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0.1 PF Software Work\TSHillDat-TEXAS-NEW-WORK_8.19.2024\Major Refactor Project Started 11.8.2024\Excel Files Scrubbed For Github\"/>
    </mc:Choice>
  </mc:AlternateContent>
  <xr:revisionPtr revIDLastSave="0" documentId="13_ncr:1_{92B52CCE-A71D-4476-ADA2-7568BADAAF73}" xr6:coauthVersionLast="47" xr6:coauthVersionMax="47" xr10:uidLastSave="{00000000-0000-0000-0000-000000000000}"/>
  <bookViews>
    <workbookView xWindow="-120" yWindow="-120" windowWidth="38640" windowHeight="21120" tabRatio="914" xr2:uid="{4D7F237A-6B55-44A3-8A46-CF136FD09854}"/>
  </bookViews>
  <sheets>
    <sheet name="DATA SHEET" sheetId="10" r:id="rId1"/>
    <sheet name="Drill Size Info" sheetId="4" r:id="rId2"/>
    <sheet name="Summary Drill Pipe" sheetId="1" r:id="rId3"/>
    <sheet name="Prop Drill Pipe Inp Report" sheetId="2" r:id="rId4"/>
    <sheet name="DP Count" sheetId="15" r:id="rId5"/>
    <sheet name="Data Sheet DP" sheetId="5" r:id="rId6"/>
    <sheet name="Summary HWDP" sheetId="6" r:id="rId7"/>
    <sheet name="Prop HWDP Inp Report" sheetId="7" r:id="rId8"/>
    <sheet name="Data Sheet HWDP" sheetId="8" r:id="rId9"/>
    <sheet name="HWDP Count" sheetId="16" r:id="rId10"/>
    <sheet name="Summary Sub" sheetId="11" r:id="rId11"/>
    <sheet name="Prop Subs Inp Report" sheetId="17" r:id="rId12"/>
    <sheet name="Data Sheet Subs" sheetId="20" r:id="rId13"/>
    <sheet name="Sub Count" sheetId="18" r:id="rId14"/>
    <sheet name="Contractor-Operator" sheetId="13" r:id="rId15"/>
    <sheet name="Shop List" sheetId="3" r:id="rId16"/>
    <sheet name="PATHFINDER LOCATIONS" sheetId="12" r:id="rId17"/>
  </sheets>
  <definedNames>
    <definedName name="_xlnm._FilterDatabase" localSheetId="0" hidden="1">'DATA SHEET'!$J$3:$J$99</definedName>
    <definedName name="_xlnm._FilterDatabase" localSheetId="3" hidden="1">'Prop Drill Pipe Inp Report'!$B$8:$BD$134</definedName>
    <definedName name="_xlnm._FilterDatabase" localSheetId="7" hidden="1">'Prop HWDP Inp Report'!$B$8:$AZ$17</definedName>
    <definedName name="_xlnm._FilterDatabase" localSheetId="11" hidden="1">'Prop Subs Inp Report'!$B$8:$AZ$17</definedName>
    <definedName name="Connection_Type">'Drill Size Info'!$C$2:$C$49</definedName>
    <definedName name="Contractor_Name">'Contractor-Operator'!$C$2:$C$19</definedName>
    <definedName name="DynPrint_DP">OFFSET('Prop Drill Pipe Inp Report'!$A$1,1,1,COUNTA('Prop Drill Pipe Inp Report'!$F$2:$F99999),48)</definedName>
    <definedName name="DynPrint_HWDP" localSheetId="11">OFFSET('Prop Subs Inp Report'!$A$1,1,1,COUNTA('Prop Subs Inp Report'!$B$2:$C9999),48)</definedName>
    <definedName name="DynPrint_HWDP">OFFSET('Prop HWDP Inp Report'!$A$1,1,1,COUNTA('Prop HWDP Inp Report'!$B$2:$C9999),48)</definedName>
    <definedName name="DynPrint_Subs">OFFSET(#REF!,1,1,COUNTA(#REF!),48)</definedName>
    <definedName name="Grade">'Summary Drill Pipe'!$E$8</definedName>
    <definedName name="Machine_Shop">'Shop List'!$A$2:$A$12</definedName>
    <definedName name="Operator_Name">'Contractor-Operator'!$A$2:$A$100</definedName>
    <definedName name="_xlnm.Print_Area" localSheetId="3">'Prop Drill Pipe Inp Report'!$B$2:$BD$872</definedName>
    <definedName name="_xlnm.Print_Area" localSheetId="7">'Prop HWDP Inp Report'!$B$1:$AZ$23</definedName>
    <definedName name="_xlnm.Print_Area" localSheetId="11">'Prop Subs Inp Report'!$B$1:$AZ$23</definedName>
    <definedName name="_xlnm.Print_Titles" localSheetId="3">'Prop Drill Pipe Inp Report'!$2:$8</definedName>
    <definedName name="_xlnm.Print_Titles" localSheetId="7">'Prop HWDP Inp Report'!$2:$8</definedName>
    <definedName name="_xlnm.Print_Titles" localSheetId="11">'Prop Subs Inp Report'!$2:$8</definedName>
    <definedName name="Size">'Summary Drill Pipe'!$A$8</definedName>
    <definedName name="UT_Thickness">'Prop Drill Pipe Inp Report'!$F$9:$F$1048576</definedName>
    <definedName name="Weight">'Summary Drill Pipe'!$B$8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7" l="1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F10" i="17"/>
  <c r="E10" i="17"/>
  <c r="F9" i="17"/>
  <c r="E9" i="17"/>
  <c r="F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9" i="7"/>
  <c r="C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10" i="7"/>
  <c r="F9" i="7"/>
  <c r="E9" i="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10" i="17"/>
  <c r="M10" i="17"/>
  <c r="M9" i="17"/>
  <c r="L9" i="1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10" i="7"/>
  <c r="M10" i="7"/>
  <c r="M9" i="7"/>
  <c r="L9" i="7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K10" i="2"/>
  <c r="J10" i="2"/>
  <c r="K9" i="2"/>
  <c r="J9" i="2"/>
  <c r="G9" i="2"/>
  <c r="F9" i="2"/>
  <c r="Y11" i="7" l="1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Y10" i="7"/>
  <c r="X10" i="7"/>
  <c r="W10" i="7"/>
  <c r="V10" i="7"/>
  <c r="Y9" i="7"/>
  <c r="X9" i="7"/>
  <c r="W9" i="7"/>
  <c r="V9" i="7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G10" i="2"/>
  <c r="F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" i="2"/>
  <c r="S10" i="2"/>
  <c r="T10" i="2"/>
  <c r="U10" i="2"/>
  <c r="U9" i="2"/>
  <c r="S9" i="2"/>
  <c r="T9" i="2"/>
  <c r="R9" i="2"/>
  <c r="AB21" i="4"/>
  <c r="AA21" i="4"/>
  <c r="AB19" i="4"/>
  <c r="AA19" i="4"/>
  <c r="AB17" i="4"/>
  <c r="AA17" i="4"/>
  <c r="AB15" i="4"/>
  <c r="AA15" i="4"/>
  <c r="O30" i="4"/>
  <c r="N30" i="4"/>
  <c r="M30" i="4"/>
  <c r="L30" i="4"/>
  <c r="O29" i="4"/>
  <c r="N29" i="4"/>
  <c r="M29" i="4"/>
  <c r="L29" i="4"/>
  <c r="O28" i="4"/>
  <c r="N28" i="4"/>
  <c r="M28" i="4"/>
  <c r="L28" i="4"/>
  <c r="O27" i="4"/>
  <c r="N27" i="4"/>
  <c r="M27" i="4"/>
  <c r="L27" i="4"/>
  <c r="O26" i="4"/>
  <c r="N26" i="4"/>
  <c r="M26" i="4"/>
  <c r="L26" i="4"/>
  <c r="O25" i="4"/>
  <c r="N25" i="4"/>
  <c r="M25" i="4"/>
  <c r="L25" i="4"/>
  <c r="O24" i="4"/>
  <c r="N24" i="4"/>
  <c r="M24" i="4"/>
  <c r="L24" i="4"/>
  <c r="O23" i="4"/>
  <c r="N23" i="4"/>
  <c r="M23" i="4"/>
  <c r="L23" i="4"/>
  <c r="O22" i="4"/>
  <c r="N22" i="4"/>
  <c r="M22" i="4"/>
  <c r="L22" i="4"/>
  <c r="O21" i="4"/>
  <c r="N21" i="4"/>
  <c r="M21" i="4"/>
  <c r="L21" i="4"/>
  <c r="O20" i="4"/>
  <c r="N20" i="4"/>
  <c r="M20" i="4"/>
  <c r="L20" i="4"/>
  <c r="O19" i="4"/>
  <c r="N19" i="4"/>
  <c r="M19" i="4"/>
  <c r="L19" i="4"/>
  <c r="O18" i="4"/>
  <c r="N18" i="4"/>
  <c r="M18" i="4"/>
  <c r="L18" i="4"/>
  <c r="O17" i="4"/>
  <c r="N17" i="4"/>
  <c r="M17" i="4"/>
  <c r="L17" i="4"/>
  <c r="O16" i="4"/>
  <c r="N16" i="4"/>
  <c r="M16" i="4"/>
  <c r="L16" i="4"/>
  <c r="O15" i="4"/>
  <c r="N15" i="4"/>
  <c r="M15" i="4"/>
  <c r="L15" i="4"/>
  <c r="O14" i="4"/>
  <c r="N14" i="4"/>
  <c r="M14" i="4"/>
  <c r="L14" i="4"/>
  <c r="O13" i="4"/>
  <c r="N13" i="4"/>
  <c r="M13" i="4"/>
  <c r="L13" i="4"/>
  <c r="O12" i="4"/>
  <c r="N12" i="4"/>
  <c r="M12" i="4"/>
  <c r="L12" i="4"/>
  <c r="O11" i="4"/>
  <c r="N11" i="4"/>
  <c r="M11" i="4"/>
  <c r="L11" i="4"/>
  <c r="O10" i="4"/>
  <c r="N10" i="4"/>
  <c r="M10" i="4"/>
  <c r="L10" i="4"/>
  <c r="O9" i="4"/>
  <c r="N9" i="4"/>
  <c r="M9" i="4"/>
  <c r="L9" i="4"/>
  <c r="O8" i="4"/>
  <c r="N8" i="4"/>
  <c r="M8" i="4"/>
  <c r="L8" i="4"/>
  <c r="O7" i="4"/>
  <c r="N7" i="4"/>
  <c r="M7" i="4"/>
  <c r="L7" i="4"/>
  <c r="O6" i="4"/>
  <c r="N6" i="4"/>
  <c r="M6" i="4"/>
  <c r="L6" i="4"/>
  <c r="O5" i="4"/>
  <c r="N5" i="4"/>
  <c r="M5" i="4"/>
  <c r="L5" i="4"/>
  <c r="O4" i="4"/>
  <c r="N4" i="4"/>
  <c r="M4" i="4"/>
  <c r="L4" i="4"/>
  <c r="O3" i="4"/>
  <c r="N3" i="4"/>
  <c r="M3" i="4"/>
  <c r="L3" i="4"/>
  <c r="O2" i="4"/>
  <c r="N2" i="4"/>
  <c r="M2" i="4"/>
  <c r="L2" i="4"/>
  <c r="J3" i="20" l="1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2" i="20"/>
  <c r="C17" i="11" s="1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2" i="20"/>
  <c r="J17" i="11" s="1"/>
  <c r="A26" i="20"/>
  <c r="A25" i="20"/>
  <c r="A24" i="20"/>
  <c r="A23" i="20"/>
  <c r="A21" i="20"/>
  <c r="A19" i="20"/>
  <c r="A18" i="20"/>
  <c r="A16" i="20"/>
  <c r="A14" i="20"/>
  <c r="A13" i="20"/>
  <c r="A12" i="20"/>
  <c r="A11" i="20"/>
  <c r="A10" i="20"/>
  <c r="A8" i="20"/>
  <c r="A6" i="20"/>
  <c r="A4" i="20"/>
  <c r="A2" i="20"/>
  <c r="L5" i="17"/>
  <c r="I5" i="17"/>
  <c r="E5" i="17"/>
  <c r="D5" i="18"/>
  <c r="D4" i="18"/>
  <c r="D3" i="18"/>
  <c r="D2" i="18"/>
  <c r="B5" i="18"/>
  <c r="B4" i="18"/>
  <c r="B3" i="18"/>
  <c r="B2" i="18"/>
  <c r="I31" i="11"/>
  <c r="F31" i="11"/>
  <c r="J15" i="11" l="1"/>
  <c r="J16" i="11" l="1"/>
  <c r="C15" i="11"/>
  <c r="BG872" i="17"/>
  <c r="BG871" i="17"/>
  <c r="BG870" i="17"/>
  <c r="BG869" i="17"/>
  <c r="BG868" i="17"/>
  <c r="BG867" i="17"/>
  <c r="BG866" i="17"/>
  <c r="BG865" i="17"/>
  <c r="BG864" i="17"/>
  <c r="BG863" i="17"/>
  <c r="BG862" i="17"/>
  <c r="BG861" i="17"/>
  <c r="BG860" i="17"/>
  <c r="BG859" i="17"/>
  <c r="BG858" i="17"/>
  <c r="BG857" i="17"/>
  <c r="BG856" i="17"/>
  <c r="BG855" i="17"/>
  <c r="BG854" i="17"/>
  <c r="BG853" i="17"/>
  <c r="BG852" i="17"/>
  <c r="BG851" i="17"/>
  <c r="BG850" i="17"/>
  <c r="BG849" i="17"/>
  <c r="BG848" i="17"/>
  <c r="BG847" i="17"/>
  <c r="BG846" i="17"/>
  <c r="BG845" i="17"/>
  <c r="BG844" i="17"/>
  <c r="BG843" i="17"/>
  <c r="BG842" i="17"/>
  <c r="BG841" i="17"/>
  <c r="BG840" i="17"/>
  <c r="BG839" i="17"/>
  <c r="BG838" i="17"/>
  <c r="BG837" i="17"/>
  <c r="BG836" i="17"/>
  <c r="BG835" i="17"/>
  <c r="BG834" i="17"/>
  <c r="BG833" i="17"/>
  <c r="BG832" i="17"/>
  <c r="BG831" i="17"/>
  <c r="BG830" i="17"/>
  <c r="BG829" i="17"/>
  <c r="BG828" i="17"/>
  <c r="BG827" i="17"/>
  <c r="BG826" i="17"/>
  <c r="BG825" i="17"/>
  <c r="BG824" i="17"/>
  <c r="BG823" i="17"/>
  <c r="BG822" i="17"/>
  <c r="BG821" i="17"/>
  <c r="BG820" i="17"/>
  <c r="BG819" i="17"/>
  <c r="BG818" i="17"/>
  <c r="BG817" i="17"/>
  <c r="BG816" i="17"/>
  <c r="BG815" i="17"/>
  <c r="BG814" i="17"/>
  <c r="BG813" i="17"/>
  <c r="BG812" i="17"/>
  <c r="BG811" i="17"/>
  <c r="BG810" i="17"/>
  <c r="BG809" i="17"/>
  <c r="BG808" i="17"/>
  <c r="BG807" i="17"/>
  <c r="BG806" i="17"/>
  <c r="BG805" i="17"/>
  <c r="BG804" i="17"/>
  <c r="BG803" i="17"/>
  <c r="BG802" i="17"/>
  <c r="BG801" i="17"/>
  <c r="BG800" i="17"/>
  <c r="BG799" i="17"/>
  <c r="BG798" i="17"/>
  <c r="BG797" i="17"/>
  <c r="BG796" i="17"/>
  <c r="BG795" i="17"/>
  <c r="BG794" i="17"/>
  <c r="BG793" i="17"/>
  <c r="BG792" i="17"/>
  <c r="BG791" i="17"/>
  <c r="BG790" i="17"/>
  <c r="BG789" i="17"/>
  <c r="BG788" i="17"/>
  <c r="BG787" i="17"/>
  <c r="BG786" i="17"/>
  <c r="BG785" i="17"/>
  <c r="BG784" i="17"/>
  <c r="BG783" i="17"/>
  <c r="BG782" i="17"/>
  <c r="BG781" i="17"/>
  <c r="BG780" i="17"/>
  <c r="BG779" i="17"/>
  <c r="BG778" i="17"/>
  <c r="BG777" i="17"/>
  <c r="BG776" i="17"/>
  <c r="BG775" i="17"/>
  <c r="BG774" i="17"/>
  <c r="BG773" i="17"/>
  <c r="BG772" i="17"/>
  <c r="BG771" i="17"/>
  <c r="BG770" i="17"/>
  <c r="BG769" i="17"/>
  <c r="BG768" i="17"/>
  <c r="BG767" i="17"/>
  <c r="BG766" i="17"/>
  <c r="BG765" i="17"/>
  <c r="BG764" i="17"/>
  <c r="BG763" i="17"/>
  <c r="BG762" i="17"/>
  <c r="BG761" i="17"/>
  <c r="BG760" i="17"/>
  <c r="BG759" i="17"/>
  <c r="BG758" i="17"/>
  <c r="BG757" i="17"/>
  <c r="BG756" i="17"/>
  <c r="BG755" i="17"/>
  <c r="BG754" i="17"/>
  <c r="BG753" i="17"/>
  <c r="BG752" i="17"/>
  <c r="BG751" i="17"/>
  <c r="BG750" i="17"/>
  <c r="BG749" i="17"/>
  <c r="BG748" i="17"/>
  <c r="BG747" i="17"/>
  <c r="BG746" i="17"/>
  <c r="BG745" i="17"/>
  <c r="BG744" i="17"/>
  <c r="BG743" i="17"/>
  <c r="BG742" i="17"/>
  <c r="BG741" i="17"/>
  <c r="BG740" i="17"/>
  <c r="BG739" i="17"/>
  <c r="BG738" i="17"/>
  <c r="BG737" i="17"/>
  <c r="BG736" i="17"/>
  <c r="BG735" i="17"/>
  <c r="BG734" i="17"/>
  <c r="BG733" i="17"/>
  <c r="BG732" i="17"/>
  <c r="BG731" i="17"/>
  <c r="BG730" i="17"/>
  <c r="BG729" i="17"/>
  <c r="BG728" i="17"/>
  <c r="BG727" i="17"/>
  <c r="BG726" i="17"/>
  <c r="BG725" i="17"/>
  <c r="BG724" i="17"/>
  <c r="BG723" i="17"/>
  <c r="BG722" i="17"/>
  <c r="BG721" i="17"/>
  <c r="BG720" i="17"/>
  <c r="BG719" i="17"/>
  <c r="BG718" i="17"/>
  <c r="BG717" i="17"/>
  <c r="BG716" i="17"/>
  <c r="BG715" i="17"/>
  <c r="BG714" i="17"/>
  <c r="BG713" i="17"/>
  <c r="BG712" i="17"/>
  <c r="BG711" i="17"/>
  <c r="BG710" i="17"/>
  <c r="BG709" i="17"/>
  <c r="BG708" i="17"/>
  <c r="BG707" i="17"/>
  <c r="BG706" i="17"/>
  <c r="BG705" i="17"/>
  <c r="BG704" i="17"/>
  <c r="BG703" i="17"/>
  <c r="BG702" i="17"/>
  <c r="BG701" i="17"/>
  <c r="BG700" i="17"/>
  <c r="BG699" i="17"/>
  <c r="BG698" i="17"/>
  <c r="BG697" i="17"/>
  <c r="BG696" i="17"/>
  <c r="BG695" i="17"/>
  <c r="BG694" i="17"/>
  <c r="BG693" i="17"/>
  <c r="BG692" i="17"/>
  <c r="BG691" i="17"/>
  <c r="BG690" i="17"/>
  <c r="BG689" i="17"/>
  <c r="BG688" i="17"/>
  <c r="BG687" i="17"/>
  <c r="BG686" i="17"/>
  <c r="BG685" i="17"/>
  <c r="BG684" i="17"/>
  <c r="BG683" i="17"/>
  <c r="BG682" i="17"/>
  <c r="BG681" i="17"/>
  <c r="BG680" i="17"/>
  <c r="BG679" i="17"/>
  <c r="BG678" i="17"/>
  <c r="BG677" i="17"/>
  <c r="BG676" i="17"/>
  <c r="BG675" i="17"/>
  <c r="BG674" i="17"/>
  <c r="BG673" i="17"/>
  <c r="BG672" i="17"/>
  <c r="BG671" i="17"/>
  <c r="BG670" i="17"/>
  <c r="BG669" i="17"/>
  <c r="BG668" i="17"/>
  <c r="BG667" i="17"/>
  <c r="BG666" i="17"/>
  <c r="BG665" i="17"/>
  <c r="BG664" i="17"/>
  <c r="BG663" i="17"/>
  <c r="BG662" i="17"/>
  <c r="BG661" i="17"/>
  <c r="BG660" i="17"/>
  <c r="BG659" i="17"/>
  <c r="BG658" i="17"/>
  <c r="BG657" i="17"/>
  <c r="BG656" i="17"/>
  <c r="BG655" i="17"/>
  <c r="BG654" i="17"/>
  <c r="BG653" i="17"/>
  <c r="BG652" i="17"/>
  <c r="BG651" i="17"/>
  <c r="BG650" i="17"/>
  <c r="BG649" i="17"/>
  <c r="BG648" i="17"/>
  <c r="BG647" i="17"/>
  <c r="BG646" i="17"/>
  <c r="BG645" i="17"/>
  <c r="BG644" i="17"/>
  <c r="BG643" i="17"/>
  <c r="BG642" i="17"/>
  <c r="BG641" i="17"/>
  <c r="BG640" i="17"/>
  <c r="BG639" i="17"/>
  <c r="BG638" i="17"/>
  <c r="BG637" i="17"/>
  <c r="BG636" i="17"/>
  <c r="BG635" i="17"/>
  <c r="BG634" i="17"/>
  <c r="BG633" i="17"/>
  <c r="BG632" i="17"/>
  <c r="BG631" i="17"/>
  <c r="BG630" i="17"/>
  <c r="BG629" i="17"/>
  <c r="BG628" i="17"/>
  <c r="BG627" i="17"/>
  <c r="BG626" i="17"/>
  <c r="BG625" i="17"/>
  <c r="BG624" i="17"/>
  <c r="BG623" i="17"/>
  <c r="BG622" i="17"/>
  <c r="BG621" i="17"/>
  <c r="BG620" i="17"/>
  <c r="BG619" i="17"/>
  <c r="BG618" i="17"/>
  <c r="BG617" i="17"/>
  <c r="BG616" i="17"/>
  <c r="BG615" i="17"/>
  <c r="BG614" i="17"/>
  <c r="BG613" i="17"/>
  <c r="BG612" i="17"/>
  <c r="BG611" i="17"/>
  <c r="BG610" i="17"/>
  <c r="BG609" i="17"/>
  <c r="BP608" i="17"/>
  <c r="D608" i="17" s="1"/>
  <c r="K608" i="17"/>
  <c r="J608" i="17"/>
  <c r="BP607" i="17"/>
  <c r="K607" i="17"/>
  <c r="J607" i="17"/>
  <c r="D607" i="17"/>
  <c r="BP606" i="17"/>
  <c r="D606" i="17" s="1"/>
  <c r="K606" i="17"/>
  <c r="J606" i="17"/>
  <c r="BP605" i="17"/>
  <c r="K605" i="17"/>
  <c r="J605" i="17"/>
  <c r="D605" i="17"/>
  <c r="BP604" i="17"/>
  <c r="D604" i="17" s="1"/>
  <c r="K604" i="17"/>
  <c r="J604" i="17"/>
  <c r="BP603" i="17"/>
  <c r="K603" i="17"/>
  <c r="J603" i="17"/>
  <c r="D603" i="17"/>
  <c r="BP602" i="17"/>
  <c r="D602" i="17" s="1"/>
  <c r="K602" i="17"/>
  <c r="J602" i="17"/>
  <c r="BP601" i="17"/>
  <c r="K601" i="17"/>
  <c r="J601" i="17"/>
  <c r="D601" i="17"/>
  <c r="BP600" i="17"/>
  <c r="D600" i="17" s="1"/>
  <c r="K600" i="17"/>
  <c r="J600" i="17"/>
  <c r="BP599" i="17"/>
  <c r="K599" i="17"/>
  <c r="J599" i="17"/>
  <c r="D599" i="17"/>
  <c r="BP598" i="17"/>
  <c r="D598" i="17" s="1"/>
  <c r="K598" i="17"/>
  <c r="J598" i="17"/>
  <c r="BP597" i="17"/>
  <c r="K597" i="17"/>
  <c r="J597" i="17"/>
  <c r="D597" i="17"/>
  <c r="BP596" i="17"/>
  <c r="D596" i="17" s="1"/>
  <c r="K596" i="17"/>
  <c r="J596" i="17"/>
  <c r="BP595" i="17"/>
  <c r="K595" i="17"/>
  <c r="J595" i="17"/>
  <c r="D595" i="17"/>
  <c r="BP594" i="17"/>
  <c r="D594" i="17" s="1"/>
  <c r="K594" i="17"/>
  <c r="J594" i="17"/>
  <c r="BP593" i="17"/>
  <c r="D593" i="17" s="1"/>
  <c r="K593" i="17"/>
  <c r="J593" i="17"/>
  <c r="BP592" i="17"/>
  <c r="D592" i="17" s="1"/>
  <c r="K592" i="17"/>
  <c r="J592" i="17"/>
  <c r="BP591" i="17"/>
  <c r="D591" i="17" s="1"/>
  <c r="K591" i="17"/>
  <c r="J591" i="17"/>
  <c r="BP590" i="17"/>
  <c r="D590" i="17" s="1"/>
  <c r="K590" i="17"/>
  <c r="J590" i="17"/>
  <c r="BP589" i="17"/>
  <c r="D589" i="17" s="1"/>
  <c r="K589" i="17"/>
  <c r="J589" i="17"/>
  <c r="BP588" i="17"/>
  <c r="D588" i="17" s="1"/>
  <c r="K588" i="17"/>
  <c r="J588" i="17"/>
  <c r="BP587" i="17"/>
  <c r="D587" i="17" s="1"/>
  <c r="K587" i="17"/>
  <c r="J587" i="17"/>
  <c r="BP586" i="17"/>
  <c r="D586" i="17" s="1"/>
  <c r="K586" i="17"/>
  <c r="J586" i="17"/>
  <c r="BP585" i="17"/>
  <c r="D585" i="17" s="1"/>
  <c r="K585" i="17"/>
  <c r="J585" i="17"/>
  <c r="BP584" i="17"/>
  <c r="D584" i="17" s="1"/>
  <c r="K584" i="17"/>
  <c r="J584" i="17"/>
  <c r="BP583" i="17"/>
  <c r="D583" i="17" s="1"/>
  <c r="K583" i="17"/>
  <c r="J583" i="17"/>
  <c r="BP582" i="17"/>
  <c r="D582" i="17" s="1"/>
  <c r="K582" i="17"/>
  <c r="J582" i="17"/>
  <c r="BP581" i="17"/>
  <c r="D581" i="17" s="1"/>
  <c r="K581" i="17"/>
  <c r="J581" i="17"/>
  <c r="BP580" i="17"/>
  <c r="D580" i="17" s="1"/>
  <c r="K580" i="17"/>
  <c r="J580" i="17"/>
  <c r="BP579" i="17"/>
  <c r="D579" i="17" s="1"/>
  <c r="K579" i="17"/>
  <c r="J579" i="17"/>
  <c r="BP578" i="17"/>
  <c r="D578" i="17" s="1"/>
  <c r="K578" i="17"/>
  <c r="J578" i="17"/>
  <c r="BP577" i="17"/>
  <c r="D577" i="17" s="1"/>
  <c r="K577" i="17"/>
  <c r="J577" i="17"/>
  <c r="BP576" i="17"/>
  <c r="D576" i="17" s="1"/>
  <c r="K576" i="17"/>
  <c r="J576" i="17"/>
  <c r="BP575" i="17"/>
  <c r="D575" i="17" s="1"/>
  <c r="K575" i="17"/>
  <c r="J575" i="17"/>
  <c r="BP574" i="17"/>
  <c r="D574" i="17" s="1"/>
  <c r="K574" i="17"/>
  <c r="J574" i="17"/>
  <c r="BP573" i="17"/>
  <c r="D573" i="17" s="1"/>
  <c r="K573" i="17"/>
  <c r="J573" i="17"/>
  <c r="BP572" i="17"/>
  <c r="D572" i="17" s="1"/>
  <c r="K572" i="17"/>
  <c r="J572" i="17"/>
  <c r="BP571" i="17"/>
  <c r="D571" i="17" s="1"/>
  <c r="K571" i="17"/>
  <c r="J571" i="17"/>
  <c r="BP570" i="17"/>
  <c r="D570" i="17" s="1"/>
  <c r="K570" i="17"/>
  <c r="J570" i="17"/>
  <c r="BP569" i="17"/>
  <c r="D569" i="17" s="1"/>
  <c r="K569" i="17"/>
  <c r="J569" i="17"/>
  <c r="BP568" i="17"/>
  <c r="D568" i="17" s="1"/>
  <c r="K568" i="17"/>
  <c r="J568" i="17"/>
  <c r="BP567" i="17"/>
  <c r="D567" i="17" s="1"/>
  <c r="K567" i="17"/>
  <c r="J567" i="17"/>
  <c r="BP566" i="17"/>
  <c r="D566" i="17" s="1"/>
  <c r="K566" i="17"/>
  <c r="J566" i="17"/>
  <c r="BP565" i="17"/>
  <c r="K565" i="17"/>
  <c r="J565" i="17"/>
  <c r="D565" i="17"/>
  <c r="BP564" i="17"/>
  <c r="D564" i="17" s="1"/>
  <c r="K564" i="17"/>
  <c r="J564" i="17"/>
  <c r="BP563" i="17"/>
  <c r="K563" i="17"/>
  <c r="J563" i="17"/>
  <c r="D563" i="17"/>
  <c r="BP562" i="17"/>
  <c r="D562" i="17" s="1"/>
  <c r="K562" i="17"/>
  <c r="J562" i="17"/>
  <c r="BP561" i="17"/>
  <c r="D561" i="17" s="1"/>
  <c r="K561" i="17"/>
  <c r="J561" i="17"/>
  <c r="BP560" i="17"/>
  <c r="D560" i="17" s="1"/>
  <c r="K560" i="17"/>
  <c r="J560" i="17"/>
  <c r="BP559" i="17"/>
  <c r="D559" i="17" s="1"/>
  <c r="K559" i="17"/>
  <c r="J559" i="17"/>
  <c r="BP558" i="17"/>
  <c r="D558" i="17" s="1"/>
  <c r="K558" i="17"/>
  <c r="J558" i="17"/>
  <c r="BP557" i="17"/>
  <c r="D557" i="17" s="1"/>
  <c r="K557" i="17"/>
  <c r="J557" i="17"/>
  <c r="BP556" i="17"/>
  <c r="D556" i="17" s="1"/>
  <c r="K556" i="17"/>
  <c r="J556" i="17"/>
  <c r="BP555" i="17"/>
  <c r="D555" i="17" s="1"/>
  <c r="K555" i="17"/>
  <c r="J555" i="17"/>
  <c r="BP554" i="17"/>
  <c r="D554" i="17" s="1"/>
  <c r="K554" i="17"/>
  <c r="J554" i="17"/>
  <c r="BP553" i="17"/>
  <c r="D553" i="17" s="1"/>
  <c r="K553" i="17"/>
  <c r="J553" i="17"/>
  <c r="BP552" i="17"/>
  <c r="D552" i="17" s="1"/>
  <c r="K552" i="17"/>
  <c r="J552" i="17"/>
  <c r="BP551" i="17"/>
  <c r="D551" i="17" s="1"/>
  <c r="K551" i="17"/>
  <c r="J551" i="17"/>
  <c r="BP550" i="17"/>
  <c r="D550" i="17" s="1"/>
  <c r="K550" i="17"/>
  <c r="J550" i="17"/>
  <c r="BP549" i="17"/>
  <c r="D549" i="17" s="1"/>
  <c r="K549" i="17"/>
  <c r="J549" i="17"/>
  <c r="BP548" i="17"/>
  <c r="D548" i="17" s="1"/>
  <c r="K548" i="17"/>
  <c r="J548" i="17"/>
  <c r="BP547" i="17"/>
  <c r="D547" i="17" s="1"/>
  <c r="K547" i="17"/>
  <c r="J547" i="17"/>
  <c r="BP546" i="17"/>
  <c r="D546" i="17" s="1"/>
  <c r="K546" i="17"/>
  <c r="J546" i="17"/>
  <c r="BP545" i="17"/>
  <c r="K545" i="17"/>
  <c r="J545" i="17"/>
  <c r="D545" i="17"/>
  <c r="BP544" i="17"/>
  <c r="D544" i="17" s="1"/>
  <c r="K544" i="17"/>
  <c r="J544" i="17"/>
  <c r="BP543" i="17"/>
  <c r="K543" i="17"/>
  <c r="J543" i="17"/>
  <c r="D543" i="17"/>
  <c r="BP542" i="17"/>
  <c r="D542" i="17" s="1"/>
  <c r="K542" i="17"/>
  <c r="J542" i="17"/>
  <c r="BP541" i="17"/>
  <c r="K541" i="17"/>
  <c r="J541" i="17"/>
  <c r="D541" i="17"/>
  <c r="BP540" i="17"/>
  <c r="D540" i="17" s="1"/>
  <c r="K540" i="17"/>
  <c r="J540" i="17"/>
  <c r="BP539" i="17"/>
  <c r="K539" i="17"/>
  <c r="J539" i="17"/>
  <c r="D539" i="17"/>
  <c r="BP538" i="17"/>
  <c r="D538" i="17" s="1"/>
  <c r="K538" i="17"/>
  <c r="J538" i="17"/>
  <c r="BP537" i="17"/>
  <c r="K537" i="17"/>
  <c r="J537" i="17"/>
  <c r="D537" i="17"/>
  <c r="BP536" i="17"/>
  <c r="D536" i="17" s="1"/>
  <c r="K536" i="17"/>
  <c r="J536" i="17"/>
  <c r="BP535" i="17"/>
  <c r="K535" i="17"/>
  <c r="J535" i="17"/>
  <c r="D535" i="17"/>
  <c r="BP534" i="17"/>
  <c r="D534" i="17" s="1"/>
  <c r="K534" i="17"/>
  <c r="J534" i="17"/>
  <c r="BP533" i="17"/>
  <c r="D533" i="17" s="1"/>
  <c r="K533" i="17"/>
  <c r="J533" i="17"/>
  <c r="BP532" i="17"/>
  <c r="D532" i="17" s="1"/>
  <c r="K532" i="17"/>
  <c r="J532" i="17"/>
  <c r="BP531" i="17"/>
  <c r="D531" i="17" s="1"/>
  <c r="K531" i="17"/>
  <c r="J531" i="17"/>
  <c r="BP530" i="17"/>
  <c r="D530" i="17" s="1"/>
  <c r="K530" i="17"/>
  <c r="J530" i="17"/>
  <c r="BP529" i="17"/>
  <c r="D529" i="17" s="1"/>
  <c r="K529" i="17"/>
  <c r="J529" i="17"/>
  <c r="BP528" i="17"/>
  <c r="D528" i="17" s="1"/>
  <c r="K528" i="17"/>
  <c r="J528" i="17"/>
  <c r="BP527" i="17"/>
  <c r="D527" i="17" s="1"/>
  <c r="K527" i="17"/>
  <c r="J527" i="17"/>
  <c r="BP526" i="17"/>
  <c r="D526" i="17" s="1"/>
  <c r="K526" i="17"/>
  <c r="J526" i="17"/>
  <c r="BP525" i="17"/>
  <c r="D525" i="17" s="1"/>
  <c r="K525" i="17"/>
  <c r="J525" i="17"/>
  <c r="BP524" i="17"/>
  <c r="D524" i="17" s="1"/>
  <c r="K524" i="17"/>
  <c r="J524" i="17"/>
  <c r="BP523" i="17"/>
  <c r="D523" i="17" s="1"/>
  <c r="K523" i="17"/>
  <c r="J523" i="17"/>
  <c r="BP522" i="17"/>
  <c r="D522" i="17" s="1"/>
  <c r="K522" i="17"/>
  <c r="J522" i="17"/>
  <c r="BP521" i="17"/>
  <c r="D521" i="17" s="1"/>
  <c r="K521" i="17"/>
  <c r="J521" i="17"/>
  <c r="BP520" i="17"/>
  <c r="D520" i="17" s="1"/>
  <c r="K520" i="17"/>
  <c r="J520" i="17"/>
  <c r="BP519" i="17"/>
  <c r="D519" i="17" s="1"/>
  <c r="K519" i="17"/>
  <c r="J519" i="17"/>
  <c r="BP518" i="17"/>
  <c r="D518" i="17" s="1"/>
  <c r="K518" i="17"/>
  <c r="J518" i="17"/>
  <c r="BP517" i="17"/>
  <c r="D517" i="17" s="1"/>
  <c r="K517" i="17"/>
  <c r="J517" i="17"/>
  <c r="BP516" i="17"/>
  <c r="D516" i="17" s="1"/>
  <c r="K516" i="17"/>
  <c r="J516" i="17"/>
  <c r="BP515" i="17"/>
  <c r="D515" i="17" s="1"/>
  <c r="K515" i="17"/>
  <c r="J515" i="17"/>
  <c r="BP514" i="17"/>
  <c r="D514" i="17" s="1"/>
  <c r="K514" i="17"/>
  <c r="J514" i="17"/>
  <c r="BP513" i="17"/>
  <c r="D513" i="17" s="1"/>
  <c r="K513" i="17"/>
  <c r="J513" i="17"/>
  <c r="BP512" i="17"/>
  <c r="D512" i="17" s="1"/>
  <c r="K512" i="17"/>
  <c r="J512" i="17"/>
  <c r="BP511" i="17"/>
  <c r="D511" i="17" s="1"/>
  <c r="K511" i="17"/>
  <c r="J511" i="17"/>
  <c r="BP510" i="17"/>
  <c r="D510" i="17" s="1"/>
  <c r="K510" i="17"/>
  <c r="J510" i="17"/>
  <c r="BP509" i="17"/>
  <c r="D509" i="17" s="1"/>
  <c r="K509" i="17"/>
  <c r="J509" i="17"/>
  <c r="BP508" i="17"/>
  <c r="D508" i="17" s="1"/>
  <c r="K508" i="17"/>
  <c r="J508" i="17"/>
  <c r="BP507" i="17"/>
  <c r="D507" i="17" s="1"/>
  <c r="K507" i="17"/>
  <c r="J507" i="17"/>
  <c r="BP506" i="17"/>
  <c r="D506" i="17" s="1"/>
  <c r="K506" i="17"/>
  <c r="J506" i="17"/>
  <c r="BP505" i="17"/>
  <c r="D505" i="17" s="1"/>
  <c r="K505" i="17"/>
  <c r="J505" i="17"/>
  <c r="BP504" i="17"/>
  <c r="D504" i="17" s="1"/>
  <c r="K504" i="17"/>
  <c r="J504" i="17"/>
  <c r="BP503" i="17"/>
  <c r="D503" i="17" s="1"/>
  <c r="K503" i="17"/>
  <c r="J503" i="17"/>
  <c r="BP502" i="17"/>
  <c r="D502" i="17" s="1"/>
  <c r="K502" i="17"/>
  <c r="J502" i="17"/>
  <c r="BP501" i="17"/>
  <c r="D501" i="17" s="1"/>
  <c r="K501" i="17"/>
  <c r="J501" i="17"/>
  <c r="BP500" i="17"/>
  <c r="D500" i="17" s="1"/>
  <c r="K500" i="17"/>
  <c r="J500" i="17"/>
  <c r="BP499" i="17"/>
  <c r="D499" i="17" s="1"/>
  <c r="K499" i="17"/>
  <c r="J499" i="17"/>
  <c r="BP498" i="17"/>
  <c r="D498" i="17" s="1"/>
  <c r="K498" i="17"/>
  <c r="J498" i="17"/>
  <c r="BP497" i="17"/>
  <c r="D497" i="17" s="1"/>
  <c r="K497" i="17"/>
  <c r="J497" i="17"/>
  <c r="BP496" i="17"/>
  <c r="D496" i="17" s="1"/>
  <c r="K496" i="17"/>
  <c r="J496" i="17"/>
  <c r="BP495" i="17"/>
  <c r="D495" i="17" s="1"/>
  <c r="K495" i="17"/>
  <c r="J495" i="17"/>
  <c r="BP494" i="17"/>
  <c r="D494" i="17" s="1"/>
  <c r="K494" i="17"/>
  <c r="J494" i="17"/>
  <c r="BP493" i="17"/>
  <c r="D493" i="17" s="1"/>
  <c r="K493" i="17"/>
  <c r="J493" i="17"/>
  <c r="BP492" i="17"/>
  <c r="D492" i="17" s="1"/>
  <c r="K492" i="17"/>
  <c r="J492" i="17"/>
  <c r="BP491" i="17"/>
  <c r="D491" i="17" s="1"/>
  <c r="K491" i="17"/>
  <c r="J491" i="17"/>
  <c r="BP490" i="17"/>
  <c r="D490" i="17" s="1"/>
  <c r="K490" i="17"/>
  <c r="J490" i="17"/>
  <c r="BP489" i="17"/>
  <c r="D489" i="17" s="1"/>
  <c r="K489" i="17"/>
  <c r="J489" i="17"/>
  <c r="BP488" i="17"/>
  <c r="D488" i="17" s="1"/>
  <c r="K488" i="17"/>
  <c r="J488" i="17"/>
  <c r="BP487" i="17"/>
  <c r="D487" i="17" s="1"/>
  <c r="K487" i="17"/>
  <c r="J487" i="17"/>
  <c r="BP486" i="17"/>
  <c r="D486" i="17" s="1"/>
  <c r="K486" i="17"/>
  <c r="J486" i="17"/>
  <c r="BP485" i="17"/>
  <c r="D485" i="17" s="1"/>
  <c r="K485" i="17"/>
  <c r="J485" i="17"/>
  <c r="BP484" i="17"/>
  <c r="D484" i="17" s="1"/>
  <c r="K484" i="17"/>
  <c r="J484" i="17"/>
  <c r="BP483" i="17"/>
  <c r="D483" i="17" s="1"/>
  <c r="K483" i="17"/>
  <c r="J483" i="17"/>
  <c r="BP482" i="17"/>
  <c r="D482" i="17" s="1"/>
  <c r="K482" i="17"/>
  <c r="J482" i="17"/>
  <c r="BP481" i="17"/>
  <c r="D481" i="17" s="1"/>
  <c r="K481" i="17"/>
  <c r="J481" i="17"/>
  <c r="BP480" i="17"/>
  <c r="D480" i="17" s="1"/>
  <c r="K480" i="17"/>
  <c r="J480" i="17"/>
  <c r="BP479" i="17"/>
  <c r="D479" i="17" s="1"/>
  <c r="K479" i="17"/>
  <c r="J479" i="17"/>
  <c r="BP478" i="17"/>
  <c r="D478" i="17" s="1"/>
  <c r="K478" i="17"/>
  <c r="J478" i="17"/>
  <c r="BP477" i="17"/>
  <c r="D477" i="17" s="1"/>
  <c r="K477" i="17"/>
  <c r="J477" i="17"/>
  <c r="BP476" i="17"/>
  <c r="D476" i="17" s="1"/>
  <c r="K476" i="17"/>
  <c r="J476" i="17"/>
  <c r="BP475" i="17"/>
  <c r="D475" i="17" s="1"/>
  <c r="K475" i="17"/>
  <c r="J475" i="17"/>
  <c r="BP474" i="17"/>
  <c r="D474" i="17" s="1"/>
  <c r="K474" i="17"/>
  <c r="J474" i="17"/>
  <c r="BP473" i="17"/>
  <c r="D473" i="17" s="1"/>
  <c r="K473" i="17"/>
  <c r="J473" i="17"/>
  <c r="BP472" i="17"/>
  <c r="D472" i="17" s="1"/>
  <c r="K472" i="17"/>
  <c r="J472" i="17"/>
  <c r="BP471" i="17"/>
  <c r="D471" i="17" s="1"/>
  <c r="K471" i="17"/>
  <c r="J471" i="17"/>
  <c r="BP470" i="17"/>
  <c r="D470" i="17" s="1"/>
  <c r="K470" i="17"/>
  <c r="J470" i="17"/>
  <c r="BP469" i="17"/>
  <c r="D469" i="17" s="1"/>
  <c r="K469" i="17"/>
  <c r="J469" i="17"/>
  <c r="BP468" i="17"/>
  <c r="D468" i="17" s="1"/>
  <c r="K468" i="17"/>
  <c r="J468" i="17"/>
  <c r="BP467" i="17"/>
  <c r="D467" i="17" s="1"/>
  <c r="K467" i="17"/>
  <c r="J467" i="17"/>
  <c r="BP466" i="17"/>
  <c r="D466" i="17" s="1"/>
  <c r="K466" i="17"/>
  <c r="J466" i="17"/>
  <c r="BP465" i="17"/>
  <c r="D465" i="17" s="1"/>
  <c r="K465" i="17"/>
  <c r="J465" i="17"/>
  <c r="BP464" i="17"/>
  <c r="D464" i="17" s="1"/>
  <c r="K464" i="17"/>
  <c r="J464" i="17"/>
  <c r="BP463" i="17"/>
  <c r="D463" i="17" s="1"/>
  <c r="K463" i="17"/>
  <c r="J463" i="17"/>
  <c r="BP462" i="17"/>
  <c r="D462" i="17" s="1"/>
  <c r="K462" i="17"/>
  <c r="J462" i="17"/>
  <c r="BP461" i="17"/>
  <c r="D461" i="17" s="1"/>
  <c r="K461" i="17"/>
  <c r="J461" i="17"/>
  <c r="BP460" i="17"/>
  <c r="D460" i="17" s="1"/>
  <c r="K460" i="17"/>
  <c r="J460" i="17"/>
  <c r="BP459" i="17"/>
  <c r="D459" i="17" s="1"/>
  <c r="K459" i="17"/>
  <c r="J459" i="17"/>
  <c r="BP458" i="17"/>
  <c r="D458" i="17" s="1"/>
  <c r="K458" i="17"/>
  <c r="J458" i="17"/>
  <c r="BP457" i="17"/>
  <c r="D457" i="17" s="1"/>
  <c r="K457" i="17"/>
  <c r="J457" i="17"/>
  <c r="BP456" i="17"/>
  <c r="D456" i="17" s="1"/>
  <c r="K456" i="17"/>
  <c r="J456" i="17"/>
  <c r="BP455" i="17"/>
  <c r="D455" i="17" s="1"/>
  <c r="K455" i="17"/>
  <c r="J455" i="17"/>
  <c r="BP454" i="17"/>
  <c r="D454" i="17" s="1"/>
  <c r="K454" i="17"/>
  <c r="J454" i="17"/>
  <c r="BP453" i="17"/>
  <c r="D453" i="17" s="1"/>
  <c r="K453" i="17"/>
  <c r="J453" i="17"/>
  <c r="BP452" i="17"/>
  <c r="D452" i="17" s="1"/>
  <c r="K452" i="17"/>
  <c r="J452" i="17"/>
  <c r="BP451" i="17"/>
  <c r="D451" i="17" s="1"/>
  <c r="K451" i="17"/>
  <c r="J451" i="17"/>
  <c r="BP450" i="17"/>
  <c r="D450" i="17" s="1"/>
  <c r="K450" i="17"/>
  <c r="J450" i="17"/>
  <c r="BP449" i="17"/>
  <c r="D449" i="17" s="1"/>
  <c r="K449" i="17"/>
  <c r="J449" i="17"/>
  <c r="BP448" i="17"/>
  <c r="D448" i="17" s="1"/>
  <c r="K448" i="17"/>
  <c r="J448" i="17"/>
  <c r="BP447" i="17"/>
  <c r="K447" i="17"/>
  <c r="J447" i="17"/>
  <c r="D447" i="17"/>
  <c r="BP446" i="17"/>
  <c r="D446" i="17" s="1"/>
  <c r="K446" i="17"/>
  <c r="J446" i="17"/>
  <c r="BP445" i="17"/>
  <c r="D445" i="17" s="1"/>
  <c r="K445" i="17"/>
  <c r="J445" i="17"/>
  <c r="BP444" i="17"/>
  <c r="D444" i="17" s="1"/>
  <c r="K444" i="17"/>
  <c r="J444" i="17"/>
  <c r="BP443" i="17"/>
  <c r="K443" i="17"/>
  <c r="J443" i="17"/>
  <c r="D443" i="17"/>
  <c r="BP442" i="17"/>
  <c r="D442" i="17" s="1"/>
  <c r="K442" i="17"/>
  <c r="J442" i="17"/>
  <c r="BP441" i="17"/>
  <c r="D441" i="17" s="1"/>
  <c r="K441" i="17"/>
  <c r="J441" i="17"/>
  <c r="BP440" i="17"/>
  <c r="D440" i="17" s="1"/>
  <c r="K440" i="17"/>
  <c r="J440" i="17"/>
  <c r="BP439" i="17"/>
  <c r="D439" i="17" s="1"/>
  <c r="K439" i="17"/>
  <c r="J439" i="17"/>
  <c r="BP438" i="17"/>
  <c r="D438" i="17" s="1"/>
  <c r="K438" i="17"/>
  <c r="J438" i="17"/>
  <c r="BP437" i="17"/>
  <c r="K437" i="17"/>
  <c r="J437" i="17"/>
  <c r="D437" i="17"/>
  <c r="BP436" i="17"/>
  <c r="D436" i="17" s="1"/>
  <c r="K436" i="17"/>
  <c r="J436" i="17"/>
  <c r="BP435" i="17"/>
  <c r="D435" i="17" s="1"/>
  <c r="K435" i="17"/>
  <c r="J435" i="17"/>
  <c r="BP434" i="17"/>
  <c r="D434" i="17" s="1"/>
  <c r="K434" i="17"/>
  <c r="J434" i="17"/>
  <c r="BP433" i="17"/>
  <c r="D433" i="17" s="1"/>
  <c r="K433" i="17"/>
  <c r="J433" i="17"/>
  <c r="BP432" i="17"/>
  <c r="D432" i="17" s="1"/>
  <c r="K432" i="17"/>
  <c r="J432" i="17"/>
  <c r="BP431" i="17"/>
  <c r="D431" i="17" s="1"/>
  <c r="K431" i="17"/>
  <c r="J431" i="17"/>
  <c r="BP430" i="17"/>
  <c r="D430" i="17" s="1"/>
  <c r="K430" i="17"/>
  <c r="J430" i="17"/>
  <c r="BP429" i="17"/>
  <c r="K429" i="17"/>
  <c r="J429" i="17"/>
  <c r="D429" i="17"/>
  <c r="BP428" i="17"/>
  <c r="D428" i="17" s="1"/>
  <c r="K428" i="17"/>
  <c r="J428" i="17"/>
  <c r="BP427" i="17"/>
  <c r="K427" i="17"/>
  <c r="J427" i="17"/>
  <c r="D427" i="17"/>
  <c r="BP426" i="17"/>
  <c r="D426" i="17" s="1"/>
  <c r="K426" i="17"/>
  <c r="J426" i="17"/>
  <c r="BP425" i="17"/>
  <c r="D425" i="17" s="1"/>
  <c r="K425" i="17"/>
  <c r="J425" i="17"/>
  <c r="BP424" i="17"/>
  <c r="D424" i="17" s="1"/>
  <c r="K424" i="17"/>
  <c r="J424" i="17"/>
  <c r="BP423" i="17"/>
  <c r="D423" i="17" s="1"/>
  <c r="K423" i="17"/>
  <c r="J423" i="17"/>
  <c r="BP422" i="17"/>
  <c r="D422" i="17" s="1"/>
  <c r="K422" i="17"/>
  <c r="J422" i="17"/>
  <c r="BP421" i="17"/>
  <c r="D421" i="17" s="1"/>
  <c r="K421" i="17"/>
  <c r="J421" i="17"/>
  <c r="BP420" i="17"/>
  <c r="K420" i="17"/>
  <c r="J420" i="17"/>
  <c r="D420" i="17"/>
  <c r="BP419" i="17"/>
  <c r="D419" i="17" s="1"/>
  <c r="K419" i="17"/>
  <c r="J419" i="17"/>
  <c r="BP418" i="17"/>
  <c r="K418" i="17"/>
  <c r="J418" i="17"/>
  <c r="D418" i="17"/>
  <c r="BP417" i="17"/>
  <c r="D417" i="17" s="1"/>
  <c r="K417" i="17"/>
  <c r="J417" i="17"/>
  <c r="BP416" i="17"/>
  <c r="K416" i="17"/>
  <c r="J416" i="17"/>
  <c r="D416" i="17"/>
  <c r="BP415" i="17"/>
  <c r="D415" i="17" s="1"/>
  <c r="K415" i="17"/>
  <c r="J415" i="17"/>
  <c r="BP414" i="17"/>
  <c r="K414" i="17"/>
  <c r="J414" i="17"/>
  <c r="D414" i="17"/>
  <c r="BP413" i="17"/>
  <c r="K413" i="17"/>
  <c r="J413" i="17"/>
  <c r="D413" i="17"/>
  <c r="BP412" i="17"/>
  <c r="D412" i="17" s="1"/>
  <c r="K412" i="17"/>
  <c r="J412" i="17"/>
  <c r="BP411" i="17"/>
  <c r="K411" i="17"/>
  <c r="J411" i="17"/>
  <c r="D411" i="17"/>
  <c r="BP410" i="17"/>
  <c r="D410" i="17" s="1"/>
  <c r="K410" i="17"/>
  <c r="J410" i="17"/>
  <c r="BP409" i="17"/>
  <c r="D409" i="17" s="1"/>
  <c r="K409" i="17"/>
  <c r="J409" i="17"/>
  <c r="BP408" i="17"/>
  <c r="D408" i="17" s="1"/>
  <c r="K408" i="17"/>
  <c r="J408" i="17"/>
  <c r="BP407" i="17"/>
  <c r="D407" i="17" s="1"/>
  <c r="K407" i="17"/>
  <c r="J407" i="17"/>
  <c r="BP406" i="17"/>
  <c r="D406" i="17" s="1"/>
  <c r="K406" i="17"/>
  <c r="J406" i="17"/>
  <c r="BP405" i="17"/>
  <c r="K405" i="17"/>
  <c r="J405" i="17"/>
  <c r="D405" i="17"/>
  <c r="BP404" i="17"/>
  <c r="D404" i="17" s="1"/>
  <c r="K404" i="17"/>
  <c r="J404" i="17"/>
  <c r="BP403" i="17"/>
  <c r="K403" i="17"/>
  <c r="J403" i="17"/>
  <c r="D403" i="17"/>
  <c r="BP402" i="17"/>
  <c r="D402" i="17" s="1"/>
  <c r="K402" i="17"/>
  <c r="J402" i="17"/>
  <c r="BP401" i="17"/>
  <c r="D401" i="17" s="1"/>
  <c r="K401" i="17"/>
  <c r="J401" i="17"/>
  <c r="BP400" i="17"/>
  <c r="D400" i="17" s="1"/>
  <c r="K400" i="17"/>
  <c r="J400" i="17"/>
  <c r="BP399" i="17"/>
  <c r="D399" i="17" s="1"/>
  <c r="K399" i="17"/>
  <c r="J399" i="17"/>
  <c r="BP398" i="17"/>
  <c r="D398" i="17" s="1"/>
  <c r="K398" i="17"/>
  <c r="J398" i="17"/>
  <c r="BP397" i="17"/>
  <c r="D397" i="17" s="1"/>
  <c r="K397" i="17"/>
  <c r="J397" i="17"/>
  <c r="BP396" i="17"/>
  <c r="D396" i="17" s="1"/>
  <c r="K396" i="17"/>
  <c r="J396" i="17"/>
  <c r="BP395" i="17"/>
  <c r="D395" i="17" s="1"/>
  <c r="K395" i="17"/>
  <c r="J395" i="17"/>
  <c r="BP394" i="17"/>
  <c r="D394" i="17" s="1"/>
  <c r="K394" i="17"/>
  <c r="J394" i="17"/>
  <c r="BP393" i="17"/>
  <c r="K393" i="17"/>
  <c r="J393" i="17"/>
  <c r="D393" i="17"/>
  <c r="BP392" i="17"/>
  <c r="D392" i="17" s="1"/>
  <c r="K392" i="17"/>
  <c r="J392" i="17"/>
  <c r="BP391" i="17"/>
  <c r="K391" i="17"/>
  <c r="J391" i="17"/>
  <c r="D391" i="17"/>
  <c r="BP390" i="17"/>
  <c r="D390" i="17" s="1"/>
  <c r="K390" i="17"/>
  <c r="J390" i="17"/>
  <c r="BP389" i="17"/>
  <c r="D389" i="17" s="1"/>
  <c r="K389" i="17"/>
  <c r="J389" i="17"/>
  <c r="BP388" i="17"/>
  <c r="D388" i="17" s="1"/>
  <c r="K388" i="17"/>
  <c r="J388" i="17"/>
  <c r="BP387" i="17"/>
  <c r="D387" i="17" s="1"/>
  <c r="K387" i="17"/>
  <c r="J387" i="17"/>
  <c r="BP386" i="17"/>
  <c r="D386" i="17" s="1"/>
  <c r="K386" i="17"/>
  <c r="J386" i="17"/>
  <c r="BP385" i="17"/>
  <c r="D385" i="17" s="1"/>
  <c r="K385" i="17"/>
  <c r="J385" i="17"/>
  <c r="BP384" i="17"/>
  <c r="D384" i="17" s="1"/>
  <c r="K384" i="17"/>
  <c r="J384" i="17"/>
  <c r="BP383" i="17"/>
  <c r="D383" i="17" s="1"/>
  <c r="K383" i="17"/>
  <c r="J383" i="17"/>
  <c r="BP382" i="17"/>
  <c r="D382" i="17" s="1"/>
  <c r="K382" i="17"/>
  <c r="J382" i="17"/>
  <c r="BP381" i="17"/>
  <c r="D381" i="17" s="1"/>
  <c r="K381" i="17"/>
  <c r="J381" i="17"/>
  <c r="BP380" i="17"/>
  <c r="D380" i="17" s="1"/>
  <c r="K380" i="17"/>
  <c r="J380" i="17"/>
  <c r="BP379" i="17"/>
  <c r="D379" i="17" s="1"/>
  <c r="K379" i="17"/>
  <c r="J379" i="17"/>
  <c r="BP378" i="17"/>
  <c r="D378" i="17" s="1"/>
  <c r="K378" i="17"/>
  <c r="J378" i="17"/>
  <c r="BP377" i="17"/>
  <c r="D377" i="17" s="1"/>
  <c r="K377" i="17"/>
  <c r="J377" i="17"/>
  <c r="BP376" i="17"/>
  <c r="D376" i="17" s="1"/>
  <c r="K376" i="17"/>
  <c r="J376" i="17"/>
  <c r="BP375" i="17"/>
  <c r="D375" i="17" s="1"/>
  <c r="K375" i="17"/>
  <c r="J375" i="17"/>
  <c r="BP374" i="17"/>
  <c r="D374" i="17" s="1"/>
  <c r="K374" i="17"/>
  <c r="J374" i="17"/>
  <c r="BP373" i="17"/>
  <c r="D373" i="17" s="1"/>
  <c r="K373" i="17"/>
  <c r="J373" i="17"/>
  <c r="BP372" i="17"/>
  <c r="D372" i="17" s="1"/>
  <c r="K372" i="17"/>
  <c r="J372" i="17"/>
  <c r="BP371" i="17"/>
  <c r="D371" i="17" s="1"/>
  <c r="K371" i="17"/>
  <c r="J371" i="17"/>
  <c r="BP370" i="17"/>
  <c r="D370" i="17" s="1"/>
  <c r="K370" i="17"/>
  <c r="J370" i="17"/>
  <c r="BP369" i="17"/>
  <c r="D369" i="17" s="1"/>
  <c r="K369" i="17"/>
  <c r="J369" i="17"/>
  <c r="BP368" i="17"/>
  <c r="D368" i="17" s="1"/>
  <c r="K368" i="17"/>
  <c r="J368" i="17"/>
  <c r="BP367" i="17"/>
  <c r="D367" i="17" s="1"/>
  <c r="K367" i="17"/>
  <c r="J367" i="17"/>
  <c r="BP366" i="17"/>
  <c r="D366" i="17" s="1"/>
  <c r="K366" i="17"/>
  <c r="J366" i="17"/>
  <c r="BP365" i="17"/>
  <c r="K365" i="17"/>
  <c r="J365" i="17"/>
  <c r="D365" i="17"/>
  <c r="BP364" i="17"/>
  <c r="D364" i="17" s="1"/>
  <c r="K364" i="17"/>
  <c r="J364" i="17"/>
  <c r="BP363" i="17"/>
  <c r="K363" i="17"/>
  <c r="J363" i="17"/>
  <c r="D363" i="17"/>
  <c r="BP362" i="17"/>
  <c r="D362" i="17" s="1"/>
  <c r="K362" i="17"/>
  <c r="J362" i="17"/>
  <c r="BP361" i="17"/>
  <c r="D361" i="17" s="1"/>
  <c r="K361" i="17"/>
  <c r="J361" i="17"/>
  <c r="BP360" i="17"/>
  <c r="D360" i="17" s="1"/>
  <c r="K360" i="17"/>
  <c r="J360" i="17"/>
  <c r="BP359" i="17"/>
  <c r="K359" i="17"/>
  <c r="J359" i="17"/>
  <c r="D359" i="17"/>
  <c r="BP358" i="17"/>
  <c r="D358" i="17" s="1"/>
  <c r="K358" i="17"/>
  <c r="J358" i="17"/>
  <c r="BP357" i="17"/>
  <c r="K357" i="17"/>
  <c r="J357" i="17"/>
  <c r="D357" i="17"/>
  <c r="BP356" i="17"/>
  <c r="D356" i="17" s="1"/>
  <c r="K356" i="17"/>
  <c r="J356" i="17"/>
  <c r="BP355" i="17"/>
  <c r="K355" i="17"/>
  <c r="J355" i="17"/>
  <c r="D355" i="17"/>
  <c r="BP354" i="17"/>
  <c r="D354" i="17" s="1"/>
  <c r="K354" i="17"/>
  <c r="J354" i="17"/>
  <c r="BP353" i="17"/>
  <c r="K353" i="17"/>
  <c r="J353" i="17"/>
  <c r="D353" i="17"/>
  <c r="BP352" i="17"/>
  <c r="D352" i="17" s="1"/>
  <c r="K352" i="17"/>
  <c r="J352" i="17"/>
  <c r="BP351" i="17"/>
  <c r="D351" i="17" s="1"/>
  <c r="K351" i="17"/>
  <c r="J351" i="17"/>
  <c r="BP350" i="17"/>
  <c r="D350" i="17" s="1"/>
  <c r="K350" i="17"/>
  <c r="J350" i="17"/>
  <c r="BP349" i="17"/>
  <c r="D349" i="17" s="1"/>
  <c r="K349" i="17"/>
  <c r="J349" i="17"/>
  <c r="BP348" i="17"/>
  <c r="D348" i="17" s="1"/>
  <c r="K348" i="17"/>
  <c r="J348" i="17"/>
  <c r="BP347" i="17"/>
  <c r="D347" i="17" s="1"/>
  <c r="K347" i="17"/>
  <c r="J347" i="17"/>
  <c r="BP346" i="17"/>
  <c r="D346" i="17" s="1"/>
  <c r="K346" i="17"/>
  <c r="J346" i="17"/>
  <c r="BP345" i="17"/>
  <c r="D345" i="17" s="1"/>
  <c r="K345" i="17"/>
  <c r="J345" i="17"/>
  <c r="BP344" i="17"/>
  <c r="D344" i="17" s="1"/>
  <c r="K344" i="17"/>
  <c r="J344" i="17"/>
  <c r="BP343" i="17"/>
  <c r="K343" i="17"/>
  <c r="J343" i="17"/>
  <c r="D343" i="17"/>
  <c r="BP342" i="17"/>
  <c r="D342" i="17" s="1"/>
  <c r="K342" i="17"/>
  <c r="J342" i="17"/>
  <c r="BP341" i="17"/>
  <c r="D341" i="17" s="1"/>
  <c r="K341" i="17"/>
  <c r="J341" i="17"/>
  <c r="BP340" i="17"/>
  <c r="D340" i="17" s="1"/>
  <c r="K340" i="17"/>
  <c r="J340" i="17"/>
  <c r="BP339" i="17"/>
  <c r="D339" i="17" s="1"/>
  <c r="K339" i="17"/>
  <c r="J339" i="17"/>
  <c r="BP338" i="17"/>
  <c r="D338" i="17" s="1"/>
  <c r="K338" i="17"/>
  <c r="J338" i="17"/>
  <c r="BP337" i="17"/>
  <c r="K337" i="17"/>
  <c r="J337" i="17"/>
  <c r="D337" i="17"/>
  <c r="BP336" i="17"/>
  <c r="D336" i="17" s="1"/>
  <c r="K336" i="17"/>
  <c r="J336" i="17"/>
  <c r="BP335" i="17"/>
  <c r="K335" i="17"/>
  <c r="J335" i="17"/>
  <c r="D335" i="17"/>
  <c r="BP334" i="17"/>
  <c r="D334" i="17" s="1"/>
  <c r="K334" i="17"/>
  <c r="J334" i="17"/>
  <c r="BP333" i="17"/>
  <c r="D333" i="17" s="1"/>
  <c r="K333" i="17"/>
  <c r="J333" i="17"/>
  <c r="BP332" i="17"/>
  <c r="D332" i="17" s="1"/>
  <c r="K332" i="17"/>
  <c r="J332" i="17"/>
  <c r="BP331" i="17"/>
  <c r="D331" i="17" s="1"/>
  <c r="K331" i="17"/>
  <c r="J331" i="17"/>
  <c r="BP330" i="17"/>
  <c r="D330" i="17" s="1"/>
  <c r="K330" i="17"/>
  <c r="J330" i="17"/>
  <c r="BP329" i="17"/>
  <c r="D329" i="17" s="1"/>
  <c r="K329" i="17"/>
  <c r="J329" i="17"/>
  <c r="BP328" i="17"/>
  <c r="D328" i="17" s="1"/>
  <c r="K328" i="17"/>
  <c r="J328" i="17"/>
  <c r="BP327" i="17"/>
  <c r="D327" i="17" s="1"/>
  <c r="K327" i="17"/>
  <c r="J327" i="17"/>
  <c r="BP326" i="17"/>
  <c r="D326" i="17" s="1"/>
  <c r="K326" i="17"/>
  <c r="J326" i="17"/>
  <c r="BP325" i="17"/>
  <c r="D325" i="17" s="1"/>
  <c r="K325" i="17"/>
  <c r="J325" i="17"/>
  <c r="BP324" i="17"/>
  <c r="D324" i="17" s="1"/>
  <c r="K324" i="17"/>
  <c r="J324" i="17"/>
  <c r="BP323" i="17"/>
  <c r="D323" i="17" s="1"/>
  <c r="K323" i="17"/>
  <c r="J323" i="17"/>
  <c r="BP322" i="17"/>
  <c r="D322" i="17" s="1"/>
  <c r="K322" i="17"/>
  <c r="J322" i="17"/>
  <c r="BP321" i="17"/>
  <c r="K321" i="17"/>
  <c r="J321" i="17"/>
  <c r="D321" i="17"/>
  <c r="BP320" i="17"/>
  <c r="D320" i="17" s="1"/>
  <c r="K320" i="17"/>
  <c r="J320" i="17"/>
  <c r="BP319" i="17"/>
  <c r="D319" i="17" s="1"/>
  <c r="K319" i="17"/>
  <c r="J319" i="17"/>
  <c r="BP318" i="17"/>
  <c r="D318" i="17" s="1"/>
  <c r="K318" i="17"/>
  <c r="J318" i="17"/>
  <c r="BP317" i="17"/>
  <c r="D317" i="17" s="1"/>
  <c r="K317" i="17"/>
  <c r="J317" i="17"/>
  <c r="BP316" i="17"/>
  <c r="D316" i="17" s="1"/>
  <c r="K316" i="17"/>
  <c r="J316" i="17"/>
  <c r="BP315" i="17"/>
  <c r="D315" i="17" s="1"/>
  <c r="K315" i="17"/>
  <c r="J315" i="17"/>
  <c r="BP314" i="17"/>
  <c r="D314" i="17" s="1"/>
  <c r="K314" i="17"/>
  <c r="J314" i="17"/>
  <c r="BP313" i="17"/>
  <c r="D313" i="17" s="1"/>
  <c r="K313" i="17"/>
  <c r="J313" i="17"/>
  <c r="BP312" i="17"/>
  <c r="D312" i="17" s="1"/>
  <c r="K312" i="17"/>
  <c r="J312" i="17"/>
  <c r="BP311" i="17"/>
  <c r="K311" i="17"/>
  <c r="J311" i="17"/>
  <c r="D311" i="17"/>
  <c r="BP310" i="17"/>
  <c r="D310" i="17" s="1"/>
  <c r="K310" i="17"/>
  <c r="J310" i="17"/>
  <c r="BP309" i="17"/>
  <c r="D309" i="17" s="1"/>
  <c r="K309" i="17"/>
  <c r="J309" i="17"/>
  <c r="BP308" i="17"/>
  <c r="D308" i="17" s="1"/>
  <c r="K308" i="17"/>
  <c r="J308" i="17"/>
  <c r="BP307" i="17"/>
  <c r="D307" i="17" s="1"/>
  <c r="K307" i="17"/>
  <c r="J307" i="17"/>
  <c r="BP306" i="17"/>
  <c r="D306" i="17" s="1"/>
  <c r="K306" i="17"/>
  <c r="J306" i="17"/>
  <c r="BP305" i="17"/>
  <c r="D305" i="17" s="1"/>
  <c r="K305" i="17"/>
  <c r="J305" i="17"/>
  <c r="BP304" i="17"/>
  <c r="D304" i="17" s="1"/>
  <c r="K304" i="17"/>
  <c r="J304" i="17"/>
  <c r="BP303" i="17"/>
  <c r="D303" i="17" s="1"/>
  <c r="K303" i="17"/>
  <c r="J303" i="17"/>
  <c r="BP302" i="17"/>
  <c r="D302" i="17" s="1"/>
  <c r="K302" i="17"/>
  <c r="J302" i="17"/>
  <c r="BP301" i="17"/>
  <c r="D301" i="17" s="1"/>
  <c r="K301" i="17"/>
  <c r="J301" i="17"/>
  <c r="BP300" i="17"/>
  <c r="D300" i="17" s="1"/>
  <c r="K300" i="17"/>
  <c r="J300" i="17"/>
  <c r="BP299" i="17"/>
  <c r="K299" i="17"/>
  <c r="J299" i="17"/>
  <c r="D299" i="17"/>
  <c r="BP298" i="17"/>
  <c r="D298" i="17" s="1"/>
  <c r="K298" i="17"/>
  <c r="J298" i="17"/>
  <c r="BP297" i="17"/>
  <c r="K297" i="17"/>
  <c r="J297" i="17"/>
  <c r="D297" i="17"/>
  <c r="BP296" i="17"/>
  <c r="D296" i="17" s="1"/>
  <c r="K296" i="17"/>
  <c r="J296" i="17"/>
  <c r="BP295" i="17"/>
  <c r="K295" i="17"/>
  <c r="J295" i="17"/>
  <c r="D295" i="17"/>
  <c r="BP294" i="17"/>
  <c r="D294" i="17" s="1"/>
  <c r="K294" i="17"/>
  <c r="J294" i="17"/>
  <c r="BP293" i="17"/>
  <c r="D293" i="17" s="1"/>
  <c r="K293" i="17"/>
  <c r="J293" i="17"/>
  <c r="BP292" i="17"/>
  <c r="D292" i="17" s="1"/>
  <c r="K292" i="17"/>
  <c r="J292" i="17"/>
  <c r="BP291" i="17"/>
  <c r="K291" i="17"/>
  <c r="J291" i="17"/>
  <c r="D291" i="17"/>
  <c r="BP290" i="17"/>
  <c r="D290" i="17" s="1"/>
  <c r="K290" i="17"/>
  <c r="J290" i="17"/>
  <c r="BP289" i="17"/>
  <c r="K289" i="17"/>
  <c r="J289" i="17"/>
  <c r="D289" i="17"/>
  <c r="BP288" i="17"/>
  <c r="D288" i="17" s="1"/>
  <c r="K288" i="17"/>
  <c r="J288" i="17"/>
  <c r="BP287" i="17"/>
  <c r="K287" i="17"/>
  <c r="J287" i="17"/>
  <c r="D287" i="17"/>
  <c r="BP286" i="17"/>
  <c r="D286" i="17" s="1"/>
  <c r="K286" i="17"/>
  <c r="J286" i="17"/>
  <c r="BP285" i="17"/>
  <c r="D285" i="17" s="1"/>
  <c r="K285" i="17"/>
  <c r="J285" i="17"/>
  <c r="BP284" i="17"/>
  <c r="D284" i="17" s="1"/>
  <c r="K284" i="17"/>
  <c r="J284" i="17"/>
  <c r="BP283" i="17"/>
  <c r="K283" i="17"/>
  <c r="J283" i="17"/>
  <c r="D283" i="17"/>
  <c r="BP282" i="17"/>
  <c r="D282" i="17" s="1"/>
  <c r="K282" i="17"/>
  <c r="J282" i="17"/>
  <c r="BP281" i="17"/>
  <c r="D281" i="17" s="1"/>
  <c r="K281" i="17"/>
  <c r="J281" i="17"/>
  <c r="BP280" i="17"/>
  <c r="D280" i="17" s="1"/>
  <c r="K280" i="17"/>
  <c r="J280" i="17"/>
  <c r="BP279" i="17"/>
  <c r="D279" i="17" s="1"/>
  <c r="K279" i="17"/>
  <c r="J279" i="17"/>
  <c r="BP278" i="17"/>
  <c r="D278" i="17" s="1"/>
  <c r="K278" i="17"/>
  <c r="J278" i="17"/>
  <c r="BP277" i="17"/>
  <c r="D277" i="17" s="1"/>
  <c r="K277" i="17"/>
  <c r="J277" i="17"/>
  <c r="BP276" i="17"/>
  <c r="D276" i="17" s="1"/>
  <c r="K276" i="17"/>
  <c r="J276" i="17"/>
  <c r="BP275" i="17"/>
  <c r="D275" i="17" s="1"/>
  <c r="K275" i="17"/>
  <c r="J275" i="17"/>
  <c r="BP274" i="17"/>
  <c r="D274" i="17" s="1"/>
  <c r="K274" i="17"/>
  <c r="J274" i="17"/>
  <c r="BP273" i="17"/>
  <c r="D273" i="17" s="1"/>
  <c r="K273" i="17"/>
  <c r="J273" i="17"/>
  <c r="BP272" i="17"/>
  <c r="D272" i="17" s="1"/>
  <c r="K272" i="17"/>
  <c r="J272" i="17"/>
  <c r="BP271" i="17"/>
  <c r="D271" i="17" s="1"/>
  <c r="K271" i="17"/>
  <c r="J271" i="17"/>
  <c r="BP270" i="17"/>
  <c r="D270" i="17" s="1"/>
  <c r="K270" i="17"/>
  <c r="J270" i="17"/>
  <c r="BP269" i="17"/>
  <c r="D269" i="17" s="1"/>
  <c r="K269" i="17"/>
  <c r="J269" i="17"/>
  <c r="BP268" i="17"/>
  <c r="D268" i="17" s="1"/>
  <c r="K268" i="17"/>
  <c r="J268" i="17"/>
  <c r="BP267" i="17"/>
  <c r="D267" i="17" s="1"/>
  <c r="K267" i="17"/>
  <c r="J267" i="17"/>
  <c r="BP266" i="17"/>
  <c r="D266" i="17" s="1"/>
  <c r="K266" i="17"/>
  <c r="J266" i="17"/>
  <c r="BP265" i="17"/>
  <c r="D265" i="17" s="1"/>
  <c r="K265" i="17"/>
  <c r="J265" i="17"/>
  <c r="BP264" i="17"/>
  <c r="D264" i="17" s="1"/>
  <c r="K264" i="17"/>
  <c r="J264" i="17"/>
  <c r="BP263" i="17"/>
  <c r="D263" i="17" s="1"/>
  <c r="K263" i="17"/>
  <c r="J263" i="17"/>
  <c r="BP262" i="17"/>
  <c r="D262" i="17" s="1"/>
  <c r="K262" i="17"/>
  <c r="J262" i="17"/>
  <c r="BP261" i="17"/>
  <c r="D261" i="17" s="1"/>
  <c r="K261" i="17"/>
  <c r="J261" i="17"/>
  <c r="BP260" i="17"/>
  <c r="D260" i="17" s="1"/>
  <c r="K260" i="17"/>
  <c r="J260" i="17"/>
  <c r="BP259" i="17"/>
  <c r="D259" i="17" s="1"/>
  <c r="K259" i="17"/>
  <c r="J259" i="17"/>
  <c r="BP258" i="17"/>
  <c r="D258" i="17" s="1"/>
  <c r="K258" i="17"/>
  <c r="J258" i="17"/>
  <c r="BP257" i="17"/>
  <c r="D257" i="17" s="1"/>
  <c r="K257" i="17"/>
  <c r="J257" i="17"/>
  <c r="BP256" i="17"/>
  <c r="D256" i="17" s="1"/>
  <c r="K256" i="17"/>
  <c r="J256" i="17"/>
  <c r="BP255" i="17"/>
  <c r="D255" i="17" s="1"/>
  <c r="K255" i="17"/>
  <c r="J255" i="17"/>
  <c r="BP254" i="17"/>
  <c r="D254" i="17" s="1"/>
  <c r="K254" i="17"/>
  <c r="J254" i="17"/>
  <c r="BP253" i="17"/>
  <c r="D253" i="17" s="1"/>
  <c r="K253" i="17"/>
  <c r="J253" i="17"/>
  <c r="BP252" i="17"/>
  <c r="D252" i="17" s="1"/>
  <c r="K252" i="17"/>
  <c r="J252" i="17"/>
  <c r="BP251" i="17"/>
  <c r="D251" i="17" s="1"/>
  <c r="K251" i="17"/>
  <c r="J251" i="17"/>
  <c r="BP250" i="17"/>
  <c r="D250" i="17" s="1"/>
  <c r="K250" i="17"/>
  <c r="J250" i="17"/>
  <c r="BP249" i="17"/>
  <c r="D249" i="17" s="1"/>
  <c r="K249" i="17"/>
  <c r="J249" i="17"/>
  <c r="BP248" i="17"/>
  <c r="D248" i="17" s="1"/>
  <c r="K248" i="17"/>
  <c r="J248" i="17"/>
  <c r="BP247" i="17"/>
  <c r="D247" i="17" s="1"/>
  <c r="K247" i="17"/>
  <c r="J247" i="17"/>
  <c r="BP246" i="17"/>
  <c r="D246" i="17" s="1"/>
  <c r="K246" i="17"/>
  <c r="J246" i="17"/>
  <c r="BP245" i="17"/>
  <c r="D245" i="17" s="1"/>
  <c r="K245" i="17"/>
  <c r="J245" i="17"/>
  <c r="BP244" i="17"/>
  <c r="D244" i="17" s="1"/>
  <c r="K244" i="17"/>
  <c r="J244" i="17"/>
  <c r="BP243" i="17"/>
  <c r="D243" i="17" s="1"/>
  <c r="K243" i="17"/>
  <c r="J243" i="17"/>
  <c r="BP242" i="17"/>
  <c r="D242" i="17" s="1"/>
  <c r="K242" i="17"/>
  <c r="J242" i="17"/>
  <c r="BP241" i="17"/>
  <c r="D241" i="17" s="1"/>
  <c r="K241" i="17"/>
  <c r="J241" i="17"/>
  <c r="BP240" i="17"/>
  <c r="D240" i="17" s="1"/>
  <c r="K240" i="17"/>
  <c r="J240" i="17"/>
  <c r="BP239" i="17"/>
  <c r="D239" i="17" s="1"/>
  <c r="K239" i="17"/>
  <c r="J239" i="17"/>
  <c r="BP238" i="17"/>
  <c r="D238" i="17" s="1"/>
  <c r="K238" i="17"/>
  <c r="J238" i="17"/>
  <c r="BP237" i="17"/>
  <c r="D237" i="17" s="1"/>
  <c r="K237" i="17"/>
  <c r="J237" i="17"/>
  <c r="BP236" i="17"/>
  <c r="D236" i="17" s="1"/>
  <c r="K236" i="17"/>
  <c r="J236" i="17"/>
  <c r="BP235" i="17"/>
  <c r="D235" i="17" s="1"/>
  <c r="K235" i="17"/>
  <c r="J235" i="17"/>
  <c r="BP234" i="17"/>
  <c r="D234" i="17" s="1"/>
  <c r="K234" i="17"/>
  <c r="J234" i="17"/>
  <c r="BP233" i="17"/>
  <c r="D233" i="17" s="1"/>
  <c r="K233" i="17"/>
  <c r="J233" i="17"/>
  <c r="BP232" i="17"/>
  <c r="D232" i="17" s="1"/>
  <c r="K232" i="17"/>
  <c r="J232" i="17"/>
  <c r="BP231" i="17"/>
  <c r="D231" i="17" s="1"/>
  <c r="K231" i="17"/>
  <c r="J231" i="17"/>
  <c r="BP230" i="17"/>
  <c r="D230" i="17" s="1"/>
  <c r="K230" i="17"/>
  <c r="J230" i="17"/>
  <c r="BP229" i="17"/>
  <c r="D229" i="17" s="1"/>
  <c r="K229" i="17"/>
  <c r="J229" i="17"/>
  <c r="BP228" i="17"/>
  <c r="D228" i="17" s="1"/>
  <c r="K228" i="17"/>
  <c r="J228" i="17"/>
  <c r="BP227" i="17"/>
  <c r="D227" i="17" s="1"/>
  <c r="K227" i="17"/>
  <c r="J227" i="17"/>
  <c r="BP226" i="17"/>
  <c r="D226" i="17" s="1"/>
  <c r="K226" i="17"/>
  <c r="J226" i="17"/>
  <c r="BP225" i="17"/>
  <c r="D225" i="17" s="1"/>
  <c r="K225" i="17"/>
  <c r="J225" i="17"/>
  <c r="BP224" i="17"/>
  <c r="D224" i="17" s="1"/>
  <c r="K224" i="17"/>
  <c r="J224" i="17"/>
  <c r="BP223" i="17"/>
  <c r="D223" i="17" s="1"/>
  <c r="K223" i="17"/>
  <c r="J223" i="17"/>
  <c r="BP222" i="17"/>
  <c r="D222" i="17" s="1"/>
  <c r="K222" i="17"/>
  <c r="J222" i="17"/>
  <c r="BP221" i="17"/>
  <c r="D221" i="17" s="1"/>
  <c r="K221" i="17"/>
  <c r="J221" i="17"/>
  <c r="BP220" i="17"/>
  <c r="D220" i="17" s="1"/>
  <c r="K220" i="17"/>
  <c r="J220" i="17"/>
  <c r="BP219" i="17"/>
  <c r="D219" i="17" s="1"/>
  <c r="K219" i="17"/>
  <c r="J219" i="17"/>
  <c r="BP218" i="17"/>
  <c r="D218" i="17" s="1"/>
  <c r="K218" i="17"/>
  <c r="J218" i="17"/>
  <c r="BP217" i="17"/>
  <c r="D217" i="17" s="1"/>
  <c r="K217" i="17"/>
  <c r="J217" i="17"/>
  <c r="BP216" i="17"/>
  <c r="D216" i="17" s="1"/>
  <c r="K216" i="17"/>
  <c r="J216" i="17"/>
  <c r="BP215" i="17"/>
  <c r="D215" i="17" s="1"/>
  <c r="K215" i="17"/>
  <c r="J215" i="17"/>
  <c r="BP214" i="17"/>
  <c r="D214" i="17" s="1"/>
  <c r="K214" i="17"/>
  <c r="J214" i="17"/>
  <c r="BP213" i="17"/>
  <c r="D213" i="17" s="1"/>
  <c r="K213" i="17"/>
  <c r="J213" i="17"/>
  <c r="BP212" i="17"/>
  <c r="D212" i="17" s="1"/>
  <c r="K212" i="17"/>
  <c r="J212" i="17"/>
  <c r="BP211" i="17"/>
  <c r="D211" i="17" s="1"/>
  <c r="K211" i="17"/>
  <c r="J211" i="17"/>
  <c r="BP210" i="17"/>
  <c r="D210" i="17" s="1"/>
  <c r="K210" i="17"/>
  <c r="J210" i="17"/>
  <c r="BP209" i="17"/>
  <c r="D209" i="17" s="1"/>
  <c r="K209" i="17"/>
  <c r="J209" i="17"/>
  <c r="BP208" i="17"/>
  <c r="D208" i="17" s="1"/>
  <c r="K208" i="17"/>
  <c r="J208" i="17"/>
  <c r="BP207" i="17"/>
  <c r="D207" i="17" s="1"/>
  <c r="K207" i="17"/>
  <c r="J207" i="17"/>
  <c r="BP206" i="17"/>
  <c r="D206" i="17" s="1"/>
  <c r="K206" i="17"/>
  <c r="J206" i="17"/>
  <c r="BP205" i="17"/>
  <c r="D205" i="17" s="1"/>
  <c r="K205" i="17"/>
  <c r="J205" i="17"/>
  <c r="BP204" i="17"/>
  <c r="D204" i="17" s="1"/>
  <c r="K204" i="17"/>
  <c r="J204" i="17"/>
  <c r="BP203" i="17"/>
  <c r="D203" i="17" s="1"/>
  <c r="K203" i="17"/>
  <c r="J203" i="17"/>
  <c r="BP202" i="17"/>
  <c r="D202" i="17" s="1"/>
  <c r="K202" i="17"/>
  <c r="J202" i="17"/>
  <c r="BP201" i="17"/>
  <c r="D201" i="17" s="1"/>
  <c r="K201" i="17"/>
  <c r="J201" i="17"/>
  <c r="BP200" i="17"/>
  <c r="D200" i="17" s="1"/>
  <c r="K200" i="17"/>
  <c r="J200" i="17"/>
  <c r="BP199" i="17"/>
  <c r="D199" i="17" s="1"/>
  <c r="K199" i="17"/>
  <c r="J199" i="17"/>
  <c r="BP198" i="17"/>
  <c r="D198" i="17" s="1"/>
  <c r="K198" i="17"/>
  <c r="J198" i="17"/>
  <c r="BP197" i="17"/>
  <c r="D197" i="17" s="1"/>
  <c r="K197" i="17"/>
  <c r="J197" i="17"/>
  <c r="BP196" i="17"/>
  <c r="D196" i="17" s="1"/>
  <c r="K196" i="17"/>
  <c r="J196" i="17"/>
  <c r="BP195" i="17"/>
  <c r="D195" i="17" s="1"/>
  <c r="K195" i="17"/>
  <c r="J195" i="17"/>
  <c r="BP194" i="17"/>
  <c r="D194" i="17" s="1"/>
  <c r="K194" i="17"/>
  <c r="J194" i="17"/>
  <c r="BP193" i="17"/>
  <c r="D193" i="17" s="1"/>
  <c r="K193" i="17"/>
  <c r="J193" i="17"/>
  <c r="BP192" i="17"/>
  <c r="D192" i="17" s="1"/>
  <c r="K192" i="17"/>
  <c r="J192" i="17"/>
  <c r="BP191" i="17"/>
  <c r="D191" i="17" s="1"/>
  <c r="K191" i="17"/>
  <c r="J191" i="17"/>
  <c r="BP190" i="17"/>
  <c r="D190" i="17" s="1"/>
  <c r="K190" i="17"/>
  <c r="J190" i="17"/>
  <c r="BP189" i="17"/>
  <c r="D189" i="17" s="1"/>
  <c r="K189" i="17"/>
  <c r="J189" i="17"/>
  <c r="BP188" i="17"/>
  <c r="D188" i="17" s="1"/>
  <c r="K188" i="17"/>
  <c r="J188" i="17"/>
  <c r="BP187" i="17"/>
  <c r="D187" i="17" s="1"/>
  <c r="K187" i="17"/>
  <c r="J187" i="17"/>
  <c r="BP186" i="17"/>
  <c r="D186" i="17" s="1"/>
  <c r="K186" i="17"/>
  <c r="J186" i="17"/>
  <c r="BP185" i="17"/>
  <c r="D185" i="17" s="1"/>
  <c r="K185" i="17"/>
  <c r="J185" i="17"/>
  <c r="BP184" i="17"/>
  <c r="D184" i="17" s="1"/>
  <c r="K184" i="17"/>
  <c r="J184" i="17"/>
  <c r="BP183" i="17"/>
  <c r="D183" i="17" s="1"/>
  <c r="K183" i="17"/>
  <c r="J183" i="17"/>
  <c r="BP182" i="17"/>
  <c r="D182" i="17" s="1"/>
  <c r="K182" i="17"/>
  <c r="J182" i="17"/>
  <c r="BP181" i="17"/>
  <c r="D181" i="17" s="1"/>
  <c r="K181" i="17"/>
  <c r="J181" i="17"/>
  <c r="BP180" i="17"/>
  <c r="D180" i="17" s="1"/>
  <c r="K180" i="17"/>
  <c r="J180" i="17"/>
  <c r="BP179" i="17"/>
  <c r="D179" i="17" s="1"/>
  <c r="K179" i="17"/>
  <c r="J179" i="17"/>
  <c r="CZ178" i="17"/>
  <c r="CY178" i="17"/>
  <c r="CX178" i="17"/>
  <c r="CW178" i="17"/>
  <c r="CV178" i="17"/>
  <c r="CU178" i="17"/>
  <c r="CT178" i="17"/>
  <c r="CS178" i="17"/>
  <c r="CR178" i="17"/>
  <c r="CQ178" i="17"/>
  <c r="CP178" i="17"/>
  <c r="CO178" i="17"/>
  <c r="CN178" i="17"/>
  <c r="CM178" i="17"/>
  <c r="CL178" i="17"/>
  <c r="CK178" i="17"/>
  <c r="CJ178" i="17"/>
  <c r="CI178" i="17"/>
  <c r="CH178" i="17"/>
  <c r="CG178" i="17"/>
  <c r="CF178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P178" i="17"/>
  <c r="D178" i="17" s="1"/>
  <c r="K178" i="17"/>
  <c r="J178" i="17"/>
  <c r="CZ177" i="17"/>
  <c r="CY177" i="17"/>
  <c r="CX177" i="17"/>
  <c r="CW177" i="17"/>
  <c r="CV177" i="17"/>
  <c r="CU177" i="17"/>
  <c r="CT177" i="17"/>
  <c r="CS177" i="17"/>
  <c r="CR177" i="17"/>
  <c r="CQ177" i="17"/>
  <c r="CP177" i="17"/>
  <c r="CO177" i="17"/>
  <c r="CN177" i="17"/>
  <c r="CM177" i="17"/>
  <c r="CL177" i="17"/>
  <c r="CK177" i="17"/>
  <c r="CJ177" i="17"/>
  <c r="CI177" i="17"/>
  <c r="CH177" i="17"/>
  <c r="CG177" i="17"/>
  <c r="CF177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P177" i="17"/>
  <c r="D177" i="17" s="1"/>
  <c r="K177" i="17"/>
  <c r="J177" i="17"/>
  <c r="CZ176" i="17"/>
  <c r="CY176" i="17"/>
  <c r="CX176" i="17"/>
  <c r="CW176" i="17"/>
  <c r="CV176" i="17"/>
  <c r="CU176" i="17"/>
  <c r="CT176" i="17"/>
  <c r="CS176" i="17"/>
  <c r="CR176" i="17"/>
  <c r="CQ176" i="17"/>
  <c r="CP176" i="17"/>
  <c r="CO176" i="17"/>
  <c r="CN176" i="17"/>
  <c r="CM176" i="17"/>
  <c r="CL176" i="17"/>
  <c r="CK176" i="17"/>
  <c r="CJ176" i="17"/>
  <c r="CI176" i="17"/>
  <c r="CH176" i="17"/>
  <c r="CG176" i="17"/>
  <c r="CF176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P176" i="17"/>
  <c r="K176" i="17"/>
  <c r="J176" i="17"/>
  <c r="D176" i="17"/>
  <c r="CZ175" i="17"/>
  <c r="CY175" i="17"/>
  <c r="CX175" i="17"/>
  <c r="CW175" i="17"/>
  <c r="CV175" i="17"/>
  <c r="CU175" i="17"/>
  <c r="CT175" i="17"/>
  <c r="CS175" i="17"/>
  <c r="CR175" i="17"/>
  <c r="CQ175" i="17"/>
  <c r="CP175" i="17"/>
  <c r="CO175" i="17"/>
  <c r="CN175" i="17"/>
  <c r="CM175" i="17"/>
  <c r="CL175" i="17"/>
  <c r="CK175" i="17"/>
  <c r="CJ175" i="17"/>
  <c r="CI175" i="17"/>
  <c r="CH175" i="17"/>
  <c r="CG175" i="17"/>
  <c r="CF175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P175" i="17"/>
  <c r="D175" i="17" s="1"/>
  <c r="K175" i="17"/>
  <c r="J175" i="17"/>
  <c r="CZ174" i="17"/>
  <c r="CY174" i="17"/>
  <c r="CX174" i="17"/>
  <c r="CW174" i="17"/>
  <c r="CV174" i="17"/>
  <c r="CU174" i="17"/>
  <c r="CT174" i="17"/>
  <c r="CS174" i="17"/>
  <c r="CR174" i="17"/>
  <c r="CQ174" i="17"/>
  <c r="CP174" i="17"/>
  <c r="CO174" i="17"/>
  <c r="CN174" i="17"/>
  <c r="CM174" i="17"/>
  <c r="CL174" i="17"/>
  <c r="CK174" i="17"/>
  <c r="CJ174" i="17"/>
  <c r="CI174" i="17"/>
  <c r="CH174" i="17"/>
  <c r="CG174" i="17"/>
  <c r="CF174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P174" i="17"/>
  <c r="D174" i="17" s="1"/>
  <c r="K174" i="17"/>
  <c r="J174" i="17"/>
  <c r="CZ173" i="17"/>
  <c r="CY173" i="17"/>
  <c r="CX173" i="17"/>
  <c r="CW173" i="17"/>
  <c r="CV173" i="17"/>
  <c r="CU173" i="17"/>
  <c r="CT173" i="17"/>
  <c r="CS173" i="17"/>
  <c r="CR173" i="17"/>
  <c r="CQ173" i="17"/>
  <c r="CP173" i="17"/>
  <c r="CO173" i="17"/>
  <c r="CN173" i="17"/>
  <c r="CM173" i="17"/>
  <c r="CL173" i="17"/>
  <c r="CK173" i="17"/>
  <c r="CJ173" i="17"/>
  <c r="CI173" i="17"/>
  <c r="CH173" i="17"/>
  <c r="CG173" i="17"/>
  <c r="CF173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P173" i="17"/>
  <c r="D173" i="17" s="1"/>
  <c r="K173" i="17"/>
  <c r="J173" i="17"/>
  <c r="CZ172" i="17"/>
  <c r="CY172" i="17"/>
  <c r="CX172" i="17"/>
  <c r="CW172" i="17"/>
  <c r="CV172" i="17"/>
  <c r="CU172" i="17"/>
  <c r="CT172" i="17"/>
  <c r="CS172" i="17"/>
  <c r="CR172" i="17"/>
  <c r="CQ172" i="17"/>
  <c r="CP172" i="17"/>
  <c r="CO172" i="17"/>
  <c r="CN172" i="17"/>
  <c r="CM172" i="17"/>
  <c r="CL172" i="17"/>
  <c r="CK172" i="17"/>
  <c r="CJ172" i="17"/>
  <c r="CI172" i="17"/>
  <c r="CH172" i="17"/>
  <c r="CG172" i="17"/>
  <c r="CF172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P172" i="17"/>
  <c r="D172" i="17" s="1"/>
  <c r="K172" i="17"/>
  <c r="J172" i="17"/>
  <c r="CZ171" i="17"/>
  <c r="CY171" i="17"/>
  <c r="CX171" i="17"/>
  <c r="CW171" i="17"/>
  <c r="CV171" i="17"/>
  <c r="CU171" i="17"/>
  <c r="CT171" i="17"/>
  <c r="CS171" i="17"/>
  <c r="CR171" i="17"/>
  <c r="CQ171" i="17"/>
  <c r="CP171" i="17"/>
  <c r="CO171" i="17"/>
  <c r="CN171" i="17"/>
  <c r="CM171" i="17"/>
  <c r="CL171" i="17"/>
  <c r="CK171" i="17"/>
  <c r="CJ171" i="17"/>
  <c r="CI171" i="17"/>
  <c r="CH171" i="17"/>
  <c r="CG171" i="17"/>
  <c r="CF171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P171" i="17"/>
  <c r="D171" i="17" s="1"/>
  <c r="K171" i="17"/>
  <c r="J171" i="17"/>
  <c r="CZ170" i="17"/>
  <c r="CY170" i="17"/>
  <c r="CX170" i="17"/>
  <c r="CW170" i="17"/>
  <c r="CV170" i="17"/>
  <c r="CU170" i="17"/>
  <c r="CT170" i="17"/>
  <c r="CS170" i="17"/>
  <c r="CR170" i="17"/>
  <c r="CQ170" i="17"/>
  <c r="CP170" i="17"/>
  <c r="CO170" i="17"/>
  <c r="CN170" i="17"/>
  <c r="CM170" i="17"/>
  <c r="CL170" i="17"/>
  <c r="CK170" i="17"/>
  <c r="CJ170" i="17"/>
  <c r="CI170" i="17"/>
  <c r="CH170" i="17"/>
  <c r="CG170" i="17"/>
  <c r="CF170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P170" i="17"/>
  <c r="D170" i="17" s="1"/>
  <c r="K170" i="17"/>
  <c r="J170" i="17"/>
  <c r="CZ169" i="17"/>
  <c r="CY169" i="17"/>
  <c r="CX169" i="17"/>
  <c r="CW169" i="17"/>
  <c r="CV169" i="17"/>
  <c r="CU169" i="17"/>
  <c r="CT169" i="17"/>
  <c r="CS169" i="17"/>
  <c r="CR169" i="17"/>
  <c r="CQ169" i="17"/>
  <c r="CP169" i="17"/>
  <c r="CO169" i="17"/>
  <c r="CN169" i="17"/>
  <c r="CM169" i="17"/>
  <c r="CL169" i="17"/>
  <c r="CK169" i="17"/>
  <c r="CJ169" i="17"/>
  <c r="CI169" i="17"/>
  <c r="CH169" i="17"/>
  <c r="CG169" i="17"/>
  <c r="CF169" i="17"/>
  <c r="CE169" i="17"/>
  <c r="CD169" i="17"/>
  <c r="CC169" i="17"/>
  <c r="CB169" i="17"/>
  <c r="CA169" i="17"/>
  <c r="BZ169" i="17"/>
  <c r="BY169" i="17"/>
  <c r="BX169" i="17"/>
  <c r="BW169" i="17"/>
  <c r="BV169" i="17"/>
  <c r="BU169" i="17"/>
  <c r="BT169" i="17"/>
  <c r="BS169" i="17"/>
  <c r="BR169" i="17"/>
  <c r="BP169" i="17"/>
  <c r="D169" i="17" s="1"/>
  <c r="K169" i="17"/>
  <c r="J169" i="17"/>
  <c r="CZ168" i="17"/>
  <c r="CY168" i="17"/>
  <c r="CX168" i="17"/>
  <c r="CW168" i="17"/>
  <c r="CV168" i="17"/>
  <c r="CU168" i="17"/>
  <c r="CT168" i="17"/>
  <c r="CS168" i="17"/>
  <c r="CR168" i="17"/>
  <c r="CQ168" i="17"/>
  <c r="CP168" i="17"/>
  <c r="CO168" i="17"/>
  <c r="CN168" i="17"/>
  <c r="CM168" i="17"/>
  <c r="CL168" i="17"/>
  <c r="CK168" i="17"/>
  <c r="CJ168" i="17"/>
  <c r="CI168" i="17"/>
  <c r="CH168" i="17"/>
  <c r="CG168" i="17"/>
  <c r="CF168" i="17"/>
  <c r="CE168" i="17"/>
  <c r="CD168" i="17"/>
  <c r="CC168" i="17"/>
  <c r="CB168" i="17"/>
  <c r="CA168" i="17"/>
  <c r="BZ168" i="17"/>
  <c r="BY168" i="17"/>
  <c r="BX168" i="17"/>
  <c r="BW168" i="17"/>
  <c r="BV168" i="17"/>
  <c r="BU168" i="17"/>
  <c r="BT168" i="17"/>
  <c r="BS168" i="17"/>
  <c r="BR168" i="17"/>
  <c r="BP168" i="17"/>
  <c r="D168" i="17" s="1"/>
  <c r="K168" i="17"/>
  <c r="J168" i="17"/>
  <c r="CZ167" i="17"/>
  <c r="CY167" i="17"/>
  <c r="CX167" i="17"/>
  <c r="CW167" i="17"/>
  <c r="CV167" i="17"/>
  <c r="CU167" i="17"/>
  <c r="CT167" i="17"/>
  <c r="CS167" i="17"/>
  <c r="CR167" i="17"/>
  <c r="CQ167" i="17"/>
  <c r="CP167" i="17"/>
  <c r="CO167" i="17"/>
  <c r="CN167" i="17"/>
  <c r="CM167" i="17"/>
  <c r="CL167" i="17"/>
  <c r="CK167" i="17"/>
  <c r="CJ167" i="17"/>
  <c r="CI167" i="17"/>
  <c r="CH167" i="17"/>
  <c r="CG167" i="17"/>
  <c r="CF167" i="17"/>
  <c r="CE167" i="17"/>
  <c r="CD167" i="17"/>
  <c r="CC167" i="17"/>
  <c r="CB167" i="17"/>
  <c r="CA167" i="17"/>
  <c r="BZ167" i="17"/>
  <c r="BY167" i="17"/>
  <c r="BX167" i="17"/>
  <c r="BW167" i="17"/>
  <c r="BV167" i="17"/>
  <c r="BU167" i="17"/>
  <c r="BT167" i="17"/>
  <c r="BS167" i="17"/>
  <c r="BR167" i="17"/>
  <c r="BP167" i="17"/>
  <c r="D167" i="17" s="1"/>
  <c r="K167" i="17"/>
  <c r="J167" i="17"/>
  <c r="CZ166" i="17"/>
  <c r="CY166" i="17"/>
  <c r="CX166" i="17"/>
  <c r="CW166" i="17"/>
  <c r="CV166" i="17"/>
  <c r="CU166" i="17"/>
  <c r="CT166" i="17"/>
  <c r="CS166" i="17"/>
  <c r="CR166" i="17"/>
  <c r="CQ166" i="17"/>
  <c r="CP166" i="17"/>
  <c r="CO166" i="17"/>
  <c r="CN166" i="17"/>
  <c r="CM166" i="17"/>
  <c r="CL166" i="17"/>
  <c r="CK166" i="17"/>
  <c r="CJ166" i="17"/>
  <c r="CI166" i="17"/>
  <c r="CH166" i="17"/>
  <c r="CG166" i="17"/>
  <c r="CF166" i="17"/>
  <c r="CE166" i="17"/>
  <c r="CD166" i="17"/>
  <c r="CC166" i="17"/>
  <c r="CB166" i="17"/>
  <c r="CA166" i="17"/>
  <c r="BZ166" i="17"/>
  <c r="BY166" i="17"/>
  <c r="BX166" i="17"/>
  <c r="BW166" i="17"/>
  <c r="BV166" i="17"/>
  <c r="BU166" i="17"/>
  <c r="BT166" i="17"/>
  <c r="BS166" i="17"/>
  <c r="BR166" i="17"/>
  <c r="BP166" i="17"/>
  <c r="K166" i="17"/>
  <c r="J166" i="17"/>
  <c r="D166" i="17"/>
  <c r="CZ165" i="17"/>
  <c r="CY165" i="17"/>
  <c r="CX165" i="17"/>
  <c r="CW165" i="17"/>
  <c r="CV165" i="17"/>
  <c r="CU165" i="17"/>
  <c r="CT165" i="17"/>
  <c r="CS165" i="17"/>
  <c r="CR165" i="17"/>
  <c r="CQ165" i="17"/>
  <c r="CP165" i="17"/>
  <c r="CO165" i="17"/>
  <c r="CN165" i="17"/>
  <c r="CM165" i="17"/>
  <c r="CL165" i="17"/>
  <c r="CK165" i="17"/>
  <c r="CJ165" i="17"/>
  <c r="CI165" i="17"/>
  <c r="CH165" i="17"/>
  <c r="CG165" i="17"/>
  <c r="CF165" i="17"/>
  <c r="CE165" i="17"/>
  <c r="CD165" i="17"/>
  <c r="CC165" i="17"/>
  <c r="CB165" i="17"/>
  <c r="CA165" i="17"/>
  <c r="BZ165" i="17"/>
  <c r="BY165" i="17"/>
  <c r="BX165" i="17"/>
  <c r="BW165" i="17"/>
  <c r="BV165" i="17"/>
  <c r="BU165" i="17"/>
  <c r="BT165" i="17"/>
  <c r="BS165" i="17"/>
  <c r="BR165" i="17"/>
  <c r="BP165" i="17"/>
  <c r="D165" i="17" s="1"/>
  <c r="K165" i="17"/>
  <c r="J165" i="17"/>
  <c r="CZ164" i="17"/>
  <c r="CY164" i="17"/>
  <c r="CX164" i="17"/>
  <c r="CW164" i="17"/>
  <c r="CV164" i="17"/>
  <c r="CU164" i="17"/>
  <c r="CT164" i="17"/>
  <c r="CS164" i="17"/>
  <c r="CR164" i="17"/>
  <c r="CQ164" i="17"/>
  <c r="CP164" i="17"/>
  <c r="CO164" i="17"/>
  <c r="CN164" i="17"/>
  <c r="CM164" i="17"/>
  <c r="CL164" i="17"/>
  <c r="CK164" i="17"/>
  <c r="CJ164" i="17"/>
  <c r="CI164" i="17"/>
  <c r="CH164" i="17"/>
  <c r="CG164" i="17"/>
  <c r="CF164" i="17"/>
  <c r="CE164" i="17"/>
  <c r="CD164" i="17"/>
  <c r="CC164" i="17"/>
  <c r="CB164" i="17"/>
  <c r="CA164" i="17"/>
  <c r="BZ164" i="17"/>
  <c r="BY164" i="17"/>
  <c r="BX164" i="17"/>
  <c r="BW164" i="17"/>
  <c r="BV164" i="17"/>
  <c r="BU164" i="17"/>
  <c r="BT164" i="17"/>
  <c r="BS164" i="17"/>
  <c r="BR164" i="17"/>
  <c r="BP164" i="17"/>
  <c r="D164" i="17" s="1"/>
  <c r="K164" i="17"/>
  <c r="J164" i="17"/>
  <c r="CZ163" i="17"/>
  <c r="CY163" i="17"/>
  <c r="CX163" i="17"/>
  <c r="CW163" i="17"/>
  <c r="CV163" i="17"/>
  <c r="CU163" i="17"/>
  <c r="CT163" i="17"/>
  <c r="CS163" i="17"/>
  <c r="CR163" i="17"/>
  <c r="CQ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P163" i="17"/>
  <c r="D163" i="17" s="1"/>
  <c r="K163" i="17"/>
  <c r="J163" i="17"/>
  <c r="CZ162" i="17"/>
  <c r="CY162" i="17"/>
  <c r="CX162" i="17"/>
  <c r="CW162" i="17"/>
  <c r="CV162" i="17"/>
  <c r="CU162" i="17"/>
  <c r="CT162" i="17"/>
  <c r="CS162" i="17"/>
  <c r="CR162" i="17"/>
  <c r="CQ162" i="17"/>
  <c r="CP162" i="17"/>
  <c r="CO162" i="17"/>
  <c r="CN162" i="17"/>
  <c r="CM162" i="17"/>
  <c r="CL162" i="17"/>
  <c r="CK162" i="17"/>
  <c r="CJ162" i="17"/>
  <c r="CI162" i="17"/>
  <c r="CH162" i="17"/>
  <c r="CG162" i="17"/>
  <c r="CF162" i="17"/>
  <c r="CE162" i="17"/>
  <c r="CD162" i="17"/>
  <c r="CC162" i="17"/>
  <c r="CB162" i="17"/>
  <c r="CA162" i="17"/>
  <c r="BZ162" i="17"/>
  <c r="BY162" i="17"/>
  <c r="BX162" i="17"/>
  <c r="BW162" i="17"/>
  <c r="BV162" i="17"/>
  <c r="BU162" i="17"/>
  <c r="BT162" i="17"/>
  <c r="BS162" i="17"/>
  <c r="BR162" i="17"/>
  <c r="BP162" i="17"/>
  <c r="D162" i="17" s="1"/>
  <c r="K162" i="17"/>
  <c r="J162" i="17"/>
  <c r="CZ161" i="17"/>
  <c r="CY161" i="17"/>
  <c r="CX161" i="17"/>
  <c r="CW161" i="17"/>
  <c r="CV161" i="17"/>
  <c r="CU161" i="17"/>
  <c r="CT161" i="17"/>
  <c r="CS161" i="17"/>
  <c r="CR161" i="17"/>
  <c r="CQ161" i="17"/>
  <c r="CP161" i="17"/>
  <c r="CO161" i="17"/>
  <c r="CN161" i="17"/>
  <c r="CM161" i="17"/>
  <c r="CL161" i="17"/>
  <c r="CK161" i="17"/>
  <c r="CJ161" i="17"/>
  <c r="CI161" i="17"/>
  <c r="CH161" i="17"/>
  <c r="CG161" i="17"/>
  <c r="CF161" i="17"/>
  <c r="CE161" i="17"/>
  <c r="CD161" i="17"/>
  <c r="CC161" i="17"/>
  <c r="CB161" i="17"/>
  <c r="CA161" i="17"/>
  <c r="BZ161" i="17"/>
  <c r="BY161" i="17"/>
  <c r="BX161" i="17"/>
  <c r="BW161" i="17"/>
  <c r="BV161" i="17"/>
  <c r="BU161" i="17"/>
  <c r="BT161" i="17"/>
  <c r="BS161" i="17"/>
  <c r="BR161" i="17"/>
  <c r="BP161" i="17"/>
  <c r="D161" i="17" s="1"/>
  <c r="K161" i="17"/>
  <c r="J161" i="17"/>
  <c r="CZ160" i="17"/>
  <c r="CY160" i="17"/>
  <c r="CX160" i="17"/>
  <c r="CW160" i="17"/>
  <c r="CV160" i="17"/>
  <c r="CU160" i="17"/>
  <c r="CT160" i="17"/>
  <c r="CS160" i="17"/>
  <c r="CR160" i="17"/>
  <c r="CQ160" i="17"/>
  <c r="CP160" i="17"/>
  <c r="CO160" i="17"/>
  <c r="CN160" i="17"/>
  <c r="CM160" i="17"/>
  <c r="CL160" i="17"/>
  <c r="CK160" i="17"/>
  <c r="CJ160" i="17"/>
  <c r="CI160" i="17"/>
  <c r="CH160" i="17"/>
  <c r="CG160" i="17"/>
  <c r="CF160" i="17"/>
  <c r="CE160" i="17"/>
  <c r="CD160" i="17"/>
  <c r="CC160" i="17"/>
  <c r="CB160" i="17"/>
  <c r="CA160" i="17"/>
  <c r="BZ160" i="17"/>
  <c r="BY160" i="17"/>
  <c r="BX160" i="17"/>
  <c r="BW160" i="17"/>
  <c r="BV160" i="17"/>
  <c r="BU160" i="17"/>
  <c r="BT160" i="17"/>
  <c r="BS160" i="17"/>
  <c r="BR160" i="17"/>
  <c r="BP160" i="17"/>
  <c r="D160" i="17" s="1"/>
  <c r="K160" i="17"/>
  <c r="J160" i="17"/>
  <c r="CZ159" i="17"/>
  <c r="CY159" i="17"/>
  <c r="CX159" i="17"/>
  <c r="CW159" i="17"/>
  <c r="CV159" i="17"/>
  <c r="CU159" i="17"/>
  <c r="CT159" i="17"/>
  <c r="CS159" i="17"/>
  <c r="CR159" i="17"/>
  <c r="CQ159" i="17"/>
  <c r="CP159" i="17"/>
  <c r="CO159" i="17"/>
  <c r="CN159" i="17"/>
  <c r="CM159" i="17"/>
  <c r="CL159" i="17"/>
  <c r="CK159" i="17"/>
  <c r="CJ159" i="17"/>
  <c r="CI159" i="17"/>
  <c r="CH159" i="17"/>
  <c r="CG159" i="17"/>
  <c r="CF159" i="17"/>
  <c r="CE159" i="17"/>
  <c r="CD159" i="17"/>
  <c r="CC159" i="17"/>
  <c r="CB159" i="17"/>
  <c r="CA159" i="17"/>
  <c r="BZ159" i="17"/>
  <c r="BY159" i="17"/>
  <c r="BX159" i="17"/>
  <c r="BW159" i="17"/>
  <c r="BV159" i="17"/>
  <c r="BU159" i="17"/>
  <c r="BT159" i="17"/>
  <c r="BS159" i="17"/>
  <c r="BR159" i="17"/>
  <c r="BP159" i="17"/>
  <c r="D159" i="17" s="1"/>
  <c r="K159" i="17"/>
  <c r="J159" i="17"/>
  <c r="CZ158" i="17"/>
  <c r="CY158" i="17"/>
  <c r="CX158" i="17"/>
  <c r="CW158" i="17"/>
  <c r="CV158" i="17"/>
  <c r="CU158" i="17"/>
  <c r="CT158" i="17"/>
  <c r="CS158" i="17"/>
  <c r="CR158" i="17"/>
  <c r="CQ158" i="17"/>
  <c r="CP158" i="17"/>
  <c r="CO158" i="17"/>
  <c r="CN158" i="17"/>
  <c r="CM158" i="17"/>
  <c r="CL158" i="17"/>
  <c r="CK158" i="17"/>
  <c r="CJ158" i="17"/>
  <c r="CI158" i="17"/>
  <c r="CH158" i="17"/>
  <c r="CG158" i="17"/>
  <c r="CF158" i="17"/>
  <c r="CE158" i="17"/>
  <c r="CD158" i="17"/>
  <c r="CC158" i="17"/>
  <c r="CB158" i="17"/>
  <c r="CA158" i="17"/>
  <c r="BZ158" i="17"/>
  <c r="BY158" i="17"/>
  <c r="BX158" i="17"/>
  <c r="BW158" i="17"/>
  <c r="BV158" i="17"/>
  <c r="BU158" i="17"/>
  <c r="BT158" i="17"/>
  <c r="BS158" i="17"/>
  <c r="BR158" i="17"/>
  <c r="BP158" i="17"/>
  <c r="D158" i="17" s="1"/>
  <c r="K158" i="17"/>
  <c r="J158" i="17"/>
  <c r="CZ157" i="17"/>
  <c r="CY157" i="17"/>
  <c r="CX157" i="17"/>
  <c r="CW157" i="17"/>
  <c r="CV157" i="17"/>
  <c r="CU157" i="17"/>
  <c r="CT157" i="17"/>
  <c r="CS157" i="17"/>
  <c r="CR157" i="17"/>
  <c r="CQ157" i="17"/>
  <c r="CP157" i="17"/>
  <c r="CO157" i="17"/>
  <c r="CN157" i="17"/>
  <c r="CM157" i="17"/>
  <c r="CL157" i="17"/>
  <c r="CK157" i="17"/>
  <c r="CJ157" i="17"/>
  <c r="CI157" i="17"/>
  <c r="CH157" i="17"/>
  <c r="CG157" i="17"/>
  <c r="CF157" i="17"/>
  <c r="CE157" i="17"/>
  <c r="CD157" i="17"/>
  <c r="CC157" i="17"/>
  <c r="CB157" i="17"/>
  <c r="CA157" i="17"/>
  <c r="BZ157" i="17"/>
  <c r="BY157" i="17"/>
  <c r="BX157" i="17"/>
  <c r="BW157" i="17"/>
  <c r="BV157" i="17"/>
  <c r="BU157" i="17"/>
  <c r="BT157" i="17"/>
  <c r="BS157" i="17"/>
  <c r="BR157" i="17"/>
  <c r="BP157" i="17"/>
  <c r="D157" i="17" s="1"/>
  <c r="K157" i="17"/>
  <c r="J157" i="17"/>
  <c r="CZ156" i="17"/>
  <c r="CY156" i="17"/>
  <c r="CX156" i="17"/>
  <c r="CW156" i="17"/>
  <c r="CV156" i="17"/>
  <c r="CU156" i="17"/>
  <c r="CT156" i="17"/>
  <c r="CS156" i="17"/>
  <c r="CR156" i="17"/>
  <c r="CQ156" i="17"/>
  <c r="CP156" i="17"/>
  <c r="CO156" i="17"/>
  <c r="CN156" i="17"/>
  <c r="CM156" i="17"/>
  <c r="CL156" i="17"/>
  <c r="CK156" i="17"/>
  <c r="CJ156" i="17"/>
  <c r="CI156" i="17"/>
  <c r="CH156" i="17"/>
  <c r="CG156" i="17"/>
  <c r="CF156" i="17"/>
  <c r="CE156" i="17"/>
  <c r="CD156" i="17"/>
  <c r="CC156" i="17"/>
  <c r="CB156" i="17"/>
  <c r="CA156" i="17"/>
  <c r="BZ156" i="17"/>
  <c r="BY156" i="17"/>
  <c r="BX156" i="17"/>
  <c r="BW156" i="17"/>
  <c r="BV156" i="17"/>
  <c r="BU156" i="17"/>
  <c r="BT156" i="17"/>
  <c r="BS156" i="17"/>
  <c r="BR156" i="17"/>
  <c r="BP156" i="17"/>
  <c r="D156" i="17" s="1"/>
  <c r="K156" i="17"/>
  <c r="J156" i="17"/>
  <c r="CZ155" i="17"/>
  <c r="CY155" i="17"/>
  <c r="CX155" i="17"/>
  <c r="CW155" i="17"/>
  <c r="CV155" i="17"/>
  <c r="CU155" i="17"/>
  <c r="CT155" i="17"/>
  <c r="CS155" i="17"/>
  <c r="CR155" i="17"/>
  <c r="CQ155" i="17"/>
  <c r="CP155" i="17"/>
  <c r="CO155" i="17"/>
  <c r="CN155" i="17"/>
  <c r="CM155" i="17"/>
  <c r="CL155" i="17"/>
  <c r="CK155" i="17"/>
  <c r="CJ155" i="17"/>
  <c r="CI155" i="17"/>
  <c r="CH155" i="17"/>
  <c r="CG155" i="17"/>
  <c r="CF155" i="17"/>
  <c r="CE155" i="17"/>
  <c r="CD155" i="17"/>
  <c r="CC155" i="17"/>
  <c r="CB155" i="17"/>
  <c r="CA155" i="17"/>
  <c r="BZ155" i="17"/>
  <c r="BY155" i="17"/>
  <c r="BX155" i="17"/>
  <c r="BW155" i="17"/>
  <c r="BV155" i="17"/>
  <c r="BU155" i="17"/>
  <c r="BT155" i="17"/>
  <c r="BS155" i="17"/>
  <c r="BR155" i="17"/>
  <c r="BP155" i="17"/>
  <c r="D155" i="17" s="1"/>
  <c r="K155" i="17"/>
  <c r="J155" i="17"/>
  <c r="CZ154" i="17"/>
  <c r="CY154" i="17"/>
  <c r="CX154" i="17"/>
  <c r="CW154" i="17"/>
  <c r="CV154" i="17"/>
  <c r="CU154" i="17"/>
  <c r="CT154" i="17"/>
  <c r="CS154" i="17"/>
  <c r="CR154" i="17"/>
  <c r="CQ154" i="17"/>
  <c r="CP154" i="17"/>
  <c r="CO154" i="17"/>
  <c r="CN154" i="17"/>
  <c r="CM154" i="17"/>
  <c r="CL154" i="17"/>
  <c r="CK154" i="17"/>
  <c r="CJ154" i="17"/>
  <c r="CI154" i="17"/>
  <c r="CH154" i="17"/>
  <c r="CG154" i="17"/>
  <c r="CF154" i="17"/>
  <c r="CE154" i="17"/>
  <c r="CD154" i="17"/>
  <c r="CC154" i="17"/>
  <c r="CB154" i="17"/>
  <c r="CA154" i="17"/>
  <c r="BZ154" i="17"/>
  <c r="BY154" i="17"/>
  <c r="BX154" i="17"/>
  <c r="BW154" i="17"/>
  <c r="BV154" i="17"/>
  <c r="BU154" i="17"/>
  <c r="BT154" i="17"/>
  <c r="BS154" i="17"/>
  <c r="BR154" i="17"/>
  <c r="BP154" i="17"/>
  <c r="D154" i="17" s="1"/>
  <c r="K154" i="17"/>
  <c r="J154" i="17"/>
  <c r="CZ153" i="17"/>
  <c r="CY153" i="17"/>
  <c r="CX153" i="17"/>
  <c r="CW153" i="17"/>
  <c r="CV153" i="17"/>
  <c r="CU153" i="17"/>
  <c r="CT153" i="17"/>
  <c r="CS153" i="17"/>
  <c r="CR153" i="17"/>
  <c r="CQ153" i="17"/>
  <c r="CP153" i="17"/>
  <c r="CO153" i="17"/>
  <c r="CN153" i="17"/>
  <c r="CM153" i="17"/>
  <c r="CL153" i="17"/>
  <c r="CK153" i="17"/>
  <c r="CJ153" i="17"/>
  <c r="CI153" i="17"/>
  <c r="CH153" i="17"/>
  <c r="CG153" i="17"/>
  <c r="CF153" i="17"/>
  <c r="CE153" i="17"/>
  <c r="CD153" i="17"/>
  <c r="CC153" i="17"/>
  <c r="CB153" i="17"/>
  <c r="CA153" i="17"/>
  <c r="BZ153" i="17"/>
  <c r="BY153" i="17"/>
  <c r="BX153" i="17"/>
  <c r="BW153" i="17"/>
  <c r="BV153" i="17"/>
  <c r="BU153" i="17"/>
  <c r="BT153" i="17"/>
  <c r="BS153" i="17"/>
  <c r="BR153" i="17"/>
  <c r="BP153" i="17"/>
  <c r="D153" i="17" s="1"/>
  <c r="K153" i="17"/>
  <c r="J153" i="17"/>
  <c r="CZ152" i="17"/>
  <c r="CY152" i="17"/>
  <c r="CX152" i="17"/>
  <c r="CW152" i="17"/>
  <c r="CV152" i="17"/>
  <c r="CU152" i="17"/>
  <c r="CT152" i="17"/>
  <c r="CS152" i="17"/>
  <c r="CR152" i="17"/>
  <c r="CQ152" i="17"/>
  <c r="CP152" i="17"/>
  <c r="CO152" i="17"/>
  <c r="CN152" i="17"/>
  <c r="CM152" i="17"/>
  <c r="CL152" i="17"/>
  <c r="CK152" i="17"/>
  <c r="CJ152" i="17"/>
  <c r="CI152" i="17"/>
  <c r="CH152" i="17"/>
  <c r="CG152" i="17"/>
  <c r="CF152" i="17"/>
  <c r="CE152" i="17"/>
  <c r="CD152" i="17"/>
  <c r="CC152" i="17"/>
  <c r="CB152" i="17"/>
  <c r="CA152" i="17"/>
  <c r="BZ152" i="17"/>
  <c r="BY152" i="17"/>
  <c r="BX152" i="17"/>
  <c r="BW152" i="17"/>
  <c r="BV152" i="17"/>
  <c r="BU152" i="17"/>
  <c r="BT152" i="17"/>
  <c r="BS152" i="17"/>
  <c r="BR152" i="17"/>
  <c r="BP152" i="17"/>
  <c r="K152" i="17"/>
  <c r="J152" i="17"/>
  <c r="D152" i="17"/>
  <c r="CZ151" i="17"/>
  <c r="CY151" i="17"/>
  <c r="CX151" i="17"/>
  <c r="CW151" i="17"/>
  <c r="CV151" i="17"/>
  <c r="CU151" i="17"/>
  <c r="CT151" i="17"/>
  <c r="CS151" i="17"/>
  <c r="CR151" i="17"/>
  <c r="CQ151" i="17"/>
  <c r="CP151" i="17"/>
  <c r="CO151" i="17"/>
  <c r="CN151" i="17"/>
  <c r="CM151" i="17"/>
  <c r="CL151" i="17"/>
  <c r="CK151" i="17"/>
  <c r="CJ151" i="17"/>
  <c r="CI151" i="17"/>
  <c r="CH151" i="17"/>
  <c r="CG151" i="17"/>
  <c r="CF151" i="17"/>
  <c r="CE151" i="17"/>
  <c r="CD151" i="17"/>
  <c r="CC151" i="17"/>
  <c r="CB151" i="17"/>
  <c r="CA151" i="17"/>
  <c r="BZ151" i="17"/>
  <c r="BY151" i="17"/>
  <c r="BX151" i="17"/>
  <c r="BW151" i="17"/>
  <c r="BV151" i="17"/>
  <c r="BU151" i="17"/>
  <c r="BT151" i="17"/>
  <c r="BS151" i="17"/>
  <c r="BR151" i="17"/>
  <c r="BP151" i="17"/>
  <c r="D151" i="17" s="1"/>
  <c r="K151" i="17"/>
  <c r="J151" i="17"/>
  <c r="CZ150" i="17"/>
  <c r="CY150" i="17"/>
  <c r="CX150" i="17"/>
  <c r="CW150" i="17"/>
  <c r="CV150" i="17"/>
  <c r="CU150" i="17"/>
  <c r="CT150" i="17"/>
  <c r="CS150" i="17"/>
  <c r="CR150" i="17"/>
  <c r="CQ150" i="17"/>
  <c r="CP150" i="17"/>
  <c r="CO150" i="17"/>
  <c r="CN150" i="17"/>
  <c r="CM150" i="17"/>
  <c r="CL150" i="17"/>
  <c r="CK150" i="17"/>
  <c r="CJ150" i="17"/>
  <c r="CI150" i="17"/>
  <c r="CH150" i="17"/>
  <c r="CG150" i="17"/>
  <c r="CF150" i="17"/>
  <c r="CE150" i="17"/>
  <c r="CD150" i="17"/>
  <c r="CC150" i="17"/>
  <c r="CB150" i="17"/>
  <c r="CA150" i="17"/>
  <c r="BZ150" i="17"/>
  <c r="BY150" i="17"/>
  <c r="BX150" i="17"/>
  <c r="BW150" i="17"/>
  <c r="BV150" i="17"/>
  <c r="BU150" i="17"/>
  <c r="BT150" i="17"/>
  <c r="BS150" i="17"/>
  <c r="BR150" i="17"/>
  <c r="BP150" i="17"/>
  <c r="D150" i="17" s="1"/>
  <c r="K150" i="17"/>
  <c r="J150" i="17"/>
  <c r="CZ149" i="17"/>
  <c r="CY149" i="17"/>
  <c r="CX149" i="17"/>
  <c r="CW149" i="17"/>
  <c r="CV149" i="17"/>
  <c r="CU149" i="17"/>
  <c r="CT149" i="17"/>
  <c r="CS149" i="17"/>
  <c r="CR149" i="17"/>
  <c r="CQ149" i="17"/>
  <c r="CP149" i="17"/>
  <c r="CO149" i="17"/>
  <c r="CN149" i="17"/>
  <c r="CM149" i="17"/>
  <c r="CL149" i="17"/>
  <c r="CK149" i="17"/>
  <c r="CJ149" i="17"/>
  <c r="CI149" i="17"/>
  <c r="CH149" i="17"/>
  <c r="CG149" i="17"/>
  <c r="CF149" i="17"/>
  <c r="CE149" i="17"/>
  <c r="CD149" i="17"/>
  <c r="CC149" i="17"/>
  <c r="CB149" i="17"/>
  <c r="CA149" i="17"/>
  <c r="BZ149" i="17"/>
  <c r="BY149" i="17"/>
  <c r="BX149" i="17"/>
  <c r="BW149" i="17"/>
  <c r="BV149" i="17"/>
  <c r="BU149" i="17"/>
  <c r="BT149" i="17"/>
  <c r="BS149" i="17"/>
  <c r="BR149" i="17"/>
  <c r="BP149" i="17"/>
  <c r="D149" i="17" s="1"/>
  <c r="K149" i="17"/>
  <c r="J149" i="17"/>
  <c r="CZ148" i="17"/>
  <c r="CY148" i="17"/>
  <c r="CX148" i="17"/>
  <c r="CW148" i="17"/>
  <c r="CV148" i="17"/>
  <c r="CU148" i="17"/>
  <c r="CT148" i="17"/>
  <c r="CS148" i="17"/>
  <c r="CR148" i="17"/>
  <c r="CQ148" i="17"/>
  <c r="CP148" i="17"/>
  <c r="CO148" i="17"/>
  <c r="CN148" i="17"/>
  <c r="CM148" i="17"/>
  <c r="CL148" i="17"/>
  <c r="CK148" i="17"/>
  <c r="CJ148" i="17"/>
  <c r="CI148" i="17"/>
  <c r="CH148" i="17"/>
  <c r="CG148" i="17"/>
  <c r="CF148" i="17"/>
  <c r="CE148" i="17"/>
  <c r="CD148" i="17"/>
  <c r="CC148" i="17"/>
  <c r="CB148" i="17"/>
  <c r="CA148" i="17"/>
  <c r="BZ148" i="17"/>
  <c r="BY148" i="17"/>
  <c r="BX148" i="17"/>
  <c r="BW148" i="17"/>
  <c r="BV148" i="17"/>
  <c r="BU148" i="17"/>
  <c r="BT148" i="17"/>
  <c r="BS148" i="17"/>
  <c r="BR148" i="17"/>
  <c r="BP148" i="17"/>
  <c r="D148" i="17" s="1"/>
  <c r="K148" i="17"/>
  <c r="J148" i="17"/>
  <c r="CZ147" i="17"/>
  <c r="CY147" i="17"/>
  <c r="CX147" i="17"/>
  <c r="CW147" i="17"/>
  <c r="CV147" i="17"/>
  <c r="CU147" i="17"/>
  <c r="CT147" i="17"/>
  <c r="CS147" i="17"/>
  <c r="CR147" i="17"/>
  <c r="CQ147" i="17"/>
  <c r="CP147" i="17"/>
  <c r="CO147" i="17"/>
  <c r="CN147" i="17"/>
  <c r="CM147" i="17"/>
  <c r="CL147" i="17"/>
  <c r="CK147" i="17"/>
  <c r="CJ147" i="17"/>
  <c r="CI147" i="17"/>
  <c r="CH147" i="17"/>
  <c r="CG147" i="17"/>
  <c r="CF147" i="17"/>
  <c r="CE147" i="17"/>
  <c r="CD147" i="17"/>
  <c r="CC147" i="17"/>
  <c r="CB147" i="17"/>
  <c r="CA147" i="17"/>
  <c r="BZ147" i="17"/>
  <c r="BY147" i="17"/>
  <c r="BX147" i="17"/>
  <c r="BW147" i="17"/>
  <c r="BV147" i="17"/>
  <c r="BU147" i="17"/>
  <c r="BT147" i="17"/>
  <c r="BS147" i="17"/>
  <c r="BR147" i="17"/>
  <c r="BP147" i="17"/>
  <c r="D147" i="17" s="1"/>
  <c r="K147" i="17"/>
  <c r="J147" i="17"/>
  <c r="CZ146" i="17"/>
  <c r="CY146" i="17"/>
  <c r="CX146" i="17"/>
  <c r="CW146" i="17"/>
  <c r="CV146" i="17"/>
  <c r="CU146" i="17"/>
  <c r="CT146" i="17"/>
  <c r="CS146" i="17"/>
  <c r="CR146" i="17"/>
  <c r="CQ146" i="17"/>
  <c r="CP146" i="17"/>
  <c r="CO146" i="17"/>
  <c r="CN146" i="17"/>
  <c r="CM146" i="17"/>
  <c r="CL146" i="17"/>
  <c r="CK146" i="17"/>
  <c r="CJ146" i="17"/>
  <c r="CI146" i="17"/>
  <c r="CH146" i="17"/>
  <c r="CG146" i="17"/>
  <c r="CF146" i="17"/>
  <c r="CE146" i="17"/>
  <c r="CD146" i="17"/>
  <c r="CC146" i="17"/>
  <c r="CB146" i="17"/>
  <c r="CA146" i="17"/>
  <c r="BZ146" i="17"/>
  <c r="BY146" i="17"/>
  <c r="BX146" i="17"/>
  <c r="BW146" i="17"/>
  <c r="BV146" i="17"/>
  <c r="BU146" i="17"/>
  <c r="BT146" i="17"/>
  <c r="BS146" i="17"/>
  <c r="BR146" i="17"/>
  <c r="BP146" i="17"/>
  <c r="D146" i="17" s="1"/>
  <c r="K146" i="17"/>
  <c r="J146" i="17"/>
  <c r="CZ145" i="17"/>
  <c r="CY145" i="17"/>
  <c r="CX145" i="17"/>
  <c r="CW145" i="17"/>
  <c r="CV145" i="17"/>
  <c r="CU145" i="17"/>
  <c r="CT145" i="17"/>
  <c r="CS145" i="17"/>
  <c r="CR145" i="17"/>
  <c r="CQ145" i="17"/>
  <c r="CP145" i="17"/>
  <c r="CO145" i="17"/>
  <c r="CN145" i="17"/>
  <c r="CM145" i="17"/>
  <c r="CL145" i="17"/>
  <c r="CK145" i="17"/>
  <c r="CJ145" i="17"/>
  <c r="CI145" i="17"/>
  <c r="CH145" i="17"/>
  <c r="CG145" i="17"/>
  <c r="CF145" i="17"/>
  <c r="CE145" i="17"/>
  <c r="CD145" i="17"/>
  <c r="CC145" i="17"/>
  <c r="CB145" i="17"/>
  <c r="CA145" i="17"/>
  <c r="BZ145" i="17"/>
  <c r="BY145" i="17"/>
  <c r="BX145" i="17"/>
  <c r="BW145" i="17"/>
  <c r="BV145" i="17"/>
  <c r="BU145" i="17"/>
  <c r="BT145" i="17"/>
  <c r="BS145" i="17"/>
  <c r="BR145" i="17"/>
  <c r="BP145" i="17"/>
  <c r="D145" i="17" s="1"/>
  <c r="K145" i="17"/>
  <c r="J145" i="17"/>
  <c r="CZ144" i="17"/>
  <c r="CY144" i="17"/>
  <c r="CX144" i="17"/>
  <c r="CW144" i="17"/>
  <c r="CV144" i="17"/>
  <c r="CU144" i="17"/>
  <c r="CT144" i="17"/>
  <c r="CS144" i="17"/>
  <c r="CR144" i="17"/>
  <c r="CQ144" i="17"/>
  <c r="CP144" i="17"/>
  <c r="CO144" i="17"/>
  <c r="CN144" i="17"/>
  <c r="CM144" i="17"/>
  <c r="CL144" i="17"/>
  <c r="CK144" i="17"/>
  <c r="CJ144" i="17"/>
  <c r="CI144" i="17"/>
  <c r="CH144" i="17"/>
  <c r="CG144" i="17"/>
  <c r="CF144" i="17"/>
  <c r="CE144" i="17"/>
  <c r="CD144" i="17"/>
  <c r="CC144" i="17"/>
  <c r="CB144" i="17"/>
  <c r="CA144" i="17"/>
  <c r="BZ144" i="17"/>
  <c r="BY144" i="17"/>
  <c r="BX144" i="17"/>
  <c r="BW144" i="17"/>
  <c r="BV144" i="17"/>
  <c r="BU144" i="17"/>
  <c r="BT144" i="17"/>
  <c r="BS144" i="17"/>
  <c r="BR144" i="17"/>
  <c r="BP144" i="17"/>
  <c r="D144" i="17" s="1"/>
  <c r="K144" i="17"/>
  <c r="J144" i="17"/>
  <c r="CZ143" i="17"/>
  <c r="CY143" i="17"/>
  <c r="CX143" i="17"/>
  <c r="CW143" i="17"/>
  <c r="CV143" i="17"/>
  <c r="CU143" i="17"/>
  <c r="CT143" i="17"/>
  <c r="CS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G143" i="17"/>
  <c r="CF143" i="17"/>
  <c r="CE143" i="17"/>
  <c r="CD143" i="17"/>
  <c r="CC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P143" i="17"/>
  <c r="D143" i="17" s="1"/>
  <c r="K143" i="17"/>
  <c r="J143" i="17"/>
  <c r="CZ142" i="17"/>
  <c r="CY142" i="17"/>
  <c r="CX142" i="17"/>
  <c r="CW142" i="17"/>
  <c r="CV142" i="17"/>
  <c r="CU142" i="17"/>
  <c r="CT142" i="17"/>
  <c r="CS142" i="17"/>
  <c r="CR142" i="17"/>
  <c r="CQ142" i="17"/>
  <c r="CP142" i="17"/>
  <c r="CO142" i="17"/>
  <c r="CN142" i="17"/>
  <c r="CM142" i="17"/>
  <c r="CL142" i="17"/>
  <c r="CK142" i="17"/>
  <c r="CJ142" i="17"/>
  <c r="CI142" i="17"/>
  <c r="CH142" i="17"/>
  <c r="CG142" i="17"/>
  <c r="CF142" i="17"/>
  <c r="CE142" i="17"/>
  <c r="CD142" i="17"/>
  <c r="CC142" i="17"/>
  <c r="CB142" i="17"/>
  <c r="CA142" i="17"/>
  <c r="BZ142" i="17"/>
  <c r="BY142" i="17"/>
  <c r="BX142" i="17"/>
  <c r="BW142" i="17"/>
  <c r="BV142" i="17"/>
  <c r="BU142" i="17"/>
  <c r="BT142" i="17"/>
  <c r="BS142" i="17"/>
  <c r="BR142" i="17"/>
  <c r="BP142" i="17"/>
  <c r="K142" i="17"/>
  <c r="J142" i="17"/>
  <c r="D142" i="17"/>
  <c r="CZ141" i="17"/>
  <c r="CY141" i="17"/>
  <c r="CX141" i="17"/>
  <c r="CW141" i="17"/>
  <c r="CV141" i="17"/>
  <c r="CU141" i="17"/>
  <c r="CT141" i="17"/>
  <c r="CS141" i="17"/>
  <c r="CR141" i="17"/>
  <c r="CQ141" i="17"/>
  <c r="CP141" i="17"/>
  <c r="CO141" i="17"/>
  <c r="CN141" i="17"/>
  <c r="CM141" i="17"/>
  <c r="CL141" i="17"/>
  <c r="CK141" i="17"/>
  <c r="CJ141" i="17"/>
  <c r="CI141" i="17"/>
  <c r="CH141" i="17"/>
  <c r="CG141" i="17"/>
  <c r="CF141" i="17"/>
  <c r="CE141" i="17"/>
  <c r="CD141" i="17"/>
  <c r="CC141" i="17"/>
  <c r="CB141" i="17"/>
  <c r="CA141" i="17"/>
  <c r="BZ141" i="17"/>
  <c r="BY141" i="17"/>
  <c r="BX141" i="17"/>
  <c r="BW141" i="17"/>
  <c r="BV141" i="17"/>
  <c r="BU141" i="17"/>
  <c r="BT141" i="17"/>
  <c r="BS141" i="17"/>
  <c r="BR141" i="17"/>
  <c r="BP141" i="17"/>
  <c r="D141" i="17" s="1"/>
  <c r="K141" i="17"/>
  <c r="J141" i="17"/>
  <c r="CZ140" i="17"/>
  <c r="CY140" i="17"/>
  <c r="CX140" i="17"/>
  <c r="CW140" i="17"/>
  <c r="CV140" i="17"/>
  <c r="CU140" i="17"/>
  <c r="CT140" i="17"/>
  <c r="CS140" i="17"/>
  <c r="CR140" i="17"/>
  <c r="CQ140" i="17"/>
  <c r="CP140" i="17"/>
  <c r="CO140" i="17"/>
  <c r="CN140" i="17"/>
  <c r="CM140" i="17"/>
  <c r="CL140" i="17"/>
  <c r="CK140" i="17"/>
  <c r="CJ140" i="17"/>
  <c r="CI140" i="17"/>
  <c r="CH140" i="17"/>
  <c r="CG140" i="17"/>
  <c r="CF140" i="17"/>
  <c r="CE140" i="17"/>
  <c r="CD140" i="17"/>
  <c r="CC140" i="17"/>
  <c r="CB140" i="17"/>
  <c r="CA140" i="17"/>
  <c r="BZ140" i="17"/>
  <c r="BY140" i="17"/>
  <c r="BX140" i="17"/>
  <c r="BW140" i="17"/>
  <c r="BV140" i="17"/>
  <c r="BU140" i="17"/>
  <c r="BT140" i="17"/>
  <c r="BS140" i="17"/>
  <c r="BR140" i="17"/>
  <c r="BP140" i="17"/>
  <c r="D140" i="17" s="1"/>
  <c r="K140" i="17"/>
  <c r="J140" i="17"/>
  <c r="CZ139" i="17"/>
  <c r="CY139" i="17"/>
  <c r="CX139" i="17"/>
  <c r="CW139" i="17"/>
  <c r="CV139" i="17"/>
  <c r="CU139" i="17"/>
  <c r="CT139" i="17"/>
  <c r="CS139" i="17"/>
  <c r="CR139" i="17"/>
  <c r="CQ139" i="17"/>
  <c r="CP139" i="17"/>
  <c r="CO139" i="17"/>
  <c r="CN139" i="17"/>
  <c r="CM139" i="17"/>
  <c r="CL139" i="17"/>
  <c r="CK139" i="17"/>
  <c r="CJ139" i="17"/>
  <c r="CI139" i="17"/>
  <c r="CH139" i="17"/>
  <c r="CG139" i="17"/>
  <c r="CF139" i="17"/>
  <c r="CE139" i="17"/>
  <c r="CD139" i="17"/>
  <c r="CC139" i="17"/>
  <c r="CB139" i="17"/>
  <c r="CA139" i="17"/>
  <c r="BZ139" i="17"/>
  <c r="BY139" i="17"/>
  <c r="BX139" i="17"/>
  <c r="BW139" i="17"/>
  <c r="BV139" i="17"/>
  <c r="BU139" i="17"/>
  <c r="BT139" i="17"/>
  <c r="BS139" i="17"/>
  <c r="BR139" i="17"/>
  <c r="BP139" i="17"/>
  <c r="D139" i="17" s="1"/>
  <c r="K139" i="17"/>
  <c r="J139" i="17"/>
  <c r="CZ138" i="17"/>
  <c r="CY138" i="17"/>
  <c r="CX138" i="17"/>
  <c r="CW138" i="17"/>
  <c r="CV138" i="17"/>
  <c r="CU138" i="17"/>
  <c r="CT138" i="17"/>
  <c r="CS138" i="17"/>
  <c r="CR138" i="17"/>
  <c r="CQ138" i="17"/>
  <c r="CP138" i="17"/>
  <c r="CO138" i="17"/>
  <c r="CN138" i="17"/>
  <c r="CM138" i="17"/>
  <c r="CL138" i="17"/>
  <c r="CK138" i="17"/>
  <c r="CJ138" i="17"/>
  <c r="CI138" i="17"/>
  <c r="CH138" i="17"/>
  <c r="CG138" i="17"/>
  <c r="CF138" i="17"/>
  <c r="CE138" i="17"/>
  <c r="CD138" i="17"/>
  <c r="CC138" i="17"/>
  <c r="CB138" i="17"/>
  <c r="CA138" i="17"/>
  <c r="BZ138" i="17"/>
  <c r="BY138" i="17"/>
  <c r="BX138" i="17"/>
  <c r="BW138" i="17"/>
  <c r="BV138" i="17"/>
  <c r="BU138" i="17"/>
  <c r="BT138" i="17"/>
  <c r="BS138" i="17"/>
  <c r="BR138" i="17"/>
  <c r="BP138" i="17"/>
  <c r="D138" i="17" s="1"/>
  <c r="K138" i="17"/>
  <c r="J138" i="17"/>
  <c r="CZ137" i="17"/>
  <c r="CY137" i="17"/>
  <c r="CX137" i="17"/>
  <c r="CW137" i="17"/>
  <c r="CV137" i="17"/>
  <c r="CU137" i="17"/>
  <c r="CT137" i="17"/>
  <c r="CS137" i="17"/>
  <c r="CR137" i="17"/>
  <c r="CQ137" i="17"/>
  <c r="CP137" i="17"/>
  <c r="CO137" i="17"/>
  <c r="CN137" i="17"/>
  <c r="CM137" i="17"/>
  <c r="CL137" i="17"/>
  <c r="CK137" i="17"/>
  <c r="CJ137" i="17"/>
  <c r="CI137" i="17"/>
  <c r="CH137" i="17"/>
  <c r="CG137" i="17"/>
  <c r="CF137" i="17"/>
  <c r="CE137" i="17"/>
  <c r="CD137" i="17"/>
  <c r="CC137" i="17"/>
  <c r="CB137" i="17"/>
  <c r="CA137" i="17"/>
  <c r="BZ137" i="17"/>
  <c r="BY137" i="17"/>
  <c r="BX137" i="17"/>
  <c r="BW137" i="17"/>
  <c r="BV137" i="17"/>
  <c r="BU137" i="17"/>
  <c r="BT137" i="17"/>
  <c r="BS137" i="17"/>
  <c r="BR137" i="17"/>
  <c r="BP137" i="17"/>
  <c r="D137" i="17" s="1"/>
  <c r="K137" i="17"/>
  <c r="J137" i="17"/>
  <c r="CZ136" i="17"/>
  <c r="CY136" i="17"/>
  <c r="CX136" i="17"/>
  <c r="CW136" i="17"/>
  <c r="CV136" i="17"/>
  <c r="CU136" i="17"/>
  <c r="CT136" i="17"/>
  <c r="CS136" i="17"/>
  <c r="CR136" i="17"/>
  <c r="CQ136" i="17"/>
  <c r="CP136" i="17"/>
  <c r="CO136" i="17"/>
  <c r="CN136" i="17"/>
  <c r="CM136" i="17"/>
  <c r="CL136" i="17"/>
  <c r="CK136" i="17"/>
  <c r="CJ136" i="17"/>
  <c r="CI136" i="17"/>
  <c r="CH136" i="17"/>
  <c r="CG136" i="17"/>
  <c r="CF136" i="17"/>
  <c r="CE136" i="17"/>
  <c r="CD136" i="17"/>
  <c r="CC136" i="17"/>
  <c r="CB136" i="17"/>
  <c r="CA136" i="17"/>
  <c r="BZ136" i="17"/>
  <c r="BY136" i="17"/>
  <c r="BX136" i="17"/>
  <c r="BW136" i="17"/>
  <c r="BV136" i="17"/>
  <c r="BU136" i="17"/>
  <c r="BT136" i="17"/>
  <c r="BS136" i="17"/>
  <c r="BR136" i="17"/>
  <c r="BP136" i="17"/>
  <c r="D136" i="17" s="1"/>
  <c r="K136" i="17"/>
  <c r="J136" i="17"/>
  <c r="CZ135" i="17"/>
  <c r="CY135" i="17"/>
  <c r="CX135" i="17"/>
  <c r="CW135" i="17"/>
  <c r="CV135" i="17"/>
  <c r="CU135" i="17"/>
  <c r="CT135" i="17"/>
  <c r="CS135" i="17"/>
  <c r="CR135" i="17"/>
  <c r="CQ135" i="17"/>
  <c r="CP135" i="17"/>
  <c r="CO135" i="17"/>
  <c r="CN135" i="17"/>
  <c r="CM135" i="17"/>
  <c r="CL135" i="17"/>
  <c r="CK135" i="17"/>
  <c r="CJ135" i="17"/>
  <c r="CI135" i="17"/>
  <c r="CH135" i="17"/>
  <c r="CG135" i="17"/>
  <c r="CF135" i="17"/>
  <c r="CE135" i="17"/>
  <c r="CD135" i="17"/>
  <c r="CC135" i="17"/>
  <c r="CB135" i="17"/>
  <c r="CA135" i="17"/>
  <c r="BZ135" i="17"/>
  <c r="BY135" i="17"/>
  <c r="BX135" i="17"/>
  <c r="BW135" i="17"/>
  <c r="BV135" i="17"/>
  <c r="BU135" i="17"/>
  <c r="BT135" i="17"/>
  <c r="BS135" i="17"/>
  <c r="BR135" i="17"/>
  <c r="BP135" i="17"/>
  <c r="D135" i="17" s="1"/>
  <c r="K135" i="17"/>
  <c r="J135" i="17"/>
  <c r="CZ134" i="17"/>
  <c r="CY134" i="17"/>
  <c r="CX134" i="17"/>
  <c r="CW134" i="17"/>
  <c r="CV134" i="17"/>
  <c r="CU134" i="17"/>
  <c r="CT134" i="17"/>
  <c r="CS134" i="17"/>
  <c r="CR134" i="17"/>
  <c r="CQ134" i="17"/>
  <c r="CP134" i="17"/>
  <c r="CO134" i="17"/>
  <c r="CN134" i="17"/>
  <c r="CM134" i="17"/>
  <c r="CL134" i="17"/>
  <c r="CK134" i="17"/>
  <c r="CJ134" i="17"/>
  <c r="CI134" i="17"/>
  <c r="CH134" i="17"/>
  <c r="CG134" i="17"/>
  <c r="CF134" i="17"/>
  <c r="CE134" i="17"/>
  <c r="CD134" i="17"/>
  <c r="CC134" i="17"/>
  <c r="CB134" i="17"/>
  <c r="CA134" i="17"/>
  <c r="BZ134" i="17"/>
  <c r="BY134" i="17"/>
  <c r="BX134" i="17"/>
  <c r="BW134" i="17"/>
  <c r="BV134" i="17"/>
  <c r="BU134" i="17"/>
  <c r="BT134" i="17"/>
  <c r="BS134" i="17"/>
  <c r="BR134" i="17"/>
  <c r="BP134" i="17"/>
  <c r="D134" i="17" s="1"/>
  <c r="K134" i="17"/>
  <c r="J134" i="17"/>
  <c r="CZ133" i="17"/>
  <c r="CY133" i="17"/>
  <c r="CX133" i="17"/>
  <c r="CW133" i="17"/>
  <c r="CV133" i="17"/>
  <c r="CU133" i="17"/>
  <c r="CT133" i="17"/>
  <c r="CS133" i="17"/>
  <c r="CR133" i="17"/>
  <c r="CQ133" i="17"/>
  <c r="CP133" i="17"/>
  <c r="CO133" i="17"/>
  <c r="CN133" i="17"/>
  <c r="CM133" i="17"/>
  <c r="CL133" i="17"/>
  <c r="CK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V133" i="17"/>
  <c r="BU133" i="17"/>
  <c r="BT133" i="17"/>
  <c r="BS133" i="17"/>
  <c r="BR133" i="17"/>
  <c r="BP133" i="17"/>
  <c r="D133" i="17" s="1"/>
  <c r="K133" i="17"/>
  <c r="J133" i="17"/>
  <c r="CZ132" i="17"/>
  <c r="CY132" i="17"/>
  <c r="CX132" i="17"/>
  <c r="CW132" i="17"/>
  <c r="CV132" i="17"/>
  <c r="CU132" i="17"/>
  <c r="CT132" i="17"/>
  <c r="CS132" i="17"/>
  <c r="CR132" i="17"/>
  <c r="CQ132" i="17"/>
  <c r="CP132" i="17"/>
  <c r="CO132" i="17"/>
  <c r="CN132" i="17"/>
  <c r="CM132" i="17"/>
  <c r="CL132" i="17"/>
  <c r="CK132" i="17"/>
  <c r="CJ132" i="17"/>
  <c r="CI132" i="17"/>
  <c r="CH132" i="17"/>
  <c r="CG132" i="17"/>
  <c r="CF132" i="17"/>
  <c r="CE132" i="17"/>
  <c r="CD132" i="17"/>
  <c r="CC132" i="17"/>
  <c r="CB132" i="17"/>
  <c r="CA132" i="17"/>
  <c r="BZ132" i="17"/>
  <c r="BY132" i="17"/>
  <c r="BX132" i="17"/>
  <c r="BW132" i="17"/>
  <c r="BV132" i="17"/>
  <c r="BU132" i="17"/>
  <c r="BT132" i="17"/>
  <c r="BS132" i="17"/>
  <c r="BR132" i="17"/>
  <c r="BP132" i="17"/>
  <c r="K132" i="17"/>
  <c r="J132" i="17"/>
  <c r="D132" i="17"/>
  <c r="CZ131" i="17"/>
  <c r="CY131" i="17"/>
  <c r="CX131" i="17"/>
  <c r="CW131" i="17"/>
  <c r="CV131" i="17"/>
  <c r="CU131" i="17"/>
  <c r="CT131" i="17"/>
  <c r="CS131" i="17"/>
  <c r="CR131" i="17"/>
  <c r="CQ131" i="17"/>
  <c r="CP131" i="17"/>
  <c r="CO131" i="17"/>
  <c r="CN131" i="17"/>
  <c r="CM131" i="17"/>
  <c r="CL131" i="17"/>
  <c r="CK131" i="17"/>
  <c r="CJ131" i="17"/>
  <c r="CI131" i="17"/>
  <c r="CH131" i="17"/>
  <c r="CG131" i="17"/>
  <c r="CF131" i="17"/>
  <c r="CE131" i="17"/>
  <c r="CD131" i="17"/>
  <c r="CC131" i="17"/>
  <c r="CB131" i="17"/>
  <c r="CA131" i="17"/>
  <c r="BZ131" i="17"/>
  <c r="BY131" i="17"/>
  <c r="BX131" i="17"/>
  <c r="BW131" i="17"/>
  <c r="BV131" i="17"/>
  <c r="BU131" i="17"/>
  <c r="BT131" i="17"/>
  <c r="BS131" i="17"/>
  <c r="BR131" i="17"/>
  <c r="BP131" i="17"/>
  <c r="D131" i="17" s="1"/>
  <c r="K131" i="17"/>
  <c r="J131" i="17"/>
  <c r="CZ130" i="17"/>
  <c r="CY130" i="17"/>
  <c r="CX130" i="17"/>
  <c r="CW130" i="17"/>
  <c r="CV130" i="17"/>
  <c r="CU130" i="17"/>
  <c r="CT130" i="17"/>
  <c r="CS130" i="17"/>
  <c r="CR130" i="17"/>
  <c r="CQ130" i="17"/>
  <c r="CP130" i="17"/>
  <c r="CO130" i="17"/>
  <c r="CN130" i="17"/>
  <c r="CM130" i="17"/>
  <c r="CL130" i="17"/>
  <c r="CK130" i="17"/>
  <c r="CJ130" i="17"/>
  <c r="CI130" i="17"/>
  <c r="CH130" i="17"/>
  <c r="CG130" i="17"/>
  <c r="CF130" i="17"/>
  <c r="CE130" i="17"/>
  <c r="CD130" i="17"/>
  <c r="CC130" i="17"/>
  <c r="CB130" i="17"/>
  <c r="CA130" i="17"/>
  <c r="BZ130" i="17"/>
  <c r="BY130" i="17"/>
  <c r="BX130" i="17"/>
  <c r="BW130" i="17"/>
  <c r="BV130" i="17"/>
  <c r="BU130" i="17"/>
  <c r="BT130" i="17"/>
  <c r="BS130" i="17"/>
  <c r="BR130" i="17"/>
  <c r="BP130" i="17"/>
  <c r="D130" i="17" s="1"/>
  <c r="K130" i="17"/>
  <c r="J130" i="17"/>
  <c r="CZ129" i="17"/>
  <c r="CY129" i="17"/>
  <c r="CX129" i="17"/>
  <c r="CW129" i="17"/>
  <c r="CV129" i="17"/>
  <c r="CU129" i="17"/>
  <c r="CT129" i="17"/>
  <c r="CS129" i="17"/>
  <c r="CR129" i="17"/>
  <c r="CQ129" i="17"/>
  <c r="CP129" i="17"/>
  <c r="CO129" i="17"/>
  <c r="CN129" i="17"/>
  <c r="CM129" i="17"/>
  <c r="CL129" i="17"/>
  <c r="CK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V129" i="17"/>
  <c r="BU129" i="17"/>
  <c r="BT129" i="17"/>
  <c r="BS129" i="17"/>
  <c r="BR129" i="17"/>
  <c r="BP129" i="17"/>
  <c r="D129" i="17" s="1"/>
  <c r="K129" i="17"/>
  <c r="J129" i="17"/>
  <c r="CZ128" i="17"/>
  <c r="CY128" i="17"/>
  <c r="CX128" i="17"/>
  <c r="CW128" i="17"/>
  <c r="CV128" i="17"/>
  <c r="CU128" i="17"/>
  <c r="CT128" i="17"/>
  <c r="CS128" i="17"/>
  <c r="CR128" i="17"/>
  <c r="CQ128" i="17"/>
  <c r="CP128" i="17"/>
  <c r="CO128" i="17"/>
  <c r="CN128" i="17"/>
  <c r="CM128" i="17"/>
  <c r="CL128" i="17"/>
  <c r="CK128" i="17"/>
  <c r="CJ128" i="17"/>
  <c r="CI128" i="17"/>
  <c r="CH128" i="17"/>
  <c r="CG128" i="17"/>
  <c r="CF128" i="17"/>
  <c r="CE128" i="17"/>
  <c r="CD128" i="17"/>
  <c r="CC128" i="17"/>
  <c r="CB128" i="17"/>
  <c r="CA128" i="17"/>
  <c r="BZ128" i="17"/>
  <c r="BY128" i="17"/>
  <c r="BX128" i="17"/>
  <c r="BW128" i="17"/>
  <c r="BV128" i="17"/>
  <c r="BU128" i="17"/>
  <c r="BT128" i="17"/>
  <c r="BS128" i="17"/>
  <c r="BR128" i="17"/>
  <c r="BP128" i="17"/>
  <c r="K128" i="17"/>
  <c r="J128" i="17"/>
  <c r="D128" i="17"/>
  <c r="CZ127" i="17"/>
  <c r="CY127" i="17"/>
  <c r="CX127" i="17"/>
  <c r="CW127" i="17"/>
  <c r="CV127" i="17"/>
  <c r="CU127" i="17"/>
  <c r="CT127" i="17"/>
  <c r="CS127" i="17"/>
  <c r="CR127" i="17"/>
  <c r="CQ127" i="17"/>
  <c r="CP127" i="17"/>
  <c r="CO127" i="17"/>
  <c r="CN127" i="17"/>
  <c r="CM127" i="17"/>
  <c r="CL127" i="17"/>
  <c r="CK127" i="17"/>
  <c r="CJ127" i="17"/>
  <c r="CI127" i="17"/>
  <c r="CH127" i="17"/>
  <c r="CG127" i="17"/>
  <c r="CF127" i="17"/>
  <c r="CE127" i="17"/>
  <c r="CD127" i="17"/>
  <c r="CC127" i="17"/>
  <c r="CB127" i="17"/>
  <c r="CA127" i="17"/>
  <c r="BZ127" i="17"/>
  <c r="BY127" i="17"/>
  <c r="BX127" i="17"/>
  <c r="BW127" i="17"/>
  <c r="BV127" i="17"/>
  <c r="BU127" i="17"/>
  <c r="BT127" i="17"/>
  <c r="BS127" i="17"/>
  <c r="BR127" i="17"/>
  <c r="BP127" i="17"/>
  <c r="D127" i="17" s="1"/>
  <c r="K127" i="17"/>
  <c r="J127" i="17"/>
  <c r="CZ126" i="17"/>
  <c r="CY126" i="17"/>
  <c r="CX126" i="17"/>
  <c r="CW126" i="17"/>
  <c r="CV126" i="17"/>
  <c r="CU126" i="17"/>
  <c r="CT126" i="17"/>
  <c r="CS126" i="17"/>
  <c r="CR126" i="17"/>
  <c r="CQ126" i="17"/>
  <c r="CP126" i="17"/>
  <c r="CO126" i="17"/>
  <c r="CN126" i="17"/>
  <c r="CM126" i="17"/>
  <c r="CL126" i="17"/>
  <c r="CK126" i="17"/>
  <c r="CJ126" i="17"/>
  <c r="CI126" i="17"/>
  <c r="CH126" i="17"/>
  <c r="CG126" i="17"/>
  <c r="CF126" i="17"/>
  <c r="CE126" i="17"/>
  <c r="CD126" i="17"/>
  <c r="CC126" i="17"/>
  <c r="CB126" i="17"/>
  <c r="CA126" i="17"/>
  <c r="BZ126" i="17"/>
  <c r="BY126" i="17"/>
  <c r="BX126" i="17"/>
  <c r="BW126" i="17"/>
  <c r="BV126" i="17"/>
  <c r="BU126" i="17"/>
  <c r="BT126" i="17"/>
  <c r="BS126" i="17"/>
  <c r="BR126" i="17"/>
  <c r="BP126" i="17"/>
  <c r="D126" i="17" s="1"/>
  <c r="K126" i="17"/>
  <c r="J126" i="17"/>
  <c r="CZ125" i="17"/>
  <c r="CY125" i="17"/>
  <c r="CX125" i="17"/>
  <c r="CW125" i="17"/>
  <c r="CV125" i="17"/>
  <c r="CU125" i="17"/>
  <c r="CT125" i="17"/>
  <c r="CS125" i="17"/>
  <c r="CR125" i="17"/>
  <c r="CQ125" i="17"/>
  <c r="CP125" i="17"/>
  <c r="CO125" i="17"/>
  <c r="CN125" i="17"/>
  <c r="CM125" i="17"/>
  <c r="CL125" i="17"/>
  <c r="CK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V125" i="17"/>
  <c r="BU125" i="17"/>
  <c r="BT125" i="17"/>
  <c r="BS125" i="17"/>
  <c r="BR125" i="17"/>
  <c r="BP125" i="17"/>
  <c r="D125" i="17" s="1"/>
  <c r="K125" i="17"/>
  <c r="J125" i="17"/>
  <c r="CZ124" i="17"/>
  <c r="CY124" i="17"/>
  <c r="CX124" i="17"/>
  <c r="CW124" i="17"/>
  <c r="CV124" i="17"/>
  <c r="CU124" i="17"/>
  <c r="CT124" i="17"/>
  <c r="CS124" i="17"/>
  <c r="CR124" i="17"/>
  <c r="CQ124" i="17"/>
  <c r="CP124" i="17"/>
  <c r="CO124" i="17"/>
  <c r="CN124" i="17"/>
  <c r="CM124" i="17"/>
  <c r="CL124" i="17"/>
  <c r="CK124" i="17"/>
  <c r="CJ124" i="17"/>
  <c r="CI124" i="17"/>
  <c r="CH124" i="17"/>
  <c r="CG124" i="17"/>
  <c r="CF124" i="17"/>
  <c r="CE124" i="17"/>
  <c r="CD124" i="17"/>
  <c r="CC124" i="17"/>
  <c r="CB124" i="17"/>
  <c r="CA124" i="17"/>
  <c r="BZ124" i="17"/>
  <c r="BY124" i="17"/>
  <c r="BX124" i="17"/>
  <c r="BW124" i="17"/>
  <c r="BV124" i="17"/>
  <c r="BU124" i="17"/>
  <c r="BT124" i="17"/>
  <c r="BS124" i="17"/>
  <c r="BR124" i="17"/>
  <c r="BP124" i="17"/>
  <c r="D124" i="17" s="1"/>
  <c r="K124" i="17"/>
  <c r="J124" i="17"/>
  <c r="CZ123" i="17"/>
  <c r="CY123" i="17"/>
  <c r="CX123" i="17"/>
  <c r="CW123" i="17"/>
  <c r="CV123" i="17"/>
  <c r="CU123" i="17"/>
  <c r="CT123" i="17"/>
  <c r="CS123" i="17"/>
  <c r="CR123" i="17"/>
  <c r="CQ123" i="17"/>
  <c r="CP123" i="17"/>
  <c r="CO123" i="17"/>
  <c r="CN123" i="17"/>
  <c r="CM123" i="17"/>
  <c r="CL123" i="17"/>
  <c r="CK123" i="17"/>
  <c r="CJ123" i="17"/>
  <c r="CI123" i="17"/>
  <c r="CH123" i="17"/>
  <c r="CG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P123" i="17"/>
  <c r="D123" i="17" s="1"/>
  <c r="K123" i="17"/>
  <c r="J123" i="17"/>
  <c r="CZ122" i="17"/>
  <c r="CY122" i="17"/>
  <c r="CX122" i="17"/>
  <c r="CW122" i="17"/>
  <c r="CV122" i="17"/>
  <c r="CU122" i="17"/>
  <c r="CT122" i="17"/>
  <c r="CS122" i="17"/>
  <c r="CR122" i="17"/>
  <c r="CQ122" i="17"/>
  <c r="CP122" i="17"/>
  <c r="CO122" i="17"/>
  <c r="CN122" i="17"/>
  <c r="CM122" i="17"/>
  <c r="CL122" i="17"/>
  <c r="CK122" i="17"/>
  <c r="CJ122" i="17"/>
  <c r="CI122" i="17"/>
  <c r="CH122" i="17"/>
  <c r="CG122" i="17"/>
  <c r="CF122" i="17"/>
  <c r="CE122" i="17"/>
  <c r="CD122" i="17"/>
  <c r="CC122" i="17"/>
  <c r="CB122" i="17"/>
  <c r="CA122" i="17"/>
  <c r="BZ122" i="17"/>
  <c r="BY122" i="17"/>
  <c r="BX122" i="17"/>
  <c r="BW122" i="17"/>
  <c r="BV122" i="17"/>
  <c r="BU122" i="17"/>
  <c r="BT122" i="17"/>
  <c r="BS122" i="17"/>
  <c r="BR122" i="17"/>
  <c r="BP122" i="17"/>
  <c r="K122" i="17"/>
  <c r="J122" i="17"/>
  <c r="D122" i="17"/>
  <c r="CZ121" i="17"/>
  <c r="CY121" i="17"/>
  <c r="CX121" i="17"/>
  <c r="CW121" i="17"/>
  <c r="CV121" i="17"/>
  <c r="CU121" i="17"/>
  <c r="CT121" i="17"/>
  <c r="CS121" i="17"/>
  <c r="CR121" i="17"/>
  <c r="CQ121" i="17"/>
  <c r="CP121" i="17"/>
  <c r="CO121" i="17"/>
  <c r="CN121" i="17"/>
  <c r="CM121" i="17"/>
  <c r="CL121" i="17"/>
  <c r="CK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V121" i="17"/>
  <c r="BU121" i="17"/>
  <c r="BT121" i="17"/>
  <c r="BS121" i="17"/>
  <c r="BR121" i="17"/>
  <c r="BP121" i="17"/>
  <c r="D121" i="17" s="1"/>
  <c r="K121" i="17"/>
  <c r="J121" i="17"/>
  <c r="CZ120" i="17"/>
  <c r="CY120" i="17"/>
  <c r="CX120" i="17"/>
  <c r="CW120" i="17"/>
  <c r="CV120" i="17"/>
  <c r="CU120" i="17"/>
  <c r="CT120" i="17"/>
  <c r="CS120" i="17"/>
  <c r="CR120" i="17"/>
  <c r="CQ120" i="17"/>
  <c r="CP120" i="17"/>
  <c r="CO120" i="17"/>
  <c r="CN120" i="17"/>
  <c r="CM120" i="17"/>
  <c r="CL120" i="17"/>
  <c r="CK120" i="17"/>
  <c r="CJ120" i="17"/>
  <c r="CI120" i="17"/>
  <c r="CH120" i="17"/>
  <c r="CG120" i="17"/>
  <c r="CF120" i="17"/>
  <c r="CE120" i="17"/>
  <c r="CD120" i="17"/>
  <c r="CC120" i="17"/>
  <c r="CB120" i="17"/>
  <c r="CA120" i="17"/>
  <c r="BZ120" i="17"/>
  <c r="BY120" i="17"/>
  <c r="BX120" i="17"/>
  <c r="BW120" i="17"/>
  <c r="BV120" i="17"/>
  <c r="BU120" i="17"/>
  <c r="BT120" i="17"/>
  <c r="BS120" i="17"/>
  <c r="BR120" i="17"/>
  <c r="BP120" i="17"/>
  <c r="D120" i="17" s="1"/>
  <c r="K120" i="17"/>
  <c r="J120" i="17"/>
  <c r="CZ119" i="17"/>
  <c r="CY119" i="17"/>
  <c r="CX119" i="17"/>
  <c r="CW119" i="17"/>
  <c r="CV119" i="17"/>
  <c r="CU119" i="17"/>
  <c r="CT119" i="17"/>
  <c r="CS119" i="17"/>
  <c r="CR119" i="17"/>
  <c r="CQ119" i="17"/>
  <c r="CP119" i="17"/>
  <c r="CO119" i="17"/>
  <c r="CN119" i="17"/>
  <c r="CM119" i="17"/>
  <c r="CL119" i="17"/>
  <c r="CK119" i="17"/>
  <c r="CJ119" i="17"/>
  <c r="CI119" i="17"/>
  <c r="CH119" i="17"/>
  <c r="CG119" i="17"/>
  <c r="CF119" i="17"/>
  <c r="CE119" i="17"/>
  <c r="CD119" i="17"/>
  <c r="CC119" i="17"/>
  <c r="CB119" i="17"/>
  <c r="CA119" i="17"/>
  <c r="BZ119" i="17"/>
  <c r="BY119" i="17"/>
  <c r="BX119" i="17"/>
  <c r="BW119" i="17"/>
  <c r="BV119" i="17"/>
  <c r="BU119" i="17"/>
  <c r="BT119" i="17"/>
  <c r="BS119" i="17"/>
  <c r="BR119" i="17"/>
  <c r="BP119" i="17"/>
  <c r="D119" i="17" s="1"/>
  <c r="K119" i="17"/>
  <c r="J119" i="17"/>
  <c r="CZ118" i="17"/>
  <c r="CY118" i="17"/>
  <c r="CX118" i="17"/>
  <c r="CW118" i="17"/>
  <c r="CV118" i="17"/>
  <c r="CU118" i="17"/>
  <c r="CT118" i="17"/>
  <c r="CS118" i="17"/>
  <c r="CR118" i="17"/>
  <c r="CQ118" i="17"/>
  <c r="CP118" i="17"/>
  <c r="CO118" i="17"/>
  <c r="CN118" i="17"/>
  <c r="CM118" i="17"/>
  <c r="CL118" i="17"/>
  <c r="CK118" i="17"/>
  <c r="CJ118" i="17"/>
  <c r="CI118" i="17"/>
  <c r="CH118" i="17"/>
  <c r="CG118" i="17"/>
  <c r="CF118" i="17"/>
  <c r="CE118" i="17"/>
  <c r="CD118" i="17"/>
  <c r="CC118" i="17"/>
  <c r="CB118" i="17"/>
  <c r="CA118" i="17"/>
  <c r="BZ118" i="17"/>
  <c r="BY118" i="17"/>
  <c r="BX118" i="17"/>
  <c r="BW118" i="17"/>
  <c r="BV118" i="17"/>
  <c r="BU118" i="17"/>
  <c r="BT118" i="17"/>
  <c r="BS118" i="17"/>
  <c r="BR118" i="17"/>
  <c r="BP118" i="17"/>
  <c r="K118" i="17"/>
  <c r="J118" i="17"/>
  <c r="D118" i="17"/>
  <c r="CZ117" i="17"/>
  <c r="CY117" i="17"/>
  <c r="CX117" i="17"/>
  <c r="CW117" i="17"/>
  <c r="CV117" i="17"/>
  <c r="CU117" i="17"/>
  <c r="CT117" i="17"/>
  <c r="CS117" i="17"/>
  <c r="CR117" i="17"/>
  <c r="CQ117" i="17"/>
  <c r="CP117" i="17"/>
  <c r="CO117" i="17"/>
  <c r="CN117" i="17"/>
  <c r="CM117" i="17"/>
  <c r="CL117" i="17"/>
  <c r="CK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V117" i="17"/>
  <c r="BU117" i="17"/>
  <c r="BT117" i="17"/>
  <c r="BS117" i="17"/>
  <c r="BR117" i="17"/>
  <c r="BP117" i="17"/>
  <c r="D117" i="17" s="1"/>
  <c r="K117" i="17"/>
  <c r="J117" i="17"/>
  <c r="CZ116" i="17"/>
  <c r="CY116" i="17"/>
  <c r="CX116" i="17"/>
  <c r="CW116" i="17"/>
  <c r="CV116" i="17"/>
  <c r="CU116" i="17"/>
  <c r="CT116" i="17"/>
  <c r="CS116" i="17"/>
  <c r="CR116" i="17"/>
  <c r="CQ116" i="17"/>
  <c r="CP116" i="17"/>
  <c r="CO116" i="17"/>
  <c r="CN116" i="17"/>
  <c r="CM116" i="17"/>
  <c r="CL116" i="17"/>
  <c r="CK116" i="17"/>
  <c r="CJ116" i="17"/>
  <c r="CI116" i="17"/>
  <c r="CH116" i="17"/>
  <c r="CG116" i="17"/>
  <c r="CF116" i="17"/>
  <c r="CE116" i="17"/>
  <c r="CD116" i="17"/>
  <c r="CC116" i="17"/>
  <c r="CB116" i="17"/>
  <c r="CA116" i="17"/>
  <c r="BZ116" i="17"/>
  <c r="BY116" i="17"/>
  <c r="BX116" i="17"/>
  <c r="BW116" i="17"/>
  <c r="BV116" i="17"/>
  <c r="BU116" i="17"/>
  <c r="BT116" i="17"/>
  <c r="BS116" i="17"/>
  <c r="BR116" i="17"/>
  <c r="BP116" i="17"/>
  <c r="D116" i="17" s="1"/>
  <c r="K116" i="17"/>
  <c r="J116" i="17"/>
  <c r="CZ115" i="17"/>
  <c r="CY115" i="17"/>
  <c r="CX115" i="17"/>
  <c r="CW115" i="17"/>
  <c r="CV115" i="17"/>
  <c r="CU115" i="17"/>
  <c r="CT115" i="17"/>
  <c r="CS115" i="17"/>
  <c r="CR115" i="17"/>
  <c r="CQ115" i="17"/>
  <c r="CP115" i="17"/>
  <c r="CO115" i="17"/>
  <c r="CN115" i="17"/>
  <c r="CM115" i="17"/>
  <c r="CL115" i="17"/>
  <c r="CK115" i="17"/>
  <c r="CJ115" i="17"/>
  <c r="CI115" i="17"/>
  <c r="CH115" i="17"/>
  <c r="CG115" i="17"/>
  <c r="CF115" i="17"/>
  <c r="CE115" i="17"/>
  <c r="CD115" i="17"/>
  <c r="CC115" i="17"/>
  <c r="CB115" i="17"/>
  <c r="CA115" i="17"/>
  <c r="BZ115" i="17"/>
  <c r="BY115" i="17"/>
  <c r="BX115" i="17"/>
  <c r="BW115" i="17"/>
  <c r="BV115" i="17"/>
  <c r="BU115" i="17"/>
  <c r="BT115" i="17"/>
  <c r="BS115" i="17"/>
  <c r="BR115" i="17"/>
  <c r="BP115" i="17"/>
  <c r="D115" i="17" s="1"/>
  <c r="K115" i="17"/>
  <c r="J115" i="17"/>
  <c r="CZ114" i="17"/>
  <c r="CY114" i="17"/>
  <c r="CX114" i="17"/>
  <c r="CW114" i="17"/>
  <c r="CV114" i="17"/>
  <c r="CU114" i="17"/>
  <c r="CT114" i="17"/>
  <c r="CS114" i="17"/>
  <c r="CR114" i="17"/>
  <c r="CQ114" i="17"/>
  <c r="CP114" i="17"/>
  <c r="CO114" i="17"/>
  <c r="CN114" i="17"/>
  <c r="CM114" i="17"/>
  <c r="CL114" i="17"/>
  <c r="CK114" i="17"/>
  <c r="CJ114" i="17"/>
  <c r="CI114" i="17"/>
  <c r="CH114" i="17"/>
  <c r="CG114" i="17"/>
  <c r="CF114" i="17"/>
  <c r="CE114" i="17"/>
  <c r="CD114" i="17"/>
  <c r="CC114" i="17"/>
  <c r="CB114" i="17"/>
  <c r="CA114" i="17"/>
  <c r="BZ114" i="17"/>
  <c r="BY114" i="17"/>
  <c r="BX114" i="17"/>
  <c r="BW114" i="17"/>
  <c r="BV114" i="17"/>
  <c r="BU114" i="17"/>
  <c r="BT114" i="17"/>
  <c r="BS114" i="17"/>
  <c r="BR114" i="17"/>
  <c r="BP114" i="17"/>
  <c r="K114" i="17"/>
  <c r="J114" i="17"/>
  <c r="D114" i="17"/>
  <c r="CZ113" i="17"/>
  <c r="CY113" i="17"/>
  <c r="CX113" i="17"/>
  <c r="CW113" i="17"/>
  <c r="CV113" i="17"/>
  <c r="CU113" i="17"/>
  <c r="CT113" i="17"/>
  <c r="CS113" i="17"/>
  <c r="CR113" i="17"/>
  <c r="CQ113" i="17"/>
  <c r="CP113" i="17"/>
  <c r="CO113" i="17"/>
  <c r="CN113" i="17"/>
  <c r="CM113" i="17"/>
  <c r="CL113" i="17"/>
  <c r="CK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V113" i="17"/>
  <c r="BU113" i="17"/>
  <c r="BT113" i="17"/>
  <c r="BS113" i="17"/>
  <c r="BR113" i="17"/>
  <c r="BP113" i="17"/>
  <c r="D113" i="17" s="1"/>
  <c r="K113" i="17"/>
  <c r="J113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P112" i="17"/>
  <c r="D112" i="17" s="1"/>
  <c r="K112" i="17"/>
  <c r="J112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P111" i="17"/>
  <c r="D111" i="17" s="1"/>
  <c r="K111" i="17"/>
  <c r="J111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P110" i="17"/>
  <c r="K110" i="17"/>
  <c r="J110" i="17"/>
  <c r="D110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P109" i="17"/>
  <c r="D109" i="17" s="1"/>
  <c r="K109" i="17"/>
  <c r="J109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P108" i="17"/>
  <c r="D108" i="17" s="1"/>
  <c r="K108" i="17"/>
  <c r="J108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P107" i="17"/>
  <c r="D107" i="17" s="1"/>
  <c r="K107" i="17"/>
  <c r="J107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P106" i="17"/>
  <c r="D106" i="17" s="1"/>
  <c r="K106" i="17"/>
  <c r="J106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P105" i="17"/>
  <c r="D105" i="17" s="1"/>
  <c r="K105" i="17"/>
  <c r="J105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P104" i="17"/>
  <c r="K104" i="17"/>
  <c r="J104" i="17"/>
  <c r="D104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P103" i="17"/>
  <c r="D103" i="17" s="1"/>
  <c r="K103" i="17"/>
  <c r="J103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P102" i="17"/>
  <c r="D102" i="17" s="1"/>
  <c r="K102" i="17"/>
  <c r="J102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P101" i="17"/>
  <c r="D101" i="17" s="1"/>
  <c r="K101" i="17"/>
  <c r="J101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P100" i="17"/>
  <c r="K100" i="17"/>
  <c r="J100" i="17"/>
  <c r="D100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P99" i="17"/>
  <c r="D99" i="17" s="1"/>
  <c r="K99" i="17"/>
  <c r="J99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P98" i="17"/>
  <c r="D98" i="17" s="1"/>
  <c r="K98" i="17"/>
  <c r="J98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P97" i="17"/>
  <c r="D97" i="17" s="1"/>
  <c r="K97" i="17"/>
  <c r="J97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P96" i="17"/>
  <c r="D96" i="17" s="1"/>
  <c r="K96" i="17"/>
  <c r="J96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P95" i="17"/>
  <c r="D95" i="17" s="1"/>
  <c r="K95" i="17"/>
  <c r="J95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P94" i="17"/>
  <c r="D94" i="17" s="1"/>
  <c r="K94" i="17"/>
  <c r="J94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P93" i="17"/>
  <c r="D93" i="17" s="1"/>
  <c r="K93" i="17"/>
  <c r="J93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P92" i="17"/>
  <c r="D92" i="17" s="1"/>
  <c r="K92" i="17"/>
  <c r="J92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P91" i="17"/>
  <c r="D91" i="17" s="1"/>
  <c r="K91" i="17"/>
  <c r="J91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P90" i="17"/>
  <c r="D90" i="17" s="1"/>
  <c r="K90" i="17"/>
  <c r="J90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P89" i="17"/>
  <c r="D89" i="17" s="1"/>
  <c r="K89" i="17"/>
  <c r="J89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P88" i="17"/>
  <c r="D88" i="17" s="1"/>
  <c r="K88" i="17"/>
  <c r="J88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P87" i="17"/>
  <c r="D87" i="17" s="1"/>
  <c r="K87" i="17"/>
  <c r="J87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P86" i="17"/>
  <c r="D86" i="17" s="1"/>
  <c r="K86" i="17"/>
  <c r="J86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P85" i="17"/>
  <c r="D85" i="17" s="1"/>
  <c r="K85" i="17"/>
  <c r="J85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P84" i="17"/>
  <c r="D84" i="17" s="1"/>
  <c r="K84" i="17"/>
  <c r="J84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P83" i="17"/>
  <c r="D83" i="17" s="1"/>
  <c r="K83" i="17"/>
  <c r="J83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P82" i="17"/>
  <c r="D82" i="17" s="1"/>
  <c r="K82" i="17"/>
  <c r="J82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P81" i="17"/>
  <c r="D81" i="17" s="1"/>
  <c r="K81" i="17"/>
  <c r="J81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P80" i="17"/>
  <c r="D80" i="17" s="1"/>
  <c r="K80" i="17"/>
  <c r="J80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P79" i="17"/>
  <c r="D79" i="17" s="1"/>
  <c r="K79" i="17"/>
  <c r="J79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P78" i="17"/>
  <c r="D78" i="17" s="1"/>
  <c r="K78" i="17"/>
  <c r="J78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P77" i="17"/>
  <c r="D77" i="17" s="1"/>
  <c r="K77" i="17"/>
  <c r="J77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P76" i="17"/>
  <c r="D76" i="17" s="1"/>
  <c r="K76" i="17"/>
  <c r="J76" i="17"/>
  <c r="CZ75" i="17"/>
  <c r="CY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P75" i="17"/>
  <c r="D75" i="17" s="1"/>
  <c r="K75" i="17"/>
  <c r="J75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P74" i="17"/>
  <c r="D74" i="17" s="1"/>
  <c r="K74" i="17"/>
  <c r="J74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P73" i="17"/>
  <c r="D73" i="17" s="1"/>
  <c r="K73" i="17"/>
  <c r="J73" i="17"/>
  <c r="CZ72" i="17"/>
  <c r="CY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P72" i="17"/>
  <c r="D72" i="17" s="1"/>
  <c r="K72" i="17"/>
  <c r="J72" i="17"/>
  <c r="CZ71" i="17"/>
  <c r="CY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P71" i="17"/>
  <c r="D71" i="17" s="1"/>
  <c r="K71" i="17"/>
  <c r="J71" i="17"/>
  <c r="CZ70" i="17"/>
  <c r="CY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P70" i="17"/>
  <c r="D70" i="17" s="1"/>
  <c r="K70" i="17"/>
  <c r="J70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P69" i="17"/>
  <c r="D69" i="17" s="1"/>
  <c r="K69" i="17"/>
  <c r="J69" i="17"/>
  <c r="CZ68" i="17"/>
  <c r="CY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P68" i="17"/>
  <c r="K68" i="17"/>
  <c r="J68" i="17"/>
  <c r="D68" i="17"/>
  <c r="CZ67" i="17"/>
  <c r="CY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P67" i="17"/>
  <c r="D67" i="17" s="1"/>
  <c r="K67" i="17"/>
  <c r="J67" i="17"/>
  <c r="CZ66" i="17"/>
  <c r="CY66" i="17"/>
  <c r="CX66" i="17"/>
  <c r="CW66" i="17"/>
  <c r="CV66" i="17"/>
  <c r="CU66" i="17"/>
  <c r="CT66" i="17"/>
  <c r="CS66" i="17"/>
  <c r="CR66" i="17"/>
  <c r="CQ66" i="17"/>
  <c r="CP66" i="17"/>
  <c r="CO66" i="17"/>
  <c r="CN66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P66" i="17"/>
  <c r="D66" i="17" s="1"/>
  <c r="K66" i="17"/>
  <c r="J66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P65" i="17"/>
  <c r="D65" i="17" s="1"/>
  <c r="K65" i="17"/>
  <c r="J65" i="17"/>
  <c r="CZ64" i="17"/>
  <c r="CY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P64" i="17"/>
  <c r="D64" i="17" s="1"/>
  <c r="K64" i="17"/>
  <c r="J64" i="17"/>
  <c r="CZ63" i="17"/>
  <c r="CY63" i="17"/>
  <c r="CX63" i="17"/>
  <c r="CW63" i="17"/>
  <c r="CV63" i="17"/>
  <c r="CU63" i="17"/>
  <c r="CT63" i="17"/>
  <c r="CS63" i="17"/>
  <c r="CR63" i="17"/>
  <c r="CQ63" i="17"/>
  <c r="CP63" i="17"/>
  <c r="CO63" i="17"/>
  <c r="CN63" i="17"/>
  <c r="CM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P63" i="17"/>
  <c r="D63" i="17" s="1"/>
  <c r="K63" i="17"/>
  <c r="J63" i="17"/>
  <c r="CZ62" i="17"/>
  <c r="CY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P62" i="17"/>
  <c r="D62" i="17" s="1"/>
  <c r="K62" i="17"/>
  <c r="J62" i="17"/>
  <c r="CZ61" i="17"/>
  <c r="CY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P61" i="17"/>
  <c r="D61" i="17" s="1"/>
  <c r="K61" i="17"/>
  <c r="J61" i="17"/>
  <c r="CZ60" i="17"/>
  <c r="CY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P60" i="17"/>
  <c r="D60" i="17" s="1"/>
  <c r="K60" i="17"/>
  <c r="J60" i="17"/>
  <c r="CZ59" i="17"/>
  <c r="CY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P59" i="17"/>
  <c r="D59" i="17" s="1"/>
  <c r="K59" i="17"/>
  <c r="J59" i="17"/>
  <c r="CZ58" i="17"/>
  <c r="CY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P58" i="17"/>
  <c r="D58" i="17" s="1"/>
  <c r="K58" i="17"/>
  <c r="J58" i="17"/>
  <c r="CZ57" i="17"/>
  <c r="CY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P57" i="17"/>
  <c r="D57" i="17" s="1"/>
  <c r="K57" i="17"/>
  <c r="J57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P56" i="17"/>
  <c r="D56" i="17" s="1"/>
  <c r="K56" i="17"/>
  <c r="J56" i="17"/>
  <c r="CZ55" i="17"/>
  <c r="CY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P55" i="17"/>
  <c r="D55" i="17" s="1"/>
  <c r="K55" i="17"/>
  <c r="J55" i="17"/>
  <c r="CZ54" i="17"/>
  <c r="CY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P54" i="17"/>
  <c r="K54" i="17"/>
  <c r="J54" i="17"/>
  <c r="D54" i="17"/>
  <c r="CZ53" i="17"/>
  <c r="CY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P53" i="17"/>
  <c r="D53" i="17" s="1"/>
  <c r="K53" i="17"/>
  <c r="J53" i="17"/>
  <c r="CZ52" i="17"/>
  <c r="CY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P52" i="17"/>
  <c r="D52" i="17" s="1"/>
  <c r="K52" i="17"/>
  <c r="J52" i="17"/>
  <c r="CZ51" i="17"/>
  <c r="CY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P51" i="17"/>
  <c r="D51" i="17" s="1"/>
  <c r="K51" i="17"/>
  <c r="J51" i="17"/>
  <c r="CZ50" i="17"/>
  <c r="CY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P50" i="17"/>
  <c r="D50" i="17" s="1"/>
  <c r="K50" i="17"/>
  <c r="J50" i="17"/>
  <c r="CZ49" i="17"/>
  <c r="CY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P49" i="17"/>
  <c r="D49" i="17" s="1"/>
  <c r="K49" i="17"/>
  <c r="J49" i="17"/>
  <c r="CZ48" i="17"/>
  <c r="CY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P48" i="17"/>
  <c r="D48" i="17" s="1"/>
  <c r="K48" i="17"/>
  <c r="J48" i="17"/>
  <c r="CZ47" i="17"/>
  <c r="CY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P47" i="17"/>
  <c r="D47" i="17" s="1"/>
  <c r="K47" i="17"/>
  <c r="J47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P46" i="17"/>
  <c r="D46" i="17" s="1"/>
  <c r="K46" i="17"/>
  <c r="J46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P45" i="17"/>
  <c r="D45" i="17" s="1"/>
  <c r="K45" i="17"/>
  <c r="J45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P44" i="17"/>
  <c r="K44" i="17"/>
  <c r="J44" i="17"/>
  <c r="D44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P43" i="17"/>
  <c r="D43" i="17" s="1"/>
  <c r="K43" i="17"/>
  <c r="J43" i="17"/>
  <c r="CZ42" i="17"/>
  <c r="CY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P42" i="17"/>
  <c r="D42" i="17" s="1"/>
  <c r="K42" i="17"/>
  <c r="J42" i="17"/>
  <c r="CZ41" i="17"/>
  <c r="CY41" i="17"/>
  <c r="CX41" i="17"/>
  <c r="CW41" i="17"/>
  <c r="CV41" i="17"/>
  <c r="CU41" i="17"/>
  <c r="CT41" i="17"/>
  <c r="CS41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P41" i="17"/>
  <c r="D41" i="17" s="1"/>
  <c r="K41" i="17"/>
  <c r="J41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P40" i="17"/>
  <c r="K40" i="17"/>
  <c r="J40" i="17"/>
  <c r="D40" i="17"/>
  <c r="CZ39" i="17"/>
  <c r="CY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P39" i="17"/>
  <c r="D39" i="17" s="1"/>
  <c r="K39" i="17"/>
  <c r="J39" i="17"/>
  <c r="CZ38" i="17"/>
  <c r="CY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P38" i="17"/>
  <c r="D38" i="17" s="1"/>
  <c r="K38" i="17"/>
  <c r="J38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P37" i="17"/>
  <c r="D37" i="17" s="1"/>
  <c r="K37" i="17"/>
  <c r="J37" i="17"/>
  <c r="CZ36" i="17"/>
  <c r="CY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P36" i="17"/>
  <c r="D36" i="17" s="1"/>
  <c r="K36" i="17"/>
  <c r="J36" i="17"/>
  <c r="CZ35" i="17"/>
  <c r="CY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P35" i="17"/>
  <c r="D35" i="17" s="1"/>
  <c r="K35" i="17"/>
  <c r="J35" i="17"/>
  <c r="CZ34" i="17"/>
  <c r="CY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P34" i="17"/>
  <c r="D34" i="17" s="1"/>
  <c r="K34" i="17"/>
  <c r="J34" i="17"/>
  <c r="CZ33" i="17"/>
  <c r="CY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P33" i="17"/>
  <c r="D33" i="17" s="1"/>
  <c r="K33" i="17"/>
  <c r="J33" i="17"/>
  <c r="CZ32" i="17"/>
  <c r="CY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P32" i="17"/>
  <c r="D32" i="17" s="1"/>
  <c r="K32" i="17"/>
  <c r="J32" i="17"/>
  <c r="CZ31" i="17"/>
  <c r="CY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P31" i="17"/>
  <c r="D31" i="17" s="1"/>
  <c r="K31" i="17"/>
  <c r="J31" i="17"/>
  <c r="CZ30" i="17"/>
  <c r="CY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P30" i="17"/>
  <c r="K30" i="17"/>
  <c r="J30" i="17"/>
  <c r="D30" i="17"/>
  <c r="CZ29" i="17"/>
  <c r="CY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P29" i="17"/>
  <c r="D29" i="17" s="1"/>
  <c r="K29" i="17"/>
  <c r="J29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P28" i="17"/>
  <c r="D28" i="17" s="1"/>
  <c r="K28" i="17"/>
  <c r="J28" i="17"/>
  <c r="CZ27" i="17"/>
  <c r="CY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P27" i="17"/>
  <c r="D27" i="17" s="1"/>
  <c r="K27" i="17"/>
  <c r="J27" i="17"/>
  <c r="CZ26" i="17"/>
  <c r="CY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P26" i="17"/>
  <c r="D26" i="17" s="1"/>
  <c r="K26" i="17"/>
  <c r="J26" i="17"/>
  <c r="CZ25" i="17"/>
  <c r="CY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P25" i="17"/>
  <c r="D25" i="17" s="1"/>
  <c r="K25" i="17"/>
  <c r="J25" i="17"/>
  <c r="CZ24" i="17"/>
  <c r="CY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P24" i="17"/>
  <c r="D24" i="17" s="1"/>
  <c r="K24" i="17"/>
  <c r="J24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P23" i="17"/>
  <c r="D23" i="17" s="1"/>
  <c r="K23" i="17"/>
  <c r="J23" i="17"/>
  <c r="CZ22" i="17"/>
  <c r="CY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P22" i="17"/>
  <c r="D22" i="17" s="1"/>
  <c r="K22" i="17"/>
  <c r="J22" i="17"/>
  <c r="CZ21" i="17"/>
  <c r="CY21" i="17"/>
  <c r="CX21" i="17"/>
  <c r="CW21" i="17"/>
  <c r="CV21" i="17"/>
  <c r="CU21" i="17"/>
  <c r="CT21" i="17"/>
  <c r="CS21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P21" i="17"/>
  <c r="D21" i="17" s="1"/>
  <c r="K21" i="17"/>
  <c r="J21" i="17"/>
  <c r="CZ20" i="17"/>
  <c r="CY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P20" i="17"/>
  <c r="D20" i="17" s="1"/>
  <c r="K20" i="17"/>
  <c r="J20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P19" i="17"/>
  <c r="D19" i="17" s="1"/>
  <c r="K19" i="17"/>
  <c r="J19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P18" i="17"/>
  <c r="D18" i="17" s="1"/>
  <c r="K18" i="17"/>
  <c r="J18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P17" i="17"/>
  <c r="D17" i="17" s="1"/>
  <c r="K17" i="17"/>
  <c r="J17" i="17"/>
  <c r="CZ16" i="17"/>
  <c r="CY16" i="17"/>
  <c r="CX16" i="17"/>
  <c r="CW16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P16" i="17"/>
  <c r="D16" i="17" s="1"/>
  <c r="K16" i="17"/>
  <c r="J16" i="17"/>
  <c r="CZ15" i="17"/>
  <c r="CY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P15" i="17"/>
  <c r="D15" i="17" s="1"/>
  <c r="K15" i="17"/>
  <c r="J15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P14" i="17"/>
  <c r="D14" i="17" s="1"/>
  <c r="K14" i="17"/>
  <c r="J14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P13" i="17"/>
  <c r="D13" i="17" s="1"/>
  <c r="K13" i="17"/>
  <c r="J13" i="17"/>
  <c r="CZ12" i="17"/>
  <c r="CY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P12" i="17"/>
  <c r="D12" i="17" s="1"/>
  <c r="K12" i="17"/>
  <c r="J12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P11" i="17"/>
  <c r="K11" i="17"/>
  <c r="J11" i="17"/>
  <c r="D11" i="17"/>
  <c r="B11" i="17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P10" i="17"/>
  <c r="D10" i="17" s="1"/>
  <c r="K10" i="17"/>
  <c r="J10" i="17"/>
  <c r="B10" i="17"/>
  <c r="CZ9" i="17"/>
  <c r="CY9" i="17"/>
  <c r="CX9" i="17"/>
  <c r="CW9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P9" i="17"/>
  <c r="D9" i="17" s="1"/>
  <c r="K9" i="17"/>
  <c r="J9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J7" i="17"/>
  <c r="BI7" i="17"/>
  <c r="BH7" i="17"/>
  <c r="BG7" i="17"/>
  <c r="BF7" i="17"/>
  <c r="B26" i="20" s="1"/>
  <c r="BE7" i="17"/>
  <c r="B25" i="20" s="1"/>
  <c r="BD7" i="17"/>
  <c r="B24" i="20" s="1"/>
  <c r="BC7" i="17"/>
  <c r="B23" i="20" s="1"/>
  <c r="BB7" i="17"/>
  <c r="D22" i="20" s="1"/>
  <c r="BA7" i="17"/>
  <c r="C22" i="20" s="1"/>
  <c r="B21" i="20" s="1"/>
  <c r="AZ7" i="17"/>
  <c r="D20" i="20" s="1"/>
  <c r="AY7" i="17"/>
  <c r="C20" i="20" s="1"/>
  <c r="AX7" i="17"/>
  <c r="AW7" i="17"/>
  <c r="D17" i="20" s="1"/>
  <c r="AV7" i="17"/>
  <c r="AU7" i="17"/>
  <c r="K26" i="11" s="1"/>
  <c r="AT7" i="17"/>
  <c r="K31" i="11" s="1"/>
  <c r="AS7" i="17"/>
  <c r="G31" i="11" s="1"/>
  <c r="AR7" i="17"/>
  <c r="AQ7" i="17"/>
  <c r="D15" i="20" s="1"/>
  <c r="AP7" i="17"/>
  <c r="AO7" i="17"/>
  <c r="B13" i="20" s="1"/>
  <c r="AN7" i="17"/>
  <c r="B12" i="20" s="1"/>
  <c r="AM7" i="17"/>
  <c r="B11" i="20" s="1"/>
  <c r="AL7" i="17"/>
  <c r="AK7" i="17"/>
  <c r="D9" i="20" s="1"/>
  <c r="AJ7" i="17"/>
  <c r="C9" i="20" s="1"/>
  <c r="AI7" i="17"/>
  <c r="D7" i="20" s="1"/>
  <c r="AH7" i="17"/>
  <c r="C7" i="20" s="1"/>
  <c r="B6" i="20" s="1"/>
  <c r="AG7" i="17"/>
  <c r="D5" i="20" s="1"/>
  <c r="AF7" i="17"/>
  <c r="C5" i="20" s="1"/>
  <c r="AE7" i="17"/>
  <c r="D3" i="20" s="1"/>
  <c r="AD7" i="17"/>
  <c r="AB7" i="17"/>
  <c r="I22" i="11" s="1"/>
  <c r="Z7" i="17"/>
  <c r="F22" i="11" s="1"/>
  <c r="AI5" i="17" a="1"/>
  <c r="AI5" i="17" s="1"/>
  <c r="AI3" i="17" a="1"/>
  <c r="AI3" i="17" s="1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2" i="8"/>
  <c r="B26" i="8"/>
  <c r="A26" i="8"/>
  <c r="B25" i="8"/>
  <c r="A25" i="8"/>
  <c r="B24" i="8"/>
  <c r="A24" i="8"/>
  <c r="B23" i="8"/>
  <c r="A23" i="8"/>
  <c r="D22" i="8"/>
  <c r="C22" i="8"/>
  <c r="A21" i="8"/>
  <c r="D20" i="8"/>
  <c r="C20" i="8"/>
  <c r="A19" i="8"/>
  <c r="B18" i="8"/>
  <c r="A18" i="8"/>
  <c r="D17" i="8"/>
  <c r="C17" i="8"/>
  <c r="A16" i="8"/>
  <c r="I22" i="6"/>
  <c r="F22" i="6"/>
  <c r="K31" i="6"/>
  <c r="G31" i="6"/>
  <c r="I31" i="6"/>
  <c r="F31" i="6"/>
  <c r="K30" i="6"/>
  <c r="I30" i="6"/>
  <c r="K28" i="6"/>
  <c r="I28" i="6"/>
  <c r="K26" i="6"/>
  <c r="I26" i="6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2" i="8"/>
  <c r="D15" i="8"/>
  <c r="C15" i="8"/>
  <c r="A14" i="8"/>
  <c r="A13" i="8"/>
  <c r="A12" i="8"/>
  <c r="A11" i="8"/>
  <c r="A10" i="8"/>
  <c r="A8" i="8"/>
  <c r="A6" i="8"/>
  <c r="A4" i="8"/>
  <c r="A2" i="8"/>
  <c r="D5" i="16"/>
  <c r="B5" i="16"/>
  <c r="D4" i="16"/>
  <c r="B4" i="16"/>
  <c r="D3" i="16"/>
  <c r="B3" i="16"/>
  <c r="D2" i="16"/>
  <c r="B2" i="16"/>
  <c r="D18" i="5"/>
  <c r="B17" i="5" s="1"/>
  <c r="C18" i="5"/>
  <c r="A17" i="5"/>
  <c r="A29" i="5"/>
  <c r="A24" i="5"/>
  <c r="A22" i="5"/>
  <c r="A19" i="5"/>
  <c r="A10" i="5"/>
  <c r="A8" i="5"/>
  <c r="A6" i="5"/>
  <c r="A4" i="5"/>
  <c r="A2" i="5"/>
  <c r="B29" i="5"/>
  <c r="D25" i="5"/>
  <c r="C25" i="5"/>
  <c r="D23" i="5"/>
  <c r="C23" i="5"/>
  <c r="B21" i="5"/>
  <c r="D20" i="5"/>
  <c r="C2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" i="5"/>
  <c r="A16" i="5"/>
  <c r="AD7" i="2"/>
  <c r="C7" i="5" s="1"/>
  <c r="AE7" i="2"/>
  <c r="D7" i="5" s="1"/>
  <c r="CB10" i="2"/>
  <c r="CC10" i="2"/>
  <c r="CB11" i="2"/>
  <c r="CC11" i="2"/>
  <c r="CB12" i="2"/>
  <c r="CC12" i="2"/>
  <c r="CB13" i="2"/>
  <c r="CC13" i="2"/>
  <c r="CB14" i="2"/>
  <c r="CC14" i="2"/>
  <c r="CB15" i="2"/>
  <c r="CC15" i="2"/>
  <c r="CB16" i="2"/>
  <c r="CC16" i="2"/>
  <c r="CB17" i="2"/>
  <c r="CC17" i="2"/>
  <c r="CB18" i="2"/>
  <c r="CC18" i="2"/>
  <c r="CB19" i="2"/>
  <c r="CC19" i="2"/>
  <c r="CB20" i="2"/>
  <c r="CC20" i="2"/>
  <c r="CB21" i="2"/>
  <c r="CC21" i="2"/>
  <c r="CB22" i="2"/>
  <c r="CC22" i="2"/>
  <c r="CB23" i="2"/>
  <c r="CC23" i="2"/>
  <c r="CB24" i="2"/>
  <c r="CC24" i="2"/>
  <c r="CB25" i="2"/>
  <c r="CC25" i="2"/>
  <c r="CB26" i="2"/>
  <c r="CC26" i="2"/>
  <c r="CB27" i="2"/>
  <c r="CC27" i="2"/>
  <c r="CB28" i="2"/>
  <c r="CC28" i="2"/>
  <c r="CB29" i="2"/>
  <c r="CC29" i="2"/>
  <c r="CB30" i="2"/>
  <c r="CC30" i="2"/>
  <c r="CB31" i="2"/>
  <c r="CC31" i="2"/>
  <c r="CB32" i="2"/>
  <c r="CC32" i="2"/>
  <c r="CB33" i="2"/>
  <c r="CC33" i="2"/>
  <c r="CB34" i="2"/>
  <c r="CC34" i="2"/>
  <c r="CB35" i="2"/>
  <c r="CC35" i="2"/>
  <c r="CB36" i="2"/>
  <c r="CC36" i="2"/>
  <c r="CB37" i="2"/>
  <c r="CC37" i="2"/>
  <c r="CB38" i="2"/>
  <c r="CC38" i="2"/>
  <c r="CB39" i="2"/>
  <c r="CC39" i="2"/>
  <c r="CB40" i="2"/>
  <c r="CC40" i="2"/>
  <c r="CB41" i="2"/>
  <c r="CC41" i="2"/>
  <c r="CB42" i="2"/>
  <c r="CC42" i="2"/>
  <c r="CB43" i="2"/>
  <c r="CC43" i="2"/>
  <c r="CB44" i="2"/>
  <c r="CC44" i="2"/>
  <c r="CB45" i="2"/>
  <c r="CC45" i="2"/>
  <c r="CB46" i="2"/>
  <c r="CC46" i="2"/>
  <c r="CB47" i="2"/>
  <c r="CC47" i="2"/>
  <c r="CB48" i="2"/>
  <c r="CC48" i="2"/>
  <c r="CB49" i="2"/>
  <c r="CC49" i="2"/>
  <c r="CB50" i="2"/>
  <c r="CC50" i="2"/>
  <c r="CB51" i="2"/>
  <c r="CC51" i="2"/>
  <c r="CB52" i="2"/>
  <c r="CC52" i="2"/>
  <c r="CB53" i="2"/>
  <c r="CC53" i="2"/>
  <c r="CB54" i="2"/>
  <c r="CC54" i="2"/>
  <c r="CB55" i="2"/>
  <c r="CC55" i="2"/>
  <c r="CB56" i="2"/>
  <c r="CC56" i="2"/>
  <c r="CB57" i="2"/>
  <c r="CC57" i="2"/>
  <c r="CB58" i="2"/>
  <c r="CC58" i="2"/>
  <c r="CB59" i="2"/>
  <c r="CC59" i="2"/>
  <c r="CB60" i="2"/>
  <c r="CC60" i="2"/>
  <c r="CB61" i="2"/>
  <c r="CC61" i="2"/>
  <c r="CB62" i="2"/>
  <c r="CC62" i="2"/>
  <c r="CB63" i="2"/>
  <c r="CC63" i="2"/>
  <c r="CB64" i="2"/>
  <c r="CC64" i="2"/>
  <c r="CB65" i="2"/>
  <c r="CC65" i="2"/>
  <c r="CB66" i="2"/>
  <c r="CC66" i="2"/>
  <c r="CB67" i="2"/>
  <c r="CC67" i="2"/>
  <c r="CB68" i="2"/>
  <c r="CC68" i="2"/>
  <c r="CB69" i="2"/>
  <c r="CC69" i="2"/>
  <c r="CB70" i="2"/>
  <c r="CC70" i="2"/>
  <c r="CB71" i="2"/>
  <c r="CC71" i="2"/>
  <c r="CB72" i="2"/>
  <c r="CC72" i="2"/>
  <c r="CB73" i="2"/>
  <c r="CC73" i="2"/>
  <c r="CB74" i="2"/>
  <c r="CC74" i="2"/>
  <c r="CB75" i="2"/>
  <c r="CC75" i="2"/>
  <c r="CB76" i="2"/>
  <c r="CC76" i="2"/>
  <c r="CB77" i="2"/>
  <c r="CC77" i="2"/>
  <c r="CB78" i="2"/>
  <c r="CC78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CB86" i="2"/>
  <c r="CC86" i="2"/>
  <c r="CB87" i="2"/>
  <c r="CC87" i="2"/>
  <c r="CB88" i="2"/>
  <c r="CC88" i="2"/>
  <c r="CB89" i="2"/>
  <c r="CC89" i="2"/>
  <c r="CB90" i="2"/>
  <c r="CC90" i="2"/>
  <c r="CB91" i="2"/>
  <c r="CC91" i="2"/>
  <c r="CB92" i="2"/>
  <c r="CC92" i="2"/>
  <c r="CB93" i="2"/>
  <c r="CC93" i="2"/>
  <c r="CB94" i="2"/>
  <c r="CC94" i="2"/>
  <c r="CB95" i="2"/>
  <c r="CC95" i="2"/>
  <c r="CB96" i="2"/>
  <c r="CC96" i="2"/>
  <c r="CB97" i="2"/>
  <c r="CC97" i="2"/>
  <c r="CB98" i="2"/>
  <c r="CC98" i="2"/>
  <c r="CB99" i="2"/>
  <c r="CC99" i="2"/>
  <c r="CB100" i="2"/>
  <c r="CC100" i="2"/>
  <c r="CB101" i="2"/>
  <c r="CC101" i="2"/>
  <c r="CB102" i="2"/>
  <c r="CC102" i="2"/>
  <c r="CB103" i="2"/>
  <c r="CC103" i="2"/>
  <c r="CB104" i="2"/>
  <c r="CC104" i="2"/>
  <c r="CB105" i="2"/>
  <c r="CC105" i="2"/>
  <c r="CB106" i="2"/>
  <c r="CC106" i="2"/>
  <c r="CB107" i="2"/>
  <c r="CC107" i="2"/>
  <c r="CB108" i="2"/>
  <c r="CC108" i="2"/>
  <c r="CB109" i="2"/>
  <c r="CC109" i="2"/>
  <c r="CB110" i="2"/>
  <c r="CC110" i="2"/>
  <c r="CB111" i="2"/>
  <c r="CC111" i="2"/>
  <c r="CB112" i="2"/>
  <c r="CC112" i="2"/>
  <c r="CB113" i="2"/>
  <c r="CC113" i="2"/>
  <c r="CB114" i="2"/>
  <c r="CC114" i="2"/>
  <c r="CB115" i="2"/>
  <c r="CC115" i="2"/>
  <c r="CB116" i="2"/>
  <c r="CC116" i="2"/>
  <c r="CB117" i="2"/>
  <c r="CC117" i="2"/>
  <c r="CB118" i="2"/>
  <c r="CC118" i="2"/>
  <c r="CB119" i="2"/>
  <c r="CC119" i="2"/>
  <c r="CB120" i="2"/>
  <c r="CC120" i="2"/>
  <c r="CB121" i="2"/>
  <c r="CC121" i="2"/>
  <c r="CB122" i="2"/>
  <c r="CC122" i="2"/>
  <c r="CB123" i="2"/>
  <c r="CC123" i="2"/>
  <c r="CB124" i="2"/>
  <c r="CC124" i="2"/>
  <c r="CB125" i="2"/>
  <c r="CC125" i="2"/>
  <c r="CB126" i="2"/>
  <c r="CC126" i="2"/>
  <c r="CB127" i="2"/>
  <c r="CC127" i="2"/>
  <c r="CB128" i="2"/>
  <c r="CC128" i="2"/>
  <c r="CB129" i="2"/>
  <c r="CC129" i="2"/>
  <c r="CB130" i="2"/>
  <c r="CC130" i="2"/>
  <c r="CB131" i="2"/>
  <c r="CC131" i="2"/>
  <c r="CB132" i="2"/>
  <c r="CC132" i="2"/>
  <c r="CB133" i="2"/>
  <c r="CC133" i="2"/>
  <c r="CB134" i="2"/>
  <c r="CC134" i="2"/>
  <c r="CB135" i="2"/>
  <c r="CC135" i="2"/>
  <c r="CB136" i="2"/>
  <c r="CC136" i="2"/>
  <c r="CB137" i="2"/>
  <c r="CC137" i="2"/>
  <c r="CB138" i="2"/>
  <c r="CC138" i="2"/>
  <c r="CB139" i="2"/>
  <c r="CC139" i="2"/>
  <c r="CB140" i="2"/>
  <c r="CC140" i="2"/>
  <c r="CB141" i="2"/>
  <c r="CC141" i="2"/>
  <c r="CB142" i="2"/>
  <c r="CC142" i="2"/>
  <c r="CB143" i="2"/>
  <c r="CC143" i="2"/>
  <c r="CB144" i="2"/>
  <c r="CC144" i="2"/>
  <c r="CB145" i="2"/>
  <c r="CC145" i="2"/>
  <c r="CB146" i="2"/>
  <c r="CC146" i="2"/>
  <c r="CB147" i="2"/>
  <c r="CC147" i="2"/>
  <c r="CB148" i="2"/>
  <c r="CC148" i="2"/>
  <c r="CB149" i="2"/>
  <c r="CC149" i="2"/>
  <c r="CB150" i="2"/>
  <c r="CC150" i="2"/>
  <c r="CB151" i="2"/>
  <c r="CC151" i="2"/>
  <c r="CB152" i="2"/>
  <c r="CC152" i="2"/>
  <c r="CB153" i="2"/>
  <c r="CC153" i="2"/>
  <c r="CB154" i="2"/>
  <c r="CC154" i="2"/>
  <c r="CB155" i="2"/>
  <c r="CC155" i="2"/>
  <c r="CB156" i="2"/>
  <c r="CC156" i="2"/>
  <c r="CB157" i="2"/>
  <c r="CC157" i="2"/>
  <c r="CB158" i="2"/>
  <c r="CC158" i="2"/>
  <c r="CB159" i="2"/>
  <c r="CC159" i="2"/>
  <c r="CB160" i="2"/>
  <c r="CC160" i="2"/>
  <c r="CB161" i="2"/>
  <c r="CC161" i="2"/>
  <c r="CB162" i="2"/>
  <c r="CC162" i="2"/>
  <c r="CB163" i="2"/>
  <c r="CC163" i="2"/>
  <c r="CB164" i="2"/>
  <c r="CC164" i="2"/>
  <c r="CB165" i="2"/>
  <c r="CC165" i="2"/>
  <c r="CB166" i="2"/>
  <c r="CC166" i="2"/>
  <c r="CB167" i="2"/>
  <c r="CC167" i="2"/>
  <c r="CB168" i="2"/>
  <c r="CC168" i="2"/>
  <c r="CB169" i="2"/>
  <c r="CC169" i="2"/>
  <c r="CB170" i="2"/>
  <c r="CC170" i="2"/>
  <c r="CB171" i="2"/>
  <c r="CC171" i="2"/>
  <c r="CB172" i="2"/>
  <c r="CC172" i="2"/>
  <c r="CB173" i="2"/>
  <c r="CC173" i="2"/>
  <c r="CB174" i="2"/>
  <c r="CC174" i="2"/>
  <c r="CB175" i="2"/>
  <c r="CC175" i="2"/>
  <c r="CB176" i="2"/>
  <c r="CC176" i="2"/>
  <c r="CB177" i="2"/>
  <c r="CC177" i="2"/>
  <c r="CB178" i="2"/>
  <c r="CC178" i="2"/>
  <c r="CB179" i="2"/>
  <c r="CC179" i="2"/>
  <c r="CB180" i="2"/>
  <c r="CC180" i="2"/>
  <c r="CB181" i="2"/>
  <c r="CC181" i="2"/>
  <c r="CB182" i="2"/>
  <c r="CC182" i="2"/>
  <c r="CB183" i="2"/>
  <c r="CC183" i="2"/>
  <c r="CB184" i="2"/>
  <c r="CC184" i="2"/>
  <c r="CB185" i="2"/>
  <c r="CC185" i="2"/>
  <c r="CB186" i="2"/>
  <c r="CC186" i="2"/>
  <c r="CB187" i="2"/>
  <c r="CC187" i="2"/>
  <c r="CB188" i="2"/>
  <c r="CC188" i="2"/>
  <c r="CB189" i="2"/>
  <c r="CC189" i="2"/>
  <c r="CB190" i="2"/>
  <c r="CC190" i="2"/>
  <c r="CB191" i="2"/>
  <c r="CC191" i="2"/>
  <c r="CB192" i="2"/>
  <c r="CC192" i="2"/>
  <c r="CB193" i="2"/>
  <c r="CC193" i="2"/>
  <c r="CB194" i="2"/>
  <c r="CC194" i="2"/>
  <c r="CB195" i="2"/>
  <c r="CC195" i="2"/>
  <c r="CB196" i="2"/>
  <c r="CC196" i="2"/>
  <c r="CB197" i="2"/>
  <c r="CC197" i="2"/>
  <c r="CB198" i="2"/>
  <c r="CC198" i="2"/>
  <c r="CB199" i="2"/>
  <c r="CC199" i="2"/>
  <c r="CB200" i="2"/>
  <c r="CC200" i="2"/>
  <c r="CB201" i="2"/>
  <c r="CC201" i="2"/>
  <c r="CB202" i="2"/>
  <c r="CC202" i="2"/>
  <c r="CB203" i="2"/>
  <c r="CC203" i="2"/>
  <c r="CB204" i="2"/>
  <c r="CC204" i="2"/>
  <c r="CB205" i="2"/>
  <c r="CC205" i="2"/>
  <c r="CB206" i="2"/>
  <c r="CC206" i="2"/>
  <c r="CB207" i="2"/>
  <c r="CC207" i="2"/>
  <c r="CB208" i="2"/>
  <c r="CC208" i="2"/>
  <c r="CB209" i="2"/>
  <c r="CC209" i="2"/>
  <c r="CB210" i="2"/>
  <c r="CC210" i="2"/>
  <c r="CB211" i="2"/>
  <c r="CC211" i="2"/>
  <c r="CB212" i="2"/>
  <c r="CC212" i="2"/>
  <c r="CB213" i="2"/>
  <c r="CC213" i="2"/>
  <c r="CB214" i="2"/>
  <c r="CC214" i="2"/>
  <c r="CB215" i="2"/>
  <c r="CC215" i="2"/>
  <c r="CB216" i="2"/>
  <c r="CC216" i="2"/>
  <c r="CB217" i="2"/>
  <c r="CC217" i="2"/>
  <c r="CB218" i="2"/>
  <c r="CC218" i="2"/>
  <c r="CB219" i="2"/>
  <c r="CC219" i="2"/>
  <c r="CB220" i="2"/>
  <c r="CC220" i="2"/>
  <c r="CB221" i="2"/>
  <c r="CC221" i="2"/>
  <c r="CB222" i="2"/>
  <c r="CC222" i="2"/>
  <c r="CB223" i="2"/>
  <c r="CC223" i="2"/>
  <c r="CB224" i="2"/>
  <c r="CC224" i="2"/>
  <c r="CB225" i="2"/>
  <c r="CC225" i="2"/>
  <c r="CB226" i="2"/>
  <c r="CC226" i="2"/>
  <c r="CB227" i="2"/>
  <c r="CC227" i="2"/>
  <c r="CB228" i="2"/>
  <c r="CC228" i="2"/>
  <c r="CB229" i="2"/>
  <c r="CC229" i="2"/>
  <c r="CB230" i="2"/>
  <c r="CC230" i="2"/>
  <c r="CB231" i="2"/>
  <c r="CC231" i="2"/>
  <c r="CB232" i="2"/>
  <c r="CC232" i="2"/>
  <c r="CB233" i="2"/>
  <c r="CC233" i="2"/>
  <c r="CB234" i="2"/>
  <c r="CC234" i="2"/>
  <c r="CB235" i="2"/>
  <c r="CC235" i="2"/>
  <c r="CB236" i="2"/>
  <c r="CC236" i="2"/>
  <c r="CB237" i="2"/>
  <c r="CC237" i="2"/>
  <c r="CB238" i="2"/>
  <c r="CC238" i="2"/>
  <c r="CB239" i="2"/>
  <c r="CC239" i="2"/>
  <c r="CB240" i="2"/>
  <c r="CC240" i="2"/>
  <c r="CB241" i="2"/>
  <c r="CC241" i="2"/>
  <c r="CB242" i="2"/>
  <c r="CC242" i="2"/>
  <c r="CB243" i="2"/>
  <c r="CC243" i="2"/>
  <c r="CB244" i="2"/>
  <c r="CC244" i="2"/>
  <c r="CB245" i="2"/>
  <c r="CC245" i="2"/>
  <c r="CB246" i="2"/>
  <c r="CC246" i="2"/>
  <c r="CB247" i="2"/>
  <c r="CC247" i="2"/>
  <c r="CB248" i="2"/>
  <c r="CC248" i="2"/>
  <c r="CB249" i="2"/>
  <c r="CC249" i="2"/>
  <c r="CB250" i="2"/>
  <c r="CC250" i="2"/>
  <c r="CB251" i="2"/>
  <c r="CC251" i="2"/>
  <c r="CB252" i="2"/>
  <c r="CC252" i="2"/>
  <c r="CB253" i="2"/>
  <c r="CC253" i="2"/>
  <c r="CB254" i="2"/>
  <c r="CC254" i="2"/>
  <c r="CB255" i="2"/>
  <c r="CC255" i="2"/>
  <c r="CB256" i="2"/>
  <c r="CC256" i="2"/>
  <c r="CB257" i="2"/>
  <c r="CC257" i="2"/>
  <c r="CB258" i="2"/>
  <c r="CC258" i="2"/>
  <c r="CB259" i="2"/>
  <c r="CC259" i="2"/>
  <c r="CB260" i="2"/>
  <c r="CC260" i="2"/>
  <c r="CB261" i="2"/>
  <c r="CC261" i="2"/>
  <c r="CB262" i="2"/>
  <c r="CC262" i="2"/>
  <c r="CB263" i="2"/>
  <c r="CC263" i="2"/>
  <c r="CB264" i="2"/>
  <c r="CC264" i="2"/>
  <c r="CB265" i="2"/>
  <c r="CC265" i="2"/>
  <c r="CB266" i="2"/>
  <c r="CC266" i="2"/>
  <c r="CB267" i="2"/>
  <c r="CC267" i="2"/>
  <c r="CB268" i="2"/>
  <c r="CC268" i="2"/>
  <c r="CB269" i="2"/>
  <c r="CC269" i="2"/>
  <c r="CB270" i="2"/>
  <c r="CC270" i="2"/>
  <c r="CB271" i="2"/>
  <c r="CC271" i="2"/>
  <c r="CB272" i="2"/>
  <c r="CC272" i="2"/>
  <c r="CB273" i="2"/>
  <c r="CC273" i="2"/>
  <c r="CB274" i="2"/>
  <c r="CC274" i="2"/>
  <c r="CB275" i="2"/>
  <c r="CC275" i="2"/>
  <c r="CB276" i="2"/>
  <c r="CC276" i="2"/>
  <c r="CB277" i="2"/>
  <c r="CC277" i="2"/>
  <c r="CB278" i="2"/>
  <c r="CC278" i="2"/>
  <c r="CB279" i="2"/>
  <c r="CC279" i="2"/>
  <c r="CB280" i="2"/>
  <c r="CC280" i="2"/>
  <c r="CB281" i="2"/>
  <c r="CC281" i="2"/>
  <c r="CB282" i="2"/>
  <c r="CC282" i="2"/>
  <c r="CB283" i="2"/>
  <c r="CC283" i="2"/>
  <c r="CB284" i="2"/>
  <c r="CC284" i="2"/>
  <c r="CB285" i="2"/>
  <c r="CC285" i="2"/>
  <c r="CB286" i="2"/>
  <c r="CC286" i="2"/>
  <c r="CB287" i="2"/>
  <c r="CC287" i="2"/>
  <c r="CB288" i="2"/>
  <c r="CC288" i="2"/>
  <c r="CB289" i="2"/>
  <c r="CC289" i="2"/>
  <c r="CB290" i="2"/>
  <c r="CC290" i="2"/>
  <c r="CB291" i="2"/>
  <c r="CC291" i="2"/>
  <c r="CB292" i="2"/>
  <c r="CC292" i="2"/>
  <c r="CB293" i="2"/>
  <c r="CC293" i="2"/>
  <c r="CB294" i="2"/>
  <c r="CC294" i="2"/>
  <c r="CB295" i="2"/>
  <c r="CC295" i="2"/>
  <c r="CB296" i="2"/>
  <c r="CC296" i="2"/>
  <c r="CB297" i="2"/>
  <c r="CC297" i="2"/>
  <c r="CB298" i="2"/>
  <c r="CC298" i="2"/>
  <c r="CB299" i="2"/>
  <c r="CC299" i="2"/>
  <c r="CB300" i="2"/>
  <c r="CC300" i="2"/>
  <c r="CB301" i="2"/>
  <c r="CC301" i="2"/>
  <c r="CB302" i="2"/>
  <c r="CC302" i="2"/>
  <c r="CB303" i="2"/>
  <c r="CC303" i="2"/>
  <c r="CB304" i="2"/>
  <c r="CC304" i="2"/>
  <c r="CB305" i="2"/>
  <c r="CC305" i="2"/>
  <c r="CB306" i="2"/>
  <c r="CC306" i="2"/>
  <c r="CB307" i="2"/>
  <c r="CC307" i="2"/>
  <c r="CB308" i="2"/>
  <c r="CC308" i="2"/>
  <c r="CB309" i="2"/>
  <c r="CC309" i="2"/>
  <c r="CB310" i="2"/>
  <c r="CC310" i="2"/>
  <c r="CB311" i="2"/>
  <c r="CC311" i="2"/>
  <c r="CB312" i="2"/>
  <c r="CC312" i="2"/>
  <c r="CB313" i="2"/>
  <c r="CC313" i="2"/>
  <c r="CB314" i="2"/>
  <c r="CC314" i="2"/>
  <c r="CB315" i="2"/>
  <c r="CC315" i="2"/>
  <c r="CB316" i="2"/>
  <c r="CC316" i="2"/>
  <c r="CB317" i="2"/>
  <c r="CC317" i="2"/>
  <c r="CB318" i="2"/>
  <c r="CC318" i="2"/>
  <c r="CB319" i="2"/>
  <c r="CC319" i="2"/>
  <c r="CB320" i="2"/>
  <c r="CC320" i="2"/>
  <c r="CB321" i="2"/>
  <c r="CC321" i="2"/>
  <c r="CB322" i="2"/>
  <c r="CC322" i="2"/>
  <c r="CB323" i="2"/>
  <c r="CC323" i="2"/>
  <c r="CB324" i="2"/>
  <c r="CC324" i="2"/>
  <c r="CB325" i="2"/>
  <c r="CC325" i="2"/>
  <c r="CB326" i="2"/>
  <c r="CC326" i="2"/>
  <c r="CB327" i="2"/>
  <c r="CC327" i="2"/>
  <c r="CB328" i="2"/>
  <c r="CC328" i="2"/>
  <c r="CB329" i="2"/>
  <c r="CC329" i="2"/>
  <c r="CB330" i="2"/>
  <c r="CC330" i="2"/>
  <c r="CB331" i="2"/>
  <c r="CC331" i="2"/>
  <c r="CB332" i="2"/>
  <c r="CC332" i="2"/>
  <c r="CB333" i="2"/>
  <c r="CC333" i="2"/>
  <c r="CB334" i="2"/>
  <c r="CC334" i="2"/>
  <c r="CB335" i="2"/>
  <c r="CC335" i="2"/>
  <c r="CB336" i="2"/>
  <c r="CC336" i="2"/>
  <c r="CB337" i="2"/>
  <c r="CC337" i="2"/>
  <c r="CB338" i="2"/>
  <c r="CC338" i="2"/>
  <c r="CB339" i="2"/>
  <c r="CC339" i="2"/>
  <c r="CB340" i="2"/>
  <c r="CC340" i="2"/>
  <c r="CB341" i="2"/>
  <c r="CC341" i="2"/>
  <c r="CB342" i="2"/>
  <c r="CC342" i="2"/>
  <c r="CB343" i="2"/>
  <c r="CC343" i="2"/>
  <c r="CB344" i="2"/>
  <c r="CC344" i="2"/>
  <c r="CB345" i="2"/>
  <c r="CC345" i="2"/>
  <c r="CB346" i="2"/>
  <c r="CC346" i="2"/>
  <c r="CB347" i="2"/>
  <c r="CC347" i="2"/>
  <c r="CB348" i="2"/>
  <c r="CC348" i="2"/>
  <c r="CB349" i="2"/>
  <c r="CC349" i="2"/>
  <c r="CB350" i="2"/>
  <c r="CC350" i="2"/>
  <c r="CB351" i="2"/>
  <c r="CC351" i="2"/>
  <c r="CB352" i="2"/>
  <c r="CC352" i="2"/>
  <c r="CB353" i="2"/>
  <c r="CC353" i="2"/>
  <c r="CB354" i="2"/>
  <c r="CC354" i="2"/>
  <c r="CB355" i="2"/>
  <c r="CC355" i="2"/>
  <c r="CB356" i="2"/>
  <c r="CC356" i="2"/>
  <c r="CB357" i="2"/>
  <c r="CC357" i="2"/>
  <c r="CB358" i="2"/>
  <c r="CC358" i="2"/>
  <c r="CB359" i="2"/>
  <c r="CC359" i="2"/>
  <c r="CB360" i="2"/>
  <c r="CC360" i="2"/>
  <c r="CB361" i="2"/>
  <c r="CC361" i="2"/>
  <c r="CB362" i="2"/>
  <c r="CC362" i="2"/>
  <c r="CB363" i="2"/>
  <c r="CC363" i="2"/>
  <c r="CB364" i="2"/>
  <c r="CC364" i="2"/>
  <c r="CB365" i="2"/>
  <c r="CC365" i="2"/>
  <c r="CB366" i="2"/>
  <c r="CC366" i="2"/>
  <c r="CB367" i="2"/>
  <c r="CC367" i="2"/>
  <c r="CB368" i="2"/>
  <c r="CC368" i="2"/>
  <c r="CB369" i="2"/>
  <c r="CC369" i="2"/>
  <c r="CB370" i="2"/>
  <c r="CC370" i="2"/>
  <c r="CB371" i="2"/>
  <c r="CC371" i="2"/>
  <c r="CB372" i="2"/>
  <c r="CC372" i="2"/>
  <c r="CB373" i="2"/>
  <c r="CC373" i="2"/>
  <c r="CB374" i="2"/>
  <c r="CC374" i="2"/>
  <c r="CB375" i="2"/>
  <c r="CC375" i="2"/>
  <c r="CB376" i="2"/>
  <c r="CC376" i="2"/>
  <c r="CB377" i="2"/>
  <c r="CC377" i="2"/>
  <c r="CB378" i="2"/>
  <c r="CC378" i="2"/>
  <c r="CB379" i="2"/>
  <c r="CC379" i="2"/>
  <c r="CB380" i="2"/>
  <c r="CC380" i="2"/>
  <c r="CB381" i="2"/>
  <c r="CC381" i="2"/>
  <c r="CB382" i="2"/>
  <c r="CC382" i="2"/>
  <c r="CB383" i="2"/>
  <c r="CC383" i="2"/>
  <c r="CB384" i="2"/>
  <c r="CC384" i="2"/>
  <c r="CB385" i="2"/>
  <c r="CC385" i="2"/>
  <c r="CB386" i="2"/>
  <c r="CC386" i="2"/>
  <c r="CB387" i="2"/>
  <c r="CC387" i="2"/>
  <c r="CB388" i="2"/>
  <c r="CC388" i="2"/>
  <c r="CB389" i="2"/>
  <c r="CC389" i="2"/>
  <c r="CB390" i="2"/>
  <c r="CC390" i="2"/>
  <c r="CB391" i="2"/>
  <c r="CC391" i="2"/>
  <c r="CB392" i="2"/>
  <c r="CC392" i="2"/>
  <c r="CB393" i="2"/>
  <c r="CC393" i="2"/>
  <c r="CB394" i="2"/>
  <c r="CC394" i="2"/>
  <c r="CB395" i="2"/>
  <c r="CC395" i="2"/>
  <c r="CB396" i="2"/>
  <c r="CC396" i="2"/>
  <c r="CB397" i="2"/>
  <c r="CC397" i="2"/>
  <c r="CB398" i="2"/>
  <c r="CC398" i="2"/>
  <c r="CB399" i="2"/>
  <c r="CC399" i="2"/>
  <c r="CB400" i="2"/>
  <c r="CC400" i="2"/>
  <c r="CB401" i="2"/>
  <c r="CC401" i="2"/>
  <c r="CB402" i="2"/>
  <c r="CC402" i="2"/>
  <c r="CB403" i="2"/>
  <c r="CC403" i="2"/>
  <c r="CB404" i="2"/>
  <c r="CC404" i="2"/>
  <c r="CB405" i="2"/>
  <c r="CC405" i="2"/>
  <c r="CB406" i="2"/>
  <c r="CC406" i="2"/>
  <c r="CB407" i="2"/>
  <c r="CC407" i="2"/>
  <c r="CB408" i="2"/>
  <c r="CC408" i="2"/>
  <c r="CB409" i="2"/>
  <c r="CC409" i="2"/>
  <c r="CB410" i="2"/>
  <c r="CC410" i="2"/>
  <c r="CB411" i="2"/>
  <c r="CC411" i="2"/>
  <c r="CB412" i="2"/>
  <c r="CC412" i="2"/>
  <c r="CB413" i="2"/>
  <c r="CC413" i="2"/>
  <c r="CB414" i="2"/>
  <c r="CC414" i="2"/>
  <c r="CB415" i="2"/>
  <c r="CC415" i="2"/>
  <c r="CB416" i="2"/>
  <c r="CC416" i="2"/>
  <c r="CB417" i="2"/>
  <c r="CC417" i="2"/>
  <c r="CB418" i="2"/>
  <c r="CC418" i="2"/>
  <c r="CB419" i="2"/>
  <c r="CC419" i="2"/>
  <c r="CB420" i="2"/>
  <c r="CC420" i="2"/>
  <c r="CB421" i="2"/>
  <c r="CC421" i="2"/>
  <c r="CB422" i="2"/>
  <c r="CC422" i="2"/>
  <c r="CB423" i="2"/>
  <c r="CC423" i="2"/>
  <c r="CB424" i="2"/>
  <c r="CC424" i="2"/>
  <c r="CB425" i="2"/>
  <c r="CC425" i="2"/>
  <c r="CB426" i="2"/>
  <c r="CC426" i="2"/>
  <c r="CB427" i="2"/>
  <c r="CC427" i="2"/>
  <c r="CB428" i="2"/>
  <c r="CC428" i="2"/>
  <c r="CB429" i="2"/>
  <c r="CC429" i="2"/>
  <c r="CB430" i="2"/>
  <c r="CC430" i="2"/>
  <c r="CB431" i="2"/>
  <c r="CC431" i="2"/>
  <c r="CB432" i="2"/>
  <c r="CC432" i="2"/>
  <c r="CB433" i="2"/>
  <c r="CC433" i="2"/>
  <c r="CB434" i="2"/>
  <c r="CC434" i="2"/>
  <c r="CB435" i="2"/>
  <c r="CC435" i="2"/>
  <c r="CB436" i="2"/>
  <c r="CC436" i="2"/>
  <c r="CB437" i="2"/>
  <c r="CC437" i="2"/>
  <c r="CB438" i="2"/>
  <c r="CC438" i="2"/>
  <c r="CB439" i="2"/>
  <c r="CC439" i="2"/>
  <c r="CB440" i="2"/>
  <c r="CC440" i="2"/>
  <c r="CB441" i="2"/>
  <c r="CC441" i="2"/>
  <c r="CB442" i="2"/>
  <c r="CC442" i="2"/>
  <c r="CB443" i="2"/>
  <c r="CC443" i="2"/>
  <c r="CB444" i="2"/>
  <c r="CC444" i="2"/>
  <c r="CB445" i="2"/>
  <c r="CC445" i="2"/>
  <c r="CB446" i="2"/>
  <c r="CC446" i="2"/>
  <c r="CB447" i="2"/>
  <c r="CC447" i="2"/>
  <c r="CB448" i="2"/>
  <c r="CC448" i="2"/>
  <c r="CB449" i="2"/>
  <c r="CC449" i="2"/>
  <c r="CB450" i="2"/>
  <c r="CC450" i="2"/>
  <c r="CB451" i="2"/>
  <c r="CC451" i="2"/>
  <c r="CB452" i="2"/>
  <c r="CC452" i="2"/>
  <c r="CB453" i="2"/>
  <c r="CC453" i="2"/>
  <c r="CB454" i="2"/>
  <c r="CC454" i="2"/>
  <c r="CB455" i="2"/>
  <c r="CC455" i="2"/>
  <c r="CB456" i="2"/>
  <c r="CC456" i="2"/>
  <c r="CB457" i="2"/>
  <c r="CC457" i="2"/>
  <c r="CB458" i="2"/>
  <c r="CC458" i="2"/>
  <c r="CB459" i="2"/>
  <c r="CC459" i="2"/>
  <c r="CB460" i="2"/>
  <c r="CC460" i="2"/>
  <c r="CB461" i="2"/>
  <c r="CC461" i="2"/>
  <c r="CB462" i="2"/>
  <c r="CC462" i="2"/>
  <c r="CB463" i="2"/>
  <c r="CC463" i="2"/>
  <c r="CB464" i="2"/>
  <c r="CC464" i="2"/>
  <c r="CB465" i="2"/>
  <c r="CC465" i="2"/>
  <c r="CB466" i="2"/>
  <c r="CC466" i="2"/>
  <c r="CB467" i="2"/>
  <c r="CC467" i="2"/>
  <c r="CB468" i="2"/>
  <c r="CC468" i="2"/>
  <c r="CB469" i="2"/>
  <c r="CC469" i="2"/>
  <c r="CB470" i="2"/>
  <c r="CC470" i="2"/>
  <c r="CB471" i="2"/>
  <c r="CC471" i="2"/>
  <c r="CB472" i="2"/>
  <c r="CC472" i="2"/>
  <c r="CB473" i="2"/>
  <c r="CC473" i="2"/>
  <c r="CB474" i="2"/>
  <c r="CC474" i="2"/>
  <c r="CB475" i="2"/>
  <c r="CC475" i="2"/>
  <c r="CB476" i="2"/>
  <c r="CC476" i="2"/>
  <c r="CB477" i="2"/>
  <c r="CC477" i="2"/>
  <c r="CB478" i="2"/>
  <c r="CC478" i="2"/>
  <c r="CB479" i="2"/>
  <c r="CC479" i="2"/>
  <c r="CB480" i="2"/>
  <c r="CC480" i="2"/>
  <c r="CB481" i="2"/>
  <c r="CC481" i="2"/>
  <c r="CB482" i="2"/>
  <c r="CC482" i="2"/>
  <c r="CB483" i="2"/>
  <c r="CC483" i="2"/>
  <c r="CB484" i="2"/>
  <c r="CC484" i="2"/>
  <c r="CB485" i="2"/>
  <c r="CC485" i="2"/>
  <c r="CB486" i="2"/>
  <c r="CC486" i="2"/>
  <c r="CB487" i="2"/>
  <c r="CC487" i="2"/>
  <c r="CB488" i="2"/>
  <c r="CC488" i="2"/>
  <c r="CB489" i="2"/>
  <c r="CC489" i="2"/>
  <c r="CB490" i="2"/>
  <c r="CC490" i="2"/>
  <c r="CB491" i="2"/>
  <c r="CC491" i="2"/>
  <c r="CB492" i="2"/>
  <c r="CC492" i="2"/>
  <c r="CB493" i="2"/>
  <c r="CC493" i="2"/>
  <c r="CB494" i="2"/>
  <c r="CC494" i="2"/>
  <c r="CB495" i="2"/>
  <c r="CC495" i="2"/>
  <c r="CB496" i="2"/>
  <c r="CC496" i="2"/>
  <c r="CB497" i="2"/>
  <c r="CC497" i="2"/>
  <c r="CB498" i="2"/>
  <c r="CC498" i="2"/>
  <c r="CB499" i="2"/>
  <c r="CC499" i="2"/>
  <c r="CB500" i="2"/>
  <c r="CC500" i="2"/>
  <c r="CB501" i="2"/>
  <c r="CC501" i="2"/>
  <c r="CB502" i="2"/>
  <c r="CC502" i="2"/>
  <c r="CB503" i="2"/>
  <c r="CC503" i="2"/>
  <c r="CB504" i="2"/>
  <c r="CC504" i="2"/>
  <c r="CB505" i="2"/>
  <c r="CC505" i="2"/>
  <c r="CB506" i="2"/>
  <c r="CC506" i="2"/>
  <c r="CB507" i="2"/>
  <c r="CC507" i="2"/>
  <c r="CB508" i="2"/>
  <c r="CC508" i="2"/>
  <c r="CB509" i="2"/>
  <c r="CC509" i="2"/>
  <c r="CB510" i="2"/>
  <c r="CC510" i="2"/>
  <c r="CB511" i="2"/>
  <c r="CC511" i="2"/>
  <c r="CB512" i="2"/>
  <c r="CC512" i="2"/>
  <c r="CB513" i="2"/>
  <c r="CC513" i="2"/>
  <c r="CB514" i="2"/>
  <c r="CC514" i="2"/>
  <c r="CB515" i="2"/>
  <c r="CC515" i="2"/>
  <c r="CB516" i="2"/>
  <c r="CC516" i="2"/>
  <c r="CB517" i="2"/>
  <c r="CC517" i="2"/>
  <c r="CB518" i="2"/>
  <c r="CC518" i="2"/>
  <c r="CB519" i="2"/>
  <c r="CC519" i="2"/>
  <c r="CB520" i="2"/>
  <c r="CC520" i="2"/>
  <c r="CB521" i="2"/>
  <c r="CC521" i="2"/>
  <c r="CB522" i="2"/>
  <c r="CC522" i="2"/>
  <c r="CB523" i="2"/>
  <c r="CC523" i="2"/>
  <c r="CB524" i="2"/>
  <c r="CC524" i="2"/>
  <c r="CB525" i="2"/>
  <c r="CC525" i="2"/>
  <c r="CB526" i="2"/>
  <c r="CC526" i="2"/>
  <c r="CB527" i="2"/>
  <c r="CC527" i="2"/>
  <c r="CB528" i="2"/>
  <c r="CC528" i="2"/>
  <c r="CB529" i="2"/>
  <c r="CC529" i="2"/>
  <c r="CB530" i="2"/>
  <c r="CC530" i="2"/>
  <c r="CB531" i="2"/>
  <c r="CC531" i="2"/>
  <c r="CB532" i="2"/>
  <c r="CC532" i="2"/>
  <c r="CB533" i="2"/>
  <c r="CC533" i="2"/>
  <c r="CB534" i="2"/>
  <c r="CC534" i="2"/>
  <c r="CB535" i="2"/>
  <c r="CC535" i="2"/>
  <c r="CB536" i="2"/>
  <c r="CC536" i="2"/>
  <c r="CB537" i="2"/>
  <c r="CC537" i="2"/>
  <c r="CB538" i="2"/>
  <c r="CC538" i="2"/>
  <c r="CB539" i="2"/>
  <c r="CC539" i="2"/>
  <c r="CB540" i="2"/>
  <c r="CC540" i="2"/>
  <c r="CB541" i="2"/>
  <c r="CC541" i="2"/>
  <c r="CB542" i="2"/>
  <c r="CC542" i="2"/>
  <c r="CB543" i="2"/>
  <c r="CC543" i="2"/>
  <c r="CB544" i="2"/>
  <c r="CC544" i="2"/>
  <c r="CB545" i="2"/>
  <c r="CC545" i="2"/>
  <c r="CB546" i="2"/>
  <c r="CC546" i="2"/>
  <c r="CB547" i="2"/>
  <c r="CC547" i="2"/>
  <c r="CB548" i="2"/>
  <c r="CC548" i="2"/>
  <c r="CB549" i="2"/>
  <c r="CC549" i="2"/>
  <c r="CB550" i="2"/>
  <c r="CC550" i="2"/>
  <c r="CB551" i="2"/>
  <c r="CC551" i="2"/>
  <c r="CB552" i="2"/>
  <c r="CC552" i="2"/>
  <c r="CB553" i="2"/>
  <c r="CC553" i="2"/>
  <c r="CB554" i="2"/>
  <c r="CC554" i="2"/>
  <c r="CB555" i="2"/>
  <c r="CC555" i="2"/>
  <c r="CB556" i="2"/>
  <c r="CC556" i="2"/>
  <c r="CB557" i="2"/>
  <c r="CC557" i="2"/>
  <c r="CB558" i="2"/>
  <c r="CC558" i="2"/>
  <c r="CB559" i="2"/>
  <c r="CC559" i="2"/>
  <c r="CB560" i="2"/>
  <c r="CC560" i="2"/>
  <c r="CB561" i="2"/>
  <c r="CC561" i="2"/>
  <c r="CB562" i="2"/>
  <c r="CC562" i="2"/>
  <c r="CB563" i="2"/>
  <c r="CC563" i="2"/>
  <c r="CB564" i="2"/>
  <c r="CC564" i="2"/>
  <c r="CB565" i="2"/>
  <c r="CC565" i="2"/>
  <c r="CB566" i="2"/>
  <c r="CC566" i="2"/>
  <c r="CB567" i="2"/>
  <c r="CC567" i="2"/>
  <c r="CB568" i="2"/>
  <c r="CC568" i="2"/>
  <c r="CB569" i="2"/>
  <c r="CC569" i="2"/>
  <c r="CB570" i="2"/>
  <c r="CC570" i="2"/>
  <c r="CB571" i="2"/>
  <c r="CC571" i="2"/>
  <c r="CB572" i="2"/>
  <c r="CC572" i="2"/>
  <c r="CB573" i="2"/>
  <c r="CC573" i="2"/>
  <c r="CB574" i="2"/>
  <c r="CC574" i="2"/>
  <c r="CB575" i="2"/>
  <c r="CC575" i="2"/>
  <c r="CB576" i="2"/>
  <c r="CC576" i="2"/>
  <c r="CB577" i="2"/>
  <c r="CC577" i="2"/>
  <c r="CB578" i="2"/>
  <c r="CC578" i="2"/>
  <c r="CB579" i="2"/>
  <c r="CC579" i="2"/>
  <c r="CB580" i="2"/>
  <c r="CC580" i="2"/>
  <c r="CB581" i="2"/>
  <c r="CC581" i="2"/>
  <c r="CB582" i="2"/>
  <c r="CC582" i="2"/>
  <c r="CB583" i="2"/>
  <c r="CC583" i="2"/>
  <c r="CB584" i="2"/>
  <c r="CC584" i="2"/>
  <c r="CB585" i="2"/>
  <c r="CC585" i="2"/>
  <c r="CB586" i="2"/>
  <c r="CC586" i="2"/>
  <c r="CB587" i="2"/>
  <c r="CC587" i="2"/>
  <c r="CB588" i="2"/>
  <c r="CC588" i="2"/>
  <c r="CB589" i="2"/>
  <c r="CC589" i="2"/>
  <c r="CB590" i="2"/>
  <c r="CC590" i="2"/>
  <c r="CB591" i="2"/>
  <c r="CC591" i="2"/>
  <c r="CB592" i="2"/>
  <c r="CC592" i="2"/>
  <c r="CB593" i="2"/>
  <c r="CC593" i="2"/>
  <c r="CB594" i="2"/>
  <c r="CC594" i="2"/>
  <c r="CB595" i="2"/>
  <c r="CC595" i="2"/>
  <c r="CB596" i="2"/>
  <c r="CC596" i="2"/>
  <c r="CB597" i="2"/>
  <c r="CC597" i="2"/>
  <c r="CB598" i="2"/>
  <c r="CC598" i="2"/>
  <c r="CB599" i="2"/>
  <c r="CC599" i="2"/>
  <c r="CB600" i="2"/>
  <c r="CC600" i="2"/>
  <c r="CB601" i="2"/>
  <c r="CC601" i="2"/>
  <c r="CB602" i="2"/>
  <c r="CC602" i="2"/>
  <c r="CB603" i="2"/>
  <c r="CC603" i="2"/>
  <c r="CB604" i="2"/>
  <c r="CC604" i="2"/>
  <c r="CB605" i="2"/>
  <c r="CC605" i="2"/>
  <c r="CB606" i="2"/>
  <c r="CC606" i="2"/>
  <c r="CB607" i="2"/>
  <c r="CC607" i="2"/>
  <c r="CB608" i="2"/>
  <c r="CC608" i="2"/>
  <c r="CB609" i="2"/>
  <c r="CC609" i="2"/>
  <c r="CB610" i="2"/>
  <c r="CC610" i="2"/>
  <c r="CB611" i="2"/>
  <c r="CC611" i="2"/>
  <c r="CB612" i="2"/>
  <c r="CC612" i="2"/>
  <c r="CB613" i="2"/>
  <c r="CC613" i="2"/>
  <c r="CB614" i="2"/>
  <c r="CC614" i="2"/>
  <c r="CB615" i="2"/>
  <c r="CC615" i="2"/>
  <c r="CB616" i="2"/>
  <c r="CC616" i="2"/>
  <c r="CB617" i="2"/>
  <c r="CC617" i="2"/>
  <c r="CB618" i="2"/>
  <c r="CC618" i="2"/>
  <c r="CB619" i="2"/>
  <c r="CC619" i="2"/>
  <c r="CB620" i="2"/>
  <c r="CC620" i="2"/>
  <c r="CB621" i="2"/>
  <c r="CC621" i="2"/>
  <c r="CB622" i="2"/>
  <c r="CC622" i="2"/>
  <c r="CB623" i="2"/>
  <c r="CC623" i="2"/>
  <c r="CB624" i="2"/>
  <c r="CC624" i="2"/>
  <c r="CB625" i="2"/>
  <c r="CC625" i="2"/>
  <c r="CB626" i="2"/>
  <c r="CC626" i="2"/>
  <c r="CB627" i="2"/>
  <c r="CC627" i="2"/>
  <c r="CB628" i="2"/>
  <c r="CC628" i="2"/>
  <c r="CB629" i="2"/>
  <c r="CC629" i="2"/>
  <c r="CB630" i="2"/>
  <c r="CC630" i="2"/>
  <c r="CB631" i="2"/>
  <c r="CC631" i="2"/>
  <c r="CB632" i="2"/>
  <c r="CC632" i="2"/>
  <c r="CB633" i="2"/>
  <c r="CC633" i="2"/>
  <c r="CB634" i="2"/>
  <c r="CC634" i="2"/>
  <c r="CB635" i="2"/>
  <c r="CC635" i="2"/>
  <c r="CB636" i="2"/>
  <c r="CC636" i="2"/>
  <c r="CB637" i="2"/>
  <c r="CC637" i="2"/>
  <c r="CB638" i="2"/>
  <c r="CC638" i="2"/>
  <c r="CB639" i="2"/>
  <c r="CC639" i="2"/>
  <c r="CB640" i="2"/>
  <c r="CC640" i="2"/>
  <c r="CB641" i="2"/>
  <c r="CC641" i="2"/>
  <c r="CB642" i="2"/>
  <c r="CC642" i="2"/>
  <c r="CB643" i="2"/>
  <c r="CC643" i="2"/>
  <c r="CB644" i="2"/>
  <c r="CC644" i="2"/>
  <c r="CB645" i="2"/>
  <c r="CC645" i="2"/>
  <c r="CB646" i="2"/>
  <c r="CC646" i="2"/>
  <c r="CB647" i="2"/>
  <c r="CC647" i="2"/>
  <c r="CB648" i="2"/>
  <c r="CC648" i="2"/>
  <c r="CB649" i="2"/>
  <c r="CC649" i="2"/>
  <c r="CB650" i="2"/>
  <c r="CC650" i="2"/>
  <c r="CB651" i="2"/>
  <c r="CC651" i="2"/>
  <c r="CB652" i="2"/>
  <c r="CC652" i="2"/>
  <c r="CB653" i="2"/>
  <c r="CC653" i="2"/>
  <c r="CB654" i="2"/>
  <c r="CC654" i="2"/>
  <c r="CB655" i="2"/>
  <c r="CC655" i="2"/>
  <c r="CB656" i="2"/>
  <c r="CC656" i="2"/>
  <c r="CB657" i="2"/>
  <c r="CC657" i="2"/>
  <c r="CB658" i="2"/>
  <c r="CC658" i="2"/>
  <c r="CB659" i="2"/>
  <c r="CC659" i="2"/>
  <c r="CB660" i="2"/>
  <c r="CC660" i="2"/>
  <c r="CB661" i="2"/>
  <c r="CC661" i="2"/>
  <c r="CB662" i="2"/>
  <c r="CC662" i="2"/>
  <c r="CB663" i="2"/>
  <c r="CC663" i="2"/>
  <c r="CB664" i="2"/>
  <c r="CC664" i="2"/>
  <c r="CB665" i="2"/>
  <c r="CC665" i="2"/>
  <c r="CB666" i="2"/>
  <c r="CC666" i="2"/>
  <c r="CB667" i="2"/>
  <c r="CC667" i="2"/>
  <c r="CB668" i="2"/>
  <c r="CC668" i="2"/>
  <c r="CB669" i="2"/>
  <c r="CC669" i="2"/>
  <c r="CB670" i="2"/>
  <c r="CC670" i="2"/>
  <c r="CB671" i="2"/>
  <c r="CC671" i="2"/>
  <c r="CB672" i="2"/>
  <c r="CC672" i="2"/>
  <c r="CB673" i="2"/>
  <c r="CC673" i="2"/>
  <c r="CB674" i="2"/>
  <c r="CC674" i="2"/>
  <c r="CB675" i="2"/>
  <c r="CC675" i="2"/>
  <c r="CB676" i="2"/>
  <c r="CC676" i="2"/>
  <c r="CB677" i="2"/>
  <c r="CC677" i="2"/>
  <c r="CB678" i="2"/>
  <c r="CC678" i="2"/>
  <c r="CB679" i="2"/>
  <c r="CC679" i="2"/>
  <c r="CB680" i="2"/>
  <c r="CC680" i="2"/>
  <c r="CB681" i="2"/>
  <c r="CC681" i="2"/>
  <c r="CB682" i="2"/>
  <c r="CC682" i="2"/>
  <c r="CB683" i="2"/>
  <c r="CC683" i="2"/>
  <c r="CB684" i="2"/>
  <c r="CC684" i="2"/>
  <c r="CB685" i="2"/>
  <c r="CC685" i="2"/>
  <c r="CB686" i="2"/>
  <c r="CC686" i="2"/>
  <c r="CB687" i="2"/>
  <c r="CC687" i="2"/>
  <c r="CB688" i="2"/>
  <c r="CC688" i="2"/>
  <c r="CB689" i="2"/>
  <c r="CC689" i="2"/>
  <c r="CB690" i="2"/>
  <c r="CC690" i="2"/>
  <c r="CB691" i="2"/>
  <c r="CC691" i="2"/>
  <c r="CB692" i="2"/>
  <c r="CC692" i="2"/>
  <c r="CB693" i="2"/>
  <c r="CC693" i="2"/>
  <c r="CB694" i="2"/>
  <c r="CC694" i="2"/>
  <c r="CB695" i="2"/>
  <c r="CC695" i="2"/>
  <c r="CB696" i="2"/>
  <c r="CC696" i="2"/>
  <c r="CB697" i="2"/>
  <c r="CC697" i="2"/>
  <c r="CB698" i="2"/>
  <c r="CC698" i="2"/>
  <c r="CB699" i="2"/>
  <c r="CC699" i="2"/>
  <c r="CB700" i="2"/>
  <c r="CC700" i="2"/>
  <c r="CB701" i="2"/>
  <c r="CC701" i="2"/>
  <c r="CB702" i="2"/>
  <c r="CC702" i="2"/>
  <c r="CB703" i="2"/>
  <c r="CC703" i="2"/>
  <c r="CB704" i="2"/>
  <c r="CC704" i="2"/>
  <c r="CB705" i="2"/>
  <c r="CC705" i="2"/>
  <c r="CB706" i="2"/>
  <c r="CC706" i="2"/>
  <c r="CB707" i="2"/>
  <c r="CC707" i="2"/>
  <c r="CB708" i="2"/>
  <c r="CC708" i="2"/>
  <c r="CB709" i="2"/>
  <c r="CC709" i="2"/>
  <c r="CB710" i="2"/>
  <c r="CC710" i="2"/>
  <c r="CB711" i="2"/>
  <c r="CC711" i="2"/>
  <c r="CB712" i="2"/>
  <c r="CC712" i="2"/>
  <c r="CB713" i="2"/>
  <c r="CC713" i="2"/>
  <c r="CB714" i="2"/>
  <c r="CC714" i="2"/>
  <c r="CB715" i="2"/>
  <c r="CC715" i="2"/>
  <c r="CB716" i="2"/>
  <c r="CC716" i="2"/>
  <c r="CB717" i="2"/>
  <c r="CC717" i="2"/>
  <c r="CB718" i="2"/>
  <c r="CC718" i="2"/>
  <c r="CB719" i="2"/>
  <c r="CC719" i="2"/>
  <c r="CB720" i="2"/>
  <c r="CC720" i="2"/>
  <c r="CB721" i="2"/>
  <c r="CC721" i="2"/>
  <c r="CB722" i="2"/>
  <c r="CC722" i="2"/>
  <c r="CB723" i="2"/>
  <c r="CC723" i="2"/>
  <c r="CB724" i="2"/>
  <c r="CC724" i="2"/>
  <c r="CB725" i="2"/>
  <c r="CC725" i="2"/>
  <c r="CB726" i="2"/>
  <c r="CC726" i="2"/>
  <c r="CB727" i="2"/>
  <c r="CC727" i="2"/>
  <c r="CB728" i="2"/>
  <c r="CC728" i="2"/>
  <c r="CB729" i="2"/>
  <c r="CC729" i="2"/>
  <c r="CB730" i="2"/>
  <c r="CC730" i="2"/>
  <c r="CB731" i="2"/>
  <c r="CC731" i="2"/>
  <c r="CB732" i="2"/>
  <c r="CC732" i="2"/>
  <c r="CB733" i="2"/>
  <c r="CC733" i="2"/>
  <c r="CB734" i="2"/>
  <c r="CC734" i="2"/>
  <c r="CB735" i="2"/>
  <c r="CC735" i="2"/>
  <c r="CB736" i="2"/>
  <c r="CC736" i="2"/>
  <c r="CB737" i="2"/>
  <c r="CC737" i="2"/>
  <c r="CB738" i="2"/>
  <c r="CC738" i="2"/>
  <c r="CB739" i="2"/>
  <c r="CC739" i="2"/>
  <c r="CB740" i="2"/>
  <c r="CC740" i="2"/>
  <c r="CB741" i="2"/>
  <c r="CC741" i="2"/>
  <c r="CB742" i="2"/>
  <c r="CC742" i="2"/>
  <c r="CB743" i="2"/>
  <c r="CC743" i="2"/>
  <c r="CB744" i="2"/>
  <c r="CC744" i="2"/>
  <c r="CB745" i="2"/>
  <c r="CC745" i="2"/>
  <c r="CB746" i="2"/>
  <c r="CC746" i="2"/>
  <c r="CB747" i="2"/>
  <c r="CC747" i="2"/>
  <c r="CB748" i="2"/>
  <c r="CC748" i="2"/>
  <c r="CB749" i="2"/>
  <c r="CC749" i="2"/>
  <c r="CB750" i="2"/>
  <c r="CC750" i="2"/>
  <c r="CB751" i="2"/>
  <c r="CC751" i="2"/>
  <c r="CB752" i="2"/>
  <c r="CC752" i="2"/>
  <c r="CB753" i="2"/>
  <c r="CC753" i="2"/>
  <c r="CB754" i="2"/>
  <c r="CC754" i="2"/>
  <c r="CB755" i="2"/>
  <c r="CC755" i="2"/>
  <c r="CB756" i="2"/>
  <c r="CC756" i="2"/>
  <c r="CB757" i="2"/>
  <c r="CC757" i="2"/>
  <c r="CB758" i="2"/>
  <c r="CC758" i="2"/>
  <c r="CB759" i="2"/>
  <c r="CC759" i="2"/>
  <c r="CB760" i="2"/>
  <c r="CC760" i="2"/>
  <c r="CB761" i="2"/>
  <c r="CC761" i="2"/>
  <c r="CB762" i="2"/>
  <c r="CC762" i="2"/>
  <c r="CB763" i="2"/>
  <c r="CC763" i="2"/>
  <c r="CB764" i="2"/>
  <c r="CC764" i="2"/>
  <c r="CB765" i="2"/>
  <c r="CC765" i="2"/>
  <c r="CB766" i="2"/>
  <c r="CC766" i="2"/>
  <c r="CB767" i="2"/>
  <c r="CC767" i="2"/>
  <c r="CB768" i="2"/>
  <c r="CC768" i="2"/>
  <c r="CB769" i="2"/>
  <c r="CC769" i="2"/>
  <c r="CB770" i="2"/>
  <c r="CC770" i="2"/>
  <c r="CB771" i="2"/>
  <c r="CC771" i="2"/>
  <c r="CB772" i="2"/>
  <c r="CC772" i="2"/>
  <c r="CB773" i="2"/>
  <c r="CC773" i="2"/>
  <c r="CB774" i="2"/>
  <c r="CC774" i="2"/>
  <c r="CB775" i="2"/>
  <c r="CC775" i="2"/>
  <c r="CB776" i="2"/>
  <c r="CC776" i="2"/>
  <c r="CB777" i="2"/>
  <c r="CC777" i="2"/>
  <c r="CB778" i="2"/>
  <c r="CC778" i="2"/>
  <c r="CB779" i="2"/>
  <c r="CC779" i="2"/>
  <c r="CB780" i="2"/>
  <c r="CC780" i="2"/>
  <c r="CB781" i="2"/>
  <c r="CC781" i="2"/>
  <c r="CB782" i="2"/>
  <c r="CC782" i="2"/>
  <c r="CB783" i="2"/>
  <c r="CC783" i="2"/>
  <c r="CB784" i="2"/>
  <c r="CC784" i="2"/>
  <c r="CB785" i="2"/>
  <c r="CC785" i="2"/>
  <c r="CB786" i="2"/>
  <c r="CC786" i="2"/>
  <c r="CB787" i="2"/>
  <c r="CC787" i="2"/>
  <c r="CB788" i="2"/>
  <c r="CC788" i="2"/>
  <c r="CB789" i="2"/>
  <c r="CC789" i="2"/>
  <c r="CB790" i="2"/>
  <c r="CC790" i="2"/>
  <c r="CB791" i="2"/>
  <c r="CC791" i="2"/>
  <c r="CB792" i="2"/>
  <c r="CC792" i="2"/>
  <c r="CB793" i="2"/>
  <c r="CC793" i="2"/>
  <c r="CB794" i="2"/>
  <c r="CC794" i="2"/>
  <c r="CB795" i="2"/>
  <c r="CC795" i="2"/>
  <c r="CB796" i="2"/>
  <c r="CC796" i="2"/>
  <c r="CB797" i="2"/>
  <c r="CC797" i="2"/>
  <c r="CB798" i="2"/>
  <c r="CC798" i="2"/>
  <c r="CB799" i="2"/>
  <c r="CC799" i="2"/>
  <c r="CB800" i="2"/>
  <c r="CC800" i="2"/>
  <c r="CB801" i="2"/>
  <c r="CC801" i="2"/>
  <c r="CB802" i="2"/>
  <c r="CC802" i="2"/>
  <c r="CB803" i="2"/>
  <c r="CC803" i="2"/>
  <c r="CB804" i="2"/>
  <c r="CC804" i="2"/>
  <c r="CB805" i="2"/>
  <c r="CC805" i="2"/>
  <c r="CB806" i="2"/>
  <c r="CC806" i="2"/>
  <c r="CB807" i="2"/>
  <c r="CC807" i="2"/>
  <c r="CB808" i="2"/>
  <c r="CC808" i="2"/>
  <c r="CB809" i="2"/>
  <c r="CC809" i="2"/>
  <c r="CB810" i="2"/>
  <c r="CC810" i="2"/>
  <c r="CB811" i="2"/>
  <c r="CC811" i="2"/>
  <c r="CB812" i="2"/>
  <c r="CC812" i="2"/>
  <c r="CB813" i="2"/>
  <c r="CC813" i="2"/>
  <c r="CB814" i="2"/>
  <c r="CC814" i="2"/>
  <c r="CB815" i="2"/>
  <c r="CC815" i="2"/>
  <c r="CB816" i="2"/>
  <c r="CC816" i="2"/>
  <c r="CB817" i="2"/>
  <c r="CC817" i="2"/>
  <c r="CB818" i="2"/>
  <c r="CC818" i="2"/>
  <c r="CB819" i="2"/>
  <c r="CC819" i="2"/>
  <c r="CB820" i="2"/>
  <c r="CC820" i="2"/>
  <c r="CB821" i="2"/>
  <c r="CC821" i="2"/>
  <c r="CB822" i="2"/>
  <c r="CC822" i="2"/>
  <c r="CB823" i="2"/>
  <c r="CC823" i="2"/>
  <c r="CB824" i="2"/>
  <c r="CC824" i="2"/>
  <c r="CB825" i="2"/>
  <c r="CC825" i="2"/>
  <c r="CB826" i="2"/>
  <c r="CC826" i="2"/>
  <c r="CB827" i="2"/>
  <c r="CC827" i="2"/>
  <c r="CB828" i="2"/>
  <c r="CC828" i="2"/>
  <c r="CB829" i="2"/>
  <c r="CC829" i="2"/>
  <c r="CB830" i="2"/>
  <c r="CC830" i="2"/>
  <c r="CB831" i="2"/>
  <c r="CC831" i="2"/>
  <c r="CB832" i="2"/>
  <c r="CC832" i="2"/>
  <c r="CB833" i="2"/>
  <c r="CC833" i="2"/>
  <c r="CB834" i="2"/>
  <c r="CC834" i="2"/>
  <c r="CB835" i="2"/>
  <c r="CC835" i="2"/>
  <c r="CB836" i="2"/>
  <c r="CC836" i="2"/>
  <c r="CB837" i="2"/>
  <c r="CC837" i="2"/>
  <c r="CB838" i="2"/>
  <c r="CC838" i="2"/>
  <c r="CB839" i="2"/>
  <c r="CC839" i="2"/>
  <c r="CB840" i="2"/>
  <c r="CC840" i="2"/>
  <c r="CB841" i="2"/>
  <c r="CC841" i="2"/>
  <c r="CB842" i="2"/>
  <c r="CC842" i="2"/>
  <c r="CB843" i="2"/>
  <c r="CC843" i="2"/>
  <c r="CB844" i="2"/>
  <c r="CC844" i="2"/>
  <c r="CB845" i="2"/>
  <c r="CC845" i="2"/>
  <c r="CB846" i="2"/>
  <c r="CC846" i="2"/>
  <c r="CB847" i="2"/>
  <c r="CC847" i="2"/>
  <c r="CB848" i="2"/>
  <c r="CC848" i="2"/>
  <c r="CB849" i="2"/>
  <c r="CC849" i="2"/>
  <c r="CB850" i="2"/>
  <c r="CC850" i="2"/>
  <c r="CB851" i="2"/>
  <c r="CC851" i="2"/>
  <c r="CB852" i="2"/>
  <c r="CC852" i="2"/>
  <c r="CB853" i="2"/>
  <c r="CC853" i="2"/>
  <c r="CB854" i="2"/>
  <c r="CC854" i="2"/>
  <c r="CB855" i="2"/>
  <c r="CC855" i="2"/>
  <c r="CB856" i="2"/>
  <c r="CC856" i="2"/>
  <c r="CB857" i="2"/>
  <c r="CC857" i="2"/>
  <c r="CB858" i="2"/>
  <c r="CC858" i="2"/>
  <c r="CB859" i="2"/>
  <c r="CC859" i="2"/>
  <c r="CB860" i="2"/>
  <c r="CC860" i="2"/>
  <c r="CB861" i="2"/>
  <c r="CC861" i="2"/>
  <c r="CB862" i="2"/>
  <c r="CC862" i="2"/>
  <c r="CB863" i="2"/>
  <c r="CC863" i="2"/>
  <c r="CB864" i="2"/>
  <c r="CC864" i="2"/>
  <c r="CB865" i="2"/>
  <c r="CC865" i="2"/>
  <c r="CB866" i="2"/>
  <c r="CC866" i="2"/>
  <c r="CB867" i="2"/>
  <c r="CC867" i="2"/>
  <c r="CB868" i="2"/>
  <c r="CC868" i="2"/>
  <c r="CB869" i="2"/>
  <c r="CC869" i="2"/>
  <c r="CB870" i="2"/>
  <c r="CC870" i="2"/>
  <c r="CB871" i="2"/>
  <c r="CC871" i="2"/>
  <c r="CB872" i="2"/>
  <c r="CC872" i="2"/>
  <c r="CB9" i="2"/>
  <c r="CB7" i="2" s="1"/>
  <c r="CC9" i="2"/>
  <c r="CB8" i="2"/>
  <c r="CC8" i="2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" i="5"/>
  <c r="E5" i="15"/>
  <c r="E4" i="15"/>
  <c r="E3" i="15"/>
  <c r="G5" i="15"/>
  <c r="G4" i="15"/>
  <c r="G3" i="15"/>
  <c r="G2" i="15"/>
  <c r="E2" i="15"/>
  <c r="AI5" i="7" a="1"/>
  <c r="AI5" i="7" s="1"/>
  <c r="BV10" i="2"/>
  <c r="BW10" i="2"/>
  <c r="BX10" i="2"/>
  <c r="BY10" i="2"/>
  <c r="BZ10" i="2"/>
  <c r="CA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BV11" i="2"/>
  <c r="BW11" i="2"/>
  <c r="BX11" i="2"/>
  <c r="BY11" i="2"/>
  <c r="BZ11" i="2"/>
  <c r="CA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BV12" i="2"/>
  <c r="BW12" i="2"/>
  <c r="BX12" i="2"/>
  <c r="BY12" i="2"/>
  <c r="BZ12" i="2"/>
  <c r="CA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BV13" i="2"/>
  <c r="BW13" i="2"/>
  <c r="BX13" i="2"/>
  <c r="BY13" i="2"/>
  <c r="BZ13" i="2"/>
  <c r="CA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BV14" i="2"/>
  <c r="BW14" i="2"/>
  <c r="BX14" i="2"/>
  <c r="BY14" i="2"/>
  <c r="BZ14" i="2"/>
  <c r="CA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BV15" i="2"/>
  <c r="BW15" i="2"/>
  <c r="BX15" i="2"/>
  <c r="BY15" i="2"/>
  <c r="BZ15" i="2"/>
  <c r="CA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BV16" i="2"/>
  <c r="BW16" i="2"/>
  <c r="BX16" i="2"/>
  <c r="BY16" i="2"/>
  <c r="BZ16" i="2"/>
  <c r="CA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BV17" i="2"/>
  <c r="BW17" i="2"/>
  <c r="BX17" i="2"/>
  <c r="BY17" i="2"/>
  <c r="BZ17" i="2"/>
  <c r="CA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BV18" i="2"/>
  <c r="BW18" i="2"/>
  <c r="BX18" i="2"/>
  <c r="BY18" i="2"/>
  <c r="BZ18" i="2"/>
  <c r="CA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BV19" i="2"/>
  <c r="BW19" i="2"/>
  <c r="BX19" i="2"/>
  <c r="BY19" i="2"/>
  <c r="BZ19" i="2"/>
  <c r="CA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BV20" i="2"/>
  <c r="BW20" i="2"/>
  <c r="BX20" i="2"/>
  <c r="BY20" i="2"/>
  <c r="BZ20" i="2"/>
  <c r="CA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BV21" i="2"/>
  <c r="BW21" i="2"/>
  <c r="BX21" i="2"/>
  <c r="BY21" i="2"/>
  <c r="BZ21" i="2"/>
  <c r="CA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BV22" i="2"/>
  <c r="BW22" i="2"/>
  <c r="BX22" i="2"/>
  <c r="BY22" i="2"/>
  <c r="BZ22" i="2"/>
  <c r="CA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BV23" i="2"/>
  <c r="BW23" i="2"/>
  <c r="BX23" i="2"/>
  <c r="BY23" i="2"/>
  <c r="BZ23" i="2"/>
  <c r="CA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BV24" i="2"/>
  <c r="BW24" i="2"/>
  <c r="BX24" i="2"/>
  <c r="BY24" i="2"/>
  <c r="BZ24" i="2"/>
  <c r="CA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BV25" i="2"/>
  <c r="BW25" i="2"/>
  <c r="BX25" i="2"/>
  <c r="BY25" i="2"/>
  <c r="BZ25" i="2"/>
  <c r="CA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BV26" i="2"/>
  <c r="BW26" i="2"/>
  <c r="BX26" i="2"/>
  <c r="BY26" i="2"/>
  <c r="BZ26" i="2"/>
  <c r="CA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BV27" i="2"/>
  <c r="BW27" i="2"/>
  <c r="BX27" i="2"/>
  <c r="BY27" i="2"/>
  <c r="BZ27" i="2"/>
  <c r="CA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BV28" i="2"/>
  <c r="BW28" i="2"/>
  <c r="BX28" i="2"/>
  <c r="BY28" i="2"/>
  <c r="BZ28" i="2"/>
  <c r="CA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BV29" i="2"/>
  <c r="BW29" i="2"/>
  <c r="BX29" i="2"/>
  <c r="BY29" i="2"/>
  <c r="BZ29" i="2"/>
  <c r="CA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BV30" i="2"/>
  <c r="BW30" i="2"/>
  <c r="BX30" i="2"/>
  <c r="BY30" i="2"/>
  <c r="BZ30" i="2"/>
  <c r="CA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BV31" i="2"/>
  <c r="BW31" i="2"/>
  <c r="BX31" i="2"/>
  <c r="BY31" i="2"/>
  <c r="BZ31" i="2"/>
  <c r="CA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BV32" i="2"/>
  <c r="BW32" i="2"/>
  <c r="BX32" i="2"/>
  <c r="BY32" i="2"/>
  <c r="BZ32" i="2"/>
  <c r="CA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BV33" i="2"/>
  <c r="BW33" i="2"/>
  <c r="BX33" i="2"/>
  <c r="BY33" i="2"/>
  <c r="BZ33" i="2"/>
  <c r="CA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BV34" i="2"/>
  <c r="BW34" i="2"/>
  <c r="BX34" i="2"/>
  <c r="BY34" i="2"/>
  <c r="BZ34" i="2"/>
  <c r="CA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BV35" i="2"/>
  <c r="BW35" i="2"/>
  <c r="BX35" i="2"/>
  <c r="BY35" i="2"/>
  <c r="BZ35" i="2"/>
  <c r="CA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BV36" i="2"/>
  <c r="BW36" i="2"/>
  <c r="BX36" i="2"/>
  <c r="BY36" i="2"/>
  <c r="BZ36" i="2"/>
  <c r="CA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BV37" i="2"/>
  <c r="BW37" i="2"/>
  <c r="BX37" i="2"/>
  <c r="BY37" i="2"/>
  <c r="BZ37" i="2"/>
  <c r="CA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BV38" i="2"/>
  <c r="BW38" i="2"/>
  <c r="BX38" i="2"/>
  <c r="BY38" i="2"/>
  <c r="BZ38" i="2"/>
  <c r="CA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BV39" i="2"/>
  <c r="BW39" i="2"/>
  <c r="BX39" i="2"/>
  <c r="BY39" i="2"/>
  <c r="BZ39" i="2"/>
  <c r="CA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BV40" i="2"/>
  <c r="BW40" i="2"/>
  <c r="BX40" i="2"/>
  <c r="BY40" i="2"/>
  <c r="BZ40" i="2"/>
  <c r="CA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BV41" i="2"/>
  <c r="BW41" i="2"/>
  <c r="BX41" i="2"/>
  <c r="BY41" i="2"/>
  <c r="BZ41" i="2"/>
  <c r="CA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BV42" i="2"/>
  <c r="BW42" i="2"/>
  <c r="BX42" i="2"/>
  <c r="BY42" i="2"/>
  <c r="BZ42" i="2"/>
  <c r="CA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BV43" i="2"/>
  <c r="BW43" i="2"/>
  <c r="BX43" i="2"/>
  <c r="BY43" i="2"/>
  <c r="BZ43" i="2"/>
  <c r="CA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BV44" i="2"/>
  <c r="BW44" i="2"/>
  <c r="BX44" i="2"/>
  <c r="BY44" i="2"/>
  <c r="BZ44" i="2"/>
  <c r="CA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BV45" i="2"/>
  <c r="BW45" i="2"/>
  <c r="BX45" i="2"/>
  <c r="BY45" i="2"/>
  <c r="BZ45" i="2"/>
  <c r="CA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BV46" i="2"/>
  <c r="BW46" i="2"/>
  <c r="BX46" i="2"/>
  <c r="BY46" i="2"/>
  <c r="BZ46" i="2"/>
  <c r="CA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BV47" i="2"/>
  <c r="BW47" i="2"/>
  <c r="BX47" i="2"/>
  <c r="BY47" i="2"/>
  <c r="BZ47" i="2"/>
  <c r="CA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BV48" i="2"/>
  <c r="BW48" i="2"/>
  <c r="BX48" i="2"/>
  <c r="BY48" i="2"/>
  <c r="BZ48" i="2"/>
  <c r="CA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BV49" i="2"/>
  <c r="BW49" i="2"/>
  <c r="BX49" i="2"/>
  <c r="BY49" i="2"/>
  <c r="BZ49" i="2"/>
  <c r="CA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BV50" i="2"/>
  <c r="BW50" i="2"/>
  <c r="BX50" i="2"/>
  <c r="BY50" i="2"/>
  <c r="BZ50" i="2"/>
  <c r="CA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BV51" i="2"/>
  <c r="BW51" i="2"/>
  <c r="BX51" i="2"/>
  <c r="BY51" i="2"/>
  <c r="BZ51" i="2"/>
  <c r="CA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BV52" i="2"/>
  <c r="BW52" i="2"/>
  <c r="BX52" i="2"/>
  <c r="BY52" i="2"/>
  <c r="BZ52" i="2"/>
  <c r="CA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BV53" i="2"/>
  <c r="BW53" i="2"/>
  <c r="BX53" i="2"/>
  <c r="BY53" i="2"/>
  <c r="BZ53" i="2"/>
  <c r="CA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BV54" i="2"/>
  <c r="BW54" i="2"/>
  <c r="BX54" i="2"/>
  <c r="BY54" i="2"/>
  <c r="BZ54" i="2"/>
  <c r="CA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BV55" i="2"/>
  <c r="BW55" i="2"/>
  <c r="BX55" i="2"/>
  <c r="BY55" i="2"/>
  <c r="BZ55" i="2"/>
  <c r="CA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BV56" i="2"/>
  <c r="BW56" i="2"/>
  <c r="BX56" i="2"/>
  <c r="BY56" i="2"/>
  <c r="BZ56" i="2"/>
  <c r="CA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BV57" i="2"/>
  <c r="BW57" i="2"/>
  <c r="BX57" i="2"/>
  <c r="BY57" i="2"/>
  <c r="BZ57" i="2"/>
  <c r="CA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BV58" i="2"/>
  <c r="BW58" i="2"/>
  <c r="BX58" i="2"/>
  <c r="BY58" i="2"/>
  <c r="BZ58" i="2"/>
  <c r="CA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BV59" i="2"/>
  <c r="BW59" i="2"/>
  <c r="BX59" i="2"/>
  <c r="BY59" i="2"/>
  <c r="BZ59" i="2"/>
  <c r="CA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BV60" i="2"/>
  <c r="BW60" i="2"/>
  <c r="BX60" i="2"/>
  <c r="BY60" i="2"/>
  <c r="BZ60" i="2"/>
  <c r="CA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BV61" i="2"/>
  <c r="BW61" i="2"/>
  <c r="BX61" i="2"/>
  <c r="BY61" i="2"/>
  <c r="BZ61" i="2"/>
  <c r="CA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BV62" i="2"/>
  <c r="BW62" i="2"/>
  <c r="BX62" i="2"/>
  <c r="BY62" i="2"/>
  <c r="BZ62" i="2"/>
  <c r="CA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BV63" i="2"/>
  <c r="BW63" i="2"/>
  <c r="BX63" i="2"/>
  <c r="BY63" i="2"/>
  <c r="BZ63" i="2"/>
  <c r="CA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BV64" i="2"/>
  <c r="BW64" i="2"/>
  <c r="BX64" i="2"/>
  <c r="BY64" i="2"/>
  <c r="BZ64" i="2"/>
  <c r="CA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BV65" i="2"/>
  <c r="BW65" i="2"/>
  <c r="BX65" i="2"/>
  <c r="BY65" i="2"/>
  <c r="BZ65" i="2"/>
  <c r="CA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BV66" i="2"/>
  <c r="BW66" i="2"/>
  <c r="BX66" i="2"/>
  <c r="BY66" i="2"/>
  <c r="BZ66" i="2"/>
  <c r="CA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BV67" i="2"/>
  <c r="BW67" i="2"/>
  <c r="BX67" i="2"/>
  <c r="BY67" i="2"/>
  <c r="BZ67" i="2"/>
  <c r="CA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BV68" i="2"/>
  <c r="BW68" i="2"/>
  <c r="BX68" i="2"/>
  <c r="BY68" i="2"/>
  <c r="BZ68" i="2"/>
  <c r="CA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BV69" i="2"/>
  <c r="BW69" i="2"/>
  <c r="BX69" i="2"/>
  <c r="BY69" i="2"/>
  <c r="BZ69" i="2"/>
  <c r="CA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BV70" i="2"/>
  <c r="BW70" i="2"/>
  <c r="BX70" i="2"/>
  <c r="BY70" i="2"/>
  <c r="BZ70" i="2"/>
  <c r="CA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BV71" i="2"/>
  <c r="BW71" i="2"/>
  <c r="BX71" i="2"/>
  <c r="BY71" i="2"/>
  <c r="BZ71" i="2"/>
  <c r="CA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BV72" i="2"/>
  <c r="BW72" i="2"/>
  <c r="BX72" i="2"/>
  <c r="BY72" i="2"/>
  <c r="BZ72" i="2"/>
  <c r="CA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BV73" i="2"/>
  <c r="BW73" i="2"/>
  <c r="BX73" i="2"/>
  <c r="BY73" i="2"/>
  <c r="BZ73" i="2"/>
  <c r="CA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BV74" i="2"/>
  <c r="BW74" i="2"/>
  <c r="BX74" i="2"/>
  <c r="BY74" i="2"/>
  <c r="BZ74" i="2"/>
  <c r="CA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BV75" i="2"/>
  <c r="BW75" i="2"/>
  <c r="BX75" i="2"/>
  <c r="BY75" i="2"/>
  <c r="BZ75" i="2"/>
  <c r="CA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BV76" i="2"/>
  <c r="BW76" i="2"/>
  <c r="BX76" i="2"/>
  <c r="BY76" i="2"/>
  <c r="BZ76" i="2"/>
  <c r="CA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BV77" i="2"/>
  <c r="BW77" i="2"/>
  <c r="BX77" i="2"/>
  <c r="BY77" i="2"/>
  <c r="BZ77" i="2"/>
  <c r="CA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BV78" i="2"/>
  <c r="BW78" i="2"/>
  <c r="BX78" i="2"/>
  <c r="BY78" i="2"/>
  <c r="BZ78" i="2"/>
  <c r="CA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BV79" i="2"/>
  <c r="BW79" i="2"/>
  <c r="BX79" i="2"/>
  <c r="BY79" i="2"/>
  <c r="BZ79" i="2"/>
  <c r="CA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BV80" i="2"/>
  <c r="BW80" i="2"/>
  <c r="BX80" i="2"/>
  <c r="BY80" i="2"/>
  <c r="BZ80" i="2"/>
  <c r="CA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BV81" i="2"/>
  <c r="BW81" i="2"/>
  <c r="BX81" i="2"/>
  <c r="BY81" i="2"/>
  <c r="BZ81" i="2"/>
  <c r="CA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BV82" i="2"/>
  <c r="BW82" i="2"/>
  <c r="BX82" i="2"/>
  <c r="BY82" i="2"/>
  <c r="BZ82" i="2"/>
  <c r="CA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BV83" i="2"/>
  <c r="BW83" i="2"/>
  <c r="BX83" i="2"/>
  <c r="BY83" i="2"/>
  <c r="BZ83" i="2"/>
  <c r="CA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BV84" i="2"/>
  <c r="BW84" i="2"/>
  <c r="BX84" i="2"/>
  <c r="BY84" i="2"/>
  <c r="BZ84" i="2"/>
  <c r="CA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BV85" i="2"/>
  <c r="BW85" i="2"/>
  <c r="BX85" i="2"/>
  <c r="BY85" i="2"/>
  <c r="BZ85" i="2"/>
  <c r="CA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BV86" i="2"/>
  <c r="BW86" i="2"/>
  <c r="BX86" i="2"/>
  <c r="BY86" i="2"/>
  <c r="BZ86" i="2"/>
  <c r="CA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BV87" i="2"/>
  <c r="BW87" i="2"/>
  <c r="BX87" i="2"/>
  <c r="BY87" i="2"/>
  <c r="BZ87" i="2"/>
  <c r="CA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BV88" i="2"/>
  <c r="BW88" i="2"/>
  <c r="BX88" i="2"/>
  <c r="BY88" i="2"/>
  <c r="BZ88" i="2"/>
  <c r="CA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BV89" i="2"/>
  <c r="BW89" i="2"/>
  <c r="BX89" i="2"/>
  <c r="BY89" i="2"/>
  <c r="BZ89" i="2"/>
  <c r="CA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BV90" i="2"/>
  <c r="BW90" i="2"/>
  <c r="BX90" i="2"/>
  <c r="BY90" i="2"/>
  <c r="BZ90" i="2"/>
  <c r="CA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BV91" i="2"/>
  <c r="BW91" i="2"/>
  <c r="BX91" i="2"/>
  <c r="BY91" i="2"/>
  <c r="BZ91" i="2"/>
  <c r="CA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BV92" i="2"/>
  <c r="BW92" i="2"/>
  <c r="BX92" i="2"/>
  <c r="BY92" i="2"/>
  <c r="BZ92" i="2"/>
  <c r="CA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BV93" i="2"/>
  <c r="BW93" i="2"/>
  <c r="BX93" i="2"/>
  <c r="BY93" i="2"/>
  <c r="BZ93" i="2"/>
  <c r="CA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BV94" i="2"/>
  <c r="BW94" i="2"/>
  <c r="BX94" i="2"/>
  <c r="BY94" i="2"/>
  <c r="BZ94" i="2"/>
  <c r="CA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BV95" i="2"/>
  <c r="BW95" i="2"/>
  <c r="BX95" i="2"/>
  <c r="BY95" i="2"/>
  <c r="BZ95" i="2"/>
  <c r="CA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BV96" i="2"/>
  <c r="BW96" i="2"/>
  <c r="BX96" i="2"/>
  <c r="BY96" i="2"/>
  <c r="BZ96" i="2"/>
  <c r="CA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BV97" i="2"/>
  <c r="BW97" i="2"/>
  <c r="BX97" i="2"/>
  <c r="BY97" i="2"/>
  <c r="BZ97" i="2"/>
  <c r="CA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BV98" i="2"/>
  <c r="BW98" i="2"/>
  <c r="BX98" i="2"/>
  <c r="BY98" i="2"/>
  <c r="BZ98" i="2"/>
  <c r="CA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BV99" i="2"/>
  <c r="BW99" i="2"/>
  <c r="BX99" i="2"/>
  <c r="BY99" i="2"/>
  <c r="BZ99" i="2"/>
  <c r="CA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BV100" i="2"/>
  <c r="BW100" i="2"/>
  <c r="BX100" i="2"/>
  <c r="BY100" i="2"/>
  <c r="BZ100" i="2"/>
  <c r="CA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BV101" i="2"/>
  <c r="BW101" i="2"/>
  <c r="BX101" i="2"/>
  <c r="BY101" i="2"/>
  <c r="BZ101" i="2"/>
  <c r="CA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BV102" i="2"/>
  <c r="BW102" i="2"/>
  <c r="BX102" i="2"/>
  <c r="BY102" i="2"/>
  <c r="BZ102" i="2"/>
  <c r="CA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BV103" i="2"/>
  <c r="BW103" i="2"/>
  <c r="BX103" i="2"/>
  <c r="BY103" i="2"/>
  <c r="BZ103" i="2"/>
  <c r="CA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BV104" i="2"/>
  <c r="BW104" i="2"/>
  <c r="BX104" i="2"/>
  <c r="BY104" i="2"/>
  <c r="BZ104" i="2"/>
  <c r="CA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BV105" i="2"/>
  <c r="BW105" i="2"/>
  <c r="BX105" i="2"/>
  <c r="BY105" i="2"/>
  <c r="BZ105" i="2"/>
  <c r="CA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BV106" i="2"/>
  <c r="BW106" i="2"/>
  <c r="BX106" i="2"/>
  <c r="BY106" i="2"/>
  <c r="BZ106" i="2"/>
  <c r="CA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BV107" i="2"/>
  <c r="BW107" i="2"/>
  <c r="BX107" i="2"/>
  <c r="BY107" i="2"/>
  <c r="BZ107" i="2"/>
  <c r="CA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BV108" i="2"/>
  <c r="BW108" i="2"/>
  <c r="BX108" i="2"/>
  <c r="BY108" i="2"/>
  <c r="BZ108" i="2"/>
  <c r="CA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BV109" i="2"/>
  <c r="BW109" i="2"/>
  <c r="BX109" i="2"/>
  <c r="BY109" i="2"/>
  <c r="BZ109" i="2"/>
  <c r="CA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BV110" i="2"/>
  <c r="BW110" i="2"/>
  <c r="BX110" i="2"/>
  <c r="BY110" i="2"/>
  <c r="BZ110" i="2"/>
  <c r="CA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BV111" i="2"/>
  <c r="BW111" i="2"/>
  <c r="BX111" i="2"/>
  <c r="BY111" i="2"/>
  <c r="BZ111" i="2"/>
  <c r="CA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BV112" i="2"/>
  <c r="BW112" i="2"/>
  <c r="BX112" i="2"/>
  <c r="BY112" i="2"/>
  <c r="BZ112" i="2"/>
  <c r="CA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BV113" i="2"/>
  <c r="BW113" i="2"/>
  <c r="BX113" i="2"/>
  <c r="BY113" i="2"/>
  <c r="BZ113" i="2"/>
  <c r="CA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BV114" i="2"/>
  <c r="BW114" i="2"/>
  <c r="BX114" i="2"/>
  <c r="BY114" i="2"/>
  <c r="BZ114" i="2"/>
  <c r="CA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BV115" i="2"/>
  <c r="BW115" i="2"/>
  <c r="BX115" i="2"/>
  <c r="BY115" i="2"/>
  <c r="BZ115" i="2"/>
  <c r="CA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BV116" i="2"/>
  <c r="BW116" i="2"/>
  <c r="BX116" i="2"/>
  <c r="BY116" i="2"/>
  <c r="BZ116" i="2"/>
  <c r="CA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BV117" i="2"/>
  <c r="BW117" i="2"/>
  <c r="BX117" i="2"/>
  <c r="BY117" i="2"/>
  <c r="BZ117" i="2"/>
  <c r="CA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BV118" i="2"/>
  <c r="BW118" i="2"/>
  <c r="BX118" i="2"/>
  <c r="BY118" i="2"/>
  <c r="BZ118" i="2"/>
  <c r="CA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BV119" i="2"/>
  <c r="BW119" i="2"/>
  <c r="BX119" i="2"/>
  <c r="BY119" i="2"/>
  <c r="BZ119" i="2"/>
  <c r="CA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BV120" i="2"/>
  <c r="BW120" i="2"/>
  <c r="BX120" i="2"/>
  <c r="BY120" i="2"/>
  <c r="BZ120" i="2"/>
  <c r="CA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BV121" i="2"/>
  <c r="BW121" i="2"/>
  <c r="BX121" i="2"/>
  <c r="BY121" i="2"/>
  <c r="BZ121" i="2"/>
  <c r="CA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BV122" i="2"/>
  <c r="BW122" i="2"/>
  <c r="BX122" i="2"/>
  <c r="BY122" i="2"/>
  <c r="BZ122" i="2"/>
  <c r="CA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BV123" i="2"/>
  <c r="BW123" i="2"/>
  <c r="BX123" i="2"/>
  <c r="BY123" i="2"/>
  <c r="BZ123" i="2"/>
  <c r="CA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BV124" i="2"/>
  <c r="BW124" i="2"/>
  <c r="BX124" i="2"/>
  <c r="BY124" i="2"/>
  <c r="BZ124" i="2"/>
  <c r="CA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BV125" i="2"/>
  <c r="BW125" i="2"/>
  <c r="BX125" i="2"/>
  <c r="BY125" i="2"/>
  <c r="BZ125" i="2"/>
  <c r="CA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BV126" i="2"/>
  <c r="BW126" i="2"/>
  <c r="BX126" i="2"/>
  <c r="BY126" i="2"/>
  <c r="BZ126" i="2"/>
  <c r="CA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BV127" i="2"/>
  <c r="BW127" i="2"/>
  <c r="BX127" i="2"/>
  <c r="BY127" i="2"/>
  <c r="BZ127" i="2"/>
  <c r="CA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BV128" i="2"/>
  <c r="BW128" i="2"/>
  <c r="BX128" i="2"/>
  <c r="BY128" i="2"/>
  <c r="BZ128" i="2"/>
  <c r="CA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BV129" i="2"/>
  <c r="BW129" i="2"/>
  <c r="BX129" i="2"/>
  <c r="BY129" i="2"/>
  <c r="BZ129" i="2"/>
  <c r="CA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BV130" i="2"/>
  <c r="BW130" i="2"/>
  <c r="BX130" i="2"/>
  <c r="BY130" i="2"/>
  <c r="BZ130" i="2"/>
  <c r="CA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BV131" i="2"/>
  <c r="BW131" i="2"/>
  <c r="BX131" i="2"/>
  <c r="BY131" i="2"/>
  <c r="BZ131" i="2"/>
  <c r="CA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BV132" i="2"/>
  <c r="BW132" i="2"/>
  <c r="BX132" i="2"/>
  <c r="BY132" i="2"/>
  <c r="BZ132" i="2"/>
  <c r="CA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BV133" i="2"/>
  <c r="BW133" i="2"/>
  <c r="BX133" i="2"/>
  <c r="BY133" i="2"/>
  <c r="BZ133" i="2"/>
  <c r="CA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BV134" i="2"/>
  <c r="BW134" i="2"/>
  <c r="BX134" i="2"/>
  <c r="BY134" i="2"/>
  <c r="BZ134" i="2"/>
  <c r="CA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BV135" i="2"/>
  <c r="BW135" i="2"/>
  <c r="BX135" i="2"/>
  <c r="BY135" i="2"/>
  <c r="BZ135" i="2"/>
  <c r="CA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BV136" i="2"/>
  <c r="BW136" i="2"/>
  <c r="BX136" i="2"/>
  <c r="BY136" i="2"/>
  <c r="BZ136" i="2"/>
  <c r="CA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BV137" i="2"/>
  <c r="BW137" i="2"/>
  <c r="BX137" i="2"/>
  <c r="BY137" i="2"/>
  <c r="BZ137" i="2"/>
  <c r="CA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BV138" i="2"/>
  <c r="BW138" i="2"/>
  <c r="BX138" i="2"/>
  <c r="BY138" i="2"/>
  <c r="BZ138" i="2"/>
  <c r="CA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BV139" i="2"/>
  <c r="BW139" i="2"/>
  <c r="BX139" i="2"/>
  <c r="BY139" i="2"/>
  <c r="BZ139" i="2"/>
  <c r="CA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BV140" i="2"/>
  <c r="BW140" i="2"/>
  <c r="BX140" i="2"/>
  <c r="BY140" i="2"/>
  <c r="BZ140" i="2"/>
  <c r="CA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BV141" i="2"/>
  <c r="BW141" i="2"/>
  <c r="BX141" i="2"/>
  <c r="BY141" i="2"/>
  <c r="BZ141" i="2"/>
  <c r="CA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BV142" i="2"/>
  <c r="BW142" i="2"/>
  <c r="BX142" i="2"/>
  <c r="BY142" i="2"/>
  <c r="BZ142" i="2"/>
  <c r="CA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BV143" i="2"/>
  <c r="BW143" i="2"/>
  <c r="BX143" i="2"/>
  <c r="BY143" i="2"/>
  <c r="BZ143" i="2"/>
  <c r="CA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BV144" i="2"/>
  <c r="BW144" i="2"/>
  <c r="BX144" i="2"/>
  <c r="BY144" i="2"/>
  <c r="BZ144" i="2"/>
  <c r="CA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BV145" i="2"/>
  <c r="BW145" i="2"/>
  <c r="BX145" i="2"/>
  <c r="BY145" i="2"/>
  <c r="BZ145" i="2"/>
  <c r="CA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BV146" i="2"/>
  <c r="BW146" i="2"/>
  <c r="BX146" i="2"/>
  <c r="BY146" i="2"/>
  <c r="BZ146" i="2"/>
  <c r="CA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BV147" i="2"/>
  <c r="BW147" i="2"/>
  <c r="BX147" i="2"/>
  <c r="BY147" i="2"/>
  <c r="BZ147" i="2"/>
  <c r="CA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BV148" i="2"/>
  <c r="BW148" i="2"/>
  <c r="BX148" i="2"/>
  <c r="BY148" i="2"/>
  <c r="BZ148" i="2"/>
  <c r="CA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BV149" i="2"/>
  <c r="BW149" i="2"/>
  <c r="BX149" i="2"/>
  <c r="BY149" i="2"/>
  <c r="BZ149" i="2"/>
  <c r="CA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BV150" i="2"/>
  <c r="BW150" i="2"/>
  <c r="BX150" i="2"/>
  <c r="BY150" i="2"/>
  <c r="BZ150" i="2"/>
  <c r="CA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BV151" i="2"/>
  <c r="BW151" i="2"/>
  <c r="BX151" i="2"/>
  <c r="BY151" i="2"/>
  <c r="BZ151" i="2"/>
  <c r="CA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BV152" i="2"/>
  <c r="BW152" i="2"/>
  <c r="BX152" i="2"/>
  <c r="BY152" i="2"/>
  <c r="BZ152" i="2"/>
  <c r="CA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BV153" i="2"/>
  <c r="BW153" i="2"/>
  <c r="BX153" i="2"/>
  <c r="BY153" i="2"/>
  <c r="BZ153" i="2"/>
  <c r="CA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BV154" i="2"/>
  <c r="BW154" i="2"/>
  <c r="BX154" i="2"/>
  <c r="BY154" i="2"/>
  <c r="BZ154" i="2"/>
  <c r="CA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BV155" i="2"/>
  <c r="BW155" i="2"/>
  <c r="BX155" i="2"/>
  <c r="BY155" i="2"/>
  <c r="BZ155" i="2"/>
  <c r="CA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BV156" i="2"/>
  <c r="BW156" i="2"/>
  <c r="BX156" i="2"/>
  <c r="BY156" i="2"/>
  <c r="BZ156" i="2"/>
  <c r="CA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BV157" i="2"/>
  <c r="BW157" i="2"/>
  <c r="BX157" i="2"/>
  <c r="BY157" i="2"/>
  <c r="BZ157" i="2"/>
  <c r="CA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BV158" i="2"/>
  <c r="BW158" i="2"/>
  <c r="BX158" i="2"/>
  <c r="BY158" i="2"/>
  <c r="BZ158" i="2"/>
  <c r="CA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BV159" i="2"/>
  <c r="BW159" i="2"/>
  <c r="BX159" i="2"/>
  <c r="BY159" i="2"/>
  <c r="BZ159" i="2"/>
  <c r="CA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BV160" i="2"/>
  <c r="BW160" i="2"/>
  <c r="BX160" i="2"/>
  <c r="BY160" i="2"/>
  <c r="BZ160" i="2"/>
  <c r="CA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BV161" i="2"/>
  <c r="BW161" i="2"/>
  <c r="BX161" i="2"/>
  <c r="BY161" i="2"/>
  <c r="BZ161" i="2"/>
  <c r="CA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BV162" i="2"/>
  <c r="BW162" i="2"/>
  <c r="BX162" i="2"/>
  <c r="BY162" i="2"/>
  <c r="BZ162" i="2"/>
  <c r="CA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BV163" i="2"/>
  <c r="BW163" i="2"/>
  <c r="BX163" i="2"/>
  <c r="BY163" i="2"/>
  <c r="BZ163" i="2"/>
  <c r="CA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BV164" i="2"/>
  <c r="BW164" i="2"/>
  <c r="BX164" i="2"/>
  <c r="BY164" i="2"/>
  <c r="BZ164" i="2"/>
  <c r="CA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BV165" i="2"/>
  <c r="BW165" i="2"/>
  <c r="BX165" i="2"/>
  <c r="BY165" i="2"/>
  <c r="BZ165" i="2"/>
  <c r="CA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BV166" i="2"/>
  <c r="BW166" i="2"/>
  <c r="BX166" i="2"/>
  <c r="BY166" i="2"/>
  <c r="BZ166" i="2"/>
  <c r="CA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BV167" i="2"/>
  <c r="BW167" i="2"/>
  <c r="BX167" i="2"/>
  <c r="BY167" i="2"/>
  <c r="BZ167" i="2"/>
  <c r="CA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BV168" i="2"/>
  <c r="BW168" i="2"/>
  <c r="BX168" i="2"/>
  <c r="BY168" i="2"/>
  <c r="BZ168" i="2"/>
  <c r="CA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BV169" i="2"/>
  <c r="BW169" i="2"/>
  <c r="BX169" i="2"/>
  <c r="BY169" i="2"/>
  <c r="BZ169" i="2"/>
  <c r="CA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BV170" i="2"/>
  <c r="BW170" i="2"/>
  <c r="BX170" i="2"/>
  <c r="BY170" i="2"/>
  <c r="BZ170" i="2"/>
  <c r="CA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BV171" i="2"/>
  <c r="BW171" i="2"/>
  <c r="BX171" i="2"/>
  <c r="BY171" i="2"/>
  <c r="BZ171" i="2"/>
  <c r="CA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BV172" i="2"/>
  <c r="BW172" i="2"/>
  <c r="BX172" i="2"/>
  <c r="BY172" i="2"/>
  <c r="BZ172" i="2"/>
  <c r="CA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BV173" i="2"/>
  <c r="BW173" i="2"/>
  <c r="BX173" i="2"/>
  <c r="BY173" i="2"/>
  <c r="BZ173" i="2"/>
  <c r="CA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BV174" i="2"/>
  <c r="BW174" i="2"/>
  <c r="BX174" i="2"/>
  <c r="BY174" i="2"/>
  <c r="BZ174" i="2"/>
  <c r="CA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BV175" i="2"/>
  <c r="BW175" i="2"/>
  <c r="BX175" i="2"/>
  <c r="BY175" i="2"/>
  <c r="BZ175" i="2"/>
  <c r="CA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BV176" i="2"/>
  <c r="BW176" i="2"/>
  <c r="BX176" i="2"/>
  <c r="BY176" i="2"/>
  <c r="BZ176" i="2"/>
  <c r="CA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BV177" i="2"/>
  <c r="BW177" i="2"/>
  <c r="BX177" i="2"/>
  <c r="BY177" i="2"/>
  <c r="BZ177" i="2"/>
  <c r="CA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BV178" i="2"/>
  <c r="BW178" i="2"/>
  <c r="BX178" i="2"/>
  <c r="BY178" i="2"/>
  <c r="BZ178" i="2"/>
  <c r="CA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BV179" i="2"/>
  <c r="BW179" i="2"/>
  <c r="BX179" i="2"/>
  <c r="BY179" i="2"/>
  <c r="BZ179" i="2"/>
  <c r="CA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BV180" i="2"/>
  <c r="BW180" i="2"/>
  <c r="BX180" i="2"/>
  <c r="BY180" i="2"/>
  <c r="BZ180" i="2"/>
  <c r="CA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BV181" i="2"/>
  <c r="BW181" i="2"/>
  <c r="BX181" i="2"/>
  <c r="BY181" i="2"/>
  <c r="BZ181" i="2"/>
  <c r="CA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BV182" i="2"/>
  <c r="BW182" i="2"/>
  <c r="BX182" i="2"/>
  <c r="BY182" i="2"/>
  <c r="BZ182" i="2"/>
  <c r="CA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BV183" i="2"/>
  <c r="BW183" i="2"/>
  <c r="BX183" i="2"/>
  <c r="BY183" i="2"/>
  <c r="BZ183" i="2"/>
  <c r="CA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BV184" i="2"/>
  <c r="BW184" i="2"/>
  <c r="BX184" i="2"/>
  <c r="BY184" i="2"/>
  <c r="BZ184" i="2"/>
  <c r="CA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BV185" i="2"/>
  <c r="BW185" i="2"/>
  <c r="BX185" i="2"/>
  <c r="BY185" i="2"/>
  <c r="BZ185" i="2"/>
  <c r="CA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BV186" i="2"/>
  <c r="BW186" i="2"/>
  <c r="BX186" i="2"/>
  <c r="BY186" i="2"/>
  <c r="BZ186" i="2"/>
  <c r="CA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BV187" i="2"/>
  <c r="BW187" i="2"/>
  <c r="BX187" i="2"/>
  <c r="BY187" i="2"/>
  <c r="BZ187" i="2"/>
  <c r="CA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BV188" i="2"/>
  <c r="BW188" i="2"/>
  <c r="BX188" i="2"/>
  <c r="BY188" i="2"/>
  <c r="BZ188" i="2"/>
  <c r="CA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BV189" i="2"/>
  <c r="BW189" i="2"/>
  <c r="BX189" i="2"/>
  <c r="BY189" i="2"/>
  <c r="BZ189" i="2"/>
  <c r="CA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BV190" i="2"/>
  <c r="BW190" i="2"/>
  <c r="BX190" i="2"/>
  <c r="BY190" i="2"/>
  <c r="BZ190" i="2"/>
  <c r="CA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BV191" i="2"/>
  <c r="BW191" i="2"/>
  <c r="BX191" i="2"/>
  <c r="BY191" i="2"/>
  <c r="BZ191" i="2"/>
  <c r="CA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BV192" i="2"/>
  <c r="BW192" i="2"/>
  <c r="BX192" i="2"/>
  <c r="BY192" i="2"/>
  <c r="BZ192" i="2"/>
  <c r="CA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BV193" i="2"/>
  <c r="BW193" i="2"/>
  <c r="BX193" i="2"/>
  <c r="BY193" i="2"/>
  <c r="BZ193" i="2"/>
  <c r="CA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BV194" i="2"/>
  <c r="BW194" i="2"/>
  <c r="BX194" i="2"/>
  <c r="BY194" i="2"/>
  <c r="BZ194" i="2"/>
  <c r="CA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BV195" i="2"/>
  <c r="BW195" i="2"/>
  <c r="BX195" i="2"/>
  <c r="BY195" i="2"/>
  <c r="BZ195" i="2"/>
  <c r="CA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BV196" i="2"/>
  <c r="BW196" i="2"/>
  <c r="BX196" i="2"/>
  <c r="BY196" i="2"/>
  <c r="BZ196" i="2"/>
  <c r="CA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BV197" i="2"/>
  <c r="BW197" i="2"/>
  <c r="BX197" i="2"/>
  <c r="BY197" i="2"/>
  <c r="BZ197" i="2"/>
  <c r="CA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BV198" i="2"/>
  <c r="BW198" i="2"/>
  <c r="BX198" i="2"/>
  <c r="BY198" i="2"/>
  <c r="BZ198" i="2"/>
  <c r="CA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BV199" i="2"/>
  <c r="BW199" i="2"/>
  <c r="BX199" i="2"/>
  <c r="BY199" i="2"/>
  <c r="BZ199" i="2"/>
  <c r="CA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BV200" i="2"/>
  <c r="BW200" i="2"/>
  <c r="BX200" i="2"/>
  <c r="BY200" i="2"/>
  <c r="BZ200" i="2"/>
  <c r="CA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BV201" i="2"/>
  <c r="BW201" i="2"/>
  <c r="BX201" i="2"/>
  <c r="BY201" i="2"/>
  <c r="BZ201" i="2"/>
  <c r="CA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BV202" i="2"/>
  <c r="BW202" i="2"/>
  <c r="BX202" i="2"/>
  <c r="BY202" i="2"/>
  <c r="BZ202" i="2"/>
  <c r="CA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BV203" i="2"/>
  <c r="BW203" i="2"/>
  <c r="BX203" i="2"/>
  <c r="BY203" i="2"/>
  <c r="BZ203" i="2"/>
  <c r="CA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BV204" i="2"/>
  <c r="BW204" i="2"/>
  <c r="BX204" i="2"/>
  <c r="BY204" i="2"/>
  <c r="BZ204" i="2"/>
  <c r="CA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BV205" i="2"/>
  <c r="BW205" i="2"/>
  <c r="BX205" i="2"/>
  <c r="BY205" i="2"/>
  <c r="BZ205" i="2"/>
  <c r="CA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BV206" i="2"/>
  <c r="BW206" i="2"/>
  <c r="BX206" i="2"/>
  <c r="BY206" i="2"/>
  <c r="BZ206" i="2"/>
  <c r="CA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BV207" i="2"/>
  <c r="BW207" i="2"/>
  <c r="BX207" i="2"/>
  <c r="BY207" i="2"/>
  <c r="BZ207" i="2"/>
  <c r="CA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BV208" i="2"/>
  <c r="BW208" i="2"/>
  <c r="BX208" i="2"/>
  <c r="BY208" i="2"/>
  <c r="BZ208" i="2"/>
  <c r="CA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BV209" i="2"/>
  <c r="BW209" i="2"/>
  <c r="BX209" i="2"/>
  <c r="BY209" i="2"/>
  <c r="BZ209" i="2"/>
  <c r="CA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BV210" i="2"/>
  <c r="BW210" i="2"/>
  <c r="BX210" i="2"/>
  <c r="BY210" i="2"/>
  <c r="BZ210" i="2"/>
  <c r="CA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BV211" i="2"/>
  <c r="BW211" i="2"/>
  <c r="BX211" i="2"/>
  <c r="BY211" i="2"/>
  <c r="BZ211" i="2"/>
  <c r="CA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BV212" i="2"/>
  <c r="BW212" i="2"/>
  <c r="BX212" i="2"/>
  <c r="BY212" i="2"/>
  <c r="BZ212" i="2"/>
  <c r="CA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BV213" i="2"/>
  <c r="BW213" i="2"/>
  <c r="BX213" i="2"/>
  <c r="BY213" i="2"/>
  <c r="BZ213" i="2"/>
  <c r="CA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BV214" i="2"/>
  <c r="BW214" i="2"/>
  <c r="BX214" i="2"/>
  <c r="BY214" i="2"/>
  <c r="BZ214" i="2"/>
  <c r="CA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BV215" i="2"/>
  <c r="BW215" i="2"/>
  <c r="BX215" i="2"/>
  <c r="BY215" i="2"/>
  <c r="BZ215" i="2"/>
  <c r="CA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BV216" i="2"/>
  <c r="BW216" i="2"/>
  <c r="BX216" i="2"/>
  <c r="BY216" i="2"/>
  <c r="BZ216" i="2"/>
  <c r="CA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BV217" i="2"/>
  <c r="BW217" i="2"/>
  <c r="BX217" i="2"/>
  <c r="BY217" i="2"/>
  <c r="BZ217" i="2"/>
  <c r="CA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BV218" i="2"/>
  <c r="BW218" i="2"/>
  <c r="BX218" i="2"/>
  <c r="BY218" i="2"/>
  <c r="BZ218" i="2"/>
  <c r="CA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BV219" i="2"/>
  <c r="BW219" i="2"/>
  <c r="BX219" i="2"/>
  <c r="BY219" i="2"/>
  <c r="BZ219" i="2"/>
  <c r="CA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BV220" i="2"/>
  <c r="BW220" i="2"/>
  <c r="BX220" i="2"/>
  <c r="BY220" i="2"/>
  <c r="BZ220" i="2"/>
  <c r="CA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BV221" i="2"/>
  <c r="BW221" i="2"/>
  <c r="BX221" i="2"/>
  <c r="BY221" i="2"/>
  <c r="BZ221" i="2"/>
  <c r="CA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BV222" i="2"/>
  <c r="BW222" i="2"/>
  <c r="BX222" i="2"/>
  <c r="BY222" i="2"/>
  <c r="BZ222" i="2"/>
  <c r="CA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BV223" i="2"/>
  <c r="BW223" i="2"/>
  <c r="BX223" i="2"/>
  <c r="BY223" i="2"/>
  <c r="BZ223" i="2"/>
  <c r="CA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BV224" i="2"/>
  <c r="BW224" i="2"/>
  <c r="BX224" i="2"/>
  <c r="BY224" i="2"/>
  <c r="BZ224" i="2"/>
  <c r="CA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BV225" i="2"/>
  <c r="BW225" i="2"/>
  <c r="BX225" i="2"/>
  <c r="BY225" i="2"/>
  <c r="BZ225" i="2"/>
  <c r="CA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BV226" i="2"/>
  <c r="BW226" i="2"/>
  <c r="BX226" i="2"/>
  <c r="BY226" i="2"/>
  <c r="BZ226" i="2"/>
  <c r="CA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BV227" i="2"/>
  <c r="BW227" i="2"/>
  <c r="BX227" i="2"/>
  <c r="BY227" i="2"/>
  <c r="BZ227" i="2"/>
  <c r="CA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BV228" i="2"/>
  <c r="BW228" i="2"/>
  <c r="BX228" i="2"/>
  <c r="BY228" i="2"/>
  <c r="BZ228" i="2"/>
  <c r="CA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BV229" i="2"/>
  <c r="BW229" i="2"/>
  <c r="BX229" i="2"/>
  <c r="BY229" i="2"/>
  <c r="BZ229" i="2"/>
  <c r="CA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BV230" i="2"/>
  <c r="BW230" i="2"/>
  <c r="BX230" i="2"/>
  <c r="BY230" i="2"/>
  <c r="BZ230" i="2"/>
  <c r="CA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BV231" i="2"/>
  <c r="BW231" i="2"/>
  <c r="BX231" i="2"/>
  <c r="BY231" i="2"/>
  <c r="BZ231" i="2"/>
  <c r="CA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BV232" i="2"/>
  <c r="BW232" i="2"/>
  <c r="BX232" i="2"/>
  <c r="BY232" i="2"/>
  <c r="BZ232" i="2"/>
  <c r="CA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BV233" i="2"/>
  <c r="BW233" i="2"/>
  <c r="BX233" i="2"/>
  <c r="BY233" i="2"/>
  <c r="BZ233" i="2"/>
  <c r="CA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BV234" i="2"/>
  <c r="BW234" i="2"/>
  <c r="BX234" i="2"/>
  <c r="BY234" i="2"/>
  <c r="BZ234" i="2"/>
  <c r="CA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BV235" i="2"/>
  <c r="BW235" i="2"/>
  <c r="BX235" i="2"/>
  <c r="BY235" i="2"/>
  <c r="BZ235" i="2"/>
  <c r="CA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BV236" i="2"/>
  <c r="BW236" i="2"/>
  <c r="BX236" i="2"/>
  <c r="BY236" i="2"/>
  <c r="BZ236" i="2"/>
  <c r="CA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BV237" i="2"/>
  <c r="BW237" i="2"/>
  <c r="BX237" i="2"/>
  <c r="BY237" i="2"/>
  <c r="BZ237" i="2"/>
  <c r="CA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BV238" i="2"/>
  <c r="BW238" i="2"/>
  <c r="BX238" i="2"/>
  <c r="BY238" i="2"/>
  <c r="BZ238" i="2"/>
  <c r="CA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BV239" i="2"/>
  <c r="BW239" i="2"/>
  <c r="BX239" i="2"/>
  <c r="BY239" i="2"/>
  <c r="BZ239" i="2"/>
  <c r="CA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BV240" i="2"/>
  <c r="BW240" i="2"/>
  <c r="BX240" i="2"/>
  <c r="BY240" i="2"/>
  <c r="BZ240" i="2"/>
  <c r="CA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BV241" i="2"/>
  <c r="BW241" i="2"/>
  <c r="BX241" i="2"/>
  <c r="BY241" i="2"/>
  <c r="BZ241" i="2"/>
  <c r="CA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BV242" i="2"/>
  <c r="BW242" i="2"/>
  <c r="BX242" i="2"/>
  <c r="BY242" i="2"/>
  <c r="BZ242" i="2"/>
  <c r="CA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BV243" i="2"/>
  <c r="BW243" i="2"/>
  <c r="BX243" i="2"/>
  <c r="BY243" i="2"/>
  <c r="BZ243" i="2"/>
  <c r="CA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BV244" i="2"/>
  <c r="BW244" i="2"/>
  <c r="BX244" i="2"/>
  <c r="BY244" i="2"/>
  <c r="BZ244" i="2"/>
  <c r="CA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BV245" i="2"/>
  <c r="BW245" i="2"/>
  <c r="BX245" i="2"/>
  <c r="BY245" i="2"/>
  <c r="BZ245" i="2"/>
  <c r="CA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BV246" i="2"/>
  <c r="BW246" i="2"/>
  <c r="BX246" i="2"/>
  <c r="BY246" i="2"/>
  <c r="BZ246" i="2"/>
  <c r="CA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BV247" i="2"/>
  <c r="BW247" i="2"/>
  <c r="BX247" i="2"/>
  <c r="BY247" i="2"/>
  <c r="BZ247" i="2"/>
  <c r="CA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BV248" i="2"/>
  <c r="BW248" i="2"/>
  <c r="BX248" i="2"/>
  <c r="BY248" i="2"/>
  <c r="BZ248" i="2"/>
  <c r="CA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BV249" i="2"/>
  <c r="BW249" i="2"/>
  <c r="BX249" i="2"/>
  <c r="BY249" i="2"/>
  <c r="BZ249" i="2"/>
  <c r="CA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BV250" i="2"/>
  <c r="BW250" i="2"/>
  <c r="BX250" i="2"/>
  <c r="BY250" i="2"/>
  <c r="BZ250" i="2"/>
  <c r="CA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BV251" i="2"/>
  <c r="BW251" i="2"/>
  <c r="BX251" i="2"/>
  <c r="BY251" i="2"/>
  <c r="BZ251" i="2"/>
  <c r="CA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BV252" i="2"/>
  <c r="BW252" i="2"/>
  <c r="BX252" i="2"/>
  <c r="BY252" i="2"/>
  <c r="BZ252" i="2"/>
  <c r="CA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BV253" i="2"/>
  <c r="BW253" i="2"/>
  <c r="BX253" i="2"/>
  <c r="BY253" i="2"/>
  <c r="BZ253" i="2"/>
  <c r="CA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BV254" i="2"/>
  <c r="BW254" i="2"/>
  <c r="BX254" i="2"/>
  <c r="BY254" i="2"/>
  <c r="BZ254" i="2"/>
  <c r="CA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BV255" i="2"/>
  <c r="BW255" i="2"/>
  <c r="BX255" i="2"/>
  <c r="BY255" i="2"/>
  <c r="BZ255" i="2"/>
  <c r="CA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BV256" i="2"/>
  <c r="BW256" i="2"/>
  <c r="BX256" i="2"/>
  <c r="BY256" i="2"/>
  <c r="BZ256" i="2"/>
  <c r="CA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BV257" i="2"/>
  <c r="BW257" i="2"/>
  <c r="BX257" i="2"/>
  <c r="BY257" i="2"/>
  <c r="BZ257" i="2"/>
  <c r="CA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BV258" i="2"/>
  <c r="BW258" i="2"/>
  <c r="BX258" i="2"/>
  <c r="BY258" i="2"/>
  <c r="BZ258" i="2"/>
  <c r="CA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BV259" i="2"/>
  <c r="BW259" i="2"/>
  <c r="BX259" i="2"/>
  <c r="BY259" i="2"/>
  <c r="BZ259" i="2"/>
  <c r="CA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BV260" i="2"/>
  <c r="BW260" i="2"/>
  <c r="BX260" i="2"/>
  <c r="BY260" i="2"/>
  <c r="BZ260" i="2"/>
  <c r="CA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BV261" i="2"/>
  <c r="BW261" i="2"/>
  <c r="BX261" i="2"/>
  <c r="BY261" i="2"/>
  <c r="BZ261" i="2"/>
  <c r="CA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BV262" i="2"/>
  <c r="BW262" i="2"/>
  <c r="BX262" i="2"/>
  <c r="BY262" i="2"/>
  <c r="BZ262" i="2"/>
  <c r="CA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BV263" i="2"/>
  <c r="BW263" i="2"/>
  <c r="BX263" i="2"/>
  <c r="BY263" i="2"/>
  <c r="BZ263" i="2"/>
  <c r="CA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BV264" i="2"/>
  <c r="BW264" i="2"/>
  <c r="BX264" i="2"/>
  <c r="BY264" i="2"/>
  <c r="BZ264" i="2"/>
  <c r="CA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BV265" i="2"/>
  <c r="BW265" i="2"/>
  <c r="BX265" i="2"/>
  <c r="BY265" i="2"/>
  <c r="BZ265" i="2"/>
  <c r="CA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BV266" i="2"/>
  <c r="BW266" i="2"/>
  <c r="BX266" i="2"/>
  <c r="BY266" i="2"/>
  <c r="BZ266" i="2"/>
  <c r="CA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BV267" i="2"/>
  <c r="BW267" i="2"/>
  <c r="BX267" i="2"/>
  <c r="BY267" i="2"/>
  <c r="BZ267" i="2"/>
  <c r="CA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BV268" i="2"/>
  <c r="BW268" i="2"/>
  <c r="BX268" i="2"/>
  <c r="BY268" i="2"/>
  <c r="BZ268" i="2"/>
  <c r="CA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BV269" i="2"/>
  <c r="BW269" i="2"/>
  <c r="BX269" i="2"/>
  <c r="BY269" i="2"/>
  <c r="BZ269" i="2"/>
  <c r="CA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BV270" i="2"/>
  <c r="BW270" i="2"/>
  <c r="BX270" i="2"/>
  <c r="BY270" i="2"/>
  <c r="BZ270" i="2"/>
  <c r="CA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BV271" i="2"/>
  <c r="BW271" i="2"/>
  <c r="BX271" i="2"/>
  <c r="BY271" i="2"/>
  <c r="BZ271" i="2"/>
  <c r="CA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BV272" i="2"/>
  <c r="BW272" i="2"/>
  <c r="BX272" i="2"/>
  <c r="BY272" i="2"/>
  <c r="BZ272" i="2"/>
  <c r="CA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BV273" i="2"/>
  <c r="BW273" i="2"/>
  <c r="BX273" i="2"/>
  <c r="BY273" i="2"/>
  <c r="BZ273" i="2"/>
  <c r="CA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BV274" i="2"/>
  <c r="BW274" i="2"/>
  <c r="BX274" i="2"/>
  <c r="BY274" i="2"/>
  <c r="BZ274" i="2"/>
  <c r="CA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BV275" i="2"/>
  <c r="BW275" i="2"/>
  <c r="BX275" i="2"/>
  <c r="BY275" i="2"/>
  <c r="BZ275" i="2"/>
  <c r="CA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BV276" i="2"/>
  <c r="BW276" i="2"/>
  <c r="BX276" i="2"/>
  <c r="BY276" i="2"/>
  <c r="BZ276" i="2"/>
  <c r="CA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BV277" i="2"/>
  <c r="BW277" i="2"/>
  <c r="BX277" i="2"/>
  <c r="BY277" i="2"/>
  <c r="BZ277" i="2"/>
  <c r="CA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BV278" i="2"/>
  <c r="BW278" i="2"/>
  <c r="BX278" i="2"/>
  <c r="BY278" i="2"/>
  <c r="BZ278" i="2"/>
  <c r="CA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BV279" i="2"/>
  <c r="BW279" i="2"/>
  <c r="BX279" i="2"/>
  <c r="BY279" i="2"/>
  <c r="BZ279" i="2"/>
  <c r="CA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BV280" i="2"/>
  <c r="BW280" i="2"/>
  <c r="BX280" i="2"/>
  <c r="BY280" i="2"/>
  <c r="BZ280" i="2"/>
  <c r="CA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BV281" i="2"/>
  <c r="BW281" i="2"/>
  <c r="BX281" i="2"/>
  <c r="BY281" i="2"/>
  <c r="BZ281" i="2"/>
  <c r="CA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BV282" i="2"/>
  <c r="BW282" i="2"/>
  <c r="BX282" i="2"/>
  <c r="BY282" i="2"/>
  <c r="BZ282" i="2"/>
  <c r="CA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BV283" i="2"/>
  <c r="BW283" i="2"/>
  <c r="BX283" i="2"/>
  <c r="BY283" i="2"/>
  <c r="BZ283" i="2"/>
  <c r="CA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BV284" i="2"/>
  <c r="BW284" i="2"/>
  <c r="BX284" i="2"/>
  <c r="BY284" i="2"/>
  <c r="BZ284" i="2"/>
  <c r="CA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BV285" i="2"/>
  <c r="BW285" i="2"/>
  <c r="BX285" i="2"/>
  <c r="BY285" i="2"/>
  <c r="BZ285" i="2"/>
  <c r="CA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BV286" i="2"/>
  <c r="BW286" i="2"/>
  <c r="BX286" i="2"/>
  <c r="BY286" i="2"/>
  <c r="BZ286" i="2"/>
  <c r="CA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BV287" i="2"/>
  <c r="BW287" i="2"/>
  <c r="BX287" i="2"/>
  <c r="BY287" i="2"/>
  <c r="BZ287" i="2"/>
  <c r="CA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BV288" i="2"/>
  <c r="BW288" i="2"/>
  <c r="BX288" i="2"/>
  <c r="BY288" i="2"/>
  <c r="BZ288" i="2"/>
  <c r="CA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BV289" i="2"/>
  <c r="BW289" i="2"/>
  <c r="BX289" i="2"/>
  <c r="BY289" i="2"/>
  <c r="BZ289" i="2"/>
  <c r="CA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BV290" i="2"/>
  <c r="BW290" i="2"/>
  <c r="BX290" i="2"/>
  <c r="BY290" i="2"/>
  <c r="BZ290" i="2"/>
  <c r="CA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BV291" i="2"/>
  <c r="BW291" i="2"/>
  <c r="BX291" i="2"/>
  <c r="BY291" i="2"/>
  <c r="BZ291" i="2"/>
  <c r="CA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BV292" i="2"/>
  <c r="BW292" i="2"/>
  <c r="BX292" i="2"/>
  <c r="BY292" i="2"/>
  <c r="BZ292" i="2"/>
  <c r="CA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BV293" i="2"/>
  <c r="BW293" i="2"/>
  <c r="BX293" i="2"/>
  <c r="BY293" i="2"/>
  <c r="BZ293" i="2"/>
  <c r="CA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BV294" i="2"/>
  <c r="BW294" i="2"/>
  <c r="BX294" i="2"/>
  <c r="BY294" i="2"/>
  <c r="BZ294" i="2"/>
  <c r="CA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BV295" i="2"/>
  <c r="BW295" i="2"/>
  <c r="BX295" i="2"/>
  <c r="BY295" i="2"/>
  <c r="BZ295" i="2"/>
  <c r="CA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BV296" i="2"/>
  <c r="BW296" i="2"/>
  <c r="BX296" i="2"/>
  <c r="BY296" i="2"/>
  <c r="BZ296" i="2"/>
  <c r="CA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BV297" i="2"/>
  <c r="BW297" i="2"/>
  <c r="BX297" i="2"/>
  <c r="BY297" i="2"/>
  <c r="BZ297" i="2"/>
  <c r="CA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BV298" i="2"/>
  <c r="BW298" i="2"/>
  <c r="BX298" i="2"/>
  <c r="BY298" i="2"/>
  <c r="BZ298" i="2"/>
  <c r="CA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BV299" i="2"/>
  <c r="BW299" i="2"/>
  <c r="BX299" i="2"/>
  <c r="BY299" i="2"/>
  <c r="BZ299" i="2"/>
  <c r="CA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BV300" i="2"/>
  <c r="BW300" i="2"/>
  <c r="BX300" i="2"/>
  <c r="BY300" i="2"/>
  <c r="BZ300" i="2"/>
  <c r="CA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BV301" i="2"/>
  <c r="BW301" i="2"/>
  <c r="BX301" i="2"/>
  <c r="BY301" i="2"/>
  <c r="BZ301" i="2"/>
  <c r="CA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BV302" i="2"/>
  <c r="BW302" i="2"/>
  <c r="BX302" i="2"/>
  <c r="BY302" i="2"/>
  <c r="BZ302" i="2"/>
  <c r="CA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BV303" i="2"/>
  <c r="BW303" i="2"/>
  <c r="BX303" i="2"/>
  <c r="BY303" i="2"/>
  <c r="BZ303" i="2"/>
  <c r="CA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BV304" i="2"/>
  <c r="BW304" i="2"/>
  <c r="BX304" i="2"/>
  <c r="BY304" i="2"/>
  <c r="BZ304" i="2"/>
  <c r="CA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BV305" i="2"/>
  <c r="BW305" i="2"/>
  <c r="BX305" i="2"/>
  <c r="BY305" i="2"/>
  <c r="BZ305" i="2"/>
  <c r="CA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BV306" i="2"/>
  <c r="BW306" i="2"/>
  <c r="BX306" i="2"/>
  <c r="BY306" i="2"/>
  <c r="BZ306" i="2"/>
  <c r="CA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BV307" i="2"/>
  <c r="BW307" i="2"/>
  <c r="BX307" i="2"/>
  <c r="BY307" i="2"/>
  <c r="BZ307" i="2"/>
  <c r="CA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BV308" i="2"/>
  <c r="BW308" i="2"/>
  <c r="BX308" i="2"/>
  <c r="BY308" i="2"/>
  <c r="BZ308" i="2"/>
  <c r="CA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BV309" i="2"/>
  <c r="BW309" i="2"/>
  <c r="BX309" i="2"/>
  <c r="BY309" i="2"/>
  <c r="BZ309" i="2"/>
  <c r="CA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BV310" i="2"/>
  <c r="BW310" i="2"/>
  <c r="BX310" i="2"/>
  <c r="BY310" i="2"/>
  <c r="BZ310" i="2"/>
  <c r="CA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BV311" i="2"/>
  <c r="BW311" i="2"/>
  <c r="BX311" i="2"/>
  <c r="BY311" i="2"/>
  <c r="BZ311" i="2"/>
  <c r="CA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BV312" i="2"/>
  <c r="BW312" i="2"/>
  <c r="BX312" i="2"/>
  <c r="BY312" i="2"/>
  <c r="BZ312" i="2"/>
  <c r="CA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BV313" i="2"/>
  <c r="BW313" i="2"/>
  <c r="BX313" i="2"/>
  <c r="BY313" i="2"/>
  <c r="BZ313" i="2"/>
  <c r="CA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BV314" i="2"/>
  <c r="BW314" i="2"/>
  <c r="BX314" i="2"/>
  <c r="BY314" i="2"/>
  <c r="BZ314" i="2"/>
  <c r="CA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BV315" i="2"/>
  <c r="BW315" i="2"/>
  <c r="BX315" i="2"/>
  <c r="BY315" i="2"/>
  <c r="BZ315" i="2"/>
  <c r="CA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BV316" i="2"/>
  <c r="BW316" i="2"/>
  <c r="BX316" i="2"/>
  <c r="BY316" i="2"/>
  <c r="BZ316" i="2"/>
  <c r="CA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BV317" i="2"/>
  <c r="BW317" i="2"/>
  <c r="BX317" i="2"/>
  <c r="BY317" i="2"/>
  <c r="BZ317" i="2"/>
  <c r="CA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BV318" i="2"/>
  <c r="BW318" i="2"/>
  <c r="BX318" i="2"/>
  <c r="BY318" i="2"/>
  <c r="BZ318" i="2"/>
  <c r="CA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BV319" i="2"/>
  <c r="BW319" i="2"/>
  <c r="BX319" i="2"/>
  <c r="BY319" i="2"/>
  <c r="BZ319" i="2"/>
  <c r="CA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BV320" i="2"/>
  <c r="BW320" i="2"/>
  <c r="BX320" i="2"/>
  <c r="BY320" i="2"/>
  <c r="BZ320" i="2"/>
  <c r="CA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BV321" i="2"/>
  <c r="BW321" i="2"/>
  <c r="BX321" i="2"/>
  <c r="BY321" i="2"/>
  <c r="BZ321" i="2"/>
  <c r="CA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BV322" i="2"/>
  <c r="BW322" i="2"/>
  <c r="BX322" i="2"/>
  <c r="BY322" i="2"/>
  <c r="BZ322" i="2"/>
  <c r="CA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BV323" i="2"/>
  <c r="BW323" i="2"/>
  <c r="BX323" i="2"/>
  <c r="BY323" i="2"/>
  <c r="BZ323" i="2"/>
  <c r="CA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BV324" i="2"/>
  <c r="BW324" i="2"/>
  <c r="BX324" i="2"/>
  <c r="BY324" i="2"/>
  <c r="BZ324" i="2"/>
  <c r="CA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BV325" i="2"/>
  <c r="BW325" i="2"/>
  <c r="BX325" i="2"/>
  <c r="BY325" i="2"/>
  <c r="BZ325" i="2"/>
  <c r="CA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BV326" i="2"/>
  <c r="BW326" i="2"/>
  <c r="BX326" i="2"/>
  <c r="BY326" i="2"/>
  <c r="BZ326" i="2"/>
  <c r="CA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BV327" i="2"/>
  <c r="BW327" i="2"/>
  <c r="BX327" i="2"/>
  <c r="BY327" i="2"/>
  <c r="BZ327" i="2"/>
  <c r="CA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BV328" i="2"/>
  <c r="BW328" i="2"/>
  <c r="BX328" i="2"/>
  <c r="BY328" i="2"/>
  <c r="BZ328" i="2"/>
  <c r="CA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BV329" i="2"/>
  <c r="BW329" i="2"/>
  <c r="BX329" i="2"/>
  <c r="BY329" i="2"/>
  <c r="BZ329" i="2"/>
  <c r="CA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BV330" i="2"/>
  <c r="BW330" i="2"/>
  <c r="BX330" i="2"/>
  <c r="BY330" i="2"/>
  <c r="BZ330" i="2"/>
  <c r="CA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BV331" i="2"/>
  <c r="BW331" i="2"/>
  <c r="BX331" i="2"/>
  <c r="BY331" i="2"/>
  <c r="BZ331" i="2"/>
  <c r="CA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BV332" i="2"/>
  <c r="BW332" i="2"/>
  <c r="BX332" i="2"/>
  <c r="BY332" i="2"/>
  <c r="BZ332" i="2"/>
  <c r="CA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BV333" i="2"/>
  <c r="BW333" i="2"/>
  <c r="BX333" i="2"/>
  <c r="BY333" i="2"/>
  <c r="BZ333" i="2"/>
  <c r="CA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BV334" i="2"/>
  <c r="BW334" i="2"/>
  <c r="BX334" i="2"/>
  <c r="BY334" i="2"/>
  <c r="BZ334" i="2"/>
  <c r="CA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BV335" i="2"/>
  <c r="BW335" i="2"/>
  <c r="BX335" i="2"/>
  <c r="BY335" i="2"/>
  <c r="BZ335" i="2"/>
  <c r="CA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BV336" i="2"/>
  <c r="BW336" i="2"/>
  <c r="BX336" i="2"/>
  <c r="BY336" i="2"/>
  <c r="BZ336" i="2"/>
  <c r="CA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BV337" i="2"/>
  <c r="BW337" i="2"/>
  <c r="BX337" i="2"/>
  <c r="BY337" i="2"/>
  <c r="BZ337" i="2"/>
  <c r="CA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BV338" i="2"/>
  <c r="BW338" i="2"/>
  <c r="BX338" i="2"/>
  <c r="BY338" i="2"/>
  <c r="BZ338" i="2"/>
  <c r="CA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BV339" i="2"/>
  <c r="BW339" i="2"/>
  <c r="BX339" i="2"/>
  <c r="BY339" i="2"/>
  <c r="BZ339" i="2"/>
  <c r="CA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BV340" i="2"/>
  <c r="BW340" i="2"/>
  <c r="BX340" i="2"/>
  <c r="BY340" i="2"/>
  <c r="BZ340" i="2"/>
  <c r="CA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BV341" i="2"/>
  <c r="BW341" i="2"/>
  <c r="BX341" i="2"/>
  <c r="BY341" i="2"/>
  <c r="BZ341" i="2"/>
  <c r="CA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BV342" i="2"/>
  <c r="BW342" i="2"/>
  <c r="BX342" i="2"/>
  <c r="BY342" i="2"/>
  <c r="BZ342" i="2"/>
  <c r="CA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BV343" i="2"/>
  <c r="BW343" i="2"/>
  <c r="BX343" i="2"/>
  <c r="BY343" i="2"/>
  <c r="BZ343" i="2"/>
  <c r="CA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BV344" i="2"/>
  <c r="BW344" i="2"/>
  <c r="BX344" i="2"/>
  <c r="BY344" i="2"/>
  <c r="BZ344" i="2"/>
  <c r="CA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BV345" i="2"/>
  <c r="BW345" i="2"/>
  <c r="BX345" i="2"/>
  <c r="BY345" i="2"/>
  <c r="BZ345" i="2"/>
  <c r="CA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BV346" i="2"/>
  <c r="BW346" i="2"/>
  <c r="BX346" i="2"/>
  <c r="BY346" i="2"/>
  <c r="BZ346" i="2"/>
  <c r="CA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BV347" i="2"/>
  <c r="BW347" i="2"/>
  <c r="BX347" i="2"/>
  <c r="BY347" i="2"/>
  <c r="BZ347" i="2"/>
  <c r="CA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BV348" i="2"/>
  <c r="BW348" i="2"/>
  <c r="BX348" i="2"/>
  <c r="BY348" i="2"/>
  <c r="BZ348" i="2"/>
  <c r="CA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BV349" i="2"/>
  <c r="BW349" i="2"/>
  <c r="BX349" i="2"/>
  <c r="BY349" i="2"/>
  <c r="BZ349" i="2"/>
  <c r="CA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BV350" i="2"/>
  <c r="BW350" i="2"/>
  <c r="BX350" i="2"/>
  <c r="BY350" i="2"/>
  <c r="BZ350" i="2"/>
  <c r="CA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BV351" i="2"/>
  <c r="BW351" i="2"/>
  <c r="BX351" i="2"/>
  <c r="BY351" i="2"/>
  <c r="BZ351" i="2"/>
  <c r="CA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BV352" i="2"/>
  <c r="BW352" i="2"/>
  <c r="BX352" i="2"/>
  <c r="BY352" i="2"/>
  <c r="BZ352" i="2"/>
  <c r="CA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BV353" i="2"/>
  <c r="BW353" i="2"/>
  <c r="BX353" i="2"/>
  <c r="BY353" i="2"/>
  <c r="BZ353" i="2"/>
  <c r="CA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BV354" i="2"/>
  <c r="BW354" i="2"/>
  <c r="BX354" i="2"/>
  <c r="BY354" i="2"/>
  <c r="BZ354" i="2"/>
  <c r="CA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BV355" i="2"/>
  <c r="BW355" i="2"/>
  <c r="BX355" i="2"/>
  <c r="BY355" i="2"/>
  <c r="BZ355" i="2"/>
  <c r="CA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BV356" i="2"/>
  <c r="BW356" i="2"/>
  <c r="BX356" i="2"/>
  <c r="BY356" i="2"/>
  <c r="BZ356" i="2"/>
  <c r="CA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BV357" i="2"/>
  <c r="BW357" i="2"/>
  <c r="BX357" i="2"/>
  <c r="BY357" i="2"/>
  <c r="BZ357" i="2"/>
  <c r="CA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BV358" i="2"/>
  <c r="BW358" i="2"/>
  <c r="BX358" i="2"/>
  <c r="BY358" i="2"/>
  <c r="BZ358" i="2"/>
  <c r="CA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BV359" i="2"/>
  <c r="BW359" i="2"/>
  <c r="BX359" i="2"/>
  <c r="BY359" i="2"/>
  <c r="BZ359" i="2"/>
  <c r="CA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BV360" i="2"/>
  <c r="BW360" i="2"/>
  <c r="BX360" i="2"/>
  <c r="BY360" i="2"/>
  <c r="BZ360" i="2"/>
  <c r="CA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BV361" i="2"/>
  <c r="BW361" i="2"/>
  <c r="BX361" i="2"/>
  <c r="BY361" i="2"/>
  <c r="BZ361" i="2"/>
  <c r="CA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BV362" i="2"/>
  <c r="BW362" i="2"/>
  <c r="BX362" i="2"/>
  <c r="BY362" i="2"/>
  <c r="BZ362" i="2"/>
  <c r="CA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BV363" i="2"/>
  <c r="BW363" i="2"/>
  <c r="BX363" i="2"/>
  <c r="BY363" i="2"/>
  <c r="BZ363" i="2"/>
  <c r="CA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BV364" i="2"/>
  <c r="BW364" i="2"/>
  <c r="BX364" i="2"/>
  <c r="BY364" i="2"/>
  <c r="BZ364" i="2"/>
  <c r="CA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BV365" i="2"/>
  <c r="BW365" i="2"/>
  <c r="BX365" i="2"/>
  <c r="BY365" i="2"/>
  <c r="BZ365" i="2"/>
  <c r="CA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BV366" i="2"/>
  <c r="BW366" i="2"/>
  <c r="BX366" i="2"/>
  <c r="BY366" i="2"/>
  <c r="BZ366" i="2"/>
  <c r="CA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BV367" i="2"/>
  <c r="BW367" i="2"/>
  <c r="BX367" i="2"/>
  <c r="BY367" i="2"/>
  <c r="BZ367" i="2"/>
  <c r="CA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BV368" i="2"/>
  <c r="BW368" i="2"/>
  <c r="BX368" i="2"/>
  <c r="BY368" i="2"/>
  <c r="BZ368" i="2"/>
  <c r="CA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BV369" i="2"/>
  <c r="BW369" i="2"/>
  <c r="BX369" i="2"/>
  <c r="BY369" i="2"/>
  <c r="BZ369" i="2"/>
  <c r="CA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BV370" i="2"/>
  <c r="BW370" i="2"/>
  <c r="BX370" i="2"/>
  <c r="BY370" i="2"/>
  <c r="BZ370" i="2"/>
  <c r="CA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BV371" i="2"/>
  <c r="BW371" i="2"/>
  <c r="BX371" i="2"/>
  <c r="BY371" i="2"/>
  <c r="BZ371" i="2"/>
  <c r="CA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BV372" i="2"/>
  <c r="BW372" i="2"/>
  <c r="BX372" i="2"/>
  <c r="BY372" i="2"/>
  <c r="BZ372" i="2"/>
  <c r="CA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BV373" i="2"/>
  <c r="BW373" i="2"/>
  <c r="BX373" i="2"/>
  <c r="BY373" i="2"/>
  <c r="BZ373" i="2"/>
  <c r="CA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BV374" i="2"/>
  <c r="BW374" i="2"/>
  <c r="BX374" i="2"/>
  <c r="BY374" i="2"/>
  <c r="BZ374" i="2"/>
  <c r="CA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BV375" i="2"/>
  <c r="BW375" i="2"/>
  <c r="BX375" i="2"/>
  <c r="BY375" i="2"/>
  <c r="BZ375" i="2"/>
  <c r="CA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BV376" i="2"/>
  <c r="BW376" i="2"/>
  <c r="BX376" i="2"/>
  <c r="BY376" i="2"/>
  <c r="BZ376" i="2"/>
  <c r="CA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BV377" i="2"/>
  <c r="BW377" i="2"/>
  <c r="BX377" i="2"/>
  <c r="BY377" i="2"/>
  <c r="BZ377" i="2"/>
  <c r="CA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BV378" i="2"/>
  <c r="BW378" i="2"/>
  <c r="BX378" i="2"/>
  <c r="BY378" i="2"/>
  <c r="BZ378" i="2"/>
  <c r="CA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BV379" i="2"/>
  <c r="BW379" i="2"/>
  <c r="BX379" i="2"/>
  <c r="BY379" i="2"/>
  <c r="BZ379" i="2"/>
  <c r="CA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BV380" i="2"/>
  <c r="BW380" i="2"/>
  <c r="BX380" i="2"/>
  <c r="BY380" i="2"/>
  <c r="BZ380" i="2"/>
  <c r="CA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BV381" i="2"/>
  <c r="BW381" i="2"/>
  <c r="BX381" i="2"/>
  <c r="BY381" i="2"/>
  <c r="BZ381" i="2"/>
  <c r="CA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BV382" i="2"/>
  <c r="BW382" i="2"/>
  <c r="BX382" i="2"/>
  <c r="BY382" i="2"/>
  <c r="BZ382" i="2"/>
  <c r="CA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BV383" i="2"/>
  <c r="BW383" i="2"/>
  <c r="BX383" i="2"/>
  <c r="BY383" i="2"/>
  <c r="BZ383" i="2"/>
  <c r="CA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BV384" i="2"/>
  <c r="BW384" i="2"/>
  <c r="BX384" i="2"/>
  <c r="BY384" i="2"/>
  <c r="BZ384" i="2"/>
  <c r="CA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BV385" i="2"/>
  <c r="BW385" i="2"/>
  <c r="BX385" i="2"/>
  <c r="BY385" i="2"/>
  <c r="BZ385" i="2"/>
  <c r="CA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BV386" i="2"/>
  <c r="BW386" i="2"/>
  <c r="BX386" i="2"/>
  <c r="BY386" i="2"/>
  <c r="BZ386" i="2"/>
  <c r="CA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BV387" i="2"/>
  <c r="BW387" i="2"/>
  <c r="BX387" i="2"/>
  <c r="BY387" i="2"/>
  <c r="BZ387" i="2"/>
  <c r="CA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BV388" i="2"/>
  <c r="BW388" i="2"/>
  <c r="BX388" i="2"/>
  <c r="BY388" i="2"/>
  <c r="BZ388" i="2"/>
  <c r="CA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BV389" i="2"/>
  <c r="BW389" i="2"/>
  <c r="BX389" i="2"/>
  <c r="BY389" i="2"/>
  <c r="BZ389" i="2"/>
  <c r="CA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BV390" i="2"/>
  <c r="BW390" i="2"/>
  <c r="BX390" i="2"/>
  <c r="BY390" i="2"/>
  <c r="BZ390" i="2"/>
  <c r="CA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BV391" i="2"/>
  <c r="BW391" i="2"/>
  <c r="BX391" i="2"/>
  <c r="BY391" i="2"/>
  <c r="BZ391" i="2"/>
  <c r="CA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BV392" i="2"/>
  <c r="BW392" i="2"/>
  <c r="BX392" i="2"/>
  <c r="BY392" i="2"/>
  <c r="BZ392" i="2"/>
  <c r="CA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BV393" i="2"/>
  <c r="BW393" i="2"/>
  <c r="BX393" i="2"/>
  <c r="BY393" i="2"/>
  <c r="BZ393" i="2"/>
  <c r="CA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BV394" i="2"/>
  <c r="BW394" i="2"/>
  <c r="BX394" i="2"/>
  <c r="BY394" i="2"/>
  <c r="BZ394" i="2"/>
  <c r="CA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BV395" i="2"/>
  <c r="BW395" i="2"/>
  <c r="BX395" i="2"/>
  <c r="BY395" i="2"/>
  <c r="BZ395" i="2"/>
  <c r="CA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BV396" i="2"/>
  <c r="BW396" i="2"/>
  <c r="BX396" i="2"/>
  <c r="BY396" i="2"/>
  <c r="BZ396" i="2"/>
  <c r="CA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BV397" i="2"/>
  <c r="BW397" i="2"/>
  <c r="BX397" i="2"/>
  <c r="BY397" i="2"/>
  <c r="BZ397" i="2"/>
  <c r="CA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BV398" i="2"/>
  <c r="BW398" i="2"/>
  <c r="BX398" i="2"/>
  <c r="BY398" i="2"/>
  <c r="BZ398" i="2"/>
  <c r="CA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BV399" i="2"/>
  <c r="BW399" i="2"/>
  <c r="BX399" i="2"/>
  <c r="BY399" i="2"/>
  <c r="BZ399" i="2"/>
  <c r="CA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BV400" i="2"/>
  <c r="BW400" i="2"/>
  <c r="BX400" i="2"/>
  <c r="BY400" i="2"/>
  <c r="BZ400" i="2"/>
  <c r="CA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BV401" i="2"/>
  <c r="BW401" i="2"/>
  <c r="BX401" i="2"/>
  <c r="BY401" i="2"/>
  <c r="BZ401" i="2"/>
  <c r="CA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BV402" i="2"/>
  <c r="BW402" i="2"/>
  <c r="BX402" i="2"/>
  <c r="BY402" i="2"/>
  <c r="BZ402" i="2"/>
  <c r="CA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BV403" i="2"/>
  <c r="BW403" i="2"/>
  <c r="BX403" i="2"/>
  <c r="BY403" i="2"/>
  <c r="BZ403" i="2"/>
  <c r="CA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BV404" i="2"/>
  <c r="BW404" i="2"/>
  <c r="BX404" i="2"/>
  <c r="BY404" i="2"/>
  <c r="BZ404" i="2"/>
  <c r="CA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BV405" i="2"/>
  <c r="BW405" i="2"/>
  <c r="BX405" i="2"/>
  <c r="BY405" i="2"/>
  <c r="BZ405" i="2"/>
  <c r="CA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BV406" i="2"/>
  <c r="BW406" i="2"/>
  <c r="BX406" i="2"/>
  <c r="BY406" i="2"/>
  <c r="BZ406" i="2"/>
  <c r="CA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BV407" i="2"/>
  <c r="BW407" i="2"/>
  <c r="BX407" i="2"/>
  <c r="BY407" i="2"/>
  <c r="BZ407" i="2"/>
  <c r="CA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BV408" i="2"/>
  <c r="BW408" i="2"/>
  <c r="BX408" i="2"/>
  <c r="BY408" i="2"/>
  <c r="BZ408" i="2"/>
  <c r="CA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BV409" i="2"/>
  <c r="BW409" i="2"/>
  <c r="BX409" i="2"/>
  <c r="BY409" i="2"/>
  <c r="BZ409" i="2"/>
  <c r="CA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BV410" i="2"/>
  <c r="BW410" i="2"/>
  <c r="BX410" i="2"/>
  <c r="BY410" i="2"/>
  <c r="BZ410" i="2"/>
  <c r="CA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BV411" i="2"/>
  <c r="BW411" i="2"/>
  <c r="BX411" i="2"/>
  <c r="BY411" i="2"/>
  <c r="BZ411" i="2"/>
  <c r="CA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BV412" i="2"/>
  <c r="BW412" i="2"/>
  <c r="BX412" i="2"/>
  <c r="BY412" i="2"/>
  <c r="BZ412" i="2"/>
  <c r="CA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BV413" i="2"/>
  <c r="BW413" i="2"/>
  <c r="BX413" i="2"/>
  <c r="BY413" i="2"/>
  <c r="BZ413" i="2"/>
  <c r="CA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BV414" i="2"/>
  <c r="BW414" i="2"/>
  <c r="BX414" i="2"/>
  <c r="BY414" i="2"/>
  <c r="BZ414" i="2"/>
  <c r="CA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BV415" i="2"/>
  <c r="BW415" i="2"/>
  <c r="BX415" i="2"/>
  <c r="BY415" i="2"/>
  <c r="BZ415" i="2"/>
  <c r="CA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BV416" i="2"/>
  <c r="BW416" i="2"/>
  <c r="BX416" i="2"/>
  <c r="BY416" i="2"/>
  <c r="BZ416" i="2"/>
  <c r="CA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BV417" i="2"/>
  <c r="BW417" i="2"/>
  <c r="BX417" i="2"/>
  <c r="BY417" i="2"/>
  <c r="BZ417" i="2"/>
  <c r="CA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BV418" i="2"/>
  <c r="BW418" i="2"/>
  <c r="BX418" i="2"/>
  <c r="BY418" i="2"/>
  <c r="BZ418" i="2"/>
  <c r="CA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BV419" i="2"/>
  <c r="BW419" i="2"/>
  <c r="BX419" i="2"/>
  <c r="BY419" i="2"/>
  <c r="BZ419" i="2"/>
  <c r="CA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BV420" i="2"/>
  <c r="BW420" i="2"/>
  <c r="BX420" i="2"/>
  <c r="BY420" i="2"/>
  <c r="BZ420" i="2"/>
  <c r="CA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BV421" i="2"/>
  <c r="BW421" i="2"/>
  <c r="BX421" i="2"/>
  <c r="BY421" i="2"/>
  <c r="BZ421" i="2"/>
  <c r="CA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BV422" i="2"/>
  <c r="BW422" i="2"/>
  <c r="BX422" i="2"/>
  <c r="BY422" i="2"/>
  <c r="BZ422" i="2"/>
  <c r="CA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BV423" i="2"/>
  <c r="BW423" i="2"/>
  <c r="BX423" i="2"/>
  <c r="BY423" i="2"/>
  <c r="BZ423" i="2"/>
  <c r="CA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BV424" i="2"/>
  <c r="BW424" i="2"/>
  <c r="BX424" i="2"/>
  <c r="BY424" i="2"/>
  <c r="BZ424" i="2"/>
  <c r="CA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BV425" i="2"/>
  <c r="BW425" i="2"/>
  <c r="BX425" i="2"/>
  <c r="BY425" i="2"/>
  <c r="BZ425" i="2"/>
  <c r="CA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BV426" i="2"/>
  <c r="BW426" i="2"/>
  <c r="BX426" i="2"/>
  <c r="BY426" i="2"/>
  <c r="BZ426" i="2"/>
  <c r="CA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BV427" i="2"/>
  <c r="BW427" i="2"/>
  <c r="BX427" i="2"/>
  <c r="BY427" i="2"/>
  <c r="BZ427" i="2"/>
  <c r="CA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BV428" i="2"/>
  <c r="BW428" i="2"/>
  <c r="BX428" i="2"/>
  <c r="BY428" i="2"/>
  <c r="BZ428" i="2"/>
  <c r="CA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BV429" i="2"/>
  <c r="BW429" i="2"/>
  <c r="BX429" i="2"/>
  <c r="BY429" i="2"/>
  <c r="BZ429" i="2"/>
  <c r="CA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BV430" i="2"/>
  <c r="BW430" i="2"/>
  <c r="BX430" i="2"/>
  <c r="BY430" i="2"/>
  <c r="BZ430" i="2"/>
  <c r="CA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BV431" i="2"/>
  <c r="BW431" i="2"/>
  <c r="BX431" i="2"/>
  <c r="BY431" i="2"/>
  <c r="BZ431" i="2"/>
  <c r="CA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BV432" i="2"/>
  <c r="BW432" i="2"/>
  <c r="BX432" i="2"/>
  <c r="BY432" i="2"/>
  <c r="BZ432" i="2"/>
  <c r="CA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BV433" i="2"/>
  <c r="BW433" i="2"/>
  <c r="BX433" i="2"/>
  <c r="BY433" i="2"/>
  <c r="BZ433" i="2"/>
  <c r="CA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BV434" i="2"/>
  <c r="BW434" i="2"/>
  <c r="BX434" i="2"/>
  <c r="BY434" i="2"/>
  <c r="BZ434" i="2"/>
  <c r="CA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BV435" i="2"/>
  <c r="BW435" i="2"/>
  <c r="BX435" i="2"/>
  <c r="BY435" i="2"/>
  <c r="BZ435" i="2"/>
  <c r="CA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BV436" i="2"/>
  <c r="BW436" i="2"/>
  <c r="BX436" i="2"/>
  <c r="BY436" i="2"/>
  <c r="BZ436" i="2"/>
  <c r="CA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BV437" i="2"/>
  <c r="BW437" i="2"/>
  <c r="BX437" i="2"/>
  <c r="BY437" i="2"/>
  <c r="BZ437" i="2"/>
  <c r="CA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BV438" i="2"/>
  <c r="BW438" i="2"/>
  <c r="BX438" i="2"/>
  <c r="BY438" i="2"/>
  <c r="BZ438" i="2"/>
  <c r="CA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BV439" i="2"/>
  <c r="BW439" i="2"/>
  <c r="BX439" i="2"/>
  <c r="BY439" i="2"/>
  <c r="BZ439" i="2"/>
  <c r="CA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BV440" i="2"/>
  <c r="BW440" i="2"/>
  <c r="BX440" i="2"/>
  <c r="BY440" i="2"/>
  <c r="BZ440" i="2"/>
  <c r="CA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BV441" i="2"/>
  <c r="BW441" i="2"/>
  <c r="BX441" i="2"/>
  <c r="BY441" i="2"/>
  <c r="BZ441" i="2"/>
  <c r="CA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BV442" i="2"/>
  <c r="BW442" i="2"/>
  <c r="BX442" i="2"/>
  <c r="BY442" i="2"/>
  <c r="BZ442" i="2"/>
  <c r="CA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BV443" i="2"/>
  <c r="BW443" i="2"/>
  <c r="BX443" i="2"/>
  <c r="BY443" i="2"/>
  <c r="BZ443" i="2"/>
  <c r="CA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BV444" i="2"/>
  <c r="BW444" i="2"/>
  <c r="BX444" i="2"/>
  <c r="BY444" i="2"/>
  <c r="BZ444" i="2"/>
  <c r="CA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BV445" i="2"/>
  <c r="BW445" i="2"/>
  <c r="BX445" i="2"/>
  <c r="BY445" i="2"/>
  <c r="BZ445" i="2"/>
  <c r="CA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BV446" i="2"/>
  <c r="BW446" i="2"/>
  <c r="BX446" i="2"/>
  <c r="BY446" i="2"/>
  <c r="BZ446" i="2"/>
  <c r="CA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BV447" i="2"/>
  <c r="BW447" i="2"/>
  <c r="BX447" i="2"/>
  <c r="BY447" i="2"/>
  <c r="BZ447" i="2"/>
  <c r="CA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BV448" i="2"/>
  <c r="BW448" i="2"/>
  <c r="BX448" i="2"/>
  <c r="BY448" i="2"/>
  <c r="BZ448" i="2"/>
  <c r="CA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BV449" i="2"/>
  <c r="BW449" i="2"/>
  <c r="BX449" i="2"/>
  <c r="BY449" i="2"/>
  <c r="BZ449" i="2"/>
  <c r="CA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BV450" i="2"/>
  <c r="BW450" i="2"/>
  <c r="BX450" i="2"/>
  <c r="BY450" i="2"/>
  <c r="BZ450" i="2"/>
  <c r="CA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BV451" i="2"/>
  <c r="BW451" i="2"/>
  <c r="BX451" i="2"/>
  <c r="BY451" i="2"/>
  <c r="BZ451" i="2"/>
  <c r="CA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BV452" i="2"/>
  <c r="BW452" i="2"/>
  <c r="BX452" i="2"/>
  <c r="BY452" i="2"/>
  <c r="BZ452" i="2"/>
  <c r="CA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BV453" i="2"/>
  <c r="BW453" i="2"/>
  <c r="BX453" i="2"/>
  <c r="BY453" i="2"/>
  <c r="BZ453" i="2"/>
  <c r="CA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BV454" i="2"/>
  <c r="BW454" i="2"/>
  <c r="BX454" i="2"/>
  <c r="BY454" i="2"/>
  <c r="BZ454" i="2"/>
  <c r="CA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BV455" i="2"/>
  <c r="BW455" i="2"/>
  <c r="BX455" i="2"/>
  <c r="BY455" i="2"/>
  <c r="BZ455" i="2"/>
  <c r="CA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BV456" i="2"/>
  <c r="BW456" i="2"/>
  <c r="BX456" i="2"/>
  <c r="BY456" i="2"/>
  <c r="BZ456" i="2"/>
  <c r="CA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BV457" i="2"/>
  <c r="BW457" i="2"/>
  <c r="BX457" i="2"/>
  <c r="BY457" i="2"/>
  <c r="BZ457" i="2"/>
  <c r="CA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BV458" i="2"/>
  <c r="BW458" i="2"/>
  <c r="BX458" i="2"/>
  <c r="BY458" i="2"/>
  <c r="BZ458" i="2"/>
  <c r="CA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BV459" i="2"/>
  <c r="BW459" i="2"/>
  <c r="BX459" i="2"/>
  <c r="BY459" i="2"/>
  <c r="BZ459" i="2"/>
  <c r="CA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BV460" i="2"/>
  <c r="BW460" i="2"/>
  <c r="BX460" i="2"/>
  <c r="BY460" i="2"/>
  <c r="BZ460" i="2"/>
  <c r="CA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BV461" i="2"/>
  <c r="BW461" i="2"/>
  <c r="BX461" i="2"/>
  <c r="BY461" i="2"/>
  <c r="BZ461" i="2"/>
  <c r="CA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BV462" i="2"/>
  <c r="BW462" i="2"/>
  <c r="BX462" i="2"/>
  <c r="BY462" i="2"/>
  <c r="BZ462" i="2"/>
  <c r="CA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BV463" i="2"/>
  <c r="BW463" i="2"/>
  <c r="BX463" i="2"/>
  <c r="BY463" i="2"/>
  <c r="BZ463" i="2"/>
  <c r="CA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BV464" i="2"/>
  <c r="BW464" i="2"/>
  <c r="BX464" i="2"/>
  <c r="BY464" i="2"/>
  <c r="BZ464" i="2"/>
  <c r="CA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BV465" i="2"/>
  <c r="BW465" i="2"/>
  <c r="BX465" i="2"/>
  <c r="BY465" i="2"/>
  <c r="BZ465" i="2"/>
  <c r="CA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BV466" i="2"/>
  <c r="BW466" i="2"/>
  <c r="BX466" i="2"/>
  <c r="BY466" i="2"/>
  <c r="BZ466" i="2"/>
  <c r="CA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BV467" i="2"/>
  <c r="BW467" i="2"/>
  <c r="BX467" i="2"/>
  <c r="BY467" i="2"/>
  <c r="BZ467" i="2"/>
  <c r="CA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BV468" i="2"/>
  <c r="BW468" i="2"/>
  <c r="BX468" i="2"/>
  <c r="BY468" i="2"/>
  <c r="BZ468" i="2"/>
  <c r="CA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BV469" i="2"/>
  <c r="BW469" i="2"/>
  <c r="BX469" i="2"/>
  <c r="BY469" i="2"/>
  <c r="BZ469" i="2"/>
  <c r="CA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BV470" i="2"/>
  <c r="BW470" i="2"/>
  <c r="BX470" i="2"/>
  <c r="BY470" i="2"/>
  <c r="BZ470" i="2"/>
  <c r="CA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BV471" i="2"/>
  <c r="BW471" i="2"/>
  <c r="BX471" i="2"/>
  <c r="BY471" i="2"/>
  <c r="BZ471" i="2"/>
  <c r="CA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BV472" i="2"/>
  <c r="BW472" i="2"/>
  <c r="BX472" i="2"/>
  <c r="BY472" i="2"/>
  <c r="BZ472" i="2"/>
  <c r="CA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BV473" i="2"/>
  <c r="BW473" i="2"/>
  <c r="BX473" i="2"/>
  <c r="BY473" i="2"/>
  <c r="BZ473" i="2"/>
  <c r="CA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BV474" i="2"/>
  <c r="BW474" i="2"/>
  <c r="BX474" i="2"/>
  <c r="BY474" i="2"/>
  <c r="BZ474" i="2"/>
  <c r="CA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BV475" i="2"/>
  <c r="BW475" i="2"/>
  <c r="BX475" i="2"/>
  <c r="BY475" i="2"/>
  <c r="BZ475" i="2"/>
  <c r="CA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BV476" i="2"/>
  <c r="BW476" i="2"/>
  <c r="BX476" i="2"/>
  <c r="BY476" i="2"/>
  <c r="BZ476" i="2"/>
  <c r="CA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BV477" i="2"/>
  <c r="BW477" i="2"/>
  <c r="BX477" i="2"/>
  <c r="BY477" i="2"/>
  <c r="BZ477" i="2"/>
  <c r="CA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BV478" i="2"/>
  <c r="BW478" i="2"/>
  <c r="BX478" i="2"/>
  <c r="BY478" i="2"/>
  <c r="BZ478" i="2"/>
  <c r="CA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BV479" i="2"/>
  <c r="BW479" i="2"/>
  <c r="BX479" i="2"/>
  <c r="BY479" i="2"/>
  <c r="BZ479" i="2"/>
  <c r="CA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BV480" i="2"/>
  <c r="BW480" i="2"/>
  <c r="BX480" i="2"/>
  <c r="BY480" i="2"/>
  <c r="BZ480" i="2"/>
  <c r="CA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BV481" i="2"/>
  <c r="BW481" i="2"/>
  <c r="BX481" i="2"/>
  <c r="BY481" i="2"/>
  <c r="BZ481" i="2"/>
  <c r="CA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BV482" i="2"/>
  <c r="BW482" i="2"/>
  <c r="BX482" i="2"/>
  <c r="BY482" i="2"/>
  <c r="BZ482" i="2"/>
  <c r="CA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BV483" i="2"/>
  <c r="BW483" i="2"/>
  <c r="BX483" i="2"/>
  <c r="BY483" i="2"/>
  <c r="BZ483" i="2"/>
  <c r="CA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BV484" i="2"/>
  <c r="BW484" i="2"/>
  <c r="BX484" i="2"/>
  <c r="BY484" i="2"/>
  <c r="BZ484" i="2"/>
  <c r="CA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BV485" i="2"/>
  <c r="BW485" i="2"/>
  <c r="BX485" i="2"/>
  <c r="BY485" i="2"/>
  <c r="BZ485" i="2"/>
  <c r="CA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BV486" i="2"/>
  <c r="BW486" i="2"/>
  <c r="BX486" i="2"/>
  <c r="BY486" i="2"/>
  <c r="BZ486" i="2"/>
  <c r="CA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BV487" i="2"/>
  <c r="BW487" i="2"/>
  <c r="BX487" i="2"/>
  <c r="BY487" i="2"/>
  <c r="BZ487" i="2"/>
  <c r="CA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BV488" i="2"/>
  <c r="BW488" i="2"/>
  <c r="BX488" i="2"/>
  <c r="BY488" i="2"/>
  <c r="BZ488" i="2"/>
  <c r="CA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BV489" i="2"/>
  <c r="BW489" i="2"/>
  <c r="BX489" i="2"/>
  <c r="BY489" i="2"/>
  <c r="BZ489" i="2"/>
  <c r="CA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BV490" i="2"/>
  <c r="BW490" i="2"/>
  <c r="BX490" i="2"/>
  <c r="BY490" i="2"/>
  <c r="BZ490" i="2"/>
  <c r="CA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BV491" i="2"/>
  <c r="BW491" i="2"/>
  <c r="BX491" i="2"/>
  <c r="BY491" i="2"/>
  <c r="BZ491" i="2"/>
  <c r="CA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BV492" i="2"/>
  <c r="BW492" i="2"/>
  <c r="BX492" i="2"/>
  <c r="BY492" i="2"/>
  <c r="BZ492" i="2"/>
  <c r="CA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BV493" i="2"/>
  <c r="BW493" i="2"/>
  <c r="BX493" i="2"/>
  <c r="BY493" i="2"/>
  <c r="BZ493" i="2"/>
  <c r="CA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BV494" i="2"/>
  <c r="BW494" i="2"/>
  <c r="BX494" i="2"/>
  <c r="BY494" i="2"/>
  <c r="BZ494" i="2"/>
  <c r="CA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BV495" i="2"/>
  <c r="BW495" i="2"/>
  <c r="BX495" i="2"/>
  <c r="BY495" i="2"/>
  <c r="BZ495" i="2"/>
  <c r="CA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BV496" i="2"/>
  <c r="BW496" i="2"/>
  <c r="BX496" i="2"/>
  <c r="BY496" i="2"/>
  <c r="BZ496" i="2"/>
  <c r="CA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BV497" i="2"/>
  <c r="BW497" i="2"/>
  <c r="BX497" i="2"/>
  <c r="BY497" i="2"/>
  <c r="BZ497" i="2"/>
  <c r="CA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BV498" i="2"/>
  <c r="BW498" i="2"/>
  <c r="BX498" i="2"/>
  <c r="BY498" i="2"/>
  <c r="BZ498" i="2"/>
  <c r="CA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BV499" i="2"/>
  <c r="BW499" i="2"/>
  <c r="BX499" i="2"/>
  <c r="BY499" i="2"/>
  <c r="BZ499" i="2"/>
  <c r="CA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BV500" i="2"/>
  <c r="BW500" i="2"/>
  <c r="BX500" i="2"/>
  <c r="BY500" i="2"/>
  <c r="BZ500" i="2"/>
  <c r="CA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BV501" i="2"/>
  <c r="BW501" i="2"/>
  <c r="BX501" i="2"/>
  <c r="BY501" i="2"/>
  <c r="BZ501" i="2"/>
  <c r="CA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BV502" i="2"/>
  <c r="BW502" i="2"/>
  <c r="BX502" i="2"/>
  <c r="BY502" i="2"/>
  <c r="BZ502" i="2"/>
  <c r="CA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B502" i="2"/>
  <c r="DC502" i="2"/>
  <c r="DD502" i="2"/>
  <c r="DE502" i="2"/>
  <c r="DF502" i="2"/>
  <c r="DG502" i="2"/>
  <c r="BV503" i="2"/>
  <c r="BW503" i="2"/>
  <c r="BX503" i="2"/>
  <c r="BY503" i="2"/>
  <c r="BZ503" i="2"/>
  <c r="CA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B503" i="2"/>
  <c r="DC503" i="2"/>
  <c r="DD503" i="2"/>
  <c r="DE503" i="2"/>
  <c r="DF503" i="2"/>
  <c r="DG503" i="2"/>
  <c r="BV504" i="2"/>
  <c r="BW504" i="2"/>
  <c r="BX504" i="2"/>
  <c r="BY504" i="2"/>
  <c r="BZ504" i="2"/>
  <c r="CA504" i="2"/>
  <c r="CD504" i="2"/>
  <c r="CE504" i="2"/>
  <c r="CF504" i="2"/>
  <c r="CG504" i="2"/>
  <c r="CH504" i="2"/>
  <c r="CI504" i="2"/>
  <c r="CJ504" i="2"/>
  <c r="CK504" i="2"/>
  <c r="CL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DG504" i="2"/>
  <c r="BV505" i="2"/>
  <c r="BW505" i="2"/>
  <c r="BX505" i="2"/>
  <c r="BY505" i="2"/>
  <c r="BZ505" i="2"/>
  <c r="CA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DG505" i="2"/>
  <c r="BV506" i="2"/>
  <c r="BW506" i="2"/>
  <c r="BX506" i="2"/>
  <c r="BY506" i="2"/>
  <c r="BZ506" i="2"/>
  <c r="CA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DG506" i="2"/>
  <c r="BV507" i="2"/>
  <c r="BW507" i="2"/>
  <c r="BX507" i="2"/>
  <c r="BY507" i="2"/>
  <c r="BZ507" i="2"/>
  <c r="CA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DG507" i="2"/>
  <c r="BV508" i="2"/>
  <c r="BW508" i="2"/>
  <c r="BX508" i="2"/>
  <c r="BY508" i="2"/>
  <c r="BZ508" i="2"/>
  <c r="CA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DG508" i="2"/>
  <c r="BV509" i="2"/>
  <c r="BW509" i="2"/>
  <c r="BX509" i="2"/>
  <c r="BY509" i="2"/>
  <c r="BZ509" i="2"/>
  <c r="CA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DG509" i="2"/>
  <c r="BV510" i="2"/>
  <c r="BW510" i="2"/>
  <c r="BX510" i="2"/>
  <c r="BY510" i="2"/>
  <c r="BZ510" i="2"/>
  <c r="CA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DG510" i="2"/>
  <c r="BV511" i="2"/>
  <c r="BW511" i="2"/>
  <c r="BX511" i="2"/>
  <c r="BY511" i="2"/>
  <c r="BZ511" i="2"/>
  <c r="CA511" i="2"/>
  <c r="CD511" i="2"/>
  <c r="CE511" i="2"/>
  <c r="CF511" i="2"/>
  <c r="CG511" i="2"/>
  <c r="CH511" i="2"/>
  <c r="CI511" i="2"/>
  <c r="CJ511" i="2"/>
  <c r="CK511" i="2"/>
  <c r="CL511" i="2"/>
  <c r="CM511" i="2"/>
  <c r="CN511" i="2"/>
  <c r="CO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DG511" i="2"/>
  <c r="BV512" i="2"/>
  <c r="BW512" i="2"/>
  <c r="BX512" i="2"/>
  <c r="BY512" i="2"/>
  <c r="BZ512" i="2"/>
  <c r="CA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DG512" i="2"/>
  <c r="BV513" i="2"/>
  <c r="BW513" i="2"/>
  <c r="BX513" i="2"/>
  <c r="BY513" i="2"/>
  <c r="BZ513" i="2"/>
  <c r="CA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DG513" i="2"/>
  <c r="BV514" i="2"/>
  <c r="BW514" i="2"/>
  <c r="BX514" i="2"/>
  <c r="BY514" i="2"/>
  <c r="BZ514" i="2"/>
  <c r="CA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V514" i="2"/>
  <c r="CW514" i="2"/>
  <c r="CX514" i="2"/>
  <c r="CY514" i="2"/>
  <c r="CZ514" i="2"/>
  <c r="DA514" i="2"/>
  <c r="DB514" i="2"/>
  <c r="DC514" i="2"/>
  <c r="DD514" i="2"/>
  <c r="DE514" i="2"/>
  <c r="DF514" i="2"/>
  <c r="DG514" i="2"/>
  <c r="BV515" i="2"/>
  <c r="BW515" i="2"/>
  <c r="BX515" i="2"/>
  <c r="BY515" i="2"/>
  <c r="BZ515" i="2"/>
  <c r="CA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DG515" i="2"/>
  <c r="BV516" i="2"/>
  <c r="BW516" i="2"/>
  <c r="BX516" i="2"/>
  <c r="BY516" i="2"/>
  <c r="BZ516" i="2"/>
  <c r="CA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DG516" i="2"/>
  <c r="BV517" i="2"/>
  <c r="BW517" i="2"/>
  <c r="BX517" i="2"/>
  <c r="BY517" i="2"/>
  <c r="BZ517" i="2"/>
  <c r="CA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S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DG517" i="2"/>
  <c r="BV518" i="2"/>
  <c r="BW518" i="2"/>
  <c r="BX518" i="2"/>
  <c r="BY518" i="2"/>
  <c r="BZ518" i="2"/>
  <c r="CA518" i="2"/>
  <c r="CD518" i="2"/>
  <c r="CE518" i="2"/>
  <c r="CF518" i="2"/>
  <c r="CG518" i="2"/>
  <c r="CH518" i="2"/>
  <c r="CI518" i="2"/>
  <c r="CJ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DG518" i="2"/>
  <c r="BV519" i="2"/>
  <c r="BW519" i="2"/>
  <c r="BX519" i="2"/>
  <c r="BY519" i="2"/>
  <c r="BZ519" i="2"/>
  <c r="CA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DG519" i="2"/>
  <c r="BV520" i="2"/>
  <c r="BW520" i="2"/>
  <c r="BX520" i="2"/>
  <c r="BY520" i="2"/>
  <c r="BZ520" i="2"/>
  <c r="CA520" i="2"/>
  <c r="CD520" i="2"/>
  <c r="CE520" i="2"/>
  <c r="CF520" i="2"/>
  <c r="CG520" i="2"/>
  <c r="CH520" i="2"/>
  <c r="CI520" i="2"/>
  <c r="CJ520" i="2"/>
  <c r="CK520" i="2"/>
  <c r="CL520" i="2"/>
  <c r="CM520" i="2"/>
  <c r="CN520" i="2"/>
  <c r="CO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DG520" i="2"/>
  <c r="BV521" i="2"/>
  <c r="BW521" i="2"/>
  <c r="BX521" i="2"/>
  <c r="BY521" i="2"/>
  <c r="BZ521" i="2"/>
  <c r="CA521" i="2"/>
  <c r="CD521" i="2"/>
  <c r="CE521" i="2"/>
  <c r="CF521" i="2"/>
  <c r="CG521" i="2"/>
  <c r="CH521" i="2"/>
  <c r="CI521" i="2"/>
  <c r="CJ521" i="2"/>
  <c r="CK521" i="2"/>
  <c r="CL521" i="2"/>
  <c r="CM521" i="2"/>
  <c r="CN521" i="2"/>
  <c r="CO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DG521" i="2"/>
  <c r="BV522" i="2"/>
  <c r="BW522" i="2"/>
  <c r="BX522" i="2"/>
  <c r="BY522" i="2"/>
  <c r="BZ522" i="2"/>
  <c r="CA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V522" i="2"/>
  <c r="CW522" i="2"/>
  <c r="CX522" i="2"/>
  <c r="CY522" i="2"/>
  <c r="CZ522" i="2"/>
  <c r="DA522" i="2"/>
  <c r="DB522" i="2"/>
  <c r="DC522" i="2"/>
  <c r="DD522" i="2"/>
  <c r="DE522" i="2"/>
  <c r="DF522" i="2"/>
  <c r="DG522" i="2"/>
  <c r="BV523" i="2"/>
  <c r="BW523" i="2"/>
  <c r="BX523" i="2"/>
  <c r="BY523" i="2"/>
  <c r="BZ523" i="2"/>
  <c r="CA523" i="2"/>
  <c r="CD523" i="2"/>
  <c r="CE523" i="2"/>
  <c r="CF523" i="2"/>
  <c r="CG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DG523" i="2"/>
  <c r="BV524" i="2"/>
  <c r="BW524" i="2"/>
  <c r="BX524" i="2"/>
  <c r="BY524" i="2"/>
  <c r="BZ524" i="2"/>
  <c r="CA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DG524" i="2"/>
  <c r="BV525" i="2"/>
  <c r="BW525" i="2"/>
  <c r="BX525" i="2"/>
  <c r="BY525" i="2"/>
  <c r="BZ525" i="2"/>
  <c r="CA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DG525" i="2"/>
  <c r="BV526" i="2"/>
  <c r="BW526" i="2"/>
  <c r="BX526" i="2"/>
  <c r="BY526" i="2"/>
  <c r="BZ526" i="2"/>
  <c r="CA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DG526" i="2"/>
  <c r="BV527" i="2"/>
  <c r="BW527" i="2"/>
  <c r="BX527" i="2"/>
  <c r="BY527" i="2"/>
  <c r="BZ527" i="2"/>
  <c r="CA527" i="2"/>
  <c r="CD527" i="2"/>
  <c r="CE527" i="2"/>
  <c r="CF527" i="2"/>
  <c r="CG527" i="2"/>
  <c r="CH527" i="2"/>
  <c r="CI527" i="2"/>
  <c r="CJ527" i="2"/>
  <c r="CK527" i="2"/>
  <c r="CL527" i="2"/>
  <c r="CM527" i="2"/>
  <c r="CN527" i="2"/>
  <c r="CO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DG527" i="2"/>
  <c r="BV528" i="2"/>
  <c r="BW528" i="2"/>
  <c r="BX528" i="2"/>
  <c r="BY528" i="2"/>
  <c r="BZ528" i="2"/>
  <c r="CA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Y528" i="2"/>
  <c r="CZ528" i="2"/>
  <c r="DA528" i="2"/>
  <c r="DB528" i="2"/>
  <c r="DC528" i="2"/>
  <c r="DD528" i="2"/>
  <c r="DE528" i="2"/>
  <c r="DF528" i="2"/>
  <c r="DG528" i="2"/>
  <c r="BV529" i="2"/>
  <c r="BW529" i="2"/>
  <c r="BX529" i="2"/>
  <c r="BY529" i="2"/>
  <c r="BZ529" i="2"/>
  <c r="CA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Y529" i="2"/>
  <c r="CZ529" i="2"/>
  <c r="DA529" i="2"/>
  <c r="DB529" i="2"/>
  <c r="DC529" i="2"/>
  <c r="DD529" i="2"/>
  <c r="DE529" i="2"/>
  <c r="DF529" i="2"/>
  <c r="DG529" i="2"/>
  <c r="BV530" i="2"/>
  <c r="BW530" i="2"/>
  <c r="BX530" i="2"/>
  <c r="BY530" i="2"/>
  <c r="BZ530" i="2"/>
  <c r="CA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DF530" i="2"/>
  <c r="DG530" i="2"/>
  <c r="BV531" i="2"/>
  <c r="BW531" i="2"/>
  <c r="BX531" i="2"/>
  <c r="BY531" i="2"/>
  <c r="BZ531" i="2"/>
  <c r="CA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DG531" i="2"/>
  <c r="BV532" i="2"/>
  <c r="BW532" i="2"/>
  <c r="BX532" i="2"/>
  <c r="BY532" i="2"/>
  <c r="BZ532" i="2"/>
  <c r="CA532" i="2"/>
  <c r="CD532" i="2"/>
  <c r="CE532" i="2"/>
  <c r="CF532" i="2"/>
  <c r="CG532" i="2"/>
  <c r="CH532" i="2"/>
  <c r="CI532" i="2"/>
  <c r="CJ532" i="2"/>
  <c r="CK532" i="2"/>
  <c r="CL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DG532" i="2"/>
  <c r="BV533" i="2"/>
  <c r="BW533" i="2"/>
  <c r="BX533" i="2"/>
  <c r="BY533" i="2"/>
  <c r="BZ533" i="2"/>
  <c r="CA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DG533" i="2"/>
  <c r="BV534" i="2"/>
  <c r="BW534" i="2"/>
  <c r="BX534" i="2"/>
  <c r="BY534" i="2"/>
  <c r="BZ534" i="2"/>
  <c r="CA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DG534" i="2"/>
  <c r="BV535" i="2"/>
  <c r="BW535" i="2"/>
  <c r="BX535" i="2"/>
  <c r="BY535" i="2"/>
  <c r="BZ535" i="2"/>
  <c r="CA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DG535" i="2"/>
  <c r="BV536" i="2"/>
  <c r="BW536" i="2"/>
  <c r="BX536" i="2"/>
  <c r="BY536" i="2"/>
  <c r="BZ536" i="2"/>
  <c r="CA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DG536" i="2"/>
  <c r="BV537" i="2"/>
  <c r="BW537" i="2"/>
  <c r="BX537" i="2"/>
  <c r="BY537" i="2"/>
  <c r="BZ537" i="2"/>
  <c r="CA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A537" i="2"/>
  <c r="DB537" i="2"/>
  <c r="DC537" i="2"/>
  <c r="DD537" i="2"/>
  <c r="DE537" i="2"/>
  <c r="DF537" i="2"/>
  <c r="DG537" i="2"/>
  <c r="BV538" i="2"/>
  <c r="BW538" i="2"/>
  <c r="BX538" i="2"/>
  <c r="BY538" i="2"/>
  <c r="BZ538" i="2"/>
  <c r="CA538" i="2"/>
  <c r="CD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DG538" i="2"/>
  <c r="BV539" i="2"/>
  <c r="BW539" i="2"/>
  <c r="BX539" i="2"/>
  <c r="BY539" i="2"/>
  <c r="BZ539" i="2"/>
  <c r="CA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V539" i="2"/>
  <c r="CW539" i="2"/>
  <c r="CX539" i="2"/>
  <c r="CY539" i="2"/>
  <c r="CZ539" i="2"/>
  <c r="DA539" i="2"/>
  <c r="DB539" i="2"/>
  <c r="DC539" i="2"/>
  <c r="DD539" i="2"/>
  <c r="DE539" i="2"/>
  <c r="DF539" i="2"/>
  <c r="DG539" i="2"/>
  <c r="BV540" i="2"/>
  <c r="BW540" i="2"/>
  <c r="BX540" i="2"/>
  <c r="BY540" i="2"/>
  <c r="BZ540" i="2"/>
  <c r="CA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CZ540" i="2"/>
  <c r="DA540" i="2"/>
  <c r="DB540" i="2"/>
  <c r="DC540" i="2"/>
  <c r="DD540" i="2"/>
  <c r="DE540" i="2"/>
  <c r="DF540" i="2"/>
  <c r="DG540" i="2"/>
  <c r="BV541" i="2"/>
  <c r="BW541" i="2"/>
  <c r="BX541" i="2"/>
  <c r="BY541" i="2"/>
  <c r="BZ541" i="2"/>
  <c r="CA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DG541" i="2"/>
  <c r="BV542" i="2"/>
  <c r="BW542" i="2"/>
  <c r="BX542" i="2"/>
  <c r="BY542" i="2"/>
  <c r="BZ542" i="2"/>
  <c r="CA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DG542" i="2"/>
  <c r="BV543" i="2"/>
  <c r="BW543" i="2"/>
  <c r="BX543" i="2"/>
  <c r="BY543" i="2"/>
  <c r="BZ543" i="2"/>
  <c r="CA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DG543" i="2"/>
  <c r="BV544" i="2"/>
  <c r="BW544" i="2"/>
  <c r="BX544" i="2"/>
  <c r="BY544" i="2"/>
  <c r="BZ544" i="2"/>
  <c r="CA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DG544" i="2"/>
  <c r="BV545" i="2"/>
  <c r="BW545" i="2"/>
  <c r="BX545" i="2"/>
  <c r="BY545" i="2"/>
  <c r="BZ545" i="2"/>
  <c r="CA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A545" i="2"/>
  <c r="DB545" i="2"/>
  <c r="DC545" i="2"/>
  <c r="DD545" i="2"/>
  <c r="DE545" i="2"/>
  <c r="DF545" i="2"/>
  <c r="DG545" i="2"/>
  <c r="BV546" i="2"/>
  <c r="BW546" i="2"/>
  <c r="BX546" i="2"/>
  <c r="BY546" i="2"/>
  <c r="BZ546" i="2"/>
  <c r="CA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A546" i="2"/>
  <c r="DB546" i="2"/>
  <c r="DC546" i="2"/>
  <c r="DD546" i="2"/>
  <c r="DE546" i="2"/>
  <c r="DF546" i="2"/>
  <c r="DG546" i="2"/>
  <c r="BV547" i="2"/>
  <c r="BW547" i="2"/>
  <c r="BX547" i="2"/>
  <c r="BY547" i="2"/>
  <c r="BZ547" i="2"/>
  <c r="CA547" i="2"/>
  <c r="CD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DG547" i="2"/>
  <c r="BV548" i="2"/>
  <c r="BW548" i="2"/>
  <c r="BX548" i="2"/>
  <c r="BY548" i="2"/>
  <c r="BZ548" i="2"/>
  <c r="CA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V548" i="2"/>
  <c r="CW548" i="2"/>
  <c r="CX548" i="2"/>
  <c r="CY548" i="2"/>
  <c r="CZ548" i="2"/>
  <c r="DA548" i="2"/>
  <c r="DB548" i="2"/>
  <c r="DC548" i="2"/>
  <c r="DD548" i="2"/>
  <c r="DE548" i="2"/>
  <c r="DF548" i="2"/>
  <c r="DG548" i="2"/>
  <c r="BV549" i="2"/>
  <c r="BW549" i="2"/>
  <c r="BX549" i="2"/>
  <c r="BY549" i="2"/>
  <c r="BZ549" i="2"/>
  <c r="CA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DG549" i="2"/>
  <c r="BV550" i="2"/>
  <c r="BW550" i="2"/>
  <c r="BX550" i="2"/>
  <c r="BY550" i="2"/>
  <c r="BZ550" i="2"/>
  <c r="CA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DG550" i="2"/>
  <c r="BV551" i="2"/>
  <c r="BW551" i="2"/>
  <c r="BX551" i="2"/>
  <c r="BY551" i="2"/>
  <c r="BZ551" i="2"/>
  <c r="CA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DG551" i="2"/>
  <c r="BV552" i="2"/>
  <c r="BW552" i="2"/>
  <c r="BX552" i="2"/>
  <c r="BY552" i="2"/>
  <c r="BZ552" i="2"/>
  <c r="CA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E552" i="2"/>
  <c r="DF552" i="2"/>
  <c r="DG552" i="2"/>
  <c r="BV553" i="2"/>
  <c r="BW553" i="2"/>
  <c r="BX553" i="2"/>
  <c r="BY553" i="2"/>
  <c r="BZ553" i="2"/>
  <c r="CA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P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DG553" i="2"/>
  <c r="BV554" i="2"/>
  <c r="BW554" i="2"/>
  <c r="BX554" i="2"/>
  <c r="BY554" i="2"/>
  <c r="BZ554" i="2"/>
  <c r="CA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D554" i="2"/>
  <c r="DE554" i="2"/>
  <c r="DF554" i="2"/>
  <c r="DG554" i="2"/>
  <c r="BV555" i="2"/>
  <c r="BW555" i="2"/>
  <c r="BX555" i="2"/>
  <c r="BY555" i="2"/>
  <c r="BZ555" i="2"/>
  <c r="CA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DG555" i="2"/>
  <c r="BV556" i="2"/>
  <c r="BW556" i="2"/>
  <c r="BX556" i="2"/>
  <c r="BY556" i="2"/>
  <c r="BZ556" i="2"/>
  <c r="CA556" i="2"/>
  <c r="CD556" i="2"/>
  <c r="CE556" i="2"/>
  <c r="CF556" i="2"/>
  <c r="CG556" i="2"/>
  <c r="CH556" i="2"/>
  <c r="CI556" i="2"/>
  <c r="CJ556" i="2"/>
  <c r="CK556" i="2"/>
  <c r="CL556" i="2"/>
  <c r="CM556" i="2"/>
  <c r="CN556" i="2"/>
  <c r="CO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DG556" i="2"/>
  <c r="BV557" i="2"/>
  <c r="BW557" i="2"/>
  <c r="BX557" i="2"/>
  <c r="BY557" i="2"/>
  <c r="BZ557" i="2"/>
  <c r="CA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Y557" i="2"/>
  <c r="CZ557" i="2"/>
  <c r="DA557" i="2"/>
  <c r="DB557" i="2"/>
  <c r="DC557" i="2"/>
  <c r="DD557" i="2"/>
  <c r="DE557" i="2"/>
  <c r="DF557" i="2"/>
  <c r="DG557" i="2"/>
  <c r="BV558" i="2"/>
  <c r="BW558" i="2"/>
  <c r="BX558" i="2"/>
  <c r="BY558" i="2"/>
  <c r="BZ558" i="2"/>
  <c r="CA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A558" i="2"/>
  <c r="DB558" i="2"/>
  <c r="DC558" i="2"/>
  <c r="DD558" i="2"/>
  <c r="DE558" i="2"/>
  <c r="DF558" i="2"/>
  <c r="DG558" i="2"/>
  <c r="BV559" i="2"/>
  <c r="BW559" i="2"/>
  <c r="BX559" i="2"/>
  <c r="BY559" i="2"/>
  <c r="BZ559" i="2"/>
  <c r="CA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DG559" i="2"/>
  <c r="BV560" i="2"/>
  <c r="BW560" i="2"/>
  <c r="BX560" i="2"/>
  <c r="BY560" i="2"/>
  <c r="BZ560" i="2"/>
  <c r="CA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DG560" i="2"/>
  <c r="BV561" i="2"/>
  <c r="BW561" i="2"/>
  <c r="BX561" i="2"/>
  <c r="BY561" i="2"/>
  <c r="BZ561" i="2"/>
  <c r="CA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DG561" i="2"/>
  <c r="BV562" i="2"/>
  <c r="BW562" i="2"/>
  <c r="BX562" i="2"/>
  <c r="BY562" i="2"/>
  <c r="BZ562" i="2"/>
  <c r="CA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DG562" i="2"/>
  <c r="BV563" i="2"/>
  <c r="BW563" i="2"/>
  <c r="BX563" i="2"/>
  <c r="BY563" i="2"/>
  <c r="BZ563" i="2"/>
  <c r="CA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DG563" i="2"/>
  <c r="BV564" i="2"/>
  <c r="BW564" i="2"/>
  <c r="BX564" i="2"/>
  <c r="BY564" i="2"/>
  <c r="BZ564" i="2"/>
  <c r="CA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DG564" i="2"/>
  <c r="BV565" i="2"/>
  <c r="BW565" i="2"/>
  <c r="BX565" i="2"/>
  <c r="BY565" i="2"/>
  <c r="BZ565" i="2"/>
  <c r="CA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DG565" i="2"/>
  <c r="BV566" i="2"/>
  <c r="BW566" i="2"/>
  <c r="BX566" i="2"/>
  <c r="BY566" i="2"/>
  <c r="BZ566" i="2"/>
  <c r="CA566" i="2"/>
  <c r="CD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DG566" i="2"/>
  <c r="BV567" i="2"/>
  <c r="BW567" i="2"/>
  <c r="BX567" i="2"/>
  <c r="BY567" i="2"/>
  <c r="BZ567" i="2"/>
  <c r="CA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A567" i="2"/>
  <c r="DB567" i="2"/>
  <c r="DC567" i="2"/>
  <c r="DD567" i="2"/>
  <c r="DE567" i="2"/>
  <c r="DF567" i="2"/>
  <c r="DG567" i="2"/>
  <c r="BV568" i="2"/>
  <c r="BW568" i="2"/>
  <c r="BX568" i="2"/>
  <c r="BY568" i="2"/>
  <c r="BZ568" i="2"/>
  <c r="CA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Q568" i="2"/>
  <c r="CR568" i="2"/>
  <c r="CS568" i="2"/>
  <c r="CT568" i="2"/>
  <c r="CU568" i="2"/>
  <c r="CV568" i="2"/>
  <c r="CW568" i="2"/>
  <c r="CX568" i="2"/>
  <c r="CY568" i="2"/>
  <c r="CZ568" i="2"/>
  <c r="DA568" i="2"/>
  <c r="DB568" i="2"/>
  <c r="DC568" i="2"/>
  <c r="DD568" i="2"/>
  <c r="DE568" i="2"/>
  <c r="DF568" i="2"/>
  <c r="DG568" i="2"/>
  <c r="BV569" i="2"/>
  <c r="BW569" i="2"/>
  <c r="BX569" i="2"/>
  <c r="BY569" i="2"/>
  <c r="BZ569" i="2"/>
  <c r="CA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CZ569" i="2"/>
  <c r="DA569" i="2"/>
  <c r="DB569" i="2"/>
  <c r="DC569" i="2"/>
  <c r="DD569" i="2"/>
  <c r="DE569" i="2"/>
  <c r="DF569" i="2"/>
  <c r="DG569" i="2"/>
  <c r="BV570" i="2"/>
  <c r="BW570" i="2"/>
  <c r="BX570" i="2"/>
  <c r="BY570" i="2"/>
  <c r="BZ570" i="2"/>
  <c r="CA570" i="2"/>
  <c r="CD570" i="2"/>
  <c r="CE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DA570" i="2"/>
  <c r="DB570" i="2"/>
  <c r="DC570" i="2"/>
  <c r="DD570" i="2"/>
  <c r="DE570" i="2"/>
  <c r="DF570" i="2"/>
  <c r="DG570" i="2"/>
  <c r="BV571" i="2"/>
  <c r="BW571" i="2"/>
  <c r="BX571" i="2"/>
  <c r="BY571" i="2"/>
  <c r="BZ571" i="2"/>
  <c r="CA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DA571" i="2"/>
  <c r="DB571" i="2"/>
  <c r="DC571" i="2"/>
  <c r="DD571" i="2"/>
  <c r="DE571" i="2"/>
  <c r="DF571" i="2"/>
  <c r="DG571" i="2"/>
  <c r="BV572" i="2"/>
  <c r="BW572" i="2"/>
  <c r="BX572" i="2"/>
  <c r="BY572" i="2"/>
  <c r="BZ572" i="2"/>
  <c r="CA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DA572" i="2"/>
  <c r="DB572" i="2"/>
  <c r="DC572" i="2"/>
  <c r="DD572" i="2"/>
  <c r="DE572" i="2"/>
  <c r="DF572" i="2"/>
  <c r="DG572" i="2"/>
  <c r="BV573" i="2"/>
  <c r="BW573" i="2"/>
  <c r="BX573" i="2"/>
  <c r="BY573" i="2"/>
  <c r="BZ573" i="2"/>
  <c r="CA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DG573" i="2"/>
  <c r="BV574" i="2"/>
  <c r="BW574" i="2"/>
  <c r="BX574" i="2"/>
  <c r="BY574" i="2"/>
  <c r="BZ574" i="2"/>
  <c r="CA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B574" i="2"/>
  <c r="DC574" i="2"/>
  <c r="DD574" i="2"/>
  <c r="DE574" i="2"/>
  <c r="DF574" i="2"/>
  <c r="DG574" i="2"/>
  <c r="BV575" i="2"/>
  <c r="BW575" i="2"/>
  <c r="BX575" i="2"/>
  <c r="BY575" i="2"/>
  <c r="BZ575" i="2"/>
  <c r="CA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DA575" i="2"/>
  <c r="DB575" i="2"/>
  <c r="DC575" i="2"/>
  <c r="DD575" i="2"/>
  <c r="DE575" i="2"/>
  <c r="DF575" i="2"/>
  <c r="DG575" i="2"/>
  <c r="BV576" i="2"/>
  <c r="BW576" i="2"/>
  <c r="BX576" i="2"/>
  <c r="BY576" i="2"/>
  <c r="BZ576" i="2"/>
  <c r="CA576" i="2"/>
  <c r="CD576" i="2"/>
  <c r="CE576" i="2"/>
  <c r="CF576" i="2"/>
  <c r="CG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DA576" i="2"/>
  <c r="DB576" i="2"/>
  <c r="DC576" i="2"/>
  <c r="DD576" i="2"/>
  <c r="DE576" i="2"/>
  <c r="DF576" i="2"/>
  <c r="DG576" i="2"/>
  <c r="BV577" i="2"/>
  <c r="BW577" i="2"/>
  <c r="BX577" i="2"/>
  <c r="BY577" i="2"/>
  <c r="BZ577" i="2"/>
  <c r="CA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DA577" i="2"/>
  <c r="DB577" i="2"/>
  <c r="DC577" i="2"/>
  <c r="DD577" i="2"/>
  <c r="DE577" i="2"/>
  <c r="DF577" i="2"/>
  <c r="DG577" i="2"/>
  <c r="BV578" i="2"/>
  <c r="BW578" i="2"/>
  <c r="BX578" i="2"/>
  <c r="BY578" i="2"/>
  <c r="BZ578" i="2"/>
  <c r="CA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DG578" i="2"/>
  <c r="BV579" i="2"/>
  <c r="BW579" i="2"/>
  <c r="BX579" i="2"/>
  <c r="BY579" i="2"/>
  <c r="BZ579" i="2"/>
  <c r="CA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A579" i="2"/>
  <c r="DB579" i="2"/>
  <c r="DC579" i="2"/>
  <c r="DD579" i="2"/>
  <c r="DE579" i="2"/>
  <c r="DF579" i="2"/>
  <c r="DG579" i="2"/>
  <c r="BV580" i="2"/>
  <c r="BW580" i="2"/>
  <c r="BX580" i="2"/>
  <c r="BY580" i="2"/>
  <c r="BZ580" i="2"/>
  <c r="CA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DG580" i="2"/>
  <c r="BV581" i="2"/>
  <c r="BW581" i="2"/>
  <c r="BX581" i="2"/>
  <c r="BY581" i="2"/>
  <c r="BZ581" i="2"/>
  <c r="CA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DA581" i="2"/>
  <c r="DB581" i="2"/>
  <c r="DC581" i="2"/>
  <c r="DD581" i="2"/>
  <c r="DE581" i="2"/>
  <c r="DF581" i="2"/>
  <c r="DG581" i="2"/>
  <c r="BV582" i="2"/>
  <c r="BW582" i="2"/>
  <c r="BX582" i="2"/>
  <c r="BY582" i="2"/>
  <c r="BZ582" i="2"/>
  <c r="CA582" i="2"/>
  <c r="CD582" i="2"/>
  <c r="CE582" i="2"/>
  <c r="CF582" i="2"/>
  <c r="CG582" i="2"/>
  <c r="CH582" i="2"/>
  <c r="CI582" i="2"/>
  <c r="CJ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DA582" i="2"/>
  <c r="DB582" i="2"/>
  <c r="DC582" i="2"/>
  <c r="DD582" i="2"/>
  <c r="DE582" i="2"/>
  <c r="DF582" i="2"/>
  <c r="DG582" i="2"/>
  <c r="BV583" i="2"/>
  <c r="BW583" i="2"/>
  <c r="BX583" i="2"/>
  <c r="BY583" i="2"/>
  <c r="BZ583" i="2"/>
  <c r="CA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DG583" i="2"/>
  <c r="BV584" i="2"/>
  <c r="BW584" i="2"/>
  <c r="BX584" i="2"/>
  <c r="BY584" i="2"/>
  <c r="BZ584" i="2"/>
  <c r="CA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DG584" i="2"/>
  <c r="BV585" i="2"/>
  <c r="BW585" i="2"/>
  <c r="BX585" i="2"/>
  <c r="BY585" i="2"/>
  <c r="BZ585" i="2"/>
  <c r="CA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A585" i="2"/>
  <c r="DB585" i="2"/>
  <c r="DC585" i="2"/>
  <c r="DD585" i="2"/>
  <c r="DE585" i="2"/>
  <c r="DF585" i="2"/>
  <c r="DG585" i="2"/>
  <c r="BV586" i="2"/>
  <c r="BW586" i="2"/>
  <c r="BX586" i="2"/>
  <c r="BY586" i="2"/>
  <c r="BZ586" i="2"/>
  <c r="CA586" i="2"/>
  <c r="CD586" i="2"/>
  <c r="CE586" i="2"/>
  <c r="CF586" i="2"/>
  <c r="CG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DG586" i="2"/>
  <c r="BV587" i="2"/>
  <c r="BW587" i="2"/>
  <c r="BX587" i="2"/>
  <c r="BY587" i="2"/>
  <c r="BZ587" i="2"/>
  <c r="CA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DG587" i="2"/>
  <c r="BV588" i="2"/>
  <c r="BW588" i="2"/>
  <c r="BX588" i="2"/>
  <c r="BY588" i="2"/>
  <c r="BZ588" i="2"/>
  <c r="CA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DA588" i="2"/>
  <c r="DB588" i="2"/>
  <c r="DC588" i="2"/>
  <c r="DD588" i="2"/>
  <c r="DE588" i="2"/>
  <c r="DF588" i="2"/>
  <c r="DG588" i="2"/>
  <c r="BV589" i="2"/>
  <c r="BW589" i="2"/>
  <c r="BX589" i="2"/>
  <c r="BY589" i="2"/>
  <c r="BZ589" i="2"/>
  <c r="CA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R589" i="2"/>
  <c r="CS589" i="2"/>
  <c r="CT589" i="2"/>
  <c r="CU589" i="2"/>
  <c r="CV589" i="2"/>
  <c r="CW589" i="2"/>
  <c r="CX589" i="2"/>
  <c r="CY589" i="2"/>
  <c r="CZ589" i="2"/>
  <c r="DA589" i="2"/>
  <c r="DB589" i="2"/>
  <c r="DC589" i="2"/>
  <c r="DD589" i="2"/>
  <c r="DE589" i="2"/>
  <c r="DF589" i="2"/>
  <c r="DG589" i="2"/>
  <c r="BV590" i="2"/>
  <c r="BW590" i="2"/>
  <c r="BX590" i="2"/>
  <c r="BY590" i="2"/>
  <c r="BZ590" i="2"/>
  <c r="CA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DA590" i="2"/>
  <c r="DB590" i="2"/>
  <c r="DC590" i="2"/>
  <c r="DD590" i="2"/>
  <c r="DE590" i="2"/>
  <c r="DF590" i="2"/>
  <c r="DG590" i="2"/>
  <c r="BV591" i="2"/>
  <c r="BW591" i="2"/>
  <c r="BX591" i="2"/>
  <c r="BY591" i="2"/>
  <c r="BZ591" i="2"/>
  <c r="CA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A591" i="2"/>
  <c r="DB591" i="2"/>
  <c r="DC591" i="2"/>
  <c r="DD591" i="2"/>
  <c r="DE591" i="2"/>
  <c r="DF591" i="2"/>
  <c r="DG591" i="2"/>
  <c r="BV592" i="2"/>
  <c r="BW592" i="2"/>
  <c r="BX592" i="2"/>
  <c r="BY592" i="2"/>
  <c r="BZ592" i="2"/>
  <c r="CA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DG592" i="2"/>
  <c r="BV593" i="2"/>
  <c r="BW593" i="2"/>
  <c r="BX593" i="2"/>
  <c r="BY593" i="2"/>
  <c r="BZ593" i="2"/>
  <c r="CA593" i="2"/>
  <c r="CD593" i="2"/>
  <c r="CE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DA593" i="2"/>
  <c r="DB593" i="2"/>
  <c r="DC593" i="2"/>
  <c r="DD593" i="2"/>
  <c r="DE593" i="2"/>
  <c r="DF593" i="2"/>
  <c r="DG593" i="2"/>
  <c r="BV594" i="2"/>
  <c r="BW594" i="2"/>
  <c r="BX594" i="2"/>
  <c r="BY594" i="2"/>
  <c r="BZ594" i="2"/>
  <c r="CA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DG594" i="2"/>
  <c r="BV595" i="2"/>
  <c r="BW595" i="2"/>
  <c r="BX595" i="2"/>
  <c r="BY595" i="2"/>
  <c r="BZ595" i="2"/>
  <c r="CA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DA595" i="2"/>
  <c r="DB595" i="2"/>
  <c r="DC595" i="2"/>
  <c r="DD595" i="2"/>
  <c r="DE595" i="2"/>
  <c r="DF595" i="2"/>
  <c r="DG595" i="2"/>
  <c r="BV596" i="2"/>
  <c r="BW596" i="2"/>
  <c r="BX596" i="2"/>
  <c r="BY596" i="2"/>
  <c r="BZ596" i="2"/>
  <c r="CA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DA596" i="2"/>
  <c r="DB596" i="2"/>
  <c r="DC596" i="2"/>
  <c r="DD596" i="2"/>
  <c r="DE596" i="2"/>
  <c r="DF596" i="2"/>
  <c r="DG596" i="2"/>
  <c r="BV597" i="2"/>
  <c r="BW597" i="2"/>
  <c r="BX597" i="2"/>
  <c r="BY597" i="2"/>
  <c r="BZ597" i="2"/>
  <c r="CA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A597" i="2"/>
  <c r="DB597" i="2"/>
  <c r="DC597" i="2"/>
  <c r="DD597" i="2"/>
  <c r="DE597" i="2"/>
  <c r="DF597" i="2"/>
  <c r="DG597" i="2"/>
  <c r="BV598" i="2"/>
  <c r="BW598" i="2"/>
  <c r="BX598" i="2"/>
  <c r="BY598" i="2"/>
  <c r="BZ598" i="2"/>
  <c r="CA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DA598" i="2"/>
  <c r="DB598" i="2"/>
  <c r="DC598" i="2"/>
  <c r="DD598" i="2"/>
  <c r="DE598" i="2"/>
  <c r="DF598" i="2"/>
  <c r="DG598" i="2"/>
  <c r="BV599" i="2"/>
  <c r="BW599" i="2"/>
  <c r="BX599" i="2"/>
  <c r="BY599" i="2"/>
  <c r="BZ599" i="2"/>
  <c r="CA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DA599" i="2"/>
  <c r="DB599" i="2"/>
  <c r="DC599" i="2"/>
  <c r="DD599" i="2"/>
  <c r="DE599" i="2"/>
  <c r="DF599" i="2"/>
  <c r="DG599" i="2"/>
  <c r="BV600" i="2"/>
  <c r="BW600" i="2"/>
  <c r="BX600" i="2"/>
  <c r="BY600" i="2"/>
  <c r="BZ600" i="2"/>
  <c r="CA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DA600" i="2"/>
  <c r="DB600" i="2"/>
  <c r="DC600" i="2"/>
  <c r="DD600" i="2"/>
  <c r="DE600" i="2"/>
  <c r="DF600" i="2"/>
  <c r="DG600" i="2"/>
  <c r="BV601" i="2"/>
  <c r="BW601" i="2"/>
  <c r="BX601" i="2"/>
  <c r="BY601" i="2"/>
  <c r="BZ601" i="2"/>
  <c r="CA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DG601" i="2"/>
  <c r="BV602" i="2"/>
  <c r="BW602" i="2"/>
  <c r="BX602" i="2"/>
  <c r="BY602" i="2"/>
  <c r="BZ602" i="2"/>
  <c r="CA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DA602" i="2"/>
  <c r="DB602" i="2"/>
  <c r="DC602" i="2"/>
  <c r="DD602" i="2"/>
  <c r="DE602" i="2"/>
  <c r="DF602" i="2"/>
  <c r="DG602" i="2"/>
  <c r="BV603" i="2"/>
  <c r="BW603" i="2"/>
  <c r="BX603" i="2"/>
  <c r="BY603" i="2"/>
  <c r="BZ603" i="2"/>
  <c r="CA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A603" i="2"/>
  <c r="DB603" i="2"/>
  <c r="DC603" i="2"/>
  <c r="DD603" i="2"/>
  <c r="DE603" i="2"/>
  <c r="DF603" i="2"/>
  <c r="DG603" i="2"/>
  <c r="BV604" i="2"/>
  <c r="BW604" i="2"/>
  <c r="BX604" i="2"/>
  <c r="BY604" i="2"/>
  <c r="BZ604" i="2"/>
  <c r="CA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DA604" i="2"/>
  <c r="DB604" i="2"/>
  <c r="DC604" i="2"/>
  <c r="DD604" i="2"/>
  <c r="DE604" i="2"/>
  <c r="DF604" i="2"/>
  <c r="DG604" i="2"/>
  <c r="BV605" i="2"/>
  <c r="BW605" i="2"/>
  <c r="BX605" i="2"/>
  <c r="BY605" i="2"/>
  <c r="BZ605" i="2"/>
  <c r="CA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DG605" i="2"/>
  <c r="BV606" i="2"/>
  <c r="BW606" i="2"/>
  <c r="BX606" i="2"/>
  <c r="BY606" i="2"/>
  <c r="BZ606" i="2"/>
  <c r="CA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DA606" i="2"/>
  <c r="DB606" i="2"/>
  <c r="DC606" i="2"/>
  <c r="DD606" i="2"/>
  <c r="DE606" i="2"/>
  <c r="DF606" i="2"/>
  <c r="DG606" i="2"/>
  <c r="BV607" i="2"/>
  <c r="BW607" i="2"/>
  <c r="BX607" i="2"/>
  <c r="BY607" i="2"/>
  <c r="BZ607" i="2"/>
  <c r="CA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DA607" i="2"/>
  <c r="DB607" i="2"/>
  <c r="DC607" i="2"/>
  <c r="DD607" i="2"/>
  <c r="DE607" i="2"/>
  <c r="DF607" i="2"/>
  <c r="DG607" i="2"/>
  <c r="BV608" i="2"/>
  <c r="BW608" i="2"/>
  <c r="BX608" i="2"/>
  <c r="BY608" i="2"/>
  <c r="BZ608" i="2"/>
  <c r="CA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B608" i="2"/>
  <c r="DC608" i="2"/>
  <c r="DD608" i="2"/>
  <c r="DE608" i="2"/>
  <c r="DF608" i="2"/>
  <c r="DG608" i="2"/>
  <c r="BV609" i="2"/>
  <c r="BW609" i="2"/>
  <c r="BX609" i="2"/>
  <c r="BY609" i="2"/>
  <c r="BZ609" i="2"/>
  <c r="CA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A609" i="2"/>
  <c r="DB609" i="2"/>
  <c r="DC609" i="2"/>
  <c r="DD609" i="2"/>
  <c r="DE609" i="2"/>
  <c r="DF609" i="2"/>
  <c r="DG609" i="2"/>
  <c r="BV610" i="2"/>
  <c r="BW610" i="2"/>
  <c r="BX610" i="2"/>
  <c r="BY610" i="2"/>
  <c r="BZ610" i="2"/>
  <c r="CA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A610" i="2"/>
  <c r="DB610" i="2"/>
  <c r="DC610" i="2"/>
  <c r="DD610" i="2"/>
  <c r="DE610" i="2"/>
  <c r="DF610" i="2"/>
  <c r="DG610" i="2"/>
  <c r="BV611" i="2"/>
  <c r="BW611" i="2"/>
  <c r="BX611" i="2"/>
  <c r="BY611" i="2"/>
  <c r="BZ611" i="2"/>
  <c r="CA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DG611" i="2"/>
  <c r="BV612" i="2"/>
  <c r="BW612" i="2"/>
  <c r="BX612" i="2"/>
  <c r="BY612" i="2"/>
  <c r="BZ612" i="2"/>
  <c r="CA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DA612" i="2"/>
  <c r="DB612" i="2"/>
  <c r="DC612" i="2"/>
  <c r="DD612" i="2"/>
  <c r="DE612" i="2"/>
  <c r="DF612" i="2"/>
  <c r="DG612" i="2"/>
  <c r="BV613" i="2"/>
  <c r="BW613" i="2"/>
  <c r="BX613" i="2"/>
  <c r="BY613" i="2"/>
  <c r="BZ613" i="2"/>
  <c r="CA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DG613" i="2"/>
  <c r="BV614" i="2"/>
  <c r="BW614" i="2"/>
  <c r="BX614" i="2"/>
  <c r="BY614" i="2"/>
  <c r="BZ614" i="2"/>
  <c r="CA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DA614" i="2"/>
  <c r="DB614" i="2"/>
  <c r="DC614" i="2"/>
  <c r="DD614" i="2"/>
  <c r="DE614" i="2"/>
  <c r="DF614" i="2"/>
  <c r="DG614" i="2"/>
  <c r="BV615" i="2"/>
  <c r="BW615" i="2"/>
  <c r="BX615" i="2"/>
  <c r="BY615" i="2"/>
  <c r="BZ615" i="2"/>
  <c r="CA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DG615" i="2"/>
  <c r="BV616" i="2"/>
  <c r="BW616" i="2"/>
  <c r="BX616" i="2"/>
  <c r="BY616" i="2"/>
  <c r="BZ616" i="2"/>
  <c r="CA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DA616" i="2"/>
  <c r="DB616" i="2"/>
  <c r="DC616" i="2"/>
  <c r="DD616" i="2"/>
  <c r="DE616" i="2"/>
  <c r="DF616" i="2"/>
  <c r="DG616" i="2"/>
  <c r="BV617" i="2"/>
  <c r="BW617" i="2"/>
  <c r="BX617" i="2"/>
  <c r="BY617" i="2"/>
  <c r="BZ617" i="2"/>
  <c r="CA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DA617" i="2"/>
  <c r="DB617" i="2"/>
  <c r="DC617" i="2"/>
  <c r="DD617" i="2"/>
  <c r="DE617" i="2"/>
  <c r="DF617" i="2"/>
  <c r="DG617" i="2"/>
  <c r="BV618" i="2"/>
  <c r="BW618" i="2"/>
  <c r="BX618" i="2"/>
  <c r="BY618" i="2"/>
  <c r="BZ618" i="2"/>
  <c r="CA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DA618" i="2"/>
  <c r="DB618" i="2"/>
  <c r="DC618" i="2"/>
  <c r="DD618" i="2"/>
  <c r="DE618" i="2"/>
  <c r="DF618" i="2"/>
  <c r="DG618" i="2"/>
  <c r="BV619" i="2"/>
  <c r="BW619" i="2"/>
  <c r="BX619" i="2"/>
  <c r="BY619" i="2"/>
  <c r="BZ619" i="2"/>
  <c r="CA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DA619" i="2"/>
  <c r="DB619" i="2"/>
  <c r="DC619" i="2"/>
  <c r="DD619" i="2"/>
  <c r="DE619" i="2"/>
  <c r="DF619" i="2"/>
  <c r="DG619" i="2"/>
  <c r="BV620" i="2"/>
  <c r="BW620" i="2"/>
  <c r="BX620" i="2"/>
  <c r="BY620" i="2"/>
  <c r="BZ620" i="2"/>
  <c r="CA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DA620" i="2"/>
  <c r="DB620" i="2"/>
  <c r="DC620" i="2"/>
  <c r="DD620" i="2"/>
  <c r="DE620" i="2"/>
  <c r="DF620" i="2"/>
  <c r="DG620" i="2"/>
  <c r="BV621" i="2"/>
  <c r="BW621" i="2"/>
  <c r="BX621" i="2"/>
  <c r="BY621" i="2"/>
  <c r="BZ621" i="2"/>
  <c r="CA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A621" i="2"/>
  <c r="DB621" i="2"/>
  <c r="DC621" i="2"/>
  <c r="DD621" i="2"/>
  <c r="DE621" i="2"/>
  <c r="DF621" i="2"/>
  <c r="DG621" i="2"/>
  <c r="BV622" i="2"/>
  <c r="BW622" i="2"/>
  <c r="BX622" i="2"/>
  <c r="BY622" i="2"/>
  <c r="BZ622" i="2"/>
  <c r="CA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DG622" i="2"/>
  <c r="BV623" i="2"/>
  <c r="BW623" i="2"/>
  <c r="BX623" i="2"/>
  <c r="BY623" i="2"/>
  <c r="BZ623" i="2"/>
  <c r="CA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DA623" i="2"/>
  <c r="DB623" i="2"/>
  <c r="DC623" i="2"/>
  <c r="DD623" i="2"/>
  <c r="DE623" i="2"/>
  <c r="DF623" i="2"/>
  <c r="DG623" i="2"/>
  <c r="BV624" i="2"/>
  <c r="BW624" i="2"/>
  <c r="BX624" i="2"/>
  <c r="BY624" i="2"/>
  <c r="BZ624" i="2"/>
  <c r="CA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DA624" i="2"/>
  <c r="DB624" i="2"/>
  <c r="DC624" i="2"/>
  <c r="DD624" i="2"/>
  <c r="DE624" i="2"/>
  <c r="DF624" i="2"/>
  <c r="DG624" i="2"/>
  <c r="BV625" i="2"/>
  <c r="BW625" i="2"/>
  <c r="BX625" i="2"/>
  <c r="BY625" i="2"/>
  <c r="BZ625" i="2"/>
  <c r="CA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DA625" i="2"/>
  <c r="DB625" i="2"/>
  <c r="DC625" i="2"/>
  <c r="DD625" i="2"/>
  <c r="DE625" i="2"/>
  <c r="DF625" i="2"/>
  <c r="DG625" i="2"/>
  <c r="BV626" i="2"/>
  <c r="BW626" i="2"/>
  <c r="BX626" i="2"/>
  <c r="BY626" i="2"/>
  <c r="BZ626" i="2"/>
  <c r="CA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DA626" i="2"/>
  <c r="DB626" i="2"/>
  <c r="DC626" i="2"/>
  <c r="DD626" i="2"/>
  <c r="DE626" i="2"/>
  <c r="DF626" i="2"/>
  <c r="DG626" i="2"/>
  <c r="BV627" i="2"/>
  <c r="BW627" i="2"/>
  <c r="BX627" i="2"/>
  <c r="BY627" i="2"/>
  <c r="BZ627" i="2"/>
  <c r="CA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A627" i="2"/>
  <c r="DB627" i="2"/>
  <c r="DC627" i="2"/>
  <c r="DD627" i="2"/>
  <c r="DE627" i="2"/>
  <c r="DF627" i="2"/>
  <c r="DG627" i="2"/>
  <c r="BV628" i="2"/>
  <c r="BW628" i="2"/>
  <c r="BX628" i="2"/>
  <c r="BY628" i="2"/>
  <c r="BZ628" i="2"/>
  <c r="CA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DA628" i="2"/>
  <c r="DB628" i="2"/>
  <c r="DC628" i="2"/>
  <c r="DD628" i="2"/>
  <c r="DE628" i="2"/>
  <c r="DF628" i="2"/>
  <c r="DG628" i="2"/>
  <c r="BV629" i="2"/>
  <c r="BW629" i="2"/>
  <c r="BX629" i="2"/>
  <c r="BY629" i="2"/>
  <c r="BZ629" i="2"/>
  <c r="CA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DG629" i="2"/>
  <c r="BV630" i="2"/>
  <c r="BW630" i="2"/>
  <c r="BX630" i="2"/>
  <c r="BY630" i="2"/>
  <c r="BZ630" i="2"/>
  <c r="CA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DA630" i="2"/>
  <c r="DB630" i="2"/>
  <c r="DC630" i="2"/>
  <c r="DD630" i="2"/>
  <c r="DE630" i="2"/>
  <c r="DF630" i="2"/>
  <c r="DG630" i="2"/>
  <c r="BV631" i="2"/>
  <c r="BW631" i="2"/>
  <c r="BX631" i="2"/>
  <c r="BY631" i="2"/>
  <c r="BZ631" i="2"/>
  <c r="CA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DA631" i="2"/>
  <c r="DB631" i="2"/>
  <c r="DC631" i="2"/>
  <c r="DD631" i="2"/>
  <c r="DE631" i="2"/>
  <c r="DF631" i="2"/>
  <c r="DG631" i="2"/>
  <c r="BV632" i="2"/>
  <c r="BW632" i="2"/>
  <c r="BX632" i="2"/>
  <c r="BY632" i="2"/>
  <c r="BZ632" i="2"/>
  <c r="CA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DA632" i="2"/>
  <c r="DB632" i="2"/>
  <c r="DC632" i="2"/>
  <c r="DD632" i="2"/>
  <c r="DE632" i="2"/>
  <c r="DF632" i="2"/>
  <c r="DG632" i="2"/>
  <c r="BV633" i="2"/>
  <c r="BW633" i="2"/>
  <c r="BX633" i="2"/>
  <c r="BY633" i="2"/>
  <c r="BZ633" i="2"/>
  <c r="CA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A633" i="2"/>
  <c r="DB633" i="2"/>
  <c r="DC633" i="2"/>
  <c r="DD633" i="2"/>
  <c r="DE633" i="2"/>
  <c r="DF633" i="2"/>
  <c r="DG633" i="2"/>
  <c r="BV634" i="2"/>
  <c r="BW634" i="2"/>
  <c r="BX634" i="2"/>
  <c r="BY634" i="2"/>
  <c r="BZ634" i="2"/>
  <c r="CA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DA634" i="2"/>
  <c r="DB634" i="2"/>
  <c r="DC634" i="2"/>
  <c r="DD634" i="2"/>
  <c r="DE634" i="2"/>
  <c r="DF634" i="2"/>
  <c r="DG634" i="2"/>
  <c r="BV635" i="2"/>
  <c r="BW635" i="2"/>
  <c r="BX635" i="2"/>
  <c r="BY635" i="2"/>
  <c r="BZ635" i="2"/>
  <c r="CA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DA635" i="2"/>
  <c r="DB635" i="2"/>
  <c r="DC635" i="2"/>
  <c r="DD635" i="2"/>
  <c r="DE635" i="2"/>
  <c r="DF635" i="2"/>
  <c r="DG635" i="2"/>
  <c r="BV636" i="2"/>
  <c r="BW636" i="2"/>
  <c r="BX636" i="2"/>
  <c r="BY636" i="2"/>
  <c r="BZ636" i="2"/>
  <c r="CA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DG636" i="2"/>
  <c r="BV637" i="2"/>
  <c r="BW637" i="2"/>
  <c r="BX637" i="2"/>
  <c r="BY637" i="2"/>
  <c r="BZ637" i="2"/>
  <c r="CA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DA637" i="2"/>
  <c r="DB637" i="2"/>
  <c r="DC637" i="2"/>
  <c r="DD637" i="2"/>
  <c r="DE637" i="2"/>
  <c r="DF637" i="2"/>
  <c r="DG637" i="2"/>
  <c r="BV638" i="2"/>
  <c r="BW638" i="2"/>
  <c r="BX638" i="2"/>
  <c r="BY638" i="2"/>
  <c r="BZ638" i="2"/>
  <c r="CA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DA638" i="2"/>
  <c r="DB638" i="2"/>
  <c r="DC638" i="2"/>
  <c r="DD638" i="2"/>
  <c r="DE638" i="2"/>
  <c r="DF638" i="2"/>
  <c r="DG638" i="2"/>
  <c r="BV639" i="2"/>
  <c r="BW639" i="2"/>
  <c r="BX639" i="2"/>
  <c r="BY639" i="2"/>
  <c r="BZ639" i="2"/>
  <c r="CA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A639" i="2"/>
  <c r="DB639" i="2"/>
  <c r="DC639" i="2"/>
  <c r="DD639" i="2"/>
  <c r="DE639" i="2"/>
  <c r="DF639" i="2"/>
  <c r="DG639" i="2"/>
  <c r="BV640" i="2"/>
  <c r="BW640" i="2"/>
  <c r="BX640" i="2"/>
  <c r="BY640" i="2"/>
  <c r="BZ640" i="2"/>
  <c r="CA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DA640" i="2"/>
  <c r="DB640" i="2"/>
  <c r="DC640" i="2"/>
  <c r="DD640" i="2"/>
  <c r="DE640" i="2"/>
  <c r="DF640" i="2"/>
  <c r="DG640" i="2"/>
  <c r="BV641" i="2"/>
  <c r="BW641" i="2"/>
  <c r="BX641" i="2"/>
  <c r="BY641" i="2"/>
  <c r="BZ641" i="2"/>
  <c r="CA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DA641" i="2"/>
  <c r="DB641" i="2"/>
  <c r="DC641" i="2"/>
  <c r="DD641" i="2"/>
  <c r="DE641" i="2"/>
  <c r="DF641" i="2"/>
  <c r="DG641" i="2"/>
  <c r="BV642" i="2"/>
  <c r="BW642" i="2"/>
  <c r="BX642" i="2"/>
  <c r="BY642" i="2"/>
  <c r="BZ642" i="2"/>
  <c r="CA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CY642" i="2"/>
  <c r="CZ642" i="2"/>
  <c r="DA642" i="2"/>
  <c r="DB642" i="2"/>
  <c r="DC642" i="2"/>
  <c r="DD642" i="2"/>
  <c r="DE642" i="2"/>
  <c r="DF642" i="2"/>
  <c r="DG642" i="2"/>
  <c r="BV643" i="2"/>
  <c r="BW643" i="2"/>
  <c r="BX643" i="2"/>
  <c r="BY643" i="2"/>
  <c r="BZ643" i="2"/>
  <c r="CA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DG643" i="2"/>
  <c r="BV644" i="2"/>
  <c r="BW644" i="2"/>
  <c r="BX644" i="2"/>
  <c r="BY644" i="2"/>
  <c r="BZ644" i="2"/>
  <c r="CA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CY644" i="2"/>
  <c r="CZ644" i="2"/>
  <c r="DA644" i="2"/>
  <c r="DB644" i="2"/>
  <c r="DC644" i="2"/>
  <c r="DD644" i="2"/>
  <c r="DE644" i="2"/>
  <c r="DF644" i="2"/>
  <c r="DG644" i="2"/>
  <c r="BV645" i="2"/>
  <c r="BW645" i="2"/>
  <c r="BX645" i="2"/>
  <c r="BY645" i="2"/>
  <c r="BZ645" i="2"/>
  <c r="CA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A645" i="2"/>
  <c r="DB645" i="2"/>
  <c r="DC645" i="2"/>
  <c r="DD645" i="2"/>
  <c r="DE645" i="2"/>
  <c r="DF645" i="2"/>
  <c r="DG645" i="2"/>
  <c r="BV646" i="2"/>
  <c r="BW646" i="2"/>
  <c r="BX646" i="2"/>
  <c r="BY646" i="2"/>
  <c r="BZ646" i="2"/>
  <c r="CA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CY646" i="2"/>
  <c r="CZ646" i="2"/>
  <c r="DA646" i="2"/>
  <c r="DB646" i="2"/>
  <c r="DC646" i="2"/>
  <c r="DD646" i="2"/>
  <c r="DE646" i="2"/>
  <c r="DF646" i="2"/>
  <c r="DG646" i="2"/>
  <c r="BV647" i="2"/>
  <c r="BW647" i="2"/>
  <c r="BX647" i="2"/>
  <c r="BY647" i="2"/>
  <c r="BZ647" i="2"/>
  <c r="CA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CY647" i="2"/>
  <c r="CZ647" i="2"/>
  <c r="DA647" i="2"/>
  <c r="DB647" i="2"/>
  <c r="DC647" i="2"/>
  <c r="DD647" i="2"/>
  <c r="DE647" i="2"/>
  <c r="DF647" i="2"/>
  <c r="DG647" i="2"/>
  <c r="BV648" i="2"/>
  <c r="BW648" i="2"/>
  <c r="BX648" i="2"/>
  <c r="BY648" i="2"/>
  <c r="BZ648" i="2"/>
  <c r="CA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CY648" i="2"/>
  <c r="CZ648" i="2"/>
  <c r="DA648" i="2"/>
  <c r="DB648" i="2"/>
  <c r="DC648" i="2"/>
  <c r="DD648" i="2"/>
  <c r="DE648" i="2"/>
  <c r="DF648" i="2"/>
  <c r="DG648" i="2"/>
  <c r="BV649" i="2"/>
  <c r="BW649" i="2"/>
  <c r="BX649" i="2"/>
  <c r="BY649" i="2"/>
  <c r="BZ649" i="2"/>
  <c r="CA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CY649" i="2"/>
  <c r="CZ649" i="2"/>
  <c r="DA649" i="2"/>
  <c r="DB649" i="2"/>
  <c r="DC649" i="2"/>
  <c r="DD649" i="2"/>
  <c r="DE649" i="2"/>
  <c r="DF649" i="2"/>
  <c r="DG649" i="2"/>
  <c r="BV650" i="2"/>
  <c r="BW650" i="2"/>
  <c r="BX650" i="2"/>
  <c r="BY650" i="2"/>
  <c r="BZ650" i="2"/>
  <c r="CA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DG650" i="2"/>
  <c r="BV651" i="2"/>
  <c r="BW651" i="2"/>
  <c r="BX651" i="2"/>
  <c r="BY651" i="2"/>
  <c r="BZ651" i="2"/>
  <c r="CA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A651" i="2"/>
  <c r="DB651" i="2"/>
  <c r="DC651" i="2"/>
  <c r="DD651" i="2"/>
  <c r="DE651" i="2"/>
  <c r="DF651" i="2"/>
  <c r="DG651" i="2"/>
  <c r="BV652" i="2"/>
  <c r="BW652" i="2"/>
  <c r="BX652" i="2"/>
  <c r="BY652" i="2"/>
  <c r="BZ652" i="2"/>
  <c r="CA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CY652" i="2"/>
  <c r="CZ652" i="2"/>
  <c r="DA652" i="2"/>
  <c r="DB652" i="2"/>
  <c r="DC652" i="2"/>
  <c r="DD652" i="2"/>
  <c r="DE652" i="2"/>
  <c r="DF652" i="2"/>
  <c r="DG652" i="2"/>
  <c r="BV653" i="2"/>
  <c r="BW653" i="2"/>
  <c r="BX653" i="2"/>
  <c r="BY653" i="2"/>
  <c r="BZ653" i="2"/>
  <c r="CA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CY653" i="2"/>
  <c r="CZ653" i="2"/>
  <c r="DA653" i="2"/>
  <c r="DB653" i="2"/>
  <c r="DC653" i="2"/>
  <c r="DD653" i="2"/>
  <c r="DE653" i="2"/>
  <c r="DF653" i="2"/>
  <c r="DG653" i="2"/>
  <c r="BV654" i="2"/>
  <c r="BW654" i="2"/>
  <c r="BX654" i="2"/>
  <c r="BY654" i="2"/>
  <c r="BZ654" i="2"/>
  <c r="CA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CY654" i="2"/>
  <c r="CZ654" i="2"/>
  <c r="DA654" i="2"/>
  <c r="DB654" i="2"/>
  <c r="DC654" i="2"/>
  <c r="DD654" i="2"/>
  <c r="DE654" i="2"/>
  <c r="DF654" i="2"/>
  <c r="DG654" i="2"/>
  <c r="BV655" i="2"/>
  <c r="BW655" i="2"/>
  <c r="BX655" i="2"/>
  <c r="BY655" i="2"/>
  <c r="BZ655" i="2"/>
  <c r="CA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CY655" i="2"/>
  <c r="CZ655" i="2"/>
  <c r="DA655" i="2"/>
  <c r="DB655" i="2"/>
  <c r="DC655" i="2"/>
  <c r="DD655" i="2"/>
  <c r="DE655" i="2"/>
  <c r="DF655" i="2"/>
  <c r="DG655" i="2"/>
  <c r="BV656" i="2"/>
  <c r="BW656" i="2"/>
  <c r="BX656" i="2"/>
  <c r="BY656" i="2"/>
  <c r="BZ656" i="2"/>
  <c r="CA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CY656" i="2"/>
  <c r="CZ656" i="2"/>
  <c r="DA656" i="2"/>
  <c r="DB656" i="2"/>
  <c r="DC656" i="2"/>
  <c r="DD656" i="2"/>
  <c r="DE656" i="2"/>
  <c r="DF656" i="2"/>
  <c r="DG656" i="2"/>
  <c r="BV657" i="2"/>
  <c r="BW657" i="2"/>
  <c r="BX657" i="2"/>
  <c r="BY657" i="2"/>
  <c r="BZ657" i="2"/>
  <c r="CA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DG657" i="2"/>
  <c r="BV658" i="2"/>
  <c r="BW658" i="2"/>
  <c r="BX658" i="2"/>
  <c r="BY658" i="2"/>
  <c r="BZ658" i="2"/>
  <c r="CA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CY658" i="2"/>
  <c r="CZ658" i="2"/>
  <c r="DA658" i="2"/>
  <c r="DB658" i="2"/>
  <c r="DC658" i="2"/>
  <c r="DD658" i="2"/>
  <c r="DE658" i="2"/>
  <c r="DF658" i="2"/>
  <c r="DG658" i="2"/>
  <c r="BV659" i="2"/>
  <c r="BW659" i="2"/>
  <c r="BX659" i="2"/>
  <c r="BY659" i="2"/>
  <c r="BZ659" i="2"/>
  <c r="CA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CY659" i="2"/>
  <c r="CZ659" i="2"/>
  <c r="DA659" i="2"/>
  <c r="DB659" i="2"/>
  <c r="DC659" i="2"/>
  <c r="DD659" i="2"/>
  <c r="DE659" i="2"/>
  <c r="DF659" i="2"/>
  <c r="DG659" i="2"/>
  <c r="BV660" i="2"/>
  <c r="BW660" i="2"/>
  <c r="BX660" i="2"/>
  <c r="BY660" i="2"/>
  <c r="BZ660" i="2"/>
  <c r="CA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CY660" i="2"/>
  <c r="CZ660" i="2"/>
  <c r="DA660" i="2"/>
  <c r="DB660" i="2"/>
  <c r="DC660" i="2"/>
  <c r="DD660" i="2"/>
  <c r="DE660" i="2"/>
  <c r="DF660" i="2"/>
  <c r="DG660" i="2"/>
  <c r="BV661" i="2"/>
  <c r="BW661" i="2"/>
  <c r="BX661" i="2"/>
  <c r="BY661" i="2"/>
  <c r="BZ661" i="2"/>
  <c r="CA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CY661" i="2"/>
  <c r="CZ661" i="2"/>
  <c r="DA661" i="2"/>
  <c r="DB661" i="2"/>
  <c r="DC661" i="2"/>
  <c r="DD661" i="2"/>
  <c r="DE661" i="2"/>
  <c r="DF661" i="2"/>
  <c r="DG661" i="2"/>
  <c r="BV662" i="2"/>
  <c r="BW662" i="2"/>
  <c r="BX662" i="2"/>
  <c r="BY662" i="2"/>
  <c r="BZ662" i="2"/>
  <c r="CA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CY662" i="2"/>
  <c r="CZ662" i="2"/>
  <c r="DA662" i="2"/>
  <c r="DB662" i="2"/>
  <c r="DC662" i="2"/>
  <c r="DD662" i="2"/>
  <c r="DE662" i="2"/>
  <c r="DF662" i="2"/>
  <c r="DG662" i="2"/>
  <c r="BV663" i="2"/>
  <c r="BW663" i="2"/>
  <c r="BX663" i="2"/>
  <c r="BY663" i="2"/>
  <c r="BZ663" i="2"/>
  <c r="CA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A663" i="2"/>
  <c r="DB663" i="2"/>
  <c r="DC663" i="2"/>
  <c r="DD663" i="2"/>
  <c r="DE663" i="2"/>
  <c r="DF663" i="2"/>
  <c r="DG663" i="2"/>
  <c r="BV664" i="2"/>
  <c r="BW664" i="2"/>
  <c r="BX664" i="2"/>
  <c r="BY664" i="2"/>
  <c r="BZ664" i="2"/>
  <c r="CA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DG664" i="2"/>
  <c r="BV665" i="2"/>
  <c r="BW665" i="2"/>
  <c r="BX665" i="2"/>
  <c r="BY665" i="2"/>
  <c r="BZ665" i="2"/>
  <c r="CA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CY665" i="2"/>
  <c r="CZ665" i="2"/>
  <c r="DA665" i="2"/>
  <c r="DB665" i="2"/>
  <c r="DC665" i="2"/>
  <c r="DD665" i="2"/>
  <c r="DE665" i="2"/>
  <c r="DF665" i="2"/>
  <c r="DG665" i="2"/>
  <c r="BV666" i="2"/>
  <c r="BW666" i="2"/>
  <c r="BX666" i="2"/>
  <c r="BY666" i="2"/>
  <c r="BZ666" i="2"/>
  <c r="CA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CY666" i="2"/>
  <c r="CZ666" i="2"/>
  <c r="DA666" i="2"/>
  <c r="DB666" i="2"/>
  <c r="DC666" i="2"/>
  <c r="DD666" i="2"/>
  <c r="DE666" i="2"/>
  <c r="DF666" i="2"/>
  <c r="DG666" i="2"/>
  <c r="BV667" i="2"/>
  <c r="BW667" i="2"/>
  <c r="BX667" i="2"/>
  <c r="BY667" i="2"/>
  <c r="BZ667" i="2"/>
  <c r="CA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CY667" i="2"/>
  <c r="CZ667" i="2"/>
  <c r="DA667" i="2"/>
  <c r="DB667" i="2"/>
  <c r="DC667" i="2"/>
  <c r="DD667" i="2"/>
  <c r="DE667" i="2"/>
  <c r="DF667" i="2"/>
  <c r="DG667" i="2"/>
  <c r="BV668" i="2"/>
  <c r="BW668" i="2"/>
  <c r="BX668" i="2"/>
  <c r="BY668" i="2"/>
  <c r="BZ668" i="2"/>
  <c r="CA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CY668" i="2"/>
  <c r="CZ668" i="2"/>
  <c r="DA668" i="2"/>
  <c r="DB668" i="2"/>
  <c r="DC668" i="2"/>
  <c r="DD668" i="2"/>
  <c r="DE668" i="2"/>
  <c r="DF668" i="2"/>
  <c r="DG668" i="2"/>
  <c r="BV669" i="2"/>
  <c r="BW669" i="2"/>
  <c r="BX669" i="2"/>
  <c r="BY669" i="2"/>
  <c r="BZ669" i="2"/>
  <c r="CA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A669" i="2"/>
  <c r="DB669" i="2"/>
  <c r="DC669" i="2"/>
  <c r="DD669" i="2"/>
  <c r="DE669" i="2"/>
  <c r="DF669" i="2"/>
  <c r="DG669" i="2"/>
  <c r="BV670" i="2"/>
  <c r="BW670" i="2"/>
  <c r="BX670" i="2"/>
  <c r="BY670" i="2"/>
  <c r="BZ670" i="2"/>
  <c r="CA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CY670" i="2"/>
  <c r="CZ670" i="2"/>
  <c r="DA670" i="2"/>
  <c r="DB670" i="2"/>
  <c r="DC670" i="2"/>
  <c r="DD670" i="2"/>
  <c r="DE670" i="2"/>
  <c r="DF670" i="2"/>
  <c r="DG670" i="2"/>
  <c r="BV671" i="2"/>
  <c r="BW671" i="2"/>
  <c r="BX671" i="2"/>
  <c r="BY671" i="2"/>
  <c r="BZ671" i="2"/>
  <c r="CA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DG671" i="2"/>
  <c r="BV672" i="2"/>
  <c r="BW672" i="2"/>
  <c r="BX672" i="2"/>
  <c r="BY672" i="2"/>
  <c r="BZ672" i="2"/>
  <c r="CA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CY672" i="2"/>
  <c r="CZ672" i="2"/>
  <c r="DA672" i="2"/>
  <c r="DB672" i="2"/>
  <c r="DC672" i="2"/>
  <c r="DD672" i="2"/>
  <c r="DE672" i="2"/>
  <c r="DF672" i="2"/>
  <c r="DG672" i="2"/>
  <c r="BV673" i="2"/>
  <c r="BW673" i="2"/>
  <c r="BX673" i="2"/>
  <c r="BY673" i="2"/>
  <c r="BZ673" i="2"/>
  <c r="CA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CY673" i="2"/>
  <c r="CZ673" i="2"/>
  <c r="DA673" i="2"/>
  <c r="DB673" i="2"/>
  <c r="DC673" i="2"/>
  <c r="DD673" i="2"/>
  <c r="DE673" i="2"/>
  <c r="DF673" i="2"/>
  <c r="DG673" i="2"/>
  <c r="BV674" i="2"/>
  <c r="BW674" i="2"/>
  <c r="BX674" i="2"/>
  <c r="BY674" i="2"/>
  <c r="BZ674" i="2"/>
  <c r="CA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CY674" i="2"/>
  <c r="CZ674" i="2"/>
  <c r="DA674" i="2"/>
  <c r="DB674" i="2"/>
  <c r="DC674" i="2"/>
  <c r="DD674" i="2"/>
  <c r="DE674" i="2"/>
  <c r="DF674" i="2"/>
  <c r="DG674" i="2"/>
  <c r="BV675" i="2"/>
  <c r="BW675" i="2"/>
  <c r="BX675" i="2"/>
  <c r="BY675" i="2"/>
  <c r="BZ675" i="2"/>
  <c r="CA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A675" i="2"/>
  <c r="DB675" i="2"/>
  <c r="DC675" i="2"/>
  <c r="DD675" i="2"/>
  <c r="DE675" i="2"/>
  <c r="DF675" i="2"/>
  <c r="DG675" i="2"/>
  <c r="BV676" i="2"/>
  <c r="BW676" i="2"/>
  <c r="BX676" i="2"/>
  <c r="BY676" i="2"/>
  <c r="BZ676" i="2"/>
  <c r="CA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CY676" i="2"/>
  <c r="CZ676" i="2"/>
  <c r="DA676" i="2"/>
  <c r="DB676" i="2"/>
  <c r="DC676" i="2"/>
  <c r="DD676" i="2"/>
  <c r="DE676" i="2"/>
  <c r="DF676" i="2"/>
  <c r="DG676" i="2"/>
  <c r="BV677" i="2"/>
  <c r="BW677" i="2"/>
  <c r="BX677" i="2"/>
  <c r="BY677" i="2"/>
  <c r="BZ677" i="2"/>
  <c r="CA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CY677" i="2"/>
  <c r="CZ677" i="2"/>
  <c r="DA677" i="2"/>
  <c r="DB677" i="2"/>
  <c r="DC677" i="2"/>
  <c r="DD677" i="2"/>
  <c r="DE677" i="2"/>
  <c r="DF677" i="2"/>
  <c r="DG677" i="2"/>
  <c r="BV678" i="2"/>
  <c r="BW678" i="2"/>
  <c r="BX678" i="2"/>
  <c r="BY678" i="2"/>
  <c r="BZ678" i="2"/>
  <c r="CA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DG678" i="2"/>
  <c r="BV679" i="2"/>
  <c r="BW679" i="2"/>
  <c r="BX679" i="2"/>
  <c r="BY679" i="2"/>
  <c r="BZ679" i="2"/>
  <c r="CA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CY679" i="2"/>
  <c r="CZ679" i="2"/>
  <c r="DA679" i="2"/>
  <c r="DB679" i="2"/>
  <c r="DC679" i="2"/>
  <c r="DD679" i="2"/>
  <c r="DE679" i="2"/>
  <c r="DF679" i="2"/>
  <c r="DG679" i="2"/>
  <c r="BV680" i="2"/>
  <c r="BW680" i="2"/>
  <c r="BX680" i="2"/>
  <c r="BY680" i="2"/>
  <c r="BZ680" i="2"/>
  <c r="CA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CY680" i="2"/>
  <c r="CZ680" i="2"/>
  <c r="DA680" i="2"/>
  <c r="DB680" i="2"/>
  <c r="DC680" i="2"/>
  <c r="DD680" i="2"/>
  <c r="DE680" i="2"/>
  <c r="DF680" i="2"/>
  <c r="DG680" i="2"/>
  <c r="BV681" i="2"/>
  <c r="BW681" i="2"/>
  <c r="BX681" i="2"/>
  <c r="BY681" i="2"/>
  <c r="BZ681" i="2"/>
  <c r="CA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A681" i="2"/>
  <c r="DB681" i="2"/>
  <c r="DC681" i="2"/>
  <c r="DD681" i="2"/>
  <c r="DE681" i="2"/>
  <c r="DF681" i="2"/>
  <c r="DG681" i="2"/>
  <c r="BV682" i="2"/>
  <c r="BW682" i="2"/>
  <c r="BX682" i="2"/>
  <c r="BY682" i="2"/>
  <c r="BZ682" i="2"/>
  <c r="CA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CY682" i="2"/>
  <c r="CZ682" i="2"/>
  <c r="DA682" i="2"/>
  <c r="DB682" i="2"/>
  <c r="DC682" i="2"/>
  <c r="DD682" i="2"/>
  <c r="DE682" i="2"/>
  <c r="DF682" i="2"/>
  <c r="DG682" i="2"/>
  <c r="BV683" i="2"/>
  <c r="BW683" i="2"/>
  <c r="BX683" i="2"/>
  <c r="BY683" i="2"/>
  <c r="BZ683" i="2"/>
  <c r="CA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CY683" i="2"/>
  <c r="CZ683" i="2"/>
  <c r="DA683" i="2"/>
  <c r="DB683" i="2"/>
  <c r="DC683" i="2"/>
  <c r="DD683" i="2"/>
  <c r="DE683" i="2"/>
  <c r="DF683" i="2"/>
  <c r="DG683" i="2"/>
  <c r="BV684" i="2"/>
  <c r="BW684" i="2"/>
  <c r="BX684" i="2"/>
  <c r="BY684" i="2"/>
  <c r="BZ684" i="2"/>
  <c r="CA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CY684" i="2"/>
  <c r="CZ684" i="2"/>
  <c r="DA684" i="2"/>
  <c r="DB684" i="2"/>
  <c r="DC684" i="2"/>
  <c r="DD684" i="2"/>
  <c r="DE684" i="2"/>
  <c r="DF684" i="2"/>
  <c r="DG684" i="2"/>
  <c r="BV685" i="2"/>
  <c r="BW685" i="2"/>
  <c r="BX685" i="2"/>
  <c r="BY685" i="2"/>
  <c r="BZ685" i="2"/>
  <c r="CA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DG685" i="2"/>
  <c r="BV686" i="2"/>
  <c r="BW686" i="2"/>
  <c r="BX686" i="2"/>
  <c r="BY686" i="2"/>
  <c r="BZ686" i="2"/>
  <c r="CA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CY686" i="2"/>
  <c r="CZ686" i="2"/>
  <c r="DA686" i="2"/>
  <c r="DB686" i="2"/>
  <c r="DC686" i="2"/>
  <c r="DD686" i="2"/>
  <c r="DE686" i="2"/>
  <c r="DF686" i="2"/>
  <c r="DG686" i="2"/>
  <c r="BV687" i="2"/>
  <c r="BW687" i="2"/>
  <c r="BX687" i="2"/>
  <c r="BY687" i="2"/>
  <c r="BZ687" i="2"/>
  <c r="CA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A687" i="2"/>
  <c r="DB687" i="2"/>
  <c r="DC687" i="2"/>
  <c r="DD687" i="2"/>
  <c r="DE687" i="2"/>
  <c r="DF687" i="2"/>
  <c r="DG687" i="2"/>
  <c r="BV688" i="2"/>
  <c r="BW688" i="2"/>
  <c r="BX688" i="2"/>
  <c r="BY688" i="2"/>
  <c r="BZ688" i="2"/>
  <c r="CA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CY688" i="2"/>
  <c r="CZ688" i="2"/>
  <c r="DA688" i="2"/>
  <c r="DB688" i="2"/>
  <c r="DC688" i="2"/>
  <c r="DD688" i="2"/>
  <c r="DE688" i="2"/>
  <c r="DF688" i="2"/>
  <c r="DG688" i="2"/>
  <c r="BV689" i="2"/>
  <c r="BW689" i="2"/>
  <c r="BX689" i="2"/>
  <c r="BY689" i="2"/>
  <c r="BZ689" i="2"/>
  <c r="CA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CY689" i="2"/>
  <c r="CZ689" i="2"/>
  <c r="DA689" i="2"/>
  <c r="DB689" i="2"/>
  <c r="DC689" i="2"/>
  <c r="DD689" i="2"/>
  <c r="DE689" i="2"/>
  <c r="DF689" i="2"/>
  <c r="DG689" i="2"/>
  <c r="BV690" i="2"/>
  <c r="BW690" i="2"/>
  <c r="BX690" i="2"/>
  <c r="BY690" i="2"/>
  <c r="BZ690" i="2"/>
  <c r="CA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CY690" i="2"/>
  <c r="CZ690" i="2"/>
  <c r="DA690" i="2"/>
  <c r="DB690" i="2"/>
  <c r="DC690" i="2"/>
  <c r="DD690" i="2"/>
  <c r="DE690" i="2"/>
  <c r="DF690" i="2"/>
  <c r="DG690" i="2"/>
  <c r="BV691" i="2"/>
  <c r="BW691" i="2"/>
  <c r="BX691" i="2"/>
  <c r="BY691" i="2"/>
  <c r="BZ691" i="2"/>
  <c r="CA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CY691" i="2"/>
  <c r="CZ691" i="2"/>
  <c r="DA691" i="2"/>
  <c r="DB691" i="2"/>
  <c r="DC691" i="2"/>
  <c r="DD691" i="2"/>
  <c r="DE691" i="2"/>
  <c r="DF691" i="2"/>
  <c r="DG691" i="2"/>
  <c r="BV692" i="2"/>
  <c r="BW692" i="2"/>
  <c r="BX692" i="2"/>
  <c r="BY692" i="2"/>
  <c r="BZ692" i="2"/>
  <c r="CA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DG692" i="2"/>
  <c r="BV693" i="2"/>
  <c r="BW693" i="2"/>
  <c r="BX693" i="2"/>
  <c r="BY693" i="2"/>
  <c r="BZ693" i="2"/>
  <c r="CA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A693" i="2"/>
  <c r="DB693" i="2"/>
  <c r="DC693" i="2"/>
  <c r="DD693" i="2"/>
  <c r="DE693" i="2"/>
  <c r="DF693" i="2"/>
  <c r="DG693" i="2"/>
  <c r="BV694" i="2"/>
  <c r="BW694" i="2"/>
  <c r="BX694" i="2"/>
  <c r="BY694" i="2"/>
  <c r="BZ694" i="2"/>
  <c r="CA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CY694" i="2"/>
  <c r="CZ694" i="2"/>
  <c r="DA694" i="2"/>
  <c r="DB694" i="2"/>
  <c r="DC694" i="2"/>
  <c r="DD694" i="2"/>
  <c r="DE694" i="2"/>
  <c r="DF694" i="2"/>
  <c r="DG694" i="2"/>
  <c r="BV695" i="2"/>
  <c r="BW695" i="2"/>
  <c r="BX695" i="2"/>
  <c r="BY695" i="2"/>
  <c r="BZ695" i="2"/>
  <c r="CA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CY695" i="2"/>
  <c r="CZ695" i="2"/>
  <c r="DA695" i="2"/>
  <c r="DB695" i="2"/>
  <c r="DC695" i="2"/>
  <c r="DD695" i="2"/>
  <c r="DE695" i="2"/>
  <c r="DF695" i="2"/>
  <c r="DG695" i="2"/>
  <c r="BV696" i="2"/>
  <c r="BW696" i="2"/>
  <c r="BX696" i="2"/>
  <c r="BY696" i="2"/>
  <c r="BZ696" i="2"/>
  <c r="CA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CY696" i="2"/>
  <c r="CZ696" i="2"/>
  <c r="DA696" i="2"/>
  <c r="DB696" i="2"/>
  <c r="DC696" i="2"/>
  <c r="DD696" i="2"/>
  <c r="DE696" i="2"/>
  <c r="DF696" i="2"/>
  <c r="DG696" i="2"/>
  <c r="BV697" i="2"/>
  <c r="BW697" i="2"/>
  <c r="BX697" i="2"/>
  <c r="BY697" i="2"/>
  <c r="BZ697" i="2"/>
  <c r="CA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CY697" i="2"/>
  <c r="CZ697" i="2"/>
  <c r="DA697" i="2"/>
  <c r="DB697" i="2"/>
  <c r="DC697" i="2"/>
  <c r="DD697" i="2"/>
  <c r="DE697" i="2"/>
  <c r="DF697" i="2"/>
  <c r="DG697" i="2"/>
  <c r="BV698" i="2"/>
  <c r="BW698" i="2"/>
  <c r="BX698" i="2"/>
  <c r="BY698" i="2"/>
  <c r="BZ698" i="2"/>
  <c r="CA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CY698" i="2"/>
  <c r="CZ698" i="2"/>
  <c r="DA698" i="2"/>
  <c r="DB698" i="2"/>
  <c r="DC698" i="2"/>
  <c r="DD698" i="2"/>
  <c r="DE698" i="2"/>
  <c r="DF698" i="2"/>
  <c r="DG698" i="2"/>
  <c r="BV699" i="2"/>
  <c r="BW699" i="2"/>
  <c r="BX699" i="2"/>
  <c r="BY699" i="2"/>
  <c r="BZ699" i="2"/>
  <c r="CA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DG699" i="2"/>
  <c r="BV700" i="2"/>
  <c r="BW700" i="2"/>
  <c r="BX700" i="2"/>
  <c r="BY700" i="2"/>
  <c r="BZ700" i="2"/>
  <c r="CA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CY700" i="2"/>
  <c r="CZ700" i="2"/>
  <c r="DA700" i="2"/>
  <c r="DB700" i="2"/>
  <c r="DC700" i="2"/>
  <c r="DD700" i="2"/>
  <c r="DE700" i="2"/>
  <c r="DF700" i="2"/>
  <c r="DG700" i="2"/>
  <c r="BV701" i="2"/>
  <c r="BW701" i="2"/>
  <c r="BX701" i="2"/>
  <c r="BY701" i="2"/>
  <c r="BZ701" i="2"/>
  <c r="CA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DA701" i="2"/>
  <c r="DB701" i="2"/>
  <c r="DC701" i="2"/>
  <c r="DD701" i="2"/>
  <c r="DE701" i="2"/>
  <c r="DF701" i="2"/>
  <c r="DG701" i="2"/>
  <c r="BV702" i="2"/>
  <c r="BW702" i="2"/>
  <c r="BX702" i="2"/>
  <c r="BY702" i="2"/>
  <c r="BZ702" i="2"/>
  <c r="CA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CY702" i="2"/>
  <c r="CZ702" i="2"/>
  <c r="DA702" i="2"/>
  <c r="DB702" i="2"/>
  <c r="DC702" i="2"/>
  <c r="DD702" i="2"/>
  <c r="DE702" i="2"/>
  <c r="DF702" i="2"/>
  <c r="DG702" i="2"/>
  <c r="BV703" i="2"/>
  <c r="BW703" i="2"/>
  <c r="BX703" i="2"/>
  <c r="BY703" i="2"/>
  <c r="BZ703" i="2"/>
  <c r="CA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CY703" i="2"/>
  <c r="CZ703" i="2"/>
  <c r="DA703" i="2"/>
  <c r="DB703" i="2"/>
  <c r="DC703" i="2"/>
  <c r="DD703" i="2"/>
  <c r="DE703" i="2"/>
  <c r="DF703" i="2"/>
  <c r="DG703" i="2"/>
  <c r="BV704" i="2"/>
  <c r="BW704" i="2"/>
  <c r="BX704" i="2"/>
  <c r="BY704" i="2"/>
  <c r="BZ704" i="2"/>
  <c r="CA704" i="2"/>
  <c r="CD704" i="2"/>
  <c r="CE704" i="2"/>
  <c r="CF704" i="2"/>
  <c r="CG704" i="2"/>
  <c r="CH704" i="2"/>
  <c r="CI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CY704" i="2"/>
  <c r="CZ704" i="2"/>
  <c r="DA704" i="2"/>
  <c r="DB704" i="2"/>
  <c r="DC704" i="2"/>
  <c r="DD704" i="2"/>
  <c r="DE704" i="2"/>
  <c r="DF704" i="2"/>
  <c r="DG704" i="2"/>
  <c r="BV705" i="2"/>
  <c r="BW705" i="2"/>
  <c r="BX705" i="2"/>
  <c r="BY705" i="2"/>
  <c r="BZ705" i="2"/>
  <c r="CA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A705" i="2"/>
  <c r="DB705" i="2"/>
  <c r="DC705" i="2"/>
  <c r="DD705" i="2"/>
  <c r="DE705" i="2"/>
  <c r="DF705" i="2"/>
  <c r="DG705" i="2"/>
  <c r="BV706" i="2"/>
  <c r="BW706" i="2"/>
  <c r="BX706" i="2"/>
  <c r="BY706" i="2"/>
  <c r="BZ706" i="2"/>
  <c r="CA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DG706" i="2"/>
  <c r="BV707" i="2"/>
  <c r="BW707" i="2"/>
  <c r="BX707" i="2"/>
  <c r="BY707" i="2"/>
  <c r="BZ707" i="2"/>
  <c r="CA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CY707" i="2"/>
  <c r="CZ707" i="2"/>
  <c r="DA707" i="2"/>
  <c r="DB707" i="2"/>
  <c r="DC707" i="2"/>
  <c r="DD707" i="2"/>
  <c r="DE707" i="2"/>
  <c r="DF707" i="2"/>
  <c r="DG707" i="2"/>
  <c r="BV708" i="2"/>
  <c r="BW708" i="2"/>
  <c r="BX708" i="2"/>
  <c r="BY708" i="2"/>
  <c r="BZ708" i="2"/>
  <c r="CA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CY708" i="2"/>
  <c r="CZ708" i="2"/>
  <c r="DA708" i="2"/>
  <c r="DB708" i="2"/>
  <c r="DC708" i="2"/>
  <c r="DD708" i="2"/>
  <c r="DE708" i="2"/>
  <c r="DF708" i="2"/>
  <c r="DG708" i="2"/>
  <c r="BV709" i="2"/>
  <c r="BW709" i="2"/>
  <c r="BX709" i="2"/>
  <c r="BY709" i="2"/>
  <c r="BZ709" i="2"/>
  <c r="CA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CY709" i="2"/>
  <c r="CZ709" i="2"/>
  <c r="DA709" i="2"/>
  <c r="DB709" i="2"/>
  <c r="DC709" i="2"/>
  <c r="DD709" i="2"/>
  <c r="DE709" i="2"/>
  <c r="DF709" i="2"/>
  <c r="DG709" i="2"/>
  <c r="BV710" i="2"/>
  <c r="BW710" i="2"/>
  <c r="BX710" i="2"/>
  <c r="BY710" i="2"/>
  <c r="BZ710" i="2"/>
  <c r="CA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CY710" i="2"/>
  <c r="CZ710" i="2"/>
  <c r="DA710" i="2"/>
  <c r="DB710" i="2"/>
  <c r="DC710" i="2"/>
  <c r="DD710" i="2"/>
  <c r="DE710" i="2"/>
  <c r="DF710" i="2"/>
  <c r="DG710" i="2"/>
  <c r="BV711" i="2"/>
  <c r="BW711" i="2"/>
  <c r="BX711" i="2"/>
  <c r="BY711" i="2"/>
  <c r="BZ711" i="2"/>
  <c r="CA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A711" i="2"/>
  <c r="DB711" i="2"/>
  <c r="DC711" i="2"/>
  <c r="DD711" i="2"/>
  <c r="DE711" i="2"/>
  <c r="DF711" i="2"/>
  <c r="DG711" i="2"/>
  <c r="BV712" i="2"/>
  <c r="BW712" i="2"/>
  <c r="BX712" i="2"/>
  <c r="BY712" i="2"/>
  <c r="BZ712" i="2"/>
  <c r="CA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CY712" i="2"/>
  <c r="CZ712" i="2"/>
  <c r="DA712" i="2"/>
  <c r="DB712" i="2"/>
  <c r="DC712" i="2"/>
  <c r="DD712" i="2"/>
  <c r="DE712" i="2"/>
  <c r="DF712" i="2"/>
  <c r="DG712" i="2"/>
  <c r="BV713" i="2"/>
  <c r="BW713" i="2"/>
  <c r="BX713" i="2"/>
  <c r="BY713" i="2"/>
  <c r="BZ713" i="2"/>
  <c r="CA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DG713" i="2"/>
  <c r="BV714" i="2"/>
  <c r="BW714" i="2"/>
  <c r="BX714" i="2"/>
  <c r="BY714" i="2"/>
  <c r="BZ714" i="2"/>
  <c r="CA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CY714" i="2"/>
  <c r="CZ714" i="2"/>
  <c r="DA714" i="2"/>
  <c r="DB714" i="2"/>
  <c r="DC714" i="2"/>
  <c r="DD714" i="2"/>
  <c r="DE714" i="2"/>
  <c r="DF714" i="2"/>
  <c r="DG714" i="2"/>
  <c r="BV715" i="2"/>
  <c r="BW715" i="2"/>
  <c r="BX715" i="2"/>
  <c r="BY715" i="2"/>
  <c r="BZ715" i="2"/>
  <c r="CA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CY715" i="2"/>
  <c r="CZ715" i="2"/>
  <c r="DA715" i="2"/>
  <c r="DB715" i="2"/>
  <c r="DC715" i="2"/>
  <c r="DD715" i="2"/>
  <c r="DE715" i="2"/>
  <c r="DF715" i="2"/>
  <c r="DG715" i="2"/>
  <c r="BV716" i="2"/>
  <c r="BW716" i="2"/>
  <c r="BX716" i="2"/>
  <c r="BY716" i="2"/>
  <c r="BZ716" i="2"/>
  <c r="CA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CY716" i="2"/>
  <c r="CZ716" i="2"/>
  <c r="DA716" i="2"/>
  <c r="DB716" i="2"/>
  <c r="DC716" i="2"/>
  <c r="DD716" i="2"/>
  <c r="DE716" i="2"/>
  <c r="DF716" i="2"/>
  <c r="DG716" i="2"/>
  <c r="BV717" i="2"/>
  <c r="BW717" i="2"/>
  <c r="BX717" i="2"/>
  <c r="BY717" i="2"/>
  <c r="BZ717" i="2"/>
  <c r="CA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A717" i="2"/>
  <c r="DB717" i="2"/>
  <c r="DC717" i="2"/>
  <c r="DD717" i="2"/>
  <c r="DE717" i="2"/>
  <c r="DF717" i="2"/>
  <c r="DG717" i="2"/>
  <c r="BV718" i="2"/>
  <c r="BW718" i="2"/>
  <c r="BX718" i="2"/>
  <c r="BY718" i="2"/>
  <c r="BZ718" i="2"/>
  <c r="CA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CY718" i="2"/>
  <c r="CZ718" i="2"/>
  <c r="DA718" i="2"/>
  <c r="DB718" i="2"/>
  <c r="DC718" i="2"/>
  <c r="DD718" i="2"/>
  <c r="DE718" i="2"/>
  <c r="DF718" i="2"/>
  <c r="DG718" i="2"/>
  <c r="BV719" i="2"/>
  <c r="BW719" i="2"/>
  <c r="BX719" i="2"/>
  <c r="BY719" i="2"/>
  <c r="BZ719" i="2"/>
  <c r="CA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CY719" i="2"/>
  <c r="CZ719" i="2"/>
  <c r="DA719" i="2"/>
  <c r="DB719" i="2"/>
  <c r="DC719" i="2"/>
  <c r="DD719" i="2"/>
  <c r="DE719" i="2"/>
  <c r="DF719" i="2"/>
  <c r="DG719" i="2"/>
  <c r="BV720" i="2"/>
  <c r="BW720" i="2"/>
  <c r="BX720" i="2"/>
  <c r="BY720" i="2"/>
  <c r="BZ720" i="2"/>
  <c r="CA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DG720" i="2"/>
  <c r="BV721" i="2"/>
  <c r="BW721" i="2"/>
  <c r="BX721" i="2"/>
  <c r="BY721" i="2"/>
  <c r="BZ721" i="2"/>
  <c r="CA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CY721" i="2"/>
  <c r="CZ721" i="2"/>
  <c r="DA721" i="2"/>
  <c r="DB721" i="2"/>
  <c r="DC721" i="2"/>
  <c r="DD721" i="2"/>
  <c r="DE721" i="2"/>
  <c r="DF721" i="2"/>
  <c r="DG721" i="2"/>
  <c r="BV722" i="2"/>
  <c r="BW722" i="2"/>
  <c r="BX722" i="2"/>
  <c r="BY722" i="2"/>
  <c r="BZ722" i="2"/>
  <c r="CA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CY722" i="2"/>
  <c r="CZ722" i="2"/>
  <c r="DA722" i="2"/>
  <c r="DB722" i="2"/>
  <c r="DC722" i="2"/>
  <c r="DD722" i="2"/>
  <c r="DE722" i="2"/>
  <c r="DF722" i="2"/>
  <c r="DG722" i="2"/>
  <c r="BV723" i="2"/>
  <c r="BW723" i="2"/>
  <c r="BX723" i="2"/>
  <c r="BY723" i="2"/>
  <c r="BZ723" i="2"/>
  <c r="CA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A723" i="2"/>
  <c r="DB723" i="2"/>
  <c r="DC723" i="2"/>
  <c r="DD723" i="2"/>
  <c r="DE723" i="2"/>
  <c r="DF723" i="2"/>
  <c r="DG723" i="2"/>
  <c r="BV724" i="2"/>
  <c r="BW724" i="2"/>
  <c r="BX724" i="2"/>
  <c r="BY724" i="2"/>
  <c r="BZ724" i="2"/>
  <c r="CA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CY724" i="2"/>
  <c r="CZ724" i="2"/>
  <c r="DA724" i="2"/>
  <c r="DB724" i="2"/>
  <c r="DC724" i="2"/>
  <c r="DD724" i="2"/>
  <c r="DE724" i="2"/>
  <c r="DF724" i="2"/>
  <c r="DG724" i="2"/>
  <c r="BV725" i="2"/>
  <c r="BW725" i="2"/>
  <c r="BX725" i="2"/>
  <c r="BY725" i="2"/>
  <c r="BZ725" i="2"/>
  <c r="CA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CY725" i="2"/>
  <c r="CZ725" i="2"/>
  <c r="DA725" i="2"/>
  <c r="DB725" i="2"/>
  <c r="DC725" i="2"/>
  <c r="DD725" i="2"/>
  <c r="DE725" i="2"/>
  <c r="DF725" i="2"/>
  <c r="DG725" i="2"/>
  <c r="BV726" i="2"/>
  <c r="BW726" i="2"/>
  <c r="BX726" i="2"/>
  <c r="BY726" i="2"/>
  <c r="BZ726" i="2"/>
  <c r="CA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CY726" i="2"/>
  <c r="CZ726" i="2"/>
  <c r="DA726" i="2"/>
  <c r="DB726" i="2"/>
  <c r="DC726" i="2"/>
  <c r="DD726" i="2"/>
  <c r="DE726" i="2"/>
  <c r="DF726" i="2"/>
  <c r="DG726" i="2"/>
  <c r="BV727" i="2"/>
  <c r="BW727" i="2"/>
  <c r="BX727" i="2"/>
  <c r="BY727" i="2"/>
  <c r="BZ727" i="2"/>
  <c r="CA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DG727" i="2"/>
  <c r="BV728" i="2"/>
  <c r="BW728" i="2"/>
  <c r="BX728" i="2"/>
  <c r="BY728" i="2"/>
  <c r="BZ728" i="2"/>
  <c r="CA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CY728" i="2"/>
  <c r="CZ728" i="2"/>
  <c r="DA728" i="2"/>
  <c r="DB728" i="2"/>
  <c r="DC728" i="2"/>
  <c r="DD728" i="2"/>
  <c r="DE728" i="2"/>
  <c r="DF728" i="2"/>
  <c r="DG728" i="2"/>
  <c r="BV729" i="2"/>
  <c r="BW729" i="2"/>
  <c r="BX729" i="2"/>
  <c r="BY729" i="2"/>
  <c r="BZ729" i="2"/>
  <c r="CA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A729" i="2"/>
  <c r="DB729" i="2"/>
  <c r="DC729" i="2"/>
  <c r="DD729" i="2"/>
  <c r="DE729" i="2"/>
  <c r="DF729" i="2"/>
  <c r="DG729" i="2"/>
  <c r="BV730" i="2"/>
  <c r="BW730" i="2"/>
  <c r="BX730" i="2"/>
  <c r="BY730" i="2"/>
  <c r="BZ730" i="2"/>
  <c r="CA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CY730" i="2"/>
  <c r="CZ730" i="2"/>
  <c r="DA730" i="2"/>
  <c r="DB730" i="2"/>
  <c r="DC730" i="2"/>
  <c r="DD730" i="2"/>
  <c r="DE730" i="2"/>
  <c r="DF730" i="2"/>
  <c r="DG730" i="2"/>
  <c r="BV731" i="2"/>
  <c r="BW731" i="2"/>
  <c r="BX731" i="2"/>
  <c r="BY731" i="2"/>
  <c r="BZ731" i="2"/>
  <c r="CA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CY731" i="2"/>
  <c r="CZ731" i="2"/>
  <c r="DA731" i="2"/>
  <c r="DB731" i="2"/>
  <c r="DC731" i="2"/>
  <c r="DD731" i="2"/>
  <c r="DE731" i="2"/>
  <c r="DF731" i="2"/>
  <c r="DG731" i="2"/>
  <c r="BV732" i="2"/>
  <c r="BW732" i="2"/>
  <c r="BX732" i="2"/>
  <c r="BY732" i="2"/>
  <c r="BZ732" i="2"/>
  <c r="CA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CY732" i="2"/>
  <c r="CZ732" i="2"/>
  <c r="DA732" i="2"/>
  <c r="DB732" i="2"/>
  <c r="DC732" i="2"/>
  <c r="DD732" i="2"/>
  <c r="DE732" i="2"/>
  <c r="DF732" i="2"/>
  <c r="DG732" i="2"/>
  <c r="BV733" i="2"/>
  <c r="BW733" i="2"/>
  <c r="BX733" i="2"/>
  <c r="BY733" i="2"/>
  <c r="BZ733" i="2"/>
  <c r="CA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CY733" i="2"/>
  <c r="CZ733" i="2"/>
  <c r="DA733" i="2"/>
  <c r="DB733" i="2"/>
  <c r="DC733" i="2"/>
  <c r="DD733" i="2"/>
  <c r="DE733" i="2"/>
  <c r="DF733" i="2"/>
  <c r="DG733" i="2"/>
  <c r="BV734" i="2"/>
  <c r="BW734" i="2"/>
  <c r="BX734" i="2"/>
  <c r="BY734" i="2"/>
  <c r="BZ734" i="2"/>
  <c r="CA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DG734" i="2"/>
  <c r="BV735" i="2"/>
  <c r="BW735" i="2"/>
  <c r="BX735" i="2"/>
  <c r="BY735" i="2"/>
  <c r="BZ735" i="2"/>
  <c r="CA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A735" i="2"/>
  <c r="DB735" i="2"/>
  <c r="DC735" i="2"/>
  <c r="DD735" i="2"/>
  <c r="DE735" i="2"/>
  <c r="DF735" i="2"/>
  <c r="DG735" i="2"/>
  <c r="BV736" i="2"/>
  <c r="BW736" i="2"/>
  <c r="BX736" i="2"/>
  <c r="BY736" i="2"/>
  <c r="BZ736" i="2"/>
  <c r="CA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CY736" i="2"/>
  <c r="CZ736" i="2"/>
  <c r="DA736" i="2"/>
  <c r="DB736" i="2"/>
  <c r="DC736" i="2"/>
  <c r="DD736" i="2"/>
  <c r="DE736" i="2"/>
  <c r="DF736" i="2"/>
  <c r="DG736" i="2"/>
  <c r="BV737" i="2"/>
  <c r="BW737" i="2"/>
  <c r="BX737" i="2"/>
  <c r="BY737" i="2"/>
  <c r="BZ737" i="2"/>
  <c r="CA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CY737" i="2"/>
  <c r="CZ737" i="2"/>
  <c r="DA737" i="2"/>
  <c r="DB737" i="2"/>
  <c r="DC737" i="2"/>
  <c r="DD737" i="2"/>
  <c r="DE737" i="2"/>
  <c r="DF737" i="2"/>
  <c r="DG737" i="2"/>
  <c r="BV738" i="2"/>
  <c r="BW738" i="2"/>
  <c r="BX738" i="2"/>
  <c r="BY738" i="2"/>
  <c r="BZ738" i="2"/>
  <c r="CA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CY738" i="2"/>
  <c r="CZ738" i="2"/>
  <c r="DA738" i="2"/>
  <c r="DB738" i="2"/>
  <c r="DC738" i="2"/>
  <c r="DD738" i="2"/>
  <c r="DE738" i="2"/>
  <c r="DF738" i="2"/>
  <c r="DG738" i="2"/>
  <c r="BV739" i="2"/>
  <c r="BW739" i="2"/>
  <c r="BX739" i="2"/>
  <c r="BY739" i="2"/>
  <c r="BZ739" i="2"/>
  <c r="CA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CY739" i="2"/>
  <c r="CZ739" i="2"/>
  <c r="DA739" i="2"/>
  <c r="DB739" i="2"/>
  <c r="DC739" i="2"/>
  <c r="DD739" i="2"/>
  <c r="DE739" i="2"/>
  <c r="DF739" i="2"/>
  <c r="DG739" i="2"/>
  <c r="BV740" i="2"/>
  <c r="BW740" i="2"/>
  <c r="BX740" i="2"/>
  <c r="BY740" i="2"/>
  <c r="BZ740" i="2"/>
  <c r="CA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CY740" i="2"/>
  <c r="CZ740" i="2"/>
  <c r="DA740" i="2"/>
  <c r="DB740" i="2"/>
  <c r="DC740" i="2"/>
  <c r="DD740" i="2"/>
  <c r="DE740" i="2"/>
  <c r="DF740" i="2"/>
  <c r="DG740" i="2"/>
  <c r="BV741" i="2"/>
  <c r="BW741" i="2"/>
  <c r="BX741" i="2"/>
  <c r="BY741" i="2"/>
  <c r="BZ741" i="2"/>
  <c r="CA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DG741" i="2"/>
  <c r="BV742" i="2"/>
  <c r="BW742" i="2"/>
  <c r="BX742" i="2"/>
  <c r="BY742" i="2"/>
  <c r="BZ742" i="2"/>
  <c r="CA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CY742" i="2"/>
  <c r="CZ742" i="2"/>
  <c r="DA742" i="2"/>
  <c r="DB742" i="2"/>
  <c r="DC742" i="2"/>
  <c r="DD742" i="2"/>
  <c r="DE742" i="2"/>
  <c r="DF742" i="2"/>
  <c r="DG742" i="2"/>
  <c r="BV743" i="2"/>
  <c r="BW743" i="2"/>
  <c r="BX743" i="2"/>
  <c r="BY743" i="2"/>
  <c r="BZ743" i="2"/>
  <c r="CA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CY743" i="2"/>
  <c r="CZ743" i="2"/>
  <c r="DA743" i="2"/>
  <c r="DB743" i="2"/>
  <c r="DC743" i="2"/>
  <c r="DD743" i="2"/>
  <c r="DE743" i="2"/>
  <c r="DF743" i="2"/>
  <c r="DG743" i="2"/>
  <c r="BV744" i="2"/>
  <c r="BW744" i="2"/>
  <c r="BX744" i="2"/>
  <c r="BY744" i="2"/>
  <c r="BZ744" i="2"/>
  <c r="CA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CY744" i="2"/>
  <c r="CZ744" i="2"/>
  <c r="DA744" i="2"/>
  <c r="DB744" i="2"/>
  <c r="DC744" i="2"/>
  <c r="DD744" i="2"/>
  <c r="DE744" i="2"/>
  <c r="DF744" i="2"/>
  <c r="DG744" i="2"/>
  <c r="BV745" i="2"/>
  <c r="BW745" i="2"/>
  <c r="BX745" i="2"/>
  <c r="BY745" i="2"/>
  <c r="BZ745" i="2"/>
  <c r="CA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CY745" i="2"/>
  <c r="CZ745" i="2"/>
  <c r="DA745" i="2"/>
  <c r="DB745" i="2"/>
  <c r="DC745" i="2"/>
  <c r="DD745" i="2"/>
  <c r="DE745" i="2"/>
  <c r="DF745" i="2"/>
  <c r="DG745" i="2"/>
  <c r="BV746" i="2"/>
  <c r="BW746" i="2"/>
  <c r="BX746" i="2"/>
  <c r="BY746" i="2"/>
  <c r="BZ746" i="2"/>
  <c r="CA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CY746" i="2"/>
  <c r="CZ746" i="2"/>
  <c r="DA746" i="2"/>
  <c r="DB746" i="2"/>
  <c r="DC746" i="2"/>
  <c r="DD746" i="2"/>
  <c r="DE746" i="2"/>
  <c r="DF746" i="2"/>
  <c r="DG746" i="2"/>
  <c r="BV747" i="2"/>
  <c r="BW747" i="2"/>
  <c r="BX747" i="2"/>
  <c r="BY747" i="2"/>
  <c r="BZ747" i="2"/>
  <c r="CA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A747" i="2"/>
  <c r="DB747" i="2"/>
  <c r="DC747" i="2"/>
  <c r="DD747" i="2"/>
  <c r="DE747" i="2"/>
  <c r="DF747" i="2"/>
  <c r="DG747" i="2"/>
  <c r="BV748" i="2"/>
  <c r="BW748" i="2"/>
  <c r="BX748" i="2"/>
  <c r="BY748" i="2"/>
  <c r="BZ748" i="2"/>
  <c r="CA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DG748" i="2"/>
  <c r="BV749" i="2"/>
  <c r="BW749" i="2"/>
  <c r="BX749" i="2"/>
  <c r="BY749" i="2"/>
  <c r="BZ749" i="2"/>
  <c r="CA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CY749" i="2"/>
  <c r="CZ749" i="2"/>
  <c r="DA749" i="2"/>
  <c r="DB749" i="2"/>
  <c r="DC749" i="2"/>
  <c r="DD749" i="2"/>
  <c r="DE749" i="2"/>
  <c r="DF749" i="2"/>
  <c r="DG749" i="2"/>
  <c r="BV750" i="2"/>
  <c r="BW750" i="2"/>
  <c r="BX750" i="2"/>
  <c r="BY750" i="2"/>
  <c r="BZ750" i="2"/>
  <c r="CA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CY750" i="2"/>
  <c r="CZ750" i="2"/>
  <c r="DA750" i="2"/>
  <c r="DB750" i="2"/>
  <c r="DC750" i="2"/>
  <c r="DD750" i="2"/>
  <c r="DE750" i="2"/>
  <c r="DF750" i="2"/>
  <c r="DG750" i="2"/>
  <c r="BV751" i="2"/>
  <c r="BW751" i="2"/>
  <c r="BX751" i="2"/>
  <c r="BY751" i="2"/>
  <c r="BZ751" i="2"/>
  <c r="CA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CY751" i="2"/>
  <c r="CZ751" i="2"/>
  <c r="DA751" i="2"/>
  <c r="DB751" i="2"/>
  <c r="DC751" i="2"/>
  <c r="DD751" i="2"/>
  <c r="DE751" i="2"/>
  <c r="DF751" i="2"/>
  <c r="DG751" i="2"/>
  <c r="BV752" i="2"/>
  <c r="BW752" i="2"/>
  <c r="BX752" i="2"/>
  <c r="BY752" i="2"/>
  <c r="BZ752" i="2"/>
  <c r="CA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CY752" i="2"/>
  <c r="CZ752" i="2"/>
  <c r="DA752" i="2"/>
  <c r="DB752" i="2"/>
  <c r="DC752" i="2"/>
  <c r="DD752" i="2"/>
  <c r="DE752" i="2"/>
  <c r="DF752" i="2"/>
  <c r="DG752" i="2"/>
  <c r="BV753" i="2"/>
  <c r="BW753" i="2"/>
  <c r="BX753" i="2"/>
  <c r="BY753" i="2"/>
  <c r="BZ753" i="2"/>
  <c r="CA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A753" i="2"/>
  <c r="DB753" i="2"/>
  <c r="DC753" i="2"/>
  <c r="DD753" i="2"/>
  <c r="DE753" i="2"/>
  <c r="DF753" i="2"/>
  <c r="DG753" i="2"/>
  <c r="BV754" i="2"/>
  <c r="BW754" i="2"/>
  <c r="BX754" i="2"/>
  <c r="BY754" i="2"/>
  <c r="BZ754" i="2"/>
  <c r="CA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CY754" i="2"/>
  <c r="CZ754" i="2"/>
  <c r="DA754" i="2"/>
  <c r="DB754" i="2"/>
  <c r="DC754" i="2"/>
  <c r="DD754" i="2"/>
  <c r="DE754" i="2"/>
  <c r="DF754" i="2"/>
  <c r="DG754" i="2"/>
  <c r="BV755" i="2"/>
  <c r="BW755" i="2"/>
  <c r="BX755" i="2"/>
  <c r="BY755" i="2"/>
  <c r="BZ755" i="2"/>
  <c r="CA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DG755" i="2"/>
  <c r="BV756" i="2"/>
  <c r="BW756" i="2"/>
  <c r="BX756" i="2"/>
  <c r="BY756" i="2"/>
  <c r="BZ756" i="2"/>
  <c r="CA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CY756" i="2"/>
  <c r="CZ756" i="2"/>
  <c r="DA756" i="2"/>
  <c r="DB756" i="2"/>
  <c r="DC756" i="2"/>
  <c r="DD756" i="2"/>
  <c r="DE756" i="2"/>
  <c r="DF756" i="2"/>
  <c r="DG756" i="2"/>
  <c r="BV757" i="2"/>
  <c r="BW757" i="2"/>
  <c r="BX757" i="2"/>
  <c r="BY757" i="2"/>
  <c r="BZ757" i="2"/>
  <c r="CA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CY757" i="2"/>
  <c r="CZ757" i="2"/>
  <c r="DA757" i="2"/>
  <c r="DB757" i="2"/>
  <c r="DC757" i="2"/>
  <c r="DD757" i="2"/>
  <c r="DE757" i="2"/>
  <c r="DF757" i="2"/>
  <c r="DG757" i="2"/>
  <c r="BV758" i="2"/>
  <c r="BW758" i="2"/>
  <c r="BX758" i="2"/>
  <c r="BY758" i="2"/>
  <c r="BZ758" i="2"/>
  <c r="CA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CY758" i="2"/>
  <c r="CZ758" i="2"/>
  <c r="DA758" i="2"/>
  <c r="DB758" i="2"/>
  <c r="DC758" i="2"/>
  <c r="DD758" i="2"/>
  <c r="DE758" i="2"/>
  <c r="DF758" i="2"/>
  <c r="DG758" i="2"/>
  <c r="BV759" i="2"/>
  <c r="BW759" i="2"/>
  <c r="BX759" i="2"/>
  <c r="BY759" i="2"/>
  <c r="BZ759" i="2"/>
  <c r="CA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A759" i="2"/>
  <c r="DB759" i="2"/>
  <c r="DC759" i="2"/>
  <c r="DD759" i="2"/>
  <c r="DE759" i="2"/>
  <c r="DF759" i="2"/>
  <c r="DG759" i="2"/>
  <c r="BV760" i="2"/>
  <c r="BW760" i="2"/>
  <c r="BX760" i="2"/>
  <c r="BY760" i="2"/>
  <c r="BZ760" i="2"/>
  <c r="CA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CY760" i="2"/>
  <c r="CZ760" i="2"/>
  <c r="DA760" i="2"/>
  <c r="DB760" i="2"/>
  <c r="DC760" i="2"/>
  <c r="DD760" i="2"/>
  <c r="DE760" i="2"/>
  <c r="DF760" i="2"/>
  <c r="DG760" i="2"/>
  <c r="BV761" i="2"/>
  <c r="BW761" i="2"/>
  <c r="BX761" i="2"/>
  <c r="BY761" i="2"/>
  <c r="BZ761" i="2"/>
  <c r="CA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CY761" i="2"/>
  <c r="CZ761" i="2"/>
  <c r="DA761" i="2"/>
  <c r="DB761" i="2"/>
  <c r="DC761" i="2"/>
  <c r="DD761" i="2"/>
  <c r="DE761" i="2"/>
  <c r="DF761" i="2"/>
  <c r="DG761" i="2"/>
  <c r="BV762" i="2"/>
  <c r="BW762" i="2"/>
  <c r="BX762" i="2"/>
  <c r="BY762" i="2"/>
  <c r="BZ762" i="2"/>
  <c r="CA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DG762" i="2"/>
  <c r="BV763" i="2"/>
  <c r="BW763" i="2"/>
  <c r="BX763" i="2"/>
  <c r="BY763" i="2"/>
  <c r="BZ763" i="2"/>
  <c r="CA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CY763" i="2"/>
  <c r="CZ763" i="2"/>
  <c r="DA763" i="2"/>
  <c r="DB763" i="2"/>
  <c r="DC763" i="2"/>
  <c r="DD763" i="2"/>
  <c r="DE763" i="2"/>
  <c r="DF763" i="2"/>
  <c r="DG763" i="2"/>
  <c r="BV764" i="2"/>
  <c r="BW764" i="2"/>
  <c r="BX764" i="2"/>
  <c r="BY764" i="2"/>
  <c r="BZ764" i="2"/>
  <c r="CA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CY764" i="2"/>
  <c r="CZ764" i="2"/>
  <c r="DA764" i="2"/>
  <c r="DB764" i="2"/>
  <c r="DC764" i="2"/>
  <c r="DD764" i="2"/>
  <c r="DE764" i="2"/>
  <c r="DF764" i="2"/>
  <c r="DG764" i="2"/>
  <c r="BV765" i="2"/>
  <c r="BW765" i="2"/>
  <c r="BX765" i="2"/>
  <c r="BY765" i="2"/>
  <c r="BZ765" i="2"/>
  <c r="CA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A765" i="2"/>
  <c r="DB765" i="2"/>
  <c r="DC765" i="2"/>
  <c r="DD765" i="2"/>
  <c r="DE765" i="2"/>
  <c r="DF765" i="2"/>
  <c r="DG765" i="2"/>
  <c r="BV766" i="2"/>
  <c r="BW766" i="2"/>
  <c r="BX766" i="2"/>
  <c r="BY766" i="2"/>
  <c r="BZ766" i="2"/>
  <c r="CA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CY766" i="2"/>
  <c r="CZ766" i="2"/>
  <c r="DA766" i="2"/>
  <c r="DB766" i="2"/>
  <c r="DC766" i="2"/>
  <c r="DD766" i="2"/>
  <c r="DE766" i="2"/>
  <c r="DF766" i="2"/>
  <c r="DG766" i="2"/>
  <c r="BV767" i="2"/>
  <c r="BW767" i="2"/>
  <c r="BX767" i="2"/>
  <c r="BY767" i="2"/>
  <c r="BZ767" i="2"/>
  <c r="CA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CY767" i="2"/>
  <c r="CZ767" i="2"/>
  <c r="DA767" i="2"/>
  <c r="DB767" i="2"/>
  <c r="DC767" i="2"/>
  <c r="DD767" i="2"/>
  <c r="DE767" i="2"/>
  <c r="DF767" i="2"/>
  <c r="DG767" i="2"/>
  <c r="BV768" i="2"/>
  <c r="BW768" i="2"/>
  <c r="BX768" i="2"/>
  <c r="BY768" i="2"/>
  <c r="BZ768" i="2"/>
  <c r="CA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CY768" i="2"/>
  <c r="CZ768" i="2"/>
  <c r="DA768" i="2"/>
  <c r="DB768" i="2"/>
  <c r="DC768" i="2"/>
  <c r="DD768" i="2"/>
  <c r="DE768" i="2"/>
  <c r="DF768" i="2"/>
  <c r="DG768" i="2"/>
  <c r="BV769" i="2"/>
  <c r="BW769" i="2"/>
  <c r="BX769" i="2"/>
  <c r="BY769" i="2"/>
  <c r="BZ769" i="2"/>
  <c r="CA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DG769" i="2"/>
  <c r="BV770" i="2"/>
  <c r="BW770" i="2"/>
  <c r="BX770" i="2"/>
  <c r="BY770" i="2"/>
  <c r="BZ770" i="2"/>
  <c r="CA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CY770" i="2"/>
  <c r="CZ770" i="2"/>
  <c r="DA770" i="2"/>
  <c r="DB770" i="2"/>
  <c r="DC770" i="2"/>
  <c r="DD770" i="2"/>
  <c r="DE770" i="2"/>
  <c r="DF770" i="2"/>
  <c r="DG770" i="2"/>
  <c r="BV771" i="2"/>
  <c r="BW771" i="2"/>
  <c r="BX771" i="2"/>
  <c r="BY771" i="2"/>
  <c r="BZ771" i="2"/>
  <c r="CA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A771" i="2"/>
  <c r="DB771" i="2"/>
  <c r="DC771" i="2"/>
  <c r="DD771" i="2"/>
  <c r="DE771" i="2"/>
  <c r="DF771" i="2"/>
  <c r="DG771" i="2"/>
  <c r="BV772" i="2"/>
  <c r="BW772" i="2"/>
  <c r="BX772" i="2"/>
  <c r="BY772" i="2"/>
  <c r="BZ772" i="2"/>
  <c r="CA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CY772" i="2"/>
  <c r="CZ772" i="2"/>
  <c r="DA772" i="2"/>
  <c r="DB772" i="2"/>
  <c r="DC772" i="2"/>
  <c r="DD772" i="2"/>
  <c r="DE772" i="2"/>
  <c r="DF772" i="2"/>
  <c r="DG772" i="2"/>
  <c r="BV773" i="2"/>
  <c r="BW773" i="2"/>
  <c r="BX773" i="2"/>
  <c r="BY773" i="2"/>
  <c r="BZ773" i="2"/>
  <c r="CA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CY773" i="2"/>
  <c r="CZ773" i="2"/>
  <c r="DA773" i="2"/>
  <c r="DB773" i="2"/>
  <c r="DC773" i="2"/>
  <c r="DD773" i="2"/>
  <c r="DE773" i="2"/>
  <c r="DF773" i="2"/>
  <c r="DG773" i="2"/>
  <c r="BV774" i="2"/>
  <c r="BW774" i="2"/>
  <c r="BX774" i="2"/>
  <c r="BY774" i="2"/>
  <c r="BZ774" i="2"/>
  <c r="CA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CY774" i="2"/>
  <c r="CZ774" i="2"/>
  <c r="DA774" i="2"/>
  <c r="DB774" i="2"/>
  <c r="DC774" i="2"/>
  <c r="DD774" i="2"/>
  <c r="DE774" i="2"/>
  <c r="DF774" i="2"/>
  <c r="DG774" i="2"/>
  <c r="BV775" i="2"/>
  <c r="BW775" i="2"/>
  <c r="BX775" i="2"/>
  <c r="BY775" i="2"/>
  <c r="BZ775" i="2"/>
  <c r="CA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CY775" i="2"/>
  <c r="CZ775" i="2"/>
  <c r="DA775" i="2"/>
  <c r="DB775" i="2"/>
  <c r="DC775" i="2"/>
  <c r="DD775" i="2"/>
  <c r="DE775" i="2"/>
  <c r="DF775" i="2"/>
  <c r="DG775" i="2"/>
  <c r="BV776" i="2"/>
  <c r="BW776" i="2"/>
  <c r="BX776" i="2"/>
  <c r="BY776" i="2"/>
  <c r="BZ776" i="2"/>
  <c r="CA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DG776" i="2"/>
  <c r="BV777" i="2"/>
  <c r="BW777" i="2"/>
  <c r="BX777" i="2"/>
  <c r="BY777" i="2"/>
  <c r="BZ777" i="2"/>
  <c r="CA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A777" i="2"/>
  <c r="DB777" i="2"/>
  <c r="DC777" i="2"/>
  <c r="DD777" i="2"/>
  <c r="DE777" i="2"/>
  <c r="DF777" i="2"/>
  <c r="DG777" i="2"/>
  <c r="BV778" i="2"/>
  <c r="BW778" i="2"/>
  <c r="BX778" i="2"/>
  <c r="BY778" i="2"/>
  <c r="BZ778" i="2"/>
  <c r="CA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CY778" i="2"/>
  <c r="CZ778" i="2"/>
  <c r="DA778" i="2"/>
  <c r="DB778" i="2"/>
  <c r="DC778" i="2"/>
  <c r="DD778" i="2"/>
  <c r="DE778" i="2"/>
  <c r="DF778" i="2"/>
  <c r="DG778" i="2"/>
  <c r="BV779" i="2"/>
  <c r="BW779" i="2"/>
  <c r="BX779" i="2"/>
  <c r="BY779" i="2"/>
  <c r="BZ779" i="2"/>
  <c r="CA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CY779" i="2"/>
  <c r="CZ779" i="2"/>
  <c r="DA779" i="2"/>
  <c r="DB779" i="2"/>
  <c r="DC779" i="2"/>
  <c r="DD779" i="2"/>
  <c r="DE779" i="2"/>
  <c r="DF779" i="2"/>
  <c r="DG779" i="2"/>
  <c r="BV780" i="2"/>
  <c r="BW780" i="2"/>
  <c r="BX780" i="2"/>
  <c r="BY780" i="2"/>
  <c r="BZ780" i="2"/>
  <c r="CA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CY780" i="2"/>
  <c r="CZ780" i="2"/>
  <c r="DA780" i="2"/>
  <c r="DB780" i="2"/>
  <c r="DC780" i="2"/>
  <c r="DD780" i="2"/>
  <c r="DE780" i="2"/>
  <c r="DF780" i="2"/>
  <c r="DG780" i="2"/>
  <c r="BV781" i="2"/>
  <c r="BW781" i="2"/>
  <c r="BX781" i="2"/>
  <c r="BY781" i="2"/>
  <c r="BZ781" i="2"/>
  <c r="CA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CY781" i="2"/>
  <c r="CZ781" i="2"/>
  <c r="DA781" i="2"/>
  <c r="DB781" i="2"/>
  <c r="DC781" i="2"/>
  <c r="DD781" i="2"/>
  <c r="DE781" i="2"/>
  <c r="DF781" i="2"/>
  <c r="DG781" i="2"/>
  <c r="BV782" i="2"/>
  <c r="BW782" i="2"/>
  <c r="BX782" i="2"/>
  <c r="BY782" i="2"/>
  <c r="BZ782" i="2"/>
  <c r="CA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CY782" i="2"/>
  <c r="CZ782" i="2"/>
  <c r="DA782" i="2"/>
  <c r="DB782" i="2"/>
  <c r="DC782" i="2"/>
  <c r="DD782" i="2"/>
  <c r="DE782" i="2"/>
  <c r="DF782" i="2"/>
  <c r="DG782" i="2"/>
  <c r="BV783" i="2"/>
  <c r="BW783" i="2"/>
  <c r="BX783" i="2"/>
  <c r="BY783" i="2"/>
  <c r="BZ783" i="2"/>
  <c r="CA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DG783" i="2"/>
  <c r="BV784" i="2"/>
  <c r="BW784" i="2"/>
  <c r="BX784" i="2"/>
  <c r="BY784" i="2"/>
  <c r="BZ784" i="2"/>
  <c r="CA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CY784" i="2"/>
  <c r="CZ784" i="2"/>
  <c r="DA784" i="2"/>
  <c r="DB784" i="2"/>
  <c r="DC784" i="2"/>
  <c r="DD784" i="2"/>
  <c r="DE784" i="2"/>
  <c r="DF784" i="2"/>
  <c r="DG784" i="2"/>
  <c r="BV785" i="2"/>
  <c r="BW785" i="2"/>
  <c r="BX785" i="2"/>
  <c r="BY785" i="2"/>
  <c r="BZ785" i="2"/>
  <c r="CA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CY785" i="2"/>
  <c r="CZ785" i="2"/>
  <c r="DA785" i="2"/>
  <c r="DB785" i="2"/>
  <c r="DC785" i="2"/>
  <c r="DD785" i="2"/>
  <c r="DE785" i="2"/>
  <c r="DF785" i="2"/>
  <c r="DG785" i="2"/>
  <c r="BV786" i="2"/>
  <c r="BW786" i="2"/>
  <c r="BX786" i="2"/>
  <c r="BY786" i="2"/>
  <c r="BZ786" i="2"/>
  <c r="CA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CY786" i="2"/>
  <c r="CZ786" i="2"/>
  <c r="DA786" i="2"/>
  <c r="DB786" i="2"/>
  <c r="DC786" i="2"/>
  <c r="DD786" i="2"/>
  <c r="DE786" i="2"/>
  <c r="DF786" i="2"/>
  <c r="DG786" i="2"/>
  <c r="BV787" i="2"/>
  <c r="BW787" i="2"/>
  <c r="BX787" i="2"/>
  <c r="BY787" i="2"/>
  <c r="BZ787" i="2"/>
  <c r="CA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CY787" i="2"/>
  <c r="CZ787" i="2"/>
  <c r="DA787" i="2"/>
  <c r="DB787" i="2"/>
  <c r="DC787" i="2"/>
  <c r="DD787" i="2"/>
  <c r="DE787" i="2"/>
  <c r="DF787" i="2"/>
  <c r="DG787" i="2"/>
  <c r="BV788" i="2"/>
  <c r="BW788" i="2"/>
  <c r="BX788" i="2"/>
  <c r="BY788" i="2"/>
  <c r="BZ788" i="2"/>
  <c r="CA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DA788" i="2"/>
  <c r="DB788" i="2"/>
  <c r="DC788" i="2"/>
  <c r="DD788" i="2"/>
  <c r="DE788" i="2"/>
  <c r="DF788" i="2"/>
  <c r="DG788" i="2"/>
  <c r="BV789" i="2"/>
  <c r="BW789" i="2"/>
  <c r="BX789" i="2"/>
  <c r="BY789" i="2"/>
  <c r="BZ789" i="2"/>
  <c r="CA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A789" i="2"/>
  <c r="DB789" i="2"/>
  <c r="DC789" i="2"/>
  <c r="DD789" i="2"/>
  <c r="DE789" i="2"/>
  <c r="DF789" i="2"/>
  <c r="DG789" i="2"/>
  <c r="BV790" i="2"/>
  <c r="BW790" i="2"/>
  <c r="BX790" i="2"/>
  <c r="BY790" i="2"/>
  <c r="BZ790" i="2"/>
  <c r="CA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DG790" i="2"/>
  <c r="BV791" i="2"/>
  <c r="BW791" i="2"/>
  <c r="BX791" i="2"/>
  <c r="BY791" i="2"/>
  <c r="BZ791" i="2"/>
  <c r="CA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DA791" i="2"/>
  <c r="DB791" i="2"/>
  <c r="DC791" i="2"/>
  <c r="DD791" i="2"/>
  <c r="DE791" i="2"/>
  <c r="DF791" i="2"/>
  <c r="DG791" i="2"/>
  <c r="BV792" i="2"/>
  <c r="BW792" i="2"/>
  <c r="BX792" i="2"/>
  <c r="BY792" i="2"/>
  <c r="BZ792" i="2"/>
  <c r="CA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DA792" i="2"/>
  <c r="DB792" i="2"/>
  <c r="DC792" i="2"/>
  <c r="DD792" i="2"/>
  <c r="DE792" i="2"/>
  <c r="DF792" i="2"/>
  <c r="DG792" i="2"/>
  <c r="BV793" i="2"/>
  <c r="BW793" i="2"/>
  <c r="BX793" i="2"/>
  <c r="BY793" i="2"/>
  <c r="BZ793" i="2"/>
  <c r="CA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DA793" i="2"/>
  <c r="DB793" i="2"/>
  <c r="DC793" i="2"/>
  <c r="DD793" i="2"/>
  <c r="DE793" i="2"/>
  <c r="DF793" i="2"/>
  <c r="DG793" i="2"/>
  <c r="BV794" i="2"/>
  <c r="BW794" i="2"/>
  <c r="BX794" i="2"/>
  <c r="BY794" i="2"/>
  <c r="BZ794" i="2"/>
  <c r="CA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CY794" i="2"/>
  <c r="CZ794" i="2"/>
  <c r="DA794" i="2"/>
  <c r="DB794" i="2"/>
  <c r="DC794" i="2"/>
  <c r="DD794" i="2"/>
  <c r="DE794" i="2"/>
  <c r="DF794" i="2"/>
  <c r="DG794" i="2"/>
  <c r="BV795" i="2"/>
  <c r="BW795" i="2"/>
  <c r="BX795" i="2"/>
  <c r="BY795" i="2"/>
  <c r="BZ795" i="2"/>
  <c r="CA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A795" i="2"/>
  <c r="DB795" i="2"/>
  <c r="DC795" i="2"/>
  <c r="DD795" i="2"/>
  <c r="DE795" i="2"/>
  <c r="DF795" i="2"/>
  <c r="DG795" i="2"/>
  <c r="BV796" i="2"/>
  <c r="BW796" i="2"/>
  <c r="BX796" i="2"/>
  <c r="BY796" i="2"/>
  <c r="BZ796" i="2"/>
  <c r="CA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DA796" i="2"/>
  <c r="DB796" i="2"/>
  <c r="DC796" i="2"/>
  <c r="DD796" i="2"/>
  <c r="DE796" i="2"/>
  <c r="DF796" i="2"/>
  <c r="DG796" i="2"/>
  <c r="BV797" i="2"/>
  <c r="BW797" i="2"/>
  <c r="BX797" i="2"/>
  <c r="BY797" i="2"/>
  <c r="BZ797" i="2"/>
  <c r="CA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DG797" i="2"/>
  <c r="BV798" i="2"/>
  <c r="BW798" i="2"/>
  <c r="BX798" i="2"/>
  <c r="BY798" i="2"/>
  <c r="BZ798" i="2"/>
  <c r="CA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CY798" i="2"/>
  <c r="CZ798" i="2"/>
  <c r="DA798" i="2"/>
  <c r="DB798" i="2"/>
  <c r="DC798" i="2"/>
  <c r="DD798" i="2"/>
  <c r="DE798" i="2"/>
  <c r="DF798" i="2"/>
  <c r="DG798" i="2"/>
  <c r="BV799" i="2"/>
  <c r="BW799" i="2"/>
  <c r="BX799" i="2"/>
  <c r="BY799" i="2"/>
  <c r="BZ799" i="2"/>
  <c r="CA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CY799" i="2"/>
  <c r="CZ799" i="2"/>
  <c r="DA799" i="2"/>
  <c r="DB799" i="2"/>
  <c r="DC799" i="2"/>
  <c r="DD799" i="2"/>
  <c r="DE799" i="2"/>
  <c r="DF799" i="2"/>
  <c r="DG799" i="2"/>
  <c r="BV800" i="2"/>
  <c r="BW800" i="2"/>
  <c r="BX800" i="2"/>
  <c r="BY800" i="2"/>
  <c r="BZ800" i="2"/>
  <c r="CA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CY800" i="2"/>
  <c r="CZ800" i="2"/>
  <c r="DA800" i="2"/>
  <c r="DB800" i="2"/>
  <c r="DC800" i="2"/>
  <c r="DD800" i="2"/>
  <c r="DE800" i="2"/>
  <c r="DF800" i="2"/>
  <c r="DG800" i="2"/>
  <c r="BV801" i="2"/>
  <c r="BW801" i="2"/>
  <c r="BX801" i="2"/>
  <c r="BY801" i="2"/>
  <c r="BZ801" i="2"/>
  <c r="CA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A801" i="2"/>
  <c r="DB801" i="2"/>
  <c r="DC801" i="2"/>
  <c r="DD801" i="2"/>
  <c r="DE801" i="2"/>
  <c r="DF801" i="2"/>
  <c r="DG801" i="2"/>
  <c r="BV802" i="2"/>
  <c r="BW802" i="2"/>
  <c r="BX802" i="2"/>
  <c r="BY802" i="2"/>
  <c r="BZ802" i="2"/>
  <c r="CA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CY802" i="2"/>
  <c r="CZ802" i="2"/>
  <c r="DA802" i="2"/>
  <c r="DB802" i="2"/>
  <c r="DC802" i="2"/>
  <c r="DD802" i="2"/>
  <c r="DE802" i="2"/>
  <c r="DF802" i="2"/>
  <c r="DG802" i="2"/>
  <c r="BV803" i="2"/>
  <c r="BW803" i="2"/>
  <c r="BX803" i="2"/>
  <c r="BY803" i="2"/>
  <c r="BZ803" i="2"/>
  <c r="CA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CY803" i="2"/>
  <c r="CZ803" i="2"/>
  <c r="DA803" i="2"/>
  <c r="DB803" i="2"/>
  <c r="DC803" i="2"/>
  <c r="DD803" i="2"/>
  <c r="DE803" i="2"/>
  <c r="DF803" i="2"/>
  <c r="DG803" i="2"/>
  <c r="BV804" i="2"/>
  <c r="BW804" i="2"/>
  <c r="BX804" i="2"/>
  <c r="BY804" i="2"/>
  <c r="BZ804" i="2"/>
  <c r="CA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DG804" i="2"/>
  <c r="BV805" i="2"/>
  <c r="BW805" i="2"/>
  <c r="BX805" i="2"/>
  <c r="BY805" i="2"/>
  <c r="BZ805" i="2"/>
  <c r="CA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CY805" i="2"/>
  <c r="CZ805" i="2"/>
  <c r="DA805" i="2"/>
  <c r="DB805" i="2"/>
  <c r="DC805" i="2"/>
  <c r="DD805" i="2"/>
  <c r="DE805" i="2"/>
  <c r="DF805" i="2"/>
  <c r="DG805" i="2"/>
  <c r="BV806" i="2"/>
  <c r="BW806" i="2"/>
  <c r="BX806" i="2"/>
  <c r="BY806" i="2"/>
  <c r="BZ806" i="2"/>
  <c r="CA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CY806" i="2"/>
  <c r="CZ806" i="2"/>
  <c r="DA806" i="2"/>
  <c r="DB806" i="2"/>
  <c r="DC806" i="2"/>
  <c r="DD806" i="2"/>
  <c r="DE806" i="2"/>
  <c r="DF806" i="2"/>
  <c r="DG806" i="2"/>
  <c r="BV807" i="2"/>
  <c r="BW807" i="2"/>
  <c r="BX807" i="2"/>
  <c r="BY807" i="2"/>
  <c r="BZ807" i="2"/>
  <c r="CA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A807" i="2"/>
  <c r="DB807" i="2"/>
  <c r="DC807" i="2"/>
  <c r="DD807" i="2"/>
  <c r="DE807" i="2"/>
  <c r="DF807" i="2"/>
  <c r="DG807" i="2"/>
  <c r="BV808" i="2"/>
  <c r="BW808" i="2"/>
  <c r="BX808" i="2"/>
  <c r="BY808" i="2"/>
  <c r="BZ808" i="2"/>
  <c r="CA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CY808" i="2"/>
  <c r="CZ808" i="2"/>
  <c r="DA808" i="2"/>
  <c r="DB808" i="2"/>
  <c r="DC808" i="2"/>
  <c r="DD808" i="2"/>
  <c r="DE808" i="2"/>
  <c r="DF808" i="2"/>
  <c r="DG808" i="2"/>
  <c r="BV809" i="2"/>
  <c r="BW809" i="2"/>
  <c r="BX809" i="2"/>
  <c r="BY809" i="2"/>
  <c r="BZ809" i="2"/>
  <c r="CA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CY809" i="2"/>
  <c r="CZ809" i="2"/>
  <c r="DA809" i="2"/>
  <c r="DB809" i="2"/>
  <c r="DC809" i="2"/>
  <c r="DD809" i="2"/>
  <c r="DE809" i="2"/>
  <c r="DF809" i="2"/>
  <c r="DG809" i="2"/>
  <c r="BV810" i="2"/>
  <c r="BW810" i="2"/>
  <c r="BX810" i="2"/>
  <c r="BY810" i="2"/>
  <c r="BZ810" i="2"/>
  <c r="CA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CY810" i="2"/>
  <c r="CZ810" i="2"/>
  <c r="DA810" i="2"/>
  <c r="DB810" i="2"/>
  <c r="DC810" i="2"/>
  <c r="DD810" i="2"/>
  <c r="DE810" i="2"/>
  <c r="DF810" i="2"/>
  <c r="DG810" i="2"/>
  <c r="BV811" i="2"/>
  <c r="BW811" i="2"/>
  <c r="BX811" i="2"/>
  <c r="BY811" i="2"/>
  <c r="BZ811" i="2"/>
  <c r="CA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DG811" i="2"/>
  <c r="BV812" i="2"/>
  <c r="BW812" i="2"/>
  <c r="BX812" i="2"/>
  <c r="BY812" i="2"/>
  <c r="BZ812" i="2"/>
  <c r="CA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CY812" i="2"/>
  <c r="CZ812" i="2"/>
  <c r="DA812" i="2"/>
  <c r="DB812" i="2"/>
  <c r="DC812" i="2"/>
  <c r="DD812" i="2"/>
  <c r="DE812" i="2"/>
  <c r="DF812" i="2"/>
  <c r="DG812" i="2"/>
  <c r="BV813" i="2"/>
  <c r="BW813" i="2"/>
  <c r="BX813" i="2"/>
  <c r="BY813" i="2"/>
  <c r="BZ813" i="2"/>
  <c r="CA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A813" i="2"/>
  <c r="DB813" i="2"/>
  <c r="DC813" i="2"/>
  <c r="DD813" i="2"/>
  <c r="DE813" i="2"/>
  <c r="DF813" i="2"/>
  <c r="DG813" i="2"/>
  <c r="BV814" i="2"/>
  <c r="BW814" i="2"/>
  <c r="BX814" i="2"/>
  <c r="BY814" i="2"/>
  <c r="BZ814" i="2"/>
  <c r="CA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CY814" i="2"/>
  <c r="CZ814" i="2"/>
  <c r="DA814" i="2"/>
  <c r="DB814" i="2"/>
  <c r="DC814" i="2"/>
  <c r="DD814" i="2"/>
  <c r="DE814" i="2"/>
  <c r="DF814" i="2"/>
  <c r="DG814" i="2"/>
  <c r="BV815" i="2"/>
  <c r="BW815" i="2"/>
  <c r="BX815" i="2"/>
  <c r="BY815" i="2"/>
  <c r="BZ815" i="2"/>
  <c r="CA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CY815" i="2"/>
  <c r="CZ815" i="2"/>
  <c r="DA815" i="2"/>
  <c r="DB815" i="2"/>
  <c r="DC815" i="2"/>
  <c r="DD815" i="2"/>
  <c r="DE815" i="2"/>
  <c r="DF815" i="2"/>
  <c r="DG815" i="2"/>
  <c r="BV816" i="2"/>
  <c r="BW816" i="2"/>
  <c r="BX816" i="2"/>
  <c r="BY816" i="2"/>
  <c r="BZ816" i="2"/>
  <c r="CA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CY816" i="2"/>
  <c r="CZ816" i="2"/>
  <c r="DA816" i="2"/>
  <c r="DB816" i="2"/>
  <c r="DC816" i="2"/>
  <c r="DD816" i="2"/>
  <c r="DE816" i="2"/>
  <c r="DF816" i="2"/>
  <c r="DG816" i="2"/>
  <c r="BV817" i="2"/>
  <c r="BW817" i="2"/>
  <c r="BX817" i="2"/>
  <c r="BY817" i="2"/>
  <c r="BZ817" i="2"/>
  <c r="CA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CY817" i="2"/>
  <c r="CZ817" i="2"/>
  <c r="DA817" i="2"/>
  <c r="DB817" i="2"/>
  <c r="DC817" i="2"/>
  <c r="DD817" i="2"/>
  <c r="DE817" i="2"/>
  <c r="DF817" i="2"/>
  <c r="DG817" i="2"/>
  <c r="BV818" i="2"/>
  <c r="BW818" i="2"/>
  <c r="BX818" i="2"/>
  <c r="BY818" i="2"/>
  <c r="BZ818" i="2"/>
  <c r="CA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DG818" i="2"/>
  <c r="BV819" i="2"/>
  <c r="BW819" i="2"/>
  <c r="BX819" i="2"/>
  <c r="BY819" i="2"/>
  <c r="BZ819" i="2"/>
  <c r="CA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A819" i="2"/>
  <c r="DB819" i="2"/>
  <c r="DC819" i="2"/>
  <c r="DD819" i="2"/>
  <c r="DE819" i="2"/>
  <c r="DF819" i="2"/>
  <c r="DG819" i="2"/>
  <c r="BV820" i="2"/>
  <c r="BW820" i="2"/>
  <c r="BX820" i="2"/>
  <c r="BY820" i="2"/>
  <c r="BZ820" i="2"/>
  <c r="CA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CY820" i="2"/>
  <c r="CZ820" i="2"/>
  <c r="DA820" i="2"/>
  <c r="DB820" i="2"/>
  <c r="DC820" i="2"/>
  <c r="DD820" i="2"/>
  <c r="DE820" i="2"/>
  <c r="DF820" i="2"/>
  <c r="DG820" i="2"/>
  <c r="BV821" i="2"/>
  <c r="BW821" i="2"/>
  <c r="BX821" i="2"/>
  <c r="BY821" i="2"/>
  <c r="BZ821" i="2"/>
  <c r="CA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CY821" i="2"/>
  <c r="CZ821" i="2"/>
  <c r="DA821" i="2"/>
  <c r="DB821" i="2"/>
  <c r="DC821" i="2"/>
  <c r="DD821" i="2"/>
  <c r="DE821" i="2"/>
  <c r="DF821" i="2"/>
  <c r="DG821" i="2"/>
  <c r="BV822" i="2"/>
  <c r="BW822" i="2"/>
  <c r="BX822" i="2"/>
  <c r="BY822" i="2"/>
  <c r="BZ822" i="2"/>
  <c r="CA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CY822" i="2"/>
  <c r="CZ822" i="2"/>
  <c r="DA822" i="2"/>
  <c r="DB822" i="2"/>
  <c r="DC822" i="2"/>
  <c r="DD822" i="2"/>
  <c r="DE822" i="2"/>
  <c r="DF822" i="2"/>
  <c r="DG822" i="2"/>
  <c r="BV823" i="2"/>
  <c r="BW823" i="2"/>
  <c r="BX823" i="2"/>
  <c r="BY823" i="2"/>
  <c r="BZ823" i="2"/>
  <c r="CA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CY823" i="2"/>
  <c r="CZ823" i="2"/>
  <c r="DA823" i="2"/>
  <c r="DB823" i="2"/>
  <c r="DC823" i="2"/>
  <c r="DD823" i="2"/>
  <c r="DE823" i="2"/>
  <c r="DF823" i="2"/>
  <c r="DG823" i="2"/>
  <c r="BV824" i="2"/>
  <c r="BW824" i="2"/>
  <c r="BX824" i="2"/>
  <c r="BY824" i="2"/>
  <c r="BZ824" i="2"/>
  <c r="CA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CY824" i="2"/>
  <c r="CZ824" i="2"/>
  <c r="DA824" i="2"/>
  <c r="DB824" i="2"/>
  <c r="DC824" i="2"/>
  <c r="DD824" i="2"/>
  <c r="DE824" i="2"/>
  <c r="DF824" i="2"/>
  <c r="DG824" i="2"/>
  <c r="BV825" i="2"/>
  <c r="BW825" i="2"/>
  <c r="BX825" i="2"/>
  <c r="BY825" i="2"/>
  <c r="BZ825" i="2"/>
  <c r="CA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DG825" i="2"/>
  <c r="BV826" i="2"/>
  <c r="BW826" i="2"/>
  <c r="BX826" i="2"/>
  <c r="BY826" i="2"/>
  <c r="BZ826" i="2"/>
  <c r="CA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CY826" i="2"/>
  <c r="CZ826" i="2"/>
  <c r="DA826" i="2"/>
  <c r="DB826" i="2"/>
  <c r="DC826" i="2"/>
  <c r="DD826" i="2"/>
  <c r="DE826" i="2"/>
  <c r="DF826" i="2"/>
  <c r="DG826" i="2"/>
  <c r="BV827" i="2"/>
  <c r="BW827" i="2"/>
  <c r="BX827" i="2"/>
  <c r="BY827" i="2"/>
  <c r="BZ827" i="2"/>
  <c r="CA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CY827" i="2"/>
  <c r="CZ827" i="2"/>
  <c r="DA827" i="2"/>
  <c r="DB827" i="2"/>
  <c r="DC827" i="2"/>
  <c r="DD827" i="2"/>
  <c r="DE827" i="2"/>
  <c r="DF827" i="2"/>
  <c r="DG827" i="2"/>
  <c r="BV828" i="2"/>
  <c r="BW828" i="2"/>
  <c r="BX828" i="2"/>
  <c r="BY828" i="2"/>
  <c r="BZ828" i="2"/>
  <c r="CA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CY828" i="2"/>
  <c r="CZ828" i="2"/>
  <c r="DA828" i="2"/>
  <c r="DB828" i="2"/>
  <c r="DC828" i="2"/>
  <c r="DD828" i="2"/>
  <c r="DE828" i="2"/>
  <c r="DF828" i="2"/>
  <c r="DG828" i="2"/>
  <c r="BV829" i="2"/>
  <c r="BW829" i="2"/>
  <c r="BX829" i="2"/>
  <c r="BY829" i="2"/>
  <c r="BZ829" i="2"/>
  <c r="CA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CY829" i="2"/>
  <c r="CZ829" i="2"/>
  <c r="DA829" i="2"/>
  <c r="DB829" i="2"/>
  <c r="DC829" i="2"/>
  <c r="DD829" i="2"/>
  <c r="DE829" i="2"/>
  <c r="DF829" i="2"/>
  <c r="DG829" i="2"/>
  <c r="BV830" i="2"/>
  <c r="BW830" i="2"/>
  <c r="BX830" i="2"/>
  <c r="BY830" i="2"/>
  <c r="BZ830" i="2"/>
  <c r="CA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CY830" i="2"/>
  <c r="CZ830" i="2"/>
  <c r="DA830" i="2"/>
  <c r="DB830" i="2"/>
  <c r="DC830" i="2"/>
  <c r="DD830" i="2"/>
  <c r="DE830" i="2"/>
  <c r="DF830" i="2"/>
  <c r="DG830" i="2"/>
  <c r="BV831" i="2"/>
  <c r="BW831" i="2"/>
  <c r="BX831" i="2"/>
  <c r="BY831" i="2"/>
  <c r="BZ831" i="2"/>
  <c r="CA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A831" i="2"/>
  <c r="DB831" i="2"/>
  <c r="DC831" i="2"/>
  <c r="DD831" i="2"/>
  <c r="DE831" i="2"/>
  <c r="DF831" i="2"/>
  <c r="DG831" i="2"/>
  <c r="BV832" i="2"/>
  <c r="BW832" i="2"/>
  <c r="BX832" i="2"/>
  <c r="BY832" i="2"/>
  <c r="BZ832" i="2"/>
  <c r="CA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DG832" i="2"/>
  <c r="BV833" i="2"/>
  <c r="BW833" i="2"/>
  <c r="BX833" i="2"/>
  <c r="BY833" i="2"/>
  <c r="BZ833" i="2"/>
  <c r="CA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CY833" i="2"/>
  <c r="CZ833" i="2"/>
  <c r="DA833" i="2"/>
  <c r="DB833" i="2"/>
  <c r="DC833" i="2"/>
  <c r="DD833" i="2"/>
  <c r="DE833" i="2"/>
  <c r="DF833" i="2"/>
  <c r="DG833" i="2"/>
  <c r="BV834" i="2"/>
  <c r="BW834" i="2"/>
  <c r="BX834" i="2"/>
  <c r="BY834" i="2"/>
  <c r="BZ834" i="2"/>
  <c r="CA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CY834" i="2"/>
  <c r="CZ834" i="2"/>
  <c r="DA834" i="2"/>
  <c r="DB834" i="2"/>
  <c r="DC834" i="2"/>
  <c r="DD834" i="2"/>
  <c r="DE834" i="2"/>
  <c r="DF834" i="2"/>
  <c r="DG834" i="2"/>
  <c r="BV835" i="2"/>
  <c r="BW835" i="2"/>
  <c r="BX835" i="2"/>
  <c r="BY835" i="2"/>
  <c r="BZ835" i="2"/>
  <c r="CA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CY835" i="2"/>
  <c r="CZ835" i="2"/>
  <c r="DA835" i="2"/>
  <c r="DB835" i="2"/>
  <c r="DC835" i="2"/>
  <c r="DD835" i="2"/>
  <c r="DE835" i="2"/>
  <c r="DF835" i="2"/>
  <c r="DG835" i="2"/>
  <c r="BV836" i="2"/>
  <c r="BW836" i="2"/>
  <c r="BX836" i="2"/>
  <c r="BY836" i="2"/>
  <c r="BZ836" i="2"/>
  <c r="CA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CY836" i="2"/>
  <c r="CZ836" i="2"/>
  <c r="DA836" i="2"/>
  <c r="DB836" i="2"/>
  <c r="DC836" i="2"/>
  <c r="DD836" i="2"/>
  <c r="DE836" i="2"/>
  <c r="DF836" i="2"/>
  <c r="DG836" i="2"/>
  <c r="BV837" i="2"/>
  <c r="BW837" i="2"/>
  <c r="BX837" i="2"/>
  <c r="BY837" i="2"/>
  <c r="BZ837" i="2"/>
  <c r="CA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A837" i="2"/>
  <c r="DB837" i="2"/>
  <c r="DC837" i="2"/>
  <c r="DD837" i="2"/>
  <c r="DE837" i="2"/>
  <c r="DF837" i="2"/>
  <c r="DG837" i="2"/>
  <c r="BV838" i="2"/>
  <c r="BW838" i="2"/>
  <c r="BX838" i="2"/>
  <c r="BY838" i="2"/>
  <c r="BZ838" i="2"/>
  <c r="CA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CY838" i="2"/>
  <c r="CZ838" i="2"/>
  <c r="DA838" i="2"/>
  <c r="DB838" i="2"/>
  <c r="DC838" i="2"/>
  <c r="DD838" i="2"/>
  <c r="DE838" i="2"/>
  <c r="DF838" i="2"/>
  <c r="DG838" i="2"/>
  <c r="BV839" i="2"/>
  <c r="BW839" i="2"/>
  <c r="BX839" i="2"/>
  <c r="BY839" i="2"/>
  <c r="BZ839" i="2"/>
  <c r="CA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DG839" i="2"/>
  <c r="BV840" i="2"/>
  <c r="BW840" i="2"/>
  <c r="BX840" i="2"/>
  <c r="BY840" i="2"/>
  <c r="BZ840" i="2"/>
  <c r="CA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CY840" i="2"/>
  <c r="CZ840" i="2"/>
  <c r="DA840" i="2"/>
  <c r="DB840" i="2"/>
  <c r="DC840" i="2"/>
  <c r="DD840" i="2"/>
  <c r="DE840" i="2"/>
  <c r="DF840" i="2"/>
  <c r="DG840" i="2"/>
  <c r="BV841" i="2"/>
  <c r="BW841" i="2"/>
  <c r="BX841" i="2"/>
  <c r="BY841" i="2"/>
  <c r="BZ841" i="2"/>
  <c r="CA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CY841" i="2"/>
  <c r="CZ841" i="2"/>
  <c r="DA841" i="2"/>
  <c r="DB841" i="2"/>
  <c r="DC841" i="2"/>
  <c r="DD841" i="2"/>
  <c r="DE841" i="2"/>
  <c r="DF841" i="2"/>
  <c r="DG841" i="2"/>
  <c r="BV842" i="2"/>
  <c r="BW842" i="2"/>
  <c r="BX842" i="2"/>
  <c r="BY842" i="2"/>
  <c r="BZ842" i="2"/>
  <c r="CA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CY842" i="2"/>
  <c r="CZ842" i="2"/>
  <c r="DA842" i="2"/>
  <c r="DB842" i="2"/>
  <c r="DC842" i="2"/>
  <c r="DD842" i="2"/>
  <c r="DE842" i="2"/>
  <c r="DF842" i="2"/>
  <c r="DG842" i="2"/>
  <c r="BV843" i="2"/>
  <c r="BW843" i="2"/>
  <c r="BX843" i="2"/>
  <c r="BY843" i="2"/>
  <c r="BZ843" i="2"/>
  <c r="CA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A843" i="2"/>
  <c r="DB843" i="2"/>
  <c r="DC843" i="2"/>
  <c r="DD843" i="2"/>
  <c r="DE843" i="2"/>
  <c r="DF843" i="2"/>
  <c r="DG843" i="2"/>
  <c r="BV844" i="2"/>
  <c r="BW844" i="2"/>
  <c r="BX844" i="2"/>
  <c r="BY844" i="2"/>
  <c r="BZ844" i="2"/>
  <c r="CA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CY844" i="2"/>
  <c r="CZ844" i="2"/>
  <c r="DA844" i="2"/>
  <c r="DB844" i="2"/>
  <c r="DC844" i="2"/>
  <c r="DD844" i="2"/>
  <c r="DE844" i="2"/>
  <c r="DF844" i="2"/>
  <c r="DG844" i="2"/>
  <c r="BV845" i="2"/>
  <c r="BW845" i="2"/>
  <c r="BX845" i="2"/>
  <c r="BY845" i="2"/>
  <c r="BZ845" i="2"/>
  <c r="CA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CY845" i="2"/>
  <c r="CZ845" i="2"/>
  <c r="DA845" i="2"/>
  <c r="DB845" i="2"/>
  <c r="DC845" i="2"/>
  <c r="DD845" i="2"/>
  <c r="DE845" i="2"/>
  <c r="DF845" i="2"/>
  <c r="DG845" i="2"/>
  <c r="BV846" i="2"/>
  <c r="BW846" i="2"/>
  <c r="BX846" i="2"/>
  <c r="BY846" i="2"/>
  <c r="BZ846" i="2"/>
  <c r="CA846" i="2"/>
  <c r="CD846" i="2"/>
  <c r="CE846" i="2"/>
  <c r="CF846" i="2"/>
  <c r="CG846" i="2"/>
  <c r="CH846" i="2"/>
  <c r="CI846" i="2"/>
  <c r="CJ846" i="2"/>
  <c r="CK846" i="2"/>
  <c r="CL846" i="2"/>
  <c r="CM846" i="2"/>
  <c r="CN846" i="2"/>
  <c r="CO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DG846" i="2"/>
  <c r="BV847" i="2"/>
  <c r="BW847" i="2"/>
  <c r="BX847" i="2"/>
  <c r="BY847" i="2"/>
  <c r="BZ847" i="2"/>
  <c r="CA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CY847" i="2"/>
  <c r="CZ847" i="2"/>
  <c r="DA847" i="2"/>
  <c r="DB847" i="2"/>
  <c r="DC847" i="2"/>
  <c r="DD847" i="2"/>
  <c r="DE847" i="2"/>
  <c r="DF847" i="2"/>
  <c r="DG847" i="2"/>
  <c r="BV848" i="2"/>
  <c r="BW848" i="2"/>
  <c r="BX848" i="2"/>
  <c r="BY848" i="2"/>
  <c r="BZ848" i="2"/>
  <c r="CA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CY848" i="2"/>
  <c r="CZ848" i="2"/>
  <c r="DA848" i="2"/>
  <c r="DB848" i="2"/>
  <c r="DC848" i="2"/>
  <c r="DD848" i="2"/>
  <c r="DE848" i="2"/>
  <c r="DF848" i="2"/>
  <c r="DG848" i="2"/>
  <c r="BV849" i="2"/>
  <c r="BW849" i="2"/>
  <c r="BX849" i="2"/>
  <c r="BY849" i="2"/>
  <c r="BZ849" i="2"/>
  <c r="CA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A849" i="2"/>
  <c r="DB849" i="2"/>
  <c r="DC849" i="2"/>
  <c r="DD849" i="2"/>
  <c r="DE849" i="2"/>
  <c r="DF849" i="2"/>
  <c r="DG849" i="2"/>
  <c r="BV850" i="2"/>
  <c r="BW850" i="2"/>
  <c r="BX850" i="2"/>
  <c r="BY850" i="2"/>
  <c r="BZ850" i="2"/>
  <c r="CA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V850" i="2"/>
  <c r="CW850" i="2"/>
  <c r="CX850" i="2"/>
  <c r="CY850" i="2"/>
  <c r="CZ850" i="2"/>
  <c r="DA850" i="2"/>
  <c r="DB850" i="2"/>
  <c r="DC850" i="2"/>
  <c r="DD850" i="2"/>
  <c r="DE850" i="2"/>
  <c r="DF850" i="2"/>
  <c r="DG850" i="2"/>
  <c r="BV851" i="2"/>
  <c r="BW851" i="2"/>
  <c r="BX851" i="2"/>
  <c r="BY851" i="2"/>
  <c r="BZ851" i="2"/>
  <c r="CA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CY851" i="2"/>
  <c r="CZ851" i="2"/>
  <c r="DA851" i="2"/>
  <c r="DB851" i="2"/>
  <c r="DC851" i="2"/>
  <c r="DD851" i="2"/>
  <c r="DE851" i="2"/>
  <c r="DF851" i="2"/>
  <c r="DG851" i="2"/>
  <c r="BV852" i="2"/>
  <c r="BW852" i="2"/>
  <c r="BX852" i="2"/>
  <c r="BY852" i="2"/>
  <c r="BZ852" i="2"/>
  <c r="CA852" i="2"/>
  <c r="CD852" i="2"/>
  <c r="CE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CY852" i="2"/>
  <c r="CZ852" i="2"/>
  <c r="DA852" i="2"/>
  <c r="DB852" i="2"/>
  <c r="DC852" i="2"/>
  <c r="DD852" i="2"/>
  <c r="DE852" i="2"/>
  <c r="DF852" i="2"/>
  <c r="DG852" i="2"/>
  <c r="BV853" i="2"/>
  <c r="BW853" i="2"/>
  <c r="BX853" i="2"/>
  <c r="BY853" i="2"/>
  <c r="BZ853" i="2"/>
  <c r="CA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DG853" i="2"/>
  <c r="BV854" i="2"/>
  <c r="BW854" i="2"/>
  <c r="BX854" i="2"/>
  <c r="BY854" i="2"/>
  <c r="BZ854" i="2"/>
  <c r="CA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CY854" i="2"/>
  <c r="CZ854" i="2"/>
  <c r="DA854" i="2"/>
  <c r="DB854" i="2"/>
  <c r="DC854" i="2"/>
  <c r="DD854" i="2"/>
  <c r="DE854" i="2"/>
  <c r="DF854" i="2"/>
  <c r="DG854" i="2"/>
  <c r="BV855" i="2"/>
  <c r="BW855" i="2"/>
  <c r="BX855" i="2"/>
  <c r="BY855" i="2"/>
  <c r="BZ855" i="2"/>
  <c r="CA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A855" i="2"/>
  <c r="DB855" i="2"/>
  <c r="DC855" i="2"/>
  <c r="DD855" i="2"/>
  <c r="DE855" i="2"/>
  <c r="DF855" i="2"/>
  <c r="DG855" i="2"/>
  <c r="BV856" i="2"/>
  <c r="BW856" i="2"/>
  <c r="BX856" i="2"/>
  <c r="BY856" i="2"/>
  <c r="BZ856" i="2"/>
  <c r="CA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CY856" i="2"/>
  <c r="CZ856" i="2"/>
  <c r="DA856" i="2"/>
  <c r="DB856" i="2"/>
  <c r="DC856" i="2"/>
  <c r="DD856" i="2"/>
  <c r="DE856" i="2"/>
  <c r="DF856" i="2"/>
  <c r="DG856" i="2"/>
  <c r="BV857" i="2"/>
  <c r="BW857" i="2"/>
  <c r="BX857" i="2"/>
  <c r="BY857" i="2"/>
  <c r="BZ857" i="2"/>
  <c r="CA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CY857" i="2"/>
  <c r="CZ857" i="2"/>
  <c r="DA857" i="2"/>
  <c r="DB857" i="2"/>
  <c r="DC857" i="2"/>
  <c r="DD857" i="2"/>
  <c r="DE857" i="2"/>
  <c r="DF857" i="2"/>
  <c r="DG857" i="2"/>
  <c r="BV858" i="2"/>
  <c r="BW858" i="2"/>
  <c r="BX858" i="2"/>
  <c r="BY858" i="2"/>
  <c r="BZ858" i="2"/>
  <c r="CA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CY858" i="2"/>
  <c r="CZ858" i="2"/>
  <c r="DA858" i="2"/>
  <c r="DB858" i="2"/>
  <c r="DC858" i="2"/>
  <c r="DD858" i="2"/>
  <c r="DE858" i="2"/>
  <c r="DF858" i="2"/>
  <c r="DG858" i="2"/>
  <c r="BV859" i="2"/>
  <c r="BW859" i="2"/>
  <c r="BX859" i="2"/>
  <c r="BY859" i="2"/>
  <c r="BZ859" i="2"/>
  <c r="CA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CY859" i="2"/>
  <c r="CZ859" i="2"/>
  <c r="DA859" i="2"/>
  <c r="DB859" i="2"/>
  <c r="DC859" i="2"/>
  <c r="DD859" i="2"/>
  <c r="DE859" i="2"/>
  <c r="DF859" i="2"/>
  <c r="DG859" i="2"/>
  <c r="BV860" i="2"/>
  <c r="BW860" i="2"/>
  <c r="BX860" i="2"/>
  <c r="BY860" i="2"/>
  <c r="BZ860" i="2"/>
  <c r="CA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DG860" i="2"/>
  <c r="BV861" i="2"/>
  <c r="BW861" i="2"/>
  <c r="BX861" i="2"/>
  <c r="BY861" i="2"/>
  <c r="BZ861" i="2"/>
  <c r="CA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A861" i="2"/>
  <c r="DB861" i="2"/>
  <c r="DC861" i="2"/>
  <c r="DD861" i="2"/>
  <c r="DE861" i="2"/>
  <c r="DF861" i="2"/>
  <c r="DG861" i="2"/>
  <c r="BV862" i="2"/>
  <c r="BW862" i="2"/>
  <c r="BX862" i="2"/>
  <c r="BY862" i="2"/>
  <c r="BZ862" i="2"/>
  <c r="CA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CY862" i="2"/>
  <c r="CZ862" i="2"/>
  <c r="DA862" i="2"/>
  <c r="DB862" i="2"/>
  <c r="DC862" i="2"/>
  <c r="DD862" i="2"/>
  <c r="DE862" i="2"/>
  <c r="DF862" i="2"/>
  <c r="DG862" i="2"/>
  <c r="BV863" i="2"/>
  <c r="BW863" i="2"/>
  <c r="BX863" i="2"/>
  <c r="BY863" i="2"/>
  <c r="BZ863" i="2"/>
  <c r="CA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CY863" i="2"/>
  <c r="CZ863" i="2"/>
  <c r="DA863" i="2"/>
  <c r="DB863" i="2"/>
  <c r="DC863" i="2"/>
  <c r="DD863" i="2"/>
  <c r="DE863" i="2"/>
  <c r="DF863" i="2"/>
  <c r="DG863" i="2"/>
  <c r="BV864" i="2"/>
  <c r="BW864" i="2"/>
  <c r="BX864" i="2"/>
  <c r="BY864" i="2"/>
  <c r="BZ864" i="2"/>
  <c r="CA864" i="2"/>
  <c r="CD864" i="2"/>
  <c r="CE864" i="2"/>
  <c r="CF864" i="2"/>
  <c r="CG864" i="2"/>
  <c r="CH864" i="2"/>
  <c r="CI864" i="2"/>
  <c r="CJ864" i="2"/>
  <c r="CK864" i="2"/>
  <c r="CL864" i="2"/>
  <c r="CM864" i="2"/>
  <c r="CN864" i="2"/>
  <c r="CO864" i="2"/>
  <c r="CP864" i="2"/>
  <c r="CQ864" i="2"/>
  <c r="CR864" i="2"/>
  <c r="CS864" i="2"/>
  <c r="CT864" i="2"/>
  <c r="CU864" i="2"/>
  <c r="CV864" i="2"/>
  <c r="CW864" i="2"/>
  <c r="CX864" i="2"/>
  <c r="CY864" i="2"/>
  <c r="CZ864" i="2"/>
  <c r="DA864" i="2"/>
  <c r="DB864" i="2"/>
  <c r="DC864" i="2"/>
  <c r="DD864" i="2"/>
  <c r="DE864" i="2"/>
  <c r="DF864" i="2"/>
  <c r="DG864" i="2"/>
  <c r="BV865" i="2"/>
  <c r="BW865" i="2"/>
  <c r="BX865" i="2"/>
  <c r="BY865" i="2"/>
  <c r="BZ865" i="2"/>
  <c r="CA865" i="2"/>
  <c r="CD865" i="2"/>
  <c r="CE865" i="2"/>
  <c r="CF865" i="2"/>
  <c r="CG865" i="2"/>
  <c r="CH865" i="2"/>
  <c r="CI865" i="2"/>
  <c r="CJ865" i="2"/>
  <c r="CK865" i="2"/>
  <c r="CL865" i="2"/>
  <c r="CM865" i="2"/>
  <c r="CN865" i="2"/>
  <c r="CO865" i="2"/>
  <c r="CP865" i="2"/>
  <c r="CQ865" i="2"/>
  <c r="CR865" i="2"/>
  <c r="CS865" i="2"/>
  <c r="CT865" i="2"/>
  <c r="CU865" i="2"/>
  <c r="CV865" i="2"/>
  <c r="CW865" i="2"/>
  <c r="CX865" i="2"/>
  <c r="CY865" i="2"/>
  <c r="CZ865" i="2"/>
  <c r="DA865" i="2"/>
  <c r="DB865" i="2"/>
  <c r="DC865" i="2"/>
  <c r="DD865" i="2"/>
  <c r="DE865" i="2"/>
  <c r="DF865" i="2"/>
  <c r="DG865" i="2"/>
  <c r="BV866" i="2"/>
  <c r="BW866" i="2"/>
  <c r="BX866" i="2"/>
  <c r="BY866" i="2"/>
  <c r="BZ866" i="2"/>
  <c r="CA866" i="2"/>
  <c r="CD866" i="2"/>
  <c r="CE866" i="2"/>
  <c r="CF866" i="2"/>
  <c r="CG866" i="2"/>
  <c r="CH866" i="2"/>
  <c r="CI866" i="2"/>
  <c r="CJ866" i="2"/>
  <c r="CK866" i="2"/>
  <c r="CL866" i="2"/>
  <c r="CM866" i="2"/>
  <c r="CN866" i="2"/>
  <c r="CO866" i="2"/>
  <c r="CP866" i="2"/>
  <c r="CQ866" i="2"/>
  <c r="CR866" i="2"/>
  <c r="CS866" i="2"/>
  <c r="CT866" i="2"/>
  <c r="CU866" i="2"/>
  <c r="CV866" i="2"/>
  <c r="CW866" i="2"/>
  <c r="CX866" i="2"/>
  <c r="CY866" i="2"/>
  <c r="CZ866" i="2"/>
  <c r="DA866" i="2"/>
  <c r="DB866" i="2"/>
  <c r="DC866" i="2"/>
  <c r="DD866" i="2"/>
  <c r="DE866" i="2"/>
  <c r="DF866" i="2"/>
  <c r="DG866" i="2"/>
  <c r="BV867" i="2"/>
  <c r="BW867" i="2"/>
  <c r="BX867" i="2"/>
  <c r="BY867" i="2"/>
  <c r="BZ867" i="2"/>
  <c r="CA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A867" i="2"/>
  <c r="DB867" i="2"/>
  <c r="DC867" i="2"/>
  <c r="DD867" i="2"/>
  <c r="DE867" i="2"/>
  <c r="DF867" i="2"/>
  <c r="DG867" i="2"/>
  <c r="BV868" i="2"/>
  <c r="BW868" i="2"/>
  <c r="BX868" i="2"/>
  <c r="BY868" i="2"/>
  <c r="BZ868" i="2"/>
  <c r="CA868" i="2"/>
  <c r="CD868" i="2"/>
  <c r="CE868" i="2"/>
  <c r="CF868" i="2"/>
  <c r="CG868" i="2"/>
  <c r="CH868" i="2"/>
  <c r="CI868" i="2"/>
  <c r="CJ868" i="2"/>
  <c r="CK868" i="2"/>
  <c r="CL868" i="2"/>
  <c r="CM868" i="2"/>
  <c r="CN868" i="2"/>
  <c r="CO868" i="2"/>
  <c r="CP868" i="2"/>
  <c r="CQ868" i="2"/>
  <c r="CR868" i="2"/>
  <c r="CS868" i="2"/>
  <c r="CT868" i="2"/>
  <c r="CU868" i="2"/>
  <c r="CV868" i="2"/>
  <c r="CW868" i="2"/>
  <c r="CX868" i="2"/>
  <c r="CY868" i="2"/>
  <c r="CZ868" i="2"/>
  <c r="DA868" i="2"/>
  <c r="DB868" i="2"/>
  <c r="DC868" i="2"/>
  <c r="DD868" i="2"/>
  <c r="DE868" i="2"/>
  <c r="DF868" i="2"/>
  <c r="DG868" i="2"/>
  <c r="BV869" i="2"/>
  <c r="BW869" i="2"/>
  <c r="BX869" i="2"/>
  <c r="BY869" i="2"/>
  <c r="BZ869" i="2"/>
  <c r="CA869" i="2"/>
  <c r="CD869" i="2"/>
  <c r="CE869" i="2"/>
  <c r="CF869" i="2"/>
  <c r="CG869" i="2"/>
  <c r="CH869" i="2"/>
  <c r="CI869" i="2"/>
  <c r="CJ869" i="2"/>
  <c r="CK869" i="2"/>
  <c r="CL869" i="2"/>
  <c r="CM869" i="2"/>
  <c r="CN869" i="2"/>
  <c r="CO869" i="2"/>
  <c r="CP869" i="2"/>
  <c r="CQ869" i="2"/>
  <c r="CR869" i="2"/>
  <c r="CS869" i="2"/>
  <c r="CT869" i="2"/>
  <c r="CU869" i="2"/>
  <c r="CV869" i="2"/>
  <c r="CW869" i="2"/>
  <c r="CX869" i="2"/>
  <c r="CY869" i="2"/>
  <c r="CZ869" i="2"/>
  <c r="DA869" i="2"/>
  <c r="DB869" i="2"/>
  <c r="DC869" i="2"/>
  <c r="DD869" i="2"/>
  <c r="DE869" i="2"/>
  <c r="DF869" i="2"/>
  <c r="DG869" i="2"/>
  <c r="BV870" i="2"/>
  <c r="BW870" i="2"/>
  <c r="BX870" i="2"/>
  <c r="BY870" i="2"/>
  <c r="BZ870" i="2"/>
  <c r="CA870" i="2"/>
  <c r="CD870" i="2"/>
  <c r="CE870" i="2"/>
  <c r="CF870" i="2"/>
  <c r="CG870" i="2"/>
  <c r="CH870" i="2"/>
  <c r="CI870" i="2"/>
  <c r="CJ870" i="2"/>
  <c r="CK870" i="2"/>
  <c r="CL870" i="2"/>
  <c r="CM870" i="2"/>
  <c r="CN870" i="2"/>
  <c r="CO870" i="2"/>
  <c r="CP870" i="2"/>
  <c r="CQ870" i="2"/>
  <c r="CR870" i="2"/>
  <c r="CS870" i="2"/>
  <c r="CT870" i="2"/>
  <c r="CU870" i="2"/>
  <c r="CV870" i="2"/>
  <c r="CW870" i="2"/>
  <c r="CX870" i="2"/>
  <c r="CY870" i="2"/>
  <c r="CZ870" i="2"/>
  <c r="DA870" i="2"/>
  <c r="DB870" i="2"/>
  <c r="DC870" i="2"/>
  <c r="DD870" i="2"/>
  <c r="DE870" i="2"/>
  <c r="DF870" i="2"/>
  <c r="DG870" i="2"/>
  <c r="BV871" i="2"/>
  <c r="BW871" i="2"/>
  <c r="BX871" i="2"/>
  <c r="BY871" i="2"/>
  <c r="BZ871" i="2"/>
  <c r="CA871" i="2"/>
  <c r="CD871" i="2"/>
  <c r="CE871" i="2"/>
  <c r="CF871" i="2"/>
  <c r="CG871" i="2"/>
  <c r="CH871" i="2"/>
  <c r="CI871" i="2"/>
  <c r="CJ871" i="2"/>
  <c r="CK871" i="2"/>
  <c r="CL871" i="2"/>
  <c r="CM871" i="2"/>
  <c r="CN871" i="2"/>
  <c r="CO871" i="2"/>
  <c r="CP871" i="2"/>
  <c r="CQ871" i="2"/>
  <c r="CR871" i="2"/>
  <c r="CS871" i="2"/>
  <c r="CT871" i="2"/>
  <c r="CU871" i="2"/>
  <c r="CV871" i="2"/>
  <c r="CW871" i="2"/>
  <c r="CX871" i="2"/>
  <c r="CY871" i="2"/>
  <c r="CZ871" i="2"/>
  <c r="DA871" i="2"/>
  <c r="DB871" i="2"/>
  <c r="DC871" i="2"/>
  <c r="DD871" i="2"/>
  <c r="DE871" i="2"/>
  <c r="DF871" i="2"/>
  <c r="DG871" i="2"/>
  <c r="BV872" i="2"/>
  <c r="BW872" i="2"/>
  <c r="BX872" i="2"/>
  <c r="BY872" i="2"/>
  <c r="BZ872" i="2"/>
  <c r="CA872" i="2"/>
  <c r="CD872" i="2"/>
  <c r="CE872" i="2"/>
  <c r="CF872" i="2"/>
  <c r="CG872" i="2"/>
  <c r="CH872" i="2"/>
  <c r="CI872" i="2"/>
  <c r="CJ872" i="2"/>
  <c r="CK872" i="2"/>
  <c r="CL872" i="2"/>
  <c r="CM872" i="2"/>
  <c r="CN872" i="2"/>
  <c r="CO872" i="2"/>
  <c r="CP872" i="2"/>
  <c r="CQ872" i="2"/>
  <c r="CR872" i="2"/>
  <c r="CS872" i="2"/>
  <c r="CT872" i="2"/>
  <c r="CU872" i="2"/>
  <c r="CV872" i="2"/>
  <c r="CW872" i="2"/>
  <c r="CX872" i="2"/>
  <c r="CY872" i="2"/>
  <c r="CZ872" i="2"/>
  <c r="DA872" i="2"/>
  <c r="DB872" i="2"/>
  <c r="DC872" i="2"/>
  <c r="DD872" i="2"/>
  <c r="DE872" i="2"/>
  <c r="DF872" i="2"/>
  <c r="DG872" i="2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Y134" i="7"/>
  <c r="CZ134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Y135" i="7"/>
  <c r="CZ135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Y136" i="7"/>
  <c r="CZ136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Y137" i="7"/>
  <c r="CZ137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Y7" i="7" s="1"/>
  <c r="CZ9" i="7"/>
  <c r="CZ8" i="7"/>
  <c r="CX8" i="7"/>
  <c r="CY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BT9" i="7"/>
  <c r="BT8" i="7"/>
  <c r="BS8" i="7"/>
  <c r="BR8" i="7"/>
  <c r="BS9" i="7"/>
  <c r="BR9" i="7"/>
  <c r="AI3" i="7" a="1"/>
  <c r="AI3" i="7" s="1"/>
  <c r="L5" i="7"/>
  <c r="BP608" i="7"/>
  <c r="D608" i="7" s="1"/>
  <c r="K608" i="7"/>
  <c r="J608" i="7"/>
  <c r="BP607" i="7"/>
  <c r="D607" i="7" s="1"/>
  <c r="K607" i="7"/>
  <c r="J607" i="7"/>
  <c r="BP606" i="7"/>
  <c r="D606" i="7" s="1"/>
  <c r="K606" i="7"/>
  <c r="J606" i="7"/>
  <c r="BP605" i="7"/>
  <c r="D605" i="7" s="1"/>
  <c r="K605" i="7"/>
  <c r="J605" i="7"/>
  <c r="BP604" i="7"/>
  <c r="D604" i="7" s="1"/>
  <c r="K604" i="7"/>
  <c r="J604" i="7"/>
  <c r="BP603" i="7"/>
  <c r="D603" i="7" s="1"/>
  <c r="K603" i="7"/>
  <c r="J603" i="7"/>
  <c r="BP602" i="7"/>
  <c r="D602" i="7" s="1"/>
  <c r="K602" i="7"/>
  <c r="J602" i="7"/>
  <c r="BP601" i="7"/>
  <c r="D601" i="7" s="1"/>
  <c r="K601" i="7"/>
  <c r="J601" i="7"/>
  <c r="BP600" i="7"/>
  <c r="D600" i="7" s="1"/>
  <c r="K600" i="7"/>
  <c r="J600" i="7"/>
  <c r="BP599" i="7"/>
  <c r="D599" i="7" s="1"/>
  <c r="K599" i="7"/>
  <c r="J599" i="7"/>
  <c r="BP598" i="7"/>
  <c r="D598" i="7" s="1"/>
  <c r="K598" i="7"/>
  <c r="J598" i="7"/>
  <c r="BP597" i="7"/>
  <c r="D597" i="7" s="1"/>
  <c r="K597" i="7"/>
  <c r="J597" i="7"/>
  <c r="BP596" i="7"/>
  <c r="D596" i="7" s="1"/>
  <c r="K596" i="7"/>
  <c r="J596" i="7"/>
  <c r="BP595" i="7"/>
  <c r="D595" i="7" s="1"/>
  <c r="K595" i="7"/>
  <c r="J595" i="7"/>
  <c r="BP594" i="7"/>
  <c r="D594" i="7" s="1"/>
  <c r="K594" i="7"/>
  <c r="J594" i="7"/>
  <c r="BP593" i="7"/>
  <c r="D593" i="7" s="1"/>
  <c r="K593" i="7"/>
  <c r="J593" i="7"/>
  <c r="BP592" i="7"/>
  <c r="D592" i="7" s="1"/>
  <c r="K592" i="7"/>
  <c r="J592" i="7"/>
  <c r="BP591" i="7"/>
  <c r="D591" i="7" s="1"/>
  <c r="K591" i="7"/>
  <c r="J591" i="7"/>
  <c r="BP590" i="7"/>
  <c r="D590" i="7" s="1"/>
  <c r="K590" i="7"/>
  <c r="J590" i="7"/>
  <c r="BP589" i="7"/>
  <c r="D589" i="7" s="1"/>
  <c r="K589" i="7"/>
  <c r="J589" i="7"/>
  <c r="BP588" i="7"/>
  <c r="D588" i="7" s="1"/>
  <c r="K588" i="7"/>
  <c r="J588" i="7"/>
  <c r="BP587" i="7"/>
  <c r="D587" i="7" s="1"/>
  <c r="K587" i="7"/>
  <c r="J587" i="7"/>
  <c r="BP586" i="7"/>
  <c r="D586" i="7" s="1"/>
  <c r="K586" i="7"/>
  <c r="J586" i="7"/>
  <c r="BP585" i="7"/>
  <c r="D585" i="7" s="1"/>
  <c r="K585" i="7"/>
  <c r="J585" i="7"/>
  <c r="BP584" i="7"/>
  <c r="D584" i="7" s="1"/>
  <c r="K584" i="7"/>
  <c r="J584" i="7"/>
  <c r="BP583" i="7"/>
  <c r="D583" i="7" s="1"/>
  <c r="K583" i="7"/>
  <c r="J583" i="7"/>
  <c r="BP582" i="7"/>
  <c r="D582" i="7" s="1"/>
  <c r="K582" i="7"/>
  <c r="J582" i="7"/>
  <c r="BP581" i="7"/>
  <c r="D581" i="7" s="1"/>
  <c r="K581" i="7"/>
  <c r="J581" i="7"/>
  <c r="BP580" i="7"/>
  <c r="D580" i="7" s="1"/>
  <c r="K580" i="7"/>
  <c r="J580" i="7"/>
  <c r="BP579" i="7"/>
  <c r="D579" i="7" s="1"/>
  <c r="K579" i="7"/>
  <c r="J579" i="7"/>
  <c r="BP578" i="7"/>
  <c r="D578" i="7" s="1"/>
  <c r="K578" i="7"/>
  <c r="J578" i="7"/>
  <c r="BP577" i="7"/>
  <c r="D577" i="7" s="1"/>
  <c r="K577" i="7"/>
  <c r="J577" i="7"/>
  <c r="BP576" i="7"/>
  <c r="D576" i="7" s="1"/>
  <c r="K576" i="7"/>
  <c r="J576" i="7"/>
  <c r="BP575" i="7"/>
  <c r="D575" i="7" s="1"/>
  <c r="K575" i="7"/>
  <c r="J575" i="7"/>
  <c r="BP574" i="7"/>
  <c r="D574" i="7" s="1"/>
  <c r="K574" i="7"/>
  <c r="J574" i="7"/>
  <c r="BP573" i="7"/>
  <c r="D573" i="7" s="1"/>
  <c r="K573" i="7"/>
  <c r="J573" i="7"/>
  <c r="BP572" i="7"/>
  <c r="D572" i="7" s="1"/>
  <c r="K572" i="7"/>
  <c r="J572" i="7"/>
  <c r="BP571" i="7"/>
  <c r="D571" i="7" s="1"/>
  <c r="K571" i="7"/>
  <c r="J571" i="7"/>
  <c r="BP570" i="7"/>
  <c r="D570" i="7" s="1"/>
  <c r="K570" i="7"/>
  <c r="J570" i="7"/>
  <c r="BP569" i="7"/>
  <c r="D569" i="7" s="1"/>
  <c r="K569" i="7"/>
  <c r="J569" i="7"/>
  <c r="BP568" i="7"/>
  <c r="D568" i="7" s="1"/>
  <c r="K568" i="7"/>
  <c r="J568" i="7"/>
  <c r="BP567" i="7"/>
  <c r="D567" i="7" s="1"/>
  <c r="K567" i="7"/>
  <c r="J567" i="7"/>
  <c r="BP566" i="7"/>
  <c r="D566" i="7" s="1"/>
  <c r="K566" i="7"/>
  <c r="J566" i="7"/>
  <c r="BP565" i="7"/>
  <c r="D565" i="7" s="1"/>
  <c r="K565" i="7"/>
  <c r="J565" i="7"/>
  <c r="BP564" i="7"/>
  <c r="D564" i="7" s="1"/>
  <c r="K564" i="7"/>
  <c r="J564" i="7"/>
  <c r="BP563" i="7"/>
  <c r="D563" i="7" s="1"/>
  <c r="K563" i="7"/>
  <c r="J563" i="7"/>
  <c r="BP562" i="7"/>
  <c r="D562" i="7" s="1"/>
  <c r="K562" i="7"/>
  <c r="J562" i="7"/>
  <c r="BP561" i="7"/>
  <c r="D561" i="7" s="1"/>
  <c r="K561" i="7"/>
  <c r="J561" i="7"/>
  <c r="BP560" i="7"/>
  <c r="D560" i="7" s="1"/>
  <c r="K560" i="7"/>
  <c r="J560" i="7"/>
  <c r="BP559" i="7"/>
  <c r="D559" i="7" s="1"/>
  <c r="K559" i="7"/>
  <c r="J559" i="7"/>
  <c r="BP558" i="7"/>
  <c r="D558" i="7" s="1"/>
  <c r="K558" i="7"/>
  <c r="J558" i="7"/>
  <c r="BP557" i="7"/>
  <c r="D557" i="7" s="1"/>
  <c r="K557" i="7"/>
  <c r="J557" i="7"/>
  <c r="BP556" i="7"/>
  <c r="D556" i="7" s="1"/>
  <c r="K556" i="7"/>
  <c r="J556" i="7"/>
  <c r="BP555" i="7"/>
  <c r="D555" i="7" s="1"/>
  <c r="K555" i="7"/>
  <c r="J555" i="7"/>
  <c r="BP554" i="7"/>
  <c r="D554" i="7" s="1"/>
  <c r="K554" i="7"/>
  <c r="J554" i="7"/>
  <c r="BP553" i="7"/>
  <c r="D553" i="7" s="1"/>
  <c r="K553" i="7"/>
  <c r="J553" i="7"/>
  <c r="BP552" i="7"/>
  <c r="D552" i="7" s="1"/>
  <c r="K552" i="7"/>
  <c r="J552" i="7"/>
  <c r="BP551" i="7"/>
  <c r="D551" i="7" s="1"/>
  <c r="K551" i="7"/>
  <c r="J551" i="7"/>
  <c r="BP550" i="7"/>
  <c r="D550" i="7" s="1"/>
  <c r="K550" i="7"/>
  <c r="J550" i="7"/>
  <c r="BP549" i="7"/>
  <c r="D549" i="7" s="1"/>
  <c r="K549" i="7"/>
  <c r="J549" i="7"/>
  <c r="BP548" i="7"/>
  <c r="D548" i="7" s="1"/>
  <c r="K548" i="7"/>
  <c r="J548" i="7"/>
  <c r="BP547" i="7"/>
  <c r="D547" i="7" s="1"/>
  <c r="K547" i="7"/>
  <c r="J547" i="7"/>
  <c r="BP546" i="7"/>
  <c r="D546" i="7" s="1"/>
  <c r="K546" i="7"/>
  <c r="J546" i="7"/>
  <c r="BP545" i="7"/>
  <c r="D545" i="7" s="1"/>
  <c r="K545" i="7"/>
  <c r="J545" i="7"/>
  <c r="BP544" i="7"/>
  <c r="D544" i="7" s="1"/>
  <c r="K544" i="7"/>
  <c r="J544" i="7"/>
  <c r="BP543" i="7"/>
  <c r="D543" i="7" s="1"/>
  <c r="K543" i="7"/>
  <c r="J543" i="7"/>
  <c r="BP542" i="7"/>
  <c r="D542" i="7" s="1"/>
  <c r="K542" i="7"/>
  <c r="J542" i="7"/>
  <c r="BP541" i="7"/>
  <c r="D541" i="7" s="1"/>
  <c r="K541" i="7"/>
  <c r="J541" i="7"/>
  <c r="BP540" i="7"/>
  <c r="D540" i="7" s="1"/>
  <c r="K540" i="7"/>
  <c r="J540" i="7"/>
  <c r="BP539" i="7"/>
  <c r="D539" i="7" s="1"/>
  <c r="K539" i="7"/>
  <c r="J539" i="7"/>
  <c r="BP538" i="7"/>
  <c r="D538" i="7" s="1"/>
  <c r="K538" i="7"/>
  <c r="J538" i="7"/>
  <c r="BP537" i="7"/>
  <c r="D537" i="7" s="1"/>
  <c r="K537" i="7"/>
  <c r="J537" i="7"/>
  <c r="BP536" i="7"/>
  <c r="D536" i="7" s="1"/>
  <c r="K536" i="7"/>
  <c r="J536" i="7"/>
  <c r="BP535" i="7"/>
  <c r="D535" i="7" s="1"/>
  <c r="K535" i="7"/>
  <c r="J535" i="7"/>
  <c r="BP534" i="7"/>
  <c r="D534" i="7" s="1"/>
  <c r="K534" i="7"/>
  <c r="J534" i="7"/>
  <c r="BP533" i="7"/>
  <c r="D533" i="7" s="1"/>
  <c r="K533" i="7"/>
  <c r="J533" i="7"/>
  <c r="BP532" i="7"/>
  <c r="D532" i="7" s="1"/>
  <c r="K532" i="7"/>
  <c r="J532" i="7"/>
  <c r="BP531" i="7"/>
  <c r="D531" i="7" s="1"/>
  <c r="K531" i="7"/>
  <c r="J531" i="7"/>
  <c r="BP530" i="7"/>
  <c r="D530" i="7" s="1"/>
  <c r="K530" i="7"/>
  <c r="J530" i="7"/>
  <c r="BP529" i="7"/>
  <c r="D529" i="7" s="1"/>
  <c r="K529" i="7"/>
  <c r="J529" i="7"/>
  <c r="BP528" i="7"/>
  <c r="D528" i="7" s="1"/>
  <c r="K528" i="7"/>
  <c r="J528" i="7"/>
  <c r="BP527" i="7"/>
  <c r="D527" i="7" s="1"/>
  <c r="K527" i="7"/>
  <c r="J527" i="7"/>
  <c r="BP526" i="7"/>
  <c r="D526" i="7" s="1"/>
  <c r="K526" i="7"/>
  <c r="J526" i="7"/>
  <c r="BP525" i="7"/>
  <c r="D525" i="7" s="1"/>
  <c r="K525" i="7"/>
  <c r="J525" i="7"/>
  <c r="BP524" i="7"/>
  <c r="D524" i="7" s="1"/>
  <c r="K524" i="7"/>
  <c r="J524" i="7"/>
  <c r="BP523" i="7"/>
  <c r="D523" i="7" s="1"/>
  <c r="K523" i="7"/>
  <c r="J523" i="7"/>
  <c r="BP522" i="7"/>
  <c r="D522" i="7" s="1"/>
  <c r="K522" i="7"/>
  <c r="J522" i="7"/>
  <c r="BP521" i="7"/>
  <c r="D521" i="7" s="1"/>
  <c r="K521" i="7"/>
  <c r="J521" i="7"/>
  <c r="BP520" i="7"/>
  <c r="D520" i="7" s="1"/>
  <c r="K520" i="7"/>
  <c r="J520" i="7"/>
  <c r="BP519" i="7"/>
  <c r="D519" i="7" s="1"/>
  <c r="K519" i="7"/>
  <c r="J519" i="7"/>
  <c r="BP518" i="7"/>
  <c r="D518" i="7" s="1"/>
  <c r="K518" i="7"/>
  <c r="J518" i="7"/>
  <c r="BP517" i="7"/>
  <c r="D517" i="7" s="1"/>
  <c r="K517" i="7"/>
  <c r="J517" i="7"/>
  <c r="BP516" i="7"/>
  <c r="D516" i="7" s="1"/>
  <c r="K516" i="7"/>
  <c r="J516" i="7"/>
  <c r="BP515" i="7"/>
  <c r="D515" i="7" s="1"/>
  <c r="K515" i="7"/>
  <c r="J515" i="7"/>
  <c r="BP514" i="7"/>
  <c r="D514" i="7" s="1"/>
  <c r="K514" i="7"/>
  <c r="J514" i="7"/>
  <c r="BP513" i="7"/>
  <c r="D513" i="7" s="1"/>
  <c r="K513" i="7"/>
  <c r="J513" i="7"/>
  <c r="BP512" i="7"/>
  <c r="D512" i="7" s="1"/>
  <c r="K512" i="7"/>
  <c r="J512" i="7"/>
  <c r="BP511" i="7"/>
  <c r="D511" i="7" s="1"/>
  <c r="K511" i="7"/>
  <c r="J511" i="7"/>
  <c r="BP510" i="7"/>
  <c r="D510" i="7" s="1"/>
  <c r="K510" i="7"/>
  <c r="J510" i="7"/>
  <c r="BP509" i="7"/>
  <c r="D509" i="7" s="1"/>
  <c r="K509" i="7"/>
  <c r="J509" i="7"/>
  <c r="BP508" i="7"/>
  <c r="D508" i="7" s="1"/>
  <c r="K508" i="7"/>
  <c r="J508" i="7"/>
  <c r="BP507" i="7"/>
  <c r="D507" i="7" s="1"/>
  <c r="K507" i="7"/>
  <c r="J507" i="7"/>
  <c r="BP506" i="7"/>
  <c r="D506" i="7" s="1"/>
  <c r="K506" i="7"/>
  <c r="J506" i="7"/>
  <c r="BP505" i="7"/>
  <c r="D505" i="7" s="1"/>
  <c r="K505" i="7"/>
  <c r="J505" i="7"/>
  <c r="BP504" i="7"/>
  <c r="D504" i="7" s="1"/>
  <c r="K504" i="7"/>
  <c r="J504" i="7"/>
  <c r="BP503" i="7"/>
  <c r="D503" i="7" s="1"/>
  <c r="K503" i="7"/>
  <c r="J503" i="7"/>
  <c r="BP502" i="7"/>
  <c r="D502" i="7" s="1"/>
  <c r="K502" i="7"/>
  <c r="J502" i="7"/>
  <c r="BP501" i="7"/>
  <c r="D501" i="7" s="1"/>
  <c r="K501" i="7"/>
  <c r="J501" i="7"/>
  <c r="BP500" i="7"/>
  <c r="D500" i="7" s="1"/>
  <c r="K500" i="7"/>
  <c r="J500" i="7"/>
  <c r="BP499" i="7"/>
  <c r="D499" i="7" s="1"/>
  <c r="K499" i="7"/>
  <c r="J499" i="7"/>
  <c r="BP498" i="7"/>
  <c r="D498" i="7" s="1"/>
  <c r="K498" i="7"/>
  <c r="J498" i="7"/>
  <c r="BP497" i="7"/>
  <c r="D497" i="7" s="1"/>
  <c r="K497" i="7"/>
  <c r="J497" i="7"/>
  <c r="BP496" i="7"/>
  <c r="D496" i="7" s="1"/>
  <c r="K496" i="7"/>
  <c r="J496" i="7"/>
  <c r="BP495" i="7"/>
  <c r="D495" i="7" s="1"/>
  <c r="K495" i="7"/>
  <c r="J495" i="7"/>
  <c r="BP494" i="7"/>
  <c r="D494" i="7" s="1"/>
  <c r="K494" i="7"/>
  <c r="J494" i="7"/>
  <c r="BP493" i="7"/>
  <c r="D493" i="7" s="1"/>
  <c r="K493" i="7"/>
  <c r="J493" i="7"/>
  <c r="BP492" i="7"/>
  <c r="D492" i="7" s="1"/>
  <c r="K492" i="7"/>
  <c r="J492" i="7"/>
  <c r="BP491" i="7"/>
  <c r="D491" i="7" s="1"/>
  <c r="K491" i="7"/>
  <c r="J491" i="7"/>
  <c r="BP490" i="7"/>
  <c r="D490" i="7" s="1"/>
  <c r="K490" i="7"/>
  <c r="J490" i="7"/>
  <c r="BP489" i="7"/>
  <c r="D489" i="7" s="1"/>
  <c r="K489" i="7"/>
  <c r="J489" i="7"/>
  <c r="BP488" i="7"/>
  <c r="D488" i="7" s="1"/>
  <c r="K488" i="7"/>
  <c r="J488" i="7"/>
  <c r="BP487" i="7"/>
  <c r="D487" i="7" s="1"/>
  <c r="K487" i="7"/>
  <c r="J487" i="7"/>
  <c r="BP486" i="7"/>
  <c r="D486" i="7" s="1"/>
  <c r="K486" i="7"/>
  <c r="J486" i="7"/>
  <c r="BP485" i="7"/>
  <c r="D485" i="7" s="1"/>
  <c r="K485" i="7"/>
  <c r="J485" i="7"/>
  <c r="BP484" i="7"/>
  <c r="D484" i="7" s="1"/>
  <c r="K484" i="7"/>
  <c r="J484" i="7"/>
  <c r="BP483" i="7"/>
  <c r="D483" i="7" s="1"/>
  <c r="K483" i="7"/>
  <c r="J483" i="7"/>
  <c r="BP482" i="7"/>
  <c r="D482" i="7" s="1"/>
  <c r="K482" i="7"/>
  <c r="J482" i="7"/>
  <c r="BP481" i="7"/>
  <c r="D481" i="7" s="1"/>
  <c r="K481" i="7"/>
  <c r="J481" i="7"/>
  <c r="BP480" i="7"/>
  <c r="D480" i="7" s="1"/>
  <c r="K480" i="7"/>
  <c r="J480" i="7"/>
  <c r="BP479" i="7"/>
  <c r="D479" i="7" s="1"/>
  <c r="K479" i="7"/>
  <c r="J479" i="7"/>
  <c r="BP478" i="7"/>
  <c r="D478" i="7" s="1"/>
  <c r="K478" i="7"/>
  <c r="J478" i="7"/>
  <c r="BP477" i="7"/>
  <c r="D477" i="7" s="1"/>
  <c r="K477" i="7"/>
  <c r="J477" i="7"/>
  <c r="BP476" i="7"/>
  <c r="D476" i="7" s="1"/>
  <c r="K476" i="7"/>
  <c r="J476" i="7"/>
  <c r="BP475" i="7"/>
  <c r="D475" i="7" s="1"/>
  <c r="K475" i="7"/>
  <c r="J475" i="7"/>
  <c r="BP474" i="7"/>
  <c r="D474" i="7" s="1"/>
  <c r="K474" i="7"/>
  <c r="J474" i="7"/>
  <c r="BP473" i="7"/>
  <c r="D473" i="7" s="1"/>
  <c r="K473" i="7"/>
  <c r="J473" i="7"/>
  <c r="BP472" i="7"/>
  <c r="D472" i="7" s="1"/>
  <c r="K472" i="7"/>
  <c r="J472" i="7"/>
  <c r="BP471" i="7"/>
  <c r="D471" i="7" s="1"/>
  <c r="K471" i="7"/>
  <c r="J471" i="7"/>
  <c r="BP470" i="7"/>
  <c r="D470" i="7" s="1"/>
  <c r="K470" i="7"/>
  <c r="J470" i="7"/>
  <c r="BP469" i="7"/>
  <c r="D469" i="7" s="1"/>
  <c r="K469" i="7"/>
  <c r="J469" i="7"/>
  <c r="BP468" i="7"/>
  <c r="D468" i="7" s="1"/>
  <c r="K468" i="7"/>
  <c r="J468" i="7"/>
  <c r="BP467" i="7"/>
  <c r="D467" i="7" s="1"/>
  <c r="K467" i="7"/>
  <c r="J467" i="7"/>
  <c r="BP466" i="7"/>
  <c r="D466" i="7" s="1"/>
  <c r="K466" i="7"/>
  <c r="J466" i="7"/>
  <c r="BP465" i="7"/>
  <c r="D465" i="7" s="1"/>
  <c r="K465" i="7"/>
  <c r="J465" i="7"/>
  <c r="BP464" i="7"/>
  <c r="D464" i="7" s="1"/>
  <c r="K464" i="7"/>
  <c r="J464" i="7"/>
  <c r="BP463" i="7"/>
  <c r="D463" i="7" s="1"/>
  <c r="K463" i="7"/>
  <c r="J463" i="7"/>
  <c r="BP462" i="7"/>
  <c r="K462" i="7"/>
  <c r="J462" i="7"/>
  <c r="D462" i="7"/>
  <c r="BP461" i="7"/>
  <c r="D461" i="7" s="1"/>
  <c r="K461" i="7"/>
  <c r="J461" i="7"/>
  <c r="BP460" i="7"/>
  <c r="D460" i="7" s="1"/>
  <c r="K460" i="7"/>
  <c r="J460" i="7"/>
  <c r="BP459" i="7"/>
  <c r="D459" i="7" s="1"/>
  <c r="K459" i="7"/>
  <c r="J459" i="7"/>
  <c r="BP458" i="7"/>
  <c r="D458" i="7" s="1"/>
  <c r="K458" i="7"/>
  <c r="J458" i="7"/>
  <c r="BP457" i="7"/>
  <c r="D457" i="7" s="1"/>
  <c r="K457" i="7"/>
  <c r="J457" i="7"/>
  <c r="BP456" i="7"/>
  <c r="D456" i="7" s="1"/>
  <c r="K456" i="7"/>
  <c r="J456" i="7"/>
  <c r="BP455" i="7"/>
  <c r="D455" i="7" s="1"/>
  <c r="K455" i="7"/>
  <c r="J455" i="7"/>
  <c r="BP454" i="7"/>
  <c r="D454" i="7" s="1"/>
  <c r="K454" i="7"/>
  <c r="J454" i="7"/>
  <c r="BP453" i="7"/>
  <c r="D453" i="7" s="1"/>
  <c r="K453" i="7"/>
  <c r="J453" i="7"/>
  <c r="BP452" i="7"/>
  <c r="D452" i="7" s="1"/>
  <c r="K452" i="7"/>
  <c r="J452" i="7"/>
  <c r="BP451" i="7"/>
  <c r="D451" i="7" s="1"/>
  <c r="K451" i="7"/>
  <c r="J451" i="7"/>
  <c r="BP450" i="7"/>
  <c r="D450" i="7" s="1"/>
  <c r="K450" i="7"/>
  <c r="J450" i="7"/>
  <c r="BP449" i="7"/>
  <c r="D449" i="7" s="1"/>
  <c r="K449" i="7"/>
  <c r="J449" i="7"/>
  <c r="BP448" i="7"/>
  <c r="D448" i="7" s="1"/>
  <c r="K448" i="7"/>
  <c r="J448" i="7"/>
  <c r="BP447" i="7"/>
  <c r="D447" i="7" s="1"/>
  <c r="K447" i="7"/>
  <c r="J447" i="7"/>
  <c r="BP446" i="7"/>
  <c r="D446" i="7" s="1"/>
  <c r="K446" i="7"/>
  <c r="J446" i="7"/>
  <c r="BP445" i="7"/>
  <c r="D445" i="7" s="1"/>
  <c r="K445" i="7"/>
  <c r="J445" i="7"/>
  <c r="BP444" i="7"/>
  <c r="D444" i="7" s="1"/>
  <c r="K444" i="7"/>
  <c r="J444" i="7"/>
  <c r="BP443" i="7"/>
  <c r="D443" i="7" s="1"/>
  <c r="K443" i="7"/>
  <c r="J443" i="7"/>
  <c r="BP442" i="7"/>
  <c r="D442" i="7" s="1"/>
  <c r="K442" i="7"/>
  <c r="J442" i="7"/>
  <c r="BP441" i="7"/>
  <c r="D441" i="7" s="1"/>
  <c r="K441" i="7"/>
  <c r="J441" i="7"/>
  <c r="BP440" i="7"/>
  <c r="D440" i="7" s="1"/>
  <c r="K440" i="7"/>
  <c r="J440" i="7"/>
  <c r="BP439" i="7"/>
  <c r="D439" i="7" s="1"/>
  <c r="K439" i="7"/>
  <c r="J439" i="7"/>
  <c r="BP438" i="7"/>
  <c r="D438" i="7" s="1"/>
  <c r="K438" i="7"/>
  <c r="J438" i="7"/>
  <c r="BP437" i="7"/>
  <c r="D437" i="7" s="1"/>
  <c r="K437" i="7"/>
  <c r="J437" i="7"/>
  <c r="BP436" i="7"/>
  <c r="D436" i="7" s="1"/>
  <c r="K436" i="7"/>
  <c r="J436" i="7"/>
  <c r="BP435" i="7"/>
  <c r="D435" i="7" s="1"/>
  <c r="K435" i="7"/>
  <c r="J435" i="7"/>
  <c r="BP434" i="7"/>
  <c r="D434" i="7" s="1"/>
  <c r="K434" i="7"/>
  <c r="J434" i="7"/>
  <c r="BP433" i="7"/>
  <c r="D433" i="7" s="1"/>
  <c r="K433" i="7"/>
  <c r="J433" i="7"/>
  <c r="BP432" i="7"/>
  <c r="D432" i="7" s="1"/>
  <c r="K432" i="7"/>
  <c r="J432" i="7"/>
  <c r="BP431" i="7"/>
  <c r="D431" i="7" s="1"/>
  <c r="K431" i="7"/>
  <c r="J431" i="7"/>
  <c r="BP430" i="7"/>
  <c r="D430" i="7" s="1"/>
  <c r="K430" i="7"/>
  <c r="J430" i="7"/>
  <c r="BP429" i="7"/>
  <c r="D429" i="7" s="1"/>
  <c r="K429" i="7"/>
  <c r="J429" i="7"/>
  <c r="BP428" i="7"/>
  <c r="D428" i="7" s="1"/>
  <c r="K428" i="7"/>
  <c r="J428" i="7"/>
  <c r="BP427" i="7"/>
  <c r="D427" i="7" s="1"/>
  <c r="K427" i="7"/>
  <c r="J427" i="7"/>
  <c r="BP426" i="7"/>
  <c r="D426" i="7" s="1"/>
  <c r="K426" i="7"/>
  <c r="J426" i="7"/>
  <c r="BP425" i="7"/>
  <c r="D425" i="7" s="1"/>
  <c r="K425" i="7"/>
  <c r="J425" i="7"/>
  <c r="BP424" i="7"/>
  <c r="D424" i="7" s="1"/>
  <c r="K424" i="7"/>
  <c r="J424" i="7"/>
  <c r="BP423" i="7"/>
  <c r="D423" i="7" s="1"/>
  <c r="K423" i="7"/>
  <c r="J423" i="7"/>
  <c r="BP422" i="7"/>
  <c r="D422" i="7" s="1"/>
  <c r="K422" i="7"/>
  <c r="J422" i="7"/>
  <c r="BP421" i="7"/>
  <c r="D421" i="7" s="1"/>
  <c r="K421" i="7"/>
  <c r="J421" i="7"/>
  <c r="BP420" i="7"/>
  <c r="K420" i="7"/>
  <c r="J420" i="7"/>
  <c r="D420" i="7"/>
  <c r="BP419" i="7"/>
  <c r="D419" i="7" s="1"/>
  <c r="K419" i="7"/>
  <c r="J419" i="7"/>
  <c r="BP418" i="7"/>
  <c r="D418" i="7" s="1"/>
  <c r="K418" i="7"/>
  <c r="J418" i="7"/>
  <c r="BP417" i="7"/>
  <c r="D417" i="7" s="1"/>
  <c r="K417" i="7"/>
  <c r="J417" i="7"/>
  <c r="BP416" i="7"/>
  <c r="D416" i="7" s="1"/>
  <c r="K416" i="7"/>
  <c r="J416" i="7"/>
  <c r="BP415" i="7"/>
  <c r="D415" i="7" s="1"/>
  <c r="K415" i="7"/>
  <c r="J415" i="7"/>
  <c r="BP414" i="7"/>
  <c r="D414" i="7" s="1"/>
  <c r="K414" i="7"/>
  <c r="J414" i="7"/>
  <c r="BP413" i="7"/>
  <c r="D413" i="7" s="1"/>
  <c r="K413" i="7"/>
  <c r="J413" i="7"/>
  <c r="BP412" i="7"/>
  <c r="D412" i="7" s="1"/>
  <c r="K412" i="7"/>
  <c r="J412" i="7"/>
  <c r="BP411" i="7"/>
  <c r="D411" i="7" s="1"/>
  <c r="K411" i="7"/>
  <c r="J411" i="7"/>
  <c r="BP410" i="7"/>
  <c r="D410" i="7" s="1"/>
  <c r="K410" i="7"/>
  <c r="J410" i="7"/>
  <c r="BP409" i="7"/>
  <c r="D409" i="7" s="1"/>
  <c r="K409" i="7"/>
  <c r="J409" i="7"/>
  <c r="BP408" i="7"/>
  <c r="D408" i="7" s="1"/>
  <c r="K408" i="7"/>
  <c r="J408" i="7"/>
  <c r="BP407" i="7"/>
  <c r="D407" i="7" s="1"/>
  <c r="K407" i="7"/>
  <c r="J407" i="7"/>
  <c r="BP406" i="7"/>
  <c r="D406" i="7" s="1"/>
  <c r="K406" i="7"/>
  <c r="J406" i="7"/>
  <c r="BP405" i="7"/>
  <c r="D405" i="7" s="1"/>
  <c r="K405" i="7"/>
  <c r="J405" i="7"/>
  <c r="BP404" i="7"/>
  <c r="K404" i="7"/>
  <c r="J404" i="7"/>
  <c r="D404" i="7"/>
  <c r="BP403" i="7"/>
  <c r="D403" i="7" s="1"/>
  <c r="K403" i="7"/>
  <c r="J403" i="7"/>
  <c r="BP402" i="7"/>
  <c r="D402" i="7" s="1"/>
  <c r="K402" i="7"/>
  <c r="J402" i="7"/>
  <c r="BP401" i="7"/>
  <c r="D401" i="7" s="1"/>
  <c r="K401" i="7"/>
  <c r="J401" i="7"/>
  <c r="BP400" i="7"/>
  <c r="D400" i="7" s="1"/>
  <c r="K400" i="7"/>
  <c r="J400" i="7"/>
  <c r="BP399" i="7"/>
  <c r="D399" i="7" s="1"/>
  <c r="K399" i="7"/>
  <c r="J399" i="7"/>
  <c r="BP398" i="7"/>
  <c r="D398" i="7" s="1"/>
  <c r="K398" i="7"/>
  <c r="J398" i="7"/>
  <c r="BP397" i="7"/>
  <c r="D397" i="7" s="1"/>
  <c r="K397" i="7"/>
  <c r="J397" i="7"/>
  <c r="BP396" i="7"/>
  <c r="D396" i="7" s="1"/>
  <c r="K396" i="7"/>
  <c r="J396" i="7"/>
  <c r="BP395" i="7"/>
  <c r="D395" i="7" s="1"/>
  <c r="K395" i="7"/>
  <c r="J395" i="7"/>
  <c r="BP394" i="7"/>
  <c r="D394" i="7" s="1"/>
  <c r="K394" i="7"/>
  <c r="J394" i="7"/>
  <c r="BP393" i="7"/>
  <c r="D393" i="7" s="1"/>
  <c r="K393" i="7"/>
  <c r="J393" i="7"/>
  <c r="BP392" i="7"/>
  <c r="D392" i="7" s="1"/>
  <c r="K392" i="7"/>
  <c r="J392" i="7"/>
  <c r="BP391" i="7"/>
  <c r="D391" i="7" s="1"/>
  <c r="K391" i="7"/>
  <c r="J391" i="7"/>
  <c r="BP390" i="7"/>
  <c r="D390" i="7" s="1"/>
  <c r="K390" i="7"/>
  <c r="J390" i="7"/>
  <c r="BP389" i="7"/>
  <c r="D389" i="7" s="1"/>
  <c r="K389" i="7"/>
  <c r="J389" i="7"/>
  <c r="BP388" i="7"/>
  <c r="D388" i="7" s="1"/>
  <c r="K388" i="7"/>
  <c r="J388" i="7"/>
  <c r="BP387" i="7"/>
  <c r="D387" i="7" s="1"/>
  <c r="K387" i="7"/>
  <c r="J387" i="7"/>
  <c r="BP386" i="7"/>
  <c r="D386" i="7" s="1"/>
  <c r="K386" i="7"/>
  <c r="J386" i="7"/>
  <c r="BP385" i="7"/>
  <c r="D385" i="7" s="1"/>
  <c r="K385" i="7"/>
  <c r="J385" i="7"/>
  <c r="BP384" i="7"/>
  <c r="D384" i="7" s="1"/>
  <c r="K384" i="7"/>
  <c r="J384" i="7"/>
  <c r="BP383" i="7"/>
  <c r="D383" i="7" s="1"/>
  <c r="K383" i="7"/>
  <c r="J383" i="7"/>
  <c r="BP382" i="7"/>
  <c r="D382" i="7" s="1"/>
  <c r="K382" i="7"/>
  <c r="J382" i="7"/>
  <c r="BP381" i="7"/>
  <c r="D381" i="7" s="1"/>
  <c r="K381" i="7"/>
  <c r="J381" i="7"/>
  <c r="BP380" i="7"/>
  <c r="D380" i="7" s="1"/>
  <c r="K380" i="7"/>
  <c r="J380" i="7"/>
  <c r="BP379" i="7"/>
  <c r="K379" i="7"/>
  <c r="J379" i="7"/>
  <c r="D379" i="7"/>
  <c r="BP378" i="7"/>
  <c r="D378" i="7" s="1"/>
  <c r="K378" i="7"/>
  <c r="J378" i="7"/>
  <c r="BP377" i="7"/>
  <c r="D377" i="7" s="1"/>
  <c r="K377" i="7"/>
  <c r="J377" i="7"/>
  <c r="BP376" i="7"/>
  <c r="D376" i="7" s="1"/>
  <c r="K376" i="7"/>
  <c r="J376" i="7"/>
  <c r="BP375" i="7"/>
  <c r="D375" i="7" s="1"/>
  <c r="K375" i="7"/>
  <c r="J375" i="7"/>
  <c r="BP374" i="7"/>
  <c r="D374" i="7" s="1"/>
  <c r="K374" i="7"/>
  <c r="J374" i="7"/>
  <c r="BP373" i="7"/>
  <c r="D373" i="7" s="1"/>
  <c r="K373" i="7"/>
  <c r="J373" i="7"/>
  <c r="BP372" i="7"/>
  <c r="K372" i="7"/>
  <c r="J372" i="7"/>
  <c r="D372" i="7"/>
  <c r="BP371" i="7"/>
  <c r="D371" i="7" s="1"/>
  <c r="K371" i="7"/>
  <c r="J371" i="7"/>
  <c r="BP370" i="7"/>
  <c r="D370" i="7" s="1"/>
  <c r="K370" i="7"/>
  <c r="J370" i="7"/>
  <c r="BP369" i="7"/>
  <c r="D369" i="7" s="1"/>
  <c r="K369" i="7"/>
  <c r="J369" i="7"/>
  <c r="BP368" i="7"/>
  <c r="D368" i="7" s="1"/>
  <c r="K368" i="7"/>
  <c r="J368" i="7"/>
  <c r="BP367" i="7"/>
  <c r="D367" i="7" s="1"/>
  <c r="K367" i="7"/>
  <c r="J367" i="7"/>
  <c r="BP366" i="7"/>
  <c r="D366" i="7" s="1"/>
  <c r="K366" i="7"/>
  <c r="J366" i="7"/>
  <c r="BP365" i="7"/>
  <c r="K365" i="7"/>
  <c r="J365" i="7"/>
  <c r="D365" i="7"/>
  <c r="BP364" i="7"/>
  <c r="D364" i="7" s="1"/>
  <c r="K364" i="7"/>
  <c r="J364" i="7"/>
  <c r="BP363" i="7"/>
  <c r="D363" i="7" s="1"/>
  <c r="K363" i="7"/>
  <c r="J363" i="7"/>
  <c r="BP362" i="7"/>
  <c r="D362" i="7" s="1"/>
  <c r="K362" i="7"/>
  <c r="J362" i="7"/>
  <c r="BP361" i="7"/>
  <c r="D361" i="7" s="1"/>
  <c r="K361" i="7"/>
  <c r="J361" i="7"/>
  <c r="BP360" i="7"/>
  <c r="D360" i="7" s="1"/>
  <c r="K360" i="7"/>
  <c r="J360" i="7"/>
  <c r="BP359" i="7"/>
  <c r="D359" i="7" s="1"/>
  <c r="K359" i="7"/>
  <c r="J359" i="7"/>
  <c r="BP358" i="7"/>
  <c r="D358" i="7" s="1"/>
  <c r="K358" i="7"/>
  <c r="J358" i="7"/>
  <c r="BP357" i="7"/>
  <c r="K357" i="7"/>
  <c r="J357" i="7"/>
  <c r="D357" i="7"/>
  <c r="BP356" i="7"/>
  <c r="D356" i="7" s="1"/>
  <c r="K356" i="7"/>
  <c r="J356" i="7"/>
  <c r="BP355" i="7"/>
  <c r="D355" i="7" s="1"/>
  <c r="K355" i="7"/>
  <c r="J355" i="7"/>
  <c r="BP354" i="7"/>
  <c r="D354" i="7" s="1"/>
  <c r="K354" i="7"/>
  <c r="J354" i="7"/>
  <c r="BP353" i="7"/>
  <c r="D353" i="7" s="1"/>
  <c r="K353" i="7"/>
  <c r="J353" i="7"/>
  <c r="BP352" i="7"/>
  <c r="D352" i="7" s="1"/>
  <c r="K352" i="7"/>
  <c r="J352" i="7"/>
  <c r="BP351" i="7"/>
  <c r="D351" i="7" s="1"/>
  <c r="K351" i="7"/>
  <c r="J351" i="7"/>
  <c r="BP350" i="7"/>
  <c r="D350" i="7" s="1"/>
  <c r="K350" i="7"/>
  <c r="J350" i="7"/>
  <c r="BP349" i="7"/>
  <c r="D349" i="7" s="1"/>
  <c r="K349" i="7"/>
  <c r="J349" i="7"/>
  <c r="BP348" i="7"/>
  <c r="D348" i="7" s="1"/>
  <c r="K348" i="7"/>
  <c r="J348" i="7"/>
  <c r="BP347" i="7"/>
  <c r="D347" i="7" s="1"/>
  <c r="K347" i="7"/>
  <c r="J347" i="7"/>
  <c r="BP346" i="7"/>
  <c r="D346" i="7" s="1"/>
  <c r="K346" i="7"/>
  <c r="J346" i="7"/>
  <c r="BP345" i="7"/>
  <c r="D345" i="7" s="1"/>
  <c r="K345" i="7"/>
  <c r="J345" i="7"/>
  <c r="BP344" i="7"/>
  <c r="D344" i="7" s="1"/>
  <c r="K344" i="7"/>
  <c r="J344" i="7"/>
  <c r="BP343" i="7"/>
  <c r="D343" i="7" s="1"/>
  <c r="K343" i="7"/>
  <c r="J343" i="7"/>
  <c r="BP342" i="7"/>
  <c r="D342" i="7" s="1"/>
  <c r="K342" i="7"/>
  <c r="J342" i="7"/>
  <c r="BP341" i="7"/>
  <c r="D341" i="7" s="1"/>
  <c r="K341" i="7"/>
  <c r="J341" i="7"/>
  <c r="BP340" i="7"/>
  <c r="D340" i="7" s="1"/>
  <c r="K340" i="7"/>
  <c r="J340" i="7"/>
  <c r="BP339" i="7"/>
  <c r="D339" i="7" s="1"/>
  <c r="K339" i="7"/>
  <c r="J339" i="7"/>
  <c r="BP338" i="7"/>
  <c r="D338" i="7" s="1"/>
  <c r="K338" i="7"/>
  <c r="J338" i="7"/>
  <c r="BP337" i="7"/>
  <c r="D337" i="7" s="1"/>
  <c r="K337" i="7"/>
  <c r="J337" i="7"/>
  <c r="BP336" i="7"/>
  <c r="D336" i="7" s="1"/>
  <c r="K336" i="7"/>
  <c r="J336" i="7"/>
  <c r="BP335" i="7"/>
  <c r="D335" i="7" s="1"/>
  <c r="K335" i="7"/>
  <c r="J335" i="7"/>
  <c r="BP334" i="7"/>
  <c r="D334" i="7" s="1"/>
  <c r="K334" i="7"/>
  <c r="J334" i="7"/>
  <c r="BP333" i="7"/>
  <c r="D333" i="7" s="1"/>
  <c r="K333" i="7"/>
  <c r="J333" i="7"/>
  <c r="BP332" i="7"/>
  <c r="D332" i="7" s="1"/>
  <c r="K332" i="7"/>
  <c r="J332" i="7"/>
  <c r="BP331" i="7"/>
  <c r="D331" i="7" s="1"/>
  <c r="K331" i="7"/>
  <c r="J331" i="7"/>
  <c r="BP330" i="7"/>
  <c r="D330" i="7" s="1"/>
  <c r="K330" i="7"/>
  <c r="J330" i="7"/>
  <c r="BP329" i="7"/>
  <c r="D329" i="7" s="1"/>
  <c r="K329" i="7"/>
  <c r="J329" i="7"/>
  <c r="BP328" i="7"/>
  <c r="D328" i="7" s="1"/>
  <c r="K328" i="7"/>
  <c r="J328" i="7"/>
  <c r="BP327" i="7"/>
  <c r="D327" i="7" s="1"/>
  <c r="K327" i="7"/>
  <c r="J327" i="7"/>
  <c r="BP326" i="7"/>
  <c r="D326" i="7" s="1"/>
  <c r="K326" i="7"/>
  <c r="J326" i="7"/>
  <c r="BP325" i="7"/>
  <c r="D325" i="7" s="1"/>
  <c r="K325" i="7"/>
  <c r="J325" i="7"/>
  <c r="BP324" i="7"/>
  <c r="D324" i="7" s="1"/>
  <c r="K324" i="7"/>
  <c r="J324" i="7"/>
  <c r="BP323" i="7"/>
  <c r="D323" i="7" s="1"/>
  <c r="K323" i="7"/>
  <c r="J323" i="7"/>
  <c r="BP322" i="7"/>
  <c r="D322" i="7" s="1"/>
  <c r="K322" i="7"/>
  <c r="J322" i="7"/>
  <c r="BP321" i="7"/>
  <c r="D321" i="7" s="1"/>
  <c r="K321" i="7"/>
  <c r="J321" i="7"/>
  <c r="BP320" i="7"/>
  <c r="D320" i="7" s="1"/>
  <c r="K320" i="7"/>
  <c r="J320" i="7"/>
  <c r="BP319" i="7"/>
  <c r="D319" i="7" s="1"/>
  <c r="K319" i="7"/>
  <c r="J319" i="7"/>
  <c r="BP318" i="7"/>
  <c r="D318" i="7" s="1"/>
  <c r="K318" i="7"/>
  <c r="J318" i="7"/>
  <c r="BP317" i="7"/>
  <c r="D317" i="7" s="1"/>
  <c r="K317" i="7"/>
  <c r="J317" i="7"/>
  <c r="BP316" i="7"/>
  <c r="D316" i="7" s="1"/>
  <c r="K316" i="7"/>
  <c r="J316" i="7"/>
  <c r="BP315" i="7"/>
  <c r="D315" i="7" s="1"/>
  <c r="K315" i="7"/>
  <c r="J315" i="7"/>
  <c r="BP314" i="7"/>
  <c r="D314" i="7" s="1"/>
  <c r="K314" i="7"/>
  <c r="J314" i="7"/>
  <c r="BP313" i="7"/>
  <c r="D313" i="7" s="1"/>
  <c r="K313" i="7"/>
  <c r="J313" i="7"/>
  <c r="BP312" i="7"/>
  <c r="D312" i="7" s="1"/>
  <c r="K312" i="7"/>
  <c r="J312" i="7"/>
  <c r="BP311" i="7"/>
  <c r="D311" i="7" s="1"/>
  <c r="K311" i="7"/>
  <c r="J311" i="7"/>
  <c r="BP310" i="7"/>
  <c r="D310" i="7" s="1"/>
  <c r="K310" i="7"/>
  <c r="J310" i="7"/>
  <c r="BP309" i="7"/>
  <c r="D309" i="7" s="1"/>
  <c r="K309" i="7"/>
  <c r="J309" i="7"/>
  <c r="BP308" i="7"/>
  <c r="D308" i="7" s="1"/>
  <c r="K308" i="7"/>
  <c r="J308" i="7"/>
  <c r="BP307" i="7"/>
  <c r="D307" i="7" s="1"/>
  <c r="K307" i="7"/>
  <c r="J307" i="7"/>
  <c r="BP306" i="7"/>
  <c r="D306" i="7" s="1"/>
  <c r="K306" i="7"/>
  <c r="J306" i="7"/>
  <c r="BP305" i="7"/>
  <c r="D305" i="7" s="1"/>
  <c r="K305" i="7"/>
  <c r="J305" i="7"/>
  <c r="BP304" i="7"/>
  <c r="D304" i="7" s="1"/>
  <c r="K304" i="7"/>
  <c r="J304" i="7"/>
  <c r="BP303" i="7"/>
  <c r="K303" i="7"/>
  <c r="J303" i="7"/>
  <c r="D303" i="7"/>
  <c r="BP302" i="7"/>
  <c r="D302" i="7" s="1"/>
  <c r="K302" i="7"/>
  <c r="J302" i="7"/>
  <c r="BP301" i="7"/>
  <c r="D301" i="7" s="1"/>
  <c r="K301" i="7"/>
  <c r="J301" i="7"/>
  <c r="BP300" i="7"/>
  <c r="D300" i="7" s="1"/>
  <c r="K300" i="7"/>
  <c r="J300" i="7"/>
  <c r="BP299" i="7"/>
  <c r="D299" i="7" s="1"/>
  <c r="K299" i="7"/>
  <c r="J299" i="7"/>
  <c r="BP298" i="7"/>
  <c r="D298" i="7" s="1"/>
  <c r="K298" i="7"/>
  <c r="J298" i="7"/>
  <c r="BP297" i="7"/>
  <c r="D297" i="7" s="1"/>
  <c r="K297" i="7"/>
  <c r="J297" i="7"/>
  <c r="BP296" i="7"/>
  <c r="D296" i="7" s="1"/>
  <c r="K296" i="7"/>
  <c r="J296" i="7"/>
  <c r="BP295" i="7"/>
  <c r="D295" i="7" s="1"/>
  <c r="K295" i="7"/>
  <c r="J295" i="7"/>
  <c r="BP294" i="7"/>
  <c r="D294" i="7" s="1"/>
  <c r="K294" i="7"/>
  <c r="J294" i="7"/>
  <c r="BP293" i="7"/>
  <c r="D293" i="7" s="1"/>
  <c r="K293" i="7"/>
  <c r="J293" i="7"/>
  <c r="BP292" i="7"/>
  <c r="D292" i="7" s="1"/>
  <c r="K292" i="7"/>
  <c r="J292" i="7"/>
  <c r="BP291" i="7"/>
  <c r="D291" i="7" s="1"/>
  <c r="K291" i="7"/>
  <c r="J291" i="7"/>
  <c r="BP290" i="7"/>
  <c r="D290" i="7" s="1"/>
  <c r="K290" i="7"/>
  <c r="J290" i="7"/>
  <c r="BP289" i="7"/>
  <c r="D289" i="7" s="1"/>
  <c r="K289" i="7"/>
  <c r="J289" i="7"/>
  <c r="BP288" i="7"/>
  <c r="D288" i="7" s="1"/>
  <c r="K288" i="7"/>
  <c r="J288" i="7"/>
  <c r="BP287" i="7"/>
  <c r="D287" i="7" s="1"/>
  <c r="K287" i="7"/>
  <c r="J287" i="7"/>
  <c r="BP286" i="7"/>
  <c r="D286" i="7" s="1"/>
  <c r="K286" i="7"/>
  <c r="J286" i="7"/>
  <c r="BP285" i="7"/>
  <c r="D285" i="7" s="1"/>
  <c r="K285" i="7"/>
  <c r="J285" i="7"/>
  <c r="BP284" i="7"/>
  <c r="D284" i="7" s="1"/>
  <c r="K284" i="7"/>
  <c r="J284" i="7"/>
  <c r="BP283" i="7"/>
  <c r="D283" i="7" s="1"/>
  <c r="K283" i="7"/>
  <c r="J283" i="7"/>
  <c r="BP282" i="7"/>
  <c r="D282" i="7" s="1"/>
  <c r="K282" i="7"/>
  <c r="J282" i="7"/>
  <c r="BP281" i="7"/>
  <c r="D281" i="7" s="1"/>
  <c r="K281" i="7"/>
  <c r="J281" i="7"/>
  <c r="BP280" i="7"/>
  <c r="D280" i="7" s="1"/>
  <c r="K280" i="7"/>
  <c r="J280" i="7"/>
  <c r="BP279" i="7"/>
  <c r="D279" i="7" s="1"/>
  <c r="K279" i="7"/>
  <c r="J279" i="7"/>
  <c r="BP278" i="7"/>
  <c r="D278" i="7" s="1"/>
  <c r="K278" i="7"/>
  <c r="J278" i="7"/>
  <c r="BP277" i="7"/>
  <c r="D277" i="7" s="1"/>
  <c r="K277" i="7"/>
  <c r="J277" i="7"/>
  <c r="BP276" i="7"/>
  <c r="D276" i="7" s="1"/>
  <c r="K276" i="7"/>
  <c r="J276" i="7"/>
  <c r="BP275" i="7"/>
  <c r="D275" i="7" s="1"/>
  <c r="K275" i="7"/>
  <c r="J275" i="7"/>
  <c r="BP274" i="7"/>
  <c r="D274" i="7" s="1"/>
  <c r="K274" i="7"/>
  <c r="J274" i="7"/>
  <c r="BP273" i="7"/>
  <c r="D273" i="7" s="1"/>
  <c r="K273" i="7"/>
  <c r="J273" i="7"/>
  <c r="BP272" i="7"/>
  <c r="D272" i="7" s="1"/>
  <c r="K272" i="7"/>
  <c r="J272" i="7"/>
  <c r="BP271" i="7"/>
  <c r="D271" i="7" s="1"/>
  <c r="K271" i="7"/>
  <c r="J271" i="7"/>
  <c r="BP270" i="7"/>
  <c r="D270" i="7" s="1"/>
  <c r="K270" i="7"/>
  <c r="J270" i="7"/>
  <c r="BP269" i="7"/>
  <c r="D269" i="7" s="1"/>
  <c r="K269" i="7"/>
  <c r="J269" i="7"/>
  <c r="BP268" i="7"/>
  <c r="D268" i="7" s="1"/>
  <c r="K268" i="7"/>
  <c r="J268" i="7"/>
  <c r="BP267" i="7"/>
  <c r="D267" i="7" s="1"/>
  <c r="K267" i="7"/>
  <c r="J267" i="7"/>
  <c r="BP266" i="7"/>
  <c r="D266" i="7" s="1"/>
  <c r="K266" i="7"/>
  <c r="J266" i="7"/>
  <c r="BP265" i="7"/>
  <c r="D265" i="7" s="1"/>
  <c r="K265" i="7"/>
  <c r="J265" i="7"/>
  <c r="BP264" i="7"/>
  <c r="D264" i="7" s="1"/>
  <c r="K264" i="7"/>
  <c r="J264" i="7"/>
  <c r="BP263" i="7"/>
  <c r="D263" i="7" s="1"/>
  <c r="K263" i="7"/>
  <c r="J263" i="7"/>
  <c r="BP262" i="7"/>
  <c r="D262" i="7" s="1"/>
  <c r="K262" i="7"/>
  <c r="J262" i="7"/>
  <c r="BP261" i="7"/>
  <c r="D261" i="7" s="1"/>
  <c r="K261" i="7"/>
  <c r="J261" i="7"/>
  <c r="BP260" i="7"/>
  <c r="D260" i="7" s="1"/>
  <c r="K260" i="7"/>
  <c r="J260" i="7"/>
  <c r="BP259" i="7"/>
  <c r="D259" i="7" s="1"/>
  <c r="K259" i="7"/>
  <c r="J259" i="7"/>
  <c r="BP258" i="7"/>
  <c r="D258" i="7" s="1"/>
  <c r="K258" i="7"/>
  <c r="J258" i="7"/>
  <c r="BP257" i="7"/>
  <c r="D257" i="7" s="1"/>
  <c r="K257" i="7"/>
  <c r="J257" i="7"/>
  <c r="BP256" i="7"/>
  <c r="D256" i="7" s="1"/>
  <c r="K256" i="7"/>
  <c r="J256" i="7"/>
  <c r="BP255" i="7"/>
  <c r="D255" i="7" s="1"/>
  <c r="K255" i="7"/>
  <c r="J255" i="7"/>
  <c r="BP254" i="7"/>
  <c r="D254" i="7" s="1"/>
  <c r="K254" i="7"/>
  <c r="J254" i="7"/>
  <c r="BP253" i="7"/>
  <c r="D253" i="7" s="1"/>
  <c r="K253" i="7"/>
  <c r="J253" i="7"/>
  <c r="BP252" i="7"/>
  <c r="D252" i="7" s="1"/>
  <c r="K252" i="7"/>
  <c r="J252" i="7"/>
  <c r="BP251" i="7"/>
  <c r="D251" i="7" s="1"/>
  <c r="K251" i="7"/>
  <c r="J251" i="7"/>
  <c r="BP250" i="7"/>
  <c r="D250" i="7" s="1"/>
  <c r="K250" i="7"/>
  <c r="J250" i="7"/>
  <c r="BP249" i="7"/>
  <c r="K249" i="7"/>
  <c r="J249" i="7"/>
  <c r="D249" i="7"/>
  <c r="BP248" i="7"/>
  <c r="D248" i="7" s="1"/>
  <c r="K248" i="7"/>
  <c r="J248" i="7"/>
  <c r="BP247" i="7"/>
  <c r="D247" i="7" s="1"/>
  <c r="K247" i="7"/>
  <c r="J247" i="7"/>
  <c r="BP246" i="7"/>
  <c r="D246" i="7" s="1"/>
  <c r="K246" i="7"/>
  <c r="J246" i="7"/>
  <c r="BP245" i="7"/>
  <c r="D245" i="7" s="1"/>
  <c r="K245" i="7"/>
  <c r="J245" i="7"/>
  <c r="BP244" i="7"/>
  <c r="D244" i="7" s="1"/>
  <c r="K244" i="7"/>
  <c r="J244" i="7"/>
  <c r="BP243" i="7"/>
  <c r="D243" i="7" s="1"/>
  <c r="K243" i="7"/>
  <c r="J243" i="7"/>
  <c r="BP242" i="7"/>
  <c r="D242" i="7" s="1"/>
  <c r="K242" i="7"/>
  <c r="J242" i="7"/>
  <c r="BP241" i="7"/>
  <c r="D241" i="7" s="1"/>
  <c r="K241" i="7"/>
  <c r="J241" i="7"/>
  <c r="BP240" i="7"/>
  <c r="D240" i="7" s="1"/>
  <c r="K240" i="7"/>
  <c r="J240" i="7"/>
  <c r="BP239" i="7"/>
  <c r="D239" i="7" s="1"/>
  <c r="K239" i="7"/>
  <c r="J239" i="7"/>
  <c r="BP238" i="7"/>
  <c r="D238" i="7" s="1"/>
  <c r="K238" i="7"/>
  <c r="J238" i="7"/>
  <c r="BP237" i="7"/>
  <c r="D237" i="7" s="1"/>
  <c r="K237" i="7"/>
  <c r="J237" i="7"/>
  <c r="BP236" i="7"/>
  <c r="D236" i="7" s="1"/>
  <c r="K236" i="7"/>
  <c r="J236" i="7"/>
  <c r="BP235" i="7"/>
  <c r="D235" i="7" s="1"/>
  <c r="K235" i="7"/>
  <c r="J235" i="7"/>
  <c r="BP234" i="7"/>
  <c r="D234" i="7" s="1"/>
  <c r="K234" i="7"/>
  <c r="J234" i="7"/>
  <c r="BP233" i="7"/>
  <c r="D233" i="7" s="1"/>
  <c r="K233" i="7"/>
  <c r="J233" i="7"/>
  <c r="BP232" i="7"/>
  <c r="D232" i="7" s="1"/>
  <c r="K232" i="7"/>
  <c r="J232" i="7"/>
  <c r="BP231" i="7"/>
  <c r="D231" i="7" s="1"/>
  <c r="K231" i="7"/>
  <c r="J231" i="7"/>
  <c r="BP230" i="7"/>
  <c r="D230" i="7" s="1"/>
  <c r="K230" i="7"/>
  <c r="J230" i="7"/>
  <c r="BP229" i="7"/>
  <c r="D229" i="7" s="1"/>
  <c r="K229" i="7"/>
  <c r="J229" i="7"/>
  <c r="BP228" i="7"/>
  <c r="D228" i="7" s="1"/>
  <c r="K228" i="7"/>
  <c r="J228" i="7"/>
  <c r="BP227" i="7"/>
  <c r="D227" i="7" s="1"/>
  <c r="K227" i="7"/>
  <c r="J227" i="7"/>
  <c r="BP226" i="7"/>
  <c r="D226" i="7" s="1"/>
  <c r="K226" i="7"/>
  <c r="J226" i="7"/>
  <c r="BP225" i="7"/>
  <c r="D225" i="7" s="1"/>
  <c r="K225" i="7"/>
  <c r="J225" i="7"/>
  <c r="BP224" i="7"/>
  <c r="D224" i="7" s="1"/>
  <c r="K224" i="7"/>
  <c r="J224" i="7"/>
  <c r="BP223" i="7"/>
  <c r="D223" i="7" s="1"/>
  <c r="K223" i="7"/>
  <c r="J223" i="7"/>
  <c r="BP222" i="7"/>
  <c r="D222" i="7" s="1"/>
  <c r="K222" i="7"/>
  <c r="J222" i="7"/>
  <c r="BP221" i="7"/>
  <c r="D221" i="7" s="1"/>
  <c r="K221" i="7"/>
  <c r="J221" i="7"/>
  <c r="BP220" i="7"/>
  <c r="D220" i="7" s="1"/>
  <c r="K220" i="7"/>
  <c r="J220" i="7"/>
  <c r="BP219" i="7"/>
  <c r="D219" i="7" s="1"/>
  <c r="K219" i="7"/>
  <c r="J219" i="7"/>
  <c r="BP218" i="7"/>
  <c r="D218" i="7" s="1"/>
  <c r="K218" i="7"/>
  <c r="J218" i="7"/>
  <c r="BP217" i="7"/>
  <c r="K217" i="7"/>
  <c r="J217" i="7"/>
  <c r="D217" i="7"/>
  <c r="BP216" i="7"/>
  <c r="D216" i="7" s="1"/>
  <c r="K216" i="7"/>
  <c r="J216" i="7"/>
  <c r="BP215" i="7"/>
  <c r="D215" i="7" s="1"/>
  <c r="K215" i="7"/>
  <c r="J215" i="7"/>
  <c r="BP214" i="7"/>
  <c r="D214" i="7" s="1"/>
  <c r="K214" i="7"/>
  <c r="J214" i="7"/>
  <c r="BP213" i="7"/>
  <c r="D213" i="7" s="1"/>
  <c r="K213" i="7"/>
  <c r="J213" i="7"/>
  <c r="BP212" i="7"/>
  <c r="D212" i="7" s="1"/>
  <c r="K212" i="7"/>
  <c r="J212" i="7"/>
  <c r="BP211" i="7"/>
  <c r="D211" i="7" s="1"/>
  <c r="K211" i="7"/>
  <c r="J211" i="7"/>
  <c r="BP210" i="7"/>
  <c r="D210" i="7" s="1"/>
  <c r="K210" i="7"/>
  <c r="J210" i="7"/>
  <c r="BP209" i="7"/>
  <c r="D209" i="7" s="1"/>
  <c r="K209" i="7"/>
  <c r="J209" i="7"/>
  <c r="BP208" i="7"/>
  <c r="D208" i="7" s="1"/>
  <c r="K208" i="7"/>
  <c r="J208" i="7"/>
  <c r="BP207" i="7"/>
  <c r="D207" i="7" s="1"/>
  <c r="K207" i="7"/>
  <c r="J207" i="7"/>
  <c r="BP206" i="7"/>
  <c r="D206" i="7" s="1"/>
  <c r="K206" i="7"/>
  <c r="J206" i="7"/>
  <c r="BP205" i="7"/>
  <c r="D205" i="7" s="1"/>
  <c r="K205" i="7"/>
  <c r="J205" i="7"/>
  <c r="BP204" i="7"/>
  <c r="D204" i="7" s="1"/>
  <c r="K204" i="7"/>
  <c r="J204" i="7"/>
  <c r="BP203" i="7"/>
  <c r="D203" i="7" s="1"/>
  <c r="K203" i="7"/>
  <c r="J203" i="7"/>
  <c r="BP202" i="7"/>
  <c r="D202" i="7" s="1"/>
  <c r="K202" i="7"/>
  <c r="J202" i="7"/>
  <c r="BP201" i="7"/>
  <c r="D201" i="7" s="1"/>
  <c r="K201" i="7"/>
  <c r="J201" i="7"/>
  <c r="BP200" i="7"/>
  <c r="D200" i="7" s="1"/>
  <c r="K200" i="7"/>
  <c r="J200" i="7"/>
  <c r="BP199" i="7"/>
  <c r="D199" i="7" s="1"/>
  <c r="K199" i="7"/>
  <c r="J199" i="7"/>
  <c r="BP198" i="7"/>
  <c r="D198" i="7" s="1"/>
  <c r="K198" i="7"/>
  <c r="J198" i="7"/>
  <c r="BP197" i="7"/>
  <c r="D197" i="7" s="1"/>
  <c r="K197" i="7"/>
  <c r="J197" i="7"/>
  <c r="BP196" i="7"/>
  <c r="D196" i="7" s="1"/>
  <c r="K196" i="7"/>
  <c r="J196" i="7"/>
  <c r="BP195" i="7"/>
  <c r="D195" i="7" s="1"/>
  <c r="K195" i="7"/>
  <c r="J195" i="7"/>
  <c r="BP194" i="7"/>
  <c r="D194" i="7" s="1"/>
  <c r="K194" i="7"/>
  <c r="J194" i="7"/>
  <c r="BP193" i="7"/>
  <c r="D193" i="7" s="1"/>
  <c r="K193" i="7"/>
  <c r="J193" i="7"/>
  <c r="BP192" i="7"/>
  <c r="D192" i="7" s="1"/>
  <c r="K192" i="7"/>
  <c r="J192" i="7"/>
  <c r="BP191" i="7"/>
  <c r="D191" i="7" s="1"/>
  <c r="K191" i="7"/>
  <c r="J191" i="7"/>
  <c r="BP190" i="7"/>
  <c r="D190" i="7" s="1"/>
  <c r="K190" i="7"/>
  <c r="J190" i="7"/>
  <c r="BP189" i="7"/>
  <c r="D189" i="7" s="1"/>
  <c r="K189" i="7"/>
  <c r="J189" i="7"/>
  <c r="BP188" i="7"/>
  <c r="D188" i="7" s="1"/>
  <c r="K188" i="7"/>
  <c r="J188" i="7"/>
  <c r="BP187" i="7"/>
  <c r="D187" i="7" s="1"/>
  <c r="K187" i="7"/>
  <c r="J187" i="7"/>
  <c r="BP186" i="7"/>
  <c r="D186" i="7" s="1"/>
  <c r="K186" i="7"/>
  <c r="J186" i="7"/>
  <c r="BP185" i="7"/>
  <c r="D185" i="7" s="1"/>
  <c r="K185" i="7"/>
  <c r="J185" i="7"/>
  <c r="BP184" i="7"/>
  <c r="D184" i="7" s="1"/>
  <c r="K184" i="7"/>
  <c r="J184" i="7"/>
  <c r="BP183" i="7"/>
  <c r="D183" i="7" s="1"/>
  <c r="K183" i="7"/>
  <c r="J183" i="7"/>
  <c r="BP182" i="7"/>
  <c r="D182" i="7" s="1"/>
  <c r="K182" i="7"/>
  <c r="J182" i="7"/>
  <c r="BP181" i="7"/>
  <c r="D181" i="7" s="1"/>
  <c r="K181" i="7"/>
  <c r="J181" i="7"/>
  <c r="BP180" i="7"/>
  <c r="D180" i="7" s="1"/>
  <c r="K180" i="7"/>
  <c r="J180" i="7"/>
  <c r="BP179" i="7"/>
  <c r="D179" i="7" s="1"/>
  <c r="K179" i="7"/>
  <c r="J179" i="7"/>
  <c r="BP178" i="7"/>
  <c r="D178" i="7" s="1"/>
  <c r="K178" i="7"/>
  <c r="J178" i="7"/>
  <c r="BP177" i="7"/>
  <c r="D177" i="7" s="1"/>
  <c r="K177" i="7"/>
  <c r="J177" i="7"/>
  <c r="BP176" i="7"/>
  <c r="D176" i="7" s="1"/>
  <c r="K176" i="7"/>
  <c r="J176" i="7"/>
  <c r="BP175" i="7"/>
  <c r="D175" i="7" s="1"/>
  <c r="K175" i="7"/>
  <c r="J175" i="7"/>
  <c r="BP174" i="7"/>
  <c r="D174" i="7" s="1"/>
  <c r="K174" i="7"/>
  <c r="J174" i="7"/>
  <c r="BP173" i="7"/>
  <c r="D173" i="7" s="1"/>
  <c r="K173" i="7"/>
  <c r="J173" i="7"/>
  <c r="BP172" i="7"/>
  <c r="D172" i="7" s="1"/>
  <c r="K172" i="7"/>
  <c r="J172" i="7"/>
  <c r="BP171" i="7"/>
  <c r="D171" i="7" s="1"/>
  <c r="K171" i="7"/>
  <c r="J171" i="7"/>
  <c r="BP170" i="7"/>
  <c r="D170" i="7" s="1"/>
  <c r="K170" i="7"/>
  <c r="J170" i="7"/>
  <c r="BP169" i="7"/>
  <c r="D169" i="7" s="1"/>
  <c r="K169" i="7"/>
  <c r="J169" i="7"/>
  <c r="BP168" i="7"/>
  <c r="D168" i="7" s="1"/>
  <c r="K168" i="7"/>
  <c r="J168" i="7"/>
  <c r="BP167" i="7"/>
  <c r="K167" i="7"/>
  <c r="J167" i="7"/>
  <c r="D167" i="7"/>
  <c r="BP166" i="7"/>
  <c r="D166" i="7" s="1"/>
  <c r="K166" i="7"/>
  <c r="J166" i="7"/>
  <c r="BP165" i="7"/>
  <c r="D165" i="7" s="1"/>
  <c r="K165" i="7"/>
  <c r="J165" i="7"/>
  <c r="BP164" i="7"/>
  <c r="D164" i="7" s="1"/>
  <c r="K164" i="7"/>
  <c r="J164" i="7"/>
  <c r="BP163" i="7"/>
  <c r="D163" i="7" s="1"/>
  <c r="K163" i="7"/>
  <c r="J163" i="7"/>
  <c r="BP162" i="7"/>
  <c r="D162" i="7" s="1"/>
  <c r="K162" i="7"/>
  <c r="J162" i="7"/>
  <c r="BP161" i="7"/>
  <c r="D161" i="7" s="1"/>
  <c r="K161" i="7"/>
  <c r="J161" i="7"/>
  <c r="BP160" i="7"/>
  <c r="D160" i="7" s="1"/>
  <c r="K160" i="7"/>
  <c r="J160" i="7"/>
  <c r="BP159" i="7"/>
  <c r="D159" i="7" s="1"/>
  <c r="K159" i="7"/>
  <c r="J159" i="7"/>
  <c r="BP158" i="7"/>
  <c r="D158" i="7" s="1"/>
  <c r="K158" i="7"/>
  <c r="J158" i="7"/>
  <c r="BP157" i="7"/>
  <c r="D157" i="7" s="1"/>
  <c r="K157" i="7"/>
  <c r="J157" i="7"/>
  <c r="BP156" i="7"/>
  <c r="D156" i="7" s="1"/>
  <c r="K156" i="7"/>
  <c r="J156" i="7"/>
  <c r="BP155" i="7"/>
  <c r="D155" i="7" s="1"/>
  <c r="K155" i="7"/>
  <c r="J155" i="7"/>
  <c r="BP154" i="7"/>
  <c r="D154" i="7" s="1"/>
  <c r="K154" i="7"/>
  <c r="J154" i="7"/>
  <c r="BP153" i="7"/>
  <c r="D153" i="7" s="1"/>
  <c r="K153" i="7"/>
  <c r="J153" i="7"/>
  <c r="BP152" i="7"/>
  <c r="D152" i="7" s="1"/>
  <c r="K152" i="7"/>
  <c r="J152" i="7"/>
  <c r="BP151" i="7"/>
  <c r="D151" i="7" s="1"/>
  <c r="K151" i="7"/>
  <c r="J151" i="7"/>
  <c r="BP150" i="7"/>
  <c r="D150" i="7" s="1"/>
  <c r="K150" i="7"/>
  <c r="J150" i="7"/>
  <c r="BP149" i="7"/>
  <c r="D149" i="7" s="1"/>
  <c r="K149" i="7"/>
  <c r="J149" i="7"/>
  <c r="BP148" i="7"/>
  <c r="D148" i="7" s="1"/>
  <c r="K148" i="7"/>
  <c r="J148" i="7"/>
  <c r="BP147" i="7"/>
  <c r="D147" i="7" s="1"/>
  <c r="K147" i="7"/>
  <c r="J147" i="7"/>
  <c r="BP146" i="7"/>
  <c r="D146" i="7" s="1"/>
  <c r="K146" i="7"/>
  <c r="J146" i="7"/>
  <c r="BP145" i="7"/>
  <c r="D145" i="7" s="1"/>
  <c r="K145" i="7"/>
  <c r="J145" i="7"/>
  <c r="BP144" i="7"/>
  <c r="D144" i="7" s="1"/>
  <c r="K144" i="7"/>
  <c r="J144" i="7"/>
  <c r="BP143" i="7"/>
  <c r="K143" i="7"/>
  <c r="J143" i="7"/>
  <c r="D143" i="7"/>
  <c r="BP142" i="7"/>
  <c r="D142" i="7" s="1"/>
  <c r="K142" i="7"/>
  <c r="J142" i="7"/>
  <c r="BP141" i="7"/>
  <c r="D141" i="7" s="1"/>
  <c r="K141" i="7"/>
  <c r="J141" i="7"/>
  <c r="BP140" i="7"/>
  <c r="D140" i="7" s="1"/>
  <c r="K140" i="7"/>
  <c r="J140" i="7"/>
  <c r="BP139" i="7"/>
  <c r="D139" i="7" s="1"/>
  <c r="K139" i="7"/>
  <c r="J139" i="7"/>
  <c r="BP138" i="7"/>
  <c r="D138" i="7" s="1"/>
  <c r="K138" i="7"/>
  <c r="J138" i="7"/>
  <c r="BP137" i="7"/>
  <c r="D137" i="7" s="1"/>
  <c r="K137" i="7"/>
  <c r="J137" i="7"/>
  <c r="BP136" i="7"/>
  <c r="D136" i="7" s="1"/>
  <c r="K136" i="7"/>
  <c r="J136" i="7"/>
  <c r="BP135" i="7"/>
  <c r="D135" i="7" s="1"/>
  <c r="K135" i="7"/>
  <c r="J135" i="7"/>
  <c r="BP134" i="7"/>
  <c r="D134" i="7" s="1"/>
  <c r="K134" i="7"/>
  <c r="J134" i="7"/>
  <c r="BP133" i="7"/>
  <c r="D133" i="7" s="1"/>
  <c r="K133" i="7"/>
  <c r="J133" i="7"/>
  <c r="BP132" i="7"/>
  <c r="D132" i="7" s="1"/>
  <c r="K132" i="7"/>
  <c r="J132" i="7"/>
  <c r="BP131" i="7"/>
  <c r="D131" i="7" s="1"/>
  <c r="K131" i="7"/>
  <c r="J131" i="7"/>
  <c r="BP130" i="7"/>
  <c r="D130" i="7" s="1"/>
  <c r="K130" i="7"/>
  <c r="J130" i="7"/>
  <c r="BP129" i="7"/>
  <c r="D129" i="7" s="1"/>
  <c r="K129" i="7"/>
  <c r="J129" i="7"/>
  <c r="BP128" i="7"/>
  <c r="D128" i="7" s="1"/>
  <c r="K128" i="7"/>
  <c r="J128" i="7"/>
  <c r="BP127" i="7"/>
  <c r="D127" i="7" s="1"/>
  <c r="K127" i="7"/>
  <c r="J127" i="7"/>
  <c r="BP126" i="7"/>
  <c r="D126" i="7" s="1"/>
  <c r="K126" i="7"/>
  <c r="J126" i="7"/>
  <c r="BP125" i="7"/>
  <c r="D125" i="7" s="1"/>
  <c r="K125" i="7"/>
  <c r="J125" i="7"/>
  <c r="BP124" i="7"/>
  <c r="D124" i="7" s="1"/>
  <c r="K124" i="7"/>
  <c r="J124" i="7"/>
  <c r="BP123" i="7"/>
  <c r="D123" i="7" s="1"/>
  <c r="K123" i="7"/>
  <c r="J123" i="7"/>
  <c r="BP122" i="7"/>
  <c r="D122" i="7" s="1"/>
  <c r="K122" i="7"/>
  <c r="J122" i="7"/>
  <c r="BP121" i="7"/>
  <c r="D121" i="7" s="1"/>
  <c r="K121" i="7"/>
  <c r="J121" i="7"/>
  <c r="BP120" i="7"/>
  <c r="D120" i="7" s="1"/>
  <c r="K120" i="7"/>
  <c r="J120" i="7"/>
  <c r="BP119" i="7"/>
  <c r="D119" i="7" s="1"/>
  <c r="K119" i="7"/>
  <c r="J119" i="7"/>
  <c r="BP118" i="7"/>
  <c r="D118" i="7" s="1"/>
  <c r="K118" i="7"/>
  <c r="J118" i="7"/>
  <c r="BP117" i="7"/>
  <c r="D117" i="7" s="1"/>
  <c r="K117" i="7"/>
  <c r="J117" i="7"/>
  <c r="BP116" i="7"/>
  <c r="D116" i="7" s="1"/>
  <c r="K116" i="7"/>
  <c r="J116" i="7"/>
  <c r="BP115" i="7"/>
  <c r="D115" i="7" s="1"/>
  <c r="K115" i="7"/>
  <c r="J115" i="7"/>
  <c r="BP114" i="7"/>
  <c r="D114" i="7" s="1"/>
  <c r="K114" i="7"/>
  <c r="J114" i="7"/>
  <c r="BP113" i="7"/>
  <c r="D113" i="7" s="1"/>
  <c r="K113" i="7"/>
  <c r="J113" i="7"/>
  <c r="BP112" i="7"/>
  <c r="D112" i="7" s="1"/>
  <c r="K112" i="7"/>
  <c r="J112" i="7"/>
  <c r="BP111" i="7"/>
  <c r="D111" i="7" s="1"/>
  <c r="K111" i="7"/>
  <c r="J111" i="7"/>
  <c r="BP110" i="7"/>
  <c r="D110" i="7" s="1"/>
  <c r="K110" i="7"/>
  <c r="J110" i="7"/>
  <c r="BP109" i="7"/>
  <c r="D109" i="7" s="1"/>
  <c r="K109" i="7"/>
  <c r="J109" i="7"/>
  <c r="BP108" i="7"/>
  <c r="D108" i="7" s="1"/>
  <c r="K108" i="7"/>
  <c r="J108" i="7"/>
  <c r="BP107" i="7"/>
  <c r="D107" i="7" s="1"/>
  <c r="K107" i="7"/>
  <c r="J107" i="7"/>
  <c r="BP106" i="7"/>
  <c r="D106" i="7" s="1"/>
  <c r="K106" i="7"/>
  <c r="J106" i="7"/>
  <c r="BP105" i="7"/>
  <c r="D105" i="7" s="1"/>
  <c r="K105" i="7"/>
  <c r="J105" i="7"/>
  <c r="BP104" i="7"/>
  <c r="D104" i="7" s="1"/>
  <c r="K104" i="7"/>
  <c r="J104" i="7"/>
  <c r="BP103" i="7"/>
  <c r="K103" i="7"/>
  <c r="J103" i="7"/>
  <c r="D103" i="7"/>
  <c r="BP102" i="7"/>
  <c r="D102" i="7" s="1"/>
  <c r="K102" i="7"/>
  <c r="J102" i="7"/>
  <c r="BP101" i="7"/>
  <c r="D101" i="7" s="1"/>
  <c r="K101" i="7"/>
  <c r="J101" i="7"/>
  <c r="BP100" i="7"/>
  <c r="D100" i="7" s="1"/>
  <c r="K100" i="7"/>
  <c r="J100" i="7"/>
  <c r="BP99" i="7"/>
  <c r="D99" i="7" s="1"/>
  <c r="K99" i="7"/>
  <c r="J99" i="7"/>
  <c r="BP98" i="7"/>
  <c r="D98" i="7" s="1"/>
  <c r="K98" i="7"/>
  <c r="J98" i="7"/>
  <c r="BP97" i="7"/>
  <c r="D97" i="7" s="1"/>
  <c r="K97" i="7"/>
  <c r="J97" i="7"/>
  <c r="BP96" i="7"/>
  <c r="D96" i="7" s="1"/>
  <c r="K96" i="7"/>
  <c r="J96" i="7"/>
  <c r="BP95" i="7"/>
  <c r="D95" i="7" s="1"/>
  <c r="K95" i="7"/>
  <c r="J95" i="7"/>
  <c r="BP94" i="7"/>
  <c r="D94" i="7" s="1"/>
  <c r="K94" i="7"/>
  <c r="J94" i="7"/>
  <c r="BP93" i="7"/>
  <c r="D93" i="7" s="1"/>
  <c r="K93" i="7"/>
  <c r="J93" i="7"/>
  <c r="BP92" i="7"/>
  <c r="D92" i="7" s="1"/>
  <c r="K92" i="7"/>
  <c r="J92" i="7"/>
  <c r="BP91" i="7"/>
  <c r="D91" i="7" s="1"/>
  <c r="K91" i="7"/>
  <c r="J91" i="7"/>
  <c r="BP90" i="7"/>
  <c r="D90" i="7" s="1"/>
  <c r="K90" i="7"/>
  <c r="J90" i="7"/>
  <c r="BP89" i="7"/>
  <c r="D89" i="7" s="1"/>
  <c r="K89" i="7"/>
  <c r="J89" i="7"/>
  <c r="BP88" i="7"/>
  <c r="D88" i="7" s="1"/>
  <c r="K88" i="7"/>
  <c r="J88" i="7"/>
  <c r="BP87" i="7"/>
  <c r="D87" i="7" s="1"/>
  <c r="K87" i="7"/>
  <c r="J87" i="7"/>
  <c r="BP86" i="7"/>
  <c r="D86" i="7" s="1"/>
  <c r="K86" i="7"/>
  <c r="J86" i="7"/>
  <c r="BP85" i="7"/>
  <c r="D85" i="7" s="1"/>
  <c r="K85" i="7"/>
  <c r="J85" i="7"/>
  <c r="BP84" i="7"/>
  <c r="D84" i="7" s="1"/>
  <c r="K84" i="7"/>
  <c r="J84" i="7"/>
  <c r="BP83" i="7"/>
  <c r="D83" i="7" s="1"/>
  <c r="K83" i="7"/>
  <c r="J83" i="7"/>
  <c r="BP82" i="7"/>
  <c r="D82" i="7" s="1"/>
  <c r="K82" i="7"/>
  <c r="J82" i="7"/>
  <c r="BP81" i="7"/>
  <c r="D81" i="7" s="1"/>
  <c r="K81" i="7"/>
  <c r="J81" i="7"/>
  <c r="BP80" i="7"/>
  <c r="D80" i="7" s="1"/>
  <c r="K80" i="7"/>
  <c r="J80" i="7"/>
  <c r="BP79" i="7"/>
  <c r="D79" i="7" s="1"/>
  <c r="K79" i="7"/>
  <c r="J79" i="7"/>
  <c r="BP78" i="7"/>
  <c r="D78" i="7" s="1"/>
  <c r="K78" i="7"/>
  <c r="J78" i="7"/>
  <c r="BP77" i="7"/>
  <c r="D77" i="7" s="1"/>
  <c r="K77" i="7"/>
  <c r="J77" i="7"/>
  <c r="BP76" i="7"/>
  <c r="D76" i="7" s="1"/>
  <c r="K76" i="7"/>
  <c r="J76" i="7"/>
  <c r="BP75" i="7"/>
  <c r="D75" i="7" s="1"/>
  <c r="K75" i="7"/>
  <c r="J75" i="7"/>
  <c r="BP74" i="7"/>
  <c r="D74" i="7" s="1"/>
  <c r="K74" i="7"/>
  <c r="J74" i="7"/>
  <c r="BP73" i="7"/>
  <c r="D73" i="7" s="1"/>
  <c r="K73" i="7"/>
  <c r="J73" i="7"/>
  <c r="BP72" i="7"/>
  <c r="D72" i="7" s="1"/>
  <c r="K72" i="7"/>
  <c r="J72" i="7"/>
  <c r="BP71" i="7"/>
  <c r="D71" i="7" s="1"/>
  <c r="K71" i="7"/>
  <c r="J71" i="7"/>
  <c r="BP70" i="7"/>
  <c r="D70" i="7" s="1"/>
  <c r="K70" i="7"/>
  <c r="J70" i="7"/>
  <c r="BP69" i="7"/>
  <c r="D69" i="7" s="1"/>
  <c r="K69" i="7"/>
  <c r="J69" i="7"/>
  <c r="BP68" i="7"/>
  <c r="D68" i="7" s="1"/>
  <c r="K68" i="7"/>
  <c r="J68" i="7"/>
  <c r="BP67" i="7"/>
  <c r="D67" i="7" s="1"/>
  <c r="K67" i="7"/>
  <c r="J67" i="7"/>
  <c r="BP66" i="7"/>
  <c r="D66" i="7" s="1"/>
  <c r="K66" i="7"/>
  <c r="J66" i="7"/>
  <c r="BP65" i="7"/>
  <c r="D65" i="7" s="1"/>
  <c r="K65" i="7"/>
  <c r="J65" i="7"/>
  <c r="BP64" i="7"/>
  <c r="D64" i="7" s="1"/>
  <c r="K64" i="7"/>
  <c r="J64" i="7"/>
  <c r="BP63" i="7"/>
  <c r="K63" i="7"/>
  <c r="J63" i="7"/>
  <c r="D63" i="7"/>
  <c r="BP62" i="7"/>
  <c r="D62" i="7" s="1"/>
  <c r="K62" i="7"/>
  <c r="J62" i="7"/>
  <c r="BP61" i="7"/>
  <c r="D61" i="7" s="1"/>
  <c r="K61" i="7"/>
  <c r="J61" i="7"/>
  <c r="BP60" i="7"/>
  <c r="D60" i="7" s="1"/>
  <c r="K60" i="7"/>
  <c r="J60" i="7"/>
  <c r="BP59" i="7"/>
  <c r="D59" i="7" s="1"/>
  <c r="K59" i="7"/>
  <c r="J59" i="7"/>
  <c r="BP58" i="7"/>
  <c r="D58" i="7" s="1"/>
  <c r="K58" i="7"/>
  <c r="J58" i="7"/>
  <c r="BP57" i="7"/>
  <c r="D57" i="7" s="1"/>
  <c r="K57" i="7"/>
  <c r="J57" i="7"/>
  <c r="BP56" i="7"/>
  <c r="D56" i="7" s="1"/>
  <c r="K56" i="7"/>
  <c r="J56" i="7"/>
  <c r="BP55" i="7"/>
  <c r="D55" i="7" s="1"/>
  <c r="K55" i="7"/>
  <c r="J55" i="7"/>
  <c r="BP54" i="7"/>
  <c r="D54" i="7" s="1"/>
  <c r="K54" i="7"/>
  <c r="J54" i="7"/>
  <c r="BP53" i="7"/>
  <c r="D53" i="7" s="1"/>
  <c r="K53" i="7"/>
  <c r="J53" i="7"/>
  <c r="BP52" i="7"/>
  <c r="D52" i="7" s="1"/>
  <c r="K52" i="7"/>
  <c r="J52" i="7"/>
  <c r="BP51" i="7"/>
  <c r="D51" i="7" s="1"/>
  <c r="K51" i="7"/>
  <c r="J51" i="7"/>
  <c r="BP50" i="7"/>
  <c r="D50" i="7" s="1"/>
  <c r="K50" i="7"/>
  <c r="J50" i="7"/>
  <c r="BP49" i="7"/>
  <c r="D49" i="7" s="1"/>
  <c r="K49" i="7"/>
  <c r="J49" i="7"/>
  <c r="BP48" i="7"/>
  <c r="D48" i="7" s="1"/>
  <c r="K48" i="7"/>
  <c r="J48" i="7"/>
  <c r="BP47" i="7"/>
  <c r="D47" i="7" s="1"/>
  <c r="K47" i="7"/>
  <c r="J47" i="7"/>
  <c r="BP46" i="7"/>
  <c r="D46" i="7" s="1"/>
  <c r="K46" i="7"/>
  <c r="J46" i="7"/>
  <c r="BP45" i="7"/>
  <c r="D45" i="7" s="1"/>
  <c r="K45" i="7"/>
  <c r="J45" i="7"/>
  <c r="BP44" i="7"/>
  <c r="D44" i="7" s="1"/>
  <c r="K44" i="7"/>
  <c r="J44" i="7"/>
  <c r="BP43" i="7"/>
  <c r="D43" i="7" s="1"/>
  <c r="K43" i="7"/>
  <c r="J43" i="7"/>
  <c r="BP42" i="7"/>
  <c r="D42" i="7" s="1"/>
  <c r="K42" i="7"/>
  <c r="J42" i="7"/>
  <c r="BP41" i="7"/>
  <c r="D41" i="7" s="1"/>
  <c r="K41" i="7"/>
  <c r="J41" i="7"/>
  <c r="BP40" i="7"/>
  <c r="D40" i="7" s="1"/>
  <c r="K40" i="7"/>
  <c r="J40" i="7"/>
  <c r="BP39" i="7"/>
  <c r="D39" i="7" s="1"/>
  <c r="K39" i="7"/>
  <c r="J39" i="7"/>
  <c r="BP38" i="7"/>
  <c r="D38" i="7" s="1"/>
  <c r="K38" i="7"/>
  <c r="J38" i="7"/>
  <c r="BP37" i="7"/>
  <c r="D37" i="7" s="1"/>
  <c r="K37" i="7"/>
  <c r="J37" i="7"/>
  <c r="BP36" i="7"/>
  <c r="D36" i="7" s="1"/>
  <c r="K36" i="7"/>
  <c r="J36" i="7"/>
  <c r="BP35" i="7"/>
  <c r="D35" i="7" s="1"/>
  <c r="K35" i="7"/>
  <c r="J35" i="7"/>
  <c r="BP34" i="7"/>
  <c r="D34" i="7" s="1"/>
  <c r="K34" i="7"/>
  <c r="J34" i="7"/>
  <c r="BP33" i="7"/>
  <c r="D33" i="7" s="1"/>
  <c r="K33" i="7"/>
  <c r="J33" i="7"/>
  <c r="BP32" i="7"/>
  <c r="D32" i="7" s="1"/>
  <c r="K32" i="7"/>
  <c r="J32" i="7"/>
  <c r="BP31" i="7"/>
  <c r="K31" i="7"/>
  <c r="J31" i="7"/>
  <c r="D31" i="7"/>
  <c r="BP30" i="7"/>
  <c r="D30" i="7" s="1"/>
  <c r="K30" i="7"/>
  <c r="J30" i="7"/>
  <c r="BP29" i="7"/>
  <c r="D29" i="7" s="1"/>
  <c r="K29" i="7"/>
  <c r="J29" i="7"/>
  <c r="BP28" i="7"/>
  <c r="D28" i="7" s="1"/>
  <c r="K28" i="7"/>
  <c r="J28" i="7"/>
  <c r="BP27" i="7"/>
  <c r="D27" i="7" s="1"/>
  <c r="K27" i="7"/>
  <c r="J27" i="7"/>
  <c r="BP26" i="7"/>
  <c r="D26" i="7" s="1"/>
  <c r="K26" i="7"/>
  <c r="J26" i="7"/>
  <c r="BP25" i="7"/>
  <c r="D25" i="7" s="1"/>
  <c r="K25" i="7"/>
  <c r="J25" i="7"/>
  <c r="BP24" i="7"/>
  <c r="D24" i="7" s="1"/>
  <c r="K24" i="7"/>
  <c r="J24" i="7"/>
  <c r="BP23" i="7"/>
  <c r="D23" i="7" s="1"/>
  <c r="K23" i="7"/>
  <c r="J23" i="7"/>
  <c r="BP22" i="7"/>
  <c r="D22" i="7" s="1"/>
  <c r="K22" i="7"/>
  <c r="J22" i="7"/>
  <c r="BP21" i="7"/>
  <c r="D21" i="7" s="1"/>
  <c r="K21" i="7"/>
  <c r="J21" i="7"/>
  <c r="BP20" i="7"/>
  <c r="D20" i="7" s="1"/>
  <c r="K20" i="7"/>
  <c r="J20" i="7"/>
  <c r="BP19" i="7"/>
  <c r="D19" i="7" s="1"/>
  <c r="K19" i="7"/>
  <c r="J19" i="7"/>
  <c r="BP18" i="7"/>
  <c r="D18" i="7" s="1"/>
  <c r="K18" i="7"/>
  <c r="J18" i="7"/>
  <c r="BP17" i="7"/>
  <c r="D17" i="7" s="1"/>
  <c r="K17" i="7"/>
  <c r="J17" i="7"/>
  <c r="BP16" i="7"/>
  <c r="D16" i="7" s="1"/>
  <c r="K16" i="7"/>
  <c r="J16" i="7"/>
  <c r="BP15" i="7"/>
  <c r="D15" i="7" s="1"/>
  <c r="K15" i="7"/>
  <c r="J15" i="7"/>
  <c r="BP14" i="7"/>
  <c r="D14" i="7" s="1"/>
  <c r="K14" i="7"/>
  <c r="J14" i="7"/>
  <c r="BP13" i="7"/>
  <c r="D13" i="7" s="1"/>
  <c r="K13" i="7"/>
  <c r="J13" i="7"/>
  <c r="BP12" i="7"/>
  <c r="D12" i="7" s="1"/>
  <c r="K12" i="7"/>
  <c r="J12" i="7"/>
  <c r="BP11" i="7"/>
  <c r="D11" i="7" s="1"/>
  <c r="K11" i="7"/>
  <c r="J11" i="7"/>
  <c r="BP10" i="7"/>
  <c r="D10" i="7" s="1"/>
  <c r="K10" i="7"/>
  <c r="J10" i="7"/>
  <c r="B10" i="7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B596" i="7" s="1"/>
  <c r="B597" i="7" s="1"/>
  <c r="B598" i="7" s="1"/>
  <c r="B599" i="7" s="1"/>
  <c r="B600" i="7" s="1"/>
  <c r="B601" i="7" s="1"/>
  <c r="B602" i="7" s="1"/>
  <c r="B603" i="7" s="1"/>
  <c r="B604" i="7" s="1"/>
  <c r="B605" i="7" s="1"/>
  <c r="B606" i="7" s="1"/>
  <c r="B607" i="7" s="1"/>
  <c r="B608" i="7" s="1"/>
  <c r="BP9" i="7"/>
  <c r="D9" i="7" s="1"/>
  <c r="K9" i="7"/>
  <c r="J9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B13" i="8" s="1"/>
  <c r="AN7" i="7"/>
  <c r="B12" i="8" s="1"/>
  <c r="AM7" i="7"/>
  <c r="B11" i="8" s="1"/>
  <c r="AL7" i="7"/>
  <c r="AK7" i="7"/>
  <c r="D9" i="8" s="1"/>
  <c r="AJ7" i="7"/>
  <c r="C9" i="8" s="1"/>
  <c r="B8" i="8" s="1"/>
  <c r="AI7" i="7"/>
  <c r="D7" i="8" s="1"/>
  <c r="AH7" i="7"/>
  <c r="C7" i="8" s="1"/>
  <c r="AG7" i="7"/>
  <c r="D5" i="8" s="1"/>
  <c r="AF7" i="7"/>
  <c r="C5" i="8" s="1"/>
  <c r="AE7" i="7"/>
  <c r="D3" i="8" s="1"/>
  <c r="AD7" i="7"/>
  <c r="C3" i="8" s="1"/>
  <c r="AB7" i="7"/>
  <c r="Z7" i="7"/>
  <c r="L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9" i="2"/>
  <c r="AF5" i="2" a="1"/>
  <c r="AF5" i="2" s="1"/>
  <c r="AF3" i="2" a="1"/>
  <c r="AF3" i="2" s="1"/>
  <c r="B19" i="20" l="1"/>
  <c r="BU7" i="17"/>
  <c r="CK7" i="17"/>
  <c r="CE7" i="17"/>
  <c r="CU7" i="17"/>
  <c r="BW7" i="17"/>
  <c r="CM7" i="17"/>
  <c r="BZ7" i="17"/>
  <c r="CP7" i="17"/>
  <c r="B10" i="20"/>
  <c r="C3" i="20"/>
  <c r="B2" i="20" s="1"/>
  <c r="BX7" i="17"/>
  <c r="CN7" i="17"/>
  <c r="BT7" i="17"/>
  <c r="CJ7" i="17"/>
  <c r="CZ7" i="17"/>
  <c r="B4" i="20"/>
  <c r="I30" i="11"/>
  <c r="C17" i="20"/>
  <c r="B16" i="20" s="1"/>
  <c r="BS7" i="17"/>
  <c r="CI7" i="17"/>
  <c r="CY7" i="17"/>
  <c r="BY7" i="17"/>
  <c r="CO7" i="17"/>
  <c r="K30" i="11"/>
  <c r="B18" i="20"/>
  <c r="BV7" i="17"/>
  <c r="CL7" i="17"/>
  <c r="B8" i="20"/>
  <c r="CC7" i="17"/>
  <c r="CS7" i="17"/>
  <c r="BR7" i="17"/>
  <c r="CH7" i="17"/>
  <c r="CX7" i="17"/>
  <c r="CF7" i="17"/>
  <c r="CV7" i="17"/>
  <c r="CB7" i="17"/>
  <c r="CR7" i="17"/>
  <c r="CA7" i="17"/>
  <c r="CQ7" i="17"/>
  <c r="CG7" i="17"/>
  <c r="CW7" i="17"/>
  <c r="I28" i="11"/>
  <c r="C15" i="20"/>
  <c r="B14" i="20" s="1"/>
  <c r="K28" i="11"/>
  <c r="I26" i="11"/>
  <c r="CD7" i="17"/>
  <c r="CT7" i="17"/>
  <c r="B21" i="8"/>
  <c r="B19" i="8"/>
  <c r="B14" i="8"/>
  <c r="J17" i="6"/>
  <c r="CX7" i="7"/>
  <c r="CW7" i="7"/>
  <c r="CV7" i="7"/>
  <c r="CZ7" i="7"/>
  <c r="B24" i="5"/>
  <c r="B19" i="5"/>
  <c r="CC7" i="2"/>
  <c r="J17" i="1"/>
  <c r="B1" i="20" l="1"/>
  <c r="F2" i="2"/>
  <c r="BX9" i="2"/>
  <c r="BW9" i="2"/>
  <c r="BV9" i="2"/>
  <c r="BV7" i="2" s="1"/>
  <c r="BY9" i="2"/>
  <c r="BZ9" i="2"/>
  <c r="CA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BW8" i="2"/>
  <c r="BX8" i="2"/>
  <c r="BY8" i="2"/>
  <c r="BZ8" i="2"/>
  <c r="CA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BV8" i="2"/>
  <c r="V7" i="2"/>
  <c r="A22" i="1" s="1"/>
  <c r="M1008" i="2"/>
  <c r="L1008" i="2"/>
  <c r="D1008" i="2"/>
  <c r="C1008" i="2"/>
  <c r="M1007" i="2"/>
  <c r="L1007" i="2"/>
  <c r="D1007" i="2"/>
  <c r="C1007" i="2"/>
  <c r="M1006" i="2"/>
  <c r="L1006" i="2"/>
  <c r="D1006" i="2"/>
  <c r="C1006" i="2"/>
  <c r="M1005" i="2"/>
  <c r="L1005" i="2"/>
  <c r="D1005" i="2"/>
  <c r="C1005" i="2"/>
  <c r="M1004" i="2"/>
  <c r="L1004" i="2"/>
  <c r="D1004" i="2"/>
  <c r="C1004" i="2"/>
  <c r="M1003" i="2"/>
  <c r="L1003" i="2"/>
  <c r="D1003" i="2"/>
  <c r="C1003" i="2"/>
  <c r="M1002" i="2"/>
  <c r="L1002" i="2"/>
  <c r="D1002" i="2"/>
  <c r="C1002" i="2"/>
  <c r="M1001" i="2"/>
  <c r="L1001" i="2"/>
  <c r="D1001" i="2"/>
  <c r="C1001" i="2"/>
  <c r="M1000" i="2"/>
  <c r="L1000" i="2"/>
  <c r="D1000" i="2"/>
  <c r="C1000" i="2"/>
  <c r="M999" i="2"/>
  <c r="L999" i="2"/>
  <c r="D999" i="2"/>
  <c r="C999" i="2"/>
  <c r="M998" i="2"/>
  <c r="L998" i="2"/>
  <c r="D998" i="2"/>
  <c r="C998" i="2"/>
  <c r="M997" i="2"/>
  <c r="L997" i="2"/>
  <c r="D997" i="2"/>
  <c r="C997" i="2"/>
  <c r="M996" i="2"/>
  <c r="L996" i="2"/>
  <c r="D996" i="2"/>
  <c r="C996" i="2"/>
  <c r="M995" i="2"/>
  <c r="L995" i="2"/>
  <c r="D995" i="2"/>
  <c r="C995" i="2"/>
  <c r="M994" i="2"/>
  <c r="L994" i="2"/>
  <c r="D994" i="2"/>
  <c r="C994" i="2"/>
  <c r="M993" i="2"/>
  <c r="L993" i="2"/>
  <c r="D993" i="2"/>
  <c r="C993" i="2"/>
  <c r="M992" i="2"/>
  <c r="L992" i="2"/>
  <c r="D992" i="2"/>
  <c r="C992" i="2"/>
  <c r="M991" i="2"/>
  <c r="L991" i="2"/>
  <c r="D991" i="2"/>
  <c r="C991" i="2"/>
  <c r="M990" i="2"/>
  <c r="L990" i="2"/>
  <c r="D990" i="2"/>
  <c r="C990" i="2"/>
  <c r="M989" i="2"/>
  <c r="L989" i="2"/>
  <c r="D989" i="2"/>
  <c r="C989" i="2"/>
  <c r="M988" i="2"/>
  <c r="L988" i="2"/>
  <c r="D988" i="2"/>
  <c r="C988" i="2"/>
  <c r="M987" i="2"/>
  <c r="L987" i="2"/>
  <c r="D987" i="2"/>
  <c r="C987" i="2"/>
  <c r="M986" i="2"/>
  <c r="L986" i="2"/>
  <c r="D986" i="2"/>
  <c r="C986" i="2"/>
  <c r="M985" i="2"/>
  <c r="L985" i="2"/>
  <c r="D985" i="2"/>
  <c r="C985" i="2"/>
  <c r="M984" i="2"/>
  <c r="L984" i="2"/>
  <c r="D984" i="2"/>
  <c r="C984" i="2"/>
  <c r="M983" i="2"/>
  <c r="L983" i="2"/>
  <c r="D983" i="2"/>
  <c r="C983" i="2"/>
  <c r="M982" i="2"/>
  <c r="L982" i="2"/>
  <c r="D982" i="2"/>
  <c r="C982" i="2"/>
  <c r="M981" i="2"/>
  <c r="L981" i="2"/>
  <c r="D981" i="2"/>
  <c r="C981" i="2"/>
  <c r="M980" i="2"/>
  <c r="L980" i="2"/>
  <c r="D980" i="2"/>
  <c r="C980" i="2"/>
  <c r="M979" i="2"/>
  <c r="L979" i="2"/>
  <c r="D979" i="2"/>
  <c r="C979" i="2"/>
  <c r="M978" i="2"/>
  <c r="L978" i="2"/>
  <c r="D978" i="2"/>
  <c r="C978" i="2"/>
  <c r="M977" i="2"/>
  <c r="L977" i="2"/>
  <c r="D977" i="2"/>
  <c r="C977" i="2"/>
  <c r="M976" i="2"/>
  <c r="L976" i="2"/>
  <c r="D976" i="2"/>
  <c r="C976" i="2"/>
  <c r="M975" i="2"/>
  <c r="L975" i="2"/>
  <c r="D975" i="2"/>
  <c r="C975" i="2"/>
  <c r="M974" i="2"/>
  <c r="L974" i="2"/>
  <c r="D974" i="2"/>
  <c r="C974" i="2"/>
  <c r="M973" i="2"/>
  <c r="L973" i="2"/>
  <c r="D973" i="2"/>
  <c r="C973" i="2"/>
  <c r="M972" i="2"/>
  <c r="L972" i="2"/>
  <c r="D972" i="2"/>
  <c r="C972" i="2"/>
  <c r="M971" i="2"/>
  <c r="L971" i="2"/>
  <c r="D971" i="2"/>
  <c r="C971" i="2"/>
  <c r="M970" i="2"/>
  <c r="L970" i="2"/>
  <c r="D970" i="2"/>
  <c r="C970" i="2"/>
  <c r="M969" i="2"/>
  <c r="L969" i="2"/>
  <c r="D969" i="2"/>
  <c r="C969" i="2"/>
  <c r="M968" i="2"/>
  <c r="L968" i="2"/>
  <c r="D968" i="2"/>
  <c r="C968" i="2"/>
  <c r="M967" i="2"/>
  <c r="L967" i="2"/>
  <c r="D967" i="2"/>
  <c r="C967" i="2"/>
  <c r="M966" i="2"/>
  <c r="L966" i="2"/>
  <c r="D966" i="2"/>
  <c r="C966" i="2"/>
  <c r="M965" i="2"/>
  <c r="L965" i="2"/>
  <c r="D965" i="2"/>
  <c r="C965" i="2"/>
  <c r="M964" i="2"/>
  <c r="L964" i="2"/>
  <c r="D964" i="2"/>
  <c r="C964" i="2"/>
  <c r="M963" i="2"/>
  <c r="L963" i="2"/>
  <c r="D963" i="2"/>
  <c r="C963" i="2"/>
  <c r="M962" i="2"/>
  <c r="L962" i="2"/>
  <c r="D962" i="2"/>
  <c r="C962" i="2"/>
  <c r="M961" i="2"/>
  <c r="L961" i="2"/>
  <c r="D961" i="2"/>
  <c r="C961" i="2"/>
  <c r="M960" i="2"/>
  <c r="L960" i="2"/>
  <c r="D960" i="2"/>
  <c r="C960" i="2"/>
  <c r="M959" i="2"/>
  <c r="L959" i="2"/>
  <c r="D959" i="2"/>
  <c r="C959" i="2"/>
  <c r="M958" i="2"/>
  <c r="L958" i="2"/>
  <c r="D958" i="2"/>
  <c r="C958" i="2"/>
  <c r="M957" i="2"/>
  <c r="L957" i="2"/>
  <c r="D957" i="2"/>
  <c r="C957" i="2"/>
  <c r="M956" i="2"/>
  <c r="L956" i="2"/>
  <c r="D956" i="2"/>
  <c r="C956" i="2"/>
  <c r="M955" i="2"/>
  <c r="L955" i="2"/>
  <c r="D955" i="2"/>
  <c r="C955" i="2"/>
  <c r="M954" i="2"/>
  <c r="L954" i="2"/>
  <c r="D954" i="2"/>
  <c r="C954" i="2"/>
  <c r="M953" i="2"/>
  <c r="L953" i="2"/>
  <c r="D953" i="2"/>
  <c r="C953" i="2"/>
  <c r="M952" i="2"/>
  <c r="L952" i="2"/>
  <c r="D952" i="2"/>
  <c r="C952" i="2"/>
  <c r="M951" i="2"/>
  <c r="L951" i="2"/>
  <c r="D951" i="2"/>
  <c r="C951" i="2"/>
  <c r="M950" i="2"/>
  <c r="L950" i="2"/>
  <c r="D950" i="2"/>
  <c r="C950" i="2"/>
  <c r="M949" i="2"/>
  <c r="L949" i="2"/>
  <c r="D949" i="2"/>
  <c r="C949" i="2"/>
  <c r="M948" i="2"/>
  <c r="L948" i="2"/>
  <c r="D948" i="2"/>
  <c r="C948" i="2"/>
  <c r="M947" i="2"/>
  <c r="L947" i="2"/>
  <c r="D947" i="2"/>
  <c r="C947" i="2"/>
  <c r="M946" i="2"/>
  <c r="L946" i="2"/>
  <c r="D946" i="2"/>
  <c r="C946" i="2"/>
  <c r="M945" i="2"/>
  <c r="L945" i="2"/>
  <c r="D945" i="2"/>
  <c r="C945" i="2"/>
  <c r="M944" i="2"/>
  <c r="L944" i="2"/>
  <c r="D944" i="2"/>
  <c r="C944" i="2"/>
  <c r="M943" i="2"/>
  <c r="L943" i="2"/>
  <c r="D943" i="2"/>
  <c r="C943" i="2"/>
  <c r="M942" i="2"/>
  <c r="L942" i="2"/>
  <c r="D942" i="2"/>
  <c r="C942" i="2"/>
  <c r="M941" i="2"/>
  <c r="L941" i="2"/>
  <c r="D941" i="2"/>
  <c r="C941" i="2"/>
  <c r="M940" i="2"/>
  <c r="L940" i="2"/>
  <c r="D940" i="2"/>
  <c r="C940" i="2"/>
  <c r="M939" i="2"/>
  <c r="L939" i="2"/>
  <c r="D939" i="2"/>
  <c r="C939" i="2"/>
  <c r="M938" i="2"/>
  <c r="L938" i="2"/>
  <c r="D938" i="2"/>
  <c r="C938" i="2"/>
  <c r="M937" i="2"/>
  <c r="L937" i="2"/>
  <c r="D937" i="2"/>
  <c r="C937" i="2"/>
  <c r="M936" i="2"/>
  <c r="L936" i="2"/>
  <c r="D936" i="2"/>
  <c r="C936" i="2"/>
  <c r="M935" i="2"/>
  <c r="L935" i="2"/>
  <c r="D935" i="2"/>
  <c r="C935" i="2"/>
  <c r="M934" i="2"/>
  <c r="L934" i="2"/>
  <c r="D934" i="2"/>
  <c r="C934" i="2"/>
  <c r="M933" i="2"/>
  <c r="L933" i="2"/>
  <c r="D933" i="2"/>
  <c r="C933" i="2"/>
  <c r="M932" i="2"/>
  <c r="L932" i="2"/>
  <c r="D932" i="2"/>
  <c r="C932" i="2"/>
  <c r="M931" i="2"/>
  <c r="L931" i="2"/>
  <c r="D931" i="2"/>
  <c r="C931" i="2"/>
  <c r="M930" i="2"/>
  <c r="L930" i="2"/>
  <c r="D930" i="2"/>
  <c r="C930" i="2"/>
  <c r="M929" i="2"/>
  <c r="L929" i="2"/>
  <c r="D929" i="2"/>
  <c r="C929" i="2"/>
  <c r="M928" i="2"/>
  <c r="L928" i="2"/>
  <c r="D928" i="2"/>
  <c r="C928" i="2"/>
  <c r="M927" i="2"/>
  <c r="L927" i="2"/>
  <c r="D927" i="2"/>
  <c r="C927" i="2"/>
  <c r="M926" i="2"/>
  <c r="L926" i="2"/>
  <c r="D926" i="2"/>
  <c r="C926" i="2"/>
  <c r="M925" i="2"/>
  <c r="L925" i="2"/>
  <c r="D925" i="2"/>
  <c r="C925" i="2"/>
  <c r="M924" i="2"/>
  <c r="L924" i="2"/>
  <c r="D924" i="2"/>
  <c r="C924" i="2"/>
  <c r="M923" i="2"/>
  <c r="L923" i="2"/>
  <c r="D923" i="2"/>
  <c r="C923" i="2"/>
  <c r="M922" i="2"/>
  <c r="L922" i="2"/>
  <c r="D922" i="2"/>
  <c r="C922" i="2"/>
  <c r="M921" i="2"/>
  <c r="L921" i="2"/>
  <c r="D921" i="2"/>
  <c r="C921" i="2"/>
  <c r="M920" i="2"/>
  <c r="L920" i="2"/>
  <c r="D920" i="2"/>
  <c r="C920" i="2"/>
  <c r="M919" i="2"/>
  <c r="L919" i="2"/>
  <c r="D919" i="2"/>
  <c r="C919" i="2"/>
  <c r="M918" i="2"/>
  <c r="L918" i="2"/>
  <c r="D918" i="2"/>
  <c r="C918" i="2"/>
  <c r="M917" i="2"/>
  <c r="L917" i="2"/>
  <c r="D917" i="2"/>
  <c r="C917" i="2"/>
  <c r="M916" i="2"/>
  <c r="L916" i="2"/>
  <c r="D916" i="2"/>
  <c r="C916" i="2"/>
  <c r="M915" i="2"/>
  <c r="L915" i="2"/>
  <c r="D915" i="2"/>
  <c r="C915" i="2"/>
  <c r="M914" i="2"/>
  <c r="L914" i="2"/>
  <c r="D914" i="2"/>
  <c r="C914" i="2"/>
  <c r="M913" i="2"/>
  <c r="L913" i="2"/>
  <c r="D913" i="2"/>
  <c r="C913" i="2"/>
  <c r="M912" i="2"/>
  <c r="L912" i="2"/>
  <c r="D912" i="2"/>
  <c r="C912" i="2"/>
  <c r="M911" i="2"/>
  <c r="L911" i="2"/>
  <c r="D911" i="2"/>
  <c r="C911" i="2"/>
  <c r="M910" i="2"/>
  <c r="L910" i="2"/>
  <c r="D910" i="2"/>
  <c r="C910" i="2"/>
  <c r="M909" i="2"/>
  <c r="L909" i="2"/>
  <c r="D909" i="2"/>
  <c r="C909" i="2"/>
  <c r="M908" i="2"/>
  <c r="L908" i="2"/>
  <c r="D908" i="2"/>
  <c r="C908" i="2"/>
  <c r="M907" i="2"/>
  <c r="L907" i="2"/>
  <c r="D907" i="2"/>
  <c r="C907" i="2"/>
  <c r="M906" i="2"/>
  <c r="L906" i="2"/>
  <c r="D906" i="2"/>
  <c r="C906" i="2"/>
  <c r="M905" i="2"/>
  <c r="L905" i="2"/>
  <c r="D905" i="2"/>
  <c r="C905" i="2"/>
  <c r="M904" i="2"/>
  <c r="L904" i="2"/>
  <c r="D904" i="2"/>
  <c r="C904" i="2"/>
  <c r="M903" i="2"/>
  <c r="L903" i="2"/>
  <c r="D903" i="2"/>
  <c r="C903" i="2"/>
  <c r="M902" i="2"/>
  <c r="L902" i="2"/>
  <c r="D902" i="2"/>
  <c r="C902" i="2"/>
  <c r="M901" i="2"/>
  <c r="L901" i="2"/>
  <c r="D901" i="2"/>
  <c r="C901" i="2"/>
  <c r="M900" i="2"/>
  <c r="L900" i="2"/>
  <c r="D900" i="2"/>
  <c r="C900" i="2"/>
  <c r="M899" i="2"/>
  <c r="L899" i="2"/>
  <c r="D899" i="2"/>
  <c r="C899" i="2"/>
  <c r="M898" i="2"/>
  <c r="L898" i="2"/>
  <c r="D898" i="2"/>
  <c r="C898" i="2"/>
  <c r="M897" i="2"/>
  <c r="L897" i="2"/>
  <c r="D897" i="2"/>
  <c r="C897" i="2"/>
  <c r="M896" i="2"/>
  <c r="L896" i="2"/>
  <c r="D896" i="2"/>
  <c r="C896" i="2"/>
  <c r="M895" i="2"/>
  <c r="L895" i="2"/>
  <c r="D895" i="2"/>
  <c r="C895" i="2"/>
  <c r="M894" i="2"/>
  <c r="L894" i="2"/>
  <c r="D894" i="2"/>
  <c r="C894" i="2"/>
  <c r="M893" i="2"/>
  <c r="L893" i="2"/>
  <c r="D893" i="2"/>
  <c r="C893" i="2"/>
  <c r="M892" i="2"/>
  <c r="L892" i="2"/>
  <c r="D892" i="2"/>
  <c r="C892" i="2"/>
  <c r="M891" i="2"/>
  <c r="L891" i="2"/>
  <c r="D891" i="2"/>
  <c r="C891" i="2"/>
  <c r="M890" i="2"/>
  <c r="L890" i="2"/>
  <c r="D890" i="2"/>
  <c r="C890" i="2"/>
  <c r="M889" i="2"/>
  <c r="L889" i="2"/>
  <c r="D889" i="2"/>
  <c r="C889" i="2"/>
  <c r="M888" i="2"/>
  <c r="L888" i="2"/>
  <c r="D888" i="2"/>
  <c r="C888" i="2"/>
  <c r="M887" i="2"/>
  <c r="L887" i="2"/>
  <c r="D887" i="2"/>
  <c r="C887" i="2"/>
  <c r="M886" i="2"/>
  <c r="L886" i="2"/>
  <c r="D886" i="2"/>
  <c r="C886" i="2"/>
  <c r="M885" i="2"/>
  <c r="L885" i="2"/>
  <c r="D885" i="2"/>
  <c r="C885" i="2"/>
  <c r="M884" i="2"/>
  <c r="L884" i="2"/>
  <c r="D884" i="2"/>
  <c r="C884" i="2"/>
  <c r="M883" i="2"/>
  <c r="L883" i="2"/>
  <c r="D883" i="2"/>
  <c r="C883" i="2"/>
  <c r="M882" i="2"/>
  <c r="L882" i="2"/>
  <c r="D882" i="2"/>
  <c r="C882" i="2"/>
  <c r="M881" i="2"/>
  <c r="L881" i="2"/>
  <c r="D881" i="2"/>
  <c r="C881" i="2"/>
  <c r="M880" i="2"/>
  <c r="L880" i="2"/>
  <c r="D880" i="2"/>
  <c r="C880" i="2"/>
  <c r="M879" i="2"/>
  <c r="L879" i="2"/>
  <c r="D879" i="2"/>
  <c r="C879" i="2"/>
  <c r="M878" i="2"/>
  <c r="L878" i="2"/>
  <c r="D878" i="2"/>
  <c r="C878" i="2"/>
  <c r="M877" i="2"/>
  <c r="L877" i="2"/>
  <c r="D877" i="2"/>
  <c r="C877" i="2"/>
  <c r="M876" i="2"/>
  <c r="L876" i="2"/>
  <c r="D876" i="2"/>
  <c r="C876" i="2"/>
  <c r="M875" i="2"/>
  <c r="L875" i="2"/>
  <c r="D875" i="2"/>
  <c r="C875" i="2"/>
  <c r="M874" i="2"/>
  <c r="L874" i="2"/>
  <c r="D874" i="2"/>
  <c r="C874" i="2"/>
  <c r="M873" i="2"/>
  <c r="L873" i="2"/>
  <c r="D873" i="2"/>
  <c r="C873" i="2"/>
  <c r="M872" i="2"/>
  <c r="L872" i="2"/>
  <c r="D872" i="2"/>
  <c r="M871" i="2"/>
  <c r="L871" i="2"/>
  <c r="D871" i="2"/>
  <c r="M870" i="2"/>
  <c r="L870" i="2"/>
  <c r="D870" i="2"/>
  <c r="M869" i="2"/>
  <c r="L869" i="2"/>
  <c r="D869" i="2"/>
  <c r="M868" i="2"/>
  <c r="L868" i="2"/>
  <c r="D868" i="2"/>
  <c r="M867" i="2"/>
  <c r="L867" i="2"/>
  <c r="D867" i="2"/>
  <c r="M866" i="2"/>
  <c r="L866" i="2"/>
  <c r="D866" i="2"/>
  <c r="M865" i="2"/>
  <c r="L865" i="2"/>
  <c r="D865" i="2"/>
  <c r="M864" i="2"/>
  <c r="L864" i="2"/>
  <c r="D864" i="2"/>
  <c r="M863" i="2"/>
  <c r="L863" i="2"/>
  <c r="D863" i="2"/>
  <c r="M862" i="2"/>
  <c r="L862" i="2"/>
  <c r="D862" i="2"/>
  <c r="M861" i="2"/>
  <c r="L861" i="2"/>
  <c r="D861" i="2"/>
  <c r="M860" i="2"/>
  <c r="L860" i="2"/>
  <c r="D860" i="2"/>
  <c r="M859" i="2"/>
  <c r="L859" i="2"/>
  <c r="D859" i="2"/>
  <c r="M858" i="2"/>
  <c r="L858" i="2"/>
  <c r="D858" i="2"/>
  <c r="M857" i="2"/>
  <c r="L857" i="2"/>
  <c r="D857" i="2"/>
  <c r="M856" i="2"/>
  <c r="L856" i="2"/>
  <c r="D856" i="2"/>
  <c r="M855" i="2"/>
  <c r="L855" i="2"/>
  <c r="D855" i="2"/>
  <c r="M854" i="2"/>
  <c r="L854" i="2"/>
  <c r="D854" i="2"/>
  <c r="M853" i="2"/>
  <c r="L853" i="2"/>
  <c r="D853" i="2"/>
  <c r="M852" i="2"/>
  <c r="L852" i="2"/>
  <c r="D852" i="2"/>
  <c r="M851" i="2"/>
  <c r="L851" i="2"/>
  <c r="D851" i="2"/>
  <c r="M850" i="2"/>
  <c r="L850" i="2"/>
  <c r="D850" i="2"/>
  <c r="M849" i="2"/>
  <c r="L849" i="2"/>
  <c r="D849" i="2"/>
  <c r="M848" i="2"/>
  <c r="L848" i="2"/>
  <c r="D848" i="2"/>
  <c r="M847" i="2"/>
  <c r="L847" i="2"/>
  <c r="D847" i="2"/>
  <c r="M846" i="2"/>
  <c r="L846" i="2"/>
  <c r="D846" i="2"/>
  <c r="M845" i="2"/>
  <c r="L845" i="2"/>
  <c r="D845" i="2"/>
  <c r="M844" i="2"/>
  <c r="L844" i="2"/>
  <c r="D844" i="2"/>
  <c r="M843" i="2"/>
  <c r="L843" i="2"/>
  <c r="D843" i="2"/>
  <c r="M842" i="2"/>
  <c r="L842" i="2"/>
  <c r="D842" i="2"/>
  <c r="M841" i="2"/>
  <c r="L841" i="2"/>
  <c r="D841" i="2"/>
  <c r="M840" i="2"/>
  <c r="L840" i="2"/>
  <c r="D840" i="2"/>
  <c r="M839" i="2"/>
  <c r="L839" i="2"/>
  <c r="D839" i="2"/>
  <c r="M838" i="2"/>
  <c r="L838" i="2"/>
  <c r="D838" i="2"/>
  <c r="M837" i="2"/>
  <c r="L837" i="2"/>
  <c r="D837" i="2"/>
  <c r="M836" i="2"/>
  <c r="L836" i="2"/>
  <c r="D836" i="2"/>
  <c r="M835" i="2"/>
  <c r="L835" i="2"/>
  <c r="D835" i="2"/>
  <c r="M834" i="2"/>
  <c r="L834" i="2"/>
  <c r="D834" i="2"/>
  <c r="M833" i="2"/>
  <c r="L833" i="2"/>
  <c r="D833" i="2"/>
  <c r="M832" i="2"/>
  <c r="L832" i="2"/>
  <c r="D832" i="2"/>
  <c r="M831" i="2"/>
  <c r="L831" i="2"/>
  <c r="D831" i="2"/>
  <c r="M830" i="2"/>
  <c r="L830" i="2"/>
  <c r="D830" i="2"/>
  <c r="M829" i="2"/>
  <c r="L829" i="2"/>
  <c r="D829" i="2"/>
  <c r="M828" i="2"/>
  <c r="L828" i="2"/>
  <c r="D828" i="2"/>
  <c r="M827" i="2"/>
  <c r="L827" i="2"/>
  <c r="D827" i="2"/>
  <c r="M826" i="2"/>
  <c r="L826" i="2"/>
  <c r="D826" i="2"/>
  <c r="M825" i="2"/>
  <c r="L825" i="2"/>
  <c r="D825" i="2"/>
  <c r="M824" i="2"/>
  <c r="L824" i="2"/>
  <c r="D824" i="2"/>
  <c r="M823" i="2"/>
  <c r="L823" i="2"/>
  <c r="D823" i="2"/>
  <c r="M822" i="2"/>
  <c r="L822" i="2"/>
  <c r="D822" i="2"/>
  <c r="M821" i="2"/>
  <c r="L821" i="2"/>
  <c r="D821" i="2"/>
  <c r="M820" i="2"/>
  <c r="L820" i="2"/>
  <c r="D820" i="2"/>
  <c r="M819" i="2"/>
  <c r="L819" i="2"/>
  <c r="D819" i="2"/>
  <c r="M818" i="2"/>
  <c r="L818" i="2"/>
  <c r="D818" i="2"/>
  <c r="M817" i="2"/>
  <c r="L817" i="2"/>
  <c r="D817" i="2"/>
  <c r="M816" i="2"/>
  <c r="L816" i="2"/>
  <c r="D816" i="2"/>
  <c r="M815" i="2"/>
  <c r="L815" i="2"/>
  <c r="D815" i="2"/>
  <c r="M814" i="2"/>
  <c r="L814" i="2"/>
  <c r="D814" i="2"/>
  <c r="M813" i="2"/>
  <c r="L813" i="2"/>
  <c r="D813" i="2"/>
  <c r="M812" i="2"/>
  <c r="L812" i="2"/>
  <c r="D812" i="2"/>
  <c r="M811" i="2"/>
  <c r="L811" i="2"/>
  <c r="D811" i="2"/>
  <c r="M810" i="2"/>
  <c r="L810" i="2"/>
  <c r="D810" i="2"/>
  <c r="M809" i="2"/>
  <c r="L809" i="2"/>
  <c r="D809" i="2"/>
  <c r="M808" i="2"/>
  <c r="L808" i="2"/>
  <c r="D808" i="2"/>
  <c r="M807" i="2"/>
  <c r="L807" i="2"/>
  <c r="D807" i="2"/>
  <c r="M806" i="2"/>
  <c r="L806" i="2"/>
  <c r="D806" i="2"/>
  <c r="M805" i="2"/>
  <c r="L805" i="2"/>
  <c r="D805" i="2"/>
  <c r="M804" i="2"/>
  <c r="L804" i="2"/>
  <c r="D804" i="2"/>
  <c r="M803" i="2"/>
  <c r="L803" i="2"/>
  <c r="D803" i="2"/>
  <c r="M802" i="2"/>
  <c r="L802" i="2"/>
  <c r="D802" i="2"/>
  <c r="M801" i="2"/>
  <c r="L801" i="2"/>
  <c r="D801" i="2"/>
  <c r="M800" i="2"/>
  <c r="L800" i="2"/>
  <c r="D800" i="2"/>
  <c r="M799" i="2"/>
  <c r="L799" i="2"/>
  <c r="D799" i="2"/>
  <c r="M798" i="2"/>
  <c r="L798" i="2"/>
  <c r="D798" i="2"/>
  <c r="M797" i="2"/>
  <c r="L797" i="2"/>
  <c r="D797" i="2"/>
  <c r="M796" i="2"/>
  <c r="L796" i="2"/>
  <c r="D796" i="2"/>
  <c r="M795" i="2"/>
  <c r="L795" i="2"/>
  <c r="D795" i="2"/>
  <c r="M794" i="2"/>
  <c r="L794" i="2"/>
  <c r="D794" i="2"/>
  <c r="M793" i="2"/>
  <c r="L793" i="2"/>
  <c r="D793" i="2"/>
  <c r="M792" i="2"/>
  <c r="L792" i="2"/>
  <c r="D792" i="2"/>
  <c r="M791" i="2"/>
  <c r="L791" i="2"/>
  <c r="D791" i="2"/>
  <c r="M790" i="2"/>
  <c r="L790" i="2"/>
  <c r="D790" i="2"/>
  <c r="M789" i="2"/>
  <c r="L789" i="2"/>
  <c r="D789" i="2"/>
  <c r="M788" i="2"/>
  <c r="L788" i="2"/>
  <c r="D788" i="2"/>
  <c r="M787" i="2"/>
  <c r="L787" i="2"/>
  <c r="D787" i="2"/>
  <c r="M786" i="2"/>
  <c r="L786" i="2"/>
  <c r="D786" i="2"/>
  <c r="M785" i="2"/>
  <c r="L785" i="2"/>
  <c r="D785" i="2"/>
  <c r="M784" i="2"/>
  <c r="L784" i="2"/>
  <c r="D784" i="2"/>
  <c r="M783" i="2"/>
  <c r="L783" i="2"/>
  <c r="D783" i="2"/>
  <c r="M782" i="2"/>
  <c r="L782" i="2"/>
  <c r="D782" i="2"/>
  <c r="M781" i="2"/>
  <c r="L781" i="2"/>
  <c r="D781" i="2"/>
  <c r="M780" i="2"/>
  <c r="L780" i="2"/>
  <c r="D780" i="2"/>
  <c r="M779" i="2"/>
  <c r="L779" i="2"/>
  <c r="D779" i="2"/>
  <c r="M778" i="2"/>
  <c r="L778" i="2"/>
  <c r="D778" i="2"/>
  <c r="M777" i="2"/>
  <c r="L777" i="2"/>
  <c r="D777" i="2"/>
  <c r="M776" i="2"/>
  <c r="L776" i="2"/>
  <c r="D776" i="2"/>
  <c r="M775" i="2"/>
  <c r="L775" i="2"/>
  <c r="D775" i="2"/>
  <c r="M774" i="2"/>
  <c r="L774" i="2"/>
  <c r="D774" i="2"/>
  <c r="M773" i="2"/>
  <c r="L773" i="2"/>
  <c r="D773" i="2"/>
  <c r="M772" i="2"/>
  <c r="L772" i="2"/>
  <c r="D772" i="2"/>
  <c r="M771" i="2"/>
  <c r="L771" i="2"/>
  <c r="D771" i="2"/>
  <c r="M770" i="2"/>
  <c r="L770" i="2"/>
  <c r="D770" i="2"/>
  <c r="M769" i="2"/>
  <c r="L769" i="2"/>
  <c r="D769" i="2"/>
  <c r="M768" i="2"/>
  <c r="L768" i="2"/>
  <c r="D768" i="2"/>
  <c r="M767" i="2"/>
  <c r="L767" i="2"/>
  <c r="D767" i="2"/>
  <c r="M766" i="2"/>
  <c r="L766" i="2"/>
  <c r="D766" i="2"/>
  <c r="M765" i="2"/>
  <c r="L765" i="2"/>
  <c r="D765" i="2"/>
  <c r="M764" i="2"/>
  <c r="L764" i="2"/>
  <c r="D764" i="2"/>
  <c r="M763" i="2"/>
  <c r="L763" i="2"/>
  <c r="D763" i="2"/>
  <c r="M762" i="2"/>
  <c r="L762" i="2"/>
  <c r="D762" i="2"/>
  <c r="M761" i="2"/>
  <c r="L761" i="2"/>
  <c r="D761" i="2"/>
  <c r="M760" i="2"/>
  <c r="L760" i="2"/>
  <c r="D760" i="2"/>
  <c r="M759" i="2"/>
  <c r="L759" i="2"/>
  <c r="D759" i="2"/>
  <c r="M758" i="2"/>
  <c r="L758" i="2"/>
  <c r="D758" i="2"/>
  <c r="M757" i="2"/>
  <c r="L757" i="2"/>
  <c r="D757" i="2"/>
  <c r="M756" i="2"/>
  <c r="L756" i="2"/>
  <c r="D756" i="2"/>
  <c r="M755" i="2"/>
  <c r="L755" i="2"/>
  <c r="D755" i="2"/>
  <c r="M754" i="2"/>
  <c r="L754" i="2"/>
  <c r="D754" i="2"/>
  <c r="M753" i="2"/>
  <c r="L753" i="2"/>
  <c r="D753" i="2"/>
  <c r="M752" i="2"/>
  <c r="L752" i="2"/>
  <c r="D752" i="2"/>
  <c r="M751" i="2"/>
  <c r="L751" i="2"/>
  <c r="D751" i="2"/>
  <c r="M750" i="2"/>
  <c r="L750" i="2"/>
  <c r="D750" i="2"/>
  <c r="M749" i="2"/>
  <c r="L749" i="2"/>
  <c r="D749" i="2"/>
  <c r="M748" i="2"/>
  <c r="L748" i="2"/>
  <c r="D748" i="2"/>
  <c r="M747" i="2"/>
  <c r="L747" i="2"/>
  <c r="D747" i="2"/>
  <c r="M746" i="2"/>
  <c r="L746" i="2"/>
  <c r="D746" i="2"/>
  <c r="M745" i="2"/>
  <c r="L745" i="2"/>
  <c r="D745" i="2"/>
  <c r="M744" i="2"/>
  <c r="L744" i="2"/>
  <c r="D744" i="2"/>
  <c r="M743" i="2"/>
  <c r="L743" i="2"/>
  <c r="D743" i="2"/>
  <c r="M742" i="2"/>
  <c r="L742" i="2"/>
  <c r="D742" i="2"/>
  <c r="M741" i="2"/>
  <c r="L741" i="2"/>
  <c r="D741" i="2"/>
  <c r="M740" i="2"/>
  <c r="L740" i="2"/>
  <c r="D740" i="2"/>
  <c r="M739" i="2"/>
  <c r="L739" i="2"/>
  <c r="D739" i="2"/>
  <c r="M738" i="2"/>
  <c r="L738" i="2"/>
  <c r="D738" i="2"/>
  <c r="M737" i="2"/>
  <c r="L737" i="2"/>
  <c r="D737" i="2"/>
  <c r="M736" i="2"/>
  <c r="L736" i="2"/>
  <c r="D736" i="2"/>
  <c r="M735" i="2"/>
  <c r="L735" i="2"/>
  <c r="D735" i="2"/>
  <c r="M734" i="2"/>
  <c r="L734" i="2"/>
  <c r="D734" i="2"/>
  <c r="M733" i="2"/>
  <c r="L733" i="2"/>
  <c r="D733" i="2"/>
  <c r="M732" i="2"/>
  <c r="L732" i="2"/>
  <c r="D732" i="2"/>
  <c r="M731" i="2"/>
  <c r="L731" i="2"/>
  <c r="D731" i="2"/>
  <c r="M730" i="2"/>
  <c r="L730" i="2"/>
  <c r="D730" i="2"/>
  <c r="M729" i="2"/>
  <c r="L729" i="2"/>
  <c r="D729" i="2"/>
  <c r="M728" i="2"/>
  <c r="L728" i="2"/>
  <c r="D728" i="2"/>
  <c r="M727" i="2"/>
  <c r="L727" i="2"/>
  <c r="D727" i="2"/>
  <c r="M726" i="2"/>
  <c r="L726" i="2"/>
  <c r="D726" i="2"/>
  <c r="M725" i="2"/>
  <c r="L725" i="2"/>
  <c r="D725" i="2"/>
  <c r="M724" i="2"/>
  <c r="L724" i="2"/>
  <c r="D724" i="2"/>
  <c r="M723" i="2"/>
  <c r="L723" i="2"/>
  <c r="D723" i="2"/>
  <c r="M722" i="2"/>
  <c r="L722" i="2"/>
  <c r="D722" i="2"/>
  <c r="M721" i="2"/>
  <c r="L721" i="2"/>
  <c r="D721" i="2"/>
  <c r="M720" i="2"/>
  <c r="L720" i="2"/>
  <c r="D720" i="2"/>
  <c r="M719" i="2"/>
  <c r="L719" i="2"/>
  <c r="D719" i="2"/>
  <c r="M718" i="2"/>
  <c r="L718" i="2"/>
  <c r="D718" i="2"/>
  <c r="M717" i="2"/>
  <c r="L717" i="2"/>
  <c r="D717" i="2"/>
  <c r="M716" i="2"/>
  <c r="L716" i="2"/>
  <c r="D716" i="2"/>
  <c r="M715" i="2"/>
  <c r="L715" i="2"/>
  <c r="D715" i="2"/>
  <c r="M714" i="2"/>
  <c r="L714" i="2"/>
  <c r="D714" i="2"/>
  <c r="M713" i="2"/>
  <c r="L713" i="2"/>
  <c r="D713" i="2"/>
  <c r="M712" i="2"/>
  <c r="L712" i="2"/>
  <c r="D712" i="2"/>
  <c r="M711" i="2"/>
  <c r="L711" i="2"/>
  <c r="D711" i="2"/>
  <c r="M710" i="2"/>
  <c r="L710" i="2"/>
  <c r="D710" i="2"/>
  <c r="M709" i="2"/>
  <c r="L709" i="2"/>
  <c r="D709" i="2"/>
  <c r="M708" i="2"/>
  <c r="L708" i="2"/>
  <c r="D708" i="2"/>
  <c r="M707" i="2"/>
  <c r="L707" i="2"/>
  <c r="D707" i="2"/>
  <c r="M706" i="2"/>
  <c r="L706" i="2"/>
  <c r="D706" i="2"/>
  <c r="M705" i="2"/>
  <c r="L705" i="2"/>
  <c r="D705" i="2"/>
  <c r="M704" i="2"/>
  <c r="L704" i="2"/>
  <c r="D704" i="2"/>
  <c r="M703" i="2"/>
  <c r="L703" i="2"/>
  <c r="D703" i="2"/>
  <c r="M702" i="2"/>
  <c r="L702" i="2"/>
  <c r="D702" i="2"/>
  <c r="M701" i="2"/>
  <c r="L701" i="2"/>
  <c r="D701" i="2"/>
  <c r="M700" i="2"/>
  <c r="L700" i="2"/>
  <c r="D700" i="2"/>
  <c r="M699" i="2"/>
  <c r="L699" i="2"/>
  <c r="D699" i="2"/>
  <c r="M698" i="2"/>
  <c r="L698" i="2"/>
  <c r="D698" i="2"/>
  <c r="M697" i="2"/>
  <c r="L697" i="2"/>
  <c r="D697" i="2"/>
  <c r="M696" i="2"/>
  <c r="L696" i="2"/>
  <c r="D696" i="2"/>
  <c r="M695" i="2"/>
  <c r="L695" i="2"/>
  <c r="D695" i="2"/>
  <c r="M694" i="2"/>
  <c r="L694" i="2"/>
  <c r="D694" i="2"/>
  <c r="M693" i="2"/>
  <c r="L693" i="2"/>
  <c r="D693" i="2"/>
  <c r="M692" i="2"/>
  <c r="L692" i="2"/>
  <c r="D692" i="2"/>
  <c r="M691" i="2"/>
  <c r="L691" i="2"/>
  <c r="D691" i="2"/>
  <c r="M690" i="2"/>
  <c r="L690" i="2"/>
  <c r="D690" i="2"/>
  <c r="M689" i="2"/>
  <c r="L689" i="2"/>
  <c r="D689" i="2"/>
  <c r="M688" i="2"/>
  <c r="L688" i="2"/>
  <c r="D688" i="2"/>
  <c r="M687" i="2"/>
  <c r="L687" i="2"/>
  <c r="D687" i="2"/>
  <c r="M686" i="2"/>
  <c r="L686" i="2"/>
  <c r="D686" i="2"/>
  <c r="M685" i="2"/>
  <c r="L685" i="2"/>
  <c r="D685" i="2"/>
  <c r="M684" i="2"/>
  <c r="L684" i="2"/>
  <c r="D684" i="2"/>
  <c r="M683" i="2"/>
  <c r="L683" i="2"/>
  <c r="D683" i="2"/>
  <c r="M682" i="2"/>
  <c r="L682" i="2"/>
  <c r="D682" i="2"/>
  <c r="M681" i="2"/>
  <c r="L681" i="2"/>
  <c r="D681" i="2"/>
  <c r="M680" i="2"/>
  <c r="L680" i="2"/>
  <c r="D680" i="2"/>
  <c r="M679" i="2"/>
  <c r="L679" i="2"/>
  <c r="D679" i="2"/>
  <c r="M678" i="2"/>
  <c r="L678" i="2"/>
  <c r="D678" i="2"/>
  <c r="M677" i="2"/>
  <c r="L677" i="2"/>
  <c r="D677" i="2"/>
  <c r="M676" i="2"/>
  <c r="L676" i="2"/>
  <c r="D676" i="2"/>
  <c r="M675" i="2"/>
  <c r="L675" i="2"/>
  <c r="D675" i="2"/>
  <c r="M674" i="2"/>
  <c r="L674" i="2"/>
  <c r="D674" i="2"/>
  <c r="M673" i="2"/>
  <c r="L673" i="2"/>
  <c r="D673" i="2"/>
  <c r="M672" i="2"/>
  <c r="L672" i="2"/>
  <c r="D672" i="2"/>
  <c r="M671" i="2"/>
  <c r="L671" i="2"/>
  <c r="D671" i="2"/>
  <c r="M670" i="2"/>
  <c r="L670" i="2"/>
  <c r="D670" i="2"/>
  <c r="M669" i="2"/>
  <c r="L669" i="2"/>
  <c r="D669" i="2"/>
  <c r="M668" i="2"/>
  <c r="L668" i="2"/>
  <c r="D668" i="2"/>
  <c r="M667" i="2"/>
  <c r="L667" i="2"/>
  <c r="D667" i="2"/>
  <c r="M666" i="2"/>
  <c r="L666" i="2"/>
  <c r="D666" i="2"/>
  <c r="M665" i="2"/>
  <c r="L665" i="2"/>
  <c r="D665" i="2"/>
  <c r="M664" i="2"/>
  <c r="L664" i="2"/>
  <c r="D664" i="2"/>
  <c r="M663" i="2"/>
  <c r="L663" i="2"/>
  <c r="D663" i="2"/>
  <c r="M662" i="2"/>
  <c r="L662" i="2"/>
  <c r="D662" i="2"/>
  <c r="M661" i="2"/>
  <c r="L661" i="2"/>
  <c r="D661" i="2"/>
  <c r="M660" i="2"/>
  <c r="L660" i="2"/>
  <c r="D660" i="2"/>
  <c r="M659" i="2"/>
  <c r="L659" i="2"/>
  <c r="D659" i="2"/>
  <c r="M658" i="2"/>
  <c r="L658" i="2"/>
  <c r="D658" i="2"/>
  <c r="M657" i="2"/>
  <c r="L657" i="2"/>
  <c r="D657" i="2"/>
  <c r="M656" i="2"/>
  <c r="L656" i="2"/>
  <c r="D656" i="2"/>
  <c r="M655" i="2"/>
  <c r="L655" i="2"/>
  <c r="D655" i="2"/>
  <c r="M654" i="2"/>
  <c r="L654" i="2"/>
  <c r="D654" i="2"/>
  <c r="M653" i="2"/>
  <c r="L653" i="2"/>
  <c r="D653" i="2"/>
  <c r="M652" i="2"/>
  <c r="L652" i="2"/>
  <c r="D652" i="2"/>
  <c r="M651" i="2"/>
  <c r="L651" i="2"/>
  <c r="D651" i="2"/>
  <c r="M650" i="2"/>
  <c r="L650" i="2"/>
  <c r="D650" i="2"/>
  <c r="M649" i="2"/>
  <c r="L649" i="2"/>
  <c r="D649" i="2"/>
  <c r="M648" i="2"/>
  <c r="L648" i="2"/>
  <c r="D648" i="2"/>
  <c r="M647" i="2"/>
  <c r="L647" i="2"/>
  <c r="D647" i="2"/>
  <c r="M646" i="2"/>
  <c r="L646" i="2"/>
  <c r="D646" i="2"/>
  <c r="M645" i="2"/>
  <c r="L645" i="2"/>
  <c r="D645" i="2"/>
  <c r="M644" i="2"/>
  <c r="L644" i="2"/>
  <c r="D644" i="2"/>
  <c r="M643" i="2"/>
  <c r="L643" i="2"/>
  <c r="D643" i="2"/>
  <c r="M642" i="2"/>
  <c r="L642" i="2"/>
  <c r="D642" i="2"/>
  <c r="M641" i="2"/>
  <c r="L641" i="2"/>
  <c r="D641" i="2"/>
  <c r="M640" i="2"/>
  <c r="L640" i="2"/>
  <c r="D640" i="2"/>
  <c r="M639" i="2"/>
  <c r="L639" i="2"/>
  <c r="D639" i="2"/>
  <c r="M638" i="2"/>
  <c r="L638" i="2"/>
  <c r="D638" i="2"/>
  <c r="M637" i="2"/>
  <c r="L637" i="2"/>
  <c r="D637" i="2"/>
  <c r="M636" i="2"/>
  <c r="L636" i="2"/>
  <c r="D636" i="2"/>
  <c r="M635" i="2"/>
  <c r="L635" i="2"/>
  <c r="D635" i="2"/>
  <c r="M634" i="2"/>
  <c r="L634" i="2"/>
  <c r="D634" i="2"/>
  <c r="M633" i="2"/>
  <c r="L633" i="2"/>
  <c r="D633" i="2"/>
  <c r="M632" i="2"/>
  <c r="L632" i="2"/>
  <c r="D632" i="2"/>
  <c r="M631" i="2"/>
  <c r="L631" i="2"/>
  <c r="D631" i="2"/>
  <c r="M630" i="2"/>
  <c r="L630" i="2"/>
  <c r="D630" i="2"/>
  <c r="M629" i="2"/>
  <c r="L629" i="2"/>
  <c r="D629" i="2"/>
  <c r="M628" i="2"/>
  <c r="L628" i="2"/>
  <c r="D628" i="2"/>
  <c r="M627" i="2"/>
  <c r="L627" i="2"/>
  <c r="D627" i="2"/>
  <c r="M626" i="2"/>
  <c r="L626" i="2"/>
  <c r="D626" i="2"/>
  <c r="M625" i="2"/>
  <c r="L625" i="2"/>
  <c r="D625" i="2"/>
  <c r="M624" i="2"/>
  <c r="L624" i="2"/>
  <c r="D624" i="2"/>
  <c r="M623" i="2"/>
  <c r="L623" i="2"/>
  <c r="D623" i="2"/>
  <c r="M622" i="2"/>
  <c r="L622" i="2"/>
  <c r="D622" i="2"/>
  <c r="M621" i="2"/>
  <c r="L621" i="2"/>
  <c r="D621" i="2"/>
  <c r="M620" i="2"/>
  <c r="L620" i="2"/>
  <c r="D620" i="2"/>
  <c r="M619" i="2"/>
  <c r="L619" i="2"/>
  <c r="D619" i="2"/>
  <c r="M618" i="2"/>
  <c r="L618" i="2"/>
  <c r="D618" i="2"/>
  <c r="M617" i="2"/>
  <c r="L617" i="2"/>
  <c r="D617" i="2"/>
  <c r="M616" i="2"/>
  <c r="L616" i="2"/>
  <c r="D616" i="2"/>
  <c r="M615" i="2"/>
  <c r="L615" i="2"/>
  <c r="D615" i="2"/>
  <c r="M614" i="2"/>
  <c r="L614" i="2"/>
  <c r="D614" i="2"/>
  <c r="M613" i="2"/>
  <c r="L613" i="2"/>
  <c r="D613" i="2"/>
  <c r="M612" i="2"/>
  <c r="L612" i="2"/>
  <c r="D612" i="2"/>
  <c r="M611" i="2"/>
  <c r="L611" i="2"/>
  <c r="D611" i="2"/>
  <c r="M610" i="2"/>
  <c r="L610" i="2"/>
  <c r="D610" i="2"/>
  <c r="M609" i="2"/>
  <c r="L609" i="2"/>
  <c r="D609" i="2"/>
  <c r="M608" i="2"/>
  <c r="L608" i="2"/>
  <c r="D608" i="2"/>
  <c r="M607" i="2"/>
  <c r="L607" i="2"/>
  <c r="D607" i="2"/>
  <c r="M606" i="2"/>
  <c r="L606" i="2"/>
  <c r="D606" i="2"/>
  <c r="M605" i="2"/>
  <c r="L605" i="2"/>
  <c r="D605" i="2"/>
  <c r="M604" i="2"/>
  <c r="L604" i="2"/>
  <c r="D604" i="2"/>
  <c r="M603" i="2"/>
  <c r="L603" i="2"/>
  <c r="D603" i="2"/>
  <c r="M602" i="2"/>
  <c r="L602" i="2"/>
  <c r="D602" i="2"/>
  <c r="M601" i="2"/>
  <c r="L601" i="2"/>
  <c r="D601" i="2"/>
  <c r="M600" i="2"/>
  <c r="L600" i="2"/>
  <c r="D600" i="2"/>
  <c r="M599" i="2"/>
  <c r="L599" i="2"/>
  <c r="D599" i="2"/>
  <c r="M598" i="2"/>
  <c r="L598" i="2"/>
  <c r="D598" i="2"/>
  <c r="M597" i="2"/>
  <c r="L597" i="2"/>
  <c r="D597" i="2"/>
  <c r="M596" i="2"/>
  <c r="L596" i="2"/>
  <c r="D596" i="2"/>
  <c r="M595" i="2"/>
  <c r="L595" i="2"/>
  <c r="D595" i="2"/>
  <c r="M594" i="2"/>
  <c r="L594" i="2"/>
  <c r="D594" i="2"/>
  <c r="M593" i="2"/>
  <c r="L593" i="2"/>
  <c r="D593" i="2"/>
  <c r="M592" i="2"/>
  <c r="L592" i="2"/>
  <c r="D592" i="2"/>
  <c r="M591" i="2"/>
  <c r="L591" i="2"/>
  <c r="D591" i="2"/>
  <c r="M590" i="2"/>
  <c r="L590" i="2"/>
  <c r="D590" i="2"/>
  <c r="M589" i="2"/>
  <c r="L589" i="2"/>
  <c r="D589" i="2"/>
  <c r="M588" i="2"/>
  <c r="L588" i="2"/>
  <c r="D588" i="2"/>
  <c r="M587" i="2"/>
  <c r="L587" i="2"/>
  <c r="D587" i="2"/>
  <c r="M586" i="2"/>
  <c r="L586" i="2"/>
  <c r="D586" i="2"/>
  <c r="M585" i="2"/>
  <c r="L585" i="2"/>
  <c r="D585" i="2"/>
  <c r="M584" i="2"/>
  <c r="L584" i="2"/>
  <c r="D584" i="2"/>
  <c r="M583" i="2"/>
  <c r="L583" i="2"/>
  <c r="D583" i="2"/>
  <c r="M582" i="2"/>
  <c r="L582" i="2"/>
  <c r="D582" i="2"/>
  <c r="M581" i="2"/>
  <c r="L581" i="2"/>
  <c r="D581" i="2"/>
  <c r="M580" i="2"/>
  <c r="L580" i="2"/>
  <c r="D580" i="2"/>
  <c r="M579" i="2"/>
  <c r="L579" i="2"/>
  <c r="D579" i="2"/>
  <c r="M578" i="2"/>
  <c r="L578" i="2"/>
  <c r="D578" i="2"/>
  <c r="M577" i="2"/>
  <c r="L577" i="2"/>
  <c r="D577" i="2"/>
  <c r="M576" i="2"/>
  <c r="L576" i="2"/>
  <c r="D576" i="2"/>
  <c r="M575" i="2"/>
  <c r="L575" i="2"/>
  <c r="D575" i="2"/>
  <c r="M574" i="2"/>
  <c r="L574" i="2"/>
  <c r="D574" i="2"/>
  <c r="M573" i="2"/>
  <c r="L573" i="2"/>
  <c r="D573" i="2"/>
  <c r="M572" i="2"/>
  <c r="L572" i="2"/>
  <c r="D572" i="2"/>
  <c r="M571" i="2"/>
  <c r="L571" i="2"/>
  <c r="D571" i="2"/>
  <c r="M570" i="2"/>
  <c r="L570" i="2"/>
  <c r="D570" i="2"/>
  <c r="M569" i="2"/>
  <c r="L569" i="2"/>
  <c r="D569" i="2"/>
  <c r="M568" i="2"/>
  <c r="L568" i="2"/>
  <c r="D568" i="2"/>
  <c r="M567" i="2"/>
  <c r="L567" i="2"/>
  <c r="D567" i="2"/>
  <c r="M566" i="2"/>
  <c r="L566" i="2"/>
  <c r="D566" i="2"/>
  <c r="M565" i="2"/>
  <c r="L565" i="2"/>
  <c r="D565" i="2"/>
  <c r="M564" i="2"/>
  <c r="L564" i="2"/>
  <c r="D564" i="2"/>
  <c r="M563" i="2"/>
  <c r="L563" i="2"/>
  <c r="D563" i="2"/>
  <c r="M562" i="2"/>
  <c r="L562" i="2"/>
  <c r="D562" i="2"/>
  <c r="M561" i="2"/>
  <c r="L561" i="2"/>
  <c r="D561" i="2"/>
  <c r="M560" i="2"/>
  <c r="L560" i="2"/>
  <c r="D560" i="2"/>
  <c r="M559" i="2"/>
  <c r="L559" i="2"/>
  <c r="D559" i="2"/>
  <c r="M558" i="2"/>
  <c r="L558" i="2"/>
  <c r="D558" i="2"/>
  <c r="M557" i="2"/>
  <c r="L557" i="2"/>
  <c r="D557" i="2"/>
  <c r="M556" i="2"/>
  <c r="L556" i="2"/>
  <c r="D556" i="2"/>
  <c r="M555" i="2"/>
  <c r="L555" i="2"/>
  <c r="D555" i="2"/>
  <c r="M554" i="2"/>
  <c r="L554" i="2"/>
  <c r="D554" i="2"/>
  <c r="M553" i="2"/>
  <c r="L553" i="2"/>
  <c r="D553" i="2"/>
  <c r="M552" i="2"/>
  <c r="L552" i="2"/>
  <c r="D552" i="2"/>
  <c r="M551" i="2"/>
  <c r="L551" i="2"/>
  <c r="D551" i="2"/>
  <c r="M550" i="2"/>
  <c r="L550" i="2"/>
  <c r="D550" i="2"/>
  <c r="M549" i="2"/>
  <c r="L549" i="2"/>
  <c r="D549" i="2"/>
  <c r="M548" i="2"/>
  <c r="L548" i="2"/>
  <c r="D548" i="2"/>
  <c r="M547" i="2"/>
  <c r="L547" i="2"/>
  <c r="D547" i="2"/>
  <c r="M546" i="2"/>
  <c r="L546" i="2"/>
  <c r="D546" i="2"/>
  <c r="M545" i="2"/>
  <c r="L545" i="2"/>
  <c r="D545" i="2"/>
  <c r="M544" i="2"/>
  <c r="L544" i="2"/>
  <c r="D544" i="2"/>
  <c r="M543" i="2"/>
  <c r="L543" i="2"/>
  <c r="D543" i="2"/>
  <c r="M542" i="2"/>
  <c r="L542" i="2"/>
  <c r="D542" i="2"/>
  <c r="M541" i="2"/>
  <c r="L541" i="2"/>
  <c r="D541" i="2"/>
  <c r="M540" i="2"/>
  <c r="L540" i="2"/>
  <c r="D540" i="2"/>
  <c r="M539" i="2"/>
  <c r="L539" i="2"/>
  <c r="D539" i="2"/>
  <c r="M538" i="2"/>
  <c r="L538" i="2"/>
  <c r="D538" i="2"/>
  <c r="M537" i="2"/>
  <c r="L537" i="2"/>
  <c r="D537" i="2"/>
  <c r="M536" i="2"/>
  <c r="L536" i="2"/>
  <c r="D536" i="2"/>
  <c r="M535" i="2"/>
  <c r="L535" i="2"/>
  <c r="D535" i="2"/>
  <c r="M534" i="2"/>
  <c r="L534" i="2"/>
  <c r="D534" i="2"/>
  <c r="M533" i="2"/>
  <c r="L533" i="2"/>
  <c r="D533" i="2"/>
  <c r="M532" i="2"/>
  <c r="L532" i="2"/>
  <c r="D532" i="2"/>
  <c r="M531" i="2"/>
  <c r="L531" i="2"/>
  <c r="D531" i="2"/>
  <c r="M530" i="2"/>
  <c r="L530" i="2"/>
  <c r="D530" i="2"/>
  <c r="M529" i="2"/>
  <c r="L529" i="2"/>
  <c r="D529" i="2"/>
  <c r="M528" i="2"/>
  <c r="L528" i="2"/>
  <c r="D528" i="2"/>
  <c r="M527" i="2"/>
  <c r="L527" i="2"/>
  <c r="D527" i="2"/>
  <c r="M526" i="2"/>
  <c r="L526" i="2"/>
  <c r="D526" i="2"/>
  <c r="M525" i="2"/>
  <c r="L525" i="2"/>
  <c r="D525" i="2"/>
  <c r="M524" i="2"/>
  <c r="L524" i="2"/>
  <c r="D524" i="2"/>
  <c r="M523" i="2"/>
  <c r="L523" i="2"/>
  <c r="D523" i="2"/>
  <c r="M522" i="2"/>
  <c r="L522" i="2"/>
  <c r="D522" i="2"/>
  <c r="M521" i="2"/>
  <c r="L521" i="2"/>
  <c r="D521" i="2"/>
  <c r="M520" i="2"/>
  <c r="L520" i="2"/>
  <c r="D520" i="2"/>
  <c r="M519" i="2"/>
  <c r="L519" i="2"/>
  <c r="D519" i="2"/>
  <c r="M518" i="2"/>
  <c r="L518" i="2"/>
  <c r="D518" i="2"/>
  <c r="M517" i="2"/>
  <c r="L517" i="2"/>
  <c r="D517" i="2"/>
  <c r="M516" i="2"/>
  <c r="L516" i="2"/>
  <c r="D516" i="2"/>
  <c r="M515" i="2"/>
  <c r="L515" i="2"/>
  <c r="D515" i="2"/>
  <c r="M514" i="2"/>
  <c r="L514" i="2"/>
  <c r="D514" i="2"/>
  <c r="M513" i="2"/>
  <c r="L513" i="2"/>
  <c r="D513" i="2"/>
  <c r="M512" i="2"/>
  <c r="L512" i="2"/>
  <c r="D512" i="2"/>
  <c r="M511" i="2"/>
  <c r="L511" i="2"/>
  <c r="D511" i="2"/>
  <c r="M510" i="2"/>
  <c r="L510" i="2"/>
  <c r="D510" i="2"/>
  <c r="M509" i="2"/>
  <c r="L509" i="2"/>
  <c r="D509" i="2"/>
  <c r="M508" i="2"/>
  <c r="L508" i="2"/>
  <c r="D508" i="2"/>
  <c r="M507" i="2"/>
  <c r="L507" i="2"/>
  <c r="D507" i="2"/>
  <c r="M506" i="2"/>
  <c r="L506" i="2"/>
  <c r="D506" i="2"/>
  <c r="M505" i="2"/>
  <c r="L505" i="2"/>
  <c r="D505" i="2"/>
  <c r="M504" i="2"/>
  <c r="L504" i="2"/>
  <c r="D504" i="2"/>
  <c r="M503" i="2"/>
  <c r="L503" i="2"/>
  <c r="D503" i="2"/>
  <c r="M502" i="2"/>
  <c r="L502" i="2"/>
  <c r="D502" i="2"/>
  <c r="M501" i="2"/>
  <c r="L501" i="2"/>
  <c r="D501" i="2"/>
  <c r="M500" i="2"/>
  <c r="L500" i="2"/>
  <c r="D500" i="2"/>
  <c r="M499" i="2"/>
  <c r="L499" i="2"/>
  <c r="D499" i="2"/>
  <c r="M498" i="2"/>
  <c r="L498" i="2"/>
  <c r="D498" i="2"/>
  <c r="M497" i="2"/>
  <c r="L497" i="2"/>
  <c r="D497" i="2"/>
  <c r="M496" i="2"/>
  <c r="L496" i="2"/>
  <c r="D496" i="2"/>
  <c r="M495" i="2"/>
  <c r="L495" i="2"/>
  <c r="D495" i="2"/>
  <c r="M494" i="2"/>
  <c r="L494" i="2"/>
  <c r="D494" i="2"/>
  <c r="M493" i="2"/>
  <c r="L493" i="2"/>
  <c r="D493" i="2"/>
  <c r="M492" i="2"/>
  <c r="L492" i="2"/>
  <c r="D492" i="2"/>
  <c r="M491" i="2"/>
  <c r="L491" i="2"/>
  <c r="D491" i="2"/>
  <c r="M490" i="2"/>
  <c r="L490" i="2"/>
  <c r="D490" i="2"/>
  <c r="M489" i="2"/>
  <c r="L489" i="2"/>
  <c r="D489" i="2"/>
  <c r="M488" i="2"/>
  <c r="L488" i="2"/>
  <c r="D488" i="2"/>
  <c r="M487" i="2"/>
  <c r="L487" i="2"/>
  <c r="D487" i="2"/>
  <c r="M486" i="2"/>
  <c r="L486" i="2"/>
  <c r="D486" i="2"/>
  <c r="M485" i="2"/>
  <c r="L485" i="2"/>
  <c r="D485" i="2"/>
  <c r="M484" i="2"/>
  <c r="L484" i="2"/>
  <c r="D484" i="2"/>
  <c r="M483" i="2"/>
  <c r="L483" i="2"/>
  <c r="D483" i="2"/>
  <c r="M482" i="2"/>
  <c r="L482" i="2"/>
  <c r="D482" i="2"/>
  <c r="M481" i="2"/>
  <c r="L481" i="2"/>
  <c r="D481" i="2"/>
  <c r="M480" i="2"/>
  <c r="L480" i="2"/>
  <c r="D480" i="2"/>
  <c r="M479" i="2"/>
  <c r="L479" i="2"/>
  <c r="D479" i="2"/>
  <c r="M478" i="2"/>
  <c r="L478" i="2"/>
  <c r="D478" i="2"/>
  <c r="M477" i="2"/>
  <c r="L477" i="2"/>
  <c r="D477" i="2"/>
  <c r="M476" i="2"/>
  <c r="L476" i="2"/>
  <c r="D476" i="2"/>
  <c r="M475" i="2"/>
  <c r="L475" i="2"/>
  <c r="D475" i="2"/>
  <c r="M474" i="2"/>
  <c r="L474" i="2"/>
  <c r="D474" i="2"/>
  <c r="M473" i="2"/>
  <c r="L473" i="2"/>
  <c r="D473" i="2"/>
  <c r="M472" i="2"/>
  <c r="L472" i="2"/>
  <c r="D472" i="2"/>
  <c r="M471" i="2"/>
  <c r="L471" i="2"/>
  <c r="D471" i="2"/>
  <c r="M470" i="2"/>
  <c r="L470" i="2"/>
  <c r="D470" i="2"/>
  <c r="M469" i="2"/>
  <c r="L469" i="2"/>
  <c r="D469" i="2"/>
  <c r="M468" i="2"/>
  <c r="L468" i="2"/>
  <c r="D468" i="2"/>
  <c r="M467" i="2"/>
  <c r="L467" i="2"/>
  <c r="D467" i="2"/>
  <c r="M466" i="2"/>
  <c r="L466" i="2"/>
  <c r="D466" i="2"/>
  <c r="M465" i="2"/>
  <c r="L465" i="2"/>
  <c r="D465" i="2"/>
  <c r="M464" i="2"/>
  <c r="L464" i="2"/>
  <c r="D464" i="2"/>
  <c r="M463" i="2"/>
  <c r="L463" i="2"/>
  <c r="D463" i="2"/>
  <c r="M462" i="2"/>
  <c r="L462" i="2"/>
  <c r="D462" i="2"/>
  <c r="M461" i="2"/>
  <c r="L461" i="2"/>
  <c r="D461" i="2"/>
  <c r="M460" i="2"/>
  <c r="L460" i="2"/>
  <c r="D460" i="2"/>
  <c r="M459" i="2"/>
  <c r="L459" i="2"/>
  <c r="D459" i="2"/>
  <c r="M458" i="2"/>
  <c r="L458" i="2"/>
  <c r="D458" i="2"/>
  <c r="M457" i="2"/>
  <c r="L457" i="2"/>
  <c r="D457" i="2"/>
  <c r="M456" i="2"/>
  <c r="L456" i="2"/>
  <c r="D456" i="2"/>
  <c r="M455" i="2"/>
  <c r="L455" i="2"/>
  <c r="D455" i="2"/>
  <c r="M454" i="2"/>
  <c r="L454" i="2"/>
  <c r="D454" i="2"/>
  <c r="M453" i="2"/>
  <c r="L453" i="2"/>
  <c r="D453" i="2"/>
  <c r="M452" i="2"/>
  <c r="L452" i="2"/>
  <c r="D452" i="2"/>
  <c r="M451" i="2"/>
  <c r="L451" i="2"/>
  <c r="D451" i="2"/>
  <c r="M450" i="2"/>
  <c r="L450" i="2"/>
  <c r="D450" i="2"/>
  <c r="M449" i="2"/>
  <c r="L449" i="2"/>
  <c r="D449" i="2"/>
  <c r="M448" i="2"/>
  <c r="L448" i="2"/>
  <c r="D448" i="2"/>
  <c r="M447" i="2"/>
  <c r="L447" i="2"/>
  <c r="D447" i="2"/>
  <c r="M446" i="2"/>
  <c r="L446" i="2"/>
  <c r="D446" i="2"/>
  <c r="M445" i="2"/>
  <c r="L445" i="2"/>
  <c r="D445" i="2"/>
  <c r="M444" i="2"/>
  <c r="L444" i="2"/>
  <c r="D444" i="2"/>
  <c r="M443" i="2"/>
  <c r="L443" i="2"/>
  <c r="D443" i="2"/>
  <c r="M442" i="2"/>
  <c r="L442" i="2"/>
  <c r="D442" i="2"/>
  <c r="M441" i="2"/>
  <c r="L441" i="2"/>
  <c r="D441" i="2"/>
  <c r="M440" i="2"/>
  <c r="L440" i="2"/>
  <c r="D440" i="2"/>
  <c r="M439" i="2"/>
  <c r="L439" i="2"/>
  <c r="D439" i="2"/>
  <c r="M438" i="2"/>
  <c r="L438" i="2"/>
  <c r="D438" i="2"/>
  <c r="M437" i="2"/>
  <c r="L437" i="2"/>
  <c r="D437" i="2"/>
  <c r="M436" i="2"/>
  <c r="L436" i="2"/>
  <c r="D436" i="2"/>
  <c r="M435" i="2"/>
  <c r="L435" i="2"/>
  <c r="D435" i="2"/>
  <c r="M434" i="2"/>
  <c r="L434" i="2"/>
  <c r="D434" i="2"/>
  <c r="M433" i="2"/>
  <c r="L433" i="2"/>
  <c r="D433" i="2"/>
  <c r="M432" i="2"/>
  <c r="L432" i="2"/>
  <c r="D432" i="2"/>
  <c r="M431" i="2"/>
  <c r="L431" i="2"/>
  <c r="D431" i="2"/>
  <c r="M430" i="2"/>
  <c r="L430" i="2"/>
  <c r="D430" i="2"/>
  <c r="M429" i="2"/>
  <c r="L429" i="2"/>
  <c r="D429" i="2"/>
  <c r="M428" i="2"/>
  <c r="L428" i="2"/>
  <c r="D428" i="2"/>
  <c r="M427" i="2"/>
  <c r="L427" i="2"/>
  <c r="D427" i="2"/>
  <c r="M426" i="2"/>
  <c r="L426" i="2"/>
  <c r="D426" i="2"/>
  <c r="M425" i="2"/>
  <c r="L425" i="2"/>
  <c r="D425" i="2"/>
  <c r="M424" i="2"/>
  <c r="L424" i="2"/>
  <c r="D424" i="2"/>
  <c r="M423" i="2"/>
  <c r="L423" i="2"/>
  <c r="D423" i="2"/>
  <c r="M422" i="2"/>
  <c r="L422" i="2"/>
  <c r="D422" i="2"/>
  <c r="M421" i="2"/>
  <c r="L421" i="2"/>
  <c r="D421" i="2"/>
  <c r="M420" i="2"/>
  <c r="L420" i="2"/>
  <c r="D420" i="2"/>
  <c r="M419" i="2"/>
  <c r="L419" i="2"/>
  <c r="D419" i="2"/>
  <c r="M418" i="2"/>
  <c r="L418" i="2"/>
  <c r="D418" i="2"/>
  <c r="M417" i="2"/>
  <c r="L417" i="2"/>
  <c r="D417" i="2"/>
  <c r="M416" i="2"/>
  <c r="L416" i="2"/>
  <c r="D416" i="2"/>
  <c r="M415" i="2"/>
  <c r="L415" i="2"/>
  <c r="D415" i="2"/>
  <c r="M414" i="2"/>
  <c r="L414" i="2"/>
  <c r="D414" i="2"/>
  <c r="M413" i="2"/>
  <c r="L413" i="2"/>
  <c r="D413" i="2"/>
  <c r="M412" i="2"/>
  <c r="L412" i="2"/>
  <c r="D412" i="2"/>
  <c r="M411" i="2"/>
  <c r="L411" i="2"/>
  <c r="D411" i="2"/>
  <c r="M410" i="2"/>
  <c r="L410" i="2"/>
  <c r="D410" i="2"/>
  <c r="M409" i="2"/>
  <c r="L409" i="2"/>
  <c r="D409" i="2"/>
  <c r="M408" i="2"/>
  <c r="L408" i="2"/>
  <c r="D408" i="2"/>
  <c r="M407" i="2"/>
  <c r="L407" i="2"/>
  <c r="D407" i="2"/>
  <c r="M406" i="2"/>
  <c r="L406" i="2"/>
  <c r="D406" i="2"/>
  <c r="M405" i="2"/>
  <c r="L405" i="2"/>
  <c r="D405" i="2"/>
  <c r="M404" i="2"/>
  <c r="L404" i="2"/>
  <c r="D404" i="2"/>
  <c r="M403" i="2"/>
  <c r="L403" i="2"/>
  <c r="D403" i="2"/>
  <c r="M402" i="2"/>
  <c r="L402" i="2"/>
  <c r="D402" i="2"/>
  <c r="M401" i="2"/>
  <c r="L401" i="2"/>
  <c r="D401" i="2"/>
  <c r="M400" i="2"/>
  <c r="L400" i="2"/>
  <c r="D400" i="2"/>
  <c r="M399" i="2"/>
  <c r="L399" i="2"/>
  <c r="D399" i="2"/>
  <c r="M398" i="2"/>
  <c r="L398" i="2"/>
  <c r="D398" i="2"/>
  <c r="M397" i="2"/>
  <c r="L397" i="2"/>
  <c r="D397" i="2"/>
  <c r="M396" i="2"/>
  <c r="L396" i="2"/>
  <c r="D396" i="2"/>
  <c r="M395" i="2"/>
  <c r="L395" i="2"/>
  <c r="D395" i="2"/>
  <c r="M394" i="2"/>
  <c r="L394" i="2"/>
  <c r="D394" i="2"/>
  <c r="M393" i="2"/>
  <c r="L393" i="2"/>
  <c r="D393" i="2"/>
  <c r="M392" i="2"/>
  <c r="L392" i="2"/>
  <c r="D392" i="2"/>
  <c r="M391" i="2"/>
  <c r="L391" i="2"/>
  <c r="D391" i="2"/>
  <c r="M390" i="2"/>
  <c r="L390" i="2"/>
  <c r="D390" i="2"/>
  <c r="M389" i="2"/>
  <c r="L389" i="2"/>
  <c r="D389" i="2"/>
  <c r="M388" i="2"/>
  <c r="L388" i="2"/>
  <c r="D388" i="2"/>
  <c r="M387" i="2"/>
  <c r="L387" i="2"/>
  <c r="D387" i="2"/>
  <c r="M386" i="2"/>
  <c r="L386" i="2"/>
  <c r="D386" i="2"/>
  <c r="M385" i="2"/>
  <c r="L385" i="2"/>
  <c r="D385" i="2"/>
  <c r="M384" i="2"/>
  <c r="L384" i="2"/>
  <c r="D384" i="2"/>
  <c r="M383" i="2"/>
  <c r="L383" i="2"/>
  <c r="D383" i="2"/>
  <c r="M382" i="2"/>
  <c r="L382" i="2"/>
  <c r="D382" i="2"/>
  <c r="M381" i="2"/>
  <c r="L381" i="2"/>
  <c r="D381" i="2"/>
  <c r="M380" i="2"/>
  <c r="L380" i="2"/>
  <c r="D380" i="2"/>
  <c r="M379" i="2"/>
  <c r="L379" i="2"/>
  <c r="D379" i="2"/>
  <c r="M378" i="2"/>
  <c r="L378" i="2"/>
  <c r="D378" i="2"/>
  <c r="M377" i="2"/>
  <c r="L377" i="2"/>
  <c r="D377" i="2"/>
  <c r="M376" i="2"/>
  <c r="L376" i="2"/>
  <c r="D376" i="2"/>
  <c r="M375" i="2"/>
  <c r="L375" i="2"/>
  <c r="D375" i="2"/>
  <c r="M374" i="2"/>
  <c r="L374" i="2"/>
  <c r="D374" i="2"/>
  <c r="M373" i="2"/>
  <c r="L373" i="2"/>
  <c r="D373" i="2"/>
  <c r="M372" i="2"/>
  <c r="L372" i="2"/>
  <c r="D372" i="2"/>
  <c r="M371" i="2"/>
  <c r="L371" i="2"/>
  <c r="D371" i="2"/>
  <c r="M370" i="2"/>
  <c r="L370" i="2"/>
  <c r="D370" i="2"/>
  <c r="M369" i="2"/>
  <c r="L369" i="2"/>
  <c r="D369" i="2"/>
  <c r="M368" i="2"/>
  <c r="L368" i="2"/>
  <c r="D368" i="2"/>
  <c r="M367" i="2"/>
  <c r="L367" i="2"/>
  <c r="D367" i="2"/>
  <c r="M366" i="2"/>
  <c r="L366" i="2"/>
  <c r="D366" i="2"/>
  <c r="M365" i="2"/>
  <c r="L365" i="2"/>
  <c r="D365" i="2"/>
  <c r="M364" i="2"/>
  <c r="L364" i="2"/>
  <c r="D364" i="2"/>
  <c r="M363" i="2"/>
  <c r="L363" i="2"/>
  <c r="D363" i="2"/>
  <c r="M362" i="2"/>
  <c r="L362" i="2"/>
  <c r="D362" i="2"/>
  <c r="M361" i="2"/>
  <c r="L361" i="2"/>
  <c r="D361" i="2"/>
  <c r="M360" i="2"/>
  <c r="L360" i="2"/>
  <c r="D360" i="2"/>
  <c r="M359" i="2"/>
  <c r="L359" i="2"/>
  <c r="D359" i="2"/>
  <c r="M358" i="2"/>
  <c r="L358" i="2"/>
  <c r="D358" i="2"/>
  <c r="M357" i="2"/>
  <c r="L357" i="2"/>
  <c r="D357" i="2"/>
  <c r="M356" i="2"/>
  <c r="L356" i="2"/>
  <c r="D356" i="2"/>
  <c r="M355" i="2"/>
  <c r="L355" i="2"/>
  <c r="D355" i="2"/>
  <c r="M354" i="2"/>
  <c r="L354" i="2"/>
  <c r="D354" i="2"/>
  <c r="M353" i="2"/>
  <c r="L353" i="2"/>
  <c r="D353" i="2"/>
  <c r="M352" i="2"/>
  <c r="L352" i="2"/>
  <c r="D352" i="2"/>
  <c r="M351" i="2"/>
  <c r="L351" i="2"/>
  <c r="D351" i="2"/>
  <c r="M350" i="2"/>
  <c r="L350" i="2"/>
  <c r="D350" i="2"/>
  <c r="M349" i="2"/>
  <c r="L349" i="2"/>
  <c r="D349" i="2"/>
  <c r="M348" i="2"/>
  <c r="L348" i="2"/>
  <c r="D348" i="2"/>
  <c r="M347" i="2"/>
  <c r="L347" i="2"/>
  <c r="D347" i="2"/>
  <c r="M346" i="2"/>
  <c r="L346" i="2"/>
  <c r="D346" i="2"/>
  <c r="M345" i="2"/>
  <c r="L345" i="2"/>
  <c r="D345" i="2"/>
  <c r="M344" i="2"/>
  <c r="L344" i="2"/>
  <c r="D344" i="2"/>
  <c r="M343" i="2"/>
  <c r="L343" i="2"/>
  <c r="D343" i="2"/>
  <c r="M342" i="2"/>
  <c r="L342" i="2"/>
  <c r="D342" i="2"/>
  <c r="M341" i="2"/>
  <c r="L341" i="2"/>
  <c r="D341" i="2"/>
  <c r="M340" i="2"/>
  <c r="L340" i="2"/>
  <c r="D340" i="2"/>
  <c r="M339" i="2"/>
  <c r="L339" i="2"/>
  <c r="D339" i="2"/>
  <c r="M338" i="2"/>
  <c r="L338" i="2"/>
  <c r="D338" i="2"/>
  <c r="M337" i="2"/>
  <c r="L337" i="2"/>
  <c r="D337" i="2"/>
  <c r="M336" i="2"/>
  <c r="L336" i="2"/>
  <c r="D336" i="2"/>
  <c r="M335" i="2"/>
  <c r="L335" i="2"/>
  <c r="D335" i="2"/>
  <c r="M334" i="2"/>
  <c r="L334" i="2"/>
  <c r="D334" i="2"/>
  <c r="M333" i="2"/>
  <c r="L333" i="2"/>
  <c r="D333" i="2"/>
  <c r="M332" i="2"/>
  <c r="L332" i="2"/>
  <c r="D332" i="2"/>
  <c r="M331" i="2"/>
  <c r="L331" i="2"/>
  <c r="D331" i="2"/>
  <c r="M330" i="2"/>
  <c r="L330" i="2"/>
  <c r="D330" i="2"/>
  <c r="M329" i="2"/>
  <c r="L329" i="2"/>
  <c r="D329" i="2"/>
  <c r="M328" i="2"/>
  <c r="L328" i="2"/>
  <c r="D328" i="2"/>
  <c r="M327" i="2"/>
  <c r="L327" i="2"/>
  <c r="D327" i="2"/>
  <c r="M326" i="2"/>
  <c r="L326" i="2"/>
  <c r="D326" i="2"/>
  <c r="M325" i="2"/>
  <c r="L325" i="2"/>
  <c r="D325" i="2"/>
  <c r="M324" i="2"/>
  <c r="L324" i="2"/>
  <c r="D324" i="2"/>
  <c r="M323" i="2"/>
  <c r="L323" i="2"/>
  <c r="D323" i="2"/>
  <c r="M322" i="2"/>
  <c r="L322" i="2"/>
  <c r="D322" i="2"/>
  <c r="M321" i="2"/>
  <c r="L321" i="2"/>
  <c r="D321" i="2"/>
  <c r="M320" i="2"/>
  <c r="L320" i="2"/>
  <c r="D320" i="2"/>
  <c r="M319" i="2"/>
  <c r="L319" i="2"/>
  <c r="D319" i="2"/>
  <c r="M318" i="2"/>
  <c r="L318" i="2"/>
  <c r="D318" i="2"/>
  <c r="M317" i="2"/>
  <c r="L317" i="2"/>
  <c r="D317" i="2"/>
  <c r="M316" i="2"/>
  <c r="L316" i="2"/>
  <c r="D316" i="2"/>
  <c r="M315" i="2"/>
  <c r="L315" i="2"/>
  <c r="D315" i="2"/>
  <c r="M314" i="2"/>
  <c r="L314" i="2"/>
  <c r="D314" i="2"/>
  <c r="M313" i="2"/>
  <c r="L313" i="2"/>
  <c r="D313" i="2"/>
  <c r="M312" i="2"/>
  <c r="L312" i="2"/>
  <c r="D312" i="2"/>
  <c r="M311" i="2"/>
  <c r="L311" i="2"/>
  <c r="D311" i="2"/>
  <c r="M310" i="2"/>
  <c r="L310" i="2"/>
  <c r="D310" i="2"/>
  <c r="M309" i="2"/>
  <c r="L309" i="2"/>
  <c r="D309" i="2"/>
  <c r="M308" i="2"/>
  <c r="L308" i="2"/>
  <c r="D308" i="2"/>
  <c r="M307" i="2"/>
  <c r="L307" i="2"/>
  <c r="D307" i="2"/>
  <c r="M306" i="2"/>
  <c r="L306" i="2"/>
  <c r="D306" i="2"/>
  <c r="M305" i="2"/>
  <c r="L305" i="2"/>
  <c r="D305" i="2"/>
  <c r="M304" i="2"/>
  <c r="L304" i="2"/>
  <c r="D304" i="2"/>
  <c r="M303" i="2"/>
  <c r="L303" i="2"/>
  <c r="D303" i="2"/>
  <c r="M302" i="2"/>
  <c r="L302" i="2"/>
  <c r="D302" i="2"/>
  <c r="M301" i="2"/>
  <c r="L301" i="2"/>
  <c r="D301" i="2"/>
  <c r="M300" i="2"/>
  <c r="L300" i="2"/>
  <c r="D300" i="2"/>
  <c r="M299" i="2"/>
  <c r="L299" i="2"/>
  <c r="D299" i="2"/>
  <c r="M298" i="2"/>
  <c r="L298" i="2"/>
  <c r="D298" i="2"/>
  <c r="M297" i="2"/>
  <c r="L297" i="2"/>
  <c r="D297" i="2"/>
  <c r="M296" i="2"/>
  <c r="L296" i="2"/>
  <c r="D296" i="2"/>
  <c r="M295" i="2"/>
  <c r="L295" i="2"/>
  <c r="D295" i="2"/>
  <c r="M294" i="2"/>
  <c r="L294" i="2"/>
  <c r="D294" i="2"/>
  <c r="M293" i="2"/>
  <c r="L293" i="2"/>
  <c r="D293" i="2"/>
  <c r="M292" i="2"/>
  <c r="L292" i="2"/>
  <c r="D292" i="2"/>
  <c r="M291" i="2"/>
  <c r="L291" i="2"/>
  <c r="D291" i="2"/>
  <c r="M290" i="2"/>
  <c r="L290" i="2"/>
  <c r="D290" i="2"/>
  <c r="M289" i="2"/>
  <c r="L289" i="2"/>
  <c r="D289" i="2"/>
  <c r="M288" i="2"/>
  <c r="L288" i="2"/>
  <c r="D288" i="2"/>
  <c r="M287" i="2"/>
  <c r="L287" i="2"/>
  <c r="D287" i="2"/>
  <c r="M286" i="2"/>
  <c r="L286" i="2"/>
  <c r="D286" i="2"/>
  <c r="M285" i="2"/>
  <c r="L285" i="2"/>
  <c r="D285" i="2"/>
  <c r="M284" i="2"/>
  <c r="L284" i="2"/>
  <c r="D284" i="2"/>
  <c r="M283" i="2"/>
  <c r="L283" i="2"/>
  <c r="D283" i="2"/>
  <c r="M282" i="2"/>
  <c r="L282" i="2"/>
  <c r="D282" i="2"/>
  <c r="M281" i="2"/>
  <c r="L281" i="2"/>
  <c r="D281" i="2"/>
  <c r="M280" i="2"/>
  <c r="L280" i="2"/>
  <c r="D280" i="2"/>
  <c r="M279" i="2"/>
  <c r="L279" i="2"/>
  <c r="D279" i="2"/>
  <c r="M278" i="2"/>
  <c r="L278" i="2"/>
  <c r="D278" i="2"/>
  <c r="M277" i="2"/>
  <c r="L277" i="2"/>
  <c r="D277" i="2"/>
  <c r="M276" i="2"/>
  <c r="L276" i="2"/>
  <c r="D276" i="2"/>
  <c r="M275" i="2"/>
  <c r="L275" i="2"/>
  <c r="D275" i="2"/>
  <c r="M274" i="2"/>
  <c r="L274" i="2"/>
  <c r="D274" i="2"/>
  <c r="M273" i="2"/>
  <c r="L273" i="2"/>
  <c r="D273" i="2"/>
  <c r="M272" i="2"/>
  <c r="L272" i="2"/>
  <c r="D272" i="2"/>
  <c r="M271" i="2"/>
  <c r="L271" i="2"/>
  <c r="D271" i="2"/>
  <c r="M270" i="2"/>
  <c r="L270" i="2"/>
  <c r="D270" i="2"/>
  <c r="M269" i="2"/>
  <c r="L269" i="2"/>
  <c r="D269" i="2"/>
  <c r="M268" i="2"/>
  <c r="L268" i="2"/>
  <c r="D268" i="2"/>
  <c r="M267" i="2"/>
  <c r="L267" i="2"/>
  <c r="D267" i="2"/>
  <c r="M266" i="2"/>
  <c r="L266" i="2"/>
  <c r="D266" i="2"/>
  <c r="M265" i="2"/>
  <c r="L265" i="2"/>
  <c r="D265" i="2"/>
  <c r="M264" i="2"/>
  <c r="L264" i="2"/>
  <c r="D264" i="2"/>
  <c r="M263" i="2"/>
  <c r="L263" i="2"/>
  <c r="D263" i="2"/>
  <c r="M262" i="2"/>
  <c r="L262" i="2"/>
  <c r="D262" i="2"/>
  <c r="M261" i="2"/>
  <c r="L261" i="2"/>
  <c r="D261" i="2"/>
  <c r="M260" i="2"/>
  <c r="L260" i="2"/>
  <c r="D260" i="2"/>
  <c r="M259" i="2"/>
  <c r="L259" i="2"/>
  <c r="D259" i="2"/>
  <c r="M258" i="2"/>
  <c r="L258" i="2"/>
  <c r="D258" i="2"/>
  <c r="M257" i="2"/>
  <c r="L257" i="2"/>
  <c r="D257" i="2"/>
  <c r="M256" i="2"/>
  <c r="L256" i="2"/>
  <c r="D256" i="2"/>
  <c r="M255" i="2"/>
  <c r="L255" i="2"/>
  <c r="D255" i="2"/>
  <c r="M254" i="2"/>
  <c r="L254" i="2"/>
  <c r="D254" i="2"/>
  <c r="M253" i="2"/>
  <c r="L253" i="2"/>
  <c r="D253" i="2"/>
  <c r="M252" i="2"/>
  <c r="L252" i="2"/>
  <c r="D252" i="2"/>
  <c r="M251" i="2"/>
  <c r="L251" i="2"/>
  <c r="D251" i="2"/>
  <c r="M250" i="2"/>
  <c r="L250" i="2"/>
  <c r="D250" i="2"/>
  <c r="M249" i="2"/>
  <c r="L249" i="2"/>
  <c r="D249" i="2"/>
  <c r="M248" i="2"/>
  <c r="L248" i="2"/>
  <c r="D248" i="2"/>
  <c r="M247" i="2"/>
  <c r="L247" i="2"/>
  <c r="D247" i="2"/>
  <c r="M246" i="2"/>
  <c r="L246" i="2"/>
  <c r="D246" i="2"/>
  <c r="M245" i="2"/>
  <c r="L245" i="2"/>
  <c r="D245" i="2"/>
  <c r="M244" i="2"/>
  <c r="L244" i="2"/>
  <c r="D244" i="2"/>
  <c r="M243" i="2"/>
  <c r="L243" i="2"/>
  <c r="D243" i="2"/>
  <c r="M242" i="2"/>
  <c r="L242" i="2"/>
  <c r="D242" i="2"/>
  <c r="M241" i="2"/>
  <c r="L241" i="2"/>
  <c r="D241" i="2"/>
  <c r="M240" i="2"/>
  <c r="L240" i="2"/>
  <c r="D240" i="2"/>
  <c r="M239" i="2"/>
  <c r="L239" i="2"/>
  <c r="D239" i="2"/>
  <c r="M238" i="2"/>
  <c r="L238" i="2"/>
  <c r="D238" i="2"/>
  <c r="M237" i="2"/>
  <c r="L237" i="2"/>
  <c r="D237" i="2"/>
  <c r="M236" i="2"/>
  <c r="L236" i="2"/>
  <c r="D236" i="2"/>
  <c r="M235" i="2"/>
  <c r="L235" i="2"/>
  <c r="D235" i="2"/>
  <c r="M234" i="2"/>
  <c r="L234" i="2"/>
  <c r="D234" i="2"/>
  <c r="M233" i="2"/>
  <c r="L233" i="2"/>
  <c r="D233" i="2"/>
  <c r="M232" i="2"/>
  <c r="L232" i="2"/>
  <c r="D232" i="2"/>
  <c r="M231" i="2"/>
  <c r="L231" i="2"/>
  <c r="D231" i="2"/>
  <c r="M230" i="2"/>
  <c r="L230" i="2"/>
  <c r="D230" i="2"/>
  <c r="M229" i="2"/>
  <c r="L229" i="2"/>
  <c r="D229" i="2"/>
  <c r="M228" i="2"/>
  <c r="L228" i="2"/>
  <c r="D228" i="2"/>
  <c r="M227" i="2"/>
  <c r="L227" i="2"/>
  <c r="D227" i="2"/>
  <c r="M226" i="2"/>
  <c r="L226" i="2"/>
  <c r="D226" i="2"/>
  <c r="M225" i="2"/>
  <c r="L225" i="2"/>
  <c r="D225" i="2"/>
  <c r="M224" i="2"/>
  <c r="L224" i="2"/>
  <c r="D224" i="2"/>
  <c r="M223" i="2"/>
  <c r="L223" i="2"/>
  <c r="D223" i="2"/>
  <c r="M222" i="2"/>
  <c r="L222" i="2"/>
  <c r="D222" i="2"/>
  <c r="M221" i="2"/>
  <c r="L221" i="2"/>
  <c r="D221" i="2"/>
  <c r="M220" i="2"/>
  <c r="L220" i="2"/>
  <c r="D220" i="2"/>
  <c r="M219" i="2"/>
  <c r="L219" i="2"/>
  <c r="D219" i="2"/>
  <c r="M218" i="2"/>
  <c r="L218" i="2"/>
  <c r="D218" i="2"/>
  <c r="M217" i="2"/>
  <c r="L217" i="2"/>
  <c r="D217" i="2"/>
  <c r="M216" i="2"/>
  <c r="L216" i="2"/>
  <c r="D216" i="2"/>
  <c r="M215" i="2"/>
  <c r="L215" i="2"/>
  <c r="D215" i="2"/>
  <c r="M214" i="2"/>
  <c r="L214" i="2"/>
  <c r="D214" i="2"/>
  <c r="M213" i="2"/>
  <c r="L213" i="2"/>
  <c r="D213" i="2"/>
  <c r="M212" i="2"/>
  <c r="L212" i="2"/>
  <c r="D212" i="2"/>
  <c r="M211" i="2"/>
  <c r="L211" i="2"/>
  <c r="D211" i="2"/>
  <c r="M210" i="2"/>
  <c r="L210" i="2"/>
  <c r="D210" i="2"/>
  <c r="M209" i="2"/>
  <c r="L209" i="2"/>
  <c r="D209" i="2"/>
  <c r="M208" i="2"/>
  <c r="L208" i="2"/>
  <c r="D208" i="2"/>
  <c r="M207" i="2"/>
  <c r="L207" i="2"/>
  <c r="D207" i="2"/>
  <c r="M206" i="2"/>
  <c r="L206" i="2"/>
  <c r="D206" i="2"/>
  <c r="M205" i="2"/>
  <c r="L205" i="2"/>
  <c r="D205" i="2"/>
  <c r="M204" i="2"/>
  <c r="L204" i="2"/>
  <c r="D204" i="2"/>
  <c r="M203" i="2"/>
  <c r="L203" i="2"/>
  <c r="D203" i="2"/>
  <c r="M202" i="2"/>
  <c r="L202" i="2"/>
  <c r="D202" i="2"/>
  <c r="M201" i="2"/>
  <c r="L201" i="2"/>
  <c r="D201" i="2"/>
  <c r="M200" i="2"/>
  <c r="L200" i="2"/>
  <c r="D200" i="2"/>
  <c r="M199" i="2"/>
  <c r="L199" i="2"/>
  <c r="D199" i="2"/>
  <c r="M198" i="2"/>
  <c r="L198" i="2"/>
  <c r="D198" i="2"/>
  <c r="M197" i="2"/>
  <c r="L197" i="2"/>
  <c r="D197" i="2"/>
  <c r="M196" i="2"/>
  <c r="L196" i="2"/>
  <c r="D196" i="2"/>
  <c r="M195" i="2"/>
  <c r="L195" i="2"/>
  <c r="D195" i="2"/>
  <c r="M194" i="2"/>
  <c r="L194" i="2"/>
  <c r="D194" i="2"/>
  <c r="M193" i="2"/>
  <c r="L193" i="2"/>
  <c r="D193" i="2"/>
  <c r="M192" i="2"/>
  <c r="L192" i="2"/>
  <c r="D192" i="2"/>
  <c r="M191" i="2"/>
  <c r="L191" i="2"/>
  <c r="D191" i="2"/>
  <c r="M190" i="2"/>
  <c r="L190" i="2"/>
  <c r="D190" i="2"/>
  <c r="M189" i="2"/>
  <c r="L189" i="2"/>
  <c r="D189" i="2"/>
  <c r="M188" i="2"/>
  <c r="L188" i="2"/>
  <c r="D188" i="2"/>
  <c r="M187" i="2"/>
  <c r="L187" i="2"/>
  <c r="D187" i="2"/>
  <c r="M186" i="2"/>
  <c r="L186" i="2"/>
  <c r="D186" i="2"/>
  <c r="M185" i="2"/>
  <c r="L185" i="2"/>
  <c r="D185" i="2"/>
  <c r="M184" i="2"/>
  <c r="L184" i="2"/>
  <c r="D184" i="2"/>
  <c r="M183" i="2"/>
  <c r="L183" i="2"/>
  <c r="D183" i="2"/>
  <c r="M182" i="2"/>
  <c r="L182" i="2"/>
  <c r="D182" i="2"/>
  <c r="M181" i="2"/>
  <c r="L181" i="2"/>
  <c r="D181" i="2"/>
  <c r="M180" i="2"/>
  <c r="L180" i="2"/>
  <c r="D180" i="2"/>
  <c r="M179" i="2"/>
  <c r="L179" i="2"/>
  <c r="D179" i="2"/>
  <c r="M178" i="2"/>
  <c r="L178" i="2"/>
  <c r="D178" i="2"/>
  <c r="M177" i="2"/>
  <c r="L177" i="2"/>
  <c r="D177" i="2"/>
  <c r="M176" i="2"/>
  <c r="L176" i="2"/>
  <c r="D176" i="2"/>
  <c r="M175" i="2"/>
  <c r="L175" i="2"/>
  <c r="D175" i="2"/>
  <c r="M174" i="2"/>
  <c r="L174" i="2"/>
  <c r="D174" i="2"/>
  <c r="M173" i="2"/>
  <c r="L173" i="2"/>
  <c r="D173" i="2"/>
  <c r="M172" i="2"/>
  <c r="L172" i="2"/>
  <c r="D172" i="2"/>
  <c r="M171" i="2"/>
  <c r="L171" i="2"/>
  <c r="D171" i="2"/>
  <c r="M170" i="2"/>
  <c r="L170" i="2"/>
  <c r="D170" i="2"/>
  <c r="M169" i="2"/>
  <c r="L169" i="2"/>
  <c r="D169" i="2"/>
  <c r="M168" i="2"/>
  <c r="L168" i="2"/>
  <c r="D168" i="2"/>
  <c r="M167" i="2"/>
  <c r="L167" i="2"/>
  <c r="D167" i="2"/>
  <c r="M166" i="2"/>
  <c r="L166" i="2"/>
  <c r="D166" i="2"/>
  <c r="M165" i="2"/>
  <c r="L165" i="2"/>
  <c r="D165" i="2"/>
  <c r="M164" i="2"/>
  <c r="L164" i="2"/>
  <c r="D164" i="2"/>
  <c r="M163" i="2"/>
  <c r="L163" i="2"/>
  <c r="D163" i="2"/>
  <c r="M162" i="2"/>
  <c r="L162" i="2"/>
  <c r="D162" i="2"/>
  <c r="M161" i="2"/>
  <c r="L161" i="2"/>
  <c r="D161" i="2"/>
  <c r="M160" i="2"/>
  <c r="L160" i="2"/>
  <c r="D160" i="2"/>
  <c r="M159" i="2"/>
  <c r="L159" i="2"/>
  <c r="D159" i="2"/>
  <c r="M158" i="2"/>
  <c r="L158" i="2"/>
  <c r="D158" i="2"/>
  <c r="M157" i="2"/>
  <c r="L157" i="2"/>
  <c r="D157" i="2"/>
  <c r="M156" i="2"/>
  <c r="L156" i="2"/>
  <c r="D156" i="2"/>
  <c r="M155" i="2"/>
  <c r="L155" i="2"/>
  <c r="D155" i="2"/>
  <c r="M154" i="2"/>
  <c r="L154" i="2"/>
  <c r="D154" i="2"/>
  <c r="M153" i="2"/>
  <c r="L153" i="2"/>
  <c r="D153" i="2"/>
  <c r="M152" i="2"/>
  <c r="L152" i="2"/>
  <c r="D152" i="2"/>
  <c r="M151" i="2"/>
  <c r="L151" i="2"/>
  <c r="D151" i="2"/>
  <c r="M150" i="2"/>
  <c r="L150" i="2"/>
  <c r="D150" i="2"/>
  <c r="M149" i="2"/>
  <c r="L149" i="2"/>
  <c r="D149" i="2"/>
  <c r="M148" i="2"/>
  <c r="L148" i="2"/>
  <c r="D148" i="2"/>
  <c r="M147" i="2"/>
  <c r="L147" i="2"/>
  <c r="D147" i="2"/>
  <c r="M146" i="2"/>
  <c r="L146" i="2"/>
  <c r="D146" i="2"/>
  <c r="M145" i="2"/>
  <c r="L145" i="2"/>
  <c r="D145" i="2"/>
  <c r="M144" i="2"/>
  <c r="L144" i="2"/>
  <c r="D144" i="2"/>
  <c r="M143" i="2"/>
  <c r="L143" i="2"/>
  <c r="D143" i="2"/>
  <c r="M142" i="2"/>
  <c r="L142" i="2"/>
  <c r="D142" i="2"/>
  <c r="M141" i="2"/>
  <c r="L141" i="2"/>
  <c r="D141" i="2"/>
  <c r="M140" i="2"/>
  <c r="L140" i="2"/>
  <c r="D140" i="2"/>
  <c r="M139" i="2"/>
  <c r="L139" i="2"/>
  <c r="D139" i="2"/>
  <c r="M138" i="2"/>
  <c r="L138" i="2"/>
  <c r="D138" i="2"/>
  <c r="M137" i="2"/>
  <c r="L137" i="2"/>
  <c r="D137" i="2"/>
  <c r="M136" i="2"/>
  <c r="L136" i="2"/>
  <c r="D136" i="2"/>
  <c r="M135" i="2"/>
  <c r="L135" i="2"/>
  <c r="D135" i="2"/>
  <c r="M134" i="2"/>
  <c r="L134" i="2"/>
  <c r="D134" i="2"/>
  <c r="M133" i="2"/>
  <c r="L133" i="2"/>
  <c r="D133" i="2"/>
  <c r="M132" i="2"/>
  <c r="L132" i="2"/>
  <c r="D132" i="2"/>
  <c r="M131" i="2"/>
  <c r="L131" i="2"/>
  <c r="D131" i="2"/>
  <c r="M130" i="2"/>
  <c r="L130" i="2"/>
  <c r="D130" i="2"/>
  <c r="M129" i="2"/>
  <c r="L129" i="2"/>
  <c r="D129" i="2"/>
  <c r="M128" i="2"/>
  <c r="L128" i="2"/>
  <c r="D128" i="2"/>
  <c r="M127" i="2"/>
  <c r="L127" i="2"/>
  <c r="D127" i="2"/>
  <c r="M126" i="2"/>
  <c r="L126" i="2"/>
  <c r="D126" i="2"/>
  <c r="M125" i="2"/>
  <c r="L125" i="2"/>
  <c r="D125" i="2"/>
  <c r="M124" i="2"/>
  <c r="L124" i="2"/>
  <c r="D124" i="2"/>
  <c r="M123" i="2"/>
  <c r="L123" i="2"/>
  <c r="D123" i="2"/>
  <c r="M122" i="2"/>
  <c r="L122" i="2"/>
  <c r="D122" i="2"/>
  <c r="M121" i="2"/>
  <c r="L121" i="2"/>
  <c r="D121" i="2"/>
  <c r="M120" i="2"/>
  <c r="L120" i="2"/>
  <c r="D120" i="2"/>
  <c r="M119" i="2"/>
  <c r="L119" i="2"/>
  <c r="D119" i="2"/>
  <c r="M118" i="2"/>
  <c r="L118" i="2"/>
  <c r="D118" i="2"/>
  <c r="M117" i="2"/>
  <c r="L117" i="2"/>
  <c r="D117" i="2"/>
  <c r="M116" i="2"/>
  <c r="L116" i="2"/>
  <c r="D116" i="2"/>
  <c r="M115" i="2"/>
  <c r="L115" i="2"/>
  <c r="D115" i="2"/>
  <c r="M114" i="2"/>
  <c r="L114" i="2"/>
  <c r="D114" i="2"/>
  <c r="M113" i="2"/>
  <c r="L113" i="2"/>
  <c r="D113" i="2"/>
  <c r="M112" i="2"/>
  <c r="L112" i="2"/>
  <c r="D112" i="2"/>
  <c r="M111" i="2"/>
  <c r="L111" i="2"/>
  <c r="D111" i="2"/>
  <c r="M110" i="2"/>
  <c r="L110" i="2"/>
  <c r="D110" i="2"/>
  <c r="M109" i="2"/>
  <c r="L109" i="2"/>
  <c r="D109" i="2"/>
  <c r="M108" i="2"/>
  <c r="L108" i="2"/>
  <c r="D108" i="2"/>
  <c r="M107" i="2"/>
  <c r="L107" i="2"/>
  <c r="D107" i="2"/>
  <c r="M106" i="2"/>
  <c r="L106" i="2"/>
  <c r="D106" i="2"/>
  <c r="M105" i="2"/>
  <c r="L105" i="2"/>
  <c r="D105" i="2"/>
  <c r="M104" i="2"/>
  <c r="L104" i="2"/>
  <c r="D104" i="2"/>
  <c r="M103" i="2"/>
  <c r="L103" i="2"/>
  <c r="D103" i="2"/>
  <c r="M102" i="2"/>
  <c r="L102" i="2"/>
  <c r="D102" i="2"/>
  <c r="M101" i="2"/>
  <c r="L101" i="2"/>
  <c r="D101" i="2"/>
  <c r="M100" i="2"/>
  <c r="L100" i="2"/>
  <c r="D100" i="2"/>
  <c r="M99" i="2"/>
  <c r="L99" i="2"/>
  <c r="D99" i="2"/>
  <c r="M98" i="2"/>
  <c r="L98" i="2"/>
  <c r="D98" i="2"/>
  <c r="M97" i="2"/>
  <c r="L97" i="2"/>
  <c r="D97" i="2"/>
  <c r="M96" i="2"/>
  <c r="L96" i="2"/>
  <c r="D96" i="2"/>
  <c r="M95" i="2"/>
  <c r="L95" i="2"/>
  <c r="D95" i="2"/>
  <c r="M94" i="2"/>
  <c r="L94" i="2"/>
  <c r="D94" i="2"/>
  <c r="M93" i="2"/>
  <c r="L93" i="2"/>
  <c r="D93" i="2"/>
  <c r="M92" i="2"/>
  <c r="L92" i="2"/>
  <c r="D92" i="2"/>
  <c r="M91" i="2"/>
  <c r="L91" i="2"/>
  <c r="D91" i="2"/>
  <c r="M90" i="2"/>
  <c r="L90" i="2"/>
  <c r="D90" i="2"/>
  <c r="M89" i="2"/>
  <c r="L89" i="2"/>
  <c r="D89" i="2"/>
  <c r="M88" i="2"/>
  <c r="L88" i="2"/>
  <c r="D88" i="2"/>
  <c r="M87" i="2"/>
  <c r="L87" i="2"/>
  <c r="D87" i="2"/>
  <c r="M86" i="2"/>
  <c r="L86" i="2"/>
  <c r="D86" i="2"/>
  <c r="M85" i="2"/>
  <c r="L85" i="2"/>
  <c r="D85" i="2"/>
  <c r="M84" i="2"/>
  <c r="L84" i="2"/>
  <c r="D84" i="2"/>
  <c r="M83" i="2"/>
  <c r="L83" i="2"/>
  <c r="D83" i="2"/>
  <c r="M82" i="2"/>
  <c r="L82" i="2"/>
  <c r="D82" i="2"/>
  <c r="M81" i="2"/>
  <c r="L81" i="2"/>
  <c r="D81" i="2"/>
  <c r="M80" i="2"/>
  <c r="L80" i="2"/>
  <c r="D80" i="2"/>
  <c r="M79" i="2"/>
  <c r="L79" i="2"/>
  <c r="D79" i="2"/>
  <c r="M78" i="2"/>
  <c r="L78" i="2"/>
  <c r="D78" i="2"/>
  <c r="M77" i="2"/>
  <c r="L77" i="2"/>
  <c r="D77" i="2"/>
  <c r="M76" i="2"/>
  <c r="L76" i="2"/>
  <c r="D76" i="2"/>
  <c r="M75" i="2"/>
  <c r="L75" i="2"/>
  <c r="D75" i="2"/>
  <c r="M74" i="2"/>
  <c r="L74" i="2"/>
  <c r="D74" i="2"/>
  <c r="M73" i="2"/>
  <c r="L73" i="2"/>
  <c r="D73" i="2"/>
  <c r="M72" i="2"/>
  <c r="L72" i="2"/>
  <c r="D72" i="2"/>
  <c r="M71" i="2"/>
  <c r="L71" i="2"/>
  <c r="D71" i="2"/>
  <c r="M70" i="2"/>
  <c r="L70" i="2"/>
  <c r="D70" i="2"/>
  <c r="M69" i="2"/>
  <c r="L69" i="2"/>
  <c r="D69" i="2"/>
  <c r="M68" i="2"/>
  <c r="L68" i="2"/>
  <c r="D68" i="2"/>
  <c r="M67" i="2"/>
  <c r="L67" i="2"/>
  <c r="D67" i="2"/>
  <c r="M66" i="2"/>
  <c r="L66" i="2"/>
  <c r="D66" i="2"/>
  <c r="M65" i="2"/>
  <c r="L65" i="2"/>
  <c r="D65" i="2"/>
  <c r="M64" i="2"/>
  <c r="L64" i="2"/>
  <c r="D64" i="2"/>
  <c r="M63" i="2"/>
  <c r="L63" i="2"/>
  <c r="D63" i="2"/>
  <c r="M62" i="2"/>
  <c r="L62" i="2"/>
  <c r="D62" i="2"/>
  <c r="M61" i="2"/>
  <c r="L61" i="2"/>
  <c r="D61" i="2"/>
  <c r="M60" i="2"/>
  <c r="L60" i="2"/>
  <c r="D60" i="2"/>
  <c r="M59" i="2"/>
  <c r="L59" i="2"/>
  <c r="D59" i="2"/>
  <c r="M58" i="2"/>
  <c r="L58" i="2"/>
  <c r="D58" i="2"/>
  <c r="M57" i="2"/>
  <c r="L57" i="2"/>
  <c r="D57" i="2"/>
  <c r="M56" i="2"/>
  <c r="L56" i="2"/>
  <c r="D56" i="2"/>
  <c r="M55" i="2"/>
  <c r="L55" i="2"/>
  <c r="D55" i="2"/>
  <c r="M54" i="2"/>
  <c r="L54" i="2"/>
  <c r="D54" i="2"/>
  <c r="M53" i="2"/>
  <c r="L53" i="2"/>
  <c r="D53" i="2"/>
  <c r="M52" i="2"/>
  <c r="L52" i="2"/>
  <c r="D52" i="2"/>
  <c r="M51" i="2"/>
  <c r="L51" i="2"/>
  <c r="D51" i="2"/>
  <c r="M50" i="2"/>
  <c r="L50" i="2"/>
  <c r="D50" i="2"/>
  <c r="M49" i="2"/>
  <c r="L49" i="2"/>
  <c r="D49" i="2"/>
  <c r="M48" i="2"/>
  <c r="L48" i="2"/>
  <c r="D48" i="2"/>
  <c r="M47" i="2"/>
  <c r="L47" i="2"/>
  <c r="D47" i="2"/>
  <c r="M46" i="2"/>
  <c r="L46" i="2"/>
  <c r="D46" i="2"/>
  <c r="M45" i="2"/>
  <c r="L45" i="2"/>
  <c r="D45" i="2"/>
  <c r="M44" i="2"/>
  <c r="L44" i="2"/>
  <c r="D44" i="2"/>
  <c r="M43" i="2"/>
  <c r="L43" i="2"/>
  <c r="D43" i="2"/>
  <c r="M42" i="2"/>
  <c r="L42" i="2"/>
  <c r="D42" i="2"/>
  <c r="M41" i="2"/>
  <c r="L41" i="2"/>
  <c r="D41" i="2"/>
  <c r="M40" i="2"/>
  <c r="L40" i="2"/>
  <c r="D40" i="2"/>
  <c r="M39" i="2"/>
  <c r="L39" i="2"/>
  <c r="D39" i="2"/>
  <c r="M38" i="2"/>
  <c r="L38" i="2"/>
  <c r="D38" i="2"/>
  <c r="M37" i="2"/>
  <c r="L37" i="2"/>
  <c r="D37" i="2"/>
  <c r="M36" i="2"/>
  <c r="L36" i="2"/>
  <c r="D36" i="2"/>
  <c r="M35" i="2"/>
  <c r="L35" i="2"/>
  <c r="D35" i="2"/>
  <c r="M34" i="2"/>
  <c r="L34" i="2"/>
  <c r="D34" i="2"/>
  <c r="M33" i="2"/>
  <c r="L33" i="2"/>
  <c r="D33" i="2"/>
  <c r="M32" i="2"/>
  <c r="L32" i="2"/>
  <c r="D32" i="2"/>
  <c r="M31" i="2"/>
  <c r="L31" i="2"/>
  <c r="D31" i="2"/>
  <c r="M30" i="2"/>
  <c r="L30" i="2"/>
  <c r="D30" i="2"/>
  <c r="M29" i="2"/>
  <c r="L29" i="2"/>
  <c r="D29" i="2"/>
  <c r="M28" i="2"/>
  <c r="L28" i="2"/>
  <c r="D28" i="2"/>
  <c r="M27" i="2"/>
  <c r="L27" i="2"/>
  <c r="D27" i="2"/>
  <c r="M26" i="2"/>
  <c r="L26" i="2"/>
  <c r="D26" i="2"/>
  <c r="M25" i="2"/>
  <c r="L25" i="2"/>
  <c r="D25" i="2"/>
  <c r="M24" i="2"/>
  <c r="L24" i="2"/>
  <c r="D24" i="2"/>
  <c r="M23" i="2"/>
  <c r="L23" i="2"/>
  <c r="D23" i="2"/>
  <c r="M22" i="2"/>
  <c r="L22" i="2"/>
  <c r="D22" i="2"/>
  <c r="M21" i="2"/>
  <c r="L21" i="2"/>
  <c r="D21" i="2"/>
  <c r="M20" i="2"/>
  <c r="L20" i="2"/>
  <c r="D20" i="2"/>
  <c r="M19" i="2"/>
  <c r="L19" i="2"/>
  <c r="D19" i="2"/>
  <c r="M18" i="2"/>
  <c r="L18" i="2"/>
  <c r="D18" i="2"/>
  <c r="M17" i="2"/>
  <c r="L17" i="2"/>
  <c r="D17" i="2"/>
  <c r="M16" i="2"/>
  <c r="L16" i="2"/>
  <c r="D16" i="2"/>
  <c r="M15" i="2"/>
  <c r="L15" i="2"/>
  <c r="D15" i="2"/>
  <c r="M14" i="2"/>
  <c r="L14" i="2"/>
  <c r="D14" i="2"/>
  <c r="M13" i="2"/>
  <c r="L13" i="2"/>
  <c r="D13" i="2"/>
  <c r="M12" i="2"/>
  <c r="L12" i="2"/>
  <c r="D12" i="2"/>
  <c r="M11" i="2"/>
  <c r="L11" i="2"/>
  <c r="D11" i="2"/>
  <c r="M10" i="2"/>
  <c r="L10" i="2"/>
  <c r="D10" i="2"/>
  <c r="M9" i="2"/>
  <c r="D9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K24" i="1" s="1"/>
  <c r="AU7" i="2"/>
  <c r="I24" i="1" s="1"/>
  <c r="AT7" i="2"/>
  <c r="K20" i="1" s="1"/>
  <c r="AS7" i="2"/>
  <c r="AR7" i="2"/>
  <c r="AQ7" i="2"/>
  <c r="I20" i="1" s="1"/>
  <c r="AP7" i="2"/>
  <c r="K22" i="1" s="1"/>
  <c r="AO7" i="2"/>
  <c r="I22" i="1" s="1"/>
  <c r="AN7" i="2"/>
  <c r="B16" i="5" s="1"/>
  <c r="AM7" i="2"/>
  <c r="AL7" i="2"/>
  <c r="AK7" i="2"/>
  <c r="AJ7" i="2"/>
  <c r="AI7" i="2"/>
  <c r="AH7" i="2"/>
  <c r="AG7" i="2"/>
  <c r="AF7" i="2"/>
  <c r="AC7" i="2"/>
  <c r="D5" i="5" s="1"/>
  <c r="AB7" i="2"/>
  <c r="C5" i="5" s="1"/>
  <c r="AA7" i="2"/>
  <c r="D3" i="5" s="1"/>
  <c r="Z7" i="2"/>
  <c r="C3" i="5" s="1"/>
  <c r="X7" i="2"/>
  <c r="D22" i="1" s="1"/>
  <c r="A15" i="5"/>
  <c r="A14" i="5"/>
  <c r="A13" i="5"/>
  <c r="A12" i="5"/>
  <c r="B2" i="15" l="1"/>
  <c r="B3" i="15"/>
  <c r="B5" i="15"/>
  <c r="B4" i="15"/>
  <c r="DE7" i="2"/>
  <c r="DF7" i="2"/>
  <c r="DG7" i="2"/>
  <c r="A11" i="11"/>
  <c r="A11" i="6"/>
  <c r="C5" i="6"/>
  <c r="L4" i="7" s="1"/>
  <c r="C4" i="6"/>
  <c r="L3" i="7" s="1"/>
  <c r="C3" i="6"/>
  <c r="F4" i="7" s="1"/>
  <c r="C1" i="6"/>
  <c r="F2" i="7" s="1"/>
  <c r="C2" i="6"/>
  <c r="F3" i="7" s="1"/>
  <c r="C2" i="11"/>
  <c r="F3" i="17" s="1"/>
  <c r="CM7" i="2" l="1"/>
  <c r="B15" i="5"/>
  <c r="V2" i="4"/>
  <c r="V3" i="4"/>
  <c r="V4" i="4"/>
  <c r="V5" i="4"/>
  <c r="V6" i="4"/>
  <c r="V7" i="4"/>
  <c r="V8" i="4"/>
  <c r="C2" i="1"/>
  <c r="F3" i="2" s="1"/>
  <c r="J15" i="6" l="1"/>
  <c r="J15" i="1"/>
  <c r="C8" i="6"/>
  <c r="E5" i="7" s="1"/>
  <c r="A8" i="6"/>
  <c r="I5" i="7" s="1"/>
  <c r="BG872" i="7"/>
  <c r="BG871" i="7"/>
  <c r="BG870" i="7"/>
  <c r="BG869" i="7"/>
  <c r="BG868" i="7"/>
  <c r="BG867" i="7"/>
  <c r="BG866" i="7"/>
  <c r="BG865" i="7"/>
  <c r="BG864" i="7"/>
  <c r="BG863" i="7"/>
  <c r="BG862" i="7"/>
  <c r="BG861" i="7"/>
  <c r="BG860" i="7"/>
  <c r="BG859" i="7"/>
  <c r="BG858" i="7"/>
  <c r="BG857" i="7"/>
  <c r="BG856" i="7"/>
  <c r="BG855" i="7"/>
  <c r="BG854" i="7"/>
  <c r="BG853" i="7"/>
  <c r="BG852" i="7"/>
  <c r="BG851" i="7"/>
  <c r="BG850" i="7"/>
  <c r="BG849" i="7"/>
  <c r="BG848" i="7"/>
  <c r="BG847" i="7"/>
  <c r="BG846" i="7"/>
  <c r="BG845" i="7"/>
  <c r="BG844" i="7"/>
  <c r="BG843" i="7"/>
  <c r="BG842" i="7"/>
  <c r="BG841" i="7"/>
  <c r="BG840" i="7"/>
  <c r="BG839" i="7"/>
  <c r="BG838" i="7"/>
  <c r="BG837" i="7"/>
  <c r="BG836" i="7"/>
  <c r="BG835" i="7"/>
  <c r="BG834" i="7"/>
  <c r="BG833" i="7"/>
  <c r="BG832" i="7"/>
  <c r="BG831" i="7"/>
  <c r="BG830" i="7"/>
  <c r="BG829" i="7"/>
  <c r="BG828" i="7"/>
  <c r="BG827" i="7"/>
  <c r="BG826" i="7"/>
  <c r="BG825" i="7"/>
  <c r="BG824" i="7"/>
  <c r="BG823" i="7"/>
  <c r="BG822" i="7"/>
  <c r="BG821" i="7"/>
  <c r="BG820" i="7"/>
  <c r="BG819" i="7"/>
  <c r="BG818" i="7"/>
  <c r="BG817" i="7"/>
  <c r="BG816" i="7"/>
  <c r="BG815" i="7"/>
  <c r="BG814" i="7"/>
  <c r="BG813" i="7"/>
  <c r="BG812" i="7"/>
  <c r="BG811" i="7"/>
  <c r="BG810" i="7"/>
  <c r="BG809" i="7"/>
  <c r="BG808" i="7"/>
  <c r="BG807" i="7"/>
  <c r="BG806" i="7"/>
  <c r="BG805" i="7"/>
  <c r="BG804" i="7"/>
  <c r="BG803" i="7"/>
  <c r="BG802" i="7"/>
  <c r="BG801" i="7"/>
  <c r="BG800" i="7"/>
  <c r="BG799" i="7"/>
  <c r="BG798" i="7"/>
  <c r="BG797" i="7"/>
  <c r="BG796" i="7"/>
  <c r="BG795" i="7"/>
  <c r="BG794" i="7"/>
  <c r="BG793" i="7"/>
  <c r="BG792" i="7"/>
  <c r="BG791" i="7"/>
  <c r="BG790" i="7"/>
  <c r="BG789" i="7"/>
  <c r="BG788" i="7"/>
  <c r="BG787" i="7"/>
  <c r="BG786" i="7"/>
  <c r="BG785" i="7"/>
  <c r="BG784" i="7"/>
  <c r="BG783" i="7"/>
  <c r="BG782" i="7"/>
  <c r="BG781" i="7"/>
  <c r="BG780" i="7"/>
  <c r="BG779" i="7"/>
  <c r="BG778" i="7"/>
  <c r="BG777" i="7"/>
  <c r="BG776" i="7"/>
  <c r="BG775" i="7"/>
  <c r="BG774" i="7"/>
  <c r="BG773" i="7"/>
  <c r="BG772" i="7"/>
  <c r="BG771" i="7"/>
  <c r="BG770" i="7"/>
  <c r="BG769" i="7"/>
  <c r="BG768" i="7"/>
  <c r="BG767" i="7"/>
  <c r="BG766" i="7"/>
  <c r="BG765" i="7"/>
  <c r="BG764" i="7"/>
  <c r="BG763" i="7"/>
  <c r="BG762" i="7"/>
  <c r="BG761" i="7"/>
  <c r="BG760" i="7"/>
  <c r="BG759" i="7"/>
  <c r="BG758" i="7"/>
  <c r="BG757" i="7"/>
  <c r="BG756" i="7"/>
  <c r="BG755" i="7"/>
  <c r="BG754" i="7"/>
  <c r="BG753" i="7"/>
  <c r="BG752" i="7"/>
  <c r="BG751" i="7"/>
  <c r="BG750" i="7"/>
  <c r="BG749" i="7"/>
  <c r="BG748" i="7"/>
  <c r="BG747" i="7"/>
  <c r="BG746" i="7"/>
  <c r="BG745" i="7"/>
  <c r="BG744" i="7"/>
  <c r="BG743" i="7"/>
  <c r="BG742" i="7"/>
  <c r="BG741" i="7"/>
  <c r="BG740" i="7"/>
  <c r="BG739" i="7"/>
  <c r="BG738" i="7"/>
  <c r="BG737" i="7"/>
  <c r="BG736" i="7"/>
  <c r="BG735" i="7"/>
  <c r="BG734" i="7"/>
  <c r="BG733" i="7"/>
  <c r="BG732" i="7"/>
  <c r="BG731" i="7"/>
  <c r="BG730" i="7"/>
  <c r="BG729" i="7"/>
  <c r="BG728" i="7"/>
  <c r="BG727" i="7"/>
  <c r="BG726" i="7"/>
  <c r="BG725" i="7"/>
  <c r="BG724" i="7"/>
  <c r="BG723" i="7"/>
  <c r="BG722" i="7"/>
  <c r="BG721" i="7"/>
  <c r="BG720" i="7"/>
  <c r="BG719" i="7"/>
  <c r="BG718" i="7"/>
  <c r="BG717" i="7"/>
  <c r="BG716" i="7"/>
  <c r="BG715" i="7"/>
  <c r="BG714" i="7"/>
  <c r="BG713" i="7"/>
  <c r="BG712" i="7"/>
  <c r="BG711" i="7"/>
  <c r="BG710" i="7"/>
  <c r="BG709" i="7"/>
  <c r="BG708" i="7"/>
  <c r="BG707" i="7"/>
  <c r="BG706" i="7"/>
  <c r="BG705" i="7"/>
  <c r="BG704" i="7"/>
  <c r="BG703" i="7"/>
  <c r="BG702" i="7"/>
  <c r="BG701" i="7"/>
  <c r="BG700" i="7"/>
  <c r="BG699" i="7"/>
  <c r="BG698" i="7"/>
  <c r="BG697" i="7"/>
  <c r="BG696" i="7"/>
  <c r="BG695" i="7"/>
  <c r="BG694" i="7"/>
  <c r="BG693" i="7"/>
  <c r="BG692" i="7"/>
  <c r="BG691" i="7"/>
  <c r="BG690" i="7"/>
  <c r="BG689" i="7"/>
  <c r="BG688" i="7"/>
  <c r="BG687" i="7"/>
  <c r="BG686" i="7"/>
  <c r="BG685" i="7"/>
  <c r="BG684" i="7"/>
  <c r="BG683" i="7"/>
  <c r="BG682" i="7"/>
  <c r="BG681" i="7"/>
  <c r="BG680" i="7"/>
  <c r="BG679" i="7"/>
  <c r="BG678" i="7"/>
  <c r="BG677" i="7"/>
  <c r="BG676" i="7"/>
  <c r="BG675" i="7"/>
  <c r="BG674" i="7"/>
  <c r="BG673" i="7"/>
  <c r="BG672" i="7"/>
  <c r="BG671" i="7"/>
  <c r="BG670" i="7"/>
  <c r="BG669" i="7"/>
  <c r="BG668" i="7"/>
  <c r="BG667" i="7"/>
  <c r="BG666" i="7"/>
  <c r="BG665" i="7"/>
  <c r="BG664" i="7"/>
  <c r="BG663" i="7"/>
  <c r="BG662" i="7"/>
  <c r="BG661" i="7"/>
  <c r="BG660" i="7"/>
  <c r="BG659" i="7"/>
  <c r="BG658" i="7"/>
  <c r="BG657" i="7"/>
  <c r="BG656" i="7"/>
  <c r="BG655" i="7"/>
  <c r="BG654" i="7"/>
  <c r="BG653" i="7"/>
  <c r="BG652" i="7"/>
  <c r="BG651" i="7"/>
  <c r="BG650" i="7"/>
  <c r="BG649" i="7"/>
  <c r="BG648" i="7"/>
  <c r="BG647" i="7"/>
  <c r="BG646" i="7"/>
  <c r="BG645" i="7"/>
  <c r="BG644" i="7"/>
  <c r="BG643" i="7"/>
  <c r="BG642" i="7"/>
  <c r="BG641" i="7"/>
  <c r="BG640" i="7"/>
  <c r="BG639" i="7"/>
  <c r="BG638" i="7"/>
  <c r="BG637" i="7"/>
  <c r="BG636" i="7"/>
  <c r="BG635" i="7"/>
  <c r="BG634" i="7"/>
  <c r="BG633" i="7"/>
  <c r="BG632" i="7"/>
  <c r="BG631" i="7"/>
  <c r="BG630" i="7"/>
  <c r="BG629" i="7"/>
  <c r="BG628" i="7"/>
  <c r="BG627" i="7"/>
  <c r="BG626" i="7"/>
  <c r="BG625" i="7"/>
  <c r="BG624" i="7"/>
  <c r="BG623" i="7"/>
  <c r="BG622" i="7"/>
  <c r="BG621" i="7"/>
  <c r="BG620" i="7"/>
  <c r="BG619" i="7"/>
  <c r="BG618" i="7"/>
  <c r="BG617" i="7"/>
  <c r="BG616" i="7"/>
  <c r="BG615" i="7"/>
  <c r="BG614" i="7"/>
  <c r="BG613" i="7"/>
  <c r="BG612" i="7"/>
  <c r="BG611" i="7"/>
  <c r="BG610" i="7"/>
  <c r="BG609" i="7"/>
  <c r="BP9" i="2"/>
  <c r="C9" i="2" s="1"/>
  <c r="BP10" i="2"/>
  <c r="C10" i="2" s="1"/>
  <c r="BP11" i="2"/>
  <c r="C11" i="2" s="1"/>
  <c r="BP12" i="2"/>
  <c r="C12" i="2" s="1"/>
  <c r="BP13" i="2"/>
  <c r="C13" i="2" s="1"/>
  <c r="BP14" i="2"/>
  <c r="C14" i="2" s="1"/>
  <c r="BP15" i="2"/>
  <c r="C15" i="2" s="1"/>
  <c r="BP16" i="2"/>
  <c r="C16" i="2" s="1"/>
  <c r="BP17" i="2"/>
  <c r="C17" i="2" s="1"/>
  <c r="BP18" i="2"/>
  <c r="C18" i="2" s="1"/>
  <c r="BP19" i="2"/>
  <c r="C19" i="2" s="1"/>
  <c r="BP20" i="2"/>
  <c r="C20" i="2" s="1"/>
  <c r="BP21" i="2"/>
  <c r="C21" i="2" s="1"/>
  <c r="BP22" i="2"/>
  <c r="C22" i="2" s="1"/>
  <c r="BP23" i="2"/>
  <c r="C23" i="2" s="1"/>
  <c r="BP24" i="2"/>
  <c r="C24" i="2" s="1"/>
  <c r="BP25" i="2"/>
  <c r="C25" i="2" s="1"/>
  <c r="BP26" i="2"/>
  <c r="C26" i="2" s="1"/>
  <c r="BP27" i="2"/>
  <c r="C27" i="2" s="1"/>
  <c r="BP28" i="2"/>
  <c r="C28" i="2" s="1"/>
  <c r="BP29" i="2"/>
  <c r="C29" i="2" s="1"/>
  <c r="BP30" i="2"/>
  <c r="C30" i="2" s="1"/>
  <c r="BP31" i="2"/>
  <c r="C31" i="2" s="1"/>
  <c r="BP32" i="2"/>
  <c r="C32" i="2" s="1"/>
  <c r="BP33" i="2"/>
  <c r="C33" i="2" s="1"/>
  <c r="BP34" i="2"/>
  <c r="C34" i="2" s="1"/>
  <c r="BP35" i="2"/>
  <c r="C35" i="2" s="1"/>
  <c r="BP36" i="2"/>
  <c r="C36" i="2" s="1"/>
  <c r="BP37" i="2"/>
  <c r="C37" i="2" s="1"/>
  <c r="BP38" i="2"/>
  <c r="C38" i="2" s="1"/>
  <c r="BP39" i="2"/>
  <c r="C39" i="2" s="1"/>
  <c r="BP40" i="2"/>
  <c r="C40" i="2" s="1"/>
  <c r="BP41" i="2"/>
  <c r="C41" i="2" s="1"/>
  <c r="BP42" i="2"/>
  <c r="C42" i="2" s="1"/>
  <c r="BP43" i="2"/>
  <c r="C43" i="2" s="1"/>
  <c r="BP44" i="2"/>
  <c r="C44" i="2" s="1"/>
  <c r="BP45" i="2"/>
  <c r="C45" i="2" s="1"/>
  <c r="BP46" i="2"/>
  <c r="C46" i="2" s="1"/>
  <c r="BP47" i="2"/>
  <c r="C47" i="2" s="1"/>
  <c r="BP48" i="2"/>
  <c r="C48" i="2" s="1"/>
  <c r="BP49" i="2"/>
  <c r="C49" i="2" s="1"/>
  <c r="BP50" i="2"/>
  <c r="C50" i="2" s="1"/>
  <c r="BP51" i="2"/>
  <c r="C51" i="2" s="1"/>
  <c r="BP52" i="2"/>
  <c r="C52" i="2" s="1"/>
  <c r="BP53" i="2"/>
  <c r="C53" i="2" s="1"/>
  <c r="BP54" i="2"/>
  <c r="C54" i="2" s="1"/>
  <c r="BP55" i="2"/>
  <c r="C55" i="2" s="1"/>
  <c r="BP56" i="2"/>
  <c r="C56" i="2" s="1"/>
  <c r="BP57" i="2"/>
  <c r="C57" i="2" s="1"/>
  <c r="BP58" i="2"/>
  <c r="C58" i="2" s="1"/>
  <c r="BP59" i="2"/>
  <c r="C59" i="2" s="1"/>
  <c r="BP60" i="2"/>
  <c r="C60" i="2" s="1"/>
  <c r="BP61" i="2"/>
  <c r="C61" i="2" s="1"/>
  <c r="BP62" i="2"/>
  <c r="C62" i="2" s="1"/>
  <c r="BP63" i="2"/>
  <c r="C63" i="2" s="1"/>
  <c r="BP64" i="2"/>
  <c r="C64" i="2" s="1"/>
  <c r="BP65" i="2"/>
  <c r="C65" i="2" s="1"/>
  <c r="BP66" i="2"/>
  <c r="C66" i="2" s="1"/>
  <c r="BP67" i="2"/>
  <c r="C67" i="2" s="1"/>
  <c r="BP68" i="2"/>
  <c r="C68" i="2" s="1"/>
  <c r="BP69" i="2"/>
  <c r="C69" i="2" s="1"/>
  <c r="BP70" i="2"/>
  <c r="C70" i="2" s="1"/>
  <c r="BP71" i="2"/>
  <c r="C71" i="2" s="1"/>
  <c r="BP72" i="2"/>
  <c r="C72" i="2" s="1"/>
  <c r="BP73" i="2"/>
  <c r="C73" i="2" s="1"/>
  <c r="BP74" i="2"/>
  <c r="C74" i="2" s="1"/>
  <c r="BP75" i="2"/>
  <c r="C75" i="2" s="1"/>
  <c r="BP76" i="2"/>
  <c r="C76" i="2" s="1"/>
  <c r="BP77" i="2"/>
  <c r="C77" i="2" s="1"/>
  <c r="BP78" i="2"/>
  <c r="C78" i="2" s="1"/>
  <c r="BP79" i="2"/>
  <c r="C79" i="2" s="1"/>
  <c r="BP80" i="2"/>
  <c r="C80" i="2" s="1"/>
  <c r="BP81" i="2"/>
  <c r="C81" i="2" s="1"/>
  <c r="BP82" i="2"/>
  <c r="C82" i="2" s="1"/>
  <c r="BP83" i="2"/>
  <c r="C83" i="2" s="1"/>
  <c r="BP84" i="2"/>
  <c r="C84" i="2" s="1"/>
  <c r="BP85" i="2"/>
  <c r="C85" i="2" s="1"/>
  <c r="BP86" i="2"/>
  <c r="C86" i="2" s="1"/>
  <c r="BP87" i="2"/>
  <c r="C87" i="2" s="1"/>
  <c r="BP88" i="2"/>
  <c r="C88" i="2" s="1"/>
  <c r="BP89" i="2"/>
  <c r="C89" i="2" s="1"/>
  <c r="BP90" i="2"/>
  <c r="C90" i="2" s="1"/>
  <c r="BP91" i="2"/>
  <c r="C91" i="2" s="1"/>
  <c r="BP92" i="2"/>
  <c r="C92" i="2" s="1"/>
  <c r="BP93" i="2"/>
  <c r="C93" i="2" s="1"/>
  <c r="BP94" i="2"/>
  <c r="C94" i="2" s="1"/>
  <c r="BP95" i="2"/>
  <c r="C95" i="2" s="1"/>
  <c r="BP96" i="2"/>
  <c r="C96" i="2" s="1"/>
  <c r="BP97" i="2"/>
  <c r="C97" i="2" s="1"/>
  <c r="BP98" i="2"/>
  <c r="C98" i="2" s="1"/>
  <c r="BP99" i="2"/>
  <c r="C99" i="2" s="1"/>
  <c r="BP100" i="2"/>
  <c r="C100" i="2" s="1"/>
  <c r="BP101" i="2"/>
  <c r="C101" i="2" s="1"/>
  <c r="BP102" i="2"/>
  <c r="C102" i="2" s="1"/>
  <c r="BP103" i="2"/>
  <c r="C103" i="2" s="1"/>
  <c r="BP104" i="2"/>
  <c r="C104" i="2" s="1"/>
  <c r="BP105" i="2"/>
  <c r="C105" i="2" s="1"/>
  <c r="BP106" i="2"/>
  <c r="C106" i="2" s="1"/>
  <c r="BP107" i="2"/>
  <c r="C107" i="2" s="1"/>
  <c r="BP108" i="2"/>
  <c r="C108" i="2" s="1"/>
  <c r="BP109" i="2"/>
  <c r="C109" i="2" s="1"/>
  <c r="BP110" i="2"/>
  <c r="C110" i="2" s="1"/>
  <c r="BP111" i="2"/>
  <c r="C111" i="2" s="1"/>
  <c r="BP112" i="2"/>
  <c r="C112" i="2" s="1"/>
  <c r="BP113" i="2"/>
  <c r="C113" i="2" s="1"/>
  <c r="BP114" i="2"/>
  <c r="C114" i="2" s="1"/>
  <c r="BP115" i="2"/>
  <c r="C115" i="2" s="1"/>
  <c r="BP116" i="2"/>
  <c r="C116" i="2" s="1"/>
  <c r="BP117" i="2"/>
  <c r="C117" i="2" s="1"/>
  <c r="BP118" i="2"/>
  <c r="C118" i="2" s="1"/>
  <c r="BP119" i="2"/>
  <c r="C119" i="2" s="1"/>
  <c r="BP120" i="2"/>
  <c r="C120" i="2" s="1"/>
  <c r="BP121" i="2"/>
  <c r="C121" i="2" s="1"/>
  <c r="BP122" i="2"/>
  <c r="C122" i="2" s="1"/>
  <c r="BP123" i="2"/>
  <c r="C123" i="2" s="1"/>
  <c r="BP124" i="2"/>
  <c r="C124" i="2" s="1"/>
  <c r="BP125" i="2"/>
  <c r="C125" i="2" s="1"/>
  <c r="BP126" i="2"/>
  <c r="C126" i="2" s="1"/>
  <c r="BP127" i="2"/>
  <c r="C127" i="2" s="1"/>
  <c r="BP128" i="2"/>
  <c r="C128" i="2" s="1"/>
  <c r="BP129" i="2"/>
  <c r="C129" i="2" s="1"/>
  <c r="BP130" i="2"/>
  <c r="C130" i="2" s="1"/>
  <c r="BP131" i="2"/>
  <c r="C131" i="2" s="1"/>
  <c r="BP132" i="2"/>
  <c r="C132" i="2" s="1"/>
  <c r="BP133" i="2"/>
  <c r="C133" i="2" s="1"/>
  <c r="BP134" i="2"/>
  <c r="C134" i="2" s="1"/>
  <c r="BP135" i="2"/>
  <c r="C135" i="2" s="1"/>
  <c r="BP136" i="2"/>
  <c r="C136" i="2" s="1"/>
  <c r="BP137" i="2"/>
  <c r="C137" i="2" s="1"/>
  <c r="BP138" i="2"/>
  <c r="C138" i="2" s="1"/>
  <c r="BP139" i="2"/>
  <c r="C139" i="2" s="1"/>
  <c r="BP140" i="2"/>
  <c r="C140" i="2" s="1"/>
  <c r="BP141" i="2"/>
  <c r="C141" i="2" s="1"/>
  <c r="BP142" i="2"/>
  <c r="C142" i="2" s="1"/>
  <c r="BP143" i="2"/>
  <c r="C143" i="2" s="1"/>
  <c r="BP144" i="2"/>
  <c r="C144" i="2" s="1"/>
  <c r="BP145" i="2"/>
  <c r="C145" i="2" s="1"/>
  <c r="BP146" i="2"/>
  <c r="C146" i="2" s="1"/>
  <c r="BP147" i="2"/>
  <c r="C147" i="2" s="1"/>
  <c r="BP148" i="2"/>
  <c r="C148" i="2" s="1"/>
  <c r="BP149" i="2"/>
  <c r="C149" i="2" s="1"/>
  <c r="BP150" i="2"/>
  <c r="C150" i="2" s="1"/>
  <c r="BP151" i="2"/>
  <c r="C151" i="2" s="1"/>
  <c r="BP152" i="2"/>
  <c r="C152" i="2" s="1"/>
  <c r="BP153" i="2"/>
  <c r="C153" i="2" s="1"/>
  <c r="BP154" i="2"/>
  <c r="C154" i="2" s="1"/>
  <c r="BP155" i="2"/>
  <c r="C155" i="2" s="1"/>
  <c r="BP156" i="2"/>
  <c r="C156" i="2" s="1"/>
  <c r="BP157" i="2"/>
  <c r="C157" i="2" s="1"/>
  <c r="BP158" i="2"/>
  <c r="C158" i="2" s="1"/>
  <c r="BP159" i="2"/>
  <c r="C159" i="2" s="1"/>
  <c r="BP160" i="2"/>
  <c r="C160" i="2" s="1"/>
  <c r="BP161" i="2"/>
  <c r="C161" i="2" s="1"/>
  <c r="BP162" i="2"/>
  <c r="C162" i="2" s="1"/>
  <c r="BP163" i="2"/>
  <c r="C163" i="2" s="1"/>
  <c r="BP164" i="2"/>
  <c r="C164" i="2" s="1"/>
  <c r="BP165" i="2"/>
  <c r="C165" i="2" s="1"/>
  <c r="BP166" i="2"/>
  <c r="C166" i="2" s="1"/>
  <c r="BP167" i="2"/>
  <c r="C167" i="2" s="1"/>
  <c r="BP168" i="2"/>
  <c r="C168" i="2" s="1"/>
  <c r="BP169" i="2"/>
  <c r="C169" i="2" s="1"/>
  <c r="BP170" i="2"/>
  <c r="C170" i="2" s="1"/>
  <c r="BP171" i="2"/>
  <c r="C171" i="2" s="1"/>
  <c r="BP172" i="2"/>
  <c r="C172" i="2" s="1"/>
  <c r="BP173" i="2"/>
  <c r="C173" i="2" s="1"/>
  <c r="BP174" i="2"/>
  <c r="C174" i="2" s="1"/>
  <c r="BP175" i="2"/>
  <c r="C175" i="2" s="1"/>
  <c r="BP176" i="2"/>
  <c r="C176" i="2" s="1"/>
  <c r="BP177" i="2"/>
  <c r="C177" i="2" s="1"/>
  <c r="BP178" i="2"/>
  <c r="C178" i="2" s="1"/>
  <c r="BP179" i="2"/>
  <c r="C179" i="2" s="1"/>
  <c r="BP180" i="2"/>
  <c r="C180" i="2" s="1"/>
  <c r="BP181" i="2"/>
  <c r="C181" i="2" s="1"/>
  <c r="BP182" i="2"/>
  <c r="C182" i="2" s="1"/>
  <c r="BP183" i="2"/>
  <c r="C183" i="2" s="1"/>
  <c r="BP184" i="2"/>
  <c r="C184" i="2" s="1"/>
  <c r="BP185" i="2"/>
  <c r="C185" i="2" s="1"/>
  <c r="BP186" i="2"/>
  <c r="C186" i="2" s="1"/>
  <c r="BP187" i="2"/>
  <c r="C187" i="2" s="1"/>
  <c r="BP188" i="2"/>
  <c r="C188" i="2" s="1"/>
  <c r="BP189" i="2"/>
  <c r="C189" i="2" s="1"/>
  <c r="BP190" i="2"/>
  <c r="C190" i="2" s="1"/>
  <c r="BP191" i="2"/>
  <c r="C191" i="2" s="1"/>
  <c r="BP192" i="2"/>
  <c r="C192" i="2" s="1"/>
  <c r="BP193" i="2"/>
  <c r="C193" i="2" s="1"/>
  <c r="BP194" i="2"/>
  <c r="C194" i="2" s="1"/>
  <c r="BP195" i="2"/>
  <c r="C195" i="2" s="1"/>
  <c r="BP196" i="2"/>
  <c r="C196" i="2" s="1"/>
  <c r="BP197" i="2"/>
  <c r="C197" i="2" s="1"/>
  <c r="BP198" i="2"/>
  <c r="C198" i="2" s="1"/>
  <c r="BP199" i="2"/>
  <c r="C199" i="2" s="1"/>
  <c r="BP200" i="2"/>
  <c r="C200" i="2" s="1"/>
  <c r="BP201" i="2"/>
  <c r="C201" i="2" s="1"/>
  <c r="BP202" i="2"/>
  <c r="C202" i="2" s="1"/>
  <c r="BP203" i="2"/>
  <c r="C203" i="2" s="1"/>
  <c r="BP204" i="2"/>
  <c r="C204" i="2" s="1"/>
  <c r="BP205" i="2"/>
  <c r="C205" i="2" s="1"/>
  <c r="BP206" i="2"/>
  <c r="C206" i="2" s="1"/>
  <c r="BP207" i="2"/>
  <c r="C207" i="2" s="1"/>
  <c r="BP208" i="2"/>
  <c r="C208" i="2" s="1"/>
  <c r="BP209" i="2"/>
  <c r="C209" i="2" s="1"/>
  <c r="BP210" i="2"/>
  <c r="C210" i="2" s="1"/>
  <c r="BP211" i="2"/>
  <c r="C211" i="2" s="1"/>
  <c r="BP212" i="2"/>
  <c r="C212" i="2" s="1"/>
  <c r="BP213" i="2"/>
  <c r="C213" i="2" s="1"/>
  <c r="BP214" i="2"/>
  <c r="C214" i="2" s="1"/>
  <c r="BP215" i="2"/>
  <c r="C215" i="2" s="1"/>
  <c r="BP216" i="2"/>
  <c r="C216" i="2" s="1"/>
  <c r="BP217" i="2"/>
  <c r="C217" i="2" s="1"/>
  <c r="BP218" i="2"/>
  <c r="C218" i="2" s="1"/>
  <c r="BP219" i="2"/>
  <c r="C219" i="2" s="1"/>
  <c r="BP220" i="2"/>
  <c r="C220" i="2" s="1"/>
  <c r="BP221" i="2"/>
  <c r="C221" i="2" s="1"/>
  <c r="BP222" i="2"/>
  <c r="C222" i="2" s="1"/>
  <c r="BP223" i="2"/>
  <c r="C223" i="2" s="1"/>
  <c r="BP224" i="2"/>
  <c r="C224" i="2" s="1"/>
  <c r="BP225" i="2"/>
  <c r="C225" i="2" s="1"/>
  <c r="BP226" i="2"/>
  <c r="C226" i="2" s="1"/>
  <c r="BP227" i="2"/>
  <c r="C227" i="2" s="1"/>
  <c r="BP228" i="2"/>
  <c r="C228" i="2" s="1"/>
  <c r="BP229" i="2"/>
  <c r="C229" i="2" s="1"/>
  <c r="BP230" i="2"/>
  <c r="C230" i="2" s="1"/>
  <c r="BP231" i="2"/>
  <c r="C231" i="2" s="1"/>
  <c r="BP232" i="2"/>
  <c r="C232" i="2" s="1"/>
  <c r="BP233" i="2"/>
  <c r="C233" i="2" s="1"/>
  <c r="BP234" i="2"/>
  <c r="C234" i="2" s="1"/>
  <c r="BP235" i="2"/>
  <c r="C235" i="2" s="1"/>
  <c r="BP236" i="2"/>
  <c r="C236" i="2" s="1"/>
  <c r="BP237" i="2"/>
  <c r="C237" i="2" s="1"/>
  <c r="BP238" i="2"/>
  <c r="C238" i="2" s="1"/>
  <c r="BP239" i="2"/>
  <c r="C239" i="2" s="1"/>
  <c r="BP240" i="2"/>
  <c r="C240" i="2" s="1"/>
  <c r="BP241" i="2"/>
  <c r="C241" i="2" s="1"/>
  <c r="BP242" i="2"/>
  <c r="C242" i="2" s="1"/>
  <c r="BP243" i="2"/>
  <c r="C243" i="2" s="1"/>
  <c r="BP244" i="2"/>
  <c r="C244" i="2" s="1"/>
  <c r="BP245" i="2"/>
  <c r="C245" i="2" s="1"/>
  <c r="BP246" i="2"/>
  <c r="C246" i="2" s="1"/>
  <c r="BP247" i="2"/>
  <c r="C247" i="2" s="1"/>
  <c r="BP248" i="2"/>
  <c r="C248" i="2" s="1"/>
  <c r="BP249" i="2"/>
  <c r="C249" i="2" s="1"/>
  <c r="BP250" i="2"/>
  <c r="C250" i="2" s="1"/>
  <c r="BP251" i="2"/>
  <c r="C251" i="2" s="1"/>
  <c r="BP252" i="2"/>
  <c r="C252" i="2" s="1"/>
  <c r="BP253" i="2"/>
  <c r="C253" i="2" s="1"/>
  <c r="BP254" i="2"/>
  <c r="C254" i="2" s="1"/>
  <c r="BP255" i="2"/>
  <c r="C255" i="2" s="1"/>
  <c r="BP256" i="2"/>
  <c r="C256" i="2" s="1"/>
  <c r="BP257" i="2"/>
  <c r="C257" i="2" s="1"/>
  <c r="BP258" i="2"/>
  <c r="C258" i="2" s="1"/>
  <c r="BP259" i="2"/>
  <c r="C259" i="2" s="1"/>
  <c r="BP260" i="2"/>
  <c r="C260" i="2" s="1"/>
  <c r="BP261" i="2"/>
  <c r="C261" i="2" s="1"/>
  <c r="BP262" i="2"/>
  <c r="C262" i="2" s="1"/>
  <c r="BP263" i="2"/>
  <c r="C263" i="2" s="1"/>
  <c r="BP264" i="2"/>
  <c r="C264" i="2" s="1"/>
  <c r="BP265" i="2"/>
  <c r="C265" i="2" s="1"/>
  <c r="BP266" i="2"/>
  <c r="C266" i="2" s="1"/>
  <c r="BP267" i="2"/>
  <c r="C267" i="2" s="1"/>
  <c r="BP268" i="2"/>
  <c r="C268" i="2" s="1"/>
  <c r="BP269" i="2"/>
  <c r="C269" i="2" s="1"/>
  <c r="BP270" i="2"/>
  <c r="C270" i="2" s="1"/>
  <c r="BP271" i="2"/>
  <c r="C271" i="2" s="1"/>
  <c r="BP272" i="2"/>
  <c r="C272" i="2" s="1"/>
  <c r="BP273" i="2"/>
  <c r="C273" i="2" s="1"/>
  <c r="BP274" i="2"/>
  <c r="C274" i="2" s="1"/>
  <c r="BP275" i="2"/>
  <c r="C275" i="2" s="1"/>
  <c r="BP276" i="2"/>
  <c r="C276" i="2" s="1"/>
  <c r="BP277" i="2"/>
  <c r="C277" i="2" s="1"/>
  <c r="BP278" i="2"/>
  <c r="C278" i="2" s="1"/>
  <c r="BP279" i="2"/>
  <c r="C279" i="2" s="1"/>
  <c r="BP280" i="2"/>
  <c r="C280" i="2" s="1"/>
  <c r="BP281" i="2"/>
  <c r="C281" i="2" s="1"/>
  <c r="BP282" i="2"/>
  <c r="C282" i="2" s="1"/>
  <c r="BP283" i="2"/>
  <c r="C283" i="2" s="1"/>
  <c r="BP284" i="2"/>
  <c r="C284" i="2" s="1"/>
  <c r="BP285" i="2"/>
  <c r="C285" i="2" s="1"/>
  <c r="BP286" i="2"/>
  <c r="C286" i="2" s="1"/>
  <c r="BP287" i="2"/>
  <c r="C287" i="2" s="1"/>
  <c r="BP288" i="2"/>
  <c r="C288" i="2" s="1"/>
  <c r="BP289" i="2"/>
  <c r="C289" i="2" s="1"/>
  <c r="BP290" i="2"/>
  <c r="C290" i="2" s="1"/>
  <c r="BP291" i="2"/>
  <c r="C291" i="2" s="1"/>
  <c r="BP292" i="2"/>
  <c r="C292" i="2" s="1"/>
  <c r="BP293" i="2"/>
  <c r="C293" i="2" s="1"/>
  <c r="BP294" i="2"/>
  <c r="C294" i="2" s="1"/>
  <c r="BP295" i="2"/>
  <c r="C295" i="2" s="1"/>
  <c r="BP296" i="2"/>
  <c r="C296" i="2" s="1"/>
  <c r="BP297" i="2"/>
  <c r="C297" i="2" s="1"/>
  <c r="BP298" i="2"/>
  <c r="C298" i="2" s="1"/>
  <c r="BP299" i="2"/>
  <c r="C299" i="2" s="1"/>
  <c r="BP300" i="2"/>
  <c r="C300" i="2" s="1"/>
  <c r="BP301" i="2"/>
  <c r="C301" i="2" s="1"/>
  <c r="BP302" i="2"/>
  <c r="C302" i="2" s="1"/>
  <c r="BP303" i="2"/>
  <c r="C303" i="2" s="1"/>
  <c r="BP304" i="2"/>
  <c r="C304" i="2" s="1"/>
  <c r="BP305" i="2"/>
  <c r="C305" i="2" s="1"/>
  <c r="BP306" i="2"/>
  <c r="C306" i="2" s="1"/>
  <c r="BP307" i="2"/>
  <c r="C307" i="2" s="1"/>
  <c r="BP308" i="2"/>
  <c r="C308" i="2" s="1"/>
  <c r="BP309" i="2"/>
  <c r="C309" i="2" s="1"/>
  <c r="BP310" i="2"/>
  <c r="C310" i="2" s="1"/>
  <c r="BP311" i="2"/>
  <c r="C311" i="2" s="1"/>
  <c r="BP312" i="2"/>
  <c r="C312" i="2" s="1"/>
  <c r="BP313" i="2"/>
  <c r="C313" i="2" s="1"/>
  <c r="BP314" i="2"/>
  <c r="C314" i="2" s="1"/>
  <c r="BP315" i="2"/>
  <c r="C315" i="2" s="1"/>
  <c r="BP316" i="2"/>
  <c r="C316" i="2" s="1"/>
  <c r="BP317" i="2"/>
  <c r="C317" i="2" s="1"/>
  <c r="BP318" i="2"/>
  <c r="C318" i="2" s="1"/>
  <c r="BP319" i="2"/>
  <c r="C319" i="2" s="1"/>
  <c r="BP320" i="2"/>
  <c r="C320" i="2" s="1"/>
  <c r="BP321" i="2"/>
  <c r="C321" i="2" s="1"/>
  <c r="BP322" i="2"/>
  <c r="C322" i="2" s="1"/>
  <c r="BP323" i="2"/>
  <c r="C323" i="2" s="1"/>
  <c r="BP324" i="2"/>
  <c r="C324" i="2" s="1"/>
  <c r="BP325" i="2"/>
  <c r="C325" i="2" s="1"/>
  <c r="BP326" i="2"/>
  <c r="C326" i="2" s="1"/>
  <c r="BP327" i="2"/>
  <c r="C327" i="2" s="1"/>
  <c r="BP328" i="2"/>
  <c r="C328" i="2" s="1"/>
  <c r="BP329" i="2"/>
  <c r="C329" i="2" s="1"/>
  <c r="BP330" i="2"/>
  <c r="C330" i="2" s="1"/>
  <c r="BP331" i="2"/>
  <c r="C331" i="2" s="1"/>
  <c r="BP332" i="2"/>
  <c r="C332" i="2" s="1"/>
  <c r="BP333" i="2"/>
  <c r="C333" i="2" s="1"/>
  <c r="BP334" i="2"/>
  <c r="C334" i="2" s="1"/>
  <c r="BP335" i="2"/>
  <c r="C335" i="2" s="1"/>
  <c r="BP336" i="2"/>
  <c r="C336" i="2" s="1"/>
  <c r="BP337" i="2"/>
  <c r="C337" i="2" s="1"/>
  <c r="BP338" i="2"/>
  <c r="C338" i="2" s="1"/>
  <c r="BP339" i="2"/>
  <c r="C339" i="2" s="1"/>
  <c r="BP340" i="2"/>
  <c r="C340" i="2" s="1"/>
  <c r="BP341" i="2"/>
  <c r="C341" i="2" s="1"/>
  <c r="BP342" i="2"/>
  <c r="C342" i="2" s="1"/>
  <c r="BP343" i="2"/>
  <c r="C343" i="2" s="1"/>
  <c r="BP344" i="2"/>
  <c r="C344" i="2" s="1"/>
  <c r="BP345" i="2"/>
  <c r="C345" i="2" s="1"/>
  <c r="BP346" i="2"/>
  <c r="C346" i="2" s="1"/>
  <c r="BP347" i="2"/>
  <c r="C347" i="2" s="1"/>
  <c r="BP348" i="2"/>
  <c r="C348" i="2" s="1"/>
  <c r="BP349" i="2"/>
  <c r="C349" i="2" s="1"/>
  <c r="BP350" i="2"/>
  <c r="C350" i="2" s="1"/>
  <c r="BP351" i="2"/>
  <c r="C351" i="2" s="1"/>
  <c r="BP352" i="2"/>
  <c r="C352" i="2" s="1"/>
  <c r="BP353" i="2"/>
  <c r="C353" i="2" s="1"/>
  <c r="BP354" i="2"/>
  <c r="C354" i="2" s="1"/>
  <c r="BP355" i="2"/>
  <c r="C355" i="2" s="1"/>
  <c r="BP356" i="2"/>
  <c r="C356" i="2" s="1"/>
  <c r="BP357" i="2"/>
  <c r="C357" i="2" s="1"/>
  <c r="BP358" i="2"/>
  <c r="C358" i="2" s="1"/>
  <c r="BP359" i="2"/>
  <c r="C359" i="2" s="1"/>
  <c r="BP360" i="2"/>
  <c r="C360" i="2" s="1"/>
  <c r="BP361" i="2"/>
  <c r="C361" i="2" s="1"/>
  <c r="BP362" i="2"/>
  <c r="C362" i="2" s="1"/>
  <c r="BP363" i="2"/>
  <c r="C363" i="2" s="1"/>
  <c r="BP364" i="2"/>
  <c r="C364" i="2" s="1"/>
  <c r="BP365" i="2"/>
  <c r="C365" i="2" s="1"/>
  <c r="BP366" i="2"/>
  <c r="C366" i="2" s="1"/>
  <c r="BP367" i="2"/>
  <c r="C367" i="2" s="1"/>
  <c r="BP368" i="2"/>
  <c r="C368" i="2" s="1"/>
  <c r="BP369" i="2"/>
  <c r="C369" i="2" s="1"/>
  <c r="BP370" i="2"/>
  <c r="C370" i="2" s="1"/>
  <c r="BP371" i="2"/>
  <c r="C371" i="2" s="1"/>
  <c r="BP372" i="2"/>
  <c r="C372" i="2" s="1"/>
  <c r="BP373" i="2"/>
  <c r="C373" i="2" s="1"/>
  <c r="BP374" i="2"/>
  <c r="C374" i="2" s="1"/>
  <c r="BP375" i="2"/>
  <c r="C375" i="2" s="1"/>
  <c r="BP376" i="2"/>
  <c r="C376" i="2" s="1"/>
  <c r="BP377" i="2"/>
  <c r="C377" i="2" s="1"/>
  <c r="BP378" i="2"/>
  <c r="C378" i="2" s="1"/>
  <c r="BP379" i="2"/>
  <c r="C379" i="2" s="1"/>
  <c r="BP380" i="2"/>
  <c r="C380" i="2" s="1"/>
  <c r="BP381" i="2"/>
  <c r="C381" i="2" s="1"/>
  <c r="BP382" i="2"/>
  <c r="C382" i="2" s="1"/>
  <c r="BP383" i="2"/>
  <c r="C383" i="2" s="1"/>
  <c r="BP384" i="2"/>
  <c r="C384" i="2" s="1"/>
  <c r="BP385" i="2"/>
  <c r="C385" i="2" s="1"/>
  <c r="BP386" i="2"/>
  <c r="C386" i="2" s="1"/>
  <c r="BP387" i="2"/>
  <c r="C387" i="2" s="1"/>
  <c r="BP388" i="2"/>
  <c r="C388" i="2" s="1"/>
  <c r="BP389" i="2"/>
  <c r="C389" i="2" s="1"/>
  <c r="BP390" i="2"/>
  <c r="C390" i="2" s="1"/>
  <c r="BP391" i="2"/>
  <c r="C391" i="2" s="1"/>
  <c r="BP392" i="2"/>
  <c r="C392" i="2" s="1"/>
  <c r="BP393" i="2"/>
  <c r="C393" i="2" s="1"/>
  <c r="BP394" i="2"/>
  <c r="C394" i="2" s="1"/>
  <c r="BP395" i="2"/>
  <c r="C395" i="2" s="1"/>
  <c r="BP396" i="2"/>
  <c r="C396" i="2" s="1"/>
  <c r="BP397" i="2"/>
  <c r="C397" i="2" s="1"/>
  <c r="BP398" i="2"/>
  <c r="C398" i="2" s="1"/>
  <c r="BP399" i="2"/>
  <c r="C399" i="2" s="1"/>
  <c r="BP400" i="2"/>
  <c r="C400" i="2" s="1"/>
  <c r="BP401" i="2"/>
  <c r="C401" i="2" s="1"/>
  <c r="BP402" i="2"/>
  <c r="C402" i="2" s="1"/>
  <c r="BP403" i="2"/>
  <c r="C403" i="2" s="1"/>
  <c r="BP404" i="2"/>
  <c r="C404" i="2" s="1"/>
  <c r="BP405" i="2"/>
  <c r="C405" i="2" s="1"/>
  <c r="BP406" i="2"/>
  <c r="C406" i="2" s="1"/>
  <c r="BP407" i="2"/>
  <c r="C407" i="2" s="1"/>
  <c r="BP408" i="2"/>
  <c r="C408" i="2" s="1"/>
  <c r="BP409" i="2"/>
  <c r="C409" i="2" s="1"/>
  <c r="BP410" i="2"/>
  <c r="C410" i="2" s="1"/>
  <c r="BP411" i="2"/>
  <c r="C411" i="2" s="1"/>
  <c r="BP412" i="2"/>
  <c r="C412" i="2" s="1"/>
  <c r="BP413" i="2"/>
  <c r="C413" i="2" s="1"/>
  <c r="BP414" i="2"/>
  <c r="C414" i="2" s="1"/>
  <c r="BP415" i="2"/>
  <c r="C415" i="2" s="1"/>
  <c r="BP416" i="2"/>
  <c r="C416" i="2" s="1"/>
  <c r="BP417" i="2"/>
  <c r="C417" i="2" s="1"/>
  <c r="BP418" i="2"/>
  <c r="C418" i="2" s="1"/>
  <c r="BP419" i="2"/>
  <c r="C419" i="2" s="1"/>
  <c r="BP420" i="2"/>
  <c r="C420" i="2" s="1"/>
  <c r="BP421" i="2"/>
  <c r="C421" i="2" s="1"/>
  <c r="BP422" i="2"/>
  <c r="C422" i="2" s="1"/>
  <c r="BP423" i="2"/>
  <c r="C423" i="2" s="1"/>
  <c r="BP424" i="2"/>
  <c r="C424" i="2" s="1"/>
  <c r="BP425" i="2"/>
  <c r="C425" i="2" s="1"/>
  <c r="BP426" i="2"/>
  <c r="C426" i="2" s="1"/>
  <c r="BP427" i="2"/>
  <c r="C427" i="2" s="1"/>
  <c r="BP428" i="2"/>
  <c r="C428" i="2" s="1"/>
  <c r="BP429" i="2"/>
  <c r="C429" i="2" s="1"/>
  <c r="BP430" i="2"/>
  <c r="C430" i="2" s="1"/>
  <c r="BP431" i="2"/>
  <c r="C431" i="2" s="1"/>
  <c r="BP432" i="2"/>
  <c r="C432" i="2" s="1"/>
  <c r="BP433" i="2"/>
  <c r="C433" i="2" s="1"/>
  <c r="BP434" i="2"/>
  <c r="C434" i="2" s="1"/>
  <c r="BP435" i="2"/>
  <c r="C435" i="2" s="1"/>
  <c r="BP436" i="2"/>
  <c r="C436" i="2" s="1"/>
  <c r="BP437" i="2"/>
  <c r="C437" i="2" s="1"/>
  <c r="BP438" i="2"/>
  <c r="C438" i="2" s="1"/>
  <c r="BP439" i="2"/>
  <c r="C439" i="2" s="1"/>
  <c r="BP440" i="2"/>
  <c r="C440" i="2" s="1"/>
  <c r="BP441" i="2"/>
  <c r="C441" i="2" s="1"/>
  <c r="BP442" i="2"/>
  <c r="C442" i="2" s="1"/>
  <c r="BP443" i="2"/>
  <c r="C443" i="2" s="1"/>
  <c r="BP444" i="2"/>
  <c r="C444" i="2" s="1"/>
  <c r="BP445" i="2"/>
  <c r="C445" i="2" s="1"/>
  <c r="BP446" i="2"/>
  <c r="C446" i="2" s="1"/>
  <c r="BP447" i="2"/>
  <c r="C447" i="2" s="1"/>
  <c r="BP448" i="2"/>
  <c r="C448" i="2" s="1"/>
  <c r="BP449" i="2"/>
  <c r="C449" i="2" s="1"/>
  <c r="BP450" i="2"/>
  <c r="C450" i="2" s="1"/>
  <c r="BP451" i="2"/>
  <c r="C451" i="2" s="1"/>
  <c r="BP452" i="2"/>
  <c r="C452" i="2" s="1"/>
  <c r="BP453" i="2"/>
  <c r="C453" i="2" s="1"/>
  <c r="BP454" i="2"/>
  <c r="C454" i="2" s="1"/>
  <c r="BP455" i="2"/>
  <c r="C455" i="2" s="1"/>
  <c r="BP456" i="2"/>
  <c r="C456" i="2" s="1"/>
  <c r="BP457" i="2"/>
  <c r="C457" i="2" s="1"/>
  <c r="BP458" i="2"/>
  <c r="C458" i="2" s="1"/>
  <c r="BP459" i="2"/>
  <c r="C459" i="2" s="1"/>
  <c r="BP460" i="2"/>
  <c r="C460" i="2" s="1"/>
  <c r="BP461" i="2"/>
  <c r="C461" i="2" s="1"/>
  <c r="BP462" i="2"/>
  <c r="C462" i="2" s="1"/>
  <c r="BP463" i="2"/>
  <c r="C463" i="2" s="1"/>
  <c r="BP464" i="2"/>
  <c r="C464" i="2" s="1"/>
  <c r="BP465" i="2"/>
  <c r="C465" i="2" s="1"/>
  <c r="BP466" i="2"/>
  <c r="C466" i="2" s="1"/>
  <c r="BP467" i="2"/>
  <c r="C467" i="2" s="1"/>
  <c r="BP468" i="2"/>
  <c r="C468" i="2" s="1"/>
  <c r="BP469" i="2"/>
  <c r="C469" i="2" s="1"/>
  <c r="BP470" i="2"/>
  <c r="C470" i="2" s="1"/>
  <c r="BP471" i="2"/>
  <c r="C471" i="2" s="1"/>
  <c r="BP472" i="2"/>
  <c r="C472" i="2" s="1"/>
  <c r="BP473" i="2"/>
  <c r="C473" i="2" s="1"/>
  <c r="BP474" i="2"/>
  <c r="C474" i="2" s="1"/>
  <c r="BP475" i="2"/>
  <c r="C475" i="2" s="1"/>
  <c r="BP476" i="2"/>
  <c r="C476" i="2" s="1"/>
  <c r="BP477" i="2"/>
  <c r="C477" i="2" s="1"/>
  <c r="BP478" i="2"/>
  <c r="C478" i="2" s="1"/>
  <c r="BP479" i="2"/>
  <c r="C479" i="2" s="1"/>
  <c r="BP480" i="2"/>
  <c r="C480" i="2" s="1"/>
  <c r="BP481" i="2"/>
  <c r="C481" i="2" s="1"/>
  <c r="BP482" i="2"/>
  <c r="C482" i="2" s="1"/>
  <c r="BP483" i="2"/>
  <c r="C483" i="2" s="1"/>
  <c r="BP484" i="2"/>
  <c r="C484" i="2" s="1"/>
  <c r="BP485" i="2"/>
  <c r="C485" i="2" s="1"/>
  <c r="BP486" i="2"/>
  <c r="C486" i="2" s="1"/>
  <c r="BP487" i="2"/>
  <c r="C487" i="2" s="1"/>
  <c r="BP488" i="2"/>
  <c r="C488" i="2" s="1"/>
  <c r="BP489" i="2"/>
  <c r="C489" i="2" s="1"/>
  <c r="BP490" i="2"/>
  <c r="C490" i="2" s="1"/>
  <c r="BP491" i="2"/>
  <c r="C491" i="2" s="1"/>
  <c r="BP492" i="2"/>
  <c r="C492" i="2" s="1"/>
  <c r="BP493" i="2"/>
  <c r="C493" i="2" s="1"/>
  <c r="BP494" i="2"/>
  <c r="C494" i="2" s="1"/>
  <c r="BP495" i="2"/>
  <c r="C495" i="2" s="1"/>
  <c r="BP496" i="2"/>
  <c r="C496" i="2" s="1"/>
  <c r="BP497" i="2"/>
  <c r="C497" i="2" s="1"/>
  <c r="BP498" i="2"/>
  <c r="C498" i="2" s="1"/>
  <c r="BP499" i="2"/>
  <c r="C499" i="2" s="1"/>
  <c r="BP500" i="2"/>
  <c r="C500" i="2" s="1"/>
  <c r="BP501" i="2"/>
  <c r="C501" i="2" s="1"/>
  <c r="BP502" i="2"/>
  <c r="C502" i="2" s="1"/>
  <c r="BP503" i="2"/>
  <c r="C503" i="2" s="1"/>
  <c r="BP504" i="2"/>
  <c r="C504" i="2" s="1"/>
  <c r="BP505" i="2"/>
  <c r="C505" i="2" s="1"/>
  <c r="BP506" i="2"/>
  <c r="C506" i="2" s="1"/>
  <c r="BP507" i="2"/>
  <c r="C507" i="2" s="1"/>
  <c r="BP508" i="2"/>
  <c r="C508" i="2" s="1"/>
  <c r="BP509" i="2"/>
  <c r="C509" i="2" s="1"/>
  <c r="BP510" i="2"/>
  <c r="C510" i="2" s="1"/>
  <c r="BP511" i="2"/>
  <c r="C511" i="2" s="1"/>
  <c r="BP512" i="2"/>
  <c r="C512" i="2" s="1"/>
  <c r="BP513" i="2"/>
  <c r="C513" i="2" s="1"/>
  <c r="BP514" i="2"/>
  <c r="C514" i="2" s="1"/>
  <c r="BP515" i="2"/>
  <c r="C515" i="2" s="1"/>
  <c r="BP516" i="2"/>
  <c r="C516" i="2" s="1"/>
  <c r="BP517" i="2"/>
  <c r="C517" i="2" s="1"/>
  <c r="BP518" i="2"/>
  <c r="C518" i="2" s="1"/>
  <c r="BP519" i="2"/>
  <c r="C519" i="2" s="1"/>
  <c r="BP520" i="2"/>
  <c r="C520" i="2" s="1"/>
  <c r="BP521" i="2"/>
  <c r="C521" i="2" s="1"/>
  <c r="BP522" i="2"/>
  <c r="C522" i="2" s="1"/>
  <c r="BP523" i="2"/>
  <c r="C523" i="2" s="1"/>
  <c r="BP524" i="2"/>
  <c r="C524" i="2" s="1"/>
  <c r="BP525" i="2"/>
  <c r="C525" i="2" s="1"/>
  <c r="BP526" i="2"/>
  <c r="C526" i="2" s="1"/>
  <c r="BP527" i="2"/>
  <c r="C527" i="2" s="1"/>
  <c r="BP528" i="2"/>
  <c r="C528" i="2" s="1"/>
  <c r="BP529" i="2"/>
  <c r="C529" i="2" s="1"/>
  <c r="BP530" i="2"/>
  <c r="C530" i="2" s="1"/>
  <c r="BP531" i="2"/>
  <c r="C531" i="2" s="1"/>
  <c r="BP532" i="2"/>
  <c r="C532" i="2" s="1"/>
  <c r="BP533" i="2"/>
  <c r="C533" i="2" s="1"/>
  <c r="BP534" i="2"/>
  <c r="C534" i="2" s="1"/>
  <c r="BP535" i="2"/>
  <c r="C535" i="2" s="1"/>
  <c r="BP536" i="2"/>
  <c r="C536" i="2" s="1"/>
  <c r="BP537" i="2"/>
  <c r="C537" i="2" s="1"/>
  <c r="BP538" i="2"/>
  <c r="C538" i="2" s="1"/>
  <c r="BP539" i="2"/>
  <c r="C539" i="2" s="1"/>
  <c r="BP540" i="2"/>
  <c r="C540" i="2" s="1"/>
  <c r="BP541" i="2"/>
  <c r="C541" i="2" s="1"/>
  <c r="BP542" i="2"/>
  <c r="C542" i="2" s="1"/>
  <c r="BP543" i="2"/>
  <c r="C543" i="2" s="1"/>
  <c r="BP544" i="2"/>
  <c r="C544" i="2" s="1"/>
  <c r="BP545" i="2"/>
  <c r="C545" i="2" s="1"/>
  <c r="BP546" i="2"/>
  <c r="C546" i="2" s="1"/>
  <c r="BP547" i="2"/>
  <c r="C547" i="2" s="1"/>
  <c r="BP548" i="2"/>
  <c r="C548" i="2" s="1"/>
  <c r="BP549" i="2"/>
  <c r="C549" i="2" s="1"/>
  <c r="BP550" i="2"/>
  <c r="C550" i="2" s="1"/>
  <c r="BP551" i="2"/>
  <c r="C551" i="2" s="1"/>
  <c r="BP552" i="2"/>
  <c r="C552" i="2" s="1"/>
  <c r="BP553" i="2"/>
  <c r="C553" i="2" s="1"/>
  <c r="BP554" i="2"/>
  <c r="C554" i="2" s="1"/>
  <c r="BP555" i="2"/>
  <c r="C555" i="2" s="1"/>
  <c r="BP556" i="2"/>
  <c r="C556" i="2" s="1"/>
  <c r="BP557" i="2"/>
  <c r="C557" i="2" s="1"/>
  <c r="BP558" i="2"/>
  <c r="C558" i="2" s="1"/>
  <c r="BP559" i="2"/>
  <c r="C559" i="2" s="1"/>
  <c r="BP560" i="2"/>
  <c r="C560" i="2" s="1"/>
  <c r="BP561" i="2"/>
  <c r="C561" i="2" s="1"/>
  <c r="BP562" i="2"/>
  <c r="C562" i="2" s="1"/>
  <c r="BP563" i="2"/>
  <c r="C563" i="2" s="1"/>
  <c r="BP564" i="2"/>
  <c r="C564" i="2" s="1"/>
  <c r="BP565" i="2"/>
  <c r="C565" i="2" s="1"/>
  <c r="BP566" i="2"/>
  <c r="C566" i="2" s="1"/>
  <c r="BP567" i="2"/>
  <c r="C567" i="2" s="1"/>
  <c r="BP568" i="2"/>
  <c r="C568" i="2" s="1"/>
  <c r="BP569" i="2"/>
  <c r="C569" i="2" s="1"/>
  <c r="BP570" i="2"/>
  <c r="C570" i="2" s="1"/>
  <c r="BP571" i="2"/>
  <c r="C571" i="2" s="1"/>
  <c r="BP572" i="2"/>
  <c r="C572" i="2" s="1"/>
  <c r="BP573" i="2"/>
  <c r="C573" i="2" s="1"/>
  <c r="BP574" i="2"/>
  <c r="C574" i="2" s="1"/>
  <c r="BP575" i="2"/>
  <c r="C575" i="2" s="1"/>
  <c r="BP576" i="2"/>
  <c r="C576" i="2" s="1"/>
  <c r="BP577" i="2"/>
  <c r="C577" i="2" s="1"/>
  <c r="BP578" i="2"/>
  <c r="C578" i="2" s="1"/>
  <c r="BP579" i="2"/>
  <c r="C579" i="2" s="1"/>
  <c r="BP580" i="2"/>
  <c r="C580" i="2" s="1"/>
  <c r="BP581" i="2"/>
  <c r="C581" i="2" s="1"/>
  <c r="BP582" i="2"/>
  <c r="C582" i="2" s="1"/>
  <c r="BP583" i="2"/>
  <c r="C583" i="2" s="1"/>
  <c r="BP584" i="2"/>
  <c r="C584" i="2" s="1"/>
  <c r="BP585" i="2"/>
  <c r="C585" i="2" s="1"/>
  <c r="BP586" i="2"/>
  <c r="C586" i="2" s="1"/>
  <c r="BP587" i="2"/>
  <c r="C587" i="2" s="1"/>
  <c r="BP588" i="2"/>
  <c r="C588" i="2" s="1"/>
  <c r="BP589" i="2"/>
  <c r="C589" i="2" s="1"/>
  <c r="BP590" i="2"/>
  <c r="C590" i="2" s="1"/>
  <c r="BP591" i="2"/>
  <c r="C591" i="2" s="1"/>
  <c r="BP592" i="2"/>
  <c r="C592" i="2" s="1"/>
  <c r="BP593" i="2"/>
  <c r="C593" i="2" s="1"/>
  <c r="BP594" i="2"/>
  <c r="C594" i="2" s="1"/>
  <c r="BP595" i="2"/>
  <c r="C595" i="2" s="1"/>
  <c r="BP596" i="2"/>
  <c r="C596" i="2" s="1"/>
  <c r="BP597" i="2"/>
  <c r="C597" i="2" s="1"/>
  <c r="BP598" i="2"/>
  <c r="C598" i="2" s="1"/>
  <c r="BP599" i="2"/>
  <c r="C599" i="2" s="1"/>
  <c r="BP600" i="2"/>
  <c r="C600" i="2" s="1"/>
  <c r="BP601" i="2"/>
  <c r="C601" i="2" s="1"/>
  <c r="BP602" i="2"/>
  <c r="C602" i="2" s="1"/>
  <c r="BP603" i="2"/>
  <c r="C603" i="2" s="1"/>
  <c r="BP604" i="2"/>
  <c r="C604" i="2" s="1"/>
  <c r="BP605" i="2"/>
  <c r="C605" i="2" s="1"/>
  <c r="BP606" i="2"/>
  <c r="C606" i="2" s="1"/>
  <c r="BP607" i="2"/>
  <c r="C607" i="2" s="1"/>
  <c r="BP608" i="2"/>
  <c r="C608" i="2" s="1"/>
  <c r="BP609" i="2"/>
  <c r="C609" i="2" s="1"/>
  <c r="BP610" i="2"/>
  <c r="C610" i="2" s="1"/>
  <c r="BP611" i="2"/>
  <c r="C611" i="2" s="1"/>
  <c r="BP612" i="2"/>
  <c r="C612" i="2" s="1"/>
  <c r="BP613" i="2"/>
  <c r="C613" i="2" s="1"/>
  <c r="BP614" i="2"/>
  <c r="C614" i="2" s="1"/>
  <c r="BP615" i="2"/>
  <c r="C615" i="2" s="1"/>
  <c r="BP616" i="2"/>
  <c r="C616" i="2" s="1"/>
  <c r="BP617" i="2"/>
  <c r="C617" i="2" s="1"/>
  <c r="BP618" i="2"/>
  <c r="C618" i="2" s="1"/>
  <c r="BP619" i="2"/>
  <c r="C619" i="2" s="1"/>
  <c r="BP620" i="2"/>
  <c r="C620" i="2" s="1"/>
  <c r="BP621" i="2"/>
  <c r="C621" i="2" s="1"/>
  <c r="BP622" i="2"/>
  <c r="C622" i="2" s="1"/>
  <c r="BP623" i="2"/>
  <c r="C623" i="2" s="1"/>
  <c r="BP624" i="2"/>
  <c r="C624" i="2" s="1"/>
  <c r="BP625" i="2"/>
  <c r="C625" i="2" s="1"/>
  <c r="BP626" i="2"/>
  <c r="C626" i="2" s="1"/>
  <c r="BP627" i="2"/>
  <c r="C627" i="2" s="1"/>
  <c r="BP628" i="2"/>
  <c r="C628" i="2" s="1"/>
  <c r="BP629" i="2"/>
  <c r="C629" i="2" s="1"/>
  <c r="BP630" i="2"/>
  <c r="C630" i="2" s="1"/>
  <c r="BP631" i="2"/>
  <c r="C631" i="2" s="1"/>
  <c r="BP632" i="2"/>
  <c r="C632" i="2" s="1"/>
  <c r="BP633" i="2"/>
  <c r="C633" i="2" s="1"/>
  <c r="BP634" i="2"/>
  <c r="C634" i="2" s="1"/>
  <c r="BP635" i="2"/>
  <c r="C635" i="2" s="1"/>
  <c r="BP636" i="2"/>
  <c r="C636" i="2" s="1"/>
  <c r="BP637" i="2"/>
  <c r="C637" i="2" s="1"/>
  <c r="BP638" i="2"/>
  <c r="C638" i="2" s="1"/>
  <c r="BP639" i="2"/>
  <c r="C639" i="2" s="1"/>
  <c r="BP640" i="2"/>
  <c r="C640" i="2" s="1"/>
  <c r="BP641" i="2"/>
  <c r="C641" i="2" s="1"/>
  <c r="BP642" i="2"/>
  <c r="C642" i="2" s="1"/>
  <c r="BP643" i="2"/>
  <c r="C643" i="2" s="1"/>
  <c r="BP644" i="2"/>
  <c r="C644" i="2" s="1"/>
  <c r="BP645" i="2"/>
  <c r="C645" i="2" s="1"/>
  <c r="BP646" i="2"/>
  <c r="C646" i="2" s="1"/>
  <c r="BP647" i="2"/>
  <c r="C647" i="2" s="1"/>
  <c r="BP648" i="2"/>
  <c r="C648" i="2" s="1"/>
  <c r="BP649" i="2"/>
  <c r="C649" i="2" s="1"/>
  <c r="BP650" i="2"/>
  <c r="C650" i="2" s="1"/>
  <c r="BP651" i="2"/>
  <c r="C651" i="2" s="1"/>
  <c r="BP652" i="2"/>
  <c r="C652" i="2" s="1"/>
  <c r="BP653" i="2"/>
  <c r="C653" i="2" s="1"/>
  <c r="BP654" i="2"/>
  <c r="C654" i="2" s="1"/>
  <c r="BP655" i="2"/>
  <c r="C655" i="2" s="1"/>
  <c r="BP656" i="2"/>
  <c r="C656" i="2" s="1"/>
  <c r="BP657" i="2"/>
  <c r="C657" i="2" s="1"/>
  <c r="BP658" i="2"/>
  <c r="C658" i="2" s="1"/>
  <c r="BP659" i="2"/>
  <c r="C659" i="2" s="1"/>
  <c r="BP660" i="2"/>
  <c r="C660" i="2" s="1"/>
  <c r="BP661" i="2"/>
  <c r="C661" i="2" s="1"/>
  <c r="BP662" i="2"/>
  <c r="C662" i="2" s="1"/>
  <c r="BP663" i="2"/>
  <c r="C663" i="2" s="1"/>
  <c r="BP664" i="2"/>
  <c r="C664" i="2" s="1"/>
  <c r="BP665" i="2"/>
  <c r="C665" i="2" s="1"/>
  <c r="BP666" i="2"/>
  <c r="C666" i="2" s="1"/>
  <c r="BP667" i="2"/>
  <c r="C667" i="2" s="1"/>
  <c r="BP668" i="2"/>
  <c r="C668" i="2" s="1"/>
  <c r="BP669" i="2"/>
  <c r="C669" i="2" s="1"/>
  <c r="BP670" i="2"/>
  <c r="C670" i="2" s="1"/>
  <c r="BP671" i="2"/>
  <c r="C671" i="2" s="1"/>
  <c r="BP672" i="2"/>
  <c r="C672" i="2" s="1"/>
  <c r="BP673" i="2"/>
  <c r="C673" i="2" s="1"/>
  <c r="BP674" i="2"/>
  <c r="C674" i="2" s="1"/>
  <c r="BP675" i="2"/>
  <c r="C675" i="2" s="1"/>
  <c r="BP676" i="2"/>
  <c r="C676" i="2" s="1"/>
  <c r="BP677" i="2"/>
  <c r="C677" i="2" s="1"/>
  <c r="BP678" i="2"/>
  <c r="C678" i="2" s="1"/>
  <c r="BP679" i="2"/>
  <c r="C679" i="2" s="1"/>
  <c r="BP680" i="2"/>
  <c r="C680" i="2" s="1"/>
  <c r="BP681" i="2"/>
  <c r="C681" i="2" s="1"/>
  <c r="BP682" i="2"/>
  <c r="C682" i="2" s="1"/>
  <c r="BP683" i="2"/>
  <c r="C683" i="2" s="1"/>
  <c r="BP684" i="2"/>
  <c r="C684" i="2" s="1"/>
  <c r="BP685" i="2"/>
  <c r="C685" i="2" s="1"/>
  <c r="BP686" i="2"/>
  <c r="C686" i="2" s="1"/>
  <c r="BP687" i="2"/>
  <c r="C687" i="2" s="1"/>
  <c r="BP688" i="2"/>
  <c r="C688" i="2" s="1"/>
  <c r="BP689" i="2"/>
  <c r="C689" i="2" s="1"/>
  <c r="BP690" i="2"/>
  <c r="C690" i="2" s="1"/>
  <c r="BP691" i="2"/>
  <c r="C691" i="2" s="1"/>
  <c r="BP692" i="2"/>
  <c r="C692" i="2" s="1"/>
  <c r="BP693" i="2"/>
  <c r="C693" i="2" s="1"/>
  <c r="BP694" i="2"/>
  <c r="C694" i="2" s="1"/>
  <c r="BP695" i="2"/>
  <c r="C695" i="2" s="1"/>
  <c r="BP696" i="2"/>
  <c r="C696" i="2" s="1"/>
  <c r="BP697" i="2"/>
  <c r="C697" i="2" s="1"/>
  <c r="BP698" i="2"/>
  <c r="C698" i="2" s="1"/>
  <c r="BP699" i="2"/>
  <c r="C699" i="2" s="1"/>
  <c r="BP700" i="2"/>
  <c r="C700" i="2" s="1"/>
  <c r="BP701" i="2"/>
  <c r="C701" i="2" s="1"/>
  <c r="BP702" i="2"/>
  <c r="C702" i="2" s="1"/>
  <c r="BP703" i="2"/>
  <c r="C703" i="2" s="1"/>
  <c r="BP704" i="2"/>
  <c r="C704" i="2" s="1"/>
  <c r="BP705" i="2"/>
  <c r="C705" i="2" s="1"/>
  <c r="BP706" i="2"/>
  <c r="C706" i="2" s="1"/>
  <c r="BP707" i="2"/>
  <c r="C707" i="2" s="1"/>
  <c r="BP708" i="2"/>
  <c r="C708" i="2" s="1"/>
  <c r="BP709" i="2"/>
  <c r="C709" i="2" s="1"/>
  <c r="BP710" i="2"/>
  <c r="C710" i="2" s="1"/>
  <c r="BP711" i="2"/>
  <c r="C711" i="2" s="1"/>
  <c r="BP712" i="2"/>
  <c r="C712" i="2" s="1"/>
  <c r="BP713" i="2"/>
  <c r="C713" i="2" s="1"/>
  <c r="BP714" i="2"/>
  <c r="C714" i="2" s="1"/>
  <c r="BP715" i="2"/>
  <c r="C715" i="2" s="1"/>
  <c r="BP716" i="2"/>
  <c r="C716" i="2" s="1"/>
  <c r="BP717" i="2"/>
  <c r="C717" i="2" s="1"/>
  <c r="BP718" i="2"/>
  <c r="C718" i="2" s="1"/>
  <c r="BP719" i="2"/>
  <c r="C719" i="2" s="1"/>
  <c r="BP720" i="2"/>
  <c r="C720" i="2" s="1"/>
  <c r="BP721" i="2"/>
  <c r="C721" i="2" s="1"/>
  <c r="BP722" i="2"/>
  <c r="C722" i="2" s="1"/>
  <c r="BP723" i="2"/>
  <c r="C723" i="2" s="1"/>
  <c r="BP724" i="2"/>
  <c r="C724" i="2" s="1"/>
  <c r="BP725" i="2"/>
  <c r="C725" i="2" s="1"/>
  <c r="BP726" i="2"/>
  <c r="C726" i="2" s="1"/>
  <c r="BP727" i="2"/>
  <c r="C727" i="2" s="1"/>
  <c r="BP728" i="2"/>
  <c r="C728" i="2" s="1"/>
  <c r="BP729" i="2"/>
  <c r="C729" i="2" s="1"/>
  <c r="BP730" i="2"/>
  <c r="C730" i="2" s="1"/>
  <c r="BP731" i="2"/>
  <c r="C731" i="2" s="1"/>
  <c r="BP732" i="2"/>
  <c r="C732" i="2" s="1"/>
  <c r="BP733" i="2"/>
  <c r="C733" i="2" s="1"/>
  <c r="BP734" i="2"/>
  <c r="C734" i="2" s="1"/>
  <c r="BP735" i="2"/>
  <c r="C735" i="2" s="1"/>
  <c r="BP736" i="2"/>
  <c r="C736" i="2" s="1"/>
  <c r="BP737" i="2"/>
  <c r="C737" i="2" s="1"/>
  <c r="BP738" i="2"/>
  <c r="C738" i="2" s="1"/>
  <c r="BP739" i="2"/>
  <c r="C739" i="2" s="1"/>
  <c r="BP740" i="2"/>
  <c r="C740" i="2" s="1"/>
  <c r="BP741" i="2"/>
  <c r="C741" i="2" s="1"/>
  <c r="BP742" i="2"/>
  <c r="C742" i="2" s="1"/>
  <c r="BP743" i="2"/>
  <c r="C743" i="2" s="1"/>
  <c r="BP744" i="2"/>
  <c r="C744" i="2" s="1"/>
  <c r="BP745" i="2"/>
  <c r="C745" i="2" s="1"/>
  <c r="BP746" i="2"/>
  <c r="C746" i="2" s="1"/>
  <c r="BP747" i="2"/>
  <c r="C747" i="2" s="1"/>
  <c r="BP748" i="2"/>
  <c r="C748" i="2" s="1"/>
  <c r="BP749" i="2"/>
  <c r="C749" i="2" s="1"/>
  <c r="BP750" i="2"/>
  <c r="C750" i="2" s="1"/>
  <c r="BP751" i="2"/>
  <c r="C751" i="2" s="1"/>
  <c r="BP752" i="2"/>
  <c r="C752" i="2" s="1"/>
  <c r="BP753" i="2"/>
  <c r="C753" i="2" s="1"/>
  <c r="BP754" i="2"/>
  <c r="C754" i="2" s="1"/>
  <c r="BP755" i="2"/>
  <c r="C755" i="2" s="1"/>
  <c r="BP756" i="2"/>
  <c r="C756" i="2" s="1"/>
  <c r="BP757" i="2"/>
  <c r="C757" i="2" s="1"/>
  <c r="BP758" i="2"/>
  <c r="C758" i="2" s="1"/>
  <c r="BP759" i="2"/>
  <c r="C759" i="2" s="1"/>
  <c r="BP760" i="2"/>
  <c r="C760" i="2" s="1"/>
  <c r="BP761" i="2"/>
  <c r="C761" i="2" s="1"/>
  <c r="BP762" i="2"/>
  <c r="C762" i="2" s="1"/>
  <c r="BP763" i="2"/>
  <c r="C763" i="2" s="1"/>
  <c r="BP764" i="2"/>
  <c r="C764" i="2" s="1"/>
  <c r="BP765" i="2"/>
  <c r="C765" i="2" s="1"/>
  <c r="BP766" i="2"/>
  <c r="C766" i="2" s="1"/>
  <c r="BP767" i="2"/>
  <c r="C767" i="2" s="1"/>
  <c r="BP768" i="2"/>
  <c r="C768" i="2" s="1"/>
  <c r="BP769" i="2"/>
  <c r="C769" i="2" s="1"/>
  <c r="BP770" i="2"/>
  <c r="C770" i="2" s="1"/>
  <c r="BP771" i="2"/>
  <c r="C771" i="2" s="1"/>
  <c r="BP772" i="2"/>
  <c r="C772" i="2" s="1"/>
  <c r="BP773" i="2"/>
  <c r="C773" i="2" s="1"/>
  <c r="BP774" i="2"/>
  <c r="C774" i="2" s="1"/>
  <c r="BP775" i="2"/>
  <c r="C775" i="2" s="1"/>
  <c r="BP776" i="2"/>
  <c r="C776" i="2" s="1"/>
  <c r="BP777" i="2"/>
  <c r="C777" i="2" s="1"/>
  <c r="BP778" i="2"/>
  <c r="C778" i="2" s="1"/>
  <c r="BP779" i="2"/>
  <c r="C779" i="2" s="1"/>
  <c r="BP780" i="2"/>
  <c r="C780" i="2" s="1"/>
  <c r="BP781" i="2"/>
  <c r="C781" i="2" s="1"/>
  <c r="BP782" i="2"/>
  <c r="C782" i="2" s="1"/>
  <c r="BP783" i="2"/>
  <c r="C783" i="2" s="1"/>
  <c r="BP784" i="2"/>
  <c r="C784" i="2" s="1"/>
  <c r="BP785" i="2"/>
  <c r="C785" i="2" s="1"/>
  <c r="BP786" i="2"/>
  <c r="C786" i="2" s="1"/>
  <c r="BP787" i="2"/>
  <c r="C787" i="2" s="1"/>
  <c r="BP788" i="2"/>
  <c r="C788" i="2" s="1"/>
  <c r="BP789" i="2"/>
  <c r="C789" i="2" s="1"/>
  <c r="BP790" i="2"/>
  <c r="C790" i="2" s="1"/>
  <c r="BP791" i="2"/>
  <c r="C791" i="2" s="1"/>
  <c r="BP792" i="2"/>
  <c r="C792" i="2" s="1"/>
  <c r="BP793" i="2"/>
  <c r="C793" i="2" s="1"/>
  <c r="BP794" i="2"/>
  <c r="C794" i="2" s="1"/>
  <c r="BP795" i="2"/>
  <c r="C795" i="2" s="1"/>
  <c r="BP796" i="2"/>
  <c r="C796" i="2" s="1"/>
  <c r="BP797" i="2"/>
  <c r="C797" i="2" s="1"/>
  <c r="BP798" i="2"/>
  <c r="C798" i="2" s="1"/>
  <c r="BP799" i="2"/>
  <c r="C799" i="2" s="1"/>
  <c r="BP800" i="2"/>
  <c r="C800" i="2" s="1"/>
  <c r="BP801" i="2"/>
  <c r="C801" i="2" s="1"/>
  <c r="BP802" i="2"/>
  <c r="C802" i="2" s="1"/>
  <c r="BP803" i="2"/>
  <c r="C803" i="2" s="1"/>
  <c r="BP804" i="2"/>
  <c r="C804" i="2" s="1"/>
  <c r="BP805" i="2"/>
  <c r="C805" i="2" s="1"/>
  <c r="BP806" i="2"/>
  <c r="C806" i="2" s="1"/>
  <c r="BP807" i="2"/>
  <c r="C807" i="2" s="1"/>
  <c r="BP808" i="2"/>
  <c r="C808" i="2" s="1"/>
  <c r="BP809" i="2"/>
  <c r="C809" i="2" s="1"/>
  <c r="BP810" i="2"/>
  <c r="C810" i="2" s="1"/>
  <c r="BP811" i="2"/>
  <c r="C811" i="2" s="1"/>
  <c r="BP812" i="2"/>
  <c r="C812" i="2" s="1"/>
  <c r="BP813" i="2"/>
  <c r="C813" i="2" s="1"/>
  <c r="BP814" i="2"/>
  <c r="C814" i="2" s="1"/>
  <c r="BP815" i="2"/>
  <c r="C815" i="2" s="1"/>
  <c r="BP816" i="2"/>
  <c r="C816" i="2" s="1"/>
  <c r="BP817" i="2"/>
  <c r="C817" i="2" s="1"/>
  <c r="BP818" i="2"/>
  <c r="C818" i="2" s="1"/>
  <c r="BP819" i="2"/>
  <c r="C819" i="2" s="1"/>
  <c r="BP820" i="2"/>
  <c r="C820" i="2" s="1"/>
  <c r="BP821" i="2"/>
  <c r="C821" i="2" s="1"/>
  <c r="BP822" i="2"/>
  <c r="C822" i="2" s="1"/>
  <c r="BP823" i="2"/>
  <c r="C823" i="2" s="1"/>
  <c r="BP824" i="2"/>
  <c r="C824" i="2" s="1"/>
  <c r="BP825" i="2"/>
  <c r="C825" i="2" s="1"/>
  <c r="BP826" i="2"/>
  <c r="C826" i="2" s="1"/>
  <c r="BP827" i="2"/>
  <c r="C827" i="2" s="1"/>
  <c r="BP828" i="2"/>
  <c r="C828" i="2" s="1"/>
  <c r="BP829" i="2"/>
  <c r="C829" i="2" s="1"/>
  <c r="BP830" i="2"/>
  <c r="C830" i="2" s="1"/>
  <c r="BP831" i="2"/>
  <c r="C831" i="2" s="1"/>
  <c r="BP832" i="2"/>
  <c r="C832" i="2" s="1"/>
  <c r="BP833" i="2"/>
  <c r="C833" i="2" s="1"/>
  <c r="BP834" i="2"/>
  <c r="C834" i="2" s="1"/>
  <c r="BP835" i="2"/>
  <c r="C835" i="2" s="1"/>
  <c r="BP836" i="2"/>
  <c r="C836" i="2" s="1"/>
  <c r="BP837" i="2"/>
  <c r="C837" i="2" s="1"/>
  <c r="BP838" i="2"/>
  <c r="C838" i="2" s="1"/>
  <c r="BP839" i="2"/>
  <c r="C839" i="2" s="1"/>
  <c r="BP840" i="2"/>
  <c r="C840" i="2" s="1"/>
  <c r="BP841" i="2"/>
  <c r="C841" i="2" s="1"/>
  <c r="BP842" i="2"/>
  <c r="C842" i="2" s="1"/>
  <c r="BP843" i="2"/>
  <c r="C843" i="2" s="1"/>
  <c r="BP844" i="2"/>
  <c r="C844" i="2" s="1"/>
  <c r="BP845" i="2"/>
  <c r="C845" i="2" s="1"/>
  <c r="BP846" i="2"/>
  <c r="C846" i="2" s="1"/>
  <c r="BP847" i="2"/>
  <c r="C847" i="2" s="1"/>
  <c r="BP848" i="2"/>
  <c r="C848" i="2" s="1"/>
  <c r="BP849" i="2"/>
  <c r="C849" i="2" s="1"/>
  <c r="BP850" i="2"/>
  <c r="C850" i="2" s="1"/>
  <c r="BP851" i="2"/>
  <c r="C851" i="2" s="1"/>
  <c r="BP852" i="2"/>
  <c r="C852" i="2" s="1"/>
  <c r="BP853" i="2"/>
  <c r="C853" i="2" s="1"/>
  <c r="BP854" i="2"/>
  <c r="C854" i="2" s="1"/>
  <c r="BP855" i="2"/>
  <c r="C855" i="2" s="1"/>
  <c r="BP856" i="2"/>
  <c r="C856" i="2" s="1"/>
  <c r="BP857" i="2"/>
  <c r="C857" i="2" s="1"/>
  <c r="BP858" i="2"/>
  <c r="C858" i="2" s="1"/>
  <c r="BP859" i="2"/>
  <c r="C859" i="2" s="1"/>
  <c r="BP860" i="2"/>
  <c r="C860" i="2" s="1"/>
  <c r="BP861" i="2"/>
  <c r="C861" i="2" s="1"/>
  <c r="BP862" i="2"/>
  <c r="C862" i="2" s="1"/>
  <c r="BP863" i="2"/>
  <c r="C863" i="2" s="1"/>
  <c r="BP864" i="2"/>
  <c r="C864" i="2" s="1"/>
  <c r="BP865" i="2"/>
  <c r="C865" i="2" s="1"/>
  <c r="BP866" i="2"/>
  <c r="C866" i="2" s="1"/>
  <c r="BP867" i="2"/>
  <c r="C867" i="2" s="1"/>
  <c r="BP868" i="2"/>
  <c r="C868" i="2" s="1"/>
  <c r="BP869" i="2"/>
  <c r="C869" i="2" s="1"/>
  <c r="BP870" i="2"/>
  <c r="C870" i="2" s="1"/>
  <c r="BP871" i="2"/>
  <c r="C871" i="2" s="1"/>
  <c r="BP872" i="2"/>
  <c r="C872" i="2" s="1"/>
  <c r="F1" i="11"/>
  <c r="F1" i="6"/>
  <c r="F1" i="1"/>
  <c r="C6" i="11"/>
  <c r="C6" i="1"/>
  <c r="C6" i="6" s="1"/>
  <c r="C8" i="1"/>
  <c r="D5" i="2" s="1"/>
  <c r="E8" i="1"/>
  <c r="K5" i="2" s="1"/>
  <c r="A8" i="1"/>
  <c r="C5" i="11"/>
  <c r="L4" i="17" s="1"/>
  <c r="C4" i="11"/>
  <c r="L3" i="17" s="1"/>
  <c r="C3" i="11"/>
  <c r="F4" i="17" s="1"/>
  <c r="C1" i="11"/>
  <c r="F2" i="17" s="1"/>
  <c r="C5" i="1"/>
  <c r="K4" i="2" s="1"/>
  <c r="C4" i="1"/>
  <c r="K3" i="2" s="1"/>
  <c r="C3" i="1"/>
  <c r="F4" i="2" s="1"/>
  <c r="C1" i="1"/>
  <c r="J16" i="1" l="1"/>
  <c r="C15" i="1"/>
  <c r="B8" i="1"/>
  <c r="G5" i="2"/>
  <c r="G16" i="1"/>
  <c r="A21" i="5" l="1"/>
  <c r="D11" i="1"/>
  <c r="C11" i="1"/>
  <c r="C11" i="11" l="1"/>
  <c r="C11" i="6"/>
  <c r="D11" i="11"/>
  <c r="D11" i="6"/>
  <c r="C17" i="6"/>
  <c r="C17" i="1"/>
  <c r="C15" i="6" l="1"/>
  <c r="J16" i="6"/>
  <c r="BS7" i="7"/>
  <c r="BW7" i="2"/>
  <c r="BU7" i="7" l="1"/>
  <c r="CC7" i="7"/>
  <c r="CJ7" i="7"/>
  <c r="CR7" i="7"/>
  <c r="BV7" i="7"/>
  <c r="CD7" i="7"/>
  <c r="CK7" i="7"/>
  <c r="CS7" i="7"/>
  <c r="BW7" i="7"/>
  <c r="CE7" i="7"/>
  <c r="CL7" i="7"/>
  <c r="CT7" i="7"/>
  <c r="BX7" i="7"/>
  <c r="CM7" i="7"/>
  <c r="CU7" i="7"/>
  <c r="BY7" i="7"/>
  <c r="CF7" i="7"/>
  <c r="CN7" i="7"/>
  <c r="BZ7" i="7"/>
  <c r="CG7" i="7"/>
  <c r="CO7" i="7"/>
  <c r="BR7" i="7"/>
  <c r="CA7" i="7"/>
  <c r="CH7" i="7"/>
  <c r="CP7" i="7"/>
  <c r="BT7" i="7"/>
  <c r="CB7" i="7"/>
  <c r="CI7" i="7"/>
  <c r="CQ7" i="7"/>
  <c r="B10" i="8"/>
  <c r="A28" i="5"/>
  <c r="A27" i="5"/>
  <c r="A26" i="5"/>
  <c r="G25" i="11" l="1"/>
  <c r="B6" i="8"/>
  <c r="G27" i="11"/>
  <c r="G29" i="11"/>
  <c r="B16" i="8"/>
  <c r="B2" i="8" l="1"/>
  <c r="B4" i="8"/>
  <c r="DA7" i="2"/>
  <c r="CJ7" i="2"/>
  <c r="BZ7" i="2"/>
  <c r="CA7" i="2" l="1"/>
  <c r="CK7" i="2"/>
  <c r="CT7" i="2"/>
  <c r="DB7" i="2"/>
  <c r="CD7" i="2"/>
  <c r="CL7" i="2"/>
  <c r="CU7" i="2"/>
  <c r="DC7" i="2"/>
  <c r="CE7" i="2"/>
  <c r="CN7" i="2"/>
  <c r="CV7" i="2"/>
  <c r="DD7" i="2"/>
  <c r="CF7" i="2"/>
  <c r="CO7" i="2"/>
  <c r="CW7" i="2"/>
  <c r="CG7" i="2"/>
  <c r="CP7" i="2"/>
  <c r="CX7" i="2"/>
  <c r="CS7" i="2"/>
  <c r="BX7" i="2"/>
  <c r="CH7" i="2"/>
  <c r="CQ7" i="2"/>
  <c r="CY7" i="2"/>
  <c r="BY7" i="2"/>
  <c r="CI7" i="2"/>
  <c r="CR7" i="2"/>
  <c r="CZ7" i="2"/>
  <c r="D11" i="5"/>
  <c r="B14" i="5"/>
  <c r="B28" i="5"/>
  <c r="C9" i="5"/>
  <c r="C11" i="5"/>
  <c r="B1" i="8"/>
  <c r="B26" i="5" l="1"/>
  <c r="B22" i="5"/>
  <c r="B27" i="5"/>
  <c r="B13" i="5"/>
  <c r="D9" i="5"/>
  <c r="B8" i="5" s="1"/>
  <c r="B6" i="5"/>
  <c r="G27" i="6"/>
  <c r="G29" i="6"/>
  <c r="B2" i="5"/>
  <c r="B10" i="5" l="1"/>
  <c r="B12" i="5"/>
  <c r="B4" i="5"/>
  <c r="G23" i="1"/>
  <c r="G19" i="1"/>
  <c r="G21" i="1"/>
  <c r="G25" i="6"/>
  <c r="B1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  <author>Office</author>
  </authors>
  <commentList>
    <comment ref="B4" authorId="0" shapeId="0" xr:uid="{744444A3-D394-4C08-9B19-1D529B6605E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Manually Enter Rig #
</t>
        </r>
      </text>
    </comment>
    <comment ref="B5" authorId="1" shapeId="0" xr:uid="{C3437C73-0FD9-4E97-9CA0-D60C880A20E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6" authorId="1" shapeId="0" xr:uid="{E3188CF1-7BBC-4359-A42F-B12C96670BC8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B7" authorId="1" shapeId="0" xr:uid="{DCC61753-2DC8-4C6B-B631-DC08F96B670C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E7" authorId="0" shapeId="0" xr:uid="{624A4850-32CF-410D-BA99-E0A80345F75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</t>
        </r>
      </text>
    </comment>
    <comment ref="E14" authorId="0" shapeId="0" xr:uid="{1A6C0DE6-5EB2-4F04-9B25-D447172CCAC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  <comment ref="E21" authorId="0" shapeId="0" xr:uid="{F3704EA2-F531-4F04-9D06-02B590CBEFF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Type additional details.
I.E. Excluding Bevel Diameter or other customer requests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Gene Brown</author>
  </authors>
  <commentList>
    <comment ref="A21" authorId="0" shapeId="0" xr:uid="{E1399444-ED15-4A69-A8C2-FABE7F873B13}">
      <text>
        <r>
          <rPr>
            <b/>
            <sz val="9"/>
            <color indexed="81"/>
            <rFont val="Tahoma"/>
            <family val="2"/>
          </rPr>
          <t>Gene Brown:</t>
        </r>
        <r>
          <rPr>
            <sz val="9"/>
            <color indexed="81"/>
            <rFont val="Tahoma"/>
            <family val="2"/>
          </rPr>
          <t xml:space="preserve">
Bevel Dia N/A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C1" authorId="0" shapeId="0" xr:uid="{32AFF164-CE56-42D1-9683-063448191CB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2" authorId="0" shapeId="0" xr:uid="{AEE1E1F5-0F82-4B0D-808F-F270FF0F6D1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3" authorId="0" shapeId="0" xr:uid="{A534920A-FFCF-4254-979E-0CF6555DA009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4" authorId="0" shapeId="0" xr:uid="{B7CDB4EE-0ECB-40FB-AC3A-A3654171D9DE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C5" authorId="0" shapeId="0" xr:uid="{7B5B47EE-B266-48AE-91F2-274EE47648F3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8" authorId="0" shapeId="0" xr:uid="{E3BF7248-1069-4176-B754-8F4B67B222A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B8" authorId="0" shapeId="0" xr:uid="{9C8E1038-547B-41BD-B50E-3E664B207F55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CALCULATED</t>
        </r>
      </text>
    </comment>
    <comment ref="C8" authorId="0" shapeId="0" xr:uid="{362D4E7D-2EDF-45A6-86F5-5B2146DA44D7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E8" authorId="0" shapeId="0" xr:uid="{9B966B30-9D31-4725-9E7C-D41B32D7ED9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ENTERED ON DATA SHEET</t>
        </r>
      </text>
    </comment>
    <comment ref="A11" authorId="0" shapeId="0" xr:uid="{15059AF6-A674-4F1B-B0F5-D78B960F013B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Drop Down List
Information will autofill:
Contact &amp; Number</t>
        </r>
      </text>
    </comment>
    <comment ref="C11" authorId="0" shapeId="0" xr:uid="{0BD5B5A9-920C-417A-A537-96D324ED976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</t>
        </r>
      </text>
    </comment>
    <comment ref="D11" authorId="0" shapeId="0" xr:uid="{AF26EC36-90A8-4FFA-A514-1A509E95CE0A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Do Not Fill
</t>
        </r>
      </text>
    </comment>
    <comment ref="D23" authorId="0" shapeId="0" xr:uid="{44B8599E-75AF-4751-9E4D-E21F11C9F9AF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Jake</author>
  </authors>
  <commentList>
    <comment ref="D8" authorId="0" shapeId="0" xr:uid="{2F150317-DCB3-4336-BBEC-0FD78438E790}">
      <text>
        <r>
          <rPr>
            <b/>
            <sz val="9"/>
            <color indexed="81"/>
            <rFont val="Tahoma"/>
            <family val="2"/>
          </rPr>
          <t>Jake:</t>
        </r>
        <r>
          <rPr>
            <sz val="9"/>
            <color indexed="81"/>
            <rFont val="Tahoma"/>
            <family val="2"/>
          </rPr>
          <t xml:space="preserve">
acc / reject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Kevin Ockler</author>
  </authors>
  <commentList>
    <comment ref="I23" authorId="0" shapeId="0" xr:uid="{C276B7CD-2844-46B1-806A-063424B658E4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Office</author>
    <author>Kevin Ockler</author>
  </authors>
  <commentList>
    <comment ref="C1" authorId="0" shapeId="0" xr:uid="{61B01FAC-AE91-4F1D-AC68-17A7AE5CAB9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2" authorId="0" shapeId="0" xr:uid="{5AAB81F1-71F5-4C6F-AB5E-77C1082CD2C2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3" authorId="0" shapeId="0" xr:uid="{5240A677-6E3F-4A6F-B805-F6130FC21867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4" authorId="0" shapeId="0" xr:uid="{49775CD4-68E0-48CE-A5CB-2403894EB720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C5" authorId="0" shapeId="0" xr:uid="{FBC4A6BF-1CDA-4D80-9D3E-7AB0AEBFB5F6}">
      <text>
        <r>
          <rPr>
            <b/>
            <sz val="9"/>
            <color indexed="81"/>
            <rFont val="Tahoma"/>
            <family val="2"/>
          </rPr>
          <t>Office:</t>
        </r>
        <r>
          <rPr>
            <sz val="9"/>
            <color indexed="81"/>
            <rFont val="Tahoma"/>
            <family val="2"/>
          </rPr>
          <t xml:space="preserve">
Manual Entry</t>
        </r>
      </text>
    </comment>
    <comment ref="I23" authorId="1" shapeId="0" xr:uid="{207C5429-87B7-4EC1-B904-4B5146CB45C1}">
      <text>
        <r>
          <rPr>
            <b/>
            <sz val="9"/>
            <color indexed="81"/>
            <rFont val="Tahoma"/>
            <family val="2"/>
          </rPr>
          <t>Kevin Ockler:</t>
        </r>
        <r>
          <rPr>
            <sz val="9"/>
            <color indexed="81"/>
            <rFont val="Tahoma"/>
            <family val="2"/>
          </rPr>
          <t xml:space="preserve">
Manual Entry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<sst xmlns="http://schemas.openxmlformats.org/spreadsheetml/2006/main" count="4012" uniqueCount="403">
  <si>
    <t xml:space="preserve">Operator: </t>
  </si>
  <si>
    <t>DRILL PIPE INSPECTION</t>
  </si>
  <si>
    <t>Contractor:</t>
  </si>
  <si>
    <t>CATEGORY</t>
  </si>
  <si>
    <t>Cat 2</t>
  </si>
  <si>
    <t>Rig Number:</t>
  </si>
  <si>
    <t>Cat 2 w/Blacklight</t>
  </si>
  <si>
    <t>Date:</t>
  </si>
  <si>
    <t>ADDITIONAL</t>
  </si>
  <si>
    <t>Cat 3</t>
  </si>
  <si>
    <t>Field Invoice:</t>
  </si>
  <si>
    <t>Cat 3-5</t>
  </si>
  <si>
    <t>Inspection Crew:</t>
  </si>
  <si>
    <t>Cat 4</t>
  </si>
  <si>
    <t>TH-Hill DS-1 Vol 3 CAT 4 - 5th Edition: Clean and Visual Ends</t>
  </si>
  <si>
    <t>Cat 4 w/Blacklight</t>
  </si>
  <si>
    <t>TH-Hill DS-1 Vol 3 CAT 4 - 5th Edition: Clean and Visual Ends w/Blacklight</t>
  </si>
  <si>
    <t>Connection Size</t>
  </si>
  <si>
    <t>HWDP INSPECTION</t>
  </si>
  <si>
    <t>Cat 5</t>
  </si>
  <si>
    <t>Connection Type:</t>
  </si>
  <si>
    <t>API RP 7G</t>
  </si>
  <si>
    <t xml:space="preserve">API RP 7G </t>
  </si>
  <si>
    <t>Grade</t>
  </si>
  <si>
    <t>, Actual OD's, ID's, and Tong Space</t>
  </si>
  <si>
    <t>State</t>
  </si>
  <si>
    <t>Excluding Bevel Diameter</t>
  </si>
  <si>
    <t>SUBS INSPECTION</t>
  </si>
  <si>
    <t>Connection</t>
  </si>
  <si>
    <t>Min OD</t>
  </si>
  <si>
    <t>Max ID</t>
  </si>
  <si>
    <t>Box Tong</t>
  </si>
  <si>
    <t>Pin Tong</t>
  </si>
  <si>
    <t>Reface</t>
  </si>
  <si>
    <t>API, Propriatary, Lathe</t>
  </si>
  <si>
    <t>SIZE</t>
  </si>
  <si>
    <t>WT</t>
  </si>
  <si>
    <t>WEIGHT</t>
  </si>
  <si>
    <t>GRADE</t>
  </si>
  <si>
    <t>4.5 IF</t>
  </si>
  <si>
    <t>In Field</t>
  </si>
  <si>
    <t>API</t>
  </si>
  <si>
    <t>" HWDP</t>
  </si>
  <si>
    <t>E-75</t>
  </si>
  <si>
    <t>4.5 XH</t>
  </si>
  <si>
    <t>X-95</t>
  </si>
  <si>
    <t>4.5 XO</t>
  </si>
  <si>
    <t>G-105</t>
  </si>
  <si>
    <t>5.5 FH</t>
  </si>
  <si>
    <t>S-135</t>
  </si>
  <si>
    <t>CET 43</t>
  </si>
  <si>
    <t>P</t>
  </si>
  <si>
    <t>V-150</t>
  </si>
  <si>
    <t>CET 50</t>
  </si>
  <si>
    <t>p</t>
  </si>
  <si>
    <t>Delta 391</t>
  </si>
  <si>
    <t>Delta 425</t>
  </si>
  <si>
    <t>Delta 544</t>
  </si>
  <si>
    <t>In Field Lathe</t>
  </si>
  <si>
    <t>DS 38</t>
  </si>
  <si>
    <t>DS 40</t>
  </si>
  <si>
    <t>DS 42</t>
  </si>
  <si>
    <t>DS 50</t>
  </si>
  <si>
    <t>DS 55</t>
  </si>
  <si>
    <t>L</t>
  </si>
  <si>
    <t>Everdrill 46</t>
  </si>
  <si>
    <t>Machine Shop</t>
  </si>
  <si>
    <t>Everdrill 49</t>
  </si>
  <si>
    <t>Everdrill 54</t>
  </si>
  <si>
    <t>NC-46</t>
  </si>
  <si>
    <t>NC-56</t>
  </si>
  <si>
    <t>NC-50</t>
  </si>
  <si>
    <t>Ptech-43</t>
  </si>
  <si>
    <t>Ptech-39</t>
  </si>
  <si>
    <t>Ptech-55</t>
  </si>
  <si>
    <t>XT-39</t>
  </si>
  <si>
    <t>XT-50</t>
  </si>
  <si>
    <t>XT-54</t>
  </si>
  <si>
    <t>AOH</t>
  </si>
  <si>
    <t>Inspection Type</t>
  </si>
  <si>
    <t>Size</t>
  </si>
  <si>
    <t>Weight</t>
  </si>
  <si>
    <t>Connection Type</t>
  </si>
  <si>
    <t>Contact</t>
  </si>
  <si>
    <t>Number</t>
  </si>
  <si>
    <t>Drill Pipe</t>
  </si>
  <si>
    <t>Inspection Summary</t>
  </si>
  <si>
    <t>Premium:</t>
  </si>
  <si>
    <t>Joints Inspected:</t>
  </si>
  <si>
    <t>Max Calculated Tensile Load</t>
  </si>
  <si>
    <t>Joints Rig Ready:</t>
  </si>
  <si>
    <t>DBR:</t>
  </si>
  <si>
    <t>Joints to Machine Shop:</t>
  </si>
  <si>
    <t>Field Repair</t>
  </si>
  <si>
    <t>Total Hardbands:</t>
  </si>
  <si>
    <t>Box</t>
  </si>
  <si>
    <t>Pin</t>
  </si>
  <si>
    <t>Refaces:</t>
  </si>
  <si>
    <t>Box:</t>
  </si>
  <si>
    <t>Pin:</t>
  </si>
  <si>
    <t>Damaged Hardband:</t>
  </si>
  <si>
    <t>Pin Nose Repair:</t>
  </si>
  <si>
    <t>DBR Hardband:</t>
  </si>
  <si>
    <t xml:space="preserve">Remarks: </t>
  </si>
  <si>
    <t xml:space="preserve">Rig Name &amp; Number: </t>
  </si>
  <si>
    <t>Physical Address</t>
  </si>
  <si>
    <t xml:space="preserve">need to insert dimensions from DS-1 like our inspection reports </t>
  </si>
  <si>
    <t xml:space="preserve">Date: </t>
  </si>
  <si>
    <t>Inspector/Crew:</t>
  </si>
  <si>
    <t>Mailing Address</t>
  </si>
  <si>
    <t>Connection:</t>
  </si>
  <si>
    <t>Size:</t>
  </si>
  <si>
    <t>Contact Info</t>
  </si>
  <si>
    <t>Dimensional</t>
  </si>
  <si>
    <t>Refaces</t>
  </si>
  <si>
    <t>Damages</t>
  </si>
  <si>
    <t>Identification</t>
  </si>
  <si>
    <t>Tube</t>
  </si>
  <si>
    <t>Tool Joint</t>
  </si>
  <si>
    <t>Bevel Dia.</t>
  </si>
  <si>
    <t>Tong Spa.</t>
  </si>
  <si>
    <t>Joint #:</t>
  </si>
  <si>
    <t>Serial #:</t>
  </si>
  <si>
    <t>OD Gage:</t>
  </si>
  <si>
    <t>Nominal Wall Thickness:</t>
  </si>
  <si>
    <t>UT Thickness:</t>
  </si>
  <si>
    <t>% of Nom Wall:</t>
  </si>
  <si>
    <t>Box OD:</t>
  </si>
  <si>
    <t>Pin ID:</t>
  </si>
  <si>
    <t>C"Bore Depth:</t>
  </si>
  <si>
    <t>C"Bore Dia:</t>
  </si>
  <si>
    <t>Seal Width:</t>
  </si>
  <si>
    <t>Pin Nose Diameter:</t>
  </si>
  <si>
    <t>Box Critical Length:</t>
  </si>
  <si>
    <t>Length After Repair:</t>
  </si>
  <si>
    <t>Pin Critical Length:</t>
  </si>
  <si>
    <t>Box Reface</t>
  </si>
  <si>
    <t>Reface Type Box:</t>
  </si>
  <si>
    <t>Pin Reface</t>
  </si>
  <si>
    <t>Reface Type Pin:</t>
  </si>
  <si>
    <t>Damaged Seal Box:</t>
  </si>
  <si>
    <t>Damaged Seal Pin:</t>
  </si>
  <si>
    <t>Damaged Threads Box:</t>
  </si>
  <si>
    <t>Damaged Threads Pin:</t>
  </si>
  <si>
    <t>Damaged Torque Shoulder Box:</t>
  </si>
  <si>
    <t>Damaged Torque Shoulder Pin:</t>
  </si>
  <si>
    <t>Pitted Box:</t>
  </si>
  <si>
    <t>Pitted Pin:</t>
  </si>
  <si>
    <t>Over Refaced Box:</t>
  </si>
  <si>
    <t>Over Refaced Pin:</t>
  </si>
  <si>
    <t>Bent Tube:</t>
  </si>
  <si>
    <t>Other Damage:</t>
  </si>
  <si>
    <t>Damaged Hardband Box:</t>
  </si>
  <si>
    <t>Damaged Hardband Pin:</t>
  </si>
  <si>
    <t>Hardband Box:</t>
  </si>
  <si>
    <t>Hardband Centerpad #1:</t>
  </si>
  <si>
    <t>Hardband Centerpad #2:</t>
  </si>
  <si>
    <t>Hardband Pin:</t>
  </si>
  <si>
    <t>DBR Hardband Box:</t>
  </si>
  <si>
    <t>DBR Hardband Pin:</t>
  </si>
  <si>
    <t>Minimum Wall Tube:</t>
  </si>
  <si>
    <t>Min Tong Box:</t>
  </si>
  <si>
    <t>Min Tong Pin:</t>
  </si>
  <si>
    <t>Min Seal Box:</t>
  </si>
  <si>
    <t>Min Seal Pin:</t>
  </si>
  <si>
    <t>Minimum OD:</t>
  </si>
  <si>
    <t>Damaged Tube:</t>
  </si>
  <si>
    <t>EMI Reject:</t>
  </si>
  <si>
    <t>Other:</t>
  </si>
  <si>
    <t>Box - Thread Recondition:</t>
  </si>
  <si>
    <t>Pin - Thread Recondition:</t>
  </si>
  <si>
    <t>Box - Bevel Repair:</t>
  </si>
  <si>
    <t>Pin - Bevel Repair:</t>
  </si>
  <si>
    <t>Letters</t>
  </si>
  <si>
    <t>Numbers</t>
  </si>
  <si>
    <t>OK</t>
  </si>
  <si>
    <t>Nominal Count</t>
  </si>
  <si>
    <t>Box Reface Count</t>
  </si>
  <si>
    <t>Pin Reface Count</t>
  </si>
  <si>
    <t>&gt;70%</t>
  </si>
  <si>
    <t>R1 (Pitting/Galling)</t>
  </si>
  <si>
    <t>R1</t>
  </si>
  <si>
    <t>70-79%</t>
  </si>
  <si>
    <t>R2 (Cuts &gt;30%)</t>
  </si>
  <si>
    <t>R2</t>
  </si>
  <si>
    <t>80-90%</t>
  </si>
  <si>
    <t>R3 (Out of Length)</t>
  </si>
  <si>
    <t>R3</t>
  </si>
  <si>
    <t>91%+</t>
  </si>
  <si>
    <t>R4 (Handling/Stabbing)</t>
  </si>
  <si>
    <t>R4</t>
  </si>
  <si>
    <t>TOTAL DAMAGES:</t>
  </si>
  <si>
    <t>Joints with Repairs</t>
  </si>
  <si>
    <t>Joints with DBR</t>
  </si>
  <si>
    <t>N/A</t>
  </si>
  <si>
    <t>HWDP</t>
  </si>
  <si>
    <t>Rig Name &amp; Number:</t>
  </si>
  <si>
    <t xml:space="preserve">Field Invoice: </t>
  </si>
  <si>
    <t xml:space="preserve">Contact Info </t>
  </si>
  <si>
    <t xml:space="preserve">MPI </t>
  </si>
  <si>
    <t>Tong Space</t>
  </si>
  <si>
    <t>Critical Lengths</t>
  </si>
  <si>
    <t>Description:</t>
  </si>
  <si>
    <t>Joint Serial #:</t>
  </si>
  <si>
    <t>Center Wear Pad OD:</t>
  </si>
  <si>
    <t>Boreback Dia:</t>
  </si>
  <si>
    <t>Boreback Length:</t>
  </si>
  <si>
    <t>Stress Relief Groove Diameter:</t>
  </si>
  <si>
    <t>Stress Relief Groove Length:</t>
  </si>
  <si>
    <t>Box Reface:</t>
  </si>
  <si>
    <t>Pin Reface:</t>
  </si>
  <si>
    <t>Letter</t>
  </si>
  <si>
    <t>Joints DBR</t>
  </si>
  <si>
    <t>MISC.</t>
  </si>
  <si>
    <t>Tools Inspected:</t>
  </si>
  <si>
    <t>Tools Rig Ready:</t>
  </si>
  <si>
    <t>Tools to Machine Shop:</t>
  </si>
  <si>
    <t>Alta Vista</t>
  </si>
  <si>
    <t>Patterson</t>
  </si>
  <si>
    <t>Anschutz</t>
  </si>
  <si>
    <t>Cyclone</t>
  </si>
  <si>
    <t>Apache</t>
  </si>
  <si>
    <t>Nabors</t>
  </si>
  <si>
    <t>Ballard</t>
  </si>
  <si>
    <t>Ensign</t>
  </si>
  <si>
    <t>Bayswater</t>
  </si>
  <si>
    <t>Precision</t>
  </si>
  <si>
    <t>Birch Operations</t>
  </si>
  <si>
    <t>Capstar</t>
  </si>
  <si>
    <t>Bringham Operating</t>
  </si>
  <si>
    <t>White Mountain</t>
  </si>
  <si>
    <t>Bright Rock</t>
  </si>
  <si>
    <t>Frontier</t>
  </si>
  <si>
    <t>Bruin</t>
  </si>
  <si>
    <t>Citadel</t>
  </si>
  <si>
    <t>BTA</t>
  </si>
  <si>
    <t>H&amp;P</t>
  </si>
  <si>
    <t>Burnett</t>
  </si>
  <si>
    <t>Latshaw</t>
  </si>
  <si>
    <t>Burton</t>
  </si>
  <si>
    <t>Cactus</t>
  </si>
  <si>
    <t>Burton Oil</t>
  </si>
  <si>
    <t>ICD</t>
  </si>
  <si>
    <t>Centennial</t>
  </si>
  <si>
    <t>Savanna</t>
  </si>
  <si>
    <t>Chesapeake</t>
  </si>
  <si>
    <t>NorAm</t>
  </si>
  <si>
    <t>Chevron</t>
  </si>
  <si>
    <t>Unit</t>
  </si>
  <si>
    <t>Colgate</t>
  </si>
  <si>
    <t>Scandrill</t>
  </si>
  <si>
    <t>Conoco</t>
  </si>
  <si>
    <t>Stoneham</t>
  </si>
  <si>
    <t>Continental</t>
  </si>
  <si>
    <t>Crescent Point</t>
  </si>
  <si>
    <t>Cristin Fishing Tool</t>
  </si>
  <si>
    <t>Crownquest</t>
  </si>
  <si>
    <t>Cutbow</t>
  </si>
  <si>
    <t>Cyclone 35</t>
  </si>
  <si>
    <t>Denbury</t>
  </si>
  <si>
    <t>Devon</t>
  </si>
  <si>
    <t>Diamondback</t>
  </si>
  <si>
    <t>Encana</t>
  </si>
  <si>
    <t>Enerplus</t>
  </si>
  <si>
    <t>EOG</t>
  </si>
  <si>
    <t>Felix Energy</t>
  </si>
  <si>
    <t>Fervo</t>
  </si>
  <si>
    <t>Franklin Mt Energy</t>
  </si>
  <si>
    <t>Freedom</t>
  </si>
  <si>
    <t>Grayson Mills</t>
  </si>
  <si>
    <t>Henry Resources</t>
  </si>
  <si>
    <t>Hibernia</t>
  </si>
  <si>
    <t>HP</t>
  </si>
  <si>
    <t>Hunt Oil</t>
  </si>
  <si>
    <t>Independence Contract</t>
  </si>
  <si>
    <t>Iron Oil</t>
  </si>
  <si>
    <t>Jagged Peak</t>
  </si>
  <si>
    <t>Kinder Morgan</t>
  </si>
  <si>
    <t>Knights Energy</t>
  </si>
  <si>
    <t>Kota</t>
  </si>
  <si>
    <t>Kraken</t>
  </si>
  <si>
    <t>Laredo</t>
  </si>
  <si>
    <t>Lario Oil and Gas</t>
  </si>
  <si>
    <t>Lerado</t>
  </si>
  <si>
    <t>Liberty</t>
  </si>
  <si>
    <t>Marathon Oil</t>
  </si>
  <si>
    <t>Massif</t>
  </si>
  <si>
    <t>Matador</t>
  </si>
  <si>
    <t>Maximus</t>
  </si>
  <si>
    <t>Middle Fork</t>
  </si>
  <si>
    <t>Mongoose</t>
  </si>
  <si>
    <t>Nabors Drilling</t>
  </si>
  <si>
    <t>Navigation</t>
  </si>
  <si>
    <t>Nichlos Drilling</t>
  </si>
  <si>
    <t>Northwoods</t>
  </si>
  <si>
    <t>Oasis</t>
  </si>
  <si>
    <t>Ovintiv</t>
  </si>
  <si>
    <t>Oxbow Petroleum</t>
  </si>
  <si>
    <t>Panther</t>
  </si>
  <si>
    <t>Parsley</t>
  </si>
  <si>
    <t>Patterson Drilling</t>
  </si>
  <si>
    <t>Peak</t>
  </si>
  <si>
    <t>Percussion</t>
  </si>
  <si>
    <t>Peregrine</t>
  </si>
  <si>
    <t>Petro Harvestor</t>
  </si>
  <si>
    <t>PIFS</t>
  </si>
  <si>
    <t>Pilot Water Solutions</t>
  </si>
  <si>
    <t>Platinum Pipe Rental</t>
  </si>
  <si>
    <t>Point Energy</t>
  </si>
  <si>
    <t>Precision Drilling</t>
  </si>
  <si>
    <t>Premium Tools</t>
  </si>
  <si>
    <t>PTech Drilling</t>
  </si>
  <si>
    <t>PureWest</t>
  </si>
  <si>
    <t>QEP</t>
  </si>
  <si>
    <t>Redneck</t>
  </si>
  <si>
    <t>Resource Energy</t>
  </si>
  <si>
    <t>Rimrock</t>
  </si>
  <si>
    <t>Samson</t>
  </si>
  <si>
    <t>Southland</t>
  </si>
  <si>
    <t>Tap Rock</t>
  </si>
  <si>
    <t>Texas Pipe &amp; Machine</t>
  </si>
  <si>
    <t>Titan</t>
  </si>
  <si>
    <t>Tower Tools</t>
  </si>
  <si>
    <t>True Oil</t>
  </si>
  <si>
    <t>Ultra Resources</t>
  </si>
  <si>
    <t>Unit Drilling</t>
  </si>
  <si>
    <t>Vermillion</t>
  </si>
  <si>
    <t>Whiting</t>
  </si>
  <si>
    <t>WPX</t>
  </si>
  <si>
    <t>WRC</t>
  </si>
  <si>
    <t>XTO</t>
  </si>
  <si>
    <t>Zavanna</t>
  </si>
  <si>
    <t>Address</t>
  </si>
  <si>
    <t>H&amp;G OCTG Services</t>
  </si>
  <si>
    <t>Wyoming Pipe &amp; Tool</t>
  </si>
  <si>
    <t>Thread X</t>
  </si>
  <si>
    <t>Ptech/Redneck</t>
  </si>
  <si>
    <t>Tuboscope (CO)</t>
  </si>
  <si>
    <t>ZECO</t>
  </si>
  <si>
    <t>BTR</t>
  </si>
  <si>
    <t>ND</t>
  </si>
  <si>
    <t>WY</t>
  </si>
  <si>
    <t>TX</t>
  </si>
  <si>
    <t>Comments</t>
  </si>
  <si>
    <t>COMMENTS</t>
  </si>
  <si>
    <t>R.isdigit() BOX</t>
  </si>
  <si>
    <t>CLB-BOX</t>
  </si>
  <si>
    <t>CLA-BOX</t>
  </si>
  <si>
    <t>R.isdigit() PIN</t>
  </si>
  <si>
    <t>CLB-PIN</t>
  </si>
  <si>
    <t>CLA-PIN</t>
  </si>
  <si>
    <t>UT</t>
  </si>
  <si>
    <t>Box CL Min-Opt</t>
  </si>
  <si>
    <t>Box CL Max-Opt</t>
  </si>
  <si>
    <t>Pin CL Min-Opt</t>
  </si>
  <si>
    <t>Pin CL Max-Opt</t>
  </si>
  <si>
    <t>BoxCL MinRange</t>
  </si>
  <si>
    <t>BoxCL MaxRange</t>
  </si>
  <si>
    <t>PinCL MinRange</t>
  </si>
  <si>
    <t>PinCL MaxRange</t>
  </si>
  <si>
    <t>MT-39</t>
  </si>
  <si>
    <t>PIN CL MinRange</t>
  </si>
  <si>
    <t>PIN CL MaxRange</t>
  </si>
  <si>
    <t>PIN CL OptimalMin</t>
  </si>
  <si>
    <t>PIN CL OptimalMax</t>
  </si>
  <si>
    <t>BOX CL MinRange</t>
  </si>
  <si>
    <t>BOX CL MaxRange</t>
  </si>
  <si>
    <t>BOX CL OptimalMin</t>
  </si>
  <si>
    <t>BOX CL OptimalMax</t>
  </si>
  <si>
    <t>TH-Hill DS-1 Vol 3 CAT 2 - 5th Edition: Clean and Visual Ends only</t>
  </si>
  <si>
    <t>TH-Hill DS-1 Vol 3 CAT 2 - 5th Edition: Clean and Visual Ends w/MPI Blacklight</t>
  </si>
  <si>
    <t>TH-Hill DS-1 Vol 3 CAT 3 - 5th Edition: Clean and Visual Ends w/EMI of Tubes</t>
  </si>
  <si>
    <t>TH-Hill DS-1 Vol 3 CAT 3-5 - 5th Edition: Clean and Visual Ends w/Buff and Powder</t>
  </si>
  <si>
    <t>TH-Hill DS-1 Vol 3 CAT 5 - 5th Edition: Clean and Visual Ends</t>
  </si>
  <si>
    <t>Full Dimensional</t>
  </si>
  <si>
    <t>Unknown-Keywords (BOX)</t>
  </si>
  <si>
    <t>Unknown-Keywords (TUBE)</t>
  </si>
  <si>
    <t>Unknown-Keywords (PIN)</t>
  </si>
  <si>
    <t>*For TSHillData Software Functionality</t>
  </si>
  <si>
    <t>TAB</t>
  </si>
  <si>
    <t>Included?</t>
  </si>
  <si>
    <t>Complete?</t>
  </si>
  <si>
    <t>PDPIR</t>
  </si>
  <si>
    <t>Yes</t>
  </si>
  <si>
    <t>-</t>
  </si>
  <si>
    <t>SUBS</t>
  </si>
  <si>
    <t>REPORT IS:</t>
  </si>
  <si>
    <t>Incomplete</t>
  </si>
  <si>
    <t>Company Name</t>
  </si>
  <si>
    <t>Address 1</t>
  </si>
  <si>
    <t>Address 2</t>
  </si>
  <si>
    <t>Address 3</t>
  </si>
  <si>
    <t>Address 4</t>
  </si>
  <si>
    <t>Address 5</t>
  </si>
  <si>
    <t>Name 1</t>
  </si>
  <si>
    <t>Name 2</t>
  </si>
  <si>
    <t>Name 3</t>
  </si>
  <si>
    <t>Name 4</t>
  </si>
  <si>
    <t>Name 5</t>
  </si>
  <si>
    <t>555-555-5555</t>
  </si>
  <si>
    <t>Owner 1, (C) 555-555-5555</t>
  </si>
  <si>
    <t>Owner 2, (C) 555-555-5555</t>
  </si>
  <si>
    <t>Tubular Manager, (C) 555-555-5555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</si>
</sst>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000"/>
    <numFmt numFmtId="165" formatCode="0.000"/>
    <numFmt numFmtId="166" formatCode="_(* #,##0_);_(* \(#,##0\);_(* &quot;-&quot;??_);_(@_)"/>
  </numFmts>
  <fonts count="41" x14ac:knownFonts="1">
    <font>
      <sz val="11"/>
      <color theme="1"/>
      <name val="Calibri"/>
      <family val="2"/>
      <scheme val="minor"/>
    </font>
    <font>
      <b/>
      <sz val="24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b/>
      <sz val="10"/>
      <color rgb="FF00B050"/>
      <name val="Times New Roman"/>
      <family val="1"/>
    </font>
    <font>
      <b/>
      <sz val="10"/>
      <color rgb="FF0070C0"/>
      <name val="Times New Roman"/>
      <family val="1"/>
    </font>
    <font>
      <b/>
      <sz val="10"/>
      <color rgb="FF7030A0"/>
      <name val="Times New Roman"/>
      <family val="1"/>
    </font>
    <font>
      <sz val="10"/>
      <name val="Calibri"/>
      <family val="2"/>
      <scheme val="minor"/>
    </font>
    <font>
      <b/>
      <u/>
      <sz val="10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0070C0"/>
      <name val="Arial"/>
      <family val="2"/>
    </font>
    <font>
      <b/>
      <sz val="8"/>
      <name val="Arial"/>
      <family val="2"/>
    </font>
    <font>
      <b/>
      <sz val="8"/>
      <color rgb="FF00B050"/>
      <name val="Arial"/>
      <family val="2"/>
    </font>
    <font>
      <b/>
      <sz val="8"/>
      <color rgb="FF7030A0"/>
      <name val="Arial"/>
      <family val="2"/>
    </font>
    <font>
      <b/>
      <sz val="8"/>
      <color rgb="FFFF0000"/>
      <name val="Arial"/>
      <family val="2"/>
    </font>
    <font>
      <sz val="8"/>
      <color theme="1"/>
      <name val="Arial"/>
      <family val="2"/>
    </font>
    <font>
      <b/>
      <sz val="11"/>
      <name val="Times New Roman"/>
      <family val="1"/>
    </font>
    <font>
      <sz val="8"/>
      <name val="Calibri"/>
      <family val="2"/>
      <scheme val="minor"/>
    </font>
    <font>
      <b/>
      <sz val="12"/>
      <name val="Times New Roman"/>
      <family val="1"/>
    </font>
    <font>
      <b/>
      <sz val="10"/>
      <color theme="0"/>
      <name val="Times New Roman"/>
      <family val="1"/>
    </font>
    <font>
      <b/>
      <sz val="9"/>
      <color theme="1"/>
      <name val="Times New Roman"/>
      <family val="1"/>
    </font>
    <font>
      <b/>
      <sz val="9"/>
      <color rgb="FF0070C0"/>
      <name val="Times New Roman"/>
      <family val="1"/>
    </font>
    <font>
      <b/>
      <sz val="9"/>
      <color rgb="FF7030A0"/>
      <name val="Times New Roman"/>
      <family val="1"/>
    </font>
    <font>
      <b/>
      <sz val="9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b/>
      <sz val="12"/>
      <color rgb="FF0070C0"/>
      <name val="Times New Roman"/>
      <family val="1"/>
    </font>
    <font>
      <b/>
      <sz val="11"/>
      <color rgb="FF0070C0"/>
      <name val="Times New Roman"/>
      <family val="1"/>
    </font>
    <font>
      <sz val="11"/>
      <color theme="0"/>
      <name val="Times New Roman"/>
      <family val="1"/>
    </font>
    <font>
      <i/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7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indexed="64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43" fontId="15" fillId="0" borderId="0" applyFont="0" applyFill="0" applyBorder="0" applyAlignment="0" applyProtection="0"/>
  </cellStyleXfs>
  <cellXfs count="521">
    <xf numFmtId="0" fontId="0" fillId="0" borderId="0" xfId="0"/>
    <xf numFmtId="0" fontId="6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34" xfId="0" applyFont="1" applyBorder="1" applyAlignment="1">
      <alignment horizontal="left" vertical="center"/>
    </xf>
    <xf numFmtId="0" fontId="6" fillId="0" borderId="6" xfId="0" applyFont="1" applyBorder="1" applyAlignment="1">
      <alignment horizontal="left"/>
    </xf>
    <xf numFmtId="0" fontId="7" fillId="0" borderId="17" xfId="0" applyFont="1" applyBorder="1" applyAlignment="1">
      <alignment horizontal="center"/>
    </xf>
    <xf numFmtId="0" fontId="12" fillId="0" borderId="18" xfId="0" applyFont="1" applyBorder="1" applyAlignment="1">
      <alignment vertical="top"/>
    </xf>
    <xf numFmtId="0" fontId="5" fillId="0" borderId="37" xfId="0" applyFont="1" applyBorder="1" applyAlignment="1">
      <alignment vertical="top"/>
    </xf>
    <xf numFmtId="0" fontId="7" fillId="0" borderId="6" xfId="0" applyFont="1" applyBorder="1" applyAlignment="1">
      <alignment horizontal="center"/>
    </xf>
    <xf numFmtId="0" fontId="7" fillId="0" borderId="6" xfId="0" applyFont="1" applyBorder="1" applyAlignment="1">
      <alignment horizontal="left" vertical="top" wrapText="1"/>
    </xf>
    <xf numFmtId="0" fontId="3" fillId="0" borderId="0" xfId="0" applyFont="1"/>
    <xf numFmtId="0" fontId="16" fillId="0" borderId="0" xfId="0" applyFont="1"/>
    <xf numFmtId="0" fontId="17" fillId="0" borderId="37" xfId="0" applyFont="1" applyBorder="1"/>
    <xf numFmtId="0" fontId="17" fillId="0" borderId="19" xfId="0" applyFont="1" applyBorder="1"/>
    <xf numFmtId="0" fontId="6" fillId="0" borderId="25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6" fillId="0" borderId="20" xfId="0" applyFont="1" applyBorder="1"/>
    <xf numFmtId="0" fontId="19" fillId="0" borderId="0" xfId="0" applyFont="1"/>
    <xf numFmtId="164" fontId="19" fillId="0" borderId="0" xfId="0" applyNumberFormat="1" applyFont="1" applyAlignment="1">
      <alignment horizontal="left"/>
    </xf>
    <xf numFmtId="165" fontId="19" fillId="0" borderId="0" xfId="0" applyNumberFormat="1" applyFont="1"/>
    <xf numFmtId="0" fontId="20" fillId="0" borderId="0" xfId="0" applyFont="1" applyAlignment="1">
      <alignment horizontal="center" vertical="center" textRotation="90"/>
    </xf>
    <xf numFmtId="0" fontId="20" fillId="7" borderId="42" xfId="0" applyFont="1" applyFill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45" xfId="0" applyFont="1" applyBorder="1" applyAlignment="1">
      <alignment horizontal="center" vertical="center" textRotation="90"/>
    </xf>
    <xf numFmtId="0" fontId="20" fillId="6" borderId="42" xfId="0" applyFont="1" applyFill="1" applyBorder="1" applyAlignment="1">
      <alignment horizontal="center" vertical="center" textRotation="90"/>
    </xf>
    <xf numFmtId="0" fontId="20" fillId="0" borderId="42" xfId="0" applyFont="1" applyBorder="1" applyAlignment="1">
      <alignment horizontal="center" vertical="center" textRotation="90" wrapText="1"/>
    </xf>
    <xf numFmtId="0" fontId="20" fillId="0" borderId="42" xfId="0" applyFont="1" applyBorder="1" applyAlignment="1">
      <alignment horizontal="center" vertical="center" textRotation="90"/>
    </xf>
    <xf numFmtId="0" fontId="20" fillId="0" borderId="46" xfId="0" applyFont="1" applyBorder="1" applyAlignment="1">
      <alignment horizontal="center" vertical="center" textRotation="90"/>
    </xf>
    <xf numFmtId="0" fontId="23" fillId="0" borderId="42" xfId="0" applyFont="1" applyBorder="1" applyAlignment="1">
      <alignment horizontal="center" vertical="center" textRotation="90"/>
    </xf>
    <xf numFmtId="0" fontId="22" fillId="0" borderId="42" xfId="0" applyFont="1" applyBorder="1" applyAlignment="1">
      <alignment horizontal="center" vertical="center" textRotation="90" wrapText="1"/>
    </xf>
    <xf numFmtId="0" fontId="22" fillId="6" borderId="42" xfId="0" applyFont="1" applyFill="1" applyBorder="1" applyAlignment="1">
      <alignment horizontal="center" vertical="center" textRotation="90" wrapText="1"/>
    </xf>
    <xf numFmtId="0" fontId="22" fillId="0" borderId="42" xfId="0" applyFont="1" applyBorder="1" applyAlignment="1">
      <alignment horizontal="center" vertical="center" textRotation="90"/>
    </xf>
    <xf numFmtId="0" fontId="24" fillId="0" borderId="42" xfId="0" applyFont="1" applyBorder="1" applyAlignment="1">
      <alignment horizontal="center" vertical="center" textRotation="90"/>
    </xf>
    <xf numFmtId="0" fontId="21" fillId="0" borderId="42" xfId="0" applyFont="1" applyBorder="1" applyAlignment="1">
      <alignment horizontal="center" vertical="center" textRotation="90" wrapText="1"/>
    </xf>
    <xf numFmtId="0" fontId="25" fillId="0" borderId="42" xfId="0" applyFont="1" applyBorder="1" applyAlignment="1">
      <alignment horizontal="center" vertical="center" textRotation="90" wrapText="1"/>
    </xf>
    <xf numFmtId="0" fontId="25" fillId="0" borderId="42" xfId="0" applyFont="1" applyBorder="1" applyAlignment="1">
      <alignment horizontal="center" vertical="center" textRotation="90"/>
    </xf>
    <xf numFmtId="0" fontId="26" fillId="0" borderId="0" xfId="0" applyFont="1" applyAlignment="1">
      <alignment horizontal="center" vertical="center" textRotation="90" wrapText="1"/>
    </xf>
    <xf numFmtId="0" fontId="26" fillId="0" borderId="0" xfId="0" applyFont="1" applyAlignment="1">
      <alignment horizontal="center" vertical="center" textRotation="90"/>
    </xf>
    <xf numFmtId="2" fontId="26" fillId="0" borderId="0" xfId="0" applyNumberFormat="1" applyFont="1" applyAlignment="1">
      <alignment horizontal="center" vertical="center" textRotation="90" wrapText="1"/>
    </xf>
    <xf numFmtId="0" fontId="5" fillId="0" borderId="0" xfId="0" applyFont="1"/>
    <xf numFmtId="12" fontId="0" fillId="0" borderId="0" xfId="0" applyNumberFormat="1"/>
    <xf numFmtId="0" fontId="5" fillId="0" borderId="8" xfId="0" applyFont="1" applyBorder="1" applyAlignment="1">
      <alignment horizontal="center" wrapText="1"/>
    </xf>
    <xf numFmtId="0" fontId="1" fillId="0" borderId="0" xfId="0" applyFont="1" applyAlignment="1">
      <alignment vertical="center"/>
    </xf>
    <xf numFmtId="0" fontId="5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8" fillId="0" borderId="0" xfId="0" applyFont="1"/>
    <xf numFmtId="0" fontId="7" fillId="0" borderId="0" xfId="0" applyFont="1" applyAlignment="1">
      <alignment vertical="center" wrapText="1"/>
    </xf>
    <xf numFmtId="0" fontId="6" fillId="0" borderId="0" xfId="0" applyFont="1" applyAlignment="1">
      <alignment vertical="center"/>
    </xf>
    <xf numFmtId="0" fontId="27" fillId="0" borderId="0" xfId="0" applyFont="1" applyAlignment="1">
      <alignment vertical="top" wrapText="1"/>
    </xf>
    <xf numFmtId="0" fontId="17" fillId="0" borderId="0" xfId="0" applyFont="1" applyAlignment="1">
      <alignment horizontal="center"/>
    </xf>
    <xf numFmtId="2" fontId="0" fillId="0" borderId="0" xfId="0" applyNumberForma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wrapText="1"/>
    </xf>
    <xf numFmtId="12" fontId="5" fillId="0" borderId="0" xfId="0" applyNumberFormat="1" applyFont="1" applyAlignment="1">
      <alignment wrapText="1"/>
    </xf>
    <xf numFmtId="0" fontId="5" fillId="0" borderId="5" xfId="0" applyFont="1" applyBorder="1" applyAlignment="1">
      <alignment horizontal="center" wrapText="1"/>
    </xf>
    <xf numFmtId="0" fontId="5" fillId="0" borderId="20" xfId="0" applyFont="1" applyBorder="1" applyAlignment="1">
      <alignment horizontal="left" vertical="center"/>
    </xf>
    <xf numFmtId="0" fontId="2" fillId="0" borderId="20" xfId="0" applyFont="1" applyBorder="1" applyAlignment="1">
      <alignment horizontal="center"/>
    </xf>
    <xf numFmtId="0" fontId="3" fillId="0" borderId="20" xfId="0" applyFont="1" applyBorder="1"/>
    <xf numFmtId="0" fontId="6" fillId="0" borderId="20" xfId="0" applyFont="1" applyBorder="1" applyAlignment="1">
      <alignment vertical="center"/>
    </xf>
    <xf numFmtId="0" fontId="6" fillId="0" borderId="20" xfId="0" applyFont="1" applyBorder="1" applyAlignment="1">
      <alignment horizontal="left" vertical="center"/>
    </xf>
    <xf numFmtId="0" fontId="6" fillId="3" borderId="10" xfId="0" applyFont="1" applyFill="1" applyBorder="1" applyAlignment="1">
      <alignment horizontal="center" vertical="center"/>
    </xf>
    <xf numFmtId="0" fontId="16" fillId="0" borderId="38" xfId="0" applyFont="1" applyBorder="1"/>
    <xf numFmtId="0" fontId="5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Continuous" vertical="center"/>
    </xf>
    <xf numFmtId="0" fontId="16" fillId="0" borderId="6" xfId="0" applyFont="1" applyBorder="1" applyAlignment="1">
      <alignment horizontal="centerContinuous"/>
    </xf>
    <xf numFmtId="0" fontId="5" fillId="0" borderId="2" xfId="0" applyFont="1" applyBorder="1" applyAlignment="1">
      <alignment horizontal="center"/>
    </xf>
    <xf numFmtId="0" fontId="8" fillId="0" borderId="5" xfId="0" applyFont="1" applyBorder="1" applyAlignment="1">
      <alignment horizontal="centerContinuous" vertical="center"/>
    </xf>
    <xf numFmtId="0" fontId="16" fillId="0" borderId="8" xfId="0" applyFont="1" applyBorder="1" applyAlignment="1">
      <alignment horizontal="centerContinuous"/>
    </xf>
    <xf numFmtId="0" fontId="8" fillId="0" borderId="0" xfId="0" applyFont="1" applyAlignment="1">
      <alignment horizontal="left"/>
    </xf>
    <xf numFmtId="12" fontId="5" fillId="0" borderId="0" xfId="0" applyNumberFormat="1" applyFont="1" applyAlignment="1">
      <alignment horizontal="center" wrapText="1"/>
    </xf>
    <xf numFmtId="2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wrapText="1"/>
    </xf>
    <xf numFmtId="12" fontId="5" fillId="0" borderId="20" xfId="0" applyNumberFormat="1" applyFont="1" applyBorder="1" applyAlignment="1">
      <alignment horizontal="center" wrapText="1"/>
    </xf>
    <xf numFmtId="0" fontId="8" fillId="0" borderId="25" xfId="0" applyFont="1" applyBorder="1" applyAlignment="1">
      <alignment horizontal="centerContinuous" vertical="center"/>
    </xf>
    <xf numFmtId="0" fontId="16" fillId="0" borderId="7" xfId="0" applyFont="1" applyBorder="1" applyAlignment="1">
      <alignment horizontal="centerContinuous"/>
    </xf>
    <xf numFmtId="0" fontId="6" fillId="0" borderId="34" xfId="0" applyFont="1" applyBorder="1" applyAlignment="1">
      <alignment horizontal="center" vertical="center"/>
    </xf>
    <xf numFmtId="0" fontId="7" fillId="0" borderId="17" xfId="0" applyFont="1" applyBorder="1" applyAlignment="1">
      <alignment horizontal="left" vertical="top" wrapText="1"/>
    </xf>
    <xf numFmtId="0" fontId="30" fillId="0" borderId="0" xfId="0" applyFont="1" applyAlignment="1">
      <alignment wrapText="1"/>
    </xf>
    <xf numFmtId="166" fontId="31" fillId="0" borderId="6" xfId="1" applyNumberFormat="1" applyFont="1" applyFill="1" applyBorder="1" applyAlignment="1"/>
    <xf numFmtId="166" fontId="5" fillId="0" borderId="0" xfId="1" applyNumberFormat="1" applyFont="1" applyFill="1" applyBorder="1" applyAlignment="1"/>
    <xf numFmtId="0" fontId="16" fillId="0" borderId="0" xfId="0" quotePrefix="1" applyFont="1"/>
    <xf numFmtId="0" fontId="19" fillId="0" borderId="0" xfId="0" applyFont="1" applyAlignment="1">
      <alignment horizontal="centerContinuous"/>
    </xf>
    <xf numFmtId="0" fontId="19" fillId="0" borderId="0" xfId="0" applyFont="1" applyAlignment="1">
      <alignment horizontal="center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horizontal="center" vertical="center"/>
    </xf>
    <xf numFmtId="0" fontId="5" fillId="0" borderId="44" xfId="0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10" fontId="26" fillId="0" borderId="6" xfId="0" applyNumberFormat="1" applyFont="1" applyBorder="1"/>
    <xf numFmtId="165" fontId="26" fillId="0" borderId="6" xfId="0" applyNumberFormat="1" applyFont="1" applyBorder="1" applyAlignment="1" applyProtection="1">
      <alignment horizontal="center"/>
      <protection locked="0"/>
    </xf>
    <xf numFmtId="0" fontId="5" fillId="6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9" fillId="0" borderId="0" xfId="0" applyFont="1" applyProtection="1">
      <protection locked="0"/>
    </xf>
    <xf numFmtId="0" fontId="35" fillId="0" borderId="0" xfId="0" applyFont="1"/>
    <xf numFmtId="0" fontId="35" fillId="0" borderId="0" xfId="0" applyFont="1" applyAlignment="1">
      <alignment horizontal="center"/>
    </xf>
    <xf numFmtId="0" fontId="3" fillId="0" borderId="49" xfId="0" applyFont="1" applyBorder="1"/>
    <xf numFmtId="0" fontId="36" fillId="0" borderId="42" xfId="0" applyFont="1" applyBorder="1" applyProtection="1">
      <protection locked="0"/>
    </xf>
    <xf numFmtId="165" fontId="0" fillId="0" borderId="0" xfId="0" applyNumberFormat="1"/>
    <xf numFmtId="0" fontId="0" fillId="8" borderId="0" xfId="0" applyFill="1"/>
    <xf numFmtId="0" fontId="0" fillId="0" borderId="0" xfId="0" applyAlignment="1">
      <alignment horizontal="center"/>
    </xf>
    <xf numFmtId="14" fontId="36" fillId="0" borderId="42" xfId="0" applyNumberFormat="1" applyFont="1" applyBorder="1" applyProtection="1">
      <protection locked="0"/>
    </xf>
    <xf numFmtId="0" fontId="3" fillId="0" borderId="14" xfId="0" applyFont="1" applyBorder="1"/>
    <xf numFmtId="0" fontId="37" fillId="0" borderId="42" xfId="0" applyFont="1" applyBorder="1" applyProtection="1">
      <protection locked="0"/>
    </xf>
    <xf numFmtId="0" fontId="4" fillId="0" borderId="50" xfId="0" applyFont="1" applyBorder="1"/>
    <xf numFmtId="0" fontId="4" fillId="0" borderId="42" xfId="0" applyFont="1" applyBorder="1" applyAlignment="1">
      <alignment horizontal="center"/>
    </xf>
    <xf numFmtId="0" fontId="4" fillId="0" borderId="42" xfId="0" applyFont="1" applyBorder="1"/>
    <xf numFmtId="0" fontId="0" fillId="0" borderId="42" xfId="0" applyBorder="1"/>
    <xf numFmtId="0" fontId="4" fillId="0" borderId="0" xfId="0" applyFont="1" applyAlignment="1">
      <alignment vertical="top"/>
    </xf>
    <xf numFmtId="0" fontId="38" fillId="0" borderId="0" xfId="0" applyFont="1"/>
    <xf numFmtId="0" fontId="0" fillId="0" borderId="0" xfId="0" applyProtection="1">
      <protection locked="0"/>
    </xf>
    <xf numFmtId="0" fontId="0" fillId="0" borderId="0" xfId="0" applyAlignment="1" applyProtection="1">
      <alignment horizontal="left" vertical="center" indent="2"/>
      <protection locked="0"/>
    </xf>
    <xf numFmtId="12" fontId="9" fillId="0" borderId="9" xfId="0" applyNumberFormat="1" applyFont="1" applyBorder="1" applyAlignment="1">
      <alignment horizontal="center" wrapText="1"/>
    </xf>
    <xf numFmtId="2" fontId="9" fillId="0" borderId="10" xfId="0" applyNumberFormat="1" applyFont="1" applyBorder="1" applyAlignment="1">
      <alignment horizontal="center"/>
    </xf>
    <xf numFmtId="0" fontId="9" fillId="0" borderId="12" xfId="0" applyFont="1" applyBorder="1" applyAlignment="1">
      <alignment horizontal="center" wrapText="1"/>
    </xf>
    <xf numFmtId="49" fontId="26" fillId="0" borderId="0" xfId="0" applyNumberFormat="1" applyFont="1" applyAlignment="1">
      <alignment horizontal="center" vertical="center" textRotation="90" wrapText="1"/>
    </xf>
    <xf numFmtId="2" fontId="26" fillId="0" borderId="0" xfId="0" applyNumberFormat="1" applyFont="1" applyAlignment="1">
      <alignment horizontal="center" vertical="center" wrapText="1"/>
    </xf>
    <xf numFmtId="49" fontId="26" fillId="0" borderId="0" xfId="0" applyNumberFormat="1" applyFont="1" applyAlignment="1">
      <alignment horizontal="center" vertical="center" wrapText="1"/>
    </xf>
    <xf numFmtId="0" fontId="20" fillId="0" borderId="16" xfId="0" applyFont="1" applyBorder="1" applyAlignment="1">
      <alignment horizontal="center" vertical="center" textRotation="90"/>
    </xf>
    <xf numFmtId="0" fontId="19" fillId="0" borderId="0" xfId="0" applyFont="1" applyAlignment="1">
      <alignment horizontal="left"/>
    </xf>
    <xf numFmtId="49" fontId="19" fillId="0" borderId="0" xfId="0" applyNumberFormat="1" applyFont="1"/>
    <xf numFmtId="0" fontId="9" fillId="0" borderId="10" xfId="0" applyFont="1" applyBorder="1" applyAlignment="1">
      <alignment horizontal="centerContinuous" wrapText="1"/>
    </xf>
    <xf numFmtId="0" fontId="5" fillId="0" borderId="55" xfId="0" applyFont="1" applyBorder="1" applyAlignment="1">
      <alignment horizontal="center" wrapText="1"/>
    </xf>
    <xf numFmtId="0" fontId="26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0" fillId="0" borderId="15" xfId="0" applyBorder="1" applyAlignment="1">
      <alignment horizontal="left"/>
    </xf>
    <xf numFmtId="0" fontId="20" fillId="2" borderId="14" xfId="0" applyFont="1" applyFill="1" applyBorder="1" applyAlignment="1">
      <alignment horizontal="left" vertical="center"/>
    </xf>
    <xf numFmtId="0" fontId="20" fillId="2" borderId="15" xfId="0" applyFont="1" applyFill="1" applyBorder="1" applyAlignment="1">
      <alignment horizontal="left" vertical="center"/>
    </xf>
    <xf numFmtId="0" fontId="20" fillId="2" borderId="16" xfId="0" applyFont="1" applyFill="1" applyBorder="1" applyAlignment="1">
      <alignment horizontal="left" vertical="center"/>
    </xf>
    <xf numFmtId="0" fontId="20" fillId="5" borderId="14" xfId="0" applyFont="1" applyFill="1" applyBorder="1" applyAlignment="1">
      <alignment horizontal="center"/>
    </xf>
    <xf numFmtId="0" fontId="20" fillId="5" borderId="15" xfId="0" applyFont="1" applyFill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22" fillId="4" borderId="14" xfId="0" applyFont="1" applyFill="1" applyBorder="1" applyAlignment="1">
      <alignment horizontal="center" vertical="center"/>
    </xf>
    <xf numFmtId="0" fontId="22" fillId="4" borderId="15" xfId="0" applyFont="1" applyFill="1" applyBorder="1" applyAlignment="1">
      <alignment horizontal="center" vertical="center"/>
    </xf>
    <xf numFmtId="0" fontId="22" fillId="4" borderId="16" xfId="0" applyFont="1" applyFill="1" applyBorder="1" applyAlignment="1">
      <alignment horizontal="center" vertical="center"/>
    </xf>
    <xf numFmtId="0" fontId="20" fillId="0" borderId="14" xfId="0" applyFont="1" applyBorder="1" applyAlignment="1">
      <alignment horizontal="left" vertical="center"/>
    </xf>
    <xf numFmtId="0" fontId="20" fillId="0" borderId="15" xfId="0" applyFont="1" applyBorder="1" applyAlignment="1">
      <alignment horizontal="left" vertical="center"/>
    </xf>
    <xf numFmtId="0" fontId="20" fillId="5" borderId="14" xfId="0" applyFont="1" applyFill="1" applyBorder="1" applyAlignment="1">
      <alignment vertical="center"/>
    </xf>
    <xf numFmtId="164" fontId="21" fillId="5" borderId="14" xfId="0" applyNumberFormat="1" applyFont="1" applyFill="1" applyBorder="1" applyAlignment="1">
      <alignment vertical="center"/>
    </xf>
    <xf numFmtId="0" fontId="20" fillId="5" borderId="16" xfId="0" applyFont="1" applyFill="1" applyBorder="1" applyAlignment="1">
      <alignment vertical="center"/>
    </xf>
    <xf numFmtId="12" fontId="21" fillId="6" borderId="42" xfId="0" applyNumberFormat="1" applyFont="1" applyFill="1" applyBorder="1" applyAlignment="1">
      <alignment horizontal="center" vertical="center"/>
    </xf>
    <xf numFmtId="0" fontId="20" fillId="5" borderId="16" xfId="0" applyFont="1" applyFill="1" applyBorder="1" applyAlignment="1">
      <alignment horizontal="center"/>
    </xf>
    <xf numFmtId="165" fontId="20" fillId="0" borderId="42" xfId="0" applyNumberFormat="1" applyFont="1" applyBorder="1" applyAlignment="1">
      <alignment horizontal="center" vertical="center" textRotation="90"/>
    </xf>
    <xf numFmtId="0" fontId="26" fillId="0" borderId="1" xfId="0" applyFont="1" applyBorder="1" applyAlignment="1" applyProtection="1">
      <alignment horizontal="center"/>
      <protection locked="0"/>
    </xf>
    <xf numFmtId="49" fontId="26" fillId="0" borderId="47" xfId="0" applyNumberFormat="1" applyFont="1" applyBorder="1" applyAlignment="1" applyProtection="1">
      <alignment horizontal="left"/>
      <protection locked="0"/>
    </xf>
    <xf numFmtId="0" fontId="26" fillId="0" borderId="2" xfId="0" applyFont="1" applyBorder="1" applyAlignment="1" applyProtection="1">
      <alignment horizontal="center"/>
      <protection locked="0"/>
    </xf>
    <xf numFmtId="13" fontId="26" fillId="0" borderId="2" xfId="0" applyNumberFormat="1" applyFont="1" applyBorder="1" applyAlignment="1" applyProtection="1">
      <alignment horizontal="center"/>
      <protection locked="0"/>
    </xf>
    <xf numFmtId="13" fontId="26" fillId="0" borderId="52" xfId="0" applyNumberFormat="1" applyFont="1" applyBorder="1" applyAlignment="1" applyProtection="1">
      <alignment horizontal="center"/>
      <protection locked="0"/>
    </xf>
    <xf numFmtId="165" fontId="26" fillId="0" borderId="34" xfId="0" applyNumberFormat="1" applyFont="1" applyBorder="1" applyAlignment="1" applyProtection="1">
      <alignment horizontal="center"/>
      <protection locked="0"/>
    </xf>
    <xf numFmtId="0" fontId="22" fillId="0" borderId="2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0" borderId="4" xfId="0" applyFont="1" applyBorder="1" applyAlignment="1" applyProtection="1">
      <alignment horizontal="center"/>
      <protection locked="0"/>
    </xf>
    <xf numFmtId="0" fontId="20" fillId="0" borderId="1" xfId="0" applyFont="1" applyBorder="1" applyAlignment="1" applyProtection="1">
      <alignment horizontal="center"/>
      <protection locked="0"/>
    </xf>
    <xf numFmtId="0" fontId="26" fillId="0" borderId="5" xfId="0" applyFont="1" applyBorder="1" applyAlignment="1" applyProtection="1">
      <alignment horizontal="center"/>
      <protection locked="0"/>
    </xf>
    <xf numFmtId="49" fontId="26" fillId="0" borderId="25" xfId="0" applyNumberFormat="1" applyFont="1" applyBorder="1" applyAlignment="1" applyProtection="1">
      <alignment horizontal="left"/>
      <protection locked="0"/>
    </xf>
    <xf numFmtId="0" fontId="26" fillId="0" borderId="6" xfId="0" applyFont="1" applyBorder="1" applyAlignment="1" applyProtection="1">
      <alignment horizontal="center"/>
      <protection locked="0"/>
    </xf>
    <xf numFmtId="165" fontId="26" fillId="0" borderId="6" xfId="0" applyNumberFormat="1" applyFont="1" applyBorder="1" applyProtection="1">
      <protection locked="0"/>
    </xf>
    <xf numFmtId="13" fontId="26" fillId="0" borderId="6" xfId="0" applyNumberFormat="1" applyFont="1" applyBorder="1" applyAlignment="1" applyProtection="1">
      <alignment horizontal="center"/>
      <protection locked="0"/>
    </xf>
    <xf numFmtId="0" fontId="22" fillId="0" borderId="6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Font="1" applyBorder="1" applyAlignment="1" applyProtection="1">
      <alignment horizontal="center"/>
      <protection locked="0"/>
    </xf>
    <xf numFmtId="0" fontId="20" fillId="0" borderId="5" xfId="0" applyFont="1" applyBorder="1" applyAlignment="1" applyProtection="1">
      <alignment horizontal="center"/>
      <protection locked="0"/>
    </xf>
    <xf numFmtId="0" fontId="26" fillId="0" borderId="9" xfId="0" applyFont="1" applyBorder="1" applyAlignment="1" applyProtection="1">
      <alignment horizontal="center"/>
      <protection locked="0"/>
    </xf>
    <xf numFmtId="49" fontId="26" fillId="0" borderId="10" xfId="0" applyNumberFormat="1" applyFont="1" applyBorder="1" applyAlignment="1" applyProtection="1">
      <alignment horizontal="left"/>
      <protection locked="0"/>
    </xf>
    <xf numFmtId="0" fontId="26" fillId="0" borderId="10" xfId="0" applyFont="1" applyBorder="1" applyAlignment="1" applyProtection="1">
      <alignment horizontal="center"/>
      <protection locked="0"/>
    </xf>
    <xf numFmtId="13" fontId="26" fillId="0" borderId="10" xfId="0" applyNumberFormat="1" applyFont="1" applyBorder="1" applyAlignment="1" applyProtection="1">
      <alignment horizontal="center"/>
      <protection locked="0"/>
    </xf>
    <xf numFmtId="0" fontId="22" fillId="0" borderId="10" xfId="0" applyFont="1" applyBorder="1" applyAlignment="1" applyProtection="1">
      <alignment horizontal="center"/>
      <protection locked="0"/>
    </xf>
    <xf numFmtId="0" fontId="20" fillId="0" borderId="10" xfId="0" applyFont="1" applyBorder="1" applyAlignment="1" applyProtection="1">
      <alignment horizontal="center"/>
      <protection locked="0"/>
    </xf>
    <xf numFmtId="0" fontId="20" fillId="0" borderId="11" xfId="0" applyFont="1" applyBorder="1" applyAlignment="1" applyProtection="1">
      <alignment horizontal="center"/>
      <protection locked="0"/>
    </xf>
    <xf numFmtId="0" fontId="20" fillId="0" borderId="12" xfId="0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7" borderId="42" xfId="0" applyFont="1" applyFill="1" applyBorder="1" applyAlignment="1">
      <alignment horizontal="centerContinuous"/>
    </xf>
    <xf numFmtId="165" fontId="26" fillId="0" borderId="52" xfId="0" applyNumberFormat="1" applyFont="1" applyBorder="1" applyProtection="1">
      <protection locked="0"/>
    </xf>
    <xf numFmtId="0" fontId="20" fillId="5" borderId="14" xfId="0" applyFont="1" applyFill="1" applyBorder="1" applyAlignment="1">
      <alignment horizontal="left" vertical="center"/>
    </xf>
    <xf numFmtId="0" fontId="20" fillId="0" borderId="35" xfId="0" applyFont="1" applyBorder="1" applyAlignment="1">
      <alignment horizontal="center" vertical="center" textRotation="90"/>
    </xf>
    <xf numFmtId="49" fontId="26" fillId="0" borderId="33" xfId="0" applyNumberFormat="1" applyFont="1" applyBorder="1" applyProtection="1">
      <protection locked="0"/>
    </xf>
    <xf numFmtId="13" fontId="26" fillId="0" borderId="34" xfId="0" applyNumberFormat="1" applyFont="1" applyBorder="1" applyAlignment="1" applyProtection="1">
      <alignment horizontal="center"/>
      <protection locked="0"/>
    </xf>
    <xf numFmtId="0" fontId="20" fillId="6" borderId="2" xfId="0" applyFont="1" applyFill="1" applyBorder="1" applyAlignment="1" applyProtection="1">
      <alignment horizontal="center"/>
      <protection locked="0"/>
    </xf>
    <xf numFmtId="49" fontId="19" fillId="0" borderId="0" xfId="0" applyNumberFormat="1" applyFont="1" applyProtection="1">
      <protection locked="0"/>
    </xf>
    <xf numFmtId="0" fontId="20" fillId="6" borderId="6" xfId="0" applyFont="1" applyFill="1" applyBorder="1" applyAlignment="1" applyProtection="1">
      <alignment horizontal="center"/>
      <protection locked="0"/>
    </xf>
    <xf numFmtId="0" fontId="20" fillId="6" borderId="10" xfId="0" applyFont="1" applyFill="1" applyBorder="1" applyAlignment="1" applyProtection="1">
      <alignment horizontal="center"/>
      <protection locked="0"/>
    </xf>
    <xf numFmtId="0" fontId="7" fillId="0" borderId="17" xfId="0" applyFont="1" applyBorder="1" applyAlignment="1">
      <alignment vertical="center" wrapText="1"/>
    </xf>
    <xf numFmtId="0" fontId="7" fillId="0" borderId="56" xfId="0" applyFont="1" applyBorder="1" applyAlignment="1">
      <alignment horizontal="left" vertical="center" wrapText="1"/>
    </xf>
    <xf numFmtId="0" fontId="7" fillId="0" borderId="56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/>
    </xf>
    <xf numFmtId="0" fontId="19" fillId="0" borderId="0" xfId="0" applyFont="1" applyAlignment="1" applyProtection="1">
      <alignment wrapText="1"/>
      <protection locked="0"/>
    </xf>
    <xf numFmtId="0" fontId="35" fillId="9" borderId="0" xfId="0" applyFont="1" applyFill="1"/>
    <xf numFmtId="0" fontId="35" fillId="10" borderId="0" xfId="0" applyFont="1" applyFill="1"/>
    <xf numFmtId="0" fontId="35" fillId="11" borderId="0" xfId="0" applyFont="1" applyFill="1"/>
    <xf numFmtId="0" fontId="35" fillId="12" borderId="0" xfId="0" applyFont="1" applyFill="1"/>
    <xf numFmtId="165" fontId="0" fillId="9" borderId="0" xfId="0" applyNumberFormat="1" applyFill="1"/>
    <xf numFmtId="165" fontId="0" fillId="10" borderId="0" xfId="0" applyNumberFormat="1" applyFill="1"/>
    <xf numFmtId="165" fontId="0" fillId="11" borderId="0" xfId="0" applyNumberFormat="1" applyFill="1"/>
    <xf numFmtId="165" fontId="0" fillId="12" borderId="0" xfId="0" applyNumberFormat="1" applyFill="1"/>
    <xf numFmtId="165" fontId="26" fillId="0" borderId="52" xfId="0" applyNumberFormat="1" applyFont="1" applyBorder="1" applyAlignment="1" applyProtection="1">
      <alignment horizontal="center"/>
      <protection locked="0"/>
    </xf>
    <xf numFmtId="10" fontId="26" fillId="0" borderId="52" xfId="0" applyNumberFormat="1" applyFont="1" applyBorder="1"/>
    <xf numFmtId="0" fontId="26" fillId="0" borderId="52" xfId="0" applyFont="1" applyBorder="1" applyAlignment="1" applyProtection="1">
      <alignment horizontal="center"/>
      <protection locked="0"/>
    </xf>
    <xf numFmtId="0" fontId="35" fillId="0" borderId="58" xfId="0" applyFont="1" applyBorder="1" applyAlignment="1">
      <alignment horizontal="center" vertical="center"/>
    </xf>
    <xf numFmtId="0" fontId="35" fillId="0" borderId="59" xfId="0" applyFont="1" applyBorder="1" applyAlignment="1">
      <alignment horizontal="center" vertical="center"/>
    </xf>
    <xf numFmtId="0" fontId="35" fillId="0" borderId="60" xfId="0" applyFont="1" applyBorder="1" applyAlignment="1">
      <alignment horizontal="center" vertical="center"/>
    </xf>
    <xf numFmtId="0" fontId="40" fillId="0" borderId="6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40" fillId="0" borderId="65" xfId="0" applyFont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35" fillId="0" borderId="68" xfId="0" applyFont="1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35" fillId="0" borderId="0" xfId="0" applyFont="1" applyAlignment="1">
      <alignment horizontal="center"/>
    </xf>
    <xf numFmtId="0" fontId="39" fillId="0" borderId="57" xfId="0" applyFont="1" applyBorder="1" applyAlignment="1">
      <alignment horizontal="right"/>
    </xf>
    <xf numFmtId="0" fontId="6" fillId="0" borderId="20" xfId="0" quotePrefix="1" applyFont="1" applyBorder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1" xfId="0" quotePrefix="1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35" xfId="0" applyFont="1" applyBorder="1" applyAlignment="1">
      <alignment vertical="top"/>
    </xf>
    <xf numFmtId="0" fontId="6" fillId="0" borderId="38" xfId="0" applyFont="1" applyBorder="1" applyAlignment="1">
      <alignment vertical="top"/>
    </xf>
    <xf numFmtId="0" fontId="6" fillId="0" borderId="39" xfId="0" applyFont="1" applyBorder="1" applyAlignment="1">
      <alignment vertical="top"/>
    </xf>
    <xf numFmtId="0" fontId="7" fillId="0" borderId="11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28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7" fillId="0" borderId="29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0" borderId="53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8" fillId="0" borderId="50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7" xfId="0" applyFont="1" applyBorder="1" applyAlignment="1">
      <alignment horizontal="center" vertical="center" wrapText="1"/>
    </xf>
    <xf numFmtId="0" fontId="8" fillId="0" borderId="2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7" fillId="0" borderId="6" xfId="0" applyFont="1" applyBorder="1" applyAlignment="1">
      <alignment horizontal="left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shrinkToFit="1"/>
    </xf>
    <xf numFmtId="0" fontId="9" fillId="0" borderId="10" xfId="0" applyFont="1" applyBorder="1" applyAlignment="1">
      <alignment horizontal="center" vertical="center" shrinkToFit="1"/>
    </xf>
    <xf numFmtId="0" fontId="29" fillId="0" borderId="14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top"/>
    </xf>
    <xf numFmtId="0" fontId="9" fillId="0" borderId="26" xfId="0" applyFont="1" applyBorder="1" applyAlignment="1">
      <alignment horizontal="center" vertical="top"/>
    </xf>
    <xf numFmtId="0" fontId="10" fillId="0" borderId="7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9" fillId="0" borderId="25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 shrinkToFit="1"/>
    </xf>
    <xf numFmtId="0" fontId="5" fillId="0" borderId="2" xfId="0" applyFont="1" applyBorder="1" applyAlignment="1">
      <alignment horizontal="left"/>
    </xf>
    <xf numFmtId="0" fontId="10" fillId="0" borderId="25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/>
    </xf>
    <xf numFmtId="0" fontId="9" fillId="0" borderId="40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7" xfId="0" applyFont="1" applyBorder="1" applyAlignment="1">
      <alignment horizontal="left"/>
    </xf>
    <xf numFmtId="0" fontId="9" fillId="0" borderId="24" xfId="0" applyFont="1" applyBorder="1" applyAlignment="1">
      <alignment horizontal="left"/>
    </xf>
    <xf numFmtId="0" fontId="9" fillId="0" borderId="26" xfId="0" applyFont="1" applyBorder="1" applyAlignment="1">
      <alignment horizontal="left"/>
    </xf>
    <xf numFmtId="14" fontId="9" fillId="0" borderId="7" xfId="0" applyNumberFormat="1" applyFont="1" applyBorder="1" applyAlignment="1">
      <alignment horizontal="left"/>
    </xf>
    <xf numFmtId="14" fontId="9" fillId="0" borderId="24" xfId="0" applyNumberFormat="1" applyFont="1" applyBorder="1" applyAlignment="1">
      <alignment horizontal="left"/>
    </xf>
    <xf numFmtId="14" fontId="9" fillId="0" borderId="26" xfId="0" applyNumberFormat="1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9" fillId="0" borderId="32" xfId="0" applyFont="1" applyBorder="1" applyAlignment="1">
      <alignment horizontal="left"/>
    </xf>
    <xf numFmtId="0" fontId="9" fillId="0" borderId="13" xfId="0" applyFont="1" applyBorder="1" applyAlignment="1">
      <alignment horizontal="left"/>
    </xf>
    <xf numFmtId="0" fontId="10" fillId="0" borderId="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8" fillId="0" borderId="50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12" fontId="9" fillId="0" borderId="7" xfId="0" applyNumberFormat="1" applyFont="1" applyBorder="1" applyAlignment="1">
      <alignment horizontal="left" vertical="center" wrapText="1" shrinkToFit="1"/>
    </xf>
    <xf numFmtId="12" fontId="9" fillId="0" borderId="24" xfId="0" applyNumberFormat="1" applyFont="1" applyBorder="1" applyAlignment="1">
      <alignment horizontal="left" vertical="center" wrapText="1" shrinkToFit="1"/>
    </xf>
    <xf numFmtId="12" fontId="9" fillId="0" borderId="26" xfId="0" applyNumberFormat="1" applyFont="1" applyBorder="1" applyAlignment="1">
      <alignment horizontal="left" vertical="center" wrapText="1" shrinkToFit="1"/>
    </xf>
    <xf numFmtId="0" fontId="9" fillId="0" borderId="7" xfId="0" applyFont="1" applyBorder="1" applyAlignment="1">
      <alignment horizontal="left" wrapText="1"/>
    </xf>
    <xf numFmtId="0" fontId="9" fillId="0" borderId="24" xfId="0" applyFont="1" applyBorder="1" applyAlignment="1">
      <alignment horizontal="left" wrapText="1"/>
    </xf>
    <xf numFmtId="0" fontId="9" fillId="0" borderId="26" xfId="0" applyFont="1" applyBorder="1" applyAlignment="1">
      <alignment horizontal="left" wrapText="1"/>
    </xf>
    <xf numFmtId="0" fontId="8" fillId="0" borderId="50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6" xfId="0" applyFont="1" applyBorder="1" applyAlignment="1">
      <alignment horizontal="center" wrapText="1"/>
    </xf>
    <xf numFmtId="0" fontId="9" fillId="0" borderId="10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6" borderId="5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  <xf numFmtId="0" fontId="20" fillId="2" borderId="14" xfId="0" applyFont="1" applyFill="1" applyBorder="1" applyAlignment="1">
      <alignment horizontal="left" vertical="center"/>
    </xf>
    <xf numFmtId="0" fontId="20" fillId="2" borderId="15" xfId="0" applyFont="1" applyFill="1" applyBorder="1" applyAlignment="1">
      <alignment horizontal="left" vertical="center"/>
    </xf>
    <xf numFmtId="0" fontId="20" fillId="2" borderId="16" xfId="0" applyFont="1" applyFill="1" applyBorder="1" applyAlignment="1">
      <alignment horizontal="left" vertical="center"/>
    </xf>
    <xf numFmtId="0" fontId="21" fillId="0" borderId="18" xfId="0" applyFont="1" applyBorder="1" applyAlignment="1">
      <alignment horizontal="center"/>
    </xf>
    <xf numFmtId="0" fontId="21" fillId="0" borderId="37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35" xfId="0" applyFont="1" applyBorder="1" applyAlignment="1">
      <alignment horizontal="center"/>
    </xf>
    <xf numFmtId="0" fontId="21" fillId="0" borderId="38" xfId="0" applyFont="1" applyBorder="1" applyAlignment="1">
      <alignment horizontal="center"/>
    </xf>
    <xf numFmtId="0" fontId="21" fillId="0" borderId="39" xfId="0" applyFont="1" applyBorder="1" applyAlignment="1">
      <alignment horizontal="center"/>
    </xf>
    <xf numFmtId="0" fontId="22" fillId="4" borderId="14" xfId="0" applyFont="1" applyFill="1" applyBorder="1" applyAlignment="1">
      <alignment horizontal="center" vertical="center"/>
    </xf>
    <xf numFmtId="0" fontId="22" fillId="4" borderId="15" xfId="0" applyFont="1" applyFill="1" applyBorder="1" applyAlignment="1">
      <alignment horizontal="center" vertical="center"/>
    </xf>
    <xf numFmtId="0" fontId="22" fillId="4" borderId="16" xfId="0" applyFont="1" applyFill="1" applyBorder="1" applyAlignment="1">
      <alignment horizontal="center" vertical="center"/>
    </xf>
    <xf numFmtId="0" fontId="21" fillId="0" borderId="14" xfId="0" applyFont="1" applyBorder="1" applyAlignment="1">
      <alignment horizontal="left"/>
    </xf>
    <xf numFmtId="0" fontId="21" fillId="0" borderId="15" xfId="0" applyFont="1" applyBorder="1" applyAlignment="1">
      <alignment horizontal="left"/>
    </xf>
    <xf numFmtId="0" fontId="21" fillId="0" borderId="16" xfId="0" applyFont="1" applyBorder="1" applyAlignment="1">
      <alignment horizontal="left"/>
    </xf>
    <xf numFmtId="0" fontId="20" fillId="0" borderId="14" xfId="0" applyFont="1" applyBorder="1" applyAlignment="1">
      <alignment horizontal="left"/>
    </xf>
    <xf numFmtId="0" fontId="20" fillId="0" borderId="15" xfId="0" applyFont="1" applyBorder="1" applyAlignment="1">
      <alignment horizontal="left"/>
    </xf>
    <xf numFmtId="0" fontId="20" fillId="0" borderId="16" xfId="0" applyFont="1" applyBorder="1" applyAlignment="1">
      <alignment horizontal="left"/>
    </xf>
    <xf numFmtId="0" fontId="21" fillId="0" borderId="14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0" fillId="5" borderId="14" xfId="0" applyFont="1" applyFill="1" applyBorder="1" applyAlignment="1">
      <alignment horizontal="center" vertical="center"/>
    </xf>
    <xf numFmtId="0" fontId="20" fillId="5" borderId="15" xfId="0" applyFont="1" applyFill="1" applyBorder="1" applyAlignment="1">
      <alignment horizontal="center" vertical="center"/>
    </xf>
    <xf numFmtId="0" fontId="20" fillId="5" borderId="14" xfId="0" applyFont="1" applyFill="1" applyBorder="1" applyAlignment="1">
      <alignment horizontal="center"/>
    </xf>
    <xf numFmtId="0" fontId="20" fillId="5" borderId="15" xfId="0" applyFont="1" applyFill="1" applyBorder="1" applyAlignment="1">
      <alignment horizontal="center"/>
    </xf>
    <xf numFmtId="0" fontId="20" fillId="5" borderId="16" xfId="0" applyFont="1" applyFill="1" applyBorder="1" applyAlignment="1">
      <alignment horizontal="center"/>
    </xf>
    <xf numFmtId="14" fontId="21" fillId="0" borderId="14" xfId="0" applyNumberFormat="1" applyFont="1" applyBorder="1" applyAlignment="1">
      <alignment horizontal="center"/>
    </xf>
    <xf numFmtId="14" fontId="21" fillId="0" borderId="16" xfId="0" applyNumberFormat="1" applyFont="1" applyBorder="1" applyAlignment="1">
      <alignment horizontal="center"/>
    </xf>
    <xf numFmtId="0" fontId="20" fillId="5" borderId="16" xfId="0" applyFont="1" applyFill="1" applyBorder="1" applyAlignment="1">
      <alignment horizontal="center" vertical="center"/>
    </xf>
    <xf numFmtId="0" fontId="20" fillId="7" borderId="14" xfId="0" applyFont="1" applyFill="1" applyBorder="1" applyAlignment="1">
      <alignment horizontal="center" vertical="center"/>
    </xf>
    <xf numFmtId="0" fontId="20" fillId="7" borderId="16" xfId="0" applyFont="1" applyFill="1" applyBorder="1" applyAlignment="1">
      <alignment horizontal="center" vertical="center"/>
    </xf>
    <xf numFmtId="165" fontId="20" fillId="5" borderId="15" xfId="0" applyNumberFormat="1" applyFont="1" applyFill="1" applyBorder="1" applyAlignment="1">
      <alignment horizontal="center"/>
    </xf>
    <xf numFmtId="165" fontId="20" fillId="5" borderId="16" xfId="0" applyNumberFormat="1" applyFont="1" applyFill="1" applyBorder="1" applyAlignment="1">
      <alignment horizontal="center"/>
    </xf>
    <xf numFmtId="0" fontId="20" fillId="0" borderId="14" xfId="0" applyFont="1" applyBorder="1" applyAlignment="1">
      <alignment horizontal="left" vertical="center"/>
    </xf>
    <xf numFmtId="0" fontId="20" fillId="0" borderId="15" xfId="0" applyFont="1" applyBorder="1" applyAlignment="1">
      <alignment horizontal="left" vertical="center"/>
    </xf>
    <xf numFmtId="0" fontId="20" fillId="0" borderId="16" xfId="0" applyFont="1" applyBorder="1" applyAlignment="1">
      <alignment horizontal="left" vertical="center"/>
    </xf>
    <xf numFmtId="164" fontId="21" fillId="6" borderId="14" xfId="0" applyNumberFormat="1" applyFont="1" applyFill="1" applyBorder="1" applyAlignment="1">
      <alignment horizontal="center" vertical="center"/>
    </xf>
    <xf numFmtId="164" fontId="21" fillId="6" borderId="16" xfId="0" applyNumberFormat="1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/>
    </xf>
    <xf numFmtId="0" fontId="6" fillId="0" borderId="6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/>
    </xf>
    <xf numFmtId="0" fontId="6" fillId="0" borderId="34" xfId="0" applyFont="1" applyBorder="1" applyAlignment="1">
      <alignment horizontal="left" vertical="center"/>
    </xf>
    <xf numFmtId="0" fontId="6" fillId="0" borderId="17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34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7" fillId="0" borderId="17" xfId="0" applyFont="1" applyBorder="1" applyAlignment="1">
      <alignment horizontal="left" vertical="center" wrapText="1"/>
    </xf>
    <xf numFmtId="0" fontId="7" fillId="0" borderId="34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7" fillId="0" borderId="43" xfId="0" applyFont="1" applyBorder="1" applyAlignment="1">
      <alignment horizontal="left" vertical="center" wrapText="1"/>
    </xf>
    <xf numFmtId="0" fontId="7" fillId="0" borderId="22" xfId="0" applyFont="1" applyBorder="1" applyAlignment="1">
      <alignment horizontal="left" vertical="center" wrapText="1"/>
    </xf>
    <xf numFmtId="0" fontId="5" fillId="0" borderId="49" xfId="0" applyFont="1" applyBorder="1" applyAlignment="1">
      <alignment horizontal="center" wrapText="1"/>
    </xf>
    <xf numFmtId="0" fontId="5" fillId="0" borderId="33" xfId="0" applyFont="1" applyBorder="1" applyAlignment="1">
      <alignment horizontal="center" wrapText="1"/>
    </xf>
    <xf numFmtId="12" fontId="9" fillId="0" borderId="51" xfId="0" applyNumberFormat="1" applyFont="1" applyBorder="1" applyAlignment="1">
      <alignment horizontal="center" wrapText="1"/>
    </xf>
    <xf numFmtId="12" fontId="9" fillId="0" borderId="28" xfId="0" applyNumberFormat="1" applyFont="1" applyBorder="1" applyAlignment="1">
      <alignment horizontal="center" wrapText="1"/>
    </xf>
    <xf numFmtId="0" fontId="5" fillId="0" borderId="34" xfId="0" applyFont="1" applyBorder="1" applyAlignment="1">
      <alignment horizontal="center" wrapText="1"/>
    </xf>
    <xf numFmtId="0" fontId="34" fillId="0" borderId="5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/>
    </xf>
    <xf numFmtId="0" fontId="34" fillId="0" borderId="25" xfId="0" applyFont="1" applyBorder="1" applyAlignment="1">
      <alignment horizontal="center"/>
    </xf>
    <xf numFmtId="0" fontId="34" fillId="0" borderId="26" xfId="0" applyFont="1" applyBorder="1" applyAlignment="1">
      <alignment horizontal="center"/>
    </xf>
    <xf numFmtId="0" fontId="33" fillId="0" borderId="5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/>
    </xf>
    <xf numFmtId="0" fontId="33" fillId="0" borderId="25" xfId="0" applyFont="1" applyBorder="1" applyAlignment="1">
      <alignment horizontal="center"/>
    </xf>
    <xf numFmtId="0" fontId="33" fillId="0" borderId="26" xfId="0" applyFont="1" applyBorder="1" applyAlignment="1">
      <alignment horizontal="center"/>
    </xf>
    <xf numFmtId="0" fontId="32" fillId="0" borderId="5" xfId="0" applyFont="1" applyBorder="1" applyAlignment="1">
      <alignment horizontal="center" vertical="center" wrapText="1" shrinkToFit="1"/>
    </xf>
    <xf numFmtId="0" fontId="32" fillId="0" borderId="9" xfId="0" applyFont="1" applyBorder="1" applyAlignment="1">
      <alignment horizontal="center" vertical="center" wrapText="1" shrinkToFit="1"/>
    </xf>
    <xf numFmtId="0" fontId="9" fillId="0" borderId="29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41" xfId="0" applyFont="1" applyBorder="1" applyAlignment="1">
      <alignment horizontal="center" vertical="center" wrapText="1"/>
    </xf>
    <xf numFmtId="0" fontId="9" fillId="0" borderId="36" xfId="0" applyFont="1" applyBorder="1" applyAlignment="1">
      <alignment horizontal="center" vertical="center" wrapText="1"/>
    </xf>
    <xf numFmtId="0" fontId="32" fillId="0" borderId="29" xfId="0" applyFont="1" applyBorder="1" applyAlignment="1">
      <alignment horizontal="center" vertical="center" wrapText="1"/>
    </xf>
    <xf numFmtId="0" fontId="32" fillId="0" borderId="30" xfId="0" applyFont="1" applyBorder="1" applyAlignment="1">
      <alignment horizontal="center" vertical="center" wrapText="1"/>
    </xf>
    <xf numFmtId="0" fontId="32" fillId="0" borderId="41" xfId="0" applyFont="1" applyBorder="1" applyAlignment="1">
      <alignment horizontal="center" vertical="center" wrapText="1"/>
    </xf>
    <xf numFmtId="0" fontId="32" fillId="0" borderId="36" xfId="0" applyFont="1" applyBorder="1" applyAlignment="1">
      <alignment horizontal="center" vertical="center" wrapText="1"/>
    </xf>
    <xf numFmtId="0" fontId="9" fillId="0" borderId="31" xfId="0" applyFont="1" applyBorder="1" applyAlignment="1">
      <alignment horizontal="center" vertical="center" wrapText="1"/>
    </xf>
    <xf numFmtId="0" fontId="9" fillId="0" borderId="3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left" vertical="top" indent="1"/>
    </xf>
    <xf numFmtId="0" fontId="6" fillId="0" borderId="0" xfId="0" applyFont="1" applyAlignment="1">
      <alignment horizontal="left" vertical="top" indent="1"/>
    </xf>
    <xf numFmtId="0" fontId="6" fillId="0" borderId="21" xfId="0" applyFont="1" applyBorder="1" applyAlignment="1">
      <alignment horizontal="left" vertical="top" inden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2" fillId="0" borderId="1" xfId="0" applyFont="1" applyBorder="1" applyAlignment="1">
      <alignment horizontal="center" vertical="center" wrapText="1"/>
    </xf>
    <xf numFmtId="0" fontId="32" fillId="0" borderId="5" xfId="0" applyFont="1" applyBorder="1" applyAlignment="1">
      <alignment horizontal="center" vertical="center" wrapText="1"/>
    </xf>
    <xf numFmtId="0" fontId="32" fillId="0" borderId="3" xfId="0" applyFont="1" applyBorder="1" applyAlignment="1">
      <alignment horizontal="center" vertical="center"/>
    </xf>
    <xf numFmtId="0" fontId="32" fillId="0" borderId="33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7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5" fillId="0" borderId="9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 vertical="center"/>
    </xf>
    <xf numFmtId="0" fontId="9" fillId="0" borderId="32" xfId="0" applyFont="1" applyBorder="1" applyAlignment="1">
      <alignment horizontal="left" vertical="center"/>
    </xf>
    <xf numFmtId="0" fontId="9" fillId="0" borderId="13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9" fillId="0" borderId="48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center"/>
    </xf>
    <xf numFmtId="0" fontId="9" fillId="0" borderId="24" xfId="0" applyFont="1" applyBorder="1" applyAlignment="1">
      <alignment horizontal="left" vertical="center"/>
    </xf>
    <xf numFmtId="0" fontId="9" fillId="0" borderId="26" xfId="0" applyFont="1" applyBorder="1" applyAlignment="1">
      <alignment horizontal="left" vertical="center"/>
    </xf>
    <xf numFmtId="14" fontId="9" fillId="0" borderId="7" xfId="0" applyNumberFormat="1" applyFont="1" applyBorder="1" applyAlignment="1">
      <alignment horizontal="left" vertical="center"/>
    </xf>
    <xf numFmtId="0" fontId="21" fillId="0" borderId="15" xfId="0" applyFont="1" applyBorder="1" applyAlignment="1">
      <alignment horizontal="center"/>
    </xf>
    <xf numFmtId="0" fontId="20" fillId="2" borderId="1" xfId="0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0" fillId="2" borderId="49" xfId="0" applyFont="1" applyFill="1" applyBorder="1" applyAlignment="1">
      <alignment horizontal="left" vertical="center"/>
    </xf>
    <xf numFmtId="0" fontId="20" fillId="2" borderId="32" xfId="0" applyFont="1" applyFill="1" applyBorder="1" applyAlignment="1">
      <alignment horizontal="left" vertical="center"/>
    </xf>
    <xf numFmtId="0" fontId="20" fillId="2" borderId="13" xfId="0" applyFont="1" applyFill="1" applyBorder="1" applyAlignment="1">
      <alignment horizontal="left" vertical="center"/>
    </xf>
    <xf numFmtId="14" fontId="21" fillId="0" borderId="15" xfId="0" applyNumberFormat="1" applyFont="1" applyBorder="1" applyAlignment="1">
      <alignment horizontal="center"/>
    </xf>
    <xf numFmtId="0" fontId="20" fillId="5" borderId="14" xfId="0" applyFont="1" applyFill="1" applyBorder="1" applyAlignment="1">
      <alignment horizontal="left" vertical="center"/>
    </xf>
    <xf numFmtId="0" fontId="20" fillId="5" borderId="15" xfId="0" applyFont="1" applyFill="1" applyBorder="1" applyAlignment="1">
      <alignment horizontal="left" vertical="center"/>
    </xf>
    <xf numFmtId="0" fontId="20" fillId="5" borderId="16" xfId="0" applyFont="1" applyFill="1" applyBorder="1" applyAlignment="1">
      <alignment horizontal="left" vertical="center"/>
    </xf>
    <xf numFmtId="0" fontId="21" fillId="0" borderId="14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20" fillId="5" borderId="37" xfId="0" applyFont="1" applyFill="1" applyBorder="1" applyAlignment="1">
      <alignment horizontal="center"/>
    </xf>
    <xf numFmtId="165" fontId="20" fillId="5" borderId="14" xfId="0" applyNumberFormat="1" applyFont="1" applyFill="1" applyBorder="1" applyAlignment="1">
      <alignment horizontal="center"/>
    </xf>
    <xf numFmtId="12" fontId="21" fillId="0" borderId="14" xfId="0" applyNumberFormat="1" applyFont="1" applyBorder="1" applyAlignment="1">
      <alignment horizontal="center" vertical="center"/>
    </xf>
    <xf numFmtId="0" fontId="20" fillId="7" borderId="15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20" fillId="2" borderId="50" xfId="0" applyFont="1" applyFill="1" applyBorder="1" applyAlignment="1">
      <alignment horizontal="left" vertical="center"/>
    </xf>
    <xf numFmtId="0" fontId="20" fillId="2" borderId="24" xfId="0" applyFont="1" applyFill="1" applyBorder="1" applyAlignment="1">
      <alignment horizontal="left" vertical="center"/>
    </xf>
    <xf numFmtId="0" fontId="20" fillId="2" borderId="26" xfId="0" applyFont="1" applyFill="1" applyBorder="1" applyAlignment="1">
      <alignment horizontal="left" vertical="center"/>
    </xf>
    <xf numFmtId="0" fontId="20" fillId="2" borderId="9" xfId="0" applyFont="1" applyFill="1" applyBorder="1" applyAlignment="1">
      <alignment horizontal="left" vertical="center"/>
    </xf>
    <xf numFmtId="0" fontId="0" fillId="2" borderId="10" xfId="0" applyFill="1" applyBorder="1"/>
    <xf numFmtId="0" fontId="0" fillId="2" borderId="11" xfId="0" applyFill="1" applyBorder="1"/>
    <xf numFmtId="0" fontId="20" fillId="2" borderId="51" xfId="0" applyFont="1" applyFill="1" applyBorder="1" applyAlignment="1">
      <alignment horizontal="left" vertical="center"/>
    </xf>
    <xf numFmtId="0" fontId="20" fillId="2" borderId="27" xfId="0" applyFont="1" applyFill="1" applyBorder="1" applyAlignment="1">
      <alignment horizontal="left" vertical="center"/>
    </xf>
    <xf numFmtId="0" fontId="20" fillId="2" borderId="48" xfId="0" applyFont="1" applyFill="1" applyBorder="1" applyAlignment="1">
      <alignment horizontal="left" vertical="center"/>
    </xf>
    <xf numFmtId="0" fontId="11" fillId="0" borderId="17" xfId="0" applyFont="1" applyBorder="1" applyAlignment="1">
      <alignment horizontal="center"/>
    </xf>
    <xf numFmtId="0" fontId="10" fillId="0" borderId="17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9" fillId="0" borderId="6" xfId="0" applyFont="1" applyBorder="1" applyAlignment="1">
      <alignment horizontal="left"/>
    </xf>
    <xf numFmtId="0" fontId="9" fillId="0" borderId="8" xfId="0" applyFont="1" applyBorder="1" applyAlignment="1">
      <alignment horizontal="left"/>
    </xf>
    <xf numFmtId="0" fontId="9" fillId="0" borderId="6" xfId="0" applyFont="1" applyBorder="1" applyAlignment="1">
      <alignment horizontal="left" wrapText="1"/>
    </xf>
    <xf numFmtId="0" fontId="9" fillId="0" borderId="8" xfId="0" applyFont="1" applyBorder="1" applyAlignment="1">
      <alignment horizontal="left" wrapText="1"/>
    </xf>
    <xf numFmtId="12" fontId="9" fillId="0" borderId="6" xfId="0" applyNumberFormat="1" applyFont="1" applyBorder="1" applyAlignment="1">
      <alignment horizontal="left" vertical="center" wrapText="1"/>
    </xf>
    <xf numFmtId="12" fontId="9" fillId="0" borderId="8" xfId="0" applyNumberFormat="1" applyFont="1" applyBorder="1" applyAlignment="1">
      <alignment horizontal="left" vertical="center" wrapText="1"/>
    </xf>
    <xf numFmtId="0" fontId="5" fillId="0" borderId="50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0" fontId="9" fillId="0" borderId="2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14" fontId="9" fillId="0" borderId="6" xfId="0" applyNumberFormat="1" applyFont="1" applyBorder="1" applyAlignment="1">
      <alignment horizontal="left"/>
    </xf>
    <xf numFmtId="14" fontId="9" fillId="0" borderId="8" xfId="0" applyNumberFormat="1" applyFont="1" applyBorder="1" applyAlignment="1">
      <alignment horizontal="left"/>
    </xf>
    <xf numFmtId="165" fontId="26" fillId="0" borderId="7" xfId="0" applyNumberFormat="1" applyFont="1" applyBorder="1" applyAlignment="1" applyProtection="1">
      <alignment horizontal="center"/>
      <protection locked="0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165" fontId="26" fillId="0" borderId="11" xfId="0" applyNumberFormat="1" applyFont="1" applyBorder="1" applyAlignment="1" applyProtection="1">
      <alignment horizontal="center"/>
      <protection locked="0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165" fontId="20" fillId="0" borderId="14" xfId="0" applyNumberFormat="1" applyFont="1" applyBorder="1" applyAlignment="1">
      <alignment horizontal="center" vertical="center" textRotation="90"/>
    </xf>
    <xf numFmtId="0" fontId="0" fillId="0" borderId="15" xfId="0" applyBorder="1" applyAlignment="1">
      <alignment horizontal="center" vertical="center" textRotation="90"/>
    </xf>
    <xf numFmtId="0" fontId="0" fillId="0" borderId="16" xfId="0" applyBorder="1" applyAlignment="1">
      <alignment horizontal="center" vertical="center" textRotation="90"/>
    </xf>
    <xf numFmtId="165" fontId="26" fillId="0" borderId="3" xfId="0" applyNumberFormat="1" applyFont="1" applyBorder="1" applyAlignment="1" applyProtection="1">
      <alignment horizontal="center"/>
      <protection locked="0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</cellXfs>
  <cellStyles count="2">
    <cellStyle name="Comma" xfId="1" builtinId="3"/>
    <cellStyle name="Normal" xfId="0" builtinId="0"/>
  </cellStyles>
  <dxfs count="37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00"/>
      <color rgb="FFFFFFFF"/>
      <color rgb="FF737373"/>
      <color rgb="FFEAEAEA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4513386569187715"/>
          <c:y val="0.14135078448842067"/>
          <c:w val="0.62915257043764028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Count'!$E$2:$E$5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D-45EB-94C5-7661290C3E5F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'DP Count'!$D$2:$D$5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'DP Count'!$G$2:$G$5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D-45EB-94C5-7661290C3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0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7844659226546"/>
          <c:y val="0.64261338720014916"/>
          <c:w val="0.19129212290725214"/>
          <c:h val="0.170104314041420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Remaining Body Wall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317991997344093"/>
          <c:y val="0.13127044025157233"/>
          <c:w val="0.63919824125831359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'DP Count'!$A$2:$A$5</c:f>
              <c:strCache>
                <c:ptCount val="4"/>
                <c:pt idx="0">
                  <c:v>&gt;70%</c:v>
                </c:pt>
                <c:pt idx="1">
                  <c:v>70-79%</c:v>
                </c:pt>
                <c:pt idx="2">
                  <c:v>80-90%</c:v>
                </c:pt>
                <c:pt idx="3">
                  <c:v>91%+</c:v>
                </c:pt>
              </c:strCache>
            </c:strRef>
          </c:cat>
          <c:val>
            <c:numRef>
              <c:f>'DP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E2-44C9-9985-DD921F438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b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0054328419794166"/>
          <c:y val="0.15135329677609449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DP'!$A$2:$A$16</c15:sqref>
                  </c15:fullRef>
                </c:ext>
              </c:extLst>
              <c:f>('Data Sheet DP'!$A$2,'Data Sheet DP'!$A$4,'Data Sheet DP'!$A$6,'Data Sheet DP'!$A$8,'Data Sheet DP'!$A$10,'Data Sheet DP'!$A$12:$A$16)</c:f>
              <c:strCache>
                <c:ptCount val="10"/>
                <c:pt idx="0">
                  <c:v>Damaged Seal:</c:v>
                </c:pt>
                <c:pt idx="1">
                  <c:v>Damaged Threads:</c:v>
                </c:pt>
                <c:pt idx="2">
                  <c:v>Damaged Torque Shoulder:</c:v>
                </c:pt>
                <c:pt idx="3">
                  <c:v>Pitted:</c:v>
                </c:pt>
                <c:pt idx="4">
                  <c:v>Over Refaced:</c:v>
                </c:pt>
                <c:pt idx="5">
                  <c:v>Bent Tube:</c:v>
                </c:pt>
                <c:pt idx="6">
                  <c:v>Other Damage:</c:v>
                </c:pt>
                <c:pt idx="7">
                  <c:v>Other Damage:</c:v>
                </c:pt>
                <c:pt idx="8">
                  <c:v>Other Damage:</c:v>
                </c:pt>
                <c:pt idx="9">
                  <c:v>Other Damage: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DP'!$B$2:$B$16</c15:sqref>
                  </c15:fullRef>
                </c:ext>
              </c:extLst>
              <c:f>('Data Sheet DP'!$B$2,'Data Sheet DP'!$B$4,'Data Sheet DP'!$B$6,'Data Sheet DP'!$B$8,'Data Sheet DP'!$B$10,'Data Sheet DP'!$B$12:$B$16)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5-4AF1-80E9-E94FC5C6C5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40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1320519161744753"/>
          <c:y val="0.15135329677609446"/>
          <c:w val="0.64312258808530676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tx>
            <c:v>DBR</c:v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DP'!$A$19:$A$29</c15:sqref>
                  </c15:fullRef>
                </c:ext>
              </c:extLst>
              <c:f>('Data Sheet DP'!$A$19,'Data Sheet DP'!$A$21:$A$22,'Data Sheet DP'!$A$24,'Data Sheet DP'!$A$26:$A$29)</c:f>
              <c:strCache>
                <c:ptCount val="8"/>
                <c:pt idx="0">
                  <c:v>DBR Hardband:</c:v>
                </c:pt>
                <c:pt idx="1">
                  <c:v>Minimum Wall</c:v>
                </c:pt>
                <c:pt idx="2">
                  <c:v>Min Tong:</c:v>
                </c:pt>
                <c:pt idx="3">
                  <c:v>Min Seal:</c:v>
                </c:pt>
                <c:pt idx="4">
                  <c:v>Minimum OD:</c:v>
                </c:pt>
                <c:pt idx="5">
                  <c:v>Damaged Tube:</c:v>
                </c:pt>
                <c:pt idx="6">
                  <c:v>EMI Reject:</c:v>
                </c:pt>
                <c:pt idx="7">
                  <c:v>Other: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DP'!$B$19:$B$29</c15:sqref>
                  </c15:fullRef>
                </c:ext>
              </c:extLst>
              <c:f>('Data Sheet DP'!$B$19,'Data Sheet DP'!$B$21:$B$22,'Data Sheet DP'!$B$24,'Data Sheet DP'!$B$26:$B$29)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440-B6B7-249EE90D67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30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'HWDP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'HWDP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2-4274-8900-02C684023803}"/>
            </c:ext>
          </c:extLst>
        </c:ser>
        <c:ser>
          <c:idx val="1"/>
          <c:order val="1"/>
          <c:tx>
            <c:v>Pin Reface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'HWDP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'HWDP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7-4059-90C5-984CA60D1D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HWDP'!$A$2:$A$15</c15:sqref>
                  </c15:fullRef>
                </c:ext>
              </c:extLst>
              <c:f>('Data Sheet HWDP'!$A$2,'Data Sheet HWDP'!$A$4,'Data Sheet HWDP'!$A$6,'Data Sheet HWDP'!$A$8,'Data Sheet HWDP'!$A$10:$A$14)</c:f>
              <c:strCache>
                <c:ptCount val="9"/>
                <c:pt idx="0">
                  <c:v>Damaged Seal:</c:v>
                </c:pt>
                <c:pt idx="1">
                  <c:v>Damaged Threads:</c:v>
                </c:pt>
                <c:pt idx="2">
                  <c:v>Damaged Torque Shoulder:</c:v>
                </c:pt>
                <c:pt idx="3">
                  <c:v>Over Refaced:</c:v>
                </c:pt>
                <c:pt idx="4">
                  <c:v>Bent Tube:</c:v>
                </c:pt>
                <c:pt idx="5">
                  <c:v>Other Damage:</c:v>
                </c:pt>
                <c:pt idx="6">
                  <c:v>Other Damage:</c:v>
                </c:pt>
                <c:pt idx="7">
                  <c:v>Other Damage:</c:v>
                </c:pt>
                <c:pt idx="8">
                  <c:v>Damaged Hardband: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HWDP'!$B$2:$B$15</c15:sqref>
                  </c15:fullRef>
                </c:ext>
              </c:extLst>
              <c:f>('Data Sheet HWDP'!$B$2,'Data Sheet HWDP'!$B$4,'Data Sheet HWDP'!$B$6,'Data Sheet HWDP'!$B$8,'Data Sheet HWDP'!$B$10:$B$14)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36-48D6-9AE8-E9630775CF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HWDP'!$A$16:$A$26</c15:sqref>
                  </c15:fullRef>
                </c:ext>
              </c:extLst>
              <c:f>('Data Sheet HWDP'!$A$16,'Data Sheet HWDP'!$A$18:$A$19,'Data Sheet HWDP'!$A$21,'Data Sheet HWDP'!$A$23:$A$26)</c:f>
              <c:strCache>
                <c:ptCount val="8"/>
                <c:pt idx="0">
                  <c:v>DBR Hardband:</c:v>
                </c:pt>
                <c:pt idx="1">
                  <c:v>Minimum Wall Tube:</c:v>
                </c:pt>
                <c:pt idx="2">
                  <c:v>Min Tong:</c:v>
                </c:pt>
                <c:pt idx="3">
                  <c:v>Min Seal:</c:v>
                </c:pt>
                <c:pt idx="4">
                  <c:v>Minimum OD:</c:v>
                </c:pt>
                <c:pt idx="5">
                  <c:v>Damaged Tube:</c:v>
                </c:pt>
                <c:pt idx="6">
                  <c:v>EMI Reject:</c:v>
                </c:pt>
                <c:pt idx="7">
                  <c:v>Other: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HWDP'!$B$16:$B$26</c15:sqref>
                  </c15:fullRef>
                </c:ext>
              </c:extLst>
              <c:f>('Data Sheet HWDP'!$B$16,'Data Sheet HWDP'!$B$18:$B$19,'Data Sheet HWDP'!$B$21,'Data Sheet HWDP'!$B$23:$B$26)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5-43E8-993F-D4D77BAA50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Reface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793345694327253"/>
          <c:y val="0.13127044025157233"/>
          <c:w val="0.45444453555020087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tx>
            <c:v>Box Refaces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5B7-9E38-799803C338D8}"/>
            </c:ext>
          </c:extLst>
        </c:ser>
        <c:ser>
          <c:idx val="1"/>
          <c:order val="1"/>
          <c:tx>
            <c:v>Pin Refaces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 Count'!$A$2:$A$5</c:f>
              <c:strCache>
                <c:ptCount val="4"/>
                <c:pt idx="0">
                  <c:v>R1 (Pitting/Galling)</c:v>
                </c:pt>
                <c:pt idx="1">
                  <c:v>R2 (Cuts &gt;30%)</c:v>
                </c:pt>
                <c:pt idx="2">
                  <c:v>R3 (Out of Length)</c:v>
                </c:pt>
                <c:pt idx="3">
                  <c:v>R4 (Handling/Stabbing)</c:v>
                </c:pt>
              </c:strCache>
            </c:strRef>
          </c:cat>
          <c:val>
            <c:numRef>
              <c:f>'Sub Count'!$D$2:$D$5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5B7-9E38-799803C338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183589854815631"/>
          <c:y val="0.68637870422428438"/>
          <c:w val="0.19189781813468898"/>
          <c:h val="0.169521838056709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Machine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679874944124249"/>
          <c:y val="0.15135329677609446"/>
          <c:w val="0.57593945430083182"/>
          <c:h val="0.725819838557916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Subs'!$A$2:$A$15</c15:sqref>
                  </c15:fullRef>
                </c:ext>
              </c:extLst>
              <c:f>('Data Sheet Subs'!$A$2,'Data Sheet Subs'!$A$4,'Data Sheet Subs'!$A$6,'Data Sheet Subs'!$A$8,'Data Sheet Subs'!$A$10:$A$14)</c:f>
              <c:strCache>
                <c:ptCount val="9"/>
                <c:pt idx="0">
                  <c:v>Damaged Seal:</c:v>
                </c:pt>
                <c:pt idx="1">
                  <c:v>Damaged Threads:</c:v>
                </c:pt>
                <c:pt idx="2">
                  <c:v>Damaged Torque Shoulder:</c:v>
                </c:pt>
                <c:pt idx="3">
                  <c:v>Over Refaced:</c:v>
                </c:pt>
                <c:pt idx="4">
                  <c:v>Bent Tube:</c:v>
                </c:pt>
                <c:pt idx="5">
                  <c:v>Other Damage:</c:v>
                </c:pt>
                <c:pt idx="6">
                  <c:v>Other Damage:</c:v>
                </c:pt>
                <c:pt idx="7">
                  <c:v>Other Damage:</c:v>
                </c:pt>
                <c:pt idx="8">
                  <c:v>Damaged Hardband: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Subs'!$B$2:$B$15</c15:sqref>
                  </c15:fullRef>
                </c:ext>
              </c:extLst>
              <c:f>('Data Sheet Subs'!$B$2,'Data Sheet Subs'!$B$4,'Data Sheet Subs'!$B$6,'Data Sheet Subs'!$B$8,'Data Sheet Subs'!$B$10:$B$14)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5-4B34-968D-39DD7F787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2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9495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Damaged Beyond Repair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833743588903574"/>
          <c:y val="0.15136160224326717"/>
          <c:w val="0.67166263462850972"/>
          <c:h val="0.700662605853513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'Data Sheet Subs'!$A$16:$A$26</c15:sqref>
                  </c15:fullRef>
                </c:ext>
              </c:extLst>
              <c:f>('Data Sheet Subs'!$A$16,'Data Sheet Subs'!$A$18:$A$19,'Data Sheet Subs'!$A$21,'Data Sheet Subs'!$A$23:$A$26)</c:f>
              <c:strCache>
                <c:ptCount val="8"/>
                <c:pt idx="0">
                  <c:v>DBR Hardband:</c:v>
                </c:pt>
                <c:pt idx="1">
                  <c:v>Minimum Wall Tube:</c:v>
                </c:pt>
                <c:pt idx="2">
                  <c:v>Min Tong:</c:v>
                </c:pt>
                <c:pt idx="3">
                  <c:v>Min Seal:</c:v>
                </c:pt>
                <c:pt idx="4">
                  <c:v>Minimum OD:</c:v>
                </c:pt>
                <c:pt idx="5">
                  <c:v>Damaged Tube:</c:v>
                </c:pt>
                <c:pt idx="6">
                  <c:v>EMI Reject:</c:v>
                </c:pt>
                <c:pt idx="7">
                  <c:v>Other: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'Data Sheet Subs'!$B$16:$B$26</c15:sqref>
                  </c15:fullRef>
                </c:ext>
              </c:extLst>
              <c:f>('Data Sheet Subs'!$B$16,'Data Sheet Subs'!$B$18:$B$19,'Data Sheet Subs'!$B$21,'Data Sheet Subs'!$B$23:$B$26)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3-4D70-93C2-3DFAA934B1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694952111"/>
        <c:axId val="1982777791"/>
      </c:barChart>
      <c:catAx>
        <c:axId val="6949521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777791"/>
        <c:crosses val="autoZero"/>
        <c:auto val="1"/>
        <c:lblAlgn val="ctr"/>
        <c:lblOffset val="100"/>
        <c:noMultiLvlLbl val="0"/>
      </c:catAx>
      <c:valAx>
        <c:axId val="1982777791"/>
        <c:scaling>
          <c:orientation val="minMax"/>
          <c:max val="750"/>
          <c:min val="0"/>
        </c:scaling>
        <c:delete val="1"/>
        <c:axPos val="t"/>
        <c:numFmt formatCode="General" sourceLinked="1"/>
        <c:majorTickMark val="none"/>
        <c:minorTickMark val="none"/>
        <c:tickLblPos val="nextTo"/>
        <c:crossAx val="694952111"/>
        <c:crosses val="autoZero"/>
        <c:crossBetween val="between"/>
        <c:majorUnit val="150"/>
      </c:valAx>
      <c:spPr>
        <a:noFill/>
        <a:ln w="190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FF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1</xdr:rowOff>
    </xdr:from>
    <xdr:to>
      <xdr:col>11</xdr:col>
      <xdr:colOff>434548</xdr:colOff>
      <xdr:row>39</xdr:row>
      <xdr:rowOff>4434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02605-226F-49B8-AFB6-39961D194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0</xdr:col>
      <xdr:colOff>0</xdr:colOff>
      <xdr:row>25</xdr:row>
      <xdr:rowOff>0</xdr:rowOff>
    </xdr:from>
    <xdr:to>
      <xdr:col>4</xdr:col>
      <xdr:colOff>767346</xdr:colOff>
      <xdr:row>38</xdr:row>
      <xdr:rowOff>190498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155D2-51E0-5095-ED6C-639E83F423A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</xdr:col>
      <xdr:colOff>123825</xdr:colOff>
      <xdr:row>0</xdr:row>
      <xdr:rowOff>133350</xdr:rowOff>
    </xdr:from>
    <xdr:to>
      <xdr:col>11</xdr:col>
      <xdr:colOff>317878</xdr:colOff>
      <xdr:row>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F2DDA15-1E5B-BEC3-4212-5F5345BD7E3B}"/>
            </a:ext>
          </a:extLst>
        </xdr:cNvPr>
        <xdr:cNvSpPr>
          <a:spLocks noChangeAspect="1"/>
        </xdr:cNvSpPr>
      </xdr:nvSpPr>
      <xdr:spPr>
        <a:xfrm>
          <a:off x="3905250" y="133350"/>
          <a:ext cx="3537328" cy="1447800"/>
        </a:xfrm>
        <a:prstGeom prst="rect">
          <a:avLst/>
        </a:prstGeom>
        <a:blipFill dpi="0" rotWithShape="1">
          <a:blip xmlns:r="http://schemas.openxmlformats.org/officeDocument/2006/relationships" r:embed="rId3"/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4</xdr:col>
      <xdr:colOff>767346</xdr:colOff>
      <xdr:row>52</xdr:row>
      <xdr:rowOff>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473292F-A10A-466C-B777-9DD03B75E9C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5</xdr:col>
      <xdr:colOff>1</xdr:colOff>
      <xdr:row>39</xdr:row>
      <xdr:rowOff>0</xdr:rowOff>
    </xdr:from>
    <xdr:to>
      <xdr:col>12</xdr:col>
      <xdr:colOff>3569</xdr:colOff>
      <xdr:row>52</xdr:row>
      <xdr:rowOff>8763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AB859-6192-49A4-827A-164870DA5E6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38878</xdr:colOff>
      <xdr:row>1</xdr:row>
      <xdr:rowOff>47863</xdr:rowOff>
    </xdr:from>
    <xdr:to>
      <xdr:col>15</xdr:col>
      <xdr:colOff>260112</xdr:colOff>
      <xdr:row>4</xdr:row>
      <xdr:rowOff>74709</xdr:rowOff>
    </xdr:to>
    <xdr:pic>
      <xdr:nvPicPr>
        <xdr:cNvPr id="4" name="Picture 1" descr="Factory outline">
          <a:extLst>
            <a:ext uri="{FF2B5EF4-FFF2-40B4-BE49-F238E27FC236}">
              <a16:creationId xmlns:a16="http://schemas.microsoft.com/office/drawing/2014/main" id="{5303AE24-E53F-4603-A5B1-61EC24E081F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6453674" y="242251"/>
          <a:ext cx="610009" cy="610009"/>
        </a:xfrm>
        <a:prstGeom prst="rect">
          <a:avLst/>
        </a:prstGeom>
        <a:noFill/>
      </xdr:spPr>
    </xdr:pic>
    <xdr:clientData/>
  </xdr:twoCellAnchor>
  <xdr:oneCellAnchor>
    <xdr:from>
      <xdr:col>15</xdr:col>
      <xdr:colOff>76722</xdr:colOff>
      <xdr:row>0</xdr:row>
      <xdr:rowOff>136072</xdr:rowOff>
    </xdr:from>
    <xdr:ext cx="2577383" cy="843693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1BD6E99-A77B-4F3D-AA34-9717F033265F}"/>
            </a:ext>
          </a:extLst>
        </xdr:cNvPr>
        <xdr:cNvSpPr/>
      </xdr:nvSpPr>
      <xdr:spPr>
        <a:xfrm>
          <a:off x="6880293" y="136072"/>
          <a:ext cx="2577383" cy="843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</a:t>
          </a:r>
          <a:r>
            <a:rPr lang="en-US" sz="2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Placeholder</a:t>
          </a:r>
          <a:endParaRPr lang="en-US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6F8BB-4EFE-42BB-952E-552A45ABF2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7C7997-66E2-4280-A2C8-EEFDB5369C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4D680A-4D50-4EA0-AE96-A494DAE150A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438150</xdr:colOff>
      <xdr:row>4</xdr:row>
      <xdr:rowOff>172854</xdr:rowOff>
    </xdr:from>
    <xdr:to>
      <xdr:col>6</xdr:col>
      <xdr:colOff>229009</xdr:colOff>
      <xdr:row>6</xdr:row>
      <xdr:rowOff>58963</xdr:rowOff>
    </xdr:to>
    <xdr:pic>
      <xdr:nvPicPr>
        <xdr:cNvPr id="6" name="Picture 1" descr="Factory outline">
          <a:extLst>
            <a:ext uri="{FF2B5EF4-FFF2-40B4-BE49-F238E27FC236}">
              <a16:creationId xmlns:a16="http://schemas.microsoft.com/office/drawing/2014/main" id="{F1D07D89-D7D8-4BE0-807A-879AB77C67F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219575" y="934854"/>
          <a:ext cx="610009" cy="610009"/>
        </a:xfrm>
        <a:prstGeom prst="rect">
          <a:avLst/>
        </a:prstGeom>
        <a:noFill/>
      </xdr:spPr>
    </xdr:pic>
    <xdr:clientData/>
  </xdr:twoCellAnchor>
  <xdr:oneCellAnchor>
    <xdr:from>
      <xdr:col>6</xdr:col>
      <xdr:colOff>45619</xdr:colOff>
      <xdr:row>4</xdr:row>
      <xdr:rowOff>66675</xdr:rowOff>
    </xdr:from>
    <xdr:ext cx="2577383" cy="843693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AD4E7948-97D0-46C9-889D-C90CC34FA868}"/>
            </a:ext>
          </a:extLst>
        </xdr:cNvPr>
        <xdr:cNvSpPr/>
      </xdr:nvSpPr>
      <xdr:spPr>
        <a:xfrm>
          <a:off x="4646194" y="828675"/>
          <a:ext cx="2577383" cy="843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</a:t>
          </a:r>
          <a:r>
            <a:rPr lang="en-US" sz="2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Placeholder</a:t>
          </a:r>
          <a:endParaRPr lang="en-US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275112</xdr:colOff>
      <xdr:row>1</xdr:row>
      <xdr:rowOff>106796</xdr:rowOff>
    </xdr:from>
    <xdr:to>
      <xdr:col>23</xdr:col>
      <xdr:colOff>80971</xdr:colOff>
      <xdr:row>4</xdr:row>
      <xdr:rowOff>109971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F63F16-891D-4EB5-82DC-1AD85B0BBDB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7522771" y="305955"/>
          <a:ext cx="1650245" cy="591993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47625</xdr:rowOff>
    </xdr:from>
    <xdr:to>
      <xdr:col>4</xdr:col>
      <xdr:colOff>767346</xdr:colOff>
      <xdr:row>31</xdr:row>
      <xdr:rowOff>190498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E6F90-EDA9-47EE-A859-6E00F58A471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767346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D86FBF-884A-4774-84CF-7ED981E175F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32</xdr:row>
      <xdr:rowOff>0</xdr:rowOff>
    </xdr:from>
    <xdr:to>
      <xdr:col>12</xdr:col>
      <xdr:colOff>1465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025552-642D-4E32-8284-53739F9B45B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</xdr:col>
      <xdr:colOff>542925</xdr:colOff>
      <xdr:row>4</xdr:row>
      <xdr:rowOff>163329</xdr:rowOff>
    </xdr:from>
    <xdr:to>
      <xdr:col>6</xdr:col>
      <xdr:colOff>333784</xdr:colOff>
      <xdr:row>6</xdr:row>
      <xdr:rowOff>49438</xdr:rowOff>
    </xdr:to>
    <xdr:pic>
      <xdr:nvPicPr>
        <xdr:cNvPr id="6" name="Picture 1" descr="Factory outline">
          <a:extLst>
            <a:ext uri="{FF2B5EF4-FFF2-40B4-BE49-F238E27FC236}">
              <a16:creationId xmlns:a16="http://schemas.microsoft.com/office/drawing/2014/main" id="{8E67006C-EE87-45E9-8644-1708B1147983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rcRect/>
        <a:stretch/>
      </xdr:blipFill>
      <xdr:spPr bwMode="auto">
        <a:xfrm>
          <a:off x="4324350" y="925329"/>
          <a:ext cx="610009" cy="610009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150394</xdr:colOff>
      <xdr:row>4</xdr:row>
      <xdr:rowOff>57150</xdr:rowOff>
    </xdr:from>
    <xdr:ext cx="2577383" cy="843693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0CEAAC4-5D29-4BF6-B985-F2A3609312EB}"/>
            </a:ext>
          </a:extLst>
        </xdr:cNvPr>
        <xdr:cNvSpPr/>
      </xdr:nvSpPr>
      <xdr:spPr>
        <a:xfrm>
          <a:off x="4750969" y="819150"/>
          <a:ext cx="2577383" cy="843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Company Logo</a:t>
          </a:r>
          <a:r>
            <a:rPr lang="en-US" sz="2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Placeholder</a:t>
          </a:r>
          <a:endParaRPr lang="en-US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23998</xdr:colOff>
      <xdr:row>1</xdr:row>
      <xdr:rowOff>98137</xdr:rowOff>
    </xdr:from>
    <xdr:to>
      <xdr:col>24</xdr:col>
      <xdr:colOff>167561</xdr:colOff>
      <xdr:row>4</xdr:row>
      <xdr:rowOff>101312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1117CE-9604-4F7D-B4F8-78463795CB7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rcRect/>
        <a:stretch/>
      </xdr:blipFill>
      <xdr:spPr bwMode="auto">
        <a:xfrm>
          <a:off x="7635339" y="297296"/>
          <a:ext cx="1650245" cy="591993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5A3C2-3D64-4FC7-9D76-38005B34CB83}">
  <sheetPr codeName="Sheet1"/>
  <dimension ref="A1:V64"/>
  <sheetViews>
    <sheetView tabSelected="1" workbookViewId="0">
      <selection activeCell="J1" sqref="G1:J1048576"/>
    </sheetView>
  </sheetViews>
  <sheetFormatPr defaultRowHeight="15" x14ac:dyDescent="0.25"/>
  <cols>
    <col min="1" max="1" width="18" bestFit="1" customWidth="1"/>
    <col min="2" max="2" width="18.28515625" customWidth="1"/>
    <col min="4" max="4" width="21.85546875" customWidth="1"/>
    <col min="5" max="5" width="56.42578125" customWidth="1"/>
    <col min="7" max="7" width="32" hidden="1" customWidth="1"/>
    <col min="8" max="8" width="9.140625" hidden="1" customWidth="1"/>
    <col min="9" max="9" width="84" hidden="1" customWidth="1"/>
    <col min="10" max="10" width="10.7109375" hidden="1" customWidth="1"/>
    <col min="11" max="11" width="9.140625" customWidth="1"/>
    <col min="12" max="12" width="15.7109375" customWidth="1"/>
    <col min="13" max="15" width="9.140625" customWidth="1"/>
    <col min="16" max="16" width="38" customWidth="1"/>
    <col min="17" max="17" width="9.140625" hidden="1" customWidth="1"/>
    <col min="18" max="20" width="11.140625" customWidth="1"/>
    <col min="21" max="21" width="13.5703125" bestFit="1" customWidth="1"/>
    <col min="22" max="22" width="21" bestFit="1" customWidth="1"/>
  </cols>
  <sheetData>
    <row r="1" spans="1:22" ht="15.75" thickBot="1" x14ac:dyDescent="0.3">
      <c r="R1" s="96"/>
      <c r="S1" s="96"/>
      <c r="T1" s="96"/>
      <c r="U1" s="97"/>
      <c r="V1" s="97"/>
    </row>
    <row r="2" spans="1:22" ht="16.5" thickBot="1" x14ac:dyDescent="0.3">
      <c r="A2" s="98" t="s">
        <v>0</v>
      </c>
      <c r="B2" s="99"/>
      <c r="D2" s="215" t="s">
        <v>1</v>
      </c>
      <c r="E2" s="215"/>
      <c r="J2" t="s">
        <v>374</v>
      </c>
      <c r="O2" s="100"/>
      <c r="Q2" t="s">
        <v>42</v>
      </c>
      <c r="R2" s="100"/>
      <c r="S2" s="100"/>
      <c r="T2" s="100"/>
      <c r="U2" s="102"/>
      <c r="V2" s="102"/>
    </row>
    <row r="3" spans="1:22" ht="16.5" thickBot="1" x14ac:dyDescent="0.3">
      <c r="A3" s="98" t="s">
        <v>2</v>
      </c>
      <c r="B3" s="99"/>
      <c r="D3" t="s">
        <v>3</v>
      </c>
      <c r="E3" s="109"/>
      <c r="G3" s="112" t="s">
        <v>4</v>
      </c>
      <c r="I3" s="113" t="s">
        <v>369</v>
      </c>
      <c r="O3" s="100"/>
      <c r="R3" s="100"/>
      <c r="S3" s="100"/>
      <c r="T3" s="100"/>
      <c r="U3" s="102"/>
      <c r="V3" s="102"/>
    </row>
    <row r="4" spans="1:22" ht="16.5" thickBot="1" x14ac:dyDescent="0.3">
      <c r="A4" s="98" t="s">
        <v>5</v>
      </c>
      <c r="B4" s="99"/>
      <c r="G4" s="112" t="s">
        <v>6</v>
      </c>
      <c r="I4" s="113" t="s">
        <v>370</v>
      </c>
      <c r="O4" s="100"/>
      <c r="R4" s="100"/>
      <c r="S4" s="100"/>
      <c r="T4" s="100"/>
      <c r="U4" s="102"/>
      <c r="V4" s="102"/>
    </row>
    <row r="5" spans="1:22" ht="16.5" thickBot="1" x14ac:dyDescent="0.3">
      <c r="A5" s="98" t="s">
        <v>7</v>
      </c>
      <c r="B5" s="103"/>
      <c r="D5" t="s">
        <v>8</v>
      </c>
      <c r="E5" s="109"/>
      <c r="G5" s="112" t="s">
        <v>9</v>
      </c>
      <c r="I5" s="113" t="s">
        <v>371</v>
      </c>
      <c r="O5" s="100"/>
      <c r="R5" s="100"/>
      <c r="S5" s="100"/>
      <c r="T5" s="100"/>
      <c r="U5" s="102"/>
      <c r="V5" s="102"/>
    </row>
    <row r="6" spans="1:22" ht="16.5" thickBot="1" x14ac:dyDescent="0.3">
      <c r="A6" s="98" t="s">
        <v>10</v>
      </c>
      <c r="B6" s="99"/>
      <c r="G6" s="112" t="s">
        <v>11</v>
      </c>
      <c r="I6" s="113" t="s">
        <v>372</v>
      </c>
      <c r="O6" s="100"/>
      <c r="R6" s="100"/>
      <c r="S6" s="100"/>
      <c r="T6" s="100"/>
      <c r="U6" s="102"/>
      <c r="V6" s="102"/>
    </row>
    <row r="7" spans="1:22" ht="16.5" thickBot="1" x14ac:dyDescent="0.3">
      <c r="A7" s="104" t="s">
        <v>12</v>
      </c>
      <c r="B7" s="105"/>
      <c r="D7" t="s">
        <v>8</v>
      </c>
      <c r="E7" s="109"/>
      <c r="G7" s="112" t="s">
        <v>13</v>
      </c>
      <c r="I7" s="113" t="s">
        <v>14</v>
      </c>
      <c r="N7" s="40"/>
      <c r="O7" s="100"/>
      <c r="R7" s="100"/>
      <c r="S7" s="100"/>
      <c r="T7" s="100"/>
      <c r="U7" s="102"/>
      <c r="V7" s="102"/>
    </row>
    <row r="8" spans="1:22" ht="15.75" thickBot="1" x14ac:dyDescent="0.3">
      <c r="G8" s="112" t="s">
        <v>15</v>
      </c>
      <c r="I8" s="113" t="s">
        <v>16</v>
      </c>
      <c r="N8" s="40"/>
      <c r="O8" s="100"/>
      <c r="R8" s="100"/>
      <c r="S8" s="100"/>
      <c r="T8" s="100"/>
      <c r="U8" s="102"/>
      <c r="V8" s="102"/>
    </row>
    <row r="9" spans="1:22" ht="15.75" thickBot="1" x14ac:dyDescent="0.3">
      <c r="A9" s="106" t="s">
        <v>17</v>
      </c>
      <c r="B9" s="107"/>
      <c r="D9" s="215" t="s">
        <v>18</v>
      </c>
      <c r="E9" s="215"/>
      <c r="G9" s="112" t="s">
        <v>19</v>
      </c>
      <c r="I9" s="113" t="s">
        <v>373</v>
      </c>
      <c r="R9" s="100"/>
      <c r="S9" s="100"/>
      <c r="T9" s="100"/>
      <c r="U9" s="102"/>
      <c r="V9" s="102"/>
    </row>
    <row r="10" spans="1:22" ht="15.75" thickBot="1" x14ac:dyDescent="0.3">
      <c r="A10" s="106" t="s">
        <v>20</v>
      </c>
      <c r="B10" s="107"/>
      <c r="D10" t="s">
        <v>3</v>
      </c>
      <c r="E10" s="109"/>
      <c r="G10" s="112" t="s">
        <v>21</v>
      </c>
      <c r="I10" s="113" t="s">
        <v>22</v>
      </c>
      <c r="R10" s="100"/>
      <c r="S10" s="100"/>
      <c r="T10" s="100"/>
      <c r="U10" s="102"/>
      <c r="V10" s="102"/>
    </row>
    <row r="11" spans="1:22" ht="15.75" thickBot="1" x14ac:dyDescent="0.3">
      <c r="A11" s="106" t="s">
        <v>23</v>
      </c>
      <c r="B11" s="107"/>
      <c r="R11" s="100"/>
      <c r="S11" s="100"/>
      <c r="T11" s="100"/>
      <c r="U11" s="102"/>
      <c r="V11" s="102"/>
    </row>
    <row r="12" spans="1:22" ht="15.75" thickBot="1" x14ac:dyDescent="0.3">
      <c r="D12" t="s">
        <v>8</v>
      </c>
      <c r="E12" s="109"/>
      <c r="G12" s="112" t="s">
        <v>24</v>
      </c>
      <c r="R12" s="100"/>
      <c r="S12" s="100"/>
      <c r="T12" s="100"/>
      <c r="U12" s="102"/>
      <c r="V12" s="102"/>
    </row>
    <row r="13" spans="1:22" ht="15.75" thickBot="1" x14ac:dyDescent="0.3">
      <c r="A13" s="108" t="s">
        <v>25</v>
      </c>
      <c r="B13" s="109"/>
      <c r="G13" s="112" t="s">
        <v>26</v>
      </c>
      <c r="R13" s="100"/>
      <c r="S13" s="100"/>
      <c r="T13" s="100"/>
      <c r="U13" s="102"/>
      <c r="V13" s="102"/>
    </row>
    <row r="14" spans="1:22" ht="15.75" thickBot="1" x14ac:dyDescent="0.3">
      <c r="D14" t="s">
        <v>8</v>
      </c>
      <c r="E14" s="109"/>
      <c r="R14" s="100"/>
      <c r="S14" s="100"/>
      <c r="T14" s="100"/>
      <c r="U14" s="102"/>
      <c r="V14" s="102"/>
    </row>
    <row r="15" spans="1:22" x14ac:dyDescent="0.25">
      <c r="R15" s="100"/>
      <c r="S15" s="100"/>
      <c r="T15" s="100"/>
      <c r="U15" s="102"/>
      <c r="V15" s="102"/>
    </row>
    <row r="16" spans="1:22" ht="15.75" thickBot="1" x14ac:dyDescent="0.3">
      <c r="D16" s="215" t="s">
        <v>27</v>
      </c>
      <c r="E16" s="215"/>
      <c r="R16" s="100"/>
      <c r="S16" s="100"/>
      <c r="T16" s="100"/>
      <c r="U16" s="102"/>
      <c r="V16" s="102"/>
    </row>
    <row r="17" spans="4:22" ht="15.75" thickBot="1" x14ac:dyDescent="0.3">
      <c r="D17" t="s">
        <v>3</v>
      </c>
      <c r="E17" s="109"/>
      <c r="R17" s="100"/>
      <c r="S17" s="100"/>
      <c r="T17" s="100"/>
      <c r="U17" s="102"/>
      <c r="V17" s="102"/>
    </row>
    <row r="18" spans="4:22" ht="15.75" thickBot="1" x14ac:dyDescent="0.3">
      <c r="R18" s="100"/>
      <c r="S18" s="100"/>
      <c r="T18" s="100"/>
      <c r="U18" s="102"/>
      <c r="V18" s="102"/>
    </row>
    <row r="19" spans="4:22" ht="15.75" thickBot="1" x14ac:dyDescent="0.3">
      <c r="D19" t="s">
        <v>8</v>
      </c>
      <c r="E19" s="109"/>
      <c r="R19" s="100"/>
      <c r="S19" s="100"/>
      <c r="T19" s="100"/>
      <c r="U19" s="102"/>
      <c r="V19" s="102"/>
    </row>
    <row r="20" spans="4:22" ht="15.75" thickBot="1" x14ac:dyDescent="0.3">
      <c r="R20" s="100"/>
      <c r="S20" s="100"/>
      <c r="T20" s="100"/>
      <c r="U20" s="102"/>
      <c r="V20" s="102"/>
    </row>
    <row r="21" spans="4:22" ht="15.75" thickBot="1" x14ac:dyDescent="0.3">
      <c r="D21" t="s">
        <v>8</v>
      </c>
      <c r="E21" s="109"/>
      <c r="R21" s="100"/>
      <c r="S21" s="100"/>
      <c r="T21" s="100"/>
      <c r="U21" s="102"/>
      <c r="V21" s="102"/>
    </row>
    <row r="22" spans="4:22" x14ac:dyDescent="0.25">
      <c r="R22" s="100"/>
      <c r="S22" s="100"/>
      <c r="T22" s="100"/>
      <c r="U22" s="102"/>
      <c r="V22" s="102"/>
    </row>
    <row r="23" spans="4:22" x14ac:dyDescent="0.25">
      <c r="R23" s="100"/>
      <c r="S23" s="100"/>
      <c r="T23" s="100"/>
      <c r="U23" s="102"/>
      <c r="V23" s="102"/>
    </row>
    <row r="24" spans="4:22" x14ac:dyDescent="0.25">
      <c r="R24" s="100"/>
      <c r="S24" s="100"/>
      <c r="T24" s="100"/>
      <c r="U24" s="102"/>
      <c r="V24" s="102"/>
    </row>
    <row r="25" spans="4:22" x14ac:dyDescent="0.25">
      <c r="R25" s="100"/>
      <c r="S25" s="100"/>
      <c r="T25" s="100"/>
      <c r="U25" s="102"/>
      <c r="V25" s="102"/>
    </row>
    <row r="26" spans="4:22" x14ac:dyDescent="0.25">
      <c r="R26" s="100"/>
      <c r="S26" s="100"/>
      <c r="T26" s="100"/>
      <c r="U26" s="102"/>
      <c r="V26" s="102"/>
    </row>
    <row r="27" spans="4:22" x14ac:dyDescent="0.25">
      <c r="R27" s="100"/>
      <c r="S27" s="100"/>
      <c r="T27" s="100"/>
      <c r="U27" s="102"/>
      <c r="V27" s="102"/>
    </row>
    <row r="28" spans="4:22" x14ac:dyDescent="0.25">
      <c r="R28" s="100"/>
      <c r="S28" s="100"/>
      <c r="T28" s="100"/>
      <c r="U28" s="102"/>
      <c r="V28" s="102"/>
    </row>
    <row r="60" spans="10:10" x14ac:dyDescent="0.25">
      <c r="J60" s="110"/>
    </row>
    <row r="63" spans="10:10" x14ac:dyDescent="0.25">
      <c r="J63" s="110"/>
    </row>
    <row r="64" spans="10:10" x14ac:dyDescent="0.25">
      <c r="J64" s="110"/>
    </row>
  </sheetData>
  <mergeCells count="3">
    <mergeCell ref="D2:E2"/>
    <mergeCell ref="D9:E9"/>
    <mergeCell ref="D16:E16"/>
  </mergeCells>
  <dataValidations count="6">
    <dataValidation type="list" allowBlank="1" showInputMessage="1" showErrorMessage="1" sqref="B13" xr:uid="{773DD5B8-3408-4DE8-9F25-4EE7E28B337F}">
      <formula1>$Q$2:$Q$4</formula1>
    </dataValidation>
    <dataValidation type="list" allowBlank="1" showInputMessage="1" showErrorMessage="1" sqref="B3" xr:uid="{9708C435-3B6C-42E5-B55B-9B2F6FCE424B}">
      <formula1>Contractor_Name</formula1>
    </dataValidation>
    <dataValidation type="list" allowBlank="1" showInputMessage="1" showErrorMessage="1" sqref="B2" xr:uid="{1AA7683B-3D5D-4EB2-AE29-FC7875DAD7B8}">
      <formula1>Operator_Name</formula1>
    </dataValidation>
    <dataValidation type="list" allowBlank="1" showInputMessage="1" showErrorMessage="1" sqref="E5 E12 E19" xr:uid="{6B168752-1117-4A8A-A29D-B1CDFCCBF6FA}">
      <formula1>$G$12</formula1>
    </dataValidation>
    <dataValidation type="list" allowBlank="1" showInputMessage="1" showErrorMessage="1" sqref="E17 E10" xr:uid="{B1CEE7BE-7286-4B4E-A2FE-CDCEAD796320}">
      <formula1>$G$2:$G$10</formula1>
    </dataValidation>
    <dataValidation type="list" allowBlank="1" showInputMessage="1" showErrorMessage="1" sqref="E3" xr:uid="{1C59E63A-3746-4304-806D-EE1163108792}">
      <formula1>$G$2:$G$9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996143A-186F-4A0C-9387-3478589B015D}">
          <x14:formula1>
            <xm:f>'Drill Size Info'!$T$2:$T$8</xm:f>
          </x14:formula1>
          <xm:sqref>B9</xm:sqref>
        </x14:dataValidation>
        <x14:dataValidation type="list" allowBlank="1" showInputMessage="1" showErrorMessage="1" xr:uid="{0EF39F7E-4D2E-4D74-A2CF-B2B244A38388}">
          <x14:formula1>
            <xm:f>'Drill Size Info'!$A$2:$A$30</xm:f>
          </x14:formula1>
          <xm:sqref>B10</xm:sqref>
        </x14:dataValidation>
        <x14:dataValidation type="list" allowBlank="1" showInputMessage="1" showErrorMessage="1" xr:uid="{A8EE3490-CA18-4072-BDFC-34BB4E8F3CAE}">
          <x14:formula1>
            <xm:f>'Drill Size Info'!$X$2:$X$6</xm:f>
          </x14:formula1>
          <xm:sqref>B11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936C-B419-4DEE-92A3-99B25108BCA5}">
  <sheetPr codeName="Sheet2"/>
  <dimension ref="A1:AB46"/>
  <sheetViews>
    <sheetView topLeftCell="A16" zoomScaleNormal="100" workbookViewId="0">
      <selection activeCell="F37" sqref="F37"/>
    </sheetView>
  </sheetViews>
  <sheetFormatPr defaultRowHeight="15" x14ac:dyDescent="0.25"/>
  <cols>
    <col min="1" max="1" width="15" bestFit="1" customWidth="1"/>
    <col min="3" max="3" width="16" bestFit="1" customWidth="1"/>
    <col min="5" max="5" width="19.140625" customWidth="1"/>
    <col min="6" max="6" width="15.140625" bestFit="1" customWidth="1"/>
    <col min="10" max="10" width="13.5703125" bestFit="1" customWidth="1"/>
    <col min="11" max="11" width="14.42578125" customWidth="1"/>
    <col min="21" max="21" width="9.140625" customWidth="1"/>
    <col min="27" max="27" width="16.28515625" customWidth="1"/>
    <col min="28" max="28" width="17.85546875" customWidth="1"/>
  </cols>
  <sheetData>
    <row r="1" spans="1:28" x14ac:dyDescent="0.25">
      <c r="A1" s="96" t="s">
        <v>28</v>
      </c>
      <c r="B1" s="96" t="s">
        <v>29</v>
      </c>
      <c r="C1" s="96" t="s">
        <v>30</v>
      </c>
      <c r="D1" s="96" t="s">
        <v>31</v>
      </c>
      <c r="E1" s="96" t="s">
        <v>32</v>
      </c>
      <c r="F1" s="190" t="s">
        <v>352</v>
      </c>
      <c r="G1" s="191" t="s">
        <v>353</v>
      </c>
      <c r="H1" s="192" t="s">
        <v>354</v>
      </c>
      <c r="I1" s="193" t="s">
        <v>355</v>
      </c>
      <c r="J1" s="97" t="s">
        <v>33</v>
      </c>
      <c r="K1" s="97" t="s">
        <v>34</v>
      </c>
      <c r="L1" s="190" t="s">
        <v>356</v>
      </c>
      <c r="M1" s="191" t="s">
        <v>357</v>
      </c>
      <c r="N1" s="192" t="s">
        <v>358</v>
      </c>
      <c r="O1" s="193" t="s">
        <v>359</v>
      </c>
      <c r="T1" t="s">
        <v>35</v>
      </c>
      <c r="U1" t="s">
        <v>36</v>
      </c>
      <c r="W1" t="s">
        <v>37</v>
      </c>
      <c r="X1" t="s">
        <v>38</v>
      </c>
    </row>
    <row r="2" spans="1:28" x14ac:dyDescent="0.25">
      <c r="A2" s="101" t="s">
        <v>39</v>
      </c>
      <c r="B2" s="100">
        <v>6.3125</v>
      </c>
      <c r="C2" s="100">
        <v>3.40625</v>
      </c>
      <c r="D2" s="100">
        <v>6.125</v>
      </c>
      <c r="E2" s="100">
        <v>4.71875</v>
      </c>
      <c r="F2" s="194"/>
      <c r="G2" s="195"/>
      <c r="H2" s="196"/>
      <c r="I2" s="197"/>
      <c r="J2" s="102" t="s">
        <v>40</v>
      </c>
      <c r="K2" s="102" t="s">
        <v>41</v>
      </c>
      <c r="L2" s="194" t="str">
        <f>IF(F2="", "", F2-0.015)</f>
        <v/>
      </c>
      <c r="M2" s="195" t="str">
        <f>IF(G2="", "", G2+0.015)</f>
        <v/>
      </c>
      <c r="N2" s="196" t="str">
        <f>IF(H2="", "", H2-0.015)</f>
        <v/>
      </c>
      <c r="O2" s="197" t="str">
        <f>IF(I2="", "", I2+0.015)</f>
        <v/>
      </c>
      <c r="P2" t="s">
        <v>42</v>
      </c>
      <c r="T2">
        <v>4</v>
      </c>
      <c r="U2" s="100">
        <v>0.33</v>
      </c>
      <c r="V2" s="100">
        <f>0.8*U2</f>
        <v>0.26400000000000001</v>
      </c>
      <c r="W2" s="52">
        <v>14</v>
      </c>
      <c r="X2" t="s">
        <v>43</v>
      </c>
    </row>
    <row r="3" spans="1:28" x14ac:dyDescent="0.25">
      <c r="A3" t="s">
        <v>44</v>
      </c>
      <c r="B3" s="100">
        <v>5.78125</v>
      </c>
      <c r="C3" s="100">
        <v>3.15625</v>
      </c>
      <c r="D3" s="100">
        <v>6.125</v>
      </c>
      <c r="E3" s="100">
        <v>4.34375</v>
      </c>
      <c r="F3" s="194"/>
      <c r="G3" s="195"/>
      <c r="H3" s="196"/>
      <c r="I3" s="197"/>
      <c r="J3" s="102" t="s">
        <v>40</v>
      </c>
      <c r="K3" s="102"/>
      <c r="L3" s="194" t="str">
        <f t="shared" ref="L3:L30" si="0">IF(F3="", "", F3-0.015)</f>
        <v/>
      </c>
      <c r="M3" s="195" t="str">
        <f t="shared" ref="M3:M30" si="1">IF(G3="", "", G3+0.015)</f>
        <v/>
      </c>
      <c r="N3" s="196" t="str">
        <f t="shared" ref="N3:N30" si="2">IF(H3="", "", H3-0.015)</f>
        <v/>
      </c>
      <c r="O3" s="197" t="str">
        <f t="shared" ref="O3:O30" si="3">IF(I3="", "", I3+0.015)</f>
        <v/>
      </c>
      <c r="T3">
        <v>4.5</v>
      </c>
      <c r="U3" s="100">
        <v>0.33700000000000002</v>
      </c>
      <c r="V3" s="100">
        <f t="shared" ref="V3:V8" si="4">0.8*U3</f>
        <v>0.26960000000000001</v>
      </c>
      <c r="W3" s="52">
        <v>16.600000000000001</v>
      </c>
      <c r="X3" t="s">
        <v>45</v>
      </c>
    </row>
    <row r="4" spans="1:28" x14ac:dyDescent="0.25">
      <c r="A4" t="s">
        <v>46</v>
      </c>
      <c r="B4" s="100"/>
      <c r="C4" s="100"/>
      <c r="D4" s="100"/>
      <c r="E4" s="100"/>
      <c r="F4" s="194"/>
      <c r="G4" s="195"/>
      <c r="H4" s="196"/>
      <c r="I4" s="197"/>
      <c r="J4" s="102" t="s">
        <v>40</v>
      </c>
      <c r="K4" s="102"/>
      <c r="L4" s="194" t="str">
        <f t="shared" si="0"/>
        <v/>
      </c>
      <c r="M4" s="195" t="str">
        <f t="shared" si="1"/>
        <v/>
      </c>
      <c r="N4" s="196" t="str">
        <f t="shared" si="2"/>
        <v/>
      </c>
      <c r="O4" s="197" t="str">
        <f t="shared" si="3"/>
        <v/>
      </c>
      <c r="T4">
        <v>4.75</v>
      </c>
      <c r="U4">
        <v>0.35</v>
      </c>
      <c r="V4" s="100">
        <f t="shared" si="4"/>
        <v>0.27999999999999997</v>
      </c>
      <c r="W4" s="52">
        <v>19.2</v>
      </c>
      <c r="X4" t="s">
        <v>47</v>
      </c>
    </row>
    <row r="5" spans="1:28" x14ac:dyDescent="0.25">
      <c r="A5" t="s">
        <v>48</v>
      </c>
      <c r="B5" s="100">
        <v>6.75</v>
      </c>
      <c r="C5" s="100">
        <v>4.25</v>
      </c>
      <c r="D5" s="100">
        <v>6.625</v>
      </c>
      <c r="E5" s="100">
        <v>5.046875</v>
      </c>
      <c r="F5" s="194"/>
      <c r="G5" s="195"/>
      <c r="H5" s="196"/>
      <c r="I5" s="197"/>
      <c r="J5" s="102" t="s">
        <v>40</v>
      </c>
      <c r="K5" s="102"/>
      <c r="L5" s="194" t="str">
        <f t="shared" si="0"/>
        <v/>
      </c>
      <c r="M5" s="195" t="str">
        <f t="shared" si="1"/>
        <v/>
      </c>
      <c r="N5" s="196" t="str">
        <f t="shared" si="2"/>
        <v/>
      </c>
      <c r="O5" s="197" t="str">
        <f t="shared" si="3"/>
        <v/>
      </c>
      <c r="T5">
        <v>5</v>
      </c>
      <c r="U5" s="100">
        <v>0.36199999999999999</v>
      </c>
      <c r="V5" s="100">
        <f t="shared" si="4"/>
        <v>0.28960000000000002</v>
      </c>
      <c r="W5" s="52">
        <v>19.5</v>
      </c>
      <c r="X5" t="s">
        <v>49</v>
      </c>
    </row>
    <row r="6" spans="1:28" x14ac:dyDescent="0.25">
      <c r="A6" t="s">
        <v>50</v>
      </c>
      <c r="B6" s="100">
        <v>5.117</v>
      </c>
      <c r="C6" s="100">
        <v>3.0630000000000002</v>
      </c>
      <c r="D6" s="100">
        <v>6</v>
      </c>
      <c r="E6" s="100">
        <v>6</v>
      </c>
      <c r="F6" s="194">
        <v>4.4950000000000001</v>
      </c>
      <c r="G6" s="195">
        <v>4.5090000000000003</v>
      </c>
      <c r="H6" s="196">
        <v>4.492</v>
      </c>
      <c r="I6" s="197">
        <v>4.5049999999999999</v>
      </c>
      <c r="J6" s="102" t="s">
        <v>40</v>
      </c>
      <c r="K6" s="102" t="s">
        <v>51</v>
      </c>
      <c r="L6" s="194">
        <f t="shared" si="0"/>
        <v>4.4800000000000004</v>
      </c>
      <c r="M6" s="195">
        <f t="shared" si="1"/>
        <v>4.524</v>
      </c>
      <c r="N6" s="196">
        <f t="shared" si="2"/>
        <v>4.4770000000000003</v>
      </c>
      <c r="O6" s="197">
        <f t="shared" si="3"/>
        <v>4.5199999999999996</v>
      </c>
      <c r="T6">
        <v>5.25</v>
      </c>
      <c r="U6" s="100">
        <v>0.36199999999999999</v>
      </c>
      <c r="V6" s="100">
        <f t="shared" si="4"/>
        <v>0.28960000000000002</v>
      </c>
      <c r="W6" s="52"/>
      <c r="X6" t="s">
        <v>52</v>
      </c>
    </row>
    <row r="7" spans="1:28" x14ac:dyDescent="0.25">
      <c r="A7" t="s">
        <v>53</v>
      </c>
      <c r="B7" s="100">
        <v>5.95</v>
      </c>
      <c r="C7" s="100">
        <v>3.8130000000000002</v>
      </c>
      <c r="D7" s="100">
        <v>6</v>
      </c>
      <c r="E7" s="100">
        <v>6</v>
      </c>
      <c r="F7" s="194">
        <v>4.4950000000000001</v>
      </c>
      <c r="G7" s="195">
        <v>4.5090000000000003</v>
      </c>
      <c r="H7" s="196">
        <v>4.492</v>
      </c>
      <c r="I7" s="197">
        <v>4.5049999999999999</v>
      </c>
      <c r="J7" s="102" t="s">
        <v>40</v>
      </c>
      <c r="K7" s="102" t="s">
        <v>54</v>
      </c>
      <c r="L7" s="194">
        <f t="shared" si="0"/>
        <v>4.4800000000000004</v>
      </c>
      <c r="M7" s="195">
        <f t="shared" si="1"/>
        <v>4.524</v>
      </c>
      <c r="N7" s="196">
        <f t="shared" si="2"/>
        <v>4.4770000000000003</v>
      </c>
      <c r="O7" s="197">
        <f t="shared" si="3"/>
        <v>4.5199999999999996</v>
      </c>
      <c r="T7">
        <v>5.5</v>
      </c>
      <c r="U7" s="100">
        <v>0.36099999999999999</v>
      </c>
      <c r="V7" s="100">
        <f t="shared" si="4"/>
        <v>0.2888</v>
      </c>
      <c r="W7" s="52">
        <v>21.9</v>
      </c>
    </row>
    <row r="8" spans="1:28" x14ac:dyDescent="0.25">
      <c r="A8" t="s">
        <v>55</v>
      </c>
      <c r="B8" s="100">
        <v>4.5750000000000002</v>
      </c>
      <c r="C8" s="100">
        <v>2.6880000000000002</v>
      </c>
      <c r="D8" s="100">
        <v>6.5</v>
      </c>
      <c r="E8" s="100">
        <v>6</v>
      </c>
      <c r="F8" s="194">
        <v>4.4359999999999999</v>
      </c>
      <c r="G8" s="195">
        <v>4.4429999999999996</v>
      </c>
      <c r="H8" s="196">
        <v>4.4290000000000003</v>
      </c>
      <c r="I8" s="197">
        <v>4.4379999999999997</v>
      </c>
      <c r="J8" s="102" t="s">
        <v>40</v>
      </c>
      <c r="K8" s="102" t="s">
        <v>51</v>
      </c>
      <c r="L8" s="194">
        <f t="shared" si="0"/>
        <v>4.4210000000000003</v>
      </c>
      <c r="M8" s="195">
        <f t="shared" si="1"/>
        <v>4.4579999999999993</v>
      </c>
      <c r="N8" s="196">
        <f t="shared" si="2"/>
        <v>4.4140000000000006</v>
      </c>
      <c r="O8" s="197">
        <f t="shared" si="3"/>
        <v>4.4529999999999994</v>
      </c>
      <c r="T8">
        <v>5.5</v>
      </c>
      <c r="U8" s="100">
        <v>0.41499999999999998</v>
      </c>
      <c r="V8" s="100">
        <f t="shared" si="4"/>
        <v>0.33200000000000002</v>
      </c>
      <c r="W8" s="52">
        <v>24.7</v>
      </c>
    </row>
    <row r="9" spans="1:28" x14ac:dyDescent="0.25">
      <c r="A9" t="s">
        <v>56</v>
      </c>
      <c r="B9" s="100">
        <v>4.9829999999999997</v>
      </c>
      <c r="C9" s="100">
        <v>3</v>
      </c>
      <c r="D9" s="100">
        <v>6.5</v>
      </c>
      <c r="E9" s="100">
        <v>6</v>
      </c>
      <c r="F9" s="194">
        <v>4.5609999999999999</v>
      </c>
      <c r="G9" s="195">
        <v>4.5679999999999996</v>
      </c>
      <c r="H9" s="196">
        <v>4.5540000000000003</v>
      </c>
      <c r="I9" s="197">
        <v>4.5629999999999997</v>
      </c>
      <c r="J9" s="102" t="s">
        <v>40</v>
      </c>
      <c r="K9" s="102" t="s">
        <v>51</v>
      </c>
      <c r="L9" s="194">
        <f t="shared" si="0"/>
        <v>4.5460000000000003</v>
      </c>
      <c r="M9" s="195">
        <f t="shared" si="1"/>
        <v>4.5829999999999993</v>
      </c>
      <c r="N9" s="196">
        <f t="shared" si="2"/>
        <v>4.5390000000000006</v>
      </c>
      <c r="O9" s="197">
        <f t="shared" si="3"/>
        <v>4.5779999999999994</v>
      </c>
    </row>
    <row r="10" spans="1:28" x14ac:dyDescent="0.25">
      <c r="A10" t="s">
        <v>57</v>
      </c>
      <c r="B10" s="100">
        <v>6.2320000000000002</v>
      </c>
      <c r="C10" s="100">
        <v>4</v>
      </c>
      <c r="D10" s="100">
        <v>6.5</v>
      </c>
      <c r="E10" s="100">
        <v>6</v>
      </c>
      <c r="F10" s="194">
        <v>5.1230000000000002</v>
      </c>
      <c r="G10" s="195">
        <v>5.13</v>
      </c>
      <c r="H10" s="196">
        <v>5.1159999999999997</v>
      </c>
      <c r="I10" s="197">
        <v>5.125</v>
      </c>
      <c r="J10" s="102" t="s">
        <v>66</v>
      </c>
      <c r="K10" s="102"/>
      <c r="L10" s="194">
        <f t="shared" si="0"/>
        <v>5.1080000000000005</v>
      </c>
      <c r="M10" s="195">
        <f t="shared" si="1"/>
        <v>5.1449999999999996</v>
      </c>
      <c r="N10" s="196">
        <f t="shared" si="2"/>
        <v>5.101</v>
      </c>
      <c r="O10" s="197">
        <f t="shared" si="3"/>
        <v>5.14</v>
      </c>
    </row>
    <row r="11" spans="1:28" x14ac:dyDescent="0.25">
      <c r="A11" t="s">
        <v>59</v>
      </c>
      <c r="B11" s="100">
        <v>4.57</v>
      </c>
      <c r="C11" s="100">
        <v>2.4380000000000002</v>
      </c>
      <c r="D11" s="100">
        <v>6.5</v>
      </c>
      <c r="E11" s="100">
        <v>6</v>
      </c>
      <c r="F11" s="194">
        <v>4.4020000000000001</v>
      </c>
      <c r="G11" s="195">
        <v>4.4130000000000003</v>
      </c>
      <c r="H11" s="196">
        <v>4.3959999999999999</v>
      </c>
      <c r="I11" s="197">
        <v>4.407</v>
      </c>
      <c r="J11" s="102" t="s">
        <v>40</v>
      </c>
      <c r="K11" s="102"/>
      <c r="L11" s="194">
        <f t="shared" si="0"/>
        <v>4.3870000000000005</v>
      </c>
      <c r="M11" s="195">
        <f t="shared" si="1"/>
        <v>4.4279999999999999</v>
      </c>
      <c r="N11" s="196">
        <f t="shared" si="2"/>
        <v>4.3810000000000002</v>
      </c>
      <c r="O11" s="197">
        <f t="shared" si="3"/>
        <v>4.4219999999999997</v>
      </c>
    </row>
    <row r="12" spans="1:28" x14ac:dyDescent="0.25">
      <c r="A12" t="s">
        <v>60</v>
      </c>
      <c r="B12" s="100">
        <v>4.8360000000000003</v>
      </c>
      <c r="C12" s="100">
        <v>2.4380000000000002</v>
      </c>
      <c r="D12" s="100">
        <v>6.5</v>
      </c>
      <c r="E12" s="100">
        <v>6</v>
      </c>
      <c r="F12" s="194">
        <v>4.915</v>
      </c>
      <c r="G12" s="195">
        <v>4.9269999999999996</v>
      </c>
      <c r="H12" s="196">
        <v>4.907</v>
      </c>
      <c r="I12" s="197">
        <v>4.9180000000000001</v>
      </c>
      <c r="J12" s="102" t="s">
        <v>40</v>
      </c>
      <c r="K12" s="102" t="s">
        <v>51</v>
      </c>
      <c r="L12" s="194">
        <f t="shared" si="0"/>
        <v>4.9000000000000004</v>
      </c>
      <c r="M12" s="195">
        <f t="shared" si="1"/>
        <v>4.9419999999999993</v>
      </c>
      <c r="N12" s="196">
        <f t="shared" si="2"/>
        <v>4.8920000000000003</v>
      </c>
      <c r="O12" s="197">
        <f t="shared" si="3"/>
        <v>4.9329999999999998</v>
      </c>
    </row>
    <row r="13" spans="1:28" x14ac:dyDescent="0.25">
      <c r="A13" t="s">
        <v>61</v>
      </c>
      <c r="B13" s="100">
        <v>5.1449999999999996</v>
      </c>
      <c r="C13" s="100">
        <v>2.75</v>
      </c>
      <c r="D13" s="100">
        <v>6.5</v>
      </c>
      <c r="E13" s="100">
        <v>6</v>
      </c>
      <c r="F13" s="194">
        <v>4.7489999999999997</v>
      </c>
      <c r="G13" s="195">
        <v>4.76</v>
      </c>
      <c r="H13" s="196">
        <v>4.7439999999999998</v>
      </c>
      <c r="I13" s="197">
        <v>4.7549999999999999</v>
      </c>
      <c r="J13" s="102" t="s">
        <v>40</v>
      </c>
      <c r="K13" s="102"/>
      <c r="L13" s="194">
        <f t="shared" si="0"/>
        <v>4.734</v>
      </c>
      <c r="M13" s="195">
        <f t="shared" si="1"/>
        <v>4.7749999999999995</v>
      </c>
      <c r="N13" s="196">
        <f t="shared" si="2"/>
        <v>4.7290000000000001</v>
      </c>
      <c r="O13" s="197">
        <f t="shared" si="3"/>
        <v>4.7699999999999996</v>
      </c>
    </row>
    <row r="14" spans="1:28" x14ac:dyDescent="0.25">
      <c r="A14" t="s">
        <v>62</v>
      </c>
      <c r="B14" s="100">
        <v>5.93</v>
      </c>
      <c r="C14" s="100">
        <v>3.25</v>
      </c>
      <c r="D14" s="100">
        <v>6.5</v>
      </c>
      <c r="E14" s="100">
        <v>6</v>
      </c>
      <c r="F14" s="194">
        <v>4.915</v>
      </c>
      <c r="G14" s="195">
        <v>4.9269999999999996</v>
      </c>
      <c r="H14" s="196">
        <v>4.907</v>
      </c>
      <c r="I14" s="197">
        <v>4.9180000000000001</v>
      </c>
      <c r="J14" s="102"/>
      <c r="K14" s="102"/>
      <c r="L14" s="194">
        <f t="shared" si="0"/>
        <v>4.9000000000000004</v>
      </c>
      <c r="M14" s="195">
        <f t="shared" si="1"/>
        <v>4.9419999999999993</v>
      </c>
      <c r="N14" s="196">
        <f t="shared" si="2"/>
        <v>4.8920000000000003</v>
      </c>
      <c r="O14" s="197">
        <f t="shared" si="3"/>
        <v>4.9329999999999998</v>
      </c>
      <c r="AA14" t="s">
        <v>361</v>
      </c>
      <c r="AB14" t="s">
        <v>362</v>
      </c>
    </row>
    <row r="15" spans="1:28" x14ac:dyDescent="0.25">
      <c r="A15" t="s">
        <v>63</v>
      </c>
      <c r="B15" s="100">
        <v>6.6109999999999998</v>
      </c>
      <c r="C15" s="100">
        <v>4</v>
      </c>
      <c r="D15" s="100">
        <v>6.5</v>
      </c>
      <c r="E15" s="100">
        <v>6</v>
      </c>
      <c r="F15" s="194">
        <v>5.4260000000000002</v>
      </c>
      <c r="G15" s="195">
        <v>5.4370000000000003</v>
      </c>
      <c r="H15" s="196">
        <v>5.42</v>
      </c>
      <c r="I15" s="197">
        <v>5.431</v>
      </c>
      <c r="J15" s="102" t="s">
        <v>58</v>
      </c>
      <c r="K15" s="102" t="s">
        <v>64</v>
      </c>
      <c r="L15" s="194">
        <f t="shared" si="0"/>
        <v>5.4110000000000005</v>
      </c>
      <c r="M15" s="195">
        <f t="shared" si="1"/>
        <v>5.452</v>
      </c>
      <c r="N15" s="196">
        <f t="shared" si="2"/>
        <v>5.4050000000000002</v>
      </c>
      <c r="O15" s="197">
        <f t="shared" si="3"/>
        <v>5.4459999999999997</v>
      </c>
      <c r="AA15" s="100" t="e">
        <f>INDEX(N:N, MATCH('DATA SHEET'!B10, A:A, 0))</f>
        <v>#N/A</v>
      </c>
      <c r="AB15" s="100" t="e">
        <f>INDEX(O:O, MATCH('DATA SHEET'!B10, A:A, 0))</f>
        <v>#N/A</v>
      </c>
    </row>
    <row r="16" spans="1:28" x14ac:dyDescent="0.25">
      <c r="A16" t="s">
        <v>65</v>
      </c>
      <c r="B16" s="100"/>
      <c r="C16" s="100"/>
      <c r="D16" s="100"/>
      <c r="E16" s="100"/>
      <c r="F16" s="194"/>
      <c r="G16" s="195"/>
      <c r="H16" s="196"/>
      <c r="I16" s="197"/>
      <c r="J16" s="102" t="s">
        <v>66</v>
      </c>
      <c r="K16" s="102" t="s">
        <v>64</v>
      </c>
      <c r="L16" s="194" t="str">
        <f t="shared" si="0"/>
        <v/>
      </c>
      <c r="M16" s="195" t="str">
        <f t="shared" si="1"/>
        <v/>
      </c>
      <c r="N16" s="196" t="str">
        <f t="shared" si="2"/>
        <v/>
      </c>
      <c r="O16" s="197" t="str">
        <f t="shared" si="3"/>
        <v/>
      </c>
      <c r="AA16" t="s">
        <v>363</v>
      </c>
      <c r="AB16" t="s">
        <v>364</v>
      </c>
    </row>
    <row r="17" spans="1:28" x14ac:dyDescent="0.25">
      <c r="A17" t="s">
        <v>67</v>
      </c>
      <c r="B17" s="100"/>
      <c r="C17" s="100"/>
      <c r="D17" s="100"/>
      <c r="E17" s="100"/>
      <c r="F17" s="194">
        <v>4.75</v>
      </c>
      <c r="G17" s="195">
        <v>4.76</v>
      </c>
      <c r="H17" s="196">
        <v>4.7430000000000003</v>
      </c>
      <c r="I17" s="197">
        <v>4.75</v>
      </c>
      <c r="J17" s="102" t="s">
        <v>66</v>
      </c>
      <c r="K17" s="102" t="s">
        <v>64</v>
      </c>
      <c r="L17" s="194">
        <f t="shared" si="0"/>
        <v>4.7350000000000003</v>
      </c>
      <c r="M17" s="195">
        <f t="shared" si="1"/>
        <v>4.7749999999999995</v>
      </c>
      <c r="N17" s="196">
        <f t="shared" si="2"/>
        <v>4.7280000000000006</v>
      </c>
      <c r="O17" s="197">
        <f t="shared" si="3"/>
        <v>4.7649999999999997</v>
      </c>
      <c r="AA17" s="100" t="e">
        <f>INDEX(H:H, MATCH('DATA SHEET'!B10, A:A, 0))</f>
        <v>#N/A</v>
      </c>
      <c r="AB17" s="100" t="e">
        <f>INDEX(I:I, MATCH('DATA SHEET'!B10, A:A, 0))</f>
        <v>#N/A</v>
      </c>
    </row>
    <row r="18" spans="1:28" x14ac:dyDescent="0.25">
      <c r="A18" t="s">
        <v>68</v>
      </c>
      <c r="B18" s="100"/>
      <c r="C18" s="100"/>
      <c r="D18" s="100"/>
      <c r="E18" s="100"/>
      <c r="F18" s="194">
        <v>7.01</v>
      </c>
      <c r="G18" s="195">
        <v>7.0049999999999999</v>
      </c>
      <c r="H18" s="196">
        <v>6.992</v>
      </c>
      <c r="I18" s="197">
        <v>7</v>
      </c>
      <c r="J18" s="102" t="s">
        <v>66</v>
      </c>
      <c r="K18" s="102" t="s">
        <v>64</v>
      </c>
      <c r="L18" s="194">
        <f t="shared" si="0"/>
        <v>6.9950000000000001</v>
      </c>
      <c r="M18" s="195">
        <f t="shared" si="1"/>
        <v>7.02</v>
      </c>
      <c r="N18" s="196">
        <f t="shared" si="2"/>
        <v>6.9770000000000003</v>
      </c>
      <c r="O18" s="197">
        <f t="shared" si="3"/>
        <v>7.0149999999999997</v>
      </c>
      <c r="AA18" t="s">
        <v>365</v>
      </c>
      <c r="AB18" t="s">
        <v>366</v>
      </c>
    </row>
    <row r="19" spans="1:28" x14ac:dyDescent="0.25">
      <c r="A19" t="s">
        <v>69</v>
      </c>
      <c r="B19" s="100"/>
      <c r="C19" s="100"/>
      <c r="D19" s="100"/>
      <c r="E19" s="100"/>
      <c r="F19" s="194"/>
      <c r="G19" s="195"/>
      <c r="H19" s="196"/>
      <c r="I19" s="197"/>
      <c r="J19" s="102" t="s">
        <v>40</v>
      </c>
      <c r="K19" s="102" t="s">
        <v>41</v>
      </c>
      <c r="L19" s="194" t="str">
        <f t="shared" si="0"/>
        <v/>
      </c>
      <c r="M19" s="195" t="str">
        <f t="shared" si="1"/>
        <v/>
      </c>
      <c r="N19" s="196" t="str">
        <f t="shared" si="2"/>
        <v/>
      </c>
      <c r="O19" s="197" t="str">
        <f t="shared" si="3"/>
        <v/>
      </c>
      <c r="AA19" s="100" t="e">
        <f>INDEX(L:L, MATCH('DATA SHEET'!B10, A:A, 0))</f>
        <v>#N/A</v>
      </c>
      <c r="AB19" s="100" t="e">
        <f>INDEX(M:M, MATCH('DATA SHEET'!B10, A:A, 0))</f>
        <v>#N/A</v>
      </c>
    </row>
    <row r="20" spans="1:28" x14ac:dyDescent="0.25">
      <c r="A20" t="s">
        <v>70</v>
      </c>
      <c r="B20" s="100"/>
      <c r="C20" s="100"/>
      <c r="D20" s="100"/>
      <c r="E20" s="100"/>
      <c r="F20" s="194"/>
      <c r="G20" s="195"/>
      <c r="H20" s="196"/>
      <c r="I20" s="197"/>
      <c r="J20" s="102" t="s">
        <v>66</v>
      </c>
      <c r="K20" s="102" t="s">
        <v>41</v>
      </c>
      <c r="L20" s="194" t="str">
        <f t="shared" si="0"/>
        <v/>
      </c>
      <c r="M20" s="195" t="str">
        <f t="shared" si="1"/>
        <v/>
      </c>
      <c r="N20" s="196" t="str">
        <f t="shared" si="2"/>
        <v/>
      </c>
      <c r="O20" s="197" t="str">
        <f t="shared" si="3"/>
        <v/>
      </c>
      <c r="AA20" t="s">
        <v>367</v>
      </c>
      <c r="AB20" t="s">
        <v>368</v>
      </c>
    </row>
    <row r="21" spans="1:28" x14ac:dyDescent="0.25">
      <c r="A21" s="101" t="s">
        <v>71</v>
      </c>
      <c r="B21" s="100">
        <v>6.3125</v>
      </c>
      <c r="C21" s="100">
        <v>3.40625</v>
      </c>
      <c r="D21" s="100">
        <v>6.125</v>
      </c>
      <c r="E21" s="100">
        <v>4.71875</v>
      </c>
      <c r="F21" s="194"/>
      <c r="G21" s="195"/>
      <c r="H21" s="196"/>
      <c r="I21" s="197"/>
      <c r="J21" s="102" t="s">
        <v>40</v>
      </c>
      <c r="K21" s="102" t="s">
        <v>41</v>
      </c>
      <c r="L21" s="194" t="str">
        <f t="shared" si="0"/>
        <v/>
      </c>
      <c r="M21" s="195" t="str">
        <f t="shared" si="1"/>
        <v/>
      </c>
      <c r="N21" s="196" t="str">
        <f t="shared" si="2"/>
        <v/>
      </c>
      <c r="O21" s="197" t="str">
        <f t="shared" si="3"/>
        <v/>
      </c>
      <c r="AA21" s="100" t="e">
        <f>INDEX(F:F, MATCH('DATA SHEET'!B10, A:A, 0))</f>
        <v>#N/A</v>
      </c>
      <c r="AB21" s="100" t="e">
        <f>INDEX(G:G, MATCH('DATA SHEET'!B10, A:A, 0))</f>
        <v>#N/A</v>
      </c>
    </row>
    <row r="22" spans="1:28" x14ac:dyDescent="0.25">
      <c r="A22" t="s">
        <v>72</v>
      </c>
      <c r="B22" s="100">
        <v>4.9690000000000003</v>
      </c>
      <c r="C22" s="100">
        <v>3.25</v>
      </c>
      <c r="D22" s="100">
        <v>6.5</v>
      </c>
      <c r="E22" s="100">
        <v>6.5</v>
      </c>
      <c r="F22" s="194">
        <v>4.4550000000000001</v>
      </c>
      <c r="G22" s="195">
        <v>4.4649999999999999</v>
      </c>
      <c r="H22" s="196">
        <v>4.4459999999999997</v>
      </c>
      <c r="I22" s="197">
        <v>4.4550000000000001</v>
      </c>
      <c r="J22" s="102"/>
      <c r="K22" s="102"/>
      <c r="L22" s="194">
        <f t="shared" si="0"/>
        <v>4.4400000000000004</v>
      </c>
      <c r="M22" s="195">
        <f t="shared" si="1"/>
        <v>4.4799999999999995</v>
      </c>
      <c r="N22" s="196">
        <f t="shared" si="2"/>
        <v>4.431</v>
      </c>
      <c r="O22" s="197">
        <f t="shared" si="3"/>
        <v>4.47</v>
      </c>
    </row>
    <row r="23" spans="1:28" x14ac:dyDescent="0.25">
      <c r="A23" t="s">
        <v>73</v>
      </c>
      <c r="B23" s="100">
        <v>4.5309999999999997</v>
      </c>
      <c r="C23" s="100">
        <v>2.7035</v>
      </c>
      <c r="D23" s="100">
        <v>6.125</v>
      </c>
      <c r="E23" s="100">
        <v>6.125</v>
      </c>
      <c r="F23" s="194">
        <v>4.125</v>
      </c>
      <c r="G23" s="195">
        <v>4.1349999999999998</v>
      </c>
      <c r="H23" s="196">
        <v>4.1159999999999997</v>
      </c>
      <c r="I23" s="197">
        <v>4.125</v>
      </c>
      <c r="J23" s="102" t="s">
        <v>58</v>
      </c>
      <c r="K23" s="102" t="s">
        <v>64</v>
      </c>
      <c r="L23" s="194">
        <f t="shared" si="0"/>
        <v>4.1100000000000003</v>
      </c>
      <c r="M23" s="195">
        <f t="shared" si="1"/>
        <v>4.1499999999999995</v>
      </c>
      <c r="N23" s="196">
        <f t="shared" si="2"/>
        <v>4.101</v>
      </c>
      <c r="O23" s="197">
        <f t="shared" si="3"/>
        <v>4.1399999999999997</v>
      </c>
    </row>
    <row r="24" spans="1:28" x14ac:dyDescent="0.25">
      <c r="A24" t="s">
        <v>72</v>
      </c>
      <c r="B24" s="100"/>
      <c r="C24" s="100"/>
      <c r="D24" s="100"/>
      <c r="E24" s="100"/>
      <c r="F24" s="194"/>
      <c r="G24" s="195"/>
      <c r="H24" s="196"/>
      <c r="I24" s="197"/>
      <c r="J24" s="102" t="s">
        <v>58</v>
      </c>
      <c r="K24" s="102" t="s">
        <v>64</v>
      </c>
      <c r="L24" s="194" t="str">
        <f t="shared" si="0"/>
        <v/>
      </c>
      <c r="M24" s="195" t="str">
        <f t="shared" si="1"/>
        <v/>
      </c>
      <c r="N24" s="196" t="str">
        <f t="shared" si="2"/>
        <v/>
      </c>
      <c r="O24" s="197" t="str">
        <f t="shared" si="3"/>
        <v/>
      </c>
    </row>
    <row r="25" spans="1:28" x14ac:dyDescent="0.25">
      <c r="A25" t="s">
        <v>74</v>
      </c>
      <c r="B25" s="100">
        <v>6.141</v>
      </c>
      <c r="C25" s="100">
        <v>4.25</v>
      </c>
      <c r="D25" s="100">
        <v>6.625</v>
      </c>
      <c r="E25" s="100">
        <v>6.625</v>
      </c>
      <c r="F25" s="194">
        <v>4.6500000000000004</v>
      </c>
      <c r="G25" s="195">
        <v>4.66</v>
      </c>
      <c r="H25" s="196">
        <v>4.641</v>
      </c>
      <c r="I25" s="197">
        <v>4.6500000000000004</v>
      </c>
      <c r="J25" s="102" t="s">
        <v>58</v>
      </c>
      <c r="K25" s="102" t="s">
        <v>64</v>
      </c>
      <c r="L25" s="194">
        <f t="shared" si="0"/>
        <v>4.6350000000000007</v>
      </c>
      <c r="M25" s="195">
        <f t="shared" si="1"/>
        <v>4.6749999999999998</v>
      </c>
      <c r="N25" s="196">
        <f t="shared" si="2"/>
        <v>4.6260000000000003</v>
      </c>
      <c r="O25" s="197">
        <f t="shared" si="3"/>
        <v>4.665</v>
      </c>
    </row>
    <row r="26" spans="1:28" x14ac:dyDescent="0.25">
      <c r="A26" t="s">
        <v>75</v>
      </c>
      <c r="B26" s="100">
        <v>4.6529999999999996</v>
      </c>
      <c r="C26" s="100">
        <v>2.5630000000000002</v>
      </c>
      <c r="D26" s="100">
        <v>8</v>
      </c>
      <c r="E26" s="100">
        <v>6</v>
      </c>
      <c r="F26" s="194">
        <v>4.4980000000000002</v>
      </c>
      <c r="G26" s="195">
        <v>4.5030000000000001</v>
      </c>
      <c r="H26" s="196">
        <v>4.4909999999999997</v>
      </c>
      <c r="I26" s="197">
        <v>4.5</v>
      </c>
      <c r="J26" s="102" t="s">
        <v>40</v>
      </c>
      <c r="K26" s="102" t="s">
        <v>51</v>
      </c>
      <c r="L26" s="194">
        <f t="shared" si="0"/>
        <v>4.4830000000000005</v>
      </c>
      <c r="M26" s="195">
        <f t="shared" si="1"/>
        <v>4.5179999999999998</v>
      </c>
      <c r="N26" s="196">
        <f t="shared" si="2"/>
        <v>4.476</v>
      </c>
      <c r="O26" s="197">
        <f t="shared" si="3"/>
        <v>4.5149999999999997</v>
      </c>
    </row>
    <row r="27" spans="1:28" x14ac:dyDescent="0.25">
      <c r="A27" t="s">
        <v>76</v>
      </c>
      <c r="B27" s="100">
        <v>6.0650000000000004</v>
      </c>
      <c r="C27" s="100">
        <v>3.75</v>
      </c>
      <c r="D27" s="100">
        <v>8.31</v>
      </c>
      <c r="E27" s="100">
        <v>6</v>
      </c>
      <c r="F27" s="194">
        <v>7.3049999999999997</v>
      </c>
      <c r="G27" s="195">
        <v>7.31</v>
      </c>
      <c r="H27" s="196">
        <v>7.2910000000000004</v>
      </c>
      <c r="I27" s="197">
        <v>7.3</v>
      </c>
      <c r="J27" s="102"/>
      <c r="K27" s="102"/>
      <c r="L27" s="194">
        <f t="shared" si="0"/>
        <v>7.29</v>
      </c>
      <c r="M27" s="195">
        <f t="shared" si="1"/>
        <v>7.3249999999999993</v>
      </c>
      <c r="N27" s="196">
        <f t="shared" si="2"/>
        <v>7.2760000000000007</v>
      </c>
      <c r="O27" s="197">
        <f t="shared" si="3"/>
        <v>7.3149999999999995</v>
      </c>
    </row>
    <row r="28" spans="1:28" x14ac:dyDescent="0.25">
      <c r="A28" t="s">
        <v>77</v>
      </c>
      <c r="B28" s="100">
        <v>6.3129999999999997</v>
      </c>
      <c r="C28" s="100">
        <v>4</v>
      </c>
      <c r="D28" s="100">
        <v>8.01</v>
      </c>
      <c r="E28" s="100">
        <v>6</v>
      </c>
      <c r="F28" s="194">
        <v>7.0049999999999999</v>
      </c>
      <c r="G28" s="195">
        <v>7.01</v>
      </c>
      <c r="H28" s="196">
        <v>6.9909999999999997</v>
      </c>
      <c r="I28" s="197">
        <v>7</v>
      </c>
      <c r="J28" s="102" t="s">
        <v>40</v>
      </c>
      <c r="K28" s="102" t="s">
        <v>51</v>
      </c>
      <c r="L28" s="194">
        <f t="shared" si="0"/>
        <v>6.99</v>
      </c>
      <c r="M28" s="195">
        <f t="shared" si="1"/>
        <v>7.0249999999999995</v>
      </c>
      <c r="N28" s="196">
        <f t="shared" si="2"/>
        <v>6.976</v>
      </c>
      <c r="O28" s="197">
        <f t="shared" si="3"/>
        <v>7.0149999999999997</v>
      </c>
    </row>
    <row r="29" spans="1:28" x14ac:dyDescent="0.25">
      <c r="A29" t="s">
        <v>78</v>
      </c>
      <c r="L29" s="194" t="str">
        <f t="shared" si="0"/>
        <v/>
      </c>
      <c r="M29" s="195" t="str">
        <f t="shared" si="1"/>
        <v/>
      </c>
      <c r="N29" s="196" t="str">
        <f t="shared" si="2"/>
        <v/>
      </c>
      <c r="O29" s="197" t="str">
        <f t="shared" si="3"/>
        <v/>
      </c>
    </row>
    <row r="30" spans="1:28" x14ac:dyDescent="0.25">
      <c r="A30" t="s">
        <v>360</v>
      </c>
      <c r="B30" s="100"/>
      <c r="C30" s="100"/>
      <c r="D30" s="100"/>
      <c r="E30" s="100"/>
      <c r="F30" s="194">
        <v>3.9950000000000001</v>
      </c>
      <c r="G30" s="195">
        <v>4.0019999999999998</v>
      </c>
      <c r="H30" s="196">
        <v>3.9950000000000001</v>
      </c>
      <c r="I30" s="197">
        <v>4.0019999999999998</v>
      </c>
      <c r="L30" s="194">
        <f t="shared" si="0"/>
        <v>3.98</v>
      </c>
      <c r="M30" s="195">
        <f t="shared" si="1"/>
        <v>4.0169999999999995</v>
      </c>
      <c r="N30" s="196">
        <f t="shared" si="2"/>
        <v>3.98</v>
      </c>
      <c r="O30" s="197">
        <f t="shared" si="3"/>
        <v>4.0169999999999995</v>
      </c>
    </row>
    <row r="39" spans="9:11" ht="15.75" thickBot="1" x14ac:dyDescent="0.3">
      <c r="I39" s="216" t="s">
        <v>378</v>
      </c>
      <c r="J39" s="216"/>
      <c r="K39" s="216"/>
    </row>
    <row r="40" spans="9:11" ht="16.5" thickTop="1" thickBot="1" x14ac:dyDescent="0.3">
      <c r="I40" s="201" t="s">
        <v>379</v>
      </c>
      <c r="J40" s="202" t="s">
        <v>380</v>
      </c>
      <c r="K40" s="203" t="s">
        <v>381</v>
      </c>
    </row>
    <row r="41" spans="9:11" ht="15.75" thickBot="1" x14ac:dyDescent="0.3">
      <c r="I41" s="204" t="s">
        <v>382</v>
      </c>
      <c r="J41" s="205" t="s">
        <v>383</v>
      </c>
      <c r="K41" s="206" t="s">
        <v>384</v>
      </c>
    </row>
    <row r="42" spans="9:11" ht="15.75" thickBot="1" x14ac:dyDescent="0.3">
      <c r="I42" s="207" t="s">
        <v>195</v>
      </c>
      <c r="J42" s="208" t="s">
        <v>383</v>
      </c>
      <c r="K42" s="209" t="s">
        <v>384</v>
      </c>
    </row>
    <row r="43" spans="9:11" ht="15.75" thickBot="1" x14ac:dyDescent="0.3">
      <c r="I43" s="210" t="s">
        <v>385</v>
      </c>
      <c r="J43" s="211" t="s">
        <v>383</v>
      </c>
      <c r="K43" s="212" t="s">
        <v>384</v>
      </c>
    </row>
    <row r="44" spans="9:11" ht="15.75" thickTop="1" x14ac:dyDescent="0.25">
      <c r="J44" s="213" t="s">
        <v>386</v>
      </c>
    </row>
    <row r="45" spans="9:11" ht="15.75" thickBot="1" x14ac:dyDescent="0.3">
      <c r="J45" s="214" t="s">
        <v>387</v>
      </c>
    </row>
    <row r="46" spans="9:11" ht="15.75" thickTop="1" x14ac:dyDescent="0.25"/>
  </sheetData>
  <sortState xmlns:xlrd2="http://schemas.microsoft.com/office/spreadsheetml/2017/richdata2" ref="N2:N22">
    <sortCondition ref="N2:N22"/>
  </sortState>
  <mergeCells count="1">
    <mergeCell ref="I39:K39"/>
  </mergeCells>
  <phoneticPr fontId="28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0B3A-6BAB-4806-8003-8F83826E0346}">
  <sheetPr codeName="Sheet3">
    <pageSetUpPr fitToPage="1"/>
  </sheetPr>
  <dimension ref="A1:P68"/>
  <sheetViews>
    <sheetView zoomScaleNormal="100" workbookViewId="0">
      <selection activeCell="D11" sqref="D11:E12"/>
    </sheetView>
  </sheetViews>
  <sheetFormatPr defaultRowHeight="15" x14ac:dyDescent="0.25"/>
  <cols>
    <col min="1" max="4" width="11.28515625" style="11" customWidth="1"/>
    <col min="5" max="5" width="11.5703125" style="11" customWidth="1"/>
    <col min="6" max="6" width="12.28515625" style="11" customWidth="1"/>
    <col min="7" max="8" width="8.42578125" style="11" customWidth="1"/>
    <col min="9" max="9" width="10.85546875" style="11" customWidth="1"/>
    <col min="10" max="10" width="3.42578125" style="11" customWidth="1"/>
    <col min="11" max="11" width="6.7109375" style="11" customWidth="1"/>
    <col min="12" max="12" width="6.5703125" style="11" customWidth="1"/>
    <col min="13" max="14" width="9.140625" style="11"/>
    <col min="15" max="15" width="9.42578125" style="11" bestFit="1" customWidth="1"/>
    <col min="16" max="18" width="9.140625" style="11"/>
    <col min="19" max="19" width="22.7109375" style="11" bestFit="1" customWidth="1"/>
    <col min="20" max="16384" width="9.140625" style="11"/>
  </cols>
  <sheetData>
    <row r="1" spans="1:12" ht="15" customHeight="1" x14ac:dyDescent="0.25">
      <c r="A1" s="255" t="s">
        <v>0</v>
      </c>
      <c r="B1" s="256"/>
      <c r="C1" s="313">
        <f>'DATA SHEET'!B2</f>
        <v>0</v>
      </c>
      <c r="D1" s="314"/>
      <c r="E1" s="315"/>
      <c r="F1" s="111">
        <f>'DATA SHEET'!$B$13</f>
        <v>0</v>
      </c>
      <c r="H1" s="42"/>
      <c r="I1" s="42"/>
      <c r="J1" s="42"/>
      <c r="K1" s="42"/>
      <c r="L1" s="42"/>
    </row>
    <row r="2" spans="1:12" ht="15" customHeight="1" x14ac:dyDescent="0.25">
      <c r="A2" s="257" t="s">
        <v>2</v>
      </c>
      <c r="B2" s="258"/>
      <c r="C2" s="307" t="str">
        <f>CONCATENATE('DATA SHEET'!B3," ",'DATA SHEET'!B4)</f>
        <v xml:space="preserve"> </v>
      </c>
      <c r="D2" s="308"/>
      <c r="E2" s="309"/>
      <c r="F2" s="42"/>
      <c r="G2" s="42"/>
      <c r="H2" s="42"/>
      <c r="I2" s="42"/>
      <c r="J2" s="42"/>
      <c r="K2" s="42"/>
      <c r="L2" s="42"/>
    </row>
    <row r="3" spans="1:12" ht="15" customHeight="1" x14ac:dyDescent="0.25">
      <c r="A3" s="257" t="s">
        <v>7</v>
      </c>
      <c r="B3" s="258"/>
      <c r="C3" s="310">
        <f>'DATA SHEET'!B5</f>
        <v>0</v>
      </c>
      <c r="D3" s="311"/>
      <c r="E3" s="312"/>
    </row>
    <row r="4" spans="1:12" ht="15" customHeight="1" x14ac:dyDescent="0.25">
      <c r="A4" s="257" t="s">
        <v>10</v>
      </c>
      <c r="B4" s="258"/>
      <c r="C4" s="307">
        <f>'DATA SHEET'!B6</f>
        <v>0</v>
      </c>
      <c r="D4" s="308"/>
      <c r="E4" s="309"/>
    </row>
    <row r="5" spans="1:12" ht="15" customHeight="1" x14ac:dyDescent="0.25">
      <c r="A5" s="257" t="s">
        <v>12</v>
      </c>
      <c r="B5" s="331"/>
      <c r="C5" s="324">
        <f>'DATA SHEET'!B7</f>
        <v>0</v>
      </c>
      <c r="D5" s="325"/>
      <c r="E5" s="326"/>
    </row>
    <row r="6" spans="1:12" ht="42" customHeight="1" x14ac:dyDescent="0.25">
      <c r="A6" s="259" t="s">
        <v>79</v>
      </c>
      <c r="B6" s="260"/>
      <c r="C6" s="321" t="str">
        <f>IFERROR(CONCATENATE(VLOOKUP('DATA SHEET'!$E$3,'DATA SHEET'!$G$3:$I$10,3,FALSE),'DATA SHEET'!$E$5, 'DATA SHEET'!$E$7),"")</f>
        <v/>
      </c>
      <c r="D6" s="322"/>
      <c r="E6" s="323"/>
      <c r="F6" s="51"/>
      <c r="G6" s="51"/>
      <c r="H6" s="51"/>
      <c r="I6" s="51"/>
      <c r="J6" s="51"/>
      <c r="K6" s="51"/>
    </row>
    <row r="7" spans="1:12" ht="15" customHeight="1" x14ac:dyDescent="0.25">
      <c r="A7" s="58" t="s">
        <v>80</v>
      </c>
      <c r="B7" s="43" t="s">
        <v>81</v>
      </c>
      <c r="C7" s="332" t="s">
        <v>82</v>
      </c>
      <c r="D7" s="332"/>
      <c r="E7" s="41" t="s">
        <v>23</v>
      </c>
    </row>
    <row r="8" spans="1:12" ht="15" customHeight="1" thickBot="1" x14ac:dyDescent="0.3">
      <c r="A8" s="114">
        <f>'DATA SHEET'!B9</f>
        <v>0</v>
      </c>
      <c r="B8" s="115" t="e">
        <f>VLOOKUP(A8,'Drill Size Info'!$T$2:$W$7,4,FALSE)</f>
        <v>#N/A</v>
      </c>
      <c r="C8" s="333">
        <f>'DATA SHEET'!B10</f>
        <v>0</v>
      </c>
      <c r="D8" s="333"/>
      <c r="E8" s="116">
        <f>'DATA SHEET'!B11</f>
        <v>0</v>
      </c>
    </row>
    <row r="9" spans="1:12" ht="3.75" customHeight="1" thickBot="1" x14ac:dyDescent="0.3">
      <c r="A9" s="73"/>
      <c r="B9" s="74"/>
      <c r="C9" s="75"/>
      <c r="D9" s="75"/>
      <c r="E9" s="75"/>
    </row>
    <row r="10" spans="1:12" ht="15" customHeight="1" x14ac:dyDescent="0.25">
      <c r="A10" s="262" t="s">
        <v>66</v>
      </c>
      <c r="B10" s="263"/>
      <c r="C10" s="69" t="s">
        <v>83</v>
      </c>
      <c r="D10" s="263" t="s">
        <v>84</v>
      </c>
      <c r="E10" s="268"/>
    </row>
    <row r="11" spans="1:12" ht="15" customHeight="1" x14ac:dyDescent="0.25">
      <c r="A11" s="264"/>
      <c r="B11" s="265"/>
      <c r="C11" s="271" t="e">
        <f>VLOOKUP($A$11,'Shop List'!$A$2:$D$9,3,FALSE)</f>
        <v>#N/A</v>
      </c>
      <c r="D11" s="265" t="e">
        <f>VLOOKUP($A$11,'Shop List'!$A$2:$D$9,4,FALSE)</f>
        <v>#N/A</v>
      </c>
      <c r="E11" s="269"/>
      <c r="L11" s="81" t="s">
        <v>85</v>
      </c>
    </row>
    <row r="12" spans="1:12" ht="15" customHeight="1" thickBot="1" x14ac:dyDescent="0.3">
      <c r="A12" s="266"/>
      <c r="B12" s="267"/>
      <c r="C12" s="272"/>
      <c r="D12" s="267"/>
      <c r="E12" s="270"/>
    </row>
    <row r="13" spans="1:12" ht="3.75" customHeight="1" thickBot="1" x14ac:dyDescent="0.3">
      <c r="A13" s="76"/>
      <c r="B13" s="74"/>
      <c r="C13" s="75"/>
      <c r="D13" s="75"/>
      <c r="E13" s="75"/>
    </row>
    <row r="14" spans="1:12" ht="16.5" thickBot="1" x14ac:dyDescent="0.3">
      <c r="A14" s="273" t="s">
        <v>86</v>
      </c>
      <c r="B14" s="274"/>
      <c r="C14" s="274"/>
      <c r="D14" s="274"/>
      <c r="E14" s="274"/>
      <c r="F14" s="274"/>
      <c r="G14" s="274"/>
      <c r="H14" s="274"/>
      <c r="I14" s="274"/>
      <c r="J14" s="274"/>
      <c r="K14" s="274"/>
      <c r="L14" s="275"/>
    </row>
    <row r="15" spans="1:12" ht="15" customHeight="1" x14ac:dyDescent="0.25">
      <c r="A15" s="334" t="s">
        <v>87</v>
      </c>
      <c r="B15" s="335"/>
      <c r="C15" s="66">
        <f>J15-C17</f>
        <v>1000</v>
      </c>
      <c r="H15" s="295" t="s">
        <v>88</v>
      </c>
      <c r="I15" s="295"/>
      <c r="J15" s="282">
        <f>COUNTA('Prop Drill Pipe Inp Report'!F9:F1048576)</f>
        <v>1000</v>
      </c>
      <c r="K15" s="283"/>
      <c r="L15" s="284"/>
    </row>
    <row r="16" spans="1:12" ht="15" customHeight="1" x14ac:dyDescent="0.25">
      <c r="A16" s="336"/>
      <c r="B16" s="337"/>
      <c r="C16" s="93"/>
      <c r="D16" s="261" t="s">
        <v>89</v>
      </c>
      <c r="E16" s="261"/>
      <c r="F16" s="261"/>
      <c r="G16" s="82">
        <f>IF(Grade="S-135",135*(PI()*((Size/2)^2-((Size/2)-MIN(UT_Thickness))^2)),IF(Grade="G-105",105*(PI()*((Size/2)^2-((Size/2)-MIN(UT_Thickness))^2)),IF(Grade="X-95",95*(PI()*((Size/2)^2-((Size/2)-MIN(UT_Thickness))^2)),IF(Grade="V-150",150*(PI()*((Size/2)^2-((Size/2)-MIN(UT_Thickness))^2)),IF(Grade="E-75",75*(PI()*((Size/2)^2-((Size/2)-MIN(UT_Thickness))^2)))))))*1000</f>
        <v>0</v>
      </c>
      <c r="H16" s="260" t="s">
        <v>90</v>
      </c>
      <c r="I16" s="260"/>
      <c r="J16" s="291">
        <f>J15-J17-C17</f>
        <v>1000</v>
      </c>
      <c r="K16" s="292"/>
      <c r="L16" s="293"/>
    </row>
    <row r="17" spans="1:12" ht="15" customHeight="1" thickBot="1" x14ac:dyDescent="0.3">
      <c r="A17" s="246" t="s">
        <v>91</v>
      </c>
      <c r="B17" s="247"/>
      <c r="C17" s="64">
        <f>SUMIF('Data Sheet DP'!J2:J2500,"&lt;&gt;#REF!")</f>
        <v>0</v>
      </c>
      <c r="D17" s="65"/>
      <c r="E17" s="65"/>
      <c r="F17" s="65"/>
      <c r="G17" s="65"/>
      <c r="H17" s="294" t="s">
        <v>92</v>
      </c>
      <c r="I17" s="294"/>
      <c r="J17" s="288">
        <f>SUMIF('Data Sheet DP'!I2:I2500,"&lt;&gt;#REF!")</f>
        <v>0</v>
      </c>
      <c r="K17" s="289"/>
      <c r="L17" s="290"/>
    </row>
    <row r="18" spans="1:12" ht="3.75" customHeight="1" thickBot="1" x14ac:dyDescent="0.3">
      <c r="A18" s="59"/>
      <c r="B18" s="54"/>
      <c r="C18" s="45"/>
      <c r="H18" s="87"/>
      <c r="I18" s="87"/>
      <c r="J18" s="88"/>
      <c r="K18" s="88"/>
      <c r="L18" s="88"/>
    </row>
    <row r="19" spans="1:12" ht="15" customHeight="1" x14ac:dyDescent="0.25">
      <c r="A19" s="330" t="s">
        <v>93</v>
      </c>
      <c r="B19" s="283"/>
      <c r="C19" s="283"/>
      <c r="D19" s="283"/>
      <c r="E19" s="284"/>
      <c r="F19" s="317" t="s">
        <v>94</v>
      </c>
      <c r="G19" s="298">
        <f>SUM(I20:K20)</f>
        <v>0</v>
      </c>
      <c r="H19" s="299"/>
      <c r="I19" s="286" t="s">
        <v>95</v>
      </c>
      <c r="J19" s="287"/>
      <c r="K19" s="286" t="s">
        <v>96</v>
      </c>
      <c r="L19" s="306"/>
    </row>
    <row r="20" spans="1:12" ht="15" customHeight="1" x14ac:dyDescent="0.25">
      <c r="A20" s="327" t="s">
        <v>97</v>
      </c>
      <c r="B20" s="328"/>
      <c r="C20" s="328"/>
      <c r="D20" s="328"/>
      <c r="E20" s="329"/>
      <c r="F20" s="264"/>
      <c r="G20" s="300"/>
      <c r="H20" s="301"/>
      <c r="I20" s="278">
        <f>'Prop Drill Pipe Inp Report'!AQ7</f>
        <v>0</v>
      </c>
      <c r="J20" s="285"/>
      <c r="K20" s="278">
        <f>'Prop Drill Pipe Inp Report'!AT7</f>
        <v>0</v>
      </c>
      <c r="L20" s="279"/>
    </row>
    <row r="21" spans="1:12" ht="15" customHeight="1" x14ac:dyDescent="0.25">
      <c r="A21" s="248" t="s">
        <v>98</v>
      </c>
      <c r="B21" s="249"/>
      <c r="C21" s="250"/>
      <c r="D21" s="251" t="s">
        <v>99</v>
      </c>
      <c r="E21" s="252"/>
      <c r="F21" s="316" t="s">
        <v>100</v>
      </c>
      <c r="G21" s="302">
        <f>SUM(I22:K22)</f>
        <v>0</v>
      </c>
      <c r="H21" s="303"/>
      <c r="I21" s="280" t="s">
        <v>98</v>
      </c>
      <c r="J21" s="297"/>
      <c r="K21" s="280" t="s">
        <v>99</v>
      </c>
      <c r="L21" s="281"/>
    </row>
    <row r="22" spans="1:12" ht="15" customHeight="1" x14ac:dyDescent="0.25">
      <c r="A22" s="318">
        <f>'Prop Drill Pipe Inp Report'!V7</f>
        <v>0</v>
      </c>
      <c r="B22" s="319"/>
      <c r="C22" s="320"/>
      <c r="D22" s="253">
        <f>'Prop Drill Pipe Inp Report'!X7</f>
        <v>0</v>
      </c>
      <c r="E22" s="254"/>
      <c r="F22" s="316"/>
      <c r="G22" s="304"/>
      <c r="H22" s="305"/>
      <c r="I22" s="276">
        <f>'Prop Drill Pipe Inp Report'!AO7</f>
        <v>0</v>
      </c>
      <c r="J22" s="296"/>
      <c r="K22" s="276">
        <f>'Prop Drill Pipe Inp Report'!AP7</f>
        <v>0</v>
      </c>
      <c r="L22" s="277"/>
    </row>
    <row r="23" spans="1:12" ht="15" customHeight="1" x14ac:dyDescent="0.25">
      <c r="A23" s="242" t="s">
        <v>101</v>
      </c>
      <c r="B23" s="238"/>
      <c r="C23" s="243"/>
      <c r="D23" s="238"/>
      <c r="E23" s="239"/>
      <c r="F23" s="236" t="s">
        <v>102</v>
      </c>
      <c r="G23" s="232">
        <f>SUM(I24:K24)</f>
        <v>0</v>
      </c>
      <c r="H23" s="233"/>
      <c r="I23" s="229" t="s">
        <v>98</v>
      </c>
      <c r="J23" s="230"/>
      <c r="K23" s="229" t="s">
        <v>99</v>
      </c>
      <c r="L23" s="231"/>
    </row>
    <row r="24" spans="1:12" ht="15" customHeight="1" thickBot="1" x14ac:dyDescent="0.3">
      <c r="A24" s="244"/>
      <c r="B24" s="240"/>
      <c r="C24" s="245"/>
      <c r="D24" s="240"/>
      <c r="E24" s="241"/>
      <c r="F24" s="237"/>
      <c r="G24" s="234"/>
      <c r="H24" s="235"/>
      <c r="I24" s="226">
        <f>'Prop Drill Pipe Inp Report'!AU7</f>
        <v>0</v>
      </c>
      <c r="J24" s="228"/>
      <c r="K24" s="226">
        <f>'Prop Drill Pipe Inp Report'!AV7</f>
        <v>0</v>
      </c>
      <c r="L24" s="227"/>
    </row>
    <row r="25" spans="1:12" ht="3.75" customHeight="1" x14ac:dyDescent="0.25">
      <c r="A25" s="59"/>
      <c r="B25" s="54"/>
      <c r="C25" s="45"/>
      <c r="I25" s="53"/>
      <c r="J25" s="53"/>
      <c r="K25" s="53"/>
      <c r="L25" s="53"/>
    </row>
    <row r="26" spans="1:12" ht="15" customHeight="1" x14ac:dyDescent="0.25">
      <c r="A26" s="60"/>
      <c r="B26" s="55"/>
      <c r="C26" s="55"/>
      <c r="D26" s="55"/>
      <c r="E26" s="55"/>
    </row>
    <row r="27" spans="1:12" ht="15" customHeight="1" x14ac:dyDescent="0.25">
      <c r="A27" s="16"/>
    </row>
    <row r="28" spans="1:12" ht="15" customHeight="1" x14ac:dyDescent="0.25">
      <c r="A28" s="16"/>
      <c r="D28" s="39"/>
      <c r="E28" s="39"/>
    </row>
    <row r="29" spans="1:12" ht="15" customHeight="1" x14ac:dyDescent="0.25">
      <c r="A29" s="16"/>
      <c r="B29" s="57"/>
      <c r="C29" s="57"/>
      <c r="D29" s="56"/>
      <c r="E29" s="56"/>
    </row>
    <row r="30" spans="1:12" ht="15" customHeight="1" x14ac:dyDescent="0.25">
      <c r="A30" s="16"/>
    </row>
    <row r="31" spans="1:12" ht="3.75" customHeight="1" x14ac:dyDescent="0.25"/>
    <row r="32" spans="1:12" ht="15" customHeight="1" x14ac:dyDescent="0.25">
      <c r="A32" s="16"/>
    </row>
    <row r="33" spans="1:16" ht="15" customHeight="1" x14ac:dyDescent="0.25">
      <c r="A33" s="16"/>
      <c r="P33" s="84"/>
    </row>
    <row r="34" spans="1:16" ht="15" customHeight="1" x14ac:dyDescent="0.25">
      <c r="A34" s="61"/>
      <c r="B34" s="10"/>
      <c r="C34" s="10"/>
      <c r="D34" s="10"/>
      <c r="E34" s="47"/>
    </row>
    <row r="35" spans="1:16" ht="15" customHeight="1" x14ac:dyDescent="0.25">
      <c r="A35" s="62"/>
      <c r="B35" s="49"/>
      <c r="C35" s="44"/>
      <c r="D35" s="44"/>
      <c r="E35" s="48"/>
    </row>
    <row r="36" spans="1:16" ht="15" customHeight="1" x14ac:dyDescent="0.25">
      <c r="A36" s="62"/>
      <c r="B36" s="49"/>
      <c r="C36" s="44"/>
      <c r="D36" s="44"/>
      <c r="E36" s="48"/>
    </row>
    <row r="37" spans="1:16" ht="15" customHeight="1" x14ac:dyDescent="0.25">
      <c r="A37" s="16"/>
    </row>
    <row r="38" spans="1:16" ht="15" customHeight="1" x14ac:dyDescent="0.25">
      <c r="A38" s="16"/>
    </row>
    <row r="39" spans="1:16" ht="15" customHeight="1" x14ac:dyDescent="0.25">
      <c r="A39" s="16"/>
    </row>
    <row r="40" spans="1:16" ht="15" customHeight="1" x14ac:dyDescent="0.25">
      <c r="A40" s="16"/>
    </row>
    <row r="41" spans="1:16" ht="15" customHeight="1" x14ac:dyDescent="0.25">
      <c r="A41" s="16"/>
    </row>
    <row r="42" spans="1:16" ht="15" customHeight="1" x14ac:dyDescent="0.25">
      <c r="A42" s="16"/>
    </row>
    <row r="43" spans="1:16" ht="15" customHeight="1" x14ac:dyDescent="0.25">
      <c r="A43" s="16"/>
    </row>
    <row r="44" spans="1:16" ht="15" customHeight="1" x14ac:dyDescent="0.25">
      <c r="A44" s="16"/>
    </row>
    <row r="45" spans="1:16" ht="15" customHeight="1" x14ac:dyDescent="0.25">
      <c r="A45" s="16"/>
    </row>
    <row r="46" spans="1:16" ht="15" customHeight="1" x14ac:dyDescent="0.25">
      <c r="A46" s="16"/>
    </row>
    <row r="47" spans="1:16" ht="15" customHeight="1" x14ac:dyDescent="0.25">
      <c r="A47" s="16"/>
    </row>
    <row r="48" spans="1:16" ht="15" customHeight="1" x14ac:dyDescent="0.25">
      <c r="A48" s="16"/>
    </row>
    <row r="49" spans="1:12" ht="15" customHeight="1" x14ac:dyDescent="0.25">
      <c r="A49" s="16"/>
    </row>
    <row r="50" spans="1:12" ht="15" customHeight="1" x14ac:dyDescent="0.25">
      <c r="A50" s="16"/>
    </row>
    <row r="51" spans="1:12" ht="15" customHeight="1" x14ac:dyDescent="0.25">
      <c r="A51" s="16"/>
    </row>
    <row r="52" spans="1:12" ht="18.75" customHeight="1" x14ac:dyDescent="0.25">
      <c r="A52" s="16"/>
    </row>
    <row r="53" spans="1:12" ht="3.75" customHeight="1" thickBot="1" x14ac:dyDescent="0.3">
      <c r="A53" s="63"/>
      <c r="B53" s="45"/>
      <c r="C53" s="50"/>
      <c r="D53" s="50"/>
      <c r="F53" s="39"/>
      <c r="G53" s="39"/>
      <c r="H53" s="39"/>
      <c r="I53" s="39"/>
      <c r="J53" s="39"/>
      <c r="K53" s="39"/>
      <c r="L53" s="39"/>
    </row>
    <row r="54" spans="1:12" ht="15" customHeight="1" x14ac:dyDescent="0.25">
      <c r="A54" s="6" t="s">
        <v>103</v>
      </c>
      <c r="B54" s="7"/>
      <c r="C54" s="7"/>
      <c r="D54" s="7"/>
      <c r="E54" s="7"/>
      <c r="F54" s="12"/>
      <c r="G54" s="12"/>
      <c r="H54" s="12"/>
      <c r="I54" s="12"/>
      <c r="J54" s="12"/>
      <c r="K54" s="12"/>
      <c r="L54" s="13"/>
    </row>
    <row r="55" spans="1:12" ht="15" customHeight="1" x14ac:dyDescent="0.25">
      <c r="A55" s="220"/>
      <c r="B55" s="221"/>
      <c r="C55" s="221"/>
      <c r="D55" s="221"/>
      <c r="E55" s="221"/>
      <c r="F55" s="221"/>
      <c r="G55" s="221"/>
      <c r="H55" s="221"/>
      <c r="I55" s="221"/>
      <c r="J55" s="221"/>
      <c r="K55" s="221"/>
      <c r="L55" s="222"/>
    </row>
    <row r="56" spans="1:12" ht="15" customHeight="1" x14ac:dyDescent="0.25">
      <c r="A56" s="220"/>
      <c r="B56" s="221"/>
      <c r="C56" s="221"/>
      <c r="D56" s="221"/>
      <c r="E56" s="221"/>
      <c r="F56" s="221"/>
      <c r="G56" s="221"/>
      <c r="H56" s="221"/>
      <c r="I56" s="221"/>
      <c r="J56" s="221"/>
      <c r="K56" s="221"/>
      <c r="L56" s="222"/>
    </row>
    <row r="57" spans="1:12" ht="15" customHeight="1" x14ac:dyDescent="0.25">
      <c r="A57" s="220"/>
      <c r="B57" s="221"/>
      <c r="C57" s="221"/>
      <c r="D57" s="221"/>
      <c r="E57" s="221"/>
      <c r="F57" s="221"/>
      <c r="G57" s="221"/>
      <c r="H57" s="221"/>
      <c r="I57" s="221"/>
      <c r="J57" s="221"/>
      <c r="K57" s="221"/>
      <c r="L57" s="222"/>
    </row>
    <row r="58" spans="1:12" ht="15" customHeight="1" x14ac:dyDescent="0.25">
      <c r="A58" s="220"/>
      <c r="B58" s="221"/>
      <c r="C58" s="221"/>
      <c r="D58" s="221"/>
      <c r="E58" s="221"/>
      <c r="F58" s="221"/>
      <c r="G58" s="221"/>
      <c r="H58" s="221"/>
      <c r="I58" s="221"/>
      <c r="J58" s="221"/>
      <c r="K58" s="221"/>
      <c r="L58" s="222"/>
    </row>
    <row r="59" spans="1:12" ht="15" customHeight="1" x14ac:dyDescent="0.25">
      <c r="A59" s="220"/>
      <c r="B59" s="221"/>
      <c r="C59" s="221"/>
      <c r="D59" s="221"/>
      <c r="E59" s="221"/>
      <c r="F59" s="221"/>
      <c r="G59" s="221"/>
      <c r="H59" s="221"/>
      <c r="I59" s="221"/>
      <c r="J59" s="221"/>
      <c r="K59" s="221"/>
      <c r="L59" s="222"/>
    </row>
    <row r="60" spans="1:12" ht="15" customHeight="1" x14ac:dyDescent="0.25">
      <c r="A60" s="220"/>
      <c r="B60" s="221"/>
      <c r="C60" s="221"/>
      <c r="D60" s="221"/>
      <c r="E60" s="221"/>
      <c r="F60" s="221"/>
      <c r="G60" s="221"/>
      <c r="H60" s="221"/>
      <c r="I60" s="221"/>
      <c r="J60" s="221"/>
      <c r="K60" s="221"/>
      <c r="L60" s="222"/>
    </row>
    <row r="61" spans="1:12" ht="15" customHeight="1" x14ac:dyDescent="0.25">
      <c r="A61" s="220"/>
      <c r="B61" s="221"/>
      <c r="C61" s="221"/>
      <c r="D61" s="221"/>
      <c r="E61" s="221"/>
      <c r="F61" s="221"/>
      <c r="G61" s="221"/>
      <c r="H61" s="221"/>
      <c r="I61" s="221"/>
      <c r="J61" s="221"/>
      <c r="K61" s="221"/>
      <c r="L61" s="222"/>
    </row>
    <row r="62" spans="1:12" ht="15" customHeight="1" x14ac:dyDescent="0.25">
      <c r="A62" s="220"/>
      <c r="B62" s="221"/>
      <c r="C62" s="221"/>
      <c r="D62" s="221"/>
      <c r="E62" s="221"/>
      <c r="F62" s="221"/>
      <c r="G62" s="221"/>
      <c r="H62" s="221"/>
      <c r="I62" s="221"/>
      <c r="J62" s="221"/>
      <c r="K62" s="221"/>
      <c r="L62" s="222"/>
    </row>
    <row r="63" spans="1:12" ht="15" customHeight="1" x14ac:dyDescent="0.25">
      <c r="A63" s="217"/>
      <c r="B63" s="218"/>
      <c r="C63" s="218"/>
      <c r="D63" s="218"/>
      <c r="E63" s="218"/>
      <c r="F63" s="218"/>
      <c r="G63" s="218"/>
      <c r="H63" s="218"/>
      <c r="I63" s="218"/>
      <c r="J63" s="218"/>
      <c r="K63" s="218"/>
      <c r="L63" s="219"/>
    </row>
    <row r="64" spans="1:12" ht="15" customHeight="1" x14ac:dyDescent="0.25">
      <c r="A64" s="217"/>
      <c r="B64" s="218"/>
      <c r="C64" s="218"/>
      <c r="D64" s="218"/>
      <c r="E64" s="218"/>
      <c r="F64" s="218"/>
      <c r="G64" s="218"/>
      <c r="H64" s="218"/>
      <c r="I64" s="218"/>
      <c r="J64" s="218"/>
      <c r="K64" s="218"/>
      <c r="L64" s="219"/>
    </row>
    <row r="65" spans="1:12" ht="15" customHeight="1" x14ac:dyDescent="0.25">
      <c r="A65" s="220"/>
      <c r="B65" s="221"/>
      <c r="C65" s="221"/>
      <c r="D65" s="221"/>
      <c r="E65" s="221"/>
      <c r="F65" s="221"/>
      <c r="G65" s="221"/>
      <c r="H65" s="221"/>
      <c r="I65" s="221"/>
      <c r="J65" s="221"/>
      <c r="K65" s="221"/>
      <c r="L65" s="222"/>
    </row>
    <row r="66" spans="1:12" ht="15" customHeight="1" thickBot="1" x14ac:dyDescent="0.3">
      <c r="A66" s="223"/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5"/>
    </row>
    <row r="68" spans="1:12" ht="15" customHeight="1" x14ac:dyDescent="0.25"/>
  </sheetData>
  <mergeCells count="68">
    <mergeCell ref="C4:E4"/>
    <mergeCell ref="C3:E3"/>
    <mergeCell ref="C2:E2"/>
    <mergeCell ref="C1:E1"/>
    <mergeCell ref="F21:F22"/>
    <mergeCell ref="F19:F20"/>
    <mergeCell ref="A22:C22"/>
    <mergeCell ref="C6:E6"/>
    <mergeCell ref="C5:E5"/>
    <mergeCell ref="A20:E20"/>
    <mergeCell ref="A19:E19"/>
    <mergeCell ref="A5:B5"/>
    <mergeCell ref="C7:D7"/>
    <mergeCell ref="C8:D8"/>
    <mergeCell ref="A15:B15"/>
    <mergeCell ref="A16:B16"/>
    <mergeCell ref="K22:L22"/>
    <mergeCell ref="K20:L20"/>
    <mergeCell ref="K21:L21"/>
    <mergeCell ref="J15:L15"/>
    <mergeCell ref="I20:J20"/>
    <mergeCell ref="I19:J19"/>
    <mergeCell ref="J17:L17"/>
    <mergeCell ref="J16:L16"/>
    <mergeCell ref="H16:I16"/>
    <mergeCell ref="H17:I17"/>
    <mergeCell ref="H15:I15"/>
    <mergeCell ref="I22:J22"/>
    <mergeCell ref="I21:J21"/>
    <mergeCell ref="G19:H20"/>
    <mergeCell ref="G21:H22"/>
    <mergeCell ref="K19:L19"/>
    <mergeCell ref="A17:B17"/>
    <mergeCell ref="A21:C21"/>
    <mergeCell ref="D21:E21"/>
    <mergeCell ref="D22:E22"/>
    <mergeCell ref="A1:B1"/>
    <mergeCell ref="A2:B2"/>
    <mergeCell ref="A3:B3"/>
    <mergeCell ref="A4:B4"/>
    <mergeCell ref="A6:B6"/>
    <mergeCell ref="D16:F16"/>
    <mergeCell ref="A10:B10"/>
    <mergeCell ref="A11:B12"/>
    <mergeCell ref="D10:E10"/>
    <mergeCell ref="D11:E12"/>
    <mergeCell ref="C11:C12"/>
    <mergeCell ref="A14:L14"/>
    <mergeCell ref="I23:J23"/>
    <mergeCell ref="A55:L55"/>
    <mergeCell ref="K23:L23"/>
    <mergeCell ref="G23:H24"/>
    <mergeCell ref="F23:F24"/>
    <mergeCell ref="D23:E24"/>
    <mergeCell ref="A23:C24"/>
    <mergeCell ref="A64:L64"/>
    <mergeCell ref="A65:L65"/>
    <mergeCell ref="A66:L66"/>
    <mergeCell ref="K24:L24"/>
    <mergeCell ref="I24:J24"/>
    <mergeCell ref="A56:L56"/>
    <mergeCell ref="A57:L57"/>
    <mergeCell ref="A58:L58"/>
    <mergeCell ref="A63:L63"/>
    <mergeCell ref="A59:L59"/>
    <mergeCell ref="A60:L60"/>
    <mergeCell ref="A61:L61"/>
    <mergeCell ref="A62:L62"/>
  </mergeCells>
  <dataValidations disablePrompts="1" count="7">
    <dataValidation type="list" allowBlank="1" showInputMessage="1" showErrorMessage="1" sqref="A11:B12" xr:uid="{E66DAC51-8F83-4B24-A487-C6D6FA02F751}">
      <formula1>Machine_Shop</formula1>
    </dataValidation>
    <dataValidation type="list" allowBlank="1" showInputMessage="1" showErrorMessage="1" sqref="L11" xr:uid="{5D41D49D-78EF-4137-ACFA-360C7AF7A0C5}">
      <formula1>Inspection</formula1>
    </dataValidation>
    <dataValidation type="list" allowBlank="1" showInputMessage="1" showErrorMessage="1" sqref="B9:B13" xr:uid="{AE0553A5-84FD-44CD-A202-6BCEFADD52B4}">
      <formula1>DP_Weight</formula1>
    </dataValidation>
    <dataValidation type="list" allowBlank="1" showInputMessage="1" showErrorMessage="1" sqref="B29:C29" xr:uid="{BF54AEEB-C7B0-4B23-B264-DDB639B7132F}">
      <formula1>Inspection_Type</formula1>
    </dataValidation>
    <dataValidation type="list" allowBlank="1" showInputMessage="1" showErrorMessage="1" sqref="E9:E13" xr:uid="{50E83DCA-EE31-4E46-BD4D-32B0D5A8B659}">
      <formula1>Grade</formula1>
    </dataValidation>
    <dataValidation type="list" allowBlank="1" showInputMessage="1" showErrorMessage="1" sqref="A9:A13" xr:uid="{CEB63829-D1D2-4FF0-8674-149464C1A4FC}">
      <formula1>Pipe_Size</formula1>
    </dataValidation>
    <dataValidation type="list" allowBlank="1" showInputMessage="1" showErrorMessage="1" sqref="C9:C13" xr:uid="{341C326A-C0CD-4055-B9FA-BEF34A2D6FB7}">
      <formula1>Connection_Type</formula1>
    </dataValidation>
  </dataValidations>
  <pageMargins left="0.7" right="0.7" top="0.75" bottom="0.75" header="0.3" footer="0.3"/>
  <pageSetup scale="74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2C48-4704-4BDD-8F42-8181A3ED43F9}">
  <sheetPr codeName="Sheet4">
    <pageSetUpPr fitToPage="1"/>
  </sheetPr>
  <dimension ref="B1:DR1008"/>
  <sheetViews>
    <sheetView zoomScale="98" zoomScaleNormal="98" workbookViewId="0">
      <pane xSplit="1" ySplit="8" topLeftCell="B9" activePane="bottomRight" state="frozen"/>
      <selection pane="topRight" activeCell="T13" sqref="T13"/>
      <selection pane="bottomLeft" activeCell="T13" sqref="T13"/>
      <selection pane="bottomRight" activeCell="Z3" sqref="Z3:AC3"/>
    </sheetView>
  </sheetViews>
  <sheetFormatPr defaultColWidth="9.140625" defaultRowHeight="14.25" x14ac:dyDescent="0.2"/>
  <cols>
    <col min="1" max="1" width="2.140625" style="17" customWidth="1"/>
    <col min="2" max="2" width="5.28515625" style="17" customWidth="1"/>
    <col min="3" max="3" width="19.7109375" style="121" customWidth="1"/>
    <col min="4" max="4" width="3.7109375" style="17" customWidth="1"/>
    <col min="5" max="5" width="6.42578125" style="17" customWidth="1"/>
    <col min="6" max="6" width="6.28515625" style="17" customWidth="1"/>
    <col min="7" max="7" width="7.28515625" style="17" customWidth="1"/>
    <col min="8" max="9" width="7" style="17" customWidth="1"/>
    <col min="10" max="11" width="5.85546875" style="17" customWidth="1"/>
    <col min="12" max="13" width="7" style="17" bestFit="1" customWidth="1"/>
    <col min="14" max="14" width="5.85546875" style="19" customWidth="1"/>
    <col min="15" max="17" width="5.85546875" style="17" customWidth="1"/>
    <col min="18" max="21" width="4.7109375" style="17" customWidth="1"/>
    <col min="22" max="61" width="3.5703125" style="17" customWidth="1"/>
    <col min="62" max="63" width="6" style="17" customWidth="1"/>
    <col min="64" max="64" width="7.42578125" style="17" bestFit="1" customWidth="1"/>
    <col min="65" max="65" width="9.5703125" style="17" bestFit="1" customWidth="1"/>
    <col min="66" max="66" width="7.42578125" style="17" bestFit="1" customWidth="1"/>
    <col min="67" max="67" width="9.5703125" style="17" bestFit="1" customWidth="1"/>
    <col min="68" max="68" width="6" style="122" customWidth="1"/>
    <col min="69" max="72" width="6" style="17" customWidth="1"/>
    <col min="73" max="73" width="4.85546875" style="17" hidden="1" customWidth="1"/>
    <col min="74" max="74" width="4.28515625" style="17" hidden="1" customWidth="1"/>
    <col min="75" max="75" width="3.7109375" style="17" hidden="1" customWidth="1"/>
    <col min="76" max="77" width="4.140625" style="17" hidden="1" customWidth="1"/>
    <col min="78" max="78" width="3.7109375" style="17" hidden="1" customWidth="1"/>
    <col min="79" max="81" width="4" style="17" hidden="1" customWidth="1"/>
    <col min="82" max="84" width="3.28515625" style="17" hidden="1" customWidth="1"/>
    <col min="85" max="85" width="4.42578125" style="17" hidden="1" customWidth="1"/>
    <col min="86" max="86" width="4" style="17" hidden="1" customWidth="1"/>
    <col min="87" max="87" width="3.85546875" style="17" hidden="1" customWidth="1"/>
    <col min="88" max="91" width="4.28515625" style="17" hidden="1" customWidth="1"/>
    <col min="92" max="93" width="5.140625" style="17" hidden="1" customWidth="1"/>
    <col min="94" max="94" width="4.140625" style="17" hidden="1" customWidth="1"/>
    <col min="95" max="101" width="3.7109375" style="17" hidden="1" customWidth="1"/>
    <col min="102" max="102" width="3.5703125" style="17" hidden="1" customWidth="1"/>
    <col min="103" max="108" width="3.85546875" style="17" hidden="1" customWidth="1"/>
    <col min="109" max="111" width="3.140625" style="17" hidden="1" customWidth="1"/>
    <col min="112" max="118" width="9.140625" style="17"/>
    <col min="119" max="119" width="14" style="17" customWidth="1"/>
    <col min="120" max="120" width="12.7109375" style="17" customWidth="1"/>
    <col min="121" max="16384" width="9.140625" style="17"/>
  </cols>
  <sheetData>
    <row r="1" spans="2:122" ht="15" thickBot="1" x14ac:dyDescent="0.25">
      <c r="C1" s="18"/>
    </row>
    <row r="2" spans="2:122" ht="15" thickBot="1" x14ac:dyDescent="0.25">
      <c r="B2" s="356" t="s">
        <v>0</v>
      </c>
      <c r="C2" s="357"/>
      <c r="D2" s="357"/>
      <c r="E2" s="358"/>
      <c r="F2" s="359">
        <f>'DATA SHEET'!B2</f>
        <v>0</v>
      </c>
      <c r="G2" s="360"/>
      <c r="H2" s="356"/>
      <c r="I2" s="357"/>
      <c r="J2" s="358"/>
      <c r="K2" s="353"/>
      <c r="L2" s="354"/>
      <c r="M2" s="355"/>
      <c r="N2" s="341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3"/>
      <c r="Z2" s="350" t="s">
        <v>388</v>
      </c>
      <c r="AA2" s="351"/>
      <c r="AB2" s="351"/>
      <c r="AC2" s="351"/>
      <c r="AD2" s="351"/>
      <c r="AE2" s="351"/>
      <c r="AF2" s="351"/>
      <c r="AG2" s="351"/>
      <c r="AH2" s="351"/>
      <c r="AI2" s="351"/>
      <c r="AJ2" s="351"/>
      <c r="AK2" s="351"/>
      <c r="AL2" s="351"/>
      <c r="AM2" s="351"/>
      <c r="AN2" s="351"/>
      <c r="AO2" s="351"/>
      <c r="AP2" s="351"/>
      <c r="AQ2" s="351"/>
      <c r="AR2" s="351"/>
      <c r="AS2" s="351"/>
      <c r="AT2" s="351"/>
      <c r="AU2" s="351"/>
      <c r="AV2" s="351"/>
      <c r="AW2" s="351"/>
      <c r="AX2" s="351"/>
      <c r="AY2" s="351"/>
      <c r="AZ2" s="351"/>
      <c r="BA2" s="351"/>
      <c r="BB2" s="351"/>
      <c r="BC2" s="351"/>
      <c r="BD2" s="351"/>
      <c r="BE2" s="352"/>
      <c r="BF2" s="134"/>
      <c r="BG2" s="135"/>
      <c r="BH2" s="135"/>
      <c r="BI2" s="136"/>
      <c r="BY2" s="20"/>
      <c r="BZ2" s="20"/>
    </row>
    <row r="3" spans="2:122" ht="15" thickBot="1" x14ac:dyDescent="0.25">
      <c r="B3" s="356" t="s">
        <v>104</v>
      </c>
      <c r="C3" s="357"/>
      <c r="D3" s="357"/>
      <c r="E3" s="358"/>
      <c r="F3" s="359" t="str">
        <f>'Summary Drill Pipe'!C2</f>
        <v xml:space="preserve"> </v>
      </c>
      <c r="G3" s="360"/>
      <c r="H3" s="356" t="s">
        <v>10</v>
      </c>
      <c r="I3" s="357"/>
      <c r="J3" s="358"/>
      <c r="K3" s="353">
        <f>'Summary Drill Pipe'!C4</f>
        <v>0</v>
      </c>
      <c r="L3" s="354"/>
      <c r="M3" s="355"/>
      <c r="N3" s="344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6"/>
      <c r="Z3" s="338" t="s">
        <v>105</v>
      </c>
      <c r="AA3" s="339"/>
      <c r="AB3" s="339"/>
      <c r="AC3" s="340"/>
      <c r="AD3" s="129"/>
      <c r="AE3" s="129"/>
      <c r="AF3" s="338" t="e" cm="1">
        <f t="array" ref="AF3">_xlfn.IFS('DATA SHEET'!$B$13="ND",'PATHFINDER LOCATIONS'!$B$1,'DATA SHEET'!$B$13="TX",'PATHFINDER LOCATIONS'!$B$3,'DATA SHEET'!$B$13="WY",'PATHFINDER LOCATIONS'!$B$2)</f>
        <v>#N/A</v>
      </c>
      <c r="AG3" s="339"/>
      <c r="AH3" s="339"/>
      <c r="AI3" s="339"/>
      <c r="AJ3" s="339"/>
      <c r="AK3" s="339"/>
      <c r="AL3" s="339"/>
      <c r="AM3" s="339"/>
      <c r="AN3" s="339"/>
      <c r="AO3" s="339"/>
      <c r="AP3" s="339"/>
      <c r="AQ3" s="339"/>
      <c r="AR3" s="339"/>
      <c r="AS3" s="339"/>
      <c r="AT3" s="339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40"/>
      <c r="BF3" s="128"/>
      <c r="BG3" s="129"/>
      <c r="BH3" s="129"/>
      <c r="BI3" s="130"/>
      <c r="BU3" s="17" t="s">
        <v>106</v>
      </c>
    </row>
    <row r="4" spans="2:122" ht="15" customHeight="1" thickBot="1" x14ac:dyDescent="0.25">
      <c r="B4" s="356" t="s">
        <v>107</v>
      </c>
      <c r="C4" s="357"/>
      <c r="D4" s="357"/>
      <c r="E4" s="358"/>
      <c r="F4" s="366">
        <f>'Summary Drill Pipe'!C3</f>
        <v>0</v>
      </c>
      <c r="G4" s="367"/>
      <c r="H4" s="373" t="s">
        <v>108</v>
      </c>
      <c r="I4" s="374"/>
      <c r="J4" s="375"/>
      <c r="K4" s="353">
        <f>'Summary Drill Pipe'!C5</f>
        <v>0</v>
      </c>
      <c r="L4" s="354"/>
      <c r="M4" s="355"/>
      <c r="N4" s="344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6"/>
      <c r="Z4" s="338" t="s">
        <v>109</v>
      </c>
      <c r="AA4" s="339"/>
      <c r="AB4" s="339"/>
      <c r="AC4" s="340"/>
      <c r="AD4" s="129"/>
      <c r="AE4" s="129"/>
      <c r="AF4" s="338" t="s">
        <v>332</v>
      </c>
      <c r="AG4" s="339"/>
      <c r="AH4" s="339"/>
      <c r="AI4" s="339"/>
      <c r="AJ4" s="339"/>
      <c r="AK4" s="339"/>
      <c r="AL4" s="339"/>
      <c r="AM4" s="339"/>
      <c r="AN4" s="339"/>
      <c r="AO4" s="339"/>
      <c r="AP4" s="339"/>
      <c r="AQ4" s="339"/>
      <c r="AR4" s="339"/>
      <c r="AS4" s="339"/>
      <c r="AT4" s="339"/>
      <c r="AU4" s="339"/>
      <c r="AV4" s="339"/>
      <c r="AW4" s="339"/>
      <c r="AX4" s="339"/>
      <c r="AY4" s="339"/>
      <c r="AZ4" s="339"/>
      <c r="BA4" s="339"/>
      <c r="BB4" s="339"/>
      <c r="BC4" s="339"/>
      <c r="BD4" s="339"/>
      <c r="BE4" s="340"/>
      <c r="BF4" s="128"/>
      <c r="BG4" s="129"/>
      <c r="BH4" s="129"/>
      <c r="BI4" s="130"/>
    </row>
    <row r="5" spans="2:122" ht="12.75" customHeight="1" thickBot="1" x14ac:dyDescent="0.25">
      <c r="B5" s="139" t="s">
        <v>110</v>
      </c>
      <c r="C5" s="140"/>
      <c r="D5" s="376">
        <f>'Summary Drill Pipe'!C8</f>
        <v>0</v>
      </c>
      <c r="E5" s="377"/>
      <c r="F5" s="141" t="s">
        <v>111</v>
      </c>
      <c r="G5" s="142">
        <f>Size</f>
        <v>0</v>
      </c>
      <c r="H5" s="361" t="s">
        <v>23</v>
      </c>
      <c r="I5" s="362"/>
      <c r="J5" s="368"/>
      <c r="K5" s="353">
        <f>'Summary Drill Pipe'!E8</f>
        <v>0</v>
      </c>
      <c r="L5" s="354"/>
      <c r="M5" s="355"/>
      <c r="N5" s="347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9"/>
      <c r="Z5" s="338" t="s">
        <v>112</v>
      </c>
      <c r="AA5" s="339"/>
      <c r="AB5" s="339"/>
      <c r="AC5" s="340"/>
      <c r="AD5" s="129"/>
      <c r="AE5" s="129"/>
      <c r="AF5" s="338" t="e" cm="1">
        <f t="array" ref="AF5">_xlfn.IFS('DATA SHEET'!$B$13="ND",'PATHFINDER LOCATIONS'!$B$5,'DATA SHEET'!$B$13="TX",'PATHFINDER LOCATIONS'!$B$6,'DATA SHEET'!$B$13="WY",'PATHFINDER LOCATIONS'!$B$7)</f>
        <v>#N/A</v>
      </c>
      <c r="AG5" s="339"/>
      <c r="AH5" s="339"/>
      <c r="AI5" s="339"/>
      <c r="AJ5" s="339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40"/>
      <c r="BF5" s="128"/>
      <c r="BG5" s="129"/>
      <c r="BH5" s="129"/>
      <c r="BI5" s="130"/>
    </row>
    <row r="6" spans="2:122" ht="14.25" customHeight="1" thickBot="1" x14ac:dyDescent="0.25">
      <c r="B6" s="369"/>
      <c r="C6" s="370"/>
      <c r="D6" s="361" t="s">
        <v>113</v>
      </c>
      <c r="E6" s="362"/>
      <c r="F6" s="362"/>
      <c r="G6" s="362"/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3" t="s">
        <v>114</v>
      </c>
      <c r="W6" s="364"/>
      <c r="X6" s="364"/>
      <c r="Y6" s="365"/>
      <c r="Z6" s="363" t="s">
        <v>115</v>
      </c>
      <c r="AA6" s="364"/>
      <c r="AB6" s="364"/>
      <c r="AC6" s="364"/>
      <c r="AD6" s="364"/>
      <c r="AE6" s="364"/>
      <c r="AF6" s="364"/>
      <c r="AG6" s="364"/>
      <c r="AH6" s="364"/>
      <c r="AI6" s="364"/>
      <c r="AJ6" s="364"/>
      <c r="AK6" s="364"/>
      <c r="AL6" s="364"/>
      <c r="AM6" s="364"/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/>
      <c r="AZ6" s="364"/>
      <c r="BA6" s="364"/>
      <c r="BB6" s="364"/>
      <c r="BC6" s="364"/>
      <c r="BD6" s="364"/>
      <c r="BE6" s="365"/>
      <c r="BF6" s="131"/>
      <c r="BG6" s="132"/>
      <c r="BH6" s="132"/>
      <c r="BI6" s="143"/>
    </row>
    <row r="7" spans="2:122" ht="16.5" customHeight="1" thickBot="1" x14ac:dyDescent="0.25">
      <c r="B7" s="361" t="s">
        <v>116</v>
      </c>
      <c r="C7" s="368"/>
      <c r="D7" s="361" t="s">
        <v>117</v>
      </c>
      <c r="E7" s="362"/>
      <c r="F7" s="362"/>
      <c r="G7" s="368"/>
      <c r="H7" s="363" t="s">
        <v>118</v>
      </c>
      <c r="I7" s="365"/>
      <c r="J7" s="363" t="s">
        <v>119</v>
      </c>
      <c r="K7" s="365"/>
      <c r="L7" s="363" t="s">
        <v>120</v>
      </c>
      <c r="M7" s="365"/>
      <c r="N7" s="371"/>
      <c r="O7" s="371"/>
      <c r="P7" s="371"/>
      <c r="Q7" s="371"/>
      <c r="R7" s="371"/>
      <c r="S7" s="371"/>
      <c r="T7" s="371"/>
      <c r="U7" s="372"/>
      <c r="V7" s="175">
        <f>COUNTA(V9:V1008)</f>
        <v>0</v>
      </c>
      <c r="W7" s="175"/>
      <c r="X7" s="175">
        <f>COUNTA(X9:X1008)</f>
        <v>0</v>
      </c>
      <c r="Y7" s="175"/>
      <c r="Z7" s="21">
        <f t="shared" ref="Z7:BI7" si="0">COUNTA(Z9:Z1008)</f>
        <v>0</v>
      </c>
      <c r="AA7" s="21">
        <f t="shared" si="0"/>
        <v>0</v>
      </c>
      <c r="AB7" s="21">
        <f t="shared" si="0"/>
        <v>0</v>
      </c>
      <c r="AC7" s="21">
        <f t="shared" si="0"/>
        <v>0</v>
      </c>
      <c r="AD7" s="21">
        <f t="shared" si="0"/>
        <v>0</v>
      </c>
      <c r="AE7" s="21">
        <f t="shared" si="0"/>
        <v>0</v>
      </c>
      <c r="AF7" s="21">
        <f t="shared" si="0"/>
        <v>0</v>
      </c>
      <c r="AG7" s="21">
        <f t="shared" si="0"/>
        <v>0</v>
      </c>
      <c r="AH7" s="21">
        <f t="shared" si="0"/>
        <v>0</v>
      </c>
      <c r="AI7" s="21">
        <f t="shared" si="0"/>
        <v>0</v>
      </c>
      <c r="AJ7" s="21">
        <f t="shared" si="0"/>
        <v>0</v>
      </c>
      <c r="AK7" s="21">
        <f t="shared" si="0"/>
        <v>0</v>
      </c>
      <c r="AL7" s="21">
        <f t="shared" si="0"/>
        <v>0</v>
      </c>
      <c r="AM7" s="21">
        <f t="shared" si="0"/>
        <v>0</v>
      </c>
      <c r="AN7" s="21">
        <f t="shared" si="0"/>
        <v>0</v>
      </c>
      <c r="AO7" s="21">
        <f t="shared" si="0"/>
        <v>0</v>
      </c>
      <c r="AP7" s="21">
        <f t="shared" si="0"/>
        <v>0</v>
      </c>
      <c r="AQ7" s="21">
        <f t="shared" si="0"/>
        <v>0</v>
      </c>
      <c r="AR7" s="21">
        <f t="shared" si="0"/>
        <v>0</v>
      </c>
      <c r="AS7" s="21">
        <f t="shared" si="0"/>
        <v>0</v>
      </c>
      <c r="AT7" s="21">
        <f t="shared" si="0"/>
        <v>0</v>
      </c>
      <c r="AU7" s="21">
        <f t="shared" si="0"/>
        <v>0</v>
      </c>
      <c r="AV7" s="21">
        <f t="shared" si="0"/>
        <v>0</v>
      </c>
      <c r="AW7" s="21">
        <f t="shared" si="0"/>
        <v>0</v>
      </c>
      <c r="AX7" s="21">
        <f t="shared" si="0"/>
        <v>0</v>
      </c>
      <c r="AY7" s="21">
        <f t="shared" si="0"/>
        <v>0</v>
      </c>
      <c r="AZ7" s="21">
        <f t="shared" si="0"/>
        <v>0</v>
      </c>
      <c r="BA7" s="21">
        <f t="shared" si="0"/>
        <v>0</v>
      </c>
      <c r="BB7" s="21">
        <f t="shared" si="0"/>
        <v>0</v>
      </c>
      <c r="BC7" s="21">
        <f t="shared" si="0"/>
        <v>0</v>
      </c>
      <c r="BD7" s="21">
        <f t="shared" si="0"/>
        <v>0</v>
      </c>
      <c r="BE7" s="21">
        <f t="shared" si="0"/>
        <v>0</v>
      </c>
      <c r="BF7" s="21">
        <f t="shared" si="0"/>
        <v>0</v>
      </c>
      <c r="BG7" s="21">
        <f t="shared" si="0"/>
        <v>0</v>
      </c>
      <c r="BH7" s="21">
        <f t="shared" si="0"/>
        <v>0</v>
      </c>
      <c r="BI7" s="21">
        <f t="shared" si="0"/>
        <v>0</v>
      </c>
      <c r="BU7" s="22"/>
      <c r="BV7" s="22">
        <f>SUM(BV9:BV872)</f>
        <v>0</v>
      </c>
      <c r="BW7" s="22">
        <f t="shared" ref="BW7:DG7" si="1">SUM(BW9:BW872)</f>
        <v>0</v>
      </c>
      <c r="BX7" s="22">
        <f t="shared" si="1"/>
        <v>0</v>
      </c>
      <c r="BY7" s="22">
        <f t="shared" si="1"/>
        <v>0</v>
      </c>
      <c r="BZ7" s="22">
        <f t="shared" si="1"/>
        <v>0</v>
      </c>
      <c r="CA7" s="22">
        <f t="shared" si="1"/>
        <v>0</v>
      </c>
      <c r="CB7" s="22">
        <f t="shared" si="1"/>
        <v>0</v>
      </c>
      <c r="CC7" s="22">
        <f t="shared" si="1"/>
        <v>0</v>
      </c>
      <c r="CD7" s="22">
        <f t="shared" si="1"/>
        <v>0</v>
      </c>
      <c r="CE7" s="22">
        <f t="shared" si="1"/>
        <v>0</v>
      </c>
      <c r="CF7" s="22">
        <f t="shared" si="1"/>
        <v>0</v>
      </c>
      <c r="CG7" s="22">
        <f t="shared" si="1"/>
        <v>0</v>
      </c>
      <c r="CH7" s="22">
        <f t="shared" si="1"/>
        <v>0</v>
      </c>
      <c r="CI7" s="22">
        <f t="shared" si="1"/>
        <v>0</v>
      </c>
      <c r="CJ7" s="22">
        <f t="shared" si="1"/>
        <v>0</v>
      </c>
      <c r="CK7" s="22">
        <f t="shared" si="1"/>
        <v>0</v>
      </c>
      <c r="CL7" s="22">
        <f t="shared" si="1"/>
        <v>0</v>
      </c>
      <c r="CM7" s="22">
        <f t="shared" si="1"/>
        <v>0</v>
      </c>
      <c r="CN7" s="22">
        <f t="shared" si="1"/>
        <v>0</v>
      </c>
      <c r="CO7" s="22">
        <f t="shared" si="1"/>
        <v>0</v>
      </c>
      <c r="CP7" s="22">
        <f t="shared" si="1"/>
        <v>0</v>
      </c>
      <c r="CQ7" s="22">
        <f t="shared" si="1"/>
        <v>0</v>
      </c>
      <c r="CR7" s="22">
        <f t="shared" si="1"/>
        <v>0</v>
      </c>
      <c r="CS7" s="22">
        <f t="shared" si="1"/>
        <v>0</v>
      </c>
      <c r="CT7" s="22">
        <f t="shared" si="1"/>
        <v>0</v>
      </c>
      <c r="CU7" s="22">
        <f t="shared" si="1"/>
        <v>0</v>
      </c>
      <c r="CV7" s="22">
        <f t="shared" si="1"/>
        <v>0</v>
      </c>
      <c r="CW7" s="22">
        <f t="shared" si="1"/>
        <v>0</v>
      </c>
      <c r="CX7" s="22">
        <f t="shared" si="1"/>
        <v>0</v>
      </c>
      <c r="CY7" s="22">
        <f t="shared" si="1"/>
        <v>0</v>
      </c>
      <c r="CZ7" s="22">
        <f t="shared" si="1"/>
        <v>0</v>
      </c>
      <c r="DA7" s="22">
        <f t="shared" si="1"/>
        <v>0</v>
      </c>
      <c r="DB7" s="22">
        <f t="shared" si="1"/>
        <v>0</v>
      </c>
      <c r="DC7" s="22">
        <f t="shared" si="1"/>
        <v>0</v>
      </c>
      <c r="DD7" s="22">
        <f t="shared" si="1"/>
        <v>0</v>
      </c>
      <c r="DE7" s="22">
        <f t="shared" si="1"/>
        <v>0</v>
      </c>
      <c r="DF7" s="22">
        <f t="shared" si="1"/>
        <v>0</v>
      </c>
      <c r="DG7" s="22">
        <f t="shared" si="1"/>
        <v>0</v>
      </c>
    </row>
    <row r="8" spans="2:122" ht="148.5" customHeight="1" thickBot="1" x14ac:dyDescent="0.25">
      <c r="B8" s="23" t="s">
        <v>121</v>
      </c>
      <c r="C8" s="120" t="s">
        <v>122</v>
      </c>
      <c r="D8" s="24" t="s">
        <v>123</v>
      </c>
      <c r="E8" s="25" t="s">
        <v>124</v>
      </c>
      <c r="F8" s="26" t="s">
        <v>125</v>
      </c>
      <c r="G8" s="26" t="s">
        <v>126</v>
      </c>
      <c r="H8" s="26" t="s">
        <v>127</v>
      </c>
      <c r="I8" s="26" t="s">
        <v>128</v>
      </c>
      <c r="J8" s="26" t="s">
        <v>98</v>
      </c>
      <c r="K8" s="26" t="s">
        <v>99</v>
      </c>
      <c r="L8" s="26" t="s">
        <v>98</v>
      </c>
      <c r="M8" s="26" t="s">
        <v>99</v>
      </c>
      <c r="N8" s="26" t="s">
        <v>129</v>
      </c>
      <c r="O8" s="26" t="s">
        <v>130</v>
      </c>
      <c r="P8" s="26" t="s">
        <v>131</v>
      </c>
      <c r="Q8" s="26" t="s">
        <v>132</v>
      </c>
      <c r="R8" s="144" t="s">
        <v>133</v>
      </c>
      <c r="S8" s="26" t="s">
        <v>134</v>
      </c>
      <c r="T8" s="26" t="s">
        <v>135</v>
      </c>
      <c r="U8" s="26" t="s">
        <v>134</v>
      </c>
      <c r="V8" s="28" t="s">
        <v>136</v>
      </c>
      <c r="W8" s="28" t="s">
        <v>137</v>
      </c>
      <c r="X8" s="28" t="s">
        <v>138</v>
      </c>
      <c r="Y8" s="28" t="s">
        <v>139</v>
      </c>
      <c r="Z8" s="29" t="s">
        <v>140</v>
      </c>
      <c r="AA8" s="29" t="s">
        <v>141</v>
      </c>
      <c r="AB8" s="30" t="s">
        <v>142</v>
      </c>
      <c r="AC8" s="29" t="s">
        <v>143</v>
      </c>
      <c r="AD8" s="29" t="s">
        <v>144</v>
      </c>
      <c r="AE8" s="29" t="s">
        <v>145</v>
      </c>
      <c r="AF8" s="31" t="s">
        <v>146</v>
      </c>
      <c r="AG8" s="31" t="s">
        <v>147</v>
      </c>
      <c r="AH8" s="31" t="s">
        <v>148</v>
      </c>
      <c r="AI8" s="31" t="s">
        <v>149</v>
      </c>
      <c r="AJ8" s="31" t="s">
        <v>150</v>
      </c>
      <c r="AK8" s="31" t="s">
        <v>151</v>
      </c>
      <c r="AL8" s="31" t="s">
        <v>151</v>
      </c>
      <c r="AM8" s="31" t="s">
        <v>151</v>
      </c>
      <c r="AN8" s="31" t="s">
        <v>151</v>
      </c>
      <c r="AO8" s="32" t="s">
        <v>152</v>
      </c>
      <c r="AP8" s="32" t="s">
        <v>153</v>
      </c>
      <c r="AQ8" s="33" t="s">
        <v>154</v>
      </c>
      <c r="AR8" s="33" t="s">
        <v>155</v>
      </c>
      <c r="AS8" s="33" t="s">
        <v>156</v>
      </c>
      <c r="AT8" s="33" t="s">
        <v>157</v>
      </c>
      <c r="AU8" s="34" t="s">
        <v>158</v>
      </c>
      <c r="AV8" s="34" t="s">
        <v>159</v>
      </c>
      <c r="AW8" s="34" t="s">
        <v>160</v>
      </c>
      <c r="AX8" s="34" t="s">
        <v>161</v>
      </c>
      <c r="AY8" s="34" t="s">
        <v>162</v>
      </c>
      <c r="AZ8" s="34" t="s">
        <v>163</v>
      </c>
      <c r="BA8" s="34" t="s">
        <v>164</v>
      </c>
      <c r="BB8" s="34" t="s">
        <v>165</v>
      </c>
      <c r="BC8" s="34" t="s">
        <v>166</v>
      </c>
      <c r="BD8" s="34" t="s">
        <v>167</v>
      </c>
      <c r="BE8" s="35" t="s">
        <v>168</v>
      </c>
      <c r="BF8" s="28" t="s">
        <v>169</v>
      </c>
      <c r="BG8" s="28" t="s">
        <v>170</v>
      </c>
      <c r="BH8" s="28" t="s">
        <v>171</v>
      </c>
      <c r="BI8" s="28" t="s">
        <v>172</v>
      </c>
      <c r="BJ8" s="36"/>
      <c r="BK8" s="36"/>
      <c r="BL8" s="95" t="s">
        <v>173</v>
      </c>
      <c r="BM8" s="95" t="s">
        <v>174</v>
      </c>
      <c r="BN8" s="95" t="s">
        <v>173</v>
      </c>
      <c r="BO8" s="95" t="s">
        <v>174</v>
      </c>
      <c r="BP8" s="117"/>
      <c r="BQ8" s="36"/>
      <c r="BR8" s="36"/>
      <c r="BS8" s="36"/>
      <c r="BT8" s="36"/>
      <c r="BU8" s="37"/>
      <c r="BV8" s="26" t="str">
        <f>V8</f>
        <v>Box Reface</v>
      </c>
      <c r="BW8" s="26" t="str">
        <f>X8</f>
        <v>Pin Reface</v>
      </c>
      <c r="BX8" s="26" t="str">
        <f>Z8</f>
        <v>Damaged Seal Box:</v>
      </c>
      <c r="BY8" s="26" t="str">
        <f>AA8</f>
        <v>Damaged Seal Pin:</v>
      </c>
      <c r="BZ8" s="26" t="str">
        <f>AB8</f>
        <v>Damaged Threads Box:</v>
      </c>
      <c r="CA8" s="26" t="str">
        <f>AC8</f>
        <v>Damaged Threads Pin:</v>
      </c>
      <c r="CB8" s="26" t="str">
        <f t="shared" ref="CB8:CC8" si="2">AD8</f>
        <v>Damaged Torque Shoulder Box:</v>
      </c>
      <c r="CC8" s="26" t="str">
        <f t="shared" si="2"/>
        <v>Damaged Torque Shoulder Pin:</v>
      </c>
      <c r="CD8" s="26" t="str">
        <f t="shared" ref="CD8:CW8" si="3">AF8</f>
        <v>Pitted Box:</v>
      </c>
      <c r="CE8" s="26" t="str">
        <f t="shared" si="3"/>
        <v>Pitted Pin:</v>
      </c>
      <c r="CF8" s="26" t="str">
        <f t="shared" si="3"/>
        <v>Over Refaced Box:</v>
      </c>
      <c r="CG8" s="26" t="str">
        <f t="shared" si="3"/>
        <v>Over Refaced Pin:</v>
      </c>
      <c r="CH8" s="26" t="str">
        <f t="shared" si="3"/>
        <v>Bent Tube:</v>
      </c>
      <c r="CI8" s="26" t="str">
        <f t="shared" si="3"/>
        <v>Other Damage:</v>
      </c>
      <c r="CJ8" s="26" t="str">
        <f t="shared" si="3"/>
        <v>Other Damage:</v>
      </c>
      <c r="CK8" s="26" t="str">
        <f t="shared" si="3"/>
        <v>Other Damage:</v>
      </c>
      <c r="CL8" s="26" t="str">
        <f t="shared" si="3"/>
        <v>Other Damage:</v>
      </c>
      <c r="CM8" s="26" t="str">
        <f t="shared" si="3"/>
        <v>Damaged Hardband Box:</v>
      </c>
      <c r="CN8" s="26" t="str">
        <f t="shared" si="3"/>
        <v>Damaged Hardband Pin:</v>
      </c>
      <c r="CO8" s="26" t="str">
        <f t="shared" si="3"/>
        <v>Hardband Box:</v>
      </c>
      <c r="CP8" s="26" t="str">
        <f t="shared" si="3"/>
        <v>Hardband Centerpad #1:</v>
      </c>
      <c r="CQ8" s="26" t="str">
        <f t="shared" si="3"/>
        <v>Hardband Centerpad #2:</v>
      </c>
      <c r="CR8" s="26" t="str">
        <f t="shared" si="3"/>
        <v>Hardband Pin:</v>
      </c>
      <c r="CS8" s="26" t="str">
        <f t="shared" si="3"/>
        <v>DBR Hardband Box:</v>
      </c>
      <c r="CT8" s="26" t="str">
        <f t="shared" si="3"/>
        <v>DBR Hardband Pin:</v>
      </c>
      <c r="CU8" s="26" t="str">
        <f t="shared" si="3"/>
        <v>Minimum Wall Tube:</v>
      </c>
      <c r="CV8" s="26" t="str">
        <f t="shared" si="3"/>
        <v>Min Tong Box:</v>
      </c>
      <c r="CW8" s="26" t="str">
        <f t="shared" si="3"/>
        <v>Min Tong Pin:</v>
      </c>
      <c r="CX8" s="26" t="str">
        <f t="shared" ref="CX8:DG8" si="4">AZ8</f>
        <v>Min Seal Box:</v>
      </c>
      <c r="CY8" s="26" t="str">
        <f t="shared" si="4"/>
        <v>Min Seal Pin:</v>
      </c>
      <c r="CZ8" s="26" t="str">
        <f t="shared" si="4"/>
        <v>Minimum OD:</v>
      </c>
      <c r="DA8" s="26" t="str">
        <f t="shared" si="4"/>
        <v>Damaged Tube:</v>
      </c>
      <c r="DB8" s="26" t="str">
        <f t="shared" si="4"/>
        <v>EMI Reject:</v>
      </c>
      <c r="DC8" s="26" t="str">
        <f t="shared" si="4"/>
        <v>Other:</v>
      </c>
      <c r="DD8" s="26" t="str">
        <f t="shared" si="4"/>
        <v>Box - Thread Recondition:</v>
      </c>
      <c r="DE8" s="26" t="str">
        <f t="shared" si="4"/>
        <v>Pin - Thread Recondition:</v>
      </c>
      <c r="DF8" s="26" t="str">
        <f t="shared" si="4"/>
        <v>Box - Bevel Repair:</v>
      </c>
      <c r="DG8" s="26" t="str">
        <f t="shared" si="4"/>
        <v>Pin - Bevel Repair:</v>
      </c>
      <c r="DH8" s="189" t="s">
        <v>345</v>
      </c>
      <c r="DI8" s="189" t="s">
        <v>346</v>
      </c>
      <c r="DJ8" s="189" t="s">
        <v>347</v>
      </c>
      <c r="DK8" s="189" t="s">
        <v>348</v>
      </c>
      <c r="DL8" s="189" t="s">
        <v>349</v>
      </c>
      <c r="DM8" s="189" t="s">
        <v>350</v>
      </c>
      <c r="DN8" s="189" t="s">
        <v>351</v>
      </c>
      <c r="DO8" s="189" t="s">
        <v>375</v>
      </c>
      <c r="DP8" s="189" t="s">
        <v>376</v>
      </c>
      <c r="DQ8" s="189" t="s">
        <v>377</v>
      </c>
      <c r="DR8" s="17" t="s">
        <v>344</v>
      </c>
    </row>
    <row r="9" spans="2:122" ht="15" customHeight="1" x14ac:dyDescent="0.2">
      <c r="B9" s="145">
        <v>1</v>
      </c>
      <c r="C9" s="146" t="str">
        <f>BP9</f>
        <v/>
      </c>
      <c r="D9" s="147" t="str">
        <f t="shared" ref="D9:D72" si="5">IF(AW9="x","-","OK")</f>
        <v>OK</v>
      </c>
      <c r="E9" s="176" t="e">
        <f>VLOOKUP('DATA SHEET'!$B$9,'Drill Size Info'!$T$2:$U$8,2,FALSE)</f>
        <v>#N/A</v>
      </c>
      <c r="F9" s="176" t="str">
        <f>IF(DN9="", "", --("0."&amp;DN9))</f>
        <v/>
      </c>
      <c r="G9" s="199">
        <f>IF(F9="", 0, F9/E9)</f>
        <v>0</v>
      </c>
      <c r="H9" s="148" t="s">
        <v>175</v>
      </c>
      <c r="I9" s="148" t="s">
        <v>175</v>
      </c>
      <c r="J9" s="149" t="str">
        <f>IF('DATA SHEET'!$B$10="NC-50","N/A","OK")</f>
        <v>OK</v>
      </c>
      <c r="K9" s="149" t="str">
        <f>IF('DATA SHEET'!$B$10="NC-50","N/A","OK")</f>
        <v>OK</v>
      </c>
      <c r="L9" s="149" t="str">
        <f>IF(AX9="x","MIN","OK")</f>
        <v>OK</v>
      </c>
      <c r="M9" s="149" t="str">
        <f>IF(AY9="x","MIN","OK")</f>
        <v>OK</v>
      </c>
      <c r="N9" s="149"/>
      <c r="O9" s="149"/>
      <c r="P9" s="149"/>
      <c r="Q9" s="149"/>
      <c r="R9" s="198" t="str">
        <f>IF(DI9&lt;&gt;"",
    IF(INT('Drill Size Info'!$AA$19)=INT('Drill Size Info'!$AB$19),
        --(INT('Drill Size Info'!$AA$19) &amp; "." &amp; DI9),
        IF(AND((--(INT('Drill Size Info'!$AA$19) &amp; "." &amp; DI9)&gt;=--('Drill Size Info'!$AA$19)), (--(INT('Drill Size Info'!$AA$19) &amp; "." &amp; DI9)&lt;=--('Drill Size Info'!$AB$19))),
            --(INT('Drill Size Info'!$AA$19) &amp; "." &amp; DI9),
            --(INT('Drill Size Info'!$AB$19) &amp; "." &amp; DI9)
        )
    ),
    IF(DH9&lt;&gt;"",
        IF(INT('Drill Size Info'!$AA$19)=INT('Drill Size Info'!$AB$19),
            --(INT('Drill Size Info'!$AA$19) &amp; "." &amp; LEFT(DH9,3)),
            IF(AND((--(INT('Drill Size Info'!$AA$19) &amp; "." &amp; LEFT(DH9,3))&gt;=--('Drill Size Info'!$AA$19)), (--(INT('Drill Size Info'!$AA$19) &amp; "." &amp; LEFT(DH9,3))&lt;=--('Drill Size Info'!$AB$19))),
                --(INT('Drill Size Info'!$AA$19) &amp; "." &amp; LEFT(DH9,3)),
                --(INT('Drill Size Info'!$AB$19) &amp; "." &amp; LEFT(DH9,3))
            )
        ),
        "OK"
    )
)</f>
        <v>OK</v>
      </c>
      <c r="S9" s="150" t="str">
        <f>IF(DJ9&lt;&gt;"",
    IF(INT('Drill Size Info'!$AA$19)=INT('Drill Size Info'!$AB$19),
        --(INT('Drill Size Info'!$AA$19) &amp; "." &amp; DJ9),
        IF(AND((--(INT('Drill Size Info'!$AA$19) &amp; "." &amp; DJ9)&gt;=--('Drill Size Info'!$AA$19)), (--(INT('Drill Size Info'!$AA$19) &amp; "." &amp; DJ9)&lt;=--('Drill Size Info'!$AB$19))),
            --(INT('Drill Size Info'!$AA$19) &amp; "." &amp; DJ9),
            --(INT('Drill Size Info'!$AB$19) &amp; "." &amp; DJ9)
        )
    ),
    IF(DH9&lt;&gt;"",
        IF(INT('Drill Size Info'!$AA$19)=INT('Drill Size Info'!$AB$19),
            --(INT('Drill Size Info'!$AA$19) &amp; "." &amp; RIGHT(DH9,3)),
            IF(AND((--(INT('Drill Size Info'!$AA$19) &amp; "." &amp; RIGHT(DH9,3))&gt;=--('Drill Size Info'!$AA$19)), (--(INT('Drill Size Info'!$AA$19) &amp; "." &amp; RIGHT(DH9,3))&lt;=--('Drill Size Info'!$AB$19))),
                --(INT('Drill Size Info'!$AA$19) &amp; "." &amp; RIGHT(DH9,3)),
                --(INT('Drill Size Info'!$AB$19) &amp; "." &amp; RIGHT(DH9,3))
            )
        ),
        "N/A"
    )
)</f>
        <v>N/A</v>
      </c>
      <c r="T9" s="150" t="str">
        <f>IF(DL9&lt;&gt;"",
    IF(INT('Drill Size Info'!$AA$19)=INT('Drill Size Info'!$AB$15),
        --(INT('Drill Size Info'!$AA$15) &amp; "." &amp; DL9),
        IF(AND((--(INT('Drill Size Info'!$AA$15) &amp; "." &amp; DL9)&gt;=--('Drill Size Info'!$AA$15)), (--(INT('Drill Size Info'!$AA$15) &amp; "." &amp; DL9)&lt;=--('Drill Size Info'!$AB$15))),
            --(INT('Drill Size Info'!$AA$15) &amp; "." &amp; DL9),
            --(INT('Drill Size Info'!$AB$15) &amp; "." &amp; DL9)
        )
    ),
    IF(DK9&lt;&gt;"",
        IF(INT('Drill Size Info'!$AA$15)=INT('Drill Size Info'!$AB$15),
            --(INT('Drill Size Info'!$AA$15) &amp; "." &amp; LEFT(DK9,3)),
            IF(AND((--(INT('Drill Size Info'!$AA$15) &amp; "." &amp; LEFT(DK9,3))&gt;=--('Drill Size Info'!$AA$15)), (--(INT('Drill Size Info'!$AA$15) &amp; "." &amp; LEFT(DK9,3))&lt;=--('Drill Size Info'!$AB$15))),
                --(INT('Drill Size Info'!$AA$15) &amp; "." &amp; LEFT(DK9,3)),
                --(INT('Drill Size Info'!$AB$15) &amp; "." &amp; LEFT(DK9,3))
            )
        ),
        "OK"
    )
)</f>
        <v>OK</v>
      </c>
      <c r="U9" s="150" t="str">
        <f>IF(DM9&lt;&gt;"",
    IF(INT('Drill Size Info'!$AA$19)=INT('Drill Size Info'!$AB$15),
        --(INT('Drill Size Info'!$AA$15) &amp; "." &amp; DM9),
        IF(AND((--(INT('Drill Size Info'!$AA$15) &amp; "." &amp; DM9)&gt;=--('Drill Size Info'!$AA$15)), (--(INT('Drill Size Info'!$AA$15) &amp; "." &amp; DM9)&lt;=--('Drill Size Info'!$AB$15))),
            --(INT('Drill Size Info'!$AA$15) &amp; "." &amp; DM9),
            --(INT('Drill Size Info'!$AB$15) &amp; "." &amp; DM9)
        )
    ),
    IF(DK9&lt;&gt;"",
        IF(INT('Drill Size Info'!$AA$15)=INT('Drill Size Info'!$AB$15),
            --(INT('Drill Size Info'!$AA$15) &amp; "." &amp; RIGHT(DK9,3)),
            IF(AND((--(INT('Drill Size Info'!$AA$15) &amp; "." &amp; RIGHT(DK9,3))&gt;=--('Drill Size Info'!$AA$15)), (--(INT('Drill Size Info'!$AA$15) &amp; "." &amp; RIGHT(DK9,3))&lt;=--('Drill Size Info'!$AB$15))),
                --(INT('Drill Size Info'!$AA$15) &amp; "." &amp; RIGHT(DK9,3)),
                --(INT('Drill Size Info'!$AB$15) &amp; "." &amp; RIGHT(DK9,3))
            )
        ),
        "N/A"
    )
)</f>
        <v>N/A</v>
      </c>
      <c r="V9" s="151"/>
      <c r="W9" s="151"/>
      <c r="X9" s="151"/>
      <c r="Y9" s="151"/>
      <c r="Z9" s="151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52"/>
      <c r="AL9" s="152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2"/>
      <c r="BA9" s="152"/>
      <c r="BB9" s="153"/>
      <c r="BC9" s="153"/>
      <c r="BD9" s="153"/>
      <c r="BE9" s="154"/>
      <c r="BF9" s="155"/>
      <c r="BG9" s="152"/>
      <c r="BH9" s="152"/>
      <c r="BI9" s="154"/>
      <c r="BJ9" s="38"/>
      <c r="BK9" s="38"/>
      <c r="BL9" s="118"/>
      <c r="BM9" s="125"/>
      <c r="BN9" s="118"/>
      <c r="BO9" s="118"/>
      <c r="BP9" s="119" t="str">
        <f t="shared" ref="BP9:BP73" si="6">CONCATENATE(BL9,BM9,BN9,BO9)</f>
        <v/>
      </c>
      <c r="BQ9" s="38"/>
      <c r="BR9" s="38"/>
      <c r="BS9" s="38"/>
      <c r="BT9" s="38"/>
      <c r="BV9" s="17">
        <f t="shared" ref="BV9:BV72" si="7">IF(V9="x",1,0)</f>
        <v>0</v>
      </c>
      <c r="BW9" s="17">
        <f t="shared" ref="BW9:BW72" si="8">IF(X9="x",1,0)</f>
        <v>0</v>
      </c>
      <c r="BX9" s="17">
        <f t="shared" ref="BX9:BX72" si="9">IF(Z9="x",1,0)</f>
        <v>0</v>
      </c>
      <c r="BY9" s="17">
        <f t="shared" ref="BY9:BY72" si="10">IF(AA9="x",1,0)</f>
        <v>0</v>
      </c>
      <c r="BZ9" s="17">
        <f t="shared" ref="BZ9:BZ72" si="11">IF(AB9="x",1,0)</f>
        <v>0</v>
      </c>
      <c r="CA9" s="17">
        <f t="shared" ref="CA9:CA72" si="12">IF(AC9="x",1,0)</f>
        <v>0</v>
      </c>
      <c r="CB9" s="17">
        <f t="shared" ref="CB9:CC9" si="13">IF(AD9="x",1,0)</f>
        <v>0</v>
      </c>
      <c r="CC9" s="17">
        <f t="shared" si="13"/>
        <v>0</v>
      </c>
      <c r="CD9" s="17">
        <f t="shared" ref="CD9:DG9" si="14">IF(AF9="x",1,0)</f>
        <v>0</v>
      </c>
      <c r="CE9" s="17">
        <f t="shared" si="14"/>
        <v>0</v>
      </c>
      <c r="CF9" s="17">
        <f t="shared" si="14"/>
        <v>0</v>
      </c>
      <c r="CG9" s="17">
        <f t="shared" si="14"/>
        <v>0</v>
      </c>
      <c r="CH9" s="17">
        <f t="shared" si="14"/>
        <v>0</v>
      </c>
      <c r="CI9" s="17">
        <f t="shared" si="14"/>
        <v>0</v>
      </c>
      <c r="CJ9" s="17">
        <f t="shared" si="14"/>
        <v>0</v>
      </c>
      <c r="CK9" s="17">
        <f t="shared" si="14"/>
        <v>0</v>
      </c>
      <c r="CL9" s="17">
        <f t="shared" si="14"/>
        <v>0</v>
      </c>
      <c r="CM9" s="17">
        <f t="shared" si="14"/>
        <v>0</v>
      </c>
      <c r="CN9" s="17">
        <f t="shared" si="14"/>
        <v>0</v>
      </c>
      <c r="CO9" s="17">
        <f t="shared" si="14"/>
        <v>0</v>
      </c>
      <c r="CP9" s="17">
        <f t="shared" si="14"/>
        <v>0</v>
      </c>
      <c r="CQ9" s="17">
        <f t="shared" si="14"/>
        <v>0</v>
      </c>
      <c r="CR9" s="17">
        <f t="shared" si="14"/>
        <v>0</v>
      </c>
      <c r="CS9" s="17">
        <f t="shared" si="14"/>
        <v>0</v>
      </c>
      <c r="CT9" s="17">
        <f t="shared" si="14"/>
        <v>0</v>
      </c>
      <c r="CU9" s="17">
        <f t="shared" si="14"/>
        <v>0</v>
      </c>
      <c r="CV9" s="17">
        <f t="shared" si="14"/>
        <v>0</v>
      </c>
      <c r="CW9" s="17">
        <f t="shared" si="14"/>
        <v>0</v>
      </c>
      <c r="CX9" s="17">
        <f t="shared" si="14"/>
        <v>0</v>
      </c>
      <c r="CY9" s="17">
        <f t="shared" si="14"/>
        <v>0</v>
      </c>
      <c r="CZ9" s="17">
        <f t="shared" si="14"/>
        <v>0</v>
      </c>
      <c r="DA9" s="17">
        <f t="shared" si="14"/>
        <v>0</v>
      </c>
      <c r="DB9" s="17">
        <f t="shared" si="14"/>
        <v>0</v>
      </c>
      <c r="DC9" s="17">
        <f t="shared" si="14"/>
        <v>0</v>
      </c>
      <c r="DD9" s="17">
        <f t="shared" si="14"/>
        <v>0</v>
      </c>
      <c r="DE9" s="17">
        <f t="shared" si="14"/>
        <v>0</v>
      </c>
      <c r="DF9" s="17">
        <f t="shared" si="14"/>
        <v>0</v>
      </c>
      <c r="DG9" s="17">
        <f t="shared" si="14"/>
        <v>0</v>
      </c>
    </row>
    <row r="10" spans="2:122" ht="15" customHeight="1" x14ac:dyDescent="0.2">
      <c r="B10" s="156">
        <v>2</v>
      </c>
      <c r="C10" s="157" t="str">
        <f>BP10</f>
        <v/>
      </c>
      <c r="D10" s="158" t="str">
        <f t="shared" si="5"/>
        <v>OK</v>
      </c>
      <c r="E10" s="159" t="e">
        <f>VLOOKUP('DATA SHEET'!$B$9,'Drill Size Info'!$T$2:$U$8,2,FALSE)</f>
        <v>#N/A</v>
      </c>
      <c r="F10" s="159" t="str">
        <f>IF(DN10="", "", --("0."&amp;DN10))</f>
        <v/>
      </c>
      <c r="G10" s="91">
        <f>IF(F10="", 0, F10/E10)</f>
        <v>0</v>
      </c>
      <c r="H10" s="160" t="s">
        <v>175</v>
      </c>
      <c r="I10" s="160" t="s">
        <v>175</v>
      </c>
      <c r="J10" s="160" t="str">
        <f>IF('DATA SHEET'!$B$10="NC-50","N/A","OK")</f>
        <v>OK</v>
      </c>
      <c r="K10" s="160" t="str">
        <f>IF('DATA SHEET'!$B$10="NC-50","N/A","OK")</f>
        <v>OK</v>
      </c>
      <c r="L10" s="160" t="str">
        <f>IF($AX10="x","MIN","OK")</f>
        <v>OK</v>
      </c>
      <c r="M10" s="160" t="str">
        <f>IF($AY10="x","MIN","OK")</f>
        <v>OK</v>
      </c>
      <c r="N10" s="160"/>
      <c r="O10" s="160"/>
      <c r="P10" s="160"/>
      <c r="Q10" s="160"/>
      <c r="R10" s="92" t="str">
        <f>IF(DI10&lt;&gt;"",
    IF(INT('Drill Size Info'!$AA$19)=INT('Drill Size Info'!$AB$19),
        --(INT('Drill Size Info'!$AA$19) &amp; "." &amp; DI10),
        IF(AND((--(INT('Drill Size Info'!$AA$19) &amp; "." &amp; DI10)&gt;=--('Drill Size Info'!$AA$19)), (--(INT('Drill Size Info'!$AA$19) &amp; "." &amp; DI10)&lt;=--('Drill Size Info'!$AB$19))),
            --(INT('Drill Size Info'!$AA$19) &amp; "." &amp; DI10),
            --(INT('Drill Size Info'!$AB$19) &amp; "." &amp; DI10)
        )
    ),
    IF(DH10&lt;&gt;"",
        IF(INT('Drill Size Info'!$AA$19)=INT('Drill Size Info'!$AB$19),
            --(INT('Drill Size Info'!$AA$19) &amp; "." &amp; LEFT(DH10,3)),
            IF(AND((--(INT('Drill Size Info'!$AA$19) &amp; "." &amp; LEFT(DH10,3))&gt;=--('Drill Size Info'!$AA$19)), (--(INT('Drill Size Info'!$AA$19) &amp; "." &amp; LEFT(DH10,3))&lt;=--('Drill Size Info'!$AB$19))),
                --(INT('Drill Size Info'!$AA$19) &amp; "." &amp; LEFT(DH10,3)),
                --(INT('Drill Size Info'!$AB$19) &amp; "." &amp; LEFT(DH10,3))
            )
        ),
        "OK"
    )
)</f>
        <v>OK</v>
      </c>
      <c r="S10" s="150" t="str">
        <f>IF(DJ10&lt;&gt;"",
    IF(INT('Drill Size Info'!$AA$19)=INT('Drill Size Info'!$AB$19),
        --(INT('Drill Size Info'!$AA$19) &amp; "." &amp; DJ10),
        IF(AND((--(INT('Drill Size Info'!$AA$19) &amp; "." &amp; DJ10)&gt;=--('Drill Size Info'!$AA$19)), (--(INT('Drill Size Info'!$AA$19) &amp; "." &amp; DJ10)&lt;=--('Drill Size Info'!$AB$19))),
            --(INT('Drill Size Info'!$AA$19) &amp; "." &amp; DJ10),
            --(INT('Drill Size Info'!$AB$19) &amp; "." &amp; DJ10)
        )
    ),
    IF(DH10&lt;&gt;"",
        IF(INT('Drill Size Info'!$AA$19)=INT('Drill Size Info'!$AB$19),
            --(INT('Drill Size Info'!$AA$19) &amp; "." &amp; RIGHT(DH10,3)),
            IF(AND((--(INT('Drill Size Info'!$AA$19) &amp; "." &amp; RIGHT(DH10,3))&gt;=--('Drill Size Info'!$AA$19)), (--(INT('Drill Size Info'!$AA$19) &amp; "." &amp; RIGHT(DH10,3))&lt;=--('Drill Size Info'!$AB$19))),
                --(INT('Drill Size Info'!$AA$19) &amp; "." &amp; RIGHT(DH10,3)),
                --(INT('Drill Size Info'!$AB$19) &amp; "." &amp; RIGHT(DH10,3))
            )
        ),
        "N/A"
    )
)</f>
        <v>N/A</v>
      </c>
      <c r="T10" s="150" t="str">
        <f>IF(DL10&lt;&gt;"",
    IF(INT('Drill Size Info'!$AA$19)=INT('Drill Size Info'!$AB$15),
        --(INT('Drill Size Info'!$AA$15) &amp; "." &amp; DL10),
        IF(AND((--(INT('Drill Size Info'!$AA$15) &amp; "." &amp; DL10)&gt;=--('Drill Size Info'!$AA$15)), (--(INT('Drill Size Info'!$AA$15) &amp; "." &amp; DL10)&lt;=--('Drill Size Info'!$AB$15))),
            --(INT('Drill Size Info'!$AA$15) &amp; "." &amp; DL10),
            --(INT('Drill Size Info'!$AB$15) &amp; "." &amp; DL10)
        )
    ),
    IF(DK10&lt;&gt;"",
        IF(INT('Drill Size Info'!$AA$15)=INT('Drill Size Info'!$AB$15),
            --(INT('Drill Size Info'!$AA$15) &amp; "." &amp; LEFT(DK10,3)),
            IF(AND((--(INT('Drill Size Info'!$AA$15) &amp; "." &amp; LEFT(DK10,3))&gt;=--('Drill Size Info'!$AA$15)), (--(INT('Drill Size Info'!$AA$15) &amp; "." &amp; LEFT(DK10,3))&lt;=--('Drill Size Info'!$AB$15))),
                --(INT('Drill Size Info'!$AA$15) &amp; "." &amp; LEFT(DK10,3)),
                --(INT('Drill Size Info'!$AB$15) &amp; "." &amp; LEFT(DK10,3))
            )
        ),
        "OK"
    )
)</f>
        <v>OK</v>
      </c>
      <c r="U10" s="150" t="str">
        <f>IF(DM10&lt;&gt;"",
    IF(INT('Drill Size Info'!$AA$19)=INT('Drill Size Info'!$AB$15),
        --(INT('Drill Size Info'!$AA$15) &amp; "." &amp; DM10),
        IF(AND((--(INT('Drill Size Info'!$AA$15) &amp; "." &amp; DM10)&gt;=--('Drill Size Info'!$AA$15)), (--(INT('Drill Size Info'!$AA$15) &amp; "." &amp; DM10)&lt;=--('Drill Size Info'!$AB$15))),
            --(INT('Drill Size Info'!$AA$15) &amp; "." &amp; DM10),
            --(INT('Drill Size Info'!$AB$15) &amp; "." &amp; DM10)
        )
    ),
    IF(DK10&lt;&gt;"",
        IF(INT('Drill Size Info'!$AA$15)=INT('Drill Size Info'!$AB$15),
            --(INT('Drill Size Info'!$AA$15) &amp; "." &amp; RIGHT(DK10,3)),
            IF(AND((--(INT('Drill Size Info'!$AA$15) &amp; "." &amp; RIGHT(DK10,3))&gt;=--('Drill Size Info'!$AA$15)), (--(INT('Drill Size Info'!$AA$15) &amp; "." &amp; RIGHT(DK10,3))&lt;=--('Drill Size Info'!$AB$15))),
                --(INT('Drill Size Info'!$AA$15) &amp; "." &amp; RIGHT(DK10,3)),
                --(INT('Drill Size Info'!$AB$15) &amp; "." &amp; RIGHT(DK10,3))
            )
        ),
        "N/A"
    )
)</f>
        <v>N/A</v>
      </c>
      <c r="V10" s="161"/>
      <c r="W10" s="161"/>
      <c r="X10" s="161"/>
      <c r="Y10" s="161"/>
      <c r="Z10" s="161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3"/>
      <c r="BC10" s="163"/>
      <c r="BD10" s="163"/>
      <c r="BE10" s="164"/>
      <c r="BF10" s="165"/>
      <c r="BG10" s="162"/>
      <c r="BH10" s="162"/>
      <c r="BI10" s="164"/>
      <c r="BJ10" s="38"/>
      <c r="BK10" s="38"/>
      <c r="BL10" s="126"/>
      <c r="BM10" s="126"/>
      <c r="BN10" s="38"/>
      <c r="BO10" s="38"/>
      <c r="BP10" s="117" t="str">
        <f t="shared" si="6"/>
        <v/>
      </c>
      <c r="BQ10" s="38"/>
      <c r="BR10" s="38"/>
      <c r="BS10" s="38"/>
      <c r="BT10" s="38"/>
      <c r="BV10" s="17">
        <f t="shared" si="7"/>
        <v>0</v>
      </c>
      <c r="BW10" s="17">
        <f t="shared" si="8"/>
        <v>0</v>
      </c>
      <c r="BX10" s="17">
        <f t="shared" si="9"/>
        <v>0</v>
      </c>
      <c r="BY10" s="17">
        <f t="shared" si="10"/>
        <v>0</v>
      </c>
      <c r="BZ10" s="17">
        <f t="shared" si="11"/>
        <v>0</v>
      </c>
      <c r="CA10" s="17">
        <f t="shared" si="12"/>
        <v>0</v>
      </c>
      <c r="CB10" s="17">
        <f t="shared" ref="CB10:CB73" si="15">IF(AD10="x",1,0)</f>
        <v>0</v>
      </c>
      <c r="CC10" s="17">
        <f t="shared" ref="CC10:CC73" si="16">IF(AE10="x",1,0)</f>
        <v>0</v>
      </c>
      <c r="CD10" s="17">
        <f t="shared" ref="CD10:CD73" si="17">IF(AF10="x",1,0)</f>
        <v>0</v>
      </c>
      <c r="CE10" s="17">
        <f t="shared" ref="CE10:CE73" si="18">IF(AG10="x",1,0)</f>
        <v>0</v>
      </c>
      <c r="CF10" s="17">
        <f t="shared" ref="CF10:CF73" si="19">IF(AH10="x",1,0)</f>
        <v>0</v>
      </c>
      <c r="CG10" s="17">
        <f t="shared" ref="CG10:CG73" si="20">IF(AI10="x",1,0)</f>
        <v>0</v>
      </c>
      <c r="CH10" s="17">
        <f t="shared" ref="CH10:CH73" si="21">IF(AJ10="x",1,0)</f>
        <v>0</v>
      </c>
      <c r="CI10" s="17">
        <f t="shared" ref="CI10:CI73" si="22">IF(AK10="x",1,0)</f>
        <v>0</v>
      </c>
      <c r="CJ10" s="17">
        <f t="shared" ref="CJ10:CJ73" si="23">IF(AL10="x",1,0)</f>
        <v>0</v>
      </c>
      <c r="CK10" s="17">
        <f t="shared" ref="CK10:CK73" si="24">IF(AM10="x",1,0)</f>
        <v>0</v>
      </c>
      <c r="CL10" s="17">
        <f t="shared" ref="CL10:CL73" si="25">IF(AN10="x",1,0)</f>
        <v>0</v>
      </c>
      <c r="CM10" s="17">
        <f t="shared" ref="CM10:CM73" si="26">IF(AO10="x",1,0)</f>
        <v>0</v>
      </c>
      <c r="CN10" s="17">
        <f t="shared" ref="CN10:CN73" si="27">IF(AP10="x",1,0)</f>
        <v>0</v>
      </c>
      <c r="CO10" s="17">
        <f t="shared" ref="CO10:CO73" si="28">IF(AQ10="x",1,0)</f>
        <v>0</v>
      </c>
      <c r="CP10" s="17">
        <f t="shared" ref="CP10:CP73" si="29">IF(AR10="x",1,0)</f>
        <v>0</v>
      </c>
      <c r="CQ10" s="17">
        <f t="shared" ref="CQ10:CQ73" si="30">IF(AS10="x",1,0)</f>
        <v>0</v>
      </c>
      <c r="CR10" s="17">
        <f t="shared" ref="CR10:CR73" si="31">IF(AT10="x",1,0)</f>
        <v>0</v>
      </c>
      <c r="CS10" s="17">
        <f t="shared" ref="CS10:CS73" si="32">IF(AU10="x",1,0)</f>
        <v>0</v>
      </c>
      <c r="CT10" s="17">
        <f t="shared" ref="CT10:CT73" si="33">IF(AV10="x",1,0)</f>
        <v>0</v>
      </c>
      <c r="CU10" s="17">
        <f t="shared" ref="CU10:CU73" si="34">IF(AW10="x",1,0)</f>
        <v>0</v>
      </c>
      <c r="CV10" s="17">
        <f t="shared" ref="CV10:CV73" si="35">IF(AX10="x",1,0)</f>
        <v>0</v>
      </c>
      <c r="CW10" s="17">
        <f t="shared" ref="CW10:CW73" si="36">IF(AY10="x",1,0)</f>
        <v>0</v>
      </c>
      <c r="CX10" s="17">
        <f t="shared" ref="CX10:CX73" si="37">IF(AZ10="x",1,0)</f>
        <v>0</v>
      </c>
      <c r="CY10" s="17">
        <f t="shared" ref="CY10:CY73" si="38">IF(BA10="x",1,0)</f>
        <v>0</v>
      </c>
      <c r="CZ10" s="17">
        <f t="shared" ref="CZ10:CZ73" si="39">IF(BB10="x",1,0)</f>
        <v>0</v>
      </c>
      <c r="DA10" s="17">
        <f t="shared" ref="DA10:DA73" si="40">IF(BC10="x",1,0)</f>
        <v>0</v>
      </c>
      <c r="DB10" s="17">
        <f t="shared" ref="DB10:DB73" si="41">IF(BD10="x",1,0)</f>
        <v>0</v>
      </c>
      <c r="DC10" s="17">
        <f t="shared" ref="DC10:DC73" si="42">IF(BE10="x",1,0)</f>
        <v>0</v>
      </c>
      <c r="DD10" s="17">
        <f t="shared" ref="DD10:DD73" si="43">IF(BF10="x",1,0)</f>
        <v>0</v>
      </c>
      <c r="DE10" s="17">
        <f t="shared" ref="DE10:DE73" si="44">IF(BG10="x",1,0)</f>
        <v>0</v>
      </c>
      <c r="DF10" s="17">
        <f t="shared" ref="DF10:DF73" si="45">IF(BH10="x",1,0)</f>
        <v>0</v>
      </c>
      <c r="DG10" s="17">
        <f t="shared" ref="DG10:DG73" si="46">IF(BI10="x",1,0)</f>
        <v>0</v>
      </c>
    </row>
    <row r="11" spans="2:122" ht="15" customHeight="1" x14ac:dyDescent="0.2">
      <c r="B11" s="156">
        <v>3</v>
      </c>
      <c r="C11" s="157" t="str">
        <f t="shared" ref="C11:C74" si="47">BP11</f>
        <v/>
      </c>
      <c r="D11" s="158" t="str">
        <f t="shared" si="5"/>
        <v>OK</v>
      </c>
      <c r="E11" s="159" t="e">
        <f>VLOOKUP('DATA SHEET'!$B$9,'Drill Size Info'!$T$2:$U$8,2,FALSE)</f>
        <v>#N/A</v>
      </c>
      <c r="F11" s="159" t="str">
        <f t="shared" ref="F11:F74" si="48">IF(DN11="", "", --("0."&amp;DN11))</f>
        <v/>
      </c>
      <c r="G11" s="91">
        <f t="shared" ref="G11:G74" si="49">IF(F11="", 0, F11/E11)</f>
        <v>0</v>
      </c>
      <c r="H11" s="160" t="s">
        <v>175</v>
      </c>
      <c r="I11" s="160" t="s">
        <v>175</v>
      </c>
      <c r="J11" s="160" t="str">
        <f>IF('DATA SHEET'!$B$10="NC-50","N/A","OK")</f>
        <v>OK</v>
      </c>
      <c r="K11" s="160" t="str">
        <f>IF('DATA SHEET'!$B$10="NC-50","N/A","OK")</f>
        <v>OK</v>
      </c>
      <c r="L11" s="160" t="str">
        <f t="shared" ref="L11:L74" si="50">IF($AX11="x","MIN","OK")</f>
        <v>OK</v>
      </c>
      <c r="M11" s="160" t="str">
        <f t="shared" ref="M11:M74" si="51">IF($AY11="x","MIN","OK")</f>
        <v>OK</v>
      </c>
      <c r="N11" s="160"/>
      <c r="O11" s="160"/>
      <c r="P11" s="160"/>
      <c r="Q11" s="160"/>
      <c r="R11" s="92" t="str">
        <f>IF(DI11&lt;&gt;"",
    IF(INT('Drill Size Info'!$AA$19)=INT('Drill Size Info'!$AB$19),
        --(INT('Drill Size Info'!$AA$19) &amp; "." &amp; DI11),
        IF(AND((--(INT('Drill Size Info'!$AA$19) &amp; "." &amp; DI11)&gt;=--('Drill Size Info'!$AA$19)), (--(INT('Drill Size Info'!$AA$19) &amp; "." &amp; DI11)&lt;=--('Drill Size Info'!$AB$19))),
            --(INT('Drill Size Info'!$AA$19) &amp; "." &amp; DI11),
            --(INT('Drill Size Info'!$AB$19) &amp; "." &amp; DI11)
        )
    ),
    IF(DH11&lt;&gt;"",
        IF(INT('Drill Size Info'!$AA$19)=INT('Drill Size Info'!$AB$19),
            --(INT('Drill Size Info'!$AA$19) &amp; "." &amp; LEFT(DH11,3)),
            IF(AND((--(INT('Drill Size Info'!$AA$19) &amp; "." &amp; LEFT(DH11,3))&gt;=--('Drill Size Info'!$AA$19)), (--(INT('Drill Size Info'!$AA$19) &amp; "." &amp; LEFT(DH11,3))&lt;=--('Drill Size Info'!$AB$19))),
                --(INT('Drill Size Info'!$AA$19) &amp; "." &amp; LEFT(DH11,3)),
                --(INT('Drill Size Info'!$AB$19) &amp; "." &amp; LEFT(DH11,3))
            )
        ),
        "OK"
    )
)</f>
        <v>OK</v>
      </c>
      <c r="S11" s="150" t="str">
        <f>IF(DJ11&lt;&gt;"",
    IF(INT('Drill Size Info'!$AA$19)=INT('Drill Size Info'!$AB$19),
        --(INT('Drill Size Info'!$AA$19) &amp; "." &amp; DJ11),
        IF(AND((--(INT('Drill Size Info'!$AA$19) &amp; "." &amp; DJ11)&gt;=--('Drill Size Info'!$AA$19)), (--(INT('Drill Size Info'!$AA$19) &amp; "." &amp; DJ11)&lt;=--('Drill Size Info'!$AB$19))),
            --(INT('Drill Size Info'!$AA$19) &amp; "." &amp; DJ11),
            --(INT('Drill Size Info'!$AB$19) &amp; "." &amp; DJ11)
        )
    ),
    IF(DH11&lt;&gt;"",
        IF(INT('Drill Size Info'!$AA$19)=INT('Drill Size Info'!$AB$19),
            --(INT('Drill Size Info'!$AA$19) &amp; "." &amp; RIGHT(DH11,3)),
            IF(AND((--(INT('Drill Size Info'!$AA$19) &amp; "." &amp; RIGHT(DH11,3))&gt;=--('Drill Size Info'!$AA$19)), (--(INT('Drill Size Info'!$AA$19) &amp; "." &amp; RIGHT(DH11,3))&lt;=--('Drill Size Info'!$AB$19))),
                --(INT('Drill Size Info'!$AA$19) &amp; "." &amp; RIGHT(DH11,3)),
                --(INT('Drill Size Info'!$AB$19) &amp; "." &amp; RIGHT(DH11,3))
            )
        ),
        "N/A"
    )
)</f>
        <v>N/A</v>
      </c>
      <c r="T11" s="150" t="str">
        <f>IF(DL11&lt;&gt;"",
    IF(INT('Drill Size Info'!$AA$19)=INT('Drill Size Info'!$AB$15),
        --(INT('Drill Size Info'!$AA$15) &amp; "." &amp; DL11),
        IF(AND((--(INT('Drill Size Info'!$AA$15) &amp; "." &amp; DL11)&gt;=--('Drill Size Info'!$AA$15)), (--(INT('Drill Size Info'!$AA$15) &amp; "." &amp; DL11)&lt;=--('Drill Size Info'!$AB$15))),
            --(INT('Drill Size Info'!$AA$15) &amp; "." &amp; DL11),
            --(INT('Drill Size Info'!$AB$15) &amp; "." &amp; DL11)
        )
    ),
    IF(DK11&lt;&gt;"",
        IF(INT('Drill Size Info'!$AA$15)=INT('Drill Size Info'!$AB$15),
            --(INT('Drill Size Info'!$AA$15) &amp; "." &amp; LEFT(DK11,3)),
            IF(AND((--(INT('Drill Size Info'!$AA$15) &amp; "." &amp; LEFT(DK11,3))&gt;=--('Drill Size Info'!$AA$15)), (--(INT('Drill Size Info'!$AA$15) &amp; "." &amp; LEFT(DK11,3))&lt;=--('Drill Size Info'!$AB$15))),
                --(INT('Drill Size Info'!$AA$15) &amp; "." &amp; LEFT(DK11,3)),
                --(INT('Drill Size Info'!$AB$15) &amp; "." &amp; LEFT(DK11,3))
            )
        ),
        "OK"
    )
)</f>
        <v>OK</v>
      </c>
      <c r="U11" s="150" t="str">
        <f>IF(DM11&lt;&gt;"",
    IF(INT('Drill Size Info'!$AA$19)=INT('Drill Size Info'!$AB$15),
        --(INT('Drill Size Info'!$AA$15) &amp; "." &amp; DM11),
        IF(AND((--(INT('Drill Size Info'!$AA$15) &amp; "." &amp; DM11)&gt;=--('Drill Size Info'!$AA$15)), (--(INT('Drill Size Info'!$AA$15) &amp; "." &amp; DM11)&lt;=--('Drill Size Info'!$AB$15))),
            --(INT('Drill Size Info'!$AA$15) &amp; "." &amp; DM11),
            --(INT('Drill Size Info'!$AB$15) &amp; "." &amp; DM11)
        )
    ),
    IF(DK11&lt;&gt;"",
        IF(INT('Drill Size Info'!$AA$15)=INT('Drill Size Info'!$AB$15),
            --(INT('Drill Size Info'!$AA$15) &amp; "." &amp; RIGHT(DK11,3)),
            IF(AND((--(INT('Drill Size Info'!$AA$15) &amp; "." &amp; RIGHT(DK11,3))&gt;=--('Drill Size Info'!$AA$15)), (--(INT('Drill Size Info'!$AA$15) &amp; "." &amp; RIGHT(DK11,3))&lt;=--('Drill Size Info'!$AB$15))),
                --(INT('Drill Size Info'!$AA$15) &amp; "." &amp; RIGHT(DK11,3)),
                --(INT('Drill Size Info'!$AB$15) &amp; "." &amp; RIGHT(DK11,3))
            )
        ),
        "N/A"
    )
)</f>
        <v>N/A</v>
      </c>
      <c r="V11" s="161"/>
      <c r="W11" s="161"/>
      <c r="X11" s="161"/>
      <c r="Y11" s="161"/>
      <c r="Z11" s="161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3"/>
      <c r="BC11" s="163"/>
      <c r="BD11" s="163"/>
      <c r="BE11" s="164"/>
      <c r="BF11" s="165"/>
      <c r="BG11" s="162"/>
      <c r="BH11" s="162"/>
      <c r="BI11" s="164"/>
      <c r="BJ11" s="38"/>
      <c r="BK11" s="38"/>
      <c r="BL11" s="126"/>
      <c r="BM11" s="126"/>
      <c r="BN11" s="38"/>
      <c r="BO11" s="38"/>
      <c r="BP11" s="117" t="str">
        <f t="shared" si="6"/>
        <v/>
      </c>
      <c r="BQ11" s="38"/>
      <c r="BR11" s="38"/>
      <c r="BS11" s="38"/>
      <c r="BT11" s="38"/>
      <c r="BV11" s="17">
        <f t="shared" si="7"/>
        <v>0</v>
      </c>
      <c r="BW11" s="17">
        <f t="shared" si="8"/>
        <v>0</v>
      </c>
      <c r="BX11" s="17">
        <f t="shared" si="9"/>
        <v>0</v>
      </c>
      <c r="BY11" s="17">
        <f t="shared" si="10"/>
        <v>0</v>
      </c>
      <c r="BZ11" s="17">
        <f t="shared" si="11"/>
        <v>0</v>
      </c>
      <c r="CA11" s="17">
        <f t="shared" si="12"/>
        <v>0</v>
      </c>
      <c r="CB11" s="17">
        <f t="shared" si="15"/>
        <v>0</v>
      </c>
      <c r="CC11" s="17">
        <f t="shared" si="16"/>
        <v>0</v>
      </c>
      <c r="CD11" s="17">
        <f t="shared" si="17"/>
        <v>0</v>
      </c>
      <c r="CE11" s="17">
        <f t="shared" si="18"/>
        <v>0</v>
      </c>
      <c r="CF11" s="17">
        <f t="shared" si="19"/>
        <v>0</v>
      </c>
      <c r="CG11" s="17">
        <f t="shared" si="20"/>
        <v>0</v>
      </c>
      <c r="CH11" s="17">
        <f t="shared" si="21"/>
        <v>0</v>
      </c>
      <c r="CI11" s="17">
        <f t="shared" si="22"/>
        <v>0</v>
      </c>
      <c r="CJ11" s="17">
        <f t="shared" si="23"/>
        <v>0</v>
      </c>
      <c r="CK11" s="17">
        <f t="shared" si="24"/>
        <v>0</v>
      </c>
      <c r="CL11" s="17">
        <f t="shared" si="25"/>
        <v>0</v>
      </c>
      <c r="CM11" s="17">
        <f t="shared" si="26"/>
        <v>0</v>
      </c>
      <c r="CN11" s="17">
        <f t="shared" si="27"/>
        <v>0</v>
      </c>
      <c r="CO11" s="17">
        <f t="shared" si="28"/>
        <v>0</v>
      </c>
      <c r="CP11" s="17">
        <f t="shared" si="29"/>
        <v>0</v>
      </c>
      <c r="CQ11" s="17">
        <f t="shared" si="30"/>
        <v>0</v>
      </c>
      <c r="CR11" s="17">
        <f t="shared" si="31"/>
        <v>0</v>
      </c>
      <c r="CS11" s="17">
        <f t="shared" si="32"/>
        <v>0</v>
      </c>
      <c r="CT11" s="17">
        <f t="shared" si="33"/>
        <v>0</v>
      </c>
      <c r="CU11" s="17">
        <f t="shared" si="34"/>
        <v>0</v>
      </c>
      <c r="CV11" s="17">
        <f t="shared" si="35"/>
        <v>0</v>
      </c>
      <c r="CW11" s="17">
        <f t="shared" si="36"/>
        <v>0</v>
      </c>
      <c r="CX11" s="17">
        <f t="shared" si="37"/>
        <v>0</v>
      </c>
      <c r="CY11" s="17">
        <f t="shared" si="38"/>
        <v>0</v>
      </c>
      <c r="CZ11" s="17">
        <f t="shared" si="39"/>
        <v>0</v>
      </c>
      <c r="DA11" s="17">
        <f t="shared" si="40"/>
        <v>0</v>
      </c>
      <c r="DB11" s="17">
        <f t="shared" si="41"/>
        <v>0</v>
      </c>
      <c r="DC11" s="17">
        <f t="shared" si="42"/>
        <v>0</v>
      </c>
      <c r="DD11" s="17">
        <f t="shared" si="43"/>
        <v>0</v>
      </c>
      <c r="DE11" s="17">
        <f t="shared" si="44"/>
        <v>0</v>
      </c>
      <c r="DF11" s="17">
        <f t="shared" si="45"/>
        <v>0</v>
      </c>
      <c r="DG11" s="17">
        <f t="shared" si="46"/>
        <v>0</v>
      </c>
    </row>
    <row r="12" spans="2:122" ht="15" customHeight="1" x14ac:dyDescent="0.2">
      <c r="B12" s="156">
        <v>4</v>
      </c>
      <c r="C12" s="157" t="str">
        <f t="shared" si="47"/>
        <v/>
      </c>
      <c r="D12" s="158" t="str">
        <f t="shared" si="5"/>
        <v>OK</v>
      </c>
      <c r="E12" s="159" t="e">
        <f>VLOOKUP('DATA SHEET'!$B$9,'Drill Size Info'!$T$2:$U$8,2,FALSE)</f>
        <v>#N/A</v>
      </c>
      <c r="F12" s="159" t="str">
        <f t="shared" si="48"/>
        <v/>
      </c>
      <c r="G12" s="91">
        <f t="shared" si="49"/>
        <v>0</v>
      </c>
      <c r="H12" s="160" t="s">
        <v>175</v>
      </c>
      <c r="I12" s="160" t="s">
        <v>175</v>
      </c>
      <c r="J12" s="160" t="str">
        <f>IF('DATA SHEET'!$B$10="NC-50","N/A","OK")</f>
        <v>OK</v>
      </c>
      <c r="K12" s="160" t="str">
        <f>IF('DATA SHEET'!$B$10="NC-50","N/A","OK")</f>
        <v>OK</v>
      </c>
      <c r="L12" s="160" t="str">
        <f t="shared" si="50"/>
        <v>OK</v>
      </c>
      <c r="M12" s="160" t="str">
        <f t="shared" si="51"/>
        <v>OK</v>
      </c>
      <c r="N12" s="160"/>
      <c r="O12" s="160"/>
      <c r="P12" s="160"/>
      <c r="Q12" s="160"/>
      <c r="R12" s="92" t="str">
        <f>IF(DI12&lt;&gt;"",
    IF(INT('Drill Size Info'!$AA$19)=INT('Drill Size Info'!$AB$19),
        --(INT('Drill Size Info'!$AA$19) &amp; "." &amp; DI12),
        IF(AND((--(INT('Drill Size Info'!$AA$19) &amp; "." &amp; DI12)&gt;=--('Drill Size Info'!$AA$19)), (--(INT('Drill Size Info'!$AA$19) &amp; "." &amp; DI12)&lt;=--('Drill Size Info'!$AB$19))),
            --(INT('Drill Size Info'!$AA$19) &amp; "." &amp; DI12),
            --(INT('Drill Size Info'!$AB$19) &amp; "." &amp; DI12)
        )
    ),
    IF(DH12&lt;&gt;"",
        IF(INT('Drill Size Info'!$AA$19)=INT('Drill Size Info'!$AB$19),
            --(INT('Drill Size Info'!$AA$19) &amp; "." &amp; LEFT(DH12,3)),
            IF(AND((--(INT('Drill Size Info'!$AA$19) &amp; "." &amp; LEFT(DH12,3))&gt;=--('Drill Size Info'!$AA$19)), (--(INT('Drill Size Info'!$AA$19) &amp; "." &amp; LEFT(DH12,3))&lt;=--('Drill Size Info'!$AB$19))),
                --(INT('Drill Size Info'!$AA$19) &amp; "." &amp; LEFT(DH12,3)),
                --(INT('Drill Size Info'!$AB$19) &amp; "." &amp; LEFT(DH12,3))
            )
        ),
        "OK"
    )
)</f>
        <v>OK</v>
      </c>
      <c r="S12" s="150" t="str">
        <f>IF(DJ12&lt;&gt;"",
    IF(INT('Drill Size Info'!$AA$19)=INT('Drill Size Info'!$AB$19),
        --(INT('Drill Size Info'!$AA$19) &amp; "." &amp; DJ12),
        IF(AND((--(INT('Drill Size Info'!$AA$19) &amp; "." &amp; DJ12)&gt;=--('Drill Size Info'!$AA$19)), (--(INT('Drill Size Info'!$AA$19) &amp; "." &amp; DJ12)&lt;=--('Drill Size Info'!$AB$19))),
            --(INT('Drill Size Info'!$AA$19) &amp; "." &amp; DJ12),
            --(INT('Drill Size Info'!$AB$19) &amp; "." &amp; DJ12)
        )
    ),
    IF(DH12&lt;&gt;"",
        IF(INT('Drill Size Info'!$AA$19)=INT('Drill Size Info'!$AB$19),
            --(INT('Drill Size Info'!$AA$19) &amp; "." &amp; RIGHT(DH12,3)),
            IF(AND((--(INT('Drill Size Info'!$AA$19) &amp; "." &amp; RIGHT(DH12,3))&gt;=--('Drill Size Info'!$AA$19)), (--(INT('Drill Size Info'!$AA$19) &amp; "." &amp; RIGHT(DH12,3))&lt;=--('Drill Size Info'!$AB$19))),
                --(INT('Drill Size Info'!$AA$19) &amp; "." &amp; RIGHT(DH12,3)),
                --(INT('Drill Size Info'!$AB$19) &amp; "." &amp; RIGHT(DH12,3))
            )
        ),
        "N/A"
    )
)</f>
        <v>N/A</v>
      </c>
      <c r="T12" s="150" t="str">
        <f>IF(DL12&lt;&gt;"",
    IF(INT('Drill Size Info'!$AA$19)=INT('Drill Size Info'!$AB$15),
        --(INT('Drill Size Info'!$AA$15) &amp; "." &amp; DL12),
        IF(AND((--(INT('Drill Size Info'!$AA$15) &amp; "." &amp; DL12)&gt;=--('Drill Size Info'!$AA$15)), (--(INT('Drill Size Info'!$AA$15) &amp; "." &amp; DL12)&lt;=--('Drill Size Info'!$AB$15))),
            --(INT('Drill Size Info'!$AA$15) &amp; "." &amp; DL12),
            --(INT('Drill Size Info'!$AB$15) &amp; "." &amp; DL12)
        )
    ),
    IF(DK12&lt;&gt;"",
        IF(INT('Drill Size Info'!$AA$15)=INT('Drill Size Info'!$AB$15),
            --(INT('Drill Size Info'!$AA$15) &amp; "." &amp; LEFT(DK12,3)),
            IF(AND((--(INT('Drill Size Info'!$AA$15) &amp; "." &amp; LEFT(DK12,3))&gt;=--('Drill Size Info'!$AA$15)), (--(INT('Drill Size Info'!$AA$15) &amp; "." &amp; LEFT(DK12,3))&lt;=--('Drill Size Info'!$AB$15))),
                --(INT('Drill Size Info'!$AA$15) &amp; "." &amp; LEFT(DK12,3)),
                --(INT('Drill Size Info'!$AB$15) &amp; "." &amp; LEFT(DK12,3))
            )
        ),
        "OK"
    )
)</f>
        <v>OK</v>
      </c>
      <c r="U12" s="150" t="str">
        <f>IF(DM12&lt;&gt;"",
    IF(INT('Drill Size Info'!$AA$19)=INT('Drill Size Info'!$AB$15),
        --(INT('Drill Size Info'!$AA$15) &amp; "." &amp; DM12),
        IF(AND((--(INT('Drill Size Info'!$AA$15) &amp; "." &amp; DM12)&gt;=--('Drill Size Info'!$AA$15)), (--(INT('Drill Size Info'!$AA$15) &amp; "." &amp; DM12)&lt;=--('Drill Size Info'!$AB$15))),
            --(INT('Drill Size Info'!$AA$15) &amp; "." &amp; DM12),
            --(INT('Drill Size Info'!$AB$15) &amp; "." &amp; DM12)
        )
    ),
    IF(DK12&lt;&gt;"",
        IF(INT('Drill Size Info'!$AA$15)=INT('Drill Size Info'!$AB$15),
            --(INT('Drill Size Info'!$AA$15) &amp; "." &amp; RIGHT(DK12,3)),
            IF(AND((--(INT('Drill Size Info'!$AA$15) &amp; "." &amp; RIGHT(DK12,3))&gt;=--('Drill Size Info'!$AA$15)), (--(INT('Drill Size Info'!$AA$15) &amp; "." &amp; RIGHT(DK12,3))&lt;=--('Drill Size Info'!$AB$15))),
                --(INT('Drill Size Info'!$AA$15) &amp; "." &amp; RIGHT(DK12,3)),
                --(INT('Drill Size Info'!$AB$15) &amp; "." &amp; RIGHT(DK12,3))
            )
        ),
        "N/A"
    )
)</f>
        <v>N/A</v>
      </c>
      <c r="V12" s="161"/>
      <c r="W12" s="161"/>
      <c r="X12" s="161"/>
      <c r="Y12" s="161"/>
      <c r="Z12" s="161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62"/>
      <c r="AL12" s="162"/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3"/>
      <c r="BC12" s="163"/>
      <c r="BD12" s="163"/>
      <c r="BE12" s="164"/>
      <c r="BF12" s="165"/>
      <c r="BG12" s="162"/>
      <c r="BH12" s="162"/>
      <c r="BI12" s="164"/>
      <c r="BJ12" s="38"/>
      <c r="BK12" s="38"/>
      <c r="BL12" s="126"/>
      <c r="BM12" s="126"/>
      <c r="BN12" s="38"/>
      <c r="BO12" s="38"/>
      <c r="BP12" s="117" t="str">
        <f t="shared" si="6"/>
        <v/>
      </c>
      <c r="BQ12" s="38"/>
      <c r="BR12" s="38"/>
      <c r="BS12" s="38"/>
      <c r="BT12" s="38"/>
      <c r="BV12" s="17">
        <f t="shared" si="7"/>
        <v>0</v>
      </c>
      <c r="BW12" s="17">
        <f t="shared" si="8"/>
        <v>0</v>
      </c>
      <c r="BX12" s="17">
        <f t="shared" si="9"/>
        <v>0</v>
      </c>
      <c r="BY12" s="17">
        <f t="shared" si="10"/>
        <v>0</v>
      </c>
      <c r="BZ12" s="17">
        <f t="shared" si="11"/>
        <v>0</v>
      </c>
      <c r="CA12" s="17">
        <f t="shared" si="12"/>
        <v>0</v>
      </c>
      <c r="CB12" s="17">
        <f t="shared" si="15"/>
        <v>0</v>
      </c>
      <c r="CC12" s="17">
        <f t="shared" si="16"/>
        <v>0</v>
      </c>
      <c r="CD12" s="17">
        <f t="shared" si="17"/>
        <v>0</v>
      </c>
      <c r="CE12" s="17">
        <f t="shared" si="18"/>
        <v>0</v>
      </c>
      <c r="CF12" s="17">
        <f t="shared" si="19"/>
        <v>0</v>
      </c>
      <c r="CG12" s="17">
        <f t="shared" si="20"/>
        <v>0</v>
      </c>
      <c r="CH12" s="17">
        <f t="shared" si="21"/>
        <v>0</v>
      </c>
      <c r="CI12" s="17">
        <f t="shared" si="22"/>
        <v>0</v>
      </c>
      <c r="CJ12" s="17">
        <f t="shared" si="23"/>
        <v>0</v>
      </c>
      <c r="CK12" s="17">
        <f t="shared" si="24"/>
        <v>0</v>
      </c>
      <c r="CL12" s="17">
        <f t="shared" si="25"/>
        <v>0</v>
      </c>
      <c r="CM12" s="17">
        <f t="shared" si="26"/>
        <v>0</v>
      </c>
      <c r="CN12" s="17">
        <f t="shared" si="27"/>
        <v>0</v>
      </c>
      <c r="CO12" s="17">
        <f t="shared" si="28"/>
        <v>0</v>
      </c>
      <c r="CP12" s="17">
        <f t="shared" si="29"/>
        <v>0</v>
      </c>
      <c r="CQ12" s="17">
        <f t="shared" si="30"/>
        <v>0</v>
      </c>
      <c r="CR12" s="17">
        <f t="shared" si="31"/>
        <v>0</v>
      </c>
      <c r="CS12" s="17">
        <f t="shared" si="32"/>
        <v>0</v>
      </c>
      <c r="CT12" s="17">
        <f t="shared" si="33"/>
        <v>0</v>
      </c>
      <c r="CU12" s="17">
        <f t="shared" si="34"/>
        <v>0</v>
      </c>
      <c r="CV12" s="17">
        <f t="shared" si="35"/>
        <v>0</v>
      </c>
      <c r="CW12" s="17">
        <f t="shared" si="36"/>
        <v>0</v>
      </c>
      <c r="CX12" s="17">
        <f t="shared" si="37"/>
        <v>0</v>
      </c>
      <c r="CY12" s="17">
        <f t="shared" si="38"/>
        <v>0</v>
      </c>
      <c r="CZ12" s="17">
        <f t="shared" si="39"/>
        <v>0</v>
      </c>
      <c r="DA12" s="17">
        <f t="shared" si="40"/>
        <v>0</v>
      </c>
      <c r="DB12" s="17">
        <f t="shared" si="41"/>
        <v>0</v>
      </c>
      <c r="DC12" s="17">
        <f t="shared" si="42"/>
        <v>0</v>
      </c>
      <c r="DD12" s="17">
        <f t="shared" si="43"/>
        <v>0</v>
      </c>
      <c r="DE12" s="17">
        <f t="shared" si="44"/>
        <v>0</v>
      </c>
      <c r="DF12" s="17">
        <f t="shared" si="45"/>
        <v>0</v>
      </c>
      <c r="DG12" s="17">
        <f t="shared" si="46"/>
        <v>0</v>
      </c>
    </row>
    <row r="13" spans="2:122" ht="15" customHeight="1" x14ac:dyDescent="0.2">
      <c r="B13" s="156">
        <v>5</v>
      </c>
      <c r="C13" s="157" t="str">
        <f t="shared" si="47"/>
        <v/>
      </c>
      <c r="D13" s="158" t="str">
        <f t="shared" si="5"/>
        <v>OK</v>
      </c>
      <c r="E13" s="159" t="e">
        <f>VLOOKUP('DATA SHEET'!$B$9,'Drill Size Info'!$T$2:$U$8,2,FALSE)</f>
        <v>#N/A</v>
      </c>
      <c r="F13" s="159" t="str">
        <f t="shared" si="48"/>
        <v/>
      </c>
      <c r="G13" s="91">
        <f t="shared" si="49"/>
        <v>0</v>
      </c>
      <c r="H13" s="160" t="s">
        <v>175</v>
      </c>
      <c r="I13" s="160" t="s">
        <v>175</v>
      </c>
      <c r="J13" s="160" t="str">
        <f>IF('DATA SHEET'!$B$10="NC-50","N/A","OK")</f>
        <v>OK</v>
      </c>
      <c r="K13" s="160" t="str">
        <f>IF('DATA SHEET'!$B$10="NC-50","N/A","OK")</f>
        <v>OK</v>
      </c>
      <c r="L13" s="160" t="str">
        <f t="shared" si="50"/>
        <v>OK</v>
      </c>
      <c r="M13" s="160" t="str">
        <f t="shared" si="51"/>
        <v>OK</v>
      </c>
      <c r="N13" s="160"/>
      <c r="O13" s="160"/>
      <c r="P13" s="160"/>
      <c r="Q13" s="160"/>
      <c r="R13" s="92" t="str">
        <f>IF(DI13&lt;&gt;"",
    IF(INT('Drill Size Info'!$AA$19)=INT('Drill Size Info'!$AB$19),
        --(INT('Drill Size Info'!$AA$19) &amp; "." &amp; DI13),
        IF(AND((--(INT('Drill Size Info'!$AA$19) &amp; "." &amp; DI13)&gt;=--('Drill Size Info'!$AA$19)), (--(INT('Drill Size Info'!$AA$19) &amp; "." &amp; DI13)&lt;=--('Drill Size Info'!$AB$19))),
            --(INT('Drill Size Info'!$AA$19) &amp; "." &amp; DI13),
            --(INT('Drill Size Info'!$AB$19) &amp; "." &amp; DI13)
        )
    ),
    IF(DH13&lt;&gt;"",
        IF(INT('Drill Size Info'!$AA$19)=INT('Drill Size Info'!$AB$19),
            --(INT('Drill Size Info'!$AA$19) &amp; "." &amp; LEFT(DH13,3)),
            IF(AND((--(INT('Drill Size Info'!$AA$19) &amp; "." &amp; LEFT(DH13,3))&gt;=--('Drill Size Info'!$AA$19)), (--(INT('Drill Size Info'!$AA$19) &amp; "." &amp; LEFT(DH13,3))&lt;=--('Drill Size Info'!$AB$19))),
                --(INT('Drill Size Info'!$AA$19) &amp; "." &amp; LEFT(DH13,3)),
                --(INT('Drill Size Info'!$AB$19) &amp; "." &amp; LEFT(DH13,3))
            )
        ),
        "OK"
    )
)</f>
        <v>OK</v>
      </c>
      <c r="S13" s="150" t="str">
        <f>IF(DJ13&lt;&gt;"",
    IF(INT('Drill Size Info'!$AA$19)=INT('Drill Size Info'!$AB$19),
        --(INT('Drill Size Info'!$AA$19) &amp; "." &amp; DJ13),
        IF(AND((--(INT('Drill Size Info'!$AA$19) &amp; "." &amp; DJ13)&gt;=--('Drill Size Info'!$AA$19)), (--(INT('Drill Size Info'!$AA$19) &amp; "." &amp; DJ13)&lt;=--('Drill Size Info'!$AB$19))),
            --(INT('Drill Size Info'!$AA$19) &amp; "." &amp; DJ13),
            --(INT('Drill Size Info'!$AB$19) &amp; "." &amp; DJ13)
        )
    ),
    IF(DH13&lt;&gt;"",
        IF(INT('Drill Size Info'!$AA$19)=INT('Drill Size Info'!$AB$19),
            --(INT('Drill Size Info'!$AA$19) &amp; "." &amp; RIGHT(DH13,3)),
            IF(AND((--(INT('Drill Size Info'!$AA$19) &amp; "." &amp; RIGHT(DH13,3))&gt;=--('Drill Size Info'!$AA$19)), (--(INT('Drill Size Info'!$AA$19) &amp; "." &amp; RIGHT(DH13,3))&lt;=--('Drill Size Info'!$AB$19))),
                --(INT('Drill Size Info'!$AA$19) &amp; "." &amp; RIGHT(DH13,3)),
                --(INT('Drill Size Info'!$AB$19) &amp; "." &amp; RIGHT(DH13,3))
            )
        ),
        "N/A"
    )
)</f>
        <v>N/A</v>
      </c>
      <c r="T13" s="150" t="str">
        <f>IF(DL13&lt;&gt;"",
    IF(INT('Drill Size Info'!$AA$19)=INT('Drill Size Info'!$AB$15),
        --(INT('Drill Size Info'!$AA$15) &amp; "." &amp; DL13),
        IF(AND((--(INT('Drill Size Info'!$AA$15) &amp; "." &amp; DL13)&gt;=--('Drill Size Info'!$AA$15)), (--(INT('Drill Size Info'!$AA$15) &amp; "." &amp; DL13)&lt;=--('Drill Size Info'!$AB$15))),
            --(INT('Drill Size Info'!$AA$15) &amp; "." &amp; DL13),
            --(INT('Drill Size Info'!$AB$15) &amp; "." &amp; DL13)
        )
    ),
    IF(DK13&lt;&gt;"",
        IF(INT('Drill Size Info'!$AA$15)=INT('Drill Size Info'!$AB$15),
            --(INT('Drill Size Info'!$AA$15) &amp; "." &amp; LEFT(DK13,3)),
            IF(AND((--(INT('Drill Size Info'!$AA$15) &amp; "." &amp; LEFT(DK13,3))&gt;=--('Drill Size Info'!$AA$15)), (--(INT('Drill Size Info'!$AA$15) &amp; "." &amp; LEFT(DK13,3))&lt;=--('Drill Size Info'!$AB$15))),
                --(INT('Drill Size Info'!$AA$15) &amp; "." &amp; LEFT(DK13,3)),
                --(INT('Drill Size Info'!$AB$15) &amp; "." &amp; LEFT(DK13,3))
            )
        ),
        "OK"
    )
)</f>
        <v>OK</v>
      </c>
      <c r="U13" s="150" t="str">
        <f>IF(DM13&lt;&gt;"",
    IF(INT('Drill Size Info'!$AA$19)=INT('Drill Size Info'!$AB$15),
        --(INT('Drill Size Info'!$AA$15) &amp; "." &amp; DM13),
        IF(AND((--(INT('Drill Size Info'!$AA$15) &amp; "." &amp; DM13)&gt;=--('Drill Size Info'!$AA$15)), (--(INT('Drill Size Info'!$AA$15) &amp; "." &amp; DM13)&lt;=--('Drill Size Info'!$AB$15))),
            --(INT('Drill Size Info'!$AA$15) &amp; "." &amp; DM13),
            --(INT('Drill Size Info'!$AB$15) &amp; "." &amp; DM13)
        )
    ),
    IF(DK13&lt;&gt;"",
        IF(INT('Drill Size Info'!$AA$15)=INT('Drill Size Info'!$AB$15),
            --(INT('Drill Size Info'!$AA$15) &amp; "." &amp; RIGHT(DK13,3)),
            IF(AND((--(INT('Drill Size Info'!$AA$15) &amp; "." &amp; RIGHT(DK13,3))&gt;=--('Drill Size Info'!$AA$15)), (--(INT('Drill Size Info'!$AA$15) &amp; "." &amp; RIGHT(DK13,3))&lt;=--('Drill Size Info'!$AB$15))),
                --(INT('Drill Size Info'!$AA$15) &amp; "." &amp; RIGHT(DK13,3)),
                --(INT('Drill Size Info'!$AB$15) &amp; "." &amp; RIGHT(DK13,3))
            )
        ),
        "N/A"
    )
)</f>
        <v>N/A</v>
      </c>
      <c r="V13" s="161"/>
      <c r="W13" s="161"/>
      <c r="X13" s="161"/>
      <c r="Y13" s="161"/>
      <c r="Z13" s="161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62"/>
      <c r="AL13" s="162"/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3"/>
      <c r="BC13" s="163"/>
      <c r="BD13" s="163"/>
      <c r="BE13" s="164"/>
      <c r="BF13" s="165"/>
      <c r="BG13" s="162"/>
      <c r="BH13" s="162"/>
      <c r="BI13" s="164"/>
      <c r="BJ13" s="38"/>
      <c r="BK13" s="38"/>
      <c r="BL13" s="126"/>
      <c r="BM13" s="126"/>
      <c r="BN13" s="38"/>
      <c r="BO13" s="38"/>
      <c r="BP13" s="117" t="str">
        <f t="shared" si="6"/>
        <v/>
      </c>
      <c r="BQ13" s="38"/>
      <c r="BR13" s="38"/>
      <c r="BS13" s="38"/>
      <c r="BT13" s="38"/>
      <c r="BV13" s="17">
        <f t="shared" si="7"/>
        <v>0</v>
      </c>
      <c r="BW13" s="17">
        <f t="shared" si="8"/>
        <v>0</v>
      </c>
      <c r="BX13" s="17">
        <f t="shared" si="9"/>
        <v>0</v>
      </c>
      <c r="BY13" s="17">
        <f t="shared" si="10"/>
        <v>0</v>
      </c>
      <c r="BZ13" s="17">
        <f t="shared" si="11"/>
        <v>0</v>
      </c>
      <c r="CA13" s="17">
        <f t="shared" si="12"/>
        <v>0</v>
      </c>
      <c r="CB13" s="17">
        <f t="shared" si="15"/>
        <v>0</v>
      </c>
      <c r="CC13" s="17">
        <f t="shared" si="16"/>
        <v>0</v>
      </c>
      <c r="CD13" s="17">
        <f t="shared" si="17"/>
        <v>0</v>
      </c>
      <c r="CE13" s="17">
        <f t="shared" si="18"/>
        <v>0</v>
      </c>
      <c r="CF13" s="17">
        <f t="shared" si="19"/>
        <v>0</v>
      </c>
      <c r="CG13" s="17">
        <f t="shared" si="20"/>
        <v>0</v>
      </c>
      <c r="CH13" s="17">
        <f t="shared" si="21"/>
        <v>0</v>
      </c>
      <c r="CI13" s="17">
        <f t="shared" si="22"/>
        <v>0</v>
      </c>
      <c r="CJ13" s="17">
        <f t="shared" si="23"/>
        <v>0</v>
      </c>
      <c r="CK13" s="17">
        <f t="shared" si="24"/>
        <v>0</v>
      </c>
      <c r="CL13" s="17">
        <f t="shared" si="25"/>
        <v>0</v>
      </c>
      <c r="CM13" s="17">
        <f t="shared" si="26"/>
        <v>0</v>
      </c>
      <c r="CN13" s="17">
        <f t="shared" si="27"/>
        <v>0</v>
      </c>
      <c r="CO13" s="17">
        <f t="shared" si="28"/>
        <v>0</v>
      </c>
      <c r="CP13" s="17">
        <f t="shared" si="29"/>
        <v>0</v>
      </c>
      <c r="CQ13" s="17">
        <f t="shared" si="30"/>
        <v>0</v>
      </c>
      <c r="CR13" s="17">
        <f t="shared" si="31"/>
        <v>0</v>
      </c>
      <c r="CS13" s="17">
        <f t="shared" si="32"/>
        <v>0</v>
      </c>
      <c r="CT13" s="17">
        <f t="shared" si="33"/>
        <v>0</v>
      </c>
      <c r="CU13" s="17">
        <f t="shared" si="34"/>
        <v>0</v>
      </c>
      <c r="CV13" s="17">
        <f t="shared" si="35"/>
        <v>0</v>
      </c>
      <c r="CW13" s="17">
        <f t="shared" si="36"/>
        <v>0</v>
      </c>
      <c r="CX13" s="17">
        <f t="shared" si="37"/>
        <v>0</v>
      </c>
      <c r="CY13" s="17">
        <f t="shared" si="38"/>
        <v>0</v>
      </c>
      <c r="CZ13" s="17">
        <f t="shared" si="39"/>
        <v>0</v>
      </c>
      <c r="DA13" s="17">
        <f t="shared" si="40"/>
        <v>0</v>
      </c>
      <c r="DB13" s="17">
        <f t="shared" si="41"/>
        <v>0</v>
      </c>
      <c r="DC13" s="17">
        <f t="shared" si="42"/>
        <v>0</v>
      </c>
      <c r="DD13" s="17">
        <f t="shared" si="43"/>
        <v>0</v>
      </c>
      <c r="DE13" s="17">
        <f t="shared" si="44"/>
        <v>0</v>
      </c>
      <c r="DF13" s="17">
        <f t="shared" si="45"/>
        <v>0</v>
      </c>
      <c r="DG13" s="17">
        <f t="shared" si="46"/>
        <v>0</v>
      </c>
    </row>
    <row r="14" spans="2:122" ht="15" customHeight="1" x14ac:dyDescent="0.2">
      <c r="B14" s="156">
        <v>6</v>
      </c>
      <c r="C14" s="157" t="str">
        <f t="shared" si="47"/>
        <v/>
      </c>
      <c r="D14" s="158" t="str">
        <f t="shared" si="5"/>
        <v>OK</v>
      </c>
      <c r="E14" s="159" t="e">
        <f>VLOOKUP('DATA SHEET'!$B$9,'Drill Size Info'!$T$2:$U$8,2,FALSE)</f>
        <v>#N/A</v>
      </c>
      <c r="F14" s="159" t="str">
        <f t="shared" si="48"/>
        <v/>
      </c>
      <c r="G14" s="91">
        <f t="shared" si="49"/>
        <v>0</v>
      </c>
      <c r="H14" s="160" t="s">
        <v>175</v>
      </c>
      <c r="I14" s="160" t="s">
        <v>175</v>
      </c>
      <c r="J14" s="160" t="str">
        <f>IF('DATA SHEET'!$B$10="NC-50","N/A","OK")</f>
        <v>OK</v>
      </c>
      <c r="K14" s="160" t="str">
        <f>IF('DATA SHEET'!$B$10="NC-50","N/A","OK")</f>
        <v>OK</v>
      </c>
      <c r="L14" s="160" t="str">
        <f t="shared" si="50"/>
        <v>OK</v>
      </c>
      <c r="M14" s="160" t="str">
        <f t="shared" si="51"/>
        <v>OK</v>
      </c>
      <c r="N14" s="160"/>
      <c r="O14" s="160"/>
      <c r="P14" s="160"/>
      <c r="Q14" s="160"/>
      <c r="R14" s="92" t="str">
        <f>IF(DI14&lt;&gt;"",
    IF(INT('Drill Size Info'!$AA$19)=INT('Drill Size Info'!$AB$19),
        --(INT('Drill Size Info'!$AA$19) &amp; "." &amp; DI14),
        IF(AND((--(INT('Drill Size Info'!$AA$19) &amp; "." &amp; DI14)&gt;=--('Drill Size Info'!$AA$19)), (--(INT('Drill Size Info'!$AA$19) &amp; "." &amp; DI14)&lt;=--('Drill Size Info'!$AB$19))),
            --(INT('Drill Size Info'!$AA$19) &amp; "." &amp; DI14),
            --(INT('Drill Size Info'!$AB$19) &amp; "." &amp; DI14)
        )
    ),
    IF(DH14&lt;&gt;"",
        IF(INT('Drill Size Info'!$AA$19)=INT('Drill Size Info'!$AB$19),
            --(INT('Drill Size Info'!$AA$19) &amp; "." &amp; LEFT(DH14,3)),
            IF(AND((--(INT('Drill Size Info'!$AA$19) &amp; "." &amp; LEFT(DH14,3))&gt;=--('Drill Size Info'!$AA$19)), (--(INT('Drill Size Info'!$AA$19) &amp; "." &amp; LEFT(DH14,3))&lt;=--('Drill Size Info'!$AB$19))),
                --(INT('Drill Size Info'!$AA$19) &amp; "." &amp; LEFT(DH14,3)),
                --(INT('Drill Size Info'!$AB$19) &amp; "." &amp; LEFT(DH14,3))
            )
        ),
        "OK"
    )
)</f>
        <v>OK</v>
      </c>
      <c r="S14" s="150" t="str">
        <f>IF(DJ14&lt;&gt;"",
    IF(INT('Drill Size Info'!$AA$19)=INT('Drill Size Info'!$AB$19),
        --(INT('Drill Size Info'!$AA$19) &amp; "." &amp; DJ14),
        IF(AND((--(INT('Drill Size Info'!$AA$19) &amp; "." &amp; DJ14)&gt;=--('Drill Size Info'!$AA$19)), (--(INT('Drill Size Info'!$AA$19) &amp; "." &amp; DJ14)&lt;=--('Drill Size Info'!$AB$19))),
            --(INT('Drill Size Info'!$AA$19) &amp; "." &amp; DJ14),
            --(INT('Drill Size Info'!$AB$19) &amp; "." &amp; DJ14)
        )
    ),
    IF(DH14&lt;&gt;"",
        IF(INT('Drill Size Info'!$AA$19)=INT('Drill Size Info'!$AB$19),
            --(INT('Drill Size Info'!$AA$19) &amp; "." &amp; RIGHT(DH14,3)),
            IF(AND((--(INT('Drill Size Info'!$AA$19) &amp; "." &amp; RIGHT(DH14,3))&gt;=--('Drill Size Info'!$AA$19)), (--(INT('Drill Size Info'!$AA$19) &amp; "." &amp; RIGHT(DH14,3))&lt;=--('Drill Size Info'!$AB$19))),
                --(INT('Drill Size Info'!$AA$19) &amp; "." &amp; RIGHT(DH14,3)),
                --(INT('Drill Size Info'!$AB$19) &amp; "." &amp; RIGHT(DH14,3))
            )
        ),
        "N/A"
    )
)</f>
        <v>N/A</v>
      </c>
      <c r="T14" s="150" t="str">
        <f>IF(DL14&lt;&gt;"",
    IF(INT('Drill Size Info'!$AA$19)=INT('Drill Size Info'!$AB$15),
        --(INT('Drill Size Info'!$AA$15) &amp; "." &amp; DL14),
        IF(AND((--(INT('Drill Size Info'!$AA$15) &amp; "." &amp; DL14)&gt;=--('Drill Size Info'!$AA$15)), (--(INT('Drill Size Info'!$AA$15) &amp; "." &amp; DL14)&lt;=--('Drill Size Info'!$AB$15))),
            --(INT('Drill Size Info'!$AA$15) &amp; "." &amp; DL14),
            --(INT('Drill Size Info'!$AB$15) &amp; "." &amp; DL14)
        )
    ),
    IF(DK14&lt;&gt;"",
        IF(INT('Drill Size Info'!$AA$15)=INT('Drill Size Info'!$AB$15),
            --(INT('Drill Size Info'!$AA$15) &amp; "." &amp; LEFT(DK14,3)),
            IF(AND((--(INT('Drill Size Info'!$AA$15) &amp; "." &amp; LEFT(DK14,3))&gt;=--('Drill Size Info'!$AA$15)), (--(INT('Drill Size Info'!$AA$15) &amp; "." &amp; LEFT(DK14,3))&lt;=--('Drill Size Info'!$AB$15))),
                --(INT('Drill Size Info'!$AA$15) &amp; "." &amp; LEFT(DK14,3)),
                --(INT('Drill Size Info'!$AB$15) &amp; "." &amp; LEFT(DK14,3))
            )
        ),
        "OK"
    )
)</f>
        <v>OK</v>
      </c>
      <c r="U14" s="150" t="str">
        <f>IF(DM14&lt;&gt;"",
    IF(INT('Drill Size Info'!$AA$19)=INT('Drill Size Info'!$AB$15),
        --(INT('Drill Size Info'!$AA$15) &amp; "." &amp; DM14),
        IF(AND((--(INT('Drill Size Info'!$AA$15) &amp; "." &amp; DM14)&gt;=--('Drill Size Info'!$AA$15)), (--(INT('Drill Size Info'!$AA$15) &amp; "." &amp; DM14)&lt;=--('Drill Size Info'!$AB$15))),
            --(INT('Drill Size Info'!$AA$15) &amp; "." &amp; DM14),
            --(INT('Drill Size Info'!$AB$15) &amp; "." &amp; DM14)
        )
    ),
    IF(DK14&lt;&gt;"",
        IF(INT('Drill Size Info'!$AA$15)=INT('Drill Size Info'!$AB$15),
            --(INT('Drill Size Info'!$AA$15) &amp; "." &amp; RIGHT(DK14,3)),
            IF(AND((--(INT('Drill Size Info'!$AA$15) &amp; "." &amp; RIGHT(DK14,3))&gt;=--('Drill Size Info'!$AA$15)), (--(INT('Drill Size Info'!$AA$15) &amp; "." &amp; RIGHT(DK14,3))&lt;=--('Drill Size Info'!$AB$15))),
                --(INT('Drill Size Info'!$AA$15) &amp; "." &amp; RIGHT(DK14,3)),
                --(INT('Drill Size Info'!$AB$15) &amp; "." &amp; RIGHT(DK14,3))
            )
        ),
        "N/A"
    )
)</f>
        <v>N/A</v>
      </c>
      <c r="V14" s="161"/>
      <c r="W14" s="161"/>
      <c r="X14" s="161"/>
      <c r="Y14" s="161"/>
      <c r="Z14" s="161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62"/>
      <c r="AL14" s="162"/>
      <c r="AM14" s="162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2"/>
      <c r="BA14" s="162"/>
      <c r="BB14" s="163"/>
      <c r="BC14" s="163"/>
      <c r="BD14" s="163"/>
      <c r="BE14" s="164"/>
      <c r="BF14" s="165"/>
      <c r="BG14" s="162"/>
      <c r="BH14" s="162"/>
      <c r="BI14" s="164"/>
      <c r="BJ14" s="38"/>
      <c r="BK14" s="38"/>
      <c r="BL14" s="126"/>
      <c r="BM14" s="126"/>
      <c r="BN14" s="38"/>
      <c r="BO14" s="38"/>
      <c r="BP14" s="117" t="str">
        <f t="shared" si="6"/>
        <v/>
      </c>
      <c r="BQ14" s="38"/>
      <c r="BR14" s="38"/>
      <c r="BS14" s="38"/>
      <c r="BT14" s="38"/>
      <c r="BV14" s="17">
        <f t="shared" si="7"/>
        <v>0</v>
      </c>
      <c r="BW14" s="17">
        <f t="shared" si="8"/>
        <v>0</v>
      </c>
      <c r="BX14" s="17">
        <f t="shared" si="9"/>
        <v>0</v>
      </c>
      <c r="BY14" s="17">
        <f t="shared" si="10"/>
        <v>0</v>
      </c>
      <c r="BZ14" s="17">
        <f t="shared" si="11"/>
        <v>0</v>
      </c>
      <c r="CA14" s="17">
        <f t="shared" si="12"/>
        <v>0</v>
      </c>
      <c r="CB14" s="17">
        <f t="shared" si="15"/>
        <v>0</v>
      </c>
      <c r="CC14" s="17">
        <f t="shared" si="16"/>
        <v>0</v>
      </c>
      <c r="CD14" s="17">
        <f t="shared" si="17"/>
        <v>0</v>
      </c>
      <c r="CE14" s="17">
        <f t="shared" si="18"/>
        <v>0</v>
      </c>
      <c r="CF14" s="17">
        <f t="shared" si="19"/>
        <v>0</v>
      </c>
      <c r="CG14" s="17">
        <f t="shared" si="20"/>
        <v>0</v>
      </c>
      <c r="CH14" s="17">
        <f t="shared" si="21"/>
        <v>0</v>
      </c>
      <c r="CI14" s="17">
        <f t="shared" si="22"/>
        <v>0</v>
      </c>
      <c r="CJ14" s="17">
        <f t="shared" si="23"/>
        <v>0</v>
      </c>
      <c r="CK14" s="17">
        <f t="shared" si="24"/>
        <v>0</v>
      </c>
      <c r="CL14" s="17">
        <f t="shared" si="25"/>
        <v>0</v>
      </c>
      <c r="CM14" s="17">
        <f t="shared" si="26"/>
        <v>0</v>
      </c>
      <c r="CN14" s="17">
        <f t="shared" si="27"/>
        <v>0</v>
      </c>
      <c r="CO14" s="17">
        <f t="shared" si="28"/>
        <v>0</v>
      </c>
      <c r="CP14" s="17">
        <f t="shared" si="29"/>
        <v>0</v>
      </c>
      <c r="CQ14" s="17">
        <f t="shared" si="30"/>
        <v>0</v>
      </c>
      <c r="CR14" s="17">
        <f t="shared" si="31"/>
        <v>0</v>
      </c>
      <c r="CS14" s="17">
        <f t="shared" si="32"/>
        <v>0</v>
      </c>
      <c r="CT14" s="17">
        <f t="shared" si="33"/>
        <v>0</v>
      </c>
      <c r="CU14" s="17">
        <f t="shared" si="34"/>
        <v>0</v>
      </c>
      <c r="CV14" s="17">
        <f t="shared" si="35"/>
        <v>0</v>
      </c>
      <c r="CW14" s="17">
        <f t="shared" si="36"/>
        <v>0</v>
      </c>
      <c r="CX14" s="17">
        <f t="shared" si="37"/>
        <v>0</v>
      </c>
      <c r="CY14" s="17">
        <f t="shared" si="38"/>
        <v>0</v>
      </c>
      <c r="CZ14" s="17">
        <f t="shared" si="39"/>
        <v>0</v>
      </c>
      <c r="DA14" s="17">
        <f t="shared" si="40"/>
        <v>0</v>
      </c>
      <c r="DB14" s="17">
        <f t="shared" si="41"/>
        <v>0</v>
      </c>
      <c r="DC14" s="17">
        <f t="shared" si="42"/>
        <v>0</v>
      </c>
      <c r="DD14" s="17">
        <f t="shared" si="43"/>
        <v>0</v>
      </c>
      <c r="DE14" s="17">
        <f t="shared" si="44"/>
        <v>0</v>
      </c>
      <c r="DF14" s="17">
        <f t="shared" si="45"/>
        <v>0</v>
      </c>
      <c r="DG14" s="17">
        <f t="shared" si="46"/>
        <v>0</v>
      </c>
    </row>
    <row r="15" spans="2:122" ht="15" customHeight="1" x14ac:dyDescent="0.2">
      <c r="B15" s="156">
        <v>7</v>
      </c>
      <c r="C15" s="157" t="str">
        <f t="shared" si="47"/>
        <v/>
      </c>
      <c r="D15" s="158" t="str">
        <f t="shared" si="5"/>
        <v>OK</v>
      </c>
      <c r="E15" s="159" t="e">
        <f>VLOOKUP('DATA SHEET'!$B$9,'Drill Size Info'!$T$2:$U$8,2,FALSE)</f>
        <v>#N/A</v>
      </c>
      <c r="F15" s="159" t="str">
        <f t="shared" si="48"/>
        <v/>
      </c>
      <c r="G15" s="91">
        <f t="shared" si="49"/>
        <v>0</v>
      </c>
      <c r="H15" s="160" t="s">
        <v>175</v>
      </c>
      <c r="I15" s="160" t="s">
        <v>175</v>
      </c>
      <c r="J15" s="160" t="str">
        <f>IF('DATA SHEET'!$B$10="NC-50","N/A","OK")</f>
        <v>OK</v>
      </c>
      <c r="K15" s="160" t="str">
        <f>IF('DATA SHEET'!$B$10="NC-50","N/A","OK")</f>
        <v>OK</v>
      </c>
      <c r="L15" s="160" t="str">
        <f t="shared" si="50"/>
        <v>OK</v>
      </c>
      <c r="M15" s="160" t="str">
        <f t="shared" si="51"/>
        <v>OK</v>
      </c>
      <c r="N15" s="160"/>
      <c r="O15" s="160"/>
      <c r="P15" s="160"/>
      <c r="Q15" s="160"/>
      <c r="R15" s="92" t="str">
        <f>IF(DI15&lt;&gt;"",
    IF(INT('Drill Size Info'!$AA$19)=INT('Drill Size Info'!$AB$19),
        --(INT('Drill Size Info'!$AA$19) &amp; "." &amp; DI15),
        IF(AND((--(INT('Drill Size Info'!$AA$19) &amp; "." &amp; DI15)&gt;=--('Drill Size Info'!$AA$19)), (--(INT('Drill Size Info'!$AA$19) &amp; "." &amp; DI15)&lt;=--('Drill Size Info'!$AB$19))),
            --(INT('Drill Size Info'!$AA$19) &amp; "." &amp; DI15),
            --(INT('Drill Size Info'!$AB$19) &amp; "." &amp; DI15)
        )
    ),
    IF(DH15&lt;&gt;"",
        IF(INT('Drill Size Info'!$AA$19)=INT('Drill Size Info'!$AB$19),
            --(INT('Drill Size Info'!$AA$19) &amp; "." &amp; LEFT(DH15,3)),
            IF(AND((--(INT('Drill Size Info'!$AA$19) &amp; "." &amp; LEFT(DH15,3))&gt;=--('Drill Size Info'!$AA$19)), (--(INT('Drill Size Info'!$AA$19) &amp; "." &amp; LEFT(DH15,3))&lt;=--('Drill Size Info'!$AB$19))),
                --(INT('Drill Size Info'!$AA$19) &amp; "." &amp; LEFT(DH15,3)),
                --(INT('Drill Size Info'!$AB$19) &amp; "." &amp; LEFT(DH15,3))
            )
        ),
        "OK"
    )
)</f>
        <v>OK</v>
      </c>
      <c r="S15" s="150" t="str">
        <f>IF(DJ15&lt;&gt;"",
    IF(INT('Drill Size Info'!$AA$19)=INT('Drill Size Info'!$AB$19),
        --(INT('Drill Size Info'!$AA$19) &amp; "." &amp; DJ15),
        IF(AND((--(INT('Drill Size Info'!$AA$19) &amp; "." &amp; DJ15)&gt;=--('Drill Size Info'!$AA$19)), (--(INT('Drill Size Info'!$AA$19) &amp; "." &amp; DJ15)&lt;=--('Drill Size Info'!$AB$19))),
            --(INT('Drill Size Info'!$AA$19) &amp; "." &amp; DJ15),
            --(INT('Drill Size Info'!$AB$19) &amp; "." &amp; DJ15)
        )
    ),
    IF(DH15&lt;&gt;"",
        IF(INT('Drill Size Info'!$AA$19)=INT('Drill Size Info'!$AB$19),
            --(INT('Drill Size Info'!$AA$19) &amp; "." &amp; RIGHT(DH15,3)),
            IF(AND((--(INT('Drill Size Info'!$AA$19) &amp; "." &amp; RIGHT(DH15,3))&gt;=--('Drill Size Info'!$AA$19)), (--(INT('Drill Size Info'!$AA$19) &amp; "." &amp; RIGHT(DH15,3))&lt;=--('Drill Size Info'!$AB$19))),
                --(INT('Drill Size Info'!$AA$19) &amp; "." &amp; RIGHT(DH15,3)),
                --(INT('Drill Size Info'!$AB$19) &amp; "." &amp; RIGHT(DH15,3))
            )
        ),
        "N/A"
    )
)</f>
        <v>N/A</v>
      </c>
      <c r="T15" s="150" t="str">
        <f>IF(DL15&lt;&gt;"",
    IF(INT('Drill Size Info'!$AA$19)=INT('Drill Size Info'!$AB$15),
        --(INT('Drill Size Info'!$AA$15) &amp; "." &amp; DL15),
        IF(AND((--(INT('Drill Size Info'!$AA$15) &amp; "." &amp; DL15)&gt;=--('Drill Size Info'!$AA$15)), (--(INT('Drill Size Info'!$AA$15) &amp; "." &amp; DL15)&lt;=--('Drill Size Info'!$AB$15))),
            --(INT('Drill Size Info'!$AA$15) &amp; "." &amp; DL15),
            --(INT('Drill Size Info'!$AB$15) &amp; "." &amp; DL15)
        )
    ),
    IF(DK15&lt;&gt;"",
        IF(INT('Drill Size Info'!$AA$15)=INT('Drill Size Info'!$AB$15),
            --(INT('Drill Size Info'!$AA$15) &amp; "." &amp; LEFT(DK15,3)),
            IF(AND((--(INT('Drill Size Info'!$AA$15) &amp; "." &amp; LEFT(DK15,3))&gt;=--('Drill Size Info'!$AA$15)), (--(INT('Drill Size Info'!$AA$15) &amp; "." &amp; LEFT(DK15,3))&lt;=--('Drill Size Info'!$AB$15))),
                --(INT('Drill Size Info'!$AA$15) &amp; "." &amp; LEFT(DK15,3)),
                --(INT('Drill Size Info'!$AB$15) &amp; "." &amp; LEFT(DK15,3))
            )
        ),
        "OK"
    )
)</f>
        <v>OK</v>
      </c>
      <c r="U15" s="150" t="str">
        <f>IF(DM15&lt;&gt;"",
    IF(INT('Drill Size Info'!$AA$19)=INT('Drill Size Info'!$AB$15),
        --(INT('Drill Size Info'!$AA$15) &amp; "." &amp; DM15),
        IF(AND((--(INT('Drill Size Info'!$AA$15) &amp; "." &amp; DM15)&gt;=--('Drill Size Info'!$AA$15)), (--(INT('Drill Size Info'!$AA$15) &amp; "." &amp; DM15)&lt;=--('Drill Size Info'!$AB$15))),
            --(INT('Drill Size Info'!$AA$15) &amp; "." &amp; DM15),
            --(INT('Drill Size Info'!$AB$15) &amp; "." &amp; DM15)
        )
    ),
    IF(DK15&lt;&gt;"",
        IF(INT('Drill Size Info'!$AA$15)=INT('Drill Size Info'!$AB$15),
            --(INT('Drill Size Info'!$AA$15) &amp; "." &amp; RIGHT(DK15,3)),
            IF(AND((--(INT('Drill Size Info'!$AA$15) &amp; "." &amp; RIGHT(DK15,3))&gt;=--('Drill Size Info'!$AA$15)), (--(INT('Drill Size Info'!$AA$15) &amp; "." &amp; RIGHT(DK15,3))&lt;=--('Drill Size Info'!$AB$15))),
                --(INT('Drill Size Info'!$AA$15) &amp; "." &amp; RIGHT(DK15,3)),
                --(INT('Drill Size Info'!$AB$15) &amp; "." &amp; RIGHT(DK15,3))
            )
        ),
        "N/A"
    )
)</f>
        <v>N/A</v>
      </c>
      <c r="V15" s="161"/>
      <c r="W15" s="161"/>
      <c r="X15" s="161"/>
      <c r="Y15" s="161"/>
      <c r="Z15" s="161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62"/>
      <c r="AL15" s="162"/>
      <c r="AM15" s="162"/>
      <c r="AN15" s="162"/>
      <c r="AO15" s="162"/>
      <c r="AP15" s="162"/>
      <c r="AQ15" s="162"/>
      <c r="AR15" s="162"/>
      <c r="AS15" s="162"/>
      <c r="AT15" s="162"/>
      <c r="AU15" s="162"/>
      <c r="AV15" s="162"/>
      <c r="AW15" s="162"/>
      <c r="AX15" s="162"/>
      <c r="AY15" s="162"/>
      <c r="AZ15" s="162"/>
      <c r="BA15" s="162"/>
      <c r="BB15" s="163"/>
      <c r="BC15" s="163"/>
      <c r="BD15" s="163"/>
      <c r="BE15" s="164"/>
      <c r="BF15" s="165"/>
      <c r="BG15" s="162"/>
      <c r="BH15" s="162"/>
      <c r="BI15" s="164"/>
      <c r="BJ15" s="38"/>
      <c r="BK15" s="38"/>
      <c r="BL15" s="126"/>
      <c r="BM15" s="126"/>
      <c r="BN15" s="38"/>
      <c r="BO15" s="38"/>
      <c r="BP15" s="117" t="str">
        <f t="shared" si="6"/>
        <v/>
      </c>
      <c r="BQ15" s="38"/>
      <c r="BR15" s="38"/>
      <c r="BS15" s="38"/>
      <c r="BT15" s="38"/>
      <c r="BV15" s="17">
        <f t="shared" si="7"/>
        <v>0</v>
      </c>
      <c r="BW15" s="17">
        <f t="shared" si="8"/>
        <v>0</v>
      </c>
      <c r="BX15" s="17">
        <f t="shared" si="9"/>
        <v>0</v>
      </c>
      <c r="BY15" s="17">
        <f t="shared" si="10"/>
        <v>0</v>
      </c>
      <c r="BZ15" s="17">
        <f t="shared" si="11"/>
        <v>0</v>
      </c>
      <c r="CA15" s="17">
        <f t="shared" si="12"/>
        <v>0</v>
      </c>
      <c r="CB15" s="17">
        <f t="shared" si="15"/>
        <v>0</v>
      </c>
      <c r="CC15" s="17">
        <f t="shared" si="16"/>
        <v>0</v>
      </c>
      <c r="CD15" s="17">
        <f t="shared" si="17"/>
        <v>0</v>
      </c>
      <c r="CE15" s="17">
        <f t="shared" si="18"/>
        <v>0</v>
      </c>
      <c r="CF15" s="17">
        <f t="shared" si="19"/>
        <v>0</v>
      </c>
      <c r="CG15" s="17">
        <f t="shared" si="20"/>
        <v>0</v>
      </c>
      <c r="CH15" s="17">
        <f t="shared" si="21"/>
        <v>0</v>
      </c>
      <c r="CI15" s="17">
        <f t="shared" si="22"/>
        <v>0</v>
      </c>
      <c r="CJ15" s="17">
        <f t="shared" si="23"/>
        <v>0</v>
      </c>
      <c r="CK15" s="17">
        <f t="shared" si="24"/>
        <v>0</v>
      </c>
      <c r="CL15" s="17">
        <f t="shared" si="25"/>
        <v>0</v>
      </c>
      <c r="CM15" s="17">
        <f t="shared" si="26"/>
        <v>0</v>
      </c>
      <c r="CN15" s="17">
        <f t="shared" si="27"/>
        <v>0</v>
      </c>
      <c r="CO15" s="17">
        <f t="shared" si="28"/>
        <v>0</v>
      </c>
      <c r="CP15" s="17">
        <f t="shared" si="29"/>
        <v>0</v>
      </c>
      <c r="CQ15" s="17">
        <f t="shared" si="30"/>
        <v>0</v>
      </c>
      <c r="CR15" s="17">
        <f t="shared" si="31"/>
        <v>0</v>
      </c>
      <c r="CS15" s="17">
        <f t="shared" si="32"/>
        <v>0</v>
      </c>
      <c r="CT15" s="17">
        <f t="shared" si="33"/>
        <v>0</v>
      </c>
      <c r="CU15" s="17">
        <f t="shared" si="34"/>
        <v>0</v>
      </c>
      <c r="CV15" s="17">
        <f t="shared" si="35"/>
        <v>0</v>
      </c>
      <c r="CW15" s="17">
        <f t="shared" si="36"/>
        <v>0</v>
      </c>
      <c r="CX15" s="17">
        <f t="shared" si="37"/>
        <v>0</v>
      </c>
      <c r="CY15" s="17">
        <f t="shared" si="38"/>
        <v>0</v>
      </c>
      <c r="CZ15" s="17">
        <f t="shared" si="39"/>
        <v>0</v>
      </c>
      <c r="DA15" s="17">
        <f t="shared" si="40"/>
        <v>0</v>
      </c>
      <c r="DB15" s="17">
        <f t="shared" si="41"/>
        <v>0</v>
      </c>
      <c r="DC15" s="17">
        <f t="shared" si="42"/>
        <v>0</v>
      </c>
      <c r="DD15" s="17">
        <f t="shared" si="43"/>
        <v>0</v>
      </c>
      <c r="DE15" s="17">
        <f t="shared" si="44"/>
        <v>0</v>
      </c>
      <c r="DF15" s="17">
        <f t="shared" si="45"/>
        <v>0</v>
      </c>
      <c r="DG15" s="17">
        <f t="shared" si="46"/>
        <v>0</v>
      </c>
    </row>
    <row r="16" spans="2:122" ht="15" customHeight="1" x14ac:dyDescent="0.2">
      <c r="B16" s="156">
        <v>8</v>
      </c>
      <c r="C16" s="157" t="str">
        <f t="shared" si="47"/>
        <v/>
      </c>
      <c r="D16" s="158" t="str">
        <f t="shared" si="5"/>
        <v>OK</v>
      </c>
      <c r="E16" s="159" t="e">
        <f>VLOOKUP('DATA SHEET'!$B$9,'Drill Size Info'!$T$2:$U$8,2,FALSE)</f>
        <v>#N/A</v>
      </c>
      <c r="F16" s="159" t="str">
        <f t="shared" si="48"/>
        <v/>
      </c>
      <c r="G16" s="91">
        <f t="shared" si="49"/>
        <v>0</v>
      </c>
      <c r="H16" s="160" t="s">
        <v>175</v>
      </c>
      <c r="I16" s="160" t="s">
        <v>175</v>
      </c>
      <c r="J16" s="160" t="str">
        <f>IF('DATA SHEET'!$B$10="NC-50","N/A","OK")</f>
        <v>OK</v>
      </c>
      <c r="K16" s="160" t="str">
        <f>IF('DATA SHEET'!$B$10="NC-50","N/A","OK")</f>
        <v>OK</v>
      </c>
      <c r="L16" s="160" t="str">
        <f t="shared" si="50"/>
        <v>OK</v>
      </c>
      <c r="M16" s="160" t="str">
        <f t="shared" si="51"/>
        <v>OK</v>
      </c>
      <c r="N16" s="160"/>
      <c r="O16" s="160"/>
      <c r="P16" s="160"/>
      <c r="Q16" s="160"/>
      <c r="R16" s="92" t="str">
        <f>IF(DI16&lt;&gt;"",
    IF(INT('Drill Size Info'!$AA$19)=INT('Drill Size Info'!$AB$19),
        --(INT('Drill Size Info'!$AA$19) &amp; "." &amp; DI16),
        IF(AND((--(INT('Drill Size Info'!$AA$19) &amp; "." &amp; DI16)&gt;=--('Drill Size Info'!$AA$19)), (--(INT('Drill Size Info'!$AA$19) &amp; "." &amp; DI16)&lt;=--('Drill Size Info'!$AB$19))),
            --(INT('Drill Size Info'!$AA$19) &amp; "." &amp; DI16),
            --(INT('Drill Size Info'!$AB$19) &amp; "." &amp; DI16)
        )
    ),
    IF(DH16&lt;&gt;"",
        IF(INT('Drill Size Info'!$AA$19)=INT('Drill Size Info'!$AB$19),
            --(INT('Drill Size Info'!$AA$19) &amp; "." &amp; LEFT(DH16,3)),
            IF(AND((--(INT('Drill Size Info'!$AA$19) &amp; "." &amp; LEFT(DH16,3))&gt;=--('Drill Size Info'!$AA$19)), (--(INT('Drill Size Info'!$AA$19) &amp; "." &amp; LEFT(DH16,3))&lt;=--('Drill Size Info'!$AB$19))),
                --(INT('Drill Size Info'!$AA$19) &amp; "." &amp; LEFT(DH16,3)),
                --(INT('Drill Size Info'!$AB$19) &amp; "." &amp; LEFT(DH16,3))
            )
        ),
        "OK"
    )
)</f>
        <v>OK</v>
      </c>
      <c r="S16" s="150" t="str">
        <f>IF(DJ16&lt;&gt;"",
    IF(INT('Drill Size Info'!$AA$19)=INT('Drill Size Info'!$AB$19),
        --(INT('Drill Size Info'!$AA$19) &amp; "." &amp; DJ16),
        IF(AND((--(INT('Drill Size Info'!$AA$19) &amp; "." &amp; DJ16)&gt;=--('Drill Size Info'!$AA$19)), (--(INT('Drill Size Info'!$AA$19) &amp; "." &amp; DJ16)&lt;=--('Drill Size Info'!$AB$19))),
            --(INT('Drill Size Info'!$AA$19) &amp; "." &amp; DJ16),
            --(INT('Drill Size Info'!$AB$19) &amp; "." &amp; DJ16)
        )
    ),
    IF(DH16&lt;&gt;"",
        IF(INT('Drill Size Info'!$AA$19)=INT('Drill Size Info'!$AB$19),
            --(INT('Drill Size Info'!$AA$19) &amp; "." &amp; RIGHT(DH16,3)),
            IF(AND((--(INT('Drill Size Info'!$AA$19) &amp; "." &amp; RIGHT(DH16,3))&gt;=--('Drill Size Info'!$AA$19)), (--(INT('Drill Size Info'!$AA$19) &amp; "." &amp; RIGHT(DH16,3))&lt;=--('Drill Size Info'!$AB$19))),
                --(INT('Drill Size Info'!$AA$19) &amp; "." &amp; RIGHT(DH16,3)),
                --(INT('Drill Size Info'!$AB$19) &amp; "." &amp; RIGHT(DH16,3))
            )
        ),
        "N/A"
    )
)</f>
        <v>N/A</v>
      </c>
      <c r="T16" s="150" t="str">
        <f>IF(DL16&lt;&gt;"",
    IF(INT('Drill Size Info'!$AA$19)=INT('Drill Size Info'!$AB$15),
        --(INT('Drill Size Info'!$AA$15) &amp; "." &amp; DL16),
        IF(AND((--(INT('Drill Size Info'!$AA$15) &amp; "." &amp; DL16)&gt;=--('Drill Size Info'!$AA$15)), (--(INT('Drill Size Info'!$AA$15) &amp; "." &amp; DL16)&lt;=--('Drill Size Info'!$AB$15))),
            --(INT('Drill Size Info'!$AA$15) &amp; "." &amp; DL16),
            --(INT('Drill Size Info'!$AB$15) &amp; "." &amp; DL16)
        )
    ),
    IF(DK16&lt;&gt;"",
        IF(INT('Drill Size Info'!$AA$15)=INT('Drill Size Info'!$AB$15),
            --(INT('Drill Size Info'!$AA$15) &amp; "." &amp; LEFT(DK16,3)),
            IF(AND((--(INT('Drill Size Info'!$AA$15) &amp; "." &amp; LEFT(DK16,3))&gt;=--('Drill Size Info'!$AA$15)), (--(INT('Drill Size Info'!$AA$15) &amp; "." &amp; LEFT(DK16,3))&lt;=--('Drill Size Info'!$AB$15))),
                --(INT('Drill Size Info'!$AA$15) &amp; "." &amp; LEFT(DK16,3)),
                --(INT('Drill Size Info'!$AB$15) &amp; "." &amp; LEFT(DK16,3))
            )
        ),
        "OK"
    )
)</f>
        <v>OK</v>
      </c>
      <c r="U16" s="150" t="str">
        <f>IF(DM16&lt;&gt;"",
    IF(INT('Drill Size Info'!$AA$19)=INT('Drill Size Info'!$AB$15),
        --(INT('Drill Size Info'!$AA$15) &amp; "." &amp; DM16),
        IF(AND((--(INT('Drill Size Info'!$AA$15) &amp; "." &amp; DM16)&gt;=--('Drill Size Info'!$AA$15)), (--(INT('Drill Size Info'!$AA$15) &amp; "." &amp; DM16)&lt;=--('Drill Size Info'!$AB$15))),
            --(INT('Drill Size Info'!$AA$15) &amp; "." &amp; DM16),
            --(INT('Drill Size Info'!$AB$15) &amp; "." &amp; DM16)
        )
    ),
    IF(DK16&lt;&gt;"",
        IF(INT('Drill Size Info'!$AA$15)=INT('Drill Size Info'!$AB$15),
            --(INT('Drill Size Info'!$AA$15) &amp; "." &amp; RIGHT(DK16,3)),
            IF(AND((--(INT('Drill Size Info'!$AA$15) &amp; "." &amp; RIGHT(DK16,3))&gt;=--('Drill Size Info'!$AA$15)), (--(INT('Drill Size Info'!$AA$15) &amp; "." &amp; RIGHT(DK16,3))&lt;=--('Drill Size Info'!$AB$15))),
                --(INT('Drill Size Info'!$AA$15) &amp; "." &amp; RIGHT(DK16,3)),
                --(INT('Drill Size Info'!$AB$15) &amp; "." &amp; RIGHT(DK16,3))
            )
        ),
        "N/A"
    )
)</f>
        <v>N/A</v>
      </c>
      <c r="V16" s="161"/>
      <c r="W16" s="161"/>
      <c r="X16" s="161"/>
      <c r="Y16" s="161"/>
      <c r="Z16" s="161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62"/>
      <c r="AL16" s="162"/>
      <c r="AM16" s="162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2"/>
      <c r="BA16" s="162"/>
      <c r="BB16" s="163"/>
      <c r="BC16" s="163"/>
      <c r="BD16" s="163"/>
      <c r="BE16" s="164"/>
      <c r="BF16" s="165"/>
      <c r="BG16" s="162"/>
      <c r="BH16" s="162"/>
      <c r="BI16" s="164"/>
      <c r="BJ16" s="38"/>
      <c r="BK16" s="38"/>
      <c r="BL16" s="126"/>
      <c r="BM16" s="126"/>
      <c r="BN16" s="38"/>
      <c r="BO16" s="38"/>
      <c r="BP16" s="117" t="str">
        <f t="shared" si="6"/>
        <v/>
      </c>
      <c r="BQ16" s="38"/>
      <c r="BR16" s="38"/>
      <c r="BS16" s="38"/>
      <c r="BT16" s="38"/>
      <c r="BV16" s="17">
        <f t="shared" si="7"/>
        <v>0</v>
      </c>
      <c r="BW16" s="17">
        <f t="shared" si="8"/>
        <v>0</v>
      </c>
      <c r="BX16" s="17">
        <f t="shared" si="9"/>
        <v>0</v>
      </c>
      <c r="BY16" s="17">
        <f t="shared" si="10"/>
        <v>0</v>
      </c>
      <c r="BZ16" s="17">
        <f t="shared" si="11"/>
        <v>0</v>
      </c>
      <c r="CA16" s="17">
        <f t="shared" si="12"/>
        <v>0</v>
      </c>
      <c r="CB16" s="17">
        <f t="shared" si="15"/>
        <v>0</v>
      </c>
      <c r="CC16" s="17">
        <f t="shared" si="16"/>
        <v>0</v>
      </c>
      <c r="CD16" s="17">
        <f t="shared" si="17"/>
        <v>0</v>
      </c>
      <c r="CE16" s="17">
        <f t="shared" si="18"/>
        <v>0</v>
      </c>
      <c r="CF16" s="17">
        <f t="shared" si="19"/>
        <v>0</v>
      </c>
      <c r="CG16" s="17">
        <f t="shared" si="20"/>
        <v>0</v>
      </c>
      <c r="CH16" s="17">
        <f t="shared" si="21"/>
        <v>0</v>
      </c>
      <c r="CI16" s="17">
        <f t="shared" si="22"/>
        <v>0</v>
      </c>
      <c r="CJ16" s="17">
        <f t="shared" si="23"/>
        <v>0</v>
      </c>
      <c r="CK16" s="17">
        <f t="shared" si="24"/>
        <v>0</v>
      </c>
      <c r="CL16" s="17">
        <f t="shared" si="25"/>
        <v>0</v>
      </c>
      <c r="CM16" s="17">
        <f t="shared" si="26"/>
        <v>0</v>
      </c>
      <c r="CN16" s="17">
        <f t="shared" si="27"/>
        <v>0</v>
      </c>
      <c r="CO16" s="17">
        <f t="shared" si="28"/>
        <v>0</v>
      </c>
      <c r="CP16" s="17">
        <f t="shared" si="29"/>
        <v>0</v>
      </c>
      <c r="CQ16" s="17">
        <f t="shared" si="30"/>
        <v>0</v>
      </c>
      <c r="CR16" s="17">
        <f t="shared" si="31"/>
        <v>0</v>
      </c>
      <c r="CS16" s="17">
        <f t="shared" si="32"/>
        <v>0</v>
      </c>
      <c r="CT16" s="17">
        <f t="shared" si="33"/>
        <v>0</v>
      </c>
      <c r="CU16" s="17">
        <f t="shared" si="34"/>
        <v>0</v>
      </c>
      <c r="CV16" s="17">
        <f t="shared" si="35"/>
        <v>0</v>
      </c>
      <c r="CW16" s="17">
        <f t="shared" si="36"/>
        <v>0</v>
      </c>
      <c r="CX16" s="17">
        <f t="shared" si="37"/>
        <v>0</v>
      </c>
      <c r="CY16" s="17">
        <f t="shared" si="38"/>
        <v>0</v>
      </c>
      <c r="CZ16" s="17">
        <f t="shared" si="39"/>
        <v>0</v>
      </c>
      <c r="DA16" s="17">
        <f t="shared" si="40"/>
        <v>0</v>
      </c>
      <c r="DB16" s="17">
        <f t="shared" si="41"/>
        <v>0</v>
      </c>
      <c r="DC16" s="17">
        <f t="shared" si="42"/>
        <v>0</v>
      </c>
      <c r="DD16" s="17">
        <f t="shared" si="43"/>
        <v>0</v>
      </c>
      <c r="DE16" s="17">
        <f t="shared" si="44"/>
        <v>0</v>
      </c>
      <c r="DF16" s="17">
        <f t="shared" si="45"/>
        <v>0</v>
      </c>
      <c r="DG16" s="17">
        <f t="shared" si="46"/>
        <v>0</v>
      </c>
    </row>
    <row r="17" spans="2:111" ht="15" customHeight="1" x14ac:dyDescent="0.2">
      <c r="B17" s="156">
        <v>9</v>
      </c>
      <c r="C17" s="157" t="str">
        <f t="shared" si="47"/>
        <v/>
      </c>
      <c r="D17" s="158" t="str">
        <f t="shared" si="5"/>
        <v>OK</v>
      </c>
      <c r="E17" s="159" t="e">
        <f>VLOOKUP('DATA SHEET'!$B$9,'Drill Size Info'!$T$2:$U$8,2,FALSE)</f>
        <v>#N/A</v>
      </c>
      <c r="F17" s="159" t="str">
        <f t="shared" si="48"/>
        <v/>
      </c>
      <c r="G17" s="91">
        <f t="shared" si="49"/>
        <v>0</v>
      </c>
      <c r="H17" s="160" t="s">
        <v>175</v>
      </c>
      <c r="I17" s="160" t="s">
        <v>175</v>
      </c>
      <c r="J17" s="160" t="str">
        <f>IF('DATA SHEET'!$B$10="NC-50","N/A","OK")</f>
        <v>OK</v>
      </c>
      <c r="K17" s="160" t="str">
        <f>IF('DATA SHEET'!$B$10="NC-50","N/A","OK")</f>
        <v>OK</v>
      </c>
      <c r="L17" s="160" t="str">
        <f t="shared" si="50"/>
        <v>OK</v>
      </c>
      <c r="M17" s="160" t="str">
        <f t="shared" si="51"/>
        <v>OK</v>
      </c>
      <c r="N17" s="160"/>
      <c r="O17" s="160"/>
      <c r="P17" s="160"/>
      <c r="Q17" s="160"/>
      <c r="R17" s="92" t="str">
        <f>IF(DI17&lt;&gt;"",
    IF(INT('Drill Size Info'!$AA$19)=INT('Drill Size Info'!$AB$19),
        --(INT('Drill Size Info'!$AA$19) &amp; "." &amp; DI17),
        IF(AND((--(INT('Drill Size Info'!$AA$19) &amp; "." &amp; DI17)&gt;=--('Drill Size Info'!$AA$19)), (--(INT('Drill Size Info'!$AA$19) &amp; "." &amp; DI17)&lt;=--('Drill Size Info'!$AB$19))),
            --(INT('Drill Size Info'!$AA$19) &amp; "." &amp; DI17),
            --(INT('Drill Size Info'!$AB$19) &amp; "." &amp; DI17)
        )
    ),
    IF(DH17&lt;&gt;"",
        IF(INT('Drill Size Info'!$AA$19)=INT('Drill Size Info'!$AB$19),
            --(INT('Drill Size Info'!$AA$19) &amp; "." &amp; LEFT(DH17,3)),
            IF(AND((--(INT('Drill Size Info'!$AA$19) &amp; "." &amp; LEFT(DH17,3))&gt;=--('Drill Size Info'!$AA$19)), (--(INT('Drill Size Info'!$AA$19) &amp; "." &amp; LEFT(DH17,3))&lt;=--('Drill Size Info'!$AB$19))),
                --(INT('Drill Size Info'!$AA$19) &amp; "." &amp; LEFT(DH17,3)),
                --(INT('Drill Size Info'!$AB$19) &amp; "." &amp; LEFT(DH17,3))
            )
        ),
        "OK"
    )
)</f>
        <v>OK</v>
      </c>
      <c r="S17" s="150" t="str">
        <f>IF(DJ17&lt;&gt;"",
    IF(INT('Drill Size Info'!$AA$19)=INT('Drill Size Info'!$AB$19),
        --(INT('Drill Size Info'!$AA$19) &amp; "." &amp; DJ17),
        IF(AND((--(INT('Drill Size Info'!$AA$19) &amp; "." &amp; DJ17)&gt;=--('Drill Size Info'!$AA$19)), (--(INT('Drill Size Info'!$AA$19) &amp; "." &amp; DJ17)&lt;=--('Drill Size Info'!$AB$19))),
            --(INT('Drill Size Info'!$AA$19) &amp; "." &amp; DJ17),
            --(INT('Drill Size Info'!$AB$19) &amp; "." &amp; DJ17)
        )
    ),
    IF(DH17&lt;&gt;"",
        IF(INT('Drill Size Info'!$AA$19)=INT('Drill Size Info'!$AB$19),
            --(INT('Drill Size Info'!$AA$19) &amp; "." &amp; RIGHT(DH17,3)),
            IF(AND((--(INT('Drill Size Info'!$AA$19) &amp; "." &amp; RIGHT(DH17,3))&gt;=--('Drill Size Info'!$AA$19)), (--(INT('Drill Size Info'!$AA$19) &amp; "." &amp; RIGHT(DH17,3))&lt;=--('Drill Size Info'!$AB$19))),
                --(INT('Drill Size Info'!$AA$19) &amp; "." &amp; RIGHT(DH17,3)),
                --(INT('Drill Size Info'!$AB$19) &amp; "." &amp; RIGHT(DH17,3))
            )
        ),
        "N/A"
    )
)</f>
        <v>N/A</v>
      </c>
      <c r="T17" s="150" t="str">
        <f>IF(DL17&lt;&gt;"",
    IF(INT('Drill Size Info'!$AA$19)=INT('Drill Size Info'!$AB$15),
        --(INT('Drill Size Info'!$AA$15) &amp; "." &amp; DL17),
        IF(AND((--(INT('Drill Size Info'!$AA$15) &amp; "." &amp; DL17)&gt;=--('Drill Size Info'!$AA$15)), (--(INT('Drill Size Info'!$AA$15) &amp; "." &amp; DL17)&lt;=--('Drill Size Info'!$AB$15))),
            --(INT('Drill Size Info'!$AA$15) &amp; "." &amp; DL17),
            --(INT('Drill Size Info'!$AB$15) &amp; "." &amp; DL17)
        )
    ),
    IF(DK17&lt;&gt;"",
        IF(INT('Drill Size Info'!$AA$15)=INT('Drill Size Info'!$AB$15),
            --(INT('Drill Size Info'!$AA$15) &amp; "." &amp; LEFT(DK17,3)),
            IF(AND((--(INT('Drill Size Info'!$AA$15) &amp; "." &amp; LEFT(DK17,3))&gt;=--('Drill Size Info'!$AA$15)), (--(INT('Drill Size Info'!$AA$15) &amp; "." &amp; LEFT(DK17,3))&lt;=--('Drill Size Info'!$AB$15))),
                --(INT('Drill Size Info'!$AA$15) &amp; "." &amp; LEFT(DK17,3)),
                --(INT('Drill Size Info'!$AB$15) &amp; "." &amp; LEFT(DK17,3))
            )
        ),
        "OK"
    )
)</f>
        <v>OK</v>
      </c>
      <c r="U17" s="150" t="str">
        <f>IF(DM17&lt;&gt;"",
    IF(INT('Drill Size Info'!$AA$19)=INT('Drill Size Info'!$AB$15),
        --(INT('Drill Size Info'!$AA$15) &amp; "." &amp; DM17),
        IF(AND((--(INT('Drill Size Info'!$AA$15) &amp; "." &amp; DM17)&gt;=--('Drill Size Info'!$AA$15)), (--(INT('Drill Size Info'!$AA$15) &amp; "." &amp; DM17)&lt;=--('Drill Size Info'!$AB$15))),
            --(INT('Drill Size Info'!$AA$15) &amp; "." &amp; DM17),
            --(INT('Drill Size Info'!$AB$15) &amp; "." &amp; DM17)
        )
    ),
    IF(DK17&lt;&gt;"",
        IF(INT('Drill Size Info'!$AA$15)=INT('Drill Size Info'!$AB$15),
            --(INT('Drill Size Info'!$AA$15) &amp; "." &amp; RIGHT(DK17,3)),
            IF(AND((--(INT('Drill Size Info'!$AA$15) &amp; "." &amp; RIGHT(DK17,3))&gt;=--('Drill Size Info'!$AA$15)), (--(INT('Drill Size Info'!$AA$15) &amp; "." &amp; RIGHT(DK17,3))&lt;=--('Drill Size Info'!$AB$15))),
                --(INT('Drill Size Info'!$AA$15) &amp; "." &amp; RIGHT(DK17,3)),
                --(INT('Drill Size Info'!$AB$15) &amp; "." &amp; RIGHT(DK17,3))
            )
        ),
        "N/A"
    )
)</f>
        <v>N/A</v>
      </c>
      <c r="V17" s="161"/>
      <c r="W17" s="161"/>
      <c r="X17" s="161"/>
      <c r="Y17" s="161"/>
      <c r="Z17" s="161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62"/>
      <c r="AL17" s="162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3"/>
      <c r="BC17" s="163"/>
      <c r="BD17" s="163"/>
      <c r="BE17" s="164"/>
      <c r="BF17" s="165"/>
      <c r="BG17" s="162"/>
      <c r="BH17" s="162"/>
      <c r="BI17" s="164"/>
      <c r="BJ17" s="38"/>
      <c r="BK17" s="38"/>
      <c r="BL17" s="126"/>
      <c r="BM17" s="126"/>
      <c r="BN17" s="38"/>
      <c r="BO17" s="38"/>
      <c r="BP17" s="117" t="str">
        <f t="shared" si="6"/>
        <v/>
      </c>
      <c r="BQ17" s="38"/>
      <c r="BR17" s="38"/>
      <c r="BS17" s="38"/>
      <c r="BT17" s="38"/>
      <c r="BV17" s="17">
        <f t="shared" si="7"/>
        <v>0</v>
      </c>
      <c r="BW17" s="17">
        <f t="shared" si="8"/>
        <v>0</v>
      </c>
      <c r="BX17" s="17">
        <f t="shared" si="9"/>
        <v>0</v>
      </c>
      <c r="BY17" s="17">
        <f t="shared" si="10"/>
        <v>0</v>
      </c>
      <c r="BZ17" s="17">
        <f t="shared" si="11"/>
        <v>0</v>
      </c>
      <c r="CA17" s="17">
        <f t="shared" si="12"/>
        <v>0</v>
      </c>
      <c r="CB17" s="17">
        <f t="shared" si="15"/>
        <v>0</v>
      </c>
      <c r="CC17" s="17">
        <f t="shared" si="16"/>
        <v>0</v>
      </c>
      <c r="CD17" s="17">
        <f t="shared" si="17"/>
        <v>0</v>
      </c>
      <c r="CE17" s="17">
        <f t="shared" si="18"/>
        <v>0</v>
      </c>
      <c r="CF17" s="17">
        <f t="shared" si="19"/>
        <v>0</v>
      </c>
      <c r="CG17" s="17">
        <f t="shared" si="20"/>
        <v>0</v>
      </c>
      <c r="CH17" s="17">
        <f t="shared" si="21"/>
        <v>0</v>
      </c>
      <c r="CI17" s="17">
        <f t="shared" si="22"/>
        <v>0</v>
      </c>
      <c r="CJ17" s="17">
        <f t="shared" si="23"/>
        <v>0</v>
      </c>
      <c r="CK17" s="17">
        <f t="shared" si="24"/>
        <v>0</v>
      </c>
      <c r="CL17" s="17">
        <f t="shared" si="25"/>
        <v>0</v>
      </c>
      <c r="CM17" s="17">
        <f t="shared" si="26"/>
        <v>0</v>
      </c>
      <c r="CN17" s="17">
        <f t="shared" si="27"/>
        <v>0</v>
      </c>
      <c r="CO17" s="17">
        <f t="shared" si="28"/>
        <v>0</v>
      </c>
      <c r="CP17" s="17">
        <f t="shared" si="29"/>
        <v>0</v>
      </c>
      <c r="CQ17" s="17">
        <f t="shared" si="30"/>
        <v>0</v>
      </c>
      <c r="CR17" s="17">
        <f t="shared" si="31"/>
        <v>0</v>
      </c>
      <c r="CS17" s="17">
        <f t="shared" si="32"/>
        <v>0</v>
      </c>
      <c r="CT17" s="17">
        <f t="shared" si="33"/>
        <v>0</v>
      </c>
      <c r="CU17" s="17">
        <f t="shared" si="34"/>
        <v>0</v>
      </c>
      <c r="CV17" s="17">
        <f t="shared" si="35"/>
        <v>0</v>
      </c>
      <c r="CW17" s="17">
        <f t="shared" si="36"/>
        <v>0</v>
      </c>
      <c r="CX17" s="17">
        <f t="shared" si="37"/>
        <v>0</v>
      </c>
      <c r="CY17" s="17">
        <f t="shared" si="38"/>
        <v>0</v>
      </c>
      <c r="CZ17" s="17">
        <f t="shared" si="39"/>
        <v>0</v>
      </c>
      <c r="DA17" s="17">
        <f t="shared" si="40"/>
        <v>0</v>
      </c>
      <c r="DB17" s="17">
        <f t="shared" si="41"/>
        <v>0</v>
      </c>
      <c r="DC17" s="17">
        <f t="shared" si="42"/>
        <v>0</v>
      </c>
      <c r="DD17" s="17">
        <f t="shared" si="43"/>
        <v>0</v>
      </c>
      <c r="DE17" s="17">
        <f t="shared" si="44"/>
        <v>0</v>
      </c>
      <c r="DF17" s="17">
        <f t="shared" si="45"/>
        <v>0</v>
      </c>
      <c r="DG17" s="17">
        <f t="shared" si="46"/>
        <v>0</v>
      </c>
    </row>
    <row r="18" spans="2:111" ht="15" customHeight="1" x14ac:dyDescent="0.2">
      <c r="B18" s="156">
        <v>10</v>
      </c>
      <c r="C18" s="157" t="str">
        <f t="shared" si="47"/>
        <v/>
      </c>
      <c r="D18" s="158" t="str">
        <f t="shared" si="5"/>
        <v>OK</v>
      </c>
      <c r="E18" s="159" t="e">
        <f>VLOOKUP('DATA SHEET'!$B$9,'Drill Size Info'!$T$2:$U$8,2,FALSE)</f>
        <v>#N/A</v>
      </c>
      <c r="F18" s="159" t="str">
        <f t="shared" si="48"/>
        <v/>
      </c>
      <c r="G18" s="91">
        <f t="shared" si="49"/>
        <v>0</v>
      </c>
      <c r="H18" s="160" t="s">
        <v>175</v>
      </c>
      <c r="I18" s="160" t="s">
        <v>175</v>
      </c>
      <c r="J18" s="160" t="str">
        <f>IF('DATA SHEET'!$B$10="NC-50","N/A","OK")</f>
        <v>OK</v>
      </c>
      <c r="K18" s="160" t="str">
        <f>IF('DATA SHEET'!$B$10="NC-50","N/A","OK")</f>
        <v>OK</v>
      </c>
      <c r="L18" s="160" t="str">
        <f t="shared" si="50"/>
        <v>OK</v>
      </c>
      <c r="M18" s="160" t="str">
        <f t="shared" si="51"/>
        <v>OK</v>
      </c>
      <c r="N18" s="160"/>
      <c r="O18" s="160"/>
      <c r="P18" s="160"/>
      <c r="Q18" s="160"/>
      <c r="R18" s="92" t="str">
        <f>IF(DI18&lt;&gt;"",
    IF(INT('Drill Size Info'!$AA$19)=INT('Drill Size Info'!$AB$19),
        --(INT('Drill Size Info'!$AA$19) &amp; "." &amp; DI18),
        IF(AND((--(INT('Drill Size Info'!$AA$19) &amp; "." &amp; DI18)&gt;=--('Drill Size Info'!$AA$19)), (--(INT('Drill Size Info'!$AA$19) &amp; "." &amp; DI18)&lt;=--('Drill Size Info'!$AB$19))),
            --(INT('Drill Size Info'!$AA$19) &amp; "." &amp; DI18),
            --(INT('Drill Size Info'!$AB$19) &amp; "." &amp; DI18)
        )
    ),
    IF(DH18&lt;&gt;"",
        IF(INT('Drill Size Info'!$AA$19)=INT('Drill Size Info'!$AB$19),
            --(INT('Drill Size Info'!$AA$19) &amp; "." &amp; LEFT(DH18,3)),
            IF(AND((--(INT('Drill Size Info'!$AA$19) &amp; "." &amp; LEFT(DH18,3))&gt;=--('Drill Size Info'!$AA$19)), (--(INT('Drill Size Info'!$AA$19) &amp; "." &amp; LEFT(DH18,3))&lt;=--('Drill Size Info'!$AB$19))),
                --(INT('Drill Size Info'!$AA$19) &amp; "." &amp; LEFT(DH18,3)),
                --(INT('Drill Size Info'!$AB$19) &amp; "." &amp; LEFT(DH18,3))
            )
        ),
        "OK"
    )
)</f>
        <v>OK</v>
      </c>
      <c r="S18" s="150" t="str">
        <f>IF(DJ18&lt;&gt;"",
    IF(INT('Drill Size Info'!$AA$19)=INT('Drill Size Info'!$AB$19),
        --(INT('Drill Size Info'!$AA$19) &amp; "." &amp; DJ18),
        IF(AND((--(INT('Drill Size Info'!$AA$19) &amp; "." &amp; DJ18)&gt;=--('Drill Size Info'!$AA$19)), (--(INT('Drill Size Info'!$AA$19) &amp; "." &amp; DJ18)&lt;=--('Drill Size Info'!$AB$19))),
            --(INT('Drill Size Info'!$AA$19) &amp; "." &amp; DJ18),
            --(INT('Drill Size Info'!$AB$19) &amp; "." &amp; DJ18)
        )
    ),
    IF(DH18&lt;&gt;"",
        IF(INT('Drill Size Info'!$AA$19)=INT('Drill Size Info'!$AB$19),
            --(INT('Drill Size Info'!$AA$19) &amp; "." &amp; RIGHT(DH18,3)),
            IF(AND((--(INT('Drill Size Info'!$AA$19) &amp; "." &amp; RIGHT(DH18,3))&gt;=--('Drill Size Info'!$AA$19)), (--(INT('Drill Size Info'!$AA$19) &amp; "." &amp; RIGHT(DH18,3))&lt;=--('Drill Size Info'!$AB$19))),
                --(INT('Drill Size Info'!$AA$19) &amp; "." &amp; RIGHT(DH18,3)),
                --(INT('Drill Size Info'!$AB$19) &amp; "." &amp; RIGHT(DH18,3))
            )
        ),
        "N/A"
    )
)</f>
        <v>N/A</v>
      </c>
      <c r="T18" s="150" t="str">
        <f>IF(DL18&lt;&gt;"",
    IF(INT('Drill Size Info'!$AA$19)=INT('Drill Size Info'!$AB$15),
        --(INT('Drill Size Info'!$AA$15) &amp; "." &amp; DL18),
        IF(AND((--(INT('Drill Size Info'!$AA$15) &amp; "." &amp; DL18)&gt;=--('Drill Size Info'!$AA$15)), (--(INT('Drill Size Info'!$AA$15) &amp; "." &amp; DL18)&lt;=--('Drill Size Info'!$AB$15))),
            --(INT('Drill Size Info'!$AA$15) &amp; "." &amp; DL18),
            --(INT('Drill Size Info'!$AB$15) &amp; "." &amp; DL18)
        )
    ),
    IF(DK18&lt;&gt;"",
        IF(INT('Drill Size Info'!$AA$15)=INT('Drill Size Info'!$AB$15),
            --(INT('Drill Size Info'!$AA$15) &amp; "." &amp; LEFT(DK18,3)),
            IF(AND((--(INT('Drill Size Info'!$AA$15) &amp; "." &amp; LEFT(DK18,3))&gt;=--('Drill Size Info'!$AA$15)), (--(INT('Drill Size Info'!$AA$15) &amp; "." &amp; LEFT(DK18,3))&lt;=--('Drill Size Info'!$AB$15))),
                --(INT('Drill Size Info'!$AA$15) &amp; "." &amp; LEFT(DK18,3)),
                --(INT('Drill Size Info'!$AB$15) &amp; "." &amp; LEFT(DK18,3))
            )
        ),
        "OK"
    )
)</f>
        <v>OK</v>
      </c>
      <c r="U18" s="150" t="str">
        <f>IF(DM18&lt;&gt;"",
    IF(INT('Drill Size Info'!$AA$19)=INT('Drill Size Info'!$AB$15),
        --(INT('Drill Size Info'!$AA$15) &amp; "." &amp; DM18),
        IF(AND((--(INT('Drill Size Info'!$AA$15) &amp; "." &amp; DM18)&gt;=--('Drill Size Info'!$AA$15)), (--(INT('Drill Size Info'!$AA$15) &amp; "." &amp; DM18)&lt;=--('Drill Size Info'!$AB$15))),
            --(INT('Drill Size Info'!$AA$15) &amp; "." &amp; DM18),
            --(INT('Drill Size Info'!$AB$15) &amp; "." &amp; DM18)
        )
    ),
    IF(DK18&lt;&gt;"",
        IF(INT('Drill Size Info'!$AA$15)=INT('Drill Size Info'!$AB$15),
            --(INT('Drill Size Info'!$AA$15) &amp; "." &amp; RIGHT(DK18,3)),
            IF(AND((--(INT('Drill Size Info'!$AA$15) &amp; "." &amp; RIGHT(DK18,3))&gt;=--('Drill Size Info'!$AA$15)), (--(INT('Drill Size Info'!$AA$15) &amp; "." &amp; RIGHT(DK18,3))&lt;=--('Drill Size Info'!$AB$15))),
                --(INT('Drill Size Info'!$AA$15) &amp; "." &amp; RIGHT(DK18,3)),
                --(INT('Drill Size Info'!$AB$15) &amp; "." &amp; RIGHT(DK18,3))
            )
        ),
        "N/A"
    )
)</f>
        <v>N/A</v>
      </c>
      <c r="V18" s="161"/>
      <c r="W18" s="161"/>
      <c r="X18" s="161"/>
      <c r="Y18" s="161"/>
      <c r="Z18" s="161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62"/>
      <c r="AL18" s="162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3"/>
      <c r="BC18" s="163"/>
      <c r="BD18" s="163"/>
      <c r="BE18" s="164"/>
      <c r="BF18" s="165"/>
      <c r="BG18" s="162"/>
      <c r="BH18" s="162"/>
      <c r="BI18" s="164"/>
      <c r="BJ18" s="38"/>
      <c r="BK18" s="38"/>
      <c r="BL18" s="126"/>
      <c r="BM18" s="126"/>
      <c r="BN18" s="38"/>
      <c r="BO18" s="38"/>
      <c r="BP18" s="117" t="str">
        <f t="shared" si="6"/>
        <v/>
      </c>
      <c r="BQ18" s="38"/>
      <c r="BR18" s="38"/>
      <c r="BS18" s="38"/>
      <c r="BT18" s="38"/>
      <c r="BV18" s="17">
        <f t="shared" si="7"/>
        <v>0</v>
      </c>
      <c r="BW18" s="17">
        <f t="shared" si="8"/>
        <v>0</v>
      </c>
      <c r="BX18" s="17">
        <f t="shared" si="9"/>
        <v>0</v>
      </c>
      <c r="BY18" s="17">
        <f t="shared" si="10"/>
        <v>0</v>
      </c>
      <c r="BZ18" s="17">
        <f t="shared" si="11"/>
        <v>0</v>
      </c>
      <c r="CA18" s="17">
        <f t="shared" si="12"/>
        <v>0</v>
      </c>
      <c r="CB18" s="17">
        <f t="shared" si="15"/>
        <v>0</v>
      </c>
      <c r="CC18" s="17">
        <f t="shared" si="16"/>
        <v>0</v>
      </c>
      <c r="CD18" s="17">
        <f t="shared" si="17"/>
        <v>0</v>
      </c>
      <c r="CE18" s="17">
        <f t="shared" si="18"/>
        <v>0</v>
      </c>
      <c r="CF18" s="17">
        <f t="shared" si="19"/>
        <v>0</v>
      </c>
      <c r="CG18" s="17">
        <f t="shared" si="20"/>
        <v>0</v>
      </c>
      <c r="CH18" s="17">
        <f t="shared" si="21"/>
        <v>0</v>
      </c>
      <c r="CI18" s="17">
        <f t="shared" si="22"/>
        <v>0</v>
      </c>
      <c r="CJ18" s="17">
        <f t="shared" si="23"/>
        <v>0</v>
      </c>
      <c r="CK18" s="17">
        <f t="shared" si="24"/>
        <v>0</v>
      </c>
      <c r="CL18" s="17">
        <f t="shared" si="25"/>
        <v>0</v>
      </c>
      <c r="CM18" s="17">
        <f t="shared" si="26"/>
        <v>0</v>
      </c>
      <c r="CN18" s="17">
        <f t="shared" si="27"/>
        <v>0</v>
      </c>
      <c r="CO18" s="17">
        <f t="shared" si="28"/>
        <v>0</v>
      </c>
      <c r="CP18" s="17">
        <f t="shared" si="29"/>
        <v>0</v>
      </c>
      <c r="CQ18" s="17">
        <f t="shared" si="30"/>
        <v>0</v>
      </c>
      <c r="CR18" s="17">
        <f t="shared" si="31"/>
        <v>0</v>
      </c>
      <c r="CS18" s="17">
        <f t="shared" si="32"/>
        <v>0</v>
      </c>
      <c r="CT18" s="17">
        <f t="shared" si="33"/>
        <v>0</v>
      </c>
      <c r="CU18" s="17">
        <f t="shared" si="34"/>
        <v>0</v>
      </c>
      <c r="CV18" s="17">
        <f t="shared" si="35"/>
        <v>0</v>
      </c>
      <c r="CW18" s="17">
        <f t="shared" si="36"/>
        <v>0</v>
      </c>
      <c r="CX18" s="17">
        <f t="shared" si="37"/>
        <v>0</v>
      </c>
      <c r="CY18" s="17">
        <f t="shared" si="38"/>
        <v>0</v>
      </c>
      <c r="CZ18" s="17">
        <f t="shared" si="39"/>
        <v>0</v>
      </c>
      <c r="DA18" s="17">
        <f t="shared" si="40"/>
        <v>0</v>
      </c>
      <c r="DB18" s="17">
        <f t="shared" si="41"/>
        <v>0</v>
      </c>
      <c r="DC18" s="17">
        <f t="shared" si="42"/>
        <v>0</v>
      </c>
      <c r="DD18" s="17">
        <f t="shared" si="43"/>
        <v>0</v>
      </c>
      <c r="DE18" s="17">
        <f t="shared" si="44"/>
        <v>0</v>
      </c>
      <c r="DF18" s="17">
        <f t="shared" si="45"/>
        <v>0</v>
      </c>
      <c r="DG18" s="17">
        <f t="shared" si="46"/>
        <v>0</v>
      </c>
    </row>
    <row r="19" spans="2:111" ht="15" customHeight="1" x14ac:dyDescent="0.2">
      <c r="B19" s="156">
        <v>11</v>
      </c>
      <c r="C19" s="157" t="str">
        <f t="shared" si="47"/>
        <v/>
      </c>
      <c r="D19" s="158" t="str">
        <f t="shared" si="5"/>
        <v>OK</v>
      </c>
      <c r="E19" s="159" t="e">
        <f>VLOOKUP('DATA SHEET'!$B$9,'Drill Size Info'!$T$2:$U$8,2,FALSE)</f>
        <v>#N/A</v>
      </c>
      <c r="F19" s="159" t="str">
        <f t="shared" si="48"/>
        <v/>
      </c>
      <c r="G19" s="91">
        <f t="shared" si="49"/>
        <v>0</v>
      </c>
      <c r="H19" s="160" t="s">
        <v>175</v>
      </c>
      <c r="I19" s="160" t="s">
        <v>175</v>
      </c>
      <c r="J19" s="160" t="str">
        <f>IF('DATA SHEET'!$B$10="NC-50","N/A","OK")</f>
        <v>OK</v>
      </c>
      <c r="K19" s="160" t="str">
        <f>IF('DATA SHEET'!$B$10="NC-50","N/A","OK")</f>
        <v>OK</v>
      </c>
      <c r="L19" s="160" t="str">
        <f t="shared" si="50"/>
        <v>OK</v>
      </c>
      <c r="M19" s="160" t="str">
        <f t="shared" si="51"/>
        <v>OK</v>
      </c>
      <c r="N19" s="160"/>
      <c r="O19" s="160"/>
      <c r="P19" s="160"/>
      <c r="Q19" s="160"/>
      <c r="R19" s="92" t="str">
        <f>IF(DI19&lt;&gt;"",
    IF(INT('Drill Size Info'!$AA$19)=INT('Drill Size Info'!$AB$19),
        --(INT('Drill Size Info'!$AA$19) &amp; "." &amp; DI19),
        IF(AND((--(INT('Drill Size Info'!$AA$19) &amp; "." &amp; DI19)&gt;=--('Drill Size Info'!$AA$19)), (--(INT('Drill Size Info'!$AA$19) &amp; "." &amp; DI19)&lt;=--('Drill Size Info'!$AB$19))),
            --(INT('Drill Size Info'!$AA$19) &amp; "." &amp; DI19),
            --(INT('Drill Size Info'!$AB$19) &amp; "." &amp; DI19)
        )
    ),
    IF(DH19&lt;&gt;"",
        IF(INT('Drill Size Info'!$AA$19)=INT('Drill Size Info'!$AB$19),
            --(INT('Drill Size Info'!$AA$19) &amp; "." &amp; LEFT(DH19,3)),
            IF(AND((--(INT('Drill Size Info'!$AA$19) &amp; "." &amp; LEFT(DH19,3))&gt;=--('Drill Size Info'!$AA$19)), (--(INT('Drill Size Info'!$AA$19) &amp; "." &amp; LEFT(DH19,3))&lt;=--('Drill Size Info'!$AB$19))),
                --(INT('Drill Size Info'!$AA$19) &amp; "." &amp; LEFT(DH19,3)),
                --(INT('Drill Size Info'!$AB$19) &amp; "." &amp; LEFT(DH19,3))
            )
        ),
        "OK"
    )
)</f>
        <v>OK</v>
      </c>
      <c r="S19" s="150" t="str">
        <f>IF(DJ19&lt;&gt;"",
    IF(INT('Drill Size Info'!$AA$19)=INT('Drill Size Info'!$AB$19),
        --(INT('Drill Size Info'!$AA$19) &amp; "." &amp; DJ19),
        IF(AND((--(INT('Drill Size Info'!$AA$19) &amp; "." &amp; DJ19)&gt;=--('Drill Size Info'!$AA$19)), (--(INT('Drill Size Info'!$AA$19) &amp; "." &amp; DJ19)&lt;=--('Drill Size Info'!$AB$19))),
            --(INT('Drill Size Info'!$AA$19) &amp; "." &amp; DJ19),
            --(INT('Drill Size Info'!$AB$19) &amp; "." &amp; DJ19)
        )
    ),
    IF(DH19&lt;&gt;"",
        IF(INT('Drill Size Info'!$AA$19)=INT('Drill Size Info'!$AB$19),
            --(INT('Drill Size Info'!$AA$19) &amp; "." &amp; RIGHT(DH19,3)),
            IF(AND((--(INT('Drill Size Info'!$AA$19) &amp; "." &amp; RIGHT(DH19,3))&gt;=--('Drill Size Info'!$AA$19)), (--(INT('Drill Size Info'!$AA$19) &amp; "." &amp; RIGHT(DH19,3))&lt;=--('Drill Size Info'!$AB$19))),
                --(INT('Drill Size Info'!$AA$19) &amp; "." &amp; RIGHT(DH19,3)),
                --(INT('Drill Size Info'!$AB$19) &amp; "." &amp; RIGHT(DH19,3))
            )
        ),
        "N/A"
    )
)</f>
        <v>N/A</v>
      </c>
      <c r="T19" s="150" t="str">
        <f>IF(DL19&lt;&gt;"",
    IF(INT('Drill Size Info'!$AA$19)=INT('Drill Size Info'!$AB$15),
        --(INT('Drill Size Info'!$AA$15) &amp; "." &amp; DL19),
        IF(AND((--(INT('Drill Size Info'!$AA$15) &amp; "." &amp; DL19)&gt;=--('Drill Size Info'!$AA$15)), (--(INT('Drill Size Info'!$AA$15) &amp; "." &amp; DL19)&lt;=--('Drill Size Info'!$AB$15))),
            --(INT('Drill Size Info'!$AA$15) &amp; "." &amp; DL19),
            --(INT('Drill Size Info'!$AB$15) &amp; "." &amp; DL19)
        )
    ),
    IF(DK19&lt;&gt;"",
        IF(INT('Drill Size Info'!$AA$15)=INT('Drill Size Info'!$AB$15),
            --(INT('Drill Size Info'!$AA$15) &amp; "." &amp; LEFT(DK19,3)),
            IF(AND((--(INT('Drill Size Info'!$AA$15) &amp; "." &amp; LEFT(DK19,3))&gt;=--('Drill Size Info'!$AA$15)), (--(INT('Drill Size Info'!$AA$15) &amp; "." &amp; LEFT(DK19,3))&lt;=--('Drill Size Info'!$AB$15))),
                --(INT('Drill Size Info'!$AA$15) &amp; "." &amp; LEFT(DK19,3)),
                --(INT('Drill Size Info'!$AB$15) &amp; "." &amp; LEFT(DK19,3))
            )
        ),
        "OK"
    )
)</f>
        <v>OK</v>
      </c>
      <c r="U19" s="150" t="str">
        <f>IF(DM19&lt;&gt;"",
    IF(INT('Drill Size Info'!$AA$19)=INT('Drill Size Info'!$AB$15),
        --(INT('Drill Size Info'!$AA$15) &amp; "." &amp; DM19),
        IF(AND((--(INT('Drill Size Info'!$AA$15) &amp; "." &amp; DM19)&gt;=--('Drill Size Info'!$AA$15)), (--(INT('Drill Size Info'!$AA$15) &amp; "." &amp; DM19)&lt;=--('Drill Size Info'!$AB$15))),
            --(INT('Drill Size Info'!$AA$15) &amp; "." &amp; DM19),
            --(INT('Drill Size Info'!$AB$15) &amp; "." &amp; DM19)
        )
    ),
    IF(DK19&lt;&gt;"",
        IF(INT('Drill Size Info'!$AA$15)=INT('Drill Size Info'!$AB$15),
            --(INT('Drill Size Info'!$AA$15) &amp; "." &amp; RIGHT(DK19,3)),
            IF(AND((--(INT('Drill Size Info'!$AA$15) &amp; "." &amp; RIGHT(DK19,3))&gt;=--('Drill Size Info'!$AA$15)), (--(INT('Drill Size Info'!$AA$15) &amp; "." &amp; RIGHT(DK19,3))&lt;=--('Drill Size Info'!$AB$15))),
                --(INT('Drill Size Info'!$AA$15) &amp; "." &amp; RIGHT(DK19,3)),
                --(INT('Drill Size Info'!$AB$15) &amp; "." &amp; RIGHT(DK19,3))
            )
        ),
        "N/A"
    )
)</f>
        <v>N/A</v>
      </c>
      <c r="V19" s="161"/>
      <c r="W19" s="161"/>
      <c r="X19" s="161"/>
      <c r="Y19" s="161"/>
      <c r="Z19" s="161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3"/>
      <c r="BC19" s="163"/>
      <c r="BD19" s="163"/>
      <c r="BE19" s="164"/>
      <c r="BF19" s="165"/>
      <c r="BG19" s="162"/>
      <c r="BH19" s="162"/>
      <c r="BI19" s="164"/>
      <c r="BJ19" s="38"/>
      <c r="BK19" s="38"/>
      <c r="BL19" s="126"/>
      <c r="BM19" s="126"/>
      <c r="BN19" s="38"/>
      <c r="BO19" s="38"/>
      <c r="BP19" s="117" t="str">
        <f t="shared" si="6"/>
        <v/>
      </c>
      <c r="BQ19" s="38"/>
      <c r="BR19" s="38"/>
      <c r="BS19" s="38"/>
      <c r="BT19" s="38"/>
      <c r="BV19" s="17">
        <f t="shared" si="7"/>
        <v>0</v>
      </c>
      <c r="BW19" s="17">
        <f t="shared" si="8"/>
        <v>0</v>
      </c>
      <c r="BX19" s="17">
        <f t="shared" si="9"/>
        <v>0</v>
      </c>
      <c r="BY19" s="17">
        <f t="shared" si="10"/>
        <v>0</v>
      </c>
      <c r="BZ19" s="17">
        <f t="shared" si="11"/>
        <v>0</v>
      </c>
      <c r="CA19" s="17">
        <f t="shared" si="12"/>
        <v>0</v>
      </c>
      <c r="CB19" s="17">
        <f t="shared" si="15"/>
        <v>0</v>
      </c>
      <c r="CC19" s="17">
        <f t="shared" si="16"/>
        <v>0</v>
      </c>
      <c r="CD19" s="17">
        <f t="shared" si="17"/>
        <v>0</v>
      </c>
      <c r="CE19" s="17">
        <f t="shared" si="18"/>
        <v>0</v>
      </c>
      <c r="CF19" s="17">
        <f t="shared" si="19"/>
        <v>0</v>
      </c>
      <c r="CG19" s="17">
        <f t="shared" si="20"/>
        <v>0</v>
      </c>
      <c r="CH19" s="17">
        <f t="shared" si="21"/>
        <v>0</v>
      </c>
      <c r="CI19" s="17">
        <f t="shared" si="22"/>
        <v>0</v>
      </c>
      <c r="CJ19" s="17">
        <f t="shared" si="23"/>
        <v>0</v>
      </c>
      <c r="CK19" s="17">
        <f t="shared" si="24"/>
        <v>0</v>
      </c>
      <c r="CL19" s="17">
        <f t="shared" si="25"/>
        <v>0</v>
      </c>
      <c r="CM19" s="17">
        <f t="shared" si="26"/>
        <v>0</v>
      </c>
      <c r="CN19" s="17">
        <f t="shared" si="27"/>
        <v>0</v>
      </c>
      <c r="CO19" s="17">
        <f t="shared" si="28"/>
        <v>0</v>
      </c>
      <c r="CP19" s="17">
        <f t="shared" si="29"/>
        <v>0</v>
      </c>
      <c r="CQ19" s="17">
        <f t="shared" si="30"/>
        <v>0</v>
      </c>
      <c r="CR19" s="17">
        <f t="shared" si="31"/>
        <v>0</v>
      </c>
      <c r="CS19" s="17">
        <f t="shared" si="32"/>
        <v>0</v>
      </c>
      <c r="CT19" s="17">
        <f t="shared" si="33"/>
        <v>0</v>
      </c>
      <c r="CU19" s="17">
        <f t="shared" si="34"/>
        <v>0</v>
      </c>
      <c r="CV19" s="17">
        <f t="shared" si="35"/>
        <v>0</v>
      </c>
      <c r="CW19" s="17">
        <f t="shared" si="36"/>
        <v>0</v>
      </c>
      <c r="CX19" s="17">
        <f t="shared" si="37"/>
        <v>0</v>
      </c>
      <c r="CY19" s="17">
        <f t="shared" si="38"/>
        <v>0</v>
      </c>
      <c r="CZ19" s="17">
        <f t="shared" si="39"/>
        <v>0</v>
      </c>
      <c r="DA19" s="17">
        <f t="shared" si="40"/>
        <v>0</v>
      </c>
      <c r="DB19" s="17">
        <f t="shared" si="41"/>
        <v>0</v>
      </c>
      <c r="DC19" s="17">
        <f t="shared" si="42"/>
        <v>0</v>
      </c>
      <c r="DD19" s="17">
        <f t="shared" si="43"/>
        <v>0</v>
      </c>
      <c r="DE19" s="17">
        <f t="shared" si="44"/>
        <v>0</v>
      </c>
      <c r="DF19" s="17">
        <f t="shared" si="45"/>
        <v>0</v>
      </c>
      <c r="DG19" s="17">
        <f t="shared" si="46"/>
        <v>0</v>
      </c>
    </row>
    <row r="20" spans="2:111" ht="15" customHeight="1" x14ac:dyDescent="0.2">
      <c r="B20" s="156">
        <v>12</v>
      </c>
      <c r="C20" s="157" t="str">
        <f t="shared" si="47"/>
        <v/>
      </c>
      <c r="D20" s="158" t="str">
        <f t="shared" si="5"/>
        <v>OK</v>
      </c>
      <c r="E20" s="159" t="e">
        <f>VLOOKUP('DATA SHEET'!$B$9,'Drill Size Info'!$T$2:$U$8,2,FALSE)</f>
        <v>#N/A</v>
      </c>
      <c r="F20" s="159" t="str">
        <f t="shared" si="48"/>
        <v/>
      </c>
      <c r="G20" s="91">
        <f t="shared" si="49"/>
        <v>0</v>
      </c>
      <c r="H20" s="160" t="s">
        <v>175</v>
      </c>
      <c r="I20" s="160" t="s">
        <v>175</v>
      </c>
      <c r="J20" s="160" t="str">
        <f>IF('DATA SHEET'!$B$10="NC-50","N/A","OK")</f>
        <v>OK</v>
      </c>
      <c r="K20" s="160" t="str">
        <f>IF('DATA SHEET'!$B$10="NC-50","N/A","OK")</f>
        <v>OK</v>
      </c>
      <c r="L20" s="160" t="str">
        <f t="shared" si="50"/>
        <v>OK</v>
      </c>
      <c r="M20" s="160" t="str">
        <f t="shared" si="51"/>
        <v>OK</v>
      </c>
      <c r="N20" s="160"/>
      <c r="O20" s="160"/>
      <c r="P20" s="160"/>
      <c r="Q20" s="160"/>
      <c r="R20" s="92" t="str">
        <f>IF(DI20&lt;&gt;"",
    IF(INT('Drill Size Info'!$AA$19)=INT('Drill Size Info'!$AB$19),
        --(INT('Drill Size Info'!$AA$19) &amp; "." &amp; DI20),
        IF(AND((--(INT('Drill Size Info'!$AA$19) &amp; "." &amp; DI20)&gt;=--('Drill Size Info'!$AA$19)), (--(INT('Drill Size Info'!$AA$19) &amp; "." &amp; DI20)&lt;=--('Drill Size Info'!$AB$19))),
            --(INT('Drill Size Info'!$AA$19) &amp; "." &amp; DI20),
            --(INT('Drill Size Info'!$AB$19) &amp; "." &amp; DI20)
        )
    ),
    IF(DH20&lt;&gt;"",
        IF(INT('Drill Size Info'!$AA$19)=INT('Drill Size Info'!$AB$19),
            --(INT('Drill Size Info'!$AA$19) &amp; "." &amp; LEFT(DH20,3)),
            IF(AND((--(INT('Drill Size Info'!$AA$19) &amp; "." &amp; LEFT(DH20,3))&gt;=--('Drill Size Info'!$AA$19)), (--(INT('Drill Size Info'!$AA$19) &amp; "." &amp; LEFT(DH20,3))&lt;=--('Drill Size Info'!$AB$19))),
                --(INT('Drill Size Info'!$AA$19) &amp; "." &amp; LEFT(DH20,3)),
                --(INT('Drill Size Info'!$AB$19) &amp; "." &amp; LEFT(DH20,3))
            )
        ),
        "OK"
    )
)</f>
        <v>OK</v>
      </c>
      <c r="S20" s="150" t="str">
        <f>IF(DJ20&lt;&gt;"",
    IF(INT('Drill Size Info'!$AA$19)=INT('Drill Size Info'!$AB$19),
        --(INT('Drill Size Info'!$AA$19) &amp; "." &amp; DJ20),
        IF(AND((--(INT('Drill Size Info'!$AA$19) &amp; "." &amp; DJ20)&gt;=--('Drill Size Info'!$AA$19)), (--(INT('Drill Size Info'!$AA$19) &amp; "." &amp; DJ20)&lt;=--('Drill Size Info'!$AB$19))),
            --(INT('Drill Size Info'!$AA$19) &amp; "." &amp; DJ20),
            --(INT('Drill Size Info'!$AB$19) &amp; "." &amp; DJ20)
        )
    ),
    IF(DH20&lt;&gt;"",
        IF(INT('Drill Size Info'!$AA$19)=INT('Drill Size Info'!$AB$19),
            --(INT('Drill Size Info'!$AA$19) &amp; "." &amp; RIGHT(DH20,3)),
            IF(AND((--(INT('Drill Size Info'!$AA$19) &amp; "." &amp; RIGHT(DH20,3))&gt;=--('Drill Size Info'!$AA$19)), (--(INT('Drill Size Info'!$AA$19) &amp; "." &amp; RIGHT(DH20,3))&lt;=--('Drill Size Info'!$AB$19))),
                --(INT('Drill Size Info'!$AA$19) &amp; "." &amp; RIGHT(DH20,3)),
                --(INT('Drill Size Info'!$AB$19) &amp; "." &amp; RIGHT(DH20,3))
            )
        ),
        "N/A"
    )
)</f>
        <v>N/A</v>
      </c>
      <c r="T20" s="150" t="str">
        <f>IF(DL20&lt;&gt;"",
    IF(INT('Drill Size Info'!$AA$19)=INT('Drill Size Info'!$AB$15),
        --(INT('Drill Size Info'!$AA$15) &amp; "." &amp; DL20),
        IF(AND((--(INT('Drill Size Info'!$AA$15) &amp; "." &amp; DL20)&gt;=--('Drill Size Info'!$AA$15)), (--(INT('Drill Size Info'!$AA$15) &amp; "." &amp; DL20)&lt;=--('Drill Size Info'!$AB$15))),
            --(INT('Drill Size Info'!$AA$15) &amp; "." &amp; DL20),
            --(INT('Drill Size Info'!$AB$15) &amp; "." &amp; DL20)
        )
    ),
    IF(DK20&lt;&gt;"",
        IF(INT('Drill Size Info'!$AA$15)=INT('Drill Size Info'!$AB$15),
            --(INT('Drill Size Info'!$AA$15) &amp; "." &amp; LEFT(DK20,3)),
            IF(AND((--(INT('Drill Size Info'!$AA$15) &amp; "." &amp; LEFT(DK20,3))&gt;=--('Drill Size Info'!$AA$15)), (--(INT('Drill Size Info'!$AA$15) &amp; "." &amp; LEFT(DK20,3))&lt;=--('Drill Size Info'!$AB$15))),
                --(INT('Drill Size Info'!$AA$15) &amp; "." &amp; LEFT(DK20,3)),
                --(INT('Drill Size Info'!$AB$15) &amp; "." &amp; LEFT(DK20,3))
            )
        ),
        "OK"
    )
)</f>
        <v>OK</v>
      </c>
      <c r="U20" s="150" t="str">
        <f>IF(DM20&lt;&gt;"",
    IF(INT('Drill Size Info'!$AA$19)=INT('Drill Size Info'!$AB$15),
        --(INT('Drill Size Info'!$AA$15) &amp; "." &amp; DM20),
        IF(AND((--(INT('Drill Size Info'!$AA$15) &amp; "." &amp; DM20)&gt;=--('Drill Size Info'!$AA$15)), (--(INT('Drill Size Info'!$AA$15) &amp; "." &amp; DM20)&lt;=--('Drill Size Info'!$AB$15))),
            --(INT('Drill Size Info'!$AA$15) &amp; "." &amp; DM20),
            --(INT('Drill Size Info'!$AB$15) &amp; "." &amp; DM20)
        )
    ),
    IF(DK20&lt;&gt;"",
        IF(INT('Drill Size Info'!$AA$15)=INT('Drill Size Info'!$AB$15),
            --(INT('Drill Size Info'!$AA$15) &amp; "." &amp; RIGHT(DK20,3)),
            IF(AND((--(INT('Drill Size Info'!$AA$15) &amp; "." &amp; RIGHT(DK20,3))&gt;=--('Drill Size Info'!$AA$15)), (--(INT('Drill Size Info'!$AA$15) &amp; "." &amp; RIGHT(DK20,3))&lt;=--('Drill Size Info'!$AB$15))),
                --(INT('Drill Size Info'!$AA$15) &amp; "." &amp; RIGHT(DK20,3)),
                --(INT('Drill Size Info'!$AB$15) &amp; "." &amp; RIGHT(DK20,3))
            )
        ),
        "N/A"
    )
)</f>
        <v>N/A</v>
      </c>
      <c r="V20" s="161"/>
      <c r="W20" s="161"/>
      <c r="X20" s="161"/>
      <c r="Y20" s="161"/>
      <c r="Z20" s="161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62"/>
      <c r="AL20" s="162"/>
      <c r="AM20" s="162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2"/>
      <c r="BA20" s="162"/>
      <c r="BB20" s="163"/>
      <c r="BC20" s="163"/>
      <c r="BD20" s="163"/>
      <c r="BE20" s="164"/>
      <c r="BF20" s="165"/>
      <c r="BG20" s="162"/>
      <c r="BH20" s="162"/>
      <c r="BI20" s="164"/>
      <c r="BJ20" s="38"/>
      <c r="BK20" s="38"/>
      <c r="BL20" s="126"/>
      <c r="BM20" s="126"/>
      <c r="BN20" s="38"/>
      <c r="BO20" s="38"/>
      <c r="BP20" s="117" t="str">
        <f t="shared" si="6"/>
        <v/>
      </c>
      <c r="BQ20" s="38"/>
      <c r="BR20" s="38"/>
      <c r="BS20" s="38"/>
      <c r="BT20" s="38"/>
      <c r="BV20" s="17">
        <f t="shared" si="7"/>
        <v>0</v>
      </c>
      <c r="BW20" s="17">
        <f t="shared" si="8"/>
        <v>0</v>
      </c>
      <c r="BX20" s="17">
        <f t="shared" si="9"/>
        <v>0</v>
      </c>
      <c r="BY20" s="17">
        <f t="shared" si="10"/>
        <v>0</v>
      </c>
      <c r="BZ20" s="17">
        <f t="shared" si="11"/>
        <v>0</v>
      </c>
      <c r="CA20" s="17">
        <f t="shared" si="12"/>
        <v>0</v>
      </c>
      <c r="CB20" s="17">
        <f t="shared" si="15"/>
        <v>0</v>
      </c>
      <c r="CC20" s="17">
        <f t="shared" si="16"/>
        <v>0</v>
      </c>
      <c r="CD20" s="17">
        <f t="shared" si="17"/>
        <v>0</v>
      </c>
      <c r="CE20" s="17">
        <f t="shared" si="18"/>
        <v>0</v>
      </c>
      <c r="CF20" s="17">
        <f t="shared" si="19"/>
        <v>0</v>
      </c>
      <c r="CG20" s="17">
        <f t="shared" si="20"/>
        <v>0</v>
      </c>
      <c r="CH20" s="17">
        <f t="shared" si="21"/>
        <v>0</v>
      </c>
      <c r="CI20" s="17">
        <f t="shared" si="22"/>
        <v>0</v>
      </c>
      <c r="CJ20" s="17">
        <f t="shared" si="23"/>
        <v>0</v>
      </c>
      <c r="CK20" s="17">
        <f t="shared" si="24"/>
        <v>0</v>
      </c>
      <c r="CL20" s="17">
        <f t="shared" si="25"/>
        <v>0</v>
      </c>
      <c r="CM20" s="17">
        <f t="shared" si="26"/>
        <v>0</v>
      </c>
      <c r="CN20" s="17">
        <f t="shared" si="27"/>
        <v>0</v>
      </c>
      <c r="CO20" s="17">
        <f t="shared" si="28"/>
        <v>0</v>
      </c>
      <c r="CP20" s="17">
        <f t="shared" si="29"/>
        <v>0</v>
      </c>
      <c r="CQ20" s="17">
        <f t="shared" si="30"/>
        <v>0</v>
      </c>
      <c r="CR20" s="17">
        <f t="shared" si="31"/>
        <v>0</v>
      </c>
      <c r="CS20" s="17">
        <f t="shared" si="32"/>
        <v>0</v>
      </c>
      <c r="CT20" s="17">
        <f t="shared" si="33"/>
        <v>0</v>
      </c>
      <c r="CU20" s="17">
        <f t="shared" si="34"/>
        <v>0</v>
      </c>
      <c r="CV20" s="17">
        <f t="shared" si="35"/>
        <v>0</v>
      </c>
      <c r="CW20" s="17">
        <f t="shared" si="36"/>
        <v>0</v>
      </c>
      <c r="CX20" s="17">
        <f t="shared" si="37"/>
        <v>0</v>
      </c>
      <c r="CY20" s="17">
        <f t="shared" si="38"/>
        <v>0</v>
      </c>
      <c r="CZ20" s="17">
        <f t="shared" si="39"/>
        <v>0</v>
      </c>
      <c r="DA20" s="17">
        <f t="shared" si="40"/>
        <v>0</v>
      </c>
      <c r="DB20" s="17">
        <f t="shared" si="41"/>
        <v>0</v>
      </c>
      <c r="DC20" s="17">
        <f t="shared" si="42"/>
        <v>0</v>
      </c>
      <c r="DD20" s="17">
        <f t="shared" si="43"/>
        <v>0</v>
      </c>
      <c r="DE20" s="17">
        <f t="shared" si="44"/>
        <v>0</v>
      </c>
      <c r="DF20" s="17">
        <f t="shared" si="45"/>
        <v>0</v>
      </c>
      <c r="DG20" s="17">
        <f t="shared" si="46"/>
        <v>0</v>
      </c>
    </row>
    <row r="21" spans="2:111" ht="15" customHeight="1" x14ac:dyDescent="0.2">
      <c r="B21" s="156">
        <v>13</v>
      </c>
      <c r="C21" s="157" t="str">
        <f t="shared" si="47"/>
        <v/>
      </c>
      <c r="D21" s="158" t="str">
        <f t="shared" si="5"/>
        <v>OK</v>
      </c>
      <c r="E21" s="159" t="e">
        <f>VLOOKUP('DATA SHEET'!$B$9,'Drill Size Info'!$T$2:$U$8,2,FALSE)</f>
        <v>#N/A</v>
      </c>
      <c r="F21" s="159" t="str">
        <f t="shared" si="48"/>
        <v/>
      </c>
      <c r="G21" s="91">
        <f t="shared" si="49"/>
        <v>0</v>
      </c>
      <c r="H21" s="160" t="s">
        <v>175</v>
      </c>
      <c r="I21" s="160" t="s">
        <v>175</v>
      </c>
      <c r="J21" s="160" t="str">
        <f>IF('DATA SHEET'!$B$10="NC-50","N/A","OK")</f>
        <v>OK</v>
      </c>
      <c r="K21" s="160" t="str">
        <f>IF('DATA SHEET'!$B$10="NC-50","N/A","OK")</f>
        <v>OK</v>
      </c>
      <c r="L21" s="160" t="str">
        <f t="shared" si="50"/>
        <v>OK</v>
      </c>
      <c r="M21" s="160" t="str">
        <f t="shared" si="51"/>
        <v>OK</v>
      </c>
      <c r="N21" s="160"/>
      <c r="O21" s="160"/>
      <c r="P21" s="160"/>
      <c r="Q21" s="160"/>
      <c r="R21" s="92" t="str">
        <f>IF(DI21&lt;&gt;"",
    IF(INT('Drill Size Info'!$AA$19)=INT('Drill Size Info'!$AB$19),
        --(INT('Drill Size Info'!$AA$19) &amp; "." &amp; DI21),
        IF(AND((--(INT('Drill Size Info'!$AA$19) &amp; "." &amp; DI21)&gt;=--('Drill Size Info'!$AA$19)), (--(INT('Drill Size Info'!$AA$19) &amp; "." &amp; DI21)&lt;=--('Drill Size Info'!$AB$19))),
            --(INT('Drill Size Info'!$AA$19) &amp; "." &amp; DI21),
            --(INT('Drill Size Info'!$AB$19) &amp; "." &amp; DI21)
        )
    ),
    IF(DH21&lt;&gt;"",
        IF(INT('Drill Size Info'!$AA$19)=INT('Drill Size Info'!$AB$19),
            --(INT('Drill Size Info'!$AA$19) &amp; "." &amp; LEFT(DH21,3)),
            IF(AND((--(INT('Drill Size Info'!$AA$19) &amp; "." &amp; LEFT(DH21,3))&gt;=--('Drill Size Info'!$AA$19)), (--(INT('Drill Size Info'!$AA$19) &amp; "." &amp; LEFT(DH21,3))&lt;=--('Drill Size Info'!$AB$19))),
                --(INT('Drill Size Info'!$AA$19) &amp; "." &amp; LEFT(DH21,3)),
                --(INT('Drill Size Info'!$AB$19) &amp; "." &amp; LEFT(DH21,3))
            )
        ),
        "OK"
    )
)</f>
        <v>OK</v>
      </c>
      <c r="S21" s="150" t="str">
        <f>IF(DJ21&lt;&gt;"",
    IF(INT('Drill Size Info'!$AA$19)=INT('Drill Size Info'!$AB$19),
        --(INT('Drill Size Info'!$AA$19) &amp; "." &amp; DJ21),
        IF(AND((--(INT('Drill Size Info'!$AA$19) &amp; "." &amp; DJ21)&gt;=--('Drill Size Info'!$AA$19)), (--(INT('Drill Size Info'!$AA$19) &amp; "." &amp; DJ21)&lt;=--('Drill Size Info'!$AB$19))),
            --(INT('Drill Size Info'!$AA$19) &amp; "." &amp; DJ21),
            --(INT('Drill Size Info'!$AB$19) &amp; "." &amp; DJ21)
        )
    ),
    IF(DH21&lt;&gt;"",
        IF(INT('Drill Size Info'!$AA$19)=INT('Drill Size Info'!$AB$19),
            --(INT('Drill Size Info'!$AA$19) &amp; "." &amp; RIGHT(DH21,3)),
            IF(AND((--(INT('Drill Size Info'!$AA$19) &amp; "." &amp; RIGHT(DH21,3))&gt;=--('Drill Size Info'!$AA$19)), (--(INT('Drill Size Info'!$AA$19) &amp; "." &amp; RIGHT(DH21,3))&lt;=--('Drill Size Info'!$AB$19))),
                --(INT('Drill Size Info'!$AA$19) &amp; "." &amp; RIGHT(DH21,3)),
                --(INT('Drill Size Info'!$AB$19) &amp; "." &amp; RIGHT(DH21,3))
            )
        ),
        "N/A"
    )
)</f>
        <v>N/A</v>
      </c>
      <c r="T21" s="150" t="str">
        <f>IF(DL21&lt;&gt;"",
    IF(INT('Drill Size Info'!$AA$19)=INT('Drill Size Info'!$AB$15),
        --(INT('Drill Size Info'!$AA$15) &amp; "." &amp; DL21),
        IF(AND((--(INT('Drill Size Info'!$AA$15) &amp; "." &amp; DL21)&gt;=--('Drill Size Info'!$AA$15)), (--(INT('Drill Size Info'!$AA$15) &amp; "." &amp; DL21)&lt;=--('Drill Size Info'!$AB$15))),
            --(INT('Drill Size Info'!$AA$15) &amp; "." &amp; DL21),
            --(INT('Drill Size Info'!$AB$15) &amp; "." &amp; DL21)
        )
    ),
    IF(DK21&lt;&gt;"",
        IF(INT('Drill Size Info'!$AA$15)=INT('Drill Size Info'!$AB$15),
            --(INT('Drill Size Info'!$AA$15) &amp; "." &amp; LEFT(DK21,3)),
            IF(AND((--(INT('Drill Size Info'!$AA$15) &amp; "." &amp; LEFT(DK21,3))&gt;=--('Drill Size Info'!$AA$15)), (--(INT('Drill Size Info'!$AA$15) &amp; "." &amp; LEFT(DK21,3))&lt;=--('Drill Size Info'!$AB$15))),
                --(INT('Drill Size Info'!$AA$15) &amp; "." &amp; LEFT(DK21,3)),
                --(INT('Drill Size Info'!$AB$15) &amp; "." &amp; LEFT(DK21,3))
            )
        ),
        "OK"
    )
)</f>
        <v>OK</v>
      </c>
      <c r="U21" s="150" t="str">
        <f>IF(DM21&lt;&gt;"",
    IF(INT('Drill Size Info'!$AA$19)=INT('Drill Size Info'!$AB$15),
        --(INT('Drill Size Info'!$AA$15) &amp; "." &amp; DM21),
        IF(AND((--(INT('Drill Size Info'!$AA$15) &amp; "." &amp; DM21)&gt;=--('Drill Size Info'!$AA$15)), (--(INT('Drill Size Info'!$AA$15) &amp; "." &amp; DM21)&lt;=--('Drill Size Info'!$AB$15))),
            --(INT('Drill Size Info'!$AA$15) &amp; "." &amp; DM21),
            --(INT('Drill Size Info'!$AB$15) &amp; "." &amp; DM21)
        )
    ),
    IF(DK21&lt;&gt;"",
        IF(INT('Drill Size Info'!$AA$15)=INT('Drill Size Info'!$AB$15),
            --(INT('Drill Size Info'!$AA$15) &amp; "." &amp; RIGHT(DK21,3)),
            IF(AND((--(INT('Drill Size Info'!$AA$15) &amp; "." &amp; RIGHT(DK21,3))&gt;=--('Drill Size Info'!$AA$15)), (--(INT('Drill Size Info'!$AA$15) &amp; "." &amp; RIGHT(DK21,3))&lt;=--('Drill Size Info'!$AB$15))),
                --(INT('Drill Size Info'!$AA$15) &amp; "." &amp; RIGHT(DK21,3)),
                --(INT('Drill Size Info'!$AB$15) &amp; "." &amp; RIGHT(DK21,3))
            )
        ),
        "N/A"
    )
)</f>
        <v>N/A</v>
      </c>
      <c r="V21" s="161"/>
      <c r="W21" s="161"/>
      <c r="X21" s="161"/>
      <c r="Y21" s="161"/>
      <c r="Z21" s="161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62"/>
      <c r="AL21" s="162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3"/>
      <c r="BC21" s="163"/>
      <c r="BD21" s="163"/>
      <c r="BE21" s="164"/>
      <c r="BF21" s="165"/>
      <c r="BG21" s="162"/>
      <c r="BH21" s="162"/>
      <c r="BI21" s="164"/>
      <c r="BJ21" s="38"/>
      <c r="BK21" s="38"/>
      <c r="BL21" s="126"/>
      <c r="BM21" s="126"/>
      <c r="BN21" s="38"/>
      <c r="BO21" s="38"/>
      <c r="BP21" s="117" t="str">
        <f t="shared" si="6"/>
        <v/>
      </c>
      <c r="BQ21" s="38"/>
      <c r="BR21" s="38"/>
      <c r="BS21" s="38"/>
      <c r="BT21" s="38"/>
      <c r="BV21" s="17">
        <f t="shared" si="7"/>
        <v>0</v>
      </c>
      <c r="BW21" s="17">
        <f t="shared" si="8"/>
        <v>0</v>
      </c>
      <c r="BX21" s="17">
        <f t="shared" si="9"/>
        <v>0</v>
      </c>
      <c r="BY21" s="17">
        <f t="shared" si="10"/>
        <v>0</v>
      </c>
      <c r="BZ21" s="17">
        <f t="shared" si="11"/>
        <v>0</v>
      </c>
      <c r="CA21" s="17">
        <f t="shared" si="12"/>
        <v>0</v>
      </c>
      <c r="CB21" s="17">
        <f t="shared" si="15"/>
        <v>0</v>
      </c>
      <c r="CC21" s="17">
        <f t="shared" si="16"/>
        <v>0</v>
      </c>
      <c r="CD21" s="17">
        <f t="shared" si="17"/>
        <v>0</v>
      </c>
      <c r="CE21" s="17">
        <f t="shared" si="18"/>
        <v>0</v>
      </c>
      <c r="CF21" s="17">
        <f t="shared" si="19"/>
        <v>0</v>
      </c>
      <c r="CG21" s="17">
        <f t="shared" si="20"/>
        <v>0</v>
      </c>
      <c r="CH21" s="17">
        <f t="shared" si="21"/>
        <v>0</v>
      </c>
      <c r="CI21" s="17">
        <f t="shared" si="22"/>
        <v>0</v>
      </c>
      <c r="CJ21" s="17">
        <f t="shared" si="23"/>
        <v>0</v>
      </c>
      <c r="CK21" s="17">
        <f t="shared" si="24"/>
        <v>0</v>
      </c>
      <c r="CL21" s="17">
        <f t="shared" si="25"/>
        <v>0</v>
      </c>
      <c r="CM21" s="17">
        <f t="shared" si="26"/>
        <v>0</v>
      </c>
      <c r="CN21" s="17">
        <f t="shared" si="27"/>
        <v>0</v>
      </c>
      <c r="CO21" s="17">
        <f t="shared" si="28"/>
        <v>0</v>
      </c>
      <c r="CP21" s="17">
        <f t="shared" si="29"/>
        <v>0</v>
      </c>
      <c r="CQ21" s="17">
        <f t="shared" si="30"/>
        <v>0</v>
      </c>
      <c r="CR21" s="17">
        <f t="shared" si="31"/>
        <v>0</v>
      </c>
      <c r="CS21" s="17">
        <f t="shared" si="32"/>
        <v>0</v>
      </c>
      <c r="CT21" s="17">
        <f t="shared" si="33"/>
        <v>0</v>
      </c>
      <c r="CU21" s="17">
        <f t="shared" si="34"/>
        <v>0</v>
      </c>
      <c r="CV21" s="17">
        <f t="shared" si="35"/>
        <v>0</v>
      </c>
      <c r="CW21" s="17">
        <f t="shared" si="36"/>
        <v>0</v>
      </c>
      <c r="CX21" s="17">
        <f t="shared" si="37"/>
        <v>0</v>
      </c>
      <c r="CY21" s="17">
        <f t="shared" si="38"/>
        <v>0</v>
      </c>
      <c r="CZ21" s="17">
        <f t="shared" si="39"/>
        <v>0</v>
      </c>
      <c r="DA21" s="17">
        <f t="shared" si="40"/>
        <v>0</v>
      </c>
      <c r="DB21" s="17">
        <f t="shared" si="41"/>
        <v>0</v>
      </c>
      <c r="DC21" s="17">
        <f t="shared" si="42"/>
        <v>0</v>
      </c>
      <c r="DD21" s="17">
        <f t="shared" si="43"/>
        <v>0</v>
      </c>
      <c r="DE21" s="17">
        <f t="shared" si="44"/>
        <v>0</v>
      </c>
      <c r="DF21" s="17">
        <f t="shared" si="45"/>
        <v>0</v>
      </c>
      <c r="DG21" s="17">
        <f t="shared" si="46"/>
        <v>0</v>
      </c>
    </row>
    <row r="22" spans="2:111" ht="15" customHeight="1" x14ac:dyDescent="0.2">
      <c r="B22" s="156">
        <v>14</v>
      </c>
      <c r="C22" s="157" t="str">
        <f t="shared" si="47"/>
        <v/>
      </c>
      <c r="D22" s="158" t="str">
        <f t="shared" si="5"/>
        <v>OK</v>
      </c>
      <c r="E22" s="159" t="e">
        <f>VLOOKUP('DATA SHEET'!$B$9,'Drill Size Info'!$T$2:$U$8,2,FALSE)</f>
        <v>#N/A</v>
      </c>
      <c r="F22" s="159" t="str">
        <f t="shared" si="48"/>
        <v/>
      </c>
      <c r="G22" s="91">
        <f t="shared" si="49"/>
        <v>0</v>
      </c>
      <c r="H22" s="160" t="s">
        <v>175</v>
      </c>
      <c r="I22" s="160" t="s">
        <v>175</v>
      </c>
      <c r="J22" s="160" t="str">
        <f>IF('DATA SHEET'!$B$10="NC-50","N/A","OK")</f>
        <v>OK</v>
      </c>
      <c r="K22" s="160" t="str">
        <f>IF('DATA SHEET'!$B$10="NC-50","N/A","OK")</f>
        <v>OK</v>
      </c>
      <c r="L22" s="160" t="str">
        <f t="shared" si="50"/>
        <v>OK</v>
      </c>
      <c r="M22" s="160" t="str">
        <f t="shared" si="51"/>
        <v>OK</v>
      </c>
      <c r="N22" s="160"/>
      <c r="O22" s="160"/>
      <c r="P22" s="160"/>
      <c r="Q22" s="160"/>
      <c r="R22" s="92" t="str">
        <f>IF(DI22&lt;&gt;"",
    IF(INT('Drill Size Info'!$AA$19)=INT('Drill Size Info'!$AB$19),
        --(INT('Drill Size Info'!$AA$19) &amp; "." &amp; DI22),
        IF(AND((--(INT('Drill Size Info'!$AA$19) &amp; "." &amp; DI22)&gt;=--('Drill Size Info'!$AA$19)), (--(INT('Drill Size Info'!$AA$19) &amp; "." &amp; DI22)&lt;=--('Drill Size Info'!$AB$19))),
            --(INT('Drill Size Info'!$AA$19) &amp; "." &amp; DI22),
            --(INT('Drill Size Info'!$AB$19) &amp; "." &amp; DI22)
        )
    ),
    IF(DH22&lt;&gt;"",
        IF(INT('Drill Size Info'!$AA$19)=INT('Drill Size Info'!$AB$19),
            --(INT('Drill Size Info'!$AA$19) &amp; "." &amp; LEFT(DH22,3)),
            IF(AND((--(INT('Drill Size Info'!$AA$19) &amp; "." &amp; LEFT(DH22,3))&gt;=--('Drill Size Info'!$AA$19)), (--(INT('Drill Size Info'!$AA$19) &amp; "." &amp; LEFT(DH22,3))&lt;=--('Drill Size Info'!$AB$19))),
                --(INT('Drill Size Info'!$AA$19) &amp; "." &amp; LEFT(DH22,3)),
                --(INT('Drill Size Info'!$AB$19) &amp; "." &amp; LEFT(DH22,3))
            )
        ),
        "OK"
    )
)</f>
        <v>OK</v>
      </c>
      <c r="S22" s="150" t="str">
        <f>IF(DJ22&lt;&gt;"",
    IF(INT('Drill Size Info'!$AA$19)=INT('Drill Size Info'!$AB$19),
        --(INT('Drill Size Info'!$AA$19) &amp; "." &amp; DJ22),
        IF(AND((--(INT('Drill Size Info'!$AA$19) &amp; "." &amp; DJ22)&gt;=--('Drill Size Info'!$AA$19)), (--(INT('Drill Size Info'!$AA$19) &amp; "." &amp; DJ22)&lt;=--('Drill Size Info'!$AB$19))),
            --(INT('Drill Size Info'!$AA$19) &amp; "." &amp; DJ22),
            --(INT('Drill Size Info'!$AB$19) &amp; "." &amp; DJ22)
        )
    ),
    IF(DH22&lt;&gt;"",
        IF(INT('Drill Size Info'!$AA$19)=INT('Drill Size Info'!$AB$19),
            --(INT('Drill Size Info'!$AA$19) &amp; "." &amp; RIGHT(DH22,3)),
            IF(AND((--(INT('Drill Size Info'!$AA$19) &amp; "." &amp; RIGHT(DH22,3))&gt;=--('Drill Size Info'!$AA$19)), (--(INT('Drill Size Info'!$AA$19) &amp; "." &amp; RIGHT(DH22,3))&lt;=--('Drill Size Info'!$AB$19))),
                --(INT('Drill Size Info'!$AA$19) &amp; "." &amp; RIGHT(DH22,3)),
                --(INT('Drill Size Info'!$AB$19) &amp; "." &amp; RIGHT(DH22,3))
            )
        ),
        "N/A"
    )
)</f>
        <v>N/A</v>
      </c>
      <c r="T22" s="150" t="str">
        <f>IF(DL22&lt;&gt;"",
    IF(INT('Drill Size Info'!$AA$19)=INT('Drill Size Info'!$AB$15),
        --(INT('Drill Size Info'!$AA$15) &amp; "." &amp; DL22),
        IF(AND((--(INT('Drill Size Info'!$AA$15) &amp; "." &amp; DL22)&gt;=--('Drill Size Info'!$AA$15)), (--(INT('Drill Size Info'!$AA$15) &amp; "." &amp; DL22)&lt;=--('Drill Size Info'!$AB$15))),
            --(INT('Drill Size Info'!$AA$15) &amp; "." &amp; DL22),
            --(INT('Drill Size Info'!$AB$15) &amp; "." &amp; DL22)
        )
    ),
    IF(DK22&lt;&gt;"",
        IF(INT('Drill Size Info'!$AA$15)=INT('Drill Size Info'!$AB$15),
            --(INT('Drill Size Info'!$AA$15) &amp; "." &amp; LEFT(DK22,3)),
            IF(AND((--(INT('Drill Size Info'!$AA$15) &amp; "." &amp; LEFT(DK22,3))&gt;=--('Drill Size Info'!$AA$15)), (--(INT('Drill Size Info'!$AA$15) &amp; "." &amp; LEFT(DK22,3))&lt;=--('Drill Size Info'!$AB$15))),
                --(INT('Drill Size Info'!$AA$15) &amp; "." &amp; LEFT(DK22,3)),
                --(INT('Drill Size Info'!$AB$15) &amp; "." &amp; LEFT(DK22,3))
            )
        ),
        "OK"
    )
)</f>
        <v>OK</v>
      </c>
      <c r="U22" s="150" t="str">
        <f>IF(DM22&lt;&gt;"",
    IF(INT('Drill Size Info'!$AA$19)=INT('Drill Size Info'!$AB$15),
        --(INT('Drill Size Info'!$AA$15) &amp; "." &amp; DM22),
        IF(AND((--(INT('Drill Size Info'!$AA$15) &amp; "." &amp; DM22)&gt;=--('Drill Size Info'!$AA$15)), (--(INT('Drill Size Info'!$AA$15) &amp; "." &amp; DM22)&lt;=--('Drill Size Info'!$AB$15))),
            --(INT('Drill Size Info'!$AA$15) &amp; "." &amp; DM22),
            --(INT('Drill Size Info'!$AB$15) &amp; "." &amp; DM22)
        )
    ),
    IF(DK22&lt;&gt;"",
        IF(INT('Drill Size Info'!$AA$15)=INT('Drill Size Info'!$AB$15),
            --(INT('Drill Size Info'!$AA$15) &amp; "." &amp; RIGHT(DK22,3)),
            IF(AND((--(INT('Drill Size Info'!$AA$15) &amp; "." &amp; RIGHT(DK22,3))&gt;=--('Drill Size Info'!$AA$15)), (--(INT('Drill Size Info'!$AA$15) &amp; "." &amp; RIGHT(DK22,3))&lt;=--('Drill Size Info'!$AB$15))),
                --(INT('Drill Size Info'!$AA$15) &amp; "." &amp; RIGHT(DK22,3)),
                --(INT('Drill Size Info'!$AB$15) &amp; "." &amp; RIGHT(DK22,3))
            )
        ),
        "N/A"
    )
)</f>
        <v>N/A</v>
      </c>
      <c r="V22" s="161"/>
      <c r="W22" s="161"/>
      <c r="X22" s="161"/>
      <c r="Y22" s="161"/>
      <c r="Z22" s="161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62"/>
      <c r="AL22" s="162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3"/>
      <c r="BC22" s="163"/>
      <c r="BD22" s="163"/>
      <c r="BE22" s="164"/>
      <c r="BF22" s="165"/>
      <c r="BG22" s="162"/>
      <c r="BH22" s="162"/>
      <c r="BI22" s="164"/>
      <c r="BJ22" s="38"/>
      <c r="BK22" s="38"/>
      <c r="BL22" s="126"/>
      <c r="BM22" s="126"/>
      <c r="BN22" s="38"/>
      <c r="BO22" s="38"/>
      <c r="BP22" s="117" t="str">
        <f t="shared" si="6"/>
        <v/>
      </c>
      <c r="BQ22" s="38"/>
      <c r="BR22" s="38"/>
      <c r="BS22" s="38"/>
      <c r="BT22" s="38"/>
      <c r="BV22" s="17">
        <f t="shared" si="7"/>
        <v>0</v>
      </c>
      <c r="BW22" s="17">
        <f t="shared" si="8"/>
        <v>0</v>
      </c>
      <c r="BX22" s="17">
        <f t="shared" si="9"/>
        <v>0</v>
      </c>
      <c r="BY22" s="17">
        <f t="shared" si="10"/>
        <v>0</v>
      </c>
      <c r="BZ22" s="17">
        <f t="shared" si="11"/>
        <v>0</v>
      </c>
      <c r="CA22" s="17">
        <f t="shared" si="12"/>
        <v>0</v>
      </c>
      <c r="CB22" s="17">
        <f t="shared" si="15"/>
        <v>0</v>
      </c>
      <c r="CC22" s="17">
        <f t="shared" si="16"/>
        <v>0</v>
      </c>
      <c r="CD22" s="17">
        <f t="shared" si="17"/>
        <v>0</v>
      </c>
      <c r="CE22" s="17">
        <f t="shared" si="18"/>
        <v>0</v>
      </c>
      <c r="CF22" s="17">
        <f t="shared" si="19"/>
        <v>0</v>
      </c>
      <c r="CG22" s="17">
        <f t="shared" si="20"/>
        <v>0</v>
      </c>
      <c r="CH22" s="17">
        <f t="shared" si="21"/>
        <v>0</v>
      </c>
      <c r="CI22" s="17">
        <f t="shared" si="22"/>
        <v>0</v>
      </c>
      <c r="CJ22" s="17">
        <f t="shared" si="23"/>
        <v>0</v>
      </c>
      <c r="CK22" s="17">
        <f t="shared" si="24"/>
        <v>0</v>
      </c>
      <c r="CL22" s="17">
        <f t="shared" si="25"/>
        <v>0</v>
      </c>
      <c r="CM22" s="17">
        <f t="shared" si="26"/>
        <v>0</v>
      </c>
      <c r="CN22" s="17">
        <f t="shared" si="27"/>
        <v>0</v>
      </c>
      <c r="CO22" s="17">
        <f t="shared" si="28"/>
        <v>0</v>
      </c>
      <c r="CP22" s="17">
        <f t="shared" si="29"/>
        <v>0</v>
      </c>
      <c r="CQ22" s="17">
        <f t="shared" si="30"/>
        <v>0</v>
      </c>
      <c r="CR22" s="17">
        <f t="shared" si="31"/>
        <v>0</v>
      </c>
      <c r="CS22" s="17">
        <f t="shared" si="32"/>
        <v>0</v>
      </c>
      <c r="CT22" s="17">
        <f t="shared" si="33"/>
        <v>0</v>
      </c>
      <c r="CU22" s="17">
        <f t="shared" si="34"/>
        <v>0</v>
      </c>
      <c r="CV22" s="17">
        <f t="shared" si="35"/>
        <v>0</v>
      </c>
      <c r="CW22" s="17">
        <f t="shared" si="36"/>
        <v>0</v>
      </c>
      <c r="CX22" s="17">
        <f t="shared" si="37"/>
        <v>0</v>
      </c>
      <c r="CY22" s="17">
        <f t="shared" si="38"/>
        <v>0</v>
      </c>
      <c r="CZ22" s="17">
        <f t="shared" si="39"/>
        <v>0</v>
      </c>
      <c r="DA22" s="17">
        <f t="shared" si="40"/>
        <v>0</v>
      </c>
      <c r="DB22" s="17">
        <f t="shared" si="41"/>
        <v>0</v>
      </c>
      <c r="DC22" s="17">
        <f t="shared" si="42"/>
        <v>0</v>
      </c>
      <c r="DD22" s="17">
        <f t="shared" si="43"/>
        <v>0</v>
      </c>
      <c r="DE22" s="17">
        <f t="shared" si="44"/>
        <v>0</v>
      </c>
      <c r="DF22" s="17">
        <f t="shared" si="45"/>
        <v>0</v>
      </c>
      <c r="DG22" s="17">
        <f t="shared" si="46"/>
        <v>0</v>
      </c>
    </row>
    <row r="23" spans="2:111" ht="15" customHeight="1" x14ac:dyDescent="0.2">
      <c r="B23" s="156">
        <v>15</v>
      </c>
      <c r="C23" s="157" t="str">
        <f t="shared" si="47"/>
        <v/>
      </c>
      <c r="D23" s="158" t="str">
        <f t="shared" si="5"/>
        <v>OK</v>
      </c>
      <c r="E23" s="159" t="e">
        <f>VLOOKUP('DATA SHEET'!$B$9,'Drill Size Info'!$T$2:$U$8,2,FALSE)</f>
        <v>#N/A</v>
      </c>
      <c r="F23" s="159" t="str">
        <f t="shared" si="48"/>
        <v/>
      </c>
      <c r="G23" s="91">
        <f t="shared" si="49"/>
        <v>0</v>
      </c>
      <c r="H23" s="160" t="s">
        <v>175</v>
      </c>
      <c r="I23" s="160" t="s">
        <v>175</v>
      </c>
      <c r="J23" s="160" t="str">
        <f>IF('DATA SHEET'!$B$10="NC-50","N/A","OK")</f>
        <v>OK</v>
      </c>
      <c r="K23" s="160" t="str">
        <f>IF('DATA SHEET'!$B$10="NC-50","N/A","OK")</f>
        <v>OK</v>
      </c>
      <c r="L23" s="160" t="str">
        <f t="shared" si="50"/>
        <v>OK</v>
      </c>
      <c r="M23" s="160" t="str">
        <f t="shared" si="51"/>
        <v>OK</v>
      </c>
      <c r="N23" s="160"/>
      <c r="O23" s="160"/>
      <c r="P23" s="160"/>
      <c r="Q23" s="160"/>
      <c r="R23" s="92" t="str">
        <f>IF(DI23&lt;&gt;"",
    IF(INT('Drill Size Info'!$AA$19)=INT('Drill Size Info'!$AB$19),
        --(INT('Drill Size Info'!$AA$19) &amp; "." &amp; DI23),
        IF(AND((--(INT('Drill Size Info'!$AA$19) &amp; "." &amp; DI23)&gt;=--('Drill Size Info'!$AA$19)), (--(INT('Drill Size Info'!$AA$19) &amp; "." &amp; DI23)&lt;=--('Drill Size Info'!$AB$19))),
            --(INT('Drill Size Info'!$AA$19) &amp; "." &amp; DI23),
            --(INT('Drill Size Info'!$AB$19) &amp; "." &amp; DI23)
        )
    ),
    IF(DH23&lt;&gt;"",
        IF(INT('Drill Size Info'!$AA$19)=INT('Drill Size Info'!$AB$19),
            --(INT('Drill Size Info'!$AA$19) &amp; "." &amp; LEFT(DH23,3)),
            IF(AND((--(INT('Drill Size Info'!$AA$19) &amp; "." &amp; LEFT(DH23,3))&gt;=--('Drill Size Info'!$AA$19)), (--(INT('Drill Size Info'!$AA$19) &amp; "." &amp; LEFT(DH23,3))&lt;=--('Drill Size Info'!$AB$19))),
                --(INT('Drill Size Info'!$AA$19) &amp; "." &amp; LEFT(DH23,3)),
                --(INT('Drill Size Info'!$AB$19) &amp; "." &amp; LEFT(DH23,3))
            )
        ),
        "OK"
    )
)</f>
        <v>OK</v>
      </c>
      <c r="S23" s="150" t="str">
        <f>IF(DJ23&lt;&gt;"",
    IF(INT('Drill Size Info'!$AA$19)=INT('Drill Size Info'!$AB$19),
        --(INT('Drill Size Info'!$AA$19) &amp; "." &amp; DJ23),
        IF(AND((--(INT('Drill Size Info'!$AA$19) &amp; "." &amp; DJ23)&gt;=--('Drill Size Info'!$AA$19)), (--(INT('Drill Size Info'!$AA$19) &amp; "." &amp; DJ23)&lt;=--('Drill Size Info'!$AB$19))),
            --(INT('Drill Size Info'!$AA$19) &amp; "." &amp; DJ23),
            --(INT('Drill Size Info'!$AB$19) &amp; "." &amp; DJ23)
        )
    ),
    IF(DH23&lt;&gt;"",
        IF(INT('Drill Size Info'!$AA$19)=INT('Drill Size Info'!$AB$19),
            --(INT('Drill Size Info'!$AA$19) &amp; "." &amp; RIGHT(DH23,3)),
            IF(AND((--(INT('Drill Size Info'!$AA$19) &amp; "." &amp; RIGHT(DH23,3))&gt;=--('Drill Size Info'!$AA$19)), (--(INT('Drill Size Info'!$AA$19) &amp; "." &amp; RIGHT(DH23,3))&lt;=--('Drill Size Info'!$AB$19))),
                --(INT('Drill Size Info'!$AA$19) &amp; "." &amp; RIGHT(DH23,3)),
                --(INT('Drill Size Info'!$AB$19) &amp; "." &amp; RIGHT(DH23,3))
            )
        ),
        "N/A"
    )
)</f>
        <v>N/A</v>
      </c>
      <c r="T23" s="150" t="str">
        <f>IF(DL23&lt;&gt;"",
    IF(INT('Drill Size Info'!$AA$19)=INT('Drill Size Info'!$AB$15),
        --(INT('Drill Size Info'!$AA$15) &amp; "." &amp; DL23),
        IF(AND((--(INT('Drill Size Info'!$AA$15) &amp; "." &amp; DL23)&gt;=--('Drill Size Info'!$AA$15)), (--(INT('Drill Size Info'!$AA$15) &amp; "." &amp; DL23)&lt;=--('Drill Size Info'!$AB$15))),
            --(INT('Drill Size Info'!$AA$15) &amp; "." &amp; DL23),
            --(INT('Drill Size Info'!$AB$15) &amp; "." &amp; DL23)
        )
    ),
    IF(DK23&lt;&gt;"",
        IF(INT('Drill Size Info'!$AA$15)=INT('Drill Size Info'!$AB$15),
            --(INT('Drill Size Info'!$AA$15) &amp; "." &amp; LEFT(DK23,3)),
            IF(AND((--(INT('Drill Size Info'!$AA$15) &amp; "." &amp; LEFT(DK23,3))&gt;=--('Drill Size Info'!$AA$15)), (--(INT('Drill Size Info'!$AA$15) &amp; "." &amp; LEFT(DK23,3))&lt;=--('Drill Size Info'!$AB$15))),
                --(INT('Drill Size Info'!$AA$15) &amp; "." &amp; LEFT(DK23,3)),
                --(INT('Drill Size Info'!$AB$15) &amp; "." &amp; LEFT(DK23,3))
            )
        ),
        "OK"
    )
)</f>
        <v>OK</v>
      </c>
      <c r="U23" s="150" t="str">
        <f>IF(DM23&lt;&gt;"",
    IF(INT('Drill Size Info'!$AA$19)=INT('Drill Size Info'!$AB$15),
        --(INT('Drill Size Info'!$AA$15) &amp; "." &amp; DM23),
        IF(AND((--(INT('Drill Size Info'!$AA$15) &amp; "." &amp; DM23)&gt;=--('Drill Size Info'!$AA$15)), (--(INT('Drill Size Info'!$AA$15) &amp; "." &amp; DM23)&lt;=--('Drill Size Info'!$AB$15))),
            --(INT('Drill Size Info'!$AA$15) &amp; "." &amp; DM23),
            --(INT('Drill Size Info'!$AB$15) &amp; "." &amp; DM23)
        )
    ),
    IF(DK23&lt;&gt;"",
        IF(INT('Drill Size Info'!$AA$15)=INT('Drill Size Info'!$AB$15),
            --(INT('Drill Size Info'!$AA$15) &amp; "." &amp; RIGHT(DK23,3)),
            IF(AND((--(INT('Drill Size Info'!$AA$15) &amp; "." &amp; RIGHT(DK23,3))&gt;=--('Drill Size Info'!$AA$15)), (--(INT('Drill Size Info'!$AA$15) &amp; "." &amp; RIGHT(DK23,3))&lt;=--('Drill Size Info'!$AB$15))),
                --(INT('Drill Size Info'!$AA$15) &amp; "." &amp; RIGHT(DK23,3)),
                --(INT('Drill Size Info'!$AB$15) &amp; "." &amp; RIGHT(DK23,3))
            )
        ),
        "N/A"
    )
)</f>
        <v>N/A</v>
      </c>
      <c r="V23" s="161"/>
      <c r="W23" s="161"/>
      <c r="X23" s="161"/>
      <c r="Y23" s="161"/>
      <c r="Z23" s="161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62"/>
      <c r="AL23" s="162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3"/>
      <c r="BC23" s="163"/>
      <c r="BD23" s="163"/>
      <c r="BE23" s="164"/>
      <c r="BF23" s="165"/>
      <c r="BG23" s="162"/>
      <c r="BH23" s="162"/>
      <c r="BI23" s="164"/>
      <c r="BJ23" s="38"/>
      <c r="BK23" s="38"/>
      <c r="BL23" s="126"/>
      <c r="BM23" s="126"/>
      <c r="BN23" s="38"/>
      <c r="BO23" s="38"/>
      <c r="BP23" s="117" t="str">
        <f t="shared" si="6"/>
        <v/>
      </c>
      <c r="BQ23" s="38"/>
      <c r="BR23" s="38"/>
      <c r="BS23" s="38"/>
      <c r="BT23" s="38"/>
      <c r="BV23" s="17">
        <f t="shared" si="7"/>
        <v>0</v>
      </c>
      <c r="BW23" s="17">
        <f t="shared" si="8"/>
        <v>0</v>
      </c>
      <c r="BX23" s="17">
        <f t="shared" si="9"/>
        <v>0</v>
      </c>
      <c r="BY23" s="17">
        <f t="shared" si="10"/>
        <v>0</v>
      </c>
      <c r="BZ23" s="17">
        <f t="shared" si="11"/>
        <v>0</v>
      </c>
      <c r="CA23" s="17">
        <f t="shared" si="12"/>
        <v>0</v>
      </c>
      <c r="CB23" s="17">
        <f t="shared" si="15"/>
        <v>0</v>
      </c>
      <c r="CC23" s="17">
        <f t="shared" si="16"/>
        <v>0</v>
      </c>
      <c r="CD23" s="17">
        <f t="shared" si="17"/>
        <v>0</v>
      </c>
      <c r="CE23" s="17">
        <f t="shared" si="18"/>
        <v>0</v>
      </c>
      <c r="CF23" s="17">
        <f t="shared" si="19"/>
        <v>0</v>
      </c>
      <c r="CG23" s="17">
        <f t="shared" si="20"/>
        <v>0</v>
      </c>
      <c r="CH23" s="17">
        <f t="shared" si="21"/>
        <v>0</v>
      </c>
      <c r="CI23" s="17">
        <f t="shared" si="22"/>
        <v>0</v>
      </c>
      <c r="CJ23" s="17">
        <f t="shared" si="23"/>
        <v>0</v>
      </c>
      <c r="CK23" s="17">
        <f t="shared" si="24"/>
        <v>0</v>
      </c>
      <c r="CL23" s="17">
        <f t="shared" si="25"/>
        <v>0</v>
      </c>
      <c r="CM23" s="17">
        <f t="shared" si="26"/>
        <v>0</v>
      </c>
      <c r="CN23" s="17">
        <f t="shared" si="27"/>
        <v>0</v>
      </c>
      <c r="CO23" s="17">
        <f t="shared" si="28"/>
        <v>0</v>
      </c>
      <c r="CP23" s="17">
        <f t="shared" si="29"/>
        <v>0</v>
      </c>
      <c r="CQ23" s="17">
        <f t="shared" si="30"/>
        <v>0</v>
      </c>
      <c r="CR23" s="17">
        <f t="shared" si="31"/>
        <v>0</v>
      </c>
      <c r="CS23" s="17">
        <f t="shared" si="32"/>
        <v>0</v>
      </c>
      <c r="CT23" s="17">
        <f t="shared" si="33"/>
        <v>0</v>
      </c>
      <c r="CU23" s="17">
        <f t="shared" si="34"/>
        <v>0</v>
      </c>
      <c r="CV23" s="17">
        <f t="shared" si="35"/>
        <v>0</v>
      </c>
      <c r="CW23" s="17">
        <f t="shared" si="36"/>
        <v>0</v>
      </c>
      <c r="CX23" s="17">
        <f t="shared" si="37"/>
        <v>0</v>
      </c>
      <c r="CY23" s="17">
        <f t="shared" si="38"/>
        <v>0</v>
      </c>
      <c r="CZ23" s="17">
        <f t="shared" si="39"/>
        <v>0</v>
      </c>
      <c r="DA23" s="17">
        <f t="shared" si="40"/>
        <v>0</v>
      </c>
      <c r="DB23" s="17">
        <f t="shared" si="41"/>
        <v>0</v>
      </c>
      <c r="DC23" s="17">
        <f t="shared" si="42"/>
        <v>0</v>
      </c>
      <c r="DD23" s="17">
        <f t="shared" si="43"/>
        <v>0</v>
      </c>
      <c r="DE23" s="17">
        <f t="shared" si="44"/>
        <v>0</v>
      </c>
      <c r="DF23" s="17">
        <f t="shared" si="45"/>
        <v>0</v>
      </c>
      <c r="DG23" s="17">
        <f t="shared" si="46"/>
        <v>0</v>
      </c>
    </row>
    <row r="24" spans="2:111" ht="15" customHeight="1" x14ac:dyDescent="0.2">
      <c r="B24" s="156">
        <v>16</v>
      </c>
      <c r="C24" s="157" t="str">
        <f t="shared" si="47"/>
        <v/>
      </c>
      <c r="D24" s="158" t="str">
        <f t="shared" si="5"/>
        <v>OK</v>
      </c>
      <c r="E24" s="159" t="e">
        <f>VLOOKUP('DATA SHEET'!$B$9,'Drill Size Info'!$T$2:$U$8,2,FALSE)</f>
        <v>#N/A</v>
      </c>
      <c r="F24" s="159" t="str">
        <f t="shared" si="48"/>
        <v/>
      </c>
      <c r="G24" s="91">
        <f t="shared" si="49"/>
        <v>0</v>
      </c>
      <c r="H24" s="160" t="s">
        <v>175</v>
      </c>
      <c r="I24" s="160" t="s">
        <v>175</v>
      </c>
      <c r="J24" s="160" t="str">
        <f>IF('DATA SHEET'!$B$10="NC-50","N/A","OK")</f>
        <v>OK</v>
      </c>
      <c r="K24" s="160" t="str">
        <f>IF('DATA SHEET'!$B$10="NC-50","N/A","OK")</f>
        <v>OK</v>
      </c>
      <c r="L24" s="160" t="str">
        <f t="shared" si="50"/>
        <v>OK</v>
      </c>
      <c r="M24" s="160" t="str">
        <f t="shared" si="51"/>
        <v>OK</v>
      </c>
      <c r="N24" s="160"/>
      <c r="O24" s="160"/>
      <c r="P24" s="160"/>
      <c r="Q24" s="160"/>
      <c r="R24" s="92" t="str">
        <f>IF(DI24&lt;&gt;"",
    IF(INT('Drill Size Info'!$AA$19)=INT('Drill Size Info'!$AB$19),
        --(INT('Drill Size Info'!$AA$19) &amp; "." &amp; DI24),
        IF(AND((--(INT('Drill Size Info'!$AA$19) &amp; "." &amp; DI24)&gt;=--('Drill Size Info'!$AA$19)), (--(INT('Drill Size Info'!$AA$19) &amp; "." &amp; DI24)&lt;=--('Drill Size Info'!$AB$19))),
            --(INT('Drill Size Info'!$AA$19) &amp; "." &amp; DI24),
            --(INT('Drill Size Info'!$AB$19) &amp; "." &amp; DI24)
        )
    ),
    IF(DH24&lt;&gt;"",
        IF(INT('Drill Size Info'!$AA$19)=INT('Drill Size Info'!$AB$19),
            --(INT('Drill Size Info'!$AA$19) &amp; "." &amp; LEFT(DH24,3)),
            IF(AND((--(INT('Drill Size Info'!$AA$19) &amp; "." &amp; LEFT(DH24,3))&gt;=--('Drill Size Info'!$AA$19)), (--(INT('Drill Size Info'!$AA$19) &amp; "." &amp; LEFT(DH24,3))&lt;=--('Drill Size Info'!$AB$19))),
                --(INT('Drill Size Info'!$AA$19) &amp; "." &amp; LEFT(DH24,3)),
                --(INT('Drill Size Info'!$AB$19) &amp; "." &amp; LEFT(DH24,3))
            )
        ),
        "OK"
    )
)</f>
        <v>OK</v>
      </c>
      <c r="S24" s="150" t="str">
        <f>IF(DJ24&lt;&gt;"",
    IF(INT('Drill Size Info'!$AA$19)=INT('Drill Size Info'!$AB$19),
        --(INT('Drill Size Info'!$AA$19) &amp; "." &amp; DJ24),
        IF(AND((--(INT('Drill Size Info'!$AA$19) &amp; "." &amp; DJ24)&gt;=--('Drill Size Info'!$AA$19)), (--(INT('Drill Size Info'!$AA$19) &amp; "." &amp; DJ24)&lt;=--('Drill Size Info'!$AB$19))),
            --(INT('Drill Size Info'!$AA$19) &amp; "." &amp; DJ24),
            --(INT('Drill Size Info'!$AB$19) &amp; "." &amp; DJ24)
        )
    ),
    IF(DH24&lt;&gt;"",
        IF(INT('Drill Size Info'!$AA$19)=INT('Drill Size Info'!$AB$19),
            --(INT('Drill Size Info'!$AA$19) &amp; "." &amp; RIGHT(DH24,3)),
            IF(AND((--(INT('Drill Size Info'!$AA$19) &amp; "." &amp; RIGHT(DH24,3))&gt;=--('Drill Size Info'!$AA$19)), (--(INT('Drill Size Info'!$AA$19) &amp; "." &amp; RIGHT(DH24,3))&lt;=--('Drill Size Info'!$AB$19))),
                --(INT('Drill Size Info'!$AA$19) &amp; "." &amp; RIGHT(DH24,3)),
                --(INT('Drill Size Info'!$AB$19) &amp; "." &amp; RIGHT(DH24,3))
            )
        ),
        "N/A"
    )
)</f>
        <v>N/A</v>
      </c>
      <c r="T24" s="150" t="str">
        <f>IF(DL24&lt;&gt;"",
    IF(INT('Drill Size Info'!$AA$19)=INT('Drill Size Info'!$AB$15),
        --(INT('Drill Size Info'!$AA$15) &amp; "." &amp; DL24),
        IF(AND((--(INT('Drill Size Info'!$AA$15) &amp; "." &amp; DL24)&gt;=--('Drill Size Info'!$AA$15)), (--(INT('Drill Size Info'!$AA$15) &amp; "." &amp; DL24)&lt;=--('Drill Size Info'!$AB$15))),
            --(INT('Drill Size Info'!$AA$15) &amp; "." &amp; DL24),
            --(INT('Drill Size Info'!$AB$15) &amp; "." &amp; DL24)
        )
    ),
    IF(DK24&lt;&gt;"",
        IF(INT('Drill Size Info'!$AA$15)=INT('Drill Size Info'!$AB$15),
            --(INT('Drill Size Info'!$AA$15) &amp; "." &amp; LEFT(DK24,3)),
            IF(AND((--(INT('Drill Size Info'!$AA$15) &amp; "." &amp; LEFT(DK24,3))&gt;=--('Drill Size Info'!$AA$15)), (--(INT('Drill Size Info'!$AA$15) &amp; "." &amp; LEFT(DK24,3))&lt;=--('Drill Size Info'!$AB$15))),
                --(INT('Drill Size Info'!$AA$15) &amp; "." &amp; LEFT(DK24,3)),
                --(INT('Drill Size Info'!$AB$15) &amp; "." &amp; LEFT(DK24,3))
            )
        ),
        "OK"
    )
)</f>
        <v>OK</v>
      </c>
      <c r="U24" s="150" t="str">
        <f>IF(DM24&lt;&gt;"",
    IF(INT('Drill Size Info'!$AA$19)=INT('Drill Size Info'!$AB$15),
        --(INT('Drill Size Info'!$AA$15) &amp; "." &amp; DM24),
        IF(AND((--(INT('Drill Size Info'!$AA$15) &amp; "." &amp; DM24)&gt;=--('Drill Size Info'!$AA$15)), (--(INT('Drill Size Info'!$AA$15) &amp; "." &amp; DM24)&lt;=--('Drill Size Info'!$AB$15))),
            --(INT('Drill Size Info'!$AA$15) &amp; "." &amp; DM24),
            --(INT('Drill Size Info'!$AB$15) &amp; "." &amp; DM24)
        )
    ),
    IF(DK24&lt;&gt;"",
        IF(INT('Drill Size Info'!$AA$15)=INT('Drill Size Info'!$AB$15),
            --(INT('Drill Size Info'!$AA$15) &amp; "." &amp; RIGHT(DK24,3)),
            IF(AND((--(INT('Drill Size Info'!$AA$15) &amp; "." &amp; RIGHT(DK24,3))&gt;=--('Drill Size Info'!$AA$15)), (--(INT('Drill Size Info'!$AA$15) &amp; "." &amp; RIGHT(DK24,3))&lt;=--('Drill Size Info'!$AB$15))),
                --(INT('Drill Size Info'!$AA$15) &amp; "." &amp; RIGHT(DK24,3)),
                --(INT('Drill Size Info'!$AB$15) &amp; "." &amp; RIGHT(DK24,3))
            )
        ),
        "N/A"
    )
)</f>
        <v>N/A</v>
      </c>
      <c r="V24" s="161"/>
      <c r="W24" s="161"/>
      <c r="X24" s="161"/>
      <c r="Y24" s="161"/>
      <c r="Z24" s="161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62"/>
      <c r="AL24" s="162"/>
      <c r="AM24" s="162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2"/>
      <c r="BA24" s="162"/>
      <c r="BB24" s="163"/>
      <c r="BC24" s="163"/>
      <c r="BD24" s="163"/>
      <c r="BE24" s="164"/>
      <c r="BF24" s="165"/>
      <c r="BG24" s="162"/>
      <c r="BH24" s="162"/>
      <c r="BI24" s="164"/>
      <c r="BJ24" s="38"/>
      <c r="BK24" s="38"/>
      <c r="BL24" s="126"/>
      <c r="BM24" s="126"/>
      <c r="BN24" s="38"/>
      <c r="BO24" s="38"/>
      <c r="BP24" s="117" t="str">
        <f t="shared" si="6"/>
        <v/>
      </c>
      <c r="BQ24" s="38"/>
      <c r="BR24" s="38"/>
      <c r="BS24" s="38"/>
      <c r="BT24" s="38"/>
      <c r="BV24" s="17">
        <f t="shared" si="7"/>
        <v>0</v>
      </c>
      <c r="BW24" s="17">
        <f t="shared" si="8"/>
        <v>0</v>
      </c>
      <c r="BX24" s="17">
        <f t="shared" si="9"/>
        <v>0</v>
      </c>
      <c r="BY24" s="17">
        <f t="shared" si="10"/>
        <v>0</v>
      </c>
      <c r="BZ24" s="17">
        <f t="shared" si="11"/>
        <v>0</v>
      </c>
      <c r="CA24" s="17">
        <f t="shared" si="12"/>
        <v>0</v>
      </c>
      <c r="CB24" s="17">
        <f t="shared" si="15"/>
        <v>0</v>
      </c>
      <c r="CC24" s="17">
        <f t="shared" si="16"/>
        <v>0</v>
      </c>
      <c r="CD24" s="17">
        <f t="shared" si="17"/>
        <v>0</v>
      </c>
      <c r="CE24" s="17">
        <f t="shared" si="18"/>
        <v>0</v>
      </c>
      <c r="CF24" s="17">
        <f t="shared" si="19"/>
        <v>0</v>
      </c>
      <c r="CG24" s="17">
        <f t="shared" si="20"/>
        <v>0</v>
      </c>
      <c r="CH24" s="17">
        <f t="shared" si="21"/>
        <v>0</v>
      </c>
      <c r="CI24" s="17">
        <f t="shared" si="22"/>
        <v>0</v>
      </c>
      <c r="CJ24" s="17">
        <f t="shared" si="23"/>
        <v>0</v>
      </c>
      <c r="CK24" s="17">
        <f t="shared" si="24"/>
        <v>0</v>
      </c>
      <c r="CL24" s="17">
        <f t="shared" si="25"/>
        <v>0</v>
      </c>
      <c r="CM24" s="17">
        <f t="shared" si="26"/>
        <v>0</v>
      </c>
      <c r="CN24" s="17">
        <f t="shared" si="27"/>
        <v>0</v>
      </c>
      <c r="CO24" s="17">
        <f t="shared" si="28"/>
        <v>0</v>
      </c>
      <c r="CP24" s="17">
        <f t="shared" si="29"/>
        <v>0</v>
      </c>
      <c r="CQ24" s="17">
        <f t="shared" si="30"/>
        <v>0</v>
      </c>
      <c r="CR24" s="17">
        <f t="shared" si="31"/>
        <v>0</v>
      </c>
      <c r="CS24" s="17">
        <f t="shared" si="32"/>
        <v>0</v>
      </c>
      <c r="CT24" s="17">
        <f t="shared" si="33"/>
        <v>0</v>
      </c>
      <c r="CU24" s="17">
        <f t="shared" si="34"/>
        <v>0</v>
      </c>
      <c r="CV24" s="17">
        <f t="shared" si="35"/>
        <v>0</v>
      </c>
      <c r="CW24" s="17">
        <f t="shared" si="36"/>
        <v>0</v>
      </c>
      <c r="CX24" s="17">
        <f t="shared" si="37"/>
        <v>0</v>
      </c>
      <c r="CY24" s="17">
        <f t="shared" si="38"/>
        <v>0</v>
      </c>
      <c r="CZ24" s="17">
        <f t="shared" si="39"/>
        <v>0</v>
      </c>
      <c r="DA24" s="17">
        <f t="shared" si="40"/>
        <v>0</v>
      </c>
      <c r="DB24" s="17">
        <f t="shared" si="41"/>
        <v>0</v>
      </c>
      <c r="DC24" s="17">
        <f t="shared" si="42"/>
        <v>0</v>
      </c>
      <c r="DD24" s="17">
        <f t="shared" si="43"/>
        <v>0</v>
      </c>
      <c r="DE24" s="17">
        <f t="shared" si="44"/>
        <v>0</v>
      </c>
      <c r="DF24" s="17">
        <f t="shared" si="45"/>
        <v>0</v>
      </c>
      <c r="DG24" s="17">
        <f t="shared" si="46"/>
        <v>0</v>
      </c>
    </row>
    <row r="25" spans="2:111" ht="15" customHeight="1" x14ac:dyDescent="0.2">
      <c r="B25" s="156">
        <v>17</v>
      </c>
      <c r="C25" s="157" t="str">
        <f t="shared" si="47"/>
        <v/>
      </c>
      <c r="D25" s="158" t="str">
        <f t="shared" si="5"/>
        <v>OK</v>
      </c>
      <c r="E25" s="159" t="e">
        <f>VLOOKUP('DATA SHEET'!$B$9,'Drill Size Info'!$T$2:$U$8,2,FALSE)</f>
        <v>#N/A</v>
      </c>
      <c r="F25" s="159" t="str">
        <f t="shared" si="48"/>
        <v/>
      </c>
      <c r="G25" s="91">
        <f t="shared" si="49"/>
        <v>0</v>
      </c>
      <c r="H25" s="160" t="s">
        <v>175</v>
      </c>
      <c r="I25" s="160" t="s">
        <v>175</v>
      </c>
      <c r="J25" s="160" t="str">
        <f>IF('DATA SHEET'!$B$10="NC-50","N/A","OK")</f>
        <v>OK</v>
      </c>
      <c r="K25" s="160" t="str">
        <f>IF('DATA SHEET'!$B$10="NC-50","N/A","OK")</f>
        <v>OK</v>
      </c>
      <c r="L25" s="160" t="str">
        <f t="shared" si="50"/>
        <v>OK</v>
      </c>
      <c r="M25" s="160" t="str">
        <f t="shared" si="51"/>
        <v>OK</v>
      </c>
      <c r="N25" s="160"/>
      <c r="O25" s="160"/>
      <c r="P25" s="160"/>
      <c r="Q25" s="160"/>
      <c r="R25" s="92" t="str">
        <f>IF(DI25&lt;&gt;"",
    IF(INT('Drill Size Info'!$AA$19)=INT('Drill Size Info'!$AB$19),
        --(INT('Drill Size Info'!$AA$19) &amp; "." &amp; DI25),
        IF(AND((--(INT('Drill Size Info'!$AA$19) &amp; "." &amp; DI25)&gt;=--('Drill Size Info'!$AA$19)), (--(INT('Drill Size Info'!$AA$19) &amp; "." &amp; DI25)&lt;=--('Drill Size Info'!$AB$19))),
            --(INT('Drill Size Info'!$AA$19) &amp; "." &amp; DI25),
            --(INT('Drill Size Info'!$AB$19) &amp; "." &amp; DI25)
        )
    ),
    IF(DH25&lt;&gt;"",
        IF(INT('Drill Size Info'!$AA$19)=INT('Drill Size Info'!$AB$19),
            --(INT('Drill Size Info'!$AA$19) &amp; "." &amp; LEFT(DH25,3)),
            IF(AND((--(INT('Drill Size Info'!$AA$19) &amp; "." &amp; LEFT(DH25,3))&gt;=--('Drill Size Info'!$AA$19)), (--(INT('Drill Size Info'!$AA$19) &amp; "." &amp; LEFT(DH25,3))&lt;=--('Drill Size Info'!$AB$19))),
                --(INT('Drill Size Info'!$AA$19) &amp; "." &amp; LEFT(DH25,3)),
                --(INT('Drill Size Info'!$AB$19) &amp; "." &amp; LEFT(DH25,3))
            )
        ),
        "OK"
    )
)</f>
        <v>OK</v>
      </c>
      <c r="S25" s="150" t="str">
        <f>IF(DJ25&lt;&gt;"",
    IF(INT('Drill Size Info'!$AA$19)=INT('Drill Size Info'!$AB$19),
        --(INT('Drill Size Info'!$AA$19) &amp; "." &amp; DJ25),
        IF(AND((--(INT('Drill Size Info'!$AA$19) &amp; "." &amp; DJ25)&gt;=--('Drill Size Info'!$AA$19)), (--(INT('Drill Size Info'!$AA$19) &amp; "." &amp; DJ25)&lt;=--('Drill Size Info'!$AB$19))),
            --(INT('Drill Size Info'!$AA$19) &amp; "." &amp; DJ25),
            --(INT('Drill Size Info'!$AB$19) &amp; "." &amp; DJ25)
        )
    ),
    IF(DH25&lt;&gt;"",
        IF(INT('Drill Size Info'!$AA$19)=INT('Drill Size Info'!$AB$19),
            --(INT('Drill Size Info'!$AA$19) &amp; "." &amp; RIGHT(DH25,3)),
            IF(AND((--(INT('Drill Size Info'!$AA$19) &amp; "." &amp; RIGHT(DH25,3))&gt;=--('Drill Size Info'!$AA$19)), (--(INT('Drill Size Info'!$AA$19) &amp; "." &amp; RIGHT(DH25,3))&lt;=--('Drill Size Info'!$AB$19))),
                --(INT('Drill Size Info'!$AA$19) &amp; "." &amp; RIGHT(DH25,3)),
                --(INT('Drill Size Info'!$AB$19) &amp; "." &amp; RIGHT(DH25,3))
            )
        ),
        "N/A"
    )
)</f>
        <v>N/A</v>
      </c>
      <c r="T25" s="150" t="str">
        <f>IF(DL25&lt;&gt;"",
    IF(INT('Drill Size Info'!$AA$19)=INT('Drill Size Info'!$AB$15),
        --(INT('Drill Size Info'!$AA$15) &amp; "." &amp; DL25),
        IF(AND((--(INT('Drill Size Info'!$AA$15) &amp; "." &amp; DL25)&gt;=--('Drill Size Info'!$AA$15)), (--(INT('Drill Size Info'!$AA$15) &amp; "." &amp; DL25)&lt;=--('Drill Size Info'!$AB$15))),
            --(INT('Drill Size Info'!$AA$15) &amp; "." &amp; DL25),
            --(INT('Drill Size Info'!$AB$15) &amp; "." &amp; DL25)
        )
    ),
    IF(DK25&lt;&gt;"",
        IF(INT('Drill Size Info'!$AA$15)=INT('Drill Size Info'!$AB$15),
            --(INT('Drill Size Info'!$AA$15) &amp; "." &amp; LEFT(DK25,3)),
            IF(AND((--(INT('Drill Size Info'!$AA$15) &amp; "." &amp; LEFT(DK25,3))&gt;=--('Drill Size Info'!$AA$15)), (--(INT('Drill Size Info'!$AA$15) &amp; "." &amp; LEFT(DK25,3))&lt;=--('Drill Size Info'!$AB$15))),
                --(INT('Drill Size Info'!$AA$15) &amp; "." &amp; LEFT(DK25,3)),
                --(INT('Drill Size Info'!$AB$15) &amp; "." &amp; LEFT(DK25,3))
            )
        ),
        "OK"
    )
)</f>
        <v>OK</v>
      </c>
      <c r="U25" s="150" t="str">
        <f>IF(DM25&lt;&gt;"",
    IF(INT('Drill Size Info'!$AA$19)=INT('Drill Size Info'!$AB$15),
        --(INT('Drill Size Info'!$AA$15) &amp; "." &amp; DM25),
        IF(AND((--(INT('Drill Size Info'!$AA$15) &amp; "." &amp; DM25)&gt;=--('Drill Size Info'!$AA$15)), (--(INT('Drill Size Info'!$AA$15) &amp; "." &amp; DM25)&lt;=--('Drill Size Info'!$AB$15))),
            --(INT('Drill Size Info'!$AA$15) &amp; "." &amp; DM25),
            --(INT('Drill Size Info'!$AB$15) &amp; "." &amp; DM25)
        )
    ),
    IF(DK25&lt;&gt;"",
        IF(INT('Drill Size Info'!$AA$15)=INT('Drill Size Info'!$AB$15),
            --(INT('Drill Size Info'!$AA$15) &amp; "." &amp; RIGHT(DK25,3)),
            IF(AND((--(INT('Drill Size Info'!$AA$15) &amp; "." &amp; RIGHT(DK25,3))&gt;=--('Drill Size Info'!$AA$15)), (--(INT('Drill Size Info'!$AA$15) &amp; "." &amp; RIGHT(DK25,3))&lt;=--('Drill Size Info'!$AB$15))),
                --(INT('Drill Size Info'!$AA$15) &amp; "." &amp; RIGHT(DK25,3)),
                --(INT('Drill Size Info'!$AB$15) &amp; "." &amp; RIGHT(DK25,3))
            )
        ),
        "N/A"
    )
)</f>
        <v>N/A</v>
      </c>
      <c r="V25" s="161"/>
      <c r="W25" s="161"/>
      <c r="X25" s="161"/>
      <c r="Y25" s="161"/>
      <c r="Z25" s="161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62"/>
      <c r="AL25" s="162"/>
      <c r="AM25" s="162"/>
      <c r="AN25" s="162"/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2"/>
      <c r="BA25" s="162"/>
      <c r="BB25" s="163"/>
      <c r="BC25" s="163"/>
      <c r="BD25" s="163"/>
      <c r="BE25" s="164"/>
      <c r="BF25" s="165"/>
      <c r="BG25" s="162"/>
      <c r="BH25" s="162"/>
      <c r="BI25" s="164"/>
      <c r="BJ25" s="38"/>
      <c r="BK25" s="38"/>
      <c r="BL25" s="126"/>
      <c r="BM25" s="126"/>
      <c r="BN25" s="38"/>
      <c r="BO25" s="38"/>
      <c r="BP25" s="117" t="str">
        <f t="shared" si="6"/>
        <v/>
      </c>
      <c r="BQ25" s="38"/>
      <c r="BR25" s="38"/>
      <c r="BS25" s="38"/>
      <c r="BT25" s="38"/>
      <c r="BV25" s="17">
        <f t="shared" si="7"/>
        <v>0</v>
      </c>
      <c r="BW25" s="17">
        <f t="shared" si="8"/>
        <v>0</v>
      </c>
      <c r="BX25" s="17">
        <f t="shared" si="9"/>
        <v>0</v>
      </c>
      <c r="BY25" s="17">
        <f t="shared" si="10"/>
        <v>0</v>
      </c>
      <c r="BZ25" s="17">
        <f t="shared" si="11"/>
        <v>0</v>
      </c>
      <c r="CA25" s="17">
        <f t="shared" si="12"/>
        <v>0</v>
      </c>
      <c r="CB25" s="17">
        <f t="shared" si="15"/>
        <v>0</v>
      </c>
      <c r="CC25" s="17">
        <f t="shared" si="16"/>
        <v>0</v>
      </c>
      <c r="CD25" s="17">
        <f t="shared" si="17"/>
        <v>0</v>
      </c>
      <c r="CE25" s="17">
        <f t="shared" si="18"/>
        <v>0</v>
      </c>
      <c r="CF25" s="17">
        <f t="shared" si="19"/>
        <v>0</v>
      </c>
      <c r="CG25" s="17">
        <f t="shared" si="20"/>
        <v>0</v>
      </c>
      <c r="CH25" s="17">
        <f t="shared" si="21"/>
        <v>0</v>
      </c>
      <c r="CI25" s="17">
        <f t="shared" si="22"/>
        <v>0</v>
      </c>
      <c r="CJ25" s="17">
        <f t="shared" si="23"/>
        <v>0</v>
      </c>
      <c r="CK25" s="17">
        <f t="shared" si="24"/>
        <v>0</v>
      </c>
      <c r="CL25" s="17">
        <f t="shared" si="25"/>
        <v>0</v>
      </c>
      <c r="CM25" s="17">
        <f t="shared" si="26"/>
        <v>0</v>
      </c>
      <c r="CN25" s="17">
        <f t="shared" si="27"/>
        <v>0</v>
      </c>
      <c r="CO25" s="17">
        <f t="shared" si="28"/>
        <v>0</v>
      </c>
      <c r="CP25" s="17">
        <f t="shared" si="29"/>
        <v>0</v>
      </c>
      <c r="CQ25" s="17">
        <f t="shared" si="30"/>
        <v>0</v>
      </c>
      <c r="CR25" s="17">
        <f t="shared" si="31"/>
        <v>0</v>
      </c>
      <c r="CS25" s="17">
        <f t="shared" si="32"/>
        <v>0</v>
      </c>
      <c r="CT25" s="17">
        <f t="shared" si="33"/>
        <v>0</v>
      </c>
      <c r="CU25" s="17">
        <f t="shared" si="34"/>
        <v>0</v>
      </c>
      <c r="CV25" s="17">
        <f t="shared" si="35"/>
        <v>0</v>
      </c>
      <c r="CW25" s="17">
        <f t="shared" si="36"/>
        <v>0</v>
      </c>
      <c r="CX25" s="17">
        <f t="shared" si="37"/>
        <v>0</v>
      </c>
      <c r="CY25" s="17">
        <f t="shared" si="38"/>
        <v>0</v>
      </c>
      <c r="CZ25" s="17">
        <f t="shared" si="39"/>
        <v>0</v>
      </c>
      <c r="DA25" s="17">
        <f t="shared" si="40"/>
        <v>0</v>
      </c>
      <c r="DB25" s="17">
        <f t="shared" si="41"/>
        <v>0</v>
      </c>
      <c r="DC25" s="17">
        <f t="shared" si="42"/>
        <v>0</v>
      </c>
      <c r="DD25" s="17">
        <f t="shared" si="43"/>
        <v>0</v>
      </c>
      <c r="DE25" s="17">
        <f t="shared" si="44"/>
        <v>0</v>
      </c>
      <c r="DF25" s="17">
        <f t="shared" si="45"/>
        <v>0</v>
      </c>
      <c r="DG25" s="17">
        <f t="shared" si="46"/>
        <v>0</v>
      </c>
    </row>
    <row r="26" spans="2:111" ht="15" customHeight="1" x14ac:dyDescent="0.2">
      <c r="B26" s="156">
        <v>18</v>
      </c>
      <c r="C26" s="157" t="str">
        <f t="shared" si="47"/>
        <v/>
      </c>
      <c r="D26" s="158" t="str">
        <f t="shared" si="5"/>
        <v>OK</v>
      </c>
      <c r="E26" s="159" t="e">
        <f>VLOOKUP('DATA SHEET'!$B$9,'Drill Size Info'!$T$2:$U$8,2,FALSE)</f>
        <v>#N/A</v>
      </c>
      <c r="F26" s="159" t="str">
        <f t="shared" si="48"/>
        <v/>
      </c>
      <c r="G26" s="91">
        <f t="shared" si="49"/>
        <v>0</v>
      </c>
      <c r="H26" s="160" t="s">
        <v>175</v>
      </c>
      <c r="I26" s="160" t="s">
        <v>175</v>
      </c>
      <c r="J26" s="160" t="str">
        <f>IF('DATA SHEET'!$B$10="NC-50","N/A","OK")</f>
        <v>OK</v>
      </c>
      <c r="K26" s="160" t="str">
        <f>IF('DATA SHEET'!$B$10="NC-50","N/A","OK")</f>
        <v>OK</v>
      </c>
      <c r="L26" s="160" t="str">
        <f t="shared" si="50"/>
        <v>OK</v>
      </c>
      <c r="M26" s="160" t="str">
        <f t="shared" si="51"/>
        <v>OK</v>
      </c>
      <c r="N26" s="160"/>
      <c r="O26" s="160"/>
      <c r="P26" s="160"/>
      <c r="Q26" s="160"/>
      <c r="R26" s="92" t="str">
        <f>IF(DI26&lt;&gt;"",
    IF(INT('Drill Size Info'!$AA$19)=INT('Drill Size Info'!$AB$19),
        --(INT('Drill Size Info'!$AA$19) &amp; "." &amp; DI26),
        IF(AND((--(INT('Drill Size Info'!$AA$19) &amp; "." &amp; DI26)&gt;=--('Drill Size Info'!$AA$19)), (--(INT('Drill Size Info'!$AA$19) &amp; "." &amp; DI26)&lt;=--('Drill Size Info'!$AB$19))),
            --(INT('Drill Size Info'!$AA$19) &amp; "." &amp; DI26),
            --(INT('Drill Size Info'!$AB$19) &amp; "." &amp; DI26)
        )
    ),
    IF(DH26&lt;&gt;"",
        IF(INT('Drill Size Info'!$AA$19)=INT('Drill Size Info'!$AB$19),
            --(INT('Drill Size Info'!$AA$19) &amp; "." &amp; LEFT(DH26,3)),
            IF(AND((--(INT('Drill Size Info'!$AA$19) &amp; "." &amp; LEFT(DH26,3))&gt;=--('Drill Size Info'!$AA$19)), (--(INT('Drill Size Info'!$AA$19) &amp; "." &amp; LEFT(DH26,3))&lt;=--('Drill Size Info'!$AB$19))),
                --(INT('Drill Size Info'!$AA$19) &amp; "." &amp; LEFT(DH26,3)),
                --(INT('Drill Size Info'!$AB$19) &amp; "." &amp; LEFT(DH26,3))
            )
        ),
        "OK"
    )
)</f>
        <v>OK</v>
      </c>
      <c r="S26" s="150" t="str">
        <f>IF(DJ26&lt;&gt;"",
    IF(INT('Drill Size Info'!$AA$19)=INT('Drill Size Info'!$AB$19),
        --(INT('Drill Size Info'!$AA$19) &amp; "." &amp; DJ26),
        IF(AND((--(INT('Drill Size Info'!$AA$19) &amp; "." &amp; DJ26)&gt;=--('Drill Size Info'!$AA$19)), (--(INT('Drill Size Info'!$AA$19) &amp; "." &amp; DJ26)&lt;=--('Drill Size Info'!$AB$19))),
            --(INT('Drill Size Info'!$AA$19) &amp; "." &amp; DJ26),
            --(INT('Drill Size Info'!$AB$19) &amp; "." &amp; DJ26)
        )
    ),
    IF(DH26&lt;&gt;"",
        IF(INT('Drill Size Info'!$AA$19)=INT('Drill Size Info'!$AB$19),
            --(INT('Drill Size Info'!$AA$19) &amp; "." &amp; RIGHT(DH26,3)),
            IF(AND((--(INT('Drill Size Info'!$AA$19) &amp; "." &amp; RIGHT(DH26,3))&gt;=--('Drill Size Info'!$AA$19)), (--(INT('Drill Size Info'!$AA$19) &amp; "." &amp; RIGHT(DH26,3))&lt;=--('Drill Size Info'!$AB$19))),
                --(INT('Drill Size Info'!$AA$19) &amp; "." &amp; RIGHT(DH26,3)),
                --(INT('Drill Size Info'!$AB$19) &amp; "." &amp; RIGHT(DH26,3))
            )
        ),
        "N/A"
    )
)</f>
        <v>N/A</v>
      </c>
      <c r="T26" s="150" t="str">
        <f>IF(DL26&lt;&gt;"",
    IF(INT('Drill Size Info'!$AA$19)=INT('Drill Size Info'!$AB$15),
        --(INT('Drill Size Info'!$AA$15) &amp; "." &amp; DL26),
        IF(AND((--(INT('Drill Size Info'!$AA$15) &amp; "." &amp; DL26)&gt;=--('Drill Size Info'!$AA$15)), (--(INT('Drill Size Info'!$AA$15) &amp; "." &amp; DL26)&lt;=--('Drill Size Info'!$AB$15))),
            --(INT('Drill Size Info'!$AA$15) &amp; "." &amp; DL26),
            --(INT('Drill Size Info'!$AB$15) &amp; "." &amp; DL26)
        )
    ),
    IF(DK26&lt;&gt;"",
        IF(INT('Drill Size Info'!$AA$15)=INT('Drill Size Info'!$AB$15),
            --(INT('Drill Size Info'!$AA$15) &amp; "." &amp; LEFT(DK26,3)),
            IF(AND((--(INT('Drill Size Info'!$AA$15) &amp; "." &amp; LEFT(DK26,3))&gt;=--('Drill Size Info'!$AA$15)), (--(INT('Drill Size Info'!$AA$15) &amp; "." &amp; LEFT(DK26,3))&lt;=--('Drill Size Info'!$AB$15))),
                --(INT('Drill Size Info'!$AA$15) &amp; "." &amp; LEFT(DK26,3)),
                --(INT('Drill Size Info'!$AB$15) &amp; "." &amp; LEFT(DK26,3))
            )
        ),
        "OK"
    )
)</f>
        <v>OK</v>
      </c>
      <c r="U26" s="150" t="str">
        <f>IF(DM26&lt;&gt;"",
    IF(INT('Drill Size Info'!$AA$19)=INT('Drill Size Info'!$AB$15),
        --(INT('Drill Size Info'!$AA$15) &amp; "." &amp; DM26),
        IF(AND((--(INT('Drill Size Info'!$AA$15) &amp; "." &amp; DM26)&gt;=--('Drill Size Info'!$AA$15)), (--(INT('Drill Size Info'!$AA$15) &amp; "." &amp; DM26)&lt;=--('Drill Size Info'!$AB$15))),
            --(INT('Drill Size Info'!$AA$15) &amp; "." &amp; DM26),
            --(INT('Drill Size Info'!$AB$15) &amp; "." &amp; DM26)
        )
    ),
    IF(DK26&lt;&gt;"",
        IF(INT('Drill Size Info'!$AA$15)=INT('Drill Size Info'!$AB$15),
            --(INT('Drill Size Info'!$AA$15) &amp; "." &amp; RIGHT(DK26,3)),
            IF(AND((--(INT('Drill Size Info'!$AA$15) &amp; "." &amp; RIGHT(DK26,3))&gt;=--('Drill Size Info'!$AA$15)), (--(INT('Drill Size Info'!$AA$15) &amp; "." &amp; RIGHT(DK26,3))&lt;=--('Drill Size Info'!$AB$15))),
                --(INT('Drill Size Info'!$AA$15) &amp; "." &amp; RIGHT(DK26,3)),
                --(INT('Drill Size Info'!$AB$15) &amp; "." &amp; RIGHT(DK26,3))
            )
        ),
        "N/A"
    )
)</f>
        <v>N/A</v>
      </c>
      <c r="V26" s="161"/>
      <c r="W26" s="161"/>
      <c r="X26" s="161"/>
      <c r="Y26" s="161"/>
      <c r="Z26" s="161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3"/>
      <c r="BC26" s="163"/>
      <c r="BD26" s="163"/>
      <c r="BE26" s="164"/>
      <c r="BF26" s="165"/>
      <c r="BG26" s="162"/>
      <c r="BH26" s="162"/>
      <c r="BI26" s="164"/>
      <c r="BJ26" s="38"/>
      <c r="BK26" s="38"/>
      <c r="BL26" s="126"/>
      <c r="BM26" s="126"/>
      <c r="BN26" s="38"/>
      <c r="BO26" s="38"/>
      <c r="BP26" s="117" t="str">
        <f t="shared" si="6"/>
        <v/>
      </c>
      <c r="BQ26" s="38"/>
      <c r="BR26" s="38"/>
      <c r="BS26" s="38"/>
      <c r="BT26" s="38"/>
      <c r="BV26" s="17">
        <f t="shared" si="7"/>
        <v>0</v>
      </c>
      <c r="BW26" s="17">
        <f t="shared" si="8"/>
        <v>0</v>
      </c>
      <c r="BX26" s="17">
        <f t="shared" si="9"/>
        <v>0</v>
      </c>
      <c r="BY26" s="17">
        <f t="shared" si="10"/>
        <v>0</v>
      </c>
      <c r="BZ26" s="17">
        <f t="shared" si="11"/>
        <v>0</v>
      </c>
      <c r="CA26" s="17">
        <f t="shared" si="12"/>
        <v>0</v>
      </c>
      <c r="CB26" s="17">
        <f t="shared" si="15"/>
        <v>0</v>
      </c>
      <c r="CC26" s="17">
        <f t="shared" si="16"/>
        <v>0</v>
      </c>
      <c r="CD26" s="17">
        <f t="shared" si="17"/>
        <v>0</v>
      </c>
      <c r="CE26" s="17">
        <f t="shared" si="18"/>
        <v>0</v>
      </c>
      <c r="CF26" s="17">
        <f t="shared" si="19"/>
        <v>0</v>
      </c>
      <c r="CG26" s="17">
        <f t="shared" si="20"/>
        <v>0</v>
      </c>
      <c r="CH26" s="17">
        <f t="shared" si="21"/>
        <v>0</v>
      </c>
      <c r="CI26" s="17">
        <f t="shared" si="22"/>
        <v>0</v>
      </c>
      <c r="CJ26" s="17">
        <f t="shared" si="23"/>
        <v>0</v>
      </c>
      <c r="CK26" s="17">
        <f t="shared" si="24"/>
        <v>0</v>
      </c>
      <c r="CL26" s="17">
        <f t="shared" si="25"/>
        <v>0</v>
      </c>
      <c r="CM26" s="17">
        <f t="shared" si="26"/>
        <v>0</v>
      </c>
      <c r="CN26" s="17">
        <f t="shared" si="27"/>
        <v>0</v>
      </c>
      <c r="CO26" s="17">
        <f t="shared" si="28"/>
        <v>0</v>
      </c>
      <c r="CP26" s="17">
        <f t="shared" si="29"/>
        <v>0</v>
      </c>
      <c r="CQ26" s="17">
        <f t="shared" si="30"/>
        <v>0</v>
      </c>
      <c r="CR26" s="17">
        <f t="shared" si="31"/>
        <v>0</v>
      </c>
      <c r="CS26" s="17">
        <f t="shared" si="32"/>
        <v>0</v>
      </c>
      <c r="CT26" s="17">
        <f t="shared" si="33"/>
        <v>0</v>
      </c>
      <c r="CU26" s="17">
        <f t="shared" si="34"/>
        <v>0</v>
      </c>
      <c r="CV26" s="17">
        <f t="shared" si="35"/>
        <v>0</v>
      </c>
      <c r="CW26" s="17">
        <f t="shared" si="36"/>
        <v>0</v>
      </c>
      <c r="CX26" s="17">
        <f t="shared" si="37"/>
        <v>0</v>
      </c>
      <c r="CY26" s="17">
        <f t="shared" si="38"/>
        <v>0</v>
      </c>
      <c r="CZ26" s="17">
        <f t="shared" si="39"/>
        <v>0</v>
      </c>
      <c r="DA26" s="17">
        <f t="shared" si="40"/>
        <v>0</v>
      </c>
      <c r="DB26" s="17">
        <f t="shared" si="41"/>
        <v>0</v>
      </c>
      <c r="DC26" s="17">
        <f t="shared" si="42"/>
        <v>0</v>
      </c>
      <c r="DD26" s="17">
        <f t="shared" si="43"/>
        <v>0</v>
      </c>
      <c r="DE26" s="17">
        <f t="shared" si="44"/>
        <v>0</v>
      </c>
      <c r="DF26" s="17">
        <f t="shared" si="45"/>
        <v>0</v>
      </c>
      <c r="DG26" s="17">
        <f t="shared" si="46"/>
        <v>0</v>
      </c>
    </row>
    <row r="27" spans="2:111" ht="15" customHeight="1" x14ac:dyDescent="0.2">
      <c r="B27" s="156">
        <v>19</v>
      </c>
      <c r="C27" s="157" t="str">
        <f t="shared" si="47"/>
        <v/>
      </c>
      <c r="D27" s="158" t="str">
        <f t="shared" si="5"/>
        <v>OK</v>
      </c>
      <c r="E27" s="159" t="e">
        <f>VLOOKUP('DATA SHEET'!$B$9,'Drill Size Info'!$T$2:$U$8,2,FALSE)</f>
        <v>#N/A</v>
      </c>
      <c r="F27" s="159" t="str">
        <f t="shared" si="48"/>
        <v/>
      </c>
      <c r="G27" s="91">
        <f t="shared" si="49"/>
        <v>0</v>
      </c>
      <c r="H27" s="160" t="s">
        <v>175</v>
      </c>
      <c r="I27" s="160" t="s">
        <v>175</v>
      </c>
      <c r="J27" s="160" t="str">
        <f>IF('DATA SHEET'!$B$10="NC-50","N/A","OK")</f>
        <v>OK</v>
      </c>
      <c r="K27" s="160" t="str">
        <f>IF('DATA SHEET'!$B$10="NC-50","N/A","OK")</f>
        <v>OK</v>
      </c>
      <c r="L27" s="160" t="str">
        <f t="shared" si="50"/>
        <v>OK</v>
      </c>
      <c r="M27" s="160" t="str">
        <f t="shared" si="51"/>
        <v>OK</v>
      </c>
      <c r="N27" s="160"/>
      <c r="O27" s="160"/>
      <c r="P27" s="160"/>
      <c r="Q27" s="160"/>
      <c r="R27" s="92" t="str">
        <f>IF(DI27&lt;&gt;"",
    IF(INT('Drill Size Info'!$AA$19)=INT('Drill Size Info'!$AB$19),
        --(INT('Drill Size Info'!$AA$19) &amp; "." &amp; DI27),
        IF(AND((--(INT('Drill Size Info'!$AA$19) &amp; "." &amp; DI27)&gt;=--('Drill Size Info'!$AA$19)), (--(INT('Drill Size Info'!$AA$19) &amp; "." &amp; DI27)&lt;=--('Drill Size Info'!$AB$19))),
            --(INT('Drill Size Info'!$AA$19) &amp; "." &amp; DI27),
            --(INT('Drill Size Info'!$AB$19) &amp; "." &amp; DI27)
        )
    ),
    IF(DH27&lt;&gt;"",
        IF(INT('Drill Size Info'!$AA$19)=INT('Drill Size Info'!$AB$19),
            --(INT('Drill Size Info'!$AA$19) &amp; "." &amp; LEFT(DH27,3)),
            IF(AND((--(INT('Drill Size Info'!$AA$19) &amp; "." &amp; LEFT(DH27,3))&gt;=--('Drill Size Info'!$AA$19)), (--(INT('Drill Size Info'!$AA$19) &amp; "." &amp; LEFT(DH27,3))&lt;=--('Drill Size Info'!$AB$19))),
                --(INT('Drill Size Info'!$AA$19) &amp; "." &amp; LEFT(DH27,3)),
                --(INT('Drill Size Info'!$AB$19) &amp; "." &amp; LEFT(DH27,3))
            )
        ),
        "OK"
    )
)</f>
        <v>OK</v>
      </c>
      <c r="S27" s="150" t="str">
        <f>IF(DJ27&lt;&gt;"",
    IF(INT('Drill Size Info'!$AA$19)=INT('Drill Size Info'!$AB$19),
        --(INT('Drill Size Info'!$AA$19) &amp; "." &amp; DJ27),
        IF(AND((--(INT('Drill Size Info'!$AA$19) &amp; "." &amp; DJ27)&gt;=--('Drill Size Info'!$AA$19)), (--(INT('Drill Size Info'!$AA$19) &amp; "." &amp; DJ27)&lt;=--('Drill Size Info'!$AB$19))),
            --(INT('Drill Size Info'!$AA$19) &amp; "." &amp; DJ27),
            --(INT('Drill Size Info'!$AB$19) &amp; "." &amp; DJ27)
        )
    ),
    IF(DH27&lt;&gt;"",
        IF(INT('Drill Size Info'!$AA$19)=INT('Drill Size Info'!$AB$19),
            --(INT('Drill Size Info'!$AA$19) &amp; "." &amp; RIGHT(DH27,3)),
            IF(AND((--(INT('Drill Size Info'!$AA$19) &amp; "." &amp; RIGHT(DH27,3))&gt;=--('Drill Size Info'!$AA$19)), (--(INT('Drill Size Info'!$AA$19) &amp; "." &amp; RIGHT(DH27,3))&lt;=--('Drill Size Info'!$AB$19))),
                --(INT('Drill Size Info'!$AA$19) &amp; "." &amp; RIGHT(DH27,3)),
                --(INT('Drill Size Info'!$AB$19) &amp; "." &amp; RIGHT(DH27,3))
            )
        ),
        "N/A"
    )
)</f>
        <v>N/A</v>
      </c>
      <c r="T27" s="150" t="str">
        <f>IF(DL27&lt;&gt;"",
    IF(INT('Drill Size Info'!$AA$19)=INT('Drill Size Info'!$AB$15),
        --(INT('Drill Size Info'!$AA$15) &amp; "." &amp; DL27),
        IF(AND((--(INT('Drill Size Info'!$AA$15) &amp; "." &amp; DL27)&gt;=--('Drill Size Info'!$AA$15)), (--(INT('Drill Size Info'!$AA$15) &amp; "." &amp; DL27)&lt;=--('Drill Size Info'!$AB$15))),
            --(INT('Drill Size Info'!$AA$15) &amp; "." &amp; DL27),
            --(INT('Drill Size Info'!$AB$15) &amp; "." &amp; DL27)
        )
    ),
    IF(DK27&lt;&gt;"",
        IF(INT('Drill Size Info'!$AA$15)=INT('Drill Size Info'!$AB$15),
            --(INT('Drill Size Info'!$AA$15) &amp; "." &amp; LEFT(DK27,3)),
            IF(AND((--(INT('Drill Size Info'!$AA$15) &amp; "." &amp; LEFT(DK27,3))&gt;=--('Drill Size Info'!$AA$15)), (--(INT('Drill Size Info'!$AA$15) &amp; "." &amp; LEFT(DK27,3))&lt;=--('Drill Size Info'!$AB$15))),
                --(INT('Drill Size Info'!$AA$15) &amp; "." &amp; LEFT(DK27,3)),
                --(INT('Drill Size Info'!$AB$15) &amp; "." &amp; LEFT(DK27,3))
            )
        ),
        "OK"
    )
)</f>
        <v>OK</v>
      </c>
      <c r="U27" s="150" t="str">
        <f>IF(DM27&lt;&gt;"",
    IF(INT('Drill Size Info'!$AA$19)=INT('Drill Size Info'!$AB$15),
        --(INT('Drill Size Info'!$AA$15) &amp; "." &amp; DM27),
        IF(AND((--(INT('Drill Size Info'!$AA$15) &amp; "." &amp; DM27)&gt;=--('Drill Size Info'!$AA$15)), (--(INT('Drill Size Info'!$AA$15) &amp; "." &amp; DM27)&lt;=--('Drill Size Info'!$AB$15))),
            --(INT('Drill Size Info'!$AA$15) &amp; "." &amp; DM27),
            --(INT('Drill Size Info'!$AB$15) &amp; "." &amp; DM27)
        )
    ),
    IF(DK27&lt;&gt;"",
        IF(INT('Drill Size Info'!$AA$15)=INT('Drill Size Info'!$AB$15),
            --(INT('Drill Size Info'!$AA$15) &amp; "." &amp; RIGHT(DK27,3)),
            IF(AND((--(INT('Drill Size Info'!$AA$15) &amp; "." &amp; RIGHT(DK27,3))&gt;=--('Drill Size Info'!$AA$15)), (--(INT('Drill Size Info'!$AA$15) &amp; "." &amp; RIGHT(DK27,3))&lt;=--('Drill Size Info'!$AB$15))),
                --(INT('Drill Size Info'!$AA$15) &amp; "." &amp; RIGHT(DK27,3)),
                --(INT('Drill Size Info'!$AB$15) &amp; "." &amp; RIGHT(DK27,3))
            )
        ),
        "N/A"
    )
)</f>
        <v>N/A</v>
      </c>
      <c r="V27" s="161"/>
      <c r="W27" s="161"/>
      <c r="X27" s="161"/>
      <c r="Y27" s="161"/>
      <c r="Z27" s="161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3"/>
      <c r="BC27" s="163"/>
      <c r="BD27" s="163"/>
      <c r="BE27" s="164"/>
      <c r="BF27" s="165"/>
      <c r="BG27" s="162"/>
      <c r="BH27" s="162"/>
      <c r="BI27" s="164"/>
      <c r="BJ27" s="38"/>
      <c r="BK27" s="38"/>
      <c r="BL27" s="126"/>
      <c r="BM27" s="126"/>
      <c r="BN27" s="38"/>
      <c r="BO27" s="38"/>
      <c r="BP27" s="117" t="str">
        <f t="shared" si="6"/>
        <v/>
      </c>
      <c r="BQ27" s="38"/>
      <c r="BR27" s="38"/>
      <c r="BS27" s="38"/>
      <c r="BT27" s="38"/>
      <c r="BV27" s="17">
        <f t="shared" si="7"/>
        <v>0</v>
      </c>
      <c r="BW27" s="17">
        <f t="shared" si="8"/>
        <v>0</v>
      </c>
      <c r="BX27" s="17">
        <f t="shared" si="9"/>
        <v>0</v>
      </c>
      <c r="BY27" s="17">
        <f t="shared" si="10"/>
        <v>0</v>
      </c>
      <c r="BZ27" s="17">
        <f t="shared" si="11"/>
        <v>0</v>
      </c>
      <c r="CA27" s="17">
        <f t="shared" si="12"/>
        <v>0</v>
      </c>
      <c r="CB27" s="17">
        <f t="shared" si="15"/>
        <v>0</v>
      </c>
      <c r="CC27" s="17">
        <f t="shared" si="16"/>
        <v>0</v>
      </c>
      <c r="CD27" s="17">
        <f t="shared" si="17"/>
        <v>0</v>
      </c>
      <c r="CE27" s="17">
        <f t="shared" si="18"/>
        <v>0</v>
      </c>
      <c r="CF27" s="17">
        <f t="shared" si="19"/>
        <v>0</v>
      </c>
      <c r="CG27" s="17">
        <f t="shared" si="20"/>
        <v>0</v>
      </c>
      <c r="CH27" s="17">
        <f t="shared" si="21"/>
        <v>0</v>
      </c>
      <c r="CI27" s="17">
        <f t="shared" si="22"/>
        <v>0</v>
      </c>
      <c r="CJ27" s="17">
        <f t="shared" si="23"/>
        <v>0</v>
      </c>
      <c r="CK27" s="17">
        <f t="shared" si="24"/>
        <v>0</v>
      </c>
      <c r="CL27" s="17">
        <f t="shared" si="25"/>
        <v>0</v>
      </c>
      <c r="CM27" s="17">
        <f t="shared" si="26"/>
        <v>0</v>
      </c>
      <c r="CN27" s="17">
        <f t="shared" si="27"/>
        <v>0</v>
      </c>
      <c r="CO27" s="17">
        <f t="shared" si="28"/>
        <v>0</v>
      </c>
      <c r="CP27" s="17">
        <f t="shared" si="29"/>
        <v>0</v>
      </c>
      <c r="CQ27" s="17">
        <f t="shared" si="30"/>
        <v>0</v>
      </c>
      <c r="CR27" s="17">
        <f t="shared" si="31"/>
        <v>0</v>
      </c>
      <c r="CS27" s="17">
        <f t="shared" si="32"/>
        <v>0</v>
      </c>
      <c r="CT27" s="17">
        <f t="shared" si="33"/>
        <v>0</v>
      </c>
      <c r="CU27" s="17">
        <f t="shared" si="34"/>
        <v>0</v>
      </c>
      <c r="CV27" s="17">
        <f t="shared" si="35"/>
        <v>0</v>
      </c>
      <c r="CW27" s="17">
        <f t="shared" si="36"/>
        <v>0</v>
      </c>
      <c r="CX27" s="17">
        <f t="shared" si="37"/>
        <v>0</v>
      </c>
      <c r="CY27" s="17">
        <f t="shared" si="38"/>
        <v>0</v>
      </c>
      <c r="CZ27" s="17">
        <f t="shared" si="39"/>
        <v>0</v>
      </c>
      <c r="DA27" s="17">
        <f t="shared" si="40"/>
        <v>0</v>
      </c>
      <c r="DB27" s="17">
        <f t="shared" si="41"/>
        <v>0</v>
      </c>
      <c r="DC27" s="17">
        <f t="shared" si="42"/>
        <v>0</v>
      </c>
      <c r="DD27" s="17">
        <f t="shared" si="43"/>
        <v>0</v>
      </c>
      <c r="DE27" s="17">
        <f t="shared" si="44"/>
        <v>0</v>
      </c>
      <c r="DF27" s="17">
        <f t="shared" si="45"/>
        <v>0</v>
      </c>
      <c r="DG27" s="17">
        <f t="shared" si="46"/>
        <v>0</v>
      </c>
    </row>
    <row r="28" spans="2:111" ht="15" customHeight="1" x14ac:dyDescent="0.2">
      <c r="B28" s="156">
        <v>20</v>
      </c>
      <c r="C28" s="157" t="str">
        <f t="shared" si="47"/>
        <v/>
      </c>
      <c r="D28" s="158" t="str">
        <f t="shared" si="5"/>
        <v>OK</v>
      </c>
      <c r="E28" s="159" t="e">
        <f>VLOOKUP('DATA SHEET'!$B$9,'Drill Size Info'!$T$2:$U$8,2,FALSE)</f>
        <v>#N/A</v>
      </c>
      <c r="F28" s="159" t="str">
        <f t="shared" si="48"/>
        <v/>
      </c>
      <c r="G28" s="91">
        <f t="shared" si="49"/>
        <v>0</v>
      </c>
      <c r="H28" s="160" t="s">
        <v>175</v>
      </c>
      <c r="I28" s="160" t="s">
        <v>175</v>
      </c>
      <c r="J28" s="160" t="str">
        <f>IF('DATA SHEET'!$B$10="NC-50","N/A","OK")</f>
        <v>OK</v>
      </c>
      <c r="K28" s="160" t="str">
        <f>IF('DATA SHEET'!$B$10="NC-50","N/A","OK")</f>
        <v>OK</v>
      </c>
      <c r="L28" s="160" t="str">
        <f t="shared" si="50"/>
        <v>OK</v>
      </c>
      <c r="M28" s="160" t="str">
        <f t="shared" si="51"/>
        <v>OK</v>
      </c>
      <c r="N28" s="160"/>
      <c r="O28" s="160"/>
      <c r="P28" s="160"/>
      <c r="Q28" s="160"/>
      <c r="R28" s="92" t="str">
        <f>IF(DI28&lt;&gt;"",
    IF(INT('Drill Size Info'!$AA$19)=INT('Drill Size Info'!$AB$19),
        --(INT('Drill Size Info'!$AA$19) &amp; "." &amp; DI28),
        IF(AND((--(INT('Drill Size Info'!$AA$19) &amp; "." &amp; DI28)&gt;=--('Drill Size Info'!$AA$19)), (--(INT('Drill Size Info'!$AA$19) &amp; "." &amp; DI28)&lt;=--('Drill Size Info'!$AB$19))),
            --(INT('Drill Size Info'!$AA$19) &amp; "." &amp; DI28),
            --(INT('Drill Size Info'!$AB$19) &amp; "." &amp; DI28)
        )
    ),
    IF(DH28&lt;&gt;"",
        IF(INT('Drill Size Info'!$AA$19)=INT('Drill Size Info'!$AB$19),
            --(INT('Drill Size Info'!$AA$19) &amp; "." &amp; LEFT(DH28,3)),
            IF(AND((--(INT('Drill Size Info'!$AA$19) &amp; "." &amp; LEFT(DH28,3))&gt;=--('Drill Size Info'!$AA$19)), (--(INT('Drill Size Info'!$AA$19) &amp; "." &amp; LEFT(DH28,3))&lt;=--('Drill Size Info'!$AB$19))),
                --(INT('Drill Size Info'!$AA$19) &amp; "." &amp; LEFT(DH28,3)),
                --(INT('Drill Size Info'!$AB$19) &amp; "." &amp; LEFT(DH28,3))
            )
        ),
        "OK"
    )
)</f>
        <v>OK</v>
      </c>
      <c r="S28" s="150" t="str">
        <f>IF(DJ28&lt;&gt;"",
    IF(INT('Drill Size Info'!$AA$19)=INT('Drill Size Info'!$AB$19),
        --(INT('Drill Size Info'!$AA$19) &amp; "." &amp; DJ28),
        IF(AND((--(INT('Drill Size Info'!$AA$19) &amp; "." &amp; DJ28)&gt;=--('Drill Size Info'!$AA$19)), (--(INT('Drill Size Info'!$AA$19) &amp; "." &amp; DJ28)&lt;=--('Drill Size Info'!$AB$19))),
            --(INT('Drill Size Info'!$AA$19) &amp; "." &amp; DJ28),
            --(INT('Drill Size Info'!$AB$19) &amp; "." &amp; DJ28)
        )
    ),
    IF(DH28&lt;&gt;"",
        IF(INT('Drill Size Info'!$AA$19)=INT('Drill Size Info'!$AB$19),
            --(INT('Drill Size Info'!$AA$19) &amp; "." &amp; RIGHT(DH28,3)),
            IF(AND((--(INT('Drill Size Info'!$AA$19) &amp; "." &amp; RIGHT(DH28,3))&gt;=--('Drill Size Info'!$AA$19)), (--(INT('Drill Size Info'!$AA$19) &amp; "." &amp; RIGHT(DH28,3))&lt;=--('Drill Size Info'!$AB$19))),
                --(INT('Drill Size Info'!$AA$19) &amp; "." &amp; RIGHT(DH28,3)),
                --(INT('Drill Size Info'!$AB$19) &amp; "." &amp; RIGHT(DH28,3))
            )
        ),
        "N/A"
    )
)</f>
        <v>N/A</v>
      </c>
      <c r="T28" s="150" t="str">
        <f>IF(DL28&lt;&gt;"",
    IF(INT('Drill Size Info'!$AA$19)=INT('Drill Size Info'!$AB$15),
        --(INT('Drill Size Info'!$AA$15) &amp; "." &amp; DL28),
        IF(AND((--(INT('Drill Size Info'!$AA$15) &amp; "." &amp; DL28)&gt;=--('Drill Size Info'!$AA$15)), (--(INT('Drill Size Info'!$AA$15) &amp; "." &amp; DL28)&lt;=--('Drill Size Info'!$AB$15))),
            --(INT('Drill Size Info'!$AA$15) &amp; "." &amp; DL28),
            --(INT('Drill Size Info'!$AB$15) &amp; "." &amp; DL28)
        )
    ),
    IF(DK28&lt;&gt;"",
        IF(INT('Drill Size Info'!$AA$15)=INT('Drill Size Info'!$AB$15),
            --(INT('Drill Size Info'!$AA$15) &amp; "." &amp; LEFT(DK28,3)),
            IF(AND((--(INT('Drill Size Info'!$AA$15) &amp; "." &amp; LEFT(DK28,3))&gt;=--('Drill Size Info'!$AA$15)), (--(INT('Drill Size Info'!$AA$15) &amp; "." &amp; LEFT(DK28,3))&lt;=--('Drill Size Info'!$AB$15))),
                --(INT('Drill Size Info'!$AA$15) &amp; "." &amp; LEFT(DK28,3)),
                --(INT('Drill Size Info'!$AB$15) &amp; "." &amp; LEFT(DK28,3))
            )
        ),
        "OK"
    )
)</f>
        <v>OK</v>
      </c>
      <c r="U28" s="150" t="str">
        <f>IF(DM28&lt;&gt;"",
    IF(INT('Drill Size Info'!$AA$19)=INT('Drill Size Info'!$AB$15),
        --(INT('Drill Size Info'!$AA$15) &amp; "." &amp; DM28),
        IF(AND((--(INT('Drill Size Info'!$AA$15) &amp; "." &amp; DM28)&gt;=--('Drill Size Info'!$AA$15)), (--(INT('Drill Size Info'!$AA$15) &amp; "." &amp; DM28)&lt;=--('Drill Size Info'!$AB$15))),
            --(INT('Drill Size Info'!$AA$15) &amp; "." &amp; DM28),
            --(INT('Drill Size Info'!$AB$15) &amp; "." &amp; DM28)
        )
    ),
    IF(DK28&lt;&gt;"",
        IF(INT('Drill Size Info'!$AA$15)=INT('Drill Size Info'!$AB$15),
            --(INT('Drill Size Info'!$AA$15) &amp; "." &amp; RIGHT(DK28,3)),
            IF(AND((--(INT('Drill Size Info'!$AA$15) &amp; "." &amp; RIGHT(DK28,3))&gt;=--('Drill Size Info'!$AA$15)), (--(INT('Drill Size Info'!$AA$15) &amp; "." &amp; RIGHT(DK28,3))&lt;=--('Drill Size Info'!$AB$15))),
                --(INT('Drill Size Info'!$AA$15) &amp; "." &amp; RIGHT(DK28,3)),
                --(INT('Drill Size Info'!$AB$15) &amp; "." &amp; RIGHT(DK28,3))
            )
        ),
        "N/A"
    )
)</f>
        <v>N/A</v>
      </c>
      <c r="V28" s="161"/>
      <c r="W28" s="161"/>
      <c r="X28" s="161"/>
      <c r="Y28" s="161"/>
      <c r="Z28" s="161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3"/>
      <c r="BC28" s="163"/>
      <c r="BD28" s="163"/>
      <c r="BE28" s="164"/>
      <c r="BF28" s="165"/>
      <c r="BG28" s="162"/>
      <c r="BH28" s="162"/>
      <c r="BI28" s="164"/>
      <c r="BJ28" s="38"/>
      <c r="BK28" s="38"/>
      <c r="BL28" s="126"/>
      <c r="BM28" s="126"/>
      <c r="BN28" s="38"/>
      <c r="BO28" s="38"/>
      <c r="BP28" s="117" t="str">
        <f t="shared" si="6"/>
        <v/>
      </c>
      <c r="BQ28" s="38"/>
      <c r="BR28" s="38"/>
      <c r="BS28" s="38"/>
      <c r="BT28" s="38"/>
      <c r="BV28" s="17">
        <f t="shared" si="7"/>
        <v>0</v>
      </c>
      <c r="BW28" s="17">
        <f t="shared" si="8"/>
        <v>0</v>
      </c>
      <c r="BX28" s="17">
        <f t="shared" si="9"/>
        <v>0</v>
      </c>
      <c r="BY28" s="17">
        <f t="shared" si="10"/>
        <v>0</v>
      </c>
      <c r="BZ28" s="17">
        <f t="shared" si="11"/>
        <v>0</v>
      </c>
      <c r="CA28" s="17">
        <f t="shared" si="12"/>
        <v>0</v>
      </c>
      <c r="CB28" s="17">
        <f t="shared" si="15"/>
        <v>0</v>
      </c>
      <c r="CC28" s="17">
        <f t="shared" si="16"/>
        <v>0</v>
      </c>
      <c r="CD28" s="17">
        <f t="shared" si="17"/>
        <v>0</v>
      </c>
      <c r="CE28" s="17">
        <f t="shared" si="18"/>
        <v>0</v>
      </c>
      <c r="CF28" s="17">
        <f t="shared" si="19"/>
        <v>0</v>
      </c>
      <c r="CG28" s="17">
        <f t="shared" si="20"/>
        <v>0</v>
      </c>
      <c r="CH28" s="17">
        <f t="shared" si="21"/>
        <v>0</v>
      </c>
      <c r="CI28" s="17">
        <f t="shared" si="22"/>
        <v>0</v>
      </c>
      <c r="CJ28" s="17">
        <f t="shared" si="23"/>
        <v>0</v>
      </c>
      <c r="CK28" s="17">
        <f t="shared" si="24"/>
        <v>0</v>
      </c>
      <c r="CL28" s="17">
        <f t="shared" si="25"/>
        <v>0</v>
      </c>
      <c r="CM28" s="17">
        <f t="shared" si="26"/>
        <v>0</v>
      </c>
      <c r="CN28" s="17">
        <f t="shared" si="27"/>
        <v>0</v>
      </c>
      <c r="CO28" s="17">
        <f t="shared" si="28"/>
        <v>0</v>
      </c>
      <c r="CP28" s="17">
        <f t="shared" si="29"/>
        <v>0</v>
      </c>
      <c r="CQ28" s="17">
        <f t="shared" si="30"/>
        <v>0</v>
      </c>
      <c r="CR28" s="17">
        <f t="shared" si="31"/>
        <v>0</v>
      </c>
      <c r="CS28" s="17">
        <f t="shared" si="32"/>
        <v>0</v>
      </c>
      <c r="CT28" s="17">
        <f t="shared" si="33"/>
        <v>0</v>
      </c>
      <c r="CU28" s="17">
        <f t="shared" si="34"/>
        <v>0</v>
      </c>
      <c r="CV28" s="17">
        <f t="shared" si="35"/>
        <v>0</v>
      </c>
      <c r="CW28" s="17">
        <f t="shared" si="36"/>
        <v>0</v>
      </c>
      <c r="CX28" s="17">
        <f t="shared" si="37"/>
        <v>0</v>
      </c>
      <c r="CY28" s="17">
        <f t="shared" si="38"/>
        <v>0</v>
      </c>
      <c r="CZ28" s="17">
        <f t="shared" si="39"/>
        <v>0</v>
      </c>
      <c r="DA28" s="17">
        <f t="shared" si="40"/>
        <v>0</v>
      </c>
      <c r="DB28" s="17">
        <f t="shared" si="41"/>
        <v>0</v>
      </c>
      <c r="DC28" s="17">
        <f t="shared" si="42"/>
        <v>0</v>
      </c>
      <c r="DD28" s="17">
        <f t="shared" si="43"/>
        <v>0</v>
      </c>
      <c r="DE28" s="17">
        <f t="shared" si="44"/>
        <v>0</v>
      </c>
      <c r="DF28" s="17">
        <f t="shared" si="45"/>
        <v>0</v>
      </c>
      <c r="DG28" s="17">
        <f t="shared" si="46"/>
        <v>0</v>
      </c>
    </row>
    <row r="29" spans="2:111" ht="15" customHeight="1" x14ac:dyDescent="0.2">
      <c r="B29" s="156">
        <v>21</v>
      </c>
      <c r="C29" s="157" t="str">
        <f t="shared" si="47"/>
        <v/>
      </c>
      <c r="D29" s="158" t="str">
        <f t="shared" si="5"/>
        <v>OK</v>
      </c>
      <c r="E29" s="159" t="e">
        <f>VLOOKUP('DATA SHEET'!$B$9,'Drill Size Info'!$T$2:$U$8,2,FALSE)</f>
        <v>#N/A</v>
      </c>
      <c r="F29" s="159" t="str">
        <f t="shared" si="48"/>
        <v/>
      </c>
      <c r="G29" s="91">
        <f t="shared" si="49"/>
        <v>0</v>
      </c>
      <c r="H29" s="160" t="s">
        <v>175</v>
      </c>
      <c r="I29" s="160" t="s">
        <v>175</v>
      </c>
      <c r="J29" s="160" t="str">
        <f>IF('DATA SHEET'!$B$10="NC-50","N/A","OK")</f>
        <v>OK</v>
      </c>
      <c r="K29" s="160" t="str">
        <f>IF('DATA SHEET'!$B$10="NC-50","N/A","OK")</f>
        <v>OK</v>
      </c>
      <c r="L29" s="160" t="str">
        <f t="shared" si="50"/>
        <v>OK</v>
      </c>
      <c r="M29" s="160" t="str">
        <f t="shared" si="51"/>
        <v>OK</v>
      </c>
      <c r="N29" s="160"/>
      <c r="O29" s="160"/>
      <c r="P29" s="160"/>
      <c r="Q29" s="160"/>
      <c r="R29" s="92" t="str">
        <f>IF(DI29&lt;&gt;"",
    IF(INT('Drill Size Info'!$AA$19)=INT('Drill Size Info'!$AB$19),
        --(INT('Drill Size Info'!$AA$19) &amp; "." &amp; DI29),
        IF(AND((--(INT('Drill Size Info'!$AA$19) &amp; "." &amp; DI29)&gt;=--('Drill Size Info'!$AA$19)), (--(INT('Drill Size Info'!$AA$19) &amp; "." &amp; DI29)&lt;=--('Drill Size Info'!$AB$19))),
            --(INT('Drill Size Info'!$AA$19) &amp; "." &amp; DI29),
            --(INT('Drill Size Info'!$AB$19) &amp; "." &amp; DI29)
        )
    ),
    IF(DH29&lt;&gt;"",
        IF(INT('Drill Size Info'!$AA$19)=INT('Drill Size Info'!$AB$19),
            --(INT('Drill Size Info'!$AA$19) &amp; "." &amp; LEFT(DH29,3)),
            IF(AND((--(INT('Drill Size Info'!$AA$19) &amp; "." &amp; LEFT(DH29,3))&gt;=--('Drill Size Info'!$AA$19)), (--(INT('Drill Size Info'!$AA$19) &amp; "." &amp; LEFT(DH29,3))&lt;=--('Drill Size Info'!$AB$19))),
                --(INT('Drill Size Info'!$AA$19) &amp; "." &amp; LEFT(DH29,3)),
                --(INT('Drill Size Info'!$AB$19) &amp; "." &amp; LEFT(DH29,3))
            )
        ),
        "OK"
    )
)</f>
        <v>OK</v>
      </c>
      <c r="S29" s="150" t="str">
        <f>IF(DJ29&lt;&gt;"",
    IF(INT('Drill Size Info'!$AA$19)=INT('Drill Size Info'!$AB$19),
        --(INT('Drill Size Info'!$AA$19) &amp; "." &amp; DJ29),
        IF(AND((--(INT('Drill Size Info'!$AA$19) &amp; "." &amp; DJ29)&gt;=--('Drill Size Info'!$AA$19)), (--(INT('Drill Size Info'!$AA$19) &amp; "." &amp; DJ29)&lt;=--('Drill Size Info'!$AB$19))),
            --(INT('Drill Size Info'!$AA$19) &amp; "." &amp; DJ29),
            --(INT('Drill Size Info'!$AB$19) &amp; "." &amp; DJ29)
        )
    ),
    IF(DH29&lt;&gt;"",
        IF(INT('Drill Size Info'!$AA$19)=INT('Drill Size Info'!$AB$19),
            --(INT('Drill Size Info'!$AA$19) &amp; "." &amp; RIGHT(DH29,3)),
            IF(AND((--(INT('Drill Size Info'!$AA$19) &amp; "." &amp; RIGHT(DH29,3))&gt;=--('Drill Size Info'!$AA$19)), (--(INT('Drill Size Info'!$AA$19) &amp; "." &amp; RIGHT(DH29,3))&lt;=--('Drill Size Info'!$AB$19))),
                --(INT('Drill Size Info'!$AA$19) &amp; "." &amp; RIGHT(DH29,3)),
                --(INT('Drill Size Info'!$AB$19) &amp; "." &amp; RIGHT(DH29,3))
            )
        ),
        "N/A"
    )
)</f>
        <v>N/A</v>
      </c>
      <c r="T29" s="150" t="str">
        <f>IF(DL29&lt;&gt;"",
    IF(INT('Drill Size Info'!$AA$19)=INT('Drill Size Info'!$AB$15),
        --(INT('Drill Size Info'!$AA$15) &amp; "." &amp; DL29),
        IF(AND((--(INT('Drill Size Info'!$AA$15) &amp; "." &amp; DL29)&gt;=--('Drill Size Info'!$AA$15)), (--(INT('Drill Size Info'!$AA$15) &amp; "." &amp; DL29)&lt;=--('Drill Size Info'!$AB$15))),
            --(INT('Drill Size Info'!$AA$15) &amp; "." &amp; DL29),
            --(INT('Drill Size Info'!$AB$15) &amp; "." &amp; DL29)
        )
    ),
    IF(DK29&lt;&gt;"",
        IF(INT('Drill Size Info'!$AA$15)=INT('Drill Size Info'!$AB$15),
            --(INT('Drill Size Info'!$AA$15) &amp; "." &amp; LEFT(DK29,3)),
            IF(AND((--(INT('Drill Size Info'!$AA$15) &amp; "." &amp; LEFT(DK29,3))&gt;=--('Drill Size Info'!$AA$15)), (--(INT('Drill Size Info'!$AA$15) &amp; "." &amp; LEFT(DK29,3))&lt;=--('Drill Size Info'!$AB$15))),
                --(INT('Drill Size Info'!$AA$15) &amp; "." &amp; LEFT(DK29,3)),
                --(INT('Drill Size Info'!$AB$15) &amp; "." &amp; LEFT(DK29,3))
            )
        ),
        "OK"
    )
)</f>
        <v>OK</v>
      </c>
      <c r="U29" s="150" t="str">
        <f>IF(DM29&lt;&gt;"",
    IF(INT('Drill Size Info'!$AA$19)=INT('Drill Size Info'!$AB$15),
        --(INT('Drill Size Info'!$AA$15) &amp; "." &amp; DM29),
        IF(AND((--(INT('Drill Size Info'!$AA$15) &amp; "." &amp; DM29)&gt;=--('Drill Size Info'!$AA$15)), (--(INT('Drill Size Info'!$AA$15) &amp; "." &amp; DM29)&lt;=--('Drill Size Info'!$AB$15))),
            --(INT('Drill Size Info'!$AA$15) &amp; "." &amp; DM29),
            --(INT('Drill Size Info'!$AB$15) &amp; "." &amp; DM29)
        )
    ),
    IF(DK29&lt;&gt;"",
        IF(INT('Drill Size Info'!$AA$15)=INT('Drill Size Info'!$AB$15),
            --(INT('Drill Size Info'!$AA$15) &amp; "." &amp; RIGHT(DK29,3)),
            IF(AND((--(INT('Drill Size Info'!$AA$15) &amp; "." &amp; RIGHT(DK29,3))&gt;=--('Drill Size Info'!$AA$15)), (--(INT('Drill Size Info'!$AA$15) &amp; "." &amp; RIGHT(DK29,3))&lt;=--('Drill Size Info'!$AB$15))),
                --(INT('Drill Size Info'!$AA$15) &amp; "." &amp; RIGHT(DK29,3)),
                --(INT('Drill Size Info'!$AB$15) &amp; "." &amp; RIGHT(DK29,3))
            )
        ),
        "N/A"
    )
)</f>
        <v>N/A</v>
      </c>
      <c r="V29" s="161"/>
      <c r="W29" s="161"/>
      <c r="X29" s="161"/>
      <c r="Y29" s="161"/>
      <c r="Z29" s="161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62"/>
      <c r="AL29" s="162"/>
      <c r="AM29" s="162"/>
      <c r="AN29" s="162"/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2"/>
      <c r="BA29" s="162"/>
      <c r="BB29" s="163"/>
      <c r="BC29" s="163"/>
      <c r="BD29" s="163"/>
      <c r="BE29" s="164"/>
      <c r="BF29" s="165"/>
      <c r="BG29" s="162"/>
      <c r="BH29" s="162"/>
      <c r="BI29" s="164"/>
      <c r="BJ29" s="38"/>
      <c r="BK29" s="38"/>
      <c r="BL29" s="126"/>
      <c r="BM29" s="126"/>
      <c r="BN29" s="38"/>
      <c r="BO29" s="38"/>
      <c r="BP29" s="117" t="str">
        <f t="shared" si="6"/>
        <v/>
      </c>
      <c r="BQ29" s="38"/>
      <c r="BR29" s="38"/>
      <c r="BS29" s="38"/>
      <c r="BT29" s="38"/>
      <c r="BV29" s="17">
        <f t="shared" si="7"/>
        <v>0</v>
      </c>
      <c r="BW29" s="17">
        <f t="shared" si="8"/>
        <v>0</v>
      </c>
      <c r="BX29" s="17">
        <f t="shared" si="9"/>
        <v>0</v>
      </c>
      <c r="BY29" s="17">
        <f t="shared" si="10"/>
        <v>0</v>
      </c>
      <c r="BZ29" s="17">
        <f t="shared" si="11"/>
        <v>0</v>
      </c>
      <c r="CA29" s="17">
        <f t="shared" si="12"/>
        <v>0</v>
      </c>
      <c r="CB29" s="17">
        <f t="shared" si="15"/>
        <v>0</v>
      </c>
      <c r="CC29" s="17">
        <f t="shared" si="16"/>
        <v>0</v>
      </c>
      <c r="CD29" s="17">
        <f t="shared" si="17"/>
        <v>0</v>
      </c>
      <c r="CE29" s="17">
        <f t="shared" si="18"/>
        <v>0</v>
      </c>
      <c r="CF29" s="17">
        <f t="shared" si="19"/>
        <v>0</v>
      </c>
      <c r="CG29" s="17">
        <f t="shared" si="20"/>
        <v>0</v>
      </c>
      <c r="CH29" s="17">
        <f t="shared" si="21"/>
        <v>0</v>
      </c>
      <c r="CI29" s="17">
        <f t="shared" si="22"/>
        <v>0</v>
      </c>
      <c r="CJ29" s="17">
        <f t="shared" si="23"/>
        <v>0</v>
      </c>
      <c r="CK29" s="17">
        <f t="shared" si="24"/>
        <v>0</v>
      </c>
      <c r="CL29" s="17">
        <f t="shared" si="25"/>
        <v>0</v>
      </c>
      <c r="CM29" s="17">
        <f t="shared" si="26"/>
        <v>0</v>
      </c>
      <c r="CN29" s="17">
        <f t="shared" si="27"/>
        <v>0</v>
      </c>
      <c r="CO29" s="17">
        <f t="shared" si="28"/>
        <v>0</v>
      </c>
      <c r="CP29" s="17">
        <f t="shared" si="29"/>
        <v>0</v>
      </c>
      <c r="CQ29" s="17">
        <f t="shared" si="30"/>
        <v>0</v>
      </c>
      <c r="CR29" s="17">
        <f t="shared" si="31"/>
        <v>0</v>
      </c>
      <c r="CS29" s="17">
        <f t="shared" si="32"/>
        <v>0</v>
      </c>
      <c r="CT29" s="17">
        <f t="shared" si="33"/>
        <v>0</v>
      </c>
      <c r="CU29" s="17">
        <f t="shared" si="34"/>
        <v>0</v>
      </c>
      <c r="CV29" s="17">
        <f t="shared" si="35"/>
        <v>0</v>
      </c>
      <c r="CW29" s="17">
        <f t="shared" si="36"/>
        <v>0</v>
      </c>
      <c r="CX29" s="17">
        <f t="shared" si="37"/>
        <v>0</v>
      </c>
      <c r="CY29" s="17">
        <f t="shared" si="38"/>
        <v>0</v>
      </c>
      <c r="CZ29" s="17">
        <f t="shared" si="39"/>
        <v>0</v>
      </c>
      <c r="DA29" s="17">
        <f t="shared" si="40"/>
        <v>0</v>
      </c>
      <c r="DB29" s="17">
        <f t="shared" si="41"/>
        <v>0</v>
      </c>
      <c r="DC29" s="17">
        <f t="shared" si="42"/>
        <v>0</v>
      </c>
      <c r="DD29" s="17">
        <f t="shared" si="43"/>
        <v>0</v>
      </c>
      <c r="DE29" s="17">
        <f t="shared" si="44"/>
        <v>0</v>
      </c>
      <c r="DF29" s="17">
        <f t="shared" si="45"/>
        <v>0</v>
      </c>
      <c r="DG29" s="17">
        <f t="shared" si="46"/>
        <v>0</v>
      </c>
    </row>
    <row r="30" spans="2:111" ht="15" customHeight="1" x14ac:dyDescent="0.2">
      <c r="B30" s="156">
        <v>22</v>
      </c>
      <c r="C30" s="157" t="str">
        <f t="shared" si="47"/>
        <v/>
      </c>
      <c r="D30" s="158" t="str">
        <f t="shared" si="5"/>
        <v>OK</v>
      </c>
      <c r="E30" s="159" t="e">
        <f>VLOOKUP('DATA SHEET'!$B$9,'Drill Size Info'!$T$2:$U$8,2,FALSE)</f>
        <v>#N/A</v>
      </c>
      <c r="F30" s="159" t="str">
        <f t="shared" si="48"/>
        <v/>
      </c>
      <c r="G30" s="91">
        <f t="shared" si="49"/>
        <v>0</v>
      </c>
      <c r="H30" s="160" t="s">
        <v>175</v>
      </c>
      <c r="I30" s="160" t="s">
        <v>175</v>
      </c>
      <c r="J30" s="160" t="str">
        <f>IF('DATA SHEET'!$B$10="NC-50","N/A","OK")</f>
        <v>OK</v>
      </c>
      <c r="K30" s="160" t="str">
        <f>IF('DATA SHEET'!$B$10="NC-50","N/A","OK")</f>
        <v>OK</v>
      </c>
      <c r="L30" s="160" t="str">
        <f t="shared" si="50"/>
        <v>OK</v>
      </c>
      <c r="M30" s="160" t="str">
        <f t="shared" si="51"/>
        <v>OK</v>
      </c>
      <c r="N30" s="160"/>
      <c r="O30" s="160"/>
      <c r="P30" s="160"/>
      <c r="Q30" s="160"/>
      <c r="R30" s="92" t="str">
        <f>IF(DI30&lt;&gt;"",
    IF(INT('Drill Size Info'!$AA$19)=INT('Drill Size Info'!$AB$19),
        --(INT('Drill Size Info'!$AA$19) &amp; "." &amp; DI30),
        IF(AND((--(INT('Drill Size Info'!$AA$19) &amp; "." &amp; DI30)&gt;=--('Drill Size Info'!$AA$19)), (--(INT('Drill Size Info'!$AA$19) &amp; "." &amp; DI30)&lt;=--('Drill Size Info'!$AB$19))),
            --(INT('Drill Size Info'!$AA$19) &amp; "." &amp; DI30),
            --(INT('Drill Size Info'!$AB$19) &amp; "." &amp; DI30)
        )
    ),
    IF(DH30&lt;&gt;"",
        IF(INT('Drill Size Info'!$AA$19)=INT('Drill Size Info'!$AB$19),
            --(INT('Drill Size Info'!$AA$19) &amp; "." &amp; LEFT(DH30,3)),
            IF(AND((--(INT('Drill Size Info'!$AA$19) &amp; "." &amp; LEFT(DH30,3))&gt;=--('Drill Size Info'!$AA$19)), (--(INT('Drill Size Info'!$AA$19) &amp; "." &amp; LEFT(DH30,3))&lt;=--('Drill Size Info'!$AB$19))),
                --(INT('Drill Size Info'!$AA$19) &amp; "." &amp; LEFT(DH30,3)),
                --(INT('Drill Size Info'!$AB$19) &amp; "." &amp; LEFT(DH30,3))
            )
        ),
        "OK"
    )
)</f>
        <v>OK</v>
      </c>
      <c r="S30" s="150" t="str">
        <f>IF(DJ30&lt;&gt;"",
    IF(INT('Drill Size Info'!$AA$19)=INT('Drill Size Info'!$AB$19),
        --(INT('Drill Size Info'!$AA$19) &amp; "." &amp; DJ30),
        IF(AND((--(INT('Drill Size Info'!$AA$19) &amp; "." &amp; DJ30)&gt;=--('Drill Size Info'!$AA$19)), (--(INT('Drill Size Info'!$AA$19) &amp; "." &amp; DJ30)&lt;=--('Drill Size Info'!$AB$19))),
            --(INT('Drill Size Info'!$AA$19) &amp; "." &amp; DJ30),
            --(INT('Drill Size Info'!$AB$19) &amp; "." &amp; DJ30)
        )
    ),
    IF(DH30&lt;&gt;"",
        IF(INT('Drill Size Info'!$AA$19)=INT('Drill Size Info'!$AB$19),
            --(INT('Drill Size Info'!$AA$19) &amp; "." &amp; RIGHT(DH30,3)),
            IF(AND((--(INT('Drill Size Info'!$AA$19) &amp; "." &amp; RIGHT(DH30,3))&gt;=--('Drill Size Info'!$AA$19)), (--(INT('Drill Size Info'!$AA$19) &amp; "." &amp; RIGHT(DH30,3))&lt;=--('Drill Size Info'!$AB$19))),
                --(INT('Drill Size Info'!$AA$19) &amp; "." &amp; RIGHT(DH30,3)),
                --(INT('Drill Size Info'!$AB$19) &amp; "." &amp; RIGHT(DH30,3))
            )
        ),
        "N/A"
    )
)</f>
        <v>N/A</v>
      </c>
      <c r="T30" s="150" t="str">
        <f>IF(DL30&lt;&gt;"",
    IF(INT('Drill Size Info'!$AA$19)=INT('Drill Size Info'!$AB$15),
        --(INT('Drill Size Info'!$AA$15) &amp; "." &amp; DL30),
        IF(AND((--(INT('Drill Size Info'!$AA$15) &amp; "." &amp; DL30)&gt;=--('Drill Size Info'!$AA$15)), (--(INT('Drill Size Info'!$AA$15) &amp; "." &amp; DL30)&lt;=--('Drill Size Info'!$AB$15))),
            --(INT('Drill Size Info'!$AA$15) &amp; "." &amp; DL30),
            --(INT('Drill Size Info'!$AB$15) &amp; "." &amp; DL30)
        )
    ),
    IF(DK30&lt;&gt;"",
        IF(INT('Drill Size Info'!$AA$15)=INT('Drill Size Info'!$AB$15),
            --(INT('Drill Size Info'!$AA$15) &amp; "." &amp; LEFT(DK30,3)),
            IF(AND((--(INT('Drill Size Info'!$AA$15) &amp; "." &amp; LEFT(DK30,3))&gt;=--('Drill Size Info'!$AA$15)), (--(INT('Drill Size Info'!$AA$15) &amp; "." &amp; LEFT(DK30,3))&lt;=--('Drill Size Info'!$AB$15))),
                --(INT('Drill Size Info'!$AA$15) &amp; "." &amp; LEFT(DK30,3)),
                --(INT('Drill Size Info'!$AB$15) &amp; "." &amp; LEFT(DK30,3))
            )
        ),
        "OK"
    )
)</f>
        <v>OK</v>
      </c>
      <c r="U30" s="150" t="str">
        <f>IF(DM30&lt;&gt;"",
    IF(INT('Drill Size Info'!$AA$19)=INT('Drill Size Info'!$AB$15),
        --(INT('Drill Size Info'!$AA$15) &amp; "." &amp; DM30),
        IF(AND((--(INT('Drill Size Info'!$AA$15) &amp; "." &amp; DM30)&gt;=--('Drill Size Info'!$AA$15)), (--(INT('Drill Size Info'!$AA$15) &amp; "." &amp; DM30)&lt;=--('Drill Size Info'!$AB$15))),
            --(INT('Drill Size Info'!$AA$15) &amp; "." &amp; DM30),
            --(INT('Drill Size Info'!$AB$15) &amp; "." &amp; DM30)
        )
    ),
    IF(DK30&lt;&gt;"",
        IF(INT('Drill Size Info'!$AA$15)=INT('Drill Size Info'!$AB$15),
            --(INT('Drill Size Info'!$AA$15) &amp; "." &amp; RIGHT(DK30,3)),
            IF(AND((--(INT('Drill Size Info'!$AA$15) &amp; "." &amp; RIGHT(DK30,3))&gt;=--('Drill Size Info'!$AA$15)), (--(INT('Drill Size Info'!$AA$15) &amp; "." &amp; RIGHT(DK30,3))&lt;=--('Drill Size Info'!$AB$15))),
                --(INT('Drill Size Info'!$AA$15) &amp; "." &amp; RIGHT(DK30,3)),
                --(INT('Drill Size Info'!$AB$15) &amp; "." &amp; RIGHT(DK30,3))
            )
        ),
        "N/A"
    )
)</f>
        <v>N/A</v>
      </c>
      <c r="V30" s="161"/>
      <c r="W30" s="161"/>
      <c r="X30" s="161"/>
      <c r="Y30" s="161"/>
      <c r="Z30" s="161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3"/>
      <c r="BC30" s="163"/>
      <c r="BD30" s="163"/>
      <c r="BE30" s="164"/>
      <c r="BF30" s="165"/>
      <c r="BG30" s="162"/>
      <c r="BH30" s="162"/>
      <c r="BI30" s="164"/>
      <c r="BJ30" s="38"/>
      <c r="BK30" s="38"/>
      <c r="BL30" s="126"/>
      <c r="BM30" s="126"/>
      <c r="BN30" s="38"/>
      <c r="BO30" s="38"/>
      <c r="BP30" s="117" t="str">
        <f t="shared" si="6"/>
        <v/>
      </c>
      <c r="BQ30" s="38"/>
      <c r="BR30" s="38"/>
      <c r="BS30" s="38"/>
      <c r="BT30" s="38"/>
      <c r="BV30" s="17">
        <f t="shared" si="7"/>
        <v>0</v>
      </c>
      <c r="BW30" s="17">
        <f t="shared" si="8"/>
        <v>0</v>
      </c>
      <c r="BX30" s="17">
        <f t="shared" si="9"/>
        <v>0</v>
      </c>
      <c r="BY30" s="17">
        <f t="shared" si="10"/>
        <v>0</v>
      </c>
      <c r="BZ30" s="17">
        <f t="shared" si="11"/>
        <v>0</v>
      </c>
      <c r="CA30" s="17">
        <f t="shared" si="12"/>
        <v>0</v>
      </c>
      <c r="CB30" s="17">
        <f t="shared" si="15"/>
        <v>0</v>
      </c>
      <c r="CC30" s="17">
        <f t="shared" si="16"/>
        <v>0</v>
      </c>
      <c r="CD30" s="17">
        <f t="shared" si="17"/>
        <v>0</v>
      </c>
      <c r="CE30" s="17">
        <f t="shared" si="18"/>
        <v>0</v>
      </c>
      <c r="CF30" s="17">
        <f t="shared" si="19"/>
        <v>0</v>
      </c>
      <c r="CG30" s="17">
        <f t="shared" si="20"/>
        <v>0</v>
      </c>
      <c r="CH30" s="17">
        <f t="shared" si="21"/>
        <v>0</v>
      </c>
      <c r="CI30" s="17">
        <f t="shared" si="22"/>
        <v>0</v>
      </c>
      <c r="CJ30" s="17">
        <f t="shared" si="23"/>
        <v>0</v>
      </c>
      <c r="CK30" s="17">
        <f t="shared" si="24"/>
        <v>0</v>
      </c>
      <c r="CL30" s="17">
        <f t="shared" si="25"/>
        <v>0</v>
      </c>
      <c r="CM30" s="17">
        <f t="shared" si="26"/>
        <v>0</v>
      </c>
      <c r="CN30" s="17">
        <f t="shared" si="27"/>
        <v>0</v>
      </c>
      <c r="CO30" s="17">
        <f t="shared" si="28"/>
        <v>0</v>
      </c>
      <c r="CP30" s="17">
        <f t="shared" si="29"/>
        <v>0</v>
      </c>
      <c r="CQ30" s="17">
        <f t="shared" si="30"/>
        <v>0</v>
      </c>
      <c r="CR30" s="17">
        <f t="shared" si="31"/>
        <v>0</v>
      </c>
      <c r="CS30" s="17">
        <f t="shared" si="32"/>
        <v>0</v>
      </c>
      <c r="CT30" s="17">
        <f t="shared" si="33"/>
        <v>0</v>
      </c>
      <c r="CU30" s="17">
        <f t="shared" si="34"/>
        <v>0</v>
      </c>
      <c r="CV30" s="17">
        <f t="shared" si="35"/>
        <v>0</v>
      </c>
      <c r="CW30" s="17">
        <f t="shared" si="36"/>
        <v>0</v>
      </c>
      <c r="CX30" s="17">
        <f t="shared" si="37"/>
        <v>0</v>
      </c>
      <c r="CY30" s="17">
        <f t="shared" si="38"/>
        <v>0</v>
      </c>
      <c r="CZ30" s="17">
        <f t="shared" si="39"/>
        <v>0</v>
      </c>
      <c r="DA30" s="17">
        <f t="shared" si="40"/>
        <v>0</v>
      </c>
      <c r="DB30" s="17">
        <f t="shared" si="41"/>
        <v>0</v>
      </c>
      <c r="DC30" s="17">
        <f t="shared" si="42"/>
        <v>0</v>
      </c>
      <c r="DD30" s="17">
        <f t="shared" si="43"/>
        <v>0</v>
      </c>
      <c r="DE30" s="17">
        <f t="shared" si="44"/>
        <v>0</v>
      </c>
      <c r="DF30" s="17">
        <f t="shared" si="45"/>
        <v>0</v>
      </c>
      <c r="DG30" s="17">
        <f t="shared" si="46"/>
        <v>0</v>
      </c>
    </row>
    <row r="31" spans="2:111" ht="15" customHeight="1" x14ac:dyDescent="0.2">
      <c r="B31" s="156">
        <v>23</v>
      </c>
      <c r="C31" s="157" t="str">
        <f t="shared" si="47"/>
        <v/>
      </c>
      <c r="D31" s="158" t="str">
        <f t="shared" si="5"/>
        <v>OK</v>
      </c>
      <c r="E31" s="159" t="e">
        <f>VLOOKUP('DATA SHEET'!$B$9,'Drill Size Info'!$T$2:$U$8,2,FALSE)</f>
        <v>#N/A</v>
      </c>
      <c r="F31" s="159" t="str">
        <f t="shared" si="48"/>
        <v/>
      </c>
      <c r="G31" s="91">
        <f t="shared" si="49"/>
        <v>0</v>
      </c>
      <c r="H31" s="160" t="s">
        <v>175</v>
      </c>
      <c r="I31" s="160" t="s">
        <v>175</v>
      </c>
      <c r="J31" s="160" t="str">
        <f>IF('DATA SHEET'!$B$10="NC-50","N/A","OK")</f>
        <v>OK</v>
      </c>
      <c r="K31" s="160" t="str">
        <f>IF('DATA SHEET'!$B$10="NC-50","N/A","OK")</f>
        <v>OK</v>
      </c>
      <c r="L31" s="160" t="str">
        <f t="shared" si="50"/>
        <v>OK</v>
      </c>
      <c r="M31" s="160" t="str">
        <f t="shared" si="51"/>
        <v>OK</v>
      </c>
      <c r="N31" s="160"/>
      <c r="O31" s="160"/>
      <c r="P31" s="160"/>
      <c r="Q31" s="160"/>
      <c r="R31" s="92" t="str">
        <f>IF(DI31&lt;&gt;"",
    IF(INT('Drill Size Info'!$AA$19)=INT('Drill Size Info'!$AB$19),
        --(INT('Drill Size Info'!$AA$19) &amp; "." &amp; DI31),
        IF(AND((--(INT('Drill Size Info'!$AA$19) &amp; "." &amp; DI31)&gt;=--('Drill Size Info'!$AA$19)), (--(INT('Drill Size Info'!$AA$19) &amp; "." &amp; DI31)&lt;=--('Drill Size Info'!$AB$19))),
            --(INT('Drill Size Info'!$AA$19) &amp; "." &amp; DI31),
            --(INT('Drill Size Info'!$AB$19) &amp; "." &amp; DI31)
        )
    ),
    IF(DH31&lt;&gt;"",
        IF(INT('Drill Size Info'!$AA$19)=INT('Drill Size Info'!$AB$19),
            --(INT('Drill Size Info'!$AA$19) &amp; "." &amp; LEFT(DH31,3)),
            IF(AND((--(INT('Drill Size Info'!$AA$19) &amp; "." &amp; LEFT(DH31,3))&gt;=--('Drill Size Info'!$AA$19)), (--(INT('Drill Size Info'!$AA$19) &amp; "." &amp; LEFT(DH31,3))&lt;=--('Drill Size Info'!$AB$19))),
                --(INT('Drill Size Info'!$AA$19) &amp; "." &amp; LEFT(DH31,3)),
                --(INT('Drill Size Info'!$AB$19) &amp; "." &amp; LEFT(DH31,3))
            )
        ),
        "OK"
    )
)</f>
        <v>OK</v>
      </c>
      <c r="S31" s="150" t="str">
        <f>IF(DJ31&lt;&gt;"",
    IF(INT('Drill Size Info'!$AA$19)=INT('Drill Size Info'!$AB$19),
        --(INT('Drill Size Info'!$AA$19) &amp; "." &amp; DJ31),
        IF(AND((--(INT('Drill Size Info'!$AA$19) &amp; "." &amp; DJ31)&gt;=--('Drill Size Info'!$AA$19)), (--(INT('Drill Size Info'!$AA$19) &amp; "." &amp; DJ31)&lt;=--('Drill Size Info'!$AB$19))),
            --(INT('Drill Size Info'!$AA$19) &amp; "." &amp; DJ31),
            --(INT('Drill Size Info'!$AB$19) &amp; "." &amp; DJ31)
        )
    ),
    IF(DH31&lt;&gt;"",
        IF(INT('Drill Size Info'!$AA$19)=INT('Drill Size Info'!$AB$19),
            --(INT('Drill Size Info'!$AA$19) &amp; "." &amp; RIGHT(DH31,3)),
            IF(AND((--(INT('Drill Size Info'!$AA$19) &amp; "." &amp; RIGHT(DH31,3))&gt;=--('Drill Size Info'!$AA$19)), (--(INT('Drill Size Info'!$AA$19) &amp; "." &amp; RIGHT(DH31,3))&lt;=--('Drill Size Info'!$AB$19))),
                --(INT('Drill Size Info'!$AA$19) &amp; "." &amp; RIGHT(DH31,3)),
                --(INT('Drill Size Info'!$AB$19) &amp; "." &amp; RIGHT(DH31,3))
            )
        ),
        "N/A"
    )
)</f>
        <v>N/A</v>
      </c>
      <c r="T31" s="150" t="str">
        <f>IF(DL31&lt;&gt;"",
    IF(INT('Drill Size Info'!$AA$19)=INT('Drill Size Info'!$AB$15),
        --(INT('Drill Size Info'!$AA$15) &amp; "." &amp; DL31),
        IF(AND((--(INT('Drill Size Info'!$AA$15) &amp; "." &amp; DL31)&gt;=--('Drill Size Info'!$AA$15)), (--(INT('Drill Size Info'!$AA$15) &amp; "." &amp; DL31)&lt;=--('Drill Size Info'!$AB$15))),
            --(INT('Drill Size Info'!$AA$15) &amp; "." &amp; DL31),
            --(INT('Drill Size Info'!$AB$15) &amp; "." &amp; DL31)
        )
    ),
    IF(DK31&lt;&gt;"",
        IF(INT('Drill Size Info'!$AA$15)=INT('Drill Size Info'!$AB$15),
            --(INT('Drill Size Info'!$AA$15) &amp; "." &amp; LEFT(DK31,3)),
            IF(AND((--(INT('Drill Size Info'!$AA$15) &amp; "." &amp; LEFT(DK31,3))&gt;=--('Drill Size Info'!$AA$15)), (--(INT('Drill Size Info'!$AA$15) &amp; "." &amp; LEFT(DK31,3))&lt;=--('Drill Size Info'!$AB$15))),
                --(INT('Drill Size Info'!$AA$15) &amp; "." &amp; LEFT(DK31,3)),
                --(INT('Drill Size Info'!$AB$15) &amp; "." &amp; LEFT(DK31,3))
            )
        ),
        "OK"
    )
)</f>
        <v>OK</v>
      </c>
      <c r="U31" s="150" t="str">
        <f>IF(DM31&lt;&gt;"",
    IF(INT('Drill Size Info'!$AA$19)=INT('Drill Size Info'!$AB$15),
        --(INT('Drill Size Info'!$AA$15) &amp; "." &amp; DM31),
        IF(AND((--(INT('Drill Size Info'!$AA$15) &amp; "." &amp; DM31)&gt;=--('Drill Size Info'!$AA$15)), (--(INT('Drill Size Info'!$AA$15) &amp; "." &amp; DM31)&lt;=--('Drill Size Info'!$AB$15))),
            --(INT('Drill Size Info'!$AA$15) &amp; "." &amp; DM31),
            --(INT('Drill Size Info'!$AB$15) &amp; "." &amp; DM31)
        )
    ),
    IF(DK31&lt;&gt;"",
        IF(INT('Drill Size Info'!$AA$15)=INT('Drill Size Info'!$AB$15),
            --(INT('Drill Size Info'!$AA$15) &amp; "." &amp; RIGHT(DK31,3)),
            IF(AND((--(INT('Drill Size Info'!$AA$15) &amp; "." &amp; RIGHT(DK31,3))&gt;=--('Drill Size Info'!$AA$15)), (--(INT('Drill Size Info'!$AA$15) &amp; "." &amp; RIGHT(DK31,3))&lt;=--('Drill Size Info'!$AB$15))),
                --(INT('Drill Size Info'!$AA$15) &amp; "." &amp; RIGHT(DK31,3)),
                --(INT('Drill Size Info'!$AB$15) &amp; "." &amp; RIGHT(DK31,3))
            )
        ),
        "N/A"
    )
)</f>
        <v>N/A</v>
      </c>
      <c r="V31" s="161"/>
      <c r="W31" s="161"/>
      <c r="X31" s="161"/>
      <c r="Y31" s="161"/>
      <c r="Z31" s="161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3"/>
      <c r="BC31" s="163"/>
      <c r="BD31" s="163"/>
      <c r="BE31" s="164"/>
      <c r="BF31" s="165"/>
      <c r="BG31" s="162"/>
      <c r="BH31" s="162"/>
      <c r="BI31" s="164"/>
      <c r="BJ31" s="38"/>
      <c r="BK31" s="38"/>
      <c r="BL31" s="126"/>
      <c r="BM31" s="126"/>
      <c r="BN31" s="38"/>
      <c r="BO31" s="38"/>
      <c r="BP31" s="117" t="str">
        <f t="shared" si="6"/>
        <v/>
      </c>
      <c r="BQ31" s="38"/>
      <c r="BR31" s="38"/>
      <c r="BS31" s="38"/>
      <c r="BT31" s="38"/>
      <c r="BV31" s="17">
        <f t="shared" si="7"/>
        <v>0</v>
      </c>
      <c r="BW31" s="17">
        <f t="shared" si="8"/>
        <v>0</v>
      </c>
      <c r="BX31" s="17">
        <f t="shared" si="9"/>
        <v>0</v>
      </c>
      <c r="BY31" s="17">
        <f t="shared" si="10"/>
        <v>0</v>
      </c>
      <c r="BZ31" s="17">
        <f t="shared" si="11"/>
        <v>0</v>
      </c>
      <c r="CA31" s="17">
        <f t="shared" si="12"/>
        <v>0</v>
      </c>
      <c r="CB31" s="17">
        <f t="shared" si="15"/>
        <v>0</v>
      </c>
      <c r="CC31" s="17">
        <f t="shared" si="16"/>
        <v>0</v>
      </c>
      <c r="CD31" s="17">
        <f t="shared" si="17"/>
        <v>0</v>
      </c>
      <c r="CE31" s="17">
        <f t="shared" si="18"/>
        <v>0</v>
      </c>
      <c r="CF31" s="17">
        <f t="shared" si="19"/>
        <v>0</v>
      </c>
      <c r="CG31" s="17">
        <f t="shared" si="20"/>
        <v>0</v>
      </c>
      <c r="CH31" s="17">
        <f t="shared" si="21"/>
        <v>0</v>
      </c>
      <c r="CI31" s="17">
        <f t="shared" si="22"/>
        <v>0</v>
      </c>
      <c r="CJ31" s="17">
        <f t="shared" si="23"/>
        <v>0</v>
      </c>
      <c r="CK31" s="17">
        <f t="shared" si="24"/>
        <v>0</v>
      </c>
      <c r="CL31" s="17">
        <f t="shared" si="25"/>
        <v>0</v>
      </c>
      <c r="CM31" s="17">
        <f t="shared" si="26"/>
        <v>0</v>
      </c>
      <c r="CN31" s="17">
        <f t="shared" si="27"/>
        <v>0</v>
      </c>
      <c r="CO31" s="17">
        <f t="shared" si="28"/>
        <v>0</v>
      </c>
      <c r="CP31" s="17">
        <f t="shared" si="29"/>
        <v>0</v>
      </c>
      <c r="CQ31" s="17">
        <f t="shared" si="30"/>
        <v>0</v>
      </c>
      <c r="CR31" s="17">
        <f t="shared" si="31"/>
        <v>0</v>
      </c>
      <c r="CS31" s="17">
        <f t="shared" si="32"/>
        <v>0</v>
      </c>
      <c r="CT31" s="17">
        <f t="shared" si="33"/>
        <v>0</v>
      </c>
      <c r="CU31" s="17">
        <f t="shared" si="34"/>
        <v>0</v>
      </c>
      <c r="CV31" s="17">
        <f t="shared" si="35"/>
        <v>0</v>
      </c>
      <c r="CW31" s="17">
        <f t="shared" si="36"/>
        <v>0</v>
      </c>
      <c r="CX31" s="17">
        <f t="shared" si="37"/>
        <v>0</v>
      </c>
      <c r="CY31" s="17">
        <f t="shared" si="38"/>
        <v>0</v>
      </c>
      <c r="CZ31" s="17">
        <f t="shared" si="39"/>
        <v>0</v>
      </c>
      <c r="DA31" s="17">
        <f t="shared" si="40"/>
        <v>0</v>
      </c>
      <c r="DB31" s="17">
        <f t="shared" si="41"/>
        <v>0</v>
      </c>
      <c r="DC31" s="17">
        <f t="shared" si="42"/>
        <v>0</v>
      </c>
      <c r="DD31" s="17">
        <f t="shared" si="43"/>
        <v>0</v>
      </c>
      <c r="DE31" s="17">
        <f t="shared" si="44"/>
        <v>0</v>
      </c>
      <c r="DF31" s="17">
        <f t="shared" si="45"/>
        <v>0</v>
      </c>
      <c r="DG31" s="17">
        <f t="shared" si="46"/>
        <v>0</v>
      </c>
    </row>
    <row r="32" spans="2:111" ht="15" customHeight="1" x14ac:dyDescent="0.2">
      <c r="B32" s="156">
        <v>24</v>
      </c>
      <c r="C32" s="157" t="str">
        <f t="shared" si="47"/>
        <v/>
      </c>
      <c r="D32" s="158" t="str">
        <f t="shared" si="5"/>
        <v>OK</v>
      </c>
      <c r="E32" s="159" t="e">
        <f>VLOOKUP('DATA SHEET'!$B$9,'Drill Size Info'!$T$2:$U$8,2,FALSE)</f>
        <v>#N/A</v>
      </c>
      <c r="F32" s="159" t="str">
        <f t="shared" si="48"/>
        <v/>
      </c>
      <c r="G32" s="91">
        <f t="shared" si="49"/>
        <v>0</v>
      </c>
      <c r="H32" s="160" t="s">
        <v>175</v>
      </c>
      <c r="I32" s="160" t="s">
        <v>175</v>
      </c>
      <c r="J32" s="160" t="str">
        <f>IF('DATA SHEET'!$B$10="NC-50","N/A","OK")</f>
        <v>OK</v>
      </c>
      <c r="K32" s="160" t="str">
        <f>IF('DATA SHEET'!$B$10="NC-50","N/A","OK")</f>
        <v>OK</v>
      </c>
      <c r="L32" s="160" t="str">
        <f t="shared" si="50"/>
        <v>OK</v>
      </c>
      <c r="M32" s="160" t="str">
        <f t="shared" si="51"/>
        <v>OK</v>
      </c>
      <c r="N32" s="160"/>
      <c r="O32" s="160"/>
      <c r="P32" s="160"/>
      <c r="Q32" s="160"/>
      <c r="R32" s="92" t="str">
        <f>IF(DI32&lt;&gt;"",
    IF(INT('Drill Size Info'!$AA$19)=INT('Drill Size Info'!$AB$19),
        --(INT('Drill Size Info'!$AA$19) &amp; "." &amp; DI32),
        IF(AND((--(INT('Drill Size Info'!$AA$19) &amp; "." &amp; DI32)&gt;=--('Drill Size Info'!$AA$19)), (--(INT('Drill Size Info'!$AA$19) &amp; "." &amp; DI32)&lt;=--('Drill Size Info'!$AB$19))),
            --(INT('Drill Size Info'!$AA$19) &amp; "." &amp; DI32),
            --(INT('Drill Size Info'!$AB$19) &amp; "." &amp; DI32)
        )
    ),
    IF(DH32&lt;&gt;"",
        IF(INT('Drill Size Info'!$AA$19)=INT('Drill Size Info'!$AB$19),
            --(INT('Drill Size Info'!$AA$19) &amp; "." &amp; LEFT(DH32,3)),
            IF(AND((--(INT('Drill Size Info'!$AA$19) &amp; "." &amp; LEFT(DH32,3))&gt;=--('Drill Size Info'!$AA$19)), (--(INT('Drill Size Info'!$AA$19) &amp; "." &amp; LEFT(DH32,3))&lt;=--('Drill Size Info'!$AB$19))),
                --(INT('Drill Size Info'!$AA$19) &amp; "." &amp; LEFT(DH32,3)),
                --(INT('Drill Size Info'!$AB$19) &amp; "." &amp; LEFT(DH32,3))
            )
        ),
        "OK"
    )
)</f>
        <v>OK</v>
      </c>
      <c r="S32" s="150" t="str">
        <f>IF(DJ32&lt;&gt;"",
    IF(INT('Drill Size Info'!$AA$19)=INT('Drill Size Info'!$AB$19),
        --(INT('Drill Size Info'!$AA$19) &amp; "." &amp; DJ32),
        IF(AND((--(INT('Drill Size Info'!$AA$19) &amp; "." &amp; DJ32)&gt;=--('Drill Size Info'!$AA$19)), (--(INT('Drill Size Info'!$AA$19) &amp; "." &amp; DJ32)&lt;=--('Drill Size Info'!$AB$19))),
            --(INT('Drill Size Info'!$AA$19) &amp; "." &amp; DJ32),
            --(INT('Drill Size Info'!$AB$19) &amp; "." &amp; DJ32)
        )
    ),
    IF(DH32&lt;&gt;"",
        IF(INT('Drill Size Info'!$AA$19)=INT('Drill Size Info'!$AB$19),
            --(INT('Drill Size Info'!$AA$19) &amp; "." &amp; RIGHT(DH32,3)),
            IF(AND((--(INT('Drill Size Info'!$AA$19) &amp; "." &amp; RIGHT(DH32,3))&gt;=--('Drill Size Info'!$AA$19)), (--(INT('Drill Size Info'!$AA$19) &amp; "." &amp; RIGHT(DH32,3))&lt;=--('Drill Size Info'!$AB$19))),
                --(INT('Drill Size Info'!$AA$19) &amp; "." &amp; RIGHT(DH32,3)),
                --(INT('Drill Size Info'!$AB$19) &amp; "." &amp; RIGHT(DH32,3))
            )
        ),
        "N/A"
    )
)</f>
        <v>N/A</v>
      </c>
      <c r="T32" s="150" t="str">
        <f>IF(DL32&lt;&gt;"",
    IF(INT('Drill Size Info'!$AA$19)=INT('Drill Size Info'!$AB$15),
        --(INT('Drill Size Info'!$AA$15) &amp; "." &amp; DL32),
        IF(AND((--(INT('Drill Size Info'!$AA$15) &amp; "." &amp; DL32)&gt;=--('Drill Size Info'!$AA$15)), (--(INT('Drill Size Info'!$AA$15) &amp; "." &amp; DL32)&lt;=--('Drill Size Info'!$AB$15))),
            --(INT('Drill Size Info'!$AA$15) &amp; "." &amp; DL32),
            --(INT('Drill Size Info'!$AB$15) &amp; "." &amp; DL32)
        )
    ),
    IF(DK32&lt;&gt;"",
        IF(INT('Drill Size Info'!$AA$15)=INT('Drill Size Info'!$AB$15),
            --(INT('Drill Size Info'!$AA$15) &amp; "." &amp; LEFT(DK32,3)),
            IF(AND((--(INT('Drill Size Info'!$AA$15) &amp; "." &amp; LEFT(DK32,3))&gt;=--('Drill Size Info'!$AA$15)), (--(INT('Drill Size Info'!$AA$15) &amp; "." &amp; LEFT(DK32,3))&lt;=--('Drill Size Info'!$AB$15))),
                --(INT('Drill Size Info'!$AA$15) &amp; "." &amp; LEFT(DK32,3)),
                --(INT('Drill Size Info'!$AB$15) &amp; "." &amp; LEFT(DK32,3))
            )
        ),
        "OK"
    )
)</f>
        <v>OK</v>
      </c>
      <c r="U32" s="150" t="str">
        <f>IF(DM32&lt;&gt;"",
    IF(INT('Drill Size Info'!$AA$19)=INT('Drill Size Info'!$AB$15),
        --(INT('Drill Size Info'!$AA$15) &amp; "." &amp; DM32),
        IF(AND((--(INT('Drill Size Info'!$AA$15) &amp; "." &amp; DM32)&gt;=--('Drill Size Info'!$AA$15)), (--(INT('Drill Size Info'!$AA$15) &amp; "." &amp; DM32)&lt;=--('Drill Size Info'!$AB$15))),
            --(INT('Drill Size Info'!$AA$15) &amp; "." &amp; DM32),
            --(INT('Drill Size Info'!$AB$15) &amp; "." &amp; DM32)
        )
    ),
    IF(DK32&lt;&gt;"",
        IF(INT('Drill Size Info'!$AA$15)=INT('Drill Size Info'!$AB$15),
            --(INT('Drill Size Info'!$AA$15) &amp; "." &amp; RIGHT(DK32,3)),
            IF(AND((--(INT('Drill Size Info'!$AA$15) &amp; "." &amp; RIGHT(DK32,3))&gt;=--('Drill Size Info'!$AA$15)), (--(INT('Drill Size Info'!$AA$15) &amp; "." &amp; RIGHT(DK32,3))&lt;=--('Drill Size Info'!$AB$15))),
                --(INT('Drill Size Info'!$AA$15) &amp; "." &amp; RIGHT(DK32,3)),
                --(INT('Drill Size Info'!$AB$15) &amp; "." &amp; RIGHT(DK32,3))
            )
        ),
        "N/A"
    )
)</f>
        <v>N/A</v>
      </c>
      <c r="V32" s="161"/>
      <c r="W32" s="161"/>
      <c r="X32" s="161"/>
      <c r="Y32" s="161"/>
      <c r="Z32" s="161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62"/>
      <c r="AL32" s="162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3"/>
      <c r="BC32" s="163"/>
      <c r="BD32" s="163"/>
      <c r="BE32" s="164"/>
      <c r="BF32" s="165"/>
      <c r="BG32" s="162"/>
      <c r="BH32" s="162"/>
      <c r="BI32" s="164"/>
      <c r="BJ32" s="38"/>
      <c r="BK32" s="38"/>
      <c r="BL32" s="126"/>
      <c r="BM32" s="126"/>
      <c r="BN32" s="38"/>
      <c r="BO32" s="38"/>
      <c r="BP32" s="117" t="str">
        <f t="shared" si="6"/>
        <v/>
      </c>
      <c r="BQ32" s="38"/>
      <c r="BR32" s="38"/>
      <c r="BS32" s="38"/>
      <c r="BT32" s="38"/>
      <c r="BV32" s="17">
        <f t="shared" si="7"/>
        <v>0</v>
      </c>
      <c r="BW32" s="17">
        <f t="shared" si="8"/>
        <v>0</v>
      </c>
      <c r="BX32" s="17">
        <f t="shared" si="9"/>
        <v>0</v>
      </c>
      <c r="BY32" s="17">
        <f t="shared" si="10"/>
        <v>0</v>
      </c>
      <c r="BZ32" s="17">
        <f t="shared" si="11"/>
        <v>0</v>
      </c>
      <c r="CA32" s="17">
        <f t="shared" si="12"/>
        <v>0</v>
      </c>
      <c r="CB32" s="17">
        <f t="shared" si="15"/>
        <v>0</v>
      </c>
      <c r="CC32" s="17">
        <f t="shared" si="16"/>
        <v>0</v>
      </c>
      <c r="CD32" s="17">
        <f t="shared" si="17"/>
        <v>0</v>
      </c>
      <c r="CE32" s="17">
        <f t="shared" si="18"/>
        <v>0</v>
      </c>
      <c r="CF32" s="17">
        <f t="shared" si="19"/>
        <v>0</v>
      </c>
      <c r="CG32" s="17">
        <f t="shared" si="20"/>
        <v>0</v>
      </c>
      <c r="CH32" s="17">
        <f t="shared" si="21"/>
        <v>0</v>
      </c>
      <c r="CI32" s="17">
        <f t="shared" si="22"/>
        <v>0</v>
      </c>
      <c r="CJ32" s="17">
        <f t="shared" si="23"/>
        <v>0</v>
      </c>
      <c r="CK32" s="17">
        <f t="shared" si="24"/>
        <v>0</v>
      </c>
      <c r="CL32" s="17">
        <f t="shared" si="25"/>
        <v>0</v>
      </c>
      <c r="CM32" s="17">
        <f t="shared" si="26"/>
        <v>0</v>
      </c>
      <c r="CN32" s="17">
        <f t="shared" si="27"/>
        <v>0</v>
      </c>
      <c r="CO32" s="17">
        <f t="shared" si="28"/>
        <v>0</v>
      </c>
      <c r="CP32" s="17">
        <f t="shared" si="29"/>
        <v>0</v>
      </c>
      <c r="CQ32" s="17">
        <f t="shared" si="30"/>
        <v>0</v>
      </c>
      <c r="CR32" s="17">
        <f t="shared" si="31"/>
        <v>0</v>
      </c>
      <c r="CS32" s="17">
        <f t="shared" si="32"/>
        <v>0</v>
      </c>
      <c r="CT32" s="17">
        <f t="shared" si="33"/>
        <v>0</v>
      </c>
      <c r="CU32" s="17">
        <f t="shared" si="34"/>
        <v>0</v>
      </c>
      <c r="CV32" s="17">
        <f t="shared" si="35"/>
        <v>0</v>
      </c>
      <c r="CW32" s="17">
        <f t="shared" si="36"/>
        <v>0</v>
      </c>
      <c r="CX32" s="17">
        <f t="shared" si="37"/>
        <v>0</v>
      </c>
      <c r="CY32" s="17">
        <f t="shared" si="38"/>
        <v>0</v>
      </c>
      <c r="CZ32" s="17">
        <f t="shared" si="39"/>
        <v>0</v>
      </c>
      <c r="DA32" s="17">
        <f t="shared" si="40"/>
        <v>0</v>
      </c>
      <c r="DB32" s="17">
        <f t="shared" si="41"/>
        <v>0</v>
      </c>
      <c r="DC32" s="17">
        <f t="shared" si="42"/>
        <v>0</v>
      </c>
      <c r="DD32" s="17">
        <f t="shared" si="43"/>
        <v>0</v>
      </c>
      <c r="DE32" s="17">
        <f t="shared" si="44"/>
        <v>0</v>
      </c>
      <c r="DF32" s="17">
        <f t="shared" si="45"/>
        <v>0</v>
      </c>
      <c r="DG32" s="17">
        <f t="shared" si="46"/>
        <v>0</v>
      </c>
    </row>
    <row r="33" spans="2:111" ht="15" customHeight="1" x14ac:dyDescent="0.2">
      <c r="B33" s="156">
        <v>25</v>
      </c>
      <c r="C33" s="157" t="str">
        <f t="shared" si="47"/>
        <v/>
      </c>
      <c r="D33" s="158" t="str">
        <f t="shared" si="5"/>
        <v>OK</v>
      </c>
      <c r="E33" s="159" t="e">
        <f>VLOOKUP('DATA SHEET'!$B$9,'Drill Size Info'!$T$2:$U$8,2,FALSE)</f>
        <v>#N/A</v>
      </c>
      <c r="F33" s="159" t="str">
        <f t="shared" si="48"/>
        <v/>
      </c>
      <c r="G33" s="91">
        <f t="shared" si="49"/>
        <v>0</v>
      </c>
      <c r="H33" s="160" t="s">
        <v>175</v>
      </c>
      <c r="I33" s="160" t="s">
        <v>175</v>
      </c>
      <c r="J33" s="160" t="str">
        <f>IF('DATA SHEET'!$B$10="NC-50","N/A","OK")</f>
        <v>OK</v>
      </c>
      <c r="K33" s="160" t="str">
        <f>IF('DATA SHEET'!$B$10="NC-50","N/A","OK")</f>
        <v>OK</v>
      </c>
      <c r="L33" s="160" t="str">
        <f t="shared" si="50"/>
        <v>OK</v>
      </c>
      <c r="M33" s="160" t="str">
        <f t="shared" si="51"/>
        <v>OK</v>
      </c>
      <c r="N33" s="160"/>
      <c r="O33" s="160"/>
      <c r="P33" s="160"/>
      <c r="Q33" s="160"/>
      <c r="R33" s="92" t="str">
        <f>IF(DI33&lt;&gt;"",
    IF(INT('Drill Size Info'!$AA$19)=INT('Drill Size Info'!$AB$19),
        --(INT('Drill Size Info'!$AA$19) &amp; "." &amp; DI33),
        IF(AND((--(INT('Drill Size Info'!$AA$19) &amp; "." &amp; DI33)&gt;=--('Drill Size Info'!$AA$19)), (--(INT('Drill Size Info'!$AA$19) &amp; "." &amp; DI33)&lt;=--('Drill Size Info'!$AB$19))),
            --(INT('Drill Size Info'!$AA$19) &amp; "." &amp; DI33),
            --(INT('Drill Size Info'!$AB$19) &amp; "." &amp; DI33)
        )
    ),
    IF(DH33&lt;&gt;"",
        IF(INT('Drill Size Info'!$AA$19)=INT('Drill Size Info'!$AB$19),
            --(INT('Drill Size Info'!$AA$19) &amp; "." &amp; LEFT(DH33,3)),
            IF(AND((--(INT('Drill Size Info'!$AA$19) &amp; "." &amp; LEFT(DH33,3))&gt;=--('Drill Size Info'!$AA$19)), (--(INT('Drill Size Info'!$AA$19) &amp; "." &amp; LEFT(DH33,3))&lt;=--('Drill Size Info'!$AB$19))),
                --(INT('Drill Size Info'!$AA$19) &amp; "." &amp; LEFT(DH33,3)),
                --(INT('Drill Size Info'!$AB$19) &amp; "." &amp; LEFT(DH33,3))
            )
        ),
        "OK"
    )
)</f>
        <v>OK</v>
      </c>
      <c r="S33" s="150" t="str">
        <f>IF(DJ33&lt;&gt;"",
    IF(INT('Drill Size Info'!$AA$19)=INT('Drill Size Info'!$AB$19),
        --(INT('Drill Size Info'!$AA$19) &amp; "." &amp; DJ33),
        IF(AND((--(INT('Drill Size Info'!$AA$19) &amp; "." &amp; DJ33)&gt;=--('Drill Size Info'!$AA$19)), (--(INT('Drill Size Info'!$AA$19) &amp; "." &amp; DJ33)&lt;=--('Drill Size Info'!$AB$19))),
            --(INT('Drill Size Info'!$AA$19) &amp; "." &amp; DJ33),
            --(INT('Drill Size Info'!$AB$19) &amp; "." &amp; DJ33)
        )
    ),
    IF(DH33&lt;&gt;"",
        IF(INT('Drill Size Info'!$AA$19)=INT('Drill Size Info'!$AB$19),
            --(INT('Drill Size Info'!$AA$19) &amp; "." &amp; RIGHT(DH33,3)),
            IF(AND((--(INT('Drill Size Info'!$AA$19) &amp; "." &amp; RIGHT(DH33,3))&gt;=--('Drill Size Info'!$AA$19)), (--(INT('Drill Size Info'!$AA$19) &amp; "." &amp; RIGHT(DH33,3))&lt;=--('Drill Size Info'!$AB$19))),
                --(INT('Drill Size Info'!$AA$19) &amp; "." &amp; RIGHT(DH33,3)),
                --(INT('Drill Size Info'!$AB$19) &amp; "." &amp; RIGHT(DH33,3))
            )
        ),
        "N/A"
    )
)</f>
        <v>N/A</v>
      </c>
      <c r="T33" s="150" t="str">
        <f>IF(DL33&lt;&gt;"",
    IF(INT('Drill Size Info'!$AA$19)=INT('Drill Size Info'!$AB$15),
        --(INT('Drill Size Info'!$AA$15) &amp; "." &amp; DL33),
        IF(AND((--(INT('Drill Size Info'!$AA$15) &amp; "." &amp; DL33)&gt;=--('Drill Size Info'!$AA$15)), (--(INT('Drill Size Info'!$AA$15) &amp; "." &amp; DL33)&lt;=--('Drill Size Info'!$AB$15))),
            --(INT('Drill Size Info'!$AA$15) &amp; "." &amp; DL33),
            --(INT('Drill Size Info'!$AB$15) &amp; "." &amp; DL33)
        )
    ),
    IF(DK33&lt;&gt;"",
        IF(INT('Drill Size Info'!$AA$15)=INT('Drill Size Info'!$AB$15),
            --(INT('Drill Size Info'!$AA$15) &amp; "." &amp; LEFT(DK33,3)),
            IF(AND((--(INT('Drill Size Info'!$AA$15) &amp; "." &amp; LEFT(DK33,3))&gt;=--('Drill Size Info'!$AA$15)), (--(INT('Drill Size Info'!$AA$15) &amp; "." &amp; LEFT(DK33,3))&lt;=--('Drill Size Info'!$AB$15))),
                --(INT('Drill Size Info'!$AA$15) &amp; "." &amp; LEFT(DK33,3)),
                --(INT('Drill Size Info'!$AB$15) &amp; "." &amp; LEFT(DK33,3))
            )
        ),
        "OK"
    )
)</f>
        <v>OK</v>
      </c>
      <c r="U33" s="150" t="str">
        <f>IF(DM33&lt;&gt;"",
    IF(INT('Drill Size Info'!$AA$19)=INT('Drill Size Info'!$AB$15),
        --(INT('Drill Size Info'!$AA$15) &amp; "." &amp; DM33),
        IF(AND((--(INT('Drill Size Info'!$AA$15) &amp; "." &amp; DM33)&gt;=--('Drill Size Info'!$AA$15)), (--(INT('Drill Size Info'!$AA$15) &amp; "." &amp; DM33)&lt;=--('Drill Size Info'!$AB$15))),
            --(INT('Drill Size Info'!$AA$15) &amp; "." &amp; DM33),
            --(INT('Drill Size Info'!$AB$15) &amp; "." &amp; DM33)
        )
    ),
    IF(DK33&lt;&gt;"",
        IF(INT('Drill Size Info'!$AA$15)=INT('Drill Size Info'!$AB$15),
            --(INT('Drill Size Info'!$AA$15) &amp; "." &amp; RIGHT(DK33,3)),
            IF(AND((--(INT('Drill Size Info'!$AA$15) &amp; "." &amp; RIGHT(DK33,3))&gt;=--('Drill Size Info'!$AA$15)), (--(INT('Drill Size Info'!$AA$15) &amp; "." &amp; RIGHT(DK33,3))&lt;=--('Drill Size Info'!$AB$15))),
                --(INT('Drill Size Info'!$AA$15) &amp; "." &amp; RIGHT(DK33,3)),
                --(INT('Drill Size Info'!$AB$15) &amp; "." &amp; RIGHT(DK33,3))
            )
        ),
        "N/A"
    )
)</f>
        <v>N/A</v>
      </c>
      <c r="V33" s="161"/>
      <c r="W33" s="161"/>
      <c r="X33" s="161"/>
      <c r="Y33" s="161"/>
      <c r="Z33" s="161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62"/>
      <c r="AL33" s="162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3"/>
      <c r="BC33" s="163"/>
      <c r="BD33" s="163"/>
      <c r="BE33" s="164"/>
      <c r="BF33" s="165"/>
      <c r="BG33" s="162"/>
      <c r="BH33" s="162"/>
      <c r="BI33" s="164"/>
      <c r="BJ33" s="38"/>
      <c r="BK33" s="38"/>
      <c r="BL33" s="126"/>
      <c r="BM33" s="126"/>
      <c r="BN33" s="38"/>
      <c r="BO33" s="38"/>
      <c r="BP33" s="117" t="str">
        <f t="shared" si="6"/>
        <v/>
      </c>
      <c r="BQ33" s="38"/>
      <c r="BR33" s="38"/>
      <c r="BS33" s="38"/>
      <c r="BT33" s="38"/>
      <c r="BV33" s="17">
        <f t="shared" si="7"/>
        <v>0</v>
      </c>
      <c r="BW33" s="17">
        <f t="shared" si="8"/>
        <v>0</v>
      </c>
      <c r="BX33" s="17">
        <f t="shared" si="9"/>
        <v>0</v>
      </c>
      <c r="BY33" s="17">
        <f t="shared" si="10"/>
        <v>0</v>
      </c>
      <c r="BZ33" s="17">
        <f t="shared" si="11"/>
        <v>0</v>
      </c>
      <c r="CA33" s="17">
        <f t="shared" si="12"/>
        <v>0</v>
      </c>
      <c r="CB33" s="17">
        <f t="shared" si="15"/>
        <v>0</v>
      </c>
      <c r="CC33" s="17">
        <f t="shared" si="16"/>
        <v>0</v>
      </c>
      <c r="CD33" s="17">
        <f t="shared" si="17"/>
        <v>0</v>
      </c>
      <c r="CE33" s="17">
        <f t="shared" si="18"/>
        <v>0</v>
      </c>
      <c r="CF33" s="17">
        <f t="shared" si="19"/>
        <v>0</v>
      </c>
      <c r="CG33" s="17">
        <f t="shared" si="20"/>
        <v>0</v>
      </c>
      <c r="CH33" s="17">
        <f t="shared" si="21"/>
        <v>0</v>
      </c>
      <c r="CI33" s="17">
        <f t="shared" si="22"/>
        <v>0</v>
      </c>
      <c r="CJ33" s="17">
        <f t="shared" si="23"/>
        <v>0</v>
      </c>
      <c r="CK33" s="17">
        <f t="shared" si="24"/>
        <v>0</v>
      </c>
      <c r="CL33" s="17">
        <f t="shared" si="25"/>
        <v>0</v>
      </c>
      <c r="CM33" s="17">
        <f t="shared" si="26"/>
        <v>0</v>
      </c>
      <c r="CN33" s="17">
        <f t="shared" si="27"/>
        <v>0</v>
      </c>
      <c r="CO33" s="17">
        <f t="shared" si="28"/>
        <v>0</v>
      </c>
      <c r="CP33" s="17">
        <f t="shared" si="29"/>
        <v>0</v>
      </c>
      <c r="CQ33" s="17">
        <f t="shared" si="30"/>
        <v>0</v>
      </c>
      <c r="CR33" s="17">
        <f t="shared" si="31"/>
        <v>0</v>
      </c>
      <c r="CS33" s="17">
        <f t="shared" si="32"/>
        <v>0</v>
      </c>
      <c r="CT33" s="17">
        <f t="shared" si="33"/>
        <v>0</v>
      </c>
      <c r="CU33" s="17">
        <f t="shared" si="34"/>
        <v>0</v>
      </c>
      <c r="CV33" s="17">
        <f t="shared" si="35"/>
        <v>0</v>
      </c>
      <c r="CW33" s="17">
        <f t="shared" si="36"/>
        <v>0</v>
      </c>
      <c r="CX33" s="17">
        <f t="shared" si="37"/>
        <v>0</v>
      </c>
      <c r="CY33" s="17">
        <f t="shared" si="38"/>
        <v>0</v>
      </c>
      <c r="CZ33" s="17">
        <f t="shared" si="39"/>
        <v>0</v>
      </c>
      <c r="DA33" s="17">
        <f t="shared" si="40"/>
        <v>0</v>
      </c>
      <c r="DB33" s="17">
        <f t="shared" si="41"/>
        <v>0</v>
      </c>
      <c r="DC33" s="17">
        <f t="shared" si="42"/>
        <v>0</v>
      </c>
      <c r="DD33" s="17">
        <f t="shared" si="43"/>
        <v>0</v>
      </c>
      <c r="DE33" s="17">
        <f t="shared" si="44"/>
        <v>0</v>
      </c>
      <c r="DF33" s="17">
        <f t="shared" si="45"/>
        <v>0</v>
      </c>
      <c r="DG33" s="17">
        <f t="shared" si="46"/>
        <v>0</v>
      </c>
    </row>
    <row r="34" spans="2:111" ht="15" customHeight="1" x14ac:dyDescent="0.2">
      <c r="B34" s="156">
        <v>26</v>
      </c>
      <c r="C34" s="157" t="str">
        <f t="shared" si="47"/>
        <v/>
      </c>
      <c r="D34" s="158" t="str">
        <f t="shared" si="5"/>
        <v>OK</v>
      </c>
      <c r="E34" s="159" t="e">
        <f>VLOOKUP('DATA SHEET'!$B$9,'Drill Size Info'!$T$2:$U$8,2,FALSE)</f>
        <v>#N/A</v>
      </c>
      <c r="F34" s="159" t="str">
        <f t="shared" si="48"/>
        <v/>
      </c>
      <c r="G34" s="91">
        <f t="shared" si="49"/>
        <v>0</v>
      </c>
      <c r="H34" s="160" t="s">
        <v>175</v>
      </c>
      <c r="I34" s="160" t="s">
        <v>175</v>
      </c>
      <c r="J34" s="160" t="str">
        <f>IF('DATA SHEET'!$B$10="NC-50","N/A","OK")</f>
        <v>OK</v>
      </c>
      <c r="K34" s="160" t="str">
        <f>IF('DATA SHEET'!$B$10="NC-50","N/A","OK")</f>
        <v>OK</v>
      </c>
      <c r="L34" s="160" t="str">
        <f t="shared" si="50"/>
        <v>OK</v>
      </c>
      <c r="M34" s="160" t="str">
        <f t="shared" si="51"/>
        <v>OK</v>
      </c>
      <c r="N34" s="160"/>
      <c r="O34" s="160"/>
      <c r="P34" s="160"/>
      <c r="Q34" s="160"/>
      <c r="R34" s="92" t="str">
        <f>IF(DI34&lt;&gt;"",
    IF(INT('Drill Size Info'!$AA$19)=INT('Drill Size Info'!$AB$19),
        --(INT('Drill Size Info'!$AA$19) &amp; "." &amp; DI34),
        IF(AND((--(INT('Drill Size Info'!$AA$19) &amp; "." &amp; DI34)&gt;=--('Drill Size Info'!$AA$19)), (--(INT('Drill Size Info'!$AA$19) &amp; "." &amp; DI34)&lt;=--('Drill Size Info'!$AB$19))),
            --(INT('Drill Size Info'!$AA$19) &amp; "." &amp; DI34),
            --(INT('Drill Size Info'!$AB$19) &amp; "." &amp; DI34)
        )
    ),
    IF(DH34&lt;&gt;"",
        IF(INT('Drill Size Info'!$AA$19)=INT('Drill Size Info'!$AB$19),
            --(INT('Drill Size Info'!$AA$19) &amp; "." &amp; LEFT(DH34,3)),
            IF(AND((--(INT('Drill Size Info'!$AA$19) &amp; "." &amp; LEFT(DH34,3))&gt;=--('Drill Size Info'!$AA$19)), (--(INT('Drill Size Info'!$AA$19) &amp; "." &amp; LEFT(DH34,3))&lt;=--('Drill Size Info'!$AB$19))),
                --(INT('Drill Size Info'!$AA$19) &amp; "." &amp; LEFT(DH34,3)),
                --(INT('Drill Size Info'!$AB$19) &amp; "." &amp; LEFT(DH34,3))
            )
        ),
        "OK"
    )
)</f>
        <v>OK</v>
      </c>
      <c r="S34" s="150" t="str">
        <f>IF(DJ34&lt;&gt;"",
    IF(INT('Drill Size Info'!$AA$19)=INT('Drill Size Info'!$AB$19),
        --(INT('Drill Size Info'!$AA$19) &amp; "." &amp; DJ34),
        IF(AND((--(INT('Drill Size Info'!$AA$19) &amp; "." &amp; DJ34)&gt;=--('Drill Size Info'!$AA$19)), (--(INT('Drill Size Info'!$AA$19) &amp; "." &amp; DJ34)&lt;=--('Drill Size Info'!$AB$19))),
            --(INT('Drill Size Info'!$AA$19) &amp; "." &amp; DJ34),
            --(INT('Drill Size Info'!$AB$19) &amp; "." &amp; DJ34)
        )
    ),
    IF(DH34&lt;&gt;"",
        IF(INT('Drill Size Info'!$AA$19)=INT('Drill Size Info'!$AB$19),
            --(INT('Drill Size Info'!$AA$19) &amp; "." &amp; RIGHT(DH34,3)),
            IF(AND((--(INT('Drill Size Info'!$AA$19) &amp; "." &amp; RIGHT(DH34,3))&gt;=--('Drill Size Info'!$AA$19)), (--(INT('Drill Size Info'!$AA$19) &amp; "." &amp; RIGHT(DH34,3))&lt;=--('Drill Size Info'!$AB$19))),
                --(INT('Drill Size Info'!$AA$19) &amp; "." &amp; RIGHT(DH34,3)),
                --(INT('Drill Size Info'!$AB$19) &amp; "." &amp; RIGHT(DH34,3))
            )
        ),
        "N/A"
    )
)</f>
        <v>N/A</v>
      </c>
      <c r="T34" s="150" t="str">
        <f>IF(DL34&lt;&gt;"",
    IF(INT('Drill Size Info'!$AA$19)=INT('Drill Size Info'!$AB$15),
        --(INT('Drill Size Info'!$AA$15) &amp; "." &amp; DL34),
        IF(AND((--(INT('Drill Size Info'!$AA$15) &amp; "." &amp; DL34)&gt;=--('Drill Size Info'!$AA$15)), (--(INT('Drill Size Info'!$AA$15) &amp; "." &amp; DL34)&lt;=--('Drill Size Info'!$AB$15))),
            --(INT('Drill Size Info'!$AA$15) &amp; "." &amp; DL34),
            --(INT('Drill Size Info'!$AB$15) &amp; "." &amp; DL34)
        )
    ),
    IF(DK34&lt;&gt;"",
        IF(INT('Drill Size Info'!$AA$15)=INT('Drill Size Info'!$AB$15),
            --(INT('Drill Size Info'!$AA$15) &amp; "." &amp; LEFT(DK34,3)),
            IF(AND((--(INT('Drill Size Info'!$AA$15) &amp; "." &amp; LEFT(DK34,3))&gt;=--('Drill Size Info'!$AA$15)), (--(INT('Drill Size Info'!$AA$15) &amp; "." &amp; LEFT(DK34,3))&lt;=--('Drill Size Info'!$AB$15))),
                --(INT('Drill Size Info'!$AA$15) &amp; "." &amp; LEFT(DK34,3)),
                --(INT('Drill Size Info'!$AB$15) &amp; "." &amp; LEFT(DK34,3))
            )
        ),
        "OK"
    )
)</f>
        <v>OK</v>
      </c>
      <c r="U34" s="150" t="str">
        <f>IF(DM34&lt;&gt;"",
    IF(INT('Drill Size Info'!$AA$19)=INT('Drill Size Info'!$AB$15),
        --(INT('Drill Size Info'!$AA$15) &amp; "." &amp; DM34),
        IF(AND((--(INT('Drill Size Info'!$AA$15) &amp; "." &amp; DM34)&gt;=--('Drill Size Info'!$AA$15)), (--(INT('Drill Size Info'!$AA$15) &amp; "." &amp; DM34)&lt;=--('Drill Size Info'!$AB$15))),
            --(INT('Drill Size Info'!$AA$15) &amp; "." &amp; DM34),
            --(INT('Drill Size Info'!$AB$15) &amp; "." &amp; DM34)
        )
    ),
    IF(DK34&lt;&gt;"",
        IF(INT('Drill Size Info'!$AA$15)=INT('Drill Size Info'!$AB$15),
            --(INT('Drill Size Info'!$AA$15) &amp; "." &amp; RIGHT(DK34,3)),
            IF(AND((--(INT('Drill Size Info'!$AA$15) &amp; "." &amp; RIGHT(DK34,3))&gt;=--('Drill Size Info'!$AA$15)), (--(INT('Drill Size Info'!$AA$15) &amp; "." &amp; RIGHT(DK34,3))&lt;=--('Drill Size Info'!$AB$15))),
                --(INT('Drill Size Info'!$AA$15) &amp; "." &amp; RIGHT(DK34,3)),
                --(INT('Drill Size Info'!$AB$15) &amp; "." &amp; RIGHT(DK34,3))
            )
        ),
        "N/A"
    )
)</f>
        <v>N/A</v>
      </c>
      <c r="V34" s="161"/>
      <c r="W34" s="161"/>
      <c r="X34" s="161"/>
      <c r="Y34" s="161"/>
      <c r="Z34" s="161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62"/>
      <c r="AL34" s="162"/>
      <c r="AM34" s="162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3"/>
      <c r="BC34" s="163"/>
      <c r="BD34" s="163"/>
      <c r="BE34" s="164"/>
      <c r="BF34" s="165"/>
      <c r="BG34" s="162"/>
      <c r="BH34" s="162"/>
      <c r="BI34" s="164"/>
      <c r="BJ34" s="38"/>
      <c r="BK34" s="38"/>
      <c r="BL34" s="126"/>
      <c r="BM34" s="126"/>
      <c r="BN34" s="38"/>
      <c r="BO34" s="38"/>
      <c r="BP34" s="117" t="str">
        <f t="shared" si="6"/>
        <v/>
      </c>
      <c r="BQ34" s="38"/>
      <c r="BR34" s="38"/>
      <c r="BS34" s="38"/>
      <c r="BT34" s="38"/>
      <c r="BV34" s="17">
        <f t="shared" si="7"/>
        <v>0</v>
      </c>
      <c r="BW34" s="17">
        <f t="shared" si="8"/>
        <v>0</v>
      </c>
      <c r="BX34" s="17">
        <f t="shared" si="9"/>
        <v>0</v>
      </c>
      <c r="BY34" s="17">
        <f t="shared" si="10"/>
        <v>0</v>
      </c>
      <c r="BZ34" s="17">
        <f t="shared" si="11"/>
        <v>0</v>
      </c>
      <c r="CA34" s="17">
        <f t="shared" si="12"/>
        <v>0</v>
      </c>
      <c r="CB34" s="17">
        <f t="shared" si="15"/>
        <v>0</v>
      </c>
      <c r="CC34" s="17">
        <f t="shared" si="16"/>
        <v>0</v>
      </c>
      <c r="CD34" s="17">
        <f t="shared" si="17"/>
        <v>0</v>
      </c>
      <c r="CE34" s="17">
        <f t="shared" si="18"/>
        <v>0</v>
      </c>
      <c r="CF34" s="17">
        <f t="shared" si="19"/>
        <v>0</v>
      </c>
      <c r="CG34" s="17">
        <f t="shared" si="20"/>
        <v>0</v>
      </c>
      <c r="CH34" s="17">
        <f t="shared" si="21"/>
        <v>0</v>
      </c>
      <c r="CI34" s="17">
        <f t="shared" si="22"/>
        <v>0</v>
      </c>
      <c r="CJ34" s="17">
        <f t="shared" si="23"/>
        <v>0</v>
      </c>
      <c r="CK34" s="17">
        <f t="shared" si="24"/>
        <v>0</v>
      </c>
      <c r="CL34" s="17">
        <f t="shared" si="25"/>
        <v>0</v>
      </c>
      <c r="CM34" s="17">
        <f t="shared" si="26"/>
        <v>0</v>
      </c>
      <c r="CN34" s="17">
        <f t="shared" si="27"/>
        <v>0</v>
      </c>
      <c r="CO34" s="17">
        <f t="shared" si="28"/>
        <v>0</v>
      </c>
      <c r="CP34" s="17">
        <f t="shared" si="29"/>
        <v>0</v>
      </c>
      <c r="CQ34" s="17">
        <f t="shared" si="30"/>
        <v>0</v>
      </c>
      <c r="CR34" s="17">
        <f t="shared" si="31"/>
        <v>0</v>
      </c>
      <c r="CS34" s="17">
        <f t="shared" si="32"/>
        <v>0</v>
      </c>
      <c r="CT34" s="17">
        <f t="shared" si="33"/>
        <v>0</v>
      </c>
      <c r="CU34" s="17">
        <f t="shared" si="34"/>
        <v>0</v>
      </c>
      <c r="CV34" s="17">
        <f t="shared" si="35"/>
        <v>0</v>
      </c>
      <c r="CW34" s="17">
        <f t="shared" si="36"/>
        <v>0</v>
      </c>
      <c r="CX34" s="17">
        <f t="shared" si="37"/>
        <v>0</v>
      </c>
      <c r="CY34" s="17">
        <f t="shared" si="38"/>
        <v>0</v>
      </c>
      <c r="CZ34" s="17">
        <f t="shared" si="39"/>
        <v>0</v>
      </c>
      <c r="DA34" s="17">
        <f t="shared" si="40"/>
        <v>0</v>
      </c>
      <c r="DB34" s="17">
        <f t="shared" si="41"/>
        <v>0</v>
      </c>
      <c r="DC34" s="17">
        <f t="shared" si="42"/>
        <v>0</v>
      </c>
      <c r="DD34" s="17">
        <f t="shared" si="43"/>
        <v>0</v>
      </c>
      <c r="DE34" s="17">
        <f t="shared" si="44"/>
        <v>0</v>
      </c>
      <c r="DF34" s="17">
        <f t="shared" si="45"/>
        <v>0</v>
      </c>
      <c r="DG34" s="17">
        <f t="shared" si="46"/>
        <v>0</v>
      </c>
    </row>
    <row r="35" spans="2:111" ht="15.75" customHeight="1" x14ac:dyDescent="0.2">
      <c r="B35" s="156">
        <v>27</v>
      </c>
      <c r="C35" s="157" t="str">
        <f t="shared" si="47"/>
        <v/>
      </c>
      <c r="D35" s="158" t="str">
        <f t="shared" si="5"/>
        <v>OK</v>
      </c>
      <c r="E35" s="159" t="e">
        <f>VLOOKUP('DATA SHEET'!$B$9,'Drill Size Info'!$T$2:$U$8,2,FALSE)</f>
        <v>#N/A</v>
      </c>
      <c r="F35" s="159" t="str">
        <f t="shared" si="48"/>
        <v/>
      </c>
      <c r="G35" s="91">
        <f t="shared" si="49"/>
        <v>0</v>
      </c>
      <c r="H35" s="160" t="s">
        <v>175</v>
      </c>
      <c r="I35" s="160" t="s">
        <v>175</v>
      </c>
      <c r="J35" s="160" t="str">
        <f>IF('DATA SHEET'!$B$10="NC-50","N/A","OK")</f>
        <v>OK</v>
      </c>
      <c r="K35" s="160" t="str">
        <f>IF('DATA SHEET'!$B$10="NC-50","N/A","OK")</f>
        <v>OK</v>
      </c>
      <c r="L35" s="160" t="str">
        <f t="shared" si="50"/>
        <v>OK</v>
      </c>
      <c r="M35" s="160" t="str">
        <f t="shared" si="51"/>
        <v>OK</v>
      </c>
      <c r="N35" s="160"/>
      <c r="O35" s="160"/>
      <c r="P35" s="160"/>
      <c r="Q35" s="160"/>
      <c r="R35" s="92" t="str">
        <f>IF(DI35&lt;&gt;"",
    IF(INT('Drill Size Info'!$AA$19)=INT('Drill Size Info'!$AB$19),
        --(INT('Drill Size Info'!$AA$19) &amp; "." &amp; DI35),
        IF(AND((--(INT('Drill Size Info'!$AA$19) &amp; "." &amp; DI35)&gt;=--('Drill Size Info'!$AA$19)), (--(INT('Drill Size Info'!$AA$19) &amp; "." &amp; DI35)&lt;=--('Drill Size Info'!$AB$19))),
            --(INT('Drill Size Info'!$AA$19) &amp; "." &amp; DI35),
            --(INT('Drill Size Info'!$AB$19) &amp; "." &amp; DI35)
        )
    ),
    IF(DH35&lt;&gt;"",
        IF(INT('Drill Size Info'!$AA$19)=INT('Drill Size Info'!$AB$19),
            --(INT('Drill Size Info'!$AA$19) &amp; "." &amp; LEFT(DH35,3)),
            IF(AND((--(INT('Drill Size Info'!$AA$19) &amp; "." &amp; LEFT(DH35,3))&gt;=--('Drill Size Info'!$AA$19)), (--(INT('Drill Size Info'!$AA$19) &amp; "." &amp; LEFT(DH35,3))&lt;=--('Drill Size Info'!$AB$19))),
                --(INT('Drill Size Info'!$AA$19) &amp; "." &amp; LEFT(DH35,3)),
                --(INT('Drill Size Info'!$AB$19) &amp; "." &amp; LEFT(DH35,3))
            )
        ),
        "OK"
    )
)</f>
        <v>OK</v>
      </c>
      <c r="S35" s="150" t="str">
        <f>IF(DJ35&lt;&gt;"",
    IF(INT('Drill Size Info'!$AA$19)=INT('Drill Size Info'!$AB$19),
        --(INT('Drill Size Info'!$AA$19) &amp; "." &amp; DJ35),
        IF(AND((--(INT('Drill Size Info'!$AA$19) &amp; "." &amp; DJ35)&gt;=--('Drill Size Info'!$AA$19)), (--(INT('Drill Size Info'!$AA$19) &amp; "." &amp; DJ35)&lt;=--('Drill Size Info'!$AB$19))),
            --(INT('Drill Size Info'!$AA$19) &amp; "." &amp; DJ35),
            --(INT('Drill Size Info'!$AB$19) &amp; "." &amp; DJ35)
        )
    ),
    IF(DH35&lt;&gt;"",
        IF(INT('Drill Size Info'!$AA$19)=INT('Drill Size Info'!$AB$19),
            --(INT('Drill Size Info'!$AA$19) &amp; "." &amp; RIGHT(DH35,3)),
            IF(AND((--(INT('Drill Size Info'!$AA$19) &amp; "." &amp; RIGHT(DH35,3))&gt;=--('Drill Size Info'!$AA$19)), (--(INT('Drill Size Info'!$AA$19) &amp; "." &amp; RIGHT(DH35,3))&lt;=--('Drill Size Info'!$AB$19))),
                --(INT('Drill Size Info'!$AA$19) &amp; "." &amp; RIGHT(DH35,3)),
                --(INT('Drill Size Info'!$AB$19) &amp; "." &amp; RIGHT(DH35,3))
            )
        ),
        "N/A"
    )
)</f>
        <v>N/A</v>
      </c>
      <c r="T35" s="150" t="str">
        <f>IF(DL35&lt;&gt;"",
    IF(INT('Drill Size Info'!$AA$19)=INT('Drill Size Info'!$AB$15),
        --(INT('Drill Size Info'!$AA$15) &amp; "." &amp; DL35),
        IF(AND((--(INT('Drill Size Info'!$AA$15) &amp; "." &amp; DL35)&gt;=--('Drill Size Info'!$AA$15)), (--(INT('Drill Size Info'!$AA$15) &amp; "." &amp; DL35)&lt;=--('Drill Size Info'!$AB$15))),
            --(INT('Drill Size Info'!$AA$15) &amp; "." &amp; DL35),
            --(INT('Drill Size Info'!$AB$15) &amp; "." &amp; DL35)
        )
    ),
    IF(DK35&lt;&gt;"",
        IF(INT('Drill Size Info'!$AA$15)=INT('Drill Size Info'!$AB$15),
            --(INT('Drill Size Info'!$AA$15) &amp; "." &amp; LEFT(DK35,3)),
            IF(AND((--(INT('Drill Size Info'!$AA$15) &amp; "." &amp; LEFT(DK35,3))&gt;=--('Drill Size Info'!$AA$15)), (--(INT('Drill Size Info'!$AA$15) &amp; "." &amp; LEFT(DK35,3))&lt;=--('Drill Size Info'!$AB$15))),
                --(INT('Drill Size Info'!$AA$15) &amp; "." &amp; LEFT(DK35,3)),
                --(INT('Drill Size Info'!$AB$15) &amp; "." &amp; LEFT(DK35,3))
            )
        ),
        "OK"
    )
)</f>
        <v>OK</v>
      </c>
      <c r="U35" s="150" t="str">
        <f>IF(DM35&lt;&gt;"",
    IF(INT('Drill Size Info'!$AA$19)=INT('Drill Size Info'!$AB$15),
        --(INT('Drill Size Info'!$AA$15) &amp; "." &amp; DM35),
        IF(AND((--(INT('Drill Size Info'!$AA$15) &amp; "." &amp; DM35)&gt;=--('Drill Size Info'!$AA$15)), (--(INT('Drill Size Info'!$AA$15) &amp; "." &amp; DM35)&lt;=--('Drill Size Info'!$AB$15))),
            --(INT('Drill Size Info'!$AA$15) &amp; "." &amp; DM35),
            --(INT('Drill Size Info'!$AB$15) &amp; "." &amp; DM35)
        )
    ),
    IF(DK35&lt;&gt;"",
        IF(INT('Drill Size Info'!$AA$15)=INT('Drill Size Info'!$AB$15),
            --(INT('Drill Size Info'!$AA$15) &amp; "." &amp; RIGHT(DK35,3)),
            IF(AND((--(INT('Drill Size Info'!$AA$15) &amp; "." &amp; RIGHT(DK35,3))&gt;=--('Drill Size Info'!$AA$15)), (--(INT('Drill Size Info'!$AA$15) &amp; "." &amp; RIGHT(DK35,3))&lt;=--('Drill Size Info'!$AB$15))),
                --(INT('Drill Size Info'!$AA$15) &amp; "." &amp; RIGHT(DK35,3)),
                --(INT('Drill Size Info'!$AB$15) &amp; "." &amp; RIGHT(DK35,3))
            )
        ),
        "N/A"
    )
)</f>
        <v>N/A</v>
      </c>
      <c r="V35" s="161"/>
      <c r="W35" s="161"/>
      <c r="X35" s="161"/>
      <c r="Y35" s="161"/>
      <c r="Z35" s="161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62"/>
      <c r="AL35" s="162"/>
      <c r="AM35" s="162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2"/>
      <c r="BA35" s="162"/>
      <c r="BB35" s="163"/>
      <c r="BC35" s="163"/>
      <c r="BD35" s="163"/>
      <c r="BE35" s="164"/>
      <c r="BF35" s="165"/>
      <c r="BG35" s="162"/>
      <c r="BH35" s="162"/>
      <c r="BI35" s="164"/>
      <c r="BJ35" s="38"/>
      <c r="BK35" s="38"/>
      <c r="BL35" s="126"/>
      <c r="BM35" s="126"/>
      <c r="BN35" s="38"/>
      <c r="BO35" s="38"/>
      <c r="BP35" s="117" t="str">
        <f t="shared" si="6"/>
        <v/>
      </c>
      <c r="BQ35" s="38"/>
      <c r="BR35" s="38"/>
      <c r="BS35" s="38"/>
      <c r="BT35" s="38"/>
      <c r="BV35" s="17">
        <f t="shared" si="7"/>
        <v>0</v>
      </c>
      <c r="BW35" s="17">
        <f t="shared" si="8"/>
        <v>0</v>
      </c>
      <c r="BX35" s="17">
        <f t="shared" si="9"/>
        <v>0</v>
      </c>
      <c r="BY35" s="17">
        <f t="shared" si="10"/>
        <v>0</v>
      </c>
      <c r="BZ35" s="17">
        <f t="shared" si="11"/>
        <v>0</v>
      </c>
      <c r="CA35" s="17">
        <f t="shared" si="12"/>
        <v>0</v>
      </c>
      <c r="CB35" s="17">
        <f t="shared" si="15"/>
        <v>0</v>
      </c>
      <c r="CC35" s="17">
        <f t="shared" si="16"/>
        <v>0</v>
      </c>
      <c r="CD35" s="17">
        <f t="shared" si="17"/>
        <v>0</v>
      </c>
      <c r="CE35" s="17">
        <f t="shared" si="18"/>
        <v>0</v>
      </c>
      <c r="CF35" s="17">
        <f t="shared" si="19"/>
        <v>0</v>
      </c>
      <c r="CG35" s="17">
        <f t="shared" si="20"/>
        <v>0</v>
      </c>
      <c r="CH35" s="17">
        <f t="shared" si="21"/>
        <v>0</v>
      </c>
      <c r="CI35" s="17">
        <f t="shared" si="22"/>
        <v>0</v>
      </c>
      <c r="CJ35" s="17">
        <f t="shared" si="23"/>
        <v>0</v>
      </c>
      <c r="CK35" s="17">
        <f t="shared" si="24"/>
        <v>0</v>
      </c>
      <c r="CL35" s="17">
        <f t="shared" si="25"/>
        <v>0</v>
      </c>
      <c r="CM35" s="17">
        <f t="shared" si="26"/>
        <v>0</v>
      </c>
      <c r="CN35" s="17">
        <f t="shared" si="27"/>
        <v>0</v>
      </c>
      <c r="CO35" s="17">
        <f t="shared" si="28"/>
        <v>0</v>
      </c>
      <c r="CP35" s="17">
        <f t="shared" si="29"/>
        <v>0</v>
      </c>
      <c r="CQ35" s="17">
        <f t="shared" si="30"/>
        <v>0</v>
      </c>
      <c r="CR35" s="17">
        <f t="shared" si="31"/>
        <v>0</v>
      </c>
      <c r="CS35" s="17">
        <f t="shared" si="32"/>
        <v>0</v>
      </c>
      <c r="CT35" s="17">
        <f t="shared" si="33"/>
        <v>0</v>
      </c>
      <c r="CU35" s="17">
        <f t="shared" si="34"/>
        <v>0</v>
      </c>
      <c r="CV35" s="17">
        <f t="shared" si="35"/>
        <v>0</v>
      </c>
      <c r="CW35" s="17">
        <f t="shared" si="36"/>
        <v>0</v>
      </c>
      <c r="CX35" s="17">
        <f t="shared" si="37"/>
        <v>0</v>
      </c>
      <c r="CY35" s="17">
        <f t="shared" si="38"/>
        <v>0</v>
      </c>
      <c r="CZ35" s="17">
        <f t="shared" si="39"/>
        <v>0</v>
      </c>
      <c r="DA35" s="17">
        <f t="shared" si="40"/>
        <v>0</v>
      </c>
      <c r="DB35" s="17">
        <f t="shared" si="41"/>
        <v>0</v>
      </c>
      <c r="DC35" s="17">
        <f t="shared" si="42"/>
        <v>0</v>
      </c>
      <c r="DD35" s="17">
        <f t="shared" si="43"/>
        <v>0</v>
      </c>
      <c r="DE35" s="17">
        <f t="shared" si="44"/>
        <v>0</v>
      </c>
      <c r="DF35" s="17">
        <f t="shared" si="45"/>
        <v>0</v>
      </c>
      <c r="DG35" s="17">
        <f t="shared" si="46"/>
        <v>0</v>
      </c>
    </row>
    <row r="36" spans="2:111" ht="15" customHeight="1" x14ac:dyDescent="0.2">
      <c r="B36" s="156">
        <v>28</v>
      </c>
      <c r="C36" s="157" t="str">
        <f t="shared" si="47"/>
        <v/>
      </c>
      <c r="D36" s="158" t="str">
        <f t="shared" si="5"/>
        <v>OK</v>
      </c>
      <c r="E36" s="159" t="e">
        <f>VLOOKUP('DATA SHEET'!$B$9,'Drill Size Info'!$T$2:$U$8,2,FALSE)</f>
        <v>#N/A</v>
      </c>
      <c r="F36" s="159" t="str">
        <f t="shared" si="48"/>
        <v/>
      </c>
      <c r="G36" s="91">
        <f t="shared" si="49"/>
        <v>0</v>
      </c>
      <c r="H36" s="160" t="s">
        <v>175</v>
      </c>
      <c r="I36" s="160" t="s">
        <v>175</v>
      </c>
      <c r="J36" s="160" t="str">
        <f>IF('DATA SHEET'!$B$10="NC-50","N/A","OK")</f>
        <v>OK</v>
      </c>
      <c r="K36" s="160" t="str">
        <f>IF('DATA SHEET'!$B$10="NC-50","N/A","OK")</f>
        <v>OK</v>
      </c>
      <c r="L36" s="160" t="str">
        <f t="shared" si="50"/>
        <v>OK</v>
      </c>
      <c r="M36" s="160" t="str">
        <f t="shared" si="51"/>
        <v>OK</v>
      </c>
      <c r="N36" s="160"/>
      <c r="O36" s="160"/>
      <c r="P36" s="160"/>
      <c r="Q36" s="160"/>
      <c r="R36" s="92" t="str">
        <f>IF(DI36&lt;&gt;"",
    IF(INT('Drill Size Info'!$AA$19)=INT('Drill Size Info'!$AB$19),
        --(INT('Drill Size Info'!$AA$19) &amp; "." &amp; DI36),
        IF(AND((--(INT('Drill Size Info'!$AA$19) &amp; "." &amp; DI36)&gt;=--('Drill Size Info'!$AA$19)), (--(INT('Drill Size Info'!$AA$19) &amp; "." &amp; DI36)&lt;=--('Drill Size Info'!$AB$19))),
            --(INT('Drill Size Info'!$AA$19) &amp; "." &amp; DI36),
            --(INT('Drill Size Info'!$AB$19) &amp; "." &amp; DI36)
        )
    ),
    IF(DH36&lt;&gt;"",
        IF(INT('Drill Size Info'!$AA$19)=INT('Drill Size Info'!$AB$19),
            --(INT('Drill Size Info'!$AA$19) &amp; "." &amp; LEFT(DH36,3)),
            IF(AND((--(INT('Drill Size Info'!$AA$19) &amp; "." &amp; LEFT(DH36,3))&gt;=--('Drill Size Info'!$AA$19)), (--(INT('Drill Size Info'!$AA$19) &amp; "." &amp; LEFT(DH36,3))&lt;=--('Drill Size Info'!$AB$19))),
                --(INT('Drill Size Info'!$AA$19) &amp; "." &amp; LEFT(DH36,3)),
                --(INT('Drill Size Info'!$AB$19) &amp; "." &amp; LEFT(DH36,3))
            )
        ),
        "OK"
    )
)</f>
        <v>OK</v>
      </c>
      <c r="S36" s="150" t="str">
        <f>IF(DJ36&lt;&gt;"",
    IF(INT('Drill Size Info'!$AA$19)=INT('Drill Size Info'!$AB$19),
        --(INT('Drill Size Info'!$AA$19) &amp; "." &amp; DJ36),
        IF(AND((--(INT('Drill Size Info'!$AA$19) &amp; "." &amp; DJ36)&gt;=--('Drill Size Info'!$AA$19)), (--(INT('Drill Size Info'!$AA$19) &amp; "." &amp; DJ36)&lt;=--('Drill Size Info'!$AB$19))),
            --(INT('Drill Size Info'!$AA$19) &amp; "." &amp; DJ36),
            --(INT('Drill Size Info'!$AB$19) &amp; "." &amp; DJ36)
        )
    ),
    IF(DH36&lt;&gt;"",
        IF(INT('Drill Size Info'!$AA$19)=INT('Drill Size Info'!$AB$19),
            --(INT('Drill Size Info'!$AA$19) &amp; "." &amp; RIGHT(DH36,3)),
            IF(AND((--(INT('Drill Size Info'!$AA$19) &amp; "." &amp; RIGHT(DH36,3))&gt;=--('Drill Size Info'!$AA$19)), (--(INT('Drill Size Info'!$AA$19) &amp; "." &amp; RIGHT(DH36,3))&lt;=--('Drill Size Info'!$AB$19))),
                --(INT('Drill Size Info'!$AA$19) &amp; "." &amp; RIGHT(DH36,3)),
                --(INT('Drill Size Info'!$AB$19) &amp; "." &amp; RIGHT(DH36,3))
            )
        ),
        "N/A"
    )
)</f>
        <v>N/A</v>
      </c>
      <c r="T36" s="150" t="str">
        <f>IF(DL36&lt;&gt;"",
    IF(INT('Drill Size Info'!$AA$19)=INT('Drill Size Info'!$AB$15),
        --(INT('Drill Size Info'!$AA$15) &amp; "." &amp; DL36),
        IF(AND((--(INT('Drill Size Info'!$AA$15) &amp; "." &amp; DL36)&gt;=--('Drill Size Info'!$AA$15)), (--(INT('Drill Size Info'!$AA$15) &amp; "." &amp; DL36)&lt;=--('Drill Size Info'!$AB$15))),
            --(INT('Drill Size Info'!$AA$15) &amp; "." &amp; DL36),
            --(INT('Drill Size Info'!$AB$15) &amp; "." &amp; DL36)
        )
    ),
    IF(DK36&lt;&gt;"",
        IF(INT('Drill Size Info'!$AA$15)=INT('Drill Size Info'!$AB$15),
            --(INT('Drill Size Info'!$AA$15) &amp; "." &amp; LEFT(DK36,3)),
            IF(AND((--(INT('Drill Size Info'!$AA$15) &amp; "." &amp; LEFT(DK36,3))&gt;=--('Drill Size Info'!$AA$15)), (--(INT('Drill Size Info'!$AA$15) &amp; "." &amp; LEFT(DK36,3))&lt;=--('Drill Size Info'!$AB$15))),
                --(INT('Drill Size Info'!$AA$15) &amp; "." &amp; LEFT(DK36,3)),
                --(INT('Drill Size Info'!$AB$15) &amp; "." &amp; LEFT(DK36,3))
            )
        ),
        "OK"
    )
)</f>
        <v>OK</v>
      </c>
      <c r="U36" s="150" t="str">
        <f>IF(DM36&lt;&gt;"",
    IF(INT('Drill Size Info'!$AA$19)=INT('Drill Size Info'!$AB$15),
        --(INT('Drill Size Info'!$AA$15) &amp; "." &amp; DM36),
        IF(AND((--(INT('Drill Size Info'!$AA$15) &amp; "." &amp; DM36)&gt;=--('Drill Size Info'!$AA$15)), (--(INT('Drill Size Info'!$AA$15) &amp; "." &amp; DM36)&lt;=--('Drill Size Info'!$AB$15))),
            --(INT('Drill Size Info'!$AA$15) &amp; "." &amp; DM36),
            --(INT('Drill Size Info'!$AB$15) &amp; "." &amp; DM36)
        )
    ),
    IF(DK36&lt;&gt;"",
        IF(INT('Drill Size Info'!$AA$15)=INT('Drill Size Info'!$AB$15),
            --(INT('Drill Size Info'!$AA$15) &amp; "." &amp; RIGHT(DK36,3)),
            IF(AND((--(INT('Drill Size Info'!$AA$15) &amp; "." &amp; RIGHT(DK36,3))&gt;=--('Drill Size Info'!$AA$15)), (--(INT('Drill Size Info'!$AA$15) &amp; "." &amp; RIGHT(DK36,3))&lt;=--('Drill Size Info'!$AB$15))),
                --(INT('Drill Size Info'!$AA$15) &amp; "." &amp; RIGHT(DK36,3)),
                --(INT('Drill Size Info'!$AB$15) &amp; "." &amp; RIGHT(DK36,3))
            )
        ),
        "N/A"
    )
)</f>
        <v>N/A</v>
      </c>
      <c r="V36" s="161"/>
      <c r="W36" s="161"/>
      <c r="X36" s="161"/>
      <c r="Y36" s="161"/>
      <c r="Z36" s="161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62"/>
      <c r="AL36" s="162"/>
      <c r="AM36" s="162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2"/>
      <c r="BA36" s="162"/>
      <c r="BB36" s="163"/>
      <c r="BC36" s="163"/>
      <c r="BD36" s="163"/>
      <c r="BE36" s="164"/>
      <c r="BF36" s="165"/>
      <c r="BG36" s="162"/>
      <c r="BH36" s="162"/>
      <c r="BI36" s="164"/>
      <c r="BJ36" s="38"/>
      <c r="BK36" s="38"/>
      <c r="BL36" s="126"/>
      <c r="BM36" s="126"/>
      <c r="BN36" s="38"/>
      <c r="BO36" s="38"/>
      <c r="BP36" s="117" t="str">
        <f t="shared" si="6"/>
        <v/>
      </c>
      <c r="BQ36" s="38"/>
      <c r="BR36" s="38"/>
      <c r="BS36" s="38"/>
      <c r="BT36" s="38"/>
      <c r="BV36" s="17">
        <f t="shared" si="7"/>
        <v>0</v>
      </c>
      <c r="BW36" s="17">
        <f t="shared" si="8"/>
        <v>0</v>
      </c>
      <c r="BX36" s="17">
        <f t="shared" si="9"/>
        <v>0</v>
      </c>
      <c r="BY36" s="17">
        <f t="shared" si="10"/>
        <v>0</v>
      </c>
      <c r="BZ36" s="17">
        <f t="shared" si="11"/>
        <v>0</v>
      </c>
      <c r="CA36" s="17">
        <f t="shared" si="12"/>
        <v>0</v>
      </c>
      <c r="CB36" s="17">
        <f t="shared" si="15"/>
        <v>0</v>
      </c>
      <c r="CC36" s="17">
        <f t="shared" si="16"/>
        <v>0</v>
      </c>
      <c r="CD36" s="17">
        <f t="shared" si="17"/>
        <v>0</v>
      </c>
      <c r="CE36" s="17">
        <f t="shared" si="18"/>
        <v>0</v>
      </c>
      <c r="CF36" s="17">
        <f t="shared" si="19"/>
        <v>0</v>
      </c>
      <c r="CG36" s="17">
        <f t="shared" si="20"/>
        <v>0</v>
      </c>
      <c r="CH36" s="17">
        <f t="shared" si="21"/>
        <v>0</v>
      </c>
      <c r="CI36" s="17">
        <f t="shared" si="22"/>
        <v>0</v>
      </c>
      <c r="CJ36" s="17">
        <f t="shared" si="23"/>
        <v>0</v>
      </c>
      <c r="CK36" s="17">
        <f t="shared" si="24"/>
        <v>0</v>
      </c>
      <c r="CL36" s="17">
        <f t="shared" si="25"/>
        <v>0</v>
      </c>
      <c r="CM36" s="17">
        <f t="shared" si="26"/>
        <v>0</v>
      </c>
      <c r="CN36" s="17">
        <f t="shared" si="27"/>
        <v>0</v>
      </c>
      <c r="CO36" s="17">
        <f t="shared" si="28"/>
        <v>0</v>
      </c>
      <c r="CP36" s="17">
        <f t="shared" si="29"/>
        <v>0</v>
      </c>
      <c r="CQ36" s="17">
        <f t="shared" si="30"/>
        <v>0</v>
      </c>
      <c r="CR36" s="17">
        <f t="shared" si="31"/>
        <v>0</v>
      </c>
      <c r="CS36" s="17">
        <f t="shared" si="32"/>
        <v>0</v>
      </c>
      <c r="CT36" s="17">
        <f t="shared" si="33"/>
        <v>0</v>
      </c>
      <c r="CU36" s="17">
        <f t="shared" si="34"/>
        <v>0</v>
      </c>
      <c r="CV36" s="17">
        <f t="shared" si="35"/>
        <v>0</v>
      </c>
      <c r="CW36" s="17">
        <f t="shared" si="36"/>
        <v>0</v>
      </c>
      <c r="CX36" s="17">
        <f t="shared" si="37"/>
        <v>0</v>
      </c>
      <c r="CY36" s="17">
        <f t="shared" si="38"/>
        <v>0</v>
      </c>
      <c r="CZ36" s="17">
        <f t="shared" si="39"/>
        <v>0</v>
      </c>
      <c r="DA36" s="17">
        <f t="shared" si="40"/>
        <v>0</v>
      </c>
      <c r="DB36" s="17">
        <f t="shared" si="41"/>
        <v>0</v>
      </c>
      <c r="DC36" s="17">
        <f t="shared" si="42"/>
        <v>0</v>
      </c>
      <c r="DD36" s="17">
        <f t="shared" si="43"/>
        <v>0</v>
      </c>
      <c r="DE36" s="17">
        <f t="shared" si="44"/>
        <v>0</v>
      </c>
      <c r="DF36" s="17">
        <f t="shared" si="45"/>
        <v>0</v>
      </c>
      <c r="DG36" s="17">
        <f t="shared" si="46"/>
        <v>0</v>
      </c>
    </row>
    <row r="37" spans="2:111" ht="15" customHeight="1" x14ac:dyDescent="0.2">
      <c r="B37" s="156">
        <v>29</v>
      </c>
      <c r="C37" s="157" t="str">
        <f t="shared" si="47"/>
        <v/>
      </c>
      <c r="D37" s="158" t="str">
        <f t="shared" si="5"/>
        <v>OK</v>
      </c>
      <c r="E37" s="159" t="e">
        <f>VLOOKUP('DATA SHEET'!$B$9,'Drill Size Info'!$T$2:$U$8,2,FALSE)</f>
        <v>#N/A</v>
      </c>
      <c r="F37" s="159" t="str">
        <f t="shared" si="48"/>
        <v/>
      </c>
      <c r="G37" s="91">
        <f t="shared" si="49"/>
        <v>0</v>
      </c>
      <c r="H37" s="160" t="s">
        <v>175</v>
      </c>
      <c r="I37" s="160" t="s">
        <v>175</v>
      </c>
      <c r="J37" s="160" t="str">
        <f>IF('DATA SHEET'!$B$10="NC-50","N/A","OK")</f>
        <v>OK</v>
      </c>
      <c r="K37" s="160" t="str">
        <f>IF('DATA SHEET'!$B$10="NC-50","N/A","OK")</f>
        <v>OK</v>
      </c>
      <c r="L37" s="160" t="str">
        <f t="shared" si="50"/>
        <v>OK</v>
      </c>
      <c r="M37" s="160" t="str">
        <f t="shared" si="51"/>
        <v>OK</v>
      </c>
      <c r="N37" s="160"/>
      <c r="O37" s="160"/>
      <c r="P37" s="160"/>
      <c r="Q37" s="160"/>
      <c r="R37" s="92" t="str">
        <f>IF(DI37&lt;&gt;"",
    IF(INT('Drill Size Info'!$AA$19)=INT('Drill Size Info'!$AB$19),
        --(INT('Drill Size Info'!$AA$19) &amp; "." &amp; DI37),
        IF(AND((--(INT('Drill Size Info'!$AA$19) &amp; "." &amp; DI37)&gt;=--('Drill Size Info'!$AA$19)), (--(INT('Drill Size Info'!$AA$19) &amp; "." &amp; DI37)&lt;=--('Drill Size Info'!$AB$19))),
            --(INT('Drill Size Info'!$AA$19) &amp; "." &amp; DI37),
            --(INT('Drill Size Info'!$AB$19) &amp; "." &amp; DI37)
        )
    ),
    IF(DH37&lt;&gt;"",
        IF(INT('Drill Size Info'!$AA$19)=INT('Drill Size Info'!$AB$19),
            --(INT('Drill Size Info'!$AA$19) &amp; "." &amp; LEFT(DH37,3)),
            IF(AND((--(INT('Drill Size Info'!$AA$19) &amp; "." &amp; LEFT(DH37,3))&gt;=--('Drill Size Info'!$AA$19)), (--(INT('Drill Size Info'!$AA$19) &amp; "." &amp; LEFT(DH37,3))&lt;=--('Drill Size Info'!$AB$19))),
                --(INT('Drill Size Info'!$AA$19) &amp; "." &amp; LEFT(DH37,3)),
                --(INT('Drill Size Info'!$AB$19) &amp; "." &amp; LEFT(DH37,3))
            )
        ),
        "OK"
    )
)</f>
        <v>OK</v>
      </c>
      <c r="S37" s="150" t="str">
        <f>IF(DJ37&lt;&gt;"",
    IF(INT('Drill Size Info'!$AA$19)=INT('Drill Size Info'!$AB$19),
        --(INT('Drill Size Info'!$AA$19) &amp; "." &amp; DJ37),
        IF(AND((--(INT('Drill Size Info'!$AA$19) &amp; "." &amp; DJ37)&gt;=--('Drill Size Info'!$AA$19)), (--(INT('Drill Size Info'!$AA$19) &amp; "." &amp; DJ37)&lt;=--('Drill Size Info'!$AB$19))),
            --(INT('Drill Size Info'!$AA$19) &amp; "." &amp; DJ37),
            --(INT('Drill Size Info'!$AB$19) &amp; "." &amp; DJ37)
        )
    ),
    IF(DH37&lt;&gt;"",
        IF(INT('Drill Size Info'!$AA$19)=INT('Drill Size Info'!$AB$19),
            --(INT('Drill Size Info'!$AA$19) &amp; "." &amp; RIGHT(DH37,3)),
            IF(AND((--(INT('Drill Size Info'!$AA$19) &amp; "." &amp; RIGHT(DH37,3))&gt;=--('Drill Size Info'!$AA$19)), (--(INT('Drill Size Info'!$AA$19) &amp; "." &amp; RIGHT(DH37,3))&lt;=--('Drill Size Info'!$AB$19))),
                --(INT('Drill Size Info'!$AA$19) &amp; "." &amp; RIGHT(DH37,3)),
                --(INT('Drill Size Info'!$AB$19) &amp; "." &amp; RIGHT(DH37,3))
            )
        ),
        "N/A"
    )
)</f>
        <v>N/A</v>
      </c>
      <c r="T37" s="150" t="str">
        <f>IF(DL37&lt;&gt;"",
    IF(INT('Drill Size Info'!$AA$19)=INT('Drill Size Info'!$AB$15),
        --(INT('Drill Size Info'!$AA$15) &amp; "." &amp; DL37),
        IF(AND((--(INT('Drill Size Info'!$AA$15) &amp; "." &amp; DL37)&gt;=--('Drill Size Info'!$AA$15)), (--(INT('Drill Size Info'!$AA$15) &amp; "." &amp; DL37)&lt;=--('Drill Size Info'!$AB$15))),
            --(INT('Drill Size Info'!$AA$15) &amp; "." &amp; DL37),
            --(INT('Drill Size Info'!$AB$15) &amp; "." &amp; DL37)
        )
    ),
    IF(DK37&lt;&gt;"",
        IF(INT('Drill Size Info'!$AA$15)=INT('Drill Size Info'!$AB$15),
            --(INT('Drill Size Info'!$AA$15) &amp; "." &amp; LEFT(DK37,3)),
            IF(AND((--(INT('Drill Size Info'!$AA$15) &amp; "." &amp; LEFT(DK37,3))&gt;=--('Drill Size Info'!$AA$15)), (--(INT('Drill Size Info'!$AA$15) &amp; "." &amp; LEFT(DK37,3))&lt;=--('Drill Size Info'!$AB$15))),
                --(INT('Drill Size Info'!$AA$15) &amp; "." &amp; LEFT(DK37,3)),
                --(INT('Drill Size Info'!$AB$15) &amp; "." &amp; LEFT(DK37,3))
            )
        ),
        "OK"
    )
)</f>
        <v>OK</v>
      </c>
      <c r="U37" s="150" t="str">
        <f>IF(DM37&lt;&gt;"",
    IF(INT('Drill Size Info'!$AA$19)=INT('Drill Size Info'!$AB$15),
        --(INT('Drill Size Info'!$AA$15) &amp; "." &amp; DM37),
        IF(AND((--(INT('Drill Size Info'!$AA$15) &amp; "." &amp; DM37)&gt;=--('Drill Size Info'!$AA$15)), (--(INT('Drill Size Info'!$AA$15) &amp; "." &amp; DM37)&lt;=--('Drill Size Info'!$AB$15))),
            --(INT('Drill Size Info'!$AA$15) &amp; "." &amp; DM37),
            --(INT('Drill Size Info'!$AB$15) &amp; "." &amp; DM37)
        )
    ),
    IF(DK37&lt;&gt;"",
        IF(INT('Drill Size Info'!$AA$15)=INT('Drill Size Info'!$AB$15),
            --(INT('Drill Size Info'!$AA$15) &amp; "." &amp; RIGHT(DK37,3)),
            IF(AND((--(INT('Drill Size Info'!$AA$15) &amp; "." &amp; RIGHT(DK37,3))&gt;=--('Drill Size Info'!$AA$15)), (--(INT('Drill Size Info'!$AA$15) &amp; "." &amp; RIGHT(DK37,3))&lt;=--('Drill Size Info'!$AB$15))),
                --(INT('Drill Size Info'!$AA$15) &amp; "." &amp; RIGHT(DK37,3)),
                --(INT('Drill Size Info'!$AB$15) &amp; "." &amp; RIGHT(DK37,3))
            )
        ),
        "N/A"
    )
)</f>
        <v>N/A</v>
      </c>
      <c r="V37" s="161"/>
      <c r="W37" s="161"/>
      <c r="X37" s="161"/>
      <c r="Y37" s="161"/>
      <c r="Z37" s="161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62"/>
      <c r="AL37" s="162"/>
      <c r="AM37" s="162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2"/>
      <c r="BA37" s="162"/>
      <c r="BB37" s="163"/>
      <c r="BC37" s="163"/>
      <c r="BD37" s="163"/>
      <c r="BE37" s="164"/>
      <c r="BF37" s="165"/>
      <c r="BG37" s="162"/>
      <c r="BH37" s="162"/>
      <c r="BI37" s="164"/>
      <c r="BJ37" s="38"/>
      <c r="BK37" s="38"/>
      <c r="BL37" s="126"/>
      <c r="BM37" s="126"/>
      <c r="BN37" s="38"/>
      <c r="BO37" s="38"/>
      <c r="BP37" s="117" t="str">
        <f t="shared" si="6"/>
        <v/>
      </c>
      <c r="BQ37" s="38"/>
      <c r="BR37" s="38"/>
      <c r="BS37" s="38"/>
      <c r="BT37" s="38"/>
      <c r="BV37" s="17">
        <f t="shared" si="7"/>
        <v>0</v>
      </c>
      <c r="BW37" s="17">
        <f t="shared" si="8"/>
        <v>0</v>
      </c>
      <c r="BX37" s="17">
        <f t="shared" si="9"/>
        <v>0</v>
      </c>
      <c r="BY37" s="17">
        <f t="shared" si="10"/>
        <v>0</v>
      </c>
      <c r="BZ37" s="17">
        <f t="shared" si="11"/>
        <v>0</v>
      </c>
      <c r="CA37" s="17">
        <f t="shared" si="12"/>
        <v>0</v>
      </c>
      <c r="CB37" s="17">
        <f t="shared" si="15"/>
        <v>0</v>
      </c>
      <c r="CC37" s="17">
        <f t="shared" si="16"/>
        <v>0</v>
      </c>
      <c r="CD37" s="17">
        <f t="shared" si="17"/>
        <v>0</v>
      </c>
      <c r="CE37" s="17">
        <f t="shared" si="18"/>
        <v>0</v>
      </c>
      <c r="CF37" s="17">
        <f t="shared" si="19"/>
        <v>0</v>
      </c>
      <c r="CG37" s="17">
        <f t="shared" si="20"/>
        <v>0</v>
      </c>
      <c r="CH37" s="17">
        <f t="shared" si="21"/>
        <v>0</v>
      </c>
      <c r="CI37" s="17">
        <f t="shared" si="22"/>
        <v>0</v>
      </c>
      <c r="CJ37" s="17">
        <f t="shared" si="23"/>
        <v>0</v>
      </c>
      <c r="CK37" s="17">
        <f t="shared" si="24"/>
        <v>0</v>
      </c>
      <c r="CL37" s="17">
        <f t="shared" si="25"/>
        <v>0</v>
      </c>
      <c r="CM37" s="17">
        <f t="shared" si="26"/>
        <v>0</v>
      </c>
      <c r="CN37" s="17">
        <f t="shared" si="27"/>
        <v>0</v>
      </c>
      <c r="CO37" s="17">
        <f t="shared" si="28"/>
        <v>0</v>
      </c>
      <c r="CP37" s="17">
        <f t="shared" si="29"/>
        <v>0</v>
      </c>
      <c r="CQ37" s="17">
        <f t="shared" si="30"/>
        <v>0</v>
      </c>
      <c r="CR37" s="17">
        <f t="shared" si="31"/>
        <v>0</v>
      </c>
      <c r="CS37" s="17">
        <f t="shared" si="32"/>
        <v>0</v>
      </c>
      <c r="CT37" s="17">
        <f t="shared" si="33"/>
        <v>0</v>
      </c>
      <c r="CU37" s="17">
        <f t="shared" si="34"/>
        <v>0</v>
      </c>
      <c r="CV37" s="17">
        <f t="shared" si="35"/>
        <v>0</v>
      </c>
      <c r="CW37" s="17">
        <f t="shared" si="36"/>
        <v>0</v>
      </c>
      <c r="CX37" s="17">
        <f t="shared" si="37"/>
        <v>0</v>
      </c>
      <c r="CY37" s="17">
        <f t="shared" si="38"/>
        <v>0</v>
      </c>
      <c r="CZ37" s="17">
        <f t="shared" si="39"/>
        <v>0</v>
      </c>
      <c r="DA37" s="17">
        <f t="shared" si="40"/>
        <v>0</v>
      </c>
      <c r="DB37" s="17">
        <f t="shared" si="41"/>
        <v>0</v>
      </c>
      <c r="DC37" s="17">
        <f t="shared" si="42"/>
        <v>0</v>
      </c>
      <c r="DD37" s="17">
        <f t="shared" si="43"/>
        <v>0</v>
      </c>
      <c r="DE37" s="17">
        <f t="shared" si="44"/>
        <v>0</v>
      </c>
      <c r="DF37" s="17">
        <f t="shared" si="45"/>
        <v>0</v>
      </c>
      <c r="DG37" s="17">
        <f t="shared" si="46"/>
        <v>0</v>
      </c>
    </row>
    <row r="38" spans="2:111" ht="15" customHeight="1" x14ac:dyDescent="0.2">
      <c r="B38" s="156">
        <v>30</v>
      </c>
      <c r="C38" s="157" t="str">
        <f t="shared" si="47"/>
        <v/>
      </c>
      <c r="D38" s="158" t="str">
        <f t="shared" si="5"/>
        <v>OK</v>
      </c>
      <c r="E38" s="159" t="e">
        <f>VLOOKUP('DATA SHEET'!$B$9,'Drill Size Info'!$T$2:$U$8,2,FALSE)</f>
        <v>#N/A</v>
      </c>
      <c r="F38" s="159" t="str">
        <f t="shared" si="48"/>
        <v/>
      </c>
      <c r="G38" s="91">
        <f t="shared" si="49"/>
        <v>0</v>
      </c>
      <c r="H38" s="160" t="s">
        <v>175</v>
      </c>
      <c r="I38" s="160" t="s">
        <v>175</v>
      </c>
      <c r="J38" s="160" t="str">
        <f>IF('DATA SHEET'!$B$10="NC-50","N/A","OK")</f>
        <v>OK</v>
      </c>
      <c r="K38" s="160" t="str">
        <f>IF('DATA SHEET'!$B$10="NC-50","N/A","OK")</f>
        <v>OK</v>
      </c>
      <c r="L38" s="160" t="str">
        <f t="shared" si="50"/>
        <v>OK</v>
      </c>
      <c r="M38" s="160" t="str">
        <f t="shared" si="51"/>
        <v>OK</v>
      </c>
      <c r="N38" s="160"/>
      <c r="O38" s="160"/>
      <c r="P38" s="160"/>
      <c r="Q38" s="160"/>
      <c r="R38" s="92" t="str">
        <f>IF(DI38&lt;&gt;"",
    IF(INT('Drill Size Info'!$AA$19)=INT('Drill Size Info'!$AB$19),
        --(INT('Drill Size Info'!$AA$19) &amp; "." &amp; DI38),
        IF(AND((--(INT('Drill Size Info'!$AA$19) &amp; "." &amp; DI38)&gt;=--('Drill Size Info'!$AA$19)), (--(INT('Drill Size Info'!$AA$19) &amp; "." &amp; DI38)&lt;=--('Drill Size Info'!$AB$19))),
            --(INT('Drill Size Info'!$AA$19) &amp; "." &amp; DI38),
            --(INT('Drill Size Info'!$AB$19) &amp; "." &amp; DI38)
        )
    ),
    IF(DH38&lt;&gt;"",
        IF(INT('Drill Size Info'!$AA$19)=INT('Drill Size Info'!$AB$19),
            --(INT('Drill Size Info'!$AA$19) &amp; "." &amp; LEFT(DH38,3)),
            IF(AND((--(INT('Drill Size Info'!$AA$19) &amp; "." &amp; LEFT(DH38,3))&gt;=--('Drill Size Info'!$AA$19)), (--(INT('Drill Size Info'!$AA$19) &amp; "." &amp; LEFT(DH38,3))&lt;=--('Drill Size Info'!$AB$19))),
                --(INT('Drill Size Info'!$AA$19) &amp; "." &amp; LEFT(DH38,3)),
                --(INT('Drill Size Info'!$AB$19) &amp; "." &amp; LEFT(DH38,3))
            )
        ),
        "OK"
    )
)</f>
        <v>OK</v>
      </c>
      <c r="S38" s="150" t="str">
        <f>IF(DJ38&lt;&gt;"",
    IF(INT('Drill Size Info'!$AA$19)=INT('Drill Size Info'!$AB$19),
        --(INT('Drill Size Info'!$AA$19) &amp; "." &amp; DJ38),
        IF(AND((--(INT('Drill Size Info'!$AA$19) &amp; "." &amp; DJ38)&gt;=--('Drill Size Info'!$AA$19)), (--(INT('Drill Size Info'!$AA$19) &amp; "." &amp; DJ38)&lt;=--('Drill Size Info'!$AB$19))),
            --(INT('Drill Size Info'!$AA$19) &amp; "." &amp; DJ38),
            --(INT('Drill Size Info'!$AB$19) &amp; "." &amp; DJ38)
        )
    ),
    IF(DH38&lt;&gt;"",
        IF(INT('Drill Size Info'!$AA$19)=INT('Drill Size Info'!$AB$19),
            --(INT('Drill Size Info'!$AA$19) &amp; "." &amp; RIGHT(DH38,3)),
            IF(AND((--(INT('Drill Size Info'!$AA$19) &amp; "." &amp; RIGHT(DH38,3))&gt;=--('Drill Size Info'!$AA$19)), (--(INT('Drill Size Info'!$AA$19) &amp; "." &amp; RIGHT(DH38,3))&lt;=--('Drill Size Info'!$AB$19))),
                --(INT('Drill Size Info'!$AA$19) &amp; "." &amp; RIGHT(DH38,3)),
                --(INT('Drill Size Info'!$AB$19) &amp; "." &amp; RIGHT(DH38,3))
            )
        ),
        "N/A"
    )
)</f>
        <v>N/A</v>
      </c>
      <c r="T38" s="150" t="str">
        <f>IF(DL38&lt;&gt;"",
    IF(INT('Drill Size Info'!$AA$19)=INT('Drill Size Info'!$AB$15),
        --(INT('Drill Size Info'!$AA$15) &amp; "." &amp; DL38),
        IF(AND((--(INT('Drill Size Info'!$AA$15) &amp; "." &amp; DL38)&gt;=--('Drill Size Info'!$AA$15)), (--(INT('Drill Size Info'!$AA$15) &amp; "." &amp; DL38)&lt;=--('Drill Size Info'!$AB$15))),
            --(INT('Drill Size Info'!$AA$15) &amp; "." &amp; DL38),
            --(INT('Drill Size Info'!$AB$15) &amp; "." &amp; DL38)
        )
    ),
    IF(DK38&lt;&gt;"",
        IF(INT('Drill Size Info'!$AA$15)=INT('Drill Size Info'!$AB$15),
            --(INT('Drill Size Info'!$AA$15) &amp; "." &amp; LEFT(DK38,3)),
            IF(AND((--(INT('Drill Size Info'!$AA$15) &amp; "." &amp; LEFT(DK38,3))&gt;=--('Drill Size Info'!$AA$15)), (--(INT('Drill Size Info'!$AA$15) &amp; "." &amp; LEFT(DK38,3))&lt;=--('Drill Size Info'!$AB$15))),
                --(INT('Drill Size Info'!$AA$15) &amp; "." &amp; LEFT(DK38,3)),
                --(INT('Drill Size Info'!$AB$15) &amp; "." &amp; LEFT(DK38,3))
            )
        ),
        "OK"
    )
)</f>
        <v>OK</v>
      </c>
      <c r="U38" s="150" t="str">
        <f>IF(DM38&lt;&gt;"",
    IF(INT('Drill Size Info'!$AA$19)=INT('Drill Size Info'!$AB$15),
        --(INT('Drill Size Info'!$AA$15) &amp; "." &amp; DM38),
        IF(AND((--(INT('Drill Size Info'!$AA$15) &amp; "." &amp; DM38)&gt;=--('Drill Size Info'!$AA$15)), (--(INT('Drill Size Info'!$AA$15) &amp; "." &amp; DM38)&lt;=--('Drill Size Info'!$AB$15))),
            --(INT('Drill Size Info'!$AA$15) &amp; "." &amp; DM38),
            --(INT('Drill Size Info'!$AB$15) &amp; "." &amp; DM38)
        )
    ),
    IF(DK38&lt;&gt;"",
        IF(INT('Drill Size Info'!$AA$15)=INT('Drill Size Info'!$AB$15),
            --(INT('Drill Size Info'!$AA$15) &amp; "." &amp; RIGHT(DK38,3)),
            IF(AND((--(INT('Drill Size Info'!$AA$15) &amp; "." &amp; RIGHT(DK38,3))&gt;=--('Drill Size Info'!$AA$15)), (--(INT('Drill Size Info'!$AA$15) &amp; "." &amp; RIGHT(DK38,3))&lt;=--('Drill Size Info'!$AB$15))),
                --(INT('Drill Size Info'!$AA$15) &amp; "." &amp; RIGHT(DK38,3)),
                --(INT('Drill Size Info'!$AB$15) &amp; "." &amp; RIGHT(DK38,3))
            )
        ),
        "N/A"
    )
)</f>
        <v>N/A</v>
      </c>
      <c r="V38" s="161"/>
      <c r="W38" s="161"/>
      <c r="X38" s="161"/>
      <c r="Y38" s="161"/>
      <c r="Z38" s="161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3"/>
      <c r="BC38" s="163"/>
      <c r="BD38" s="163"/>
      <c r="BE38" s="164"/>
      <c r="BF38" s="165"/>
      <c r="BG38" s="162"/>
      <c r="BH38" s="162"/>
      <c r="BI38" s="164"/>
      <c r="BJ38" s="38"/>
      <c r="BK38" s="38"/>
      <c r="BL38" s="126"/>
      <c r="BM38" s="126"/>
      <c r="BN38" s="38"/>
      <c r="BO38" s="38"/>
      <c r="BP38" s="117" t="str">
        <f t="shared" si="6"/>
        <v/>
      </c>
      <c r="BQ38" s="38"/>
      <c r="BR38" s="38"/>
      <c r="BS38" s="38"/>
      <c r="BT38" s="38"/>
      <c r="BV38" s="17">
        <f t="shared" si="7"/>
        <v>0</v>
      </c>
      <c r="BW38" s="17">
        <f t="shared" si="8"/>
        <v>0</v>
      </c>
      <c r="BX38" s="17">
        <f t="shared" si="9"/>
        <v>0</v>
      </c>
      <c r="BY38" s="17">
        <f t="shared" si="10"/>
        <v>0</v>
      </c>
      <c r="BZ38" s="17">
        <f t="shared" si="11"/>
        <v>0</v>
      </c>
      <c r="CA38" s="17">
        <f t="shared" si="12"/>
        <v>0</v>
      </c>
      <c r="CB38" s="17">
        <f t="shared" si="15"/>
        <v>0</v>
      </c>
      <c r="CC38" s="17">
        <f t="shared" si="16"/>
        <v>0</v>
      </c>
      <c r="CD38" s="17">
        <f t="shared" si="17"/>
        <v>0</v>
      </c>
      <c r="CE38" s="17">
        <f t="shared" si="18"/>
        <v>0</v>
      </c>
      <c r="CF38" s="17">
        <f t="shared" si="19"/>
        <v>0</v>
      </c>
      <c r="CG38" s="17">
        <f t="shared" si="20"/>
        <v>0</v>
      </c>
      <c r="CH38" s="17">
        <f t="shared" si="21"/>
        <v>0</v>
      </c>
      <c r="CI38" s="17">
        <f t="shared" si="22"/>
        <v>0</v>
      </c>
      <c r="CJ38" s="17">
        <f t="shared" si="23"/>
        <v>0</v>
      </c>
      <c r="CK38" s="17">
        <f t="shared" si="24"/>
        <v>0</v>
      </c>
      <c r="CL38" s="17">
        <f t="shared" si="25"/>
        <v>0</v>
      </c>
      <c r="CM38" s="17">
        <f t="shared" si="26"/>
        <v>0</v>
      </c>
      <c r="CN38" s="17">
        <f t="shared" si="27"/>
        <v>0</v>
      </c>
      <c r="CO38" s="17">
        <f t="shared" si="28"/>
        <v>0</v>
      </c>
      <c r="CP38" s="17">
        <f t="shared" si="29"/>
        <v>0</v>
      </c>
      <c r="CQ38" s="17">
        <f t="shared" si="30"/>
        <v>0</v>
      </c>
      <c r="CR38" s="17">
        <f t="shared" si="31"/>
        <v>0</v>
      </c>
      <c r="CS38" s="17">
        <f t="shared" si="32"/>
        <v>0</v>
      </c>
      <c r="CT38" s="17">
        <f t="shared" si="33"/>
        <v>0</v>
      </c>
      <c r="CU38" s="17">
        <f t="shared" si="34"/>
        <v>0</v>
      </c>
      <c r="CV38" s="17">
        <f t="shared" si="35"/>
        <v>0</v>
      </c>
      <c r="CW38" s="17">
        <f t="shared" si="36"/>
        <v>0</v>
      </c>
      <c r="CX38" s="17">
        <f t="shared" si="37"/>
        <v>0</v>
      </c>
      <c r="CY38" s="17">
        <f t="shared" si="38"/>
        <v>0</v>
      </c>
      <c r="CZ38" s="17">
        <f t="shared" si="39"/>
        <v>0</v>
      </c>
      <c r="DA38" s="17">
        <f t="shared" si="40"/>
        <v>0</v>
      </c>
      <c r="DB38" s="17">
        <f t="shared" si="41"/>
        <v>0</v>
      </c>
      <c r="DC38" s="17">
        <f t="shared" si="42"/>
        <v>0</v>
      </c>
      <c r="DD38" s="17">
        <f t="shared" si="43"/>
        <v>0</v>
      </c>
      <c r="DE38" s="17">
        <f t="shared" si="44"/>
        <v>0</v>
      </c>
      <c r="DF38" s="17">
        <f t="shared" si="45"/>
        <v>0</v>
      </c>
      <c r="DG38" s="17">
        <f t="shared" si="46"/>
        <v>0</v>
      </c>
    </row>
    <row r="39" spans="2:111" ht="15" customHeight="1" x14ac:dyDescent="0.2">
      <c r="B39" s="156">
        <v>31</v>
      </c>
      <c r="C39" s="157" t="str">
        <f t="shared" si="47"/>
        <v/>
      </c>
      <c r="D39" s="158" t="str">
        <f t="shared" si="5"/>
        <v>OK</v>
      </c>
      <c r="E39" s="159" t="e">
        <f>VLOOKUP('DATA SHEET'!$B$9,'Drill Size Info'!$T$2:$U$8,2,FALSE)</f>
        <v>#N/A</v>
      </c>
      <c r="F39" s="159" t="str">
        <f t="shared" si="48"/>
        <v/>
      </c>
      <c r="G39" s="91">
        <f t="shared" si="49"/>
        <v>0</v>
      </c>
      <c r="H39" s="160" t="s">
        <v>175</v>
      </c>
      <c r="I39" s="160" t="s">
        <v>175</v>
      </c>
      <c r="J39" s="160" t="str">
        <f>IF('DATA SHEET'!$B$10="NC-50","N/A","OK")</f>
        <v>OK</v>
      </c>
      <c r="K39" s="160" t="str">
        <f>IF('DATA SHEET'!$B$10="NC-50","N/A","OK")</f>
        <v>OK</v>
      </c>
      <c r="L39" s="160" t="str">
        <f t="shared" si="50"/>
        <v>OK</v>
      </c>
      <c r="M39" s="160" t="str">
        <f t="shared" si="51"/>
        <v>OK</v>
      </c>
      <c r="N39" s="160"/>
      <c r="O39" s="160"/>
      <c r="P39" s="160"/>
      <c r="Q39" s="160"/>
      <c r="R39" s="92" t="str">
        <f>IF(DI39&lt;&gt;"",
    IF(INT('Drill Size Info'!$AA$19)=INT('Drill Size Info'!$AB$19),
        --(INT('Drill Size Info'!$AA$19) &amp; "." &amp; DI39),
        IF(AND((--(INT('Drill Size Info'!$AA$19) &amp; "." &amp; DI39)&gt;=--('Drill Size Info'!$AA$19)), (--(INT('Drill Size Info'!$AA$19) &amp; "." &amp; DI39)&lt;=--('Drill Size Info'!$AB$19))),
            --(INT('Drill Size Info'!$AA$19) &amp; "." &amp; DI39),
            --(INT('Drill Size Info'!$AB$19) &amp; "." &amp; DI39)
        )
    ),
    IF(DH39&lt;&gt;"",
        IF(INT('Drill Size Info'!$AA$19)=INT('Drill Size Info'!$AB$19),
            --(INT('Drill Size Info'!$AA$19) &amp; "." &amp; LEFT(DH39,3)),
            IF(AND((--(INT('Drill Size Info'!$AA$19) &amp; "." &amp; LEFT(DH39,3))&gt;=--('Drill Size Info'!$AA$19)), (--(INT('Drill Size Info'!$AA$19) &amp; "." &amp; LEFT(DH39,3))&lt;=--('Drill Size Info'!$AB$19))),
                --(INT('Drill Size Info'!$AA$19) &amp; "." &amp; LEFT(DH39,3)),
                --(INT('Drill Size Info'!$AB$19) &amp; "." &amp; LEFT(DH39,3))
            )
        ),
        "OK"
    )
)</f>
        <v>OK</v>
      </c>
      <c r="S39" s="150" t="str">
        <f>IF(DJ39&lt;&gt;"",
    IF(INT('Drill Size Info'!$AA$19)=INT('Drill Size Info'!$AB$19),
        --(INT('Drill Size Info'!$AA$19) &amp; "." &amp; DJ39),
        IF(AND((--(INT('Drill Size Info'!$AA$19) &amp; "." &amp; DJ39)&gt;=--('Drill Size Info'!$AA$19)), (--(INT('Drill Size Info'!$AA$19) &amp; "." &amp; DJ39)&lt;=--('Drill Size Info'!$AB$19))),
            --(INT('Drill Size Info'!$AA$19) &amp; "." &amp; DJ39),
            --(INT('Drill Size Info'!$AB$19) &amp; "." &amp; DJ39)
        )
    ),
    IF(DH39&lt;&gt;"",
        IF(INT('Drill Size Info'!$AA$19)=INT('Drill Size Info'!$AB$19),
            --(INT('Drill Size Info'!$AA$19) &amp; "." &amp; RIGHT(DH39,3)),
            IF(AND((--(INT('Drill Size Info'!$AA$19) &amp; "." &amp; RIGHT(DH39,3))&gt;=--('Drill Size Info'!$AA$19)), (--(INT('Drill Size Info'!$AA$19) &amp; "." &amp; RIGHT(DH39,3))&lt;=--('Drill Size Info'!$AB$19))),
                --(INT('Drill Size Info'!$AA$19) &amp; "." &amp; RIGHT(DH39,3)),
                --(INT('Drill Size Info'!$AB$19) &amp; "." &amp; RIGHT(DH39,3))
            )
        ),
        "N/A"
    )
)</f>
        <v>N/A</v>
      </c>
      <c r="T39" s="150" t="str">
        <f>IF(DL39&lt;&gt;"",
    IF(INT('Drill Size Info'!$AA$19)=INT('Drill Size Info'!$AB$15),
        --(INT('Drill Size Info'!$AA$15) &amp; "." &amp; DL39),
        IF(AND((--(INT('Drill Size Info'!$AA$15) &amp; "." &amp; DL39)&gt;=--('Drill Size Info'!$AA$15)), (--(INT('Drill Size Info'!$AA$15) &amp; "." &amp; DL39)&lt;=--('Drill Size Info'!$AB$15))),
            --(INT('Drill Size Info'!$AA$15) &amp; "." &amp; DL39),
            --(INT('Drill Size Info'!$AB$15) &amp; "." &amp; DL39)
        )
    ),
    IF(DK39&lt;&gt;"",
        IF(INT('Drill Size Info'!$AA$15)=INT('Drill Size Info'!$AB$15),
            --(INT('Drill Size Info'!$AA$15) &amp; "." &amp; LEFT(DK39,3)),
            IF(AND((--(INT('Drill Size Info'!$AA$15) &amp; "." &amp; LEFT(DK39,3))&gt;=--('Drill Size Info'!$AA$15)), (--(INT('Drill Size Info'!$AA$15) &amp; "." &amp; LEFT(DK39,3))&lt;=--('Drill Size Info'!$AB$15))),
                --(INT('Drill Size Info'!$AA$15) &amp; "." &amp; LEFT(DK39,3)),
                --(INT('Drill Size Info'!$AB$15) &amp; "." &amp; LEFT(DK39,3))
            )
        ),
        "OK"
    )
)</f>
        <v>OK</v>
      </c>
      <c r="U39" s="150" t="str">
        <f>IF(DM39&lt;&gt;"",
    IF(INT('Drill Size Info'!$AA$19)=INT('Drill Size Info'!$AB$15),
        --(INT('Drill Size Info'!$AA$15) &amp; "." &amp; DM39),
        IF(AND((--(INT('Drill Size Info'!$AA$15) &amp; "." &amp; DM39)&gt;=--('Drill Size Info'!$AA$15)), (--(INT('Drill Size Info'!$AA$15) &amp; "." &amp; DM39)&lt;=--('Drill Size Info'!$AB$15))),
            --(INT('Drill Size Info'!$AA$15) &amp; "." &amp; DM39),
            --(INT('Drill Size Info'!$AB$15) &amp; "." &amp; DM39)
        )
    ),
    IF(DK39&lt;&gt;"",
        IF(INT('Drill Size Info'!$AA$15)=INT('Drill Size Info'!$AB$15),
            --(INT('Drill Size Info'!$AA$15) &amp; "." &amp; RIGHT(DK39,3)),
            IF(AND((--(INT('Drill Size Info'!$AA$15) &amp; "." &amp; RIGHT(DK39,3))&gt;=--('Drill Size Info'!$AA$15)), (--(INT('Drill Size Info'!$AA$15) &amp; "." &amp; RIGHT(DK39,3))&lt;=--('Drill Size Info'!$AB$15))),
                --(INT('Drill Size Info'!$AA$15) &amp; "." &amp; RIGHT(DK39,3)),
                --(INT('Drill Size Info'!$AB$15) &amp; "." &amp; RIGHT(DK39,3))
            )
        ),
        "N/A"
    )
)</f>
        <v>N/A</v>
      </c>
      <c r="V39" s="161"/>
      <c r="W39" s="161"/>
      <c r="X39" s="161"/>
      <c r="Y39" s="161"/>
      <c r="Z39" s="161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62"/>
      <c r="AL39" s="162"/>
      <c r="AM39" s="162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3"/>
      <c r="BC39" s="163"/>
      <c r="BD39" s="163"/>
      <c r="BE39" s="164"/>
      <c r="BF39" s="165"/>
      <c r="BG39" s="162"/>
      <c r="BH39" s="162"/>
      <c r="BI39" s="164"/>
      <c r="BJ39" s="38"/>
      <c r="BK39" s="38"/>
      <c r="BL39" s="126"/>
      <c r="BM39" s="126"/>
      <c r="BN39" s="38"/>
      <c r="BO39" s="38"/>
      <c r="BP39" s="117" t="str">
        <f t="shared" si="6"/>
        <v/>
      </c>
      <c r="BQ39" s="38"/>
      <c r="BR39" s="38"/>
      <c r="BS39" s="38"/>
      <c r="BT39" s="38"/>
      <c r="BV39" s="17">
        <f t="shared" si="7"/>
        <v>0</v>
      </c>
      <c r="BW39" s="17">
        <f t="shared" si="8"/>
        <v>0</v>
      </c>
      <c r="BX39" s="17">
        <f t="shared" si="9"/>
        <v>0</v>
      </c>
      <c r="BY39" s="17">
        <f t="shared" si="10"/>
        <v>0</v>
      </c>
      <c r="BZ39" s="17">
        <f t="shared" si="11"/>
        <v>0</v>
      </c>
      <c r="CA39" s="17">
        <f t="shared" si="12"/>
        <v>0</v>
      </c>
      <c r="CB39" s="17">
        <f t="shared" si="15"/>
        <v>0</v>
      </c>
      <c r="CC39" s="17">
        <f t="shared" si="16"/>
        <v>0</v>
      </c>
      <c r="CD39" s="17">
        <f t="shared" si="17"/>
        <v>0</v>
      </c>
      <c r="CE39" s="17">
        <f t="shared" si="18"/>
        <v>0</v>
      </c>
      <c r="CF39" s="17">
        <f t="shared" si="19"/>
        <v>0</v>
      </c>
      <c r="CG39" s="17">
        <f t="shared" si="20"/>
        <v>0</v>
      </c>
      <c r="CH39" s="17">
        <f t="shared" si="21"/>
        <v>0</v>
      </c>
      <c r="CI39" s="17">
        <f t="shared" si="22"/>
        <v>0</v>
      </c>
      <c r="CJ39" s="17">
        <f t="shared" si="23"/>
        <v>0</v>
      </c>
      <c r="CK39" s="17">
        <f t="shared" si="24"/>
        <v>0</v>
      </c>
      <c r="CL39" s="17">
        <f t="shared" si="25"/>
        <v>0</v>
      </c>
      <c r="CM39" s="17">
        <f t="shared" si="26"/>
        <v>0</v>
      </c>
      <c r="CN39" s="17">
        <f t="shared" si="27"/>
        <v>0</v>
      </c>
      <c r="CO39" s="17">
        <f t="shared" si="28"/>
        <v>0</v>
      </c>
      <c r="CP39" s="17">
        <f t="shared" si="29"/>
        <v>0</v>
      </c>
      <c r="CQ39" s="17">
        <f t="shared" si="30"/>
        <v>0</v>
      </c>
      <c r="CR39" s="17">
        <f t="shared" si="31"/>
        <v>0</v>
      </c>
      <c r="CS39" s="17">
        <f t="shared" si="32"/>
        <v>0</v>
      </c>
      <c r="CT39" s="17">
        <f t="shared" si="33"/>
        <v>0</v>
      </c>
      <c r="CU39" s="17">
        <f t="shared" si="34"/>
        <v>0</v>
      </c>
      <c r="CV39" s="17">
        <f t="shared" si="35"/>
        <v>0</v>
      </c>
      <c r="CW39" s="17">
        <f t="shared" si="36"/>
        <v>0</v>
      </c>
      <c r="CX39" s="17">
        <f t="shared" si="37"/>
        <v>0</v>
      </c>
      <c r="CY39" s="17">
        <f t="shared" si="38"/>
        <v>0</v>
      </c>
      <c r="CZ39" s="17">
        <f t="shared" si="39"/>
        <v>0</v>
      </c>
      <c r="DA39" s="17">
        <f t="shared" si="40"/>
        <v>0</v>
      </c>
      <c r="DB39" s="17">
        <f t="shared" si="41"/>
        <v>0</v>
      </c>
      <c r="DC39" s="17">
        <f t="shared" si="42"/>
        <v>0</v>
      </c>
      <c r="DD39" s="17">
        <f t="shared" si="43"/>
        <v>0</v>
      </c>
      <c r="DE39" s="17">
        <f t="shared" si="44"/>
        <v>0</v>
      </c>
      <c r="DF39" s="17">
        <f t="shared" si="45"/>
        <v>0</v>
      </c>
      <c r="DG39" s="17">
        <f t="shared" si="46"/>
        <v>0</v>
      </c>
    </row>
    <row r="40" spans="2:111" ht="15" customHeight="1" x14ac:dyDescent="0.2">
      <c r="B40" s="156">
        <v>32</v>
      </c>
      <c r="C40" s="157" t="str">
        <f t="shared" si="47"/>
        <v/>
      </c>
      <c r="D40" s="158" t="str">
        <f t="shared" si="5"/>
        <v>OK</v>
      </c>
      <c r="E40" s="159" t="e">
        <f>VLOOKUP('DATA SHEET'!$B$9,'Drill Size Info'!$T$2:$U$8,2,FALSE)</f>
        <v>#N/A</v>
      </c>
      <c r="F40" s="159" t="str">
        <f t="shared" si="48"/>
        <v/>
      </c>
      <c r="G40" s="91">
        <f t="shared" si="49"/>
        <v>0</v>
      </c>
      <c r="H40" s="160" t="s">
        <v>175</v>
      </c>
      <c r="I40" s="160" t="s">
        <v>175</v>
      </c>
      <c r="J40" s="160" t="str">
        <f>IF('DATA SHEET'!$B$10="NC-50","N/A","OK")</f>
        <v>OK</v>
      </c>
      <c r="K40" s="160" t="str">
        <f>IF('DATA SHEET'!$B$10="NC-50","N/A","OK")</f>
        <v>OK</v>
      </c>
      <c r="L40" s="160" t="str">
        <f t="shared" si="50"/>
        <v>OK</v>
      </c>
      <c r="M40" s="160" t="str">
        <f t="shared" si="51"/>
        <v>OK</v>
      </c>
      <c r="N40" s="160"/>
      <c r="O40" s="160"/>
      <c r="P40" s="160"/>
      <c r="Q40" s="160"/>
      <c r="R40" s="92" t="str">
        <f>IF(DI40&lt;&gt;"",
    IF(INT('Drill Size Info'!$AA$19)=INT('Drill Size Info'!$AB$19),
        --(INT('Drill Size Info'!$AA$19) &amp; "." &amp; DI40),
        IF(AND((--(INT('Drill Size Info'!$AA$19) &amp; "." &amp; DI40)&gt;=--('Drill Size Info'!$AA$19)), (--(INT('Drill Size Info'!$AA$19) &amp; "." &amp; DI40)&lt;=--('Drill Size Info'!$AB$19))),
            --(INT('Drill Size Info'!$AA$19) &amp; "." &amp; DI40),
            --(INT('Drill Size Info'!$AB$19) &amp; "." &amp; DI40)
        )
    ),
    IF(DH40&lt;&gt;"",
        IF(INT('Drill Size Info'!$AA$19)=INT('Drill Size Info'!$AB$19),
            --(INT('Drill Size Info'!$AA$19) &amp; "." &amp; LEFT(DH40,3)),
            IF(AND((--(INT('Drill Size Info'!$AA$19) &amp; "." &amp; LEFT(DH40,3))&gt;=--('Drill Size Info'!$AA$19)), (--(INT('Drill Size Info'!$AA$19) &amp; "." &amp; LEFT(DH40,3))&lt;=--('Drill Size Info'!$AB$19))),
                --(INT('Drill Size Info'!$AA$19) &amp; "." &amp; LEFT(DH40,3)),
                --(INT('Drill Size Info'!$AB$19) &amp; "." &amp; LEFT(DH40,3))
            )
        ),
        "OK"
    )
)</f>
        <v>OK</v>
      </c>
      <c r="S40" s="150" t="str">
        <f>IF(DJ40&lt;&gt;"",
    IF(INT('Drill Size Info'!$AA$19)=INT('Drill Size Info'!$AB$19),
        --(INT('Drill Size Info'!$AA$19) &amp; "." &amp; DJ40),
        IF(AND((--(INT('Drill Size Info'!$AA$19) &amp; "." &amp; DJ40)&gt;=--('Drill Size Info'!$AA$19)), (--(INT('Drill Size Info'!$AA$19) &amp; "." &amp; DJ40)&lt;=--('Drill Size Info'!$AB$19))),
            --(INT('Drill Size Info'!$AA$19) &amp; "." &amp; DJ40),
            --(INT('Drill Size Info'!$AB$19) &amp; "." &amp; DJ40)
        )
    ),
    IF(DH40&lt;&gt;"",
        IF(INT('Drill Size Info'!$AA$19)=INT('Drill Size Info'!$AB$19),
            --(INT('Drill Size Info'!$AA$19) &amp; "." &amp; RIGHT(DH40,3)),
            IF(AND((--(INT('Drill Size Info'!$AA$19) &amp; "." &amp; RIGHT(DH40,3))&gt;=--('Drill Size Info'!$AA$19)), (--(INT('Drill Size Info'!$AA$19) &amp; "." &amp; RIGHT(DH40,3))&lt;=--('Drill Size Info'!$AB$19))),
                --(INT('Drill Size Info'!$AA$19) &amp; "." &amp; RIGHT(DH40,3)),
                --(INT('Drill Size Info'!$AB$19) &amp; "." &amp; RIGHT(DH40,3))
            )
        ),
        "N/A"
    )
)</f>
        <v>N/A</v>
      </c>
      <c r="T40" s="150" t="str">
        <f>IF(DL40&lt;&gt;"",
    IF(INT('Drill Size Info'!$AA$19)=INT('Drill Size Info'!$AB$15),
        --(INT('Drill Size Info'!$AA$15) &amp; "." &amp; DL40),
        IF(AND((--(INT('Drill Size Info'!$AA$15) &amp; "." &amp; DL40)&gt;=--('Drill Size Info'!$AA$15)), (--(INT('Drill Size Info'!$AA$15) &amp; "." &amp; DL40)&lt;=--('Drill Size Info'!$AB$15))),
            --(INT('Drill Size Info'!$AA$15) &amp; "." &amp; DL40),
            --(INT('Drill Size Info'!$AB$15) &amp; "." &amp; DL40)
        )
    ),
    IF(DK40&lt;&gt;"",
        IF(INT('Drill Size Info'!$AA$15)=INT('Drill Size Info'!$AB$15),
            --(INT('Drill Size Info'!$AA$15) &amp; "." &amp; LEFT(DK40,3)),
            IF(AND((--(INT('Drill Size Info'!$AA$15) &amp; "." &amp; LEFT(DK40,3))&gt;=--('Drill Size Info'!$AA$15)), (--(INT('Drill Size Info'!$AA$15) &amp; "." &amp; LEFT(DK40,3))&lt;=--('Drill Size Info'!$AB$15))),
                --(INT('Drill Size Info'!$AA$15) &amp; "." &amp; LEFT(DK40,3)),
                --(INT('Drill Size Info'!$AB$15) &amp; "." &amp; LEFT(DK40,3))
            )
        ),
        "OK"
    )
)</f>
        <v>OK</v>
      </c>
      <c r="U40" s="150" t="str">
        <f>IF(DM40&lt;&gt;"",
    IF(INT('Drill Size Info'!$AA$19)=INT('Drill Size Info'!$AB$15),
        --(INT('Drill Size Info'!$AA$15) &amp; "." &amp; DM40),
        IF(AND((--(INT('Drill Size Info'!$AA$15) &amp; "." &amp; DM40)&gt;=--('Drill Size Info'!$AA$15)), (--(INT('Drill Size Info'!$AA$15) &amp; "." &amp; DM40)&lt;=--('Drill Size Info'!$AB$15))),
            --(INT('Drill Size Info'!$AA$15) &amp; "." &amp; DM40),
            --(INT('Drill Size Info'!$AB$15) &amp; "." &amp; DM40)
        )
    ),
    IF(DK40&lt;&gt;"",
        IF(INT('Drill Size Info'!$AA$15)=INT('Drill Size Info'!$AB$15),
            --(INT('Drill Size Info'!$AA$15) &amp; "." &amp; RIGHT(DK40,3)),
            IF(AND((--(INT('Drill Size Info'!$AA$15) &amp; "." &amp; RIGHT(DK40,3))&gt;=--('Drill Size Info'!$AA$15)), (--(INT('Drill Size Info'!$AA$15) &amp; "." &amp; RIGHT(DK40,3))&lt;=--('Drill Size Info'!$AB$15))),
                --(INT('Drill Size Info'!$AA$15) &amp; "." &amp; RIGHT(DK40,3)),
                --(INT('Drill Size Info'!$AB$15) &amp; "." &amp; RIGHT(DK40,3))
            )
        ),
        "N/A"
    )
)</f>
        <v>N/A</v>
      </c>
      <c r="V40" s="161"/>
      <c r="W40" s="161"/>
      <c r="X40" s="161"/>
      <c r="Y40" s="161"/>
      <c r="Z40" s="161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62"/>
      <c r="AL40" s="162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3"/>
      <c r="BC40" s="163"/>
      <c r="BD40" s="163"/>
      <c r="BE40" s="164"/>
      <c r="BF40" s="165"/>
      <c r="BG40" s="162"/>
      <c r="BH40" s="162"/>
      <c r="BI40" s="164"/>
      <c r="BJ40" s="38"/>
      <c r="BK40" s="38"/>
      <c r="BL40" s="126"/>
      <c r="BM40" s="126"/>
      <c r="BN40" s="38"/>
      <c r="BO40" s="38"/>
      <c r="BP40" s="117" t="str">
        <f t="shared" si="6"/>
        <v/>
      </c>
      <c r="BQ40" s="38"/>
      <c r="BR40" s="38"/>
      <c r="BS40" s="38"/>
      <c r="BT40" s="38"/>
      <c r="BV40" s="17">
        <f t="shared" si="7"/>
        <v>0</v>
      </c>
      <c r="BW40" s="17">
        <f t="shared" si="8"/>
        <v>0</v>
      </c>
      <c r="BX40" s="17">
        <f t="shared" si="9"/>
        <v>0</v>
      </c>
      <c r="BY40" s="17">
        <f t="shared" si="10"/>
        <v>0</v>
      </c>
      <c r="BZ40" s="17">
        <f t="shared" si="11"/>
        <v>0</v>
      </c>
      <c r="CA40" s="17">
        <f t="shared" si="12"/>
        <v>0</v>
      </c>
      <c r="CB40" s="17">
        <f t="shared" si="15"/>
        <v>0</v>
      </c>
      <c r="CC40" s="17">
        <f t="shared" si="16"/>
        <v>0</v>
      </c>
      <c r="CD40" s="17">
        <f t="shared" si="17"/>
        <v>0</v>
      </c>
      <c r="CE40" s="17">
        <f t="shared" si="18"/>
        <v>0</v>
      </c>
      <c r="CF40" s="17">
        <f t="shared" si="19"/>
        <v>0</v>
      </c>
      <c r="CG40" s="17">
        <f t="shared" si="20"/>
        <v>0</v>
      </c>
      <c r="CH40" s="17">
        <f t="shared" si="21"/>
        <v>0</v>
      </c>
      <c r="CI40" s="17">
        <f t="shared" si="22"/>
        <v>0</v>
      </c>
      <c r="CJ40" s="17">
        <f t="shared" si="23"/>
        <v>0</v>
      </c>
      <c r="CK40" s="17">
        <f t="shared" si="24"/>
        <v>0</v>
      </c>
      <c r="CL40" s="17">
        <f t="shared" si="25"/>
        <v>0</v>
      </c>
      <c r="CM40" s="17">
        <f t="shared" si="26"/>
        <v>0</v>
      </c>
      <c r="CN40" s="17">
        <f t="shared" si="27"/>
        <v>0</v>
      </c>
      <c r="CO40" s="17">
        <f t="shared" si="28"/>
        <v>0</v>
      </c>
      <c r="CP40" s="17">
        <f t="shared" si="29"/>
        <v>0</v>
      </c>
      <c r="CQ40" s="17">
        <f t="shared" si="30"/>
        <v>0</v>
      </c>
      <c r="CR40" s="17">
        <f t="shared" si="31"/>
        <v>0</v>
      </c>
      <c r="CS40" s="17">
        <f t="shared" si="32"/>
        <v>0</v>
      </c>
      <c r="CT40" s="17">
        <f t="shared" si="33"/>
        <v>0</v>
      </c>
      <c r="CU40" s="17">
        <f t="shared" si="34"/>
        <v>0</v>
      </c>
      <c r="CV40" s="17">
        <f t="shared" si="35"/>
        <v>0</v>
      </c>
      <c r="CW40" s="17">
        <f t="shared" si="36"/>
        <v>0</v>
      </c>
      <c r="CX40" s="17">
        <f t="shared" si="37"/>
        <v>0</v>
      </c>
      <c r="CY40" s="17">
        <f t="shared" si="38"/>
        <v>0</v>
      </c>
      <c r="CZ40" s="17">
        <f t="shared" si="39"/>
        <v>0</v>
      </c>
      <c r="DA40" s="17">
        <f t="shared" si="40"/>
        <v>0</v>
      </c>
      <c r="DB40" s="17">
        <f t="shared" si="41"/>
        <v>0</v>
      </c>
      <c r="DC40" s="17">
        <f t="shared" si="42"/>
        <v>0</v>
      </c>
      <c r="DD40" s="17">
        <f t="shared" si="43"/>
        <v>0</v>
      </c>
      <c r="DE40" s="17">
        <f t="shared" si="44"/>
        <v>0</v>
      </c>
      <c r="DF40" s="17">
        <f t="shared" si="45"/>
        <v>0</v>
      </c>
      <c r="DG40" s="17">
        <f t="shared" si="46"/>
        <v>0</v>
      </c>
    </row>
    <row r="41" spans="2:111" ht="15" customHeight="1" x14ac:dyDescent="0.2">
      <c r="B41" s="156">
        <v>33</v>
      </c>
      <c r="C41" s="157" t="str">
        <f t="shared" si="47"/>
        <v/>
      </c>
      <c r="D41" s="158" t="str">
        <f t="shared" si="5"/>
        <v>OK</v>
      </c>
      <c r="E41" s="159" t="e">
        <f>VLOOKUP('DATA SHEET'!$B$9,'Drill Size Info'!$T$2:$U$8,2,FALSE)</f>
        <v>#N/A</v>
      </c>
      <c r="F41" s="159" t="str">
        <f t="shared" si="48"/>
        <v/>
      </c>
      <c r="G41" s="91">
        <f t="shared" si="49"/>
        <v>0</v>
      </c>
      <c r="H41" s="160" t="s">
        <v>175</v>
      </c>
      <c r="I41" s="160" t="s">
        <v>175</v>
      </c>
      <c r="J41" s="160" t="str">
        <f>IF('DATA SHEET'!$B$10="NC-50","N/A","OK")</f>
        <v>OK</v>
      </c>
      <c r="K41" s="160" t="str">
        <f>IF('DATA SHEET'!$B$10="NC-50","N/A","OK")</f>
        <v>OK</v>
      </c>
      <c r="L41" s="160" t="str">
        <f t="shared" si="50"/>
        <v>OK</v>
      </c>
      <c r="M41" s="160" t="str">
        <f t="shared" si="51"/>
        <v>OK</v>
      </c>
      <c r="N41" s="160"/>
      <c r="O41" s="160"/>
      <c r="P41" s="160"/>
      <c r="Q41" s="160"/>
      <c r="R41" s="92" t="str">
        <f>IF(DI41&lt;&gt;"",
    IF(INT('Drill Size Info'!$AA$19)=INT('Drill Size Info'!$AB$19),
        --(INT('Drill Size Info'!$AA$19) &amp; "." &amp; DI41),
        IF(AND((--(INT('Drill Size Info'!$AA$19) &amp; "." &amp; DI41)&gt;=--('Drill Size Info'!$AA$19)), (--(INT('Drill Size Info'!$AA$19) &amp; "." &amp; DI41)&lt;=--('Drill Size Info'!$AB$19))),
            --(INT('Drill Size Info'!$AA$19) &amp; "." &amp; DI41),
            --(INT('Drill Size Info'!$AB$19) &amp; "." &amp; DI41)
        )
    ),
    IF(DH41&lt;&gt;"",
        IF(INT('Drill Size Info'!$AA$19)=INT('Drill Size Info'!$AB$19),
            --(INT('Drill Size Info'!$AA$19) &amp; "." &amp; LEFT(DH41,3)),
            IF(AND((--(INT('Drill Size Info'!$AA$19) &amp; "." &amp; LEFT(DH41,3))&gt;=--('Drill Size Info'!$AA$19)), (--(INT('Drill Size Info'!$AA$19) &amp; "." &amp; LEFT(DH41,3))&lt;=--('Drill Size Info'!$AB$19))),
                --(INT('Drill Size Info'!$AA$19) &amp; "." &amp; LEFT(DH41,3)),
                --(INT('Drill Size Info'!$AB$19) &amp; "." &amp; LEFT(DH41,3))
            )
        ),
        "OK"
    )
)</f>
        <v>OK</v>
      </c>
      <c r="S41" s="150" t="str">
        <f>IF(DJ41&lt;&gt;"",
    IF(INT('Drill Size Info'!$AA$19)=INT('Drill Size Info'!$AB$19),
        --(INT('Drill Size Info'!$AA$19) &amp; "." &amp; DJ41),
        IF(AND((--(INT('Drill Size Info'!$AA$19) &amp; "." &amp; DJ41)&gt;=--('Drill Size Info'!$AA$19)), (--(INT('Drill Size Info'!$AA$19) &amp; "." &amp; DJ41)&lt;=--('Drill Size Info'!$AB$19))),
            --(INT('Drill Size Info'!$AA$19) &amp; "." &amp; DJ41),
            --(INT('Drill Size Info'!$AB$19) &amp; "." &amp; DJ41)
        )
    ),
    IF(DH41&lt;&gt;"",
        IF(INT('Drill Size Info'!$AA$19)=INT('Drill Size Info'!$AB$19),
            --(INT('Drill Size Info'!$AA$19) &amp; "." &amp; RIGHT(DH41,3)),
            IF(AND((--(INT('Drill Size Info'!$AA$19) &amp; "." &amp; RIGHT(DH41,3))&gt;=--('Drill Size Info'!$AA$19)), (--(INT('Drill Size Info'!$AA$19) &amp; "." &amp; RIGHT(DH41,3))&lt;=--('Drill Size Info'!$AB$19))),
                --(INT('Drill Size Info'!$AA$19) &amp; "." &amp; RIGHT(DH41,3)),
                --(INT('Drill Size Info'!$AB$19) &amp; "." &amp; RIGHT(DH41,3))
            )
        ),
        "N/A"
    )
)</f>
        <v>N/A</v>
      </c>
      <c r="T41" s="150" t="str">
        <f>IF(DL41&lt;&gt;"",
    IF(INT('Drill Size Info'!$AA$19)=INT('Drill Size Info'!$AB$15),
        --(INT('Drill Size Info'!$AA$15) &amp; "." &amp; DL41),
        IF(AND((--(INT('Drill Size Info'!$AA$15) &amp; "." &amp; DL41)&gt;=--('Drill Size Info'!$AA$15)), (--(INT('Drill Size Info'!$AA$15) &amp; "." &amp; DL41)&lt;=--('Drill Size Info'!$AB$15))),
            --(INT('Drill Size Info'!$AA$15) &amp; "." &amp; DL41),
            --(INT('Drill Size Info'!$AB$15) &amp; "." &amp; DL41)
        )
    ),
    IF(DK41&lt;&gt;"",
        IF(INT('Drill Size Info'!$AA$15)=INT('Drill Size Info'!$AB$15),
            --(INT('Drill Size Info'!$AA$15) &amp; "." &amp; LEFT(DK41,3)),
            IF(AND((--(INT('Drill Size Info'!$AA$15) &amp; "." &amp; LEFT(DK41,3))&gt;=--('Drill Size Info'!$AA$15)), (--(INT('Drill Size Info'!$AA$15) &amp; "." &amp; LEFT(DK41,3))&lt;=--('Drill Size Info'!$AB$15))),
                --(INT('Drill Size Info'!$AA$15) &amp; "." &amp; LEFT(DK41,3)),
                --(INT('Drill Size Info'!$AB$15) &amp; "." &amp; LEFT(DK41,3))
            )
        ),
        "OK"
    )
)</f>
        <v>OK</v>
      </c>
      <c r="U41" s="150" t="str">
        <f>IF(DM41&lt;&gt;"",
    IF(INT('Drill Size Info'!$AA$19)=INT('Drill Size Info'!$AB$15),
        --(INT('Drill Size Info'!$AA$15) &amp; "." &amp; DM41),
        IF(AND((--(INT('Drill Size Info'!$AA$15) &amp; "." &amp; DM41)&gt;=--('Drill Size Info'!$AA$15)), (--(INT('Drill Size Info'!$AA$15) &amp; "." &amp; DM41)&lt;=--('Drill Size Info'!$AB$15))),
            --(INT('Drill Size Info'!$AA$15) &amp; "." &amp; DM41),
            --(INT('Drill Size Info'!$AB$15) &amp; "." &amp; DM41)
        )
    ),
    IF(DK41&lt;&gt;"",
        IF(INT('Drill Size Info'!$AA$15)=INT('Drill Size Info'!$AB$15),
            --(INT('Drill Size Info'!$AA$15) &amp; "." &amp; RIGHT(DK41,3)),
            IF(AND((--(INT('Drill Size Info'!$AA$15) &amp; "." &amp; RIGHT(DK41,3))&gt;=--('Drill Size Info'!$AA$15)), (--(INT('Drill Size Info'!$AA$15) &amp; "." &amp; RIGHT(DK41,3))&lt;=--('Drill Size Info'!$AB$15))),
                --(INT('Drill Size Info'!$AA$15) &amp; "." &amp; RIGHT(DK41,3)),
                --(INT('Drill Size Info'!$AB$15) &amp; "." &amp; RIGHT(DK41,3))
            )
        ),
        "N/A"
    )
)</f>
        <v>N/A</v>
      </c>
      <c r="V41" s="161"/>
      <c r="W41" s="161"/>
      <c r="X41" s="161"/>
      <c r="Y41" s="161"/>
      <c r="Z41" s="161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62"/>
      <c r="AL41" s="162"/>
      <c r="AM41" s="162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2"/>
      <c r="BA41" s="162"/>
      <c r="BB41" s="163"/>
      <c r="BC41" s="163"/>
      <c r="BD41" s="163"/>
      <c r="BE41" s="164"/>
      <c r="BF41" s="165"/>
      <c r="BG41" s="162"/>
      <c r="BH41" s="162"/>
      <c r="BI41" s="164"/>
      <c r="BJ41" s="38"/>
      <c r="BK41" s="38"/>
      <c r="BL41" s="126"/>
      <c r="BM41" s="126"/>
      <c r="BN41" s="38"/>
      <c r="BO41" s="38"/>
      <c r="BP41" s="117" t="str">
        <f t="shared" si="6"/>
        <v/>
      </c>
      <c r="BQ41" s="38"/>
      <c r="BR41" s="38"/>
      <c r="BS41" s="38"/>
      <c r="BT41" s="38"/>
      <c r="BV41" s="17">
        <f t="shared" si="7"/>
        <v>0</v>
      </c>
      <c r="BW41" s="17">
        <f t="shared" si="8"/>
        <v>0</v>
      </c>
      <c r="BX41" s="17">
        <f t="shared" si="9"/>
        <v>0</v>
      </c>
      <c r="BY41" s="17">
        <f t="shared" si="10"/>
        <v>0</v>
      </c>
      <c r="BZ41" s="17">
        <f t="shared" si="11"/>
        <v>0</v>
      </c>
      <c r="CA41" s="17">
        <f t="shared" si="12"/>
        <v>0</v>
      </c>
      <c r="CB41" s="17">
        <f t="shared" si="15"/>
        <v>0</v>
      </c>
      <c r="CC41" s="17">
        <f t="shared" si="16"/>
        <v>0</v>
      </c>
      <c r="CD41" s="17">
        <f t="shared" si="17"/>
        <v>0</v>
      </c>
      <c r="CE41" s="17">
        <f t="shared" si="18"/>
        <v>0</v>
      </c>
      <c r="CF41" s="17">
        <f t="shared" si="19"/>
        <v>0</v>
      </c>
      <c r="CG41" s="17">
        <f t="shared" si="20"/>
        <v>0</v>
      </c>
      <c r="CH41" s="17">
        <f t="shared" si="21"/>
        <v>0</v>
      </c>
      <c r="CI41" s="17">
        <f t="shared" si="22"/>
        <v>0</v>
      </c>
      <c r="CJ41" s="17">
        <f t="shared" si="23"/>
        <v>0</v>
      </c>
      <c r="CK41" s="17">
        <f t="shared" si="24"/>
        <v>0</v>
      </c>
      <c r="CL41" s="17">
        <f t="shared" si="25"/>
        <v>0</v>
      </c>
      <c r="CM41" s="17">
        <f t="shared" si="26"/>
        <v>0</v>
      </c>
      <c r="CN41" s="17">
        <f t="shared" si="27"/>
        <v>0</v>
      </c>
      <c r="CO41" s="17">
        <f t="shared" si="28"/>
        <v>0</v>
      </c>
      <c r="CP41" s="17">
        <f t="shared" si="29"/>
        <v>0</v>
      </c>
      <c r="CQ41" s="17">
        <f t="shared" si="30"/>
        <v>0</v>
      </c>
      <c r="CR41" s="17">
        <f t="shared" si="31"/>
        <v>0</v>
      </c>
      <c r="CS41" s="17">
        <f t="shared" si="32"/>
        <v>0</v>
      </c>
      <c r="CT41" s="17">
        <f t="shared" si="33"/>
        <v>0</v>
      </c>
      <c r="CU41" s="17">
        <f t="shared" si="34"/>
        <v>0</v>
      </c>
      <c r="CV41" s="17">
        <f t="shared" si="35"/>
        <v>0</v>
      </c>
      <c r="CW41" s="17">
        <f t="shared" si="36"/>
        <v>0</v>
      </c>
      <c r="CX41" s="17">
        <f t="shared" si="37"/>
        <v>0</v>
      </c>
      <c r="CY41" s="17">
        <f t="shared" si="38"/>
        <v>0</v>
      </c>
      <c r="CZ41" s="17">
        <f t="shared" si="39"/>
        <v>0</v>
      </c>
      <c r="DA41" s="17">
        <f t="shared" si="40"/>
        <v>0</v>
      </c>
      <c r="DB41" s="17">
        <f t="shared" si="41"/>
        <v>0</v>
      </c>
      <c r="DC41" s="17">
        <f t="shared" si="42"/>
        <v>0</v>
      </c>
      <c r="DD41" s="17">
        <f t="shared" si="43"/>
        <v>0</v>
      </c>
      <c r="DE41" s="17">
        <f t="shared" si="44"/>
        <v>0</v>
      </c>
      <c r="DF41" s="17">
        <f t="shared" si="45"/>
        <v>0</v>
      </c>
      <c r="DG41" s="17">
        <f t="shared" si="46"/>
        <v>0</v>
      </c>
    </row>
    <row r="42" spans="2:111" ht="15" customHeight="1" x14ac:dyDescent="0.2">
      <c r="B42" s="156">
        <v>34</v>
      </c>
      <c r="C42" s="157" t="str">
        <f t="shared" si="47"/>
        <v/>
      </c>
      <c r="D42" s="158" t="str">
        <f t="shared" si="5"/>
        <v>OK</v>
      </c>
      <c r="E42" s="159" t="e">
        <f>VLOOKUP('DATA SHEET'!$B$9,'Drill Size Info'!$T$2:$U$8,2,FALSE)</f>
        <v>#N/A</v>
      </c>
      <c r="F42" s="159" t="str">
        <f t="shared" si="48"/>
        <v/>
      </c>
      <c r="G42" s="91">
        <f t="shared" si="49"/>
        <v>0</v>
      </c>
      <c r="H42" s="160" t="s">
        <v>175</v>
      </c>
      <c r="I42" s="160" t="s">
        <v>175</v>
      </c>
      <c r="J42" s="160" t="str">
        <f>IF('DATA SHEET'!$B$10="NC-50","N/A","OK")</f>
        <v>OK</v>
      </c>
      <c r="K42" s="160" t="str">
        <f>IF('DATA SHEET'!$B$10="NC-50","N/A","OK")</f>
        <v>OK</v>
      </c>
      <c r="L42" s="160" t="str">
        <f t="shared" si="50"/>
        <v>OK</v>
      </c>
      <c r="M42" s="160" t="str">
        <f t="shared" si="51"/>
        <v>OK</v>
      </c>
      <c r="N42" s="160"/>
      <c r="O42" s="160"/>
      <c r="P42" s="160"/>
      <c r="Q42" s="160"/>
      <c r="R42" s="92" t="str">
        <f>IF(DI42&lt;&gt;"",
    IF(INT('Drill Size Info'!$AA$19)=INT('Drill Size Info'!$AB$19),
        --(INT('Drill Size Info'!$AA$19) &amp; "." &amp; DI42),
        IF(AND((--(INT('Drill Size Info'!$AA$19) &amp; "." &amp; DI42)&gt;=--('Drill Size Info'!$AA$19)), (--(INT('Drill Size Info'!$AA$19) &amp; "." &amp; DI42)&lt;=--('Drill Size Info'!$AB$19))),
            --(INT('Drill Size Info'!$AA$19) &amp; "." &amp; DI42),
            --(INT('Drill Size Info'!$AB$19) &amp; "." &amp; DI42)
        )
    ),
    IF(DH42&lt;&gt;"",
        IF(INT('Drill Size Info'!$AA$19)=INT('Drill Size Info'!$AB$19),
            --(INT('Drill Size Info'!$AA$19) &amp; "." &amp; LEFT(DH42,3)),
            IF(AND((--(INT('Drill Size Info'!$AA$19) &amp; "." &amp; LEFT(DH42,3))&gt;=--('Drill Size Info'!$AA$19)), (--(INT('Drill Size Info'!$AA$19) &amp; "." &amp; LEFT(DH42,3))&lt;=--('Drill Size Info'!$AB$19))),
                --(INT('Drill Size Info'!$AA$19) &amp; "." &amp; LEFT(DH42,3)),
                --(INT('Drill Size Info'!$AB$19) &amp; "." &amp; LEFT(DH42,3))
            )
        ),
        "OK"
    )
)</f>
        <v>OK</v>
      </c>
      <c r="S42" s="150" t="str">
        <f>IF(DJ42&lt;&gt;"",
    IF(INT('Drill Size Info'!$AA$19)=INT('Drill Size Info'!$AB$19),
        --(INT('Drill Size Info'!$AA$19) &amp; "." &amp; DJ42),
        IF(AND((--(INT('Drill Size Info'!$AA$19) &amp; "." &amp; DJ42)&gt;=--('Drill Size Info'!$AA$19)), (--(INT('Drill Size Info'!$AA$19) &amp; "." &amp; DJ42)&lt;=--('Drill Size Info'!$AB$19))),
            --(INT('Drill Size Info'!$AA$19) &amp; "." &amp; DJ42),
            --(INT('Drill Size Info'!$AB$19) &amp; "." &amp; DJ42)
        )
    ),
    IF(DH42&lt;&gt;"",
        IF(INT('Drill Size Info'!$AA$19)=INT('Drill Size Info'!$AB$19),
            --(INT('Drill Size Info'!$AA$19) &amp; "." &amp; RIGHT(DH42,3)),
            IF(AND((--(INT('Drill Size Info'!$AA$19) &amp; "." &amp; RIGHT(DH42,3))&gt;=--('Drill Size Info'!$AA$19)), (--(INT('Drill Size Info'!$AA$19) &amp; "." &amp; RIGHT(DH42,3))&lt;=--('Drill Size Info'!$AB$19))),
                --(INT('Drill Size Info'!$AA$19) &amp; "." &amp; RIGHT(DH42,3)),
                --(INT('Drill Size Info'!$AB$19) &amp; "." &amp; RIGHT(DH42,3))
            )
        ),
        "N/A"
    )
)</f>
        <v>N/A</v>
      </c>
      <c r="T42" s="150" t="str">
        <f>IF(DL42&lt;&gt;"",
    IF(INT('Drill Size Info'!$AA$19)=INT('Drill Size Info'!$AB$15),
        --(INT('Drill Size Info'!$AA$15) &amp; "." &amp; DL42),
        IF(AND((--(INT('Drill Size Info'!$AA$15) &amp; "." &amp; DL42)&gt;=--('Drill Size Info'!$AA$15)), (--(INT('Drill Size Info'!$AA$15) &amp; "." &amp; DL42)&lt;=--('Drill Size Info'!$AB$15))),
            --(INT('Drill Size Info'!$AA$15) &amp; "." &amp; DL42),
            --(INT('Drill Size Info'!$AB$15) &amp; "." &amp; DL42)
        )
    ),
    IF(DK42&lt;&gt;"",
        IF(INT('Drill Size Info'!$AA$15)=INT('Drill Size Info'!$AB$15),
            --(INT('Drill Size Info'!$AA$15) &amp; "." &amp; LEFT(DK42,3)),
            IF(AND((--(INT('Drill Size Info'!$AA$15) &amp; "." &amp; LEFT(DK42,3))&gt;=--('Drill Size Info'!$AA$15)), (--(INT('Drill Size Info'!$AA$15) &amp; "." &amp; LEFT(DK42,3))&lt;=--('Drill Size Info'!$AB$15))),
                --(INT('Drill Size Info'!$AA$15) &amp; "." &amp; LEFT(DK42,3)),
                --(INT('Drill Size Info'!$AB$15) &amp; "." &amp; LEFT(DK42,3))
            )
        ),
        "OK"
    )
)</f>
        <v>OK</v>
      </c>
      <c r="U42" s="150" t="str">
        <f>IF(DM42&lt;&gt;"",
    IF(INT('Drill Size Info'!$AA$19)=INT('Drill Size Info'!$AB$15),
        --(INT('Drill Size Info'!$AA$15) &amp; "." &amp; DM42),
        IF(AND((--(INT('Drill Size Info'!$AA$15) &amp; "." &amp; DM42)&gt;=--('Drill Size Info'!$AA$15)), (--(INT('Drill Size Info'!$AA$15) &amp; "." &amp; DM42)&lt;=--('Drill Size Info'!$AB$15))),
            --(INT('Drill Size Info'!$AA$15) &amp; "." &amp; DM42),
            --(INT('Drill Size Info'!$AB$15) &amp; "." &amp; DM42)
        )
    ),
    IF(DK42&lt;&gt;"",
        IF(INT('Drill Size Info'!$AA$15)=INT('Drill Size Info'!$AB$15),
            --(INT('Drill Size Info'!$AA$15) &amp; "." &amp; RIGHT(DK42,3)),
            IF(AND((--(INT('Drill Size Info'!$AA$15) &amp; "." &amp; RIGHT(DK42,3))&gt;=--('Drill Size Info'!$AA$15)), (--(INT('Drill Size Info'!$AA$15) &amp; "." &amp; RIGHT(DK42,3))&lt;=--('Drill Size Info'!$AB$15))),
                --(INT('Drill Size Info'!$AA$15) &amp; "." &amp; RIGHT(DK42,3)),
                --(INT('Drill Size Info'!$AB$15) &amp; "." &amp; RIGHT(DK42,3))
            )
        ),
        "N/A"
    )
)</f>
        <v>N/A</v>
      </c>
      <c r="V42" s="161"/>
      <c r="W42" s="161"/>
      <c r="X42" s="161"/>
      <c r="Y42" s="161"/>
      <c r="Z42" s="161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3"/>
      <c r="BC42" s="163"/>
      <c r="BD42" s="163"/>
      <c r="BE42" s="164"/>
      <c r="BF42" s="165"/>
      <c r="BG42" s="162"/>
      <c r="BH42" s="162"/>
      <c r="BI42" s="164"/>
      <c r="BJ42" s="38"/>
      <c r="BK42" s="38"/>
      <c r="BL42" s="126"/>
      <c r="BM42" s="126"/>
      <c r="BN42" s="38"/>
      <c r="BO42" s="38"/>
      <c r="BP42" s="117" t="str">
        <f t="shared" si="6"/>
        <v/>
      </c>
      <c r="BQ42" s="38"/>
      <c r="BR42" s="38"/>
      <c r="BS42" s="38"/>
      <c r="BT42" s="38"/>
      <c r="BV42" s="17">
        <f t="shared" si="7"/>
        <v>0</v>
      </c>
      <c r="BW42" s="17">
        <f t="shared" si="8"/>
        <v>0</v>
      </c>
      <c r="BX42" s="17">
        <f t="shared" si="9"/>
        <v>0</v>
      </c>
      <c r="BY42" s="17">
        <f t="shared" si="10"/>
        <v>0</v>
      </c>
      <c r="BZ42" s="17">
        <f t="shared" si="11"/>
        <v>0</v>
      </c>
      <c r="CA42" s="17">
        <f t="shared" si="12"/>
        <v>0</v>
      </c>
      <c r="CB42" s="17">
        <f t="shared" si="15"/>
        <v>0</v>
      </c>
      <c r="CC42" s="17">
        <f t="shared" si="16"/>
        <v>0</v>
      </c>
      <c r="CD42" s="17">
        <f t="shared" si="17"/>
        <v>0</v>
      </c>
      <c r="CE42" s="17">
        <f t="shared" si="18"/>
        <v>0</v>
      </c>
      <c r="CF42" s="17">
        <f t="shared" si="19"/>
        <v>0</v>
      </c>
      <c r="CG42" s="17">
        <f t="shared" si="20"/>
        <v>0</v>
      </c>
      <c r="CH42" s="17">
        <f t="shared" si="21"/>
        <v>0</v>
      </c>
      <c r="CI42" s="17">
        <f t="shared" si="22"/>
        <v>0</v>
      </c>
      <c r="CJ42" s="17">
        <f t="shared" si="23"/>
        <v>0</v>
      </c>
      <c r="CK42" s="17">
        <f t="shared" si="24"/>
        <v>0</v>
      </c>
      <c r="CL42" s="17">
        <f t="shared" si="25"/>
        <v>0</v>
      </c>
      <c r="CM42" s="17">
        <f t="shared" si="26"/>
        <v>0</v>
      </c>
      <c r="CN42" s="17">
        <f t="shared" si="27"/>
        <v>0</v>
      </c>
      <c r="CO42" s="17">
        <f t="shared" si="28"/>
        <v>0</v>
      </c>
      <c r="CP42" s="17">
        <f t="shared" si="29"/>
        <v>0</v>
      </c>
      <c r="CQ42" s="17">
        <f t="shared" si="30"/>
        <v>0</v>
      </c>
      <c r="CR42" s="17">
        <f t="shared" si="31"/>
        <v>0</v>
      </c>
      <c r="CS42" s="17">
        <f t="shared" si="32"/>
        <v>0</v>
      </c>
      <c r="CT42" s="17">
        <f t="shared" si="33"/>
        <v>0</v>
      </c>
      <c r="CU42" s="17">
        <f t="shared" si="34"/>
        <v>0</v>
      </c>
      <c r="CV42" s="17">
        <f t="shared" si="35"/>
        <v>0</v>
      </c>
      <c r="CW42" s="17">
        <f t="shared" si="36"/>
        <v>0</v>
      </c>
      <c r="CX42" s="17">
        <f t="shared" si="37"/>
        <v>0</v>
      </c>
      <c r="CY42" s="17">
        <f t="shared" si="38"/>
        <v>0</v>
      </c>
      <c r="CZ42" s="17">
        <f t="shared" si="39"/>
        <v>0</v>
      </c>
      <c r="DA42" s="17">
        <f t="shared" si="40"/>
        <v>0</v>
      </c>
      <c r="DB42" s="17">
        <f t="shared" si="41"/>
        <v>0</v>
      </c>
      <c r="DC42" s="17">
        <f t="shared" si="42"/>
        <v>0</v>
      </c>
      <c r="DD42" s="17">
        <f t="shared" si="43"/>
        <v>0</v>
      </c>
      <c r="DE42" s="17">
        <f t="shared" si="44"/>
        <v>0</v>
      </c>
      <c r="DF42" s="17">
        <f t="shared" si="45"/>
        <v>0</v>
      </c>
      <c r="DG42" s="17">
        <f t="shared" si="46"/>
        <v>0</v>
      </c>
    </row>
    <row r="43" spans="2:111" ht="15" customHeight="1" x14ac:dyDescent="0.2">
      <c r="B43" s="156">
        <v>35</v>
      </c>
      <c r="C43" s="157" t="str">
        <f t="shared" si="47"/>
        <v/>
      </c>
      <c r="D43" s="158" t="str">
        <f t="shared" si="5"/>
        <v>OK</v>
      </c>
      <c r="E43" s="159" t="e">
        <f>VLOOKUP('DATA SHEET'!$B$9,'Drill Size Info'!$T$2:$U$8,2,FALSE)</f>
        <v>#N/A</v>
      </c>
      <c r="F43" s="159" t="str">
        <f t="shared" si="48"/>
        <v/>
      </c>
      <c r="G43" s="91">
        <f t="shared" si="49"/>
        <v>0</v>
      </c>
      <c r="H43" s="160" t="s">
        <v>175</v>
      </c>
      <c r="I43" s="160" t="s">
        <v>175</v>
      </c>
      <c r="J43" s="160" t="str">
        <f>IF('DATA SHEET'!$B$10="NC-50","N/A","OK")</f>
        <v>OK</v>
      </c>
      <c r="K43" s="160" t="str">
        <f>IF('DATA SHEET'!$B$10="NC-50","N/A","OK")</f>
        <v>OK</v>
      </c>
      <c r="L43" s="160" t="str">
        <f t="shared" si="50"/>
        <v>OK</v>
      </c>
      <c r="M43" s="160" t="str">
        <f t="shared" si="51"/>
        <v>OK</v>
      </c>
      <c r="N43" s="160"/>
      <c r="O43" s="160"/>
      <c r="P43" s="160"/>
      <c r="Q43" s="160"/>
      <c r="R43" s="92" t="str">
        <f>IF(DI43&lt;&gt;"",
    IF(INT('Drill Size Info'!$AA$19)=INT('Drill Size Info'!$AB$19),
        --(INT('Drill Size Info'!$AA$19) &amp; "." &amp; DI43),
        IF(AND((--(INT('Drill Size Info'!$AA$19) &amp; "." &amp; DI43)&gt;=--('Drill Size Info'!$AA$19)), (--(INT('Drill Size Info'!$AA$19) &amp; "." &amp; DI43)&lt;=--('Drill Size Info'!$AB$19))),
            --(INT('Drill Size Info'!$AA$19) &amp; "." &amp; DI43),
            --(INT('Drill Size Info'!$AB$19) &amp; "." &amp; DI43)
        )
    ),
    IF(DH43&lt;&gt;"",
        IF(INT('Drill Size Info'!$AA$19)=INT('Drill Size Info'!$AB$19),
            --(INT('Drill Size Info'!$AA$19) &amp; "." &amp; LEFT(DH43,3)),
            IF(AND((--(INT('Drill Size Info'!$AA$19) &amp; "." &amp; LEFT(DH43,3))&gt;=--('Drill Size Info'!$AA$19)), (--(INT('Drill Size Info'!$AA$19) &amp; "." &amp; LEFT(DH43,3))&lt;=--('Drill Size Info'!$AB$19))),
                --(INT('Drill Size Info'!$AA$19) &amp; "." &amp; LEFT(DH43,3)),
                --(INT('Drill Size Info'!$AB$19) &amp; "." &amp; LEFT(DH43,3))
            )
        ),
        "OK"
    )
)</f>
        <v>OK</v>
      </c>
      <c r="S43" s="150" t="str">
        <f>IF(DJ43&lt;&gt;"",
    IF(INT('Drill Size Info'!$AA$19)=INT('Drill Size Info'!$AB$19),
        --(INT('Drill Size Info'!$AA$19) &amp; "." &amp; DJ43),
        IF(AND((--(INT('Drill Size Info'!$AA$19) &amp; "." &amp; DJ43)&gt;=--('Drill Size Info'!$AA$19)), (--(INT('Drill Size Info'!$AA$19) &amp; "." &amp; DJ43)&lt;=--('Drill Size Info'!$AB$19))),
            --(INT('Drill Size Info'!$AA$19) &amp; "." &amp; DJ43),
            --(INT('Drill Size Info'!$AB$19) &amp; "." &amp; DJ43)
        )
    ),
    IF(DH43&lt;&gt;"",
        IF(INT('Drill Size Info'!$AA$19)=INT('Drill Size Info'!$AB$19),
            --(INT('Drill Size Info'!$AA$19) &amp; "." &amp; RIGHT(DH43,3)),
            IF(AND((--(INT('Drill Size Info'!$AA$19) &amp; "." &amp; RIGHT(DH43,3))&gt;=--('Drill Size Info'!$AA$19)), (--(INT('Drill Size Info'!$AA$19) &amp; "." &amp; RIGHT(DH43,3))&lt;=--('Drill Size Info'!$AB$19))),
                --(INT('Drill Size Info'!$AA$19) &amp; "." &amp; RIGHT(DH43,3)),
                --(INT('Drill Size Info'!$AB$19) &amp; "." &amp; RIGHT(DH43,3))
            )
        ),
        "N/A"
    )
)</f>
        <v>N/A</v>
      </c>
      <c r="T43" s="150" t="str">
        <f>IF(DL43&lt;&gt;"",
    IF(INT('Drill Size Info'!$AA$19)=INT('Drill Size Info'!$AB$15),
        --(INT('Drill Size Info'!$AA$15) &amp; "." &amp; DL43),
        IF(AND((--(INT('Drill Size Info'!$AA$15) &amp; "." &amp; DL43)&gt;=--('Drill Size Info'!$AA$15)), (--(INT('Drill Size Info'!$AA$15) &amp; "." &amp; DL43)&lt;=--('Drill Size Info'!$AB$15))),
            --(INT('Drill Size Info'!$AA$15) &amp; "." &amp; DL43),
            --(INT('Drill Size Info'!$AB$15) &amp; "." &amp; DL43)
        )
    ),
    IF(DK43&lt;&gt;"",
        IF(INT('Drill Size Info'!$AA$15)=INT('Drill Size Info'!$AB$15),
            --(INT('Drill Size Info'!$AA$15) &amp; "." &amp; LEFT(DK43,3)),
            IF(AND((--(INT('Drill Size Info'!$AA$15) &amp; "." &amp; LEFT(DK43,3))&gt;=--('Drill Size Info'!$AA$15)), (--(INT('Drill Size Info'!$AA$15) &amp; "." &amp; LEFT(DK43,3))&lt;=--('Drill Size Info'!$AB$15))),
                --(INT('Drill Size Info'!$AA$15) &amp; "." &amp; LEFT(DK43,3)),
                --(INT('Drill Size Info'!$AB$15) &amp; "." &amp; LEFT(DK43,3))
            )
        ),
        "OK"
    )
)</f>
        <v>OK</v>
      </c>
      <c r="U43" s="150" t="str">
        <f>IF(DM43&lt;&gt;"",
    IF(INT('Drill Size Info'!$AA$19)=INT('Drill Size Info'!$AB$15),
        --(INT('Drill Size Info'!$AA$15) &amp; "." &amp; DM43),
        IF(AND((--(INT('Drill Size Info'!$AA$15) &amp; "." &amp; DM43)&gt;=--('Drill Size Info'!$AA$15)), (--(INT('Drill Size Info'!$AA$15) &amp; "." &amp; DM43)&lt;=--('Drill Size Info'!$AB$15))),
            --(INT('Drill Size Info'!$AA$15) &amp; "." &amp; DM43),
            --(INT('Drill Size Info'!$AB$15) &amp; "." &amp; DM43)
        )
    ),
    IF(DK43&lt;&gt;"",
        IF(INT('Drill Size Info'!$AA$15)=INT('Drill Size Info'!$AB$15),
            --(INT('Drill Size Info'!$AA$15) &amp; "." &amp; RIGHT(DK43,3)),
            IF(AND((--(INT('Drill Size Info'!$AA$15) &amp; "." &amp; RIGHT(DK43,3))&gt;=--('Drill Size Info'!$AA$15)), (--(INT('Drill Size Info'!$AA$15) &amp; "." &amp; RIGHT(DK43,3))&lt;=--('Drill Size Info'!$AB$15))),
                --(INT('Drill Size Info'!$AA$15) &amp; "." &amp; RIGHT(DK43,3)),
                --(INT('Drill Size Info'!$AB$15) &amp; "." &amp; RIGHT(DK43,3))
            )
        ),
        "N/A"
    )
)</f>
        <v>N/A</v>
      </c>
      <c r="V43" s="161"/>
      <c r="W43" s="161"/>
      <c r="X43" s="161"/>
      <c r="Y43" s="161"/>
      <c r="Z43" s="161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3"/>
      <c r="BC43" s="163"/>
      <c r="BD43" s="163"/>
      <c r="BE43" s="164"/>
      <c r="BF43" s="165"/>
      <c r="BG43" s="162"/>
      <c r="BH43" s="162"/>
      <c r="BI43" s="164"/>
      <c r="BJ43" s="38"/>
      <c r="BK43" s="38"/>
      <c r="BL43" s="126"/>
      <c r="BM43" s="126"/>
      <c r="BN43" s="38"/>
      <c r="BO43" s="38"/>
      <c r="BP43" s="117" t="str">
        <f t="shared" si="6"/>
        <v/>
      </c>
      <c r="BQ43" s="38"/>
      <c r="BR43" s="38"/>
      <c r="BS43" s="38"/>
      <c r="BT43" s="38"/>
      <c r="BV43" s="17">
        <f t="shared" si="7"/>
        <v>0</v>
      </c>
      <c r="BW43" s="17">
        <f t="shared" si="8"/>
        <v>0</v>
      </c>
      <c r="BX43" s="17">
        <f t="shared" si="9"/>
        <v>0</v>
      </c>
      <c r="BY43" s="17">
        <f t="shared" si="10"/>
        <v>0</v>
      </c>
      <c r="BZ43" s="17">
        <f t="shared" si="11"/>
        <v>0</v>
      </c>
      <c r="CA43" s="17">
        <f t="shared" si="12"/>
        <v>0</v>
      </c>
      <c r="CB43" s="17">
        <f t="shared" si="15"/>
        <v>0</v>
      </c>
      <c r="CC43" s="17">
        <f t="shared" si="16"/>
        <v>0</v>
      </c>
      <c r="CD43" s="17">
        <f t="shared" si="17"/>
        <v>0</v>
      </c>
      <c r="CE43" s="17">
        <f t="shared" si="18"/>
        <v>0</v>
      </c>
      <c r="CF43" s="17">
        <f t="shared" si="19"/>
        <v>0</v>
      </c>
      <c r="CG43" s="17">
        <f t="shared" si="20"/>
        <v>0</v>
      </c>
      <c r="CH43" s="17">
        <f t="shared" si="21"/>
        <v>0</v>
      </c>
      <c r="CI43" s="17">
        <f t="shared" si="22"/>
        <v>0</v>
      </c>
      <c r="CJ43" s="17">
        <f t="shared" si="23"/>
        <v>0</v>
      </c>
      <c r="CK43" s="17">
        <f t="shared" si="24"/>
        <v>0</v>
      </c>
      <c r="CL43" s="17">
        <f t="shared" si="25"/>
        <v>0</v>
      </c>
      <c r="CM43" s="17">
        <f t="shared" si="26"/>
        <v>0</v>
      </c>
      <c r="CN43" s="17">
        <f t="shared" si="27"/>
        <v>0</v>
      </c>
      <c r="CO43" s="17">
        <f t="shared" si="28"/>
        <v>0</v>
      </c>
      <c r="CP43" s="17">
        <f t="shared" si="29"/>
        <v>0</v>
      </c>
      <c r="CQ43" s="17">
        <f t="shared" si="30"/>
        <v>0</v>
      </c>
      <c r="CR43" s="17">
        <f t="shared" si="31"/>
        <v>0</v>
      </c>
      <c r="CS43" s="17">
        <f t="shared" si="32"/>
        <v>0</v>
      </c>
      <c r="CT43" s="17">
        <f t="shared" si="33"/>
        <v>0</v>
      </c>
      <c r="CU43" s="17">
        <f t="shared" si="34"/>
        <v>0</v>
      </c>
      <c r="CV43" s="17">
        <f t="shared" si="35"/>
        <v>0</v>
      </c>
      <c r="CW43" s="17">
        <f t="shared" si="36"/>
        <v>0</v>
      </c>
      <c r="CX43" s="17">
        <f t="shared" si="37"/>
        <v>0</v>
      </c>
      <c r="CY43" s="17">
        <f t="shared" si="38"/>
        <v>0</v>
      </c>
      <c r="CZ43" s="17">
        <f t="shared" si="39"/>
        <v>0</v>
      </c>
      <c r="DA43" s="17">
        <f t="shared" si="40"/>
        <v>0</v>
      </c>
      <c r="DB43" s="17">
        <f t="shared" si="41"/>
        <v>0</v>
      </c>
      <c r="DC43" s="17">
        <f t="shared" si="42"/>
        <v>0</v>
      </c>
      <c r="DD43" s="17">
        <f t="shared" si="43"/>
        <v>0</v>
      </c>
      <c r="DE43" s="17">
        <f t="shared" si="44"/>
        <v>0</v>
      </c>
      <c r="DF43" s="17">
        <f t="shared" si="45"/>
        <v>0</v>
      </c>
      <c r="DG43" s="17">
        <f t="shared" si="46"/>
        <v>0</v>
      </c>
    </row>
    <row r="44" spans="2:111" ht="15" customHeight="1" x14ac:dyDescent="0.2">
      <c r="B44" s="156">
        <v>36</v>
      </c>
      <c r="C44" s="157" t="str">
        <f t="shared" si="47"/>
        <v/>
      </c>
      <c r="D44" s="158" t="str">
        <f t="shared" si="5"/>
        <v>OK</v>
      </c>
      <c r="E44" s="159" t="e">
        <f>VLOOKUP('DATA SHEET'!$B$9,'Drill Size Info'!$T$2:$U$8,2,FALSE)</f>
        <v>#N/A</v>
      </c>
      <c r="F44" s="159" t="str">
        <f t="shared" si="48"/>
        <v/>
      </c>
      <c r="G44" s="91">
        <f t="shared" si="49"/>
        <v>0</v>
      </c>
      <c r="H44" s="160" t="s">
        <v>175</v>
      </c>
      <c r="I44" s="160" t="s">
        <v>175</v>
      </c>
      <c r="J44" s="160" t="str">
        <f>IF('DATA SHEET'!$B$10="NC-50","N/A","OK")</f>
        <v>OK</v>
      </c>
      <c r="K44" s="160" t="str">
        <f>IF('DATA SHEET'!$B$10="NC-50","N/A","OK")</f>
        <v>OK</v>
      </c>
      <c r="L44" s="160" t="str">
        <f t="shared" si="50"/>
        <v>OK</v>
      </c>
      <c r="M44" s="160" t="str">
        <f t="shared" si="51"/>
        <v>OK</v>
      </c>
      <c r="N44" s="160"/>
      <c r="O44" s="160"/>
      <c r="P44" s="160"/>
      <c r="Q44" s="160"/>
      <c r="R44" s="92" t="str">
        <f>IF(DI44&lt;&gt;"",
    IF(INT('Drill Size Info'!$AA$19)=INT('Drill Size Info'!$AB$19),
        --(INT('Drill Size Info'!$AA$19) &amp; "." &amp; DI44),
        IF(AND((--(INT('Drill Size Info'!$AA$19) &amp; "." &amp; DI44)&gt;=--('Drill Size Info'!$AA$19)), (--(INT('Drill Size Info'!$AA$19) &amp; "." &amp; DI44)&lt;=--('Drill Size Info'!$AB$19))),
            --(INT('Drill Size Info'!$AA$19) &amp; "." &amp; DI44),
            --(INT('Drill Size Info'!$AB$19) &amp; "." &amp; DI44)
        )
    ),
    IF(DH44&lt;&gt;"",
        IF(INT('Drill Size Info'!$AA$19)=INT('Drill Size Info'!$AB$19),
            --(INT('Drill Size Info'!$AA$19) &amp; "." &amp; LEFT(DH44,3)),
            IF(AND((--(INT('Drill Size Info'!$AA$19) &amp; "." &amp; LEFT(DH44,3))&gt;=--('Drill Size Info'!$AA$19)), (--(INT('Drill Size Info'!$AA$19) &amp; "." &amp; LEFT(DH44,3))&lt;=--('Drill Size Info'!$AB$19))),
                --(INT('Drill Size Info'!$AA$19) &amp; "." &amp; LEFT(DH44,3)),
                --(INT('Drill Size Info'!$AB$19) &amp; "." &amp; LEFT(DH44,3))
            )
        ),
        "OK"
    )
)</f>
        <v>OK</v>
      </c>
      <c r="S44" s="150" t="str">
        <f>IF(DJ44&lt;&gt;"",
    IF(INT('Drill Size Info'!$AA$19)=INT('Drill Size Info'!$AB$19),
        --(INT('Drill Size Info'!$AA$19) &amp; "." &amp; DJ44),
        IF(AND((--(INT('Drill Size Info'!$AA$19) &amp; "." &amp; DJ44)&gt;=--('Drill Size Info'!$AA$19)), (--(INT('Drill Size Info'!$AA$19) &amp; "." &amp; DJ44)&lt;=--('Drill Size Info'!$AB$19))),
            --(INT('Drill Size Info'!$AA$19) &amp; "." &amp; DJ44),
            --(INT('Drill Size Info'!$AB$19) &amp; "." &amp; DJ44)
        )
    ),
    IF(DH44&lt;&gt;"",
        IF(INT('Drill Size Info'!$AA$19)=INT('Drill Size Info'!$AB$19),
            --(INT('Drill Size Info'!$AA$19) &amp; "." &amp; RIGHT(DH44,3)),
            IF(AND((--(INT('Drill Size Info'!$AA$19) &amp; "." &amp; RIGHT(DH44,3))&gt;=--('Drill Size Info'!$AA$19)), (--(INT('Drill Size Info'!$AA$19) &amp; "." &amp; RIGHT(DH44,3))&lt;=--('Drill Size Info'!$AB$19))),
                --(INT('Drill Size Info'!$AA$19) &amp; "." &amp; RIGHT(DH44,3)),
                --(INT('Drill Size Info'!$AB$19) &amp; "." &amp; RIGHT(DH44,3))
            )
        ),
        "N/A"
    )
)</f>
        <v>N/A</v>
      </c>
      <c r="T44" s="150" t="str">
        <f>IF(DL44&lt;&gt;"",
    IF(INT('Drill Size Info'!$AA$19)=INT('Drill Size Info'!$AB$15),
        --(INT('Drill Size Info'!$AA$15) &amp; "." &amp; DL44),
        IF(AND((--(INT('Drill Size Info'!$AA$15) &amp; "." &amp; DL44)&gt;=--('Drill Size Info'!$AA$15)), (--(INT('Drill Size Info'!$AA$15) &amp; "." &amp; DL44)&lt;=--('Drill Size Info'!$AB$15))),
            --(INT('Drill Size Info'!$AA$15) &amp; "." &amp; DL44),
            --(INT('Drill Size Info'!$AB$15) &amp; "." &amp; DL44)
        )
    ),
    IF(DK44&lt;&gt;"",
        IF(INT('Drill Size Info'!$AA$15)=INT('Drill Size Info'!$AB$15),
            --(INT('Drill Size Info'!$AA$15) &amp; "." &amp; LEFT(DK44,3)),
            IF(AND((--(INT('Drill Size Info'!$AA$15) &amp; "." &amp; LEFT(DK44,3))&gt;=--('Drill Size Info'!$AA$15)), (--(INT('Drill Size Info'!$AA$15) &amp; "." &amp; LEFT(DK44,3))&lt;=--('Drill Size Info'!$AB$15))),
                --(INT('Drill Size Info'!$AA$15) &amp; "." &amp; LEFT(DK44,3)),
                --(INT('Drill Size Info'!$AB$15) &amp; "." &amp; LEFT(DK44,3))
            )
        ),
        "OK"
    )
)</f>
        <v>OK</v>
      </c>
      <c r="U44" s="150" t="str">
        <f>IF(DM44&lt;&gt;"",
    IF(INT('Drill Size Info'!$AA$19)=INT('Drill Size Info'!$AB$15),
        --(INT('Drill Size Info'!$AA$15) &amp; "." &amp; DM44),
        IF(AND((--(INT('Drill Size Info'!$AA$15) &amp; "." &amp; DM44)&gt;=--('Drill Size Info'!$AA$15)), (--(INT('Drill Size Info'!$AA$15) &amp; "." &amp; DM44)&lt;=--('Drill Size Info'!$AB$15))),
            --(INT('Drill Size Info'!$AA$15) &amp; "." &amp; DM44),
            --(INT('Drill Size Info'!$AB$15) &amp; "." &amp; DM44)
        )
    ),
    IF(DK44&lt;&gt;"",
        IF(INT('Drill Size Info'!$AA$15)=INT('Drill Size Info'!$AB$15),
            --(INT('Drill Size Info'!$AA$15) &amp; "." &amp; RIGHT(DK44,3)),
            IF(AND((--(INT('Drill Size Info'!$AA$15) &amp; "." &amp; RIGHT(DK44,3))&gt;=--('Drill Size Info'!$AA$15)), (--(INT('Drill Size Info'!$AA$15) &amp; "." &amp; RIGHT(DK44,3))&lt;=--('Drill Size Info'!$AB$15))),
                --(INT('Drill Size Info'!$AA$15) &amp; "." &amp; RIGHT(DK44,3)),
                --(INT('Drill Size Info'!$AB$15) &amp; "." &amp; RIGHT(DK44,3))
            )
        ),
        "N/A"
    )
)</f>
        <v>N/A</v>
      </c>
      <c r="V44" s="161"/>
      <c r="W44" s="161"/>
      <c r="X44" s="161"/>
      <c r="Y44" s="161"/>
      <c r="Z44" s="161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62"/>
      <c r="AL44" s="162"/>
      <c r="AM44" s="162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2"/>
      <c r="BA44" s="162"/>
      <c r="BB44" s="163"/>
      <c r="BC44" s="163"/>
      <c r="BD44" s="163"/>
      <c r="BE44" s="164"/>
      <c r="BF44" s="165"/>
      <c r="BG44" s="162"/>
      <c r="BH44" s="162"/>
      <c r="BI44" s="164"/>
      <c r="BJ44" s="38"/>
      <c r="BK44" s="38"/>
      <c r="BL44" s="126"/>
      <c r="BM44" s="126"/>
      <c r="BN44" s="38"/>
      <c r="BO44" s="38"/>
      <c r="BP44" s="117" t="str">
        <f t="shared" si="6"/>
        <v/>
      </c>
      <c r="BQ44" s="38"/>
      <c r="BR44" s="38"/>
      <c r="BS44" s="38"/>
      <c r="BT44" s="38"/>
      <c r="BV44" s="17">
        <f t="shared" si="7"/>
        <v>0</v>
      </c>
      <c r="BW44" s="17">
        <f t="shared" si="8"/>
        <v>0</v>
      </c>
      <c r="BX44" s="17">
        <f t="shared" si="9"/>
        <v>0</v>
      </c>
      <c r="BY44" s="17">
        <f t="shared" si="10"/>
        <v>0</v>
      </c>
      <c r="BZ44" s="17">
        <f t="shared" si="11"/>
        <v>0</v>
      </c>
      <c r="CA44" s="17">
        <f t="shared" si="12"/>
        <v>0</v>
      </c>
      <c r="CB44" s="17">
        <f t="shared" si="15"/>
        <v>0</v>
      </c>
      <c r="CC44" s="17">
        <f t="shared" si="16"/>
        <v>0</v>
      </c>
      <c r="CD44" s="17">
        <f t="shared" si="17"/>
        <v>0</v>
      </c>
      <c r="CE44" s="17">
        <f t="shared" si="18"/>
        <v>0</v>
      </c>
      <c r="CF44" s="17">
        <f t="shared" si="19"/>
        <v>0</v>
      </c>
      <c r="CG44" s="17">
        <f t="shared" si="20"/>
        <v>0</v>
      </c>
      <c r="CH44" s="17">
        <f t="shared" si="21"/>
        <v>0</v>
      </c>
      <c r="CI44" s="17">
        <f t="shared" si="22"/>
        <v>0</v>
      </c>
      <c r="CJ44" s="17">
        <f t="shared" si="23"/>
        <v>0</v>
      </c>
      <c r="CK44" s="17">
        <f t="shared" si="24"/>
        <v>0</v>
      </c>
      <c r="CL44" s="17">
        <f t="shared" si="25"/>
        <v>0</v>
      </c>
      <c r="CM44" s="17">
        <f t="shared" si="26"/>
        <v>0</v>
      </c>
      <c r="CN44" s="17">
        <f t="shared" si="27"/>
        <v>0</v>
      </c>
      <c r="CO44" s="17">
        <f t="shared" si="28"/>
        <v>0</v>
      </c>
      <c r="CP44" s="17">
        <f t="shared" si="29"/>
        <v>0</v>
      </c>
      <c r="CQ44" s="17">
        <f t="shared" si="30"/>
        <v>0</v>
      </c>
      <c r="CR44" s="17">
        <f t="shared" si="31"/>
        <v>0</v>
      </c>
      <c r="CS44" s="17">
        <f t="shared" si="32"/>
        <v>0</v>
      </c>
      <c r="CT44" s="17">
        <f t="shared" si="33"/>
        <v>0</v>
      </c>
      <c r="CU44" s="17">
        <f t="shared" si="34"/>
        <v>0</v>
      </c>
      <c r="CV44" s="17">
        <f t="shared" si="35"/>
        <v>0</v>
      </c>
      <c r="CW44" s="17">
        <f t="shared" si="36"/>
        <v>0</v>
      </c>
      <c r="CX44" s="17">
        <f t="shared" si="37"/>
        <v>0</v>
      </c>
      <c r="CY44" s="17">
        <f t="shared" si="38"/>
        <v>0</v>
      </c>
      <c r="CZ44" s="17">
        <f t="shared" si="39"/>
        <v>0</v>
      </c>
      <c r="DA44" s="17">
        <f t="shared" si="40"/>
        <v>0</v>
      </c>
      <c r="DB44" s="17">
        <f t="shared" si="41"/>
        <v>0</v>
      </c>
      <c r="DC44" s="17">
        <f t="shared" si="42"/>
        <v>0</v>
      </c>
      <c r="DD44" s="17">
        <f t="shared" si="43"/>
        <v>0</v>
      </c>
      <c r="DE44" s="17">
        <f t="shared" si="44"/>
        <v>0</v>
      </c>
      <c r="DF44" s="17">
        <f t="shared" si="45"/>
        <v>0</v>
      </c>
      <c r="DG44" s="17">
        <f t="shared" si="46"/>
        <v>0</v>
      </c>
    </row>
    <row r="45" spans="2:111" ht="15" customHeight="1" x14ac:dyDescent="0.2">
      <c r="B45" s="156">
        <v>37</v>
      </c>
      <c r="C45" s="157" t="str">
        <f t="shared" si="47"/>
        <v/>
      </c>
      <c r="D45" s="158" t="str">
        <f t="shared" si="5"/>
        <v>OK</v>
      </c>
      <c r="E45" s="159" t="e">
        <f>VLOOKUP('DATA SHEET'!$B$9,'Drill Size Info'!$T$2:$U$8,2,FALSE)</f>
        <v>#N/A</v>
      </c>
      <c r="F45" s="159" t="str">
        <f t="shared" si="48"/>
        <v/>
      </c>
      <c r="G45" s="91">
        <f t="shared" si="49"/>
        <v>0</v>
      </c>
      <c r="H45" s="160" t="s">
        <v>175</v>
      </c>
      <c r="I45" s="160" t="s">
        <v>175</v>
      </c>
      <c r="J45" s="160" t="str">
        <f>IF('DATA SHEET'!$B$10="NC-50","N/A","OK")</f>
        <v>OK</v>
      </c>
      <c r="K45" s="160" t="str">
        <f>IF('DATA SHEET'!$B$10="NC-50","N/A","OK")</f>
        <v>OK</v>
      </c>
      <c r="L45" s="160" t="str">
        <f t="shared" si="50"/>
        <v>OK</v>
      </c>
      <c r="M45" s="160" t="str">
        <f t="shared" si="51"/>
        <v>OK</v>
      </c>
      <c r="N45" s="160"/>
      <c r="O45" s="160"/>
      <c r="P45" s="160"/>
      <c r="Q45" s="160"/>
      <c r="R45" s="92" t="str">
        <f>IF(DI45&lt;&gt;"",
    IF(INT('Drill Size Info'!$AA$19)=INT('Drill Size Info'!$AB$19),
        --(INT('Drill Size Info'!$AA$19) &amp; "." &amp; DI45),
        IF(AND((--(INT('Drill Size Info'!$AA$19) &amp; "." &amp; DI45)&gt;=--('Drill Size Info'!$AA$19)), (--(INT('Drill Size Info'!$AA$19) &amp; "." &amp; DI45)&lt;=--('Drill Size Info'!$AB$19))),
            --(INT('Drill Size Info'!$AA$19) &amp; "." &amp; DI45),
            --(INT('Drill Size Info'!$AB$19) &amp; "." &amp; DI45)
        )
    ),
    IF(DH45&lt;&gt;"",
        IF(INT('Drill Size Info'!$AA$19)=INT('Drill Size Info'!$AB$19),
            --(INT('Drill Size Info'!$AA$19) &amp; "." &amp; LEFT(DH45,3)),
            IF(AND((--(INT('Drill Size Info'!$AA$19) &amp; "." &amp; LEFT(DH45,3))&gt;=--('Drill Size Info'!$AA$19)), (--(INT('Drill Size Info'!$AA$19) &amp; "." &amp; LEFT(DH45,3))&lt;=--('Drill Size Info'!$AB$19))),
                --(INT('Drill Size Info'!$AA$19) &amp; "." &amp; LEFT(DH45,3)),
                --(INT('Drill Size Info'!$AB$19) &amp; "." &amp; LEFT(DH45,3))
            )
        ),
        "OK"
    )
)</f>
        <v>OK</v>
      </c>
      <c r="S45" s="150" t="str">
        <f>IF(DJ45&lt;&gt;"",
    IF(INT('Drill Size Info'!$AA$19)=INT('Drill Size Info'!$AB$19),
        --(INT('Drill Size Info'!$AA$19) &amp; "." &amp; DJ45),
        IF(AND((--(INT('Drill Size Info'!$AA$19) &amp; "." &amp; DJ45)&gt;=--('Drill Size Info'!$AA$19)), (--(INT('Drill Size Info'!$AA$19) &amp; "." &amp; DJ45)&lt;=--('Drill Size Info'!$AB$19))),
            --(INT('Drill Size Info'!$AA$19) &amp; "." &amp; DJ45),
            --(INT('Drill Size Info'!$AB$19) &amp; "." &amp; DJ45)
        )
    ),
    IF(DH45&lt;&gt;"",
        IF(INT('Drill Size Info'!$AA$19)=INT('Drill Size Info'!$AB$19),
            --(INT('Drill Size Info'!$AA$19) &amp; "." &amp; RIGHT(DH45,3)),
            IF(AND((--(INT('Drill Size Info'!$AA$19) &amp; "." &amp; RIGHT(DH45,3))&gt;=--('Drill Size Info'!$AA$19)), (--(INT('Drill Size Info'!$AA$19) &amp; "." &amp; RIGHT(DH45,3))&lt;=--('Drill Size Info'!$AB$19))),
                --(INT('Drill Size Info'!$AA$19) &amp; "." &amp; RIGHT(DH45,3)),
                --(INT('Drill Size Info'!$AB$19) &amp; "." &amp; RIGHT(DH45,3))
            )
        ),
        "N/A"
    )
)</f>
        <v>N/A</v>
      </c>
      <c r="T45" s="150" t="str">
        <f>IF(DL45&lt;&gt;"",
    IF(INT('Drill Size Info'!$AA$19)=INT('Drill Size Info'!$AB$15),
        --(INT('Drill Size Info'!$AA$15) &amp; "." &amp; DL45),
        IF(AND((--(INT('Drill Size Info'!$AA$15) &amp; "." &amp; DL45)&gt;=--('Drill Size Info'!$AA$15)), (--(INT('Drill Size Info'!$AA$15) &amp; "." &amp; DL45)&lt;=--('Drill Size Info'!$AB$15))),
            --(INT('Drill Size Info'!$AA$15) &amp; "." &amp; DL45),
            --(INT('Drill Size Info'!$AB$15) &amp; "." &amp; DL45)
        )
    ),
    IF(DK45&lt;&gt;"",
        IF(INT('Drill Size Info'!$AA$15)=INT('Drill Size Info'!$AB$15),
            --(INT('Drill Size Info'!$AA$15) &amp; "." &amp; LEFT(DK45,3)),
            IF(AND((--(INT('Drill Size Info'!$AA$15) &amp; "." &amp; LEFT(DK45,3))&gt;=--('Drill Size Info'!$AA$15)), (--(INT('Drill Size Info'!$AA$15) &amp; "." &amp; LEFT(DK45,3))&lt;=--('Drill Size Info'!$AB$15))),
                --(INT('Drill Size Info'!$AA$15) &amp; "." &amp; LEFT(DK45,3)),
                --(INT('Drill Size Info'!$AB$15) &amp; "." &amp; LEFT(DK45,3))
            )
        ),
        "OK"
    )
)</f>
        <v>OK</v>
      </c>
      <c r="U45" s="150" t="str">
        <f>IF(DM45&lt;&gt;"",
    IF(INT('Drill Size Info'!$AA$19)=INT('Drill Size Info'!$AB$15),
        --(INT('Drill Size Info'!$AA$15) &amp; "." &amp; DM45),
        IF(AND((--(INT('Drill Size Info'!$AA$15) &amp; "." &amp; DM45)&gt;=--('Drill Size Info'!$AA$15)), (--(INT('Drill Size Info'!$AA$15) &amp; "." &amp; DM45)&lt;=--('Drill Size Info'!$AB$15))),
            --(INT('Drill Size Info'!$AA$15) &amp; "." &amp; DM45),
            --(INT('Drill Size Info'!$AB$15) &amp; "." &amp; DM45)
        )
    ),
    IF(DK45&lt;&gt;"",
        IF(INT('Drill Size Info'!$AA$15)=INT('Drill Size Info'!$AB$15),
            --(INT('Drill Size Info'!$AA$15) &amp; "." &amp; RIGHT(DK45,3)),
            IF(AND((--(INT('Drill Size Info'!$AA$15) &amp; "." &amp; RIGHT(DK45,3))&gt;=--('Drill Size Info'!$AA$15)), (--(INT('Drill Size Info'!$AA$15) &amp; "." &amp; RIGHT(DK45,3))&lt;=--('Drill Size Info'!$AB$15))),
                --(INT('Drill Size Info'!$AA$15) &amp; "." &amp; RIGHT(DK45,3)),
                --(INT('Drill Size Info'!$AB$15) &amp; "." &amp; RIGHT(DK45,3))
            )
        ),
        "N/A"
    )
)</f>
        <v>N/A</v>
      </c>
      <c r="V45" s="161"/>
      <c r="W45" s="161"/>
      <c r="X45" s="161"/>
      <c r="Y45" s="161"/>
      <c r="Z45" s="161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62"/>
      <c r="AL45" s="162"/>
      <c r="AM45" s="162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3"/>
      <c r="BC45" s="163"/>
      <c r="BD45" s="163"/>
      <c r="BE45" s="164"/>
      <c r="BF45" s="165"/>
      <c r="BG45" s="162"/>
      <c r="BH45" s="162"/>
      <c r="BI45" s="164"/>
      <c r="BJ45" s="38"/>
      <c r="BK45" s="38"/>
      <c r="BL45" s="126"/>
      <c r="BM45" s="126"/>
      <c r="BN45" s="38"/>
      <c r="BO45" s="38"/>
      <c r="BP45" s="117" t="str">
        <f t="shared" si="6"/>
        <v/>
      </c>
      <c r="BQ45" s="38"/>
      <c r="BR45" s="38"/>
      <c r="BS45" s="38"/>
      <c r="BT45" s="38"/>
      <c r="BV45" s="17">
        <f t="shared" si="7"/>
        <v>0</v>
      </c>
      <c r="BW45" s="17">
        <f t="shared" si="8"/>
        <v>0</v>
      </c>
      <c r="BX45" s="17">
        <f t="shared" si="9"/>
        <v>0</v>
      </c>
      <c r="BY45" s="17">
        <f t="shared" si="10"/>
        <v>0</v>
      </c>
      <c r="BZ45" s="17">
        <f t="shared" si="11"/>
        <v>0</v>
      </c>
      <c r="CA45" s="17">
        <f t="shared" si="12"/>
        <v>0</v>
      </c>
      <c r="CB45" s="17">
        <f t="shared" si="15"/>
        <v>0</v>
      </c>
      <c r="CC45" s="17">
        <f t="shared" si="16"/>
        <v>0</v>
      </c>
      <c r="CD45" s="17">
        <f t="shared" si="17"/>
        <v>0</v>
      </c>
      <c r="CE45" s="17">
        <f t="shared" si="18"/>
        <v>0</v>
      </c>
      <c r="CF45" s="17">
        <f t="shared" si="19"/>
        <v>0</v>
      </c>
      <c r="CG45" s="17">
        <f t="shared" si="20"/>
        <v>0</v>
      </c>
      <c r="CH45" s="17">
        <f t="shared" si="21"/>
        <v>0</v>
      </c>
      <c r="CI45" s="17">
        <f t="shared" si="22"/>
        <v>0</v>
      </c>
      <c r="CJ45" s="17">
        <f t="shared" si="23"/>
        <v>0</v>
      </c>
      <c r="CK45" s="17">
        <f t="shared" si="24"/>
        <v>0</v>
      </c>
      <c r="CL45" s="17">
        <f t="shared" si="25"/>
        <v>0</v>
      </c>
      <c r="CM45" s="17">
        <f t="shared" si="26"/>
        <v>0</v>
      </c>
      <c r="CN45" s="17">
        <f t="shared" si="27"/>
        <v>0</v>
      </c>
      <c r="CO45" s="17">
        <f t="shared" si="28"/>
        <v>0</v>
      </c>
      <c r="CP45" s="17">
        <f t="shared" si="29"/>
        <v>0</v>
      </c>
      <c r="CQ45" s="17">
        <f t="shared" si="30"/>
        <v>0</v>
      </c>
      <c r="CR45" s="17">
        <f t="shared" si="31"/>
        <v>0</v>
      </c>
      <c r="CS45" s="17">
        <f t="shared" si="32"/>
        <v>0</v>
      </c>
      <c r="CT45" s="17">
        <f t="shared" si="33"/>
        <v>0</v>
      </c>
      <c r="CU45" s="17">
        <f t="shared" si="34"/>
        <v>0</v>
      </c>
      <c r="CV45" s="17">
        <f t="shared" si="35"/>
        <v>0</v>
      </c>
      <c r="CW45" s="17">
        <f t="shared" si="36"/>
        <v>0</v>
      </c>
      <c r="CX45" s="17">
        <f t="shared" si="37"/>
        <v>0</v>
      </c>
      <c r="CY45" s="17">
        <f t="shared" si="38"/>
        <v>0</v>
      </c>
      <c r="CZ45" s="17">
        <f t="shared" si="39"/>
        <v>0</v>
      </c>
      <c r="DA45" s="17">
        <f t="shared" si="40"/>
        <v>0</v>
      </c>
      <c r="DB45" s="17">
        <f t="shared" si="41"/>
        <v>0</v>
      </c>
      <c r="DC45" s="17">
        <f t="shared" si="42"/>
        <v>0</v>
      </c>
      <c r="DD45" s="17">
        <f t="shared" si="43"/>
        <v>0</v>
      </c>
      <c r="DE45" s="17">
        <f t="shared" si="44"/>
        <v>0</v>
      </c>
      <c r="DF45" s="17">
        <f t="shared" si="45"/>
        <v>0</v>
      </c>
      <c r="DG45" s="17">
        <f t="shared" si="46"/>
        <v>0</v>
      </c>
    </row>
    <row r="46" spans="2:111" ht="15" customHeight="1" x14ac:dyDescent="0.2">
      <c r="B46" s="156">
        <v>38</v>
      </c>
      <c r="C46" s="157" t="str">
        <f t="shared" si="47"/>
        <v/>
      </c>
      <c r="D46" s="158" t="str">
        <f t="shared" si="5"/>
        <v>OK</v>
      </c>
      <c r="E46" s="159" t="e">
        <f>VLOOKUP('DATA SHEET'!$B$9,'Drill Size Info'!$T$2:$U$8,2,FALSE)</f>
        <v>#N/A</v>
      </c>
      <c r="F46" s="159" t="str">
        <f t="shared" si="48"/>
        <v/>
      </c>
      <c r="G46" s="91">
        <f t="shared" si="49"/>
        <v>0</v>
      </c>
      <c r="H46" s="160" t="s">
        <v>175</v>
      </c>
      <c r="I46" s="160" t="s">
        <v>175</v>
      </c>
      <c r="J46" s="160" t="str">
        <f>IF('DATA SHEET'!$B$10="NC-50","N/A","OK")</f>
        <v>OK</v>
      </c>
      <c r="K46" s="160" t="str">
        <f>IF('DATA SHEET'!$B$10="NC-50","N/A","OK")</f>
        <v>OK</v>
      </c>
      <c r="L46" s="160" t="str">
        <f t="shared" si="50"/>
        <v>OK</v>
      </c>
      <c r="M46" s="160" t="str">
        <f t="shared" si="51"/>
        <v>OK</v>
      </c>
      <c r="N46" s="160"/>
      <c r="O46" s="160"/>
      <c r="P46" s="160"/>
      <c r="Q46" s="160"/>
      <c r="R46" s="92" t="str">
        <f>IF(DI46&lt;&gt;"",
    IF(INT('Drill Size Info'!$AA$19)=INT('Drill Size Info'!$AB$19),
        --(INT('Drill Size Info'!$AA$19) &amp; "." &amp; DI46),
        IF(AND((--(INT('Drill Size Info'!$AA$19) &amp; "." &amp; DI46)&gt;=--('Drill Size Info'!$AA$19)), (--(INT('Drill Size Info'!$AA$19) &amp; "." &amp; DI46)&lt;=--('Drill Size Info'!$AB$19))),
            --(INT('Drill Size Info'!$AA$19) &amp; "." &amp; DI46),
            --(INT('Drill Size Info'!$AB$19) &amp; "." &amp; DI46)
        )
    ),
    IF(DH46&lt;&gt;"",
        IF(INT('Drill Size Info'!$AA$19)=INT('Drill Size Info'!$AB$19),
            --(INT('Drill Size Info'!$AA$19) &amp; "." &amp; LEFT(DH46,3)),
            IF(AND((--(INT('Drill Size Info'!$AA$19) &amp; "." &amp; LEFT(DH46,3))&gt;=--('Drill Size Info'!$AA$19)), (--(INT('Drill Size Info'!$AA$19) &amp; "." &amp; LEFT(DH46,3))&lt;=--('Drill Size Info'!$AB$19))),
                --(INT('Drill Size Info'!$AA$19) &amp; "." &amp; LEFT(DH46,3)),
                --(INT('Drill Size Info'!$AB$19) &amp; "." &amp; LEFT(DH46,3))
            )
        ),
        "OK"
    )
)</f>
        <v>OK</v>
      </c>
      <c r="S46" s="150" t="str">
        <f>IF(DJ46&lt;&gt;"",
    IF(INT('Drill Size Info'!$AA$19)=INT('Drill Size Info'!$AB$19),
        --(INT('Drill Size Info'!$AA$19) &amp; "." &amp; DJ46),
        IF(AND((--(INT('Drill Size Info'!$AA$19) &amp; "." &amp; DJ46)&gt;=--('Drill Size Info'!$AA$19)), (--(INT('Drill Size Info'!$AA$19) &amp; "." &amp; DJ46)&lt;=--('Drill Size Info'!$AB$19))),
            --(INT('Drill Size Info'!$AA$19) &amp; "." &amp; DJ46),
            --(INT('Drill Size Info'!$AB$19) &amp; "." &amp; DJ46)
        )
    ),
    IF(DH46&lt;&gt;"",
        IF(INT('Drill Size Info'!$AA$19)=INT('Drill Size Info'!$AB$19),
            --(INT('Drill Size Info'!$AA$19) &amp; "." &amp; RIGHT(DH46,3)),
            IF(AND((--(INT('Drill Size Info'!$AA$19) &amp; "." &amp; RIGHT(DH46,3))&gt;=--('Drill Size Info'!$AA$19)), (--(INT('Drill Size Info'!$AA$19) &amp; "." &amp; RIGHT(DH46,3))&lt;=--('Drill Size Info'!$AB$19))),
                --(INT('Drill Size Info'!$AA$19) &amp; "." &amp; RIGHT(DH46,3)),
                --(INT('Drill Size Info'!$AB$19) &amp; "." &amp; RIGHT(DH46,3))
            )
        ),
        "N/A"
    )
)</f>
        <v>N/A</v>
      </c>
      <c r="T46" s="150" t="str">
        <f>IF(DL46&lt;&gt;"",
    IF(INT('Drill Size Info'!$AA$19)=INT('Drill Size Info'!$AB$15),
        --(INT('Drill Size Info'!$AA$15) &amp; "." &amp; DL46),
        IF(AND((--(INT('Drill Size Info'!$AA$15) &amp; "." &amp; DL46)&gt;=--('Drill Size Info'!$AA$15)), (--(INT('Drill Size Info'!$AA$15) &amp; "." &amp; DL46)&lt;=--('Drill Size Info'!$AB$15))),
            --(INT('Drill Size Info'!$AA$15) &amp; "." &amp; DL46),
            --(INT('Drill Size Info'!$AB$15) &amp; "." &amp; DL46)
        )
    ),
    IF(DK46&lt;&gt;"",
        IF(INT('Drill Size Info'!$AA$15)=INT('Drill Size Info'!$AB$15),
            --(INT('Drill Size Info'!$AA$15) &amp; "." &amp; LEFT(DK46,3)),
            IF(AND((--(INT('Drill Size Info'!$AA$15) &amp; "." &amp; LEFT(DK46,3))&gt;=--('Drill Size Info'!$AA$15)), (--(INT('Drill Size Info'!$AA$15) &amp; "." &amp; LEFT(DK46,3))&lt;=--('Drill Size Info'!$AB$15))),
                --(INT('Drill Size Info'!$AA$15) &amp; "." &amp; LEFT(DK46,3)),
                --(INT('Drill Size Info'!$AB$15) &amp; "." &amp; LEFT(DK46,3))
            )
        ),
        "OK"
    )
)</f>
        <v>OK</v>
      </c>
      <c r="U46" s="150" t="str">
        <f>IF(DM46&lt;&gt;"",
    IF(INT('Drill Size Info'!$AA$19)=INT('Drill Size Info'!$AB$15),
        --(INT('Drill Size Info'!$AA$15) &amp; "." &amp; DM46),
        IF(AND((--(INT('Drill Size Info'!$AA$15) &amp; "." &amp; DM46)&gt;=--('Drill Size Info'!$AA$15)), (--(INT('Drill Size Info'!$AA$15) &amp; "." &amp; DM46)&lt;=--('Drill Size Info'!$AB$15))),
            --(INT('Drill Size Info'!$AA$15) &amp; "." &amp; DM46),
            --(INT('Drill Size Info'!$AB$15) &amp; "." &amp; DM46)
        )
    ),
    IF(DK46&lt;&gt;"",
        IF(INT('Drill Size Info'!$AA$15)=INT('Drill Size Info'!$AB$15),
            --(INT('Drill Size Info'!$AA$15) &amp; "." &amp; RIGHT(DK46,3)),
            IF(AND((--(INT('Drill Size Info'!$AA$15) &amp; "." &amp; RIGHT(DK46,3))&gt;=--('Drill Size Info'!$AA$15)), (--(INT('Drill Size Info'!$AA$15) &amp; "." &amp; RIGHT(DK46,3))&lt;=--('Drill Size Info'!$AB$15))),
                --(INT('Drill Size Info'!$AA$15) &amp; "." &amp; RIGHT(DK46,3)),
                --(INT('Drill Size Info'!$AB$15) &amp; "." &amp; RIGHT(DK46,3))
            )
        ),
        "N/A"
    )
)</f>
        <v>N/A</v>
      </c>
      <c r="V46" s="161"/>
      <c r="W46" s="161"/>
      <c r="X46" s="161"/>
      <c r="Y46" s="161"/>
      <c r="Z46" s="161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62"/>
      <c r="AL46" s="162"/>
      <c r="AM46" s="162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2"/>
      <c r="BA46" s="162"/>
      <c r="BB46" s="163"/>
      <c r="BC46" s="163"/>
      <c r="BD46" s="163"/>
      <c r="BE46" s="164"/>
      <c r="BF46" s="165"/>
      <c r="BG46" s="162"/>
      <c r="BH46" s="162"/>
      <c r="BI46" s="164"/>
      <c r="BJ46" s="38"/>
      <c r="BK46" s="38"/>
      <c r="BL46" s="126"/>
      <c r="BM46" s="126"/>
      <c r="BN46" s="38"/>
      <c r="BO46" s="38"/>
      <c r="BP46" s="117" t="str">
        <f t="shared" si="6"/>
        <v/>
      </c>
      <c r="BQ46" s="38"/>
      <c r="BR46" s="38"/>
      <c r="BS46" s="38"/>
      <c r="BT46" s="38"/>
      <c r="BV46" s="17">
        <f t="shared" si="7"/>
        <v>0</v>
      </c>
      <c r="BW46" s="17">
        <f t="shared" si="8"/>
        <v>0</v>
      </c>
      <c r="BX46" s="17">
        <f t="shared" si="9"/>
        <v>0</v>
      </c>
      <c r="BY46" s="17">
        <f t="shared" si="10"/>
        <v>0</v>
      </c>
      <c r="BZ46" s="17">
        <f t="shared" si="11"/>
        <v>0</v>
      </c>
      <c r="CA46" s="17">
        <f t="shared" si="12"/>
        <v>0</v>
      </c>
      <c r="CB46" s="17">
        <f t="shared" si="15"/>
        <v>0</v>
      </c>
      <c r="CC46" s="17">
        <f t="shared" si="16"/>
        <v>0</v>
      </c>
      <c r="CD46" s="17">
        <f t="shared" si="17"/>
        <v>0</v>
      </c>
      <c r="CE46" s="17">
        <f t="shared" si="18"/>
        <v>0</v>
      </c>
      <c r="CF46" s="17">
        <f t="shared" si="19"/>
        <v>0</v>
      </c>
      <c r="CG46" s="17">
        <f t="shared" si="20"/>
        <v>0</v>
      </c>
      <c r="CH46" s="17">
        <f t="shared" si="21"/>
        <v>0</v>
      </c>
      <c r="CI46" s="17">
        <f t="shared" si="22"/>
        <v>0</v>
      </c>
      <c r="CJ46" s="17">
        <f t="shared" si="23"/>
        <v>0</v>
      </c>
      <c r="CK46" s="17">
        <f t="shared" si="24"/>
        <v>0</v>
      </c>
      <c r="CL46" s="17">
        <f t="shared" si="25"/>
        <v>0</v>
      </c>
      <c r="CM46" s="17">
        <f t="shared" si="26"/>
        <v>0</v>
      </c>
      <c r="CN46" s="17">
        <f t="shared" si="27"/>
        <v>0</v>
      </c>
      <c r="CO46" s="17">
        <f t="shared" si="28"/>
        <v>0</v>
      </c>
      <c r="CP46" s="17">
        <f t="shared" si="29"/>
        <v>0</v>
      </c>
      <c r="CQ46" s="17">
        <f t="shared" si="30"/>
        <v>0</v>
      </c>
      <c r="CR46" s="17">
        <f t="shared" si="31"/>
        <v>0</v>
      </c>
      <c r="CS46" s="17">
        <f t="shared" si="32"/>
        <v>0</v>
      </c>
      <c r="CT46" s="17">
        <f t="shared" si="33"/>
        <v>0</v>
      </c>
      <c r="CU46" s="17">
        <f t="shared" si="34"/>
        <v>0</v>
      </c>
      <c r="CV46" s="17">
        <f t="shared" si="35"/>
        <v>0</v>
      </c>
      <c r="CW46" s="17">
        <f t="shared" si="36"/>
        <v>0</v>
      </c>
      <c r="CX46" s="17">
        <f t="shared" si="37"/>
        <v>0</v>
      </c>
      <c r="CY46" s="17">
        <f t="shared" si="38"/>
        <v>0</v>
      </c>
      <c r="CZ46" s="17">
        <f t="shared" si="39"/>
        <v>0</v>
      </c>
      <c r="DA46" s="17">
        <f t="shared" si="40"/>
        <v>0</v>
      </c>
      <c r="DB46" s="17">
        <f t="shared" si="41"/>
        <v>0</v>
      </c>
      <c r="DC46" s="17">
        <f t="shared" si="42"/>
        <v>0</v>
      </c>
      <c r="DD46" s="17">
        <f t="shared" si="43"/>
        <v>0</v>
      </c>
      <c r="DE46" s="17">
        <f t="shared" si="44"/>
        <v>0</v>
      </c>
      <c r="DF46" s="17">
        <f t="shared" si="45"/>
        <v>0</v>
      </c>
      <c r="DG46" s="17">
        <f t="shared" si="46"/>
        <v>0</v>
      </c>
    </row>
    <row r="47" spans="2:111" ht="15" customHeight="1" x14ac:dyDescent="0.2">
      <c r="B47" s="156">
        <v>39</v>
      </c>
      <c r="C47" s="157" t="str">
        <f t="shared" si="47"/>
        <v/>
      </c>
      <c r="D47" s="158" t="str">
        <f t="shared" si="5"/>
        <v>OK</v>
      </c>
      <c r="E47" s="159" t="e">
        <f>VLOOKUP('DATA SHEET'!$B$9,'Drill Size Info'!$T$2:$U$8,2,FALSE)</f>
        <v>#N/A</v>
      </c>
      <c r="F47" s="159" t="str">
        <f t="shared" si="48"/>
        <v/>
      </c>
      <c r="G47" s="91">
        <f t="shared" si="49"/>
        <v>0</v>
      </c>
      <c r="H47" s="160" t="s">
        <v>175</v>
      </c>
      <c r="I47" s="160" t="s">
        <v>175</v>
      </c>
      <c r="J47" s="160" t="str">
        <f>IF('DATA SHEET'!$B$10="NC-50","N/A","OK")</f>
        <v>OK</v>
      </c>
      <c r="K47" s="160" t="str">
        <f>IF('DATA SHEET'!$B$10="NC-50","N/A","OK")</f>
        <v>OK</v>
      </c>
      <c r="L47" s="160" t="str">
        <f t="shared" si="50"/>
        <v>OK</v>
      </c>
      <c r="M47" s="160" t="str">
        <f t="shared" si="51"/>
        <v>OK</v>
      </c>
      <c r="N47" s="160"/>
      <c r="O47" s="160"/>
      <c r="P47" s="160"/>
      <c r="Q47" s="160"/>
      <c r="R47" s="92" t="str">
        <f>IF(DI47&lt;&gt;"",
    IF(INT('Drill Size Info'!$AA$19)=INT('Drill Size Info'!$AB$19),
        --(INT('Drill Size Info'!$AA$19) &amp; "." &amp; DI47),
        IF(AND((--(INT('Drill Size Info'!$AA$19) &amp; "." &amp; DI47)&gt;=--('Drill Size Info'!$AA$19)), (--(INT('Drill Size Info'!$AA$19) &amp; "." &amp; DI47)&lt;=--('Drill Size Info'!$AB$19))),
            --(INT('Drill Size Info'!$AA$19) &amp; "." &amp; DI47),
            --(INT('Drill Size Info'!$AB$19) &amp; "." &amp; DI47)
        )
    ),
    IF(DH47&lt;&gt;"",
        IF(INT('Drill Size Info'!$AA$19)=INT('Drill Size Info'!$AB$19),
            --(INT('Drill Size Info'!$AA$19) &amp; "." &amp; LEFT(DH47,3)),
            IF(AND((--(INT('Drill Size Info'!$AA$19) &amp; "." &amp; LEFT(DH47,3))&gt;=--('Drill Size Info'!$AA$19)), (--(INT('Drill Size Info'!$AA$19) &amp; "." &amp; LEFT(DH47,3))&lt;=--('Drill Size Info'!$AB$19))),
                --(INT('Drill Size Info'!$AA$19) &amp; "." &amp; LEFT(DH47,3)),
                --(INT('Drill Size Info'!$AB$19) &amp; "." &amp; LEFT(DH47,3))
            )
        ),
        "OK"
    )
)</f>
        <v>OK</v>
      </c>
      <c r="S47" s="150" t="str">
        <f>IF(DJ47&lt;&gt;"",
    IF(INT('Drill Size Info'!$AA$19)=INT('Drill Size Info'!$AB$19),
        --(INT('Drill Size Info'!$AA$19) &amp; "." &amp; DJ47),
        IF(AND((--(INT('Drill Size Info'!$AA$19) &amp; "." &amp; DJ47)&gt;=--('Drill Size Info'!$AA$19)), (--(INT('Drill Size Info'!$AA$19) &amp; "." &amp; DJ47)&lt;=--('Drill Size Info'!$AB$19))),
            --(INT('Drill Size Info'!$AA$19) &amp; "." &amp; DJ47),
            --(INT('Drill Size Info'!$AB$19) &amp; "." &amp; DJ47)
        )
    ),
    IF(DH47&lt;&gt;"",
        IF(INT('Drill Size Info'!$AA$19)=INT('Drill Size Info'!$AB$19),
            --(INT('Drill Size Info'!$AA$19) &amp; "." &amp; RIGHT(DH47,3)),
            IF(AND((--(INT('Drill Size Info'!$AA$19) &amp; "." &amp; RIGHT(DH47,3))&gt;=--('Drill Size Info'!$AA$19)), (--(INT('Drill Size Info'!$AA$19) &amp; "." &amp; RIGHT(DH47,3))&lt;=--('Drill Size Info'!$AB$19))),
                --(INT('Drill Size Info'!$AA$19) &amp; "." &amp; RIGHT(DH47,3)),
                --(INT('Drill Size Info'!$AB$19) &amp; "." &amp; RIGHT(DH47,3))
            )
        ),
        "N/A"
    )
)</f>
        <v>N/A</v>
      </c>
      <c r="T47" s="150" t="str">
        <f>IF(DL47&lt;&gt;"",
    IF(INT('Drill Size Info'!$AA$19)=INT('Drill Size Info'!$AB$15),
        --(INT('Drill Size Info'!$AA$15) &amp; "." &amp; DL47),
        IF(AND((--(INT('Drill Size Info'!$AA$15) &amp; "." &amp; DL47)&gt;=--('Drill Size Info'!$AA$15)), (--(INT('Drill Size Info'!$AA$15) &amp; "." &amp; DL47)&lt;=--('Drill Size Info'!$AB$15))),
            --(INT('Drill Size Info'!$AA$15) &amp; "." &amp; DL47),
            --(INT('Drill Size Info'!$AB$15) &amp; "." &amp; DL47)
        )
    ),
    IF(DK47&lt;&gt;"",
        IF(INT('Drill Size Info'!$AA$15)=INT('Drill Size Info'!$AB$15),
            --(INT('Drill Size Info'!$AA$15) &amp; "." &amp; LEFT(DK47,3)),
            IF(AND((--(INT('Drill Size Info'!$AA$15) &amp; "." &amp; LEFT(DK47,3))&gt;=--('Drill Size Info'!$AA$15)), (--(INT('Drill Size Info'!$AA$15) &amp; "." &amp; LEFT(DK47,3))&lt;=--('Drill Size Info'!$AB$15))),
                --(INT('Drill Size Info'!$AA$15) &amp; "." &amp; LEFT(DK47,3)),
                --(INT('Drill Size Info'!$AB$15) &amp; "." &amp; LEFT(DK47,3))
            )
        ),
        "OK"
    )
)</f>
        <v>OK</v>
      </c>
      <c r="U47" s="150" t="str">
        <f>IF(DM47&lt;&gt;"",
    IF(INT('Drill Size Info'!$AA$19)=INT('Drill Size Info'!$AB$15),
        --(INT('Drill Size Info'!$AA$15) &amp; "." &amp; DM47),
        IF(AND((--(INT('Drill Size Info'!$AA$15) &amp; "." &amp; DM47)&gt;=--('Drill Size Info'!$AA$15)), (--(INT('Drill Size Info'!$AA$15) &amp; "." &amp; DM47)&lt;=--('Drill Size Info'!$AB$15))),
            --(INT('Drill Size Info'!$AA$15) &amp; "." &amp; DM47),
            --(INT('Drill Size Info'!$AB$15) &amp; "." &amp; DM47)
        )
    ),
    IF(DK47&lt;&gt;"",
        IF(INT('Drill Size Info'!$AA$15)=INT('Drill Size Info'!$AB$15),
            --(INT('Drill Size Info'!$AA$15) &amp; "." &amp; RIGHT(DK47,3)),
            IF(AND((--(INT('Drill Size Info'!$AA$15) &amp; "." &amp; RIGHT(DK47,3))&gt;=--('Drill Size Info'!$AA$15)), (--(INT('Drill Size Info'!$AA$15) &amp; "." &amp; RIGHT(DK47,3))&lt;=--('Drill Size Info'!$AB$15))),
                --(INT('Drill Size Info'!$AA$15) &amp; "." &amp; RIGHT(DK47,3)),
                --(INT('Drill Size Info'!$AB$15) &amp; "." &amp; RIGHT(DK47,3))
            )
        ),
        "N/A"
    )
)</f>
        <v>N/A</v>
      </c>
      <c r="V47" s="161"/>
      <c r="W47" s="161"/>
      <c r="X47" s="161"/>
      <c r="Y47" s="161"/>
      <c r="Z47" s="161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62"/>
      <c r="AL47" s="162"/>
      <c r="AM47" s="162"/>
      <c r="AN47" s="162"/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2"/>
      <c r="BA47" s="162"/>
      <c r="BB47" s="163"/>
      <c r="BC47" s="163"/>
      <c r="BD47" s="163"/>
      <c r="BE47" s="164"/>
      <c r="BF47" s="165"/>
      <c r="BG47" s="162"/>
      <c r="BH47" s="162"/>
      <c r="BI47" s="164"/>
      <c r="BJ47" s="38"/>
      <c r="BK47" s="38"/>
      <c r="BL47" s="126"/>
      <c r="BM47" s="126"/>
      <c r="BN47" s="38"/>
      <c r="BO47" s="38"/>
      <c r="BP47" s="117" t="str">
        <f t="shared" si="6"/>
        <v/>
      </c>
      <c r="BQ47" s="38"/>
      <c r="BR47" s="38"/>
      <c r="BS47" s="38"/>
      <c r="BT47" s="38"/>
      <c r="BV47" s="17">
        <f t="shared" si="7"/>
        <v>0</v>
      </c>
      <c r="BW47" s="17">
        <f t="shared" si="8"/>
        <v>0</v>
      </c>
      <c r="BX47" s="17">
        <f t="shared" si="9"/>
        <v>0</v>
      </c>
      <c r="BY47" s="17">
        <f t="shared" si="10"/>
        <v>0</v>
      </c>
      <c r="BZ47" s="17">
        <f t="shared" si="11"/>
        <v>0</v>
      </c>
      <c r="CA47" s="17">
        <f t="shared" si="12"/>
        <v>0</v>
      </c>
      <c r="CB47" s="17">
        <f t="shared" si="15"/>
        <v>0</v>
      </c>
      <c r="CC47" s="17">
        <f t="shared" si="16"/>
        <v>0</v>
      </c>
      <c r="CD47" s="17">
        <f t="shared" si="17"/>
        <v>0</v>
      </c>
      <c r="CE47" s="17">
        <f t="shared" si="18"/>
        <v>0</v>
      </c>
      <c r="CF47" s="17">
        <f t="shared" si="19"/>
        <v>0</v>
      </c>
      <c r="CG47" s="17">
        <f t="shared" si="20"/>
        <v>0</v>
      </c>
      <c r="CH47" s="17">
        <f t="shared" si="21"/>
        <v>0</v>
      </c>
      <c r="CI47" s="17">
        <f t="shared" si="22"/>
        <v>0</v>
      </c>
      <c r="CJ47" s="17">
        <f t="shared" si="23"/>
        <v>0</v>
      </c>
      <c r="CK47" s="17">
        <f t="shared" si="24"/>
        <v>0</v>
      </c>
      <c r="CL47" s="17">
        <f t="shared" si="25"/>
        <v>0</v>
      </c>
      <c r="CM47" s="17">
        <f t="shared" si="26"/>
        <v>0</v>
      </c>
      <c r="CN47" s="17">
        <f t="shared" si="27"/>
        <v>0</v>
      </c>
      <c r="CO47" s="17">
        <f t="shared" si="28"/>
        <v>0</v>
      </c>
      <c r="CP47" s="17">
        <f t="shared" si="29"/>
        <v>0</v>
      </c>
      <c r="CQ47" s="17">
        <f t="shared" si="30"/>
        <v>0</v>
      </c>
      <c r="CR47" s="17">
        <f t="shared" si="31"/>
        <v>0</v>
      </c>
      <c r="CS47" s="17">
        <f t="shared" si="32"/>
        <v>0</v>
      </c>
      <c r="CT47" s="17">
        <f t="shared" si="33"/>
        <v>0</v>
      </c>
      <c r="CU47" s="17">
        <f t="shared" si="34"/>
        <v>0</v>
      </c>
      <c r="CV47" s="17">
        <f t="shared" si="35"/>
        <v>0</v>
      </c>
      <c r="CW47" s="17">
        <f t="shared" si="36"/>
        <v>0</v>
      </c>
      <c r="CX47" s="17">
        <f t="shared" si="37"/>
        <v>0</v>
      </c>
      <c r="CY47" s="17">
        <f t="shared" si="38"/>
        <v>0</v>
      </c>
      <c r="CZ47" s="17">
        <f t="shared" si="39"/>
        <v>0</v>
      </c>
      <c r="DA47" s="17">
        <f t="shared" si="40"/>
        <v>0</v>
      </c>
      <c r="DB47" s="17">
        <f t="shared" si="41"/>
        <v>0</v>
      </c>
      <c r="DC47" s="17">
        <f t="shared" si="42"/>
        <v>0</v>
      </c>
      <c r="DD47" s="17">
        <f t="shared" si="43"/>
        <v>0</v>
      </c>
      <c r="DE47" s="17">
        <f t="shared" si="44"/>
        <v>0</v>
      </c>
      <c r="DF47" s="17">
        <f t="shared" si="45"/>
        <v>0</v>
      </c>
      <c r="DG47" s="17">
        <f t="shared" si="46"/>
        <v>0</v>
      </c>
    </row>
    <row r="48" spans="2:111" ht="15" customHeight="1" x14ac:dyDescent="0.2">
      <c r="B48" s="156">
        <v>40</v>
      </c>
      <c r="C48" s="157" t="str">
        <f t="shared" si="47"/>
        <v/>
      </c>
      <c r="D48" s="158" t="str">
        <f t="shared" si="5"/>
        <v>OK</v>
      </c>
      <c r="E48" s="159" t="e">
        <f>VLOOKUP('DATA SHEET'!$B$9,'Drill Size Info'!$T$2:$U$8,2,FALSE)</f>
        <v>#N/A</v>
      </c>
      <c r="F48" s="159" t="str">
        <f t="shared" si="48"/>
        <v/>
      </c>
      <c r="G48" s="91">
        <f t="shared" si="49"/>
        <v>0</v>
      </c>
      <c r="H48" s="160" t="s">
        <v>175</v>
      </c>
      <c r="I48" s="160" t="s">
        <v>175</v>
      </c>
      <c r="J48" s="160" t="str">
        <f>IF('DATA SHEET'!$B$10="NC-50","N/A","OK")</f>
        <v>OK</v>
      </c>
      <c r="K48" s="160" t="str">
        <f>IF('DATA SHEET'!$B$10="NC-50","N/A","OK")</f>
        <v>OK</v>
      </c>
      <c r="L48" s="160" t="str">
        <f t="shared" si="50"/>
        <v>OK</v>
      </c>
      <c r="M48" s="160" t="str">
        <f t="shared" si="51"/>
        <v>OK</v>
      </c>
      <c r="N48" s="160"/>
      <c r="O48" s="160"/>
      <c r="P48" s="160"/>
      <c r="Q48" s="160"/>
      <c r="R48" s="92" t="str">
        <f>IF(DI48&lt;&gt;"",
    IF(INT('Drill Size Info'!$AA$19)=INT('Drill Size Info'!$AB$19),
        --(INT('Drill Size Info'!$AA$19) &amp; "." &amp; DI48),
        IF(AND((--(INT('Drill Size Info'!$AA$19) &amp; "." &amp; DI48)&gt;=--('Drill Size Info'!$AA$19)), (--(INT('Drill Size Info'!$AA$19) &amp; "." &amp; DI48)&lt;=--('Drill Size Info'!$AB$19))),
            --(INT('Drill Size Info'!$AA$19) &amp; "." &amp; DI48),
            --(INT('Drill Size Info'!$AB$19) &amp; "." &amp; DI48)
        )
    ),
    IF(DH48&lt;&gt;"",
        IF(INT('Drill Size Info'!$AA$19)=INT('Drill Size Info'!$AB$19),
            --(INT('Drill Size Info'!$AA$19) &amp; "." &amp; LEFT(DH48,3)),
            IF(AND((--(INT('Drill Size Info'!$AA$19) &amp; "." &amp; LEFT(DH48,3))&gt;=--('Drill Size Info'!$AA$19)), (--(INT('Drill Size Info'!$AA$19) &amp; "." &amp; LEFT(DH48,3))&lt;=--('Drill Size Info'!$AB$19))),
                --(INT('Drill Size Info'!$AA$19) &amp; "." &amp; LEFT(DH48,3)),
                --(INT('Drill Size Info'!$AB$19) &amp; "." &amp; LEFT(DH48,3))
            )
        ),
        "OK"
    )
)</f>
        <v>OK</v>
      </c>
      <c r="S48" s="150" t="str">
        <f>IF(DJ48&lt;&gt;"",
    IF(INT('Drill Size Info'!$AA$19)=INT('Drill Size Info'!$AB$19),
        --(INT('Drill Size Info'!$AA$19) &amp; "." &amp; DJ48),
        IF(AND((--(INT('Drill Size Info'!$AA$19) &amp; "." &amp; DJ48)&gt;=--('Drill Size Info'!$AA$19)), (--(INT('Drill Size Info'!$AA$19) &amp; "." &amp; DJ48)&lt;=--('Drill Size Info'!$AB$19))),
            --(INT('Drill Size Info'!$AA$19) &amp; "." &amp; DJ48),
            --(INT('Drill Size Info'!$AB$19) &amp; "." &amp; DJ48)
        )
    ),
    IF(DH48&lt;&gt;"",
        IF(INT('Drill Size Info'!$AA$19)=INT('Drill Size Info'!$AB$19),
            --(INT('Drill Size Info'!$AA$19) &amp; "." &amp; RIGHT(DH48,3)),
            IF(AND((--(INT('Drill Size Info'!$AA$19) &amp; "." &amp; RIGHT(DH48,3))&gt;=--('Drill Size Info'!$AA$19)), (--(INT('Drill Size Info'!$AA$19) &amp; "." &amp; RIGHT(DH48,3))&lt;=--('Drill Size Info'!$AB$19))),
                --(INT('Drill Size Info'!$AA$19) &amp; "." &amp; RIGHT(DH48,3)),
                --(INT('Drill Size Info'!$AB$19) &amp; "." &amp; RIGHT(DH48,3))
            )
        ),
        "N/A"
    )
)</f>
        <v>N/A</v>
      </c>
      <c r="T48" s="150" t="str">
        <f>IF(DL48&lt;&gt;"",
    IF(INT('Drill Size Info'!$AA$19)=INT('Drill Size Info'!$AB$15),
        --(INT('Drill Size Info'!$AA$15) &amp; "." &amp; DL48),
        IF(AND((--(INT('Drill Size Info'!$AA$15) &amp; "." &amp; DL48)&gt;=--('Drill Size Info'!$AA$15)), (--(INT('Drill Size Info'!$AA$15) &amp; "." &amp; DL48)&lt;=--('Drill Size Info'!$AB$15))),
            --(INT('Drill Size Info'!$AA$15) &amp; "." &amp; DL48),
            --(INT('Drill Size Info'!$AB$15) &amp; "." &amp; DL48)
        )
    ),
    IF(DK48&lt;&gt;"",
        IF(INT('Drill Size Info'!$AA$15)=INT('Drill Size Info'!$AB$15),
            --(INT('Drill Size Info'!$AA$15) &amp; "." &amp; LEFT(DK48,3)),
            IF(AND((--(INT('Drill Size Info'!$AA$15) &amp; "." &amp; LEFT(DK48,3))&gt;=--('Drill Size Info'!$AA$15)), (--(INT('Drill Size Info'!$AA$15) &amp; "." &amp; LEFT(DK48,3))&lt;=--('Drill Size Info'!$AB$15))),
                --(INT('Drill Size Info'!$AA$15) &amp; "." &amp; LEFT(DK48,3)),
                --(INT('Drill Size Info'!$AB$15) &amp; "." &amp; LEFT(DK48,3))
            )
        ),
        "OK"
    )
)</f>
        <v>OK</v>
      </c>
      <c r="U48" s="150" t="str">
        <f>IF(DM48&lt;&gt;"",
    IF(INT('Drill Size Info'!$AA$19)=INT('Drill Size Info'!$AB$15),
        --(INT('Drill Size Info'!$AA$15) &amp; "." &amp; DM48),
        IF(AND((--(INT('Drill Size Info'!$AA$15) &amp; "." &amp; DM48)&gt;=--('Drill Size Info'!$AA$15)), (--(INT('Drill Size Info'!$AA$15) &amp; "." &amp; DM48)&lt;=--('Drill Size Info'!$AB$15))),
            --(INT('Drill Size Info'!$AA$15) &amp; "." &amp; DM48),
            --(INT('Drill Size Info'!$AB$15) &amp; "." &amp; DM48)
        )
    ),
    IF(DK48&lt;&gt;"",
        IF(INT('Drill Size Info'!$AA$15)=INT('Drill Size Info'!$AB$15),
            --(INT('Drill Size Info'!$AA$15) &amp; "." &amp; RIGHT(DK48,3)),
            IF(AND((--(INT('Drill Size Info'!$AA$15) &amp; "." &amp; RIGHT(DK48,3))&gt;=--('Drill Size Info'!$AA$15)), (--(INT('Drill Size Info'!$AA$15) &amp; "." &amp; RIGHT(DK48,3))&lt;=--('Drill Size Info'!$AB$15))),
                --(INT('Drill Size Info'!$AA$15) &amp; "." &amp; RIGHT(DK48,3)),
                --(INT('Drill Size Info'!$AB$15) &amp; "." &amp; RIGHT(DK48,3))
            )
        ),
        "N/A"
    )
)</f>
        <v>N/A</v>
      </c>
      <c r="V48" s="161"/>
      <c r="W48" s="161"/>
      <c r="X48" s="161"/>
      <c r="Y48" s="161"/>
      <c r="Z48" s="161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62"/>
      <c r="AL48" s="162"/>
      <c r="AM48" s="162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3"/>
      <c r="BC48" s="163"/>
      <c r="BD48" s="163"/>
      <c r="BE48" s="164"/>
      <c r="BF48" s="165"/>
      <c r="BG48" s="162"/>
      <c r="BH48" s="162"/>
      <c r="BI48" s="164"/>
      <c r="BJ48" s="38"/>
      <c r="BK48" s="38"/>
      <c r="BL48" s="126"/>
      <c r="BM48" s="126"/>
      <c r="BN48" s="38"/>
      <c r="BO48" s="38"/>
      <c r="BP48" s="117" t="str">
        <f t="shared" si="6"/>
        <v/>
      </c>
      <c r="BQ48" s="38"/>
      <c r="BR48" s="38"/>
      <c r="BS48" s="38"/>
      <c r="BT48" s="38"/>
      <c r="BV48" s="17">
        <f t="shared" si="7"/>
        <v>0</v>
      </c>
      <c r="BW48" s="17">
        <f t="shared" si="8"/>
        <v>0</v>
      </c>
      <c r="BX48" s="17">
        <f t="shared" si="9"/>
        <v>0</v>
      </c>
      <c r="BY48" s="17">
        <f t="shared" si="10"/>
        <v>0</v>
      </c>
      <c r="BZ48" s="17">
        <f t="shared" si="11"/>
        <v>0</v>
      </c>
      <c r="CA48" s="17">
        <f t="shared" si="12"/>
        <v>0</v>
      </c>
      <c r="CB48" s="17">
        <f t="shared" si="15"/>
        <v>0</v>
      </c>
      <c r="CC48" s="17">
        <f t="shared" si="16"/>
        <v>0</v>
      </c>
      <c r="CD48" s="17">
        <f t="shared" si="17"/>
        <v>0</v>
      </c>
      <c r="CE48" s="17">
        <f t="shared" si="18"/>
        <v>0</v>
      </c>
      <c r="CF48" s="17">
        <f t="shared" si="19"/>
        <v>0</v>
      </c>
      <c r="CG48" s="17">
        <f t="shared" si="20"/>
        <v>0</v>
      </c>
      <c r="CH48" s="17">
        <f t="shared" si="21"/>
        <v>0</v>
      </c>
      <c r="CI48" s="17">
        <f t="shared" si="22"/>
        <v>0</v>
      </c>
      <c r="CJ48" s="17">
        <f t="shared" si="23"/>
        <v>0</v>
      </c>
      <c r="CK48" s="17">
        <f t="shared" si="24"/>
        <v>0</v>
      </c>
      <c r="CL48" s="17">
        <f t="shared" si="25"/>
        <v>0</v>
      </c>
      <c r="CM48" s="17">
        <f t="shared" si="26"/>
        <v>0</v>
      </c>
      <c r="CN48" s="17">
        <f t="shared" si="27"/>
        <v>0</v>
      </c>
      <c r="CO48" s="17">
        <f t="shared" si="28"/>
        <v>0</v>
      </c>
      <c r="CP48" s="17">
        <f t="shared" si="29"/>
        <v>0</v>
      </c>
      <c r="CQ48" s="17">
        <f t="shared" si="30"/>
        <v>0</v>
      </c>
      <c r="CR48" s="17">
        <f t="shared" si="31"/>
        <v>0</v>
      </c>
      <c r="CS48" s="17">
        <f t="shared" si="32"/>
        <v>0</v>
      </c>
      <c r="CT48" s="17">
        <f t="shared" si="33"/>
        <v>0</v>
      </c>
      <c r="CU48" s="17">
        <f t="shared" si="34"/>
        <v>0</v>
      </c>
      <c r="CV48" s="17">
        <f t="shared" si="35"/>
        <v>0</v>
      </c>
      <c r="CW48" s="17">
        <f t="shared" si="36"/>
        <v>0</v>
      </c>
      <c r="CX48" s="17">
        <f t="shared" si="37"/>
        <v>0</v>
      </c>
      <c r="CY48" s="17">
        <f t="shared" si="38"/>
        <v>0</v>
      </c>
      <c r="CZ48" s="17">
        <f t="shared" si="39"/>
        <v>0</v>
      </c>
      <c r="DA48" s="17">
        <f t="shared" si="40"/>
        <v>0</v>
      </c>
      <c r="DB48" s="17">
        <f t="shared" si="41"/>
        <v>0</v>
      </c>
      <c r="DC48" s="17">
        <f t="shared" si="42"/>
        <v>0</v>
      </c>
      <c r="DD48" s="17">
        <f t="shared" si="43"/>
        <v>0</v>
      </c>
      <c r="DE48" s="17">
        <f t="shared" si="44"/>
        <v>0</v>
      </c>
      <c r="DF48" s="17">
        <f t="shared" si="45"/>
        <v>0</v>
      </c>
      <c r="DG48" s="17">
        <f t="shared" si="46"/>
        <v>0</v>
      </c>
    </row>
    <row r="49" spans="2:111" ht="15" customHeight="1" x14ac:dyDescent="0.2">
      <c r="B49" s="156">
        <v>41</v>
      </c>
      <c r="C49" s="157" t="str">
        <f t="shared" si="47"/>
        <v/>
      </c>
      <c r="D49" s="158" t="str">
        <f t="shared" si="5"/>
        <v>OK</v>
      </c>
      <c r="E49" s="159" t="e">
        <f>VLOOKUP('DATA SHEET'!$B$9,'Drill Size Info'!$T$2:$U$8,2,FALSE)</f>
        <v>#N/A</v>
      </c>
      <c r="F49" s="159" t="str">
        <f t="shared" si="48"/>
        <v/>
      </c>
      <c r="G49" s="91">
        <f t="shared" si="49"/>
        <v>0</v>
      </c>
      <c r="H49" s="160" t="s">
        <v>175</v>
      </c>
      <c r="I49" s="160" t="s">
        <v>175</v>
      </c>
      <c r="J49" s="160" t="str">
        <f>IF('DATA SHEET'!$B$10="NC-50","N/A","OK")</f>
        <v>OK</v>
      </c>
      <c r="K49" s="160" t="str">
        <f>IF('DATA SHEET'!$B$10="NC-50","N/A","OK")</f>
        <v>OK</v>
      </c>
      <c r="L49" s="160" t="str">
        <f t="shared" si="50"/>
        <v>OK</v>
      </c>
      <c r="M49" s="160" t="str">
        <f t="shared" si="51"/>
        <v>OK</v>
      </c>
      <c r="N49" s="160"/>
      <c r="O49" s="160"/>
      <c r="P49" s="160"/>
      <c r="Q49" s="160"/>
      <c r="R49" s="92" t="str">
        <f>IF(DI49&lt;&gt;"",
    IF(INT('Drill Size Info'!$AA$19)=INT('Drill Size Info'!$AB$19),
        --(INT('Drill Size Info'!$AA$19) &amp; "." &amp; DI49),
        IF(AND((--(INT('Drill Size Info'!$AA$19) &amp; "." &amp; DI49)&gt;=--('Drill Size Info'!$AA$19)), (--(INT('Drill Size Info'!$AA$19) &amp; "." &amp; DI49)&lt;=--('Drill Size Info'!$AB$19))),
            --(INT('Drill Size Info'!$AA$19) &amp; "." &amp; DI49),
            --(INT('Drill Size Info'!$AB$19) &amp; "." &amp; DI49)
        )
    ),
    IF(DH49&lt;&gt;"",
        IF(INT('Drill Size Info'!$AA$19)=INT('Drill Size Info'!$AB$19),
            --(INT('Drill Size Info'!$AA$19) &amp; "." &amp; LEFT(DH49,3)),
            IF(AND((--(INT('Drill Size Info'!$AA$19) &amp; "." &amp; LEFT(DH49,3))&gt;=--('Drill Size Info'!$AA$19)), (--(INT('Drill Size Info'!$AA$19) &amp; "." &amp; LEFT(DH49,3))&lt;=--('Drill Size Info'!$AB$19))),
                --(INT('Drill Size Info'!$AA$19) &amp; "." &amp; LEFT(DH49,3)),
                --(INT('Drill Size Info'!$AB$19) &amp; "." &amp; LEFT(DH49,3))
            )
        ),
        "OK"
    )
)</f>
        <v>OK</v>
      </c>
      <c r="S49" s="150" t="str">
        <f>IF(DJ49&lt;&gt;"",
    IF(INT('Drill Size Info'!$AA$19)=INT('Drill Size Info'!$AB$19),
        --(INT('Drill Size Info'!$AA$19) &amp; "." &amp; DJ49),
        IF(AND((--(INT('Drill Size Info'!$AA$19) &amp; "." &amp; DJ49)&gt;=--('Drill Size Info'!$AA$19)), (--(INT('Drill Size Info'!$AA$19) &amp; "." &amp; DJ49)&lt;=--('Drill Size Info'!$AB$19))),
            --(INT('Drill Size Info'!$AA$19) &amp; "." &amp; DJ49),
            --(INT('Drill Size Info'!$AB$19) &amp; "." &amp; DJ49)
        )
    ),
    IF(DH49&lt;&gt;"",
        IF(INT('Drill Size Info'!$AA$19)=INT('Drill Size Info'!$AB$19),
            --(INT('Drill Size Info'!$AA$19) &amp; "." &amp; RIGHT(DH49,3)),
            IF(AND((--(INT('Drill Size Info'!$AA$19) &amp; "." &amp; RIGHT(DH49,3))&gt;=--('Drill Size Info'!$AA$19)), (--(INT('Drill Size Info'!$AA$19) &amp; "." &amp; RIGHT(DH49,3))&lt;=--('Drill Size Info'!$AB$19))),
                --(INT('Drill Size Info'!$AA$19) &amp; "." &amp; RIGHT(DH49,3)),
                --(INT('Drill Size Info'!$AB$19) &amp; "." &amp; RIGHT(DH49,3))
            )
        ),
        "N/A"
    )
)</f>
        <v>N/A</v>
      </c>
      <c r="T49" s="150" t="str">
        <f>IF(DL49&lt;&gt;"",
    IF(INT('Drill Size Info'!$AA$19)=INT('Drill Size Info'!$AB$15),
        --(INT('Drill Size Info'!$AA$15) &amp; "." &amp; DL49),
        IF(AND((--(INT('Drill Size Info'!$AA$15) &amp; "." &amp; DL49)&gt;=--('Drill Size Info'!$AA$15)), (--(INT('Drill Size Info'!$AA$15) &amp; "." &amp; DL49)&lt;=--('Drill Size Info'!$AB$15))),
            --(INT('Drill Size Info'!$AA$15) &amp; "." &amp; DL49),
            --(INT('Drill Size Info'!$AB$15) &amp; "." &amp; DL49)
        )
    ),
    IF(DK49&lt;&gt;"",
        IF(INT('Drill Size Info'!$AA$15)=INT('Drill Size Info'!$AB$15),
            --(INT('Drill Size Info'!$AA$15) &amp; "." &amp; LEFT(DK49,3)),
            IF(AND((--(INT('Drill Size Info'!$AA$15) &amp; "." &amp; LEFT(DK49,3))&gt;=--('Drill Size Info'!$AA$15)), (--(INT('Drill Size Info'!$AA$15) &amp; "." &amp; LEFT(DK49,3))&lt;=--('Drill Size Info'!$AB$15))),
                --(INT('Drill Size Info'!$AA$15) &amp; "." &amp; LEFT(DK49,3)),
                --(INT('Drill Size Info'!$AB$15) &amp; "." &amp; LEFT(DK49,3))
            )
        ),
        "OK"
    )
)</f>
        <v>OK</v>
      </c>
      <c r="U49" s="150" t="str">
        <f>IF(DM49&lt;&gt;"",
    IF(INT('Drill Size Info'!$AA$19)=INT('Drill Size Info'!$AB$15),
        --(INT('Drill Size Info'!$AA$15) &amp; "." &amp; DM49),
        IF(AND((--(INT('Drill Size Info'!$AA$15) &amp; "." &amp; DM49)&gt;=--('Drill Size Info'!$AA$15)), (--(INT('Drill Size Info'!$AA$15) &amp; "." &amp; DM49)&lt;=--('Drill Size Info'!$AB$15))),
            --(INT('Drill Size Info'!$AA$15) &amp; "." &amp; DM49),
            --(INT('Drill Size Info'!$AB$15) &amp; "." &amp; DM49)
        )
    ),
    IF(DK49&lt;&gt;"",
        IF(INT('Drill Size Info'!$AA$15)=INT('Drill Size Info'!$AB$15),
            --(INT('Drill Size Info'!$AA$15) &amp; "." &amp; RIGHT(DK49,3)),
            IF(AND((--(INT('Drill Size Info'!$AA$15) &amp; "." &amp; RIGHT(DK49,3))&gt;=--('Drill Size Info'!$AA$15)), (--(INT('Drill Size Info'!$AA$15) &amp; "." &amp; RIGHT(DK49,3))&lt;=--('Drill Size Info'!$AB$15))),
                --(INT('Drill Size Info'!$AA$15) &amp; "." &amp; RIGHT(DK49,3)),
                --(INT('Drill Size Info'!$AB$15) &amp; "." &amp; RIGHT(DK49,3))
            )
        ),
        "N/A"
    )
)</f>
        <v>N/A</v>
      </c>
      <c r="V49" s="161"/>
      <c r="W49" s="161"/>
      <c r="X49" s="161"/>
      <c r="Y49" s="161"/>
      <c r="Z49" s="161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62"/>
      <c r="AL49" s="162"/>
      <c r="AM49" s="162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2"/>
      <c r="BA49" s="162"/>
      <c r="BB49" s="163"/>
      <c r="BC49" s="163"/>
      <c r="BD49" s="163"/>
      <c r="BE49" s="164"/>
      <c r="BF49" s="165"/>
      <c r="BG49" s="162"/>
      <c r="BH49" s="162"/>
      <c r="BI49" s="164"/>
      <c r="BJ49" s="38"/>
      <c r="BK49" s="38"/>
      <c r="BL49" s="126"/>
      <c r="BM49" s="126"/>
      <c r="BN49" s="38"/>
      <c r="BO49" s="38"/>
      <c r="BP49" s="117" t="str">
        <f t="shared" si="6"/>
        <v/>
      </c>
      <c r="BQ49" s="38"/>
      <c r="BR49" s="38"/>
      <c r="BS49" s="38"/>
      <c r="BT49" s="38"/>
      <c r="BV49" s="17">
        <f t="shared" si="7"/>
        <v>0</v>
      </c>
      <c r="BW49" s="17">
        <f t="shared" si="8"/>
        <v>0</v>
      </c>
      <c r="BX49" s="17">
        <f t="shared" si="9"/>
        <v>0</v>
      </c>
      <c r="BY49" s="17">
        <f t="shared" si="10"/>
        <v>0</v>
      </c>
      <c r="BZ49" s="17">
        <f t="shared" si="11"/>
        <v>0</v>
      </c>
      <c r="CA49" s="17">
        <f t="shared" si="12"/>
        <v>0</v>
      </c>
      <c r="CB49" s="17">
        <f t="shared" si="15"/>
        <v>0</v>
      </c>
      <c r="CC49" s="17">
        <f t="shared" si="16"/>
        <v>0</v>
      </c>
      <c r="CD49" s="17">
        <f t="shared" si="17"/>
        <v>0</v>
      </c>
      <c r="CE49" s="17">
        <f t="shared" si="18"/>
        <v>0</v>
      </c>
      <c r="CF49" s="17">
        <f t="shared" si="19"/>
        <v>0</v>
      </c>
      <c r="CG49" s="17">
        <f t="shared" si="20"/>
        <v>0</v>
      </c>
      <c r="CH49" s="17">
        <f t="shared" si="21"/>
        <v>0</v>
      </c>
      <c r="CI49" s="17">
        <f t="shared" si="22"/>
        <v>0</v>
      </c>
      <c r="CJ49" s="17">
        <f t="shared" si="23"/>
        <v>0</v>
      </c>
      <c r="CK49" s="17">
        <f t="shared" si="24"/>
        <v>0</v>
      </c>
      <c r="CL49" s="17">
        <f t="shared" si="25"/>
        <v>0</v>
      </c>
      <c r="CM49" s="17">
        <f t="shared" si="26"/>
        <v>0</v>
      </c>
      <c r="CN49" s="17">
        <f t="shared" si="27"/>
        <v>0</v>
      </c>
      <c r="CO49" s="17">
        <f t="shared" si="28"/>
        <v>0</v>
      </c>
      <c r="CP49" s="17">
        <f t="shared" si="29"/>
        <v>0</v>
      </c>
      <c r="CQ49" s="17">
        <f t="shared" si="30"/>
        <v>0</v>
      </c>
      <c r="CR49" s="17">
        <f t="shared" si="31"/>
        <v>0</v>
      </c>
      <c r="CS49" s="17">
        <f t="shared" si="32"/>
        <v>0</v>
      </c>
      <c r="CT49" s="17">
        <f t="shared" si="33"/>
        <v>0</v>
      </c>
      <c r="CU49" s="17">
        <f t="shared" si="34"/>
        <v>0</v>
      </c>
      <c r="CV49" s="17">
        <f t="shared" si="35"/>
        <v>0</v>
      </c>
      <c r="CW49" s="17">
        <f t="shared" si="36"/>
        <v>0</v>
      </c>
      <c r="CX49" s="17">
        <f t="shared" si="37"/>
        <v>0</v>
      </c>
      <c r="CY49" s="17">
        <f t="shared" si="38"/>
        <v>0</v>
      </c>
      <c r="CZ49" s="17">
        <f t="shared" si="39"/>
        <v>0</v>
      </c>
      <c r="DA49" s="17">
        <f t="shared" si="40"/>
        <v>0</v>
      </c>
      <c r="DB49" s="17">
        <f t="shared" si="41"/>
        <v>0</v>
      </c>
      <c r="DC49" s="17">
        <f t="shared" si="42"/>
        <v>0</v>
      </c>
      <c r="DD49" s="17">
        <f t="shared" si="43"/>
        <v>0</v>
      </c>
      <c r="DE49" s="17">
        <f t="shared" si="44"/>
        <v>0</v>
      </c>
      <c r="DF49" s="17">
        <f t="shared" si="45"/>
        <v>0</v>
      </c>
      <c r="DG49" s="17">
        <f t="shared" si="46"/>
        <v>0</v>
      </c>
    </row>
    <row r="50" spans="2:111" ht="15" customHeight="1" x14ac:dyDescent="0.2">
      <c r="B50" s="156">
        <v>42</v>
      </c>
      <c r="C50" s="157" t="str">
        <f t="shared" si="47"/>
        <v/>
      </c>
      <c r="D50" s="158" t="str">
        <f t="shared" si="5"/>
        <v>OK</v>
      </c>
      <c r="E50" s="159" t="e">
        <f>VLOOKUP('DATA SHEET'!$B$9,'Drill Size Info'!$T$2:$U$8,2,FALSE)</f>
        <v>#N/A</v>
      </c>
      <c r="F50" s="159" t="str">
        <f t="shared" si="48"/>
        <v/>
      </c>
      <c r="G50" s="91">
        <f t="shared" si="49"/>
        <v>0</v>
      </c>
      <c r="H50" s="160" t="s">
        <v>175</v>
      </c>
      <c r="I50" s="160" t="s">
        <v>175</v>
      </c>
      <c r="J50" s="160" t="str">
        <f>IF('DATA SHEET'!$B$10="NC-50","N/A","OK")</f>
        <v>OK</v>
      </c>
      <c r="K50" s="160" t="str">
        <f>IF('DATA SHEET'!$B$10="NC-50","N/A","OK")</f>
        <v>OK</v>
      </c>
      <c r="L50" s="160" t="str">
        <f t="shared" si="50"/>
        <v>OK</v>
      </c>
      <c r="M50" s="160" t="str">
        <f t="shared" si="51"/>
        <v>OK</v>
      </c>
      <c r="N50" s="160"/>
      <c r="O50" s="160"/>
      <c r="P50" s="160"/>
      <c r="Q50" s="160"/>
      <c r="R50" s="92" t="str">
        <f>IF(DI50&lt;&gt;"",
    IF(INT('Drill Size Info'!$AA$19)=INT('Drill Size Info'!$AB$19),
        --(INT('Drill Size Info'!$AA$19) &amp; "." &amp; DI50),
        IF(AND((--(INT('Drill Size Info'!$AA$19) &amp; "." &amp; DI50)&gt;=--('Drill Size Info'!$AA$19)), (--(INT('Drill Size Info'!$AA$19) &amp; "." &amp; DI50)&lt;=--('Drill Size Info'!$AB$19))),
            --(INT('Drill Size Info'!$AA$19) &amp; "." &amp; DI50),
            --(INT('Drill Size Info'!$AB$19) &amp; "." &amp; DI50)
        )
    ),
    IF(DH50&lt;&gt;"",
        IF(INT('Drill Size Info'!$AA$19)=INT('Drill Size Info'!$AB$19),
            --(INT('Drill Size Info'!$AA$19) &amp; "." &amp; LEFT(DH50,3)),
            IF(AND((--(INT('Drill Size Info'!$AA$19) &amp; "." &amp; LEFT(DH50,3))&gt;=--('Drill Size Info'!$AA$19)), (--(INT('Drill Size Info'!$AA$19) &amp; "." &amp; LEFT(DH50,3))&lt;=--('Drill Size Info'!$AB$19))),
                --(INT('Drill Size Info'!$AA$19) &amp; "." &amp; LEFT(DH50,3)),
                --(INT('Drill Size Info'!$AB$19) &amp; "." &amp; LEFT(DH50,3))
            )
        ),
        "OK"
    )
)</f>
        <v>OK</v>
      </c>
      <c r="S50" s="150" t="str">
        <f>IF(DJ50&lt;&gt;"",
    IF(INT('Drill Size Info'!$AA$19)=INT('Drill Size Info'!$AB$19),
        --(INT('Drill Size Info'!$AA$19) &amp; "." &amp; DJ50),
        IF(AND((--(INT('Drill Size Info'!$AA$19) &amp; "." &amp; DJ50)&gt;=--('Drill Size Info'!$AA$19)), (--(INT('Drill Size Info'!$AA$19) &amp; "." &amp; DJ50)&lt;=--('Drill Size Info'!$AB$19))),
            --(INT('Drill Size Info'!$AA$19) &amp; "." &amp; DJ50),
            --(INT('Drill Size Info'!$AB$19) &amp; "." &amp; DJ50)
        )
    ),
    IF(DH50&lt;&gt;"",
        IF(INT('Drill Size Info'!$AA$19)=INT('Drill Size Info'!$AB$19),
            --(INT('Drill Size Info'!$AA$19) &amp; "." &amp; RIGHT(DH50,3)),
            IF(AND((--(INT('Drill Size Info'!$AA$19) &amp; "." &amp; RIGHT(DH50,3))&gt;=--('Drill Size Info'!$AA$19)), (--(INT('Drill Size Info'!$AA$19) &amp; "." &amp; RIGHT(DH50,3))&lt;=--('Drill Size Info'!$AB$19))),
                --(INT('Drill Size Info'!$AA$19) &amp; "." &amp; RIGHT(DH50,3)),
                --(INT('Drill Size Info'!$AB$19) &amp; "." &amp; RIGHT(DH50,3))
            )
        ),
        "N/A"
    )
)</f>
        <v>N/A</v>
      </c>
      <c r="T50" s="150" t="str">
        <f>IF(DL50&lt;&gt;"",
    IF(INT('Drill Size Info'!$AA$19)=INT('Drill Size Info'!$AB$15),
        --(INT('Drill Size Info'!$AA$15) &amp; "." &amp; DL50),
        IF(AND((--(INT('Drill Size Info'!$AA$15) &amp; "." &amp; DL50)&gt;=--('Drill Size Info'!$AA$15)), (--(INT('Drill Size Info'!$AA$15) &amp; "." &amp; DL50)&lt;=--('Drill Size Info'!$AB$15))),
            --(INT('Drill Size Info'!$AA$15) &amp; "." &amp; DL50),
            --(INT('Drill Size Info'!$AB$15) &amp; "." &amp; DL50)
        )
    ),
    IF(DK50&lt;&gt;"",
        IF(INT('Drill Size Info'!$AA$15)=INT('Drill Size Info'!$AB$15),
            --(INT('Drill Size Info'!$AA$15) &amp; "." &amp; LEFT(DK50,3)),
            IF(AND((--(INT('Drill Size Info'!$AA$15) &amp; "." &amp; LEFT(DK50,3))&gt;=--('Drill Size Info'!$AA$15)), (--(INT('Drill Size Info'!$AA$15) &amp; "." &amp; LEFT(DK50,3))&lt;=--('Drill Size Info'!$AB$15))),
                --(INT('Drill Size Info'!$AA$15) &amp; "." &amp; LEFT(DK50,3)),
                --(INT('Drill Size Info'!$AB$15) &amp; "." &amp; LEFT(DK50,3))
            )
        ),
        "OK"
    )
)</f>
        <v>OK</v>
      </c>
      <c r="U50" s="150" t="str">
        <f>IF(DM50&lt;&gt;"",
    IF(INT('Drill Size Info'!$AA$19)=INT('Drill Size Info'!$AB$15),
        --(INT('Drill Size Info'!$AA$15) &amp; "." &amp; DM50),
        IF(AND((--(INT('Drill Size Info'!$AA$15) &amp; "." &amp; DM50)&gt;=--('Drill Size Info'!$AA$15)), (--(INT('Drill Size Info'!$AA$15) &amp; "." &amp; DM50)&lt;=--('Drill Size Info'!$AB$15))),
            --(INT('Drill Size Info'!$AA$15) &amp; "." &amp; DM50),
            --(INT('Drill Size Info'!$AB$15) &amp; "." &amp; DM50)
        )
    ),
    IF(DK50&lt;&gt;"",
        IF(INT('Drill Size Info'!$AA$15)=INT('Drill Size Info'!$AB$15),
            --(INT('Drill Size Info'!$AA$15) &amp; "." &amp; RIGHT(DK50,3)),
            IF(AND((--(INT('Drill Size Info'!$AA$15) &amp; "." &amp; RIGHT(DK50,3))&gt;=--('Drill Size Info'!$AA$15)), (--(INT('Drill Size Info'!$AA$15) &amp; "." &amp; RIGHT(DK50,3))&lt;=--('Drill Size Info'!$AB$15))),
                --(INT('Drill Size Info'!$AA$15) &amp; "." &amp; RIGHT(DK50,3)),
                --(INT('Drill Size Info'!$AB$15) &amp; "." &amp; RIGHT(DK50,3))
            )
        ),
        "N/A"
    )
)</f>
        <v>N/A</v>
      </c>
      <c r="V50" s="161"/>
      <c r="W50" s="161"/>
      <c r="X50" s="161"/>
      <c r="Y50" s="161"/>
      <c r="Z50" s="161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62"/>
      <c r="AL50" s="162"/>
      <c r="AM50" s="162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3"/>
      <c r="BC50" s="163"/>
      <c r="BD50" s="163"/>
      <c r="BE50" s="164"/>
      <c r="BF50" s="165"/>
      <c r="BG50" s="162"/>
      <c r="BH50" s="162"/>
      <c r="BI50" s="164"/>
      <c r="BJ50" s="38"/>
      <c r="BK50" s="38"/>
      <c r="BL50" s="126"/>
      <c r="BM50" s="126"/>
      <c r="BN50" s="38"/>
      <c r="BO50" s="38"/>
      <c r="BP50" s="117" t="str">
        <f t="shared" si="6"/>
        <v/>
      </c>
      <c r="BQ50" s="38"/>
      <c r="BR50" s="38"/>
      <c r="BS50" s="38"/>
      <c r="BT50" s="38"/>
      <c r="BV50" s="17">
        <f t="shared" si="7"/>
        <v>0</v>
      </c>
      <c r="BW50" s="17">
        <f t="shared" si="8"/>
        <v>0</v>
      </c>
      <c r="BX50" s="17">
        <f t="shared" si="9"/>
        <v>0</v>
      </c>
      <c r="BY50" s="17">
        <f t="shared" si="10"/>
        <v>0</v>
      </c>
      <c r="BZ50" s="17">
        <f t="shared" si="11"/>
        <v>0</v>
      </c>
      <c r="CA50" s="17">
        <f t="shared" si="12"/>
        <v>0</v>
      </c>
      <c r="CB50" s="17">
        <f t="shared" si="15"/>
        <v>0</v>
      </c>
      <c r="CC50" s="17">
        <f t="shared" si="16"/>
        <v>0</v>
      </c>
      <c r="CD50" s="17">
        <f t="shared" si="17"/>
        <v>0</v>
      </c>
      <c r="CE50" s="17">
        <f t="shared" si="18"/>
        <v>0</v>
      </c>
      <c r="CF50" s="17">
        <f t="shared" si="19"/>
        <v>0</v>
      </c>
      <c r="CG50" s="17">
        <f t="shared" si="20"/>
        <v>0</v>
      </c>
      <c r="CH50" s="17">
        <f t="shared" si="21"/>
        <v>0</v>
      </c>
      <c r="CI50" s="17">
        <f t="shared" si="22"/>
        <v>0</v>
      </c>
      <c r="CJ50" s="17">
        <f t="shared" si="23"/>
        <v>0</v>
      </c>
      <c r="CK50" s="17">
        <f t="shared" si="24"/>
        <v>0</v>
      </c>
      <c r="CL50" s="17">
        <f t="shared" si="25"/>
        <v>0</v>
      </c>
      <c r="CM50" s="17">
        <f t="shared" si="26"/>
        <v>0</v>
      </c>
      <c r="CN50" s="17">
        <f t="shared" si="27"/>
        <v>0</v>
      </c>
      <c r="CO50" s="17">
        <f t="shared" si="28"/>
        <v>0</v>
      </c>
      <c r="CP50" s="17">
        <f t="shared" si="29"/>
        <v>0</v>
      </c>
      <c r="CQ50" s="17">
        <f t="shared" si="30"/>
        <v>0</v>
      </c>
      <c r="CR50" s="17">
        <f t="shared" si="31"/>
        <v>0</v>
      </c>
      <c r="CS50" s="17">
        <f t="shared" si="32"/>
        <v>0</v>
      </c>
      <c r="CT50" s="17">
        <f t="shared" si="33"/>
        <v>0</v>
      </c>
      <c r="CU50" s="17">
        <f t="shared" si="34"/>
        <v>0</v>
      </c>
      <c r="CV50" s="17">
        <f t="shared" si="35"/>
        <v>0</v>
      </c>
      <c r="CW50" s="17">
        <f t="shared" si="36"/>
        <v>0</v>
      </c>
      <c r="CX50" s="17">
        <f t="shared" si="37"/>
        <v>0</v>
      </c>
      <c r="CY50" s="17">
        <f t="shared" si="38"/>
        <v>0</v>
      </c>
      <c r="CZ50" s="17">
        <f t="shared" si="39"/>
        <v>0</v>
      </c>
      <c r="DA50" s="17">
        <f t="shared" si="40"/>
        <v>0</v>
      </c>
      <c r="DB50" s="17">
        <f t="shared" si="41"/>
        <v>0</v>
      </c>
      <c r="DC50" s="17">
        <f t="shared" si="42"/>
        <v>0</v>
      </c>
      <c r="DD50" s="17">
        <f t="shared" si="43"/>
        <v>0</v>
      </c>
      <c r="DE50" s="17">
        <f t="shared" si="44"/>
        <v>0</v>
      </c>
      <c r="DF50" s="17">
        <f t="shared" si="45"/>
        <v>0</v>
      </c>
      <c r="DG50" s="17">
        <f t="shared" si="46"/>
        <v>0</v>
      </c>
    </row>
    <row r="51" spans="2:111" ht="15" customHeight="1" x14ac:dyDescent="0.2">
      <c r="B51" s="156">
        <v>43</v>
      </c>
      <c r="C51" s="157" t="str">
        <f t="shared" si="47"/>
        <v/>
      </c>
      <c r="D51" s="158" t="str">
        <f t="shared" si="5"/>
        <v>OK</v>
      </c>
      <c r="E51" s="159" t="e">
        <f>VLOOKUP('DATA SHEET'!$B$9,'Drill Size Info'!$T$2:$U$8,2,FALSE)</f>
        <v>#N/A</v>
      </c>
      <c r="F51" s="159" t="str">
        <f t="shared" si="48"/>
        <v/>
      </c>
      <c r="G51" s="91">
        <f t="shared" si="49"/>
        <v>0</v>
      </c>
      <c r="H51" s="160" t="s">
        <v>175</v>
      </c>
      <c r="I51" s="160" t="s">
        <v>175</v>
      </c>
      <c r="J51" s="160" t="str">
        <f>IF('DATA SHEET'!$B$10="NC-50","N/A","OK")</f>
        <v>OK</v>
      </c>
      <c r="K51" s="160" t="str">
        <f>IF('DATA SHEET'!$B$10="NC-50","N/A","OK")</f>
        <v>OK</v>
      </c>
      <c r="L51" s="160" t="str">
        <f t="shared" si="50"/>
        <v>OK</v>
      </c>
      <c r="M51" s="160" t="str">
        <f t="shared" si="51"/>
        <v>OK</v>
      </c>
      <c r="N51" s="160"/>
      <c r="O51" s="160"/>
      <c r="P51" s="160"/>
      <c r="Q51" s="160"/>
      <c r="R51" s="92" t="str">
        <f>IF(DI51&lt;&gt;"",
    IF(INT('Drill Size Info'!$AA$19)=INT('Drill Size Info'!$AB$19),
        --(INT('Drill Size Info'!$AA$19) &amp; "." &amp; DI51),
        IF(AND((--(INT('Drill Size Info'!$AA$19) &amp; "." &amp; DI51)&gt;=--('Drill Size Info'!$AA$19)), (--(INT('Drill Size Info'!$AA$19) &amp; "." &amp; DI51)&lt;=--('Drill Size Info'!$AB$19))),
            --(INT('Drill Size Info'!$AA$19) &amp; "." &amp; DI51),
            --(INT('Drill Size Info'!$AB$19) &amp; "." &amp; DI51)
        )
    ),
    IF(DH51&lt;&gt;"",
        IF(INT('Drill Size Info'!$AA$19)=INT('Drill Size Info'!$AB$19),
            --(INT('Drill Size Info'!$AA$19) &amp; "." &amp; LEFT(DH51,3)),
            IF(AND((--(INT('Drill Size Info'!$AA$19) &amp; "." &amp; LEFT(DH51,3))&gt;=--('Drill Size Info'!$AA$19)), (--(INT('Drill Size Info'!$AA$19) &amp; "." &amp; LEFT(DH51,3))&lt;=--('Drill Size Info'!$AB$19))),
                --(INT('Drill Size Info'!$AA$19) &amp; "." &amp; LEFT(DH51,3)),
                --(INT('Drill Size Info'!$AB$19) &amp; "." &amp; LEFT(DH51,3))
            )
        ),
        "OK"
    )
)</f>
        <v>OK</v>
      </c>
      <c r="S51" s="150" t="str">
        <f>IF(DJ51&lt;&gt;"",
    IF(INT('Drill Size Info'!$AA$19)=INT('Drill Size Info'!$AB$19),
        --(INT('Drill Size Info'!$AA$19) &amp; "." &amp; DJ51),
        IF(AND((--(INT('Drill Size Info'!$AA$19) &amp; "." &amp; DJ51)&gt;=--('Drill Size Info'!$AA$19)), (--(INT('Drill Size Info'!$AA$19) &amp; "." &amp; DJ51)&lt;=--('Drill Size Info'!$AB$19))),
            --(INT('Drill Size Info'!$AA$19) &amp; "." &amp; DJ51),
            --(INT('Drill Size Info'!$AB$19) &amp; "." &amp; DJ51)
        )
    ),
    IF(DH51&lt;&gt;"",
        IF(INT('Drill Size Info'!$AA$19)=INT('Drill Size Info'!$AB$19),
            --(INT('Drill Size Info'!$AA$19) &amp; "." &amp; RIGHT(DH51,3)),
            IF(AND((--(INT('Drill Size Info'!$AA$19) &amp; "." &amp; RIGHT(DH51,3))&gt;=--('Drill Size Info'!$AA$19)), (--(INT('Drill Size Info'!$AA$19) &amp; "." &amp; RIGHT(DH51,3))&lt;=--('Drill Size Info'!$AB$19))),
                --(INT('Drill Size Info'!$AA$19) &amp; "." &amp; RIGHT(DH51,3)),
                --(INT('Drill Size Info'!$AB$19) &amp; "." &amp; RIGHT(DH51,3))
            )
        ),
        "N/A"
    )
)</f>
        <v>N/A</v>
      </c>
      <c r="T51" s="150" t="str">
        <f>IF(DL51&lt;&gt;"",
    IF(INT('Drill Size Info'!$AA$19)=INT('Drill Size Info'!$AB$15),
        --(INT('Drill Size Info'!$AA$15) &amp; "." &amp; DL51),
        IF(AND((--(INT('Drill Size Info'!$AA$15) &amp; "." &amp; DL51)&gt;=--('Drill Size Info'!$AA$15)), (--(INT('Drill Size Info'!$AA$15) &amp; "." &amp; DL51)&lt;=--('Drill Size Info'!$AB$15))),
            --(INT('Drill Size Info'!$AA$15) &amp; "." &amp; DL51),
            --(INT('Drill Size Info'!$AB$15) &amp; "." &amp; DL51)
        )
    ),
    IF(DK51&lt;&gt;"",
        IF(INT('Drill Size Info'!$AA$15)=INT('Drill Size Info'!$AB$15),
            --(INT('Drill Size Info'!$AA$15) &amp; "." &amp; LEFT(DK51,3)),
            IF(AND((--(INT('Drill Size Info'!$AA$15) &amp; "." &amp; LEFT(DK51,3))&gt;=--('Drill Size Info'!$AA$15)), (--(INT('Drill Size Info'!$AA$15) &amp; "." &amp; LEFT(DK51,3))&lt;=--('Drill Size Info'!$AB$15))),
                --(INT('Drill Size Info'!$AA$15) &amp; "." &amp; LEFT(DK51,3)),
                --(INT('Drill Size Info'!$AB$15) &amp; "." &amp; LEFT(DK51,3))
            )
        ),
        "OK"
    )
)</f>
        <v>OK</v>
      </c>
      <c r="U51" s="150" t="str">
        <f>IF(DM51&lt;&gt;"",
    IF(INT('Drill Size Info'!$AA$19)=INT('Drill Size Info'!$AB$15),
        --(INT('Drill Size Info'!$AA$15) &amp; "." &amp; DM51),
        IF(AND((--(INT('Drill Size Info'!$AA$15) &amp; "." &amp; DM51)&gt;=--('Drill Size Info'!$AA$15)), (--(INT('Drill Size Info'!$AA$15) &amp; "." &amp; DM51)&lt;=--('Drill Size Info'!$AB$15))),
            --(INT('Drill Size Info'!$AA$15) &amp; "." &amp; DM51),
            --(INT('Drill Size Info'!$AB$15) &amp; "." &amp; DM51)
        )
    ),
    IF(DK51&lt;&gt;"",
        IF(INT('Drill Size Info'!$AA$15)=INT('Drill Size Info'!$AB$15),
            --(INT('Drill Size Info'!$AA$15) &amp; "." &amp; RIGHT(DK51,3)),
            IF(AND((--(INT('Drill Size Info'!$AA$15) &amp; "." &amp; RIGHT(DK51,3))&gt;=--('Drill Size Info'!$AA$15)), (--(INT('Drill Size Info'!$AA$15) &amp; "." &amp; RIGHT(DK51,3))&lt;=--('Drill Size Info'!$AB$15))),
                --(INT('Drill Size Info'!$AA$15) &amp; "." &amp; RIGHT(DK51,3)),
                --(INT('Drill Size Info'!$AB$15) &amp; "." &amp; RIGHT(DK51,3))
            )
        ),
        "N/A"
    )
)</f>
        <v>N/A</v>
      </c>
      <c r="V51" s="161"/>
      <c r="W51" s="161"/>
      <c r="X51" s="161"/>
      <c r="Y51" s="161"/>
      <c r="Z51" s="161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62"/>
      <c r="AL51" s="162"/>
      <c r="AM51" s="162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2"/>
      <c r="BA51" s="162"/>
      <c r="BB51" s="163"/>
      <c r="BC51" s="163"/>
      <c r="BD51" s="163"/>
      <c r="BE51" s="164"/>
      <c r="BF51" s="165"/>
      <c r="BG51" s="162"/>
      <c r="BH51" s="162"/>
      <c r="BI51" s="164"/>
      <c r="BJ51" s="38"/>
      <c r="BK51" s="38"/>
      <c r="BL51" s="126"/>
      <c r="BM51" s="126"/>
      <c r="BN51" s="38"/>
      <c r="BO51" s="38"/>
      <c r="BP51" s="117" t="str">
        <f t="shared" si="6"/>
        <v/>
      </c>
      <c r="BQ51" s="38"/>
      <c r="BR51" s="38"/>
      <c r="BS51" s="38"/>
      <c r="BT51" s="38"/>
      <c r="BV51" s="17">
        <f t="shared" si="7"/>
        <v>0</v>
      </c>
      <c r="BW51" s="17">
        <f t="shared" si="8"/>
        <v>0</v>
      </c>
      <c r="BX51" s="17">
        <f t="shared" si="9"/>
        <v>0</v>
      </c>
      <c r="BY51" s="17">
        <f t="shared" si="10"/>
        <v>0</v>
      </c>
      <c r="BZ51" s="17">
        <f t="shared" si="11"/>
        <v>0</v>
      </c>
      <c r="CA51" s="17">
        <f t="shared" si="12"/>
        <v>0</v>
      </c>
      <c r="CB51" s="17">
        <f t="shared" si="15"/>
        <v>0</v>
      </c>
      <c r="CC51" s="17">
        <f t="shared" si="16"/>
        <v>0</v>
      </c>
      <c r="CD51" s="17">
        <f t="shared" si="17"/>
        <v>0</v>
      </c>
      <c r="CE51" s="17">
        <f t="shared" si="18"/>
        <v>0</v>
      </c>
      <c r="CF51" s="17">
        <f t="shared" si="19"/>
        <v>0</v>
      </c>
      <c r="CG51" s="17">
        <f t="shared" si="20"/>
        <v>0</v>
      </c>
      <c r="CH51" s="17">
        <f t="shared" si="21"/>
        <v>0</v>
      </c>
      <c r="CI51" s="17">
        <f t="shared" si="22"/>
        <v>0</v>
      </c>
      <c r="CJ51" s="17">
        <f t="shared" si="23"/>
        <v>0</v>
      </c>
      <c r="CK51" s="17">
        <f t="shared" si="24"/>
        <v>0</v>
      </c>
      <c r="CL51" s="17">
        <f t="shared" si="25"/>
        <v>0</v>
      </c>
      <c r="CM51" s="17">
        <f t="shared" si="26"/>
        <v>0</v>
      </c>
      <c r="CN51" s="17">
        <f t="shared" si="27"/>
        <v>0</v>
      </c>
      <c r="CO51" s="17">
        <f t="shared" si="28"/>
        <v>0</v>
      </c>
      <c r="CP51" s="17">
        <f t="shared" si="29"/>
        <v>0</v>
      </c>
      <c r="CQ51" s="17">
        <f t="shared" si="30"/>
        <v>0</v>
      </c>
      <c r="CR51" s="17">
        <f t="shared" si="31"/>
        <v>0</v>
      </c>
      <c r="CS51" s="17">
        <f t="shared" si="32"/>
        <v>0</v>
      </c>
      <c r="CT51" s="17">
        <f t="shared" si="33"/>
        <v>0</v>
      </c>
      <c r="CU51" s="17">
        <f t="shared" si="34"/>
        <v>0</v>
      </c>
      <c r="CV51" s="17">
        <f t="shared" si="35"/>
        <v>0</v>
      </c>
      <c r="CW51" s="17">
        <f t="shared" si="36"/>
        <v>0</v>
      </c>
      <c r="CX51" s="17">
        <f t="shared" si="37"/>
        <v>0</v>
      </c>
      <c r="CY51" s="17">
        <f t="shared" si="38"/>
        <v>0</v>
      </c>
      <c r="CZ51" s="17">
        <f t="shared" si="39"/>
        <v>0</v>
      </c>
      <c r="DA51" s="17">
        <f t="shared" si="40"/>
        <v>0</v>
      </c>
      <c r="DB51" s="17">
        <f t="shared" si="41"/>
        <v>0</v>
      </c>
      <c r="DC51" s="17">
        <f t="shared" si="42"/>
        <v>0</v>
      </c>
      <c r="DD51" s="17">
        <f t="shared" si="43"/>
        <v>0</v>
      </c>
      <c r="DE51" s="17">
        <f t="shared" si="44"/>
        <v>0</v>
      </c>
      <c r="DF51" s="17">
        <f t="shared" si="45"/>
        <v>0</v>
      </c>
      <c r="DG51" s="17">
        <f t="shared" si="46"/>
        <v>0</v>
      </c>
    </row>
    <row r="52" spans="2:111" ht="15" customHeight="1" x14ac:dyDescent="0.2">
      <c r="B52" s="156">
        <v>44</v>
      </c>
      <c r="C52" s="157" t="str">
        <f t="shared" si="47"/>
        <v/>
      </c>
      <c r="D52" s="158" t="str">
        <f t="shared" si="5"/>
        <v>OK</v>
      </c>
      <c r="E52" s="159" t="e">
        <f>VLOOKUP('DATA SHEET'!$B$9,'Drill Size Info'!$T$2:$U$8,2,FALSE)</f>
        <v>#N/A</v>
      </c>
      <c r="F52" s="159" t="str">
        <f t="shared" si="48"/>
        <v/>
      </c>
      <c r="G52" s="91">
        <f t="shared" si="49"/>
        <v>0</v>
      </c>
      <c r="H52" s="160" t="s">
        <v>175</v>
      </c>
      <c r="I52" s="160" t="s">
        <v>175</v>
      </c>
      <c r="J52" s="160" t="str">
        <f>IF('DATA SHEET'!$B$10="NC-50","N/A","OK")</f>
        <v>OK</v>
      </c>
      <c r="K52" s="160" t="str">
        <f>IF('DATA SHEET'!$B$10="NC-50","N/A","OK")</f>
        <v>OK</v>
      </c>
      <c r="L52" s="160" t="str">
        <f t="shared" si="50"/>
        <v>OK</v>
      </c>
      <c r="M52" s="160" t="str">
        <f t="shared" si="51"/>
        <v>OK</v>
      </c>
      <c r="N52" s="160"/>
      <c r="O52" s="160"/>
      <c r="P52" s="160"/>
      <c r="Q52" s="160"/>
      <c r="R52" s="92" t="str">
        <f>IF(DI52&lt;&gt;"",
    IF(INT('Drill Size Info'!$AA$19)=INT('Drill Size Info'!$AB$19),
        --(INT('Drill Size Info'!$AA$19) &amp; "." &amp; DI52),
        IF(AND((--(INT('Drill Size Info'!$AA$19) &amp; "." &amp; DI52)&gt;=--('Drill Size Info'!$AA$19)), (--(INT('Drill Size Info'!$AA$19) &amp; "." &amp; DI52)&lt;=--('Drill Size Info'!$AB$19))),
            --(INT('Drill Size Info'!$AA$19) &amp; "." &amp; DI52),
            --(INT('Drill Size Info'!$AB$19) &amp; "." &amp; DI52)
        )
    ),
    IF(DH52&lt;&gt;"",
        IF(INT('Drill Size Info'!$AA$19)=INT('Drill Size Info'!$AB$19),
            --(INT('Drill Size Info'!$AA$19) &amp; "." &amp; LEFT(DH52,3)),
            IF(AND((--(INT('Drill Size Info'!$AA$19) &amp; "." &amp; LEFT(DH52,3))&gt;=--('Drill Size Info'!$AA$19)), (--(INT('Drill Size Info'!$AA$19) &amp; "." &amp; LEFT(DH52,3))&lt;=--('Drill Size Info'!$AB$19))),
                --(INT('Drill Size Info'!$AA$19) &amp; "." &amp; LEFT(DH52,3)),
                --(INT('Drill Size Info'!$AB$19) &amp; "." &amp; LEFT(DH52,3))
            )
        ),
        "OK"
    )
)</f>
        <v>OK</v>
      </c>
      <c r="S52" s="150" t="str">
        <f>IF(DJ52&lt;&gt;"",
    IF(INT('Drill Size Info'!$AA$19)=INT('Drill Size Info'!$AB$19),
        --(INT('Drill Size Info'!$AA$19) &amp; "." &amp; DJ52),
        IF(AND((--(INT('Drill Size Info'!$AA$19) &amp; "." &amp; DJ52)&gt;=--('Drill Size Info'!$AA$19)), (--(INT('Drill Size Info'!$AA$19) &amp; "." &amp; DJ52)&lt;=--('Drill Size Info'!$AB$19))),
            --(INT('Drill Size Info'!$AA$19) &amp; "." &amp; DJ52),
            --(INT('Drill Size Info'!$AB$19) &amp; "." &amp; DJ52)
        )
    ),
    IF(DH52&lt;&gt;"",
        IF(INT('Drill Size Info'!$AA$19)=INT('Drill Size Info'!$AB$19),
            --(INT('Drill Size Info'!$AA$19) &amp; "." &amp; RIGHT(DH52,3)),
            IF(AND((--(INT('Drill Size Info'!$AA$19) &amp; "." &amp; RIGHT(DH52,3))&gt;=--('Drill Size Info'!$AA$19)), (--(INT('Drill Size Info'!$AA$19) &amp; "." &amp; RIGHT(DH52,3))&lt;=--('Drill Size Info'!$AB$19))),
                --(INT('Drill Size Info'!$AA$19) &amp; "." &amp; RIGHT(DH52,3)),
                --(INT('Drill Size Info'!$AB$19) &amp; "." &amp; RIGHT(DH52,3))
            )
        ),
        "N/A"
    )
)</f>
        <v>N/A</v>
      </c>
      <c r="T52" s="150" t="str">
        <f>IF(DL52&lt;&gt;"",
    IF(INT('Drill Size Info'!$AA$19)=INT('Drill Size Info'!$AB$15),
        --(INT('Drill Size Info'!$AA$15) &amp; "." &amp; DL52),
        IF(AND((--(INT('Drill Size Info'!$AA$15) &amp; "." &amp; DL52)&gt;=--('Drill Size Info'!$AA$15)), (--(INT('Drill Size Info'!$AA$15) &amp; "." &amp; DL52)&lt;=--('Drill Size Info'!$AB$15))),
            --(INT('Drill Size Info'!$AA$15) &amp; "." &amp; DL52),
            --(INT('Drill Size Info'!$AB$15) &amp; "." &amp; DL52)
        )
    ),
    IF(DK52&lt;&gt;"",
        IF(INT('Drill Size Info'!$AA$15)=INT('Drill Size Info'!$AB$15),
            --(INT('Drill Size Info'!$AA$15) &amp; "." &amp; LEFT(DK52,3)),
            IF(AND((--(INT('Drill Size Info'!$AA$15) &amp; "." &amp; LEFT(DK52,3))&gt;=--('Drill Size Info'!$AA$15)), (--(INT('Drill Size Info'!$AA$15) &amp; "." &amp; LEFT(DK52,3))&lt;=--('Drill Size Info'!$AB$15))),
                --(INT('Drill Size Info'!$AA$15) &amp; "." &amp; LEFT(DK52,3)),
                --(INT('Drill Size Info'!$AB$15) &amp; "." &amp; LEFT(DK52,3))
            )
        ),
        "OK"
    )
)</f>
        <v>OK</v>
      </c>
      <c r="U52" s="150" t="str">
        <f>IF(DM52&lt;&gt;"",
    IF(INT('Drill Size Info'!$AA$19)=INT('Drill Size Info'!$AB$15),
        --(INT('Drill Size Info'!$AA$15) &amp; "." &amp; DM52),
        IF(AND((--(INT('Drill Size Info'!$AA$15) &amp; "." &amp; DM52)&gt;=--('Drill Size Info'!$AA$15)), (--(INT('Drill Size Info'!$AA$15) &amp; "." &amp; DM52)&lt;=--('Drill Size Info'!$AB$15))),
            --(INT('Drill Size Info'!$AA$15) &amp; "." &amp; DM52),
            --(INT('Drill Size Info'!$AB$15) &amp; "." &amp; DM52)
        )
    ),
    IF(DK52&lt;&gt;"",
        IF(INT('Drill Size Info'!$AA$15)=INT('Drill Size Info'!$AB$15),
            --(INT('Drill Size Info'!$AA$15) &amp; "." &amp; RIGHT(DK52,3)),
            IF(AND((--(INT('Drill Size Info'!$AA$15) &amp; "." &amp; RIGHT(DK52,3))&gt;=--('Drill Size Info'!$AA$15)), (--(INT('Drill Size Info'!$AA$15) &amp; "." &amp; RIGHT(DK52,3))&lt;=--('Drill Size Info'!$AB$15))),
                --(INT('Drill Size Info'!$AA$15) &amp; "." &amp; RIGHT(DK52,3)),
                --(INT('Drill Size Info'!$AB$15) &amp; "." &amp; RIGHT(DK52,3))
            )
        ),
        "N/A"
    )
)</f>
        <v>N/A</v>
      </c>
      <c r="V52" s="161"/>
      <c r="W52" s="161"/>
      <c r="X52" s="161"/>
      <c r="Y52" s="161"/>
      <c r="Z52" s="161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62"/>
      <c r="AL52" s="162"/>
      <c r="AM52" s="162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2"/>
      <c r="BA52" s="162"/>
      <c r="BB52" s="163"/>
      <c r="BC52" s="163"/>
      <c r="BD52" s="163"/>
      <c r="BE52" s="164"/>
      <c r="BF52" s="165"/>
      <c r="BG52" s="162"/>
      <c r="BH52" s="162"/>
      <c r="BI52" s="164"/>
      <c r="BJ52" s="38"/>
      <c r="BK52" s="38"/>
      <c r="BL52" s="126"/>
      <c r="BM52" s="126"/>
      <c r="BN52" s="38"/>
      <c r="BO52" s="38"/>
      <c r="BP52" s="117" t="str">
        <f t="shared" si="6"/>
        <v/>
      </c>
      <c r="BQ52" s="38"/>
      <c r="BR52" s="38"/>
      <c r="BS52" s="38"/>
      <c r="BT52" s="38"/>
      <c r="BV52" s="17">
        <f t="shared" si="7"/>
        <v>0</v>
      </c>
      <c r="BW52" s="17">
        <f t="shared" si="8"/>
        <v>0</v>
      </c>
      <c r="BX52" s="17">
        <f t="shared" si="9"/>
        <v>0</v>
      </c>
      <c r="BY52" s="17">
        <f t="shared" si="10"/>
        <v>0</v>
      </c>
      <c r="BZ52" s="17">
        <f t="shared" si="11"/>
        <v>0</v>
      </c>
      <c r="CA52" s="17">
        <f t="shared" si="12"/>
        <v>0</v>
      </c>
      <c r="CB52" s="17">
        <f t="shared" si="15"/>
        <v>0</v>
      </c>
      <c r="CC52" s="17">
        <f t="shared" si="16"/>
        <v>0</v>
      </c>
      <c r="CD52" s="17">
        <f t="shared" si="17"/>
        <v>0</v>
      </c>
      <c r="CE52" s="17">
        <f t="shared" si="18"/>
        <v>0</v>
      </c>
      <c r="CF52" s="17">
        <f t="shared" si="19"/>
        <v>0</v>
      </c>
      <c r="CG52" s="17">
        <f t="shared" si="20"/>
        <v>0</v>
      </c>
      <c r="CH52" s="17">
        <f t="shared" si="21"/>
        <v>0</v>
      </c>
      <c r="CI52" s="17">
        <f t="shared" si="22"/>
        <v>0</v>
      </c>
      <c r="CJ52" s="17">
        <f t="shared" si="23"/>
        <v>0</v>
      </c>
      <c r="CK52" s="17">
        <f t="shared" si="24"/>
        <v>0</v>
      </c>
      <c r="CL52" s="17">
        <f t="shared" si="25"/>
        <v>0</v>
      </c>
      <c r="CM52" s="17">
        <f t="shared" si="26"/>
        <v>0</v>
      </c>
      <c r="CN52" s="17">
        <f t="shared" si="27"/>
        <v>0</v>
      </c>
      <c r="CO52" s="17">
        <f t="shared" si="28"/>
        <v>0</v>
      </c>
      <c r="CP52" s="17">
        <f t="shared" si="29"/>
        <v>0</v>
      </c>
      <c r="CQ52" s="17">
        <f t="shared" si="30"/>
        <v>0</v>
      </c>
      <c r="CR52" s="17">
        <f t="shared" si="31"/>
        <v>0</v>
      </c>
      <c r="CS52" s="17">
        <f t="shared" si="32"/>
        <v>0</v>
      </c>
      <c r="CT52" s="17">
        <f t="shared" si="33"/>
        <v>0</v>
      </c>
      <c r="CU52" s="17">
        <f t="shared" si="34"/>
        <v>0</v>
      </c>
      <c r="CV52" s="17">
        <f t="shared" si="35"/>
        <v>0</v>
      </c>
      <c r="CW52" s="17">
        <f t="shared" si="36"/>
        <v>0</v>
      </c>
      <c r="CX52" s="17">
        <f t="shared" si="37"/>
        <v>0</v>
      </c>
      <c r="CY52" s="17">
        <f t="shared" si="38"/>
        <v>0</v>
      </c>
      <c r="CZ52" s="17">
        <f t="shared" si="39"/>
        <v>0</v>
      </c>
      <c r="DA52" s="17">
        <f t="shared" si="40"/>
        <v>0</v>
      </c>
      <c r="DB52" s="17">
        <f t="shared" si="41"/>
        <v>0</v>
      </c>
      <c r="DC52" s="17">
        <f t="shared" si="42"/>
        <v>0</v>
      </c>
      <c r="DD52" s="17">
        <f t="shared" si="43"/>
        <v>0</v>
      </c>
      <c r="DE52" s="17">
        <f t="shared" si="44"/>
        <v>0</v>
      </c>
      <c r="DF52" s="17">
        <f t="shared" si="45"/>
        <v>0</v>
      </c>
      <c r="DG52" s="17">
        <f t="shared" si="46"/>
        <v>0</v>
      </c>
    </row>
    <row r="53" spans="2:111" ht="15" customHeight="1" x14ac:dyDescent="0.2">
      <c r="B53" s="156">
        <v>45</v>
      </c>
      <c r="C53" s="157" t="str">
        <f t="shared" si="47"/>
        <v/>
      </c>
      <c r="D53" s="158" t="str">
        <f t="shared" si="5"/>
        <v>OK</v>
      </c>
      <c r="E53" s="159" t="e">
        <f>VLOOKUP('DATA SHEET'!$B$9,'Drill Size Info'!$T$2:$U$8,2,FALSE)</f>
        <v>#N/A</v>
      </c>
      <c r="F53" s="159" t="str">
        <f t="shared" si="48"/>
        <v/>
      </c>
      <c r="G53" s="91">
        <f t="shared" si="49"/>
        <v>0</v>
      </c>
      <c r="H53" s="160" t="s">
        <v>175</v>
      </c>
      <c r="I53" s="160" t="s">
        <v>175</v>
      </c>
      <c r="J53" s="160" t="str">
        <f>IF('DATA SHEET'!$B$10="NC-50","N/A","OK")</f>
        <v>OK</v>
      </c>
      <c r="K53" s="160" t="str">
        <f>IF('DATA SHEET'!$B$10="NC-50","N/A","OK")</f>
        <v>OK</v>
      </c>
      <c r="L53" s="160" t="str">
        <f t="shared" si="50"/>
        <v>OK</v>
      </c>
      <c r="M53" s="160" t="str">
        <f t="shared" si="51"/>
        <v>OK</v>
      </c>
      <c r="N53" s="160"/>
      <c r="O53" s="160"/>
      <c r="P53" s="160"/>
      <c r="Q53" s="160"/>
      <c r="R53" s="92" t="str">
        <f>IF(DI53&lt;&gt;"",
    IF(INT('Drill Size Info'!$AA$19)=INT('Drill Size Info'!$AB$19),
        --(INT('Drill Size Info'!$AA$19) &amp; "." &amp; DI53),
        IF(AND((--(INT('Drill Size Info'!$AA$19) &amp; "." &amp; DI53)&gt;=--('Drill Size Info'!$AA$19)), (--(INT('Drill Size Info'!$AA$19) &amp; "." &amp; DI53)&lt;=--('Drill Size Info'!$AB$19))),
            --(INT('Drill Size Info'!$AA$19) &amp; "." &amp; DI53),
            --(INT('Drill Size Info'!$AB$19) &amp; "." &amp; DI53)
        )
    ),
    IF(DH53&lt;&gt;"",
        IF(INT('Drill Size Info'!$AA$19)=INT('Drill Size Info'!$AB$19),
            --(INT('Drill Size Info'!$AA$19) &amp; "." &amp; LEFT(DH53,3)),
            IF(AND((--(INT('Drill Size Info'!$AA$19) &amp; "." &amp; LEFT(DH53,3))&gt;=--('Drill Size Info'!$AA$19)), (--(INT('Drill Size Info'!$AA$19) &amp; "." &amp; LEFT(DH53,3))&lt;=--('Drill Size Info'!$AB$19))),
                --(INT('Drill Size Info'!$AA$19) &amp; "." &amp; LEFT(DH53,3)),
                --(INT('Drill Size Info'!$AB$19) &amp; "." &amp; LEFT(DH53,3))
            )
        ),
        "OK"
    )
)</f>
        <v>OK</v>
      </c>
      <c r="S53" s="150" t="str">
        <f>IF(DJ53&lt;&gt;"",
    IF(INT('Drill Size Info'!$AA$19)=INT('Drill Size Info'!$AB$19),
        --(INT('Drill Size Info'!$AA$19) &amp; "." &amp; DJ53),
        IF(AND((--(INT('Drill Size Info'!$AA$19) &amp; "." &amp; DJ53)&gt;=--('Drill Size Info'!$AA$19)), (--(INT('Drill Size Info'!$AA$19) &amp; "." &amp; DJ53)&lt;=--('Drill Size Info'!$AB$19))),
            --(INT('Drill Size Info'!$AA$19) &amp; "." &amp; DJ53),
            --(INT('Drill Size Info'!$AB$19) &amp; "." &amp; DJ53)
        )
    ),
    IF(DH53&lt;&gt;"",
        IF(INT('Drill Size Info'!$AA$19)=INT('Drill Size Info'!$AB$19),
            --(INT('Drill Size Info'!$AA$19) &amp; "." &amp; RIGHT(DH53,3)),
            IF(AND((--(INT('Drill Size Info'!$AA$19) &amp; "." &amp; RIGHT(DH53,3))&gt;=--('Drill Size Info'!$AA$19)), (--(INT('Drill Size Info'!$AA$19) &amp; "." &amp; RIGHT(DH53,3))&lt;=--('Drill Size Info'!$AB$19))),
                --(INT('Drill Size Info'!$AA$19) &amp; "." &amp; RIGHT(DH53,3)),
                --(INT('Drill Size Info'!$AB$19) &amp; "." &amp; RIGHT(DH53,3))
            )
        ),
        "N/A"
    )
)</f>
        <v>N/A</v>
      </c>
      <c r="T53" s="150" t="str">
        <f>IF(DL53&lt;&gt;"",
    IF(INT('Drill Size Info'!$AA$19)=INT('Drill Size Info'!$AB$15),
        --(INT('Drill Size Info'!$AA$15) &amp; "." &amp; DL53),
        IF(AND((--(INT('Drill Size Info'!$AA$15) &amp; "." &amp; DL53)&gt;=--('Drill Size Info'!$AA$15)), (--(INT('Drill Size Info'!$AA$15) &amp; "." &amp; DL53)&lt;=--('Drill Size Info'!$AB$15))),
            --(INT('Drill Size Info'!$AA$15) &amp; "." &amp; DL53),
            --(INT('Drill Size Info'!$AB$15) &amp; "." &amp; DL53)
        )
    ),
    IF(DK53&lt;&gt;"",
        IF(INT('Drill Size Info'!$AA$15)=INT('Drill Size Info'!$AB$15),
            --(INT('Drill Size Info'!$AA$15) &amp; "." &amp; LEFT(DK53,3)),
            IF(AND((--(INT('Drill Size Info'!$AA$15) &amp; "." &amp; LEFT(DK53,3))&gt;=--('Drill Size Info'!$AA$15)), (--(INT('Drill Size Info'!$AA$15) &amp; "." &amp; LEFT(DK53,3))&lt;=--('Drill Size Info'!$AB$15))),
                --(INT('Drill Size Info'!$AA$15) &amp; "." &amp; LEFT(DK53,3)),
                --(INT('Drill Size Info'!$AB$15) &amp; "." &amp; LEFT(DK53,3))
            )
        ),
        "OK"
    )
)</f>
        <v>OK</v>
      </c>
      <c r="U53" s="150" t="str">
        <f>IF(DM53&lt;&gt;"",
    IF(INT('Drill Size Info'!$AA$19)=INT('Drill Size Info'!$AB$15),
        --(INT('Drill Size Info'!$AA$15) &amp; "." &amp; DM53),
        IF(AND((--(INT('Drill Size Info'!$AA$15) &amp; "." &amp; DM53)&gt;=--('Drill Size Info'!$AA$15)), (--(INT('Drill Size Info'!$AA$15) &amp; "." &amp; DM53)&lt;=--('Drill Size Info'!$AB$15))),
            --(INT('Drill Size Info'!$AA$15) &amp; "." &amp; DM53),
            --(INT('Drill Size Info'!$AB$15) &amp; "." &amp; DM53)
        )
    ),
    IF(DK53&lt;&gt;"",
        IF(INT('Drill Size Info'!$AA$15)=INT('Drill Size Info'!$AB$15),
            --(INT('Drill Size Info'!$AA$15) &amp; "." &amp; RIGHT(DK53,3)),
            IF(AND((--(INT('Drill Size Info'!$AA$15) &amp; "." &amp; RIGHT(DK53,3))&gt;=--('Drill Size Info'!$AA$15)), (--(INT('Drill Size Info'!$AA$15) &amp; "." &amp; RIGHT(DK53,3))&lt;=--('Drill Size Info'!$AB$15))),
                --(INT('Drill Size Info'!$AA$15) &amp; "." &amp; RIGHT(DK53,3)),
                --(INT('Drill Size Info'!$AB$15) &amp; "." &amp; RIGHT(DK53,3))
            )
        ),
        "N/A"
    )
)</f>
        <v>N/A</v>
      </c>
      <c r="V53" s="161"/>
      <c r="W53" s="161"/>
      <c r="X53" s="161"/>
      <c r="Y53" s="161"/>
      <c r="Z53" s="161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62"/>
      <c r="AL53" s="162"/>
      <c r="AM53" s="162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2"/>
      <c r="BA53" s="162"/>
      <c r="BB53" s="163"/>
      <c r="BC53" s="163"/>
      <c r="BD53" s="163"/>
      <c r="BE53" s="164"/>
      <c r="BF53" s="165"/>
      <c r="BG53" s="162"/>
      <c r="BH53" s="162"/>
      <c r="BI53" s="164"/>
      <c r="BJ53" s="38"/>
      <c r="BK53" s="38"/>
      <c r="BL53" s="126"/>
      <c r="BM53" s="126"/>
      <c r="BN53" s="38"/>
      <c r="BO53" s="38"/>
      <c r="BP53" s="117" t="str">
        <f t="shared" si="6"/>
        <v/>
      </c>
      <c r="BQ53" s="38"/>
      <c r="BR53" s="38"/>
      <c r="BS53" s="38"/>
      <c r="BT53" s="38"/>
      <c r="BV53" s="17">
        <f t="shared" si="7"/>
        <v>0</v>
      </c>
      <c r="BW53" s="17">
        <f t="shared" si="8"/>
        <v>0</v>
      </c>
      <c r="BX53" s="17">
        <f t="shared" si="9"/>
        <v>0</v>
      </c>
      <c r="BY53" s="17">
        <f t="shared" si="10"/>
        <v>0</v>
      </c>
      <c r="BZ53" s="17">
        <f t="shared" si="11"/>
        <v>0</v>
      </c>
      <c r="CA53" s="17">
        <f t="shared" si="12"/>
        <v>0</v>
      </c>
      <c r="CB53" s="17">
        <f t="shared" si="15"/>
        <v>0</v>
      </c>
      <c r="CC53" s="17">
        <f t="shared" si="16"/>
        <v>0</v>
      </c>
      <c r="CD53" s="17">
        <f t="shared" si="17"/>
        <v>0</v>
      </c>
      <c r="CE53" s="17">
        <f t="shared" si="18"/>
        <v>0</v>
      </c>
      <c r="CF53" s="17">
        <f t="shared" si="19"/>
        <v>0</v>
      </c>
      <c r="CG53" s="17">
        <f t="shared" si="20"/>
        <v>0</v>
      </c>
      <c r="CH53" s="17">
        <f t="shared" si="21"/>
        <v>0</v>
      </c>
      <c r="CI53" s="17">
        <f t="shared" si="22"/>
        <v>0</v>
      </c>
      <c r="CJ53" s="17">
        <f t="shared" si="23"/>
        <v>0</v>
      </c>
      <c r="CK53" s="17">
        <f t="shared" si="24"/>
        <v>0</v>
      </c>
      <c r="CL53" s="17">
        <f t="shared" si="25"/>
        <v>0</v>
      </c>
      <c r="CM53" s="17">
        <f t="shared" si="26"/>
        <v>0</v>
      </c>
      <c r="CN53" s="17">
        <f t="shared" si="27"/>
        <v>0</v>
      </c>
      <c r="CO53" s="17">
        <f t="shared" si="28"/>
        <v>0</v>
      </c>
      <c r="CP53" s="17">
        <f t="shared" si="29"/>
        <v>0</v>
      </c>
      <c r="CQ53" s="17">
        <f t="shared" si="30"/>
        <v>0</v>
      </c>
      <c r="CR53" s="17">
        <f t="shared" si="31"/>
        <v>0</v>
      </c>
      <c r="CS53" s="17">
        <f t="shared" si="32"/>
        <v>0</v>
      </c>
      <c r="CT53" s="17">
        <f t="shared" si="33"/>
        <v>0</v>
      </c>
      <c r="CU53" s="17">
        <f t="shared" si="34"/>
        <v>0</v>
      </c>
      <c r="CV53" s="17">
        <f t="shared" si="35"/>
        <v>0</v>
      </c>
      <c r="CW53" s="17">
        <f t="shared" si="36"/>
        <v>0</v>
      </c>
      <c r="CX53" s="17">
        <f t="shared" si="37"/>
        <v>0</v>
      </c>
      <c r="CY53" s="17">
        <f t="shared" si="38"/>
        <v>0</v>
      </c>
      <c r="CZ53" s="17">
        <f t="shared" si="39"/>
        <v>0</v>
      </c>
      <c r="DA53" s="17">
        <f t="shared" si="40"/>
        <v>0</v>
      </c>
      <c r="DB53" s="17">
        <f t="shared" si="41"/>
        <v>0</v>
      </c>
      <c r="DC53" s="17">
        <f t="shared" si="42"/>
        <v>0</v>
      </c>
      <c r="DD53" s="17">
        <f t="shared" si="43"/>
        <v>0</v>
      </c>
      <c r="DE53" s="17">
        <f t="shared" si="44"/>
        <v>0</v>
      </c>
      <c r="DF53" s="17">
        <f t="shared" si="45"/>
        <v>0</v>
      </c>
      <c r="DG53" s="17">
        <f t="shared" si="46"/>
        <v>0</v>
      </c>
    </row>
    <row r="54" spans="2:111" ht="15" customHeight="1" x14ac:dyDescent="0.2">
      <c r="B54" s="156">
        <v>46</v>
      </c>
      <c r="C54" s="157" t="str">
        <f t="shared" si="47"/>
        <v/>
      </c>
      <c r="D54" s="158" t="str">
        <f t="shared" si="5"/>
        <v>OK</v>
      </c>
      <c r="E54" s="159" t="e">
        <f>VLOOKUP('DATA SHEET'!$B$9,'Drill Size Info'!$T$2:$U$8,2,FALSE)</f>
        <v>#N/A</v>
      </c>
      <c r="F54" s="159" t="str">
        <f t="shared" si="48"/>
        <v/>
      </c>
      <c r="G54" s="91">
        <f t="shared" si="49"/>
        <v>0</v>
      </c>
      <c r="H54" s="160" t="s">
        <v>175</v>
      </c>
      <c r="I54" s="160" t="s">
        <v>175</v>
      </c>
      <c r="J54" s="160" t="str">
        <f>IF('DATA SHEET'!$B$10="NC-50","N/A","OK")</f>
        <v>OK</v>
      </c>
      <c r="K54" s="160" t="str">
        <f>IF('DATA SHEET'!$B$10="NC-50","N/A","OK")</f>
        <v>OK</v>
      </c>
      <c r="L54" s="160" t="str">
        <f t="shared" si="50"/>
        <v>OK</v>
      </c>
      <c r="M54" s="160" t="str">
        <f t="shared" si="51"/>
        <v>OK</v>
      </c>
      <c r="N54" s="160"/>
      <c r="O54" s="160"/>
      <c r="P54" s="160"/>
      <c r="Q54" s="160"/>
      <c r="R54" s="92" t="str">
        <f>IF(DI54&lt;&gt;"",
    IF(INT('Drill Size Info'!$AA$19)=INT('Drill Size Info'!$AB$19),
        --(INT('Drill Size Info'!$AA$19) &amp; "." &amp; DI54),
        IF(AND((--(INT('Drill Size Info'!$AA$19) &amp; "." &amp; DI54)&gt;=--('Drill Size Info'!$AA$19)), (--(INT('Drill Size Info'!$AA$19) &amp; "." &amp; DI54)&lt;=--('Drill Size Info'!$AB$19))),
            --(INT('Drill Size Info'!$AA$19) &amp; "." &amp; DI54),
            --(INT('Drill Size Info'!$AB$19) &amp; "." &amp; DI54)
        )
    ),
    IF(DH54&lt;&gt;"",
        IF(INT('Drill Size Info'!$AA$19)=INT('Drill Size Info'!$AB$19),
            --(INT('Drill Size Info'!$AA$19) &amp; "." &amp; LEFT(DH54,3)),
            IF(AND((--(INT('Drill Size Info'!$AA$19) &amp; "." &amp; LEFT(DH54,3))&gt;=--('Drill Size Info'!$AA$19)), (--(INT('Drill Size Info'!$AA$19) &amp; "." &amp; LEFT(DH54,3))&lt;=--('Drill Size Info'!$AB$19))),
                --(INT('Drill Size Info'!$AA$19) &amp; "." &amp; LEFT(DH54,3)),
                --(INT('Drill Size Info'!$AB$19) &amp; "." &amp; LEFT(DH54,3))
            )
        ),
        "OK"
    )
)</f>
        <v>OK</v>
      </c>
      <c r="S54" s="150" t="str">
        <f>IF(DJ54&lt;&gt;"",
    IF(INT('Drill Size Info'!$AA$19)=INT('Drill Size Info'!$AB$19),
        --(INT('Drill Size Info'!$AA$19) &amp; "." &amp; DJ54),
        IF(AND((--(INT('Drill Size Info'!$AA$19) &amp; "." &amp; DJ54)&gt;=--('Drill Size Info'!$AA$19)), (--(INT('Drill Size Info'!$AA$19) &amp; "." &amp; DJ54)&lt;=--('Drill Size Info'!$AB$19))),
            --(INT('Drill Size Info'!$AA$19) &amp; "." &amp; DJ54),
            --(INT('Drill Size Info'!$AB$19) &amp; "." &amp; DJ54)
        )
    ),
    IF(DH54&lt;&gt;"",
        IF(INT('Drill Size Info'!$AA$19)=INT('Drill Size Info'!$AB$19),
            --(INT('Drill Size Info'!$AA$19) &amp; "." &amp; RIGHT(DH54,3)),
            IF(AND((--(INT('Drill Size Info'!$AA$19) &amp; "." &amp; RIGHT(DH54,3))&gt;=--('Drill Size Info'!$AA$19)), (--(INT('Drill Size Info'!$AA$19) &amp; "." &amp; RIGHT(DH54,3))&lt;=--('Drill Size Info'!$AB$19))),
                --(INT('Drill Size Info'!$AA$19) &amp; "." &amp; RIGHT(DH54,3)),
                --(INT('Drill Size Info'!$AB$19) &amp; "." &amp; RIGHT(DH54,3))
            )
        ),
        "N/A"
    )
)</f>
        <v>N/A</v>
      </c>
      <c r="T54" s="150" t="str">
        <f>IF(DL54&lt;&gt;"",
    IF(INT('Drill Size Info'!$AA$19)=INT('Drill Size Info'!$AB$15),
        --(INT('Drill Size Info'!$AA$15) &amp; "." &amp; DL54),
        IF(AND((--(INT('Drill Size Info'!$AA$15) &amp; "." &amp; DL54)&gt;=--('Drill Size Info'!$AA$15)), (--(INT('Drill Size Info'!$AA$15) &amp; "." &amp; DL54)&lt;=--('Drill Size Info'!$AB$15))),
            --(INT('Drill Size Info'!$AA$15) &amp; "." &amp; DL54),
            --(INT('Drill Size Info'!$AB$15) &amp; "." &amp; DL54)
        )
    ),
    IF(DK54&lt;&gt;"",
        IF(INT('Drill Size Info'!$AA$15)=INT('Drill Size Info'!$AB$15),
            --(INT('Drill Size Info'!$AA$15) &amp; "." &amp; LEFT(DK54,3)),
            IF(AND((--(INT('Drill Size Info'!$AA$15) &amp; "." &amp; LEFT(DK54,3))&gt;=--('Drill Size Info'!$AA$15)), (--(INT('Drill Size Info'!$AA$15) &amp; "." &amp; LEFT(DK54,3))&lt;=--('Drill Size Info'!$AB$15))),
                --(INT('Drill Size Info'!$AA$15) &amp; "." &amp; LEFT(DK54,3)),
                --(INT('Drill Size Info'!$AB$15) &amp; "." &amp; LEFT(DK54,3))
            )
        ),
        "OK"
    )
)</f>
        <v>OK</v>
      </c>
      <c r="U54" s="150" t="str">
        <f>IF(DM54&lt;&gt;"",
    IF(INT('Drill Size Info'!$AA$19)=INT('Drill Size Info'!$AB$15),
        --(INT('Drill Size Info'!$AA$15) &amp; "." &amp; DM54),
        IF(AND((--(INT('Drill Size Info'!$AA$15) &amp; "." &amp; DM54)&gt;=--('Drill Size Info'!$AA$15)), (--(INT('Drill Size Info'!$AA$15) &amp; "." &amp; DM54)&lt;=--('Drill Size Info'!$AB$15))),
            --(INT('Drill Size Info'!$AA$15) &amp; "." &amp; DM54),
            --(INT('Drill Size Info'!$AB$15) &amp; "." &amp; DM54)
        )
    ),
    IF(DK54&lt;&gt;"",
        IF(INT('Drill Size Info'!$AA$15)=INT('Drill Size Info'!$AB$15),
            --(INT('Drill Size Info'!$AA$15) &amp; "." &amp; RIGHT(DK54,3)),
            IF(AND((--(INT('Drill Size Info'!$AA$15) &amp; "." &amp; RIGHT(DK54,3))&gt;=--('Drill Size Info'!$AA$15)), (--(INT('Drill Size Info'!$AA$15) &amp; "." &amp; RIGHT(DK54,3))&lt;=--('Drill Size Info'!$AB$15))),
                --(INT('Drill Size Info'!$AA$15) &amp; "." &amp; RIGHT(DK54,3)),
                --(INT('Drill Size Info'!$AB$15) &amp; "." &amp; RIGHT(DK54,3))
            )
        ),
        "N/A"
    )
)</f>
        <v>N/A</v>
      </c>
      <c r="V54" s="161"/>
      <c r="W54" s="161"/>
      <c r="X54" s="161"/>
      <c r="Y54" s="161"/>
      <c r="Z54" s="161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62"/>
      <c r="AL54" s="162"/>
      <c r="AM54" s="162"/>
      <c r="AN54" s="162"/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2"/>
      <c r="BA54" s="162"/>
      <c r="BB54" s="163"/>
      <c r="BC54" s="163"/>
      <c r="BD54" s="163"/>
      <c r="BE54" s="164"/>
      <c r="BF54" s="165"/>
      <c r="BG54" s="162"/>
      <c r="BH54" s="162"/>
      <c r="BI54" s="164"/>
      <c r="BJ54" s="38"/>
      <c r="BK54" s="38"/>
      <c r="BL54" s="126"/>
      <c r="BM54" s="126"/>
      <c r="BN54" s="38"/>
      <c r="BO54" s="38"/>
      <c r="BP54" s="117" t="str">
        <f t="shared" si="6"/>
        <v/>
      </c>
      <c r="BQ54" s="38"/>
      <c r="BR54" s="38"/>
      <c r="BS54" s="38"/>
      <c r="BT54" s="38"/>
      <c r="BV54" s="17">
        <f t="shared" si="7"/>
        <v>0</v>
      </c>
      <c r="BW54" s="17">
        <f t="shared" si="8"/>
        <v>0</v>
      </c>
      <c r="BX54" s="17">
        <f t="shared" si="9"/>
        <v>0</v>
      </c>
      <c r="BY54" s="17">
        <f t="shared" si="10"/>
        <v>0</v>
      </c>
      <c r="BZ54" s="17">
        <f t="shared" si="11"/>
        <v>0</v>
      </c>
      <c r="CA54" s="17">
        <f t="shared" si="12"/>
        <v>0</v>
      </c>
      <c r="CB54" s="17">
        <f t="shared" si="15"/>
        <v>0</v>
      </c>
      <c r="CC54" s="17">
        <f t="shared" si="16"/>
        <v>0</v>
      </c>
      <c r="CD54" s="17">
        <f t="shared" si="17"/>
        <v>0</v>
      </c>
      <c r="CE54" s="17">
        <f t="shared" si="18"/>
        <v>0</v>
      </c>
      <c r="CF54" s="17">
        <f t="shared" si="19"/>
        <v>0</v>
      </c>
      <c r="CG54" s="17">
        <f t="shared" si="20"/>
        <v>0</v>
      </c>
      <c r="CH54" s="17">
        <f t="shared" si="21"/>
        <v>0</v>
      </c>
      <c r="CI54" s="17">
        <f t="shared" si="22"/>
        <v>0</v>
      </c>
      <c r="CJ54" s="17">
        <f t="shared" si="23"/>
        <v>0</v>
      </c>
      <c r="CK54" s="17">
        <f t="shared" si="24"/>
        <v>0</v>
      </c>
      <c r="CL54" s="17">
        <f t="shared" si="25"/>
        <v>0</v>
      </c>
      <c r="CM54" s="17">
        <f t="shared" si="26"/>
        <v>0</v>
      </c>
      <c r="CN54" s="17">
        <f t="shared" si="27"/>
        <v>0</v>
      </c>
      <c r="CO54" s="17">
        <f t="shared" si="28"/>
        <v>0</v>
      </c>
      <c r="CP54" s="17">
        <f t="shared" si="29"/>
        <v>0</v>
      </c>
      <c r="CQ54" s="17">
        <f t="shared" si="30"/>
        <v>0</v>
      </c>
      <c r="CR54" s="17">
        <f t="shared" si="31"/>
        <v>0</v>
      </c>
      <c r="CS54" s="17">
        <f t="shared" si="32"/>
        <v>0</v>
      </c>
      <c r="CT54" s="17">
        <f t="shared" si="33"/>
        <v>0</v>
      </c>
      <c r="CU54" s="17">
        <f t="shared" si="34"/>
        <v>0</v>
      </c>
      <c r="CV54" s="17">
        <f t="shared" si="35"/>
        <v>0</v>
      </c>
      <c r="CW54" s="17">
        <f t="shared" si="36"/>
        <v>0</v>
      </c>
      <c r="CX54" s="17">
        <f t="shared" si="37"/>
        <v>0</v>
      </c>
      <c r="CY54" s="17">
        <f t="shared" si="38"/>
        <v>0</v>
      </c>
      <c r="CZ54" s="17">
        <f t="shared" si="39"/>
        <v>0</v>
      </c>
      <c r="DA54" s="17">
        <f t="shared" si="40"/>
        <v>0</v>
      </c>
      <c r="DB54" s="17">
        <f t="shared" si="41"/>
        <v>0</v>
      </c>
      <c r="DC54" s="17">
        <f t="shared" si="42"/>
        <v>0</v>
      </c>
      <c r="DD54" s="17">
        <f t="shared" si="43"/>
        <v>0</v>
      </c>
      <c r="DE54" s="17">
        <f t="shared" si="44"/>
        <v>0</v>
      </c>
      <c r="DF54" s="17">
        <f t="shared" si="45"/>
        <v>0</v>
      </c>
      <c r="DG54" s="17">
        <f t="shared" si="46"/>
        <v>0</v>
      </c>
    </row>
    <row r="55" spans="2:111" ht="15" customHeight="1" x14ac:dyDescent="0.2">
      <c r="B55" s="156">
        <v>47</v>
      </c>
      <c r="C55" s="157" t="str">
        <f t="shared" si="47"/>
        <v/>
      </c>
      <c r="D55" s="158" t="str">
        <f t="shared" si="5"/>
        <v>OK</v>
      </c>
      <c r="E55" s="159" t="e">
        <f>VLOOKUP('DATA SHEET'!$B$9,'Drill Size Info'!$T$2:$U$8,2,FALSE)</f>
        <v>#N/A</v>
      </c>
      <c r="F55" s="159" t="str">
        <f t="shared" si="48"/>
        <v/>
      </c>
      <c r="G55" s="91">
        <f t="shared" si="49"/>
        <v>0</v>
      </c>
      <c r="H55" s="160" t="s">
        <v>175</v>
      </c>
      <c r="I55" s="160" t="s">
        <v>175</v>
      </c>
      <c r="J55" s="160" t="str">
        <f>IF('DATA SHEET'!$B$10="NC-50","N/A","OK")</f>
        <v>OK</v>
      </c>
      <c r="K55" s="160" t="str">
        <f>IF('DATA SHEET'!$B$10="NC-50","N/A","OK")</f>
        <v>OK</v>
      </c>
      <c r="L55" s="160" t="str">
        <f t="shared" si="50"/>
        <v>OK</v>
      </c>
      <c r="M55" s="160" t="str">
        <f t="shared" si="51"/>
        <v>OK</v>
      </c>
      <c r="N55" s="160"/>
      <c r="O55" s="160"/>
      <c r="P55" s="160"/>
      <c r="Q55" s="160"/>
      <c r="R55" s="92" t="str">
        <f>IF(DI55&lt;&gt;"",
    IF(INT('Drill Size Info'!$AA$19)=INT('Drill Size Info'!$AB$19),
        --(INT('Drill Size Info'!$AA$19) &amp; "." &amp; DI55),
        IF(AND((--(INT('Drill Size Info'!$AA$19) &amp; "." &amp; DI55)&gt;=--('Drill Size Info'!$AA$19)), (--(INT('Drill Size Info'!$AA$19) &amp; "." &amp; DI55)&lt;=--('Drill Size Info'!$AB$19))),
            --(INT('Drill Size Info'!$AA$19) &amp; "." &amp; DI55),
            --(INT('Drill Size Info'!$AB$19) &amp; "." &amp; DI55)
        )
    ),
    IF(DH55&lt;&gt;"",
        IF(INT('Drill Size Info'!$AA$19)=INT('Drill Size Info'!$AB$19),
            --(INT('Drill Size Info'!$AA$19) &amp; "." &amp; LEFT(DH55,3)),
            IF(AND((--(INT('Drill Size Info'!$AA$19) &amp; "." &amp; LEFT(DH55,3))&gt;=--('Drill Size Info'!$AA$19)), (--(INT('Drill Size Info'!$AA$19) &amp; "." &amp; LEFT(DH55,3))&lt;=--('Drill Size Info'!$AB$19))),
                --(INT('Drill Size Info'!$AA$19) &amp; "." &amp; LEFT(DH55,3)),
                --(INT('Drill Size Info'!$AB$19) &amp; "." &amp; LEFT(DH55,3))
            )
        ),
        "OK"
    )
)</f>
        <v>OK</v>
      </c>
      <c r="S55" s="150" t="str">
        <f>IF(DJ55&lt;&gt;"",
    IF(INT('Drill Size Info'!$AA$19)=INT('Drill Size Info'!$AB$19),
        --(INT('Drill Size Info'!$AA$19) &amp; "." &amp; DJ55),
        IF(AND((--(INT('Drill Size Info'!$AA$19) &amp; "." &amp; DJ55)&gt;=--('Drill Size Info'!$AA$19)), (--(INT('Drill Size Info'!$AA$19) &amp; "." &amp; DJ55)&lt;=--('Drill Size Info'!$AB$19))),
            --(INT('Drill Size Info'!$AA$19) &amp; "." &amp; DJ55),
            --(INT('Drill Size Info'!$AB$19) &amp; "." &amp; DJ55)
        )
    ),
    IF(DH55&lt;&gt;"",
        IF(INT('Drill Size Info'!$AA$19)=INT('Drill Size Info'!$AB$19),
            --(INT('Drill Size Info'!$AA$19) &amp; "." &amp; RIGHT(DH55,3)),
            IF(AND((--(INT('Drill Size Info'!$AA$19) &amp; "." &amp; RIGHT(DH55,3))&gt;=--('Drill Size Info'!$AA$19)), (--(INT('Drill Size Info'!$AA$19) &amp; "." &amp; RIGHT(DH55,3))&lt;=--('Drill Size Info'!$AB$19))),
                --(INT('Drill Size Info'!$AA$19) &amp; "." &amp; RIGHT(DH55,3)),
                --(INT('Drill Size Info'!$AB$19) &amp; "." &amp; RIGHT(DH55,3))
            )
        ),
        "N/A"
    )
)</f>
        <v>N/A</v>
      </c>
      <c r="T55" s="150" t="str">
        <f>IF(DL55&lt;&gt;"",
    IF(INT('Drill Size Info'!$AA$19)=INT('Drill Size Info'!$AB$15),
        --(INT('Drill Size Info'!$AA$15) &amp; "." &amp; DL55),
        IF(AND((--(INT('Drill Size Info'!$AA$15) &amp; "." &amp; DL55)&gt;=--('Drill Size Info'!$AA$15)), (--(INT('Drill Size Info'!$AA$15) &amp; "." &amp; DL55)&lt;=--('Drill Size Info'!$AB$15))),
            --(INT('Drill Size Info'!$AA$15) &amp; "." &amp; DL55),
            --(INT('Drill Size Info'!$AB$15) &amp; "." &amp; DL55)
        )
    ),
    IF(DK55&lt;&gt;"",
        IF(INT('Drill Size Info'!$AA$15)=INT('Drill Size Info'!$AB$15),
            --(INT('Drill Size Info'!$AA$15) &amp; "." &amp; LEFT(DK55,3)),
            IF(AND((--(INT('Drill Size Info'!$AA$15) &amp; "." &amp; LEFT(DK55,3))&gt;=--('Drill Size Info'!$AA$15)), (--(INT('Drill Size Info'!$AA$15) &amp; "." &amp; LEFT(DK55,3))&lt;=--('Drill Size Info'!$AB$15))),
                --(INT('Drill Size Info'!$AA$15) &amp; "." &amp; LEFT(DK55,3)),
                --(INT('Drill Size Info'!$AB$15) &amp; "." &amp; LEFT(DK55,3))
            )
        ),
        "OK"
    )
)</f>
        <v>OK</v>
      </c>
      <c r="U55" s="150" t="str">
        <f>IF(DM55&lt;&gt;"",
    IF(INT('Drill Size Info'!$AA$19)=INT('Drill Size Info'!$AB$15),
        --(INT('Drill Size Info'!$AA$15) &amp; "." &amp; DM55),
        IF(AND((--(INT('Drill Size Info'!$AA$15) &amp; "." &amp; DM55)&gt;=--('Drill Size Info'!$AA$15)), (--(INT('Drill Size Info'!$AA$15) &amp; "." &amp; DM55)&lt;=--('Drill Size Info'!$AB$15))),
            --(INT('Drill Size Info'!$AA$15) &amp; "." &amp; DM55),
            --(INT('Drill Size Info'!$AB$15) &amp; "." &amp; DM55)
        )
    ),
    IF(DK55&lt;&gt;"",
        IF(INT('Drill Size Info'!$AA$15)=INT('Drill Size Info'!$AB$15),
            --(INT('Drill Size Info'!$AA$15) &amp; "." &amp; RIGHT(DK55,3)),
            IF(AND((--(INT('Drill Size Info'!$AA$15) &amp; "." &amp; RIGHT(DK55,3))&gt;=--('Drill Size Info'!$AA$15)), (--(INT('Drill Size Info'!$AA$15) &amp; "." &amp; RIGHT(DK55,3))&lt;=--('Drill Size Info'!$AB$15))),
                --(INT('Drill Size Info'!$AA$15) &amp; "." &amp; RIGHT(DK55,3)),
                --(INT('Drill Size Info'!$AB$15) &amp; "." &amp; RIGHT(DK55,3))
            )
        ),
        "N/A"
    )
)</f>
        <v>N/A</v>
      </c>
      <c r="V55" s="161"/>
      <c r="W55" s="161"/>
      <c r="X55" s="161"/>
      <c r="Y55" s="161"/>
      <c r="Z55" s="161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62"/>
      <c r="AL55" s="162"/>
      <c r="AM55" s="162"/>
      <c r="AN55" s="162"/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2"/>
      <c r="BA55" s="162"/>
      <c r="BB55" s="163"/>
      <c r="BC55" s="163"/>
      <c r="BD55" s="163"/>
      <c r="BE55" s="164"/>
      <c r="BF55" s="165"/>
      <c r="BG55" s="162"/>
      <c r="BH55" s="162"/>
      <c r="BI55" s="164"/>
      <c r="BJ55" s="38"/>
      <c r="BK55" s="38"/>
      <c r="BL55" s="126"/>
      <c r="BM55" s="126"/>
      <c r="BN55" s="38"/>
      <c r="BO55" s="38"/>
      <c r="BP55" s="117" t="str">
        <f t="shared" si="6"/>
        <v/>
      </c>
      <c r="BQ55" s="38"/>
      <c r="BR55" s="38"/>
      <c r="BS55" s="38"/>
      <c r="BT55" s="38"/>
      <c r="BV55" s="17">
        <f t="shared" si="7"/>
        <v>0</v>
      </c>
      <c r="BW55" s="17">
        <f t="shared" si="8"/>
        <v>0</v>
      </c>
      <c r="BX55" s="17">
        <f t="shared" si="9"/>
        <v>0</v>
      </c>
      <c r="BY55" s="17">
        <f t="shared" si="10"/>
        <v>0</v>
      </c>
      <c r="BZ55" s="17">
        <f t="shared" si="11"/>
        <v>0</v>
      </c>
      <c r="CA55" s="17">
        <f t="shared" si="12"/>
        <v>0</v>
      </c>
      <c r="CB55" s="17">
        <f t="shared" si="15"/>
        <v>0</v>
      </c>
      <c r="CC55" s="17">
        <f t="shared" si="16"/>
        <v>0</v>
      </c>
      <c r="CD55" s="17">
        <f t="shared" si="17"/>
        <v>0</v>
      </c>
      <c r="CE55" s="17">
        <f t="shared" si="18"/>
        <v>0</v>
      </c>
      <c r="CF55" s="17">
        <f t="shared" si="19"/>
        <v>0</v>
      </c>
      <c r="CG55" s="17">
        <f t="shared" si="20"/>
        <v>0</v>
      </c>
      <c r="CH55" s="17">
        <f t="shared" si="21"/>
        <v>0</v>
      </c>
      <c r="CI55" s="17">
        <f t="shared" si="22"/>
        <v>0</v>
      </c>
      <c r="CJ55" s="17">
        <f t="shared" si="23"/>
        <v>0</v>
      </c>
      <c r="CK55" s="17">
        <f t="shared" si="24"/>
        <v>0</v>
      </c>
      <c r="CL55" s="17">
        <f t="shared" si="25"/>
        <v>0</v>
      </c>
      <c r="CM55" s="17">
        <f t="shared" si="26"/>
        <v>0</v>
      </c>
      <c r="CN55" s="17">
        <f t="shared" si="27"/>
        <v>0</v>
      </c>
      <c r="CO55" s="17">
        <f t="shared" si="28"/>
        <v>0</v>
      </c>
      <c r="CP55" s="17">
        <f t="shared" si="29"/>
        <v>0</v>
      </c>
      <c r="CQ55" s="17">
        <f t="shared" si="30"/>
        <v>0</v>
      </c>
      <c r="CR55" s="17">
        <f t="shared" si="31"/>
        <v>0</v>
      </c>
      <c r="CS55" s="17">
        <f t="shared" si="32"/>
        <v>0</v>
      </c>
      <c r="CT55" s="17">
        <f t="shared" si="33"/>
        <v>0</v>
      </c>
      <c r="CU55" s="17">
        <f t="shared" si="34"/>
        <v>0</v>
      </c>
      <c r="CV55" s="17">
        <f t="shared" si="35"/>
        <v>0</v>
      </c>
      <c r="CW55" s="17">
        <f t="shared" si="36"/>
        <v>0</v>
      </c>
      <c r="CX55" s="17">
        <f t="shared" si="37"/>
        <v>0</v>
      </c>
      <c r="CY55" s="17">
        <f t="shared" si="38"/>
        <v>0</v>
      </c>
      <c r="CZ55" s="17">
        <f t="shared" si="39"/>
        <v>0</v>
      </c>
      <c r="DA55" s="17">
        <f t="shared" si="40"/>
        <v>0</v>
      </c>
      <c r="DB55" s="17">
        <f t="shared" si="41"/>
        <v>0</v>
      </c>
      <c r="DC55" s="17">
        <f t="shared" si="42"/>
        <v>0</v>
      </c>
      <c r="DD55" s="17">
        <f t="shared" si="43"/>
        <v>0</v>
      </c>
      <c r="DE55" s="17">
        <f t="shared" si="44"/>
        <v>0</v>
      </c>
      <c r="DF55" s="17">
        <f t="shared" si="45"/>
        <v>0</v>
      </c>
      <c r="DG55" s="17">
        <f t="shared" si="46"/>
        <v>0</v>
      </c>
    </row>
    <row r="56" spans="2:111" ht="15" customHeight="1" x14ac:dyDescent="0.2">
      <c r="B56" s="156">
        <v>48</v>
      </c>
      <c r="C56" s="157" t="str">
        <f t="shared" si="47"/>
        <v/>
      </c>
      <c r="D56" s="158" t="str">
        <f t="shared" si="5"/>
        <v>OK</v>
      </c>
      <c r="E56" s="159" t="e">
        <f>VLOOKUP('DATA SHEET'!$B$9,'Drill Size Info'!$T$2:$U$8,2,FALSE)</f>
        <v>#N/A</v>
      </c>
      <c r="F56" s="159" t="str">
        <f t="shared" si="48"/>
        <v/>
      </c>
      <c r="G56" s="91">
        <f t="shared" si="49"/>
        <v>0</v>
      </c>
      <c r="H56" s="160" t="s">
        <v>175</v>
      </c>
      <c r="I56" s="160" t="s">
        <v>175</v>
      </c>
      <c r="J56" s="160" t="str">
        <f>IF('DATA SHEET'!$B$10="NC-50","N/A","OK")</f>
        <v>OK</v>
      </c>
      <c r="K56" s="160" t="str">
        <f>IF('DATA SHEET'!$B$10="NC-50","N/A","OK")</f>
        <v>OK</v>
      </c>
      <c r="L56" s="160" t="str">
        <f t="shared" si="50"/>
        <v>OK</v>
      </c>
      <c r="M56" s="160" t="str">
        <f t="shared" si="51"/>
        <v>OK</v>
      </c>
      <c r="N56" s="160"/>
      <c r="O56" s="160"/>
      <c r="P56" s="160"/>
      <c r="Q56" s="160"/>
      <c r="R56" s="92" t="str">
        <f>IF(DI56&lt;&gt;"",
    IF(INT('Drill Size Info'!$AA$19)=INT('Drill Size Info'!$AB$19),
        --(INT('Drill Size Info'!$AA$19) &amp; "." &amp; DI56),
        IF(AND((--(INT('Drill Size Info'!$AA$19) &amp; "." &amp; DI56)&gt;=--('Drill Size Info'!$AA$19)), (--(INT('Drill Size Info'!$AA$19) &amp; "." &amp; DI56)&lt;=--('Drill Size Info'!$AB$19))),
            --(INT('Drill Size Info'!$AA$19) &amp; "." &amp; DI56),
            --(INT('Drill Size Info'!$AB$19) &amp; "." &amp; DI56)
        )
    ),
    IF(DH56&lt;&gt;"",
        IF(INT('Drill Size Info'!$AA$19)=INT('Drill Size Info'!$AB$19),
            --(INT('Drill Size Info'!$AA$19) &amp; "." &amp; LEFT(DH56,3)),
            IF(AND((--(INT('Drill Size Info'!$AA$19) &amp; "." &amp; LEFT(DH56,3))&gt;=--('Drill Size Info'!$AA$19)), (--(INT('Drill Size Info'!$AA$19) &amp; "." &amp; LEFT(DH56,3))&lt;=--('Drill Size Info'!$AB$19))),
                --(INT('Drill Size Info'!$AA$19) &amp; "." &amp; LEFT(DH56,3)),
                --(INT('Drill Size Info'!$AB$19) &amp; "." &amp; LEFT(DH56,3))
            )
        ),
        "OK"
    )
)</f>
        <v>OK</v>
      </c>
      <c r="S56" s="150" t="str">
        <f>IF(DJ56&lt;&gt;"",
    IF(INT('Drill Size Info'!$AA$19)=INT('Drill Size Info'!$AB$19),
        --(INT('Drill Size Info'!$AA$19) &amp; "." &amp; DJ56),
        IF(AND((--(INT('Drill Size Info'!$AA$19) &amp; "." &amp; DJ56)&gt;=--('Drill Size Info'!$AA$19)), (--(INT('Drill Size Info'!$AA$19) &amp; "." &amp; DJ56)&lt;=--('Drill Size Info'!$AB$19))),
            --(INT('Drill Size Info'!$AA$19) &amp; "." &amp; DJ56),
            --(INT('Drill Size Info'!$AB$19) &amp; "." &amp; DJ56)
        )
    ),
    IF(DH56&lt;&gt;"",
        IF(INT('Drill Size Info'!$AA$19)=INT('Drill Size Info'!$AB$19),
            --(INT('Drill Size Info'!$AA$19) &amp; "." &amp; RIGHT(DH56,3)),
            IF(AND((--(INT('Drill Size Info'!$AA$19) &amp; "." &amp; RIGHT(DH56,3))&gt;=--('Drill Size Info'!$AA$19)), (--(INT('Drill Size Info'!$AA$19) &amp; "." &amp; RIGHT(DH56,3))&lt;=--('Drill Size Info'!$AB$19))),
                --(INT('Drill Size Info'!$AA$19) &amp; "." &amp; RIGHT(DH56,3)),
                --(INT('Drill Size Info'!$AB$19) &amp; "." &amp; RIGHT(DH56,3))
            )
        ),
        "N/A"
    )
)</f>
        <v>N/A</v>
      </c>
      <c r="T56" s="150" t="str">
        <f>IF(DL56&lt;&gt;"",
    IF(INT('Drill Size Info'!$AA$19)=INT('Drill Size Info'!$AB$15),
        --(INT('Drill Size Info'!$AA$15) &amp; "." &amp; DL56),
        IF(AND((--(INT('Drill Size Info'!$AA$15) &amp; "." &amp; DL56)&gt;=--('Drill Size Info'!$AA$15)), (--(INT('Drill Size Info'!$AA$15) &amp; "." &amp; DL56)&lt;=--('Drill Size Info'!$AB$15))),
            --(INT('Drill Size Info'!$AA$15) &amp; "." &amp; DL56),
            --(INT('Drill Size Info'!$AB$15) &amp; "." &amp; DL56)
        )
    ),
    IF(DK56&lt;&gt;"",
        IF(INT('Drill Size Info'!$AA$15)=INT('Drill Size Info'!$AB$15),
            --(INT('Drill Size Info'!$AA$15) &amp; "." &amp; LEFT(DK56,3)),
            IF(AND((--(INT('Drill Size Info'!$AA$15) &amp; "." &amp; LEFT(DK56,3))&gt;=--('Drill Size Info'!$AA$15)), (--(INT('Drill Size Info'!$AA$15) &amp; "." &amp; LEFT(DK56,3))&lt;=--('Drill Size Info'!$AB$15))),
                --(INT('Drill Size Info'!$AA$15) &amp; "." &amp; LEFT(DK56,3)),
                --(INT('Drill Size Info'!$AB$15) &amp; "." &amp; LEFT(DK56,3))
            )
        ),
        "OK"
    )
)</f>
        <v>OK</v>
      </c>
      <c r="U56" s="150" t="str">
        <f>IF(DM56&lt;&gt;"",
    IF(INT('Drill Size Info'!$AA$19)=INT('Drill Size Info'!$AB$15),
        --(INT('Drill Size Info'!$AA$15) &amp; "." &amp; DM56),
        IF(AND((--(INT('Drill Size Info'!$AA$15) &amp; "." &amp; DM56)&gt;=--('Drill Size Info'!$AA$15)), (--(INT('Drill Size Info'!$AA$15) &amp; "." &amp; DM56)&lt;=--('Drill Size Info'!$AB$15))),
            --(INT('Drill Size Info'!$AA$15) &amp; "." &amp; DM56),
            --(INT('Drill Size Info'!$AB$15) &amp; "." &amp; DM56)
        )
    ),
    IF(DK56&lt;&gt;"",
        IF(INT('Drill Size Info'!$AA$15)=INT('Drill Size Info'!$AB$15),
            --(INT('Drill Size Info'!$AA$15) &amp; "." &amp; RIGHT(DK56,3)),
            IF(AND((--(INT('Drill Size Info'!$AA$15) &amp; "." &amp; RIGHT(DK56,3))&gt;=--('Drill Size Info'!$AA$15)), (--(INT('Drill Size Info'!$AA$15) &amp; "." &amp; RIGHT(DK56,3))&lt;=--('Drill Size Info'!$AB$15))),
                --(INT('Drill Size Info'!$AA$15) &amp; "." &amp; RIGHT(DK56,3)),
                --(INT('Drill Size Info'!$AB$15) &amp; "." &amp; RIGHT(DK56,3))
            )
        ),
        "N/A"
    )
)</f>
        <v>N/A</v>
      </c>
      <c r="V56" s="161"/>
      <c r="W56" s="161"/>
      <c r="X56" s="161"/>
      <c r="Y56" s="161"/>
      <c r="Z56" s="161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62"/>
      <c r="AL56" s="162"/>
      <c r="AM56" s="162"/>
      <c r="AN56" s="162"/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2"/>
      <c r="BA56" s="162"/>
      <c r="BB56" s="163"/>
      <c r="BC56" s="163"/>
      <c r="BD56" s="163"/>
      <c r="BE56" s="164"/>
      <c r="BF56" s="165"/>
      <c r="BG56" s="162"/>
      <c r="BH56" s="162"/>
      <c r="BI56" s="164"/>
      <c r="BJ56" s="38"/>
      <c r="BK56" s="38"/>
      <c r="BL56" s="126"/>
      <c r="BM56" s="126"/>
      <c r="BN56" s="38"/>
      <c r="BO56" s="38"/>
      <c r="BP56" s="117" t="str">
        <f t="shared" si="6"/>
        <v/>
      </c>
      <c r="BQ56" s="38"/>
      <c r="BR56" s="38"/>
      <c r="BS56" s="38"/>
      <c r="BT56" s="38"/>
      <c r="BV56" s="17">
        <f t="shared" si="7"/>
        <v>0</v>
      </c>
      <c r="BW56" s="17">
        <f t="shared" si="8"/>
        <v>0</v>
      </c>
      <c r="BX56" s="17">
        <f t="shared" si="9"/>
        <v>0</v>
      </c>
      <c r="BY56" s="17">
        <f t="shared" si="10"/>
        <v>0</v>
      </c>
      <c r="BZ56" s="17">
        <f t="shared" si="11"/>
        <v>0</v>
      </c>
      <c r="CA56" s="17">
        <f t="shared" si="12"/>
        <v>0</v>
      </c>
      <c r="CB56" s="17">
        <f t="shared" si="15"/>
        <v>0</v>
      </c>
      <c r="CC56" s="17">
        <f t="shared" si="16"/>
        <v>0</v>
      </c>
      <c r="CD56" s="17">
        <f t="shared" si="17"/>
        <v>0</v>
      </c>
      <c r="CE56" s="17">
        <f t="shared" si="18"/>
        <v>0</v>
      </c>
      <c r="CF56" s="17">
        <f t="shared" si="19"/>
        <v>0</v>
      </c>
      <c r="CG56" s="17">
        <f t="shared" si="20"/>
        <v>0</v>
      </c>
      <c r="CH56" s="17">
        <f t="shared" si="21"/>
        <v>0</v>
      </c>
      <c r="CI56" s="17">
        <f t="shared" si="22"/>
        <v>0</v>
      </c>
      <c r="CJ56" s="17">
        <f t="shared" si="23"/>
        <v>0</v>
      </c>
      <c r="CK56" s="17">
        <f t="shared" si="24"/>
        <v>0</v>
      </c>
      <c r="CL56" s="17">
        <f t="shared" si="25"/>
        <v>0</v>
      </c>
      <c r="CM56" s="17">
        <f t="shared" si="26"/>
        <v>0</v>
      </c>
      <c r="CN56" s="17">
        <f t="shared" si="27"/>
        <v>0</v>
      </c>
      <c r="CO56" s="17">
        <f t="shared" si="28"/>
        <v>0</v>
      </c>
      <c r="CP56" s="17">
        <f t="shared" si="29"/>
        <v>0</v>
      </c>
      <c r="CQ56" s="17">
        <f t="shared" si="30"/>
        <v>0</v>
      </c>
      <c r="CR56" s="17">
        <f t="shared" si="31"/>
        <v>0</v>
      </c>
      <c r="CS56" s="17">
        <f t="shared" si="32"/>
        <v>0</v>
      </c>
      <c r="CT56" s="17">
        <f t="shared" si="33"/>
        <v>0</v>
      </c>
      <c r="CU56" s="17">
        <f t="shared" si="34"/>
        <v>0</v>
      </c>
      <c r="CV56" s="17">
        <f t="shared" si="35"/>
        <v>0</v>
      </c>
      <c r="CW56" s="17">
        <f t="shared" si="36"/>
        <v>0</v>
      </c>
      <c r="CX56" s="17">
        <f t="shared" si="37"/>
        <v>0</v>
      </c>
      <c r="CY56" s="17">
        <f t="shared" si="38"/>
        <v>0</v>
      </c>
      <c r="CZ56" s="17">
        <f t="shared" si="39"/>
        <v>0</v>
      </c>
      <c r="DA56" s="17">
        <f t="shared" si="40"/>
        <v>0</v>
      </c>
      <c r="DB56" s="17">
        <f t="shared" si="41"/>
        <v>0</v>
      </c>
      <c r="DC56" s="17">
        <f t="shared" si="42"/>
        <v>0</v>
      </c>
      <c r="DD56" s="17">
        <f t="shared" si="43"/>
        <v>0</v>
      </c>
      <c r="DE56" s="17">
        <f t="shared" si="44"/>
        <v>0</v>
      </c>
      <c r="DF56" s="17">
        <f t="shared" si="45"/>
        <v>0</v>
      </c>
      <c r="DG56" s="17">
        <f t="shared" si="46"/>
        <v>0</v>
      </c>
    </row>
    <row r="57" spans="2:111" ht="15" customHeight="1" x14ac:dyDescent="0.2">
      <c r="B57" s="156">
        <v>49</v>
      </c>
      <c r="C57" s="157" t="str">
        <f t="shared" si="47"/>
        <v/>
      </c>
      <c r="D57" s="158" t="str">
        <f t="shared" si="5"/>
        <v>OK</v>
      </c>
      <c r="E57" s="159" t="e">
        <f>VLOOKUP('DATA SHEET'!$B$9,'Drill Size Info'!$T$2:$U$8,2,FALSE)</f>
        <v>#N/A</v>
      </c>
      <c r="F57" s="159" t="str">
        <f t="shared" si="48"/>
        <v/>
      </c>
      <c r="G57" s="91">
        <f t="shared" si="49"/>
        <v>0</v>
      </c>
      <c r="H57" s="160" t="s">
        <v>175</v>
      </c>
      <c r="I57" s="160" t="s">
        <v>175</v>
      </c>
      <c r="J57" s="160" t="str">
        <f>IF('DATA SHEET'!$B$10="NC-50","N/A","OK")</f>
        <v>OK</v>
      </c>
      <c r="K57" s="160" t="str">
        <f>IF('DATA SHEET'!$B$10="NC-50","N/A","OK")</f>
        <v>OK</v>
      </c>
      <c r="L57" s="160" t="str">
        <f t="shared" si="50"/>
        <v>OK</v>
      </c>
      <c r="M57" s="160" t="str">
        <f t="shared" si="51"/>
        <v>OK</v>
      </c>
      <c r="N57" s="160"/>
      <c r="O57" s="160"/>
      <c r="P57" s="160"/>
      <c r="Q57" s="160"/>
      <c r="R57" s="92" t="str">
        <f>IF(DI57&lt;&gt;"",
    IF(INT('Drill Size Info'!$AA$19)=INT('Drill Size Info'!$AB$19),
        --(INT('Drill Size Info'!$AA$19) &amp; "." &amp; DI57),
        IF(AND((--(INT('Drill Size Info'!$AA$19) &amp; "." &amp; DI57)&gt;=--('Drill Size Info'!$AA$19)), (--(INT('Drill Size Info'!$AA$19) &amp; "." &amp; DI57)&lt;=--('Drill Size Info'!$AB$19))),
            --(INT('Drill Size Info'!$AA$19) &amp; "." &amp; DI57),
            --(INT('Drill Size Info'!$AB$19) &amp; "." &amp; DI57)
        )
    ),
    IF(DH57&lt;&gt;"",
        IF(INT('Drill Size Info'!$AA$19)=INT('Drill Size Info'!$AB$19),
            --(INT('Drill Size Info'!$AA$19) &amp; "." &amp; LEFT(DH57,3)),
            IF(AND((--(INT('Drill Size Info'!$AA$19) &amp; "." &amp; LEFT(DH57,3))&gt;=--('Drill Size Info'!$AA$19)), (--(INT('Drill Size Info'!$AA$19) &amp; "." &amp; LEFT(DH57,3))&lt;=--('Drill Size Info'!$AB$19))),
                --(INT('Drill Size Info'!$AA$19) &amp; "." &amp; LEFT(DH57,3)),
                --(INT('Drill Size Info'!$AB$19) &amp; "." &amp; LEFT(DH57,3))
            )
        ),
        "OK"
    )
)</f>
        <v>OK</v>
      </c>
      <c r="S57" s="150" t="str">
        <f>IF(DJ57&lt;&gt;"",
    IF(INT('Drill Size Info'!$AA$19)=INT('Drill Size Info'!$AB$19),
        --(INT('Drill Size Info'!$AA$19) &amp; "." &amp; DJ57),
        IF(AND((--(INT('Drill Size Info'!$AA$19) &amp; "." &amp; DJ57)&gt;=--('Drill Size Info'!$AA$19)), (--(INT('Drill Size Info'!$AA$19) &amp; "." &amp; DJ57)&lt;=--('Drill Size Info'!$AB$19))),
            --(INT('Drill Size Info'!$AA$19) &amp; "." &amp; DJ57),
            --(INT('Drill Size Info'!$AB$19) &amp; "." &amp; DJ57)
        )
    ),
    IF(DH57&lt;&gt;"",
        IF(INT('Drill Size Info'!$AA$19)=INT('Drill Size Info'!$AB$19),
            --(INT('Drill Size Info'!$AA$19) &amp; "." &amp; RIGHT(DH57,3)),
            IF(AND((--(INT('Drill Size Info'!$AA$19) &amp; "." &amp; RIGHT(DH57,3))&gt;=--('Drill Size Info'!$AA$19)), (--(INT('Drill Size Info'!$AA$19) &amp; "." &amp; RIGHT(DH57,3))&lt;=--('Drill Size Info'!$AB$19))),
                --(INT('Drill Size Info'!$AA$19) &amp; "." &amp; RIGHT(DH57,3)),
                --(INT('Drill Size Info'!$AB$19) &amp; "." &amp; RIGHT(DH57,3))
            )
        ),
        "N/A"
    )
)</f>
        <v>N/A</v>
      </c>
      <c r="T57" s="150" t="str">
        <f>IF(DL57&lt;&gt;"",
    IF(INT('Drill Size Info'!$AA$19)=INT('Drill Size Info'!$AB$15),
        --(INT('Drill Size Info'!$AA$15) &amp; "." &amp; DL57),
        IF(AND((--(INT('Drill Size Info'!$AA$15) &amp; "." &amp; DL57)&gt;=--('Drill Size Info'!$AA$15)), (--(INT('Drill Size Info'!$AA$15) &amp; "." &amp; DL57)&lt;=--('Drill Size Info'!$AB$15))),
            --(INT('Drill Size Info'!$AA$15) &amp; "." &amp; DL57),
            --(INT('Drill Size Info'!$AB$15) &amp; "." &amp; DL57)
        )
    ),
    IF(DK57&lt;&gt;"",
        IF(INT('Drill Size Info'!$AA$15)=INT('Drill Size Info'!$AB$15),
            --(INT('Drill Size Info'!$AA$15) &amp; "." &amp; LEFT(DK57,3)),
            IF(AND((--(INT('Drill Size Info'!$AA$15) &amp; "." &amp; LEFT(DK57,3))&gt;=--('Drill Size Info'!$AA$15)), (--(INT('Drill Size Info'!$AA$15) &amp; "." &amp; LEFT(DK57,3))&lt;=--('Drill Size Info'!$AB$15))),
                --(INT('Drill Size Info'!$AA$15) &amp; "." &amp; LEFT(DK57,3)),
                --(INT('Drill Size Info'!$AB$15) &amp; "." &amp; LEFT(DK57,3))
            )
        ),
        "OK"
    )
)</f>
        <v>OK</v>
      </c>
      <c r="U57" s="150" t="str">
        <f>IF(DM57&lt;&gt;"",
    IF(INT('Drill Size Info'!$AA$19)=INT('Drill Size Info'!$AB$15),
        --(INT('Drill Size Info'!$AA$15) &amp; "." &amp; DM57),
        IF(AND((--(INT('Drill Size Info'!$AA$15) &amp; "." &amp; DM57)&gt;=--('Drill Size Info'!$AA$15)), (--(INT('Drill Size Info'!$AA$15) &amp; "." &amp; DM57)&lt;=--('Drill Size Info'!$AB$15))),
            --(INT('Drill Size Info'!$AA$15) &amp; "." &amp; DM57),
            --(INT('Drill Size Info'!$AB$15) &amp; "." &amp; DM57)
        )
    ),
    IF(DK57&lt;&gt;"",
        IF(INT('Drill Size Info'!$AA$15)=INT('Drill Size Info'!$AB$15),
            --(INT('Drill Size Info'!$AA$15) &amp; "." &amp; RIGHT(DK57,3)),
            IF(AND((--(INT('Drill Size Info'!$AA$15) &amp; "." &amp; RIGHT(DK57,3))&gt;=--('Drill Size Info'!$AA$15)), (--(INT('Drill Size Info'!$AA$15) &amp; "." &amp; RIGHT(DK57,3))&lt;=--('Drill Size Info'!$AB$15))),
                --(INT('Drill Size Info'!$AA$15) &amp; "." &amp; RIGHT(DK57,3)),
                --(INT('Drill Size Info'!$AB$15) &amp; "." &amp; RIGHT(DK57,3))
            )
        ),
        "N/A"
    )
)</f>
        <v>N/A</v>
      </c>
      <c r="V57" s="161"/>
      <c r="W57" s="161"/>
      <c r="X57" s="161"/>
      <c r="Y57" s="161"/>
      <c r="Z57" s="161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62"/>
      <c r="AL57" s="162"/>
      <c r="AM57" s="162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2"/>
      <c r="BA57" s="162"/>
      <c r="BB57" s="163"/>
      <c r="BC57" s="163"/>
      <c r="BD57" s="163"/>
      <c r="BE57" s="164"/>
      <c r="BF57" s="165"/>
      <c r="BG57" s="162"/>
      <c r="BH57" s="162"/>
      <c r="BI57" s="164"/>
      <c r="BJ57" s="38"/>
      <c r="BK57" s="38"/>
      <c r="BL57" s="126"/>
      <c r="BM57" s="126"/>
      <c r="BN57" s="38"/>
      <c r="BO57" s="38"/>
      <c r="BP57" s="117" t="str">
        <f t="shared" si="6"/>
        <v/>
      </c>
      <c r="BQ57" s="38"/>
      <c r="BR57" s="38"/>
      <c r="BS57" s="38"/>
      <c r="BT57" s="38"/>
      <c r="BV57" s="17">
        <f t="shared" si="7"/>
        <v>0</v>
      </c>
      <c r="BW57" s="17">
        <f t="shared" si="8"/>
        <v>0</v>
      </c>
      <c r="BX57" s="17">
        <f t="shared" si="9"/>
        <v>0</v>
      </c>
      <c r="BY57" s="17">
        <f t="shared" si="10"/>
        <v>0</v>
      </c>
      <c r="BZ57" s="17">
        <f t="shared" si="11"/>
        <v>0</v>
      </c>
      <c r="CA57" s="17">
        <f t="shared" si="12"/>
        <v>0</v>
      </c>
      <c r="CB57" s="17">
        <f t="shared" si="15"/>
        <v>0</v>
      </c>
      <c r="CC57" s="17">
        <f t="shared" si="16"/>
        <v>0</v>
      </c>
      <c r="CD57" s="17">
        <f t="shared" si="17"/>
        <v>0</v>
      </c>
      <c r="CE57" s="17">
        <f t="shared" si="18"/>
        <v>0</v>
      </c>
      <c r="CF57" s="17">
        <f t="shared" si="19"/>
        <v>0</v>
      </c>
      <c r="CG57" s="17">
        <f t="shared" si="20"/>
        <v>0</v>
      </c>
      <c r="CH57" s="17">
        <f t="shared" si="21"/>
        <v>0</v>
      </c>
      <c r="CI57" s="17">
        <f t="shared" si="22"/>
        <v>0</v>
      </c>
      <c r="CJ57" s="17">
        <f t="shared" si="23"/>
        <v>0</v>
      </c>
      <c r="CK57" s="17">
        <f t="shared" si="24"/>
        <v>0</v>
      </c>
      <c r="CL57" s="17">
        <f t="shared" si="25"/>
        <v>0</v>
      </c>
      <c r="CM57" s="17">
        <f t="shared" si="26"/>
        <v>0</v>
      </c>
      <c r="CN57" s="17">
        <f t="shared" si="27"/>
        <v>0</v>
      </c>
      <c r="CO57" s="17">
        <f t="shared" si="28"/>
        <v>0</v>
      </c>
      <c r="CP57" s="17">
        <f t="shared" si="29"/>
        <v>0</v>
      </c>
      <c r="CQ57" s="17">
        <f t="shared" si="30"/>
        <v>0</v>
      </c>
      <c r="CR57" s="17">
        <f t="shared" si="31"/>
        <v>0</v>
      </c>
      <c r="CS57" s="17">
        <f t="shared" si="32"/>
        <v>0</v>
      </c>
      <c r="CT57" s="17">
        <f t="shared" si="33"/>
        <v>0</v>
      </c>
      <c r="CU57" s="17">
        <f t="shared" si="34"/>
        <v>0</v>
      </c>
      <c r="CV57" s="17">
        <f t="shared" si="35"/>
        <v>0</v>
      </c>
      <c r="CW57" s="17">
        <f t="shared" si="36"/>
        <v>0</v>
      </c>
      <c r="CX57" s="17">
        <f t="shared" si="37"/>
        <v>0</v>
      </c>
      <c r="CY57" s="17">
        <f t="shared" si="38"/>
        <v>0</v>
      </c>
      <c r="CZ57" s="17">
        <f t="shared" si="39"/>
        <v>0</v>
      </c>
      <c r="DA57" s="17">
        <f t="shared" si="40"/>
        <v>0</v>
      </c>
      <c r="DB57" s="17">
        <f t="shared" si="41"/>
        <v>0</v>
      </c>
      <c r="DC57" s="17">
        <f t="shared" si="42"/>
        <v>0</v>
      </c>
      <c r="DD57" s="17">
        <f t="shared" si="43"/>
        <v>0</v>
      </c>
      <c r="DE57" s="17">
        <f t="shared" si="44"/>
        <v>0</v>
      </c>
      <c r="DF57" s="17">
        <f t="shared" si="45"/>
        <v>0</v>
      </c>
      <c r="DG57" s="17">
        <f t="shared" si="46"/>
        <v>0</v>
      </c>
    </row>
    <row r="58" spans="2:111" ht="15" customHeight="1" x14ac:dyDescent="0.2">
      <c r="B58" s="156">
        <v>50</v>
      </c>
      <c r="C58" s="157" t="str">
        <f t="shared" si="47"/>
        <v/>
      </c>
      <c r="D58" s="158" t="str">
        <f t="shared" si="5"/>
        <v>OK</v>
      </c>
      <c r="E58" s="159" t="e">
        <f>VLOOKUP('DATA SHEET'!$B$9,'Drill Size Info'!$T$2:$U$8,2,FALSE)</f>
        <v>#N/A</v>
      </c>
      <c r="F58" s="159" t="str">
        <f t="shared" si="48"/>
        <v/>
      </c>
      <c r="G58" s="91">
        <f t="shared" si="49"/>
        <v>0</v>
      </c>
      <c r="H58" s="160" t="s">
        <v>175</v>
      </c>
      <c r="I58" s="160" t="s">
        <v>175</v>
      </c>
      <c r="J58" s="160" t="str">
        <f>IF('DATA SHEET'!$B$10="NC-50","N/A","OK")</f>
        <v>OK</v>
      </c>
      <c r="K58" s="160" t="str">
        <f>IF('DATA SHEET'!$B$10="NC-50","N/A","OK")</f>
        <v>OK</v>
      </c>
      <c r="L58" s="160" t="str">
        <f t="shared" si="50"/>
        <v>OK</v>
      </c>
      <c r="M58" s="160" t="str">
        <f t="shared" si="51"/>
        <v>OK</v>
      </c>
      <c r="N58" s="160"/>
      <c r="O58" s="160"/>
      <c r="P58" s="160"/>
      <c r="Q58" s="160"/>
      <c r="R58" s="92" t="str">
        <f>IF(DI58&lt;&gt;"",
    IF(INT('Drill Size Info'!$AA$19)=INT('Drill Size Info'!$AB$19),
        --(INT('Drill Size Info'!$AA$19) &amp; "." &amp; DI58),
        IF(AND((--(INT('Drill Size Info'!$AA$19) &amp; "." &amp; DI58)&gt;=--('Drill Size Info'!$AA$19)), (--(INT('Drill Size Info'!$AA$19) &amp; "." &amp; DI58)&lt;=--('Drill Size Info'!$AB$19))),
            --(INT('Drill Size Info'!$AA$19) &amp; "." &amp; DI58),
            --(INT('Drill Size Info'!$AB$19) &amp; "." &amp; DI58)
        )
    ),
    IF(DH58&lt;&gt;"",
        IF(INT('Drill Size Info'!$AA$19)=INT('Drill Size Info'!$AB$19),
            --(INT('Drill Size Info'!$AA$19) &amp; "." &amp; LEFT(DH58,3)),
            IF(AND((--(INT('Drill Size Info'!$AA$19) &amp; "." &amp; LEFT(DH58,3))&gt;=--('Drill Size Info'!$AA$19)), (--(INT('Drill Size Info'!$AA$19) &amp; "." &amp; LEFT(DH58,3))&lt;=--('Drill Size Info'!$AB$19))),
                --(INT('Drill Size Info'!$AA$19) &amp; "." &amp; LEFT(DH58,3)),
                --(INT('Drill Size Info'!$AB$19) &amp; "." &amp; LEFT(DH58,3))
            )
        ),
        "OK"
    )
)</f>
        <v>OK</v>
      </c>
      <c r="S58" s="150" t="str">
        <f>IF(DJ58&lt;&gt;"",
    IF(INT('Drill Size Info'!$AA$19)=INT('Drill Size Info'!$AB$19),
        --(INT('Drill Size Info'!$AA$19) &amp; "." &amp; DJ58),
        IF(AND((--(INT('Drill Size Info'!$AA$19) &amp; "." &amp; DJ58)&gt;=--('Drill Size Info'!$AA$19)), (--(INT('Drill Size Info'!$AA$19) &amp; "." &amp; DJ58)&lt;=--('Drill Size Info'!$AB$19))),
            --(INT('Drill Size Info'!$AA$19) &amp; "." &amp; DJ58),
            --(INT('Drill Size Info'!$AB$19) &amp; "." &amp; DJ58)
        )
    ),
    IF(DH58&lt;&gt;"",
        IF(INT('Drill Size Info'!$AA$19)=INT('Drill Size Info'!$AB$19),
            --(INT('Drill Size Info'!$AA$19) &amp; "." &amp; RIGHT(DH58,3)),
            IF(AND((--(INT('Drill Size Info'!$AA$19) &amp; "." &amp; RIGHT(DH58,3))&gt;=--('Drill Size Info'!$AA$19)), (--(INT('Drill Size Info'!$AA$19) &amp; "." &amp; RIGHT(DH58,3))&lt;=--('Drill Size Info'!$AB$19))),
                --(INT('Drill Size Info'!$AA$19) &amp; "." &amp; RIGHT(DH58,3)),
                --(INT('Drill Size Info'!$AB$19) &amp; "." &amp; RIGHT(DH58,3))
            )
        ),
        "N/A"
    )
)</f>
        <v>N/A</v>
      </c>
      <c r="T58" s="150" t="str">
        <f>IF(DL58&lt;&gt;"",
    IF(INT('Drill Size Info'!$AA$19)=INT('Drill Size Info'!$AB$15),
        --(INT('Drill Size Info'!$AA$15) &amp; "." &amp; DL58),
        IF(AND((--(INT('Drill Size Info'!$AA$15) &amp; "." &amp; DL58)&gt;=--('Drill Size Info'!$AA$15)), (--(INT('Drill Size Info'!$AA$15) &amp; "." &amp; DL58)&lt;=--('Drill Size Info'!$AB$15))),
            --(INT('Drill Size Info'!$AA$15) &amp; "." &amp; DL58),
            --(INT('Drill Size Info'!$AB$15) &amp; "." &amp; DL58)
        )
    ),
    IF(DK58&lt;&gt;"",
        IF(INT('Drill Size Info'!$AA$15)=INT('Drill Size Info'!$AB$15),
            --(INT('Drill Size Info'!$AA$15) &amp; "." &amp; LEFT(DK58,3)),
            IF(AND((--(INT('Drill Size Info'!$AA$15) &amp; "." &amp; LEFT(DK58,3))&gt;=--('Drill Size Info'!$AA$15)), (--(INT('Drill Size Info'!$AA$15) &amp; "." &amp; LEFT(DK58,3))&lt;=--('Drill Size Info'!$AB$15))),
                --(INT('Drill Size Info'!$AA$15) &amp; "." &amp; LEFT(DK58,3)),
                --(INT('Drill Size Info'!$AB$15) &amp; "." &amp; LEFT(DK58,3))
            )
        ),
        "OK"
    )
)</f>
        <v>OK</v>
      </c>
      <c r="U58" s="150" t="str">
        <f>IF(DM58&lt;&gt;"",
    IF(INT('Drill Size Info'!$AA$19)=INT('Drill Size Info'!$AB$15),
        --(INT('Drill Size Info'!$AA$15) &amp; "." &amp; DM58),
        IF(AND((--(INT('Drill Size Info'!$AA$15) &amp; "." &amp; DM58)&gt;=--('Drill Size Info'!$AA$15)), (--(INT('Drill Size Info'!$AA$15) &amp; "." &amp; DM58)&lt;=--('Drill Size Info'!$AB$15))),
            --(INT('Drill Size Info'!$AA$15) &amp; "." &amp; DM58),
            --(INT('Drill Size Info'!$AB$15) &amp; "." &amp; DM58)
        )
    ),
    IF(DK58&lt;&gt;"",
        IF(INT('Drill Size Info'!$AA$15)=INT('Drill Size Info'!$AB$15),
            --(INT('Drill Size Info'!$AA$15) &amp; "." &amp; RIGHT(DK58,3)),
            IF(AND((--(INT('Drill Size Info'!$AA$15) &amp; "." &amp; RIGHT(DK58,3))&gt;=--('Drill Size Info'!$AA$15)), (--(INT('Drill Size Info'!$AA$15) &amp; "." &amp; RIGHT(DK58,3))&lt;=--('Drill Size Info'!$AB$15))),
                --(INT('Drill Size Info'!$AA$15) &amp; "." &amp; RIGHT(DK58,3)),
                --(INT('Drill Size Info'!$AB$15) &amp; "." &amp; RIGHT(DK58,3))
            )
        ),
        "N/A"
    )
)</f>
        <v>N/A</v>
      </c>
      <c r="V58" s="161"/>
      <c r="W58" s="161"/>
      <c r="X58" s="161"/>
      <c r="Y58" s="161"/>
      <c r="Z58" s="161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62"/>
      <c r="AL58" s="162"/>
      <c r="AM58" s="162"/>
      <c r="AN58" s="162"/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2"/>
      <c r="BA58" s="162"/>
      <c r="BB58" s="163"/>
      <c r="BC58" s="163"/>
      <c r="BD58" s="163"/>
      <c r="BE58" s="164"/>
      <c r="BF58" s="165"/>
      <c r="BG58" s="162"/>
      <c r="BH58" s="162"/>
      <c r="BI58" s="164"/>
      <c r="BJ58" s="38"/>
      <c r="BK58" s="38"/>
      <c r="BL58" s="126"/>
      <c r="BM58" s="126"/>
      <c r="BN58" s="38"/>
      <c r="BO58" s="38"/>
      <c r="BP58" s="117" t="str">
        <f t="shared" si="6"/>
        <v/>
      </c>
      <c r="BQ58" s="38"/>
      <c r="BR58" s="38"/>
      <c r="BS58" s="38"/>
      <c r="BT58" s="38"/>
      <c r="BV58" s="17">
        <f t="shared" si="7"/>
        <v>0</v>
      </c>
      <c r="BW58" s="17">
        <f t="shared" si="8"/>
        <v>0</v>
      </c>
      <c r="BX58" s="17">
        <f t="shared" si="9"/>
        <v>0</v>
      </c>
      <c r="BY58" s="17">
        <f t="shared" si="10"/>
        <v>0</v>
      </c>
      <c r="BZ58" s="17">
        <f t="shared" si="11"/>
        <v>0</v>
      </c>
      <c r="CA58" s="17">
        <f t="shared" si="12"/>
        <v>0</v>
      </c>
      <c r="CB58" s="17">
        <f t="shared" si="15"/>
        <v>0</v>
      </c>
      <c r="CC58" s="17">
        <f t="shared" si="16"/>
        <v>0</v>
      </c>
      <c r="CD58" s="17">
        <f t="shared" si="17"/>
        <v>0</v>
      </c>
      <c r="CE58" s="17">
        <f t="shared" si="18"/>
        <v>0</v>
      </c>
      <c r="CF58" s="17">
        <f t="shared" si="19"/>
        <v>0</v>
      </c>
      <c r="CG58" s="17">
        <f t="shared" si="20"/>
        <v>0</v>
      </c>
      <c r="CH58" s="17">
        <f t="shared" si="21"/>
        <v>0</v>
      </c>
      <c r="CI58" s="17">
        <f t="shared" si="22"/>
        <v>0</v>
      </c>
      <c r="CJ58" s="17">
        <f t="shared" si="23"/>
        <v>0</v>
      </c>
      <c r="CK58" s="17">
        <f t="shared" si="24"/>
        <v>0</v>
      </c>
      <c r="CL58" s="17">
        <f t="shared" si="25"/>
        <v>0</v>
      </c>
      <c r="CM58" s="17">
        <f t="shared" si="26"/>
        <v>0</v>
      </c>
      <c r="CN58" s="17">
        <f t="shared" si="27"/>
        <v>0</v>
      </c>
      <c r="CO58" s="17">
        <f t="shared" si="28"/>
        <v>0</v>
      </c>
      <c r="CP58" s="17">
        <f t="shared" si="29"/>
        <v>0</v>
      </c>
      <c r="CQ58" s="17">
        <f t="shared" si="30"/>
        <v>0</v>
      </c>
      <c r="CR58" s="17">
        <f t="shared" si="31"/>
        <v>0</v>
      </c>
      <c r="CS58" s="17">
        <f t="shared" si="32"/>
        <v>0</v>
      </c>
      <c r="CT58" s="17">
        <f t="shared" si="33"/>
        <v>0</v>
      </c>
      <c r="CU58" s="17">
        <f t="shared" si="34"/>
        <v>0</v>
      </c>
      <c r="CV58" s="17">
        <f t="shared" si="35"/>
        <v>0</v>
      </c>
      <c r="CW58" s="17">
        <f t="shared" si="36"/>
        <v>0</v>
      </c>
      <c r="CX58" s="17">
        <f t="shared" si="37"/>
        <v>0</v>
      </c>
      <c r="CY58" s="17">
        <f t="shared" si="38"/>
        <v>0</v>
      </c>
      <c r="CZ58" s="17">
        <f t="shared" si="39"/>
        <v>0</v>
      </c>
      <c r="DA58" s="17">
        <f t="shared" si="40"/>
        <v>0</v>
      </c>
      <c r="DB58" s="17">
        <f t="shared" si="41"/>
        <v>0</v>
      </c>
      <c r="DC58" s="17">
        <f t="shared" si="42"/>
        <v>0</v>
      </c>
      <c r="DD58" s="17">
        <f t="shared" si="43"/>
        <v>0</v>
      </c>
      <c r="DE58" s="17">
        <f t="shared" si="44"/>
        <v>0</v>
      </c>
      <c r="DF58" s="17">
        <f t="shared" si="45"/>
        <v>0</v>
      </c>
      <c r="DG58" s="17">
        <f t="shared" si="46"/>
        <v>0</v>
      </c>
    </row>
    <row r="59" spans="2:111" ht="15" customHeight="1" x14ac:dyDescent="0.2">
      <c r="B59" s="156">
        <v>51</v>
      </c>
      <c r="C59" s="157" t="str">
        <f t="shared" si="47"/>
        <v/>
      </c>
      <c r="D59" s="158" t="str">
        <f t="shared" si="5"/>
        <v>OK</v>
      </c>
      <c r="E59" s="159" t="e">
        <f>VLOOKUP('DATA SHEET'!$B$9,'Drill Size Info'!$T$2:$U$8,2,FALSE)</f>
        <v>#N/A</v>
      </c>
      <c r="F59" s="159" t="str">
        <f t="shared" si="48"/>
        <v/>
      </c>
      <c r="G59" s="91">
        <f t="shared" si="49"/>
        <v>0</v>
      </c>
      <c r="H59" s="160" t="s">
        <v>175</v>
      </c>
      <c r="I59" s="160" t="s">
        <v>175</v>
      </c>
      <c r="J59" s="160" t="str">
        <f>IF('DATA SHEET'!$B$10="NC-50","N/A","OK")</f>
        <v>OK</v>
      </c>
      <c r="K59" s="160" t="str">
        <f>IF('DATA SHEET'!$B$10="NC-50","N/A","OK")</f>
        <v>OK</v>
      </c>
      <c r="L59" s="160" t="str">
        <f t="shared" si="50"/>
        <v>OK</v>
      </c>
      <c r="M59" s="160" t="str">
        <f t="shared" si="51"/>
        <v>OK</v>
      </c>
      <c r="N59" s="160"/>
      <c r="O59" s="160"/>
      <c r="P59" s="160"/>
      <c r="Q59" s="160"/>
      <c r="R59" s="92" t="str">
        <f>IF(DI59&lt;&gt;"",
    IF(INT('Drill Size Info'!$AA$19)=INT('Drill Size Info'!$AB$19),
        --(INT('Drill Size Info'!$AA$19) &amp; "." &amp; DI59),
        IF(AND((--(INT('Drill Size Info'!$AA$19) &amp; "." &amp; DI59)&gt;=--('Drill Size Info'!$AA$19)), (--(INT('Drill Size Info'!$AA$19) &amp; "." &amp; DI59)&lt;=--('Drill Size Info'!$AB$19))),
            --(INT('Drill Size Info'!$AA$19) &amp; "." &amp; DI59),
            --(INT('Drill Size Info'!$AB$19) &amp; "." &amp; DI59)
        )
    ),
    IF(DH59&lt;&gt;"",
        IF(INT('Drill Size Info'!$AA$19)=INT('Drill Size Info'!$AB$19),
            --(INT('Drill Size Info'!$AA$19) &amp; "." &amp; LEFT(DH59,3)),
            IF(AND((--(INT('Drill Size Info'!$AA$19) &amp; "." &amp; LEFT(DH59,3))&gt;=--('Drill Size Info'!$AA$19)), (--(INT('Drill Size Info'!$AA$19) &amp; "." &amp; LEFT(DH59,3))&lt;=--('Drill Size Info'!$AB$19))),
                --(INT('Drill Size Info'!$AA$19) &amp; "." &amp; LEFT(DH59,3)),
                --(INT('Drill Size Info'!$AB$19) &amp; "." &amp; LEFT(DH59,3))
            )
        ),
        "OK"
    )
)</f>
        <v>OK</v>
      </c>
      <c r="S59" s="150" t="str">
        <f>IF(DJ59&lt;&gt;"",
    IF(INT('Drill Size Info'!$AA$19)=INT('Drill Size Info'!$AB$19),
        --(INT('Drill Size Info'!$AA$19) &amp; "." &amp; DJ59),
        IF(AND((--(INT('Drill Size Info'!$AA$19) &amp; "." &amp; DJ59)&gt;=--('Drill Size Info'!$AA$19)), (--(INT('Drill Size Info'!$AA$19) &amp; "." &amp; DJ59)&lt;=--('Drill Size Info'!$AB$19))),
            --(INT('Drill Size Info'!$AA$19) &amp; "." &amp; DJ59),
            --(INT('Drill Size Info'!$AB$19) &amp; "." &amp; DJ59)
        )
    ),
    IF(DH59&lt;&gt;"",
        IF(INT('Drill Size Info'!$AA$19)=INT('Drill Size Info'!$AB$19),
            --(INT('Drill Size Info'!$AA$19) &amp; "." &amp; RIGHT(DH59,3)),
            IF(AND((--(INT('Drill Size Info'!$AA$19) &amp; "." &amp; RIGHT(DH59,3))&gt;=--('Drill Size Info'!$AA$19)), (--(INT('Drill Size Info'!$AA$19) &amp; "." &amp; RIGHT(DH59,3))&lt;=--('Drill Size Info'!$AB$19))),
                --(INT('Drill Size Info'!$AA$19) &amp; "." &amp; RIGHT(DH59,3)),
                --(INT('Drill Size Info'!$AB$19) &amp; "." &amp; RIGHT(DH59,3))
            )
        ),
        "N/A"
    )
)</f>
        <v>N/A</v>
      </c>
      <c r="T59" s="150" t="str">
        <f>IF(DL59&lt;&gt;"",
    IF(INT('Drill Size Info'!$AA$19)=INT('Drill Size Info'!$AB$15),
        --(INT('Drill Size Info'!$AA$15) &amp; "." &amp; DL59),
        IF(AND((--(INT('Drill Size Info'!$AA$15) &amp; "." &amp; DL59)&gt;=--('Drill Size Info'!$AA$15)), (--(INT('Drill Size Info'!$AA$15) &amp; "." &amp; DL59)&lt;=--('Drill Size Info'!$AB$15))),
            --(INT('Drill Size Info'!$AA$15) &amp; "." &amp; DL59),
            --(INT('Drill Size Info'!$AB$15) &amp; "." &amp; DL59)
        )
    ),
    IF(DK59&lt;&gt;"",
        IF(INT('Drill Size Info'!$AA$15)=INT('Drill Size Info'!$AB$15),
            --(INT('Drill Size Info'!$AA$15) &amp; "." &amp; LEFT(DK59,3)),
            IF(AND((--(INT('Drill Size Info'!$AA$15) &amp; "." &amp; LEFT(DK59,3))&gt;=--('Drill Size Info'!$AA$15)), (--(INT('Drill Size Info'!$AA$15) &amp; "." &amp; LEFT(DK59,3))&lt;=--('Drill Size Info'!$AB$15))),
                --(INT('Drill Size Info'!$AA$15) &amp; "." &amp; LEFT(DK59,3)),
                --(INT('Drill Size Info'!$AB$15) &amp; "." &amp; LEFT(DK59,3))
            )
        ),
        "OK"
    )
)</f>
        <v>OK</v>
      </c>
      <c r="U59" s="150" t="str">
        <f>IF(DM59&lt;&gt;"",
    IF(INT('Drill Size Info'!$AA$19)=INT('Drill Size Info'!$AB$15),
        --(INT('Drill Size Info'!$AA$15) &amp; "." &amp; DM59),
        IF(AND((--(INT('Drill Size Info'!$AA$15) &amp; "." &amp; DM59)&gt;=--('Drill Size Info'!$AA$15)), (--(INT('Drill Size Info'!$AA$15) &amp; "." &amp; DM59)&lt;=--('Drill Size Info'!$AB$15))),
            --(INT('Drill Size Info'!$AA$15) &amp; "." &amp; DM59),
            --(INT('Drill Size Info'!$AB$15) &amp; "." &amp; DM59)
        )
    ),
    IF(DK59&lt;&gt;"",
        IF(INT('Drill Size Info'!$AA$15)=INT('Drill Size Info'!$AB$15),
            --(INT('Drill Size Info'!$AA$15) &amp; "." &amp; RIGHT(DK59,3)),
            IF(AND((--(INT('Drill Size Info'!$AA$15) &amp; "." &amp; RIGHT(DK59,3))&gt;=--('Drill Size Info'!$AA$15)), (--(INT('Drill Size Info'!$AA$15) &amp; "." &amp; RIGHT(DK59,3))&lt;=--('Drill Size Info'!$AB$15))),
                --(INT('Drill Size Info'!$AA$15) &amp; "." &amp; RIGHT(DK59,3)),
                --(INT('Drill Size Info'!$AB$15) &amp; "." &amp; RIGHT(DK59,3))
            )
        ),
        "N/A"
    )
)</f>
        <v>N/A</v>
      </c>
      <c r="V59" s="161"/>
      <c r="W59" s="161"/>
      <c r="X59" s="161"/>
      <c r="Y59" s="161"/>
      <c r="Z59" s="161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62"/>
      <c r="AL59" s="162"/>
      <c r="AM59" s="162"/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2"/>
      <c r="BA59" s="162"/>
      <c r="BB59" s="163"/>
      <c r="BC59" s="163"/>
      <c r="BD59" s="163"/>
      <c r="BE59" s="164"/>
      <c r="BF59" s="165"/>
      <c r="BG59" s="162"/>
      <c r="BH59" s="162"/>
      <c r="BI59" s="164"/>
      <c r="BJ59" s="38"/>
      <c r="BK59" s="38"/>
      <c r="BL59" s="126"/>
      <c r="BM59" s="126"/>
      <c r="BN59" s="38"/>
      <c r="BO59" s="38"/>
      <c r="BP59" s="117" t="str">
        <f t="shared" si="6"/>
        <v/>
      </c>
      <c r="BQ59" s="38"/>
      <c r="BR59" s="38"/>
      <c r="BS59" s="38"/>
      <c r="BT59" s="38"/>
      <c r="BV59" s="17">
        <f t="shared" si="7"/>
        <v>0</v>
      </c>
      <c r="BW59" s="17">
        <f t="shared" si="8"/>
        <v>0</v>
      </c>
      <c r="BX59" s="17">
        <f t="shared" si="9"/>
        <v>0</v>
      </c>
      <c r="BY59" s="17">
        <f t="shared" si="10"/>
        <v>0</v>
      </c>
      <c r="BZ59" s="17">
        <f t="shared" si="11"/>
        <v>0</v>
      </c>
      <c r="CA59" s="17">
        <f t="shared" si="12"/>
        <v>0</v>
      </c>
      <c r="CB59" s="17">
        <f t="shared" si="15"/>
        <v>0</v>
      </c>
      <c r="CC59" s="17">
        <f t="shared" si="16"/>
        <v>0</v>
      </c>
      <c r="CD59" s="17">
        <f t="shared" si="17"/>
        <v>0</v>
      </c>
      <c r="CE59" s="17">
        <f t="shared" si="18"/>
        <v>0</v>
      </c>
      <c r="CF59" s="17">
        <f t="shared" si="19"/>
        <v>0</v>
      </c>
      <c r="CG59" s="17">
        <f t="shared" si="20"/>
        <v>0</v>
      </c>
      <c r="CH59" s="17">
        <f t="shared" si="21"/>
        <v>0</v>
      </c>
      <c r="CI59" s="17">
        <f t="shared" si="22"/>
        <v>0</v>
      </c>
      <c r="CJ59" s="17">
        <f t="shared" si="23"/>
        <v>0</v>
      </c>
      <c r="CK59" s="17">
        <f t="shared" si="24"/>
        <v>0</v>
      </c>
      <c r="CL59" s="17">
        <f t="shared" si="25"/>
        <v>0</v>
      </c>
      <c r="CM59" s="17">
        <f t="shared" si="26"/>
        <v>0</v>
      </c>
      <c r="CN59" s="17">
        <f t="shared" si="27"/>
        <v>0</v>
      </c>
      <c r="CO59" s="17">
        <f t="shared" si="28"/>
        <v>0</v>
      </c>
      <c r="CP59" s="17">
        <f t="shared" si="29"/>
        <v>0</v>
      </c>
      <c r="CQ59" s="17">
        <f t="shared" si="30"/>
        <v>0</v>
      </c>
      <c r="CR59" s="17">
        <f t="shared" si="31"/>
        <v>0</v>
      </c>
      <c r="CS59" s="17">
        <f t="shared" si="32"/>
        <v>0</v>
      </c>
      <c r="CT59" s="17">
        <f t="shared" si="33"/>
        <v>0</v>
      </c>
      <c r="CU59" s="17">
        <f t="shared" si="34"/>
        <v>0</v>
      </c>
      <c r="CV59" s="17">
        <f t="shared" si="35"/>
        <v>0</v>
      </c>
      <c r="CW59" s="17">
        <f t="shared" si="36"/>
        <v>0</v>
      </c>
      <c r="CX59" s="17">
        <f t="shared" si="37"/>
        <v>0</v>
      </c>
      <c r="CY59" s="17">
        <f t="shared" si="38"/>
        <v>0</v>
      </c>
      <c r="CZ59" s="17">
        <f t="shared" si="39"/>
        <v>0</v>
      </c>
      <c r="DA59" s="17">
        <f t="shared" si="40"/>
        <v>0</v>
      </c>
      <c r="DB59" s="17">
        <f t="shared" si="41"/>
        <v>0</v>
      </c>
      <c r="DC59" s="17">
        <f t="shared" si="42"/>
        <v>0</v>
      </c>
      <c r="DD59" s="17">
        <f t="shared" si="43"/>
        <v>0</v>
      </c>
      <c r="DE59" s="17">
        <f t="shared" si="44"/>
        <v>0</v>
      </c>
      <c r="DF59" s="17">
        <f t="shared" si="45"/>
        <v>0</v>
      </c>
      <c r="DG59" s="17">
        <f t="shared" si="46"/>
        <v>0</v>
      </c>
    </row>
    <row r="60" spans="2:111" ht="15" customHeight="1" x14ac:dyDescent="0.2">
      <c r="B60" s="156">
        <v>52</v>
      </c>
      <c r="C60" s="157" t="str">
        <f t="shared" si="47"/>
        <v/>
      </c>
      <c r="D60" s="158" t="str">
        <f t="shared" si="5"/>
        <v>OK</v>
      </c>
      <c r="E60" s="159" t="e">
        <f>VLOOKUP('DATA SHEET'!$B$9,'Drill Size Info'!$T$2:$U$8,2,FALSE)</f>
        <v>#N/A</v>
      </c>
      <c r="F60" s="159" t="str">
        <f t="shared" si="48"/>
        <v/>
      </c>
      <c r="G60" s="91">
        <f t="shared" si="49"/>
        <v>0</v>
      </c>
      <c r="H60" s="160" t="s">
        <v>175</v>
      </c>
      <c r="I60" s="160" t="s">
        <v>175</v>
      </c>
      <c r="J60" s="160" t="str">
        <f>IF('DATA SHEET'!$B$10="NC-50","N/A","OK")</f>
        <v>OK</v>
      </c>
      <c r="K60" s="160" t="str">
        <f>IF('DATA SHEET'!$B$10="NC-50","N/A","OK")</f>
        <v>OK</v>
      </c>
      <c r="L60" s="160" t="str">
        <f t="shared" si="50"/>
        <v>OK</v>
      </c>
      <c r="M60" s="160" t="str">
        <f t="shared" si="51"/>
        <v>OK</v>
      </c>
      <c r="N60" s="160"/>
      <c r="O60" s="160"/>
      <c r="P60" s="160"/>
      <c r="Q60" s="160"/>
      <c r="R60" s="92" t="str">
        <f>IF(DI60&lt;&gt;"",
    IF(INT('Drill Size Info'!$AA$19)=INT('Drill Size Info'!$AB$19),
        --(INT('Drill Size Info'!$AA$19) &amp; "." &amp; DI60),
        IF(AND((--(INT('Drill Size Info'!$AA$19) &amp; "." &amp; DI60)&gt;=--('Drill Size Info'!$AA$19)), (--(INT('Drill Size Info'!$AA$19) &amp; "." &amp; DI60)&lt;=--('Drill Size Info'!$AB$19))),
            --(INT('Drill Size Info'!$AA$19) &amp; "." &amp; DI60),
            --(INT('Drill Size Info'!$AB$19) &amp; "." &amp; DI60)
        )
    ),
    IF(DH60&lt;&gt;"",
        IF(INT('Drill Size Info'!$AA$19)=INT('Drill Size Info'!$AB$19),
            --(INT('Drill Size Info'!$AA$19) &amp; "." &amp; LEFT(DH60,3)),
            IF(AND((--(INT('Drill Size Info'!$AA$19) &amp; "." &amp; LEFT(DH60,3))&gt;=--('Drill Size Info'!$AA$19)), (--(INT('Drill Size Info'!$AA$19) &amp; "." &amp; LEFT(DH60,3))&lt;=--('Drill Size Info'!$AB$19))),
                --(INT('Drill Size Info'!$AA$19) &amp; "." &amp; LEFT(DH60,3)),
                --(INT('Drill Size Info'!$AB$19) &amp; "." &amp; LEFT(DH60,3))
            )
        ),
        "OK"
    )
)</f>
        <v>OK</v>
      </c>
      <c r="S60" s="150" t="str">
        <f>IF(DJ60&lt;&gt;"",
    IF(INT('Drill Size Info'!$AA$19)=INT('Drill Size Info'!$AB$19),
        --(INT('Drill Size Info'!$AA$19) &amp; "." &amp; DJ60),
        IF(AND((--(INT('Drill Size Info'!$AA$19) &amp; "." &amp; DJ60)&gt;=--('Drill Size Info'!$AA$19)), (--(INT('Drill Size Info'!$AA$19) &amp; "." &amp; DJ60)&lt;=--('Drill Size Info'!$AB$19))),
            --(INT('Drill Size Info'!$AA$19) &amp; "." &amp; DJ60),
            --(INT('Drill Size Info'!$AB$19) &amp; "." &amp; DJ60)
        )
    ),
    IF(DH60&lt;&gt;"",
        IF(INT('Drill Size Info'!$AA$19)=INT('Drill Size Info'!$AB$19),
            --(INT('Drill Size Info'!$AA$19) &amp; "." &amp; RIGHT(DH60,3)),
            IF(AND((--(INT('Drill Size Info'!$AA$19) &amp; "." &amp; RIGHT(DH60,3))&gt;=--('Drill Size Info'!$AA$19)), (--(INT('Drill Size Info'!$AA$19) &amp; "." &amp; RIGHT(DH60,3))&lt;=--('Drill Size Info'!$AB$19))),
                --(INT('Drill Size Info'!$AA$19) &amp; "." &amp; RIGHT(DH60,3)),
                --(INT('Drill Size Info'!$AB$19) &amp; "." &amp; RIGHT(DH60,3))
            )
        ),
        "N/A"
    )
)</f>
        <v>N/A</v>
      </c>
      <c r="T60" s="150" t="str">
        <f>IF(DL60&lt;&gt;"",
    IF(INT('Drill Size Info'!$AA$19)=INT('Drill Size Info'!$AB$15),
        --(INT('Drill Size Info'!$AA$15) &amp; "." &amp; DL60),
        IF(AND((--(INT('Drill Size Info'!$AA$15) &amp; "." &amp; DL60)&gt;=--('Drill Size Info'!$AA$15)), (--(INT('Drill Size Info'!$AA$15) &amp; "." &amp; DL60)&lt;=--('Drill Size Info'!$AB$15))),
            --(INT('Drill Size Info'!$AA$15) &amp; "." &amp; DL60),
            --(INT('Drill Size Info'!$AB$15) &amp; "." &amp; DL60)
        )
    ),
    IF(DK60&lt;&gt;"",
        IF(INT('Drill Size Info'!$AA$15)=INT('Drill Size Info'!$AB$15),
            --(INT('Drill Size Info'!$AA$15) &amp; "." &amp; LEFT(DK60,3)),
            IF(AND((--(INT('Drill Size Info'!$AA$15) &amp; "." &amp; LEFT(DK60,3))&gt;=--('Drill Size Info'!$AA$15)), (--(INT('Drill Size Info'!$AA$15) &amp; "." &amp; LEFT(DK60,3))&lt;=--('Drill Size Info'!$AB$15))),
                --(INT('Drill Size Info'!$AA$15) &amp; "." &amp; LEFT(DK60,3)),
                --(INT('Drill Size Info'!$AB$15) &amp; "." &amp; LEFT(DK60,3))
            )
        ),
        "OK"
    )
)</f>
        <v>OK</v>
      </c>
      <c r="U60" s="150" t="str">
        <f>IF(DM60&lt;&gt;"",
    IF(INT('Drill Size Info'!$AA$19)=INT('Drill Size Info'!$AB$15),
        --(INT('Drill Size Info'!$AA$15) &amp; "." &amp; DM60),
        IF(AND((--(INT('Drill Size Info'!$AA$15) &amp; "." &amp; DM60)&gt;=--('Drill Size Info'!$AA$15)), (--(INT('Drill Size Info'!$AA$15) &amp; "." &amp; DM60)&lt;=--('Drill Size Info'!$AB$15))),
            --(INT('Drill Size Info'!$AA$15) &amp; "." &amp; DM60),
            --(INT('Drill Size Info'!$AB$15) &amp; "." &amp; DM60)
        )
    ),
    IF(DK60&lt;&gt;"",
        IF(INT('Drill Size Info'!$AA$15)=INT('Drill Size Info'!$AB$15),
            --(INT('Drill Size Info'!$AA$15) &amp; "." &amp; RIGHT(DK60,3)),
            IF(AND((--(INT('Drill Size Info'!$AA$15) &amp; "." &amp; RIGHT(DK60,3))&gt;=--('Drill Size Info'!$AA$15)), (--(INT('Drill Size Info'!$AA$15) &amp; "." &amp; RIGHT(DK60,3))&lt;=--('Drill Size Info'!$AB$15))),
                --(INT('Drill Size Info'!$AA$15) &amp; "." &amp; RIGHT(DK60,3)),
                --(INT('Drill Size Info'!$AB$15) &amp; "." &amp; RIGHT(DK60,3))
            )
        ),
        "N/A"
    )
)</f>
        <v>N/A</v>
      </c>
      <c r="V60" s="161"/>
      <c r="W60" s="161"/>
      <c r="X60" s="161"/>
      <c r="Y60" s="161"/>
      <c r="Z60" s="161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3"/>
      <c r="BC60" s="163"/>
      <c r="BD60" s="163"/>
      <c r="BE60" s="164"/>
      <c r="BF60" s="165"/>
      <c r="BG60" s="162"/>
      <c r="BH60" s="162"/>
      <c r="BI60" s="164"/>
      <c r="BJ60" s="38"/>
      <c r="BK60" s="38"/>
      <c r="BL60" s="126"/>
      <c r="BM60" s="126"/>
      <c r="BN60" s="38"/>
      <c r="BO60" s="38"/>
      <c r="BP60" s="117" t="str">
        <f t="shared" si="6"/>
        <v/>
      </c>
      <c r="BQ60" s="38"/>
      <c r="BR60" s="38"/>
      <c r="BS60" s="38"/>
      <c r="BT60" s="38"/>
      <c r="BV60" s="17">
        <f t="shared" si="7"/>
        <v>0</v>
      </c>
      <c r="BW60" s="17">
        <f t="shared" si="8"/>
        <v>0</v>
      </c>
      <c r="BX60" s="17">
        <f t="shared" si="9"/>
        <v>0</v>
      </c>
      <c r="BY60" s="17">
        <f t="shared" si="10"/>
        <v>0</v>
      </c>
      <c r="BZ60" s="17">
        <f t="shared" si="11"/>
        <v>0</v>
      </c>
      <c r="CA60" s="17">
        <f t="shared" si="12"/>
        <v>0</v>
      </c>
      <c r="CB60" s="17">
        <f t="shared" si="15"/>
        <v>0</v>
      </c>
      <c r="CC60" s="17">
        <f t="shared" si="16"/>
        <v>0</v>
      </c>
      <c r="CD60" s="17">
        <f t="shared" si="17"/>
        <v>0</v>
      </c>
      <c r="CE60" s="17">
        <f t="shared" si="18"/>
        <v>0</v>
      </c>
      <c r="CF60" s="17">
        <f t="shared" si="19"/>
        <v>0</v>
      </c>
      <c r="CG60" s="17">
        <f t="shared" si="20"/>
        <v>0</v>
      </c>
      <c r="CH60" s="17">
        <f t="shared" si="21"/>
        <v>0</v>
      </c>
      <c r="CI60" s="17">
        <f t="shared" si="22"/>
        <v>0</v>
      </c>
      <c r="CJ60" s="17">
        <f t="shared" si="23"/>
        <v>0</v>
      </c>
      <c r="CK60" s="17">
        <f t="shared" si="24"/>
        <v>0</v>
      </c>
      <c r="CL60" s="17">
        <f t="shared" si="25"/>
        <v>0</v>
      </c>
      <c r="CM60" s="17">
        <f t="shared" si="26"/>
        <v>0</v>
      </c>
      <c r="CN60" s="17">
        <f t="shared" si="27"/>
        <v>0</v>
      </c>
      <c r="CO60" s="17">
        <f t="shared" si="28"/>
        <v>0</v>
      </c>
      <c r="CP60" s="17">
        <f t="shared" si="29"/>
        <v>0</v>
      </c>
      <c r="CQ60" s="17">
        <f t="shared" si="30"/>
        <v>0</v>
      </c>
      <c r="CR60" s="17">
        <f t="shared" si="31"/>
        <v>0</v>
      </c>
      <c r="CS60" s="17">
        <f t="shared" si="32"/>
        <v>0</v>
      </c>
      <c r="CT60" s="17">
        <f t="shared" si="33"/>
        <v>0</v>
      </c>
      <c r="CU60" s="17">
        <f t="shared" si="34"/>
        <v>0</v>
      </c>
      <c r="CV60" s="17">
        <f t="shared" si="35"/>
        <v>0</v>
      </c>
      <c r="CW60" s="17">
        <f t="shared" si="36"/>
        <v>0</v>
      </c>
      <c r="CX60" s="17">
        <f t="shared" si="37"/>
        <v>0</v>
      </c>
      <c r="CY60" s="17">
        <f t="shared" si="38"/>
        <v>0</v>
      </c>
      <c r="CZ60" s="17">
        <f t="shared" si="39"/>
        <v>0</v>
      </c>
      <c r="DA60" s="17">
        <f t="shared" si="40"/>
        <v>0</v>
      </c>
      <c r="DB60" s="17">
        <f t="shared" si="41"/>
        <v>0</v>
      </c>
      <c r="DC60" s="17">
        <f t="shared" si="42"/>
        <v>0</v>
      </c>
      <c r="DD60" s="17">
        <f t="shared" si="43"/>
        <v>0</v>
      </c>
      <c r="DE60" s="17">
        <f t="shared" si="44"/>
        <v>0</v>
      </c>
      <c r="DF60" s="17">
        <f t="shared" si="45"/>
        <v>0</v>
      </c>
      <c r="DG60" s="17">
        <f t="shared" si="46"/>
        <v>0</v>
      </c>
    </row>
    <row r="61" spans="2:111" ht="15" customHeight="1" x14ac:dyDescent="0.2">
      <c r="B61" s="156">
        <v>53</v>
      </c>
      <c r="C61" s="157" t="str">
        <f t="shared" si="47"/>
        <v/>
      </c>
      <c r="D61" s="158" t="str">
        <f t="shared" si="5"/>
        <v>OK</v>
      </c>
      <c r="E61" s="159" t="e">
        <f>VLOOKUP('DATA SHEET'!$B$9,'Drill Size Info'!$T$2:$U$8,2,FALSE)</f>
        <v>#N/A</v>
      </c>
      <c r="F61" s="159" t="str">
        <f t="shared" si="48"/>
        <v/>
      </c>
      <c r="G61" s="91">
        <f t="shared" si="49"/>
        <v>0</v>
      </c>
      <c r="H61" s="160" t="s">
        <v>175</v>
      </c>
      <c r="I61" s="160" t="s">
        <v>175</v>
      </c>
      <c r="J61" s="160" t="str">
        <f>IF('DATA SHEET'!$B$10="NC-50","N/A","OK")</f>
        <v>OK</v>
      </c>
      <c r="K61" s="160" t="str">
        <f>IF('DATA SHEET'!$B$10="NC-50","N/A","OK")</f>
        <v>OK</v>
      </c>
      <c r="L61" s="160" t="str">
        <f t="shared" si="50"/>
        <v>OK</v>
      </c>
      <c r="M61" s="160" t="str">
        <f t="shared" si="51"/>
        <v>OK</v>
      </c>
      <c r="N61" s="160"/>
      <c r="O61" s="160"/>
      <c r="P61" s="160"/>
      <c r="Q61" s="160"/>
      <c r="R61" s="92" t="str">
        <f>IF(DI61&lt;&gt;"",
    IF(INT('Drill Size Info'!$AA$19)=INT('Drill Size Info'!$AB$19),
        --(INT('Drill Size Info'!$AA$19) &amp; "." &amp; DI61),
        IF(AND((--(INT('Drill Size Info'!$AA$19) &amp; "." &amp; DI61)&gt;=--('Drill Size Info'!$AA$19)), (--(INT('Drill Size Info'!$AA$19) &amp; "." &amp; DI61)&lt;=--('Drill Size Info'!$AB$19))),
            --(INT('Drill Size Info'!$AA$19) &amp; "." &amp; DI61),
            --(INT('Drill Size Info'!$AB$19) &amp; "." &amp; DI61)
        )
    ),
    IF(DH61&lt;&gt;"",
        IF(INT('Drill Size Info'!$AA$19)=INT('Drill Size Info'!$AB$19),
            --(INT('Drill Size Info'!$AA$19) &amp; "." &amp; LEFT(DH61,3)),
            IF(AND((--(INT('Drill Size Info'!$AA$19) &amp; "." &amp; LEFT(DH61,3))&gt;=--('Drill Size Info'!$AA$19)), (--(INT('Drill Size Info'!$AA$19) &amp; "." &amp; LEFT(DH61,3))&lt;=--('Drill Size Info'!$AB$19))),
                --(INT('Drill Size Info'!$AA$19) &amp; "." &amp; LEFT(DH61,3)),
                --(INT('Drill Size Info'!$AB$19) &amp; "." &amp; LEFT(DH61,3))
            )
        ),
        "OK"
    )
)</f>
        <v>OK</v>
      </c>
      <c r="S61" s="150" t="str">
        <f>IF(DJ61&lt;&gt;"",
    IF(INT('Drill Size Info'!$AA$19)=INT('Drill Size Info'!$AB$19),
        --(INT('Drill Size Info'!$AA$19) &amp; "." &amp; DJ61),
        IF(AND((--(INT('Drill Size Info'!$AA$19) &amp; "." &amp; DJ61)&gt;=--('Drill Size Info'!$AA$19)), (--(INT('Drill Size Info'!$AA$19) &amp; "." &amp; DJ61)&lt;=--('Drill Size Info'!$AB$19))),
            --(INT('Drill Size Info'!$AA$19) &amp; "." &amp; DJ61),
            --(INT('Drill Size Info'!$AB$19) &amp; "." &amp; DJ61)
        )
    ),
    IF(DH61&lt;&gt;"",
        IF(INT('Drill Size Info'!$AA$19)=INT('Drill Size Info'!$AB$19),
            --(INT('Drill Size Info'!$AA$19) &amp; "." &amp; RIGHT(DH61,3)),
            IF(AND((--(INT('Drill Size Info'!$AA$19) &amp; "." &amp; RIGHT(DH61,3))&gt;=--('Drill Size Info'!$AA$19)), (--(INT('Drill Size Info'!$AA$19) &amp; "." &amp; RIGHT(DH61,3))&lt;=--('Drill Size Info'!$AB$19))),
                --(INT('Drill Size Info'!$AA$19) &amp; "." &amp; RIGHT(DH61,3)),
                --(INT('Drill Size Info'!$AB$19) &amp; "." &amp; RIGHT(DH61,3))
            )
        ),
        "N/A"
    )
)</f>
        <v>N/A</v>
      </c>
      <c r="T61" s="150" t="str">
        <f>IF(DL61&lt;&gt;"",
    IF(INT('Drill Size Info'!$AA$19)=INT('Drill Size Info'!$AB$15),
        --(INT('Drill Size Info'!$AA$15) &amp; "." &amp; DL61),
        IF(AND((--(INT('Drill Size Info'!$AA$15) &amp; "." &amp; DL61)&gt;=--('Drill Size Info'!$AA$15)), (--(INT('Drill Size Info'!$AA$15) &amp; "." &amp; DL61)&lt;=--('Drill Size Info'!$AB$15))),
            --(INT('Drill Size Info'!$AA$15) &amp; "." &amp; DL61),
            --(INT('Drill Size Info'!$AB$15) &amp; "." &amp; DL61)
        )
    ),
    IF(DK61&lt;&gt;"",
        IF(INT('Drill Size Info'!$AA$15)=INT('Drill Size Info'!$AB$15),
            --(INT('Drill Size Info'!$AA$15) &amp; "." &amp; LEFT(DK61,3)),
            IF(AND((--(INT('Drill Size Info'!$AA$15) &amp; "." &amp; LEFT(DK61,3))&gt;=--('Drill Size Info'!$AA$15)), (--(INT('Drill Size Info'!$AA$15) &amp; "." &amp; LEFT(DK61,3))&lt;=--('Drill Size Info'!$AB$15))),
                --(INT('Drill Size Info'!$AA$15) &amp; "." &amp; LEFT(DK61,3)),
                --(INT('Drill Size Info'!$AB$15) &amp; "." &amp; LEFT(DK61,3))
            )
        ),
        "OK"
    )
)</f>
        <v>OK</v>
      </c>
      <c r="U61" s="150" t="str">
        <f>IF(DM61&lt;&gt;"",
    IF(INT('Drill Size Info'!$AA$19)=INT('Drill Size Info'!$AB$15),
        --(INT('Drill Size Info'!$AA$15) &amp; "." &amp; DM61),
        IF(AND((--(INT('Drill Size Info'!$AA$15) &amp; "." &amp; DM61)&gt;=--('Drill Size Info'!$AA$15)), (--(INT('Drill Size Info'!$AA$15) &amp; "." &amp; DM61)&lt;=--('Drill Size Info'!$AB$15))),
            --(INT('Drill Size Info'!$AA$15) &amp; "." &amp; DM61),
            --(INT('Drill Size Info'!$AB$15) &amp; "." &amp; DM61)
        )
    ),
    IF(DK61&lt;&gt;"",
        IF(INT('Drill Size Info'!$AA$15)=INT('Drill Size Info'!$AB$15),
            --(INT('Drill Size Info'!$AA$15) &amp; "." &amp; RIGHT(DK61,3)),
            IF(AND((--(INT('Drill Size Info'!$AA$15) &amp; "." &amp; RIGHT(DK61,3))&gt;=--('Drill Size Info'!$AA$15)), (--(INT('Drill Size Info'!$AA$15) &amp; "." &amp; RIGHT(DK61,3))&lt;=--('Drill Size Info'!$AB$15))),
                --(INT('Drill Size Info'!$AA$15) &amp; "." &amp; RIGHT(DK61,3)),
                --(INT('Drill Size Info'!$AB$15) &amp; "." &amp; RIGHT(DK61,3))
            )
        ),
        "N/A"
    )
)</f>
        <v>N/A</v>
      </c>
      <c r="V61" s="161"/>
      <c r="W61" s="161"/>
      <c r="X61" s="161"/>
      <c r="Y61" s="161"/>
      <c r="Z61" s="161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3"/>
      <c r="BC61" s="163"/>
      <c r="BD61" s="163"/>
      <c r="BE61" s="164"/>
      <c r="BF61" s="165"/>
      <c r="BG61" s="162"/>
      <c r="BH61" s="162"/>
      <c r="BI61" s="164"/>
      <c r="BJ61" s="38"/>
      <c r="BK61" s="38"/>
      <c r="BL61" s="126"/>
      <c r="BM61" s="126"/>
      <c r="BN61" s="38"/>
      <c r="BO61" s="38"/>
      <c r="BP61" s="117" t="str">
        <f t="shared" si="6"/>
        <v/>
      </c>
      <c r="BQ61" s="38"/>
      <c r="BR61" s="38"/>
      <c r="BS61" s="38"/>
      <c r="BT61" s="38"/>
      <c r="BV61" s="17">
        <f t="shared" si="7"/>
        <v>0</v>
      </c>
      <c r="BW61" s="17">
        <f t="shared" si="8"/>
        <v>0</v>
      </c>
      <c r="BX61" s="17">
        <f t="shared" si="9"/>
        <v>0</v>
      </c>
      <c r="BY61" s="17">
        <f t="shared" si="10"/>
        <v>0</v>
      </c>
      <c r="BZ61" s="17">
        <f t="shared" si="11"/>
        <v>0</v>
      </c>
      <c r="CA61" s="17">
        <f t="shared" si="12"/>
        <v>0</v>
      </c>
      <c r="CB61" s="17">
        <f t="shared" si="15"/>
        <v>0</v>
      </c>
      <c r="CC61" s="17">
        <f t="shared" si="16"/>
        <v>0</v>
      </c>
      <c r="CD61" s="17">
        <f t="shared" si="17"/>
        <v>0</v>
      </c>
      <c r="CE61" s="17">
        <f t="shared" si="18"/>
        <v>0</v>
      </c>
      <c r="CF61" s="17">
        <f t="shared" si="19"/>
        <v>0</v>
      </c>
      <c r="CG61" s="17">
        <f t="shared" si="20"/>
        <v>0</v>
      </c>
      <c r="CH61" s="17">
        <f t="shared" si="21"/>
        <v>0</v>
      </c>
      <c r="CI61" s="17">
        <f t="shared" si="22"/>
        <v>0</v>
      </c>
      <c r="CJ61" s="17">
        <f t="shared" si="23"/>
        <v>0</v>
      </c>
      <c r="CK61" s="17">
        <f t="shared" si="24"/>
        <v>0</v>
      </c>
      <c r="CL61" s="17">
        <f t="shared" si="25"/>
        <v>0</v>
      </c>
      <c r="CM61" s="17">
        <f t="shared" si="26"/>
        <v>0</v>
      </c>
      <c r="CN61" s="17">
        <f t="shared" si="27"/>
        <v>0</v>
      </c>
      <c r="CO61" s="17">
        <f t="shared" si="28"/>
        <v>0</v>
      </c>
      <c r="CP61" s="17">
        <f t="shared" si="29"/>
        <v>0</v>
      </c>
      <c r="CQ61" s="17">
        <f t="shared" si="30"/>
        <v>0</v>
      </c>
      <c r="CR61" s="17">
        <f t="shared" si="31"/>
        <v>0</v>
      </c>
      <c r="CS61" s="17">
        <f t="shared" si="32"/>
        <v>0</v>
      </c>
      <c r="CT61" s="17">
        <f t="shared" si="33"/>
        <v>0</v>
      </c>
      <c r="CU61" s="17">
        <f t="shared" si="34"/>
        <v>0</v>
      </c>
      <c r="CV61" s="17">
        <f t="shared" si="35"/>
        <v>0</v>
      </c>
      <c r="CW61" s="17">
        <f t="shared" si="36"/>
        <v>0</v>
      </c>
      <c r="CX61" s="17">
        <f t="shared" si="37"/>
        <v>0</v>
      </c>
      <c r="CY61" s="17">
        <f t="shared" si="38"/>
        <v>0</v>
      </c>
      <c r="CZ61" s="17">
        <f t="shared" si="39"/>
        <v>0</v>
      </c>
      <c r="DA61" s="17">
        <f t="shared" si="40"/>
        <v>0</v>
      </c>
      <c r="DB61" s="17">
        <f t="shared" si="41"/>
        <v>0</v>
      </c>
      <c r="DC61" s="17">
        <f t="shared" si="42"/>
        <v>0</v>
      </c>
      <c r="DD61" s="17">
        <f t="shared" si="43"/>
        <v>0</v>
      </c>
      <c r="DE61" s="17">
        <f t="shared" si="44"/>
        <v>0</v>
      </c>
      <c r="DF61" s="17">
        <f t="shared" si="45"/>
        <v>0</v>
      </c>
      <c r="DG61" s="17">
        <f t="shared" si="46"/>
        <v>0</v>
      </c>
    </row>
    <row r="62" spans="2:111" ht="15" customHeight="1" x14ac:dyDescent="0.2">
      <c r="B62" s="156">
        <v>54</v>
      </c>
      <c r="C62" s="157" t="str">
        <f t="shared" si="47"/>
        <v/>
      </c>
      <c r="D62" s="158" t="str">
        <f t="shared" si="5"/>
        <v>OK</v>
      </c>
      <c r="E62" s="159" t="e">
        <f>VLOOKUP('DATA SHEET'!$B$9,'Drill Size Info'!$T$2:$U$8,2,FALSE)</f>
        <v>#N/A</v>
      </c>
      <c r="F62" s="159" t="str">
        <f t="shared" si="48"/>
        <v/>
      </c>
      <c r="G62" s="91">
        <f t="shared" si="49"/>
        <v>0</v>
      </c>
      <c r="H62" s="160" t="s">
        <v>175</v>
      </c>
      <c r="I62" s="160" t="s">
        <v>175</v>
      </c>
      <c r="J62" s="160" t="str">
        <f>IF('DATA SHEET'!$B$10="NC-50","N/A","OK")</f>
        <v>OK</v>
      </c>
      <c r="K62" s="160" t="str">
        <f>IF('DATA SHEET'!$B$10="NC-50","N/A","OK")</f>
        <v>OK</v>
      </c>
      <c r="L62" s="160" t="str">
        <f t="shared" si="50"/>
        <v>OK</v>
      </c>
      <c r="M62" s="160" t="str">
        <f t="shared" si="51"/>
        <v>OK</v>
      </c>
      <c r="N62" s="160"/>
      <c r="O62" s="160"/>
      <c r="P62" s="160"/>
      <c r="Q62" s="160"/>
      <c r="R62" s="92" t="str">
        <f>IF(DI62&lt;&gt;"",
    IF(INT('Drill Size Info'!$AA$19)=INT('Drill Size Info'!$AB$19),
        --(INT('Drill Size Info'!$AA$19) &amp; "." &amp; DI62),
        IF(AND((--(INT('Drill Size Info'!$AA$19) &amp; "." &amp; DI62)&gt;=--('Drill Size Info'!$AA$19)), (--(INT('Drill Size Info'!$AA$19) &amp; "." &amp; DI62)&lt;=--('Drill Size Info'!$AB$19))),
            --(INT('Drill Size Info'!$AA$19) &amp; "." &amp; DI62),
            --(INT('Drill Size Info'!$AB$19) &amp; "." &amp; DI62)
        )
    ),
    IF(DH62&lt;&gt;"",
        IF(INT('Drill Size Info'!$AA$19)=INT('Drill Size Info'!$AB$19),
            --(INT('Drill Size Info'!$AA$19) &amp; "." &amp; LEFT(DH62,3)),
            IF(AND((--(INT('Drill Size Info'!$AA$19) &amp; "." &amp; LEFT(DH62,3))&gt;=--('Drill Size Info'!$AA$19)), (--(INT('Drill Size Info'!$AA$19) &amp; "." &amp; LEFT(DH62,3))&lt;=--('Drill Size Info'!$AB$19))),
                --(INT('Drill Size Info'!$AA$19) &amp; "." &amp; LEFT(DH62,3)),
                --(INT('Drill Size Info'!$AB$19) &amp; "." &amp; LEFT(DH62,3))
            )
        ),
        "OK"
    )
)</f>
        <v>OK</v>
      </c>
      <c r="S62" s="150" t="str">
        <f>IF(DJ62&lt;&gt;"",
    IF(INT('Drill Size Info'!$AA$19)=INT('Drill Size Info'!$AB$19),
        --(INT('Drill Size Info'!$AA$19) &amp; "." &amp; DJ62),
        IF(AND((--(INT('Drill Size Info'!$AA$19) &amp; "." &amp; DJ62)&gt;=--('Drill Size Info'!$AA$19)), (--(INT('Drill Size Info'!$AA$19) &amp; "." &amp; DJ62)&lt;=--('Drill Size Info'!$AB$19))),
            --(INT('Drill Size Info'!$AA$19) &amp; "." &amp; DJ62),
            --(INT('Drill Size Info'!$AB$19) &amp; "." &amp; DJ62)
        )
    ),
    IF(DH62&lt;&gt;"",
        IF(INT('Drill Size Info'!$AA$19)=INT('Drill Size Info'!$AB$19),
            --(INT('Drill Size Info'!$AA$19) &amp; "." &amp; RIGHT(DH62,3)),
            IF(AND((--(INT('Drill Size Info'!$AA$19) &amp; "." &amp; RIGHT(DH62,3))&gt;=--('Drill Size Info'!$AA$19)), (--(INT('Drill Size Info'!$AA$19) &amp; "." &amp; RIGHT(DH62,3))&lt;=--('Drill Size Info'!$AB$19))),
                --(INT('Drill Size Info'!$AA$19) &amp; "." &amp; RIGHT(DH62,3)),
                --(INT('Drill Size Info'!$AB$19) &amp; "." &amp; RIGHT(DH62,3))
            )
        ),
        "N/A"
    )
)</f>
        <v>N/A</v>
      </c>
      <c r="T62" s="150" t="str">
        <f>IF(DL62&lt;&gt;"",
    IF(INT('Drill Size Info'!$AA$19)=INT('Drill Size Info'!$AB$15),
        --(INT('Drill Size Info'!$AA$15) &amp; "." &amp; DL62),
        IF(AND((--(INT('Drill Size Info'!$AA$15) &amp; "." &amp; DL62)&gt;=--('Drill Size Info'!$AA$15)), (--(INT('Drill Size Info'!$AA$15) &amp; "." &amp; DL62)&lt;=--('Drill Size Info'!$AB$15))),
            --(INT('Drill Size Info'!$AA$15) &amp; "." &amp; DL62),
            --(INT('Drill Size Info'!$AB$15) &amp; "." &amp; DL62)
        )
    ),
    IF(DK62&lt;&gt;"",
        IF(INT('Drill Size Info'!$AA$15)=INT('Drill Size Info'!$AB$15),
            --(INT('Drill Size Info'!$AA$15) &amp; "." &amp; LEFT(DK62,3)),
            IF(AND((--(INT('Drill Size Info'!$AA$15) &amp; "." &amp; LEFT(DK62,3))&gt;=--('Drill Size Info'!$AA$15)), (--(INT('Drill Size Info'!$AA$15) &amp; "." &amp; LEFT(DK62,3))&lt;=--('Drill Size Info'!$AB$15))),
                --(INT('Drill Size Info'!$AA$15) &amp; "." &amp; LEFT(DK62,3)),
                --(INT('Drill Size Info'!$AB$15) &amp; "." &amp; LEFT(DK62,3))
            )
        ),
        "OK"
    )
)</f>
        <v>OK</v>
      </c>
      <c r="U62" s="150" t="str">
        <f>IF(DM62&lt;&gt;"",
    IF(INT('Drill Size Info'!$AA$19)=INT('Drill Size Info'!$AB$15),
        --(INT('Drill Size Info'!$AA$15) &amp; "." &amp; DM62),
        IF(AND((--(INT('Drill Size Info'!$AA$15) &amp; "." &amp; DM62)&gt;=--('Drill Size Info'!$AA$15)), (--(INT('Drill Size Info'!$AA$15) &amp; "." &amp; DM62)&lt;=--('Drill Size Info'!$AB$15))),
            --(INT('Drill Size Info'!$AA$15) &amp; "." &amp; DM62),
            --(INT('Drill Size Info'!$AB$15) &amp; "." &amp; DM62)
        )
    ),
    IF(DK62&lt;&gt;"",
        IF(INT('Drill Size Info'!$AA$15)=INT('Drill Size Info'!$AB$15),
            --(INT('Drill Size Info'!$AA$15) &amp; "." &amp; RIGHT(DK62,3)),
            IF(AND((--(INT('Drill Size Info'!$AA$15) &amp; "." &amp; RIGHT(DK62,3))&gt;=--('Drill Size Info'!$AA$15)), (--(INT('Drill Size Info'!$AA$15) &amp; "." &amp; RIGHT(DK62,3))&lt;=--('Drill Size Info'!$AB$15))),
                --(INT('Drill Size Info'!$AA$15) &amp; "." &amp; RIGHT(DK62,3)),
                --(INT('Drill Size Info'!$AB$15) &amp; "." &amp; RIGHT(DK62,3))
            )
        ),
        "N/A"
    )
)</f>
        <v>N/A</v>
      </c>
      <c r="V62" s="161"/>
      <c r="W62" s="161"/>
      <c r="X62" s="161"/>
      <c r="Y62" s="161"/>
      <c r="Z62" s="161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3"/>
      <c r="BC62" s="163"/>
      <c r="BD62" s="163"/>
      <c r="BE62" s="164"/>
      <c r="BF62" s="165"/>
      <c r="BG62" s="162"/>
      <c r="BH62" s="162"/>
      <c r="BI62" s="164"/>
      <c r="BJ62" s="38"/>
      <c r="BK62" s="38"/>
      <c r="BL62" s="126"/>
      <c r="BM62" s="126"/>
      <c r="BN62" s="38"/>
      <c r="BO62" s="38"/>
      <c r="BP62" s="117" t="str">
        <f t="shared" si="6"/>
        <v/>
      </c>
      <c r="BQ62" s="38"/>
      <c r="BR62" s="38"/>
      <c r="BS62" s="38"/>
      <c r="BT62" s="38"/>
      <c r="BV62" s="17">
        <f t="shared" si="7"/>
        <v>0</v>
      </c>
      <c r="BW62" s="17">
        <f t="shared" si="8"/>
        <v>0</v>
      </c>
      <c r="BX62" s="17">
        <f t="shared" si="9"/>
        <v>0</v>
      </c>
      <c r="BY62" s="17">
        <f t="shared" si="10"/>
        <v>0</v>
      </c>
      <c r="BZ62" s="17">
        <f t="shared" si="11"/>
        <v>0</v>
      </c>
      <c r="CA62" s="17">
        <f t="shared" si="12"/>
        <v>0</v>
      </c>
      <c r="CB62" s="17">
        <f t="shared" si="15"/>
        <v>0</v>
      </c>
      <c r="CC62" s="17">
        <f t="shared" si="16"/>
        <v>0</v>
      </c>
      <c r="CD62" s="17">
        <f t="shared" si="17"/>
        <v>0</v>
      </c>
      <c r="CE62" s="17">
        <f t="shared" si="18"/>
        <v>0</v>
      </c>
      <c r="CF62" s="17">
        <f t="shared" si="19"/>
        <v>0</v>
      </c>
      <c r="CG62" s="17">
        <f t="shared" si="20"/>
        <v>0</v>
      </c>
      <c r="CH62" s="17">
        <f t="shared" si="21"/>
        <v>0</v>
      </c>
      <c r="CI62" s="17">
        <f t="shared" si="22"/>
        <v>0</v>
      </c>
      <c r="CJ62" s="17">
        <f t="shared" si="23"/>
        <v>0</v>
      </c>
      <c r="CK62" s="17">
        <f t="shared" si="24"/>
        <v>0</v>
      </c>
      <c r="CL62" s="17">
        <f t="shared" si="25"/>
        <v>0</v>
      </c>
      <c r="CM62" s="17">
        <f t="shared" si="26"/>
        <v>0</v>
      </c>
      <c r="CN62" s="17">
        <f t="shared" si="27"/>
        <v>0</v>
      </c>
      <c r="CO62" s="17">
        <f t="shared" si="28"/>
        <v>0</v>
      </c>
      <c r="CP62" s="17">
        <f t="shared" si="29"/>
        <v>0</v>
      </c>
      <c r="CQ62" s="17">
        <f t="shared" si="30"/>
        <v>0</v>
      </c>
      <c r="CR62" s="17">
        <f t="shared" si="31"/>
        <v>0</v>
      </c>
      <c r="CS62" s="17">
        <f t="shared" si="32"/>
        <v>0</v>
      </c>
      <c r="CT62" s="17">
        <f t="shared" si="33"/>
        <v>0</v>
      </c>
      <c r="CU62" s="17">
        <f t="shared" si="34"/>
        <v>0</v>
      </c>
      <c r="CV62" s="17">
        <f t="shared" si="35"/>
        <v>0</v>
      </c>
      <c r="CW62" s="17">
        <f t="shared" si="36"/>
        <v>0</v>
      </c>
      <c r="CX62" s="17">
        <f t="shared" si="37"/>
        <v>0</v>
      </c>
      <c r="CY62" s="17">
        <f t="shared" si="38"/>
        <v>0</v>
      </c>
      <c r="CZ62" s="17">
        <f t="shared" si="39"/>
        <v>0</v>
      </c>
      <c r="DA62" s="17">
        <f t="shared" si="40"/>
        <v>0</v>
      </c>
      <c r="DB62" s="17">
        <f t="shared" si="41"/>
        <v>0</v>
      </c>
      <c r="DC62" s="17">
        <f t="shared" si="42"/>
        <v>0</v>
      </c>
      <c r="DD62" s="17">
        <f t="shared" si="43"/>
        <v>0</v>
      </c>
      <c r="DE62" s="17">
        <f t="shared" si="44"/>
        <v>0</v>
      </c>
      <c r="DF62" s="17">
        <f t="shared" si="45"/>
        <v>0</v>
      </c>
      <c r="DG62" s="17">
        <f t="shared" si="46"/>
        <v>0</v>
      </c>
    </row>
    <row r="63" spans="2:111" ht="15" customHeight="1" x14ac:dyDescent="0.2">
      <c r="B63" s="156">
        <v>55</v>
      </c>
      <c r="C63" s="157" t="str">
        <f t="shared" si="47"/>
        <v/>
      </c>
      <c r="D63" s="158" t="str">
        <f t="shared" si="5"/>
        <v>OK</v>
      </c>
      <c r="E63" s="159" t="e">
        <f>VLOOKUP('DATA SHEET'!$B$9,'Drill Size Info'!$T$2:$U$8,2,FALSE)</f>
        <v>#N/A</v>
      </c>
      <c r="F63" s="159" t="str">
        <f t="shared" si="48"/>
        <v/>
      </c>
      <c r="G63" s="91">
        <f t="shared" si="49"/>
        <v>0</v>
      </c>
      <c r="H63" s="160" t="s">
        <v>175</v>
      </c>
      <c r="I63" s="160" t="s">
        <v>175</v>
      </c>
      <c r="J63" s="160" t="str">
        <f>IF('DATA SHEET'!$B$10="NC-50","N/A","OK")</f>
        <v>OK</v>
      </c>
      <c r="K63" s="160" t="str">
        <f>IF('DATA SHEET'!$B$10="NC-50","N/A","OK")</f>
        <v>OK</v>
      </c>
      <c r="L63" s="160" t="str">
        <f t="shared" si="50"/>
        <v>OK</v>
      </c>
      <c r="M63" s="160" t="str">
        <f t="shared" si="51"/>
        <v>OK</v>
      </c>
      <c r="N63" s="160"/>
      <c r="O63" s="160"/>
      <c r="P63" s="160"/>
      <c r="Q63" s="160"/>
      <c r="R63" s="92" t="str">
        <f>IF(DI63&lt;&gt;"",
    IF(INT('Drill Size Info'!$AA$19)=INT('Drill Size Info'!$AB$19),
        --(INT('Drill Size Info'!$AA$19) &amp; "." &amp; DI63),
        IF(AND((--(INT('Drill Size Info'!$AA$19) &amp; "." &amp; DI63)&gt;=--('Drill Size Info'!$AA$19)), (--(INT('Drill Size Info'!$AA$19) &amp; "." &amp; DI63)&lt;=--('Drill Size Info'!$AB$19))),
            --(INT('Drill Size Info'!$AA$19) &amp; "." &amp; DI63),
            --(INT('Drill Size Info'!$AB$19) &amp; "." &amp; DI63)
        )
    ),
    IF(DH63&lt;&gt;"",
        IF(INT('Drill Size Info'!$AA$19)=INT('Drill Size Info'!$AB$19),
            --(INT('Drill Size Info'!$AA$19) &amp; "." &amp; LEFT(DH63,3)),
            IF(AND((--(INT('Drill Size Info'!$AA$19) &amp; "." &amp; LEFT(DH63,3))&gt;=--('Drill Size Info'!$AA$19)), (--(INT('Drill Size Info'!$AA$19) &amp; "." &amp; LEFT(DH63,3))&lt;=--('Drill Size Info'!$AB$19))),
                --(INT('Drill Size Info'!$AA$19) &amp; "." &amp; LEFT(DH63,3)),
                --(INT('Drill Size Info'!$AB$19) &amp; "." &amp; LEFT(DH63,3))
            )
        ),
        "OK"
    )
)</f>
        <v>OK</v>
      </c>
      <c r="S63" s="150" t="str">
        <f>IF(DJ63&lt;&gt;"",
    IF(INT('Drill Size Info'!$AA$19)=INT('Drill Size Info'!$AB$19),
        --(INT('Drill Size Info'!$AA$19) &amp; "." &amp; DJ63),
        IF(AND((--(INT('Drill Size Info'!$AA$19) &amp; "." &amp; DJ63)&gt;=--('Drill Size Info'!$AA$19)), (--(INT('Drill Size Info'!$AA$19) &amp; "." &amp; DJ63)&lt;=--('Drill Size Info'!$AB$19))),
            --(INT('Drill Size Info'!$AA$19) &amp; "." &amp; DJ63),
            --(INT('Drill Size Info'!$AB$19) &amp; "." &amp; DJ63)
        )
    ),
    IF(DH63&lt;&gt;"",
        IF(INT('Drill Size Info'!$AA$19)=INT('Drill Size Info'!$AB$19),
            --(INT('Drill Size Info'!$AA$19) &amp; "." &amp; RIGHT(DH63,3)),
            IF(AND((--(INT('Drill Size Info'!$AA$19) &amp; "." &amp; RIGHT(DH63,3))&gt;=--('Drill Size Info'!$AA$19)), (--(INT('Drill Size Info'!$AA$19) &amp; "." &amp; RIGHT(DH63,3))&lt;=--('Drill Size Info'!$AB$19))),
                --(INT('Drill Size Info'!$AA$19) &amp; "." &amp; RIGHT(DH63,3)),
                --(INT('Drill Size Info'!$AB$19) &amp; "." &amp; RIGHT(DH63,3))
            )
        ),
        "N/A"
    )
)</f>
        <v>N/A</v>
      </c>
      <c r="T63" s="150" t="str">
        <f>IF(DL63&lt;&gt;"",
    IF(INT('Drill Size Info'!$AA$19)=INT('Drill Size Info'!$AB$15),
        --(INT('Drill Size Info'!$AA$15) &amp; "." &amp; DL63),
        IF(AND((--(INT('Drill Size Info'!$AA$15) &amp; "." &amp; DL63)&gt;=--('Drill Size Info'!$AA$15)), (--(INT('Drill Size Info'!$AA$15) &amp; "." &amp; DL63)&lt;=--('Drill Size Info'!$AB$15))),
            --(INT('Drill Size Info'!$AA$15) &amp; "." &amp; DL63),
            --(INT('Drill Size Info'!$AB$15) &amp; "." &amp; DL63)
        )
    ),
    IF(DK63&lt;&gt;"",
        IF(INT('Drill Size Info'!$AA$15)=INT('Drill Size Info'!$AB$15),
            --(INT('Drill Size Info'!$AA$15) &amp; "." &amp; LEFT(DK63,3)),
            IF(AND((--(INT('Drill Size Info'!$AA$15) &amp; "." &amp; LEFT(DK63,3))&gt;=--('Drill Size Info'!$AA$15)), (--(INT('Drill Size Info'!$AA$15) &amp; "." &amp; LEFT(DK63,3))&lt;=--('Drill Size Info'!$AB$15))),
                --(INT('Drill Size Info'!$AA$15) &amp; "." &amp; LEFT(DK63,3)),
                --(INT('Drill Size Info'!$AB$15) &amp; "." &amp; LEFT(DK63,3))
            )
        ),
        "OK"
    )
)</f>
        <v>OK</v>
      </c>
      <c r="U63" s="150" t="str">
        <f>IF(DM63&lt;&gt;"",
    IF(INT('Drill Size Info'!$AA$19)=INT('Drill Size Info'!$AB$15),
        --(INT('Drill Size Info'!$AA$15) &amp; "." &amp; DM63),
        IF(AND((--(INT('Drill Size Info'!$AA$15) &amp; "." &amp; DM63)&gt;=--('Drill Size Info'!$AA$15)), (--(INT('Drill Size Info'!$AA$15) &amp; "." &amp; DM63)&lt;=--('Drill Size Info'!$AB$15))),
            --(INT('Drill Size Info'!$AA$15) &amp; "." &amp; DM63),
            --(INT('Drill Size Info'!$AB$15) &amp; "." &amp; DM63)
        )
    ),
    IF(DK63&lt;&gt;"",
        IF(INT('Drill Size Info'!$AA$15)=INT('Drill Size Info'!$AB$15),
            --(INT('Drill Size Info'!$AA$15) &amp; "." &amp; RIGHT(DK63,3)),
            IF(AND((--(INT('Drill Size Info'!$AA$15) &amp; "." &amp; RIGHT(DK63,3))&gt;=--('Drill Size Info'!$AA$15)), (--(INT('Drill Size Info'!$AA$15) &amp; "." &amp; RIGHT(DK63,3))&lt;=--('Drill Size Info'!$AB$15))),
                --(INT('Drill Size Info'!$AA$15) &amp; "." &amp; RIGHT(DK63,3)),
                --(INT('Drill Size Info'!$AB$15) &amp; "." &amp; RIGHT(DK63,3))
            )
        ),
        "N/A"
    )
)</f>
        <v>N/A</v>
      </c>
      <c r="V63" s="161"/>
      <c r="W63" s="161"/>
      <c r="X63" s="161"/>
      <c r="Y63" s="161"/>
      <c r="Z63" s="161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3"/>
      <c r="BC63" s="163"/>
      <c r="BD63" s="163"/>
      <c r="BE63" s="164"/>
      <c r="BF63" s="165"/>
      <c r="BG63" s="162"/>
      <c r="BH63" s="162"/>
      <c r="BI63" s="164"/>
      <c r="BJ63" s="38"/>
      <c r="BK63" s="38"/>
      <c r="BL63" s="126"/>
      <c r="BM63" s="126"/>
      <c r="BN63" s="38"/>
      <c r="BO63" s="38"/>
      <c r="BP63" s="117" t="str">
        <f t="shared" si="6"/>
        <v/>
      </c>
      <c r="BQ63" s="38"/>
      <c r="BR63" s="38"/>
      <c r="BS63" s="38"/>
      <c r="BT63" s="38"/>
      <c r="BV63" s="17">
        <f t="shared" si="7"/>
        <v>0</v>
      </c>
      <c r="BW63" s="17">
        <f t="shared" si="8"/>
        <v>0</v>
      </c>
      <c r="BX63" s="17">
        <f t="shared" si="9"/>
        <v>0</v>
      </c>
      <c r="BY63" s="17">
        <f t="shared" si="10"/>
        <v>0</v>
      </c>
      <c r="BZ63" s="17">
        <f t="shared" si="11"/>
        <v>0</v>
      </c>
      <c r="CA63" s="17">
        <f t="shared" si="12"/>
        <v>0</v>
      </c>
      <c r="CB63" s="17">
        <f t="shared" si="15"/>
        <v>0</v>
      </c>
      <c r="CC63" s="17">
        <f t="shared" si="16"/>
        <v>0</v>
      </c>
      <c r="CD63" s="17">
        <f t="shared" si="17"/>
        <v>0</v>
      </c>
      <c r="CE63" s="17">
        <f t="shared" si="18"/>
        <v>0</v>
      </c>
      <c r="CF63" s="17">
        <f t="shared" si="19"/>
        <v>0</v>
      </c>
      <c r="CG63" s="17">
        <f t="shared" si="20"/>
        <v>0</v>
      </c>
      <c r="CH63" s="17">
        <f t="shared" si="21"/>
        <v>0</v>
      </c>
      <c r="CI63" s="17">
        <f t="shared" si="22"/>
        <v>0</v>
      </c>
      <c r="CJ63" s="17">
        <f t="shared" si="23"/>
        <v>0</v>
      </c>
      <c r="CK63" s="17">
        <f t="shared" si="24"/>
        <v>0</v>
      </c>
      <c r="CL63" s="17">
        <f t="shared" si="25"/>
        <v>0</v>
      </c>
      <c r="CM63" s="17">
        <f t="shared" si="26"/>
        <v>0</v>
      </c>
      <c r="CN63" s="17">
        <f t="shared" si="27"/>
        <v>0</v>
      </c>
      <c r="CO63" s="17">
        <f t="shared" si="28"/>
        <v>0</v>
      </c>
      <c r="CP63" s="17">
        <f t="shared" si="29"/>
        <v>0</v>
      </c>
      <c r="CQ63" s="17">
        <f t="shared" si="30"/>
        <v>0</v>
      </c>
      <c r="CR63" s="17">
        <f t="shared" si="31"/>
        <v>0</v>
      </c>
      <c r="CS63" s="17">
        <f t="shared" si="32"/>
        <v>0</v>
      </c>
      <c r="CT63" s="17">
        <f t="shared" si="33"/>
        <v>0</v>
      </c>
      <c r="CU63" s="17">
        <f t="shared" si="34"/>
        <v>0</v>
      </c>
      <c r="CV63" s="17">
        <f t="shared" si="35"/>
        <v>0</v>
      </c>
      <c r="CW63" s="17">
        <f t="shared" si="36"/>
        <v>0</v>
      </c>
      <c r="CX63" s="17">
        <f t="shared" si="37"/>
        <v>0</v>
      </c>
      <c r="CY63" s="17">
        <f t="shared" si="38"/>
        <v>0</v>
      </c>
      <c r="CZ63" s="17">
        <f t="shared" si="39"/>
        <v>0</v>
      </c>
      <c r="DA63" s="17">
        <f t="shared" si="40"/>
        <v>0</v>
      </c>
      <c r="DB63" s="17">
        <f t="shared" si="41"/>
        <v>0</v>
      </c>
      <c r="DC63" s="17">
        <f t="shared" si="42"/>
        <v>0</v>
      </c>
      <c r="DD63" s="17">
        <f t="shared" si="43"/>
        <v>0</v>
      </c>
      <c r="DE63" s="17">
        <f t="shared" si="44"/>
        <v>0</v>
      </c>
      <c r="DF63" s="17">
        <f t="shared" si="45"/>
        <v>0</v>
      </c>
      <c r="DG63" s="17">
        <f t="shared" si="46"/>
        <v>0</v>
      </c>
    </row>
    <row r="64" spans="2:111" ht="15" customHeight="1" x14ac:dyDescent="0.2">
      <c r="B64" s="156">
        <v>56</v>
      </c>
      <c r="C64" s="157" t="str">
        <f t="shared" si="47"/>
        <v/>
      </c>
      <c r="D64" s="158" t="str">
        <f t="shared" si="5"/>
        <v>OK</v>
      </c>
      <c r="E64" s="159" t="e">
        <f>VLOOKUP('DATA SHEET'!$B$9,'Drill Size Info'!$T$2:$U$8,2,FALSE)</f>
        <v>#N/A</v>
      </c>
      <c r="F64" s="159" t="str">
        <f t="shared" si="48"/>
        <v/>
      </c>
      <c r="G64" s="91">
        <f t="shared" si="49"/>
        <v>0</v>
      </c>
      <c r="H64" s="160" t="s">
        <v>175</v>
      </c>
      <c r="I64" s="160" t="s">
        <v>175</v>
      </c>
      <c r="J64" s="160" t="str">
        <f>IF('DATA SHEET'!$B$10="NC-50","N/A","OK")</f>
        <v>OK</v>
      </c>
      <c r="K64" s="160" t="str">
        <f>IF('DATA SHEET'!$B$10="NC-50","N/A","OK")</f>
        <v>OK</v>
      </c>
      <c r="L64" s="160" t="str">
        <f t="shared" si="50"/>
        <v>OK</v>
      </c>
      <c r="M64" s="160" t="str">
        <f t="shared" si="51"/>
        <v>OK</v>
      </c>
      <c r="N64" s="160"/>
      <c r="O64" s="160"/>
      <c r="P64" s="160"/>
      <c r="Q64" s="160"/>
      <c r="R64" s="92" t="str">
        <f>IF(DI64&lt;&gt;"",
    IF(INT('Drill Size Info'!$AA$19)=INT('Drill Size Info'!$AB$19),
        --(INT('Drill Size Info'!$AA$19) &amp; "." &amp; DI64),
        IF(AND((--(INT('Drill Size Info'!$AA$19) &amp; "." &amp; DI64)&gt;=--('Drill Size Info'!$AA$19)), (--(INT('Drill Size Info'!$AA$19) &amp; "." &amp; DI64)&lt;=--('Drill Size Info'!$AB$19))),
            --(INT('Drill Size Info'!$AA$19) &amp; "." &amp; DI64),
            --(INT('Drill Size Info'!$AB$19) &amp; "." &amp; DI64)
        )
    ),
    IF(DH64&lt;&gt;"",
        IF(INT('Drill Size Info'!$AA$19)=INT('Drill Size Info'!$AB$19),
            --(INT('Drill Size Info'!$AA$19) &amp; "." &amp; LEFT(DH64,3)),
            IF(AND((--(INT('Drill Size Info'!$AA$19) &amp; "." &amp; LEFT(DH64,3))&gt;=--('Drill Size Info'!$AA$19)), (--(INT('Drill Size Info'!$AA$19) &amp; "." &amp; LEFT(DH64,3))&lt;=--('Drill Size Info'!$AB$19))),
                --(INT('Drill Size Info'!$AA$19) &amp; "." &amp; LEFT(DH64,3)),
                --(INT('Drill Size Info'!$AB$19) &amp; "." &amp; LEFT(DH64,3))
            )
        ),
        "OK"
    )
)</f>
        <v>OK</v>
      </c>
      <c r="S64" s="150" t="str">
        <f>IF(DJ64&lt;&gt;"",
    IF(INT('Drill Size Info'!$AA$19)=INT('Drill Size Info'!$AB$19),
        --(INT('Drill Size Info'!$AA$19) &amp; "." &amp; DJ64),
        IF(AND((--(INT('Drill Size Info'!$AA$19) &amp; "." &amp; DJ64)&gt;=--('Drill Size Info'!$AA$19)), (--(INT('Drill Size Info'!$AA$19) &amp; "." &amp; DJ64)&lt;=--('Drill Size Info'!$AB$19))),
            --(INT('Drill Size Info'!$AA$19) &amp; "." &amp; DJ64),
            --(INT('Drill Size Info'!$AB$19) &amp; "." &amp; DJ64)
        )
    ),
    IF(DH64&lt;&gt;"",
        IF(INT('Drill Size Info'!$AA$19)=INT('Drill Size Info'!$AB$19),
            --(INT('Drill Size Info'!$AA$19) &amp; "." &amp; RIGHT(DH64,3)),
            IF(AND((--(INT('Drill Size Info'!$AA$19) &amp; "." &amp; RIGHT(DH64,3))&gt;=--('Drill Size Info'!$AA$19)), (--(INT('Drill Size Info'!$AA$19) &amp; "." &amp; RIGHT(DH64,3))&lt;=--('Drill Size Info'!$AB$19))),
                --(INT('Drill Size Info'!$AA$19) &amp; "." &amp; RIGHT(DH64,3)),
                --(INT('Drill Size Info'!$AB$19) &amp; "." &amp; RIGHT(DH64,3))
            )
        ),
        "N/A"
    )
)</f>
        <v>N/A</v>
      </c>
      <c r="T64" s="150" t="str">
        <f>IF(DL64&lt;&gt;"",
    IF(INT('Drill Size Info'!$AA$19)=INT('Drill Size Info'!$AB$15),
        --(INT('Drill Size Info'!$AA$15) &amp; "." &amp; DL64),
        IF(AND((--(INT('Drill Size Info'!$AA$15) &amp; "." &amp; DL64)&gt;=--('Drill Size Info'!$AA$15)), (--(INT('Drill Size Info'!$AA$15) &amp; "." &amp; DL64)&lt;=--('Drill Size Info'!$AB$15))),
            --(INT('Drill Size Info'!$AA$15) &amp; "." &amp; DL64),
            --(INT('Drill Size Info'!$AB$15) &amp; "." &amp; DL64)
        )
    ),
    IF(DK64&lt;&gt;"",
        IF(INT('Drill Size Info'!$AA$15)=INT('Drill Size Info'!$AB$15),
            --(INT('Drill Size Info'!$AA$15) &amp; "." &amp; LEFT(DK64,3)),
            IF(AND((--(INT('Drill Size Info'!$AA$15) &amp; "." &amp; LEFT(DK64,3))&gt;=--('Drill Size Info'!$AA$15)), (--(INT('Drill Size Info'!$AA$15) &amp; "." &amp; LEFT(DK64,3))&lt;=--('Drill Size Info'!$AB$15))),
                --(INT('Drill Size Info'!$AA$15) &amp; "." &amp; LEFT(DK64,3)),
                --(INT('Drill Size Info'!$AB$15) &amp; "." &amp; LEFT(DK64,3))
            )
        ),
        "OK"
    )
)</f>
        <v>OK</v>
      </c>
      <c r="U64" s="150" t="str">
        <f>IF(DM64&lt;&gt;"",
    IF(INT('Drill Size Info'!$AA$19)=INT('Drill Size Info'!$AB$15),
        --(INT('Drill Size Info'!$AA$15) &amp; "." &amp; DM64),
        IF(AND((--(INT('Drill Size Info'!$AA$15) &amp; "." &amp; DM64)&gt;=--('Drill Size Info'!$AA$15)), (--(INT('Drill Size Info'!$AA$15) &amp; "." &amp; DM64)&lt;=--('Drill Size Info'!$AB$15))),
            --(INT('Drill Size Info'!$AA$15) &amp; "." &amp; DM64),
            --(INT('Drill Size Info'!$AB$15) &amp; "." &amp; DM64)
        )
    ),
    IF(DK64&lt;&gt;"",
        IF(INT('Drill Size Info'!$AA$15)=INT('Drill Size Info'!$AB$15),
            --(INT('Drill Size Info'!$AA$15) &amp; "." &amp; RIGHT(DK64,3)),
            IF(AND((--(INT('Drill Size Info'!$AA$15) &amp; "." &amp; RIGHT(DK64,3))&gt;=--('Drill Size Info'!$AA$15)), (--(INT('Drill Size Info'!$AA$15) &amp; "." &amp; RIGHT(DK64,3))&lt;=--('Drill Size Info'!$AB$15))),
                --(INT('Drill Size Info'!$AA$15) &amp; "." &amp; RIGHT(DK64,3)),
                --(INT('Drill Size Info'!$AB$15) &amp; "." &amp; RIGHT(DK64,3))
            )
        ),
        "N/A"
    )
)</f>
        <v>N/A</v>
      </c>
      <c r="V64" s="161"/>
      <c r="W64" s="161"/>
      <c r="X64" s="161"/>
      <c r="Y64" s="161"/>
      <c r="Z64" s="161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3"/>
      <c r="BC64" s="163"/>
      <c r="BD64" s="163"/>
      <c r="BE64" s="164"/>
      <c r="BF64" s="165"/>
      <c r="BG64" s="162"/>
      <c r="BH64" s="162"/>
      <c r="BI64" s="164"/>
      <c r="BJ64" s="38"/>
      <c r="BK64" s="38"/>
      <c r="BL64" s="126"/>
      <c r="BM64" s="126"/>
      <c r="BN64" s="38"/>
      <c r="BO64" s="38"/>
      <c r="BP64" s="117" t="str">
        <f t="shared" si="6"/>
        <v/>
      </c>
      <c r="BQ64" s="38"/>
      <c r="BR64" s="38"/>
      <c r="BS64" s="38"/>
      <c r="BT64" s="38"/>
      <c r="BV64" s="17">
        <f t="shared" si="7"/>
        <v>0</v>
      </c>
      <c r="BW64" s="17">
        <f t="shared" si="8"/>
        <v>0</v>
      </c>
      <c r="BX64" s="17">
        <f t="shared" si="9"/>
        <v>0</v>
      </c>
      <c r="BY64" s="17">
        <f t="shared" si="10"/>
        <v>0</v>
      </c>
      <c r="BZ64" s="17">
        <f t="shared" si="11"/>
        <v>0</v>
      </c>
      <c r="CA64" s="17">
        <f t="shared" si="12"/>
        <v>0</v>
      </c>
      <c r="CB64" s="17">
        <f t="shared" si="15"/>
        <v>0</v>
      </c>
      <c r="CC64" s="17">
        <f t="shared" si="16"/>
        <v>0</v>
      </c>
      <c r="CD64" s="17">
        <f t="shared" si="17"/>
        <v>0</v>
      </c>
      <c r="CE64" s="17">
        <f t="shared" si="18"/>
        <v>0</v>
      </c>
      <c r="CF64" s="17">
        <f t="shared" si="19"/>
        <v>0</v>
      </c>
      <c r="CG64" s="17">
        <f t="shared" si="20"/>
        <v>0</v>
      </c>
      <c r="CH64" s="17">
        <f t="shared" si="21"/>
        <v>0</v>
      </c>
      <c r="CI64" s="17">
        <f t="shared" si="22"/>
        <v>0</v>
      </c>
      <c r="CJ64" s="17">
        <f t="shared" si="23"/>
        <v>0</v>
      </c>
      <c r="CK64" s="17">
        <f t="shared" si="24"/>
        <v>0</v>
      </c>
      <c r="CL64" s="17">
        <f t="shared" si="25"/>
        <v>0</v>
      </c>
      <c r="CM64" s="17">
        <f t="shared" si="26"/>
        <v>0</v>
      </c>
      <c r="CN64" s="17">
        <f t="shared" si="27"/>
        <v>0</v>
      </c>
      <c r="CO64" s="17">
        <f t="shared" si="28"/>
        <v>0</v>
      </c>
      <c r="CP64" s="17">
        <f t="shared" si="29"/>
        <v>0</v>
      </c>
      <c r="CQ64" s="17">
        <f t="shared" si="30"/>
        <v>0</v>
      </c>
      <c r="CR64" s="17">
        <f t="shared" si="31"/>
        <v>0</v>
      </c>
      <c r="CS64" s="17">
        <f t="shared" si="32"/>
        <v>0</v>
      </c>
      <c r="CT64" s="17">
        <f t="shared" si="33"/>
        <v>0</v>
      </c>
      <c r="CU64" s="17">
        <f t="shared" si="34"/>
        <v>0</v>
      </c>
      <c r="CV64" s="17">
        <f t="shared" si="35"/>
        <v>0</v>
      </c>
      <c r="CW64" s="17">
        <f t="shared" si="36"/>
        <v>0</v>
      </c>
      <c r="CX64" s="17">
        <f t="shared" si="37"/>
        <v>0</v>
      </c>
      <c r="CY64" s="17">
        <f t="shared" si="38"/>
        <v>0</v>
      </c>
      <c r="CZ64" s="17">
        <f t="shared" si="39"/>
        <v>0</v>
      </c>
      <c r="DA64" s="17">
        <f t="shared" si="40"/>
        <v>0</v>
      </c>
      <c r="DB64" s="17">
        <f t="shared" si="41"/>
        <v>0</v>
      </c>
      <c r="DC64" s="17">
        <f t="shared" si="42"/>
        <v>0</v>
      </c>
      <c r="DD64" s="17">
        <f t="shared" si="43"/>
        <v>0</v>
      </c>
      <c r="DE64" s="17">
        <f t="shared" si="44"/>
        <v>0</v>
      </c>
      <c r="DF64" s="17">
        <f t="shared" si="45"/>
        <v>0</v>
      </c>
      <c r="DG64" s="17">
        <f t="shared" si="46"/>
        <v>0</v>
      </c>
    </row>
    <row r="65" spans="2:111" ht="15" customHeight="1" x14ac:dyDescent="0.2">
      <c r="B65" s="156">
        <v>57</v>
      </c>
      <c r="C65" s="157" t="str">
        <f t="shared" si="47"/>
        <v/>
      </c>
      <c r="D65" s="158" t="str">
        <f t="shared" si="5"/>
        <v>OK</v>
      </c>
      <c r="E65" s="159" t="e">
        <f>VLOOKUP('DATA SHEET'!$B$9,'Drill Size Info'!$T$2:$U$8,2,FALSE)</f>
        <v>#N/A</v>
      </c>
      <c r="F65" s="159" t="str">
        <f t="shared" si="48"/>
        <v/>
      </c>
      <c r="G65" s="91">
        <f t="shared" si="49"/>
        <v>0</v>
      </c>
      <c r="H65" s="160" t="s">
        <v>175</v>
      </c>
      <c r="I65" s="160" t="s">
        <v>175</v>
      </c>
      <c r="J65" s="160" t="str">
        <f>IF('DATA SHEET'!$B$10="NC-50","N/A","OK")</f>
        <v>OK</v>
      </c>
      <c r="K65" s="160" t="str">
        <f>IF('DATA SHEET'!$B$10="NC-50","N/A","OK")</f>
        <v>OK</v>
      </c>
      <c r="L65" s="160" t="str">
        <f t="shared" si="50"/>
        <v>OK</v>
      </c>
      <c r="M65" s="160" t="str">
        <f t="shared" si="51"/>
        <v>OK</v>
      </c>
      <c r="N65" s="160"/>
      <c r="O65" s="160"/>
      <c r="P65" s="160"/>
      <c r="Q65" s="160"/>
      <c r="R65" s="92" t="str">
        <f>IF(DI65&lt;&gt;"",
    IF(INT('Drill Size Info'!$AA$19)=INT('Drill Size Info'!$AB$19),
        --(INT('Drill Size Info'!$AA$19) &amp; "." &amp; DI65),
        IF(AND((--(INT('Drill Size Info'!$AA$19) &amp; "." &amp; DI65)&gt;=--('Drill Size Info'!$AA$19)), (--(INT('Drill Size Info'!$AA$19) &amp; "." &amp; DI65)&lt;=--('Drill Size Info'!$AB$19))),
            --(INT('Drill Size Info'!$AA$19) &amp; "." &amp; DI65),
            --(INT('Drill Size Info'!$AB$19) &amp; "." &amp; DI65)
        )
    ),
    IF(DH65&lt;&gt;"",
        IF(INT('Drill Size Info'!$AA$19)=INT('Drill Size Info'!$AB$19),
            --(INT('Drill Size Info'!$AA$19) &amp; "." &amp; LEFT(DH65,3)),
            IF(AND((--(INT('Drill Size Info'!$AA$19) &amp; "." &amp; LEFT(DH65,3))&gt;=--('Drill Size Info'!$AA$19)), (--(INT('Drill Size Info'!$AA$19) &amp; "." &amp; LEFT(DH65,3))&lt;=--('Drill Size Info'!$AB$19))),
                --(INT('Drill Size Info'!$AA$19) &amp; "." &amp; LEFT(DH65,3)),
                --(INT('Drill Size Info'!$AB$19) &amp; "." &amp; LEFT(DH65,3))
            )
        ),
        "OK"
    )
)</f>
        <v>OK</v>
      </c>
      <c r="S65" s="150" t="str">
        <f>IF(DJ65&lt;&gt;"",
    IF(INT('Drill Size Info'!$AA$19)=INT('Drill Size Info'!$AB$19),
        --(INT('Drill Size Info'!$AA$19) &amp; "." &amp; DJ65),
        IF(AND((--(INT('Drill Size Info'!$AA$19) &amp; "." &amp; DJ65)&gt;=--('Drill Size Info'!$AA$19)), (--(INT('Drill Size Info'!$AA$19) &amp; "." &amp; DJ65)&lt;=--('Drill Size Info'!$AB$19))),
            --(INT('Drill Size Info'!$AA$19) &amp; "." &amp; DJ65),
            --(INT('Drill Size Info'!$AB$19) &amp; "." &amp; DJ65)
        )
    ),
    IF(DH65&lt;&gt;"",
        IF(INT('Drill Size Info'!$AA$19)=INT('Drill Size Info'!$AB$19),
            --(INT('Drill Size Info'!$AA$19) &amp; "." &amp; RIGHT(DH65,3)),
            IF(AND((--(INT('Drill Size Info'!$AA$19) &amp; "." &amp; RIGHT(DH65,3))&gt;=--('Drill Size Info'!$AA$19)), (--(INT('Drill Size Info'!$AA$19) &amp; "." &amp; RIGHT(DH65,3))&lt;=--('Drill Size Info'!$AB$19))),
                --(INT('Drill Size Info'!$AA$19) &amp; "." &amp; RIGHT(DH65,3)),
                --(INT('Drill Size Info'!$AB$19) &amp; "." &amp; RIGHT(DH65,3))
            )
        ),
        "N/A"
    )
)</f>
        <v>N/A</v>
      </c>
      <c r="T65" s="150" t="str">
        <f>IF(DL65&lt;&gt;"",
    IF(INT('Drill Size Info'!$AA$19)=INT('Drill Size Info'!$AB$15),
        --(INT('Drill Size Info'!$AA$15) &amp; "." &amp; DL65),
        IF(AND((--(INT('Drill Size Info'!$AA$15) &amp; "." &amp; DL65)&gt;=--('Drill Size Info'!$AA$15)), (--(INT('Drill Size Info'!$AA$15) &amp; "." &amp; DL65)&lt;=--('Drill Size Info'!$AB$15))),
            --(INT('Drill Size Info'!$AA$15) &amp; "." &amp; DL65),
            --(INT('Drill Size Info'!$AB$15) &amp; "." &amp; DL65)
        )
    ),
    IF(DK65&lt;&gt;"",
        IF(INT('Drill Size Info'!$AA$15)=INT('Drill Size Info'!$AB$15),
            --(INT('Drill Size Info'!$AA$15) &amp; "." &amp; LEFT(DK65,3)),
            IF(AND((--(INT('Drill Size Info'!$AA$15) &amp; "." &amp; LEFT(DK65,3))&gt;=--('Drill Size Info'!$AA$15)), (--(INT('Drill Size Info'!$AA$15) &amp; "." &amp; LEFT(DK65,3))&lt;=--('Drill Size Info'!$AB$15))),
                --(INT('Drill Size Info'!$AA$15) &amp; "." &amp; LEFT(DK65,3)),
                --(INT('Drill Size Info'!$AB$15) &amp; "." &amp; LEFT(DK65,3))
            )
        ),
        "OK"
    )
)</f>
        <v>OK</v>
      </c>
      <c r="U65" s="150" t="str">
        <f>IF(DM65&lt;&gt;"",
    IF(INT('Drill Size Info'!$AA$19)=INT('Drill Size Info'!$AB$15),
        --(INT('Drill Size Info'!$AA$15) &amp; "." &amp; DM65),
        IF(AND((--(INT('Drill Size Info'!$AA$15) &amp; "." &amp; DM65)&gt;=--('Drill Size Info'!$AA$15)), (--(INT('Drill Size Info'!$AA$15) &amp; "." &amp; DM65)&lt;=--('Drill Size Info'!$AB$15))),
            --(INT('Drill Size Info'!$AA$15) &amp; "." &amp; DM65),
            --(INT('Drill Size Info'!$AB$15) &amp; "." &amp; DM65)
        )
    ),
    IF(DK65&lt;&gt;"",
        IF(INT('Drill Size Info'!$AA$15)=INT('Drill Size Info'!$AB$15),
            --(INT('Drill Size Info'!$AA$15) &amp; "." &amp; RIGHT(DK65,3)),
            IF(AND((--(INT('Drill Size Info'!$AA$15) &amp; "." &amp; RIGHT(DK65,3))&gt;=--('Drill Size Info'!$AA$15)), (--(INT('Drill Size Info'!$AA$15) &amp; "." &amp; RIGHT(DK65,3))&lt;=--('Drill Size Info'!$AB$15))),
                --(INT('Drill Size Info'!$AA$15) &amp; "." &amp; RIGHT(DK65,3)),
                --(INT('Drill Size Info'!$AB$15) &amp; "." &amp; RIGHT(DK65,3))
            )
        ),
        "N/A"
    )
)</f>
        <v>N/A</v>
      </c>
      <c r="V65" s="161"/>
      <c r="W65" s="161"/>
      <c r="X65" s="161"/>
      <c r="Y65" s="161"/>
      <c r="Z65" s="161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2"/>
      <c r="BA65" s="162"/>
      <c r="BB65" s="163"/>
      <c r="BC65" s="163"/>
      <c r="BD65" s="163"/>
      <c r="BE65" s="164"/>
      <c r="BF65" s="165"/>
      <c r="BG65" s="162"/>
      <c r="BH65" s="162"/>
      <c r="BI65" s="164"/>
      <c r="BJ65" s="38"/>
      <c r="BK65" s="38"/>
      <c r="BL65" s="126"/>
      <c r="BM65" s="126"/>
      <c r="BN65" s="38"/>
      <c r="BO65" s="38"/>
      <c r="BP65" s="117" t="str">
        <f t="shared" si="6"/>
        <v/>
      </c>
      <c r="BQ65" s="38"/>
      <c r="BR65" s="38"/>
      <c r="BS65" s="38"/>
      <c r="BT65" s="38"/>
      <c r="BV65" s="17">
        <f t="shared" si="7"/>
        <v>0</v>
      </c>
      <c r="BW65" s="17">
        <f t="shared" si="8"/>
        <v>0</v>
      </c>
      <c r="BX65" s="17">
        <f t="shared" si="9"/>
        <v>0</v>
      </c>
      <c r="BY65" s="17">
        <f t="shared" si="10"/>
        <v>0</v>
      </c>
      <c r="BZ65" s="17">
        <f t="shared" si="11"/>
        <v>0</v>
      </c>
      <c r="CA65" s="17">
        <f t="shared" si="12"/>
        <v>0</v>
      </c>
      <c r="CB65" s="17">
        <f t="shared" si="15"/>
        <v>0</v>
      </c>
      <c r="CC65" s="17">
        <f t="shared" si="16"/>
        <v>0</v>
      </c>
      <c r="CD65" s="17">
        <f t="shared" si="17"/>
        <v>0</v>
      </c>
      <c r="CE65" s="17">
        <f t="shared" si="18"/>
        <v>0</v>
      </c>
      <c r="CF65" s="17">
        <f t="shared" si="19"/>
        <v>0</v>
      </c>
      <c r="CG65" s="17">
        <f t="shared" si="20"/>
        <v>0</v>
      </c>
      <c r="CH65" s="17">
        <f t="shared" si="21"/>
        <v>0</v>
      </c>
      <c r="CI65" s="17">
        <f t="shared" si="22"/>
        <v>0</v>
      </c>
      <c r="CJ65" s="17">
        <f t="shared" si="23"/>
        <v>0</v>
      </c>
      <c r="CK65" s="17">
        <f t="shared" si="24"/>
        <v>0</v>
      </c>
      <c r="CL65" s="17">
        <f t="shared" si="25"/>
        <v>0</v>
      </c>
      <c r="CM65" s="17">
        <f t="shared" si="26"/>
        <v>0</v>
      </c>
      <c r="CN65" s="17">
        <f t="shared" si="27"/>
        <v>0</v>
      </c>
      <c r="CO65" s="17">
        <f t="shared" si="28"/>
        <v>0</v>
      </c>
      <c r="CP65" s="17">
        <f t="shared" si="29"/>
        <v>0</v>
      </c>
      <c r="CQ65" s="17">
        <f t="shared" si="30"/>
        <v>0</v>
      </c>
      <c r="CR65" s="17">
        <f t="shared" si="31"/>
        <v>0</v>
      </c>
      <c r="CS65" s="17">
        <f t="shared" si="32"/>
        <v>0</v>
      </c>
      <c r="CT65" s="17">
        <f t="shared" si="33"/>
        <v>0</v>
      </c>
      <c r="CU65" s="17">
        <f t="shared" si="34"/>
        <v>0</v>
      </c>
      <c r="CV65" s="17">
        <f t="shared" si="35"/>
        <v>0</v>
      </c>
      <c r="CW65" s="17">
        <f t="shared" si="36"/>
        <v>0</v>
      </c>
      <c r="CX65" s="17">
        <f t="shared" si="37"/>
        <v>0</v>
      </c>
      <c r="CY65" s="17">
        <f t="shared" si="38"/>
        <v>0</v>
      </c>
      <c r="CZ65" s="17">
        <f t="shared" si="39"/>
        <v>0</v>
      </c>
      <c r="DA65" s="17">
        <f t="shared" si="40"/>
        <v>0</v>
      </c>
      <c r="DB65" s="17">
        <f t="shared" si="41"/>
        <v>0</v>
      </c>
      <c r="DC65" s="17">
        <f t="shared" si="42"/>
        <v>0</v>
      </c>
      <c r="DD65" s="17">
        <f t="shared" si="43"/>
        <v>0</v>
      </c>
      <c r="DE65" s="17">
        <f t="shared" si="44"/>
        <v>0</v>
      </c>
      <c r="DF65" s="17">
        <f t="shared" si="45"/>
        <v>0</v>
      </c>
      <c r="DG65" s="17">
        <f t="shared" si="46"/>
        <v>0</v>
      </c>
    </row>
    <row r="66" spans="2:111" ht="15" customHeight="1" x14ac:dyDescent="0.2">
      <c r="B66" s="156">
        <v>58</v>
      </c>
      <c r="C66" s="157" t="str">
        <f t="shared" si="47"/>
        <v/>
      </c>
      <c r="D66" s="158" t="str">
        <f t="shared" si="5"/>
        <v>OK</v>
      </c>
      <c r="E66" s="159" t="e">
        <f>VLOOKUP('DATA SHEET'!$B$9,'Drill Size Info'!$T$2:$U$8,2,FALSE)</f>
        <v>#N/A</v>
      </c>
      <c r="F66" s="159" t="str">
        <f t="shared" si="48"/>
        <v/>
      </c>
      <c r="G66" s="91">
        <f t="shared" si="49"/>
        <v>0</v>
      </c>
      <c r="H66" s="160" t="s">
        <v>175</v>
      </c>
      <c r="I66" s="160" t="s">
        <v>175</v>
      </c>
      <c r="J66" s="160" t="str">
        <f>IF('DATA SHEET'!$B$10="NC-50","N/A","OK")</f>
        <v>OK</v>
      </c>
      <c r="K66" s="160" t="str">
        <f>IF('DATA SHEET'!$B$10="NC-50","N/A","OK")</f>
        <v>OK</v>
      </c>
      <c r="L66" s="160" t="str">
        <f t="shared" si="50"/>
        <v>OK</v>
      </c>
      <c r="M66" s="160" t="str">
        <f t="shared" si="51"/>
        <v>OK</v>
      </c>
      <c r="N66" s="160"/>
      <c r="O66" s="160"/>
      <c r="P66" s="160"/>
      <c r="Q66" s="160"/>
      <c r="R66" s="92" t="str">
        <f>IF(DI66&lt;&gt;"",
    IF(INT('Drill Size Info'!$AA$19)=INT('Drill Size Info'!$AB$19),
        --(INT('Drill Size Info'!$AA$19) &amp; "." &amp; DI66),
        IF(AND((--(INT('Drill Size Info'!$AA$19) &amp; "." &amp; DI66)&gt;=--('Drill Size Info'!$AA$19)), (--(INT('Drill Size Info'!$AA$19) &amp; "." &amp; DI66)&lt;=--('Drill Size Info'!$AB$19))),
            --(INT('Drill Size Info'!$AA$19) &amp; "." &amp; DI66),
            --(INT('Drill Size Info'!$AB$19) &amp; "." &amp; DI66)
        )
    ),
    IF(DH66&lt;&gt;"",
        IF(INT('Drill Size Info'!$AA$19)=INT('Drill Size Info'!$AB$19),
            --(INT('Drill Size Info'!$AA$19) &amp; "." &amp; LEFT(DH66,3)),
            IF(AND((--(INT('Drill Size Info'!$AA$19) &amp; "." &amp; LEFT(DH66,3))&gt;=--('Drill Size Info'!$AA$19)), (--(INT('Drill Size Info'!$AA$19) &amp; "." &amp; LEFT(DH66,3))&lt;=--('Drill Size Info'!$AB$19))),
                --(INT('Drill Size Info'!$AA$19) &amp; "." &amp; LEFT(DH66,3)),
                --(INT('Drill Size Info'!$AB$19) &amp; "." &amp; LEFT(DH66,3))
            )
        ),
        "OK"
    )
)</f>
        <v>OK</v>
      </c>
      <c r="S66" s="150" t="str">
        <f>IF(DJ66&lt;&gt;"",
    IF(INT('Drill Size Info'!$AA$19)=INT('Drill Size Info'!$AB$19),
        --(INT('Drill Size Info'!$AA$19) &amp; "." &amp; DJ66),
        IF(AND((--(INT('Drill Size Info'!$AA$19) &amp; "." &amp; DJ66)&gt;=--('Drill Size Info'!$AA$19)), (--(INT('Drill Size Info'!$AA$19) &amp; "." &amp; DJ66)&lt;=--('Drill Size Info'!$AB$19))),
            --(INT('Drill Size Info'!$AA$19) &amp; "." &amp; DJ66),
            --(INT('Drill Size Info'!$AB$19) &amp; "." &amp; DJ66)
        )
    ),
    IF(DH66&lt;&gt;"",
        IF(INT('Drill Size Info'!$AA$19)=INT('Drill Size Info'!$AB$19),
            --(INT('Drill Size Info'!$AA$19) &amp; "." &amp; RIGHT(DH66,3)),
            IF(AND((--(INT('Drill Size Info'!$AA$19) &amp; "." &amp; RIGHT(DH66,3))&gt;=--('Drill Size Info'!$AA$19)), (--(INT('Drill Size Info'!$AA$19) &amp; "." &amp; RIGHT(DH66,3))&lt;=--('Drill Size Info'!$AB$19))),
                --(INT('Drill Size Info'!$AA$19) &amp; "." &amp; RIGHT(DH66,3)),
                --(INT('Drill Size Info'!$AB$19) &amp; "." &amp; RIGHT(DH66,3))
            )
        ),
        "N/A"
    )
)</f>
        <v>N/A</v>
      </c>
      <c r="T66" s="150" t="str">
        <f>IF(DL66&lt;&gt;"",
    IF(INT('Drill Size Info'!$AA$19)=INT('Drill Size Info'!$AB$15),
        --(INT('Drill Size Info'!$AA$15) &amp; "." &amp; DL66),
        IF(AND((--(INT('Drill Size Info'!$AA$15) &amp; "." &amp; DL66)&gt;=--('Drill Size Info'!$AA$15)), (--(INT('Drill Size Info'!$AA$15) &amp; "." &amp; DL66)&lt;=--('Drill Size Info'!$AB$15))),
            --(INT('Drill Size Info'!$AA$15) &amp; "." &amp; DL66),
            --(INT('Drill Size Info'!$AB$15) &amp; "." &amp; DL66)
        )
    ),
    IF(DK66&lt;&gt;"",
        IF(INT('Drill Size Info'!$AA$15)=INT('Drill Size Info'!$AB$15),
            --(INT('Drill Size Info'!$AA$15) &amp; "." &amp; LEFT(DK66,3)),
            IF(AND((--(INT('Drill Size Info'!$AA$15) &amp; "." &amp; LEFT(DK66,3))&gt;=--('Drill Size Info'!$AA$15)), (--(INT('Drill Size Info'!$AA$15) &amp; "." &amp; LEFT(DK66,3))&lt;=--('Drill Size Info'!$AB$15))),
                --(INT('Drill Size Info'!$AA$15) &amp; "." &amp; LEFT(DK66,3)),
                --(INT('Drill Size Info'!$AB$15) &amp; "." &amp; LEFT(DK66,3))
            )
        ),
        "OK"
    )
)</f>
        <v>OK</v>
      </c>
      <c r="U66" s="150" t="str">
        <f>IF(DM66&lt;&gt;"",
    IF(INT('Drill Size Info'!$AA$19)=INT('Drill Size Info'!$AB$15),
        --(INT('Drill Size Info'!$AA$15) &amp; "." &amp; DM66),
        IF(AND((--(INT('Drill Size Info'!$AA$15) &amp; "." &amp; DM66)&gt;=--('Drill Size Info'!$AA$15)), (--(INT('Drill Size Info'!$AA$15) &amp; "." &amp; DM66)&lt;=--('Drill Size Info'!$AB$15))),
            --(INT('Drill Size Info'!$AA$15) &amp; "." &amp; DM66),
            --(INT('Drill Size Info'!$AB$15) &amp; "." &amp; DM66)
        )
    ),
    IF(DK66&lt;&gt;"",
        IF(INT('Drill Size Info'!$AA$15)=INT('Drill Size Info'!$AB$15),
            --(INT('Drill Size Info'!$AA$15) &amp; "." &amp; RIGHT(DK66,3)),
            IF(AND((--(INT('Drill Size Info'!$AA$15) &amp; "." &amp; RIGHT(DK66,3))&gt;=--('Drill Size Info'!$AA$15)), (--(INT('Drill Size Info'!$AA$15) &amp; "." &amp; RIGHT(DK66,3))&lt;=--('Drill Size Info'!$AB$15))),
                --(INT('Drill Size Info'!$AA$15) &amp; "." &amp; RIGHT(DK66,3)),
                --(INT('Drill Size Info'!$AB$15) &amp; "." &amp; RIGHT(DK66,3))
            )
        ),
        "N/A"
    )
)</f>
        <v>N/A</v>
      </c>
      <c r="V66" s="161"/>
      <c r="W66" s="161"/>
      <c r="X66" s="161"/>
      <c r="Y66" s="161"/>
      <c r="Z66" s="161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2"/>
      <c r="BA66" s="162"/>
      <c r="BB66" s="163"/>
      <c r="BC66" s="163"/>
      <c r="BD66" s="163"/>
      <c r="BE66" s="164"/>
      <c r="BF66" s="165"/>
      <c r="BG66" s="162"/>
      <c r="BH66" s="162"/>
      <c r="BI66" s="164"/>
      <c r="BJ66" s="38"/>
      <c r="BK66" s="38"/>
      <c r="BL66" s="126"/>
      <c r="BM66" s="126"/>
      <c r="BN66" s="38"/>
      <c r="BO66" s="38"/>
      <c r="BP66" s="117" t="str">
        <f t="shared" si="6"/>
        <v/>
      </c>
      <c r="BQ66" s="38"/>
      <c r="BR66" s="38"/>
      <c r="BS66" s="38"/>
      <c r="BT66" s="38"/>
      <c r="BV66" s="17">
        <f t="shared" si="7"/>
        <v>0</v>
      </c>
      <c r="BW66" s="17">
        <f t="shared" si="8"/>
        <v>0</v>
      </c>
      <c r="BX66" s="17">
        <f t="shared" si="9"/>
        <v>0</v>
      </c>
      <c r="BY66" s="17">
        <f t="shared" si="10"/>
        <v>0</v>
      </c>
      <c r="BZ66" s="17">
        <f t="shared" si="11"/>
        <v>0</v>
      </c>
      <c r="CA66" s="17">
        <f t="shared" si="12"/>
        <v>0</v>
      </c>
      <c r="CB66" s="17">
        <f t="shared" si="15"/>
        <v>0</v>
      </c>
      <c r="CC66" s="17">
        <f t="shared" si="16"/>
        <v>0</v>
      </c>
      <c r="CD66" s="17">
        <f t="shared" si="17"/>
        <v>0</v>
      </c>
      <c r="CE66" s="17">
        <f t="shared" si="18"/>
        <v>0</v>
      </c>
      <c r="CF66" s="17">
        <f t="shared" si="19"/>
        <v>0</v>
      </c>
      <c r="CG66" s="17">
        <f t="shared" si="20"/>
        <v>0</v>
      </c>
      <c r="CH66" s="17">
        <f t="shared" si="21"/>
        <v>0</v>
      </c>
      <c r="CI66" s="17">
        <f t="shared" si="22"/>
        <v>0</v>
      </c>
      <c r="CJ66" s="17">
        <f t="shared" si="23"/>
        <v>0</v>
      </c>
      <c r="CK66" s="17">
        <f t="shared" si="24"/>
        <v>0</v>
      </c>
      <c r="CL66" s="17">
        <f t="shared" si="25"/>
        <v>0</v>
      </c>
      <c r="CM66" s="17">
        <f t="shared" si="26"/>
        <v>0</v>
      </c>
      <c r="CN66" s="17">
        <f t="shared" si="27"/>
        <v>0</v>
      </c>
      <c r="CO66" s="17">
        <f t="shared" si="28"/>
        <v>0</v>
      </c>
      <c r="CP66" s="17">
        <f t="shared" si="29"/>
        <v>0</v>
      </c>
      <c r="CQ66" s="17">
        <f t="shared" si="30"/>
        <v>0</v>
      </c>
      <c r="CR66" s="17">
        <f t="shared" si="31"/>
        <v>0</v>
      </c>
      <c r="CS66" s="17">
        <f t="shared" si="32"/>
        <v>0</v>
      </c>
      <c r="CT66" s="17">
        <f t="shared" si="33"/>
        <v>0</v>
      </c>
      <c r="CU66" s="17">
        <f t="shared" si="34"/>
        <v>0</v>
      </c>
      <c r="CV66" s="17">
        <f t="shared" si="35"/>
        <v>0</v>
      </c>
      <c r="CW66" s="17">
        <f t="shared" si="36"/>
        <v>0</v>
      </c>
      <c r="CX66" s="17">
        <f t="shared" si="37"/>
        <v>0</v>
      </c>
      <c r="CY66" s="17">
        <f t="shared" si="38"/>
        <v>0</v>
      </c>
      <c r="CZ66" s="17">
        <f t="shared" si="39"/>
        <v>0</v>
      </c>
      <c r="DA66" s="17">
        <f t="shared" si="40"/>
        <v>0</v>
      </c>
      <c r="DB66" s="17">
        <f t="shared" si="41"/>
        <v>0</v>
      </c>
      <c r="DC66" s="17">
        <f t="shared" si="42"/>
        <v>0</v>
      </c>
      <c r="DD66" s="17">
        <f t="shared" si="43"/>
        <v>0</v>
      </c>
      <c r="DE66" s="17">
        <f t="shared" si="44"/>
        <v>0</v>
      </c>
      <c r="DF66" s="17">
        <f t="shared" si="45"/>
        <v>0</v>
      </c>
      <c r="DG66" s="17">
        <f t="shared" si="46"/>
        <v>0</v>
      </c>
    </row>
    <row r="67" spans="2:111" ht="15" customHeight="1" x14ac:dyDescent="0.2">
      <c r="B67" s="156">
        <v>59</v>
      </c>
      <c r="C67" s="157" t="str">
        <f t="shared" si="47"/>
        <v/>
      </c>
      <c r="D67" s="158" t="str">
        <f t="shared" si="5"/>
        <v>OK</v>
      </c>
      <c r="E67" s="159" t="e">
        <f>VLOOKUP('DATA SHEET'!$B$9,'Drill Size Info'!$T$2:$U$8,2,FALSE)</f>
        <v>#N/A</v>
      </c>
      <c r="F67" s="159" t="str">
        <f t="shared" si="48"/>
        <v/>
      </c>
      <c r="G67" s="91">
        <f t="shared" si="49"/>
        <v>0</v>
      </c>
      <c r="H67" s="160" t="s">
        <v>175</v>
      </c>
      <c r="I67" s="160" t="s">
        <v>175</v>
      </c>
      <c r="J67" s="160" t="str">
        <f>IF('DATA SHEET'!$B$10="NC-50","N/A","OK")</f>
        <v>OK</v>
      </c>
      <c r="K67" s="160" t="str">
        <f>IF('DATA SHEET'!$B$10="NC-50","N/A","OK")</f>
        <v>OK</v>
      </c>
      <c r="L67" s="160" t="str">
        <f t="shared" si="50"/>
        <v>OK</v>
      </c>
      <c r="M67" s="160" t="str">
        <f t="shared" si="51"/>
        <v>OK</v>
      </c>
      <c r="N67" s="160"/>
      <c r="O67" s="160"/>
      <c r="P67" s="160"/>
      <c r="Q67" s="160"/>
      <c r="R67" s="92" t="str">
        <f>IF(DI67&lt;&gt;"",
    IF(INT('Drill Size Info'!$AA$19)=INT('Drill Size Info'!$AB$19),
        --(INT('Drill Size Info'!$AA$19) &amp; "." &amp; DI67),
        IF(AND((--(INT('Drill Size Info'!$AA$19) &amp; "." &amp; DI67)&gt;=--('Drill Size Info'!$AA$19)), (--(INT('Drill Size Info'!$AA$19) &amp; "." &amp; DI67)&lt;=--('Drill Size Info'!$AB$19))),
            --(INT('Drill Size Info'!$AA$19) &amp; "." &amp; DI67),
            --(INT('Drill Size Info'!$AB$19) &amp; "." &amp; DI67)
        )
    ),
    IF(DH67&lt;&gt;"",
        IF(INT('Drill Size Info'!$AA$19)=INT('Drill Size Info'!$AB$19),
            --(INT('Drill Size Info'!$AA$19) &amp; "." &amp; LEFT(DH67,3)),
            IF(AND((--(INT('Drill Size Info'!$AA$19) &amp; "." &amp; LEFT(DH67,3))&gt;=--('Drill Size Info'!$AA$19)), (--(INT('Drill Size Info'!$AA$19) &amp; "." &amp; LEFT(DH67,3))&lt;=--('Drill Size Info'!$AB$19))),
                --(INT('Drill Size Info'!$AA$19) &amp; "." &amp; LEFT(DH67,3)),
                --(INT('Drill Size Info'!$AB$19) &amp; "." &amp; LEFT(DH67,3))
            )
        ),
        "OK"
    )
)</f>
        <v>OK</v>
      </c>
      <c r="S67" s="150" t="str">
        <f>IF(DJ67&lt;&gt;"",
    IF(INT('Drill Size Info'!$AA$19)=INT('Drill Size Info'!$AB$19),
        --(INT('Drill Size Info'!$AA$19) &amp; "." &amp; DJ67),
        IF(AND((--(INT('Drill Size Info'!$AA$19) &amp; "." &amp; DJ67)&gt;=--('Drill Size Info'!$AA$19)), (--(INT('Drill Size Info'!$AA$19) &amp; "." &amp; DJ67)&lt;=--('Drill Size Info'!$AB$19))),
            --(INT('Drill Size Info'!$AA$19) &amp; "." &amp; DJ67),
            --(INT('Drill Size Info'!$AB$19) &amp; "." &amp; DJ67)
        )
    ),
    IF(DH67&lt;&gt;"",
        IF(INT('Drill Size Info'!$AA$19)=INT('Drill Size Info'!$AB$19),
            --(INT('Drill Size Info'!$AA$19) &amp; "." &amp; RIGHT(DH67,3)),
            IF(AND((--(INT('Drill Size Info'!$AA$19) &amp; "." &amp; RIGHT(DH67,3))&gt;=--('Drill Size Info'!$AA$19)), (--(INT('Drill Size Info'!$AA$19) &amp; "." &amp; RIGHT(DH67,3))&lt;=--('Drill Size Info'!$AB$19))),
                --(INT('Drill Size Info'!$AA$19) &amp; "." &amp; RIGHT(DH67,3)),
                --(INT('Drill Size Info'!$AB$19) &amp; "." &amp; RIGHT(DH67,3))
            )
        ),
        "N/A"
    )
)</f>
        <v>N/A</v>
      </c>
      <c r="T67" s="150" t="str">
        <f>IF(DL67&lt;&gt;"",
    IF(INT('Drill Size Info'!$AA$19)=INT('Drill Size Info'!$AB$15),
        --(INT('Drill Size Info'!$AA$15) &amp; "." &amp; DL67),
        IF(AND((--(INT('Drill Size Info'!$AA$15) &amp; "." &amp; DL67)&gt;=--('Drill Size Info'!$AA$15)), (--(INT('Drill Size Info'!$AA$15) &amp; "." &amp; DL67)&lt;=--('Drill Size Info'!$AB$15))),
            --(INT('Drill Size Info'!$AA$15) &amp; "." &amp; DL67),
            --(INT('Drill Size Info'!$AB$15) &amp; "." &amp; DL67)
        )
    ),
    IF(DK67&lt;&gt;"",
        IF(INT('Drill Size Info'!$AA$15)=INT('Drill Size Info'!$AB$15),
            --(INT('Drill Size Info'!$AA$15) &amp; "." &amp; LEFT(DK67,3)),
            IF(AND((--(INT('Drill Size Info'!$AA$15) &amp; "." &amp; LEFT(DK67,3))&gt;=--('Drill Size Info'!$AA$15)), (--(INT('Drill Size Info'!$AA$15) &amp; "." &amp; LEFT(DK67,3))&lt;=--('Drill Size Info'!$AB$15))),
                --(INT('Drill Size Info'!$AA$15) &amp; "." &amp; LEFT(DK67,3)),
                --(INT('Drill Size Info'!$AB$15) &amp; "." &amp; LEFT(DK67,3))
            )
        ),
        "OK"
    )
)</f>
        <v>OK</v>
      </c>
      <c r="U67" s="150" t="str">
        <f>IF(DM67&lt;&gt;"",
    IF(INT('Drill Size Info'!$AA$19)=INT('Drill Size Info'!$AB$15),
        --(INT('Drill Size Info'!$AA$15) &amp; "." &amp; DM67),
        IF(AND((--(INT('Drill Size Info'!$AA$15) &amp; "." &amp; DM67)&gt;=--('Drill Size Info'!$AA$15)), (--(INT('Drill Size Info'!$AA$15) &amp; "." &amp; DM67)&lt;=--('Drill Size Info'!$AB$15))),
            --(INT('Drill Size Info'!$AA$15) &amp; "." &amp; DM67),
            --(INT('Drill Size Info'!$AB$15) &amp; "." &amp; DM67)
        )
    ),
    IF(DK67&lt;&gt;"",
        IF(INT('Drill Size Info'!$AA$15)=INT('Drill Size Info'!$AB$15),
            --(INT('Drill Size Info'!$AA$15) &amp; "." &amp; RIGHT(DK67,3)),
            IF(AND((--(INT('Drill Size Info'!$AA$15) &amp; "." &amp; RIGHT(DK67,3))&gt;=--('Drill Size Info'!$AA$15)), (--(INT('Drill Size Info'!$AA$15) &amp; "." &amp; RIGHT(DK67,3))&lt;=--('Drill Size Info'!$AB$15))),
                --(INT('Drill Size Info'!$AA$15) &amp; "." &amp; RIGHT(DK67,3)),
                --(INT('Drill Size Info'!$AB$15) &amp; "." &amp; RIGHT(DK67,3))
            )
        ),
        "N/A"
    )
)</f>
        <v>N/A</v>
      </c>
      <c r="V67" s="161"/>
      <c r="W67" s="161"/>
      <c r="X67" s="161"/>
      <c r="Y67" s="161"/>
      <c r="Z67" s="161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2"/>
      <c r="BA67" s="162"/>
      <c r="BB67" s="163"/>
      <c r="BC67" s="163"/>
      <c r="BD67" s="163"/>
      <c r="BE67" s="164"/>
      <c r="BF67" s="165"/>
      <c r="BG67" s="162"/>
      <c r="BH67" s="162"/>
      <c r="BI67" s="164"/>
      <c r="BJ67" s="38"/>
      <c r="BK67" s="38"/>
      <c r="BL67" s="126"/>
      <c r="BM67" s="126"/>
      <c r="BN67" s="38"/>
      <c r="BO67" s="38"/>
      <c r="BP67" s="117" t="str">
        <f t="shared" si="6"/>
        <v/>
      </c>
      <c r="BQ67" s="38"/>
      <c r="BR67" s="38"/>
      <c r="BS67" s="38"/>
      <c r="BT67" s="38"/>
      <c r="BV67" s="17">
        <f t="shared" si="7"/>
        <v>0</v>
      </c>
      <c r="BW67" s="17">
        <f t="shared" si="8"/>
        <v>0</v>
      </c>
      <c r="BX67" s="17">
        <f t="shared" si="9"/>
        <v>0</v>
      </c>
      <c r="BY67" s="17">
        <f t="shared" si="10"/>
        <v>0</v>
      </c>
      <c r="BZ67" s="17">
        <f t="shared" si="11"/>
        <v>0</v>
      </c>
      <c r="CA67" s="17">
        <f t="shared" si="12"/>
        <v>0</v>
      </c>
      <c r="CB67" s="17">
        <f t="shared" si="15"/>
        <v>0</v>
      </c>
      <c r="CC67" s="17">
        <f t="shared" si="16"/>
        <v>0</v>
      </c>
      <c r="CD67" s="17">
        <f t="shared" si="17"/>
        <v>0</v>
      </c>
      <c r="CE67" s="17">
        <f t="shared" si="18"/>
        <v>0</v>
      </c>
      <c r="CF67" s="17">
        <f t="shared" si="19"/>
        <v>0</v>
      </c>
      <c r="CG67" s="17">
        <f t="shared" si="20"/>
        <v>0</v>
      </c>
      <c r="CH67" s="17">
        <f t="shared" si="21"/>
        <v>0</v>
      </c>
      <c r="CI67" s="17">
        <f t="shared" si="22"/>
        <v>0</v>
      </c>
      <c r="CJ67" s="17">
        <f t="shared" si="23"/>
        <v>0</v>
      </c>
      <c r="CK67" s="17">
        <f t="shared" si="24"/>
        <v>0</v>
      </c>
      <c r="CL67" s="17">
        <f t="shared" si="25"/>
        <v>0</v>
      </c>
      <c r="CM67" s="17">
        <f t="shared" si="26"/>
        <v>0</v>
      </c>
      <c r="CN67" s="17">
        <f t="shared" si="27"/>
        <v>0</v>
      </c>
      <c r="CO67" s="17">
        <f t="shared" si="28"/>
        <v>0</v>
      </c>
      <c r="CP67" s="17">
        <f t="shared" si="29"/>
        <v>0</v>
      </c>
      <c r="CQ67" s="17">
        <f t="shared" si="30"/>
        <v>0</v>
      </c>
      <c r="CR67" s="17">
        <f t="shared" si="31"/>
        <v>0</v>
      </c>
      <c r="CS67" s="17">
        <f t="shared" si="32"/>
        <v>0</v>
      </c>
      <c r="CT67" s="17">
        <f t="shared" si="33"/>
        <v>0</v>
      </c>
      <c r="CU67" s="17">
        <f t="shared" si="34"/>
        <v>0</v>
      </c>
      <c r="CV67" s="17">
        <f t="shared" si="35"/>
        <v>0</v>
      </c>
      <c r="CW67" s="17">
        <f t="shared" si="36"/>
        <v>0</v>
      </c>
      <c r="CX67" s="17">
        <f t="shared" si="37"/>
        <v>0</v>
      </c>
      <c r="CY67" s="17">
        <f t="shared" si="38"/>
        <v>0</v>
      </c>
      <c r="CZ67" s="17">
        <f t="shared" si="39"/>
        <v>0</v>
      </c>
      <c r="DA67" s="17">
        <f t="shared" si="40"/>
        <v>0</v>
      </c>
      <c r="DB67" s="17">
        <f t="shared" si="41"/>
        <v>0</v>
      </c>
      <c r="DC67" s="17">
        <f t="shared" si="42"/>
        <v>0</v>
      </c>
      <c r="DD67" s="17">
        <f t="shared" si="43"/>
        <v>0</v>
      </c>
      <c r="DE67" s="17">
        <f t="shared" si="44"/>
        <v>0</v>
      </c>
      <c r="DF67" s="17">
        <f t="shared" si="45"/>
        <v>0</v>
      </c>
      <c r="DG67" s="17">
        <f t="shared" si="46"/>
        <v>0</v>
      </c>
    </row>
    <row r="68" spans="2:111" ht="15" customHeight="1" x14ac:dyDescent="0.2">
      <c r="B68" s="156">
        <v>60</v>
      </c>
      <c r="C68" s="157" t="str">
        <f t="shared" si="47"/>
        <v/>
      </c>
      <c r="D68" s="158" t="str">
        <f t="shared" si="5"/>
        <v>OK</v>
      </c>
      <c r="E68" s="159" t="e">
        <f>VLOOKUP('DATA SHEET'!$B$9,'Drill Size Info'!$T$2:$U$8,2,FALSE)</f>
        <v>#N/A</v>
      </c>
      <c r="F68" s="159" t="str">
        <f t="shared" si="48"/>
        <v/>
      </c>
      <c r="G68" s="91">
        <f t="shared" si="49"/>
        <v>0</v>
      </c>
      <c r="H68" s="160" t="s">
        <v>175</v>
      </c>
      <c r="I68" s="160" t="s">
        <v>175</v>
      </c>
      <c r="J68" s="160" t="str">
        <f>IF('DATA SHEET'!$B$10="NC-50","N/A","OK")</f>
        <v>OK</v>
      </c>
      <c r="K68" s="160" t="str">
        <f>IF('DATA SHEET'!$B$10="NC-50","N/A","OK")</f>
        <v>OK</v>
      </c>
      <c r="L68" s="160" t="str">
        <f t="shared" si="50"/>
        <v>OK</v>
      </c>
      <c r="M68" s="160" t="str">
        <f t="shared" si="51"/>
        <v>OK</v>
      </c>
      <c r="N68" s="160"/>
      <c r="O68" s="160"/>
      <c r="P68" s="160"/>
      <c r="Q68" s="160"/>
      <c r="R68" s="92" t="str">
        <f>IF(DI68&lt;&gt;"",
    IF(INT('Drill Size Info'!$AA$19)=INT('Drill Size Info'!$AB$19),
        --(INT('Drill Size Info'!$AA$19) &amp; "." &amp; DI68),
        IF(AND((--(INT('Drill Size Info'!$AA$19) &amp; "." &amp; DI68)&gt;=--('Drill Size Info'!$AA$19)), (--(INT('Drill Size Info'!$AA$19) &amp; "." &amp; DI68)&lt;=--('Drill Size Info'!$AB$19))),
            --(INT('Drill Size Info'!$AA$19) &amp; "." &amp; DI68),
            --(INT('Drill Size Info'!$AB$19) &amp; "." &amp; DI68)
        )
    ),
    IF(DH68&lt;&gt;"",
        IF(INT('Drill Size Info'!$AA$19)=INT('Drill Size Info'!$AB$19),
            --(INT('Drill Size Info'!$AA$19) &amp; "." &amp; LEFT(DH68,3)),
            IF(AND((--(INT('Drill Size Info'!$AA$19) &amp; "." &amp; LEFT(DH68,3))&gt;=--('Drill Size Info'!$AA$19)), (--(INT('Drill Size Info'!$AA$19) &amp; "." &amp; LEFT(DH68,3))&lt;=--('Drill Size Info'!$AB$19))),
                --(INT('Drill Size Info'!$AA$19) &amp; "." &amp; LEFT(DH68,3)),
                --(INT('Drill Size Info'!$AB$19) &amp; "." &amp; LEFT(DH68,3))
            )
        ),
        "OK"
    )
)</f>
        <v>OK</v>
      </c>
      <c r="S68" s="150" t="str">
        <f>IF(DJ68&lt;&gt;"",
    IF(INT('Drill Size Info'!$AA$19)=INT('Drill Size Info'!$AB$19),
        --(INT('Drill Size Info'!$AA$19) &amp; "." &amp; DJ68),
        IF(AND((--(INT('Drill Size Info'!$AA$19) &amp; "." &amp; DJ68)&gt;=--('Drill Size Info'!$AA$19)), (--(INT('Drill Size Info'!$AA$19) &amp; "." &amp; DJ68)&lt;=--('Drill Size Info'!$AB$19))),
            --(INT('Drill Size Info'!$AA$19) &amp; "." &amp; DJ68),
            --(INT('Drill Size Info'!$AB$19) &amp; "." &amp; DJ68)
        )
    ),
    IF(DH68&lt;&gt;"",
        IF(INT('Drill Size Info'!$AA$19)=INT('Drill Size Info'!$AB$19),
            --(INT('Drill Size Info'!$AA$19) &amp; "." &amp; RIGHT(DH68,3)),
            IF(AND((--(INT('Drill Size Info'!$AA$19) &amp; "." &amp; RIGHT(DH68,3))&gt;=--('Drill Size Info'!$AA$19)), (--(INT('Drill Size Info'!$AA$19) &amp; "." &amp; RIGHT(DH68,3))&lt;=--('Drill Size Info'!$AB$19))),
                --(INT('Drill Size Info'!$AA$19) &amp; "." &amp; RIGHT(DH68,3)),
                --(INT('Drill Size Info'!$AB$19) &amp; "." &amp; RIGHT(DH68,3))
            )
        ),
        "N/A"
    )
)</f>
        <v>N/A</v>
      </c>
      <c r="T68" s="150" t="str">
        <f>IF(DL68&lt;&gt;"",
    IF(INT('Drill Size Info'!$AA$19)=INT('Drill Size Info'!$AB$15),
        --(INT('Drill Size Info'!$AA$15) &amp; "." &amp; DL68),
        IF(AND((--(INT('Drill Size Info'!$AA$15) &amp; "." &amp; DL68)&gt;=--('Drill Size Info'!$AA$15)), (--(INT('Drill Size Info'!$AA$15) &amp; "." &amp; DL68)&lt;=--('Drill Size Info'!$AB$15))),
            --(INT('Drill Size Info'!$AA$15) &amp; "." &amp; DL68),
            --(INT('Drill Size Info'!$AB$15) &amp; "." &amp; DL68)
        )
    ),
    IF(DK68&lt;&gt;"",
        IF(INT('Drill Size Info'!$AA$15)=INT('Drill Size Info'!$AB$15),
            --(INT('Drill Size Info'!$AA$15) &amp; "." &amp; LEFT(DK68,3)),
            IF(AND((--(INT('Drill Size Info'!$AA$15) &amp; "." &amp; LEFT(DK68,3))&gt;=--('Drill Size Info'!$AA$15)), (--(INT('Drill Size Info'!$AA$15) &amp; "." &amp; LEFT(DK68,3))&lt;=--('Drill Size Info'!$AB$15))),
                --(INT('Drill Size Info'!$AA$15) &amp; "." &amp; LEFT(DK68,3)),
                --(INT('Drill Size Info'!$AB$15) &amp; "." &amp; LEFT(DK68,3))
            )
        ),
        "OK"
    )
)</f>
        <v>OK</v>
      </c>
      <c r="U68" s="150" t="str">
        <f>IF(DM68&lt;&gt;"",
    IF(INT('Drill Size Info'!$AA$19)=INT('Drill Size Info'!$AB$15),
        --(INT('Drill Size Info'!$AA$15) &amp; "." &amp; DM68),
        IF(AND((--(INT('Drill Size Info'!$AA$15) &amp; "." &amp; DM68)&gt;=--('Drill Size Info'!$AA$15)), (--(INT('Drill Size Info'!$AA$15) &amp; "." &amp; DM68)&lt;=--('Drill Size Info'!$AB$15))),
            --(INT('Drill Size Info'!$AA$15) &amp; "." &amp; DM68),
            --(INT('Drill Size Info'!$AB$15) &amp; "." &amp; DM68)
        )
    ),
    IF(DK68&lt;&gt;"",
        IF(INT('Drill Size Info'!$AA$15)=INT('Drill Size Info'!$AB$15),
            --(INT('Drill Size Info'!$AA$15) &amp; "." &amp; RIGHT(DK68,3)),
            IF(AND((--(INT('Drill Size Info'!$AA$15) &amp; "." &amp; RIGHT(DK68,3))&gt;=--('Drill Size Info'!$AA$15)), (--(INT('Drill Size Info'!$AA$15) &amp; "." &amp; RIGHT(DK68,3))&lt;=--('Drill Size Info'!$AB$15))),
                --(INT('Drill Size Info'!$AA$15) &amp; "." &amp; RIGHT(DK68,3)),
                --(INT('Drill Size Info'!$AB$15) &amp; "." &amp; RIGHT(DK68,3))
            )
        ),
        "N/A"
    )
)</f>
        <v>N/A</v>
      </c>
      <c r="V68" s="161"/>
      <c r="W68" s="161"/>
      <c r="X68" s="161"/>
      <c r="Y68" s="161"/>
      <c r="Z68" s="161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3"/>
      <c r="BC68" s="163"/>
      <c r="BD68" s="163"/>
      <c r="BE68" s="164"/>
      <c r="BF68" s="165"/>
      <c r="BG68" s="162"/>
      <c r="BH68" s="162"/>
      <c r="BI68" s="164"/>
      <c r="BJ68" s="38"/>
      <c r="BK68" s="38"/>
      <c r="BL68" s="126"/>
      <c r="BM68" s="126"/>
      <c r="BN68" s="38"/>
      <c r="BO68" s="38"/>
      <c r="BP68" s="117" t="str">
        <f t="shared" si="6"/>
        <v/>
      </c>
      <c r="BQ68" s="38"/>
      <c r="BR68" s="38"/>
      <c r="BS68" s="38"/>
      <c r="BT68" s="38"/>
      <c r="BV68" s="17">
        <f t="shared" si="7"/>
        <v>0</v>
      </c>
      <c r="BW68" s="17">
        <f t="shared" si="8"/>
        <v>0</v>
      </c>
      <c r="BX68" s="17">
        <f t="shared" si="9"/>
        <v>0</v>
      </c>
      <c r="BY68" s="17">
        <f t="shared" si="10"/>
        <v>0</v>
      </c>
      <c r="BZ68" s="17">
        <f t="shared" si="11"/>
        <v>0</v>
      </c>
      <c r="CA68" s="17">
        <f t="shared" si="12"/>
        <v>0</v>
      </c>
      <c r="CB68" s="17">
        <f t="shared" si="15"/>
        <v>0</v>
      </c>
      <c r="CC68" s="17">
        <f t="shared" si="16"/>
        <v>0</v>
      </c>
      <c r="CD68" s="17">
        <f t="shared" si="17"/>
        <v>0</v>
      </c>
      <c r="CE68" s="17">
        <f t="shared" si="18"/>
        <v>0</v>
      </c>
      <c r="CF68" s="17">
        <f t="shared" si="19"/>
        <v>0</v>
      </c>
      <c r="CG68" s="17">
        <f t="shared" si="20"/>
        <v>0</v>
      </c>
      <c r="CH68" s="17">
        <f t="shared" si="21"/>
        <v>0</v>
      </c>
      <c r="CI68" s="17">
        <f t="shared" si="22"/>
        <v>0</v>
      </c>
      <c r="CJ68" s="17">
        <f t="shared" si="23"/>
        <v>0</v>
      </c>
      <c r="CK68" s="17">
        <f t="shared" si="24"/>
        <v>0</v>
      </c>
      <c r="CL68" s="17">
        <f t="shared" si="25"/>
        <v>0</v>
      </c>
      <c r="CM68" s="17">
        <f t="shared" si="26"/>
        <v>0</v>
      </c>
      <c r="CN68" s="17">
        <f t="shared" si="27"/>
        <v>0</v>
      </c>
      <c r="CO68" s="17">
        <f t="shared" si="28"/>
        <v>0</v>
      </c>
      <c r="CP68" s="17">
        <f t="shared" si="29"/>
        <v>0</v>
      </c>
      <c r="CQ68" s="17">
        <f t="shared" si="30"/>
        <v>0</v>
      </c>
      <c r="CR68" s="17">
        <f t="shared" si="31"/>
        <v>0</v>
      </c>
      <c r="CS68" s="17">
        <f t="shared" si="32"/>
        <v>0</v>
      </c>
      <c r="CT68" s="17">
        <f t="shared" si="33"/>
        <v>0</v>
      </c>
      <c r="CU68" s="17">
        <f t="shared" si="34"/>
        <v>0</v>
      </c>
      <c r="CV68" s="17">
        <f t="shared" si="35"/>
        <v>0</v>
      </c>
      <c r="CW68" s="17">
        <f t="shared" si="36"/>
        <v>0</v>
      </c>
      <c r="CX68" s="17">
        <f t="shared" si="37"/>
        <v>0</v>
      </c>
      <c r="CY68" s="17">
        <f t="shared" si="38"/>
        <v>0</v>
      </c>
      <c r="CZ68" s="17">
        <f t="shared" si="39"/>
        <v>0</v>
      </c>
      <c r="DA68" s="17">
        <f t="shared" si="40"/>
        <v>0</v>
      </c>
      <c r="DB68" s="17">
        <f t="shared" si="41"/>
        <v>0</v>
      </c>
      <c r="DC68" s="17">
        <f t="shared" si="42"/>
        <v>0</v>
      </c>
      <c r="DD68" s="17">
        <f t="shared" si="43"/>
        <v>0</v>
      </c>
      <c r="DE68" s="17">
        <f t="shared" si="44"/>
        <v>0</v>
      </c>
      <c r="DF68" s="17">
        <f t="shared" si="45"/>
        <v>0</v>
      </c>
      <c r="DG68" s="17">
        <f t="shared" si="46"/>
        <v>0</v>
      </c>
    </row>
    <row r="69" spans="2:111" ht="15" customHeight="1" x14ac:dyDescent="0.2">
      <c r="B69" s="156">
        <v>61</v>
      </c>
      <c r="C69" s="157" t="str">
        <f t="shared" si="47"/>
        <v/>
      </c>
      <c r="D69" s="158" t="str">
        <f t="shared" si="5"/>
        <v>OK</v>
      </c>
      <c r="E69" s="159" t="e">
        <f>VLOOKUP('DATA SHEET'!$B$9,'Drill Size Info'!$T$2:$U$8,2,FALSE)</f>
        <v>#N/A</v>
      </c>
      <c r="F69" s="159" t="str">
        <f t="shared" si="48"/>
        <v/>
      </c>
      <c r="G69" s="91">
        <f t="shared" si="49"/>
        <v>0</v>
      </c>
      <c r="H69" s="160" t="s">
        <v>175</v>
      </c>
      <c r="I69" s="160" t="s">
        <v>175</v>
      </c>
      <c r="J69" s="160" t="str">
        <f>IF('DATA SHEET'!$B$10="NC-50","N/A","OK")</f>
        <v>OK</v>
      </c>
      <c r="K69" s="160" t="str">
        <f>IF('DATA SHEET'!$B$10="NC-50","N/A","OK")</f>
        <v>OK</v>
      </c>
      <c r="L69" s="160" t="str">
        <f t="shared" si="50"/>
        <v>OK</v>
      </c>
      <c r="M69" s="160" t="str">
        <f t="shared" si="51"/>
        <v>OK</v>
      </c>
      <c r="N69" s="160"/>
      <c r="O69" s="160"/>
      <c r="P69" s="160"/>
      <c r="Q69" s="160"/>
      <c r="R69" s="92" t="str">
        <f>IF(DI69&lt;&gt;"",
    IF(INT('Drill Size Info'!$AA$19)=INT('Drill Size Info'!$AB$19),
        --(INT('Drill Size Info'!$AA$19) &amp; "." &amp; DI69),
        IF(AND((--(INT('Drill Size Info'!$AA$19) &amp; "." &amp; DI69)&gt;=--('Drill Size Info'!$AA$19)), (--(INT('Drill Size Info'!$AA$19) &amp; "." &amp; DI69)&lt;=--('Drill Size Info'!$AB$19))),
            --(INT('Drill Size Info'!$AA$19) &amp; "." &amp; DI69),
            --(INT('Drill Size Info'!$AB$19) &amp; "." &amp; DI69)
        )
    ),
    IF(DH69&lt;&gt;"",
        IF(INT('Drill Size Info'!$AA$19)=INT('Drill Size Info'!$AB$19),
            --(INT('Drill Size Info'!$AA$19) &amp; "." &amp; LEFT(DH69,3)),
            IF(AND((--(INT('Drill Size Info'!$AA$19) &amp; "." &amp; LEFT(DH69,3))&gt;=--('Drill Size Info'!$AA$19)), (--(INT('Drill Size Info'!$AA$19) &amp; "." &amp; LEFT(DH69,3))&lt;=--('Drill Size Info'!$AB$19))),
                --(INT('Drill Size Info'!$AA$19) &amp; "." &amp; LEFT(DH69,3)),
                --(INT('Drill Size Info'!$AB$19) &amp; "." &amp; LEFT(DH69,3))
            )
        ),
        "OK"
    )
)</f>
        <v>OK</v>
      </c>
      <c r="S69" s="150" t="str">
        <f>IF(DJ69&lt;&gt;"",
    IF(INT('Drill Size Info'!$AA$19)=INT('Drill Size Info'!$AB$19),
        --(INT('Drill Size Info'!$AA$19) &amp; "." &amp; DJ69),
        IF(AND((--(INT('Drill Size Info'!$AA$19) &amp; "." &amp; DJ69)&gt;=--('Drill Size Info'!$AA$19)), (--(INT('Drill Size Info'!$AA$19) &amp; "." &amp; DJ69)&lt;=--('Drill Size Info'!$AB$19))),
            --(INT('Drill Size Info'!$AA$19) &amp; "." &amp; DJ69),
            --(INT('Drill Size Info'!$AB$19) &amp; "." &amp; DJ69)
        )
    ),
    IF(DH69&lt;&gt;"",
        IF(INT('Drill Size Info'!$AA$19)=INT('Drill Size Info'!$AB$19),
            --(INT('Drill Size Info'!$AA$19) &amp; "." &amp; RIGHT(DH69,3)),
            IF(AND((--(INT('Drill Size Info'!$AA$19) &amp; "." &amp; RIGHT(DH69,3))&gt;=--('Drill Size Info'!$AA$19)), (--(INT('Drill Size Info'!$AA$19) &amp; "." &amp; RIGHT(DH69,3))&lt;=--('Drill Size Info'!$AB$19))),
                --(INT('Drill Size Info'!$AA$19) &amp; "." &amp; RIGHT(DH69,3)),
                --(INT('Drill Size Info'!$AB$19) &amp; "." &amp; RIGHT(DH69,3))
            )
        ),
        "N/A"
    )
)</f>
        <v>N/A</v>
      </c>
      <c r="T69" s="150" t="str">
        <f>IF(DL69&lt;&gt;"",
    IF(INT('Drill Size Info'!$AA$19)=INT('Drill Size Info'!$AB$15),
        --(INT('Drill Size Info'!$AA$15) &amp; "." &amp; DL69),
        IF(AND((--(INT('Drill Size Info'!$AA$15) &amp; "." &amp; DL69)&gt;=--('Drill Size Info'!$AA$15)), (--(INT('Drill Size Info'!$AA$15) &amp; "." &amp; DL69)&lt;=--('Drill Size Info'!$AB$15))),
            --(INT('Drill Size Info'!$AA$15) &amp; "." &amp; DL69),
            --(INT('Drill Size Info'!$AB$15) &amp; "." &amp; DL69)
        )
    ),
    IF(DK69&lt;&gt;"",
        IF(INT('Drill Size Info'!$AA$15)=INT('Drill Size Info'!$AB$15),
            --(INT('Drill Size Info'!$AA$15) &amp; "." &amp; LEFT(DK69,3)),
            IF(AND((--(INT('Drill Size Info'!$AA$15) &amp; "." &amp; LEFT(DK69,3))&gt;=--('Drill Size Info'!$AA$15)), (--(INT('Drill Size Info'!$AA$15) &amp; "." &amp; LEFT(DK69,3))&lt;=--('Drill Size Info'!$AB$15))),
                --(INT('Drill Size Info'!$AA$15) &amp; "." &amp; LEFT(DK69,3)),
                --(INT('Drill Size Info'!$AB$15) &amp; "." &amp; LEFT(DK69,3))
            )
        ),
        "OK"
    )
)</f>
        <v>OK</v>
      </c>
      <c r="U69" s="150" t="str">
        <f>IF(DM69&lt;&gt;"",
    IF(INT('Drill Size Info'!$AA$19)=INT('Drill Size Info'!$AB$15),
        --(INT('Drill Size Info'!$AA$15) &amp; "." &amp; DM69),
        IF(AND((--(INT('Drill Size Info'!$AA$15) &amp; "." &amp; DM69)&gt;=--('Drill Size Info'!$AA$15)), (--(INT('Drill Size Info'!$AA$15) &amp; "." &amp; DM69)&lt;=--('Drill Size Info'!$AB$15))),
            --(INT('Drill Size Info'!$AA$15) &amp; "." &amp; DM69),
            --(INT('Drill Size Info'!$AB$15) &amp; "." &amp; DM69)
        )
    ),
    IF(DK69&lt;&gt;"",
        IF(INT('Drill Size Info'!$AA$15)=INT('Drill Size Info'!$AB$15),
            --(INT('Drill Size Info'!$AA$15) &amp; "." &amp; RIGHT(DK69,3)),
            IF(AND((--(INT('Drill Size Info'!$AA$15) &amp; "." &amp; RIGHT(DK69,3))&gt;=--('Drill Size Info'!$AA$15)), (--(INT('Drill Size Info'!$AA$15) &amp; "." &amp; RIGHT(DK69,3))&lt;=--('Drill Size Info'!$AB$15))),
                --(INT('Drill Size Info'!$AA$15) &amp; "." &amp; RIGHT(DK69,3)),
                --(INT('Drill Size Info'!$AB$15) &amp; "." &amp; RIGHT(DK69,3))
            )
        ),
        "N/A"
    )
)</f>
        <v>N/A</v>
      </c>
      <c r="V69" s="161"/>
      <c r="W69" s="161"/>
      <c r="X69" s="161"/>
      <c r="Y69" s="161"/>
      <c r="Z69" s="161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2"/>
      <c r="BA69" s="162"/>
      <c r="BB69" s="163"/>
      <c r="BC69" s="163"/>
      <c r="BD69" s="163"/>
      <c r="BE69" s="164"/>
      <c r="BF69" s="165"/>
      <c r="BG69" s="162"/>
      <c r="BH69" s="162"/>
      <c r="BI69" s="164"/>
      <c r="BJ69" s="38"/>
      <c r="BK69" s="38"/>
      <c r="BL69" s="126"/>
      <c r="BM69" s="126"/>
      <c r="BN69" s="38"/>
      <c r="BO69" s="38"/>
      <c r="BP69" s="117" t="str">
        <f t="shared" si="6"/>
        <v/>
      </c>
      <c r="BQ69" s="38"/>
      <c r="BR69" s="38"/>
      <c r="BS69" s="38"/>
      <c r="BT69" s="38"/>
      <c r="BV69" s="17">
        <f t="shared" si="7"/>
        <v>0</v>
      </c>
      <c r="BW69" s="17">
        <f t="shared" si="8"/>
        <v>0</v>
      </c>
      <c r="BX69" s="17">
        <f t="shared" si="9"/>
        <v>0</v>
      </c>
      <c r="BY69" s="17">
        <f t="shared" si="10"/>
        <v>0</v>
      </c>
      <c r="BZ69" s="17">
        <f t="shared" si="11"/>
        <v>0</v>
      </c>
      <c r="CA69" s="17">
        <f t="shared" si="12"/>
        <v>0</v>
      </c>
      <c r="CB69" s="17">
        <f t="shared" si="15"/>
        <v>0</v>
      </c>
      <c r="CC69" s="17">
        <f t="shared" si="16"/>
        <v>0</v>
      </c>
      <c r="CD69" s="17">
        <f t="shared" si="17"/>
        <v>0</v>
      </c>
      <c r="CE69" s="17">
        <f t="shared" si="18"/>
        <v>0</v>
      </c>
      <c r="CF69" s="17">
        <f t="shared" si="19"/>
        <v>0</v>
      </c>
      <c r="CG69" s="17">
        <f t="shared" si="20"/>
        <v>0</v>
      </c>
      <c r="CH69" s="17">
        <f t="shared" si="21"/>
        <v>0</v>
      </c>
      <c r="CI69" s="17">
        <f t="shared" si="22"/>
        <v>0</v>
      </c>
      <c r="CJ69" s="17">
        <f t="shared" si="23"/>
        <v>0</v>
      </c>
      <c r="CK69" s="17">
        <f t="shared" si="24"/>
        <v>0</v>
      </c>
      <c r="CL69" s="17">
        <f t="shared" si="25"/>
        <v>0</v>
      </c>
      <c r="CM69" s="17">
        <f t="shared" si="26"/>
        <v>0</v>
      </c>
      <c r="CN69" s="17">
        <f t="shared" si="27"/>
        <v>0</v>
      </c>
      <c r="CO69" s="17">
        <f t="shared" si="28"/>
        <v>0</v>
      </c>
      <c r="CP69" s="17">
        <f t="shared" si="29"/>
        <v>0</v>
      </c>
      <c r="CQ69" s="17">
        <f t="shared" si="30"/>
        <v>0</v>
      </c>
      <c r="CR69" s="17">
        <f t="shared" si="31"/>
        <v>0</v>
      </c>
      <c r="CS69" s="17">
        <f t="shared" si="32"/>
        <v>0</v>
      </c>
      <c r="CT69" s="17">
        <f t="shared" si="33"/>
        <v>0</v>
      </c>
      <c r="CU69" s="17">
        <f t="shared" si="34"/>
        <v>0</v>
      </c>
      <c r="CV69" s="17">
        <f t="shared" si="35"/>
        <v>0</v>
      </c>
      <c r="CW69" s="17">
        <f t="shared" si="36"/>
        <v>0</v>
      </c>
      <c r="CX69" s="17">
        <f t="shared" si="37"/>
        <v>0</v>
      </c>
      <c r="CY69" s="17">
        <f t="shared" si="38"/>
        <v>0</v>
      </c>
      <c r="CZ69" s="17">
        <f t="shared" si="39"/>
        <v>0</v>
      </c>
      <c r="DA69" s="17">
        <f t="shared" si="40"/>
        <v>0</v>
      </c>
      <c r="DB69" s="17">
        <f t="shared" si="41"/>
        <v>0</v>
      </c>
      <c r="DC69" s="17">
        <f t="shared" si="42"/>
        <v>0</v>
      </c>
      <c r="DD69" s="17">
        <f t="shared" si="43"/>
        <v>0</v>
      </c>
      <c r="DE69" s="17">
        <f t="shared" si="44"/>
        <v>0</v>
      </c>
      <c r="DF69" s="17">
        <f t="shared" si="45"/>
        <v>0</v>
      </c>
      <c r="DG69" s="17">
        <f t="shared" si="46"/>
        <v>0</v>
      </c>
    </row>
    <row r="70" spans="2:111" ht="15" customHeight="1" x14ac:dyDescent="0.2">
      <c r="B70" s="156">
        <v>62</v>
      </c>
      <c r="C70" s="157" t="str">
        <f t="shared" si="47"/>
        <v/>
      </c>
      <c r="D70" s="158" t="str">
        <f t="shared" si="5"/>
        <v>OK</v>
      </c>
      <c r="E70" s="159" t="e">
        <f>VLOOKUP('DATA SHEET'!$B$9,'Drill Size Info'!$T$2:$U$8,2,FALSE)</f>
        <v>#N/A</v>
      </c>
      <c r="F70" s="159" t="str">
        <f t="shared" si="48"/>
        <v/>
      </c>
      <c r="G70" s="91">
        <f t="shared" si="49"/>
        <v>0</v>
      </c>
      <c r="H70" s="160" t="s">
        <v>175</v>
      </c>
      <c r="I70" s="160" t="s">
        <v>175</v>
      </c>
      <c r="J70" s="160" t="str">
        <f>IF('DATA SHEET'!$B$10="NC-50","N/A","OK")</f>
        <v>OK</v>
      </c>
      <c r="K70" s="160" t="str">
        <f>IF('DATA SHEET'!$B$10="NC-50","N/A","OK")</f>
        <v>OK</v>
      </c>
      <c r="L70" s="160" t="str">
        <f t="shared" si="50"/>
        <v>OK</v>
      </c>
      <c r="M70" s="160" t="str">
        <f t="shared" si="51"/>
        <v>OK</v>
      </c>
      <c r="N70" s="160"/>
      <c r="O70" s="160"/>
      <c r="P70" s="160"/>
      <c r="Q70" s="160"/>
      <c r="R70" s="92" t="str">
        <f>IF(DI70&lt;&gt;"",
    IF(INT('Drill Size Info'!$AA$19)=INT('Drill Size Info'!$AB$19),
        --(INT('Drill Size Info'!$AA$19) &amp; "." &amp; DI70),
        IF(AND((--(INT('Drill Size Info'!$AA$19) &amp; "." &amp; DI70)&gt;=--('Drill Size Info'!$AA$19)), (--(INT('Drill Size Info'!$AA$19) &amp; "." &amp; DI70)&lt;=--('Drill Size Info'!$AB$19))),
            --(INT('Drill Size Info'!$AA$19) &amp; "." &amp; DI70),
            --(INT('Drill Size Info'!$AB$19) &amp; "." &amp; DI70)
        )
    ),
    IF(DH70&lt;&gt;"",
        IF(INT('Drill Size Info'!$AA$19)=INT('Drill Size Info'!$AB$19),
            --(INT('Drill Size Info'!$AA$19) &amp; "." &amp; LEFT(DH70,3)),
            IF(AND((--(INT('Drill Size Info'!$AA$19) &amp; "." &amp; LEFT(DH70,3))&gt;=--('Drill Size Info'!$AA$19)), (--(INT('Drill Size Info'!$AA$19) &amp; "." &amp; LEFT(DH70,3))&lt;=--('Drill Size Info'!$AB$19))),
                --(INT('Drill Size Info'!$AA$19) &amp; "." &amp; LEFT(DH70,3)),
                --(INT('Drill Size Info'!$AB$19) &amp; "." &amp; LEFT(DH70,3))
            )
        ),
        "OK"
    )
)</f>
        <v>OK</v>
      </c>
      <c r="S70" s="150" t="str">
        <f>IF(DJ70&lt;&gt;"",
    IF(INT('Drill Size Info'!$AA$19)=INT('Drill Size Info'!$AB$19),
        --(INT('Drill Size Info'!$AA$19) &amp; "." &amp; DJ70),
        IF(AND((--(INT('Drill Size Info'!$AA$19) &amp; "." &amp; DJ70)&gt;=--('Drill Size Info'!$AA$19)), (--(INT('Drill Size Info'!$AA$19) &amp; "." &amp; DJ70)&lt;=--('Drill Size Info'!$AB$19))),
            --(INT('Drill Size Info'!$AA$19) &amp; "." &amp; DJ70),
            --(INT('Drill Size Info'!$AB$19) &amp; "." &amp; DJ70)
        )
    ),
    IF(DH70&lt;&gt;"",
        IF(INT('Drill Size Info'!$AA$19)=INT('Drill Size Info'!$AB$19),
            --(INT('Drill Size Info'!$AA$19) &amp; "." &amp; RIGHT(DH70,3)),
            IF(AND((--(INT('Drill Size Info'!$AA$19) &amp; "." &amp; RIGHT(DH70,3))&gt;=--('Drill Size Info'!$AA$19)), (--(INT('Drill Size Info'!$AA$19) &amp; "." &amp; RIGHT(DH70,3))&lt;=--('Drill Size Info'!$AB$19))),
                --(INT('Drill Size Info'!$AA$19) &amp; "." &amp; RIGHT(DH70,3)),
                --(INT('Drill Size Info'!$AB$19) &amp; "." &amp; RIGHT(DH70,3))
            )
        ),
        "N/A"
    )
)</f>
        <v>N/A</v>
      </c>
      <c r="T70" s="150" t="str">
        <f>IF(DL70&lt;&gt;"",
    IF(INT('Drill Size Info'!$AA$19)=INT('Drill Size Info'!$AB$15),
        --(INT('Drill Size Info'!$AA$15) &amp; "." &amp; DL70),
        IF(AND((--(INT('Drill Size Info'!$AA$15) &amp; "." &amp; DL70)&gt;=--('Drill Size Info'!$AA$15)), (--(INT('Drill Size Info'!$AA$15) &amp; "." &amp; DL70)&lt;=--('Drill Size Info'!$AB$15))),
            --(INT('Drill Size Info'!$AA$15) &amp; "." &amp; DL70),
            --(INT('Drill Size Info'!$AB$15) &amp; "." &amp; DL70)
        )
    ),
    IF(DK70&lt;&gt;"",
        IF(INT('Drill Size Info'!$AA$15)=INT('Drill Size Info'!$AB$15),
            --(INT('Drill Size Info'!$AA$15) &amp; "." &amp; LEFT(DK70,3)),
            IF(AND((--(INT('Drill Size Info'!$AA$15) &amp; "." &amp; LEFT(DK70,3))&gt;=--('Drill Size Info'!$AA$15)), (--(INT('Drill Size Info'!$AA$15) &amp; "." &amp; LEFT(DK70,3))&lt;=--('Drill Size Info'!$AB$15))),
                --(INT('Drill Size Info'!$AA$15) &amp; "." &amp; LEFT(DK70,3)),
                --(INT('Drill Size Info'!$AB$15) &amp; "." &amp; LEFT(DK70,3))
            )
        ),
        "OK"
    )
)</f>
        <v>OK</v>
      </c>
      <c r="U70" s="150" t="str">
        <f>IF(DM70&lt;&gt;"",
    IF(INT('Drill Size Info'!$AA$19)=INT('Drill Size Info'!$AB$15),
        --(INT('Drill Size Info'!$AA$15) &amp; "." &amp; DM70),
        IF(AND((--(INT('Drill Size Info'!$AA$15) &amp; "." &amp; DM70)&gt;=--('Drill Size Info'!$AA$15)), (--(INT('Drill Size Info'!$AA$15) &amp; "." &amp; DM70)&lt;=--('Drill Size Info'!$AB$15))),
            --(INT('Drill Size Info'!$AA$15) &amp; "." &amp; DM70),
            --(INT('Drill Size Info'!$AB$15) &amp; "." &amp; DM70)
        )
    ),
    IF(DK70&lt;&gt;"",
        IF(INT('Drill Size Info'!$AA$15)=INT('Drill Size Info'!$AB$15),
            --(INT('Drill Size Info'!$AA$15) &amp; "." &amp; RIGHT(DK70,3)),
            IF(AND((--(INT('Drill Size Info'!$AA$15) &amp; "." &amp; RIGHT(DK70,3))&gt;=--('Drill Size Info'!$AA$15)), (--(INT('Drill Size Info'!$AA$15) &amp; "." &amp; RIGHT(DK70,3))&lt;=--('Drill Size Info'!$AB$15))),
                --(INT('Drill Size Info'!$AA$15) &amp; "." &amp; RIGHT(DK70,3)),
                --(INT('Drill Size Info'!$AB$15) &amp; "." &amp; RIGHT(DK70,3))
            )
        ),
        "N/A"
    )
)</f>
        <v>N/A</v>
      </c>
      <c r="V70" s="161"/>
      <c r="W70" s="161"/>
      <c r="X70" s="161"/>
      <c r="Y70" s="161"/>
      <c r="Z70" s="161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3"/>
      <c r="BC70" s="163"/>
      <c r="BD70" s="163"/>
      <c r="BE70" s="164"/>
      <c r="BF70" s="165"/>
      <c r="BG70" s="162"/>
      <c r="BH70" s="162"/>
      <c r="BI70" s="164"/>
      <c r="BJ70" s="38"/>
      <c r="BK70" s="38"/>
      <c r="BL70" s="126"/>
      <c r="BM70" s="126"/>
      <c r="BN70" s="38"/>
      <c r="BO70" s="38"/>
      <c r="BP70" s="117" t="str">
        <f t="shared" si="6"/>
        <v/>
      </c>
      <c r="BQ70" s="38"/>
      <c r="BR70" s="38"/>
      <c r="BS70" s="38"/>
      <c r="BT70" s="38"/>
      <c r="BV70" s="17">
        <f t="shared" si="7"/>
        <v>0</v>
      </c>
      <c r="BW70" s="17">
        <f t="shared" si="8"/>
        <v>0</v>
      </c>
      <c r="BX70" s="17">
        <f t="shared" si="9"/>
        <v>0</v>
      </c>
      <c r="BY70" s="17">
        <f t="shared" si="10"/>
        <v>0</v>
      </c>
      <c r="BZ70" s="17">
        <f t="shared" si="11"/>
        <v>0</v>
      </c>
      <c r="CA70" s="17">
        <f t="shared" si="12"/>
        <v>0</v>
      </c>
      <c r="CB70" s="17">
        <f t="shared" si="15"/>
        <v>0</v>
      </c>
      <c r="CC70" s="17">
        <f t="shared" si="16"/>
        <v>0</v>
      </c>
      <c r="CD70" s="17">
        <f t="shared" si="17"/>
        <v>0</v>
      </c>
      <c r="CE70" s="17">
        <f t="shared" si="18"/>
        <v>0</v>
      </c>
      <c r="CF70" s="17">
        <f t="shared" si="19"/>
        <v>0</v>
      </c>
      <c r="CG70" s="17">
        <f t="shared" si="20"/>
        <v>0</v>
      </c>
      <c r="CH70" s="17">
        <f t="shared" si="21"/>
        <v>0</v>
      </c>
      <c r="CI70" s="17">
        <f t="shared" si="22"/>
        <v>0</v>
      </c>
      <c r="CJ70" s="17">
        <f t="shared" si="23"/>
        <v>0</v>
      </c>
      <c r="CK70" s="17">
        <f t="shared" si="24"/>
        <v>0</v>
      </c>
      <c r="CL70" s="17">
        <f t="shared" si="25"/>
        <v>0</v>
      </c>
      <c r="CM70" s="17">
        <f t="shared" si="26"/>
        <v>0</v>
      </c>
      <c r="CN70" s="17">
        <f t="shared" si="27"/>
        <v>0</v>
      </c>
      <c r="CO70" s="17">
        <f t="shared" si="28"/>
        <v>0</v>
      </c>
      <c r="CP70" s="17">
        <f t="shared" si="29"/>
        <v>0</v>
      </c>
      <c r="CQ70" s="17">
        <f t="shared" si="30"/>
        <v>0</v>
      </c>
      <c r="CR70" s="17">
        <f t="shared" si="31"/>
        <v>0</v>
      </c>
      <c r="CS70" s="17">
        <f t="shared" si="32"/>
        <v>0</v>
      </c>
      <c r="CT70" s="17">
        <f t="shared" si="33"/>
        <v>0</v>
      </c>
      <c r="CU70" s="17">
        <f t="shared" si="34"/>
        <v>0</v>
      </c>
      <c r="CV70" s="17">
        <f t="shared" si="35"/>
        <v>0</v>
      </c>
      <c r="CW70" s="17">
        <f t="shared" si="36"/>
        <v>0</v>
      </c>
      <c r="CX70" s="17">
        <f t="shared" si="37"/>
        <v>0</v>
      </c>
      <c r="CY70" s="17">
        <f t="shared" si="38"/>
        <v>0</v>
      </c>
      <c r="CZ70" s="17">
        <f t="shared" si="39"/>
        <v>0</v>
      </c>
      <c r="DA70" s="17">
        <f t="shared" si="40"/>
        <v>0</v>
      </c>
      <c r="DB70" s="17">
        <f t="shared" si="41"/>
        <v>0</v>
      </c>
      <c r="DC70" s="17">
        <f t="shared" si="42"/>
        <v>0</v>
      </c>
      <c r="DD70" s="17">
        <f t="shared" si="43"/>
        <v>0</v>
      </c>
      <c r="DE70" s="17">
        <f t="shared" si="44"/>
        <v>0</v>
      </c>
      <c r="DF70" s="17">
        <f t="shared" si="45"/>
        <v>0</v>
      </c>
      <c r="DG70" s="17">
        <f t="shared" si="46"/>
        <v>0</v>
      </c>
    </row>
    <row r="71" spans="2:111" ht="15" customHeight="1" x14ac:dyDescent="0.2">
      <c r="B71" s="156">
        <v>63</v>
      </c>
      <c r="C71" s="157" t="str">
        <f t="shared" si="47"/>
        <v/>
      </c>
      <c r="D71" s="158" t="str">
        <f t="shared" si="5"/>
        <v>OK</v>
      </c>
      <c r="E71" s="159" t="e">
        <f>VLOOKUP('DATA SHEET'!$B$9,'Drill Size Info'!$T$2:$U$8,2,FALSE)</f>
        <v>#N/A</v>
      </c>
      <c r="F71" s="159" t="str">
        <f t="shared" si="48"/>
        <v/>
      </c>
      <c r="G71" s="91">
        <f t="shared" si="49"/>
        <v>0</v>
      </c>
      <c r="H71" s="160" t="s">
        <v>175</v>
      </c>
      <c r="I71" s="160" t="s">
        <v>175</v>
      </c>
      <c r="J71" s="160" t="str">
        <f>IF('DATA SHEET'!$B$10="NC-50","N/A","OK")</f>
        <v>OK</v>
      </c>
      <c r="K71" s="160" t="str">
        <f>IF('DATA SHEET'!$B$10="NC-50","N/A","OK")</f>
        <v>OK</v>
      </c>
      <c r="L71" s="160" t="str">
        <f t="shared" si="50"/>
        <v>OK</v>
      </c>
      <c r="M71" s="160" t="str">
        <f t="shared" si="51"/>
        <v>OK</v>
      </c>
      <c r="N71" s="160"/>
      <c r="O71" s="160"/>
      <c r="P71" s="160"/>
      <c r="Q71" s="160"/>
      <c r="R71" s="92" t="str">
        <f>IF(DI71&lt;&gt;"",
    IF(INT('Drill Size Info'!$AA$19)=INT('Drill Size Info'!$AB$19),
        --(INT('Drill Size Info'!$AA$19) &amp; "." &amp; DI71),
        IF(AND((--(INT('Drill Size Info'!$AA$19) &amp; "." &amp; DI71)&gt;=--('Drill Size Info'!$AA$19)), (--(INT('Drill Size Info'!$AA$19) &amp; "." &amp; DI71)&lt;=--('Drill Size Info'!$AB$19))),
            --(INT('Drill Size Info'!$AA$19) &amp; "." &amp; DI71),
            --(INT('Drill Size Info'!$AB$19) &amp; "." &amp; DI71)
        )
    ),
    IF(DH71&lt;&gt;"",
        IF(INT('Drill Size Info'!$AA$19)=INT('Drill Size Info'!$AB$19),
            --(INT('Drill Size Info'!$AA$19) &amp; "." &amp; LEFT(DH71,3)),
            IF(AND((--(INT('Drill Size Info'!$AA$19) &amp; "." &amp; LEFT(DH71,3))&gt;=--('Drill Size Info'!$AA$19)), (--(INT('Drill Size Info'!$AA$19) &amp; "." &amp; LEFT(DH71,3))&lt;=--('Drill Size Info'!$AB$19))),
                --(INT('Drill Size Info'!$AA$19) &amp; "." &amp; LEFT(DH71,3)),
                --(INT('Drill Size Info'!$AB$19) &amp; "." &amp; LEFT(DH71,3))
            )
        ),
        "OK"
    )
)</f>
        <v>OK</v>
      </c>
      <c r="S71" s="150" t="str">
        <f>IF(DJ71&lt;&gt;"",
    IF(INT('Drill Size Info'!$AA$19)=INT('Drill Size Info'!$AB$19),
        --(INT('Drill Size Info'!$AA$19) &amp; "." &amp; DJ71),
        IF(AND((--(INT('Drill Size Info'!$AA$19) &amp; "." &amp; DJ71)&gt;=--('Drill Size Info'!$AA$19)), (--(INT('Drill Size Info'!$AA$19) &amp; "." &amp; DJ71)&lt;=--('Drill Size Info'!$AB$19))),
            --(INT('Drill Size Info'!$AA$19) &amp; "." &amp; DJ71),
            --(INT('Drill Size Info'!$AB$19) &amp; "." &amp; DJ71)
        )
    ),
    IF(DH71&lt;&gt;"",
        IF(INT('Drill Size Info'!$AA$19)=INT('Drill Size Info'!$AB$19),
            --(INT('Drill Size Info'!$AA$19) &amp; "." &amp; RIGHT(DH71,3)),
            IF(AND((--(INT('Drill Size Info'!$AA$19) &amp; "." &amp; RIGHT(DH71,3))&gt;=--('Drill Size Info'!$AA$19)), (--(INT('Drill Size Info'!$AA$19) &amp; "." &amp; RIGHT(DH71,3))&lt;=--('Drill Size Info'!$AB$19))),
                --(INT('Drill Size Info'!$AA$19) &amp; "." &amp; RIGHT(DH71,3)),
                --(INT('Drill Size Info'!$AB$19) &amp; "." &amp; RIGHT(DH71,3))
            )
        ),
        "N/A"
    )
)</f>
        <v>N/A</v>
      </c>
      <c r="T71" s="150" t="str">
        <f>IF(DL71&lt;&gt;"",
    IF(INT('Drill Size Info'!$AA$19)=INT('Drill Size Info'!$AB$15),
        --(INT('Drill Size Info'!$AA$15) &amp; "." &amp; DL71),
        IF(AND((--(INT('Drill Size Info'!$AA$15) &amp; "." &amp; DL71)&gt;=--('Drill Size Info'!$AA$15)), (--(INT('Drill Size Info'!$AA$15) &amp; "." &amp; DL71)&lt;=--('Drill Size Info'!$AB$15))),
            --(INT('Drill Size Info'!$AA$15) &amp; "." &amp; DL71),
            --(INT('Drill Size Info'!$AB$15) &amp; "." &amp; DL71)
        )
    ),
    IF(DK71&lt;&gt;"",
        IF(INT('Drill Size Info'!$AA$15)=INT('Drill Size Info'!$AB$15),
            --(INT('Drill Size Info'!$AA$15) &amp; "." &amp; LEFT(DK71,3)),
            IF(AND((--(INT('Drill Size Info'!$AA$15) &amp; "." &amp; LEFT(DK71,3))&gt;=--('Drill Size Info'!$AA$15)), (--(INT('Drill Size Info'!$AA$15) &amp; "." &amp; LEFT(DK71,3))&lt;=--('Drill Size Info'!$AB$15))),
                --(INT('Drill Size Info'!$AA$15) &amp; "." &amp; LEFT(DK71,3)),
                --(INT('Drill Size Info'!$AB$15) &amp; "." &amp; LEFT(DK71,3))
            )
        ),
        "OK"
    )
)</f>
        <v>OK</v>
      </c>
      <c r="U71" s="150" t="str">
        <f>IF(DM71&lt;&gt;"",
    IF(INT('Drill Size Info'!$AA$19)=INT('Drill Size Info'!$AB$15),
        --(INT('Drill Size Info'!$AA$15) &amp; "." &amp; DM71),
        IF(AND((--(INT('Drill Size Info'!$AA$15) &amp; "." &amp; DM71)&gt;=--('Drill Size Info'!$AA$15)), (--(INT('Drill Size Info'!$AA$15) &amp; "." &amp; DM71)&lt;=--('Drill Size Info'!$AB$15))),
            --(INT('Drill Size Info'!$AA$15) &amp; "." &amp; DM71),
            --(INT('Drill Size Info'!$AB$15) &amp; "." &amp; DM71)
        )
    ),
    IF(DK71&lt;&gt;"",
        IF(INT('Drill Size Info'!$AA$15)=INT('Drill Size Info'!$AB$15),
            --(INT('Drill Size Info'!$AA$15) &amp; "." &amp; RIGHT(DK71,3)),
            IF(AND((--(INT('Drill Size Info'!$AA$15) &amp; "." &amp; RIGHT(DK71,3))&gt;=--('Drill Size Info'!$AA$15)), (--(INT('Drill Size Info'!$AA$15) &amp; "." &amp; RIGHT(DK71,3))&lt;=--('Drill Size Info'!$AB$15))),
                --(INT('Drill Size Info'!$AA$15) &amp; "." &amp; RIGHT(DK71,3)),
                --(INT('Drill Size Info'!$AB$15) &amp; "." &amp; RIGHT(DK71,3))
            )
        ),
        "N/A"
    )
)</f>
        <v>N/A</v>
      </c>
      <c r="V71" s="161"/>
      <c r="W71" s="161"/>
      <c r="X71" s="161"/>
      <c r="Y71" s="161"/>
      <c r="Z71" s="161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3"/>
      <c r="BC71" s="163"/>
      <c r="BD71" s="163"/>
      <c r="BE71" s="164"/>
      <c r="BF71" s="165"/>
      <c r="BG71" s="162"/>
      <c r="BH71" s="162"/>
      <c r="BI71" s="164"/>
      <c r="BJ71" s="38"/>
      <c r="BK71" s="38"/>
      <c r="BL71" s="126"/>
      <c r="BM71" s="126"/>
      <c r="BN71" s="38"/>
      <c r="BO71" s="38"/>
      <c r="BP71" s="117" t="str">
        <f t="shared" si="6"/>
        <v/>
      </c>
      <c r="BQ71" s="38"/>
      <c r="BR71" s="38"/>
      <c r="BS71" s="38"/>
      <c r="BT71" s="38"/>
      <c r="BV71" s="17">
        <f t="shared" si="7"/>
        <v>0</v>
      </c>
      <c r="BW71" s="17">
        <f t="shared" si="8"/>
        <v>0</v>
      </c>
      <c r="BX71" s="17">
        <f t="shared" si="9"/>
        <v>0</v>
      </c>
      <c r="BY71" s="17">
        <f t="shared" si="10"/>
        <v>0</v>
      </c>
      <c r="BZ71" s="17">
        <f t="shared" si="11"/>
        <v>0</v>
      </c>
      <c r="CA71" s="17">
        <f t="shared" si="12"/>
        <v>0</v>
      </c>
      <c r="CB71" s="17">
        <f t="shared" si="15"/>
        <v>0</v>
      </c>
      <c r="CC71" s="17">
        <f t="shared" si="16"/>
        <v>0</v>
      </c>
      <c r="CD71" s="17">
        <f t="shared" si="17"/>
        <v>0</v>
      </c>
      <c r="CE71" s="17">
        <f t="shared" si="18"/>
        <v>0</v>
      </c>
      <c r="CF71" s="17">
        <f t="shared" si="19"/>
        <v>0</v>
      </c>
      <c r="CG71" s="17">
        <f t="shared" si="20"/>
        <v>0</v>
      </c>
      <c r="CH71" s="17">
        <f t="shared" si="21"/>
        <v>0</v>
      </c>
      <c r="CI71" s="17">
        <f t="shared" si="22"/>
        <v>0</v>
      </c>
      <c r="CJ71" s="17">
        <f t="shared" si="23"/>
        <v>0</v>
      </c>
      <c r="CK71" s="17">
        <f t="shared" si="24"/>
        <v>0</v>
      </c>
      <c r="CL71" s="17">
        <f t="shared" si="25"/>
        <v>0</v>
      </c>
      <c r="CM71" s="17">
        <f t="shared" si="26"/>
        <v>0</v>
      </c>
      <c r="CN71" s="17">
        <f t="shared" si="27"/>
        <v>0</v>
      </c>
      <c r="CO71" s="17">
        <f t="shared" si="28"/>
        <v>0</v>
      </c>
      <c r="CP71" s="17">
        <f t="shared" si="29"/>
        <v>0</v>
      </c>
      <c r="CQ71" s="17">
        <f t="shared" si="30"/>
        <v>0</v>
      </c>
      <c r="CR71" s="17">
        <f t="shared" si="31"/>
        <v>0</v>
      </c>
      <c r="CS71" s="17">
        <f t="shared" si="32"/>
        <v>0</v>
      </c>
      <c r="CT71" s="17">
        <f t="shared" si="33"/>
        <v>0</v>
      </c>
      <c r="CU71" s="17">
        <f t="shared" si="34"/>
        <v>0</v>
      </c>
      <c r="CV71" s="17">
        <f t="shared" si="35"/>
        <v>0</v>
      </c>
      <c r="CW71" s="17">
        <f t="shared" si="36"/>
        <v>0</v>
      </c>
      <c r="CX71" s="17">
        <f t="shared" si="37"/>
        <v>0</v>
      </c>
      <c r="CY71" s="17">
        <f t="shared" si="38"/>
        <v>0</v>
      </c>
      <c r="CZ71" s="17">
        <f t="shared" si="39"/>
        <v>0</v>
      </c>
      <c r="DA71" s="17">
        <f t="shared" si="40"/>
        <v>0</v>
      </c>
      <c r="DB71" s="17">
        <f t="shared" si="41"/>
        <v>0</v>
      </c>
      <c r="DC71" s="17">
        <f t="shared" si="42"/>
        <v>0</v>
      </c>
      <c r="DD71" s="17">
        <f t="shared" si="43"/>
        <v>0</v>
      </c>
      <c r="DE71" s="17">
        <f t="shared" si="44"/>
        <v>0</v>
      </c>
      <c r="DF71" s="17">
        <f t="shared" si="45"/>
        <v>0</v>
      </c>
      <c r="DG71" s="17">
        <f t="shared" si="46"/>
        <v>0</v>
      </c>
    </row>
    <row r="72" spans="2:111" ht="15" customHeight="1" x14ac:dyDescent="0.2">
      <c r="B72" s="156">
        <v>64</v>
      </c>
      <c r="C72" s="157" t="str">
        <f t="shared" si="47"/>
        <v/>
      </c>
      <c r="D72" s="158" t="str">
        <f t="shared" si="5"/>
        <v>OK</v>
      </c>
      <c r="E72" s="159" t="e">
        <f>VLOOKUP('DATA SHEET'!$B$9,'Drill Size Info'!$T$2:$U$8,2,FALSE)</f>
        <v>#N/A</v>
      </c>
      <c r="F72" s="159" t="str">
        <f t="shared" si="48"/>
        <v/>
      </c>
      <c r="G72" s="91">
        <f t="shared" si="49"/>
        <v>0</v>
      </c>
      <c r="H72" s="160" t="s">
        <v>175</v>
      </c>
      <c r="I72" s="160" t="s">
        <v>175</v>
      </c>
      <c r="J72" s="160" t="str">
        <f>IF('DATA SHEET'!$B$10="NC-50","N/A","OK")</f>
        <v>OK</v>
      </c>
      <c r="K72" s="160" t="str">
        <f>IF('DATA SHEET'!$B$10="NC-50","N/A","OK")</f>
        <v>OK</v>
      </c>
      <c r="L72" s="160" t="str">
        <f t="shared" si="50"/>
        <v>OK</v>
      </c>
      <c r="M72" s="160" t="str">
        <f t="shared" si="51"/>
        <v>OK</v>
      </c>
      <c r="N72" s="160"/>
      <c r="O72" s="160"/>
      <c r="P72" s="160"/>
      <c r="Q72" s="160"/>
      <c r="R72" s="92" t="str">
        <f>IF(DI72&lt;&gt;"",
    IF(INT('Drill Size Info'!$AA$19)=INT('Drill Size Info'!$AB$19),
        --(INT('Drill Size Info'!$AA$19) &amp; "." &amp; DI72),
        IF(AND((--(INT('Drill Size Info'!$AA$19) &amp; "." &amp; DI72)&gt;=--('Drill Size Info'!$AA$19)), (--(INT('Drill Size Info'!$AA$19) &amp; "." &amp; DI72)&lt;=--('Drill Size Info'!$AB$19))),
            --(INT('Drill Size Info'!$AA$19) &amp; "." &amp; DI72),
            --(INT('Drill Size Info'!$AB$19) &amp; "." &amp; DI72)
        )
    ),
    IF(DH72&lt;&gt;"",
        IF(INT('Drill Size Info'!$AA$19)=INT('Drill Size Info'!$AB$19),
            --(INT('Drill Size Info'!$AA$19) &amp; "." &amp; LEFT(DH72,3)),
            IF(AND((--(INT('Drill Size Info'!$AA$19) &amp; "." &amp; LEFT(DH72,3))&gt;=--('Drill Size Info'!$AA$19)), (--(INT('Drill Size Info'!$AA$19) &amp; "." &amp; LEFT(DH72,3))&lt;=--('Drill Size Info'!$AB$19))),
                --(INT('Drill Size Info'!$AA$19) &amp; "." &amp; LEFT(DH72,3)),
                --(INT('Drill Size Info'!$AB$19) &amp; "." &amp; LEFT(DH72,3))
            )
        ),
        "OK"
    )
)</f>
        <v>OK</v>
      </c>
      <c r="S72" s="150" t="str">
        <f>IF(DJ72&lt;&gt;"",
    IF(INT('Drill Size Info'!$AA$19)=INT('Drill Size Info'!$AB$19),
        --(INT('Drill Size Info'!$AA$19) &amp; "." &amp; DJ72),
        IF(AND((--(INT('Drill Size Info'!$AA$19) &amp; "." &amp; DJ72)&gt;=--('Drill Size Info'!$AA$19)), (--(INT('Drill Size Info'!$AA$19) &amp; "." &amp; DJ72)&lt;=--('Drill Size Info'!$AB$19))),
            --(INT('Drill Size Info'!$AA$19) &amp; "." &amp; DJ72),
            --(INT('Drill Size Info'!$AB$19) &amp; "." &amp; DJ72)
        )
    ),
    IF(DH72&lt;&gt;"",
        IF(INT('Drill Size Info'!$AA$19)=INT('Drill Size Info'!$AB$19),
            --(INT('Drill Size Info'!$AA$19) &amp; "." &amp; RIGHT(DH72,3)),
            IF(AND((--(INT('Drill Size Info'!$AA$19) &amp; "." &amp; RIGHT(DH72,3))&gt;=--('Drill Size Info'!$AA$19)), (--(INT('Drill Size Info'!$AA$19) &amp; "." &amp; RIGHT(DH72,3))&lt;=--('Drill Size Info'!$AB$19))),
                --(INT('Drill Size Info'!$AA$19) &amp; "." &amp; RIGHT(DH72,3)),
                --(INT('Drill Size Info'!$AB$19) &amp; "." &amp; RIGHT(DH72,3))
            )
        ),
        "N/A"
    )
)</f>
        <v>N/A</v>
      </c>
      <c r="T72" s="150" t="str">
        <f>IF(DL72&lt;&gt;"",
    IF(INT('Drill Size Info'!$AA$19)=INT('Drill Size Info'!$AB$15),
        --(INT('Drill Size Info'!$AA$15) &amp; "." &amp; DL72),
        IF(AND((--(INT('Drill Size Info'!$AA$15) &amp; "." &amp; DL72)&gt;=--('Drill Size Info'!$AA$15)), (--(INT('Drill Size Info'!$AA$15) &amp; "." &amp; DL72)&lt;=--('Drill Size Info'!$AB$15))),
            --(INT('Drill Size Info'!$AA$15) &amp; "." &amp; DL72),
            --(INT('Drill Size Info'!$AB$15) &amp; "." &amp; DL72)
        )
    ),
    IF(DK72&lt;&gt;"",
        IF(INT('Drill Size Info'!$AA$15)=INT('Drill Size Info'!$AB$15),
            --(INT('Drill Size Info'!$AA$15) &amp; "." &amp; LEFT(DK72,3)),
            IF(AND((--(INT('Drill Size Info'!$AA$15) &amp; "." &amp; LEFT(DK72,3))&gt;=--('Drill Size Info'!$AA$15)), (--(INT('Drill Size Info'!$AA$15) &amp; "." &amp; LEFT(DK72,3))&lt;=--('Drill Size Info'!$AB$15))),
                --(INT('Drill Size Info'!$AA$15) &amp; "." &amp; LEFT(DK72,3)),
                --(INT('Drill Size Info'!$AB$15) &amp; "." &amp; LEFT(DK72,3))
            )
        ),
        "OK"
    )
)</f>
        <v>OK</v>
      </c>
      <c r="U72" s="150" t="str">
        <f>IF(DM72&lt;&gt;"",
    IF(INT('Drill Size Info'!$AA$19)=INT('Drill Size Info'!$AB$15),
        --(INT('Drill Size Info'!$AA$15) &amp; "." &amp; DM72),
        IF(AND((--(INT('Drill Size Info'!$AA$15) &amp; "." &amp; DM72)&gt;=--('Drill Size Info'!$AA$15)), (--(INT('Drill Size Info'!$AA$15) &amp; "." &amp; DM72)&lt;=--('Drill Size Info'!$AB$15))),
            --(INT('Drill Size Info'!$AA$15) &amp; "." &amp; DM72),
            --(INT('Drill Size Info'!$AB$15) &amp; "." &amp; DM72)
        )
    ),
    IF(DK72&lt;&gt;"",
        IF(INT('Drill Size Info'!$AA$15)=INT('Drill Size Info'!$AB$15),
            --(INT('Drill Size Info'!$AA$15) &amp; "." &amp; RIGHT(DK72,3)),
            IF(AND((--(INT('Drill Size Info'!$AA$15) &amp; "." &amp; RIGHT(DK72,3))&gt;=--('Drill Size Info'!$AA$15)), (--(INT('Drill Size Info'!$AA$15) &amp; "." &amp; RIGHT(DK72,3))&lt;=--('Drill Size Info'!$AB$15))),
                --(INT('Drill Size Info'!$AA$15) &amp; "." &amp; RIGHT(DK72,3)),
                --(INT('Drill Size Info'!$AB$15) &amp; "." &amp; RIGHT(DK72,3))
            )
        ),
        "N/A"
    )
)</f>
        <v>N/A</v>
      </c>
      <c r="V72" s="161"/>
      <c r="W72" s="161"/>
      <c r="X72" s="161"/>
      <c r="Y72" s="161"/>
      <c r="Z72" s="161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3"/>
      <c r="BC72" s="163"/>
      <c r="BD72" s="163"/>
      <c r="BE72" s="164"/>
      <c r="BF72" s="165"/>
      <c r="BG72" s="162"/>
      <c r="BH72" s="162"/>
      <c r="BI72" s="164"/>
      <c r="BJ72" s="38"/>
      <c r="BK72" s="38"/>
      <c r="BL72" s="126"/>
      <c r="BM72" s="126"/>
      <c r="BN72" s="38"/>
      <c r="BO72" s="38"/>
      <c r="BP72" s="117" t="str">
        <f t="shared" si="6"/>
        <v/>
      </c>
      <c r="BQ72" s="38"/>
      <c r="BR72" s="38"/>
      <c r="BS72" s="38"/>
      <c r="BT72" s="38"/>
      <c r="BV72" s="17">
        <f t="shared" si="7"/>
        <v>0</v>
      </c>
      <c r="BW72" s="17">
        <f t="shared" si="8"/>
        <v>0</v>
      </c>
      <c r="BX72" s="17">
        <f t="shared" si="9"/>
        <v>0</v>
      </c>
      <c r="BY72" s="17">
        <f t="shared" si="10"/>
        <v>0</v>
      </c>
      <c r="BZ72" s="17">
        <f t="shared" si="11"/>
        <v>0</v>
      </c>
      <c r="CA72" s="17">
        <f t="shared" si="12"/>
        <v>0</v>
      </c>
      <c r="CB72" s="17">
        <f t="shared" si="15"/>
        <v>0</v>
      </c>
      <c r="CC72" s="17">
        <f t="shared" si="16"/>
        <v>0</v>
      </c>
      <c r="CD72" s="17">
        <f t="shared" si="17"/>
        <v>0</v>
      </c>
      <c r="CE72" s="17">
        <f t="shared" si="18"/>
        <v>0</v>
      </c>
      <c r="CF72" s="17">
        <f t="shared" si="19"/>
        <v>0</v>
      </c>
      <c r="CG72" s="17">
        <f t="shared" si="20"/>
        <v>0</v>
      </c>
      <c r="CH72" s="17">
        <f t="shared" si="21"/>
        <v>0</v>
      </c>
      <c r="CI72" s="17">
        <f t="shared" si="22"/>
        <v>0</v>
      </c>
      <c r="CJ72" s="17">
        <f t="shared" si="23"/>
        <v>0</v>
      </c>
      <c r="CK72" s="17">
        <f t="shared" si="24"/>
        <v>0</v>
      </c>
      <c r="CL72" s="17">
        <f t="shared" si="25"/>
        <v>0</v>
      </c>
      <c r="CM72" s="17">
        <f t="shared" si="26"/>
        <v>0</v>
      </c>
      <c r="CN72" s="17">
        <f t="shared" si="27"/>
        <v>0</v>
      </c>
      <c r="CO72" s="17">
        <f t="shared" si="28"/>
        <v>0</v>
      </c>
      <c r="CP72" s="17">
        <f t="shared" si="29"/>
        <v>0</v>
      </c>
      <c r="CQ72" s="17">
        <f t="shared" si="30"/>
        <v>0</v>
      </c>
      <c r="CR72" s="17">
        <f t="shared" si="31"/>
        <v>0</v>
      </c>
      <c r="CS72" s="17">
        <f t="shared" si="32"/>
        <v>0</v>
      </c>
      <c r="CT72" s="17">
        <f t="shared" si="33"/>
        <v>0</v>
      </c>
      <c r="CU72" s="17">
        <f t="shared" si="34"/>
        <v>0</v>
      </c>
      <c r="CV72" s="17">
        <f t="shared" si="35"/>
        <v>0</v>
      </c>
      <c r="CW72" s="17">
        <f t="shared" si="36"/>
        <v>0</v>
      </c>
      <c r="CX72" s="17">
        <f t="shared" si="37"/>
        <v>0</v>
      </c>
      <c r="CY72" s="17">
        <f t="shared" si="38"/>
        <v>0</v>
      </c>
      <c r="CZ72" s="17">
        <f t="shared" si="39"/>
        <v>0</v>
      </c>
      <c r="DA72" s="17">
        <f t="shared" si="40"/>
        <v>0</v>
      </c>
      <c r="DB72" s="17">
        <f t="shared" si="41"/>
        <v>0</v>
      </c>
      <c r="DC72" s="17">
        <f t="shared" si="42"/>
        <v>0</v>
      </c>
      <c r="DD72" s="17">
        <f t="shared" si="43"/>
        <v>0</v>
      </c>
      <c r="DE72" s="17">
        <f t="shared" si="44"/>
        <v>0</v>
      </c>
      <c r="DF72" s="17">
        <f t="shared" si="45"/>
        <v>0</v>
      </c>
      <c r="DG72" s="17">
        <f t="shared" si="46"/>
        <v>0</v>
      </c>
    </row>
    <row r="73" spans="2:111" ht="15" customHeight="1" x14ac:dyDescent="0.2">
      <c r="B73" s="156">
        <v>65</v>
      </c>
      <c r="C73" s="157" t="str">
        <f t="shared" si="47"/>
        <v/>
      </c>
      <c r="D73" s="158" t="str">
        <f t="shared" ref="D73:D136" si="52">IF(AW73="x","-","OK")</f>
        <v>OK</v>
      </c>
      <c r="E73" s="159" t="e">
        <f>VLOOKUP('DATA SHEET'!$B$9,'Drill Size Info'!$T$2:$U$8,2,FALSE)</f>
        <v>#N/A</v>
      </c>
      <c r="F73" s="159" t="str">
        <f t="shared" si="48"/>
        <v/>
      </c>
      <c r="G73" s="91">
        <f t="shared" si="49"/>
        <v>0</v>
      </c>
      <c r="H73" s="160" t="s">
        <v>175</v>
      </c>
      <c r="I73" s="160" t="s">
        <v>175</v>
      </c>
      <c r="J73" s="160" t="str">
        <f>IF('DATA SHEET'!$B$10="NC-50","N/A","OK")</f>
        <v>OK</v>
      </c>
      <c r="K73" s="160" t="str">
        <f>IF('DATA SHEET'!$B$10="NC-50","N/A","OK")</f>
        <v>OK</v>
      </c>
      <c r="L73" s="160" t="str">
        <f t="shared" si="50"/>
        <v>OK</v>
      </c>
      <c r="M73" s="160" t="str">
        <f t="shared" si="51"/>
        <v>OK</v>
      </c>
      <c r="N73" s="160"/>
      <c r="O73" s="160"/>
      <c r="P73" s="160"/>
      <c r="Q73" s="160"/>
      <c r="R73" s="92" t="str">
        <f>IF(DI73&lt;&gt;"",
    IF(INT('Drill Size Info'!$AA$19)=INT('Drill Size Info'!$AB$19),
        --(INT('Drill Size Info'!$AA$19) &amp; "." &amp; DI73),
        IF(AND((--(INT('Drill Size Info'!$AA$19) &amp; "." &amp; DI73)&gt;=--('Drill Size Info'!$AA$19)), (--(INT('Drill Size Info'!$AA$19) &amp; "." &amp; DI73)&lt;=--('Drill Size Info'!$AB$19))),
            --(INT('Drill Size Info'!$AA$19) &amp; "." &amp; DI73),
            --(INT('Drill Size Info'!$AB$19) &amp; "." &amp; DI73)
        )
    ),
    IF(DH73&lt;&gt;"",
        IF(INT('Drill Size Info'!$AA$19)=INT('Drill Size Info'!$AB$19),
            --(INT('Drill Size Info'!$AA$19) &amp; "." &amp; LEFT(DH73,3)),
            IF(AND((--(INT('Drill Size Info'!$AA$19) &amp; "." &amp; LEFT(DH73,3))&gt;=--('Drill Size Info'!$AA$19)), (--(INT('Drill Size Info'!$AA$19) &amp; "." &amp; LEFT(DH73,3))&lt;=--('Drill Size Info'!$AB$19))),
                --(INT('Drill Size Info'!$AA$19) &amp; "." &amp; LEFT(DH73,3)),
                --(INT('Drill Size Info'!$AB$19) &amp; "." &amp; LEFT(DH73,3))
            )
        ),
        "OK"
    )
)</f>
        <v>OK</v>
      </c>
      <c r="S73" s="150" t="str">
        <f>IF(DJ73&lt;&gt;"",
    IF(INT('Drill Size Info'!$AA$19)=INT('Drill Size Info'!$AB$19),
        --(INT('Drill Size Info'!$AA$19) &amp; "." &amp; DJ73),
        IF(AND((--(INT('Drill Size Info'!$AA$19) &amp; "." &amp; DJ73)&gt;=--('Drill Size Info'!$AA$19)), (--(INT('Drill Size Info'!$AA$19) &amp; "." &amp; DJ73)&lt;=--('Drill Size Info'!$AB$19))),
            --(INT('Drill Size Info'!$AA$19) &amp; "." &amp; DJ73),
            --(INT('Drill Size Info'!$AB$19) &amp; "." &amp; DJ73)
        )
    ),
    IF(DH73&lt;&gt;"",
        IF(INT('Drill Size Info'!$AA$19)=INT('Drill Size Info'!$AB$19),
            --(INT('Drill Size Info'!$AA$19) &amp; "." &amp; RIGHT(DH73,3)),
            IF(AND((--(INT('Drill Size Info'!$AA$19) &amp; "." &amp; RIGHT(DH73,3))&gt;=--('Drill Size Info'!$AA$19)), (--(INT('Drill Size Info'!$AA$19) &amp; "." &amp; RIGHT(DH73,3))&lt;=--('Drill Size Info'!$AB$19))),
                --(INT('Drill Size Info'!$AA$19) &amp; "." &amp; RIGHT(DH73,3)),
                --(INT('Drill Size Info'!$AB$19) &amp; "." &amp; RIGHT(DH73,3))
            )
        ),
        "N/A"
    )
)</f>
        <v>N/A</v>
      </c>
      <c r="T73" s="150" t="str">
        <f>IF(DL73&lt;&gt;"",
    IF(INT('Drill Size Info'!$AA$19)=INT('Drill Size Info'!$AB$15),
        --(INT('Drill Size Info'!$AA$15) &amp; "." &amp; DL73),
        IF(AND((--(INT('Drill Size Info'!$AA$15) &amp; "." &amp; DL73)&gt;=--('Drill Size Info'!$AA$15)), (--(INT('Drill Size Info'!$AA$15) &amp; "." &amp; DL73)&lt;=--('Drill Size Info'!$AB$15))),
            --(INT('Drill Size Info'!$AA$15) &amp; "." &amp; DL73),
            --(INT('Drill Size Info'!$AB$15) &amp; "." &amp; DL73)
        )
    ),
    IF(DK73&lt;&gt;"",
        IF(INT('Drill Size Info'!$AA$15)=INT('Drill Size Info'!$AB$15),
            --(INT('Drill Size Info'!$AA$15) &amp; "." &amp; LEFT(DK73,3)),
            IF(AND((--(INT('Drill Size Info'!$AA$15) &amp; "." &amp; LEFT(DK73,3))&gt;=--('Drill Size Info'!$AA$15)), (--(INT('Drill Size Info'!$AA$15) &amp; "." &amp; LEFT(DK73,3))&lt;=--('Drill Size Info'!$AB$15))),
                --(INT('Drill Size Info'!$AA$15) &amp; "." &amp; LEFT(DK73,3)),
                --(INT('Drill Size Info'!$AB$15) &amp; "." &amp; LEFT(DK73,3))
            )
        ),
        "OK"
    )
)</f>
        <v>OK</v>
      </c>
      <c r="U73" s="150" t="str">
        <f>IF(DM73&lt;&gt;"",
    IF(INT('Drill Size Info'!$AA$19)=INT('Drill Size Info'!$AB$15),
        --(INT('Drill Size Info'!$AA$15) &amp; "." &amp; DM73),
        IF(AND((--(INT('Drill Size Info'!$AA$15) &amp; "." &amp; DM73)&gt;=--('Drill Size Info'!$AA$15)), (--(INT('Drill Size Info'!$AA$15) &amp; "." &amp; DM73)&lt;=--('Drill Size Info'!$AB$15))),
            --(INT('Drill Size Info'!$AA$15) &amp; "." &amp; DM73),
            --(INT('Drill Size Info'!$AB$15) &amp; "." &amp; DM73)
        )
    ),
    IF(DK73&lt;&gt;"",
        IF(INT('Drill Size Info'!$AA$15)=INT('Drill Size Info'!$AB$15),
            --(INT('Drill Size Info'!$AA$15) &amp; "." &amp; RIGHT(DK73,3)),
            IF(AND((--(INT('Drill Size Info'!$AA$15) &amp; "." &amp; RIGHT(DK73,3))&gt;=--('Drill Size Info'!$AA$15)), (--(INT('Drill Size Info'!$AA$15) &amp; "." &amp; RIGHT(DK73,3))&lt;=--('Drill Size Info'!$AB$15))),
                --(INT('Drill Size Info'!$AA$15) &amp; "." &amp; RIGHT(DK73,3)),
                --(INT('Drill Size Info'!$AB$15) &amp; "." &amp; RIGHT(DK73,3))
            )
        ),
        "N/A"
    )
)</f>
        <v>N/A</v>
      </c>
      <c r="V73" s="161"/>
      <c r="W73" s="161"/>
      <c r="X73" s="161"/>
      <c r="Y73" s="161"/>
      <c r="Z73" s="161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3"/>
      <c r="BC73" s="163"/>
      <c r="BD73" s="163"/>
      <c r="BE73" s="164"/>
      <c r="BF73" s="165"/>
      <c r="BG73" s="162"/>
      <c r="BH73" s="162"/>
      <c r="BI73" s="164"/>
      <c r="BJ73" s="38"/>
      <c r="BK73" s="38"/>
      <c r="BL73" s="126"/>
      <c r="BM73" s="126"/>
      <c r="BN73" s="38"/>
      <c r="BO73" s="38"/>
      <c r="BP73" s="117" t="str">
        <f t="shared" si="6"/>
        <v/>
      </c>
      <c r="BQ73" s="38"/>
      <c r="BR73" s="38"/>
      <c r="BS73" s="38"/>
      <c r="BT73" s="38"/>
      <c r="BV73" s="17">
        <f t="shared" ref="BV73:BV136" si="53">IF(V73="x",1,0)</f>
        <v>0</v>
      </c>
      <c r="BW73" s="17">
        <f t="shared" ref="BW73:BW136" si="54">IF(X73="x",1,0)</f>
        <v>0</v>
      </c>
      <c r="BX73" s="17">
        <f t="shared" ref="BX73:BX136" si="55">IF(Z73="x",1,0)</f>
        <v>0</v>
      </c>
      <c r="BY73" s="17">
        <f t="shared" ref="BY73:BY136" si="56">IF(AA73="x",1,0)</f>
        <v>0</v>
      </c>
      <c r="BZ73" s="17">
        <f t="shared" ref="BZ73:BZ136" si="57">IF(AB73="x",1,0)</f>
        <v>0</v>
      </c>
      <c r="CA73" s="17">
        <f t="shared" ref="CA73:CA136" si="58">IF(AC73="x",1,0)</f>
        <v>0</v>
      </c>
      <c r="CB73" s="17">
        <f t="shared" si="15"/>
        <v>0</v>
      </c>
      <c r="CC73" s="17">
        <f t="shared" si="16"/>
        <v>0</v>
      </c>
      <c r="CD73" s="17">
        <f t="shared" si="17"/>
        <v>0</v>
      </c>
      <c r="CE73" s="17">
        <f t="shared" si="18"/>
        <v>0</v>
      </c>
      <c r="CF73" s="17">
        <f t="shared" si="19"/>
        <v>0</v>
      </c>
      <c r="CG73" s="17">
        <f t="shared" si="20"/>
        <v>0</v>
      </c>
      <c r="CH73" s="17">
        <f t="shared" si="21"/>
        <v>0</v>
      </c>
      <c r="CI73" s="17">
        <f t="shared" si="22"/>
        <v>0</v>
      </c>
      <c r="CJ73" s="17">
        <f t="shared" si="23"/>
        <v>0</v>
      </c>
      <c r="CK73" s="17">
        <f t="shared" si="24"/>
        <v>0</v>
      </c>
      <c r="CL73" s="17">
        <f t="shared" si="25"/>
        <v>0</v>
      </c>
      <c r="CM73" s="17">
        <f t="shared" si="26"/>
        <v>0</v>
      </c>
      <c r="CN73" s="17">
        <f t="shared" si="27"/>
        <v>0</v>
      </c>
      <c r="CO73" s="17">
        <f t="shared" si="28"/>
        <v>0</v>
      </c>
      <c r="CP73" s="17">
        <f t="shared" si="29"/>
        <v>0</v>
      </c>
      <c r="CQ73" s="17">
        <f t="shared" si="30"/>
        <v>0</v>
      </c>
      <c r="CR73" s="17">
        <f t="shared" si="31"/>
        <v>0</v>
      </c>
      <c r="CS73" s="17">
        <f t="shared" si="32"/>
        <v>0</v>
      </c>
      <c r="CT73" s="17">
        <f t="shared" si="33"/>
        <v>0</v>
      </c>
      <c r="CU73" s="17">
        <f t="shared" si="34"/>
        <v>0</v>
      </c>
      <c r="CV73" s="17">
        <f t="shared" si="35"/>
        <v>0</v>
      </c>
      <c r="CW73" s="17">
        <f t="shared" si="36"/>
        <v>0</v>
      </c>
      <c r="CX73" s="17">
        <f t="shared" si="37"/>
        <v>0</v>
      </c>
      <c r="CY73" s="17">
        <f t="shared" si="38"/>
        <v>0</v>
      </c>
      <c r="CZ73" s="17">
        <f t="shared" si="39"/>
        <v>0</v>
      </c>
      <c r="DA73" s="17">
        <f t="shared" si="40"/>
        <v>0</v>
      </c>
      <c r="DB73" s="17">
        <f t="shared" si="41"/>
        <v>0</v>
      </c>
      <c r="DC73" s="17">
        <f t="shared" si="42"/>
        <v>0</v>
      </c>
      <c r="DD73" s="17">
        <f t="shared" si="43"/>
        <v>0</v>
      </c>
      <c r="DE73" s="17">
        <f t="shared" si="44"/>
        <v>0</v>
      </c>
      <c r="DF73" s="17">
        <f t="shared" si="45"/>
        <v>0</v>
      </c>
      <c r="DG73" s="17">
        <f t="shared" si="46"/>
        <v>0</v>
      </c>
    </row>
    <row r="74" spans="2:111" ht="15" customHeight="1" x14ac:dyDescent="0.2">
      <c r="B74" s="156">
        <v>66</v>
      </c>
      <c r="C74" s="157" t="str">
        <f t="shared" si="47"/>
        <v/>
      </c>
      <c r="D74" s="158" t="str">
        <f t="shared" si="52"/>
        <v>OK</v>
      </c>
      <c r="E74" s="159" t="e">
        <f>VLOOKUP('DATA SHEET'!$B$9,'Drill Size Info'!$T$2:$U$8,2,FALSE)</f>
        <v>#N/A</v>
      </c>
      <c r="F74" s="159" t="str">
        <f t="shared" si="48"/>
        <v/>
      </c>
      <c r="G74" s="91">
        <f t="shared" si="49"/>
        <v>0</v>
      </c>
      <c r="H74" s="160" t="s">
        <v>175</v>
      </c>
      <c r="I74" s="160" t="s">
        <v>175</v>
      </c>
      <c r="J74" s="160" t="str">
        <f>IF('DATA SHEET'!$B$10="NC-50","N/A","OK")</f>
        <v>OK</v>
      </c>
      <c r="K74" s="160" t="str">
        <f>IF('DATA SHEET'!$B$10="NC-50","N/A","OK")</f>
        <v>OK</v>
      </c>
      <c r="L74" s="160" t="str">
        <f t="shared" si="50"/>
        <v>OK</v>
      </c>
      <c r="M74" s="160" t="str">
        <f t="shared" si="51"/>
        <v>OK</v>
      </c>
      <c r="N74" s="160"/>
      <c r="O74" s="160"/>
      <c r="P74" s="160"/>
      <c r="Q74" s="160"/>
      <c r="R74" s="92" t="str">
        <f>IF(DI74&lt;&gt;"",
    IF(INT('Drill Size Info'!$AA$19)=INT('Drill Size Info'!$AB$19),
        --(INT('Drill Size Info'!$AA$19) &amp; "." &amp; DI74),
        IF(AND((--(INT('Drill Size Info'!$AA$19) &amp; "." &amp; DI74)&gt;=--('Drill Size Info'!$AA$19)), (--(INT('Drill Size Info'!$AA$19) &amp; "." &amp; DI74)&lt;=--('Drill Size Info'!$AB$19))),
            --(INT('Drill Size Info'!$AA$19) &amp; "." &amp; DI74),
            --(INT('Drill Size Info'!$AB$19) &amp; "." &amp; DI74)
        )
    ),
    IF(DH74&lt;&gt;"",
        IF(INT('Drill Size Info'!$AA$19)=INT('Drill Size Info'!$AB$19),
            --(INT('Drill Size Info'!$AA$19) &amp; "." &amp; LEFT(DH74,3)),
            IF(AND((--(INT('Drill Size Info'!$AA$19) &amp; "." &amp; LEFT(DH74,3))&gt;=--('Drill Size Info'!$AA$19)), (--(INT('Drill Size Info'!$AA$19) &amp; "." &amp; LEFT(DH74,3))&lt;=--('Drill Size Info'!$AB$19))),
                --(INT('Drill Size Info'!$AA$19) &amp; "." &amp; LEFT(DH74,3)),
                --(INT('Drill Size Info'!$AB$19) &amp; "." &amp; LEFT(DH74,3))
            )
        ),
        "OK"
    )
)</f>
        <v>OK</v>
      </c>
      <c r="S74" s="150" t="str">
        <f>IF(DJ74&lt;&gt;"",
    IF(INT('Drill Size Info'!$AA$19)=INT('Drill Size Info'!$AB$19),
        --(INT('Drill Size Info'!$AA$19) &amp; "." &amp; DJ74),
        IF(AND((--(INT('Drill Size Info'!$AA$19) &amp; "." &amp; DJ74)&gt;=--('Drill Size Info'!$AA$19)), (--(INT('Drill Size Info'!$AA$19) &amp; "." &amp; DJ74)&lt;=--('Drill Size Info'!$AB$19))),
            --(INT('Drill Size Info'!$AA$19) &amp; "." &amp; DJ74),
            --(INT('Drill Size Info'!$AB$19) &amp; "." &amp; DJ74)
        )
    ),
    IF(DH74&lt;&gt;"",
        IF(INT('Drill Size Info'!$AA$19)=INT('Drill Size Info'!$AB$19),
            --(INT('Drill Size Info'!$AA$19) &amp; "." &amp; RIGHT(DH74,3)),
            IF(AND((--(INT('Drill Size Info'!$AA$19) &amp; "." &amp; RIGHT(DH74,3))&gt;=--('Drill Size Info'!$AA$19)), (--(INT('Drill Size Info'!$AA$19) &amp; "." &amp; RIGHT(DH74,3))&lt;=--('Drill Size Info'!$AB$19))),
                --(INT('Drill Size Info'!$AA$19) &amp; "." &amp; RIGHT(DH74,3)),
                --(INT('Drill Size Info'!$AB$19) &amp; "." &amp; RIGHT(DH74,3))
            )
        ),
        "N/A"
    )
)</f>
        <v>N/A</v>
      </c>
      <c r="T74" s="150" t="str">
        <f>IF(DL74&lt;&gt;"",
    IF(INT('Drill Size Info'!$AA$19)=INT('Drill Size Info'!$AB$15),
        --(INT('Drill Size Info'!$AA$15) &amp; "." &amp; DL74),
        IF(AND((--(INT('Drill Size Info'!$AA$15) &amp; "." &amp; DL74)&gt;=--('Drill Size Info'!$AA$15)), (--(INT('Drill Size Info'!$AA$15) &amp; "." &amp; DL74)&lt;=--('Drill Size Info'!$AB$15))),
            --(INT('Drill Size Info'!$AA$15) &amp; "." &amp; DL74),
            --(INT('Drill Size Info'!$AB$15) &amp; "." &amp; DL74)
        )
    ),
    IF(DK74&lt;&gt;"",
        IF(INT('Drill Size Info'!$AA$15)=INT('Drill Size Info'!$AB$15),
            --(INT('Drill Size Info'!$AA$15) &amp; "." &amp; LEFT(DK74,3)),
            IF(AND((--(INT('Drill Size Info'!$AA$15) &amp; "." &amp; LEFT(DK74,3))&gt;=--('Drill Size Info'!$AA$15)), (--(INT('Drill Size Info'!$AA$15) &amp; "." &amp; LEFT(DK74,3))&lt;=--('Drill Size Info'!$AB$15))),
                --(INT('Drill Size Info'!$AA$15) &amp; "." &amp; LEFT(DK74,3)),
                --(INT('Drill Size Info'!$AB$15) &amp; "." &amp; LEFT(DK74,3))
            )
        ),
        "OK"
    )
)</f>
        <v>OK</v>
      </c>
      <c r="U74" s="150" t="str">
        <f>IF(DM74&lt;&gt;"",
    IF(INT('Drill Size Info'!$AA$19)=INT('Drill Size Info'!$AB$15),
        --(INT('Drill Size Info'!$AA$15) &amp; "." &amp; DM74),
        IF(AND((--(INT('Drill Size Info'!$AA$15) &amp; "." &amp; DM74)&gt;=--('Drill Size Info'!$AA$15)), (--(INT('Drill Size Info'!$AA$15) &amp; "." &amp; DM74)&lt;=--('Drill Size Info'!$AB$15))),
            --(INT('Drill Size Info'!$AA$15) &amp; "." &amp; DM74),
            --(INT('Drill Size Info'!$AB$15) &amp; "." &amp; DM74)
        )
    ),
    IF(DK74&lt;&gt;"",
        IF(INT('Drill Size Info'!$AA$15)=INT('Drill Size Info'!$AB$15),
            --(INT('Drill Size Info'!$AA$15) &amp; "." &amp; RIGHT(DK74,3)),
            IF(AND((--(INT('Drill Size Info'!$AA$15) &amp; "." &amp; RIGHT(DK74,3))&gt;=--('Drill Size Info'!$AA$15)), (--(INT('Drill Size Info'!$AA$15) &amp; "." &amp; RIGHT(DK74,3))&lt;=--('Drill Size Info'!$AB$15))),
                --(INT('Drill Size Info'!$AA$15) &amp; "." &amp; RIGHT(DK74,3)),
                --(INT('Drill Size Info'!$AB$15) &amp; "." &amp; RIGHT(DK74,3))
            )
        ),
        "N/A"
    )
)</f>
        <v>N/A</v>
      </c>
      <c r="V74" s="161"/>
      <c r="W74" s="161"/>
      <c r="X74" s="161"/>
      <c r="Y74" s="161"/>
      <c r="Z74" s="161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3"/>
      <c r="BC74" s="163"/>
      <c r="BD74" s="163"/>
      <c r="BE74" s="164"/>
      <c r="BF74" s="165"/>
      <c r="BG74" s="162"/>
      <c r="BH74" s="162"/>
      <c r="BI74" s="164"/>
      <c r="BJ74" s="38"/>
      <c r="BK74" s="38"/>
      <c r="BL74" s="126"/>
      <c r="BM74" s="126"/>
      <c r="BN74" s="38"/>
      <c r="BO74" s="38"/>
      <c r="BP74" s="117" t="str">
        <f t="shared" ref="BP74:BP137" si="59">CONCATENATE(BL74,BM74,BN74,BO74)</f>
        <v/>
      </c>
      <c r="BQ74" s="38"/>
      <c r="BR74" s="38"/>
      <c r="BS74" s="38"/>
      <c r="BT74" s="38"/>
      <c r="BV74" s="17">
        <f t="shared" si="53"/>
        <v>0</v>
      </c>
      <c r="BW74" s="17">
        <f t="shared" si="54"/>
        <v>0</v>
      </c>
      <c r="BX74" s="17">
        <f t="shared" si="55"/>
        <v>0</v>
      </c>
      <c r="BY74" s="17">
        <f t="shared" si="56"/>
        <v>0</v>
      </c>
      <c r="BZ74" s="17">
        <f t="shared" si="57"/>
        <v>0</v>
      </c>
      <c r="CA74" s="17">
        <f t="shared" si="58"/>
        <v>0</v>
      </c>
      <c r="CB74" s="17">
        <f t="shared" ref="CB74:CB137" si="60">IF(AD74="x",1,0)</f>
        <v>0</v>
      </c>
      <c r="CC74" s="17">
        <f t="shared" ref="CC74:CC137" si="61">IF(AE74="x",1,0)</f>
        <v>0</v>
      </c>
      <c r="CD74" s="17">
        <f t="shared" ref="CD74:CD137" si="62">IF(AF74="x",1,0)</f>
        <v>0</v>
      </c>
      <c r="CE74" s="17">
        <f t="shared" ref="CE74:CE137" si="63">IF(AG74="x",1,0)</f>
        <v>0</v>
      </c>
      <c r="CF74" s="17">
        <f t="shared" ref="CF74:CF137" si="64">IF(AH74="x",1,0)</f>
        <v>0</v>
      </c>
      <c r="CG74" s="17">
        <f t="shared" ref="CG74:CG137" si="65">IF(AI74="x",1,0)</f>
        <v>0</v>
      </c>
      <c r="CH74" s="17">
        <f t="shared" ref="CH74:CH137" si="66">IF(AJ74="x",1,0)</f>
        <v>0</v>
      </c>
      <c r="CI74" s="17">
        <f t="shared" ref="CI74:CI137" si="67">IF(AK74="x",1,0)</f>
        <v>0</v>
      </c>
      <c r="CJ74" s="17">
        <f t="shared" ref="CJ74:CJ137" si="68">IF(AL74="x",1,0)</f>
        <v>0</v>
      </c>
      <c r="CK74" s="17">
        <f t="shared" ref="CK74:CK137" si="69">IF(AM74="x",1,0)</f>
        <v>0</v>
      </c>
      <c r="CL74" s="17">
        <f t="shared" ref="CL74:CL137" si="70">IF(AN74="x",1,0)</f>
        <v>0</v>
      </c>
      <c r="CM74" s="17">
        <f t="shared" ref="CM74:CM137" si="71">IF(AO74="x",1,0)</f>
        <v>0</v>
      </c>
      <c r="CN74" s="17">
        <f t="shared" ref="CN74:CN137" si="72">IF(AP74="x",1,0)</f>
        <v>0</v>
      </c>
      <c r="CO74" s="17">
        <f t="shared" ref="CO74:CO137" si="73">IF(AQ74="x",1,0)</f>
        <v>0</v>
      </c>
      <c r="CP74" s="17">
        <f t="shared" ref="CP74:CP137" si="74">IF(AR74="x",1,0)</f>
        <v>0</v>
      </c>
      <c r="CQ74" s="17">
        <f t="shared" ref="CQ74:CQ137" si="75">IF(AS74="x",1,0)</f>
        <v>0</v>
      </c>
      <c r="CR74" s="17">
        <f t="shared" ref="CR74:CR137" si="76">IF(AT74="x",1,0)</f>
        <v>0</v>
      </c>
      <c r="CS74" s="17">
        <f t="shared" ref="CS74:CS137" si="77">IF(AU74="x",1,0)</f>
        <v>0</v>
      </c>
      <c r="CT74" s="17">
        <f t="shared" ref="CT74:CT137" si="78">IF(AV74="x",1,0)</f>
        <v>0</v>
      </c>
      <c r="CU74" s="17">
        <f t="shared" ref="CU74:CU137" si="79">IF(AW74="x",1,0)</f>
        <v>0</v>
      </c>
      <c r="CV74" s="17">
        <f t="shared" ref="CV74:CV137" si="80">IF(AX74="x",1,0)</f>
        <v>0</v>
      </c>
      <c r="CW74" s="17">
        <f t="shared" ref="CW74:CW137" si="81">IF(AY74="x",1,0)</f>
        <v>0</v>
      </c>
      <c r="CX74" s="17">
        <f t="shared" ref="CX74:CX137" si="82">IF(AZ74="x",1,0)</f>
        <v>0</v>
      </c>
      <c r="CY74" s="17">
        <f t="shared" ref="CY74:CY137" si="83">IF(BA74="x",1,0)</f>
        <v>0</v>
      </c>
      <c r="CZ74" s="17">
        <f t="shared" ref="CZ74:CZ137" si="84">IF(BB74="x",1,0)</f>
        <v>0</v>
      </c>
      <c r="DA74" s="17">
        <f t="shared" ref="DA74:DA137" si="85">IF(BC74="x",1,0)</f>
        <v>0</v>
      </c>
      <c r="DB74" s="17">
        <f t="shared" ref="DB74:DB137" si="86">IF(BD74="x",1,0)</f>
        <v>0</v>
      </c>
      <c r="DC74" s="17">
        <f t="shared" ref="DC74:DC137" si="87">IF(BE74="x",1,0)</f>
        <v>0</v>
      </c>
      <c r="DD74" s="17">
        <f t="shared" ref="DD74:DD137" si="88">IF(BF74="x",1,0)</f>
        <v>0</v>
      </c>
      <c r="DE74" s="17">
        <f t="shared" ref="DE74:DE137" si="89">IF(BG74="x",1,0)</f>
        <v>0</v>
      </c>
      <c r="DF74" s="17">
        <f t="shared" ref="DF74:DF137" si="90">IF(BH74="x",1,0)</f>
        <v>0</v>
      </c>
      <c r="DG74" s="17">
        <f t="shared" ref="DG74:DG137" si="91">IF(BI74="x",1,0)</f>
        <v>0</v>
      </c>
    </row>
    <row r="75" spans="2:111" ht="15" customHeight="1" x14ac:dyDescent="0.2">
      <c r="B75" s="156">
        <v>67</v>
      </c>
      <c r="C75" s="157" t="str">
        <f t="shared" ref="C75:C138" si="92">BP75</f>
        <v/>
      </c>
      <c r="D75" s="158" t="str">
        <f t="shared" si="52"/>
        <v>OK</v>
      </c>
      <c r="E75" s="159" t="e">
        <f>VLOOKUP('DATA SHEET'!$B$9,'Drill Size Info'!$T$2:$U$8,2,FALSE)</f>
        <v>#N/A</v>
      </c>
      <c r="F75" s="159" t="str">
        <f t="shared" ref="F75:F138" si="93">IF(DN75="", "", --("0."&amp;DN75))</f>
        <v/>
      </c>
      <c r="G75" s="91">
        <f t="shared" ref="G75:G138" si="94">IF(F75="", 0, F75/E75)</f>
        <v>0</v>
      </c>
      <c r="H75" s="160" t="s">
        <v>175</v>
      </c>
      <c r="I75" s="160" t="s">
        <v>175</v>
      </c>
      <c r="J75" s="160" t="str">
        <f>IF('DATA SHEET'!$B$10="NC-50","N/A","OK")</f>
        <v>OK</v>
      </c>
      <c r="K75" s="160" t="str">
        <f>IF('DATA SHEET'!$B$10="NC-50","N/A","OK")</f>
        <v>OK</v>
      </c>
      <c r="L75" s="160" t="str">
        <f t="shared" ref="L75:L138" si="95">IF($AX75="x","MIN","OK")</f>
        <v>OK</v>
      </c>
      <c r="M75" s="160" t="str">
        <f t="shared" ref="M75:M138" si="96">IF($AY75="x","MIN","OK")</f>
        <v>OK</v>
      </c>
      <c r="N75" s="160"/>
      <c r="O75" s="160"/>
      <c r="P75" s="160"/>
      <c r="Q75" s="160"/>
      <c r="R75" s="92" t="str">
        <f>IF(DI75&lt;&gt;"",
    IF(INT('Drill Size Info'!$AA$19)=INT('Drill Size Info'!$AB$19),
        --(INT('Drill Size Info'!$AA$19) &amp; "." &amp; DI75),
        IF(AND((--(INT('Drill Size Info'!$AA$19) &amp; "." &amp; DI75)&gt;=--('Drill Size Info'!$AA$19)), (--(INT('Drill Size Info'!$AA$19) &amp; "." &amp; DI75)&lt;=--('Drill Size Info'!$AB$19))),
            --(INT('Drill Size Info'!$AA$19) &amp; "." &amp; DI75),
            --(INT('Drill Size Info'!$AB$19) &amp; "." &amp; DI75)
        )
    ),
    IF(DH75&lt;&gt;"",
        IF(INT('Drill Size Info'!$AA$19)=INT('Drill Size Info'!$AB$19),
            --(INT('Drill Size Info'!$AA$19) &amp; "." &amp; LEFT(DH75,3)),
            IF(AND((--(INT('Drill Size Info'!$AA$19) &amp; "." &amp; LEFT(DH75,3))&gt;=--('Drill Size Info'!$AA$19)), (--(INT('Drill Size Info'!$AA$19) &amp; "." &amp; LEFT(DH75,3))&lt;=--('Drill Size Info'!$AB$19))),
                --(INT('Drill Size Info'!$AA$19) &amp; "." &amp; LEFT(DH75,3)),
                --(INT('Drill Size Info'!$AB$19) &amp; "." &amp; LEFT(DH75,3))
            )
        ),
        "OK"
    )
)</f>
        <v>OK</v>
      </c>
      <c r="S75" s="150" t="str">
        <f>IF(DJ75&lt;&gt;"",
    IF(INT('Drill Size Info'!$AA$19)=INT('Drill Size Info'!$AB$19),
        --(INT('Drill Size Info'!$AA$19) &amp; "." &amp; DJ75),
        IF(AND((--(INT('Drill Size Info'!$AA$19) &amp; "." &amp; DJ75)&gt;=--('Drill Size Info'!$AA$19)), (--(INT('Drill Size Info'!$AA$19) &amp; "." &amp; DJ75)&lt;=--('Drill Size Info'!$AB$19))),
            --(INT('Drill Size Info'!$AA$19) &amp; "." &amp; DJ75),
            --(INT('Drill Size Info'!$AB$19) &amp; "." &amp; DJ75)
        )
    ),
    IF(DH75&lt;&gt;"",
        IF(INT('Drill Size Info'!$AA$19)=INT('Drill Size Info'!$AB$19),
            --(INT('Drill Size Info'!$AA$19) &amp; "." &amp; RIGHT(DH75,3)),
            IF(AND((--(INT('Drill Size Info'!$AA$19) &amp; "." &amp; RIGHT(DH75,3))&gt;=--('Drill Size Info'!$AA$19)), (--(INT('Drill Size Info'!$AA$19) &amp; "." &amp; RIGHT(DH75,3))&lt;=--('Drill Size Info'!$AB$19))),
                --(INT('Drill Size Info'!$AA$19) &amp; "." &amp; RIGHT(DH75,3)),
                --(INT('Drill Size Info'!$AB$19) &amp; "." &amp; RIGHT(DH75,3))
            )
        ),
        "N/A"
    )
)</f>
        <v>N/A</v>
      </c>
      <c r="T75" s="150" t="str">
        <f>IF(DL75&lt;&gt;"",
    IF(INT('Drill Size Info'!$AA$19)=INT('Drill Size Info'!$AB$15),
        --(INT('Drill Size Info'!$AA$15) &amp; "." &amp; DL75),
        IF(AND((--(INT('Drill Size Info'!$AA$15) &amp; "." &amp; DL75)&gt;=--('Drill Size Info'!$AA$15)), (--(INT('Drill Size Info'!$AA$15) &amp; "." &amp; DL75)&lt;=--('Drill Size Info'!$AB$15))),
            --(INT('Drill Size Info'!$AA$15) &amp; "." &amp; DL75),
            --(INT('Drill Size Info'!$AB$15) &amp; "." &amp; DL75)
        )
    ),
    IF(DK75&lt;&gt;"",
        IF(INT('Drill Size Info'!$AA$15)=INT('Drill Size Info'!$AB$15),
            --(INT('Drill Size Info'!$AA$15) &amp; "." &amp; LEFT(DK75,3)),
            IF(AND((--(INT('Drill Size Info'!$AA$15) &amp; "." &amp; LEFT(DK75,3))&gt;=--('Drill Size Info'!$AA$15)), (--(INT('Drill Size Info'!$AA$15) &amp; "." &amp; LEFT(DK75,3))&lt;=--('Drill Size Info'!$AB$15))),
                --(INT('Drill Size Info'!$AA$15) &amp; "." &amp; LEFT(DK75,3)),
                --(INT('Drill Size Info'!$AB$15) &amp; "." &amp; LEFT(DK75,3))
            )
        ),
        "OK"
    )
)</f>
        <v>OK</v>
      </c>
      <c r="U75" s="150" t="str">
        <f>IF(DM75&lt;&gt;"",
    IF(INT('Drill Size Info'!$AA$19)=INT('Drill Size Info'!$AB$15),
        --(INT('Drill Size Info'!$AA$15) &amp; "." &amp; DM75),
        IF(AND((--(INT('Drill Size Info'!$AA$15) &amp; "." &amp; DM75)&gt;=--('Drill Size Info'!$AA$15)), (--(INT('Drill Size Info'!$AA$15) &amp; "." &amp; DM75)&lt;=--('Drill Size Info'!$AB$15))),
            --(INT('Drill Size Info'!$AA$15) &amp; "." &amp; DM75),
            --(INT('Drill Size Info'!$AB$15) &amp; "." &amp; DM75)
        )
    ),
    IF(DK75&lt;&gt;"",
        IF(INT('Drill Size Info'!$AA$15)=INT('Drill Size Info'!$AB$15),
            --(INT('Drill Size Info'!$AA$15) &amp; "." &amp; RIGHT(DK75,3)),
            IF(AND((--(INT('Drill Size Info'!$AA$15) &amp; "." &amp; RIGHT(DK75,3))&gt;=--('Drill Size Info'!$AA$15)), (--(INT('Drill Size Info'!$AA$15) &amp; "." &amp; RIGHT(DK75,3))&lt;=--('Drill Size Info'!$AB$15))),
                --(INT('Drill Size Info'!$AA$15) &amp; "." &amp; RIGHT(DK75,3)),
                --(INT('Drill Size Info'!$AB$15) &amp; "." &amp; RIGHT(DK75,3))
            )
        ),
        "N/A"
    )
)</f>
        <v>N/A</v>
      </c>
      <c r="V75" s="161"/>
      <c r="W75" s="161"/>
      <c r="X75" s="161"/>
      <c r="Y75" s="161"/>
      <c r="Z75" s="161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3"/>
      <c r="BC75" s="163"/>
      <c r="BD75" s="163"/>
      <c r="BE75" s="164"/>
      <c r="BF75" s="165"/>
      <c r="BG75" s="162"/>
      <c r="BH75" s="162"/>
      <c r="BI75" s="164"/>
      <c r="BJ75" s="38"/>
      <c r="BK75" s="38"/>
      <c r="BL75" s="126"/>
      <c r="BM75" s="126"/>
      <c r="BN75" s="38"/>
      <c r="BO75" s="38"/>
      <c r="BP75" s="117" t="str">
        <f t="shared" si="59"/>
        <v/>
      </c>
      <c r="BQ75" s="38"/>
      <c r="BR75" s="38"/>
      <c r="BS75" s="38"/>
      <c r="BT75" s="38"/>
      <c r="BV75" s="17">
        <f t="shared" si="53"/>
        <v>0</v>
      </c>
      <c r="BW75" s="17">
        <f t="shared" si="54"/>
        <v>0</v>
      </c>
      <c r="BX75" s="17">
        <f t="shared" si="55"/>
        <v>0</v>
      </c>
      <c r="BY75" s="17">
        <f t="shared" si="56"/>
        <v>0</v>
      </c>
      <c r="BZ75" s="17">
        <f t="shared" si="57"/>
        <v>0</v>
      </c>
      <c r="CA75" s="17">
        <f t="shared" si="58"/>
        <v>0</v>
      </c>
      <c r="CB75" s="17">
        <f t="shared" si="60"/>
        <v>0</v>
      </c>
      <c r="CC75" s="17">
        <f t="shared" si="61"/>
        <v>0</v>
      </c>
      <c r="CD75" s="17">
        <f t="shared" si="62"/>
        <v>0</v>
      </c>
      <c r="CE75" s="17">
        <f t="shared" si="63"/>
        <v>0</v>
      </c>
      <c r="CF75" s="17">
        <f t="shared" si="64"/>
        <v>0</v>
      </c>
      <c r="CG75" s="17">
        <f t="shared" si="65"/>
        <v>0</v>
      </c>
      <c r="CH75" s="17">
        <f t="shared" si="66"/>
        <v>0</v>
      </c>
      <c r="CI75" s="17">
        <f t="shared" si="67"/>
        <v>0</v>
      </c>
      <c r="CJ75" s="17">
        <f t="shared" si="68"/>
        <v>0</v>
      </c>
      <c r="CK75" s="17">
        <f t="shared" si="69"/>
        <v>0</v>
      </c>
      <c r="CL75" s="17">
        <f t="shared" si="70"/>
        <v>0</v>
      </c>
      <c r="CM75" s="17">
        <f t="shared" si="71"/>
        <v>0</v>
      </c>
      <c r="CN75" s="17">
        <f t="shared" si="72"/>
        <v>0</v>
      </c>
      <c r="CO75" s="17">
        <f t="shared" si="73"/>
        <v>0</v>
      </c>
      <c r="CP75" s="17">
        <f t="shared" si="74"/>
        <v>0</v>
      </c>
      <c r="CQ75" s="17">
        <f t="shared" si="75"/>
        <v>0</v>
      </c>
      <c r="CR75" s="17">
        <f t="shared" si="76"/>
        <v>0</v>
      </c>
      <c r="CS75" s="17">
        <f t="shared" si="77"/>
        <v>0</v>
      </c>
      <c r="CT75" s="17">
        <f t="shared" si="78"/>
        <v>0</v>
      </c>
      <c r="CU75" s="17">
        <f t="shared" si="79"/>
        <v>0</v>
      </c>
      <c r="CV75" s="17">
        <f t="shared" si="80"/>
        <v>0</v>
      </c>
      <c r="CW75" s="17">
        <f t="shared" si="81"/>
        <v>0</v>
      </c>
      <c r="CX75" s="17">
        <f t="shared" si="82"/>
        <v>0</v>
      </c>
      <c r="CY75" s="17">
        <f t="shared" si="83"/>
        <v>0</v>
      </c>
      <c r="CZ75" s="17">
        <f t="shared" si="84"/>
        <v>0</v>
      </c>
      <c r="DA75" s="17">
        <f t="shared" si="85"/>
        <v>0</v>
      </c>
      <c r="DB75" s="17">
        <f t="shared" si="86"/>
        <v>0</v>
      </c>
      <c r="DC75" s="17">
        <f t="shared" si="87"/>
        <v>0</v>
      </c>
      <c r="DD75" s="17">
        <f t="shared" si="88"/>
        <v>0</v>
      </c>
      <c r="DE75" s="17">
        <f t="shared" si="89"/>
        <v>0</v>
      </c>
      <c r="DF75" s="17">
        <f t="shared" si="90"/>
        <v>0</v>
      </c>
      <c r="DG75" s="17">
        <f t="shared" si="91"/>
        <v>0</v>
      </c>
    </row>
    <row r="76" spans="2:111" ht="15" customHeight="1" x14ac:dyDescent="0.2">
      <c r="B76" s="156">
        <v>68</v>
      </c>
      <c r="C76" s="157" t="str">
        <f t="shared" si="92"/>
        <v/>
      </c>
      <c r="D76" s="158" t="str">
        <f t="shared" si="52"/>
        <v>OK</v>
      </c>
      <c r="E76" s="159" t="e">
        <f>VLOOKUP('DATA SHEET'!$B$9,'Drill Size Info'!$T$2:$U$8,2,FALSE)</f>
        <v>#N/A</v>
      </c>
      <c r="F76" s="159" t="str">
        <f t="shared" si="93"/>
        <v/>
      </c>
      <c r="G76" s="91">
        <f t="shared" si="94"/>
        <v>0</v>
      </c>
      <c r="H76" s="160" t="s">
        <v>175</v>
      </c>
      <c r="I76" s="160" t="s">
        <v>175</v>
      </c>
      <c r="J76" s="160" t="str">
        <f>IF('DATA SHEET'!$B$10="NC-50","N/A","OK")</f>
        <v>OK</v>
      </c>
      <c r="K76" s="160" t="str">
        <f>IF('DATA SHEET'!$B$10="NC-50","N/A","OK")</f>
        <v>OK</v>
      </c>
      <c r="L76" s="160" t="str">
        <f t="shared" si="95"/>
        <v>OK</v>
      </c>
      <c r="M76" s="160" t="str">
        <f t="shared" si="96"/>
        <v>OK</v>
      </c>
      <c r="N76" s="160"/>
      <c r="O76" s="160"/>
      <c r="P76" s="160"/>
      <c r="Q76" s="160"/>
      <c r="R76" s="92" t="str">
        <f>IF(DI76&lt;&gt;"",
    IF(INT('Drill Size Info'!$AA$19)=INT('Drill Size Info'!$AB$19),
        --(INT('Drill Size Info'!$AA$19) &amp; "." &amp; DI76),
        IF(AND((--(INT('Drill Size Info'!$AA$19) &amp; "." &amp; DI76)&gt;=--('Drill Size Info'!$AA$19)), (--(INT('Drill Size Info'!$AA$19) &amp; "." &amp; DI76)&lt;=--('Drill Size Info'!$AB$19))),
            --(INT('Drill Size Info'!$AA$19) &amp; "." &amp; DI76),
            --(INT('Drill Size Info'!$AB$19) &amp; "." &amp; DI76)
        )
    ),
    IF(DH76&lt;&gt;"",
        IF(INT('Drill Size Info'!$AA$19)=INT('Drill Size Info'!$AB$19),
            --(INT('Drill Size Info'!$AA$19) &amp; "." &amp; LEFT(DH76,3)),
            IF(AND((--(INT('Drill Size Info'!$AA$19) &amp; "." &amp; LEFT(DH76,3))&gt;=--('Drill Size Info'!$AA$19)), (--(INT('Drill Size Info'!$AA$19) &amp; "." &amp; LEFT(DH76,3))&lt;=--('Drill Size Info'!$AB$19))),
                --(INT('Drill Size Info'!$AA$19) &amp; "." &amp; LEFT(DH76,3)),
                --(INT('Drill Size Info'!$AB$19) &amp; "." &amp; LEFT(DH76,3))
            )
        ),
        "OK"
    )
)</f>
        <v>OK</v>
      </c>
      <c r="S76" s="150" t="str">
        <f>IF(DJ76&lt;&gt;"",
    IF(INT('Drill Size Info'!$AA$19)=INT('Drill Size Info'!$AB$19),
        --(INT('Drill Size Info'!$AA$19) &amp; "." &amp; DJ76),
        IF(AND((--(INT('Drill Size Info'!$AA$19) &amp; "." &amp; DJ76)&gt;=--('Drill Size Info'!$AA$19)), (--(INT('Drill Size Info'!$AA$19) &amp; "." &amp; DJ76)&lt;=--('Drill Size Info'!$AB$19))),
            --(INT('Drill Size Info'!$AA$19) &amp; "." &amp; DJ76),
            --(INT('Drill Size Info'!$AB$19) &amp; "." &amp; DJ76)
        )
    ),
    IF(DH76&lt;&gt;"",
        IF(INT('Drill Size Info'!$AA$19)=INT('Drill Size Info'!$AB$19),
            --(INT('Drill Size Info'!$AA$19) &amp; "." &amp; RIGHT(DH76,3)),
            IF(AND((--(INT('Drill Size Info'!$AA$19) &amp; "." &amp; RIGHT(DH76,3))&gt;=--('Drill Size Info'!$AA$19)), (--(INT('Drill Size Info'!$AA$19) &amp; "." &amp; RIGHT(DH76,3))&lt;=--('Drill Size Info'!$AB$19))),
                --(INT('Drill Size Info'!$AA$19) &amp; "." &amp; RIGHT(DH76,3)),
                --(INT('Drill Size Info'!$AB$19) &amp; "." &amp; RIGHT(DH76,3))
            )
        ),
        "N/A"
    )
)</f>
        <v>N/A</v>
      </c>
      <c r="T76" s="150" t="str">
        <f>IF(DL76&lt;&gt;"",
    IF(INT('Drill Size Info'!$AA$19)=INT('Drill Size Info'!$AB$15),
        --(INT('Drill Size Info'!$AA$15) &amp; "." &amp; DL76),
        IF(AND((--(INT('Drill Size Info'!$AA$15) &amp; "." &amp; DL76)&gt;=--('Drill Size Info'!$AA$15)), (--(INT('Drill Size Info'!$AA$15) &amp; "." &amp; DL76)&lt;=--('Drill Size Info'!$AB$15))),
            --(INT('Drill Size Info'!$AA$15) &amp; "." &amp; DL76),
            --(INT('Drill Size Info'!$AB$15) &amp; "." &amp; DL76)
        )
    ),
    IF(DK76&lt;&gt;"",
        IF(INT('Drill Size Info'!$AA$15)=INT('Drill Size Info'!$AB$15),
            --(INT('Drill Size Info'!$AA$15) &amp; "." &amp; LEFT(DK76,3)),
            IF(AND((--(INT('Drill Size Info'!$AA$15) &amp; "." &amp; LEFT(DK76,3))&gt;=--('Drill Size Info'!$AA$15)), (--(INT('Drill Size Info'!$AA$15) &amp; "." &amp; LEFT(DK76,3))&lt;=--('Drill Size Info'!$AB$15))),
                --(INT('Drill Size Info'!$AA$15) &amp; "." &amp; LEFT(DK76,3)),
                --(INT('Drill Size Info'!$AB$15) &amp; "." &amp; LEFT(DK76,3))
            )
        ),
        "OK"
    )
)</f>
        <v>OK</v>
      </c>
      <c r="U76" s="150" t="str">
        <f>IF(DM76&lt;&gt;"",
    IF(INT('Drill Size Info'!$AA$19)=INT('Drill Size Info'!$AB$15),
        --(INT('Drill Size Info'!$AA$15) &amp; "." &amp; DM76),
        IF(AND((--(INT('Drill Size Info'!$AA$15) &amp; "." &amp; DM76)&gt;=--('Drill Size Info'!$AA$15)), (--(INT('Drill Size Info'!$AA$15) &amp; "." &amp; DM76)&lt;=--('Drill Size Info'!$AB$15))),
            --(INT('Drill Size Info'!$AA$15) &amp; "." &amp; DM76),
            --(INT('Drill Size Info'!$AB$15) &amp; "." &amp; DM76)
        )
    ),
    IF(DK76&lt;&gt;"",
        IF(INT('Drill Size Info'!$AA$15)=INT('Drill Size Info'!$AB$15),
            --(INT('Drill Size Info'!$AA$15) &amp; "." &amp; RIGHT(DK76,3)),
            IF(AND((--(INT('Drill Size Info'!$AA$15) &amp; "." &amp; RIGHT(DK76,3))&gt;=--('Drill Size Info'!$AA$15)), (--(INT('Drill Size Info'!$AA$15) &amp; "." &amp; RIGHT(DK76,3))&lt;=--('Drill Size Info'!$AB$15))),
                --(INT('Drill Size Info'!$AA$15) &amp; "." &amp; RIGHT(DK76,3)),
                --(INT('Drill Size Info'!$AB$15) &amp; "." &amp; RIGHT(DK76,3))
            )
        ),
        "N/A"
    )
)</f>
        <v>N/A</v>
      </c>
      <c r="V76" s="161"/>
      <c r="W76" s="161"/>
      <c r="X76" s="161"/>
      <c r="Y76" s="161"/>
      <c r="Z76" s="161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2"/>
      <c r="BA76" s="162"/>
      <c r="BB76" s="163"/>
      <c r="BC76" s="163"/>
      <c r="BD76" s="163"/>
      <c r="BE76" s="164"/>
      <c r="BF76" s="165"/>
      <c r="BG76" s="162"/>
      <c r="BH76" s="162"/>
      <c r="BI76" s="164"/>
      <c r="BJ76" s="38"/>
      <c r="BK76" s="38"/>
      <c r="BL76" s="126"/>
      <c r="BM76" s="126"/>
      <c r="BN76" s="38"/>
      <c r="BO76" s="38"/>
      <c r="BP76" s="117" t="str">
        <f t="shared" si="59"/>
        <v/>
      </c>
      <c r="BQ76" s="38"/>
      <c r="BR76" s="38"/>
      <c r="BS76" s="38"/>
      <c r="BT76" s="38"/>
      <c r="BV76" s="17">
        <f t="shared" si="53"/>
        <v>0</v>
      </c>
      <c r="BW76" s="17">
        <f t="shared" si="54"/>
        <v>0</v>
      </c>
      <c r="BX76" s="17">
        <f t="shared" si="55"/>
        <v>0</v>
      </c>
      <c r="BY76" s="17">
        <f t="shared" si="56"/>
        <v>0</v>
      </c>
      <c r="BZ76" s="17">
        <f t="shared" si="57"/>
        <v>0</v>
      </c>
      <c r="CA76" s="17">
        <f t="shared" si="58"/>
        <v>0</v>
      </c>
      <c r="CB76" s="17">
        <f t="shared" si="60"/>
        <v>0</v>
      </c>
      <c r="CC76" s="17">
        <f t="shared" si="61"/>
        <v>0</v>
      </c>
      <c r="CD76" s="17">
        <f t="shared" si="62"/>
        <v>0</v>
      </c>
      <c r="CE76" s="17">
        <f t="shared" si="63"/>
        <v>0</v>
      </c>
      <c r="CF76" s="17">
        <f t="shared" si="64"/>
        <v>0</v>
      </c>
      <c r="CG76" s="17">
        <f t="shared" si="65"/>
        <v>0</v>
      </c>
      <c r="CH76" s="17">
        <f t="shared" si="66"/>
        <v>0</v>
      </c>
      <c r="CI76" s="17">
        <f t="shared" si="67"/>
        <v>0</v>
      </c>
      <c r="CJ76" s="17">
        <f t="shared" si="68"/>
        <v>0</v>
      </c>
      <c r="CK76" s="17">
        <f t="shared" si="69"/>
        <v>0</v>
      </c>
      <c r="CL76" s="17">
        <f t="shared" si="70"/>
        <v>0</v>
      </c>
      <c r="CM76" s="17">
        <f t="shared" si="71"/>
        <v>0</v>
      </c>
      <c r="CN76" s="17">
        <f t="shared" si="72"/>
        <v>0</v>
      </c>
      <c r="CO76" s="17">
        <f t="shared" si="73"/>
        <v>0</v>
      </c>
      <c r="CP76" s="17">
        <f t="shared" si="74"/>
        <v>0</v>
      </c>
      <c r="CQ76" s="17">
        <f t="shared" si="75"/>
        <v>0</v>
      </c>
      <c r="CR76" s="17">
        <f t="shared" si="76"/>
        <v>0</v>
      </c>
      <c r="CS76" s="17">
        <f t="shared" si="77"/>
        <v>0</v>
      </c>
      <c r="CT76" s="17">
        <f t="shared" si="78"/>
        <v>0</v>
      </c>
      <c r="CU76" s="17">
        <f t="shared" si="79"/>
        <v>0</v>
      </c>
      <c r="CV76" s="17">
        <f t="shared" si="80"/>
        <v>0</v>
      </c>
      <c r="CW76" s="17">
        <f t="shared" si="81"/>
        <v>0</v>
      </c>
      <c r="CX76" s="17">
        <f t="shared" si="82"/>
        <v>0</v>
      </c>
      <c r="CY76" s="17">
        <f t="shared" si="83"/>
        <v>0</v>
      </c>
      <c r="CZ76" s="17">
        <f t="shared" si="84"/>
        <v>0</v>
      </c>
      <c r="DA76" s="17">
        <f t="shared" si="85"/>
        <v>0</v>
      </c>
      <c r="DB76" s="17">
        <f t="shared" si="86"/>
        <v>0</v>
      </c>
      <c r="DC76" s="17">
        <f t="shared" si="87"/>
        <v>0</v>
      </c>
      <c r="DD76" s="17">
        <f t="shared" si="88"/>
        <v>0</v>
      </c>
      <c r="DE76" s="17">
        <f t="shared" si="89"/>
        <v>0</v>
      </c>
      <c r="DF76" s="17">
        <f t="shared" si="90"/>
        <v>0</v>
      </c>
      <c r="DG76" s="17">
        <f t="shared" si="91"/>
        <v>0</v>
      </c>
    </row>
    <row r="77" spans="2:111" ht="15" customHeight="1" x14ac:dyDescent="0.2">
      <c r="B77" s="156">
        <v>69</v>
      </c>
      <c r="C77" s="157" t="str">
        <f t="shared" si="92"/>
        <v/>
      </c>
      <c r="D77" s="158" t="str">
        <f t="shared" si="52"/>
        <v>OK</v>
      </c>
      <c r="E77" s="159" t="e">
        <f>VLOOKUP('DATA SHEET'!$B$9,'Drill Size Info'!$T$2:$U$8,2,FALSE)</f>
        <v>#N/A</v>
      </c>
      <c r="F77" s="159" t="str">
        <f t="shared" si="93"/>
        <v/>
      </c>
      <c r="G77" s="91">
        <f t="shared" si="94"/>
        <v>0</v>
      </c>
      <c r="H77" s="160" t="s">
        <v>175</v>
      </c>
      <c r="I77" s="160" t="s">
        <v>175</v>
      </c>
      <c r="J77" s="160" t="str">
        <f>IF('DATA SHEET'!$B$10="NC-50","N/A","OK")</f>
        <v>OK</v>
      </c>
      <c r="K77" s="160" t="str">
        <f>IF('DATA SHEET'!$B$10="NC-50","N/A","OK")</f>
        <v>OK</v>
      </c>
      <c r="L77" s="160" t="str">
        <f t="shared" si="95"/>
        <v>OK</v>
      </c>
      <c r="M77" s="160" t="str">
        <f t="shared" si="96"/>
        <v>OK</v>
      </c>
      <c r="N77" s="160"/>
      <c r="O77" s="160"/>
      <c r="P77" s="160"/>
      <c r="Q77" s="160"/>
      <c r="R77" s="92" t="str">
        <f>IF(DI77&lt;&gt;"",
    IF(INT('Drill Size Info'!$AA$19)=INT('Drill Size Info'!$AB$19),
        --(INT('Drill Size Info'!$AA$19) &amp; "." &amp; DI77),
        IF(AND((--(INT('Drill Size Info'!$AA$19) &amp; "." &amp; DI77)&gt;=--('Drill Size Info'!$AA$19)), (--(INT('Drill Size Info'!$AA$19) &amp; "." &amp; DI77)&lt;=--('Drill Size Info'!$AB$19))),
            --(INT('Drill Size Info'!$AA$19) &amp; "." &amp; DI77),
            --(INT('Drill Size Info'!$AB$19) &amp; "." &amp; DI77)
        )
    ),
    IF(DH77&lt;&gt;"",
        IF(INT('Drill Size Info'!$AA$19)=INT('Drill Size Info'!$AB$19),
            --(INT('Drill Size Info'!$AA$19) &amp; "." &amp; LEFT(DH77,3)),
            IF(AND((--(INT('Drill Size Info'!$AA$19) &amp; "." &amp; LEFT(DH77,3))&gt;=--('Drill Size Info'!$AA$19)), (--(INT('Drill Size Info'!$AA$19) &amp; "." &amp; LEFT(DH77,3))&lt;=--('Drill Size Info'!$AB$19))),
                --(INT('Drill Size Info'!$AA$19) &amp; "." &amp; LEFT(DH77,3)),
                --(INT('Drill Size Info'!$AB$19) &amp; "." &amp; LEFT(DH77,3))
            )
        ),
        "OK"
    )
)</f>
        <v>OK</v>
      </c>
      <c r="S77" s="150" t="str">
        <f>IF(DJ77&lt;&gt;"",
    IF(INT('Drill Size Info'!$AA$19)=INT('Drill Size Info'!$AB$19),
        --(INT('Drill Size Info'!$AA$19) &amp; "." &amp; DJ77),
        IF(AND((--(INT('Drill Size Info'!$AA$19) &amp; "." &amp; DJ77)&gt;=--('Drill Size Info'!$AA$19)), (--(INT('Drill Size Info'!$AA$19) &amp; "." &amp; DJ77)&lt;=--('Drill Size Info'!$AB$19))),
            --(INT('Drill Size Info'!$AA$19) &amp; "." &amp; DJ77),
            --(INT('Drill Size Info'!$AB$19) &amp; "." &amp; DJ77)
        )
    ),
    IF(DH77&lt;&gt;"",
        IF(INT('Drill Size Info'!$AA$19)=INT('Drill Size Info'!$AB$19),
            --(INT('Drill Size Info'!$AA$19) &amp; "." &amp; RIGHT(DH77,3)),
            IF(AND((--(INT('Drill Size Info'!$AA$19) &amp; "." &amp; RIGHT(DH77,3))&gt;=--('Drill Size Info'!$AA$19)), (--(INT('Drill Size Info'!$AA$19) &amp; "." &amp; RIGHT(DH77,3))&lt;=--('Drill Size Info'!$AB$19))),
                --(INT('Drill Size Info'!$AA$19) &amp; "." &amp; RIGHT(DH77,3)),
                --(INT('Drill Size Info'!$AB$19) &amp; "." &amp; RIGHT(DH77,3))
            )
        ),
        "N/A"
    )
)</f>
        <v>N/A</v>
      </c>
      <c r="T77" s="150" t="str">
        <f>IF(DL77&lt;&gt;"",
    IF(INT('Drill Size Info'!$AA$19)=INT('Drill Size Info'!$AB$15),
        --(INT('Drill Size Info'!$AA$15) &amp; "." &amp; DL77),
        IF(AND((--(INT('Drill Size Info'!$AA$15) &amp; "." &amp; DL77)&gt;=--('Drill Size Info'!$AA$15)), (--(INT('Drill Size Info'!$AA$15) &amp; "." &amp; DL77)&lt;=--('Drill Size Info'!$AB$15))),
            --(INT('Drill Size Info'!$AA$15) &amp; "." &amp; DL77),
            --(INT('Drill Size Info'!$AB$15) &amp; "." &amp; DL77)
        )
    ),
    IF(DK77&lt;&gt;"",
        IF(INT('Drill Size Info'!$AA$15)=INT('Drill Size Info'!$AB$15),
            --(INT('Drill Size Info'!$AA$15) &amp; "." &amp; LEFT(DK77,3)),
            IF(AND((--(INT('Drill Size Info'!$AA$15) &amp; "." &amp; LEFT(DK77,3))&gt;=--('Drill Size Info'!$AA$15)), (--(INT('Drill Size Info'!$AA$15) &amp; "." &amp; LEFT(DK77,3))&lt;=--('Drill Size Info'!$AB$15))),
                --(INT('Drill Size Info'!$AA$15) &amp; "." &amp; LEFT(DK77,3)),
                --(INT('Drill Size Info'!$AB$15) &amp; "." &amp; LEFT(DK77,3))
            )
        ),
        "OK"
    )
)</f>
        <v>OK</v>
      </c>
      <c r="U77" s="150" t="str">
        <f>IF(DM77&lt;&gt;"",
    IF(INT('Drill Size Info'!$AA$19)=INT('Drill Size Info'!$AB$15),
        --(INT('Drill Size Info'!$AA$15) &amp; "." &amp; DM77),
        IF(AND((--(INT('Drill Size Info'!$AA$15) &amp; "." &amp; DM77)&gt;=--('Drill Size Info'!$AA$15)), (--(INT('Drill Size Info'!$AA$15) &amp; "." &amp; DM77)&lt;=--('Drill Size Info'!$AB$15))),
            --(INT('Drill Size Info'!$AA$15) &amp; "." &amp; DM77),
            --(INT('Drill Size Info'!$AB$15) &amp; "." &amp; DM77)
        )
    ),
    IF(DK77&lt;&gt;"",
        IF(INT('Drill Size Info'!$AA$15)=INT('Drill Size Info'!$AB$15),
            --(INT('Drill Size Info'!$AA$15) &amp; "." &amp; RIGHT(DK77,3)),
            IF(AND((--(INT('Drill Size Info'!$AA$15) &amp; "." &amp; RIGHT(DK77,3))&gt;=--('Drill Size Info'!$AA$15)), (--(INT('Drill Size Info'!$AA$15) &amp; "." &amp; RIGHT(DK77,3))&lt;=--('Drill Size Info'!$AB$15))),
                --(INT('Drill Size Info'!$AA$15) &amp; "." &amp; RIGHT(DK77,3)),
                --(INT('Drill Size Info'!$AB$15) &amp; "." &amp; RIGHT(DK77,3))
            )
        ),
        "N/A"
    )
)</f>
        <v>N/A</v>
      </c>
      <c r="V77" s="161"/>
      <c r="W77" s="161"/>
      <c r="X77" s="161"/>
      <c r="Y77" s="161"/>
      <c r="Z77" s="161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62"/>
      <c r="AL77" s="162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3"/>
      <c r="BC77" s="163"/>
      <c r="BD77" s="163"/>
      <c r="BE77" s="164"/>
      <c r="BF77" s="165"/>
      <c r="BG77" s="162"/>
      <c r="BH77" s="162"/>
      <c r="BI77" s="164"/>
      <c r="BJ77" s="38"/>
      <c r="BK77" s="38"/>
      <c r="BL77" s="126"/>
      <c r="BM77" s="126"/>
      <c r="BN77" s="38"/>
      <c r="BO77" s="38"/>
      <c r="BP77" s="117" t="str">
        <f t="shared" si="59"/>
        <v/>
      </c>
      <c r="BQ77" s="38"/>
      <c r="BR77" s="38"/>
      <c r="BS77" s="38"/>
      <c r="BT77" s="38"/>
      <c r="BV77" s="17">
        <f t="shared" si="53"/>
        <v>0</v>
      </c>
      <c r="BW77" s="17">
        <f t="shared" si="54"/>
        <v>0</v>
      </c>
      <c r="BX77" s="17">
        <f t="shared" si="55"/>
        <v>0</v>
      </c>
      <c r="BY77" s="17">
        <f t="shared" si="56"/>
        <v>0</v>
      </c>
      <c r="BZ77" s="17">
        <f t="shared" si="57"/>
        <v>0</v>
      </c>
      <c r="CA77" s="17">
        <f t="shared" si="58"/>
        <v>0</v>
      </c>
      <c r="CB77" s="17">
        <f t="shared" si="60"/>
        <v>0</v>
      </c>
      <c r="CC77" s="17">
        <f t="shared" si="61"/>
        <v>0</v>
      </c>
      <c r="CD77" s="17">
        <f t="shared" si="62"/>
        <v>0</v>
      </c>
      <c r="CE77" s="17">
        <f t="shared" si="63"/>
        <v>0</v>
      </c>
      <c r="CF77" s="17">
        <f t="shared" si="64"/>
        <v>0</v>
      </c>
      <c r="CG77" s="17">
        <f t="shared" si="65"/>
        <v>0</v>
      </c>
      <c r="CH77" s="17">
        <f t="shared" si="66"/>
        <v>0</v>
      </c>
      <c r="CI77" s="17">
        <f t="shared" si="67"/>
        <v>0</v>
      </c>
      <c r="CJ77" s="17">
        <f t="shared" si="68"/>
        <v>0</v>
      </c>
      <c r="CK77" s="17">
        <f t="shared" si="69"/>
        <v>0</v>
      </c>
      <c r="CL77" s="17">
        <f t="shared" si="70"/>
        <v>0</v>
      </c>
      <c r="CM77" s="17">
        <f t="shared" si="71"/>
        <v>0</v>
      </c>
      <c r="CN77" s="17">
        <f t="shared" si="72"/>
        <v>0</v>
      </c>
      <c r="CO77" s="17">
        <f t="shared" si="73"/>
        <v>0</v>
      </c>
      <c r="CP77" s="17">
        <f t="shared" si="74"/>
        <v>0</v>
      </c>
      <c r="CQ77" s="17">
        <f t="shared" si="75"/>
        <v>0</v>
      </c>
      <c r="CR77" s="17">
        <f t="shared" si="76"/>
        <v>0</v>
      </c>
      <c r="CS77" s="17">
        <f t="shared" si="77"/>
        <v>0</v>
      </c>
      <c r="CT77" s="17">
        <f t="shared" si="78"/>
        <v>0</v>
      </c>
      <c r="CU77" s="17">
        <f t="shared" si="79"/>
        <v>0</v>
      </c>
      <c r="CV77" s="17">
        <f t="shared" si="80"/>
        <v>0</v>
      </c>
      <c r="CW77" s="17">
        <f t="shared" si="81"/>
        <v>0</v>
      </c>
      <c r="CX77" s="17">
        <f t="shared" si="82"/>
        <v>0</v>
      </c>
      <c r="CY77" s="17">
        <f t="shared" si="83"/>
        <v>0</v>
      </c>
      <c r="CZ77" s="17">
        <f t="shared" si="84"/>
        <v>0</v>
      </c>
      <c r="DA77" s="17">
        <f t="shared" si="85"/>
        <v>0</v>
      </c>
      <c r="DB77" s="17">
        <f t="shared" si="86"/>
        <v>0</v>
      </c>
      <c r="DC77" s="17">
        <f t="shared" si="87"/>
        <v>0</v>
      </c>
      <c r="DD77" s="17">
        <f t="shared" si="88"/>
        <v>0</v>
      </c>
      <c r="DE77" s="17">
        <f t="shared" si="89"/>
        <v>0</v>
      </c>
      <c r="DF77" s="17">
        <f t="shared" si="90"/>
        <v>0</v>
      </c>
      <c r="DG77" s="17">
        <f t="shared" si="91"/>
        <v>0</v>
      </c>
    </row>
    <row r="78" spans="2:111" ht="15" customHeight="1" x14ac:dyDescent="0.2">
      <c r="B78" s="156">
        <v>70</v>
      </c>
      <c r="C78" s="157" t="str">
        <f t="shared" si="92"/>
        <v/>
      </c>
      <c r="D78" s="158" t="str">
        <f t="shared" si="52"/>
        <v>OK</v>
      </c>
      <c r="E78" s="159" t="e">
        <f>VLOOKUP('DATA SHEET'!$B$9,'Drill Size Info'!$T$2:$U$8,2,FALSE)</f>
        <v>#N/A</v>
      </c>
      <c r="F78" s="159" t="str">
        <f t="shared" si="93"/>
        <v/>
      </c>
      <c r="G78" s="91">
        <f t="shared" si="94"/>
        <v>0</v>
      </c>
      <c r="H78" s="160" t="s">
        <v>175</v>
      </c>
      <c r="I78" s="160" t="s">
        <v>175</v>
      </c>
      <c r="J78" s="160" t="str">
        <f>IF('DATA SHEET'!$B$10="NC-50","N/A","OK")</f>
        <v>OK</v>
      </c>
      <c r="K78" s="160" t="str">
        <f>IF('DATA SHEET'!$B$10="NC-50","N/A","OK")</f>
        <v>OK</v>
      </c>
      <c r="L78" s="160" t="str">
        <f t="shared" si="95"/>
        <v>OK</v>
      </c>
      <c r="M78" s="160" t="str">
        <f t="shared" si="96"/>
        <v>OK</v>
      </c>
      <c r="N78" s="160"/>
      <c r="O78" s="160"/>
      <c r="P78" s="160"/>
      <c r="Q78" s="160"/>
      <c r="R78" s="92" t="str">
        <f>IF(DI78&lt;&gt;"",
    IF(INT('Drill Size Info'!$AA$19)=INT('Drill Size Info'!$AB$19),
        --(INT('Drill Size Info'!$AA$19) &amp; "." &amp; DI78),
        IF(AND((--(INT('Drill Size Info'!$AA$19) &amp; "." &amp; DI78)&gt;=--('Drill Size Info'!$AA$19)), (--(INT('Drill Size Info'!$AA$19) &amp; "." &amp; DI78)&lt;=--('Drill Size Info'!$AB$19))),
            --(INT('Drill Size Info'!$AA$19) &amp; "." &amp; DI78),
            --(INT('Drill Size Info'!$AB$19) &amp; "." &amp; DI78)
        )
    ),
    IF(DH78&lt;&gt;"",
        IF(INT('Drill Size Info'!$AA$19)=INT('Drill Size Info'!$AB$19),
            --(INT('Drill Size Info'!$AA$19) &amp; "." &amp; LEFT(DH78,3)),
            IF(AND((--(INT('Drill Size Info'!$AA$19) &amp; "." &amp; LEFT(DH78,3))&gt;=--('Drill Size Info'!$AA$19)), (--(INT('Drill Size Info'!$AA$19) &amp; "." &amp; LEFT(DH78,3))&lt;=--('Drill Size Info'!$AB$19))),
                --(INT('Drill Size Info'!$AA$19) &amp; "." &amp; LEFT(DH78,3)),
                --(INT('Drill Size Info'!$AB$19) &amp; "." &amp; LEFT(DH78,3))
            )
        ),
        "OK"
    )
)</f>
        <v>OK</v>
      </c>
      <c r="S78" s="150" t="str">
        <f>IF(DJ78&lt;&gt;"",
    IF(INT('Drill Size Info'!$AA$19)=INT('Drill Size Info'!$AB$19),
        --(INT('Drill Size Info'!$AA$19) &amp; "." &amp; DJ78),
        IF(AND((--(INT('Drill Size Info'!$AA$19) &amp; "." &amp; DJ78)&gt;=--('Drill Size Info'!$AA$19)), (--(INT('Drill Size Info'!$AA$19) &amp; "." &amp; DJ78)&lt;=--('Drill Size Info'!$AB$19))),
            --(INT('Drill Size Info'!$AA$19) &amp; "." &amp; DJ78),
            --(INT('Drill Size Info'!$AB$19) &amp; "." &amp; DJ78)
        )
    ),
    IF(DH78&lt;&gt;"",
        IF(INT('Drill Size Info'!$AA$19)=INT('Drill Size Info'!$AB$19),
            --(INT('Drill Size Info'!$AA$19) &amp; "." &amp; RIGHT(DH78,3)),
            IF(AND((--(INT('Drill Size Info'!$AA$19) &amp; "." &amp; RIGHT(DH78,3))&gt;=--('Drill Size Info'!$AA$19)), (--(INT('Drill Size Info'!$AA$19) &amp; "." &amp; RIGHT(DH78,3))&lt;=--('Drill Size Info'!$AB$19))),
                --(INT('Drill Size Info'!$AA$19) &amp; "." &amp; RIGHT(DH78,3)),
                --(INT('Drill Size Info'!$AB$19) &amp; "." &amp; RIGHT(DH78,3))
            )
        ),
        "N/A"
    )
)</f>
        <v>N/A</v>
      </c>
      <c r="T78" s="150" t="str">
        <f>IF(DL78&lt;&gt;"",
    IF(INT('Drill Size Info'!$AA$19)=INT('Drill Size Info'!$AB$15),
        --(INT('Drill Size Info'!$AA$15) &amp; "." &amp; DL78),
        IF(AND((--(INT('Drill Size Info'!$AA$15) &amp; "." &amp; DL78)&gt;=--('Drill Size Info'!$AA$15)), (--(INT('Drill Size Info'!$AA$15) &amp; "." &amp; DL78)&lt;=--('Drill Size Info'!$AB$15))),
            --(INT('Drill Size Info'!$AA$15) &amp; "." &amp; DL78),
            --(INT('Drill Size Info'!$AB$15) &amp; "." &amp; DL78)
        )
    ),
    IF(DK78&lt;&gt;"",
        IF(INT('Drill Size Info'!$AA$15)=INT('Drill Size Info'!$AB$15),
            --(INT('Drill Size Info'!$AA$15) &amp; "." &amp; LEFT(DK78,3)),
            IF(AND((--(INT('Drill Size Info'!$AA$15) &amp; "." &amp; LEFT(DK78,3))&gt;=--('Drill Size Info'!$AA$15)), (--(INT('Drill Size Info'!$AA$15) &amp; "." &amp; LEFT(DK78,3))&lt;=--('Drill Size Info'!$AB$15))),
                --(INT('Drill Size Info'!$AA$15) &amp; "." &amp; LEFT(DK78,3)),
                --(INT('Drill Size Info'!$AB$15) &amp; "." &amp; LEFT(DK78,3))
            )
        ),
        "OK"
    )
)</f>
        <v>OK</v>
      </c>
      <c r="U78" s="150" t="str">
        <f>IF(DM78&lt;&gt;"",
    IF(INT('Drill Size Info'!$AA$19)=INT('Drill Size Info'!$AB$15),
        --(INT('Drill Size Info'!$AA$15) &amp; "." &amp; DM78),
        IF(AND((--(INT('Drill Size Info'!$AA$15) &amp; "." &amp; DM78)&gt;=--('Drill Size Info'!$AA$15)), (--(INT('Drill Size Info'!$AA$15) &amp; "." &amp; DM78)&lt;=--('Drill Size Info'!$AB$15))),
            --(INT('Drill Size Info'!$AA$15) &amp; "." &amp; DM78),
            --(INT('Drill Size Info'!$AB$15) &amp; "." &amp; DM78)
        )
    ),
    IF(DK78&lt;&gt;"",
        IF(INT('Drill Size Info'!$AA$15)=INT('Drill Size Info'!$AB$15),
            --(INT('Drill Size Info'!$AA$15) &amp; "." &amp; RIGHT(DK78,3)),
            IF(AND((--(INT('Drill Size Info'!$AA$15) &amp; "." &amp; RIGHT(DK78,3))&gt;=--('Drill Size Info'!$AA$15)), (--(INT('Drill Size Info'!$AA$15) &amp; "." &amp; RIGHT(DK78,3))&lt;=--('Drill Size Info'!$AB$15))),
                --(INT('Drill Size Info'!$AA$15) &amp; "." &amp; RIGHT(DK78,3)),
                --(INT('Drill Size Info'!$AB$15) &amp; "." &amp; RIGHT(DK78,3))
            )
        ),
        "N/A"
    )
)</f>
        <v>N/A</v>
      </c>
      <c r="V78" s="161"/>
      <c r="W78" s="161"/>
      <c r="X78" s="161"/>
      <c r="Y78" s="161"/>
      <c r="Z78" s="161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62"/>
      <c r="AL78" s="162"/>
      <c r="AM78" s="162"/>
      <c r="AN78" s="162"/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2"/>
      <c r="BA78" s="162"/>
      <c r="BB78" s="163"/>
      <c r="BC78" s="163"/>
      <c r="BD78" s="163"/>
      <c r="BE78" s="164"/>
      <c r="BF78" s="165"/>
      <c r="BG78" s="162"/>
      <c r="BH78" s="162"/>
      <c r="BI78" s="164"/>
      <c r="BJ78" s="38"/>
      <c r="BK78" s="38"/>
      <c r="BL78" s="126"/>
      <c r="BM78" s="126"/>
      <c r="BN78" s="38"/>
      <c r="BO78" s="38"/>
      <c r="BP78" s="117" t="str">
        <f t="shared" si="59"/>
        <v/>
      </c>
      <c r="BQ78" s="38"/>
      <c r="BR78" s="38"/>
      <c r="BS78" s="38"/>
      <c r="BT78" s="38"/>
      <c r="BV78" s="17">
        <f t="shared" si="53"/>
        <v>0</v>
      </c>
      <c r="BW78" s="17">
        <f t="shared" si="54"/>
        <v>0</v>
      </c>
      <c r="BX78" s="17">
        <f t="shared" si="55"/>
        <v>0</v>
      </c>
      <c r="BY78" s="17">
        <f t="shared" si="56"/>
        <v>0</v>
      </c>
      <c r="BZ78" s="17">
        <f t="shared" si="57"/>
        <v>0</v>
      </c>
      <c r="CA78" s="17">
        <f t="shared" si="58"/>
        <v>0</v>
      </c>
      <c r="CB78" s="17">
        <f t="shared" si="60"/>
        <v>0</v>
      </c>
      <c r="CC78" s="17">
        <f t="shared" si="61"/>
        <v>0</v>
      </c>
      <c r="CD78" s="17">
        <f t="shared" si="62"/>
        <v>0</v>
      </c>
      <c r="CE78" s="17">
        <f t="shared" si="63"/>
        <v>0</v>
      </c>
      <c r="CF78" s="17">
        <f t="shared" si="64"/>
        <v>0</v>
      </c>
      <c r="CG78" s="17">
        <f t="shared" si="65"/>
        <v>0</v>
      </c>
      <c r="CH78" s="17">
        <f t="shared" si="66"/>
        <v>0</v>
      </c>
      <c r="CI78" s="17">
        <f t="shared" si="67"/>
        <v>0</v>
      </c>
      <c r="CJ78" s="17">
        <f t="shared" si="68"/>
        <v>0</v>
      </c>
      <c r="CK78" s="17">
        <f t="shared" si="69"/>
        <v>0</v>
      </c>
      <c r="CL78" s="17">
        <f t="shared" si="70"/>
        <v>0</v>
      </c>
      <c r="CM78" s="17">
        <f t="shared" si="71"/>
        <v>0</v>
      </c>
      <c r="CN78" s="17">
        <f t="shared" si="72"/>
        <v>0</v>
      </c>
      <c r="CO78" s="17">
        <f t="shared" si="73"/>
        <v>0</v>
      </c>
      <c r="CP78" s="17">
        <f t="shared" si="74"/>
        <v>0</v>
      </c>
      <c r="CQ78" s="17">
        <f t="shared" si="75"/>
        <v>0</v>
      </c>
      <c r="CR78" s="17">
        <f t="shared" si="76"/>
        <v>0</v>
      </c>
      <c r="CS78" s="17">
        <f t="shared" si="77"/>
        <v>0</v>
      </c>
      <c r="CT78" s="17">
        <f t="shared" si="78"/>
        <v>0</v>
      </c>
      <c r="CU78" s="17">
        <f t="shared" si="79"/>
        <v>0</v>
      </c>
      <c r="CV78" s="17">
        <f t="shared" si="80"/>
        <v>0</v>
      </c>
      <c r="CW78" s="17">
        <f t="shared" si="81"/>
        <v>0</v>
      </c>
      <c r="CX78" s="17">
        <f t="shared" si="82"/>
        <v>0</v>
      </c>
      <c r="CY78" s="17">
        <f t="shared" si="83"/>
        <v>0</v>
      </c>
      <c r="CZ78" s="17">
        <f t="shared" si="84"/>
        <v>0</v>
      </c>
      <c r="DA78" s="17">
        <f t="shared" si="85"/>
        <v>0</v>
      </c>
      <c r="DB78" s="17">
        <f t="shared" si="86"/>
        <v>0</v>
      </c>
      <c r="DC78" s="17">
        <f t="shared" si="87"/>
        <v>0</v>
      </c>
      <c r="DD78" s="17">
        <f t="shared" si="88"/>
        <v>0</v>
      </c>
      <c r="DE78" s="17">
        <f t="shared" si="89"/>
        <v>0</v>
      </c>
      <c r="DF78" s="17">
        <f t="shared" si="90"/>
        <v>0</v>
      </c>
      <c r="DG78" s="17">
        <f t="shared" si="91"/>
        <v>0</v>
      </c>
    </row>
    <row r="79" spans="2:111" ht="15" customHeight="1" x14ac:dyDescent="0.2">
      <c r="B79" s="156">
        <v>71</v>
      </c>
      <c r="C79" s="157" t="str">
        <f t="shared" si="92"/>
        <v/>
      </c>
      <c r="D79" s="158" t="str">
        <f t="shared" si="52"/>
        <v>OK</v>
      </c>
      <c r="E79" s="159" t="e">
        <f>VLOOKUP('DATA SHEET'!$B$9,'Drill Size Info'!$T$2:$U$8,2,FALSE)</f>
        <v>#N/A</v>
      </c>
      <c r="F79" s="159" t="str">
        <f t="shared" si="93"/>
        <v/>
      </c>
      <c r="G79" s="91">
        <f t="shared" si="94"/>
        <v>0</v>
      </c>
      <c r="H79" s="160" t="s">
        <v>175</v>
      </c>
      <c r="I79" s="160" t="s">
        <v>175</v>
      </c>
      <c r="J79" s="160" t="str">
        <f>IF('DATA SHEET'!$B$10="NC-50","N/A","OK")</f>
        <v>OK</v>
      </c>
      <c r="K79" s="160" t="str">
        <f>IF('DATA SHEET'!$B$10="NC-50","N/A","OK")</f>
        <v>OK</v>
      </c>
      <c r="L79" s="160" t="str">
        <f t="shared" si="95"/>
        <v>OK</v>
      </c>
      <c r="M79" s="160" t="str">
        <f t="shared" si="96"/>
        <v>OK</v>
      </c>
      <c r="N79" s="160"/>
      <c r="O79" s="160"/>
      <c r="P79" s="160"/>
      <c r="Q79" s="160"/>
      <c r="R79" s="92" t="str">
        <f>IF(DI79&lt;&gt;"",
    IF(INT('Drill Size Info'!$AA$19)=INT('Drill Size Info'!$AB$19),
        --(INT('Drill Size Info'!$AA$19) &amp; "." &amp; DI79),
        IF(AND((--(INT('Drill Size Info'!$AA$19) &amp; "." &amp; DI79)&gt;=--('Drill Size Info'!$AA$19)), (--(INT('Drill Size Info'!$AA$19) &amp; "." &amp; DI79)&lt;=--('Drill Size Info'!$AB$19))),
            --(INT('Drill Size Info'!$AA$19) &amp; "." &amp; DI79),
            --(INT('Drill Size Info'!$AB$19) &amp; "." &amp; DI79)
        )
    ),
    IF(DH79&lt;&gt;"",
        IF(INT('Drill Size Info'!$AA$19)=INT('Drill Size Info'!$AB$19),
            --(INT('Drill Size Info'!$AA$19) &amp; "." &amp; LEFT(DH79,3)),
            IF(AND((--(INT('Drill Size Info'!$AA$19) &amp; "." &amp; LEFT(DH79,3))&gt;=--('Drill Size Info'!$AA$19)), (--(INT('Drill Size Info'!$AA$19) &amp; "." &amp; LEFT(DH79,3))&lt;=--('Drill Size Info'!$AB$19))),
                --(INT('Drill Size Info'!$AA$19) &amp; "." &amp; LEFT(DH79,3)),
                --(INT('Drill Size Info'!$AB$19) &amp; "." &amp; LEFT(DH79,3))
            )
        ),
        "OK"
    )
)</f>
        <v>OK</v>
      </c>
      <c r="S79" s="150" t="str">
        <f>IF(DJ79&lt;&gt;"",
    IF(INT('Drill Size Info'!$AA$19)=INT('Drill Size Info'!$AB$19),
        --(INT('Drill Size Info'!$AA$19) &amp; "." &amp; DJ79),
        IF(AND((--(INT('Drill Size Info'!$AA$19) &amp; "." &amp; DJ79)&gt;=--('Drill Size Info'!$AA$19)), (--(INT('Drill Size Info'!$AA$19) &amp; "." &amp; DJ79)&lt;=--('Drill Size Info'!$AB$19))),
            --(INT('Drill Size Info'!$AA$19) &amp; "." &amp; DJ79),
            --(INT('Drill Size Info'!$AB$19) &amp; "." &amp; DJ79)
        )
    ),
    IF(DH79&lt;&gt;"",
        IF(INT('Drill Size Info'!$AA$19)=INT('Drill Size Info'!$AB$19),
            --(INT('Drill Size Info'!$AA$19) &amp; "." &amp; RIGHT(DH79,3)),
            IF(AND((--(INT('Drill Size Info'!$AA$19) &amp; "." &amp; RIGHT(DH79,3))&gt;=--('Drill Size Info'!$AA$19)), (--(INT('Drill Size Info'!$AA$19) &amp; "." &amp; RIGHT(DH79,3))&lt;=--('Drill Size Info'!$AB$19))),
                --(INT('Drill Size Info'!$AA$19) &amp; "." &amp; RIGHT(DH79,3)),
                --(INT('Drill Size Info'!$AB$19) &amp; "." &amp; RIGHT(DH79,3))
            )
        ),
        "N/A"
    )
)</f>
        <v>N/A</v>
      </c>
      <c r="T79" s="150" t="str">
        <f>IF(DL79&lt;&gt;"",
    IF(INT('Drill Size Info'!$AA$19)=INT('Drill Size Info'!$AB$15),
        --(INT('Drill Size Info'!$AA$15) &amp; "." &amp; DL79),
        IF(AND((--(INT('Drill Size Info'!$AA$15) &amp; "." &amp; DL79)&gt;=--('Drill Size Info'!$AA$15)), (--(INT('Drill Size Info'!$AA$15) &amp; "." &amp; DL79)&lt;=--('Drill Size Info'!$AB$15))),
            --(INT('Drill Size Info'!$AA$15) &amp; "." &amp; DL79),
            --(INT('Drill Size Info'!$AB$15) &amp; "." &amp; DL79)
        )
    ),
    IF(DK79&lt;&gt;"",
        IF(INT('Drill Size Info'!$AA$15)=INT('Drill Size Info'!$AB$15),
            --(INT('Drill Size Info'!$AA$15) &amp; "." &amp; LEFT(DK79,3)),
            IF(AND((--(INT('Drill Size Info'!$AA$15) &amp; "." &amp; LEFT(DK79,3))&gt;=--('Drill Size Info'!$AA$15)), (--(INT('Drill Size Info'!$AA$15) &amp; "." &amp; LEFT(DK79,3))&lt;=--('Drill Size Info'!$AB$15))),
                --(INT('Drill Size Info'!$AA$15) &amp; "." &amp; LEFT(DK79,3)),
                --(INT('Drill Size Info'!$AB$15) &amp; "." &amp; LEFT(DK79,3))
            )
        ),
        "OK"
    )
)</f>
        <v>OK</v>
      </c>
      <c r="U79" s="150" t="str">
        <f>IF(DM79&lt;&gt;"",
    IF(INT('Drill Size Info'!$AA$19)=INT('Drill Size Info'!$AB$15),
        --(INT('Drill Size Info'!$AA$15) &amp; "." &amp; DM79),
        IF(AND((--(INT('Drill Size Info'!$AA$15) &amp; "." &amp; DM79)&gt;=--('Drill Size Info'!$AA$15)), (--(INT('Drill Size Info'!$AA$15) &amp; "." &amp; DM79)&lt;=--('Drill Size Info'!$AB$15))),
            --(INT('Drill Size Info'!$AA$15) &amp; "." &amp; DM79),
            --(INT('Drill Size Info'!$AB$15) &amp; "." &amp; DM79)
        )
    ),
    IF(DK79&lt;&gt;"",
        IF(INT('Drill Size Info'!$AA$15)=INT('Drill Size Info'!$AB$15),
            --(INT('Drill Size Info'!$AA$15) &amp; "." &amp; RIGHT(DK79,3)),
            IF(AND((--(INT('Drill Size Info'!$AA$15) &amp; "." &amp; RIGHT(DK79,3))&gt;=--('Drill Size Info'!$AA$15)), (--(INT('Drill Size Info'!$AA$15) &amp; "." &amp; RIGHT(DK79,3))&lt;=--('Drill Size Info'!$AB$15))),
                --(INT('Drill Size Info'!$AA$15) &amp; "." &amp; RIGHT(DK79,3)),
                --(INT('Drill Size Info'!$AB$15) &amp; "." &amp; RIGHT(DK79,3))
            )
        ),
        "N/A"
    )
)</f>
        <v>N/A</v>
      </c>
      <c r="V79" s="161"/>
      <c r="W79" s="161"/>
      <c r="X79" s="161"/>
      <c r="Y79" s="161"/>
      <c r="Z79" s="161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2"/>
      <c r="BA79" s="162"/>
      <c r="BB79" s="163"/>
      <c r="BC79" s="163"/>
      <c r="BD79" s="163"/>
      <c r="BE79" s="164"/>
      <c r="BF79" s="165"/>
      <c r="BG79" s="162"/>
      <c r="BH79" s="162"/>
      <c r="BI79" s="164"/>
      <c r="BJ79" s="38"/>
      <c r="BK79" s="38"/>
      <c r="BL79" s="126"/>
      <c r="BM79" s="126"/>
      <c r="BN79" s="38"/>
      <c r="BO79" s="38"/>
      <c r="BP79" s="117" t="str">
        <f t="shared" si="59"/>
        <v/>
      </c>
      <c r="BQ79" s="38"/>
      <c r="BR79" s="38"/>
      <c r="BS79" s="38"/>
      <c r="BT79" s="38"/>
      <c r="BV79" s="17">
        <f t="shared" si="53"/>
        <v>0</v>
      </c>
      <c r="BW79" s="17">
        <f t="shared" si="54"/>
        <v>0</v>
      </c>
      <c r="BX79" s="17">
        <f t="shared" si="55"/>
        <v>0</v>
      </c>
      <c r="BY79" s="17">
        <f t="shared" si="56"/>
        <v>0</v>
      </c>
      <c r="BZ79" s="17">
        <f t="shared" si="57"/>
        <v>0</v>
      </c>
      <c r="CA79" s="17">
        <f t="shared" si="58"/>
        <v>0</v>
      </c>
      <c r="CB79" s="17">
        <f t="shared" si="60"/>
        <v>0</v>
      </c>
      <c r="CC79" s="17">
        <f t="shared" si="61"/>
        <v>0</v>
      </c>
      <c r="CD79" s="17">
        <f t="shared" si="62"/>
        <v>0</v>
      </c>
      <c r="CE79" s="17">
        <f t="shared" si="63"/>
        <v>0</v>
      </c>
      <c r="CF79" s="17">
        <f t="shared" si="64"/>
        <v>0</v>
      </c>
      <c r="CG79" s="17">
        <f t="shared" si="65"/>
        <v>0</v>
      </c>
      <c r="CH79" s="17">
        <f t="shared" si="66"/>
        <v>0</v>
      </c>
      <c r="CI79" s="17">
        <f t="shared" si="67"/>
        <v>0</v>
      </c>
      <c r="CJ79" s="17">
        <f t="shared" si="68"/>
        <v>0</v>
      </c>
      <c r="CK79" s="17">
        <f t="shared" si="69"/>
        <v>0</v>
      </c>
      <c r="CL79" s="17">
        <f t="shared" si="70"/>
        <v>0</v>
      </c>
      <c r="CM79" s="17">
        <f t="shared" si="71"/>
        <v>0</v>
      </c>
      <c r="CN79" s="17">
        <f t="shared" si="72"/>
        <v>0</v>
      </c>
      <c r="CO79" s="17">
        <f t="shared" si="73"/>
        <v>0</v>
      </c>
      <c r="CP79" s="17">
        <f t="shared" si="74"/>
        <v>0</v>
      </c>
      <c r="CQ79" s="17">
        <f t="shared" si="75"/>
        <v>0</v>
      </c>
      <c r="CR79" s="17">
        <f t="shared" si="76"/>
        <v>0</v>
      </c>
      <c r="CS79" s="17">
        <f t="shared" si="77"/>
        <v>0</v>
      </c>
      <c r="CT79" s="17">
        <f t="shared" si="78"/>
        <v>0</v>
      </c>
      <c r="CU79" s="17">
        <f t="shared" si="79"/>
        <v>0</v>
      </c>
      <c r="CV79" s="17">
        <f t="shared" si="80"/>
        <v>0</v>
      </c>
      <c r="CW79" s="17">
        <f t="shared" si="81"/>
        <v>0</v>
      </c>
      <c r="CX79" s="17">
        <f t="shared" si="82"/>
        <v>0</v>
      </c>
      <c r="CY79" s="17">
        <f t="shared" si="83"/>
        <v>0</v>
      </c>
      <c r="CZ79" s="17">
        <f t="shared" si="84"/>
        <v>0</v>
      </c>
      <c r="DA79" s="17">
        <f t="shared" si="85"/>
        <v>0</v>
      </c>
      <c r="DB79" s="17">
        <f t="shared" si="86"/>
        <v>0</v>
      </c>
      <c r="DC79" s="17">
        <f t="shared" si="87"/>
        <v>0</v>
      </c>
      <c r="DD79" s="17">
        <f t="shared" si="88"/>
        <v>0</v>
      </c>
      <c r="DE79" s="17">
        <f t="shared" si="89"/>
        <v>0</v>
      </c>
      <c r="DF79" s="17">
        <f t="shared" si="90"/>
        <v>0</v>
      </c>
      <c r="DG79" s="17">
        <f t="shared" si="91"/>
        <v>0</v>
      </c>
    </row>
    <row r="80" spans="2:111" ht="15" customHeight="1" x14ac:dyDescent="0.2">
      <c r="B80" s="156">
        <v>72</v>
      </c>
      <c r="C80" s="157" t="str">
        <f t="shared" si="92"/>
        <v/>
      </c>
      <c r="D80" s="158" t="str">
        <f t="shared" si="52"/>
        <v>OK</v>
      </c>
      <c r="E80" s="159" t="e">
        <f>VLOOKUP('DATA SHEET'!$B$9,'Drill Size Info'!$T$2:$U$8,2,FALSE)</f>
        <v>#N/A</v>
      </c>
      <c r="F80" s="159" t="str">
        <f t="shared" si="93"/>
        <v/>
      </c>
      <c r="G80" s="91">
        <f t="shared" si="94"/>
        <v>0</v>
      </c>
      <c r="H80" s="160" t="s">
        <v>175</v>
      </c>
      <c r="I80" s="160" t="s">
        <v>175</v>
      </c>
      <c r="J80" s="160" t="str">
        <f>IF('DATA SHEET'!$B$10="NC-50","N/A","OK")</f>
        <v>OK</v>
      </c>
      <c r="K80" s="160" t="str">
        <f>IF('DATA SHEET'!$B$10="NC-50","N/A","OK")</f>
        <v>OK</v>
      </c>
      <c r="L80" s="160" t="str">
        <f t="shared" si="95"/>
        <v>OK</v>
      </c>
      <c r="M80" s="160" t="str">
        <f t="shared" si="96"/>
        <v>OK</v>
      </c>
      <c r="N80" s="160"/>
      <c r="O80" s="160"/>
      <c r="P80" s="160"/>
      <c r="Q80" s="160"/>
      <c r="R80" s="92" t="str">
        <f>IF(DI80&lt;&gt;"",
    IF(INT('Drill Size Info'!$AA$19)=INT('Drill Size Info'!$AB$19),
        --(INT('Drill Size Info'!$AA$19) &amp; "." &amp; DI80),
        IF(AND((--(INT('Drill Size Info'!$AA$19) &amp; "." &amp; DI80)&gt;=--('Drill Size Info'!$AA$19)), (--(INT('Drill Size Info'!$AA$19) &amp; "." &amp; DI80)&lt;=--('Drill Size Info'!$AB$19))),
            --(INT('Drill Size Info'!$AA$19) &amp; "." &amp; DI80),
            --(INT('Drill Size Info'!$AB$19) &amp; "." &amp; DI80)
        )
    ),
    IF(DH80&lt;&gt;"",
        IF(INT('Drill Size Info'!$AA$19)=INT('Drill Size Info'!$AB$19),
            --(INT('Drill Size Info'!$AA$19) &amp; "." &amp; LEFT(DH80,3)),
            IF(AND((--(INT('Drill Size Info'!$AA$19) &amp; "." &amp; LEFT(DH80,3))&gt;=--('Drill Size Info'!$AA$19)), (--(INT('Drill Size Info'!$AA$19) &amp; "." &amp; LEFT(DH80,3))&lt;=--('Drill Size Info'!$AB$19))),
                --(INT('Drill Size Info'!$AA$19) &amp; "." &amp; LEFT(DH80,3)),
                --(INT('Drill Size Info'!$AB$19) &amp; "." &amp; LEFT(DH80,3))
            )
        ),
        "OK"
    )
)</f>
        <v>OK</v>
      </c>
      <c r="S80" s="150" t="str">
        <f>IF(DJ80&lt;&gt;"",
    IF(INT('Drill Size Info'!$AA$19)=INT('Drill Size Info'!$AB$19),
        --(INT('Drill Size Info'!$AA$19) &amp; "." &amp; DJ80),
        IF(AND((--(INT('Drill Size Info'!$AA$19) &amp; "." &amp; DJ80)&gt;=--('Drill Size Info'!$AA$19)), (--(INT('Drill Size Info'!$AA$19) &amp; "." &amp; DJ80)&lt;=--('Drill Size Info'!$AB$19))),
            --(INT('Drill Size Info'!$AA$19) &amp; "." &amp; DJ80),
            --(INT('Drill Size Info'!$AB$19) &amp; "." &amp; DJ80)
        )
    ),
    IF(DH80&lt;&gt;"",
        IF(INT('Drill Size Info'!$AA$19)=INT('Drill Size Info'!$AB$19),
            --(INT('Drill Size Info'!$AA$19) &amp; "." &amp; RIGHT(DH80,3)),
            IF(AND((--(INT('Drill Size Info'!$AA$19) &amp; "." &amp; RIGHT(DH80,3))&gt;=--('Drill Size Info'!$AA$19)), (--(INT('Drill Size Info'!$AA$19) &amp; "." &amp; RIGHT(DH80,3))&lt;=--('Drill Size Info'!$AB$19))),
                --(INT('Drill Size Info'!$AA$19) &amp; "." &amp; RIGHT(DH80,3)),
                --(INT('Drill Size Info'!$AB$19) &amp; "." &amp; RIGHT(DH80,3))
            )
        ),
        "N/A"
    )
)</f>
        <v>N/A</v>
      </c>
      <c r="T80" s="150" t="str">
        <f>IF(DL80&lt;&gt;"",
    IF(INT('Drill Size Info'!$AA$19)=INT('Drill Size Info'!$AB$15),
        --(INT('Drill Size Info'!$AA$15) &amp; "." &amp; DL80),
        IF(AND((--(INT('Drill Size Info'!$AA$15) &amp; "." &amp; DL80)&gt;=--('Drill Size Info'!$AA$15)), (--(INT('Drill Size Info'!$AA$15) &amp; "." &amp; DL80)&lt;=--('Drill Size Info'!$AB$15))),
            --(INT('Drill Size Info'!$AA$15) &amp; "." &amp; DL80),
            --(INT('Drill Size Info'!$AB$15) &amp; "." &amp; DL80)
        )
    ),
    IF(DK80&lt;&gt;"",
        IF(INT('Drill Size Info'!$AA$15)=INT('Drill Size Info'!$AB$15),
            --(INT('Drill Size Info'!$AA$15) &amp; "." &amp; LEFT(DK80,3)),
            IF(AND((--(INT('Drill Size Info'!$AA$15) &amp; "." &amp; LEFT(DK80,3))&gt;=--('Drill Size Info'!$AA$15)), (--(INT('Drill Size Info'!$AA$15) &amp; "." &amp; LEFT(DK80,3))&lt;=--('Drill Size Info'!$AB$15))),
                --(INT('Drill Size Info'!$AA$15) &amp; "." &amp; LEFT(DK80,3)),
                --(INT('Drill Size Info'!$AB$15) &amp; "." &amp; LEFT(DK80,3))
            )
        ),
        "OK"
    )
)</f>
        <v>OK</v>
      </c>
      <c r="U80" s="150" t="str">
        <f>IF(DM80&lt;&gt;"",
    IF(INT('Drill Size Info'!$AA$19)=INT('Drill Size Info'!$AB$15),
        --(INT('Drill Size Info'!$AA$15) &amp; "." &amp; DM80),
        IF(AND((--(INT('Drill Size Info'!$AA$15) &amp; "." &amp; DM80)&gt;=--('Drill Size Info'!$AA$15)), (--(INT('Drill Size Info'!$AA$15) &amp; "." &amp; DM80)&lt;=--('Drill Size Info'!$AB$15))),
            --(INT('Drill Size Info'!$AA$15) &amp; "." &amp; DM80),
            --(INT('Drill Size Info'!$AB$15) &amp; "." &amp; DM80)
        )
    ),
    IF(DK80&lt;&gt;"",
        IF(INT('Drill Size Info'!$AA$15)=INT('Drill Size Info'!$AB$15),
            --(INT('Drill Size Info'!$AA$15) &amp; "." &amp; RIGHT(DK80,3)),
            IF(AND((--(INT('Drill Size Info'!$AA$15) &amp; "." &amp; RIGHT(DK80,3))&gt;=--('Drill Size Info'!$AA$15)), (--(INT('Drill Size Info'!$AA$15) &amp; "." &amp; RIGHT(DK80,3))&lt;=--('Drill Size Info'!$AB$15))),
                --(INT('Drill Size Info'!$AA$15) &amp; "." &amp; RIGHT(DK80,3)),
                --(INT('Drill Size Info'!$AB$15) &amp; "." &amp; RIGHT(DK80,3))
            )
        ),
        "N/A"
    )
)</f>
        <v>N/A</v>
      </c>
      <c r="V80" s="161"/>
      <c r="W80" s="161"/>
      <c r="X80" s="161"/>
      <c r="Y80" s="161"/>
      <c r="Z80" s="161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62"/>
      <c r="AL80" s="162"/>
      <c r="AM80" s="162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2"/>
      <c r="BA80" s="162"/>
      <c r="BB80" s="163"/>
      <c r="BC80" s="163"/>
      <c r="BD80" s="163"/>
      <c r="BE80" s="164"/>
      <c r="BF80" s="165"/>
      <c r="BG80" s="162"/>
      <c r="BH80" s="162"/>
      <c r="BI80" s="164"/>
      <c r="BJ80" s="38"/>
      <c r="BK80" s="38"/>
      <c r="BL80" s="126"/>
      <c r="BM80" s="126"/>
      <c r="BN80" s="38"/>
      <c r="BO80" s="38"/>
      <c r="BP80" s="117" t="str">
        <f t="shared" si="59"/>
        <v/>
      </c>
      <c r="BQ80" s="38"/>
      <c r="BR80" s="38"/>
      <c r="BS80" s="38"/>
      <c r="BT80" s="38"/>
      <c r="BV80" s="17">
        <f t="shared" si="53"/>
        <v>0</v>
      </c>
      <c r="BW80" s="17">
        <f t="shared" si="54"/>
        <v>0</v>
      </c>
      <c r="BX80" s="17">
        <f t="shared" si="55"/>
        <v>0</v>
      </c>
      <c r="BY80" s="17">
        <f t="shared" si="56"/>
        <v>0</v>
      </c>
      <c r="BZ80" s="17">
        <f t="shared" si="57"/>
        <v>0</v>
      </c>
      <c r="CA80" s="17">
        <f t="shared" si="58"/>
        <v>0</v>
      </c>
      <c r="CB80" s="17">
        <f t="shared" si="60"/>
        <v>0</v>
      </c>
      <c r="CC80" s="17">
        <f t="shared" si="61"/>
        <v>0</v>
      </c>
      <c r="CD80" s="17">
        <f t="shared" si="62"/>
        <v>0</v>
      </c>
      <c r="CE80" s="17">
        <f t="shared" si="63"/>
        <v>0</v>
      </c>
      <c r="CF80" s="17">
        <f t="shared" si="64"/>
        <v>0</v>
      </c>
      <c r="CG80" s="17">
        <f t="shared" si="65"/>
        <v>0</v>
      </c>
      <c r="CH80" s="17">
        <f t="shared" si="66"/>
        <v>0</v>
      </c>
      <c r="CI80" s="17">
        <f t="shared" si="67"/>
        <v>0</v>
      </c>
      <c r="CJ80" s="17">
        <f t="shared" si="68"/>
        <v>0</v>
      </c>
      <c r="CK80" s="17">
        <f t="shared" si="69"/>
        <v>0</v>
      </c>
      <c r="CL80" s="17">
        <f t="shared" si="70"/>
        <v>0</v>
      </c>
      <c r="CM80" s="17">
        <f t="shared" si="71"/>
        <v>0</v>
      </c>
      <c r="CN80" s="17">
        <f t="shared" si="72"/>
        <v>0</v>
      </c>
      <c r="CO80" s="17">
        <f t="shared" si="73"/>
        <v>0</v>
      </c>
      <c r="CP80" s="17">
        <f t="shared" si="74"/>
        <v>0</v>
      </c>
      <c r="CQ80" s="17">
        <f t="shared" si="75"/>
        <v>0</v>
      </c>
      <c r="CR80" s="17">
        <f t="shared" si="76"/>
        <v>0</v>
      </c>
      <c r="CS80" s="17">
        <f t="shared" si="77"/>
        <v>0</v>
      </c>
      <c r="CT80" s="17">
        <f t="shared" si="78"/>
        <v>0</v>
      </c>
      <c r="CU80" s="17">
        <f t="shared" si="79"/>
        <v>0</v>
      </c>
      <c r="CV80" s="17">
        <f t="shared" si="80"/>
        <v>0</v>
      </c>
      <c r="CW80" s="17">
        <f t="shared" si="81"/>
        <v>0</v>
      </c>
      <c r="CX80" s="17">
        <f t="shared" si="82"/>
        <v>0</v>
      </c>
      <c r="CY80" s="17">
        <f t="shared" si="83"/>
        <v>0</v>
      </c>
      <c r="CZ80" s="17">
        <f t="shared" si="84"/>
        <v>0</v>
      </c>
      <c r="DA80" s="17">
        <f t="shared" si="85"/>
        <v>0</v>
      </c>
      <c r="DB80" s="17">
        <f t="shared" si="86"/>
        <v>0</v>
      </c>
      <c r="DC80" s="17">
        <f t="shared" si="87"/>
        <v>0</v>
      </c>
      <c r="DD80" s="17">
        <f t="shared" si="88"/>
        <v>0</v>
      </c>
      <c r="DE80" s="17">
        <f t="shared" si="89"/>
        <v>0</v>
      </c>
      <c r="DF80" s="17">
        <f t="shared" si="90"/>
        <v>0</v>
      </c>
      <c r="DG80" s="17">
        <f t="shared" si="91"/>
        <v>0</v>
      </c>
    </row>
    <row r="81" spans="2:111" ht="15" customHeight="1" x14ac:dyDescent="0.2">
      <c r="B81" s="156">
        <v>73</v>
      </c>
      <c r="C81" s="157" t="str">
        <f t="shared" si="92"/>
        <v/>
      </c>
      <c r="D81" s="158" t="str">
        <f t="shared" si="52"/>
        <v>OK</v>
      </c>
      <c r="E81" s="159" t="e">
        <f>VLOOKUP('DATA SHEET'!$B$9,'Drill Size Info'!$T$2:$U$8,2,FALSE)</f>
        <v>#N/A</v>
      </c>
      <c r="F81" s="159" t="str">
        <f t="shared" si="93"/>
        <v/>
      </c>
      <c r="G81" s="91">
        <f t="shared" si="94"/>
        <v>0</v>
      </c>
      <c r="H81" s="160" t="s">
        <v>175</v>
      </c>
      <c r="I81" s="160" t="s">
        <v>175</v>
      </c>
      <c r="J81" s="160" t="str">
        <f>IF('DATA SHEET'!$B$10="NC-50","N/A","OK")</f>
        <v>OK</v>
      </c>
      <c r="K81" s="160" t="str">
        <f>IF('DATA SHEET'!$B$10="NC-50","N/A","OK")</f>
        <v>OK</v>
      </c>
      <c r="L81" s="160" t="str">
        <f t="shared" si="95"/>
        <v>OK</v>
      </c>
      <c r="M81" s="160" t="str">
        <f t="shared" si="96"/>
        <v>OK</v>
      </c>
      <c r="N81" s="160"/>
      <c r="O81" s="160"/>
      <c r="P81" s="160"/>
      <c r="Q81" s="160"/>
      <c r="R81" s="92" t="str">
        <f>IF(DI81&lt;&gt;"",
    IF(INT('Drill Size Info'!$AA$19)=INT('Drill Size Info'!$AB$19),
        --(INT('Drill Size Info'!$AA$19) &amp; "." &amp; DI81),
        IF(AND((--(INT('Drill Size Info'!$AA$19) &amp; "." &amp; DI81)&gt;=--('Drill Size Info'!$AA$19)), (--(INT('Drill Size Info'!$AA$19) &amp; "." &amp; DI81)&lt;=--('Drill Size Info'!$AB$19))),
            --(INT('Drill Size Info'!$AA$19) &amp; "." &amp; DI81),
            --(INT('Drill Size Info'!$AB$19) &amp; "." &amp; DI81)
        )
    ),
    IF(DH81&lt;&gt;"",
        IF(INT('Drill Size Info'!$AA$19)=INT('Drill Size Info'!$AB$19),
            --(INT('Drill Size Info'!$AA$19) &amp; "." &amp; LEFT(DH81,3)),
            IF(AND((--(INT('Drill Size Info'!$AA$19) &amp; "." &amp; LEFT(DH81,3))&gt;=--('Drill Size Info'!$AA$19)), (--(INT('Drill Size Info'!$AA$19) &amp; "." &amp; LEFT(DH81,3))&lt;=--('Drill Size Info'!$AB$19))),
                --(INT('Drill Size Info'!$AA$19) &amp; "." &amp; LEFT(DH81,3)),
                --(INT('Drill Size Info'!$AB$19) &amp; "." &amp; LEFT(DH81,3))
            )
        ),
        "OK"
    )
)</f>
        <v>OK</v>
      </c>
      <c r="S81" s="150" t="str">
        <f>IF(DJ81&lt;&gt;"",
    IF(INT('Drill Size Info'!$AA$19)=INT('Drill Size Info'!$AB$19),
        --(INT('Drill Size Info'!$AA$19) &amp; "." &amp; DJ81),
        IF(AND((--(INT('Drill Size Info'!$AA$19) &amp; "." &amp; DJ81)&gt;=--('Drill Size Info'!$AA$19)), (--(INT('Drill Size Info'!$AA$19) &amp; "." &amp; DJ81)&lt;=--('Drill Size Info'!$AB$19))),
            --(INT('Drill Size Info'!$AA$19) &amp; "." &amp; DJ81),
            --(INT('Drill Size Info'!$AB$19) &amp; "." &amp; DJ81)
        )
    ),
    IF(DH81&lt;&gt;"",
        IF(INT('Drill Size Info'!$AA$19)=INT('Drill Size Info'!$AB$19),
            --(INT('Drill Size Info'!$AA$19) &amp; "." &amp; RIGHT(DH81,3)),
            IF(AND((--(INT('Drill Size Info'!$AA$19) &amp; "." &amp; RIGHT(DH81,3))&gt;=--('Drill Size Info'!$AA$19)), (--(INT('Drill Size Info'!$AA$19) &amp; "." &amp; RIGHT(DH81,3))&lt;=--('Drill Size Info'!$AB$19))),
                --(INT('Drill Size Info'!$AA$19) &amp; "." &amp; RIGHT(DH81,3)),
                --(INT('Drill Size Info'!$AB$19) &amp; "." &amp; RIGHT(DH81,3))
            )
        ),
        "N/A"
    )
)</f>
        <v>N/A</v>
      </c>
      <c r="T81" s="150" t="str">
        <f>IF(DL81&lt;&gt;"",
    IF(INT('Drill Size Info'!$AA$19)=INT('Drill Size Info'!$AB$15),
        --(INT('Drill Size Info'!$AA$15) &amp; "." &amp; DL81),
        IF(AND((--(INT('Drill Size Info'!$AA$15) &amp; "." &amp; DL81)&gt;=--('Drill Size Info'!$AA$15)), (--(INT('Drill Size Info'!$AA$15) &amp; "." &amp; DL81)&lt;=--('Drill Size Info'!$AB$15))),
            --(INT('Drill Size Info'!$AA$15) &amp; "." &amp; DL81),
            --(INT('Drill Size Info'!$AB$15) &amp; "." &amp; DL81)
        )
    ),
    IF(DK81&lt;&gt;"",
        IF(INT('Drill Size Info'!$AA$15)=INT('Drill Size Info'!$AB$15),
            --(INT('Drill Size Info'!$AA$15) &amp; "." &amp; LEFT(DK81,3)),
            IF(AND((--(INT('Drill Size Info'!$AA$15) &amp; "." &amp; LEFT(DK81,3))&gt;=--('Drill Size Info'!$AA$15)), (--(INT('Drill Size Info'!$AA$15) &amp; "." &amp; LEFT(DK81,3))&lt;=--('Drill Size Info'!$AB$15))),
                --(INT('Drill Size Info'!$AA$15) &amp; "." &amp; LEFT(DK81,3)),
                --(INT('Drill Size Info'!$AB$15) &amp; "." &amp; LEFT(DK81,3))
            )
        ),
        "OK"
    )
)</f>
        <v>OK</v>
      </c>
      <c r="U81" s="150" t="str">
        <f>IF(DM81&lt;&gt;"",
    IF(INT('Drill Size Info'!$AA$19)=INT('Drill Size Info'!$AB$15),
        --(INT('Drill Size Info'!$AA$15) &amp; "." &amp; DM81),
        IF(AND((--(INT('Drill Size Info'!$AA$15) &amp; "." &amp; DM81)&gt;=--('Drill Size Info'!$AA$15)), (--(INT('Drill Size Info'!$AA$15) &amp; "." &amp; DM81)&lt;=--('Drill Size Info'!$AB$15))),
            --(INT('Drill Size Info'!$AA$15) &amp; "." &amp; DM81),
            --(INT('Drill Size Info'!$AB$15) &amp; "." &amp; DM81)
        )
    ),
    IF(DK81&lt;&gt;"",
        IF(INT('Drill Size Info'!$AA$15)=INT('Drill Size Info'!$AB$15),
            --(INT('Drill Size Info'!$AA$15) &amp; "." &amp; RIGHT(DK81,3)),
            IF(AND((--(INT('Drill Size Info'!$AA$15) &amp; "." &amp; RIGHT(DK81,3))&gt;=--('Drill Size Info'!$AA$15)), (--(INT('Drill Size Info'!$AA$15) &amp; "." &amp; RIGHT(DK81,3))&lt;=--('Drill Size Info'!$AB$15))),
                --(INT('Drill Size Info'!$AA$15) &amp; "." &amp; RIGHT(DK81,3)),
                --(INT('Drill Size Info'!$AB$15) &amp; "." &amp; RIGHT(DK81,3))
            )
        ),
        "N/A"
    )
)</f>
        <v>N/A</v>
      </c>
      <c r="V81" s="161"/>
      <c r="W81" s="161"/>
      <c r="X81" s="161"/>
      <c r="Y81" s="161"/>
      <c r="Z81" s="161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2"/>
      <c r="BA81" s="162"/>
      <c r="BB81" s="163"/>
      <c r="BC81" s="163"/>
      <c r="BD81" s="163"/>
      <c r="BE81" s="164"/>
      <c r="BF81" s="165"/>
      <c r="BG81" s="162"/>
      <c r="BH81" s="162"/>
      <c r="BI81" s="164"/>
      <c r="BJ81" s="38"/>
      <c r="BK81" s="38"/>
      <c r="BL81" s="126"/>
      <c r="BM81" s="126"/>
      <c r="BN81" s="38"/>
      <c r="BO81" s="38"/>
      <c r="BP81" s="117" t="str">
        <f t="shared" si="59"/>
        <v/>
      </c>
      <c r="BQ81" s="38"/>
      <c r="BR81" s="38"/>
      <c r="BS81" s="38"/>
      <c r="BT81" s="38"/>
      <c r="BV81" s="17">
        <f t="shared" si="53"/>
        <v>0</v>
      </c>
      <c r="BW81" s="17">
        <f t="shared" si="54"/>
        <v>0</v>
      </c>
      <c r="BX81" s="17">
        <f t="shared" si="55"/>
        <v>0</v>
      </c>
      <c r="BY81" s="17">
        <f t="shared" si="56"/>
        <v>0</v>
      </c>
      <c r="BZ81" s="17">
        <f t="shared" si="57"/>
        <v>0</v>
      </c>
      <c r="CA81" s="17">
        <f t="shared" si="58"/>
        <v>0</v>
      </c>
      <c r="CB81" s="17">
        <f t="shared" si="60"/>
        <v>0</v>
      </c>
      <c r="CC81" s="17">
        <f t="shared" si="61"/>
        <v>0</v>
      </c>
      <c r="CD81" s="17">
        <f t="shared" si="62"/>
        <v>0</v>
      </c>
      <c r="CE81" s="17">
        <f t="shared" si="63"/>
        <v>0</v>
      </c>
      <c r="CF81" s="17">
        <f t="shared" si="64"/>
        <v>0</v>
      </c>
      <c r="CG81" s="17">
        <f t="shared" si="65"/>
        <v>0</v>
      </c>
      <c r="CH81" s="17">
        <f t="shared" si="66"/>
        <v>0</v>
      </c>
      <c r="CI81" s="17">
        <f t="shared" si="67"/>
        <v>0</v>
      </c>
      <c r="CJ81" s="17">
        <f t="shared" si="68"/>
        <v>0</v>
      </c>
      <c r="CK81" s="17">
        <f t="shared" si="69"/>
        <v>0</v>
      </c>
      <c r="CL81" s="17">
        <f t="shared" si="70"/>
        <v>0</v>
      </c>
      <c r="CM81" s="17">
        <f t="shared" si="71"/>
        <v>0</v>
      </c>
      <c r="CN81" s="17">
        <f t="shared" si="72"/>
        <v>0</v>
      </c>
      <c r="CO81" s="17">
        <f t="shared" si="73"/>
        <v>0</v>
      </c>
      <c r="CP81" s="17">
        <f t="shared" si="74"/>
        <v>0</v>
      </c>
      <c r="CQ81" s="17">
        <f t="shared" si="75"/>
        <v>0</v>
      </c>
      <c r="CR81" s="17">
        <f t="shared" si="76"/>
        <v>0</v>
      </c>
      <c r="CS81" s="17">
        <f t="shared" si="77"/>
        <v>0</v>
      </c>
      <c r="CT81" s="17">
        <f t="shared" si="78"/>
        <v>0</v>
      </c>
      <c r="CU81" s="17">
        <f t="shared" si="79"/>
        <v>0</v>
      </c>
      <c r="CV81" s="17">
        <f t="shared" si="80"/>
        <v>0</v>
      </c>
      <c r="CW81" s="17">
        <f t="shared" si="81"/>
        <v>0</v>
      </c>
      <c r="CX81" s="17">
        <f t="shared" si="82"/>
        <v>0</v>
      </c>
      <c r="CY81" s="17">
        <f t="shared" si="83"/>
        <v>0</v>
      </c>
      <c r="CZ81" s="17">
        <f t="shared" si="84"/>
        <v>0</v>
      </c>
      <c r="DA81" s="17">
        <f t="shared" si="85"/>
        <v>0</v>
      </c>
      <c r="DB81" s="17">
        <f t="shared" si="86"/>
        <v>0</v>
      </c>
      <c r="DC81" s="17">
        <f t="shared" si="87"/>
        <v>0</v>
      </c>
      <c r="DD81" s="17">
        <f t="shared" si="88"/>
        <v>0</v>
      </c>
      <c r="DE81" s="17">
        <f t="shared" si="89"/>
        <v>0</v>
      </c>
      <c r="DF81" s="17">
        <f t="shared" si="90"/>
        <v>0</v>
      </c>
      <c r="DG81" s="17">
        <f t="shared" si="91"/>
        <v>0</v>
      </c>
    </row>
    <row r="82" spans="2:111" ht="15" customHeight="1" x14ac:dyDescent="0.2">
      <c r="B82" s="156">
        <v>74</v>
      </c>
      <c r="C82" s="157" t="str">
        <f t="shared" si="92"/>
        <v/>
      </c>
      <c r="D82" s="158" t="str">
        <f t="shared" si="52"/>
        <v>OK</v>
      </c>
      <c r="E82" s="159" t="e">
        <f>VLOOKUP('DATA SHEET'!$B$9,'Drill Size Info'!$T$2:$U$8,2,FALSE)</f>
        <v>#N/A</v>
      </c>
      <c r="F82" s="159" t="str">
        <f t="shared" si="93"/>
        <v/>
      </c>
      <c r="G82" s="91">
        <f t="shared" si="94"/>
        <v>0</v>
      </c>
      <c r="H82" s="160" t="s">
        <v>175</v>
      </c>
      <c r="I82" s="160" t="s">
        <v>175</v>
      </c>
      <c r="J82" s="160" t="str">
        <f>IF('DATA SHEET'!$B$10="NC-50","N/A","OK")</f>
        <v>OK</v>
      </c>
      <c r="K82" s="160" t="str">
        <f>IF('DATA SHEET'!$B$10="NC-50","N/A","OK")</f>
        <v>OK</v>
      </c>
      <c r="L82" s="160" t="str">
        <f t="shared" si="95"/>
        <v>OK</v>
      </c>
      <c r="M82" s="160" t="str">
        <f t="shared" si="96"/>
        <v>OK</v>
      </c>
      <c r="N82" s="160"/>
      <c r="O82" s="160"/>
      <c r="P82" s="160"/>
      <c r="Q82" s="160"/>
      <c r="R82" s="92" t="str">
        <f>IF(DI82&lt;&gt;"",
    IF(INT('Drill Size Info'!$AA$19)=INT('Drill Size Info'!$AB$19),
        --(INT('Drill Size Info'!$AA$19) &amp; "." &amp; DI82),
        IF(AND((--(INT('Drill Size Info'!$AA$19) &amp; "." &amp; DI82)&gt;=--('Drill Size Info'!$AA$19)), (--(INT('Drill Size Info'!$AA$19) &amp; "." &amp; DI82)&lt;=--('Drill Size Info'!$AB$19))),
            --(INT('Drill Size Info'!$AA$19) &amp; "." &amp; DI82),
            --(INT('Drill Size Info'!$AB$19) &amp; "." &amp; DI82)
        )
    ),
    IF(DH82&lt;&gt;"",
        IF(INT('Drill Size Info'!$AA$19)=INT('Drill Size Info'!$AB$19),
            --(INT('Drill Size Info'!$AA$19) &amp; "." &amp; LEFT(DH82,3)),
            IF(AND((--(INT('Drill Size Info'!$AA$19) &amp; "." &amp; LEFT(DH82,3))&gt;=--('Drill Size Info'!$AA$19)), (--(INT('Drill Size Info'!$AA$19) &amp; "." &amp; LEFT(DH82,3))&lt;=--('Drill Size Info'!$AB$19))),
                --(INT('Drill Size Info'!$AA$19) &amp; "." &amp; LEFT(DH82,3)),
                --(INT('Drill Size Info'!$AB$19) &amp; "." &amp; LEFT(DH82,3))
            )
        ),
        "OK"
    )
)</f>
        <v>OK</v>
      </c>
      <c r="S82" s="150" t="str">
        <f>IF(DJ82&lt;&gt;"",
    IF(INT('Drill Size Info'!$AA$19)=INT('Drill Size Info'!$AB$19),
        --(INT('Drill Size Info'!$AA$19) &amp; "." &amp; DJ82),
        IF(AND((--(INT('Drill Size Info'!$AA$19) &amp; "." &amp; DJ82)&gt;=--('Drill Size Info'!$AA$19)), (--(INT('Drill Size Info'!$AA$19) &amp; "." &amp; DJ82)&lt;=--('Drill Size Info'!$AB$19))),
            --(INT('Drill Size Info'!$AA$19) &amp; "." &amp; DJ82),
            --(INT('Drill Size Info'!$AB$19) &amp; "." &amp; DJ82)
        )
    ),
    IF(DH82&lt;&gt;"",
        IF(INT('Drill Size Info'!$AA$19)=INT('Drill Size Info'!$AB$19),
            --(INT('Drill Size Info'!$AA$19) &amp; "." &amp; RIGHT(DH82,3)),
            IF(AND((--(INT('Drill Size Info'!$AA$19) &amp; "." &amp; RIGHT(DH82,3))&gt;=--('Drill Size Info'!$AA$19)), (--(INT('Drill Size Info'!$AA$19) &amp; "." &amp; RIGHT(DH82,3))&lt;=--('Drill Size Info'!$AB$19))),
                --(INT('Drill Size Info'!$AA$19) &amp; "." &amp; RIGHT(DH82,3)),
                --(INT('Drill Size Info'!$AB$19) &amp; "." &amp; RIGHT(DH82,3))
            )
        ),
        "N/A"
    )
)</f>
        <v>N/A</v>
      </c>
      <c r="T82" s="150" t="str">
        <f>IF(DL82&lt;&gt;"",
    IF(INT('Drill Size Info'!$AA$19)=INT('Drill Size Info'!$AB$15),
        --(INT('Drill Size Info'!$AA$15) &amp; "." &amp; DL82),
        IF(AND((--(INT('Drill Size Info'!$AA$15) &amp; "." &amp; DL82)&gt;=--('Drill Size Info'!$AA$15)), (--(INT('Drill Size Info'!$AA$15) &amp; "." &amp; DL82)&lt;=--('Drill Size Info'!$AB$15))),
            --(INT('Drill Size Info'!$AA$15) &amp; "." &amp; DL82),
            --(INT('Drill Size Info'!$AB$15) &amp; "." &amp; DL82)
        )
    ),
    IF(DK82&lt;&gt;"",
        IF(INT('Drill Size Info'!$AA$15)=INT('Drill Size Info'!$AB$15),
            --(INT('Drill Size Info'!$AA$15) &amp; "." &amp; LEFT(DK82,3)),
            IF(AND((--(INT('Drill Size Info'!$AA$15) &amp; "." &amp; LEFT(DK82,3))&gt;=--('Drill Size Info'!$AA$15)), (--(INT('Drill Size Info'!$AA$15) &amp; "." &amp; LEFT(DK82,3))&lt;=--('Drill Size Info'!$AB$15))),
                --(INT('Drill Size Info'!$AA$15) &amp; "." &amp; LEFT(DK82,3)),
                --(INT('Drill Size Info'!$AB$15) &amp; "." &amp; LEFT(DK82,3))
            )
        ),
        "OK"
    )
)</f>
        <v>OK</v>
      </c>
      <c r="U82" s="150" t="str">
        <f>IF(DM82&lt;&gt;"",
    IF(INT('Drill Size Info'!$AA$19)=INT('Drill Size Info'!$AB$15),
        --(INT('Drill Size Info'!$AA$15) &amp; "." &amp; DM82),
        IF(AND((--(INT('Drill Size Info'!$AA$15) &amp; "." &amp; DM82)&gt;=--('Drill Size Info'!$AA$15)), (--(INT('Drill Size Info'!$AA$15) &amp; "." &amp; DM82)&lt;=--('Drill Size Info'!$AB$15))),
            --(INT('Drill Size Info'!$AA$15) &amp; "." &amp; DM82),
            --(INT('Drill Size Info'!$AB$15) &amp; "." &amp; DM82)
        )
    ),
    IF(DK82&lt;&gt;"",
        IF(INT('Drill Size Info'!$AA$15)=INT('Drill Size Info'!$AB$15),
            --(INT('Drill Size Info'!$AA$15) &amp; "." &amp; RIGHT(DK82,3)),
            IF(AND((--(INT('Drill Size Info'!$AA$15) &amp; "." &amp; RIGHT(DK82,3))&gt;=--('Drill Size Info'!$AA$15)), (--(INT('Drill Size Info'!$AA$15) &amp; "." &amp; RIGHT(DK82,3))&lt;=--('Drill Size Info'!$AB$15))),
                --(INT('Drill Size Info'!$AA$15) &amp; "." &amp; RIGHT(DK82,3)),
                --(INT('Drill Size Info'!$AB$15) &amp; "." &amp; RIGHT(DK82,3))
            )
        ),
        "N/A"
    )
)</f>
        <v>N/A</v>
      </c>
      <c r="V82" s="161"/>
      <c r="W82" s="161"/>
      <c r="X82" s="161"/>
      <c r="Y82" s="161"/>
      <c r="Z82" s="161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62"/>
      <c r="AL82" s="162"/>
      <c r="AM82" s="162"/>
      <c r="AN82" s="162"/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2"/>
      <c r="BA82" s="162"/>
      <c r="BB82" s="163"/>
      <c r="BC82" s="163"/>
      <c r="BD82" s="163"/>
      <c r="BE82" s="164"/>
      <c r="BF82" s="165"/>
      <c r="BG82" s="162"/>
      <c r="BH82" s="162"/>
      <c r="BI82" s="164"/>
      <c r="BJ82" s="38"/>
      <c r="BK82" s="38"/>
      <c r="BL82" s="126"/>
      <c r="BM82" s="126"/>
      <c r="BN82" s="38"/>
      <c r="BO82" s="38"/>
      <c r="BP82" s="117" t="str">
        <f t="shared" si="59"/>
        <v/>
      </c>
      <c r="BQ82" s="38"/>
      <c r="BR82" s="38"/>
      <c r="BS82" s="38"/>
      <c r="BT82" s="38"/>
      <c r="BV82" s="17">
        <f t="shared" si="53"/>
        <v>0</v>
      </c>
      <c r="BW82" s="17">
        <f t="shared" si="54"/>
        <v>0</v>
      </c>
      <c r="BX82" s="17">
        <f t="shared" si="55"/>
        <v>0</v>
      </c>
      <c r="BY82" s="17">
        <f t="shared" si="56"/>
        <v>0</v>
      </c>
      <c r="BZ82" s="17">
        <f t="shared" si="57"/>
        <v>0</v>
      </c>
      <c r="CA82" s="17">
        <f t="shared" si="58"/>
        <v>0</v>
      </c>
      <c r="CB82" s="17">
        <f t="shared" si="60"/>
        <v>0</v>
      </c>
      <c r="CC82" s="17">
        <f t="shared" si="61"/>
        <v>0</v>
      </c>
      <c r="CD82" s="17">
        <f t="shared" si="62"/>
        <v>0</v>
      </c>
      <c r="CE82" s="17">
        <f t="shared" si="63"/>
        <v>0</v>
      </c>
      <c r="CF82" s="17">
        <f t="shared" si="64"/>
        <v>0</v>
      </c>
      <c r="CG82" s="17">
        <f t="shared" si="65"/>
        <v>0</v>
      </c>
      <c r="CH82" s="17">
        <f t="shared" si="66"/>
        <v>0</v>
      </c>
      <c r="CI82" s="17">
        <f t="shared" si="67"/>
        <v>0</v>
      </c>
      <c r="CJ82" s="17">
        <f t="shared" si="68"/>
        <v>0</v>
      </c>
      <c r="CK82" s="17">
        <f t="shared" si="69"/>
        <v>0</v>
      </c>
      <c r="CL82" s="17">
        <f t="shared" si="70"/>
        <v>0</v>
      </c>
      <c r="CM82" s="17">
        <f t="shared" si="71"/>
        <v>0</v>
      </c>
      <c r="CN82" s="17">
        <f t="shared" si="72"/>
        <v>0</v>
      </c>
      <c r="CO82" s="17">
        <f t="shared" si="73"/>
        <v>0</v>
      </c>
      <c r="CP82" s="17">
        <f t="shared" si="74"/>
        <v>0</v>
      </c>
      <c r="CQ82" s="17">
        <f t="shared" si="75"/>
        <v>0</v>
      </c>
      <c r="CR82" s="17">
        <f t="shared" si="76"/>
        <v>0</v>
      </c>
      <c r="CS82" s="17">
        <f t="shared" si="77"/>
        <v>0</v>
      </c>
      <c r="CT82" s="17">
        <f t="shared" si="78"/>
        <v>0</v>
      </c>
      <c r="CU82" s="17">
        <f t="shared" si="79"/>
        <v>0</v>
      </c>
      <c r="CV82" s="17">
        <f t="shared" si="80"/>
        <v>0</v>
      </c>
      <c r="CW82" s="17">
        <f t="shared" si="81"/>
        <v>0</v>
      </c>
      <c r="CX82" s="17">
        <f t="shared" si="82"/>
        <v>0</v>
      </c>
      <c r="CY82" s="17">
        <f t="shared" si="83"/>
        <v>0</v>
      </c>
      <c r="CZ82" s="17">
        <f t="shared" si="84"/>
        <v>0</v>
      </c>
      <c r="DA82" s="17">
        <f t="shared" si="85"/>
        <v>0</v>
      </c>
      <c r="DB82" s="17">
        <f t="shared" si="86"/>
        <v>0</v>
      </c>
      <c r="DC82" s="17">
        <f t="shared" si="87"/>
        <v>0</v>
      </c>
      <c r="DD82" s="17">
        <f t="shared" si="88"/>
        <v>0</v>
      </c>
      <c r="DE82" s="17">
        <f t="shared" si="89"/>
        <v>0</v>
      </c>
      <c r="DF82" s="17">
        <f t="shared" si="90"/>
        <v>0</v>
      </c>
      <c r="DG82" s="17">
        <f t="shared" si="91"/>
        <v>0</v>
      </c>
    </row>
    <row r="83" spans="2:111" ht="15" customHeight="1" x14ac:dyDescent="0.2">
      <c r="B83" s="156">
        <v>75</v>
      </c>
      <c r="C83" s="157" t="str">
        <f t="shared" si="92"/>
        <v/>
      </c>
      <c r="D83" s="158" t="str">
        <f t="shared" si="52"/>
        <v>OK</v>
      </c>
      <c r="E83" s="159" t="e">
        <f>VLOOKUP('DATA SHEET'!$B$9,'Drill Size Info'!$T$2:$U$8,2,FALSE)</f>
        <v>#N/A</v>
      </c>
      <c r="F83" s="159" t="str">
        <f t="shared" si="93"/>
        <v/>
      </c>
      <c r="G83" s="91">
        <f t="shared" si="94"/>
        <v>0</v>
      </c>
      <c r="H83" s="160" t="s">
        <v>175</v>
      </c>
      <c r="I83" s="160" t="s">
        <v>175</v>
      </c>
      <c r="J83" s="160" t="str">
        <f>IF('DATA SHEET'!$B$10="NC-50","N/A","OK")</f>
        <v>OK</v>
      </c>
      <c r="K83" s="160" t="str">
        <f>IF('DATA SHEET'!$B$10="NC-50","N/A","OK")</f>
        <v>OK</v>
      </c>
      <c r="L83" s="160" t="str">
        <f t="shared" si="95"/>
        <v>OK</v>
      </c>
      <c r="M83" s="160" t="str">
        <f t="shared" si="96"/>
        <v>OK</v>
      </c>
      <c r="N83" s="160"/>
      <c r="O83" s="160"/>
      <c r="P83" s="160"/>
      <c r="Q83" s="160"/>
      <c r="R83" s="92" t="str">
        <f>IF(DI83&lt;&gt;"",
    IF(INT('Drill Size Info'!$AA$19)=INT('Drill Size Info'!$AB$19),
        --(INT('Drill Size Info'!$AA$19) &amp; "." &amp; DI83),
        IF(AND((--(INT('Drill Size Info'!$AA$19) &amp; "." &amp; DI83)&gt;=--('Drill Size Info'!$AA$19)), (--(INT('Drill Size Info'!$AA$19) &amp; "." &amp; DI83)&lt;=--('Drill Size Info'!$AB$19))),
            --(INT('Drill Size Info'!$AA$19) &amp; "." &amp; DI83),
            --(INT('Drill Size Info'!$AB$19) &amp; "." &amp; DI83)
        )
    ),
    IF(DH83&lt;&gt;"",
        IF(INT('Drill Size Info'!$AA$19)=INT('Drill Size Info'!$AB$19),
            --(INT('Drill Size Info'!$AA$19) &amp; "." &amp; LEFT(DH83,3)),
            IF(AND((--(INT('Drill Size Info'!$AA$19) &amp; "." &amp; LEFT(DH83,3))&gt;=--('Drill Size Info'!$AA$19)), (--(INT('Drill Size Info'!$AA$19) &amp; "." &amp; LEFT(DH83,3))&lt;=--('Drill Size Info'!$AB$19))),
                --(INT('Drill Size Info'!$AA$19) &amp; "." &amp; LEFT(DH83,3)),
                --(INT('Drill Size Info'!$AB$19) &amp; "." &amp; LEFT(DH83,3))
            )
        ),
        "OK"
    )
)</f>
        <v>OK</v>
      </c>
      <c r="S83" s="150" t="str">
        <f>IF(DJ83&lt;&gt;"",
    IF(INT('Drill Size Info'!$AA$19)=INT('Drill Size Info'!$AB$19),
        --(INT('Drill Size Info'!$AA$19) &amp; "." &amp; DJ83),
        IF(AND((--(INT('Drill Size Info'!$AA$19) &amp; "." &amp; DJ83)&gt;=--('Drill Size Info'!$AA$19)), (--(INT('Drill Size Info'!$AA$19) &amp; "." &amp; DJ83)&lt;=--('Drill Size Info'!$AB$19))),
            --(INT('Drill Size Info'!$AA$19) &amp; "." &amp; DJ83),
            --(INT('Drill Size Info'!$AB$19) &amp; "." &amp; DJ83)
        )
    ),
    IF(DH83&lt;&gt;"",
        IF(INT('Drill Size Info'!$AA$19)=INT('Drill Size Info'!$AB$19),
            --(INT('Drill Size Info'!$AA$19) &amp; "." &amp; RIGHT(DH83,3)),
            IF(AND((--(INT('Drill Size Info'!$AA$19) &amp; "." &amp; RIGHT(DH83,3))&gt;=--('Drill Size Info'!$AA$19)), (--(INT('Drill Size Info'!$AA$19) &amp; "." &amp; RIGHT(DH83,3))&lt;=--('Drill Size Info'!$AB$19))),
                --(INT('Drill Size Info'!$AA$19) &amp; "." &amp; RIGHT(DH83,3)),
                --(INT('Drill Size Info'!$AB$19) &amp; "." &amp; RIGHT(DH83,3))
            )
        ),
        "N/A"
    )
)</f>
        <v>N/A</v>
      </c>
      <c r="T83" s="150" t="str">
        <f>IF(DL83&lt;&gt;"",
    IF(INT('Drill Size Info'!$AA$19)=INT('Drill Size Info'!$AB$15),
        --(INT('Drill Size Info'!$AA$15) &amp; "." &amp; DL83),
        IF(AND((--(INT('Drill Size Info'!$AA$15) &amp; "." &amp; DL83)&gt;=--('Drill Size Info'!$AA$15)), (--(INT('Drill Size Info'!$AA$15) &amp; "." &amp; DL83)&lt;=--('Drill Size Info'!$AB$15))),
            --(INT('Drill Size Info'!$AA$15) &amp; "." &amp; DL83),
            --(INT('Drill Size Info'!$AB$15) &amp; "." &amp; DL83)
        )
    ),
    IF(DK83&lt;&gt;"",
        IF(INT('Drill Size Info'!$AA$15)=INT('Drill Size Info'!$AB$15),
            --(INT('Drill Size Info'!$AA$15) &amp; "." &amp; LEFT(DK83,3)),
            IF(AND((--(INT('Drill Size Info'!$AA$15) &amp; "." &amp; LEFT(DK83,3))&gt;=--('Drill Size Info'!$AA$15)), (--(INT('Drill Size Info'!$AA$15) &amp; "." &amp; LEFT(DK83,3))&lt;=--('Drill Size Info'!$AB$15))),
                --(INT('Drill Size Info'!$AA$15) &amp; "." &amp; LEFT(DK83,3)),
                --(INT('Drill Size Info'!$AB$15) &amp; "." &amp; LEFT(DK83,3))
            )
        ),
        "OK"
    )
)</f>
        <v>OK</v>
      </c>
      <c r="U83" s="150" t="str">
        <f>IF(DM83&lt;&gt;"",
    IF(INT('Drill Size Info'!$AA$19)=INT('Drill Size Info'!$AB$15),
        --(INT('Drill Size Info'!$AA$15) &amp; "." &amp; DM83),
        IF(AND((--(INT('Drill Size Info'!$AA$15) &amp; "." &amp; DM83)&gt;=--('Drill Size Info'!$AA$15)), (--(INT('Drill Size Info'!$AA$15) &amp; "." &amp; DM83)&lt;=--('Drill Size Info'!$AB$15))),
            --(INT('Drill Size Info'!$AA$15) &amp; "." &amp; DM83),
            --(INT('Drill Size Info'!$AB$15) &amp; "." &amp; DM83)
        )
    ),
    IF(DK83&lt;&gt;"",
        IF(INT('Drill Size Info'!$AA$15)=INT('Drill Size Info'!$AB$15),
            --(INT('Drill Size Info'!$AA$15) &amp; "." &amp; RIGHT(DK83,3)),
            IF(AND((--(INT('Drill Size Info'!$AA$15) &amp; "." &amp; RIGHT(DK83,3))&gt;=--('Drill Size Info'!$AA$15)), (--(INT('Drill Size Info'!$AA$15) &amp; "." &amp; RIGHT(DK83,3))&lt;=--('Drill Size Info'!$AB$15))),
                --(INT('Drill Size Info'!$AA$15) &amp; "." &amp; RIGHT(DK83,3)),
                --(INT('Drill Size Info'!$AB$15) &amp; "." &amp; RIGHT(DK83,3))
            )
        ),
        "N/A"
    )
)</f>
        <v>N/A</v>
      </c>
      <c r="V83" s="161"/>
      <c r="W83" s="161"/>
      <c r="X83" s="161"/>
      <c r="Y83" s="161"/>
      <c r="Z83" s="161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2"/>
      <c r="BA83" s="162"/>
      <c r="BB83" s="163"/>
      <c r="BC83" s="163"/>
      <c r="BD83" s="163"/>
      <c r="BE83" s="164"/>
      <c r="BF83" s="165"/>
      <c r="BG83" s="162"/>
      <c r="BH83" s="162"/>
      <c r="BI83" s="164"/>
      <c r="BJ83" s="38"/>
      <c r="BK83" s="38"/>
      <c r="BL83" s="126"/>
      <c r="BM83" s="126"/>
      <c r="BN83" s="38"/>
      <c r="BO83" s="38"/>
      <c r="BP83" s="117" t="str">
        <f t="shared" si="59"/>
        <v/>
      </c>
      <c r="BQ83" s="38"/>
      <c r="BR83" s="38"/>
      <c r="BS83" s="38"/>
      <c r="BT83" s="38"/>
      <c r="BV83" s="17">
        <f t="shared" si="53"/>
        <v>0</v>
      </c>
      <c r="BW83" s="17">
        <f t="shared" si="54"/>
        <v>0</v>
      </c>
      <c r="BX83" s="17">
        <f t="shared" si="55"/>
        <v>0</v>
      </c>
      <c r="BY83" s="17">
        <f t="shared" si="56"/>
        <v>0</v>
      </c>
      <c r="BZ83" s="17">
        <f t="shared" si="57"/>
        <v>0</v>
      </c>
      <c r="CA83" s="17">
        <f t="shared" si="58"/>
        <v>0</v>
      </c>
      <c r="CB83" s="17">
        <f t="shared" si="60"/>
        <v>0</v>
      </c>
      <c r="CC83" s="17">
        <f t="shared" si="61"/>
        <v>0</v>
      </c>
      <c r="CD83" s="17">
        <f t="shared" si="62"/>
        <v>0</v>
      </c>
      <c r="CE83" s="17">
        <f t="shared" si="63"/>
        <v>0</v>
      </c>
      <c r="CF83" s="17">
        <f t="shared" si="64"/>
        <v>0</v>
      </c>
      <c r="CG83" s="17">
        <f t="shared" si="65"/>
        <v>0</v>
      </c>
      <c r="CH83" s="17">
        <f t="shared" si="66"/>
        <v>0</v>
      </c>
      <c r="CI83" s="17">
        <f t="shared" si="67"/>
        <v>0</v>
      </c>
      <c r="CJ83" s="17">
        <f t="shared" si="68"/>
        <v>0</v>
      </c>
      <c r="CK83" s="17">
        <f t="shared" si="69"/>
        <v>0</v>
      </c>
      <c r="CL83" s="17">
        <f t="shared" si="70"/>
        <v>0</v>
      </c>
      <c r="CM83" s="17">
        <f t="shared" si="71"/>
        <v>0</v>
      </c>
      <c r="CN83" s="17">
        <f t="shared" si="72"/>
        <v>0</v>
      </c>
      <c r="CO83" s="17">
        <f t="shared" si="73"/>
        <v>0</v>
      </c>
      <c r="CP83" s="17">
        <f t="shared" si="74"/>
        <v>0</v>
      </c>
      <c r="CQ83" s="17">
        <f t="shared" si="75"/>
        <v>0</v>
      </c>
      <c r="CR83" s="17">
        <f t="shared" si="76"/>
        <v>0</v>
      </c>
      <c r="CS83" s="17">
        <f t="shared" si="77"/>
        <v>0</v>
      </c>
      <c r="CT83" s="17">
        <f t="shared" si="78"/>
        <v>0</v>
      </c>
      <c r="CU83" s="17">
        <f t="shared" si="79"/>
        <v>0</v>
      </c>
      <c r="CV83" s="17">
        <f t="shared" si="80"/>
        <v>0</v>
      </c>
      <c r="CW83" s="17">
        <f t="shared" si="81"/>
        <v>0</v>
      </c>
      <c r="CX83" s="17">
        <f t="shared" si="82"/>
        <v>0</v>
      </c>
      <c r="CY83" s="17">
        <f t="shared" si="83"/>
        <v>0</v>
      </c>
      <c r="CZ83" s="17">
        <f t="shared" si="84"/>
        <v>0</v>
      </c>
      <c r="DA83" s="17">
        <f t="shared" si="85"/>
        <v>0</v>
      </c>
      <c r="DB83" s="17">
        <f t="shared" si="86"/>
        <v>0</v>
      </c>
      <c r="DC83" s="17">
        <f t="shared" si="87"/>
        <v>0</v>
      </c>
      <c r="DD83" s="17">
        <f t="shared" si="88"/>
        <v>0</v>
      </c>
      <c r="DE83" s="17">
        <f t="shared" si="89"/>
        <v>0</v>
      </c>
      <c r="DF83" s="17">
        <f t="shared" si="90"/>
        <v>0</v>
      </c>
      <c r="DG83" s="17">
        <f t="shared" si="91"/>
        <v>0</v>
      </c>
    </row>
    <row r="84" spans="2:111" ht="15" customHeight="1" x14ac:dyDescent="0.2">
      <c r="B84" s="156">
        <v>76</v>
      </c>
      <c r="C84" s="157" t="str">
        <f t="shared" si="92"/>
        <v/>
      </c>
      <c r="D84" s="158" t="str">
        <f t="shared" si="52"/>
        <v>OK</v>
      </c>
      <c r="E84" s="159" t="e">
        <f>VLOOKUP('DATA SHEET'!$B$9,'Drill Size Info'!$T$2:$U$8,2,FALSE)</f>
        <v>#N/A</v>
      </c>
      <c r="F84" s="159" t="str">
        <f t="shared" si="93"/>
        <v/>
      </c>
      <c r="G84" s="91">
        <f t="shared" si="94"/>
        <v>0</v>
      </c>
      <c r="H84" s="160" t="s">
        <v>175</v>
      </c>
      <c r="I84" s="160" t="s">
        <v>175</v>
      </c>
      <c r="J84" s="160" t="str">
        <f>IF('DATA SHEET'!$B$10="NC-50","N/A","OK")</f>
        <v>OK</v>
      </c>
      <c r="K84" s="160" t="str">
        <f>IF('DATA SHEET'!$B$10="NC-50","N/A","OK")</f>
        <v>OK</v>
      </c>
      <c r="L84" s="160" t="str">
        <f t="shared" si="95"/>
        <v>OK</v>
      </c>
      <c r="M84" s="160" t="str">
        <f t="shared" si="96"/>
        <v>OK</v>
      </c>
      <c r="N84" s="160"/>
      <c r="O84" s="160"/>
      <c r="P84" s="160"/>
      <c r="Q84" s="160"/>
      <c r="R84" s="92" t="str">
        <f>IF(DI84&lt;&gt;"",
    IF(INT('Drill Size Info'!$AA$19)=INT('Drill Size Info'!$AB$19),
        --(INT('Drill Size Info'!$AA$19) &amp; "." &amp; DI84),
        IF(AND((--(INT('Drill Size Info'!$AA$19) &amp; "." &amp; DI84)&gt;=--('Drill Size Info'!$AA$19)), (--(INT('Drill Size Info'!$AA$19) &amp; "." &amp; DI84)&lt;=--('Drill Size Info'!$AB$19))),
            --(INT('Drill Size Info'!$AA$19) &amp; "." &amp; DI84),
            --(INT('Drill Size Info'!$AB$19) &amp; "." &amp; DI84)
        )
    ),
    IF(DH84&lt;&gt;"",
        IF(INT('Drill Size Info'!$AA$19)=INT('Drill Size Info'!$AB$19),
            --(INT('Drill Size Info'!$AA$19) &amp; "." &amp; LEFT(DH84,3)),
            IF(AND((--(INT('Drill Size Info'!$AA$19) &amp; "." &amp; LEFT(DH84,3))&gt;=--('Drill Size Info'!$AA$19)), (--(INT('Drill Size Info'!$AA$19) &amp; "." &amp; LEFT(DH84,3))&lt;=--('Drill Size Info'!$AB$19))),
                --(INT('Drill Size Info'!$AA$19) &amp; "." &amp; LEFT(DH84,3)),
                --(INT('Drill Size Info'!$AB$19) &amp; "." &amp; LEFT(DH84,3))
            )
        ),
        "OK"
    )
)</f>
        <v>OK</v>
      </c>
      <c r="S84" s="150" t="str">
        <f>IF(DJ84&lt;&gt;"",
    IF(INT('Drill Size Info'!$AA$19)=INT('Drill Size Info'!$AB$19),
        --(INT('Drill Size Info'!$AA$19) &amp; "." &amp; DJ84),
        IF(AND((--(INT('Drill Size Info'!$AA$19) &amp; "." &amp; DJ84)&gt;=--('Drill Size Info'!$AA$19)), (--(INT('Drill Size Info'!$AA$19) &amp; "." &amp; DJ84)&lt;=--('Drill Size Info'!$AB$19))),
            --(INT('Drill Size Info'!$AA$19) &amp; "." &amp; DJ84),
            --(INT('Drill Size Info'!$AB$19) &amp; "." &amp; DJ84)
        )
    ),
    IF(DH84&lt;&gt;"",
        IF(INT('Drill Size Info'!$AA$19)=INT('Drill Size Info'!$AB$19),
            --(INT('Drill Size Info'!$AA$19) &amp; "." &amp; RIGHT(DH84,3)),
            IF(AND((--(INT('Drill Size Info'!$AA$19) &amp; "." &amp; RIGHT(DH84,3))&gt;=--('Drill Size Info'!$AA$19)), (--(INT('Drill Size Info'!$AA$19) &amp; "." &amp; RIGHT(DH84,3))&lt;=--('Drill Size Info'!$AB$19))),
                --(INT('Drill Size Info'!$AA$19) &amp; "." &amp; RIGHT(DH84,3)),
                --(INT('Drill Size Info'!$AB$19) &amp; "." &amp; RIGHT(DH84,3))
            )
        ),
        "N/A"
    )
)</f>
        <v>N/A</v>
      </c>
      <c r="T84" s="150" t="str">
        <f>IF(DL84&lt;&gt;"",
    IF(INT('Drill Size Info'!$AA$19)=INT('Drill Size Info'!$AB$15),
        --(INT('Drill Size Info'!$AA$15) &amp; "." &amp; DL84),
        IF(AND((--(INT('Drill Size Info'!$AA$15) &amp; "." &amp; DL84)&gt;=--('Drill Size Info'!$AA$15)), (--(INT('Drill Size Info'!$AA$15) &amp; "." &amp; DL84)&lt;=--('Drill Size Info'!$AB$15))),
            --(INT('Drill Size Info'!$AA$15) &amp; "." &amp; DL84),
            --(INT('Drill Size Info'!$AB$15) &amp; "." &amp; DL84)
        )
    ),
    IF(DK84&lt;&gt;"",
        IF(INT('Drill Size Info'!$AA$15)=INT('Drill Size Info'!$AB$15),
            --(INT('Drill Size Info'!$AA$15) &amp; "." &amp; LEFT(DK84,3)),
            IF(AND((--(INT('Drill Size Info'!$AA$15) &amp; "." &amp; LEFT(DK84,3))&gt;=--('Drill Size Info'!$AA$15)), (--(INT('Drill Size Info'!$AA$15) &amp; "." &amp; LEFT(DK84,3))&lt;=--('Drill Size Info'!$AB$15))),
                --(INT('Drill Size Info'!$AA$15) &amp; "." &amp; LEFT(DK84,3)),
                --(INT('Drill Size Info'!$AB$15) &amp; "." &amp; LEFT(DK84,3))
            )
        ),
        "OK"
    )
)</f>
        <v>OK</v>
      </c>
      <c r="U84" s="150" t="str">
        <f>IF(DM84&lt;&gt;"",
    IF(INT('Drill Size Info'!$AA$19)=INT('Drill Size Info'!$AB$15),
        --(INT('Drill Size Info'!$AA$15) &amp; "." &amp; DM84),
        IF(AND((--(INT('Drill Size Info'!$AA$15) &amp; "." &amp; DM84)&gt;=--('Drill Size Info'!$AA$15)), (--(INT('Drill Size Info'!$AA$15) &amp; "." &amp; DM84)&lt;=--('Drill Size Info'!$AB$15))),
            --(INT('Drill Size Info'!$AA$15) &amp; "." &amp; DM84),
            --(INT('Drill Size Info'!$AB$15) &amp; "." &amp; DM84)
        )
    ),
    IF(DK84&lt;&gt;"",
        IF(INT('Drill Size Info'!$AA$15)=INT('Drill Size Info'!$AB$15),
            --(INT('Drill Size Info'!$AA$15) &amp; "." &amp; RIGHT(DK84,3)),
            IF(AND((--(INT('Drill Size Info'!$AA$15) &amp; "." &amp; RIGHT(DK84,3))&gt;=--('Drill Size Info'!$AA$15)), (--(INT('Drill Size Info'!$AA$15) &amp; "." &amp; RIGHT(DK84,3))&lt;=--('Drill Size Info'!$AB$15))),
                --(INT('Drill Size Info'!$AA$15) &amp; "." &amp; RIGHT(DK84,3)),
                --(INT('Drill Size Info'!$AB$15) &amp; "." &amp; RIGHT(DK84,3))
            )
        ),
        "N/A"
    )
)</f>
        <v>N/A</v>
      </c>
      <c r="V84" s="161"/>
      <c r="W84" s="161"/>
      <c r="X84" s="161"/>
      <c r="Y84" s="161"/>
      <c r="Z84" s="161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62"/>
      <c r="AL84" s="162"/>
      <c r="AM84" s="162"/>
      <c r="AN84" s="162"/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2"/>
      <c r="BA84" s="162"/>
      <c r="BB84" s="163"/>
      <c r="BC84" s="163"/>
      <c r="BD84" s="163"/>
      <c r="BE84" s="164"/>
      <c r="BF84" s="165"/>
      <c r="BG84" s="162"/>
      <c r="BH84" s="162"/>
      <c r="BI84" s="164"/>
      <c r="BJ84" s="38"/>
      <c r="BK84" s="38"/>
      <c r="BL84" s="126"/>
      <c r="BM84" s="126"/>
      <c r="BN84" s="38"/>
      <c r="BO84" s="38"/>
      <c r="BP84" s="117" t="str">
        <f t="shared" si="59"/>
        <v/>
      </c>
      <c r="BQ84" s="38"/>
      <c r="BR84" s="38"/>
      <c r="BS84" s="38"/>
      <c r="BT84" s="38"/>
      <c r="BV84" s="17">
        <f t="shared" si="53"/>
        <v>0</v>
      </c>
      <c r="BW84" s="17">
        <f t="shared" si="54"/>
        <v>0</v>
      </c>
      <c r="BX84" s="17">
        <f t="shared" si="55"/>
        <v>0</v>
      </c>
      <c r="BY84" s="17">
        <f t="shared" si="56"/>
        <v>0</v>
      </c>
      <c r="BZ84" s="17">
        <f t="shared" si="57"/>
        <v>0</v>
      </c>
      <c r="CA84" s="17">
        <f t="shared" si="58"/>
        <v>0</v>
      </c>
      <c r="CB84" s="17">
        <f t="shared" si="60"/>
        <v>0</v>
      </c>
      <c r="CC84" s="17">
        <f t="shared" si="61"/>
        <v>0</v>
      </c>
      <c r="CD84" s="17">
        <f t="shared" si="62"/>
        <v>0</v>
      </c>
      <c r="CE84" s="17">
        <f t="shared" si="63"/>
        <v>0</v>
      </c>
      <c r="CF84" s="17">
        <f t="shared" si="64"/>
        <v>0</v>
      </c>
      <c r="CG84" s="17">
        <f t="shared" si="65"/>
        <v>0</v>
      </c>
      <c r="CH84" s="17">
        <f t="shared" si="66"/>
        <v>0</v>
      </c>
      <c r="CI84" s="17">
        <f t="shared" si="67"/>
        <v>0</v>
      </c>
      <c r="CJ84" s="17">
        <f t="shared" si="68"/>
        <v>0</v>
      </c>
      <c r="CK84" s="17">
        <f t="shared" si="69"/>
        <v>0</v>
      </c>
      <c r="CL84" s="17">
        <f t="shared" si="70"/>
        <v>0</v>
      </c>
      <c r="CM84" s="17">
        <f t="shared" si="71"/>
        <v>0</v>
      </c>
      <c r="CN84" s="17">
        <f t="shared" si="72"/>
        <v>0</v>
      </c>
      <c r="CO84" s="17">
        <f t="shared" si="73"/>
        <v>0</v>
      </c>
      <c r="CP84" s="17">
        <f t="shared" si="74"/>
        <v>0</v>
      </c>
      <c r="CQ84" s="17">
        <f t="shared" si="75"/>
        <v>0</v>
      </c>
      <c r="CR84" s="17">
        <f t="shared" si="76"/>
        <v>0</v>
      </c>
      <c r="CS84" s="17">
        <f t="shared" si="77"/>
        <v>0</v>
      </c>
      <c r="CT84" s="17">
        <f t="shared" si="78"/>
        <v>0</v>
      </c>
      <c r="CU84" s="17">
        <f t="shared" si="79"/>
        <v>0</v>
      </c>
      <c r="CV84" s="17">
        <f t="shared" si="80"/>
        <v>0</v>
      </c>
      <c r="CW84" s="17">
        <f t="shared" si="81"/>
        <v>0</v>
      </c>
      <c r="CX84" s="17">
        <f t="shared" si="82"/>
        <v>0</v>
      </c>
      <c r="CY84" s="17">
        <f t="shared" si="83"/>
        <v>0</v>
      </c>
      <c r="CZ84" s="17">
        <f t="shared" si="84"/>
        <v>0</v>
      </c>
      <c r="DA84" s="17">
        <f t="shared" si="85"/>
        <v>0</v>
      </c>
      <c r="DB84" s="17">
        <f t="shared" si="86"/>
        <v>0</v>
      </c>
      <c r="DC84" s="17">
        <f t="shared" si="87"/>
        <v>0</v>
      </c>
      <c r="DD84" s="17">
        <f t="shared" si="88"/>
        <v>0</v>
      </c>
      <c r="DE84" s="17">
        <f t="shared" si="89"/>
        <v>0</v>
      </c>
      <c r="DF84" s="17">
        <f t="shared" si="90"/>
        <v>0</v>
      </c>
      <c r="DG84" s="17">
        <f t="shared" si="91"/>
        <v>0</v>
      </c>
    </row>
    <row r="85" spans="2:111" ht="15" customHeight="1" x14ac:dyDescent="0.2">
      <c r="B85" s="156">
        <v>77</v>
      </c>
      <c r="C85" s="157" t="str">
        <f t="shared" si="92"/>
        <v/>
      </c>
      <c r="D85" s="158" t="str">
        <f t="shared" si="52"/>
        <v>OK</v>
      </c>
      <c r="E85" s="159" t="e">
        <f>VLOOKUP('DATA SHEET'!$B$9,'Drill Size Info'!$T$2:$U$8,2,FALSE)</f>
        <v>#N/A</v>
      </c>
      <c r="F85" s="159" t="str">
        <f t="shared" si="93"/>
        <v/>
      </c>
      <c r="G85" s="91">
        <f t="shared" si="94"/>
        <v>0</v>
      </c>
      <c r="H85" s="160" t="s">
        <v>175</v>
      </c>
      <c r="I85" s="160" t="s">
        <v>175</v>
      </c>
      <c r="J85" s="160" t="str">
        <f>IF('DATA SHEET'!$B$10="NC-50","N/A","OK")</f>
        <v>OK</v>
      </c>
      <c r="K85" s="160" t="str">
        <f>IF('DATA SHEET'!$B$10="NC-50","N/A","OK")</f>
        <v>OK</v>
      </c>
      <c r="L85" s="160" t="str">
        <f t="shared" si="95"/>
        <v>OK</v>
      </c>
      <c r="M85" s="160" t="str">
        <f t="shared" si="96"/>
        <v>OK</v>
      </c>
      <c r="N85" s="160"/>
      <c r="O85" s="160"/>
      <c r="P85" s="160"/>
      <c r="Q85" s="160"/>
      <c r="R85" s="92" t="str">
        <f>IF(DI85&lt;&gt;"",
    IF(INT('Drill Size Info'!$AA$19)=INT('Drill Size Info'!$AB$19),
        --(INT('Drill Size Info'!$AA$19) &amp; "." &amp; DI85),
        IF(AND((--(INT('Drill Size Info'!$AA$19) &amp; "." &amp; DI85)&gt;=--('Drill Size Info'!$AA$19)), (--(INT('Drill Size Info'!$AA$19) &amp; "." &amp; DI85)&lt;=--('Drill Size Info'!$AB$19))),
            --(INT('Drill Size Info'!$AA$19) &amp; "." &amp; DI85),
            --(INT('Drill Size Info'!$AB$19) &amp; "." &amp; DI85)
        )
    ),
    IF(DH85&lt;&gt;"",
        IF(INT('Drill Size Info'!$AA$19)=INT('Drill Size Info'!$AB$19),
            --(INT('Drill Size Info'!$AA$19) &amp; "." &amp; LEFT(DH85,3)),
            IF(AND((--(INT('Drill Size Info'!$AA$19) &amp; "." &amp; LEFT(DH85,3))&gt;=--('Drill Size Info'!$AA$19)), (--(INT('Drill Size Info'!$AA$19) &amp; "." &amp; LEFT(DH85,3))&lt;=--('Drill Size Info'!$AB$19))),
                --(INT('Drill Size Info'!$AA$19) &amp; "." &amp; LEFT(DH85,3)),
                --(INT('Drill Size Info'!$AB$19) &amp; "." &amp; LEFT(DH85,3))
            )
        ),
        "OK"
    )
)</f>
        <v>OK</v>
      </c>
      <c r="S85" s="150" t="str">
        <f>IF(DJ85&lt;&gt;"",
    IF(INT('Drill Size Info'!$AA$19)=INT('Drill Size Info'!$AB$19),
        --(INT('Drill Size Info'!$AA$19) &amp; "." &amp; DJ85),
        IF(AND((--(INT('Drill Size Info'!$AA$19) &amp; "." &amp; DJ85)&gt;=--('Drill Size Info'!$AA$19)), (--(INT('Drill Size Info'!$AA$19) &amp; "." &amp; DJ85)&lt;=--('Drill Size Info'!$AB$19))),
            --(INT('Drill Size Info'!$AA$19) &amp; "." &amp; DJ85),
            --(INT('Drill Size Info'!$AB$19) &amp; "." &amp; DJ85)
        )
    ),
    IF(DH85&lt;&gt;"",
        IF(INT('Drill Size Info'!$AA$19)=INT('Drill Size Info'!$AB$19),
            --(INT('Drill Size Info'!$AA$19) &amp; "." &amp; RIGHT(DH85,3)),
            IF(AND((--(INT('Drill Size Info'!$AA$19) &amp; "." &amp; RIGHT(DH85,3))&gt;=--('Drill Size Info'!$AA$19)), (--(INT('Drill Size Info'!$AA$19) &amp; "." &amp; RIGHT(DH85,3))&lt;=--('Drill Size Info'!$AB$19))),
                --(INT('Drill Size Info'!$AA$19) &amp; "." &amp; RIGHT(DH85,3)),
                --(INT('Drill Size Info'!$AB$19) &amp; "." &amp; RIGHT(DH85,3))
            )
        ),
        "N/A"
    )
)</f>
        <v>N/A</v>
      </c>
      <c r="T85" s="150" t="str">
        <f>IF(DL85&lt;&gt;"",
    IF(INT('Drill Size Info'!$AA$19)=INT('Drill Size Info'!$AB$15),
        --(INT('Drill Size Info'!$AA$15) &amp; "." &amp; DL85),
        IF(AND((--(INT('Drill Size Info'!$AA$15) &amp; "." &amp; DL85)&gt;=--('Drill Size Info'!$AA$15)), (--(INT('Drill Size Info'!$AA$15) &amp; "." &amp; DL85)&lt;=--('Drill Size Info'!$AB$15))),
            --(INT('Drill Size Info'!$AA$15) &amp; "." &amp; DL85),
            --(INT('Drill Size Info'!$AB$15) &amp; "." &amp; DL85)
        )
    ),
    IF(DK85&lt;&gt;"",
        IF(INT('Drill Size Info'!$AA$15)=INT('Drill Size Info'!$AB$15),
            --(INT('Drill Size Info'!$AA$15) &amp; "." &amp; LEFT(DK85,3)),
            IF(AND((--(INT('Drill Size Info'!$AA$15) &amp; "." &amp; LEFT(DK85,3))&gt;=--('Drill Size Info'!$AA$15)), (--(INT('Drill Size Info'!$AA$15) &amp; "." &amp; LEFT(DK85,3))&lt;=--('Drill Size Info'!$AB$15))),
                --(INT('Drill Size Info'!$AA$15) &amp; "." &amp; LEFT(DK85,3)),
                --(INT('Drill Size Info'!$AB$15) &amp; "." &amp; LEFT(DK85,3))
            )
        ),
        "OK"
    )
)</f>
        <v>OK</v>
      </c>
      <c r="U85" s="150" t="str">
        <f>IF(DM85&lt;&gt;"",
    IF(INT('Drill Size Info'!$AA$19)=INT('Drill Size Info'!$AB$15),
        --(INT('Drill Size Info'!$AA$15) &amp; "." &amp; DM85),
        IF(AND((--(INT('Drill Size Info'!$AA$15) &amp; "." &amp; DM85)&gt;=--('Drill Size Info'!$AA$15)), (--(INT('Drill Size Info'!$AA$15) &amp; "." &amp; DM85)&lt;=--('Drill Size Info'!$AB$15))),
            --(INT('Drill Size Info'!$AA$15) &amp; "." &amp; DM85),
            --(INT('Drill Size Info'!$AB$15) &amp; "." &amp; DM85)
        )
    ),
    IF(DK85&lt;&gt;"",
        IF(INT('Drill Size Info'!$AA$15)=INT('Drill Size Info'!$AB$15),
            --(INT('Drill Size Info'!$AA$15) &amp; "." &amp; RIGHT(DK85,3)),
            IF(AND((--(INT('Drill Size Info'!$AA$15) &amp; "." &amp; RIGHT(DK85,3))&gt;=--('Drill Size Info'!$AA$15)), (--(INT('Drill Size Info'!$AA$15) &amp; "." &amp; RIGHT(DK85,3))&lt;=--('Drill Size Info'!$AB$15))),
                --(INT('Drill Size Info'!$AA$15) &amp; "." &amp; RIGHT(DK85,3)),
                --(INT('Drill Size Info'!$AB$15) &amp; "." &amp; RIGHT(DK85,3))
            )
        ),
        "N/A"
    )
)</f>
        <v>N/A</v>
      </c>
      <c r="V85" s="161"/>
      <c r="W85" s="161"/>
      <c r="X85" s="161"/>
      <c r="Y85" s="161"/>
      <c r="Z85" s="161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62"/>
      <c r="AL85" s="162"/>
      <c r="AM85" s="162"/>
      <c r="AN85" s="162"/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2"/>
      <c r="BA85" s="162"/>
      <c r="BB85" s="163"/>
      <c r="BC85" s="163"/>
      <c r="BD85" s="163"/>
      <c r="BE85" s="164"/>
      <c r="BF85" s="165"/>
      <c r="BG85" s="162"/>
      <c r="BH85" s="162"/>
      <c r="BI85" s="164"/>
      <c r="BJ85" s="38"/>
      <c r="BK85" s="38"/>
      <c r="BL85" s="126"/>
      <c r="BM85" s="126"/>
      <c r="BN85" s="38"/>
      <c r="BO85" s="38"/>
      <c r="BP85" s="117" t="str">
        <f t="shared" si="59"/>
        <v/>
      </c>
      <c r="BQ85" s="38"/>
      <c r="BR85" s="38"/>
      <c r="BS85" s="38"/>
      <c r="BT85" s="38"/>
      <c r="BV85" s="17">
        <f t="shared" si="53"/>
        <v>0</v>
      </c>
      <c r="BW85" s="17">
        <f t="shared" si="54"/>
        <v>0</v>
      </c>
      <c r="BX85" s="17">
        <f t="shared" si="55"/>
        <v>0</v>
      </c>
      <c r="BY85" s="17">
        <f t="shared" si="56"/>
        <v>0</v>
      </c>
      <c r="BZ85" s="17">
        <f t="shared" si="57"/>
        <v>0</v>
      </c>
      <c r="CA85" s="17">
        <f t="shared" si="58"/>
        <v>0</v>
      </c>
      <c r="CB85" s="17">
        <f t="shared" si="60"/>
        <v>0</v>
      </c>
      <c r="CC85" s="17">
        <f t="shared" si="61"/>
        <v>0</v>
      </c>
      <c r="CD85" s="17">
        <f t="shared" si="62"/>
        <v>0</v>
      </c>
      <c r="CE85" s="17">
        <f t="shared" si="63"/>
        <v>0</v>
      </c>
      <c r="CF85" s="17">
        <f t="shared" si="64"/>
        <v>0</v>
      </c>
      <c r="CG85" s="17">
        <f t="shared" si="65"/>
        <v>0</v>
      </c>
      <c r="CH85" s="17">
        <f t="shared" si="66"/>
        <v>0</v>
      </c>
      <c r="CI85" s="17">
        <f t="shared" si="67"/>
        <v>0</v>
      </c>
      <c r="CJ85" s="17">
        <f t="shared" si="68"/>
        <v>0</v>
      </c>
      <c r="CK85" s="17">
        <f t="shared" si="69"/>
        <v>0</v>
      </c>
      <c r="CL85" s="17">
        <f t="shared" si="70"/>
        <v>0</v>
      </c>
      <c r="CM85" s="17">
        <f t="shared" si="71"/>
        <v>0</v>
      </c>
      <c r="CN85" s="17">
        <f t="shared" si="72"/>
        <v>0</v>
      </c>
      <c r="CO85" s="17">
        <f t="shared" si="73"/>
        <v>0</v>
      </c>
      <c r="CP85" s="17">
        <f t="shared" si="74"/>
        <v>0</v>
      </c>
      <c r="CQ85" s="17">
        <f t="shared" si="75"/>
        <v>0</v>
      </c>
      <c r="CR85" s="17">
        <f t="shared" si="76"/>
        <v>0</v>
      </c>
      <c r="CS85" s="17">
        <f t="shared" si="77"/>
        <v>0</v>
      </c>
      <c r="CT85" s="17">
        <f t="shared" si="78"/>
        <v>0</v>
      </c>
      <c r="CU85" s="17">
        <f t="shared" si="79"/>
        <v>0</v>
      </c>
      <c r="CV85" s="17">
        <f t="shared" si="80"/>
        <v>0</v>
      </c>
      <c r="CW85" s="17">
        <f t="shared" si="81"/>
        <v>0</v>
      </c>
      <c r="CX85" s="17">
        <f t="shared" si="82"/>
        <v>0</v>
      </c>
      <c r="CY85" s="17">
        <f t="shared" si="83"/>
        <v>0</v>
      </c>
      <c r="CZ85" s="17">
        <f t="shared" si="84"/>
        <v>0</v>
      </c>
      <c r="DA85" s="17">
        <f t="shared" si="85"/>
        <v>0</v>
      </c>
      <c r="DB85" s="17">
        <f t="shared" si="86"/>
        <v>0</v>
      </c>
      <c r="DC85" s="17">
        <f t="shared" si="87"/>
        <v>0</v>
      </c>
      <c r="DD85" s="17">
        <f t="shared" si="88"/>
        <v>0</v>
      </c>
      <c r="DE85" s="17">
        <f t="shared" si="89"/>
        <v>0</v>
      </c>
      <c r="DF85" s="17">
        <f t="shared" si="90"/>
        <v>0</v>
      </c>
      <c r="DG85" s="17">
        <f t="shared" si="91"/>
        <v>0</v>
      </c>
    </row>
    <row r="86" spans="2:111" ht="15" customHeight="1" x14ac:dyDescent="0.2">
      <c r="B86" s="156">
        <v>78</v>
      </c>
      <c r="C86" s="157" t="str">
        <f t="shared" si="92"/>
        <v/>
      </c>
      <c r="D86" s="158" t="str">
        <f t="shared" si="52"/>
        <v>OK</v>
      </c>
      <c r="E86" s="159" t="e">
        <f>VLOOKUP('DATA SHEET'!$B$9,'Drill Size Info'!$T$2:$U$8,2,FALSE)</f>
        <v>#N/A</v>
      </c>
      <c r="F86" s="159" t="str">
        <f t="shared" si="93"/>
        <v/>
      </c>
      <c r="G86" s="91">
        <f t="shared" si="94"/>
        <v>0</v>
      </c>
      <c r="H86" s="160" t="s">
        <v>175</v>
      </c>
      <c r="I86" s="160" t="s">
        <v>175</v>
      </c>
      <c r="J86" s="160" t="str">
        <f>IF('DATA SHEET'!$B$10="NC-50","N/A","OK")</f>
        <v>OK</v>
      </c>
      <c r="K86" s="160" t="str">
        <f>IF('DATA SHEET'!$B$10="NC-50","N/A","OK")</f>
        <v>OK</v>
      </c>
      <c r="L86" s="160" t="str">
        <f t="shared" si="95"/>
        <v>OK</v>
      </c>
      <c r="M86" s="160" t="str">
        <f t="shared" si="96"/>
        <v>OK</v>
      </c>
      <c r="N86" s="160"/>
      <c r="O86" s="160"/>
      <c r="P86" s="160"/>
      <c r="Q86" s="160"/>
      <c r="R86" s="92" t="str">
        <f>IF(DI86&lt;&gt;"",
    IF(INT('Drill Size Info'!$AA$19)=INT('Drill Size Info'!$AB$19),
        --(INT('Drill Size Info'!$AA$19) &amp; "." &amp; DI86),
        IF(AND((--(INT('Drill Size Info'!$AA$19) &amp; "." &amp; DI86)&gt;=--('Drill Size Info'!$AA$19)), (--(INT('Drill Size Info'!$AA$19) &amp; "." &amp; DI86)&lt;=--('Drill Size Info'!$AB$19))),
            --(INT('Drill Size Info'!$AA$19) &amp; "." &amp; DI86),
            --(INT('Drill Size Info'!$AB$19) &amp; "." &amp; DI86)
        )
    ),
    IF(DH86&lt;&gt;"",
        IF(INT('Drill Size Info'!$AA$19)=INT('Drill Size Info'!$AB$19),
            --(INT('Drill Size Info'!$AA$19) &amp; "." &amp; LEFT(DH86,3)),
            IF(AND((--(INT('Drill Size Info'!$AA$19) &amp; "." &amp; LEFT(DH86,3))&gt;=--('Drill Size Info'!$AA$19)), (--(INT('Drill Size Info'!$AA$19) &amp; "." &amp; LEFT(DH86,3))&lt;=--('Drill Size Info'!$AB$19))),
                --(INT('Drill Size Info'!$AA$19) &amp; "." &amp; LEFT(DH86,3)),
                --(INT('Drill Size Info'!$AB$19) &amp; "." &amp; LEFT(DH86,3))
            )
        ),
        "OK"
    )
)</f>
        <v>OK</v>
      </c>
      <c r="S86" s="150" t="str">
        <f>IF(DJ86&lt;&gt;"",
    IF(INT('Drill Size Info'!$AA$19)=INT('Drill Size Info'!$AB$19),
        --(INT('Drill Size Info'!$AA$19) &amp; "." &amp; DJ86),
        IF(AND((--(INT('Drill Size Info'!$AA$19) &amp; "." &amp; DJ86)&gt;=--('Drill Size Info'!$AA$19)), (--(INT('Drill Size Info'!$AA$19) &amp; "." &amp; DJ86)&lt;=--('Drill Size Info'!$AB$19))),
            --(INT('Drill Size Info'!$AA$19) &amp; "." &amp; DJ86),
            --(INT('Drill Size Info'!$AB$19) &amp; "." &amp; DJ86)
        )
    ),
    IF(DH86&lt;&gt;"",
        IF(INT('Drill Size Info'!$AA$19)=INT('Drill Size Info'!$AB$19),
            --(INT('Drill Size Info'!$AA$19) &amp; "." &amp; RIGHT(DH86,3)),
            IF(AND((--(INT('Drill Size Info'!$AA$19) &amp; "." &amp; RIGHT(DH86,3))&gt;=--('Drill Size Info'!$AA$19)), (--(INT('Drill Size Info'!$AA$19) &amp; "." &amp; RIGHT(DH86,3))&lt;=--('Drill Size Info'!$AB$19))),
                --(INT('Drill Size Info'!$AA$19) &amp; "." &amp; RIGHT(DH86,3)),
                --(INT('Drill Size Info'!$AB$19) &amp; "." &amp; RIGHT(DH86,3))
            )
        ),
        "N/A"
    )
)</f>
        <v>N/A</v>
      </c>
      <c r="T86" s="150" t="str">
        <f>IF(DL86&lt;&gt;"",
    IF(INT('Drill Size Info'!$AA$19)=INT('Drill Size Info'!$AB$15),
        --(INT('Drill Size Info'!$AA$15) &amp; "." &amp; DL86),
        IF(AND((--(INT('Drill Size Info'!$AA$15) &amp; "." &amp; DL86)&gt;=--('Drill Size Info'!$AA$15)), (--(INT('Drill Size Info'!$AA$15) &amp; "." &amp; DL86)&lt;=--('Drill Size Info'!$AB$15))),
            --(INT('Drill Size Info'!$AA$15) &amp; "." &amp; DL86),
            --(INT('Drill Size Info'!$AB$15) &amp; "." &amp; DL86)
        )
    ),
    IF(DK86&lt;&gt;"",
        IF(INT('Drill Size Info'!$AA$15)=INT('Drill Size Info'!$AB$15),
            --(INT('Drill Size Info'!$AA$15) &amp; "." &amp; LEFT(DK86,3)),
            IF(AND((--(INT('Drill Size Info'!$AA$15) &amp; "." &amp; LEFT(DK86,3))&gt;=--('Drill Size Info'!$AA$15)), (--(INT('Drill Size Info'!$AA$15) &amp; "." &amp; LEFT(DK86,3))&lt;=--('Drill Size Info'!$AB$15))),
                --(INT('Drill Size Info'!$AA$15) &amp; "." &amp; LEFT(DK86,3)),
                --(INT('Drill Size Info'!$AB$15) &amp; "." &amp; LEFT(DK86,3))
            )
        ),
        "OK"
    )
)</f>
        <v>OK</v>
      </c>
      <c r="U86" s="150" t="str">
        <f>IF(DM86&lt;&gt;"",
    IF(INT('Drill Size Info'!$AA$19)=INT('Drill Size Info'!$AB$15),
        --(INT('Drill Size Info'!$AA$15) &amp; "." &amp; DM86),
        IF(AND((--(INT('Drill Size Info'!$AA$15) &amp; "." &amp; DM86)&gt;=--('Drill Size Info'!$AA$15)), (--(INT('Drill Size Info'!$AA$15) &amp; "." &amp; DM86)&lt;=--('Drill Size Info'!$AB$15))),
            --(INT('Drill Size Info'!$AA$15) &amp; "." &amp; DM86),
            --(INT('Drill Size Info'!$AB$15) &amp; "." &amp; DM86)
        )
    ),
    IF(DK86&lt;&gt;"",
        IF(INT('Drill Size Info'!$AA$15)=INT('Drill Size Info'!$AB$15),
            --(INT('Drill Size Info'!$AA$15) &amp; "." &amp; RIGHT(DK86,3)),
            IF(AND((--(INT('Drill Size Info'!$AA$15) &amp; "." &amp; RIGHT(DK86,3))&gt;=--('Drill Size Info'!$AA$15)), (--(INT('Drill Size Info'!$AA$15) &amp; "." &amp; RIGHT(DK86,3))&lt;=--('Drill Size Info'!$AB$15))),
                --(INT('Drill Size Info'!$AA$15) &amp; "." &amp; RIGHT(DK86,3)),
                --(INT('Drill Size Info'!$AB$15) &amp; "." &amp; RIGHT(DK86,3))
            )
        ),
        "N/A"
    )
)</f>
        <v>N/A</v>
      </c>
      <c r="V86" s="161"/>
      <c r="W86" s="161"/>
      <c r="X86" s="161"/>
      <c r="Y86" s="161"/>
      <c r="Z86" s="161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  <c r="BA86" s="162"/>
      <c r="BB86" s="163"/>
      <c r="BC86" s="163"/>
      <c r="BD86" s="163"/>
      <c r="BE86" s="164"/>
      <c r="BF86" s="165"/>
      <c r="BG86" s="162"/>
      <c r="BH86" s="162"/>
      <c r="BI86" s="164"/>
      <c r="BJ86" s="38"/>
      <c r="BK86" s="38"/>
      <c r="BL86" s="126"/>
      <c r="BM86" s="126"/>
      <c r="BN86" s="38"/>
      <c r="BO86" s="38"/>
      <c r="BP86" s="117" t="str">
        <f t="shared" si="59"/>
        <v/>
      </c>
      <c r="BQ86" s="38"/>
      <c r="BR86" s="38"/>
      <c r="BS86" s="38"/>
      <c r="BT86" s="38"/>
      <c r="BV86" s="17">
        <f t="shared" si="53"/>
        <v>0</v>
      </c>
      <c r="BW86" s="17">
        <f t="shared" si="54"/>
        <v>0</v>
      </c>
      <c r="BX86" s="17">
        <f t="shared" si="55"/>
        <v>0</v>
      </c>
      <c r="BY86" s="17">
        <f t="shared" si="56"/>
        <v>0</v>
      </c>
      <c r="BZ86" s="17">
        <f t="shared" si="57"/>
        <v>0</v>
      </c>
      <c r="CA86" s="17">
        <f t="shared" si="58"/>
        <v>0</v>
      </c>
      <c r="CB86" s="17">
        <f t="shared" si="60"/>
        <v>0</v>
      </c>
      <c r="CC86" s="17">
        <f t="shared" si="61"/>
        <v>0</v>
      </c>
      <c r="CD86" s="17">
        <f t="shared" si="62"/>
        <v>0</v>
      </c>
      <c r="CE86" s="17">
        <f t="shared" si="63"/>
        <v>0</v>
      </c>
      <c r="CF86" s="17">
        <f t="shared" si="64"/>
        <v>0</v>
      </c>
      <c r="CG86" s="17">
        <f t="shared" si="65"/>
        <v>0</v>
      </c>
      <c r="CH86" s="17">
        <f t="shared" si="66"/>
        <v>0</v>
      </c>
      <c r="CI86" s="17">
        <f t="shared" si="67"/>
        <v>0</v>
      </c>
      <c r="CJ86" s="17">
        <f t="shared" si="68"/>
        <v>0</v>
      </c>
      <c r="CK86" s="17">
        <f t="shared" si="69"/>
        <v>0</v>
      </c>
      <c r="CL86" s="17">
        <f t="shared" si="70"/>
        <v>0</v>
      </c>
      <c r="CM86" s="17">
        <f t="shared" si="71"/>
        <v>0</v>
      </c>
      <c r="CN86" s="17">
        <f t="shared" si="72"/>
        <v>0</v>
      </c>
      <c r="CO86" s="17">
        <f t="shared" si="73"/>
        <v>0</v>
      </c>
      <c r="CP86" s="17">
        <f t="shared" si="74"/>
        <v>0</v>
      </c>
      <c r="CQ86" s="17">
        <f t="shared" si="75"/>
        <v>0</v>
      </c>
      <c r="CR86" s="17">
        <f t="shared" si="76"/>
        <v>0</v>
      </c>
      <c r="CS86" s="17">
        <f t="shared" si="77"/>
        <v>0</v>
      </c>
      <c r="CT86" s="17">
        <f t="shared" si="78"/>
        <v>0</v>
      </c>
      <c r="CU86" s="17">
        <f t="shared" si="79"/>
        <v>0</v>
      </c>
      <c r="CV86" s="17">
        <f t="shared" si="80"/>
        <v>0</v>
      </c>
      <c r="CW86" s="17">
        <f t="shared" si="81"/>
        <v>0</v>
      </c>
      <c r="CX86" s="17">
        <f t="shared" si="82"/>
        <v>0</v>
      </c>
      <c r="CY86" s="17">
        <f t="shared" si="83"/>
        <v>0</v>
      </c>
      <c r="CZ86" s="17">
        <f t="shared" si="84"/>
        <v>0</v>
      </c>
      <c r="DA86" s="17">
        <f t="shared" si="85"/>
        <v>0</v>
      </c>
      <c r="DB86" s="17">
        <f t="shared" si="86"/>
        <v>0</v>
      </c>
      <c r="DC86" s="17">
        <f t="shared" si="87"/>
        <v>0</v>
      </c>
      <c r="DD86" s="17">
        <f t="shared" si="88"/>
        <v>0</v>
      </c>
      <c r="DE86" s="17">
        <f t="shared" si="89"/>
        <v>0</v>
      </c>
      <c r="DF86" s="17">
        <f t="shared" si="90"/>
        <v>0</v>
      </c>
      <c r="DG86" s="17">
        <f t="shared" si="91"/>
        <v>0</v>
      </c>
    </row>
    <row r="87" spans="2:111" ht="15" customHeight="1" x14ac:dyDescent="0.2">
      <c r="B87" s="156">
        <v>79</v>
      </c>
      <c r="C87" s="157" t="str">
        <f t="shared" si="92"/>
        <v/>
      </c>
      <c r="D87" s="158" t="str">
        <f t="shared" si="52"/>
        <v>OK</v>
      </c>
      <c r="E87" s="159" t="e">
        <f>VLOOKUP('DATA SHEET'!$B$9,'Drill Size Info'!$T$2:$U$8,2,FALSE)</f>
        <v>#N/A</v>
      </c>
      <c r="F87" s="159" t="str">
        <f t="shared" si="93"/>
        <v/>
      </c>
      <c r="G87" s="91">
        <f t="shared" si="94"/>
        <v>0</v>
      </c>
      <c r="H87" s="160" t="s">
        <v>175</v>
      </c>
      <c r="I87" s="160" t="s">
        <v>175</v>
      </c>
      <c r="J87" s="160" t="str">
        <f>IF('DATA SHEET'!$B$10="NC-50","N/A","OK")</f>
        <v>OK</v>
      </c>
      <c r="K87" s="160" t="str">
        <f>IF('DATA SHEET'!$B$10="NC-50","N/A","OK")</f>
        <v>OK</v>
      </c>
      <c r="L87" s="160" t="str">
        <f t="shared" si="95"/>
        <v>OK</v>
      </c>
      <c r="M87" s="160" t="str">
        <f t="shared" si="96"/>
        <v>OK</v>
      </c>
      <c r="N87" s="160"/>
      <c r="O87" s="160"/>
      <c r="P87" s="160"/>
      <c r="Q87" s="160"/>
      <c r="R87" s="92" t="str">
        <f>IF(DI87&lt;&gt;"",
    IF(INT('Drill Size Info'!$AA$19)=INT('Drill Size Info'!$AB$19),
        --(INT('Drill Size Info'!$AA$19) &amp; "." &amp; DI87),
        IF(AND((--(INT('Drill Size Info'!$AA$19) &amp; "." &amp; DI87)&gt;=--('Drill Size Info'!$AA$19)), (--(INT('Drill Size Info'!$AA$19) &amp; "." &amp; DI87)&lt;=--('Drill Size Info'!$AB$19))),
            --(INT('Drill Size Info'!$AA$19) &amp; "." &amp; DI87),
            --(INT('Drill Size Info'!$AB$19) &amp; "." &amp; DI87)
        )
    ),
    IF(DH87&lt;&gt;"",
        IF(INT('Drill Size Info'!$AA$19)=INT('Drill Size Info'!$AB$19),
            --(INT('Drill Size Info'!$AA$19) &amp; "." &amp; LEFT(DH87,3)),
            IF(AND((--(INT('Drill Size Info'!$AA$19) &amp; "." &amp; LEFT(DH87,3))&gt;=--('Drill Size Info'!$AA$19)), (--(INT('Drill Size Info'!$AA$19) &amp; "." &amp; LEFT(DH87,3))&lt;=--('Drill Size Info'!$AB$19))),
                --(INT('Drill Size Info'!$AA$19) &amp; "." &amp; LEFT(DH87,3)),
                --(INT('Drill Size Info'!$AB$19) &amp; "." &amp; LEFT(DH87,3))
            )
        ),
        "OK"
    )
)</f>
        <v>OK</v>
      </c>
      <c r="S87" s="150" t="str">
        <f>IF(DJ87&lt;&gt;"",
    IF(INT('Drill Size Info'!$AA$19)=INT('Drill Size Info'!$AB$19),
        --(INT('Drill Size Info'!$AA$19) &amp; "." &amp; DJ87),
        IF(AND((--(INT('Drill Size Info'!$AA$19) &amp; "." &amp; DJ87)&gt;=--('Drill Size Info'!$AA$19)), (--(INT('Drill Size Info'!$AA$19) &amp; "." &amp; DJ87)&lt;=--('Drill Size Info'!$AB$19))),
            --(INT('Drill Size Info'!$AA$19) &amp; "." &amp; DJ87),
            --(INT('Drill Size Info'!$AB$19) &amp; "." &amp; DJ87)
        )
    ),
    IF(DH87&lt;&gt;"",
        IF(INT('Drill Size Info'!$AA$19)=INT('Drill Size Info'!$AB$19),
            --(INT('Drill Size Info'!$AA$19) &amp; "." &amp; RIGHT(DH87,3)),
            IF(AND((--(INT('Drill Size Info'!$AA$19) &amp; "." &amp; RIGHT(DH87,3))&gt;=--('Drill Size Info'!$AA$19)), (--(INT('Drill Size Info'!$AA$19) &amp; "." &amp; RIGHT(DH87,3))&lt;=--('Drill Size Info'!$AB$19))),
                --(INT('Drill Size Info'!$AA$19) &amp; "." &amp; RIGHT(DH87,3)),
                --(INT('Drill Size Info'!$AB$19) &amp; "." &amp; RIGHT(DH87,3))
            )
        ),
        "N/A"
    )
)</f>
        <v>N/A</v>
      </c>
      <c r="T87" s="150" t="str">
        <f>IF(DL87&lt;&gt;"",
    IF(INT('Drill Size Info'!$AA$19)=INT('Drill Size Info'!$AB$15),
        --(INT('Drill Size Info'!$AA$15) &amp; "." &amp; DL87),
        IF(AND((--(INT('Drill Size Info'!$AA$15) &amp; "." &amp; DL87)&gt;=--('Drill Size Info'!$AA$15)), (--(INT('Drill Size Info'!$AA$15) &amp; "." &amp; DL87)&lt;=--('Drill Size Info'!$AB$15))),
            --(INT('Drill Size Info'!$AA$15) &amp; "." &amp; DL87),
            --(INT('Drill Size Info'!$AB$15) &amp; "." &amp; DL87)
        )
    ),
    IF(DK87&lt;&gt;"",
        IF(INT('Drill Size Info'!$AA$15)=INT('Drill Size Info'!$AB$15),
            --(INT('Drill Size Info'!$AA$15) &amp; "." &amp; LEFT(DK87,3)),
            IF(AND((--(INT('Drill Size Info'!$AA$15) &amp; "." &amp; LEFT(DK87,3))&gt;=--('Drill Size Info'!$AA$15)), (--(INT('Drill Size Info'!$AA$15) &amp; "." &amp; LEFT(DK87,3))&lt;=--('Drill Size Info'!$AB$15))),
                --(INT('Drill Size Info'!$AA$15) &amp; "." &amp; LEFT(DK87,3)),
                --(INT('Drill Size Info'!$AB$15) &amp; "." &amp; LEFT(DK87,3))
            )
        ),
        "OK"
    )
)</f>
        <v>OK</v>
      </c>
      <c r="U87" s="150" t="str">
        <f>IF(DM87&lt;&gt;"",
    IF(INT('Drill Size Info'!$AA$19)=INT('Drill Size Info'!$AB$15),
        --(INT('Drill Size Info'!$AA$15) &amp; "." &amp; DM87),
        IF(AND((--(INT('Drill Size Info'!$AA$15) &amp; "." &amp; DM87)&gt;=--('Drill Size Info'!$AA$15)), (--(INT('Drill Size Info'!$AA$15) &amp; "." &amp; DM87)&lt;=--('Drill Size Info'!$AB$15))),
            --(INT('Drill Size Info'!$AA$15) &amp; "." &amp; DM87),
            --(INT('Drill Size Info'!$AB$15) &amp; "." &amp; DM87)
        )
    ),
    IF(DK87&lt;&gt;"",
        IF(INT('Drill Size Info'!$AA$15)=INT('Drill Size Info'!$AB$15),
            --(INT('Drill Size Info'!$AA$15) &amp; "." &amp; RIGHT(DK87,3)),
            IF(AND((--(INT('Drill Size Info'!$AA$15) &amp; "." &amp; RIGHT(DK87,3))&gt;=--('Drill Size Info'!$AA$15)), (--(INT('Drill Size Info'!$AA$15) &amp; "." &amp; RIGHT(DK87,3))&lt;=--('Drill Size Info'!$AB$15))),
                --(INT('Drill Size Info'!$AA$15) &amp; "." &amp; RIGHT(DK87,3)),
                --(INT('Drill Size Info'!$AB$15) &amp; "." &amp; RIGHT(DK87,3))
            )
        ),
        "N/A"
    )
)</f>
        <v>N/A</v>
      </c>
      <c r="V87" s="161"/>
      <c r="W87" s="161"/>
      <c r="X87" s="161"/>
      <c r="Y87" s="161"/>
      <c r="Z87" s="161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62"/>
      <c r="AL87" s="162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3"/>
      <c r="BC87" s="163"/>
      <c r="BD87" s="163"/>
      <c r="BE87" s="164"/>
      <c r="BF87" s="165"/>
      <c r="BG87" s="162"/>
      <c r="BH87" s="162"/>
      <c r="BI87" s="164"/>
      <c r="BJ87" s="38"/>
      <c r="BK87" s="38"/>
      <c r="BL87" s="126"/>
      <c r="BM87" s="126"/>
      <c r="BN87" s="38"/>
      <c r="BO87" s="38"/>
      <c r="BP87" s="117" t="str">
        <f t="shared" si="59"/>
        <v/>
      </c>
      <c r="BQ87" s="38"/>
      <c r="BR87" s="38"/>
      <c r="BS87" s="38"/>
      <c r="BT87" s="38"/>
      <c r="BV87" s="17">
        <f t="shared" si="53"/>
        <v>0</v>
      </c>
      <c r="BW87" s="17">
        <f t="shared" si="54"/>
        <v>0</v>
      </c>
      <c r="BX87" s="17">
        <f t="shared" si="55"/>
        <v>0</v>
      </c>
      <c r="BY87" s="17">
        <f t="shared" si="56"/>
        <v>0</v>
      </c>
      <c r="BZ87" s="17">
        <f t="shared" si="57"/>
        <v>0</v>
      </c>
      <c r="CA87" s="17">
        <f t="shared" si="58"/>
        <v>0</v>
      </c>
      <c r="CB87" s="17">
        <f t="shared" si="60"/>
        <v>0</v>
      </c>
      <c r="CC87" s="17">
        <f t="shared" si="61"/>
        <v>0</v>
      </c>
      <c r="CD87" s="17">
        <f t="shared" si="62"/>
        <v>0</v>
      </c>
      <c r="CE87" s="17">
        <f t="shared" si="63"/>
        <v>0</v>
      </c>
      <c r="CF87" s="17">
        <f t="shared" si="64"/>
        <v>0</v>
      </c>
      <c r="CG87" s="17">
        <f t="shared" si="65"/>
        <v>0</v>
      </c>
      <c r="CH87" s="17">
        <f t="shared" si="66"/>
        <v>0</v>
      </c>
      <c r="CI87" s="17">
        <f t="shared" si="67"/>
        <v>0</v>
      </c>
      <c r="CJ87" s="17">
        <f t="shared" si="68"/>
        <v>0</v>
      </c>
      <c r="CK87" s="17">
        <f t="shared" si="69"/>
        <v>0</v>
      </c>
      <c r="CL87" s="17">
        <f t="shared" si="70"/>
        <v>0</v>
      </c>
      <c r="CM87" s="17">
        <f t="shared" si="71"/>
        <v>0</v>
      </c>
      <c r="CN87" s="17">
        <f t="shared" si="72"/>
        <v>0</v>
      </c>
      <c r="CO87" s="17">
        <f t="shared" si="73"/>
        <v>0</v>
      </c>
      <c r="CP87" s="17">
        <f t="shared" si="74"/>
        <v>0</v>
      </c>
      <c r="CQ87" s="17">
        <f t="shared" si="75"/>
        <v>0</v>
      </c>
      <c r="CR87" s="17">
        <f t="shared" si="76"/>
        <v>0</v>
      </c>
      <c r="CS87" s="17">
        <f t="shared" si="77"/>
        <v>0</v>
      </c>
      <c r="CT87" s="17">
        <f t="shared" si="78"/>
        <v>0</v>
      </c>
      <c r="CU87" s="17">
        <f t="shared" si="79"/>
        <v>0</v>
      </c>
      <c r="CV87" s="17">
        <f t="shared" si="80"/>
        <v>0</v>
      </c>
      <c r="CW87" s="17">
        <f t="shared" si="81"/>
        <v>0</v>
      </c>
      <c r="CX87" s="17">
        <f t="shared" si="82"/>
        <v>0</v>
      </c>
      <c r="CY87" s="17">
        <f t="shared" si="83"/>
        <v>0</v>
      </c>
      <c r="CZ87" s="17">
        <f t="shared" si="84"/>
        <v>0</v>
      </c>
      <c r="DA87" s="17">
        <f t="shared" si="85"/>
        <v>0</v>
      </c>
      <c r="DB87" s="17">
        <f t="shared" si="86"/>
        <v>0</v>
      </c>
      <c r="DC87" s="17">
        <f t="shared" si="87"/>
        <v>0</v>
      </c>
      <c r="DD87" s="17">
        <f t="shared" si="88"/>
        <v>0</v>
      </c>
      <c r="DE87" s="17">
        <f t="shared" si="89"/>
        <v>0</v>
      </c>
      <c r="DF87" s="17">
        <f t="shared" si="90"/>
        <v>0</v>
      </c>
      <c r="DG87" s="17">
        <f t="shared" si="91"/>
        <v>0</v>
      </c>
    </row>
    <row r="88" spans="2:111" ht="15" customHeight="1" x14ac:dyDescent="0.2">
      <c r="B88" s="156">
        <v>80</v>
      </c>
      <c r="C88" s="157" t="str">
        <f t="shared" si="92"/>
        <v/>
      </c>
      <c r="D88" s="158" t="str">
        <f t="shared" si="52"/>
        <v>OK</v>
      </c>
      <c r="E88" s="159" t="e">
        <f>VLOOKUP('DATA SHEET'!$B$9,'Drill Size Info'!$T$2:$U$8,2,FALSE)</f>
        <v>#N/A</v>
      </c>
      <c r="F88" s="159" t="str">
        <f t="shared" si="93"/>
        <v/>
      </c>
      <c r="G88" s="91">
        <f t="shared" si="94"/>
        <v>0</v>
      </c>
      <c r="H88" s="160" t="s">
        <v>175</v>
      </c>
      <c r="I88" s="160" t="s">
        <v>175</v>
      </c>
      <c r="J88" s="160" t="str">
        <f>IF('DATA SHEET'!$B$10="NC-50","N/A","OK")</f>
        <v>OK</v>
      </c>
      <c r="K88" s="160" t="str">
        <f>IF('DATA SHEET'!$B$10="NC-50","N/A","OK")</f>
        <v>OK</v>
      </c>
      <c r="L88" s="160" t="str">
        <f t="shared" si="95"/>
        <v>OK</v>
      </c>
      <c r="M88" s="160" t="str">
        <f t="shared" si="96"/>
        <v>OK</v>
      </c>
      <c r="N88" s="160"/>
      <c r="O88" s="160"/>
      <c r="P88" s="160"/>
      <c r="Q88" s="160"/>
      <c r="R88" s="92" t="str">
        <f>IF(DI88&lt;&gt;"",
    IF(INT('Drill Size Info'!$AA$19)=INT('Drill Size Info'!$AB$19),
        --(INT('Drill Size Info'!$AA$19) &amp; "." &amp; DI88),
        IF(AND((--(INT('Drill Size Info'!$AA$19) &amp; "." &amp; DI88)&gt;=--('Drill Size Info'!$AA$19)), (--(INT('Drill Size Info'!$AA$19) &amp; "." &amp; DI88)&lt;=--('Drill Size Info'!$AB$19))),
            --(INT('Drill Size Info'!$AA$19) &amp; "." &amp; DI88),
            --(INT('Drill Size Info'!$AB$19) &amp; "." &amp; DI88)
        )
    ),
    IF(DH88&lt;&gt;"",
        IF(INT('Drill Size Info'!$AA$19)=INT('Drill Size Info'!$AB$19),
            --(INT('Drill Size Info'!$AA$19) &amp; "." &amp; LEFT(DH88,3)),
            IF(AND((--(INT('Drill Size Info'!$AA$19) &amp; "." &amp; LEFT(DH88,3))&gt;=--('Drill Size Info'!$AA$19)), (--(INT('Drill Size Info'!$AA$19) &amp; "." &amp; LEFT(DH88,3))&lt;=--('Drill Size Info'!$AB$19))),
                --(INT('Drill Size Info'!$AA$19) &amp; "." &amp; LEFT(DH88,3)),
                --(INT('Drill Size Info'!$AB$19) &amp; "." &amp; LEFT(DH88,3))
            )
        ),
        "OK"
    )
)</f>
        <v>OK</v>
      </c>
      <c r="S88" s="150" t="str">
        <f>IF(DJ88&lt;&gt;"",
    IF(INT('Drill Size Info'!$AA$19)=INT('Drill Size Info'!$AB$19),
        --(INT('Drill Size Info'!$AA$19) &amp; "." &amp; DJ88),
        IF(AND((--(INT('Drill Size Info'!$AA$19) &amp; "." &amp; DJ88)&gt;=--('Drill Size Info'!$AA$19)), (--(INT('Drill Size Info'!$AA$19) &amp; "." &amp; DJ88)&lt;=--('Drill Size Info'!$AB$19))),
            --(INT('Drill Size Info'!$AA$19) &amp; "." &amp; DJ88),
            --(INT('Drill Size Info'!$AB$19) &amp; "." &amp; DJ88)
        )
    ),
    IF(DH88&lt;&gt;"",
        IF(INT('Drill Size Info'!$AA$19)=INT('Drill Size Info'!$AB$19),
            --(INT('Drill Size Info'!$AA$19) &amp; "." &amp; RIGHT(DH88,3)),
            IF(AND((--(INT('Drill Size Info'!$AA$19) &amp; "." &amp; RIGHT(DH88,3))&gt;=--('Drill Size Info'!$AA$19)), (--(INT('Drill Size Info'!$AA$19) &amp; "." &amp; RIGHT(DH88,3))&lt;=--('Drill Size Info'!$AB$19))),
                --(INT('Drill Size Info'!$AA$19) &amp; "." &amp; RIGHT(DH88,3)),
                --(INT('Drill Size Info'!$AB$19) &amp; "." &amp; RIGHT(DH88,3))
            )
        ),
        "N/A"
    )
)</f>
        <v>N/A</v>
      </c>
      <c r="T88" s="150" t="str">
        <f>IF(DL88&lt;&gt;"",
    IF(INT('Drill Size Info'!$AA$19)=INT('Drill Size Info'!$AB$15),
        --(INT('Drill Size Info'!$AA$15) &amp; "." &amp; DL88),
        IF(AND((--(INT('Drill Size Info'!$AA$15) &amp; "." &amp; DL88)&gt;=--('Drill Size Info'!$AA$15)), (--(INT('Drill Size Info'!$AA$15) &amp; "." &amp; DL88)&lt;=--('Drill Size Info'!$AB$15))),
            --(INT('Drill Size Info'!$AA$15) &amp; "." &amp; DL88),
            --(INT('Drill Size Info'!$AB$15) &amp; "." &amp; DL88)
        )
    ),
    IF(DK88&lt;&gt;"",
        IF(INT('Drill Size Info'!$AA$15)=INT('Drill Size Info'!$AB$15),
            --(INT('Drill Size Info'!$AA$15) &amp; "." &amp; LEFT(DK88,3)),
            IF(AND((--(INT('Drill Size Info'!$AA$15) &amp; "." &amp; LEFT(DK88,3))&gt;=--('Drill Size Info'!$AA$15)), (--(INT('Drill Size Info'!$AA$15) &amp; "." &amp; LEFT(DK88,3))&lt;=--('Drill Size Info'!$AB$15))),
                --(INT('Drill Size Info'!$AA$15) &amp; "." &amp; LEFT(DK88,3)),
                --(INT('Drill Size Info'!$AB$15) &amp; "." &amp; LEFT(DK88,3))
            )
        ),
        "OK"
    )
)</f>
        <v>OK</v>
      </c>
      <c r="U88" s="150" t="str">
        <f>IF(DM88&lt;&gt;"",
    IF(INT('Drill Size Info'!$AA$19)=INT('Drill Size Info'!$AB$15),
        --(INT('Drill Size Info'!$AA$15) &amp; "." &amp; DM88),
        IF(AND((--(INT('Drill Size Info'!$AA$15) &amp; "." &amp; DM88)&gt;=--('Drill Size Info'!$AA$15)), (--(INT('Drill Size Info'!$AA$15) &amp; "." &amp; DM88)&lt;=--('Drill Size Info'!$AB$15))),
            --(INT('Drill Size Info'!$AA$15) &amp; "." &amp; DM88),
            --(INT('Drill Size Info'!$AB$15) &amp; "." &amp; DM88)
        )
    ),
    IF(DK88&lt;&gt;"",
        IF(INT('Drill Size Info'!$AA$15)=INT('Drill Size Info'!$AB$15),
            --(INT('Drill Size Info'!$AA$15) &amp; "." &amp; RIGHT(DK88,3)),
            IF(AND((--(INT('Drill Size Info'!$AA$15) &amp; "." &amp; RIGHT(DK88,3))&gt;=--('Drill Size Info'!$AA$15)), (--(INT('Drill Size Info'!$AA$15) &amp; "." &amp; RIGHT(DK88,3))&lt;=--('Drill Size Info'!$AB$15))),
                --(INT('Drill Size Info'!$AA$15) &amp; "." &amp; RIGHT(DK88,3)),
                --(INT('Drill Size Info'!$AB$15) &amp; "." &amp; RIGHT(DK88,3))
            )
        ),
        "N/A"
    )
)</f>
        <v>N/A</v>
      </c>
      <c r="V88" s="161"/>
      <c r="W88" s="161"/>
      <c r="X88" s="161"/>
      <c r="Y88" s="161"/>
      <c r="Z88" s="161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2"/>
      <c r="BA88" s="162"/>
      <c r="BB88" s="163"/>
      <c r="BC88" s="163"/>
      <c r="BD88" s="163"/>
      <c r="BE88" s="164"/>
      <c r="BF88" s="165"/>
      <c r="BG88" s="162"/>
      <c r="BH88" s="162"/>
      <c r="BI88" s="164"/>
      <c r="BJ88" s="38"/>
      <c r="BK88" s="38"/>
      <c r="BL88" s="126"/>
      <c r="BM88" s="126"/>
      <c r="BN88" s="38"/>
      <c r="BO88" s="38"/>
      <c r="BP88" s="117" t="str">
        <f t="shared" si="59"/>
        <v/>
      </c>
      <c r="BQ88" s="38"/>
      <c r="BR88" s="38"/>
      <c r="BS88" s="38"/>
      <c r="BT88" s="38"/>
      <c r="BV88" s="17">
        <f t="shared" si="53"/>
        <v>0</v>
      </c>
      <c r="BW88" s="17">
        <f t="shared" si="54"/>
        <v>0</v>
      </c>
      <c r="BX88" s="17">
        <f t="shared" si="55"/>
        <v>0</v>
      </c>
      <c r="BY88" s="17">
        <f t="shared" si="56"/>
        <v>0</v>
      </c>
      <c r="BZ88" s="17">
        <f t="shared" si="57"/>
        <v>0</v>
      </c>
      <c r="CA88" s="17">
        <f t="shared" si="58"/>
        <v>0</v>
      </c>
      <c r="CB88" s="17">
        <f t="shared" si="60"/>
        <v>0</v>
      </c>
      <c r="CC88" s="17">
        <f t="shared" si="61"/>
        <v>0</v>
      </c>
      <c r="CD88" s="17">
        <f t="shared" si="62"/>
        <v>0</v>
      </c>
      <c r="CE88" s="17">
        <f t="shared" si="63"/>
        <v>0</v>
      </c>
      <c r="CF88" s="17">
        <f t="shared" si="64"/>
        <v>0</v>
      </c>
      <c r="CG88" s="17">
        <f t="shared" si="65"/>
        <v>0</v>
      </c>
      <c r="CH88" s="17">
        <f t="shared" si="66"/>
        <v>0</v>
      </c>
      <c r="CI88" s="17">
        <f t="shared" si="67"/>
        <v>0</v>
      </c>
      <c r="CJ88" s="17">
        <f t="shared" si="68"/>
        <v>0</v>
      </c>
      <c r="CK88" s="17">
        <f t="shared" si="69"/>
        <v>0</v>
      </c>
      <c r="CL88" s="17">
        <f t="shared" si="70"/>
        <v>0</v>
      </c>
      <c r="CM88" s="17">
        <f t="shared" si="71"/>
        <v>0</v>
      </c>
      <c r="CN88" s="17">
        <f t="shared" si="72"/>
        <v>0</v>
      </c>
      <c r="CO88" s="17">
        <f t="shared" si="73"/>
        <v>0</v>
      </c>
      <c r="CP88" s="17">
        <f t="shared" si="74"/>
        <v>0</v>
      </c>
      <c r="CQ88" s="17">
        <f t="shared" si="75"/>
        <v>0</v>
      </c>
      <c r="CR88" s="17">
        <f t="shared" si="76"/>
        <v>0</v>
      </c>
      <c r="CS88" s="17">
        <f t="shared" si="77"/>
        <v>0</v>
      </c>
      <c r="CT88" s="17">
        <f t="shared" si="78"/>
        <v>0</v>
      </c>
      <c r="CU88" s="17">
        <f t="shared" si="79"/>
        <v>0</v>
      </c>
      <c r="CV88" s="17">
        <f t="shared" si="80"/>
        <v>0</v>
      </c>
      <c r="CW88" s="17">
        <f t="shared" si="81"/>
        <v>0</v>
      </c>
      <c r="CX88" s="17">
        <f t="shared" si="82"/>
        <v>0</v>
      </c>
      <c r="CY88" s="17">
        <f t="shared" si="83"/>
        <v>0</v>
      </c>
      <c r="CZ88" s="17">
        <f t="shared" si="84"/>
        <v>0</v>
      </c>
      <c r="DA88" s="17">
        <f t="shared" si="85"/>
        <v>0</v>
      </c>
      <c r="DB88" s="17">
        <f t="shared" si="86"/>
        <v>0</v>
      </c>
      <c r="DC88" s="17">
        <f t="shared" si="87"/>
        <v>0</v>
      </c>
      <c r="DD88" s="17">
        <f t="shared" si="88"/>
        <v>0</v>
      </c>
      <c r="DE88" s="17">
        <f t="shared" si="89"/>
        <v>0</v>
      </c>
      <c r="DF88" s="17">
        <f t="shared" si="90"/>
        <v>0</v>
      </c>
      <c r="DG88" s="17">
        <f t="shared" si="91"/>
        <v>0</v>
      </c>
    </row>
    <row r="89" spans="2:111" ht="15" customHeight="1" x14ac:dyDescent="0.2">
      <c r="B89" s="156">
        <v>81</v>
      </c>
      <c r="C89" s="157" t="str">
        <f t="shared" si="92"/>
        <v/>
      </c>
      <c r="D89" s="158" t="str">
        <f t="shared" si="52"/>
        <v>OK</v>
      </c>
      <c r="E89" s="159" t="e">
        <f>VLOOKUP('DATA SHEET'!$B$9,'Drill Size Info'!$T$2:$U$8,2,FALSE)</f>
        <v>#N/A</v>
      </c>
      <c r="F89" s="159" t="str">
        <f t="shared" si="93"/>
        <v/>
      </c>
      <c r="G89" s="91">
        <f t="shared" si="94"/>
        <v>0</v>
      </c>
      <c r="H89" s="160" t="s">
        <v>175</v>
      </c>
      <c r="I89" s="160" t="s">
        <v>175</v>
      </c>
      <c r="J89" s="160" t="str">
        <f>IF('DATA SHEET'!$B$10="NC-50","N/A","OK")</f>
        <v>OK</v>
      </c>
      <c r="K89" s="160" t="str">
        <f>IF('DATA SHEET'!$B$10="NC-50","N/A","OK")</f>
        <v>OK</v>
      </c>
      <c r="L89" s="160" t="str">
        <f t="shared" si="95"/>
        <v>OK</v>
      </c>
      <c r="M89" s="160" t="str">
        <f t="shared" si="96"/>
        <v>OK</v>
      </c>
      <c r="N89" s="160"/>
      <c r="O89" s="160"/>
      <c r="P89" s="160"/>
      <c r="Q89" s="160"/>
      <c r="R89" s="92" t="str">
        <f>IF(DI89&lt;&gt;"",
    IF(INT('Drill Size Info'!$AA$19)=INT('Drill Size Info'!$AB$19),
        --(INT('Drill Size Info'!$AA$19) &amp; "." &amp; DI89),
        IF(AND((--(INT('Drill Size Info'!$AA$19) &amp; "." &amp; DI89)&gt;=--('Drill Size Info'!$AA$19)), (--(INT('Drill Size Info'!$AA$19) &amp; "." &amp; DI89)&lt;=--('Drill Size Info'!$AB$19))),
            --(INT('Drill Size Info'!$AA$19) &amp; "." &amp; DI89),
            --(INT('Drill Size Info'!$AB$19) &amp; "." &amp; DI89)
        )
    ),
    IF(DH89&lt;&gt;"",
        IF(INT('Drill Size Info'!$AA$19)=INT('Drill Size Info'!$AB$19),
            --(INT('Drill Size Info'!$AA$19) &amp; "." &amp; LEFT(DH89,3)),
            IF(AND((--(INT('Drill Size Info'!$AA$19) &amp; "." &amp; LEFT(DH89,3))&gt;=--('Drill Size Info'!$AA$19)), (--(INT('Drill Size Info'!$AA$19) &amp; "." &amp; LEFT(DH89,3))&lt;=--('Drill Size Info'!$AB$19))),
                --(INT('Drill Size Info'!$AA$19) &amp; "." &amp; LEFT(DH89,3)),
                --(INT('Drill Size Info'!$AB$19) &amp; "." &amp; LEFT(DH89,3))
            )
        ),
        "OK"
    )
)</f>
        <v>OK</v>
      </c>
      <c r="S89" s="150" t="str">
        <f>IF(DJ89&lt;&gt;"",
    IF(INT('Drill Size Info'!$AA$19)=INT('Drill Size Info'!$AB$19),
        --(INT('Drill Size Info'!$AA$19) &amp; "." &amp; DJ89),
        IF(AND((--(INT('Drill Size Info'!$AA$19) &amp; "." &amp; DJ89)&gt;=--('Drill Size Info'!$AA$19)), (--(INT('Drill Size Info'!$AA$19) &amp; "." &amp; DJ89)&lt;=--('Drill Size Info'!$AB$19))),
            --(INT('Drill Size Info'!$AA$19) &amp; "." &amp; DJ89),
            --(INT('Drill Size Info'!$AB$19) &amp; "." &amp; DJ89)
        )
    ),
    IF(DH89&lt;&gt;"",
        IF(INT('Drill Size Info'!$AA$19)=INT('Drill Size Info'!$AB$19),
            --(INT('Drill Size Info'!$AA$19) &amp; "." &amp; RIGHT(DH89,3)),
            IF(AND((--(INT('Drill Size Info'!$AA$19) &amp; "." &amp; RIGHT(DH89,3))&gt;=--('Drill Size Info'!$AA$19)), (--(INT('Drill Size Info'!$AA$19) &amp; "." &amp; RIGHT(DH89,3))&lt;=--('Drill Size Info'!$AB$19))),
                --(INT('Drill Size Info'!$AA$19) &amp; "." &amp; RIGHT(DH89,3)),
                --(INT('Drill Size Info'!$AB$19) &amp; "." &amp; RIGHT(DH89,3))
            )
        ),
        "N/A"
    )
)</f>
        <v>N/A</v>
      </c>
      <c r="T89" s="150" t="str">
        <f>IF(DL89&lt;&gt;"",
    IF(INT('Drill Size Info'!$AA$19)=INT('Drill Size Info'!$AB$15),
        --(INT('Drill Size Info'!$AA$15) &amp; "." &amp; DL89),
        IF(AND((--(INT('Drill Size Info'!$AA$15) &amp; "." &amp; DL89)&gt;=--('Drill Size Info'!$AA$15)), (--(INT('Drill Size Info'!$AA$15) &amp; "." &amp; DL89)&lt;=--('Drill Size Info'!$AB$15))),
            --(INT('Drill Size Info'!$AA$15) &amp; "." &amp; DL89),
            --(INT('Drill Size Info'!$AB$15) &amp; "." &amp; DL89)
        )
    ),
    IF(DK89&lt;&gt;"",
        IF(INT('Drill Size Info'!$AA$15)=INT('Drill Size Info'!$AB$15),
            --(INT('Drill Size Info'!$AA$15) &amp; "." &amp; LEFT(DK89,3)),
            IF(AND((--(INT('Drill Size Info'!$AA$15) &amp; "." &amp; LEFT(DK89,3))&gt;=--('Drill Size Info'!$AA$15)), (--(INT('Drill Size Info'!$AA$15) &amp; "." &amp; LEFT(DK89,3))&lt;=--('Drill Size Info'!$AB$15))),
                --(INT('Drill Size Info'!$AA$15) &amp; "." &amp; LEFT(DK89,3)),
                --(INT('Drill Size Info'!$AB$15) &amp; "." &amp; LEFT(DK89,3))
            )
        ),
        "OK"
    )
)</f>
        <v>OK</v>
      </c>
      <c r="U89" s="150" t="str">
        <f>IF(DM89&lt;&gt;"",
    IF(INT('Drill Size Info'!$AA$19)=INT('Drill Size Info'!$AB$15),
        --(INT('Drill Size Info'!$AA$15) &amp; "." &amp; DM89),
        IF(AND((--(INT('Drill Size Info'!$AA$15) &amp; "." &amp; DM89)&gt;=--('Drill Size Info'!$AA$15)), (--(INT('Drill Size Info'!$AA$15) &amp; "." &amp; DM89)&lt;=--('Drill Size Info'!$AB$15))),
            --(INT('Drill Size Info'!$AA$15) &amp; "." &amp; DM89),
            --(INT('Drill Size Info'!$AB$15) &amp; "." &amp; DM89)
        )
    ),
    IF(DK89&lt;&gt;"",
        IF(INT('Drill Size Info'!$AA$15)=INT('Drill Size Info'!$AB$15),
            --(INT('Drill Size Info'!$AA$15) &amp; "." &amp; RIGHT(DK89,3)),
            IF(AND((--(INT('Drill Size Info'!$AA$15) &amp; "." &amp; RIGHT(DK89,3))&gt;=--('Drill Size Info'!$AA$15)), (--(INT('Drill Size Info'!$AA$15) &amp; "." &amp; RIGHT(DK89,3))&lt;=--('Drill Size Info'!$AB$15))),
                --(INT('Drill Size Info'!$AA$15) &amp; "." &amp; RIGHT(DK89,3)),
                --(INT('Drill Size Info'!$AB$15) &amp; "." &amp; RIGHT(DK89,3))
            )
        ),
        "N/A"
    )
)</f>
        <v>N/A</v>
      </c>
      <c r="V89" s="161"/>
      <c r="W89" s="161"/>
      <c r="X89" s="161"/>
      <c r="Y89" s="161"/>
      <c r="Z89" s="161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62"/>
      <c r="AL89" s="162"/>
      <c r="AM89" s="162"/>
      <c r="AN89" s="162"/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2"/>
      <c r="BA89" s="162"/>
      <c r="BB89" s="163"/>
      <c r="BC89" s="163"/>
      <c r="BD89" s="163"/>
      <c r="BE89" s="164"/>
      <c r="BF89" s="165"/>
      <c r="BG89" s="162"/>
      <c r="BH89" s="162"/>
      <c r="BI89" s="164"/>
      <c r="BJ89" s="38"/>
      <c r="BK89" s="38"/>
      <c r="BL89" s="126"/>
      <c r="BM89" s="126"/>
      <c r="BN89" s="38"/>
      <c r="BO89" s="38"/>
      <c r="BP89" s="117" t="str">
        <f t="shared" si="59"/>
        <v/>
      </c>
      <c r="BQ89" s="38"/>
      <c r="BR89" s="38"/>
      <c r="BS89" s="38"/>
      <c r="BT89" s="38"/>
      <c r="BV89" s="17">
        <f t="shared" si="53"/>
        <v>0</v>
      </c>
      <c r="BW89" s="17">
        <f t="shared" si="54"/>
        <v>0</v>
      </c>
      <c r="BX89" s="17">
        <f t="shared" si="55"/>
        <v>0</v>
      </c>
      <c r="BY89" s="17">
        <f t="shared" si="56"/>
        <v>0</v>
      </c>
      <c r="BZ89" s="17">
        <f t="shared" si="57"/>
        <v>0</v>
      </c>
      <c r="CA89" s="17">
        <f t="shared" si="58"/>
        <v>0</v>
      </c>
      <c r="CB89" s="17">
        <f t="shared" si="60"/>
        <v>0</v>
      </c>
      <c r="CC89" s="17">
        <f t="shared" si="61"/>
        <v>0</v>
      </c>
      <c r="CD89" s="17">
        <f t="shared" si="62"/>
        <v>0</v>
      </c>
      <c r="CE89" s="17">
        <f t="shared" si="63"/>
        <v>0</v>
      </c>
      <c r="CF89" s="17">
        <f t="shared" si="64"/>
        <v>0</v>
      </c>
      <c r="CG89" s="17">
        <f t="shared" si="65"/>
        <v>0</v>
      </c>
      <c r="CH89" s="17">
        <f t="shared" si="66"/>
        <v>0</v>
      </c>
      <c r="CI89" s="17">
        <f t="shared" si="67"/>
        <v>0</v>
      </c>
      <c r="CJ89" s="17">
        <f t="shared" si="68"/>
        <v>0</v>
      </c>
      <c r="CK89" s="17">
        <f t="shared" si="69"/>
        <v>0</v>
      </c>
      <c r="CL89" s="17">
        <f t="shared" si="70"/>
        <v>0</v>
      </c>
      <c r="CM89" s="17">
        <f t="shared" si="71"/>
        <v>0</v>
      </c>
      <c r="CN89" s="17">
        <f t="shared" si="72"/>
        <v>0</v>
      </c>
      <c r="CO89" s="17">
        <f t="shared" si="73"/>
        <v>0</v>
      </c>
      <c r="CP89" s="17">
        <f t="shared" si="74"/>
        <v>0</v>
      </c>
      <c r="CQ89" s="17">
        <f t="shared" si="75"/>
        <v>0</v>
      </c>
      <c r="CR89" s="17">
        <f t="shared" si="76"/>
        <v>0</v>
      </c>
      <c r="CS89" s="17">
        <f t="shared" si="77"/>
        <v>0</v>
      </c>
      <c r="CT89" s="17">
        <f t="shared" si="78"/>
        <v>0</v>
      </c>
      <c r="CU89" s="17">
        <f t="shared" si="79"/>
        <v>0</v>
      </c>
      <c r="CV89" s="17">
        <f t="shared" si="80"/>
        <v>0</v>
      </c>
      <c r="CW89" s="17">
        <f t="shared" si="81"/>
        <v>0</v>
      </c>
      <c r="CX89" s="17">
        <f t="shared" si="82"/>
        <v>0</v>
      </c>
      <c r="CY89" s="17">
        <f t="shared" si="83"/>
        <v>0</v>
      </c>
      <c r="CZ89" s="17">
        <f t="shared" si="84"/>
        <v>0</v>
      </c>
      <c r="DA89" s="17">
        <f t="shared" si="85"/>
        <v>0</v>
      </c>
      <c r="DB89" s="17">
        <f t="shared" si="86"/>
        <v>0</v>
      </c>
      <c r="DC89" s="17">
        <f t="shared" si="87"/>
        <v>0</v>
      </c>
      <c r="DD89" s="17">
        <f t="shared" si="88"/>
        <v>0</v>
      </c>
      <c r="DE89" s="17">
        <f t="shared" si="89"/>
        <v>0</v>
      </c>
      <c r="DF89" s="17">
        <f t="shared" si="90"/>
        <v>0</v>
      </c>
      <c r="DG89" s="17">
        <f t="shared" si="91"/>
        <v>0</v>
      </c>
    </row>
    <row r="90" spans="2:111" ht="15" customHeight="1" x14ac:dyDescent="0.2">
      <c r="B90" s="156">
        <v>82</v>
      </c>
      <c r="C90" s="157" t="str">
        <f t="shared" si="92"/>
        <v/>
      </c>
      <c r="D90" s="158" t="str">
        <f t="shared" si="52"/>
        <v>OK</v>
      </c>
      <c r="E90" s="159" t="e">
        <f>VLOOKUP('DATA SHEET'!$B$9,'Drill Size Info'!$T$2:$U$8,2,FALSE)</f>
        <v>#N/A</v>
      </c>
      <c r="F90" s="159" t="str">
        <f t="shared" si="93"/>
        <v/>
      </c>
      <c r="G90" s="91">
        <f t="shared" si="94"/>
        <v>0</v>
      </c>
      <c r="H90" s="160" t="s">
        <v>175</v>
      </c>
      <c r="I90" s="160" t="s">
        <v>175</v>
      </c>
      <c r="J90" s="160" t="str">
        <f>IF('DATA SHEET'!$B$10="NC-50","N/A","OK")</f>
        <v>OK</v>
      </c>
      <c r="K90" s="160" t="str">
        <f>IF('DATA SHEET'!$B$10="NC-50","N/A","OK")</f>
        <v>OK</v>
      </c>
      <c r="L90" s="160" t="str">
        <f t="shared" si="95"/>
        <v>OK</v>
      </c>
      <c r="M90" s="160" t="str">
        <f t="shared" si="96"/>
        <v>OK</v>
      </c>
      <c r="N90" s="160"/>
      <c r="O90" s="160"/>
      <c r="P90" s="160"/>
      <c r="Q90" s="160"/>
      <c r="R90" s="92" t="str">
        <f>IF(DI90&lt;&gt;"",
    IF(INT('Drill Size Info'!$AA$19)=INT('Drill Size Info'!$AB$19),
        --(INT('Drill Size Info'!$AA$19) &amp; "." &amp; DI90),
        IF(AND((--(INT('Drill Size Info'!$AA$19) &amp; "." &amp; DI90)&gt;=--('Drill Size Info'!$AA$19)), (--(INT('Drill Size Info'!$AA$19) &amp; "." &amp; DI90)&lt;=--('Drill Size Info'!$AB$19))),
            --(INT('Drill Size Info'!$AA$19) &amp; "." &amp; DI90),
            --(INT('Drill Size Info'!$AB$19) &amp; "." &amp; DI90)
        )
    ),
    IF(DH90&lt;&gt;"",
        IF(INT('Drill Size Info'!$AA$19)=INT('Drill Size Info'!$AB$19),
            --(INT('Drill Size Info'!$AA$19) &amp; "." &amp; LEFT(DH90,3)),
            IF(AND((--(INT('Drill Size Info'!$AA$19) &amp; "." &amp; LEFT(DH90,3))&gt;=--('Drill Size Info'!$AA$19)), (--(INT('Drill Size Info'!$AA$19) &amp; "." &amp; LEFT(DH90,3))&lt;=--('Drill Size Info'!$AB$19))),
                --(INT('Drill Size Info'!$AA$19) &amp; "." &amp; LEFT(DH90,3)),
                --(INT('Drill Size Info'!$AB$19) &amp; "." &amp; LEFT(DH90,3))
            )
        ),
        "OK"
    )
)</f>
        <v>OK</v>
      </c>
      <c r="S90" s="150" t="str">
        <f>IF(DJ90&lt;&gt;"",
    IF(INT('Drill Size Info'!$AA$19)=INT('Drill Size Info'!$AB$19),
        --(INT('Drill Size Info'!$AA$19) &amp; "." &amp; DJ90),
        IF(AND((--(INT('Drill Size Info'!$AA$19) &amp; "." &amp; DJ90)&gt;=--('Drill Size Info'!$AA$19)), (--(INT('Drill Size Info'!$AA$19) &amp; "." &amp; DJ90)&lt;=--('Drill Size Info'!$AB$19))),
            --(INT('Drill Size Info'!$AA$19) &amp; "." &amp; DJ90),
            --(INT('Drill Size Info'!$AB$19) &amp; "." &amp; DJ90)
        )
    ),
    IF(DH90&lt;&gt;"",
        IF(INT('Drill Size Info'!$AA$19)=INT('Drill Size Info'!$AB$19),
            --(INT('Drill Size Info'!$AA$19) &amp; "." &amp; RIGHT(DH90,3)),
            IF(AND((--(INT('Drill Size Info'!$AA$19) &amp; "." &amp; RIGHT(DH90,3))&gt;=--('Drill Size Info'!$AA$19)), (--(INT('Drill Size Info'!$AA$19) &amp; "." &amp; RIGHT(DH90,3))&lt;=--('Drill Size Info'!$AB$19))),
                --(INT('Drill Size Info'!$AA$19) &amp; "." &amp; RIGHT(DH90,3)),
                --(INT('Drill Size Info'!$AB$19) &amp; "." &amp; RIGHT(DH90,3))
            )
        ),
        "N/A"
    )
)</f>
        <v>N/A</v>
      </c>
      <c r="T90" s="150" t="str">
        <f>IF(DL90&lt;&gt;"",
    IF(INT('Drill Size Info'!$AA$19)=INT('Drill Size Info'!$AB$15),
        --(INT('Drill Size Info'!$AA$15) &amp; "." &amp; DL90),
        IF(AND((--(INT('Drill Size Info'!$AA$15) &amp; "." &amp; DL90)&gt;=--('Drill Size Info'!$AA$15)), (--(INT('Drill Size Info'!$AA$15) &amp; "." &amp; DL90)&lt;=--('Drill Size Info'!$AB$15))),
            --(INT('Drill Size Info'!$AA$15) &amp; "." &amp; DL90),
            --(INT('Drill Size Info'!$AB$15) &amp; "." &amp; DL90)
        )
    ),
    IF(DK90&lt;&gt;"",
        IF(INT('Drill Size Info'!$AA$15)=INT('Drill Size Info'!$AB$15),
            --(INT('Drill Size Info'!$AA$15) &amp; "." &amp; LEFT(DK90,3)),
            IF(AND((--(INT('Drill Size Info'!$AA$15) &amp; "." &amp; LEFT(DK90,3))&gt;=--('Drill Size Info'!$AA$15)), (--(INT('Drill Size Info'!$AA$15) &amp; "." &amp; LEFT(DK90,3))&lt;=--('Drill Size Info'!$AB$15))),
                --(INT('Drill Size Info'!$AA$15) &amp; "." &amp; LEFT(DK90,3)),
                --(INT('Drill Size Info'!$AB$15) &amp; "." &amp; LEFT(DK90,3))
            )
        ),
        "OK"
    )
)</f>
        <v>OK</v>
      </c>
      <c r="U90" s="150" t="str">
        <f>IF(DM90&lt;&gt;"",
    IF(INT('Drill Size Info'!$AA$19)=INT('Drill Size Info'!$AB$15),
        --(INT('Drill Size Info'!$AA$15) &amp; "." &amp; DM90),
        IF(AND((--(INT('Drill Size Info'!$AA$15) &amp; "." &amp; DM90)&gt;=--('Drill Size Info'!$AA$15)), (--(INT('Drill Size Info'!$AA$15) &amp; "." &amp; DM90)&lt;=--('Drill Size Info'!$AB$15))),
            --(INT('Drill Size Info'!$AA$15) &amp; "." &amp; DM90),
            --(INT('Drill Size Info'!$AB$15) &amp; "." &amp; DM90)
        )
    ),
    IF(DK90&lt;&gt;"",
        IF(INT('Drill Size Info'!$AA$15)=INT('Drill Size Info'!$AB$15),
            --(INT('Drill Size Info'!$AA$15) &amp; "." &amp; RIGHT(DK90,3)),
            IF(AND((--(INT('Drill Size Info'!$AA$15) &amp; "." &amp; RIGHT(DK90,3))&gt;=--('Drill Size Info'!$AA$15)), (--(INT('Drill Size Info'!$AA$15) &amp; "." &amp; RIGHT(DK90,3))&lt;=--('Drill Size Info'!$AB$15))),
                --(INT('Drill Size Info'!$AA$15) &amp; "." &amp; RIGHT(DK90,3)),
                --(INT('Drill Size Info'!$AB$15) &amp; "." &amp; RIGHT(DK90,3))
            )
        ),
        "N/A"
    )
)</f>
        <v>N/A</v>
      </c>
      <c r="V90" s="161"/>
      <c r="W90" s="161"/>
      <c r="X90" s="161"/>
      <c r="Y90" s="161"/>
      <c r="Z90" s="161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62"/>
      <c r="AL90" s="162"/>
      <c r="AM90" s="162"/>
      <c r="AN90" s="162"/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2"/>
      <c r="BA90" s="162"/>
      <c r="BB90" s="163"/>
      <c r="BC90" s="163"/>
      <c r="BD90" s="163"/>
      <c r="BE90" s="164"/>
      <c r="BF90" s="165"/>
      <c r="BG90" s="162"/>
      <c r="BH90" s="162"/>
      <c r="BI90" s="164"/>
      <c r="BJ90" s="38"/>
      <c r="BK90" s="38"/>
      <c r="BL90" s="126"/>
      <c r="BM90" s="126"/>
      <c r="BN90" s="38"/>
      <c r="BO90" s="38"/>
      <c r="BP90" s="117" t="str">
        <f t="shared" si="59"/>
        <v/>
      </c>
      <c r="BQ90" s="38"/>
      <c r="BR90" s="38"/>
      <c r="BS90" s="38"/>
      <c r="BT90" s="38"/>
      <c r="BV90" s="17">
        <f t="shared" si="53"/>
        <v>0</v>
      </c>
      <c r="BW90" s="17">
        <f t="shared" si="54"/>
        <v>0</v>
      </c>
      <c r="BX90" s="17">
        <f t="shared" si="55"/>
        <v>0</v>
      </c>
      <c r="BY90" s="17">
        <f t="shared" si="56"/>
        <v>0</v>
      </c>
      <c r="BZ90" s="17">
        <f t="shared" si="57"/>
        <v>0</v>
      </c>
      <c r="CA90" s="17">
        <f t="shared" si="58"/>
        <v>0</v>
      </c>
      <c r="CB90" s="17">
        <f t="shared" si="60"/>
        <v>0</v>
      </c>
      <c r="CC90" s="17">
        <f t="shared" si="61"/>
        <v>0</v>
      </c>
      <c r="CD90" s="17">
        <f t="shared" si="62"/>
        <v>0</v>
      </c>
      <c r="CE90" s="17">
        <f t="shared" si="63"/>
        <v>0</v>
      </c>
      <c r="CF90" s="17">
        <f t="shared" si="64"/>
        <v>0</v>
      </c>
      <c r="CG90" s="17">
        <f t="shared" si="65"/>
        <v>0</v>
      </c>
      <c r="CH90" s="17">
        <f t="shared" si="66"/>
        <v>0</v>
      </c>
      <c r="CI90" s="17">
        <f t="shared" si="67"/>
        <v>0</v>
      </c>
      <c r="CJ90" s="17">
        <f t="shared" si="68"/>
        <v>0</v>
      </c>
      <c r="CK90" s="17">
        <f t="shared" si="69"/>
        <v>0</v>
      </c>
      <c r="CL90" s="17">
        <f t="shared" si="70"/>
        <v>0</v>
      </c>
      <c r="CM90" s="17">
        <f t="shared" si="71"/>
        <v>0</v>
      </c>
      <c r="CN90" s="17">
        <f t="shared" si="72"/>
        <v>0</v>
      </c>
      <c r="CO90" s="17">
        <f t="shared" si="73"/>
        <v>0</v>
      </c>
      <c r="CP90" s="17">
        <f t="shared" si="74"/>
        <v>0</v>
      </c>
      <c r="CQ90" s="17">
        <f t="shared" si="75"/>
        <v>0</v>
      </c>
      <c r="CR90" s="17">
        <f t="shared" si="76"/>
        <v>0</v>
      </c>
      <c r="CS90" s="17">
        <f t="shared" si="77"/>
        <v>0</v>
      </c>
      <c r="CT90" s="17">
        <f t="shared" si="78"/>
        <v>0</v>
      </c>
      <c r="CU90" s="17">
        <f t="shared" si="79"/>
        <v>0</v>
      </c>
      <c r="CV90" s="17">
        <f t="shared" si="80"/>
        <v>0</v>
      </c>
      <c r="CW90" s="17">
        <f t="shared" si="81"/>
        <v>0</v>
      </c>
      <c r="CX90" s="17">
        <f t="shared" si="82"/>
        <v>0</v>
      </c>
      <c r="CY90" s="17">
        <f t="shared" si="83"/>
        <v>0</v>
      </c>
      <c r="CZ90" s="17">
        <f t="shared" si="84"/>
        <v>0</v>
      </c>
      <c r="DA90" s="17">
        <f t="shared" si="85"/>
        <v>0</v>
      </c>
      <c r="DB90" s="17">
        <f t="shared" si="86"/>
        <v>0</v>
      </c>
      <c r="DC90" s="17">
        <f t="shared" si="87"/>
        <v>0</v>
      </c>
      <c r="DD90" s="17">
        <f t="shared" si="88"/>
        <v>0</v>
      </c>
      <c r="DE90" s="17">
        <f t="shared" si="89"/>
        <v>0</v>
      </c>
      <c r="DF90" s="17">
        <f t="shared" si="90"/>
        <v>0</v>
      </c>
      <c r="DG90" s="17">
        <f t="shared" si="91"/>
        <v>0</v>
      </c>
    </row>
    <row r="91" spans="2:111" ht="15" customHeight="1" x14ac:dyDescent="0.2">
      <c r="B91" s="156">
        <v>83</v>
      </c>
      <c r="C91" s="157" t="str">
        <f t="shared" si="92"/>
        <v/>
      </c>
      <c r="D91" s="158" t="str">
        <f t="shared" si="52"/>
        <v>OK</v>
      </c>
      <c r="E91" s="159" t="e">
        <f>VLOOKUP('DATA SHEET'!$B$9,'Drill Size Info'!$T$2:$U$8,2,FALSE)</f>
        <v>#N/A</v>
      </c>
      <c r="F91" s="159" t="str">
        <f t="shared" si="93"/>
        <v/>
      </c>
      <c r="G91" s="91">
        <f t="shared" si="94"/>
        <v>0</v>
      </c>
      <c r="H91" s="160" t="s">
        <v>175</v>
      </c>
      <c r="I91" s="160" t="s">
        <v>175</v>
      </c>
      <c r="J91" s="160" t="str">
        <f>IF('DATA SHEET'!$B$10="NC-50","N/A","OK")</f>
        <v>OK</v>
      </c>
      <c r="K91" s="160" t="str">
        <f>IF('DATA SHEET'!$B$10="NC-50","N/A","OK")</f>
        <v>OK</v>
      </c>
      <c r="L91" s="160" t="str">
        <f t="shared" si="95"/>
        <v>OK</v>
      </c>
      <c r="M91" s="160" t="str">
        <f t="shared" si="96"/>
        <v>OK</v>
      </c>
      <c r="N91" s="160"/>
      <c r="O91" s="160"/>
      <c r="P91" s="160"/>
      <c r="Q91" s="160"/>
      <c r="R91" s="92" t="str">
        <f>IF(DI91&lt;&gt;"",
    IF(INT('Drill Size Info'!$AA$19)=INT('Drill Size Info'!$AB$19),
        --(INT('Drill Size Info'!$AA$19) &amp; "." &amp; DI91),
        IF(AND((--(INT('Drill Size Info'!$AA$19) &amp; "." &amp; DI91)&gt;=--('Drill Size Info'!$AA$19)), (--(INT('Drill Size Info'!$AA$19) &amp; "." &amp; DI91)&lt;=--('Drill Size Info'!$AB$19))),
            --(INT('Drill Size Info'!$AA$19) &amp; "." &amp; DI91),
            --(INT('Drill Size Info'!$AB$19) &amp; "." &amp; DI91)
        )
    ),
    IF(DH91&lt;&gt;"",
        IF(INT('Drill Size Info'!$AA$19)=INT('Drill Size Info'!$AB$19),
            --(INT('Drill Size Info'!$AA$19) &amp; "." &amp; LEFT(DH91,3)),
            IF(AND((--(INT('Drill Size Info'!$AA$19) &amp; "." &amp; LEFT(DH91,3))&gt;=--('Drill Size Info'!$AA$19)), (--(INT('Drill Size Info'!$AA$19) &amp; "." &amp; LEFT(DH91,3))&lt;=--('Drill Size Info'!$AB$19))),
                --(INT('Drill Size Info'!$AA$19) &amp; "." &amp; LEFT(DH91,3)),
                --(INT('Drill Size Info'!$AB$19) &amp; "." &amp; LEFT(DH91,3))
            )
        ),
        "OK"
    )
)</f>
        <v>OK</v>
      </c>
      <c r="S91" s="150" t="str">
        <f>IF(DJ91&lt;&gt;"",
    IF(INT('Drill Size Info'!$AA$19)=INT('Drill Size Info'!$AB$19),
        --(INT('Drill Size Info'!$AA$19) &amp; "." &amp; DJ91),
        IF(AND((--(INT('Drill Size Info'!$AA$19) &amp; "." &amp; DJ91)&gt;=--('Drill Size Info'!$AA$19)), (--(INT('Drill Size Info'!$AA$19) &amp; "." &amp; DJ91)&lt;=--('Drill Size Info'!$AB$19))),
            --(INT('Drill Size Info'!$AA$19) &amp; "." &amp; DJ91),
            --(INT('Drill Size Info'!$AB$19) &amp; "." &amp; DJ91)
        )
    ),
    IF(DH91&lt;&gt;"",
        IF(INT('Drill Size Info'!$AA$19)=INT('Drill Size Info'!$AB$19),
            --(INT('Drill Size Info'!$AA$19) &amp; "." &amp; RIGHT(DH91,3)),
            IF(AND((--(INT('Drill Size Info'!$AA$19) &amp; "." &amp; RIGHT(DH91,3))&gt;=--('Drill Size Info'!$AA$19)), (--(INT('Drill Size Info'!$AA$19) &amp; "." &amp; RIGHT(DH91,3))&lt;=--('Drill Size Info'!$AB$19))),
                --(INT('Drill Size Info'!$AA$19) &amp; "." &amp; RIGHT(DH91,3)),
                --(INT('Drill Size Info'!$AB$19) &amp; "." &amp; RIGHT(DH91,3))
            )
        ),
        "N/A"
    )
)</f>
        <v>N/A</v>
      </c>
      <c r="T91" s="150" t="str">
        <f>IF(DL91&lt;&gt;"",
    IF(INT('Drill Size Info'!$AA$19)=INT('Drill Size Info'!$AB$15),
        --(INT('Drill Size Info'!$AA$15) &amp; "." &amp; DL91),
        IF(AND((--(INT('Drill Size Info'!$AA$15) &amp; "." &amp; DL91)&gt;=--('Drill Size Info'!$AA$15)), (--(INT('Drill Size Info'!$AA$15) &amp; "." &amp; DL91)&lt;=--('Drill Size Info'!$AB$15))),
            --(INT('Drill Size Info'!$AA$15) &amp; "." &amp; DL91),
            --(INT('Drill Size Info'!$AB$15) &amp; "." &amp; DL91)
        )
    ),
    IF(DK91&lt;&gt;"",
        IF(INT('Drill Size Info'!$AA$15)=INT('Drill Size Info'!$AB$15),
            --(INT('Drill Size Info'!$AA$15) &amp; "." &amp; LEFT(DK91,3)),
            IF(AND((--(INT('Drill Size Info'!$AA$15) &amp; "." &amp; LEFT(DK91,3))&gt;=--('Drill Size Info'!$AA$15)), (--(INT('Drill Size Info'!$AA$15) &amp; "." &amp; LEFT(DK91,3))&lt;=--('Drill Size Info'!$AB$15))),
                --(INT('Drill Size Info'!$AA$15) &amp; "." &amp; LEFT(DK91,3)),
                --(INT('Drill Size Info'!$AB$15) &amp; "." &amp; LEFT(DK91,3))
            )
        ),
        "OK"
    )
)</f>
        <v>OK</v>
      </c>
      <c r="U91" s="150" t="str">
        <f>IF(DM91&lt;&gt;"",
    IF(INT('Drill Size Info'!$AA$19)=INT('Drill Size Info'!$AB$15),
        --(INT('Drill Size Info'!$AA$15) &amp; "." &amp; DM91),
        IF(AND((--(INT('Drill Size Info'!$AA$15) &amp; "." &amp; DM91)&gt;=--('Drill Size Info'!$AA$15)), (--(INT('Drill Size Info'!$AA$15) &amp; "." &amp; DM91)&lt;=--('Drill Size Info'!$AB$15))),
            --(INT('Drill Size Info'!$AA$15) &amp; "." &amp; DM91),
            --(INT('Drill Size Info'!$AB$15) &amp; "." &amp; DM91)
        )
    ),
    IF(DK91&lt;&gt;"",
        IF(INT('Drill Size Info'!$AA$15)=INT('Drill Size Info'!$AB$15),
            --(INT('Drill Size Info'!$AA$15) &amp; "." &amp; RIGHT(DK91,3)),
            IF(AND((--(INT('Drill Size Info'!$AA$15) &amp; "." &amp; RIGHT(DK91,3))&gt;=--('Drill Size Info'!$AA$15)), (--(INT('Drill Size Info'!$AA$15) &amp; "." &amp; RIGHT(DK91,3))&lt;=--('Drill Size Info'!$AB$15))),
                --(INT('Drill Size Info'!$AA$15) &amp; "." &amp; RIGHT(DK91,3)),
                --(INT('Drill Size Info'!$AB$15) &amp; "." &amp; RIGHT(DK91,3))
            )
        ),
        "N/A"
    )
)</f>
        <v>N/A</v>
      </c>
      <c r="V91" s="161"/>
      <c r="W91" s="161"/>
      <c r="X91" s="161"/>
      <c r="Y91" s="161"/>
      <c r="Z91" s="161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62"/>
      <c r="AL91" s="162"/>
      <c r="AM91" s="162"/>
      <c r="AN91" s="162"/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2"/>
      <c r="BA91" s="162"/>
      <c r="BB91" s="163"/>
      <c r="BC91" s="163"/>
      <c r="BD91" s="163"/>
      <c r="BE91" s="164"/>
      <c r="BF91" s="165"/>
      <c r="BG91" s="162"/>
      <c r="BH91" s="162"/>
      <c r="BI91" s="164"/>
      <c r="BJ91" s="38"/>
      <c r="BK91" s="38"/>
      <c r="BL91" s="126"/>
      <c r="BM91" s="126"/>
      <c r="BN91" s="38"/>
      <c r="BO91" s="38"/>
      <c r="BP91" s="117" t="str">
        <f t="shared" si="59"/>
        <v/>
      </c>
      <c r="BQ91" s="38"/>
      <c r="BR91" s="38"/>
      <c r="BS91" s="38"/>
      <c r="BT91" s="38"/>
      <c r="BV91" s="17">
        <f t="shared" si="53"/>
        <v>0</v>
      </c>
      <c r="BW91" s="17">
        <f t="shared" si="54"/>
        <v>0</v>
      </c>
      <c r="BX91" s="17">
        <f t="shared" si="55"/>
        <v>0</v>
      </c>
      <c r="BY91" s="17">
        <f t="shared" si="56"/>
        <v>0</v>
      </c>
      <c r="BZ91" s="17">
        <f t="shared" si="57"/>
        <v>0</v>
      </c>
      <c r="CA91" s="17">
        <f t="shared" si="58"/>
        <v>0</v>
      </c>
      <c r="CB91" s="17">
        <f t="shared" si="60"/>
        <v>0</v>
      </c>
      <c r="CC91" s="17">
        <f t="shared" si="61"/>
        <v>0</v>
      </c>
      <c r="CD91" s="17">
        <f t="shared" si="62"/>
        <v>0</v>
      </c>
      <c r="CE91" s="17">
        <f t="shared" si="63"/>
        <v>0</v>
      </c>
      <c r="CF91" s="17">
        <f t="shared" si="64"/>
        <v>0</v>
      </c>
      <c r="CG91" s="17">
        <f t="shared" si="65"/>
        <v>0</v>
      </c>
      <c r="CH91" s="17">
        <f t="shared" si="66"/>
        <v>0</v>
      </c>
      <c r="CI91" s="17">
        <f t="shared" si="67"/>
        <v>0</v>
      </c>
      <c r="CJ91" s="17">
        <f t="shared" si="68"/>
        <v>0</v>
      </c>
      <c r="CK91" s="17">
        <f t="shared" si="69"/>
        <v>0</v>
      </c>
      <c r="CL91" s="17">
        <f t="shared" si="70"/>
        <v>0</v>
      </c>
      <c r="CM91" s="17">
        <f t="shared" si="71"/>
        <v>0</v>
      </c>
      <c r="CN91" s="17">
        <f t="shared" si="72"/>
        <v>0</v>
      </c>
      <c r="CO91" s="17">
        <f t="shared" si="73"/>
        <v>0</v>
      </c>
      <c r="CP91" s="17">
        <f t="shared" si="74"/>
        <v>0</v>
      </c>
      <c r="CQ91" s="17">
        <f t="shared" si="75"/>
        <v>0</v>
      </c>
      <c r="CR91" s="17">
        <f t="shared" si="76"/>
        <v>0</v>
      </c>
      <c r="CS91" s="17">
        <f t="shared" si="77"/>
        <v>0</v>
      </c>
      <c r="CT91" s="17">
        <f t="shared" si="78"/>
        <v>0</v>
      </c>
      <c r="CU91" s="17">
        <f t="shared" si="79"/>
        <v>0</v>
      </c>
      <c r="CV91" s="17">
        <f t="shared" si="80"/>
        <v>0</v>
      </c>
      <c r="CW91" s="17">
        <f t="shared" si="81"/>
        <v>0</v>
      </c>
      <c r="CX91" s="17">
        <f t="shared" si="82"/>
        <v>0</v>
      </c>
      <c r="CY91" s="17">
        <f t="shared" si="83"/>
        <v>0</v>
      </c>
      <c r="CZ91" s="17">
        <f t="shared" si="84"/>
        <v>0</v>
      </c>
      <c r="DA91" s="17">
        <f t="shared" si="85"/>
        <v>0</v>
      </c>
      <c r="DB91" s="17">
        <f t="shared" si="86"/>
        <v>0</v>
      </c>
      <c r="DC91" s="17">
        <f t="shared" si="87"/>
        <v>0</v>
      </c>
      <c r="DD91" s="17">
        <f t="shared" si="88"/>
        <v>0</v>
      </c>
      <c r="DE91" s="17">
        <f t="shared" si="89"/>
        <v>0</v>
      </c>
      <c r="DF91" s="17">
        <f t="shared" si="90"/>
        <v>0</v>
      </c>
      <c r="DG91" s="17">
        <f t="shared" si="91"/>
        <v>0</v>
      </c>
    </row>
    <row r="92" spans="2:111" ht="15" customHeight="1" x14ac:dyDescent="0.2">
      <c r="B92" s="156">
        <v>84</v>
      </c>
      <c r="C92" s="157" t="str">
        <f t="shared" si="92"/>
        <v/>
      </c>
      <c r="D92" s="158" t="str">
        <f t="shared" si="52"/>
        <v>OK</v>
      </c>
      <c r="E92" s="159" t="e">
        <f>VLOOKUP('DATA SHEET'!$B$9,'Drill Size Info'!$T$2:$U$8,2,FALSE)</f>
        <v>#N/A</v>
      </c>
      <c r="F92" s="159" t="str">
        <f t="shared" si="93"/>
        <v/>
      </c>
      <c r="G92" s="91">
        <f t="shared" si="94"/>
        <v>0</v>
      </c>
      <c r="H92" s="160" t="s">
        <v>175</v>
      </c>
      <c r="I92" s="160" t="s">
        <v>175</v>
      </c>
      <c r="J92" s="160" t="str">
        <f>IF('DATA SHEET'!$B$10="NC-50","N/A","OK")</f>
        <v>OK</v>
      </c>
      <c r="K92" s="160" t="str">
        <f>IF('DATA SHEET'!$B$10="NC-50","N/A","OK")</f>
        <v>OK</v>
      </c>
      <c r="L92" s="160" t="str">
        <f t="shared" si="95"/>
        <v>OK</v>
      </c>
      <c r="M92" s="160" t="str">
        <f t="shared" si="96"/>
        <v>OK</v>
      </c>
      <c r="N92" s="160"/>
      <c r="O92" s="160"/>
      <c r="P92" s="160"/>
      <c r="Q92" s="160"/>
      <c r="R92" s="92" t="str">
        <f>IF(DI92&lt;&gt;"",
    IF(INT('Drill Size Info'!$AA$19)=INT('Drill Size Info'!$AB$19),
        --(INT('Drill Size Info'!$AA$19) &amp; "." &amp; DI92),
        IF(AND((--(INT('Drill Size Info'!$AA$19) &amp; "." &amp; DI92)&gt;=--('Drill Size Info'!$AA$19)), (--(INT('Drill Size Info'!$AA$19) &amp; "." &amp; DI92)&lt;=--('Drill Size Info'!$AB$19))),
            --(INT('Drill Size Info'!$AA$19) &amp; "." &amp; DI92),
            --(INT('Drill Size Info'!$AB$19) &amp; "." &amp; DI92)
        )
    ),
    IF(DH92&lt;&gt;"",
        IF(INT('Drill Size Info'!$AA$19)=INT('Drill Size Info'!$AB$19),
            --(INT('Drill Size Info'!$AA$19) &amp; "." &amp; LEFT(DH92,3)),
            IF(AND((--(INT('Drill Size Info'!$AA$19) &amp; "." &amp; LEFT(DH92,3))&gt;=--('Drill Size Info'!$AA$19)), (--(INT('Drill Size Info'!$AA$19) &amp; "." &amp; LEFT(DH92,3))&lt;=--('Drill Size Info'!$AB$19))),
                --(INT('Drill Size Info'!$AA$19) &amp; "." &amp; LEFT(DH92,3)),
                --(INT('Drill Size Info'!$AB$19) &amp; "." &amp; LEFT(DH92,3))
            )
        ),
        "OK"
    )
)</f>
        <v>OK</v>
      </c>
      <c r="S92" s="150" t="str">
        <f>IF(DJ92&lt;&gt;"",
    IF(INT('Drill Size Info'!$AA$19)=INT('Drill Size Info'!$AB$19),
        --(INT('Drill Size Info'!$AA$19) &amp; "." &amp; DJ92),
        IF(AND((--(INT('Drill Size Info'!$AA$19) &amp; "." &amp; DJ92)&gt;=--('Drill Size Info'!$AA$19)), (--(INT('Drill Size Info'!$AA$19) &amp; "." &amp; DJ92)&lt;=--('Drill Size Info'!$AB$19))),
            --(INT('Drill Size Info'!$AA$19) &amp; "." &amp; DJ92),
            --(INT('Drill Size Info'!$AB$19) &amp; "." &amp; DJ92)
        )
    ),
    IF(DH92&lt;&gt;"",
        IF(INT('Drill Size Info'!$AA$19)=INT('Drill Size Info'!$AB$19),
            --(INT('Drill Size Info'!$AA$19) &amp; "." &amp; RIGHT(DH92,3)),
            IF(AND((--(INT('Drill Size Info'!$AA$19) &amp; "." &amp; RIGHT(DH92,3))&gt;=--('Drill Size Info'!$AA$19)), (--(INT('Drill Size Info'!$AA$19) &amp; "." &amp; RIGHT(DH92,3))&lt;=--('Drill Size Info'!$AB$19))),
                --(INT('Drill Size Info'!$AA$19) &amp; "." &amp; RIGHT(DH92,3)),
                --(INT('Drill Size Info'!$AB$19) &amp; "." &amp; RIGHT(DH92,3))
            )
        ),
        "N/A"
    )
)</f>
        <v>N/A</v>
      </c>
      <c r="T92" s="150" t="str">
        <f>IF(DL92&lt;&gt;"",
    IF(INT('Drill Size Info'!$AA$19)=INT('Drill Size Info'!$AB$15),
        --(INT('Drill Size Info'!$AA$15) &amp; "." &amp; DL92),
        IF(AND((--(INT('Drill Size Info'!$AA$15) &amp; "." &amp; DL92)&gt;=--('Drill Size Info'!$AA$15)), (--(INT('Drill Size Info'!$AA$15) &amp; "." &amp; DL92)&lt;=--('Drill Size Info'!$AB$15))),
            --(INT('Drill Size Info'!$AA$15) &amp; "." &amp; DL92),
            --(INT('Drill Size Info'!$AB$15) &amp; "." &amp; DL92)
        )
    ),
    IF(DK92&lt;&gt;"",
        IF(INT('Drill Size Info'!$AA$15)=INT('Drill Size Info'!$AB$15),
            --(INT('Drill Size Info'!$AA$15) &amp; "." &amp; LEFT(DK92,3)),
            IF(AND((--(INT('Drill Size Info'!$AA$15) &amp; "." &amp; LEFT(DK92,3))&gt;=--('Drill Size Info'!$AA$15)), (--(INT('Drill Size Info'!$AA$15) &amp; "." &amp; LEFT(DK92,3))&lt;=--('Drill Size Info'!$AB$15))),
                --(INT('Drill Size Info'!$AA$15) &amp; "." &amp; LEFT(DK92,3)),
                --(INT('Drill Size Info'!$AB$15) &amp; "." &amp; LEFT(DK92,3))
            )
        ),
        "OK"
    )
)</f>
        <v>OK</v>
      </c>
      <c r="U92" s="150" t="str">
        <f>IF(DM92&lt;&gt;"",
    IF(INT('Drill Size Info'!$AA$19)=INT('Drill Size Info'!$AB$15),
        --(INT('Drill Size Info'!$AA$15) &amp; "." &amp; DM92),
        IF(AND((--(INT('Drill Size Info'!$AA$15) &amp; "." &amp; DM92)&gt;=--('Drill Size Info'!$AA$15)), (--(INT('Drill Size Info'!$AA$15) &amp; "." &amp; DM92)&lt;=--('Drill Size Info'!$AB$15))),
            --(INT('Drill Size Info'!$AA$15) &amp; "." &amp; DM92),
            --(INT('Drill Size Info'!$AB$15) &amp; "." &amp; DM92)
        )
    ),
    IF(DK92&lt;&gt;"",
        IF(INT('Drill Size Info'!$AA$15)=INT('Drill Size Info'!$AB$15),
            --(INT('Drill Size Info'!$AA$15) &amp; "." &amp; RIGHT(DK92,3)),
            IF(AND((--(INT('Drill Size Info'!$AA$15) &amp; "." &amp; RIGHT(DK92,3))&gt;=--('Drill Size Info'!$AA$15)), (--(INT('Drill Size Info'!$AA$15) &amp; "." &amp; RIGHT(DK92,3))&lt;=--('Drill Size Info'!$AB$15))),
                --(INT('Drill Size Info'!$AA$15) &amp; "." &amp; RIGHT(DK92,3)),
                --(INT('Drill Size Info'!$AB$15) &amp; "." &amp; RIGHT(DK92,3))
            )
        ),
        "N/A"
    )
)</f>
        <v>N/A</v>
      </c>
      <c r="V92" s="161"/>
      <c r="W92" s="161"/>
      <c r="X92" s="161"/>
      <c r="Y92" s="161"/>
      <c r="Z92" s="161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62"/>
      <c r="AL92" s="162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3"/>
      <c r="BC92" s="163"/>
      <c r="BD92" s="163"/>
      <c r="BE92" s="164"/>
      <c r="BF92" s="165"/>
      <c r="BG92" s="162"/>
      <c r="BH92" s="162"/>
      <c r="BI92" s="164"/>
      <c r="BJ92" s="38"/>
      <c r="BK92" s="38"/>
      <c r="BL92" s="126"/>
      <c r="BM92" s="126"/>
      <c r="BN92" s="38"/>
      <c r="BO92" s="38"/>
      <c r="BP92" s="117" t="str">
        <f t="shared" si="59"/>
        <v/>
      </c>
      <c r="BQ92" s="38"/>
      <c r="BR92" s="38"/>
      <c r="BS92" s="38"/>
      <c r="BT92" s="38"/>
      <c r="BV92" s="17">
        <f t="shared" si="53"/>
        <v>0</v>
      </c>
      <c r="BW92" s="17">
        <f t="shared" si="54"/>
        <v>0</v>
      </c>
      <c r="BX92" s="17">
        <f t="shared" si="55"/>
        <v>0</v>
      </c>
      <c r="BY92" s="17">
        <f t="shared" si="56"/>
        <v>0</v>
      </c>
      <c r="BZ92" s="17">
        <f t="shared" si="57"/>
        <v>0</v>
      </c>
      <c r="CA92" s="17">
        <f t="shared" si="58"/>
        <v>0</v>
      </c>
      <c r="CB92" s="17">
        <f t="shared" si="60"/>
        <v>0</v>
      </c>
      <c r="CC92" s="17">
        <f t="shared" si="61"/>
        <v>0</v>
      </c>
      <c r="CD92" s="17">
        <f t="shared" si="62"/>
        <v>0</v>
      </c>
      <c r="CE92" s="17">
        <f t="shared" si="63"/>
        <v>0</v>
      </c>
      <c r="CF92" s="17">
        <f t="shared" si="64"/>
        <v>0</v>
      </c>
      <c r="CG92" s="17">
        <f t="shared" si="65"/>
        <v>0</v>
      </c>
      <c r="CH92" s="17">
        <f t="shared" si="66"/>
        <v>0</v>
      </c>
      <c r="CI92" s="17">
        <f t="shared" si="67"/>
        <v>0</v>
      </c>
      <c r="CJ92" s="17">
        <f t="shared" si="68"/>
        <v>0</v>
      </c>
      <c r="CK92" s="17">
        <f t="shared" si="69"/>
        <v>0</v>
      </c>
      <c r="CL92" s="17">
        <f t="shared" si="70"/>
        <v>0</v>
      </c>
      <c r="CM92" s="17">
        <f t="shared" si="71"/>
        <v>0</v>
      </c>
      <c r="CN92" s="17">
        <f t="shared" si="72"/>
        <v>0</v>
      </c>
      <c r="CO92" s="17">
        <f t="shared" si="73"/>
        <v>0</v>
      </c>
      <c r="CP92" s="17">
        <f t="shared" si="74"/>
        <v>0</v>
      </c>
      <c r="CQ92" s="17">
        <f t="shared" si="75"/>
        <v>0</v>
      </c>
      <c r="CR92" s="17">
        <f t="shared" si="76"/>
        <v>0</v>
      </c>
      <c r="CS92" s="17">
        <f t="shared" si="77"/>
        <v>0</v>
      </c>
      <c r="CT92" s="17">
        <f t="shared" si="78"/>
        <v>0</v>
      </c>
      <c r="CU92" s="17">
        <f t="shared" si="79"/>
        <v>0</v>
      </c>
      <c r="CV92" s="17">
        <f t="shared" si="80"/>
        <v>0</v>
      </c>
      <c r="CW92" s="17">
        <f t="shared" si="81"/>
        <v>0</v>
      </c>
      <c r="CX92" s="17">
        <f t="shared" si="82"/>
        <v>0</v>
      </c>
      <c r="CY92" s="17">
        <f t="shared" si="83"/>
        <v>0</v>
      </c>
      <c r="CZ92" s="17">
        <f t="shared" si="84"/>
        <v>0</v>
      </c>
      <c r="DA92" s="17">
        <f t="shared" si="85"/>
        <v>0</v>
      </c>
      <c r="DB92" s="17">
        <f t="shared" si="86"/>
        <v>0</v>
      </c>
      <c r="DC92" s="17">
        <f t="shared" si="87"/>
        <v>0</v>
      </c>
      <c r="DD92" s="17">
        <f t="shared" si="88"/>
        <v>0</v>
      </c>
      <c r="DE92" s="17">
        <f t="shared" si="89"/>
        <v>0</v>
      </c>
      <c r="DF92" s="17">
        <f t="shared" si="90"/>
        <v>0</v>
      </c>
      <c r="DG92" s="17">
        <f t="shared" si="91"/>
        <v>0</v>
      </c>
    </row>
    <row r="93" spans="2:111" ht="15" customHeight="1" x14ac:dyDescent="0.2">
      <c r="B93" s="156">
        <v>85</v>
      </c>
      <c r="C93" s="157" t="str">
        <f t="shared" si="92"/>
        <v/>
      </c>
      <c r="D93" s="158" t="str">
        <f t="shared" si="52"/>
        <v>OK</v>
      </c>
      <c r="E93" s="159" t="e">
        <f>VLOOKUP('DATA SHEET'!$B$9,'Drill Size Info'!$T$2:$U$8,2,FALSE)</f>
        <v>#N/A</v>
      </c>
      <c r="F93" s="159" t="str">
        <f t="shared" si="93"/>
        <v/>
      </c>
      <c r="G93" s="91">
        <f t="shared" si="94"/>
        <v>0</v>
      </c>
      <c r="H93" s="160" t="s">
        <v>175</v>
      </c>
      <c r="I93" s="160" t="s">
        <v>175</v>
      </c>
      <c r="J93" s="160" t="str">
        <f>IF('DATA SHEET'!$B$10="NC-50","N/A","OK")</f>
        <v>OK</v>
      </c>
      <c r="K93" s="160" t="str">
        <f>IF('DATA SHEET'!$B$10="NC-50","N/A","OK")</f>
        <v>OK</v>
      </c>
      <c r="L93" s="160" t="str">
        <f t="shared" si="95"/>
        <v>OK</v>
      </c>
      <c r="M93" s="160" t="str">
        <f t="shared" si="96"/>
        <v>OK</v>
      </c>
      <c r="N93" s="160"/>
      <c r="O93" s="160"/>
      <c r="P93" s="160"/>
      <c r="Q93" s="160"/>
      <c r="R93" s="92" t="str">
        <f>IF(DI93&lt;&gt;"",
    IF(INT('Drill Size Info'!$AA$19)=INT('Drill Size Info'!$AB$19),
        --(INT('Drill Size Info'!$AA$19) &amp; "." &amp; DI93),
        IF(AND((--(INT('Drill Size Info'!$AA$19) &amp; "." &amp; DI93)&gt;=--('Drill Size Info'!$AA$19)), (--(INT('Drill Size Info'!$AA$19) &amp; "." &amp; DI93)&lt;=--('Drill Size Info'!$AB$19))),
            --(INT('Drill Size Info'!$AA$19) &amp; "." &amp; DI93),
            --(INT('Drill Size Info'!$AB$19) &amp; "." &amp; DI93)
        )
    ),
    IF(DH93&lt;&gt;"",
        IF(INT('Drill Size Info'!$AA$19)=INT('Drill Size Info'!$AB$19),
            --(INT('Drill Size Info'!$AA$19) &amp; "." &amp; LEFT(DH93,3)),
            IF(AND((--(INT('Drill Size Info'!$AA$19) &amp; "." &amp; LEFT(DH93,3))&gt;=--('Drill Size Info'!$AA$19)), (--(INT('Drill Size Info'!$AA$19) &amp; "." &amp; LEFT(DH93,3))&lt;=--('Drill Size Info'!$AB$19))),
                --(INT('Drill Size Info'!$AA$19) &amp; "." &amp; LEFT(DH93,3)),
                --(INT('Drill Size Info'!$AB$19) &amp; "." &amp; LEFT(DH93,3))
            )
        ),
        "OK"
    )
)</f>
        <v>OK</v>
      </c>
      <c r="S93" s="150" t="str">
        <f>IF(DJ93&lt;&gt;"",
    IF(INT('Drill Size Info'!$AA$19)=INT('Drill Size Info'!$AB$19),
        --(INT('Drill Size Info'!$AA$19) &amp; "." &amp; DJ93),
        IF(AND((--(INT('Drill Size Info'!$AA$19) &amp; "." &amp; DJ93)&gt;=--('Drill Size Info'!$AA$19)), (--(INT('Drill Size Info'!$AA$19) &amp; "." &amp; DJ93)&lt;=--('Drill Size Info'!$AB$19))),
            --(INT('Drill Size Info'!$AA$19) &amp; "." &amp; DJ93),
            --(INT('Drill Size Info'!$AB$19) &amp; "." &amp; DJ93)
        )
    ),
    IF(DH93&lt;&gt;"",
        IF(INT('Drill Size Info'!$AA$19)=INT('Drill Size Info'!$AB$19),
            --(INT('Drill Size Info'!$AA$19) &amp; "." &amp; RIGHT(DH93,3)),
            IF(AND((--(INT('Drill Size Info'!$AA$19) &amp; "." &amp; RIGHT(DH93,3))&gt;=--('Drill Size Info'!$AA$19)), (--(INT('Drill Size Info'!$AA$19) &amp; "." &amp; RIGHT(DH93,3))&lt;=--('Drill Size Info'!$AB$19))),
                --(INT('Drill Size Info'!$AA$19) &amp; "." &amp; RIGHT(DH93,3)),
                --(INT('Drill Size Info'!$AB$19) &amp; "." &amp; RIGHT(DH93,3))
            )
        ),
        "N/A"
    )
)</f>
        <v>N/A</v>
      </c>
      <c r="T93" s="150" t="str">
        <f>IF(DL93&lt;&gt;"",
    IF(INT('Drill Size Info'!$AA$19)=INT('Drill Size Info'!$AB$15),
        --(INT('Drill Size Info'!$AA$15) &amp; "." &amp; DL93),
        IF(AND((--(INT('Drill Size Info'!$AA$15) &amp; "." &amp; DL93)&gt;=--('Drill Size Info'!$AA$15)), (--(INT('Drill Size Info'!$AA$15) &amp; "." &amp; DL93)&lt;=--('Drill Size Info'!$AB$15))),
            --(INT('Drill Size Info'!$AA$15) &amp; "." &amp; DL93),
            --(INT('Drill Size Info'!$AB$15) &amp; "." &amp; DL93)
        )
    ),
    IF(DK93&lt;&gt;"",
        IF(INT('Drill Size Info'!$AA$15)=INT('Drill Size Info'!$AB$15),
            --(INT('Drill Size Info'!$AA$15) &amp; "." &amp; LEFT(DK93,3)),
            IF(AND((--(INT('Drill Size Info'!$AA$15) &amp; "." &amp; LEFT(DK93,3))&gt;=--('Drill Size Info'!$AA$15)), (--(INT('Drill Size Info'!$AA$15) &amp; "." &amp; LEFT(DK93,3))&lt;=--('Drill Size Info'!$AB$15))),
                --(INT('Drill Size Info'!$AA$15) &amp; "." &amp; LEFT(DK93,3)),
                --(INT('Drill Size Info'!$AB$15) &amp; "." &amp; LEFT(DK93,3))
            )
        ),
        "OK"
    )
)</f>
        <v>OK</v>
      </c>
      <c r="U93" s="150" t="str">
        <f>IF(DM93&lt;&gt;"",
    IF(INT('Drill Size Info'!$AA$19)=INT('Drill Size Info'!$AB$15),
        --(INT('Drill Size Info'!$AA$15) &amp; "." &amp; DM93),
        IF(AND((--(INT('Drill Size Info'!$AA$15) &amp; "." &amp; DM93)&gt;=--('Drill Size Info'!$AA$15)), (--(INT('Drill Size Info'!$AA$15) &amp; "." &amp; DM93)&lt;=--('Drill Size Info'!$AB$15))),
            --(INT('Drill Size Info'!$AA$15) &amp; "." &amp; DM93),
            --(INT('Drill Size Info'!$AB$15) &amp; "." &amp; DM93)
        )
    ),
    IF(DK93&lt;&gt;"",
        IF(INT('Drill Size Info'!$AA$15)=INT('Drill Size Info'!$AB$15),
            --(INT('Drill Size Info'!$AA$15) &amp; "." &amp; RIGHT(DK93,3)),
            IF(AND((--(INT('Drill Size Info'!$AA$15) &amp; "." &amp; RIGHT(DK93,3))&gt;=--('Drill Size Info'!$AA$15)), (--(INT('Drill Size Info'!$AA$15) &amp; "." &amp; RIGHT(DK93,3))&lt;=--('Drill Size Info'!$AB$15))),
                --(INT('Drill Size Info'!$AA$15) &amp; "." &amp; RIGHT(DK93,3)),
                --(INT('Drill Size Info'!$AB$15) &amp; "." &amp; RIGHT(DK93,3))
            )
        ),
        "N/A"
    )
)</f>
        <v>N/A</v>
      </c>
      <c r="V93" s="161"/>
      <c r="W93" s="161"/>
      <c r="X93" s="161"/>
      <c r="Y93" s="161"/>
      <c r="Z93" s="161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62"/>
      <c r="AL93" s="162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3"/>
      <c r="BC93" s="163"/>
      <c r="BD93" s="163"/>
      <c r="BE93" s="164"/>
      <c r="BF93" s="165"/>
      <c r="BG93" s="162"/>
      <c r="BH93" s="162"/>
      <c r="BI93" s="164"/>
      <c r="BJ93" s="38"/>
      <c r="BK93" s="38"/>
      <c r="BL93" s="126"/>
      <c r="BM93" s="126"/>
      <c r="BN93" s="38"/>
      <c r="BO93" s="38"/>
      <c r="BP93" s="117" t="str">
        <f t="shared" si="59"/>
        <v/>
      </c>
      <c r="BQ93" s="38"/>
      <c r="BR93" s="38"/>
      <c r="BS93" s="38"/>
      <c r="BT93" s="38"/>
      <c r="BV93" s="17">
        <f t="shared" si="53"/>
        <v>0</v>
      </c>
      <c r="BW93" s="17">
        <f t="shared" si="54"/>
        <v>0</v>
      </c>
      <c r="BX93" s="17">
        <f t="shared" si="55"/>
        <v>0</v>
      </c>
      <c r="BY93" s="17">
        <f t="shared" si="56"/>
        <v>0</v>
      </c>
      <c r="BZ93" s="17">
        <f t="shared" si="57"/>
        <v>0</v>
      </c>
      <c r="CA93" s="17">
        <f t="shared" si="58"/>
        <v>0</v>
      </c>
      <c r="CB93" s="17">
        <f t="shared" si="60"/>
        <v>0</v>
      </c>
      <c r="CC93" s="17">
        <f t="shared" si="61"/>
        <v>0</v>
      </c>
      <c r="CD93" s="17">
        <f t="shared" si="62"/>
        <v>0</v>
      </c>
      <c r="CE93" s="17">
        <f t="shared" si="63"/>
        <v>0</v>
      </c>
      <c r="CF93" s="17">
        <f t="shared" si="64"/>
        <v>0</v>
      </c>
      <c r="CG93" s="17">
        <f t="shared" si="65"/>
        <v>0</v>
      </c>
      <c r="CH93" s="17">
        <f t="shared" si="66"/>
        <v>0</v>
      </c>
      <c r="CI93" s="17">
        <f t="shared" si="67"/>
        <v>0</v>
      </c>
      <c r="CJ93" s="17">
        <f t="shared" si="68"/>
        <v>0</v>
      </c>
      <c r="CK93" s="17">
        <f t="shared" si="69"/>
        <v>0</v>
      </c>
      <c r="CL93" s="17">
        <f t="shared" si="70"/>
        <v>0</v>
      </c>
      <c r="CM93" s="17">
        <f t="shared" si="71"/>
        <v>0</v>
      </c>
      <c r="CN93" s="17">
        <f t="shared" si="72"/>
        <v>0</v>
      </c>
      <c r="CO93" s="17">
        <f t="shared" si="73"/>
        <v>0</v>
      </c>
      <c r="CP93" s="17">
        <f t="shared" si="74"/>
        <v>0</v>
      </c>
      <c r="CQ93" s="17">
        <f t="shared" si="75"/>
        <v>0</v>
      </c>
      <c r="CR93" s="17">
        <f t="shared" si="76"/>
        <v>0</v>
      </c>
      <c r="CS93" s="17">
        <f t="shared" si="77"/>
        <v>0</v>
      </c>
      <c r="CT93" s="17">
        <f t="shared" si="78"/>
        <v>0</v>
      </c>
      <c r="CU93" s="17">
        <f t="shared" si="79"/>
        <v>0</v>
      </c>
      <c r="CV93" s="17">
        <f t="shared" si="80"/>
        <v>0</v>
      </c>
      <c r="CW93" s="17">
        <f t="shared" si="81"/>
        <v>0</v>
      </c>
      <c r="CX93" s="17">
        <f t="shared" si="82"/>
        <v>0</v>
      </c>
      <c r="CY93" s="17">
        <f t="shared" si="83"/>
        <v>0</v>
      </c>
      <c r="CZ93" s="17">
        <f t="shared" si="84"/>
        <v>0</v>
      </c>
      <c r="DA93" s="17">
        <f t="shared" si="85"/>
        <v>0</v>
      </c>
      <c r="DB93" s="17">
        <f t="shared" si="86"/>
        <v>0</v>
      </c>
      <c r="DC93" s="17">
        <f t="shared" si="87"/>
        <v>0</v>
      </c>
      <c r="DD93" s="17">
        <f t="shared" si="88"/>
        <v>0</v>
      </c>
      <c r="DE93" s="17">
        <f t="shared" si="89"/>
        <v>0</v>
      </c>
      <c r="DF93" s="17">
        <f t="shared" si="90"/>
        <v>0</v>
      </c>
      <c r="DG93" s="17">
        <f t="shared" si="91"/>
        <v>0</v>
      </c>
    </row>
    <row r="94" spans="2:111" ht="15" customHeight="1" x14ac:dyDescent="0.2">
      <c r="B94" s="156">
        <v>86</v>
      </c>
      <c r="C94" s="157" t="str">
        <f t="shared" si="92"/>
        <v/>
      </c>
      <c r="D94" s="158" t="str">
        <f t="shared" si="52"/>
        <v>OK</v>
      </c>
      <c r="E94" s="159" t="e">
        <f>VLOOKUP('DATA SHEET'!$B$9,'Drill Size Info'!$T$2:$U$8,2,FALSE)</f>
        <v>#N/A</v>
      </c>
      <c r="F94" s="159" t="str">
        <f t="shared" si="93"/>
        <v/>
      </c>
      <c r="G94" s="91">
        <f t="shared" si="94"/>
        <v>0</v>
      </c>
      <c r="H94" s="160" t="s">
        <v>175</v>
      </c>
      <c r="I94" s="160" t="s">
        <v>175</v>
      </c>
      <c r="J94" s="160" t="str">
        <f>IF('DATA SHEET'!$B$10="NC-50","N/A","OK")</f>
        <v>OK</v>
      </c>
      <c r="K94" s="160" t="str">
        <f>IF('DATA SHEET'!$B$10="NC-50","N/A","OK")</f>
        <v>OK</v>
      </c>
      <c r="L94" s="160" t="str">
        <f t="shared" si="95"/>
        <v>OK</v>
      </c>
      <c r="M94" s="160" t="str">
        <f t="shared" si="96"/>
        <v>OK</v>
      </c>
      <c r="N94" s="160"/>
      <c r="O94" s="160"/>
      <c r="P94" s="160"/>
      <c r="Q94" s="160"/>
      <c r="R94" s="92" t="str">
        <f>IF(DI94&lt;&gt;"",
    IF(INT('Drill Size Info'!$AA$19)=INT('Drill Size Info'!$AB$19),
        --(INT('Drill Size Info'!$AA$19) &amp; "." &amp; DI94),
        IF(AND((--(INT('Drill Size Info'!$AA$19) &amp; "." &amp; DI94)&gt;=--('Drill Size Info'!$AA$19)), (--(INT('Drill Size Info'!$AA$19) &amp; "." &amp; DI94)&lt;=--('Drill Size Info'!$AB$19))),
            --(INT('Drill Size Info'!$AA$19) &amp; "." &amp; DI94),
            --(INT('Drill Size Info'!$AB$19) &amp; "." &amp; DI94)
        )
    ),
    IF(DH94&lt;&gt;"",
        IF(INT('Drill Size Info'!$AA$19)=INT('Drill Size Info'!$AB$19),
            --(INT('Drill Size Info'!$AA$19) &amp; "." &amp; LEFT(DH94,3)),
            IF(AND((--(INT('Drill Size Info'!$AA$19) &amp; "." &amp; LEFT(DH94,3))&gt;=--('Drill Size Info'!$AA$19)), (--(INT('Drill Size Info'!$AA$19) &amp; "." &amp; LEFT(DH94,3))&lt;=--('Drill Size Info'!$AB$19))),
                --(INT('Drill Size Info'!$AA$19) &amp; "." &amp; LEFT(DH94,3)),
                --(INT('Drill Size Info'!$AB$19) &amp; "." &amp; LEFT(DH94,3))
            )
        ),
        "OK"
    )
)</f>
        <v>OK</v>
      </c>
      <c r="S94" s="150" t="str">
        <f>IF(DJ94&lt;&gt;"",
    IF(INT('Drill Size Info'!$AA$19)=INT('Drill Size Info'!$AB$19),
        --(INT('Drill Size Info'!$AA$19) &amp; "." &amp; DJ94),
        IF(AND((--(INT('Drill Size Info'!$AA$19) &amp; "." &amp; DJ94)&gt;=--('Drill Size Info'!$AA$19)), (--(INT('Drill Size Info'!$AA$19) &amp; "." &amp; DJ94)&lt;=--('Drill Size Info'!$AB$19))),
            --(INT('Drill Size Info'!$AA$19) &amp; "." &amp; DJ94),
            --(INT('Drill Size Info'!$AB$19) &amp; "." &amp; DJ94)
        )
    ),
    IF(DH94&lt;&gt;"",
        IF(INT('Drill Size Info'!$AA$19)=INT('Drill Size Info'!$AB$19),
            --(INT('Drill Size Info'!$AA$19) &amp; "." &amp; RIGHT(DH94,3)),
            IF(AND((--(INT('Drill Size Info'!$AA$19) &amp; "." &amp; RIGHT(DH94,3))&gt;=--('Drill Size Info'!$AA$19)), (--(INT('Drill Size Info'!$AA$19) &amp; "." &amp; RIGHT(DH94,3))&lt;=--('Drill Size Info'!$AB$19))),
                --(INT('Drill Size Info'!$AA$19) &amp; "." &amp; RIGHT(DH94,3)),
                --(INT('Drill Size Info'!$AB$19) &amp; "." &amp; RIGHT(DH94,3))
            )
        ),
        "N/A"
    )
)</f>
        <v>N/A</v>
      </c>
      <c r="T94" s="150" t="str">
        <f>IF(DL94&lt;&gt;"",
    IF(INT('Drill Size Info'!$AA$19)=INT('Drill Size Info'!$AB$15),
        --(INT('Drill Size Info'!$AA$15) &amp; "." &amp; DL94),
        IF(AND((--(INT('Drill Size Info'!$AA$15) &amp; "." &amp; DL94)&gt;=--('Drill Size Info'!$AA$15)), (--(INT('Drill Size Info'!$AA$15) &amp; "." &amp; DL94)&lt;=--('Drill Size Info'!$AB$15))),
            --(INT('Drill Size Info'!$AA$15) &amp; "." &amp; DL94),
            --(INT('Drill Size Info'!$AB$15) &amp; "." &amp; DL94)
        )
    ),
    IF(DK94&lt;&gt;"",
        IF(INT('Drill Size Info'!$AA$15)=INT('Drill Size Info'!$AB$15),
            --(INT('Drill Size Info'!$AA$15) &amp; "." &amp; LEFT(DK94,3)),
            IF(AND((--(INT('Drill Size Info'!$AA$15) &amp; "." &amp; LEFT(DK94,3))&gt;=--('Drill Size Info'!$AA$15)), (--(INT('Drill Size Info'!$AA$15) &amp; "." &amp; LEFT(DK94,3))&lt;=--('Drill Size Info'!$AB$15))),
                --(INT('Drill Size Info'!$AA$15) &amp; "." &amp; LEFT(DK94,3)),
                --(INT('Drill Size Info'!$AB$15) &amp; "." &amp; LEFT(DK94,3))
            )
        ),
        "OK"
    )
)</f>
        <v>OK</v>
      </c>
      <c r="U94" s="150" t="str">
        <f>IF(DM94&lt;&gt;"",
    IF(INT('Drill Size Info'!$AA$19)=INT('Drill Size Info'!$AB$15),
        --(INT('Drill Size Info'!$AA$15) &amp; "." &amp; DM94),
        IF(AND((--(INT('Drill Size Info'!$AA$15) &amp; "." &amp; DM94)&gt;=--('Drill Size Info'!$AA$15)), (--(INT('Drill Size Info'!$AA$15) &amp; "." &amp; DM94)&lt;=--('Drill Size Info'!$AB$15))),
            --(INT('Drill Size Info'!$AA$15) &amp; "." &amp; DM94),
            --(INT('Drill Size Info'!$AB$15) &amp; "." &amp; DM94)
        )
    ),
    IF(DK94&lt;&gt;"",
        IF(INT('Drill Size Info'!$AA$15)=INT('Drill Size Info'!$AB$15),
            --(INT('Drill Size Info'!$AA$15) &amp; "." &amp; RIGHT(DK94,3)),
            IF(AND((--(INT('Drill Size Info'!$AA$15) &amp; "." &amp; RIGHT(DK94,3))&gt;=--('Drill Size Info'!$AA$15)), (--(INT('Drill Size Info'!$AA$15) &amp; "." &amp; RIGHT(DK94,3))&lt;=--('Drill Size Info'!$AB$15))),
                --(INT('Drill Size Info'!$AA$15) &amp; "." &amp; RIGHT(DK94,3)),
                --(INT('Drill Size Info'!$AB$15) &amp; "." &amp; RIGHT(DK94,3))
            )
        ),
        "N/A"
    )
)</f>
        <v>N/A</v>
      </c>
      <c r="V94" s="161"/>
      <c r="W94" s="161"/>
      <c r="X94" s="161"/>
      <c r="Y94" s="161"/>
      <c r="Z94" s="161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62"/>
      <c r="AL94" s="162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3"/>
      <c r="BC94" s="163"/>
      <c r="BD94" s="163"/>
      <c r="BE94" s="164"/>
      <c r="BF94" s="165"/>
      <c r="BG94" s="162"/>
      <c r="BH94" s="162"/>
      <c r="BI94" s="164"/>
      <c r="BJ94" s="38"/>
      <c r="BK94" s="38"/>
      <c r="BL94" s="126"/>
      <c r="BM94" s="126"/>
      <c r="BN94" s="38"/>
      <c r="BO94" s="38"/>
      <c r="BP94" s="117" t="str">
        <f t="shared" si="59"/>
        <v/>
      </c>
      <c r="BQ94" s="38"/>
      <c r="BR94" s="38"/>
      <c r="BS94" s="38"/>
      <c r="BT94" s="38"/>
      <c r="BV94" s="17">
        <f t="shared" si="53"/>
        <v>0</v>
      </c>
      <c r="BW94" s="17">
        <f t="shared" si="54"/>
        <v>0</v>
      </c>
      <c r="BX94" s="17">
        <f t="shared" si="55"/>
        <v>0</v>
      </c>
      <c r="BY94" s="17">
        <f t="shared" si="56"/>
        <v>0</v>
      </c>
      <c r="BZ94" s="17">
        <f t="shared" si="57"/>
        <v>0</v>
      </c>
      <c r="CA94" s="17">
        <f t="shared" si="58"/>
        <v>0</v>
      </c>
      <c r="CB94" s="17">
        <f t="shared" si="60"/>
        <v>0</v>
      </c>
      <c r="CC94" s="17">
        <f t="shared" si="61"/>
        <v>0</v>
      </c>
      <c r="CD94" s="17">
        <f t="shared" si="62"/>
        <v>0</v>
      </c>
      <c r="CE94" s="17">
        <f t="shared" si="63"/>
        <v>0</v>
      </c>
      <c r="CF94" s="17">
        <f t="shared" si="64"/>
        <v>0</v>
      </c>
      <c r="CG94" s="17">
        <f t="shared" si="65"/>
        <v>0</v>
      </c>
      <c r="CH94" s="17">
        <f t="shared" si="66"/>
        <v>0</v>
      </c>
      <c r="CI94" s="17">
        <f t="shared" si="67"/>
        <v>0</v>
      </c>
      <c r="CJ94" s="17">
        <f t="shared" si="68"/>
        <v>0</v>
      </c>
      <c r="CK94" s="17">
        <f t="shared" si="69"/>
        <v>0</v>
      </c>
      <c r="CL94" s="17">
        <f t="shared" si="70"/>
        <v>0</v>
      </c>
      <c r="CM94" s="17">
        <f t="shared" si="71"/>
        <v>0</v>
      </c>
      <c r="CN94" s="17">
        <f t="shared" si="72"/>
        <v>0</v>
      </c>
      <c r="CO94" s="17">
        <f t="shared" si="73"/>
        <v>0</v>
      </c>
      <c r="CP94" s="17">
        <f t="shared" si="74"/>
        <v>0</v>
      </c>
      <c r="CQ94" s="17">
        <f t="shared" si="75"/>
        <v>0</v>
      </c>
      <c r="CR94" s="17">
        <f t="shared" si="76"/>
        <v>0</v>
      </c>
      <c r="CS94" s="17">
        <f t="shared" si="77"/>
        <v>0</v>
      </c>
      <c r="CT94" s="17">
        <f t="shared" si="78"/>
        <v>0</v>
      </c>
      <c r="CU94" s="17">
        <f t="shared" si="79"/>
        <v>0</v>
      </c>
      <c r="CV94" s="17">
        <f t="shared" si="80"/>
        <v>0</v>
      </c>
      <c r="CW94" s="17">
        <f t="shared" si="81"/>
        <v>0</v>
      </c>
      <c r="CX94" s="17">
        <f t="shared" si="82"/>
        <v>0</v>
      </c>
      <c r="CY94" s="17">
        <f t="shared" si="83"/>
        <v>0</v>
      </c>
      <c r="CZ94" s="17">
        <f t="shared" si="84"/>
        <v>0</v>
      </c>
      <c r="DA94" s="17">
        <f t="shared" si="85"/>
        <v>0</v>
      </c>
      <c r="DB94" s="17">
        <f t="shared" si="86"/>
        <v>0</v>
      </c>
      <c r="DC94" s="17">
        <f t="shared" si="87"/>
        <v>0</v>
      </c>
      <c r="DD94" s="17">
        <f t="shared" si="88"/>
        <v>0</v>
      </c>
      <c r="DE94" s="17">
        <f t="shared" si="89"/>
        <v>0</v>
      </c>
      <c r="DF94" s="17">
        <f t="shared" si="90"/>
        <v>0</v>
      </c>
      <c r="DG94" s="17">
        <f t="shared" si="91"/>
        <v>0</v>
      </c>
    </row>
    <row r="95" spans="2:111" ht="15" customHeight="1" x14ac:dyDescent="0.2">
      <c r="B95" s="156">
        <v>87</v>
      </c>
      <c r="C95" s="157" t="str">
        <f t="shared" si="92"/>
        <v/>
      </c>
      <c r="D95" s="158" t="str">
        <f t="shared" si="52"/>
        <v>OK</v>
      </c>
      <c r="E95" s="159" t="e">
        <f>VLOOKUP('DATA SHEET'!$B$9,'Drill Size Info'!$T$2:$U$8,2,FALSE)</f>
        <v>#N/A</v>
      </c>
      <c r="F95" s="159" t="str">
        <f t="shared" si="93"/>
        <v/>
      </c>
      <c r="G95" s="91">
        <f t="shared" si="94"/>
        <v>0</v>
      </c>
      <c r="H95" s="160" t="s">
        <v>175</v>
      </c>
      <c r="I95" s="160" t="s">
        <v>175</v>
      </c>
      <c r="J95" s="160" t="str">
        <f>IF('DATA SHEET'!$B$10="NC-50","N/A","OK")</f>
        <v>OK</v>
      </c>
      <c r="K95" s="160" t="str">
        <f>IF('DATA SHEET'!$B$10="NC-50","N/A","OK")</f>
        <v>OK</v>
      </c>
      <c r="L95" s="160" t="str">
        <f t="shared" si="95"/>
        <v>OK</v>
      </c>
      <c r="M95" s="160" t="str">
        <f t="shared" si="96"/>
        <v>OK</v>
      </c>
      <c r="N95" s="160"/>
      <c r="O95" s="160"/>
      <c r="P95" s="160"/>
      <c r="Q95" s="160"/>
      <c r="R95" s="92" t="str">
        <f>IF(DI95&lt;&gt;"",
    IF(INT('Drill Size Info'!$AA$19)=INT('Drill Size Info'!$AB$19),
        --(INT('Drill Size Info'!$AA$19) &amp; "." &amp; DI95),
        IF(AND((--(INT('Drill Size Info'!$AA$19) &amp; "." &amp; DI95)&gt;=--('Drill Size Info'!$AA$19)), (--(INT('Drill Size Info'!$AA$19) &amp; "." &amp; DI95)&lt;=--('Drill Size Info'!$AB$19))),
            --(INT('Drill Size Info'!$AA$19) &amp; "." &amp; DI95),
            --(INT('Drill Size Info'!$AB$19) &amp; "." &amp; DI95)
        )
    ),
    IF(DH95&lt;&gt;"",
        IF(INT('Drill Size Info'!$AA$19)=INT('Drill Size Info'!$AB$19),
            --(INT('Drill Size Info'!$AA$19) &amp; "." &amp; LEFT(DH95,3)),
            IF(AND((--(INT('Drill Size Info'!$AA$19) &amp; "." &amp; LEFT(DH95,3))&gt;=--('Drill Size Info'!$AA$19)), (--(INT('Drill Size Info'!$AA$19) &amp; "." &amp; LEFT(DH95,3))&lt;=--('Drill Size Info'!$AB$19))),
                --(INT('Drill Size Info'!$AA$19) &amp; "." &amp; LEFT(DH95,3)),
                --(INT('Drill Size Info'!$AB$19) &amp; "." &amp; LEFT(DH95,3))
            )
        ),
        "OK"
    )
)</f>
        <v>OK</v>
      </c>
      <c r="S95" s="150" t="str">
        <f>IF(DJ95&lt;&gt;"",
    IF(INT('Drill Size Info'!$AA$19)=INT('Drill Size Info'!$AB$19),
        --(INT('Drill Size Info'!$AA$19) &amp; "." &amp; DJ95),
        IF(AND((--(INT('Drill Size Info'!$AA$19) &amp; "." &amp; DJ95)&gt;=--('Drill Size Info'!$AA$19)), (--(INT('Drill Size Info'!$AA$19) &amp; "." &amp; DJ95)&lt;=--('Drill Size Info'!$AB$19))),
            --(INT('Drill Size Info'!$AA$19) &amp; "." &amp; DJ95),
            --(INT('Drill Size Info'!$AB$19) &amp; "." &amp; DJ95)
        )
    ),
    IF(DH95&lt;&gt;"",
        IF(INT('Drill Size Info'!$AA$19)=INT('Drill Size Info'!$AB$19),
            --(INT('Drill Size Info'!$AA$19) &amp; "." &amp; RIGHT(DH95,3)),
            IF(AND((--(INT('Drill Size Info'!$AA$19) &amp; "." &amp; RIGHT(DH95,3))&gt;=--('Drill Size Info'!$AA$19)), (--(INT('Drill Size Info'!$AA$19) &amp; "." &amp; RIGHT(DH95,3))&lt;=--('Drill Size Info'!$AB$19))),
                --(INT('Drill Size Info'!$AA$19) &amp; "." &amp; RIGHT(DH95,3)),
                --(INT('Drill Size Info'!$AB$19) &amp; "." &amp; RIGHT(DH95,3))
            )
        ),
        "N/A"
    )
)</f>
        <v>N/A</v>
      </c>
      <c r="T95" s="150" t="str">
        <f>IF(DL95&lt;&gt;"",
    IF(INT('Drill Size Info'!$AA$19)=INT('Drill Size Info'!$AB$15),
        --(INT('Drill Size Info'!$AA$15) &amp; "." &amp; DL95),
        IF(AND((--(INT('Drill Size Info'!$AA$15) &amp; "." &amp; DL95)&gt;=--('Drill Size Info'!$AA$15)), (--(INT('Drill Size Info'!$AA$15) &amp; "." &amp; DL95)&lt;=--('Drill Size Info'!$AB$15))),
            --(INT('Drill Size Info'!$AA$15) &amp; "." &amp; DL95),
            --(INT('Drill Size Info'!$AB$15) &amp; "." &amp; DL95)
        )
    ),
    IF(DK95&lt;&gt;"",
        IF(INT('Drill Size Info'!$AA$15)=INT('Drill Size Info'!$AB$15),
            --(INT('Drill Size Info'!$AA$15) &amp; "." &amp; LEFT(DK95,3)),
            IF(AND((--(INT('Drill Size Info'!$AA$15) &amp; "." &amp; LEFT(DK95,3))&gt;=--('Drill Size Info'!$AA$15)), (--(INT('Drill Size Info'!$AA$15) &amp; "." &amp; LEFT(DK95,3))&lt;=--('Drill Size Info'!$AB$15))),
                --(INT('Drill Size Info'!$AA$15) &amp; "." &amp; LEFT(DK95,3)),
                --(INT('Drill Size Info'!$AB$15) &amp; "." &amp; LEFT(DK95,3))
            )
        ),
        "OK"
    )
)</f>
        <v>OK</v>
      </c>
      <c r="U95" s="150" t="str">
        <f>IF(DM95&lt;&gt;"",
    IF(INT('Drill Size Info'!$AA$19)=INT('Drill Size Info'!$AB$15),
        --(INT('Drill Size Info'!$AA$15) &amp; "." &amp; DM95),
        IF(AND((--(INT('Drill Size Info'!$AA$15) &amp; "." &amp; DM95)&gt;=--('Drill Size Info'!$AA$15)), (--(INT('Drill Size Info'!$AA$15) &amp; "." &amp; DM95)&lt;=--('Drill Size Info'!$AB$15))),
            --(INT('Drill Size Info'!$AA$15) &amp; "." &amp; DM95),
            --(INT('Drill Size Info'!$AB$15) &amp; "." &amp; DM95)
        )
    ),
    IF(DK95&lt;&gt;"",
        IF(INT('Drill Size Info'!$AA$15)=INT('Drill Size Info'!$AB$15),
            --(INT('Drill Size Info'!$AA$15) &amp; "." &amp; RIGHT(DK95,3)),
            IF(AND((--(INT('Drill Size Info'!$AA$15) &amp; "." &amp; RIGHT(DK95,3))&gt;=--('Drill Size Info'!$AA$15)), (--(INT('Drill Size Info'!$AA$15) &amp; "." &amp; RIGHT(DK95,3))&lt;=--('Drill Size Info'!$AB$15))),
                --(INT('Drill Size Info'!$AA$15) &amp; "." &amp; RIGHT(DK95,3)),
                --(INT('Drill Size Info'!$AB$15) &amp; "." &amp; RIGHT(DK95,3))
            )
        ),
        "N/A"
    )
)</f>
        <v>N/A</v>
      </c>
      <c r="V95" s="161"/>
      <c r="W95" s="161"/>
      <c r="X95" s="161"/>
      <c r="Y95" s="161"/>
      <c r="Z95" s="161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62"/>
      <c r="AL95" s="162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3"/>
      <c r="BC95" s="163"/>
      <c r="BD95" s="163"/>
      <c r="BE95" s="164"/>
      <c r="BF95" s="165"/>
      <c r="BG95" s="162"/>
      <c r="BH95" s="162"/>
      <c r="BI95" s="164"/>
      <c r="BJ95" s="38"/>
      <c r="BK95" s="38"/>
      <c r="BL95" s="126"/>
      <c r="BM95" s="126"/>
      <c r="BN95" s="38"/>
      <c r="BO95" s="38"/>
      <c r="BP95" s="117" t="str">
        <f t="shared" si="59"/>
        <v/>
      </c>
      <c r="BQ95" s="38"/>
      <c r="BR95" s="38"/>
      <c r="BS95" s="38"/>
      <c r="BT95" s="38"/>
      <c r="BV95" s="17">
        <f t="shared" si="53"/>
        <v>0</v>
      </c>
      <c r="BW95" s="17">
        <f t="shared" si="54"/>
        <v>0</v>
      </c>
      <c r="BX95" s="17">
        <f t="shared" si="55"/>
        <v>0</v>
      </c>
      <c r="BY95" s="17">
        <f t="shared" si="56"/>
        <v>0</v>
      </c>
      <c r="BZ95" s="17">
        <f t="shared" si="57"/>
        <v>0</v>
      </c>
      <c r="CA95" s="17">
        <f t="shared" si="58"/>
        <v>0</v>
      </c>
      <c r="CB95" s="17">
        <f t="shared" si="60"/>
        <v>0</v>
      </c>
      <c r="CC95" s="17">
        <f t="shared" si="61"/>
        <v>0</v>
      </c>
      <c r="CD95" s="17">
        <f t="shared" si="62"/>
        <v>0</v>
      </c>
      <c r="CE95" s="17">
        <f t="shared" si="63"/>
        <v>0</v>
      </c>
      <c r="CF95" s="17">
        <f t="shared" si="64"/>
        <v>0</v>
      </c>
      <c r="CG95" s="17">
        <f t="shared" si="65"/>
        <v>0</v>
      </c>
      <c r="CH95" s="17">
        <f t="shared" si="66"/>
        <v>0</v>
      </c>
      <c r="CI95" s="17">
        <f t="shared" si="67"/>
        <v>0</v>
      </c>
      <c r="CJ95" s="17">
        <f t="shared" si="68"/>
        <v>0</v>
      </c>
      <c r="CK95" s="17">
        <f t="shared" si="69"/>
        <v>0</v>
      </c>
      <c r="CL95" s="17">
        <f t="shared" si="70"/>
        <v>0</v>
      </c>
      <c r="CM95" s="17">
        <f t="shared" si="71"/>
        <v>0</v>
      </c>
      <c r="CN95" s="17">
        <f t="shared" si="72"/>
        <v>0</v>
      </c>
      <c r="CO95" s="17">
        <f t="shared" si="73"/>
        <v>0</v>
      </c>
      <c r="CP95" s="17">
        <f t="shared" si="74"/>
        <v>0</v>
      </c>
      <c r="CQ95" s="17">
        <f t="shared" si="75"/>
        <v>0</v>
      </c>
      <c r="CR95" s="17">
        <f t="shared" si="76"/>
        <v>0</v>
      </c>
      <c r="CS95" s="17">
        <f t="shared" si="77"/>
        <v>0</v>
      </c>
      <c r="CT95" s="17">
        <f t="shared" si="78"/>
        <v>0</v>
      </c>
      <c r="CU95" s="17">
        <f t="shared" si="79"/>
        <v>0</v>
      </c>
      <c r="CV95" s="17">
        <f t="shared" si="80"/>
        <v>0</v>
      </c>
      <c r="CW95" s="17">
        <f t="shared" si="81"/>
        <v>0</v>
      </c>
      <c r="CX95" s="17">
        <f t="shared" si="82"/>
        <v>0</v>
      </c>
      <c r="CY95" s="17">
        <f t="shared" si="83"/>
        <v>0</v>
      </c>
      <c r="CZ95" s="17">
        <f t="shared" si="84"/>
        <v>0</v>
      </c>
      <c r="DA95" s="17">
        <f t="shared" si="85"/>
        <v>0</v>
      </c>
      <c r="DB95" s="17">
        <f t="shared" si="86"/>
        <v>0</v>
      </c>
      <c r="DC95" s="17">
        <f t="shared" si="87"/>
        <v>0</v>
      </c>
      <c r="DD95" s="17">
        <f t="shared" si="88"/>
        <v>0</v>
      </c>
      <c r="DE95" s="17">
        <f t="shared" si="89"/>
        <v>0</v>
      </c>
      <c r="DF95" s="17">
        <f t="shared" si="90"/>
        <v>0</v>
      </c>
      <c r="DG95" s="17">
        <f t="shared" si="91"/>
        <v>0</v>
      </c>
    </row>
    <row r="96" spans="2:111" ht="15" customHeight="1" x14ac:dyDescent="0.2">
      <c r="B96" s="156">
        <v>88</v>
      </c>
      <c r="C96" s="157" t="str">
        <f t="shared" si="92"/>
        <v/>
      </c>
      <c r="D96" s="158" t="str">
        <f t="shared" si="52"/>
        <v>OK</v>
      </c>
      <c r="E96" s="159" t="e">
        <f>VLOOKUP('DATA SHEET'!$B$9,'Drill Size Info'!$T$2:$U$8,2,FALSE)</f>
        <v>#N/A</v>
      </c>
      <c r="F96" s="159" t="str">
        <f t="shared" si="93"/>
        <v/>
      </c>
      <c r="G96" s="91">
        <f t="shared" si="94"/>
        <v>0</v>
      </c>
      <c r="H96" s="160" t="s">
        <v>175</v>
      </c>
      <c r="I96" s="160" t="s">
        <v>175</v>
      </c>
      <c r="J96" s="160" t="str">
        <f>IF('DATA SHEET'!$B$10="NC-50","N/A","OK")</f>
        <v>OK</v>
      </c>
      <c r="K96" s="160" t="str">
        <f>IF('DATA SHEET'!$B$10="NC-50","N/A","OK")</f>
        <v>OK</v>
      </c>
      <c r="L96" s="160" t="str">
        <f t="shared" si="95"/>
        <v>OK</v>
      </c>
      <c r="M96" s="160" t="str">
        <f t="shared" si="96"/>
        <v>OK</v>
      </c>
      <c r="N96" s="160"/>
      <c r="O96" s="160"/>
      <c r="P96" s="160"/>
      <c r="Q96" s="160"/>
      <c r="R96" s="92" t="str">
        <f>IF(DI96&lt;&gt;"",
    IF(INT('Drill Size Info'!$AA$19)=INT('Drill Size Info'!$AB$19),
        --(INT('Drill Size Info'!$AA$19) &amp; "." &amp; DI96),
        IF(AND((--(INT('Drill Size Info'!$AA$19) &amp; "." &amp; DI96)&gt;=--('Drill Size Info'!$AA$19)), (--(INT('Drill Size Info'!$AA$19) &amp; "." &amp; DI96)&lt;=--('Drill Size Info'!$AB$19))),
            --(INT('Drill Size Info'!$AA$19) &amp; "." &amp; DI96),
            --(INT('Drill Size Info'!$AB$19) &amp; "." &amp; DI96)
        )
    ),
    IF(DH96&lt;&gt;"",
        IF(INT('Drill Size Info'!$AA$19)=INT('Drill Size Info'!$AB$19),
            --(INT('Drill Size Info'!$AA$19) &amp; "." &amp; LEFT(DH96,3)),
            IF(AND((--(INT('Drill Size Info'!$AA$19) &amp; "." &amp; LEFT(DH96,3))&gt;=--('Drill Size Info'!$AA$19)), (--(INT('Drill Size Info'!$AA$19) &amp; "." &amp; LEFT(DH96,3))&lt;=--('Drill Size Info'!$AB$19))),
                --(INT('Drill Size Info'!$AA$19) &amp; "." &amp; LEFT(DH96,3)),
                --(INT('Drill Size Info'!$AB$19) &amp; "." &amp; LEFT(DH96,3))
            )
        ),
        "OK"
    )
)</f>
        <v>OK</v>
      </c>
      <c r="S96" s="150" t="str">
        <f>IF(DJ96&lt;&gt;"",
    IF(INT('Drill Size Info'!$AA$19)=INT('Drill Size Info'!$AB$19),
        --(INT('Drill Size Info'!$AA$19) &amp; "." &amp; DJ96),
        IF(AND((--(INT('Drill Size Info'!$AA$19) &amp; "." &amp; DJ96)&gt;=--('Drill Size Info'!$AA$19)), (--(INT('Drill Size Info'!$AA$19) &amp; "." &amp; DJ96)&lt;=--('Drill Size Info'!$AB$19))),
            --(INT('Drill Size Info'!$AA$19) &amp; "." &amp; DJ96),
            --(INT('Drill Size Info'!$AB$19) &amp; "." &amp; DJ96)
        )
    ),
    IF(DH96&lt;&gt;"",
        IF(INT('Drill Size Info'!$AA$19)=INT('Drill Size Info'!$AB$19),
            --(INT('Drill Size Info'!$AA$19) &amp; "." &amp; RIGHT(DH96,3)),
            IF(AND((--(INT('Drill Size Info'!$AA$19) &amp; "." &amp; RIGHT(DH96,3))&gt;=--('Drill Size Info'!$AA$19)), (--(INT('Drill Size Info'!$AA$19) &amp; "." &amp; RIGHT(DH96,3))&lt;=--('Drill Size Info'!$AB$19))),
                --(INT('Drill Size Info'!$AA$19) &amp; "." &amp; RIGHT(DH96,3)),
                --(INT('Drill Size Info'!$AB$19) &amp; "." &amp; RIGHT(DH96,3))
            )
        ),
        "N/A"
    )
)</f>
        <v>N/A</v>
      </c>
      <c r="T96" s="150" t="str">
        <f>IF(DL96&lt;&gt;"",
    IF(INT('Drill Size Info'!$AA$19)=INT('Drill Size Info'!$AB$15),
        --(INT('Drill Size Info'!$AA$15) &amp; "." &amp; DL96),
        IF(AND((--(INT('Drill Size Info'!$AA$15) &amp; "." &amp; DL96)&gt;=--('Drill Size Info'!$AA$15)), (--(INT('Drill Size Info'!$AA$15) &amp; "." &amp; DL96)&lt;=--('Drill Size Info'!$AB$15))),
            --(INT('Drill Size Info'!$AA$15) &amp; "." &amp; DL96),
            --(INT('Drill Size Info'!$AB$15) &amp; "." &amp; DL96)
        )
    ),
    IF(DK96&lt;&gt;"",
        IF(INT('Drill Size Info'!$AA$15)=INT('Drill Size Info'!$AB$15),
            --(INT('Drill Size Info'!$AA$15) &amp; "." &amp; LEFT(DK96,3)),
            IF(AND((--(INT('Drill Size Info'!$AA$15) &amp; "." &amp; LEFT(DK96,3))&gt;=--('Drill Size Info'!$AA$15)), (--(INT('Drill Size Info'!$AA$15) &amp; "." &amp; LEFT(DK96,3))&lt;=--('Drill Size Info'!$AB$15))),
                --(INT('Drill Size Info'!$AA$15) &amp; "." &amp; LEFT(DK96,3)),
                --(INT('Drill Size Info'!$AB$15) &amp; "." &amp; LEFT(DK96,3))
            )
        ),
        "OK"
    )
)</f>
        <v>OK</v>
      </c>
      <c r="U96" s="150" t="str">
        <f>IF(DM96&lt;&gt;"",
    IF(INT('Drill Size Info'!$AA$19)=INT('Drill Size Info'!$AB$15),
        --(INT('Drill Size Info'!$AA$15) &amp; "." &amp; DM96),
        IF(AND((--(INT('Drill Size Info'!$AA$15) &amp; "." &amp; DM96)&gt;=--('Drill Size Info'!$AA$15)), (--(INT('Drill Size Info'!$AA$15) &amp; "." &amp; DM96)&lt;=--('Drill Size Info'!$AB$15))),
            --(INT('Drill Size Info'!$AA$15) &amp; "." &amp; DM96),
            --(INT('Drill Size Info'!$AB$15) &amp; "." &amp; DM96)
        )
    ),
    IF(DK96&lt;&gt;"",
        IF(INT('Drill Size Info'!$AA$15)=INT('Drill Size Info'!$AB$15),
            --(INT('Drill Size Info'!$AA$15) &amp; "." &amp; RIGHT(DK96,3)),
            IF(AND((--(INT('Drill Size Info'!$AA$15) &amp; "." &amp; RIGHT(DK96,3))&gt;=--('Drill Size Info'!$AA$15)), (--(INT('Drill Size Info'!$AA$15) &amp; "." &amp; RIGHT(DK96,3))&lt;=--('Drill Size Info'!$AB$15))),
                --(INT('Drill Size Info'!$AA$15) &amp; "." &amp; RIGHT(DK96,3)),
                --(INT('Drill Size Info'!$AB$15) &amp; "." &amp; RIGHT(DK96,3))
            )
        ),
        "N/A"
    )
)</f>
        <v>N/A</v>
      </c>
      <c r="V96" s="161"/>
      <c r="W96" s="161"/>
      <c r="X96" s="161"/>
      <c r="Y96" s="161"/>
      <c r="Z96" s="161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62"/>
      <c r="AL96" s="162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3"/>
      <c r="BC96" s="163"/>
      <c r="BD96" s="163"/>
      <c r="BE96" s="164"/>
      <c r="BF96" s="165"/>
      <c r="BG96" s="162"/>
      <c r="BH96" s="162"/>
      <c r="BI96" s="164"/>
      <c r="BJ96" s="38"/>
      <c r="BK96" s="38"/>
      <c r="BL96" s="126"/>
      <c r="BM96" s="126"/>
      <c r="BN96" s="38"/>
      <c r="BO96" s="38"/>
      <c r="BP96" s="117" t="str">
        <f t="shared" si="59"/>
        <v/>
      </c>
      <c r="BQ96" s="38"/>
      <c r="BR96" s="38"/>
      <c r="BS96" s="38"/>
      <c r="BT96" s="38"/>
      <c r="BV96" s="17">
        <f t="shared" si="53"/>
        <v>0</v>
      </c>
      <c r="BW96" s="17">
        <f t="shared" si="54"/>
        <v>0</v>
      </c>
      <c r="BX96" s="17">
        <f t="shared" si="55"/>
        <v>0</v>
      </c>
      <c r="BY96" s="17">
        <f t="shared" si="56"/>
        <v>0</v>
      </c>
      <c r="BZ96" s="17">
        <f t="shared" si="57"/>
        <v>0</v>
      </c>
      <c r="CA96" s="17">
        <f t="shared" si="58"/>
        <v>0</v>
      </c>
      <c r="CB96" s="17">
        <f t="shared" si="60"/>
        <v>0</v>
      </c>
      <c r="CC96" s="17">
        <f t="shared" si="61"/>
        <v>0</v>
      </c>
      <c r="CD96" s="17">
        <f t="shared" si="62"/>
        <v>0</v>
      </c>
      <c r="CE96" s="17">
        <f t="shared" si="63"/>
        <v>0</v>
      </c>
      <c r="CF96" s="17">
        <f t="shared" si="64"/>
        <v>0</v>
      </c>
      <c r="CG96" s="17">
        <f t="shared" si="65"/>
        <v>0</v>
      </c>
      <c r="CH96" s="17">
        <f t="shared" si="66"/>
        <v>0</v>
      </c>
      <c r="CI96" s="17">
        <f t="shared" si="67"/>
        <v>0</v>
      </c>
      <c r="CJ96" s="17">
        <f t="shared" si="68"/>
        <v>0</v>
      </c>
      <c r="CK96" s="17">
        <f t="shared" si="69"/>
        <v>0</v>
      </c>
      <c r="CL96" s="17">
        <f t="shared" si="70"/>
        <v>0</v>
      </c>
      <c r="CM96" s="17">
        <f t="shared" si="71"/>
        <v>0</v>
      </c>
      <c r="CN96" s="17">
        <f t="shared" si="72"/>
        <v>0</v>
      </c>
      <c r="CO96" s="17">
        <f t="shared" si="73"/>
        <v>0</v>
      </c>
      <c r="CP96" s="17">
        <f t="shared" si="74"/>
        <v>0</v>
      </c>
      <c r="CQ96" s="17">
        <f t="shared" si="75"/>
        <v>0</v>
      </c>
      <c r="CR96" s="17">
        <f t="shared" si="76"/>
        <v>0</v>
      </c>
      <c r="CS96" s="17">
        <f t="shared" si="77"/>
        <v>0</v>
      </c>
      <c r="CT96" s="17">
        <f t="shared" si="78"/>
        <v>0</v>
      </c>
      <c r="CU96" s="17">
        <f t="shared" si="79"/>
        <v>0</v>
      </c>
      <c r="CV96" s="17">
        <f t="shared" si="80"/>
        <v>0</v>
      </c>
      <c r="CW96" s="17">
        <f t="shared" si="81"/>
        <v>0</v>
      </c>
      <c r="CX96" s="17">
        <f t="shared" si="82"/>
        <v>0</v>
      </c>
      <c r="CY96" s="17">
        <f t="shared" si="83"/>
        <v>0</v>
      </c>
      <c r="CZ96" s="17">
        <f t="shared" si="84"/>
        <v>0</v>
      </c>
      <c r="DA96" s="17">
        <f t="shared" si="85"/>
        <v>0</v>
      </c>
      <c r="DB96" s="17">
        <f t="shared" si="86"/>
        <v>0</v>
      </c>
      <c r="DC96" s="17">
        <f t="shared" si="87"/>
        <v>0</v>
      </c>
      <c r="DD96" s="17">
        <f t="shared" si="88"/>
        <v>0</v>
      </c>
      <c r="DE96" s="17">
        <f t="shared" si="89"/>
        <v>0</v>
      </c>
      <c r="DF96" s="17">
        <f t="shared" si="90"/>
        <v>0</v>
      </c>
      <c r="DG96" s="17">
        <f t="shared" si="91"/>
        <v>0</v>
      </c>
    </row>
    <row r="97" spans="2:111" ht="15" customHeight="1" x14ac:dyDescent="0.2">
      <c r="B97" s="156">
        <v>89</v>
      </c>
      <c r="C97" s="157" t="str">
        <f t="shared" si="92"/>
        <v/>
      </c>
      <c r="D97" s="158" t="str">
        <f t="shared" si="52"/>
        <v>OK</v>
      </c>
      <c r="E97" s="159" t="e">
        <f>VLOOKUP('DATA SHEET'!$B$9,'Drill Size Info'!$T$2:$U$8,2,FALSE)</f>
        <v>#N/A</v>
      </c>
      <c r="F97" s="159" t="str">
        <f t="shared" si="93"/>
        <v/>
      </c>
      <c r="G97" s="91">
        <f t="shared" si="94"/>
        <v>0</v>
      </c>
      <c r="H97" s="160" t="s">
        <v>175</v>
      </c>
      <c r="I97" s="160" t="s">
        <v>175</v>
      </c>
      <c r="J97" s="160" t="str">
        <f>IF('DATA SHEET'!$B$10="NC-50","N/A","OK")</f>
        <v>OK</v>
      </c>
      <c r="K97" s="160" t="str">
        <f>IF('DATA SHEET'!$B$10="NC-50","N/A","OK")</f>
        <v>OK</v>
      </c>
      <c r="L97" s="160" t="str">
        <f t="shared" si="95"/>
        <v>OK</v>
      </c>
      <c r="M97" s="160" t="str">
        <f t="shared" si="96"/>
        <v>OK</v>
      </c>
      <c r="N97" s="160"/>
      <c r="O97" s="160"/>
      <c r="P97" s="160"/>
      <c r="Q97" s="160"/>
      <c r="R97" s="92" t="str">
        <f>IF(DI97&lt;&gt;"",
    IF(INT('Drill Size Info'!$AA$19)=INT('Drill Size Info'!$AB$19),
        --(INT('Drill Size Info'!$AA$19) &amp; "." &amp; DI97),
        IF(AND((--(INT('Drill Size Info'!$AA$19) &amp; "." &amp; DI97)&gt;=--('Drill Size Info'!$AA$19)), (--(INT('Drill Size Info'!$AA$19) &amp; "." &amp; DI97)&lt;=--('Drill Size Info'!$AB$19))),
            --(INT('Drill Size Info'!$AA$19) &amp; "." &amp; DI97),
            --(INT('Drill Size Info'!$AB$19) &amp; "." &amp; DI97)
        )
    ),
    IF(DH97&lt;&gt;"",
        IF(INT('Drill Size Info'!$AA$19)=INT('Drill Size Info'!$AB$19),
            --(INT('Drill Size Info'!$AA$19) &amp; "." &amp; LEFT(DH97,3)),
            IF(AND((--(INT('Drill Size Info'!$AA$19) &amp; "." &amp; LEFT(DH97,3))&gt;=--('Drill Size Info'!$AA$19)), (--(INT('Drill Size Info'!$AA$19) &amp; "." &amp; LEFT(DH97,3))&lt;=--('Drill Size Info'!$AB$19))),
                --(INT('Drill Size Info'!$AA$19) &amp; "." &amp; LEFT(DH97,3)),
                --(INT('Drill Size Info'!$AB$19) &amp; "." &amp; LEFT(DH97,3))
            )
        ),
        "OK"
    )
)</f>
        <v>OK</v>
      </c>
      <c r="S97" s="150" t="str">
        <f>IF(DJ97&lt;&gt;"",
    IF(INT('Drill Size Info'!$AA$19)=INT('Drill Size Info'!$AB$19),
        --(INT('Drill Size Info'!$AA$19) &amp; "." &amp; DJ97),
        IF(AND((--(INT('Drill Size Info'!$AA$19) &amp; "." &amp; DJ97)&gt;=--('Drill Size Info'!$AA$19)), (--(INT('Drill Size Info'!$AA$19) &amp; "." &amp; DJ97)&lt;=--('Drill Size Info'!$AB$19))),
            --(INT('Drill Size Info'!$AA$19) &amp; "." &amp; DJ97),
            --(INT('Drill Size Info'!$AB$19) &amp; "." &amp; DJ97)
        )
    ),
    IF(DH97&lt;&gt;"",
        IF(INT('Drill Size Info'!$AA$19)=INT('Drill Size Info'!$AB$19),
            --(INT('Drill Size Info'!$AA$19) &amp; "." &amp; RIGHT(DH97,3)),
            IF(AND((--(INT('Drill Size Info'!$AA$19) &amp; "." &amp; RIGHT(DH97,3))&gt;=--('Drill Size Info'!$AA$19)), (--(INT('Drill Size Info'!$AA$19) &amp; "." &amp; RIGHT(DH97,3))&lt;=--('Drill Size Info'!$AB$19))),
                --(INT('Drill Size Info'!$AA$19) &amp; "." &amp; RIGHT(DH97,3)),
                --(INT('Drill Size Info'!$AB$19) &amp; "." &amp; RIGHT(DH97,3))
            )
        ),
        "N/A"
    )
)</f>
        <v>N/A</v>
      </c>
      <c r="T97" s="150" t="str">
        <f>IF(DL97&lt;&gt;"",
    IF(INT('Drill Size Info'!$AA$19)=INT('Drill Size Info'!$AB$15),
        --(INT('Drill Size Info'!$AA$15) &amp; "." &amp; DL97),
        IF(AND((--(INT('Drill Size Info'!$AA$15) &amp; "." &amp; DL97)&gt;=--('Drill Size Info'!$AA$15)), (--(INT('Drill Size Info'!$AA$15) &amp; "." &amp; DL97)&lt;=--('Drill Size Info'!$AB$15))),
            --(INT('Drill Size Info'!$AA$15) &amp; "." &amp; DL97),
            --(INT('Drill Size Info'!$AB$15) &amp; "." &amp; DL97)
        )
    ),
    IF(DK97&lt;&gt;"",
        IF(INT('Drill Size Info'!$AA$15)=INT('Drill Size Info'!$AB$15),
            --(INT('Drill Size Info'!$AA$15) &amp; "." &amp; LEFT(DK97,3)),
            IF(AND((--(INT('Drill Size Info'!$AA$15) &amp; "." &amp; LEFT(DK97,3))&gt;=--('Drill Size Info'!$AA$15)), (--(INT('Drill Size Info'!$AA$15) &amp; "." &amp; LEFT(DK97,3))&lt;=--('Drill Size Info'!$AB$15))),
                --(INT('Drill Size Info'!$AA$15) &amp; "." &amp; LEFT(DK97,3)),
                --(INT('Drill Size Info'!$AB$15) &amp; "." &amp; LEFT(DK97,3))
            )
        ),
        "OK"
    )
)</f>
        <v>OK</v>
      </c>
      <c r="U97" s="150" t="str">
        <f>IF(DM97&lt;&gt;"",
    IF(INT('Drill Size Info'!$AA$19)=INT('Drill Size Info'!$AB$15),
        --(INT('Drill Size Info'!$AA$15) &amp; "." &amp; DM97),
        IF(AND((--(INT('Drill Size Info'!$AA$15) &amp; "." &amp; DM97)&gt;=--('Drill Size Info'!$AA$15)), (--(INT('Drill Size Info'!$AA$15) &amp; "." &amp; DM97)&lt;=--('Drill Size Info'!$AB$15))),
            --(INT('Drill Size Info'!$AA$15) &amp; "." &amp; DM97),
            --(INT('Drill Size Info'!$AB$15) &amp; "." &amp; DM97)
        )
    ),
    IF(DK97&lt;&gt;"",
        IF(INT('Drill Size Info'!$AA$15)=INT('Drill Size Info'!$AB$15),
            --(INT('Drill Size Info'!$AA$15) &amp; "." &amp; RIGHT(DK97,3)),
            IF(AND((--(INT('Drill Size Info'!$AA$15) &amp; "." &amp; RIGHT(DK97,3))&gt;=--('Drill Size Info'!$AA$15)), (--(INT('Drill Size Info'!$AA$15) &amp; "." &amp; RIGHT(DK97,3))&lt;=--('Drill Size Info'!$AB$15))),
                --(INT('Drill Size Info'!$AA$15) &amp; "." &amp; RIGHT(DK97,3)),
                --(INT('Drill Size Info'!$AB$15) &amp; "." &amp; RIGHT(DK97,3))
            )
        ),
        "N/A"
    )
)</f>
        <v>N/A</v>
      </c>
      <c r="V97" s="161"/>
      <c r="W97" s="161"/>
      <c r="X97" s="161"/>
      <c r="Y97" s="161"/>
      <c r="Z97" s="161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3"/>
      <c r="BC97" s="163"/>
      <c r="BD97" s="163"/>
      <c r="BE97" s="164"/>
      <c r="BF97" s="165"/>
      <c r="BG97" s="162"/>
      <c r="BH97" s="162"/>
      <c r="BI97" s="164"/>
      <c r="BJ97" s="38"/>
      <c r="BK97" s="38"/>
      <c r="BL97" s="126"/>
      <c r="BM97" s="126"/>
      <c r="BN97" s="38"/>
      <c r="BO97" s="38"/>
      <c r="BP97" s="117" t="str">
        <f t="shared" si="59"/>
        <v/>
      </c>
      <c r="BQ97" s="38"/>
      <c r="BR97" s="38"/>
      <c r="BS97" s="38"/>
      <c r="BT97" s="38"/>
      <c r="BV97" s="17">
        <f t="shared" si="53"/>
        <v>0</v>
      </c>
      <c r="BW97" s="17">
        <f t="shared" si="54"/>
        <v>0</v>
      </c>
      <c r="BX97" s="17">
        <f t="shared" si="55"/>
        <v>0</v>
      </c>
      <c r="BY97" s="17">
        <f t="shared" si="56"/>
        <v>0</v>
      </c>
      <c r="BZ97" s="17">
        <f t="shared" si="57"/>
        <v>0</v>
      </c>
      <c r="CA97" s="17">
        <f t="shared" si="58"/>
        <v>0</v>
      </c>
      <c r="CB97" s="17">
        <f t="shared" si="60"/>
        <v>0</v>
      </c>
      <c r="CC97" s="17">
        <f t="shared" si="61"/>
        <v>0</v>
      </c>
      <c r="CD97" s="17">
        <f t="shared" si="62"/>
        <v>0</v>
      </c>
      <c r="CE97" s="17">
        <f t="shared" si="63"/>
        <v>0</v>
      </c>
      <c r="CF97" s="17">
        <f t="shared" si="64"/>
        <v>0</v>
      </c>
      <c r="CG97" s="17">
        <f t="shared" si="65"/>
        <v>0</v>
      </c>
      <c r="CH97" s="17">
        <f t="shared" si="66"/>
        <v>0</v>
      </c>
      <c r="CI97" s="17">
        <f t="shared" si="67"/>
        <v>0</v>
      </c>
      <c r="CJ97" s="17">
        <f t="shared" si="68"/>
        <v>0</v>
      </c>
      <c r="CK97" s="17">
        <f t="shared" si="69"/>
        <v>0</v>
      </c>
      <c r="CL97" s="17">
        <f t="shared" si="70"/>
        <v>0</v>
      </c>
      <c r="CM97" s="17">
        <f t="shared" si="71"/>
        <v>0</v>
      </c>
      <c r="CN97" s="17">
        <f t="shared" si="72"/>
        <v>0</v>
      </c>
      <c r="CO97" s="17">
        <f t="shared" si="73"/>
        <v>0</v>
      </c>
      <c r="CP97" s="17">
        <f t="shared" si="74"/>
        <v>0</v>
      </c>
      <c r="CQ97" s="17">
        <f t="shared" si="75"/>
        <v>0</v>
      </c>
      <c r="CR97" s="17">
        <f t="shared" si="76"/>
        <v>0</v>
      </c>
      <c r="CS97" s="17">
        <f t="shared" si="77"/>
        <v>0</v>
      </c>
      <c r="CT97" s="17">
        <f t="shared" si="78"/>
        <v>0</v>
      </c>
      <c r="CU97" s="17">
        <f t="shared" si="79"/>
        <v>0</v>
      </c>
      <c r="CV97" s="17">
        <f t="shared" si="80"/>
        <v>0</v>
      </c>
      <c r="CW97" s="17">
        <f t="shared" si="81"/>
        <v>0</v>
      </c>
      <c r="CX97" s="17">
        <f t="shared" si="82"/>
        <v>0</v>
      </c>
      <c r="CY97" s="17">
        <f t="shared" si="83"/>
        <v>0</v>
      </c>
      <c r="CZ97" s="17">
        <f t="shared" si="84"/>
        <v>0</v>
      </c>
      <c r="DA97" s="17">
        <f t="shared" si="85"/>
        <v>0</v>
      </c>
      <c r="DB97" s="17">
        <f t="shared" si="86"/>
        <v>0</v>
      </c>
      <c r="DC97" s="17">
        <f t="shared" si="87"/>
        <v>0</v>
      </c>
      <c r="DD97" s="17">
        <f t="shared" si="88"/>
        <v>0</v>
      </c>
      <c r="DE97" s="17">
        <f t="shared" si="89"/>
        <v>0</v>
      </c>
      <c r="DF97" s="17">
        <f t="shared" si="90"/>
        <v>0</v>
      </c>
      <c r="DG97" s="17">
        <f t="shared" si="91"/>
        <v>0</v>
      </c>
    </row>
    <row r="98" spans="2:111" ht="15" customHeight="1" x14ac:dyDescent="0.2">
      <c r="B98" s="156">
        <v>90</v>
      </c>
      <c r="C98" s="157" t="str">
        <f t="shared" si="92"/>
        <v/>
      </c>
      <c r="D98" s="158" t="str">
        <f t="shared" si="52"/>
        <v>OK</v>
      </c>
      <c r="E98" s="159" t="e">
        <f>VLOOKUP('DATA SHEET'!$B$9,'Drill Size Info'!$T$2:$U$8,2,FALSE)</f>
        <v>#N/A</v>
      </c>
      <c r="F98" s="159" t="str">
        <f t="shared" si="93"/>
        <v/>
      </c>
      <c r="G98" s="91">
        <f t="shared" si="94"/>
        <v>0</v>
      </c>
      <c r="H98" s="160" t="s">
        <v>175</v>
      </c>
      <c r="I98" s="160" t="s">
        <v>175</v>
      </c>
      <c r="J98" s="160" t="str">
        <f>IF('DATA SHEET'!$B$10="NC-50","N/A","OK")</f>
        <v>OK</v>
      </c>
      <c r="K98" s="160" t="str">
        <f>IF('DATA SHEET'!$B$10="NC-50","N/A","OK")</f>
        <v>OK</v>
      </c>
      <c r="L98" s="160" t="str">
        <f t="shared" si="95"/>
        <v>OK</v>
      </c>
      <c r="M98" s="160" t="str">
        <f t="shared" si="96"/>
        <v>OK</v>
      </c>
      <c r="N98" s="160"/>
      <c r="O98" s="160"/>
      <c r="P98" s="160"/>
      <c r="Q98" s="160"/>
      <c r="R98" s="92" t="str">
        <f>IF(DI98&lt;&gt;"",
    IF(INT('Drill Size Info'!$AA$19)=INT('Drill Size Info'!$AB$19),
        --(INT('Drill Size Info'!$AA$19) &amp; "." &amp; DI98),
        IF(AND((--(INT('Drill Size Info'!$AA$19) &amp; "." &amp; DI98)&gt;=--('Drill Size Info'!$AA$19)), (--(INT('Drill Size Info'!$AA$19) &amp; "." &amp; DI98)&lt;=--('Drill Size Info'!$AB$19))),
            --(INT('Drill Size Info'!$AA$19) &amp; "." &amp; DI98),
            --(INT('Drill Size Info'!$AB$19) &amp; "." &amp; DI98)
        )
    ),
    IF(DH98&lt;&gt;"",
        IF(INT('Drill Size Info'!$AA$19)=INT('Drill Size Info'!$AB$19),
            --(INT('Drill Size Info'!$AA$19) &amp; "." &amp; LEFT(DH98,3)),
            IF(AND((--(INT('Drill Size Info'!$AA$19) &amp; "." &amp; LEFT(DH98,3))&gt;=--('Drill Size Info'!$AA$19)), (--(INT('Drill Size Info'!$AA$19) &amp; "." &amp; LEFT(DH98,3))&lt;=--('Drill Size Info'!$AB$19))),
                --(INT('Drill Size Info'!$AA$19) &amp; "." &amp; LEFT(DH98,3)),
                --(INT('Drill Size Info'!$AB$19) &amp; "." &amp; LEFT(DH98,3))
            )
        ),
        "OK"
    )
)</f>
        <v>OK</v>
      </c>
      <c r="S98" s="150" t="str">
        <f>IF(DJ98&lt;&gt;"",
    IF(INT('Drill Size Info'!$AA$19)=INT('Drill Size Info'!$AB$19),
        --(INT('Drill Size Info'!$AA$19) &amp; "." &amp; DJ98),
        IF(AND((--(INT('Drill Size Info'!$AA$19) &amp; "." &amp; DJ98)&gt;=--('Drill Size Info'!$AA$19)), (--(INT('Drill Size Info'!$AA$19) &amp; "." &amp; DJ98)&lt;=--('Drill Size Info'!$AB$19))),
            --(INT('Drill Size Info'!$AA$19) &amp; "." &amp; DJ98),
            --(INT('Drill Size Info'!$AB$19) &amp; "." &amp; DJ98)
        )
    ),
    IF(DH98&lt;&gt;"",
        IF(INT('Drill Size Info'!$AA$19)=INT('Drill Size Info'!$AB$19),
            --(INT('Drill Size Info'!$AA$19) &amp; "." &amp; RIGHT(DH98,3)),
            IF(AND((--(INT('Drill Size Info'!$AA$19) &amp; "." &amp; RIGHT(DH98,3))&gt;=--('Drill Size Info'!$AA$19)), (--(INT('Drill Size Info'!$AA$19) &amp; "." &amp; RIGHT(DH98,3))&lt;=--('Drill Size Info'!$AB$19))),
                --(INT('Drill Size Info'!$AA$19) &amp; "." &amp; RIGHT(DH98,3)),
                --(INT('Drill Size Info'!$AB$19) &amp; "." &amp; RIGHT(DH98,3))
            )
        ),
        "N/A"
    )
)</f>
        <v>N/A</v>
      </c>
      <c r="T98" s="150" t="str">
        <f>IF(DL98&lt;&gt;"",
    IF(INT('Drill Size Info'!$AA$19)=INT('Drill Size Info'!$AB$15),
        --(INT('Drill Size Info'!$AA$15) &amp; "." &amp; DL98),
        IF(AND((--(INT('Drill Size Info'!$AA$15) &amp; "." &amp; DL98)&gt;=--('Drill Size Info'!$AA$15)), (--(INT('Drill Size Info'!$AA$15) &amp; "." &amp; DL98)&lt;=--('Drill Size Info'!$AB$15))),
            --(INT('Drill Size Info'!$AA$15) &amp; "." &amp; DL98),
            --(INT('Drill Size Info'!$AB$15) &amp; "." &amp; DL98)
        )
    ),
    IF(DK98&lt;&gt;"",
        IF(INT('Drill Size Info'!$AA$15)=INT('Drill Size Info'!$AB$15),
            --(INT('Drill Size Info'!$AA$15) &amp; "." &amp; LEFT(DK98,3)),
            IF(AND((--(INT('Drill Size Info'!$AA$15) &amp; "." &amp; LEFT(DK98,3))&gt;=--('Drill Size Info'!$AA$15)), (--(INT('Drill Size Info'!$AA$15) &amp; "." &amp; LEFT(DK98,3))&lt;=--('Drill Size Info'!$AB$15))),
                --(INT('Drill Size Info'!$AA$15) &amp; "." &amp; LEFT(DK98,3)),
                --(INT('Drill Size Info'!$AB$15) &amp; "." &amp; LEFT(DK98,3))
            )
        ),
        "OK"
    )
)</f>
        <v>OK</v>
      </c>
      <c r="U98" s="150" t="str">
        <f>IF(DM98&lt;&gt;"",
    IF(INT('Drill Size Info'!$AA$19)=INT('Drill Size Info'!$AB$15),
        --(INT('Drill Size Info'!$AA$15) &amp; "." &amp; DM98),
        IF(AND((--(INT('Drill Size Info'!$AA$15) &amp; "." &amp; DM98)&gt;=--('Drill Size Info'!$AA$15)), (--(INT('Drill Size Info'!$AA$15) &amp; "." &amp; DM98)&lt;=--('Drill Size Info'!$AB$15))),
            --(INT('Drill Size Info'!$AA$15) &amp; "." &amp; DM98),
            --(INT('Drill Size Info'!$AB$15) &amp; "." &amp; DM98)
        )
    ),
    IF(DK98&lt;&gt;"",
        IF(INT('Drill Size Info'!$AA$15)=INT('Drill Size Info'!$AB$15),
            --(INT('Drill Size Info'!$AA$15) &amp; "." &amp; RIGHT(DK98,3)),
            IF(AND((--(INT('Drill Size Info'!$AA$15) &amp; "." &amp; RIGHT(DK98,3))&gt;=--('Drill Size Info'!$AA$15)), (--(INT('Drill Size Info'!$AA$15) &amp; "." &amp; RIGHT(DK98,3))&lt;=--('Drill Size Info'!$AB$15))),
                --(INT('Drill Size Info'!$AA$15) &amp; "." &amp; RIGHT(DK98,3)),
                --(INT('Drill Size Info'!$AB$15) &amp; "." &amp; RIGHT(DK98,3))
            )
        ),
        "N/A"
    )
)</f>
        <v>N/A</v>
      </c>
      <c r="V98" s="161"/>
      <c r="W98" s="161"/>
      <c r="X98" s="161"/>
      <c r="Y98" s="161"/>
      <c r="Z98" s="161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62"/>
      <c r="AL98" s="162"/>
      <c r="AM98" s="162"/>
      <c r="AN98" s="162"/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2"/>
      <c r="BA98" s="162"/>
      <c r="BB98" s="163"/>
      <c r="BC98" s="163"/>
      <c r="BD98" s="163"/>
      <c r="BE98" s="164"/>
      <c r="BF98" s="165"/>
      <c r="BG98" s="162"/>
      <c r="BH98" s="162"/>
      <c r="BI98" s="164"/>
      <c r="BJ98" s="38"/>
      <c r="BK98" s="38"/>
      <c r="BL98" s="126"/>
      <c r="BM98" s="126"/>
      <c r="BN98" s="38"/>
      <c r="BO98" s="38"/>
      <c r="BP98" s="117" t="str">
        <f t="shared" si="59"/>
        <v/>
      </c>
      <c r="BQ98" s="38"/>
      <c r="BR98" s="38"/>
      <c r="BS98" s="38"/>
      <c r="BT98" s="38"/>
      <c r="BV98" s="17">
        <f t="shared" si="53"/>
        <v>0</v>
      </c>
      <c r="BW98" s="17">
        <f t="shared" si="54"/>
        <v>0</v>
      </c>
      <c r="BX98" s="17">
        <f t="shared" si="55"/>
        <v>0</v>
      </c>
      <c r="BY98" s="17">
        <f t="shared" si="56"/>
        <v>0</v>
      </c>
      <c r="BZ98" s="17">
        <f t="shared" si="57"/>
        <v>0</v>
      </c>
      <c r="CA98" s="17">
        <f t="shared" si="58"/>
        <v>0</v>
      </c>
      <c r="CB98" s="17">
        <f t="shared" si="60"/>
        <v>0</v>
      </c>
      <c r="CC98" s="17">
        <f t="shared" si="61"/>
        <v>0</v>
      </c>
      <c r="CD98" s="17">
        <f t="shared" si="62"/>
        <v>0</v>
      </c>
      <c r="CE98" s="17">
        <f t="shared" si="63"/>
        <v>0</v>
      </c>
      <c r="CF98" s="17">
        <f t="shared" si="64"/>
        <v>0</v>
      </c>
      <c r="CG98" s="17">
        <f t="shared" si="65"/>
        <v>0</v>
      </c>
      <c r="CH98" s="17">
        <f t="shared" si="66"/>
        <v>0</v>
      </c>
      <c r="CI98" s="17">
        <f t="shared" si="67"/>
        <v>0</v>
      </c>
      <c r="CJ98" s="17">
        <f t="shared" si="68"/>
        <v>0</v>
      </c>
      <c r="CK98" s="17">
        <f t="shared" si="69"/>
        <v>0</v>
      </c>
      <c r="CL98" s="17">
        <f t="shared" si="70"/>
        <v>0</v>
      </c>
      <c r="CM98" s="17">
        <f t="shared" si="71"/>
        <v>0</v>
      </c>
      <c r="CN98" s="17">
        <f t="shared" si="72"/>
        <v>0</v>
      </c>
      <c r="CO98" s="17">
        <f t="shared" si="73"/>
        <v>0</v>
      </c>
      <c r="CP98" s="17">
        <f t="shared" si="74"/>
        <v>0</v>
      </c>
      <c r="CQ98" s="17">
        <f t="shared" si="75"/>
        <v>0</v>
      </c>
      <c r="CR98" s="17">
        <f t="shared" si="76"/>
        <v>0</v>
      </c>
      <c r="CS98" s="17">
        <f t="shared" si="77"/>
        <v>0</v>
      </c>
      <c r="CT98" s="17">
        <f t="shared" si="78"/>
        <v>0</v>
      </c>
      <c r="CU98" s="17">
        <f t="shared" si="79"/>
        <v>0</v>
      </c>
      <c r="CV98" s="17">
        <f t="shared" si="80"/>
        <v>0</v>
      </c>
      <c r="CW98" s="17">
        <f t="shared" si="81"/>
        <v>0</v>
      </c>
      <c r="CX98" s="17">
        <f t="shared" si="82"/>
        <v>0</v>
      </c>
      <c r="CY98" s="17">
        <f t="shared" si="83"/>
        <v>0</v>
      </c>
      <c r="CZ98" s="17">
        <f t="shared" si="84"/>
        <v>0</v>
      </c>
      <c r="DA98" s="17">
        <f t="shared" si="85"/>
        <v>0</v>
      </c>
      <c r="DB98" s="17">
        <f t="shared" si="86"/>
        <v>0</v>
      </c>
      <c r="DC98" s="17">
        <f t="shared" si="87"/>
        <v>0</v>
      </c>
      <c r="DD98" s="17">
        <f t="shared" si="88"/>
        <v>0</v>
      </c>
      <c r="DE98" s="17">
        <f t="shared" si="89"/>
        <v>0</v>
      </c>
      <c r="DF98" s="17">
        <f t="shared" si="90"/>
        <v>0</v>
      </c>
      <c r="DG98" s="17">
        <f t="shared" si="91"/>
        <v>0</v>
      </c>
    </row>
    <row r="99" spans="2:111" ht="15" customHeight="1" x14ac:dyDescent="0.2">
      <c r="B99" s="156">
        <v>91</v>
      </c>
      <c r="C99" s="157" t="str">
        <f t="shared" si="92"/>
        <v/>
      </c>
      <c r="D99" s="158" t="str">
        <f t="shared" si="52"/>
        <v>OK</v>
      </c>
      <c r="E99" s="159" t="e">
        <f>VLOOKUP('DATA SHEET'!$B$9,'Drill Size Info'!$T$2:$U$8,2,FALSE)</f>
        <v>#N/A</v>
      </c>
      <c r="F99" s="159" t="str">
        <f t="shared" si="93"/>
        <v/>
      </c>
      <c r="G99" s="91">
        <f t="shared" si="94"/>
        <v>0</v>
      </c>
      <c r="H99" s="160" t="s">
        <v>175</v>
      </c>
      <c r="I99" s="160" t="s">
        <v>175</v>
      </c>
      <c r="J99" s="160" t="str">
        <f>IF('DATA SHEET'!$B$10="NC-50","N/A","OK")</f>
        <v>OK</v>
      </c>
      <c r="K99" s="160" t="str">
        <f>IF('DATA SHEET'!$B$10="NC-50","N/A","OK")</f>
        <v>OK</v>
      </c>
      <c r="L99" s="160" t="str">
        <f t="shared" si="95"/>
        <v>OK</v>
      </c>
      <c r="M99" s="160" t="str">
        <f t="shared" si="96"/>
        <v>OK</v>
      </c>
      <c r="N99" s="160"/>
      <c r="O99" s="160"/>
      <c r="P99" s="160"/>
      <c r="Q99" s="160"/>
      <c r="R99" s="92" t="str">
        <f>IF(DI99&lt;&gt;"",
    IF(INT('Drill Size Info'!$AA$19)=INT('Drill Size Info'!$AB$19),
        --(INT('Drill Size Info'!$AA$19) &amp; "." &amp; DI99),
        IF(AND((--(INT('Drill Size Info'!$AA$19) &amp; "." &amp; DI99)&gt;=--('Drill Size Info'!$AA$19)), (--(INT('Drill Size Info'!$AA$19) &amp; "." &amp; DI99)&lt;=--('Drill Size Info'!$AB$19))),
            --(INT('Drill Size Info'!$AA$19) &amp; "." &amp; DI99),
            --(INT('Drill Size Info'!$AB$19) &amp; "." &amp; DI99)
        )
    ),
    IF(DH99&lt;&gt;"",
        IF(INT('Drill Size Info'!$AA$19)=INT('Drill Size Info'!$AB$19),
            --(INT('Drill Size Info'!$AA$19) &amp; "." &amp; LEFT(DH99,3)),
            IF(AND((--(INT('Drill Size Info'!$AA$19) &amp; "." &amp; LEFT(DH99,3))&gt;=--('Drill Size Info'!$AA$19)), (--(INT('Drill Size Info'!$AA$19) &amp; "." &amp; LEFT(DH99,3))&lt;=--('Drill Size Info'!$AB$19))),
                --(INT('Drill Size Info'!$AA$19) &amp; "." &amp; LEFT(DH99,3)),
                --(INT('Drill Size Info'!$AB$19) &amp; "." &amp; LEFT(DH99,3))
            )
        ),
        "OK"
    )
)</f>
        <v>OK</v>
      </c>
      <c r="S99" s="150" t="str">
        <f>IF(DJ99&lt;&gt;"",
    IF(INT('Drill Size Info'!$AA$19)=INT('Drill Size Info'!$AB$19),
        --(INT('Drill Size Info'!$AA$19) &amp; "." &amp; DJ99),
        IF(AND((--(INT('Drill Size Info'!$AA$19) &amp; "." &amp; DJ99)&gt;=--('Drill Size Info'!$AA$19)), (--(INT('Drill Size Info'!$AA$19) &amp; "." &amp; DJ99)&lt;=--('Drill Size Info'!$AB$19))),
            --(INT('Drill Size Info'!$AA$19) &amp; "." &amp; DJ99),
            --(INT('Drill Size Info'!$AB$19) &amp; "." &amp; DJ99)
        )
    ),
    IF(DH99&lt;&gt;"",
        IF(INT('Drill Size Info'!$AA$19)=INT('Drill Size Info'!$AB$19),
            --(INT('Drill Size Info'!$AA$19) &amp; "." &amp; RIGHT(DH99,3)),
            IF(AND((--(INT('Drill Size Info'!$AA$19) &amp; "." &amp; RIGHT(DH99,3))&gt;=--('Drill Size Info'!$AA$19)), (--(INT('Drill Size Info'!$AA$19) &amp; "." &amp; RIGHT(DH99,3))&lt;=--('Drill Size Info'!$AB$19))),
                --(INT('Drill Size Info'!$AA$19) &amp; "." &amp; RIGHT(DH99,3)),
                --(INT('Drill Size Info'!$AB$19) &amp; "." &amp; RIGHT(DH99,3))
            )
        ),
        "N/A"
    )
)</f>
        <v>N/A</v>
      </c>
      <c r="T99" s="150" t="str">
        <f>IF(DL99&lt;&gt;"",
    IF(INT('Drill Size Info'!$AA$19)=INT('Drill Size Info'!$AB$15),
        --(INT('Drill Size Info'!$AA$15) &amp; "." &amp; DL99),
        IF(AND((--(INT('Drill Size Info'!$AA$15) &amp; "." &amp; DL99)&gt;=--('Drill Size Info'!$AA$15)), (--(INT('Drill Size Info'!$AA$15) &amp; "." &amp; DL99)&lt;=--('Drill Size Info'!$AB$15))),
            --(INT('Drill Size Info'!$AA$15) &amp; "." &amp; DL99),
            --(INT('Drill Size Info'!$AB$15) &amp; "." &amp; DL99)
        )
    ),
    IF(DK99&lt;&gt;"",
        IF(INT('Drill Size Info'!$AA$15)=INT('Drill Size Info'!$AB$15),
            --(INT('Drill Size Info'!$AA$15) &amp; "." &amp; LEFT(DK99,3)),
            IF(AND((--(INT('Drill Size Info'!$AA$15) &amp; "." &amp; LEFT(DK99,3))&gt;=--('Drill Size Info'!$AA$15)), (--(INT('Drill Size Info'!$AA$15) &amp; "." &amp; LEFT(DK99,3))&lt;=--('Drill Size Info'!$AB$15))),
                --(INT('Drill Size Info'!$AA$15) &amp; "." &amp; LEFT(DK99,3)),
                --(INT('Drill Size Info'!$AB$15) &amp; "." &amp; LEFT(DK99,3))
            )
        ),
        "OK"
    )
)</f>
        <v>OK</v>
      </c>
      <c r="U99" s="150" t="str">
        <f>IF(DM99&lt;&gt;"",
    IF(INT('Drill Size Info'!$AA$19)=INT('Drill Size Info'!$AB$15),
        --(INT('Drill Size Info'!$AA$15) &amp; "." &amp; DM99),
        IF(AND((--(INT('Drill Size Info'!$AA$15) &amp; "." &amp; DM99)&gt;=--('Drill Size Info'!$AA$15)), (--(INT('Drill Size Info'!$AA$15) &amp; "." &amp; DM99)&lt;=--('Drill Size Info'!$AB$15))),
            --(INT('Drill Size Info'!$AA$15) &amp; "." &amp; DM99),
            --(INT('Drill Size Info'!$AB$15) &amp; "." &amp; DM99)
        )
    ),
    IF(DK99&lt;&gt;"",
        IF(INT('Drill Size Info'!$AA$15)=INT('Drill Size Info'!$AB$15),
            --(INT('Drill Size Info'!$AA$15) &amp; "." &amp; RIGHT(DK99,3)),
            IF(AND((--(INT('Drill Size Info'!$AA$15) &amp; "." &amp; RIGHT(DK99,3))&gt;=--('Drill Size Info'!$AA$15)), (--(INT('Drill Size Info'!$AA$15) &amp; "." &amp; RIGHT(DK99,3))&lt;=--('Drill Size Info'!$AB$15))),
                --(INT('Drill Size Info'!$AA$15) &amp; "." &amp; RIGHT(DK99,3)),
                --(INT('Drill Size Info'!$AB$15) &amp; "." &amp; RIGHT(DK99,3))
            )
        ),
        "N/A"
    )
)</f>
        <v>N/A</v>
      </c>
      <c r="V99" s="161"/>
      <c r="W99" s="161"/>
      <c r="X99" s="161"/>
      <c r="Y99" s="161"/>
      <c r="Z99" s="161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2"/>
      <c r="AL99" s="162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3"/>
      <c r="BC99" s="163"/>
      <c r="BD99" s="163"/>
      <c r="BE99" s="164"/>
      <c r="BF99" s="165"/>
      <c r="BG99" s="162"/>
      <c r="BH99" s="162"/>
      <c r="BI99" s="164"/>
      <c r="BJ99" s="38"/>
      <c r="BK99" s="38"/>
      <c r="BL99" s="126"/>
      <c r="BM99" s="126"/>
      <c r="BN99" s="38"/>
      <c r="BO99" s="38"/>
      <c r="BP99" s="117" t="str">
        <f t="shared" si="59"/>
        <v/>
      </c>
      <c r="BQ99" s="38"/>
      <c r="BR99" s="38"/>
      <c r="BS99" s="38"/>
      <c r="BT99" s="38"/>
      <c r="BV99" s="17">
        <f t="shared" si="53"/>
        <v>0</v>
      </c>
      <c r="BW99" s="17">
        <f t="shared" si="54"/>
        <v>0</v>
      </c>
      <c r="BX99" s="17">
        <f t="shared" si="55"/>
        <v>0</v>
      </c>
      <c r="BY99" s="17">
        <f t="shared" si="56"/>
        <v>0</v>
      </c>
      <c r="BZ99" s="17">
        <f t="shared" si="57"/>
        <v>0</v>
      </c>
      <c r="CA99" s="17">
        <f t="shared" si="58"/>
        <v>0</v>
      </c>
      <c r="CB99" s="17">
        <f t="shared" si="60"/>
        <v>0</v>
      </c>
      <c r="CC99" s="17">
        <f t="shared" si="61"/>
        <v>0</v>
      </c>
      <c r="CD99" s="17">
        <f t="shared" si="62"/>
        <v>0</v>
      </c>
      <c r="CE99" s="17">
        <f t="shared" si="63"/>
        <v>0</v>
      </c>
      <c r="CF99" s="17">
        <f t="shared" si="64"/>
        <v>0</v>
      </c>
      <c r="CG99" s="17">
        <f t="shared" si="65"/>
        <v>0</v>
      </c>
      <c r="CH99" s="17">
        <f t="shared" si="66"/>
        <v>0</v>
      </c>
      <c r="CI99" s="17">
        <f t="shared" si="67"/>
        <v>0</v>
      </c>
      <c r="CJ99" s="17">
        <f t="shared" si="68"/>
        <v>0</v>
      </c>
      <c r="CK99" s="17">
        <f t="shared" si="69"/>
        <v>0</v>
      </c>
      <c r="CL99" s="17">
        <f t="shared" si="70"/>
        <v>0</v>
      </c>
      <c r="CM99" s="17">
        <f t="shared" si="71"/>
        <v>0</v>
      </c>
      <c r="CN99" s="17">
        <f t="shared" si="72"/>
        <v>0</v>
      </c>
      <c r="CO99" s="17">
        <f t="shared" si="73"/>
        <v>0</v>
      </c>
      <c r="CP99" s="17">
        <f t="shared" si="74"/>
        <v>0</v>
      </c>
      <c r="CQ99" s="17">
        <f t="shared" si="75"/>
        <v>0</v>
      </c>
      <c r="CR99" s="17">
        <f t="shared" si="76"/>
        <v>0</v>
      </c>
      <c r="CS99" s="17">
        <f t="shared" si="77"/>
        <v>0</v>
      </c>
      <c r="CT99" s="17">
        <f t="shared" si="78"/>
        <v>0</v>
      </c>
      <c r="CU99" s="17">
        <f t="shared" si="79"/>
        <v>0</v>
      </c>
      <c r="CV99" s="17">
        <f t="shared" si="80"/>
        <v>0</v>
      </c>
      <c r="CW99" s="17">
        <f t="shared" si="81"/>
        <v>0</v>
      </c>
      <c r="CX99" s="17">
        <f t="shared" si="82"/>
        <v>0</v>
      </c>
      <c r="CY99" s="17">
        <f t="shared" si="83"/>
        <v>0</v>
      </c>
      <c r="CZ99" s="17">
        <f t="shared" si="84"/>
        <v>0</v>
      </c>
      <c r="DA99" s="17">
        <f t="shared" si="85"/>
        <v>0</v>
      </c>
      <c r="DB99" s="17">
        <f t="shared" si="86"/>
        <v>0</v>
      </c>
      <c r="DC99" s="17">
        <f t="shared" si="87"/>
        <v>0</v>
      </c>
      <c r="DD99" s="17">
        <f t="shared" si="88"/>
        <v>0</v>
      </c>
      <c r="DE99" s="17">
        <f t="shared" si="89"/>
        <v>0</v>
      </c>
      <c r="DF99" s="17">
        <f t="shared" si="90"/>
        <v>0</v>
      </c>
      <c r="DG99" s="17">
        <f t="shared" si="91"/>
        <v>0</v>
      </c>
    </row>
    <row r="100" spans="2:111" ht="15" customHeight="1" x14ac:dyDescent="0.2">
      <c r="B100" s="156">
        <v>92</v>
      </c>
      <c r="C100" s="157" t="str">
        <f t="shared" si="92"/>
        <v/>
      </c>
      <c r="D100" s="158" t="str">
        <f t="shared" si="52"/>
        <v>OK</v>
      </c>
      <c r="E100" s="159" t="e">
        <f>VLOOKUP('DATA SHEET'!$B$9,'Drill Size Info'!$T$2:$U$8,2,FALSE)</f>
        <v>#N/A</v>
      </c>
      <c r="F100" s="159" t="str">
        <f t="shared" si="93"/>
        <v/>
      </c>
      <c r="G100" s="91">
        <f t="shared" si="94"/>
        <v>0</v>
      </c>
      <c r="H100" s="160" t="s">
        <v>175</v>
      </c>
      <c r="I100" s="160" t="s">
        <v>175</v>
      </c>
      <c r="J100" s="160" t="str">
        <f>IF('DATA SHEET'!$B$10="NC-50","N/A","OK")</f>
        <v>OK</v>
      </c>
      <c r="K100" s="160" t="str">
        <f>IF('DATA SHEET'!$B$10="NC-50","N/A","OK")</f>
        <v>OK</v>
      </c>
      <c r="L100" s="160" t="str">
        <f t="shared" si="95"/>
        <v>OK</v>
      </c>
      <c r="M100" s="160" t="str">
        <f t="shared" si="96"/>
        <v>OK</v>
      </c>
      <c r="N100" s="160"/>
      <c r="O100" s="160"/>
      <c r="P100" s="160"/>
      <c r="Q100" s="160"/>
      <c r="R100" s="92" t="str">
        <f>IF(DI100&lt;&gt;"",
    IF(INT('Drill Size Info'!$AA$19)=INT('Drill Size Info'!$AB$19),
        --(INT('Drill Size Info'!$AA$19) &amp; "." &amp; DI100),
        IF(AND((--(INT('Drill Size Info'!$AA$19) &amp; "." &amp; DI100)&gt;=--('Drill Size Info'!$AA$19)), (--(INT('Drill Size Info'!$AA$19) &amp; "." &amp; DI100)&lt;=--('Drill Size Info'!$AB$19))),
            --(INT('Drill Size Info'!$AA$19) &amp; "." &amp; DI100),
            --(INT('Drill Size Info'!$AB$19) &amp; "." &amp; DI100)
        )
    ),
    IF(DH100&lt;&gt;"",
        IF(INT('Drill Size Info'!$AA$19)=INT('Drill Size Info'!$AB$19),
            --(INT('Drill Size Info'!$AA$19) &amp; "." &amp; LEFT(DH100,3)),
            IF(AND((--(INT('Drill Size Info'!$AA$19) &amp; "." &amp; LEFT(DH100,3))&gt;=--('Drill Size Info'!$AA$19)), (--(INT('Drill Size Info'!$AA$19) &amp; "." &amp; LEFT(DH100,3))&lt;=--('Drill Size Info'!$AB$19))),
                --(INT('Drill Size Info'!$AA$19) &amp; "." &amp; LEFT(DH100,3)),
                --(INT('Drill Size Info'!$AB$19) &amp; "." &amp; LEFT(DH100,3))
            )
        ),
        "OK"
    )
)</f>
        <v>OK</v>
      </c>
      <c r="S100" s="150" t="str">
        <f>IF(DJ100&lt;&gt;"",
    IF(INT('Drill Size Info'!$AA$19)=INT('Drill Size Info'!$AB$19),
        --(INT('Drill Size Info'!$AA$19) &amp; "." &amp; DJ100),
        IF(AND((--(INT('Drill Size Info'!$AA$19) &amp; "." &amp; DJ100)&gt;=--('Drill Size Info'!$AA$19)), (--(INT('Drill Size Info'!$AA$19) &amp; "." &amp; DJ100)&lt;=--('Drill Size Info'!$AB$19))),
            --(INT('Drill Size Info'!$AA$19) &amp; "." &amp; DJ100),
            --(INT('Drill Size Info'!$AB$19) &amp; "." &amp; DJ100)
        )
    ),
    IF(DH100&lt;&gt;"",
        IF(INT('Drill Size Info'!$AA$19)=INT('Drill Size Info'!$AB$19),
            --(INT('Drill Size Info'!$AA$19) &amp; "." &amp; RIGHT(DH100,3)),
            IF(AND((--(INT('Drill Size Info'!$AA$19) &amp; "." &amp; RIGHT(DH100,3))&gt;=--('Drill Size Info'!$AA$19)), (--(INT('Drill Size Info'!$AA$19) &amp; "." &amp; RIGHT(DH100,3))&lt;=--('Drill Size Info'!$AB$19))),
                --(INT('Drill Size Info'!$AA$19) &amp; "." &amp; RIGHT(DH100,3)),
                --(INT('Drill Size Info'!$AB$19) &amp; "." &amp; RIGHT(DH100,3))
            )
        ),
        "N/A"
    )
)</f>
        <v>N/A</v>
      </c>
      <c r="T100" s="150" t="str">
        <f>IF(DL100&lt;&gt;"",
    IF(INT('Drill Size Info'!$AA$19)=INT('Drill Size Info'!$AB$15),
        --(INT('Drill Size Info'!$AA$15) &amp; "." &amp; DL100),
        IF(AND((--(INT('Drill Size Info'!$AA$15) &amp; "." &amp; DL100)&gt;=--('Drill Size Info'!$AA$15)), (--(INT('Drill Size Info'!$AA$15) &amp; "." &amp; DL100)&lt;=--('Drill Size Info'!$AB$15))),
            --(INT('Drill Size Info'!$AA$15) &amp; "." &amp; DL100),
            --(INT('Drill Size Info'!$AB$15) &amp; "." &amp; DL100)
        )
    ),
    IF(DK100&lt;&gt;"",
        IF(INT('Drill Size Info'!$AA$15)=INT('Drill Size Info'!$AB$15),
            --(INT('Drill Size Info'!$AA$15) &amp; "." &amp; LEFT(DK100,3)),
            IF(AND((--(INT('Drill Size Info'!$AA$15) &amp; "." &amp; LEFT(DK100,3))&gt;=--('Drill Size Info'!$AA$15)), (--(INT('Drill Size Info'!$AA$15) &amp; "." &amp; LEFT(DK100,3))&lt;=--('Drill Size Info'!$AB$15))),
                --(INT('Drill Size Info'!$AA$15) &amp; "." &amp; LEFT(DK100,3)),
                --(INT('Drill Size Info'!$AB$15) &amp; "." &amp; LEFT(DK100,3))
            )
        ),
        "OK"
    )
)</f>
        <v>OK</v>
      </c>
      <c r="U100" s="150" t="str">
        <f>IF(DM100&lt;&gt;"",
    IF(INT('Drill Size Info'!$AA$19)=INT('Drill Size Info'!$AB$15),
        --(INT('Drill Size Info'!$AA$15) &amp; "." &amp; DM100),
        IF(AND((--(INT('Drill Size Info'!$AA$15) &amp; "." &amp; DM100)&gt;=--('Drill Size Info'!$AA$15)), (--(INT('Drill Size Info'!$AA$15) &amp; "." &amp; DM100)&lt;=--('Drill Size Info'!$AB$15))),
            --(INT('Drill Size Info'!$AA$15) &amp; "." &amp; DM100),
            --(INT('Drill Size Info'!$AB$15) &amp; "." &amp; DM100)
        )
    ),
    IF(DK100&lt;&gt;"",
        IF(INT('Drill Size Info'!$AA$15)=INT('Drill Size Info'!$AB$15),
            --(INT('Drill Size Info'!$AA$15) &amp; "." &amp; RIGHT(DK100,3)),
            IF(AND((--(INT('Drill Size Info'!$AA$15) &amp; "." &amp; RIGHT(DK100,3))&gt;=--('Drill Size Info'!$AA$15)), (--(INT('Drill Size Info'!$AA$15) &amp; "." &amp; RIGHT(DK100,3))&lt;=--('Drill Size Info'!$AB$15))),
                --(INT('Drill Size Info'!$AA$15) &amp; "." &amp; RIGHT(DK100,3)),
                --(INT('Drill Size Info'!$AB$15) &amp; "." &amp; RIGHT(DK100,3))
            )
        ),
        "N/A"
    )
)</f>
        <v>N/A</v>
      </c>
      <c r="V100" s="161"/>
      <c r="W100" s="161"/>
      <c r="X100" s="161"/>
      <c r="Y100" s="161"/>
      <c r="Z100" s="161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3"/>
      <c r="BC100" s="163"/>
      <c r="BD100" s="163"/>
      <c r="BE100" s="164"/>
      <c r="BF100" s="165"/>
      <c r="BG100" s="162"/>
      <c r="BH100" s="162"/>
      <c r="BI100" s="164"/>
      <c r="BJ100" s="38"/>
      <c r="BK100" s="38"/>
      <c r="BL100" s="126"/>
      <c r="BM100" s="126"/>
      <c r="BN100" s="38"/>
      <c r="BO100" s="38"/>
      <c r="BP100" s="117" t="str">
        <f t="shared" si="59"/>
        <v/>
      </c>
      <c r="BQ100" s="38"/>
      <c r="BR100" s="38"/>
      <c r="BS100" s="38"/>
      <c r="BT100" s="38"/>
      <c r="BV100" s="17">
        <f t="shared" si="53"/>
        <v>0</v>
      </c>
      <c r="BW100" s="17">
        <f t="shared" si="54"/>
        <v>0</v>
      </c>
      <c r="BX100" s="17">
        <f t="shared" si="55"/>
        <v>0</v>
      </c>
      <c r="BY100" s="17">
        <f t="shared" si="56"/>
        <v>0</v>
      </c>
      <c r="BZ100" s="17">
        <f t="shared" si="57"/>
        <v>0</v>
      </c>
      <c r="CA100" s="17">
        <f t="shared" si="58"/>
        <v>0</v>
      </c>
      <c r="CB100" s="17">
        <f t="shared" si="60"/>
        <v>0</v>
      </c>
      <c r="CC100" s="17">
        <f t="shared" si="61"/>
        <v>0</v>
      </c>
      <c r="CD100" s="17">
        <f t="shared" si="62"/>
        <v>0</v>
      </c>
      <c r="CE100" s="17">
        <f t="shared" si="63"/>
        <v>0</v>
      </c>
      <c r="CF100" s="17">
        <f t="shared" si="64"/>
        <v>0</v>
      </c>
      <c r="CG100" s="17">
        <f t="shared" si="65"/>
        <v>0</v>
      </c>
      <c r="CH100" s="17">
        <f t="shared" si="66"/>
        <v>0</v>
      </c>
      <c r="CI100" s="17">
        <f t="shared" si="67"/>
        <v>0</v>
      </c>
      <c r="CJ100" s="17">
        <f t="shared" si="68"/>
        <v>0</v>
      </c>
      <c r="CK100" s="17">
        <f t="shared" si="69"/>
        <v>0</v>
      </c>
      <c r="CL100" s="17">
        <f t="shared" si="70"/>
        <v>0</v>
      </c>
      <c r="CM100" s="17">
        <f t="shared" si="71"/>
        <v>0</v>
      </c>
      <c r="CN100" s="17">
        <f t="shared" si="72"/>
        <v>0</v>
      </c>
      <c r="CO100" s="17">
        <f t="shared" si="73"/>
        <v>0</v>
      </c>
      <c r="CP100" s="17">
        <f t="shared" si="74"/>
        <v>0</v>
      </c>
      <c r="CQ100" s="17">
        <f t="shared" si="75"/>
        <v>0</v>
      </c>
      <c r="CR100" s="17">
        <f t="shared" si="76"/>
        <v>0</v>
      </c>
      <c r="CS100" s="17">
        <f t="shared" si="77"/>
        <v>0</v>
      </c>
      <c r="CT100" s="17">
        <f t="shared" si="78"/>
        <v>0</v>
      </c>
      <c r="CU100" s="17">
        <f t="shared" si="79"/>
        <v>0</v>
      </c>
      <c r="CV100" s="17">
        <f t="shared" si="80"/>
        <v>0</v>
      </c>
      <c r="CW100" s="17">
        <f t="shared" si="81"/>
        <v>0</v>
      </c>
      <c r="CX100" s="17">
        <f t="shared" si="82"/>
        <v>0</v>
      </c>
      <c r="CY100" s="17">
        <f t="shared" si="83"/>
        <v>0</v>
      </c>
      <c r="CZ100" s="17">
        <f t="shared" si="84"/>
        <v>0</v>
      </c>
      <c r="DA100" s="17">
        <f t="shared" si="85"/>
        <v>0</v>
      </c>
      <c r="DB100" s="17">
        <f t="shared" si="86"/>
        <v>0</v>
      </c>
      <c r="DC100" s="17">
        <f t="shared" si="87"/>
        <v>0</v>
      </c>
      <c r="DD100" s="17">
        <f t="shared" si="88"/>
        <v>0</v>
      </c>
      <c r="DE100" s="17">
        <f t="shared" si="89"/>
        <v>0</v>
      </c>
      <c r="DF100" s="17">
        <f t="shared" si="90"/>
        <v>0</v>
      </c>
      <c r="DG100" s="17">
        <f t="shared" si="91"/>
        <v>0</v>
      </c>
    </row>
    <row r="101" spans="2:111" ht="15" customHeight="1" x14ac:dyDescent="0.2">
      <c r="B101" s="156">
        <v>93</v>
      </c>
      <c r="C101" s="157" t="str">
        <f t="shared" si="92"/>
        <v/>
      </c>
      <c r="D101" s="158" t="str">
        <f t="shared" si="52"/>
        <v>OK</v>
      </c>
      <c r="E101" s="159" t="e">
        <f>VLOOKUP('DATA SHEET'!$B$9,'Drill Size Info'!$T$2:$U$8,2,FALSE)</f>
        <v>#N/A</v>
      </c>
      <c r="F101" s="159" t="str">
        <f t="shared" si="93"/>
        <v/>
      </c>
      <c r="G101" s="91">
        <f t="shared" si="94"/>
        <v>0</v>
      </c>
      <c r="H101" s="160" t="s">
        <v>175</v>
      </c>
      <c r="I101" s="160" t="s">
        <v>175</v>
      </c>
      <c r="J101" s="160" t="str">
        <f>IF('DATA SHEET'!$B$10="NC-50","N/A","OK")</f>
        <v>OK</v>
      </c>
      <c r="K101" s="160" t="str">
        <f>IF('DATA SHEET'!$B$10="NC-50","N/A","OK")</f>
        <v>OK</v>
      </c>
      <c r="L101" s="160" t="str">
        <f t="shared" si="95"/>
        <v>OK</v>
      </c>
      <c r="M101" s="160" t="str">
        <f t="shared" si="96"/>
        <v>OK</v>
      </c>
      <c r="N101" s="160"/>
      <c r="O101" s="160"/>
      <c r="P101" s="160"/>
      <c r="Q101" s="160"/>
      <c r="R101" s="92" t="str">
        <f>IF(DI101&lt;&gt;"",
    IF(INT('Drill Size Info'!$AA$19)=INT('Drill Size Info'!$AB$19),
        --(INT('Drill Size Info'!$AA$19) &amp; "." &amp; DI101),
        IF(AND((--(INT('Drill Size Info'!$AA$19) &amp; "." &amp; DI101)&gt;=--('Drill Size Info'!$AA$19)), (--(INT('Drill Size Info'!$AA$19) &amp; "." &amp; DI101)&lt;=--('Drill Size Info'!$AB$19))),
            --(INT('Drill Size Info'!$AA$19) &amp; "." &amp; DI101),
            --(INT('Drill Size Info'!$AB$19) &amp; "." &amp; DI101)
        )
    ),
    IF(DH101&lt;&gt;"",
        IF(INT('Drill Size Info'!$AA$19)=INT('Drill Size Info'!$AB$19),
            --(INT('Drill Size Info'!$AA$19) &amp; "." &amp; LEFT(DH101,3)),
            IF(AND((--(INT('Drill Size Info'!$AA$19) &amp; "." &amp; LEFT(DH101,3))&gt;=--('Drill Size Info'!$AA$19)), (--(INT('Drill Size Info'!$AA$19) &amp; "." &amp; LEFT(DH101,3))&lt;=--('Drill Size Info'!$AB$19))),
                --(INT('Drill Size Info'!$AA$19) &amp; "." &amp; LEFT(DH101,3)),
                --(INT('Drill Size Info'!$AB$19) &amp; "." &amp; LEFT(DH101,3))
            )
        ),
        "OK"
    )
)</f>
        <v>OK</v>
      </c>
      <c r="S101" s="150" t="str">
        <f>IF(DJ101&lt;&gt;"",
    IF(INT('Drill Size Info'!$AA$19)=INT('Drill Size Info'!$AB$19),
        --(INT('Drill Size Info'!$AA$19) &amp; "." &amp; DJ101),
        IF(AND((--(INT('Drill Size Info'!$AA$19) &amp; "." &amp; DJ101)&gt;=--('Drill Size Info'!$AA$19)), (--(INT('Drill Size Info'!$AA$19) &amp; "." &amp; DJ101)&lt;=--('Drill Size Info'!$AB$19))),
            --(INT('Drill Size Info'!$AA$19) &amp; "." &amp; DJ101),
            --(INT('Drill Size Info'!$AB$19) &amp; "." &amp; DJ101)
        )
    ),
    IF(DH101&lt;&gt;"",
        IF(INT('Drill Size Info'!$AA$19)=INT('Drill Size Info'!$AB$19),
            --(INT('Drill Size Info'!$AA$19) &amp; "." &amp; RIGHT(DH101,3)),
            IF(AND((--(INT('Drill Size Info'!$AA$19) &amp; "." &amp; RIGHT(DH101,3))&gt;=--('Drill Size Info'!$AA$19)), (--(INT('Drill Size Info'!$AA$19) &amp; "." &amp; RIGHT(DH101,3))&lt;=--('Drill Size Info'!$AB$19))),
                --(INT('Drill Size Info'!$AA$19) &amp; "." &amp; RIGHT(DH101,3)),
                --(INT('Drill Size Info'!$AB$19) &amp; "." &amp; RIGHT(DH101,3))
            )
        ),
        "N/A"
    )
)</f>
        <v>N/A</v>
      </c>
      <c r="T101" s="150" t="str">
        <f>IF(DL101&lt;&gt;"",
    IF(INT('Drill Size Info'!$AA$19)=INT('Drill Size Info'!$AB$15),
        --(INT('Drill Size Info'!$AA$15) &amp; "." &amp; DL101),
        IF(AND((--(INT('Drill Size Info'!$AA$15) &amp; "." &amp; DL101)&gt;=--('Drill Size Info'!$AA$15)), (--(INT('Drill Size Info'!$AA$15) &amp; "." &amp; DL101)&lt;=--('Drill Size Info'!$AB$15))),
            --(INT('Drill Size Info'!$AA$15) &amp; "." &amp; DL101),
            --(INT('Drill Size Info'!$AB$15) &amp; "." &amp; DL101)
        )
    ),
    IF(DK101&lt;&gt;"",
        IF(INT('Drill Size Info'!$AA$15)=INT('Drill Size Info'!$AB$15),
            --(INT('Drill Size Info'!$AA$15) &amp; "." &amp; LEFT(DK101,3)),
            IF(AND((--(INT('Drill Size Info'!$AA$15) &amp; "." &amp; LEFT(DK101,3))&gt;=--('Drill Size Info'!$AA$15)), (--(INT('Drill Size Info'!$AA$15) &amp; "." &amp; LEFT(DK101,3))&lt;=--('Drill Size Info'!$AB$15))),
                --(INT('Drill Size Info'!$AA$15) &amp; "." &amp; LEFT(DK101,3)),
                --(INT('Drill Size Info'!$AB$15) &amp; "." &amp; LEFT(DK101,3))
            )
        ),
        "OK"
    )
)</f>
        <v>OK</v>
      </c>
      <c r="U101" s="150" t="str">
        <f>IF(DM101&lt;&gt;"",
    IF(INT('Drill Size Info'!$AA$19)=INT('Drill Size Info'!$AB$15),
        --(INT('Drill Size Info'!$AA$15) &amp; "." &amp; DM101),
        IF(AND((--(INT('Drill Size Info'!$AA$15) &amp; "." &amp; DM101)&gt;=--('Drill Size Info'!$AA$15)), (--(INT('Drill Size Info'!$AA$15) &amp; "." &amp; DM101)&lt;=--('Drill Size Info'!$AB$15))),
            --(INT('Drill Size Info'!$AA$15) &amp; "." &amp; DM101),
            --(INT('Drill Size Info'!$AB$15) &amp; "." &amp; DM101)
        )
    ),
    IF(DK101&lt;&gt;"",
        IF(INT('Drill Size Info'!$AA$15)=INT('Drill Size Info'!$AB$15),
            --(INT('Drill Size Info'!$AA$15) &amp; "." &amp; RIGHT(DK101,3)),
            IF(AND((--(INT('Drill Size Info'!$AA$15) &amp; "." &amp; RIGHT(DK101,3))&gt;=--('Drill Size Info'!$AA$15)), (--(INT('Drill Size Info'!$AA$15) &amp; "." &amp; RIGHT(DK101,3))&lt;=--('Drill Size Info'!$AB$15))),
                --(INT('Drill Size Info'!$AA$15) &amp; "." &amp; RIGHT(DK101,3)),
                --(INT('Drill Size Info'!$AB$15) &amp; "." &amp; RIGHT(DK101,3))
            )
        ),
        "N/A"
    )
)</f>
        <v>N/A</v>
      </c>
      <c r="V101" s="161"/>
      <c r="W101" s="161"/>
      <c r="X101" s="161"/>
      <c r="Y101" s="161"/>
      <c r="Z101" s="161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3"/>
      <c r="BC101" s="163"/>
      <c r="BD101" s="163"/>
      <c r="BE101" s="164"/>
      <c r="BF101" s="165"/>
      <c r="BG101" s="162"/>
      <c r="BH101" s="162"/>
      <c r="BI101" s="164"/>
      <c r="BJ101" s="38"/>
      <c r="BK101" s="38"/>
      <c r="BL101" s="126"/>
      <c r="BM101" s="126"/>
      <c r="BN101" s="38"/>
      <c r="BO101" s="38"/>
      <c r="BP101" s="117" t="str">
        <f t="shared" si="59"/>
        <v/>
      </c>
      <c r="BQ101" s="38"/>
      <c r="BR101" s="38"/>
      <c r="BS101" s="38"/>
      <c r="BT101" s="38"/>
      <c r="BV101" s="17">
        <f t="shared" si="53"/>
        <v>0</v>
      </c>
      <c r="BW101" s="17">
        <f t="shared" si="54"/>
        <v>0</v>
      </c>
      <c r="BX101" s="17">
        <f t="shared" si="55"/>
        <v>0</v>
      </c>
      <c r="BY101" s="17">
        <f t="shared" si="56"/>
        <v>0</v>
      </c>
      <c r="BZ101" s="17">
        <f t="shared" si="57"/>
        <v>0</v>
      </c>
      <c r="CA101" s="17">
        <f t="shared" si="58"/>
        <v>0</v>
      </c>
      <c r="CB101" s="17">
        <f t="shared" si="60"/>
        <v>0</v>
      </c>
      <c r="CC101" s="17">
        <f t="shared" si="61"/>
        <v>0</v>
      </c>
      <c r="CD101" s="17">
        <f t="shared" si="62"/>
        <v>0</v>
      </c>
      <c r="CE101" s="17">
        <f t="shared" si="63"/>
        <v>0</v>
      </c>
      <c r="CF101" s="17">
        <f t="shared" si="64"/>
        <v>0</v>
      </c>
      <c r="CG101" s="17">
        <f t="shared" si="65"/>
        <v>0</v>
      </c>
      <c r="CH101" s="17">
        <f t="shared" si="66"/>
        <v>0</v>
      </c>
      <c r="CI101" s="17">
        <f t="shared" si="67"/>
        <v>0</v>
      </c>
      <c r="CJ101" s="17">
        <f t="shared" si="68"/>
        <v>0</v>
      </c>
      <c r="CK101" s="17">
        <f t="shared" si="69"/>
        <v>0</v>
      </c>
      <c r="CL101" s="17">
        <f t="shared" si="70"/>
        <v>0</v>
      </c>
      <c r="CM101" s="17">
        <f t="shared" si="71"/>
        <v>0</v>
      </c>
      <c r="CN101" s="17">
        <f t="shared" si="72"/>
        <v>0</v>
      </c>
      <c r="CO101" s="17">
        <f t="shared" si="73"/>
        <v>0</v>
      </c>
      <c r="CP101" s="17">
        <f t="shared" si="74"/>
        <v>0</v>
      </c>
      <c r="CQ101" s="17">
        <f t="shared" si="75"/>
        <v>0</v>
      </c>
      <c r="CR101" s="17">
        <f t="shared" si="76"/>
        <v>0</v>
      </c>
      <c r="CS101" s="17">
        <f t="shared" si="77"/>
        <v>0</v>
      </c>
      <c r="CT101" s="17">
        <f t="shared" si="78"/>
        <v>0</v>
      </c>
      <c r="CU101" s="17">
        <f t="shared" si="79"/>
        <v>0</v>
      </c>
      <c r="CV101" s="17">
        <f t="shared" si="80"/>
        <v>0</v>
      </c>
      <c r="CW101" s="17">
        <f t="shared" si="81"/>
        <v>0</v>
      </c>
      <c r="CX101" s="17">
        <f t="shared" si="82"/>
        <v>0</v>
      </c>
      <c r="CY101" s="17">
        <f t="shared" si="83"/>
        <v>0</v>
      </c>
      <c r="CZ101" s="17">
        <f t="shared" si="84"/>
        <v>0</v>
      </c>
      <c r="DA101" s="17">
        <f t="shared" si="85"/>
        <v>0</v>
      </c>
      <c r="DB101" s="17">
        <f t="shared" si="86"/>
        <v>0</v>
      </c>
      <c r="DC101" s="17">
        <f t="shared" si="87"/>
        <v>0</v>
      </c>
      <c r="DD101" s="17">
        <f t="shared" si="88"/>
        <v>0</v>
      </c>
      <c r="DE101" s="17">
        <f t="shared" si="89"/>
        <v>0</v>
      </c>
      <c r="DF101" s="17">
        <f t="shared" si="90"/>
        <v>0</v>
      </c>
      <c r="DG101" s="17">
        <f t="shared" si="91"/>
        <v>0</v>
      </c>
    </row>
    <row r="102" spans="2:111" ht="15" customHeight="1" x14ac:dyDescent="0.2">
      <c r="B102" s="156">
        <v>94</v>
      </c>
      <c r="C102" s="157" t="str">
        <f t="shared" si="92"/>
        <v/>
      </c>
      <c r="D102" s="158" t="str">
        <f t="shared" si="52"/>
        <v>OK</v>
      </c>
      <c r="E102" s="159" t="e">
        <f>VLOOKUP('DATA SHEET'!$B$9,'Drill Size Info'!$T$2:$U$8,2,FALSE)</f>
        <v>#N/A</v>
      </c>
      <c r="F102" s="159" t="str">
        <f t="shared" si="93"/>
        <v/>
      </c>
      <c r="G102" s="91">
        <f t="shared" si="94"/>
        <v>0</v>
      </c>
      <c r="H102" s="160" t="s">
        <v>175</v>
      </c>
      <c r="I102" s="160" t="s">
        <v>175</v>
      </c>
      <c r="J102" s="160" t="str">
        <f>IF('DATA SHEET'!$B$10="NC-50","N/A","OK")</f>
        <v>OK</v>
      </c>
      <c r="K102" s="160" t="str">
        <f>IF('DATA SHEET'!$B$10="NC-50","N/A","OK")</f>
        <v>OK</v>
      </c>
      <c r="L102" s="160" t="str">
        <f t="shared" si="95"/>
        <v>OK</v>
      </c>
      <c r="M102" s="160" t="str">
        <f t="shared" si="96"/>
        <v>OK</v>
      </c>
      <c r="N102" s="160"/>
      <c r="O102" s="160"/>
      <c r="P102" s="160"/>
      <c r="Q102" s="160"/>
      <c r="R102" s="92" t="str">
        <f>IF(DI102&lt;&gt;"",
    IF(INT('Drill Size Info'!$AA$19)=INT('Drill Size Info'!$AB$19),
        --(INT('Drill Size Info'!$AA$19) &amp; "." &amp; DI102),
        IF(AND((--(INT('Drill Size Info'!$AA$19) &amp; "." &amp; DI102)&gt;=--('Drill Size Info'!$AA$19)), (--(INT('Drill Size Info'!$AA$19) &amp; "." &amp; DI102)&lt;=--('Drill Size Info'!$AB$19))),
            --(INT('Drill Size Info'!$AA$19) &amp; "." &amp; DI102),
            --(INT('Drill Size Info'!$AB$19) &amp; "." &amp; DI102)
        )
    ),
    IF(DH102&lt;&gt;"",
        IF(INT('Drill Size Info'!$AA$19)=INT('Drill Size Info'!$AB$19),
            --(INT('Drill Size Info'!$AA$19) &amp; "." &amp; LEFT(DH102,3)),
            IF(AND((--(INT('Drill Size Info'!$AA$19) &amp; "." &amp; LEFT(DH102,3))&gt;=--('Drill Size Info'!$AA$19)), (--(INT('Drill Size Info'!$AA$19) &amp; "." &amp; LEFT(DH102,3))&lt;=--('Drill Size Info'!$AB$19))),
                --(INT('Drill Size Info'!$AA$19) &amp; "." &amp; LEFT(DH102,3)),
                --(INT('Drill Size Info'!$AB$19) &amp; "." &amp; LEFT(DH102,3))
            )
        ),
        "OK"
    )
)</f>
        <v>OK</v>
      </c>
      <c r="S102" s="150" t="str">
        <f>IF(DJ102&lt;&gt;"",
    IF(INT('Drill Size Info'!$AA$19)=INT('Drill Size Info'!$AB$19),
        --(INT('Drill Size Info'!$AA$19) &amp; "." &amp; DJ102),
        IF(AND((--(INT('Drill Size Info'!$AA$19) &amp; "." &amp; DJ102)&gt;=--('Drill Size Info'!$AA$19)), (--(INT('Drill Size Info'!$AA$19) &amp; "." &amp; DJ102)&lt;=--('Drill Size Info'!$AB$19))),
            --(INT('Drill Size Info'!$AA$19) &amp; "." &amp; DJ102),
            --(INT('Drill Size Info'!$AB$19) &amp; "." &amp; DJ102)
        )
    ),
    IF(DH102&lt;&gt;"",
        IF(INT('Drill Size Info'!$AA$19)=INT('Drill Size Info'!$AB$19),
            --(INT('Drill Size Info'!$AA$19) &amp; "." &amp; RIGHT(DH102,3)),
            IF(AND((--(INT('Drill Size Info'!$AA$19) &amp; "." &amp; RIGHT(DH102,3))&gt;=--('Drill Size Info'!$AA$19)), (--(INT('Drill Size Info'!$AA$19) &amp; "." &amp; RIGHT(DH102,3))&lt;=--('Drill Size Info'!$AB$19))),
                --(INT('Drill Size Info'!$AA$19) &amp; "." &amp; RIGHT(DH102,3)),
                --(INT('Drill Size Info'!$AB$19) &amp; "." &amp; RIGHT(DH102,3))
            )
        ),
        "N/A"
    )
)</f>
        <v>N/A</v>
      </c>
      <c r="T102" s="150" t="str">
        <f>IF(DL102&lt;&gt;"",
    IF(INT('Drill Size Info'!$AA$19)=INT('Drill Size Info'!$AB$15),
        --(INT('Drill Size Info'!$AA$15) &amp; "." &amp; DL102),
        IF(AND((--(INT('Drill Size Info'!$AA$15) &amp; "." &amp; DL102)&gt;=--('Drill Size Info'!$AA$15)), (--(INT('Drill Size Info'!$AA$15) &amp; "." &amp; DL102)&lt;=--('Drill Size Info'!$AB$15))),
            --(INT('Drill Size Info'!$AA$15) &amp; "." &amp; DL102),
            --(INT('Drill Size Info'!$AB$15) &amp; "." &amp; DL102)
        )
    ),
    IF(DK102&lt;&gt;"",
        IF(INT('Drill Size Info'!$AA$15)=INT('Drill Size Info'!$AB$15),
            --(INT('Drill Size Info'!$AA$15) &amp; "." &amp; LEFT(DK102,3)),
            IF(AND((--(INT('Drill Size Info'!$AA$15) &amp; "." &amp; LEFT(DK102,3))&gt;=--('Drill Size Info'!$AA$15)), (--(INT('Drill Size Info'!$AA$15) &amp; "." &amp; LEFT(DK102,3))&lt;=--('Drill Size Info'!$AB$15))),
                --(INT('Drill Size Info'!$AA$15) &amp; "." &amp; LEFT(DK102,3)),
                --(INT('Drill Size Info'!$AB$15) &amp; "." &amp; LEFT(DK102,3))
            )
        ),
        "OK"
    )
)</f>
        <v>OK</v>
      </c>
      <c r="U102" s="150" t="str">
        <f>IF(DM102&lt;&gt;"",
    IF(INT('Drill Size Info'!$AA$19)=INT('Drill Size Info'!$AB$15),
        --(INT('Drill Size Info'!$AA$15) &amp; "." &amp; DM102),
        IF(AND((--(INT('Drill Size Info'!$AA$15) &amp; "." &amp; DM102)&gt;=--('Drill Size Info'!$AA$15)), (--(INT('Drill Size Info'!$AA$15) &amp; "." &amp; DM102)&lt;=--('Drill Size Info'!$AB$15))),
            --(INT('Drill Size Info'!$AA$15) &amp; "." &amp; DM102),
            --(INT('Drill Size Info'!$AB$15) &amp; "." &amp; DM102)
        )
    ),
    IF(DK102&lt;&gt;"",
        IF(INT('Drill Size Info'!$AA$15)=INT('Drill Size Info'!$AB$15),
            --(INT('Drill Size Info'!$AA$15) &amp; "." &amp; RIGHT(DK102,3)),
            IF(AND((--(INT('Drill Size Info'!$AA$15) &amp; "." &amp; RIGHT(DK102,3))&gt;=--('Drill Size Info'!$AA$15)), (--(INT('Drill Size Info'!$AA$15) &amp; "." &amp; RIGHT(DK102,3))&lt;=--('Drill Size Info'!$AB$15))),
                --(INT('Drill Size Info'!$AA$15) &amp; "." &amp; RIGHT(DK102,3)),
                --(INT('Drill Size Info'!$AB$15) &amp; "." &amp; RIGHT(DK102,3))
            )
        ),
        "N/A"
    )
)</f>
        <v>N/A</v>
      </c>
      <c r="V102" s="161"/>
      <c r="W102" s="161"/>
      <c r="X102" s="161"/>
      <c r="Y102" s="161"/>
      <c r="Z102" s="161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62"/>
      <c r="AL102" s="162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3"/>
      <c r="BC102" s="163"/>
      <c r="BD102" s="163"/>
      <c r="BE102" s="164"/>
      <c r="BF102" s="165"/>
      <c r="BG102" s="162"/>
      <c r="BH102" s="162"/>
      <c r="BI102" s="164"/>
      <c r="BJ102" s="38"/>
      <c r="BK102" s="38"/>
      <c r="BL102" s="126"/>
      <c r="BM102" s="126"/>
      <c r="BN102" s="38"/>
      <c r="BO102" s="38"/>
      <c r="BP102" s="117" t="str">
        <f t="shared" si="59"/>
        <v/>
      </c>
      <c r="BQ102" s="38"/>
      <c r="BR102" s="38"/>
      <c r="BS102" s="38"/>
      <c r="BT102" s="38"/>
      <c r="BV102" s="17">
        <f t="shared" si="53"/>
        <v>0</v>
      </c>
      <c r="BW102" s="17">
        <f t="shared" si="54"/>
        <v>0</v>
      </c>
      <c r="BX102" s="17">
        <f t="shared" si="55"/>
        <v>0</v>
      </c>
      <c r="BY102" s="17">
        <f t="shared" si="56"/>
        <v>0</v>
      </c>
      <c r="BZ102" s="17">
        <f t="shared" si="57"/>
        <v>0</v>
      </c>
      <c r="CA102" s="17">
        <f t="shared" si="58"/>
        <v>0</v>
      </c>
      <c r="CB102" s="17">
        <f t="shared" si="60"/>
        <v>0</v>
      </c>
      <c r="CC102" s="17">
        <f t="shared" si="61"/>
        <v>0</v>
      </c>
      <c r="CD102" s="17">
        <f t="shared" si="62"/>
        <v>0</v>
      </c>
      <c r="CE102" s="17">
        <f t="shared" si="63"/>
        <v>0</v>
      </c>
      <c r="CF102" s="17">
        <f t="shared" si="64"/>
        <v>0</v>
      </c>
      <c r="CG102" s="17">
        <f t="shared" si="65"/>
        <v>0</v>
      </c>
      <c r="CH102" s="17">
        <f t="shared" si="66"/>
        <v>0</v>
      </c>
      <c r="CI102" s="17">
        <f t="shared" si="67"/>
        <v>0</v>
      </c>
      <c r="CJ102" s="17">
        <f t="shared" si="68"/>
        <v>0</v>
      </c>
      <c r="CK102" s="17">
        <f t="shared" si="69"/>
        <v>0</v>
      </c>
      <c r="CL102" s="17">
        <f t="shared" si="70"/>
        <v>0</v>
      </c>
      <c r="CM102" s="17">
        <f t="shared" si="71"/>
        <v>0</v>
      </c>
      <c r="CN102" s="17">
        <f t="shared" si="72"/>
        <v>0</v>
      </c>
      <c r="CO102" s="17">
        <f t="shared" si="73"/>
        <v>0</v>
      </c>
      <c r="CP102" s="17">
        <f t="shared" si="74"/>
        <v>0</v>
      </c>
      <c r="CQ102" s="17">
        <f t="shared" si="75"/>
        <v>0</v>
      </c>
      <c r="CR102" s="17">
        <f t="shared" si="76"/>
        <v>0</v>
      </c>
      <c r="CS102" s="17">
        <f t="shared" si="77"/>
        <v>0</v>
      </c>
      <c r="CT102" s="17">
        <f t="shared" si="78"/>
        <v>0</v>
      </c>
      <c r="CU102" s="17">
        <f t="shared" si="79"/>
        <v>0</v>
      </c>
      <c r="CV102" s="17">
        <f t="shared" si="80"/>
        <v>0</v>
      </c>
      <c r="CW102" s="17">
        <f t="shared" si="81"/>
        <v>0</v>
      </c>
      <c r="CX102" s="17">
        <f t="shared" si="82"/>
        <v>0</v>
      </c>
      <c r="CY102" s="17">
        <f t="shared" si="83"/>
        <v>0</v>
      </c>
      <c r="CZ102" s="17">
        <f t="shared" si="84"/>
        <v>0</v>
      </c>
      <c r="DA102" s="17">
        <f t="shared" si="85"/>
        <v>0</v>
      </c>
      <c r="DB102" s="17">
        <f t="shared" si="86"/>
        <v>0</v>
      </c>
      <c r="DC102" s="17">
        <f t="shared" si="87"/>
        <v>0</v>
      </c>
      <c r="DD102" s="17">
        <f t="shared" si="88"/>
        <v>0</v>
      </c>
      <c r="DE102" s="17">
        <f t="shared" si="89"/>
        <v>0</v>
      </c>
      <c r="DF102" s="17">
        <f t="shared" si="90"/>
        <v>0</v>
      </c>
      <c r="DG102" s="17">
        <f t="shared" si="91"/>
        <v>0</v>
      </c>
    </row>
    <row r="103" spans="2:111" ht="15" customHeight="1" x14ac:dyDescent="0.2">
      <c r="B103" s="156">
        <v>95</v>
      </c>
      <c r="C103" s="157" t="str">
        <f t="shared" si="92"/>
        <v/>
      </c>
      <c r="D103" s="158" t="str">
        <f t="shared" si="52"/>
        <v>OK</v>
      </c>
      <c r="E103" s="159" t="e">
        <f>VLOOKUP('DATA SHEET'!$B$9,'Drill Size Info'!$T$2:$U$8,2,FALSE)</f>
        <v>#N/A</v>
      </c>
      <c r="F103" s="159" t="str">
        <f t="shared" si="93"/>
        <v/>
      </c>
      <c r="G103" s="91">
        <f t="shared" si="94"/>
        <v>0</v>
      </c>
      <c r="H103" s="160" t="s">
        <v>175</v>
      </c>
      <c r="I103" s="160" t="s">
        <v>175</v>
      </c>
      <c r="J103" s="160" t="str">
        <f>IF('DATA SHEET'!$B$10="NC-50","N/A","OK")</f>
        <v>OK</v>
      </c>
      <c r="K103" s="160" t="str">
        <f>IF('DATA SHEET'!$B$10="NC-50","N/A","OK")</f>
        <v>OK</v>
      </c>
      <c r="L103" s="160" t="str">
        <f t="shared" si="95"/>
        <v>OK</v>
      </c>
      <c r="M103" s="160" t="str">
        <f t="shared" si="96"/>
        <v>OK</v>
      </c>
      <c r="N103" s="160"/>
      <c r="O103" s="160"/>
      <c r="P103" s="160"/>
      <c r="Q103" s="160"/>
      <c r="R103" s="92" t="str">
        <f>IF(DI103&lt;&gt;"",
    IF(INT('Drill Size Info'!$AA$19)=INT('Drill Size Info'!$AB$19),
        --(INT('Drill Size Info'!$AA$19) &amp; "." &amp; DI103),
        IF(AND((--(INT('Drill Size Info'!$AA$19) &amp; "." &amp; DI103)&gt;=--('Drill Size Info'!$AA$19)), (--(INT('Drill Size Info'!$AA$19) &amp; "." &amp; DI103)&lt;=--('Drill Size Info'!$AB$19))),
            --(INT('Drill Size Info'!$AA$19) &amp; "." &amp; DI103),
            --(INT('Drill Size Info'!$AB$19) &amp; "." &amp; DI103)
        )
    ),
    IF(DH103&lt;&gt;"",
        IF(INT('Drill Size Info'!$AA$19)=INT('Drill Size Info'!$AB$19),
            --(INT('Drill Size Info'!$AA$19) &amp; "." &amp; LEFT(DH103,3)),
            IF(AND((--(INT('Drill Size Info'!$AA$19) &amp; "." &amp; LEFT(DH103,3))&gt;=--('Drill Size Info'!$AA$19)), (--(INT('Drill Size Info'!$AA$19) &amp; "." &amp; LEFT(DH103,3))&lt;=--('Drill Size Info'!$AB$19))),
                --(INT('Drill Size Info'!$AA$19) &amp; "." &amp; LEFT(DH103,3)),
                --(INT('Drill Size Info'!$AB$19) &amp; "." &amp; LEFT(DH103,3))
            )
        ),
        "OK"
    )
)</f>
        <v>OK</v>
      </c>
      <c r="S103" s="150" t="str">
        <f>IF(DJ103&lt;&gt;"",
    IF(INT('Drill Size Info'!$AA$19)=INT('Drill Size Info'!$AB$19),
        --(INT('Drill Size Info'!$AA$19) &amp; "." &amp; DJ103),
        IF(AND((--(INT('Drill Size Info'!$AA$19) &amp; "." &amp; DJ103)&gt;=--('Drill Size Info'!$AA$19)), (--(INT('Drill Size Info'!$AA$19) &amp; "." &amp; DJ103)&lt;=--('Drill Size Info'!$AB$19))),
            --(INT('Drill Size Info'!$AA$19) &amp; "." &amp; DJ103),
            --(INT('Drill Size Info'!$AB$19) &amp; "." &amp; DJ103)
        )
    ),
    IF(DH103&lt;&gt;"",
        IF(INT('Drill Size Info'!$AA$19)=INT('Drill Size Info'!$AB$19),
            --(INT('Drill Size Info'!$AA$19) &amp; "." &amp; RIGHT(DH103,3)),
            IF(AND((--(INT('Drill Size Info'!$AA$19) &amp; "." &amp; RIGHT(DH103,3))&gt;=--('Drill Size Info'!$AA$19)), (--(INT('Drill Size Info'!$AA$19) &amp; "." &amp; RIGHT(DH103,3))&lt;=--('Drill Size Info'!$AB$19))),
                --(INT('Drill Size Info'!$AA$19) &amp; "." &amp; RIGHT(DH103,3)),
                --(INT('Drill Size Info'!$AB$19) &amp; "." &amp; RIGHT(DH103,3))
            )
        ),
        "N/A"
    )
)</f>
        <v>N/A</v>
      </c>
      <c r="T103" s="150" t="str">
        <f>IF(DL103&lt;&gt;"",
    IF(INT('Drill Size Info'!$AA$19)=INT('Drill Size Info'!$AB$15),
        --(INT('Drill Size Info'!$AA$15) &amp; "." &amp; DL103),
        IF(AND((--(INT('Drill Size Info'!$AA$15) &amp; "." &amp; DL103)&gt;=--('Drill Size Info'!$AA$15)), (--(INT('Drill Size Info'!$AA$15) &amp; "." &amp; DL103)&lt;=--('Drill Size Info'!$AB$15))),
            --(INT('Drill Size Info'!$AA$15) &amp; "." &amp; DL103),
            --(INT('Drill Size Info'!$AB$15) &amp; "." &amp; DL103)
        )
    ),
    IF(DK103&lt;&gt;"",
        IF(INT('Drill Size Info'!$AA$15)=INT('Drill Size Info'!$AB$15),
            --(INT('Drill Size Info'!$AA$15) &amp; "." &amp; LEFT(DK103,3)),
            IF(AND((--(INT('Drill Size Info'!$AA$15) &amp; "." &amp; LEFT(DK103,3))&gt;=--('Drill Size Info'!$AA$15)), (--(INT('Drill Size Info'!$AA$15) &amp; "." &amp; LEFT(DK103,3))&lt;=--('Drill Size Info'!$AB$15))),
                --(INT('Drill Size Info'!$AA$15) &amp; "." &amp; LEFT(DK103,3)),
                --(INT('Drill Size Info'!$AB$15) &amp; "." &amp; LEFT(DK103,3))
            )
        ),
        "OK"
    )
)</f>
        <v>OK</v>
      </c>
      <c r="U103" s="150" t="str">
        <f>IF(DM103&lt;&gt;"",
    IF(INT('Drill Size Info'!$AA$19)=INT('Drill Size Info'!$AB$15),
        --(INT('Drill Size Info'!$AA$15) &amp; "." &amp; DM103),
        IF(AND((--(INT('Drill Size Info'!$AA$15) &amp; "." &amp; DM103)&gt;=--('Drill Size Info'!$AA$15)), (--(INT('Drill Size Info'!$AA$15) &amp; "." &amp; DM103)&lt;=--('Drill Size Info'!$AB$15))),
            --(INT('Drill Size Info'!$AA$15) &amp; "." &amp; DM103),
            --(INT('Drill Size Info'!$AB$15) &amp; "." &amp; DM103)
        )
    ),
    IF(DK103&lt;&gt;"",
        IF(INT('Drill Size Info'!$AA$15)=INT('Drill Size Info'!$AB$15),
            --(INT('Drill Size Info'!$AA$15) &amp; "." &amp; RIGHT(DK103,3)),
            IF(AND((--(INT('Drill Size Info'!$AA$15) &amp; "." &amp; RIGHT(DK103,3))&gt;=--('Drill Size Info'!$AA$15)), (--(INT('Drill Size Info'!$AA$15) &amp; "." &amp; RIGHT(DK103,3))&lt;=--('Drill Size Info'!$AB$15))),
                --(INT('Drill Size Info'!$AA$15) &amp; "." &amp; RIGHT(DK103,3)),
                --(INT('Drill Size Info'!$AB$15) &amp; "." &amp; RIGHT(DK103,3))
            )
        ),
        "N/A"
    )
)</f>
        <v>N/A</v>
      </c>
      <c r="V103" s="161"/>
      <c r="W103" s="161"/>
      <c r="X103" s="161"/>
      <c r="Y103" s="161"/>
      <c r="Z103" s="161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3"/>
      <c r="BC103" s="163"/>
      <c r="BD103" s="163"/>
      <c r="BE103" s="164"/>
      <c r="BF103" s="165"/>
      <c r="BG103" s="162"/>
      <c r="BH103" s="162"/>
      <c r="BI103" s="164"/>
      <c r="BJ103" s="38"/>
      <c r="BK103" s="38"/>
      <c r="BL103" s="126"/>
      <c r="BM103" s="126"/>
      <c r="BN103" s="38"/>
      <c r="BO103" s="38"/>
      <c r="BP103" s="117" t="str">
        <f t="shared" si="59"/>
        <v/>
      </c>
      <c r="BQ103" s="38"/>
      <c r="BR103" s="38"/>
      <c r="BS103" s="38"/>
      <c r="BT103" s="38"/>
      <c r="BV103" s="17">
        <f t="shared" si="53"/>
        <v>0</v>
      </c>
      <c r="BW103" s="17">
        <f t="shared" si="54"/>
        <v>0</v>
      </c>
      <c r="BX103" s="17">
        <f t="shared" si="55"/>
        <v>0</v>
      </c>
      <c r="BY103" s="17">
        <f t="shared" si="56"/>
        <v>0</v>
      </c>
      <c r="BZ103" s="17">
        <f t="shared" si="57"/>
        <v>0</v>
      </c>
      <c r="CA103" s="17">
        <f t="shared" si="58"/>
        <v>0</v>
      </c>
      <c r="CB103" s="17">
        <f t="shared" si="60"/>
        <v>0</v>
      </c>
      <c r="CC103" s="17">
        <f t="shared" si="61"/>
        <v>0</v>
      </c>
      <c r="CD103" s="17">
        <f t="shared" si="62"/>
        <v>0</v>
      </c>
      <c r="CE103" s="17">
        <f t="shared" si="63"/>
        <v>0</v>
      </c>
      <c r="CF103" s="17">
        <f t="shared" si="64"/>
        <v>0</v>
      </c>
      <c r="CG103" s="17">
        <f t="shared" si="65"/>
        <v>0</v>
      </c>
      <c r="CH103" s="17">
        <f t="shared" si="66"/>
        <v>0</v>
      </c>
      <c r="CI103" s="17">
        <f t="shared" si="67"/>
        <v>0</v>
      </c>
      <c r="CJ103" s="17">
        <f t="shared" si="68"/>
        <v>0</v>
      </c>
      <c r="CK103" s="17">
        <f t="shared" si="69"/>
        <v>0</v>
      </c>
      <c r="CL103" s="17">
        <f t="shared" si="70"/>
        <v>0</v>
      </c>
      <c r="CM103" s="17">
        <f t="shared" si="71"/>
        <v>0</v>
      </c>
      <c r="CN103" s="17">
        <f t="shared" si="72"/>
        <v>0</v>
      </c>
      <c r="CO103" s="17">
        <f t="shared" si="73"/>
        <v>0</v>
      </c>
      <c r="CP103" s="17">
        <f t="shared" si="74"/>
        <v>0</v>
      </c>
      <c r="CQ103" s="17">
        <f t="shared" si="75"/>
        <v>0</v>
      </c>
      <c r="CR103" s="17">
        <f t="shared" si="76"/>
        <v>0</v>
      </c>
      <c r="CS103" s="17">
        <f t="shared" si="77"/>
        <v>0</v>
      </c>
      <c r="CT103" s="17">
        <f t="shared" si="78"/>
        <v>0</v>
      </c>
      <c r="CU103" s="17">
        <f t="shared" si="79"/>
        <v>0</v>
      </c>
      <c r="CV103" s="17">
        <f t="shared" si="80"/>
        <v>0</v>
      </c>
      <c r="CW103" s="17">
        <f t="shared" si="81"/>
        <v>0</v>
      </c>
      <c r="CX103" s="17">
        <f t="shared" si="82"/>
        <v>0</v>
      </c>
      <c r="CY103" s="17">
        <f t="shared" si="83"/>
        <v>0</v>
      </c>
      <c r="CZ103" s="17">
        <f t="shared" si="84"/>
        <v>0</v>
      </c>
      <c r="DA103" s="17">
        <f t="shared" si="85"/>
        <v>0</v>
      </c>
      <c r="DB103" s="17">
        <f t="shared" si="86"/>
        <v>0</v>
      </c>
      <c r="DC103" s="17">
        <f t="shared" si="87"/>
        <v>0</v>
      </c>
      <c r="DD103" s="17">
        <f t="shared" si="88"/>
        <v>0</v>
      </c>
      <c r="DE103" s="17">
        <f t="shared" si="89"/>
        <v>0</v>
      </c>
      <c r="DF103" s="17">
        <f t="shared" si="90"/>
        <v>0</v>
      </c>
      <c r="DG103" s="17">
        <f t="shared" si="91"/>
        <v>0</v>
      </c>
    </row>
    <row r="104" spans="2:111" ht="15" customHeight="1" x14ac:dyDescent="0.2">
      <c r="B104" s="156">
        <v>96</v>
      </c>
      <c r="C104" s="157" t="str">
        <f t="shared" si="92"/>
        <v/>
      </c>
      <c r="D104" s="158" t="str">
        <f t="shared" si="52"/>
        <v>OK</v>
      </c>
      <c r="E104" s="159" t="e">
        <f>VLOOKUP('DATA SHEET'!$B$9,'Drill Size Info'!$T$2:$U$8,2,FALSE)</f>
        <v>#N/A</v>
      </c>
      <c r="F104" s="159" t="str">
        <f t="shared" si="93"/>
        <v/>
      </c>
      <c r="G104" s="91">
        <f t="shared" si="94"/>
        <v>0</v>
      </c>
      <c r="H104" s="160" t="s">
        <v>175</v>
      </c>
      <c r="I104" s="160" t="s">
        <v>175</v>
      </c>
      <c r="J104" s="160" t="str">
        <f>IF('DATA SHEET'!$B$10="NC-50","N/A","OK")</f>
        <v>OK</v>
      </c>
      <c r="K104" s="160" t="str">
        <f>IF('DATA SHEET'!$B$10="NC-50","N/A","OK")</f>
        <v>OK</v>
      </c>
      <c r="L104" s="160" t="str">
        <f t="shared" si="95"/>
        <v>OK</v>
      </c>
      <c r="M104" s="160" t="str">
        <f t="shared" si="96"/>
        <v>OK</v>
      </c>
      <c r="N104" s="160"/>
      <c r="O104" s="160"/>
      <c r="P104" s="160"/>
      <c r="Q104" s="160"/>
      <c r="R104" s="92" t="str">
        <f>IF(DI104&lt;&gt;"",
    IF(INT('Drill Size Info'!$AA$19)=INT('Drill Size Info'!$AB$19),
        --(INT('Drill Size Info'!$AA$19) &amp; "." &amp; DI104),
        IF(AND((--(INT('Drill Size Info'!$AA$19) &amp; "." &amp; DI104)&gt;=--('Drill Size Info'!$AA$19)), (--(INT('Drill Size Info'!$AA$19) &amp; "." &amp; DI104)&lt;=--('Drill Size Info'!$AB$19))),
            --(INT('Drill Size Info'!$AA$19) &amp; "." &amp; DI104),
            --(INT('Drill Size Info'!$AB$19) &amp; "." &amp; DI104)
        )
    ),
    IF(DH104&lt;&gt;"",
        IF(INT('Drill Size Info'!$AA$19)=INT('Drill Size Info'!$AB$19),
            --(INT('Drill Size Info'!$AA$19) &amp; "." &amp; LEFT(DH104,3)),
            IF(AND((--(INT('Drill Size Info'!$AA$19) &amp; "." &amp; LEFT(DH104,3))&gt;=--('Drill Size Info'!$AA$19)), (--(INT('Drill Size Info'!$AA$19) &amp; "." &amp; LEFT(DH104,3))&lt;=--('Drill Size Info'!$AB$19))),
                --(INT('Drill Size Info'!$AA$19) &amp; "." &amp; LEFT(DH104,3)),
                --(INT('Drill Size Info'!$AB$19) &amp; "." &amp; LEFT(DH104,3))
            )
        ),
        "OK"
    )
)</f>
        <v>OK</v>
      </c>
      <c r="S104" s="150" t="str">
        <f>IF(DJ104&lt;&gt;"",
    IF(INT('Drill Size Info'!$AA$19)=INT('Drill Size Info'!$AB$19),
        --(INT('Drill Size Info'!$AA$19) &amp; "." &amp; DJ104),
        IF(AND((--(INT('Drill Size Info'!$AA$19) &amp; "." &amp; DJ104)&gt;=--('Drill Size Info'!$AA$19)), (--(INT('Drill Size Info'!$AA$19) &amp; "." &amp; DJ104)&lt;=--('Drill Size Info'!$AB$19))),
            --(INT('Drill Size Info'!$AA$19) &amp; "." &amp; DJ104),
            --(INT('Drill Size Info'!$AB$19) &amp; "." &amp; DJ104)
        )
    ),
    IF(DH104&lt;&gt;"",
        IF(INT('Drill Size Info'!$AA$19)=INT('Drill Size Info'!$AB$19),
            --(INT('Drill Size Info'!$AA$19) &amp; "." &amp; RIGHT(DH104,3)),
            IF(AND((--(INT('Drill Size Info'!$AA$19) &amp; "." &amp; RIGHT(DH104,3))&gt;=--('Drill Size Info'!$AA$19)), (--(INT('Drill Size Info'!$AA$19) &amp; "." &amp; RIGHT(DH104,3))&lt;=--('Drill Size Info'!$AB$19))),
                --(INT('Drill Size Info'!$AA$19) &amp; "." &amp; RIGHT(DH104,3)),
                --(INT('Drill Size Info'!$AB$19) &amp; "." &amp; RIGHT(DH104,3))
            )
        ),
        "N/A"
    )
)</f>
        <v>N/A</v>
      </c>
      <c r="T104" s="150" t="str">
        <f>IF(DL104&lt;&gt;"",
    IF(INT('Drill Size Info'!$AA$19)=INT('Drill Size Info'!$AB$15),
        --(INT('Drill Size Info'!$AA$15) &amp; "." &amp; DL104),
        IF(AND((--(INT('Drill Size Info'!$AA$15) &amp; "." &amp; DL104)&gt;=--('Drill Size Info'!$AA$15)), (--(INT('Drill Size Info'!$AA$15) &amp; "." &amp; DL104)&lt;=--('Drill Size Info'!$AB$15))),
            --(INT('Drill Size Info'!$AA$15) &amp; "." &amp; DL104),
            --(INT('Drill Size Info'!$AB$15) &amp; "." &amp; DL104)
        )
    ),
    IF(DK104&lt;&gt;"",
        IF(INT('Drill Size Info'!$AA$15)=INT('Drill Size Info'!$AB$15),
            --(INT('Drill Size Info'!$AA$15) &amp; "." &amp; LEFT(DK104,3)),
            IF(AND((--(INT('Drill Size Info'!$AA$15) &amp; "." &amp; LEFT(DK104,3))&gt;=--('Drill Size Info'!$AA$15)), (--(INT('Drill Size Info'!$AA$15) &amp; "." &amp; LEFT(DK104,3))&lt;=--('Drill Size Info'!$AB$15))),
                --(INT('Drill Size Info'!$AA$15) &amp; "." &amp; LEFT(DK104,3)),
                --(INT('Drill Size Info'!$AB$15) &amp; "." &amp; LEFT(DK104,3))
            )
        ),
        "OK"
    )
)</f>
        <v>OK</v>
      </c>
      <c r="U104" s="150" t="str">
        <f>IF(DM104&lt;&gt;"",
    IF(INT('Drill Size Info'!$AA$19)=INT('Drill Size Info'!$AB$15),
        --(INT('Drill Size Info'!$AA$15) &amp; "." &amp; DM104),
        IF(AND((--(INT('Drill Size Info'!$AA$15) &amp; "." &amp; DM104)&gt;=--('Drill Size Info'!$AA$15)), (--(INT('Drill Size Info'!$AA$15) &amp; "." &amp; DM104)&lt;=--('Drill Size Info'!$AB$15))),
            --(INT('Drill Size Info'!$AA$15) &amp; "." &amp; DM104),
            --(INT('Drill Size Info'!$AB$15) &amp; "." &amp; DM104)
        )
    ),
    IF(DK104&lt;&gt;"",
        IF(INT('Drill Size Info'!$AA$15)=INT('Drill Size Info'!$AB$15),
            --(INT('Drill Size Info'!$AA$15) &amp; "." &amp; RIGHT(DK104,3)),
            IF(AND((--(INT('Drill Size Info'!$AA$15) &amp; "." &amp; RIGHT(DK104,3))&gt;=--('Drill Size Info'!$AA$15)), (--(INT('Drill Size Info'!$AA$15) &amp; "." &amp; RIGHT(DK104,3))&lt;=--('Drill Size Info'!$AB$15))),
                --(INT('Drill Size Info'!$AA$15) &amp; "." &amp; RIGHT(DK104,3)),
                --(INT('Drill Size Info'!$AB$15) &amp; "." &amp; RIGHT(DK104,3))
            )
        ),
        "N/A"
    )
)</f>
        <v>N/A</v>
      </c>
      <c r="V104" s="161"/>
      <c r="W104" s="161"/>
      <c r="X104" s="161"/>
      <c r="Y104" s="161"/>
      <c r="Z104" s="161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62"/>
      <c r="AL104" s="162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3"/>
      <c r="BC104" s="163"/>
      <c r="BD104" s="163"/>
      <c r="BE104" s="164"/>
      <c r="BF104" s="165"/>
      <c r="BG104" s="162"/>
      <c r="BH104" s="162"/>
      <c r="BI104" s="164"/>
      <c r="BJ104" s="38"/>
      <c r="BK104" s="38"/>
      <c r="BL104" s="126"/>
      <c r="BM104" s="126"/>
      <c r="BN104" s="38"/>
      <c r="BO104" s="38"/>
      <c r="BP104" s="117" t="str">
        <f t="shared" si="59"/>
        <v/>
      </c>
      <c r="BQ104" s="38"/>
      <c r="BR104" s="38"/>
      <c r="BS104" s="38"/>
      <c r="BT104" s="38"/>
      <c r="BV104" s="17">
        <f t="shared" si="53"/>
        <v>0</v>
      </c>
      <c r="BW104" s="17">
        <f t="shared" si="54"/>
        <v>0</v>
      </c>
      <c r="BX104" s="17">
        <f t="shared" si="55"/>
        <v>0</v>
      </c>
      <c r="BY104" s="17">
        <f t="shared" si="56"/>
        <v>0</v>
      </c>
      <c r="BZ104" s="17">
        <f t="shared" si="57"/>
        <v>0</v>
      </c>
      <c r="CA104" s="17">
        <f t="shared" si="58"/>
        <v>0</v>
      </c>
      <c r="CB104" s="17">
        <f t="shared" si="60"/>
        <v>0</v>
      </c>
      <c r="CC104" s="17">
        <f t="shared" si="61"/>
        <v>0</v>
      </c>
      <c r="CD104" s="17">
        <f t="shared" si="62"/>
        <v>0</v>
      </c>
      <c r="CE104" s="17">
        <f t="shared" si="63"/>
        <v>0</v>
      </c>
      <c r="CF104" s="17">
        <f t="shared" si="64"/>
        <v>0</v>
      </c>
      <c r="CG104" s="17">
        <f t="shared" si="65"/>
        <v>0</v>
      </c>
      <c r="CH104" s="17">
        <f t="shared" si="66"/>
        <v>0</v>
      </c>
      <c r="CI104" s="17">
        <f t="shared" si="67"/>
        <v>0</v>
      </c>
      <c r="CJ104" s="17">
        <f t="shared" si="68"/>
        <v>0</v>
      </c>
      <c r="CK104" s="17">
        <f t="shared" si="69"/>
        <v>0</v>
      </c>
      <c r="CL104" s="17">
        <f t="shared" si="70"/>
        <v>0</v>
      </c>
      <c r="CM104" s="17">
        <f t="shared" si="71"/>
        <v>0</v>
      </c>
      <c r="CN104" s="17">
        <f t="shared" si="72"/>
        <v>0</v>
      </c>
      <c r="CO104" s="17">
        <f t="shared" si="73"/>
        <v>0</v>
      </c>
      <c r="CP104" s="17">
        <f t="shared" si="74"/>
        <v>0</v>
      </c>
      <c r="CQ104" s="17">
        <f t="shared" si="75"/>
        <v>0</v>
      </c>
      <c r="CR104" s="17">
        <f t="shared" si="76"/>
        <v>0</v>
      </c>
      <c r="CS104" s="17">
        <f t="shared" si="77"/>
        <v>0</v>
      </c>
      <c r="CT104" s="17">
        <f t="shared" si="78"/>
        <v>0</v>
      </c>
      <c r="CU104" s="17">
        <f t="shared" si="79"/>
        <v>0</v>
      </c>
      <c r="CV104" s="17">
        <f t="shared" si="80"/>
        <v>0</v>
      </c>
      <c r="CW104" s="17">
        <f t="shared" si="81"/>
        <v>0</v>
      </c>
      <c r="CX104" s="17">
        <f t="shared" si="82"/>
        <v>0</v>
      </c>
      <c r="CY104" s="17">
        <f t="shared" si="83"/>
        <v>0</v>
      </c>
      <c r="CZ104" s="17">
        <f t="shared" si="84"/>
        <v>0</v>
      </c>
      <c r="DA104" s="17">
        <f t="shared" si="85"/>
        <v>0</v>
      </c>
      <c r="DB104" s="17">
        <f t="shared" si="86"/>
        <v>0</v>
      </c>
      <c r="DC104" s="17">
        <f t="shared" si="87"/>
        <v>0</v>
      </c>
      <c r="DD104" s="17">
        <f t="shared" si="88"/>
        <v>0</v>
      </c>
      <c r="DE104" s="17">
        <f t="shared" si="89"/>
        <v>0</v>
      </c>
      <c r="DF104" s="17">
        <f t="shared" si="90"/>
        <v>0</v>
      </c>
      <c r="DG104" s="17">
        <f t="shared" si="91"/>
        <v>0</v>
      </c>
    </row>
    <row r="105" spans="2:111" ht="15" customHeight="1" x14ac:dyDescent="0.2">
      <c r="B105" s="156">
        <v>97</v>
      </c>
      <c r="C105" s="157" t="str">
        <f t="shared" si="92"/>
        <v/>
      </c>
      <c r="D105" s="158" t="str">
        <f t="shared" si="52"/>
        <v>OK</v>
      </c>
      <c r="E105" s="159" t="e">
        <f>VLOOKUP('DATA SHEET'!$B$9,'Drill Size Info'!$T$2:$U$8,2,FALSE)</f>
        <v>#N/A</v>
      </c>
      <c r="F105" s="159" t="str">
        <f t="shared" si="93"/>
        <v/>
      </c>
      <c r="G105" s="91">
        <f t="shared" si="94"/>
        <v>0</v>
      </c>
      <c r="H105" s="160" t="s">
        <v>175</v>
      </c>
      <c r="I105" s="160" t="s">
        <v>175</v>
      </c>
      <c r="J105" s="160" t="str">
        <f>IF('DATA SHEET'!$B$10="NC-50","N/A","OK")</f>
        <v>OK</v>
      </c>
      <c r="K105" s="160" t="str">
        <f>IF('DATA SHEET'!$B$10="NC-50","N/A","OK")</f>
        <v>OK</v>
      </c>
      <c r="L105" s="160" t="str">
        <f t="shared" si="95"/>
        <v>OK</v>
      </c>
      <c r="M105" s="160" t="str">
        <f t="shared" si="96"/>
        <v>OK</v>
      </c>
      <c r="N105" s="160"/>
      <c r="O105" s="160"/>
      <c r="P105" s="160"/>
      <c r="Q105" s="160"/>
      <c r="R105" s="92" t="str">
        <f>IF(DI105&lt;&gt;"",
    IF(INT('Drill Size Info'!$AA$19)=INT('Drill Size Info'!$AB$19),
        --(INT('Drill Size Info'!$AA$19) &amp; "." &amp; DI105),
        IF(AND((--(INT('Drill Size Info'!$AA$19) &amp; "." &amp; DI105)&gt;=--('Drill Size Info'!$AA$19)), (--(INT('Drill Size Info'!$AA$19) &amp; "." &amp; DI105)&lt;=--('Drill Size Info'!$AB$19))),
            --(INT('Drill Size Info'!$AA$19) &amp; "." &amp; DI105),
            --(INT('Drill Size Info'!$AB$19) &amp; "." &amp; DI105)
        )
    ),
    IF(DH105&lt;&gt;"",
        IF(INT('Drill Size Info'!$AA$19)=INT('Drill Size Info'!$AB$19),
            --(INT('Drill Size Info'!$AA$19) &amp; "." &amp; LEFT(DH105,3)),
            IF(AND((--(INT('Drill Size Info'!$AA$19) &amp; "." &amp; LEFT(DH105,3))&gt;=--('Drill Size Info'!$AA$19)), (--(INT('Drill Size Info'!$AA$19) &amp; "." &amp; LEFT(DH105,3))&lt;=--('Drill Size Info'!$AB$19))),
                --(INT('Drill Size Info'!$AA$19) &amp; "." &amp; LEFT(DH105,3)),
                --(INT('Drill Size Info'!$AB$19) &amp; "." &amp; LEFT(DH105,3))
            )
        ),
        "OK"
    )
)</f>
        <v>OK</v>
      </c>
      <c r="S105" s="150" t="str">
        <f>IF(DJ105&lt;&gt;"",
    IF(INT('Drill Size Info'!$AA$19)=INT('Drill Size Info'!$AB$19),
        --(INT('Drill Size Info'!$AA$19) &amp; "." &amp; DJ105),
        IF(AND((--(INT('Drill Size Info'!$AA$19) &amp; "." &amp; DJ105)&gt;=--('Drill Size Info'!$AA$19)), (--(INT('Drill Size Info'!$AA$19) &amp; "." &amp; DJ105)&lt;=--('Drill Size Info'!$AB$19))),
            --(INT('Drill Size Info'!$AA$19) &amp; "." &amp; DJ105),
            --(INT('Drill Size Info'!$AB$19) &amp; "." &amp; DJ105)
        )
    ),
    IF(DH105&lt;&gt;"",
        IF(INT('Drill Size Info'!$AA$19)=INT('Drill Size Info'!$AB$19),
            --(INT('Drill Size Info'!$AA$19) &amp; "." &amp; RIGHT(DH105,3)),
            IF(AND((--(INT('Drill Size Info'!$AA$19) &amp; "." &amp; RIGHT(DH105,3))&gt;=--('Drill Size Info'!$AA$19)), (--(INT('Drill Size Info'!$AA$19) &amp; "." &amp; RIGHT(DH105,3))&lt;=--('Drill Size Info'!$AB$19))),
                --(INT('Drill Size Info'!$AA$19) &amp; "." &amp; RIGHT(DH105,3)),
                --(INT('Drill Size Info'!$AB$19) &amp; "." &amp; RIGHT(DH105,3))
            )
        ),
        "N/A"
    )
)</f>
        <v>N/A</v>
      </c>
      <c r="T105" s="150" t="str">
        <f>IF(DL105&lt;&gt;"",
    IF(INT('Drill Size Info'!$AA$19)=INT('Drill Size Info'!$AB$15),
        --(INT('Drill Size Info'!$AA$15) &amp; "." &amp; DL105),
        IF(AND((--(INT('Drill Size Info'!$AA$15) &amp; "." &amp; DL105)&gt;=--('Drill Size Info'!$AA$15)), (--(INT('Drill Size Info'!$AA$15) &amp; "." &amp; DL105)&lt;=--('Drill Size Info'!$AB$15))),
            --(INT('Drill Size Info'!$AA$15) &amp; "." &amp; DL105),
            --(INT('Drill Size Info'!$AB$15) &amp; "." &amp; DL105)
        )
    ),
    IF(DK105&lt;&gt;"",
        IF(INT('Drill Size Info'!$AA$15)=INT('Drill Size Info'!$AB$15),
            --(INT('Drill Size Info'!$AA$15) &amp; "." &amp; LEFT(DK105,3)),
            IF(AND((--(INT('Drill Size Info'!$AA$15) &amp; "." &amp; LEFT(DK105,3))&gt;=--('Drill Size Info'!$AA$15)), (--(INT('Drill Size Info'!$AA$15) &amp; "." &amp; LEFT(DK105,3))&lt;=--('Drill Size Info'!$AB$15))),
                --(INT('Drill Size Info'!$AA$15) &amp; "." &amp; LEFT(DK105,3)),
                --(INT('Drill Size Info'!$AB$15) &amp; "." &amp; LEFT(DK105,3))
            )
        ),
        "OK"
    )
)</f>
        <v>OK</v>
      </c>
      <c r="U105" s="150" t="str">
        <f>IF(DM105&lt;&gt;"",
    IF(INT('Drill Size Info'!$AA$19)=INT('Drill Size Info'!$AB$15),
        --(INT('Drill Size Info'!$AA$15) &amp; "." &amp; DM105),
        IF(AND((--(INT('Drill Size Info'!$AA$15) &amp; "." &amp; DM105)&gt;=--('Drill Size Info'!$AA$15)), (--(INT('Drill Size Info'!$AA$15) &amp; "." &amp; DM105)&lt;=--('Drill Size Info'!$AB$15))),
            --(INT('Drill Size Info'!$AA$15) &amp; "." &amp; DM105),
            --(INT('Drill Size Info'!$AB$15) &amp; "." &amp; DM105)
        )
    ),
    IF(DK105&lt;&gt;"",
        IF(INT('Drill Size Info'!$AA$15)=INT('Drill Size Info'!$AB$15),
            --(INT('Drill Size Info'!$AA$15) &amp; "." &amp; RIGHT(DK105,3)),
            IF(AND((--(INT('Drill Size Info'!$AA$15) &amp; "." &amp; RIGHT(DK105,3))&gt;=--('Drill Size Info'!$AA$15)), (--(INT('Drill Size Info'!$AA$15) &amp; "." &amp; RIGHT(DK105,3))&lt;=--('Drill Size Info'!$AB$15))),
                --(INT('Drill Size Info'!$AA$15) &amp; "." &amp; RIGHT(DK105,3)),
                --(INT('Drill Size Info'!$AB$15) &amp; "." &amp; RIGHT(DK105,3))
            )
        ),
        "N/A"
    )
)</f>
        <v>N/A</v>
      </c>
      <c r="V105" s="161"/>
      <c r="W105" s="161"/>
      <c r="X105" s="161"/>
      <c r="Y105" s="161"/>
      <c r="Z105" s="161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62"/>
      <c r="AL105" s="162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2"/>
      <c r="BA105" s="162"/>
      <c r="BB105" s="163"/>
      <c r="BC105" s="163"/>
      <c r="BD105" s="163"/>
      <c r="BE105" s="164"/>
      <c r="BF105" s="165"/>
      <c r="BG105" s="162"/>
      <c r="BH105" s="162"/>
      <c r="BI105" s="164"/>
      <c r="BJ105" s="38"/>
      <c r="BK105" s="38"/>
      <c r="BL105" s="126"/>
      <c r="BM105" s="126"/>
      <c r="BN105" s="38"/>
      <c r="BO105" s="38"/>
      <c r="BP105" s="117" t="str">
        <f t="shared" si="59"/>
        <v/>
      </c>
      <c r="BQ105" s="38"/>
      <c r="BR105" s="38"/>
      <c r="BS105" s="38"/>
      <c r="BT105" s="38"/>
      <c r="BV105" s="17">
        <f t="shared" si="53"/>
        <v>0</v>
      </c>
      <c r="BW105" s="17">
        <f t="shared" si="54"/>
        <v>0</v>
      </c>
      <c r="BX105" s="17">
        <f t="shared" si="55"/>
        <v>0</v>
      </c>
      <c r="BY105" s="17">
        <f t="shared" si="56"/>
        <v>0</v>
      </c>
      <c r="BZ105" s="17">
        <f t="shared" si="57"/>
        <v>0</v>
      </c>
      <c r="CA105" s="17">
        <f t="shared" si="58"/>
        <v>0</v>
      </c>
      <c r="CB105" s="17">
        <f t="shared" si="60"/>
        <v>0</v>
      </c>
      <c r="CC105" s="17">
        <f t="shared" si="61"/>
        <v>0</v>
      </c>
      <c r="CD105" s="17">
        <f t="shared" si="62"/>
        <v>0</v>
      </c>
      <c r="CE105" s="17">
        <f t="shared" si="63"/>
        <v>0</v>
      </c>
      <c r="CF105" s="17">
        <f t="shared" si="64"/>
        <v>0</v>
      </c>
      <c r="CG105" s="17">
        <f t="shared" si="65"/>
        <v>0</v>
      </c>
      <c r="CH105" s="17">
        <f t="shared" si="66"/>
        <v>0</v>
      </c>
      <c r="CI105" s="17">
        <f t="shared" si="67"/>
        <v>0</v>
      </c>
      <c r="CJ105" s="17">
        <f t="shared" si="68"/>
        <v>0</v>
      </c>
      <c r="CK105" s="17">
        <f t="shared" si="69"/>
        <v>0</v>
      </c>
      <c r="CL105" s="17">
        <f t="shared" si="70"/>
        <v>0</v>
      </c>
      <c r="CM105" s="17">
        <f t="shared" si="71"/>
        <v>0</v>
      </c>
      <c r="CN105" s="17">
        <f t="shared" si="72"/>
        <v>0</v>
      </c>
      <c r="CO105" s="17">
        <f t="shared" si="73"/>
        <v>0</v>
      </c>
      <c r="CP105" s="17">
        <f t="shared" si="74"/>
        <v>0</v>
      </c>
      <c r="CQ105" s="17">
        <f t="shared" si="75"/>
        <v>0</v>
      </c>
      <c r="CR105" s="17">
        <f t="shared" si="76"/>
        <v>0</v>
      </c>
      <c r="CS105" s="17">
        <f t="shared" si="77"/>
        <v>0</v>
      </c>
      <c r="CT105" s="17">
        <f t="shared" si="78"/>
        <v>0</v>
      </c>
      <c r="CU105" s="17">
        <f t="shared" si="79"/>
        <v>0</v>
      </c>
      <c r="CV105" s="17">
        <f t="shared" si="80"/>
        <v>0</v>
      </c>
      <c r="CW105" s="17">
        <f t="shared" si="81"/>
        <v>0</v>
      </c>
      <c r="CX105" s="17">
        <f t="shared" si="82"/>
        <v>0</v>
      </c>
      <c r="CY105" s="17">
        <f t="shared" si="83"/>
        <v>0</v>
      </c>
      <c r="CZ105" s="17">
        <f t="shared" si="84"/>
        <v>0</v>
      </c>
      <c r="DA105" s="17">
        <f t="shared" si="85"/>
        <v>0</v>
      </c>
      <c r="DB105" s="17">
        <f t="shared" si="86"/>
        <v>0</v>
      </c>
      <c r="DC105" s="17">
        <f t="shared" si="87"/>
        <v>0</v>
      </c>
      <c r="DD105" s="17">
        <f t="shared" si="88"/>
        <v>0</v>
      </c>
      <c r="DE105" s="17">
        <f t="shared" si="89"/>
        <v>0</v>
      </c>
      <c r="DF105" s="17">
        <f t="shared" si="90"/>
        <v>0</v>
      </c>
      <c r="DG105" s="17">
        <f t="shared" si="91"/>
        <v>0</v>
      </c>
    </row>
    <row r="106" spans="2:111" ht="15" customHeight="1" x14ac:dyDescent="0.2">
      <c r="B106" s="156">
        <v>98</v>
      </c>
      <c r="C106" s="157" t="str">
        <f t="shared" si="92"/>
        <v/>
      </c>
      <c r="D106" s="158" t="str">
        <f t="shared" si="52"/>
        <v>OK</v>
      </c>
      <c r="E106" s="159" t="e">
        <f>VLOOKUP('DATA SHEET'!$B$9,'Drill Size Info'!$T$2:$U$8,2,FALSE)</f>
        <v>#N/A</v>
      </c>
      <c r="F106" s="159" t="str">
        <f t="shared" si="93"/>
        <v/>
      </c>
      <c r="G106" s="91">
        <f t="shared" si="94"/>
        <v>0</v>
      </c>
      <c r="H106" s="160" t="s">
        <v>175</v>
      </c>
      <c r="I106" s="160" t="s">
        <v>175</v>
      </c>
      <c r="J106" s="160" t="str">
        <f>IF('DATA SHEET'!$B$10="NC-50","N/A","OK")</f>
        <v>OK</v>
      </c>
      <c r="K106" s="160" t="str">
        <f>IF('DATA SHEET'!$B$10="NC-50","N/A","OK")</f>
        <v>OK</v>
      </c>
      <c r="L106" s="160" t="str">
        <f t="shared" si="95"/>
        <v>OK</v>
      </c>
      <c r="M106" s="160" t="str">
        <f t="shared" si="96"/>
        <v>OK</v>
      </c>
      <c r="N106" s="160"/>
      <c r="O106" s="160"/>
      <c r="P106" s="160"/>
      <c r="Q106" s="160"/>
      <c r="R106" s="92" t="str">
        <f>IF(DI106&lt;&gt;"",
    IF(INT('Drill Size Info'!$AA$19)=INT('Drill Size Info'!$AB$19),
        --(INT('Drill Size Info'!$AA$19) &amp; "." &amp; DI106),
        IF(AND((--(INT('Drill Size Info'!$AA$19) &amp; "." &amp; DI106)&gt;=--('Drill Size Info'!$AA$19)), (--(INT('Drill Size Info'!$AA$19) &amp; "." &amp; DI106)&lt;=--('Drill Size Info'!$AB$19))),
            --(INT('Drill Size Info'!$AA$19) &amp; "." &amp; DI106),
            --(INT('Drill Size Info'!$AB$19) &amp; "." &amp; DI106)
        )
    ),
    IF(DH106&lt;&gt;"",
        IF(INT('Drill Size Info'!$AA$19)=INT('Drill Size Info'!$AB$19),
            --(INT('Drill Size Info'!$AA$19) &amp; "." &amp; LEFT(DH106,3)),
            IF(AND((--(INT('Drill Size Info'!$AA$19) &amp; "." &amp; LEFT(DH106,3))&gt;=--('Drill Size Info'!$AA$19)), (--(INT('Drill Size Info'!$AA$19) &amp; "." &amp; LEFT(DH106,3))&lt;=--('Drill Size Info'!$AB$19))),
                --(INT('Drill Size Info'!$AA$19) &amp; "." &amp; LEFT(DH106,3)),
                --(INT('Drill Size Info'!$AB$19) &amp; "." &amp; LEFT(DH106,3))
            )
        ),
        "OK"
    )
)</f>
        <v>OK</v>
      </c>
      <c r="S106" s="150" t="str">
        <f>IF(DJ106&lt;&gt;"",
    IF(INT('Drill Size Info'!$AA$19)=INT('Drill Size Info'!$AB$19),
        --(INT('Drill Size Info'!$AA$19) &amp; "." &amp; DJ106),
        IF(AND((--(INT('Drill Size Info'!$AA$19) &amp; "." &amp; DJ106)&gt;=--('Drill Size Info'!$AA$19)), (--(INT('Drill Size Info'!$AA$19) &amp; "." &amp; DJ106)&lt;=--('Drill Size Info'!$AB$19))),
            --(INT('Drill Size Info'!$AA$19) &amp; "." &amp; DJ106),
            --(INT('Drill Size Info'!$AB$19) &amp; "." &amp; DJ106)
        )
    ),
    IF(DH106&lt;&gt;"",
        IF(INT('Drill Size Info'!$AA$19)=INT('Drill Size Info'!$AB$19),
            --(INT('Drill Size Info'!$AA$19) &amp; "." &amp; RIGHT(DH106,3)),
            IF(AND((--(INT('Drill Size Info'!$AA$19) &amp; "." &amp; RIGHT(DH106,3))&gt;=--('Drill Size Info'!$AA$19)), (--(INT('Drill Size Info'!$AA$19) &amp; "." &amp; RIGHT(DH106,3))&lt;=--('Drill Size Info'!$AB$19))),
                --(INT('Drill Size Info'!$AA$19) &amp; "." &amp; RIGHT(DH106,3)),
                --(INT('Drill Size Info'!$AB$19) &amp; "." &amp; RIGHT(DH106,3))
            )
        ),
        "N/A"
    )
)</f>
        <v>N/A</v>
      </c>
      <c r="T106" s="150" t="str">
        <f>IF(DL106&lt;&gt;"",
    IF(INT('Drill Size Info'!$AA$19)=INT('Drill Size Info'!$AB$15),
        --(INT('Drill Size Info'!$AA$15) &amp; "." &amp; DL106),
        IF(AND((--(INT('Drill Size Info'!$AA$15) &amp; "." &amp; DL106)&gt;=--('Drill Size Info'!$AA$15)), (--(INT('Drill Size Info'!$AA$15) &amp; "." &amp; DL106)&lt;=--('Drill Size Info'!$AB$15))),
            --(INT('Drill Size Info'!$AA$15) &amp; "." &amp; DL106),
            --(INT('Drill Size Info'!$AB$15) &amp; "." &amp; DL106)
        )
    ),
    IF(DK106&lt;&gt;"",
        IF(INT('Drill Size Info'!$AA$15)=INT('Drill Size Info'!$AB$15),
            --(INT('Drill Size Info'!$AA$15) &amp; "." &amp; LEFT(DK106,3)),
            IF(AND((--(INT('Drill Size Info'!$AA$15) &amp; "." &amp; LEFT(DK106,3))&gt;=--('Drill Size Info'!$AA$15)), (--(INT('Drill Size Info'!$AA$15) &amp; "." &amp; LEFT(DK106,3))&lt;=--('Drill Size Info'!$AB$15))),
                --(INT('Drill Size Info'!$AA$15) &amp; "." &amp; LEFT(DK106,3)),
                --(INT('Drill Size Info'!$AB$15) &amp; "." &amp; LEFT(DK106,3))
            )
        ),
        "OK"
    )
)</f>
        <v>OK</v>
      </c>
      <c r="U106" s="150" t="str">
        <f>IF(DM106&lt;&gt;"",
    IF(INT('Drill Size Info'!$AA$19)=INT('Drill Size Info'!$AB$15),
        --(INT('Drill Size Info'!$AA$15) &amp; "." &amp; DM106),
        IF(AND((--(INT('Drill Size Info'!$AA$15) &amp; "." &amp; DM106)&gt;=--('Drill Size Info'!$AA$15)), (--(INT('Drill Size Info'!$AA$15) &amp; "." &amp; DM106)&lt;=--('Drill Size Info'!$AB$15))),
            --(INT('Drill Size Info'!$AA$15) &amp; "." &amp; DM106),
            --(INT('Drill Size Info'!$AB$15) &amp; "." &amp; DM106)
        )
    ),
    IF(DK106&lt;&gt;"",
        IF(INT('Drill Size Info'!$AA$15)=INT('Drill Size Info'!$AB$15),
            --(INT('Drill Size Info'!$AA$15) &amp; "." &amp; RIGHT(DK106,3)),
            IF(AND((--(INT('Drill Size Info'!$AA$15) &amp; "." &amp; RIGHT(DK106,3))&gt;=--('Drill Size Info'!$AA$15)), (--(INT('Drill Size Info'!$AA$15) &amp; "." &amp; RIGHT(DK106,3))&lt;=--('Drill Size Info'!$AB$15))),
                --(INT('Drill Size Info'!$AA$15) &amp; "." &amp; RIGHT(DK106,3)),
                --(INT('Drill Size Info'!$AB$15) &amp; "." &amp; RIGHT(DK106,3))
            )
        ),
        "N/A"
    )
)</f>
        <v>N/A</v>
      </c>
      <c r="V106" s="161"/>
      <c r="W106" s="161"/>
      <c r="X106" s="161"/>
      <c r="Y106" s="161"/>
      <c r="Z106" s="161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3"/>
      <c r="BC106" s="163"/>
      <c r="BD106" s="163"/>
      <c r="BE106" s="164"/>
      <c r="BF106" s="165"/>
      <c r="BG106" s="162"/>
      <c r="BH106" s="162"/>
      <c r="BI106" s="164"/>
      <c r="BJ106" s="38"/>
      <c r="BK106" s="38"/>
      <c r="BL106" s="126"/>
      <c r="BM106" s="126"/>
      <c r="BN106" s="38"/>
      <c r="BO106" s="38"/>
      <c r="BP106" s="117" t="str">
        <f t="shared" si="59"/>
        <v/>
      </c>
      <c r="BQ106" s="38"/>
      <c r="BR106" s="38"/>
      <c r="BS106" s="38"/>
      <c r="BT106" s="38"/>
      <c r="BV106" s="17">
        <f t="shared" si="53"/>
        <v>0</v>
      </c>
      <c r="BW106" s="17">
        <f t="shared" si="54"/>
        <v>0</v>
      </c>
      <c r="BX106" s="17">
        <f t="shared" si="55"/>
        <v>0</v>
      </c>
      <c r="BY106" s="17">
        <f t="shared" si="56"/>
        <v>0</v>
      </c>
      <c r="BZ106" s="17">
        <f t="shared" si="57"/>
        <v>0</v>
      </c>
      <c r="CA106" s="17">
        <f t="shared" si="58"/>
        <v>0</v>
      </c>
      <c r="CB106" s="17">
        <f t="shared" si="60"/>
        <v>0</v>
      </c>
      <c r="CC106" s="17">
        <f t="shared" si="61"/>
        <v>0</v>
      </c>
      <c r="CD106" s="17">
        <f t="shared" si="62"/>
        <v>0</v>
      </c>
      <c r="CE106" s="17">
        <f t="shared" si="63"/>
        <v>0</v>
      </c>
      <c r="CF106" s="17">
        <f t="shared" si="64"/>
        <v>0</v>
      </c>
      <c r="CG106" s="17">
        <f t="shared" si="65"/>
        <v>0</v>
      </c>
      <c r="CH106" s="17">
        <f t="shared" si="66"/>
        <v>0</v>
      </c>
      <c r="CI106" s="17">
        <f t="shared" si="67"/>
        <v>0</v>
      </c>
      <c r="CJ106" s="17">
        <f t="shared" si="68"/>
        <v>0</v>
      </c>
      <c r="CK106" s="17">
        <f t="shared" si="69"/>
        <v>0</v>
      </c>
      <c r="CL106" s="17">
        <f t="shared" si="70"/>
        <v>0</v>
      </c>
      <c r="CM106" s="17">
        <f t="shared" si="71"/>
        <v>0</v>
      </c>
      <c r="CN106" s="17">
        <f t="shared" si="72"/>
        <v>0</v>
      </c>
      <c r="CO106" s="17">
        <f t="shared" si="73"/>
        <v>0</v>
      </c>
      <c r="CP106" s="17">
        <f t="shared" si="74"/>
        <v>0</v>
      </c>
      <c r="CQ106" s="17">
        <f t="shared" si="75"/>
        <v>0</v>
      </c>
      <c r="CR106" s="17">
        <f t="shared" si="76"/>
        <v>0</v>
      </c>
      <c r="CS106" s="17">
        <f t="shared" si="77"/>
        <v>0</v>
      </c>
      <c r="CT106" s="17">
        <f t="shared" si="78"/>
        <v>0</v>
      </c>
      <c r="CU106" s="17">
        <f t="shared" si="79"/>
        <v>0</v>
      </c>
      <c r="CV106" s="17">
        <f t="shared" si="80"/>
        <v>0</v>
      </c>
      <c r="CW106" s="17">
        <f t="shared" si="81"/>
        <v>0</v>
      </c>
      <c r="CX106" s="17">
        <f t="shared" si="82"/>
        <v>0</v>
      </c>
      <c r="CY106" s="17">
        <f t="shared" si="83"/>
        <v>0</v>
      </c>
      <c r="CZ106" s="17">
        <f t="shared" si="84"/>
        <v>0</v>
      </c>
      <c r="DA106" s="17">
        <f t="shared" si="85"/>
        <v>0</v>
      </c>
      <c r="DB106" s="17">
        <f t="shared" si="86"/>
        <v>0</v>
      </c>
      <c r="DC106" s="17">
        <f t="shared" si="87"/>
        <v>0</v>
      </c>
      <c r="DD106" s="17">
        <f t="shared" si="88"/>
        <v>0</v>
      </c>
      <c r="DE106" s="17">
        <f t="shared" si="89"/>
        <v>0</v>
      </c>
      <c r="DF106" s="17">
        <f t="shared" si="90"/>
        <v>0</v>
      </c>
      <c r="DG106" s="17">
        <f t="shared" si="91"/>
        <v>0</v>
      </c>
    </row>
    <row r="107" spans="2:111" ht="15" customHeight="1" x14ac:dyDescent="0.2">
      <c r="B107" s="156">
        <v>99</v>
      </c>
      <c r="C107" s="157" t="str">
        <f t="shared" si="92"/>
        <v/>
      </c>
      <c r="D107" s="158" t="str">
        <f t="shared" si="52"/>
        <v>OK</v>
      </c>
      <c r="E107" s="159" t="e">
        <f>VLOOKUP('DATA SHEET'!$B$9,'Drill Size Info'!$T$2:$U$8,2,FALSE)</f>
        <v>#N/A</v>
      </c>
      <c r="F107" s="159" t="str">
        <f t="shared" si="93"/>
        <v/>
      </c>
      <c r="G107" s="91">
        <f t="shared" si="94"/>
        <v>0</v>
      </c>
      <c r="H107" s="160" t="s">
        <v>175</v>
      </c>
      <c r="I107" s="160" t="s">
        <v>175</v>
      </c>
      <c r="J107" s="160" t="str">
        <f>IF('DATA SHEET'!$B$10="NC-50","N/A","OK")</f>
        <v>OK</v>
      </c>
      <c r="K107" s="160" t="str">
        <f>IF('DATA SHEET'!$B$10="NC-50","N/A","OK")</f>
        <v>OK</v>
      </c>
      <c r="L107" s="160" t="str">
        <f t="shared" si="95"/>
        <v>OK</v>
      </c>
      <c r="M107" s="160" t="str">
        <f t="shared" si="96"/>
        <v>OK</v>
      </c>
      <c r="N107" s="160"/>
      <c r="O107" s="160"/>
      <c r="P107" s="160"/>
      <c r="Q107" s="160"/>
      <c r="R107" s="92" t="str">
        <f>IF(DI107&lt;&gt;"",
    IF(INT('Drill Size Info'!$AA$19)=INT('Drill Size Info'!$AB$19),
        --(INT('Drill Size Info'!$AA$19) &amp; "." &amp; DI107),
        IF(AND((--(INT('Drill Size Info'!$AA$19) &amp; "." &amp; DI107)&gt;=--('Drill Size Info'!$AA$19)), (--(INT('Drill Size Info'!$AA$19) &amp; "." &amp; DI107)&lt;=--('Drill Size Info'!$AB$19))),
            --(INT('Drill Size Info'!$AA$19) &amp; "." &amp; DI107),
            --(INT('Drill Size Info'!$AB$19) &amp; "." &amp; DI107)
        )
    ),
    IF(DH107&lt;&gt;"",
        IF(INT('Drill Size Info'!$AA$19)=INT('Drill Size Info'!$AB$19),
            --(INT('Drill Size Info'!$AA$19) &amp; "." &amp; LEFT(DH107,3)),
            IF(AND((--(INT('Drill Size Info'!$AA$19) &amp; "." &amp; LEFT(DH107,3))&gt;=--('Drill Size Info'!$AA$19)), (--(INT('Drill Size Info'!$AA$19) &amp; "." &amp; LEFT(DH107,3))&lt;=--('Drill Size Info'!$AB$19))),
                --(INT('Drill Size Info'!$AA$19) &amp; "." &amp; LEFT(DH107,3)),
                --(INT('Drill Size Info'!$AB$19) &amp; "." &amp; LEFT(DH107,3))
            )
        ),
        "OK"
    )
)</f>
        <v>OK</v>
      </c>
      <c r="S107" s="150" t="str">
        <f>IF(DJ107&lt;&gt;"",
    IF(INT('Drill Size Info'!$AA$19)=INT('Drill Size Info'!$AB$19),
        --(INT('Drill Size Info'!$AA$19) &amp; "." &amp; DJ107),
        IF(AND((--(INT('Drill Size Info'!$AA$19) &amp; "." &amp; DJ107)&gt;=--('Drill Size Info'!$AA$19)), (--(INT('Drill Size Info'!$AA$19) &amp; "." &amp; DJ107)&lt;=--('Drill Size Info'!$AB$19))),
            --(INT('Drill Size Info'!$AA$19) &amp; "." &amp; DJ107),
            --(INT('Drill Size Info'!$AB$19) &amp; "." &amp; DJ107)
        )
    ),
    IF(DH107&lt;&gt;"",
        IF(INT('Drill Size Info'!$AA$19)=INT('Drill Size Info'!$AB$19),
            --(INT('Drill Size Info'!$AA$19) &amp; "." &amp; RIGHT(DH107,3)),
            IF(AND((--(INT('Drill Size Info'!$AA$19) &amp; "." &amp; RIGHT(DH107,3))&gt;=--('Drill Size Info'!$AA$19)), (--(INT('Drill Size Info'!$AA$19) &amp; "." &amp; RIGHT(DH107,3))&lt;=--('Drill Size Info'!$AB$19))),
                --(INT('Drill Size Info'!$AA$19) &amp; "." &amp; RIGHT(DH107,3)),
                --(INT('Drill Size Info'!$AB$19) &amp; "." &amp; RIGHT(DH107,3))
            )
        ),
        "N/A"
    )
)</f>
        <v>N/A</v>
      </c>
      <c r="T107" s="150" t="str">
        <f>IF(DL107&lt;&gt;"",
    IF(INT('Drill Size Info'!$AA$19)=INT('Drill Size Info'!$AB$15),
        --(INT('Drill Size Info'!$AA$15) &amp; "." &amp; DL107),
        IF(AND((--(INT('Drill Size Info'!$AA$15) &amp; "." &amp; DL107)&gt;=--('Drill Size Info'!$AA$15)), (--(INT('Drill Size Info'!$AA$15) &amp; "." &amp; DL107)&lt;=--('Drill Size Info'!$AB$15))),
            --(INT('Drill Size Info'!$AA$15) &amp; "." &amp; DL107),
            --(INT('Drill Size Info'!$AB$15) &amp; "." &amp; DL107)
        )
    ),
    IF(DK107&lt;&gt;"",
        IF(INT('Drill Size Info'!$AA$15)=INT('Drill Size Info'!$AB$15),
            --(INT('Drill Size Info'!$AA$15) &amp; "." &amp; LEFT(DK107,3)),
            IF(AND((--(INT('Drill Size Info'!$AA$15) &amp; "." &amp; LEFT(DK107,3))&gt;=--('Drill Size Info'!$AA$15)), (--(INT('Drill Size Info'!$AA$15) &amp; "." &amp; LEFT(DK107,3))&lt;=--('Drill Size Info'!$AB$15))),
                --(INT('Drill Size Info'!$AA$15) &amp; "." &amp; LEFT(DK107,3)),
                --(INT('Drill Size Info'!$AB$15) &amp; "." &amp; LEFT(DK107,3))
            )
        ),
        "OK"
    )
)</f>
        <v>OK</v>
      </c>
      <c r="U107" s="150" t="str">
        <f>IF(DM107&lt;&gt;"",
    IF(INT('Drill Size Info'!$AA$19)=INT('Drill Size Info'!$AB$15),
        --(INT('Drill Size Info'!$AA$15) &amp; "." &amp; DM107),
        IF(AND((--(INT('Drill Size Info'!$AA$15) &amp; "." &amp; DM107)&gt;=--('Drill Size Info'!$AA$15)), (--(INT('Drill Size Info'!$AA$15) &amp; "." &amp; DM107)&lt;=--('Drill Size Info'!$AB$15))),
            --(INT('Drill Size Info'!$AA$15) &amp; "." &amp; DM107),
            --(INT('Drill Size Info'!$AB$15) &amp; "." &amp; DM107)
        )
    ),
    IF(DK107&lt;&gt;"",
        IF(INT('Drill Size Info'!$AA$15)=INT('Drill Size Info'!$AB$15),
            --(INT('Drill Size Info'!$AA$15) &amp; "." &amp; RIGHT(DK107,3)),
            IF(AND((--(INT('Drill Size Info'!$AA$15) &amp; "." &amp; RIGHT(DK107,3))&gt;=--('Drill Size Info'!$AA$15)), (--(INT('Drill Size Info'!$AA$15) &amp; "." &amp; RIGHT(DK107,3))&lt;=--('Drill Size Info'!$AB$15))),
                --(INT('Drill Size Info'!$AA$15) &amp; "." &amp; RIGHT(DK107,3)),
                --(INT('Drill Size Info'!$AB$15) &amp; "." &amp; RIGHT(DK107,3))
            )
        ),
        "N/A"
    )
)</f>
        <v>N/A</v>
      </c>
      <c r="V107" s="161"/>
      <c r="W107" s="161"/>
      <c r="X107" s="161"/>
      <c r="Y107" s="161"/>
      <c r="Z107" s="161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62"/>
      <c r="AL107" s="162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3"/>
      <c r="BC107" s="163"/>
      <c r="BD107" s="163"/>
      <c r="BE107" s="164"/>
      <c r="BF107" s="165"/>
      <c r="BG107" s="162"/>
      <c r="BH107" s="162"/>
      <c r="BI107" s="164"/>
      <c r="BJ107" s="38"/>
      <c r="BK107" s="38"/>
      <c r="BL107" s="126"/>
      <c r="BM107" s="126"/>
      <c r="BN107" s="38"/>
      <c r="BO107" s="38"/>
      <c r="BP107" s="117" t="str">
        <f t="shared" si="59"/>
        <v/>
      </c>
      <c r="BQ107" s="38"/>
      <c r="BR107" s="38"/>
      <c r="BS107" s="38"/>
      <c r="BT107" s="38"/>
      <c r="BV107" s="17">
        <f t="shared" si="53"/>
        <v>0</v>
      </c>
      <c r="BW107" s="17">
        <f t="shared" si="54"/>
        <v>0</v>
      </c>
      <c r="BX107" s="17">
        <f t="shared" si="55"/>
        <v>0</v>
      </c>
      <c r="BY107" s="17">
        <f t="shared" si="56"/>
        <v>0</v>
      </c>
      <c r="BZ107" s="17">
        <f t="shared" si="57"/>
        <v>0</v>
      </c>
      <c r="CA107" s="17">
        <f t="shared" si="58"/>
        <v>0</v>
      </c>
      <c r="CB107" s="17">
        <f t="shared" si="60"/>
        <v>0</v>
      </c>
      <c r="CC107" s="17">
        <f t="shared" si="61"/>
        <v>0</v>
      </c>
      <c r="CD107" s="17">
        <f t="shared" si="62"/>
        <v>0</v>
      </c>
      <c r="CE107" s="17">
        <f t="shared" si="63"/>
        <v>0</v>
      </c>
      <c r="CF107" s="17">
        <f t="shared" si="64"/>
        <v>0</v>
      </c>
      <c r="CG107" s="17">
        <f t="shared" si="65"/>
        <v>0</v>
      </c>
      <c r="CH107" s="17">
        <f t="shared" si="66"/>
        <v>0</v>
      </c>
      <c r="CI107" s="17">
        <f t="shared" si="67"/>
        <v>0</v>
      </c>
      <c r="CJ107" s="17">
        <f t="shared" si="68"/>
        <v>0</v>
      </c>
      <c r="CK107" s="17">
        <f t="shared" si="69"/>
        <v>0</v>
      </c>
      <c r="CL107" s="17">
        <f t="shared" si="70"/>
        <v>0</v>
      </c>
      <c r="CM107" s="17">
        <f t="shared" si="71"/>
        <v>0</v>
      </c>
      <c r="CN107" s="17">
        <f t="shared" si="72"/>
        <v>0</v>
      </c>
      <c r="CO107" s="17">
        <f t="shared" si="73"/>
        <v>0</v>
      </c>
      <c r="CP107" s="17">
        <f t="shared" si="74"/>
        <v>0</v>
      </c>
      <c r="CQ107" s="17">
        <f t="shared" si="75"/>
        <v>0</v>
      </c>
      <c r="CR107" s="17">
        <f t="shared" si="76"/>
        <v>0</v>
      </c>
      <c r="CS107" s="17">
        <f t="shared" si="77"/>
        <v>0</v>
      </c>
      <c r="CT107" s="17">
        <f t="shared" si="78"/>
        <v>0</v>
      </c>
      <c r="CU107" s="17">
        <f t="shared" si="79"/>
        <v>0</v>
      </c>
      <c r="CV107" s="17">
        <f t="shared" si="80"/>
        <v>0</v>
      </c>
      <c r="CW107" s="17">
        <f t="shared" si="81"/>
        <v>0</v>
      </c>
      <c r="CX107" s="17">
        <f t="shared" si="82"/>
        <v>0</v>
      </c>
      <c r="CY107" s="17">
        <f t="shared" si="83"/>
        <v>0</v>
      </c>
      <c r="CZ107" s="17">
        <f t="shared" si="84"/>
        <v>0</v>
      </c>
      <c r="DA107" s="17">
        <f t="shared" si="85"/>
        <v>0</v>
      </c>
      <c r="DB107" s="17">
        <f t="shared" si="86"/>
        <v>0</v>
      </c>
      <c r="DC107" s="17">
        <f t="shared" si="87"/>
        <v>0</v>
      </c>
      <c r="DD107" s="17">
        <f t="shared" si="88"/>
        <v>0</v>
      </c>
      <c r="DE107" s="17">
        <f t="shared" si="89"/>
        <v>0</v>
      </c>
      <c r="DF107" s="17">
        <f t="shared" si="90"/>
        <v>0</v>
      </c>
      <c r="DG107" s="17">
        <f t="shared" si="91"/>
        <v>0</v>
      </c>
    </row>
    <row r="108" spans="2:111" ht="15" customHeight="1" x14ac:dyDescent="0.2">
      <c r="B108" s="156">
        <v>100</v>
      </c>
      <c r="C108" s="157" t="str">
        <f t="shared" si="92"/>
        <v/>
      </c>
      <c r="D108" s="158" t="str">
        <f t="shared" si="52"/>
        <v>OK</v>
      </c>
      <c r="E108" s="159" t="e">
        <f>VLOOKUP('DATA SHEET'!$B$9,'Drill Size Info'!$T$2:$U$8,2,FALSE)</f>
        <v>#N/A</v>
      </c>
      <c r="F108" s="159" t="str">
        <f t="shared" si="93"/>
        <v/>
      </c>
      <c r="G108" s="91">
        <f t="shared" si="94"/>
        <v>0</v>
      </c>
      <c r="H108" s="160" t="s">
        <v>175</v>
      </c>
      <c r="I108" s="160" t="s">
        <v>175</v>
      </c>
      <c r="J108" s="160" t="str">
        <f>IF('DATA SHEET'!$B$10="NC-50","N/A","OK")</f>
        <v>OK</v>
      </c>
      <c r="K108" s="160" t="str">
        <f>IF('DATA SHEET'!$B$10="NC-50","N/A","OK")</f>
        <v>OK</v>
      </c>
      <c r="L108" s="160" t="str">
        <f t="shared" si="95"/>
        <v>OK</v>
      </c>
      <c r="M108" s="160" t="str">
        <f t="shared" si="96"/>
        <v>OK</v>
      </c>
      <c r="N108" s="160"/>
      <c r="O108" s="160"/>
      <c r="P108" s="160"/>
      <c r="Q108" s="160"/>
      <c r="R108" s="92" t="str">
        <f>IF(DI108&lt;&gt;"",
    IF(INT('Drill Size Info'!$AA$19)=INT('Drill Size Info'!$AB$19),
        --(INT('Drill Size Info'!$AA$19) &amp; "." &amp; DI108),
        IF(AND((--(INT('Drill Size Info'!$AA$19) &amp; "." &amp; DI108)&gt;=--('Drill Size Info'!$AA$19)), (--(INT('Drill Size Info'!$AA$19) &amp; "." &amp; DI108)&lt;=--('Drill Size Info'!$AB$19))),
            --(INT('Drill Size Info'!$AA$19) &amp; "." &amp; DI108),
            --(INT('Drill Size Info'!$AB$19) &amp; "." &amp; DI108)
        )
    ),
    IF(DH108&lt;&gt;"",
        IF(INT('Drill Size Info'!$AA$19)=INT('Drill Size Info'!$AB$19),
            --(INT('Drill Size Info'!$AA$19) &amp; "." &amp; LEFT(DH108,3)),
            IF(AND((--(INT('Drill Size Info'!$AA$19) &amp; "." &amp; LEFT(DH108,3))&gt;=--('Drill Size Info'!$AA$19)), (--(INT('Drill Size Info'!$AA$19) &amp; "." &amp; LEFT(DH108,3))&lt;=--('Drill Size Info'!$AB$19))),
                --(INT('Drill Size Info'!$AA$19) &amp; "." &amp; LEFT(DH108,3)),
                --(INT('Drill Size Info'!$AB$19) &amp; "." &amp; LEFT(DH108,3))
            )
        ),
        "OK"
    )
)</f>
        <v>OK</v>
      </c>
      <c r="S108" s="150" t="str">
        <f>IF(DJ108&lt;&gt;"",
    IF(INT('Drill Size Info'!$AA$19)=INT('Drill Size Info'!$AB$19),
        --(INT('Drill Size Info'!$AA$19) &amp; "." &amp; DJ108),
        IF(AND((--(INT('Drill Size Info'!$AA$19) &amp; "." &amp; DJ108)&gt;=--('Drill Size Info'!$AA$19)), (--(INT('Drill Size Info'!$AA$19) &amp; "." &amp; DJ108)&lt;=--('Drill Size Info'!$AB$19))),
            --(INT('Drill Size Info'!$AA$19) &amp; "." &amp; DJ108),
            --(INT('Drill Size Info'!$AB$19) &amp; "." &amp; DJ108)
        )
    ),
    IF(DH108&lt;&gt;"",
        IF(INT('Drill Size Info'!$AA$19)=INT('Drill Size Info'!$AB$19),
            --(INT('Drill Size Info'!$AA$19) &amp; "." &amp; RIGHT(DH108,3)),
            IF(AND((--(INT('Drill Size Info'!$AA$19) &amp; "." &amp; RIGHT(DH108,3))&gt;=--('Drill Size Info'!$AA$19)), (--(INT('Drill Size Info'!$AA$19) &amp; "." &amp; RIGHT(DH108,3))&lt;=--('Drill Size Info'!$AB$19))),
                --(INT('Drill Size Info'!$AA$19) &amp; "." &amp; RIGHT(DH108,3)),
                --(INT('Drill Size Info'!$AB$19) &amp; "." &amp; RIGHT(DH108,3))
            )
        ),
        "N/A"
    )
)</f>
        <v>N/A</v>
      </c>
      <c r="T108" s="150" t="str">
        <f>IF(DL108&lt;&gt;"",
    IF(INT('Drill Size Info'!$AA$19)=INT('Drill Size Info'!$AB$15),
        --(INT('Drill Size Info'!$AA$15) &amp; "." &amp; DL108),
        IF(AND((--(INT('Drill Size Info'!$AA$15) &amp; "." &amp; DL108)&gt;=--('Drill Size Info'!$AA$15)), (--(INT('Drill Size Info'!$AA$15) &amp; "." &amp; DL108)&lt;=--('Drill Size Info'!$AB$15))),
            --(INT('Drill Size Info'!$AA$15) &amp; "." &amp; DL108),
            --(INT('Drill Size Info'!$AB$15) &amp; "." &amp; DL108)
        )
    ),
    IF(DK108&lt;&gt;"",
        IF(INT('Drill Size Info'!$AA$15)=INT('Drill Size Info'!$AB$15),
            --(INT('Drill Size Info'!$AA$15) &amp; "." &amp; LEFT(DK108,3)),
            IF(AND((--(INT('Drill Size Info'!$AA$15) &amp; "." &amp; LEFT(DK108,3))&gt;=--('Drill Size Info'!$AA$15)), (--(INT('Drill Size Info'!$AA$15) &amp; "." &amp; LEFT(DK108,3))&lt;=--('Drill Size Info'!$AB$15))),
                --(INT('Drill Size Info'!$AA$15) &amp; "." &amp; LEFT(DK108,3)),
                --(INT('Drill Size Info'!$AB$15) &amp; "." &amp; LEFT(DK108,3))
            )
        ),
        "OK"
    )
)</f>
        <v>OK</v>
      </c>
      <c r="U108" s="150" t="str">
        <f>IF(DM108&lt;&gt;"",
    IF(INT('Drill Size Info'!$AA$19)=INT('Drill Size Info'!$AB$15),
        --(INT('Drill Size Info'!$AA$15) &amp; "." &amp; DM108),
        IF(AND((--(INT('Drill Size Info'!$AA$15) &amp; "." &amp; DM108)&gt;=--('Drill Size Info'!$AA$15)), (--(INT('Drill Size Info'!$AA$15) &amp; "." &amp; DM108)&lt;=--('Drill Size Info'!$AB$15))),
            --(INT('Drill Size Info'!$AA$15) &amp; "." &amp; DM108),
            --(INT('Drill Size Info'!$AB$15) &amp; "." &amp; DM108)
        )
    ),
    IF(DK108&lt;&gt;"",
        IF(INT('Drill Size Info'!$AA$15)=INT('Drill Size Info'!$AB$15),
            --(INT('Drill Size Info'!$AA$15) &amp; "." &amp; RIGHT(DK108,3)),
            IF(AND((--(INT('Drill Size Info'!$AA$15) &amp; "." &amp; RIGHT(DK108,3))&gt;=--('Drill Size Info'!$AA$15)), (--(INT('Drill Size Info'!$AA$15) &amp; "." &amp; RIGHT(DK108,3))&lt;=--('Drill Size Info'!$AB$15))),
                --(INT('Drill Size Info'!$AA$15) &amp; "." &amp; RIGHT(DK108,3)),
                --(INT('Drill Size Info'!$AB$15) &amp; "." &amp; RIGHT(DK108,3))
            )
        ),
        "N/A"
    )
)</f>
        <v>N/A</v>
      </c>
      <c r="V108" s="161"/>
      <c r="W108" s="161"/>
      <c r="X108" s="161"/>
      <c r="Y108" s="161"/>
      <c r="Z108" s="161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62"/>
      <c r="AL108" s="162"/>
      <c r="AM108" s="162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2"/>
      <c r="BA108" s="162"/>
      <c r="BB108" s="163"/>
      <c r="BC108" s="163"/>
      <c r="BD108" s="163"/>
      <c r="BE108" s="164"/>
      <c r="BF108" s="165"/>
      <c r="BG108" s="162"/>
      <c r="BH108" s="162"/>
      <c r="BI108" s="164"/>
      <c r="BJ108" s="38"/>
      <c r="BK108" s="38"/>
      <c r="BL108" s="126"/>
      <c r="BM108" s="126"/>
      <c r="BN108" s="38"/>
      <c r="BO108" s="38"/>
      <c r="BP108" s="117" t="str">
        <f t="shared" si="59"/>
        <v/>
      </c>
      <c r="BQ108" s="38"/>
      <c r="BR108" s="38"/>
      <c r="BS108" s="38"/>
      <c r="BT108" s="38"/>
      <c r="BV108" s="17">
        <f t="shared" si="53"/>
        <v>0</v>
      </c>
      <c r="BW108" s="17">
        <f t="shared" si="54"/>
        <v>0</v>
      </c>
      <c r="BX108" s="17">
        <f t="shared" si="55"/>
        <v>0</v>
      </c>
      <c r="BY108" s="17">
        <f t="shared" si="56"/>
        <v>0</v>
      </c>
      <c r="BZ108" s="17">
        <f t="shared" si="57"/>
        <v>0</v>
      </c>
      <c r="CA108" s="17">
        <f t="shared" si="58"/>
        <v>0</v>
      </c>
      <c r="CB108" s="17">
        <f t="shared" si="60"/>
        <v>0</v>
      </c>
      <c r="CC108" s="17">
        <f t="shared" si="61"/>
        <v>0</v>
      </c>
      <c r="CD108" s="17">
        <f t="shared" si="62"/>
        <v>0</v>
      </c>
      <c r="CE108" s="17">
        <f t="shared" si="63"/>
        <v>0</v>
      </c>
      <c r="CF108" s="17">
        <f t="shared" si="64"/>
        <v>0</v>
      </c>
      <c r="CG108" s="17">
        <f t="shared" si="65"/>
        <v>0</v>
      </c>
      <c r="CH108" s="17">
        <f t="shared" si="66"/>
        <v>0</v>
      </c>
      <c r="CI108" s="17">
        <f t="shared" si="67"/>
        <v>0</v>
      </c>
      <c r="CJ108" s="17">
        <f t="shared" si="68"/>
        <v>0</v>
      </c>
      <c r="CK108" s="17">
        <f t="shared" si="69"/>
        <v>0</v>
      </c>
      <c r="CL108" s="17">
        <f t="shared" si="70"/>
        <v>0</v>
      </c>
      <c r="CM108" s="17">
        <f t="shared" si="71"/>
        <v>0</v>
      </c>
      <c r="CN108" s="17">
        <f t="shared" si="72"/>
        <v>0</v>
      </c>
      <c r="CO108" s="17">
        <f t="shared" si="73"/>
        <v>0</v>
      </c>
      <c r="CP108" s="17">
        <f t="shared" si="74"/>
        <v>0</v>
      </c>
      <c r="CQ108" s="17">
        <f t="shared" si="75"/>
        <v>0</v>
      </c>
      <c r="CR108" s="17">
        <f t="shared" si="76"/>
        <v>0</v>
      </c>
      <c r="CS108" s="17">
        <f t="shared" si="77"/>
        <v>0</v>
      </c>
      <c r="CT108" s="17">
        <f t="shared" si="78"/>
        <v>0</v>
      </c>
      <c r="CU108" s="17">
        <f t="shared" si="79"/>
        <v>0</v>
      </c>
      <c r="CV108" s="17">
        <f t="shared" si="80"/>
        <v>0</v>
      </c>
      <c r="CW108" s="17">
        <f t="shared" si="81"/>
        <v>0</v>
      </c>
      <c r="CX108" s="17">
        <f t="shared" si="82"/>
        <v>0</v>
      </c>
      <c r="CY108" s="17">
        <f t="shared" si="83"/>
        <v>0</v>
      </c>
      <c r="CZ108" s="17">
        <f t="shared" si="84"/>
        <v>0</v>
      </c>
      <c r="DA108" s="17">
        <f t="shared" si="85"/>
        <v>0</v>
      </c>
      <c r="DB108" s="17">
        <f t="shared" si="86"/>
        <v>0</v>
      </c>
      <c r="DC108" s="17">
        <f t="shared" si="87"/>
        <v>0</v>
      </c>
      <c r="DD108" s="17">
        <f t="shared" si="88"/>
        <v>0</v>
      </c>
      <c r="DE108" s="17">
        <f t="shared" si="89"/>
        <v>0</v>
      </c>
      <c r="DF108" s="17">
        <f t="shared" si="90"/>
        <v>0</v>
      </c>
      <c r="DG108" s="17">
        <f t="shared" si="91"/>
        <v>0</v>
      </c>
    </row>
    <row r="109" spans="2:111" ht="15" customHeight="1" x14ac:dyDescent="0.2">
      <c r="B109" s="156">
        <v>101</v>
      </c>
      <c r="C109" s="157" t="str">
        <f t="shared" si="92"/>
        <v/>
      </c>
      <c r="D109" s="158" t="str">
        <f t="shared" si="52"/>
        <v>OK</v>
      </c>
      <c r="E109" s="159" t="e">
        <f>VLOOKUP('DATA SHEET'!$B$9,'Drill Size Info'!$T$2:$U$8,2,FALSE)</f>
        <v>#N/A</v>
      </c>
      <c r="F109" s="159" t="str">
        <f t="shared" si="93"/>
        <v/>
      </c>
      <c r="G109" s="91">
        <f t="shared" si="94"/>
        <v>0</v>
      </c>
      <c r="H109" s="160" t="s">
        <v>175</v>
      </c>
      <c r="I109" s="160" t="s">
        <v>175</v>
      </c>
      <c r="J109" s="160" t="str">
        <f>IF('DATA SHEET'!$B$10="NC-50","N/A","OK")</f>
        <v>OK</v>
      </c>
      <c r="K109" s="160" t="str">
        <f>IF('DATA SHEET'!$B$10="NC-50","N/A","OK")</f>
        <v>OK</v>
      </c>
      <c r="L109" s="160" t="str">
        <f t="shared" si="95"/>
        <v>OK</v>
      </c>
      <c r="M109" s="160" t="str">
        <f t="shared" si="96"/>
        <v>OK</v>
      </c>
      <c r="N109" s="160"/>
      <c r="O109" s="160"/>
      <c r="P109" s="160"/>
      <c r="Q109" s="160"/>
      <c r="R109" s="92" t="str">
        <f>IF(DI109&lt;&gt;"",
    IF(INT('Drill Size Info'!$AA$19)=INT('Drill Size Info'!$AB$19),
        --(INT('Drill Size Info'!$AA$19) &amp; "." &amp; DI109),
        IF(AND((--(INT('Drill Size Info'!$AA$19) &amp; "." &amp; DI109)&gt;=--('Drill Size Info'!$AA$19)), (--(INT('Drill Size Info'!$AA$19) &amp; "." &amp; DI109)&lt;=--('Drill Size Info'!$AB$19))),
            --(INT('Drill Size Info'!$AA$19) &amp; "." &amp; DI109),
            --(INT('Drill Size Info'!$AB$19) &amp; "." &amp; DI109)
        )
    ),
    IF(DH109&lt;&gt;"",
        IF(INT('Drill Size Info'!$AA$19)=INT('Drill Size Info'!$AB$19),
            --(INT('Drill Size Info'!$AA$19) &amp; "." &amp; LEFT(DH109,3)),
            IF(AND((--(INT('Drill Size Info'!$AA$19) &amp; "." &amp; LEFT(DH109,3))&gt;=--('Drill Size Info'!$AA$19)), (--(INT('Drill Size Info'!$AA$19) &amp; "." &amp; LEFT(DH109,3))&lt;=--('Drill Size Info'!$AB$19))),
                --(INT('Drill Size Info'!$AA$19) &amp; "." &amp; LEFT(DH109,3)),
                --(INT('Drill Size Info'!$AB$19) &amp; "." &amp; LEFT(DH109,3))
            )
        ),
        "OK"
    )
)</f>
        <v>OK</v>
      </c>
      <c r="S109" s="150" t="str">
        <f>IF(DJ109&lt;&gt;"",
    IF(INT('Drill Size Info'!$AA$19)=INT('Drill Size Info'!$AB$19),
        --(INT('Drill Size Info'!$AA$19) &amp; "." &amp; DJ109),
        IF(AND((--(INT('Drill Size Info'!$AA$19) &amp; "." &amp; DJ109)&gt;=--('Drill Size Info'!$AA$19)), (--(INT('Drill Size Info'!$AA$19) &amp; "." &amp; DJ109)&lt;=--('Drill Size Info'!$AB$19))),
            --(INT('Drill Size Info'!$AA$19) &amp; "." &amp; DJ109),
            --(INT('Drill Size Info'!$AB$19) &amp; "." &amp; DJ109)
        )
    ),
    IF(DH109&lt;&gt;"",
        IF(INT('Drill Size Info'!$AA$19)=INT('Drill Size Info'!$AB$19),
            --(INT('Drill Size Info'!$AA$19) &amp; "." &amp; RIGHT(DH109,3)),
            IF(AND((--(INT('Drill Size Info'!$AA$19) &amp; "." &amp; RIGHT(DH109,3))&gt;=--('Drill Size Info'!$AA$19)), (--(INT('Drill Size Info'!$AA$19) &amp; "." &amp; RIGHT(DH109,3))&lt;=--('Drill Size Info'!$AB$19))),
                --(INT('Drill Size Info'!$AA$19) &amp; "." &amp; RIGHT(DH109,3)),
                --(INT('Drill Size Info'!$AB$19) &amp; "." &amp; RIGHT(DH109,3))
            )
        ),
        "N/A"
    )
)</f>
        <v>N/A</v>
      </c>
      <c r="T109" s="150" t="str">
        <f>IF(DL109&lt;&gt;"",
    IF(INT('Drill Size Info'!$AA$19)=INT('Drill Size Info'!$AB$15),
        --(INT('Drill Size Info'!$AA$15) &amp; "." &amp; DL109),
        IF(AND((--(INT('Drill Size Info'!$AA$15) &amp; "." &amp; DL109)&gt;=--('Drill Size Info'!$AA$15)), (--(INT('Drill Size Info'!$AA$15) &amp; "." &amp; DL109)&lt;=--('Drill Size Info'!$AB$15))),
            --(INT('Drill Size Info'!$AA$15) &amp; "." &amp; DL109),
            --(INT('Drill Size Info'!$AB$15) &amp; "." &amp; DL109)
        )
    ),
    IF(DK109&lt;&gt;"",
        IF(INT('Drill Size Info'!$AA$15)=INT('Drill Size Info'!$AB$15),
            --(INT('Drill Size Info'!$AA$15) &amp; "." &amp; LEFT(DK109,3)),
            IF(AND((--(INT('Drill Size Info'!$AA$15) &amp; "." &amp; LEFT(DK109,3))&gt;=--('Drill Size Info'!$AA$15)), (--(INT('Drill Size Info'!$AA$15) &amp; "." &amp; LEFT(DK109,3))&lt;=--('Drill Size Info'!$AB$15))),
                --(INT('Drill Size Info'!$AA$15) &amp; "." &amp; LEFT(DK109,3)),
                --(INT('Drill Size Info'!$AB$15) &amp; "." &amp; LEFT(DK109,3))
            )
        ),
        "OK"
    )
)</f>
        <v>OK</v>
      </c>
      <c r="U109" s="150" t="str">
        <f>IF(DM109&lt;&gt;"",
    IF(INT('Drill Size Info'!$AA$19)=INT('Drill Size Info'!$AB$15),
        --(INT('Drill Size Info'!$AA$15) &amp; "." &amp; DM109),
        IF(AND((--(INT('Drill Size Info'!$AA$15) &amp; "." &amp; DM109)&gt;=--('Drill Size Info'!$AA$15)), (--(INT('Drill Size Info'!$AA$15) &amp; "." &amp; DM109)&lt;=--('Drill Size Info'!$AB$15))),
            --(INT('Drill Size Info'!$AA$15) &amp; "." &amp; DM109),
            --(INT('Drill Size Info'!$AB$15) &amp; "." &amp; DM109)
        )
    ),
    IF(DK109&lt;&gt;"",
        IF(INT('Drill Size Info'!$AA$15)=INT('Drill Size Info'!$AB$15),
            --(INT('Drill Size Info'!$AA$15) &amp; "." &amp; RIGHT(DK109,3)),
            IF(AND((--(INT('Drill Size Info'!$AA$15) &amp; "." &amp; RIGHT(DK109,3))&gt;=--('Drill Size Info'!$AA$15)), (--(INT('Drill Size Info'!$AA$15) &amp; "." &amp; RIGHT(DK109,3))&lt;=--('Drill Size Info'!$AB$15))),
                --(INT('Drill Size Info'!$AA$15) &amp; "." &amp; RIGHT(DK109,3)),
                --(INT('Drill Size Info'!$AB$15) &amp; "." &amp; RIGHT(DK109,3))
            )
        ),
        "N/A"
    )
)</f>
        <v>N/A</v>
      </c>
      <c r="V109" s="161"/>
      <c r="W109" s="161"/>
      <c r="X109" s="161"/>
      <c r="Y109" s="161"/>
      <c r="Z109" s="161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62"/>
      <c r="AL109" s="162"/>
      <c r="AM109" s="162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2"/>
      <c r="BA109" s="162"/>
      <c r="BB109" s="163"/>
      <c r="BC109" s="163"/>
      <c r="BD109" s="163"/>
      <c r="BE109" s="164"/>
      <c r="BF109" s="165"/>
      <c r="BG109" s="162"/>
      <c r="BH109" s="162"/>
      <c r="BI109" s="164"/>
      <c r="BJ109" s="38"/>
      <c r="BK109" s="38"/>
      <c r="BL109" s="126"/>
      <c r="BM109" s="126"/>
      <c r="BN109" s="38"/>
      <c r="BO109" s="38"/>
      <c r="BP109" s="117" t="str">
        <f t="shared" si="59"/>
        <v/>
      </c>
      <c r="BQ109" s="38"/>
      <c r="BR109" s="38"/>
      <c r="BS109" s="38"/>
      <c r="BT109" s="38"/>
      <c r="BV109" s="17">
        <f t="shared" si="53"/>
        <v>0</v>
      </c>
      <c r="BW109" s="17">
        <f t="shared" si="54"/>
        <v>0</v>
      </c>
      <c r="BX109" s="17">
        <f t="shared" si="55"/>
        <v>0</v>
      </c>
      <c r="BY109" s="17">
        <f t="shared" si="56"/>
        <v>0</v>
      </c>
      <c r="BZ109" s="17">
        <f t="shared" si="57"/>
        <v>0</v>
      </c>
      <c r="CA109" s="17">
        <f t="shared" si="58"/>
        <v>0</v>
      </c>
      <c r="CB109" s="17">
        <f t="shared" si="60"/>
        <v>0</v>
      </c>
      <c r="CC109" s="17">
        <f t="shared" si="61"/>
        <v>0</v>
      </c>
      <c r="CD109" s="17">
        <f t="shared" si="62"/>
        <v>0</v>
      </c>
      <c r="CE109" s="17">
        <f t="shared" si="63"/>
        <v>0</v>
      </c>
      <c r="CF109" s="17">
        <f t="shared" si="64"/>
        <v>0</v>
      </c>
      <c r="CG109" s="17">
        <f t="shared" si="65"/>
        <v>0</v>
      </c>
      <c r="CH109" s="17">
        <f t="shared" si="66"/>
        <v>0</v>
      </c>
      <c r="CI109" s="17">
        <f t="shared" si="67"/>
        <v>0</v>
      </c>
      <c r="CJ109" s="17">
        <f t="shared" si="68"/>
        <v>0</v>
      </c>
      <c r="CK109" s="17">
        <f t="shared" si="69"/>
        <v>0</v>
      </c>
      <c r="CL109" s="17">
        <f t="shared" si="70"/>
        <v>0</v>
      </c>
      <c r="CM109" s="17">
        <f t="shared" si="71"/>
        <v>0</v>
      </c>
      <c r="CN109" s="17">
        <f t="shared" si="72"/>
        <v>0</v>
      </c>
      <c r="CO109" s="17">
        <f t="shared" si="73"/>
        <v>0</v>
      </c>
      <c r="CP109" s="17">
        <f t="shared" si="74"/>
        <v>0</v>
      </c>
      <c r="CQ109" s="17">
        <f t="shared" si="75"/>
        <v>0</v>
      </c>
      <c r="CR109" s="17">
        <f t="shared" si="76"/>
        <v>0</v>
      </c>
      <c r="CS109" s="17">
        <f t="shared" si="77"/>
        <v>0</v>
      </c>
      <c r="CT109" s="17">
        <f t="shared" si="78"/>
        <v>0</v>
      </c>
      <c r="CU109" s="17">
        <f t="shared" si="79"/>
        <v>0</v>
      </c>
      <c r="CV109" s="17">
        <f t="shared" si="80"/>
        <v>0</v>
      </c>
      <c r="CW109" s="17">
        <f t="shared" si="81"/>
        <v>0</v>
      </c>
      <c r="CX109" s="17">
        <f t="shared" si="82"/>
        <v>0</v>
      </c>
      <c r="CY109" s="17">
        <f t="shared" si="83"/>
        <v>0</v>
      </c>
      <c r="CZ109" s="17">
        <f t="shared" si="84"/>
        <v>0</v>
      </c>
      <c r="DA109" s="17">
        <f t="shared" si="85"/>
        <v>0</v>
      </c>
      <c r="DB109" s="17">
        <f t="shared" si="86"/>
        <v>0</v>
      </c>
      <c r="DC109" s="17">
        <f t="shared" si="87"/>
        <v>0</v>
      </c>
      <c r="DD109" s="17">
        <f t="shared" si="88"/>
        <v>0</v>
      </c>
      <c r="DE109" s="17">
        <f t="shared" si="89"/>
        <v>0</v>
      </c>
      <c r="DF109" s="17">
        <f t="shared" si="90"/>
        <v>0</v>
      </c>
      <c r="DG109" s="17">
        <f t="shared" si="91"/>
        <v>0</v>
      </c>
    </row>
    <row r="110" spans="2:111" ht="15" customHeight="1" x14ac:dyDescent="0.2">
      <c r="B110" s="156">
        <v>102</v>
      </c>
      <c r="C110" s="157" t="str">
        <f t="shared" si="92"/>
        <v/>
      </c>
      <c r="D110" s="158" t="str">
        <f t="shared" si="52"/>
        <v>OK</v>
      </c>
      <c r="E110" s="159" t="e">
        <f>VLOOKUP('DATA SHEET'!$B$9,'Drill Size Info'!$T$2:$U$8,2,FALSE)</f>
        <v>#N/A</v>
      </c>
      <c r="F110" s="159" t="str">
        <f t="shared" si="93"/>
        <v/>
      </c>
      <c r="G110" s="91">
        <f t="shared" si="94"/>
        <v>0</v>
      </c>
      <c r="H110" s="160" t="s">
        <v>175</v>
      </c>
      <c r="I110" s="160" t="s">
        <v>175</v>
      </c>
      <c r="J110" s="160" t="str">
        <f>IF('DATA SHEET'!$B$10="NC-50","N/A","OK")</f>
        <v>OK</v>
      </c>
      <c r="K110" s="160" t="str">
        <f>IF('DATA SHEET'!$B$10="NC-50","N/A","OK")</f>
        <v>OK</v>
      </c>
      <c r="L110" s="160" t="str">
        <f t="shared" si="95"/>
        <v>OK</v>
      </c>
      <c r="M110" s="160" t="str">
        <f t="shared" si="96"/>
        <v>OK</v>
      </c>
      <c r="N110" s="160"/>
      <c r="O110" s="160"/>
      <c r="P110" s="160"/>
      <c r="Q110" s="160"/>
      <c r="R110" s="92" t="str">
        <f>IF(DI110&lt;&gt;"",
    IF(INT('Drill Size Info'!$AA$19)=INT('Drill Size Info'!$AB$19),
        --(INT('Drill Size Info'!$AA$19) &amp; "." &amp; DI110),
        IF(AND((--(INT('Drill Size Info'!$AA$19) &amp; "." &amp; DI110)&gt;=--('Drill Size Info'!$AA$19)), (--(INT('Drill Size Info'!$AA$19) &amp; "." &amp; DI110)&lt;=--('Drill Size Info'!$AB$19))),
            --(INT('Drill Size Info'!$AA$19) &amp; "." &amp; DI110),
            --(INT('Drill Size Info'!$AB$19) &amp; "." &amp; DI110)
        )
    ),
    IF(DH110&lt;&gt;"",
        IF(INT('Drill Size Info'!$AA$19)=INT('Drill Size Info'!$AB$19),
            --(INT('Drill Size Info'!$AA$19) &amp; "." &amp; LEFT(DH110,3)),
            IF(AND((--(INT('Drill Size Info'!$AA$19) &amp; "." &amp; LEFT(DH110,3))&gt;=--('Drill Size Info'!$AA$19)), (--(INT('Drill Size Info'!$AA$19) &amp; "." &amp; LEFT(DH110,3))&lt;=--('Drill Size Info'!$AB$19))),
                --(INT('Drill Size Info'!$AA$19) &amp; "." &amp; LEFT(DH110,3)),
                --(INT('Drill Size Info'!$AB$19) &amp; "." &amp; LEFT(DH110,3))
            )
        ),
        "OK"
    )
)</f>
        <v>OK</v>
      </c>
      <c r="S110" s="150" t="str">
        <f>IF(DJ110&lt;&gt;"",
    IF(INT('Drill Size Info'!$AA$19)=INT('Drill Size Info'!$AB$19),
        --(INT('Drill Size Info'!$AA$19) &amp; "." &amp; DJ110),
        IF(AND((--(INT('Drill Size Info'!$AA$19) &amp; "." &amp; DJ110)&gt;=--('Drill Size Info'!$AA$19)), (--(INT('Drill Size Info'!$AA$19) &amp; "." &amp; DJ110)&lt;=--('Drill Size Info'!$AB$19))),
            --(INT('Drill Size Info'!$AA$19) &amp; "." &amp; DJ110),
            --(INT('Drill Size Info'!$AB$19) &amp; "." &amp; DJ110)
        )
    ),
    IF(DH110&lt;&gt;"",
        IF(INT('Drill Size Info'!$AA$19)=INT('Drill Size Info'!$AB$19),
            --(INT('Drill Size Info'!$AA$19) &amp; "." &amp; RIGHT(DH110,3)),
            IF(AND((--(INT('Drill Size Info'!$AA$19) &amp; "." &amp; RIGHT(DH110,3))&gt;=--('Drill Size Info'!$AA$19)), (--(INT('Drill Size Info'!$AA$19) &amp; "." &amp; RIGHT(DH110,3))&lt;=--('Drill Size Info'!$AB$19))),
                --(INT('Drill Size Info'!$AA$19) &amp; "." &amp; RIGHT(DH110,3)),
                --(INT('Drill Size Info'!$AB$19) &amp; "." &amp; RIGHT(DH110,3))
            )
        ),
        "N/A"
    )
)</f>
        <v>N/A</v>
      </c>
      <c r="T110" s="150" t="str">
        <f>IF(DL110&lt;&gt;"",
    IF(INT('Drill Size Info'!$AA$19)=INT('Drill Size Info'!$AB$15),
        --(INT('Drill Size Info'!$AA$15) &amp; "." &amp; DL110),
        IF(AND((--(INT('Drill Size Info'!$AA$15) &amp; "." &amp; DL110)&gt;=--('Drill Size Info'!$AA$15)), (--(INT('Drill Size Info'!$AA$15) &amp; "." &amp; DL110)&lt;=--('Drill Size Info'!$AB$15))),
            --(INT('Drill Size Info'!$AA$15) &amp; "." &amp; DL110),
            --(INT('Drill Size Info'!$AB$15) &amp; "." &amp; DL110)
        )
    ),
    IF(DK110&lt;&gt;"",
        IF(INT('Drill Size Info'!$AA$15)=INT('Drill Size Info'!$AB$15),
            --(INT('Drill Size Info'!$AA$15) &amp; "." &amp; LEFT(DK110,3)),
            IF(AND((--(INT('Drill Size Info'!$AA$15) &amp; "." &amp; LEFT(DK110,3))&gt;=--('Drill Size Info'!$AA$15)), (--(INT('Drill Size Info'!$AA$15) &amp; "." &amp; LEFT(DK110,3))&lt;=--('Drill Size Info'!$AB$15))),
                --(INT('Drill Size Info'!$AA$15) &amp; "." &amp; LEFT(DK110,3)),
                --(INT('Drill Size Info'!$AB$15) &amp; "." &amp; LEFT(DK110,3))
            )
        ),
        "OK"
    )
)</f>
        <v>OK</v>
      </c>
      <c r="U110" s="150" t="str">
        <f>IF(DM110&lt;&gt;"",
    IF(INT('Drill Size Info'!$AA$19)=INT('Drill Size Info'!$AB$15),
        --(INT('Drill Size Info'!$AA$15) &amp; "." &amp; DM110),
        IF(AND((--(INT('Drill Size Info'!$AA$15) &amp; "." &amp; DM110)&gt;=--('Drill Size Info'!$AA$15)), (--(INT('Drill Size Info'!$AA$15) &amp; "." &amp; DM110)&lt;=--('Drill Size Info'!$AB$15))),
            --(INT('Drill Size Info'!$AA$15) &amp; "." &amp; DM110),
            --(INT('Drill Size Info'!$AB$15) &amp; "." &amp; DM110)
        )
    ),
    IF(DK110&lt;&gt;"",
        IF(INT('Drill Size Info'!$AA$15)=INT('Drill Size Info'!$AB$15),
            --(INT('Drill Size Info'!$AA$15) &amp; "." &amp; RIGHT(DK110,3)),
            IF(AND((--(INT('Drill Size Info'!$AA$15) &amp; "." &amp; RIGHT(DK110,3))&gt;=--('Drill Size Info'!$AA$15)), (--(INT('Drill Size Info'!$AA$15) &amp; "." &amp; RIGHT(DK110,3))&lt;=--('Drill Size Info'!$AB$15))),
                --(INT('Drill Size Info'!$AA$15) &amp; "." &amp; RIGHT(DK110,3)),
                --(INT('Drill Size Info'!$AB$15) &amp; "." &amp; RIGHT(DK110,3))
            )
        ),
        "N/A"
    )
)</f>
        <v>N/A</v>
      </c>
      <c r="V110" s="161"/>
      <c r="W110" s="161"/>
      <c r="X110" s="161"/>
      <c r="Y110" s="161"/>
      <c r="Z110" s="161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62"/>
      <c r="AL110" s="162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BB110" s="163"/>
      <c r="BC110" s="163"/>
      <c r="BD110" s="163"/>
      <c r="BE110" s="164"/>
      <c r="BF110" s="165"/>
      <c r="BG110" s="162"/>
      <c r="BH110" s="162"/>
      <c r="BI110" s="164"/>
      <c r="BJ110" s="38"/>
      <c r="BK110" s="38"/>
      <c r="BL110" s="126"/>
      <c r="BM110" s="126"/>
      <c r="BN110" s="38"/>
      <c r="BO110" s="38"/>
      <c r="BP110" s="117" t="str">
        <f t="shared" si="59"/>
        <v/>
      </c>
      <c r="BQ110" s="38"/>
      <c r="BR110" s="38"/>
      <c r="BS110" s="38"/>
      <c r="BT110" s="38"/>
      <c r="BV110" s="17">
        <f t="shared" si="53"/>
        <v>0</v>
      </c>
      <c r="BW110" s="17">
        <f t="shared" si="54"/>
        <v>0</v>
      </c>
      <c r="BX110" s="17">
        <f t="shared" si="55"/>
        <v>0</v>
      </c>
      <c r="BY110" s="17">
        <f t="shared" si="56"/>
        <v>0</v>
      </c>
      <c r="BZ110" s="17">
        <f t="shared" si="57"/>
        <v>0</v>
      </c>
      <c r="CA110" s="17">
        <f t="shared" si="58"/>
        <v>0</v>
      </c>
      <c r="CB110" s="17">
        <f t="shared" si="60"/>
        <v>0</v>
      </c>
      <c r="CC110" s="17">
        <f t="shared" si="61"/>
        <v>0</v>
      </c>
      <c r="CD110" s="17">
        <f t="shared" si="62"/>
        <v>0</v>
      </c>
      <c r="CE110" s="17">
        <f t="shared" si="63"/>
        <v>0</v>
      </c>
      <c r="CF110" s="17">
        <f t="shared" si="64"/>
        <v>0</v>
      </c>
      <c r="CG110" s="17">
        <f t="shared" si="65"/>
        <v>0</v>
      </c>
      <c r="CH110" s="17">
        <f t="shared" si="66"/>
        <v>0</v>
      </c>
      <c r="CI110" s="17">
        <f t="shared" si="67"/>
        <v>0</v>
      </c>
      <c r="CJ110" s="17">
        <f t="shared" si="68"/>
        <v>0</v>
      </c>
      <c r="CK110" s="17">
        <f t="shared" si="69"/>
        <v>0</v>
      </c>
      <c r="CL110" s="17">
        <f t="shared" si="70"/>
        <v>0</v>
      </c>
      <c r="CM110" s="17">
        <f t="shared" si="71"/>
        <v>0</v>
      </c>
      <c r="CN110" s="17">
        <f t="shared" si="72"/>
        <v>0</v>
      </c>
      <c r="CO110" s="17">
        <f t="shared" si="73"/>
        <v>0</v>
      </c>
      <c r="CP110" s="17">
        <f t="shared" si="74"/>
        <v>0</v>
      </c>
      <c r="CQ110" s="17">
        <f t="shared" si="75"/>
        <v>0</v>
      </c>
      <c r="CR110" s="17">
        <f t="shared" si="76"/>
        <v>0</v>
      </c>
      <c r="CS110" s="17">
        <f t="shared" si="77"/>
        <v>0</v>
      </c>
      <c r="CT110" s="17">
        <f t="shared" si="78"/>
        <v>0</v>
      </c>
      <c r="CU110" s="17">
        <f t="shared" si="79"/>
        <v>0</v>
      </c>
      <c r="CV110" s="17">
        <f t="shared" si="80"/>
        <v>0</v>
      </c>
      <c r="CW110" s="17">
        <f t="shared" si="81"/>
        <v>0</v>
      </c>
      <c r="CX110" s="17">
        <f t="shared" si="82"/>
        <v>0</v>
      </c>
      <c r="CY110" s="17">
        <f t="shared" si="83"/>
        <v>0</v>
      </c>
      <c r="CZ110" s="17">
        <f t="shared" si="84"/>
        <v>0</v>
      </c>
      <c r="DA110" s="17">
        <f t="shared" si="85"/>
        <v>0</v>
      </c>
      <c r="DB110" s="17">
        <f t="shared" si="86"/>
        <v>0</v>
      </c>
      <c r="DC110" s="17">
        <f t="shared" si="87"/>
        <v>0</v>
      </c>
      <c r="DD110" s="17">
        <f t="shared" si="88"/>
        <v>0</v>
      </c>
      <c r="DE110" s="17">
        <f t="shared" si="89"/>
        <v>0</v>
      </c>
      <c r="DF110" s="17">
        <f t="shared" si="90"/>
        <v>0</v>
      </c>
      <c r="DG110" s="17">
        <f t="shared" si="91"/>
        <v>0</v>
      </c>
    </row>
    <row r="111" spans="2:111" ht="15" customHeight="1" x14ac:dyDescent="0.2">
      <c r="B111" s="156">
        <v>103</v>
      </c>
      <c r="C111" s="157" t="str">
        <f t="shared" si="92"/>
        <v/>
      </c>
      <c r="D111" s="158" t="str">
        <f t="shared" si="52"/>
        <v>OK</v>
      </c>
      <c r="E111" s="159" t="e">
        <f>VLOOKUP('DATA SHEET'!$B$9,'Drill Size Info'!$T$2:$U$8,2,FALSE)</f>
        <v>#N/A</v>
      </c>
      <c r="F111" s="159" t="str">
        <f t="shared" si="93"/>
        <v/>
      </c>
      <c r="G111" s="91">
        <f t="shared" si="94"/>
        <v>0</v>
      </c>
      <c r="H111" s="160" t="s">
        <v>175</v>
      </c>
      <c r="I111" s="160" t="s">
        <v>175</v>
      </c>
      <c r="J111" s="160" t="str">
        <f>IF('DATA SHEET'!$B$10="NC-50","N/A","OK")</f>
        <v>OK</v>
      </c>
      <c r="K111" s="160" t="str">
        <f>IF('DATA SHEET'!$B$10="NC-50","N/A","OK")</f>
        <v>OK</v>
      </c>
      <c r="L111" s="160" t="str">
        <f t="shared" si="95"/>
        <v>OK</v>
      </c>
      <c r="M111" s="160" t="str">
        <f t="shared" si="96"/>
        <v>OK</v>
      </c>
      <c r="N111" s="160"/>
      <c r="O111" s="160"/>
      <c r="P111" s="160"/>
      <c r="Q111" s="160"/>
      <c r="R111" s="92" t="str">
        <f>IF(DI111&lt;&gt;"",
    IF(INT('Drill Size Info'!$AA$19)=INT('Drill Size Info'!$AB$19),
        --(INT('Drill Size Info'!$AA$19) &amp; "." &amp; DI111),
        IF(AND((--(INT('Drill Size Info'!$AA$19) &amp; "." &amp; DI111)&gt;=--('Drill Size Info'!$AA$19)), (--(INT('Drill Size Info'!$AA$19) &amp; "." &amp; DI111)&lt;=--('Drill Size Info'!$AB$19))),
            --(INT('Drill Size Info'!$AA$19) &amp; "." &amp; DI111),
            --(INT('Drill Size Info'!$AB$19) &amp; "." &amp; DI111)
        )
    ),
    IF(DH111&lt;&gt;"",
        IF(INT('Drill Size Info'!$AA$19)=INT('Drill Size Info'!$AB$19),
            --(INT('Drill Size Info'!$AA$19) &amp; "." &amp; LEFT(DH111,3)),
            IF(AND((--(INT('Drill Size Info'!$AA$19) &amp; "." &amp; LEFT(DH111,3))&gt;=--('Drill Size Info'!$AA$19)), (--(INT('Drill Size Info'!$AA$19) &amp; "." &amp; LEFT(DH111,3))&lt;=--('Drill Size Info'!$AB$19))),
                --(INT('Drill Size Info'!$AA$19) &amp; "." &amp; LEFT(DH111,3)),
                --(INT('Drill Size Info'!$AB$19) &amp; "." &amp; LEFT(DH111,3))
            )
        ),
        "OK"
    )
)</f>
        <v>OK</v>
      </c>
      <c r="S111" s="150" t="str">
        <f>IF(DJ111&lt;&gt;"",
    IF(INT('Drill Size Info'!$AA$19)=INT('Drill Size Info'!$AB$19),
        --(INT('Drill Size Info'!$AA$19) &amp; "." &amp; DJ111),
        IF(AND((--(INT('Drill Size Info'!$AA$19) &amp; "." &amp; DJ111)&gt;=--('Drill Size Info'!$AA$19)), (--(INT('Drill Size Info'!$AA$19) &amp; "." &amp; DJ111)&lt;=--('Drill Size Info'!$AB$19))),
            --(INT('Drill Size Info'!$AA$19) &amp; "." &amp; DJ111),
            --(INT('Drill Size Info'!$AB$19) &amp; "." &amp; DJ111)
        )
    ),
    IF(DH111&lt;&gt;"",
        IF(INT('Drill Size Info'!$AA$19)=INT('Drill Size Info'!$AB$19),
            --(INT('Drill Size Info'!$AA$19) &amp; "." &amp; RIGHT(DH111,3)),
            IF(AND((--(INT('Drill Size Info'!$AA$19) &amp; "." &amp; RIGHT(DH111,3))&gt;=--('Drill Size Info'!$AA$19)), (--(INT('Drill Size Info'!$AA$19) &amp; "." &amp; RIGHT(DH111,3))&lt;=--('Drill Size Info'!$AB$19))),
                --(INT('Drill Size Info'!$AA$19) &amp; "." &amp; RIGHT(DH111,3)),
                --(INT('Drill Size Info'!$AB$19) &amp; "." &amp; RIGHT(DH111,3))
            )
        ),
        "N/A"
    )
)</f>
        <v>N/A</v>
      </c>
      <c r="T111" s="150" t="str">
        <f>IF(DL111&lt;&gt;"",
    IF(INT('Drill Size Info'!$AA$19)=INT('Drill Size Info'!$AB$15),
        --(INT('Drill Size Info'!$AA$15) &amp; "." &amp; DL111),
        IF(AND((--(INT('Drill Size Info'!$AA$15) &amp; "." &amp; DL111)&gt;=--('Drill Size Info'!$AA$15)), (--(INT('Drill Size Info'!$AA$15) &amp; "." &amp; DL111)&lt;=--('Drill Size Info'!$AB$15))),
            --(INT('Drill Size Info'!$AA$15) &amp; "." &amp; DL111),
            --(INT('Drill Size Info'!$AB$15) &amp; "." &amp; DL111)
        )
    ),
    IF(DK111&lt;&gt;"",
        IF(INT('Drill Size Info'!$AA$15)=INT('Drill Size Info'!$AB$15),
            --(INT('Drill Size Info'!$AA$15) &amp; "." &amp; LEFT(DK111,3)),
            IF(AND((--(INT('Drill Size Info'!$AA$15) &amp; "." &amp; LEFT(DK111,3))&gt;=--('Drill Size Info'!$AA$15)), (--(INT('Drill Size Info'!$AA$15) &amp; "." &amp; LEFT(DK111,3))&lt;=--('Drill Size Info'!$AB$15))),
                --(INT('Drill Size Info'!$AA$15) &amp; "." &amp; LEFT(DK111,3)),
                --(INT('Drill Size Info'!$AB$15) &amp; "." &amp; LEFT(DK111,3))
            )
        ),
        "OK"
    )
)</f>
        <v>OK</v>
      </c>
      <c r="U111" s="150" t="str">
        <f>IF(DM111&lt;&gt;"",
    IF(INT('Drill Size Info'!$AA$19)=INT('Drill Size Info'!$AB$15),
        --(INT('Drill Size Info'!$AA$15) &amp; "." &amp; DM111),
        IF(AND((--(INT('Drill Size Info'!$AA$15) &amp; "." &amp; DM111)&gt;=--('Drill Size Info'!$AA$15)), (--(INT('Drill Size Info'!$AA$15) &amp; "." &amp; DM111)&lt;=--('Drill Size Info'!$AB$15))),
            --(INT('Drill Size Info'!$AA$15) &amp; "." &amp; DM111),
            --(INT('Drill Size Info'!$AB$15) &amp; "." &amp; DM111)
        )
    ),
    IF(DK111&lt;&gt;"",
        IF(INT('Drill Size Info'!$AA$15)=INT('Drill Size Info'!$AB$15),
            --(INT('Drill Size Info'!$AA$15) &amp; "." &amp; RIGHT(DK111,3)),
            IF(AND((--(INT('Drill Size Info'!$AA$15) &amp; "." &amp; RIGHT(DK111,3))&gt;=--('Drill Size Info'!$AA$15)), (--(INT('Drill Size Info'!$AA$15) &amp; "." &amp; RIGHT(DK111,3))&lt;=--('Drill Size Info'!$AB$15))),
                --(INT('Drill Size Info'!$AA$15) &amp; "." &amp; RIGHT(DK111,3)),
                --(INT('Drill Size Info'!$AB$15) &amp; "." &amp; RIGHT(DK111,3))
            )
        ),
        "N/A"
    )
)</f>
        <v>N/A</v>
      </c>
      <c r="V111" s="161"/>
      <c r="W111" s="161"/>
      <c r="X111" s="161"/>
      <c r="Y111" s="161"/>
      <c r="Z111" s="161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2"/>
      <c r="BA111" s="162"/>
      <c r="BB111" s="163"/>
      <c r="BC111" s="163"/>
      <c r="BD111" s="163"/>
      <c r="BE111" s="164"/>
      <c r="BF111" s="165"/>
      <c r="BG111" s="162"/>
      <c r="BH111" s="162"/>
      <c r="BI111" s="164"/>
      <c r="BJ111" s="38"/>
      <c r="BK111" s="38"/>
      <c r="BL111" s="126"/>
      <c r="BM111" s="126"/>
      <c r="BN111" s="38"/>
      <c r="BO111" s="38"/>
      <c r="BP111" s="117" t="str">
        <f t="shared" si="59"/>
        <v/>
      </c>
      <c r="BQ111" s="38"/>
      <c r="BR111" s="38"/>
      <c r="BS111" s="38"/>
      <c r="BT111" s="38"/>
      <c r="BV111" s="17">
        <f t="shared" si="53"/>
        <v>0</v>
      </c>
      <c r="BW111" s="17">
        <f t="shared" si="54"/>
        <v>0</v>
      </c>
      <c r="BX111" s="17">
        <f t="shared" si="55"/>
        <v>0</v>
      </c>
      <c r="BY111" s="17">
        <f t="shared" si="56"/>
        <v>0</v>
      </c>
      <c r="BZ111" s="17">
        <f t="shared" si="57"/>
        <v>0</v>
      </c>
      <c r="CA111" s="17">
        <f t="shared" si="58"/>
        <v>0</v>
      </c>
      <c r="CB111" s="17">
        <f t="shared" si="60"/>
        <v>0</v>
      </c>
      <c r="CC111" s="17">
        <f t="shared" si="61"/>
        <v>0</v>
      </c>
      <c r="CD111" s="17">
        <f t="shared" si="62"/>
        <v>0</v>
      </c>
      <c r="CE111" s="17">
        <f t="shared" si="63"/>
        <v>0</v>
      </c>
      <c r="CF111" s="17">
        <f t="shared" si="64"/>
        <v>0</v>
      </c>
      <c r="CG111" s="17">
        <f t="shared" si="65"/>
        <v>0</v>
      </c>
      <c r="CH111" s="17">
        <f t="shared" si="66"/>
        <v>0</v>
      </c>
      <c r="CI111" s="17">
        <f t="shared" si="67"/>
        <v>0</v>
      </c>
      <c r="CJ111" s="17">
        <f t="shared" si="68"/>
        <v>0</v>
      </c>
      <c r="CK111" s="17">
        <f t="shared" si="69"/>
        <v>0</v>
      </c>
      <c r="CL111" s="17">
        <f t="shared" si="70"/>
        <v>0</v>
      </c>
      <c r="CM111" s="17">
        <f t="shared" si="71"/>
        <v>0</v>
      </c>
      <c r="CN111" s="17">
        <f t="shared" si="72"/>
        <v>0</v>
      </c>
      <c r="CO111" s="17">
        <f t="shared" si="73"/>
        <v>0</v>
      </c>
      <c r="CP111" s="17">
        <f t="shared" si="74"/>
        <v>0</v>
      </c>
      <c r="CQ111" s="17">
        <f t="shared" si="75"/>
        <v>0</v>
      </c>
      <c r="CR111" s="17">
        <f t="shared" si="76"/>
        <v>0</v>
      </c>
      <c r="CS111" s="17">
        <f t="shared" si="77"/>
        <v>0</v>
      </c>
      <c r="CT111" s="17">
        <f t="shared" si="78"/>
        <v>0</v>
      </c>
      <c r="CU111" s="17">
        <f t="shared" si="79"/>
        <v>0</v>
      </c>
      <c r="CV111" s="17">
        <f t="shared" si="80"/>
        <v>0</v>
      </c>
      <c r="CW111" s="17">
        <f t="shared" si="81"/>
        <v>0</v>
      </c>
      <c r="CX111" s="17">
        <f t="shared" si="82"/>
        <v>0</v>
      </c>
      <c r="CY111" s="17">
        <f t="shared" si="83"/>
        <v>0</v>
      </c>
      <c r="CZ111" s="17">
        <f t="shared" si="84"/>
        <v>0</v>
      </c>
      <c r="DA111" s="17">
        <f t="shared" si="85"/>
        <v>0</v>
      </c>
      <c r="DB111" s="17">
        <f t="shared" si="86"/>
        <v>0</v>
      </c>
      <c r="DC111" s="17">
        <f t="shared" si="87"/>
        <v>0</v>
      </c>
      <c r="DD111" s="17">
        <f t="shared" si="88"/>
        <v>0</v>
      </c>
      <c r="DE111" s="17">
        <f t="shared" si="89"/>
        <v>0</v>
      </c>
      <c r="DF111" s="17">
        <f t="shared" si="90"/>
        <v>0</v>
      </c>
      <c r="DG111" s="17">
        <f t="shared" si="91"/>
        <v>0</v>
      </c>
    </row>
    <row r="112" spans="2:111" ht="15" customHeight="1" x14ac:dyDescent="0.2">
      <c r="B112" s="156">
        <v>104</v>
      </c>
      <c r="C112" s="157" t="str">
        <f t="shared" si="92"/>
        <v/>
      </c>
      <c r="D112" s="158" t="str">
        <f t="shared" si="52"/>
        <v>OK</v>
      </c>
      <c r="E112" s="159" t="e">
        <f>VLOOKUP('DATA SHEET'!$B$9,'Drill Size Info'!$T$2:$U$8,2,FALSE)</f>
        <v>#N/A</v>
      </c>
      <c r="F112" s="159" t="str">
        <f t="shared" si="93"/>
        <v/>
      </c>
      <c r="G112" s="91">
        <f t="shared" si="94"/>
        <v>0</v>
      </c>
      <c r="H112" s="160" t="s">
        <v>175</v>
      </c>
      <c r="I112" s="160" t="s">
        <v>175</v>
      </c>
      <c r="J112" s="160" t="str">
        <f>IF('DATA SHEET'!$B$10="NC-50","N/A","OK")</f>
        <v>OK</v>
      </c>
      <c r="K112" s="160" t="str">
        <f>IF('DATA SHEET'!$B$10="NC-50","N/A","OK")</f>
        <v>OK</v>
      </c>
      <c r="L112" s="160" t="str">
        <f t="shared" si="95"/>
        <v>OK</v>
      </c>
      <c r="M112" s="160" t="str">
        <f t="shared" si="96"/>
        <v>OK</v>
      </c>
      <c r="N112" s="160"/>
      <c r="O112" s="160"/>
      <c r="P112" s="160"/>
      <c r="Q112" s="160"/>
      <c r="R112" s="92" t="str">
        <f>IF(DI112&lt;&gt;"",
    IF(INT('Drill Size Info'!$AA$19)=INT('Drill Size Info'!$AB$19),
        --(INT('Drill Size Info'!$AA$19) &amp; "." &amp; DI112),
        IF(AND((--(INT('Drill Size Info'!$AA$19) &amp; "." &amp; DI112)&gt;=--('Drill Size Info'!$AA$19)), (--(INT('Drill Size Info'!$AA$19) &amp; "." &amp; DI112)&lt;=--('Drill Size Info'!$AB$19))),
            --(INT('Drill Size Info'!$AA$19) &amp; "." &amp; DI112),
            --(INT('Drill Size Info'!$AB$19) &amp; "." &amp; DI112)
        )
    ),
    IF(DH112&lt;&gt;"",
        IF(INT('Drill Size Info'!$AA$19)=INT('Drill Size Info'!$AB$19),
            --(INT('Drill Size Info'!$AA$19) &amp; "." &amp; LEFT(DH112,3)),
            IF(AND((--(INT('Drill Size Info'!$AA$19) &amp; "." &amp; LEFT(DH112,3))&gt;=--('Drill Size Info'!$AA$19)), (--(INT('Drill Size Info'!$AA$19) &amp; "." &amp; LEFT(DH112,3))&lt;=--('Drill Size Info'!$AB$19))),
                --(INT('Drill Size Info'!$AA$19) &amp; "." &amp; LEFT(DH112,3)),
                --(INT('Drill Size Info'!$AB$19) &amp; "." &amp; LEFT(DH112,3))
            )
        ),
        "OK"
    )
)</f>
        <v>OK</v>
      </c>
      <c r="S112" s="150" t="str">
        <f>IF(DJ112&lt;&gt;"",
    IF(INT('Drill Size Info'!$AA$19)=INT('Drill Size Info'!$AB$19),
        --(INT('Drill Size Info'!$AA$19) &amp; "." &amp; DJ112),
        IF(AND((--(INT('Drill Size Info'!$AA$19) &amp; "." &amp; DJ112)&gt;=--('Drill Size Info'!$AA$19)), (--(INT('Drill Size Info'!$AA$19) &amp; "." &amp; DJ112)&lt;=--('Drill Size Info'!$AB$19))),
            --(INT('Drill Size Info'!$AA$19) &amp; "." &amp; DJ112),
            --(INT('Drill Size Info'!$AB$19) &amp; "." &amp; DJ112)
        )
    ),
    IF(DH112&lt;&gt;"",
        IF(INT('Drill Size Info'!$AA$19)=INT('Drill Size Info'!$AB$19),
            --(INT('Drill Size Info'!$AA$19) &amp; "." &amp; RIGHT(DH112,3)),
            IF(AND((--(INT('Drill Size Info'!$AA$19) &amp; "." &amp; RIGHT(DH112,3))&gt;=--('Drill Size Info'!$AA$19)), (--(INT('Drill Size Info'!$AA$19) &amp; "." &amp; RIGHT(DH112,3))&lt;=--('Drill Size Info'!$AB$19))),
                --(INT('Drill Size Info'!$AA$19) &amp; "." &amp; RIGHT(DH112,3)),
                --(INT('Drill Size Info'!$AB$19) &amp; "." &amp; RIGHT(DH112,3))
            )
        ),
        "N/A"
    )
)</f>
        <v>N/A</v>
      </c>
      <c r="T112" s="150" t="str">
        <f>IF(DL112&lt;&gt;"",
    IF(INT('Drill Size Info'!$AA$19)=INT('Drill Size Info'!$AB$15),
        --(INT('Drill Size Info'!$AA$15) &amp; "." &amp; DL112),
        IF(AND((--(INT('Drill Size Info'!$AA$15) &amp; "." &amp; DL112)&gt;=--('Drill Size Info'!$AA$15)), (--(INT('Drill Size Info'!$AA$15) &amp; "." &amp; DL112)&lt;=--('Drill Size Info'!$AB$15))),
            --(INT('Drill Size Info'!$AA$15) &amp; "." &amp; DL112),
            --(INT('Drill Size Info'!$AB$15) &amp; "." &amp; DL112)
        )
    ),
    IF(DK112&lt;&gt;"",
        IF(INT('Drill Size Info'!$AA$15)=INT('Drill Size Info'!$AB$15),
            --(INT('Drill Size Info'!$AA$15) &amp; "." &amp; LEFT(DK112,3)),
            IF(AND((--(INT('Drill Size Info'!$AA$15) &amp; "." &amp; LEFT(DK112,3))&gt;=--('Drill Size Info'!$AA$15)), (--(INT('Drill Size Info'!$AA$15) &amp; "." &amp; LEFT(DK112,3))&lt;=--('Drill Size Info'!$AB$15))),
                --(INT('Drill Size Info'!$AA$15) &amp; "." &amp; LEFT(DK112,3)),
                --(INT('Drill Size Info'!$AB$15) &amp; "." &amp; LEFT(DK112,3))
            )
        ),
        "OK"
    )
)</f>
        <v>OK</v>
      </c>
      <c r="U112" s="150" t="str">
        <f>IF(DM112&lt;&gt;"",
    IF(INT('Drill Size Info'!$AA$19)=INT('Drill Size Info'!$AB$15),
        --(INT('Drill Size Info'!$AA$15) &amp; "." &amp; DM112),
        IF(AND((--(INT('Drill Size Info'!$AA$15) &amp; "." &amp; DM112)&gt;=--('Drill Size Info'!$AA$15)), (--(INT('Drill Size Info'!$AA$15) &amp; "." &amp; DM112)&lt;=--('Drill Size Info'!$AB$15))),
            --(INT('Drill Size Info'!$AA$15) &amp; "." &amp; DM112),
            --(INT('Drill Size Info'!$AB$15) &amp; "." &amp; DM112)
        )
    ),
    IF(DK112&lt;&gt;"",
        IF(INT('Drill Size Info'!$AA$15)=INT('Drill Size Info'!$AB$15),
            --(INT('Drill Size Info'!$AA$15) &amp; "." &amp; RIGHT(DK112,3)),
            IF(AND((--(INT('Drill Size Info'!$AA$15) &amp; "." &amp; RIGHT(DK112,3))&gt;=--('Drill Size Info'!$AA$15)), (--(INT('Drill Size Info'!$AA$15) &amp; "." &amp; RIGHT(DK112,3))&lt;=--('Drill Size Info'!$AB$15))),
                --(INT('Drill Size Info'!$AA$15) &amp; "." &amp; RIGHT(DK112,3)),
                --(INT('Drill Size Info'!$AB$15) &amp; "." &amp; RIGHT(DK112,3))
            )
        ),
        "N/A"
    )
)</f>
        <v>N/A</v>
      </c>
      <c r="V112" s="161"/>
      <c r="W112" s="161"/>
      <c r="X112" s="161"/>
      <c r="Y112" s="161"/>
      <c r="Z112" s="161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62"/>
      <c r="AL112" s="162"/>
      <c r="AM112" s="162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2"/>
      <c r="BA112" s="162"/>
      <c r="BB112" s="163"/>
      <c r="BC112" s="163"/>
      <c r="BD112" s="163"/>
      <c r="BE112" s="164"/>
      <c r="BF112" s="165"/>
      <c r="BG112" s="162"/>
      <c r="BH112" s="162"/>
      <c r="BI112" s="164"/>
      <c r="BJ112" s="38"/>
      <c r="BK112" s="38"/>
      <c r="BL112" s="126"/>
      <c r="BM112" s="126"/>
      <c r="BN112" s="38"/>
      <c r="BO112" s="38"/>
      <c r="BP112" s="117" t="str">
        <f t="shared" si="59"/>
        <v/>
      </c>
      <c r="BQ112" s="38"/>
      <c r="BR112" s="38"/>
      <c r="BS112" s="38"/>
      <c r="BT112" s="38"/>
      <c r="BV112" s="17">
        <f t="shared" si="53"/>
        <v>0</v>
      </c>
      <c r="BW112" s="17">
        <f t="shared" si="54"/>
        <v>0</v>
      </c>
      <c r="BX112" s="17">
        <f t="shared" si="55"/>
        <v>0</v>
      </c>
      <c r="BY112" s="17">
        <f t="shared" si="56"/>
        <v>0</v>
      </c>
      <c r="BZ112" s="17">
        <f t="shared" si="57"/>
        <v>0</v>
      </c>
      <c r="CA112" s="17">
        <f t="shared" si="58"/>
        <v>0</v>
      </c>
      <c r="CB112" s="17">
        <f t="shared" si="60"/>
        <v>0</v>
      </c>
      <c r="CC112" s="17">
        <f t="shared" si="61"/>
        <v>0</v>
      </c>
      <c r="CD112" s="17">
        <f t="shared" si="62"/>
        <v>0</v>
      </c>
      <c r="CE112" s="17">
        <f t="shared" si="63"/>
        <v>0</v>
      </c>
      <c r="CF112" s="17">
        <f t="shared" si="64"/>
        <v>0</v>
      </c>
      <c r="CG112" s="17">
        <f t="shared" si="65"/>
        <v>0</v>
      </c>
      <c r="CH112" s="17">
        <f t="shared" si="66"/>
        <v>0</v>
      </c>
      <c r="CI112" s="17">
        <f t="shared" si="67"/>
        <v>0</v>
      </c>
      <c r="CJ112" s="17">
        <f t="shared" si="68"/>
        <v>0</v>
      </c>
      <c r="CK112" s="17">
        <f t="shared" si="69"/>
        <v>0</v>
      </c>
      <c r="CL112" s="17">
        <f t="shared" si="70"/>
        <v>0</v>
      </c>
      <c r="CM112" s="17">
        <f t="shared" si="71"/>
        <v>0</v>
      </c>
      <c r="CN112" s="17">
        <f t="shared" si="72"/>
        <v>0</v>
      </c>
      <c r="CO112" s="17">
        <f t="shared" si="73"/>
        <v>0</v>
      </c>
      <c r="CP112" s="17">
        <f t="shared" si="74"/>
        <v>0</v>
      </c>
      <c r="CQ112" s="17">
        <f t="shared" si="75"/>
        <v>0</v>
      </c>
      <c r="CR112" s="17">
        <f t="shared" si="76"/>
        <v>0</v>
      </c>
      <c r="CS112" s="17">
        <f t="shared" si="77"/>
        <v>0</v>
      </c>
      <c r="CT112" s="17">
        <f t="shared" si="78"/>
        <v>0</v>
      </c>
      <c r="CU112" s="17">
        <f t="shared" si="79"/>
        <v>0</v>
      </c>
      <c r="CV112" s="17">
        <f t="shared" si="80"/>
        <v>0</v>
      </c>
      <c r="CW112" s="17">
        <f t="shared" si="81"/>
        <v>0</v>
      </c>
      <c r="CX112" s="17">
        <f t="shared" si="82"/>
        <v>0</v>
      </c>
      <c r="CY112" s="17">
        <f t="shared" si="83"/>
        <v>0</v>
      </c>
      <c r="CZ112" s="17">
        <f t="shared" si="84"/>
        <v>0</v>
      </c>
      <c r="DA112" s="17">
        <f t="shared" si="85"/>
        <v>0</v>
      </c>
      <c r="DB112" s="17">
        <f t="shared" si="86"/>
        <v>0</v>
      </c>
      <c r="DC112" s="17">
        <f t="shared" si="87"/>
        <v>0</v>
      </c>
      <c r="DD112" s="17">
        <f t="shared" si="88"/>
        <v>0</v>
      </c>
      <c r="DE112" s="17">
        <f t="shared" si="89"/>
        <v>0</v>
      </c>
      <c r="DF112" s="17">
        <f t="shared" si="90"/>
        <v>0</v>
      </c>
      <c r="DG112" s="17">
        <f t="shared" si="91"/>
        <v>0</v>
      </c>
    </row>
    <row r="113" spans="2:111" ht="15" customHeight="1" x14ac:dyDescent="0.2">
      <c r="B113" s="156">
        <v>105</v>
      </c>
      <c r="C113" s="157" t="str">
        <f t="shared" si="92"/>
        <v/>
      </c>
      <c r="D113" s="158" t="str">
        <f t="shared" si="52"/>
        <v>OK</v>
      </c>
      <c r="E113" s="159" t="e">
        <f>VLOOKUP('DATA SHEET'!$B$9,'Drill Size Info'!$T$2:$U$8,2,FALSE)</f>
        <v>#N/A</v>
      </c>
      <c r="F113" s="159" t="str">
        <f t="shared" si="93"/>
        <v/>
      </c>
      <c r="G113" s="91">
        <f t="shared" si="94"/>
        <v>0</v>
      </c>
      <c r="H113" s="160" t="s">
        <v>175</v>
      </c>
      <c r="I113" s="160" t="s">
        <v>175</v>
      </c>
      <c r="J113" s="160" t="str">
        <f>IF('DATA SHEET'!$B$10="NC-50","N/A","OK")</f>
        <v>OK</v>
      </c>
      <c r="K113" s="160" t="str">
        <f>IF('DATA SHEET'!$B$10="NC-50","N/A","OK")</f>
        <v>OK</v>
      </c>
      <c r="L113" s="160" t="str">
        <f t="shared" si="95"/>
        <v>OK</v>
      </c>
      <c r="M113" s="160" t="str">
        <f t="shared" si="96"/>
        <v>OK</v>
      </c>
      <c r="N113" s="160"/>
      <c r="O113" s="160"/>
      <c r="P113" s="160"/>
      <c r="Q113" s="160"/>
      <c r="R113" s="92" t="str">
        <f>IF(DI113&lt;&gt;"",
    IF(INT('Drill Size Info'!$AA$19)=INT('Drill Size Info'!$AB$19),
        --(INT('Drill Size Info'!$AA$19) &amp; "." &amp; DI113),
        IF(AND((--(INT('Drill Size Info'!$AA$19) &amp; "." &amp; DI113)&gt;=--('Drill Size Info'!$AA$19)), (--(INT('Drill Size Info'!$AA$19) &amp; "." &amp; DI113)&lt;=--('Drill Size Info'!$AB$19))),
            --(INT('Drill Size Info'!$AA$19) &amp; "." &amp; DI113),
            --(INT('Drill Size Info'!$AB$19) &amp; "." &amp; DI113)
        )
    ),
    IF(DH113&lt;&gt;"",
        IF(INT('Drill Size Info'!$AA$19)=INT('Drill Size Info'!$AB$19),
            --(INT('Drill Size Info'!$AA$19) &amp; "." &amp; LEFT(DH113,3)),
            IF(AND((--(INT('Drill Size Info'!$AA$19) &amp; "." &amp; LEFT(DH113,3))&gt;=--('Drill Size Info'!$AA$19)), (--(INT('Drill Size Info'!$AA$19) &amp; "." &amp; LEFT(DH113,3))&lt;=--('Drill Size Info'!$AB$19))),
                --(INT('Drill Size Info'!$AA$19) &amp; "." &amp; LEFT(DH113,3)),
                --(INT('Drill Size Info'!$AB$19) &amp; "." &amp; LEFT(DH113,3))
            )
        ),
        "OK"
    )
)</f>
        <v>OK</v>
      </c>
      <c r="S113" s="150" t="str">
        <f>IF(DJ113&lt;&gt;"",
    IF(INT('Drill Size Info'!$AA$19)=INT('Drill Size Info'!$AB$19),
        --(INT('Drill Size Info'!$AA$19) &amp; "." &amp; DJ113),
        IF(AND((--(INT('Drill Size Info'!$AA$19) &amp; "." &amp; DJ113)&gt;=--('Drill Size Info'!$AA$19)), (--(INT('Drill Size Info'!$AA$19) &amp; "." &amp; DJ113)&lt;=--('Drill Size Info'!$AB$19))),
            --(INT('Drill Size Info'!$AA$19) &amp; "." &amp; DJ113),
            --(INT('Drill Size Info'!$AB$19) &amp; "." &amp; DJ113)
        )
    ),
    IF(DH113&lt;&gt;"",
        IF(INT('Drill Size Info'!$AA$19)=INT('Drill Size Info'!$AB$19),
            --(INT('Drill Size Info'!$AA$19) &amp; "." &amp; RIGHT(DH113,3)),
            IF(AND((--(INT('Drill Size Info'!$AA$19) &amp; "." &amp; RIGHT(DH113,3))&gt;=--('Drill Size Info'!$AA$19)), (--(INT('Drill Size Info'!$AA$19) &amp; "." &amp; RIGHT(DH113,3))&lt;=--('Drill Size Info'!$AB$19))),
                --(INT('Drill Size Info'!$AA$19) &amp; "." &amp; RIGHT(DH113,3)),
                --(INT('Drill Size Info'!$AB$19) &amp; "." &amp; RIGHT(DH113,3))
            )
        ),
        "N/A"
    )
)</f>
        <v>N/A</v>
      </c>
      <c r="T113" s="150" t="str">
        <f>IF(DL113&lt;&gt;"",
    IF(INT('Drill Size Info'!$AA$19)=INT('Drill Size Info'!$AB$15),
        --(INT('Drill Size Info'!$AA$15) &amp; "." &amp; DL113),
        IF(AND((--(INT('Drill Size Info'!$AA$15) &amp; "." &amp; DL113)&gt;=--('Drill Size Info'!$AA$15)), (--(INT('Drill Size Info'!$AA$15) &amp; "." &amp; DL113)&lt;=--('Drill Size Info'!$AB$15))),
            --(INT('Drill Size Info'!$AA$15) &amp; "." &amp; DL113),
            --(INT('Drill Size Info'!$AB$15) &amp; "." &amp; DL113)
        )
    ),
    IF(DK113&lt;&gt;"",
        IF(INT('Drill Size Info'!$AA$15)=INT('Drill Size Info'!$AB$15),
            --(INT('Drill Size Info'!$AA$15) &amp; "." &amp; LEFT(DK113,3)),
            IF(AND((--(INT('Drill Size Info'!$AA$15) &amp; "." &amp; LEFT(DK113,3))&gt;=--('Drill Size Info'!$AA$15)), (--(INT('Drill Size Info'!$AA$15) &amp; "." &amp; LEFT(DK113,3))&lt;=--('Drill Size Info'!$AB$15))),
                --(INT('Drill Size Info'!$AA$15) &amp; "." &amp; LEFT(DK113,3)),
                --(INT('Drill Size Info'!$AB$15) &amp; "." &amp; LEFT(DK113,3))
            )
        ),
        "OK"
    )
)</f>
        <v>OK</v>
      </c>
      <c r="U113" s="150" t="str">
        <f>IF(DM113&lt;&gt;"",
    IF(INT('Drill Size Info'!$AA$19)=INT('Drill Size Info'!$AB$15),
        --(INT('Drill Size Info'!$AA$15) &amp; "." &amp; DM113),
        IF(AND((--(INT('Drill Size Info'!$AA$15) &amp; "." &amp; DM113)&gt;=--('Drill Size Info'!$AA$15)), (--(INT('Drill Size Info'!$AA$15) &amp; "." &amp; DM113)&lt;=--('Drill Size Info'!$AB$15))),
            --(INT('Drill Size Info'!$AA$15) &amp; "." &amp; DM113),
            --(INT('Drill Size Info'!$AB$15) &amp; "." &amp; DM113)
        )
    ),
    IF(DK113&lt;&gt;"",
        IF(INT('Drill Size Info'!$AA$15)=INT('Drill Size Info'!$AB$15),
            --(INT('Drill Size Info'!$AA$15) &amp; "." &amp; RIGHT(DK113,3)),
            IF(AND((--(INT('Drill Size Info'!$AA$15) &amp; "." &amp; RIGHT(DK113,3))&gt;=--('Drill Size Info'!$AA$15)), (--(INT('Drill Size Info'!$AA$15) &amp; "." &amp; RIGHT(DK113,3))&lt;=--('Drill Size Info'!$AB$15))),
                --(INT('Drill Size Info'!$AA$15) &amp; "." &amp; RIGHT(DK113,3)),
                --(INT('Drill Size Info'!$AB$15) &amp; "." &amp; RIGHT(DK113,3))
            )
        ),
        "N/A"
    )
)</f>
        <v>N/A</v>
      </c>
      <c r="V113" s="161"/>
      <c r="W113" s="161"/>
      <c r="X113" s="161"/>
      <c r="Y113" s="161"/>
      <c r="Z113" s="161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62"/>
      <c r="AL113" s="162"/>
      <c r="AM113" s="162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2"/>
      <c r="BA113" s="162"/>
      <c r="BB113" s="163"/>
      <c r="BC113" s="163"/>
      <c r="BD113" s="163"/>
      <c r="BE113" s="164"/>
      <c r="BF113" s="165"/>
      <c r="BG113" s="162"/>
      <c r="BH113" s="162"/>
      <c r="BI113" s="164"/>
      <c r="BJ113" s="38"/>
      <c r="BK113" s="38"/>
      <c r="BL113" s="126"/>
      <c r="BM113" s="126"/>
      <c r="BN113" s="38"/>
      <c r="BO113" s="38"/>
      <c r="BP113" s="117" t="str">
        <f t="shared" si="59"/>
        <v/>
      </c>
      <c r="BQ113" s="38"/>
      <c r="BR113" s="38"/>
      <c r="BS113" s="38"/>
      <c r="BT113" s="38"/>
      <c r="BV113" s="17">
        <f t="shared" si="53"/>
        <v>0</v>
      </c>
      <c r="BW113" s="17">
        <f t="shared" si="54"/>
        <v>0</v>
      </c>
      <c r="BX113" s="17">
        <f t="shared" si="55"/>
        <v>0</v>
      </c>
      <c r="BY113" s="17">
        <f t="shared" si="56"/>
        <v>0</v>
      </c>
      <c r="BZ113" s="17">
        <f t="shared" si="57"/>
        <v>0</v>
      </c>
      <c r="CA113" s="17">
        <f t="shared" si="58"/>
        <v>0</v>
      </c>
      <c r="CB113" s="17">
        <f t="shared" si="60"/>
        <v>0</v>
      </c>
      <c r="CC113" s="17">
        <f t="shared" si="61"/>
        <v>0</v>
      </c>
      <c r="CD113" s="17">
        <f t="shared" si="62"/>
        <v>0</v>
      </c>
      <c r="CE113" s="17">
        <f t="shared" si="63"/>
        <v>0</v>
      </c>
      <c r="CF113" s="17">
        <f t="shared" si="64"/>
        <v>0</v>
      </c>
      <c r="CG113" s="17">
        <f t="shared" si="65"/>
        <v>0</v>
      </c>
      <c r="CH113" s="17">
        <f t="shared" si="66"/>
        <v>0</v>
      </c>
      <c r="CI113" s="17">
        <f t="shared" si="67"/>
        <v>0</v>
      </c>
      <c r="CJ113" s="17">
        <f t="shared" si="68"/>
        <v>0</v>
      </c>
      <c r="CK113" s="17">
        <f t="shared" si="69"/>
        <v>0</v>
      </c>
      <c r="CL113" s="17">
        <f t="shared" si="70"/>
        <v>0</v>
      </c>
      <c r="CM113" s="17">
        <f t="shared" si="71"/>
        <v>0</v>
      </c>
      <c r="CN113" s="17">
        <f t="shared" si="72"/>
        <v>0</v>
      </c>
      <c r="CO113" s="17">
        <f t="shared" si="73"/>
        <v>0</v>
      </c>
      <c r="CP113" s="17">
        <f t="shared" si="74"/>
        <v>0</v>
      </c>
      <c r="CQ113" s="17">
        <f t="shared" si="75"/>
        <v>0</v>
      </c>
      <c r="CR113" s="17">
        <f t="shared" si="76"/>
        <v>0</v>
      </c>
      <c r="CS113" s="17">
        <f t="shared" si="77"/>
        <v>0</v>
      </c>
      <c r="CT113" s="17">
        <f t="shared" si="78"/>
        <v>0</v>
      </c>
      <c r="CU113" s="17">
        <f t="shared" si="79"/>
        <v>0</v>
      </c>
      <c r="CV113" s="17">
        <f t="shared" si="80"/>
        <v>0</v>
      </c>
      <c r="CW113" s="17">
        <f t="shared" si="81"/>
        <v>0</v>
      </c>
      <c r="CX113" s="17">
        <f t="shared" si="82"/>
        <v>0</v>
      </c>
      <c r="CY113" s="17">
        <f t="shared" si="83"/>
        <v>0</v>
      </c>
      <c r="CZ113" s="17">
        <f t="shared" si="84"/>
        <v>0</v>
      </c>
      <c r="DA113" s="17">
        <f t="shared" si="85"/>
        <v>0</v>
      </c>
      <c r="DB113" s="17">
        <f t="shared" si="86"/>
        <v>0</v>
      </c>
      <c r="DC113" s="17">
        <f t="shared" si="87"/>
        <v>0</v>
      </c>
      <c r="DD113" s="17">
        <f t="shared" si="88"/>
        <v>0</v>
      </c>
      <c r="DE113" s="17">
        <f t="shared" si="89"/>
        <v>0</v>
      </c>
      <c r="DF113" s="17">
        <f t="shared" si="90"/>
        <v>0</v>
      </c>
      <c r="DG113" s="17">
        <f t="shared" si="91"/>
        <v>0</v>
      </c>
    </row>
    <row r="114" spans="2:111" ht="15" customHeight="1" x14ac:dyDescent="0.2">
      <c r="B114" s="156">
        <v>106</v>
      </c>
      <c r="C114" s="157" t="str">
        <f t="shared" si="92"/>
        <v/>
      </c>
      <c r="D114" s="158" t="str">
        <f t="shared" si="52"/>
        <v>OK</v>
      </c>
      <c r="E114" s="159" t="e">
        <f>VLOOKUP('DATA SHEET'!$B$9,'Drill Size Info'!$T$2:$U$8,2,FALSE)</f>
        <v>#N/A</v>
      </c>
      <c r="F114" s="159" t="str">
        <f t="shared" si="93"/>
        <v/>
      </c>
      <c r="G114" s="91">
        <f t="shared" si="94"/>
        <v>0</v>
      </c>
      <c r="H114" s="160" t="s">
        <v>175</v>
      </c>
      <c r="I114" s="160" t="s">
        <v>175</v>
      </c>
      <c r="J114" s="160" t="str">
        <f>IF('DATA SHEET'!$B$10="NC-50","N/A","OK")</f>
        <v>OK</v>
      </c>
      <c r="K114" s="160" t="str">
        <f>IF('DATA SHEET'!$B$10="NC-50","N/A","OK")</f>
        <v>OK</v>
      </c>
      <c r="L114" s="160" t="str">
        <f t="shared" si="95"/>
        <v>OK</v>
      </c>
      <c r="M114" s="160" t="str">
        <f t="shared" si="96"/>
        <v>OK</v>
      </c>
      <c r="N114" s="160"/>
      <c r="O114" s="160"/>
      <c r="P114" s="160"/>
      <c r="Q114" s="160"/>
      <c r="R114" s="92" t="str">
        <f>IF(DI114&lt;&gt;"",
    IF(INT('Drill Size Info'!$AA$19)=INT('Drill Size Info'!$AB$19),
        --(INT('Drill Size Info'!$AA$19) &amp; "." &amp; DI114),
        IF(AND((--(INT('Drill Size Info'!$AA$19) &amp; "." &amp; DI114)&gt;=--('Drill Size Info'!$AA$19)), (--(INT('Drill Size Info'!$AA$19) &amp; "." &amp; DI114)&lt;=--('Drill Size Info'!$AB$19))),
            --(INT('Drill Size Info'!$AA$19) &amp; "." &amp; DI114),
            --(INT('Drill Size Info'!$AB$19) &amp; "." &amp; DI114)
        )
    ),
    IF(DH114&lt;&gt;"",
        IF(INT('Drill Size Info'!$AA$19)=INT('Drill Size Info'!$AB$19),
            --(INT('Drill Size Info'!$AA$19) &amp; "." &amp; LEFT(DH114,3)),
            IF(AND((--(INT('Drill Size Info'!$AA$19) &amp; "." &amp; LEFT(DH114,3))&gt;=--('Drill Size Info'!$AA$19)), (--(INT('Drill Size Info'!$AA$19) &amp; "." &amp; LEFT(DH114,3))&lt;=--('Drill Size Info'!$AB$19))),
                --(INT('Drill Size Info'!$AA$19) &amp; "." &amp; LEFT(DH114,3)),
                --(INT('Drill Size Info'!$AB$19) &amp; "." &amp; LEFT(DH114,3))
            )
        ),
        "OK"
    )
)</f>
        <v>OK</v>
      </c>
      <c r="S114" s="150" t="str">
        <f>IF(DJ114&lt;&gt;"",
    IF(INT('Drill Size Info'!$AA$19)=INT('Drill Size Info'!$AB$19),
        --(INT('Drill Size Info'!$AA$19) &amp; "." &amp; DJ114),
        IF(AND((--(INT('Drill Size Info'!$AA$19) &amp; "." &amp; DJ114)&gt;=--('Drill Size Info'!$AA$19)), (--(INT('Drill Size Info'!$AA$19) &amp; "." &amp; DJ114)&lt;=--('Drill Size Info'!$AB$19))),
            --(INT('Drill Size Info'!$AA$19) &amp; "." &amp; DJ114),
            --(INT('Drill Size Info'!$AB$19) &amp; "." &amp; DJ114)
        )
    ),
    IF(DH114&lt;&gt;"",
        IF(INT('Drill Size Info'!$AA$19)=INT('Drill Size Info'!$AB$19),
            --(INT('Drill Size Info'!$AA$19) &amp; "." &amp; RIGHT(DH114,3)),
            IF(AND((--(INT('Drill Size Info'!$AA$19) &amp; "." &amp; RIGHT(DH114,3))&gt;=--('Drill Size Info'!$AA$19)), (--(INT('Drill Size Info'!$AA$19) &amp; "." &amp; RIGHT(DH114,3))&lt;=--('Drill Size Info'!$AB$19))),
                --(INT('Drill Size Info'!$AA$19) &amp; "." &amp; RIGHT(DH114,3)),
                --(INT('Drill Size Info'!$AB$19) &amp; "." &amp; RIGHT(DH114,3))
            )
        ),
        "N/A"
    )
)</f>
        <v>N/A</v>
      </c>
      <c r="T114" s="150" t="str">
        <f>IF(DL114&lt;&gt;"",
    IF(INT('Drill Size Info'!$AA$19)=INT('Drill Size Info'!$AB$15),
        --(INT('Drill Size Info'!$AA$15) &amp; "." &amp; DL114),
        IF(AND((--(INT('Drill Size Info'!$AA$15) &amp; "." &amp; DL114)&gt;=--('Drill Size Info'!$AA$15)), (--(INT('Drill Size Info'!$AA$15) &amp; "." &amp; DL114)&lt;=--('Drill Size Info'!$AB$15))),
            --(INT('Drill Size Info'!$AA$15) &amp; "." &amp; DL114),
            --(INT('Drill Size Info'!$AB$15) &amp; "." &amp; DL114)
        )
    ),
    IF(DK114&lt;&gt;"",
        IF(INT('Drill Size Info'!$AA$15)=INT('Drill Size Info'!$AB$15),
            --(INT('Drill Size Info'!$AA$15) &amp; "." &amp; LEFT(DK114,3)),
            IF(AND((--(INT('Drill Size Info'!$AA$15) &amp; "." &amp; LEFT(DK114,3))&gt;=--('Drill Size Info'!$AA$15)), (--(INT('Drill Size Info'!$AA$15) &amp; "." &amp; LEFT(DK114,3))&lt;=--('Drill Size Info'!$AB$15))),
                --(INT('Drill Size Info'!$AA$15) &amp; "." &amp; LEFT(DK114,3)),
                --(INT('Drill Size Info'!$AB$15) &amp; "." &amp; LEFT(DK114,3))
            )
        ),
        "OK"
    )
)</f>
        <v>OK</v>
      </c>
      <c r="U114" s="150" t="str">
        <f>IF(DM114&lt;&gt;"",
    IF(INT('Drill Size Info'!$AA$19)=INT('Drill Size Info'!$AB$15),
        --(INT('Drill Size Info'!$AA$15) &amp; "." &amp; DM114),
        IF(AND((--(INT('Drill Size Info'!$AA$15) &amp; "." &amp; DM114)&gt;=--('Drill Size Info'!$AA$15)), (--(INT('Drill Size Info'!$AA$15) &amp; "." &amp; DM114)&lt;=--('Drill Size Info'!$AB$15))),
            --(INT('Drill Size Info'!$AA$15) &amp; "." &amp; DM114),
            --(INT('Drill Size Info'!$AB$15) &amp; "." &amp; DM114)
        )
    ),
    IF(DK114&lt;&gt;"",
        IF(INT('Drill Size Info'!$AA$15)=INT('Drill Size Info'!$AB$15),
            --(INT('Drill Size Info'!$AA$15) &amp; "." &amp; RIGHT(DK114,3)),
            IF(AND((--(INT('Drill Size Info'!$AA$15) &amp; "." &amp; RIGHT(DK114,3))&gt;=--('Drill Size Info'!$AA$15)), (--(INT('Drill Size Info'!$AA$15) &amp; "." &amp; RIGHT(DK114,3))&lt;=--('Drill Size Info'!$AB$15))),
                --(INT('Drill Size Info'!$AA$15) &amp; "." &amp; RIGHT(DK114,3)),
                --(INT('Drill Size Info'!$AB$15) &amp; "." &amp; RIGHT(DK114,3))
            )
        ),
        "N/A"
    )
)</f>
        <v>N/A</v>
      </c>
      <c r="V114" s="161"/>
      <c r="W114" s="161"/>
      <c r="X114" s="161"/>
      <c r="Y114" s="161"/>
      <c r="Z114" s="161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162"/>
      <c r="AL114" s="162"/>
      <c r="AM114" s="162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2"/>
      <c r="BA114" s="162"/>
      <c r="BB114" s="163"/>
      <c r="BC114" s="163"/>
      <c r="BD114" s="163"/>
      <c r="BE114" s="164"/>
      <c r="BF114" s="165"/>
      <c r="BG114" s="162"/>
      <c r="BH114" s="162"/>
      <c r="BI114" s="164"/>
      <c r="BJ114" s="38"/>
      <c r="BK114" s="38"/>
      <c r="BL114" s="126"/>
      <c r="BM114" s="126"/>
      <c r="BN114" s="38"/>
      <c r="BO114" s="38"/>
      <c r="BP114" s="117" t="str">
        <f t="shared" si="59"/>
        <v/>
      </c>
      <c r="BQ114" s="38"/>
      <c r="BR114" s="38"/>
      <c r="BS114" s="38"/>
      <c r="BT114" s="38"/>
      <c r="BV114" s="17">
        <f t="shared" si="53"/>
        <v>0</v>
      </c>
      <c r="BW114" s="17">
        <f t="shared" si="54"/>
        <v>0</v>
      </c>
      <c r="BX114" s="17">
        <f t="shared" si="55"/>
        <v>0</v>
      </c>
      <c r="BY114" s="17">
        <f t="shared" si="56"/>
        <v>0</v>
      </c>
      <c r="BZ114" s="17">
        <f t="shared" si="57"/>
        <v>0</v>
      </c>
      <c r="CA114" s="17">
        <f t="shared" si="58"/>
        <v>0</v>
      </c>
      <c r="CB114" s="17">
        <f t="shared" si="60"/>
        <v>0</v>
      </c>
      <c r="CC114" s="17">
        <f t="shared" si="61"/>
        <v>0</v>
      </c>
      <c r="CD114" s="17">
        <f t="shared" si="62"/>
        <v>0</v>
      </c>
      <c r="CE114" s="17">
        <f t="shared" si="63"/>
        <v>0</v>
      </c>
      <c r="CF114" s="17">
        <f t="shared" si="64"/>
        <v>0</v>
      </c>
      <c r="CG114" s="17">
        <f t="shared" si="65"/>
        <v>0</v>
      </c>
      <c r="CH114" s="17">
        <f t="shared" si="66"/>
        <v>0</v>
      </c>
      <c r="CI114" s="17">
        <f t="shared" si="67"/>
        <v>0</v>
      </c>
      <c r="CJ114" s="17">
        <f t="shared" si="68"/>
        <v>0</v>
      </c>
      <c r="CK114" s="17">
        <f t="shared" si="69"/>
        <v>0</v>
      </c>
      <c r="CL114" s="17">
        <f t="shared" si="70"/>
        <v>0</v>
      </c>
      <c r="CM114" s="17">
        <f t="shared" si="71"/>
        <v>0</v>
      </c>
      <c r="CN114" s="17">
        <f t="shared" si="72"/>
        <v>0</v>
      </c>
      <c r="CO114" s="17">
        <f t="shared" si="73"/>
        <v>0</v>
      </c>
      <c r="CP114" s="17">
        <f t="shared" si="74"/>
        <v>0</v>
      </c>
      <c r="CQ114" s="17">
        <f t="shared" si="75"/>
        <v>0</v>
      </c>
      <c r="CR114" s="17">
        <f t="shared" si="76"/>
        <v>0</v>
      </c>
      <c r="CS114" s="17">
        <f t="shared" si="77"/>
        <v>0</v>
      </c>
      <c r="CT114" s="17">
        <f t="shared" si="78"/>
        <v>0</v>
      </c>
      <c r="CU114" s="17">
        <f t="shared" si="79"/>
        <v>0</v>
      </c>
      <c r="CV114" s="17">
        <f t="shared" si="80"/>
        <v>0</v>
      </c>
      <c r="CW114" s="17">
        <f t="shared" si="81"/>
        <v>0</v>
      </c>
      <c r="CX114" s="17">
        <f t="shared" si="82"/>
        <v>0</v>
      </c>
      <c r="CY114" s="17">
        <f t="shared" si="83"/>
        <v>0</v>
      </c>
      <c r="CZ114" s="17">
        <f t="shared" si="84"/>
        <v>0</v>
      </c>
      <c r="DA114" s="17">
        <f t="shared" si="85"/>
        <v>0</v>
      </c>
      <c r="DB114" s="17">
        <f t="shared" si="86"/>
        <v>0</v>
      </c>
      <c r="DC114" s="17">
        <f t="shared" si="87"/>
        <v>0</v>
      </c>
      <c r="DD114" s="17">
        <f t="shared" si="88"/>
        <v>0</v>
      </c>
      <c r="DE114" s="17">
        <f t="shared" si="89"/>
        <v>0</v>
      </c>
      <c r="DF114" s="17">
        <f t="shared" si="90"/>
        <v>0</v>
      </c>
      <c r="DG114" s="17">
        <f t="shared" si="91"/>
        <v>0</v>
      </c>
    </row>
    <row r="115" spans="2:111" ht="15" customHeight="1" x14ac:dyDescent="0.2">
      <c r="B115" s="156">
        <v>107</v>
      </c>
      <c r="C115" s="157" t="str">
        <f t="shared" si="92"/>
        <v/>
      </c>
      <c r="D115" s="158" t="str">
        <f t="shared" si="52"/>
        <v>OK</v>
      </c>
      <c r="E115" s="159" t="e">
        <f>VLOOKUP('DATA SHEET'!$B$9,'Drill Size Info'!$T$2:$U$8,2,FALSE)</f>
        <v>#N/A</v>
      </c>
      <c r="F115" s="159" t="str">
        <f t="shared" si="93"/>
        <v/>
      </c>
      <c r="G115" s="91">
        <f t="shared" si="94"/>
        <v>0</v>
      </c>
      <c r="H115" s="160" t="s">
        <v>175</v>
      </c>
      <c r="I115" s="160" t="s">
        <v>175</v>
      </c>
      <c r="J115" s="160" t="str">
        <f>IF('DATA SHEET'!$B$10="NC-50","N/A","OK")</f>
        <v>OK</v>
      </c>
      <c r="K115" s="160" t="str">
        <f>IF('DATA SHEET'!$B$10="NC-50","N/A","OK")</f>
        <v>OK</v>
      </c>
      <c r="L115" s="160" t="str">
        <f t="shared" si="95"/>
        <v>OK</v>
      </c>
      <c r="M115" s="160" t="str">
        <f t="shared" si="96"/>
        <v>OK</v>
      </c>
      <c r="N115" s="160"/>
      <c r="O115" s="160"/>
      <c r="P115" s="160"/>
      <c r="Q115" s="160"/>
      <c r="R115" s="92" t="str">
        <f>IF(DI115&lt;&gt;"",
    IF(INT('Drill Size Info'!$AA$19)=INT('Drill Size Info'!$AB$19),
        --(INT('Drill Size Info'!$AA$19) &amp; "." &amp; DI115),
        IF(AND((--(INT('Drill Size Info'!$AA$19) &amp; "." &amp; DI115)&gt;=--('Drill Size Info'!$AA$19)), (--(INT('Drill Size Info'!$AA$19) &amp; "." &amp; DI115)&lt;=--('Drill Size Info'!$AB$19))),
            --(INT('Drill Size Info'!$AA$19) &amp; "." &amp; DI115),
            --(INT('Drill Size Info'!$AB$19) &amp; "." &amp; DI115)
        )
    ),
    IF(DH115&lt;&gt;"",
        IF(INT('Drill Size Info'!$AA$19)=INT('Drill Size Info'!$AB$19),
            --(INT('Drill Size Info'!$AA$19) &amp; "." &amp; LEFT(DH115,3)),
            IF(AND((--(INT('Drill Size Info'!$AA$19) &amp; "." &amp; LEFT(DH115,3))&gt;=--('Drill Size Info'!$AA$19)), (--(INT('Drill Size Info'!$AA$19) &amp; "." &amp; LEFT(DH115,3))&lt;=--('Drill Size Info'!$AB$19))),
                --(INT('Drill Size Info'!$AA$19) &amp; "." &amp; LEFT(DH115,3)),
                --(INT('Drill Size Info'!$AB$19) &amp; "." &amp; LEFT(DH115,3))
            )
        ),
        "OK"
    )
)</f>
        <v>OK</v>
      </c>
      <c r="S115" s="150" t="str">
        <f>IF(DJ115&lt;&gt;"",
    IF(INT('Drill Size Info'!$AA$19)=INT('Drill Size Info'!$AB$19),
        --(INT('Drill Size Info'!$AA$19) &amp; "." &amp; DJ115),
        IF(AND((--(INT('Drill Size Info'!$AA$19) &amp; "." &amp; DJ115)&gt;=--('Drill Size Info'!$AA$19)), (--(INT('Drill Size Info'!$AA$19) &amp; "." &amp; DJ115)&lt;=--('Drill Size Info'!$AB$19))),
            --(INT('Drill Size Info'!$AA$19) &amp; "." &amp; DJ115),
            --(INT('Drill Size Info'!$AB$19) &amp; "." &amp; DJ115)
        )
    ),
    IF(DH115&lt;&gt;"",
        IF(INT('Drill Size Info'!$AA$19)=INT('Drill Size Info'!$AB$19),
            --(INT('Drill Size Info'!$AA$19) &amp; "." &amp; RIGHT(DH115,3)),
            IF(AND((--(INT('Drill Size Info'!$AA$19) &amp; "." &amp; RIGHT(DH115,3))&gt;=--('Drill Size Info'!$AA$19)), (--(INT('Drill Size Info'!$AA$19) &amp; "." &amp; RIGHT(DH115,3))&lt;=--('Drill Size Info'!$AB$19))),
                --(INT('Drill Size Info'!$AA$19) &amp; "." &amp; RIGHT(DH115,3)),
                --(INT('Drill Size Info'!$AB$19) &amp; "." &amp; RIGHT(DH115,3))
            )
        ),
        "N/A"
    )
)</f>
        <v>N/A</v>
      </c>
      <c r="T115" s="150" t="str">
        <f>IF(DL115&lt;&gt;"",
    IF(INT('Drill Size Info'!$AA$19)=INT('Drill Size Info'!$AB$15),
        --(INT('Drill Size Info'!$AA$15) &amp; "." &amp; DL115),
        IF(AND((--(INT('Drill Size Info'!$AA$15) &amp; "." &amp; DL115)&gt;=--('Drill Size Info'!$AA$15)), (--(INT('Drill Size Info'!$AA$15) &amp; "." &amp; DL115)&lt;=--('Drill Size Info'!$AB$15))),
            --(INT('Drill Size Info'!$AA$15) &amp; "." &amp; DL115),
            --(INT('Drill Size Info'!$AB$15) &amp; "." &amp; DL115)
        )
    ),
    IF(DK115&lt;&gt;"",
        IF(INT('Drill Size Info'!$AA$15)=INT('Drill Size Info'!$AB$15),
            --(INT('Drill Size Info'!$AA$15) &amp; "." &amp; LEFT(DK115,3)),
            IF(AND((--(INT('Drill Size Info'!$AA$15) &amp; "." &amp; LEFT(DK115,3))&gt;=--('Drill Size Info'!$AA$15)), (--(INT('Drill Size Info'!$AA$15) &amp; "." &amp; LEFT(DK115,3))&lt;=--('Drill Size Info'!$AB$15))),
                --(INT('Drill Size Info'!$AA$15) &amp; "." &amp; LEFT(DK115,3)),
                --(INT('Drill Size Info'!$AB$15) &amp; "." &amp; LEFT(DK115,3))
            )
        ),
        "OK"
    )
)</f>
        <v>OK</v>
      </c>
      <c r="U115" s="150" t="str">
        <f>IF(DM115&lt;&gt;"",
    IF(INT('Drill Size Info'!$AA$19)=INT('Drill Size Info'!$AB$15),
        --(INT('Drill Size Info'!$AA$15) &amp; "." &amp; DM115),
        IF(AND((--(INT('Drill Size Info'!$AA$15) &amp; "." &amp; DM115)&gt;=--('Drill Size Info'!$AA$15)), (--(INT('Drill Size Info'!$AA$15) &amp; "." &amp; DM115)&lt;=--('Drill Size Info'!$AB$15))),
            --(INT('Drill Size Info'!$AA$15) &amp; "." &amp; DM115),
            --(INT('Drill Size Info'!$AB$15) &amp; "." &amp; DM115)
        )
    ),
    IF(DK115&lt;&gt;"",
        IF(INT('Drill Size Info'!$AA$15)=INT('Drill Size Info'!$AB$15),
            --(INT('Drill Size Info'!$AA$15) &amp; "." &amp; RIGHT(DK115,3)),
            IF(AND((--(INT('Drill Size Info'!$AA$15) &amp; "." &amp; RIGHT(DK115,3))&gt;=--('Drill Size Info'!$AA$15)), (--(INT('Drill Size Info'!$AA$15) &amp; "." &amp; RIGHT(DK115,3))&lt;=--('Drill Size Info'!$AB$15))),
                --(INT('Drill Size Info'!$AA$15) &amp; "." &amp; RIGHT(DK115,3)),
                --(INT('Drill Size Info'!$AB$15) &amp; "." &amp; RIGHT(DK115,3))
            )
        ),
        "N/A"
    )
)</f>
        <v>N/A</v>
      </c>
      <c r="V115" s="161"/>
      <c r="W115" s="161"/>
      <c r="X115" s="161"/>
      <c r="Y115" s="161"/>
      <c r="Z115" s="161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162"/>
      <c r="AL115" s="162"/>
      <c r="AM115" s="162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2"/>
      <c r="BA115" s="162"/>
      <c r="BB115" s="163"/>
      <c r="BC115" s="163"/>
      <c r="BD115" s="163"/>
      <c r="BE115" s="164"/>
      <c r="BF115" s="165"/>
      <c r="BG115" s="162"/>
      <c r="BH115" s="162"/>
      <c r="BI115" s="164"/>
      <c r="BJ115" s="38"/>
      <c r="BK115" s="38"/>
      <c r="BL115" s="126"/>
      <c r="BM115" s="126"/>
      <c r="BN115" s="38"/>
      <c r="BO115" s="38"/>
      <c r="BP115" s="117" t="str">
        <f t="shared" si="59"/>
        <v/>
      </c>
      <c r="BQ115" s="38"/>
      <c r="BR115" s="38"/>
      <c r="BS115" s="38"/>
      <c r="BT115" s="38"/>
      <c r="BV115" s="17">
        <f t="shared" si="53"/>
        <v>0</v>
      </c>
      <c r="BW115" s="17">
        <f t="shared" si="54"/>
        <v>0</v>
      </c>
      <c r="BX115" s="17">
        <f t="shared" si="55"/>
        <v>0</v>
      </c>
      <c r="BY115" s="17">
        <f t="shared" si="56"/>
        <v>0</v>
      </c>
      <c r="BZ115" s="17">
        <f t="shared" si="57"/>
        <v>0</v>
      </c>
      <c r="CA115" s="17">
        <f t="shared" si="58"/>
        <v>0</v>
      </c>
      <c r="CB115" s="17">
        <f t="shared" si="60"/>
        <v>0</v>
      </c>
      <c r="CC115" s="17">
        <f t="shared" si="61"/>
        <v>0</v>
      </c>
      <c r="CD115" s="17">
        <f t="shared" si="62"/>
        <v>0</v>
      </c>
      <c r="CE115" s="17">
        <f t="shared" si="63"/>
        <v>0</v>
      </c>
      <c r="CF115" s="17">
        <f t="shared" si="64"/>
        <v>0</v>
      </c>
      <c r="CG115" s="17">
        <f t="shared" si="65"/>
        <v>0</v>
      </c>
      <c r="CH115" s="17">
        <f t="shared" si="66"/>
        <v>0</v>
      </c>
      <c r="CI115" s="17">
        <f t="shared" si="67"/>
        <v>0</v>
      </c>
      <c r="CJ115" s="17">
        <f t="shared" si="68"/>
        <v>0</v>
      </c>
      <c r="CK115" s="17">
        <f t="shared" si="69"/>
        <v>0</v>
      </c>
      <c r="CL115" s="17">
        <f t="shared" si="70"/>
        <v>0</v>
      </c>
      <c r="CM115" s="17">
        <f t="shared" si="71"/>
        <v>0</v>
      </c>
      <c r="CN115" s="17">
        <f t="shared" si="72"/>
        <v>0</v>
      </c>
      <c r="CO115" s="17">
        <f t="shared" si="73"/>
        <v>0</v>
      </c>
      <c r="CP115" s="17">
        <f t="shared" si="74"/>
        <v>0</v>
      </c>
      <c r="CQ115" s="17">
        <f t="shared" si="75"/>
        <v>0</v>
      </c>
      <c r="CR115" s="17">
        <f t="shared" si="76"/>
        <v>0</v>
      </c>
      <c r="CS115" s="17">
        <f t="shared" si="77"/>
        <v>0</v>
      </c>
      <c r="CT115" s="17">
        <f t="shared" si="78"/>
        <v>0</v>
      </c>
      <c r="CU115" s="17">
        <f t="shared" si="79"/>
        <v>0</v>
      </c>
      <c r="CV115" s="17">
        <f t="shared" si="80"/>
        <v>0</v>
      </c>
      <c r="CW115" s="17">
        <f t="shared" si="81"/>
        <v>0</v>
      </c>
      <c r="CX115" s="17">
        <f t="shared" si="82"/>
        <v>0</v>
      </c>
      <c r="CY115" s="17">
        <f t="shared" si="83"/>
        <v>0</v>
      </c>
      <c r="CZ115" s="17">
        <f t="shared" si="84"/>
        <v>0</v>
      </c>
      <c r="DA115" s="17">
        <f t="shared" si="85"/>
        <v>0</v>
      </c>
      <c r="DB115" s="17">
        <f t="shared" si="86"/>
        <v>0</v>
      </c>
      <c r="DC115" s="17">
        <f t="shared" si="87"/>
        <v>0</v>
      </c>
      <c r="DD115" s="17">
        <f t="shared" si="88"/>
        <v>0</v>
      </c>
      <c r="DE115" s="17">
        <f t="shared" si="89"/>
        <v>0</v>
      </c>
      <c r="DF115" s="17">
        <f t="shared" si="90"/>
        <v>0</v>
      </c>
      <c r="DG115" s="17">
        <f t="shared" si="91"/>
        <v>0</v>
      </c>
    </row>
    <row r="116" spans="2:111" ht="15" customHeight="1" x14ac:dyDescent="0.2">
      <c r="B116" s="156">
        <v>108</v>
      </c>
      <c r="C116" s="157" t="str">
        <f t="shared" si="92"/>
        <v/>
      </c>
      <c r="D116" s="158" t="str">
        <f t="shared" si="52"/>
        <v>OK</v>
      </c>
      <c r="E116" s="159" t="e">
        <f>VLOOKUP('DATA SHEET'!$B$9,'Drill Size Info'!$T$2:$U$8,2,FALSE)</f>
        <v>#N/A</v>
      </c>
      <c r="F116" s="159" t="str">
        <f t="shared" si="93"/>
        <v/>
      </c>
      <c r="G116" s="91">
        <f t="shared" si="94"/>
        <v>0</v>
      </c>
      <c r="H116" s="160" t="s">
        <v>175</v>
      </c>
      <c r="I116" s="160" t="s">
        <v>175</v>
      </c>
      <c r="J116" s="160" t="str">
        <f>IF('DATA SHEET'!$B$10="NC-50","N/A","OK")</f>
        <v>OK</v>
      </c>
      <c r="K116" s="160" t="str">
        <f>IF('DATA SHEET'!$B$10="NC-50","N/A","OK")</f>
        <v>OK</v>
      </c>
      <c r="L116" s="160" t="str">
        <f t="shared" si="95"/>
        <v>OK</v>
      </c>
      <c r="M116" s="160" t="str">
        <f t="shared" si="96"/>
        <v>OK</v>
      </c>
      <c r="N116" s="160"/>
      <c r="O116" s="160"/>
      <c r="P116" s="160"/>
      <c r="Q116" s="160"/>
      <c r="R116" s="92" t="str">
        <f>IF(DI116&lt;&gt;"",
    IF(INT('Drill Size Info'!$AA$19)=INT('Drill Size Info'!$AB$19),
        --(INT('Drill Size Info'!$AA$19) &amp; "." &amp; DI116),
        IF(AND((--(INT('Drill Size Info'!$AA$19) &amp; "." &amp; DI116)&gt;=--('Drill Size Info'!$AA$19)), (--(INT('Drill Size Info'!$AA$19) &amp; "." &amp; DI116)&lt;=--('Drill Size Info'!$AB$19))),
            --(INT('Drill Size Info'!$AA$19) &amp; "." &amp; DI116),
            --(INT('Drill Size Info'!$AB$19) &amp; "." &amp; DI116)
        )
    ),
    IF(DH116&lt;&gt;"",
        IF(INT('Drill Size Info'!$AA$19)=INT('Drill Size Info'!$AB$19),
            --(INT('Drill Size Info'!$AA$19) &amp; "." &amp; LEFT(DH116,3)),
            IF(AND((--(INT('Drill Size Info'!$AA$19) &amp; "." &amp; LEFT(DH116,3))&gt;=--('Drill Size Info'!$AA$19)), (--(INT('Drill Size Info'!$AA$19) &amp; "." &amp; LEFT(DH116,3))&lt;=--('Drill Size Info'!$AB$19))),
                --(INT('Drill Size Info'!$AA$19) &amp; "." &amp; LEFT(DH116,3)),
                --(INT('Drill Size Info'!$AB$19) &amp; "." &amp; LEFT(DH116,3))
            )
        ),
        "OK"
    )
)</f>
        <v>OK</v>
      </c>
      <c r="S116" s="150" t="str">
        <f>IF(DJ116&lt;&gt;"",
    IF(INT('Drill Size Info'!$AA$19)=INT('Drill Size Info'!$AB$19),
        --(INT('Drill Size Info'!$AA$19) &amp; "." &amp; DJ116),
        IF(AND((--(INT('Drill Size Info'!$AA$19) &amp; "." &amp; DJ116)&gt;=--('Drill Size Info'!$AA$19)), (--(INT('Drill Size Info'!$AA$19) &amp; "." &amp; DJ116)&lt;=--('Drill Size Info'!$AB$19))),
            --(INT('Drill Size Info'!$AA$19) &amp; "." &amp; DJ116),
            --(INT('Drill Size Info'!$AB$19) &amp; "." &amp; DJ116)
        )
    ),
    IF(DH116&lt;&gt;"",
        IF(INT('Drill Size Info'!$AA$19)=INT('Drill Size Info'!$AB$19),
            --(INT('Drill Size Info'!$AA$19) &amp; "." &amp; RIGHT(DH116,3)),
            IF(AND((--(INT('Drill Size Info'!$AA$19) &amp; "." &amp; RIGHT(DH116,3))&gt;=--('Drill Size Info'!$AA$19)), (--(INT('Drill Size Info'!$AA$19) &amp; "." &amp; RIGHT(DH116,3))&lt;=--('Drill Size Info'!$AB$19))),
                --(INT('Drill Size Info'!$AA$19) &amp; "." &amp; RIGHT(DH116,3)),
                --(INT('Drill Size Info'!$AB$19) &amp; "." &amp; RIGHT(DH116,3))
            )
        ),
        "N/A"
    )
)</f>
        <v>N/A</v>
      </c>
      <c r="T116" s="150" t="str">
        <f>IF(DL116&lt;&gt;"",
    IF(INT('Drill Size Info'!$AA$19)=INT('Drill Size Info'!$AB$15),
        --(INT('Drill Size Info'!$AA$15) &amp; "." &amp; DL116),
        IF(AND((--(INT('Drill Size Info'!$AA$15) &amp; "." &amp; DL116)&gt;=--('Drill Size Info'!$AA$15)), (--(INT('Drill Size Info'!$AA$15) &amp; "." &amp; DL116)&lt;=--('Drill Size Info'!$AB$15))),
            --(INT('Drill Size Info'!$AA$15) &amp; "." &amp; DL116),
            --(INT('Drill Size Info'!$AB$15) &amp; "." &amp; DL116)
        )
    ),
    IF(DK116&lt;&gt;"",
        IF(INT('Drill Size Info'!$AA$15)=INT('Drill Size Info'!$AB$15),
            --(INT('Drill Size Info'!$AA$15) &amp; "." &amp; LEFT(DK116,3)),
            IF(AND((--(INT('Drill Size Info'!$AA$15) &amp; "." &amp; LEFT(DK116,3))&gt;=--('Drill Size Info'!$AA$15)), (--(INT('Drill Size Info'!$AA$15) &amp; "." &amp; LEFT(DK116,3))&lt;=--('Drill Size Info'!$AB$15))),
                --(INT('Drill Size Info'!$AA$15) &amp; "." &amp; LEFT(DK116,3)),
                --(INT('Drill Size Info'!$AB$15) &amp; "." &amp; LEFT(DK116,3))
            )
        ),
        "OK"
    )
)</f>
        <v>OK</v>
      </c>
      <c r="U116" s="150" t="str">
        <f>IF(DM116&lt;&gt;"",
    IF(INT('Drill Size Info'!$AA$19)=INT('Drill Size Info'!$AB$15),
        --(INT('Drill Size Info'!$AA$15) &amp; "." &amp; DM116),
        IF(AND((--(INT('Drill Size Info'!$AA$15) &amp; "." &amp; DM116)&gt;=--('Drill Size Info'!$AA$15)), (--(INT('Drill Size Info'!$AA$15) &amp; "." &amp; DM116)&lt;=--('Drill Size Info'!$AB$15))),
            --(INT('Drill Size Info'!$AA$15) &amp; "." &amp; DM116),
            --(INT('Drill Size Info'!$AB$15) &amp; "." &amp; DM116)
        )
    ),
    IF(DK116&lt;&gt;"",
        IF(INT('Drill Size Info'!$AA$15)=INT('Drill Size Info'!$AB$15),
            --(INT('Drill Size Info'!$AA$15) &amp; "." &amp; RIGHT(DK116,3)),
            IF(AND((--(INT('Drill Size Info'!$AA$15) &amp; "." &amp; RIGHT(DK116,3))&gt;=--('Drill Size Info'!$AA$15)), (--(INT('Drill Size Info'!$AA$15) &amp; "." &amp; RIGHT(DK116,3))&lt;=--('Drill Size Info'!$AB$15))),
                --(INT('Drill Size Info'!$AA$15) &amp; "." &amp; RIGHT(DK116,3)),
                --(INT('Drill Size Info'!$AB$15) &amp; "." &amp; RIGHT(DK116,3))
            )
        ),
        "N/A"
    )
)</f>
        <v>N/A</v>
      </c>
      <c r="V116" s="161"/>
      <c r="W116" s="161"/>
      <c r="X116" s="161"/>
      <c r="Y116" s="161"/>
      <c r="Z116" s="161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162"/>
      <c r="AL116" s="162"/>
      <c r="AM116" s="162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2"/>
      <c r="BA116" s="162"/>
      <c r="BB116" s="163"/>
      <c r="BC116" s="163"/>
      <c r="BD116" s="163"/>
      <c r="BE116" s="164"/>
      <c r="BF116" s="165"/>
      <c r="BG116" s="162"/>
      <c r="BH116" s="162"/>
      <c r="BI116" s="164"/>
      <c r="BJ116" s="38"/>
      <c r="BK116" s="38"/>
      <c r="BL116" s="126"/>
      <c r="BM116" s="126"/>
      <c r="BN116" s="38"/>
      <c r="BO116" s="38"/>
      <c r="BP116" s="117" t="str">
        <f t="shared" si="59"/>
        <v/>
      </c>
      <c r="BQ116" s="38"/>
      <c r="BR116" s="38"/>
      <c r="BS116" s="38"/>
      <c r="BT116" s="38"/>
      <c r="BV116" s="17">
        <f t="shared" si="53"/>
        <v>0</v>
      </c>
      <c r="BW116" s="17">
        <f t="shared" si="54"/>
        <v>0</v>
      </c>
      <c r="BX116" s="17">
        <f t="shared" si="55"/>
        <v>0</v>
      </c>
      <c r="BY116" s="17">
        <f t="shared" si="56"/>
        <v>0</v>
      </c>
      <c r="BZ116" s="17">
        <f t="shared" si="57"/>
        <v>0</v>
      </c>
      <c r="CA116" s="17">
        <f t="shared" si="58"/>
        <v>0</v>
      </c>
      <c r="CB116" s="17">
        <f t="shared" si="60"/>
        <v>0</v>
      </c>
      <c r="CC116" s="17">
        <f t="shared" si="61"/>
        <v>0</v>
      </c>
      <c r="CD116" s="17">
        <f t="shared" si="62"/>
        <v>0</v>
      </c>
      <c r="CE116" s="17">
        <f t="shared" si="63"/>
        <v>0</v>
      </c>
      <c r="CF116" s="17">
        <f t="shared" si="64"/>
        <v>0</v>
      </c>
      <c r="CG116" s="17">
        <f t="shared" si="65"/>
        <v>0</v>
      </c>
      <c r="CH116" s="17">
        <f t="shared" si="66"/>
        <v>0</v>
      </c>
      <c r="CI116" s="17">
        <f t="shared" si="67"/>
        <v>0</v>
      </c>
      <c r="CJ116" s="17">
        <f t="shared" si="68"/>
        <v>0</v>
      </c>
      <c r="CK116" s="17">
        <f t="shared" si="69"/>
        <v>0</v>
      </c>
      <c r="CL116" s="17">
        <f t="shared" si="70"/>
        <v>0</v>
      </c>
      <c r="CM116" s="17">
        <f t="shared" si="71"/>
        <v>0</v>
      </c>
      <c r="CN116" s="17">
        <f t="shared" si="72"/>
        <v>0</v>
      </c>
      <c r="CO116" s="17">
        <f t="shared" si="73"/>
        <v>0</v>
      </c>
      <c r="CP116" s="17">
        <f t="shared" si="74"/>
        <v>0</v>
      </c>
      <c r="CQ116" s="17">
        <f t="shared" si="75"/>
        <v>0</v>
      </c>
      <c r="CR116" s="17">
        <f t="shared" si="76"/>
        <v>0</v>
      </c>
      <c r="CS116" s="17">
        <f t="shared" si="77"/>
        <v>0</v>
      </c>
      <c r="CT116" s="17">
        <f t="shared" si="78"/>
        <v>0</v>
      </c>
      <c r="CU116" s="17">
        <f t="shared" si="79"/>
        <v>0</v>
      </c>
      <c r="CV116" s="17">
        <f t="shared" si="80"/>
        <v>0</v>
      </c>
      <c r="CW116" s="17">
        <f t="shared" si="81"/>
        <v>0</v>
      </c>
      <c r="CX116" s="17">
        <f t="shared" si="82"/>
        <v>0</v>
      </c>
      <c r="CY116" s="17">
        <f t="shared" si="83"/>
        <v>0</v>
      </c>
      <c r="CZ116" s="17">
        <f t="shared" si="84"/>
        <v>0</v>
      </c>
      <c r="DA116" s="17">
        <f t="shared" si="85"/>
        <v>0</v>
      </c>
      <c r="DB116" s="17">
        <f t="shared" si="86"/>
        <v>0</v>
      </c>
      <c r="DC116" s="17">
        <f t="shared" si="87"/>
        <v>0</v>
      </c>
      <c r="DD116" s="17">
        <f t="shared" si="88"/>
        <v>0</v>
      </c>
      <c r="DE116" s="17">
        <f t="shared" si="89"/>
        <v>0</v>
      </c>
      <c r="DF116" s="17">
        <f t="shared" si="90"/>
        <v>0</v>
      </c>
      <c r="DG116" s="17">
        <f t="shared" si="91"/>
        <v>0</v>
      </c>
    </row>
    <row r="117" spans="2:111" ht="15" customHeight="1" x14ac:dyDescent="0.2">
      <c r="B117" s="156">
        <v>109</v>
      </c>
      <c r="C117" s="157" t="str">
        <f t="shared" si="92"/>
        <v/>
      </c>
      <c r="D117" s="158" t="str">
        <f t="shared" si="52"/>
        <v>OK</v>
      </c>
      <c r="E117" s="159" t="e">
        <f>VLOOKUP('DATA SHEET'!$B$9,'Drill Size Info'!$T$2:$U$8,2,FALSE)</f>
        <v>#N/A</v>
      </c>
      <c r="F117" s="159" t="str">
        <f t="shared" si="93"/>
        <v/>
      </c>
      <c r="G117" s="91">
        <f t="shared" si="94"/>
        <v>0</v>
      </c>
      <c r="H117" s="160" t="s">
        <v>175</v>
      </c>
      <c r="I117" s="160" t="s">
        <v>175</v>
      </c>
      <c r="J117" s="160" t="str">
        <f>IF('DATA SHEET'!$B$10="NC-50","N/A","OK")</f>
        <v>OK</v>
      </c>
      <c r="K117" s="160" t="str">
        <f>IF('DATA SHEET'!$B$10="NC-50","N/A","OK")</f>
        <v>OK</v>
      </c>
      <c r="L117" s="160" t="str">
        <f t="shared" si="95"/>
        <v>OK</v>
      </c>
      <c r="M117" s="160" t="str">
        <f t="shared" si="96"/>
        <v>OK</v>
      </c>
      <c r="N117" s="160"/>
      <c r="O117" s="160"/>
      <c r="P117" s="160"/>
      <c r="Q117" s="160"/>
      <c r="R117" s="92" t="str">
        <f>IF(DI117&lt;&gt;"",
    IF(INT('Drill Size Info'!$AA$19)=INT('Drill Size Info'!$AB$19),
        --(INT('Drill Size Info'!$AA$19) &amp; "." &amp; DI117),
        IF(AND((--(INT('Drill Size Info'!$AA$19) &amp; "." &amp; DI117)&gt;=--('Drill Size Info'!$AA$19)), (--(INT('Drill Size Info'!$AA$19) &amp; "." &amp; DI117)&lt;=--('Drill Size Info'!$AB$19))),
            --(INT('Drill Size Info'!$AA$19) &amp; "." &amp; DI117),
            --(INT('Drill Size Info'!$AB$19) &amp; "." &amp; DI117)
        )
    ),
    IF(DH117&lt;&gt;"",
        IF(INT('Drill Size Info'!$AA$19)=INT('Drill Size Info'!$AB$19),
            --(INT('Drill Size Info'!$AA$19) &amp; "." &amp; LEFT(DH117,3)),
            IF(AND((--(INT('Drill Size Info'!$AA$19) &amp; "." &amp; LEFT(DH117,3))&gt;=--('Drill Size Info'!$AA$19)), (--(INT('Drill Size Info'!$AA$19) &amp; "." &amp; LEFT(DH117,3))&lt;=--('Drill Size Info'!$AB$19))),
                --(INT('Drill Size Info'!$AA$19) &amp; "." &amp; LEFT(DH117,3)),
                --(INT('Drill Size Info'!$AB$19) &amp; "." &amp; LEFT(DH117,3))
            )
        ),
        "OK"
    )
)</f>
        <v>OK</v>
      </c>
      <c r="S117" s="150" t="str">
        <f>IF(DJ117&lt;&gt;"",
    IF(INT('Drill Size Info'!$AA$19)=INT('Drill Size Info'!$AB$19),
        --(INT('Drill Size Info'!$AA$19) &amp; "." &amp; DJ117),
        IF(AND((--(INT('Drill Size Info'!$AA$19) &amp; "." &amp; DJ117)&gt;=--('Drill Size Info'!$AA$19)), (--(INT('Drill Size Info'!$AA$19) &amp; "." &amp; DJ117)&lt;=--('Drill Size Info'!$AB$19))),
            --(INT('Drill Size Info'!$AA$19) &amp; "." &amp; DJ117),
            --(INT('Drill Size Info'!$AB$19) &amp; "." &amp; DJ117)
        )
    ),
    IF(DH117&lt;&gt;"",
        IF(INT('Drill Size Info'!$AA$19)=INT('Drill Size Info'!$AB$19),
            --(INT('Drill Size Info'!$AA$19) &amp; "." &amp; RIGHT(DH117,3)),
            IF(AND((--(INT('Drill Size Info'!$AA$19) &amp; "." &amp; RIGHT(DH117,3))&gt;=--('Drill Size Info'!$AA$19)), (--(INT('Drill Size Info'!$AA$19) &amp; "." &amp; RIGHT(DH117,3))&lt;=--('Drill Size Info'!$AB$19))),
                --(INT('Drill Size Info'!$AA$19) &amp; "." &amp; RIGHT(DH117,3)),
                --(INT('Drill Size Info'!$AB$19) &amp; "." &amp; RIGHT(DH117,3))
            )
        ),
        "N/A"
    )
)</f>
        <v>N/A</v>
      </c>
      <c r="T117" s="150" t="str">
        <f>IF(DL117&lt;&gt;"",
    IF(INT('Drill Size Info'!$AA$19)=INT('Drill Size Info'!$AB$15),
        --(INT('Drill Size Info'!$AA$15) &amp; "." &amp; DL117),
        IF(AND((--(INT('Drill Size Info'!$AA$15) &amp; "." &amp; DL117)&gt;=--('Drill Size Info'!$AA$15)), (--(INT('Drill Size Info'!$AA$15) &amp; "." &amp; DL117)&lt;=--('Drill Size Info'!$AB$15))),
            --(INT('Drill Size Info'!$AA$15) &amp; "." &amp; DL117),
            --(INT('Drill Size Info'!$AB$15) &amp; "." &amp; DL117)
        )
    ),
    IF(DK117&lt;&gt;"",
        IF(INT('Drill Size Info'!$AA$15)=INT('Drill Size Info'!$AB$15),
            --(INT('Drill Size Info'!$AA$15) &amp; "." &amp; LEFT(DK117,3)),
            IF(AND((--(INT('Drill Size Info'!$AA$15) &amp; "." &amp; LEFT(DK117,3))&gt;=--('Drill Size Info'!$AA$15)), (--(INT('Drill Size Info'!$AA$15) &amp; "." &amp; LEFT(DK117,3))&lt;=--('Drill Size Info'!$AB$15))),
                --(INT('Drill Size Info'!$AA$15) &amp; "." &amp; LEFT(DK117,3)),
                --(INT('Drill Size Info'!$AB$15) &amp; "." &amp; LEFT(DK117,3))
            )
        ),
        "OK"
    )
)</f>
        <v>OK</v>
      </c>
      <c r="U117" s="150" t="str">
        <f>IF(DM117&lt;&gt;"",
    IF(INT('Drill Size Info'!$AA$19)=INT('Drill Size Info'!$AB$15),
        --(INT('Drill Size Info'!$AA$15) &amp; "." &amp; DM117),
        IF(AND((--(INT('Drill Size Info'!$AA$15) &amp; "." &amp; DM117)&gt;=--('Drill Size Info'!$AA$15)), (--(INT('Drill Size Info'!$AA$15) &amp; "." &amp; DM117)&lt;=--('Drill Size Info'!$AB$15))),
            --(INT('Drill Size Info'!$AA$15) &amp; "." &amp; DM117),
            --(INT('Drill Size Info'!$AB$15) &amp; "." &amp; DM117)
        )
    ),
    IF(DK117&lt;&gt;"",
        IF(INT('Drill Size Info'!$AA$15)=INT('Drill Size Info'!$AB$15),
            --(INT('Drill Size Info'!$AA$15) &amp; "." &amp; RIGHT(DK117,3)),
            IF(AND((--(INT('Drill Size Info'!$AA$15) &amp; "." &amp; RIGHT(DK117,3))&gt;=--('Drill Size Info'!$AA$15)), (--(INT('Drill Size Info'!$AA$15) &amp; "." &amp; RIGHT(DK117,3))&lt;=--('Drill Size Info'!$AB$15))),
                --(INT('Drill Size Info'!$AA$15) &amp; "." &amp; RIGHT(DK117,3)),
                --(INT('Drill Size Info'!$AB$15) &amp; "." &amp; RIGHT(DK117,3))
            )
        ),
        "N/A"
    )
)</f>
        <v>N/A</v>
      </c>
      <c r="V117" s="161"/>
      <c r="W117" s="161"/>
      <c r="X117" s="161"/>
      <c r="Y117" s="161"/>
      <c r="Z117" s="161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2"/>
      <c r="BA117" s="162"/>
      <c r="BB117" s="163"/>
      <c r="BC117" s="163"/>
      <c r="BD117" s="163"/>
      <c r="BE117" s="164"/>
      <c r="BF117" s="165"/>
      <c r="BG117" s="162"/>
      <c r="BH117" s="162"/>
      <c r="BI117" s="164"/>
      <c r="BJ117" s="38"/>
      <c r="BK117" s="38"/>
      <c r="BL117" s="126"/>
      <c r="BM117" s="126"/>
      <c r="BN117" s="38"/>
      <c r="BO117" s="38"/>
      <c r="BP117" s="117" t="str">
        <f t="shared" si="59"/>
        <v/>
      </c>
      <c r="BQ117" s="38"/>
      <c r="BR117" s="38"/>
      <c r="BS117" s="38"/>
      <c r="BT117" s="38"/>
      <c r="BV117" s="17">
        <f t="shared" si="53"/>
        <v>0</v>
      </c>
      <c r="BW117" s="17">
        <f t="shared" si="54"/>
        <v>0</v>
      </c>
      <c r="BX117" s="17">
        <f t="shared" si="55"/>
        <v>0</v>
      </c>
      <c r="BY117" s="17">
        <f t="shared" si="56"/>
        <v>0</v>
      </c>
      <c r="BZ117" s="17">
        <f t="shared" si="57"/>
        <v>0</v>
      </c>
      <c r="CA117" s="17">
        <f t="shared" si="58"/>
        <v>0</v>
      </c>
      <c r="CB117" s="17">
        <f t="shared" si="60"/>
        <v>0</v>
      </c>
      <c r="CC117" s="17">
        <f t="shared" si="61"/>
        <v>0</v>
      </c>
      <c r="CD117" s="17">
        <f t="shared" si="62"/>
        <v>0</v>
      </c>
      <c r="CE117" s="17">
        <f t="shared" si="63"/>
        <v>0</v>
      </c>
      <c r="CF117" s="17">
        <f t="shared" si="64"/>
        <v>0</v>
      </c>
      <c r="CG117" s="17">
        <f t="shared" si="65"/>
        <v>0</v>
      </c>
      <c r="CH117" s="17">
        <f t="shared" si="66"/>
        <v>0</v>
      </c>
      <c r="CI117" s="17">
        <f t="shared" si="67"/>
        <v>0</v>
      </c>
      <c r="CJ117" s="17">
        <f t="shared" si="68"/>
        <v>0</v>
      </c>
      <c r="CK117" s="17">
        <f t="shared" si="69"/>
        <v>0</v>
      </c>
      <c r="CL117" s="17">
        <f t="shared" si="70"/>
        <v>0</v>
      </c>
      <c r="CM117" s="17">
        <f t="shared" si="71"/>
        <v>0</v>
      </c>
      <c r="CN117" s="17">
        <f t="shared" si="72"/>
        <v>0</v>
      </c>
      <c r="CO117" s="17">
        <f t="shared" si="73"/>
        <v>0</v>
      </c>
      <c r="CP117" s="17">
        <f t="shared" si="74"/>
        <v>0</v>
      </c>
      <c r="CQ117" s="17">
        <f t="shared" si="75"/>
        <v>0</v>
      </c>
      <c r="CR117" s="17">
        <f t="shared" si="76"/>
        <v>0</v>
      </c>
      <c r="CS117" s="17">
        <f t="shared" si="77"/>
        <v>0</v>
      </c>
      <c r="CT117" s="17">
        <f t="shared" si="78"/>
        <v>0</v>
      </c>
      <c r="CU117" s="17">
        <f t="shared" si="79"/>
        <v>0</v>
      </c>
      <c r="CV117" s="17">
        <f t="shared" si="80"/>
        <v>0</v>
      </c>
      <c r="CW117" s="17">
        <f t="shared" si="81"/>
        <v>0</v>
      </c>
      <c r="CX117" s="17">
        <f t="shared" si="82"/>
        <v>0</v>
      </c>
      <c r="CY117" s="17">
        <f t="shared" si="83"/>
        <v>0</v>
      </c>
      <c r="CZ117" s="17">
        <f t="shared" si="84"/>
        <v>0</v>
      </c>
      <c r="DA117" s="17">
        <f t="shared" si="85"/>
        <v>0</v>
      </c>
      <c r="DB117" s="17">
        <f t="shared" si="86"/>
        <v>0</v>
      </c>
      <c r="DC117" s="17">
        <f t="shared" si="87"/>
        <v>0</v>
      </c>
      <c r="DD117" s="17">
        <f t="shared" si="88"/>
        <v>0</v>
      </c>
      <c r="DE117" s="17">
        <f t="shared" si="89"/>
        <v>0</v>
      </c>
      <c r="DF117" s="17">
        <f t="shared" si="90"/>
        <v>0</v>
      </c>
      <c r="DG117" s="17">
        <f t="shared" si="91"/>
        <v>0</v>
      </c>
    </row>
    <row r="118" spans="2:111" ht="15" customHeight="1" x14ac:dyDescent="0.2">
      <c r="B118" s="156">
        <v>110</v>
      </c>
      <c r="C118" s="157" t="str">
        <f t="shared" si="92"/>
        <v/>
      </c>
      <c r="D118" s="158" t="str">
        <f t="shared" si="52"/>
        <v>OK</v>
      </c>
      <c r="E118" s="159" t="e">
        <f>VLOOKUP('DATA SHEET'!$B$9,'Drill Size Info'!$T$2:$U$8,2,FALSE)</f>
        <v>#N/A</v>
      </c>
      <c r="F118" s="159" t="str">
        <f t="shared" si="93"/>
        <v/>
      </c>
      <c r="G118" s="91">
        <f t="shared" si="94"/>
        <v>0</v>
      </c>
      <c r="H118" s="160" t="s">
        <v>175</v>
      </c>
      <c r="I118" s="160" t="s">
        <v>175</v>
      </c>
      <c r="J118" s="160" t="str">
        <f>IF('DATA SHEET'!$B$10="NC-50","N/A","OK")</f>
        <v>OK</v>
      </c>
      <c r="K118" s="160" t="str">
        <f>IF('DATA SHEET'!$B$10="NC-50","N/A","OK")</f>
        <v>OK</v>
      </c>
      <c r="L118" s="160" t="str">
        <f t="shared" si="95"/>
        <v>OK</v>
      </c>
      <c r="M118" s="160" t="str">
        <f t="shared" si="96"/>
        <v>OK</v>
      </c>
      <c r="N118" s="160"/>
      <c r="O118" s="160"/>
      <c r="P118" s="160"/>
      <c r="Q118" s="160"/>
      <c r="R118" s="92" t="str">
        <f>IF(DI118&lt;&gt;"",
    IF(INT('Drill Size Info'!$AA$19)=INT('Drill Size Info'!$AB$19),
        --(INT('Drill Size Info'!$AA$19) &amp; "." &amp; DI118),
        IF(AND((--(INT('Drill Size Info'!$AA$19) &amp; "." &amp; DI118)&gt;=--('Drill Size Info'!$AA$19)), (--(INT('Drill Size Info'!$AA$19) &amp; "." &amp; DI118)&lt;=--('Drill Size Info'!$AB$19))),
            --(INT('Drill Size Info'!$AA$19) &amp; "." &amp; DI118),
            --(INT('Drill Size Info'!$AB$19) &amp; "." &amp; DI118)
        )
    ),
    IF(DH118&lt;&gt;"",
        IF(INT('Drill Size Info'!$AA$19)=INT('Drill Size Info'!$AB$19),
            --(INT('Drill Size Info'!$AA$19) &amp; "." &amp; LEFT(DH118,3)),
            IF(AND((--(INT('Drill Size Info'!$AA$19) &amp; "." &amp; LEFT(DH118,3))&gt;=--('Drill Size Info'!$AA$19)), (--(INT('Drill Size Info'!$AA$19) &amp; "." &amp; LEFT(DH118,3))&lt;=--('Drill Size Info'!$AB$19))),
                --(INT('Drill Size Info'!$AA$19) &amp; "." &amp; LEFT(DH118,3)),
                --(INT('Drill Size Info'!$AB$19) &amp; "." &amp; LEFT(DH118,3))
            )
        ),
        "OK"
    )
)</f>
        <v>OK</v>
      </c>
      <c r="S118" s="150" t="str">
        <f>IF(DJ118&lt;&gt;"",
    IF(INT('Drill Size Info'!$AA$19)=INT('Drill Size Info'!$AB$19),
        --(INT('Drill Size Info'!$AA$19) &amp; "." &amp; DJ118),
        IF(AND((--(INT('Drill Size Info'!$AA$19) &amp; "." &amp; DJ118)&gt;=--('Drill Size Info'!$AA$19)), (--(INT('Drill Size Info'!$AA$19) &amp; "." &amp; DJ118)&lt;=--('Drill Size Info'!$AB$19))),
            --(INT('Drill Size Info'!$AA$19) &amp; "." &amp; DJ118),
            --(INT('Drill Size Info'!$AB$19) &amp; "." &amp; DJ118)
        )
    ),
    IF(DH118&lt;&gt;"",
        IF(INT('Drill Size Info'!$AA$19)=INT('Drill Size Info'!$AB$19),
            --(INT('Drill Size Info'!$AA$19) &amp; "." &amp; RIGHT(DH118,3)),
            IF(AND((--(INT('Drill Size Info'!$AA$19) &amp; "." &amp; RIGHT(DH118,3))&gt;=--('Drill Size Info'!$AA$19)), (--(INT('Drill Size Info'!$AA$19) &amp; "." &amp; RIGHT(DH118,3))&lt;=--('Drill Size Info'!$AB$19))),
                --(INT('Drill Size Info'!$AA$19) &amp; "." &amp; RIGHT(DH118,3)),
                --(INT('Drill Size Info'!$AB$19) &amp; "." &amp; RIGHT(DH118,3))
            )
        ),
        "N/A"
    )
)</f>
        <v>N/A</v>
      </c>
      <c r="T118" s="150" t="str">
        <f>IF(DL118&lt;&gt;"",
    IF(INT('Drill Size Info'!$AA$19)=INT('Drill Size Info'!$AB$15),
        --(INT('Drill Size Info'!$AA$15) &amp; "." &amp; DL118),
        IF(AND((--(INT('Drill Size Info'!$AA$15) &amp; "." &amp; DL118)&gt;=--('Drill Size Info'!$AA$15)), (--(INT('Drill Size Info'!$AA$15) &amp; "." &amp; DL118)&lt;=--('Drill Size Info'!$AB$15))),
            --(INT('Drill Size Info'!$AA$15) &amp; "." &amp; DL118),
            --(INT('Drill Size Info'!$AB$15) &amp; "." &amp; DL118)
        )
    ),
    IF(DK118&lt;&gt;"",
        IF(INT('Drill Size Info'!$AA$15)=INT('Drill Size Info'!$AB$15),
            --(INT('Drill Size Info'!$AA$15) &amp; "." &amp; LEFT(DK118,3)),
            IF(AND((--(INT('Drill Size Info'!$AA$15) &amp; "." &amp; LEFT(DK118,3))&gt;=--('Drill Size Info'!$AA$15)), (--(INT('Drill Size Info'!$AA$15) &amp; "." &amp; LEFT(DK118,3))&lt;=--('Drill Size Info'!$AB$15))),
                --(INT('Drill Size Info'!$AA$15) &amp; "." &amp; LEFT(DK118,3)),
                --(INT('Drill Size Info'!$AB$15) &amp; "." &amp; LEFT(DK118,3))
            )
        ),
        "OK"
    )
)</f>
        <v>OK</v>
      </c>
      <c r="U118" s="150" t="str">
        <f>IF(DM118&lt;&gt;"",
    IF(INT('Drill Size Info'!$AA$19)=INT('Drill Size Info'!$AB$15),
        --(INT('Drill Size Info'!$AA$15) &amp; "." &amp; DM118),
        IF(AND((--(INT('Drill Size Info'!$AA$15) &amp; "." &amp; DM118)&gt;=--('Drill Size Info'!$AA$15)), (--(INT('Drill Size Info'!$AA$15) &amp; "." &amp; DM118)&lt;=--('Drill Size Info'!$AB$15))),
            --(INT('Drill Size Info'!$AA$15) &amp; "." &amp; DM118),
            --(INT('Drill Size Info'!$AB$15) &amp; "." &amp; DM118)
        )
    ),
    IF(DK118&lt;&gt;"",
        IF(INT('Drill Size Info'!$AA$15)=INT('Drill Size Info'!$AB$15),
            --(INT('Drill Size Info'!$AA$15) &amp; "." &amp; RIGHT(DK118,3)),
            IF(AND((--(INT('Drill Size Info'!$AA$15) &amp; "." &amp; RIGHT(DK118,3))&gt;=--('Drill Size Info'!$AA$15)), (--(INT('Drill Size Info'!$AA$15) &amp; "." &amp; RIGHT(DK118,3))&lt;=--('Drill Size Info'!$AB$15))),
                --(INT('Drill Size Info'!$AA$15) &amp; "." &amp; RIGHT(DK118,3)),
                --(INT('Drill Size Info'!$AB$15) &amp; "." &amp; RIGHT(DK118,3))
            )
        ),
        "N/A"
    )
)</f>
        <v>N/A</v>
      </c>
      <c r="V118" s="161"/>
      <c r="W118" s="161"/>
      <c r="X118" s="161"/>
      <c r="Y118" s="161"/>
      <c r="Z118" s="161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62"/>
      <c r="AL118" s="162"/>
      <c r="AM118" s="162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2"/>
      <c r="BA118" s="162"/>
      <c r="BB118" s="163"/>
      <c r="BC118" s="163"/>
      <c r="BD118" s="163"/>
      <c r="BE118" s="164"/>
      <c r="BF118" s="165"/>
      <c r="BG118" s="162"/>
      <c r="BH118" s="162"/>
      <c r="BI118" s="164"/>
      <c r="BJ118" s="38"/>
      <c r="BK118" s="38"/>
      <c r="BL118" s="126"/>
      <c r="BM118" s="126"/>
      <c r="BN118" s="38"/>
      <c r="BO118" s="38"/>
      <c r="BP118" s="117" t="str">
        <f t="shared" si="59"/>
        <v/>
      </c>
      <c r="BQ118" s="38"/>
      <c r="BR118" s="38"/>
      <c r="BS118" s="38"/>
      <c r="BT118" s="38"/>
      <c r="BV118" s="17">
        <f t="shared" si="53"/>
        <v>0</v>
      </c>
      <c r="BW118" s="17">
        <f t="shared" si="54"/>
        <v>0</v>
      </c>
      <c r="BX118" s="17">
        <f t="shared" si="55"/>
        <v>0</v>
      </c>
      <c r="BY118" s="17">
        <f t="shared" si="56"/>
        <v>0</v>
      </c>
      <c r="BZ118" s="17">
        <f t="shared" si="57"/>
        <v>0</v>
      </c>
      <c r="CA118" s="17">
        <f t="shared" si="58"/>
        <v>0</v>
      </c>
      <c r="CB118" s="17">
        <f t="shared" si="60"/>
        <v>0</v>
      </c>
      <c r="CC118" s="17">
        <f t="shared" si="61"/>
        <v>0</v>
      </c>
      <c r="CD118" s="17">
        <f t="shared" si="62"/>
        <v>0</v>
      </c>
      <c r="CE118" s="17">
        <f t="shared" si="63"/>
        <v>0</v>
      </c>
      <c r="CF118" s="17">
        <f t="shared" si="64"/>
        <v>0</v>
      </c>
      <c r="CG118" s="17">
        <f t="shared" si="65"/>
        <v>0</v>
      </c>
      <c r="CH118" s="17">
        <f t="shared" si="66"/>
        <v>0</v>
      </c>
      <c r="CI118" s="17">
        <f t="shared" si="67"/>
        <v>0</v>
      </c>
      <c r="CJ118" s="17">
        <f t="shared" si="68"/>
        <v>0</v>
      </c>
      <c r="CK118" s="17">
        <f t="shared" si="69"/>
        <v>0</v>
      </c>
      <c r="CL118" s="17">
        <f t="shared" si="70"/>
        <v>0</v>
      </c>
      <c r="CM118" s="17">
        <f t="shared" si="71"/>
        <v>0</v>
      </c>
      <c r="CN118" s="17">
        <f t="shared" si="72"/>
        <v>0</v>
      </c>
      <c r="CO118" s="17">
        <f t="shared" si="73"/>
        <v>0</v>
      </c>
      <c r="CP118" s="17">
        <f t="shared" si="74"/>
        <v>0</v>
      </c>
      <c r="CQ118" s="17">
        <f t="shared" si="75"/>
        <v>0</v>
      </c>
      <c r="CR118" s="17">
        <f t="shared" si="76"/>
        <v>0</v>
      </c>
      <c r="CS118" s="17">
        <f t="shared" si="77"/>
        <v>0</v>
      </c>
      <c r="CT118" s="17">
        <f t="shared" si="78"/>
        <v>0</v>
      </c>
      <c r="CU118" s="17">
        <f t="shared" si="79"/>
        <v>0</v>
      </c>
      <c r="CV118" s="17">
        <f t="shared" si="80"/>
        <v>0</v>
      </c>
      <c r="CW118" s="17">
        <f t="shared" si="81"/>
        <v>0</v>
      </c>
      <c r="CX118" s="17">
        <f t="shared" si="82"/>
        <v>0</v>
      </c>
      <c r="CY118" s="17">
        <f t="shared" si="83"/>
        <v>0</v>
      </c>
      <c r="CZ118" s="17">
        <f t="shared" si="84"/>
        <v>0</v>
      </c>
      <c r="DA118" s="17">
        <f t="shared" si="85"/>
        <v>0</v>
      </c>
      <c r="DB118" s="17">
        <f t="shared" si="86"/>
        <v>0</v>
      </c>
      <c r="DC118" s="17">
        <f t="shared" si="87"/>
        <v>0</v>
      </c>
      <c r="DD118" s="17">
        <f t="shared" si="88"/>
        <v>0</v>
      </c>
      <c r="DE118" s="17">
        <f t="shared" si="89"/>
        <v>0</v>
      </c>
      <c r="DF118" s="17">
        <f t="shared" si="90"/>
        <v>0</v>
      </c>
      <c r="DG118" s="17">
        <f t="shared" si="91"/>
        <v>0</v>
      </c>
    </row>
    <row r="119" spans="2:111" ht="15" customHeight="1" x14ac:dyDescent="0.2">
      <c r="B119" s="156">
        <v>111</v>
      </c>
      <c r="C119" s="157" t="str">
        <f t="shared" si="92"/>
        <v/>
      </c>
      <c r="D119" s="158" t="str">
        <f t="shared" si="52"/>
        <v>OK</v>
      </c>
      <c r="E119" s="159" t="e">
        <f>VLOOKUP('DATA SHEET'!$B$9,'Drill Size Info'!$T$2:$U$8,2,FALSE)</f>
        <v>#N/A</v>
      </c>
      <c r="F119" s="159" t="str">
        <f t="shared" si="93"/>
        <v/>
      </c>
      <c r="G119" s="91">
        <f t="shared" si="94"/>
        <v>0</v>
      </c>
      <c r="H119" s="160" t="s">
        <v>175</v>
      </c>
      <c r="I119" s="160" t="s">
        <v>175</v>
      </c>
      <c r="J119" s="160" t="str">
        <f>IF('DATA SHEET'!$B$10="NC-50","N/A","OK")</f>
        <v>OK</v>
      </c>
      <c r="K119" s="160" t="str">
        <f>IF('DATA SHEET'!$B$10="NC-50","N/A","OK")</f>
        <v>OK</v>
      </c>
      <c r="L119" s="160" t="str">
        <f t="shared" si="95"/>
        <v>OK</v>
      </c>
      <c r="M119" s="160" t="str">
        <f t="shared" si="96"/>
        <v>OK</v>
      </c>
      <c r="N119" s="160"/>
      <c r="O119" s="160"/>
      <c r="P119" s="160"/>
      <c r="Q119" s="160"/>
      <c r="R119" s="92" t="str">
        <f>IF(DI119&lt;&gt;"",
    IF(INT('Drill Size Info'!$AA$19)=INT('Drill Size Info'!$AB$19),
        --(INT('Drill Size Info'!$AA$19) &amp; "." &amp; DI119),
        IF(AND((--(INT('Drill Size Info'!$AA$19) &amp; "." &amp; DI119)&gt;=--('Drill Size Info'!$AA$19)), (--(INT('Drill Size Info'!$AA$19) &amp; "." &amp; DI119)&lt;=--('Drill Size Info'!$AB$19))),
            --(INT('Drill Size Info'!$AA$19) &amp; "." &amp; DI119),
            --(INT('Drill Size Info'!$AB$19) &amp; "." &amp; DI119)
        )
    ),
    IF(DH119&lt;&gt;"",
        IF(INT('Drill Size Info'!$AA$19)=INT('Drill Size Info'!$AB$19),
            --(INT('Drill Size Info'!$AA$19) &amp; "." &amp; LEFT(DH119,3)),
            IF(AND((--(INT('Drill Size Info'!$AA$19) &amp; "." &amp; LEFT(DH119,3))&gt;=--('Drill Size Info'!$AA$19)), (--(INT('Drill Size Info'!$AA$19) &amp; "." &amp; LEFT(DH119,3))&lt;=--('Drill Size Info'!$AB$19))),
                --(INT('Drill Size Info'!$AA$19) &amp; "." &amp; LEFT(DH119,3)),
                --(INT('Drill Size Info'!$AB$19) &amp; "." &amp; LEFT(DH119,3))
            )
        ),
        "OK"
    )
)</f>
        <v>OK</v>
      </c>
      <c r="S119" s="150" t="str">
        <f>IF(DJ119&lt;&gt;"",
    IF(INT('Drill Size Info'!$AA$19)=INT('Drill Size Info'!$AB$19),
        --(INT('Drill Size Info'!$AA$19) &amp; "." &amp; DJ119),
        IF(AND((--(INT('Drill Size Info'!$AA$19) &amp; "." &amp; DJ119)&gt;=--('Drill Size Info'!$AA$19)), (--(INT('Drill Size Info'!$AA$19) &amp; "." &amp; DJ119)&lt;=--('Drill Size Info'!$AB$19))),
            --(INT('Drill Size Info'!$AA$19) &amp; "." &amp; DJ119),
            --(INT('Drill Size Info'!$AB$19) &amp; "." &amp; DJ119)
        )
    ),
    IF(DH119&lt;&gt;"",
        IF(INT('Drill Size Info'!$AA$19)=INT('Drill Size Info'!$AB$19),
            --(INT('Drill Size Info'!$AA$19) &amp; "." &amp; RIGHT(DH119,3)),
            IF(AND((--(INT('Drill Size Info'!$AA$19) &amp; "." &amp; RIGHT(DH119,3))&gt;=--('Drill Size Info'!$AA$19)), (--(INT('Drill Size Info'!$AA$19) &amp; "." &amp; RIGHT(DH119,3))&lt;=--('Drill Size Info'!$AB$19))),
                --(INT('Drill Size Info'!$AA$19) &amp; "." &amp; RIGHT(DH119,3)),
                --(INT('Drill Size Info'!$AB$19) &amp; "." &amp; RIGHT(DH119,3))
            )
        ),
        "N/A"
    )
)</f>
        <v>N/A</v>
      </c>
      <c r="T119" s="150" t="str">
        <f>IF(DL119&lt;&gt;"",
    IF(INT('Drill Size Info'!$AA$19)=INT('Drill Size Info'!$AB$15),
        --(INT('Drill Size Info'!$AA$15) &amp; "." &amp; DL119),
        IF(AND((--(INT('Drill Size Info'!$AA$15) &amp; "." &amp; DL119)&gt;=--('Drill Size Info'!$AA$15)), (--(INT('Drill Size Info'!$AA$15) &amp; "." &amp; DL119)&lt;=--('Drill Size Info'!$AB$15))),
            --(INT('Drill Size Info'!$AA$15) &amp; "." &amp; DL119),
            --(INT('Drill Size Info'!$AB$15) &amp; "." &amp; DL119)
        )
    ),
    IF(DK119&lt;&gt;"",
        IF(INT('Drill Size Info'!$AA$15)=INT('Drill Size Info'!$AB$15),
            --(INT('Drill Size Info'!$AA$15) &amp; "." &amp; LEFT(DK119,3)),
            IF(AND((--(INT('Drill Size Info'!$AA$15) &amp; "." &amp; LEFT(DK119,3))&gt;=--('Drill Size Info'!$AA$15)), (--(INT('Drill Size Info'!$AA$15) &amp; "." &amp; LEFT(DK119,3))&lt;=--('Drill Size Info'!$AB$15))),
                --(INT('Drill Size Info'!$AA$15) &amp; "." &amp; LEFT(DK119,3)),
                --(INT('Drill Size Info'!$AB$15) &amp; "." &amp; LEFT(DK119,3))
            )
        ),
        "OK"
    )
)</f>
        <v>OK</v>
      </c>
      <c r="U119" s="150" t="str">
        <f>IF(DM119&lt;&gt;"",
    IF(INT('Drill Size Info'!$AA$19)=INT('Drill Size Info'!$AB$15),
        --(INT('Drill Size Info'!$AA$15) &amp; "." &amp; DM119),
        IF(AND((--(INT('Drill Size Info'!$AA$15) &amp; "." &amp; DM119)&gt;=--('Drill Size Info'!$AA$15)), (--(INT('Drill Size Info'!$AA$15) &amp; "." &amp; DM119)&lt;=--('Drill Size Info'!$AB$15))),
            --(INT('Drill Size Info'!$AA$15) &amp; "." &amp; DM119),
            --(INT('Drill Size Info'!$AB$15) &amp; "." &amp; DM119)
        )
    ),
    IF(DK119&lt;&gt;"",
        IF(INT('Drill Size Info'!$AA$15)=INT('Drill Size Info'!$AB$15),
            --(INT('Drill Size Info'!$AA$15) &amp; "." &amp; RIGHT(DK119,3)),
            IF(AND((--(INT('Drill Size Info'!$AA$15) &amp; "." &amp; RIGHT(DK119,3))&gt;=--('Drill Size Info'!$AA$15)), (--(INT('Drill Size Info'!$AA$15) &amp; "." &amp; RIGHT(DK119,3))&lt;=--('Drill Size Info'!$AB$15))),
                --(INT('Drill Size Info'!$AA$15) &amp; "." &amp; RIGHT(DK119,3)),
                --(INT('Drill Size Info'!$AB$15) &amp; "." &amp; RIGHT(DK119,3))
            )
        ),
        "N/A"
    )
)</f>
        <v>N/A</v>
      </c>
      <c r="V119" s="161"/>
      <c r="W119" s="161"/>
      <c r="X119" s="161"/>
      <c r="Y119" s="161"/>
      <c r="Z119" s="161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62"/>
      <c r="AL119" s="162"/>
      <c r="AM119" s="162"/>
      <c r="AN119" s="162"/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2"/>
      <c r="BA119" s="162"/>
      <c r="BB119" s="163"/>
      <c r="BC119" s="163"/>
      <c r="BD119" s="163"/>
      <c r="BE119" s="164"/>
      <c r="BF119" s="165"/>
      <c r="BG119" s="162"/>
      <c r="BH119" s="162"/>
      <c r="BI119" s="164"/>
      <c r="BJ119" s="38"/>
      <c r="BK119" s="38"/>
      <c r="BL119" s="126"/>
      <c r="BM119" s="126"/>
      <c r="BN119" s="38"/>
      <c r="BO119" s="38"/>
      <c r="BP119" s="117" t="str">
        <f t="shared" si="59"/>
        <v/>
      </c>
      <c r="BQ119" s="38"/>
      <c r="BR119" s="38"/>
      <c r="BS119" s="38"/>
      <c r="BT119" s="38"/>
      <c r="BV119" s="17">
        <f t="shared" si="53"/>
        <v>0</v>
      </c>
      <c r="BW119" s="17">
        <f t="shared" si="54"/>
        <v>0</v>
      </c>
      <c r="BX119" s="17">
        <f t="shared" si="55"/>
        <v>0</v>
      </c>
      <c r="BY119" s="17">
        <f t="shared" si="56"/>
        <v>0</v>
      </c>
      <c r="BZ119" s="17">
        <f t="shared" si="57"/>
        <v>0</v>
      </c>
      <c r="CA119" s="17">
        <f t="shared" si="58"/>
        <v>0</v>
      </c>
      <c r="CB119" s="17">
        <f t="shared" si="60"/>
        <v>0</v>
      </c>
      <c r="CC119" s="17">
        <f t="shared" si="61"/>
        <v>0</v>
      </c>
      <c r="CD119" s="17">
        <f t="shared" si="62"/>
        <v>0</v>
      </c>
      <c r="CE119" s="17">
        <f t="shared" si="63"/>
        <v>0</v>
      </c>
      <c r="CF119" s="17">
        <f t="shared" si="64"/>
        <v>0</v>
      </c>
      <c r="CG119" s="17">
        <f t="shared" si="65"/>
        <v>0</v>
      </c>
      <c r="CH119" s="17">
        <f t="shared" si="66"/>
        <v>0</v>
      </c>
      <c r="CI119" s="17">
        <f t="shared" si="67"/>
        <v>0</v>
      </c>
      <c r="CJ119" s="17">
        <f t="shared" si="68"/>
        <v>0</v>
      </c>
      <c r="CK119" s="17">
        <f t="shared" si="69"/>
        <v>0</v>
      </c>
      <c r="CL119" s="17">
        <f t="shared" si="70"/>
        <v>0</v>
      </c>
      <c r="CM119" s="17">
        <f t="shared" si="71"/>
        <v>0</v>
      </c>
      <c r="CN119" s="17">
        <f t="shared" si="72"/>
        <v>0</v>
      </c>
      <c r="CO119" s="17">
        <f t="shared" si="73"/>
        <v>0</v>
      </c>
      <c r="CP119" s="17">
        <f t="shared" si="74"/>
        <v>0</v>
      </c>
      <c r="CQ119" s="17">
        <f t="shared" si="75"/>
        <v>0</v>
      </c>
      <c r="CR119" s="17">
        <f t="shared" si="76"/>
        <v>0</v>
      </c>
      <c r="CS119" s="17">
        <f t="shared" si="77"/>
        <v>0</v>
      </c>
      <c r="CT119" s="17">
        <f t="shared" si="78"/>
        <v>0</v>
      </c>
      <c r="CU119" s="17">
        <f t="shared" si="79"/>
        <v>0</v>
      </c>
      <c r="CV119" s="17">
        <f t="shared" si="80"/>
        <v>0</v>
      </c>
      <c r="CW119" s="17">
        <f t="shared" si="81"/>
        <v>0</v>
      </c>
      <c r="CX119" s="17">
        <f t="shared" si="82"/>
        <v>0</v>
      </c>
      <c r="CY119" s="17">
        <f t="shared" si="83"/>
        <v>0</v>
      </c>
      <c r="CZ119" s="17">
        <f t="shared" si="84"/>
        <v>0</v>
      </c>
      <c r="DA119" s="17">
        <f t="shared" si="85"/>
        <v>0</v>
      </c>
      <c r="DB119" s="17">
        <f t="shared" si="86"/>
        <v>0</v>
      </c>
      <c r="DC119" s="17">
        <f t="shared" si="87"/>
        <v>0</v>
      </c>
      <c r="DD119" s="17">
        <f t="shared" si="88"/>
        <v>0</v>
      </c>
      <c r="DE119" s="17">
        <f t="shared" si="89"/>
        <v>0</v>
      </c>
      <c r="DF119" s="17">
        <f t="shared" si="90"/>
        <v>0</v>
      </c>
      <c r="DG119" s="17">
        <f t="shared" si="91"/>
        <v>0</v>
      </c>
    </row>
    <row r="120" spans="2:111" ht="15" customHeight="1" x14ac:dyDescent="0.2">
      <c r="B120" s="156">
        <v>112</v>
      </c>
      <c r="C120" s="157" t="str">
        <f t="shared" si="92"/>
        <v/>
      </c>
      <c r="D120" s="158" t="str">
        <f t="shared" si="52"/>
        <v>OK</v>
      </c>
      <c r="E120" s="159" t="e">
        <f>VLOOKUP('DATA SHEET'!$B$9,'Drill Size Info'!$T$2:$U$8,2,FALSE)</f>
        <v>#N/A</v>
      </c>
      <c r="F120" s="159" t="str">
        <f t="shared" si="93"/>
        <v/>
      </c>
      <c r="G120" s="91">
        <f t="shared" si="94"/>
        <v>0</v>
      </c>
      <c r="H120" s="160" t="s">
        <v>175</v>
      </c>
      <c r="I120" s="160" t="s">
        <v>175</v>
      </c>
      <c r="J120" s="160" t="str">
        <f>IF('DATA SHEET'!$B$10="NC-50","N/A","OK")</f>
        <v>OK</v>
      </c>
      <c r="K120" s="160" t="str">
        <f>IF('DATA SHEET'!$B$10="NC-50","N/A","OK")</f>
        <v>OK</v>
      </c>
      <c r="L120" s="160" t="str">
        <f t="shared" si="95"/>
        <v>OK</v>
      </c>
      <c r="M120" s="160" t="str">
        <f t="shared" si="96"/>
        <v>OK</v>
      </c>
      <c r="N120" s="160"/>
      <c r="O120" s="160"/>
      <c r="P120" s="160"/>
      <c r="Q120" s="160"/>
      <c r="R120" s="92" t="str">
        <f>IF(DI120&lt;&gt;"",
    IF(INT('Drill Size Info'!$AA$19)=INT('Drill Size Info'!$AB$19),
        --(INT('Drill Size Info'!$AA$19) &amp; "." &amp; DI120),
        IF(AND((--(INT('Drill Size Info'!$AA$19) &amp; "." &amp; DI120)&gt;=--('Drill Size Info'!$AA$19)), (--(INT('Drill Size Info'!$AA$19) &amp; "." &amp; DI120)&lt;=--('Drill Size Info'!$AB$19))),
            --(INT('Drill Size Info'!$AA$19) &amp; "." &amp; DI120),
            --(INT('Drill Size Info'!$AB$19) &amp; "." &amp; DI120)
        )
    ),
    IF(DH120&lt;&gt;"",
        IF(INT('Drill Size Info'!$AA$19)=INT('Drill Size Info'!$AB$19),
            --(INT('Drill Size Info'!$AA$19) &amp; "." &amp; LEFT(DH120,3)),
            IF(AND((--(INT('Drill Size Info'!$AA$19) &amp; "." &amp; LEFT(DH120,3))&gt;=--('Drill Size Info'!$AA$19)), (--(INT('Drill Size Info'!$AA$19) &amp; "." &amp; LEFT(DH120,3))&lt;=--('Drill Size Info'!$AB$19))),
                --(INT('Drill Size Info'!$AA$19) &amp; "." &amp; LEFT(DH120,3)),
                --(INT('Drill Size Info'!$AB$19) &amp; "." &amp; LEFT(DH120,3))
            )
        ),
        "OK"
    )
)</f>
        <v>OK</v>
      </c>
      <c r="S120" s="150" t="str">
        <f>IF(DJ120&lt;&gt;"",
    IF(INT('Drill Size Info'!$AA$19)=INT('Drill Size Info'!$AB$19),
        --(INT('Drill Size Info'!$AA$19) &amp; "." &amp; DJ120),
        IF(AND((--(INT('Drill Size Info'!$AA$19) &amp; "." &amp; DJ120)&gt;=--('Drill Size Info'!$AA$19)), (--(INT('Drill Size Info'!$AA$19) &amp; "." &amp; DJ120)&lt;=--('Drill Size Info'!$AB$19))),
            --(INT('Drill Size Info'!$AA$19) &amp; "." &amp; DJ120),
            --(INT('Drill Size Info'!$AB$19) &amp; "." &amp; DJ120)
        )
    ),
    IF(DH120&lt;&gt;"",
        IF(INT('Drill Size Info'!$AA$19)=INT('Drill Size Info'!$AB$19),
            --(INT('Drill Size Info'!$AA$19) &amp; "." &amp; RIGHT(DH120,3)),
            IF(AND((--(INT('Drill Size Info'!$AA$19) &amp; "." &amp; RIGHT(DH120,3))&gt;=--('Drill Size Info'!$AA$19)), (--(INT('Drill Size Info'!$AA$19) &amp; "." &amp; RIGHT(DH120,3))&lt;=--('Drill Size Info'!$AB$19))),
                --(INT('Drill Size Info'!$AA$19) &amp; "." &amp; RIGHT(DH120,3)),
                --(INT('Drill Size Info'!$AB$19) &amp; "." &amp; RIGHT(DH120,3))
            )
        ),
        "N/A"
    )
)</f>
        <v>N/A</v>
      </c>
      <c r="T120" s="150" t="str">
        <f>IF(DL120&lt;&gt;"",
    IF(INT('Drill Size Info'!$AA$19)=INT('Drill Size Info'!$AB$15),
        --(INT('Drill Size Info'!$AA$15) &amp; "." &amp; DL120),
        IF(AND((--(INT('Drill Size Info'!$AA$15) &amp; "." &amp; DL120)&gt;=--('Drill Size Info'!$AA$15)), (--(INT('Drill Size Info'!$AA$15) &amp; "." &amp; DL120)&lt;=--('Drill Size Info'!$AB$15))),
            --(INT('Drill Size Info'!$AA$15) &amp; "." &amp; DL120),
            --(INT('Drill Size Info'!$AB$15) &amp; "." &amp; DL120)
        )
    ),
    IF(DK120&lt;&gt;"",
        IF(INT('Drill Size Info'!$AA$15)=INT('Drill Size Info'!$AB$15),
            --(INT('Drill Size Info'!$AA$15) &amp; "." &amp; LEFT(DK120,3)),
            IF(AND((--(INT('Drill Size Info'!$AA$15) &amp; "." &amp; LEFT(DK120,3))&gt;=--('Drill Size Info'!$AA$15)), (--(INT('Drill Size Info'!$AA$15) &amp; "." &amp; LEFT(DK120,3))&lt;=--('Drill Size Info'!$AB$15))),
                --(INT('Drill Size Info'!$AA$15) &amp; "." &amp; LEFT(DK120,3)),
                --(INT('Drill Size Info'!$AB$15) &amp; "." &amp; LEFT(DK120,3))
            )
        ),
        "OK"
    )
)</f>
        <v>OK</v>
      </c>
      <c r="U120" s="150" t="str">
        <f>IF(DM120&lt;&gt;"",
    IF(INT('Drill Size Info'!$AA$19)=INT('Drill Size Info'!$AB$15),
        --(INT('Drill Size Info'!$AA$15) &amp; "." &amp; DM120),
        IF(AND((--(INT('Drill Size Info'!$AA$15) &amp; "." &amp; DM120)&gt;=--('Drill Size Info'!$AA$15)), (--(INT('Drill Size Info'!$AA$15) &amp; "." &amp; DM120)&lt;=--('Drill Size Info'!$AB$15))),
            --(INT('Drill Size Info'!$AA$15) &amp; "." &amp; DM120),
            --(INT('Drill Size Info'!$AB$15) &amp; "." &amp; DM120)
        )
    ),
    IF(DK120&lt;&gt;"",
        IF(INT('Drill Size Info'!$AA$15)=INT('Drill Size Info'!$AB$15),
            --(INT('Drill Size Info'!$AA$15) &amp; "." &amp; RIGHT(DK120,3)),
            IF(AND((--(INT('Drill Size Info'!$AA$15) &amp; "." &amp; RIGHT(DK120,3))&gt;=--('Drill Size Info'!$AA$15)), (--(INT('Drill Size Info'!$AA$15) &amp; "." &amp; RIGHT(DK120,3))&lt;=--('Drill Size Info'!$AB$15))),
                --(INT('Drill Size Info'!$AA$15) &amp; "." &amp; RIGHT(DK120,3)),
                --(INT('Drill Size Info'!$AB$15) &amp; "." &amp; RIGHT(DK120,3))
            )
        ),
        "N/A"
    )
)</f>
        <v>N/A</v>
      </c>
      <c r="V120" s="161"/>
      <c r="W120" s="161"/>
      <c r="X120" s="161"/>
      <c r="Y120" s="161"/>
      <c r="Z120" s="161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162"/>
      <c r="AL120" s="162"/>
      <c r="AM120" s="162"/>
      <c r="AN120" s="162"/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2"/>
      <c r="BA120" s="162"/>
      <c r="BB120" s="163"/>
      <c r="BC120" s="163"/>
      <c r="BD120" s="163"/>
      <c r="BE120" s="164"/>
      <c r="BF120" s="165"/>
      <c r="BG120" s="162"/>
      <c r="BH120" s="162"/>
      <c r="BI120" s="164"/>
      <c r="BJ120" s="38"/>
      <c r="BK120" s="38"/>
      <c r="BL120" s="126"/>
      <c r="BM120" s="126"/>
      <c r="BN120" s="38"/>
      <c r="BO120" s="38"/>
      <c r="BP120" s="117" t="str">
        <f t="shared" si="59"/>
        <v/>
      </c>
      <c r="BQ120" s="38"/>
      <c r="BR120" s="38"/>
      <c r="BS120" s="38"/>
      <c r="BT120" s="38"/>
      <c r="BV120" s="17">
        <f t="shared" si="53"/>
        <v>0</v>
      </c>
      <c r="BW120" s="17">
        <f t="shared" si="54"/>
        <v>0</v>
      </c>
      <c r="BX120" s="17">
        <f t="shared" si="55"/>
        <v>0</v>
      </c>
      <c r="BY120" s="17">
        <f t="shared" si="56"/>
        <v>0</v>
      </c>
      <c r="BZ120" s="17">
        <f t="shared" si="57"/>
        <v>0</v>
      </c>
      <c r="CA120" s="17">
        <f t="shared" si="58"/>
        <v>0</v>
      </c>
      <c r="CB120" s="17">
        <f t="shared" si="60"/>
        <v>0</v>
      </c>
      <c r="CC120" s="17">
        <f t="shared" si="61"/>
        <v>0</v>
      </c>
      <c r="CD120" s="17">
        <f t="shared" si="62"/>
        <v>0</v>
      </c>
      <c r="CE120" s="17">
        <f t="shared" si="63"/>
        <v>0</v>
      </c>
      <c r="CF120" s="17">
        <f t="shared" si="64"/>
        <v>0</v>
      </c>
      <c r="CG120" s="17">
        <f t="shared" si="65"/>
        <v>0</v>
      </c>
      <c r="CH120" s="17">
        <f t="shared" si="66"/>
        <v>0</v>
      </c>
      <c r="CI120" s="17">
        <f t="shared" si="67"/>
        <v>0</v>
      </c>
      <c r="CJ120" s="17">
        <f t="shared" si="68"/>
        <v>0</v>
      </c>
      <c r="CK120" s="17">
        <f t="shared" si="69"/>
        <v>0</v>
      </c>
      <c r="CL120" s="17">
        <f t="shared" si="70"/>
        <v>0</v>
      </c>
      <c r="CM120" s="17">
        <f t="shared" si="71"/>
        <v>0</v>
      </c>
      <c r="CN120" s="17">
        <f t="shared" si="72"/>
        <v>0</v>
      </c>
      <c r="CO120" s="17">
        <f t="shared" si="73"/>
        <v>0</v>
      </c>
      <c r="CP120" s="17">
        <f t="shared" si="74"/>
        <v>0</v>
      </c>
      <c r="CQ120" s="17">
        <f t="shared" si="75"/>
        <v>0</v>
      </c>
      <c r="CR120" s="17">
        <f t="shared" si="76"/>
        <v>0</v>
      </c>
      <c r="CS120" s="17">
        <f t="shared" si="77"/>
        <v>0</v>
      </c>
      <c r="CT120" s="17">
        <f t="shared" si="78"/>
        <v>0</v>
      </c>
      <c r="CU120" s="17">
        <f t="shared" si="79"/>
        <v>0</v>
      </c>
      <c r="CV120" s="17">
        <f t="shared" si="80"/>
        <v>0</v>
      </c>
      <c r="CW120" s="17">
        <f t="shared" si="81"/>
        <v>0</v>
      </c>
      <c r="CX120" s="17">
        <f t="shared" si="82"/>
        <v>0</v>
      </c>
      <c r="CY120" s="17">
        <f t="shared" si="83"/>
        <v>0</v>
      </c>
      <c r="CZ120" s="17">
        <f t="shared" si="84"/>
        <v>0</v>
      </c>
      <c r="DA120" s="17">
        <f t="shared" si="85"/>
        <v>0</v>
      </c>
      <c r="DB120" s="17">
        <f t="shared" si="86"/>
        <v>0</v>
      </c>
      <c r="DC120" s="17">
        <f t="shared" si="87"/>
        <v>0</v>
      </c>
      <c r="DD120" s="17">
        <f t="shared" si="88"/>
        <v>0</v>
      </c>
      <c r="DE120" s="17">
        <f t="shared" si="89"/>
        <v>0</v>
      </c>
      <c r="DF120" s="17">
        <f t="shared" si="90"/>
        <v>0</v>
      </c>
      <c r="DG120" s="17">
        <f t="shared" si="91"/>
        <v>0</v>
      </c>
    </row>
    <row r="121" spans="2:111" ht="15" customHeight="1" x14ac:dyDescent="0.2">
      <c r="B121" s="156">
        <v>113</v>
      </c>
      <c r="C121" s="157" t="str">
        <f t="shared" si="92"/>
        <v/>
      </c>
      <c r="D121" s="158" t="str">
        <f t="shared" si="52"/>
        <v>OK</v>
      </c>
      <c r="E121" s="159" t="e">
        <f>VLOOKUP('DATA SHEET'!$B$9,'Drill Size Info'!$T$2:$U$8,2,FALSE)</f>
        <v>#N/A</v>
      </c>
      <c r="F121" s="159" t="str">
        <f t="shared" si="93"/>
        <v/>
      </c>
      <c r="G121" s="91">
        <f t="shared" si="94"/>
        <v>0</v>
      </c>
      <c r="H121" s="160" t="s">
        <v>175</v>
      </c>
      <c r="I121" s="160" t="s">
        <v>175</v>
      </c>
      <c r="J121" s="160" t="str">
        <f>IF('DATA SHEET'!$B$10="NC-50","N/A","OK")</f>
        <v>OK</v>
      </c>
      <c r="K121" s="160" t="str">
        <f>IF('DATA SHEET'!$B$10="NC-50","N/A","OK")</f>
        <v>OK</v>
      </c>
      <c r="L121" s="160" t="str">
        <f t="shared" si="95"/>
        <v>OK</v>
      </c>
      <c r="M121" s="160" t="str">
        <f t="shared" si="96"/>
        <v>OK</v>
      </c>
      <c r="N121" s="160"/>
      <c r="O121" s="160"/>
      <c r="P121" s="160"/>
      <c r="Q121" s="160"/>
      <c r="R121" s="92" t="str">
        <f>IF(DI121&lt;&gt;"",
    IF(INT('Drill Size Info'!$AA$19)=INT('Drill Size Info'!$AB$19),
        --(INT('Drill Size Info'!$AA$19) &amp; "." &amp; DI121),
        IF(AND((--(INT('Drill Size Info'!$AA$19) &amp; "." &amp; DI121)&gt;=--('Drill Size Info'!$AA$19)), (--(INT('Drill Size Info'!$AA$19) &amp; "." &amp; DI121)&lt;=--('Drill Size Info'!$AB$19))),
            --(INT('Drill Size Info'!$AA$19) &amp; "." &amp; DI121),
            --(INT('Drill Size Info'!$AB$19) &amp; "." &amp; DI121)
        )
    ),
    IF(DH121&lt;&gt;"",
        IF(INT('Drill Size Info'!$AA$19)=INT('Drill Size Info'!$AB$19),
            --(INT('Drill Size Info'!$AA$19) &amp; "." &amp; LEFT(DH121,3)),
            IF(AND((--(INT('Drill Size Info'!$AA$19) &amp; "." &amp; LEFT(DH121,3))&gt;=--('Drill Size Info'!$AA$19)), (--(INT('Drill Size Info'!$AA$19) &amp; "." &amp; LEFT(DH121,3))&lt;=--('Drill Size Info'!$AB$19))),
                --(INT('Drill Size Info'!$AA$19) &amp; "." &amp; LEFT(DH121,3)),
                --(INT('Drill Size Info'!$AB$19) &amp; "." &amp; LEFT(DH121,3))
            )
        ),
        "OK"
    )
)</f>
        <v>OK</v>
      </c>
      <c r="S121" s="150" t="str">
        <f>IF(DJ121&lt;&gt;"",
    IF(INT('Drill Size Info'!$AA$19)=INT('Drill Size Info'!$AB$19),
        --(INT('Drill Size Info'!$AA$19) &amp; "." &amp; DJ121),
        IF(AND((--(INT('Drill Size Info'!$AA$19) &amp; "." &amp; DJ121)&gt;=--('Drill Size Info'!$AA$19)), (--(INT('Drill Size Info'!$AA$19) &amp; "." &amp; DJ121)&lt;=--('Drill Size Info'!$AB$19))),
            --(INT('Drill Size Info'!$AA$19) &amp; "." &amp; DJ121),
            --(INT('Drill Size Info'!$AB$19) &amp; "." &amp; DJ121)
        )
    ),
    IF(DH121&lt;&gt;"",
        IF(INT('Drill Size Info'!$AA$19)=INT('Drill Size Info'!$AB$19),
            --(INT('Drill Size Info'!$AA$19) &amp; "." &amp; RIGHT(DH121,3)),
            IF(AND((--(INT('Drill Size Info'!$AA$19) &amp; "." &amp; RIGHT(DH121,3))&gt;=--('Drill Size Info'!$AA$19)), (--(INT('Drill Size Info'!$AA$19) &amp; "." &amp; RIGHT(DH121,3))&lt;=--('Drill Size Info'!$AB$19))),
                --(INT('Drill Size Info'!$AA$19) &amp; "." &amp; RIGHT(DH121,3)),
                --(INT('Drill Size Info'!$AB$19) &amp; "." &amp; RIGHT(DH121,3))
            )
        ),
        "N/A"
    )
)</f>
        <v>N/A</v>
      </c>
      <c r="T121" s="150" t="str">
        <f>IF(DL121&lt;&gt;"",
    IF(INT('Drill Size Info'!$AA$19)=INT('Drill Size Info'!$AB$15),
        --(INT('Drill Size Info'!$AA$15) &amp; "." &amp; DL121),
        IF(AND((--(INT('Drill Size Info'!$AA$15) &amp; "." &amp; DL121)&gt;=--('Drill Size Info'!$AA$15)), (--(INT('Drill Size Info'!$AA$15) &amp; "." &amp; DL121)&lt;=--('Drill Size Info'!$AB$15))),
            --(INT('Drill Size Info'!$AA$15) &amp; "." &amp; DL121),
            --(INT('Drill Size Info'!$AB$15) &amp; "." &amp; DL121)
        )
    ),
    IF(DK121&lt;&gt;"",
        IF(INT('Drill Size Info'!$AA$15)=INT('Drill Size Info'!$AB$15),
            --(INT('Drill Size Info'!$AA$15) &amp; "." &amp; LEFT(DK121,3)),
            IF(AND((--(INT('Drill Size Info'!$AA$15) &amp; "." &amp; LEFT(DK121,3))&gt;=--('Drill Size Info'!$AA$15)), (--(INT('Drill Size Info'!$AA$15) &amp; "." &amp; LEFT(DK121,3))&lt;=--('Drill Size Info'!$AB$15))),
                --(INT('Drill Size Info'!$AA$15) &amp; "." &amp; LEFT(DK121,3)),
                --(INT('Drill Size Info'!$AB$15) &amp; "." &amp; LEFT(DK121,3))
            )
        ),
        "OK"
    )
)</f>
        <v>OK</v>
      </c>
      <c r="U121" s="150" t="str">
        <f>IF(DM121&lt;&gt;"",
    IF(INT('Drill Size Info'!$AA$19)=INT('Drill Size Info'!$AB$15),
        --(INT('Drill Size Info'!$AA$15) &amp; "." &amp; DM121),
        IF(AND((--(INT('Drill Size Info'!$AA$15) &amp; "." &amp; DM121)&gt;=--('Drill Size Info'!$AA$15)), (--(INT('Drill Size Info'!$AA$15) &amp; "." &amp; DM121)&lt;=--('Drill Size Info'!$AB$15))),
            --(INT('Drill Size Info'!$AA$15) &amp; "." &amp; DM121),
            --(INT('Drill Size Info'!$AB$15) &amp; "." &amp; DM121)
        )
    ),
    IF(DK121&lt;&gt;"",
        IF(INT('Drill Size Info'!$AA$15)=INT('Drill Size Info'!$AB$15),
            --(INT('Drill Size Info'!$AA$15) &amp; "." &amp; RIGHT(DK121,3)),
            IF(AND((--(INT('Drill Size Info'!$AA$15) &amp; "." &amp; RIGHT(DK121,3))&gt;=--('Drill Size Info'!$AA$15)), (--(INT('Drill Size Info'!$AA$15) &amp; "." &amp; RIGHT(DK121,3))&lt;=--('Drill Size Info'!$AB$15))),
                --(INT('Drill Size Info'!$AA$15) &amp; "." &amp; RIGHT(DK121,3)),
                --(INT('Drill Size Info'!$AB$15) &amp; "." &amp; RIGHT(DK121,3))
            )
        ),
        "N/A"
    )
)</f>
        <v>N/A</v>
      </c>
      <c r="V121" s="161"/>
      <c r="W121" s="161"/>
      <c r="X121" s="161"/>
      <c r="Y121" s="161"/>
      <c r="Z121" s="161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162"/>
      <c r="AL121" s="162"/>
      <c r="AM121" s="162"/>
      <c r="AN121" s="162"/>
      <c r="AO121" s="162"/>
      <c r="AP121" s="162"/>
      <c r="AQ121" s="162"/>
      <c r="AR121" s="162"/>
      <c r="AS121" s="162"/>
      <c r="AT121" s="162"/>
      <c r="AU121" s="162"/>
      <c r="AV121" s="162"/>
      <c r="AW121" s="162"/>
      <c r="AX121" s="162"/>
      <c r="AY121" s="162"/>
      <c r="AZ121" s="162"/>
      <c r="BA121" s="162"/>
      <c r="BB121" s="163"/>
      <c r="BC121" s="163"/>
      <c r="BD121" s="163"/>
      <c r="BE121" s="164"/>
      <c r="BF121" s="165"/>
      <c r="BG121" s="162"/>
      <c r="BH121" s="162"/>
      <c r="BI121" s="164"/>
      <c r="BJ121" s="38"/>
      <c r="BK121" s="38"/>
      <c r="BL121" s="126"/>
      <c r="BM121" s="126"/>
      <c r="BN121" s="38"/>
      <c r="BO121" s="38"/>
      <c r="BP121" s="117" t="str">
        <f t="shared" si="59"/>
        <v/>
      </c>
      <c r="BQ121" s="38"/>
      <c r="BR121" s="38"/>
      <c r="BS121" s="38"/>
      <c r="BT121" s="38"/>
      <c r="BV121" s="17">
        <f t="shared" si="53"/>
        <v>0</v>
      </c>
      <c r="BW121" s="17">
        <f t="shared" si="54"/>
        <v>0</v>
      </c>
      <c r="BX121" s="17">
        <f t="shared" si="55"/>
        <v>0</v>
      </c>
      <c r="BY121" s="17">
        <f t="shared" si="56"/>
        <v>0</v>
      </c>
      <c r="BZ121" s="17">
        <f t="shared" si="57"/>
        <v>0</v>
      </c>
      <c r="CA121" s="17">
        <f t="shared" si="58"/>
        <v>0</v>
      </c>
      <c r="CB121" s="17">
        <f t="shared" si="60"/>
        <v>0</v>
      </c>
      <c r="CC121" s="17">
        <f t="shared" si="61"/>
        <v>0</v>
      </c>
      <c r="CD121" s="17">
        <f t="shared" si="62"/>
        <v>0</v>
      </c>
      <c r="CE121" s="17">
        <f t="shared" si="63"/>
        <v>0</v>
      </c>
      <c r="CF121" s="17">
        <f t="shared" si="64"/>
        <v>0</v>
      </c>
      <c r="CG121" s="17">
        <f t="shared" si="65"/>
        <v>0</v>
      </c>
      <c r="CH121" s="17">
        <f t="shared" si="66"/>
        <v>0</v>
      </c>
      <c r="CI121" s="17">
        <f t="shared" si="67"/>
        <v>0</v>
      </c>
      <c r="CJ121" s="17">
        <f t="shared" si="68"/>
        <v>0</v>
      </c>
      <c r="CK121" s="17">
        <f t="shared" si="69"/>
        <v>0</v>
      </c>
      <c r="CL121" s="17">
        <f t="shared" si="70"/>
        <v>0</v>
      </c>
      <c r="CM121" s="17">
        <f t="shared" si="71"/>
        <v>0</v>
      </c>
      <c r="CN121" s="17">
        <f t="shared" si="72"/>
        <v>0</v>
      </c>
      <c r="CO121" s="17">
        <f t="shared" si="73"/>
        <v>0</v>
      </c>
      <c r="CP121" s="17">
        <f t="shared" si="74"/>
        <v>0</v>
      </c>
      <c r="CQ121" s="17">
        <f t="shared" si="75"/>
        <v>0</v>
      </c>
      <c r="CR121" s="17">
        <f t="shared" si="76"/>
        <v>0</v>
      </c>
      <c r="CS121" s="17">
        <f t="shared" si="77"/>
        <v>0</v>
      </c>
      <c r="CT121" s="17">
        <f t="shared" si="78"/>
        <v>0</v>
      </c>
      <c r="CU121" s="17">
        <f t="shared" si="79"/>
        <v>0</v>
      </c>
      <c r="CV121" s="17">
        <f t="shared" si="80"/>
        <v>0</v>
      </c>
      <c r="CW121" s="17">
        <f t="shared" si="81"/>
        <v>0</v>
      </c>
      <c r="CX121" s="17">
        <f t="shared" si="82"/>
        <v>0</v>
      </c>
      <c r="CY121" s="17">
        <f t="shared" si="83"/>
        <v>0</v>
      </c>
      <c r="CZ121" s="17">
        <f t="shared" si="84"/>
        <v>0</v>
      </c>
      <c r="DA121" s="17">
        <f t="shared" si="85"/>
        <v>0</v>
      </c>
      <c r="DB121" s="17">
        <f t="shared" si="86"/>
        <v>0</v>
      </c>
      <c r="DC121" s="17">
        <f t="shared" si="87"/>
        <v>0</v>
      </c>
      <c r="DD121" s="17">
        <f t="shared" si="88"/>
        <v>0</v>
      </c>
      <c r="DE121" s="17">
        <f t="shared" si="89"/>
        <v>0</v>
      </c>
      <c r="DF121" s="17">
        <f t="shared" si="90"/>
        <v>0</v>
      </c>
      <c r="DG121" s="17">
        <f t="shared" si="91"/>
        <v>0</v>
      </c>
    </row>
    <row r="122" spans="2:111" ht="15" customHeight="1" x14ac:dyDescent="0.2">
      <c r="B122" s="156">
        <v>114</v>
      </c>
      <c r="C122" s="157" t="str">
        <f t="shared" si="92"/>
        <v/>
      </c>
      <c r="D122" s="158" t="str">
        <f t="shared" si="52"/>
        <v>OK</v>
      </c>
      <c r="E122" s="159" t="e">
        <f>VLOOKUP('DATA SHEET'!$B$9,'Drill Size Info'!$T$2:$U$8,2,FALSE)</f>
        <v>#N/A</v>
      </c>
      <c r="F122" s="159" t="str">
        <f t="shared" si="93"/>
        <v/>
      </c>
      <c r="G122" s="91">
        <f t="shared" si="94"/>
        <v>0</v>
      </c>
      <c r="H122" s="160" t="s">
        <v>175</v>
      </c>
      <c r="I122" s="160" t="s">
        <v>175</v>
      </c>
      <c r="J122" s="160" t="str">
        <f>IF('DATA SHEET'!$B$10="NC-50","N/A","OK")</f>
        <v>OK</v>
      </c>
      <c r="K122" s="160" t="str">
        <f>IF('DATA SHEET'!$B$10="NC-50","N/A","OK")</f>
        <v>OK</v>
      </c>
      <c r="L122" s="160" t="str">
        <f t="shared" si="95"/>
        <v>OK</v>
      </c>
      <c r="M122" s="160" t="str">
        <f t="shared" si="96"/>
        <v>OK</v>
      </c>
      <c r="N122" s="160"/>
      <c r="O122" s="160"/>
      <c r="P122" s="160"/>
      <c r="Q122" s="160"/>
      <c r="R122" s="92" t="str">
        <f>IF(DI122&lt;&gt;"",
    IF(INT('Drill Size Info'!$AA$19)=INT('Drill Size Info'!$AB$19),
        --(INT('Drill Size Info'!$AA$19) &amp; "." &amp; DI122),
        IF(AND((--(INT('Drill Size Info'!$AA$19) &amp; "." &amp; DI122)&gt;=--('Drill Size Info'!$AA$19)), (--(INT('Drill Size Info'!$AA$19) &amp; "." &amp; DI122)&lt;=--('Drill Size Info'!$AB$19))),
            --(INT('Drill Size Info'!$AA$19) &amp; "." &amp; DI122),
            --(INT('Drill Size Info'!$AB$19) &amp; "." &amp; DI122)
        )
    ),
    IF(DH122&lt;&gt;"",
        IF(INT('Drill Size Info'!$AA$19)=INT('Drill Size Info'!$AB$19),
            --(INT('Drill Size Info'!$AA$19) &amp; "." &amp; LEFT(DH122,3)),
            IF(AND((--(INT('Drill Size Info'!$AA$19) &amp; "." &amp; LEFT(DH122,3))&gt;=--('Drill Size Info'!$AA$19)), (--(INT('Drill Size Info'!$AA$19) &amp; "." &amp; LEFT(DH122,3))&lt;=--('Drill Size Info'!$AB$19))),
                --(INT('Drill Size Info'!$AA$19) &amp; "." &amp; LEFT(DH122,3)),
                --(INT('Drill Size Info'!$AB$19) &amp; "." &amp; LEFT(DH122,3))
            )
        ),
        "OK"
    )
)</f>
        <v>OK</v>
      </c>
      <c r="S122" s="150" t="str">
        <f>IF(DJ122&lt;&gt;"",
    IF(INT('Drill Size Info'!$AA$19)=INT('Drill Size Info'!$AB$19),
        --(INT('Drill Size Info'!$AA$19) &amp; "." &amp; DJ122),
        IF(AND((--(INT('Drill Size Info'!$AA$19) &amp; "." &amp; DJ122)&gt;=--('Drill Size Info'!$AA$19)), (--(INT('Drill Size Info'!$AA$19) &amp; "." &amp; DJ122)&lt;=--('Drill Size Info'!$AB$19))),
            --(INT('Drill Size Info'!$AA$19) &amp; "." &amp; DJ122),
            --(INT('Drill Size Info'!$AB$19) &amp; "." &amp; DJ122)
        )
    ),
    IF(DH122&lt;&gt;"",
        IF(INT('Drill Size Info'!$AA$19)=INT('Drill Size Info'!$AB$19),
            --(INT('Drill Size Info'!$AA$19) &amp; "." &amp; RIGHT(DH122,3)),
            IF(AND((--(INT('Drill Size Info'!$AA$19) &amp; "." &amp; RIGHT(DH122,3))&gt;=--('Drill Size Info'!$AA$19)), (--(INT('Drill Size Info'!$AA$19) &amp; "." &amp; RIGHT(DH122,3))&lt;=--('Drill Size Info'!$AB$19))),
                --(INT('Drill Size Info'!$AA$19) &amp; "." &amp; RIGHT(DH122,3)),
                --(INT('Drill Size Info'!$AB$19) &amp; "." &amp; RIGHT(DH122,3))
            )
        ),
        "N/A"
    )
)</f>
        <v>N/A</v>
      </c>
      <c r="T122" s="150" t="str">
        <f>IF(DL122&lt;&gt;"",
    IF(INT('Drill Size Info'!$AA$19)=INT('Drill Size Info'!$AB$15),
        --(INT('Drill Size Info'!$AA$15) &amp; "." &amp; DL122),
        IF(AND((--(INT('Drill Size Info'!$AA$15) &amp; "." &amp; DL122)&gt;=--('Drill Size Info'!$AA$15)), (--(INT('Drill Size Info'!$AA$15) &amp; "." &amp; DL122)&lt;=--('Drill Size Info'!$AB$15))),
            --(INT('Drill Size Info'!$AA$15) &amp; "." &amp; DL122),
            --(INT('Drill Size Info'!$AB$15) &amp; "." &amp; DL122)
        )
    ),
    IF(DK122&lt;&gt;"",
        IF(INT('Drill Size Info'!$AA$15)=INT('Drill Size Info'!$AB$15),
            --(INT('Drill Size Info'!$AA$15) &amp; "." &amp; LEFT(DK122,3)),
            IF(AND((--(INT('Drill Size Info'!$AA$15) &amp; "." &amp; LEFT(DK122,3))&gt;=--('Drill Size Info'!$AA$15)), (--(INT('Drill Size Info'!$AA$15) &amp; "." &amp; LEFT(DK122,3))&lt;=--('Drill Size Info'!$AB$15))),
                --(INT('Drill Size Info'!$AA$15) &amp; "." &amp; LEFT(DK122,3)),
                --(INT('Drill Size Info'!$AB$15) &amp; "." &amp; LEFT(DK122,3))
            )
        ),
        "OK"
    )
)</f>
        <v>OK</v>
      </c>
      <c r="U122" s="150" t="str">
        <f>IF(DM122&lt;&gt;"",
    IF(INT('Drill Size Info'!$AA$19)=INT('Drill Size Info'!$AB$15),
        --(INT('Drill Size Info'!$AA$15) &amp; "." &amp; DM122),
        IF(AND((--(INT('Drill Size Info'!$AA$15) &amp; "." &amp; DM122)&gt;=--('Drill Size Info'!$AA$15)), (--(INT('Drill Size Info'!$AA$15) &amp; "." &amp; DM122)&lt;=--('Drill Size Info'!$AB$15))),
            --(INT('Drill Size Info'!$AA$15) &amp; "." &amp; DM122),
            --(INT('Drill Size Info'!$AB$15) &amp; "." &amp; DM122)
        )
    ),
    IF(DK122&lt;&gt;"",
        IF(INT('Drill Size Info'!$AA$15)=INT('Drill Size Info'!$AB$15),
            --(INT('Drill Size Info'!$AA$15) &amp; "." &amp; RIGHT(DK122,3)),
            IF(AND((--(INT('Drill Size Info'!$AA$15) &amp; "." &amp; RIGHT(DK122,3))&gt;=--('Drill Size Info'!$AA$15)), (--(INT('Drill Size Info'!$AA$15) &amp; "." &amp; RIGHT(DK122,3))&lt;=--('Drill Size Info'!$AB$15))),
                --(INT('Drill Size Info'!$AA$15) &amp; "." &amp; RIGHT(DK122,3)),
                --(INT('Drill Size Info'!$AB$15) &amp; "." &amp; RIGHT(DK122,3))
            )
        ),
        "N/A"
    )
)</f>
        <v>N/A</v>
      </c>
      <c r="V122" s="161"/>
      <c r="W122" s="161"/>
      <c r="X122" s="161"/>
      <c r="Y122" s="161"/>
      <c r="Z122" s="161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62"/>
      <c r="AL122" s="162"/>
      <c r="AM122" s="162"/>
      <c r="AN122" s="162"/>
      <c r="AO122" s="162"/>
      <c r="AP122" s="162"/>
      <c r="AQ122" s="162"/>
      <c r="AR122" s="162"/>
      <c r="AS122" s="162"/>
      <c r="AT122" s="162"/>
      <c r="AU122" s="162"/>
      <c r="AV122" s="162"/>
      <c r="AW122" s="162"/>
      <c r="AX122" s="162"/>
      <c r="AY122" s="162"/>
      <c r="AZ122" s="162"/>
      <c r="BA122" s="162"/>
      <c r="BB122" s="163"/>
      <c r="BC122" s="163"/>
      <c r="BD122" s="163"/>
      <c r="BE122" s="164"/>
      <c r="BF122" s="165"/>
      <c r="BG122" s="162"/>
      <c r="BH122" s="162"/>
      <c r="BI122" s="164"/>
      <c r="BJ122" s="38"/>
      <c r="BK122" s="38"/>
      <c r="BL122" s="126"/>
      <c r="BM122" s="126"/>
      <c r="BN122" s="38"/>
      <c r="BO122" s="38"/>
      <c r="BP122" s="117" t="str">
        <f t="shared" si="59"/>
        <v/>
      </c>
      <c r="BQ122" s="38"/>
      <c r="BR122" s="38"/>
      <c r="BS122" s="38"/>
      <c r="BT122" s="38"/>
      <c r="BV122" s="17">
        <f t="shared" si="53"/>
        <v>0</v>
      </c>
      <c r="BW122" s="17">
        <f t="shared" si="54"/>
        <v>0</v>
      </c>
      <c r="BX122" s="17">
        <f t="shared" si="55"/>
        <v>0</v>
      </c>
      <c r="BY122" s="17">
        <f t="shared" si="56"/>
        <v>0</v>
      </c>
      <c r="BZ122" s="17">
        <f t="shared" si="57"/>
        <v>0</v>
      </c>
      <c r="CA122" s="17">
        <f t="shared" si="58"/>
        <v>0</v>
      </c>
      <c r="CB122" s="17">
        <f t="shared" si="60"/>
        <v>0</v>
      </c>
      <c r="CC122" s="17">
        <f t="shared" si="61"/>
        <v>0</v>
      </c>
      <c r="CD122" s="17">
        <f t="shared" si="62"/>
        <v>0</v>
      </c>
      <c r="CE122" s="17">
        <f t="shared" si="63"/>
        <v>0</v>
      </c>
      <c r="CF122" s="17">
        <f t="shared" si="64"/>
        <v>0</v>
      </c>
      <c r="CG122" s="17">
        <f t="shared" si="65"/>
        <v>0</v>
      </c>
      <c r="CH122" s="17">
        <f t="shared" si="66"/>
        <v>0</v>
      </c>
      <c r="CI122" s="17">
        <f t="shared" si="67"/>
        <v>0</v>
      </c>
      <c r="CJ122" s="17">
        <f t="shared" si="68"/>
        <v>0</v>
      </c>
      <c r="CK122" s="17">
        <f t="shared" si="69"/>
        <v>0</v>
      </c>
      <c r="CL122" s="17">
        <f t="shared" si="70"/>
        <v>0</v>
      </c>
      <c r="CM122" s="17">
        <f t="shared" si="71"/>
        <v>0</v>
      </c>
      <c r="CN122" s="17">
        <f t="shared" si="72"/>
        <v>0</v>
      </c>
      <c r="CO122" s="17">
        <f t="shared" si="73"/>
        <v>0</v>
      </c>
      <c r="CP122" s="17">
        <f t="shared" si="74"/>
        <v>0</v>
      </c>
      <c r="CQ122" s="17">
        <f t="shared" si="75"/>
        <v>0</v>
      </c>
      <c r="CR122" s="17">
        <f t="shared" si="76"/>
        <v>0</v>
      </c>
      <c r="CS122" s="17">
        <f t="shared" si="77"/>
        <v>0</v>
      </c>
      <c r="CT122" s="17">
        <f t="shared" si="78"/>
        <v>0</v>
      </c>
      <c r="CU122" s="17">
        <f t="shared" si="79"/>
        <v>0</v>
      </c>
      <c r="CV122" s="17">
        <f t="shared" si="80"/>
        <v>0</v>
      </c>
      <c r="CW122" s="17">
        <f t="shared" si="81"/>
        <v>0</v>
      </c>
      <c r="CX122" s="17">
        <f t="shared" si="82"/>
        <v>0</v>
      </c>
      <c r="CY122" s="17">
        <f t="shared" si="83"/>
        <v>0</v>
      </c>
      <c r="CZ122" s="17">
        <f t="shared" si="84"/>
        <v>0</v>
      </c>
      <c r="DA122" s="17">
        <f t="shared" si="85"/>
        <v>0</v>
      </c>
      <c r="DB122" s="17">
        <f t="shared" si="86"/>
        <v>0</v>
      </c>
      <c r="DC122" s="17">
        <f t="shared" si="87"/>
        <v>0</v>
      </c>
      <c r="DD122" s="17">
        <f t="shared" si="88"/>
        <v>0</v>
      </c>
      <c r="DE122" s="17">
        <f t="shared" si="89"/>
        <v>0</v>
      </c>
      <c r="DF122" s="17">
        <f t="shared" si="90"/>
        <v>0</v>
      </c>
      <c r="DG122" s="17">
        <f t="shared" si="91"/>
        <v>0</v>
      </c>
    </row>
    <row r="123" spans="2:111" ht="15" customHeight="1" x14ac:dyDescent="0.2">
      <c r="B123" s="156">
        <v>115</v>
      </c>
      <c r="C123" s="157" t="str">
        <f t="shared" si="92"/>
        <v/>
      </c>
      <c r="D123" s="158" t="str">
        <f t="shared" si="52"/>
        <v>OK</v>
      </c>
      <c r="E123" s="159" t="e">
        <f>VLOOKUP('DATA SHEET'!$B$9,'Drill Size Info'!$T$2:$U$8,2,FALSE)</f>
        <v>#N/A</v>
      </c>
      <c r="F123" s="159" t="str">
        <f t="shared" si="93"/>
        <v/>
      </c>
      <c r="G123" s="91">
        <f t="shared" si="94"/>
        <v>0</v>
      </c>
      <c r="H123" s="160" t="s">
        <v>175</v>
      </c>
      <c r="I123" s="160" t="s">
        <v>175</v>
      </c>
      <c r="J123" s="160" t="str">
        <f>IF('DATA SHEET'!$B$10="NC-50","N/A","OK")</f>
        <v>OK</v>
      </c>
      <c r="K123" s="160" t="str">
        <f>IF('DATA SHEET'!$B$10="NC-50","N/A","OK")</f>
        <v>OK</v>
      </c>
      <c r="L123" s="160" t="str">
        <f t="shared" si="95"/>
        <v>OK</v>
      </c>
      <c r="M123" s="160" t="str">
        <f t="shared" si="96"/>
        <v>OK</v>
      </c>
      <c r="N123" s="160"/>
      <c r="O123" s="160"/>
      <c r="P123" s="160"/>
      <c r="Q123" s="160"/>
      <c r="R123" s="92" t="str">
        <f>IF(DI123&lt;&gt;"",
    IF(INT('Drill Size Info'!$AA$19)=INT('Drill Size Info'!$AB$19),
        --(INT('Drill Size Info'!$AA$19) &amp; "." &amp; DI123),
        IF(AND((--(INT('Drill Size Info'!$AA$19) &amp; "." &amp; DI123)&gt;=--('Drill Size Info'!$AA$19)), (--(INT('Drill Size Info'!$AA$19) &amp; "." &amp; DI123)&lt;=--('Drill Size Info'!$AB$19))),
            --(INT('Drill Size Info'!$AA$19) &amp; "." &amp; DI123),
            --(INT('Drill Size Info'!$AB$19) &amp; "." &amp; DI123)
        )
    ),
    IF(DH123&lt;&gt;"",
        IF(INT('Drill Size Info'!$AA$19)=INT('Drill Size Info'!$AB$19),
            --(INT('Drill Size Info'!$AA$19) &amp; "." &amp; LEFT(DH123,3)),
            IF(AND((--(INT('Drill Size Info'!$AA$19) &amp; "." &amp; LEFT(DH123,3))&gt;=--('Drill Size Info'!$AA$19)), (--(INT('Drill Size Info'!$AA$19) &amp; "." &amp; LEFT(DH123,3))&lt;=--('Drill Size Info'!$AB$19))),
                --(INT('Drill Size Info'!$AA$19) &amp; "." &amp; LEFT(DH123,3)),
                --(INT('Drill Size Info'!$AB$19) &amp; "." &amp; LEFT(DH123,3))
            )
        ),
        "OK"
    )
)</f>
        <v>OK</v>
      </c>
      <c r="S123" s="150" t="str">
        <f>IF(DJ123&lt;&gt;"",
    IF(INT('Drill Size Info'!$AA$19)=INT('Drill Size Info'!$AB$19),
        --(INT('Drill Size Info'!$AA$19) &amp; "." &amp; DJ123),
        IF(AND((--(INT('Drill Size Info'!$AA$19) &amp; "." &amp; DJ123)&gt;=--('Drill Size Info'!$AA$19)), (--(INT('Drill Size Info'!$AA$19) &amp; "." &amp; DJ123)&lt;=--('Drill Size Info'!$AB$19))),
            --(INT('Drill Size Info'!$AA$19) &amp; "." &amp; DJ123),
            --(INT('Drill Size Info'!$AB$19) &amp; "." &amp; DJ123)
        )
    ),
    IF(DH123&lt;&gt;"",
        IF(INT('Drill Size Info'!$AA$19)=INT('Drill Size Info'!$AB$19),
            --(INT('Drill Size Info'!$AA$19) &amp; "." &amp; RIGHT(DH123,3)),
            IF(AND((--(INT('Drill Size Info'!$AA$19) &amp; "." &amp; RIGHT(DH123,3))&gt;=--('Drill Size Info'!$AA$19)), (--(INT('Drill Size Info'!$AA$19) &amp; "." &amp; RIGHT(DH123,3))&lt;=--('Drill Size Info'!$AB$19))),
                --(INT('Drill Size Info'!$AA$19) &amp; "." &amp; RIGHT(DH123,3)),
                --(INT('Drill Size Info'!$AB$19) &amp; "." &amp; RIGHT(DH123,3))
            )
        ),
        "N/A"
    )
)</f>
        <v>N/A</v>
      </c>
      <c r="T123" s="150" t="str">
        <f>IF(DL123&lt;&gt;"",
    IF(INT('Drill Size Info'!$AA$19)=INT('Drill Size Info'!$AB$15),
        --(INT('Drill Size Info'!$AA$15) &amp; "." &amp; DL123),
        IF(AND((--(INT('Drill Size Info'!$AA$15) &amp; "." &amp; DL123)&gt;=--('Drill Size Info'!$AA$15)), (--(INT('Drill Size Info'!$AA$15) &amp; "." &amp; DL123)&lt;=--('Drill Size Info'!$AB$15))),
            --(INT('Drill Size Info'!$AA$15) &amp; "." &amp; DL123),
            --(INT('Drill Size Info'!$AB$15) &amp; "." &amp; DL123)
        )
    ),
    IF(DK123&lt;&gt;"",
        IF(INT('Drill Size Info'!$AA$15)=INT('Drill Size Info'!$AB$15),
            --(INT('Drill Size Info'!$AA$15) &amp; "." &amp; LEFT(DK123,3)),
            IF(AND((--(INT('Drill Size Info'!$AA$15) &amp; "." &amp; LEFT(DK123,3))&gt;=--('Drill Size Info'!$AA$15)), (--(INT('Drill Size Info'!$AA$15) &amp; "." &amp; LEFT(DK123,3))&lt;=--('Drill Size Info'!$AB$15))),
                --(INT('Drill Size Info'!$AA$15) &amp; "." &amp; LEFT(DK123,3)),
                --(INT('Drill Size Info'!$AB$15) &amp; "." &amp; LEFT(DK123,3))
            )
        ),
        "OK"
    )
)</f>
        <v>OK</v>
      </c>
      <c r="U123" s="150" t="str">
        <f>IF(DM123&lt;&gt;"",
    IF(INT('Drill Size Info'!$AA$19)=INT('Drill Size Info'!$AB$15),
        --(INT('Drill Size Info'!$AA$15) &amp; "." &amp; DM123),
        IF(AND((--(INT('Drill Size Info'!$AA$15) &amp; "." &amp; DM123)&gt;=--('Drill Size Info'!$AA$15)), (--(INT('Drill Size Info'!$AA$15) &amp; "." &amp; DM123)&lt;=--('Drill Size Info'!$AB$15))),
            --(INT('Drill Size Info'!$AA$15) &amp; "." &amp; DM123),
            --(INT('Drill Size Info'!$AB$15) &amp; "." &amp; DM123)
        )
    ),
    IF(DK123&lt;&gt;"",
        IF(INT('Drill Size Info'!$AA$15)=INT('Drill Size Info'!$AB$15),
            --(INT('Drill Size Info'!$AA$15) &amp; "." &amp; RIGHT(DK123,3)),
            IF(AND((--(INT('Drill Size Info'!$AA$15) &amp; "." &amp; RIGHT(DK123,3))&gt;=--('Drill Size Info'!$AA$15)), (--(INT('Drill Size Info'!$AA$15) &amp; "." &amp; RIGHT(DK123,3))&lt;=--('Drill Size Info'!$AB$15))),
                --(INT('Drill Size Info'!$AA$15) &amp; "." &amp; RIGHT(DK123,3)),
                --(INT('Drill Size Info'!$AB$15) &amp; "." &amp; RIGHT(DK123,3))
            )
        ),
        "N/A"
    )
)</f>
        <v>N/A</v>
      </c>
      <c r="V123" s="161"/>
      <c r="W123" s="161"/>
      <c r="X123" s="161"/>
      <c r="Y123" s="161"/>
      <c r="Z123" s="161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62"/>
      <c r="AL123" s="162"/>
      <c r="AM123" s="162"/>
      <c r="AN123" s="162"/>
      <c r="AO123" s="162"/>
      <c r="AP123" s="162"/>
      <c r="AQ123" s="162"/>
      <c r="AR123" s="162"/>
      <c r="AS123" s="162"/>
      <c r="AT123" s="162"/>
      <c r="AU123" s="162"/>
      <c r="AV123" s="162"/>
      <c r="AW123" s="162"/>
      <c r="AX123" s="162"/>
      <c r="AY123" s="162"/>
      <c r="AZ123" s="162"/>
      <c r="BA123" s="162"/>
      <c r="BB123" s="163"/>
      <c r="BC123" s="163"/>
      <c r="BD123" s="163"/>
      <c r="BE123" s="164"/>
      <c r="BF123" s="165"/>
      <c r="BG123" s="162"/>
      <c r="BH123" s="162"/>
      <c r="BI123" s="164"/>
      <c r="BJ123" s="38"/>
      <c r="BK123" s="38"/>
      <c r="BL123" s="126"/>
      <c r="BM123" s="126"/>
      <c r="BN123" s="38"/>
      <c r="BO123" s="38"/>
      <c r="BP123" s="117" t="str">
        <f t="shared" si="59"/>
        <v/>
      </c>
      <c r="BQ123" s="38"/>
      <c r="BR123" s="38"/>
      <c r="BS123" s="38"/>
      <c r="BT123" s="38"/>
      <c r="BV123" s="17">
        <f t="shared" si="53"/>
        <v>0</v>
      </c>
      <c r="BW123" s="17">
        <f t="shared" si="54"/>
        <v>0</v>
      </c>
      <c r="BX123" s="17">
        <f t="shared" si="55"/>
        <v>0</v>
      </c>
      <c r="BY123" s="17">
        <f t="shared" si="56"/>
        <v>0</v>
      </c>
      <c r="BZ123" s="17">
        <f t="shared" si="57"/>
        <v>0</v>
      </c>
      <c r="CA123" s="17">
        <f t="shared" si="58"/>
        <v>0</v>
      </c>
      <c r="CB123" s="17">
        <f t="shared" si="60"/>
        <v>0</v>
      </c>
      <c r="CC123" s="17">
        <f t="shared" si="61"/>
        <v>0</v>
      </c>
      <c r="CD123" s="17">
        <f t="shared" si="62"/>
        <v>0</v>
      </c>
      <c r="CE123" s="17">
        <f t="shared" si="63"/>
        <v>0</v>
      </c>
      <c r="CF123" s="17">
        <f t="shared" si="64"/>
        <v>0</v>
      </c>
      <c r="CG123" s="17">
        <f t="shared" si="65"/>
        <v>0</v>
      </c>
      <c r="CH123" s="17">
        <f t="shared" si="66"/>
        <v>0</v>
      </c>
      <c r="CI123" s="17">
        <f t="shared" si="67"/>
        <v>0</v>
      </c>
      <c r="CJ123" s="17">
        <f t="shared" si="68"/>
        <v>0</v>
      </c>
      <c r="CK123" s="17">
        <f t="shared" si="69"/>
        <v>0</v>
      </c>
      <c r="CL123" s="17">
        <f t="shared" si="70"/>
        <v>0</v>
      </c>
      <c r="CM123" s="17">
        <f t="shared" si="71"/>
        <v>0</v>
      </c>
      <c r="CN123" s="17">
        <f t="shared" si="72"/>
        <v>0</v>
      </c>
      <c r="CO123" s="17">
        <f t="shared" si="73"/>
        <v>0</v>
      </c>
      <c r="CP123" s="17">
        <f t="shared" si="74"/>
        <v>0</v>
      </c>
      <c r="CQ123" s="17">
        <f t="shared" si="75"/>
        <v>0</v>
      </c>
      <c r="CR123" s="17">
        <f t="shared" si="76"/>
        <v>0</v>
      </c>
      <c r="CS123" s="17">
        <f t="shared" si="77"/>
        <v>0</v>
      </c>
      <c r="CT123" s="17">
        <f t="shared" si="78"/>
        <v>0</v>
      </c>
      <c r="CU123" s="17">
        <f t="shared" si="79"/>
        <v>0</v>
      </c>
      <c r="CV123" s="17">
        <f t="shared" si="80"/>
        <v>0</v>
      </c>
      <c r="CW123" s="17">
        <f t="shared" si="81"/>
        <v>0</v>
      </c>
      <c r="CX123" s="17">
        <f t="shared" si="82"/>
        <v>0</v>
      </c>
      <c r="CY123" s="17">
        <f t="shared" si="83"/>
        <v>0</v>
      </c>
      <c r="CZ123" s="17">
        <f t="shared" si="84"/>
        <v>0</v>
      </c>
      <c r="DA123" s="17">
        <f t="shared" si="85"/>
        <v>0</v>
      </c>
      <c r="DB123" s="17">
        <f t="shared" si="86"/>
        <v>0</v>
      </c>
      <c r="DC123" s="17">
        <f t="shared" si="87"/>
        <v>0</v>
      </c>
      <c r="DD123" s="17">
        <f t="shared" si="88"/>
        <v>0</v>
      </c>
      <c r="DE123" s="17">
        <f t="shared" si="89"/>
        <v>0</v>
      </c>
      <c r="DF123" s="17">
        <f t="shared" si="90"/>
        <v>0</v>
      </c>
      <c r="DG123" s="17">
        <f t="shared" si="91"/>
        <v>0</v>
      </c>
    </row>
    <row r="124" spans="2:111" ht="15" customHeight="1" x14ac:dyDescent="0.2">
      <c r="B124" s="156">
        <v>116</v>
      </c>
      <c r="C124" s="157" t="str">
        <f t="shared" si="92"/>
        <v/>
      </c>
      <c r="D124" s="158" t="str">
        <f t="shared" si="52"/>
        <v>OK</v>
      </c>
      <c r="E124" s="159" t="e">
        <f>VLOOKUP('DATA SHEET'!$B$9,'Drill Size Info'!$T$2:$U$8,2,FALSE)</f>
        <v>#N/A</v>
      </c>
      <c r="F124" s="159" t="str">
        <f t="shared" si="93"/>
        <v/>
      </c>
      <c r="G124" s="91">
        <f t="shared" si="94"/>
        <v>0</v>
      </c>
      <c r="H124" s="160" t="s">
        <v>175</v>
      </c>
      <c r="I124" s="160" t="s">
        <v>175</v>
      </c>
      <c r="J124" s="160" t="str">
        <f>IF('DATA SHEET'!$B$10="NC-50","N/A","OK")</f>
        <v>OK</v>
      </c>
      <c r="K124" s="160" t="str">
        <f>IF('DATA SHEET'!$B$10="NC-50","N/A","OK")</f>
        <v>OK</v>
      </c>
      <c r="L124" s="160" t="str">
        <f t="shared" si="95"/>
        <v>OK</v>
      </c>
      <c r="M124" s="160" t="str">
        <f t="shared" si="96"/>
        <v>OK</v>
      </c>
      <c r="N124" s="160"/>
      <c r="O124" s="160"/>
      <c r="P124" s="160"/>
      <c r="Q124" s="160"/>
      <c r="R124" s="92" t="str">
        <f>IF(DI124&lt;&gt;"",
    IF(INT('Drill Size Info'!$AA$19)=INT('Drill Size Info'!$AB$19),
        --(INT('Drill Size Info'!$AA$19) &amp; "." &amp; DI124),
        IF(AND((--(INT('Drill Size Info'!$AA$19) &amp; "." &amp; DI124)&gt;=--('Drill Size Info'!$AA$19)), (--(INT('Drill Size Info'!$AA$19) &amp; "." &amp; DI124)&lt;=--('Drill Size Info'!$AB$19))),
            --(INT('Drill Size Info'!$AA$19) &amp; "." &amp; DI124),
            --(INT('Drill Size Info'!$AB$19) &amp; "." &amp; DI124)
        )
    ),
    IF(DH124&lt;&gt;"",
        IF(INT('Drill Size Info'!$AA$19)=INT('Drill Size Info'!$AB$19),
            --(INT('Drill Size Info'!$AA$19) &amp; "." &amp; LEFT(DH124,3)),
            IF(AND((--(INT('Drill Size Info'!$AA$19) &amp; "." &amp; LEFT(DH124,3))&gt;=--('Drill Size Info'!$AA$19)), (--(INT('Drill Size Info'!$AA$19) &amp; "." &amp; LEFT(DH124,3))&lt;=--('Drill Size Info'!$AB$19))),
                --(INT('Drill Size Info'!$AA$19) &amp; "." &amp; LEFT(DH124,3)),
                --(INT('Drill Size Info'!$AB$19) &amp; "." &amp; LEFT(DH124,3))
            )
        ),
        "OK"
    )
)</f>
        <v>OK</v>
      </c>
      <c r="S124" s="150" t="str">
        <f>IF(DJ124&lt;&gt;"",
    IF(INT('Drill Size Info'!$AA$19)=INT('Drill Size Info'!$AB$19),
        --(INT('Drill Size Info'!$AA$19) &amp; "." &amp; DJ124),
        IF(AND((--(INT('Drill Size Info'!$AA$19) &amp; "." &amp; DJ124)&gt;=--('Drill Size Info'!$AA$19)), (--(INT('Drill Size Info'!$AA$19) &amp; "." &amp; DJ124)&lt;=--('Drill Size Info'!$AB$19))),
            --(INT('Drill Size Info'!$AA$19) &amp; "." &amp; DJ124),
            --(INT('Drill Size Info'!$AB$19) &amp; "." &amp; DJ124)
        )
    ),
    IF(DH124&lt;&gt;"",
        IF(INT('Drill Size Info'!$AA$19)=INT('Drill Size Info'!$AB$19),
            --(INT('Drill Size Info'!$AA$19) &amp; "." &amp; RIGHT(DH124,3)),
            IF(AND((--(INT('Drill Size Info'!$AA$19) &amp; "." &amp; RIGHT(DH124,3))&gt;=--('Drill Size Info'!$AA$19)), (--(INT('Drill Size Info'!$AA$19) &amp; "." &amp; RIGHT(DH124,3))&lt;=--('Drill Size Info'!$AB$19))),
                --(INT('Drill Size Info'!$AA$19) &amp; "." &amp; RIGHT(DH124,3)),
                --(INT('Drill Size Info'!$AB$19) &amp; "." &amp; RIGHT(DH124,3))
            )
        ),
        "N/A"
    )
)</f>
        <v>N/A</v>
      </c>
      <c r="T124" s="150" t="str">
        <f>IF(DL124&lt;&gt;"",
    IF(INT('Drill Size Info'!$AA$19)=INT('Drill Size Info'!$AB$15),
        --(INT('Drill Size Info'!$AA$15) &amp; "." &amp; DL124),
        IF(AND((--(INT('Drill Size Info'!$AA$15) &amp; "." &amp; DL124)&gt;=--('Drill Size Info'!$AA$15)), (--(INT('Drill Size Info'!$AA$15) &amp; "." &amp; DL124)&lt;=--('Drill Size Info'!$AB$15))),
            --(INT('Drill Size Info'!$AA$15) &amp; "." &amp; DL124),
            --(INT('Drill Size Info'!$AB$15) &amp; "." &amp; DL124)
        )
    ),
    IF(DK124&lt;&gt;"",
        IF(INT('Drill Size Info'!$AA$15)=INT('Drill Size Info'!$AB$15),
            --(INT('Drill Size Info'!$AA$15) &amp; "." &amp; LEFT(DK124,3)),
            IF(AND((--(INT('Drill Size Info'!$AA$15) &amp; "." &amp; LEFT(DK124,3))&gt;=--('Drill Size Info'!$AA$15)), (--(INT('Drill Size Info'!$AA$15) &amp; "." &amp; LEFT(DK124,3))&lt;=--('Drill Size Info'!$AB$15))),
                --(INT('Drill Size Info'!$AA$15) &amp; "." &amp; LEFT(DK124,3)),
                --(INT('Drill Size Info'!$AB$15) &amp; "." &amp; LEFT(DK124,3))
            )
        ),
        "OK"
    )
)</f>
        <v>OK</v>
      </c>
      <c r="U124" s="150" t="str">
        <f>IF(DM124&lt;&gt;"",
    IF(INT('Drill Size Info'!$AA$19)=INT('Drill Size Info'!$AB$15),
        --(INT('Drill Size Info'!$AA$15) &amp; "." &amp; DM124),
        IF(AND((--(INT('Drill Size Info'!$AA$15) &amp; "." &amp; DM124)&gt;=--('Drill Size Info'!$AA$15)), (--(INT('Drill Size Info'!$AA$15) &amp; "." &amp; DM124)&lt;=--('Drill Size Info'!$AB$15))),
            --(INT('Drill Size Info'!$AA$15) &amp; "." &amp; DM124),
            --(INT('Drill Size Info'!$AB$15) &amp; "." &amp; DM124)
        )
    ),
    IF(DK124&lt;&gt;"",
        IF(INT('Drill Size Info'!$AA$15)=INT('Drill Size Info'!$AB$15),
            --(INT('Drill Size Info'!$AA$15) &amp; "." &amp; RIGHT(DK124,3)),
            IF(AND((--(INT('Drill Size Info'!$AA$15) &amp; "." &amp; RIGHT(DK124,3))&gt;=--('Drill Size Info'!$AA$15)), (--(INT('Drill Size Info'!$AA$15) &amp; "." &amp; RIGHT(DK124,3))&lt;=--('Drill Size Info'!$AB$15))),
                --(INT('Drill Size Info'!$AA$15) &amp; "." &amp; RIGHT(DK124,3)),
                --(INT('Drill Size Info'!$AB$15) &amp; "." &amp; RIGHT(DK124,3))
            )
        ),
        "N/A"
    )
)</f>
        <v>N/A</v>
      </c>
      <c r="V124" s="161"/>
      <c r="W124" s="161"/>
      <c r="X124" s="161"/>
      <c r="Y124" s="161"/>
      <c r="Z124" s="161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62"/>
      <c r="AL124" s="162"/>
      <c r="AM124" s="162"/>
      <c r="AN124" s="162"/>
      <c r="AO124" s="162"/>
      <c r="AP124" s="162"/>
      <c r="AQ124" s="162"/>
      <c r="AR124" s="162"/>
      <c r="AS124" s="162"/>
      <c r="AT124" s="162"/>
      <c r="AU124" s="162"/>
      <c r="AV124" s="162"/>
      <c r="AW124" s="162"/>
      <c r="AX124" s="162"/>
      <c r="AY124" s="162"/>
      <c r="AZ124" s="162"/>
      <c r="BA124" s="162"/>
      <c r="BB124" s="163"/>
      <c r="BC124" s="163"/>
      <c r="BD124" s="163"/>
      <c r="BE124" s="164"/>
      <c r="BF124" s="165"/>
      <c r="BG124" s="162"/>
      <c r="BH124" s="162"/>
      <c r="BI124" s="164"/>
      <c r="BJ124" s="38"/>
      <c r="BK124" s="38"/>
      <c r="BL124" s="126"/>
      <c r="BM124" s="126"/>
      <c r="BN124" s="38"/>
      <c r="BO124" s="38"/>
      <c r="BP124" s="117" t="str">
        <f t="shared" si="59"/>
        <v/>
      </c>
      <c r="BQ124" s="38"/>
      <c r="BR124" s="38"/>
      <c r="BS124" s="38"/>
      <c r="BT124" s="38"/>
      <c r="BV124" s="17">
        <f t="shared" si="53"/>
        <v>0</v>
      </c>
      <c r="BW124" s="17">
        <f t="shared" si="54"/>
        <v>0</v>
      </c>
      <c r="BX124" s="17">
        <f t="shared" si="55"/>
        <v>0</v>
      </c>
      <c r="BY124" s="17">
        <f t="shared" si="56"/>
        <v>0</v>
      </c>
      <c r="BZ124" s="17">
        <f t="shared" si="57"/>
        <v>0</v>
      </c>
      <c r="CA124" s="17">
        <f t="shared" si="58"/>
        <v>0</v>
      </c>
      <c r="CB124" s="17">
        <f t="shared" si="60"/>
        <v>0</v>
      </c>
      <c r="CC124" s="17">
        <f t="shared" si="61"/>
        <v>0</v>
      </c>
      <c r="CD124" s="17">
        <f t="shared" si="62"/>
        <v>0</v>
      </c>
      <c r="CE124" s="17">
        <f t="shared" si="63"/>
        <v>0</v>
      </c>
      <c r="CF124" s="17">
        <f t="shared" si="64"/>
        <v>0</v>
      </c>
      <c r="CG124" s="17">
        <f t="shared" si="65"/>
        <v>0</v>
      </c>
      <c r="CH124" s="17">
        <f t="shared" si="66"/>
        <v>0</v>
      </c>
      <c r="CI124" s="17">
        <f t="shared" si="67"/>
        <v>0</v>
      </c>
      <c r="CJ124" s="17">
        <f t="shared" si="68"/>
        <v>0</v>
      </c>
      <c r="CK124" s="17">
        <f t="shared" si="69"/>
        <v>0</v>
      </c>
      <c r="CL124" s="17">
        <f t="shared" si="70"/>
        <v>0</v>
      </c>
      <c r="CM124" s="17">
        <f t="shared" si="71"/>
        <v>0</v>
      </c>
      <c r="CN124" s="17">
        <f t="shared" si="72"/>
        <v>0</v>
      </c>
      <c r="CO124" s="17">
        <f t="shared" si="73"/>
        <v>0</v>
      </c>
      <c r="CP124" s="17">
        <f t="shared" si="74"/>
        <v>0</v>
      </c>
      <c r="CQ124" s="17">
        <f t="shared" si="75"/>
        <v>0</v>
      </c>
      <c r="CR124" s="17">
        <f t="shared" si="76"/>
        <v>0</v>
      </c>
      <c r="CS124" s="17">
        <f t="shared" si="77"/>
        <v>0</v>
      </c>
      <c r="CT124" s="17">
        <f t="shared" si="78"/>
        <v>0</v>
      </c>
      <c r="CU124" s="17">
        <f t="shared" si="79"/>
        <v>0</v>
      </c>
      <c r="CV124" s="17">
        <f t="shared" si="80"/>
        <v>0</v>
      </c>
      <c r="CW124" s="17">
        <f t="shared" si="81"/>
        <v>0</v>
      </c>
      <c r="CX124" s="17">
        <f t="shared" si="82"/>
        <v>0</v>
      </c>
      <c r="CY124" s="17">
        <f t="shared" si="83"/>
        <v>0</v>
      </c>
      <c r="CZ124" s="17">
        <f t="shared" si="84"/>
        <v>0</v>
      </c>
      <c r="DA124" s="17">
        <f t="shared" si="85"/>
        <v>0</v>
      </c>
      <c r="DB124" s="17">
        <f t="shared" si="86"/>
        <v>0</v>
      </c>
      <c r="DC124" s="17">
        <f t="shared" si="87"/>
        <v>0</v>
      </c>
      <c r="DD124" s="17">
        <f t="shared" si="88"/>
        <v>0</v>
      </c>
      <c r="DE124" s="17">
        <f t="shared" si="89"/>
        <v>0</v>
      </c>
      <c r="DF124" s="17">
        <f t="shared" si="90"/>
        <v>0</v>
      </c>
      <c r="DG124" s="17">
        <f t="shared" si="91"/>
        <v>0</v>
      </c>
    </row>
    <row r="125" spans="2:111" ht="15" customHeight="1" x14ac:dyDescent="0.2">
      <c r="B125" s="156">
        <v>117</v>
      </c>
      <c r="C125" s="157" t="str">
        <f t="shared" si="92"/>
        <v/>
      </c>
      <c r="D125" s="158" t="str">
        <f t="shared" si="52"/>
        <v>OK</v>
      </c>
      <c r="E125" s="159" t="e">
        <f>VLOOKUP('DATA SHEET'!$B$9,'Drill Size Info'!$T$2:$U$8,2,FALSE)</f>
        <v>#N/A</v>
      </c>
      <c r="F125" s="159" t="str">
        <f t="shared" si="93"/>
        <v/>
      </c>
      <c r="G125" s="91">
        <f t="shared" si="94"/>
        <v>0</v>
      </c>
      <c r="H125" s="160" t="s">
        <v>175</v>
      </c>
      <c r="I125" s="160" t="s">
        <v>175</v>
      </c>
      <c r="J125" s="160" t="str">
        <f>IF('DATA SHEET'!$B$10="NC-50","N/A","OK")</f>
        <v>OK</v>
      </c>
      <c r="K125" s="160" t="str">
        <f>IF('DATA SHEET'!$B$10="NC-50","N/A","OK")</f>
        <v>OK</v>
      </c>
      <c r="L125" s="160" t="str">
        <f t="shared" si="95"/>
        <v>OK</v>
      </c>
      <c r="M125" s="160" t="str">
        <f t="shared" si="96"/>
        <v>OK</v>
      </c>
      <c r="N125" s="160"/>
      <c r="O125" s="160"/>
      <c r="P125" s="160"/>
      <c r="Q125" s="160"/>
      <c r="R125" s="92" t="str">
        <f>IF(DI125&lt;&gt;"",
    IF(INT('Drill Size Info'!$AA$19)=INT('Drill Size Info'!$AB$19),
        --(INT('Drill Size Info'!$AA$19) &amp; "." &amp; DI125),
        IF(AND((--(INT('Drill Size Info'!$AA$19) &amp; "." &amp; DI125)&gt;=--('Drill Size Info'!$AA$19)), (--(INT('Drill Size Info'!$AA$19) &amp; "." &amp; DI125)&lt;=--('Drill Size Info'!$AB$19))),
            --(INT('Drill Size Info'!$AA$19) &amp; "." &amp; DI125),
            --(INT('Drill Size Info'!$AB$19) &amp; "." &amp; DI125)
        )
    ),
    IF(DH125&lt;&gt;"",
        IF(INT('Drill Size Info'!$AA$19)=INT('Drill Size Info'!$AB$19),
            --(INT('Drill Size Info'!$AA$19) &amp; "." &amp; LEFT(DH125,3)),
            IF(AND((--(INT('Drill Size Info'!$AA$19) &amp; "." &amp; LEFT(DH125,3))&gt;=--('Drill Size Info'!$AA$19)), (--(INT('Drill Size Info'!$AA$19) &amp; "." &amp; LEFT(DH125,3))&lt;=--('Drill Size Info'!$AB$19))),
                --(INT('Drill Size Info'!$AA$19) &amp; "." &amp; LEFT(DH125,3)),
                --(INT('Drill Size Info'!$AB$19) &amp; "." &amp; LEFT(DH125,3))
            )
        ),
        "OK"
    )
)</f>
        <v>OK</v>
      </c>
      <c r="S125" s="150" t="str">
        <f>IF(DJ125&lt;&gt;"",
    IF(INT('Drill Size Info'!$AA$19)=INT('Drill Size Info'!$AB$19),
        --(INT('Drill Size Info'!$AA$19) &amp; "." &amp; DJ125),
        IF(AND((--(INT('Drill Size Info'!$AA$19) &amp; "." &amp; DJ125)&gt;=--('Drill Size Info'!$AA$19)), (--(INT('Drill Size Info'!$AA$19) &amp; "." &amp; DJ125)&lt;=--('Drill Size Info'!$AB$19))),
            --(INT('Drill Size Info'!$AA$19) &amp; "." &amp; DJ125),
            --(INT('Drill Size Info'!$AB$19) &amp; "." &amp; DJ125)
        )
    ),
    IF(DH125&lt;&gt;"",
        IF(INT('Drill Size Info'!$AA$19)=INT('Drill Size Info'!$AB$19),
            --(INT('Drill Size Info'!$AA$19) &amp; "." &amp; RIGHT(DH125,3)),
            IF(AND((--(INT('Drill Size Info'!$AA$19) &amp; "." &amp; RIGHT(DH125,3))&gt;=--('Drill Size Info'!$AA$19)), (--(INT('Drill Size Info'!$AA$19) &amp; "." &amp; RIGHT(DH125,3))&lt;=--('Drill Size Info'!$AB$19))),
                --(INT('Drill Size Info'!$AA$19) &amp; "." &amp; RIGHT(DH125,3)),
                --(INT('Drill Size Info'!$AB$19) &amp; "." &amp; RIGHT(DH125,3))
            )
        ),
        "N/A"
    )
)</f>
        <v>N/A</v>
      </c>
      <c r="T125" s="150" t="str">
        <f>IF(DL125&lt;&gt;"",
    IF(INT('Drill Size Info'!$AA$19)=INT('Drill Size Info'!$AB$15),
        --(INT('Drill Size Info'!$AA$15) &amp; "." &amp; DL125),
        IF(AND((--(INT('Drill Size Info'!$AA$15) &amp; "." &amp; DL125)&gt;=--('Drill Size Info'!$AA$15)), (--(INT('Drill Size Info'!$AA$15) &amp; "." &amp; DL125)&lt;=--('Drill Size Info'!$AB$15))),
            --(INT('Drill Size Info'!$AA$15) &amp; "." &amp; DL125),
            --(INT('Drill Size Info'!$AB$15) &amp; "." &amp; DL125)
        )
    ),
    IF(DK125&lt;&gt;"",
        IF(INT('Drill Size Info'!$AA$15)=INT('Drill Size Info'!$AB$15),
            --(INT('Drill Size Info'!$AA$15) &amp; "." &amp; LEFT(DK125,3)),
            IF(AND((--(INT('Drill Size Info'!$AA$15) &amp; "." &amp; LEFT(DK125,3))&gt;=--('Drill Size Info'!$AA$15)), (--(INT('Drill Size Info'!$AA$15) &amp; "." &amp; LEFT(DK125,3))&lt;=--('Drill Size Info'!$AB$15))),
                --(INT('Drill Size Info'!$AA$15) &amp; "." &amp; LEFT(DK125,3)),
                --(INT('Drill Size Info'!$AB$15) &amp; "." &amp; LEFT(DK125,3))
            )
        ),
        "OK"
    )
)</f>
        <v>OK</v>
      </c>
      <c r="U125" s="150" t="str">
        <f>IF(DM125&lt;&gt;"",
    IF(INT('Drill Size Info'!$AA$19)=INT('Drill Size Info'!$AB$15),
        --(INT('Drill Size Info'!$AA$15) &amp; "." &amp; DM125),
        IF(AND((--(INT('Drill Size Info'!$AA$15) &amp; "." &amp; DM125)&gt;=--('Drill Size Info'!$AA$15)), (--(INT('Drill Size Info'!$AA$15) &amp; "." &amp; DM125)&lt;=--('Drill Size Info'!$AB$15))),
            --(INT('Drill Size Info'!$AA$15) &amp; "." &amp; DM125),
            --(INT('Drill Size Info'!$AB$15) &amp; "." &amp; DM125)
        )
    ),
    IF(DK125&lt;&gt;"",
        IF(INT('Drill Size Info'!$AA$15)=INT('Drill Size Info'!$AB$15),
            --(INT('Drill Size Info'!$AA$15) &amp; "." &amp; RIGHT(DK125,3)),
            IF(AND((--(INT('Drill Size Info'!$AA$15) &amp; "." &amp; RIGHT(DK125,3))&gt;=--('Drill Size Info'!$AA$15)), (--(INT('Drill Size Info'!$AA$15) &amp; "." &amp; RIGHT(DK125,3))&lt;=--('Drill Size Info'!$AB$15))),
                --(INT('Drill Size Info'!$AA$15) &amp; "." &amp; RIGHT(DK125,3)),
                --(INT('Drill Size Info'!$AB$15) &amp; "." &amp; RIGHT(DK125,3))
            )
        ),
        "N/A"
    )
)</f>
        <v>N/A</v>
      </c>
      <c r="V125" s="161"/>
      <c r="W125" s="161"/>
      <c r="X125" s="161"/>
      <c r="Y125" s="161"/>
      <c r="Z125" s="161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62"/>
      <c r="AL125" s="162"/>
      <c r="AM125" s="162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2"/>
      <c r="BA125" s="162"/>
      <c r="BB125" s="163"/>
      <c r="BC125" s="163"/>
      <c r="BD125" s="163"/>
      <c r="BE125" s="164"/>
      <c r="BF125" s="165"/>
      <c r="BG125" s="162"/>
      <c r="BH125" s="162"/>
      <c r="BI125" s="164"/>
      <c r="BJ125" s="38"/>
      <c r="BK125" s="38"/>
      <c r="BL125" s="126"/>
      <c r="BM125" s="126"/>
      <c r="BN125" s="38"/>
      <c r="BO125" s="38"/>
      <c r="BP125" s="117" t="str">
        <f t="shared" si="59"/>
        <v/>
      </c>
      <c r="BQ125" s="38"/>
      <c r="BR125" s="38"/>
      <c r="BS125" s="38"/>
      <c r="BT125" s="38"/>
      <c r="BV125" s="17">
        <f t="shared" si="53"/>
        <v>0</v>
      </c>
      <c r="BW125" s="17">
        <f t="shared" si="54"/>
        <v>0</v>
      </c>
      <c r="BX125" s="17">
        <f t="shared" si="55"/>
        <v>0</v>
      </c>
      <c r="BY125" s="17">
        <f t="shared" si="56"/>
        <v>0</v>
      </c>
      <c r="BZ125" s="17">
        <f t="shared" si="57"/>
        <v>0</v>
      </c>
      <c r="CA125" s="17">
        <f t="shared" si="58"/>
        <v>0</v>
      </c>
      <c r="CB125" s="17">
        <f t="shared" si="60"/>
        <v>0</v>
      </c>
      <c r="CC125" s="17">
        <f t="shared" si="61"/>
        <v>0</v>
      </c>
      <c r="CD125" s="17">
        <f t="shared" si="62"/>
        <v>0</v>
      </c>
      <c r="CE125" s="17">
        <f t="shared" si="63"/>
        <v>0</v>
      </c>
      <c r="CF125" s="17">
        <f t="shared" si="64"/>
        <v>0</v>
      </c>
      <c r="CG125" s="17">
        <f t="shared" si="65"/>
        <v>0</v>
      </c>
      <c r="CH125" s="17">
        <f t="shared" si="66"/>
        <v>0</v>
      </c>
      <c r="CI125" s="17">
        <f t="shared" si="67"/>
        <v>0</v>
      </c>
      <c r="CJ125" s="17">
        <f t="shared" si="68"/>
        <v>0</v>
      </c>
      <c r="CK125" s="17">
        <f t="shared" si="69"/>
        <v>0</v>
      </c>
      <c r="CL125" s="17">
        <f t="shared" si="70"/>
        <v>0</v>
      </c>
      <c r="CM125" s="17">
        <f t="shared" si="71"/>
        <v>0</v>
      </c>
      <c r="CN125" s="17">
        <f t="shared" si="72"/>
        <v>0</v>
      </c>
      <c r="CO125" s="17">
        <f t="shared" si="73"/>
        <v>0</v>
      </c>
      <c r="CP125" s="17">
        <f t="shared" si="74"/>
        <v>0</v>
      </c>
      <c r="CQ125" s="17">
        <f t="shared" si="75"/>
        <v>0</v>
      </c>
      <c r="CR125" s="17">
        <f t="shared" si="76"/>
        <v>0</v>
      </c>
      <c r="CS125" s="17">
        <f t="shared" si="77"/>
        <v>0</v>
      </c>
      <c r="CT125" s="17">
        <f t="shared" si="78"/>
        <v>0</v>
      </c>
      <c r="CU125" s="17">
        <f t="shared" si="79"/>
        <v>0</v>
      </c>
      <c r="CV125" s="17">
        <f t="shared" si="80"/>
        <v>0</v>
      </c>
      <c r="CW125" s="17">
        <f t="shared" si="81"/>
        <v>0</v>
      </c>
      <c r="CX125" s="17">
        <f t="shared" si="82"/>
        <v>0</v>
      </c>
      <c r="CY125" s="17">
        <f t="shared" si="83"/>
        <v>0</v>
      </c>
      <c r="CZ125" s="17">
        <f t="shared" si="84"/>
        <v>0</v>
      </c>
      <c r="DA125" s="17">
        <f t="shared" si="85"/>
        <v>0</v>
      </c>
      <c r="DB125" s="17">
        <f t="shared" si="86"/>
        <v>0</v>
      </c>
      <c r="DC125" s="17">
        <f t="shared" si="87"/>
        <v>0</v>
      </c>
      <c r="DD125" s="17">
        <f t="shared" si="88"/>
        <v>0</v>
      </c>
      <c r="DE125" s="17">
        <f t="shared" si="89"/>
        <v>0</v>
      </c>
      <c r="DF125" s="17">
        <f t="shared" si="90"/>
        <v>0</v>
      </c>
      <c r="DG125" s="17">
        <f t="shared" si="91"/>
        <v>0</v>
      </c>
    </row>
    <row r="126" spans="2:111" ht="15" customHeight="1" x14ac:dyDescent="0.2">
      <c r="B126" s="156">
        <v>118</v>
      </c>
      <c r="C126" s="157" t="str">
        <f t="shared" si="92"/>
        <v/>
      </c>
      <c r="D126" s="158" t="str">
        <f t="shared" si="52"/>
        <v>OK</v>
      </c>
      <c r="E126" s="159" t="e">
        <f>VLOOKUP('DATA SHEET'!$B$9,'Drill Size Info'!$T$2:$U$8,2,FALSE)</f>
        <v>#N/A</v>
      </c>
      <c r="F126" s="159" t="str">
        <f t="shared" si="93"/>
        <v/>
      </c>
      <c r="G126" s="91">
        <f t="shared" si="94"/>
        <v>0</v>
      </c>
      <c r="H126" s="160" t="s">
        <v>175</v>
      </c>
      <c r="I126" s="160" t="s">
        <v>175</v>
      </c>
      <c r="J126" s="160" t="str">
        <f>IF('DATA SHEET'!$B$10="NC-50","N/A","OK")</f>
        <v>OK</v>
      </c>
      <c r="K126" s="160" t="str">
        <f>IF('DATA SHEET'!$B$10="NC-50","N/A","OK")</f>
        <v>OK</v>
      </c>
      <c r="L126" s="160" t="str">
        <f t="shared" si="95"/>
        <v>OK</v>
      </c>
      <c r="M126" s="160" t="str">
        <f t="shared" si="96"/>
        <v>OK</v>
      </c>
      <c r="N126" s="160"/>
      <c r="O126" s="160"/>
      <c r="P126" s="160"/>
      <c r="Q126" s="160"/>
      <c r="R126" s="92" t="str">
        <f>IF(DI126&lt;&gt;"",
    IF(INT('Drill Size Info'!$AA$19)=INT('Drill Size Info'!$AB$19),
        --(INT('Drill Size Info'!$AA$19) &amp; "." &amp; DI126),
        IF(AND((--(INT('Drill Size Info'!$AA$19) &amp; "." &amp; DI126)&gt;=--('Drill Size Info'!$AA$19)), (--(INT('Drill Size Info'!$AA$19) &amp; "." &amp; DI126)&lt;=--('Drill Size Info'!$AB$19))),
            --(INT('Drill Size Info'!$AA$19) &amp; "." &amp; DI126),
            --(INT('Drill Size Info'!$AB$19) &amp; "." &amp; DI126)
        )
    ),
    IF(DH126&lt;&gt;"",
        IF(INT('Drill Size Info'!$AA$19)=INT('Drill Size Info'!$AB$19),
            --(INT('Drill Size Info'!$AA$19) &amp; "." &amp; LEFT(DH126,3)),
            IF(AND((--(INT('Drill Size Info'!$AA$19) &amp; "." &amp; LEFT(DH126,3))&gt;=--('Drill Size Info'!$AA$19)), (--(INT('Drill Size Info'!$AA$19) &amp; "." &amp; LEFT(DH126,3))&lt;=--('Drill Size Info'!$AB$19))),
                --(INT('Drill Size Info'!$AA$19) &amp; "." &amp; LEFT(DH126,3)),
                --(INT('Drill Size Info'!$AB$19) &amp; "." &amp; LEFT(DH126,3))
            )
        ),
        "OK"
    )
)</f>
        <v>OK</v>
      </c>
      <c r="S126" s="150" t="str">
        <f>IF(DJ126&lt;&gt;"",
    IF(INT('Drill Size Info'!$AA$19)=INT('Drill Size Info'!$AB$19),
        --(INT('Drill Size Info'!$AA$19) &amp; "." &amp; DJ126),
        IF(AND((--(INT('Drill Size Info'!$AA$19) &amp; "." &amp; DJ126)&gt;=--('Drill Size Info'!$AA$19)), (--(INT('Drill Size Info'!$AA$19) &amp; "." &amp; DJ126)&lt;=--('Drill Size Info'!$AB$19))),
            --(INT('Drill Size Info'!$AA$19) &amp; "." &amp; DJ126),
            --(INT('Drill Size Info'!$AB$19) &amp; "." &amp; DJ126)
        )
    ),
    IF(DH126&lt;&gt;"",
        IF(INT('Drill Size Info'!$AA$19)=INT('Drill Size Info'!$AB$19),
            --(INT('Drill Size Info'!$AA$19) &amp; "." &amp; RIGHT(DH126,3)),
            IF(AND((--(INT('Drill Size Info'!$AA$19) &amp; "." &amp; RIGHT(DH126,3))&gt;=--('Drill Size Info'!$AA$19)), (--(INT('Drill Size Info'!$AA$19) &amp; "." &amp; RIGHT(DH126,3))&lt;=--('Drill Size Info'!$AB$19))),
                --(INT('Drill Size Info'!$AA$19) &amp; "." &amp; RIGHT(DH126,3)),
                --(INT('Drill Size Info'!$AB$19) &amp; "." &amp; RIGHT(DH126,3))
            )
        ),
        "N/A"
    )
)</f>
        <v>N/A</v>
      </c>
      <c r="T126" s="150" t="str">
        <f>IF(DL126&lt;&gt;"",
    IF(INT('Drill Size Info'!$AA$19)=INT('Drill Size Info'!$AB$15),
        --(INT('Drill Size Info'!$AA$15) &amp; "." &amp; DL126),
        IF(AND((--(INT('Drill Size Info'!$AA$15) &amp; "." &amp; DL126)&gt;=--('Drill Size Info'!$AA$15)), (--(INT('Drill Size Info'!$AA$15) &amp; "." &amp; DL126)&lt;=--('Drill Size Info'!$AB$15))),
            --(INT('Drill Size Info'!$AA$15) &amp; "." &amp; DL126),
            --(INT('Drill Size Info'!$AB$15) &amp; "." &amp; DL126)
        )
    ),
    IF(DK126&lt;&gt;"",
        IF(INT('Drill Size Info'!$AA$15)=INT('Drill Size Info'!$AB$15),
            --(INT('Drill Size Info'!$AA$15) &amp; "." &amp; LEFT(DK126,3)),
            IF(AND((--(INT('Drill Size Info'!$AA$15) &amp; "." &amp; LEFT(DK126,3))&gt;=--('Drill Size Info'!$AA$15)), (--(INT('Drill Size Info'!$AA$15) &amp; "." &amp; LEFT(DK126,3))&lt;=--('Drill Size Info'!$AB$15))),
                --(INT('Drill Size Info'!$AA$15) &amp; "." &amp; LEFT(DK126,3)),
                --(INT('Drill Size Info'!$AB$15) &amp; "." &amp; LEFT(DK126,3))
            )
        ),
        "OK"
    )
)</f>
        <v>OK</v>
      </c>
      <c r="U126" s="150" t="str">
        <f>IF(DM126&lt;&gt;"",
    IF(INT('Drill Size Info'!$AA$19)=INT('Drill Size Info'!$AB$15),
        --(INT('Drill Size Info'!$AA$15) &amp; "." &amp; DM126),
        IF(AND((--(INT('Drill Size Info'!$AA$15) &amp; "." &amp; DM126)&gt;=--('Drill Size Info'!$AA$15)), (--(INT('Drill Size Info'!$AA$15) &amp; "." &amp; DM126)&lt;=--('Drill Size Info'!$AB$15))),
            --(INT('Drill Size Info'!$AA$15) &amp; "." &amp; DM126),
            --(INT('Drill Size Info'!$AB$15) &amp; "." &amp; DM126)
        )
    ),
    IF(DK126&lt;&gt;"",
        IF(INT('Drill Size Info'!$AA$15)=INT('Drill Size Info'!$AB$15),
            --(INT('Drill Size Info'!$AA$15) &amp; "." &amp; RIGHT(DK126,3)),
            IF(AND((--(INT('Drill Size Info'!$AA$15) &amp; "." &amp; RIGHT(DK126,3))&gt;=--('Drill Size Info'!$AA$15)), (--(INT('Drill Size Info'!$AA$15) &amp; "." &amp; RIGHT(DK126,3))&lt;=--('Drill Size Info'!$AB$15))),
                --(INT('Drill Size Info'!$AA$15) &amp; "." &amp; RIGHT(DK126,3)),
                --(INT('Drill Size Info'!$AB$15) &amp; "." &amp; RIGHT(DK126,3))
            )
        ),
        "N/A"
    )
)</f>
        <v>N/A</v>
      </c>
      <c r="V126" s="161"/>
      <c r="W126" s="161"/>
      <c r="X126" s="161"/>
      <c r="Y126" s="161"/>
      <c r="Z126" s="161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62"/>
      <c r="AL126" s="162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63"/>
      <c r="BC126" s="163"/>
      <c r="BD126" s="163"/>
      <c r="BE126" s="164"/>
      <c r="BF126" s="165"/>
      <c r="BG126" s="162"/>
      <c r="BH126" s="162"/>
      <c r="BI126" s="164"/>
      <c r="BJ126" s="38"/>
      <c r="BK126" s="38"/>
      <c r="BL126" s="126"/>
      <c r="BM126" s="126"/>
      <c r="BN126" s="38"/>
      <c r="BO126" s="38"/>
      <c r="BP126" s="117" t="str">
        <f t="shared" si="59"/>
        <v/>
      </c>
      <c r="BQ126" s="38"/>
      <c r="BR126" s="38"/>
      <c r="BS126" s="38"/>
      <c r="BT126" s="38"/>
      <c r="BV126" s="17">
        <f t="shared" si="53"/>
        <v>0</v>
      </c>
      <c r="BW126" s="17">
        <f t="shared" si="54"/>
        <v>0</v>
      </c>
      <c r="BX126" s="17">
        <f t="shared" si="55"/>
        <v>0</v>
      </c>
      <c r="BY126" s="17">
        <f t="shared" si="56"/>
        <v>0</v>
      </c>
      <c r="BZ126" s="17">
        <f t="shared" si="57"/>
        <v>0</v>
      </c>
      <c r="CA126" s="17">
        <f t="shared" si="58"/>
        <v>0</v>
      </c>
      <c r="CB126" s="17">
        <f t="shared" si="60"/>
        <v>0</v>
      </c>
      <c r="CC126" s="17">
        <f t="shared" si="61"/>
        <v>0</v>
      </c>
      <c r="CD126" s="17">
        <f t="shared" si="62"/>
        <v>0</v>
      </c>
      <c r="CE126" s="17">
        <f t="shared" si="63"/>
        <v>0</v>
      </c>
      <c r="CF126" s="17">
        <f t="shared" si="64"/>
        <v>0</v>
      </c>
      <c r="CG126" s="17">
        <f t="shared" si="65"/>
        <v>0</v>
      </c>
      <c r="CH126" s="17">
        <f t="shared" si="66"/>
        <v>0</v>
      </c>
      <c r="CI126" s="17">
        <f t="shared" si="67"/>
        <v>0</v>
      </c>
      <c r="CJ126" s="17">
        <f t="shared" si="68"/>
        <v>0</v>
      </c>
      <c r="CK126" s="17">
        <f t="shared" si="69"/>
        <v>0</v>
      </c>
      <c r="CL126" s="17">
        <f t="shared" si="70"/>
        <v>0</v>
      </c>
      <c r="CM126" s="17">
        <f t="shared" si="71"/>
        <v>0</v>
      </c>
      <c r="CN126" s="17">
        <f t="shared" si="72"/>
        <v>0</v>
      </c>
      <c r="CO126" s="17">
        <f t="shared" si="73"/>
        <v>0</v>
      </c>
      <c r="CP126" s="17">
        <f t="shared" si="74"/>
        <v>0</v>
      </c>
      <c r="CQ126" s="17">
        <f t="shared" si="75"/>
        <v>0</v>
      </c>
      <c r="CR126" s="17">
        <f t="shared" si="76"/>
        <v>0</v>
      </c>
      <c r="CS126" s="17">
        <f t="shared" si="77"/>
        <v>0</v>
      </c>
      <c r="CT126" s="17">
        <f t="shared" si="78"/>
        <v>0</v>
      </c>
      <c r="CU126" s="17">
        <f t="shared" si="79"/>
        <v>0</v>
      </c>
      <c r="CV126" s="17">
        <f t="shared" si="80"/>
        <v>0</v>
      </c>
      <c r="CW126" s="17">
        <f t="shared" si="81"/>
        <v>0</v>
      </c>
      <c r="CX126" s="17">
        <f t="shared" si="82"/>
        <v>0</v>
      </c>
      <c r="CY126" s="17">
        <f t="shared" si="83"/>
        <v>0</v>
      </c>
      <c r="CZ126" s="17">
        <f t="shared" si="84"/>
        <v>0</v>
      </c>
      <c r="DA126" s="17">
        <f t="shared" si="85"/>
        <v>0</v>
      </c>
      <c r="DB126" s="17">
        <f t="shared" si="86"/>
        <v>0</v>
      </c>
      <c r="DC126" s="17">
        <f t="shared" si="87"/>
        <v>0</v>
      </c>
      <c r="DD126" s="17">
        <f t="shared" si="88"/>
        <v>0</v>
      </c>
      <c r="DE126" s="17">
        <f t="shared" si="89"/>
        <v>0</v>
      </c>
      <c r="DF126" s="17">
        <f t="shared" si="90"/>
        <v>0</v>
      </c>
      <c r="DG126" s="17">
        <f t="shared" si="91"/>
        <v>0</v>
      </c>
    </row>
    <row r="127" spans="2:111" ht="15" customHeight="1" x14ac:dyDescent="0.2">
      <c r="B127" s="156">
        <v>119</v>
      </c>
      <c r="C127" s="157" t="str">
        <f t="shared" si="92"/>
        <v/>
      </c>
      <c r="D127" s="158" t="str">
        <f t="shared" si="52"/>
        <v>OK</v>
      </c>
      <c r="E127" s="159" t="e">
        <f>VLOOKUP('DATA SHEET'!$B$9,'Drill Size Info'!$T$2:$U$8,2,FALSE)</f>
        <v>#N/A</v>
      </c>
      <c r="F127" s="159" t="str">
        <f t="shared" si="93"/>
        <v/>
      </c>
      <c r="G127" s="91">
        <f t="shared" si="94"/>
        <v>0</v>
      </c>
      <c r="H127" s="160" t="s">
        <v>175</v>
      </c>
      <c r="I127" s="160" t="s">
        <v>175</v>
      </c>
      <c r="J127" s="160" t="str">
        <f>IF('DATA SHEET'!$B$10="NC-50","N/A","OK")</f>
        <v>OK</v>
      </c>
      <c r="K127" s="160" t="str">
        <f>IF('DATA SHEET'!$B$10="NC-50","N/A","OK")</f>
        <v>OK</v>
      </c>
      <c r="L127" s="160" t="str">
        <f t="shared" si="95"/>
        <v>OK</v>
      </c>
      <c r="M127" s="160" t="str">
        <f t="shared" si="96"/>
        <v>OK</v>
      </c>
      <c r="N127" s="160"/>
      <c r="O127" s="160"/>
      <c r="P127" s="160"/>
      <c r="Q127" s="160"/>
      <c r="R127" s="92" t="str">
        <f>IF(DI127&lt;&gt;"",
    IF(INT('Drill Size Info'!$AA$19)=INT('Drill Size Info'!$AB$19),
        --(INT('Drill Size Info'!$AA$19) &amp; "." &amp; DI127),
        IF(AND((--(INT('Drill Size Info'!$AA$19) &amp; "." &amp; DI127)&gt;=--('Drill Size Info'!$AA$19)), (--(INT('Drill Size Info'!$AA$19) &amp; "." &amp; DI127)&lt;=--('Drill Size Info'!$AB$19))),
            --(INT('Drill Size Info'!$AA$19) &amp; "." &amp; DI127),
            --(INT('Drill Size Info'!$AB$19) &amp; "." &amp; DI127)
        )
    ),
    IF(DH127&lt;&gt;"",
        IF(INT('Drill Size Info'!$AA$19)=INT('Drill Size Info'!$AB$19),
            --(INT('Drill Size Info'!$AA$19) &amp; "." &amp; LEFT(DH127,3)),
            IF(AND((--(INT('Drill Size Info'!$AA$19) &amp; "." &amp; LEFT(DH127,3))&gt;=--('Drill Size Info'!$AA$19)), (--(INT('Drill Size Info'!$AA$19) &amp; "." &amp; LEFT(DH127,3))&lt;=--('Drill Size Info'!$AB$19))),
                --(INT('Drill Size Info'!$AA$19) &amp; "." &amp; LEFT(DH127,3)),
                --(INT('Drill Size Info'!$AB$19) &amp; "." &amp; LEFT(DH127,3))
            )
        ),
        "OK"
    )
)</f>
        <v>OK</v>
      </c>
      <c r="S127" s="150" t="str">
        <f>IF(DJ127&lt;&gt;"",
    IF(INT('Drill Size Info'!$AA$19)=INT('Drill Size Info'!$AB$19),
        --(INT('Drill Size Info'!$AA$19) &amp; "." &amp; DJ127),
        IF(AND((--(INT('Drill Size Info'!$AA$19) &amp; "." &amp; DJ127)&gt;=--('Drill Size Info'!$AA$19)), (--(INT('Drill Size Info'!$AA$19) &amp; "." &amp; DJ127)&lt;=--('Drill Size Info'!$AB$19))),
            --(INT('Drill Size Info'!$AA$19) &amp; "." &amp; DJ127),
            --(INT('Drill Size Info'!$AB$19) &amp; "." &amp; DJ127)
        )
    ),
    IF(DH127&lt;&gt;"",
        IF(INT('Drill Size Info'!$AA$19)=INT('Drill Size Info'!$AB$19),
            --(INT('Drill Size Info'!$AA$19) &amp; "." &amp; RIGHT(DH127,3)),
            IF(AND((--(INT('Drill Size Info'!$AA$19) &amp; "." &amp; RIGHT(DH127,3))&gt;=--('Drill Size Info'!$AA$19)), (--(INT('Drill Size Info'!$AA$19) &amp; "." &amp; RIGHT(DH127,3))&lt;=--('Drill Size Info'!$AB$19))),
                --(INT('Drill Size Info'!$AA$19) &amp; "." &amp; RIGHT(DH127,3)),
                --(INT('Drill Size Info'!$AB$19) &amp; "." &amp; RIGHT(DH127,3))
            )
        ),
        "N/A"
    )
)</f>
        <v>N/A</v>
      </c>
      <c r="T127" s="150" t="str">
        <f>IF(DL127&lt;&gt;"",
    IF(INT('Drill Size Info'!$AA$19)=INT('Drill Size Info'!$AB$15),
        --(INT('Drill Size Info'!$AA$15) &amp; "." &amp; DL127),
        IF(AND((--(INT('Drill Size Info'!$AA$15) &amp; "." &amp; DL127)&gt;=--('Drill Size Info'!$AA$15)), (--(INT('Drill Size Info'!$AA$15) &amp; "." &amp; DL127)&lt;=--('Drill Size Info'!$AB$15))),
            --(INT('Drill Size Info'!$AA$15) &amp; "." &amp; DL127),
            --(INT('Drill Size Info'!$AB$15) &amp; "." &amp; DL127)
        )
    ),
    IF(DK127&lt;&gt;"",
        IF(INT('Drill Size Info'!$AA$15)=INT('Drill Size Info'!$AB$15),
            --(INT('Drill Size Info'!$AA$15) &amp; "." &amp; LEFT(DK127,3)),
            IF(AND((--(INT('Drill Size Info'!$AA$15) &amp; "." &amp; LEFT(DK127,3))&gt;=--('Drill Size Info'!$AA$15)), (--(INT('Drill Size Info'!$AA$15) &amp; "." &amp; LEFT(DK127,3))&lt;=--('Drill Size Info'!$AB$15))),
                --(INT('Drill Size Info'!$AA$15) &amp; "." &amp; LEFT(DK127,3)),
                --(INT('Drill Size Info'!$AB$15) &amp; "." &amp; LEFT(DK127,3))
            )
        ),
        "OK"
    )
)</f>
        <v>OK</v>
      </c>
      <c r="U127" s="150" t="str">
        <f>IF(DM127&lt;&gt;"",
    IF(INT('Drill Size Info'!$AA$19)=INT('Drill Size Info'!$AB$15),
        --(INT('Drill Size Info'!$AA$15) &amp; "." &amp; DM127),
        IF(AND((--(INT('Drill Size Info'!$AA$15) &amp; "." &amp; DM127)&gt;=--('Drill Size Info'!$AA$15)), (--(INT('Drill Size Info'!$AA$15) &amp; "." &amp; DM127)&lt;=--('Drill Size Info'!$AB$15))),
            --(INT('Drill Size Info'!$AA$15) &amp; "." &amp; DM127),
            --(INT('Drill Size Info'!$AB$15) &amp; "." &amp; DM127)
        )
    ),
    IF(DK127&lt;&gt;"",
        IF(INT('Drill Size Info'!$AA$15)=INT('Drill Size Info'!$AB$15),
            --(INT('Drill Size Info'!$AA$15) &amp; "." &amp; RIGHT(DK127,3)),
            IF(AND((--(INT('Drill Size Info'!$AA$15) &amp; "." &amp; RIGHT(DK127,3))&gt;=--('Drill Size Info'!$AA$15)), (--(INT('Drill Size Info'!$AA$15) &amp; "." &amp; RIGHT(DK127,3))&lt;=--('Drill Size Info'!$AB$15))),
                --(INT('Drill Size Info'!$AA$15) &amp; "." &amp; RIGHT(DK127,3)),
                --(INT('Drill Size Info'!$AB$15) &amp; "." &amp; RIGHT(DK127,3))
            )
        ),
        "N/A"
    )
)</f>
        <v>N/A</v>
      </c>
      <c r="V127" s="161"/>
      <c r="W127" s="161"/>
      <c r="X127" s="161"/>
      <c r="Y127" s="161"/>
      <c r="Z127" s="161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63"/>
      <c r="BC127" s="163"/>
      <c r="BD127" s="163"/>
      <c r="BE127" s="164"/>
      <c r="BF127" s="165"/>
      <c r="BG127" s="162"/>
      <c r="BH127" s="162"/>
      <c r="BI127" s="164"/>
      <c r="BJ127" s="38"/>
      <c r="BK127" s="38"/>
      <c r="BL127" s="126"/>
      <c r="BM127" s="126"/>
      <c r="BN127" s="38"/>
      <c r="BO127" s="38"/>
      <c r="BP127" s="117" t="str">
        <f t="shared" si="59"/>
        <v/>
      </c>
      <c r="BQ127" s="38"/>
      <c r="BR127" s="38"/>
      <c r="BS127" s="38"/>
      <c r="BT127" s="38"/>
      <c r="BV127" s="17">
        <f t="shared" si="53"/>
        <v>0</v>
      </c>
      <c r="BW127" s="17">
        <f t="shared" si="54"/>
        <v>0</v>
      </c>
      <c r="BX127" s="17">
        <f t="shared" si="55"/>
        <v>0</v>
      </c>
      <c r="BY127" s="17">
        <f t="shared" si="56"/>
        <v>0</v>
      </c>
      <c r="BZ127" s="17">
        <f t="shared" si="57"/>
        <v>0</v>
      </c>
      <c r="CA127" s="17">
        <f t="shared" si="58"/>
        <v>0</v>
      </c>
      <c r="CB127" s="17">
        <f t="shared" si="60"/>
        <v>0</v>
      </c>
      <c r="CC127" s="17">
        <f t="shared" si="61"/>
        <v>0</v>
      </c>
      <c r="CD127" s="17">
        <f t="shared" si="62"/>
        <v>0</v>
      </c>
      <c r="CE127" s="17">
        <f t="shared" si="63"/>
        <v>0</v>
      </c>
      <c r="CF127" s="17">
        <f t="shared" si="64"/>
        <v>0</v>
      </c>
      <c r="CG127" s="17">
        <f t="shared" si="65"/>
        <v>0</v>
      </c>
      <c r="CH127" s="17">
        <f t="shared" si="66"/>
        <v>0</v>
      </c>
      <c r="CI127" s="17">
        <f t="shared" si="67"/>
        <v>0</v>
      </c>
      <c r="CJ127" s="17">
        <f t="shared" si="68"/>
        <v>0</v>
      </c>
      <c r="CK127" s="17">
        <f t="shared" si="69"/>
        <v>0</v>
      </c>
      <c r="CL127" s="17">
        <f t="shared" si="70"/>
        <v>0</v>
      </c>
      <c r="CM127" s="17">
        <f t="shared" si="71"/>
        <v>0</v>
      </c>
      <c r="CN127" s="17">
        <f t="shared" si="72"/>
        <v>0</v>
      </c>
      <c r="CO127" s="17">
        <f t="shared" si="73"/>
        <v>0</v>
      </c>
      <c r="CP127" s="17">
        <f t="shared" si="74"/>
        <v>0</v>
      </c>
      <c r="CQ127" s="17">
        <f t="shared" si="75"/>
        <v>0</v>
      </c>
      <c r="CR127" s="17">
        <f t="shared" si="76"/>
        <v>0</v>
      </c>
      <c r="CS127" s="17">
        <f t="shared" si="77"/>
        <v>0</v>
      </c>
      <c r="CT127" s="17">
        <f t="shared" si="78"/>
        <v>0</v>
      </c>
      <c r="CU127" s="17">
        <f t="shared" si="79"/>
        <v>0</v>
      </c>
      <c r="CV127" s="17">
        <f t="shared" si="80"/>
        <v>0</v>
      </c>
      <c r="CW127" s="17">
        <f t="shared" si="81"/>
        <v>0</v>
      </c>
      <c r="CX127" s="17">
        <f t="shared" si="82"/>
        <v>0</v>
      </c>
      <c r="CY127" s="17">
        <f t="shared" si="83"/>
        <v>0</v>
      </c>
      <c r="CZ127" s="17">
        <f t="shared" si="84"/>
        <v>0</v>
      </c>
      <c r="DA127" s="17">
        <f t="shared" si="85"/>
        <v>0</v>
      </c>
      <c r="DB127" s="17">
        <f t="shared" si="86"/>
        <v>0</v>
      </c>
      <c r="DC127" s="17">
        <f t="shared" si="87"/>
        <v>0</v>
      </c>
      <c r="DD127" s="17">
        <f t="shared" si="88"/>
        <v>0</v>
      </c>
      <c r="DE127" s="17">
        <f t="shared" si="89"/>
        <v>0</v>
      </c>
      <c r="DF127" s="17">
        <f t="shared" si="90"/>
        <v>0</v>
      </c>
      <c r="DG127" s="17">
        <f t="shared" si="91"/>
        <v>0</v>
      </c>
    </row>
    <row r="128" spans="2:111" ht="15" customHeight="1" x14ac:dyDescent="0.2">
      <c r="B128" s="156">
        <v>120</v>
      </c>
      <c r="C128" s="157" t="str">
        <f t="shared" si="92"/>
        <v/>
      </c>
      <c r="D128" s="158" t="str">
        <f t="shared" si="52"/>
        <v>OK</v>
      </c>
      <c r="E128" s="159" t="e">
        <f>VLOOKUP('DATA SHEET'!$B$9,'Drill Size Info'!$T$2:$U$8,2,FALSE)</f>
        <v>#N/A</v>
      </c>
      <c r="F128" s="159" t="str">
        <f t="shared" si="93"/>
        <v/>
      </c>
      <c r="G128" s="91">
        <f t="shared" si="94"/>
        <v>0</v>
      </c>
      <c r="H128" s="160" t="s">
        <v>175</v>
      </c>
      <c r="I128" s="160" t="s">
        <v>175</v>
      </c>
      <c r="J128" s="160" t="str">
        <f>IF('DATA SHEET'!$B$10="NC-50","N/A","OK")</f>
        <v>OK</v>
      </c>
      <c r="K128" s="160" t="str">
        <f>IF('DATA SHEET'!$B$10="NC-50","N/A","OK")</f>
        <v>OK</v>
      </c>
      <c r="L128" s="160" t="str">
        <f t="shared" si="95"/>
        <v>OK</v>
      </c>
      <c r="M128" s="160" t="str">
        <f t="shared" si="96"/>
        <v>OK</v>
      </c>
      <c r="N128" s="160"/>
      <c r="O128" s="160"/>
      <c r="P128" s="160"/>
      <c r="Q128" s="160"/>
      <c r="R128" s="92" t="str">
        <f>IF(DI128&lt;&gt;"",
    IF(INT('Drill Size Info'!$AA$19)=INT('Drill Size Info'!$AB$19),
        --(INT('Drill Size Info'!$AA$19) &amp; "." &amp; DI128),
        IF(AND((--(INT('Drill Size Info'!$AA$19) &amp; "." &amp; DI128)&gt;=--('Drill Size Info'!$AA$19)), (--(INT('Drill Size Info'!$AA$19) &amp; "." &amp; DI128)&lt;=--('Drill Size Info'!$AB$19))),
            --(INT('Drill Size Info'!$AA$19) &amp; "." &amp; DI128),
            --(INT('Drill Size Info'!$AB$19) &amp; "." &amp; DI128)
        )
    ),
    IF(DH128&lt;&gt;"",
        IF(INT('Drill Size Info'!$AA$19)=INT('Drill Size Info'!$AB$19),
            --(INT('Drill Size Info'!$AA$19) &amp; "." &amp; LEFT(DH128,3)),
            IF(AND((--(INT('Drill Size Info'!$AA$19) &amp; "." &amp; LEFT(DH128,3))&gt;=--('Drill Size Info'!$AA$19)), (--(INT('Drill Size Info'!$AA$19) &amp; "." &amp; LEFT(DH128,3))&lt;=--('Drill Size Info'!$AB$19))),
                --(INT('Drill Size Info'!$AA$19) &amp; "." &amp; LEFT(DH128,3)),
                --(INT('Drill Size Info'!$AB$19) &amp; "." &amp; LEFT(DH128,3))
            )
        ),
        "OK"
    )
)</f>
        <v>OK</v>
      </c>
      <c r="S128" s="150" t="str">
        <f>IF(DJ128&lt;&gt;"",
    IF(INT('Drill Size Info'!$AA$19)=INT('Drill Size Info'!$AB$19),
        --(INT('Drill Size Info'!$AA$19) &amp; "." &amp; DJ128),
        IF(AND((--(INT('Drill Size Info'!$AA$19) &amp; "." &amp; DJ128)&gt;=--('Drill Size Info'!$AA$19)), (--(INT('Drill Size Info'!$AA$19) &amp; "." &amp; DJ128)&lt;=--('Drill Size Info'!$AB$19))),
            --(INT('Drill Size Info'!$AA$19) &amp; "." &amp; DJ128),
            --(INT('Drill Size Info'!$AB$19) &amp; "." &amp; DJ128)
        )
    ),
    IF(DH128&lt;&gt;"",
        IF(INT('Drill Size Info'!$AA$19)=INT('Drill Size Info'!$AB$19),
            --(INT('Drill Size Info'!$AA$19) &amp; "." &amp; RIGHT(DH128,3)),
            IF(AND((--(INT('Drill Size Info'!$AA$19) &amp; "." &amp; RIGHT(DH128,3))&gt;=--('Drill Size Info'!$AA$19)), (--(INT('Drill Size Info'!$AA$19) &amp; "." &amp; RIGHT(DH128,3))&lt;=--('Drill Size Info'!$AB$19))),
                --(INT('Drill Size Info'!$AA$19) &amp; "." &amp; RIGHT(DH128,3)),
                --(INT('Drill Size Info'!$AB$19) &amp; "." &amp; RIGHT(DH128,3))
            )
        ),
        "N/A"
    )
)</f>
        <v>N/A</v>
      </c>
      <c r="T128" s="150" t="str">
        <f>IF(DL128&lt;&gt;"",
    IF(INT('Drill Size Info'!$AA$19)=INT('Drill Size Info'!$AB$15),
        --(INT('Drill Size Info'!$AA$15) &amp; "." &amp; DL128),
        IF(AND((--(INT('Drill Size Info'!$AA$15) &amp; "." &amp; DL128)&gt;=--('Drill Size Info'!$AA$15)), (--(INT('Drill Size Info'!$AA$15) &amp; "." &amp; DL128)&lt;=--('Drill Size Info'!$AB$15))),
            --(INT('Drill Size Info'!$AA$15) &amp; "." &amp; DL128),
            --(INT('Drill Size Info'!$AB$15) &amp; "." &amp; DL128)
        )
    ),
    IF(DK128&lt;&gt;"",
        IF(INT('Drill Size Info'!$AA$15)=INT('Drill Size Info'!$AB$15),
            --(INT('Drill Size Info'!$AA$15) &amp; "." &amp; LEFT(DK128,3)),
            IF(AND((--(INT('Drill Size Info'!$AA$15) &amp; "." &amp; LEFT(DK128,3))&gt;=--('Drill Size Info'!$AA$15)), (--(INT('Drill Size Info'!$AA$15) &amp; "." &amp; LEFT(DK128,3))&lt;=--('Drill Size Info'!$AB$15))),
                --(INT('Drill Size Info'!$AA$15) &amp; "." &amp; LEFT(DK128,3)),
                --(INT('Drill Size Info'!$AB$15) &amp; "." &amp; LEFT(DK128,3))
            )
        ),
        "OK"
    )
)</f>
        <v>OK</v>
      </c>
      <c r="U128" s="150" t="str">
        <f>IF(DM128&lt;&gt;"",
    IF(INT('Drill Size Info'!$AA$19)=INT('Drill Size Info'!$AB$15),
        --(INT('Drill Size Info'!$AA$15) &amp; "." &amp; DM128),
        IF(AND((--(INT('Drill Size Info'!$AA$15) &amp; "." &amp; DM128)&gt;=--('Drill Size Info'!$AA$15)), (--(INT('Drill Size Info'!$AA$15) &amp; "." &amp; DM128)&lt;=--('Drill Size Info'!$AB$15))),
            --(INT('Drill Size Info'!$AA$15) &amp; "." &amp; DM128),
            --(INT('Drill Size Info'!$AB$15) &amp; "." &amp; DM128)
        )
    ),
    IF(DK128&lt;&gt;"",
        IF(INT('Drill Size Info'!$AA$15)=INT('Drill Size Info'!$AB$15),
            --(INT('Drill Size Info'!$AA$15) &amp; "." &amp; RIGHT(DK128,3)),
            IF(AND((--(INT('Drill Size Info'!$AA$15) &amp; "." &amp; RIGHT(DK128,3))&gt;=--('Drill Size Info'!$AA$15)), (--(INT('Drill Size Info'!$AA$15) &amp; "." &amp; RIGHT(DK128,3))&lt;=--('Drill Size Info'!$AB$15))),
                --(INT('Drill Size Info'!$AA$15) &amp; "." &amp; RIGHT(DK128,3)),
                --(INT('Drill Size Info'!$AB$15) &amp; "." &amp; RIGHT(DK128,3))
            )
        ),
        "N/A"
    )
)</f>
        <v>N/A</v>
      </c>
      <c r="V128" s="161"/>
      <c r="W128" s="161"/>
      <c r="X128" s="161"/>
      <c r="Y128" s="161"/>
      <c r="Z128" s="161"/>
      <c r="AA128" s="162"/>
      <c r="AB128" s="162"/>
      <c r="AC128" s="162"/>
      <c r="AD128" s="162"/>
      <c r="AE128" s="162"/>
      <c r="AF128" s="162"/>
      <c r="AG128" s="162"/>
      <c r="AH128" s="162"/>
      <c r="AI128" s="162"/>
      <c r="AJ128" s="162"/>
      <c r="AK128" s="162"/>
      <c r="AL128" s="162"/>
      <c r="AM128" s="162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2"/>
      <c r="BA128" s="162"/>
      <c r="BB128" s="163"/>
      <c r="BC128" s="163"/>
      <c r="BD128" s="163"/>
      <c r="BE128" s="164"/>
      <c r="BF128" s="165"/>
      <c r="BG128" s="162"/>
      <c r="BH128" s="162"/>
      <c r="BI128" s="164"/>
      <c r="BJ128" s="38"/>
      <c r="BK128" s="38"/>
      <c r="BL128" s="126"/>
      <c r="BM128" s="126"/>
      <c r="BN128" s="38"/>
      <c r="BO128" s="38"/>
      <c r="BP128" s="117" t="str">
        <f t="shared" si="59"/>
        <v/>
      </c>
      <c r="BQ128" s="38"/>
      <c r="BR128" s="38"/>
      <c r="BS128" s="38"/>
      <c r="BT128" s="38"/>
      <c r="BV128" s="17">
        <f t="shared" si="53"/>
        <v>0</v>
      </c>
      <c r="BW128" s="17">
        <f t="shared" si="54"/>
        <v>0</v>
      </c>
      <c r="BX128" s="17">
        <f t="shared" si="55"/>
        <v>0</v>
      </c>
      <c r="BY128" s="17">
        <f t="shared" si="56"/>
        <v>0</v>
      </c>
      <c r="BZ128" s="17">
        <f t="shared" si="57"/>
        <v>0</v>
      </c>
      <c r="CA128" s="17">
        <f t="shared" si="58"/>
        <v>0</v>
      </c>
      <c r="CB128" s="17">
        <f t="shared" si="60"/>
        <v>0</v>
      </c>
      <c r="CC128" s="17">
        <f t="shared" si="61"/>
        <v>0</v>
      </c>
      <c r="CD128" s="17">
        <f t="shared" si="62"/>
        <v>0</v>
      </c>
      <c r="CE128" s="17">
        <f t="shared" si="63"/>
        <v>0</v>
      </c>
      <c r="CF128" s="17">
        <f t="shared" si="64"/>
        <v>0</v>
      </c>
      <c r="CG128" s="17">
        <f t="shared" si="65"/>
        <v>0</v>
      </c>
      <c r="CH128" s="17">
        <f t="shared" si="66"/>
        <v>0</v>
      </c>
      <c r="CI128" s="17">
        <f t="shared" si="67"/>
        <v>0</v>
      </c>
      <c r="CJ128" s="17">
        <f t="shared" si="68"/>
        <v>0</v>
      </c>
      <c r="CK128" s="17">
        <f t="shared" si="69"/>
        <v>0</v>
      </c>
      <c r="CL128" s="17">
        <f t="shared" si="70"/>
        <v>0</v>
      </c>
      <c r="CM128" s="17">
        <f t="shared" si="71"/>
        <v>0</v>
      </c>
      <c r="CN128" s="17">
        <f t="shared" si="72"/>
        <v>0</v>
      </c>
      <c r="CO128" s="17">
        <f t="shared" si="73"/>
        <v>0</v>
      </c>
      <c r="CP128" s="17">
        <f t="shared" si="74"/>
        <v>0</v>
      </c>
      <c r="CQ128" s="17">
        <f t="shared" si="75"/>
        <v>0</v>
      </c>
      <c r="CR128" s="17">
        <f t="shared" si="76"/>
        <v>0</v>
      </c>
      <c r="CS128" s="17">
        <f t="shared" si="77"/>
        <v>0</v>
      </c>
      <c r="CT128" s="17">
        <f t="shared" si="78"/>
        <v>0</v>
      </c>
      <c r="CU128" s="17">
        <f t="shared" si="79"/>
        <v>0</v>
      </c>
      <c r="CV128" s="17">
        <f t="shared" si="80"/>
        <v>0</v>
      </c>
      <c r="CW128" s="17">
        <f t="shared" si="81"/>
        <v>0</v>
      </c>
      <c r="CX128" s="17">
        <f t="shared" si="82"/>
        <v>0</v>
      </c>
      <c r="CY128" s="17">
        <f t="shared" si="83"/>
        <v>0</v>
      </c>
      <c r="CZ128" s="17">
        <f t="shared" si="84"/>
        <v>0</v>
      </c>
      <c r="DA128" s="17">
        <f t="shared" si="85"/>
        <v>0</v>
      </c>
      <c r="DB128" s="17">
        <f t="shared" si="86"/>
        <v>0</v>
      </c>
      <c r="DC128" s="17">
        <f t="shared" si="87"/>
        <v>0</v>
      </c>
      <c r="DD128" s="17">
        <f t="shared" si="88"/>
        <v>0</v>
      </c>
      <c r="DE128" s="17">
        <f t="shared" si="89"/>
        <v>0</v>
      </c>
      <c r="DF128" s="17">
        <f t="shared" si="90"/>
        <v>0</v>
      </c>
      <c r="DG128" s="17">
        <f t="shared" si="91"/>
        <v>0</v>
      </c>
    </row>
    <row r="129" spans="2:111" ht="15" customHeight="1" x14ac:dyDescent="0.2">
      <c r="B129" s="156">
        <v>121</v>
      </c>
      <c r="C129" s="157" t="str">
        <f t="shared" si="92"/>
        <v/>
      </c>
      <c r="D129" s="158" t="str">
        <f t="shared" si="52"/>
        <v>OK</v>
      </c>
      <c r="E129" s="159" t="e">
        <f>VLOOKUP('DATA SHEET'!$B$9,'Drill Size Info'!$T$2:$U$8,2,FALSE)</f>
        <v>#N/A</v>
      </c>
      <c r="F129" s="159" t="str">
        <f t="shared" si="93"/>
        <v/>
      </c>
      <c r="G129" s="91">
        <f t="shared" si="94"/>
        <v>0</v>
      </c>
      <c r="H129" s="160" t="s">
        <v>175</v>
      </c>
      <c r="I129" s="160" t="s">
        <v>175</v>
      </c>
      <c r="J129" s="160" t="str">
        <f>IF('DATA SHEET'!$B$10="NC-50","N/A","OK")</f>
        <v>OK</v>
      </c>
      <c r="K129" s="160" t="str">
        <f>IF('DATA SHEET'!$B$10="NC-50","N/A","OK")</f>
        <v>OK</v>
      </c>
      <c r="L129" s="160" t="str">
        <f t="shared" si="95"/>
        <v>OK</v>
      </c>
      <c r="M129" s="160" t="str">
        <f t="shared" si="96"/>
        <v>OK</v>
      </c>
      <c r="N129" s="160"/>
      <c r="O129" s="160"/>
      <c r="P129" s="160"/>
      <c r="Q129" s="160"/>
      <c r="R129" s="92" t="str">
        <f>IF(DI129&lt;&gt;"",
    IF(INT('Drill Size Info'!$AA$19)=INT('Drill Size Info'!$AB$19),
        --(INT('Drill Size Info'!$AA$19) &amp; "." &amp; DI129),
        IF(AND((--(INT('Drill Size Info'!$AA$19) &amp; "." &amp; DI129)&gt;=--('Drill Size Info'!$AA$19)), (--(INT('Drill Size Info'!$AA$19) &amp; "." &amp; DI129)&lt;=--('Drill Size Info'!$AB$19))),
            --(INT('Drill Size Info'!$AA$19) &amp; "." &amp; DI129),
            --(INT('Drill Size Info'!$AB$19) &amp; "." &amp; DI129)
        )
    ),
    IF(DH129&lt;&gt;"",
        IF(INT('Drill Size Info'!$AA$19)=INT('Drill Size Info'!$AB$19),
            --(INT('Drill Size Info'!$AA$19) &amp; "." &amp; LEFT(DH129,3)),
            IF(AND((--(INT('Drill Size Info'!$AA$19) &amp; "." &amp; LEFT(DH129,3))&gt;=--('Drill Size Info'!$AA$19)), (--(INT('Drill Size Info'!$AA$19) &amp; "." &amp; LEFT(DH129,3))&lt;=--('Drill Size Info'!$AB$19))),
                --(INT('Drill Size Info'!$AA$19) &amp; "." &amp; LEFT(DH129,3)),
                --(INT('Drill Size Info'!$AB$19) &amp; "." &amp; LEFT(DH129,3))
            )
        ),
        "OK"
    )
)</f>
        <v>OK</v>
      </c>
      <c r="S129" s="150" t="str">
        <f>IF(DJ129&lt;&gt;"",
    IF(INT('Drill Size Info'!$AA$19)=INT('Drill Size Info'!$AB$19),
        --(INT('Drill Size Info'!$AA$19) &amp; "." &amp; DJ129),
        IF(AND((--(INT('Drill Size Info'!$AA$19) &amp; "." &amp; DJ129)&gt;=--('Drill Size Info'!$AA$19)), (--(INT('Drill Size Info'!$AA$19) &amp; "." &amp; DJ129)&lt;=--('Drill Size Info'!$AB$19))),
            --(INT('Drill Size Info'!$AA$19) &amp; "." &amp; DJ129),
            --(INT('Drill Size Info'!$AB$19) &amp; "." &amp; DJ129)
        )
    ),
    IF(DH129&lt;&gt;"",
        IF(INT('Drill Size Info'!$AA$19)=INT('Drill Size Info'!$AB$19),
            --(INT('Drill Size Info'!$AA$19) &amp; "." &amp; RIGHT(DH129,3)),
            IF(AND((--(INT('Drill Size Info'!$AA$19) &amp; "." &amp; RIGHT(DH129,3))&gt;=--('Drill Size Info'!$AA$19)), (--(INT('Drill Size Info'!$AA$19) &amp; "." &amp; RIGHT(DH129,3))&lt;=--('Drill Size Info'!$AB$19))),
                --(INT('Drill Size Info'!$AA$19) &amp; "." &amp; RIGHT(DH129,3)),
                --(INT('Drill Size Info'!$AB$19) &amp; "." &amp; RIGHT(DH129,3))
            )
        ),
        "N/A"
    )
)</f>
        <v>N/A</v>
      </c>
      <c r="T129" s="150" t="str">
        <f>IF(DL129&lt;&gt;"",
    IF(INT('Drill Size Info'!$AA$19)=INT('Drill Size Info'!$AB$15),
        --(INT('Drill Size Info'!$AA$15) &amp; "." &amp; DL129),
        IF(AND((--(INT('Drill Size Info'!$AA$15) &amp; "." &amp; DL129)&gt;=--('Drill Size Info'!$AA$15)), (--(INT('Drill Size Info'!$AA$15) &amp; "." &amp; DL129)&lt;=--('Drill Size Info'!$AB$15))),
            --(INT('Drill Size Info'!$AA$15) &amp; "." &amp; DL129),
            --(INT('Drill Size Info'!$AB$15) &amp; "." &amp; DL129)
        )
    ),
    IF(DK129&lt;&gt;"",
        IF(INT('Drill Size Info'!$AA$15)=INT('Drill Size Info'!$AB$15),
            --(INT('Drill Size Info'!$AA$15) &amp; "." &amp; LEFT(DK129,3)),
            IF(AND((--(INT('Drill Size Info'!$AA$15) &amp; "." &amp; LEFT(DK129,3))&gt;=--('Drill Size Info'!$AA$15)), (--(INT('Drill Size Info'!$AA$15) &amp; "." &amp; LEFT(DK129,3))&lt;=--('Drill Size Info'!$AB$15))),
                --(INT('Drill Size Info'!$AA$15) &amp; "." &amp; LEFT(DK129,3)),
                --(INT('Drill Size Info'!$AB$15) &amp; "." &amp; LEFT(DK129,3))
            )
        ),
        "OK"
    )
)</f>
        <v>OK</v>
      </c>
      <c r="U129" s="150" t="str">
        <f>IF(DM129&lt;&gt;"",
    IF(INT('Drill Size Info'!$AA$19)=INT('Drill Size Info'!$AB$15),
        --(INT('Drill Size Info'!$AA$15) &amp; "." &amp; DM129),
        IF(AND((--(INT('Drill Size Info'!$AA$15) &amp; "." &amp; DM129)&gt;=--('Drill Size Info'!$AA$15)), (--(INT('Drill Size Info'!$AA$15) &amp; "." &amp; DM129)&lt;=--('Drill Size Info'!$AB$15))),
            --(INT('Drill Size Info'!$AA$15) &amp; "." &amp; DM129),
            --(INT('Drill Size Info'!$AB$15) &amp; "." &amp; DM129)
        )
    ),
    IF(DK129&lt;&gt;"",
        IF(INT('Drill Size Info'!$AA$15)=INT('Drill Size Info'!$AB$15),
            --(INT('Drill Size Info'!$AA$15) &amp; "." &amp; RIGHT(DK129,3)),
            IF(AND((--(INT('Drill Size Info'!$AA$15) &amp; "." &amp; RIGHT(DK129,3))&gt;=--('Drill Size Info'!$AA$15)), (--(INT('Drill Size Info'!$AA$15) &amp; "." &amp; RIGHT(DK129,3))&lt;=--('Drill Size Info'!$AB$15))),
                --(INT('Drill Size Info'!$AA$15) &amp; "." &amp; RIGHT(DK129,3)),
                --(INT('Drill Size Info'!$AB$15) &amp; "." &amp; RIGHT(DK129,3))
            )
        ),
        "N/A"
    )
)</f>
        <v>N/A</v>
      </c>
      <c r="V129" s="161"/>
      <c r="W129" s="161"/>
      <c r="X129" s="161"/>
      <c r="Y129" s="161"/>
      <c r="Z129" s="161"/>
      <c r="AA129" s="162"/>
      <c r="AB129" s="162"/>
      <c r="AC129" s="162"/>
      <c r="AD129" s="162"/>
      <c r="AE129" s="162"/>
      <c r="AF129" s="162"/>
      <c r="AG129" s="162"/>
      <c r="AH129" s="162"/>
      <c r="AI129" s="162"/>
      <c r="AJ129" s="162"/>
      <c r="AK129" s="162"/>
      <c r="AL129" s="162"/>
      <c r="AM129" s="162"/>
      <c r="AN129" s="162"/>
      <c r="AO129" s="162"/>
      <c r="AP129" s="162"/>
      <c r="AQ129" s="162"/>
      <c r="AR129" s="162"/>
      <c r="AS129" s="162"/>
      <c r="AT129" s="162"/>
      <c r="AU129" s="162"/>
      <c r="AV129" s="162"/>
      <c r="AW129" s="162"/>
      <c r="AX129" s="162"/>
      <c r="AY129" s="162"/>
      <c r="AZ129" s="162"/>
      <c r="BA129" s="162"/>
      <c r="BB129" s="163"/>
      <c r="BC129" s="163"/>
      <c r="BD129" s="163"/>
      <c r="BE129" s="164"/>
      <c r="BF129" s="165"/>
      <c r="BG129" s="162"/>
      <c r="BH129" s="162"/>
      <c r="BI129" s="164"/>
      <c r="BJ129" s="38"/>
      <c r="BK129" s="38"/>
      <c r="BL129" s="126"/>
      <c r="BM129" s="126"/>
      <c r="BN129" s="38"/>
      <c r="BO129" s="38"/>
      <c r="BP129" s="117" t="str">
        <f t="shared" si="59"/>
        <v/>
      </c>
      <c r="BQ129" s="38"/>
      <c r="BR129" s="38"/>
      <c r="BS129" s="38"/>
      <c r="BT129" s="38"/>
      <c r="BV129" s="17">
        <f t="shared" si="53"/>
        <v>0</v>
      </c>
      <c r="BW129" s="17">
        <f t="shared" si="54"/>
        <v>0</v>
      </c>
      <c r="BX129" s="17">
        <f t="shared" si="55"/>
        <v>0</v>
      </c>
      <c r="BY129" s="17">
        <f t="shared" si="56"/>
        <v>0</v>
      </c>
      <c r="BZ129" s="17">
        <f t="shared" si="57"/>
        <v>0</v>
      </c>
      <c r="CA129" s="17">
        <f t="shared" si="58"/>
        <v>0</v>
      </c>
      <c r="CB129" s="17">
        <f t="shared" si="60"/>
        <v>0</v>
      </c>
      <c r="CC129" s="17">
        <f t="shared" si="61"/>
        <v>0</v>
      </c>
      <c r="CD129" s="17">
        <f t="shared" si="62"/>
        <v>0</v>
      </c>
      <c r="CE129" s="17">
        <f t="shared" si="63"/>
        <v>0</v>
      </c>
      <c r="CF129" s="17">
        <f t="shared" si="64"/>
        <v>0</v>
      </c>
      <c r="CG129" s="17">
        <f t="shared" si="65"/>
        <v>0</v>
      </c>
      <c r="CH129" s="17">
        <f t="shared" si="66"/>
        <v>0</v>
      </c>
      <c r="CI129" s="17">
        <f t="shared" si="67"/>
        <v>0</v>
      </c>
      <c r="CJ129" s="17">
        <f t="shared" si="68"/>
        <v>0</v>
      </c>
      <c r="CK129" s="17">
        <f t="shared" si="69"/>
        <v>0</v>
      </c>
      <c r="CL129" s="17">
        <f t="shared" si="70"/>
        <v>0</v>
      </c>
      <c r="CM129" s="17">
        <f t="shared" si="71"/>
        <v>0</v>
      </c>
      <c r="CN129" s="17">
        <f t="shared" si="72"/>
        <v>0</v>
      </c>
      <c r="CO129" s="17">
        <f t="shared" si="73"/>
        <v>0</v>
      </c>
      <c r="CP129" s="17">
        <f t="shared" si="74"/>
        <v>0</v>
      </c>
      <c r="CQ129" s="17">
        <f t="shared" si="75"/>
        <v>0</v>
      </c>
      <c r="CR129" s="17">
        <f t="shared" si="76"/>
        <v>0</v>
      </c>
      <c r="CS129" s="17">
        <f t="shared" si="77"/>
        <v>0</v>
      </c>
      <c r="CT129" s="17">
        <f t="shared" si="78"/>
        <v>0</v>
      </c>
      <c r="CU129" s="17">
        <f t="shared" si="79"/>
        <v>0</v>
      </c>
      <c r="CV129" s="17">
        <f t="shared" si="80"/>
        <v>0</v>
      </c>
      <c r="CW129" s="17">
        <f t="shared" si="81"/>
        <v>0</v>
      </c>
      <c r="CX129" s="17">
        <f t="shared" si="82"/>
        <v>0</v>
      </c>
      <c r="CY129" s="17">
        <f t="shared" si="83"/>
        <v>0</v>
      </c>
      <c r="CZ129" s="17">
        <f t="shared" si="84"/>
        <v>0</v>
      </c>
      <c r="DA129" s="17">
        <f t="shared" si="85"/>
        <v>0</v>
      </c>
      <c r="DB129" s="17">
        <f t="shared" si="86"/>
        <v>0</v>
      </c>
      <c r="DC129" s="17">
        <f t="shared" si="87"/>
        <v>0</v>
      </c>
      <c r="DD129" s="17">
        <f t="shared" si="88"/>
        <v>0</v>
      </c>
      <c r="DE129" s="17">
        <f t="shared" si="89"/>
        <v>0</v>
      </c>
      <c r="DF129" s="17">
        <f t="shared" si="90"/>
        <v>0</v>
      </c>
      <c r="DG129" s="17">
        <f t="shared" si="91"/>
        <v>0</v>
      </c>
    </row>
    <row r="130" spans="2:111" ht="15" customHeight="1" x14ac:dyDescent="0.2">
      <c r="B130" s="156">
        <v>122</v>
      </c>
      <c r="C130" s="157" t="str">
        <f t="shared" si="92"/>
        <v/>
      </c>
      <c r="D130" s="158" t="str">
        <f t="shared" si="52"/>
        <v>OK</v>
      </c>
      <c r="E130" s="159" t="e">
        <f>VLOOKUP('DATA SHEET'!$B$9,'Drill Size Info'!$T$2:$U$8,2,FALSE)</f>
        <v>#N/A</v>
      </c>
      <c r="F130" s="159" t="str">
        <f t="shared" si="93"/>
        <v/>
      </c>
      <c r="G130" s="91">
        <f t="shared" si="94"/>
        <v>0</v>
      </c>
      <c r="H130" s="160" t="s">
        <v>175</v>
      </c>
      <c r="I130" s="160" t="s">
        <v>175</v>
      </c>
      <c r="J130" s="160" t="str">
        <f>IF('DATA SHEET'!$B$10="NC-50","N/A","OK")</f>
        <v>OK</v>
      </c>
      <c r="K130" s="160" t="str">
        <f>IF('DATA SHEET'!$B$10="NC-50","N/A","OK")</f>
        <v>OK</v>
      </c>
      <c r="L130" s="160" t="str">
        <f t="shared" si="95"/>
        <v>OK</v>
      </c>
      <c r="M130" s="160" t="str">
        <f t="shared" si="96"/>
        <v>OK</v>
      </c>
      <c r="N130" s="160"/>
      <c r="O130" s="160"/>
      <c r="P130" s="160"/>
      <c r="Q130" s="160"/>
      <c r="R130" s="92" t="str">
        <f>IF(DI130&lt;&gt;"",
    IF(INT('Drill Size Info'!$AA$19)=INT('Drill Size Info'!$AB$19),
        --(INT('Drill Size Info'!$AA$19) &amp; "." &amp; DI130),
        IF(AND((--(INT('Drill Size Info'!$AA$19) &amp; "." &amp; DI130)&gt;=--('Drill Size Info'!$AA$19)), (--(INT('Drill Size Info'!$AA$19) &amp; "." &amp; DI130)&lt;=--('Drill Size Info'!$AB$19))),
            --(INT('Drill Size Info'!$AA$19) &amp; "." &amp; DI130),
            --(INT('Drill Size Info'!$AB$19) &amp; "." &amp; DI130)
        )
    ),
    IF(DH130&lt;&gt;"",
        IF(INT('Drill Size Info'!$AA$19)=INT('Drill Size Info'!$AB$19),
            --(INT('Drill Size Info'!$AA$19) &amp; "." &amp; LEFT(DH130,3)),
            IF(AND((--(INT('Drill Size Info'!$AA$19) &amp; "." &amp; LEFT(DH130,3))&gt;=--('Drill Size Info'!$AA$19)), (--(INT('Drill Size Info'!$AA$19) &amp; "." &amp; LEFT(DH130,3))&lt;=--('Drill Size Info'!$AB$19))),
                --(INT('Drill Size Info'!$AA$19) &amp; "." &amp; LEFT(DH130,3)),
                --(INT('Drill Size Info'!$AB$19) &amp; "." &amp; LEFT(DH130,3))
            )
        ),
        "OK"
    )
)</f>
        <v>OK</v>
      </c>
      <c r="S130" s="150" t="str">
        <f>IF(DJ130&lt;&gt;"",
    IF(INT('Drill Size Info'!$AA$19)=INT('Drill Size Info'!$AB$19),
        --(INT('Drill Size Info'!$AA$19) &amp; "." &amp; DJ130),
        IF(AND((--(INT('Drill Size Info'!$AA$19) &amp; "." &amp; DJ130)&gt;=--('Drill Size Info'!$AA$19)), (--(INT('Drill Size Info'!$AA$19) &amp; "." &amp; DJ130)&lt;=--('Drill Size Info'!$AB$19))),
            --(INT('Drill Size Info'!$AA$19) &amp; "." &amp; DJ130),
            --(INT('Drill Size Info'!$AB$19) &amp; "." &amp; DJ130)
        )
    ),
    IF(DH130&lt;&gt;"",
        IF(INT('Drill Size Info'!$AA$19)=INT('Drill Size Info'!$AB$19),
            --(INT('Drill Size Info'!$AA$19) &amp; "." &amp; RIGHT(DH130,3)),
            IF(AND((--(INT('Drill Size Info'!$AA$19) &amp; "." &amp; RIGHT(DH130,3))&gt;=--('Drill Size Info'!$AA$19)), (--(INT('Drill Size Info'!$AA$19) &amp; "." &amp; RIGHT(DH130,3))&lt;=--('Drill Size Info'!$AB$19))),
                --(INT('Drill Size Info'!$AA$19) &amp; "." &amp; RIGHT(DH130,3)),
                --(INT('Drill Size Info'!$AB$19) &amp; "." &amp; RIGHT(DH130,3))
            )
        ),
        "N/A"
    )
)</f>
        <v>N/A</v>
      </c>
      <c r="T130" s="150" t="str">
        <f>IF(DL130&lt;&gt;"",
    IF(INT('Drill Size Info'!$AA$19)=INT('Drill Size Info'!$AB$15),
        --(INT('Drill Size Info'!$AA$15) &amp; "." &amp; DL130),
        IF(AND((--(INT('Drill Size Info'!$AA$15) &amp; "." &amp; DL130)&gt;=--('Drill Size Info'!$AA$15)), (--(INT('Drill Size Info'!$AA$15) &amp; "." &amp; DL130)&lt;=--('Drill Size Info'!$AB$15))),
            --(INT('Drill Size Info'!$AA$15) &amp; "." &amp; DL130),
            --(INT('Drill Size Info'!$AB$15) &amp; "." &amp; DL130)
        )
    ),
    IF(DK130&lt;&gt;"",
        IF(INT('Drill Size Info'!$AA$15)=INT('Drill Size Info'!$AB$15),
            --(INT('Drill Size Info'!$AA$15) &amp; "." &amp; LEFT(DK130,3)),
            IF(AND((--(INT('Drill Size Info'!$AA$15) &amp; "." &amp; LEFT(DK130,3))&gt;=--('Drill Size Info'!$AA$15)), (--(INT('Drill Size Info'!$AA$15) &amp; "." &amp; LEFT(DK130,3))&lt;=--('Drill Size Info'!$AB$15))),
                --(INT('Drill Size Info'!$AA$15) &amp; "." &amp; LEFT(DK130,3)),
                --(INT('Drill Size Info'!$AB$15) &amp; "." &amp; LEFT(DK130,3))
            )
        ),
        "OK"
    )
)</f>
        <v>OK</v>
      </c>
      <c r="U130" s="150" t="str">
        <f>IF(DM130&lt;&gt;"",
    IF(INT('Drill Size Info'!$AA$19)=INT('Drill Size Info'!$AB$15),
        --(INT('Drill Size Info'!$AA$15) &amp; "." &amp; DM130),
        IF(AND((--(INT('Drill Size Info'!$AA$15) &amp; "." &amp; DM130)&gt;=--('Drill Size Info'!$AA$15)), (--(INT('Drill Size Info'!$AA$15) &amp; "." &amp; DM130)&lt;=--('Drill Size Info'!$AB$15))),
            --(INT('Drill Size Info'!$AA$15) &amp; "." &amp; DM130),
            --(INT('Drill Size Info'!$AB$15) &amp; "." &amp; DM130)
        )
    ),
    IF(DK130&lt;&gt;"",
        IF(INT('Drill Size Info'!$AA$15)=INT('Drill Size Info'!$AB$15),
            --(INT('Drill Size Info'!$AA$15) &amp; "." &amp; RIGHT(DK130,3)),
            IF(AND((--(INT('Drill Size Info'!$AA$15) &amp; "." &amp; RIGHT(DK130,3))&gt;=--('Drill Size Info'!$AA$15)), (--(INT('Drill Size Info'!$AA$15) &amp; "." &amp; RIGHT(DK130,3))&lt;=--('Drill Size Info'!$AB$15))),
                --(INT('Drill Size Info'!$AA$15) &amp; "." &amp; RIGHT(DK130,3)),
                --(INT('Drill Size Info'!$AB$15) &amp; "." &amp; RIGHT(DK130,3))
            )
        ),
        "N/A"
    )
)</f>
        <v>N/A</v>
      </c>
      <c r="V130" s="161"/>
      <c r="W130" s="161"/>
      <c r="X130" s="161"/>
      <c r="Y130" s="161"/>
      <c r="Z130" s="161"/>
      <c r="AA130" s="162"/>
      <c r="AB130" s="162"/>
      <c r="AC130" s="162"/>
      <c r="AD130" s="162"/>
      <c r="AE130" s="162"/>
      <c r="AF130" s="162"/>
      <c r="AG130" s="162"/>
      <c r="AH130" s="162"/>
      <c r="AI130" s="162"/>
      <c r="AJ130" s="162"/>
      <c r="AK130" s="162"/>
      <c r="AL130" s="162"/>
      <c r="AM130" s="162"/>
      <c r="AN130" s="162"/>
      <c r="AO130" s="162"/>
      <c r="AP130" s="162"/>
      <c r="AQ130" s="162"/>
      <c r="AR130" s="162"/>
      <c r="AS130" s="162"/>
      <c r="AT130" s="162"/>
      <c r="AU130" s="162"/>
      <c r="AV130" s="162"/>
      <c r="AW130" s="162"/>
      <c r="AX130" s="162"/>
      <c r="AY130" s="162"/>
      <c r="AZ130" s="162"/>
      <c r="BA130" s="162"/>
      <c r="BB130" s="163"/>
      <c r="BC130" s="163"/>
      <c r="BD130" s="163"/>
      <c r="BE130" s="164"/>
      <c r="BF130" s="165"/>
      <c r="BG130" s="162"/>
      <c r="BH130" s="162"/>
      <c r="BI130" s="164"/>
      <c r="BJ130" s="38"/>
      <c r="BK130" s="38"/>
      <c r="BL130" s="126"/>
      <c r="BM130" s="126"/>
      <c r="BN130" s="38"/>
      <c r="BO130" s="38"/>
      <c r="BP130" s="117" t="str">
        <f t="shared" si="59"/>
        <v/>
      </c>
      <c r="BQ130" s="38"/>
      <c r="BR130" s="38"/>
      <c r="BS130" s="38"/>
      <c r="BT130" s="38"/>
      <c r="BV130" s="17">
        <f t="shared" si="53"/>
        <v>0</v>
      </c>
      <c r="BW130" s="17">
        <f t="shared" si="54"/>
        <v>0</v>
      </c>
      <c r="BX130" s="17">
        <f t="shared" si="55"/>
        <v>0</v>
      </c>
      <c r="BY130" s="17">
        <f t="shared" si="56"/>
        <v>0</v>
      </c>
      <c r="BZ130" s="17">
        <f t="shared" si="57"/>
        <v>0</v>
      </c>
      <c r="CA130" s="17">
        <f t="shared" si="58"/>
        <v>0</v>
      </c>
      <c r="CB130" s="17">
        <f t="shared" si="60"/>
        <v>0</v>
      </c>
      <c r="CC130" s="17">
        <f t="shared" si="61"/>
        <v>0</v>
      </c>
      <c r="CD130" s="17">
        <f t="shared" si="62"/>
        <v>0</v>
      </c>
      <c r="CE130" s="17">
        <f t="shared" si="63"/>
        <v>0</v>
      </c>
      <c r="CF130" s="17">
        <f t="shared" si="64"/>
        <v>0</v>
      </c>
      <c r="CG130" s="17">
        <f t="shared" si="65"/>
        <v>0</v>
      </c>
      <c r="CH130" s="17">
        <f t="shared" si="66"/>
        <v>0</v>
      </c>
      <c r="CI130" s="17">
        <f t="shared" si="67"/>
        <v>0</v>
      </c>
      <c r="CJ130" s="17">
        <f t="shared" si="68"/>
        <v>0</v>
      </c>
      <c r="CK130" s="17">
        <f t="shared" si="69"/>
        <v>0</v>
      </c>
      <c r="CL130" s="17">
        <f t="shared" si="70"/>
        <v>0</v>
      </c>
      <c r="CM130" s="17">
        <f t="shared" si="71"/>
        <v>0</v>
      </c>
      <c r="CN130" s="17">
        <f t="shared" si="72"/>
        <v>0</v>
      </c>
      <c r="CO130" s="17">
        <f t="shared" si="73"/>
        <v>0</v>
      </c>
      <c r="CP130" s="17">
        <f t="shared" si="74"/>
        <v>0</v>
      </c>
      <c r="CQ130" s="17">
        <f t="shared" si="75"/>
        <v>0</v>
      </c>
      <c r="CR130" s="17">
        <f t="shared" si="76"/>
        <v>0</v>
      </c>
      <c r="CS130" s="17">
        <f t="shared" si="77"/>
        <v>0</v>
      </c>
      <c r="CT130" s="17">
        <f t="shared" si="78"/>
        <v>0</v>
      </c>
      <c r="CU130" s="17">
        <f t="shared" si="79"/>
        <v>0</v>
      </c>
      <c r="CV130" s="17">
        <f t="shared" si="80"/>
        <v>0</v>
      </c>
      <c r="CW130" s="17">
        <f t="shared" si="81"/>
        <v>0</v>
      </c>
      <c r="CX130" s="17">
        <f t="shared" si="82"/>
        <v>0</v>
      </c>
      <c r="CY130" s="17">
        <f t="shared" si="83"/>
        <v>0</v>
      </c>
      <c r="CZ130" s="17">
        <f t="shared" si="84"/>
        <v>0</v>
      </c>
      <c r="DA130" s="17">
        <f t="shared" si="85"/>
        <v>0</v>
      </c>
      <c r="DB130" s="17">
        <f t="shared" si="86"/>
        <v>0</v>
      </c>
      <c r="DC130" s="17">
        <f t="shared" si="87"/>
        <v>0</v>
      </c>
      <c r="DD130" s="17">
        <f t="shared" si="88"/>
        <v>0</v>
      </c>
      <c r="DE130" s="17">
        <f t="shared" si="89"/>
        <v>0</v>
      </c>
      <c r="DF130" s="17">
        <f t="shared" si="90"/>
        <v>0</v>
      </c>
      <c r="DG130" s="17">
        <f t="shared" si="91"/>
        <v>0</v>
      </c>
    </row>
    <row r="131" spans="2:111" ht="15" customHeight="1" x14ac:dyDescent="0.2">
      <c r="B131" s="156">
        <v>123</v>
      </c>
      <c r="C131" s="157" t="str">
        <f t="shared" si="92"/>
        <v/>
      </c>
      <c r="D131" s="158" t="str">
        <f t="shared" si="52"/>
        <v>OK</v>
      </c>
      <c r="E131" s="159" t="e">
        <f>VLOOKUP('DATA SHEET'!$B$9,'Drill Size Info'!$T$2:$U$8,2,FALSE)</f>
        <v>#N/A</v>
      </c>
      <c r="F131" s="159" t="str">
        <f t="shared" si="93"/>
        <v/>
      </c>
      <c r="G131" s="91">
        <f t="shared" si="94"/>
        <v>0</v>
      </c>
      <c r="H131" s="160" t="s">
        <v>175</v>
      </c>
      <c r="I131" s="160" t="s">
        <v>175</v>
      </c>
      <c r="J131" s="160" t="str">
        <f>IF('DATA SHEET'!$B$10="NC-50","N/A","OK")</f>
        <v>OK</v>
      </c>
      <c r="K131" s="160" t="str">
        <f>IF('DATA SHEET'!$B$10="NC-50","N/A","OK")</f>
        <v>OK</v>
      </c>
      <c r="L131" s="160" t="str">
        <f t="shared" si="95"/>
        <v>OK</v>
      </c>
      <c r="M131" s="160" t="str">
        <f t="shared" si="96"/>
        <v>OK</v>
      </c>
      <c r="N131" s="160"/>
      <c r="O131" s="160"/>
      <c r="P131" s="160"/>
      <c r="Q131" s="160"/>
      <c r="R131" s="92" t="str">
        <f>IF(DI131&lt;&gt;"",
    IF(INT('Drill Size Info'!$AA$19)=INT('Drill Size Info'!$AB$19),
        --(INT('Drill Size Info'!$AA$19) &amp; "." &amp; DI131),
        IF(AND((--(INT('Drill Size Info'!$AA$19) &amp; "." &amp; DI131)&gt;=--('Drill Size Info'!$AA$19)), (--(INT('Drill Size Info'!$AA$19) &amp; "." &amp; DI131)&lt;=--('Drill Size Info'!$AB$19))),
            --(INT('Drill Size Info'!$AA$19) &amp; "." &amp; DI131),
            --(INT('Drill Size Info'!$AB$19) &amp; "." &amp; DI131)
        )
    ),
    IF(DH131&lt;&gt;"",
        IF(INT('Drill Size Info'!$AA$19)=INT('Drill Size Info'!$AB$19),
            --(INT('Drill Size Info'!$AA$19) &amp; "." &amp; LEFT(DH131,3)),
            IF(AND((--(INT('Drill Size Info'!$AA$19) &amp; "." &amp; LEFT(DH131,3))&gt;=--('Drill Size Info'!$AA$19)), (--(INT('Drill Size Info'!$AA$19) &amp; "." &amp; LEFT(DH131,3))&lt;=--('Drill Size Info'!$AB$19))),
                --(INT('Drill Size Info'!$AA$19) &amp; "." &amp; LEFT(DH131,3)),
                --(INT('Drill Size Info'!$AB$19) &amp; "." &amp; LEFT(DH131,3))
            )
        ),
        "OK"
    )
)</f>
        <v>OK</v>
      </c>
      <c r="S131" s="150" t="str">
        <f>IF(DJ131&lt;&gt;"",
    IF(INT('Drill Size Info'!$AA$19)=INT('Drill Size Info'!$AB$19),
        --(INT('Drill Size Info'!$AA$19) &amp; "." &amp; DJ131),
        IF(AND((--(INT('Drill Size Info'!$AA$19) &amp; "." &amp; DJ131)&gt;=--('Drill Size Info'!$AA$19)), (--(INT('Drill Size Info'!$AA$19) &amp; "." &amp; DJ131)&lt;=--('Drill Size Info'!$AB$19))),
            --(INT('Drill Size Info'!$AA$19) &amp; "." &amp; DJ131),
            --(INT('Drill Size Info'!$AB$19) &amp; "." &amp; DJ131)
        )
    ),
    IF(DH131&lt;&gt;"",
        IF(INT('Drill Size Info'!$AA$19)=INT('Drill Size Info'!$AB$19),
            --(INT('Drill Size Info'!$AA$19) &amp; "." &amp; RIGHT(DH131,3)),
            IF(AND((--(INT('Drill Size Info'!$AA$19) &amp; "." &amp; RIGHT(DH131,3))&gt;=--('Drill Size Info'!$AA$19)), (--(INT('Drill Size Info'!$AA$19) &amp; "." &amp; RIGHT(DH131,3))&lt;=--('Drill Size Info'!$AB$19))),
                --(INT('Drill Size Info'!$AA$19) &amp; "." &amp; RIGHT(DH131,3)),
                --(INT('Drill Size Info'!$AB$19) &amp; "." &amp; RIGHT(DH131,3))
            )
        ),
        "N/A"
    )
)</f>
        <v>N/A</v>
      </c>
      <c r="T131" s="150" t="str">
        <f>IF(DL131&lt;&gt;"",
    IF(INT('Drill Size Info'!$AA$19)=INT('Drill Size Info'!$AB$15),
        --(INT('Drill Size Info'!$AA$15) &amp; "." &amp; DL131),
        IF(AND((--(INT('Drill Size Info'!$AA$15) &amp; "." &amp; DL131)&gt;=--('Drill Size Info'!$AA$15)), (--(INT('Drill Size Info'!$AA$15) &amp; "." &amp; DL131)&lt;=--('Drill Size Info'!$AB$15))),
            --(INT('Drill Size Info'!$AA$15) &amp; "." &amp; DL131),
            --(INT('Drill Size Info'!$AB$15) &amp; "." &amp; DL131)
        )
    ),
    IF(DK131&lt;&gt;"",
        IF(INT('Drill Size Info'!$AA$15)=INT('Drill Size Info'!$AB$15),
            --(INT('Drill Size Info'!$AA$15) &amp; "." &amp; LEFT(DK131,3)),
            IF(AND((--(INT('Drill Size Info'!$AA$15) &amp; "." &amp; LEFT(DK131,3))&gt;=--('Drill Size Info'!$AA$15)), (--(INT('Drill Size Info'!$AA$15) &amp; "." &amp; LEFT(DK131,3))&lt;=--('Drill Size Info'!$AB$15))),
                --(INT('Drill Size Info'!$AA$15) &amp; "." &amp; LEFT(DK131,3)),
                --(INT('Drill Size Info'!$AB$15) &amp; "." &amp; LEFT(DK131,3))
            )
        ),
        "OK"
    )
)</f>
        <v>OK</v>
      </c>
      <c r="U131" s="150" t="str">
        <f>IF(DM131&lt;&gt;"",
    IF(INT('Drill Size Info'!$AA$19)=INT('Drill Size Info'!$AB$15),
        --(INT('Drill Size Info'!$AA$15) &amp; "." &amp; DM131),
        IF(AND((--(INT('Drill Size Info'!$AA$15) &amp; "." &amp; DM131)&gt;=--('Drill Size Info'!$AA$15)), (--(INT('Drill Size Info'!$AA$15) &amp; "." &amp; DM131)&lt;=--('Drill Size Info'!$AB$15))),
            --(INT('Drill Size Info'!$AA$15) &amp; "." &amp; DM131),
            --(INT('Drill Size Info'!$AB$15) &amp; "." &amp; DM131)
        )
    ),
    IF(DK131&lt;&gt;"",
        IF(INT('Drill Size Info'!$AA$15)=INT('Drill Size Info'!$AB$15),
            --(INT('Drill Size Info'!$AA$15) &amp; "." &amp; RIGHT(DK131,3)),
            IF(AND((--(INT('Drill Size Info'!$AA$15) &amp; "." &amp; RIGHT(DK131,3))&gt;=--('Drill Size Info'!$AA$15)), (--(INT('Drill Size Info'!$AA$15) &amp; "." &amp; RIGHT(DK131,3))&lt;=--('Drill Size Info'!$AB$15))),
                --(INT('Drill Size Info'!$AA$15) &amp; "." &amp; RIGHT(DK131,3)),
                --(INT('Drill Size Info'!$AB$15) &amp; "." &amp; RIGHT(DK131,3))
            )
        ),
        "N/A"
    )
)</f>
        <v>N/A</v>
      </c>
      <c r="V131" s="161"/>
      <c r="W131" s="161"/>
      <c r="X131" s="161"/>
      <c r="Y131" s="161"/>
      <c r="Z131" s="161"/>
      <c r="AA131" s="162"/>
      <c r="AB131" s="162"/>
      <c r="AC131" s="162"/>
      <c r="AD131" s="162"/>
      <c r="AE131" s="162"/>
      <c r="AF131" s="162"/>
      <c r="AG131" s="162"/>
      <c r="AH131" s="162"/>
      <c r="AI131" s="162"/>
      <c r="AJ131" s="162"/>
      <c r="AK131" s="162"/>
      <c r="AL131" s="162"/>
      <c r="AM131" s="162"/>
      <c r="AN131" s="162"/>
      <c r="AO131" s="162"/>
      <c r="AP131" s="162"/>
      <c r="AQ131" s="162"/>
      <c r="AR131" s="162"/>
      <c r="AS131" s="162"/>
      <c r="AT131" s="162"/>
      <c r="AU131" s="162"/>
      <c r="AV131" s="162"/>
      <c r="AW131" s="162"/>
      <c r="AX131" s="162"/>
      <c r="AY131" s="162"/>
      <c r="AZ131" s="162"/>
      <c r="BA131" s="162"/>
      <c r="BB131" s="163"/>
      <c r="BC131" s="163"/>
      <c r="BD131" s="163"/>
      <c r="BE131" s="164"/>
      <c r="BF131" s="165"/>
      <c r="BG131" s="162"/>
      <c r="BH131" s="162"/>
      <c r="BI131" s="164"/>
      <c r="BJ131" s="38"/>
      <c r="BK131" s="38"/>
      <c r="BL131" s="126"/>
      <c r="BM131" s="126"/>
      <c r="BN131" s="38"/>
      <c r="BO131" s="38"/>
      <c r="BP131" s="117" t="str">
        <f t="shared" si="59"/>
        <v/>
      </c>
      <c r="BQ131" s="38"/>
      <c r="BR131" s="38"/>
      <c r="BS131" s="38"/>
      <c r="BT131" s="38"/>
      <c r="BV131" s="17">
        <f t="shared" si="53"/>
        <v>0</v>
      </c>
      <c r="BW131" s="17">
        <f t="shared" si="54"/>
        <v>0</v>
      </c>
      <c r="BX131" s="17">
        <f t="shared" si="55"/>
        <v>0</v>
      </c>
      <c r="BY131" s="17">
        <f t="shared" si="56"/>
        <v>0</v>
      </c>
      <c r="BZ131" s="17">
        <f t="shared" si="57"/>
        <v>0</v>
      </c>
      <c r="CA131" s="17">
        <f t="shared" si="58"/>
        <v>0</v>
      </c>
      <c r="CB131" s="17">
        <f t="shared" si="60"/>
        <v>0</v>
      </c>
      <c r="CC131" s="17">
        <f t="shared" si="61"/>
        <v>0</v>
      </c>
      <c r="CD131" s="17">
        <f t="shared" si="62"/>
        <v>0</v>
      </c>
      <c r="CE131" s="17">
        <f t="shared" si="63"/>
        <v>0</v>
      </c>
      <c r="CF131" s="17">
        <f t="shared" si="64"/>
        <v>0</v>
      </c>
      <c r="CG131" s="17">
        <f t="shared" si="65"/>
        <v>0</v>
      </c>
      <c r="CH131" s="17">
        <f t="shared" si="66"/>
        <v>0</v>
      </c>
      <c r="CI131" s="17">
        <f t="shared" si="67"/>
        <v>0</v>
      </c>
      <c r="CJ131" s="17">
        <f t="shared" si="68"/>
        <v>0</v>
      </c>
      <c r="CK131" s="17">
        <f t="shared" si="69"/>
        <v>0</v>
      </c>
      <c r="CL131" s="17">
        <f t="shared" si="70"/>
        <v>0</v>
      </c>
      <c r="CM131" s="17">
        <f t="shared" si="71"/>
        <v>0</v>
      </c>
      <c r="CN131" s="17">
        <f t="shared" si="72"/>
        <v>0</v>
      </c>
      <c r="CO131" s="17">
        <f t="shared" si="73"/>
        <v>0</v>
      </c>
      <c r="CP131" s="17">
        <f t="shared" si="74"/>
        <v>0</v>
      </c>
      <c r="CQ131" s="17">
        <f t="shared" si="75"/>
        <v>0</v>
      </c>
      <c r="CR131" s="17">
        <f t="shared" si="76"/>
        <v>0</v>
      </c>
      <c r="CS131" s="17">
        <f t="shared" si="77"/>
        <v>0</v>
      </c>
      <c r="CT131" s="17">
        <f t="shared" si="78"/>
        <v>0</v>
      </c>
      <c r="CU131" s="17">
        <f t="shared" si="79"/>
        <v>0</v>
      </c>
      <c r="CV131" s="17">
        <f t="shared" si="80"/>
        <v>0</v>
      </c>
      <c r="CW131" s="17">
        <f t="shared" si="81"/>
        <v>0</v>
      </c>
      <c r="CX131" s="17">
        <f t="shared" si="82"/>
        <v>0</v>
      </c>
      <c r="CY131" s="17">
        <f t="shared" si="83"/>
        <v>0</v>
      </c>
      <c r="CZ131" s="17">
        <f t="shared" si="84"/>
        <v>0</v>
      </c>
      <c r="DA131" s="17">
        <f t="shared" si="85"/>
        <v>0</v>
      </c>
      <c r="DB131" s="17">
        <f t="shared" si="86"/>
        <v>0</v>
      </c>
      <c r="DC131" s="17">
        <f t="shared" si="87"/>
        <v>0</v>
      </c>
      <c r="DD131" s="17">
        <f t="shared" si="88"/>
        <v>0</v>
      </c>
      <c r="DE131" s="17">
        <f t="shared" si="89"/>
        <v>0</v>
      </c>
      <c r="DF131" s="17">
        <f t="shared" si="90"/>
        <v>0</v>
      </c>
      <c r="DG131" s="17">
        <f t="shared" si="91"/>
        <v>0</v>
      </c>
    </row>
    <row r="132" spans="2:111" ht="15" customHeight="1" x14ac:dyDescent="0.2">
      <c r="B132" s="156">
        <v>124</v>
      </c>
      <c r="C132" s="157" t="str">
        <f t="shared" si="92"/>
        <v/>
      </c>
      <c r="D132" s="158" t="str">
        <f t="shared" si="52"/>
        <v>OK</v>
      </c>
      <c r="E132" s="159" t="e">
        <f>VLOOKUP('DATA SHEET'!$B$9,'Drill Size Info'!$T$2:$U$8,2,FALSE)</f>
        <v>#N/A</v>
      </c>
      <c r="F132" s="159" t="str">
        <f t="shared" si="93"/>
        <v/>
      </c>
      <c r="G132" s="91">
        <f t="shared" si="94"/>
        <v>0</v>
      </c>
      <c r="H132" s="160" t="s">
        <v>175</v>
      </c>
      <c r="I132" s="160" t="s">
        <v>175</v>
      </c>
      <c r="J132" s="160" t="str">
        <f>IF('DATA SHEET'!$B$10="NC-50","N/A","OK")</f>
        <v>OK</v>
      </c>
      <c r="K132" s="160" t="str">
        <f>IF('DATA SHEET'!$B$10="NC-50","N/A","OK")</f>
        <v>OK</v>
      </c>
      <c r="L132" s="160" t="str">
        <f t="shared" si="95"/>
        <v>OK</v>
      </c>
      <c r="M132" s="160" t="str">
        <f t="shared" si="96"/>
        <v>OK</v>
      </c>
      <c r="N132" s="160"/>
      <c r="O132" s="160"/>
      <c r="P132" s="160"/>
      <c r="Q132" s="160"/>
      <c r="R132" s="92" t="str">
        <f>IF(DI132&lt;&gt;"",
    IF(INT('Drill Size Info'!$AA$19)=INT('Drill Size Info'!$AB$19),
        --(INT('Drill Size Info'!$AA$19) &amp; "." &amp; DI132),
        IF(AND((--(INT('Drill Size Info'!$AA$19) &amp; "." &amp; DI132)&gt;=--('Drill Size Info'!$AA$19)), (--(INT('Drill Size Info'!$AA$19) &amp; "." &amp; DI132)&lt;=--('Drill Size Info'!$AB$19))),
            --(INT('Drill Size Info'!$AA$19) &amp; "." &amp; DI132),
            --(INT('Drill Size Info'!$AB$19) &amp; "." &amp; DI132)
        )
    ),
    IF(DH132&lt;&gt;"",
        IF(INT('Drill Size Info'!$AA$19)=INT('Drill Size Info'!$AB$19),
            --(INT('Drill Size Info'!$AA$19) &amp; "." &amp; LEFT(DH132,3)),
            IF(AND((--(INT('Drill Size Info'!$AA$19) &amp; "." &amp; LEFT(DH132,3))&gt;=--('Drill Size Info'!$AA$19)), (--(INT('Drill Size Info'!$AA$19) &amp; "." &amp; LEFT(DH132,3))&lt;=--('Drill Size Info'!$AB$19))),
                --(INT('Drill Size Info'!$AA$19) &amp; "." &amp; LEFT(DH132,3)),
                --(INT('Drill Size Info'!$AB$19) &amp; "." &amp; LEFT(DH132,3))
            )
        ),
        "OK"
    )
)</f>
        <v>OK</v>
      </c>
      <c r="S132" s="150" t="str">
        <f>IF(DJ132&lt;&gt;"",
    IF(INT('Drill Size Info'!$AA$19)=INT('Drill Size Info'!$AB$19),
        --(INT('Drill Size Info'!$AA$19) &amp; "." &amp; DJ132),
        IF(AND((--(INT('Drill Size Info'!$AA$19) &amp; "." &amp; DJ132)&gt;=--('Drill Size Info'!$AA$19)), (--(INT('Drill Size Info'!$AA$19) &amp; "." &amp; DJ132)&lt;=--('Drill Size Info'!$AB$19))),
            --(INT('Drill Size Info'!$AA$19) &amp; "." &amp; DJ132),
            --(INT('Drill Size Info'!$AB$19) &amp; "." &amp; DJ132)
        )
    ),
    IF(DH132&lt;&gt;"",
        IF(INT('Drill Size Info'!$AA$19)=INT('Drill Size Info'!$AB$19),
            --(INT('Drill Size Info'!$AA$19) &amp; "." &amp; RIGHT(DH132,3)),
            IF(AND((--(INT('Drill Size Info'!$AA$19) &amp; "." &amp; RIGHT(DH132,3))&gt;=--('Drill Size Info'!$AA$19)), (--(INT('Drill Size Info'!$AA$19) &amp; "." &amp; RIGHT(DH132,3))&lt;=--('Drill Size Info'!$AB$19))),
                --(INT('Drill Size Info'!$AA$19) &amp; "." &amp; RIGHT(DH132,3)),
                --(INT('Drill Size Info'!$AB$19) &amp; "." &amp; RIGHT(DH132,3))
            )
        ),
        "N/A"
    )
)</f>
        <v>N/A</v>
      </c>
      <c r="T132" s="150" t="str">
        <f>IF(DL132&lt;&gt;"",
    IF(INT('Drill Size Info'!$AA$19)=INT('Drill Size Info'!$AB$15),
        --(INT('Drill Size Info'!$AA$15) &amp; "." &amp; DL132),
        IF(AND((--(INT('Drill Size Info'!$AA$15) &amp; "." &amp; DL132)&gt;=--('Drill Size Info'!$AA$15)), (--(INT('Drill Size Info'!$AA$15) &amp; "." &amp; DL132)&lt;=--('Drill Size Info'!$AB$15))),
            --(INT('Drill Size Info'!$AA$15) &amp; "." &amp; DL132),
            --(INT('Drill Size Info'!$AB$15) &amp; "." &amp; DL132)
        )
    ),
    IF(DK132&lt;&gt;"",
        IF(INT('Drill Size Info'!$AA$15)=INT('Drill Size Info'!$AB$15),
            --(INT('Drill Size Info'!$AA$15) &amp; "." &amp; LEFT(DK132,3)),
            IF(AND((--(INT('Drill Size Info'!$AA$15) &amp; "." &amp; LEFT(DK132,3))&gt;=--('Drill Size Info'!$AA$15)), (--(INT('Drill Size Info'!$AA$15) &amp; "." &amp; LEFT(DK132,3))&lt;=--('Drill Size Info'!$AB$15))),
                --(INT('Drill Size Info'!$AA$15) &amp; "." &amp; LEFT(DK132,3)),
                --(INT('Drill Size Info'!$AB$15) &amp; "." &amp; LEFT(DK132,3))
            )
        ),
        "OK"
    )
)</f>
        <v>OK</v>
      </c>
      <c r="U132" s="150" t="str">
        <f>IF(DM132&lt;&gt;"",
    IF(INT('Drill Size Info'!$AA$19)=INT('Drill Size Info'!$AB$15),
        --(INT('Drill Size Info'!$AA$15) &amp; "." &amp; DM132),
        IF(AND((--(INT('Drill Size Info'!$AA$15) &amp; "." &amp; DM132)&gt;=--('Drill Size Info'!$AA$15)), (--(INT('Drill Size Info'!$AA$15) &amp; "." &amp; DM132)&lt;=--('Drill Size Info'!$AB$15))),
            --(INT('Drill Size Info'!$AA$15) &amp; "." &amp; DM132),
            --(INT('Drill Size Info'!$AB$15) &amp; "." &amp; DM132)
        )
    ),
    IF(DK132&lt;&gt;"",
        IF(INT('Drill Size Info'!$AA$15)=INT('Drill Size Info'!$AB$15),
            --(INT('Drill Size Info'!$AA$15) &amp; "." &amp; RIGHT(DK132,3)),
            IF(AND((--(INT('Drill Size Info'!$AA$15) &amp; "." &amp; RIGHT(DK132,3))&gt;=--('Drill Size Info'!$AA$15)), (--(INT('Drill Size Info'!$AA$15) &amp; "." &amp; RIGHT(DK132,3))&lt;=--('Drill Size Info'!$AB$15))),
                --(INT('Drill Size Info'!$AA$15) &amp; "." &amp; RIGHT(DK132,3)),
                --(INT('Drill Size Info'!$AB$15) &amp; "." &amp; RIGHT(DK132,3))
            )
        ),
        "N/A"
    )
)</f>
        <v>N/A</v>
      </c>
      <c r="V132" s="161"/>
      <c r="W132" s="161"/>
      <c r="X132" s="161"/>
      <c r="Y132" s="161"/>
      <c r="Z132" s="161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2"/>
      <c r="BA132" s="162"/>
      <c r="BB132" s="163"/>
      <c r="BC132" s="163"/>
      <c r="BD132" s="163"/>
      <c r="BE132" s="164"/>
      <c r="BF132" s="165"/>
      <c r="BG132" s="162"/>
      <c r="BH132" s="162"/>
      <c r="BI132" s="164"/>
      <c r="BJ132" s="38"/>
      <c r="BK132" s="38"/>
      <c r="BL132" s="126"/>
      <c r="BM132" s="126"/>
      <c r="BN132" s="38"/>
      <c r="BO132" s="38"/>
      <c r="BP132" s="117" t="str">
        <f t="shared" si="59"/>
        <v/>
      </c>
      <c r="BQ132" s="38"/>
      <c r="BR132" s="38"/>
      <c r="BS132" s="38"/>
      <c r="BT132" s="38"/>
      <c r="BV132" s="17">
        <f t="shared" si="53"/>
        <v>0</v>
      </c>
      <c r="BW132" s="17">
        <f t="shared" si="54"/>
        <v>0</v>
      </c>
      <c r="BX132" s="17">
        <f t="shared" si="55"/>
        <v>0</v>
      </c>
      <c r="BY132" s="17">
        <f t="shared" si="56"/>
        <v>0</v>
      </c>
      <c r="BZ132" s="17">
        <f t="shared" si="57"/>
        <v>0</v>
      </c>
      <c r="CA132" s="17">
        <f t="shared" si="58"/>
        <v>0</v>
      </c>
      <c r="CB132" s="17">
        <f t="shared" si="60"/>
        <v>0</v>
      </c>
      <c r="CC132" s="17">
        <f t="shared" si="61"/>
        <v>0</v>
      </c>
      <c r="CD132" s="17">
        <f t="shared" si="62"/>
        <v>0</v>
      </c>
      <c r="CE132" s="17">
        <f t="shared" si="63"/>
        <v>0</v>
      </c>
      <c r="CF132" s="17">
        <f t="shared" si="64"/>
        <v>0</v>
      </c>
      <c r="CG132" s="17">
        <f t="shared" si="65"/>
        <v>0</v>
      </c>
      <c r="CH132" s="17">
        <f t="shared" si="66"/>
        <v>0</v>
      </c>
      <c r="CI132" s="17">
        <f t="shared" si="67"/>
        <v>0</v>
      </c>
      <c r="CJ132" s="17">
        <f t="shared" si="68"/>
        <v>0</v>
      </c>
      <c r="CK132" s="17">
        <f t="shared" si="69"/>
        <v>0</v>
      </c>
      <c r="CL132" s="17">
        <f t="shared" si="70"/>
        <v>0</v>
      </c>
      <c r="CM132" s="17">
        <f t="shared" si="71"/>
        <v>0</v>
      </c>
      <c r="CN132" s="17">
        <f t="shared" si="72"/>
        <v>0</v>
      </c>
      <c r="CO132" s="17">
        <f t="shared" si="73"/>
        <v>0</v>
      </c>
      <c r="CP132" s="17">
        <f t="shared" si="74"/>
        <v>0</v>
      </c>
      <c r="CQ132" s="17">
        <f t="shared" si="75"/>
        <v>0</v>
      </c>
      <c r="CR132" s="17">
        <f t="shared" si="76"/>
        <v>0</v>
      </c>
      <c r="CS132" s="17">
        <f t="shared" si="77"/>
        <v>0</v>
      </c>
      <c r="CT132" s="17">
        <f t="shared" si="78"/>
        <v>0</v>
      </c>
      <c r="CU132" s="17">
        <f t="shared" si="79"/>
        <v>0</v>
      </c>
      <c r="CV132" s="17">
        <f t="shared" si="80"/>
        <v>0</v>
      </c>
      <c r="CW132" s="17">
        <f t="shared" si="81"/>
        <v>0</v>
      </c>
      <c r="CX132" s="17">
        <f t="shared" si="82"/>
        <v>0</v>
      </c>
      <c r="CY132" s="17">
        <f t="shared" si="83"/>
        <v>0</v>
      </c>
      <c r="CZ132" s="17">
        <f t="shared" si="84"/>
        <v>0</v>
      </c>
      <c r="DA132" s="17">
        <f t="shared" si="85"/>
        <v>0</v>
      </c>
      <c r="DB132" s="17">
        <f t="shared" si="86"/>
        <v>0</v>
      </c>
      <c r="DC132" s="17">
        <f t="shared" si="87"/>
        <v>0</v>
      </c>
      <c r="DD132" s="17">
        <f t="shared" si="88"/>
        <v>0</v>
      </c>
      <c r="DE132" s="17">
        <f t="shared" si="89"/>
        <v>0</v>
      </c>
      <c r="DF132" s="17">
        <f t="shared" si="90"/>
        <v>0</v>
      </c>
      <c r="DG132" s="17">
        <f t="shared" si="91"/>
        <v>0</v>
      </c>
    </row>
    <row r="133" spans="2:111" ht="15" customHeight="1" x14ac:dyDescent="0.2">
      <c r="B133" s="156">
        <v>125</v>
      </c>
      <c r="C133" s="157" t="str">
        <f t="shared" si="92"/>
        <v/>
      </c>
      <c r="D133" s="158" t="str">
        <f t="shared" si="52"/>
        <v>OK</v>
      </c>
      <c r="E133" s="159" t="e">
        <f>VLOOKUP('DATA SHEET'!$B$9,'Drill Size Info'!$T$2:$U$8,2,FALSE)</f>
        <v>#N/A</v>
      </c>
      <c r="F133" s="159" t="str">
        <f t="shared" si="93"/>
        <v/>
      </c>
      <c r="G133" s="91">
        <f t="shared" si="94"/>
        <v>0</v>
      </c>
      <c r="H133" s="160" t="s">
        <v>175</v>
      </c>
      <c r="I133" s="160" t="s">
        <v>175</v>
      </c>
      <c r="J133" s="160" t="str">
        <f>IF('DATA SHEET'!$B$10="NC-50","N/A","OK")</f>
        <v>OK</v>
      </c>
      <c r="K133" s="160" t="str">
        <f>IF('DATA SHEET'!$B$10="NC-50","N/A","OK")</f>
        <v>OK</v>
      </c>
      <c r="L133" s="160" t="str">
        <f t="shared" si="95"/>
        <v>OK</v>
      </c>
      <c r="M133" s="160" t="str">
        <f t="shared" si="96"/>
        <v>OK</v>
      </c>
      <c r="N133" s="160"/>
      <c r="O133" s="160"/>
      <c r="P133" s="160"/>
      <c r="Q133" s="160"/>
      <c r="R133" s="92" t="str">
        <f>IF(DI133&lt;&gt;"",
    IF(INT('Drill Size Info'!$AA$19)=INT('Drill Size Info'!$AB$19),
        --(INT('Drill Size Info'!$AA$19) &amp; "." &amp; DI133),
        IF(AND((--(INT('Drill Size Info'!$AA$19) &amp; "." &amp; DI133)&gt;=--('Drill Size Info'!$AA$19)), (--(INT('Drill Size Info'!$AA$19) &amp; "." &amp; DI133)&lt;=--('Drill Size Info'!$AB$19))),
            --(INT('Drill Size Info'!$AA$19) &amp; "." &amp; DI133),
            --(INT('Drill Size Info'!$AB$19) &amp; "." &amp; DI133)
        )
    ),
    IF(DH133&lt;&gt;"",
        IF(INT('Drill Size Info'!$AA$19)=INT('Drill Size Info'!$AB$19),
            --(INT('Drill Size Info'!$AA$19) &amp; "." &amp; LEFT(DH133,3)),
            IF(AND((--(INT('Drill Size Info'!$AA$19) &amp; "." &amp; LEFT(DH133,3))&gt;=--('Drill Size Info'!$AA$19)), (--(INT('Drill Size Info'!$AA$19) &amp; "." &amp; LEFT(DH133,3))&lt;=--('Drill Size Info'!$AB$19))),
                --(INT('Drill Size Info'!$AA$19) &amp; "." &amp; LEFT(DH133,3)),
                --(INT('Drill Size Info'!$AB$19) &amp; "." &amp; LEFT(DH133,3))
            )
        ),
        "OK"
    )
)</f>
        <v>OK</v>
      </c>
      <c r="S133" s="150" t="str">
        <f>IF(DJ133&lt;&gt;"",
    IF(INT('Drill Size Info'!$AA$19)=INT('Drill Size Info'!$AB$19),
        --(INT('Drill Size Info'!$AA$19) &amp; "." &amp; DJ133),
        IF(AND((--(INT('Drill Size Info'!$AA$19) &amp; "." &amp; DJ133)&gt;=--('Drill Size Info'!$AA$19)), (--(INT('Drill Size Info'!$AA$19) &amp; "." &amp; DJ133)&lt;=--('Drill Size Info'!$AB$19))),
            --(INT('Drill Size Info'!$AA$19) &amp; "." &amp; DJ133),
            --(INT('Drill Size Info'!$AB$19) &amp; "." &amp; DJ133)
        )
    ),
    IF(DH133&lt;&gt;"",
        IF(INT('Drill Size Info'!$AA$19)=INT('Drill Size Info'!$AB$19),
            --(INT('Drill Size Info'!$AA$19) &amp; "." &amp; RIGHT(DH133,3)),
            IF(AND((--(INT('Drill Size Info'!$AA$19) &amp; "." &amp; RIGHT(DH133,3))&gt;=--('Drill Size Info'!$AA$19)), (--(INT('Drill Size Info'!$AA$19) &amp; "." &amp; RIGHT(DH133,3))&lt;=--('Drill Size Info'!$AB$19))),
                --(INT('Drill Size Info'!$AA$19) &amp; "." &amp; RIGHT(DH133,3)),
                --(INT('Drill Size Info'!$AB$19) &amp; "." &amp; RIGHT(DH133,3))
            )
        ),
        "N/A"
    )
)</f>
        <v>N/A</v>
      </c>
      <c r="T133" s="150" t="str">
        <f>IF(DL133&lt;&gt;"",
    IF(INT('Drill Size Info'!$AA$19)=INT('Drill Size Info'!$AB$15),
        --(INT('Drill Size Info'!$AA$15) &amp; "." &amp; DL133),
        IF(AND((--(INT('Drill Size Info'!$AA$15) &amp; "." &amp; DL133)&gt;=--('Drill Size Info'!$AA$15)), (--(INT('Drill Size Info'!$AA$15) &amp; "." &amp; DL133)&lt;=--('Drill Size Info'!$AB$15))),
            --(INT('Drill Size Info'!$AA$15) &amp; "." &amp; DL133),
            --(INT('Drill Size Info'!$AB$15) &amp; "." &amp; DL133)
        )
    ),
    IF(DK133&lt;&gt;"",
        IF(INT('Drill Size Info'!$AA$15)=INT('Drill Size Info'!$AB$15),
            --(INT('Drill Size Info'!$AA$15) &amp; "." &amp; LEFT(DK133,3)),
            IF(AND((--(INT('Drill Size Info'!$AA$15) &amp; "." &amp; LEFT(DK133,3))&gt;=--('Drill Size Info'!$AA$15)), (--(INT('Drill Size Info'!$AA$15) &amp; "." &amp; LEFT(DK133,3))&lt;=--('Drill Size Info'!$AB$15))),
                --(INT('Drill Size Info'!$AA$15) &amp; "." &amp; LEFT(DK133,3)),
                --(INT('Drill Size Info'!$AB$15) &amp; "." &amp; LEFT(DK133,3))
            )
        ),
        "OK"
    )
)</f>
        <v>OK</v>
      </c>
      <c r="U133" s="150" t="str">
        <f>IF(DM133&lt;&gt;"",
    IF(INT('Drill Size Info'!$AA$19)=INT('Drill Size Info'!$AB$15),
        --(INT('Drill Size Info'!$AA$15) &amp; "." &amp; DM133),
        IF(AND((--(INT('Drill Size Info'!$AA$15) &amp; "." &amp; DM133)&gt;=--('Drill Size Info'!$AA$15)), (--(INT('Drill Size Info'!$AA$15) &amp; "." &amp; DM133)&lt;=--('Drill Size Info'!$AB$15))),
            --(INT('Drill Size Info'!$AA$15) &amp; "." &amp; DM133),
            --(INT('Drill Size Info'!$AB$15) &amp; "." &amp; DM133)
        )
    ),
    IF(DK133&lt;&gt;"",
        IF(INT('Drill Size Info'!$AA$15)=INT('Drill Size Info'!$AB$15),
            --(INT('Drill Size Info'!$AA$15) &amp; "." &amp; RIGHT(DK133,3)),
            IF(AND((--(INT('Drill Size Info'!$AA$15) &amp; "." &amp; RIGHT(DK133,3))&gt;=--('Drill Size Info'!$AA$15)), (--(INT('Drill Size Info'!$AA$15) &amp; "." &amp; RIGHT(DK133,3))&lt;=--('Drill Size Info'!$AB$15))),
                --(INT('Drill Size Info'!$AA$15) &amp; "." &amp; RIGHT(DK133,3)),
                --(INT('Drill Size Info'!$AB$15) &amp; "." &amp; RIGHT(DK133,3))
            )
        ),
        "N/A"
    )
)</f>
        <v>N/A</v>
      </c>
      <c r="V133" s="161"/>
      <c r="W133" s="161"/>
      <c r="X133" s="161"/>
      <c r="Y133" s="161"/>
      <c r="Z133" s="161"/>
      <c r="AA133" s="162"/>
      <c r="AB133" s="162"/>
      <c r="AC133" s="162"/>
      <c r="AD133" s="162"/>
      <c r="AE133" s="162"/>
      <c r="AF133" s="162"/>
      <c r="AG133" s="162"/>
      <c r="AH133" s="162"/>
      <c r="AI133" s="162"/>
      <c r="AJ133" s="162"/>
      <c r="AK133" s="162"/>
      <c r="AL133" s="162"/>
      <c r="AM133" s="162"/>
      <c r="AN133" s="162"/>
      <c r="AO133" s="162"/>
      <c r="AP133" s="162"/>
      <c r="AQ133" s="162"/>
      <c r="AR133" s="162"/>
      <c r="AS133" s="162"/>
      <c r="AT133" s="162"/>
      <c r="AU133" s="162"/>
      <c r="AV133" s="162"/>
      <c r="AW133" s="162"/>
      <c r="AX133" s="162"/>
      <c r="AY133" s="162"/>
      <c r="AZ133" s="162"/>
      <c r="BA133" s="162"/>
      <c r="BB133" s="163"/>
      <c r="BC133" s="163"/>
      <c r="BD133" s="163"/>
      <c r="BE133" s="164"/>
      <c r="BF133" s="165"/>
      <c r="BG133" s="162"/>
      <c r="BH133" s="162"/>
      <c r="BI133" s="164"/>
      <c r="BJ133" s="38"/>
      <c r="BK133" s="38"/>
      <c r="BL133" s="126"/>
      <c r="BM133" s="126"/>
      <c r="BN133" s="38"/>
      <c r="BO133" s="38"/>
      <c r="BP133" s="117" t="str">
        <f t="shared" si="59"/>
        <v/>
      </c>
      <c r="BQ133" s="38"/>
      <c r="BR133" s="38"/>
      <c r="BS133" s="38"/>
      <c r="BT133" s="38"/>
      <c r="BV133" s="17">
        <f t="shared" si="53"/>
        <v>0</v>
      </c>
      <c r="BW133" s="17">
        <f t="shared" si="54"/>
        <v>0</v>
      </c>
      <c r="BX133" s="17">
        <f t="shared" si="55"/>
        <v>0</v>
      </c>
      <c r="BY133" s="17">
        <f t="shared" si="56"/>
        <v>0</v>
      </c>
      <c r="BZ133" s="17">
        <f t="shared" si="57"/>
        <v>0</v>
      </c>
      <c r="CA133" s="17">
        <f t="shared" si="58"/>
        <v>0</v>
      </c>
      <c r="CB133" s="17">
        <f t="shared" si="60"/>
        <v>0</v>
      </c>
      <c r="CC133" s="17">
        <f t="shared" si="61"/>
        <v>0</v>
      </c>
      <c r="CD133" s="17">
        <f t="shared" si="62"/>
        <v>0</v>
      </c>
      <c r="CE133" s="17">
        <f t="shared" si="63"/>
        <v>0</v>
      </c>
      <c r="CF133" s="17">
        <f t="shared" si="64"/>
        <v>0</v>
      </c>
      <c r="CG133" s="17">
        <f t="shared" si="65"/>
        <v>0</v>
      </c>
      <c r="CH133" s="17">
        <f t="shared" si="66"/>
        <v>0</v>
      </c>
      <c r="CI133" s="17">
        <f t="shared" si="67"/>
        <v>0</v>
      </c>
      <c r="CJ133" s="17">
        <f t="shared" si="68"/>
        <v>0</v>
      </c>
      <c r="CK133" s="17">
        <f t="shared" si="69"/>
        <v>0</v>
      </c>
      <c r="CL133" s="17">
        <f t="shared" si="70"/>
        <v>0</v>
      </c>
      <c r="CM133" s="17">
        <f t="shared" si="71"/>
        <v>0</v>
      </c>
      <c r="CN133" s="17">
        <f t="shared" si="72"/>
        <v>0</v>
      </c>
      <c r="CO133" s="17">
        <f t="shared" si="73"/>
        <v>0</v>
      </c>
      <c r="CP133" s="17">
        <f t="shared" si="74"/>
        <v>0</v>
      </c>
      <c r="CQ133" s="17">
        <f t="shared" si="75"/>
        <v>0</v>
      </c>
      <c r="CR133" s="17">
        <f t="shared" si="76"/>
        <v>0</v>
      </c>
      <c r="CS133" s="17">
        <f t="shared" si="77"/>
        <v>0</v>
      </c>
      <c r="CT133" s="17">
        <f t="shared" si="78"/>
        <v>0</v>
      </c>
      <c r="CU133" s="17">
        <f t="shared" si="79"/>
        <v>0</v>
      </c>
      <c r="CV133" s="17">
        <f t="shared" si="80"/>
        <v>0</v>
      </c>
      <c r="CW133" s="17">
        <f t="shared" si="81"/>
        <v>0</v>
      </c>
      <c r="CX133" s="17">
        <f t="shared" si="82"/>
        <v>0</v>
      </c>
      <c r="CY133" s="17">
        <f t="shared" si="83"/>
        <v>0</v>
      </c>
      <c r="CZ133" s="17">
        <f t="shared" si="84"/>
        <v>0</v>
      </c>
      <c r="DA133" s="17">
        <f t="shared" si="85"/>
        <v>0</v>
      </c>
      <c r="DB133" s="17">
        <f t="shared" si="86"/>
        <v>0</v>
      </c>
      <c r="DC133" s="17">
        <f t="shared" si="87"/>
        <v>0</v>
      </c>
      <c r="DD133" s="17">
        <f t="shared" si="88"/>
        <v>0</v>
      </c>
      <c r="DE133" s="17">
        <f t="shared" si="89"/>
        <v>0</v>
      </c>
      <c r="DF133" s="17">
        <f t="shared" si="90"/>
        <v>0</v>
      </c>
      <c r="DG133" s="17">
        <f t="shared" si="91"/>
        <v>0</v>
      </c>
    </row>
    <row r="134" spans="2:111" ht="15" customHeight="1" x14ac:dyDescent="0.2">
      <c r="B134" s="156">
        <v>126</v>
      </c>
      <c r="C134" s="157" t="str">
        <f t="shared" si="92"/>
        <v/>
      </c>
      <c r="D134" s="158" t="str">
        <f t="shared" si="52"/>
        <v>OK</v>
      </c>
      <c r="E134" s="159" t="e">
        <f>VLOOKUP('DATA SHEET'!$B$9,'Drill Size Info'!$T$2:$U$8,2,FALSE)</f>
        <v>#N/A</v>
      </c>
      <c r="F134" s="159" t="str">
        <f t="shared" si="93"/>
        <v/>
      </c>
      <c r="G134" s="91">
        <f t="shared" si="94"/>
        <v>0</v>
      </c>
      <c r="H134" s="160" t="s">
        <v>175</v>
      </c>
      <c r="I134" s="160" t="s">
        <v>175</v>
      </c>
      <c r="J134" s="160" t="str">
        <f>IF('DATA SHEET'!$B$10="NC-50","N/A","OK")</f>
        <v>OK</v>
      </c>
      <c r="K134" s="160" t="str">
        <f>IF('DATA SHEET'!$B$10="NC-50","N/A","OK")</f>
        <v>OK</v>
      </c>
      <c r="L134" s="160" t="str">
        <f t="shared" si="95"/>
        <v>OK</v>
      </c>
      <c r="M134" s="160" t="str">
        <f t="shared" si="96"/>
        <v>OK</v>
      </c>
      <c r="N134" s="160"/>
      <c r="O134" s="160"/>
      <c r="P134" s="160"/>
      <c r="Q134" s="160"/>
      <c r="R134" s="92" t="str">
        <f>IF(DI134&lt;&gt;"",
    IF(INT('Drill Size Info'!$AA$19)=INT('Drill Size Info'!$AB$19),
        --(INT('Drill Size Info'!$AA$19) &amp; "." &amp; DI134),
        IF(AND((--(INT('Drill Size Info'!$AA$19) &amp; "." &amp; DI134)&gt;=--('Drill Size Info'!$AA$19)), (--(INT('Drill Size Info'!$AA$19) &amp; "." &amp; DI134)&lt;=--('Drill Size Info'!$AB$19))),
            --(INT('Drill Size Info'!$AA$19) &amp; "." &amp; DI134),
            --(INT('Drill Size Info'!$AB$19) &amp; "." &amp; DI134)
        )
    ),
    IF(DH134&lt;&gt;"",
        IF(INT('Drill Size Info'!$AA$19)=INT('Drill Size Info'!$AB$19),
            --(INT('Drill Size Info'!$AA$19) &amp; "." &amp; LEFT(DH134,3)),
            IF(AND((--(INT('Drill Size Info'!$AA$19) &amp; "." &amp; LEFT(DH134,3))&gt;=--('Drill Size Info'!$AA$19)), (--(INT('Drill Size Info'!$AA$19) &amp; "." &amp; LEFT(DH134,3))&lt;=--('Drill Size Info'!$AB$19))),
                --(INT('Drill Size Info'!$AA$19) &amp; "." &amp; LEFT(DH134,3)),
                --(INT('Drill Size Info'!$AB$19) &amp; "." &amp; LEFT(DH134,3))
            )
        ),
        "OK"
    )
)</f>
        <v>OK</v>
      </c>
      <c r="S134" s="150" t="str">
        <f>IF(DJ134&lt;&gt;"",
    IF(INT('Drill Size Info'!$AA$19)=INT('Drill Size Info'!$AB$19),
        --(INT('Drill Size Info'!$AA$19) &amp; "." &amp; DJ134),
        IF(AND((--(INT('Drill Size Info'!$AA$19) &amp; "." &amp; DJ134)&gt;=--('Drill Size Info'!$AA$19)), (--(INT('Drill Size Info'!$AA$19) &amp; "." &amp; DJ134)&lt;=--('Drill Size Info'!$AB$19))),
            --(INT('Drill Size Info'!$AA$19) &amp; "." &amp; DJ134),
            --(INT('Drill Size Info'!$AB$19) &amp; "." &amp; DJ134)
        )
    ),
    IF(DH134&lt;&gt;"",
        IF(INT('Drill Size Info'!$AA$19)=INT('Drill Size Info'!$AB$19),
            --(INT('Drill Size Info'!$AA$19) &amp; "." &amp; RIGHT(DH134,3)),
            IF(AND((--(INT('Drill Size Info'!$AA$19) &amp; "." &amp; RIGHT(DH134,3))&gt;=--('Drill Size Info'!$AA$19)), (--(INT('Drill Size Info'!$AA$19) &amp; "." &amp; RIGHT(DH134,3))&lt;=--('Drill Size Info'!$AB$19))),
                --(INT('Drill Size Info'!$AA$19) &amp; "." &amp; RIGHT(DH134,3)),
                --(INT('Drill Size Info'!$AB$19) &amp; "." &amp; RIGHT(DH134,3))
            )
        ),
        "N/A"
    )
)</f>
        <v>N/A</v>
      </c>
      <c r="T134" s="150" t="str">
        <f>IF(DL134&lt;&gt;"",
    IF(INT('Drill Size Info'!$AA$19)=INT('Drill Size Info'!$AB$15),
        --(INT('Drill Size Info'!$AA$15) &amp; "." &amp; DL134),
        IF(AND((--(INT('Drill Size Info'!$AA$15) &amp; "." &amp; DL134)&gt;=--('Drill Size Info'!$AA$15)), (--(INT('Drill Size Info'!$AA$15) &amp; "." &amp; DL134)&lt;=--('Drill Size Info'!$AB$15))),
            --(INT('Drill Size Info'!$AA$15) &amp; "." &amp; DL134),
            --(INT('Drill Size Info'!$AB$15) &amp; "." &amp; DL134)
        )
    ),
    IF(DK134&lt;&gt;"",
        IF(INT('Drill Size Info'!$AA$15)=INT('Drill Size Info'!$AB$15),
            --(INT('Drill Size Info'!$AA$15) &amp; "." &amp; LEFT(DK134,3)),
            IF(AND((--(INT('Drill Size Info'!$AA$15) &amp; "." &amp; LEFT(DK134,3))&gt;=--('Drill Size Info'!$AA$15)), (--(INT('Drill Size Info'!$AA$15) &amp; "." &amp; LEFT(DK134,3))&lt;=--('Drill Size Info'!$AB$15))),
                --(INT('Drill Size Info'!$AA$15) &amp; "." &amp; LEFT(DK134,3)),
                --(INT('Drill Size Info'!$AB$15) &amp; "." &amp; LEFT(DK134,3))
            )
        ),
        "OK"
    )
)</f>
        <v>OK</v>
      </c>
      <c r="U134" s="150" t="str">
        <f>IF(DM134&lt;&gt;"",
    IF(INT('Drill Size Info'!$AA$19)=INT('Drill Size Info'!$AB$15),
        --(INT('Drill Size Info'!$AA$15) &amp; "." &amp; DM134),
        IF(AND((--(INT('Drill Size Info'!$AA$15) &amp; "." &amp; DM134)&gt;=--('Drill Size Info'!$AA$15)), (--(INT('Drill Size Info'!$AA$15) &amp; "." &amp; DM134)&lt;=--('Drill Size Info'!$AB$15))),
            --(INT('Drill Size Info'!$AA$15) &amp; "." &amp; DM134),
            --(INT('Drill Size Info'!$AB$15) &amp; "." &amp; DM134)
        )
    ),
    IF(DK134&lt;&gt;"",
        IF(INT('Drill Size Info'!$AA$15)=INT('Drill Size Info'!$AB$15),
            --(INT('Drill Size Info'!$AA$15) &amp; "." &amp; RIGHT(DK134,3)),
            IF(AND((--(INT('Drill Size Info'!$AA$15) &amp; "." &amp; RIGHT(DK134,3))&gt;=--('Drill Size Info'!$AA$15)), (--(INT('Drill Size Info'!$AA$15) &amp; "." &amp; RIGHT(DK134,3))&lt;=--('Drill Size Info'!$AB$15))),
                --(INT('Drill Size Info'!$AA$15) &amp; "." &amp; RIGHT(DK134,3)),
                --(INT('Drill Size Info'!$AB$15) &amp; "." &amp; RIGHT(DK134,3))
            )
        ),
        "N/A"
    )
)</f>
        <v>N/A</v>
      </c>
      <c r="V134" s="161"/>
      <c r="W134" s="161"/>
      <c r="X134" s="161"/>
      <c r="Y134" s="161"/>
      <c r="Z134" s="161"/>
      <c r="AA134" s="162"/>
      <c r="AB134" s="162"/>
      <c r="AC134" s="162"/>
      <c r="AD134" s="162"/>
      <c r="AE134" s="162"/>
      <c r="AF134" s="162"/>
      <c r="AG134" s="162"/>
      <c r="AH134" s="162"/>
      <c r="AI134" s="162"/>
      <c r="AJ134" s="162"/>
      <c r="AK134" s="162"/>
      <c r="AL134" s="162"/>
      <c r="AM134" s="162"/>
      <c r="AN134" s="162"/>
      <c r="AO134" s="162"/>
      <c r="AP134" s="162"/>
      <c r="AQ134" s="162"/>
      <c r="AR134" s="162"/>
      <c r="AS134" s="162"/>
      <c r="AT134" s="162"/>
      <c r="AU134" s="162"/>
      <c r="AV134" s="162"/>
      <c r="AW134" s="162"/>
      <c r="AX134" s="162"/>
      <c r="AY134" s="162"/>
      <c r="AZ134" s="162"/>
      <c r="BA134" s="162"/>
      <c r="BB134" s="163"/>
      <c r="BC134" s="163"/>
      <c r="BD134" s="163"/>
      <c r="BE134" s="164"/>
      <c r="BF134" s="165"/>
      <c r="BG134" s="162"/>
      <c r="BH134" s="162"/>
      <c r="BI134" s="164"/>
      <c r="BJ134" s="38"/>
      <c r="BK134" s="38"/>
      <c r="BL134" s="126"/>
      <c r="BM134" s="126"/>
      <c r="BN134" s="38"/>
      <c r="BO134" s="38"/>
      <c r="BP134" s="117" t="str">
        <f t="shared" si="59"/>
        <v/>
      </c>
      <c r="BQ134" s="38"/>
      <c r="BR134" s="38"/>
      <c r="BS134" s="38"/>
      <c r="BT134" s="38"/>
      <c r="BV134" s="17">
        <f t="shared" si="53"/>
        <v>0</v>
      </c>
      <c r="BW134" s="17">
        <f t="shared" si="54"/>
        <v>0</v>
      </c>
      <c r="BX134" s="17">
        <f t="shared" si="55"/>
        <v>0</v>
      </c>
      <c r="BY134" s="17">
        <f t="shared" si="56"/>
        <v>0</v>
      </c>
      <c r="BZ134" s="17">
        <f t="shared" si="57"/>
        <v>0</v>
      </c>
      <c r="CA134" s="17">
        <f t="shared" si="58"/>
        <v>0</v>
      </c>
      <c r="CB134" s="17">
        <f t="shared" si="60"/>
        <v>0</v>
      </c>
      <c r="CC134" s="17">
        <f t="shared" si="61"/>
        <v>0</v>
      </c>
      <c r="CD134" s="17">
        <f t="shared" si="62"/>
        <v>0</v>
      </c>
      <c r="CE134" s="17">
        <f t="shared" si="63"/>
        <v>0</v>
      </c>
      <c r="CF134" s="17">
        <f t="shared" si="64"/>
        <v>0</v>
      </c>
      <c r="CG134" s="17">
        <f t="shared" si="65"/>
        <v>0</v>
      </c>
      <c r="CH134" s="17">
        <f t="shared" si="66"/>
        <v>0</v>
      </c>
      <c r="CI134" s="17">
        <f t="shared" si="67"/>
        <v>0</v>
      </c>
      <c r="CJ134" s="17">
        <f t="shared" si="68"/>
        <v>0</v>
      </c>
      <c r="CK134" s="17">
        <f t="shared" si="69"/>
        <v>0</v>
      </c>
      <c r="CL134" s="17">
        <f t="shared" si="70"/>
        <v>0</v>
      </c>
      <c r="CM134" s="17">
        <f t="shared" si="71"/>
        <v>0</v>
      </c>
      <c r="CN134" s="17">
        <f t="shared" si="72"/>
        <v>0</v>
      </c>
      <c r="CO134" s="17">
        <f t="shared" si="73"/>
        <v>0</v>
      </c>
      <c r="CP134" s="17">
        <f t="shared" si="74"/>
        <v>0</v>
      </c>
      <c r="CQ134" s="17">
        <f t="shared" si="75"/>
        <v>0</v>
      </c>
      <c r="CR134" s="17">
        <f t="shared" si="76"/>
        <v>0</v>
      </c>
      <c r="CS134" s="17">
        <f t="shared" si="77"/>
        <v>0</v>
      </c>
      <c r="CT134" s="17">
        <f t="shared" si="78"/>
        <v>0</v>
      </c>
      <c r="CU134" s="17">
        <f t="shared" si="79"/>
        <v>0</v>
      </c>
      <c r="CV134" s="17">
        <f t="shared" si="80"/>
        <v>0</v>
      </c>
      <c r="CW134" s="17">
        <f t="shared" si="81"/>
        <v>0</v>
      </c>
      <c r="CX134" s="17">
        <f t="shared" si="82"/>
        <v>0</v>
      </c>
      <c r="CY134" s="17">
        <f t="shared" si="83"/>
        <v>0</v>
      </c>
      <c r="CZ134" s="17">
        <f t="shared" si="84"/>
        <v>0</v>
      </c>
      <c r="DA134" s="17">
        <f t="shared" si="85"/>
        <v>0</v>
      </c>
      <c r="DB134" s="17">
        <f t="shared" si="86"/>
        <v>0</v>
      </c>
      <c r="DC134" s="17">
        <f t="shared" si="87"/>
        <v>0</v>
      </c>
      <c r="DD134" s="17">
        <f t="shared" si="88"/>
        <v>0</v>
      </c>
      <c r="DE134" s="17">
        <f t="shared" si="89"/>
        <v>0</v>
      </c>
      <c r="DF134" s="17">
        <f t="shared" si="90"/>
        <v>0</v>
      </c>
      <c r="DG134" s="17">
        <f t="shared" si="91"/>
        <v>0</v>
      </c>
    </row>
    <row r="135" spans="2:111" ht="15" customHeight="1" x14ac:dyDescent="0.2">
      <c r="B135" s="156">
        <v>127</v>
      </c>
      <c r="C135" s="157" t="str">
        <f t="shared" si="92"/>
        <v/>
      </c>
      <c r="D135" s="158" t="str">
        <f t="shared" si="52"/>
        <v>OK</v>
      </c>
      <c r="E135" s="159" t="e">
        <f>VLOOKUP('DATA SHEET'!$B$9,'Drill Size Info'!$T$2:$U$8,2,FALSE)</f>
        <v>#N/A</v>
      </c>
      <c r="F135" s="159" t="str">
        <f t="shared" si="93"/>
        <v/>
      </c>
      <c r="G135" s="91">
        <f t="shared" si="94"/>
        <v>0</v>
      </c>
      <c r="H135" s="160" t="s">
        <v>175</v>
      </c>
      <c r="I135" s="160" t="s">
        <v>175</v>
      </c>
      <c r="J135" s="160" t="str">
        <f>IF('DATA SHEET'!$B$10="NC-50","N/A","OK")</f>
        <v>OK</v>
      </c>
      <c r="K135" s="160" t="str">
        <f>IF('DATA SHEET'!$B$10="NC-50","N/A","OK")</f>
        <v>OK</v>
      </c>
      <c r="L135" s="160" t="str">
        <f t="shared" si="95"/>
        <v>OK</v>
      </c>
      <c r="M135" s="160" t="str">
        <f t="shared" si="96"/>
        <v>OK</v>
      </c>
      <c r="N135" s="160"/>
      <c r="O135" s="160"/>
      <c r="P135" s="160"/>
      <c r="Q135" s="160"/>
      <c r="R135" s="92" t="str">
        <f>IF(DI135&lt;&gt;"",
    IF(INT('Drill Size Info'!$AA$19)=INT('Drill Size Info'!$AB$19),
        --(INT('Drill Size Info'!$AA$19) &amp; "." &amp; DI135),
        IF(AND((--(INT('Drill Size Info'!$AA$19) &amp; "." &amp; DI135)&gt;=--('Drill Size Info'!$AA$19)), (--(INT('Drill Size Info'!$AA$19) &amp; "." &amp; DI135)&lt;=--('Drill Size Info'!$AB$19))),
            --(INT('Drill Size Info'!$AA$19) &amp; "." &amp; DI135),
            --(INT('Drill Size Info'!$AB$19) &amp; "." &amp; DI135)
        )
    ),
    IF(DH135&lt;&gt;"",
        IF(INT('Drill Size Info'!$AA$19)=INT('Drill Size Info'!$AB$19),
            --(INT('Drill Size Info'!$AA$19) &amp; "." &amp; LEFT(DH135,3)),
            IF(AND((--(INT('Drill Size Info'!$AA$19) &amp; "." &amp; LEFT(DH135,3))&gt;=--('Drill Size Info'!$AA$19)), (--(INT('Drill Size Info'!$AA$19) &amp; "." &amp; LEFT(DH135,3))&lt;=--('Drill Size Info'!$AB$19))),
                --(INT('Drill Size Info'!$AA$19) &amp; "." &amp; LEFT(DH135,3)),
                --(INT('Drill Size Info'!$AB$19) &amp; "." &amp; LEFT(DH135,3))
            )
        ),
        "OK"
    )
)</f>
        <v>OK</v>
      </c>
      <c r="S135" s="150" t="str">
        <f>IF(DJ135&lt;&gt;"",
    IF(INT('Drill Size Info'!$AA$19)=INT('Drill Size Info'!$AB$19),
        --(INT('Drill Size Info'!$AA$19) &amp; "." &amp; DJ135),
        IF(AND((--(INT('Drill Size Info'!$AA$19) &amp; "." &amp; DJ135)&gt;=--('Drill Size Info'!$AA$19)), (--(INT('Drill Size Info'!$AA$19) &amp; "." &amp; DJ135)&lt;=--('Drill Size Info'!$AB$19))),
            --(INT('Drill Size Info'!$AA$19) &amp; "." &amp; DJ135),
            --(INT('Drill Size Info'!$AB$19) &amp; "." &amp; DJ135)
        )
    ),
    IF(DH135&lt;&gt;"",
        IF(INT('Drill Size Info'!$AA$19)=INT('Drill Size Info'!$AB$19),
            --(INT('Drill Size Info'!$AA$19) &amp; "." &amp; RIGHT(DH135,3)),
            IF(AND((--(INT('Drill Size Info'!$AA$19) &amp; "." &amp; RIGHT(DH135,3))&gt;=--('Drill Size Info'!$AA$19)), (--(INT('Drill Size Info'!$AA$19) &amp; "." &amp; RIGHT(DH135,3))&lt;=--('Drill Size Info'!$AB$19))),
                --(INT('Drill Size Info'!$AA$19) &amp; "." &amp; RIGHT(DH135,3)),
                --(INT('Drill Size Info'!$AB$19) &amp; "." &amp; RIGHT(DH135,3))
            )
        ),
        "N/A"
    )
)</f>
        <v>N/A</v>
      </c>
      <c r="T135" s="150" t="str">
        <f>IF(DL135&lt;&gt;"",
    IF(INT('Drill Size Info'!$AA$19)=INT('Drill Size Info'!$AB$15),
        --(INT('Drill Size Info'!$AA$15) &amp; "." &amp; DL135),
        IF(AND((--(INT('Drill Size Info'!$AA$15) &amp; "." &amp; DL135)&gt;=--('Drill Size Info'!$AA$15)), (--(INT('Drill Size Info'!$AA$15) &amp; "." &amp; DL135)&lt;=--('Drill Size Info'!$AB$15))),
            --(INT('Drill Size Info'!$AA$15) &amp; "." &amp; DL135),
            --(INT('Drill Size Info'!$AB$15) &amp; "." &amp; DL135)
        )
    ),
    IF(DK135&lt;&gt;"",
        IF(INT('Drill Size Info'!$AA$15)=INT('Drill Size Info'!$AB$15),
            --(INT('Drill Size Info'!$AA$15) &amp; "." &amp; LEFT(DK135,3)),
            IF(AND((--(INT('Drill Size Info'!$AA$15) &amp; "." &amp; LEFT(DK135,3))&gt;=--('Drill Size Info'!$AA$15)), (--(INT('Drill Size Info'!$AA$15) &amp; "." &amp; LEFT(DK135,3))&lt;=--('Drill Size Info'!$AB$15))),
                --(INT('Drill Size Info'!$AA$15) &amp; "." &amp; LEFT(DK135,3)),
                --(INT('Drill Size Info'!$AB$15) &amp; "." &amp; LEFT(DK135,3))
            )
        ),
        "OK"
    )
)</f>
        <v>OK</v>
      </c>
      <c r="U135" s="150" t="str">
        <f>IF(DM135&lt;&gt;"",
    IF(INT('Drill Size Info'!$AA$19)=INT('Drill Size Info'!$AB$15),
        --(INT('Drill Size Info'!$AA$15) &amp; "." &amp; DM135),
        IF(AND((--(INT('Drill Size Info'!$AA$15) &amp; "." &amp; DM135)&gt;=--('Drill Size Info'!$AA$15)), (--(INT('Drill Size Info'!$AA$15) &amp; "." &amp; DM135)&lt;=--('Drill Size Info'!$AB$15))),
            --(INT('Drill Size Info'!$AA$15) &amp; "." &amp; DM135),
            --(INT('Drill Size Info'!$AB$15) &amp; "." &amp; DM135)
        )
    ),
    IF(DK135&lt;&gt;"",
        IF(INT('Drill Size Info'!$AA$15)=INT('Drill Size Info'!$AB$15),
            --(INT('Drill Size Info'!$AA$15) &amp; "." &amp; RIGHT(DK135,3)),
            IF(AND((--(INT('Drill Size Info'!$AA$15) &amp; "." &amp; RIGHT(DK135,3))&gt;=--('Drill Size Info'!$AA$15)), (--(INT('Drill Size Info'!$AA$15) &amp; "." &amp; RIGHT(DK135,3))&lt;=--('Drill Size Info'!$AB$15))),
                --(INT('Drill Size Info'!$AA$15) &amp; "." &amp; RIGHT(DK135,3)),
                --(INT('Drill Size Info'!$AB$15) &amp; "." &amp; RIGHT(DK135,3))
            )
        ),
        "N/A"
    )
)</f>
        <v>N/A</v>
      </c>
      <c r="V135" s="161"/>
      <c r="W135" s="161"/>
      <c r="X135" s="161"/>
      <c r="Y135" s="161"/>
      <c r="Z135" s="161"/>
      <c r="AA135" s="162"/>
      <c r="AB135" s="162"/>
      <c r="AC135" s="162"/>
      <c r="AD135" s="162"/>
      <c r="AE135" s="162"/>
      <c r="AF135" s="162"/>
      <c r="AG135" s="162"/>
      <c r="AH135" s="162"/>
      <c r="AI135" s="162"/>
      <c r="AJ135" s="162"/>
      <c r="AK135" s="162"/>
      <c r="AL135" s="162"/>
      <c r="AM135" s="162"/>
      <c r="AN135" s="162"/>
      <c r="AO135" s="162"/>
      <c r="AP135" s="162"/>
      <c r="AQ135" s="162"/>
      <c r="AR135" s="162"/>
      <c r="AS135" s="162"/>
      <c r="AT135" s="162"/>
      <c r="AU135" s="162"/>
      <c r="AV135" s="162"/>
      <c r="AW135" s="162"/>
      <c r="AX135" s="162"/>
      <c r="AY135" s="162"/>
      <c r="AZ135" s="162"/>
      <c r="BA135" s="162"/>
      <c r="BB135" s="163"/>
      <c r="BC135" s="163"/>
      <c r="BD135" s="163"/>
      <c r="BE135" s="164"/>
      <c r="BF135" s="165"/>
      <c r="BG135" s="162"/>
      <c r="BH135" s="162"/>
      <c r="BI135" s="164"/>
      <c r="BJ135" s="38"/>
      <c r="BK135" s="38"/>
      <c r="BL135" s="126"/>
      <c r="BM135" s="126"/>
      <c r="BN135" s="38"/>
      <c r="BO135" s="38"/>
      <c r="BP135" s="117" t="str">
        <f t="shared" si="59"/>
        <v/>
      </c>
      <c r="BQ135" s="38"/>
      <c r="BR135" s="38"/>
      <c r="BS135" s="38"/>
      <c r="BT135" s="38"/>
      <c r="BV135" s="17">
        <f t="shared" si="53"/>
        <v>0</v>
      </c>
      <c r="BW135" s="17">
        <f t="shared" si="54"/>
        <v>0</v>
      </c>
      <c r="BX135" s="17">
        <f t="shared" si="55"/>
        <v>0</v>
      </c>
      <c r="BY135" s="17">
        <f t="shared" si="56"/>
        <v>0</v>
      </c>
      <c r="BZ135" s="17">
        <f t="shared" si="57"/>
        <v>0</v>
      </c>
      <c r="CA135" s="17">
        <f t="shared" si="58"/>
        <v>0</v>
      </c>
      <c r="CB135" s="17">
        <f t="shared" si="60"/>
        <v>0</v>
      </c>
      <c r="CC135" s="17">
        <f t="shared" si="61"/>
        <v>0</v>
      </c>
      <c r="CD135" s="17">
        <f t="shared" si="62"/>
        <v>0</v>
      </c>
      <c r="CE135" s="17">
        <f t="shared" si="63"/>
        <v>0</v>
      </c>
      <c r="CF135" s="17">
        <f t="shared" si="64"/>
        <v>0</v>
      </c>
      <c r="CG135" s="17">
        <f t="shared" si="65"/>
        <v>0</v>
      </c>
      <c r="CH135" s="17">
        <f t="shared" si="66"/>
        <v>0</v>
      </c>
      <c r="CI135" s="17">
        <f t="shared" si="67"/>
        <v>0</v>
      </c>
      <c r="CJ135" s="17">
        <f t="shared" si="68"/>
        <v>0</v>
      </c>
      <c r="CK135" s="17">
        <f t="shared" si="69"/>
        <v>0</v>
      </c>
      <c r="CL135" s="17">
        <f t="shared" si="70"/>
        <v>0</v>
      </c>
      <c r="CM135" s="17">
        <f t="shared" si="71"/>
        <v>0</v>
      </c>
      <c r="CN135" s="17">
        <f t="shared" si="72"/>
        <v>0</v>
      </c>
      <c r="CO135" s="17">
        <f t="shared" si="73"/>
        <v>0</v>
      </c>
      <c r="CP135" s="17">
        <f t="shared" si="74"/>
        <v>0</v>
      </c>
      <c r="CQ135" s="17">
        <f t="shared" si="75"/>
        <v>0</v>
      </c>
      <c r="CR135" s="17">
        <f t="shared" si="76"/>
        <v>0</v>
      </c>
      <c r="CS135" s="17">
        <f t="shared" si="77"/>
        <v>0</v>
      </c>
      <c r="CT135" s="17">
        <f t="shared" si="78"/>
        <v>0</v>
      </c>
      <c r="CU135" s="17">
        <f t="shared" si="79"/>
        <v>0</v>
      </c>
      <c r="CV135" s="17">
        <f t="shared" si="80"/>
        <v>0</v>
      </c>
      <c r="CW135" s="17">
        <f t="shared" si="81"/>
        <v>0</v>
      </c>
      <c r="CX135" s="17">
        <f t="shared" si="82"/>
        <v>0</v>
      </c>
      <c r="CY135" s="17">
        <f t="shared" si="83"/>
        <v>0</v>
      </c>
      <c r="CZ135" s="17">
        <f t="shared" si="84"/>
        <v>0</v>
      </c>
      <c r="DA135" s="17">
        <f t="shared" si="85"/>
        <v>0</v>
      </c>
      <c r="DB135" s="17">
        <f t="shared" si="86"/>
        <v>0</v>
      </c>
      <c r="DC135" s="17">
        <f t="shared" si="87"/>
        <v>0</v>
      </c>
      <c r="DD135" s="17">
        <f t="shared" si="88"/>
        <v>0</v>
      </c>
      <c r="DE135" s="17">
        <f t="shared" si="89"/>
        <v>0</v>
      </c>
      <c r="DF135" s="17">
        <f t="shared" si="90"/>
        <v>0</v>
      </c>
      <c r="DG135" s="17">
        <f t="shared" si="91"/>
        <v>0</v>
      </c>
    </row>
    <row r="136" spans="2:111" ht="15" customHeight="1" x14ac:dyDescent="0.2">
      <c r="B136" s="156">
        <v>128</v>
      </c>
      <c r="C136" s="157" t="str">
        <f t="shared" si="92"/>
        <v/>
      </c>
      <c r="D136" s="158" t="str">
        <f t="shared" si="52"/>
        <v>OK</v>
      </c>
      <c r="E136" s="159" t="e">
        <f>VLOOKUP('DATA SHEET'!$B$9,'Drill Size Info'!$T$2:$U$8,2,FALSE)</f>
        <v>#N/A</v>
      </c>
      <c r="F136" s="159" t="str">
        <f t="shared" si="93"/>
        <v/>
      </c>
      <c r="G136" s="91">
        <f t="shared" si="94"/>
        <v>0</v>
      </c>
      <c r="H136" s="160" t="s">
        <v>175</v>
      </c>
      <c r="I136" s="160" t="s">
        <v>175</v>
      </c>
      <c r="J136" s="160" t="str">
        <f>IF('DATA SHEET'!$B$10="NC-50","N/A","OK")</f>
        <v>OK</v>
      </c>
      <c r="K136" s="160" t="str">
        <f>IF('DATA SHEET'!$B$10="NC-50","N/A","OK")</f>
        <v>OK</v>
      </c>
      <c r="L136" s="160" t="str">
        <f t="shared" si="95"/>
        <v>OK</v>
      </c>
      <c r="M136" s="160" t="str">
        <f t="shared" si="96"/>
        <v>OK</v>
      </c>
      <c r="N136" s="160"/>
      <c r="O136" s="160"/>
      <c r="P136" s="160"/>
      <c r="Q136" s="160"/>
      <c r="R136" s="92" t="str">
        <f>IF(DI136&lt;&gt;"",
    IF(INT('Drill Size Info'!$AA$19)=INT('Drill Size Info'!$AB$19),
        --(INT('Drill Size Info'!$AA$19) &amp; "." &amp; DI136),
        IF(AND((--(INT('Drill Size Info'!$AA$19) &amp; "." &amp; DI136)&gt;=--('Drill Size Info'!$AA$19)), (--(INT('Drill Size Info'!$AA$19) &amp; "." &amp; DI136)&lt;=--('Drill Size Info'!$AB$19))),
            --(INT('Drill Size Info'!$AA$19) &amp; "." &amp; DI136),
            --(INT('Drill Size Info'!$AB$19) &amp; "." &amp; DI136)
        )
    ),
    IF(DH136&lt;&gt;"",
        IF(INT('Drill Size Info'!$AA$19)=INT('Drill Size Info'!$AB$19),
            --(INT('Drill Size Info'!$AA$19) &amp; "." &amp; LEFT(DH136,3)),
            IF(AND((--(INT('Drill Size Info'!$AA$19) &amp; "." &amp; LEFT(DH136,3))&gt;=--('Drill Size Info'!$AA$19)), (--(INT('Drill Size Info'!$AA$19) &amp; "." &amp; LEFT(DH136,3))&lt;=--('Drill Size Info'!$AB$19))),
                --(INT('Drill Size Info'!$AA$19) &amp; "." &amp; LEFT(DH136,3)),
                --(INT('Drill Size Info'!$AB$19) &amp; "." &amp; LEFT(DH136,3))
            )
        ),
        "OK"
    )
)</f>
        <v>OK</v>
      </c>
      <c r="S136" s="150" t="str">
        <f>IF(DJ136&lt;&gt;"",
    IF(INT('Drill Size Info'!$AA$19)=INT('Drill Size Info'!$AB$19),
        --(INT('Drill Size Info'!$AA$19) &amp; "." &amp; DJ136),
        IF(AND((--(INT('Drill Size Info'!$AA$19) &amp; "." &amp; DJ136)&gt;=--('Drill Size Info'!$AA$19)), (--(INT('Drill Size Info'!$AA$19) &amp; "." &amp; DJ136)&lt;=--('Drill Size Info'!$AB$19))),
            --(INT('Drill Size Info'!$AA$19) &amp; "." &amp; DJ136),
            --(INT('Drill Size Info'!$AB$19) &amp; "." &amp; DJ136)
        )
    ),
    IF(DH136&lt;&gt;"",
        IF(INT('Drill Size Info'!$AA$19)=INT('Drill Size Info'!$AB$19),
            --(INT('Drill Size Info'!$AA$19) &amp; "." &amp; RIGHT(DH136,3)),
            IF(AND((--(INT('Drill Size Info'!$AA$19) &amp; "." &amp; RIGHT(DH136,3))&gt;=--('Drill Size Info'!$AA$19)), (--(INT('Drill Size Info'!$AA$19) &amp; "." &amp; RIGHT(DH136,3))&lt;=--('Drill Size Info'!$AB$19))),
                --(INT('Drill Size Info'!$AA$19) &amp; "." &amp; RIGHT(DH136,3)),
                --(INT('Drill Size Info'!$AB$19) &amp; "." &amp; RIGHT(DH136,3))
            )
        ),
        "N/A"
    )
)</f>
        <v>N/A</v>
      </c>
      <c r="T136" s="150" t="str">
        <f>IF(DL136&lt;&gt;"",
    IF(INT('Drill Size Info'!$AA$19)=INT('Drill Size Info'!$AB$15),
        --(INT('Drill Size Info'!$AA$15) &amp; "." &amp; DL136),
        IF(AND((--(INT('Drill Size Info'!$AA$15) &amp; "." &amp; DL136)&gt;=--('Drill Size Info'!$AA$15)), (--(INT('Drill Size Info'!$AA$15) &amp; "." &amp; DL136)&lt;=--('Drill Size Info'!$AB$15))),
            --(INT('Drill Size Info'!$AA$15) &amp; "." &amp; DL136),
            --(INT('Drill Size Info'!$AB$15) &amp; "." &amp; DL136)
        )
    ),
    IF(DK136&lt;&gt;"",
        IF(INT('Drill Size Info'!$AA$15)=INT('Drill Size Info'!$AB$15),
            --(INT('Drill Size Info'!$AA$15) &amp; "." &amp; LEFT(DK136,3)),
            IF(AND((--(INT('Drill Size Info'!$AA$15) &amp; "." &amp; LEFT(DK136,3))&gt;=--('Drill Size Info'!$AA$15)), (--(INT('Drill Size Info'!$AA$15) &amp; "." &amp; LEFT(DK136,3))&lt;=--('Drill Size Info'!$AB$15))),
                --(INT('Drill Size Info'!$AA$15) &amp; "." &amp; LEFT(DK136,3)),
                --(INT('Drill Size Info'!$AB$15) &amp; "." &amp; LEFT(DK136,3))
            )
        ),
        "OK"
    )
)</f>
        <v>OK</v>
      </c>
      <c r="U136" s="150" t="str">
        <f>IF(DM136&lt;&gt;"",
    IF(INT('Drill Size Info'!$AA$19)=INT('Drill Size Info'!$AB$15),
        --(INT('Drill Size Info'!$AA$15) &amp; "." &amp; DM136),
        IF(AND((--(INT('Drill Size Info'!$AA$15) &amp; "." &amp; DM136)&gt;=--('Drill Size Info'!$AA$15)), (--(INT('Drill Size Info'!$AA$15) &amp; "." &amp; DM136)&lt;=--('Drill Size Info'!$AB$15))),
            --(INT('Drill Size Info'!$AA$15) &amp; "." &amp; DM136),
            --(INT('Drill Size Info'!$AB$15) &amp; "." &amp; DM136)
        )
    ),
    IF(DK136&lt;&gt;"",
        IF(INT('Drill Size Info'!$AA$15)=INT('Drill Size Info'!$AB$15),
            --(INT('Drill Size Info'!$AA$15) &amp; "." &amp; RIGHT(DK136,3)),
            IF(AND((--(INT('Drill Size Info'!$AA$15) &amp; "." &amp; RIGHT(DK136,3))&gt;=--('Drill Size Info'!$AA$15)), (--(INT('Drill Size Info'!$AA$15) &amp; "." &amp; RIGHT(DK136,3))&lt;=--('Drill Size Info'!$AB$15))),
                --(INT('Drill Size Info'!$AA$15) &amp; "." &amp; RIGHT(DK136,3)),
                --(INT('Drill Size Info'!$AB$15) &amp; "." &amp; RIGHT(DK136,3))
            )
        ),
        "N/A"
    )
)</f>
        <v>N/A</v>
      </c>
      <c r="V136" s="161"/>
      <c r="W136" s="161"/>
      <c r="X136" s="161"/>
      <c r="Y136" s="161"/>
      <c r="Z136" s="161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162"/>
      <c r="AL136" s="162"/>
      <c r="AM136" s="162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2"/>
      <c r="BA136" s="162"/>
      <c r="BB136" s="163"/>
      <c r="BC136" s="163"/>
      <c r="BD136" s="163"/>
      <c r="BE136" s="164"/>
      <c r="BF136" s="165"/>
      <c r="BG136" s="162"/>
      <c r="BH136" s="162"/>
      <c r="BI136" s="164"/>
      <c r="BJ136" s="38"/>
      <c r="BK136" s="38"/>
      <c r="BL136" s="126"/>
      <c r="BM136" s="126"/>
      <c r="BN136" s="38"/>
      <c r="BO136" s="38"/>
      <c r="BP136" s="117" t="str">
        <f t="shared" si="59"/>
        <v/>
      </c>
      <c r="BQ136" s="38"/>
      <c r="BR136" s="38"/>
      <c r="BS136" s="38"/>
      <c r="BT136" s="38"/>
      <c r="BV136" s="17">
        <f t="shared" si="53"/>
        <v>0</v>
      </c>
      <c r="BW136" s="17">
        <f t="shared" si="54"/>
        <v>0</v>
      </c>
      <c r="BX136" s="17">
        <f t="shared" si="55"/>
        <v>0</v>
      </c>
      <c r="BY136" s="17">
        <f t="shared" si="56"/>
        <v>0</v>
      </c>
      <c r="BZ136" s="17">
        <f t="shared" si="57"/>
        <v>0</v>
      </c>
      <c r="CA136" s="17">
        <f t="shared" si="58"/>
        <v>0</v>
      </c>
      <c r="CB136" s="17">
        <f t="shared" si="60"/>
        <v>0</v>
      </c>
      <c r="CC136" s="17">
        <f t="shared" si="61"/>
        <v>0</v>
      </c>
      <c r="CD136" s="17">
        <f t="shared" si="62"/>
        <v>0</v>
      </c>
      <c r="CE136" s="17">
        <f t="shared" si="63"/>
        <v>0</v>
      </c>
      <c r="CF136" s="17">
        <f t="shared" si="64"/>
        <v>0</v>
      </c>
      <c r="CG136" s="17">
        <f t="shared" si="65"/>
        <v>0</v>
      </c>
      <c r="CH136" s="17">
        <f t="shared" si="66"/>
        <v>0</v>
      </c>
      <c r="CI136" s="17">
        <f t="shared" si="67"/>
        <v>0</v>
      </c>
      <c r="CJ136" s="17">
        <f t="shared" si="68"/>
        <v>0</v>
      </c>
      <c r="CK136" s="17">
        <f t="shared" si="69"/>
        <v>0</v>
      </c>
      <c r="CL136" s="17">
        <f t="shared" si="70"/>
        <v>0</v>
      </c>
      <c r="CM136" s="17">
        <f t="shared" si="71"/>
        <v>0</v>
      </c>
      <c r="CN136" s="17">
        <f t="shared" si="72"/>
        <v>0</v>
      </c>
      <c r="CO136" s="17">
        <f t="shared" si="73"/>
        <v>0</v>
      </c>
      <c r="CP136" s="17">
        <f t="shared" si="74"/>
        <v>0</v>
      </c>
      <c r="CQ136" s="17">
        <f t="shared" si="75"/>
        <v>0</v>
      </c>
      <c r="CR136" s="17">
        <f t="shared" si="76"/>
        <v>0</v>
      </c>
      <c r="CS136" s="17">
        <f t="shared" si="77"/>
        <v>0</v>
      </c>
      <c r="CT136" s="17">
        <f t="shared" si="78"/>
        <v>0</v>
      </c>
      <c r="CU136" s="17">
        <f t="shared" si="79"/>
        <v>0</v>
      </c>
      <c r="CV136" s="17">
        <f t="shared" si="80"/>
        <v>0</v>
      </c>
      <c r="CW136" s="17">
        <f t="shared" si="81"/>
        <v>0</v>
      </c>
      <c r="CX136" s="17">
        <f t="shared" si="82"/>
        <v>0</v>
      </c>
      <c r="CY136" s="17">
        <f t="shared" si="83"/>
        <v>0</v>
      </c>
      <c r="CZ136" s="17">
        <f t="shared" si="84"/>
        <v>0</v>
      </c>
      <c r="DA136" s="17">
        <f t="shared" si="85"/>
        <v>0</v>
      </c>
      <c r="DB136" s="17">
        <f t="shared" si="86"/>
        <v>0</v>
      </c>
      <c r="DC136" s="17">
        <f t="shared" si="87"/>
        <v>0</v>
      </c>
      <c r="DD136" s="17">
        <f t="shared" si="88"/>
        <v>0</v>
      </c>
      <c r="DE136" s="17">
        <f t="shared" si="89"/>
        <v>0</v>
      </c>
      <c r="DF136" s="17">
        <f t="shared" si="90"/>
        <v>0</v>
      </c>
      <c r="DG136" s="17">
        <f t="shared" si="91"/>
        <v>0</v>
      </c>
    </row>
    <row r="137" spans="2:111" ht="15" customHeight="1" x14ac:dyDescent="0.2">
      <c r="B137" s="156">
        <v>129</v>
      </c>
      <c r="C137" s="157" t="str">
        <f t="shared" si="92"/>
        <v/>
      </c>
      <c r="D137" s="158" t="str">
        <f t="shared" ref="D137:D200" si="97">IF(AW137="x","-","OK")</f>
        <v>OK</v>
      </c>
      <c r="E137" s="159" t="e">
        <f>VLOOKUP('DATA SHEET'!$B$9,'Drill Size Info'!$T$2:$U$8,2,FALSE)</f>
        <v>#N/A</v>
      </c>
      <c r="F137" s="159" t="str">
        <f t="shared" si="93"/>
        <v/>
      </c>
      <c r="G137" s="91">
        <f t="shared" si="94"/>
        <v>0</v>
      </c>
      <c r="H137" s="160" t="s">
        <v>175</v>
      </c>
      <c r="I137" s="160" t="s">
        <v>175</v>
      </c>
      <c r="J137" s="160" t="str">
        <f>IF('DATA SHEET'!$B$10="NC-50","N/A","OK")</f>
        <v>OK</v>
      </c>
      <c r="K137" s="160" t="str">
        <f>IF('DATA SHEET'!$B$10="NC-50","N/A","OK")</f>
        <v>OK</v>
      </c>
      <c r="L137" s="160" t="str">
        <f t="shared" si="95"/>
        <v>OK</v>
      </c>
      <c r="M137" s="160" t="str">
        <f t="shared" si="96"/>
        <v>OK</v>
      </c>
      <c r="N137" s="160"/>
      <c r="O137" s="160"/>
      <c r="P137" s="160"/>
      <c r="Q137" s="160"/>
      <c r="R137" s="92" t="str">
        <f>IF(DI137&lt;&gt;"",
    IF(INT('Drill Size Info'!$AA$19)=INT('Drill Size Info'!$AB$19),
        --(INT('Drill Size Info'!$AA$19) &amp; "." &amp; DI137),
        IF(AND((--(INT('Drill Size Info'!$AA$19) &amp; "." &amp; DI137)&gt;=--('Drill Size Info'!$AA$19)), (--(INT('Drill Size Info'!$AA$19) &amp; "." &amp; DI137)&lt;=--('Drill Size Info'!$AB$19))),
            --(INT('Drill Size Info'!$AA$19) &amp; "." &amp; DI137),
            --(INT('Drill Size Info'!$AB$19) &amp; "." &amp; DI137)
        )
    ),
    IF(DH137&lt;&gt;"",
        IF(INT('Drill Size Info'!$AA$19)=INT('Drill Size Info'!$AB$19),
            --(INT('Drill Size Info'!$AA$19) &amp; "." &amp; LEFT(DH137,3)),
            IF(AND((--(INT('Drill Size Info'!$AA$19) &amp; "." &amp; LEFT(DH137,3))&gt;=--('Drill Size Info'!$AA$19)), (--(INT('Drill Size Info'!$AA$19) &amp; "." &amp; LEFT(DH137,3))&lt;=--('Drill Size Info'!$AB$19))),
                --(INT('Drill Size Info'!$AA$19) &amp; "." &amp; LEFT(DH137,3)),
                --(INT('Drill Size Info'!$AB$19) &amp; "." &amp; LEFT(DH137,3))
            )
        ),
        "OK"
    )
)</f>
        <v>OK</v>
      </c>
      <c r="S137" s="150" t="str">
        <f>IF(DJ137&lt;&gt;"",
    IF(INT('Drill Size Info'!$AA$19)=INT('Drill Size Info'!$AB$19),
        --(INT('Drill Size Info'!$AA$19) &amp; "." &amp; DJ137),
        IF(AND((--(INT('Drill Size Info'!$AA$19) &amp; "." &amp; DJ137)&gt;=--('Drill Size Info'!$AA$19)), (--(INT('Drill Size Info'!$AA$19) &amp; "." &amp; DJ137)&lt;=--('Drill Size Info'!$AB$19))),
            --(INT('Drill Size Info'!$AA$19) &amp; "." &amp; DJ137),
            --(INT('Drill Size Info'!$AB$19) &amp; "." &amp; DJ137)
        )
    ),
    IF(DH137&lt;&gt;"",
        IF(INT('Drill Size Info'!$AA$19)=INT('Drill Size Info'!$AB$19),
            --(INT('Drill Size Info'!$AA$19) &amp; "." &amp; RIGHT(DH137,3)),
            IF(AND((--(INT('Drill Size Info'!$AA$19) &amp; "." &amp; RIGHT(DH137,3))&gt;=--('Drill Size Info'!$AA$19)), (--(INT('Drill Size Info'!$AA$19) &amp; "." &amp; RIGHT(DH137,3))&lt;=--('Drill Size Info'!$AB$19))),
                --(INT('Drill Size Info'!$AA$19) &amp; "." &amp; RIGHT(DH137,3)),
                --(INT('Drill Size Info'!$AB$19) &amp; "." &amp; RIGHT(DH137,3))
            )
        ),
        "N/A"
    )
)</f>
        <v>N/A</v>
      </c>
      <c r="T137" s="150" t="str">
        <f>IF(DL137&lt;&gt;"",
    IF(INT('Drill Size Info'!$AA$19)=INT('Drill Size Info'!$AB$15),
        --(INT('Drill Size Info'!$AA$15) &amp; "." &amp; DL137),
        IF(AND((--(INT('Drill Size Info'!$AA$15) &amp; "." &amp; DL137)&gt;=--('Drill Size Info'!$AA$15)), (--(INT('Drill Size Info'!$AA$15) &amp; "." &amp; DL137)&lt;=--('Drill Size Info'!$AB$15))),
            --(INT('Drill Size Info'!$AA$15) &amp; "." &amp; DL137),
            --(INT('Drill Size Info'!$AB$15) &amp; "." &amp; DL137)
        )
    ),
    IF(DK137&lt;&gt;"",
        IF(INT('Drill Size Info'!$AA$15)=INT('Drill Size Info'!$AB$15),
            --(INT('Drill Size Info'!$AA$15) &amp; "." &amp; LEFT(DK137,3)),
            IF(AND((--(INT('Drill Size Info'!$AA$15) &amp; "." &amp; LEFT(DK137,3))&gt;=--('Drill Size Info'!$AA$15)), (--(INT('Drill Size Info'!$AA$15) &amp; "." &amp; LEFT(DK137,3))&lt;=--('Drill Size Info'!$AB$15))),
                --(INT('Drill Size Info'!$AA$15) &amp; "." &amp; LEFT(DK137,3)),
                --(INT('Drill Size Info'!$AB$15) &amp; "." &amp; LEFT(DK137,3))
            )
        ),
        "OK"
    )
)</f>
        <v>OK</v>
      </c>
      <c r="U137" s="150" t="str">
        <f>IF(DM137&lt;&gt;"",
    IF(INT('Drill Size Info'!$AA$19)=INT('Drill Size Info'!$AB$15),
        --(INT('Drill Size Info'!$AA$15) &amp; "." &amp; DM137),
        IF(AND((--(INT('Drill Size Info'!$AA$15) &amp; "." &amp; DM137)&gt;=--('Drill Size Info'!$AA$15)), (--(INT('Drill Size Info'!$AA$15) &amp; "." &amp; DM137)&lt;=--('Drill Size Info'!$AB$15))),
            --(INT('Drill Size Info'!$AA$15) &amp; "." &amp; DM137),
            --(INT('Drill Size Info'!$AB$15) &amp; "." &amp; DM137)
        )
    ),
    IF(DK137&lt;&gt;"",
        IF(INT('Drill Size Info'!$AA$15)=INT('Drill Size Info'!$AB$15),
            --(INT('Drill Size Info'!$AA$15) &amp; "." &amp; RIGHT(DK137,3)),
            IF(AND((--(INT('Drill Size Info'!$AA$15) &amp; "." &amp; RIGHT(DK137,3))&gt;=--('Drill Size Info'!$AA$15)), (--(INT('Drill Size Info'!$AA$15) &amp; "." &amp; RIGHT(DK137,3))&lt;=--('Drill Size Info'!$AB$15))),
                --(INT('Drill Size Info'!$AA$15) &amp; "." &amp; RIGHT(DK137,3)),
                --(INT('Drill Size Info'!$AB$15) &amp; "." &amp; RIGHT(DK137,3))
            )
        ),
        "N/A"
    )
)</f>
        <v>N/A</v>
      </c>
      <c r="V137" s="161"/>
      <c r="W137" s="161"/>
      <c r="X137" s="161"/>
      <c r="Y137" s="161"/>
      <c r="Z137" s="161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162"/>
      <c r="AL137" s="162"/>
      <c r="AM137" s="162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2"/>
      <c r="BA137" s="162"/>
      <c r="BB137" s="163"/>
      <c r="BC137" s="163"/>
      <c r="BD137" s="163"/>
      <c r="BE137" s="164"/>
      <c r="BF137" s="165"/>
      <c r="BG137" s="162"/>
      <c r="BH137" s="162"/>
      <c r="BI137" s="164"/>
      <c r="BJ137" s="38"/>
      <c r="BK137" s="38"/>
      <c r="BL137" s="126"/>
      <c r="BM137" s="126"/>
      <c r="BN137" s="38"/>
      <c r="BO137" s="38"/>
      <c r="BP137" s="117" t="str">
        <f t="shared" si="59"/>
        <v/>
      </c>
      <c r="BQ137" s="38"/>
      <c r="BR137" s="38"/>
      <c r="BS137" s="38"/>
      <c r="BT137" s="38"/>
      <c r="BV137" s="17">
        <f t="shared" ref="BV137:BV200" si="98">IF(V137="x",1,0)</f>
        <v>0</v>
      </c>
      <c r="BW137" s="17">
        <f t="shared" ref="BW137:BW200" si="99">IF(X137="x",1,0)</f>
        <v>0</v>
      </c>
      <c r="BX137" s="17">
        <f t="shared" ref="BX137:BX200" si="100">IF(Z137="x",1,0)</f>
        <v>0</v>
      </c>
      <c r="BY137" s="17">
        <f t="shared" ref="BY137:BY200" si="101">IF(AA137="x",1,0)</f>
        <v>0</v>
      </c>
      <c r="BZ137" s="17">
        <f t="shared" ref="BZ137:BZ200" si="102">IF(AB137="x",1,0)</f>
        <v>0</v>
      </c>
      <c r="CA137" s="17">
        <f t="shared" ref="CA137:CA200" si="103">IF(AC137="x",1,0)</f>
        <v>0</v>
      </c>
      <c r="CB137" s="17">
        <f t="shared" si="60"/>
        <v>0</v>
      </c>
      <c r="CC137" s="17">
        <f t="shared" si="61"/>
        <v>0</v>
      </c>
      <c r="CD137" s="17">
        <f t="shared" si="62"/>
        <v>0</v>
      </c>
      <c r="CE137" s="17">
        <f t="shared" si="63"/>
        <v>0</v>
      </c>
      <c r="CF137" s="17">
        <f t="shared" si="64"/>
        <v>0</v>
      </c>
      <c r="CG137" s="17">
        <f t="shared" si="65"/>
        <v>0</v>
      </c>
      <c r="CH137" s="17">
        <f t="shared" si="66"/>
        <v>0</v>
      </c>
      <c r="CI137" s="17">
        <f t="shared" si="67"/>
        <v>0</v>
      </c>
      <c r="CJ137" s="17">
        <f t="shared" si="68"/>
        <v>0</v>
      </c>
      <c r="CK137" s="17">
        <f t="shared" si="69"/>
        <v>0</v>
      </c>
      <c r="CL137" s="17">
        <f t="shared" si="70"/>
        <v>0</v>
      </c>
      <c r="CM137" s="17">
        <f t="shared" si="71"/>
        <v>0</v>
      </c>
      <c r="CN137" s="17">
        <f t="shared" si="72"/>
        <v>0</v>
      </c>
      <c r="CO137" s="17">
        <f t="shared" si="73"/>
        <v>0</v>
      </c>
      <c r="CP137" s="17">
        <f t="shared" si="74"/>
        <v>0</v>
      </c>
      <c r="CQ137" s="17">
        <f t="shared" si="75"/>
        <v>0</v>
      </c>
      <c r="CR137" s="17">
        <f t="shared" si="76"/>
        <v>0</v>
      </c>
      <c r="CS137" s="17">
        <f t="shared" si="77"/>
        <v>0</v>
      </c>
      <c r="CT137" s="17">
        <f t="shared" si="78"/>
        <v>0</v>
      </c>
      <c r="CU137" s="17">
        <f t="shared" si="79"/>
        <v>0</v>
      </c>
      <c r="CV137" s="17">
        <f t="shared" si="80"/>
        <v>0</v>
      </c>
      <c r="CW137" s="17">
        <f t="shared" si="81"/>
        <v>0</v>
      </c>
      <c r="CX137" s="17">
        <f t="shared" si="82"/>
        <v>0</v>
      </c>
      <c r="CY137" s="17">
        <f t="shared" si="83"/>
        <v>0</v>
      </c>
      <c r="CZ137" s="17">
        <f t="shared" si="84"/>
        <v>0</v>
      </c>
      <c r="DA137" s="17">
        <f t="shared" si="85"/>
        <v>0</v>
      </c>
      <c r="DB137" s="17">
        <f t="shared" si="86"/>
        <v>0</v>
      </c>
      <c r="DC137" s="17">
        <f t="shared" si="87"/>
        <v>0</v>
      </c>
      <c r="DD137" s="17">
        <f t="shared" si="88"/>
        <v>0</v>
      </c>
      <c r="DE137" s="17">
        <f t="shared" si="89"/>
        <v>0</v>
      </c>
      <c r="DF137" s="17">
        <f t="shared" si="90"/>
        <v>0</v>
      </c>
      <c r="DG137" s="17">
        <f t="shared" si="91"/>
        <v>0</v>
      </c>
    </row>
    <row r="138" spans="2:111" ht="15" customHeight="1" x14ac:dyDescent="0.2">
      <c r="B138" s="156">
        <v>130</v>
      </c>
      <c r="C138" s="157" t="str">
        <f t="shared" si="92"/>
        <v/>
      </c>
      <c r="D138" s="158" t="str">
        <f t="shared" si="97"/>
        <v>OK</v>
      </c>
      <c r="E138" s="159" t="e">
        <f>VLOOKUP('DATA SHEET'!$B$9,'Drill Size Info'!$T$2:$U$8,2,FALSE)</f>
        <v>#N/A</v>
      </c>
      <c r="F138" s="159" t="str">
        <f t="shared" si="93"/>
        <v/>
      </c>
      <c r="G138" s="91">
        <f t="shared" si="94"/>
        <v>0</v>
      </c>
      <c r="H138" s="160" t="s">
        <v>175</v>
      </c>
      <c r="I138" s="160" t="s">
        <v>175</v>
      </c>
      <c r="J138" s="160" t="str">
        <f>IF('DATA SHEET'!$B$10="NC-50","N/A","OK")</f>
        <v>OK</v>
      </c>
      <c r="K138" s="160" t="str">
        <f>IF('DATA SHEET'!$B$10="NC-50","N/A","OK")</f>
        <v>OK</v>
      </c>
      <c r="L138" s="160" t="str">
        <f t="shared" si="95"/>
        <v>OK</v>
      </c>
      <c r="M138" s="160" t="str">
        <f t="shared" si="96"/>
        <v>OK</v>
      </c>
      <c r="N138" s="160"/>
      <c r="O138" s="160"/>
      <c r="P138" s="160"/>
      <c r="Q138" s="160"/>
      <c r="R138" s="92" t="str">
        <f>IF(DI138&lt;&gt;"",
    IF(INT('Drill Size Info'!$AA$19)=INT('Drill Size Info'!$AB$19),
        --(INT('Drill Size Info'!$AA$19) &amp; "." &amp; DI138),
        IF(AND((--(INT('Drill Size Info'!$AA$19) &amp; "." &amp; DI138)&gt;=--('Drill Size Info'!$AA$19)), (--(INT('Drill Size Info'!$AA$19) &amp; "." &amp; DI138)&lt;=--('Drill Size Info'!$AB$19))),
            --(INT('Drill Size Info'!$AA$19) &amp; "." &amp; DI138),
            --(INT('Drill Size Info'!$AB$19) &amp; "." &amp; DI138)
        )
    ),
    IF(DH138&lt;&gt;"",
        IF(INT('Drill Size Info'!$AA$19)=INT('Drill Size Info'!$AB$19),
            --(INT('Drill Size Info'!$AA$19) &amp; "." &amp; LEFT(DH138,3)),
            IF(AND((--(INT('Drill Size Info'!$AA$19) &amp; "." &amp; LEFT(DH138,3))&gt;=--('Drill Size Info'!$AA$19)), (--(INT('Drill Size Info'!$AA$19) &amp; "." &amp; LEFT(DH138,3))&lt;=--('Drill Size Info'!$AB$19))),
                --(INT('Drill Size Info'!$AA$19) &amp; "." &amp; LEFT(DH138,3)),
                --(INT('Drill Size Info'!$AB$19) &amp; "." &amp; LEFT(DH138,3))
            )
        ),
        "OK"
    )
)</f>
        <v>OK</v>
      </c>
      <c r="S138" s="150" t="str">
        <f>IF(DJ138&lt;&gt;"",
    IF(INT('Drill Size Info'!$AA$19)=INT('Drill Size Info'!$AB$19),
        --(INT('Drill Size Info'!$AA$19) &amp; "." &amp; DJ138),
        IF(AND((--(INT('Drill Size Info'!$AA$19) &amp; "." &amp; DJ138)&gt;=--('Drill Size Info'!$AA$19)), (--(INT('Drill Size Info'!$AA$19) &amp; "." &amp; DJ138)&lt;=--('Drill Size Info'!$AB$19))),
            --(INT('Drill Size Info'!$AA$19) &amp; "." &amp; DJ138),
            --(INT('Drill Size Info'!$AB$19) &amp; "." &amp; DJ138)
        )
    ),
    IF(DH138&lt;&gt;"",
        IF(INT('Drill Size Info'!$AA$19)=INT('Drill Size Info'!$AB$19),
            --(INT('Drill Size Info'!$AA$19) &amp; "." &amp; RIGHT(DH138,3)),
            IF(AND((--(INT('Drill Size Info'!$AA$19) &amp; "." &amp; RIGHT(DH138,3))&gt;=--('Drill Size Info'!$AA$19)), (--(INT('Drill Size Info'!$AA$19) &amp; "." &amp; RIGHT(DH138,3))&lt;=--('Drill Size Info'!$AB$19))),
                --(INT('Drill Size Info'!$AA$19) &amp; "." &amp; RIGHT(DH138,3)),
                --(INT('Drill Size Info'!$AB$19) &amp; "." &amp; RIGHT(DH138,3))
            )
        ),
        "N/A"
    )
)</f>
        <v>N/A</v>
      </c>
      <c r="T138" s="150" t="str">
        <f>IF(DL138&lt;&gt;"",
    IF(INT('Drill Size Info'!$AA$19)=INT('Drill Size Info'!$AB$15),
        --(INT('Drill Size Info'!$AA$15) &amp; "." &amp; DL138),
        IF(AND((--(INT('Drill Size Info'!$AA$15) &amp; "." &amp; DL138)&gt;=--('Drill Size Info'!$AA$15)), (--(INT('Drill Size Info'!$AA$15) &amp; "." &amp; DL138)&lt;=--('Drill Size Info'!$AB$15))),
            --(INT('Drill Size Info'!$AA$15) &amp; "." &amp; DL138),
            --(INT('Drill Size Info'!$AB$15) &amp; "." &amp; DL138)
        )
    ),
    IF(DK138&lt;&gt;"",
        IF(INT('Drill Size Info'!$AA$15)=INT('Drill Size Info'!$AB$15),
            --(INT('Drill Size Info'!$AA$15) &amp; "." &amp; LEFT(DK138,3)),
            IF(AND((--(INT('Drill Size Info'!$AA$15) &amp; "." &amp; LEFT(DK138,3))&gt;=--('Drill Size Info'!$AA$15)), (--(INT('Drill Size Info'!$AA$15) &amp; "." &amp; LEFT(DK138,3))&lt;=--('Drill Size Info'!$AB$15))),
                --(INT('Drill Size Info'!$AA$15) &amp; "." &amp; LEFT(DK138,3)),
                --(INT('Drill Size Info'!$AB$15) &amp; "." &amp; LEFT(DK138,3))
            )
        ),
        "OK"
    )
)</f>
        <v>OK</v>
      </c>
      <c r="U138" s="150" t="str">
        <f>IF(DM138&lt;&gt;"",
    IF(INT('Drill Size Info'!$AA$19)=INT('Drill Size Info'!$AB$15),
        --(INT('Drill Size Info'!$AA$15) &amp; "." &amp; DM138),
        IF(AND((--(INT('Drill Size Info'!$AA$15) &amp; "." &amp; DM138)&gt;=--('Drill Size Info'!$AA$15)), (--(INT('Drill Size Info'!$AA$15) &amp; "." &amp; DM138)&lt;=--('Drill Size Info'!$AB$15))),
            --(INT('Drill Size Info'!$AA$15) &amp; "." &amp; DM138),
            --(INT('Drill Size Info'!$AB$15) &amp; "." &amp; DM138)
        )
    ),
    IF(DK138&lt;&gt;"",
        IF(INT('Drill Size Info'!$AA$15)=INT('Drill Size Info'!$AB$15),
            --(INT('Drill Size Info'!$AA$15) &amp; "." &amp; RIGHT(DK138,3)),
            IF(AND((--(INT('Drill Size Info'!$AA$15) &amp; "." &amp; RIGHT(DK138,3))&gt;=--('Drill Size Info'!$AA$15)), (--(INT('Drill Size Info'!$AA$15) &amp; "." &amp; RIGHT(DK138,3))&lt;=--('Drill Size Info'!$AB$15))),
                --(INT('Drill Size Info'!$AA$15) &amp; "." &amp; RIGHT(DK138,3)),
                --(INT('Drill Size Info'!$AB$15) &amp; "." &amp; RIGHT(DK138,3))
            )
        ),
        "N/A"
    )
)</f>
        <v>N/A</v>
      </c>
      <c r="V138" s="161"/>
      <c r="W138" s="161"/>
      <c r="X138" s="161"/>
      <c r="Y138" s="161"/>
      <c r="Z138" s="161"/>
      <c r="AA138" s="162"/>
      <c r="AB138" s="162"/>
      <c r="AC138" s="162"/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3"/>
      <c r="BC138" s="163"/>
      <c r="BD138" s="163"/>
      <c r="BE138" s="164"/>
      <c r="BF138" s="165"/>
      <c r="BG138" s="162"/>
      <c r="BH138" s="162"/>
      <c r="BI138" s="164"/>
      <c r="BJ138" s="38"/>
      <c r="BK138" s="38"/>
      <c r="BL138" s="126"/>
      <c r="BM138" s="126"/>
      <c r="BN138" s="38"/>
      <c r="BO138" s="38"/>
      <c r="BP138" s="117" t="str">
        <f t="shared" ref="BP138:BP201" si="104">CONCATENATE(BL138,BM138,BN138,BO138)</f>
        <v/>
      </c>
      <c r="BQ138" s="38"/>
      <c r="BR138" s="38"/>
      <c r="BS138" s="38"/>
      <c r="BT138" s="38"/>
      <c r="BV138" s="17">
        <f t="shared" si="98"/>
        <v>0</v>
      </c>
      <c r="BW138" s="17">
        <f t="shared" si="99"/>
        <v>0</v>
      </c>
      <c r="BX138" s="17">
        <f t="shared" si="100"/>
        <v>0</v>
      </c>
      <c r="BY138" s="17">
        <f t="shared" si="101"/>
        <v>0</v>
      </c>
      <c r="BZ138" s="17">
        <f t="shared" si="102"/>
        <v>0</v>
      </c>
      <c r="CA138" s="17">
        <f t="shared" si="103"/>
        <v>0</v>
      </c>
      <c r="CB138" s="17">
        <f t="shared" ref="CB138:CB201" si="105">IF(AD138="x",1,0)</f>
        <v>0</v>
      </c>
      <c r="CC138" s="17">
        <f t="shared" ref="CC138:CC201" si="106">IF(AE138="x",1,0)</f>
        <v>0</v>
      </c>
      <c r="CD138" s="17">
        <f t="shared" ref="CD138:CD201" si="107">IF(AF138="x",1,0)</f>
        <v>0</v>
      </c>
      <c r="CE138" s="17">
        <f t="shared" ref="CE138:CE201" si="108">IF(AG138="x",1,0)</f>
        <v>0</v>
      </c>
      <c r="CF138" s="17">
        <f t="shared" ref="CF138:CF201" si="109">IF(AH138="x",1,0)</f>
        <v>0</v>
      </c>
      <c r="CG138" s="17">
        <f t="shared" ref="CG138:CG201" si="110">IF(AI138="x",1,0)</f>
        <v>0</v>
      </c>
      <c r="CH138" s="17">
        <f t="shared" ref="CH138:CH201" si="111">IF(AJ138="x",1,0)</f>
        <v>0</v>
      </c>
      <c r="CI138" s="17">
        <f t="shared" ref="CI138:CI201" si="112">IF(AK138="x",1,0)</f>
        <v>0</v>
      </c>
      <c r="CJ138" s="17">
        <f t="shared" ref="CJ138:CJ201" si="113">IF(AL138="x",1,0)</f>
        <v>0</v>
      </c>
      <c r="CK138" s="17">
        <f t="shared" ref="CK138:CK201" si="114">IF(AM138="x",1,0)</f>
        <v>0</v>
      </c>
      <c r="CL138" s="17">
        <f t="shared" ref="CL138:CL201" si="115">IF(AN138="x",1,0)</f>
        <v>0</v>
      </c>
      <c r="CM138" s="17">
        <f t="shared" ref="CM138:CM201" si="116">IF(AO138="x",1,0)</f>
        <v>0</v>
      </c>
      <c r="CN138" s="17">
        <f t="shared" ref="CN138:CN201" si="117">IF(AP138="x",1,0)</f>
        <v>0</v>
      </c>
      <c r="CO138" s="17">
        <f t="shared" ref="CO138:CO201" si="118">IF(AQ138="x",1,0)</f>
        <v>0</v>
      </c>
      <c r="CP138" s="17">
        <f t="shared" ref="CP138:CP201" si="119">IF(AR138="x",1,0)</f>
        <v>0</v>
      </c>
      <c r="CQ138" s="17">
        <f t="shared" ref="CQ138:CQ201" si="120">IF(AS138="x",1,0)</f>
        <v>0</v>
      </c>
      <c r="CR138" s="17">
        <f t="shared" ref="CR138:CR201" si="121">IF(AT138="x",1,0)</f>
        <v>0</v>
      </c>
      <c r="CS138" s="17">
        <f t="shared" ref="CS138:CS201" si="122">IF(AU138="x",1,0)</f>
        <v>0</v>
      </c>
      <c r="CT138" s="17">
        <f t="shared" ref="CT138:CT201" si="123">IF(AV138="x",1,0)</f>
        <v>0</v>
      </c>
      <c r="CU138" s="17">
        <f t="shared" ref="CU138:CU201" si="124">IF(AW138="x",1,0)</f>
        <v>0</v>
      </c>
      <c r="CV138" s="17">
        <f t="shared" ref="CV138:CV201" si="125">IF(AX138="x",1,0)</f>
        <v>0</v>
      </c>
      <c r="CW138" s="17">
        <f t="shared" ref="CW138:CW201" si="126">IF(AY138="x",1,0)</f>
        <v>0</v>
      </c>
      <c r="CX138" s="17">
        <f t="shared" ref="CX138:CX201" si="127">IF(AZ138="x",1,0)</f>
        <v>0</v>
      </c>
      <c r="CY138" s="17">
        <f t="shared" ref="CY138:CY201" si="128">IF(BA138="x",1,0)</f>
        <v>0</v>
      </c>
      <c r="CZ138" s="17">
        <f t="shared" ref="CZ138:CZ201" si="129">IF(BB138="x",1,0)</f>
        <v>0</v>
      </c>
      <c r="DA138" s="17">
        <f t="shared" ref="DA138:DA201" si="130">IF(BC138="x",1,0)</f>
        <v>0</v>
      </c>
      <c r="DB138" s="17">
        <f t="shared" ref="DB138:DB201" si="131">IF(BD138="x",1,0)</f>
        <v>0</v>
      </c>
      <c r="DC138" s="17">
        <f t="shared" ref="DC138:DC201" si="132">IF(BE138="x",1,0)</f>
        <v>0</v>
      </c>
      <c r="DD138" s="17">
        <f t="shared" ref="DD138:DD201" si="133">IF(BF138="x",1,0)</f>
        <v>0</v>
      </c>
      <c r="DE138" s="17">
        <f t="shared" ref="DE138:DE201" si="134">IF(BG138="x",1,0)</f>
        <v>0</v>
      </c>
      <c r="DF138" s="17">
        <f t="shared" ref="DF138:DF201" si="135">IF(BH138="x",1,0)</f>
        <v>0</v>
      </c>
      <c r="DG138" s="17">
        <f t="shared" ref="DG138:DG201" si="136">IF(BI138="x",1,0)</f>
        <v>0</v>
      </c>
    </row>
    <row r="139" spans="2:111" ht="15" customHeight="1" x14ac:dyDescent="0.2">
      <c r="B139" s="156">
        <v>131</v>
      </c>
      <c r="C139" s="157" t="str">
        <f t="shared" ref="C139:C202" si="137">BP139</f>
        <v/>
      </c>
      <c r="D139" s="158" t="str">
        <f t="shared" si="97"/>
        <v>OK</v>
      </c>
      <c r="E139" s="159" t="e">
        <f>VLOOKUP('DATA SHEET'!$B$9,'Drill Size Info'!$T$2:$U$8,2,FALSE)</f>
        <v>#N/A</v>
      </c>
      <c r="F139" s="159" t="str">
        <f t="shared" ref="F139:F202" si="138">IF(DN139="", "", --("0."&amp;DN139))</f>
        <v/>
      </c>
      <c r="G139" s="91">
        <f t="shared" ref="G139:G202" si="139">IF(F139="", 0, F139/E139)</f>
        <v>0</v>
      </c>
      <c r="H139" s="160" t="s">
        <v>175</v>
      </c>
      <c r="I139" s="160" t="s">
        <v>175</v>
      </c>
      <c r="J139" s="160" t="str">
        <f>IF('DATA SHEET'!$B$10="NC-50","N/A","OK")</f>
        <v>OK</v>
      </c>
      <c r="K139" s="160" t="str">
        <f>IF('DATA SHEET'!$B$10="NC-50","N/A","OK")</f>
        <v>OK</v>
      </c>
      <c r="L139" s="160" t="str">
        <f t="shared" ref="L139:L202" si="140">IF($AX139="x","MIN","OK")</f>
        <v>OK</v>
      </c>
      <c r="M139" s="160" t="str">
        <f t="shared" ref="M139:M202" si="141">IF($AY139="x","MIN","OK")</f>
        <v>OK</v>
      </c>
      <c r="N139" s="160"/>
      <c r="O139" s="160"/>
      <c r="P139" s="160"/>
      <c r="Q139" s="160"/>
      <c r="R139" s="92" t="str">
        <f>IF(DI139&lt;&gt;"",
    IF(INT('Drill Size Info'!$AA$19)=INT('Drill Size Info'!$AB$19),
        --(INT('Drill Size Info'!$AA$19) &amp; "." &amp; DI139),
        IF(AND((--(INT('Drill Size Info'!$AA$19) &amp; "." &amp; DI139)&gt;=--('Drill Size Info'!$AA$19)), (--(INT('Drill Size Info'!$AA$19) &amp; "." &amp; DI139)&lt;=--('Drill Size Info'!$AB$19))),
            --(INT('Drill Size Info'!$AA$19) &amp; "." &amp; DI139),
            --(INT('Drill Size Info'!$AB$19) &amp; "." &amp; DI139)
        )
    ),
    IF(DH139&lt;&gt;"",
        IF(INT('Drill Size Info'!$AA$19)=INT('Drill Size Info'!$AB$19),
            --(INT('Drill Size Info'!$AA$19) &amp; "." &amp; LEFT(DH139,3)),
            IF(AND((--(INT('Drill Size Info'!$AA$19) &amp; "." &amp; LEFT(DH139,3))&gt;=--('Drill Size Info'!$AA$19)), (--(INT('Drill Size Info'!$AA$19) &amp; "." &amp; LEFT(DH139,3))&lt;=--('Drill Size Info'!$AB$19))),
                --(INT('Drill Size Info'!$AA$19) &amp; "." &amp; LEFT(DH139,3)),
                --(INT('Drill Size Info'!$AB$19) &amp; "." &amp; LEFT(DH139,3))
            )
        ),
        "OK"
    )
)</f>
        <v>OK</v>
      </c>
      <c r="S139" s="150" t="str">
        <f>IF(DJ139&lt;&gt;"",
    IF(INT('Drill Size Info'!$AA$19)=INT('Drill Size Info'!$AB$19),
        --(INT('Drill Size Info'!$AA$19) &amp; "." &amp; DJ139),
        IF(AND((--(INT('Drill Size Info'!$AA$19) &amp; "." &amp; DJ139)&gt;=--('Drill Size Info'!$AA$19)), (--(INT('Drill Size Info'!$AA$19) &amp; "." &amp; DJ139)&lt;=--('Drill Size Info'!$AB$19))),
            --(INT('Drill Size Info'!$AA$19) &amp; "." &amp; DJ139),
            --(INT('Drill Size Info'!$AB$19) &amp; "." &amp; DJ139)
        )
    ),
    IF(DH139&lt;&gt;"",
        IF(INT('Drill Size Info'!$AA$19)=INT('Drill Size Info'!$AB$19),
            --(INT('Drill Size Info'!$AA$19) &amp; "." &amp; RIGHT(DH139,3)),
            IF(AND((--(INT('Drill Size Info'!$AA$19) &amp; "." &amp; RIGHT(DH139,3))&gt;=--('Drill Size Info'!$AA$19)), (--(INT('Drill Size Info'!$AA$19) &amp; "." &amp; RIGHT(DH139,3))&lt;=--('Drill Size Info'!$AB$19))),
                --(INT('Drill Size Info'!$AA$19) &amp; "." &amp; RIGHT(DH139,3)),
                --(INT('Drill Size Info'!$AB$19) &amp; "." &amp; RIGHT(DH139,3))
            )
        ),
        "N/A"
    )
)</f>
        <v>N/A</v>
      </c>
      <c r="T139" s="150" t="str">
        <f>IF(DL139&lt;&gt;"",
    IF(INT('Drill Size Info'!$AA$19)=INT('Drill Size Info'!$AB$15),
        --(INT('Drill Size Info'!$AA$15) &amp; "." &amp; DL139),
        IF(AND((--(INT('Drill Size Info'!$AA$15) &amp; "." &amp; DL139)&gt;=--('Drill Size Info'!$AA$15)), (--(INT('Drill Size Info'!$AA$15) &amp; "." &amp; DL139)&lt;=--('Drill Size Info'!$AB$15))),
            --(INT('Drill Size Info'!$AA$15) &amp; "." &amp; DL139),
            --(INT('Drill Size Info'!$AB$15) &amp; "." &amp; DL139)
        )
    ),
    IF(DK139&lt;&gt;"",
        IF(INT('Drill Size Info'!$AA$15)=INT('Drill Size Info'!$AB$15),
            --(INT('Drill Size Info'!$AA$15) &amp; "." &amp; LEFT(DK139,3)),
            IF(AND((--(INT('Drill Size Info'!$AA$15) &amp; "." &amp; LEFT(DK139,3))&gt;=--('Drill Size Info'!$AA$15)), (--(INT('Drill Size Info'!$AA$15) &amp; "." &amp; LEFT(DK139,3))&lt;=--('Drill Size Info'!$AB$15))),
                --(INT('Drill Size Info'!$AA$15) &amp; "." &amp; LEFT(DK139,3)),
                --(INT('Drill Size Info'!$AB$15) &amp; "." &amp; LEFT(DK139,3))
            )
        ),
        "OK"
    )
)</f>
        <v>OK</v>
      </c>
      <c r="U139" s="150" t="str">
        <f>IF(DM139&lt;&gt;"",
    IF(INT('Drill Size Info'!$AA$19)=INT('Drill Size Info'!$AB$15),
        --(INT('Drill Size Info'!$AA$15) &amp; "." &amp; DM139),
        IF(AND((--(INT('Drill Size Info'!$AA$15) &amp; "." &amp; DM139)&gt;=--('Drill Size Info'!$AA$15)), (--(INT('Drill Size Info'!$AA$15) &amp; "." &amp; DM139)&lt;=--('Drill Size Info'!$AB$15))),
            --(INT('Drill Size Info'!$AA$15) &amp; "." &amp; DM139),
            --(INT('Drill Size Info'!$AB$15) &amp; "." &amp; DM139)
        )
    ),
    IF(DK139&lt;&gt;"",
        IF(INT('Drill Size Info'!$AA$15)=INT('Drill Size Info'!$AB$15),
            --(INT('Drill Size Info'!$AA$15) &amp; "." &amp; RIGHT(DK139,3)),
            IF(AND((--(INT('Drill Size Info'!$AA$15) &amp; "." &amp; RIGHT(DK139,3))&gt;=--('Drill Size Info'!$AA$15)), (--(INT('Drill Size Info'!$AA$15) &amp; "." &amp; RIGHT(DK139,3))&lt;=--('Drill Size Info'!$AB$15))),
                --(INT('Drill Size Info'!$AA$15) &amp; "." &amp; RIGHT(DK139,3)),
                --(INT('Drill Size Info'!$AB$15) &amp; "." &amp; RIGHT(DK139,3))
            )
        ),
        "N/A"
    )
)</f>
        <v>N/A</v>
      </c>
      <c r="V139" s="161"/>
      <c r="W139" s="161"/>
      <c r="X139" s="161"/>
      <c r="Y139" s="161"/>
      <c r="Z139" s="161"/>
      <c r="AA139" s="162"/>
      <c r="AB139" s="162"/>
      <c r="AC139" s="162"/>
      <c r="AD139" s="162"/>
      <c r="AE139" s="162"/>
      <c r="AF139" s="162"/>
      <c r="AG139" s="162"/>
      <c r="AH139" s="162"/>
      <c r="AI139" s="162"/>
      <c r="AJ139" s="162"/>
      <c r="AK139" s="162"/>
      <c r="AL139" s="162"/>
      <c r="AM139" s="162"/>
      <c r="AN139" s="162"/>
      <c r="AO139" s="162"/>
      <c r="AP139" s="162"/>
      <c r="AQ139" s="162"/>
      <c r="AR139" s="162"/>
      <c r="AS139" s="162"/>
      <c r="AT139" s="162"/>
      <c r="AU139" s="162"/>
      <c r="AV139" s="162"/>
      <c r="AW139" s="162"/>
      <c r="AX139" s="162"/>
      <c r="AY139" s="162"/>
      <c r="AZ139" s="162"/>
      <c r="BA139" s="162"/>
      <c r="BB139" s="163"/>
      <c r="BC139" s="163"/>
      <c r="BD139" s="163"/>
      <c r="BE139" s="164"/>
      <c r="BF139" s="165"/>
      <c r="BG139" s="162"/>
      <c r="BH139" s="162"/>
      <c r="BI139" s="164"/>
      <c r="BJ139" s="38"/>
      <c r="BK139" s="38"/>
      <c r="BL139" s="126"/>
      <c r="BM139" s="126"/>
      <c r="BN139" s="38"/>
      <c r="BO139" s="38"/>
      <c r="BP139" s="117" t="str">
        <f t="shared" si="104"/>
        <v/>
      </c>
      <c r="BQ139" s="38"/>
      <c r="BR139" s="38"/>
      <c r="BS139" s="38"/>
      <c r="BT139" s="38"/>
      <c r="BV139" s="17">
        <f t="shared" si="98"/>
        <v>0</v>
      </c>
      <c r="BW139" s="17">
        <f t="shared" si="99"/>
        <v>0</v>
      </c>
      <c r="BX139" s="17">
        <f t="shared" si="100"/>
        <v>0</v>
      </c>
      <c r="BY139" s="17">
        <f t="shared" si="101"/>
        <v>0</v>
      </c>
      <c r="BZ139" s="17">
        <f t="shared" si="102"/>
        <v>0</v>
      </c>
      <c r="CA139" s="17">
        <f t="shared" si="103"/>
        <v>0</v>
      </c>
      <c r="CB139" s="17">
        <f t="shared" si="105"/>
        <v>0</v>
      </c>
      <c r="CC139" s="17">
        <f t="shared" si="106"/>
        <v>0</v>
      </c>
      <c r="CD139" s="17">
        <f t="shared" si="107"/>
        <v>0</v>
      </c>
      <c r="CE139" s="17">
        <f t="shared" si="108"/>
        <v>0</v>
      </c>
      <c r="CF139" s="17">
        <f t="shared" si="109"/>
        <v>0</v>
      </c>
      <c r="CG139" s="17">
        <f t="shared" si="110"/>
        <v>0</v>
      </c>
      <c r="CH139" s="17">
        <f t="shared" si="111"/>
        <v>0</v>
      </c>
      <c r="CI139" s="17">
        <f t="shared" si="112"/>
        <v>0</v>
      </c>
      <c r="CJ139" s="17">
        <f t="shared" si="113"/>
        <v>0</v>
      </c>
      <c r="CK139" s="17">
        <f t="shared" si="114"/>
        <v>0</v>
      </c>
      <c r="CL139" s="17">
        <f t="shared" si="115"/>
        <v>0</v>
      </c>
      <c r="CM139" s="17">
        <f t="shared" si="116"/>
        <v>0</v>
      </c>
      <c r="CN139" s="17">
        <f t="shared" si="117"/>
        <v>0</v>
      </c>
      <c r="CO139" s="17">
        <f t="shared" si="118"/>
        <v>0</v>
      </c>
      <c r="CP139" s="17">
        <f t="shared" si="119"/>
        <v>0</v>
      </c>
      <c r="CQ139" s="17">
        <f t="shared" si="120"/>
        <v>0</v>
      </c>
      <c r="CR139" s="17">
        <f t="shared" si="121"/>
        <v>0</v>
      </c>
      <c r="CS139" s="17">
        <f t="shared" si="122"/>
        <v>0</v>
      </c>
      <c r="CT139" s="17">
        <f t="shared" si="123"/>
        <v>0</v>
      </c>
      <c r="CU139" s="17">
        <f t="shared" si="124"/>
        <v>0</v>
      </c>
      <c r="CV139" s="17">
        <f t="shared" si="125"/>
        <v>0</v>
      </c>
      <c r="CW139" s="17">
        <f t="shared" si="126"/>
        <v>0</v>
      </c>
      <c r="CX139" s="17">
        <f t="shared" si="127"/>
        <v>0</v>
      </c>
      <c r="CY139" s="17">
        <f t="shared" si="128"/>
        <v>0</v>
      </c>
      <c r="CZ139" s="17">
        <f t="shared" si="129"/>
        <v>0</v>
      </c>
      <c r="DA139" s="17">
        <f t="shared" si="130"/>
        <v>0</v>
      </c>
      <c r="DB139" s="17">
        <f t="shared" si="131"/>
        <v>0</v>
      </c>
      <c r="DC139" s="17">
        <f t="shared" si="132"/>
        <v>0</v>
      </c>
      <c r="DD139" s="17">
        <f t="shared" si="133"/>
        <v>0</v>
      </c>
      <c r="DE139" s="17">
        <f t="shared" si="134"/>
        <v>0</v>
      </c>
      <c r="DF139" s="17">
        <f t="shared" si="135"/>
        <v>0</v>
      </c>
      <c r="DG139" s="17">
        <f t="shared" si="136"/>
        <v>0</v>
      </c>
    </row>
    <row r="140" spans="2:111" ht="15" customHeight="1" x14ac:dyDescent="0.2">
      <c r="B140" s="156">
        <v>132</v>
      </c>
      <c r="C140" s="157" t="str">
        <f t="shared" si="137"/>
        <v/>
      </c>
      <c r="D140" s="158" t="str">
        <f t="shared" si="97"/>
        <v>OK</v>
      </c>
      <c r="E140" s="159" t="e">
        <f>VLOOKUP('DATA SHEET'!$B$9,'Drill Size Info'!$T$2:$U$8,2,FALSE)</f>
        <v>#N/A</v>
      </c>
      <c r="F140" s="159" t="str">
        <f t="shared" si="138"/>
        <v/>
      </c>
      <c r="G140" s="91">
        <f t="shared" si="139"/>
        <v>0</v>
      </c>
      <c r="H140" s="160" t="s">
        <v>175</v>
      </c>
      <c r="I140" s="160" t="s">
        <v>175</v>
      </c>
      <c r="J140" s="160" t="str">
        <f>IF('DATA SHEET'!$B$10="NC-50","N/A","OK")</f>
        <v>OK</v>
      </c>
      <c r="K140" s="160" t="str">
        <f>IF('DATA SHEET'!$B$10="NC-50","N/A","OK")</f>
        <v>OK</v>
      </c>
      <c r="L140" s="160" t="str">
        <f t="shared" si="140"/>
        <v>OK</v>
      </c>
      <c r="M140" s="160" t="str">
        <f t="shared" si="141"/>
        <v>OK</v>
      </c>
      <c r="N140" s="160"/>
      <c r="O140" s="160"/>
      <c r="P140" s="160"/>
      <c r="Q140" s="160"/>
      <c r="R140" s="92" t="str">
        <f>IF(DI140&lt;&gt;"",
    IF(INT('Drill Size Info'!$AA$19)=INT('Drill Size Info'!$AB$19),
        --(INT('Drill Size Info'!$AA$19) &amp; "." &amp; DI140),
        IF(AND((--(INT('Drill Size Info'!$AA$19) &amp; "." &amp; DI140)&gt;=--('Drill Size Info'!$AA$19)), (--(INT('Drill Size Info'!$AA$19) &amp; "." &amp; DI140)&lt;=--('Drill Size Info'!$AB$19))),
            --(INT('Drill Size Info'!$AA$19) &amp; "." &amp; DI140),
            --(INT('Drill Size Info'!$AB$19) &amp; "." &amp; DI140)
        )
    ),
    IF(DH140&lt;&gt;"",
        IF(INT('Drill Size Info'!$AA$19)=INT('Drill Size Info'!$AB$19),
            --(INT('Drill Size Info'!$AA$19) &amp; "." &amp; LEFT(DH140,3)),
            IF(AND((--(INT('Drill Size Info'!$AA$19) &amp; "." &amp; LEFT(DH140,3))&gt;=--('Drill Size Info'!$AA$19)), (--(INT('Drill Size Info'!$AA$19) &amp; "." &amp; LEFT(DH140,3))&lt;=--('Drill Size Info'!$AB$19))),
                --(INT('Drill Size Info'!$AA$19) &amp; "." &amp; LEFT(DH140,3)),
                --(INT('Drill Size Info'!$AB$19) &amp; "." &amp; LEFT(DH140,3))
            )
        ),
        "OK"
    )
)</f>
        <v>OK</v>
      </c>
      <c r="S140" s="150" t="str">
        <f>IF(DJ140&lt;&gt;"",
    IF(INT('Drill Size Info'!$AA$19)=INT('Drill Size Info'!$AB$19),
        --(INT('Drill Size Info'!$AA$19) &amp; "." &amp; DJ140),
        IF(AND((--(INT('Drill Size Info'!$AA$19) &amp; "." &amp; DJ140)&gt;=--('Drill Size Info'!$AA$19)), (--(INT('Drill Size Info'!$AA$19) &amp; "." &amp; DJ140)&lt;=--('Drill Size Info'!$AB$19))),
            --(INT('Drill Size Info'!$AA$19) &amp; "." &amp; DJ140),
            --(INT('Drill Size Info'!$AB$19) &amp; "." &amp; DJ140)
        )
    ),
    IF(DH140&lt;&gt;"",
        IF(INT('Drill Size Info'!$AA$19)=INT('Drill Size Info'!$AB$19),
            --(INT('Drill Size Info'!$AA$19) &amp; "." &amp; RIGHT(DH140,3)),
            IF(AND((--(INT('Drill Size Info'!$AA$19) &amp; "." &amp; RIGHT(DH140,3))&gt;=--('Drill Size Info'!$AA$19)), (--(INT('Drill Size Info'!$AA$19) &amp; "." &amp; RIGHT(DH140,3))&lt;=--('Drill Size Info'!$AB$19))),
                --(INT('Drill Size Info'!$AA$19) &amp; "." &amp; RIGHT(DH140,3)),
                --(INT('Drill Size Info'!$AB$19) &amp; "." &amp; RIGHT(DH140,3))
            )
        ),
        "N/A"
    )
)</f>
        <v>N/A</v>
      </c>
      <c r="T140" s="150" t="str">
        <f>IF(DL140&lt;&gt;"",
    IF(INT('Drill Size Info'!$AA$19)=INT('Drill Size Info'!$AB$15),
        --(INT('Drill Size Info'!$AA$15) &amp; "." &amp; DL140),
        IF(AND((--(INT('Drill Size Info'!$AA$15) &amp; "." &amp; DL140)&gt;=--('Drill Size Info'!$AA$15)), (--(INT('Drill Size Info'!$AA$15) &amp; "." &amp; DL140)&lt;=--('Drill Size Info'!$AB$15))),
            --(INT('Drill Size Info'!$AA$15) &amp; "." &amp; DL140),
            --(INT('Drill Size Info'!$AB$15) &amp; "." &amp; DL140)
        )
    ),
    IF(DK140&lt;&gt;"",
        IF(INT('Drill Size Info'!$AA$15)=INT('Drill Size Info'!$AB$15),
            --(INT('Drill Size Info'!$AA$15) &amp; "." &amp; LEFT(DK140,3)),
            IF(AND((--(INT('Drill Size Info'!$AA$15) &amp; "." &amp; LEFT(DK140,3))&gt;=--('Drill Size Info'!$AA$15)), (--(INT('Drill Size Info'!$AA$15) &amp; "." &amp; LEFT(DK140,3))&lt;=--('Drill Size Info'!$AB$15))),
                --(INT('Drill Size Info'!$AA$15) &amp; "." &amp; LEFT(DK140,3)),
                --(INT('Drill Size Info'!$AB$15) &amp; "." &amp; LEFT(DK140,3))
            )
        ),
        "OK"
    )
)</f>
        <v>OK</v>
      </c>
      <c r="U140" s="150" t="str">
        <f>IF(DM140&lt;&gt;"",
    IF(INT('Drill Size Info'!$AA$19)=INT('Drill Size Info'!$AB$15),
        --(INT('Drill Size Info'!$AA$15) &amp; "." &amp; DM140),
        IF(AND((--(INT('Drill Size Info'!$AA$15) &amp; "." &amp; DM140)&gt;=--('Drill Size Info'!$AA$15)), (--(INT('Drill Size Info'!$AA$15) &amp; "." &amp; DM140)&lt;=--('Drill Size Info'!$AB$15))),
            --(INT('Drill Size Info'!$AA$15) &amp; "." &amp; DM140),
            --(INT('Drill Size Info'!$AB$15) &amp; "." &amp; DM140)
        )
    ),
    IF(DK140&lt;&gt;"",
        IF(INT('Drill Size Info'!$AA$15)=INT('Drill Size Info'!$AB$15),
            --(INT('Drill Size Info'!$AA$15) &amp; "." &amp; RIGHT(DK140,3)),
            IF(AND((--(INT('Drill Size Info'!$AA$15) &amp; "." &amp; RIGHT(DK140,3))&gt;=--('Drill Size Info'!$AA$15)), (--(INT('Drill Size Info'!$AA$15) &amp; "." &amp; RIGHT(DK140,3))&lt;=--('Drill Size Info'!$AB$15))),
                --(INT('Drill Size Info'!$AA$15) &amp; "." &amp; RIGHT(DK140,3)),
                --(INT('Drill Size Info'!$AB$15) &amp; "." &amp; RIGHT(DK140,3))
            )
        ),
        "N/A"
    )
)</f>
        <v>N/A</v>
      </c>
      <c r="V140" s="161"/>
      <c r="W140" s="161"/>
      <c r="X140" s="161"/>
      <c r="Y140" s="161"/>
      <c r="Z140" s="161"/>
      <c r="AA140" s="162"/>
      <c r="AB140" s="162"/>
      <c r="AC140" s="162"/>
      <c r="AD140" s="162"/>
      <c r="AE140" s="162"/>
      <c r="AF140" s="162"/>
      <c r="AG140" s="162"/>
      <c r="AH140" s="162"/>
      <c r="AI140" s="162"/>
      <c r="AJ140" s="162"/>
      <c r="AK140" s="162"/>
      <c r="AL140" s="162"/>
      <c r="AM140" s="162"/>
      <c r="AN140" s="162"/>
      <c r="AO140" s="162"/>
      <c r="AP140" s="162"/>
      <c r="AQ140" s="162"/>
      <c r="AR140" s="162"/>
      <c r="AS140" s="162"/>
      <c r="AT140" s="162"/>
      <c r="AU140" s="162"/>
      <c r="AV140" s="162"/>
      <c r="AW140" s="162"/>
      <c r="AX140" s="162"/>
      <c r="AY140" s="162"/>
      <c r="AZ140" s="162"/>
      <c r="BA140" s="162"/>
      <c r="BB140" s="163"/>
      <c r="BC140" s="163"/>
      <c r="BD140" s="163"/>
      <c r="BE140" s="164"/>
      <c r="BF140" s="165"/>
      <c r="BG140" s="162"/>
      <c r="BH140" s="162"/>
      <c r="BI140" s="164"/>
      <c r="BJ140" s="38"/>
      <c r="BK140" s="38"/>
      <c r="BL140" s="126"/>
      <c r="BM140" s="126"/>
      <c r="BN140" s="38"/>
      <c r="BO140" s="38"/>
      <c r="BP140" s="117" t="str">
        <f t="shared" si="104"/>
        <v/>
      </c>
      <c r="BQ140" s="38"/>
      <c r="BR140" s="38"/>
      <c r="BS140" s="38"/>
      <c r="BT140" s="38"/>
      <c r="BV140" s="17">
        <f t="shared" si="98"/>
        <v>0</v>
      </c>
      <c r="BW140" s="17">
        <f t="shared" si="99"/>
        <v>0</v>
      </c>
      <c r="BX140" s="17">
        <f t="shared" si="100"/>
        <v>0</v>
      </c>
      <c r="BY140" s="17">
        <f t="shared" si="101"/>
        <v>0</v>
      </c>
      <c r="BZ140" s="17">
        <f t="shared" si="102"/>
        <v>0</v>
      </c>
      <c r="CA140" s="17">
        <f t="shared" si="103"/>
        <v>0</v>
      </c>
      <c r="CB140" s="17">
        <f t="shared" si="105"/>
        <v>0</v>
      </c>
      <c r="CC140" s="17">
        <f t="shared" si="106"/>
        <v>0</v>
      </c>
      <c r="CD140" s="17">
        <f t="shared" si="107"/>
        <v>0</v>
      </c>
      <c r="CE140" s="17">
        <f t="shared" si="108"/>
        <v>0</v>
      </c>
      <c r="CF140" s="17">
        <f t="shared" si="109"/>
        <v>0</v>
      </c>
      <c r="CG140" s="17">
        <f t="shared" si="110"/>
        <v>0</v>
      </c>
      <c r="CH140" s="17">
        <f t="shared" si="111"/>
        <v>0</v>
      </c>
      <c r="CI140" s="17">
        <f t="shared" si="112"/>
        <v>0</v>
      </c>
      <c r="CJ140" s="17">
        <f t="shared" si="113"/>
        <v>0</v>
      </c>
      <c r="CK140" s="17">
        <f t="shared" si="114"/>
        <v>0</v>
      </c>
      <c r="CL140" s="17">
        <f t="shared" si="115"/>
        <v>0</v>
      </c>
      <c r="CM140" s="17">
        <f t="shared" si="116"/>
        <v>0</v>
      </c>
      <c r="CN140" s="17">
        <f t="shared" si="117"/>
        <v>0</v>
      </c>
      <c r="CO140" s="17">
        <f t="shared" si="118"/>
        <v>0</v>
      </c>
      <c r="CP140" s="17">
        <f t="shared" si="119"/>
        <v>0</v>
      </c>
      <c r="CQ140" s="17">
        <f t="shared" si="120"/>
        <v>0</v>
      </c>
      <c r="CR140" s="17">
        <f t="shared" si="121"/>
        <v>0</v>
      </c>
      <c r="CS140" s="17">
        <f t="shared" si="122"/>
        <v>0</v>
      </c>
      <c r="CT140" s="17">
        <f t="shared" si="123"/>
        <v>0</v>
      </c>
      <c r="CU140" s="17">
        <f t="shared" si="124"/>
        <v>0</v>
      </c>
      <c r="CV140" s="17">
        <f t="shared" si="125"/>
        <v>0</v>
      </c>
      <c r="CW140" s="17">
        <f t="shared" si="126"/>
        <v>0</v>
      </c>
      <c r="CX140" s="17">
        <f t="shared" si="127"/>
        <v>0</v>
      </c>
      <c r="CY140" s="17">
        <f t="shared" si="128"/>
        <v>0</v>
      </c>
      <c r="CZ140" s="17">
        <f t="shared" si="129"/>
        <v>0</v>
      </c>
      <c r="DA140" s="17">
        <f t="shared" si="130"/>
        <v>0</v>
      </c>
      <c r="DB140" s="17">
        <f t="shared" si="131"/>
        <v>0</v>
      </c>
      <c r="DC140" s="17">
        <f t="shared" si="132"/>
        <v>0</v>
      </c>
      <c r="DD140" s="17">
        <f t="shared" si="133"/>
        <v>0</v>
      </c>
      <c r="DE140" s="17">
        <f t="shared" si="134"/>
        <v>0</v>
      </c>
      <c r="DF140" s="17">
        <f t="shared" si="135"/>
        <v>0</v>
      </c>
      <c r="DG140" s="17">
        <f t="shared" si="136"/>
        <v>0</v>
      </c>
    </row>
    <row r="141" spans="2:111" ht="15" customHeight="1" x14ac:dyDescent="0.2">
      <c r="B141" s="156">
        <v>133</v>
      </c>
      <c r="C141" s="157" t="str">
        <f t="shared" si="137"/>
        <v/>
      </c>
      <c r="D141" s="158" t="str">
        <f t="shared" si="97"/>
        <v>OK</v>
      </c>
      <c r="E141" s="159" t="e">
        <f>VLOOKUP('DATA SHEET'!$B$9,'Drill Size Info'!$T$2:$U$8,2,FALSE)</f>
        <v>#N/A</v>
      </c>
      <c r="F141" s="159" t="str">
        <f t="shared" si="138"/>
        <v/>
      </c>
      <c r="G141" s="91">
        <f t="shared" si="139"/>
        <v>0</v>
      </c>
      <c r="H141" s="160" t="s">
        <v>175</v>
      </c>
      <c r="I141" s="160" t="s">
        <v>175</v>
      </c>
      <c r="J141" s="160" t="str">
        <f>IF('DATA SHEET'!$B$10="NC-50","N/A","OK")</f>
        <v>OK</v>
      </c>
      <c r="K141" s="160" t="str">
        <f>IF('DATA SHEET'!$B$10="NC-50","N/A","OK")</f>
        <v>OK</v>
      </c>
      <c r="L141" s="160" t="str">
        <f t="shared" si="140"/>
        <v>OK</v>
      </c>
      <c r="M141" s="160" t="str">
        <f t="shared" si="141"/>
        <v>OK</v>
      </c>
      <c r="N141" s="160"/>
      <c r="O141" s="160"/>
      <c r="P141" s="160"/>
      <c r="Q141" s="160"/>
      <c r="R141" s="92" t="str">
        <f>IF(DI141&lt;&gt;"",
    IF(INT('Drill Size Info'!$AA$19)=INT('Drill Size Info'!$AB$19),
        --(INT('Drill Size Info'!$AA$19) &amp; "." &amp; DI141),
        IF(AND((--(INT('Drill Size Info'!$AA$19) &amp; "." &amp; DI141)&gt;=--('Drill Size Info'!$AA$19)), (--(INT('Drill Size Info'!$AA$19) &amp; "." &amp; DI141)&lt;=--('Drill Size Info'!$AB$19))),
            --(INT('Drill Size Info'!$AA$19) &amp; "." &amp; DI141),
            --(INT('Drill Size Info'!$AB$19) &amp; "." &amp; DI141)
        )
    ),
    IF(DH141&lt;&gt;"",
        IF(INT('Drill Size Info'!$AA$19)=INT('Drill Size Info'!$AB$19),
            --(INT('Drill Size Info'!$AA$19) &amp; "." &amp; LEFT(DH141,3)),
            IF(AND((--(INT('Drill Size Info'!$AA$19) &amp; "." &amp; LEFT(DH141,3))&gt;=--('Drill Size Info'!$AA$19)), (--(INT('Drill Size Info'!$AA$19) &amp; "." &amp; LEFT(DH141,3))&lt;=--('Drill Size Info'!$AB$19))),
                --(INT('Drill Size Info'!$AA$19) &amp; "." &amp; LEFT(DH141,3)),
                --(INT('Drill Size Info'!$AB$19) &amp; "." &amp; LEFT(DH141,3))
            )
        ),
        "OK"
    )
)</f>
        <v>OK</v>
      </c>
      <c r="S141" s="150" t="str">
        <f>IF(DJ141&lt;&gt;"",
    IF(INT('Drill Size Info'!$AA$19)=INT('Drill Size Info'!$AB$19),
        --(INT('Drill Size Info'!$AA$19) &amp; "." &amp; DJ141),
        IF(AND((--(INT('Drill Size Info'!$AA$19) &amp; "." &amp; DJ141)&gt;=--('Drill Size Info'!$AA$19)), (--(INT('Drill Size Info'!$AA$19) &amp; "." &amp; DJ141)&lt;=--('Drill Size Info'!$AB$19))),
            --(INT('Drill Size Info'!$AA$19) &amp; "." &amp; DJ141),
            --(INT('Drill Size Info'!$AB$19) &amp; "." &amp; DJ141)
        )
    ),
    IF(DH141&lt;&gt;"",
        IF(INT('Drill Size Info'!$AA$19)=INT('Drill Size Info'!$AB$19),
            --(INT('Drill Size Info'!$AA$19) &amp; "." &amp; RIGHT(DH141,3)),
            IF(AND((--(INT('Drill Size Info'!$AA$19) &amp; "." &amp; RIGHT(DH141,3))&gt;=--('Drill Size Info'!$AA$19)), (--(INT('Drill Size Info'!$AA$19) &amp; "." &amp; RIGHT(DH141,3))&lt;=--('Drill Size Info'!$AB$19))),
                --(INT('Drill Size Info'!$AA$19) &amp; "." &amp; RIGHT(DH141,3)),
                --(INT('Drill Size Info'!$AB$19) &amp; "." &amp; RIGHT(DH141,3))
            )
        ),
        "N/A"
    )
)</f>
        <v>N/A</v>
      </c>
      <c r="T141" s="150" t="str">
        <f>IF(DL141&lt;&gt;"",
    IF(INT('Drill Size Info'!$AA$19)=INT('Drill Size Info'!$AB$15),
        --(INT('Drill Size Info'!$AA$15) &amp; "." &amp; DL141),
        IF(AND((--(INT('Drill Size Info'!$AA$15) &amp; "." &amp; DL141)&gt;=--('Drill Size Info'!$AA$15)), (--(INT('Drill Size Info'!$AA$15) &amp; "." &amp; DL141)&lt;=--('Drill Size Info'!$AB$15))),
            --(INT('Drill Size Info'!$AA$15) &amp; "." &amp; DL141),
            --(INT('Drill Size Info'!$AB$15) &amp; "." &amp; DL141)
        )
    ),
    IF(DK141&lt;&gt;"",
        IF(INT('Drill Size Info'!$AA$15)=INT('Drill Size Info'!$AB$15),
            --(INT('Drill Size Info'!$AA$15) &amp; "." &amp; LEFT(DK141,3)),
            IF(AND((--(INT('Drill Size Info'!$AA$15) &amp; "." &amp; LEFT(DK141,3))&gt;=--('Drill Size Info'!$AA$15)), (--(INT('Drill Size Info'!$AA$15) &amp; "." &amp; LEFT(DK141,3))&lt;=--('Drill Size Info'!$AB$15))),
                --(INT('Drill Size Info'!$AA$15) &amp; "." &amp; LEFT(DK141,3)),
                --(INT('Drill Size Info'!$AB$15) &amp; "." &amp; LEFT(DK141,3))
            )
        ),
        "OK"
    )
)</f>
        <v>OK</v>
      </c>
      <c r="U141" s="150" t="str">
        <f>IF(DM141&lt;&gt;"",
    IF(INT('Drill Size Info'!$AA$19)=INT('Drill Size Info'!$AB$15),
        --(INT('Drill Size Info'!$AA$15) &amp; "." &amp; DM141),
        IF(AND((--(INT('Drill Size Info'!$AA$15) &amp; "." &amp; DM141)&gt;=--('Drill Size Info'!$AA$15)), (--(INT('Drill Size Info'!$AA$15) &amp; "." &amp; DM141)&lt;=--('Drill Size Info'!$AB$15))),
            --(INT('Drill Size Info'!$AA$15) &amp; "." &amp; DM141),
            --(INT('Drill Size Info'!$AB$15) &amp; "." &amp; DM141)
        )
    ),
    IF(DK141&lt;&gt;"",
        IF(INT('Drill Size Info'!$AA$15)=INT('Drill Size Info'!$AB$15),
            --(INT('Drill Size Info'!$AA$15) &amp; "." &amp; RIGHT(DK141,3)),
            IF(AND((--(INT('Drill Size Info'!$AA$15) &amp; "." &amp; RIGHT(DK141,3))&gt;=--('Drill Size Info'!$AA$15)), (--(INT('Drill Size Info'!$AA$15) &amp; "." &amp; RIGHT(DK141,3))&lt;=--('Drill Size Info'!$AB$15))),
                --(INT('Drill Size Info'!$AA$15) &amp; "." &amp; RIGHT(DK141,3)),
                --(INT('Drill Size Info'!$AB$15) &amp; "." &amp; RIGHT(DK141,3))
            )
        ),
        "N/A"
    )
)</f>
        <v>N/A</v>
      </c>
      <c r="V141" s="161"/>
      <c r="W141" s="161"/>
      <c r="X141" s="161"/>
      <c r="Y141" s="161"/>
      <c r="Z141" s="161"/>
      <c r="AA141" s="162"/>
      <c r="AB141" s="162"/>
      <c r="AC141" s="162"/>
      <c r="AD141" s="162"/>
      <c r="AE141" s="162"/>
      <c r="AF141" s="162"/>
      <c r="AG141" s="162"/>
      <c r="AH141" s="162"/>
      <c r="AI141" s="162"/>
      <c r="AJ141" s="162"/>
      <c r="AK141" s="162"/>
      <c r="AL141" s="162"/>
      <c r="AM141" s="162"/>
      <c r="AN141" s="162"/>
      <c r="AO141" s="162"/>
      <c r="AP141" s="162"/>
      <c r="AQ141" s="162"/>
      <c r="AR141" s="162"/>
      <c r="AS141" s="162"/>
      <c r="AT141" s="162"/>
      <c r="AU141" s="162"/>
      <c r="AV141" s="162"/>
      <c r="AW141" s="162"/>
      <c r="AX141" s="162"/>
      <c r="AY141" s="162"/>
      <c r="AZ141" s="162"/>
      <c r="BA141" s="162"/>
      <c r="BB141" s="163"/>
      <c r="BC141" s="163"/>
      <c r="BD141" s="163"/>
      <c r="BE141" s="164"/>
      <c r="BF141" s="165"/>
      <c r="BG141" s="162"/>
      <c r="BH141" s="162"/>
      <c r="BI141" s="164"/>
      <c r="BJ141" s="38"/>
      <c r="BK141" s="38"/>
      <c r="BL141" s="126"/>
      <c r="BM141" s="126"/>
      <c r="BN141" s="38"/>
      <c r="BO141" s="38"/>
      <c r="BP141" s="117" t="str">
        <f t="shared" si="104"/>
        <v/>
      </c>
      <c r="BQ141" s="38"/>
      <c r="BR141" s="38"/>
      <c r="BS141" s="38"/>
      <c r="BT141" s="38"/>
      <c r="BV141" s="17">
        <f t="shared" si="98"/>
        <v>0</v>
      </c>
      <c r="BW141" s="17">
        <f t="shared" si="99"/>
        <v>0</v>
      </c>
      <c r="BX141" s="17">
        <f t="shared" si="100"/>
        <v>0</v>
      </c>
      <c r="BY141" s="17">
        <f t="shared" si="101"/>
        <v>0</v>
      </c>
      <c r="BZ141" s="17">
        <f t="shared" si="102"/>
        <v>0</v>
      </c>
      <c r="CA141" s="17">
        <f t="shared" si="103"/>
        <v>0</v>
      </c>
      <c r="CB141" s="17">
        <f t="shared" si="105"/>
        <v>0</v>
      </c>
      <c r="CC141" s="17">
        <f t="shared" si="106"/>
        <v>0</v>
      </c>
      <c r="CD141" s="17">
        <f t="shared" si="107"/>
        <v>0</v>
      </c>
      <c r="CE141" s="17">
        <f t="shared" si="108"/>
        <v>0</v>
      </c>
      <c r="CF141" s="17">
        <f t="shared" si="109"/>
        <v>0</v>
      </c>
      <c r="CG141" s="17">
        <f t="shared" si="110"/>
        <v>0</v>
      </c>
      <c r="CH141" s="17">
        <f t="shared" si="111"/>
        <v>0</v>
      </c>
      <c r="CI141" s="17">
        <f t="shared" si="112"/>
        <v>0</v>
      </c>
      <c r="CJ141" s="17">
        <f t="shared" si="113"/>
        <v>0</v>
      </c>
      <c r="CK141" s="17">
        <f t="shared" si="114"/>
        <v>0</v>
      </c>
      <c r="CL141" s="17">
        <f t="shared" si="115"/>
        <v>0</v>
      </c>
      <c r="CM141" s="17">
        <f t="shared" si="116"/>
        <v>0</v>
      </c>
      <c r="CN141" s="17">
        <f t="shared" si="117"/>
        <v>0</v>
      </c>
      <c r="CO141" s="17">
        <f t="shared" si="118"/>
        <v>0</v>
      </c>
      <c r="CP141" s="17">
        <f t="shared" si="119"/>
        <v>0</v>
      </c>
      <c r="CQ141" s="17">
        <f t="shared" si="120"/>
        <v>0</v>
      </c>
      <c r="CR141" s="17">
        <f t="shared" si="121"/>
        <v>0</v>
      </c>
      <c r="CS141" s="17">
        <f t="shared" si="122"/>
        <v>0</v>
      </c>
      <c r="CT141" s="17">
        <f t="shared" si="123"/>
        <v>0</v>
      </c>
      <c r="CU141" s="17">
        <f t="shared" si="124"/>
        <v>0</v>
      </c>
      <c r="CV141" s="17">
        <f t="shared" si="125"/>
        <v>0</v>
      </c>
      <c r="CW141" s="17">
        <f t="shared" si="126"/>
        <v>0</v>
      </c>
      <c r="CX141" s="17">
        <f t="shared" si="127"/>
        <v>0</v>
      </c>
      <c r="CY141" s="17">
        <f t="shared" si="128"/>
        <v>0</v>
      </c>
      <c r="CZ141" s="17">
        <f t="shared" si="129"/>
        <v>0</v>
      </c>
      <c r="DA141" s="17">
        <f t="shared" si="130"/>
        <v>0</v>
      </c>
      <c r="DB141" s="17">
        <f t="shared" si="131"/>
        <v>0</v>
      </c>
      <c r="DC141" s="17">
        <f t="shared" si="132"/>
        <v>0</v>
      </c>
      <c r="DD141" s="17">
        <f t="shared" si="133"/>
        <v>0</v>
      </c>
      <c r="DE141" s="17">
        <f t="shared" si="134"/>
        <v>0</v>
      </c>
      <c r="DF141" s="17">
        <f t="shared" si="135"/>
        <v>0</v>
      </c>
      <c r="DG141" s="17">
        <f t="shared" si="136"/>
        <v>0</v>
      </c>
    </row>
    <row r="142" spans="2:111" ht="15" customHeight="1" x14ac:dyDescent="0.2">
      <c r="B142" s="156">
        <v>134</v>
      </c>
      <c r="C142" s="157" t="str">
        <f t="shared" si="137"/>
        <v/>
      </c>
      <c r="D142" s="158" t="str">
        <f t="shared" si="97"/>
        <v>OK</v>
      </c>
      <c r="E142" s="159" t="e">
        <f>VLOOKUP('DATA SHEET'!$B$9,'Drill Size Info'!$T$2:$U$8,2,FALSE)</f>
        <v>#N/A</v>
      </c>
      <c r="F142" s="159" t="str">
        <f t="shared" si="138"/>
        <v/>
      </c>
      <c r="G142" s="91">
        <f t="shared" si="139"/>
        <v>0</v>
      </c>
      <c r="H142" s="160" t="s">
        <v>175</v>
      </c>
      <c r="I142" s="160" t="s">
        <v>175</v>
      </c>
      <c r="J142" s="160" t="str">
        <f>IF('DATA SHEET'!$B$10="NC-50","N/A","OK")</f>
        <v>OK</v>
      </c>
      <c r="K142" s="160" t="str">
        <f>IF('DATA SHEET'!$B$10="NC-50","N/A","OK")</f>
        <v>OK</v>
      </c>
      <c r="L142" s="160" t="str">
        <f t="shared" si="140"/>
        <v>OK</v>
      </c>
      <c r="M142" s="160" t="str">
        <f t="shared" si="141"/>
        <v>OK</v>
      </c>
      <c r="N142" s="160"/>
      <c r="O142" s="160"/>
      <c r="P142" s="160"/>
      <c r="Q142" s="160"/>
      <c r="R142" s="92" t="str">
        <f>IF(DI142&lt;&gt;"",
    IF(INT('Drill Size Info'!$AA$19)=INT('Drill Size Info'!$AB$19),
        --(INT('Drill Size Info'!$AA$19) &amp; "." &amp; DI142),
        IF(AND((--(INT('Drill Size Info'!$AA$19) &amp; "." &amp; DI142)&gt;=--('Drill Size Info'!$AA$19)), (--(INT('Drill Size Info'!$AA$19) &amp; "." &amp; DI142)&lt;=--('Drill Size Info'!$AB$19))),
            --(INT('Drill Size Info'!$AA$19) &amp; "." &amp; DI142),
            --(INT('Drill Size Info'!$AB$19) &amp; "." &amp; DI142)
        )
    ),
    IF(DH142&lt;&gt;"",
        IF(INT('Drill Size Info'!$AA$19)=INT('Drill Size Info'!$AB$19),
            --(INT('Drill Size Info'!$AA$19) &amp; "." &amp; LEFT(DH142,3)),
            IF(AND((--(INT('Drill Size Info'!$AA$19) &amp; "." &amp; LEFT(DH142,3))&gt;=--('Drill Size Info'!$AA$19)), (--(INT('Drill Size Info'!$AA$19) &amp; "." &amp; LEFT(DH142,3))&lt;=--('Drill Size Info'!$AB$19))),
                --(INT('Drill Size Info'!$AA$19) &amp; "." &amp; LEFT(DH142,3)),
                --(INT('Drill Size Info'!$AB$19) &amp; "." &amp; LEFT(DH142,3))
            )
        ),
        "OK"
    )
)</f>
        <v>OK</v>
      </c>
      <c r="S142" s="150" t="str">
        <f>IF(DJ142&lt;&gt;"",
    IF(INT('Drill Size Info'!$AA$19)=INT('Drill Size Info'!$AB$19),
        --(INT('Drill Size Info'!$AA$19) &amp; "." &amp; DJ142),
        IF(AND((--(INT('Drill Size Info'!$AA$19) &amp; "." &amp; DJ142)&gt;=--('Drill Size Info'!$AA$19)), (--(INT('Drill Size Info'!$AA$19) &amp; "." &amp; DJ142)&lt;=--('Drill Size Info'!$AB$19))),
            --(INT('Drill Size Info'!$AA$19) &amp; "." &amp; DJ142),
            --(INT('Drill Size Info'!$AB$19) &amp; "." &amp; DJ142)
        )
    ),
    IF(DH142&lt;&gt;"",
        IF(INT('Drill Size Info'!$AA$19)=INT('Drill Size Info'!$AB$19),
            --(INT('Drill Size Info'!$AA$19) &amp; "." &amp; RIGHT(DH142,3)),
            IF(AND((--(INT('Drill Size Info'!$AA$19) &amp; "." &amp; RIGHT(DH142,3))&gt;=--('Drill Size Info'!$AA$19)), (--(INT('Drill Size Info'!$AA$19) &amp; "." &amp; RIGHT(DH142,3))&lt;=--('Drill Size Info'!$AB$19))),
                --(INT('Drill Size Info'!$AA$19) &amp; "." &amp; RIGHT(DH142,3)),
                --(INT('Drill Size Info'!$AB$19) &amp; "." &amp; RIGHT(DH142,3))
            )
        ),
        "N/A"
    )
)</f>
        <v>N/A</v>
      </c>
      <c r="T142" s="150" t="str">
        <f>IF(DL142&lt;&gt;"",
    IF(INT('Drill Size Info'!$AA$19)=INT('Drill Size Info'!$AB$15),
        --(INT('Drill Size Info'!$AA$15) &amp; "." &amp; DL142),
        IF(AND((--(INT('Drill Size Info'!$AA$15) &amp; "." &amp; DL142)&gt;=--('Drill Size Info'!$AA$15)), (--(INT('Drill Size Info'!$AA$15) &amp; "." &amp; DL142)&lt;=--('Drill Size Info'!$AB$15))),
            --(INT('Drill Size Info'!$AA$15) &amp; "." &amp; DL142),
            --(INT('Drill Size Info'!$AB$15) &amp; "." &amp; DL142)
        )
    ),
    IF(DK142&lt;&gt;"",
        IF(INT('Drill Size Info'!$AA$15)=INT('Drill Size Info'!$AB$15),
            --(INT('Drill Size Info'!$AA$15) &amp; "." &amp; LEFT(DK142,3)),
            IF(AND((--(INT('Drill Size Info'!$AA$15) &amp; "." &amp; LEFT(DK142,3))&gt;=--('Drill Size Info'!$AA$15)), (--(INT('Drill Size Info'!$AA$15) &amp; "." &amp; LEFT(DK142,3))&lt;=--('Drill Size Info'!$AB$15))),
                --(INT('Drill Size Info'!$AA$15) &amp; "." &amp; LEFT(DK142,3)),
                --(INT('Drill Size Info'!$AB$15) &amp; "." &amp; LEFT(DK142,3))
            )
        ),
        "OK"
    )
)</f>
        <v>OK</v>
      </c>
      <c r="U142" s="150" t="str">
        <f>IF(DM142&lt;&gt;"",
    IF(INT('Drill Size Info'!$AA$19)=INT('Drill Size Info'!$AB$15),
        --(INT('Drill Size Info'!$AA$15) &amp; "." &amp; DM142),
        IF(AND((--(INT('Drill Size Info'!$AA$15) &amp; "." &amp; DM142)&gt;=--('Drill Size Info'!$AA$15)), (--(INT('Drill Size Info'!$AA$15) &amp; "." &amp; DM142)&lt;=--('Drill Size Info'!$AB$15))),
            --(INT('Drill Size Info'!$AA$15) &amp; "." &amp; DM142),
            --(INT('Drill Size Info'!$AB$15) &amp; "." &amp; DM142)
        )
    ),
    IF(DK142&lt;&gt;"",
        IF(INT('Drill Size Info'!$AA$15)=INT('Drill Size Info'!$AB$15),
            --(INT('Drill Size Info'!$AA$15) &amp; "." &amp; RIGHT(DK142,3)),
            IF(AND((--(INT('Drill Size Info'!$AA$15) &amp; "." &amp; RIGHT(DK142,3))&gt;=--('Drill Size Info'!$AA$15)), (--(INT('Drill Size Info'!$AA$15) &amp; "." &amp; RIGHT(DK142,3))&lt;=--('Drill Size Info'!$AB$15))),
                --(INT('Drill Size Info'!$AA$15) &amp; "." &amp; RIGHT(DK142,3)),
                --(INT('Drill Size Info'!$AB$15) &amp; "." &amp; RIGHT(DK142,3))
            )
        ),
        "N/A"
    )
)</f>
        <v>N/A</v>
      </c>
      <c r="V142" s="161"/>
      <c r="W142" s="161"/>
      <c r="X142" s="161"/>
      <c r="Y142" s="161"/>
      <c r="Z142" s="161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162"/>
      <c r="AL142" s="162"/>
      <c r="AM142" s="162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2"/>
      <c r="BA142" s="162"/>
      <c r="BB142" s="163"/>
      <c r="BC142" s="163"/>
      <c r="BD142" s="163"/>
      <c r="BE142" s="164"/>
      <c r="BF142" s="165"/>
      <c r="BG142" s="162"/>
      <c r="BH142" s="162"/>
      <c r="BI142" s="164"/>
      <c r="BJ142" s="38"/>
      <c r="BK142" s="38"/>
      <c r="BL142" s="126"/>
      <c r="BM142" s="126"/>
      <c r="BN142" s="38"/>
      <c r="BO142" s="38"/>
      <c r="BP142" s="117" t="str">
        <f t="shared" si="104"/>
        <v/>
      </c>
      <c r="BQ142" s="38"/>
      <c r="BR142" s="38"/>
      <c r="BS142" s="38"/>
      <c r="BT142" s="38"/>
      <c r="BV142" s="17">
        <f t="shared" si="98"/>
        <v>0</v>
      </c>
      <c r="BW142" s="17">
        <f t="shared" si="99"/>
        <v>0</v>
      </c>
      <c r="BX142" s="17">
        <f t="shared" si="100"/>
        <v>0</v>
      </c>
      <c r="BY142" s="17">
        <f t="shared" si="101"/>
        <v>0</v>
      </c>
      <c r="BZ142" s="17">
        <f t="shared" si="102"/>
        <v>0</v>
      </c>
      <c r="CA142" s="17">
        <f t="shared" si="103"/>
        <v>0</v>
      </c>
      <c r="CB142" s="17">
        <f t="shared" si="105"/>
        <v>0</v>
      </c>
      <c r="CC142" s="17">
        <f t="shared" si="106"/>
        <v>0</v>
      </c>
      <c r="CD142" s="17">
        <f t="shared" si="107"/>
        <v>0</v>
      </c>
      <c r="CE142" s="17">
        <f t="shared" si="108"/>
        <v>0</v>
      </c>
      <c r="CF142" s="17">
        <f t="shared" si="109"/>
        <v>0</v>
      </c>
      <c r="CG142" s="17">
        <f t="shared" si="110"/>
        <v>0</v>
      </c>
      <c r="CH142" s="17">
        <f t="shared" si="111"/>
        <v>0</v>
      </c>
      <c r="CI142" s="17">
        <f t="shared" si="112"/>
        <v>0</v>
      </c>
      <c r="CJ142" s="17">
        <f t="shared" si="113"/>
        <v>0</v>
      </c>
      <c r="CK142" s="17">
        <f t="shared" si="114"/>
        <v>0</v>
      </c>
      <c r="CL142" s="17">
        <f t="shared" si="115"/>
        <v>0</v>
      </c>
      <c r="CM142" s="17">
        <f t="shared" si="116"/>
        <v>0</v>
      </c>
      <c r="CN142" s="17">
        <f t="shared" si="117"/>
        <v>0</v>
      </c>
      <c r="CO142" s="17">
        <f t="shared" si="118"/>
        <v>0</v>
      </c>
      <c r="CP142" s="17">
        <f t="shared" si="119"/>
        <v>0</v>
      </c>
      <c r="CQ142" s="17">
        <f t="shared" si="120"/>
        <v>0</v>
      </c>
      <c r="CR142" s="17">
        <f t="shared" si="121"/>
        <v>0</v>
      </c>
      <c r="CS142" s="17">
        <f t="shared" si="122"/>
        <v>0</v>
      </c>
      <c r="CT142" s="17">
        <f t="shared" si="123"/>
        <v>0</v>
      </c>
      <c r="CU142" s="17">
        <f t="shared" si="124"/>
        <v>0</v>
      </c>
      <c r="CV142" s="17">
        <f t="shared" si="125"/>
        <v>0</v>
      </c>
      <c r="CW142" s="17">
        <f t="shared" si="126"/>
        <v>0</v>
      </c>
      <c r="CX142" s="17">
        <f t="shared" si="127"/>
        <v>0</v>
      </c>
      <c r="CY142" s="17">
        <f t="shared" si="128"/>
        <v>0</v>
      </c>
      <c r="CZ142" s="17">
        <f t="shared" si="129"/>
        <v>0</v>
      </c>
      <c r="DA142" s="17">
        <f t="shared" si="130"/>
        <v>0</v>
      </c>
      <c r="DB142" s="17">
        <f t="shared" si="131"/>
        <v>0</v>
      </c>
      <c r="DC142" s="17">
        <f t="shared" si="132"/>
        <v>0</v>
      </c>
      <c r="DD142" s="17">
        <f t="shared" si="133"/>
        <v>0</v>
      </c>
      <c r="DE142" s="17">
        <f t="shared" si="134"/>
        <v>0</v>
      </c>
      <c r="DF142" s="17">
        <f t="shared" si="135"/>
        <v>0</v>
      </c>
      <c r="DG142" s="17">
        <f t="shared" si="136"/>
        <v>0</v>
      </c>
    </row>
    <row r="143" spans="2:111" ht="15" customHeight="1" x14ac:dyDescent="0.2">
      <c r="B143" s="156">
        <v>135</v>
      </c>
      <c r="C143" s="157" t="str">
        <f t="shared" si="137"/>
        <v/>
      </c>
      <c r="D143" s="158" t="str">
        <f t="shared" si="97"/>
        <v>OK</v>
      </c>
      <c r="E143" s="159" t="e">
        <f>VLOOKUP('DATA SHEET'!$B$9,'Drill Size Info'!$T$2:$U$8,2,FALSE)</f>
        <v>#N/A</v>
      </c>
      <c r="F143" s="159" t="str">
        <f t="shared" si="138"/>
        <v/>
      </c>
      <c r="G143" s="91">
        <f t="shared" si="139"/>
        <v>0</v>
      </c>
      <c r="H143" s="160" t="s">
        <v>175</v>
      </c>
      <c r="I143" s="160" t="s">
        <v>175</v>
      </c>
      <c r="J143" s="160" t="str">
        <f>IF('DATA SHEET'!$B$10="NC-50","N/A","OK")</f>
        <v>OK</v>
      </c>
      <c r="K143" s="160" t="str">
        <f>IF('DATA SHEET'!$B$10="NC-50","N/A","OK")</f>
        <v>OK</v>
      </c>
      <c r="L143" s="160" t="str">
        <f t="shared" si="140"/>
        <v>OK</v>
      </c>
      <c r="M143" s="160" t="str">
        <f t="shared" si="141"/>
        <v>OK</v>
      </c>
      <c r="N143" s="160"/>
      <c r="O143" s="160"/>
      <c r="P143" s="160"/>
      <c r="Q143" s="160"/>
      <c r="R143" s="92" t="str">
        <f>IF(DI143&lt;&gt;"",
    IF(INT('Drill Size Info'!$AA$19)=INT('Drill Size Info'!$AB$19),
        --(INT('Drill Size Info'!$AA$19) &amp; "." &amp; DI143),
        IF(AND((--(INT('Drill Size Info'!$AA$19) &amp; "." &amp; DI143)&gt;=--('Drill Size Info'!$AA$19)), (--(INT('Drill Size Info'!$AA$19) &amp; "." &amp; DI143)&lt;=--('Drill Size Info'!$AB$19))),
            --(INT('Drill Size Info'!$AA$19) &amp; "." &amp; DI143),
            --(INT('Drill Size Info'!$AB$19) &amp; "." &amp; DI143)
        )
    ),
    IF(DH143&lt;&gt;"",
        IF(INT('Drill Size Info'!$AA$19)=INT('Drill Size Info'!$AB$19),
            --(INT('Drill Size Info'!$AA$19) &amp; "." &amp; LEFT(DH143,3)),
            IF(AND((--(INT('Drill Size Info'!$AA$19) &amp; "." &amp; LEFT(DH143,3))&gt;=--('Drill Size Info'!$AA$19)), (--(INT('Drill Size Info'!$AA$19) &amp; "." &amp; LEFT(DH143,3))&lt;=--('Drill Size Info'!$AB$19))),
                --(INT('Drill Size Info'!$AA$19) &amp; "." &amp; LEFT(DH143,3)),
                --(INT('Drill Size Info'!$AB$19) &amp; "." &amp; LEFT(DH143,3))
            )
        ),
        "OK"
    )
)</f>
        <v>OK</v>
      </c>
      <c r="S143" s="150" t="str">
        <f>IF(DJ143&lt;&gt;"",
    IF(INT('Drill Size Info'!$AA$19)=INT('Drill Size Info'!$AB$19),
        --(INT('Drill Size Info'!$AA$19) &amp; "." &amp; DJ143),
        IF(AND((--(INT('Drill Size Info'!$AA$19) &amp; "." &amp; DJ143)&gt;=--('Drill Size Info'!$AA$19)), (--(INT('Drill Size Info'!$AA$19) &amp; "." &amp; DJ143)&lt;=--('Drill Size Info'!$AB$19))),
            --(INT('Drill Size Info'!$AA$19) &amp; "." &amp; DJ143),
            --(INT('Drill Size Info'!$AB$19) &amp; "." &amp; DJ143)
        )
    ),
    IF(DH143&lt;&gt;"",
        IF(INT('Drill Size Info'!$AA$19)=INT('Drill Size Info'!$AB$19),
            --(INT('Drill Size Info'!$AA$19) &amp; "." &amp; RIGHT(DH143,3)),
            IF(AND((--(INT('Drill Size Info'!$AA$19) &amp; "." &amp; RIGHT(DH143,3))&gt;=--('Drill Size Info'!$AA$19)), (--(INT('Drill Size Info'!$AA$19) &amp; "." &amp; RIGHT(DH143,3))&lt;=--('Drill Size Info'!$AB$19))),
                --(INT('Drill Size Info'!$AA$19) &amp; "." &amp; RIGHT(DH143,3)),
                --(INT('Drill Size Info'!$AB$19) &amp; "." &amp; RIGHT(DH143,3))
            )
        ),
        "N/A"
    )
)</f>
        <v>N/A</v>
      </c>
      <c r="T143" s="150" t="str">
        <f>IF(DL143&lt;&gt;"",
    IF(INT('Drill Size Info'!$AA$19)=INT('Drill Size Info'!$AB$15),
        --(INT('Drill Size Info'!$AA$15) &amp; "." &amp; DL143),
        IF(AND((--(INT('Drill Size Info'!$AA$15) &amp; "." &amp; DL143)&gt;=--('Drill Size Info'!$AA$15)), (--(INT('Drill Size Info'!$AA$15) &amp; "." &amp; DL143)&lt;=--('Drill Size Info'!$AB$15))),
            --(INT('Drill Size Info'!$AA$15) &amp; "." &amp; DL143),
            --(INT('Drill Size Info'!$AB$15) &amp; "." &amp; DL143)
        )
    ),
    IF(DK143&lt;&gt;"",
        IF(INT('Drill Size Info'!$AA$15)=INT('Drill Size Info'!$AB$15),
            --(INT('Drill Size Info'!$AA$15) &amp; "." &amp; LEFT(DK143,3)),
            IF(AND((--(INT('Drill Size Info'!$AA$15) &amp; "." &amp; LEFT(DK143,3))&gt;=--('Drill Size Info'!$AA$15)), (--(INT('Drill Size Info'!$AA$15) &amp; "." &amp; LEFT(DK143,3))&lt;=--('Drill Size Info'!$AB$15))),
                --(INT('Drill Size Info'!$AA$15) &amp; "." &amp; LEFT(DK143,3)),
                --(INT('Drill Size Info'!$AB$15) &amp; "." &amp; LEFT(DK143,3))
            )
        ),
        "OK"
    )
)</f>
        <v>OK</v>
      </c>
      <c r="U143" s="150" t="str">
        <f>IF(DM143&lt;&gt;"",
    IF(INT('Drill Size Info'!$AA$19)=INT('Drill Size Info'!$AB$15),
        --(INT('Drill Size Info'!$AA$15) &amp; "." &amp; DM143),
        IF(AND((--(INT('Drill Size Info'!$AA$15) &amp; "." &amp; DM143)&gt;=--('Drill Size Info'!$AA$15)), (--(INT('Drill Size Info'!$AA$15) &amp; "." &amp; DM143)&lt;=--('Drill Size Info'!$AB$15))),
            --(INT('Drill Size Info'!$AA$15) &amp; "." &amp; DM143),
            --(INT('Drill Size Info'!$AB$15) &amp; "." &amp; DM143)
        )
    ),
    IF(DK143&lt;&gt;"",
        IF(INT('Drill Size Info'!$AA$15)=INT('Drill Size Info'!$AB$15),
            --(INT('Drill Size Info'!$AA$15) &amp; "." &amp; RIGHT(DK143,3)),
            IF(AND((--(INT('Drill Size Info'!$AA$15) &amp; "." &amp; RIGHT(DK143,3))&gt;=--('Drill Size Info'!$AA$15)), (--(INT('Drill Size Info'!$AA$15) &amp; "." &amp; RIGHT(DK143,3))&lt;=--('Drill Size Info'!$AB$15))),
                --(INT('Drill Size Info'!$AA$15) &amp; "." &amp; RIGHT(DK143,3)),
                --(INT('Drill Size Info'!$AB$15) &amp; "." &amp; RIGHT(DK143,3))
            )
        ),
        "N/A"
    )
)</f>
        <v>N/A</v>
      </c>
      <c r="V143" s="161"/>
      <c r="W143" s="161"/>
      <c r="X143" s="161"/>
      <c r="Y143" s="161"/>
      <c r="Z143" s="161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162"/>
      <c r="AL143" s="162"/>
      <c r="AM143" s="162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2"/>
      <c r="BA143" s="162"/>
      <c r="BB143" s="163"/>
      <c r="BC143" s="163"/>
      <c r="BD143" s="163"/>
      <c r="BE143" s="164"/>
      <c r="BF143" s="165"/>
      <c r="BG143" s="162"/>
      <c r="BH143" s="162"/>
      <c r="BI143" s="164"/>
      <c r="BJ143" s="38"/>
      <c r="BK143" s="38"/>
      <c r="BL143" s="126"/>
      <c r="BM143" s="126"/>
      <c r="BN143" s="38"/>
      <c r="BO143" s="38"/>
      <c r="BP143" s="117" t="str">
        <f t="shared" si="104"/>
        <v/>
      </c>
      <c r="BQ143" s="38"/>
      <c r="BR143" s="38"/>
      <c r="BS143" s="38"/>
      <c r="BT143" s="38"/>
      <c r="BV143" s="17">
        <f t="shared" si="98"/>
        <v>0</v>
      </c>
      <c r="BW143" s="17">
        <f t="shared" si="99"/>
        <v>0</v>
      </c>
      <c r="BX143" s="17">
        <f t="shared" si="100"/>
        <v>0</v>
      </c>
      <c r="BY143" s="17">
        <f t="shared" si="101"/>
        <v>0</v>
      </c>
      <c r="BZ143" s="17">
        <f t="shared" si="102"/>
        <v>0</v>
      </c>
      <c r="CA143" s="17">
        <f t="shared" si="103"/>
        <v>0</v>
      </c>
      <c r="CB143" s="17">
        <f t="shared" si="105"/>
        <v>0</v>
      </c>
      <c r="CC143" s="17">
        <f t="shared" si="106"/>
        <v>0</v>
      </c>
      <c r="CD143" s="17">
        <f t="shared" si="107"/>
        <v>0</v>
      </c>
      <c r="CE143" s="17">
        <f t="shared" si="108"/>
        <v>0</v>
      </c>
      <c r="CF143" s="17">
        <f t="shared" si="109"/>
        <v>0</v>
      </c>
      <c r="CG143" s="17">
        <f t="shared" si="110"/>
        <v>0</v>
      </c>
      <c r="CH143" s="17">
        <f t="shared" si="111"/>
        <v>0</v>
      </c>
      <c r="CI143" s="17">
        <f t="shared" si="112"/>
        <v>0</v>
      </c>
      <c r="CJ143" s="17">
        <f t="shared" si="113"/>
        <v>0</v>
      </c>
      <c r="CK143" s="17">
        <f t="shared" si="114"/>
        <v>0</v>
      </c>
      <c r="CL143" s="17">
        <f t="shared" si="115"/>
        <v>0</v>
      </c>
      <c r="CM143" s="17">
        <f t="shared" si="116"/>
        <v>0</v>
      </c>
      <c r="CN143" s="17">
        <f t="shared" si="117"/>
        <v>0</v>
      </c>
      <c r="CO143" s="17">
        <f t="shared" si="118"/>
        <v>0</v>
      </c>
      <c r="CP143" s="17">
        <f t="shared" si="119"/>
        <v>0</v>
      </c>
      <c r="CQ143" s="17">
        <f t="shared" si="120"/>
        <v>0</v>
      </c>
      <c r="CR143" s="17">
        <f t="shared" si="121"/>
        <v>0</v>
      </c>
      <c r="CS143" s="17">
        <f t="shared" si="122"/>
        <v>0</v>
      </c>
      <c r="CT143" s="17">
        <f t="shared" si="123"/>
        <v>0</v>
      </c>
      <c r="CU143" s="17">
        <f t="shared" si="124"/>
        <v>0</v>
      </c>
      <c r="CV143" s="17">
        <f t="shared" si="125"/>
        <v>0</v>
      </c>
      <c r="CW143" s="17">
        <f t="shared" si="126"/>
        <v>0</v>
      </c>
      <c r="CX143" s="17">
        <f t="shared" si="127"/>
        <v>0</v>
      </c>
      <c r="CY143" s="17">
        <f t="shared" si="128"/>
        <v>0</v>
      </c>
      <c r="CZ143" s="17">
        <f t="shared" si="129"/>
        <v>0</v>
      </c>
      <c r="DA143" s="17">
        <f t="shared" si="130"/>
        <v>0</v>
      </c>
      <c r="DB143" s="17">
        <f t="shared" si="131"/>
        <v>0</v>
      </c>
      <c r="DC143" s="17">
        <f t="shared" si="132"/>
        <v>0</v>
      </c>
      <c r="DD143" s="17">
        <f t="shared" si="133"/>
        <v>0</v>
      </c>
      <c r="DE143" s="17">
        <f t="shared" si="134"/>
        <v>0</v>
      </c>
      <c r="DF143" s="17">
        <f t="shared" si="135"/>
        <v>0</v>
      </c>
      <c r="DG143" s="17">
        <f t="shared" si="136"/>
        <v>0</v>
      </c>
    </row>
    <row r="144" spans="2:111" ht="15" customHeight="1" x14ac:dyDescent="0.2">
      <c r="B144" s="156">
        <v>136</v>
      </c>
      <c r="C144" s="157" t="str">
        <f t="shared" si="137"/>
        <v/>
      </c>
      <c r="D144" s="158" t="str">
        <f t="shared" si="97"/>
        <v>OK</v>
      </c>
      <c r="E144" s="159" t="e">
        <f>VLOOKUP('DATA SHEET'!$B$9,'Drill Size Info'!$T$2:$U$8,2,FALSE)</f>
        <v>#N/A</v>
      </c>
      <c r="F144" s="159" t="str">
        <f t="shared" si="138"/>
        <v/>
      </c>
      <c r="G144" s="91">
        <f t="shared" si="139"/>
        <v>0</v>
      </c>
      <c r="H144" s="160" t="s">
        <v>175</v>
      </c>
      <c r="I144" s="160" t="s">
        <v>175</v>
      </c>
      <c r="J144" s="160" t="str">
        <f>IF('DATA SHEET'!$B$10="NC-50","N/A","OK")</f>
        <v>OK</v>
      </c>
      <c r="K144" s="160" t="str">
        <f>IF('DATA SHEET'!$B$10="NC-50","N/A","OK")</f>
        <v>OK</v>
      </c>
      <c r="L144" s="160" t="str">
        <f t="shared" si="140"/>
        <v>OK</v>
      </c>
      <c r="M144" s="160" t="str">
        <f t="shared" si="141"/>
        <v>OK</v>
      </c>
      <c r="N144" s="160"/>
      <c r="O144" s="160"/>
      <c r="P144" s="160"/>
      <c r="Q144" s="160"/>
      <c r="R144" s="92" t="str">
        <f>IF(DI144&lt;&gt;"",
    IF(INT('Drill Size Info'!$AA$19)=INT('Drill Size Info'!$AB$19),
        --(INT('Drill Size Info'!$AA$19) &amp; "." &amp; DI144),
        IF(AND((--(INT('Drill Size Info'!$AA$19) &amp; "." &amp; DI144)&gt;=--('Drill Size Info'!$AA$19)), (--(INT('Drill Size Info'!$AA$19) &amp; "." &amp; DI144)&lt;=--('Drill Size Info'!$AB$19))),
            --(INT('Drill Size Info'!$AA$19) &amp; "." &amp; DI144),
            --(INT('Drill Size Info'!$AB$19) &amp; "." &amp; DI144)
        )
    ),
    IF(DH144&lt;&gt;"",
        IF(INT('Drill Size Info'!$AA$19)=INT('Drill Size Info'!$AB$19),
            --(INT('Drill Size Info'!$AA$19) &amp; "." &amp; LEFT(DH144,3)),
            IF(AND((--(INT('Drill Size Info'!$AA$19) &amp; "." &amp; LEFT(DH144,3))&gt;=--('Drill Size Info'!$AA$19)), (--(INT('Drill Size Info'!$AA$19) &amp; "." &amp; LEFT(DH144,3))&lt;=--('Drill Size Info'!$AB$19))),
                --(INT('Drill Size Info'!$AA$19) &amp; "." &amp; LEFT(DH144,3)),
                --(INT('Drill Size Info'!$AB$19) &amp; "." &amp; LEFT(DH144,3))
            )
        ),
        "OK"
    )
)</f>
        <v>OK</v>
      </c>
      <c r="S144" s="150" t="str">
        <f>IF(DJ144&lt;&gt;"",
    IF(INT('Drill Size Info'!$AA$19)=INT('Drill Size Info'!$AB$19),
        --(INT('Drill Size Info'!$AA$19) &amp; "." &amp; DJ144),
        IF(AND((--(INT('Drill Size Info'!$AA$19) &amp; "." &amp; DJ144)&gt;=--('Drill Size Info'!$AA$19)), (--(INT('Drill Size Info'!$AA$19) &amp; "." &amp; DJ144)&lt;=--('Drill Size Info'!$AB$19))),
            --(INT('Drill Size Info'!$AA$19) &amp; "." &amp; DJ144),
            --(INT('Drill Size Info'!$AB$19) &amp; "." &amp; DJ144)
        )
    ),
    IF(DH144&lt;&gt;"",
        IF(INT('Drill Size Info'!$AA$19)=INT('Drill Size Info'!$AB$19),
            --(INT('Drill Size Info'!$AA$19) &amp; "." &amp; RIGHT(DH144,3)),
            IF(AND((--(INT('Drill Size Info'!$AA$19) &amp; "." &amp; RIGHT(DH144,3))&gt;=--('Drill Size Info'!$AA$19)), (--(INT('Drill Size Info'!$AA$19) &amp; "." &amp; RIGHT(DH144,3))&lt;=--('Drill Size Info'!$AB$19))),
                --(INT('Drill Size Info'!$AA$19) &amp; "." &amp; RIGHT(DH144,3)),
                --(INT('Drill Size Info'!$AB$19) &amp; "." &amp; RIGHT(DH144,3))
            )
        ),
        "N/A"
    )
)</f>
        <v>N/A</v>
      </c>
      <c r="T144" s="150" t="str">
        <f>IF(DL144&lt;&gt;"",
    IF(INT('Drill Size Info'!$AA$19)=INT('Drill Size Info'!$AB$15),
        --(INT('Drill Size Info'!$AA$15) &amp; "." &amp; DL144),
        IF(AND((--(INT('Drill Size Info'!$AA$15) &amp; "." &amp; DL144)&gt;=--('Drill Size Info'!$AA$15)), (--(INT('Drill Size Info'!$AA$15) &amp; "." &amp; DL144)&lt;=--('Drill Size Info'!$AB$15))),
            --(INT('Drill Size Info'!$AA$15) &amp; "." &amp; DL144),
            --(INT('Drill Size Info'!$AB$15) &amp; "." &amp; DL144)
        )
    ),
    IF(DK144&lt;&gt;"",
        IF(INT('Drill Size Info'!$AA$15)=INT('Drill Size Info'!$AB$15),
            --(INT('Drill Size Info'!$AA$15) &amp; "." &amp; LEFT(DK144,3)),
            IF(AND((--(INT('Drill Size Info'!$AA$15) &amp; "." &amp; LEFT(DK144,3))&gt;=--('Drill Size Info'!$AA$15)), (--(INT('Drill Size Info'!$AA$15) &amp; "." &amp; LEFT(DK144,3))&lt;=--('Drill Size Info'!$AB$15))),
                --(INT('Drill Size Info'!$AA$15) &amp; "." &amp; LEFT(DK144,3)),
                --(INT('Drill Size Info'!$AB$15) &amp; "." &amp; LEFT(DK144,3))
            )
        ),
        "OK"
    )
)</f>
        <v>OK</v>
      </c>
      <c r="U144" s="150" t="str">
        <f>IF(DM144&lt;&gt;"",
    IF(INT('Drill Size Info'!$AA$19)=INT('Drill Size Info'!$AB$15),
        --(INT('Drill Size Info'!$AA$15) &amp; "." &amp; DM144),
        IF(AND((--(INT('Drill Size Info'!$AA$15) &amp; "." &amp; DM144)&gt;=--('Drill Size Info'!$AA$15)), (--(INT('Drill Size Info'!$AA$15) &amp; "." &amp; DM144)&lt;=--('Drill Size Info'!$AB$15))),
            --(INT('Drill Size Info'!$AA$15) &amp; "." &amp; DM144),
            --(INT('Drill Size Info'!$AB$15) &amp; "." &amp; DM144)
        )
    ),
    IF(DK144&lt;&gt;"",
        IF(INT('Drill Size Info'!$AA$15)=INT('Drill Size Info'!$AB$15),
            --(INT('Drill Size Info'!$AA$15) &amp; "." &amp; RIGHT(DK144,3)),
            IF(AND((--(INT('Drill Size Info'!$AA$15) &amp; "." &amp; RIGHT(DK144,3))&gt;=--('Drill Size Info'!$AA$15)), (--(INT('Drill Size Info'!$AA$15) &amp; "." &amp; RIGHT(DK144,3))&lt;=--('Drill Size Info'!$AB$15))),
                --(INT('Drill Size Info'!$AA$15) &amp; "." &amp; RIGHT(DK144,3)),
                --(INT('Drill Size Info'!$AB$15) &amp; "." &amp; RIGHT(DK144,3))
            )
        ),
        "N/A"
    )
)</f>
        <v>N/A</v>
      </c>
      <c r="V144" s="161"/>
      <c r="W144" s="161"/>
      <c r="X144" s="161"/>
      <c r="Y144" s="161"/>
      <c r="Z144" s="161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162"/>
      <c r="AL144" s="162"/>
      <c r="AM144" s="162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2"/>
      <c r="BA144" s="162"/>
      <c r="BB144" s="163"/>
      <c r="BC144" s="163"/>
      <c r="BD144" s="163"/>
      <c r="BE144" s="164"/>
      <c r="BF144" s="165"/>
      <c r="BG144" s="162"/>
      <c r="BH144" s="162"/>
      <c r="BI144" s="164"/>
      <c r="BJ144" s="38"/>
      <c r="BK144" s="38"/>
      <c r="BL144" s="126"/>
      <c r="BM144" s="126"/>
      <c r="BN144" s="38"/>
      <c r="BO144" s="38"/>
      <c r="BP144" s="117" t="str">
        <f t="shared" si="104"/>
        <v/>
      </c>
      <c r="BQ144" s="38"/>
      <c r="BR144" s="38"/>
      <c r="BS144" s="38"/>
      <c r="BT144" s="38"/>
      <c r="BV144" s="17">
        <f t="shared" si="98"/>
        <v>0</v>
      </c>
      <c r="BW144" s="17">
        <f t="shared" si="99"/>
        <v>0</v>
      </c>
      <c r="BX144" s="17">
        <f t="shared" si="100"/>
        <v>0</v>
      </c>
      <c r="BY144" s="17">
        <f t="shared" si="101"/>
        <v>0</v>
      </c>
      <c r="BZ144" s="17">
        <f t="shared" si="102"/>
        <v>0</v>
      </c>
      <c r="CA144" s="17">
        <f t="shared" si="103"/>
        <v>0</v>
      </c>
      <c r="CB144" s="17">
        <f t="shared" si="105"/>
        <v>0</v>
      </c>
      <c r="CC144" s="17">
        <f t="shared" si="106"/>
        <v>0</v>
      </c>
      <c r="CD144" s="17">
        <f t="shared" si="107"/>
        <v>0</v>
      </c>
      <c r="CE144" s="17">
        <f t="shared" si="108"/>
        <v>0</v>
      </c>
      <c r="CF144" s="17">
        <f t="shared" si="109"/>
        <v>0</v>
      </c>
      <c r="CG144" s="17">
        <f t="shared" si="110"/>
        <v>0</v>
      </c>
      <c r="CH144" s="17">
        <f t="shared" si="111"/>
        <v>0</v>
      </c>
      <c r="CI144" s="17">
        <f t="shared" si="112"/>
        <v>0</v>
      </c>
      <c r="CJ144" s="17">
        <f t="shared" si="113"/>
        <v>0</v>
      </c>
      <c r="CK144" s="17">
        <f t="shared" si="114"/>
        <v>0</v>
      </c>
      <c r="CL144" s="17">
        <f t="shared" si="115"/>
        <v>0</v>
      </c>
      <c r="CM144" s="17">
        <f t="shared" si="116"/>
        <v>0</v>
      </c>
      <c r="CN144" s="17">
        <f t="shared" si="117"/>
        <v>0</v>
      </c>
      <c r="CO144" s="17">
        <f t="shared" si="118"/>
        <v>0</v>
      </c>
      <c r="CP144" s="17">
        <f t="shared" si="119"/>
        <v>0</v>
      </c>
      <c r="CQ144" s="17">
        <f t="shared" si="120"/>
        <v>0</v>
      </c>
      <c r="CR144" s="17">
        <f t="shared" si="121"/>
        <v>0</v>
      </c>
      <c r="CS144" s="17">
        <f t="shared" si="122"/>
        <v>0</v>
      </c>
      <c r="CT144" s="17">
        <f t="shared" si="123"/>
        <v>0</v>
      </c>
      <c r="CU144" s="17">
        <f t="shared" si="124"/>
        <v>0</v>
      </c>
      <c r="CV144" s="17">
        <f t="shared" si="125"/>
        <v>0</v>
      </c>
      <c r="CW144" s="17">
        <f t="shared" si="126"/>
        <v>0</v>
      </c>
      <c r="CX144" s="17">
        <f t="shared" si="127"/>
        <v>0</v>
      </c>
      <c r="CY144" s="17">
        <f t="shared" si="128"/>
        <v>0</v>
      </c>
      <c r="CZ144" s="17">
        <f t="shared" si="129"/>
        <v>0</v>
      </c>
      <c r="DA144" s="17">
        <f t="shared" si="130"/>
        <v>0</v>
      </c>
      <c r="DB144" s="17">
        <f t="shared" si="131"/>
        <v>0</v>
      </c>
      <c r="DC144" s="17">
        <f t="shared" si="132"/>
        <v>0</v>
      </c>
      <c r="DD144" s="17">
        <f t="shared" si="133"/>
        <v>0</v>
      </c>
      <c r="DE144" s="17">
        <f t="shared" si="134"/>
        <v>0</v>
      </c>
      <c r="DF144" s="17">
        <f t="shared" si="135"/>
        <v>0</v>
      </c>
      <c r="DG144" s="17">
        <f t="shared" si="136"/>
        <v>0</v>
      </c>
    </row>
    <row r="145" spans="2:111" ht="15" customHeight="1" x14ac:dyDescent="0.2">
      <c r="B145" s="156">
        <v>137</v>
      </c>
      <c r="C145" s="157" t="str">
        <f t="shared" si="137"/>
        <v/>
      </c>
      <c r="D145" s="158" t="str">
        <f t="shared" si="97"/>
        <v>OK</v>
      </c>
      <c r="E145" s="159" t="e">
        <f>VLOOKUP('DATA SHEET'!$B$9,'Drill Size Info'!$T$2:$U$8,2,FALSE)</f>
        <v>#N/A</v>
      </c>
      <c r="F145" s="159" t="str">
        <f t="shared" si="138"/>
        <v/>
      </c>
      <c r="G145" s="91">
        <f t="shared" si="139"/>
        <v>0</v>
      </c>
      <c r="H145" s="160" t="s">
        <v>175</v>
      </c>
      <c r="I145" s="160" t="s">
        <v>175</v>
      </c>
      <c r="J145" s="160" t="str">
        <f>IF('DATA SHEET'!$B$10="NC-50","N/A","OK")</f>
        <v>OK</v>
      </c>
      <c r="K145" s="160" t="str">
        <f>IF('DATA SHEET'!$B$10="NC-50","N/A","OK")</f>
        <v>OK</v>
      </c>
      <c r="L145" s="160" t="str">
        <f t="shared" si="140"/>
        <v>OK</v>
      </c>
      <c r="M145" s="160" t="str">
        <f t="shared" si="141"/>
        <v>OK</v>
      </c>
      <c r="N145" s="160"/>
      <c r="O145" s="160"/>
      <c r="P145" s="160"/>
      <c r="Q145" s="160"/>
      <c r="R145" s="92" t="str">
        <f>IF(DI145&lt;&gt;"",
    IF(INT('Drill Size Info'!$AA$19)=INT('Drill Size Info'!$AB$19),
        --(INT('Drill Size Info'!$AA$19) &amp; "." &amp; DI145),
        IF(AND((--(INT('Drill Size Info'!$AA$19) &amp; "." &amp; DI145)&gt;=--('Drill Size Info'!$AA$19)), (--(INT('Drill Size Info'!$AA$19) &amp; "." &amp; DI145)&lt;=--('Drill Size Info'!$AB$19))),
            --(INT('Drill Size Info'!$AA$19) &amp; "." &amp; DI145),
            --(INT('Drill Size Info'!$AB$19) &amp; "." &amp; DI145)
        )
    ),
    IF(DH145&lt;&gt;"",
        IF(INT('Drill Size Info'!$AA$19)=INT('Drill Size Info'!$AB$19),
            --(INT('Drill Size Info'!$AA$19) &amp; "." &amp; LEFT(DH145,3)),
            IF(AND((--(INT('Drill Size Info'!$AA$19) &amp; "." &amp; LEFT(DH145,3))&gt;=--('Drill Size Info'!$AA$19)), (--(INT('Drill Size Info'!$AA$19) &amp; "." &amp; LEFT(DH145,3))&lt;=--('Drill Size Info'!$AB$19))),
                --(INT('Drill Size Info'!$AA$19) &amp; "." &amp; LEFT(DH145,3)),
                --(INT('Drill Size Info'!$AB$19) &amp; "." &amp; LEFT(DH145,3))
            )
        ),
        "OK"
    )
)</f>
        <v>OK</v>
      </c>
      <c r="S145" s="150" t="str">
        <f>IF(DJ145&lt;&gt;"",
    IF(INT('Drill Size Info'!$AA$19)=INT('Drill Size Info'!$AB$19),
        --(INT('Drill Size Info'!$AA$19) &amp; "." &amp; DJ145),
        IF(AND((--(INT('Drill Size Info'!$AA$19) &amp; "." &amp; DJ145)&gt;=--('Drill Size Info'!$AA$19)), (--(INT('Drill Size Info'!$AA$19) &amp; "." &amp; DJ145)&lt;=--('Drill Size Info'!$AB$19))),
            --(INT('Drill Size Info'!$AA$19) &amp; "." &amp; DJ145),
            --(INT('Drill Size Info'!$AB$19) &amp; "." &amp; DJ145)
        )
    ),
    IF(DH145&lt;&gt;"",
        IF(INT('Drill Size Info'!$AA$19)=INT('Drill Size Info'!$AB$19),
            --(INT('Drill Size Info'!$AA$19) &amp; "." &amp; RIGHT(DH145,3)),
            IF(AND((--(INT('Drill Size Info'!$AA$19) &amp; "." &amp; RIGHT(DH145,3))&gt;=--('Drill Size Info'!$AA$19)), (--(INT('Drill Size Info'!$AA$19) &amp; "." &amp; RIGHT(DH145,3))&lt;=--('Drill Size Info'!$AB$19))),
                --(INT('Drill Size Info'!$AA$19) &amp; "." &amp; RIGHT(DH145,3)),
                --(INT('Drill Size Info'!$AB$19) &amp; "." &amp; RIGHT(DH145,3))
            )
        ),
        "N/A"
    )
)</f>
        <v>N/A</v>
      </c>
      <c r="T145" s="150" t="str">
        <f>IF(DL145&lt;&gt;"",
    IF(INT('Drill Size Info'!$AA$19)=INT('Drill Size Info'!$AB$15),
        --(INT('Drill Size Info'!$AA$15) &amp; "." &amp; DL145),
        IF(AND((--(INT('Drill Size Info'!$AA$15) &amp; "." &amp; DL145)&gt;=--('Drill Size Info'!$AA$15)), (--(INT('Drill Size Info'!$AA$15) &amp; "." &amp; DL145)&lt;=--('Drill Size Info'!$AB$15))),
            --(INT('Drill Size Info'!$AA$15) &amp; "." &amp; DL145),
            --(INT('Drill Size Info'!$AB$15) &amp; "." &amp; DL145)
        )
    ),
    IF(DK145&lt;&gt;"",
        IF(INT('Drill Size Info'!$AA$15)=INT('Drill Size Info'!$AB$15),
            --(INT('Drill Size Info'!$AA$15) &amp; "." &amp; LEFT(DK145,3)),
            IF(AND((--(INT('Drill Size Info'!$AA$15) &amp; "." &amp; LEFT(DK145,3))&gt;=--('Drill Size Info'!$AA$15)), (--(INT('Drill Size Info'!$AA$15) &amp; "." &amp; LEFT(DK145,3))&lt;=--('Drill Size Info'!$AB$15))),
                --(INT('Drill Size Info'!$AA$15) &amp; "." &amp; LEFT(DK145,3)),
                --(INT('Drill Size Info'!$AB$15) &amp; "." &amp; LEFT(DK145,3))
            )
        ),
        "OK"
    )
)</f>
        <v>OK</v>
      </c>
      <c r="U145" s="150" t="str">
        <f>IF(DM145&lt;&gt;"",
    IF(INT('Drill Size Info'!$AA$19)=INT('Drill Size Info'!$AB$15),
        --(INT('Drill Size Info'!$AA$15) &amp; "." &amp; DM145),
        IF(AND((--(INT('Drill Size Info'!$AA$15) &amp; "." &amp; DM145)&gt;=--('Drill Size Info'!$AA$15)), (--(INT('Drill Size Info'!$AA$15) &amp; "." &amp; DM145)&lt;=--('Drill Size Info'!$AB$15))),
            --(INT('Drill Size Info'!$AA$15) &amp; "." &amp; DM145),
            --(INT('Drill Size Info'!$AB$15) &amp; "." &amp; DM145)
        )
    ),
    IF(DK145&lt;&gt;"",
        IF(INT('Drill Size Info'!$AA$15)=INT('Drill Size Info'!$AB$15),
            --(INT('Drill Size Info'!$AA$15) &amp; "." &amp; RIGHT(DK145,3)),
            IF(AND((--(INT('Drill Size Info'!$AA$15) &amp; "." &amp; RIGHT(DK145,3))&gt;=--('Drill Size Info'!$AA$15)), (--(INT('Drill Size Info'!$AA$15) &amp; "." &amp; RIGHT(DK145,3))&lt;=--('Drill Size Info'!$AB$15))),
                --(INT('Drill Size Info'!$AA$15) &amp; "." &amp; RIGHT(DK145,3)),
                --(INT('Drill Size Info'!$AB$15) &amp; "." &amp; RIGHT(DK145,3))
            )
        ),
        "N/A"
    )
)</f>
        <v>N/A</v>
      </c>
      <c r="V145" s="161"/>
      <c r="W145" s="161"/>
      <c r="X145" s="161"/>
      <c r="Y145" s="161"/>
      <c r="Z145" s="161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62"/>
      <c r="AL145" s="162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3"/>
      <c r="BC145" s="163"/>
      <c r="BD145" s="163"/>
      <c r="BE145" s="164"/>
      <c r="BF145" s="165"/>
      <c r="BG145" s="162"/>
      <c r="BH145" s="162"/>
      <c r="BI145" s="164"/>
      <c r="BJ145" s="38"/>
      <c r="BK145" s="38"/>
      <c r="BL145" s="126"/>
      <c r="BM145" s="126"/>
      <c r="BN145" s="38"/>
      <c r="BO145" s="38"/>
      <c r="BP145" s="117" t="str">
        <f t="shared" si="104"/>
        <v/>
      </c>
      <c r="BQ145" s="38"/>
      <c r="BR145" s="38"/>
      <c r="BS145" s="38"/>
      <c r="BT145" s="38"/>
      <c r="BV145" s="17">
        <f t="shared" si="98"/>
        <v>0</v>
      </c>
      <c r="BW145" s="17">
        <f t="shared" si="99"/>
        <v>0</v>
      </c>
      <c r="BX145" s="17">
        <f t="shared" si="100"/>
        <v>0</v>
      </c>
      <c r="BY145" s="17">
        <f t="shared" si="101"/>
        <v>0</v>
      </c>
      <c r="BZ145" s="17">
        <f t="shared" si="102"/>
        <v>0</v>
      </c>
      <c r="CA145" s="17">
        <f t="shared" si="103"/>
        <v>0</v>
      </c>
      <c r="CB145" s="17">
        <f t="shared" si="105"/>
        <v>0</v>
      </c>
      <c r="CC145" s="17">
        <f t="shared" si="106"/>
        <v>0</v>
      </c>
      <c r="CD145" s="17">
        <f t="shared" si="107"/>
        <v>0</v>
      </c>
      <c r="CE145" s="17">
        <f t="shared" si="108"/>
        <v>0</v>
      </c>
      <c r="CF145" s="17">
        <f t="shared" si="109"/>
        <v>0</v>
      </c>
      <c r="CG145" s="17">
        <f t="shared" si="110"/>
        <v>0</v>
      </c>
      <c r="CH145" s="17">
        <f t="shared" si="111"/>
        <v>0</v>
      </c>
      <c r="CI145" s="17">
        <f t="shared" si="112"/>
        <v>0</v>
      </c>
      <c r="CJ145" s="17">
        <f t="shared" si="113"/>
        <v>0</v>
      </c>
      <c r="CK145" s="17">
        <f t="shared" si="114"/>
        <v>0</v>
      </c>
      <c r="CL145" s="17">
        <f t="shared" si="115"/>
        <v>0</v>
      </c>
      <c r="CM145" s="17">
        <f t="shared" si="116"/>
        <v>0</v>
      </c>
      <c r="CN145" s="17">
        <f t="shared" si="117"/>
        <v>0</v>
      </c>
      <c r="CO145" s="17">
        <f t="shared" si="118"/>
        <v>0</v>
      </c>
      <c r="CP145" s="17">
        <f t="shared" si="119"/>
        <v>0</v>
      </c>
      <c r="CQ145" s="17">
        <f t="shared" si="120"/>
        <v>0</v>
      </c>
      <c r="CR145" s="17">
        <f t="shared" si="121"/>
        <v>0</v>
      </c>
      <c r="CS145" s="17">
        <f t="shared" si="122"/>
        <v>0</v>
      </c>
      <c r="CT145" s="17">
        <f t="shared" si="123"/>
        <v>0</v>
      </c>
      <c r="CU145" s="17">
        <f t="shared" si="124"/>
        <v>0</v>
      </c>
      <c r="CV145" s="17">
        <f t="shared" si="125"/>
        <v>0</v>
      </c>
      <c r="CW145" s="17">
        <f t="shared" si="126"/>
        <v>0</v>
      </c>
      <c r="CX145" s="17">
        <f t="shared" si="127"/>
        <v>0</v>
      </c>
      <c r="CY145" s="17">
        <f t="shared" si="128"/>
        <v>0</v>
      </c>
      <c r="CZ145" s="17">
        <f t="shared" si="129"/>
        <v>0</v>
      </c>
      <c r="DA145" s="17">
        <f t="shared" si="130"/>
        <v>0</v>
      </c>
      <c r="DB145" s="17">
        <f t="shared" si="131"/>
        <v>0</v>
      </c>
      <c r="DC145" s="17">
        <f t="shared" si="132"/>
        <v>0</v>
      </c>
      <c r="DD145" s="17">
        <f t="shared" si="133"/>
        <v>0</v>
      </c>
      <c r="DE145" s="17">
        <f t="shared" si="134"/>
        <v>0</v>
      </c>
      <c r="DF145" s="17">
        <f t="shared" si="135"/>
        <v>0</v>
      </c>
      <c r="DG145" s="17">
        <f t="shared" si="136"/>
        <v>0</v>
      </c>
    </row>
    <row r="146" spans="2:111" ht="15" customHeight="1" x14ac:dyDescent="0.2">
      <c r="B146" s="156">
        <v>138</v>
      </c>
      <c r="C146" s="157" t="str">
        <f t="shared" si="137"/>
        <v/>
      </c>
      <c r="D146" s="158" t="str">
        <f t="shared" si="97"/>
        <v>OK</v>
      </c>
      <c r="E146" s="159" t="e">
        <f>VLOOKUP('DATA SHEET'!$B$9,'Drill Size Info'!$T$2:$U$8,2,FALSE)</f>
        <v>#N/A</v>
      </c>
      <c r="F146" s="159" t="str">
        <f t="shared" si="138"/>
        <v/>
      </c>
      <c r="G146" s="91">
        <f t="shared" si="139"/>
        <v>0</v>
      </c>
      <c r="H146" s="160" t="s">
        <v>175</v>
      </c>
      <c r="I146" s="160" t="s">
        <v>175</v>
      </c>
      <c r="J146" s="160" t="str">
        <f>IF('DATA SHEET'!$B$10="NC-50","N/A","OK")</f>
        <v>OK</v>
      </c>
      <c r="K146" s="160" t="str">
        <f>IF('DATA SHEET'!$B$10="NC-50","N/A","OK")</f>
        <v>OK</v>
      </c>
      <c r="L146" s="160" t="str">
        <f t="shared" si="140"/>
        <v>OK</v>
      </c>
      <c r="M146" s="160" t="str">
        <f t="shared" si="141"/>
        <v>OK</v>
      </c>
      <c r="N146" s="160"/>
      <c r="O146" s="160"/>
      <c r="P146" s="160"/>
      <c r="Q146" s="160"/>
      <c r="R146" s="92" t="str">
        <f>IF(DI146&lt;&gt;"",
    IF(INT('Drill Size Info'!$AA$19)=INT('Drill Size Info'!$AB$19),
        --(INT('Drill Size Info'!$AA$19) &amp; "." &amp; DI146),
        IF(AND((--(INT('Drill Size Info'!$AA$19) &amp; "." &amp; DI146)&gt;=--('Drill Size Info'!$AA$19)), (--(INT('Drill Size Info'!$AA$19) &amp; "." &amp; DI146)&lt;=--('Drill Size Info'!$AB$19))),
            --(INT('Drill Size Info'!$AA$19) &amp; "." &amp; DI146),
            --(INT('Drill Size Info'!$AB$19) &amp; "." &amp; DI146)
        )
    ),
    IF(DH146&lt;&gt;"",
        IF(INT('Drill Size Info'!$AA$19)=INT('Drill Size Info'!$AB$19),
            --(INT('Drill Size Info'!$AA$19) &amp; "." &amp; LEFT(DH146,3)),
            IF(AND((--(INT('Drill Size Info'!$AA$19) &amp; "." &amp; LEFT(DH146,3))&gt;=--('Drill Size Info'!$AA$19)), (--(INT('Drill Size Info'!$AA$19) &amp; "." &amp; LEFT(DH146,3))&lt;=--('Drill Size Info'!$AB$19))),
                --(INT('Drill Size Info'!$AA$19) &amp; "." &amp; LEFT(DH146,3)),
                --(INT('Drill Size Info'!$AB$19) &amp; "." &amp; LEFT(DH146,3))
            )
        ),
        "OK"
    )
)</f>
        <v>OK</v>
      </c>
      <c r="S146" s="150" t="str">
        <f>IF(DJ146&lt;&gt;"",
    IF(INT('Drill Size Info'!$AA$19)=INT('Drill Size Info'!$AB$19),
        --(INT('Drill Size Info'!$AA$19) &amp; "." &amp; DJ146),
        IF(AND((--(INT('Drill Size Info'!$AA$19) &amp; "." &amp; DJ146)&gt;=--('Drill Size Info'!$AA$19)), (--(INT('Drill Size Info'!$AA$19) &amp; "." &amp; DJ146)&lt;=--('Drill Size Info'!$AB$19))),
            --(INT('Drill Size Info'!$AA$19) &amp; "." &amp; DJ146),
            --(INT('Drill Size Info'!$AB$19) &amp; "." &amp; DJ146)
        )
    ),
    IF(DH146&lt;&gt;"",
        IF(INT('Drill Size Info'!$AA$19)=INT('Drill Size Info'!$AB$19),
            --(INT('Drill Size Info'!$AA$19) &amp; "." &amp; RIGHT(DH146,3)),
            IF(AND((--(INT('Drill Size Info'!$AA$19) &amp; "." &amp; RIGHT(DH146,3))&gt;=--('Drill Size Info'!$AA$19)), (--(INT('Drill Size Info'!$AA$19) &amp; "." &amp; RIGHT(DH146,3))&lt;=--('Drill Size Info'!$AB$19))),
                --(INT('Drill Size Info'!$AA$19) &amp; "." &amp; RIGHT(DH146,3)),
                --(INT('Drill Size Info'!$AB$19) &amp; "." &amp; RIGHT(DH146,3))
            )
        ),
        "N/A"
    )
)</f>
        <v>N/A</v>
      </c>
      <c r="T146" s="150" t="str">
        <f>IF(DL146&lt;&gt;"",
    IF(INT('Drill Size Info'!$AA$19)=INT('Drill Size Info'!$AB$15),
        --(INT('Drill Size Info'!$AA$15) &amp; "." &amp; DL146),
        IF(AND((--(INT('Drill Size Info'!$AA$15) &amp; "." &amp; DL146)&gt;=--('Drill Size Info'!$AA$15)), (--(INT('Drill Size Info'!$AA$15) &amp; "." &amp; DL146)&lt;=--('Drill Size Info'!$AB$15))),
            --(INT('Drill Size Info'!$AA$15) &amp; "." &amp; DL146),
            --(INT('Drill Size Info'!$AB$15) &amp; "." &amp; DL146)
        )
    ),
    IF(DK146&lt;&gt;"",
        IF(INT('Drill Size Info'!$AA$15)=INT('Drill Size Info'!$AB$15),
            --(INT('Drill Size Info'!$AA$15) &amp; "." &amp; LEFT(DK146,3)),
            IF(AND((--(INT('Drill Size Info'!$AA$15) &amp; "." &amp; LEFT(DK146,3))&gt;=--('Drill Size Info'!$AA$15)), (--(INT('Drill Size Info'!$AA$15) &amp; "." &amp; LEFT(DK146,3))&lt;=--('Drill Size Info'!$AB$15))),
                --(INT('Drill Size Info'!$AA$15) &amp; "." &amp; LEFT(DK146,3)),
                --(INT('Drill Size Info'!$AB$15) &amp; "." &amp; LEFT(DK146,3))
            )
        ),
        "OK"
    )
)</f>
        <v>OK</v>
      </c>
      <c r="U146" s="150" t="str">
        <f>IF(DM146&lt;&gt;"",
    IF(INT('Drill Size Info'!$AA$19)=INT('Drill Size Info'!$AB$15),
        --(INT('Drill Size Info'!$AA$15) &amp; "." &amp; DM146),
        IF(AND((--(INT('Drill Size Info'!$AA$15) &amp; "." &amp; DM146)&gt;=--('Drill Size Info'!$AA$15)), (--(INT('Drill Size Info'!$AA$15) &amp; "." &amp; DM146)&lt;=--('Drill Size Info'!$AB$15))),
            --(INT('Drill Size Info'!$AA$15) &amp; "." &amp; DM146),
            --(INT('Drill Size Info'!$AB$15) &amp; "." &amp; DM146)
        )
    ),
    IF(DK146&lt;&gt;"",
        IF(INT('Drill Size Info'!$AA$15)=INT('Drill Size Info'!$AB$15),
            --(INT('Drill Size Info'!$AA$15) &amp; "." &amp; RIGHT(DK146,3)),
            IF(AND((--(INT('Drill Size Info'!$AA$15) &amp; "." &amp; RIGHT(DK146,3))&gt;=--('Drill Size Info'!$AA$15)), (--(INT('Drill Size Info'!$AA$15) &amp; "." &amp; RIGHT(DK146,3))&lt;=--('Drill Size Info'!$AB$15))),
                --(INT('Drill Size Info'!$AA$15) &amp; "." &amp; RIGHT(DK146,3)),
                --(INT('Drill Size Info'!$AB$15) &amp; "." &amp; RIGHT(DK146,3))
            )
        ),
        "N/A"
    )
)</f>
        <v>N/A</v>
      </c>
      <c r="V146" s="161"/>
      <c r="W146" s="161"/>
      <c r="X146" s="161"/>
      <c r="Y146" s="161"/>
      <c r="Z146" s="161"/>
      <c r="AA146" s="162"/>
      <c r="AB146" s="162"/>
      <c r="AC146" s="162"/>
      <c r="AD146" s="162"/>
      <c r="AE146" s="162"/>
      <c r="AF146" s="162"/>
      <c r="AG146" s="162"/>
      <c r="AH146" s="162"/>
      <c r="AI146" s="162"/>
      <c r="AJ146" s="162"/>
      <c r="AK146" s="162"/>
      <c r="AL146" s="162"/>
      <c r="AM146" s="162"/>
      <c r="AN146" s="162"/>
      <c r="AO146" s="162"/>
      <c r="AP146" s="162"/>
      <c r="AQ146" s="162"/>
      <c r="AR146" s="162"/>
      <c r="AS146" s="162"/>
      <c r="AT146" s="162"/>
      <c r="AU146" s="162"/>
      <c r="AV146" s="162"/>
      <c r="AW146" s="162"/>
      <c r="AX146" s="162"/>
      <c r="AY146" s="162"/>
      <c r="AZ146" s="162"/>
      <c r="BA146" s="162"/>
      <c r="BB146" s="163"/>
      <c r="BC146" s="163"/>
      <c r="BD146" s="163"/>
      <c r="BE146" s="164"/>
      <c r="BF146" s="165"/>
      <c r="BG146" s="162"/>
      <c r="BH146" s="162"/>
      <c r="BI146" s="164"/>
      <c r="BJ146" s="38"/>
      <c r="BK146" s="38"/>
      <c r="BL146" s="126"/>
      <c r="BM146" s="126"/>
      <c r="BN146" s="38"/>
      <c r="BO146" s="38"/>
      <c r="BP146" s="117" t="str">
        <f t="shared" si="104"/>
        <v/>
      </c>
      <c r="BQ146" s="38"/>
      <c r="BR146" s="38"/>
      <c r="BS146" s="38"/>
      <c r="BT146" s="38"/>
      <c r="BV146" s="17">
        <f t="shared" si="98"/>
        <v>0</v>
      </c>
      <c r="BW146" s="17">
        <f t="shared" si="99"/>
        <v>0</v>
      </c>
      <c r="BX146" s="17">
        <f t="shared" si="100"/>
        <v>0</v>
      </c>
      <c r="BY146" s="17">
        <f t="shared" si="101"/>
        <v>0</v>
      </c>
      <c r="BZ146" s="17">
        <f t="shared" si="102"/>
        <v>0</v>
      </c>
      <c r="CA146" s="17">
        <f t="shared" si="103"/>
        <v>0</v>
      </c>
      <c r="CB146" s="17">
        <f t="shared" si="105"/>
        <v>0</v>
      </c>
      <c r="CC146" s="17">
        <f t="shared" si="106"/>
        <v>0</v>
      </c>
      <c r="CD146" s="17">
        <f t="shared" si="107"/>
        <v>0</v>
      </c>
      <c r="CE146" s="17">
        <f t="shared" si="108"/>
        <v>0</v>
      </c>
      <c r="CF146" s="17">
        <f t="shared" si="109"/>
        <v>0</v>
      </c>
      <c r="CG146" s="17">
        <f t="shared" si="110"/>
        <v>0</v>
      </c>
      <c r="CH146" s="17">
        <f t="shared" si="111"/>
        <v>0</v>
      </c>
      <c r="CI146" s="17">
        <f t="shared" si="112"/>
        <v>0</v>
      </c>
      <c r="CJ146" s="17">
        <f t="shared" si="113"/>
        <v>0</v>
      </c>
      <c r="CK146" s="17">
        <f t="shared" si="114"/>
        <v>0</v>
      </c>
      <c r="CL146" s="17">
        <f t="shared" si="115"/>
        <v>0</v>
      </c>
      <c r="CM146" s="17">
        <f t="shared" si="116"/>
        <v>0</v>
      </c>
      <c r="CN146" s="17">
        <f t="shared" si="117"/>
        <v>0</v>
      </c>
      <c r="CO146" s="17">
        <f t="shared" si="118"/>
        <v>0</v>
      </c>
      <c r="CP146" s="17">
        <f t="shared" si="119"/>
        <v>0</v>
      </c>
      <c r="CQ146" s="17">
        <f t="shared" si="120"/>
        <v>0</v>
      </c>
      <c r="CR146" s="17">
        <f t="shared" si="121"/>
        <v>0</v>
      </c>
      <c r="CS146" s="17">
        <f t="shared" si="122"/>
        <v>0</v>
      </c>
      <c r="CT146" s="17">
        <f t="shared" si="123"/>
        <v>0</v>
      </c>
      <c r="CU146" s="17">
        <f t="shared" si="124"/>
        <v>0</v>
      </c>
      <c r="CV146" s="17">
        <f t="shared" si="125"/>
        <v>0</v>
      </c>
      <c r="CW146" s="17">
        <f t="shared" si="126"/>
        <v>0</v>
      </c>
      <c r="CX146" s="17">
        <f t="shared" si="127"/>
        <v>0</v>
      </c>
      <c r="CY146" s="17">
        <f t="shared" si="128"/>
        <v>0</v>
      </c>
      <c r="CZ146" s="17">
        <f t="shared" si="129"/>
        <v>0</v>
      </c>
      <c r="DA146" s="17">
        <f t="shared" si="130"/>
        <v>0</v>
      </c>
      <c r="DB146" s="17">
        <f t="shared" si="131"/>
        <v>0</v>
      </c>
      <c r="DC146" s="17">
        <f t="shared" si="132"/>
        <v>0</v>
      </c>
      <c r="DD146" s="17">
        <f t="shared" si="133"/>
        <v>0</v>
      </c>
      <c r="DE146" s="17">
        <f t="shared" si="134"/>
        <v>0</v>
      </c>
      <c r="DF146" s="17">
        <f t="shared" si="135"/>
        <v>0</v>
      </c>
      <c r="DG146" s="17">
        <f t="shared" si="136"/>
        <v>0</v>
      </c>
    </row>
    <row r="147" spans="2:111" ht="15" customHeight="1" x14ac:dyDescent="0.2">
      <c r="B147" s="156">
        <v>139</v>
      </c>
      <c r="C147" s="157" t="str">
        <f t="shared" si="137"/>
        <v/>
      </c>
      <c r="D147" s="158" t="str">
        <f t="shared" si="97"/>
        <v>OK</v>
      </c>
      <c r="E147" s="159" t="e">
        <f>VLOOKUP('DATA SHEET'!$B$9,'Drill Size Info'!$T$2:$U$8,2,FALSE)</f>
        <v>#N/A</v>
      </c>
      <c r="F147" s="159" t="str">
        <f t="shared" si="138"/>
        <v/>
      </c>
      <c r="G147" s="91">
        <f t="shared" si="139"/>
        <v>0</v>
      </c>
      <c r="H147" s="160" t="s">
        <v>175</v>
      </c>
      <c r="I147" s="160" t="s">
        <v>175</v>
      </c>
      <c r="J147" s="160" t="str">
        <f>IF('DATA SHEET'!$B$10="NC-50","N/A","OK")</f>
        <v>OK</v>
      </c>
      <c r="K147" s="160" t="str">
        <f>IF('DATA SHEET'!$B$10="NC-50","N/A","OK")</f>
        <v>OK</v>
      </c>
      <c r="L147" s="160" t="str">
        <f t="shared" si="140"/>
        <v>OK</v>
      </c>
      <c r="M147" s="160" t="str">
        <f t="shared" si="141"/>
        <v>OK</v>
      </c>
      <c r="N147" s="160"/>
      <c r="O147" s="160"/>
      <c r="P147" s="160"/>
      <c r="Q147" s="160"/>
      <c r="R147" s="92" t="str">
        <f>IF(DI147&lt;&gt;"",
    IF(INT('Drill Size Info'!$AA$19)=INT('Drill Size Info'!$AB$19),
        --(INT('Drill Size Info'!$AA$19) &amp; "." &amp; DI147),
        IF(AND((--(INT('Drill Size Info'!$AA$19) &amp; "." &amp; DI147)&gt;=--('Drill Size Info'!$AA$19)), (--(INT('Drill Size Info'!$AA$19) &amp; "." &amp; DI147)&lt;=--('Drill Size Info'!$AB$19))),
            --(INT('Drill Size Info'!$AA$19) &amp; "." &amp; DI147),
            --(INT('Drill Size Info'!$AB$19) &amp; "." &amp; DI147)
        )
    ),
    IF(DH147&lt;&gt;"",
        IF(INT('Drill Size Info'!$AA$19)=INT('Drill Size Info'!$AB$19),
            --(INT('Drill Size Info'!$AA$19) &amp; "." &amp; LEFT(DH147,3)),
            IF(AND((--(INT('Drill Size Info'!$AA$19) &amp; "." &amp; LEFT(DH147,3))&gt;=--('Drill Size Info'!$AA$19)), (--(INT('Drill Size Info'!$AA$19) &amp; "." &amp; LEFT(DH147,3))&lt;=--('Drill Size Info'!$AB$19))),
                --(INT('Drill Size Info'!$AA$19) &amp; "." &amp; LEFT(DH147,3)),
                --(INT('Drill Size Info'!$AB$19) &amp; "." &amp; LEFT(DH147,3))
            )
        ),
        "OK"
    )
)</f>
        <v>OK</v>
      </c>
      <c r="S147" s="150" t="str">
        <f>IF(DJ147&lt;&gt;"",
    IF(INT('Drill Size Info'!$AA$19)=INT('Drill Size Info'!$AB$19),
        --(INT('Drill Size Info'!$AA$19) &amp; "." &amp; DJ147),
        IF(AND((--(INT('Drill Size Info'!$AA$19) &amp; "." &amp; DJ147)&gt;=--('Drill Size Info'!$AA$19)), (--(INT('Drill Size Info'!$AA$19) &amp; "." &amp; DJ147)&lt;=--('Drill Size Info'!$AB$19))),
            --(INT('Drill Size Info'!$AA$19) &amp; "." &amp; DJ147),
            --(INT('Drill Size Info'!$AB$19) &amp; "." &amp; DJ147)
        )
    ),
    IF(DH147&lt;&gt;"",
        IF(INT('Drill Size Info'!$AA$19)=INT('Drill Size Info'!$AB$19),
            --(INT('Drill Size Info'!$AA$19) &amp; "." &amp; RIGHT(DH147,3)),
            IF(AND((--(INT('Drill Size Info'!$AA$19) &amp; "." &amp; RIGHT(DH147,3))&gt;=--('Drill Size Info'!$AA$19)), (--(INT('Drill Size Info'!$AA$19) &amp; "." &amp; RIGHT(DH147,3))&lt;=--('Drill Size Info'!$AB$19))),
                --(INT('Drill Size Info'!$AA$19) &amp; "." &amp; RIGHT(DH147,3)),
                --(INT('Drill Size Info'!$AB$19) &amp; "." &amp; RIGHT(DH147,3))
            )
        ),
        "N/A"
    )
)</f>
        <v>N/A</v>
      </c>
      <c r="T147" s="150" t="str">
        <f>IF(DL147&lt;&gt;"",
    IF(INT('Drill Size Info'!$AA$19)=INT('Drill Size Info'!$AB$15),
        --(INT('Drill Size Info'!$AA$15) &amp; "." &amp; DL147),
        IF(AND((--(INT('Drill Size Info'!$AA$15) &amp; "." &amp; DL147)&gt;=--('Drill Size Info'!$AA$15)), (--(INT('Drill Size Info'!$AA$15) &amp; "." &amp; DL147)&lt;=--('Drill Size Info'!$AB$15))),
            --(INT('Drill Size Info'!$AA$15) &amp; "." &amp; DL147),
            --(INT('Drill Size Info'!$AB$15) &amp; "." &amp; DL147)
        )
    ),
    IF(DK147&lt;&gt;"",
        IF(INT('Drill Size Info'!$AA$15)=INT('Drill Size Info'!$AB$15),
            --(INT('Drill Size Info'!$AA$15) &amp; "." &amp; LEFT(DK147,3)),
            IF(AND((--(INT('Drill Size Info'!$AA$15) &amp; "." &amp; LEFT(DK147,3))&gt;=--('Drill Size Info'!$AA$15)), (--(INT('Drill Size Info'!$AA$15) &amp; "." &amp; LEFT(DK147,3))&lt;=--('Drill Size Info'!$AB$15))),
                --(INT('Drill Size Info'!$AA$15) &amp; "." &amp; LEFT(DK147,3)),
                --(INT('Drill Size Info'!$AB$15) &amp; "." &amp; LEFT(DK147,3))
            )
        ),
        "OK"
    )
)</f>
        <v>OK</v>
      </c>
      <c r="U147" s="150" t="str">
        <f>IF(DM147&lt;&gt;"",
    IF(INT('Drill Size Info'!$AA$19)=INT('Drill Size Info'!$AB$15),
        --(INT('Drill Size Info'!$AA$15) &amp; "." &amp; DM147),
        IF(AND((--(INT('Drill Size Info'!$AA$15) &amp; "." &amp; DM147)&gt;=--('Drill Size Info'!$AA$15)), (--(INT('Drill Size Info'!$AA$15) &amp; "." &amp; DM147)&lt;=--('Drill Size Info'!$AB$15))),
            --(INT('Drill Size Info'!$AA$15) &amp; "." &amp; DM147),
            --(INT('Drill Size Info'!$AB$15) &amp; "." &amp; DM147)
        )
    ),
    IF(DK147&lt;&gt;"",
        IF(INT('Drill Size Info'!$AA$15)=INT('Drill Size Info'!$AB$15),
            --(INT('Drill Size Info'!$AA$15) &amp; "." &amp; RIGHT(DK147,3)),
            IF(AND((--(INT('Drill Size Info'!$AA$15) &amp; "." &amp; RIGHT(DK147,3))&gt;=--('Drill Size Info'!$AA$15)), (--(INT('Drill Size Info'!$AA$15) &amp; "." &amp; RIGHT(DK147,3))&lt;=--('Drill Size Info'!$AB$15))),
                --(INT('Drill Size Info'!$AA$15) &amp; "." &amp; RIGHT(DK147,3)),
                --(INT('Drill Size Info'!$AB$15) &amp; "." &amp; RIGHT(DK147,3))
            )
        ),
        "N/A"
    )
)</f>
        <v>N/A</v>
      </c>
      <c r="V147" s="161"/>
      <c r="W147" s="161"/>
      <c r="X147" s="161"/>
      <c r="Y147" s="161"/>
      <c r="Z147" s="161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62"/>
      <c r="AL147" s="162"/>
      <c r="AM147" s="162"/>
      <c r="AN147" s="162"/>
      <c r="AO147" s="162"/>
      <c r="AP147" s="162"/>
      <c r="AQ147" s="162"/>
      <c r="AR147" s="162"/>
      <c r="AS147" s="162"/>
      <c r="AT147" s="162"/>
      <c r="AU147" s="162"/>
      <c r="AV147" s="162"/>
      <c r="AW147" s="162"/>
      <c r="AX147" s="162"/>
      <c r="AY147" s="162"/>
      <c r="AZ147" s="162"/>
      <c r="BA147" s="162"/>
      <c r="BB147" s="163"/>
      <c r="BC147" s="163"/>
      <c r="BD147" s="163"/>
      <c r="BE147" s="164"/>
      <c r="BF147" s="165"/>
      <c r="BG147" s="162"/>
      <c r="BH147" s="162"/>
      <c r="BI147" s="164"/>
      <c r="BJ147" s="38"/>
      <c r="BK147" s="38"/>
      <c r="BL147" s="126"/>
      <c r="BM147" s="126"/>
      <c r="BN147" s="38"/>
      <c r="BO147" s="38"/>
      <c r="BP147" s="117" t="str">
        <f t="shared" si="104"/>
        <v/>
      </c>
      <c r="BQ147" s="38"/>
      <c r="BR147" s="38"/>
      <c r="BS147" s="38"/>
      <c r="BT147" s="38"/>
      <c r="BV147" s="17">
        <f t="shared" si="98"/>
        <v>0</v>
      </c>
      <c r="BW147" s="17">
        <f t="shared" si="99"/>
        <v>0</v>
      </c>
      <c r="BX147" s="17">
        <f t="shared" si="100"/>
        <v>0</v>
      </c>
      <c r="BY147" s="17">
        <f t="shared" si="101"/>
        <v>0</v>
      </c>
      <c r="BZ147" s="17">
        <f t="shared" si="102"/>
        <v>0</v>
      </c>
      <c r="CA147" s="17">
        <f t="shared" si="103"/>
        <v>0</v>
      </c>
      <c r="CB147" s="17">
        <f t="shared" si="105"/>
        <v>0</v>
      </c>
      <c r="CC147" s="17">
        <f t="shared" si="106"/>
        <v>0</v>
      </c>
      <c r="CD147" s="17">
        <f t="shared" si="107"/>
        <v>0</v>
      </c>
      <c r="CE147" s="17">
        <f t="shared" si="108"/>
        <v>0</v>
      </c>
      <c r="CF147" s="17">
        <f t="shared" si="109"/>
        <v>0</v>
      </c>
      <c r="CG147" s="17">
        <f t="shared" si="110"/>
        <v>0</v>
      </c>
      <c r="CH147" s="17">
        <f t="shared" si="111"/>
        <v>0</v>
      </c>
      <c r="CI147" s="17">
        <f t="shared" si="112"/>
        <v>0</v>
      </c>
      <c r="CJ147" s="17">
        <f t="shared" si="113"/>
        <v>0</v>
      </c>
      <c r="CK147" s="17">
        <f t="shared" si="114"/>
        <v>0</v>
      </c>
      <c r="CL147" s="17">
        <f t="shared" si="115"/>
        <v>0</v>
      </c>
      <c r="CM147" s="17">
        <f t="shared" si="116"/>
        <v>0</v>
      </c>
      <c r="CN147" s="17">
        <f t="shared" si="117"/>
        <v>0</v>
      </c>
      <c r="CO147" s="17">
        <f t="shared" si="118"/>
        <v>0</v>
      </c>
      <c r="CP147" s="17">
        <f t="shared" si="119"/>
        <v>0</v>
      </c>
      <c r="CQ147" s="17">
        <f t="shared" si="120"/>
        <v>0</v>
      </c>
      <c r="CR147" s="17">
        <f t="shared" si="121"/>
        <v>0</v>
      </c>
      <c r="CS147" s="17">
        <f t="shared" si="122"/>
        <v>0</v>
      </c>
      <c r="CT147" s="17">
        <f t="shared" si="123"/>
        <v>0</v>
      </c>
      <c r="CU147" s="17">
        <f t="shared" si="124"/>
        <v>0</v>
      </c>
      <c r="CV147" s="17">
        <f t="shared" si="125"/>
        <v>0</v>
      </c>
      <c r="CW147" s="17">
        <f t="shared" si="126"/>
        <v>0</v>
      </c>
      <c r="CX147" s="17">
        <f t="shared" si="127"/>
        <v>0</v>
      </c>
      <c r="CY147" s="17">
        <f t="shared" si="128"/>
        <v>0</v>
      </c>
      <c r="CZ147" s="17">
        <f t="shared" si="129"/>
        <v>0</v>
      </c>
      <c r="DA147" s="17">
        <f t="shared" si="130"/>
        <v>0</v>
      </c>
      <c r="DB147" s="17">
        <f t="shared" si="131"/>
        <v>0</v>
      </c>
      <c r="DC147" s="17">
        <f t="shared" si="132"/>
        <v>0</v>
      </c>
      <c r="DD147" s="17">
        <f t="shared" si="133"/>
        <v>0</v>
      </c>
      <c r="DE147" s="17">
        <f t="shared" si="134"/>
        <v>0</v>
      </c>
      <c r="DF147" s="17">
        <f t="shared" si="135"/>
        <v>0</v>
      </c>
      <c r="DG147" s="17">
        <f t="shared" si="136"/>
        <v>0</v>
      </c>
    </row>
    <row r="148" spans="2:111" ht="15" customHeight="1" x14ac:dyDescent="0.2">
      <c r="B148" s="156">
        <v>140</v>
      </c>
      <c r="C148" s="157" t="str">
        <f t="shared" si="137"/>
        <v/>
      </c>
      <c r="D148" s="158" t="str">
        <f t="shared" si="97"/>
        <v>OK</v>
      </c>
      <c r="E148" s="159" t="e">
        <f>VLOOKUP('DATA SHEET'!$B$9,'Drill Size Info'!$T$2:$U$8,2,FALSE)</f>
        <v>#N/A</v>
      </c>
      <c r="F148" s="159" t="str">
        <f t="shared" si="138"/>
        <v/>
      </c>
      <c r="G148" s="91">
        <f t="shared" si="139"/>
        <v>0</v>
      </c>
      <c r="H148" s="160" t="s">
        <v>175</v>
      </c>
      <c r="I148" s="160" t="s">
        <v>175</v>
      </c>
      <c r="J148" s="160" t="str">
        <f>IF('DATA SHEET'!$B$10="NC-50","N/A","OK")</f>
        <v>OK</v>
      </c>
      <c r="K148" s="160" t="str">
        <f>IF('DATA SHEET'!$B$10="NC-50","N/A","OK")</f>
        <v>OK</v>
      </c>
      <c r="L148" s="160" t="str">
        <f t="shared" si="140"/>
        <v>OK</v>
      </c>
      <c r="M148" s="160" t="str">
        <f t="shared" si="141"/>
        <v>OK</v>
      </c>
      <c r="N148" s="160"/>
      <c r="O148" s="160"/>
      <c r="P148" s="160"/>
      <c r="Q148" s="160"/>
      <c r="R148" s="92" t="str">
        <f>IF(DI148&lt;&gt;"",
    IF(INT('Drill Size Info'!$AA$19)=INT('Drill Size Info'!$AB$19),
        --(INT('Drill Size Info'!$AA$19) &amp; "." &amp; DI148),
        IF(AND((--(INT('Drill Size Info'!$AA$19) &amp; "." &amp; DI148)&gt;=--('Drill Size Info'!$AA$19)), (--(INT('Drill Size Info'!$AA$19) &amp; "." &amp; DI148)&lt;=--('Drill Size Info'!$AB$19))),
            --(INT('Drill Size Info'!$AA$19) &amp; "." &amp; DI148),
            --(INT('Drill Size Info'!$AB$19) &amp; "." &amp; DI148)
        )
    ),
    IF(DH148&lt;&gt;"",
        IF(INT('Drill Size Info'!$AA$19)=INT('Drill Size Info'!$AB$19),
            --(INT('Drill Size Info'!$AA$19) &amp; "." &amp; LEFT(DH148,3)),
            IF(AND((--(INT('Drill Size Info'!$AA$19) &amp; "." &amp; LEFT(DH148,3))&gt;=--('Drill Size Info'!$AA$19)), (--(INT('Drill Size Info'!$AA$19) &amp; "." &amp; LEFT(DH148,3))&lt;=--('Drill Size Info'!$AB$19))),
                --(INT('Drill Size Info'!$AA$19) &amp; "." &amp; LEFT(DH148,3)),
                --(INT('Drill Size Info'!$AB$19) &amp; "." &amp; LEFT(DH148,3))
            )
        ),
        "OK"
    )
)</f>
        <v>OK</v>
      </c>
      <c r="S148" s="150" t="str">
        <f>IF(DJ148&lt;&gt;"",
    IF(INT('Drill Size Info'!$AA$19)=INT('Drill Size Info'!$AB$19),
        --(INT('Drill Size Info'!$AA$19) &amp; "." &amp; DJ148),
        IF(AND((--(INT('Drill Size Info'!$AA$19) &amp; "." &amp; DJ148)&gt;=--('Drill Size Info'!$AA$19)), (--(INT('Drill Size Info'!$AA$19) &amp; "." &amp; DJ148)&lt;=--('Drill Size Info'!$AB$19))),
            --(INT('Drill Size Info'!$AA$19) &amp; "." &amp; DJ148),
            --(INT('Drill Size Info'!$AB$19) &amp; "." &amp; DJ148)
        )
    ),
    IF(DH148&lt;&gt;"",
        IF(INT('Drill Size Info'!$AA$19)=INT('Drill Size Info'!$AB$19),
            --(INT('Drill Size Info'!$AA$19) &amp; "." &amp; RIGHT(DH148,3)),
            IF(AND((--(INT('Drill Size Info'!$AA$19) &amp; "." &amp; RIGHT(DH148,3))&gt;=--('Drill Size Info'!$AA$19)), (--(INT('Drill Size Info'!$AA$19) &amp; "." &amp; RIGHT(DH148,3))&lt;=--('Drill Size Info'!$AB$19))),
                --(INT('Drill Size Info'!$AA$19) &amp; "." &amp; RIGHT(DH148,3)),
                --(INT('Drill Size Info'!$AB$19) &amp; "." &amp; RIGHT(DH148,3))
            )
        ),
        "N/A"
    )
)</f>
        <v>N/A</v>
      </c>
      <c r="T148" s="150" t="str">
        <f>IF(DL148&lt;&gt;"",
    IF(INT('Drill Size Info'!$AA$19)=INT('Drill Size Info'!$AB$15),
        --(INT('Drill Size Info'!$AA$15) &amp; "." &amp; DL148),
        IF(AND((--(INT('Drill Size Info'!$AA$15) &amp; "." &amp; DL148)&gt;=--('Drill Size Info'!$AA$15)), (--(INT('Drill Size Info'!$AA$15) &amp; "." &amp; DL148)&lt;=--('Drill Size Info'!$AB$15))),
            --(INT('Drill Size Info'!$AA$15) &amp; "." &amp; DL148),
            --(INT('Drill Size Info'!$AB$15) &amp; "." &amp; DL148)
        )
    ),
    IF(DK148&lt;&gt;"",
        IF(INT('Drill Size Info'!$AA$15)=INT('Drill Size Info'!$AB$15),
            --(INT('Drill Size Info'!$AA$15) &amp; "." &amp; LEFT(DK148,3)),
            IF(AND((--(INT('Drill Size Info'!$AA$15) &amp; "." &amp; LEFT(DK148,3))&gt;=--('Drill Size Info'!$AA$15)), (--(INT('Drill Size Info'!$AA$15) &amp; "." &amp; LEFT(DK148,3))&lt;=--('Drill Size Info'!$AB$15))),
                --(INT('Drill Size Info'!$AA$15) &amp; "." &amp; LEFT(DK148,3)),
                --(INT('Drill Size Info'!$AB$15) &amp; "." &amp; LEFT(DK148,3))
            )
        ),
        "OK"
    )
)</f>
        <v>OK</v>
      </c>
      <c r="U148" s="150" t="str">
        <f>IF(DM148&lt;&gt;"",
    IF(INT('Drill Size Info'!$AA$19)=INT('Drill Size Info'!$AB$15),
        --(INT('Drill Size Info'!$AA$15) &amp; "." &amp; DM148),
        IF(AND((--(INT('Drill Size Info'!$AA$15) &amp; "." &amp; DM148)&gt;=--('Drill Size Info'!$AA$15)), (--(INT('Drill Size Info'!$AA$15) &amp; "." &amp; DM148)&lt;=--('Drill Size Info'!$AB$15))),
            --(INT('Drill Size Info'!$AA$15) &amp; "." &amp; DM148),
            --(INT('Drill Size Info'!$AB$15) &amp; "." &amp; DM148)
        )
    ),
    IF(DK148&lt;&gt;"",
        IF(INT('Drill Size Info'!$AA$15)=INT('Drill Size Info'!$AB$15),
            --(INT('Drill Size Info'!$AA$15) &amp; "." &amp; RIGHT(DK148,3)),
            IF(AND((--(INT('Drill Size Info'!$AA$15) &amp; "." &amp; RIGHT(DK148,3))&gt;=--('Drill Size Info'!$AA$15)), (--(INT('Drill Size Info'!$AA$15) &amp; "." &amp; RIGHT(DK148,3))&lt;=--('Drill Size Info'!$AB$15))),
                --(INT('Drill Size Info'!$AA$15) &amp; "." &amp; RIGHT(DK148,3)),
                --(INT('Drill Size Info'!$AB$15) &amp; "." &amp; RIGHT(DK148,3))
            )
        ),
        "N/A"
    )
)</f>
        <v>N/A</v>
      </c>
      <c r="V148" s="161"/>
      <c r="W148" s="161"/>
      <c r="X148" s="161"/>
      <c r="Y148" s="161"/>
      <c r="Z148" s="161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62"/>
      <c r="AL148" s="162"/>
      <c r="AM148" s="162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2"/>
      <c r="BA148" s="162"/>
      <c r="BB148" s="163"/>
      <c r="BC148" s="163"/>
      <c r="BD148" s="163"/>
      <c r="BE148" s="164"/>
      <c r="BF148" s="165"/>
      <c r="BG148" s="162"/>
      <c r="BH148" s="162"/>
      <c r="BI148" s="164"/>
      <c r="BJ148" s="38"/>
      <c r="BK148" s="38"/>
      <c r="BL148" s="126"/>
      <c r="BM148" s="126"/>
      <c r="BN148" s="38"/>
      <c r="BO148" s="38"/>
      <c r="BP148" s="117" t="str">
        <f t="shared" si="104"/>
        <v/>
      </c>
      <c r="BQ148" s="38"/>
      <c r="BR148" s="38"/>
      <c r="BS148" s="38"/>
      <c r="BT148" s="38"/>
      <c r="BV148" s="17">
        <f t="shared" si="98"/>
        <v>0</v>
      </c>
      <c r="BW148" s="17">
        <f t="shared" si="99"/>
        <v>0</v>
      </c>
      <c r="BX148" s="17">
        <f t="shared" si="100"/>
        <v>0</v>
      </c>
      <c r="BY148" s="17">
        <f t="shared" si="101"/>
        <v>0</v>
      </c>
      <c r="BZ148" s="17">
        <f t="shared" si="102"/>
        <v>0</v>
      </c>
      <c r="CA148" s="17">
        <f t="shared" si="103"/>
        <v>0</v>
      </c>
      <c r="CB148" s="17">
        <f t="shared" si="105"/>
        <v>0</v>
      </c>
      <c r="CC148" s="17">
        <f t="shared" si="106"/>
        <v>0</v>
      </c>
      <c r="CD148" s="17">
        <f t="shared" si="107"/>
        <v>0</v>
      </c>
      <c r="CE148" s="17">
        <f t="shared" si="108"/>
        <v>0</v>
      </c>
      <c r="CF148" s="17">
        <f t="shared" si="109"/>
        <v>0</v>
      </c>
      <c r="CG148" s="17">
        <f t="shared" si="110"/>
        <v>0</v>
      </c>
      <c r="CH148" s="17">
        <f t="shared" si="111"/>
        <v>0</v>
      </c>
      <c r="CI148" s="17">
        <f t="shared" si="112"/>
        <v>0</v>
      </c>
      <c r="CJ148" s="17">
        <f t="shared" si="113"/>
        <v>0</v>
      </c>
      <c r="CK148" s="17">
        <f t="shared" si="114"/>
        <v>0</v>
      </c>
      <c r="CL148" s="17">
        <f t="shared" si="115"/>
        <v>0</v>
      </c>
      <c r="CM148" s="17">
        <f t="shared" si="116"/>
        <v>0</v>
      </c>
      <c r="CN148" s="17">
        <f t="shared" si="117"/>
        <v>0</v>
      </c>
      <c r="CO148" s="17">
        <f t="shared" si="118"/>
        <v>0</v>
      </c>
      <c r="CP148" s="17">
        <f t="shared" si="119"/>
        <v>0</v>
      </c>
      <c r="CQ148" s="17">
        <f t="shared" si="120"/>
        <v>0</v>
      </c>
      <c r="CR148" s="17">
        <f t="shared" si="121"/>
        <v>0</v>
      </c>
      <c r="CS148" s="17">
        <f t="shared" si="122"/>
        <v>0</v>
      </c>
      <c r="CT148" s="17">
        <f t="shared" si="123"/>
        <v>0</v>
      </c>
      <c r="CU148" s="17">
        <f t="shared" si="124"/>
        <v>0</v>
      </c>
      <c r="CV148" s="17">
        <f t="shared" si="125"/>
        <v>0</v>
      </c>
      <c r="CW148" s="17">
        <f t="shared" si="126"/>
        <v>0</v>
      </c>
      <c r="CX148" s="17">
        <f t="shared" si="127"/>
        <v>0</v>
      </c>
      <c r="CY148" s="17">
        <f t="shared" si="128"/>
        <v>0</v>
      </c>
      <c r="CZ148" s="17">
        <f t="shared" si="129"/>
        <v>0</v>
      </c>
      <c r="DA148" s="17">
        <f t="shared" si="130"/>
        <v>0</v>
      </c>
      <c r="DB148" s="17">
        <f t="shared" si="131"/>
        <v>0</v>
      </c>
      <c r="DC148" s="17">
        <f t="shared" si="132"/>
        <v>0</v>
      </c>
      <c r="DD148" s="17">
        <f t="shared" si="133"/>
        <v>0</v>
      </c>
      <c r="DE148" s="17">
        <f t="shared" si="134"/>
        <v>0</v>
      </c>
      <c r="DF148" s="17">
        <f t="shared" si="135"/>
        <v>0</v>
      </c>
      <c r="DG148" s="17">
        <f t="shared" si="136"/>
        <v>0</v>
      </c>
    </row>
    <row r="149" spans="2:111" ht="15" customHeight="1" x14ac:dyDescent="0.2">
      <c r="B149" s="156">
        <v>141</v>
      </c>
      <c r="C149" s="157" t="str">
        <f t="shared" si="137"/>
        <v/>
      </c>
      <c r="D149" s="158" t="str">
        <f t="shared" si="97"/>
        <v>OK</v>
      </c>
      <c r="E149" s="159" t="e">
        <f>VLOOKUP('DATA SHEET'!$B$9,'Drill Size Info'!$T$2:$U$8,2,FALSE)</f>
        <v>#N/A</v>
      </c>
      <c r="F149" s="159" t="str">
        <f t="shared" si="138"/>
        <v/>
      </c>
      <c r="G149" s="91">
        <f t="shared" si="139"/>
        <v>0</v>
      </c>
      <c r="H149" s="160" t="s">
        <v>175</v>
      </c>
      <c r="I149" s="160" t="s">
        <v>175</v>
      </c>
      <c r="J149" s="160" t="str">
        <f>IF('DATA SHEET'!$B$10="NC-50","N/A","OK")</f>
        <v>OK</v>
      </c>
      <c r="K149" s="160" t="str">
        <f>IF('DATA SHEET'!$B$10="NC-50","N/A","OK")</f>
        <v>OK</v>
      </c>
      <c r="L149" s="160" t="str">
        <f t="shared" si="140"/>
        <v>OK</v>
      </c>
      <c r="M149" s="160" t="str">
        <f t="shared" si="141"/>
        <v>OK</v>
      </c>
      <c r="N149" s="160"/>
      <c r="O149" s="160"/>
      <c r="P149" s="160"/>
      <c r="Q149" s="160"/>
      <c r="R149" s="92" t="str">
        <f>IF(DI149&lt;&gt;"",
    IF(INT('Drill Size Info'!$AA$19)=INT('Drill Size Info'!$AB$19),
        --(INT('Drill Size Info'!$AA$19) &amp; "." &amp; DI149),
        IF(AND((--(INT('Drill Size Info'!$AA$19) &amp; "." &amp; DI149)&gt;=--('Drill Size Info'!$AA$19)), (--(INT('Drill Size Info'!$AA$19) &amp; "." &amp; DI149)&lt;=--('Drill Size Info'!$AB$19))),
            --(INT('Drill Size Info'!$AA$19) &amp; "." &amp; DI149),
            --(INT('Drill Size Info'!$AB$19) &amp; "." &amp; DI149)
        )
    ),
    IF(DH149&lt;&gt;"",
        IF(INT('Drill Size Info'!$AA$19)=INT('Drill Size Info'!$AB$19),
            --(INT('Drill Size Info'!$AA$19) &amp; "." &amp; LEFT(DH149,3)),
            IF(AND((--(INT('Drill Size Info'!$AA$19) &amp; "." &amp; LEFT(DH149,3))&gt;=--('Drill Size Info'!$AA$19)), (--(INT('Drill Size Info'!$AA$19) &amp; "." &amp; LEFT(DH149,3))&lt;=--('Drill Size Info'!$AB$19))),
                --(INT('Drill Size Info'!$AA$19) &amp; "." &amp; LEFT(DH149,3)),
                --(INT('Drill Size Info'!$AB$19) &amp; "." &amp; LEFT(DH149,3))
            )
        ),
        "OK"
    )
)</f>
        <v>OK</v>
      </c>
      <c r="S149" s="150" t="str">
        <f>IF(DJ149&lt;&gt;"",
    IF(INT('Drill Size Info'!$AA$19)=INT('Drill Size Info'!$AB$19),
        --(INT('Drill Size Info'!$AA$19) &amp; "." &amp; DJ149),
        IF(AND((--(INT('Drill Size Info'!$AA$19) &amp; "." &amp; DJ149)&gt;=--('Drill Size Info'!$AA$19)), (--(INT('Drill Size Info'!$AA$19) &amp; "." &amp; DJ149)&lt;=--('Drill Size Info'!$AB$19))),
            --(INT('Drill Size Info'!$AA$19) &amp; "." &amp; DJ149),
            --(INT('Drill Size Info'!$AB$19) &amp; "." &amp; DJ149)
        )
    ),
    IF(DH149&lt;&gt;"",
        IF(INT('Drill Size Info'!$AA$19)=INT('Drill Size Info'!$AB$19),
            --(INT('Drill Size Info'!$AA$19) &amp; "." &amp; RIGHT(DH149,3)),
            IF(AND((--(INT('Drill Size Info'!$AA$19) &amp; "." &amp; RIGHT(DH149,3))&gt;=--('Drill Size Info'!$AA$19)), (--(INT('Drill Size Info'!$AA$19) &amp; "." &amp; RIGHT(DH149,3))&lt;=--('Drill Size Info'!$AB$19))),
                --(INT('Drill Size Info'!$AA$19) &amp; "." &amp; RIGHT(DH149,3)),
                --(INT('Drill Size Info'!$AB$19) &amp; "." &amp; RIGHT(DH149,3))
            )
        ),
        "N/A"
    )
)</f>
        <v>N/A</v>
      </c>
      <c r="T149" s="150" t="str">
        <f>IF(DL149&lt;&gt;"",
    IF(INT('Drill Size Info'!$AA$19)=INT('Drill Size Info'!$AB$15),
        --(INT('Drill Size Info'!$AA$15) &amp; "." &amp; DL149),
        IF(AND((--(INT('Drill Size Info'!$AA$15) &amp; "." &amp; DL149)&gt;=--('Drill Size Info'!$AA$15)), (--(INT('Drill Size Info'!$AA$15) &amp; "." &amp; DL149)&lt;=--('Drill Size Info'!$AB$15))),
            --(INT('Drill Size Info'!$AA$15) &amp; "." &amp; DL149),
            --(INT('Drill Size Info'!$AB$15) &amp; "." &amp; DL149)
        )
    ),
    IF(DK149&lt;&gt;"",
        IF(INT('Drill Size Info'!$AA$15)=INT('Drill Size Info'!$AB$15),
            --(INT('Drill Size Info'!$AA$15) &amp; "." &amp; LEFT(DK149,3)),
            IF(AND((--(INT('Drill Size Info'!$AA$15) &amp; "." &amp; LEFT(DK149,3))&gt;=--('Drill Size Info'!$AA$15)), (--(INT('Drill Size Info'!$AA$15) &amp; "." &amp; LEFT(DK149,3))&lt;=--('Drill Size Info'!$AB$15))),
                --(INT('Drill Size Info'!$AA$15) &amp; "." &amp; LEFT(DK149,3)),
                --(INT('Drill Size Info'!$AB$15) &amp; "." &amp; LEFT(DK149,3))
            )
        ),
        "OK"
    )
)</f>
        <v>OK</v>
      </c>
      <c r="U149" s="150" t="str">
        <f>IF(DM149&lt;&gt;"",
    IF(INT('Drill Size Info'!$AA$19)=INT('Drill Size Info'!$AB$15),
        --(INT('Drill Size Info'!$AA$15) &amp; "." &amp; DM149),
        IF(AND((--(INT('Drill Size Info'!$AA$15) &amp; "." &amp; DM149)&gt;=--('Drill Size Info'!$AA$15)), (--(INT('Drill Size Info'!$AA$15) &amp; "." &amp; DM149)&lt;=--('Drill Size Info'!$AB$15))),
            --(INT('Drill Size Info'!$AA$15) &amp; "." &amp; DM149),
            --(INT('Drill Size Info'!$AB$15) &amp; "." &amp; DM149)
        )
    ),
    IF(DK149&lt;&gt;"",
        IF(INT('Drill Size Info'!$AA$15)=INT('Drill Size Info'!$AB$15),
            --(INT('Drill Size Info'!$AA$15) &amp; "." &amp; RIGHT(DK149,3)),
            IF(AND((--(INT('Drill Size Info'!$AA$15) &amp; "." &amp; RIGHT(DK149,3))&gt;=--('Drill Size Info'!$AA$15)), (--(INT('Drill Size Info'!$AA$15) &amp; "." &amp; RIGHT(DK149,3))&lt;=--('Drill Size Info'!$AB$15))),
                --(INT('Drill Size Info'!$AA$15) &amp; "." &amp; RIGHT(DK149,3)),
                --(INT('Drill Size Info'!$AB$15) &amp; "." &amp; RIGHT(DK149,3))
            )
        ),
        "N/A"
    )
)</f>
        <v>N/A</v>
      </c>
      <c r="V149" s="161"/>
      <c r="W149" s="161"/>
      <c r="X149" s="161"/>
      <c r="Y149" s="161"/>
      <c r="Z149" s="161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62"/>
      <c r="AL149" s="162"/>
      <c r="AM149" s="162"/>
      <c r="AN149" s="162"/>
      <c r="AO149" s="162"/>
      <c r="AP149" s="162"/>
      <c r="AQ149" s="162"/>
      <c r="AR149" s="162"/>
      <c r="AS149" s="162"/>
      <c r="AT149" s="162"/>
      <c r="AU149" s="162"/>
      <c r="AV149" s="162"/>
      <c r="AW149" s="162"/>
      <c r="AX149" s="162"/>
      <c r="AY149" s="162"/>
      <c r="AZ149" s="162"/>
      <c r="BA149" s="162"/>
      <c r="BB149" s="163"/>
      <c r="BC149" s="163"/>
      <c r="BD149" s="163"/>
      <c r="BE149" s="164"/>
      <c r="BF149" s="165"/>
      <c r="BG149" s="162"/>
      <c r="BH149" s="162"/>
      <c r="BI149" s="164"/>
      <c r="BJ149" s="38"/>
      <c r="BK149" s="38"/>
      <c r="BL149" s="126"/>
      <c r="BM149" s="126"/>
      <c r="BN149" s="38"/>
      <c r="BO149" s="38"/>
      <c r="BP149" s="117" t="str">
        <f t="shared" si="104"/>
        <v/>
      </c>
      <c r="BQ149" s="38"/>
      <c r="BR149" s="38"/>
      <c r="BS149" s="38"/>
      <c r="BT149" s="38"/>
      <c r="BV149" s="17">
        <f t="shared" si="98"/>
        <v>0</v>
      </c>
      <c r="BW149" s="17">
        <f t="shared" si="99"/>
        <v>0</v>
      </c>
      <c r="BX149" s="17">
        <f t="shared" si="100"/>
        <v>0</v>
      </c>
      <c r="BY149" s="17">
        <f t="shared" si="101"/>
        <v>0</v>
      </c>
      <c r="BZ149" s="17">
        <f t="shared" si="102"/>
        <v>0</v>
      </c>
      <c r="CA149" s="17">
        <f t="shared" si="103"/>
        <v>0</v>
      </c>
      <c r="CB149" s="17">
        <f t="shared" si="105"/>
        <v>0</v>
      </c>
      <c r="CC149" s="17">
        <f t="shared" si="106"/>
        <v>0</v>
      </c>
      <c r="CD149" s="17">
        <f t="shared" si="107"/>
        <v>0</v>
      </c>
      <c r="CE149" s="17">
        <f t="shared" si="108"/>
        <v>0</v>
      </c>
      <c r="CF149" s="17">
        <f t="shared" si="109"/>
        <v>0</v>
      </c>
      <c r="CG149" s="17">
        <f t="shared" si="110"/>
        <v>0</v>
      </c>
      <c r="CH149" s="17">
        <f t="shared" si="111"/>
        <v>0</v>
      </c>
      <c r="CI149" s="17">
        <f t="shared" si="112"/>
        <v>0</v>
      </c>
      <c r="CJ149" s="17">
        <f t="shared" si="113"/>
        <v>0</v>
      </c>
      <c r="CK149" s="17">
        <f t="shared" si="114"/>
        <v>0</v>
      </c>
      <c r="CL149" s="17">
        <f t="shared" si="115"/>
        <v>0</v>
      </c>
      <c r="CM149" s="17">
        <f t="shared" si="116"/>
        <v>0</v>
      </c>
      <c r="CN149" s="17">
        <f t="shared" si="117"/>
        <v>0</v>
      </c>
      <c r="CO149" s="17">
        <f t="shared" si="118"/>
        <v>0</v>
      </c>
      <c r="CP149" s="17">
        <f t="shared" si="119"/>
        <v>0</v>
      </c>
      <c r="CQ149" s="17">
        <f t="shared" si="120"/>
        <v>0</v>
      </c>
      <c r="CR149" s="17">
        <f t="shared" si="121"/>
        <v>0</v>
      </c>
      <c r="CS149" s="17">
        <f t="shared" si="122"/>
        <v>0</v>
      </c>
      <c r="CT149" s="17">
        <f t="shared" si="123"/>
        <v>0</v>
      </c>
      <c r="CU149" s="17">
        <f t="shared" si="124"/>
        <v>0</v>
      </c>
      <c r="CV149" s="17">
        <f t="shared" si="125"/>
        <v>0</v>
      </c>
      <c r="CW149" s="17">
        <f t="shared" si="126"/>
        <v>0</v>
      </c>
      <c r="CX149" s="17">
        <f t="shared" si="127"/>
        <v>0</v>
      </c>
      <c r="CY149" s="17">
        <f t="shared" si="128"/>
        <v>0</v>
      </c>
      <c r="CZ149" s="17">
        <f t="shared" si="129"/>
        <v>0</v>
      </c>
      <c r="DA149" s="17">
        <f t="shared" si="130"/>
        <v>0</v>
      </c>
      <c r="DB149" s="17">
        <f t="shared" si="131"/>
        <v>0</v>
      </c>
      <c r="DC149" s="17">
        <f t="shared" si="132"/>
        <v>0</v>
      </c>
      <c r="DD149" s="17">
        <f t="shared" si="133"/>
        <v>0</v>
      </c>
      <c r="DE149" s="17">
        <f t="shared" si="134"/>
        <v>0</v>
      </c>
      <c r="DF149" s="17">
        <f t="shared" si="135"/>
        <v>0</v>
      </c>
      <c r="DG149" s="17">
        <f t="shared" si="136"/>
        <v>0</v>
      </c>
    </row>
    <row r="150" spans="2:111" ht="15" customHeight="1" x14ac:dyDescent="0.2">
      <c r="B150" s="156">
        <v>142</v>
      </c>
      <c r="C150" s="157" t="str">
        <f t="shared" si="137"/>
        <v/>
      </c>
      <c r="D150" s="158" t="str">
        <f t="shared" si="97"/>
        <v>OK</v>
      </c>
      <c r="E150" s="159" t="e">
        <f>VLOOKUP('DATA SHEET'!$B$9,'Drill Size Info'!$T$2:$U$8,2,FALSE)</f>
        <v>#N/A</v>
      </c>
      <c r="F150" s="159" t="str">
        <f t="shared" si="138"/>
        <v/>
      </c>
      <c r="G150" s="91">
        <f t="shared" si="139"/>
        <v>0</v>
      </c>
      <c r="H150" s="160" t="s">
        <v>175</v>
      </c>
      <c r="I150" s="160" t="s">
        <v>175</v>
      </c>
      <c r="J150" s="160" t="str">
        <f>IF('DATA SHEET'!$B$10="NC-50","N/A","OK")</f>
        <v>OK</v>
      </c>
      <c r="K150" s="160" t="str">
        <f>IF('DATA SHEET'!$B$10="NC-50","N/A","OK")</f>
        <v>OK</v>
      </c>
      <c r="L150" s="160" t="str">
        <f t="shared" si="140"/>
        <v>OK</v>
      </c>
      <c r="M150" s="160" t="str">
        <f t="shared" si="141"/>
        <v>OK</v>
      </c>
      <c r="N150" s="160"/>
      <c r="O150" s="160"/>
      <c r="P150" s="160"/>
      <c r="Q150" s="160"/>
      <c r="R150" s="92" t="str">
        <f>IF(DI150&lt;&gt;"",
    IF(INT('Drill Size Info'!$AA$19)=INT('Drill Size Info'!$AB$19),
        --(INT('Drill Size Info'!$AA$19) &amp; "." &amp; DI150),
        IF(AND((--(INT('Drill Size Info'!$AA$19) &amp; "." &amp; DI150)&gt;=--('Drill Size Info'!$AA$19)), (--(INT('Drill Size Info'!$AA$19) &amp; "." &amp; DI150)&lt;=--('Drill Size Info'!$AB$19))),
            --(INT('Drill Size Info'!$AA$19) &amp; "." &amp; DI150),
            --(INT('Drill Size Info'!$AB$19) &amp; "." &amp; DI150)
        )
    ),
    IF(DH150&lt;&gt;"",
        IF(INT('Drill Size Info'!$AA$19)=INT('Drill Size Info'!$AB$19),
            --(INT('Drill Size Info'!$AA$19) &amp; "." &amp; LEFT(DH150,3)),
            IF(AND((--(INT('Drill Size Info'!$AA$19) &amp; "." &amp; LEFT(DH150,3))&gt;=--('Drill Size Info'!$AA$19)), (--(INT('Drill Size Info'!$AA$19) &amp; "." &amp; LEFT(DH150,3))&lt;=--('Drill Size Info'!$AB$19))),
                --(INT('Drill Size Info'!$AA$19) &amp; "." &amp; LEFT(DH150,3)),
                --(INT('Drill Size Info'!$AB$19) &amp; "." &amp; LEFT(DH150,3))
            )
        ),
        "OK"
    )
)</f>
        <v>OK</v>
      </c>
      <c r="S150" s="150" t="str">
        <f>IF(DJ150&lt;&gt;"",
    IF(INT('Drill Size Info'!$AA$19)=INT('Drill Size Info'!$AB$19),
        --(INT('Drill Size Info'!$AA$19) &amp; "." &amp; DJ150),
        IF(AND((--(INT('Drill Size Info'!$AA$19) &amp; "." &amp; DJ150)&gt;=--('Drill Size Info'!$AA$19)), (--(INT('Drill Size Info'!$AA$19) &amp; "." &amp; DJ150)&lt;=--('Drill Size Info'!$AB$19))),
            --(INT('Drill Size Info'!$AA$19) &amp; "." &amp; DJ150),
            --(INT('Drill Size Info'!$AB$19) &amp; "." &amp; DJ150)
        )
    ),
    IF(DH150&lt;&gt;"",
        IF(INT('Drill Size Info'!$AA$19)=INT('Drill Size Info'!$AB$19),
            --(INT('Drill Size Info'!$AA$19) &amp; "." &amp; RIGHT(DH150,3)),
            IF(AND((--(INT('Drill Size Info'!$AA$19) &amp; "." &amp; RIGHT(DH150,3))&gt;=--('Drill Size Info'!$AA$19)), (--(INT('Drill Size Info'!$AA$19) &amp; "." &amp; RIGHT(DH150,3))&lt;=--('Drill Size Info'!$AB$19))),
                --(INT('Drill Size Info'!$AA$19) &amp; "." &amp; RIGHT(DH150,3)),
                --(INT('Drill Size Info'!$AB$19) &amp; "." &amp; RIGHT(DH150,3))
            )
        ),
        "N/A"
    )
)</f>
        <v>N/A</v>
      </c>
      <c r="T150" s="150" t="str">
        <f>IF(DL150&lt;&gt;"",
    IF(INT('Drill Size Info'!$AA$19)=INT('Drill Size Info'!$AB$15),
        --(INT('Drill Size Info'!$AA$15) &amp; "." &amp; DL150),
        IF(AND((--(INT('Drill Size Info'!$AA$15) &amp; "." &amp; DL150)&gt;=--('Drill Size Info'!$AA$15)), (--(INT('Drill Size Info'!$AA$15) &amp; "." &amp; DL150)&lt;=--('Drill Size Info'!$AB$15))),
            --(INT('Drill Size Info'!$AA$15) &amp; "." &amp; DL150),
            --(INT('Drill Size Info'!$AB$15) &amp; "." &amp; DL150)
        )
    ),
    IF(DK150&lt;&gt;"",
        IF(INT('Drill Size Info'!$AA$15)=INT('Drill Size Info'!$AB$15),
            --(INT('Drill Size Info'!$AA$15) &amp; "." &amp; LEFT(DK150,3)),
            IF(AND((--(INT('Drill Size Info'!$AA$15) &amp; "." &amp; LEFT(DK150,3))&gt;=--('Drill Size Info'!$AA$15)), (--(INT('Drill Size Info'!$AA$15) &amp; "." &amp; LEFT(DK150,3))&lt;=--('Drill Size Info'!$AB$15))),
                --(INT('Drill Size Info'!$AA$15) &amp; "." &amp; LEFT(DK150,3)),
                --(INT('Drill Size Info'!$AB$15) &amp; "." &amp; LEFT(DK150,3))
            )
        ),
        "OK"
    )
)</f>
        <v>OK</v>
      </c>
      <c r="U150" s="150" t="str">
        <f>IF(DM150&lt;&gt;"",
    IF(INT('Drill Size Info'!$AA$19)=INT('Drill Size Info'!$AB$15),
        --(INT('Drill Size Info'!$AA$15) &amp; "." &amp; DM150),
        IF(AND((--(INT('Drill Size Info'!$AA$15) &amp; "." &amp; DM150)&gt;=--('Drill Size Info'!$AA$15)), (--(INT('Drill Size Info'!$AA$15) &amp; "." &amp; DM150)&lt;=--('Drill Size Info'!$AB$15))),
            --(INT('Drill Size Info'!$AA$15) &amp; "." &amp; DM150),
            --(INT('Drill Size Info'!$AB$15) &amp; "." &amp; DM150)
        )
    ),
    IF(DK150&lt;&gt;"",
        IF(INT('Drill Size Info'!$AA$15)=INT('Drill Size Info'!$AB$15),
            --(INT('Drill Size Info'!$AA$15) &amp; "." &amp; RIGHT(DK150,3)),
            IF(AND((--(INT('Drill Size Info'!$AA$15) &amp; "." &amp; RIGHT(DK150,3))&gt;=--('Drill Size Info'!$AA$15)), (--(INT('Drill Size Info'!$AA$15) &amp; "." &amp; RIGHT(DK150,3))&lt;=--('Drill Size Info'!$AB$15))),
                --(INT('Drill Size Info'!$AA$15) &amp; "." &amp; RIGHT(DK150,3)),
                --(INT('Drill Size Info'!$AB$15) &amp; "." &amp; RIGHT(DK150,3))
            )
        ),
        "N/A"
    )
)</f>
        <v>N/A</v>
      </c>
      <c r="V150" s="161"/>
      <c r="W150" s="161"/>
      <c r="X150" s="161"/>
      <c r="Y150" s="161"/>
      <c r="Z150" s="161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62"/>
      <c r="AL150" s="162"/>
      <c r="AM150" s="162"/>
      <c r="AN150" s="162"/>
      <c r="AO150" s="162"/>
      <c r="AP150" s="162"/>
      <c r="AQ150" s="162"/>
      <c r="AR150" s="162"/>
      <c r="AS150" s="162"/>
      <c r="AT150" s="162"/>
      <c r="AU150" s="162"/>
      <c r="AV150" s="162"/>
      <c r="AW150" s="162"/>
      <c r="AX150" s="162"/>
      <c r="AY150" s="162"/>
      <c r="AZ150" s="162"/>
      <c r="BA150" s="162"/>
      <c r="BB150" s="163"/>
      <c r="BC150" s="163"/>
      <c r="BD150" s="163"/>
      <c r="BE150" s="164"/>
      <c r="BF150" s="165"/>
      <c r="BG150" s="162"/>
      <c r="BH150" s="162"/>
      <c r="BI150" s="164"/>
      <c r="BJ150" s="38"/>
      <c r="BK150" s="38"/>
      <c r="BL150" s="126"/>
      <c r="BM150" s="126"/>
      <c r="BN150" s="38"/>
      <c r="BO150" s="38"/>
      <c r="BP150" s="117" t="str">
        <f t="shared" si="104"/>
        <v/>
      </c>
      <c r="BQ150" s="38"/>
      <c r="BR150" s="38"/>
      <c r="BS150" s="38"/>
      <c r="BT150" s="38"/>
      <c r="BV150" s="17">
        <f t="shared" si="98"/>
        <v>0</v>
      </c>
      <c r="BW150" s="17">
        <f t="shared" si="99"/>
        <v>0</v>
      </c>
      <c r="BX150" s="17">
        <f t="shared" si="100"/>
        <v>0</v>
      </c>
      <c r="BY150" s="17">
        <f t="shared" si="101"/>
        <v>0</v>
      </c>
      <c r="BZ150" s="17">
        <f t="shared" si="102"/>
        <v>0</v>
      </c>
      <c r="CA150" s="17">
        <f t="shared" si="103"/>
        <v>0</v>
      </c>
      <c r="CB150" s="17">
        <f t="shared" si="105"/>
        <v>0</v>
      </c>
      <c r="CC150" s="17">
        <f t="shared" si="106"/>
        <v>0</v>
      </c>
      <c r="CD150" s="17">
        <f t="shared" si="107"/>
        <v>0</v>
      </c>
      <c r="CE150" s="17">
        <f t="shared" si="108"/>
        <v>0</v>
      </c>
      <c r="CF150" s="17">
        <f t="shared" si="109"/>
        <v>0</v>
      </c>
      <c r="CG150" s="17">
        <f t="shared" si="110"/>
        <v>0</v>
      </c>
      <c r="CH150" s="17">
        <f t="shared" si="111"/>
        <v>0</v>
      </c>
      <c r="CI150" s="17">
        <f t="shared" si="112"/>
        <v>0</v>
      </c>
      <c r="CJ150" s="17">
        <f t="shared" si="113"/>
        <v>0</v>
      </c>
      <c r="CK150" s="17">
        <f t="shared" si="114"/>
        <v>0</v>
      </c>
      <c r="CL150" s="17">
        <f t="shared" si="115"/>
        <v>0</v>
      </c>
      <c r="CM150" s="17">
        <f t="shared" si="116"/>
        <v>0</v>
      </c>
      <c r="CN150" s="17">
        <f t="shared" si="117"/>
        <v>0</v>
      </c>
      <c r="CO150" s="17">
        <f t="shared" si="118"/>
        <v>0</v>
      </c>
      <c r="CP150" s="17">
        <f t="shared" si="119"/>
        <v>0</v>
      </c>
      <c r="CQ150" s="17">
        <f t="shared" si="120"/>
        <v>0</v>
      </c>
      <c r="CR150" s="17">
        <f t="shared" si="121"/>
        <v>0</v>
      </c>
      <c r="CS150" s="17">
        <f t="shared" si="122"/>
        <v>0</v>
      </c>
      <c r="CT150" s="17">
        <f t="shared" si="123"/>
        <v>0</v>
      </c>
      <c r="CU150" s="17">
        <f t="shared" si="124"/>
        <v>0</v>
      </c>
      <c r="CV150" s="17">
        <f t="shared" si="125"/>
        <v>0</v>
      </c>
      <c r="CW150" s="17">
        <f t="shared" si="126"/>
        <v>0</v>
      </c>
      <c r="CX150" s="17">
        <f t="shared" si="127"/>
        <v>0</v>
      </c>
      <c r="CY150" s="17">
        <f t="shared" si="128"/>
        <v>0</v>
      </c>
      <c r="CZ150" s="17">
        <f t="shared" si="129"/>
        <v>0</v>
      </c>
      <c r="DA150" s="17">
        <f t="shared" si="130"/>
        <v>0</v>
      </c>
      <c r="DB150" s="17">
        <f t="shared" si="131"/>
        <v>0</v>
      </c>
      <c r="DC150" s="17">
        <f t="shared" si="132"/>
        <v>0</v>
      </c>
      <c r="DD150" s="17">
        <f t="shared" si="133"/>
        <v>0</v>
      </c>
      <c r="DE150" s="17">
        <f t="shared" si="134"/>
        <v>0</v>
      </c>
      <c r="DF150" s="17">
        <f t="shared" si="135"/>
        <v>0</v>
      </c>
      <c r="DG150" s="17">
        <f t="shared" si="136"/>
        <v>0</v>
      </c>
    </row>
    <row r="151" spans="2:111" ht="15" customHeight="1" x14ac:dyDescent="0.2">
      <c r="B151" s="156">
        <v>143</v>
      </c>
      <c r="C151" s="157" t="str">
        <f t="shared" si="137"/>
        <v/>
      </c>
      <c r="D151" s="158" t="str">
        <f t="shared" si="97"/>
        <v>OK</v>
      </c>
      <c r="E151" s="159" t="e">
        <f>VLOOKUP('DATA SHEET'!$B$9,'Drill Size Info'!$T$2:$U$8,2,FALSE)</f>
        <v>#N/A</v>
      </c>
      <c r="F151" s="159" t="str">
        <f t="shared" si="138"/>
        <v/>
      </c>
      <c r="G151" s="91">
        <f t="shared" si="139"/>
        <v>0</v>
      </c>
      <c r="H151" s="160" t="s">
        <v>175</v>
      </c>
      <c r="I151" s="160" t="s">
        <v>175</v>
      </c>
      <c r="J151" s="160" t="str">
        <f>IF('DATA SHEET'!$B$10="NC-50","N/A","OK")</f>
        <v>OK</v>
      </c>
      <c r="K151" s="160" t="str">
        <f>IF('DATA SHEET'!$B$10="NC-50","N/A","OK")</f>
        <v>OK</v>
      </c>
      <c r="L151" s="160" t="str">
        <f t="shared" si="140"/>
        <v>OK</v>
      </c>
      <c r="M151" s="160" t="str">
        <f t="shared" si="141"/>
        <v>OK</v>
      </c>
      <c r="N151" s="160"/>
      <c r="O151" s="160"/>
      <c r="P151" s="160"/>
      <c r="Q151" s="160"/>
      <c r="R151" s="92" t="str">
        <f>IF(DI151&lt;&gt;"",
    IF(INT('Drill Size Info'!$AA$19)=INT('Drill Size Info'!$AB$19),
        --(INT('Drill Size Info'!$AA$19) &amp; "." &amp; DI151),
        IF(AND((--(INT('Drill Size Info'!$AA$19) &amp; "." &amp; DI151)&gt;=--('Drill Size Info'!$AA$19)), (--(INT('Drill Size Info'!$AA$19) &amp; "." &amp; DI151)&lt;=--('Drill Size Info'!$AB$19))),
            --(INT('Drill Size Info'!$AA$19) &amp; "." &amp; DI151),
            --(INT('Drill Size Info'!$AB$19) &amp; "." &amp; DI151)
        )
    ),
    IF(DH151&lt;&gt;"",
        IF(INT('Drill Size Info'!$AA$19)=INT('Drill Size Info'!$AB$19),
            --(INT('Drill Size Info'!$AA$19) &amp; "." &amp; LEFT(DH151,3)),
            IF(AND((--(INT('Drill Size Info'!$AA$19) &amp; "." &amp; LEFT(DH151,3))&gt;=--('Drill Size Info'!$AA$19)), (--(INT('Drill Size Info'!$AA$19) &amp; "." &amp; LEFT(DH151,3))&lt;=--('Drill Size Info'!$AB$19))),
                --(INT('Drill Size Info'!$AA$19) &amp; "." &amp; LEFT(DH151,3)),
                --(INT('Drill Size Info'!$AB$19) &amp; "." &amp; LEFT(DH151,3))
            )
        ),
        "OK"
    )
)</f>
        <v>OK</v>
      </c>
      <c r="S151" s="150" t="str">
        <f>IF(DJ151&lt;&gt;"",
    IF(INT('Drill Size Info'!$AA$19)=INT('Drill Size Info'!$AB$19),
        --(INT('Drill Size Info'!$AA$19) &amp; "." &amp; DJ151),
        IF(AND((--(INT('Drill Size Info'!$AA$19) &amp; "." &amp; DJ151)&gt;=--('Drill Size Info'!$AA$19)), (--(INT('Drill Size Info'!$AA$19) &amp; "." &amp; DJ151)&lt;=--('Drill Size Info'!$AB$19))),
            --(INT('Drill Size Info'!$AA$19) &amp; "." &amp; DJ151),
            --(INT('Drill Size Info'!$AB$19) &amp; "." &amp; DJ151)
        )
    ),
    IF(DH151&lt;&gt;"",
        IF(INT('Drill Size Info'!$AA$19)=INT('Drill Size Info'!$AB$19),
            --(INT('Drill Size Info'!$AA$19) &amp; "." &amp; RIGHT(DH151,3)),
            IF(AND((--(INT('Drill Size Info'!$AA$19) &amp; "." &amp; RIGHT(DH151,3))&gt;=--('Drill Size Info'!$AA$19)), (--(INT('Drill Size Info'!$AA$19) &amp; "." &amp; RIGHT(DH151,3))&lt;=--('Drill Size Info'!$AB$19))),
                --(INT('Drill Size Info'!$AA$19) &amp; "." &amp; RIGHT(DH151,3)),
                --(INT('Drill Size Info'!$AB$19) &amp; "." &amp; RIGHT(DH151,3))
            )
        ),
        "N/A"
    )
)</f>
        <v>N/A</v>
      </c>
      <c r="T151" s="150" t="str">
        <f>IF(DL151&lt;&gt;"",
    IF(INT('Drill Size Info'!$AA$19)=INT('Drill Size Info'!$AB$15),
        --(INT('Drill Size Info'!$AA$15) &amp; "." &amp; DL151),
        IF(AND((--(INT('Drill Size Info'!$AA$15) &amp; "." &amp; DL151)&gt;=--('Drill Size Info'!$AA$15)), (--(INT('Drill Size Info'!$AA$15) &amp; "." &amp; DL151)&lt;=--('Drill Size Info'!$AB$15))),
            --(INT('Drill Size Info'!$AA$15) &amp; "." &amp; DL151),
            --(INT('Drill Size Info'!$AB$15) &amp; "." &amp; DL151)
        )
    ),
    IF(DK151&lt;&gt;"",
        IF(INT('Drill Size Info'!$AA$15)=INT('Drill Size Info'!$AB$15),
            --(INT('Drill Size Info'!$AA$15) &amp; "." &amp; LEFT(DK151,3)),
            IF(AND((--(INT('Drill Size Info'!$AA$15) &amp; "." &amp; LEFT(DK151,3))&gt;=--('Drill Size Info'!$AA$15)), (--(INT('Drill Size Info'!$AA$15) &amp; "." &amp; LEFT(DK151,3))&lt;=--('Drill Size Info'!$AB$15))),
                --(INT('Drill Size Info'!$AA$15) &amp; "." &amp; LEFT(DK151,3)),
                --(INT('Drill Size Info'!$AB$15) &amp; "." &amp; LEFT(DK151,3))
            )
        ),
        "OK"
    )
)</f>
        <v>OK</v>
      </c>
      <c r="U151" s="150" t="str">
        <f>IF(DM151&lt;&gt;"",
    IF(INT('Drill Size Info'!$AA$19)=INT('Drill Size Info'!$AB$15),
        --(INT('Drill Size Info'!$AA$15) &amp; "." &amp; DM151),
        IF(AND((--(INT('Drill Size Info'!$AA$15) &amp; "." &amp; DM151)&gt;=--('Drill Size Info'!$AA$15)), (--(INT('Drill Size Info'!$AA$15) &amp; "." &amp; DM151)&lt;=--('Drill Size Info'!$AB$15))),
            --(INT('Drill Size Info'!$AA$15) &amp; "." &amp; DM151),
            --(INT('Drill Size Info'!$AB$15) &amp; "." &amp; DM151)
        )
    ),
    IF(DK151&lt;&gt;"",
        IF(INT('Drill Size Info'!$AA$15)=INT('Drill Size Info'!$AB$15),
            --(INT('Drill Size Info'!$AA$15) &amp; "." &amp; RIGHT(DK151,3)),
            IF(AND((--(INT('Drill Size Info'!$AA$15) &amp; "." &amp; RIGHT(DK151,3))&gt;=--('Drill Size Info'!$AA$15)), (--(INT('Drill Size Info'!$AA$15) &amp; "." &amp; RIGHT(DK151,3))&lt;=--('Drill Size Info'!$AB$15))),
                --(INT('Drill Size Info'!$AA$15) &amp; "." &amp; RIGHT(DK151,3)),
                --(INT('Drill Size Info'!$AB$15) &amp; "." &amp; RIGHT(DK151,3))
            )
        ),
        "N/A"
    )
)</f>
        <v>N/A</v>
      </c>
      <c r="V151" s="161"/>
      <c r="W151" s="161"/>
      <c r="X151" s="161"/>
      <c r="Y151" s="161"/>
      <c r="Z151" s="161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62"/>
      <c r="AL151" s="162"/>
      <c r="AM151" s="162"/>
      <c r="AN151" s="162"/>
      <c r="AO151" s="162"/>
      <c r="AP151" s="162"/>
      <c r="AQ151" s="162"/>
      <c r="AR151" s="162"/>
      <c r="AS151" s="162"/>
      <c r="AT151" s="162"/>
      <c r="AU151" s="162"/>
      <c r="AV151" s="162"/>
      <c r="AW151" s="162"/>
      <c r="AX151" s="162"/>
      <c r="AY151" s="162"/>
      <c r="AZ151" s="162"/>
      <c r="BA151" s="162"/>
      <c r="BB151" s="163"/>
      <c r="BC151" s="163"/>
      <c r="BD151" s="163"/>
      <c r="BE151" s="164"/>
      <c r="BF151" s="165"/>
      <c r="BG151" s="162"/>
      <c r="BH151" s="162"/>
      <c r="BI151" s="164"/>
      <c r="BJ151" s="38"/>
      <c r="BK151" s="38"/>
      <c r="BL151" s="126"/>
      <c r="BM151" s="126"/>
      <c r="BN151" s="38"/>
      <c r="BO151" s="38"/>
      <c r="BP151" s="117" t="str">
        <f t="shared" si="104"/>
        <v/>
      </c>
      <c r="BQ151" s="38"/>
      <c r="BR151" s="38"/>
      <c r="BS151" s="38"/>
      <c r="BT151" s="38"/>
      <c r="BV151" s="17">
        <f t="shared" si="98"/>
        <v>0</v>
      </c>
      <c r="BW151" s="17">
        <f t="shared" si="99"/>
        <v>0</v>
      </c>
      <c r="BX151" s="17">
        <f t="shared" si="100"/>
        <v>0</v>
      </c>
      <c r="BY151" s="17">
        <f t="shared" si="101"/>
        <v>0</v>
      </c>
      <c r="BZ151" s="17">
        <f t="shared" si="102"/>
        <v>0</v>
      </c>
      <c r="CA151" s="17">
        <f t="shared" si="103"/>
        <v>0</v>
      </c>
      <c r="CB151" s="17">
        <f t="shared" si="105"/>
        <v>0</v>
      </c>
      <c r="CC151" s="17">
        <f t="shared" si="106"/>
        <v>0</v>
      </c>
      <c r="CD151" s="17">
        <f t="shared" si="107"/>
        <v>0</v>
      </c>
      <c r="CE151" s="17">
        <f t="shared" si="108"/>
        <v>0</v>
      </c>
      <c r="CF151" s="17">
        <f t="shared" si="109"/>
        <v>0</v>
      </c>
      <c r="CG151" s="17">
        <f t="shared" si="110"/>
        <v>0</v>
      </c>
      <c r="CH151" s="17">
        <f t="shared" si="111"/>
        <v>0</v>
      </c>
      <c r="CI151" s="17">
        <f t="shared" si="112"/>
        <v>0</v>
      </c>
      <c r="CJ151" s="17">
        <f t="shared" si="113"/>
        <v>0</v>
      </c>
      <c r="CK151" s="17">
        <f t="shared" si="114"/>
        <v>0</v>
      </c>
      <c r="CL151" s="17">
        <f t="shared" si="115"/>
        <v>0</v>
      </c>
      <c r="CM151" s="17">
        <f t="shared" si="116"/>
        <v>0</v>
      </c>
      <c r="CN151" s="17">
        <f t="shared" si="117"/>
        <v>0</v>
      </c>
      <c r="CO151" s="17">
        <f t="shared" si="118"/>
        <v>0</v>
      </c>
      <c r="CP151" s="17">
        <f t="shared" si="119"/>
        <v>0</v>
      </c>
      <c r="CQ151" s="17">
        <f t="shared" si="120"/>
        <v>0</v>
      </c>
      <c r="CR151" s="17">
        <f t="shared" si="121"/>
        <v>0</v>
      </c>
      <c r="CS151" s="17">
        <f t="shared" si="122"/>
        <v>0</v>
      </c>
      <c r="CT151" s="17">
        <f t="shared" si="123"/>
        <v>0</v>
      </c>
      <c r="CU151" s="17">
        <f t="shared" si="124"/>
        <v>0</v>
      </c>
      <c r="CV151" s="17">
        <f t="shared" si="125"/>
        <v>0</v>
      </c>
      <c r="CW151" s="17">
        <f t="shared" si="126"/>
        <v>0</v>
      </c>
      <c r="CX151" s="17">
        <f t="shared" si="127"/>
        <v>0</v>
      </c>
      <c r="CY151" s="17">
        <f t="shared" si="128"/>
        <v>0</v>
      </c>
      <c r="CZ151" s="17">
        <f t="shared" si="129"/>
        <v>0</v>
      </c>
      <c r="DA151" s="17">
        <f t="shared" si="130"/>
        <v>0</v>
      </c>
      <c r="DB151" s="17">
        <f t="shared" si="131"/>
        <v>0</v>
      </c>
      <c r="DC151" s="17">
        <f t="shared" si="132"/>
        <v>0</v>
      </c>
      <c r="DD151" s="17">
        <f t="shared" si="133"/>
        <v>0</v>
      </c>
      <c r="DE151" s="17">
        <f t="shared" si="134"/>
        <v>0</v>
      </c>
      <c r="DF151" s="17">
        <f t="shared" si="135"/>
        <v>0</v>
      </c>
      <c r="DG151" s="17">
        <f t="shared" si="136"/>
        <v>0</v>
      </c>
    </row>
    <row r="152" spans="2:111" ht="15" customHeight="1" x14ac:dyDescent="0.2">
      <c r="B152" s="156">
        <v>144</v>
      </c>
      <c r="C152" s="157" t="str">
        <f t="shared" si="137"/>
        <v/>
      </c>
      <c r="D152" s="158" t="str">
        <f t="shared" si="97"/>
        <v>OK</v>
      </c>
      <c r="E152" s="159" t="e">
        <f>VLOOKUP('DATA SHEET'!$B$9,'Drill Size Info'!$T$2:$U$8,2,FALSE)</f>
        <v>#N/A</v>
      </c>
      <c r="F152" s="159" t="str">
        <f t="shared" si="138"/>
        <v/>
      </c>
      <c r="G152" s="91">
        <f t="shared" si="139"/>
        <v>0</v>
      </c>
      <c r="H152" s="160" t="s">
        <v>175</v>
      </c>
      <c r="I152" s="160" t="s">
        <v>175</v>
      </c>
      <c r="J152" s="160" t="str">
        <f>IF('DATA SHEET'!$B$10="NC-50","N/A","OK")</f>
        <v>OK</v>
      </c>
      <c r="K152" s="160" t="str">
        <f>IF('DATA SHEET'!$B$10="NC-50","N/A","OK")</f>
        <v>OK</v>
      </c>
      <c r="L152" s="160" t="str">
        <f t="shared" si="140"/>
        <v>OK</v>
      </c>
      <c r="M152" s="160" t="str">
        <f t="shared" si="141"/>
        <v>OK</v>
      </c>
      <c r="N152" s="160"/>
      <c r="O152" s="160"/>
      <c r="P152" s="160"/>
      <c r="Q152" s="160"/>
      <c r="R152" s="92" t="str">
        <f>IF(DI152&lt;&gt;"",
    IF(INT('Drill Size Info'!$AA$19)=INT('Drill Size Info'!$AB$19),
        --(INT('Drill Size Info'!$AA$19) &amp; "." &amp; DI152),
        IF(AND((--(INT('Drill Size Info'!$AA$19) &amp; "." &amp; DI152)&gt;=--('Drill Size Info'!$AA$19)), (--(INT('Drill Size Info'!$AA$19) &amp; "." &amp; DI152)&lt;=--('Drill Size Info'!$AB$19))),
            --(INT('Drill Size Info'!$AA$19) &amp; "." &amp; DI152),
            --(INT('Drill Size Info'!$AB$19) &amp; "." &amp; DI152)
        )
    ),
    IF(DH152&lt;&gt;"",
        IF(INT('Drill Size Info'!$AA$19)=INT('Drill Size Info'!$AB$19),
            --(INT('Drill Size Info'!$AA$19) &amp; "." &amp; LEFT(DH152,3)),
            IF(AND((--(INT('Drill Size Info'!$AA$19) &amp; "." &amp; LEFT(DH152,3))&gt;=--('Drill Size Info'!$AA$19)), (--(INT('Drill Size Info'!$AA$19) &amp; "." &amp; LEFT(DH152,3))&lt;=--('Drill Size Info'!$AB$19))),
                --(INT('Drill Size Info'!$AA$19) &amp; "." &amp; LEFT(DH152,3)),
                --(INT('Drill Size Info'!$AB$19) &amp; "." &amp; LEFT(DH152,3))
            )
        ),
        "OK"
    )
)</f>
        <v>OK</v>
      </c>
      <c r="S152" s="150" t="str">
        <f>IF(DJ152&lt;&gt;"",
    IF(INT('Drill Size Info'!$AA$19)=INT('Drill Size Info'!$AB$19),
        --(INT('Drill Size Info'!$AA$19) &amp; "." &amp; DJ152),
        IF(AND((--(INT('Drill Size Info'!$AA$19) &amp; "." &amp; DJ152)&gt;=--('Drill Size Info'!$AA$19)), (--(INT('Drill Size Info'!$AA$19) &amp; "." &amp; DJ152)&lt;=--('Drill Size Info'!$AB$19))),
            --(INT('Drill Size Info'!$AA$19) &amp; "." &amp; DJ152),
            --(INT('Drill Size Info'!$AB$19) &amp; "." &amp; DJ152)
        )
    ),
    IF(DH152&lt;&gt;"",
        IF(INT('Drill Size Info'!$AA$19)=INT('Drill Size Info'!$AB$19),
            --(INT('Drill Size Info'!$AA$19) &amp; "." &amp; RIGHT(DH152,3)),
            IF(AND((--(INT('Drill Size Info'!$AA$19) &amp; "." &amp; RIGHT(DH152,3))&gt;=--('Drill Size Info'!$AA$19)), (--(INT('Drill Size Info'!$AA$19) &amp; "." &amp; RIGHT(DH152,3))&lt;=--('Drill Size Info'!$AB$19))),
                --(INT('Drill Size Info'!$AA$19) &amp; "." &amp; RIGHT(DH152,3)),
                --(INT('Drill Size Info'!$AB$19) &amp; "." &amp; RIGHT(DH152,3))
            )
        ),
        "N/A"
    )
)</f>
        <v>N/A</v>
      </c>
      <c r="T152" s="150" t="str">
        <f>IF(DL152&lt;&gt;"",
    IF(INT('Drill Size Info'!$AA$19)=INT('Drill Size Info'!$AB$15),
        --(INT('Drill Size Info'!$AA$15) &amp; "." &amp; DL152),
        IF(AND((--(INT('Drill Size Info'!$AA$15) &amp; "." &amp; DL152)&gt;=--('Drill Size Info'!$AA$15)), (--(INT('Drill Size Info'!$AA$15) &amp; "." &amp; DL152)&lt;=--('Drill Size Info'!$AB$15))),
            --(INT('Drill Size Info'!$AA$15) &amp; "." &amp; DL152),
            --(INT('Drill Size Info'!$AB$15) &amp; "." &amp; DL152)
        )
    ),
    IF(DK152&lt;&gt;"",
        IF(INT('Drill Size Info'!$AA$15)=INT('Drill Size Info'!$AB$15),
            --(INT('Drill Size Info'!$AA$15) &amp; "." &amp; LEFT(DK152,3)),
            IF(AND((--(INT('Drill Size Info'!$AA$15) &amp; "." &amp; LEFT(DK152,3))&gt;=--('Drill Size Info'!$AA$15)), (--(INT('Drill Size Info'!$AA$15) &amp; "." &amp; LEFT(DK152,3))&lt;=--('Drill Size Info'!$AB$15))),
                --(INT('Drill Size Info'!$AA$15) &amp; "." &amp; LEFT(DK152,3)),
                --(INT('Drill Size Info'!$AB$15) &amp; "." &amp; LEFT(DK152,3))
            )
        ),
        "OK"
    )
)</f>
        <v>OK</v>
      </c>
      <c r="U152" s="150" t="str">
        <f>IF(DM152&lt;&gt;"",
    IF(INT('Drill Size Info'!$AA$19)=INT('Drill Size Info'!$AB$15),
        --(INT('Drill Size Info'!$AA$15) &amp; "." &amp; DM152),
        IF(AND((--(INT('Drill Size Info'!$AA$15) &amp; "." &amp; DM152)&gt;=--('Drill Size Info'!$AA$15)), (--(INT('Drill Size Info'!$AA$15) &amp; "." &amp; DM152)&lt;=--('Drill Size Info'!$AB$15))),
            --(INT('Drill Size Info'!$AA$15) &amp; "." &amp; DM152),
            --(INT('Drill Size Info'!$AB$15) &amp; "." &amp; DM152)
        )
    ),
    IF(DK152&lt;&gt;"",
        IF(INT('Drill Size Info'!$AA$15)=INT('Drill Size Info'!$AB$15),
            --(INT('Drill Size Info'!$AA$15) &amp; "." &amp; RIGHT(DK152,3)),
            IF(AND((--(INT('Drill Size Info'!$AA$15) &amp; "." &amp; RIGHT(DK152,3))&gt;=--('Drill Size Info'!$AA$15)), (--(INT('Drill Size Info'!$AA$15) &amp; "." &amp; RIGHT(DK152,3))&lt;=--('Drill Size Info'!$AB$15))),
                --(INT('Drill Size Info'!$AA$15) &amp; "." &amp; RIGHT(DK152,3)),
                --(INT('Drill Size Info'!$AB$15) &amp; "." &amp; RIGHT(DK152,3))
            )
        ),
        "N/A"
    )
)</f>
        <v>N/A</v>
      </c>
      <c r="V152" s="161"/>
      <c r="W152" s="161"/>
      <c r="X152" s="161"/>
      <c r="Y152" s="161"/>
      <c r="Z152" s="161"/>
      <c r="AA152" s="162"/>
      <c r="AB152" s="162"/>
      <c r="AC152" s="162"/>
      <c r="AD152" s="162"/>
      <c r="AE152" s="162"/>
      <c r="AF152" s="162"/>
      <c r="AG152" s="162"/>
      <c r="AH152" s="162"/>
      <c r="AI152" s="162"/>
      <c r="AJ152" s="162"/>
      <c r="AK152" s="162"/>
      <c r="AL152" s="162"/>
      <c r="AM152" s="162"/>
      <c r="AN152" s="162"/>
      <c r="AO152" s="162"/>
      <c r="AP152" s="162"/>
      <c r="AQ152" s="162"/>
      <c r="AR152" s="162"/>
      <c r="AS152" s="162"/>
      <c r="AT152" s="162"/>
      <c r="AU152" s="162"/>
      <c r="AV152" s="162"/>
      <c r="AW152" s="162"/>
      <c r="AX152" s="162"/>
      <c r="AY152" s="162"/>
      <c r="AZ152" s="162"/>
      <c r="BA152" s="162"/>
      <c r="BB152" s="163"/>
      <c r="BC152" s="163"/>
      <c r="BD152" s="163"/>
      <c r="BE152" s="164"/>
      <c r="BF152" s="165"/>
      <c r="BG152" s="162"/>
      <c r="BH152" s="162"/>
      <c r="BI152" s="164"/>
      <c r="BJ152" s="38"/>
      <c r="BK152" s="38"/>
      <c r="BL152" s="126"/>
      <c r="BM152" s="126"/>
      <c r="BN152" s="38"/>
      <c r="BO152" s="38"/>
      <c r="BP152" s="117" t="str">
        <f t="shared" si="104"/>
        <v/>
      </c>
      <c r="BQ152" s="38"/>
      <c r="BR152" s="38"/>
      <c r="BS152" s="38"/>
      <c r="BT152" s="38"/>
      <c r="BV152" s="17">
        <f t="shared" si="98"/>
        <v>0</v>
      </c>
      <c r="BW152" s="17">
        <f t="shared" si="99"/>
        <v>0</v>
      </c>
      <c r="BX152" s="17">
        <f t="shared" si="100"/>
        <v>0</v>
      </c>
      <c r="BY152" s="17">
        <f t="shared" si="101"/>
        <v>0</v>
      </c>
      <c r="BZ152" s="17">
        <f t="shared" si="102"/>
        <v>0</v>
      </c>
      <c r="CA152" s="17">
        <f t="shared" si="103"/>
        <v>0</v>
      </c>
      <c r="CB152" s="17">
        <f t="shared" si="105"/>
        <v>0</v>
      </c>
      <c r="CC152" s="17">
        <f t="shared" si="106"/>
        <v>0</v>
      </c>
      <c r="CD152" s="17">
        <f t="shared" si="107"/>
        <v>0</v>
      </c>
      <c r="CE152" s="17">
        <f t="shared" si="108"/>
        <v>0</v>
      </c>
      <c r="CF152" s="17">
        <f t="shared" si="109"/>
        <v>0</v>
      </c>
      <c r="CG152" s="17">
        <f t="shared" si="110"/>
        <v>0</v>
      </c>
      <c r="CH152" s="17">
        <f t="shared" si="111"/>
        <v>0</v>
      </c>
      <c r="CI152" s="17">
        <f t="shared" si="112"/>
        <v>0</v>
      </c>
      <c r="CJ152" s="17">
        <f t="shared" si="113"/>
        <v>0</v>
      </c>
      <c r="CK152" s="17">
        <f t="shared" si="114"/>
        <v>0</v>
      </c>
      <c r="CL152" s="17">
        <f t="shared" si="115"/>
        <v>0</v>
      </c>
      <c r="CM152" s="17">
        <f t="shared" si="116"/>
        <v>0</v>
      </c>
      <c r="CN152" s="17">
        <f t="shared" si="117"/>
        <v>0</v>
      </c>
      <c r="CO152" s="17">
        <f t="shared" si="118"/>
        <v>0</v>
      </c>
      <c r="CP152" s="17">
        <f t="shared" si="119"/>
        <v>0</v>
      </c>
      <c r="CQ152" s="17">
        <f t="shared" si="120"/>
        <v>0</v>
      </c>
      <c r="CR152" s="17">
        <f t="shared" si="121"/>
        <v>0</v>
      </c>
      <c r="CS152" s="17">
        <f t="shared" si="122"/>
        <v>0</v>
      </c>
      <c r="CT152" s="17">
        <f t="shared" si="123"/>
        <v>0</v>
      </c>
      <c r="CU152" s="17">
        <f t="shared" si="124"/>
        <v>0</v>
      </c>
      <c r="CV152" s="17">
        <f t="shared" si="125"/>
        <v>0</v>
      </c>
      <c r="CW152" s="17">
        <f t="shared" si="126"/>
        <v>0</v>
      </c>
      <c r="CX152" s="17">
        <f t="shared" si="127"/>
        <v>0</v>
      </c>
      <c r="CY152" s="17">
        <f t="shared" si="128"/>
        <v>0</v>
      </c>
      <c r="CZ152" s="17">
        <f t="shared" si="129"/>
        <v>0</v>
      </c>
      <c r="DA152" s="17">
        <f t="shared" si="130"/>
        <v>0</v>
      </c>
      <c r="DB152" s="17">
        <f t="shared" si="131"/>
        <v>0</v>
      </c>
      <c r="DC152" s="17">
        <f t="shared" si="132"/>
        <v>0</v>
      </c>
      <c r="DD152" s="17">
        <f t="shared" si="133"/>
        <v>0</v>
      </c>
      <c r="DE152" s="17">
        <f t="shared" si="134"/>
        <v>0</v>
      </c>
      <c r="DF152" s="17">
        <f t="shared" si="135"/>
        <v>0</v>
      </c>
      <c r="DG152" s="17">
        <f t="shared" si="136"/>
        <v>0</v>
      </c>
    </row>
    <row r="153" spans="2:111" ht="15" customHeight="1" x14ac:dyDescent="0.2">
      <c r="B153" s="156">
        <v>145</v>
      </c>
      <c r="C153" s="157" t="str">
        <f t="shared" si="137"/>
        <v/>
      </c>
      <c r="D153" s="158" t="str">
        <f t="shared" si="97"/>
        <v>OK</v>
      </c>
      <c r="E153" s="159" t="e">
        <f>VLOOKUP('DATA SHEET'!$B$9,'Drill Size Info'!$T$2:$U$8,2,FALSE)</f>
        <v>#N/A</v>
      </c>
      <c r="F153" s="159" t="str">
        <f t="shared" si="138"/>
        <v/>
      </c>
      <c r="G153" s="91">
        <f t="shared" si="139"/>
        <v>0</v>
      </c>
      <c r="H153" s="160" t="s">
        <v>175</v>
      </c>
      <c r="I153" s="160" t="s">
        <v>175</v>
      </c>
      <c r="J153" s="160" t="str">
        <f>IF('DATA SHEET'!$B$10="NC-50","N/A","OK")</f>
        <v>OK</v>
      </c>
      <c r="K153" s="160" t="str">
        <f>IF('DATA SHEET'!$B$10="NC-50","N/A","OK")</f>
        <v>OK</v>
      </c>
      <c r="L153" s="160" t="str">
        <f t="shared" si="140"/>
        <v>OK</v>
      </c>
      <c r="M153" s="160" t="str">
        <f t="shared" si="141"/>
        <v>OK</v>
      </c>
      <c r="N153" s="160"/>
      <c r="O153" s="160"/>
      <c r="P153" s="160"/>
      <c r="Q153" s="160"/>
      <c r="R153" s="92" t="str">
        <f>IF(DI153&lt;&gt;"",
    IF(INT('Drill Size Info'!$AA$19)=INT('Drill Size Info'!$AB$19),
        --(INT('Drill Size Info'!$AA$19) &amp; "." &amp; DI153),
        IF(AND((--(INT('Drill Size Info'!$AA$19) &amp; "." &amp; DI153)&gt;=--('Drill Size Info'!$AA$19)), (--(INT('Drill Size Info'!$AA$19) &amp; "." &amp; DI153)&lt;=--('Drill Size Info'!$AB$19))),
            --(INT('Drill Size Info'!$AA$19) &amp; "." &amp; DI153),
            --(INT('Drill Size Info'!$AB$19) &amp; "." &amp; DI153)
        )
    ),
    IF(DH153&lt;&gt;"",
        IF(INT('Drill Size Info'!$AA$19)=INT('Drill Size Info'!$AB$19),
            --(INT('Drill Size Info'!$AA$19) &amp; "." &amp; LEFT(DH153,3)),
            IF(AND((--(INT('Drill Size Info'!$AA$19) &amp; "." &amp; LEFT(DH153,3))&gt;=--('Drill Size Info'!$AA$19)), (--(INT('Drill Size Info'!$AA$19) &amp; "." &amp; LEFT(DH153,3))&lt;=--('Drill Size Info'!$AB$19))),
                --(INT('Drill Size Info'!$AA$19) &amp; "." &amp; LEFT(DH153,3)),
                --(INT('Drill Size Info'!$AB$19) &amp; "." &amp; LEFT(DH153,3))
            )
        ),
        "OK"
    )
)</f>
        <v>OK</v>
      </c>
      <c r="S153" s="150" t="str">
        <f>IF(DJ153&lt;&gt;"",
    IF(INT('Drill Size Info'!$AA$19)=INT('Drill Size Info'!$AB$19),
        --(INT('Drill Size Info'!$AA$19) &amp; "." &amp; DJ153),
        IF(AND((--(INT('Drill Size Info'!$AA$19) &amp; "." &amp; DJ153)&gt;=--('Drill Size Info'!$AA$19)), (--(INT('Drill Size Info'!$AA$19) &amp; "." &amp; DJ153)&lt;=--('Drill Size Info'!$AB$19))),
            --(INT('Drill Size Info'!$AA$19) &amp; "." &amp; DJ153),
            --(INT('Drill Size Info'!$AB$19) &amp; "." &amp; DJ153)
        )
    ),
    IF(DH153&lt;&gt;"",
        IF(INT('Drill Size Info'!$AA$19)=INT('Drill Size Info'!$AB$19),
            --(INT('Drill Size Info'!$AA$19) &amp; "." &amp; RIGHT(DH153,3)),
            IF(AND((--(INT('Drill Size Info'!$AA$19) &amp; "." &amp; RIGHT(DH153,3))&gt;=--('Drill Size Info'!$AA$19)), (--(INT('Drill Size Info'!$AA$19) &amp; "." &amp; RIGHT(DH153,3))&lt;=--('Drill Size Info'!$AB$19))),
                --(INT('Drill Size Info'!$AA$19) &amp; "." &amp; RIGHT(DH153,3)),
                --(INT('Drill Size Info'!$AB$19) &amp; "." &amp; RIGHT(DH153,3))
            )
        ),
        "N/A"
    )
)</f>
        <v>N/A</v>
      </c>
      <c r="T153" s="150" t="str">
        <f>IF(DL153&lt;&gt;"",
    IF(INT('Drill Size Info'!$AA$19)=INT('Drill Size Info'!$AB$15),
        --(INT('Drill Size Info'!$AA$15) &amp; "." &amp; DL153),
        IF(AND((--(INT('Drill Size Info'!$AA$15) &amp; "." &amp; DL153)&gt;=--('Drill Size Info'!$AA$15)), (--(INT('Drill Size Info'!$AA$15) &amp; "." &amp; DL153)&lt;=--('Drill Size Info'!$AB$15))),
            --(INT('Drill Size Info'!$AA$15) &amp; "." &amp; DL153),
            --(INT('Drill Size Info'!$AB$15) &amp; "." &amp; DL153)
        )
    ),
    IF(DK153&lt;&gt;"",
        IF(INT('Drill Size Info'!$AA$15)=INT('Drill Size Info'!$AB$15),
            --(INT('Drill Size Info'!$AA$15) &amp; "." &amp; LEFT(DK153,3)),
            IF(AND((--(INT('Drill Size Info'!$AA$15) &amp; "." &amp; LEFT(DK153,3))&gt;=--('Drill Size Info'!$AA$15)), (--(INT('Drill Size Info'!$AA$15) &amp; "." &amp; LEFT(DK153,3))&lt;=--('Drill Size Info'!$AB$15))),
                --(INT('Drill Size Info'!$AA$15) &amp; "." &amp; LEFT(DK153,3)),
                --(INT('Drill Size Info'!$AB$15) &amp; "." &amp; LEFT(DK153,3))
            )
        ),
        "OK"
    )
)</f>
        <v>OK</v>
      </c>
      <c r="U153" s="150" t="str">
        <f>IF(DM153&lt;&gt;"",
    IF(INT('Drill Size Info'!$AA$19)=INT('Drill Size Info'!$AB$15),
        --(INT('Drill Size Info'!$AA$15) &amp; "." &amp; DM153),
        IF(AND((--(INT('Drill Size Info'!$AA$15) &amp; "." &amp; DM153)&gt;=--('Drill Size Info'!$AA$15)), (--(INT('Drill Size Info'!$AA$15) &amp; "." &amp; DM153)&lt;=--('Drill Size Info'!$AB$15))),
            --(INT('Drill Size Info'!$AA$15) &amp; "." &amp; DM153),
            --(INT('Drill Size Info'!$AB$15) &amp; "." &amp; DM153)
        )
    ),
    IF(DK153&lt;&gt;"",
        IF(INT('Drill Size Info'!$AA$15)=INT('Drill Size Info'!$AB$15),
            --(INT('Drill Size Info'!$AA$15) &amp; "." &amp; RIGHT(DK153,3)),
            IF(AND((--(INT('Drill Size Info'!$AA$15) &amp; "." &amp; RIGHT(DK153,3))&gt;=--('Drill Size Info'!$AA$15)), (--(INT('Drill Size Info'!$AA$15) &amp; "." &amp; RIGHT(DK153,3))&lt;=--('Drill Size Info'!$AB$15))),
                --(INT('Drill Size Info'!$AA$15) &amp; "." &amp; RIGHT(DK153,3)),
                --(INT('Drill Size Info'!$AB$15) &amp; "." &amp; RIGHT(DK153,3))
            )
        ),
        "N/A"
    )
)</f>
        <v>N/A</v>
      </c>
      <c r="V153" s="161"/>
      <c r="W153" s="161"/>
      <c r="X153" s="161"/>
      <c r="Y153" s="161"/>
      <c r="Z153" s="161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162"/>
      <c r="AL153" s="162"/>
      <c r="AM153" s="162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2"/>
      <c r="BA153" s="162"/>
      <c r="BB153" s="163"/>
      <c r="BC153" s="163"/>
      <c r="BD153" s="163"/>
      <c r="BE153" s="164"/>
      <c r="BF153" s="165"/>
      <c r="BG153" s="162"/>
      <c r="BH153" s="162"/>
      <c r="BI153" s="164"/>
      <c r="BJ153" s="38"/>
      <c r="BK153" s="38"/>
      <c r="BL153" s="126"/>
      <c r="BM153" s="126"/>
      <c r="BN153" s="38"/>
      <c r="BO153" s="38"/>
      <c r="BP153" s="117" t="str">
        <f t="shared" si="104"/>
        <v/>
      </c>
      <c r="BQ153" s="38"/>
      <c r="BR153" s="38"/>
      <c r="BS153" s="38"/>
      <c r="BT153" s="38"/>
      <c r="BV153" s="17">
        <f t="shared" si="98"/>
        <v>0</v>
      </c>
      <c r="BW153" s="17">
        <f t="shared" si="99"/>
        <v>0</v>
      </c>
      <c r="BX153" s="17">
        <f t="shared" si="100"/>
        <v>0</v>
      </c>
      <c r="BY153" s="17">
        <f t="shared" si="101"/>
        <v>0</v>
      </c>
      <c r="BZ153" s="17">
        <f t="shared" si="102"/>
        <v>0</v>
      </c>
      <c r="CA153" s="17">
        <f t="shared" si="103"/>
        <v>0</v>
      </c>
      <c r="CB153" s="17">
        <f t="shared" si="105"/>
        <v>0</v>
      </c>
      <c r="CC153" s="17">
        <f t="shared" si="106"/>
        <v>0</v>
      </c>
      <c r="CD153" s="17">
        <f t="shared" si="107"/>
        <v>0</v>
      </c>
      <c r="CE153" s="17">
        <f t="shared" si="108"/>
        <v>0</v>
      </c>
      <c r="CF153" s="17">
        <f t="shared" si="109"/>
        <v>0</v>
      </c>
      <c r="CG153" s="17">
        <f t="shared" si="110"/>
        <v>0</v>
      </c>
      <c r="CH153" s="17">
        <f t="shared" si="111"/>
        <v>0</v>
      </c>
      <c r="CI153" s="17">
        <f t="shared" si="112"/>
        <v>0</v>
      </c>
      <c r="CJ153" s="17">
        <f t="shared" si="113"/>
        <v>0</v>
      </c>
      <c r="CK153" s="17">
        <f t="shared" si="114"/>
        <v>0</v>
      </c>
      <c r="CL153" s="17">
        <f t="shared" si="115"/>
        <v>0</v>
      </c>
      <c r="CM153" s="17">
        <f t="shared" si="116"/>
        <v>0</v>
      </c>
      <c r="CN153" s="17">
        <f t="shared" si="117"/>
        <v>0</v>
      </c>
      <c r="CO153" s="17">
        <f t="shared" si="118"/>
        <v>0</v>
      </c>
      <c r="CP153" s="17">
        <f t="shared" si="119"/>
        <v>0</v>
      </c>
      <c r="CQ153" s="17">
        <f t="shared" si="120"/>
        <v>0</v>
      </c>
      <c r="CR153" s="17">
        <f t="shared" si="121"/>
        <v>0</v>
      </c>
      <c r="CS153" s="17">
        <f t="shared" si="122"/>
        <v>0</v>
      </c>
      <c r="CT153" s="17">
        <f t="shared" si="123"/>
        <v>0</v>
      </c>
      <c r="CU153" s="17">
        <f t="shared" si="124"/>
        <v>0</v>
      </c>
      <c r="CV153" s="17">
        <f t="shared" si="125"/>
        <v>0</v>
      </c>
      <c r="CW153" s="17">
        <f t="shared" si="126"/>
        <v>0</v>
      </c>
      <c r="CX153" s="17">
        <f t="shared" si="127"/>
        <v>0</v>
      </c>
      <c r="CY153" s="17">
        <f t="shared" si="128"/>
        <v>0</v>
      </c>
      <c r="CZ153" s="17">
        <f t="shared" si="129"/>
        <v>0</v>
      </c>
      <c r="DA153" s="17">
        <f t="shared" si="130"/>
        <v>0</v>
      </c>
      <c r="DB153" s="17">
        <f t="shared" si="131"/>
        <v>0</v>
      </c>
      <c r="DC153" s="17">
        <f t="shared" si="132"/>
        <v>0</v>
      </c>
      <c r="DD153" s="17">
        <f t="shared" si="133"/>
        <v>0</v>
      </c>
      <c r="DE153" s="17">
        <f t="shared" si="134"/>
        <v>0</v>
      </c>
      <c r="DF153" s="17">
        <f t="shared" si="135"/>
        <v>0</v>
      </c>
      <c r="DG153" s="17">
        <f t="shared" si="136"/>
        <v>0</v>
      </c>
    </row>
    <row r="154" spans="2:111" ht="15" customHeight="1" x14ac:dyDescent="0.2">
      <c r="B154" s="156">
        <v>146</v>
      </c>
      <c r="C154" s="157" t="str">
        <f t="shared" si="137"/>
        <v/>
      </c>
      <c r="D154" s="158" t="str">
        <f t="shared" si="97"/>
        <v>OK</v>
      </c>
      <c r="E154" s="159" t="e">
        <f>VLOOKUP('DATA SHEET'!$B$9,'Drill Size Info'!$T$2:$U$8,2,FALSE)</f>
        <v>#N/A</v>
      </c>
      <c r="F154" s="159" t="str">
        <f t="shared" si="138"/>
        <v/>
      </c>
      <c r="G154" s="91">
        <f t="shared" si="139"/>
        <v>0</v>
      </c>
      <c r="H154" s="160" t="s">
        <v>175</v>
      </c>
      <c r="I154" s="160" t="s">
        <v>175</v>
      </c>
      <c r="J154" s="160" t="str">
        <f>IF('DATA SHEET'!$B$10="NC-50","N/A","OK")</f>
        <v>OK</v>
      </c>
      <c r="K154" s="160" t="str">
        <f>IF('DATA SHEET'!$B$10="NC-50","N/A","OK")</f>
        <v>OK</v>
      </c>
      <c r="L154" s="160" t="str">
        <f t="shared" si="140"/>
        <v>OK</v>
      </c>
      <c r="M154" s="160" t="str">
        <f t="shared" si="141"/>
        <v>OK</v>
      </c>
      <c r="N154" s="160"/>
      <c r="O154" s="160"/>
      <c r="P154" s="160"/>
      <c r="Q154" s="160"/>
      <c r="R154" s="92" t="str">
        <f>IF(DI154&lt;&gt;"",
    IF(INT('Drill Size Info'!$AA$19)=INT('Drill Size Info'!$AB$19),
        --(INT('Drill Size Info'!$AA$19) &amp; "." &amp; DI154),
        IF(AND((--(INT('Drill Size Info'!$AA$19) &amp; "." &amp; DI154)&gt;=--('Drill Size Info'!$AA$19)), (--(INT('Drill Size Info'!$AA$19) &amp; "." &amp; DI154)&lt;=--('Drill Size Info'!$AB$19))),
            --(INT('Drill Size Info'!$AA$19) &amp; "." &amp; DI154),
            --(INT('Drill Size Info'!$AB$19) &amp; "." &amp; DI154)
        )
    ),
    IF(DH154&lt;&gt;"",
        IF(INT('Drill Size Info'!$AA$19)=INT('Drill Size Info'!$AB$19),
            --(INT('Drill Size Info'!$AA$19) &amp; "." &amp; LEFT(DH154,3)),
            IF(AND((--(INT('Drill Size Info'!$AA$19) &amp; "." &amp; LEFT(DH154,3))&gt;=--('Drill Size Info'!$AA$19)), (--(INT('Drill Size Info'!$AA$19) &amp; "." &amp; LEFT(DH154,3))&lt;=--('Drill Size Info'!$AB$19))),
                --(INT('Drill Size Info'!$AA$19) &amp; "." &amp; LEFT(DH154,3)),
                --(INT('Drill Size Info'!$AB$19) &amp; "." &amp; LEFT(DH154,3))
            )
        ),
        "OK"
    )
)</f>
        <v>OK</v>
      </c>
      <c r="S154" s="150" t="str">
        <f>IF(DJ154&lt;&gt;"",
    IF(INT('Drill Size Info'!$AA$19)=INT('Drill Size Info'!$AB$19),
        --(INT('Drill Size Info'!$AA$19) &amp; "." &amp; DJ154),
        IF(AND((--(INT('Drill Size Info'!$AA$19) &amp; "." &amp; DJ154)&gt;=--('Drill Size Info'!$AA$19)), (--(INT('Drill Size Info'!$AA$19) &amp; "." &amp; DJ154)&lt;=--('Drill Size Info'!$AB$19))),
            --(INT('Drill Size Info'!$AA$19) &amp; "." &amp; DJ154),
            --(INT('Drill Size Info'!$AB$19) &amp; "." &amp; DJ154)
        )
    ),
    IF(DH154&lt;&gt;"",
        IF(INT('Drill Size Info'!$AA$19)=INT('Drill Size Info'!$AB$19),
            --(INT('Drill Size Info'!$AA$19) &amp; "." &amp; RIGHT(DH154,3)),
            IF(AND((--(INT('Drill Size Info'!$AA$19) &amp; "." &amp; RIGHT(DH154,3))&gt;=--('Drill Size Info'!$AA$19)), (--(INT('Drill Size Info'!$AA$19) &amp; "." &amp; RIGHT(DH154,3))&lt;=--('Drill Size Info'!$AB$19))),
                --(INT('Drill Size Info'!$AA$19) &amp; "." &amp; RIGHT(DH154,3)),
                --(INT('Drill Size Info'!$AB$19) &amp; "." &amp; RIGHT(DH154,3))
            )
        ),
        "N/A"
    )
)</f>
        <v>N/A</v>
      </c>
      <c r="T154" s="150" t="str">
        <f>IF(DL154&lt;&gt;"",
    IF(INT('Drill Size Info'!$AA$19)=INT('Drill Size Info'!$AB$15),
        --(INT('Drill Size Info'!$AA$15) &amp; "." &amp; DL154),
        IF(AND((--(INT('Drill Size Info'!$AA$15) &amp; "." &amp; DL154)&gt;=--('Drill Size Info'!$AA$15)), (--(INT('Drill Size Info'!$AA$15) &amp; "." &amp; DL154)&lt;=--('Drill Size Info'!$AB$15))),
            --(INT('Drill Size Info'!$AA$15) &amp; "." &amp; DL154),
            --(INT('Drill Size Info'!$AB$15) &amp; "." &amp; DL154)
        )
    ),
    IF(DK154&lt;&gt;"",
        IF(INT('Drill Size Info'!$AA$15)=INT('Drill Size Info'!$AB$15),
            --(INT('Drill Size Info'!$AA$15) &amp; "." &amp; LEFT(DK154,3)),
            IF(AND((--(INT('Drill Size Info'!$AA$15) &amp; "." &amp; LEFT(DK154,3))&gt;=--('Drill Size Info'!$AA$15)), (--(INT('Drill Size Info'!$AA$15) &amp; "." &amp; LEFT(DK154,3))&lt;=--('Drill Size Info'!$AB$15))),
                --(INT('Drill Size Info'!$AA$15) &amp; "." &amp; LEFT(DK154,3)),
                --(INT('Drill Size Info'!$AB$15) &amp; "." &amp; LEFT(DK154,3))
            )
        ),
        "OK"
    )
)</f>
        <v>OK</v>
      </c>
      <c r="U154" s="150" t="str">
        <f>IF(DM154&lt;&gt;"",
    IF(INT('Drill Size Info'!$AA$19)=INT('Drill Size Info'!$AB$15),
        --(INT('Drill Size Info'!$AA$15) &amp; "." &amp; DM154),
        IF(AND((--(INT('Drill Size Info'!$AA$15) &amp; "." &amp; DM154)&gt;=--('Drill Size Info'!$AA$15)), (--(INT('Drill Size Info'!$AA$15) &amp; "." &amp; DM154)&lt;=--('Drill Size Info'!$AB$15))),
            --(INT('Drill Size Info'!$AA$15) &amp; "." &amp; DM154),
            --(INT('Drill Size Info'!$AB$15) &amp; "." &amp; DM154)
        )
    ),
    IF(DK154&lt;&gt;"",
        IF(INT('Drill Size Info'!$AA$15)=INT('Drill Size Info'!$AB$15),
            --(INT('Drill Size Info'!$AA$15) &amp; "." &amp; RIGHT(DK154,3)),
            IF(AND((--(INT('Drill Size Info'!$AA$15) &amp; "." &amp; RIGHT(DK154,3))&gt;=--('Drill Size Info'!$AA$15)), (--(INT('Drill Size Info'!$AA$15) &amp; "." &amp; RIGHT(DK154,3))&lt;=--('Drill Size Info'!$AB$15))),
                --(INT('Drill Size Info'!$AA$15) &amp; "." &amp; RIGHT(DK154,3)),
                --(INT('Drill Size Info'!$AB$15) &amp; "." &amp; RIGHT(DK154,3))
            )
        ),
        "N/A"
    )
)</f>
        <v>N/A</v>
      </c>
      <c r="V154" s="161"/>
      <c r="W154" s="161"/>
      <c r="X154" s="161"/>
      <c r="Y154" s="161"/>
      <c r="Z154" s="161"/>
      <c r="AA154" s="162"/>
      <c r="AB154" s="162"/>
      <c r="AC154" s="162"/>
      <c r="AD154" s="162"/>
      <c r="AE154" s="162"/>
      <c r="AF154" s="162"/>
      <c r="AG154" s="162"/>
      <c r="AH154" s="162"/>
      <c r="AI154" s="162"/>
      <c r="AJ154" s="162"/>
      <c r="AK154" s="162"/>
      <c r="AL154" s="162"/>
      <c r="AM154" s="162"/>
      <c r="AN154" s="162"/>
      <c r="AO154" s="162"/>
      <c r="AP154" s="162"/>
      <c r="AQ154" s="162"/>
      <c r="AR154" s="162"/>
      <c r="AS154" s="162"/>
      <c r="AT154" s="162"/>
      <c r="AU154" s="162"/>
      <c r="AV154" s="162"/>
      <c r="AW154" s="162"/>
      <c r="AX154" s="162"/>
      <c r="AY154" s="162"/>
      <c r="AZ154" s="162"/>
      <c r="BA154" s="162"/>
      <c r="BB154" s="163"/>
      <c r="BC154" s="163"/>
      <c r="BD154" s="163"/>
      <c r="BE154" s="164"/>
      <c r="BF154" s="165"/>
      <c r="BG154" s="162"/>
      <c r="BH154" s="162"/>
      <c r="BI154" s="164"/>
      <c r="BJ154" s="38"/>
      <c r="BK154" s="38"/>
      <c r="BL154" s="126"/>
      <c r="BM154" s="126"/>
      <c r="BN154" s="38"/>
      <c r="BO154" s="38"/>
      <c r="BP154" s="117" t="str">
        <f t="shared" si="104"/>
        <v/>
      </c>
      <c r="BQ154" s="38"/>
      <c r="BR154" s="38"/>
      <c r="BS154" s="38"/>
      <c r="BT154" s="38"/>
      <c r="BV154" s="17">
        <f t="shared" si="98"/>
        <v>0</v>
      </c>
      <c r="BW154" s="17">
        <f t="shared" si="99"/>
        <v>0</v>
      </c>
      <c r="BX154" s="17">
        <f t="shared" si="100"/>
        <v>0</v>
      </c>
      <c r="BY154" s="17">
        <f t="shared" si="101"/>
        <v>0</v>
      </c>
      <c r="BZ154" s="17">
        <f t="shared" si="102"/>
        <v>0</v>
      </c>
      <c r="CA154" s="17">
        <f t="shared" si="103"/>
        <v>0</v>
      </c>
      <c r="CB154" s="17">
        <f t="shared" si="105"/>
        <v>0</v>
      </c>
      <c r="CC154" s="17">
        <f t="shared" si="106"/>
        <v>0</v>
      </c>
      <c r="CD154" s="17">
        <f t="shared" si="107"/>
        <v>0</v>
      </c>
      <c r="CE154" s="17">
        <f t="shared" si="108"/>
        <v>0</v>
      </c>
      <c r="CF154" s="17">
        <f t="shared" si="109"/>
        <v>0</v>
      </c>
      <c r="CG154" s="17">
        <f t="shared" si="110"/>
        <v>0</v>
      </c>
      <c r="CH154" s="17">
        <f t="shared" si="111"/>
        <v>0</v>
      </c>
      <c r="CI154" s="17">
        <f t="shared" si="112"/>
        <v>0</v>
      </c>
      <c r="CJ154" s="17">
        <f t="shared" si="113"/>
        <v>0</v>
      </c>
      <c r="CK154" s="17">
        <f t="shared" si="114"/>
        <v>0</v>
      </c>
      <c r="CL154" s="17">
        <f t="shared" si="115"/>
        <v>0</v>
      </c>
      <c r="CM154" s="17">
        <f t="shared" si="116"/>
        <v>0</v>
      </c>
      <c r="CN154" s="17">
        <f t="shared" si="117"/>
        <v>0</v>
      </c>
      <c r="CO154" s="17">
        <f t="shared" si="118"/>
        <v>0</v>
      </c>
      <c r="CP154" s="17">
        <f t="shared" si="119"/>
        <v>0</v>
      </c>
      <c r="CQ154" s="17">
        <f t="shared" si="120"/>
        <v>0</v>
      </c>
      <c r="CR154" s="17">
        <f t="shared" si="121"/>
        <v>0</v>
      </c>
      <c r="CS154" s="17">
        <f t="shared" si="122"/>
        <v>0</v>
      </c>
      <c r="CT154" s="17">
        <f t="shared" si="123"/>
        <v>0</v>
      </c>
      <c r="CU154" s="17">
        <f t="shared" si="124"/>
        <v>0</v>
      </c>
      <c r="CV154" s="17">
        <f t="shared" si="125"/>
        <v>0</v>
      </c>
      <c r="CW154" s="17">
        <f t="shared" si="126"/>
        <v>0</v>
      </c>
      <c r="CX154" s="17">
        <f t="shared" si="127"/>
        <v>0</v>
      </c>
      <c r="CY154" s="17">
        <f t="shared" si="128"/>
        <v>0</v>
      </c>
      <c r="CZ154" s="17">
        <f t="shared" si="129"/>
        <v>0</v>
      </c>
      <c r="DA154" s="17">
        <f t="shared" si="130"/>
        <v>0</v>
      </c>
      <c r="DB154" s="17">
        <f t="shared" si="131"/>
        <v>0</v>
      </c>
      <c r="DC154" s="17">
        <f t="shared" si="132"/>
        <v>0</v>
      </c>
      <c r="DD154" s="17">
        <f t="shared" si="133"/>
        <v>0</v>
      </c>
      <c r="DE154" s="17">
        <f t="shared" si="134"/>
        <v>0</v>
      </c>
      <c r="DF154" s="17">
        <f t="shared" si="135"/>
        <v>0</v>
      </c>
      <c r="DG154" s="17">
        <f t="shared" si="136"/>
        <v>0</v>
      </c>
    </row>
    <row r="155" spans="2:111" ht="15" customHeight="1" x14ac:dyDescent="0.2">
      <c r="B155" s="156">
        <v>147</v>
      </c>
      <c r="C155" s="157" t="str">
        <f t="shared" si="137"/>
        <v/>
      </c>
      <c r="D155" s="158" t="str">
        <f t="shared" si="97"/>
        <v>OK</v>
      </c>
      <c r="E155" s="159" t="e">
        <f>VLOOKUP('DATA SHEET'!$B$9,'Drill Size Info'!$T$2:$U$8,2,FALSE)</f>
        <v>#N/A</v>
      </c>
      <c r="F155" s="159" t="str">
        <f t="shared" si="138"/>
        <v/>
      </c>
      <c r="G155" s="91">
        <f t="shared" si="139"/>
        <v>0</v>
      </c>
      <c r="H155" s="160" t="s">
        <v>175</v>
      </c>
      <c r="I155" s="160" t="s">
        <v>175</v>
      </c>
      <c r="J155" s="160" t="str">
        <f>IF('DATA SHEET'!$B$10="NC-50","N/A","OK")</f>
        <v>OK</v>
      </c>
      <c r="K155" s="160" t="str">
        <f>IF('DATA SHEET'!$B$10="NC-50","N/A","OK")</f>
        <v>OK</v>
      </c>
      <c r="L155" s="160" t="str">
        <f t="shared" si="140"/>
        <v>OK</v>
      </c>
      <c r="M155" s="160" t="str">
        <f t="shared" si="141"/>
        <v>OK</v>
      </c>
      <c r="N155" s="160"/>
      <c r="O155" s="160"/>
      <c r="P155" s="160"/>
      <c r="Q155" s="160"/>
      <c r="R155" s="92" t="str">
        <f>IF(DI155&lt;&gt;"",
    IF(INT('Drill Size Info'!$AA$19)=INT('Drill Size Info'!$AB$19),
        --(INT('Drill Size Info'!$AA$19) &amp; "." &amp; DI155),
        IF(AND((--(INT('Drill Size Info'!$AA$19) &amp; "." &amp; DI155)&gt;=--('Drill Size Info'!$AA$19)), (--(INT('Drill Size Info'!$AA$19) &amp; "." &amp; DI155)&lt;=--('Drill Size Info'!$AB$19))),
            --(INT('Drill Size Info'!$AA$19) &amp; "." &amp; DI155),
            --(INT('Drill Size Info'!$AB$19) &amp; "." &amp; DI155)
        )
    ),
    IF(DH155&lt;&gt;"",
        IF(INT('Drill Size Info'!$AA$19)=INT('Drill Size Info'!$AB$19),
            --(INT('Drill Size Info'!$AA$19) &amp; "." &amp; LEFT(DH155,3)),
            IF(AND((--(INT('Drill Size Info'!$AA$19) &amp; "." &amp; LEFT(DH155,3))&gt;=--('Drill Size Info'!$AA$19)), (--(INT('Drill Size Info'!$AA$19) &amp; "." &amp; LEFT(DH155,3))&lt;=--('Drill Size Info'!$AB$19))),
                --(INT('Drill Size Info'!$AA$19) &amp; "." &amp; LEFT(DH155,3)),
                --(INT('Drill Size Info'!$AB$19) &amp; "." &amp; LEFT(DH155,3))
            )
        ),
        "OK"
    )
)</f>
        <v>OK</v>
      </c>
      <c r="S155" s="150" t="str">
        <f>IF(DJ155&lt;&gt;"",
    IF(INT('Drill Size Info'!$AA$19)=INT('Drill Size Info'!$AB$19),
        --(INT('Drill Size Info'!$AA$19) &amp; "." &amp; DJ155),
        IF(AND((--(INT('Drill Size Info'!$AA$19) &amp; "." &amp; DJ155)&gt;=--('Drill Size Info'!$AA$19)), (--(INT('Drill Size Info'!$AA$19) &amp; "." &amp; DJ155)&lt;=--('Drill Size Info'!$AB$19))),
            --(INT('Drill Size Info'!$AA$19) &amp; "." &amp; DJ155),
            --(INT('Drill Size Info'!$AB$19) &amp; "." &amp; DJ155)
        )
    ),
    IF(DH155&lt;&gt;"",
        IF(INT('Drill Size Info'!$AA$19)=INT('Drill Size Info'!$AB$19),
            --(INT('Drill Size Info'!$AA$19) &amp; "." &amp; RIGHT(DH155,3)),
            IF(AND((--(INT('Drill Size Info'!$AA$19) &amp; "." &amp; RIGHT(DH155,3))&gt;=--('Drill Size Info'!$AA$19)), (--(INT('Drill Size Info'!$AA$19) &amp; "." &amp; RIGHT(DH155,3))&lt;=--('Drill Size Info'!$AB$19))),
                --(INT('Drill Size Info'!$AA$19) &amp; "." &amp; RIGHT(DH155,3)),
                --(INT('Drill Size Info'!$AB$19) &amp; "." &amp; RIGHT(DH155,3))
            )
        ),
        "N/A"
    )
)</f>
        <v>N/A</v>
      </c>
      <c r="T155" s="150" t="str">
        <f>IF(DL155&lt;&gt;"",
    IF(INT('Drill Size Info'!$AA$19)=INT('Drill Size Info'!$AB$15),
        --(INT('Drill Size Info'!$AA$15) &amp; "." &amp; DL155),
        IF(AND((--(INT('Drill Size Info'!$AA$15) &amp; "." &amp; DL155)&gt;=--('Drill Size Info'!$AA$15)), (--(INT('Drill Size Info'!$AA$15) &amp; "." &amp; DL155)&lt;=--('Drill Size Info'!$AB$15))),
            --(INT('Drill Size Info'!$AA$15) &amp; "." &amp; DL155),
            --(INT('Drill Size Info'!$AB$15) &amp; "." &amp; DL155)
        )
    ),
    IF(DK155&lt;&gt;"",
        IF(INT('Drill Size Info'!$AA$15)=INT('Drill Size Info'!$AB$15),
            --(INT('Drill Size Info'!$AA$15) &amp; "." &amp; LEFT(DK155,3)),
            IF(AND((--(INT('Drill Size Info'!$AA$15) &amp; "." &amp; LEFT(DK155,3))&gt;=--('Drill Size Info'!$AA$15)), (--(INT('Drill Size Info'!$AA$15) &amp; "." &amp; LEFT(DK155,3))&lt;=--('Drill Size Info'!$AB$15))),
                --(INT('Drill Size Info'!$AA$15) &amp; "." &amp; LEFT(DK155,3)),
                --(INT('Drill Size Info'!$AB$15) &amp; "." &amp; LEFT(DK155,3))
            )
        ),
        "OK"
    )
)</f>
        <v>OK</v>
      </c>
      <c r="U155" s="150" t="str">
        <f>IF(DM155&lt;&gt;"",
    IF(INT('Drill Size Info'!$AA$19)=INT('Drill Size Info'!$AB$15),
        --(INT('Drill Size Info'!$AA$15) &amp; "." &amp; DM155),
        IF(AND((--(INT('Drill Size Info'!$AA$15) &amp; "." &amp; DM155)&gt;=--('Drill Size Info'!$AA$15)), (--(INT('Drill Size Info'!$AA$15) &amp; "." &amp; DM155)&lt;=--('Drill Size Info'!$AB$15))),
            --(INT('Drill Size Info'!$AA$15) &amp; "." &amp; DM155),
            --(INT('Drill Size Info'!$AB$15) &amp; "." &amp; DM155)
        )
    ),
    IF(DK155&lt;&gt;"",
        IF(INT('Drill Size Info'!$AA$15)=INT('Drill Size Info'!$AB$15),
            --(INT('Drill Size Info'!$AA$15) &amp; "." &amp; RIGHT(DK155,3)),
            IF(AND((--(INT('Drill Size Info'!$AA$15) &amp; "." &amp; RIGHT(DK155,3))&gt;=--('Drill Size Info'!$AA$15)), (--(INT('Drill Size Info'!$AA$15) &amp; "." &amp; RIGHT(DK155,3))&lt;=--('Drill Size Info'!$AB$15))),
                --(INT('Drill Size Info'!$AA$15) &amp; "." &amp; RIGHT(DK155,3)),
                --(INT('Drill Size Info'!$AB$15) &amp; "." &amp; RIGHT(DK155,3))
            )
        ),
        "N/A"
    )
)</f>
        <v>N/A</v>
      </c>
      <c r="V155" s="161"/>
      <c r="W155" s="161"/>
      <c r="X155" s="161"/>
      <c r="Y155" s="161"/>
      <c r="Z155" s="161"/>
      <c r="AA155" s="162"/>
      <c r="AB155" s="162"/>
      <c r="AC155" s="162"/>
      <c r="AD155" s="162"/>
      <c r="AE155" s="162"/>
      <c r="AF155" s="162"/>
      <c r="AG155" s="162"/>
      <c r="AH155" s="162"/>
      <c r="AI155" s="162"/>
      <c r="AJ155" s="162"/>
      <c r="AK155" s="162"/>
      <c r="AL155" s="162"/>
      <c r="AM155" s="162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2"/>
      <c r="BA155" s="162"/>
      <c r="BB155" s="163"/>
      <c r="BC155" s="163"/>
      <c r="BD155" s="163"/>
      <c r="BE155" s="164"/>
      <c r="BF155" s="165"/>
      <c r="BG155" s="162"/>
      <c r="BH155" s="162"/>
      <c r="BI155" s="164"/>
      <c r="BJ155" s="38"/>
      <c r="BK155" s="38"/>
      <c r="BL155" s="126"/>
      <c r="BM155" s="126"/>
      <c r="BN155" s="38"/>
      <c r="BO155" s="38"/>
      <c r="BP155" s="117" t="str">
        <f t="shared" si="104"/>
        <v/>
      </c>
      <c r="BQ155" s="38"/>
      <c r="BR155" s="38"/>
      <c r="BS155" s="38"/>
      <c r="BT155" s="38"/>
      <c r="BV155" s="17">
        <f t="shared" si="98"/>
        <v>0</v>
      </c>
      <c r="BW155" s="17">
        <f t="shared" si="99"/>
        <v>0</v>
      </c>
      <c r="BX155" s="17">
        <f t="shared" si="100"/>
        <v>0</v>
      </c>
      <c r="BY155" s="17">
        <f t="shared" si="101"/>
        <v>0</v>
      </c>
      <c r="BZ155" s="17">
        <f t="shared" si="102"/>
        <v>0</v>
      </c>
      <c r="CA155" s="17">
        <f t="shared" si="103"/>
        <v>0</v>
      </c>
      <c r="CB155" s="17">
        <f t="shared" si="105"/>
        <v>0</v>
      </c>
      <c r="CC155" s="17">
        <f t="shared" si="106"/>
        <v>0</v>
      </c>
      <c r="CD155" s="17">
        <f t="shared" si="107"/>
        <v>0</v>
      </c>
      <c r="CE155" s="17">
        <f t="shared" si="108"/>
        <v>0</v>
      </c>
      <c r="CF155" s="17">
        <f t="shared" si="109"/>
        <v>0</v>
      </c>
      <c r="CG155" s="17">
        <f t="shared" si="110"/>
        <v>0</v>
      </c>
      <c r="CH155" s="17">
        <f t="shared" si="111"/>
        <v>0</v>
      </c>
      <c r="CI155" s="17">
        <f t="shared" si="112"/>
        <v>0</v>
      </c>
      <c r="CJ155" s="17">
        <f t="shared" si="113"/>
        <v>0</v>
      </c>
      <c r="CK155" s="17">
        <f t="shared" si="114"/>
        <v>0</v>
      </c>
      <c r="CL155" s="17">
        <f t="shared" si="115"/>
        <v>0</v>
      </c>
      <c r="CM155" s="17">
        <f t="shared" si="116"/>
        <v>0</v>
      </c>
      <c r="CN155" s="17">
        <f t="shared" si="117"/>
        <v>0</v>
      </c>
      <c r="CO155" s="17">
        <f t="shared" si="118"/>
        <v>0</v>
      </c>
      <c r="CP155" s="17">
        <f t="shared" si="119"/>
        <v>0</v>
      </c>
      <c r="CQ155" s="17">
        <f t="shared" si="120"/>
        <v>0</v>
      </c>
      <c r="CR155" s="17">
        <f t="shared" si="121"/>
        <v>0</v>
      </c>
      <c r="CS155" s="17">
        <f t="shared" si="122"/>
        <v>0</v>
      </c>
      <c r="CT155" s="17">
        <f t="shared" si="123"/>
        <v>0</v>
      </c>
      <c r="CU155" s="17">
        <f t="shared" si="124"/>
        <v>0</v>
      </c>
      <c r="CV155" s="17">
        <f t="shared" si="125"/>
        <v>0</v>
      </c>
      <c r="CW155" s="17">
        <f t="shared" si="126"/>
        <v>0</v>
      </c>
      <c r="CX155" s="17">
        <f t="shared" si="127"/>
        <v>0</v>
      </c>
      <c r="CY155" s="17">
        <f t="shared" si="128"/>
        <v>0</v>
      </c>
      <c r="CZ155" s="17">
        <f t="shared" si="129"/>
        <v>0</v>
      </c>
      <c r="DA155" s="17">
        <f t="shared" si="130"/>
        <v>0</v>
      </c>
      <c r="DB155" s="17">
        <f t="shared" si="131"/>
        <v>0</v>
      </c>
      <c r="DC155" s="17">
        <f t="shared" si="132"/>
        <v>0</v>
      </c>
      <c r="DD155" s="17">
        <f t="shared" si="133"/>
        <v>0</v>
      </c>
      <c r="DE155" s="17">
        <f t="shared" si="134"/>
        <v>0</v>
      </c>
      <c r="DF155" s="17">
        <f t="shared" si="135"/>
        <v>0</v>
      </c>
      <c r="DG155" s="17">
        <f t="shared" si="136"/>
        <v>0</v>
      </c>
    </row>
    <row r="156" spans="2:111" ht="15" customHeight="1" x14ac:dyDescent="0.2">
      <c r="B156" s="156">
        <v>148</v>
      </c>
      <c r="C156" s="157" t="str">
        <f t="shared" si="137"/>
        <v/>
      </c>
      <c r="D156" s="158" t="str">
        <f t="shared" si="97"/>
        <v>OK</v>
      </c>
      <c r="E156" s="159" t="e">
        <f>VLOOKUP('DATA SHEET'!$B$9,'Drill Size Info'!$T$2:$U$8,2,FALSE)</f>
        <v>#N/A</v>
      </c>
      <c r="F156" s="159" t="str">
        <f t="shared" si="138"/>
        <v/>
      </c>
      <c r="G156" s="91">
        <f t="shared" si="139"/>
        <v>0</v>
      </c>
      <c r="H156" s="160" t="s">
        <v>175</v>
      </c>
      <c r="I156" s="160" t="s">
        <v>175</v>
      </c>
      <c r="J156" s="160" t="str">
        <f>IF('DATA SHEET'!$B$10="NC-50","N/A","OK")</f>
        <v>OK</v>
      </c>
      <c r="K156" s="160" t="str">
        <f>IF('DATA SHEET'!$B$10="NC-50","N/A","OK")</f>
        <v>OK</v>
      </c>
      <c r="L156" s="160" t="str">
        <f t="shared" si="140"/>
        <v>OK</v>
      </c>
      <c r="M156" s="160" t="str">
        <f t="shared" si="141"/>
        <v>OK</v>
      </c>
      <c r="N156" s="160"/>
      <c r="O156" s="160"/>
      <c r="P156" s="160"/>
      <c r="Q156" s="160"/>
      <c r="R156" s="92" t="str">
        <f>IF(DI156&lt;&gt;"",
    IF(INT('Drill Size Info'!$AA$19)=INT('Drill Size Info'!$AB$19),
        --(INT('Drill Size Info'!$AA$19) &amp; "." &amp; DI156),
        IF(AND((--(INT('Drill Size Info'!$AA$19) &amp; "." &amp; DI156)&gt;=--('Drill Size Info'!$AA$19)), (--(INT('Drill Size Info'!$AA$19) &amp; "." &amp; DI156)&lt;=--('Drill Size Info'!$AB$19))),
            --(INT('Drill Size Info'!$AA$19) &amp; "." &amp; DI156),
            --(INT('Drill Size Info'!$AB$19) &amp; "." &amp; DI156)
        )
    ),
    IF(DH156&lt;&gt;"",
        IF(INT('Drill Size Info'!$AA$19)=INT('Drill Size Info'!$AB$19),
            --(INT('Drill Size Info'!$AA$19) &amp; "." &amp; LEFT(DH156,3)),
            IF(AND((--(INT('Drill Size Info'!$AA$19) &amp; "." &amp; LEFT(DH156,3))&gt;=--('Drill Size Info'!$AA$19)), (--(INT('Drill Size Info'!$AA$19) &amp; "." &amp; LEFT(DH156,3))&lt;=--('Drill Size Info'!$AB$19))),
                --(INT('Drill Size Info'!$AA$19) &amp; "." &amp; LEFT(DH156,3)),
                --(INT('Drill Size Info'!$AB$19) &amp; "." &amp; LEFT(DH156,3))
            )
        ),
        "OK"
    )
)</f>
        <v>OK</v>
      </c>
      <c r="S156" s="150" t="str">
        <f>IF(DJ156&lt;&gt;"",
    IF(INT('Drill Size Info'!$AA$19)=INT('Drill Size Info'!$AB$19),
        --(INT('Drill Size Info'!$AA$19) &amp; "." &amp; DJ156),
        IF(AND((--(INT('Drill Size Info'!$AA$19) &amp; "." &amp; DJ156)&gt;=--('Drill Size Info'!$AA$19)), (--(INT('Drill Size Info'!$AA$19) &amp; "." &amp; DJ156)&lt;=--('Drill Size Info'!$AB$19))),
            --(INT('Drill Size Info'!$AA$19) &amp; "." &amp; DJ156),
            --(INT('Drill Size Info'!$AB$19) &amp; "." &amp; DJ156)
        )
    ),
    IF(DH156&lt;&gt;"",
        IF(INT('Drill Size Info'!$AA$19)=INT('Drill Size Info'!$AB$19),
            --(INT('Drill Size Info'!$AA$19) &amp; "." &amp; RIGHT(DH156,3)),
            IF(AND((--(INT('Drill Size Info'!$AA$19) &amp; "." &amp; RIGHT(DH156,3))&gt;=--('Drill Size Info'!$AA$19)), (--(INT('Drill Size Info'!$AA$19) &amp; "." &amp; RIGHT(DH156,3))&lt;=--('Drill Size Info'!$AB$19))),
                --(INT('Drill Size Info'!$AA$19) &amp; "." &amp; RIGHT(DH156,3)),
                --(INT('Drill Size Info'!$AB$19) &amp; "." &amp; RIGHT(DH156,3))
            )
        ),
        "N/A"
    )
)</f>
        <v>N/A</v>
      </c>
      <c r="T156" s="150" t="str">
        <f>IF(DL156&lt;&gt;"",
    IF(INT('Drill Size Info'!$AA$19)=INT('Drill Size Info'!$AB$15),
        --(INT('Drill Size Info'!$AA$15) &amp; "." &amp; DL156),
        IF(AND((--(INT('Drill Size Info'!$AA$15) &amp; "." &amp; DL156)&gt;=--('Drill Size Info'!$AA$15)), (--(INT('Drill Size Info'!$AA$15) &amp; "." &amp; DL156)&lt;=--('Drill Size Info'!$AB$15))),
            --(INT('Drill Size Info'!$AA$15) &amp; "." &amp; DL156),
            --(INT('Drill Size Info'!$AB$15) &amp; "." &amp; DL156)
        )
    ),
    IF(DK156&lt;&gt;"",
        IF(INT('Drill Size Info'!$AA$15)=INT('Drill Size Info'!$AB$15),
            --(INT('Drill Size Info'!$AA$15) &amp; "." &amp; LEFT(DK156,3)),
            IF(AND((--(INT('Drill Size Info'!$AA$15) &amp; "." &amp; LEFT(DK156,3))&gt;=--('Drill Size Info'!$AA$15)), (--(INT('Drill Size Info'!$AA$15) &amp; "." &amp; LEFT(DK156,3))&lt;=--('Drill Size Info'!$AB$15))),
                --(INT('Drill Size Info'!$AA$15) &amp; "." &amp; LEFT(DK156,3)),
                --(INT('Drill Size Info'!$AB$15) &amp; "." &amp; LEFT(DK156,3))
            )
        ),
        "OK"
    )
)</f>
        <v>OK</v>
      </c>
      <c r="U156" s="150" t="str">
        <f>IF(DM156&lt;&gt;"",
    IF(INT('Drill Size Info'!$AA$19)=INT('Drill Size Info'!$AB$15),
        --(INT('Drill Size Info'!$AA$15) &amp; "." &amp; DM156),
        IF(AND((--(INT('Drill Size Info'!$AA$15) &amp; "." &amp; DM156)&gt;=--('Drill Size Info'!$AA$15)), (--(INT('Drill Size Info'!$AA$15) &amp; "." &amp; DM156)&lt;=--('Drill Size Info'!$AB$15))),
            --(INT('Drill Size Info'!$AA$15) &amp; "." &amp; DM156),
            --(INT('Drill Size Info'!$AB$15) &amp; "." &amp; DM156)
        )
    ),
    IF(DK156&lt;&gt;"",
        IF(INT('Drill Size Info'!$AA$15)=INT('Drill Size Info'!$AB$15),
            --(INT('Drill Size Info'!$AA$15) &amp; "." &amp; RIGHT(DK156,3)),
            IF(AND((--(INT('Drill Size Info'!$AA$15) &amp; "." &amp; RIGHT(DK156,3))&gt;=--('Drill Size Info'!$AA$15)), (--(INT('Drill Size Info'!$AA$15) &amp; "." &amp; RIGHT(DK156,3))&lt;=--('Drill Size Info'!$AB$15))),
                --(INT('Drill Size Info'!$AA$15) &amp; "." &amp; RIGHT(DK156,3)),
                --(INT('Drill Size Info'!$AB$15) &amp; "." &amp; RIGHT(DK156,3))
            )
        ),
        "N/A"
    )
)</f>
        <v>N/A</v>
      </c>
      <c r="V156" s="161"/>
      <c r="W156" s="161"/>
      <c r="X156" s="161"/>
      <c r="Y156" s="161"/>
      <c r="Z156" s="161"/>
      <c r="AA156" s="162"/>
      <c r="AB156" s="162"/>
      <c r="AC156" s="162"/>
      <c r="AD156" s="162"/>
      <c r="AE156" s="162"/>
      <c r="AF156" s="162"/>
      <c r="AG156" s="162"/>
      <c r="AH156" s="162"/>
      <c r="AI156" s="162"/>
      <c r="AJ156" s="162"/>
      <c r="AK156" s="162"/>
      <c r="AL156" s="162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3"/>
      <c r="BC156" s="163"/>
      <c r="BD156" s="163"/>
      <c r="BE156" s="164"/>
      <c r="BF156" s="165"/>
      <c r="BG156" s="162"/>
      <c r="BH156" s="162"/>
      <c r="BI156" s="164"/>
      <c r="BJ156" s="38"/>
      <c r="BK156" s="38"/>
      <c r="BL156" s="126"/>
      <c r="BM156" s="126"/>
      <c r="BN156" s="38"/>
      <c r="BO156" s="38"/>
      <c r="BP156" s="117" t="str">
        <f t="shared" si="104"/>
        <v/>
      </c>
      <c r="BQ156" s="38"/>
      <c r="BR156" s="38"/>
      <c r="BS156" s="38"/>
      <c r="BT156" s="38"/>
      <c r="BV156" s="17">
        <f t="shared" si="98"/>
        <v>0</v>
      </c>
      <c r="BW156" s="17">
        <f t="shared" si="99"/>
        <v>0</v>
      </c>
      <c r="BX156" s="17">
        <f t="shared" si="100"/>
        <v>0</v>
      </c>
      <c r="BY156" s="17">
        <f t="shared" si="101"/>
        <v>0</v>
      </c>
      <c r="BZ156" s="17">
        <f t="shared" si="102"/>
        <v>0</v>
      </c>
      <c r="CA156" s="17">
        <f t="shared" si="103"/>
        <v>0</v>
      </c>
      <c r="CB156" s="17">
        <f t="shared" si="105"/>
        <v>0</v>
      </c>
      <c r="CC156" s="17">
        <f t="shared" si="106"/>
        <v>0</v>
      </c>
      <c r="CD156" s="17">
        <f t="shared" si="107"/>
        <v>0</v>
      </c>
      <c r="CE156" s="17">
        <f t="shared" si="108"/>
        <v>0</v>
      </c>
      <c r="CF156" s="17">
        <f t="shared" si="109"/>
        <v>0</v>
      </c>
      <c r="CG156" s="17">
        <f t="shared" si="110"/>
        <v>0</v>
      </c>
      <c r="CH156" s="17">
        <f t="shared" si="111"/>
        <v>0</v>
      </c>
      <c r="CI156" s="17">
        <f t="shared" si="112"/>
        <v>0</v>
      </c>
      <c r="CJ156" s="17">
        <f t="shared" si="113"/>
        <v>0</v>
      </c>
      <c r="CK156" s="17">
        <f t="shared" si="114"/>
        <v>0</v>
      </c>
      <c r="CL156" s="17">
        <f t="shared" si="115"/>
        <v>0</v>
      </c>
      <c r="CM156" s="17">
        <f t="shared" si="116"/>
        <v>0</v>
      </c>
      <c r="CN156" s="17">
        <f t="shared" si="117"/>
        <v>0</v>
      </c>
      <c r="CO156" s="17">
        <f t="shared" si="118"/>
        <v>0</v>
      </c>
      <c r="CP156" s="17">
        <f t="shared" si="119"/>
        <v>0</v>
      </c>
      <c r="CQ156" s="17">
        <f t="shared" si="120"/>
        <v>0</v>
      </c>
      <c r="CR156" s="17">
        <f t="shared" si="121"/>
        <v>0</v>
      </c>
      <c r="CS156" s="17">
        <f t="shared" si="122"/>
        <v>0</v>
      </c>
      <c r="CT156" s="17">
        <f t="shared" si="123"/>
        <v>0</v>
      </c>
      <c r="CU156" s="17">
        <f t="shared" si="124"/>
        <v>0</v>
      </c>
      <c r="CV156" s="17">
        <f t="shared" si="125"/>
        <v>0</v>
      </c>
      <c r="CW156" s="17">
        <f t="shared" si="126"/>
        <v>0</v>
      </c>
      <c r="CX156" s="17">
        <f t="shared" si="127"/>
        <v>0</v>
      </c>
      <c r="CY156" s="17">
        <f t="shared" si="128"/>
        <v>0</v>
      </c>
      <c r="CZ156" s="17">
        <f t="shared" si="129"/>
        <v>0</v>
      </c>
      <c r="DA156" s="17">
        <f t="shared" si="130"/>
        <v>0</v>
      </c>
      <c r="DB156" s="17">
        <f t="shared" si="131"/>
        <v>0</v>
      </c>
      <c r="DC156" s="17">
        <f t="shared" si="132"/>
        <v>0</v>
      </c>
      <c r="DD156" s="17">
        <f t="shared" si="133"/>
        <v>0</v>
      </c>
      <c r="DE156" s="17">
        <f t="shared" si="134"/>
        <v>0</v>
      </c>
      <c r="DF156" s="17">
        <f t="shared" si="135"/>
        <v>0</v>
      </c>
      <c r="DG156" s="17">
        <f t="shared" si="136"/>
        <v>0</v>
      </c>
    </row>
    <row r="157" spans="2:111" ht="15" customHeight="1" x14ac:dyDescent="0.2">
      <c r="B157" s="156">
        <v>149</v>
      </c>
      <c r="C157" s="157" t="str">
        <f t="shared" si="137"/>
        <v/>
      </c>
      <c r="D157" s="158" t="str">
        <f t="shared" si="97"/>
        <v>OK</v>
      </c>
      <c r="E157" s="159" t="e">
        <f>VLOOKUP('DATA SHEET'!$B$9,'Drill Size Info'!$T$2:$U$8,2,FALSE)</f>
        <v>#N/A</v>
      </c>
      <c r="F157" s="159" t="str">
        <f t="shared" si="138"/>
        <v/>
      </c>
      <c r="G157" s="91">
        <f t="shared" si="139"/>
        <v>0</v>
      </c>
      <c r="H157" s="160" t="s">
        <v>175</v>
      </c>
      <c r="I157" s="160" t="s">
        <v>175</v>
      </c>
      <c r="J157" s="160" t="str">
        <f>IF('DATA SHEET'!$B$10="NC-50","N/A","OK")</f>
        <v>OK</v>
      </c>
      <c r="K157" s="160" t="str">
        <f>IF('DATA SHEET'!$B$10="NC-50","N/A","OK")</f>
        <v>OK</v>
      </c>
      <c r="L157" s="160" t="str">
        <f t="shared" si="140"/>
        <v>OK</v>
      </c>
      <c r="M157" s="160" t="str">
        <f t="shared" si="141"/>
        <v>OK</v>
      </c>
      <c r="N157" s="160"/>
      <c r="O157" s="160"/>
      <c r="P157" s="160"/>
      <c r="Q157" s="160"/>
      <c r="R157" s="92" t="str">
        <f>IF(DI157&lt;&gt;"",
    IF(INT('Drill Size Info'!$AA$19)=INT('Drill Size Info'!$AB$19),
        --(INT('Drill Size Info'!$AA$19) &amp; "." &amp; DI157),
        IF(AND((--(INT('Drill Size Info'!$AA$19) &amp; "." &amp; DI157)&gt;=--('Drill Size Info'!$AA$19)), (--(INT('Drill Size Info'!$AA$19) &amp; "." &amp; DI157)&lt;=--('Drill Size Info'!$AB$19))),
            --(INT('Drill Size Info'!$AA$19) &amp; "." &amp; DI157),
            --(INT('Drill Size Info'!$AB$19) &amp; "." &amp; DI157)
        )
    ),
    IF(DH157&lt;&gt;"",
        IF(INT('Drill Size Info'!$AA$19)=INT('Drill Size Info'!$AB$19),
            --(INT('Drill Size Info'!$AA$19) &amp; "." &amp; LEFT(DH157,3)),
            IF(AND((--(INT('Drill Size Info'!$AA$19) &amp; "." &amp; LEFT(DH157,3))&gt;=--('Drill Size Info'!$AA$19)), (--(INT('Drill Size Info'!$AA$19) &amp; "." &amp; LEFT(DH157,3))&lt;=--('Drill Size Info'!$AB$19))),
                --(INT('Drill Size Info'!$AA$19) &amp; "." &amp; LEFT(DH157,3)),
                --(INT('Drill Size Info'!$AB$19) &amp; "." &amp; LEFT(DH157,3))
            )
        ),
        "OK"
    )
)</f>
        <v>OK</v>
      </c>
      <c r="S157" s="150" t="str">
        <f>IF(DJ157&lt;&gt;"",
    IF(INT('Drill Size Info'!$AA$19)=INT('Drill Size Info'!$AB$19),
        --(INT('Drill Size Info'!$AA$19) &amp; "." &amp; DJ157),
        IF(AND((--(INT('Drill Size Info'!$AA$19) &amp; "." &amp; DJ157)&gt;=--('Drill Size Info'!$AA$19)), (--(INT('Drill Size Info'!$AA$19) &amp; "." &amp; DJ157)&lt;=--('Drill Size Info'!$AB$19))),
            --(INT('Drill Size Info'!$AA$19) &amp; "." &amp; DJ157),
            --(INT('Drill Size Info'!$AB$19) &amp; "." &amp; DJ157)
        )
    ),
    IF(DH157&lt;&gt;"",
        IF(INT('Drill Size Info'!$AA$19)=INT('Drill Size Info'!$AB$19),
            --(INT('Drill Size Info'!$AA$19) &amp; "." &amp; RIGHT(DH157,3)),
            IF(AND((--(INT('Drill Size Info'!$AA$19) &amp; "." &amp; RIGHT(DH157,3))&gt;=--('Drill Size Info'!$AA$19)), (--(INT('Drill Size Info'!$AA$19) &amp; "." &amp; RIGHT(DH157,3))&lt;=--('Drill Size Info'!$AB$19))),
                --(INT('Drill Size Info'!$AA$19) &amp; "." &amp; RIGHT(DH157,3)),
                --(INT('Drill Size Info'!$AB$19) &amp; "." &amp; RIGHT(DH157,3))
            )
        ),
        "N/A"
    )
)</f>
        <v>N/A</v>
      </c>
      <c r="T157" s="150" t="str">
        <f>IF(DL157&lt;&gt;"",
    IF(INT('Drill Size Info'!$AA$19)=INT('Drill Size Info'!$AB$15),
        --(INT('Drill Size Info'!$AA$15) &amp; "." &amp; DL157),
        IF(AND((--(INT('Drill Size Info'!$AA$15) &amp; "." &amp; DL157)&gt;=--('Drill Size Info'!$AA$15)), (--(INT('Drill Size Info'!$AA$15) &amp; "." &amp; DL157)&lt;=--('Drill Size Info'!$AB$15))),
            --(INT('Drill Size Info'!$AA$15) &amp; "." &amp; DL157),
            --(INT('Drill Size Info'!$AB$15) &amp; "." &amp; DL157)
        )
    ),
    IF(DK157&lt;&gt;"",
        IF(INT('Drill Size Info'!$AA$15)=INT('Drill Size Info'!$AB$15),
            --(INT('Drill Size Info'!$AA$15) &amp; "." &amp; LEFT(DK157,3)),
            IF(AND((--(INT('Drill Size Info'!$AA$15) &amp; "." &amp; LEFT(DK157,3))&gt;=--('Drill Size Info'!$AA$15)), (--(INT('Drill Size Info'!$AA$15) &amp; "." &amp; LEFT(DK157,3))&lt;=--('Drill Size Info'!$AB$15))),
                --(INT('Drill Size Info'!$AA$15) &amp; "." &amp; LEFT(DK157,3)),
                --(INT('Drill Size Info'!$AB$15) &amp; "." &amp; LEFT(DK157,3))
            )
        ),
        "OK"
    )
)</f>
        <v>OK</v>
      </c>
      <c r="U157" s="150" t="str">
        <f>IF(DM157&lt;&gt;"",
    IF(INT('Drill Size Info'!$AA$19)=INT('Drill Size Info'!$AB$15),
        --(INT('Drill Size Info'!$AA$15) &amp; "." &amp; DM157),
        IF(AND((--(INT('Drill Size Info'!$AA$15) &amp; "." &amp; DM157)&gt;=--('Drill Size Info'!$AA$15)), (--(INT('Drill Size Info'!$AA$15) &amp; "." &amp; DM157)&lt;=--('Drill Size Info'!$AB$15))),
            --(INT('Drill Size Info'!$AA$15) &amp; "." &amp; DM157),
            --(INT('Drill Size Info'!$AB$15) &amp; "." &amp; DM157)
        )
    ),
    IF(DK157&lt;&gt;"",
        IF(INT('Drill Size Info'!$AA$15)=INT('Drill Size Info'!$AB$15),
            --(INT('Drill Size Info'!$AA$15) &amp; "." &amp; RIGHT(DK157,3)),
            IF(AND((--(INT('Drill Size Info'!$AA$15) &amp; "." &amp; RIGHT(DK157,3))&gt;=--('Drill Size Info'!$AA$15)), (--(INT('Drill Size Info'!$AA$15) &amp; "." &amp; RIGHT(DK157,3))&lt;=--('Drill Size Info'!$AB$15))),
                --(INT('Drill Size Info'!$AA$15) &amp; "." &amp; RIGHT(DK157,3)),
                --(INT('Drill Size Info'!$AB$15) &amp; "." &amp; RIGHT(DK157,3))
            )
        ),
        "N/A"
    )
)</f>
        <v>N/A</v>
      </c>
      <c r="V157" s="161"/>
      <c r="W157" s="161"/>
      <c r="X157" s="161"/>
      <c r="Y157" s="161"/>
      <c r="Z157" s="161"/>
      <c r="AA157" s="162"/>
      <c r="AB157" s="162"/>
      <c r="AC157" s="162"/>
      <c r="AD157" s="162"/>
      <c r="AE157" s="162"/>
      <c r="AF157" s="162"/>
      <c r="AG157" s="162"/>
      <c r="AH157" s="162"/>
      <c r="AI157" s="162"/>
      <c r="AJ157" s="162"/>
      <c r="AK157" s="162"/>
      <c r="AL157" s="162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3"/>
      <c r="BC157" s="163"/>
      <c r="BD157" s="163"/>
      <c r="BE157" s="164"/>
      <c r="BF157" s="165"/>
      <c r="BG157" s="162"/>
      <c r="BH157" s="162"/>
      <c r="BI157" s="164"/>
      <c r="BJ157" s="38"/>
      <c r="BK157" s="38"/>
      <c r="BL157" s="126"/>
      <c r="BM157" s="126"/>
      <c r="BN157" s="38"/>
      <c r="BO157" s="38"/>
      <c r="BP157" s="117" t="str">
        <f t="shared" si="104"/>
        <v/>
      </c>
      <c r="BQ157" s="38"/>
      <c r="BR157" s="38"/>
      <c r="BS157" s="38"/>
      <c r="BT157" s="38"/>
      <c r="BV157" s="17">
        <f t="shared" si="98"/>
        <v>0</v>
      </c>
      <c r="BW157" s="17">
        <f t="shared" si="99"/>
        <v>0</v>
      </c>
      <c r="BX157" s="17">
        <f t="shared" si="100"/>
        <v>0</v>
      </c>
      <c r="BY157" s="17">
        <f t="shared" si="101"/>
        <v>0</v>
      </c>
      <c r="BZ157" s="17">
        <f t="shared" si="102"/>
        <v>0</v>
      </c>
      <c r="CA157" s="17">
        <f t="shared" si="103"/>
        <v>0</v>
      </c>
      <c r="CB157" s="17">
        <f t="shared" si="105"/>
        <v>0</v>
      </c>
      <c r="CC157" s="17">
        <f t="shared" si="106"/>
        <v>0</v>
      </c>
      <c r="CD157" s="17">
        <f t="shared" si="107"/>
        <v>0</v>
      </c>
      <c r="CE157" s="17">
        <f t="shared" si="108"/>
        <v>0</v>
      </c>
      <c r="CF157" s="17">
        <f t="shared" si="109"/>
        <v>0</v>
      </c>
      <c r="CG157" s="17">
        <f t="shared" si="110"/>
        <v>0</v>
      </c>
      <c r="CH157" s="17">
        <f t="shared" si="111"/>
        <v>0</v>
      </c>
      <c r="CI157" s="17">
        <f t="shared" si="112"/>
        <v>0</v>
      </c>
      <c r="CJ157" s="17">
        <f t="shared" si="113"/>
        <v>0</v>
      </c>
      <c r="CK157" s="17">
        <f t="shared" si="114"/>
        <v>0</v>
      </c>
      <c r="CL157" s="17">
        <f t="shared" si="115"/>
        <v>0</v>
      </c>
      <c r="CM157" s="17">
        <f t="shared" si="116"/>
        <v>0</v>
      </c>
      <c r="CN157" s="17">
        <f t="shared" si="117"/>
        <v>0</v>
      </c>
      <c r="CO157" s="17">
        <f t="shared" si="118"/>
        <v>0</v>
      </c>
      <c r="CP157" s="17">
        <f t="shared" si="119"/>
        <v>0</v>
      </c>
      <c r="CQ157" s="17">
        <f t="shared" si="120"/>
        <v>0</v>
      </c>
      <c r="CR157" s="17">
        <f t="shared" si="121"/>
        <v>0</v>
      </c>
      <c r="CS157" s="17">
        <f t="shared" si="122"/>
        <v>0</v>
      </c>
      <c r="CT157" s="17">
        <f t="shared" si="123"/>
        <v>0</v>
      </c>
      <c r="CU157" s="17">
        <f t="shared" si="124"/>
        <v>0</v>
      </c>
      <c r="CV157" s="17">
        <f t="shared" si="125"/>
        <v>0</v>
      </c>
      <c r="CW157" s="17">
        <f t="shared" si="126"/>
        <v>0</v>
      </c>
      <c r="CX157" s="17">
        <f t="shared" si="127"/>
        <v>0</v>
      </c>
      <c r="CY157" s="17">
        <f t="shared" si="128"/>
        <v>0</v>
      </c>
      <c r="CZ157" s="17">
        <f t="shared" si="129"/>
        <v>0</v>
      </c>
      <c r="DA157" s="17">
        <f t="shared" si="130"/>
        <v>0</v>
      </c>
      <c r="DB157" s="17">
        <f t="shared" si="131"/>
        <v>0</v>
      </c>
      <c r="DC157" s="17">
        <f t="shared" si="132"/>
        <v>0</v>
      </c>
      <c r="DD157" s="17">
        <f t="shared" si="133"/>
        <v>0</v>
      </c>
      <c r="DE157" s="17">
        <f t="shared" si="134"/>
        <v>0</v>
      </c>
      <c r="DF157" s="17">
        <f t="shared" si="135"/>
        <v>0</v>
      </c>
      <c r="DG157" s="17">
        <f t="shared" si="136"/>
        <v>0</v>
      </c>
    </row>
    <row r="158" spans="2:111" ht="15" customHeight="1" x14ac:dyDescent="0.2">
      <c r="B158" s="156">
        <v>150</v>
      </c>
      <c r="C158" s="157" t="str">
        <f t="shared" si="137"/>
        <v/>
      </c>
      <c r="D158" s="158" t="str">
        <f t="shared" si="97"/>
        <v>OK</v>
      </c>
      <c r="E158" s="159" t="e">
        <f>VLOOKUP('DATA SHEET'!$B$9,'Drill Size Info'!$T$2:$U$8,2,FALSE)</f>
        <v>#N/A</v>
      </c>
      <c r="F158" s="159" t="str">
        <f t="shared" si="138"/>
        <v/>
      </c>
      <c r="G158" s="91">
        <f t="shared" si="139"/>
        <v>0</v>
      </c>
      <c r="H158" s="160" t="s">
        <v>175</v>
      </c>
      <c r="I158" s="160" t="s">
        <v>175</v>
      </c>
      <c r="J158" s="160" t="str">
        <f>IF('DATA SHEET'!$B$10="NC-50","N/A","OK")</f>
        <v>OK</v>
      </c>
      <c r="K158" s="160" t="str">
        <f>IF('DATA SHEET'!$B$10="NC-50","N/A","OK")</f>
        <v>OK</v>
      </c>
      <c r="L158" s="160" t="str">
        <f t="shared" si="140"/>
        <v>OK</v>
      </c>
      <c r="M158" s="160" t="str">
        <f t="shared" si="141"/>
        <v>OK</v>
      </c>
      <c r="N158" s="160"/>
      <c r="O158" s="160"/>
      <c r="P158" s="160"/>
      <c r="Q158" s="160"/>
      <c r="R158" s="92" t="str">
        <f>IF(DI158&lt;&gt;"",
    IF(INT('Drill Size Info'!$AA$19)=INT('Drill Size Info'!$AB$19),
        --(INT('Drill Size Info'!$AA$19) &amp; "." &amp; DI158),
        IF(AND((--(INT('Drill Size Info'!$AA$19) &amp; "." &amp; DI158)&gt;=--('Drill Size Info'!$AA$19)), (--(INT('Drill Size Info'!$AA$19) &amp; "." &amp; DI158)&lt;=--('Drill Size Info'!$AB$19))),
            --(INT('Drill Size Info'!$AA$19) &amp; "." &amp; DI158),
            --(INT('Drill Size Info'!$AB$19) &amp; "." &amp; DI158)
        )
    ),
    IF(DH158&lt;&gt;"",
        IF(INT('Drill Size Info'!$AA$19)=INT('Drill Size Info'!$AB$19),
            --(INT('Drill Size Info'!$AA$19) &amp; "." &amp; LEFT(DH158,3)),
            IF(AND((--(INT('Drill Size Info'!$AA$19) &amp; "." &amp; LEFT(DH158,3))&gt;=--('Drill Size Info'!$AA$19)), (--(INT('Drill Size Info'!$AA$19) &amp; "." &amp; LEFT(DH158,3))&lt;=--('Drill Size Info'!$AB$19))),
                --(INT('Drill Size Info'!$AA$19) &amp; "." &amp; LEFT(DH158,3)),
                --(INT('Drill Size Info'!$AB$19) &amp; "." &amp; LEFT(DH158,3))
            )
        ),
        "OK"
    )
)</f>
        <v>OK</v>
      </c>
      <c r="S158" s="150" t="str">
        <f>IF(DJ158&lt;&gt;"",
    IF(INT('Drill Size Info'!$AA$19)=INT('Drill Size Info'!$AB$19),
        --(INT('Drill Size Info'!$AA$19) &amp; "." &amp; DJ158),
        IF(AND((--(INT('Drill Size Info'!$AA$19) &amp; "." &amp; DJ158)&gt;=--('Drill Size Info'!$AA$19)), (--(INT('Drill Size Info'!$AA$19) &amp; "." &amp; DJ158)&lt;=--('Drill Size Info'!$AB$19))),
            --(INT('Drill Size Info'!$AA$19) &amp; "." &amp; DJ158),
            --(INT('Drill Size Info'!$AB$19) &amp; "." &amp; DJ158)
        )
    ),
    IF(DH158&lt;&gt;"",
        IF(INT('Drill Size Info'!$AA$19)=INT('Drill Size Info'!$AB$19),
            --(INT('Drill Size Info'!$AA$19) &amp; "." &amp; RIGHT(DH158,3)),
            IF(AND((--(INT('Drill Size Info'!$AA$19) &amp; "." &amp; RIGHT(DH158,3))&gt;=--('Drill Size Info'!$AA$19)), (--(INT('Drill Size Info'!$AA$19) &amp; "." &amp; RIGHT(DH158,3))&lt;=--('Drill Size Info'!$AB$19))),
                --(INT('Drill Size Info'!$AA$19) &amp; "." &amp; RIGHT(DH158,3)),
                --(INT('Drill Size Info'!$AB$19) &amp; "." &amp; RIGHT(DH158,3))
            )
        ),
        "N/A"
    )
)</f>
        <v>N/A</v>
      </c>
      <c r="T158" s="150" t="str">
        <f>IF(DL158&lt;&gt;"",
    IF(INT('Drill Size Info'!$AA$19)=INT('Drill Size Info'!$AB$15),
        --(INT('Drill Size Info'!$AA$15) &amp; "." &amp; DL158),
        IF(AND((--(INT('Drill Size Info'!$AA$15) &amp; "." &amp; DL158)&gt;=--('Drill Size Info'!$AA$15)), (--(INT('Drill Size Info'!$AA$15) &amp; "." &amp; DL158)&lt;=--('Drill Size Info'!$AB$15))),
            --(INT('Drill Size Info'!$AA$15) &amp; "." &amp; DL158),
            --(INT('Drill Size Info'!$AB$15) &amp; "." &amp; DL158)
        )
    ),
    IF(DK158&lt;&gt;"",
        IF(INT('Drill Size Info'!$AA$15)=INT('Drill Size Info'!$AB$15),
            --(INT('Drill Size Info'!$AA$15) &amp; "." &amp; LEFT(DK158,3)),
            IF(AND((--(INT('Drill Size Info'!$AA$15) &amp; "." &amp; LEFT(DK158,3))&gt;=--('Drill Size Info'!$AA$15)), (--(INT('Drill Size Info'!$AA$15) &amp; "." &amp; LEFT(DK158,3))&lt;=--('Drill Size Info'!$AB$15))),
                --(INT('Drill Size Info'!$AA$15) &amp; "." &amp; LEFT(DK158,3)),
                --(INT('Drill Size Info'!$AB$15) &amp; "." &amp; LEFT(DK158,3))
            )
        ),
        "OK"
    )
)</f>
        <v>OK</v>
      </c>
      <c r="U158" s="150" t="str">
        <f>IF(DM158&lt;&gt;"",
    IF(INT('Drill Size Info'!$AA$19)=INT('Drill Size Info'!$AB$15),
        --(INT('Drill Size Info'!$AA$15) &amp; "." &amp; DM158),
        IF(AND((--(INT('Drill Size Info'!$AA$15) &amp; "." &amp; DM158)&gt;=--('Drill Size Info'!$AA$15)), (--(INT('Drill Size Info'!$AA$15) &amp; "." &amp; DM158)&lt;=--('Drill Size Info'!$AB$15))),
            --(INT('Drill Size Info'!$AA$15) &amp; "." &amp; DM158),
            --(INT('Drill Size Info'!$AB$15) &amp; "." &amp; DM158)
        )
    ),
    IF(DK158&lt;&gt;"",
        IF(INT('Drill Size Info'!$AA$15)=INT('Drill Size Info'!$AB$15),
            --(INT('Drill Size Info'!$AA$15) &amp; "." &amp; RIGHT(DK158,3)),
            IF(AND((--(INT('Drill Size Info'!$AA$15) &amp; "." &amp; RIGHT(DK158,3))&gt;=--('Drill Size Info'!$AA$15)), (--(INT('Drill Size Info'!$AA$15) &amp; "." &amp; RIGHT(DK158,3))&lt;=--('Drill Size Info'!$AB$15))),
                --(INT('Drill Size Info'!$AA$15) &amp; "." &amp; RIGHT(DK158,3)),
                --(INT('Drill Size Info'!$AB$15) &amp; "." &amp; RIGHT(DK158,3))
            )
        ),
        "N/A"
    )
)</f>
        <v>N/A</v>
      </c>
      <c r="V158" s="161"/>
      <c r="W158" s="161"/>
      <c r="X158" s="161"/>
      <c r="Y158" s="161"/>
      <c r="Z158" s="161"/>
      <c r="AA158" s="162"/>
      <c r="AB158" s="162"/>
      <c r="AC158" s="162"/>
      <c r="AD158" s="162"/>
      <c r="AE158" s="162"/>
      <c r="AF158" s="162"/>
      <c r="AG158" s="162"/>
      <c r="AH158" s="162"/>
      <c r="AI158" s="162"/>
      <c r="AJ158" s="162"/>
      <c r="AK158" s="162"/>
      <c r="AL158" s="162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3"/>
      <c r="BC158" s="163"/>
      <c r="BD158" s="163"/>
      <c r="BE158" s="164"/>
      <c r="BF158" s="165"/>
      <c r="BG158" s="162"/>
      <c r="BH158" s="162"/>
      <c r="BI158" s="164"/>
      <c r="BJ158" s="38"/>
      <c r="BK158" s="38"/>
      <c r="BL158" s="126"/>
      <c r="BM158" s="126"/>
      <c r="BN158" s="38"/>
      <c r="BO158" s="38"/>
      <c r="BP158" s="117" t="str">
        <f t="shared" si="104"/>
        <v/>
      </c>
      <c r="BQ158" s="38"/>
      <c r="BR158" s="38"/>
      <c r="BS158" s="38"/>
      <c r="BT158" s="38"/>
      <c r="BV158" s="17">
        <f t="shared" si="98"/>
        <v>0</v>
      </c>
      <c r="BW158" s="17">
        <f t="shared" si="99"/>
        <v>0</v>
      </c>
      <c r="BX158" s="17">
        <f t="shared" si="100"/>
        <v>0</v>
      </c>
      <c r="BY158" s="17">
        <f t="shared" si="101"/>
        <v>0</v>
      </c>
      <c r="BZ158" s="17">
        <f t="shared" si="102"/>
        <v>0</v>
      </c>
      <c r="CA158" s="17">
        <f t="shared" si="103"/>
        <v>0</v>
      </c>
      <c r="CB158" s="17">
        <f t="shared" si="105"/>
        <v>0</v>
      </c>
      <c r="CC158" s="17">
        <f t="shared" si="106"/>
        <v>0</v>
      </c>
      <c r="CD158" s="17">
        <f t="shared" si="107"/>
        <v>0</v>
      </c>
      <c r="CE158" s="17">
        <f t="shared" si="108"/>
        <v>0</v>
      </c>
      <c r="CF158" s="17">
        <f t="shared" si="109"/>
        <v>0</v>
      </c>
      <c r="CG158" s="17">
        <f t="shared" si="110"/>
        <v>0</v>
      </c>
      <c r="CH158" s="17">
        <f t="shared" si="111"/>
        <v>0</v>
      </c>
      <c r="CI158" s="17">
        <f t="shared" si="112"/>
        <v>0</v>
      </c>
      <c r="CJ158" s="17">
        <f t="shared" si="113"/>
        <v>0</v>
      </c>
      <c r="CK158" s="17">
        <f t="shared" si="114"/>
        <v>0</v>
      </c>
      <c r="CL158" s="17">
        <f t="shared" si="115"/>
        <v>0</v>
      </c>
      <c r="CM158" s="17">
        <f t="shared" si="116"/>
        <v>0</v>
      </c>
      <c r="CN158" s="17">
        <f t="shared" si="117"/>
        <v>0</v>
      </c>
      <c r="CO158" s="17">
        <f t="shared" si="118"/>
        <v>0</v>
      </c>
      <c r="CP158" s="17">
        <f t="shared" si="119"/>
        <v>0</v>
      </c>
      <c r="CQ158" s="17">
        <f t="shared" si="120"/>
        <v>0</v>
      </c>
      <c r="CR158" s="17">
        <f t="shared" si="121"/>
        <v>0</v>
      </c>
      <c r="CS158" s="17">
        <f t="shared" si="122"/>
        <v>0</v>
      </c>
      <c r="CT158" s="17">
        <f t="shared" si="123"/>
        <v>0</v>
      </c>
      <c r="CU158" s="17">
        <f t="shared" si="124"/>
        <v>0</v>
      </c>
      <c r="CV158" s="17">
        <f t="shared" si="125"/>
        <v>0</v>
      </c>
      <c r="CW158" s="17">
        <f t="shared" si="126"/>
        <v>0</v>
      </c>
      <c r="CX158" s="17">
        <f t="shared" si="127"/>
        <v>0</v>
      </c>
      <c r="CY158" s="17">
        <f t="shared" si="128"/>
        <v>0</v>
      </c>
      <c r="CZ158" s="17">
        <f t="shared" si="129"/>
        <v>0</v>
      </c>
      <c r="DA158" s="17">
        <f t="shared" si="130"/>
        <v>0</v>
      </c>
      <c r="DB158" s="17">
        <f t="shared" si="131"/>
        <v>0</v>
      </c>
      <c r="DC158" s="17">
        <f t="shared" si="132"/>
        <v>0</v>
      </c>
      <c r="DD158" s="17">
        <f t="shared" si="133"/>
        <v>0</v>
      </c>
      <c r="DE158" s="17">
        <f t="shared" si="134"/>
        <v>0</v>
      </c>
      <c r="DF158" s="17">
        <f t="shared" si="135"/>
        <v>0</v>
      </c>
      <c r="DG158" s="17">
        <f t="shared" si="136"/>
        <v>0</v>
      </c>
    </row>
    <row r="159" spans="2:111" ht="15" customHeight="1" x14ac:dyDescent="0.2">
      <c r="B159" s="156">
        <v>151</v>
      </c>
      <c r="C159" s="157" t="str">
        <f t="shared" si="137"/>
        <v/>
      </c>
      <c r="D159" s="158" t="str">
        <f t="shared" si="97"/>
        <v>OK</v>
      </c>
      <c r="E159" s="159" t="e">
        <f>VLOOKUP('DATA SHEET'!$B$9,'Drill Size Info'!$T$2:$U$8,2,FALSE)</f>
        <v>#N/A</v>
      </c>
      <c r="F159" s="159" t="str">
        <f t="shared" si="138"/>
        <v/>
      </c>
      <c r="G159" s="91">
        <f t="shared" si="139"/>
        <v>0</v>
      </c>
      <c r="H159" s="160" t="s">
        <v>175</v>
      </c>
      <c r="I159" s="160" t="s">
        <v>175</v>
      </c>
      <c r="J159" s="160" t="str">
        <f>IF('DATA SHEET'!$B$10="NC-50","N/A","OK")</f>
        <v>OK</v>
      </c>
      <c r="K159" s="160" t="str">
        <f>IF('DATA SHEET'!$B$10="NC-50","N/A","OK")</f>
        <v>OK</v>
      </c>
      <c r="L159" s="160" t="str">
        <f t="shared" si="140"/>
        <v>OK</v>
      </c>
      <c r="M159" s="160" t="str">
        <f t="shared" si="141"/>
        <v>OK</v>
      </c>
      <c r="N159" s="160"/>
      <c r="O159" s="160"/>
      <c r="P159" s="160"/>
      <c r="Q159" s="160"/>
      <c r="R159" s="92" t="str">
        <f>IF(DI159&lt;&gt;"",
    IF(INT('Drill Size Info'!$AA$19)=INT('Drill Size Info'!$AB$19),
        --(INT('Drill Size Info'!$AA$19) &amp; "." &amp; DI159),
        IF(AND((--(INT('Drill Size Info'!$AA$19) &amp; "." &amp; DI159)&gt;=--('Drill Size Info'!$AA$19)), (--(INT('Drill Size Info'!$AA$19) &amp; "." &amp; DI159)&lt;=--('Drill Size Info'!$AB$19))),
            --(INT('Drill Size Info'!$AA$19) &amp; "." &amp; DI159),
            --(INT('Drill Size Info'!$AB$19) &amp; "." &amp; DI159)
        )
    ),
    IF(DH159&lt;&gt;"",
        IF(INT('Drill Size Info'!$AA$19)=INT('Drill Size Info'!$AB$19),
            --(INT('Drill Size Info'!$AA$19) &amp; "." &amp; LEFT(DH159,3)),
            IF(AND((--(INT('Drill Size Info'!$AA$19) &amp; "." &amp; LEFT(DH159,3))&gt;=--('Drill Size Info'!$AA$19)), (--(INT('Drill Size Info'!$AA$19) &amp; "." &amp; LEFT(DH159,3))&lt;=--('Drill Size Info'!$AB$19))),
                --(INT('Drill Size Info'!$AA$19) &amp; "." &amp; LEFT(DH159,3)),
                --(INT('Drill Size Info'!$AB$19) &amp; "." &amp; LEFT(DH159,3))
            )
        ),
        "OK"
    )
)</f>
        <v>OK</v>
      </c>
      <c r="S159" s="150" t="str">
        <f>IF(DJ159&lt;&gt;"",
    IF(INT('Drill Size Info'!$AA$19)=INT('Drill Size Info'!$AB$19),
        --(INT('Drill Size Info'!$AA$19) &amp; "." &amp; DJ159),
        IF(AND((--(INT('Drill Size Info'!$AA$19) &amp; "." &amp; DJ159)&gt;=--('Drill Size Info'!$AA$19)), (--(INT('Drill Size Info'!$AA$19) &amp; "." &amp; DJ159)&lt;=--('Drill Size Info'!$AB$19))),
            --(INT('Drill Size Info'!$AA$19) &amp; "." &amp; DJ159),
            --(INT('Drill Size Info'!$AB$19) &amp; "." &amp; DJ159)
        )
    ),
    IF(DH159&lt;&gt;"",
        IF(INT('Drill Size Info'!$AA$19)=INT('Drill Size Info'!$AB$19),
            --(INT('Drill Size Info'!$AA$19) &amp; "." &amp; RIGHT(DH159,3)),
            IF(AND((--(INT('Drill Size Info'!$AA$19) &amp; "." &amp; RIGHT(DH159,3))&gt;=--('Drill Size Info'!$AA$19)), (--(INT('Drill Size Info'!$AA$19) &amp; "." &amp; RIGHT(DH159,3))&lt;=--('Drill Size Info'!$AB$19))),
                --(INT('Drill Size Info'!$AA$19) &amp; "." &amp; RIGHT(DH159,3)),
                --(INT('Drill Size Info'!$AB$19) &amp; "." &amp; RIGHT(DH159,3))
            )
        ),
        "N/A"
    )
)</f>
        <v>N/A</v>
      </c>
      <c r="T159" s="150" t="str">
        <f>IF(DL159&lt;&gt;"",
    IF(INT('Drill Size Info'!$AA$19)=INT('Drill Size Info'!$AB$15),
        --(INT('Drill Size Info'!$AA$15) &amp; "." &amp; DL159),
        IF(AND((--(INT('Drill Size Info'!$AA$15) &amp; "." &amp; DL159)&gt;=--('Drill Size Info'!$AA$15)), (--(INT('Drill Size Info'!$AA$15) &amp; "." &amp; DL159)&lt;=--('Drill Size Info'!$AB$15))),
            --(INT('Drill Size Info'!$AA$15) &amp; "." &amp; DL159),
            --(INT('Drill Size Info'!$AB$15) &amp; "." &amp; DL159)
        )
    ),
    IF(DK159&lt;&gt;"",
        IF(INT('Drill Size Info'!$AA$15)=INT('Drill Size Info'!$AB$15),
            --(INT('Drill Size Info'!$AA$15) &amp; "." &amp; LEFT(DK159,3)),
            IF(AND((--(INT('Drill Size Info'!$AA$15) &amp; "." &amp; LEFT(DK159,3))&gt;=--('Drill Size Info'!$AA$15)), (--(INT('Drill Size Info'!$AA$15) &amp; "." &amp; LEFT(DK159,3))&lt;=--('Drill Size Info'!$AB$15))),
                --(INT('Drill Size Info'!$AA$15) &amp; "." &amp; LEFT(DK159,3)),
                --(INT('Drill Size Info'!$AB$15) &amp; "." &amp; LEFT(DK159,3))
            )
        ),
        "OK"
    )
)</f>
        <v>OK</v>
      </c>
      <c r="U159" s="150" t="str">
        <f>IF(DM159&lt;&gt;"",
    IF(INT('Drill Size Info'!$AA$19)=INT('Drill Size Info'!$AB$15),
        --(INT('Drill Size Info'!$AA$15) &amp; "." &amp; DM159),
        IF(AND((--(INT('Drill Size Info'!$AA$15) &amp; "." &amp; DM159)&gt;=--('Drill Size Info'!$AA$15)), (--(INT('Drill Size Info'!$AA$15) &amp; "." &amp; DM159)&lt;=--('Drill Size Info'!$AB$15))),
            --(INT('Drill Size Info'!$AA$15) &amp; "." &amp; DM159),
            --(INT('Drill Size Info'!$AB$15) &amp; "." &amp; DM159)
        )
    ),
    IF(DK159&lt;&gt;"",
        IF(INT('Drill Size Info'!$AA$15)=INT('Drill Size Info'!$AB$15),
            --(INT('Drill Size Info'!$AA$15) &amp; "." &amp; RIGHT(DK159,3)),
            IF(AND((--(INT('Drill Size Info'!$AA$15) &amp; "." &amp; RIGHT(DK159,3))&gt;=--('Drill Size Info'!$AA$15)), (--(INT('Drill Size Info'!$AA$15) &amp; "." &amp; RIGHT(DK159,3))&lt;=--('Drill Size Info'!$AB$15))),
                --(INT('Drill Size Info'!$AA$15) &amp; "." &amp; RIGHT(DK159,3)),
                --(INT('Drill Size Info'!$AB$15) &amp; "." &amp; RIGHT(DK159,3))
            )
        ),
        "N/A"
    )
)</f>
        <v>N/A</v>
      </c>
      <c r="V159" s="161"/>
      <c r="W159" s="161"/>
      <c r="X159" s="161"/>
      <c r="Y159" s="161"/>
      <c r="Z159" s="161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3"/>
      <c r="BC159" s="163"/>
      <c r="BD159" s="163"/>
      <c r="BE159" s="164"/>
      <c r="BF159" s="165"/>
      <c r="BG159" s="162"/>
      <c r="BH159" s="162"/>
      <c r="BI159" s="164"/>
      <c r="BJ159" s="38"/>
      <c r="BK159" s="38"/>
      <c r="BL159" s="38"/>
      <c r="BM159" s="38"/>
      <c r="BN159" s="38"/>
      <c r="BO159" s="38"/>
      <c r="BP159" s="117" t="str">
        <f t="shared" si="104"/>
        <v/>
      </c>
      <c r="BQ159" s="38"/>
      <c r="BR159" s="38"/>
      <c r="BS159" s="38"/>
      <c r="BT159" s="38"/>
      <c r="BV159" s="17">
        <f t="shared" si="98"/>
        <v>0</v>
      </c>
      <c r="BW159" s="17">
        <f t="shared" si="99"/>
        <v>0</v>
      </c>
      <c r="BX159" s="17">
        <f t="shared" si="100"/>
        <v>0</v>
      </c>
      <c r="BY159" s="17">
        <f t="shared" si="101"/>
        <v>0</v>
      </c>
      <c r="BZ159" s="17">
        <f t="shared" si="102"/>
        <v>0</v>
      </c>
      <c r="CA159" s="17">
        <f t="shared" si="103"/>
        <v>0</v>
      </c>
      <c r="CB159" s="17">
        <f t="shared" si="105"/>
        <v>0</v>
      </c>
      <c r="CC159" s="17">
        <f t="shared" si="106"/>
        <v>0</v>
      </c>
      <c r="CD159" s="17">
        <f t="shared" si="107"/>
        <v>0</v>
      </c>
      <c r="CE159" s="17">
        <f t="shared" si="108"/>
        <v>0</v>
      </c>
      <c r="CF159" s="17">
        <f t="shared" si="109"/>
        <v>0</v>
      </c>
      <c r="CG159" s="17">
        <f t="shared" si="110"/>
        <v>0</v>
      </c>
      <c r="CH159" s="17">
        <f t="shared" si="111"/>
        <v>0</v>
      </c>
      <c r="CI159" s="17">
        <f t="shared" si="112"/>
        <v>0</v>
      </c>
      <c r="CJ159" s="17">
        <f t="shared" si="113"/>
        <v>0</v>
      </c>
      <c r="CK159" s="17">
        <f t="shared" si="114"/>
        <v>0</v>
      </c>
      <c r="CL159" s="17">
        <f t="shared" si="115"/>
        <v>0</v>
      </c>
      <c r="CM159" s="17">
        <f t="shared" si="116"/>
        <v>0</v>
      </c>
      <c r="CN159" s="17">
        <f t="shared" si="117"/>
        <v>0</v>
      </c>
      <c r="CO159" s="17">
        <f t="shared" si="118"/>
        <v>0</v>
      </c>
      <c r="CP159" s="17">
        <f t="shared" si="119"/>
        <v>0</v>
      </c>
      <c r="CQ159" s="17">
        <f t="shared" si="120"/>
        <v>0</v>
      </c>
      <c r="CR159" s="17">
        <f t="shared" si="121"/>
        <v>0</v>
      </c>
      <c r="CS159" s="17">
        <f t="shared" si="122"/>
        <v>0</v>
      </c>
      <c r="CT159" s="17">
        <f t="shared" si="123"/>
        <v>0</v>
      </c>
      <c r="CU159" s="17">
        <f t="shared" si="124"/>
        <v>0</v>
      </c>
      <c r="CV159" s="17">
        <f t="shared" si="125"/>
        <v>0</v>
      </c>
      <c r="CW159" s="17">
        <f t="shared" si="126"/>
        <v>0</v>
      </c>
      <c r="CX159" s="17">
        <f t="shared" si="127"/>
        <v>0</v>
      </c>
      <c r="CY159" s="17">
        <f t="shared" si="128"/>
        <v>0</v>
      </c>
      <c r="CZ159" s="17">
        <f t="shared" si="129"/>
        <v>0</v>
      </c>
      <c r="DA159" s="17">
        <f t="shared" si="130"/>
        <v>0</v>
      </c>
      <c r="DB159" s="17">
        <f t="shared" si="131"/>
        <v>0</v>
      </c>
      <c r="DC159" s="17">
        <f t="shared" si="132"/>
        <v>0</v>
      </c>
      <c r="DD159" s="17">
        <f t="shared" si="133"/>
        <v>0</v>
      </c>
      <c r="DE159" s="17">
        <f t="shared" si="134"/>
        <v>0</v>
      </c>
      <c r="DF159" s="17">
        <f t="shared" si="135"/>
        <v>0</v>
      </c>
      <c r="DG159" s="17">
        <f t="shared" si="136"/>
        <v>0</v>
      </c>
    </row>
    <row r="160" spans="2:111" ht="15" customHeight="1" x14ac:dyDescent="0.2">
      <c r="B160" s="156">
        <v>152</v>
      </c>
      <c r="C160" s="157" t="str">
        <f t="shared" si="137"/>
        <v/>
      </c>
      <c r="D160" s="158" t="str">
        <f t="shared" si="97"/>
        <v>OK</v>
      </c>
      <c r="E160" s="159" t="e">
        <f>VLOOKUP('DATA SHEET'!$B$9,'Drill Size Info'!$T$2:$U$8,2,FALSE)</f>
        <v>#N/A</v>
      </c>
      <c r="F160" s="159" t="str">
        <f t="shared" si="138"/>
        <v/>
      </c>
      <c r="G160" s="91">
        <f t="shared" si="139"/>
        <v>0</v>
      </c>
      <c r="H160" s="160" t="s">
        <v>175</v>
      </c>
      <c r="I160" s="160" t="s">
        <v>175</v>
      </c>
      <c r="J160" s="160" t="str">
        <f>IF('DATA SHEET'!$B$10="NC-50","N/A","OK")</f>
        <v>OK</v>
      </c>
      <c r="K160" s="160" t="str">
        <f>IF('DATA SHEET'!$B$10="NC-50","N/A","OK")</f>
        <v>OK</v>
      </c>
      <c r="L160" s="160" t="str">
        <f t="shared" si="140"/>
        <v>OK</v>
      </c>
      <c r="M160" s="160" t="str">
        <f t="shared" si="141"/>
        <v>OK</v>
      </c>
      <c r="N160" s="160"/>
      <c r="O160" s="160"/>
      <c r="P160" s="160"/>
      <c r="Q160" s="160"/>
      <c r="R160" s="92" t="str">
        <f>IF(DI160&lt;&gt;"",
    IF(INT('Drill Size Info'!$AA$19)=INT('Drill Size Info'!$AB$19),
        --(INT('Drill Size Info'!$AA$19) &amp; "." &amp; DI160),
        IF(AND((--(INT('Drill Size Info'!$AA$19) &amp; "." &amp; DI160)&gt;=--('Drill Size Info'!$AA$19)), (--(INT('Drill Size Info'!$AA$19) &amp; "." &amp; DI160)&lt;=--('Drill Size Info'!$AB$19))),
            --(INT('Drill Size Info'!$AA$19) &amp; "." &amp; DI160),
            --(INT('Drill Size Info'!$AB$19) &amp; "." &amp; DI160)
        )
    ),
    IF(DH160&lt;&gt;"",
        IF(INT('Drill Size Info'!$AA$19)=INT('Drill Size Info'!$AB$19),
            --(INT('Drill Size Info'!$AA$19) &amp; "." &amp; LEFT(DH160,3)),
            IF(AND((--(INT('Drill Size Info'!$AA$19) &amp; "." &amp; LEFT(DH160,3))&gt;=--('Drill Size Info'!$AA$19)), (--(INT('Drill Size Info'!$AA$19) &amp; "." &amp; LEFT(DH160,3))&lt;=--('Drill Size Info'!$AB$19))),
                --(INT('Drill Size Info'!$AA$19) &amp; "." &amp; LEFT(DH160,3)),
                --(INT('Drill Size Info'!$AB$19) &amp; "." &amp; LEFT(DH160,3))
            )
        ),
        "OK"
    )
)</f>
        <v>OK</v>
      </c>
      <c r="S160" s="150" t="str">
        <f>IF(DJ160&lt;&gt;"",
    IF(INT('Drill Size Info'!$AA$19)=INT('Drill Size Info'!$AB$19),
        --(INT('Drill Size Info'!$AA$19) &amp; "." &amp; DJ160),
        IF(AND((--(INT('Drill Size Info'!$AA$19) &amp; "." &amp; DJ160)&gt;=--('Drill Size Info'!$AA$19)), (--(INT('Drill Size Info'!$AA$19) &amp; "." &amp; DJ160)&lt;=--('Drill Size Info'!$AB$19))),
            --(INT('Drill Size Info'!$AA$19) &amp; "." &amp; DJ160),
            --(INT('Drill Size Info'!$AB$19) &amp; "." &amp; DJ160)
        )
    ),
    IF(DH160&lt;&gt;"",
        IF(INT('Drill Size Info'!$AA$19)=INT('Drill Size Info'!$AB$19),
            --(INT('Drill Size Info'!$AA$19) &amp; "." &amp; RIGHT(DH160,3)),
            IF(AND((--(INT('Drill Size Info'!$AA$19) &amp; "." &amp; RIGHT(DH160,3))&gt;=--('Drill Size Info'!$AA$19)), (--(INT('Drill Size Info'!$AA$19) &amp; "." &amp; RIGHT(DH160,3))&lt;=--('Drill Size Info'!$AB$19))),
                --(INT('Drill Size Info'!$AA$19) &amp; "." &amp; RIGHT(DH160,3)),
                --(INT('Drill Size Info'!$AB$19) &amp; "." &amp; RIGHT(DH160,3))
            )
        ),
        "N/A"
    )
)</f>
        <v>N/A</v>
      </c>
      <c r="T160" s="150" t="str">
        <f>IF(DL160&lt;&gt;"",
    IF(INT('Drill Size Info'!$AA$19)=INT('Drill Size Info'!$AB$15),
        --(INT('Drill Size Info'!$AA$15) &amp; "." &amp; DL160),
        IF(AND((--(INT('Drill Size Info'!$AA$15) &amp; "." &amp; DL160)&gt;=--('Drill Size Info'!$AA$15)), (--(INT('Drill Size Info'!$AA$15) &amp; "." &amp; DL160)&lt;=--('Drill Size Info'!$AB$15))),
            --(INT('Drill Size Info'!$AA$15) &amp; "." &amp; DL160),
            --(INT('Drill Size Info'!$AB$15) &amp; "." &amp; DL160)
        )
    ),
    IF(DK160&lt;&gt;"",
        IF(INT('Drill Size Info'!$AA$15)=INT('Drill Size Info'!$AB$15),
            --(INT('Drill Size Info'!$AA$15) &amp; "." &amp; LEFT(DK160,3)),
            IF(AND((--(INT('Drill Size Info'!$AA$15) &amp; "." &amp; LEFT(DK160,3))&gt;=--('Drill Size Info'!$AA$15)), (--(INT('Drill Size Info'!$AA$15) &amp; "." &amp; LEFT(DK160,3))&lt;=--('Drill Size Info'!$AB$15))),
                --(INT('Drill Size Info'!$AA$15) &amp; "." &amp; LEFT(DK160,3)),
                --(INT('Drill Size Info'!$AB$15) &amp; "." &amp; LEFT(DK160,3))
            )
        ),
        "OK"
    )
)</f>
        <v>OK</v>
      </c>
      <c r="U160" s="150" t="str">
        <f>IF(DM160&lt;&gt;"",
    IF(INT('Drill Size Info'!$AA$19)=INT('Drill Size Info'!$AB$15),
        --(INT('Drill Size Info'!$AA$15) &amp; "." &amp; DM160),
        IF(AND((--(INT('Drill Size Info'!$AA$15) &amp; "." &amp; DM160)&gt;=--('Drill Size Info'!$AA$15)), (--(INT('Drill Size Info'!$AA$15) &amp; "." &amp; DM160)&lt;=--('Drill Size Info'!$AB$15))),
            --(INT('Drill Size Info'!$AA$15) &amp; "." &amp; DM160),
            --(INT('Drill Size Info'!$AB$15) &amp; "." &amp; DM160)
        )
    ),
    IF(DK160&lt;&gt;"",
        IF(INT('Drill Size Info'!$AA$15)=INT('Drill Size Info'!$AB$15),
            --(INT('Drill Size Info'!$AA$15) &amp; "." &amp; RIGHT(DK160,3)),
            IF(AND((--(INT('Drill Size Info'!$AA$15) &amp; "." &amp; RIGHT(DK160,3))&gt;=--('Drill Size Info'!$AA$15)), (--(INT('Drill Size Info'!$AA$15) &amp; "." &amp; RIGHT(DK160,3))&lt;=--('Drill Size Info'!$AB$15))),
                --(INT('Drill Size Info'!$AA$15) &amp; "." &amp; RIGHT(DK160,3)),
                --(INT('Drill Size Info'!$AB$15) &amp; "." &amp; RIGHT(DK160,3))
            )
        ),
        "N/A"
    )
)</f>
        <v>N/A</v>
      </c>
      <c r="V160" s="161"/>
      <c r="W160" s="161"/>
      <c r="X160" s="161"/>
      <c r="Y160" s="161"/>
      <c r="Z160" s="161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62"/>
      <c r="AL160" s="162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3"/>
      <c r="BC160" s="163"/>
      <c r="BD160" s="163"/>
      <c r="BE160" s="164"/>
      <c r="BF160" s="165"/>
      <c r="BG160" s="162"/>
      <c r="BH160" s="162"/>
      <c r="BI160" s="164"/>
      <c r="BJ160" s="38"/>
      <c r="BK160" s="38"/>
      <c r="BL160" s="38"/>
      <c r="BM160" s="38"/>
      <c r="BN160" s="38"/>
      <c r="BO160" s="38"/>
      <c r="BP160" s="117" t="str">
        <f t="shared" si="104"/>
        <v/>
      </c>
      <c r="BQ160" s="38"/>
      <c r="BR160" s="38"/>
      <c r="BS160" s="38"/>
      <c r="BT160" s="38"/>
      <c r="BV160" s="17">
        <f t="shared" si="98"/>
        <v>0</v>
      </c>
      <c r="BW160" s="17">
        <f t="shared" si="99"/>
        <v>0</v>
      </c>
      <c r="BX160" s="17">
        <f t="shared" si="100"/>
        <v>0</v>
      </c>
      <c r="BY160" s="17">
        <f t="shared" si="101"/>
        <v>0</v>
      </c>
      <c r="BZ160" s="17">
        <f t="shared" si="102"/>
        <v>0</v>
      </c>
      <c r="CA160" s="17">
        <f t="shared" si="103"/>
        <v>0</v>
      </c>
      <c r="CB160" s="17">
        <f t="shared" si="105"/>
        <v>0</v>
      </c>
      <c r="CC160" s="17">
        <f t="shared" si="106"/>
        <v>0</v>
      </c>
      <c r="CD160" s="17">
        <f t="shared" si="107"/>
        <v>0</v>
      </c>
      <c r="CE160" s="17">
        <f t="shared" si="108"/>
        <v>0</v>
      </c>
      <c r="CF160" s="17">
        <f t="shared" si="109"/>
        <v>0</v>
      </c>
      <c r="CG160" s="17">
        <f t="shared" si="110"/>
        <v>0</v>
      </c>
      <c r="CH160" s="17">
        <f t="shared" si="111"/>
        <v>0</v>
      </c>
      <c r="CI160" s="17">
        <f t="shared" si="112"/>
        <v>0</v>
      </c>
      <c r="CJ160" s="17">
        <f t="shared" si="113"/>
        <v>0</v>
      </c>
      <c r="CK160" s="17">
        <f t="shared" si="114"/>
        <v>0</v>
      </c>
      <c r="CL160" s="17">
        <f t="shared" si="115"/>
        <v>0</v>
      </c>
      <c r="CM160" s="17">
        <f t="shared" si="116"/>
        <v>0</v>
      </c>
      <c r="CN160" s="17">
        <f t="shared" si="117"/>
        <v>0</v>
      </c>
      <c r="CO160" s="17">
        <f t="shared" si="118"/>
        <v>0</v>
      </c>
      <c r="CP160" s="17">
        <f t="shared" si="119"/>
        <v>0</v>
      </c>
      <c r="CQ160" s="17">
        <f t="shared" si="120"/>
        <v>0</v>
      </c>
      <c r="CR160" s="17">
        <f t="shared" si="121"/>
        <v>0</v>
      </c>
      <c r="CS160" s="17">
        <f t="shared" si="122"/>
        <v>0</v>
      </c>
      <c r="CT160" s="17">
        <f t="shared" si="123"/>
        <v>0</v>
      </c>
      <c r="CU160" s="17">
        <f t="shared" si="124"/>
        <v>0</v>
      </c>
      <c r="CV160" s="17">
        <f t="shared" si="125"/>
        <v>0</v>
      </c>
      <c r="CW160" s="17">
        <f t="shared" si="126"/>
        <v>0</v>
      </c>
      <c r="CX160" s="17">
        <f t="shared" si="127"/>
        <v>0</v>
      </c>
      <c r="CY160" s="17">
        <f t="shared" si="128"/>
        <v>0</v>
      </c>
      <c r="CZ160" s="17">
        <f t="shared" si="129"/>
        <v>0</v>
      </c>
      <c r="DA160" s="17">
        <f t="shared" si="130"/>
        <v>0</v>
      </c>
      <c r="DB160" s="17">
        <f t="shared" si="131"/>
        <v>0</v>
      </c>
      <c r="DC160" s="17">
        <f t="shared" si="132"/>
        <v>0</v>
      </c>
      <c r="DD160" s="17">
        <f t="shared" si="133"/>
        <v>0</v>
      </c>
      <c r="DE160" s="17">
        <f t="shared" si="134"/>
        <v>0</v>
      </c>
      <c r="DF160" s="17">
        <f t="shared" si="135"/>
        <v>0</v>
      </c>
      <c r="DG160" s="17">
        <f t="shared" si="136"/>
        <v>0</v>
      </c>
    </row>
    <row r="161" spans="2:111" ht="15" customHeight="1" x14ac:dyDescent="0.2">
      <c r="B161" s="156">
        <v>153</v>
      </c>
      <c r="C161" s="157" t="str">
        <f t="shared" si="137"/>
        <v/>
      </c>
      <c r="D161" s="158" t="str">
        <f t="shared" si="97"/>
        <v>OK</v>
      </c>
      <c r="E161" s="159" t="e">
        <f>VLOOKUP('DATA SHEET'!$B$9,'Drill Size Info'!$T$2:$U$8,2,FALSE)</f>
        <v>#N/A</v>
      </c>
      <c r="F161" s="159" t="str">
        <f t="shared" si="138"/>
        <v/>
      </c>
      <c r="G161" s="91">
        <f t="shared" si="139"/>
        <v>0</v>
      </c>
      <c r="H161" s="160" t="s">
        <v>175</v>
      </c>
      <c r="I161" s="160" t="s">
        <v>175</v>
      </c>
      <c r="J161" s="160" t="str">
        <f>IF('DATA SHEET'!$B$10="NC-50","N/A","OK")</f>
        <v>OK</v>
      </c>
      <c r="K161" s="160" t="str">
        <f>IF('DATA SHEET'!$B$10="NC-50","N/A","OK")</f>
        <v>OK</v>
      </c>
      <c r="L161" s="160" t="str">
        <f t="shared" si="140"/>
        <v>OK</v>
      </c>
      <c r="M161" s="160" t="str">
        <f t="shared" si="141"/>
        <v>OK</v>
      </c>
      <c r="N161" s="160"/>
      <c r="O161" s="160"/>
      <c r="P161" s="160"/>
      <c r="Q161" s="160"/>
      <c r="R161" s="92" t="str">
        <f>IF(DI161&lt;&gt;"",
    IF(INT('Drill Size Info'!$AA$19)=INT('Drill Size Info'!$AB$19),
        --(INT('Drill Size Info'!$AA$19) &amp; "." &amp; DI161),
        IF(AND((--(INT('Drill Size Info'!$AA$19) &amp; "." &amp; DI161)&gt;=--('Drill Size Info'!$AA$19)), (--(INT('Drill Size Info'!$AA$19) &amp; "." &amp; DI161)&lt;=--('Drill Size Info'!$AB$19))),
            --(INT('Drill Size Info'!$AA$19) &amp; "." &amp; DI161),
            --(INT('Drill Size Info'!$AB$19) &amp; "." &amp; DI161)
        )
    ),
    IF(DH161&lt;&gt;"",
        IF(INT('Drill Size Info'!$AA$19)=INT('Drill Size Info'!$AB$19),
            --(INT('Drill Size Info'!$AA$19) &amp; "." &amp; LEFT(DH161,3)),
            IF(AND((--(INT('Drill Size Info'!$AA$19) &amp; "." &amp; LEFT(DH161,3))&gt;=--('Drill Size Info'!$AA$19)), (--(INT('Drill Size Info'!$AA$19) &amp; "." &amp; LEFT(DH161,3))&lt;=--('Drill Size Info'!$AB$19))),
                --(INT('Drill Size Info'!$AA$19) &amp; "." &amp; LEFT(DH161,3)),
                --(INT('Drill Size Info'!$AB$19) &amp; "." &amp; LEFT(DH161,3))
            )
        ),
        "OK"
    )
)</f>
        <v>OK</v>
      </c>
      <c r="S161" s="150" t="str">
        <f>IF(DJ161&lt;&gt;"",
    IF(INT('Drill Size Info'!$AA$19)=INT('Drill Size Info'!$AB$19),
        --(INT('Drill Size Info'!$AA$19) &amp; "." &amp; DJ161),
        IF(AND((--(INT('Drill Size Info'!$AA$19) &amp; "." &amp; DJ161)&gt;=--('Drill Size Info'!$AA$19)), (--(INT('Drill Size Info'!$AA$19) &amp; "." &amp; DJ161)&lt;=--('Drill Size Info'!$AB$19))),
            --(INT('Drill Size Info'!$AA$19) &amp; "." &amp; DJ161),
            --(INT('Drill Size Info'!$AB$19) &amp; "." &amp; DJ161)
        )
    ),
    IF(DH161&lt;&gt;"",
        IF(INT('Drill Size Info'!$AA$19)=INT('Drill Size Info'!$AB$19),
            --(INT('Drill Size Info'!$AA$19) &amp; "." &amp; RIGHT(DH161,3)),
            IF(AND((--(INT('Drill Size Info'!$AA$19) &amp; "." &amp; RIGHT(DH161,3))&gt;=--('Drill Size Info'!$AA$19)), (--(INT('Drill Size Info'!$AA$19) &amp; "." &amp; RIGHT(DH161,3))&lt;=--('Drill Size Info'!$AB$19))),
                --(INT('Drill Size Info'!$AA$19) &amp; "." &amp; RIGHT(DH161,3)),
                --(INT('Drill Size Info'!$AB$19) &amp; "." &amp; RIGHT(DH161,3))
            )
        ),
        "N/A"
    )
)</f>
        <v>N/A</v>
      </c>
      <c r="T161" s="150" t="str">
        <f>IF(DL161&lt;&gt;"",
    IF(INT('Drill Size Info'!$AA$19)=INT('Drill Size Info'!$AB$15),
        --(INT('Drill Size Info'!$AA$15) &amp; "." &amp; DL161),
        IF(AND((--(INT('Drill Size Info'!$AA$15) &amp; "." &amp; DL161)&gt;=--('Drill Size Info'!$AA$15)), (--(INT('Drill Size Info'!$AA$15) &amp; "." &amp; DL161)&lt;=--('Drill Size Info'!$AB$15))),
            --(INT('Drill Size Info'!$AA$15) &amp; "." &amp; DL161),
            --(INT('Drill Size Info'!$AB$15) &amp; "." &amp; DL161)
        )
    ),
    IF(DK161&lt;&gt;"",
        IF(INT('Drill Size Info'!$AA$15)=INT('Drill Size Info'!$AB$15),
            --(INT('Drill Size Info'!$AA$15) &amp; "." &amp; LEFT(DK161,3)),
            IF(AND((--(INT('Drill Size Info'!$AA$15) &amp; "." &amp; LEFT(DK161,3))&gt;=--('Drill Size Info'!$AA$15)), (--(INT('Drill Size Info'!$AA$15) &amp; "." &amp; LEFT(DK161,3))&lt;=--('Drill Size Info'!$AB$15))),
                --(INT('Drill Size Info'!$AA$15) &amp; "." &amp; LEFT(DK161,3)),
                --(INT('Drill Size Info'!$AB$15) &amp; "." &amp; LEFT(DK161,3))
            )
        ),
        "OK"
    )
)</f>
        <v>OK</v>
      </c>
      <c r="U161" s="150" t="str">
        <f>IF(DM161&lt;&gt;"",
    IF(INT('Drill Size Info'!$AA$19)=INT('Drill Size Info'!$AB$15),
        --(INT('Drill Size Info'!$AA$15) &amp; "." &amp; DM161),
        IF(AND((--(INT('Drill Size Info'!$AA$15) &amp; "." &amp; DM161)&gt;=--('Drill Size Info'!$AA$15)), (--(INT('Drill Size Info'!$AA$15) &amp; "." &amp; DM161)&lt;=--('Drill Size Info'!$AB$15))),
            --(INT('Drill Size Info'!$AA$15) &amp; "." &amp; DM161),
            --(INT('Drill Size Info'!$AB$15) &amp; "." &amp; DM161)
        )
    ),
    IF(DK161&lt;&gt;"",
        IF(INT('Drill Size Info'!$AA$15)=INT('Drill Size Info'!$AB$15),
            --(INT('Drill Size Info'!$AA$15) &amp; "." &amp; RIGHT(DK161,3)),
            IF(AND((--(INT('Drill Size Info'!$AA$15) &amp; "." &amp; RIGHT(DK161,3))&gt;=--('Drill Size Info'!$AA$15)), (--(INT('Drill Size Info'!$AA$15) &amp; "." &amp; RIGHT(DK161,3))&lt;=--('Drill Size Info'!$AB$15))),
                --(INT('Drill Size Info'!$AA$15) &amp; "." &amp; RIGHT(DK161,3)),
                --(INT('Drill Size Info'!$AB$15) &amp; "." &amp; RIGHT(DK161,3))
            )
        ),
        "N/A"
    )
)</f>
        <v>N/A</v>
      </c>
      <c r="V161" s="161"/>
      <c r="W161" s="161"/>
      <c r="X161" s="161"/>
      <c r="Y161" s="161"/>
      <c r="Z161" s="161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162"/>
      <c r="AL161" s="162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63"/>
      <c r="BC161" s="163"/>
      <c r="BD161" s="163"/>
      <c r="BE161" s="164"/>
      <c r="BF161" s="165"/>
      <c r="BG161" s="162"/>
      <c r="BH161" s="162"/>
      <c r="BI161" s="164"/>
      <c r="BJ161" s="38"/>
      <c r="BK161" s="38"/>
      <c r="BL161" s="38"/>
      <c r="BM161" s="38"/>
      <c r="BN161" s="38"/>
      <c r="BO161" s="38"/>
      <c r="BP161" s="117" t="str">
        <f t="shared" si="104"/>
        <v/>
      </c>
      <c r="BQ161" s="38"/>
      <c r="BR161" s="38"/>
      <c r="BS161" s="38"/>
      <c r="BT161" s="38"/>
      <c r="BV161" s="17">
        <f t="shared" si="98"/>
        <v>0</v>
      </c>
      <c r="BW161" s="17">
        <f t="shared" si="99"/>
        <v>0</v>
      </c>
      <c r="BX161" s="17">
        <f t="shared" si="100"/>
        <v>0</v>
      </c>
      <c r="BY161" s="17">
        <f t="shared" si="101"/>
        <v>0</v>
      </c>
      <c r="BZ161" s="17">
        <f t="shared" si="102"/>
        <v>0</v>
      </c>
      <c r="CA161" s="17">
        <f t="shared" si="103"/>
        <v>0</v>
      </c>
      <c r="CB161" s="17">
        <f t="shared" si="105"/>
        <v>0</v>
      </c>
      <c r="CC161" s="17">
        <f t="shared" si="106"/>
        <v>0</v>
      </c>
      <c r="CD161" s="17">
        <f t="shared" si="107"/>
        <v>0</v>
      </c>
      <c r="CE161" s="17">
        <f t="shared" si="108"/>
        <v>0</v>
      </c>
      <c r="CF161" s="17">
        <f t="shared" si="109"/>
        <v>0</v>
      </c>
      <c r="CG161" s="17">
        <f t="shared" si="110"/>
        <v>0</v>
      </c>
      <c r="CH161" s="17">
        <f t="shared" si="111"/>
        <v>0</v>
      </c>
      <c r="CI161" s="17">
        <f t="shared" si="112"/>
        <v>0</v>
      </c>
      <c r="CJ161" s="17">
        <f t="shared" si="113"/>
        <v>0</v>
      </c>
      <c r="CK161" s="17">
        <f t="shared" si="114"/>
        <v>0</v>
      </c>
      <c r="CL161" s="17">
        <f t="shared" si="115"/>
        <v>0</v>
      </c>
      <c r="CM161" s="17">
        <f t="shared" si="116"/>
        <v>0</v>
      </c>
      <c r="CN161" s="17">
        <f t="shared" si="117"/>
        <v>0</v>
      </c>
      <c r="CO161" s="17">
        <f t="shared" si="118"/>
        <v>0</v>
      </c>
      <c r="CP161" s="17">
        <f t="shared" si="119"/>
        <v>0</v>
      </c>
      <c r="CQ161" s="17">
        <f t="shared" si="120"/>
        <v>0</v>
      </c>
      <c r="CR161" s="17">
        <f t="shared" si="121"/>
        <v>0</v>
      </c>
      <c r="CS161" s="17">
        <f t="shared" si="122"/>
        <v>0</v>
      </c>
      <c r="CT161" s="17">
        <f t="shared" si="123"/>
        <v>0</v>
      </c>
      <c r="CU161" s="17">
        <f t="shared" si="124"/>
        <v>0</v>
      </c>
      <c r="CV161" s="17">
        <f t="shared" si="125"/>
        <v>0</v>
      </c>
      <c r="CW161" s="17">
        <f t="shared" si="126"/>
        <v>0</v>
      </c>
      <c r="CX161" s="17">
        <f t="shared" si="127"/>
        <v>0</v>
      </c>
      <c r="CY161" s="17">
        <f t="shared" si="128"/>
        <v>0</v>
      </c>
      <c r="CZ161" s="17">
        <f t="shared" si="129"/>
        <v>0</v>
      </c>
      <c r="DA161" s="17">
        <f t="shared" si="130"/>
        <v>0</v>
      </c>
      <c r="DB161" s="17">
        <f t="shared" si="131"/>
        <v>0</v>
      </c>
      <c r="DC161" s="17">
        <f t="shared" si="132"/>
        <v>0</v>
      </c>
      <c r="DD161" s="17">
        <f t="shared" si="133"/>
        <v>0</v>
      </c>
      <c r="DE161" s="17">
        <f t="shared" si="134"/>
        <v>0</v>
      </c>
      <c r="DF161" s="17">
        <f t="shared" si="135"/>
        <v>0</v>
      </c>
      <c r="DG161" s="17">
        <f t="shared" si="136"/>
        <v>0</v>
      </c>
    </row>
    <row r="162" spans="2:111" ht="15" customHeight="1" x14ac:dyDescent="0.2">
      <c r="B162" s="156">
        <v>154</v>
      </c>
      <c r="C162" s="157" t="str">
        <f t="shared" si="137"/>
        <v/>
      </c>
      <c r="D162" s="158" t="str">
        <f t="shared" si="97"/>
        <v>OK</v>
      </c>
      <c r="E162" s="159" t="e">
        <f>VLOOKUP('DATA SHEET'!$B$9,'Drill Size Info'!$T$2:$U$8,2,FALSE)</f>
        <v>#N/A</v>
      </c>
      <c r="F162" s="159" t="str">
        <f t="shared" si="138"/>
        <v/>
      </c>
      <c r="G162" s="91">
        <f t="shared" si="139"/>
        <v>0</v>
      </c>
      <c r="H162" s="160" t="s">
        <v>175</v>
      </c>
      <c r="I162" s="160" t="s">
        <v>175</v>
      </c>
      <c r="J162" s="160" t="str">
        <f>IF('DATA SHEET'!$B$10="NC-50","N/A","OK")</f>
        <v>OK</v>
      </c>
      <c r="K162" s="160" t="str">
        <f>IF('DATA SHEET'!$B$10="NC-50","N/A","OK")</f>
        <v>OK</v>
      </c>
      <c r="L162" s="160" t="str">
        <f t="shared" si="140"/>
        <v>OK</v>
      </c>
      <c r="M162" s="160" t="str">
        <f t="shared" si="141"/>
        <v>OK</v>
      </c>
      <c r="N162" s="160"/>
      <c r="O162" s="160"/>
      <c r="P162" s="160"/>
      <c r="Q162" s="160"/>
      <c r="R162" s="92" t="str">
        <f>IF(DI162&lt;&gt;"",
    IF(INT('Drill Size Info'!$AA$19)=INT('Drill Size Info'!$AB$19),
        --(INT('Drill Size Info'!$AA$19) &amp; "." &amp; DI162),
        IF(AND((--(INT('Drill Size Info'!$AA$19) &amp; "." &amp; DI162)&gt;=--('Drill Size Info'!$AA$19)), (--(INT('Drill Size Info'!$AA$19) &amp; "." &amp; DI162)&lt;=--('Drill Size Info'!$AB$19))),
            --(INT('Drill Size Info'!$AA$19) &amp; "." &amp; DI162),
            --(INT('Drill Size Info'!$AB$19) &amp; "." &amp; DI162)
        )
    ),
    IF(DH162&lt;&gt;"",
        IF(INT('Drill Size Info'!$AA$19)=INT('Drill Size Info'!$AB$19),
            --(INT('Drill Size Info'!$AA$19) &amp; "." &amp; LEFT(DH162,3)),
            IF(AND((--(INT('Drill Size Info'!$AA$19) &amp; "." &amp; LEFT(DH162,3))&gt;=--('Drill Size Info'!$AA$19)), (--(INT('Drill Size Info'!$AA$19) &amp; "." &amp; LEFT(DH162,3))&lt;=--('Drill Size Info'!$AB$19))),
                --(INT('Drill Size Info'!$AA$19) &amp; "." &amp; LEFT(DH162,3)),
                --(INT('Drill Size Info'!$AB$19) &amp; "." &amp; LEFT(DH162,3))
            )
        ),
        "OK"
    )
)</f>
        <v>OK</v>
      </c>
      <c r="S162" s="150" t="str">
        <f>IF(DJ162&lt;&gt;"",
    IF(INT('Drill Size Info'!$AA$19)=INT('Drill Size Info'!$AB$19),
        --(INT('Drill Size Info'!$AA$19) &amp; "." &amp; DJ162),
        IF(AND((--(INT('Drill Size Info'!$AA$19) &amp; "." &amp; DJ162)&gt;=--('Drill Size Info'!$AA$19)), (--(INT('Drill Size Info'!$AA$19) &amp; "." &amp; DJ162)&lt;=--('Drill Size Info'!$AB$19))),
            --(INT('Drill Size Info'!$AA$19) &amp; "." &amp; DJ162),
            --(INT('Drill Size Info'!$AB$19) &amp; "." &amp; DJ162)
        )
    ),
    IF(DH162&lt;&gt;"",
        IF(INT('Drill Size Info'!$AA$19)=INT('Drill Size Info'!$AB$19),
            --(INT('Drill Size Info'!$AA$19) &amp; "." &amp; RIGHT(DH162,3)),
            IF(AND((--(INT('Drill Size Info'!$AA$19) &amp; "." &amp; RIGHT(DH162,3))&gt;=--('Drill Size Info'!$AA$19)), (--(INT('Drill Size Info'!$AA$19) &amp; "." &amp; RIGHT(DH162,3))&lt;=--('Drill Size Info'!$AB$19))),
                --(INT('Drill Size Info'!$AA$19) &amp; "." &amp; RIGHT(DH162,3)),
                --(INT('Drill Size Info'!$AB$19) &amp; "." &amp; RIGHT(DH162,3))
            )
        ),
        "N/A"
    )
)</f>
        <v>N/A</v>
      </c>
      <c r="T162" s="150" t="str">
        <f>IF(DL162&lt;&gt;"",
    IF(INT('Drill Size Info'!$AA$19)=INT('Drill Size Info'!$AB$15),
        --(INT('Drill Size Info'!$AA$15) &amp; "." &amp; DL162),
        IF(AND((--(INT('Drill Size Info'!$AA$15) &amp; "." &amp; DL162)&gt;=--('Drill Size Info'!$AA$15)), (--(INT('Drill Size Info'!$AA$15) &amp; "." &amp; DL162)&lt;=--('Drill Size Info'!$AB$15))),
            --(INT('Drill Size Info'!$AA$15) &amp; "." &amp; DL162),
            --(INT('Drill Size Info'!$AB$15) &amp; "." &amp; DL162)
        )
    ),
    IF(DK162&lt;&gt;"",
        IF(INT('Drill Size Info'!$AA$15)=INT('Drill Size Info'!$AB$15),
            --(INT('Drill Size Info'!$AA$15) &amp; "." &amp; LEFT(DK162,3)),
            IF(AND((--(INT('Drill Size Info'!$AA$15) &amp; "." &amp; LEFT(DK162,3))&gt;=--('Drill Size Info'!$AA$15)), (--(INT('Drill Size Info'!$AA$15) &amp; "." &amp; LEFT(DK162,3))&lt;=--('Drill Size Info'!$AB$15))),
                --(INT('Drill Size Info'!$AA$15) &amp; "." &amp; LEFT(DK162,3)),
                --(INT('Drill Size Info'!$AB$15) &amp; "." &amp; LEFT(DK162,3))
            )
        ),
        "OK"
    )
)</f>
        <v>OK</v>
      </c>
      <c r="U162" s="150" t="str">
        <f>IF(DM162&lt;&gt;"",
    IF(INT('Drill Size Info'!$AA$19)=INT('Drill Size Info'!$AB$15),
        --(INT('Drill Size Info'!$AA$15) &amp; "." &amp; DM162),
        IF(AND((--(INT('Drill Size Info'!$AA$15) &amp; "." &amp; DM162)&gt;=--('Drill Size Info'!$AA$15)), (--(INT('Drill Size Info'!$AA$15) &amp; "." &amp; DM162)&lt;=--('Drill Size Info'!$AB$15))),
            --(INT('Drill Size Info'!$AA$15) &amp; "." &amp; DM162),
            --(INT('Drill Size Info'!$AB$15) &amp; "." &amp; DM162)
        )
    ),
    IF(DK162&lt;&gt;"",
        IF(INT('Drill Size Info'!$AA$15)=INT('Drill Size Info'!$AB$15),
            --(INT('Drill Size Info'!$AA$15) &amp; "." &amp; RIGHT(DK162,3)),
            IF(AND((--(INT('Drill Size Info'!$AA$15) &amp; "." &amp; RIGHT(DK162,3))&gt;=--('Drill Size Info'!$AA$15)), (--(INT('Drill Size Info'!$AA$15) &amp; "." &amp; RIGHT(DK162,3))&lt;=--('Drill Size Info'!$AB$15))),
                --(INT('Drill Size Info'!$AA$15) &amp; "." &amp; RIGHT(DK162,3)),
                --(INT('Drill Size Info'!$AB$15) &amp; "." &amp; RIGHT(DK162,3))
            )
        ),
        "N/A"
    )
)</f>
        <v>N/A</v>
      </c>
      <c r="V162" s="161"/>
      <c r="W162" s="161"/>
      <c r="X162" s="161"/>
      <c r="Y162" s="161"/>
      <c r="Z162" s="161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162"/>
      <c r="AL162" s="162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63"/>
      <c r="BC162" s="163"/>
      <c r="BD162" s="163"/>
      <c r="BE162" s="164"/>
      <c r="BF162" s="165"/>
      <c r="BG162" s="162"/>
      <c r="BH162" s="162"/>
      <c r="BI162" s="164"/>
      <c r="BJ162" s="38"/>
      <c r="BK162" s="38"/>
      <c r="BL162" s="38"/>
      <c r="BM162" s="38"/>
      <c r="BN162" s="38"/>
      <c r="BO162" s="38"/>
      <c r="BP162" s="117" t="str">
        <f t="shared" si="104"/>
        <v/>
      </c>
      <c r="BQ162" s="38"/>
      <c r="BR162" s="38"/>
      <c r="BS162" s="38"/>
      <c r="BT162" s="38"/>
      <c r="BV162" s="17">
        <f t="shared" si="98"/>
        <v>0</v>
      </c>
      <c r="BW162" s="17">
        <f t="shared" si="99"/>
        <v>0</v>
      </c>
      <c r="BX162" s="17">
        <f t="shared" si="100"/>
        <v>0</v>
      </c>
      <c r="BY162" s="17">
        <f t="shared" si="101"/>
        <v>0</v>
      </c>
      <c r="BZ162" s="17">
        <f t="shared" si="102"/>
        <v>0</v>
      </c>
      <c r="CA162" s="17">
        <f t="shared" si="103"/>
        <v>0</v>
      </c>
      <c r="CB162" s="17">
        <f t="shared" si="105"/>
        <v>0</v>
      </c>
      <c r="CC162" s="17">
        <f t="shared" si="106"/>
        <v>0</v>
      </c>
      <c r="CD162" s="17">
        <f t="shared" si="107"/>
        <v>0</v>
      </c>
      <c r="CE162" s="17">
        <f t="shared" si="108"/>
        <v>0</v>
      </c>
      <c r="CF162" s="17">
        <f t="shared" si="109"/>
        <v>0</v>
      </c>
      <c r="CG162" s="17">
        <f t="shared" si="110"/>
        <v>0</v>
      </c>
      <c r="CH162" s="17">
        <f t="shared" si="111"/>
        <v>0</v>
      </c>
      <c r="CI162" s="17">
        <f t="shared" si="112"/>
        <v>0</v>
      </c>
      <c r="CJ162" s="17">
        <f t="shared" si="113"/>
        <v>0</v>
      </c>
      <c r="CK162" s="17">
        <f t="shared" si="114"/>
        <v>0</v>
      </c>
      <c r="CL162" s="17">
        <f t="shared" si="115"/>
        <v>0</v>
      </c>
      <c r="CM162" s="17">
        <f t="shared" si="116"/>
        <v>0</v>
      </c>
      <c r="CN162" s="17">
        <f t="shared" si="117"/>
        <v>0</v>
      </c>
      <c r="CO162" s="17">
        <f t="shared" si="118"/>
        <v>0</v>
      </c>
      <c r="CP162" s="17">
        <f t="shared" si="119"/>
        <v>0</v>
      </c>
      <c r="CQ162" s="17">
        <f t="shared" si="120"/>
        <v>0</v>
      </c>
      <c r="CR162" s="17">
        <f t="shared" si="121"/>
        <v>0</v>
      </c>
      <c r="CS162" s="17">
        <f t="shared" si="122"/>
        <v>0</v>
      </c>
      <c r="CT162" s="17">
        <f t="shared" si="123"/>
        <v>0</v>
      </c>
      <c r="CU162" s="17">
        <f t="shared" si="124"/>
        <v>0</v>
      </c>
      <c r="CV162" s="17">
        <f t="shared" si="125"/>
        <v>0</v>
      </c>
      <c r="CW162" s="17">
        <f t="shared" si="126"/>
        <v>0</v>
      </c>
      <c r="CX162" s="17">
        <f t="shared" si="127"/>
        <v>0</v>
      </c>
      <c r="CY162" s="17">
        <f t="shared" si="128"/>
        <v>0</v>
      </c>
      <c r="CZ162" s="17">
        <f t="shared" si="129"/>
        <v>0</v>
      </c>
      <c r="DA162" s="17">
        <f t="shared" si="130"/>
        <v>0</v>
      </c>
      <c r="DB162" s="17">
        <f t="shared" si="131"/>
        <v>0</v>
      </c>
      <c r="DC162" s="17">
        <f t="shared" si="132"/>
        <v>0</v>
      </c>
      <c r="DD162" s="17">
        <f t="shared" si="133"/>
        <v>0</v>
      </c>
      <c r="DE162" s="17">
        <f t="shared" si="134"/>
        <v>0</v>
      </c>
      <c r="DF162" s="17">
        <f t="shared" si="135"/>
        <v>0</v>
      </c>
      <c r="DG162" s="17">
        <f t="shared" si="136"/>
        <v>0</v>
      </c>
    </row>
    <row r="163" spans="2:111" ht="15" customHeight="1" x14ac:dyDescent="0.2">
      <c r="B163" s="156">
        <v>155</v>
      </c>
      <c r="C163" s="157" t="str">
        <f t="shared" si="137"/>
        <v/>
      </c>
      <c r="D163" s="158" t="str">
        <f t="shared" si="97"/>
        <v>OK</v>
      </c>
      <c r="E163" s="159" t="e">
        <f>VLOOKUP('DATA SHEET'!$B$9,'Drill Size Info'!$T$2:$U$8,2,FALSE)</f>
        <v>#N/A</v>
      </c>
      <c r="F163" s="159" t="str">
        <f t="shared" si="138"/>
        <v/>
      </c>
      <c r="G163" s="91">
        <f t="shared" si="139"/>
        <v>0</v>
      </c>
      <c r="H163" s="160" t="s">
        <v>175</v>
      </c>
      <c r="I163" s="160" t="s">
        <v>175</v>
      </c>
      <c r="J163" s="160" t="str">
        <f>IF('DATA SHEET'!$B$10="NC-50","N/A","OK")</f>
        <v>OK</v>
      </c>
      <c r="K163" s="160" t="str">
        <f>IF('DATA SHEET'!$B$10="NC-50","N/A","OK")</f>
        <v>OK</v>
      </c>
      <c r="L163" s="160" t="str">
        <f t="shared" si="140"/>
        <v>OK</v>
      </c>
      <c r="M163" s="160" t="str">
        <f t="shared" si="141"/>
        <v>OK</v>
      </c>
      <c r="N163" s="160"/>
      <c r="O163" s="160"/>
      <c r="P163" s="160"/>
      <c r="Q163" s="160"/>
      <c r="R163" s="92" t="str">
        <f>IF(DI163&lt;&gt;"",
    IF(INT('Drill Size Info'!$AA$19)=INT('Drill Size Info'!$AB$19),
        --(INT('Drill Size Info'!$AA$19) &amp; "." &amp; DI163),
        IF(AND((--(INT('Drill Size Info'!$AA$19) &amp; "." &amp; DI163)&gt;=--('Drill Size Info'!$AA$19)), (--(INT('Drill Size Info'!$AA$19) &amp; "." &amp; DI163)&lt;=--('Drill Size Info'!$AB$19))),
            --(INT('Drill Size Info'!$AA$19) &amp; "." &amp; DI163),
            --(INT('Drill Size Info'!$AB$19) &amp; "." &amp; DI163)
        )
    ),
    IF(DH163&lt;&gt;"",
        IF(INT('Drill Size Info'!$AA$19)=INT('Drill Size Info'!$AB$19),
            --(INT('Drill Size Info'!$AA$19) &amp; "." &amp; LEFT(DH163,3)),
            IF(AND((--(INT('Drill Size Info'!$AA$19) &amp; "." &amp; LEFT(DH163,3))&gt;=--('Drill Size Info'!$AA$19)), (--(INT('Drill Size Info'!$AA$19) &amp; "." &amp; LEFT(DH163,3))&lt;=--('Drill Size Info'!$AB$19))),
                --(INT('Drill Size Info'!$AA$19) &amp; "." &amp; LEFT(DH163,3)),
                --(INT('Drill Size Info'!$AB$19) &amp; "." &amp; LEFT(DH163,3))
            )
        ),
        "OK"
    )
)</f>
        <v>OK</v>
      </c>
      <c r="S163" s="150" t="str">
        <f>IF(DJ163&lt;&gt;"",
    IF(INT('Drill Size Info'!$AA$19)=INT('Drill Size Info'!$AB$19),
        --(INT('Drill Size Info'!$AA$19) &amp; "." &amp; DJ163),
        IF(AND((--(INT('Drill Size Info'!$AA$19) &amp; "." &amp; DJ163)&gt;=--('Drill Size Info'!$AA$19)), (--(INT('Drill Size Info'!$AA$19) &amp; "." &amp; DJ163)&lt;=--('Drill Size Info'!$AB$19))),
            --(INT('Drill Size Info'!$AA$19) &amp; "." &amp; DJ163),
            --(INT('Drill Size Info'!$AB$19) &amp; "." &amp; DJ163)
        )
    ),
    IF(DH163&lt;&gt;"",
        IF(INT('Drill Size Info'!$AA$19)=INT('Drill Size Info'!$AB$19),
            --(INT('Drill Size Info'!$AA$19) &amp; "." &amp; RIGHT(DH163,3)),
            IF(AND((--(INT('Drill Size Info'!$AA$19) &amp; "." &amp; RIGHT(DH163,3))&gt;=--('Drill Size Info'!$AA$19)), (--(INT('Drill Size Info'!$AA$19) &amp; "." &amp; RIGHT(DH163,3))&lt;=--('Drill Size Info'!$AB$19))),
                --(INT('Drill Size Info'!$AA$19) &amp; "." &amp; RIGHT(DH163,3)),
                --(INT('Drill Size Info'!$AB$19) &amp; "." &amp; RIGHT(DH163,3))
            )
        ),
        "N/A"
    )
)</f>
        <v>N/A</v>
      </c>
      <c r="T163" s="150" t="str">
        <f>IF(DL163&lt;&gt;"",
    IF(INT('Drill Size Info'!$AA$19)=INT('Drill Size Info'!$AB$15),
        --(INT('Drill Size Info'!$AA$15) &amp; "." &amp; DL163),
        IF(AND((--(INT('Drill Size Info'!$AA$15) &amp; "." &amp; DL163)&gt;=--('Drill Size Info'!$AA$15)), (--(INT('Drill Size Info'!$AA$15) &amp; "." &amp; DL163)&lt;=--('Drill Size Info'!$AB$15))),
            --(INT('Drill Size Info'!$AA$15) &amp; "." &amp; DL163),
            --(INT('Drill Size Info'!$AB$15) &amp; "." &amp; DL163)
        )
    ),
    IF(DK163&lt;&gt;"",
        IF(INT('Drill Size Info'!$AA$15)=INT('Drill Size Info'!$AB$15),
            --(INT('Drill Size Info'!$AA$15) &amp; "." &amp; LEFT(DK163,3)),
            IF(AND((--(INT('Drill Size Info'!$AA$15) &amp; "." &amp; LEFT(DK163,3))&gt;=--('Drill Size Info'!$AA$15)), (--(INT('Drill Size Info'!$AA$15) &amp; "." &amp; LEFT(DK163,3))&lt;=--('Drill Size Info'!$AB$15))),
                --(INT('Drill Size Info'!$AA$15) &amp; "." &amp; LEFT(DK163,3)),
                --(INT('Drill Size Info'!$AB$15) &amp; "." &amp; LEFT(DK163,3))
            )
        ),
        "OK"
    )
)</f>
        <v>OK</v>
      </c>
      <c r="U163" s="150" t="str">
        <f>IF(DM163&lt;&gt;"",
    IF(INT('Drill Size Info'!$AA$19)=INT('Drill Size Info'!$AB$15),
        --(INT('Drill Size Info'!$AA$15) &amp; "." &amp; DM163),
        IF(AND((--(INT('Drill Size Info'!$AA$15) &amp; "." &amp; DM163)&gt;=--('Drill Size Info'!$AA$15)), (--(INT('Drill Size Info'!$AA$15) &amp; "." &amp; DM163)&lt;=--('Drill Size Info'!$AB$15))),
            --(INT('Drill Size Info'!$AA$15) &amp; "." &amp; DM163),
            --(INT('Drill Size Info'!$AB$15) &amp; "." &amp; DM163)
        )
    ),
    IF(DK163&lt;&gt;"",
        IF(INT('Drill Size Info'!$AA$15)=INT('Drill Size Info'!$AB$15),
            --(INT('Drill Size Info'!$AA$15) &amp; "." &amp; RIGHT(DK163,3)),
            IF(AND((--(INT('Drill Size Info'!$AA$15) &amp; "." &amp; RIGHT(DK163,3))&gt;=--('Drill Size Info'!$AA$15)), (--(INT('Drill Size Info'!$AA$15) &amp; "." &amp; RIGHT(DK163,3))&lt;=--('Drill Size Info'!$AB$15))),
                --(INT('Drill Size Info'!$AA$15) &amp; "." &amp; RIGHT(DK163,3)),
                --(INT('Drill Size Info'!$AB$15) &amp; "." &amp; RIGHT(DK163,3))
            )
        ),
        "N/A"
    )
)</f>
        <v>N/A</v>
      </c>
      <c r="V163" s="161"/>
      <c r="W163" s="161"/>
      <c r="X163" s="161"/>
      <c r="Y163" s="161"/>
      <c r="Z163" s="161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62"/>
      <c r="AK163" s="162"/>
      <c r="AL163" s="162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63"/>
      <c r="BC163" s="163"/>
      <c r="BD163" s="163"/>
      <c r="BE163" s="164"/>
      <c r="BF163" s="165"/>
      <c r="BG163" s="162"/>
      <c r="BH163" s="162"/>
      <c r="BI163" s="164"/>
      <c r="BJ163" s="38"/>
      <c r="BK163" s="38"/>
      <c r="BL163" s="38"/>
      <c r="BM163" s="38"/>
      <c r="BN163" s="38"/>
      <c r="BO163" s="38"/>
      <c r="BP163" s="117" t="str">
        <f t="shared" si="104"/>
        <v/>
      </c>
      <c r="BQ163" s="38"/>
      <c r="BR163" s="38"/>
      <c r="BS163" s="38"/>
      <c r="BT163" s="38"/>
      <c r="BV163" s="17">
        <f t="shared" si="98"/>
        <v>0</v>
      </c>
      <c r="BW163" s="17">
        <f t="shared" si="99"/>
        <v>0</v>
      </c>
      <c r="BX163" s="17">
        <f t="shared" si="100"/>
        <v>0</v>
      </c>
      <c r="BY163" s="17">
        <f t="shared" si="101"/>
        <v>0</v>
      </c>
      <c r="BZ163" s="17">
        <f t="shared" si="102"/>
        <v>0</v>
      </c>
      <c r="CA163" s="17">
        <f t="shared" si="103"/>
        <v>0</v>
      </c>
      <c r="CB163" s="17">
        <f t="shared" si="105"/>
        <v>0</v>
      </c>
      <c r="CC163" s="17">
        <f t="shared" si="106"/>
        <v>0</v>
      </c>
      <c r="CD163" s="17">
        <f t="shared" si="107"/>
        <v>0</v>
      </c>
      <c r="CE163" s="17">
        <f t="shared" si="108"/>
        <v>0</v>
      </c>
      <c r="CF163" s="17">
        <f t="shared" si="109"/>
        <v>0</v>
      </c>
      <c r="CG163" s="17">
        <f t="shared" si="110"/>
        <v>0</v>
      </c>
      <c r="CH163" s="17">
        <f t="shared" si="111"/>
        <v>0</v>
      </c>
      <c r="CI163" s="17">
        <f t="shared" si="112"/>
        <v>0</v>
      </c>
      <c r="CJ163" s="17">
        <f t="shared" si="113"/>
        <v>0</v>
      </c>
      <c r="CK163" s="17">
        <f t="shared" si="114"/>
        <v>0</v>
      </c>
      <c r="CL163" s="17">
        <f t="shared" si="115"/>
        <v>0</v>
      </c>
      <c r="CM163" s="17">
        <f t="shared" si="116"/>
        <v>0</v>
      </c>
      <c r="CN163" s="17">
        <f t="shared" si="117"/>
        <v>0</v>
      </c>
      <c r="CO163" s="17">
        <f t="shared" si="118"/>
        <v>0</v>
      </c>
      <c r="CP163" s="17">
        <f t="shared" si="119"/>
        <v>0</v>
      </c>
      <c r="CQ163" s="17">
        <f t="shared" si="120"/>
        <v>0</v>
      </c>
      <c r="CR163" s="17">
        <f t="shared" si="121"/>
        <v>0</v>
      </c>
      <c r="CS163" s="17">
        <f t="shared" si="122"/>
        <v>0</v>
      </c>
      <c r="CT163" s="17">
        <f t="shared" si="123"/>
        <v>0</v>
      </c>
      <c r="CU163" s="17">
        <f t="shared" si="124"/>
        <v>0</v>
      </c>
      <c r="CV163" s="17">
        <f t="shared" si="125"/>
        <v>0</v>
      </c>
      <c r="CW163" s="17">
        <f t="shared" si="126"/>
        <v>0</v>
      </c>
      <c r="CX163" s="17">
        <f t="shared" si="127"/>
        <v>0</v>
      </c>
      <c r="CY163" s="17">
        <f t="shared" si="128"/>
        <v>0</v>
      </c>
      <c r="CZ163" s="17">
        <f t="shared" si="129"/>
        <v>0</v>
      </c>
      <c r="DA163" s="17">
        <f t="shared" si="130"/>
        <v>0</v>
      </c>
      <c r="DB163" s="17">
        <f t="shared" si="131"/>
        <v>0</v>
      </c>
      <c r="DC163" s="17">
        <f t="shared" si="132"/>
        <v>0</v>
      </c>
      <c r="DD163" s="17">
        <f t="shared" si="133"/>
        <v>0</v>
      </c>
      <c r="DE163" s="17">
        <f t="shared" si="134"/>
        <v>0</v>
      </c>
      <c r="DF163" s="17">
        <f t="shared" si="135"/>
        <v>0</v>
      </c>
      <c r="DG163" s="17">
        <f t="shared" si="136"/>
        <v>0</v>
      </c>
    </row>
    <row r="164" spans="2:111" ht="15" customHeight="1" x14ac:dyDescent="0.2">
      <c r="B164" s="156">
        <v>156</v>
      </c>
      <c r="C164" s="157" t="str">
        <f t="shared" si="137"/>
        <v/>
      </c>
      <c r="D164" s="158" t="str">
        <f t="shared" si="97"/>
        <v>OK</v>
      </c>
      <c r="E164" s="159" t="e">
        <f>VLOOKUP('DATA SHEET'!$B$9,'Drill Size Info'!$T$2:$U$8,2,FALSE)</f>
        <v>#N/A</v>
      </c>
      <c r="F164" s="159" t="str">
        <f t="shared" si="138"/>
        <v/>
      </c>
      <c r="G164" s="91">
        <f t="shared" si="139"/>
        <v>0</v>
      </c>
      <c r="H164" s="160" t="s">
        <v>175</v>
      </c>
      <c r="I164" s="160" t="s">
        <v>175</v>
      </c>
      <c r="J164" s="160" t="str">
        <f>IF('DATA SHEET'!$B$10="NC-50","N/A","OK")</f>
        <v>OK</v>
      </c>
      <c r="K164" s="160" t="str">
        <f>IF('DATA SHEET'!$B$10="NC-50","N/A","OK")</f>
        <v>OK</v>
      </c>
      <c r="L164" s="160" t="str">
        <f t="shared" si="140"/>
        <v>OK</v>
      </c>
      <c r="M164" s="160" t="str">
        <f t="shared" si="141"/>
        <v>OK</v>
      </c>
      <c r="N164" s="160"/>
      <c r="O164" s="160"/>
      <c r="P164" s="160"/>
      <c r="Q164" s="160"/>
      <c r="R164" s="92" t="str">
        <f>IF(DI164&lt;&gt;"",
    IF(INT('Drill Size Info'!$AA$19)=INT('Drill Size Info'!$AB$19),
        --(INT('Drill Size Info'!$AA$19) &amp; "." &amp; DI164),
        IF(AND((--(INT('Drill Size Info'!$AA$19) &amp; "." &amp; DI164)&gt;=--('Drill Size Info'!$AA$19)), (--(INT('Drill Size Info'!$AA$19) &amp; "." &amp; DI164)&lt;=--('Drill Size Info'!$AB$19))),
            --(INT('Drill Size Info'!$AA$19) &amp; "." &amp; DI164),
            --(INT('Drill Size Info'!$AB$19) &amp; "." &amp; DI164)
        )
    ),
    IF(DH164&lt;&gt;"",
        IF(INT('Drill Size Info'!$AA$19)=INT('Drill Size Info'!$AB$19),
            --(INT('Drill Size Info'!$AA$19) &amp; "." &amp; LEFT(DH164,3)),
            IF(AND((--(INT('Drill Size Info'!$AA$19) &amp; "." &amp; LEFT(DH164,3))&gt;=--('Drill Size Info'!$AA$19)), (--(INT('Drill Size Info'!$AA$19) &amp; "." &amp; LEFT(DH164,3))&lt;=--('Drill Size Info'!$AB$19))),
                --(INT('Drill Size Info'!$AA$19) &amp; "." &amp; LEFT(DH164,3)),
                --(INT('Drill Size Info'!$AB$19) &amp; "." &amp; LEFT(DH164,3))
            )
        ),
        "OK"
    )
)</f>
        <v>OK</v>
      </c>
      <c r="S164" s="150" t="str">
        <f>IF(DJ164&lt;&gt;"",
    IF(INT('Drill Size Info'!$AA$19)=INT('Drill Size Info'!$AB$19),
        --(INT('Drill Size Info'!$AA$19) &amp; "." &amp; DJ164),
        IF(AND((--(INT('Drill Size Info'!$AA$19) &amp; "." &amp; DJ164)&gt;=--('Drill Size Info'!$AA$19)), (--(INT('Drill Size Info'!$AA$19) &amp; "." &amp; DJ164)&lt;=--('Drill Size Info'!$AB$19))),
            --(INT('Drill Size Info'!$AA$19) &amp; "." &amp; DJ164),
            --(INT('Drill Size Info'!$AB$19) &amp; "." &amp; DJ164)
        )
    ),
    IF(DH164&lt;&gt;"",
        IF(INT('Drill Size Info'!$AA$19)=INT('Drill Size Info'!$AB$19),
            --(INT('Drill Size Info'!$AA$19) &amp; "." &amp; RIGHT(DH164,3)),
            IF(AND((--(INT('Drill Size Info'!$AA$19) &amp; "." &amp; RIGHT(DH164,3))&gt;=--('Drill Size Info'!$AA$19)), (--(INT('Drill Size Info'!$AA$19) &amp; "." &amp; RIGHT(DH164,3))&lt;=--('Drill Size Info'!$AB$19))),
                --(INT('Drill Size Info'!$AA$19) &amp; "." &amp; RIGHT(DH164,3)),
                --(INT('Drill Size Info'!$AB$19) &amp; "." &amp; RIGHT(DH164,3))
            )
        ),
        "N/A"
    )
)</f>
        <v>N/A</v>
      </c>
      <c r="T164" s="150" t="str">
        <f>IF(DL164&lt;&gt;"",
    IF(INT('Drill Size Info'!$AA$19)=INT('Drill Size Info'!$AB$15),
        --(INT('Drill Size Info'!$AA$15) &amp; "." &amp; DL164),
        IF(AND((--(INT('Drill Size Info'!$AA$15) &amp; "." &amp; DL164)&gt;=--('Drill Size Info'!$AA$15)), (--(INT('Drill Size Info'!$AA$15) &amp; "." &amp; DL164)&lt;=--('Drill Size Info'!$AB$15))),
            --(INT('Drill Size Info'!$AA$15) &amp; "." &amp; DL164),
            --(INT('Drill Size Info'!$AB$15) &amp; "." &amp; DL164)
        )
    ),
    IF(DK164&lt;&gt;"",
        IF(INT('Drill Size Info'!$AA$15)=INT('Drill Size Info'!$AB$15),
            --(INT('Drill Size Info'!$AA$15) &amp; "." &amp; LEFT(DK164,3)),
            IF(AND((--(INT('Drill Size Info'!$AA$15) &amp; "." &amp; LEFT(DK164,3))&gt;=--('Drill Size Info'!$AA$15)), (--(INT('Drill Size Info'!$AA$15) &amp; "." &amp; LEFT(DK164,3))&lt;=--('Drill Size Info'!$AB$15))),
                --(INT('Drill Size Info'!$AA$15) &amp; "." &amp; LEFT(DK164,3)),
                --(INT('Drill Size Info'!$AB$15) &amp; "." &amp; LEFT(DK164,3))
            )
        ),
        "OK"
    )
)</f>
        <v>OK</v>
      </c>
      <c r="U164" s="150" t="str">
        <f>IF(DM164&lt;&gt;"",
    IF(INT('Drill Size Info'!$AA$19)=INT('Drill Size Info'!$AB$15),
        --(INT('Drill Size Info'!$AA$15) &amp; "." &amp; DM164),
        IF(AND((--(INT('Drill Size Info'!$AA$15) &amp; "." &amp; DM164)&gt;=--('Drill Size Info'!$AA$15)), (--(INT('Drill Size Info'!$AA$15) &amp; "." &amp; DM164)&lt;=--('Drill Size Info'!$AB$15))),
            --(INT('Drill Size Info'!$AA$15) &amp; "." &amp; DM164),
            --(INT('Drill Size Info'!$AB$15) &amp; "." &amp; DM164)
        )
    ),
    IF(DK164&lt;&gt;"",
        IF(INT('Drill Size Info'!$AA$15)=INT('Drill Size Info'!$AB$15),
            --(INT('Drill Size Info'!$AA$15) &amp; "." &amp; RIGHT(DK164,3)),
            IF(AND((--(INT('Drill Size Info'!$AA$15) &amp; "." &amp; RIGHT(DK164,3))&gt;=--('Drill Size Info'!$AA$15)), (--(INT('Drill Size Info'!$AA$15) &amp; "." &amp; RIGHT(DK164,3))&lt;=--('Drill Size Info'!$AB$15))),
                --(INT('Drill Size Info'!$AA$15) &amp; "." &amp; RIGHT(DK164,3)),
                --(INT('Drill Size Info'!$AB$15) &amp; "." &amp; RIGHT(DK164,3))
            )
        ),
        "N/A"
    )
)</f>
        <v>N/A</v>
      </c>
      <c r="V164" s="161"/>
      <c r="W164" s="161"/>
      <c r="X164" s="161"/>
      <c r="Y164" s="161"/>
      <c r="Z164" s="161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162"/>
      <c r="AK164" s="162"/>
      <c r="AL164" s="162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63"/>
      <c r="BC164" s="163"/>
      <c r="BD164" s="163"/>
      <c r="BE164" s="164"/>
      <c r="BF164" s="165"/>
      <c r="BG164" s="162"/>
      <c r="BH164" s="162"/>
      <c r="BI164" s="164"/>
      <c r="BJ164" s="38"/>
      <c r="BK164" s="38"/>
      <c r="BL164" s="38"/>
      <c r="BM164" s="38"/>
      <c r="BN164" s="38"/>
      <c r="BO164" s="38"/>
      <c r="BP164" s="117" t="str">
        <f t="shared" si="104"/>
        <v/>
      </c>
      <c r="BQ164" s="38"/>
      <c r="BR164" s="38"/>
      <c r="BS164" s="38"/>
      <c r="BT164" s="38"/>
      <c r="BV164" s="17">
        <f t="shared" si="98"/>
        <v>0</v>
      </c>
      <c r="BW164" s="17">
        <f t="shared" si="99"/>
        <v>0</v>
      </c>
      <c r="BX164" s="17">
        <f t="shared" si="100"/>
        <v>0</v>
      </c>
      <c r="BY164" s="17">
        <f t="shared" si="101"/>
        <v>0</v>
      </c>
      <c r="BZ164" s="17">
        <f t="shared" si="102"/>
        <v>0</v>
      </c>
      <c r="CA164" s="17">
        <f t="shared" si="103"/>
        <v>0</v>
      </c>
      <c r="CB164" s="17">
        <f t="shared" si="105"/>
        <v>0</v>
      </c>
      <c r="CC164" s="17">
        <f t="shared" si="106"/>
        <v>0</v>
      </c>
      <c r="CD164" s="17">
        <f t="shared" si="107"/>
        <v>0</v>
      </c>
      <c r="CE164" s="17">
        <f t="shared" si="108"/>
        <v>0</v>
      </c>
      <c r="CF164" s="17">
        <f t="shared" si="109"/>
        <v>0</v>
      </c>
      <c r="CG164" s="17">
        <f t="shared" si="110"/>
        <v>0</v>
      </c>
      <c r="CH164" s="17">
        <f t="shared" si="111"/>
        <v>0</v>
      </c>
      <c r="CI164" s="17">
        <f t="shared" si="112"/>
        <v>0</v>
      </c>
      <c r="CJ164" s="17">
        <f t="shared" si="113"/>
        <v>0</v>
      </c>
      <c r="CK164" s="17">
        <f t="shared" si="114"/>
        <v>0</v>
      </c>
      <c r="CL164" s="17">
        <f t="shared" si="115"/>
        <v>0</v>
      </c>
      <c r="CM164" s="17">
        <f t="shared" si="116"/>
        <v>0</v>
      </c>
      <c r="CN164" s="17">
        <f t="shared" si="117"/>
        <v>0</v>
      </c>
      <c r="CO164" s="17">
        <f t="shared" si="118"/>
        <v>0</v>
      </c>
      <c r="CP164" s="17">
        <f t="shared" si="119"/>
        <v>0</v>
      </c>
      <c r="CQ164" s="17">
        <f t="shared" si="120"/>
        <v>0</v>
      </c>
      <c r="CR164" s="17">
        <f t="shared" si="121"/>
        <v>0</v>
      </c>
      <c r="CS164" s="17">
        <f t="shared" si="122"/>
        <v>0</v>
      </c>
      <c r="CT164" s="17">
        <f t="shared" si="123"/>
        <v>0</v>
      </c>
      <c r="CU164" s="17">
        <f t="shared" si="124"/>
        <v>0</v>
      </c>
      <c r="CV164" s="17">
        <f t="shared" si="125"/>
        <v>0</v>
      </c>
      <c r="CW164" s="17">
        <f t="shared" si="126"/>
        <v>0</v>
      </c>
      <c r="CX164" s="17">
        <f t="shared" si="127"/>
        <v>0</v>
      </c>
      <c r="CY164" s="17">
        <f t="shared" si="128"/>
        <v>0</v>
      </c>
      <c r="CZ164" s="17">
        <f t="shared" si="129"/>
        <v>0</v>
      </c>
      <c r="DA164" s="17">
        <f t="shared" si="130"/>
        <v>0</v>
      </c>
      <c r="DB164" s="17">
        <f t="shared" si="131"/>
        <v>0</v>
      </c>
      <c r="DC164" s="17">
        <f t="shared" si="132"/>
        <v>0</v>
      </c>
      <c r="DD164" s="17">
        <f t="shared" si="133"/>
        <v>0</v>
      </c>
      <c r="DE164" s="17">
        <f t="shared" si="134"/>
        <v>0</v>
      </c>
      <c r="DF164" s="17">
        <f t="shared" si="135"/>
        <v>0</v>
      </c>
      <c r="DG164" s="17">
        <f t="shared" si="136"/>
        <v>0</v>
      </c>
    </row>
    <row r="165" spans="2:111" ht="15" customHeight="1" x14ac:dyDescent="0.2">
      <c r="B165" s="156">
        <v>157</v>
      </c>
      <c r="C165" s="157" t="str">
        <f t="shared" si="137"/>
        <v/>
      </c>
      <c r="D165" s="158" t="str">
        <f t="shared" si="97"/>
        <v>OK</v>
      </c>
      <c r="E165" s="159" t="e">
        <f>VLOOKUP('DATA SHEET'!$B$9,'Drill Size Info'!$T$2:$U$8,2,FALSE)</f>
        <v>#N/A</v>
      </c>
      <c r="F165" s="159" t="str">
        <f t="shared" si="138"/>
        <v/>
      </c>
      <c r="G165" s="91">
        <f t="shared" si="139"/>
        <v>0</v>
      </c>
      <c r="H165" s="160" t="s">
        <v>175</v>
      </c>
      <c r="I165" s="160" t="s">
        <v>175</v>
      </c>
      <c r="J165" s="160" t="str">
        <f>IF('DATA SHEET'!$B$10="NC-50","N/A","OK")</f>
        <v>OK</v>
      </c>
      <c r="K165" s="160" t="str">
        <f>IF('DATA SHEET'!$B$10="NC-50","N/A","OK")</f>
        <v>OK</v>
      </c>
      <c r="L165" s="160" t="str">
        <f t="shared" si="140"/>
        <v>OK</v>
      </c>
      <c r="M165" s="160" t="str">
        <f t="shared" si="141"/>
        <v>OK</v>
      </c>
      <c r="N165" s="160"/>
      <c r="O165" s="160"/>
      <c r="P165" s="160"/>
      <c r="Q165" s="160"/>
      <c r="R165" s="92" t="str">
        <f>IF(DI165&lt;&gt;"",
    IF(INT('Drill Size Info'!$AA$19)=INT('Drill Size Info'!$AB$19),
        --(INT('Drill Size Info'!$AA$19) &amp; "." &amp; DI165),
        IF(AND((--(INT('Drill Size Info'!$AA$19) &amp; "." &amp; DI165)&gt;=--('Drill Size Info'!$AA$19)), (--(INT('Drill Size Info'!$AA$19) &amp; "." &amp; DI165)&lt;=--('Drill Size Info'!$AB$19))),
            --(INT('Drill Size Info'!$AA$19) &amp; "." &amp; DI165),
            --(INT('Drill Size Info'!$AB$19) &amp; "." &amp; DI165)
        )
    ),
    IF(DH165&lt;&gt;"",
        IF(INT('Drill Size Info'!$AA$19)=INT('Drill Size Info'!$AB$19),
            --(INT('Drill Size Info'!$AA$19) &amp; "." &amp; LEFT(DH165,3)),
            IF(AND((--(INT('Drill Size Info'!$AA$19) &amp; "." &amp; LEFT(DH165,3))&gt;=--('Drill Size Info'!$AA$19)), (--(INT('Drill Size Info'!$AA$19) &amp; "." &amp; LEFT(DH165,3))&lt;=--('Drill Size Info'!$AB$19))),
                --(INT('Drill Size Info'!$AA$19) &amp; "." &amp; LEFT(DH165,3)),
                --(INT('Drill Size Info'!$AB$19) &amp; "." &amp; LEFT(DH165,3))
            )
        ),
        "OK"
    )
)</f>
        <v>OK</v>
      </c>
      <c r="S165" s="150" t="str">
        <f>IF(DJ165&lt;&gt;"",
    IF(INT('Drill Size Info'!$AA$19)=INT('Drill Size Info'!$AB$19),
        --(INT('Drill Size Info'!$AA$19) &amp; "." &amp; DJ165),
        IF(AND((--(INT('Drill Size Info'!$AA$19) &amp; "." &amp; DJ165)&gt;=--('Drill Size Info'!$AA$19)), (--(INT('Drill Size Info'!$AA$19) &amp; "." &amp; DJ165)&lt;=--('Drill Size Info'!$AB$19))),
            --(INT('Drill Size Info'!$AA$19) &amp; "." &amp; DJ165),
            --(INT('Drill Size Info'!$AB$19) &amp; "." &amp; DJ165)
        )
    ),
    IF(DH165&lt;&gt;"",
        IF(INT('Drill Size Info'!$AA$19)=INT('Drill Size Info'!$AB$19),
            --(INT('Drill Size Info'!$AA$19) &amp; "." &amp; RIGHT(DH165,3)),
            IF(AND((--(INT('Drill Size Info'!$AA$19) &amp; "." &amp; RIGHT(DH165,3))&gt;=--('Drill Size Info'!$AA$19)), (--(INT('Drill Size Info'!$AA$19) &amp; "." &amp; RIGHT(DH165,3))&lt;=--('Drill Size Info'!$AB$19))),
                --(INT('Drill Size Info'!$AA$19) &amp; "." &amp; RIGHT(DH165,3)),
                --(INT('Drill Size Info'!$AB$19) &amp; "." &amp; RIGHT(DH165,3))
            )
        ),
        "N/A"
    )
)</f>
        <v>N/A</v>
      </c>
      <c r="T165" s="150" t="str">
        <f>IF(DL165&lt;&gt;"",
    IF(INT('Drill Size Info'!$AA$19)=INT('Drill Size Info'!$AB$15),
        --(INT('Drill Size Info'!$AA$15) &amp; "." &amp; DL165),
        IF(AND((--(INT('Drill Size Info'!$AA$15) &amp; "." &amp; DL165)&gt;=--('Drill Size Info'!$AA$15)), (--(INT('Drill Size Info'!$AA$15) &amp; "." &amp; DL165)&lt;=--('Drill Size Info'!$AB$15))),
            --(INT('Drill Size Info'!$AA$15) &amp; "." &amp; DL165),
            --(INT('Drill Size Info'!$AB$15) &amp; "." &amp; DL165)
        )
    ),
    IF(DK165&lt;&gt;"",
        IF(INT('Drill Size Info'!$AA$15)=INT('Drill Size Info'!$AB$15),
            --(INT('Drill Size Info'!$AA$15) &amp; "." &amp; LEFT(DK165,3)),
            IF(AND((--(INT('Drill Size Info'!$AA$15) &amp; "." &amp; LEFT(DK165,3))&gt;=--('Drill Size Info'!$AA$15)), (--(INT('Drill Size Info'!$AA$15) &amp; "." &amp; LEFT(DK165,3))&lt;=--('Drill Size Info'!$AB$15))),
                --(INT('Drill Size Info'!$AA$15) &amp; "." &amp; LEFT(DK165,3)),
                --(INT('Drill Size Info'!$AB$15) &amp; "." &amp; LEFT(DK165,3))
            )
        ),
        "OK"
    )
)</f>
        <v>OK</v>
      </c>
      <c r="U165" s="150" t="str">
        <f>IF(DM165&lt;&gt;"",
    IF(INT('Drill Size Info'!$AA$19)=INT('Drill Size Info'!$AB$15),
        --(INT('Drill Size Info'!$AA$15) &amp; "." &amp; DM165),
        IF(AND((--(INT('Drill Size Info'!$AA$15) &amp; "." &amp; DM165)&gt;=--('Drill Size Info'!$AA$15)), (--(INT('Drill Size Info'!$AA$15) &amp; "." &amp; DM165)&lt;=--('Drill Size Info'!$AB$15))),
            --(INT('Drill Size Info'!$AA$15) &amp; "." &amp; DM165),
            --(INT('Drill Size Info'!$AB$15) &amp; "." &amp; DM165)
        )
    ),
    IF(DK165&lt;&gt;"",
        IF(INT('Drill Size Info'!$AA$15)=INT('Drill Size Info'!$AB$15),
            --(INT('Drill Size Info'!$AA$15) &amp; "." &amp; RIGHT(DK165,3)),
            IF(AND((--(INT('Drill Size Info'!$AA$15) &amp; "." &amp; RIGHT(DK165,3))&gt;=--('Drill Size Info'!$AA$15)), (--(INT('Drill Size Info'!$AA$15) &amp; "." &amp; RIGHT(DK165,3))&lt;=--('Drill Size Info'!$AB$15))),
                --(INT('Drill Size Info'!$AA$15) &amp; "." &amp; RIGHT(DK165,3)),
                --(INT('Drill Size Info'!$AB$15) &amp; "." &amp; RIGHT(DK165,3))
            )
        ),
        "N/A"
    )
)</f>
        <v>N/A</v>
      </c>
      <c r="V165" s="161"/>
      <c r="W165" s="161"/>
      <c r="X165" s="161"/>
      <c r="Y165" s="161"/>
      <c r="Z165" s="161"/>
      <c r="AA165" s="162"/>
      <c r="AB165" s="162"/>
      <c r="AC165" s="162"/>
      <c r="AD165" s="162"/>
      <c r="AE165" s="162"/>
      <c r="AF165" s="162"/>
      <c r="AG165" s="162"/>
      <c r="AH165" s="162"/>
      <c r="AI165" s="162"/>
      <c r="AJ165" s="162"/>
      <c r="AK165" s="162"/>
      <c r="AL165" s="162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63"/>
      <c r="BC165" s="163"/>
      <c r="BD165" s="163"/>
      <c r="BE165" s="164"/>
      <c r="BF165" s="165"/>
      <c r="BG165" s="162"/>
      <c r="BH165" s="162"/>
      <c r="BI165" s="164"/>
      <c r="BJ165" s="38"/>
      <c r="BK165" s="38"/>
      <c r="BL165" s="38"/>
      <c r="BM165" s="38"/>
      <c r="BN165" s="38"/>
      <c r="BO165" s="38"/>
      <c r="BP165" s="117" t="str">
        <f t="shared" si="104"/>
        <v/>
      </c>
      <c r="BQ165" s="38"/>
      <c r="BR165" s="38"/>
      <c r="BS165" s="38"/>
      <c r="BT165" s="38"/>
      <c r="BV165" s="17">
        <f t="shared" si="98"/>
        <v>0</v>
      </c>
      <c r="BW165" s="17">
        <f t="shared" si="99"/>
        <v>0</v>
      </c>
      <c r="BX165" s="17">
        <f t="shared" si="100"/>
        <v>0</v>
      </c>
      <c r="BY165" s="17">
        <f t="shared" si="101"/>
        <v>0</v>
      </c>
      <c r="BZ165" s="17">
        <f t="shared" si="102"/>
        <v>0</v>
      </c>
      <c r="CA165" s="17">
        <f t="shared" si="103"/>
        <v>0</v>
      </c>
      <c r="CB165" s="17">
        <f t="shared" si="105"/>
        <v>0</v>
      </c>
      <c r="CC165" s="17">
        <f t="shared" si="106"/>
        <v>0</v>
      </c>
      <c r="CD165" s="17">
        <f t="shared" si="107"/>
        <v>0</v>
      </c>
      <c r="CE165" s="17">
        <f t="shared" si="108"/>
        <v>0</v>
      </c>
      <c r="CF165" s="17">
        <f t="shared" si="109"/>
        <v>0</v>
      </c>
      <c r="CG165" s="17">
        <f t="shared" si="110"/>
        <v>0</v>
      </c>
      <c r="CH165" s="17">
        <f t="shared" si="111"/>
        <v>0</v>
      </c>
      <c r="CI165" s="17">
        <f t="shared" si="112"/>
        <v>0</v>
      </c>
      <c r="CJ165" s="17">
        <f t="shared" si="113"/>
        <v>0</v>
      </c>
      <c r="CK165" s="17">
        <f t="shared" si="114"/>
        <v>0</v>
      </c>
      <c r="CL165" s="17">
        <f t="shared" si="115"/>
        <v>0</v>
      </c>
      <c r="CM165" s="17">
        <f t="shared" si="116"/>
        <v>0</v>
      </c>
      <c r="CN165" s="17">
        <f t="shared" si="117"/>
        <v>0</v>
      </c>
      <c r="CO165" s="17">
        <f t="shared" si="118"/>
        <v>0</v>
      </c>
      <c r="CP165" s="17">
        <f t="shared" si="119"/>
        <v>0</v>
      </c>
      <c r="CQ165" s="17">
        <f t="shared" si="120"/>
        <v>0</v>
      </c>
      <c r="CR165" s="17">
        <f t="shared" si="121"/>
        <v>0</v>
      </c>
      <c r="CS165" s="17">
        <f t="shared" si="122"/>
        <v>0</v>
      </c>
      <c r="CT165" s="17">
        <f t="shared" si="123"/>
        <v>0</v>
      </c>
      <c r="CU165" s="17">
        <f t="shared" si="124"/>
        <v>0</v>
      </c>
      <c r="CV165" s="17">
        <f t="shared" si="125"/>
        <v>0</v>
      </c>
      <c r="CW165" s="17">
        <f t="shared" si="126"/>
        <v>0</v>
      </c>
      <c r="CX165" s="17">
        <f t="shared" si="127"/>
        <v>0</v>
      </c>
      <c r="CY165" s="17">
        <f t="shared" si="128"/>
        <v>0</v>
      </c>
      <c r="CZ165" s="17">
        <f t="shared" si="129"/>
        <v>0</v>
      </c>
      <c r="DA165" s="17">
        <f t="shared" si="130"/>
        <v>0</v>
      </c>
      <c r="DB165" s="17">
        <f t="shared" si="131"/>
        <v>0</v>
      </c>
      <c r="DC165" s="17">
        <f t="shared" si="132"/>
        <v>0</v>
      </c>
      <c r="DD165" s="17">
        <f t="shared" si="133"/>
        <v>0</v>
      </c>
      <c r="DE165" s="17">
        <f t="shared" si="134"/>
        <v>0</v>
      </c>
      <c r="DF165" s="17">
        <f t="shared" si="135"/>
        <v>0</v>
      </c>
      <c r="DG165" s="17">
        <f t="shared" si="136"/>
        <v>0</v>
      </c>
    </row>
    <row r="166" spans="2:111" ht="15" customHeight="1" x14ac:dyDescent="0.2">
      <c r="B166" s="156">
        <v>158</v>
      </c>
      <c r="C166" s="157" t="str">
        <f t="shared" si="137"/>
        <v/>
      </c>
      <c r="D166" s="158" t="str">
        <f t="shared" si="97"/>
        <v>OK</v>
      </c>
      <c r="E166" s="159" t="e">
        <f>VLOOKUP('DATA SHEET'!$B$9,'Drill Size Info'!$T$2:$U$8,2,FALSE)</f>
        <v>#N/A</v>
      </c>
      <c r="F166" s="159" t="str">
        <f t="shared" si="138"/>
        <v/>
      </c>
      <c r="G166" s="91">
        <f t="shared" si="139"/>
        <v>0</v>
      </c>
      <c r="H166" s="160" t="s">
        <v>175</v>
      </c>
      <c r="I166" s="160" t="s">
        <v>175</v>
      </c>
      <c r="J166" s="160" t="str">
        <f>IF('DATA SHEET'!$B$10="NC-50","N/A","OK")</f>
        <v>OK</v>
      </c>
      <c r="K166" s="160" t="str">
        <f>IF('DATA SHEET'!$B$10="NC-50","N/A","OK")</f>
        <v>OK</v>
      </c>
      <c r="L166" s="160" t="str">
        <f t="shared" si="140"/>
        <v>OK</v>
      </c>
      <c r="M166" s="160" t="str">
        <f t="shared" si="141"/>
        <v>OK</v>
      </c>
      <c r="N166" s="160"/>
      <c r="O166" s="160"/>
      <c r="P166" s="160"/>
      <c r="Q166" s="160"/>
      <c r="R166" s="92" t="str">
        <f>IF(DI166&lt;&gt;"",
    IF(INT('Drill Size Info'!$AA$19)=INT('Drill Size Info'!$AB$19),
        --(INT('Drill Size Info'!$AA$19) &amp; "." &amp; DI166),
        IF(AND((--(INT('Drill Size Info'!$AA$19) &amp; "." &amp; DI166)&gt;=--('Drill Size Info'!$AA$19)), (--(INT('Drill Size Info'!$AA$19) &amp; "." &amp; DI166)&lt;=--('Drill Size Info'!$AB$19))),
            --(INT('Drill Size Info'!$AA$19) &amp; "." &amp; DI166),
            --(INT('Drill Size Info'!$AB$19) &amp; "." &amp; DI166)
        )
    ),
    IF(DH166&lt;&gt;"",
        IF(INT('Drill Size Info'!$AA$19)=INT('Drill Size Info'!$AB$19),
            --(INT('Drill Size Info'!$AA$19) &amp; "." &amp; LEFT(DH166,3)),
            IF(AND((--(INT('Drill Size Info'!$AA$19) &amp; "." &amp; LEFT(DH166,3))&gt;=--('Drill Size Info'!$AA$19)), (--(INT('Drill Size Info'!$AA$19) &amp; "." &amp; LEFT(DH166,3))&lt;=--('Drill Size Info'!$AB$19))),
                --(INT('Drill Size Info'!$AA$19) &amp; "." &amp; LEFT(DH166,3)),
                --(INT('Drill Size Info'!$AB$19) &amp; "." &amp; LEFT(DH166,3))
            )
        ),
        "OK"
    )
)</f>
        <v>OK</v>
      </c>
      <c r="S166" s="150" t="str">
        <f>IF(DJ166&lt;&gt;"",
    IF(INT('Drill Size Info'!$AA$19)=INT('Drill Size Info'!$AB$19),
        --(INT('Drill Size Info'!$AA$19) &amp; "." &amp; DJ166),
        IF(AND((--(INT('Drill Size Info'!$AA$19) &amp; "." &amp; DJ166)&gt;=--('Drill Size Info'!$AA$19)), (--(INT('Drill Size Info'!$AA$19) &amp; "." &amp; DJ166)&lt;=--('Drill Size Info'!$AB$19))),
            --(INT('Drill Size Info'!$AA$19) &amp; "." &amp; DJ166),
            --(INT('Drill Size Info'!$AB$19) &amp; "." &amp; DJ166)
        )
    ),
    IF(DH166&lt;&gt;"",
        IF(INT('Drill Size Info'!$AA$19)=INT('Drill Size Info'!$AB$19),
            --(INT('Drill Size Info'!$AA$19) &amp; "." &amp; RIGHT(DH166,3)),
            IF(AND((--(INT('Drill Size Info'!$AA$19) &amp; "." &amp; RIGHT(DH166,3))&gt;=--('Drill Size Info'!$AA$19)), (--(INT('Drill Size Info'!$AA$19) &amp; "." &amp; RIGHT(DH166,3))&lt;=--('Drill Size Info'!$AB$19))),
                --(INT('Drill Size Info'!$AA$19) &amp; "." &amp; RIGHT(DH166,3)),
                --(INT('Drill Size Info'!$AB$19) &amp; "." &amp; RIGHT(DH166,3))
            )
        ),
        "N/A"
    )
)</f>
        <v>N/A</v>
      </c>
      <c r="T166" s="150" t="str">
        <f>IF(DL166&lt;&gt;"",
    IF(INT('Drill Size Info'!$AA$19)=INT('Drill Size Info'!$AB$15),
        --(INT('Drill Size Info'!$AA$15) &amp; "." &amp; DL166),
        IF(AND((--(INT('Drill Size Info'!$AA$15) &amp; "." &amp; DL166)&gt;=--('Drill Size Info'!$AA$15)), (--(INT('Drill Size Info'!$AA$15) &amp; "." &amp; DL166)&lt;=--('Drill Size Info'!$AB$15))),
            --(INT('Drill Size Info'!$AA$15) &amp; "." &amp; DL166),
            --(INT('Drill Size Info'!$AB$15) &amp; "." &amp; DL166)
        )
    ),
    IF(DK166&lt;&gt;"",
        IF(INT('Drill Size Info'!$AA$15)=INT('Drill Size Info'!$AB$15),
            --(INT('Drill Size Info'!$AA$15) &amp; "." &amp; LEFT(DK166,3)),
            IF(AND((--(INT('Drill Size Info'!$AA$15) &amp; "." &amp; LEFT(DK166,3))&gt;=--('Drill Size Info'!$AA$15)), (--(INT('Drill Size Info'!$AA$15) &amp; "." &amp; LEFT(DK166,3))&lt;=--('Drill Size Info'!$AB$15))),
                --(INT('Drill Size Info'!$AA$15) &amp; "." &amp; LEFT(DK166,3)),
                --(INT('Drill Size Info'!$AB$15) &amp; "." &amp; LEFT(DK166,3))
            )
        ),
        "OK"
    )
)</f>
        <v>OK</v>
      </c>
      <c r="U166" s="150" t="str">
        <f>IF(DM166&lt;&gt;"",
    IF(INT('Drill Size Info'!$AA$19)=INT('Drill Size Info'!$AB$15),
        --(INT('Drill Size Info'!$AA$15) &amp; "." &amp; DM166),
        IF(AND((--(INT('Drill Size Info'!$AA$15) &amp; "." &amp; DM166)&gt;=--('Drill Size Info'!$AA$15)), (--(INT('Drill Size Info'!$AA$15) &amp; "." &amp; DM166)&lt;=--('Drill Size Info'!$AB$15))),
            --(INT('Drill Size Info'!$AA$15) &amp; "." &amp; DM166),
            --(INT('Drill Size Info'!$AB$15) &amp; "." &amp; DM166)
        )
    ),
    IF(DK166&lt;&gt;"",
        IF(INT('Drill Size Info'!$AA$15)=INT('Drill Size Info'!$AB$15),
            --(INT('Drill Size Info'!$AA$15) &amp; "." &amp; RIGHT(DK166,3)),
            IF(AND((--(INT('Drill Size Info'!$AA$15) &amp; "." &amp; RIGHT(DK166,3))&gt;=--('Drill Size Info'!$AA$15)), (--(INT('Drill Size Info'!$AA$15) &amp; "." &amp; RIGHT(DK166,3))&lt;=--('Drill Size Info'!$AB$15))),
                --(INT('Drill Size Info'!$AA$15) &amp; "." &amp; RIGHT(DK166,3)),
                --(INT('Drill Size Info'!$AB$15) &amp; "." &amp; RIGHT(DK166,3))
            )
        ),
        "N/A"
    )
)</f>
        <v>N/A</v>
      </c>
      <c r="V166" s="161"/>
      <c r="W166" s="161"/>
      <c r="X166" s="161"/>
      <c r="Y166" s="161"/>
      <c r="Z166" s="161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162"/>
      <c r="AL166" s="162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63"/>
      <c r="BC166" s="163"/>
      <c r="BD166" s="163"/>
      <c r="BE166" s="164"/>
      <c r="BF166" s="165"/>
      <c r="BG166" s="162"/>
      <c r="BH166" s="162"/>
      <c r="BI166" s="164"/>
      <c r="BJ166" s="38"/>
      <c r="BK166" s="38"/>
      <c r="BL166" s="38"/>
      <c r="BM166" s="38"/>
      <c r="BN166" s="38"/>
      <c r="BO166" s="38"/>
      <c r="BP166" s="117" t="str">
        <f t="shared" si="104"/>
        <v/>
      </c>
      <c r="BQ166" s="38"/>
      <c r="BR166" s="38"/>
      <c r="BS166" s="38"/>
      <c r="BT166" s="38"/>
      <c r="BV166" s="17">
        <f t="shared" si="98"/>
        <v>0</v>
      </c>
      <c r="BW166" s="17">
        <f t="shared" si="99"/>
        <v>0</v>
      </c>
      <c r="BX166" s="17">
        <f t="shared" si="100"/>
        <v>0</v>
      </c>
      <c r="BY166" s="17">
        <f t="shared" si="101"/>
        <v>0</v>
      </c>
      <c r="BZ166" s="17">
        <f t="shared" si="102"/>
        <v>0</v>
      </c>
      <c r="CA166" s="17">
        <f t="shared" si="103"/>
        <v>0</v>
      </c>
      <c r="CB166" s="17">
        <f t="shared" si="105"/>
        <v>0</v>
      </c>
      <c r="CC166" s="17">
        <f t="shared" si="106"/>
        <v>0</v>
      </c>
      <c r="CD166" s="17">
        <f t="shared" si="107"/>
        <v>0</v>
      </c>
      <c r="CE166" s="17">
        <f t="shared" si="108"/>
        <v>0</v>
      </c>
      <c r="CF166" s="17">
        <f t="shared" si="109"/>
        <v>0</v>
      </c>
      <c r="CG166" s="17">
        <f t="shared" si="110"/>
        <v>0</v>
      </c>
      <c r="CH166" s="17">
        <f t="shared" si="111"/>
        <v>0</v>
      </c>
      <c r="CI166" s="17">
        <f t="shared" si="112"/>
        <v>0</v>
      </c>
      <c r="CJ166" s="17">
        <f t="shared" si="113"/>
        <v>0</v>
      </c>
      <c r="CK166" s="17">
        <f t="shared" si="114"/>
        <v>0</v>
      </c>
      <c r="CL166" s="17">
        <f t="shared" si="115"/>
        <v>0</v>
      </c>
      <c r="CM166" s="17">
        <f t="shared" si="116"/>
        <v>0</v>
      </c>
      <c r="CN166" s="17">
        <f t="shared" si="117"/>
        <v>0</v>
      </c>
      <c r="CO166" s="17">
        <f t="shared" si="118"/>
        <v>0</v>
      </c>
      <c r="CP166" s="17">
        <f t="shared" si="119"/>
        <v>0</v>
      </c>
      <c r="CQ166" s="17">
        <f t="shared" si="120"/>
        <v>0</v>
      </c>
      <c r="CR166" s="17">
        <f t="shared" si="121"/>
        <v>0</v>
      </c>
      <c r="CS166" s="17">
        <f t="shared" si="122"/>
        <v>0</v>
      </c>
      <c r="CT166" s="17">
        <f t="shared" si="123"/>
        <v>0</v>
      </c>
      <c r="CU166" s="17">
        <f t="shared" si="124"/>
        <v>0</v>
      </c>
      <c r="CV166" s="17">
        <f t="shared" si="125"/>
        <v>0</v>
      </c>
      <c r="CW166" s="17">
        <f t="shared" si="126"/>
        <v>0</v>
      </c>
      <c r="CX166" s="17">
        <f t="shared" si="127"/>
        <v>0</v>
      </c>
      <c r="CY166" s="17">
        <f t="shared" si="128"/>
        <v>0</v>
      </c>
      <c r="CZ166" s="17">
        <f t="shared" si="129"/>
        <v>0</v>
      </c>
      <c r="DA166" s="17">
        <f t="shared" si="130"/>
        <v>0</v>
      </c>
      <c r="DB166" s="17">
        <f t="shared" si="131"/>
        <v>0</v>
      </c>
      <c r="DC166" s="17">
        <f t="shared" si="132"/>
        <v>0</v>
      </c>
      <c r="DD166" s="17">
        <f t="shared" si="133"/>
        <v>0</v>
      </c>
      <c r="DE166" s="17">
        <f t="shared" si="134"/>
        <v>0</v>
      </c>
      <c r="DF166" s="17">
        <f t="shared" si="135"/>
        <v>0</v>
      </c>
      <c r="DG166" s="17">
        <f t="shared" si="136"/>
        <v>0</v>
      </c>
    </row>
    <row r="167" spans="2:111" ht="15" customHeight="1" x14ac:dyDescent="0.2">
      <c r="B167" s="156">
        <v>159</v>
      </c>
      <c r="C167" s="157" t="str">
        <f t="shared" si="137"/>
        <v/>
      </c>
      <c r="D167" s="158" t="str">
        <f t="shared" si="97"/>
        <v>OK</v>
      </c>
      <c r="E167" s="159" t="e">
        <f>VLOOKUP('DATA SHEET'!$B$9,'Drill Size Info'!$T$2:$U$8,2,FALSE)</f>
        <v>#N/A</v>
      </c>
      <c r="F167" s="159" t="str">
        <f t="shared" si="138"/>
        <v/>
      </c>
      <c r="G167" s="91">
        <f t="shared" si="139"/>
        <v>0</v>
      </c>
      <c r="H167" s="160" t="s">
        <v>175</v>
      </c>
      <c r="I167" s="160" t="s">
        <v>175</v>
      </c>
      <c r="J167" s="160" t="str">
        <f>IF('DATA SHEET'!$B$10="NC-50","N/A","OK")</f>
        <v>OK</v>
      </c>
      <c r="K167" s="160" t="str">
        <f>IF('DATA SHEET'!$B$10="NC-50","N/A","OK")</f>
        <v>OK</v>
      </c>
      <c r="L167" s="160" t="str">
        <f t="shared" si="140"/>
        <v>OK</v>
      </c>
      <c r="M167" s="160" t="str">
        <f t="shared" si="141"/>
        <v>OK</v>
      </c>
      <c r="N167" s="160"/>
      <c r="O167" s="160"/>
      <c r="P167" s="160"/>
      <c r="Q167" s="160"/>
      <c r="R167" s="92" t="str">
        <f>IF(DI167&lt;&gt;"",
    IF(INT('Drill Size Info'!$AA$19)=INT('Drill Size Info'!$AB$19),
        --(INT('Drill Size Info'!$AA$19) &amp; "." &amp; DI167),
        IF(AND((--(INT('Drill Size Info'!$AA$19) &amp; "." &amp; DI167)&gt;=--('Drill Size Info'!$AA$19)), (--(INT('Drill Size Info'!$AA$19) &amp; "." &amp; DI167)&lt;=--('Drill Size Info'!$AB$19))),
            --(INT('Drill Size Info'!$AA$19) &amp; "." &amp; DI167),
            --(INT('Drill Size Info'!$AB$19) &amp; "." &amp; DI167)
        )
    ),
    IF(DH167&lt;&gt;"",
        IF(INT('Drill Size Info'!$AA$19)=INT('Drill Size Info'!$AB$19),
            --(INT('Drill Size Info'!$AA$19) &amp; "." &amp; LEFT(DH167,3)),
            IF(AND((--(INT('Drill Size Info'!$AA$19) &amp; "." &amp; LEFT(DH167,3))&gt;=--('Drill Size Info'!$AA$19)), (--(INT('Drill Size Info'!$AA$19) &amp; "." &amp; LEFT(DH167,3))&lt;=--('Drill Size Info'!$AB$19))),
                --(INT('Drill Size Info'!$AA$19) &amp; "." &amp; LEFT(DH167,3)),
                --(INT('Drill Size Info'!$AB$19) &amp; "." &amp; LEFT(DH167,3))
            )
        ),
        "OK"
    )
)</f>
        <v>OK</v>
      </c>
      <c r="S167" s="150" t="str">
        <f>IF(DJ167&lt;&gt;"",
    IF(INT('Drill Size Info'!$AA$19)=INT('Drill Size Info'!$AB$19),
        --(INT('Drill Size Info'!$AA$19) &amp; "." &amp; DJ167),
        IF(AND((--(INT('Drill Size Info'!$AA$19) &amp; "." &amp; DJ167)&gt;=--('Drill Size Info'!$AA$19)), (--(INT('Drill Size Info'!$AA$19) &amp; "." &amp; DJ167)&lt;=--('Drill Size Info'!$AB$19))),
            --(INT('Drill Size Info'!$AA$19) &amp; "." &amp; DJ167),
            --(INT('Drill Size Info'!$AB$19) &amp; "." &amp; DJ167)
        )
    ),
    IF(DH167&lt;&gt;"",
        IF(INT('Drill Size Info'!$AA$19)=INT('Drill Size Info'!$AB$19),
            --(INT('Drill Size Info'!$AA$19) &amp; "." &amp; RIGHT(DH167,3)),
            IF(AND((--(INT('Drill Size Info'!$AA$19) &amp; "." &amp; RIGHT(DH167,3))&gt;=--('Drill Size Info'!$AA$19)), (--(INT('Drill Size Info'!$AA$19) &amp; "." &amp; RIGHT(DH167,3))&lt;=--('Drill Size Info'!$AB$19))),
                --(INT('Drill Size Info'!$AA$19) &amp; "." &amp; RIGHT(DH167,3)),
                --(INT('Drill Size Info'!$AB$19) &amp; "." &amp; RIGHT(DH167,3))
            )
        ),
        "N/A"
    )
)</f>
        <v>N/A</v>
      </c>
      <c r="T167" s="150" t="str">
        <f>IF(DL167&lt;&gt;"",
    IF(INT('Drill Size Info'!$AA$19)=INT('Drill Size Info'!$AB$15),
        --(INT('Drill Size Info'!$AA$15) &amp; "." &amp; DL167),
        IF(AND((--(INT('Drill Size Info'!$AA$15) &amp; "." &amp; DL167)&gt;=--('Drill Size Info'!$AA$15)), (--(INT('Drill Size Info'!$AA$15) &amp; "." &amp; DL167)&lt;=--('Drill Size Info'!$AB$15))),
            --(INT('Drill Size Info'!$AA$15) &amp; "." &amp; DL167),
            --(INT('Drill Size Info'!$AB$15) &amp; "." &amp; DL167)
        )
    ),
    IF(DK167&lt;&gt;"",
        IF(INT('Drill Size Info'!$AA$15)=INT('Drill Size Info'!$AB$15),
            --(INT('Drill Size Info'!$AA$15) &amp; "." &amp; LEFT(DK167,3)),
            IF(AND((--(INT('Drill Size Info'!$AA$15) &amp; "." &amp; LEFT(DK167,3))&gt;=--('Drill Size Info'!$AA$15)), (--(INT('Drill Size Info'!$AA$15) &amp; "." &amp; LEFT(DK167,3))&lt;=--('Drill Size Info'!$AB$15))),
                --(INT('Drill Size Info'!$AA$15) &amp; "." &amp; LEFT(DK167,3)),
                --(INT('Drill Size Info'!$AB$15) &amp; "." &amp; LEFT(DK167,3))
            )
        ),
        "OK"
    )
)</f>
        <v>OK</v>
      </c>
      <c r="U167" s="150" t="str">
        <f>IF(DM167&lt;&gt;"",
    IF(INT('Drill Size Info'!$AA$19)=INT('Drill Size Info'!$AB$15),
        --(INT('Drill Size Info'!$AA$15) &amp; "." &amp; DM167),
        IF(AND((--(INT('Drill Size Info'!$AA$15) &amp; "." &amp; DM167)&gt;=--('Drill Size Info'!$AA$15)), (--(INT('Drill Size Info'!$AA$15) &amp; "." &amp; DM167)&lt;=--('Drill Size Info'!$AB$15))),
            --(INT('Drill Size Info'!$AA$15) &amp; "." &amp; DM167),
            --(INT('Drill Size Info'!$AB$15) &amp; "." &amp; DM167)
        )
    ),
    IF(DK167&lt;&gt;"",
        IF(INT('Drill Size Info'!$AA$15)=INT('Drill Size Info'!$AB$15),
            --(INT('Drill Size Info'!$AA$15) &amp; "." &amp; RIGHT(DK167,3)),
            IF(AND((--(INT('Drill Size Info'!$AA$15) &amp; "." &amp; RIGHT(DK167,3))&gt;=--('Drill Size Info'!$AA$15)), (--(INT('Drill Size Info'!$AA$15) &amp; "." &amp; RIGHT(DK167,3))&lt;=--('Drill Size Info'!$AB$15))),
                --(INT('Drill Size Info'!$AA$15) &amp; "." &amp; RIGHT(DK167,3)),
                --(INT('Drill Size Info'!$AB$15) &amp; "." &amp; RIGHT(DK167,3))
            )
        ),
        "N/A"
    )
)</f>
        <v>N/A</v>
      </c>
      <c r="V167" s="161"/>
      <c r="W167" s="161"/>
      <c r="X167" s="161"/>
      <c r="Y167" s="161"/>
      <c r="Z167" s="161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162"/>
      <c r="AL167" s="162"/>
      <c r="AM167" s="162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2"/>
      <c r="BA167" s="162"/>
      <c r="BB167" s="163"/>
      <c r="BC167" s="163"/>
      <c r="BD167" s="163"/>
      <c r="BE167" s="164"/>
      <c r="BF167" s="165"/>
      <c r="BG167" s="162"/>
      <c r="BH167" s="162"/>
      <c r="BI167" s="164"/>
      <c r="BJ167" s="38"/>
      <c r="BK167" s="38"/>
      <c r="BL167" s="38"/>
      <c r="BM167" s="38"/>
      <c r="BN167" s="38"/>
      <c r="BO167" s="38"/>
      <c r="BP167" s="117" t="str">
        <f t="shared" si="104"/>
        <v/>
      </c>
      <c r="BQ167" s="38"/>
      <c r="BR167" s="38"/>
      <c r="BS167" s="38"/>
      <c r="BT167" s="38"/>
      <c r="BV167" s="17">
        <f t="shared" si="98"/>
        <v>0</v>
      </c>
      <c r="BW167" s="17">
        <f t="shared" si="99"/>
        <v>0</v>
      </c>
      <c r="BX167" s="17">
        <f t="shared" si="100"/>
        <v>0</v>
      </c>
      <c r="BY167" s="17">
        <f t="shared" si="101"/>
        <v>0</v>
      </c>
      <c r="BZ167" s="17">
        <f t="shared" si="102"/>
        <v>0</v>
      </c>
      <c r="CA167" s="17">
        <f t="shared" si="103"/>
        <v>0</v>
      </c>
      <c r="CB167" s="17">
        <f t="shared" si="105"/>
        <v>0</v>
      </c>
      <c r="CC167" s="17">
        <f t="shared" si="106"/>
        <v>0</v>
      </c>
      <c r="CD167" s="17">
        <f t="shared" si="107"/>
        <v>0</v>
      </c>
      <c r="CE167" s="17">
        <f t="shared" si="108"/>
        <v>0</v>
      </c>
      <c r="CF167" s="17">
        <f t="shared" si="109"/>
        <v>0</v>
      </c>
      <c r="CG167" s="17">
        <f t="shared" si="110"/>
        <v>0</v>
      </c>
      <c r="CH167" s="17">
        <f t="shared" si="111"/>
        <v>0</v>
      </c>
      <c r="CI167" s="17">
        <f t="shared" si="112"/>
        <v>0</v>
      </c>
      <c r="CJ167" s="17">
        <f t="shared" si="113"/>
        <v>0</v>
      </c>
      <c r="CK167" s="17">
        <f t="shared" si="114"/>
        <v>0</v>
      </c>
      <c r="CL167" s="17">
        <f t="shared" si="115"/>
        <v>0</v>
      </c>
      <c r="CM167" s="17">
        <f t="shared" si="116"/>
        <v>0</v>
      </c>
      <c r="CN167" s="17">
        <f t="shared" si="117"/>
        <v>0</v>
      </c>
      <c r="CO167" s="17">
        <f t="shared" si="118"/>
        <v>0</v>
      </c>
      <c r="CP167" s="17">
        <f t="shared" si="119"/>
        <v>0</v>
      </c>
      <c r="CQ167" s="17">
        <f t="shared" si="120"/>
        <v>0</v>
      </c>
      <c r="CR167" s="17">
        <f t="shared" si="121"/>
        <v>0</v>
      </c>
      <c r="CS167" s="17">
        <f t="shared" si="122"/>
        <v>0</v>
      </c>
      <c r="CT167" s="17">
        <f t="shared" si="123"/>
        <v>0</v>
      </c>
      <c r="CU167" s="17">
        <f t="shared" si="124"/>
        <v>0</v>
      </c>
      <c r="CV167" s="17">
        <f t="shared" si="125"/>
        <v>0</v>
      </c>
      <c r="CW167" s="17">
        <f t="shared" si="126"/>
        <v>0</v>
      </c>
      <c r="CX167" s="17">
        <f t="shared" si="127"/>
        <v>0</v>
      </c>
      <c r="CY167" s="17">
        <f t="shared" si="128"/>
        <v>0</v>
      </c>
      <c r="CZ167" s="17">
        <f t="shared" si="129"/>
        <v>0</v>
      </c>
      <c r="DA167" s="17">
        <f t="shared" si="130"/>
        <v>0</v>
      </c>
      <c r="DB167" s="17">
        <f t="shared" si="131"/>
        <v>0</v>
      </c>
      <c r="DC167" s="17">
        <f t="shared" si="132"/>
        <v>0</v>
      </c>
      <c r="DD167" s="17">
        <f t="shared" si="133"/>
        <v>0</v>
      </c>
      <c r="DE167" s="17">
        <f t="shared" si="134"/>
        <v>0</v>
      </c>
      <c r="DF167" s="17">
        <f t="shared" si="135"/>
        <v>0</v>
      </c>
      <c r="DG167" s="17">
        <f t="shared" si="136"/>
        <v>0</v>
      </c>
    </row>
    <row r="168" spans="2:111" ht="15" customHeight="1" x14ac:dyDescent="0.2">
      <c r="B168" s="156">
        <v>160</v>
      </c>
      <c r="C168" s="157" t="str">
        <f t="shared" si="137"/>
        <v/>
      </c>
      <c r="D168" s="158" t="str">
        <f t="shared" si="97"/>
        <v>OK</v>
      </c>
      <c r="E168" s="159" t="e">
        <f>VLOOKUP('DATA SHEET'!$B$9,'Drill Size Info'!$T$2:$U$8,2,FALSE)</f>
        <v>#N/A</v>
      </c>
      <c r="F168" s="159" t="str">
        <f t="shared" si="138"/>
        <v/>
      </c>
      <c r="G168" s="91">
        <f t="shared" si="139"/>
        <v>0</v>
      </c>
      <c r="H168" s="160" t="s">
        <v>175</v>
      </c>
      <c r="I168" s="160" t="s">
        <v>175</v>
      </c>
      <c r="J168" s="160" t="str">
        <f>IF('DATA SHEET'!$B$10="NC-50","N/A","OK")</f>
        <v>OK</v>
      </c>
      <c r="K168" s="160" t="str">
        <f>IF('DATA SHEET'!$B$10="NC-50","N/A","OK")</f>
        <v>OK</v>
      </c>
      <c r="L168" s="160" t="str">
        <f t="shared" si="140"/>
        <v>OK</v>
      </c>
      <c r="M168" s="160" t="str">
        <f t="shared" si="141"/>
        <v>OK</v>
      </c>
      <c r="N168" s="160"/>
      <c r="O168" s="160"/>
      <c r="P168" s="160"/>
      <c r="Q168" s="160"/>
      <c r="R168" s="92" t="str">
        <f>IF(DI168&lt;&gt;"",
    IF(INT('Drill Size Info'!$AA$19)=INT('Drill Size Info'!$AB$19),
        --(INT('Drill Size Info'!$AA$19) &amp; "." &amp; DI168),
        IF(AND((--(INT('Drill Size Info'!$AA$19) &amp; "." &amp; DI168)&gt;=--('Drill Size Info'!$AA$19)), (--(INT('Drill Size Info'!$AA$19) &amp; "." &amp; DI168)&lt;=--('Drill Size Info'!$AB$19))),
            --(INT('Drill Size Info'!$AA$19) &amp; "." &amp; DI168),
            --(INT('Drill Size Info'!$AB$19) &amp; "." &amp; DI168)
        )
    ),
    IF(DH168&lt;&gt;"",
        IF(INT('Drill Size Info'!$AA$19)=INT('Drill Size Info'!$AB$19),
            --(INT('Drill Size Info'!$AA$19) &amp; "." &amp; LEFT(DH168,3)),
            IF(AND((--(INT('Drill Size Info'!$AA$19) &amp; "." &amp; LEFT(DH168,3))&gt;=--('Drill Size Info'!$AA$19)), (--(INT('Drill Size Info'!$AA$19) &amp; "." &amp; LEFT(DH168,3))&lt;=--('Drill Size Info'!$AB$19))),
                --(INT('Drill Size Info'!$AA$19) &amp; "." &amp; LEFT(DH168,3)),
                --(INT('Drill Size Info'!$AB$19) &amp; "." &amp; LEFT(DH168,3))
            )
        ),
        "OK"
    )
)</f>
        <v>OK</v>
      </c>
      <c r="S168" s="150" t="str">
        <f>IF(DJ168&lt;&gt;"",
    IF(INT('Drill Size Info'!$AA$19)=INT('Drill Size Info'!$AB$19),
        --(INT('Drill Size Info'!$AA$19) &amp; "." &amp; DJ168),
        IF(AND((--(INT('Drill Size Info'!$AA$19) &amp; "." &amp; DJ168)&gt;=--('Drill Size Info'!$AA$19)), (--(INT('Drill Size Info'!$AA$19) &amp; "." &amp; DJ168)&lt;=--('Drill Size Info'!$AB$19))),
            --(INT('Drill Size Info'!$AA$19) &amp; "." &amp; DJ168),
            --(INT('Drill Size Info'!$AB$19) &amp; "." &amp; DJ168)
        )
    ),
    IF(DH168&lt;&gt;"",
        IF(INT('Drill Size Info'!$AA$19)=INT('Drill Size Info'!$AB$19),
            --(INT('Drill Size Info'!$AA$19) &amp; "." &amp; RIGHT(DH168,3)),
            IF(AND((--(INT('Drill Size Info'!$AA$19) &amp; "." &amp; RIGHT(DH168,3))&gt;=--('Drill Size Info'!$AA$19)), (--(INT('Drill Size Info'!$AA$19) &amp; "." &amp; RIGHT(DH168,3))&lt;=--('Drill Size Info'!$AB$19))),
                --(INT('Drill Size Info'!$AA$19) &amp; "." &amp; RIGHT(DH168,3)),
                --(INT('Drill Size Info'!$AB$19) &amp; "." &amp; RIGHT(DH168,3))
            )
        ),
        "N/A"
    )
)</f>
        <v>N/A</v>
      </c>
      <c r="T168" s="150" t="str">
        <f>IF(DL168&lt;&gt;"",
    IF(INT('Drill Size Info'!$AA$19)=INT('Drill Size Info'!$AB$15),
        --(INT('Drill Size Info'!$AA$15) &amp; "." &amp; DL168),
        IF(AND((--(INT('Drill Size Info'!$AA$15) &amp; "." &amp; DL168)&gt;=--('Drill Size Info'!$AA$15)), (--(INT('Drill Size Info'!$AA$15) &amp; "." &amp; DL168)&lt;=--('Drill Size Info'!$AB$15))),
            --(INT('Drill Size Info'!$AA$15) &amp; "." &amp; DL168),
            --(INT('Drill Size Info'!$AB$15) &amp; "." &amp; DL168)
        )
    ),
    IF(DK168&lt;&gt;"",
        IF(INT('Drill Size Info'!$AA$15)=INT('Drill Size Info'!$AB$15),
            --(INT('Drill Size Info'!$AA$15) &amp; "." &amp; LEFT(DK168,3)),
            IF(AND((--(INT('Drill Size Info'!$AA$15) &amp; "." &amp; LEFT(DK168,3))&gt;=--('Drill Size Info'!$AA$15)), (--(INT('Drill Size Info'!$AA$15) &amp; "." &amp; LEFT(DK168,3))&lt;=--('Drill Size Info'!$AB$15))),
                --(INT('Drill Size Info'!$AA$15) &amp; "." &amp; LEFT(DK168,3)),
                --(INT('Drill Size Info'!$AB$15) &amp; "." &amp; LEFT(DK168,3))
            )
        ),
        "OK"
    )
)</f>
        <v>OK</v>
      </c>
      <c r="U168" s="150" t="str">
        <f>IF(DM168&lt;&gt;"",
    IF(INT('Drill Size Info'!$AA$19)=INT('Drill Size Info'!$AB$15),
        --(INT('Drill Size Info'!$AA$15) &amp; "." &amp; DM168),
        IF(AND((--(INT('Drill Size Info'!$AA$15) &amp; "." &amp; DM168)&gt;=--('Drill Size Info'!$AA$15)), (--(INT('Drill Size Info'!$AA$15) &amp; "." &amp; DM168)&lt;=--('Drill Size Info'!$AB$15))),
            --(INT('Drill Size Info'!$AA$15) &amp; "." &amp; DM168),
            --(INT('Drill Size Info'!$AB$15) &amp; "." &amp; DM168)
        )
    ),
    IF(DK168&lt;&gt;"",
        IF(INT('Drill Size Info'!$AA$15)=INT('Drill Size Info'!$AB$15),
            --(INT('Drill Size Info'!$AA$15) &amp; "." &amp; RIGHT(DK168,3)),
            IF(AND((--(INT('Drill Size Info'!$AA$15) &amp; "." &amp; RIGHT(DK168,3))&gt;=--('Drill Size Info'!$AA$15)), (--(INT('Drill Size Info'!$AA$15) &amp; "." &amp; RIGHT(DK168,3))&lt;=--('Drill Size Info'!$AB$15))),
                --(INT('Drill Size Info'!$AA$15) &amp; "." &amp; RIGHT(DK168,3)),
                --(INT('Drill Size Info'!$AB$15) &amp; "." &amp; RIGHT(DK168,3))
            )
        ),
        "N/A"
    )
)</f>
        <v>N/A</v>
      </c>
      <c r="V168" s="161"/>
      <c r="W168" s="161"/>
      <c r="X168" s="161"/>
      <c r="Y168" s="161"/>
      <c r="Z168" s="161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3"/>
      <c r="BC168" s="163"/>
      <c r="BD168" s="163"/>
      <c r="BE168" s="164"/>
      <c r="BF168" s="165"/>
      <c r="BG168" s="162"/>
      <c r="BH168" s="162"/>
      <c r="BI168" s="164"/>
      <c r="BJ168" s="38"/>
      <c r="BK168" s="38"/>
      <c r="BL168" s="38"/>
      <c r="BM168" s="38"/>
      <c r="BN168" s="38"/>
      <c r="BO168" s="38"/>
      <c r="BP168" s="117" t="str">
        <f t="shared" si="104"/>
        <v/>
      </c>
      <c r="BQ168" s="38"/>
      <c r="BR168" s="38"/>
      <c r="BS168" s="38"/>
      <c r="BT168" s="38"/>
      <c r="BV168" s="17">
        <f t="shared" si="98"/>
        <v>0</v>
      </c>
      <c r="BW168" s="17">
        <f t="shared" si="99"/>
        <v>0</v>
      </c>
      <c r="BX168" s="17">
        <f t="shared" si="100"/>
        <v>0</v>
      </c>
      <c r="BY168" s="17">
        <f t="shared" si="101"/>
        <v>0</v>
      </c>
      <c r="BZ168" s="17">
        <f t="shared" si="102"/>
        <v>0</v>
      </c>
      <c r="CA168" s="17">
        <f t="shared" si="103"/>
        <v>0</v>
      </c>
      <c r="CB168" s="17">
        <f t="shared" si="105"/>
        <v>0</v>
      </c>
      <c r="CC168" s="17">
        <f t="shared" si="106"/>
        <v>0</v>
      </c>
      <c r="CD168" s="17">
        <f t="shared" si="107"/>
        <v>0</v>
      </c>
      <c r="CE168" s="17">
        <f t="shared" si="108"/>
        <v>0</v>
      </c>
      <c r="CF168" s="17">
        <f t="shared" si="109"/>
        <v>0</v>
      </c>
      <c r="CG168" s="17">
        <f t="shared" si="110"/>
        <v>0</v>
      </c>
      <c r="CH168" s="17">
        <f t="shared" si="111"/>
        <v>0</v>
      </c>
      <c r="CI168" s="17">
        <f t="shared" si="112"/>
        <v>0</v>
      </c>
      <c r="CJ168" s="17">
        <f t="shared" si="113"/>
        <v>0</v>
      </c>
      <c r="CK168" s="17">
        <f t="shared" si="114"/>
        <v>0</v>
      </c>
      <c r="CL168" s="17">
        <f t="shared" si="115"/>
        <v>0</v>
      </c>
      <c r="CM168" s="17">
        <f t="shared" si="116"/>
        <v>0</v>
      </c>
      <c r="CN168" s="17">
        <f t="shared" si="117"/>
        <v>0</v>
      </c>
      <c r="CO168" s="17">
        <f t="shared" si="118"/>
        <v>0</v>
      </c>
      <c r="CP168" s="17">
        <f t="shared" si="119"/>
        <v>0</v>
      </c>
      <c r="CQ168" s="17">
        <f t="shared" si="120"/>
        <v>0</v>
      </c>
      <c r="CR168" s="17">
        <f t="shared" si="121"/>
        <v>0</v>
      </c>
      <c r="CS168" s="17">
        <f t="shared" si="122"/>
        <v>0</v>
      </c>
      <c r="CT168" s="17">
        <f t="shared" si="123"/>
        <v>0</v>
      </c>
      <c r="CU168" s="17">
        <f t="shared" si="124"/>
        <v>0</v>
      </c>
      <c r="CV168" s="17">
        <f t="shared" si="125"/>
        <v>0</v>
      </c>
      <c r="CW168" s="17">
        <f t="shared" si="126"/>
        <v>0</v>
      </c>
      <c r="CX168" s="17">
        <f t="shared" si="127"/>
        <v>0</v>
      </c>
      <c r="CY168" s="17">
        <f t="shared" si="128"/>
        <v>0</v>
      </c>
      <c r="CZ168" s="17">
        <f t="shared" si="129"/>
        <v>0</v>
      </c>
      <c r="DA168" s="17">
        <f t="shared" si="130"/>
        <v>0</v>
      </c>
      <c r="DB168" s="17">
        <f t="shared" si="131"/>
        <v>0</v>
      </c>
      <c r="DC168" s="17">
        <f t="shared" si="132"/>
        <v>0</v>
      </c>
      <c r="DD168" s="17">
        <f t="shared" si="133"/>
        <v>0</v>
      </c>
      <c r="DE168" s="17">
        <f t="shared" si="134"/>
        <v>0</v>
      </c>
      <c r="DF168" s="17">
        <f t="shared" si="135"/>
        <v>0</v>
      </c>
      <c r="DG168" s="17">
        <f t="shared" si="136"/>
        <v>0</v>
      </c>
    </row>
    <row r="169" spans="2:111" ht="15" customHeight="1" x14ac:dyDescent="0.2">
      <c r="B169" s="156">
        <v>161</v>
      </c>
      <c r="C169" s="157" t="str">
        <f t="shared" si="137"/>
        <v/>
      </c>
      <c r="D169" s="158" t="str">
        <f t="shared" si="97"/>
        <v>OK</v>
      </c>
      <c r="E169" s="159" t="e">
        <f>VLOOKUP('DATA SHEET'!$B$9,'Drill Size Info'!$T$2:$U$8,2,FALSE)</f>
        <v>#N/A</v>
      </c>
      <c r="F169" s="159" t="str">
        <f t="shared" si="138"/>
        <v/>
      </c>
      <c r="G169" s="91">
        <f t="shared" si="139"/>
        <v>0</v>
      </c>
      <c r="H169" s="160" t="s">
        <v>175</v>
      </c>
      <c r="I169" s="160" t="s">
        <v>175</v>
      </c>
      <c r="J169" s="160" t="str">
        <f>IF('DATA SHEET'!$B$10="NC-50","N/A","OK")</f>
        <v>OK</v>
      </c>
      <c r="K169" s="160" t="str">
        <f>IF('DATA SHEET'!$B$10="NC-50","N/A","OK")</f>
        <v>OK</v>
      </c>
      <c r="L169" s="160" t="str">
        <f t="shared" si="140"/>
        <v>OK</v>
      </c>
      <c r="M169" s="160" t="str">
        <f t="shared" si="141"/>
        <v>OK</v>
      </c>
      <c r="N169" s="160"/>
      <c r="O169" s="160"/>
      <c r="P169" s="160"/>
      <c r="Q169" s="160"/>
      <c r="R169" s="92" t="str">
        <f>IF(DI169&lt;&gt;"",
    IF(INT('Drill Size Info'!$AA$19)=INT('Drill Size Info'!$AB$19),
        --(INT('Drill Size Info'!$AA$19) &amp; "." &amp; DI169),
        IF(AND((--(INT('Drill Size Info'!$AA$19) &amp; "." &amp; DI169)&gt;=--('Drill Size Info'!$AA$19)), (--(INT('Drill Size Info'!$AA$19) &amp; "." &amp; DI169)&lt;=--('Drill Size Info'!$AB$19))),
            --(INT('Drill Size Info'!$AA$19) &amp; "." &amp; DI169),
            --(INT('Drill Size Info'!$AB$19) &amp; "." &amp; DI169)
        )
    ),
    IF(DH169&lt;&gt;"",
        IF(INT('Drill Size Info'!$AA$19)=INT('Drill Size Info'!$AB$19),
            --(INT('Drill Size Info'!$AA$19) &amp; "." &amp; LEFT(DH169,3)),
            IF(AND((--(INT('Drill Size Info'!$AA$19) &amp; "." &amp; LEFT(DH169,3))&gt;=--('Drill Size Info'!$AA$19)), (--(INT('Drill Size Info'!$AA$19) &amp; "." &amp; LEFT(DH169,3))&lt;=--('Drill Size Info'!$AB$19))),
                --(INT('Drill Size Info'!$AA$19) &amp; "." &amp; LEFT(DH169,3)),
                --(INT('Drill Size Info'!$AB$19) &amp; "." &amp; LEFT(DH169,3))
            )
        ),
        "OK"
    )
)</f>
        <v>OK</v>
      </c>
      <c r="S169" s="150" t="str">
        <f>IF(DJ169&lt;&gt;"",
    IF(INT('Drill Size Info'!$AA$19)=INT('Drill Size Info'!$AB$19),
        --(INT('Drill Size Info'!$AA$19) &amp; "." &amp; DJ169),
        IF(AND((--(INT('Drill Size Info'!$AA$19) &amp; "." &amp; DJ169)&gt;=--('Drill Size Info'!$AA$19)), (--(INT('Drill Size Info'!$AA$19) &amp; "." &amp; DJ169)&lt;=--('Drill Size Info'!$AB$19))),
            --(INT('Drill Size Info'!$AA$19) &amp; "." &amp; DJ169),
            --(INT('Drill Size Info'!$AB$19) &amp; "." &amp; DJ169)
        )
    ),
    IF(DH169&lt;&gt;"",
        IF(INT('Drill Size Info'!$AA$19)=INT('Drill Size Info'!$AB$19),
            --(INT('Drill Size Info'!$AA$19) &amp; "." &amp; RIGHT(DH169,3)),
            IF(AND((--(INT('Drill Size Info'!$AA$19) &amp; "." &amp; RIGHT(DH169,3))&gt;=--('Drill Size Info'!$AA$19)), (--(INT('Drill Size Info'!$AA$19) &amp; "." &amp; RIGHT(DH169,3))&lt;=--('Drill Size Info'!$AB$19))),
                --(INT('Drill Size Info'!$AA$19) &amp; "." &amp; RIGHT(DH169,3)),
                --(INT('Drill Size Info'!$AB$19) &amp; "." &amp; RIGHT(DH169,3))
            )
        ),
        "N/A"
    )
)</f>
        <v>N/A</v>
      </c>
      <c r="T169" s="150" t="str">
        <f>IF(DL169&lt;&gt;"",
    IF(INT('Drill Size Info'!$AA$19)=INT('Drill Size Info'!$AB$15),
        --(INT('Drill Size Info'!$AA$15) &amp; "." &amp; DL169),
        IF(AND((--(INT('Drill Size Info'!$AA$15) &amp; "." &amp; DL169)&gt;=--('Drill Size Info'!$AA$15)), (--(INT('Drill Size Info'!$AA$15) &amp; "." &amp; DL169)&lt;=--('Drill Size Info'!$AB$15))),
            --(INT('Drill Size Info'!$AA$15) &amp; "." &amp; DL169),
            --(INT('Drill Size Info'!$AB$15) &amp; "." &amp; DL169)
        )
    ),
    IF(DK169&lt;&gt;"",
        IF(INT('Drill Size Info'!$AA$15)=INT('Drill Size Info'!$AB$15),
            --(INT('Drill Size Info'!$AA$15) &amp; "." &amp; LEFT(DK169,3)),
            IF(AND((--(INT('Drill Size Info'!$AA$15) &amp; "." &amp; LEFT(DK169,3))&gt;=--('Drill Size Info'!$AA$15)), (--(INT('Drill Size Info'!$AA$15) &amp; "." &amp; LEFT(DK169,3))&lt;=--('Drill Size Info'!$AB$15))),
                --(INT('Drill Size Info'!$AA$15) &amp; "." &amp; LEFT(DK169,3)),
                --(INT('Drill Size Info'!$AB$15) &amp; "." &amp; LEFT(DK169,3))
            )
        ),
        "OK"
    )
)</f>
        <v>OK</v>
      </c>
      <c r="U169" s="150" t="str">
        <f>IF(DM169&lt;&gt;"",
    IF(INT('Drill Size Info'!$AA$19)=INT('Drill Size Info'!$AB$15),
        --(INT('Drill Size Info'!$AA$15) &amp; "." &amp; DM169),
        IF(AND((--(INT('Drill Size Info'!$AA$15) &amp; "." &amp; DM169)&gt;=--('Drill Size Info'!$AA$15)), (--(INT('Drill Size Info'!$AA$15) &amp; "." &amp; DM169)&lt;=--('Drill Size Info'!$AB$15))),
            --(INT('Drill Size Info'!$AA$15) &amp; "." &amp; DM169),
            --(INT('Drill Size Info'!$AB$15) &amp; "." &amp; DM169)
        )
    ),
    IF(DK169&lt;&gt;"",
        IF(INT('Drill Size Info'!$AA$15)=INT('Drill Size Info'!$AB$15),
            --(INT('Drill Size Info'!$AA$15) &amp; "." &amp; RIGHT(DK169,3)),
            IF(AND((--(INT('Drill Size Info'!$AA$15) &amp; "." &amp; RIGHT(DK169,3))&gt;=--('Drill Size Info'!$AA$15)), (--(INT('Drill Size Info'!$AA$15) &amp; "." &amp; RIGHT(DK169,3))&lt;=--('Drill Size Info'!$AB$15))),
                --(INT('Drill Size Info'!$AA$15) &amp; "." &amp; RIGHT(DK169,3)),
                --(INT('Drill Size Info'!$AB$15) &amp; "." &amp; RIGHT(DK169,3))
            )
        ),
        "N/A"
    )
)</f>
        <v>N/A</v>
      </c>
      <c r="V169" s="161"/>
      <c r="W169" s="161"/>
      <c r="X169" s="161"/>
      <c r="Y169" s="161"/>
      <c r="Z169" s="161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162"/>
      <c r="AL169" s="162"/>
      <c r="AM169" s="162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2"/>
      <c r="BA169" s="162"/>
      <c r="BB169" s="163"/>
      <c r="BC169" s="163"/>
      <c r="BD169" s="163"/>
      <c r="BE169" s="164"/>
      <c r="BF169" s="165"/>
      <c r="BG169" s="162"/>
      <c r="BH169" s="162"/>
      <c r="BI169" s="164"/>
      <c r="BJ169" s="38"/>
      <c r="BK169" s="38"/>
      <c r="BL169" s="38"/>
      <c r="BM169" s="38"/>
      <c r="BN169" s="38"/>
      <c r="BO169" s="38"/>
      <c r="BP169" s="117" t="str">
        <f t="shared" si="104"/>
        <v/>
      </c>
      <c r="BQ169" s="38"/>
      <c r="BR169" s="38"/>
      <c r="BS169" s="38"/>
      <c r="BT169" s="38"/>
      <c r="BV169" s="17">
        <f t="shared" si="98"/>
        <v>0</v>
      </c>
      <c r="BW169" s="17">
        <f t="shared" si="99"/>
        <v>0</v>
      </c>
      <c r="BX169" s="17">
        <f t="shared" si="100"/>
        <v>0</v>
      </c>
      <c r="BY169" s="17">
        <f t="shared" si="101"/>
        <v>0</v>
      </c>
      <c r="BZ169" s="17">
        <f t="shared" si="102"/>
        <v>0</v>
      </c>
      <c r="CA169" s="17">
        <f t="shared" si="103"/>
        <v>0</v>
      </c>
      <c r="CB169" s="17">
        <f t="shared" si="105"/>
        <v>0</v>
      </c>
      <c r="CC169" s="17">
        <f t="shared" si="106"/>
        <v>0</v>
      </c>
      <c r="CD169" s="17">
        <f t="shared" si="107"/>
        <v>0</v>
      </c>
      <c r="CE169" s="17">
        <f t="shared" si="108"/>
        <v>0</v>
      </c>
      <c r="CF169" s="17">
        <f t="shared" si="109"/>
        <v>0</v>
      </c>
      <c r="CG169" s="17">
        <f t="shared" si="110"/>
        <v>0</v>
      </c>
      <c r="CH169" s="17">
        <f t="shared" si="111"/>
        <v>0</v>
      </c>
      <c r="CI169" s="17">
        <f t="shared" si="112"/>
        <v>0</v>
      </c>
      <c r="CJ169" s="17">
        <f t="shared" si="113"/>
        <v>0</v>
      </c>
      <c r="CK169" s="17">
        <f t="shared" si="114"/>
        <v>0</v>
      </c>
      <c r="CL169" s="17">
        <f t="shared" si="115"/>
        <v>0</v>
      </c>
      <c r="CM169" s="17">
        <f t="shared" si="116"/>
        <v>0</v>
      </c>
      <c r="CN169" s="17">
        <f t="shared" si="117"/>
        <v>0</v>
      </c>
      <c r="CO169" s="17">
        <f t="shared" si="118"/>
        <v>0</v>
      </c>
      <c r="CP169" s="17">
        <f t="shared" si="119"/>
        <v>0</v>
      </c>
      <c r="CQ169" s="17">
        <f t="shared" si="120"/>
        <v>0</v>
      </c>
      <c r="CR169" s="17">
        <f t="shared" si="121"/>
        <v>0</v>
      </c>
      <c r="CS169" s="17">
        <f t="shared" si="122"/>
        <v>0</v>
      </c>
      <c r="CT169" s="17">
        <f t="shared" si="123"/>
        <v>0</v>
      </c>
      <c r="CU169" s="17">
        <f t="shared" si="124"/>
        <v>0</v>
      </c>
      <c r="CV169" s="17">
        <f t="shared" si="125"/>
        <v>0</v>
      </c>
      <c r="CW169" s="17">
        <f t="shared" si="126"/>
        <v>0</v>
      </c>
      <c r="CX169" s="17">
        <f t="shared" si="127"/>
        <v>0</v>
      </c>
      <c r="CY169" s="17">
        <f t="shared" si="128"/>
        <v>0</v>
      </c>
      <c r="CZ169" s="17">
        <f t="shared" si="129"/>
        <v>0</v>
      </c>
      <c r="DA169" s="17">
        <f t="shared" si="130"/>
        <v>0</v>
      </c>
      <c r="DB169" s="17">
        <f t="shared" si="131"/>
        <v>0</v>
      </c>
      <c r="DC169" s="17">
        <f t="shared" si="132"/>
        <v>0</v>
      </c>
      <c r="DD169" s="17">
        <f t="shared" si="133"/>
        <v>0</v>
      </c>
      <c r="DE169" s="17">
        <f t="shared" si="134"/>
        <v>0</v>
      </c>
      <c r="DF169" s="17">
        <f t="shared" si="135"/>
        <v>0</v>
      </c>
      <c r="DG169" s="17">
        <f t="shared" si="136"/>
        <v>0</v>
      </c>
    </row>
    <row r="170" spans="2:111" ht="15" customHeight="1" x14ac:dyDescent="0.2">
      <c r="B170" s="156">
        <v>162</v>
      </c>
      <c r="C170" s="157" t="str">
        <f t="shared" si="137"/>
        <v/>
      </c>
      <c r="D170" s="158" t="str">
        <f t="shared" si="97"/>
        <v>OK</v>
      </c>
      <c r="E170" s="159" t="e">
        <f>VLOOKUP('DATA SHEET'!$B$9,'Drill Size Info'!$T$2:$U$8,2,FALSE)</f>
        <v>#N/A</v>
      </c>
      <c r="F170" s="159" t="str">
        <f t="shared" si="138"/>
        <v/>
      </c>
      <c r="G170" s="91">
        <f t="shared" si="139"/>
        <v>0</v>
      </c>
      <c r="H170" s="160" t="s">
        <v>175</v>
      </c>
      <c r="I170" s="160" t="s">
        <v>175</v>
      </c>
      <c r="J170" s="160" t="str">
        <f>IF('DATA SHEET'!$B$10="NC-50","N/A","OK")</f>
        <v>OK</v>
      </c>
      <c r="K170" s="160" t="str">
        <f>IF('DATA SHEET'!$B$10="NC-50","N/A","OK")</f>
        <v>OK</v>
      </c>
      <c r="L170" s="160" t="str">
        <f t="shared" si="140"/>
        <v>OK</v>
      </c>
      <c r="M170" s="160" t="str">
        <f t="shared" si="141"/>
        <v>OK</v>
      </c>
      <c r="N170" s="160"/>
      <c r="O170" s="160"/>
      <c r="P170" s="160"/>
      <c r="Q170" s="160"/>
      <c r="R170" s="92" t="str">
        <f>IF(DI170&lt;&gt;"",
    IF(INT('Drill Size Info'!$AA$19)=INT('Drill Size Info'!$AB$19),
        --(INT('Drill Size Info'!$AA$19) &amp; "." &amp; DI170),
        IF(AND((--(INT('Drill Size Info'!$AA$19) &amp; "." &amp; DI170)&gt;=--('Drill Size Info'!$AA$19)), (--(INT('Drill Size Info'!$AA$19) &amp; "." &amp; DI170)&lt;=--('Drill Size Info'!$AB$19))),
            --(INT('Drill Size Info'!$AA$19) &amp; "." &amp; DI170),
            --(INT('Drill Size Info'!$AB$19) &amp; "." &amp; DI170)
        )
    ),
    IF(DH170&lt;&gt;"",
        IF(INT('Drill Size Info'!$AA$19)=INT('Drill Size Info'!$AB$19),
            --(INT('Drill Size Info'!$AA$19) &amp; "." &amp; LEFT(DH170,3)),
            IF(AND((--(INT('Drill Size Info'!$AA$19) &amp; "." &amp; LEFT(DH170,3))&gt;=--('Drill Size Info'!$AA$19)), (--(INT('Drill Size Info'!$AA$19) &amp; "." &amp; LEFT(DH170,3))&lt;=--('Drill Size Info'!$AB$19))),
                --(INT('Drill Size Info'!$AA$19) &amp; "." &amp; LEFT(DH170,3)),
                --(INT('Drill Size Info'!$AB$19) &amp; "." &amp; LEFT(DH170,3))
            )
        ),
        "OK"
    )
)</f>
        <v>OK</v>
      </c>
      <c r="S170" s="150" t="str">
        <f>IF(DJ170&lt;&gt;"",
    IF(INT('Drill Size Info'!$AA$19)=INT('Drill Size Info'!$AB$19),
        --(INT('Drill Size Info'!$AA$19) &amp; "." &amp; DJ170),
        IF(AND((--(INT('Drill Size Info'!$AA$19) &amp; "." &amp; DJ170)&gt;=--('Drill Size Info'!$AA$19)), (--(INT('Drill Size Info'!$AA$19) &amp; "." &amp; DJ170)&lt;=--('Drill Size Info'!$AB$19))),
            --(INT('Drill Size Info'!$AA$19) &amp; "." &amp; DJ170),
            --(INT('Drill Size Info'!$AB$19) &amp; "." &amp; DJ170)
        )
    ),
    IF(DH170&lt;&gt;"",
        IF(INT('Drill Size Info'!$AA$19)=INT('Drill Size Info'!$AB$19),
            --(INT('Drill Size Info'!$AA$19) &amp; "." &amp; RIGHT(DH170,3)),
            IF(AND((--(INT('Drill Size Info'!$AA$19) &amp; "." &amp; RIGHT(DH170,3))&gt;=--('Drill Size Info'!$AA$19)), (--(INT('Drill Size Info'!$AA$19) &amp; "." &amp; RIGHT(DH170,3))&lt;=--('Drill Size Info'!$AB$19))),
                --(INT('Drill Size Info'!$AA$19) &amp; "." &amp; RIGHT(DH170,3)),
                --(INT('Drill Size Info'!$AB$19) &amp; "." &amp; RIGHT(DH170,3))
            )
        ),
        "N/A"
    )
)</f>
        <v>N/A</v>
      </c>
      <c r="T170" s="150" t="str">
        <f>IF(DL170&lt;&gt;"",
    IF(INT('Drill Size Info'!$AA$19)=INT('Drill Size Info'!$AB$15),
        --(INT('Drill Size Info'!$AA$15) &amp; "." &amp; DL170),
        IF(AND((--(INT('Drill Size Info'!$AA$15) &amp; "." &amp; DL170)&gt;=--('Drill Size Info'!$AA$15)), (--(INT('Drill Size Info'!$AA$15) &amp; "." &amp; DL170)&lt;=--('Drill Size Info'!$AB$15))),
            --(INT('Drill Size Info'!$AA$15) &amp; "." &amp; DL170),
            --(INT('Drill Size Info'!$AB$15) &amp; "." &amp; DL170)
        )
    ),
    IF(DK170&lt;&gt;"",
        IF(INT('Drill Size Info'!$AA$15)=INT('Drill Size Info'!$AB$15),
            --(INT('Drill Size Info'!$AA$15) &amp; "." &amp; LEFT(DK170,3)),
            IF(AND((--(INT('Drill Size Info'!$AA$15) &amp; "." &amp; LEFT(DK170,3))&gt;=--('Drill Size Info'!$AA$15)), (--(INT('Drill Size Info'!$AA$15) &amp; "." &amp; LEFT(DK170,3))&lt;=--('Drill Size Info'!$AB$15))),
                --(INT('Drill Size Info'!$AA$15) &amp; "." &amp; LEFT(DK170,3)),
                --(INT('Drill Size Info'!$AB$15) &amp; "." &amp; LEFT(DK170,3))
            )
        ),
        "OK"
    )
)</f>
        <v>OK</v>
      </c>
      <c r="U170" s="150" t="str">
        <f>IF(DM170&lt;&gt;"",
    IF(INT('Drill Size Info'!$AA$19)=INT('Drill Size Info'!$AB$15),
        --(INT('Drill Size Info'!$AA$15) &amp; "." &amp; DM170),
        IF(AND((--(INT('Drill Size Info'!$AA$15) &amp; "." &amp; DM170)&gt;=--('Drill Size Info'!$AA$15)), (--(INT('Drill Size Info'!$AA$15) &amp; "." &amp; DM170)&lt;=--('Drill Size Info'!$AB$15))),
            --(INT('Drill Size Info'!$AA$15) &amp; "." &amp; DM170),
            --(INT('Drill Size Info'!$AB$15) &amp; "." &amp; DM170)
        )
    ),
    IF(DK170&lt;&gt;"",
        IF(INT('Drill Size Info'!$AA$15)=INT('Drill Size Info'!$AB$15),
            --(INT('Drill Size Info'!$AA$15) &amp; "." &amp; RIGHT(DK170,3)),
            IF(AND((--(INT('Drill Size Info'!$AA$15) &amp; "." &amp; RIGHT(DK170,3))&gt;=--('Drill Size Info'!$AA$15)), (--(INT('Drill Size Info'!$AA$15) &amp; "." &amp; RIGHT(DK170,3))&lt;=--('Drill Size Info'!$AB$15))),
                --(INT('Drill Size Info'!$AA$15) &amp; "." &amp; RIGHT(DK170,3)),
                --(INT('Drill Size Info'!$AB$15) &amp; "." &amp; RIGHT(DK170,3))
            )
        ),
        "N/A"
    )
)</f>
        <v>N/A</v>
      </c>
      <c r="V170" s="161"/>
      <c r="W170" s="161"/>
      <c r="X170" s="161"/>
      <c r="Y170" s="161"/>
      <c r="Z170" s="161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162"/>
      <c r="AK170" s="162"/>
      <c r="AL170" s="162"/>
      <c r="AM170" s="162"/>
      <c r="AN170" s="162"/>
      <c r="AO170" s="162"/>
      <c r="AP170" s="162"/>
      <c r="AQ170" s="162"/>
      <c r="AR170" s="162"/>
      <c r="AS170" s="162"/>
      <c r="AT170" s="162"/>
      <c r="AU170" s="162"/>
      <c r="AV170" s="162"/>
      <c r="AW170" s="162"/>
      <c r="AX170" s="162"/>
      <c r="AY170" s="162"/>
      <c r="AZ170" s="162"/>
      <c r="BA170" s="162"/>
      <c r="BB170" s="163"/>
      <c r="BC170" s="163"/>
      <c r="BD170" s="163"/>
      <c r="BE170" s="164"/>
      <c r="BF170" s="165"/>
      <c r="BG170" s="162"/>
      <c r="BH170" s="162"/>
      <c r="BI170" s="164"/>
      <c r="BJ170" s="38"/>
      <c r="BK170" s="38"/>
      <c r="BL170" s="38"/>
      <c r="BM170" s="38"/>
      <c r="BN170" s="38"/>
      <c r="BO170" s="38"/>
      <c r="BP170" s="117" t="str">
        <f t="shared" si="104"/>
        <v/>
      </c>
      <c r="BQ170" s="38"/>
      <c r="BR170" s="38"/>
      <c r="BS170" s="38"/>
      <c r="BT170" s="38"/>
      <c r="BV170" s="17">
        <f t="shared" si="98"/>
        <v>0</v>
      </c>
      <c r="BW170" s="17">
        <f t="shared" si="99"/>
        <v>0</v>
      </c>
      <c r="BX170" s="17">
        <f t="shared" si="100"/>
        <v>0</v>
      </c>
      <c r="BY170" s="17">
        <f t="shared" si="101"/>
        <v>0</v>
      </c>
      <c r="BZ170" s="17">
        <f t="shared" si="102"/>
        <v>0</v>
      </c>
      <c r="CA170" s="17">
        <f t="shared" si="103"/>
        <v>0</v>
      </c>
      <c r="CB170" s="17">
        <f t="shared" si="105"/>
        <v>0</v>
      </c>
      <c r="CC170" s="17">
        <f t="shared" si="106"/>
        <v>0</v>
      </c>
      <c r="CD170" s="17">
        <f t="shared" si="107"/>
        <v>0</v>
      </c>
      <c r="CE170" s="17">
        <f t="shared" si="108"/>
        <v>0</v>
      </c>
      <c r="CF170" s="17">
        <f t="shared" si="109"/>
        <v>0</v>
      </c>
      <c r="CG170" s="17">
        <f t="shared" si="110"/>
        <v>0</v>
      </c>
      <c r="CH170" s="17">
        <f t="shared" si="111"/>
        <v>0</v>
      </c>
      <c r="CI170" s="17">
        <f t="shared" si="112"/>
        <v>0</v>
      </c>
      <c r="CJ170" s="17">
        <f t="shared" si="113"/>
        <v>0</v>
      </c>
      <c r="CK170" s="17">
        <f t="shared" si="114"/>
        <v>0</v>
      </c>
      <c r="CL170" s="17">
        <f t="shared" si="115"/>
        <v>0</v>
      </c>
      <c r="CM170" s="17">
        <f t="shared" si="116"/>
        <v>0</v>
      </c>
      <c r="CN170" s="17">
        <f t="shared" si="117"/>
        <v>0</v>
      </c>
      <c r="CO170" s="17">
        <f t="shared" si="118"/>
        <v>0</v>
      </c>
      <c r="CP170" s="17">
        <f t="shared" si="119"/>
        <v>0</v>
      </c>
      <c r="CQ170" s="17">
        <f t="shared" si="120"/>
        <v>0</v>
      </c>
      <c r="CR170" s="17">
        <f t="shared" si="121"/>
        <v>0</v>
      </c>
      <c r="CS170" s="17">
        <f t="shared" si="122"/>
        <v>0</v>
      </c>
      <c r="CT170" s="17">
        <f t="shared" si="123"/>
        <v>0</v>
      </c>
      <c r="CU170" s="17">
        <f t="shared" si="124"/>
        <v>0</v>
      </c>
      <c r="CV170" s="17">
        <f t="shared" si="125"/>
        <v>0</v>
      </c>
      <c r="CW170" s="17">
        <f t="shared" si="126"/>
        <v>0</v>
      </c>
      <c r="CX170" s="17">
        <f t="shared" si="127"/>
        <v>0</v>
      </c>
      <c r="CY170" s="17">
        <f t="shared" si="128"/>
        <v>0</v>
      </c>
      <c r="CZ170" s="17">
        <f t="shared" si="129"/>
        <v>0</v>
      </c>
      <c r="DA170" s="17">
        <f t="shared" si="130"/>
        <v>0</v>
      </c>
      <c r="DB170" s="17">
        <f t="shared" si="131"/>
        <v>0</v>
      </c>
      <c r="DC170" s="17">
        <f t="shared" si="132"/>
        <v>0</v>
      </c>
      <c r="DD170" s="17">
        <f t="shared" si="133"/>
        <v>0</v>
      </c>
      <c r="DE170" s="17">
        <f t="shared" si="134"/>
        <v>0</v>
      </c>
      <c r="DF170" s="17">
        <f t="shared" si="135"/>
        <v>0</v>
      </c>
      <c r="DG170" s="17">
        <f t="shared" si="136"/>
        <v>0</v>
      </c>
    </row>
    <row r="171" spans="2:111" ht="15" customHeight="1" x14ac:dyDescent="0.2">
      <c r="B171" s="156">
        <v>163</v>
      </c>
      <c r="C171" s="157" t="str">
        <f t="shared" si="137"/>
        <v/>
      </c>
      <c r="D171" s="158" t="str">
        <f t="shared" si="97"/>
        <v>OK</v>
      </c>
      <c r="E171" s="159" t="e">
        <f>VLOOKUP('DATA SHEET'!$B$9,'Drill Size Info'!$T$2:$U$8,2,FALSE)</f>
        <v>#N/A</v>
      </c>
      <c r="F171" s="159" t="str">
        <f t="shared" si="138"/>
        <v/>
      </c>
      <c r="G171" s="91">
        <f t="shared" si="139"/>
        <v>0</v>
      </c>
      <c r="H171" s="160" t="s">
        <v>175</v>
      </c>
      <c r="I171" s="160" t="s">
        <v>175</v>
      </c>
      <c r="J171" s="160" t="str">
        <f>IF('DATA SHEET'!$B$10="NC-50","N/A","OK")</f>
        <v>OK</v>
      </c>
      <c r="K171" s="160" t="str">
        <f>IF('DATA SHEET'!$B$10="NC-50","N/A","OK")</f>
        <v>OK</v>
      </c>
      <c r="L171" s="160" t="str">
        <f t="shared" si="140"/>
        <v>OK</v>
      </c>
      <c r="M171" s="160" t="str">
        <f t="shared" si="141"/>
        <v>OK</v>
      </c>
      <c r="N171" s="160"/>
      <c r="O171" s="160"/>
      <c r="P171" s="160"/>
      <c r="Q171" s="160"/>
      <c r="R171" s="92" t="str">
        <f>IF(DI171&lt;&gt;"",
    IF(INT('Drill Size Info'!$AA$19)=INT('Drill Size Info'!$AB$19),
        --(INT('Drill Size Info'!$AA$19) &amp; "." &amp; DI171),
        IF(AND((--(INT('Drill Size Info'!$AA$19) &amp; "." &amp; DI171)&gt;=--('Drill Size Info'!$AA$19)), (--(INT('Drill Size Info'!$AA$19) &amp; "." &amp; DI171)&lt;=--('Drill Size Info'!$AB$19))),
            --(INT('Drill Size Info'!$AA$19) &amp; "." &amp; DI171),
            --(INT('Drill Size Info'!$AB$19) &amp; "." &amp; DI171)
        )
    ),
    IF(DH171&lt;&gt;"",
        IF(INT('Drill Size Info'!$AA$19)=INT('Drill Size Info'!$AB$19),
            --(INT('Drill Size Info'!$AA$19) &amp; "." &amp; LEFT(DH171,3)),
            IF(AND((--(INT('Drill Size Info'!$AA$19) &amp; "." &amp; LEFT(DH171,3))&gt;=--('Drill Size Info'!$AA$19)), (--(INT('Drill Size Info'!$AA$19) &amp; "." &amp; LEFT(DH171,3))&lt;=--('Drill Size Info'!$AB$19))),
                --(INT('Drill Size Info'!$AA$19) &amp; "." &amp; LEFT(DH171,3)),
                --(INT('Drill Size Info'!$AB$19) &amp; "." &amp; LEFT(DH171,3))
            )
        ),
        "OK"
    )
)</f>
        <v>OK</v>
      </c>
      <c r="S171" s="150" t="str">
        <f>IF(DJ171&lt;&gt;"",
    IF(INT('Drill Size Info'!$AA$19)=INT('Drill Size Info'!$AB$19),
        --(INT('Drill Size Info'!$AA$19) &amp; "." &amp; DJ171),
        IF(AND((--(INT('Drill Size Info'!$AA$19) &amp; "." &amp; DJ171)&gt;=--('Drill Size Info'!$AA$19)), (--(INT('Drill Size Info'!$AA$19) &amp; "." &amp; DJ171)&lt;=--('Drill Size Info'!$AB$19))),
            --(INT('Drill Size Info'!$AA$19) &amp; "." &amp; DJ171),
            --(INT('Drill Size Info'!$AB$19) &amp; "." &amp; DJ171)
        )
    ),
    IF(DH171&lt;&gt;"",
        IF(INT('Drill Size Info'!$AA$19)=INT('Drill Size Info'!$AB$19),
            --(INT('Drill Size Info'!$AA$19) &amp; "." &amp; RIGHT(DH171,3)),
            IF(AND((--(INT('Drill Size Info'!$AA$19) &amp; "." &amp; RIGHT(DH171,3))&gt;=--('Drill Size Info'!$AA$19)), (--(INT('Drill Size Info'!$AA$19) &amp; "." &amp; RIGHT(DH171,3))&lt;=--('Drill Size Info'!$AB$19))),
                --(INT('Drill Size Info'!$AA$19) &amp; "." &amp; RIGHT(DH171,3)),
                --(INT('Drill Size Info'!$AB$19) &amp; "." &amp; RIGHT(DH171,3))
            )
        ),
        "N/A"
    )
)</f>
        <v>N/A</v>
      </c>
      <c r="T171" s="150" t="str">
        <f>IF(DL171&lt;&gt;"",
    IF(INT('Drill Size Info'!$AA$19)=INT('Drill Size Info'!$AB$15),
        --(INT('Drill Size Info'!$AA$15) &amp; "." &amp; DL171),
        IF(AND((--(INT('Drill Size Info'!$AA$15) &amp; "." &amp; DL171)&gt;=--('Drill Size Info'!$AA$15)), (--(INT('Drill Size Info'!$AA$15) &amp; "." &amp; DL171)&lt;=--('Drill Size Info'!$AB$15))),
            --(INT('Drill Size Info'!$AA$15) &amp; "." &amp; DL171),
            --(INT('Drill Size Info'!$AB$15) &amp; "." &amp; DL171)
        )
    ),
    IF(DK171&lt;&gt;"",
        IF(INT('Drill Size Info'!$AA$15)=INT('Drill Size Info'!$AB$15),
            --(INT('Drill Size Info'!$AA$15) &amp; "." &amp; LEFT(DK171,3)),
            IF(AND((--(INT('Drill Size Info'!$AA$15) &amp; "." &amp; LEFT(DK171,3))&gt;=--('Drill Size Info'!$AA$15)), (--(INT('Drill Size Info'!$AA$15) &amp; "." &amp; LEFT(DK171,3))&lt;=--('Drill Size Info'!$AB$15))),
                --(INT('Drill Size Info'!$AA$15) &amp; "." &amp; LEFT(DK171,3)),
                --(INT('Drill Size Info'!$AB$15) &amp; "." &amp; LEFT(DK171,3))
            )
        ),
        "OK"
    )
)</f>
        <v>OK</v>
      </c>
      <c r="U171" s="150" t="str">
        <f>IF(DM171&lt;&gt;"",
    IF(INT('Drill Size Info'!$AA$19)=INT('Drill Size Info'!$AB$15),
        --(INT('Drill Size Info'!$AA$15) &amp; "." &amp; DM171),
        IF(AND((--(INT('Drill Size Info'!$AA$15) &amp; "." &amp; DM171)&gt;=--('Drill Size Info'!$AA$15)), (--(INT('Drill Size Info'!$AA$15) &amp; "." &amp; DM171)&lt;=--('Drill Size Info'!$AB$15))),
            --(INT('Drill Size Info'!$AA$15) &amp; "." &amp; DM171),
            --(INT('Drill Size Info'!$AB$15) &amp; "." &amp; DM171)
        )
    ),
    IF(DK171&lt;&gt;"",
        IF(INT('Drill Size Info'!$AA$15)=INT('Drill Size Info'!$AB$15),
            --(INT('Drill Size Info'!$AA$15) &amp; "." &amp; RIGHT(DK171,3)),
            IF(AND((--(INT('Drill Size Info'!$AA$15) &amp; "." &amp; RIGHT(DK171,3))&gt;=--('Drill Size Info'!$AA$15)), (--(INT('Drill Size Info'!$AA$15) &amp; "." &amp; RIGHT(DK171,3))&lt;=--('Drill Size Info'!$AB$15))),
                --(INT('Drill Size Info'!$AA$15) &amp; "." &amp; RIGHT(DK171,3)),
                --(INT('Drill Size Info'!$AB$15) &amp; "." &amp; RIGHT(DK171,3))
            )
        ),
        "N/A"
    )
)</f>
        <v>N/A</v>
      </c>
      <c r="V171" s="161"/>
      <c r="W171" s="161"/>
      <c r="X171" s="161"/>
      <c r="Y171" s="161"/>
      <c r="Z171" s="161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162"/>
      <c r="AL171" s="162"/>
      <c r="AM171" s="162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2"/>
      <c r="BA171" s="162"/>
      <c r="BB171" s="163"/>
      <c r="BC171" s="163"/>
      <c r="BD171" s="163"/>
      <c r="BE171" s="164"/>
      <c r="BF171" s="165"/>
      <c r="BG171" s="162"/>
      <c r="BH171" s="162"/>
      <c r="BI171" s="164"/>
      <c r="BJ171" s="38"/>
      <c r="BK171" s="38"/>
      <c r="BL171" s="38"/>
      <c r="BM171" s="38"/>
      <c r="BN171" s="38"/>
      <c r="BO171" s="38"/>
      <c r="BP171" s="117" t="str">
        <f t="shared" si="104"/>
        <v/>
      </c>
      <c r="BQ171" s="38"/>
      <c r="BR171" s="38"/>
      <c r="BS171" s="38"/>
      <c r="BT171" s="38"/>
      <c r="BV171" s="17">
        <f t="shared" si="98"/>
        <v>0</v>
      </c>
      <c r="BW171" s="17">
        <f t="shared" si="99"/>
        <v>0</v>
      </c>
      <c r="BX171" s="17">
        <f t="shared" si="100"/>
        <v>0</v>
      </c>
      <c r="BY171" s="17">
        <f t="shared" si="101"/>
        <v>0</v>
      </c>
      <c r="BZ171" s="17">
        <f t="shared" si="102"/>
        <v>0</v>
      </c>
      <c r="CA171" s="17">
        <f t="shared" si="103"/>
        <v>0</v>
      </c>
      <c r="CB171" s="17">
        <f t="shared" si="105"/>
        <v>0</v>
      </c>
      <c r="CC171" s="17">
        <f t="shared" si="106"/>
        <v>0</v>
      </c>
      <c r="CD171" s="17">
        <f t="shared" si="107"/>
        <v>0</v>
      </c>
      <c r="CE171" s="17">
        <f t="shared" si="108"/>
        <v>0</v>
      </c>
      <c r="CF171" s="17">
        <f t="shared" si="109"/>
        <v>0</v>
      </c>
      <c r="CG171" s="17">
        <f t="shared" si="110"/>
        <v>0</v>
      </c>
      <c r="CH171" s="17">
        <f t="shared" si="111"/>
        <v>0</v>
      </c>
      <c r="CI171" s="17">
        <f t="shared" si="112"/>
        <v>0</v>
      </c>
      <c r="CJ171" s="17">
        <f t="shared" si="113"/>
        <v>0</v>
      </c>
      <c r="CK171" s="17">
        <f t="shared" si="114"/>
        <v>0</v>
      </c>
      <c r="CL171" s="17">
        <f t="shared" si="115"/>
        <v>0</v>
      </c>
      <c r="CM171" s="17">
        <f t="shared" si="116"/>
        <v>0</v>
      </c>
      <c r="CN171" s="17">
        <f t="shared" si="117"/>
        <v>0</v>
      </c>
      <c r="CO171" s="17">
        <f t="shared" si="118"/>
        <v>0</v>
      </c>
      <c r="CP171" s="17">
        <f t="shared" si="119"/>
        <v>0</v>
      </c>
      <c r="CQ171" s="17">
        <f t="shared" si="120"/>
        <v>0</v>
      </c>
      <c r="CR171" s="17">
        <f t="shared" si="121"/>
        <v>0</v>
      </c>
      <c r="CS171" s="17">
        <f t="shared" si="122"/>
        <v>0</v>
      </c>
      <c r="CT171" s="17">
        <f t="shared" si="123"/>
        <v>0</v>
      </c>
      <c r="CU171" s="17">
        <f t="shared" si="124"/>
        <v>0</v>
      </c>
      <c r="CV171" s="17">
        <f t="shared" si="125"/>
        <v>0</v>
      </c>
      <c r="CW171" s="17">
        <f t="shared" si="126"/>
        <v>0</v>
      </c>
      <c r="CX171" s="17">
        <f t="shared" si="127"/>
        <v>0</v>
      </c>
      <c r="CY171" s="17">
        <f t="shared" si="128"/>
        <v>0</v>
      </c>
      <c r="CZ171" s="17">
        <f t="shared" si="129"/>
        <v>0</v>
      </c>
      <c r="DA171" s="17">
        <f t="shared" si="130"/>
        <v>0</v>
      </c>
      <c r="DB171" s="17">
        <f t="shared" si="131"/>
        <v>0</v>
      </c>
      <c r="DC171" s="17">
        <f t="shared" si="132"/>
        <v>0</v>
      </c>
      <c r="DD171" s="17">
        <f t="shared" si="133"/>
        <v>0</v>
      </c>
      <c r="DE171" s="17">
        <f t="shared" si="134"/>
        <v>0</v>
      </c>
      <c r="DF171" s="17">
        <f t="shared" si="135"/>
        <v>0</v>
      </c>
      <c r="DG171" s="17">
        <f t="shared" si="136"/>
        <v>0</v>
      </c>
    </row>
    <row r="172" spans="2:111" ht="15" customHeight="1" x14ac:dyDescent="0.2">
      <c r="B172" s="156">
        <v>164</v>
      </c>
      <c r="C172" s="157" t="str">
        <f t="shared" si="137"/>
        <v/>
      </c>
      <c r="D172" s="158" t="str">
        <f t="shared" si="97"/>
        <v>OK</v>
      </c>
      <c r="E172" s="159" t="e">
        <f>VLOOKUP('DATA SHEET'!$B$9,'Drill Size Info'!$T$2:$U$8,2,FALSE)</f>
        <v>#N/A</v>
      </c>
      <c r="F172" s="159" t="str">
        <f t="shared" si="138"/>
        <v/>
      </c>
      <c r="G172" s="91">
        <f t="shared" si="139"/>
        <v>0</v>
      </c>
      <c r="H172" s="160" t="s">
        <v>175</v>
      </c>
      <c r="I172" s="160" t="s">
        <v>175</v>
      </c>
      <c r="J172" s="160" t="str">
        <f>IF('DATA SHEET'!$B$10="NC-50","N/A","OK")</f>
        <v>OK</v>
      </c>
      <c r="K172" s="160" t="str">
        <f>IF('DATA SHEET'!$B$10="NC-50","N/A","OK")</f>
        <v>OK</v>
      </c>
      <c r="L172" s="160" t="str">
        <f t="shared" si="140"/>
        <v>OK</v>
      </c>
      <c r="M172" s="160" t="str">
        <f t="shared" si="141"/>
        <v>OK</v>
      </c>
      <c r="N172" s="160"/>
      <c r="O172" s="160"/>
      <c r="P172" s="160"/>
      <c r="Q172" s="160"/>
      <c r="R172" s="92" t="str">
        <f>IF(DI172&lt;&gt;"",
    IF(INT('Drill Size Info'!$AA$19)=INT('Drill Size Info'!$AB$19),
        --(INT('Drill Size Info'!$AA$19) &amp; "." &amp; DI172),
        IF(AND((--(INT('Drill Size Info'!$AA$19) &amp; "." &amp; DI172)&gt;=--('Drill Size Info'!$AA$19)), (--(INT('Drill Size Info'!$AA$19) &amp; "." &amp; DI172)&lt;=--('Drill Size Info'!$AB$19))),
            --(INT('Drill Size Info'!$AA$19) &amp; "." &amp; DI172),
            --(INT('Drill Size Info'!$AB$19) &amp; "." &amp; DI172)
        )
    ),
    IF(DH172&lt;&gt;"",
        IF(INT('Drill Size Info'!$AA$19)=INT('Drill Size Info'!$AB$19),
            --(INT('Drill Size Info'!$AA$19) &amp; "." &amp; LEFT(DH172,3)),
            IF(AND((--(INT('Drill Size Info'!$AA$19) &amp; "." &amp; LEFT(DH172,3))&gt;=--('Drill Size Info'!$AA$19)), (--(INT('Drill Size Info'!$AA$19) &amp; "." &amp; LEFT(DH172,3))&lt;=--('Drill Size Info'!$AB$19))),
                --(INT('Drill Size Info'!$AA$19) &amp; "." &amp; LEFT(DH172,3)),
                --(INT('Drill Size Info'!$AB$19) &amp; "." &amp; LEFT(DH172,3))
            )
        ),
        "OK"
    )
)</f>
        <v>OK</v>
      </c>
      <c r="S172" s="150" t="str">
        <f>IF(DJ172&lt;&gt;"",
    IF(INT('Drill Size Info'!$AA$19)=INT('Drill Size Info'!$AB$19),
        --(INT('Drill Size Info'!$AA$19) &amp; "." &amp; DJ172),
        IF(AND((--(INT('Drill Size Info'!$AA$19) &amp; "." &amp; DJ172)&gt;=--('Drill Size Info'!$AA$19)), (--(INT('Drill Size Info'!$AA$19) &amp; "." &amp; DJ172)&lt;=--('Drill Size Info'!$AB$19))),
            --(INT('Drill Size Info'!$AA$19) &amp; "." &amp; DJ172),
            --(INT('Drill Size Info'!$AB$19) &amp; "." &amp; DJ172)
        )
    ),
    IF(DH172&lt;&gt;"",
        IF(INT('Drill Size Info'!$AA$19)=INT('Drill Size Info'!$AB$19),
            --(INT('Drill Size Info'!$AA$19) &amp; "." &amp; RIGHT(DH172,3)),
            IF(AND((--(INT('Drill Size Info'!$AA$19) &amp; "." &amp; RIGHT(DH172,3))&gt;=--('Drill Size Info'!$AA$19)), (--(INT('Drill Size Info'!$AA$19) &amp; "." &amp; RIGHT(DH172,3))&lt;=--('Drill Size Info'!$AB$19))),
                --(INT('Drill Size Info'!$AA$19) &amp; "." &amp; RIGHT(DH172,3)),
                --(INT('Drill Size Info'!$AB$19) &amp; "." &amp; RIGHT(DH172,3))
            )
        ),
        "N/A"
    )
)</f>
        <v>N/A</v>
      </c>
      <c r="T172" s="150" t="str">
        <f>IF(DL172&lt;&gt;"",
    IF(INT('Drill Size Info'!$AA$19)=INT('Drill Size Info'!$AB$15),
        --(INT('Drill Size Info'!$AA$15) &amp; "." &amp; DL172),
        IF(AND((--(INT('Drill Size Info'!$AA$15) &amp; "." &amp; DL172)&gt;=--('Drill Size Info'!$AA$15)), (--(INT('Drill Size Info'!$AA$15) &amp; "." &amp; DL172)&lt;=--('Drill Size Info'!$AB$15))),
            --(INT('Drill Size Info'!$AA$15) &amp; "." &amp; DL172),
            --(INT('Drill Size Info'!$AB$15) &amp; "." &amp; DL172)
        )
    ),
    IF(DK172&lt;&gt;"",
        IF(INT('Drill Size Info'!$AA$15)=INT('Drill Size Info'!$AB$15),
            --(INT('Drill Size Info'!$AA$15) &amp; "." &amp; LEFT(DK172,3)),
            IF(AND((--(INT('Drill Size Info'!$AA$15) &amp; "." &amp; LEFT(DK172,3))&gt;=--('Drill Size Info'!$AA$15)), (--(INT('Drill Size Info'!$AA$15) &amp; "." &amp; LEFT(DK172,3))&lt;=--('Drill Size Info'!$AB$15))),
                --(INT('Drill Size Info'!$AA$15) &amp; "." &amp; LEFT(DK172,3)),
                --(INT('Drill Size Info'!$AB$15) &amp; "." &amp; LEFT(DK172,3))
            )
        ),
        "OK"
    )
)</f>
        <v>OK</v>
      </c>
      <c r="U172" s="150" t="str">
        <f>IF(DM172&lt;&gt;"",
    IF(INT('Drill Size Info'!$AA$19)=INT('Drill Size Info'!$AB$15),
        --(INT('Drill Size Info'!$AA$15) &amp; "." &amp; DM172),
        IF(AND((--(INT('Drill Size Info'!$AA$15) &amp; "." &amp; DM172)&gt;=--('Drill Size Info'!$AA$15)), (--(INT('Drill Size Info'!$AA$15) &amp; "." &amp; DM172)&lt;=--('Drill Size Info'!$AB$15))),
            --(INT('Drill Size Info'!$AA$15) &amp; "." &amp; DM172),
            --(INT('Drill Size Info'!$AB$15) &amp; "." &amp; DM172)
        )
    ),
    IF(DK172&lt;&gt;"",
        IF(INT('Drill Size Info'!$AA$15)=INT('Drill Size Info'!$AB$15),
            --(INT('Drill Size Info'!$AA$15) &amp; "." &amp; RIGHT(DK172,3)),
            IF(AND((--(INT('Drill Size Info'!$AA$15) &amp; "." &amp; RIGHT(DK172,3))&gt;=--('Drill Size Info'!$AA$15)), (--(INT('Drill Size Info'!$AA$15) &amp; "." &amp; RIGHT(DK172,3))&lt;=--('Drill Size Info'!$AB$15))),
                --(INT('Drill Size Info'!$AA$15) &amp; "." &amp; RIGHT(DK172,3)),
                --(INT('Drill Size Info'!$AB$15) &amp; "." &amp; RIGHT(DK172,3))
            )
        ),
        "N/A"
    )
)</f>
        <v>N/A</v>
      </c>
      <c r="V172" s="161"/>
      <c r="W172" s="161"/>
      <c r="X172" s="161"/>
      <c r="Y172" s="161"/>
      <c r="Z172" s="161"/>
      <c r="AA172" s="162"/>
      <c r="AB172" s="162"/>
      <c r="AC172" s="162"/>
      <c r="AD172" s="162"/>
      <c r="AE172" s="162"/>
      <c r="AF172" s="162"/>
      <c r="AG172" s="162"/>
      <c r="AH172" s="162"/>
      <c r="AI172" s="162"/>
      <c r="AJ172" s="162"/>
      <c r="AK172" s="162"/>
      <c r="AL172" s="162"/>
      <c r="AM172" s="162"/>
      <c r="AN172" s="162"/>
      <c r="AO172" s="162"/>
      <c r="AP172" s="162"/>
      <c r="AQ172" s="162"/>
      <c r="AR172" s="162"/>
      <c r="AS172" s="162"/>
      <c r="AT172" s="162"/>
      <c r="AU172" s="162"/>
      <c r="AV172" s="162"/>
      <c r="AW172" s="162"/>
      <c r="AX172" s="162"/>
      <c r="AY172" s="162"/>
      <c r="AZ172" s="162"/>
      <c r="BA172" s="162"/>
      <c r="BB172" s="163"/>
      <c r="BC172" s="163"/>
      <c r="BD172" s="163"/>
      <c r="BE172" s="164"/>
      <c r="BF172" s="165"/>
      <c r="BG172" s="162"/>
      <c r="BH172" s="162"/>
      <c r="BI172" s="164"/>
      <c r="BJ172" s="38"/>
      <c r="BK172" s="38"/>
      <c r="BL172" s="38"/>
      <c r="BM172" s="38"/>
      <c r="BN172" s="38"/>
      <c r="BO172" s="38"/>
      <c r="BP172" s="117" t="str">
        <f t="shared" si="104"/>
        <v/>
      </c>
      <c r="BQ172" s="38"/>
      <c r="BR172" s="38"/>
      <c r="BS172" s="38"/>
      <c r="BT172" s="38"/>
      <c r="BV172" s="17">
        <f t="shared" si="98"/>
        <v>0</v>
      </c>
      <c r="BW172" s="17">
        <f t="shared" si="99"/>
        <v>0</v>
      </c>
      <c r="BX172" s="17">
        <f t="shared" si="100"/>
        <v>0</v>
      </c>
      <c r="BY172" s="17">
        <f t="shared" si="101"/>
        <v>0</v>
      </c>
      <c r="BZ172" s="17">
        <f t="shared" si="102"/>
        <v>0</v>
      </c>
      <c r="CA172" s="17">
        <f t="shared" si="103"/>
        <v>0</v>
      </c>
      <c r="CB172" s="17">
        <f t="shared" si="105"/>
        <v>0</v>
      </c>
      <c r="CC172" s="17">
        <f t="shared" si="106"/>
        <v>0</v>
      </c>
      <c r="CD172" s="17">
        <f t="shared" si="107"/>
        <v>0</v>
      </c>
      <c r="CE172" s="17">
        <f t="shared" si="108"/>
        <v>0</v>
      </c>
      <c r="CF172" s="17">
        <f t="shared" si="109"/>
        <v>0</v>
      </c>
      <c r="CG172" s="17">
        <f t="shared" si="110"/>
        <v>0</v>
      </c>
      <c r="CH172" s="17">
        <f t="shared" si="111"/>
        <v>0</v>
      </c>
      <c r="CI172" s="17">
        <f t="shared" si="112"/>
        <v>0</v>
      </c>
      <c r="CJ172" s="17">
        <f t="shared" si="113"/>
        <v>0</v>
      </c>
      <c r="CK172" s="17">
        <f t="shared" si="114"/>
        <v>0</v>
      </c>
      <c r="CL172" s="17">
        <f t="shared" si="115"/>
        <v>0</v>
      </c>
      <c r="CM172" s="17">
        <f t="shared" si="116"/>
        <v>0</v>
      </c>
      <c r="CN172" s="17">
        <f t="shared" si="117"/>
        <v>0</v>
      </c>
      <c r="CO172" s="17">
        <f t="shared" si="118"/>
        <v>0</v>
      </c>
      <c r="CP172" s="17">
        <f t="shared" si="119"/>
        <v>0</v>
      </c>
      <c r="CQ172" s="17">
        <f t="shared" si="120"/>
        <v>0</v>
      </c>
      <c r="CR172" s="17">
        <f t="shared" si="121"/>
        <v>0</v>
      </c>
      <c r="CS172" s="17">
        <f t="shared" si="122"/>
        <v>0</v>
      </c>
      <c r="CT172" s="17">
        <f t="shared" si="123"/>
        <v>0</v>
      </c>
      <c r="CU172" s="17">
        <f t="shared" si="124"/>
        <v>0</v>
      </c>
      <c r="CV172" s="17">
        <f t="shared" si="125"/>
        <v>0</v>
      </c>
      <c r="CW172" s="17">
        <f t="shared" si="126"/>
        <v>0</v>
      </c>
      <c r="CX172" s="17">
        <f t="shared" si="127"/>
        <v>0</v>
      </c>
      <c r="CY172" s="17">
        <f t="shared" si="128"/>
        <v>0</v>
      </c>
      <c r="CZ172" s="17">
        <f t="shared" si="129"/>
        <v>0</v>
      </c>
      <c r="DA172" s="17">
        <f t="shared" si="130"/>
        <v>0</v>
      </c>
      <c r="DB172" s="17">
        <f t="shared" si="131"/>
        <v>0</v>
      </c>
      <c r="DC172" s="17">
        <f t="shared" si="132"/>
        <v>0</v>
      </c>
      <c r="DD172" s="17">
        <f t="shared" si="133"/>
        <v>0</v>
      </c>
      <c r="DE172" s="17">
        <f t="shared" si="134"/>
        <v>0</v>
      </c>
      <c r="DF172" s="17">
        <f t="shared" si="135"/>
        <v>0</v>
      </c>
      <c r="DG172" s="17">
        <f t="shared" si="136"/>
        <v>0</v>
      </c>
    </row>
    <row r="173" spans="2:111" ht="15" customHeight="1" x14ac:dyDescent="0.2">
      <c r="B173" s="156">
        <v>165</v>
      </c>
      <c r="C173" s="157" t="str">
        <f t="shared" si="137"/>
        <v/>
      </c>
      <c r="D173" s="158" t="str">
        <f t="shared" si="97"/>
        <v>OK</v>
      </c>
      <c r="E173" s="159" t="e">
        <f>VLOOKUP('DATA SHEET'!$B$9,'Drill Size Info'!$T$2:$U$8,2,FALSE)</f>
        <v>#N/A</v>
      </c>
      <c r="F173" s="159" t="str">
        <f t="shared" si="138"/>
        <v/>
      </c>
      <c r="G173" s="91">
        <f t="shared" si="139"/>
        <v>0</v>
      </c>
      <c r="H173" s="160" t="s">
        <v>175</v>
      </c>
      <c r="I173" s="160" t="s">
        <v>175</v>
      </c>
      <c r="J173" s="160" t="str">
        <f>IF('DATA SHEET'!$B$10="NC-50","N/A","OK")</f>
        <v>OK</v>
      </c>
      <c r="K173" s="160" t="str">
        <f>IF('DATA SHEET'!$B$10="NC-50","N/A","OK")</f>
        <v>OK</v>
      </c>
      <c r="L173" s="160" t="str">
        <f t="shared" si="140"/>
        <v>OK</v>
      </c>
      <c r="M173" s="160" t="str">
        <f t="shared" si="141"/>
        <v>OK</v>
      </c>
      <c r="N173" s="160"/>
      <c r="O173" s="160"/>
      <c r="P173" s="160"/>
      <c r="Q173" s="160"/>
      <c r="R173" s="92" t="str">
        <f>IF(DI173&lt;&gt;"",
    IF(INT('Drill Size Info'!$AA$19)=INT('Drill Size Info'!$AB$19),
        --(INT('Drill Size Info'!$AA$19) &amp; "." &amp; DI173),
        IF(AND((--(INT('Drill Size Info'!$AA$19) &amp; "." &amp; DI173)&gt;=--('Drill Size Info'!$AA$19)), (--(INT('Drill Size Info'!$AA$19) &amp; "." &amp; DI173)&lt;=--('Drill Size Info'!$AB$19))),
            --(INT('Drill Size Info'!$AA$19) &amp; "." &amp; DI173),
            --(INT('Drill Size Info'!$AB$19) &amp; "." &amp; DI173)
        )
    ),
    IF(DH173&lt;&gt;"",
        IF(INT('Drill Size Info'!$AA$19)=INT('Drill Size Info'!$AB$19),
            --(INT('Drill Size Info'!$AA$19) &amp; "." &amp; LEFT(DH173,3)),
            IF(AND((--(INT('Drill Size Info'!$AA$19) &amp; "." &amp; LEFT(DH173,3))&gt;=--('Drill Size Info'!$AA$19)), (--(INT('Drill Size Info'!$AA$19) &amp; "." &amp; LEFT(DH173,3))&lt;=--('Drill Size Info'!$AB$19))),
                --(INT('Drill Size Info'!$AA$19) &amp; "." &amp; LEFT(DH173,3)),
                --(INT('Drill Size Info'!$AB$19) &amp; "." &amp; LEFT(DH173,3))
            )
        ),
        "OK"
    )
)</f>
        <v>OK</v>
      </c>
      <c r="S173" s="150" t="str">
        <f>IF(DJ173&lt;&gt;"",
    IF(INT('Drill Size Info'!$AA$19)=INT('Drill Size Info'!$AB$19),
        --(INT('Drill Size Info'!$AA$19) &amp; "." &amp; DJ173),
        IF(AND((--(INT('Drill Size Info'!$AA$19) &amp; "." &amp; DJ173)&gt;=--('Drill Size Info'!$AA$19)), (--(INT('Drill Size Info'!$AA$19) &amp; "." &amp; DJ173)&lt;=--('Drill Size Info'!$AB$19))),
            --(INT('Drill Size Info'!$AA$19) &amp; "." &amp; DJ173),
            --(INT('Drill Size Info'!$AB$19) &amp; "." &amp; DJ173)
        )
    ),
    IF(DH173&lt;&gt;"",
        IF(INT('Drill Size Info'!$AA$19)=INT('Drill Size Info'!$AB$19),
            --(INT('Drill Size Info'!$AA$19) &amp; "." &amp; RIGHT(DH173,3)),
            IF(AND((--(INT('Drill Size Info'!$AA$19) &amp; "." &amp; RIGHT(DH173,3))&gt;=--('Drill Size Info'!$AA$19)), (--(INT('Drill Size Info'!$AA$19) &amp; "." &amp; RIGHT(DH173,3))&lt;=--('Drill Size Info'!$AB$19))),
                --(INT('Drill Size Info'!$AA$19) &amp; "." &amp; RIGHT(DH173,3)),
                --(INT('Drill Size Info'!$AB$19) &amp; "." &amp; RIGHT(DH173,3))
            )
        ),
        "N/A"
    )
)</f>
        <v>N/A</v>
      </c>
      <c r="T173" s="150" t="str">
        <f>IF(DL173&lt;&gt;"",
    IF(INT('Drill Size Info'!$AA$19)=INT('Drill Size Info'!$AB$15),
        --(INT('Drill Size Info'!$AA$15) &amp; "." &amp; DL173),
        IF(AND((--(INT('Drill Size Info'!$AA$15) &amp; "." &amp; DL173)&gt;=--('Drill Size Info'!$AA$15)), (--(INT('Drill Size Info'!$AA$15) &amp; "." &amp; DL173)&lt;=--('Drill Size Info'!$AB$15))),
            --(INT('Drill Size Info'!$AA$15) &amp; "." &amp; DL173),
            --(INT('Drill Size Info'!$AB$15) &amp; "." &amp; DL173)
        )
    ),
    IF(DK173&lt;&gt;"",
        IF(INT('Drill Size Info'!$AA$15)=INT('Drill Size Info'!$AB$15),
            --(INT('Drill Size Info'!$AA$15) &amp; "." &amp; LEFT(DK173,3)),
            IF(AND((--(INT('Drill Size Info'!$AA$15) &amp; "." &amp; LEFT(DK173,3))&gt;=--('Drill Size Info'!$AA$15)), (--(INT('Drill Size Info'!$AA$15) &amp; "." &amp; LEFT(DK173,3))&lt;=--('Drill Size Info'!$AB$15))),
                --(INT('Drill Size Info'!$AA$15) &amp; "." &amp; LEFT(DK173,3)),
                --(INT('Drill Size Info'!$AB$15) &amp; "." &amp; LEFT(DK173,3))
            )
        ),
        "OK"
    )
)</f>
        <v>OK</v>
      </c>
      <c r="U173" s="150" t="str">
        <f>IF(DM173&lt;&gt;"",
    IF(INT('Drill Size Info'!$AA$19)=INT('Drill Size Info'!$AB$15),
        --(INT('Drill Size Info'!$AA$15) &amp; "." &amp; DM173),
        IF(AND((--(INT('Drill Size Info'!$AA$15) &amp; "." &amp; DM173)&gt;=--('Drill Size Info'!$AA$15)), (--(INT('Drill Size Info'!$AA$15) &amp; "." &amp; DM173)&lt;=--('Drill Size Info'!$AB$15))),
            --(INT('Drill Size Info'!$AA$15) &amp; "." &amp; DM173),
            --(INT('Drill Size Info'!$AB$15) &amp; "." &amp; DM173)
        )
    ),
    IF(DK173&lt;&gt;"",
        IF(INT('Drill Size Info'!$AA$15)=INT('Drill Size Info'!$AB$15),
            --(INT('Drill Size Info'!$AA$15) &amp; "." &amp; RIGHT(DK173,3)),
            IF(AND((--(INT('Drill Size Info'!$AA$15) &amp; "." &amp; RIGHT(DK173,3))&gt;=--('Drill Size Info'!$AA$15)), (--(INT('Drill Size Info'!$AA$15) &amp; "." &amp; RIGHT(DK173,3))&lt;=--('Drill Size Info'!$AB$15))),
                --(INT('Drill Size Info'!$AA$15) &amp; "." &amp; RIGHT(DK173,3)),
                --(INT('Drill Size Info'!$AB$15) &amp; "." &amp; RIGHT(DK173,3))
            )
        ),
        "N/A"
    )
)</f>
        <v>N/A</v>
      </c>
      <c r="V173" s="161"/>
      <c r="W173" s="161"/>
      <c r="X173" s="161"/>
      <c r="Y173" s="161"/>
      <c r="Z173" s="161"/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162"/>
      <c r="AL173" s="162"/>
      <c r="AM173" s="162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2"/>
      <c r="BA173" s="162"/>
      <c r="BB173" s="163"/>
      <c r="BC173" s="163"/>
      <c r="BD173" s="163"/>
      <c r="BE173" s="164"/>
      <c r="BF173" s="165"/>
      <c r="BG173" s="162"/>
      <c r="BH173" s="162"/>
      <c r="BI173" s="164"/>
      <c r="BJ173" s="38"/>
      <c r="BK173" s="38"/>
      <c r="BL173" s="38"/>
      <c r="BM173" s="38"/>
      <c r="BN173" s="38"/>
      <c r="BO173" s="38"/>
      <c r="BP173" s="117" t="str">
        <f t="shared" si="104"/>
        <v/>
      </c>
      <c r="BQ173" s="38"/>
      <c r="BR173" s="38"/>
      <c r="BS173" s="38"/>
      <c r="BT173" s="38"/>
      <c r="BV173" s="17">
        <f t="shared" si="98"/>
        <v>0</v>
      </c>
      <c r="BW173" s="17">
        <f t="shared" si="99"/>
        <v>0</v>
      </c>
      <c r="BX173" s="17">
        <f t="shared" si="100"/>
        <v>0</v>
      </c>
      <c r="BY173" s="17">
        <f t="shared" si="101"/>
        <v>0</v>
      </c>
      <c r="BZ173" s="17">
        <f t="shared" si="102"/>
        <v>0</v>
      </c>
      <c r="CA173" s="17">
        <f t="shared" si="103"/>
        <v>0</v>
      </c>
      <c r="CB173" s="17">
        <f t="shared" si="105"/>
        <v>0</v>
      </c>
      <c r="CC173" s="17">
        <f t="shared" si="106"/>
        <v>0</v>
      </c>
      <c r="CD173" s="17">
        <f t="shared" si="107"/>
        <v>0</v>
      </c>
      <c r="CE173" s="17">
        <f t="shared" si="108"/>
        <v>0</v>
      </c>
      <c r="CF173" s="17">
        <f t="shared" si="109"/>
        <v>0</v>
      </c>
      <c r="CG173" s="17">
        <f t="shared" si="110"/>
        <v>0</v>
      </c>
      <c r="CH173" s="17">
        <f t="shared" si="111"/>
        <v>0</v>
      </c>
      <c r="CI173" s="17">
        <f t="shared" si="112"/>
        <v>0</v>
      </c>
      <c r="CJ173" s="17">
        <f t="shared" si="113"/>
        <v>0</v>
      </c>
      <c r="CK173" s="17">
        <f t="shared" si="114"/>
        <v>0</v>
      </c>
      <c r="CL173" s="17">
        <f t="shared" si="115"/>
        <v>0</v>
      </c>
      <c r="CM173" s="17">
        <f t="shared" si="116"/>
        <v>0</v>
      </c>
      <c r="CN173" s="17">
        <f t="shared" si="117"/>
        <v>0</v>
      </c>
      <c r="CO173" s="17">
        <f t="shared" si="118"/>
        <v>0</v>
      </c>
      <c r="CP173" s="17">
        <f t="shared" si="119"/>
        <v>0</v>
      </c>
      <c r="CQ173" s="17">
        <f t="shared" si="120"/>
        <v>0</v>
      </c>
      <c r="CR173" s="17">
        <f t="shared" si="121"/>
        <v>0</v>
      </c>
      <c r="CS173" s="17">
        <f t="shared" si="122"/>
        <v>0</v>
      </c>
      <c r="CT173" s="17">
        <f t="shared" si="123"/>
        <v>0</v>
      </c>
      <c r="CU173" s="17">
        <f t="shared" si="124"/>
        <v>0</v>
      </c>
      <c r="CV173" s="17">
        <f t="shared" si="125"/>
        <v>0</v>
      </c>
      <c r="CW173" s="17">
        <f t="shared" si="126"/>
        <v>0</v>
      </c>
      <c r="CX173" s="17">
        <f t="shared" si="127"/>
        <v>0</v>
      </c>
      <c r="CY173" s="17">
        <f t="shared" si="128"/>
        <v>0</v>
      </c>
      <c r="CZ173" s="17">
        <f t="shared" si="129"/>
        <v>0</v>
      </c>
      <c r="DA173" s="17">
        <f t="shared" si="130"/>
        <v>0</v>
      </c>
      <c r="DB173" s="17">
        <f t="shared" si="131"/>
        <v>0</v>
      </c>
      <c r="DC173" s="17">
        <f t="shared" si="132"/>
        <v>0</v>
      </c>
      <c r="DD173" s="17">
        <f t="shared" si="133"/>
        <v>0</v>
      </c>
      <c r="DE173" s="17">
        <f t="shared" si="134"/>
        <v>0</v>
      </c>
      <c r="DF173" s="17">
        <f t="shared" si="135"/>
        <v>0</v>
      </c>
      <c r="DG173" s="17">
        <f t="shared" si="136"/>
        <v>0</v>
      </c>
    </row>
    <row r="174" spans="2:111" ht="15" customHeight="1" x14ac:dyDescent="0.2">
      <c r="B174" s="156">
        <v>166</v>
      </c>
      <c r="C174" s="157" t="str">
        <f t="shared" si="137"/>
        <v/>
      </c>
      <c r="D174" s="158" t="str">
        <f t="shared" si="97"/>
        <v>OK</v>
      </c>
      <c r="E174" s="159" t="e">
        <f>VLOOKUP('DATA SHEET'!$B$9,'Drill Size Info'!$T$2:$U$8,2,FALSE)</f>
        <v>#N/A</v>
      </c>
      <c r="F174" s="159" t="str">
        <f t="shared" si="138"/>
        <v/>
      </c>
      <c r="G174" s="91">
        <f t="shared" si="139"/>
        <v>0</v>
      </c>
      <c r="H174" s="160" t="s">
        <v>175</v>
      </c>
      <c r="I174" s="160" t="s">
        <v>175</v>
      </c>
      <c r="J174" s="160" t="str">
        <f>IF('DATA SHEET'!$B$10="NC-50","N/A","OK")</f>
        <v>OK</v>
      </c>
      <c r="K174" s="160" t="str">
        <f>IF('DATA SHEET'!$B$10="NC-50","N/A","OK")</f>
        <v>OK</v>
      </c>
      <c r="L174" s="160" t="str">
        <f t="shared" si="140"/>
        <v>OK</v>
      </c>
      <c r="M174" s="160" t="str">
        <f t="shared" si="141"/>
        <v>OK</v>
      </c>
      <c r="N174" s="160"/>
      <c r="O174" s="160"/>
      <c r="P174" s="160"/>
      <c r="Q174" s="160"/>
      <c r="R174" s="92" t="str">
        <f>IF(DI174&lt;&gt;"",
    IF(INT('Drill Size Info'!$AA$19)=INT('Drill Size Info'!$AB$19),
        --(INT('Drill Size Info'!$AA$19) &amp; "." &amp; DI174),
        IF(AND((--(INT('Drill Size Info'!$AA$19) &amp; "." &amp; DI174)&gt;=--('Drill Size Info'!$AA$19)), (--(INT('Drill Size Info'!$AA$19) &amp; "." &amp; DI174)&lt;=--('Drill Size Info'!$AB$19))),
            --(INT('Drill Size Info'!$AA$19) &amp; "." &amp; DI174),
            --(INT('Drill Size Info'!$AB$19) &amp; "." &amp; DI174)
        )
    ),
    IF(DH174&lt;&gt;"",
        IF(INT('Drill Size Info'!$AA$19)=INT('Drill Size Info'!$AB$19),
            --(INT('Drill Size Info'!$AA$19) &amp; "." &amp; LEFT(DH174,3)),
            IF(AND((--(INT('Drill Size Info'!$AA$19) &amp; "." &amp; LEFT(DH174,3))&gt;=--('Drill Size Info'!$AA$19)), (--(INT('Drill Size Info'!$AA$19) &amp; "." &amp; LEFT(DH174,3))&lt;=--('Drill Size Info'!$AB$19))),
                --(INT('Drill Size Info'!$AA$19) &amp; "." &amp; LEFT(DH174,3)),
                --(INT('Drill Size Info'!$AB$19) &amp; "." &amp; LEFT(DH174,3))
            )
        ),
        "OK"
    )
)</f>
        <v>OK</v>
      </c>
      <c r="S174" s="150" t="str">
        <f>IF(DJ174&lt;&gt;"",
    IF(INT('Drill Size Info'!$AA$19)=INT('Drill Size Info'!$AB$19),
        --(INT('Drill Size Info'!$AA$19) &amp; "." &amp; DJ174),
        IF(AND((--(INT('Drill Size Info'!$AA$19) &amp; "." &amp; DJ174)&gt;=--('Drill Size Info'!$AA$19)), (--(INT('Drill Size Info'!$AA$19) &amp; "." &amp; DJ174)&lt;=--('Drill Size Info'!$AB$19))),
            --(INT('Drill Size Info'!$AA$19) &amp; "." &amp; DJ174),
            --(INT('Drill Size Info'!$AB$19) &amp; "." &amp; DJ174)
        )
    ),
    IF(DH174&lt;&gt;"",
        IF(INT('Drill Size Info'!$AA$19)=INT('Drill Size Info'!$AB$19),
            --(INT('Drill Size Info'!$AA$19) &amp; "." &amp; RIGHT(DH174,3)),
            IF(AND((--(INT('Drill Size Info'!$AA$19) &amp; "." &amp; RIGHT(DH174,3))&gt;=--('Drill Size Info'!$AA$19)), (--(INT('Drill Size Info'!$AA$19) &amp; "." &amp; RIGHT(DH174,3))&lt;=--('Drill Size Info'!$AB$19))),
                --(INT('Drill Size Info'!$AA$19) &amp; "." &amp; RIGHT(DH174,3)),
                --(INT('Drill Size Info'!$AB$19) &amp; "." &amp; RIGHT(DH174,3))
            )
        ),
        "N/A"
    )
)</f>
        <v>N/A</v>
      </c>
      <c r="T174" s="150" t="str">
        <f>IF(DL174&lt;&gt;"",
    IF(INT('Drill Size Info'!$AA$19)=INT('Drill Size Info'!$AB$15),
        --(INT('Drill Size Info'!$AA$15) &amp; "." &amp; DL174),
        IF(AND((--(INT('Drill Size Info'!$AA$15) &amp; "." &amp; DL174)&gt;=--('Drill Size Info'!$AA$15)), (--(INT('Drill Size Info'!$AA$15) &amp; "." &amp; DL174)&lt;=--('Drill Size Info'!$AB$15))),
            --(INT('Drill Size Info'!$AA$15) &amp; "." &amp; DL174),
            --(INT('Drill Size Info'!$AB$15) &amp; "." &amp; DL174)
        )
    ),
    IF(DK174&lt;&gt;"",
        IF(INT('Drill Size Info'!$AA$15)=INT('Drill Size Info'!$AB$15),
            --(INT('Drill Size Info'!$AA$15) &amp; "." &amp; LEFT(DK174,3)),
            IF(AND((--(INT('Drill Size Info'!$AA$15) &amp; "." &amp; LEFT(DK174,3))&gt;=--('Drill Size Info'!$AA$15)), (--(INT('Drill Size Info'!$AA$15) &amp; "." &amp; LEFT(DK174,3))&lt;=--('Drill Size Info'!$AB$15))),
                --(INT('Drill Size Info'!$AA$15) &amp; "." &amp; LEFT(DK174,3)),
                --(INT('Drill Size Info'!$AB$15) &amp; "." &amp; LEFT(DK174,3))
            )
        ),
        "OK"
    )
)</f>
        <v>OK</v>
      </c>
      <c r="U174" s="150" t="str">
        <f>IF(DM174&lt;&gt;"",
    IF(INT('Drill Size Info'!$AA$19)=INT('Drill Size Info'!$AB$15),
        --(INT('Drill Size Info'!$AA$15) &amp; "." &amp; DM174),
        IF(AND((--(INT('Drill Size Info'!$AA$15) &amp; "." &amp; DM174)&gt;=--('Drill Size Info'!$AA$15)), (--(INT('Drill Size Info'!$AA$15) &amp; "." &amp; DM174)&lt;=--('Drill Size Info'!$AB$15))),
            --(INT('Drill Size Info'!$AA$15) &amp; "." &amp; DM174),
            --(INT('Drill Size Info'!$AB$15) &amp; "." &amp; DM174)
        )
    ),
    IF(DK174&lt;&gt;"",
        IF(INT('Drill Size Info'!$AA$15)=INT('Drill Size Info'!$AB$15),
            --(INT('Drill Size Info'!$AA$15) &amp; "." &amp; RIGHT(DK174,3)),
            IF(AND((--(INT('Drill Size Info'!$AA$15) &amp; "." &amp; RIGHT(DK174,3))&gt;=--('Drill Size Info'!$AA$15)), (--(INT('Drill Size Info'!$AA$15) &amp; "." &amp; RIGHT(DK174,3))&lt;=--('Drill Size Info'!$AB$15))),
                --(INT('Drill Size Info'!$AA$15) &amp; "." &amp; RIGHT(DK174,3)),
                --(INT('Drill Size Info'!$AB$15) &amp; "." &amp; RIGHT(DK174,3))
            )
        ),
        "N/A"
    )
)</f>
        <v>N/A</v>
      </c>
      <c r="V174" s="161"/>
      <c r="W174" s="161"/>
      <c r="X174" s="161"/>
      <c r="Y174" s="161"/>
      <c r="Z174" s="161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162"/>
      <c r="AL174" s="162"/>
      <c r="AM174" s="162"/>
      <c r="AN174" s="162"/>
      <c r="AO174" s="162"/>
      <c r="AP174" s="162"/>
      <c r="AQ174" s="162"/>
      <c r="AR174" s="162"/>
      <c r="AS174" s="162"/>
      <c r="AT174" s="162"/>
      <c r="AU174" s="162"/>
      <c r="AV174" s="162"/>
      <c r="AW174" s="162"/>
      <c r="AX174" s="162"/>
      <c r="AY174" s="162"/>
      <c r="AZ174" s="162"/>
      <c r="BA174" s="162"/>
      <c r="BB174" s="163"/>
      <c r="BC174" s="163"/>
      <c r="BD174" s="163"/>
      <c r="BE174" s="164"/>
      <c r="BF174" s="165"/>
      <c r="BG174" s="162"/>
      <c r="BH174" s="162"/>
      <c r="BI174" s="164"/>
      <c r="BJ174" s="38"/>
      <c r="BK174" s="38"/>
      <c r="BL174" s="38"/>
      <c r="BM174" s="38"/>
      <c r="BN174" s="38"/>
      <c r="BO174" s="38"/>
      <c r="BP174" s="117" t="str">
        <f t="shared" si="104"/>
        <v/>
      </c>
      <c r="BQ174" s="38"/>
      <c r="BR174" s="38"/>
      <c r="BS174" s="38"/>
      <c r="BT174" s="38"/>
      <c r="BV174" s="17">
        <f t="shared" si="98"/>
        <v>0</v>
      </c>
      <c r="BW174" s="17">
        <f t="shared" si="99"/>
        <v>0</v>
      </c>
      <c r="BX174" s="17">
        <f t="shared" si="100"/>
        <v>0</v>
      </c>
      <c r="BY174" s="17">
        <f t="shared" si="101"/>
        <v>0</v>
      </c>
      <c r="BZ174" s="17">
        <f t="shared" si="102"/>
        <v>0</v>
      </c>
      <c r="CA174" s="17">
        <f t="shared" si="103"/>
        <v>0</v>
      </c>
      <c r="CB174" s="17">
        <f t="shared" si="105"/>
        <v>0</v>
      </c>
      <c r="CC174" s="17">
        <f t="shared" si="106"/>
        <v>0</v>
      </c>
      <c r="CD174" s="17">
        <f t="shared" si="107"/>
        <v>0</v>
      </c>
      <c r="CE174" s="17">
        <f t="shared" si="108"/>
        <v>0</v>
      </c>
      <c r="CF174" s="17">
        <f t="shared" si="109"/>
        <v>0</v>
      </c>
      <c r="CG174" s="17">
        <f t="shared" si="110"/>
        <v>0</v>
      </c>
      <c r="CH174" s="17">
        <f t="shared" si="111"/>
        <v>0</v>
      </c>
      <c r="CI174" s="17">
        <f t="shared" si="112"/>
        <v>0</v>
      </c>
      <c r="CJ174" s="17">
        <f t="shared" si="113"/>
        <v>0</v>
      </c>
      <c r="CK174" s="17">
        <f t="shared" si="114"/>
        <v>0</v>
      </c>
      <c r="CL174" s="17">
        <f t="shared" si="115"/>
        <v>0</v>
      </c>
      <c r="CM174" s="17">
        <f t="shared" si="116"/>
        <v>0</v>
      </c>
      <c r="CN174" s="17">
        <f t="shared" si="117"/>
        <v>0</v>
      </c>
      <c r="CO174" s="17">
        <f t="shared" si="118"/>
        <v>0</v>
      </c>
      <c r="CP174" s="17">
        <f t="shared" si="119"/>
        <v>0</v>
      </c>
      <c r="CQ174" s="17">
        <f t="shared" si="120"/>
        <v>0</v>
      </c>
      <c r="CR174" s="17">
        <f t="shared" si="121"/>
        <v>0</v>
      </c>
      <c r="CS174" s="17">
        <f t="shared" si="122"/>
        <v>0</v>
      </c>
      <c r="CT174" s="17">
        <f t="shared" si="123"/>
        <v>0</v>
      </c>
      <c r="CU174" s="17">
        <f t="shared" si="124"/>
        <v>0</v>
      </c>
      <c r="CV174" s="17">
        <f t="shared" si="125"/>
        <v>0</v>
      </c>
      <c r="CW174" s="17">
        <f t="shared" si="126"/>
        <v>0</v>
      </c>
      <c r="CX174" s="17">
        <f t="shared" si="127"/>
        <v>0</v>
      </c>
      <c r="CY174" s="17">
        <f t="shared" si="128"/>
        <v>0</v>
      </c>
      <c r="CZ174" s="17">
        <f t="shared" si="129"/>
        <v>0</v>
      </c>
      <c r="DA174" s="17">
        <f t="shared" si="130"/>
        <v>0</v>
      </c>
      <c r="DB174" s="17">
        <f t="shared" si="131"/>
        <v>0</v>
      </c>
      <c r="DC174" s="17">
        <f t="shared" si="132"/>
        <v>0</v>
      </c>
      <c r="DD174" s="17">
        <f t="shared" si="133"/>
        <v>0</v>
      </c>
      <c r="DE174" s="17">
        <f t="shared" si="134"/>
        <v>0</v>
      </c>
      <c r="DF174" s="17">
        <f t="shared" si="135"/>
        <v>0</v>
      </c>
      <c r="DG174" s="17">
        <f t="shared" si="136"/>
        <v>0</v>
      </c>
    </row>
    <row r="175" spans="2:111" ht="15" customHeight="1" x14ac:dyDescent="0.2">
      <c r="B175" s="156">
        <v>167</v>
      </c>
      <c r="C175" s="157" t="str">
        <f t="shared" si="137"/>
        <v/>
      </c>
      <c r="D175" s="158" t="str">
        <f t="shared" si="97"/>
        <v>OK</v>
      </c>
      <c r="E175" s="159" t="e">
        <f>VLOOKUP('DATA SHEET'!$B$9,'Drill Size Info'!$T$2:$U$8,2,FALSE)</f>
        <v>#N/A</v>
      </c>
      <c r="F175" s="159" t="str">
        <f t="shared" si="138"/>
        <v/>
      </c>
      <c r="G175" s="91">
        <f t="shared" si="139"/>
        <v>0</v>
      </c>
      <c r="H175" s="160" t="s">
        <v>175</v>
      </c>
      <c r="I175" s="160" t="s">
        <v>175</v>
      </c>
      <c r="J175" s="160" t="str">
        <f>IF('DATA SHEET'!$B$10="NC-50","N/A","OK")</f>
        <v>OK</v>
      </c>
      <c r="K175" s="160" t="str">
        <f>IF('DATA SHEET'!$B$10="NC-50","N/A","OK")</f>
        <v>OK</v>
      </c>
      <c r="L175" s="160" t="str">
        <f t="shared" si="140"/>
        <v>OK</v>
      </c>
      <c r="M175" s="160" t="str">
        <f t="shared" si="141"/>
        <v>OK</v>
      </c>
      <c r="N175" s="160"/>
      <c r="O175" s="160"/>
      <c r="P175" s="160"/>
      <c r="Q175" s="160"/>
      <c r="R175" s="92" t="str">
        <f>IF(DI175&lt;&gt;"",
    IF(INT('Drill Size Info'!$AA$19)=INT('Drill Size Info'!$AB$19),
        --(INT('Drill Size Info'!$AA$19) &amp; "." &amp; DI175),
        IF(AND((--(INT('Drill Size Info'!$AA$19) &amp; "." &amp; DI175)&gt;=--('Drill Size Info'!$AA$19)), (--(INT('Drill Size Info'!$AA$19) &amp; "." &amp; DI175)&lt;=--('Drill Size Info'!$AB$19))),
            --(INT('Drill Size Info'!$AA$19) &amp; "." &amp; DI175),
            --(INT('Drill Size Info'!$AB$19) &amp; "." &amp; DI175)
        )
    ),
    IF(DH175&lt;&gt;"",
        IF(INT('Drill Size Info'!$AA$19)=INT('Drill Size Info'!$AB$19),
            --(INT('Drill Size Info'!$AA$19) &amp; "." &amp; LEFT(DH175,3)),
            IF(AND((--(INT('Drill Size Info'!$AA$19) &amp; "." &amp; LEFT(DH175,3))&gt;=--('Drill Size Info'!$AA$19)), (--(INT('Drill Size Info'!$AA$19) &amp; "." &amp; LEFT(DH175,3))&lt;=--('Drill Size Info'!$AB$19))),
                --(INT('Drill Size Info'!$AA$19) &amp; "." &amp; LEFT(DH175,3)),
                --(INT('Drill Size Info'!$AB$19) &amp; "." &amp; LEFT(DH175,3))
            )
        ),
        "OK"
    )
)</f>
        <v>OK</v>
      </c>
      <c r="S175" s="150" t="str">
        <f>IF(DJ175&lt;&gt;"",
    IF(INT('Drill Size Info'!$AA$19)=INT('Drill Size Info'!$AB$19),
        --(INT('Drill Size Info'!$AA$19) &amp; "." &amp; DJ175),
        IF(AND((--(INT('Drill Size Info'!$AA$19) &amp; "." &amp; DJ175)&gt;=--('Drill Size Info'!$AA$19)), (--(INT('Drill Size Info'!$AA$19) &amp; "." &amp; DJ175)&lt;=--('Drill Size Info'!$AB$19))),
            --(INT('Drill Size Info'!$AA$19) &amp; "." &amp; DJ175),
            --(INT('Drill Size Info'!$AB$19) &amp; "." &amp; DJ175)
        )
    ),
    IF(DH175&lt;&gt;"",
        IF(INT('Drill Size Info'!$AA$19)=INT('Drill Size Info'!$AB$19),
            --(INT('Drill Size Info'!$AA$19) &amp; "." &amp; RIGHT(DH175,3)),
            IF(AND((--(INT('Drill Size Info'!$AA$19) &amp; "." &amp; RIGHT(DH175,3))&gt;=--('Drill Size Info'!$AA$19)), (--(INT('Drill Size Info'!$AA$19) &amp; "." &amp; RIGHT(DH175,3))&lt;=--('Drill Size Info'!$AB$19))),
                --(INT('Drill Size Info'!$AA$19) &amp; "." &amp; RIGHT(DH175,3)),
                --(INT('Drill Size Info'!$AB$19) &amp; "." &amp; RIGHT(DH175,3))
            )
        ),
        "N/A"
    )
)</f>
        <v>N/A</v>
      </c>
      <c r="T175" s="150" t="str">
        <f>IF(DL175&lt;&gt;"",
    IF(INT('Drill Size Info'!$AA$19)=INT('Drill Size Info'!$AB$15),
        --(INT('Drill Size Info'!$AA$15) &amp; "." &amp; DL175),
        IF(AND((--(INT('Drill Size Info'!$AA$15) &amp; "." &amp; DL175)&gt;=--('Drill Size Info'!$AA$15)), (--(INT('Drill Size Info'!$AA$15) &amp; "." &amp; DL175)&lt;=--('Drill Size Info'!$AB$15))),
            --(INT('Drill Size Info'!$AA$15) &amp; "." &amp; DL175),
            --(INT('Drill Size Info'!$AB$15) &amp; "." &amp; DL175)
        )
    ),
    IF(DK175&lt;&gt;"",
        IF(INT('Drill Size Info'!$AA$15)=INT('Drill Size Info'!$AB$15),
            --(INT('Drill Size Info'!$AA$15) &amp; "." &amp; LEFT(DK175,3)),
            IF(AND((--(INT('Drill Size Info'!$AA$15) &amp; "." &amp; LEFT(DK175,3))&gt;=--('Drill Size Info'!$AA$15)), (--(INT('Drill Size Info'!$AA$15) &amp; "." &amp; LEFT(DK175,3))&lt;=--('Drill Size Info'!$AB$15))),
                --(INT('Drill Size Info'!$AA$15) &amp; "." &amp; LEFT(DK175,3)),
                --(INT('Drill Size Info'!$AB$15) &amp; "." &amp; LEFT(DK175,3))
            )
        ),
        "OK"
    )
)</f>
        <v>OK</v>
      </c>
      <c r="U175" s="150" t="str">
        <f>IF(DM175&lt;&gt;"",
    IF(INT('Drill Size Info'!$AA$19)=INT('Drill Size Info'!$AB$15),
        --(INT('Drill Size Info'!$AA$15) &amp; "." &amp; DM175),
        IF(AND((--(INT('Drill Size Info'!$AA$15) &amp; "." &amp; DM175)&gt;=--('Drill Size Info'!$AA$15)), (--(INT('Drill Size Info'!$AA$15) &amp; "." &amp; DM175)&lt;=--('Drill Size Info'!$AB$15))),
            --(INT('Drill Size Info'!$AA$15) &amp; "." &amp; DM175),
            --(INT('Drill Size Info'!$AB$15) &amp; "." &amp; DM175)
        )
    ),
    IF(DK175&lt;&gt;"",
        IF(INT('Drill Size Info'!$AA$15)=INT('Drill Size Info'!$AB$15),
            --(INT('Drill Size Info'!$AA$15) &amp; "." &amp; RIGHT(DK175,3)),
            IF(AND((--(INT('Drill Size Info'!$AA$15) &amp; "." &amp; RIGHT(DK175,3))&gt;=--('Drill Size Info'!$AA$15)), (--(INT('Drill Size Info'!$AA$15) &amp; "." &amp; RIGHT(DK175,3))&lt;=--('Drill Size Info'!$AB$15))),
                --(INT('Drill Size Info'!$AA$15) &amp; "." &amp; RIGHT(DK175,3)),
                --(INT('Drill Size Info'!$AB$15) &amp; "." &amp; RIGHT(DK175,3))
            )
        ),
        "N/A"
    )
)</f>
        <v>N/A</v>
      </c>
      <c r="V175" s="161"/>
      <c r="W175" s="161"/>
      <c r="X175" s="161"/>
      <c r="Y175" s="161"/>
      <c r="Z175" s="161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2"/>
      <c r="AO175" s="162"/>
      <c r="AP175" s="162"/>
      <c r="AQ175" s="162"/>
      <c r="AR175" s="162"/>
      <c r="AS175" s="162"/>
      <c r="AT175" s="162"/>
      <c r="AU175" s="162"/>
      <c r="AV175" s="162"/>
      <c r="AW175" s="162"/>
      <c r="AX175" s="162"/>
      <c r="AY175" s="162"/>
      <c r="AZ175" s="162"/>
      <c r="BA175" s="162"/>
      <c r="BB175" s="163"/>
      <c r="BC175" s="163"/>
      <c r="BD175" s="163"/>
      <c r="BE175" s="164"/>
      <c r="BF175" s="165"/>
      <c r="BG175" s="162"/>
      <c r="BH175" s="162"/>
      <c r="BI175" s="164"/>
      <c r="BJ175" s="38"/>
      <c r="BK175" s="38"/>
      <c r="BL175" s="38"/>
      <c r="BM175" s="38"/>
      <c r="BN175" s="38"/>
      <c r="BO175" s="38"/>
      <c r="BP175" s="117" t="str">
        <f t="shared" si="104"/>
        <v/>
      </c>
      <c r="BQ175" s="38"/>
      <c r="BR175" s="38"/>
      <c r="BS175" s="38"/>
      <c r="BT175" s="38"/>
      <c r="BV175" s="17">
        <f t="shared" si="98"/>
        <v>0</v>
      </c>
      <c r="BW175" s="17">
        <f t="shared" si="99"/>
        <v>0</v>
      </c>
      <c r="BX175" s="17">
        <f t="shared" si="100"/>
        <v>0</v>
      </c>
      <c r="BY175" s="17">
        <f t="shared" si="101"/>
        <v>0</v>
      </c>
      <c r="BZ175" s="17">
        <f t="shared" si="102"/>
        <v>0</v>
      </c>
      <c r="CA175" s="17">
        <f t="shared" si="103"/>
        <v>0</v>
      </c>
      <c r="CB175" s="17">
        <f t="shared" si="105"/>
        <v>0</v>
      </c>
      <c r="CC175" s="17">
        <f t="shared" si="106"/>
        <v>0</v>
      </c>
      <c r="CD175" s="17">
        <f t="shared" si="107"/>
        <v>0</v>
      </c>
      <c r="CE175" s="17">
        <f t="shared" si="108"/>
        <v>0</v>
      </c>
      <c r="CF175" s="17">
        <f t="shared" si="109"/>
        <v>0</v>
      </c>
      <c r="CG175" s="17">
        <f t="shared" si="110"/>
        <v>0</v>
      </c>
      <c r="CH175" s="17">
        <f t="shared" si="111"/>
        <v>0</v>
      </c>
      <c r="CI175" s="17">
        <f t="shared" si="112"/>
        <v>0</v>
      </c>
      <c r="CJ175" s="17">
        <f t="shared" si="113"/>
        <v>0</v>
      </c>
      <c r="CK175" s="17">
        <f t="shared" si="114"/>
        <v>0</v>
      </c>
      <c r="CL175" s="17">
        <f t="shared" si="115"/>
        <v>0</v>
      </c>
      <c r="CM175" s="17">
        <f t="shared" si="116"/>
        <v>0</v>
      </c>
      <c r="CN175" s="17">
        <f t="shared" si="117"/>
        <v>0</v>
      </c>
      <c r="CO175" s="17">
        <f t="shared" si="118"/>
        <v>0</v>
      </c>
      <c r="CP175" s="17">
        <f t="shared" si="119"/>
        <v>0</v>
      </c>
      <c r="CQ175" s="17">
        <f t="shared" si="120"/>
        <v>0</v>
      </c>
      <c r="CR175" s="17">
        <f t="shared" si="121"/>
        <v>0</v>
      </c>
      <c r="CS175" s="17">
        <f t="shared" si="122"/>
        <v>0</v>
      </c>
      <c r="CT175" s="17">
        <f t="shared" si="123"/>
        <v>0</v>
      </c>
      <c r="CU175" s="17">
        <f t="shared" si="124"/>
        <v>0</v>
      </c>
      <c r="CV175" s="17">
        <f t="shared" si="125"/>
        <v>0</v>
      </c>
      <c r="CW175" s="17">
        <f t="shared" si="126"/>
        <v>0</v>
      </c>
      <c r="CX175" s="17">
        <f t="shared" si="127"/>
        <v>0</v>
      </c>
      <c r="CY175" s="17">
        <f t="shared" si="128"/>
        <v>0</v>
      </c>
      <c r="CZ175" s="17">
        <f t="shared" si="129"/>
        <v>0</v>
      </c>
      <c r="DA175" s="17">
        <f t="shared" si="130"/>
        <v>0</v>
      </c>
      <c r="DB175" s="17">
        <f t="shared" si="131"/>
        <v>0</v>
      </c>
      <c r="DC175" s="17">
        <f t="shared" si="132"/>
        <v>0</v>
      </c>
      <c r="DD175" s="17">
        <f t="shared" si="133"/>
        <v>0</v>
      </c>
      <c r="DE175" s="17">
        <f t="shared" si="134"/>
        <v>0</v>
      </c>
      <c r="DF175" s="17">
        <f t="shared" si="135"/>
        <v>0</v>
      </c>
      <c r="DG175" s="17">
        <f t="shared" si="136"/>
        <v>0</v>
      </c>
    </row>
    <row r="176" spans="2:111" ht="15" customHeight="1" x14ac:dyDescent="0.2">
      <c r="B176" s="156">
        <v>168</v>
      </c>
      <c r="C176" s="157" t="str">
        <f t="shared" si="137"/>
        <v/>
      </c>
      <c r="D176" s="158" t="str">
        <f t="shared" si="97"/>
        <v>OK</v>
      </c>
      <c r="E176" s="159" t="e">
        <f>VLOOKUP('DATA SHEET'!$B$9,'Drill Size Info'!$T$2:$U$8,2,FALSE)</f>
        <v>#N/A</v>
      </c>
      <c r="F176" s="159" t="str">
        <f t="shared" si="138"/>
        <v/>
      </c>
      <c r="G176" s="91">
        <f t="shared" si="139"/>
        <v>0</v>
      </c>
      <c r="H176" s="160" t="s">
        <v>175</v>
      </c>
      <c r="I176" s="160" t="s">
        <v>175</v>
      </c>
      <c r="J176" s="160" t="str">
        <f>IF('DATA SHEET'!$B$10="NC-50","N/A","OK")</f>
        <v>OK</v>
      </c>
      <c r="K176" s="160" t="str">
        <f>IF('DATA SHEET'!$B$10="NC-50","N/A","OK")</f>
        <v>OK</v>
      </c>
      <c r="L176" s="160" t="str">
        <f t="shared" si="140"/>
        <v>OK</v>
      </c>
      <c r="M176" s="160" t="str">
        <f t="shared" si="141"/>
        <v>OK</v>
      </c>
      <c r="N176" s="160"/>
      <c r="O176" s="160"/>
      <c r="P176" s="160"/>
      <c r="Q176" s="160"/>
      <c r="R176" s="92" t="str">
        <f>IF(DI176&lt;&gt;"",
    IF(INT('Drill Size Info'!$AA$19)=INT('Drill Size Info'!$AB$19),
        --(INT('Drill Size Info'!$AA$19) &amp; "." &amp; DI176),
        IF(AND((--(INT('Drill Size Info'!$AA$19) &amp; "." &amp; DI176)&gt;=--('Drill Size Info'!$AA$19)), (--(INT('Drill Size Info'!$AA$19) &amp; "." &amp; DI176)&lt;=--('Drill Size Info'!$AB$19))),
            --(INT('Drill Size Info'!$AA$19) &amp; "." &amp; DI176),
            --(INT('Drill Size Info'!$AB$19) &amp; "." &amp; DI176)
        )
    ),
    IF(DH176&lt;&gt;"",
        IF(INT('Drill Size Info'!$AA$19)=INT('Drill Size Info'!$AB$19),
            --(INT('Drill Size Info'!$AA$19) &amp; "." &amp; LEFT(DH176,3)),
            IF(AND((--(INT('Drill Size Info'!$AA$19) &amp; "." &amp; LEFT(DH176,3))&gt;=--('Drill Size Info'!$AA$19)), (--(INT('Drill Size Info'!$AA$19) &amp; "." &amp; LEFT(DH176,3))&lt;=--('Drill Size Info'!$AB$19))),
                --(INT('Drill Size Info'!$AA$19) &amp; "." &amp; LEFT(DH176,3)),
                --(INT('Drill Size Info'!$AB$19) &amp; "." &amp; LEFT(DH176,3))
            )
        ),
        "OK"
    )
)</f>
        <v>OK</v>
      </c>
      <c r="S176" s="150" t="str">
        <f>IF(DJ176&lt;&gt;"",
    IF(INT('Drill Size Info'!$AA$19)=INT('Drill Size Info'!$AB$19),
        --(INT('Drill Size Info'!$AA$19) &amp; "." &amp; DJ176),
        IF(AND((--(INT('Drill Size Info'!$AA$19) &amp; "." &amp; DJ176)&gt;=--('Drill Size Info'!$AA$19)), (--(INT('Drill Size Info'!$AA$19) &amp; "." &amp; DJ176)&lt;=--('Drill Size Info'!$AB$19))),
            --(INT('Drill Size Info'!$AA$19) &amp; "." &amp; DJ176),
            --(INT('Drill Size Info'!$AB$19) &amp; "." &amp; DJ176)
        )
    ),
    IF(DH176&lt;&gt;"",
        IF(INT('Drill Size Info'!$AA$19)=INT('Drill Size Info'!$AB$19),
            --(INT('Drill Size Info'!$AA$19) &amp; "." &amp; RIGHT(DH176,3)),
            IF(AND((--(INT('Drill Size Info'!$AA$19) &amp; "." &amp; RIGHT(DH176,3))&gt;=--('Drill Size Info'!$AA$19)), (--(INT('Drill Size Info'!$AA$19) &amp; "." &amp; RIGHT(DH176,3))&lt;=--('Drill Size Info'!$AB$19))),
                --(INT('Drill Size Info'!$AA$19) &amp; "." &amp; RIGHT(DH176,3)),
                --(INT('Drill Size Info'!$AB$19) &amp; "." &amp; RIGHT(DH176,3))
            )
        ),
        "N/A"
    )
)</f>
        <v>N/A</v>
      </c>
      <c r="T176" s="150" t="str">
        <f>IF(DL176&lt;&gt;"",
    IF(INT('Drill Size Info'!$AA$19)=INT('Drill Size Info'!$AB$15),
        --(INT('Drill Size Info'!$AA$15) &amp; "." &amp; DL176),
        IF(AND((--(INT('Drill Size Info'!$AA$15) &amp; "." &amp; DL176)&gt;=--('Drill Size Info'!$AA$15)), (--(INT('Drill Size Info'!$AA$15) &amp; "." &amp; DL176)&lt;=--('Drill Size Info'!$AB$15))),
            --(INT('Drill Size Info'!$AA$15) &amp; "." &amp; DL176),
            --(INT('Drill Size Info'!$AB$15) &amp; "." &amp; DL176)
        )
    ),
    IF(DK176&lt;&gt;"",
        IF(INT('Drill Size Info'!$AA$15)=INT('Drill Size Info'!$AB$15),
            --(INT('Drill Size Info'!$AA$15) &amp; "." &amp; LEFT(DK176,3)),
            IF(AND((--(INT('Drill Size Info'!$AA$15) &amp; "." &amp; LEFT(DK176,3))&gt;=--('Drill Size Info'!$AA$15)), (--(INT('Drill Size Info'!$AA$15) &amp; "." &amp; LEFT(DK176,3))&lt;=--('Drill Size Info'!$AB$15))),
                --(INT('Drill Size Info'!$AA$15) &amp; "." &amp; LEFT(DK176,3)),
                --(INT('Drill Size Info'!$AB$15) &amp; "." &amp; LEFT(DK176,3))
            )
        ),
        "OK"
    )
)</f>
        <v>OK</v>
      </c>
      <c r="U176" s="150" t="str">
        <f>IF(DM176&lt;&gt;"",
    IF(INT('Drill Size Info'!$AA$19)=INT('Drill Size Info'!$AB$15),
        --(INT('Drill Size Info'!$AA$15) &amp; "." &amp; DM176),
        IF(AND((--(INT('Drill Size Info'!$AA$15) &amp; "." &amp; DM176)&gt;=--('Drill Size Info'!$AA$15)), (--(INT('Drill Size Info'!$AA$15) &amp; "." &amp; DM176)&lt;=--('Drill Size Info'!$AB$15))),
            --(INT('Drill Size Info'!$AA$15) &amp; "." &amp; DM176),
            --(INT('Drill Size Info'!$AB$15) &amp; "." &amp; DM176)
        )
    ),
    IF(DK176&lt;&gt;"",
        IF(INT('Drill Size Info'!$AA$15)=INT('Drill Size Info'!$AB$15),
            --(INT('Drill Size Info'!$AA$15) &amp; "." &amp; RIGHT(DK176,3)),
            IF(AND((--(INT('Drill Size Info'!$AA$15) &amp; "." &amp; RIGHT(DK176,3))&gt;=--('Drill Size Info'!$AA$15)), (--(INT('Drill Size Info'!$AA$15) &amp; "." &amp; RIGHT(DK176,3))&lt;=--('Drill Size Info'!$AB$15))),
                --(INT('Drill Size Info'!$AA$15) &amp; "." &amp; RIGHT(DK176,3)),
                --(INT('Drill Size Info'!$AB$15) &amp; "." &amp; RIGHT(DK176,3))
            )
        ),
        "N/A"
    )
)</f>
        <v>N/A</v>
      </c>
      <c r="V176" s="161"/>
      <c r="W176" s="161"/>
      <c r="X176" s="161"/>
      <c r="Y176" s="161"/>
      <c r="Z176" s="161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162"/>
      <c r="AL176" s="162"/>
      <c r="AM176" s="162"/>
      <c r="AN176" s="162"/>
      <c r="AO176" s="162"/>
      <c r="AP176" s="162"/>
      <c r="AQ176" s="162"/>
      <c r="AR176" s="162"/>
      <c r="AS176" s="162"/>
      <c r="AT176" s="162"/>
      <c r="AU176" s="162"/>
      <c r="AV176" s="162"/>
      <c r="AW176" s="162"/>
      <c r="AX176" s="162"/>
      <c r="AY176" s="162"/>
      <c r="AZ176" s="162"/>
      <c r="BA176" s="162"/>
      <c r="BB176" s="163"/>
      <c r="BC176" s="163"/>
      <c r="BD176" s="163"/>
      <c r="BE176" s="164"/>
      <c r="BF176" s="165"/>
      <c r="BG176" s="162"/>
      <c r="BH176" s="162"/>
      <c r="BI176" s="164"/>
      <c r="BJ176" s="38"/>
      <c r="BK176" s="38"/>
      <c r="BL176" s="38"/>
      <c r="BM176" s="38"/>
      <c r="BN176" s="38"/>
      <c r="BO176" s="38"/>
      <c r="BP176" s="117" t="str">
        <f t="shared" si="104"/>
        <v/>
      </c>
      <c r="BQ176" s="38"/>
      <c r="BR176" s="38"/>
      <c r="BS176" s="38"/>
      <c r="BT176" s="38"/>
      <c r="BV176" s="17">
        <f t="shared" si="98"/>
        <v>0</v>
      </c>
      <c r="BW176" s="17">
        <f t="shared" si="99"/>
        <v>0</v>
      </c>
      <c r="BX176" s="17">
        <f t="shared" si="100"/>
        <v>0</v>
      </c>
      <c r="BY176" s="17">
        <f t="shared" si="101"/>
        <v>0</v>
      </c>
      <c r="BZ176" s="17">
        <f t="shared" si="102"/>
        <v>0</v>
      </c>
      <c r="CA176" s="17">
        <f t="shared" si="103"/>
        <v>0</v>
      </c>
      <c r="CB176" s="17">
        <f t="shared" si="105"/>
        <v>0</v>
      </c>
      <c r="CC176" s="17">
        <f t="shared" si="106"/>
        <v>0</v>
      </c>
      <c r="CD176" s="17">
        <f t="shared" si="107"/>
        <v>0</v>
      </c>
      <c r="CE176" s="17">
        <f t="shared" si="108"/>
        <v>0</v>
      </c>
      <c r="CF176" s="17">
        <f t="shared" si="109"/>
        <v>0</v>
      </c>
      <c r="CG176" s="17">
        <f t="shared" si="110"/>
        <v>0</v>
      </c>
      <c r="CH176" s="17">
        <f t="shared" si="111"/>
        <v>0</v>
      </c>
      <c r="CI176" s="17">
        <f t="shared" si="112"/>
        <v>0</v>
      </c>
      <c r="CJ176" s="17">
        <f t="shared" si="113"/>
        <v>0</v>
      </c>
      <c r="CK176" s="17">
        <f t="shared" si="114"/>
        <v>0</v>
      </c>
      <c r="CL176" s="17">
        <f t="shared" si="115"/>
        <v>0</v>
      </c>
      <c r="CM176" s="17">
        <f t="shared" si="116"/>
        <v>0</v>
      </c>
      <c r="CN176" s="17">
        <f t="shared" si="117"/>
        <v>0</v>
      </c>
      <c r="CO176" s="17">
        <f t="shared" si="118"/>
        <v>0</v>
      </c>
      <c r="CP176" s="17">
        <f t="shared" si="119"/>
        <v>0</v>
      </c>
      <c r="CQ176" s="17">
        <f t="shared" si="120"/>
        <v>0</v>
      </c>
      <c r="CR176" s="17">
        <f t="shared" si="121"/>
        <v>0</v>
      </c>
      <c r="CS176" s="17">
        <f t="shared" si="122"/>
        <v>0</v>
      </c>
      <c r="CT176" s="17">
        <f t="shared" si="123"/>
        <v>0</v>
      </c>
      <c r="CU176" s="17">
        <f t="shared" si="124"/>
        <v>0</v>
      </c>
      <c r="CV176" s="17">
        <f t="shared" si="125"/>
        <v>0</v>
      </c>
      <c r="CW176" s="17">
        <f t="shared" si="126"/>
        <v>0</v>
      </c>
      <c r="CX176" s="17">
        <f t="shared" si="127"/>
        <v>0</v>
      </c>
      <c r="CY176" s="17">
        <f t="shared" si="128"/>
        <v>0</v>
      </c>
      <c r="CZ176" s="17">
        <f t="shared" si="129"/>
        <v>0</v>
      </c>
      <c r="DA176" s="17">
        <f t="shared" si="130"/>
        <v>0</v>
      </c>
      <c r="DB176" s="17">
        <f t="shared" si="131"/>
        <v>0</v>
      </c>
      <c r="DC176" s="17">
        <f t="shared" si="132"/>
        <v>0</v>
      </c>
      <c r="DD176" s="17">
        <f t="shared" si="133"/>
        <v>0</v>
      </c>
      <c r="DE176" s="17">
        <f t="shared" si="134"/>
        <v>0</v>
      </c>
      <c r="DF176" s="17">
        <f t="shared" si="135"/>
        <v>0</v>
      </c>
      <c r="DG176" s="17">
        <f t="shared" si="136"/>
        <v>0</v>
      </c>
    </row>
    <row r="177" spans="2:111" ht="15" customHeight="1" x14ac:dyDescent="0.2">
      <c r="B177" s="156">
        <v>169</v>
      </c>
      <c r="C177" s="157" t="str">
        <f t="shared" si="137"/>
        <v/>
      </c>
      <c r="D177" s="158" t="str">
        <f t="shared" si="97"/>
        <v>OK</v>
      </c>
      <c r="E177" s="159" t="e">
        <f>VLOOKUP('DATA SHEET'!$B$9,'Drill Size Info'!$T$2:$U$8,2,FALSE)</f>
        <v>#N/A</v>
      </c>
      <c r="F177" s="159" t="str">
        <f t="shared" si="138"/>
        <v/>
      </c>
      <c r="G177" s="91">
        <f t="shared" si="139"/>
        <v>0</v>
      </c>
      <c r="H177" s="160" t="s">
        <v>175</v>
      </c>
      <c r="I177" s="160" t="s">
        <v>175</v>
      </c>
      <c r="J177" s="160" t="str">
        <f>IF('DATA SHEET'!$B$10="NC-50","N/A","OK")</f>
        <v>OK</v>
      </c>
      <c r="K177" s="160" t="str">
        <f>IF('DATA SHEET'!$B$10="NC-50","N/A","OK")</f>
        <v>OK</v>
      </c>
      <c r="L177" s="160" t="str">
        <f t="shared" si="140"/>
        <v>OK</v>
      </c>
      <c r="M177" s="160" t="str">
        <f t="shared" si="141"/>
        <v>OK</v>
      </c>
      <c r="N177" s="160"/>
      <c r="O177" s="160"/>
      <c r="P177" s="160"/>
      <c r="Q177" s="160"/>
      <c r="R177" s="92" t="str">
        <f>IF(DI177&lt;&gt;"",
    IF(INT('Drill Size Info'!$AA$19)=INT('Drill Size Info'!$AB$19),
        --(INT('Drill Size Info'!$AA$19) &amp; "." &amp; DI177),
        IF(AND((--(INT('Drill Size Info'!$AA$19) &amp; "." &amp; DI177)&gt;=--('Drill Size Info'!$AA$19)), (--(INT('Drill Size Info'!$AA$19) &amp; "." &amp; DI177)&lt;=--('Drill Size Info'!$AB$19))),
            --(INT('Drill Size Info'!$AA$19) &amp; "." &amp; DI177),
            --(INT('Drill Size Info'!$AB$19) &amp; "." &amp; DI177)
        )
    ),
    IF(DH177&lt;&gt;"",
        IF(INT('Drill Size Info'!$AA$19)=INT('Drill Size Info'!$AB$19),
            --(INT('Drill Size Info'!$AA$19) &amp; "." &amp; LEFT(DH177,3)),
            IF(AND((--(INT('Drill Size Info'!$AA$19) &amp; "." &amp; LEFT(DH177,3))&gt;=--('Drill Size Info'!$AA$19)), (--(INT('Drill Size Info'!$AA$19) &amp; "." &amp; LEFT(DH177,3))&lt;=--('Drill Size Info'!$AB$19))),
                --(INT('Drill Size Info'!$AA$19) &amp; "." &amp; LEFT(DH177,3)),
                --(INT('Drill Size Info'!$AB$19) &amp; "." &amp; LEFT(DH177,3))
            )
        ),
        "OK"
    )
)</f>
        <v>OK</v>
      </c>
      <c r="S177" s="150" t="str">
        <f>IF(DJ177&lt;&gt;"",
    IF(INT('Drill Size Info'!$AA$19)=INT('Drill Size Info'!$AB$19),
        --(INT('Drill Size Info'!$AA$19) &amp; "." &amp; DJ177),
        IF(AND((--(INT('Drill Size Info'!$AA$19) &amp; "." &amp; DJ177)&gt;=--('Drill Size Info'!$AA$19)), (--(INT('Drill Size Info'!$AA$19) &amp; "." &amp; DJ177)&lt;=--('Drill Size Info'!$AB$19))),
            --(INT('Drill Size Info'!$AA$19) &amp; "." &amp; DJ177),
            --(INT('Drill Size Info'!$AB$19) &amp; "." &amp; DJ177)
        )
    ),
    IF(DH177&lt;&gt;"",
        IF(INT('Drill Size Info'!$AA$19)=INT('Drill Size Info'!$AB$19),
            --(INT('Drill Size Info'!$AA$19) &amp; "." &amp; RIGHT(DH177,3)),
            IF(AND((--(INT('Drill Size Info'!$AA$19) &amp; "." &amp; RIGHT(DH177,3))&gt;=--('Drill Size Info'!$AA$19)), (--(INT('Drill Size Info'!$AA$19) &amp; "." &amp; RIGHT(DH177,3))&lt;=--('Drill Size Info'!$AB$19))),
                --(INT('Drill Size Info'!$AA$19) &amp; "." &amp; RIGHT(DH177,3)),
                --(INT('Drill Size Info'!$AB$19) &amp; "." &amp; RIGHT(DH177,3))
            )
        ),
        "N/A"
    )
)</f>
        <v>N/A</v>
      </c>
      <c r="T177" s="150" t="str">
        <f>IF(DL177&lt;&gt;"",
    IF(INT('Drill Size Info'!$AA$19)=INT('Drill Size Info'!$AB$15),
        --(INT('Drill Size Info'!$AA$15) &amp; "." &amp; DL177),
        IF(AND((--(INT('Drill Size Info'!$AA$15) &amp; "." &amp; DL177)&gt;=--('Drill Size Info'!$AA$15)), (--(INT('Drill Size Info'!$AA$15) &amp; "." &amp; DL177)&lt;=--('Drill Size Info'!$AB$15))),
            --(INT('Drill Size Info'!$AA$15) &amp; "." &amp; DL177),
            --(INT('Drill Size Info'!$AB$15) &amp; "." &amp; DL177)
        )
    ),
    IF(DK177&lt;&gt;"",
        IF(INT('Drill Size Info'!$AA$15)=INT('Drill Size Info'!$AB$15),
            --(INT('Drill Size Info'!$AA$15) &amp; "." &amp; LEFT(DK177,3)),
            IF(AND((--(INT('Drill Size Info'!$AA$15) &amp; "." &amp; LEFT(DK177,3))&gt;=--('Drill Size Info'!$AA$15)), (--(INT('Drill Size Info'!$AA$15) &amp; "." &amp; LEFT(DK177,3))&lt;=--('Drill Size Info'!$AB$15))),
                --(INT('Drill Size Info'!$AA$15) &amp; "." &amp; LEFT(DK177,3)),
                --(INT('Drill Size Info'!$AB$15) &amp; "." &amp; LEFT(DK177,3))
            )
        ),
        "OK"
    )
)</f>
        <v>OK</v>
      </c>
      <c r="U177" s="150" t="str">
        <f>IF(DM177&lt;&gt;"",
    IF(INT('Drill Size Info'!$AA$19)=INT('Drill Size Info'!$AB$15),
        --(INT('Drill Size Info'!$AA$15) &amp; "." &amp; DM177),
        IF(AND((--(INT('Drill Size Info'!$AA$15) &amp; "." &amp; DM177)&gt;=--('Drill Size Info'!$AA$15)), (--(INT('Drill Size Info'!$AA$15) &amp; "." &amp; DM177)&lt;=--('Drill Size Info'!$AB$15))),
            --(INT('Drill Size Info'!$AA$15) &amp; "." &amp; DM177),
            --(INT('Drill Size Info'!$AB$15) &amp; "." &amp; DM177)
        )
    ),
    IF(DK177&lt;&gt;"",
        IF(INT('Drill Size Info'!$AA$15)=INT('Drill Size Info'!$AB$15),
            --(INT('Drill Size Info'!$AA$15) &amp; "." &amp; RIGHT(DK177,3)),
            IF(AND((--(INT('Drill Size Info'!$AA$15) &amp; "." &amp; RIGHT(DK177,3))&gt;=--('Drill Size Info'!$AA$15)), (--(INT('Drill Size Info'!$AA$15) &amp; "." &amp; RIGHT(DK177,3))&lt;=--('Drill Size Info'!$AB$15))),
                --(INT('Drill Size Info'!$AA$15) &amp; "." &amp; RIGHT(DK177,3)),
                --(INT('Drill Size Info'!$AB$15) &amp; "." &amp; RIGHT(DK177,3))
            )
        ),
        "N/A"
    )
)</f>
        <v>N/A</v>
      </c>
      <c r="V177" s="161"/>
      <c r="W177" s="161"/>
      <c r="X177" s="161"/>
      <c r="Y177" s="161"/>
      <c r="Z177" s="161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  <c r="AV177" s="162"/>
      <c r="AW177" s="162"/>
      <c r="AX177" s="162"/>
      <c r="AY177" s="162"/>
      <c r="AZ177" s="162"/>
      <c r="BA177" s="162"/>
      <c r="BB177" s="163"/>
      <c r="BC177" s="163"/>
      <c r="BD177" s="163"/>
      <c r="BE177" s="164"/>
      <c r="BF177" s="165"/>
      <c r="BG177" s="162"/>
      <c r="BH177" s="162"/>
      <c r="BI177" s="164"/>
      <c r="BJ177" s="38"/>
      <c r="BK177" s="38"/>
      <c r="BL177" s="38"/>
      <c r="BM177" s="38"/>
      <c r="BN177" s="38"/>
      <c r="BO177" s="38"/>
      <c r="BP177" s="117" t="str">
        <f t="shared" si="104"/>
        <v/>
      </c>
      <c r="BQ177" s="38"/>
      <c r="BR177" s="38"/>
      <c r="BS177" s="38"/>
      <c r="BT177" s="38"/>
      <c r="BV177" s="17">
        <f t="shared" si="98"/>
        <v>0</v>
      </c>
      <c r="BW177" s="17">
        <f t="shared" si="99"/>
        <v>0</v>
      </c>
      <c r="BX177" s="17">
        <f t="shared" si="100"/>
        <v>0</v>
      </c>
      <c r="BY177" s="17">
        <f t="shared" si="101"/>
        <v>0</v>
      </c>
      <c r="BZ177" s="17">
        <f t="shared" si="102"/>
        <v>0</v>
      </c>
      <c r="CA177" s="17">
        <f t="shared" si="103"/>
        <v>0</v>
      </c>
      <c r="CB177" s="17">
        <f t="shared" si="105"/>
        <v>0</v>
      </c>
      <c r="CC177" s="17">
        <f t="shared" si="106"/>
        <v>0</v>
      </c>
      <c r="CD177" s="17">
        <f t="shared" si="107"/>
        <v>0</v>
      </c>
      <c r="CE177" s="17">
        <f t="shared" si="108"/>
        <v>0</v>
      </c>
      <c r="CF177" s="17">
        <f t="shared" si="109"/>
        <v>0</v>
      </c>
      <c r="CG177" s="17">
        <f t="shared" si="110"/>
        <v>0</v>
      </c>
      <c r="CH177" s="17">
        <f t="shared" si="111"/>
        <v>0</v>
      </c>
      <c r="CI177" s="17">
        <f t="shared" si="112"/>
        <v>0</v>
      </c>
      <c r="CJ177" s="17">
        <f t="shared" si="113"/>
        <v>0</v>
      </c>
      <c r="CK177" s="17">
        <f t="shared" si="114"/>
        <v>0</v>
      </c>
      <c r="CL177" s="17">
        <f t="shared" si="115"/>
        <v>0</v>
      </c>
      <c r="CM177" s="17">
        <f t="shared" si="116"/>
        <v>0</v>
      </c>
      <c r="CN177" s="17">
        <f t="shared" si="117"/>
        <v>0</v>
      </c>
      <c r="CO177" s="17">
        <f t="shared" si="118"/>
        <v>0</v>
      </c>
      <c r="CP177" s="17">
        <f t="shared" si="119"/>
        <v>0</v>
      </c>
      <c r="CQ177" s="17">
        <f t="shared" si="120"/>
        <v>0</v>
      </c>
      <c r="CR177" s="17">
        <f t="shared" si="121"/>
        <v>0</v>
      </c>
      <c r="CS177" s="17">
        <f t="shared" si="122"/>
        <v>0</v>
      </c>
      <c r="CT177" s="17">
        <f t="shared" si="123"/>
        <v>0</v>
      </c>
      <c r="CU177" s="17">
        <f t="shared" si="124"/>
        <v>0</v>
      </c>
      <c r="CV177" s="17">
        <f t="shared" si="125"/>
        <v>0</v>
      </c>
      <c r="CW177" s="17">
        <f t="shared" si="126"/>
        <v>0</v>
      </c>
      <c r="CX177" s="17">
        <f t="shared" si="127"/>
        <v>0</v>
      </c>
      <c r="CY177" s="17">
        <f t="shared" si="128"/>
        <v>0</v>
      </c>
      <c r="CZ177" s="17">
        <f t="shared" si="129"/>
        <v>0</v>
      </c>
      <c r="DA177" s="17">
        <f t="shared" si="130"/>
        <v>0</v>
      </c>
      <c r="DB177" s="17">
        <f t="shared" si="131"/>
        <v>0</v>
      </c>
      <c r="DC177" s="17">
        <f t="shared" si="132"/>
        <v>0</v>
      </c>
      <c r="DD177" s="17">
        <f t="shared" si="133"/>
        <v>0</v>
      </c>
      <c r="DE177" s="17">
        <f t="shared" si="134"/>
        <v>0</v>
      </c>
      <c r="DF177" s="17">
        <f t="shared" si="135"/>
        <v>0</v>
      </c>
      <c r="DG177" s="17">
        <f t="shared" si="136"/>
        <v>0</v>
      </c>
    </row>
    <row r="178" spans="2:111" ht="15" customHeight="1" x14ac:dyDescent="0.2">
      <c r="B178" s="156">
        <v>170</v>
      </c>
      <c r="C178" s="157" t="str">
        <f t="shared" si="137"/>
        <v/>
      </c>
      <c r="D178" s="158" t="str">
        <f t="shared" si="97"/>
        <v>OK</v>
      </c>
      <c r="E178" s="159" t="e">
        <f>VLOOKUP('DATA SHEET'!$B$9,'Drill Size Info'!$T$2:$U$8,2,FALSE)</f>
        <v>#N/A</v>
      </c>
      <c r="F178" s="159" t="str">
        <f t="shared" si="138"/>
        <v/>
      </c>
      <c r="G178" s="91">
        <f t="shared" si="139"/>
        <v>0</v>
      </c>
      <c r="H178" s="160" t="s">
        <v>175</v>
      </c>
      <c r="I178" s="160" t="s">
        <v>175</v>
      </c>
      <c r="J178" s="160" t="str">
        <f>IF('DATA SHEET'!$B$10="NC-50","N/A","OK")</f>
        <v>OK</v>
      </c>
      <c r="K178" s="160" t="str">
        <f>IF('DATA SHEET'!$B$10="NC-50","N/A","OK")</f>
        <v>OK</v>
      </c>
      <c r="L178" s="160" t="str">
        <f t="shared" si="140"/>
        <v>OK</v>
      </c>
      <c r="M178" s="160" t="str">
        <f t="shared" si="141"/>
        <v>OK</v>
      </c>
      <c r="N178" s="160"/>
      <c r="O178" s="160"/>
      <c r="P178" s="160"/>
      <c r="Q178" s="160"/>
      <c r="R178" s="92" t="str">
        <f>IF(DI178&lt;&gt;"",
    IF(INT('Drill Size Info'!$AA$19)=INT('Drill Size Info'!$AB$19),
        --(INT('Drill Size Info'!$AA$19) &amp; "." &amp; DI178),
        IF(AND((--(INT('Drill Size Info'!$AA$19) &amp; "." &amp; DI178)&gt;=--('Drill Size Info'!$AA$19)), (--(INT('Drill Size Info'!$AA$19) &amp; "." &amp; DI178)&lt;=--('Drill Size Info'!$AB$19))),
            --(INT('Drill Size Info'!$AA$19) &amp; "." &amp; DI178),
            --(INT('Drill Size Info'!$AB$19) &amp; "." &amp; DI178)
        )
    ),
    IF(DH178&lt;&gt;"",
        IF(INT('Drill Size Info'!$AA$19)=INT('Drill Size Info'!$AB$19),
            --(INT('Drill Size Info'!$AA$19) &amp; "." &amp; LEFT(DH178,3)),
            IF(AND((--(INT('Drill Size Info'!$AA$19) &amp; "." &amp; LEFT(DH178,3))&gt;=--('Drill Size Info'!$AA$19)), (--(INT('Drill Size Info'!$AA$19) &amp; "." &amp; LEFT(DH178,3))&lt;=--('Drill Size Info'!$AB$19))),
                --(INT('Drill Size Info'!$AA$19) &amp; "." &amp; LEFT(DH178,3)),
                --(INT('Drill Size Info'!$AB$19) &amp; "." &amp; LEFT(DH178,3))
            )
        ),
        "OK"
    )
)</f>
        <v>OK</v>
      </c>
      <c r="S178" s="150" t="str">
        <f>IF(DJ178&lt;&gt;"",
    IF(INT('Drill Size Info'!$AA$19)=INT('Drill Size Info'!$AB$19),
        --(INT('Drill Size Info'!$AA$19) &amp; "." &amp; DJ178),
        IF(AND((--(INT('Drill Size Info'!$AA$19) &amp; "." &amp; DJ178)&gt;=--('Drill Size Info'!$AA$19)), (--(INT('Drill Size Info'!$AA$19) &amp; "." &amp; DJ178)&lt;=--('Drill Size Info'!$AB$19))),
            --(INT('Drill Size Info'!$AA$19) &amp; "." &amp; DJ178),
            --(INT('Drill Size Info'!$AB$19) &amp; "." &amp; DJ178)
        )
    ),
    IF(DH178&lt;&gt;"",
        IF(INT('Drill Size Info'!$AA$19)=INT('Drill Size Info'!$AB$19),
            --(INT('Drill Size Info'!$AA$19) &amp; "." &amp; RIGHT(DH178,3)),
            IF(AND((--(INT('Drill Size Info'!$AA$19) &amp; "." &amp; RIGHT(DH178,3))&gt;=--('Drill Size Info'!$AA$19)), (--(INT('Drill Size Info'!$AA$19) &amp; "." &amp; RIGHT(DH178,3))&lt;=--('Drill Size Info'!$AB$19))),
                --(INT('Drill Size Info'!$AA$19) &amp; "." &amp; RIGHT(DH178,3)),
                --(INT('Drill Size Info'!$AB$19) &amp; "." &amp; RIGHT(DH178,3))
            )
        ),
        "N/A"
    )
)</f>
        <v>N/A</v>
      </c>
      <c r="T178" s="150" t="str">
        <f>IF(DL178&lt;&gt;"",
    IF(INT('Drill Size Info'!$AA$19)=INT('Drill Size Info'!$AB$15),
        --(INT('Drill Size Info'!$AA$15) &amp; "." &amp; DL178),
        IF(AND((--(INT('Drill Size Info'!$AA$15) &amp; "." &amp; DL178)&gt;=--('Drill Size Info'!$AA$15)), (--(INT('Drill Size Info'!$AA$15) &amp; "." &amp; DL178)&lt;=--('Drill Size Info'!$AB$15))),
            --(INT('Drill Size Info'!$AA$15) &amp; "." &amp; DL178),
            --(INT('Drill Size Info'!$AB$15) &amp; "." &amp; DL178)
        )
    ),
    IF(DK178&lt;&gt;"",
        IF(INT('Drill Size Info'!$AA$15)=INT('Drill Size Info'!$AB$15),
            --(INT('Drill Size Info'!$AA$15) &amp; "." &amp; LEFT(DK178,3)),
            IF(AND((--(INT('Drill Size Info'!$AA$15) &amp; "." &amp; LEFT(DK178,3))&gt;=--('Drill Size Info'!$AA$15)), (--(INT('Drill Size Info'!$AA$15) &amp; "." &amp; LEFT(DK178,3))&lt;=--('Drill Size Info'!$AB$15))),
                --(INT('Drill Size Info'!$AA$15) &amp; "." &amp; LEFT(DK178,3)),
                --(INT('Drill Size Info'!$AB$15) &amp; "." &amp; LEFT(DK178,3))
            )
        ),
        "OK"
    )
)</f>
        <v>OK</v>
      </c>
      <c r="U178" s="150" t="str">
        <f>IF(DM178&lt;&gt;"",
    IF(INT('Drill Size Info'!$AA$19)=INT('Drill Size Info'!$AB$15),
        --(INT('Drill Size Info'!$AA$15) &amp; "." &amp; DM178),
        IF(AND((--(INT('Drill Size Info'!$AA$15) &amp; "." &amp; DM178)&gt;=--('Drill Size Info'!$AA$15)), (--(INT('Drill Size Info'!$AA$15) &amp; "." &amp; DM178)&lt;=--('Drill Size Info'!$AB$15))),
            --(INT('Drill Size Info'!$AA$15) &amp; "." &amp; DM178),
            --(INT('Drill Size Info'!$AB$15) &amp; "." &amp; DM178)
        )
    ),
    IF(DK178&lt;&gt;"",
        IF(INT('Drill Size Info'!$AA$15)=INT('Drill Size Info'!$AB$15),
            --(INT('Drill Size Info'!$AA$15) &amp; "." &amp; RIGHT(DK178,3)),
            IF(AND((--(INT('Drill Size Info'!$AA$15) &amp; "." &amp; RIGHT(DK178,3))&gt;=--('Drill Size Info'!$AA$15)), (--(INT('Drill Size Info'!$AA$15) &amp; "." &amp; RIGHT(DK178,3))&lt;=--('Drill Size Info'!$AB$15))),
                --(INT('Drill Size Info'!$AA$15) &amp; "." &amp; RIGHT(DK178,3)),
                --(INT('Drill Size Info'!$AB$15) &amp; "." &amp; RIGHT(DK178,3))
            )
        ),
        "N/A"
    )
)</f>
        <v>N/A</v>
      </c>
      <c r="V178" s="161"/>
      <c r="W178" s="161"/>
      <c r="X178" s="161"/>
      <c r="Y178" s="161"/>
      <c r="Z178" s="161"/>
      <c r="AA178" s="162"/>
      <c r="AB178" s="162"/>
      <c r="AC178" s="162"/>
      <c r="AD178" s="162"/>
      <c r="AE178" s="162"/>
      <c r="AF178" s="162"/>
      <c r="AG178" s="162"/>
      <c r="AH178" s="162"/>
      <c r="AI178" s="162"/>
      <c r="AJ178" s="162"/>
      <c r="AK178" s="162"/>
      <c r="AL178" s="162"/>
      <c r="AM178" s="162"/>
      <c r="AN178" s="162"/>
      <c r="AO178" s="162"/>
      <c r="AP178" s="162"/>
      <c r="AQ178" s="162"/>
      <c r="AR178" s="162"/>
      <c r="AS178" s="162"/>
      <c r="AT178" s="162"/>
      <c r="AU178" s="162"/>
      <c r="AV178" s="162"/>
      <c r="AW178" s="162"/>
      <c r="AX178" s="162"/>
      <c r="AY178" s="162"/>
      <c r="AZ178" s="162"/>
      <c r="BA178" s="162"/>
      <c r="BB178" s="163"/>
      <c r="BC178" s="163"/>
      <c r="BD178" s="163"/>
      <c r="BE178" s="164"/>
      <c r="BF178" s="165"/>
      <c r="BG178" s="162"/>
      <c r="BH178" s="162"/>
      <c r="BI178" s="164"/>
      <c r="BJ178" s="38"/>
      <c r="BK178" s="38"/>
      <c r="BL178" s="38"/>
      <c r="BM178" s="38"/>
      <c r="BN178" s="38"/>
      <c r="BO178" s="38"/>
      <c r="BP178" s="117" t="str">
        <f t="shared" si="104"/>
        <v/>
      </c>
      <c r="BQ178" s="38"/>
      <c r="BR178" s="38"/>
      <c r="BS178" s="38"/>
      <c r="BT178" s="38"/>
      <c r="BV178" s="17">
        <f t="shared" si="98"/>
        <v>0</v>
      </c>
      <c r="BW178" s="17">
        <f t="shared" si="99"/>
        <v>0</v>
      </c>
      <c r="BX178" s="17">
        <f t="shared" si="100"/>
        <v>0</v>
      </c>
      <c r="BY178" s="17">
        <f t="shared" si="101"/>
        <v>0</v>
      </c>
      <c r="BZ178" s="17">
        <f t="shared" si="102"/>
        <v>0</v>
      </c>
      <c r="CA178" s="17">
        <f t="shared" si="103"/>
        <v>0</v>
      </c>
      <c r="CB178" s="17">
        <f t="shared" si="105"/>
        <v>0</v>
      </c>
      <c r="CC178" s="17">
        <f t="shared" si="106"/>
        <v>0</v>
      </c>
      <c r="CD178" s="17">
        <f t="shared" si="107"/>
        <v>0</v>
      </c>
      <c r="CE178" s="17">
        <f t="shared" si="108"/>
        <v>0</v>
      </c>
      <c r="CF178" s="17">
        <f t="shared" si="109"/>
        <v>0</v>
      </c>
      <c r="CG178" s="17">
        <f t="shared" si="110"/>
        <v>0</v>
      </c>
      <c r="CH178" s="17">
        <f t="shared" si="111"/>
        <v>0</v>
      </c>
      <c r="CI178" s="17">
        <f t="shared" si="112"/>
        <v>0</v>
      </c>
      <c r="CJ178" s="17">
        <f t="shared" si="113"/>
        <v>0</v>
      </c>
      <c r="CK178" s="17">
        <f t="shared" si="114"/>
        <v>0</v>
      </c>
      <c r="CL178" s="17">
        <f t="shared" si="115"/>
        <v>0</v>
      </c>
      <c r="CM178" s="17">
        <f t="shared" si="116"/>
        <v>0</v>
      </c>
      <c r="CN178" s="17">
        <f t="shared" si="117"/>
        <v>0</v>
      </c>
      <c r="CO178" s="17">
        <f t="shared" si="118"/>
        <v>0</v>
      </c>
      <c r="CP178" s="17">
        <f t="shared" si="119"/>
        <v>0</v>
      </c>
      <c r="CQ178" s="17">
        <f t="shared" si="120"/>
        <v>0</v>
      </c>
      <c r="CR178" s="17">
        <f t="shared" si="121"/>
        <v>0</v>
      </c>
      <c r="CS178" s="17">
        <f t="shared" si="122"/>
        <v>0</v>
      </c>
      <c r="CT178" s="17">
        <f t="shared" si="123"/>
        <v>0</v>
      </c>
      <c r="CU178" s="17">
        <f t="shared" si="124"/>
        <v>0</v>
      </c>
      <c r="CV178" s="17">
        <f t="shared" si="125"/>
        <v>0</v>
      </c>
      <c r="CW178" s="17">
        <f t="shared" si="126"/>
        <v>0</v>
      </c>
      <c r="CX178" s="17">
        <f t="shared" si="127"/>
        <v>0</v>
      </c>
      <c r="CY178" s="17">
        <f t="shared" si="128"/>
        <v>0</v>
      </c>
      <c r="CZ178" s="17">
        <f t="shared" si="129"/>
        <v>0</v>
      </c>
      <c r="DA178" s="17">
        <f t="shared" si="130"/>
        <v>0</v>
      </c>
      <c r="DB178" s="17">
        <f t="shared" si="131"/>
        <v>0</v>
      </c>
      <c r="DC178" s="17">
        <f t="shared" si="132"/>
        <v>0</v>
      </c>
      <c r="DD178" s="17">
        <f t="shared" si="133"/>
        <v>0</v>
      </c>
      <c r="DE178" s="17">
        <f t="shared" si="134"/>
        <v>0</v>
      </c>
      <c r="DF178" s="17">
        <f t="shared" si="135"/>
        <v>0</v>
      </c>
      <c r="DG178" s="17">
        <f t="shared" si="136"/>
        <v>0</v>
      </c>
    </row>
    <row r="179" spans="2:111" ht="15" customHeight="1" x14ac:dyDescent="0.2">
      <c r="B179" s="156">
        <v>171</v>
      </c>
      <c r="C179" s="157" t="str">
        <f t="shared" si="137"/>
        <v/>
      </c>
      <c r="D179" s="158" t="str">
        <f t="shared" si="97"/>
        <v>OK</v>
      </c>
      <c r="E179" s="159" t="e">
        <f>VLOOKUP('DATA SHEET'!$B$9,'Drill Size Info'!$T$2:$U$8,2,FALSE)</f>
        <v>#N/A</v>
      </c>
      <c r="F179" s="159" t="str">
        <f t="shared" si="138"/>
        <v/>
      </c>
      <c r="G179" s="91">
        <f t="shared" si="139"/>
        <v>0</v>
      </c>
      <c r="H179" s="160" t="s">
        <v>175</v>
      </c>
      <c r="I179" s="160" t="s">
        <v>175</v>
      </c>
      <c r="J179" s="160" t="str">
        <f>IF('DATA SHEET'!$B$10="NC-50","N/A","OK")</f>
        <v>OK</v>
      </c>
      <c r="K179" s="160" t="str">
        <f>IF('DATA SHEET'!$B$10="NC-50","N/A","OK")</f>
        <v>OK</v>
      </c>
      <c r="L179" s="160" t="str">
        <f t="shared" si="140"/>
        <v>OK</v>
      </c>
      <c r="M179" s="160" t="str">
        <f t="shared" si="141"/>
        <v>OK</v>
      </c>
      <c r="N179" s="160"/>
      <c r="O179" s="160"/>
      <c r="P179" s="160"/>
      <c r="Q179" s="160"/>
      <c r="R179" s="92" t="str">
        <f>IF(DI179&lt;&gt;"",
    IF(INT('Drill Size Info'!$AA$19)=INT('Drill Size Info'!$AB$19),
        --(INT('Drill Size Info'!$AA$19) &amp; "." &amp; DI179),
        IF(AND((--(INT('Drill Size Info'!$AA$19) &amp; "." &amp; DI179)&gt;=--('Drill Size Info'!$AA$19)), (--(INT('Drill Size Info'!$AA$19) &amp; "." &amp; DI179)&lt;=--('Drill Size Info'!$AB$19))),
            --(INT('Drill Size Info'!$AA$19) &amp; "." &amp; DI179),
            --(INT('Drill Size Info'!$AB$19) &amp; "." &amp; DI179)
        )
    ),
    IF(DH179&lt;&gt;"",
        IF(INT('Drill Size Info'!$AA$19)=INT('Drill Size Info'!$AB$19),
            --(INT('Drill Size Info'!$AA$19) &amp; "." &amp; LEFT(DH179,3)),
            IF(AND((--(INT('Drill Size Info'!$AA$19) &amp; "." &amp; LEFT(DH179,3))&gt;=--('Drill Size Info'!$AA$19)), (--(INT('Drill Size Info'!$AA$19) &amp; "." &amp; LEFT(DH179,3))&lt;=--('Drill Size Info'!$AB$19))),
                --(INT('Drill Size Info'!$AA$19) &amp; "." &amp; LEFT(DH179,3)),
                --(INT('Drill Size Info'!$AB$19) &amp; "." &amp; LEFT(DH179,3))
            )
        ),
        "OK"
    )
)</f>
        <v>OK</v>
      </c>
      <c r="S179" s="150" t="str">
        <f>IF(DJ179&lt;&gt;"",
    IF(INT('Drill Size Info'!$AA$19)=INT('Drill Size Info'!$AB$19),
        --(INT('Drill Size Info'!$AA$19) &amp; "." &amp; DJ179),
        IF(AND((--(INT('Drill Size Info'!$AA$19) &amp; "." &amp; DJ179)&gt;=--('Drill Size Info'!$AA$19)), (--(INT('Drill Size Info'!$AA$19) &amp; "." &amp; DJ179)&lt;=--('Drill Size Info'!$AB$19))),
            --(INT('Drill Size Info'!$AA$19) &amp; "." &amp; DJ179),
            --(INT('Drill Size Info'!$AB$19) &amp; "." &amp; DJ179)
        )
    ),
    IF(DH179&lt;&gt;"",
        IF(INT('Drill Size Info'!$AA$19)=INT('Drill Size Info'!$AB$19),
            --(INT('Drill Size Info'!$AA$19) &amp; "." &amp; RIGHT(DH179,3)),
            IF(AND((--(INT('Drill Size Info'!$AA$19) &amp; "." &amp; RIGHT(DH179,3))&gt;=--('Drill Size Info'!$AA$19)), (--(INT('Drill Size Info'!$AA$19) &amp; "." &amp; RIGHT(DH179,3))&lt;=--('Drill Size Info'!$AB$19))),
                --(INT('Drill Size Info'!$AA$19) &amp; "." &amp; RIGHT(DH179,3)),
                --(INT('Drill Size Info'!$AB$19) &amp; "." &amp; RIGHT(DH179,3))
            )
        ),
        "N/A"
    )
)</f>
        <v>N/A</v>
      </c>
      <c r="T179" s="150" t="str">
        <f>IF(DL179&lt;&gt;"",
    IF(INT('Drill Size Info'!$AA$19)=INT('Drill Size Info'!$AB$15),
        --(INT('Drill Size Info'!$AA$15) &amp; "." &amp; DL179),
        IF(AND((--(INT('Drill Size Info'!$AA$15) &amp; "." &amp; DL179)&gt;=--('Drill Size Info'!$AA$15)), (--(INT('Drill Size Info'!$AA$15) &amp; "." &amp; DL179)&lt;=--('Drill Size Info'!$AB$15))),
            --(INT('Drill Size Info'!$AA$15) &amp; "." &amp; DL179),
            --(INT('Drill Size Info'!$AB$15) &amp; "." &amp; DL179)
        )
    ),
    IF(DK179&lt;&gt;"",
        IF(INT('Drill Size Info'!$AA$15)=INT('Drill Size Info'!$AB$15),
            --(INT('Drill Size Info'!$AA$15) &amp; "." &amp; LEFT(DK179,3)),
            IF(AND((--(INT('Drill Size Info'!$AA$15) &amp; "." &amp; LEFT(DK179,3))&gt;=--('Drill Size Info'!$AA$15)), (--(INT('Drill Size Info'!$AA$15) &amp; "." &amp; LEFT(DK179,3))&lt;=--('Drill Size Info'!$AB$15))),
                --(INT('Drill Size Info'!$AA$15) &amp; "." &amp; LEFT(DK179,3)),
                --(INT('Drill Size Info'!$AB$15) &amp; "." &amp; LEFT(DK179,3))
            )
        ),
        "OK"
    )
)</f>
        <v>OK</v>
      </c>
      <c r="U179" s="150" t="str">
        <f>IF(DM179&lt;&gt;"",
    IF(INT('Drill Size Info'!$AA$19)=INT('Drill Size Info'!$AB$15),
        --(INT('Drill Size Info'!$AA$15) &amp; "." &amp; DM179),
        IF(AND((--(INT('Drill Size Info'!$AA$15) &amp; "." &amp; DM179)&gt;=--('Drill Size Info'!$AA$15)), (--(INT('Drill Size Info'!$AA$15) &amp; "." &amp; DM179)&lt;=--('Drill Size Info'!$AB$15))),
            --(INT('Drill Size Info'!$AA$15) &amp; "." &amp; DM179),
            --(INT('Drill Size Info'!$AB$15) &amp; "." &amp; DM179)
        )
    ),
    IF(DK179&lt;&gt;"",
        IF(INT('Drill Size Info'!$AA$15)=INT('Drill Size Info'!$AB$15),
            --(INT('Drill Size Info'!$AA$15) &amp; "." &amp; RIGHT(DK179,3)),
            IF(AND((--(INT('Drill Size Info'!$AA$15) &amp; "." &amp; RIGHT(DK179,3))&gt;=--('Drill Size Info'!$AA$15)), (--(INT('Drill Size Info'!$AA$15) &amp; "." &amp; RIGHT(DK179,3))&lt;=--('Drill Size Info'!$AB$15))),
                --(INT('Drill Size Info'!$AA$15) &amp; "." &amp; RIGHT(DK179,3)),
                --(INT('Drill Size Info'!$AB$15) &amp; "." &amp; RIGHT(DK179,3))
            )
        ),
        "N/A"
    )
)</f>
        <v>N/A</v>
      </c>
      <c r="V179" s="161"/>
      <c r="W179" s="161"/>
      <c r="X179" s="161"/>
      <c r="Y179" s="161"/>
      <c r="Z179" s="161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2"/>
      <c r="BA179" s="162"/>
      <c r="BB179" s="163"/>
      <c r="BC179" s="163"/>
      <c r="BD179" s="163"/>
      <c r="BE179" s="164"/>
      <c r="BF179" s="165"/>
      <c r="BG179" s="162"/>
      <c r="BH179" s="162"/>
      <c r="BI179" s="164"/>
      <c r="BJ179" s="38"/>
      <c r="BK179" s="38"/>
      <c r="BL179" s="38"/>
      <c r="BM179" s="38"/>
      <c r="BN179" s="38"/>
      <c r="BO179" s="38"/>
      <c r="BP179" s="117" t="str">
        <f t="shared" si="104"/>
        <v/>
      </c>
      <c r="BQ179" s="38"/>
      <c r="BR179" s="38"/>
      <c r="BS179" s="38"/>
      <c r="BT179" s="38"/>
      <c r="BV179" s="17">
        <f t="shared" si="98"/>
        <v>0</v>
      </c>
      <c r="BW179" s="17">
        <f t="shared" si="99"/>
        <v>0</v>
      </c>
      <c r="BX179" s="17">
        <f t="shared" si="100"/>
        <v>0</v>
      </c>
      <c r="BY179" s="17">
        <f t="shared" si="101"/>
        <v>0</v>
      </c>
      <c r="BZ179" s="17">
        <f t="shared" si="102"/>
        <v>0</v>
      </c>
      <c r="CA179" s="17">
        <f t="shared" si="103"/>
        <v>0</v>
      </c>
      <c r="CB179" s="17">
        <f t="shared" si="105"/>
        <v>0</v>
      </c>
      <c r="CC179" s="17">
        <f t="shared" si="106"/>
        <v>0</v>
      </c>
      <c r="CD179" s="17">
        <f t="shared" si="107"/>
        <v>0</v>
      </c>
      <c r="CE179" s="17">
        <f t="shared" si="108"/>
        <v>0</v>
      </c>
      <c r="CF179" s="17">
        <f t="shared" si="109"/>
        <v>0</v>
      </c>
      <c r="CG179" s="17">
        <f t="shared" si="110"/>
        <v>0</v>
      </c>
      <c r="CH179" s="17">
        <f t="shared" si="111"/>
        <v>0</v>
      </c>
      <c r="CI179" s="17">
        <f t="shared" si="112"/>
        <v>0</v>
      </c>
      <c r="CJ179" s="17">
        <f t="shared" si="113"/>
        <v>0</v>
      </c>
      <c r="CK179" s="17">
        <f t="shared" si="114"/>
        <v>0</v>
      </c>
      <c r="CL179" s="17">
        <f t="shared" si="115"/>
        <v>0</v>
      </c>
      <c r="CM179" s="17">
        <f t="shared" si="116"/>
        <v>0</v>
      </c>
      <c r="CN179" s="17">
        <f t="shared" si="117"/>
        <v>0</v>
      </c>
      <c r="CO179" s="17">
        <f t="shared" si="118"/>
        <v>0</v>
      </c>
      <c r="CP179" s="17">
        <f t="shared" si="119"/>
        <v>0</v>
      </c>
      <c r="CQ179" s="17">
        <f t="shared" si="120"/>
        <v>0</v>
      </c>
      <c r="CR179" s="17">
        <f t="shared" si="121"/>
        <v>0</v>
      </c>
      <c r="CS179" s="17">
        <f t="shared" si="122"/>
        <v>0</v>
      </c>
      <c r="CT179" s="17">
        <f t="shared" si="123"/>
        <v>0</v>
      </c>
      <c r="CU179" s="17">
        <f t="shared" si="124"/>
        <v>0</v>
      </c>
      <c r="CV179" s="17">
        <f t="shared" si="125"/>
        <v>0</v>
      </c>
      <c r="CW179" s="17">
        <f t="shared" si="126"/>
        <v>0</v>
      </c>
      <c r="CX179" s="17">
        <f t="shared" si="127"/>
        <v>0</v>
      </c>
      <c r="CY179" s="17">
        <f t="shared" si="128"/>
        <v>0</v>
      </c>
      <c r="CZ179" s="17">
        <f t="shared" si="129"/>
        <v>0</v>
      </c>
      <c r="DA179" s="17">
        <f t="shared" si="130"/>
        <v>0</v>
      </c>
      <c r="DB179" s="17">
        <f t="shared" si="131"/>
        <v>0</v>
      </c>
      <c r="DC179" s="17">
        <f t="shared" si="132"/>
        <v>0</v>
      </c>
      <c r="DD179" s="17">
        <f t="shared" si="133"/>
        <v>0</v>
      </c>
      <c r="DE179" s="17">
        <f t="shared" si="134"/>
        <v>0</v>
      </c>
      <c r="DF179" s="17">
        <f t="shared" si="135"/>
        <v>0</v>
      </c>
      <c r="DG179" s="17">
        <f t="shared" si="136"/>
        <v>0</v>
      </c>
    </row>
    <row r="180" spans="2:111" ht="15" customHeight="1" x14ac:dyDescent="0.2">
      <c r="B180" s="156">
        <v>172</v>
      </c>
      <c r="C180" s="157" t="str">
        <f t="shared" si="137"/>
        <v/>
      </c>
      <c r="D180" s="158" t="str">
        <f t="shared" si="97"/>
        <v>OK</v>
      </c>
      <c r="E180" s="159" t="e">
        <f>VLOOKUP('DATA SHEET'!$B$9,'Drill Size Info'!$T$2:$U$8,2,FALSE)</f>
        <v>#N/A</v>
      </c>
      <c r="F180" s="159" t="str">
        <f t="shared" si="138"/>
        <v/>
      </c>
      <c r="G180" s="91">
        <f t="shared" si="139"/>
        <v>0</v>
      </c>
      <c r="H180" s="160" t="s">
        <v>175</v>
      </c>
      <c r="I180" s="160" t="s">
        <v>175</v>
      </c>
      <c r="J180" s="160" t="str">
        <f>IF('DATA SHEET'!$B$10="NC-50","N/A","OK")</f>
        <v>OK</v>
      </c>
      <c r="K180" s="160" t="str">
        <f>IF('DATA SHEET'!$B$10="NC-50","N/A","OK")</f>
        <v>OK</v>
      </c>
      <c r="L180" s="160" t="str">
        <f t="shared" si="140"/>
        <v>OK</v>
      </c>
      <c r="M180" s="160" t="str">
        <f t="shared" si="141"/>
        <v>OK</v>
      </c>
      <c r="N180" s="160"/>
      <c r="O180" s="160"/>
      <c r="P180" s="160"/>
      <c r="Q180" s="160"/>
      <c r="R180" s="92" t="str">
        <f>IF(DI180&lt;&gt;"",
    IF(INT('Drill Size Info'!$AA$19)=INT('Drill Size Info'!$AB$19),
        --(INT('Drill Size Info'!$AA$19) &amp; "." &amp; DI180),
        IF(AND((--(INT('Drill Size Info'!$AA$19) &amp; "." &amp; DI180)&gt;=--('Drill Size Info'!$AA$19)), (--(INT('Drill Size Info'!$AA$19) &amp; "." &amp; DI180)&lt;=--('Drill Size Info'!$AB$19))),
            --(INT('Drill Size Info'!$AA$19) &amp; "." &amp; DI180),
            --(INT('Drill Size Info'!$AB$19) &amp; "." &amp; DI180)
        )
    ),
    IF(DH180&lt;&gt;"",
        IF(INT('Drill Size Info'!$AA$19)=INT('Drill Size Info'!$AB$19),
            --(INT('Drill Size Info'!$AA$19) &amp; "." &amp; LEFT(DH180,3)),
            IF(AND((--(INT('Drill Size Info'!$AA$19) &amp; "." &amp; LEFT(DH180,3))&gt;=--('Drill Size Info'!$AA$19)), (--(INT('Drill Size Info'!$AA$19) &amp; "." &amp; LEFT(DH180,3))&lt;=--('Drill Size Info'!$AB$19))),
                --(INT('Drill Size Info'!$AA$19) &amp; "." &amp; LEFT(DH180,3)),
                --(INT('Drill Size Info'!$AB$19) &amp; "." &amp; LEFT(DH180,3))
            )
        ),
        "OK"
    )
)</f>
        <v>OK</v>
      </c>
      <c r="S180" s="150" t="str">
        <f>IF(DJ180&lt;&gt;"",
    IF(INT('Drill Size Info'!$AA$19)=INT('Drill Size Info'!$AB$19),
        --(INT('Drill Size Info'!$AA$19) &amp; "." &amp; DJ180),
        IF(AND((--(INT('Drill Size Info'!$AA$19) &amp; "." &amp; DJ180)&gt;=--('Drill Size Info'!$AA$19)), (--(INT('Drill Size Info'!$AA$19) &amp; "." &amp; DJ180)&lt;=--('Drill Size Info'!$AB$19))),
            --(INT('Drill Size Info'!$AA$19) &amp; "." &amp; DJ180),
            --(INT('Drill Size Info'!$AB$19) &amp; "." &amp; DJ180)
        )
    ),
    IF(DH180&lt;&gt;"",
        IF(INT('Drill Size Info'!$AA$19)=INT('Drill Size Info'!$AB$19),
            --(INT('Drill Size Info'!$AA$19) &amp; "." &amp; RIGHT(DH180,3)),
            IF(AND((--(INT('Drill Size Info'!$AA$19) &amp; "." &amp; RIGHT(DH180,3))&gt;=--('Drill Size Info'!$AA$19)), (--(INT('Drill Size Info'!$AA$19) &amp; "." &amp; RIGHT(DH180,3))&lt;=--('Drill Size Info'!$AB$19))),
                --(INT('Drill Size Info'!$AA$19) &amp; "." &amp; RIGHT(DH180,3)),
                --(INT('Drill Size Info'!$AB$19) &amp; "." &amp; RIGHT(DH180,3))
            )
        ),
        "N/A"
    )
)</f>
        <v>N/A</v>
      </c>
      <c r="T180" s="150" t="str">
        <f>IF(DL180&lt;&gt;"",
    IF(INT('Drill Size Info'!$AA$19)=INT('Drill Size Info'!$AB$15),
        --(INT('Drill Size Info'!$AA$15) &amp; "." &amp; DL180),
        IF(AND((--(INT('Drill Size Info'!$AA$15) &amp; "." &amp; DL180)&gt;=--('Drill Size Info'!$AA$15)), (--(INT('Drill Size Info'!$AA$15) &amp; "." &amp; DL180)&lt;=--('Drill Size Info'!$AB$15))),
            --(INT('Drill Size Info'!$AA$15) &amp; "." &amp; DL180),
            --(INT('Drill Size Info'!$AB$15) &amp; "." &amp; DL180)
        )
    ),
    IF(DK180&lt;&gt;"",
        IF(INT('Drill Size Info'!$AA$15)=INT('Drill Size Info'!$AB$15),
            --(INT('Drill Size Info'!$AA$15) &amp; "." &amp; LEFT(DK180,3)),
            IF(AND((--(INT('Drill Size Info'!$AA$15) &amp; "." &amp; LEFT(DK180,3))&gt;=--('Drill Size Info'!$AA$15)), (--(INT('Drill Size Info'!$AA$15) &amp; "." &amp; LEFT(DK180,3))&lt;=--('Drill Size Info'!$AB$15))),
                --(INT('Drill Size Info'!$AA$15) &amp; "." &amp; LEFT(DK180,3)),
                --(INT('Drill Size Info'!$AB$15) &amp; "." &amp; LEFT(DK180,3))
            )
        ),
        "OK"
    )
)</f>
        <v>OK</v>
      </c>
      <c r="U180" s="150" t="str">
        <f>IF(DM180&lt;&gt;"",
    IF(INT('Drill Size Info'!$AA$19)=INT('Drill Size Info'!$AB$15),
        --(INT('Drill Size Info'!$AA$15) &amp; "." &amp; DM180),
        IF(AND((--(INT('Drill Size Info'!$AA$15) &amp; "." &amp; DM180)&gt;=--('Drill Size Info'!$AA$15)), (--(INT('Drill Size Info'!$AA$15) &amp; "." &amp; DM180)&lt;=--('Drill Size Info'!$AB$15))),
            --(INT('Drill Size Info'!$AA$15) &amp; "." &amp; DM180),
            --(INT('Drill Size Info'!$AB$15) &amp; "." &amp; DM180)
        )
    ),
    IF(DK180&lt;&gt;"",
        IF(INT('Drill Size Info'!$AA$15)=INT('Drill Size Info'!$AB$15),
            --(INT('Drill Size Info'!$AA$15) &amp; "." &amp; RIGHT(DK180,3)),
            IF(AND((--(INT('Drill Size Info'!$AA$15) &amp; "." &amp; RIGHT(DK180,3))&gt;=--('Drill Size Info'!$AA$15)), (--(INT('Drill Size Info'!$AA$15) &amp; "." &amp; RIGHT(DK180,3))&lt;=--('Drill Size Info'!$AB$15))),
                --(INT('Drill Size Info'!$AA$15) &amp; "." &amp; RIGHT(DK180,3)),
                --(INT('Drill Size Info'!$AB$15) &amp; "." &amp; RIGHT(DK180,3))
            )
        ),
        "N/A"
    )
)</f>
        <v>N/A</v>
      </c>
      <c r="V180" s="161"/>
      <c r="W180" s="161"/>
      <c r="X180" s="161"/>
      <c r="Y180" s="161"/>
      <c r="Z180" s="161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62"/>
      <c r="AL180" s="162"/>
      <c r="AM180" s="162"/>
      <c r="AN180" s="162"/>
      <c r="AO180" s="162"/>
      <c r="AP180" s="162"/>
      <c r="AQ180" s="162"/>
      <c r="AR180" s="162"/>
      <c r="AS180" s="162"/>
      <c r="AT180" s="162"/>
      <c r="AU180" s="162"/>
      <c r="AV180" s="162"/>
      <c r="AW180" s="162"/>
      <c r="AX180" s="162"/>
      <c r="AY180" s="162"/>
      <c r="AZ180" s="162"/>
      <c r="BA180" s="162"/>
      <c r="BB180" s="163"/>
      <c r="BC180" s="163"/>
      <c r="BD180" s="163"/>
      <c r="BE180" s="164"/>
      <c r="BF180" s="165"/>
      <c r="BG180" s="162"/>
      <c r="BH180" s="162"/>
      <c r="BI180" s="164"/>
      <c r="BJ180" s="38"/>
      <c r="BK180" s="38"/>
      <c r="BL180" s="38"/>
      <c r="BM180" s="38"/>
      <c r="BN180" s="38"/>
      <c r="BO180" s="38"/>
      <c r="BP180" s="117" t="str">
        <f t="shared" si="104"/>
        <v/>
      </c>
      <c r="BQ180" s="38"/>
      <c r="BR180" s="38"/>
      <c r="BS180" s="38"/>
      <c r="BT180" s="38"/>
      <c r="BV180" s="17">
        <f t="shared" si="98"/>
        <v>0</v>
      </c>
      <c r="BW180" s="17">
        <f t="shared" si="99"/>
        <v>0</v>
      </c>
      <c r="BX180" s="17">
        <f t="shared" si="100"/>
        <v>0</v>
      </c>
      <c r="BY180" s="17">
        <f t="shared" si="101"/>
        <v>0</v>
      </c>
      <c r="BZ180" s="17">
        <f t="shared" si="102"/>
        <v>0</v>
      </c>
      <c r="CA180" s="17">
        <f t="shared" si="103"/>
        <v>0</v>
      </c>
      <c r="CB180" s="17">
        <f t="shared" si="105"/>
        <v>0</v>
      </c>
      <c r="CC180" s="17">
        <f t="shared" si="106"/>
        <v>0</v>
      </c>
      <c r="CD180" s="17">
        <f t="shared" si="107"/>
        <v>0</v>
      </c>
      <c r="CE180" s="17">
        <f t="shared" si="108"/>
        <v>0</v>
      </c>
      <c r="CF180" s="17">
        <f t="shared" si="109"/>
        <v>0</v>
      </c>
      <c r="CG180" s="17">
        <f t="shared" si="110"/>
        <v>0</v>
      </c>
      <c r="CH180" s="17">
        <f t="shared" si="111"/>
        <v>0</v>
      </c>
      <c r="CI180" s="17">
        <f t="shared" si="112"/>
        <v>0</v>
      </c>
      <c r="CJ180" s="17">
        <f t="shared" si="113"/>
        <v>0</v>
      </c>
      <c r="CK180" s="17">
        <f t="shared" si="114"/>
        <v>0</v>
      </c>
      <c r="CL180" s="17">
        <f t="shared" si="115"/>
        <v>0</v>
      </c>
      <c r="CM180" s="17">
        <f t="shared" si="116"/>
        <v>0</v>
      </c>
      <c r="CN180" s="17">
        <f t="shared" si="117"/>
        <v>0</v>
      </c>
      <c r="CO180" s="17">
        <f t="shared" si="118"/>
        <v>0</v>
      </c>
      <c r="CP180" s="17">
        <f t="shared" si="119"/>
        <v>0</v>
      </c>
      <c r="CQ180" s="17">
        <f t="shared" si="120"/>
        <v>0</v>
      </c>
      <c r="CR180" s="17">
        <f t="shared" si="121"/>
        <v>0</v>
      </c>
      <c r="CS180" s="17">
        <f t="shared" si="122"/>
        <v>0</v>
      </c>
      <c r="CT180" s="17">
        <f t="shared" si="123"/>
        <v>0</v>
      </c>
      <c r="CU180" s="17">
        <f t="shared" si="124"/>
        <v>0</v>
      </c>
      <c r="CV180" s="17">
        <f t="shared" si="125"/>
        <v>0</v>
      </c>
      <c r="CW180" s="17">
        <f t="shared" si="126"/>
        <v>0</v>
      </c>
      <c r="CX180" s="17">
        <f t="shared" si="127"/>
        <v>0</v>
      </c>
      <c r="CY180" s="17">
        <f t="shared" si="128"/>
        <v>0</v>
      </c>
      <c r="CZ180" s="17">
        <f t="shared" si="129"/>
        <v>0</v>
      </c>
      <c r="DA180" s="17">
        <f t="shared" si="130"/>
        <v>0</v>
      </c>
      <c r="DB180" s="17">
        <f t="shared" si="131"/>
        <v>0</v>
      </c>
      <c r="DC180" s="17">
        <f t="shared" si="132"/>
        <v>0</v>
      </c>
      <c r="DD180" s="17">
        <f t="shared" si="133"/>
        <v>0</v>
      </c>
      <c r="DE180" s="17">
        <f t="shared" si="134"/>
        <v>0</v>
      </c>
      <c r="DF180" s="17">
        <f t="shared" si="135"/>
        <v>0</v>
      </c>
      <c r="DG180" s="17">
        <f t="shared" si="136"/>
        <v>0</v>
      </c>
    </row>
    <row r="181" spans="2:111" ht="15" customHeight="1" x14ac:dyDescent="0.2">
      <c r="B181" s="156">
        <v>173</v>
      </c>
      <c r="C181" s="157" t="str">
        <f t="shared" si="137"/>
        <v/>
      </c>
      <c r="D181" s="158" t="str">
        <f t="shared" si="97"/>
        <v>OK</v>
      </c>
      <c r="E181" s="159" t="e">
        <f>VLOOKUP('DATA SHEET'!$B$9,'Drill Size Info'!$T$2:$U$8,2,FALSE)</f>
        <v>#N/A</v>
      </c>
      <c r="F181" s="159" t="str">
        <f t="shared" si="138"/>
        <v/>
      </c>
      <c r="G181" s="91">
        <f t="shared" si="139"/>
        <v>0</v>
      </c>
      <c r="H181" s="160" t="s">
        <v>175</v>
      </c>
      <c r="I181" s="160" t="s">
        <v>175</v>
      </c>
      <c r="J181" s="160" t="str">
        <f>IF('DATA SHEET'!$B$10="NC-50","N/A","OK")</f>
        <v>OK</v>
      </c>
      <c r="K181" s="160" t="str">
        <f>IF('DATA SHEET'!$B$10="NC-50","N/A","OK")</f>
        <v>OK</v>
      </c>
      <c r="L181" s="160" t="str">
        <f t="shared" si="140"/>
        <v>OK</v>
      </c>
      <c r="M181" s="160" t="str">
        <f t="shared" si="141"/>
        <v>OK</v>
      </c>
      <c r="N181" s="160"/>
      <c r="O181" s="160"/>
      <c r="P181" s="160"/>
      <c r="Q181" s="160"/>
      <c r="R181" s="92" t="str">
        <f>IF(DI181&lt;&gt;"",
    IF(INT('Drill Size Info'!$AA$19)=INT('Drill Size Info'!$AB$19),
        --(INT('Drill Size Info'!$AA$19) &amp; "." &amp; DI181),
        IF(AND((--(INT('Drill Size Info'!$AA$19) &amp; "." &amp; DI181)&gt;=--('Drill Size Info'!$AA$19)), (--(INT('Drill Size Info'!$AA$19) &amp; "." &amp; DI181)&lt;=--('Drill Size Info'!$AB$19))),
            --(INT('Drill Size Info'!$AA$19) &amp; "." &amp; DI181),
            --(INT('Drill Size Info'!$AB$19) &amp; "." &amp; DI181)
        )
    ),
    IF(DH181&lt;&gt;"",
        IF(INT('Drill Size Info'!$AA$19)=INT('Drill Size Info'!$AB$19),
            --(INT('Drill Size Info'!$AA$19) &amp; "." &amp; LEFT(DH181,3)),
            IF(AND((--(INT('Drill Size Info'!$AA$19) &amp; "." &amp; LEFT(DH181,3))&gt;=--('Drill Size Info'!$AA$19)), (--(INT('Drill Size Info'!$AA$19) &amp; "." &amp; LEFT(DH181,3))&lt;=--('Drill Size Info'!$AB$19))),
                --(INT('Drill Size Info'!$AA$19) &amp; "." &amp; LEFT(DH181,3)),
                --(INT('Drill Size Info'!$AB$19) &amp; "." &amp; LEFT(DH181,3))
            )
        ),
        "OK"
    )
)</f>
        <v>OK</v>
      </c>
      <c r="S181" s="150" t="str">
        <f>IF(DJ181&lt;&gt;"",
    IF(INT('Drill Size Info'!$AA$19)=INT('Drill Size Info'!$AB$19),
        --(INT('Drill Size Info'!$AA$19) &amp; "." &amp; DJ181),
        IF(AND((--(INT('Drill Size Info'!$AA$19) &amp; "." &amp; DJ181)&gt;=--('Drill Size Info'!$AA$19)), (--(INT('Drill Size Info'!$AA$19) &amp; "." &amp; DJ181)&lt;=--('Drill Size Info'!$AB$19))),
            --(INT('Drill Size Info'!$AA$19) &amp; "." &amp; DJ181),
            --(INT('Drill Size Info'!$AB$19) &amp; "." &amp; DJ181)
        )
    ),
    IF(DH181&lt;&gt;"",
        IF(INT('Drill Size Info'!$AA$19)=INT('Drill Size Info'!$AB$19),
            --(INT('Drill Size Info'!$AA$19) &amp; "." &amp; RIGHT(DH181,3)),
            IF(AND((--(INT('Drill Size Info'!$AA$19) &amp; "." &amp; RIGHT(DH181,3))&gt;=--('Drill Size Info'!$AA$19)), (--(INT('Drill Size Info'!$AA$19) &amp; "." &amp; RIGHT(DH181,3))&lt;=--('Drill Size Info'!$AB$19))),
                --(INT('Drill Size Info'!$AA$19) &amp; "." &amp; RIGHT(DH181,3)),
                --(INT('Drill Size Info'!$AB$19) &amp; "." &amp; RIGHT(DH181,3))
            )
        ),
        "N/A"
    )
)</f>
        <v>N/A</v>
      </c>
      <c r="T181" s="150" t="str">
        <f>IF(DL181&lt;&gt;"",
    IF(INT('Drill Size Info'!$AA$19)=INT('Drill Size Info'!$AB$15),
        --(INT('Drill Size Info'!$AA$15) &amp; "." &amp; DL181),
        IF(AND((--(INT('Drill Size Info'!$AA$15) &amp; "." &amp; DL181)&gt;=--('Drill Size Info'!$AA$15)), (--(INT('Drill Size Info'!$AA$15) &amp; "." &amp; DL181)&lt;=--('Drill Size Info'!$AB$15))),
            --(INT('Drill Size Info'!$AA$15) &amp; "." &amp; DL181),
            --(INT('Drill Size Info'!$AB$15) &amp; "." &amp; DL181)
        )
    ),
    IF(DK181&lt;&gt;"",
        IF(INT('Drill Size Info'!$AA$15)=INT('Drill Size Info'!$AB$15),
            --(INT('Drill Size Info'!$AA$15) &amp; "." &amp; LEFT(DK181,3)),
            IF(AND((--(INT('Drill Size Info'!$AA$15) &amp; "." &amp; LEFT(DK181,3))&gt;=--('Drill Size Info'!$AA$15)), (--(INT('Drill Size Info'!$AA$15) &amp; "." &amp; LEFT(DK181,3))&lt;=--('Drill Size Info'!$AB$15))),
                --(INT('Drill Size Info'!$AA$15) &amp; "." &amp; LEFT(DK181,3)),
                --(INT('Drill Size Info'!$AB$15) &amp; "." &amp; LEFT(DK181,3))
            )
        ),
        "OK"
    )
)</f>
        <v>OK</v>
      </c>
      <c r="U181" s="150" t="str">
        <f>IF(DM181&lt;&gt;"",
    IF(INT('Drill Size Info'!$AA$19)=INT('Drill Size Info'!$AB$15),
        --(INT('Drill Size Info'!$AA$15) &amp; "." &amp; DM181),
        IF(AND((--(INT('Drill Size Info'!$AA$15) &amp; "." &amp; DM181)&gt;=--('Drill Size Info'!$AA$15)), (--(INT('Drill Size Info'!$AA$15) &amp; "." &amp; DM181)&lt;=--('Drill Size Info'!$AB$15))),
            --(INT('Drill Size Info'!$AA$15) &amp; "." &amp; DM181),
            --(INT('Drill Size Info'!$AB$15) &amp; "." &amp; DM181)
        )
    ),
    IF(DK181&lt;&gt;"",
        IF(INT('Drill Size Info'!$AA$15)=INT('Drill Size Info'!$AB$15),
            --(INT('Drill Size Info'!$AA$15) &amp; "." &amp; RIGHT(DK181,3)),
            IF(AND((--(INT('Drill Size Info'!$AA$15) &amp; "." &amp; RIGHT(DK181,3))&gt;=--('Drill Size Info'!$AA$15)), (--(INT('Drill Size Info'!$AA$15) &amp; "." &amp; RIGHT(DK181,3))&lt;=--('Drill Size Info'!$AB$15))),
                --(INT('Drill Size Info'!$AA$15) &amp; "." &amp; RIGHT(DK181,3)),
                --(INT('Drill Size Info'!$AB$15) &amp; "." &amp; RIGHT(DK181,3))
            )
        ),
        "N/A"
    )
)</f>
        <v>N/A</v>
      </c>
      <c r="V181" s="161"/>
      <c r="W181" s="161"/>
      <c r="X181" s="161"/>
      <c r="Y181" s="161"/>
      <c r="Z181" s="161"/>
      <c r="AA181" s="162"/>
      <c r="AB181" s="162"/>
      <c r="AC181" s="162"/>
      <c r="AD181" s="162"/>
      <c r="AE181" s="162"/>
      <c r="AF181" s="162"/>
      <c r="AG181" s="162"/>
      <c r="AH181" s="162"/>
      <c r="AI181" s="162"/>
      <c r="AJ181" s="162"/>
      <c r="AK181" s="162"/>
      <c r="AL181" s="162"/>
      <c r="AM181" s="162"/>
      <c r="AN181" s="162"/>
      <c r="AO181" s="162"/>
      <c r="AP181" s="162"/>
      <c r="AQ181" s="162"/>
      <c r="AR181" s="162"/>
      <c r="AS181" s="162"/>
      <c r="AT181" s="162"/>
      <c r="AU181" s="162"/>
      <c r="AV181" s="162"/>
      <c r="AW181" s="162"/>
      <c r="AX181" s="162"/>
      <c r="AY181" s="162"/>
      <c r="AZ181" s="162"/>
      <c r="BA181" s="162"/>
      <c r="BB181" s="163"/>
      <c r="BC181" s="163"/>
      <c r="BD181" s="163"/>
      <c r="BE181" s="164"/>
      <c r="BF181" s="165"/>
      <c r="BG181" s="162"/>
      <c r="BH181" s="162"/>
      <c r="BI181" s="164"/>
      <c r="BJ181" s="38"/>
      <c r="BK181" s="38"/>
      <c r="BL181" s="38"/>
      <c r="BM181" s="38"/>
      <c r="BN181" s="38"/>
      <c r="BO181" s="38"/>
      <c r="BP181" s="117" t="str">
        <f t="shared" si="104"/>
        <v/>
      </c>
      <c r="BQ181" s="38"/>
      <c r="BR181" s="38"/>
      <c r="BS181" s="38"/>
      <c r="BT181" s="38"/>
      <c r="BV181" s="17">
        <f t="shared" si="98"/>
        <v>0</v>
      </c>
      <c r="BW181" s="17">
        <f t="shared" si="99"/>
        <v>0</v>
      </c>
      <c r="BX181" s="17">
        <f t="shared" si="100"/>
        <v>0</v>
      </c>
      <c r="BY181" s="17">
        <f t="shared" si="101"/>
        <v>0</v>
      </c>
      <c r="BZ181" s="17">
        <f t="shared" si="102"/>
        <v>0</v>
      </c>
      <c r="CA181" s="17">
        <f t="shared" si="103"/>
        <v>0</v>
      </c>
      <c r="CB181" s="17">
        <f t="shared" si="105"/>
        <v>0</v>
      </c>
      <c r="CC181" s="17">
        <f t="shared" si="106"/>
        <v>0</v>
      </c>
      <c r="CD181" s="17">
        <f t="shared" si="107"/>
        <v>0</v>
      </c>
      <c r="CE181" s="17">
        <f t="shared" si="108"/>
        <v>0</v>
      </c>
      <c r="CF181" s="17">
        <f t="shared" si="109"/>
        <v>0</v>
      </c>
      <c r="CG181" s="17">
        <f t="shared" si="110"/>
        <v>0</v>
      </c>
      <c r="CH181" s="17">
        <f t="shared" si="111"/>
        <v>0</v>
      </c>
      <c r="CI181" s="17">
        <f t="shared" si="112"/>
        <v>0</v>
      </c>
      <c r="CJ181" s="17">
        <f t="shared" si="113"/>
        <v>0</v>
      </c>
      <c r="CK181" s="17">
        <f t="shared" si="114"/>
        <v>0</v>
      </c>
      <c r="CL181" s="17">
        <f t="shared" si="115"/>
        <v>0</v>
      </c>
      <c r="CM181" s="17">
        <f t="shared" si="116"/>
        <v>0</v>
      </c>
      <c r="CN181" s="17">
        <f t="shared" si="117"/>
        <v>0</v>
      </c>
      <c r="CO181" s="17">
        <f t="shared" si="118"/>
        <v>0</v>
      </c>
      <c r="CP181" s="17">
        <f t="shared" si="119"/>
        <v>0</v>
      </c>
      <c r="CQ181" s="17">
        <f t="shared" si="120"/>
        <v>0</v>
      </c>
      <c r="CR181" s="17">
        <f t="shared" si="121"/>
        <v>0</v>
      </c>
      <c r="CS181" s="17">
        <f t="shared" si="122"/>
        <v>0</v>
      </c>
      <c r="CT181" s="17">
        <f t="shared" si="123"/>
        <v>0</v>
      </c>
      <c r="CU181" s="17">
        <f t="shared" si="124"/>
        <v>0</v>
      </c>
      <c r="CV181" s="17">
        <f t="shared" si="125"/>
        <v>0</v>
      </c>
      <c r="CW181" s="17">
        <f t="shared" si="126"/>
        <v>0</v>
      </c>
      <c r="CX181" s="17">
        <f t="shared" si="127"/>
        <v>0</v>
      </c>
      <c r="CY181" s="17">
        <f t="shared" si="128"/>
        <v>0</v>
      </c>
      <c r="CZ181" s="17">
        <f t="shared" si="129"/>
        <v>0</v>
      </c>
      <c r="DA181" s="17">
        <f t="shared" si="130"/>
        <v>0</v>
      </c>
      <c r="DB181" s="17">
        <f t="shared" si="131"/>
        <v>0</v>
      </c>
      <c r="DC181" s="17">
        <f t="shared" si="132"/>
        <v>0</v>
      </c>
      <c r="DD181" s="17">
        <f t="shared" si="133"/>
        <v>0</v>
      </c>
      <c r="DE181" s="17">
        <f t="shared" si="134"/>
        <v>0</v>
      </c>
      <c r="DF181" s="17">
        <f t="shared" si="135"/>
        <v>0</v>
      </c>
      <c r="DG181" s="17">
        <f t="shared" si="136"/>
        <v>0</v>
      </c>
    </row>
    <row r="182" spans="2:111" ht="15" customHeight="1" x14ac:dyDescent="0.2">
      <c r="B182" s="156">
        <v>174</v>
      </c>
      <c r="C182" s="157" t="str">
        <f t="shared" si="137"/>
        <v/>
      </c>
      <c r="D182" s="158" t="str">
        <f t="shared" si="97"/>
        <v>OK</v>
      </c>
      <c r="E182" s="159" t="e">
        <f>VLOOKUP('DATA SHEET'!$B$9,'Drill Size Info'!$T$2:$U$8,2,FALSE)</f>
        <v>#N/A</v>
      </c>
      <c r="F182" s="159" t="str">
        <f t="shared" si="138"/>
        <v/>
      </c>
      <c r="G182" s="91">
        <f t="shared" si="139"/>
        <v>0</v>
      </c>
      <c r="H182" s="160" t="s">
        <v>175</v>
      </c>
      <c r="I182" s="160" t="s">
        <v>175</v>
      </c>
      <c r="J182" s="160" t="str">
        <f>IF('DATA SHEET'!$B$10="NC-50","N/A","OK")</f>
        <v>OK</v>
      </c>
      <c r="K182" s="160" t="str">
        <f>IF('DATA SHEET'!$B$10="NC-50","N/A","OK")</f>
        <v>OK</v>
      </c>
      <c r="L182" s="160" t="str">
        <f t="shared" si="140"/>
        <v>OK</v>
      </c>
      <c r="M182" s="160" t="str">
        <f t="shared" si="141"/>
        <v>OK</v>
      </c>
      <c r="N182" s="160"/>
      <c r="O182" s="160"/>
      <c r="P182" s="160"/>
      <c r="Q182" s="160"/>
      <c r="R182" s="92" t="str">
        <f>IF(DI182&lt;&gt;"",
    IF(INT('Drill Size Info'!$AA$19)=INT('Drill Size Info'!$AB$19),
        --(INT('Drill Size Info'!$AA$19) &amp; "." &amp; DI182),
        IF(AND((--(INT('Drill Size Info'!$AA$19) &amp; "." &amp; DI182)&gt;=--('Drill Size Info'!$AA$19)), (--(INT('Drill Size Info'!$AA$19) &amp; "." &amp; DI182)&lt;=--('Drill Size Info'!$AB$19))),
            --(INT('Drill Size Info'!$AA$19) &amp; "." &amp; DI182),
            --(INT('Drill Size Info'!$AB$19) &amp; "." &amp; DI182)
        )
    ),
    IF(DH182&lt;&gt;"",
        IF(INT('Drill Size Info'!$AA$19)=INT('Drill Size Info'!$AB$19),
            --(INT('Drill Size Info'!$AA$19) &amp; "." &amp; LEFT(DH182,3)),
            IF(AND((--(INT('Drill Size Info'!$AA$19) &amp; "." &amp; LEFT(DH182,3))&gt;=--('Drill Size Info'!$AA$19)), (--(INT('Drill Size Info'!$AA$19) &amp; "." &amp; LEFT(DH182,3))&lt;=--('Drill Size Info'!$AB$19))),
                --(INT('Drill Size Info'!$AA$19) &amp; "." &amp; LEFT(DH182,3)),
                --(INT('Drill Size Info'!$AB$19) &amp; "." &amp; LEFT(DH182,3))
            )
        ),
        "OK"
    )
)</f>
        <v>OK</v>
      </c>
      <c r="S182" s="150" t="str">
        <f>IF(DJ182&lt;&gt;"",
    IF(INT('Drill Size Info'!$AA$19)=INT('Drill Size Info'!$AB$19),
        --(INT('Drill Size Info'!$AA$19) &amp; "." &amp; DJ182),
        IF(AND((--(INT('Drill Size Info'!$AA$19) &amp; "." &amp; DJ182)&gt;=--('Drill Size Info'!$AA$19)), (--(INT('Drill Size Info'!$AA$19) &amp; "." &amp; DJ182)&lt;=--('Drill Size Info'!$AB$19))),
            --(INT('Drill Size Info'!$AA$19) &amp; "." &amp; DJ182),
            --(INT('Drill Size Info'!$AB$19) &amp; "." &amp; DJ182)
        )
    ),
    IF(DH182&lt;&gt;"",
        IF(INT('Drill Size Info'!$AA$19)=INT('Drill Size Info'!$AB$19),
            --(INT('Drill Size Info'!$AA$19) &amp; "." &amp; RIGHT(DH182,3)),
            IF(AND((--(INT('Drill Size Info'!$AA$19) &amp; "." &amp; RIGHT(DH182,3))&gt;=--('Drill Size Info'!$AA$19)), (--(INT('Drill Size Info'!$AA$19) &amp; "." &amp; RIGHT(DH182,3))&lt;=--('Drill Size Info'!$AB$19))),
                --(INT('Drill Size Info'!$AA$19) &amp; "." &amp; RIGHT(DH182,3)),
                --(INT('Drill Size Info'!$AB$19) &amp; "." &amp; RIGHT(DH182,3))
            )
        ),
        "N/A"
    )
)</f>
        <v>N/A</v>
      </c>
      <c r="T182" s="150" t="str">
        <f>IF(DL182&lt;&gt;"",
    IF(INT('Drill Size Info'!$AA$19)=INT('Drill Size Info'!$AB$15),
        --(INT('Drill Size Info'!$AA$15) &amp; "." &amp; DL182),
        IF(AND((--(INT('Drill Size Info'!$AA$15) &amp; "." &amp; DL182)&gt;=--('Drill Size Info'!$AA$15)), (--(INT('Drill Size Info'!$AA$15) &amp; "." &amp; DL182)&lt;=--('Drill Size Info'!$AB$15))),
            --(INT('Drill Size Info'!$AA$15) &amp; "." &amp; DL182),
            --(INT('Drill Size Info'!$AB$15) &amp; "." &amp; DL182)
        )
    ),
    IF(DK182&lt;&gt;"",
        IF(INT('Drill Size Info'!$AA$15)=INT('Drill Size Info'!$AB$15),
            --(INT('Drill Size Info'!$AA$15) &amp; "." &amp; LEFT(DK182,3)),
            IF(AND((--(INT('Drill Size Info'!$AA$15) &amp; "." &amp; LEFT(DK182,3))&gt;=--('Drill Size Info'!$AA$15)), (--(INT('Drill Size Info'!$AA$15) &amp; "." &amp; LEFT(DK182,3))&lt;=--('Drill Size Info'!$AB$15))),
                --(INT('Drill Size Info'!$AA$15) &amp; "." &amp; LEFT(DK182,3)),
                --(INT('Drill Size Info'!$AB$15) &amp; "." &amp; LEFT(DK182,3))
            )
        ),
        "OK"
    )
)</f>
        <v>OK</v>
      </c>
      <c r="U182" s="150" t="str">
        <f>IF(DM182&lt;&gt;"",
    IF(INT('Drill Size Info'!$AA$19)=INT('Drill Size Info'!$AB$15),
        --(INT('Drill Size Info'!$AA$15) &amp; "." &amp; DM182),
        IF(AND((--(INT('Drill Size Info'!$AA$15) &amp; "." &amp; DM182)&gt;=--('Drill Size Info'!$AA$15)), (--(INT('Drill Size Info'!$AA$15) &amp; "." &amp; DM182)&lt;=--('Drill Size Info'!$AB$15))),
            --(INT('Drill Size Info'!$AA$15) &amp; "." &amp; DM182),
            --(INT('Drill Size Info'!$AB$15) &amp; "." &amp; DM182)
        )
    ),
    IF(DK182&lt;&gt;"",
        IF(INT('Drill Size Info'!$AA$15)=INT('Drill Size Info'!$AB$15),
            --(INT('Drill Size Info'!$AA$15) &amp; "." &amp; RIGHT(DK182,3)),
            IF(AND((--(INT('Drill Size Info'!$AA$15) &amp; "." &amp; RIGHT(DK182,3))&gt;=--('Drill Size Info'!$AA$15)), (--(INT('Drill Size Info'!$AA$15) &amp; "." &amp; RIGHT(DK182,3))&lt;=--('Drill Size Info'!$AB$15))),
                --(INT('Drill Size Info'!$AA$15) &amp; "." &amp; RIGHT(DK182,3)),
                --(INT('Drill Size Info'!$AB$15) &amp; "." &amp; RIGHT(DK182,3))
            )
        ),
        "N/A"
    )
)</f>
        <v>N/A</v>
      </c>
      <c r="V182" s="161"/>
      <c r="W182" s="161"/>
      <c r="X182" s="161"/>
      <c r="Y182" s="161"/>
      <c r="Z182" s="161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162"/>
      <c r="AL182" s="162"/>
      <c r="AM182" s="162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2"/>
      <c r="BA182" s="162"/>
      <c r="BB182" s="163"/>
      <c r="BC182" s="163"/>
      <c r="BD182" s="163"/>
      <c r="BE182" s="164"/>
      <c r="BF182" s="165"/>
      <c r="BG182" s="162"/>
      <c r="BH182" s="162"/>
      <c r="BI182" s="164"/>
      <c r="BJ182" s="38"/>
      <c r="BK182" s="38"/>
      <c r="BL182" s="38"/>
      <c r="BM182" s="38"/>
      <c r="BN182" s="38"/>
      <c r="BO182" s="38"/>
      <c r="BP182" s="117" t="str">
        <f t="shared" si="104"/>
        <v/>
      </c>
      <c r="BQ182" s="38"/>
      <c r="BR182" s="38"/>
      <c r="BS182" s="38"/>
      <c r="BT182" s="38"/>
      <c r="BV182" s="17">
        <f t="shared" si="98"/>
        <v>0</v>
      </c>
      <c r="BW182" s="17">
        <f t="shared" si="99"/>
        <v>0</v>
      </c>
      <c r="BX182" s="17">
        <f t="shared" si="100"/>
        <v>0</v>
      </c>
      <c r="BY182" s="17">
        <f t="shared" si="101"/>
        <v>0</v>
      </c>
      <c r="BZ182" s="17">
        <f t="shared" si="102"/>
        <v>0</v>
      </c>
      <c r="CA182" s="17">
        <f t="shared" si="103"/>
        <v>0</v>
      </c>
      <c r="CB182" s="17">
        <f t="shared" si="105"/>
        <v>0</v>
      </c>
      <c r="CC182" s="17">
        <f t="shared" si="106"/>
        <v>0</v>
      </c>
      <c r="CD182" s="17">
        <f t="shared" si="107"/>
        <v>0</v>
      </c>
      <c r="CE182" s="17">
        <f t="shared" si="108"/>
        <v>0</v>
      </c>
      <c r="CF182" s="17">
        <f t="shared" si="109"/>
        <v>0</v>
      </c>
      <c r="CG182" s="17">
        <f t="shared" si="110"/>
        <v>0</v>
      </c>
      <c r="CH182" s="17">
        <f t="shared" si="111"/>
        <v>0</v>
      </c>
      <c r="CI182" s="17">
        <f t="shared" si="112"/>
        <v>0</v>
      </c>
      <c r="CJ182" s="17">
        <f t="shared" si="113"/>
        <v>0</v>
      </c>
      <c r="CK182" s="17">
        <f t="shared" si="114"/>
        <v>0</v>
      </c>
      <c r="CL182" s="17">
        <f t="shared" si="115"/>
        <v>0</v>
      </c>
      <c r="CM182" s="17">
        <f t="shared" si="116"/>
        <v>0</v>
      </c>
      <c r="CN182" s="17">
        <f t="shared" si="117"/>
        <v>0</v>
      </c>
      <c r="CO182" s="17">
        <f t="shared" si="118"/>
        <v>0</v>
      </c>
      <c r="CP182" s="17">
        <f t="shared" si="119"/>
        <v>0</v>
      </c>
      <c r="CQ182" s="17">
        <f t="shared" si="120"/>
        <v>0</v>
      </c>
      <c r="CR182" s="17">
        <f t="shared" si="121"/>
        <v>0</v>
      </c>
      <c r="CS182" s="17">
        <f t="shared" si="122"/>
        <v>0</v>
      </c>
      <c r="CT182" s="17">
        <f t="shared" si="123"/>
        <v>0</v>
      </c>
      <c r="CU182" s="17">
        <f t="shared" si="124"/>
        <v>0</v>
      </c>
      <c r="CV182" s="17">
        <f t="shared" si="125"/>
        <v>0</v>
      </c>
      <c r="CW182" s="17">
        <f t="shared" si="126"/>
        <v>0</v>
      </c>
      <c r="CX182" s="17">
        <f t="shared" si="127"/>
        <v>0</v>
      </c>
      <c r="CY182" s="17">
        <f t="shared" si="128"/>
        <v>0</v>
      </c>
      <c r="CZ182" s="17">
        <f t="shared" si="129"/>
        <v>0</v>
      </c>
      <c r="DA182" s="17">
        <f t="shared" si="130"/>
        <v>0</v>
      </c>
      <c r="DB182" s="17">
        <f t="shared" si="131"/>
        <v>0</v>
      </c>
      <c r="DC182" s="17">
        <f t="shared" si="132"/>
        <v>0</v>
      </c>
      <c r="DD182" s="17">
        <f t="shared" si="133"/>
        <v>0</v>
      </c>
      <c r="DE182" s="17">
        <f t="shared" si="134"/>
        <v>0</v>
      </c>
      <c r="DF182" s="17">
        <f t="shared" si="135"/>
        <v>0</v>
      </c>
      <c r="DG182" s="17">
        <f t="shared" si="136"/>
        <v>0</v>
      </c>
    </row>
    <row r="183" spans="2:111" ht="15" customHeight="1" x14ac:dyDescent="0.2">
      <c r="B183" s="156">
        <v>175</v>
      </c>
      <c r="C183" s="157" t="str">
        <f t="shared" si="137"/>
        <v/>
      </c>
      <c r="D183" s="158" t="str">
        <f t="shared" si="97"/>
        <v>OK</v>
      </c>
      <c r="E183" s="159" t="e">
        <f>VLOOKUP('DATA SHEET'!$B$9,'Drill Size Info'!$T$2:$U$8,2,FALSE)</f>
        <v>#N/A</v>
      </c>
      <c r="F183" s="159" t="str">
        <f t="shared" si="138"/>
        <v/>
      </c>
      <c r="G183" s="91">
        <f t="shared" si="139"/>
        <v>0</v>
      </c>
      <c r="H183" s="160" t="s">
        <v>175</v>
      </c>
      <c r="I183" s="160" t="s">
        <v>175</v>
      </c>
      <c r="J183" s="160" t="str">
        <f>IF('DATA SHEET'!$B$10="NC-50","N/A","OK")</f>
        <v>OK</v>
      </c>
      <c r="K183" s="160" t="str">
        <f>IF('DATA SHEET'!$B$10="NC-50","N/A","OK")</f>
        <v>OK</v>
      </c>
      <c r="L183" s="160" t="str">
        <f t="shared" si="140"/>
        <v>OK</v>
      </c>
      <c r="M183" s="160" t="str">
        <f t="shared" si="141"/>
        <v>OK</v>
      </c>
      <c r="N183" s="160"/>
      <c r="O183" s="160"/>
      <c r="P183" s="160"/>
      <c r="Q183" s="160"/>
      <c r="R183" s="92" t="str">
        <f>IF(DI183&lt;&gt;"",
    IF(INT('Drill Size Info'!$AA$19)=INT('Drill Size Info'!$AB$19),
        --(INT('Drill Size Info'!$AA$19) &amp; "." &amp; DI183),
        IF(AND((--(INT('Drill Size Info'!$AA$19) &amp; "." &amp; DI183)&gt;=--('Drill Size Info'!$AA$19)), (--(INT('Drill Size Info'!$AA$19) &amp; "." &amp; DI183)&lt;=--('Drill Size Info'!$AB$19))),
            --(INT('Drill Size Info'!$AA$19) &amp; "." &amp; DI183),
            --(INT('Drill Size Info'!$AB$19) &amp; "." &amp; DI183)
        )
    ),
    IF(DH183&lt;&gt;"",
        IF(INT('Drill Size Info'!$AA$19)=INT('Drill Size Info'!$AB$19),
            --(INT('Drill Size Info'!$AA$19) &amp; "." &amp; LEFT(DH183,3)),
            IF(AND((--(INT('Drill Size Info'!$AA$19) &amp; "." &amp; LEFT(DH183,3))&gt;=--('Drill Size Info'!$AA$19)), (--(INT('Drill Size Info'!$AA$19) &amp; "." &amp; LEFT(DH183,3))&lt;=--('Drill Size Info'!$AB$19))),
                --(INT('Drill Size Info'!$AA$19) &amp; "." &amp; LEFT(DH183,3)),
                --(INT('Drill Size Info'!$AB$19) &amp; "." &amp; LEFT(DH183,3))
            )
        ),
        "OK"
    )
)</f>
        <v>OK</v>
      </c>
      <c r="S183" s="150" t="str">
        <f>IF(DJ183&lt;&gt;"",
    IF(INT('Drill Size Info'!$AA$19)=INT('Drill Size Info'!$AB$19),
        --(INT('Drill Size Info'!$AA$19) &amp; "." &amp; DJ183),
        IF(AND((--(INT('Drill Size Info'!$AA$19) &amp; "." &amp; DJ183)&gt;=--('Drill Size Info'!$AA$19)), (--(INT('Drill Size Info'!$AA$19) &amp; "." &amp; DJ183)&lt;=--('Drill Size Info'!$AB$19))),
            --(INT('Drill Size Info'!$AA$19) &amp; "." &amp; DJ183),
            --(INT('Drill Size Info'!$AB$19) &amp; "." &amp; DJ183)
        )
    ),
    IF(DH183&lt;&gt;"",
        IF(INT('Drill Size Info'!$AA$19)=INT('Drill Size Info'!$AB$19),
            --(INT('Drill Size Info'!$AA$19) &amp; "." &amp; RIGHT(DH183,3)),
            IF(AND((--(INT('Drill Size Info'!$AA$19) &amp; "." &amp; RIGHT(DH183,3))&gt;=--('Drill Size Info'!$AA$19)), (--(INT('Drill Size Info'!$AA$19) &amp; "." &amp; RIGHT(DH183,3))&lt;=--('Drill Size Info'!$AB$19))),
                --(INT('Drill Size Info'!$AA$19) &amp; "." &amp; RIGHT(DH183,3)),
                --(INT('Drill Size Info'!$AB$19) &amp; "." &amp; RIGHT(DH183,3))
            )
        ),
        "N/A"
    )
)</f>
        <v>N/A</v>
      </c>
      <c r="T183" s="150" t="str">
        <f>IF(DL183&lt;&gt;"",
    IF(INT('Drill Size Info'!$AA$19)=INT('Drill Size Info'!$AB$15),
        --(INT('Drill Size Info'!$AA$15) &amp; "." &amp; DL183),
        IF(AND((--(INT('Drill Size Info'!$AA$15) &amp; "." &amp; DL183)&gt;=--('Drill Size Info'!$AA$15)), (--(INT('Drill Size Info'!$AA$15) &amp; "." &amp; DL183)&lt;=--('Drill Size Info'!$AB$15))),
            --(INT('Drill Size Info'!$AA$15) &amp; "." &amp; DL183),
            --(INT('Drill Size Info'!$AB$15) &amp; "." &amp; DL183)
        )
    ),
    IF(DK183&lt;&gt;"",
        IF(INT('Drill Size Info'!$AA$15)=INT('Drill Size Info'!$AB$15),
            --(INT('Drill Size Info'!$AA$15) &amp; "." &amp; LEFT(DK183,3)),
            IF(AND((--(INT('Drill Size Info'!$AA$15) &amp; "." &amp; LEFT(DK183,3))&gt;=--('Drill Size Info'!$AA$15)), (--(INT('Drill Size Info'!$AA$15) &amp; "." &amp; LEFT(DK183,3))&lt;=--('Drill Size Info'!$AB$15))),
                --(INT('Drill Size Info'!$AA$15) &amp; "." &amp; LEFT(DK183,3)),
                --(INT('Drill Size Info'!$AB$15) &amp; "." &amp; LEFT(DK183,3))
            )
        ),
        "OK"
    )
)</f>
        <v>OK</v>
      </c>
      <c r="U183" s="150" t="str">
        <f>IF(DM183&lt;&gt;"",
    IF(INT('Drill Size Info'!$AA$19)=INT('Drill Size Info'!$AB$15),
        --(INT('Drill Size Info'!$AA$15) &amp; "." &amp; DM183),
        IF(AND((--(INT('Drill Size Info'!$AA$15) &amp; "." &amp; DM183)&gt;=--('Drill Size Info'!$AA$15)), (--(INT('Drill Size Info'!$AA$15) &amp; "." &amp; DM183)&lt;=--('Drill Size Info'!$AB$15))),
            --(INT('Drill Size Info'!$AA$15) &amp; "." &amp; DM183),
            --(INT('Drill Size Info'!$AB$15) &amp; "." &amp; DM183)
        )
    ),
    IF(DK183&lt;&gt;"",
        IF(INT('Drill Size Info'!$AA$15)=INT('Drill Size Info'!$AB$15),
            --(INT('Drill Size Info'!$AA$15) &amp; "." &amp; RIGHT(DK183,3)),
            IF(AND((--(INT('Drill Size Info'!$AA$15) &amp; "." &amp; RIGHT(DK183,3))&gt;=--('Drill Size Info'!$AA$15)), (--(INT('Drill Size Info'!$AA$15) &amp; "." &amp; RIGHT(DK183,3))&lt;=--('Drill Size Info'!$AB$15))),
                --(INT('Drill Size Info'!$AA$15) &amp; "." &amp; RIGHT(DK183,3)),
                --(INT('Drill Size Info'!$AB$15) &amp; "." &amp; RIGHT(DK183,3))
            )
        ),
        "N/A"
    )
)</f>
        <v>N/A</v>
      </c>
      <c r="V183" s="161"/>
      <c r="W183" s="161"/>
      <c r="X183" s="161"/>
      <c r="Y183" s="161"/>
      <c r="Z183" s="161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162"/>
      <c r="AL183" s="162"/>
      <c r="AM183" s="162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2"/>
      <c r="BA183" s="162"/>
      <c r="BB183" s="163"/>
      <c r="BC183" s="163"/>
      <c r="BD183" s="163"/>
      <c r="BE183" s="164"/>
      <c r="BF183" s="165"/>
      <c r="BG183" s="162"/>
      <c r="BH183" s="162"/>
      <c r="BI183" s="164"/>
      <c r="BJ183" s="38"/>
      <c r="BK183" s="38"/>
      <c r="BL183" s="38"/>
      <c r="BM183" s="38"/>
      <c r="BN183" s="38"/>
      <c r="BO183" s="38"/>
      <c r="BP183" s="117" t="str">
        <f t="shared" si="104"/>
        <v/>
      </c>
      <c r="BQ183" s="38"/>
      <c r="BR183" s="38"/>
      <c r="BS183" s="38"/>
      <c r="BT183" s="38"/>
      <c r="BV183" s="17">
        <f t="shared" si="98"/>
        <v>0</v>
      </c>
      <c r="BW183" s="17">
        <f t="shared" si="99"/>
        <v>0</v>
      </c>
      <c r="BX183" s="17">
        <f t="shared" si="100"/>
        <v>0</v>
      </c>
      <c r="BY183" s="17">
        <f t="shared" si="101"/>
        <v>0</v>
      </c>
      <c r="BZ183" s="17">
        <f t="shared" si="102"/>
        <v>0</v>
      </c>
      <c r="CA183" s="17">
        <f t="shared" si="103"/>
        <v>0</v>
      </c>
      <c r="CB183" s="17">
        <f t="shared" si="105"/>
        <v>0</v>
      </c>
      <c r="CC183" s="17">
        <f t="shared" si="106"/>
        <v>0</v>
      </c>
      <c r="CD183" s="17">
        <f t="shared" si="107"/>
        <v>0</v>
      </c>
      <c r="CE183" s="17">
        <f t="shared" si="108"/>
        <v>0</v>
      </c>
      <c r="CF183" s="17">
        <f t="shared" si="109"/>
        <v>0</v>
      </c>
      <c r="CG183" s="17">
        <f t="shared" si="110"/>
        <v>0</v>
      </c>
      <c r="CH183" s="17">
        <f t="shared" si="111"/>
        <v>0</v>
      </c>
      <c r="CI183" s="17">
        <f t="shared" si="112"/>
        <v>0</v>
      </c>
      <c r="CJ183" s="17">
        <f t="shared" si="113"/>
        <v>0</v>
      </c>
      <c r="CK183" s="17">
        <f t="shared" si="114"/>
        <v>0</v>
      </c>
      <c r="CL183" s="17">
        <f t="shared" si="115"/>
        <v>0</v>
      </c>
      <c r="CM183" s="17">
        <f t="shared" si="116"/>
        <v>0</v>
      </c>
      <c r="CN183" s="17">
        <f t="shared" si="117"/>
        <v>0</v>
      </c>
      <c r="CO183" s="17">
        <f t="shared" si="118"/>
        <v>0</v>
      </c>
      <c r="CP183" s="17">
        <f t="shared" si="119"/>
        <v>0</v>
      </c>
      <c r="CQ183" s="17">
        <f t="shared" si="120"/>
        <v>0</v>
      </c>
      <c r="CR183" s="17">
        <f t="shared" si="121"/>
        <v>0</v>
      </c>
      <c r="CS183" s="17">
        <f t="shared" si="122"/>
        <v>0</v>
      </c>
      <c r="CT183" s="17">
        <f t="shared" si="123"/>
        <v>0</v>
      </c>
      <c r="CU183" s="17">
        <f t="shared" si="124"/>
        <v>0</v>
      </c>
      <c r="CV183" s="17">
        <f t="shared" si="125"/>
        <v>0</v>
      </c>
      <c r="CW183" s="17">
        <f t="shared" si="126"/>
        <v>0</v>
      </c>
      <c r="CX183" s="17">
        <f t="shared" si="127"/>
        <v>0</v>
      </c>
      <c r="CY183" s="17">
        <f t="shared" si="128"/>
        <v>0</v>
      </c>
      <c r="CZ183" s="17">
        <f t="shared" si="129"/>
        <v>0</v>
      </c>
      <c r="DA183" s="17">
        <f t="shared" si="130"/>
        <v>0</v>
      </c>
      <c r="DB183" s="17">
        <f t="shared" si="131"/>
        <v>0</v>
      </c>
      <c r="DC183" s="17">
        <f t="shared" si="132"/>
        <v>0</v>
      </c>
      <c r="DD183" s="17">
        <f t="shared" si="133"/>
        <v>0</v>
      </c>
      <c r="DE183" s="17">
        <f t="shared" si="134"/>
        <v>0</v>
      </c>
      <c r="DF183" s="17">
        <f t="shared" si="135"/>
        <v>0</v>
      </c>
      <c r="DG183" s="17">
        <f t="shared" si="136"/>
        <v>0</v>
      </c>
    </row>
    <row r="184" spans="2:111" ht="15" customHeight="1" x14ac:dyDescent="0.2">
      <c r="B184" s="156">
        <v>176</v>
      </c>
      <c r="C184" s="157" t="str">
        <f t="shared" si="137"/>
        <v/>
      </c>
      <c r="D184" s="158" t="str">
        <f t="shared" si="97"/>
        <v>OK</v>
      </c>
      <c r="E184" s="159" t="e">
        <f>VLOOKUP('DATA SHEET'!$B$9,'Drill Size Info'!$T$2:$U$8,2,FALSE)</f>
        <v>#N/A</v>
      </c>
      <c r="F184" s="159" t="str">
        <f t="shared" si="138"/>
        <v/>
      </c>
      <c r="G184" s="91">
        <f t="shared" si="139"/>
        <v>0</v>
      </c>
      <c r="H184" s="160" t="s">
        <v>175</v>
      </c>
      <c r="I184" s="160" t="s">
        <v>175</v>
      </c>
      <c r="J184" s="160" t="str">
        <f>IF('DATA SHEET'!$B$10="NC-50","N/A","OK")</f>
        <v>OK</v>
      </c>
      <c r="K184" s="160" t="str">
        <f>IF('DATA SHEET'!$B$10="NC-50","N/A","OK")</f>
        <v>OK</v>
      </c>
      <c r="L184" s="160" t="str">
        <f t="shared" si="140"/>
        <v>OK</v>
      </c>
      <c r="M184" s="160" t="str">
        <f t="shared" si="141"/>
        <v>OK</v>
      </c>
      <c r="N184" s="160"/>
      <c r="O184" s="160"/>
      <c r="P184" s="160"/>
      <c r="Q184" s="160"/>
      <c r="R184" s="92" t="str">
        <f>IF(DI184&lt;&gt;"",
    IF(INT('Drill Size Info'!$AA$19)=INT('Drill Size Info'!$AB$19),
        --(INT('Drill Size Info'!$AA$19) &amp; "." &amp; DI184),
        IF(AND((--(INT('Drill Size Info'!$AA$19) &amp; "." &amp; DI184)&gt;=--('Drill Size Info'!$AA$19)), (--(INT('Drill Size Info'!$AA$19) &amp; "." &amp; DI184)&lt;=--('Drill Size Info'!$AB$19))),
            --(INT('Drill Size Info'!$AA$19) &amp; "." &amp; DI184),
            --(INT('Drill Size Info'!$AB$19) &amp; "." &amp; DI184)
        )
    ),
    IF(DH184&lt;&gt;"",
        IF(INT('Drill Size Info'!$AA$19)=INT('Drill Size Info'!$AB$19),
            --(INT('Drill Size Info'!$AA$19) &amp; "." &amp; LEFT(DH184,3)),
            IF(AND((--(INT('Drill Size Info'!$AA$19) &amp; "." &amp; LEFT(DH184,3))&gt;=--('Drill Size Info'!$AA$19)), (--(INT('Drill Size Info'!$AA$19) &amp; "." &amp; LEFT(DH184,3))&lt;=--('Drill Size Info'!$AB$19))),
                --(INT('Drill Size Info'!$AA$19) &amp; "." &amp; LEFT(DH184,3)),
                --(INT('Drill Size Info'!$AB$19) &amp; "." &amp; LEFT(DH184,3))
            )
        ),
        "OK"
    )
)</f>
        <v>OK</v>
      </c>
      <c r="S184" s="150" t="str">
        <f>IF(DJ184&lt;&gt;"",
    IF(INT('Drill Size Info'!$AA$19)=INT('Drill Size Info'!$AB$19),
        --(INT('Drill Size Info'!$AA$19) &amp; "." &amp; DJ184),
        IF(AND((--(INT('Drill Size Info'!$AA$19) &amp; "." &amp; DJ184)&gt;=--('Drill Size Info'!$AA$19)), (--(INT('Drill Size Info'!$AA$19) &amp; "." &amp; DJ184)&lt;=--('Drill Size Info'!$AB$19))),
            --(INT('Drill Size Info'!$AA$19) &amp; "." &amp; DJ184),
            --(INT('Drill Size Info'!$AB$19) &amp; "." &amp; DJ184)
        )
    ),
    IF(DH184&lt;&gt;"",
        IF(INT('Drill Size Info'!$AA$19)=INT('Drill Size Info'!$AB$19),
            --(INT('Drill Size Info'!$AA$19) &amp; "." &amp; RIGHT(DH184,3)),
            IF(AND((--(INT('Drill Size Info'!$AA$19) &amp; "." &amp; RIGHT(DH184,3))&gt;=--('Drill Size Info'!$AA$19)), (--(INT('Drill Size Info'!$AA$19) &amp; "." &amp; RIGHT(DH184,3))&lt;=--('Drill Size Info'!$AB$19))),
                --(INT('Drill Size Info'!$AA$19) &amp; "." &amp; RIGHT(DH184,3)),
                --(INT('Drill Size Info'!$AB$19) &amp; "." &amp; RIGHT(DH184,3))
            )
        ),
        "N/A"
    )
)</f>
        <v>N/A</v>
      </c>
      <c r="T184" s="150" t="str">
        <f>IF(DL184&lt;&gt;"",
    IF(INT('Drill Size Info'!$AA$19)=INT('Drill Size Info'!$AB$15),
        --(INT('Drill Size Info'!$AA$15) &amp; "." &amp; DL184),
        IF(AND((--(INT('Drill Size Info'!$AA$15) &amp; "." &amp; DL184)&gt;=--('Drill Size Info'!$AA$15)), (--(INT('Drill Size Info'!$AA$15) &amp; "." &amp; DL184)&lt;=--('Drill Size Info'!$AB$15))),
            --(INT('Drill Size Info'!$AA$15) &amp; "." &amp; DL184),
            --(INT('Drill Size Info'!$AB$15) &amp; "." &amp; DL184)
        )
    ),
    IF(DK184&lt;&gt;"",
        IF(INT('Drill Size Info'!$AA$15)=INT('Drill Size Info'!$AB$15),
            --(INT('Drill Size Info'!$AA$15) &amp; "." &amp; LEFT(DK184,3)),
            IF(AND((--(INT('Drill Size Info'!$AA$15) &amp; "." &amp; LEFT(DK184,3))&gt;=--('Drill Size Info'!$AA$15)), (--(INT('Drill Size Info'!$AA$15) &amp; "." &amp; LEFT(DK184,3))&lt;=--('Drill Size Info'!$AB$15))),
                --(INT('Drill Size Info'!$AA$15) &amp; "." &amp; LEFT(DK184,3)),
                --(INT('Drill Size Info'!$AB$15) &amp; "." &amp; LEFT(DK184,3))
            )
        ),
        "OK"
    )
)</f>
        <v>OK</v>
      </c>
      <c r="U184" s="150" t="str">
        <f>IF(DM184&lt;&gt;"",
    IF(INT('Drill Size Info'!$AA$19)=INT('Drill Size Info'!$AB$15),
        --(INT('Drill Size Info'!$AA$15) &amp; "." &amp; DM184),
        IF(AND((--(INT('Drill Size Info'!$AA$15) &amp; "." &amp; DM184)&gt;=--('Drill Size Info'!$AA$15)), (--(INT('Drill Size Info'!$AA$15) &amp; "." &amp; DM184)&lt;=--('Drill Size Info'!$AB$15))),
            --(INT('Drill Size Info'!$AA$15) &amp; "." &amp; DM184),
            --(INT('Drill Size Info'!$AB$15) &amp; "." &amp; DM184)
        )
    ),
    IF(DK184&lt;&gt;"",
        IF(INT('Drill Size Info'!$AA$15)=INT('Drill Size Info'!$AB$15),
            --(INT('Drill Size Info'!$AA$15) &amp; "." &amp; RIGHT(DK184,3)),
            IF(AND((--(INT('Drill Size Info'!$AA$15) &amp; "." &amp; RIGHT(DK184,3))&gt;=--('Drill Size Info'!$AA$15)), (--(INT('Drill Size Info'!$AA$15) &amp; "." &amp; RIGHT(DK184,3))&lt;=--('Drill Size Info'!$AB$15))),
                --(INT('Drill Size Info'!$AA$15) &amp; "." &amp; RIGHT(DK184,3)),
                --(INT('Drill Size Info'!$AB$15) &amp; "." &amp; RIGHT(DK184,3))
            )
        ),
        "N/A"
    )
)</f>
        <v>N/A</v>
      </c>
      <c r="V184" s="161"/>
      <c r="W184" s="161"/>
      <c r="X184" s="161"/>
      <c r="Y184" s="161"/>
      <c r="Z184" s="161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62"/>
      <c r="AL184" s="162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3"/>
      <c r="BC184" s="163"/>
      <c r="BD184" s="163"/>
      <c r="BE184" s="164"/>
      <c r="BF184" s="165"/>
      <c r="BG184" s="162"/>
      <c r="BH184" s="162"/>
      <c r="BI184" s="164"/>
      <c r="BJ184" s="38"/>
      <c r="BK184" s="38"/>
      <c r="BL184" s="38"/>
      <c r="BM184" s="38"/>
      <c r="BN184" s="38"/>
      <c r="BO184" s="38"/>
      <c r="BP184" s="117" t="str">
        <f t="shared" si="104"/>
        <v/>
      </c>
      <c r="BQ184" s="38"/>
      <c r="BR184" s="38"/>
      <c r="BS184" s="38"/>
      <c r="BT184" s="38"/>
      <c r="BV184" s="17">
        <f t="shared" si="98"/>
        <v>0</v>
      </c>
      <c r="BW184" s="17">
        <f t="shared" si="99"/>
        <v>0</v>
      </c>
      <c r="BX184" s="17">
        <f t="shared" si="100"/>
        <v>0</v>
      </c>
      <c r="BY184" s="17">
        <f t="shared" si="101"/>
        <v>0</v>
      </c>
      <c r="BZ184" s="17">
        <f t="shared" si="102"/>
        <v>0</v>
      </c>
      <c r="CA184" s="17">
        <f t="shared" si="103"/>
        <v>0</v>
      </c>
      <c r="CB184" s="17">
        <f t="shared" si="105"/>
        <v>0</v>
      </c>
      <c r="CC184" s="17">
        <f t="shared" si="106"/>
        <v>0</v>
      </c>
      <c r="CD184" s="17">
        <f t="shared" si="107"/>
        <v>0</v>
      </c>
      <c r="CE184" s="17">
        <f t="shared" si="108"/>
        <v>0</v>
      </c>
      <c r="CF184" s="17">
        <f t="shared" si="109"/>
        <v>0</v>
      </c>
      <c r="CG184" s="17">
        <f t="shared" si="110"/>
        <v>0</v>
      </c>
      <c r="CH184" s="17">
        <f t="shared" si="111"/>
        <v>0</v>
      </c>
      <c r="CI184" s="17">
        <f t="shared" si="112"/>
        <v>0</v>
      </c>
      <c r="CJ184" s="17">
        <f t="shared" si="113"/>
        <v>0</v>
      </c>
      <c r="CK184" s="17">
        <f t="shared" si="114"/>
        <v>0</v>
      </c>
      <c r="CL184" s="17">
        <f t="shared" si="115"/>
        <v>0</v>
      </c>
      <c r="CM184" s="17">
        <f t="shared" si="116"/>
        <v>0</v>
      </c>
      <c r="CN184" s="17">
        <f t="shared" si="117"/>
        <v>0</v>
      </c>
      <c r="CO184" s="17">
        <f t="shared" si="118"/>
        <v>0</v>
      </c>
      <c r="CP184" s="17">
        <f t="shared" si="119"/>
        <v>0</v>
      </c>
      <c r="CQ184" s="17">
        <f t="shared" si="120"/>
        <v>0</v>
      </c>
      <c r="CR184" s="17">
        <f t="shared" si="121"/>
        <v>0</v>
      </c>
      <c r="CS184" s="17">
        <f t="shared" si="122"/>
        <v>0</v>
      </c>
      <c r="CT184" s="17">
        <f t="shared" si="123"/>
        <v>0</v>
      </c>
      <c r="CU184" s="17">
        <f t="shared" si="124"/>
        <v>0</v>
      </c>
      <c r="CV184" s="17">
        <f t="shared" si="125"/>
        <v>0</v>
      </c>
      <c r="CW184" s="17">
        <f t="shared" si="126"/>
        <v>0</v>
      </c>
      <c r="CX184" s="17">
        <f t="shared" si="127"/>
        <v>0</v>
      </c>
      <c r="CY184" s="17">
        <f t="shared" si="128"/>
        <v>0</v>
      </c>
      <c r="CZ184" s="17">
        <f t="shared" si="129"/>
        <v>0</v>
      </c>
      <c r="DA184" s="17">
        <f t="shared" si="130"/>
        <v>0</v>
      </c>
      <c r="DB184" s="17">
        <f t="shared" si="131"/>
        <v>0</v>
      </c>
      <c r="DC184" s="17">
        <f t="shared" si="132"/>
        <v>0</v>
      </c>
      <c r="DD184" s="17">
        <f t="shared" si="133"/>
        <v>0</v>
      </c>
      <c r="DE184" s="17">
        <f t="shared" si="134"/>
        <v>0</v>
      </c>
      <c r="DF184" s="17">
        <f t="shared" si="135"/>
        <v>0</v>
      </c>
      <c r="DG184" s="17">
        <f t="shared" si="136"/>
        <v>0</v>
      </c>
    </row>
    <row r="185" spans="2:111" ht="15" customHeight="1" x14ac:dyDescent="0.2">
      <c r="B185" s="156">
        <v>177</v>
      </c>
      <c r="C185" s="157" t="str">
        <f t="shared" si="137"/>
        <v/>
      </c>
      <c r="D185" s="158" t="str">
        <f t="shared" si="97"/>
        <v>OK</v>
      </c>
      <c r="E185" s="159" t="e">
        <f>VLOOKUP('DATA SHEET'!$B$9,'Drill Size Info'!$T$2:$U$8,2,FALSE)</f>
        <v>#N/A</v>
      </c>
      <c r="F185" s="159" t="str">
        <f t="shared" si="138"/>
        <v/>
      </c>
      <c r="G185" s="91">
        <f t="shared" si="139"/>
        <v>0</v>
      </c>
      <c r="H185" s="160" t="s">
        <v>175</v>
      </c>
      <c r="I185" s="160" t="s">
        <v>175</v>
      </c>
      <c r="J185" s="160" t="str">
        <f>IF('DATA SHEET'!$B$10="NC-50","N/A","OK")</f>
        <v>OK</v>
      </c>
      <c r="K185" s="160" t="str">
        <f>IF('DATA SHEET'!$B$10="NC-50","N/A","OK")</f>
        <v>OK</v>
      </c>
      <c r="L185" s="160" t="str">
        <f t="shared" si="140"/>
        <v>OK</v>
      </c>
      <c r="M185" s="160" t="str">
        <f t="shared" si="141"/>
        <v>OK</v>
      </c>
      <c r="N185" s="160"/>
      <c r="O185" s="160"/>
      <c r="P185" s="160"/>
      <c r="Q185" s="160"/>
      <c r="R185" s="92" t="str">
        <f>IF(DI185&lt;&gt;"",
    IF(INT('Drill Size Info'!$AA$19)=INT('Drill Size Info'!$AB$19),
        --(INT('Drill Size Info'!$AA$19) &amp; "." &amp; DI185),
        IF(AND((--(INT('Drill Size Info'!$AA$19) &amp; "." &amp; DI185)&gt;=--('Drill Size Info'!$AA$19)), (--(INT('Drill Size Info'!$AA$19) &amp; "." &amp; DI185)&lt;=--('Drill Size Info'!$AB$19))),
            --(INT('Drill Size Info'!$AA$19) &amp; "." &amp; DI185),
            --(INT('Drill Size Info'!$AB$19) &amp; "." &amp; DI185)
        )
    ),
    IF(DH185&lt;&gt;"",
        IF(INT('Drill Size Info'!$AA$19)=INT('Drill Size Info'!$AB$19),
            --(INT('Drill Size Info'!$AA$19) &amp; "." &amp; LEFT(DH185,3)),
            IF(AND((--(INT('Drill Size Info'!$AA$19) &amp; "." &amp; LEFT(DH185,3))&gt;=--('Drill Size Info'!$AA$19)), (--(INT('Drill Size Info'!$AA$19) &amp; "." &amp; LEFT(DH185,3))&lt;=--('Drill Size Info'!$AB$19))),
                --(INT('Drill Size Info'!$AA$19) &amp; "." &amp; LEFT(DH185,3)),
                --(INT('Drill Size Info'!$AB$19) &amp; "." &amp; LEFT(DH185,3))
            )
        ),
        "OK"
    )
)</f>
        <v>OK</v>
      </c>
      <c r="S185" s="150" t="str">
        <f>IF(DJ185&lt;&gt;"",
    IF(INT('Drill Size Info'!$AA$19)=INT('Drill Size Info'!$AB$19),
        --(INT('Drill Size Info'!$AA$19) &amp; "." &amp; DJ185),
        IF(AND((--(INT('Drill Size Info'!$AA$19) &amp; "." &amp; DJ185)&gt;=--('Drill Size Info'!$AA$19)), (--(INT('Drill Size Info'!$AA$19) &amp; "." &amp; DJ185)&lt;=--('Drill Size Info'!$AB$19))),
            --(INT('Drill Size Info'!$AA$19) &amp; "." &amp; DJ185),
            --(INT('Drill Size Info'!$AB$19) &amp; "." &amp; DJ185)
        )
    ),
    IF(DH185&lt;&gt;"",
        IF(INT('Drill Size Info'!$AA$19)=INT('Drill Size Info'!$AB$19),
            --(INT('Drill Size Info'!$AA$19) &amp; "." &amp; RIGHT(DH185,3)),
            IF(AND((--(INT('Drill Size Info'!$AA$19) &amp; "." &amp; RIGHT(DH185,3))&gt;=--('Drill Size Info'!$AA$19)), (--(INT('Drill Size Info'!$AA$19) &amp; "." &amp; RIGHT(DH185,3))&lt;=--('Drill Size Info'!$AB$19))),
                --(INT('Drill Size Info'!$AA$19) &amp; "." &amp; RIGHT(DH185,3)),
                --(INT('Drill Size Info'!$AB$19) &amp; "." &amp; RIGHT(DH185,3))
            )
        ),
        "N/A"
    )
)</f>
        <v>N/A</v>
      </c>
      <c r="T185" s="150" t="str">
        <f>IF(DL185&lt;&gt;"",
    IF(INT('Drill Size Info'!$AA$19)=INT('Drill Size Info'!$AB$15),
        --(INT('Drill Size Info'!$AA$15) &amp; "." &amp; DL185),
        IF(AND((--(INT('Drill Size Info'!$AA$15) &amp; "." &amp; DL185)&gt;=--('Drill Size Info'!$AA$15)), (--(INT('Drill Size Info'!$AA$15) &amp; "." &amp; DL185)&lt;=--('Drill Size Info'!$AB$15))),
            --(INT('Drill Size Info'!$AA$15) &amp; "." &amp; DL185),
            --(INT('Drill Size Info'!$AB$15) &amp; "." &amp; DL185)
        )
    ),
    IF(DK185&lt;&gt;"",
        IF(INT('Drill Size Info'!$AA$15)=INT('Drill Size Info'!$AB$15),
            --(INT('Drill Size Info'!$AA$15) &amp; "." &amp; LEFT(DK185,3)),
            IF(AND((--(INT('Drill Size Info'!$AA$15) &amp; "." &amp; LEFT(DK185,3))&gt;=--('Drill Size Info'!$AA$15)), (--(INT('Drill Size Info'!$AA$15) &amp; "." &amp; LEFT(DK185,3))&lt;=--('Drill Size Info'!$AB$15))),
                --(INT('Drill Size Info'!$AA$15) &amp; "." &amp; LEFT(DK185,3)),
                --(INT('Drill Size Info'!$AB$15) &amp; "." &amp; LEFT(DK185,3))
            )
        ),
        "OK"
    )
)</f>
        <v>OK</v>
      </c>
      <c r="U185" s="150" t="str">
        <f>IF(DM185&lt;&gt;"",
    IF(INT('Drill Size Info'!$AA$19)=INT('Drill Size Info'!$AB$15),
        --(INT('Drill Size Info'!$AA$15) &amp; "." &amp; DM185),
        IF(AND((--(INT('Drill Size Info'!$AA$15) &amp; "." &amp; DM185)&gt;=--('Drill Size Info'!$AA$15)), (--(INT('Drill Size Info'!$AA$15) &amp; "." &amp; DM185)&lt;=--('Drill Size Info'!$AB$15))),
            --(INT('Drill Size Info'!$AA$15) &amp; "." &amp; DM185),
            --(INT('Drill Size Info'!$AB$15) &amp; "." &amp; DM185)
        )
    ),
    IF(DK185&lt;&gt;"",
        IF(INT('Drill Size Info'!$AA$15)=INT('Drill Size Info'!$AB$15),
            --(INT('Drill Size Info'!$AA$15) &amp; "." &amp; RIGHT(DK185,3)),
            IF(AND((--(INT('Drill Size Info'!$AA$15) &amp; "." &amp; RIGHT(DK185,3))&gt;=--('Drill Size Info'!$AA$15)), (--(INT('Drill Size Info'!$AA$15) &amp; "." &amp; RIGHT(DK185,3))&lt;=--('Drill Size Info'!$AB$15))),
                --(INT('Drill Size Info'!$AA$15) &amp; "." &amp; RIGHT(DK185,3)),
                --(INT('Drill Size Info'!$AB$15) &amp; "." &amp; RIGHT(DK185,3))
            )
        ),
        "N/A"
    )
)</f>
        <v>N/A</v>
      </c>
      <c r="V185" s="161"/>
      <c r="W185" s="161"/>
      <c r="X185" s="161"/>
      <c r="Y185" s="161"/>
      <c r="Z185" s="161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3"/>
      <c r="BC185" s="163"/>
      <c r="BD185" s="163"/>
      <c r="BE185" s="164"/>
      <c r="BF185" s="165"/>
      <c r="BG185" s="162"/>
      <c r="BH185" s="162"/>
      <c r="BI185" s="164"/>
      <c r="BJ185" s="38"/>
      <c r="BK185" s="38"/>
      <c r="BL185" s="38"/>
      <c r="BM185" s="38"/>
      <c r="BN185" s="38"/>
      <c r="BO185" s="38"/>
      <c r="BP185" s="117" t="str">
        <f t="shared" si="104"/>
        <v/>
      </c>
      <c r="BQ185" s="38"/>
      <c r="BR185" s="38"/>
      <c r="BS185" s="38"/>
      <c r="BT185" s="38"/>
      <c r="BV185" s="17">
        <f t="shared" si="98"/>
        <v>0</v>
      </c>
      <c r="BW185" s="17">
        <f t="shared" si="99"/>
        <v>0</v>
      </c>
      <c r="BX185" s="17">
        <f t="shared" si="100"/>
        <v>0</v>
      </c>
      <c r="BY185" s="17">
        <f t="shared" si="101"/>
        <v>0</v>
      </c>
      <c r="BZ185" s="17">
        <f t="shared" si="102"/>
        <v>0</v>
      </c>
      <c r="CA185" s="17">
        <f t="shared" si="103"/>
        <v>0</v>
      </c>
      <c r="CB185" s="17">
        <f t="shared" si="105"/>
        <v>0</v>
      </c>
      <c r="CC185" s="17">
        <f t="shared" si="106"/>
        <v>0</v>
      </c>
      <c r="CD185" s="17">
        <f t="shared" si="107"/>
        <v>0</v>
      </c>
      <c r="CE185" s="17">
        <f t="shared" si="108"/>
        <v>0</v>
      </c>
      <c r="CF185" s="17">
        <f t="shared" si="109"/>
        <v>0</v>
      </c>
      <c r="CG185" s="17">
        <f t="shared" si="110"/>
        <v>0</v>
      </c>
      <c r="CH185" s="17">
        <f t="shared" si="111"/>
        <v>0</v>
      </c>
      <c r="CI185" s="17">
        <f t="shared" si="112"/>
        <v>0</v>
      </c>
      <c r="CJ185" s="17">
        <f t="shared" si="113"/>
        <v>0</v>
      </c>
      <c r="CK185" s="17">
        <f t="shared" si="114"/>
        <v>0</v>
      </c>
      <c r="CL185" s="17">
        <f t="shared" si="115"/>
        <v>0</v>
      </c>
      <c r="CM185" s="17">
        <f t="shared" si="116"/>
        <v>0</v>
      </c>
      <c r="CN185" s="17">
        <f t="shared" si="117"/>
        <v>0</v>
      </c>
      <c r="CO185" s="17">
        <f t="shared" si="118"/>
        <v>0</v>
      </c>
      <c r="CP185" s="17">
        <f t="shared" si="119"/>
        <v>0</v>
      </c>
      <c r="CQ185" s="17">
        <f t="shared" si="120"/>
        <v>0</v>
      </c>
      <c r="CR185" s="17">
        <f t="shared" si="121"/>
        <v>0</v>
      </c>
      <c r="CS185" s="17">
        <f t="shared" si="122"/>
        <v>0</v>
      </c>
      <c r="CT185" s="17">
        <f t="shared" si="123"/>
        <v>0</v>
      </c>
      <c r="CU185" s="17">
        <f t="shared" si="124"/>
        <v>0</v>
      </c>
      <c r="CV185" s="17">
        <f t="shared" si="125"/>
        <v>0</v>
      </c>
      <c r="CW185" s="17">
        <f t="shared" si="126"/>
        <v>0</v>
      </c>
      <c r="CX185" s="17">
        <f t="shared" si="127"/>
        <v>0</v>
      </c>
      <c r="CY185" s="17">
        <f t="shared" si="128"/>
        <v>0</v>
      </c>
      <c r="CZ185" s="17">
        <f t="shared" si="129"/>
        <v>0</v>
      </c>
      <c r="DA185" s="17">
        <f t="shared" si="130"/>
        <v>0</v>
      </c>
      <c r="DB185" s="17">
        <f t="shared" si="131"/>
        <v>0</v>
      </c>
      <c r="DC185" s="17">
        <f t="shared" si="132"/>
        <v>0</v>
      </c>
      <c r="DD185" s="17">
        <f t="shared" si="133"/>
        <v>0</v>
      </c>
      <c r="DE185" s="17">
        <f t="shared" si="134"/>
        <v>0</v>
      </c>
      <c r="DF185" s="17">
        <f t="shared" si="135"/>
        <v>0</v>
      </c>
      <c r="DG185" s="17">
        <f t="shared" si="136"/>
        <v>0</v>
      </c>
    </row>
    <row r="186" spans="2:111" ht="15" customHeight="1" x14ac:dyDescent="0.2">
      <c r="B186" s="156">
        <v>178</v>
      </c>
      <c r="C186" s="157" t="str">
        <f t="shared" si="137"/>
        <v/>
      </c>
      <c r="D186" s="158" t="str">
        <f t="shared" si="97"/>
        <v>OK</v>
      </c>
      <c r="E186" s="159" t="e">
        <f>VLOOKUP('DATA SHEET'!$B$9,'Drill Size Info'!$T$2:$U$8,2,FALSE)</f>
        <v>#N/A</v>
      </c>
      <c r="F186" s="159" t="str">
        <f t="shared" si="138"/>
        <v/>
      </c>
      <c r="G186" s="91">
        <f t="shared" si="139"/>
        <v>0</v>
      </c>
      <c r="H186" s="160" t="s">
        <v>175</v>
      </c>
      <c r="I186" s="160" t="s">
        <v>175</v>
      </c>
      <c r="J186" s="160" t="str">
        <f>IF('DATA SHEET'!$B$10="NC-50","N/A","OK")</f>
        <v>OK</v>
      </c>
      <c r="K186" s="160" t="str">
        <f>IF('DATA SHEET'!$B$10="NC-50","N/A","OK")</f>
        <v>OK</v>
      </c>
      <c r="L186" s="160" t="str">
        <f t="shared" si="140"/>
        <v>OK</v>
      </c>
      <c r="M186" s="160" t="str">
        <f t="shared" si="141"/>
        <v>OK</v>
      </c>
      <c r="N186" s="160"/>
      <c r="O186" s="160"/>
      <c r="P186" s="160"/>
      <c r="Q186" s="160"/>
      <c r="R186" s="92" t="str">
        <f>IF(DI186&lt;&gt;"",
    IF(INT('Drill Size Info'!$AA$19)=INT('Drill Size Info'!$AB$19),
        --(INT('Drill Size Info'!$AA$19) &amp; "." &amp; DI186),
        IF(AND((--(INT('Drill Size Info'!$AA$19) &amp; "." &amp; DI186)&gt;=--('Drill Size Info'!$AA$19)), (--(INT('Drill Size Info'!$AA$19) &amp; "." &amp; DI186)&lt;=--('Drill Size Info'!$AB$19))),
            --(INT('Drill Size Info'!$AA$19) &amp; "." &amp; DI186),
            --(INT('Drill Size Info'!$AB$19) &amp; "." &amp; DI186)
        )
    ),
    IF(DH186&lt;&gt;"",
        IF(INT('Drill Size Info'!$AA$19)=INT('Drill Size Info'!$AB$19),
            --(INT('Drill Size Info'!$AA$19) &amp; "." &amp; LEFT(DH186,3)),
            IF(AND((--(INT('Drill Size Info'!$AA$19) &amp; "." &amp; LEFT(DH186,3))&gt;=--('Drill Size Info'!$AA$19)), (--(INT('Drill Size Info'!$AA$19) &amp; "." &amp; LEFT(DH186,3))&lt;=--('Drill Size Info'!$AB$19))),
                --(INT('Drill Size Info'!$AA$19) &amp; "." &amp; LEFT(DH186,3)),
                --(INT('Drill Size Info'!$AB$19) &amp; "." &amp; LEFT(DH186,3))
            )
        ),
        "OK"
    )
)</f>
        <v>OK</v>
      </c>
      <c r="S186" s="150" t="str">
        <f>IF(DJ186&lt;&gt;"",
    IF(INT('Drill Size Info'!$AA$19)=INT('Drill Size Info'!$AB$19),
        --(INT('Drill Size Info'!$AA$19) &amp; "." &amp; DJ186),
        IF(AND((--(INT('Drill Size Info'!$AA$19) &amp; "." &amp; DJ186)&gt;=--('Drill Size Info'!$AA$19)), (--(INT('Drill Size Info'!$AA$19) &amp; "." &amp; DJ186)&lt;=--('Drill Size Info'!$AB$19))),
            --(INT('Drill Size Info'!$AA$19) &amp; "." &amp; DJ186),
            --(INT('Drill Size Info'!$AB$19) &amp; "." &amp; DJ186)
        )
    ),
    IF(DH186&lt;&gt;"",
        IF(INT('Drill Size Info'!$AA$19)=INT('Drill Size Info'!$AB$19),
            --(INT('Drill Size Info'!$AA$19) &amp; "." &amp; RIGHT(DH186,3)),
            IF(AND((--(INT('Drill Size Info'!$AA$19) &amp; "." &amp; RIGHT(DH186,3))&gt;=--('Drill Size Info'!$AA$19)), (--(INT('Drill Size Info'!$AA$19) &amp; "." &amp; RIGHT(DH186,3))&lt;=--('Drill Size Info'!$AB$19))),
                --(INT('Drill Size Info'!$AA$19) &amp; "." &amp; RIGHT(DH186,3)),
                --(INT('Drill Size Info'!$AB$19) &amp; "." &amp; RIGHT(DH186,3))
            )
        ),
        "N/A"
    )
)</f>
        <v>N/A</v>
      </c>
      <c r="T186" s="150" t="str">
        <f>IF(DL186&lt;&gt;"",
    IF(INT('Drill Size Info'!$AA$19)=INT('Drill Size Info'!$AB$15),
        --(INT('Drill Size Info'!$AA$15) &amp; "." &amp; DL186),
        IF(AND((--(INT('Drill Size Info'!$AA$15) &amp; "." &amp; DL186)&gt;=--('Drill Size Info'!$AA$15)), (--(INT('Drill Size Info'!$AA$15) &amp; "." &amp; DL186)&lt;=--('Drill Size Info'!$AB$15))),
            --(INT('Drill Size Info'!$AA$15) &amp; "." &amp; DL186),
            --(INT('Drill Size Info'!$AB$15) &amp; "." &amp; DL186)
        )
    ),
    IF(DK186&lt;&gt;"",
        IF(INT('Drill Size Info'!$AA$15)=INT('Drill Size Info'!$AB$15),
            --(INT('Drill Size Info'!$AA$15) &amp; "." &amp; LEFT(DK186,3)),
            IF(AND((--(INT('Drill Size Info'!$AA$15) &amp; "." &amp; LEFT(DK186,3))&gt;=--('Drill Size Info'!$AA$15)), (--(INT('Drill Size Info'!$AA$15) &amp; "." &amp; LEFT(DK186,3))&lt;=--('Drill Size Info'!$AB$15))),
                --(INT('Drill Size Info'!$AA$15) &amp; "." &amp; LEFT(DK186,3)),
                --(INT('Drill Size Info'!$AB$15) &amp; "." &amp; LEFT(DK186,3))
            )
        ),
        "OK"
    )
)</f>
        <v>OK</v>
      </c>
      <c r="U186" s="150" t="str">
        <f>IF(DM186&lt;&gt;"",
    IF(INT('Drill Size Info'!$AA$19)=INT('Drill Size Info'!$AB$15),
        --(INT('Drill Size Info'!$AA$15) &amp; "." &amp; DM186),
        IF(AND((--(INT('Drill Size Info'!$AA$15) &amp; "." &amp; DM186)&gt;=--('Drill Size Info'!$AA$15)), (--(INT('Drill Size Info'!$AA$15) &amp; "." &amp; DM186)&lt;=--('Drill Size Info'!$AB$15))),
            --(INT('Drill Size Info'!$AA$15) &amp; "." &amp; DM186),
            --(INT('Drill Size Info'!$AB$15) &amp; "." &amp; DM186)
        )
    ),
    IF(DK186&lt;&gt;"",
        IF(INT('Drill Size Info'!$AA$15)=INT('Drill Size Info'!$AB$15),
            --(INT('Drill Size Info'!$AA$15) &amp; "." &amp; RIGHT(DK186,3)),
            IF(AND((--(INT('Drill Size Info'!$AA$15) &amp; "." &amp; RIGHT(DK186,3))&gt;=--('Drill Size Info'!$AA$15)), (--(INT('Drill Size Info'!$AA$15) &amp; "." &amp; RIGHT(DK186,3))&lt;=--('Drill Size Info'!$AB$15))),
                --(INT('Drill Size Info'!$AA$15) &amp; "." &amp; RIGHT(DK186,3)),
                --(INT('Drill Size Info'!$AB$15) &amp; "." &amp; RIGHT(DK186,3))
            )
        ),
        "N/A"
    )
)</f>
        <v>N/A</v>
      </c>
      <c r="V186" s="161"/>
      <c r="W186" s="161"/>
      <c r="X186" s="161"/>
      <c r="Y186" s="161"/>
      <c r="Z186" s="161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62"/>
      <c r="AL186" s="162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3"/>
      <c r="BC186" s="163"/>
      <c r="BD186" s="163"/>
      <c r="BE186" s="164"/>
      <c r="BF186" s="165"/>
      <c r="BG186" s="162"/>
      <c r="BH186" s="162"/>
      <c r="BI186" s="164"/>
      <c r="BJ186" s="38"/>
      <c r="BK186" s="38"/>
      <c r="BL186" s="38"/>
      <c r="BM186" s="38"/>
      <c r="BN186" s="38"/>
      <c r="BO186" s="38"/>
      <c r="BP186" s="117" t="str">
        <f t="shared" si="104"/>
        <v/>
      </c>
      <c r="BQ186" s="38"/>
      <c r="BR186" s="38"/>
      <c r="BS186" s="38"/>
      <c r="BT186" s="38"/>
      <c r="BV186" s="17">
        <f t="shared" si="98"/>
        <v>0</v>
      </c>
      <c r="BW186" s="17">
        <f t="shared" si="99"/>
        <v>0</v>
      </c>
      <c r="BX186" s="17">
        <f t="shared" si="100"/>
        <v>0</v>
      </c>
      <c r="BY186" s="17">
        <f t="shared" si="101"/>
        <v>0</v>
      </c>
      <c r="BZ186" s="17">
        <f t="shared" si="102"/>
        <v>0</v>
      </c>
      <c r="CA186" s="17">
        <f t="shared" si="103"/>
        <v>0</v>
      </c>
      <c r="CB186" s="17">
        <f t="shared" si="105"/>
        <v>0</v>
      </c>
      <c r="CC186" s="17">
        <f t="shared" si="106"/>
        <v>0</v>
      </c>
      <c r="CD186" s="17">
        <f t="shared" si="107"/>
        <v>0</v>
      </c>
      <c r="CE186" s="17">
        <f t="shared" si="108"/>
        <v>0</v>
      </c>
      <c r="CF186" s="17">
        <f t="shared" si="109"/>
        <v>0</v>
      </c>
      <c r="CG186" s="17">
        <f t="shared" si="110"/>
        <v>0</v>
      </c>
      <c r="CH186" s="17">
        <f t="shared" si="111"/>
        <v>0</v>
      </c>
      <c r="CI186" s="17">
        <f t="shared" si="112"/>
        <v>0</v>
      </c>
      <c r="CJ186" s="17">
        <f t="shared" si="113"/>
        <v>0</v>
      </c>
      <c r="CK186" s="17">
        <f t="shared" si="114"/>
        <v>0</v>
      </c>
      <c r="CL186" s="17">
        <f t="shared" si="115"/>
        <v>0</v>
      </c>
      <c r="CM186" s="17">
        <f t="shared" si="116"/>
        <v>0</v>
      </c>
      <c r="CN186" s="17">
        <f t="shared" si="117"/>
        <v>0</v>
      </c>
      <c r="CO186" s="17">
        <f t="shared" si="118"/>
        <v>0</v>
      </c>
      <c r="CP186" s="17">
        <f t="shared" si="119"/>
        <v>0</v>
      </c>
      <c r="CQ186" s="17">
        <f t="shared" si="120"/>
        <v>0</v>
      </c>
      <c r="CR186" s="17">
        <f t="shared" si="121"/>
        <v>0</v>
      </c>
      <c r="CS186" s="17">
        <f t="shared" si="122"/>
        <v>0</v>
      </c>
      <c r="CT186" s="17">
        <f t="shared" si="123"/>
        <v>0</v>
      </c>
      <c r="CU186" s="17">
        <f t="shared" si="124"/>
        <v>0</v>
      </c>
      <c r="CV186" s="17">
        <f t="shared" si="125"/>
        <v>0</v>
      </c>
      <c r="CW186" s="17">
        <f t="shared" si="126"/>
        <v>0</v>
      </c>
      <c r="CX186" s="17">
        <f t="shared" si="127"/>
        <v>0</v>
      </c>
      <c r="CY186" s="17">
        <f t="shared" si="128"/>
        <v>0</v>
      </c>
      <c r="CZ186" s="17">
        <f t="shared" si="129"/>
        <v>0</v>
      </c>
      <c r="DA186" s="17">
        <f t="shared" si="130"/>
        <v>0</v>
      </c>
      <c r="DB186" s="17">
        <f t="shared" si="131"/>
        <v>0</v>
      </c>
      <c r="DC186" s="17">
        <f t="shared" si="132"/>
        <v>0</v>
      </c>
      <c r="DD186" s="17">
        <f t="shared" si="133"/>
        <v>0</v>
      </c>
      <c r="DE186" s="17">
        <f t="shared" si="134"/>
        <v>0</v>
      </c>
      <c r="DF186" s="17">
        <f t="shared" si="135"/>
        <v>0</v>
      </c>
      <c r="DG186" s="17">
        <f t="shared" si="136"/>
        <v>0</v>
      </c>
    </row>
    <row r="187" spans="2:111" ht="15" customHeight="1" x14ac:dyDescent="0.2">
      <c r="B187" s="156">
        <v>179</v>
      </c>
      <c r="C187" s="157" t="str">
        <f t="shared" si="137"/>
        <v/>
      </c>
      <c r="D187" s="158" t="str">
        <f t="shared" si="97"/>
        <v>OK</v>
      </c>
      <c r="E187" s="159" t="e">
        <f>VLOOKUP('DATA SHEET'!$B$9,'Drill Size Info'!$T$2:$U$8,2,FALSE)</f>
        <v>#N/A</v>
      </c>
      <c r="F187" s="159" t="str">
        <f t="shared" si="138"/>
        <v/>
      </c>
      <c r="G187" s="91">
        <f t="shared" si="139"/>
        <v>0</v>
      </c>
      <c r="H187" s="160" t="s">
        <v>175</v>
      </c>
      <c r="I187" s="160" t="s">
        <v>175</v>
      </c>
      <c r="J187" s="160" t="str">
        <f>IF('DATA SHEET'!$B$10="NC-50","N/A","OK")</f>
        <v>OK</v>
      </c>
      <c r="K187" s="160" t="str">
        <f>IF('DATA SHEET'!$B$10="NC-50","N/A","OK")</f>
        <v>OK</v>
      </c>
      <c r="L187" s="160" t="str">
        <f t="shared" si="140"/>
        <v>OK</v>
      </c>
      <c r="M187" s="160" t="str">
        <f t="shared" si="141"/>
        <v>OK</v>
      </c>
      <c r="N187" s="160"/>
      <c r="O187" s="160"/>
      <c r="P187" s="160"/>
      <c r="Q187" s="160"/>
      <c r="R187" s="92" t="str">
        <f>IF(DI187&lt;&gt;"",
    IF(INT('Drill Size Info'!$AA$19)=INT('Drill Size Info'!$AB$19),
        --(INT('Drill Size Info'!$AA$19) &amp; "." &amp; DI187),
        IF(AND((--(INT('Drill Size Info'!$AA$19) &amp; "." &amp; DI187)&gt;=--('Drill Size Info'!$AA$19)), (--(INT('Drill Size Info'!$AA$19) &amp; "." &amp; DI187)&lt;=--('Drill Size Info'!$AB$19))),
            --(INT('Drill Size Info'!$AA$19) &amp; "." &amp; DI187),
            --(INT('Drill Size Info'!$AB$19) &amp; "." &amp; DI187)
        )
    ),
    IF(DH187&lt;&gt;"",
        IF(INT('Drill Size Info'!$AA$19)=INT('Drill Size Info'!$AB$19),
            --(INT('Drill Size Info'!$AA$19) &amp; "." &amp; LEFT(DH187,3)),
            IF(AND((--(INT('Drill Size Info'!$AA$19) &amp; "." &amp; LEFT(DH187,3))&gt;=--('Drill Size Info'!$AA$19)), (--(INT('Drill Size Info'!$AA$19) &amp; "." &amp; LEFT(DH187,3))&lt;=--('Drill Size Info'!$AB$19))),
                --(INT('Drill Size Info'!$AA$19) &amp; "." &amp; LEFT(DH187,3)),
                --(INT('Drill Size Info'!$AB$19) &amp; "." &amp; LEFT(DH187,3))
            )
        ),
        "OK"
    )
)</f>
        <v>OK</v>
      </c>
      <c r="S187" s="150" t="str">
        <f>IF(DJ187&lt;&gt;"",
    IF(INT('Drill Size Info'!$AA$19)=INT('Drill Size Info'!$AB$19),
        --(INT('Drill Size Info'!$AA$19) &amp; "." &amp; DJ187),
        IF(AND((--(INT('Drill Size Info'!$AA$19) &amp; "." &amp; DJ187)&gt;=--('Drill Size Info'!$AA$19)), (--(INT('Drill Size Info'!$AA$19) &amp; "." &amp; DJ187)&lt;=--('Drill Size Info'!$AB$19))),
            --(INT('Drill Size Info'!$AA$19) &amp; "." &amp; DJ187),
            --(INT('Drill Size Info'!$AB$19) &amp; "." &amp; DJ187)
        )
    ),
    IF(DH187&lt;&gt;"",
        IF(INT('Drill Size Info'!$AA$19)=INT('Drill Size Info'!$AB$19),
            --(INT('Drill Size Info'!$AA$19) &amp; "." &amp; RIGHT(DH187,3)),
            IF(AND((--(INT('Drill Size Info'!$AA$19) &amp; "." &amp; RIGHT(DH187,3))&gt;=--('Drill Size Info'!$AA$19)), (--(INT('Drill Size Info'!$AA$19) &amp; "." &amp; RIGHT(DH187,3))&lt;=--('Drill Size Info'!$AB$19))),
                --(INT('Drill Size Info'!$AA$19) &amp; "." &amp; RIGHT(DH187,3)),
                --(INT('Drill Size Info'!$AB$19) &amp; "." &amp; RIGHT(DH187,3))
            )
        ),
        "N/A"
    )
)</f>
        <v>N/A</v>
      </c>
      <c r="T187" s="150" t="str">
        <f>IF(DL187&lt;&gt;"",
    IF(INT('Drill Size Info'!$AA$19)=INT('Drill Size Info'!$AB$15),
        --(INT('Drill Size Info'!$AA$15) &amp; "." &amp; DL187),
        IF(AND((--(INT('Drill Size Info'!$AA$15) &amp; "." &amp; DL187)&gt;=--('Drill Size Info'!$AA$15)), (--(INT('Drill Size Info'!$AA$15) &amp; "." &amp; DL187)&lt;=--('Drill Size Info'!$AB$15))),
            --(INT('Drill Size Info'!$AA$15) &amp; "." &amp; DL187),
            --(INT('Drill Size Info'!$AB$15) &amp; "." &amp; DL187)
        )
    ),
    IF(DK187&lt;&gt;"",
        IF(INT('Drill Size Info'!$AA$15)=INT('Drill Size Info'!$AB$15),
            --(INT('Drill Size Info'!$AA$15) &amp; "." &amp; LEFT(DK187,3)),
            IF(AND((--(INT('Drill Size Info'!$AA$15) &amp; "." &amp; LEFT(DK187,3))&gt;=--('Drill Size Info'!$AA$15)), (--(INT('Drill Size Info'!$AA$15) &amp; "." &amp; LEFT(DK187,3))&lt;=--('Drill Size Info'!$AB$15))),
                --(INT('Drill Size Info'!$AA$15) &amp; "." &amp; LEFT(DK187,3)),
                --(INT('Drill Size Info'!$AB$15) &amp; "." &amp; LEFT(DK187,3))
            )
        ),
        "OK"
    )
)</f>
        <v>OK</v>
      </c>
      <c r="U187" s="150" t="str">
        <f>IF(DM187&lt;&gt;"",
    IF(INT('Drill Size Info'!$AA$19)=INT('Drill Size Info'!$AB$15),
        --(INT('Drill Size Info'!$AA$15) &amp; "." &amp; DM187),
        IF(AND((--(INT('Drill Size Info'!$AA$15) &amp; "." &amp; DM187)&gt;=--('Drill Size Info'!$AA$15)), (--(INT('Drill Size Info'!$AA$15) &amp; "." &amp; DM187)&lt;=--('Drill Size Info'!$AB$15))),
            --(INT('Drill Size Info'!$AA$15) &amp; "." &amp; DM187),
            --(INT('Drill Size Info'!$AB$15) &amp; "." &amp; DM187)
        )
    ),
    IF(DK187&lt;&gt;"",
        IF(INT('Drill Size Info'!$AA$15)=INT('Drill Size Info'!$AB$15),
            --(INT('Drill Size Info'!$AA$15) &amp; "." &amp; RIGHT(DK187,3)),
            IF(AND((--(INT('Drill Size Info'!$AA$15) &amp; "." &amp; RIGHT(DK187,3))&gt;=--('Drill Size Info'!$AA$15)), (--(INT('Drill Size Info'!$AA$15) &amp; "." &amp; RIGHT(DK187,3))&lt;=--('Drill Size Info'!$AB$15))),
                --(INT('Drill Size Info'!$AA$15) &amp; "." &amp; RIGHT(DK187,3)),
                --(INT('Drill Size Info'!$AB$15) &amp; "." &amp; RIGHT(DK187,3))
            )
        ),
        "N/A"
    )
)</f>
        <v>N/A</v>
      </c>
      <c r="V187" s="161"/>
      <c r="W187" s="161"/>
      <c r="X187" s="161"/>
      <c r="Y187" s="161"/>
      <c r="Z187" s="161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62"/>
      <c r="AL187" s="162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3"/>
      <c r="BC187" s="163"/>
      <c r="BD187" s="163"/>
      <c r="BE187" s="164"/>
      <c r="BF187" s="165"/>
      <c r="BG187" s="162"/>
      <c r="BH187" s="162"/>
      <c r="BI187" s="164"/>
      <c r="BJ187" s="38"/>
      <c r="BK187" s="38"/>
      <c r="BL187" s="38"/>
      <c r="BM187" s="38"/>
      <c r="BN187" s="38"/>
      <c r="BO187" s="38"/>
      <c r="BP187" s="117" t="str">
        <f t="shared" si="104"/>
        <v/>
      </c>
      <c r="BQ187" s="38"/>
      <c r="BR187" s="38"/>
      <c r="BS187" s="38"/>
      <c r="BT187" s="38"/>
      <c r="BV187" s="17">
        <f t="shared" si="98"/>
        <v>0</v>
      </c>
      <c r="BW187" s="17">
        <f t="shared" si="99"/>
        <v>0</v>
      </c>
      <c r="BX187" s="17">
        <f t="shared" si="100"/>
        <v>0</v>
      </c>
      <c r="BY187" s="17">
        <f t="shared" si="101"/>
        <v>0</v>
      </c>
      <c r="BZ187" s="17">
        <f t="shared" si="102"/>
        <v>0</v>
      </c>
      <c r="CA187" s="17">
        <f t="shared" si="103"/>
        <v>0</v>
      </c>
      <c r="CB187" s="17">
        <f t="shared" si="105"/>
        <v>0</v>
      </c>
      <c r="CC187" s="17">
        <f t="shared" si="106"/>
        <v>0</v>
      </c>
      <c r="CD187" s="17">
        <f t="shared" si="107"/>
        <v>0</v>
      </c>
      <c r="CE187" s="17">
        <f t="shared" si="108"/>
        <v>0</v>
      </c>
      <c r="CF187" s="17">
        <f t="shared" si="109"/>
        <v>0</v>
      </c>
      <c r="CG187" s="17">
        <f t="shared" si="110"/>
        <v>0</v>
      </c>
      <c r="CH187" s="17">
        <f t="shared" si="111"/>
        <v>0</v>
      </c>
      <c r="CI187" s="17">
        <f t="shared" si="112"/>
        <v>0</v>
      </c>
      <c r="CJ187" s="17">
        <f t="shared" si="113"/>
        <v>0</v>
      </c>
      <c r="CK187" s="17">
        <f t="shared" si="114"/>
        <v>0</v>
      </c>
      <c r="CL187" s="17">
        <f t="shared" si="115"/>
        <v>0</v>
      </c>
      <c r="CM187" s="17">
        <f t="shared" si="116"/>
        <v>0</v>
      </c>
      <c r="CN187" s="17">
        <f t="shared" si="117"/>
        <v>0</v>
      </c>
      <c r="CO187" s="17">
        <f t="shared" si="118"/>
        <v>0</v>
      </c>
      <c r="CP187" s="17">
        <f t="shared" si="119"/>
        <v>0</v>
      </c>
      <c r="CQ187" s="17">
        <f t="shared" si="120"/>
        <v>0</v>
      </c>
      <c r="CR187" s="17">
        <f t="shared" si="121"/>
        <v>0</v>
      </c>
      <c r="CS187" s="17">
        <f t="shared" si="122"/>
        <v>0</v>
      </c>
      <c r="CT187" s="17">
        <f t="shared" si="123"/>
        <v>0</v>
      </c>
      <c r="CU187" s="17">
        <f t="shared" si="124"/>
        <v>0</v>
      </c>
      <c r="CV187" s="17">
        <f t="shared" si="125"/>
        <v>0</v>
      </c>
      <c r="CW187" s="17">
        <f t="shared" si="126"/>
        <v>0</v>
      </c>
      <c r="CX187" s="17">
        <f t="shared" si="127"/>
        <v>0</v>
      </c>
      <c r="CY187" s="17">
        <f t="shared" si="128"/>
        <v>0</v>
      </c>
      <c r="CZ187" s="17">
        <f t="shared" si="129"/>
        <v>0</v>
      </c>
      <c r="DA187" s="17">
        <f t="shared" si="130"/>
        <v>0</v>
      </c>
      <c r="DB187" s="17">
        <f t="shared" si="131"/>
        <v>0</v>
      </c>
      <c r="DC187" s="17">
        <f t="shared" si="132"/>
        <v>0</v>
      </c>
      <c r="DD187" s="17">
        <f t="shared" si="133"/>
        <v>0</v>
      </c>
      <c r="DE187" s="17">
        <f t="shared" si="134"/>
        <v>0</v>
      </c>
      <c r="DF187" s="17">
        <f t="shared" si="135"/>
        <v>0</v>
      </c>
      <c r="DG187" s="17">
        <f t="shared" si="136"/>
        <v>0</v>
      </c>
    </row>
    <row r="188" spans="2:111" ht="15" customHeight="1" x14ac:dyDescent="0.2">
      <c r="B188" s="156">
        <v>180</v>
      </c>
      <c r="C188" s="157" t="str">
        <f t="shared" si="137"/>
        <v/>
      </c>
      <c r="D188" s="158" t="str">
        <f t="shared" si="97"/>
        <v>OK</v>
      </c>
      <c r="E188" s="159" t="e">
        <f>VLOOKUP('DATA SHEET'!$B$9,'Drill Size Info'!$T$2:$U$8,2,FALSE)</f>
        <v>#N/A</v>
      </c>
      <c r="F188" s="159" t="str">
        <f t="shared" si="138"/>
        <v/>
      </c>
      <c r="G188" s="91">
        <f t="shared" si="139"/>
        <v>0</v>
      </c>
      <c r="H188" s="160" t="s">
        <v>175</v>
      </c>
      <c r="I188" s="160" t="s">
        <v>175</v>
      </c>
      <c r="J188" s="160" t="str">
        <f>IF('DATA SHEET'!$B$10="NC-50","N/A","OK")</f>
        <v>OK</v>
      </c>
      <c r="K188" s="160" t="str">
        <f>IF('DATA SHEET'!$B$10="NC-50","N/A","OK")</f>
        <v>OK</v>
      </c>
      <c r="L188" s="160" t="str">
        <f t="shared" si="140"/>
        <v>OK</v>
      </c>
      <c r="M188" s="160" t="str">
        <f t="shared" si="141"/>
        <v>OK</v>
      </c>
      <c r="N188" s="160"/>
      <c r="O188" s="160"/>
      <c r="P188" s="160"/>
      <c r="Q188" s="160"/>
      <c r="R188" s="92" t="str">
        <f>IF(DI188&lt;&gt;"",
    IF(INT('Drill Size Info'!$AA$19)=INT('Drill Size Info'!$AB$19),
        --(INT('Drill Size Info'!$AA$19) &amp; "." &amp; DI188),
        IF(AND((--(INT('Drill Size Info'!$AA$19) &amp; "." &amp; DI188)&gt;=--('Drill Size Info'!$AA$19)), (--(INT('Drill Size Info'!$AA$19) &amp; "." &amp; DI188)&lt;=--('Drill Size Info'!$AB$19))),
            --(INT('Drill Size Info'!$AA$19) &amp; "." &amp; DI188),
            --(INT('Drill Size Info'!$AB$19) &amp; "." &amp; DI188)
        )
    ),
    IF(DH188&lt;&gt;"",
        IF(INT('Drill Size Info'!$AA$19)=INT('Drill Size Info'!$AB$19),
            --(INT('Drill Size Info'!$AA$19) &amp; "." &amp; LEFT(DH188,3)),
            IF(AND((--(INT('Drill Size Info'!$AA$19) &amp; "." &amp; LEFT(DH188,3))&gt;=--('Drill Size Info'!$AA$19)), (--(INT('Drill Size Info'!$AA$19) &amp; "." &amp; LEFT(DH188,3))&lt;=--('Drill Size Info'!$AB$19))),
                --(INT('Drill Size Info'!$AA$19) &amp; "." &amp; LEFT(DH188,3)),
                --(INT('Drill Size Info'!$AB$19) &amp; "." &amp; LEFT(DH188,3))
            )
        ),
        "OK"
    )
)</f>
        <v>OK</v>
      </c>
      <c r="S188" s="150" t="str">
        <f>IF(DJ188&lt;&gt;"",
    IF(INT('Drill Size Info'!$AA$19)=INT('Drill Size Info'!$AB$19),
        --(INT('Drill Size Info'!$AA$19) &amp; "." &amp; DJ188),
        IF(AND((--(INT('Drill Size Info'!$AA$19) &amp; "." &amp; DJ188)&gt;=--('Drill Size Info'!$AA$19)), (--(INT('Drill Size Info'!$AA$19) &amp; "." &amp; DJ188)&lt;=--('Drill Size Info'!$AB$19))),
            --(INT('Drill Size Info'!$AA$19) &amp; "." &amp; DJ188),
            --(INT('Drill Size Info'!$AB$19) &amp; "." &amp; DJ188)
        )
    ),
    IF(DH188&lt;&gt;"",
        IF(INT('Drill Size Info'!$AA$19)=INT('Drill Size Info'!$AB$19),
            --(INT('Drill Size Info'!$AA$19) &amp; "." &amp; RIGHT(DH188,3)),
            IF(AND((--(INT('Drill Size Info'!$AA$19) &amp; "." &amp; RIGHT(DH188,3))&gt;=--('Drill Size Info'!$AA$19)), (--(INT('Drill Size Info'!$AA$19) &amp; "." &amp; RIGHT(DH188,3))&lt;=--('Drill Size Info'!$AB$19))),
                --(INT('Drill Size Info'!$AA$19) &amp; "." &amp; RIGHT(DH188,3)),
                --(INT('Drill Size Info'!$AB$19) &amp; "." &amp; RIGHT(DH188,3))
            )
        ),
        "N/A"
    )
)</f>
        <v>N/A</v>
      </c>
      <c r="T188" s="150" t="str">
        <f>IF(DL188&lt;&gt;"",
    IF(INT('Drill Size Info'!$AA$19)=INT('Drill Size Info'!$AB$15),
        --(INT('Drill Size Info'!$AA$15) &amp; "." &amp; DL188),
        IF(AND((--(INT('Drill Size Info'!$AA$15) &amp; "." &amp; DL188)&gt;=--('Drill Size Info'!$AA$15)), (--(INT('Drill Size Info'!$AA$15) &amp; "." &amp; DL188)&lt;=--('Drill Size Info'!$AB$15))),
            --(INT('Drill Size Info'!$AA$15) &amp; "." &amp; DL188),
            --(INT('Drill Size Info'!$AB$15) &amp; "." &amp; DL188)
        )
    ),
    IF(DK188&lt;&gt;"",
        IF(INT('Drill Size Info'!$AA$15)=INT('Drill Size Info'!$AB$15),
            --(INT('Drill Size Info'!$AA$15) &amp; "." &amp; LEFT(DK188,3)),
            IF(AND((--(INT('Drill Size Info'!$AA$15) &amp; "." &amp; LEFT(DK188,3))&gt;=--('Drill Size Info'!$AA$15)), (--(INT('Drill Size Info'!$AA$15) &amp; "." &amp; LEFT(DK188,3))&lt;=--('Drill Size Info'!$AB$15))),
                --(INT('Drill Size Info'!$AA$15) &amp; "." &amp; LEFT(DK188,3)),
                --(INT('Drill Size Info'!$AB$15) &amp; "." &amp; LEFT(DK188,3))
            )
        ),
        "OK"
    )
)</f>
        <v>OK</v>
      </c>
      <c r="U188" s="150" t="str">
        <f>IF(DM188&lt;&gt;"",
    IF(INT('Drill Size Info'!$AA$19)=INT('Drill Size Info'!$AB$15),
        --(INT('Drill Size Info'!$AA$15) &amp; "." &amp; DM188),
        IF(AND((--(INT('Drill Size Info'!$AA$15) &amp; "." &amp; DM188)&gt;=--('Drill Size Info'!$AA$15)), (--(INT('Drill Size Info'!$AA$15) &amp; "." &amp; DM188)&lt;=--('Drill Size Info'!$AB$15))),
            --(INT('Drill Size Info'!$AA$15) &amp; "." &amp; DM188),
            --(INT('Drill Size Info'!$AB$15) &amp; "." &amp; DM188)
        )
    ),
    IF(DK188&lt;&gt;"",
        IF(INT('Drill Size Info'!$AA$15)=INT('Drill Size Info'!$AB$15),
            --(INT('Drill Size Info'!$AA$15) &amp; "." &amp; RIGHT(DK188,3)),
            IF(AND((--(INT('Drill Size Info'!$AA$15) &amp; "." &amp; RIGHT(DK188,3))&gt;=--('Drill Size Info'!$AA$15)), (--(INT('Drill Size Info'!$AA$15) &amp; "." &amp; RIGHT(DK188,3))&lt;=--('Drill Size Info'!$AB$15))),
                --(INT('Drill Size Info'!$AA$15) &amp; "." &amp; RIGHT(DK188,3)),
                --(INT('Drill Size Info'!$AB$15) &amp; "." &amp; RIGHT(DK188,3))
            )
        ),
        "N/A"
    )
)</f>
        <v>N/A</v>
      </c>
      <c r="V188" s="161"/>
      <c r="W188" s="161"/>
      <c r="X188" s="161"/>
      <c r="Y188" s="161"/>
      <c r="Z188" s="161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62"/>
      <c r="AL188" s="162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3"/>
      <c r="BC188" s="163"/>
      <c r="BD188" s="163"/>
      <c r="BE188" s="164"/>
      <c r="BF188" s="165"/>
      <c r="BG188" s="162"/>
      <c r="BH188" s="162"/>
      <c r="BI188" s="164"/>
      <c r="BJ188" s="38"/>
      <c r="BK188" s="38"/>
      <c r="BL188" s="38"/>
      <c r="BM188" s="38"/>
      <c r="BN188" s="38"/>
      <c r="BO188" s="38"/>
      <c r="BP188" s="117" t="str">
        <f t="shared" si="104"/>
        <v/>
      </c>
      <c r="BQ188" s="38"/>
      <c r="BR188" s="38"/>
      <c r="BS188" s="38"/>
      <c r="BT188" s="38"/>
      <c r="BV188" s="17">
        <f t="shared" si="98"/>
        <v>0</v>
      </c>
      <c r="BW188" s="17">
        <f t="shared" si="99"/>
        <v>0</v>
      </c>
      <c r="BX188" s="17">
        <f t="shared" si="100"/>
        <v>0</v>
      </c>
      <c r="BY188" s="17">
        <f t="shared" si="101"/>
        <v>0</v>
      </c>
      <c r="BZ188" s="17">
        <f t="shared" si="102"/>
        <v>0</v>
      </c>
      <c r="CA188" s="17">
        <f t="shared" si="103"/>
        <v>0</v>
      </c>
      <c r="CB188" s="17">
        <f t="shared" si="105"/>
        <v>0</v>
      </c>
      <c r="CC188" s="17">
        <f t="shared" si="106"/>
        <v>0</v>
      </c>
      <c r="CD188" s="17">
        <f t="shared" si="107"/>
        <v>0</v>
      </c>
      <c r="CE188" s="17">
        <f t="shared" si="108"/>
        <v>0</v>
      </c>
      <c r="CF188" s="17">
        <f t="shared" si="109"/>
        <v>0</v>
      </c>
      <c r="CG188" s="17">
        <f t="shared" si="110"/>
        <v>0</v>
      </c>
      <c r="CH188" s="17">
        <f t="shared" si="111"/>
        <v>0</v>
      </c>
      <c r="CI188" s="17">
        <f t="shared" si="112"/>
        <v>0</v>
      </c>
      <c r="CJ188" s="17">
        <f t="shared" si="113"/>
        <v>0</v>
      </c>
      <c r="CK188" s="17">
        <f t="shared" si="114"/>
        <v>0</v>
      </c>
      <c r="CL188" s="17">
        <f t="shared" si="115"/>
        <v>0</v>
      </c>
      <c r="CM188" s="17">
        <f t="shared" si="116"/>
        <v>0</v>
      </c>
      <c r="CN188" s="17">
        <f t="shared" si="117"/>
        <v>0</v>
      </c>
      <c r="CO188" s="17">
        <f t="shared" si="118"/>
        <v>0</v>
      </c>
      <c r="CP188" s="17">
        <f t="shared" si="119"/>
        <v>0</v>
      </c>
      <c r="CQ188" s="17">
        <f t="shared" si="120"/>
        <v>0</v>
      </c>
      <c r="CR188" s="17">
        <f t="shared" si="121"/>
        <v>0</v>
      </c>
      <c r="CS188" s="17">
        <f t="shared" si="122"/>
        <v>0</v>
      </c>
      <c r="CT188" s="17">
        <f t="shared" si="123"/>
        <v>0</v>
      </c>
      <c r="CU188" s="17">
        <f t="shared" si="124"/>
        <v>0</v>
      </c>
      <c r="CV188" s="17">
        <f t="shared" si="125"/>
        <v>0</v>
      </c>
      <c r="CW188" s="17">
        <f t="shared" si="126"/>
        <v>0</v>
      </c>
      <c r="CX188" s="17">
        <f t="shared" si="127"/>
        <v>0</v>
      </c>
      <c r="CY188" s="17">
        <f t="shared" si="128"/>
        <v>0</v>
      </c>
      <c r="CZ188" s="17">
        <f t="shared" si="129"/>
        <v>0</v>
      </c>
      <c r="DA188" s="17">
        <f t="shared" si="130"/>
        <v>0</v>
      </c>
      <c r="DB188" s="17">
        <f t="shared" si="131"/>
        <v>0</v>
      </c>
      <c r="DC188" s="17">
        <f t="shared" si="132"/>
        <v>0</v>
      </c>
      <c r="DD188" s="17">
        <f t="shared" si="133"/>
        <v>0</v>
      </c>
      <c r="DE188" s="17">
        <f t="shared" si="134"/>
        <v>0</v>
      </c>
      <c r="DF188" s="17">
        <f t="shared" si="135"/>
        <v>0</v>
      </c>
      <c r="DG188" s="17">
        <f t="shared" si="136"/>
        <v>0</v>
      </c>
    </row>
    <row r="189" spans="2:111" ht="15" customHeight="1" x14ac:dyDescent="0.2">
      <c r="B189" s="156">
        <v>181</v>
      </c>
      <c r="C189" s="157" t="str">
        <f t="shared" si="137"/>
        <v/>
      </c>
      <c r="D189" s="158" t="str">
        <f t="shared" si="97"/>
        <v>OK</v>
      </c>
      <c r="E189" s="159" t="e">
        <f>VLOOKUP('DATA SHEET'!$B$9,'Drill Size Info'!$T$2:$U$8,2,FALSE)</f>
        <v>#N/A</v>
      </c>
      <c r="F189" s="159" t="str">
        <f t="shared" si="138"/>
        <v/>
      </c>
      <c r="G189" s="91">
        <f t="shared" si="139"/>
        <v>0</v>
      </c>
      <c r="H189" s="160" t="s">
        <v>175</v>
      </c>
      <c r="I189" s="160" t="s">
        <v>175</v>
      </c>
      <c r="J189" s="160" t="str">
        <f>IF('DATA SHEET'!$B$10="NC-50","N/A","OK")</f>
        <v>OK</v>
      </c>
      <c r="K189" s="160" t="str">
        <f>IF('DATA SHEET'!$B$10="NC-50","N/A","OK")</f>
        <v>OK</v>
      </c>
      <c r="L189" s="160" t="str">
        <f t="shared" si="140"/>
        <v>OK</v>
      </c>
      <c r="M189" s="160" t="str">
        <f t="shared" si="141"/>
        <v>OK</v>
      </c>
      <c r="N189" s="160"/>
      <c r="O189" s="160"/>
      <c r="P189" s="160"/>
      <c r="Q189" s="160"/>
      <c r="R189" s="92" t="str">
        <f>IF(DI189&lt;&gt;"",
    IF(INT('Drill Size Info'!$AA$19)=INT('Drill Size Info'!$AB$19),
        --(INT('Drill Size Info'!$AA$19) &amp; "." &amp; DI189),
        IF(AND((--(INT('Drill Size Info'!$AA$19) &amp; "." &amp; DI189)&gt;=--('Drill Size Info'!$AA$19)), (--(INT('Drill Size Info'!$AA$19) &amp; "." &amp; DI189)&lt;=--('Drill Size Info'!$AB$19))),
            --(INT('Drill Size Info'!$AA$19) &amp; "." &amp; DI189),
            --(INT('Drill Size Info'!$AB$19) &amp; "." &amp; DI189)
        )
    ),
    IF(DH189&lt;&gt;"",
        IF(INT('Drill Size Info'!$AA$19)=INT('Drill Size Info'!$AB$19),
            --(INT('Drill Size Info'!$AA$19) &amp; "." &amp; LEFT(DH189,3)),
            IF(AND((--(INT('Drill Size Info'!$AA$19) &amp; "." &amp; LEFT(DH189,3))&gt;=--('Drill Size Info'!$AA$19)), (--(INT('Drill Size Info'!$AA$19) &amp; "." &amp; LEFT(DH189,3))&lt;=--('Drill Size Info'!$AB$19))),
                --(INT('Drill Size Info'!$AA$19) &amp; "." &amp; LEFT(DH189,3)),
                --(INT('Drill Size Info'!$AB$19) &amp; "." &amp; LEFT(DH189,3))
            )
        ),
        "OK"
    )
)</f>
        <v>OK</v>
      </c>
      <c r="S189" s="150" t="str">
        <f>IF(DJ189&lt;&gt;"",
    IF(INT('Drill Size Info'!$AA$19)=INT('Drill Size Info'!$AB$19),
        --(INT('Drill Size Info'!$AA$19) &amp; "." &amp; DJ189),
        IF(AND((--(INT('Drill Size Info'!$AA$19) &amp; "." &amp; DJ189)&gt;=--('Drill Size Info'!$AA$19)), (--(INT('Drill Size Info'!$AA$19) &amp; "." &amp; DJ189)&lt;=--('Drill Size Info'!$AB$19))),
            --(INT('Drill Size Info'!$AA$19) &amp; "." &amp; DJ189),
            --(INT('Drill Size Info'!$AB$19) &amp; "." &amp; DJ189)
        )
    ),
    IF(DH189&lt;&gt;"",
        IF(INT('Drill Size Info'!$AA$19)=INT('Drill Size Info'!$AB$19),
            --(INT('Drill Size Info'!$AA$19) &amp; "." &amp; RIGHT(DH189,3)),
            IF(AND((--(INT('Drill Size Info'!$AA$19) &amp; "." &amp; RIGHT(DH189,3))&gt;=--('Drill Size Info'!$AA$19)), (--(INT('Drill Size Info'!$AA$19) &amp; "." &amp; RIGHT(DH189,3))&lt;=--('Drill Size Info'!$AB$19))),
                --(INT('Drill Size Info'!$AA$19) &amp; "." &amp; RIGHT(DH189,3)),
                --(INT('Drill Size Info'!$AB$19) &amp; "." &amp; RIGHT(DH189,3))
            )
        ),
        "N/A"
    )
)</f>
        <v>N/A</v>
      </c>
      <c r="T189" s="150" t="str">
        <f>IF(DL189&lt;&gt;"",
    IF(INT('Drill Size Info'!$AA$19)=INT('Drill Size Info'!$AB$15),
        --(INT('Drill Size Info'!$AA$15) &amp; "." &amp; DL189),
        IF(AND((--(INT('Drill Size Info'!$AA$15) &amp; "." &amp; DL189)&gt;=--('Drill Size Info'!$AA$15)), (--(INT('Drill Size Info'!$AA$15) &amp; "." &amp; DL189)&lt;=--('Drill Size Info'!$AB$15))),
            --(INT('Drill Size Info'!$AA$15) &amp; "." &amp; DL189),
            --(INT('Drill Size Info'!$AB$15) &amp; "." &amp; DL189)
        )
    ),
    IF(DK189&lt;&gt;"",
        IF(INT('Drill Size Info'!$AA$15)=INT('Drill Size Info'!$AB$15),
            --(INT('Drill Size Info'!$AA$15) &amp; "." &amp; LEFT(DK189,3)),
            IF(AND((--(INT('Drill Size Info'!$AA$15) &amp; "." &amp; LEFT(DK189,3))&gt;=--('Drill Size Info'!$AA$15)), (--(INT('Drill Size Info'!$AA$15) &amp; "." &amp; LEFT(DK189,3))&lt;=--('Drill Size Info'!$AB$15))),
                --(INT('Drill Size Info'!$AA$15) &amp; "." &amp; LEFT(DK189,3)),
                --(INT('Drill Size Info'!$AB$15) &amp; "." &amp; LEFT(DK189,3))
            )
        ),
        "OK"
    )
)</f>
        <v>OK</v>
      </c>
      <c r="U189" s="150" t="str">
        <f>IF(DM189&lt;&gt;"",
    IF(INT('Drill Size Info'!$AA$19)=INT('Drill Size Info'!$AB$15),
        --(INT('Drill Size Info'!$AA$15) &amp; "." &amp; DM189),
        IF(AND((--(INT('Drill Size Info'!$AA$15) &amp; "." &amp; DM189)&gt;=--('Drill Size Info'!$AA$15)), (--(INT('Drill Size Info'!$AA$15) &amp; "." &amp; DM189)&lt;=--('Drill Size Info'!$AB$15))),
            --(INT('Drill Size Info'!$AA$15) &amp; "." &amp; DM189),
            --(INT('Drill Size Info'!$AB$15) &amp; "." &amp; DM189)
        )
    ),
    IF(DK189&lt;&gt;"",
        IF(INT('Drill Size Info'!$AA$15)=INT('Drill Size Info'!$AB$15),
            --(INT('Drill Size Info'!$AA$15) &amp; "." &amp; RIGHT(DK189,3)),
            IF(AND((--(INT('Drill Size Info'!$AA$15) &amp; "." &amp; RIGHT(DK189,3))&gt;=--('Drill Size Info'!$AA$15)), (--(INT('Drill Size Info'!$AA$15) &amp; "." &amp; RIGHT(DK189,3))&lt;=--('Drill Size Info'!$AB$15))),
                --(INT('Drill Size Info'!$AA$15) &amp; "." &amp; RIGHT(DK189,3)),
                --(INT('Drill Size Info'!$AB$15) &amp; "." &amp; RIGHT(DK189,3))
            )
        ),
        "N/A"
    )
)</f>
        <v>N/A</v>
      </c>
      <c r="V189" s="161"/>
      <c r="W189" s="161"/>
      <c r="X189" s="161"/>
      <c r="Y189" s="161"/>
      <c r="Z189" s="161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62"/>
      <c r="AL189" s="162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3"/>
      <c r="BC189" s="163"/>
      <c r="BD189" s="163"/>
      <c r="BE189" s="164"/>
      <c r="BF189" s="165"/>
      <c r="BG189" s="162"/>
      <c r="BH189" s="162"/>
      <c r="BI189" s="164"/>
      <c r="BJ189" s="38"/>
      <c r="BK189" s="38"/>
      <c r="BL189" s="38"/>
      <c r="BM189" s="38"/>
      <c r="BN189" s="38"/>
      <c r="BO189" s="38"/>
      <c r="BP189" s="117" t="str">
        <f t="shared" si="104"/>
        <v/>
      </c>
      <c r="BQ189" s="38"/>
      <c r="BR189" s="38"/>
      <c r="BS189" s="38"/>
      <c r="BT189" s="38"/>
      <c r="BV189" s="17">
        <f t="shared" si="98"/>
        <v>0</v>
      </c>
      <c r="BW189" s="17">
        <f t="shared" si="99"/>
        <v>0</v>
      </c>
      <c r="BX189" s="17">
        <f t="shared" si="100"/>
        <v>0</v>
      </c>
      <c r="BY189" s="17">
        <f t="shared" si="101"/>
        <v>0</v>
      </c>
      <c r="BZ189" s="17">
        <f t="shared" si="102"/>
        <v>0</v>
      </c>
      <c r="CA189" s="17">
        <f t="shared" si="103"/>
        <v>0</v>
      </c>
      <c r="CB189" s="17">
        <f t="shared" si="105"/>
        <v>0</v>
      </c>
      <c r="CC189" s="17">
        <f t="shared" si="106"/>
        <v>0</v>
      </c>
      <c r="CD189" s="17">
        <f t="shared" si="107"/>
        <v>0</v>
      </c>
      <c r="CE189" s="17">
        <f t="shared" si="108"/>
        <v>0</v>
      </c>
      <c r="CF189" s="17">
        <f t="shared" si="109"/>
        <v>0</v>
      </c>
      <c r="CG189" s="17">
        <f t="shared" si="110"/>
        <v>0</v>
      </c>
      <c r="CH189" s="17">
        <f t="shared" si="111"/>
        <v>0</v>
      </c>
      <c r="CI189" s="17">
        <f t="shared" si="112"/>
        <v>0</v>
      </c>
      <c r="CJ189" s="17">
        <f t="shared" si="113"/>
        <v>0</v>
      </c>
      <c r="CK189" s="17">
        <f t="shared" si="114"/>
        <v>0</v>
      </c>
      <c r="CL189" s="17">
        <f t="shared" si="115"/>
        <v>0</v>
      </c>
      <c r="CM189" s="17">
        <f t="shared" si="116"/>
        <v>0</v>
      </c>
      <c r="CN189" s="17">
        <f t="shared" si="117"/>
        <v>0</v>
      </c>
      <c r="CO189" s="17">
        <f t="shared" si="118"/>
        <v>0</v>
      </c>
      <c r="CP189" s="17">
        <f t="shared" si="119"/>
        <v>0</v>
      </c>
      <c r="CQ189" s="17">
        <f t="shared" si="120"/>
        <v>0</v>
      </c>
      <c r="CR189" s="17">
        <f t="shared" si="121"/>
        <v>0</v>
      </c>
      <c r="CS189" s="17">
        <f t="shared" si="122"/>
        <v>0</v>
      </c>
      <c r="CT189" s="17">
        <f t="shared" si="123"/>
        <v>0</v>
      </c>
      <c r="CU189" s="17">
        <f t="shared" si="124"/>
        <v>0</v>
      </c>
      <c r="CV189" s="17">
        <f t="shared" si="125"/>
        <v>0</v>
      </c>
      <c r="CW189" s="17">
        <f t="shared" si="126"/>
        <v>0</v>
      </c>
      <c r="CX189" s="17">
        <f t="shared" si="127"/>
        <v>0</v>
      </c>
      <c r="CY189" s="17">
        <f t="shared" si="128"/>
        <v>0</v>
      </c>
      <c r="CZ189" s="17">
        <f t="shared" si="129"/>
        <v>0</v>
      </c>
      <c r="DA189" s="17">
        <f t="shared" si="130"/>
        <v>0</v>
      </c>
      <c r="DB189" s="17">
        <f t="shared" si="131"/>
        <v>0</v>
      </c>
      <c r="DC189" s="17">
        <f t="shared" si="132"/>
        <v>0</v>
      </c>
      <c r="DD189" s="17">
        <f t="shared" si="133"/>
        <v>0</v>
      </c>
      <c r="DE189" s="17">
        <f t="shared" si="134"/>
        <v>0</v>
      </c>
      <c r="DF189" s="17">
        <f t="shared" si="135"/>
        <v>0</v>
      </c>
      <c r="DG189" s="17">
        <f t="shared" si="136"/>
        <v>0</v>
      </c>
    </row>
    <row r="190" spans="2:111" ht="15" customHeight="1" x14ac:dyDescent="0.2">
      <c r="B190" s="156">
        <v>182</v>
      </c>
      <c r="C190" s="157" t="str">
        <f t="shared" si="137"/>
        <v/>
      </c>
      <c r="D190" s="158" t="str">
        <f t="shared" si="97"/>
        <v>OK</v>
      </c>
      <c r="E190" s="159" t="e">
        <f>VLOOKUP('DATA SHEET'!$B$9,'Drill Size Info'!$T$2:$U$8,2,FALSE)</f>
        <v>#N/A</v>
      </c>
      <c r="F190" s="159" t="str">
        <f t="shared" si="138"/>
        <v/>
      </c>
      <c r="G190" s="91">
        <f t="shared" si="139"/>
        <v>0</v>
      </c>
      <c r="H190" s="160" t="s">
        <v>175</v>
      </c>
      <c r="I190" s="160" t="s">
        <v>175</v>
      </c>
      <c r="J190" s="160" t="str">
        <f>IF('DATA SHEET'!$B$10="NC-50","N/A","OK")</f>
        <v>OK</v>
      </c>
      <c r="K190" s="160" t="str">
        <f>IF('DATA SHEET'!$B$10="NC-50","N/A","OK")</f>
        <v>OK</v>
      </c>
      <c r="L190" s="160" t="str">
        <f t="shared" si="140"/>
        <v>OK</v>
      </c>
      <c r="M190" s="160" t="str">
        <f t="shared" si="141"/>
        <v>OK</v>
      </c>
      <c r="N190" s="160"/>
      <c r="O190" s="160"/>
      <c r="P190" s="160"/>
      <c r="Q190" s="160"/>
      <c r="R190" s="92" t="str">
        <f>IF(DI190&lt;&gt;"",
    IF(INT('Drill Size Info'!$AA$19)=INT('Drill Size Info'!$AB$19),
        --(INT('Drill Size Info'!$AA$19) &amp; "." &amp; DI190),
        IF(AND((--(INT('Drill Size Info'!$AA$19) &amp; "." &amp; DI190)&gt;=--('Drill Size Info'!$AA$19)), (--(INT('Drill Size Info'!$AA$19) &amp; "." &amp; DI190)&lt;=--('Drill Size Info'!$AB$19))),
            --(INT('Drill Size Info'!$AA$19) &amp; "." &amp; DI190),
            --(INT('Drill Size Info'!$AB$19) &amp; "." &amp; DI190)
        )
    ),
    IF(DH190&lt;&gt;"",
        IF(INT('Drill Size Info'!$AA$19)=INT('Drill Size Info'!$AB$19),
            --(INT('Drill Size Info'!$AA$19) &amp; "." &amp; LEFT(DH190,3)),
            IF(AND((--(INT('Drill Size Info'!$AA$19) &amp; "." &amp; LEFT(DH190,3))&gt;=--('Drill Size Info'!$AA$19)), (--(INT('Drill Size Info'!$AA$19) &amp; "." &amp; LEFT(DH190,3))&lt;=--('Drill Size Info'!$AB$19))),
                --(INT('Drill Size Info'!$AA$19) &amp; "." &amp; LEFT(DH190,3)),
                --(INT('Drill Size Info'!$AB$19) &amp; "." &amp; LEFT(DH190,3))
            )
        ),
        "OK"
    )
)</f>
        <v>OK</v>
      </c>
      <c r="S190" s="150" t="str">
        <f>IF(DJ190&lt;&gt;"",
    IF(INT('Drill Size Info'!$AA$19)=INT('Drill Size Info'!$AB$19),
        --(INT('Drill Size Info'!$AA$19) &amp; "." &amp; DJ190),
        IF(AND((--(INT('Drill Size Info'!$AA$19) &amp; "." &amp; DJ190)&gt;=--('Drill Size Info'!$AA$19)), (--(INT('Drill Size Info'!$AA$19) &amp; "." &amp; DJ190)&lt;=--('Drill Size Info'!$AB$19))),
            --(INT('Drill Size Info'!$AA$19) &amp; "." &amp; DJ190),
            --(INT('Drill Size Info'!$AB$19) &amp; "." &amp; DJ190)
        )
    ),
    IF(DH190&lt;&gt;"",
        IF(INT('Drill Size Info'!$AA$19)=INT('Drill Size Info'!$AB$19),
            --(INT('Drill Size Info'!$AA$19) &amp; "." &amp; RIGHT(DH190,3)),
            IF(AND((--(INT('Drill Size Info'!$AA$19) &amp; "." &amp; RIGHT(DH190,3))&gt;=--('Drill Size Info'!$AA$19)), (--(INT('Drill Size Info'!$AA$19) &amp; "." &amp; RIGHT(DH190,3))&lt;=--('Drill Size Info'!$AB$19))),
                --(INT('Drill Size Info'!$AA$19) &amp; "." &amp; RIGHT(DH190,3)),
                --(INT('Drill Size Info'!$AB$19) &amp; "." &amp; RIGHT(DH190,3))
            )
        ),
        "N/A"
    )
)</f>
        <v>N/A</v>
      </c>
      <c r="T190" s="150" t="str">
        <f>IF(DL190&lt;&gt;"",
    IF(INT('Drill Size Info'!$AA$19)=INT('Drill Size Info'!$AB$15),
        --(INT('Drill Size Info'!$AA$15) &amp; "." &amp; DL190),
        IF(AND((--(INT('Drill Size Info'!$AA$15) &amp; "." &amp; DL190)&gt;=--('Drill Size Info'!$AA$15)), (--(INT('Drill Size Info'!$AA$15) &amp; "." &amp; DL190)&lt;=--('Drill Size Info'!$AB$15))),
            --(INT('Drill Size Info'!$AA$15) &amp; "." &amp; DL190),
            --(INT('Drill Size Info'!$AB$15) &amp; "." &amp; DL190)
        )
    ),
    IF(DK190&lt;&gt;"",
        IF(INT('Drill Size Info'!$AA$15)=INT('Drill Size Info'!$AB$15),
            --(INT('Drill Size Info'!$AA$15) &amp; "." &amp; LEFT(DK190,3)),
            IF(AND((--(INT('Drill Size Info'!$AA$15) &amp; "." &amp; LEFT(DK190,3))&gt;=--('Drill Size Info'!$AA$15)), (--(INT('Drill Size Info'!$AA$15) &amp; "." &amp; LEFT(DK190,3))&lt;=--('Drill Size Info'!$AB$15))),
                --(INT('Drill Size Info'!$AA$15) &amp; "." &amp; LEFT(DK190,3)),
                --(INT('Drill Size Info'!$AB$15) &amp; "." &amp; LEFT(DK190,3))
            )
        ),
        "OK"
    )
)</f>
        <v>OK</v>
      </c>
      <c r="U190" s="150" t="str">
        <f>IF(DM190&lt;&gt;"",
    IF(INT('Drill Size Info'!$AA$19)=INT('Drill Size Info'!$AB$15),
        --(INT('Drill Size Info'!$AA$15) &amp; "." &amp; DM190),
        IF(AND((--(INT('Drill Size Info'!$AA$15) &amp; "." &amp; DM190)&gt;=--('Drill Size Info'!$AA$15)), (--(INT('Drill Size Info'!$AA$15) &amp; "." &amp; DM190)&lt;=--('Drill Size Info'!$AB$15))),
            --(INT('Drill Size Info'!$AA$15) &amp; "." &amp; DM190),
            --(INT('Drill Size Info'!$AB$15) &amp; "." &amp; DM190)
        )
    ),
    IF(DK190&lt;&gt;"",
        IF(INT('Drill Size Info'!$AA$15)=INT('Drill Size Info'!$AB$15),
            --(INT('Drill Size Info'!$AA$15) &amp; "." &amp; RIGHT(DK190,3)),
            IF(AND((--(INT('Drill Size Info'!$AA$15) &amp; "." &amp; RIGHT(DK190,3))&gt;=--('Drill Size Info'!$AA$15)), (--(INT('Drill Size Info'!$AA$15) &amp; "." &amp; RIGHT(DK190,3))&lt;=--('Drill Size Info'!$AB$15))),
                --(INT('Drill Size Info'!$AA$15) &amp; "." &amp; RIGHT(DK190,3)),
                --(INT('Drill Size Info'!$AB$15) &amp; "." &amp; RIGHT(DK190,3))
            )
        ),
        "N/A"
    )
)</f>
        <v>N/A</v>
      </c>
      <c r="V190" s="161"/>
      <c r="W190" s="161"/>
      <c r="X190" s="161"/>
      <c r="Y190" s="161"/>
      <c r="Z190" s="161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3"/>
      <c r="BC190" s="163"/>
      <c r="BD190" s="163"/>
      <c r="BE190" s="164"/>
      <c r="BF190" s="165"/>
      <c r="BG190" s="162"/>
      <c r="BH190" s="162"/>
      <c r="BI190" s="164"/>
      <c r="BJ190" s="38"/>
      <c r="BK190" s="38"/>
      <c r="BL190" s="38"/>
      <c r="BM190" s="38"/>
      <c r="BN190" s="38"/>
      <c r="BO190" s="38"/>
      <c r="BP190" s="117" t="str">
        <f t="shared" si="104"/>
        <v/>
      </c>
      <c r="BQ190" s="38"/>
      <c r="BR190" s="38"/>
      <c r="BS190" s="38"/>
      <c r="BT190" s="38"/>
      <c r="BV190" s="17">
        <f t="shared" si="98"/>
        <v>0</v>
      </c>
      <c r="BW190" s="17">
        <f t="shared" si="99"/>
        <v>0</v>
      </c>
      <c r="BX190" s="17">
        <f t="shared" si="100"/>
        <v>0</v>
      </c>
      <c r="BY190" s="17">
        <f t="shared" si="101"/>
        <v>0</v>
      </c>
      <c r="BZ190" s="17">
        <f t="shared" si="102"/>
        <v>0</v>
      </c>
      <c r="CA190" s="17">
        <f t="shared" si="103"/>
        <v>0</v>
      </c>
      <c r="CB190" s="17">
        <f t="shared" si="105"/>
        <v>0</v>
      </c>
      <c r="CC190" s="17">
        <f t="shared" si="106"/>
        <v>0</v>
      </c>
      <c r="CD190" s="17">
        <f t="shared" si="107"/>
        <v>0</v>
      </c>
      <c r="CE190" s="17">
        <f t="shared" si="108"/>
        <v>0</v>
      </c>
      <c r="CF190" s="17">
        <f t="shared" si="109"/>
        <v>0</v>
      </c>
      <c r="CG190" s="17">
        <f t="shared" si="110"/>
        <v>0</v>
      </c>
      <c r="CH190" s="17">
        <f t="shared" si="111"/>
        <v>0</v>
      </c>
      <c r="CI190" s="17">
        <f t="shared" si="112"/>
        <v>0</v>
      </c>
      <c r="CJ190" s="17">
        <f t="shared" si="113"/>
        <v>0</v>
      </c>
      <c r="CK190" s="17">
        <f t="shared" si="114"/>
        <v>0</v>
      </c>
      <c r="CL190" s="17">
        <f t="shared" si="115"/>
        <v>0</v>
      </c>
      <c r="CM190" s="17">
        <f t="shared" si="116"/>
        <v>0</v>
      </c>
      <c r="CN190" s="17">
        <f t="shared" si="117"/>
        <v>0</v>
      </c>
      <c r="CO190" s="17">
        <f t="shared" si="118"/>
        <v>0</v>
      </c>
      <c r="CP190" s="17">
        <f t="shared" si="119"/>
        <v>0</v>
      </c>
      <c r="CQ190" s="17">
        <f t="shared" si="120"/>
        <v>0</v>
      </c>
      <c r="CR190" s="17">
        <f t="shared" si="121"/>
        <v>0</v>
      </c>
      <c r="CS190" s="17">
        <f t="shared" si="122"/>
        <v>0</v>
      </c>
      <c r="CT190" s="17">
        <f t="shared" si="123"/>
        <v>0</v>
      </c>
      <c r="CU190" s="17">
        <f t="shared" si="124"/>
        <v>0</v>
      </c>
      <c r="CV190" s="17">
        <f t="shared" si="125"/>
        <v>0</v>
      </c>
      <c r="CW190" s="17">
        <f t="shared" si="126"/>
        <v>0</v>
      </c>
      <c r="CX190" s="17">
        <f t="shared" si="127"/>
        <v>0</v>
      </c>
      <c r="CY190" s="17">
        <f t="shared" si="128"/>
        <v>0</v>
      </c>
      <c r="CZ190" s="17">
        <f t="shared" si="129"/>
        <v>0</v>
      </c>
      <c r="DA190" s="17">
        <f t="shared" si="130"/>
        <v>0</v>
      </c>
      <c r="DB190" s="17">
        <f t="shared" si="131"/>
        <v>0</v>
      </c>
      <c r="DC190" s="17">
        <f t="shared" si="132"/>
        <v>0</v>
      </c>
      <c r="DD190" s="17">
        <f t="shared" si="133"/>
        <v>0</v>
      </c>
      <c r="DE190" s="17">
        <f t="shared" si="134"/>
        <v>0</v>
      </c>
      <c r="DF190" s="17">
        <f t="shared" si="135"/>
        <v>0</v>
      </c>
      <c r="DG190" s="17">
        <f t="shared" si="136"/>
        <v>0</v>
      </c>
    </row>
    <row r="191" spans="2:111" ht="15" customHeight="1" x14ac:dyDescent="0.2">
      <c r="B191" s="156">
        <v>183</v>
      </c>
      <c r="C191" s="157" t="str">
        <f t="shared" si="137"/>
        <v/>
      </c>
      <c r="D191" s="158" t="str">
        <f t="shared" si="97"/>
        <v>OK</v>
      </c>
      <c r="E191" s="159" t="e">
        <f>VLOOKUP('DATA SHEET'!$B$9,'Drill Size Info'!$T$2:$U$8,2,FALSE)</f>
        <v>#N/A</v>
      </c>
      <c r="F191" s="159" t="str">
        <f t="shared" si="138"/>
        <v/>
      </c>
      <c r="G191" s="91">
        <f t="shared" si="139"/>
        <v>0</v>
      </c>
      <c r="H191" s="160" t="s">
        <v>175</v>
      </c>
      <c r="I191" s="160" t="s">
        <v>175</v>
      </c>
      <c r="J191" s="160" t="str">
        <f>IF('DATA SHEET'!$B$10="NC-50","N/A","OK")</f>
        <v>OK</v>
      </c>
      <c r="K191" s="160" t="str">
        <f>IF('DATA SHEET'!$B$10="NC-50","N/A","OK")</f>
        <v>OK</v>
      </c>
      <c r="L191" s="160" t="str">
        <f t="shared" si="140"/>
        <v>OK</v>
      </c>
      <c r="M191" s="160" t="str">
        <f t="shared" si="141"/>
        <v>OK</v>
      </c>
      <c r="N191" s="160"/>
      <c r="O191" s="160"/>
      <c r="P191" s="160"/>
      <c r="Q191" s="160"/>
      <c r="R191" s="92" t="str">
        <f>IF(DI191&lt;&gt;"",
    IF(INT('Drill Size Info'!$AA$19)=INT('Drill Size Info'!$AB$19),
        --(INT('Drill Size Info'!$AA$19) &amp; "." &amp; DI191),
        IF(AND((--(INT('Drill Size Info'!$AA$19) &amp; "." &amp; DI191)&gt;=--('Drill Size Info'!$AA$19)), (--(INT('Drill Size Info'!$AA$19) &amp; "." &amp; DI191)&lt;=--('Drill Size Info'!$AB$19))),
            --(INT('Drill Size Info'!$AA$19) &amp; "." &amp; DI191),
            --(INT('Drill Size Info'!$AB$19) &amp; "." &amp; DI191)
        )
    ),
    IF(DH191&lt;&gt;"",
        IF(INT('Drill Size Info'!$AA$19)=INT('Drill Size Info'!$AB$19),
            --(INT('Drill Size Info'!$AA$19) &amp; "." &amp; LEFT(DH191,3)),
            IF(AND((--(INT('Drill Size Info'!$AA$19) &amp; "." &amp; LEFT(DH191,3))&gt;=--('Drill Size Info'!$AA$19)), (--(INT('Drill Size Info'!$AA$19) &amp; "." &amp; LEFT(DH191,3))&lt;=--('Drill Size Info'!$AB$19))),
                --(INT('Drill Size Info'!$AA$19) &amp; "." &amp; LEFT(DH191,3)),
                --(INT('Drill Size Info'!$AB$19) &amp; "." &amp; LEFT(DH191,3))
            )
        ),
        "OK"
    )
)</f>
        <v>OK</v>
      </c>
      <c r="S191" s="150" t="str">
        <f>IF(DJ191&lt;&gt;"",
    IF(INT('Drill Size Info'!$AA$19)=INT('Drill Size Info'!$AB$19),
        --(INT('Drill Size Info'!$AA$19) &amp; "." &amp; DJ191),
        IF(AND((--(INT('Drill Size Info'!$AA$19) &amp; "." &amp; DJ191)&gt;=--('Drill Size Info'!$AA$19)), (--(INT('Drill Size Info'!$AA$19) &amp; "." &amp; DJ191)&lt;=--('Drill Size Info'!$AB$19))),
            --(INT('Drill Size Info'!$AA$19) &amp; "." &amp; DJ191),
            --(INT('Drill Size Info'!$AB$19) &amp; "." &amp; DJ191)
        )
    ),
    IF(DH191&lt;&gt;"",
        IF(INT('Drill Size Info'!$AA$19)=INT('Drill Size Info'!$AB$19),
            --(INT('Drill Size Info'!$AA$19) &amp; "." &amp; RIGHT(DH191,3)),
            IF(AND((--(INT('Drill Size Info'!$AA$19) &amp; "." &amp; RIGHT(DH191,3))&gt;=--('Drill Size Info'!$AA$19)), (--(INT('Drill Size Info'!$AA$19) &amp; "." &amp; RIGHT(DH191,3))&lt;=--('Drill Size Info'!$AB$19))),
                --(INT('Drill Size Info'!$AA$19) &amp; "." &amp; RIGHT(DH191,3)),
                --(INT('Drill Size Info'!$AB$19) &amp; "." &amp; RIGHT(DH191,3))
            )
        ),
        "N/A"
    )
)</f>
        <v>N/A</v>
      </c>
      <c r="T191" s="150" t="str">
        <f>IF(DL191&lt;&gt;"",
    IF(INT('Drill Size Info'!$AA$19)=INT('Drill Size Info'!$AB$15),
        --(INT('Drill Size Info'!$AA$15) &amp; "." &amp; DL191),
        IF(AND((--(INT('Drill Size Info'!$AA$15) &amp; "." &amp; DL191)&gt;=--('Drill Size Info'!$AA$15)), (--(INT('Drill Size Info'!$AA$15) &amp; "." &amp; DL191)&lt;=--('Drill Size Info'!$AB$15))),
            --(INT('Drill Size Info'!$AA$15) &amp; "." &amp; DL191),
            --(INT('Drill Size Info'!$AB$15) &amp; "." &amp; DL191)
        )
    ),
    IF(DK191&lt;&gt;"",
        IF(INT('Drill Size Info'!$AA$15)=INT('Drill Size Info'!$AB$15),
            --(INT('Drill Size Info'!$AA$15) &amp; "." &amp; LEFT(DK191,3)),
            IF(AND((--(INT('Drill Size Info'!$AA$15) &amp; "." &amp; LEFT(DK191,3))&gt;=--('Drill Size Info'!$AA$15)), (--(INT('Drill Size Info'!$AA$15) &amp; "." &amp; LEFT(DK191,3))&lt;=--('Drill Size Info'!$AB$15))),
                --(INT('Drill Size Info'!$AA$15) &amp; "." &amp; LEFT(DK191,3)),
                --(INT('Drill Size Info'!$AB$15) &amp; "." &amp; LEFT(DK191,3))
            )
        ),
        "OK"
    )
)</f>
        <v>OK</v>
      </c>
      <c r="U191" s="150" t="str">
        <f>IF(DM191&lt;&gt;"",
    IF(INT('Drill Size Info'!$AA$19)=INT('Drill Size Info'!$AB$15),
        --(INT('Drill Size Info'!$AA$15) &amp; "." &amp; DM191),
        IF(AND((--(INT('Drill Size Info'!$AA$15) &amp; "." &amp; DM191)&gt;=--('Drill Size Info'!$AA$15)), (--(INT('Drill Size Info'!$AA$15) &amp; "." &amp; DM191)&lt;=--('Drill Size Info'!$AB$15))),
            --(INT('Drill Size Info'!$AA$15) &amp; "." &amp; DM191),
            --(INT('Drill Size Info'!$AB$15) &amp; "." &amp; DM191)
        )
    ),
    IF(DK191&lt;&gt;"",
        IF(INT('Drill Size Info'!$AA$15)=INT('Drill Size Info'!$AB$15),
            --(INT('Drill Size Info'!$AA$15) &amp; "." &amp; RIGHT(DK191,3)),
            IF(AND((--(INT('Drill Size Info'!$AA$15) &amp; "." &amp; RIGHT(DK191,3))&gt;=--('Drill Size Info'!$AA$15)), (--(INT('Drill Size Info'!$AA$15) &amp; "." &amp; RIGHT(DK191,3))&lt;=--('Drill Size Info'!$AB$15))),
                --(INT('Drill Size Info'!$AA$15) &amp; "." &amp; RIGHT(DK191,3)),
                --(INT('Drill Size Info'!$AB$15) &amp; "." &amp; RIGHT(DK191,3))
            )
        ),
        "N/A"
    )
)</f>
        <v>N/A</v>
      </c>
      <c r="V191" s="161"/>
      <c r="W191" s="161"/>
      <c r="X191" s="161"/>
      <c r="Y191" s="161"/>
      <c r="Z191" s="161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62"/>
      <c r="AL191" s="162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3"/>
      <c r="BC191" s="163"/>
      <c r="BD191" s="163"/>
      <c r="BE191" s="164"/>
      <c r="BF191" s="165"/>
      <c r="BG191" s="162"/>
      <c r="BH191" s="162"/>
      <c r="BI191" s="164"/>
      <c r="BJ191" s="38"/>
      <c r="BK191" s="38"/>
      <c r="BL191" s="38"/>
      <c r="BM191" s="38"/>
      <c r="BN191" s="38"/>
      <c r="BO191" s="38"/>
      <c r="BP191" s="117" t="str">
        <f t="shared" si="104"/>
        <v/>
      </c>
      <c r="BQ191" s="38"/>
      <c r="BR191" s="38"/>
      <c r="BS191" s="38"/>
      <c r="BT191" s="38"/>
      <c r="BV191" s="17">
        <f t="shared" si="98"/>
        <v>0</v>
      </c>
      <c r="BW191" s="17">
        <f t="shared" si="99"/>
        <v>0</v>
      </c>
      <c r="BX191" s="17">
        <f t="shared" si="100"/>
        <v>0</v>
      </c>
      <c r="BY191" s="17">
        <f t="shared" si="101"/>
        <v>0</v>
      </c>
      <c r="BZ191" s="17">
        <f t="shared" si="102"/>
        <v>0</v>
      </c>
      <c r="CA191" s="17">
        <f t="shared" si="103"/>
        <v>0</v>
      </c>
      <c r="CB191" s="17">
        <f t="shared" si="105"/>
        <v>0</v>
      </c>
      <c r="CC191" s="17">
        <f t="shared" si="106"/>
        <v>0</v>
      </c>
      <c r="CD191" s="17">
        <f t="shared" si="107"/>
        <v>0</v>
      </c>
      <c r="CE191" s="17">
        <f t="shared" si="108"/>
        <v>0</v>
      </c>
      <c r="CF191" s="17">
        <f t="shared" si="109"/>
        <v>0</v>
      </c>
      <c r="CG191" s="17">
        <f t="shared" si="110"/>
        <v>0</v>
      </c>
      <c r="CH191" s="17">
        <f t="shared" si="111"/>
        <v>0</v>
      </c>
      <c r="CI191" s="17">
        <f t="shared" si="112"/>
        <v>0</v>
      </c>
      <c r="CJ191" s="17">
        <f t="shared" si="113"/>
        <v>0</v>
      </c>
      <c r="CK191" s="17">
        <f t="shared" si="114"/>
        <v>0</v>
      </c>
      <c r="CL191" s="17">
        <f t="shared" si="115"/>
        <v>0</v>
      </c>
      <c r="CM191" s="17">
        <f t="shared" si="116"/>
        <v>0</v>
      </c>
      <c r="CN191" s="17">
        <f t="shared" si="117"/>
        <v>0</v>
      </c>
      <c r="CO191" s="17">
        <f t="shared" si="118"/>
        <v>0</v>
      </c>
      <c r="CP191" s="17">
        <f t="shared" si="119"/>
        <v>0</v>
      </c>
      <c r="CQ191" s="17">
        <f t="shared" si="120"/>
        <v>0</v>
      </c>
      <c r="CR191" s="17">
        <f t="shared" si="121"/>
        <v>0</v>
      </c>
      <c r="CS191" s="17">
        <f t="shared" si="122"/>
        <v>0</v>
      </c>
      <c r="CT191" s="17">
        <f t="shared" si="123"/>
        <v>0</v>
      </c>
      <c r="CU191" s="17">
        <f t="shared" si="124"/>
        <v>0</v>
      </c>
      <c r="CV191" s="17">
        <f t="shared" si="125"/>
        <v>0</v>
      </c>
      <c r="CW191" s="17">
        <f t="shared" si="126"/>
        <v>0</v>
      </c>
      <c r="CX191" s="17">
        <f t="shared" si="127"/>
        <v>0</v>
      </c>
      <c r="CY191" s="17">
        <f t="shared" si="128"/>
        <v>0</v>
      </c>
      <c r="CZ191" s="17">
        <f t="shared" si="129"/>
        <v>0</v>
      </c>
      <c r="DA191" s="17">
        <f t="shared" si="130"/>
        <v>0</v>
      </c>
      <c r="DB191" s="17">
        <f t="shared" si="131"/>
        <v>0</v>
      </c>
      <c r="DC191" s="17">
        <f t="shared" si="132"/>
        <v>0</v>
      </c>
      <c r="DD191" s="17">
        <f t="shared" si="133"/>
        <v>0</v>
      </c>
      <c r="DE191" s="17">
        <f t="shared" si="134"/>
        <v>0</v>
      </c>
      <c r="DF191" s="17">
        <f t="shared" si="135"/>
        <v>0</v>
      </c>
      <c r="DG191" s="17">
        <f t="shared" si="136"/>
        <v>0</v>
      </c>
    </row>
    <row r="192" spans="2:111" ht="15" customHeight="1" x14ac:dyDescent="0.2">
      <c r="B192" s="156">
        <v>184</v>
      </c>
      <c r="C192" s="157" t="str">
        <f t="shared" si="137"/>
        <v/>
      </c>
      <c r="D192" s="158" t="str">
        <f t="shared" si="97"/>
        <v>OK</v>
      </c>
      <c r="E192" s="159" t="e">
        <f>VLOOKUP('DATA SHEET'!$B$9,'Drill Size Info'!$T$2:$U$8,2,FALSE)</f>
        <v>#N/A</v>
      </c>
      <c r="F192" s="159" t="str">
        <f t="shared" si="138"/>
        <v/>
      </c>
      <c r="G192" s="91">
        <f t="shared" si="139"/>
        <v>0</v>
      </c>
      <c r="H192" s="160" t="s">
        <v>175</v>
      </c>
      <c r="I192" s="160" t="s">
        <v>175</v>
      </c>
      <c r="J192" s="160" t="str">
        <f>IF('DATA SHEET'!$B$10="NC-50","N/A","OK")</f>
        <v>OK</v>
      </c>
      <c r="K192" s="160" t="str">
        <f>IF('DATA SHEET'!$B$10="NC-50","N/A","OK")</f>
        <v>OK</v>
      </c>
      <c r="L192" s="160" t="str">
        <f t="shared" si="140"/>
        <v>OK</v>
      </c>
      <c r="M192" s="160" t="str">
        <f t="shared" si="141"/>
        <v>OK</v>
      </c>
      <c r="N192" s="160"/>
      <c r="O192" s="160"/>
      <c r="P192" s="160"/>
      <c r="Q192" s="160"/>
      <c r="R192" s="92" t="str">
        <f>IF(DI192&lt;&gt;"",
    IF(INT('Drill Size Info'!$AA$19)=INT('Drill Size Info'!$AB$19),
        --(INT('Drill Size Info'!$AA$19) &amp; "." &amp; DI192),
        IF(AND((--(INT('Drill Size Info'!$AA$19) &amp; "." &amp; DI192)&gt;=--('Drill Size Info'!$AA$19)), (--(INT('Drill Size Info'!$AA$19) &amp; "." &amp; DI192)&lt;=--('Drill Size Info'!$AB$19))),
            --(INT('Drill Size Info'!$AA$19) &amp; "." &amp; DI192),
            --(INT('Drill Size Info'!$AB$19) &amp; "." &amp; DI192)
        )
    ),
    IF(DH192&lt;&gt;"",
        IF(INT('Drill Size Info'!$AA$19)=INT('Drill Size Info'!$AB$19),
            --(INT('Drill Size Info'!$AA$19) &amp; "." &amp; LEFT(DH192,3)),
            IF(AND((--(INT('Drill Size Info'!$AA$19) &amp; "." &amp; LEFT(DH192,3))&gt;=--('Drill Size Info'!$AA$19)), (--(INT('Drill Size Info'!$AA$19) &amp; "." &amp; LEFT(DH192,3))&lt;=--('Drill Size Info'!$AB$19))),
                --(INT('Drill Size Info'!$AA$19) &amp; "." &amp; LEFT(DH192,3)),
                --(INT('Drill Size Info'!$AB$19) &amp; "." &amp; LEFT(DH192,3))
            )
        ),
        "OK"
    )
)</f>
        <v>OK</v>
      </c>
      <c r="S192" s="150" t="str">
        <f>IF(DJ192&lt;&gt;"",
    IF(INT('Drill Size Info'!$AA$19)=INT('Drill Size Info'!$AB$19),
        --(INT('Drill Size Info'!$AA$19) &amp; "." &amp; DJ192),
        IF(AND((--(INT('Drill Size Info'!$AA$19) &amp; "." &amp; DJ192)&gt;=--('Drill Size Info'!$AA$19)), (--(INT('Drill Size Info'!$AA$19) &amp; "." &amp; DJ192)&lt;=--('Drill Size Info'!$AB$19))),
            --(INT('Drill Size Info'!$AA$19) &amp; "." &amp; DJ192),
            --(INT('Drill Size Info'!$AB$19) &amp; "." &amp; DJ192)
        )
    ),
    IF(DH192&lt;&gt;"",
        IF(INT('Drill Size Info'!$AA$19)=INT('Drill Size Info'!$AB$19),
            --(INT('Drill Size Info'!$AA$19) &amp; "." &amp; RIGHT(DH192,3)),
            IF(AND((--(INT('Drill Size Info'!$AA$19) &amp; "." &amp; RIGHT(DH192,3))&gt;=--('Drill Size Info'!$AA$19)), (--(INT('Drill Size Info'!$AA$19) &amp; "." &amp; RIGHT(DH192,3))&lt;=--('Drill Size Info'!$AB$19))),
                --(INT('Drill Size Info'!$AA$19) &amp; "." &amp; RIGHT(DH192,3)),
                --(INT('Drill Size Info'!$AB$19) &amp; "." &amp; RIGHT(DH192,3))
            )
        ),
        "N/A"
    )
)</f>
        <v>N/A</v>
      </c>
      <c r="T192" s="150" t="str">
        <f>IF(DL192&lt;&gt;"",
    IF(INT('Drill Size Info'!$AA$19)=INT('Drill Size Info'!$AB$15),
        --(INT('Drill Size Info'!$AA$15) &amp; "." &amp; DL192),
        IF(AND((--(INT('Drill Size Info'!$AA$15) &amp; "." &amp; DL192)&gt;=--('Drill Size Info'!$AA$15)), (--(INT('Drill Size Info'!$AA$15) &amp; "." &amp; DL192)&lt;=--('Drill Size Info'!$AB$15))),
            --(INT('Drill Size Info'!$AA$15) &amp; "." &amp; DL192),
            --(INT('Drill Size Info'!$AB$15) &amp; "." &amp; DL192)
        )
    ),
    IF(DK192&lt;&gt;"",
        IF(INT('Drill Size Info'!$AA$15)=INT('Drill Size Info'!$AB$15),
            --(INT('Drill Size Info'!$AA$15) &amp; "." &amp; LEFT(DK192,3)),
            IF(AND((--(INT('Drill Size Info'!$AA$15) &amp; "." &amp; LEFT(DK192,3))&gt;=--('Drill Size Info'!$AA$15)), (--(INT('Drill Size Info'!$AA$15) &amp; "." &amp; LEFT(DK192,3))&lt;=--('Drill Size Info'!$AB$15))),
                --(INT('Drill Size Info'!$AA$15) &amp; "." &amp; LEFT(DK192,3)),
                --(INT('Drill Size Info'!$AB$15) &amp; "." &amp; LEFT(DK192,3))
            )
        ),
        "OK"
    )
)</f>
        <v>OK</v>
      </c>
      <c r="U192" s="150" t="str">
        <f>IF(DM192&lt;&gt;"",
    IF(INT('Drill Size Info'!$AA$19)=INT('Drill Size Info'!$AB$15),
        --(INT('Drill Size Info'!$AA$15) &amp; "." &amp; DM192),
        IF(AND((--(INT('Drill Size Info'!$AA$15) &amp; "." &amp; DM192)&gt;=--('Drill Size Info'!$AA$15)), (--(INT('Drill Size Info'!$AA$15) &amp; "." &amp; DM192)&lt;=--('Drill Size Info'!$AB$15))),
            --(INT('Drill Size Info'!$AA$15) &amp; "." &amp; DM192),
            --(INT('Drill Size Info'!$AB$15) &amp; "." &amp; DM192)
        )
    ),
    IF(DK192&lt;&gt;"",
        IF(INT('Drill Size Info'!$AA$15)=INT('Drill Size Info'!$AB$15),
            --(INT('Drill Size Info'!$AA$15) &amp; "." &amp; RIGHT(DK192,3)),
            IF(AND((--(INT('Drill Size Info'!$AA$15) &amp; "." &amp; RIGHT(DK192,3))&gt;=--('Drill Size Info'!$AA$15)), (--(INT('Drill Size Info'!$AA$15) &amp; "." &amp; RIGHT(DK192,3))&lt;=--('Drill Size Info'!$AB$15))),
                --(INT('Drill Size Info'!$AA$15) &amp; "." &amp; RIGHT(DK192,3)),
                --(INT('Drill Size Info'!$AB$15) &amp; "." &amp; RIGHT(DK192,3))
            )
        ),
        "N/A"
    )
)</f>
        <v>N/A</v>
      </c>
      <c r="V192" s="161"/>
      <c r="W192" s="161"/>
      <c r="X192" s="161"/>
      <c r="Y192" s="161"/>
      <c r="Z192" s="161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3"/>
      <c r="BC192" s="163"/>
      <c r="BD192" s="163"/>
      <c r="BE192" s="164"/>
      <c r="BF192" s="165"/>
      <c r="BG192" s="162"/>
      <c r="BH192" s="162"/>
      <c r="BI192" s="164"/>
      <c r="BJ192" s="38"/>
      <c r="BK192" s="38"/>
      <c r="BL192" s="38"/>
      <c r="BM192" s="38"/>
      <c r="BN192" s="38"/>
      <c r="BO192" s="38"/>
      <c r="BP192" s="117" t="str">
        <f t="shared" si="104"/>
        <v/>
      </c>
      <c r="BQ192" s="38"/>
      <c r="BR192" s="38"/>
      <c r="BS192" s="38"/>
      <c r="BT192" s="38"/>
      <c r="BV192" s="17">
        <f t="shared" si="98"/>
        <v>0</v>
      </c>
      <c r="BW192" s="17">
        <f t="shared" si="99"/>
        <v>0</v>
      </c>
      <c r="BX192" s="17">
        <f t="shared" si="100"/>
        <v>0</v>
      </c>
      <c r="BY192" s="17">
        <f t="shared" si="101"/>
        <v>0</v>
      </c>
      <c r="BZ192" s="17">
        <f t="shared" si="102"/>
        <v>0</v>
      </c>
      <c r="CA192" s="17">
        <f t="shared" si="103"/>
        <v>0</v>
      </c>
      <c r="CB192" s="17">
        <f t="shared" si="105"/>
        <v>0</v>
      </c>
      <c r="CC192" s="17">
        <f t="shared" si="106"/>
        <v>0</v>
      </c>
      <c r="CD192" s="17">
        <f t="shared" si="107"/>
        <v>0</v>
      </c>
      <c r="CE192" s="17">
        <f t="shared" si="108"/>
        <v>0</v>
      </c>
      <c r="CF192" s="17">
        <f t="shared" si="109"/>
        <v>0</v>
      </c>
      <c r="CG192" s="17">
        <f t="shared" si="110"/>
        <v>0</v>
      </c>
      <c r="CH192" s="17">
        <f t="shared" si="111"/>
        <v>0</v>
      </c>
      <c r="CI192" s="17">
        <f t="shared" si="112"/>
        <v>0</v>
      </c>
      <c r="CJ192" s="17">
        <f t="shared" si="113"/>
        <v>0</v>
      </c>
      <c r="CK192" s="17">
        <f t="shared" si="114"/>
        <v>0</v>
      </c>
      <c r="CL192" s="17">
        <f t="shared" si="115"/>
        <v>0</v>
      </c>
      <c r="CM192" s="17">
        <f t="shared" si="116"/>
        <v>0</v>
      </c>
      <c r="CN192" s="17">
        <f t="shared" si="117"/>
        <v>0</v>
      </c>
      <c r="CO192" s="17">
        <f t="shared" si="118"/>
        <v>0</v>
      </c>
      <c r="CP192" s="17">
        <f t="shared" si="119"/>
        <v>0</v>
      </c>
      <c r="CQ192" s="17">
        <f t="shared" si="120"/>
        <v>0</v>
      </c>
      <c r="CR192" s="17">
        <f t="shared" si="121"/>
        <v>0</v>
      </c>
      <c r="CS192" s="17">
        <f t="shared" si="122"/>
        <v>0</v>
      </c>
      <c r="CT192" s="17">
        <f t="shared" si="123"/>
        <v>0</v>
      </c>
      <c r="CU192" s="17">
        <f t="shared" si="124"/>
        <v>0</v>
      </c>
      <c r="CV192" s="17">
        <f t="shared" si="125"/>
        <v>0</v>
      </c>
      <c r="CW192" s="17">
        <f t="shared" si="126"/>
        <v>0</v>
      </c>
      <c r="CX192" s="17">
        <f t="shared" si="127"/>
        <v>0</v>
      </c>
      <c r="CY192" s="17">
        <f t="shared" si="128"/>
        <v>0</v>
      </c>
      <c r="CZ192" s="17">
        <f t="shared" si="129"/>
        <v>0</v>
      </c>
      <c r="DA192" s="17">
        <f t="shared" si="130"/>
        <v>0</v>
      </c>
      <c r="DB192" s="17">
        <f t="shared" si="131"/>
        <v>0</v>
      </c>
      <c r="DC192" s="17">
        <f t="shared" si="132"/>
        <v>0</v>
      </c>
      <c r="DD192" s="17">
        <f t="shared" si="133"/>
        <v>0</v>
      </c>
      <c r="DE192" s="17">
        <f t="shared" si="134"/>
        <v>0</v>
      </c>
      <c r="DF192" s="17">
        <f t="shared" si="135"/>
        <v>0</v>
      </c>
      <c r="DG192" s="17">
        <f t="shared" si="136"/>
        <v>0</v>
      </c>
    </row>
    <row r="193" spans="2:111" ht="15" customHeight="1" x14ac:dyDescent="0.2">
      <c r="B193" s="156">
        <v>185</v>
      </c>
      <c r="C193" s="157" t="str">
        <f t="shared" si="137"/>
        <v/>
      </c>
      <c r="D193" s="158" t="str">
        <f t="shared" si="97"/>
        <v>OK</v>
      </c>
      <c r="E193" s="159" t="e">
        <f>VLOOKUP('DATA SHEET'!$B$9,'Drill Size Info'!$T$2:$U$8,2,FALSE)</f>
        <v>#N/A</v>
      </c>
      <c r="F193" s="159" t="str">
        <f t="shared" si="138"/>
        <v/>
      </c>
      <c r="G193" s="91">
        <f t="shared" si="139"/>
        <v>0</v>
      </c>
      <c r="H193" s="160" t="s">
        <v>175</v>
      </c>
      <c r="I193" s="160" t="s">
        <v>175</v>
      </c>
      <c r="J193" s="160" t="str">
        <f>IF('DATA SHEET'!$B$10="NC-50","N/A","OK")</f>
        <v>OK</v>
      </c>
      <c r="K193" s="160" t="str">
        <f>IF('DATA SHEET'!$B$10="NC-50","N/A","OK")</f>
        <v>OK</v>
      </c>
      <c r="L193" s="160" t="str">
        <f t="shared" si="140"/>
        <v>OK</v>
      </c>
      <c r="M193" s="160" t="str">
        <f t="shared" si="141"/>
        <v>OK</v>
      </c>
      <c r="N193" s="160"/>
      <c r="O193" s="160"/>
      <c r="P193" s="160"/>
      <c r="Q193" s="160"/>
      <c r="R193" s="92" t="str">
        <f>IF(DI193&lt;&gt;"",
    IF(INT('Drill Size Info'!$AA$19)=INT('Drill Size Info'!$AB$19),
        --(INT('Drill Size Info'!$AA$19) &amp; "." &amp; DI193),
        IF(AND((--(INT('Drill Size Info'!$AA$19) &amp; "." &amp; DI193)&gt;=--('Drill Size Info'!$AA$19)), (--(INT('Drill Size Info'!$AA$19) &amp; "." &amp; DI193)&lt;=--('Drill Size Info'!$AB$19))),
            --(INT('Drill Size Info'!$AA$19) &amp; "." &amp; DI193),
            --(INT('Drill Size Info'!$AB$19) &amp; "." &amp; DI193)
        )
    ),
    IF(DH193&lt;&gt;"",
        IF(INT('Drill Size Info'!$AA$19)=INT('Drill Size Info'!$AB$19),
            --(INT('Drill Size Info'!$AA$19) &amp; "." &amp; LEFT(DH193,3)),
            IF(AND((--(INT('Drill Size Info'!$AA$19) &amp; "." &amp; LEFT(DH193,3))&gt;=--('Drill Size Info'!$AA$19)), (--(INT('Drill Size Info'!$AA$19) &amp; "." &amp; LEFT(DH193,3))&lt;=--('Drill Size Info'!$AB$19))),
                --(INT('Drill Size Info'!$AA$19) &amp; "." &amp; LEFT(DH193,3)),
                --(INT('Drill Size Info'!$AB$19) &amp; "." &amp; LEFT(DH193,3))
            )
        ),
        "OK"
    )
)</f>
        <v>OK</v>
      </c>
      <c r="S193" s="150" t="str">
        <f>IF(DJ193&lt;&gt;"",
    IF(INT('Drill Size Info'!$AA$19)=INT('Drill Size Info'!$AB$19),
        --(INT('Drill Size Info'!$AA$19) &amp; "." &amp; DJ193),
        IF(AND((--(INT('Drill Size Info'!$AA$19) &amp; "." &amp; DJ193)&gt;=--('Drill Size Info'!$AA$19)), (--(INT('Drill Size Info'!$AA$19) &amp; "." &amp; DJ193)&lt;=--('Drill Size Info'!$AB$19))),
            --(INT('Drill Size Info'!$AA$19) &amp; "." &amp; DJ193),
            --(INT('Drill Size Info'!$AB$19) &amp; "." &amp; DJ193)
        )
    ),
    IF(DH193&lt;&gt;"",
        IF(INT('Drill Size Info'!$AA$19)=INT('Drill Size Info'!$AB$19),
            --(INT('Drill Size Info'!$AA$19) &amp; "." &amp; RIGHT(DH193,3)),
            IF(AND((--(INT('Drill Size Info'!$AA$19) &amp; "." &amp; RIGHT(DH193,3))&gt;=--('Drill Size Info'!$AA$19)), (--(INT('Drill Size Info'!$AA$19) &amp; "." &amp; RIGHT(DH193,3))&lt;=--('Drill Size Info'!$AB$19))),
                --(INT('Drill Size Info'!$AA$19) &amp; "." &amp; RIGHT(DH193,3)),
                --(INT('Drill Size Info'!$AB$19) &amp; "." &amp; RIGHT(DH193,3))
            )
        ),
        "N/A"
    )
)</f>
        <v>N/A</v>
      </c>
      <c r="T193" s="150" t="str">
        <f>IF(DL193&lt;&gt;"",
    IF(INT('Drill Size Info'!$AA$19)=INT('Drill Size Info'!$AB$15),
        --(INT('Drill Size Info'!$AA$15) &amp; "." &amp; DL193),
        IF(AND((--(INT('Drill Size Info'!$AA$15) &amp; "." &amp; DL193)&gt;=--('Drill Size Info'!$AA$15)), (--(INT('Drill Size Info'!$AA$15) &amp; "." &amp; DL193)&lt;=--('Drill Size Info'!$AB$15))),
            --(INT('Drill Size Info'!$AA$15) &amp; "." &amp; DL193),
            --(INT('Drill Size Info'!$AB$15) &amp; "." &amp; DL193)
        )
    ),
    IF(DK193&lt;&gt;"",
        IF(INT('Drill Size Info'!$AA$15)=INT('Drill Size Info'!$AB$15),
            --(INT('Drill Size Info'!$AA$15) &amp; "." &amp; LEFT(DK193,3)),
            IF(AND((--(INT('Drill Size Info'!$AA$15) &amp; "." &amp; LEFT(DK193,3))&gt;=--('Drill Size Info'!$AA$15)), (--(INT('Drill Size Info'!$AA$15) &amp; "." &amp; LEFT(DK193,3))&lt;=--('Drill Size Info'!$AB$15))),
                --(INT('Drill Size Info'!$AA$15) &amp; "." &amp; LEFT(DK193,3)),
                --(INT('Drill Size Info'!$AB$15) &amp; "." &amp; LEFT(DK193,3))
            )
        ),
        "OK"
    )
)</f>
        <v>OK</v>
      </c>
      <c r="U193" s="150" t="str">
        <f>IF(DM193&lt;&gt;"",
    IF(INT('Drill Size Info'!$AA$19)=INT('Drill Size Info'!$AB$15),
        --(INT('Drill Size Info'!$AA$15) &amp; "." &amp; DM193),
        IF(AND((--(INT('Drill Size Info'!$AA$15) &amp; "." &amp; DM193)&gt;=--('Drill Size Info'!$AA$15)), (--(INT('Drill Size Info'!$AA$15) &amp; "." &amp; DM193)&lt;=--('Drill Size Info'!$AB$15))),
            --(INT('Drill Size Info'!$AA$15) &amp; "." &amp; DM193),
            --(INT('Drill Size Info'!$AB$15) &amp; "." &amp; DM193)
        )
    ),
    IF(DK193&lt;&gt;"",
        IF(INT('Drill Size Info'!$AA$15)=INT('Drill Size Info'!$AB$15),
            --(INT('Drill Size Info'!$AA$15) &amp; "." &amp; RIGHT(DK193,3)),
            IF(AND((--(INT('Drill Size Info'!$AA$15) &amp; "." &amp; RIGHT(DK193,3))&gt;=--('Drill Size Info'!$AA$15)), (--(INT('Drill Size Info'!$AA$15) &amp; "." &amp; RIGHT(DK193,3))&lt;=--('Drill Size Info'!$AB$15))),
                --(INT('Drill Size Info'!$AA$15) &amp; "." &amp; RIGHT(DK193,3)),
                --(INT('Drill Size Info'!$AB$15) &amp; "." &amp; RIGHT(DK193,3))
            )
        ),
        "N/A"
    )
)</f>
        <v>N/A</v>
      </c>
      <c r="V193" s="161"/>
      <c r="W193" s="161"/>
      <c r="X193" s="161"/>
      <c r="Y193" s="161"/>
      <c r="Z193" s="161"/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3"/>
      <c r="BC193" s="163"/>
      <c r="BD193" s="163"/>
      <c r="BE193" s="164"/>
      <c r="BF193" s="165"/>
      <c r="BG193" s="162"/>
      <c r="BH193" s="162"/>
      <c r="BI193" s="164"/>
      <c r="BJ193" s="38"/>
      <c r="BK193" s="38"/>
      <c r="BL193" s="38"/>
      <c r="BM193" s="38"/>
      <c r="BN193" s="38"/>
      <c r="BO193" s="38"/>
      <c r="BP193" s="117" t="str">
        <f t="shared" si="104"/>
        <v/>
      </c>
      <c r="BQ193" s="38"/>
      <c r="BR193" s="38"/>
      <c r="BS193" s="38"/>
      <c r="BT193" s="38"/>
      <c r="BV193" s="17">
        <f t="shared" si="98"/>
        <v>0</v>
      </c>
      <c r="BW193" s="17">
        <f t="shared" si="99"/>
        <v>0</v>
      </c>
      <c r="BX193" s="17">
        <f t="shared" si="100"/>
        <v>0</v>
      </c>
      <c r="BY193" s="17">
        <f t="shared" si="101"/>
        <v>0</v>
      </c>
      <c r="BZ193" s="17">
        <f t="shared" si="102"/>
        <v>0</v>
      </c>
      <c r="CA193" s="17">
        <f t="shared" si="103"/>
        <v>0</v>
      </c>
      <c r="CB193" s="17">
        <f t="shared" si="105"/>
        <v>0</v>
      </c>
      <c r="CC193" s="17">
        <f t="shared" si="106"/>
        <v>0</v>
      </c>
      <c r="CD193" s="17">
        <f t="shared" si="107"/>
        <v>0</v>
      </c>
      <c r="CE193" s="17">
        <f t="shared" si="108"/>
        <v>0</v>
      </c>
      <c r="CF193" s="17">
        <f t="shared" si="109"/>
        <v>0</v>
      </c>
      <c r="CG193" s="17">
        <f t="shared" si="110"/>
        <v>0</v>
      </c>
      <c r="CH193" s="17">
        <f t="shared" si="111"/>
        <v>0</v>
      </c>
      <c r="CI193" s="17">
        <f t="shared" si="112"/>
        <v>0</v>
      </c>
      <c r="CJ193" s="17">
        <f t="shared" si="113"/>
        <v>0</v>
      </c>
      <c r="CK193" s="17">
        <f t="shared" si="114"/>
        <v>0</v>
      </c>
      <c r="CL193" s="17">
        <f t="shared" si="115"/>
        <v>0</v>
      </c>
      <c r="CM193" s="17">
        <f t="shared" si="116"/>
        <v>0</v>
      </c>
      <c r="CN193" s="17">
        <f t="shared" si="117"/>
        <v>0</v>
      </c>
      <c r="CO193" s="17">
        <f t="shared" si="118"/>
        <v>0</v>
      </c>
      <c r="CP193" s="17">
        <f t="shared" si="119"/>
        <v>0</v>
      </c>
      <c r="CQ193" s="17">
        <f t="shared" si="120"/>
        <v>0</v>
      </c>
      <c r="CR193" s="17">
        <f t="shared" si="121"/>
        <v>0</v>
      </c>
      <c r="CS193" s="17">
        <f t="shared" si="122"/>
        <v>0</v>
      </c>
      <c r="CT193" s="17">
        <f t="shared" si="123"/>
        <v>0</v>
      </c>
      <c r="CU193" s="17">
        <f t="shared" si="124"/>
        <v>0</v>
      </c>
      <c r="CV193" s="17">
        <f t="shared" si="125"/>
        <v>0</v>
      </c>
      <c r="CW193" s="17">
        <f t="shared" si="126"/>
        <v>0</v>
      </c>
      <c r="CX193" s="17">
        <f t="shared" si="127"/>
        <v>0</v>
      </c>
      <c r="CY193" s="17">
        <f t="shared" si="128"/>
        <v>0</v>
      </c>
      <c r="CZ193" s="17">
        <f t="shared" si="129"/>
        <v>0</v>
      </c>
      <c r="DA193" s="17">
        <f t="shared" si="130"/>
        <v>0</v>
      </c>
      <c r="DB193" s="17">
        <f t="shared" si="131"/>
        <v>0</v>
      </c>
      <c r="DC193" s="17">
        <f t="shared" si="132"/>
        <v>0</v>
      </c>
      <c r="DD193" s="17">
        <f t="shared" si="133"/>
        <v>0</v>
      </c>
      <c r="DE193" s="17">
        <f t="shared" si="134"/>
        <v>0</v>
      </c>
      <c r="DF193" s="17">
        <f t="shared" si="135"/>
        <v>0</v>
      </c>
      <c r="DG193" s="17">
        <f t="shared" si="136"/>
        <v>0</v>
      </c>
    </row>
    <row r="194" spans="2:111" ht="15" customHeight="1" x14ac:dyDescent="0.2">
      <c r="B194" s="156">
        <v>186</v>
      </c>
      <c r="C194" s="157" t="str">
        <f t="shared" si="137"/>
        <v/>
      </c>
      <c r="D194" s="158" t="str">
        <f t="shared" si="97"/>
        <v>OK</v>
      </c>
      <c r="E194" s="159" t="e">
        <f>VLOOKUP('DATA SHEET'!$B$9,'Drill Size Info'!$T$2:$U$8,2,FALSE)</f>
        <v>#N/A</v>
      </c>
      <c r="F194" s="159" t="str">
        <f t="shared" si="138"/>
        <v/>
      </c>
      <c r="G194" s="91">
        <f t="shared" si="139"/>
        <v>0</v>
      </c>
      <c r="H194" s="160" t="s">
        <v>175</v>
      </c>
      <c r="I194" s="160" t="s">
        <v>175</v>
      </c>
      <c r="J194" s="160" t="str">
        <f>IF('DATA SHEET'!$B$10="NC-50","N/A","OK")</f>
        <v>OK</v>
      </c>
      <c r="K194" s="160" t="str">
        <f>IF('DATA SHEET'!$B$10="NC-50","N/A","OK")</f>
        <v>OK</v>
      </c>
      <c r="L194" s="160" t="str">
        <f t="shared" si="140"/>
        <v>OK</v>
      </c>
      <c r="M194" s="160" t="str">
        <f t="shared" si="141"/>
        <v>OK</v>
      </c>
      <c r="N194" s="160"/>
      <c r="O194" s="160"/>
      <c r="P194" s="160"/>
      <c r="Q194" s="160"/>
      <c r="R194" s="92" t="str">
        <f>IF(DI194&lt;&gt;"",
    IF(INT('Drill Size Info'!$AA$19)=INT('Drill Size Info'!$AB$19),
        --(INT('Drill Size Info'!$AA$19) &amp; "." &amp; DI194),
        IF(AND((--(INT('Drill Size Info'!$AA$19) &amp; "." &amp; DI194)&gt;=--('Drill Size Info'!$AA$19)), (--(INT('Drill Size Info'!$AA$19) &amp; "." &amp; DI194)&lt;=--('Drill Size Info'!$AB$19))),
            --(INT('Drill Size Info'!$AA$19) &amp; "." &amp; DI194),
            --(INT('Drill Size Info'!$AB$19) &amp; "." &amp; DI194)
        )
    ),
    IF(DH194&lt;&gt;"",
        IF(INT('Drill Size Info'!$AA$19)=INT('Drill Size Info'!$AB$19),
            --(INT('Drill Size Info'!$AA$19) &amp; "." &amp; LEFT(DH194,3)),
            IF(AND((--(INT('Drill Size Info'!$AA$19) &amp; "." &amp; LEFT(DH194,3))&gt;=--('Drill Size Info'!$AA$19)), (--(INT('Drill Size Info'!$AA$19) &amp; "." &amp; LEFT(DH194,3))&lt;=--('Drill Size Info'!$AB$19))),
                --(INT('Drill Size Info'!$AA$19) &amp; "." &amp; LEFT(DH194,3)),
                --(INT('Drill Size Info'!$AB$19) &amp; "." &amp; LEFT(DH194,3))
            )
        ),
        "OK"
    )
)</f>
        <v>OK</v>
      </c>
      <c r="S194" s="150" t="str">
        <f>IF(DJ194&lt;&gt;"",
    IF(INT('Drill Size Info'!$AA$19)=INT('Drill Size Info'!$AB$19),
        --(INT('Drill Size Info'!$AA$19) &amp; "." &amp; DJ194),
        IF(AND((--(INT('Drill Size Info'!$AA$19) &amp; "." &amp; DJ194)&gt;=--('Drill Size Info'!$AA$19)), (--(INT('Drill Size Info'!$AA$19) &amp; "." &amp; DJ194)&lt;=--('Drill Size Info'!$AB$19))),
            --(INT('Drill Size Info'!$AA$19) &amp; "." &amp; DJ194),
            --(INT('Drill Size Info'!$AB$19) &amp; "." &amp; DJ194)
        )
    ),
    IF(DH194&lt;&gt;"",
        IF(INT('Drill Size Info'!$AA$19)=INT('Drill Size Info'!$AB$19),
            --(INT('Drill Size Info'!$AA$19) &amp; "." &amp; RIGHT(DH194,3)),
            IF(AND((--(INT('Drill Size Info'!$AA$19) &amp; "." &amp; RIGHT(DH194,3))&gt;=--('Drill Size Info'!$AA$19)), (--(INT('Drill Size Info'!$AA$19) &amp; "." &amp; RIGHT(DH194,3))&lt;=--('Drill Size Info'!$AB$19))),
                --(INT('Drill Size Info'!$AA$19) &amp; "." &amp; RIGHT(DH194,3)),
                --(INT('Drill Size Info'!$AB$19) &amp; "." &amp; RIGHT(DH194,3))
            )
        ),
        "N/A"
    )
)</f>
        <v>N/A</v>
      </c>
      <c r="T194" s="150" t="str">
        <f>IF(DL194&lt;&gt;"",
    IF(INT('Drill Size Info'!$AA$19)=INT('Drill Size Info'!$AB$15),
        --(INT('Drill Size Info'!$AA$15) &amp; "." &amp; DL194),
        IF(AND((--(INT('Drill Size Info'!$AA$15) &amp; "." &amp; DL194)&gt;=--('Drill Size Info'!$AA$15)), (--(INT('Drill Size Info'!$AA$15) &amp; "." &amp; DL194)&lt;=--('Drill Size Info'!$AB$15))),
            --(INT('Drill Size Info'!$AA$15) &amp; "." &amp; DL194),
            --(INT('Drill Size Info'!$AB$15) &amp; "." &amp; DL194)
        )
    ),
    IF(DK194&lt;&gt;"",
        IF(INT('Drill Size Info'!$AA$15)=INT('Drill Size Info'!$AB$15),
            --(INT('Drill Size Info'!$AA$15) &amp; "." &amp; LEFT(DK194,3)),
            IF(AND((--(INT('Drill Size Info'!$AA$15) &amp; "." &amp; LEFT(DK194,3))&gt;=--('Drill Size Info'!$AA$15)), (--(INT('Drill Size Info'!$AA$15) &amp; "." &amp; LEFT(DK194,3))&lt;=--('Drill Size Info'!$AB$15))),
                --(INT('Drill Size Info'!$AA$15) &amp; "." &amp; LEFT(DK194,3)),
                --(INT('Drill Size Info'!$AB$15) &amp; "." &amp; LEFT(DK194,3))
            )
        ),
        "OK"
    )
)</f>
        <v>OK</v>
      </c>
      <c r="U194" s="150" t="str">
        <f>IF(DM194&lt;&gt;"",
    IF(INT('Drill Size Info'!$AA$19)=INT('Drill Size Info'!$AB$15),
        --(INT('Drill Size Info'!$AA$15) &amp; "." &amp; DM194),
        IF(AND((--(INT('Drill Size Info'!$AA$15) &amp; "." &amp; DM194)&gt;=--('Drill Size Info'!$AA$15)), (--(INT('Drill Size Info'!$AA$15) &amp; "." &amp; DM194)&lt;=--('Drill Size Info'!$AB$15))),
            --(INT('Drill Size Info'!$AA$15) &amp; "." &amp; DM194),
            --(INT('Drill Size Info'!$AB$15) &amp; "." &amp; DM194)
        )
    ),
    IF(DK194&lt;&gt;"",
        IF(INT('Drill Size Info'!$AA$15)=INT('Drill Size Info'!$AB$15),
            --(INT('Drill Size Info'!$AA$15) &amp; "." &amp; RIGHT(DK194,3)),
            IF(AND((--(INT('Drill Size Info'!$AA$15) &amp; "." &amp; RIGHT(DK194,3))&gt;=--('Drill Size Info'!$AA$15)), (--(INT('Drill Size Info'!$AA$15) &amp; "." &amp; RIGHT(DK194,3))&lt;=--('Drill Size Info'!$AB$15))),
                --(INT('Drill Size Info'!$AA$15) &amp; "." &amp; RIGHT(DK194,3)),
                --(INT('Drill Size Info'!$AB$15) &amp; "." &amp; RIGHT(DK194,3))
            )
        ),
        "N/A"
    )
)</f>
        <v>N/A</v>
      </c>
      <c r="V194" s="161"/>
      <c r="W194" s="161"/>
      <c r="X194" s="161"/>
      <c r="Y194" s="161"/>
      <c r="Z194" s="161"/>
      <c r="AA194" s="162"/>
      <c r="AB194" s="162"/>
      <c r="AC194" s="162"/>
      <c r="AD194" s="162"/>
      <c r="AE194" s="162"/>
      <c r="AF194" s="162"/>
      <c r="AG194" s="162"/>
      <c r="AH194" s="162"/>
      <c r="AI194" s="162"/>
      <c r="AJ194" s="162"/>
      <c r="AK194" s="162"/>
      <c r="AL194" s="162"/>
      <c r="AM194" s="162"/>
      <c r="AN194" s="162"/>
      <c r="AO194" s="162"/>
      <c r="AP194" s="162"/>
      <c r="AQ194" s="162"/>
      <c r="AR194" s="162"/>
      <c r="AS194" s="162"/>
      <c r="AT194" s="162"/>
      <c r="AU194" s="162"/>
      <c r="AV194" s="162"/>
      <c r="AW194" s="162"/>
      <c r="AX194" s="162"/>
      <c r="AY194" s="162"/>
      <c r="AZ194" s="162"/>
      <c r="BA194" s="162"/>
      <c r="BB194" s="163"/>
      <c r="BC194" s="163"/>
      <c r="BD194" s="163"/>
      <c r="BE194" s="164"/>
      <c r="BF194" s="165"/>
      <c r="BG194" s="162"/>
      <c r="BH194" s="162"/>
      <c r="BI194" s="164"/>
      <c r="BJ194" s="38"/>
      <c r="BK194" s="38"/>
      <c r="BL194" s="38"/>
      <c r="BM194" s="38"/>
      <c r="BN194" s="38"/>
      <c r="BO194" s="38"/>
      <c r="BP194" s="117" t="str">
        <f t="shared" si="104"/>
        <v/>
      </c>
      <c r="BQ194" s="38"/>
      <c r="BR194" s="38"/>
      <c r="BS194" s="38"/>
      <c r="BT194" s="38"/>
      <c r="BV194" s="17">
        <f t="shared" si="98"/>
        <v>0</v>
      </c>
      <c r="BW194" s="17">
        <f t="shared" si="99"/>
        <v>0</v>
      </c>
      <c r="BX194" s="17">
        <f t="shared" si="100"/>
        <v>0</v>
      </c>
      <c r="BY194" s="17">
        <f t="shared" si="101"/>
        <v>0</v>
      </c>
      <c r="BZ194" s="17">
        <f t="shared" si="102"/>
        <v>0</v>
      </c>
      <c r="CA194" s="17">
        <f t="shared" si="103"/>
        <v>0</v>
      </c>
      <c r="CB194" s="17">
        <f t="shared" si="105"/>
        <v>0</v>
      </c>
      <c r="CC194" s="17">
        <f t="shared" si="106"/>
        <v>0</v>
      </c>
      <c r="CD194" s="17">
        <f t="shared" si="107"/>
        <v>0</v>
      </c>
      <c r="CE194" s="17">
        <f t="shared" si="108"/>
        <v>0</v>
      </c>
      <c r="CF194" s="17">
        <f t="shared" si="109"/>
        <v>0</v>
      </c>
      <c r="CG194" s="17">
        <f t="shared" si="110"/>
        <v>0</v>
      </c>
      <c r="CH194" s="17">
        <f t="shared" si="111"/>
        <v>0</v>
      </c>
      <c r="CI194" s="17">
        <f t="shared" si="112"/>
        <v>0</v>
      </c>
      <c r="CJ194" s="17">
        <f t="shared" si="113"/>
        <v>0</v>
      </c>
      <c r="CK194" s="17">
        <f t="shared" si="114"/>
        <v>0</v>
      </c>
      <c r="CL194" s="17">
        <f t="shared" si="115"/>
        <v>0</v>
      </c>
      <c r="CM194" s="17">
        <f t="shared" si="116"/>
        <v>0</v>
      </c>
      <c r="CN194" s="17">
        <f t="shared" si="117"/>
        <v>0</v>
      </c>
      <c r="CO194" s="17">
        <f t="shared" si="118"/>
        <v>0</v>
      </c>
      <c r="CP194" s="17">
        <f t="shared" si="119"/>
        <v>0</v>
      </c>
      <c r="CQ194" s="17">
        <f t="shared" si="120"/>
        <v>0</v>
      </c>
      <c r="CR194" s="17">
        <f t="shared" si="121"/>
        <v>0</v>
      </c>
      <c r="CS194" s="17">
        <f t="shared" si="122"/>
        <v>0</v>
      </c>
      <c r="CT194" s="17">
        <f t="shared" si="123"/>
        <v>0</v>
      </c>
      <c r="CU194" s="17">
        <f t="shared" si="124"/>
        <v>0</v>
      </c>
      <c r="CV194" s="17">
        <f t="shared" si="125"/>
        <v>0</v>
      </c>
      <c r="CW194" s="17">
        <f t="shared" si="126"/>
        <v>0</v>
      </c>
      <c r="CX194" s="17">
        <f t="shared" si="127"/>
        <v>0</v>
      </c>
      <c r="CY194" s="17">
        <f t="shared" si="128"/>
        <v>0</v>
      </c>
      <c r="CZ194" s="17">
        <f t="shared" si="129"/>
        <v>0</v>
      </c>
      <c r="DA194" s="17">
        <f t="shared" si="130"/>
        <v>0</v>
      </c>
      <c r="DB194" s="17">
        <f t="shared" si="131"/>
        <v>0</v>
      </c>
      <c r="DC194" s="17">
        <f t="shared" si="132"/>
        <v>0</v>
      </c>
      <c r="DD194" s="17">
        <f t="shared" si="133"/>
        <v>0</v>
      </c>
      <c r="DE194" s="17">
        <f t="shared" si="134"/>
        <v>0</v>
      </c>
      <c r="DF194" s="17">
        <f t="shared" si="135"/>
        <v>0</v>
      </c>
      <c r="DG194" s="17">
        <f t="shared" si="136"/>
        <v>0</v>
      </c>
    </row>
    <row r="195" spans="2:111" ht="15" customHeight="1" x14ac:dyDescent="0.2">
      <c r="B195" s="156">
        <v>187</v>
      </c>
      <c r="C195" s="157" t="str">
        <f t="shared" si="137"/>
        <v/>
      </c>
      <c r="D195" s="158" t="str">
        <f t="shared" si="97"/>
        <v>OK</v>
      </c>
      <c r="E195" s="159" t="e">
        <f>VLOOKUP('DATA SHEET'!$B$9,'Drill Size Info'!$T$2:$U$8,2,FALSE)</f>
        <v>#N/A</v>
      </c>
      <c r="F195" s="159" t="str">
        <f t="shared" si="138"/>
        <v/>
      </c>
      <c r="G195" s="91">
        <f t="shared" si="139"/>
        <v>0</v>
      </c>
      <c r="H195" s="160" t="s">
        <v>175</v>
      </c>
      <c r="I195" s="160" t="s">
        <v>175</v>
      </c>
      <c r="J195" s="160" t="str">
        <f>IF('DATA SHEET'!$B$10="NC-50","N/A","OK")</f>
        <v>OK</v>
      </c>
      <c r="K195" s="160" t="str">
        <f>IF('DATA SHEET'!$B$10="NC-50","N/A","OK")</f>
        <v>OK</v>
      </c>
      <c r="L195" s="160" t="str">
        <f t="shared" si="140"/>
        <v>OK</v>
      </c>
      <c r="M195" s="160" t="str">
        <f t="shared" si="141"/>
        <v>OK</v>
      </c>
      <c r="N195" s="160"/>
      <c r="O195" s="160"/>
      <c r="P195" s="160"/>
      <c r="Q195" s="160"/>
      <c r="R195" s="92" t="str">
        <f>IF(DI195&lt;&gt;"",
    IF(INT('Drill Size Info'!$AA$19)=INT('Drill Size Info'!$AB$19),
        --(INT('Drill Size Info'!$AA$19) &amp; "." &amp; DI195),
        IF(AND((--(INT('Drill Size Info'!$AA$19) &amp; "." &amp; DI195)&gt;=--('Drill Size Info'!$AA$19)), (--(INT('Drill Size Info'!$AA$19) &amp; "." &amp; DI195)&lt;=--('Drill Size Info'!$AB$19))),
            --(INT('Drill Size Info'!$AA$19) &amp; "." &amp; DI195),
            --(INT('Drill Size Info'!$AB$19) &amp; "." &amp; DI195)
        )
    ),
    IF(DH195&lt;&gt;"",
        IF(INT('Drill Size Info'!$AA$19)=INT('Drill Size Info'!$AB$19),
            --(INT('Drill Size Info'!$AA$19) &amp; "." &amp; LEFT(DH195,3)),
            IF(AND((--(INT('Drill Size Info'!$AA$19) &amp; "." &amp; LEFT(DH195,3))&gt;=--('Drill Size Info'!$AA$19)), (--(INT('Drill Size Info'!$AA$19) &amp; "." &amp; LEFT(DH195,3))&lt;=--('Drill Size Info'!$AB$19))),
                --(INT('Drill Size Info'!$AA$19) &amp; "." &amp; LEFT(DH195,3)),
                --(INT('Drill Size Info'!$AB$19) &amp; "." &amp; LEFT(DH195,3))
            )
        ),
        "OK"
    )
)</f>
        <v>OK</v>
      </c>
      <c r="S195" s="150" t="str">
        <f>IF(DJ195&lt;&gt;"",
    IF(INT('Drill Size Info'!$AA$19)=INT('Drill Size Info'!$AB$19),
        --(INT('Drill Size Info'!$AA$19) &amp; "." &amp; DJ195),
        IF(AND((--(INT('Drill Size Info'!$AA$19) &amp; "." &amp; DJ195)&gt;=--('Drill Size Info'!$AA$19)), (--(INT('Drill Size Info'!$AA$19) &amp; "." &amp; DJ195)&lt;=--('Drill Size Info'!$AB$19))),
            --(INT('Drill Size Info'!$AA$19) &amp; "." &amp; DJ195),
            --(INT('Drill Size Info'!$AB$19) &amp; "." &amp; DJ195)
        )
    ),
    IF(DH195&lt;&gt;"",
        IF(INT('Drill Size Info'!$AA$19)=INT('Drill Size Info'!$AB$19),
            --(INT('Drill Size Info'!$AA$19) &amp; "." &amp; RIGHT(DH195,3)),
            IF(AND((--(INT('Drill Size Info'!$AA$19) &amp; "." &amp; RIGHT(DH195,3))&gt;=--('Drill Size Info'!$AA$19)), (--(INT('Drill Size Info'!$AA$19) &amp; "." &amp; RIGHT(DH195,3))&lt;=--('Drill Size Info'!$AB$19))),
                --(INT('Drill Size Info'!$AA$19) &amp; "." &amp; RIGHT(DH195,3)),
                --(INT('Drill Size Info'!$AB$19) &amp; "." &amp; RIGHT(DH195,3))
            )
        ),
        "N/A"
    )
)</f>
        <v>N/A</v>
      </c>
      <c r="T195" s="150" t="str">
        <f>IF(DL195&lt;&gt;"",
    IF(INT('Drill Size Info'!$AA$19)=INT('Drill Size Info'!$AB$15),
        --(INT('Drill Size Info'!$AA$15) &amp; "." &amp; DL195),
        IF(AND((--(INT('Drill Size Info'!$AA$15) &amp; "." &amp; DL195)&gt;=--('Drill Size Info'!$AA$15)), (--(INT('Drill Size Info'!$AA$15) &amp; "." &amp; DL195)&lt;=--('Drill Size Info'!$AB$15))),
            --(INT('Drill Size Info'!$AA$15) &amp; "." &amp; DL195),
            --(INT('Drill Size Info'!$AB$15) &amp; "." &amp; DL195)
        )
    ),
    IF(DK195&lt;&gt;"",
        IF(INT('Drill Size Info'!$AA$15)=INT('Drill Size Info'!$AB$15),
            --(INT('Drill Size Info'!$AA$15) &amp; "." &amp; LEFT(DK195,3)),
            IF(AND((--(INT('Drill Size Info'!$AA$15) &amp; "." &amp; LEFT(DK195,3))&gt;=--('Drill Size Info'!$AA$15)), (--(INT('Drill Size Info'!$AA$15) &amp; "." &amp; LEFT(DK195,3))&lt;=--('Drill Size Info'!$AB$15))),
                --(INT('Drill Size Info'!$AA$15) &amp; "." &amp; LEFT(DK195,3)),
                --(INT('Drill Size Info'!$AB$15) &amp; "." &amp; LEFT(DK195,3))
            )
        ),
        "OK"
    )
)</f>
        <v>OK</v>
      </c>
      <c r="U195" s="150" t="str">
        <f>IF(DM195&lt;&gt;"",
    IF(INT('Drill Size Info'!$AA$19)=INT('Drill Size Info'!$AB$15),
        --(INT('Drill Size Info'!$AA$15) &amp; "." &amp; DM195),
        IF(AND((--(INT('Drill Size Info'!$AA$15) &amp; "." &amp; DM195)&gt;=--('Drill Size Info'!$AA$15)), (--(INT('Drill Size Info'!$AA$15) &amp; "." &amp; DM195)&lt;=--('Drill Size Info'!$AB$15))),
            --(INT('Drill Size Info'!$AA$15) &amp; "." &amp; DM195),
            --(INT('Drill Size Info'!$AB$15) &amp; "." &amp; DM195)
        )
    ),
    IF(DK195&lt;&gt;"",
        IF(INT('Drill Size Info'!$AA$15)=INT('Drill Size Info'!$AB$15),
            --(INT('Drill Size Info'!$AA$15) &amp; "." &amp; RIGHT(DK195,3)),
            IF(AND((--(INT('Drill Size Info'!$AA$15) &amp; "." &amp; RIGHT(DK195,3))&gt;=--('Drill Size Info'!$AA$15)), (--(INT('Drill Size Info'!$AA$15) &amp; "." &amp; RIGHT(DK195,3))&lt;=--('Drill Size Info'!$AB$15))),
                --(INT('Drill Size Info'!$AA$15) &amp; "." &amp; RIGHT(DK195,3)),
                --(INT('Drill Size Info'!$AB$15) &amp; "." &amp; RIGHT(DK195,3))
            )
        ),
        "N/A"
    )
)</f>
        <v>N/A</v>
      </c>
      <c r="V195" s="161"/>
      <c r="W195" s="161"/>
      <c r="X195" s="161"/>
      <c r="Y195" s="161"/>
      <c r="Z195" s="161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62"/>
      <c r="AL195" s="162"/>
      <c r="AM195" s="162"/>
      <c r="AN195" s="162"/>
      <c r="AO195" s="162"/>
      <c r="AP195" s="162"/>
      <c r="AQ195" s="162"/>
      <c r="AR195" s="162"/>
      <c r="AS195" s="162"/>
      <c r="AT195" s="162"/>
      <c r="AU195" s="162"/>
      <c r="AV195" s="162"/>
      <c r="AW195" s="162"/>
      <c r="AX195" s="162"/>
      <c r="AY195" s="162"/>
      <c r="AZ195" s="162"/>
      <c r="BA195" s="162"/>
      <c r="BB195" s="163"/>
      <c r="BC195" s="163"/>
      <c r="BD195" s="163"/>
      <c r="BE195" s="164"/>
      <c r="BF195" s="165"/>
      <c r="BG195" s="162"/>
      <c r="BH195" s="162"/>
      <c r="BI195" s="164"/>
      <c r="BJ195" s="38"/>
      <c r="BK195" s="38"/>
      <c r="BL195" s="38"/>
      <c r="BM195" s="38"/>
      <c r="BN195" s="38"/>
      <c r="BO195" s="38"/>
      <c r="BP195" s="117" t="str">
        <f t="shared" si="104"/>
        <v/>
      </c>
      <c r="BQ195" s="38"/>
      <c r="BR195" s="38"/>
      <c r="BS195" s="38"/>
      <c r="BT195" s="38"/>
      <c r="BV195" s="17">
        <f t="shared" si="98"/>
        <v>0</v>
      </c>
      <c r="BW195" s="17">
        <f t="shared" si="99"/>
        <v>0</v>
      </c>
      <c r="BX195" s="17">
        <f t="shared" si="100"/>
        <v>0</v>
      </c>
      <c r="BY195" s="17">
        <f t="shared" si="101"/>
        <v>0</v>
      </c>
      <c r="BZ195" s="17">
        <f t="shared" si="102"/>
        <v>0</v>
      </c>
      <c r="CA195" s="17">
        <f t="shared" si="103"/>
        <v>0</v>
      </c>
      <c r="CB195" s="17">
        <f t="shared" si="105"/>
        <v>0</v>
      </c>
      <c r="CC195" s="17">
        <f t="shared" si="106"/>
        <v>0</v>
      </c>
      <c r="CD195" s="17">
        <f t="shared" si="107"/>
        <v>0</v>
      </c>
      <c r="CE195" s="17">
        <f t="shared" si="108"/>
        <v>0</v>
      </c>
      <c r="CF195" s="17">
        <f t="shared" si="109"/>
        <v>0</v>
      </c>
      <c r="CG195" s="17">
        <f t="shared" si="110"/>
        <v>0</v>
      </c>
      <c r="CH195" s="17">
        <f t="shared" si="111"/>
        <v>0</v>
      </c>
      <c r="CI195" s="17">
        <f t="shared" si="112"/>
        <v>0</v>
      </c>
      <c r="CJ195" s="17">
        <f t="shared" si="113"/>
        <v>0</v>
      </c>
      <c r="CK195" s="17">
        <f t="shared" si="114"/>
        <v>0</v>
      </c>
      <c r="CL195" s="17">
        <f t="shared" si="115"/>
        <v>0</v>
      </c>
      <c r="CM195" s="17">
        <f t="shared" si="116"/>
        <v>0</v>
      </c>
      <c r="CN195" s="17">
        <f t="shared" si="117"/>
        <v>0</v>
      </c>
      <c r="CO195" s="17">
        <f t="shared" si="118"/>
        <v>0</v>
      </c>
      <c r="CP195" s="17">
        <f t="shared" si="119"/>
        <v>0</v>
      </c>
      <c r="CQ195" s="17">
        <f t="shared" si="120"/>
        <v>0</v>
      </c>
      <c r="CR195" s="17">
        <f t="shared" si="121"/>
        <v>0</v>
      </c>
      <c r="CS195" s="17">
        <f t="shared" si="122"/>
        <v>0</v>
      </c>
      <c r="CT195" s="17">
        <f t="shared" si="123"/>
        <v>0</v>
      </c>
      <c r="CU195" s="17">
        <f t="shared" si="124"/>
        <v>0</v>
      </c>
      <c r="CV195" s="17">
        <f t="shared" si="125"/>
        <v>0</v>
      </c>
      <c r="CW195" s="17">
        <f t="shared" si="126"/>
        <v>0</v>
      </c>
      <c r="CX195" s="17">
        <f t="shared" si="127"/>
        <v>0</v>
      </c>
      <c r="CY195" s="17">
        <f t="shared" si="128"/>
        <v>0</v>
      </c>
      <c r="CZ195" s="17">
        <f t="shared" si="129"/>
        <v>0</v>
      </c>
      <c r="DA195" s="17">
        <f t="shared" si="130"/>
        <v>0</v>
      </c>
      <c r="DB195" s="17">
        <f t="shared" si="131"/>
        <v>0</v>
      </c>
      <c r="DC195" s="17">
        <f t="shared" si="132"/>
        <v>0</v>
      </c>
      <c r="DD195" s="17">
        <f t="shared" si="133"/>
        <v>0</v>
      </c>
      <c r="DE195" s="17">
        <f t="shared" si="134"/>
        <v>0</v>
      </c>
      <c r="DF195" s="17">
        <f t="shared" si="135"/>
        <v>0</v>
      </c>
      <c r="DG195" s="17">
        <f t="shared" si="136"/>
        <v>0</v>
      </c>
    </row>
    <row r="196" spans="2:111" ht="15" customHeight="1" x14ac:dyDescent="0.2">
      <c r="B196" s="156">
        <v>188</v>
      </c>
      <c r="C196" s="157" t="str">
        <f t="shared" si="137"/>
        <v/>
      </c>
      <c r="D196" s="158" t="str">
        <f t="shared" si="97"/>
        <v>OK</v>
      </c>
      <c r="E196" s="159" t="e">
        <f>VLOOKUP('DATA SHEET'!$B$9,'Drill Size Info'!$T$2:$U$8,2,FALSE)</f>
        <v>#N/A</v>
      </c>
      <c r="F196" s="159" t="str">
        <f t="shared" si="138"/>
        <v/>
      </c>
      <c r="G196" s="91">
        <f t="shared" si="139"/>
        <v>0</v>
      </c>
      <c r="H196" s="160" t="s">
        <v>175</v>
      </c>
      <c r="I196" s="160" t="s">
        <v>175</v>
      </c>
      <c r="J196" s="160" t="str">
        <f>IF('DATA SHEET'!$B$10="NC-50","N/A","OK")</f>
        <v>OK</v>
      </c>
      <c r="K196" s="160" t="str">
        <f>IF('DATA SHEET'!$B$10="NC-50","N/A","OK")</f>
        <v>OK</v>
      </c>
      <c r="L196" s="160" t="str">
        <f t="shared" si="140"/>
        <v>OK</v>
      </c>
      <c r="M196" s="160" t="str">
        <f t="shared" si="141"/>
        <v>OK</v>
      </c>
      <c r="N196" s="160"/>
      <c r="O196" s="160"/>
      <c r="P196" s="160"/>
      <c r="Q196" s="160"/>
      <c r="R196" s="92" t="str">
        <f>IF(DI196&lt;&gt;"",
    IF(INT('Drill Size Info'!$AA$19)=INT('Drill Size Info'!$AB$19),
        --(INT('Drill Size Info'!$AA$19) &amp; "." &amp; DI196),
        IF(AND((--(INT('Drill Size Info'!$AA$19) &amp; "." &amp; DI196)&gt;=--('Drill Size Info'!$AA$19)), (--(INT('Drill Size Info'!$AA$19) &amp; "." &amp; DI196)&lt;=--('Drill Size Info'!$AB$19))),
            --(INT('Drill Size Info'!$AA$19) &amp; "." &amp; DI196),
            --(INT('Drill Size Info'!$AB$19) &amp; "." &amp; DI196)
        )
    ),
    IF(DH196&lt;&gt;"",
        IF(INT('Drill Size Info'!$AA$19)=INT('Drill Size Info'!$AB$19),
            --(INT('Drill Size Info'!$AA$19) &amp; "." &amp; LEFT(DH196,3)),
            IF(AND((--(INT('Drill Size Info'!$AA$19) &amp; "." &amp; LEFT(DH196,3))&gt;=--('Drill Size Info'!$AA$19)), (--(INT('Drill Size Info'!$AA$19) &amp; "." &amp; LEFT(DH196,3))&lt;=--('Drill Size Info'!$AB$19))),
                --(INT('Drill Size Info'!$AA$19) &amp; "." &amp; LEFT(DH196,3)),
                --(INT('Drill Size Info'!$AB$19) &amp; "." &amp; LEFT(DH196,3))
            )
        ),
        "OK"
    )
)</f>
        <v>OK</v>
      </c>
      <c r="S196" s="150" t="str">
        <f>IF(DJ196&lt;&gt;"",
    IF(INT('Drill Size Info'!$AA$19)=INT('Drill Size Info'!$AB$19),
        --(INT('Drill Size Info'!$AA$19) &amp; "." &amp; DJ196),
        IF(AND((--(INT('Drill Size Info'!$AA$19) &amp; "." &amp; DJ196)&gt;=--('Drill Size Info'!$AA$19)), (--(INT('Drill Size Info'!$AA$19) &amp; "." &amp; DJ196)&lt;=--('Drill Size Info'!$AB$19))),
            --(INT('Drill Size Info'!$AA$19) &amp; "." &amp; DJ196),
            --(INT('Drill Size Info'!$AB$19) &amp; "." &amp; DJ196)
        )
    ),
    IF(DH196&lt;&gt;"",
        IF(INT('Drill Size Info'!$AA$19)=INT('Drill Size Info'!$AB$19),
            --(INT('Drill Size Info'!$AA$19) &amp; "." &amp; RIGHT(DH196,3)),
            IF(AND((--(INT('Drill Size Info'!$AA$19) &amp; "." &amp; RIGHT(DH196,3))&gt;=--('Drill Size Info'!$AA$19)), (--(INT('Drill Size Info'!$AA$19) &amp; "." &amp; RIGHT(DH196,3))&lt;=--('Drill Size Info'!$AB$19))),
                --(INT('Drill Size Info'!$AA$19) &amp; "." &amp; RIGHT(DH196,3)),
                --(INT('Drill Size Info'!$AB$19) &amp; "." &amp; RIGHT(DH196,3))
            )
        ),
        "N/A"
    )
)</f>
        <v>N/A</v>
      </c>
      <c r="T196" s="150" t="str">
        <f>IF(DL196&lt;&gt;"",
    IF(INT('Drill Size Info'!$AA$19)=INT('Drill Size Info'!$AB$15),
        --(INT('Drill Size Info'!$AA$15) &amp; "." &amp; DL196),
        IF(AND((--(INT('Drill Size Info'!$AA$15) &amp; "." &amp; DL196)&gt;=--('Drill Size Info'!$AA$15)), (--(INT('Drill Size Info'!$AA$15) &amp; "." &amp; DL196)&lt;=--('Drill Size Info'!$AB$15))),
            --(INT('Drill Size Info'!$AA$15) &amp; "." &amp; DL196),
            --(INT('Drill Size Info'!$AB$15) &amp; "." &amp; DL196)
        )
    ),
    IF(DK196&lt;&gt;"",
        IF(INT('Drill Size Info'!$AA$15)=INT('Drill Size Info'!$AB$15),
            --(INT('Drill Size Info'!$AA$15) &amp; "." &amp; LEFT(DK196,3)),
            IF(AND((--(INT('Drill Size Info'!$AA$15) &amp; "." &amp; LEFT(DK196,3))&gt;=--('Drill Size Info'!$AA$15)), (--(INT('Drill Size Info'!$AA$15) &amp; "." &amp; LEFT(DK196,3))&lt;=--('Drill Size Info'!$AB$15))),
                --(INT('Drill Size Info'!$AA$15) &amp; "." &amp; LEFT(DK196,3)),
                --(INT('Drill Size Info'!$AB$15) &amp; "." &amp; LEFT(DK196,3))
            )
        ),
        "OK"
    )
)</f>
        <v>OK</v>
      </c>
      <c r="U196" s="150" t="str">
        <f>IF(DM196&lt;&gt;"",
    IF(INT('Drill Size Info'!$AA$19)=INT('Drill Size Info'!$AB$15),
        --(INT('Drill Size Info'!$AA$15) &amp; "." &amp; DM196),
        IF(AND((--(INT('Drill Size Info'!$AA$15) &amp; "." &amp; DM196)&gt;=--('Drill Size Info'!$AA$15)), (--(INT('Drill Size Info'!$AA$15) &amp; "." &amp; DM196)&lt;=--('Drill Size Info'!$AB$15))),
            --(INT('Drill Size Info'!$AA$15) &amp; "." &amp; DM196),
            --(INT('Drill Size Info'!$AB$15) &amp; "." &amp; DM196)
        )
    ),
    IF(DK196&lt;&gt;"",
        IF(INT('Drill Size Info'!$AA$15)=INT('Drill Size Info'!$AB$15),
            --(INT('Drill Size Info'!$AA$15) &amp; "." &amp; RIGHT(DK196,3)),
            IF(AND((--(INT('Drill Size Info'!$AA$15) &amp; "." &amp; RIGHT(DK196,3))&gt;=--('Drill Size Info'!$AA$15)), (--(INT('Drill Size Info'!$AA$15) &amp; "." &amp; RIGHT(DK196,3))&lt;=--('Drill Size Info'!$AB$15))),
                --(INT('Drill Size Info'!$AA$15) &amp; "." &amp; RIGHT(DK196,3)),
                --(INT('Drill Size Info'!$AB$15) &amp; "." &amp; RIGHT(DK196,3))
            )
        ),
        "N/A"
    )
)</f>
        <v>N/A</v>
      </c>
      <c r="V196" s="161"/>
      <c r="W196" s="161"/>
      <c r="X196" s="161"/>
      <c r="Y196" s="161"/>
      <c r="Z196" s="161"/>
      <c r="AA196" s="162"/>
      <c r="AB196" s="162"/>
      <c r="AC196" s="162"/>
      <c r="AD196" s="162"/>
      <c r="AE196" s="162"/>
      <c r="AF196" s="162"/>
      <c r="AG196" s="162"/>
      <c r="AH196" s="162"/>
      <c r="AI196" s="162"/>
      <c r="AJ196" s="162"/>
      <c r="AK196" s="162"/>
      <c r="AL196" s="162"/>
      <c r="AM196" s="162"/>
      <c r="AN196" s="162"/>
      <c r="AO196" s="162"/>
      <c r="AP196" s="162"/>
      <c r="AQ196" s="162"/>
      <c r="AR196" s="162"/>
      <c r="AS196" s="162"/>
      <c r="AT196" s="162"/>
      <c r="AU196" s="162"/>
      <c r="AV196" s="162"/>
      <c r="AW196" s="162"/>
      <c r="AX196" s="162"/>
      <c r="AY196" s="162"/>
      <c r="AZ196" s="162"/>
      <c r="BA196" s="162"/>
      <c r="BB196" s="163"/>
      <c r="BC196" s="163"/>
      <c r="BD196" s="163"/>
      <c r="BE196" s="164"/>
      <c r="BF196" s="165"/>
      <c r="BG196" s="162"/>
      <c r="BH196" s="162"/>
      <c r="BI196" s="164"/>
      <c r="BJ196" s="38"/>
      <c r="BK196" s="38"/>
      <c r="BL196" s="38"/>
      <c r="BM196" s="38"/>
      <c r="BN196" s="38"/>
      <c r="BO196" s="38"/>
      <c r="BP196" s="117" t="str">
        <f t="shared" si="104"/>
        <v/>
      </c>
      <c r="BQ196" s="38"/>
      <c r="BR196" s="38"/>
      <c r="BS196" s="38"/>
      <c r="BT196" s="38"/>
      <c r="BV196" s="17">
        <f t="shared" si="98"/>
        <v>0</v>
      </c>
      <c r="BW196" s="17">
        <f t="shared" si="99"/>
        <v>0</v>
      </c>
      <c r="BX196" s="17">
        <f t="shared" si="100"/>
        <v>0</v>
      </c>
      <c r="BY196" s="17">
        <f t="shared" si="101"/>
        <v>0</v>
      </c>
      <c r="BZ196" s="17">
        <f t="shared" si="102"/>
        <v>0</v>
      </c>
      <c r="CA196" s="17">
        <f t="shared" si="103"/>
        <v>0</v>
      </c>
      <c r="CB196" s="17">
        <f t="shared" si="105"/>
        <v>0</v>
      </c>
      <c r="CC196" s="17">
        <f t="shared" si="106"/>
        <v>0</v>
      </c>
      <c r="CD196" s="17">
        <f t="shared" si="107"/>
        <v>0</v>
      </c>
      <c r="CE196" s="17">
        <f t="shared" si="108"/>
        <v>0</v>
      </c>
      <c r="CF196" s="17">
        <f t="shared" si="109"/>
        <v>0</v>
      </c>
      <c r="CG196" s="17">
        <f t="shared" si="110"/>
        <v>0</v>
      </c>
      <c r="CH196" s="17">
        <f t="shared" si="111"/>
        <v>0</v>
      </c>
      <c r="CI196" s="17">
        <f t="shared" si="112"/>
        <v>0</v>
      </c>
      <c r="CJ196" s="17">
        <f t="shared" si="113"/>
        <v>0</v>
      </c>
      <c r="CK196" s="17">
        <f t="shared" si="114"/>
        <v>0</v>
      </c>
      <c r="CL196" s="17">
        <f t="shared" si="115"/>
        <v>0</v>
      </c>
      <c r="CM196" s="17">
        <f t="shared" si="116"/>
        <v>0</v>
      </c>
      <c r="CN196" s="17">
        <f t="shared" si="117"/>
        <v>0</v>
      </c>
      <c r="CO196" s="17">
        <f t="shared" si="118"/>
        <v>0</v>
      </c>
      <c r="CP196" s="17">
        <f t="shared" si="119"/>
        <v>0</v>
      </c>
      <c r="CQ196" s="17">
        <f t="shared" si="120"/>
        <v>0</v>
      </c>
      <c r="CR196" s="17">
        <f t="shared" si="121"/>
        <v>0</v>
      </c>
      <c r="CS196" s="17">
        <f t="shared" si="122"/>
        <v>0</v>
      </c>
      <c r="CT196" s="17">
        <f t="shared" si="123"/>
        <v>0</v>
      </c>
      <c r="CU196" s="17">
        <f t="shared" si="124"/>
        <v>0</v>
      </c>
      <c r="CV196" s="17">
        <f t="shared" si="125"/>
        <v>0</v>
      </c>
      <c r="CW196" s="17">
        <f t="shared" si="126"/>
        <v>0</v>
      </c>
      <c r="CX196" s="17">
        <f t="shared" si="127"/>
        <v>0</v>
      </c>
      <c r="CY196" s="17">
        <f t="shared" si="128"/>
        <v>0</v>
      </c>
      <c r="CZ196" s="17">
        <f t="shared" si="129"/>
        <v>0</v>
      </c>
      <c r="DA196" s="17">
        <f t="shared" si="130"/>
        <v>0</v>
      </c>
      <c r="DB196" s="17">
        <f t="shared" si="131"/>
        <v>0</v>
      </c>
      <c r="DC196" s="17">
        <f t="shared" si="132"/>
        <v>0</v>
      </c>
      <c r="DD196" s="17">
        <f t="shared" si="133"/>
        <v>0</v>
      </c>
      <c r="DE196" s="17">
        <f t="shared" si="134"/>
        <v>0</v>
      </c>
      <c r="DF196" s="17">
        <f t="shared" si="135"/>
        <v>0</v>
      </c>
      <c r="DG196" s="17">
        <f t="shared" si="136"/>
        <v>0</v>
      </c>
    </row>
    <row r="197" spans="2:111" ht="15" customHeight="1" x14ac:dyDescent="0.2">
      <c r="B197" s="156">
        <v>189</v>
      </c>
      <c r="C197" s="157" t="str">
        <f t="shared" si="137"/>
        <v/>
      </c>
      <c r="D197" s="158" t="str">
        <f t="shared" si="97"/>
        <v>OK</v>
      </c>
      <c r="E197" s="159" t="e">
        <f>VLOOKUP('DATA SHEET'!$B$9,'Drill Size Info'!$T$2:$U$8,2,FALSE)</f>
        <v>#N/A</v>
      </c>
      <c r="F197" s="159" t="str">
        <f t="shared" si="138"/>
        <v/>
      </c>
      <c r="G197" s="91">
        <f t="shared" si="139"/>
        <v>0</v>
      </c>
      <c r="H197" s="160" t="s">
        <v>175</v>
      </c>
      <c r="I197" s="160" t="s">
        <v>175</v>
      </c>
      <c r="J197" s="160" t="str">
        <f>IF('DATA SHEET'!$B$10="NC-50","N/A","OK")</f>
        <v>OK</v>
      </c>
      <c r="K197" s="160" t="str">
        <f>IF('DATA SHEET'!$B$10="NC-50","N/A","OK")</f>
        <v>OK</v>
      </c>
      <c r="L197" s="160" t="str">
        <f t="shared" si="140"/>
        <v>OK</v>
      </c>
      <c r="M197" s="160" t="str">
        <f t="shared" si="141"/>
        <v>OK</v>
      </c>
      <c r="N197" s="160"/>
      <c r="O197" s="160"/>
      <c r="P197" s="160"/>
      <c r="Q197" s="160"/>
      <c r="R197" s="92" t="str">
        <f>IF(DI197&lt;&gt;"",
    IF(INT('Drill Size Info'!$AA$19)=INT('Drill Size Info'!$AB$19),
        --(INT('Drill Size Info'!$AA$19) &amp; "." &amp; DI197),
        IF(AND((--(INT('Drill Size Info'!$AA$19) &amp; "." &amp; DI197)&gt;=--('Drill Size Info'!$AA$19)), (--(INT('Drill Size Info'!$AA$19) &amp; "." &amp; DI197)&lt;=--('Drill Size Info'!$AB$19))),
            --(INT('Drill Size Info'!$AA$19) &amp; "." &amp; DI197),
            --(INT('Drill Size Info'!$AB$19) &amp; "." &amp; DI197)
        )
    ),
    IF(DH197&lt;&gt;"",
        IF(INT('Drill Size Info'!$AA$19)=INT('Drill Size Info'!$AB$19),
            --(INT('Drill Size Info'!$AA$19) &amp; "." &amp; LEFT(DH197,3)),
            IF(AND((--(INT('Drill Size Info'!$AA$19) &amp; "." &amp; LEFT(DH197,3))&gt;=--('Drill Size Info'!$AA$19)), (--(INT('Drill Size Info'!$AA$19) &amp; "." &amp; LEFT(DH197,3))&lt;=--('Drill Size Info'!$AB$19))),
                --(INT('Drill Size Info'!$AA$19) &amp; "." &amp; LEFT(DH197,3)),
                --(INT('Drill Size Info'!$AB$19) &amp; "." &amp; LEFT(DH197,3))
            )
        ),
        "OK"
    )
)</f>
        <v>OK</v>
      </c>
      <c r="S197" s="150" t="str">
        <f>IF(DJ197&lt;&gt;"",
    IF(INT('Drill Size Info'!$AA$19)=INT('Drill Size Info'!$AB$19),
        --(INT('Drill Size Info'!$AA$19) &amp; "." &amp; DJ197),
        IF(AND((--(INT('Drill Size Info'!$AA$19) &amp; "." &amp; DJ197)&gt;=--('Drill Size Info'!$AA$19)), (--(INT('Drill Size Info'!$AA$19) &amp; "." &amp; DJ197)&lt;=--('Drill Size Info'!$AB$19))),
            --(INT('Drill Size Info'!$AA$19) &amp; "." &amp; DJ197),
            --(INT('Drill Size Info'!$AB$19) &amp; "." &amp; DJ197)
        )
    ),
    IF(DH197&lt;&gt;"",
        IF(INT('Drill Size Info'!$AA$19)=INT('Drill Size Info'!$AB$19),
            --(INT('Drill Size Info'!$AA$19) &amp; "." &amp; RIGHT(DH197,3)),
            IF(AND((--(INT('Drill Size Info'!$AA$19) &amp; "." &amp; RIGHT(DH197,3))&gt;=--('Drill Size Info'!$AA$19)), (--(INT('Drill Size Info'!$AA$19) &amp; "." &amp; RIGHT(DH197,3))&lt;=--('Drill Size Info'!$AB$19))),
                --(INT('Drill Size Info'!$AA$19) &amp; "." &amp; RIGHT(DH197,3)),
                --(INT('Drill Size Info'!$AB$19) &amp; "." &amp; RIGHT(DH197,3))
            )
        ),
        "N/A"
    )
)</f>
        <v>N/A</v>
      </c>
      <c r="T197" s="150" t="str">
        <f>IF(DL197&lt;&gt;"",
    IF(INT('Drill Size Info'!$AA$19)=INT('Drill Size Info'!$AB$15),
        --(INT('Drill Size Info'!$AA$15) &amp; "." &amp; DL197),
        IF(AND((--(INT('Drill Size Info'!$AA$15) &amp; "." &amp; DL197)&gt;=--('Drill Size Info'!$AA$15)), (--(INT('Drill Size Info'!$AA$15) &amp; "." &amp; DL197)&lt;=--('Drill Size Info'!$AB$15))),
            --(INT('Drill Size Info'!$AA$15) &amp; "." &amp; DL197),
            --(INT('Drill Size Info'!$AB$15) &amp; "." &amp; DL197)
        )
    ),
    IF(DK197&lt;&gt;"",
        IF(INT('Drill Size Info'!$AA$15)=INT('Drill Size Info'!$AB$15),
            --(INT('Drill Size Info'!$AA$15) &amp; "." &amp; LEFT(DK197,3)),
            IF(AND((--(INT('Drill Size Info'!$AA$15) &amp; "." &amp; LEFT(DK197,3))&gt;=--('Drill Size Info'!$AA$15)), (--(INT('Drill Size Info'!$AA$15) &amp; "." &amp; LEFT(DK197,3))&lt;=--('Drill Size Info'!$AB$15))),
                --(INT('Drill Size Info'!$AA$15) &amp; "." &amp; LEFT(DK197,3)),
                --(INT('Drill Size Info'!$AB$15) &amp; "." &amp; LEFT(DK197,3))
            )
        ),
        "OK"
    )
)</f>
        <v>OK</v>
      </c>
      <c r="U197" s="150" t="str">
        <f>IF(DM197&lt;&gt;"",
    IF(INT('Drill Size Info'!$AA$19)=INT('Drill Size Info'!$AB$15),
        --(INT('Drill Size Info'!$AA$15) &amp; "." &amp; DM197),
        IF(AND((--(INT('Drill Size Info'!$AA$15) &amp; "." &amp; DM197)&gt;=--('Drill Size Info'!$AA$15)), (--(INT('Drill Size Info'!$AA$15) &amp; "." &amp; DM197)&lt;=--('Drill Size Info'!$AB$15))),
            --(INT('Drill Size Info'!$AA$15) &amp; "." &amp; DM197),
            --(INT('Drill Size Info'!$AB$15) &amp; "." &amp; DM197)
        )
    ),
    IF(DK197&lt;&gt;"",
        IF(INT('Drill Size Info'!$AA$15)=INT('Drill Size Info'!$AB$15),
            --(INT('Drill Size Info'!$AA$15) &amp; "." &amp; RIGHT(DK197,3)),
            IF(AND((--(INT('Drill Size Info'!$AA$15) &amp; "." &amp; RIGHT(DK197,3))&gt;=--('Drill Size Info'!$AA$15)), (--(INT('Drill Size Info'!$AA$15) &amp; "." &amp; RIGHT(DK197,3))&lt;=--('Drill Size Info'!$AB$15))),
                --(INT('Drill Size Info'!$AA$15) &amp; "." &amp; RIGHT(DK197,3)),
                --(INT('Drill Size Info'!$AB$15) &amp; "." &amp; RIGHT(DK197,3))
            )
        ),
        "N/A"
    )
)</f>
        <v>N/A</v>
      </c>
      <c r="V197" s="161"/>
      <c r="W197" s="161"/>
      <c r="X197" s="161"/>
      <c r="Y197" s="161"/>
      <c r="Z197" s="161"/>
      <c r="AA197" s="162"/>
      <c r="AB197" s="162"/>
      <c r="AC197" s="162"/>
      <c r="AD197" s="162"/>
      <c r="AE197" s="162"/>
      <c r="AF197" s="162"/>
      <c r="AG197" s="162"/>
      <c r="AH197" s="162"/>
      <c r="AI197" s="162"/>
      <c r="AJ197" s="162"/>
      <c r="AK197" s="162"/>
      <c r="AL197" s="162"/>
      <c r="AM197" s="162"/>
      <c r="AN197" s="162"/>
      <c r="AO197" s="162"/>
      <c r="AP197" s="162"/>
      <c r="AQ197" s="162"/>
      <c r="AR197" s="162"/>
      <c r="AS197" s="162"/>
      <c r="AT197" s="162"/>
      <c r="AU197" s="162"/>
      <c r="AV197" s="162"/>
      <c r="AW197" s="162"/>
      <c r="AX197" s="162"/>
      <c r="AY197" s="162"/>
      <c r="AZ197" s="162"/>
      <c r="BA197" s="162"/>
      <c r="BB197" s="163"/>
      <c r="BC197" s="163"/>
      <c r="BD197" s="163"/>
      <c r="BE197" s="164"/>
      <c r="BF197" s="165"/>
      <c r="BG197" s="162"/>
      <c r="BH197" s="162"/>
      <c r="BI197" s="164"/>
      <c r="BJ197" s="38"/>
      <c r="BK197" s="38"/>
      <c r="BL197" s="38"/>
      <c r="BM197" s="38"/>
      <c r="BN197" s="38"/>
      <c r="BO197" s="38"/>
      <c r="BP197" s="117" t="str">
        <f t="shared" si="104"/>
        <v/>
      </c>
      <c r="BQ197" s="38"/>
      <c r="BR197" s="38"/>
      <c r="BS197" s="38"/>
      <c r="BT197" s="38"/>
      <c r="BV197" s="17">
        <f t="shared" si="98"/>
        <v>0</v>
      </c>
      <c r="BW197" s="17">
        <f t="shared" si="99"/>
        <v>0</v>
      </c>
      <c r="BX197" s="17">
        <f t="shared" si="100"/>
        <v>0</v>
      </c>
      <c r="BY197" s="17">
        <f t="shared" si="101"/>
        <v>0</v>
      </c>
      <c r="BZ197" s="17">
        <f t="shared" si="102"/>
        <v>0</v>
      </c>
      <c r="CA197" s="17">
        <f t="shared" si="103"/>
        <v>0</v>
      </c>
      <c r="CB197" s="17">
        <f t="shared" si="105"/>
        <v>0</v>
      </c>
      <c r="CC197" s="17">
        <f t="shared" si="106"/>
        <v>0</v>
      </c>
      <c r="CD197" s="17">
        <f t="shared" si="107"/>
        <v>0</v>
      </c>
      <c r="CE197" s="17">
        <f t="shared" si="108"/>
        <v>0</v>
      </c>
      <c r="CF197" s="17">
        <f t="shared" si="109"/>
        <v>0</v>
      </c>
      <c r="CG197" s="17">
        <f t="shared" si="110"/>
        <v>0</v>
      </c>
      <c r="CH197" s="17">
        <f t="shared" si="111"/>
        <v>0</v>
      </c>
      <c r="CI197" s="17">
        <f t="shared" si="112"/>
        <v>0</v>
      </c>
      <c r="CJ197" s="17">
        <f t="shared" si="113"/>
        <v>0</v>
      </c>
      <c r="CK197" s="17">
        <f t="shared" si="114"/>
        <v>0</v>
      </c>
      <c r="CL197" s="17">
        <f t="shared" si="115"/>
        <v>0</v>
      </c>
      <c r="CM197" s="17">
        <f t="shared" si="116"/>
        <v>0</v>
      </c>
      <c r="CN197" s="17">
        <f t="shared" si="117"/>
        <v>0</v>
      </c>
      <c r="CO197" s="17">
        <f t="shared" si="118"/>
        <v>0</v>
      </c>
      <c r="CP197" s="17">
        <f t="shared" si="119"/>
        <v>0</v>
      </c>
      <c r="CQ197" s="17">
        <f t="shared" si="120"/>
        <v>0</v>
      </c>
      <c r="CR197" s="17">
        <f t="shared" si="121"/>
        <v>0</v>
      </c>
      <c r="CS197" s="17">
        <f t="shared" si="122"/>
        <v>0</v>
      </c>
      <c r="CT197" s="17">
        <f t="shared" si="123"/>
        <v>0</v>
      </c>
      <c r="CU197" s="17">
        <f t="shared" si="124"/>
        <v>0</v>
      </c>
      <c r="CV197" s="17">
        <f t="shared" si="125"/>
        <v>0</v>
      </c>
      <c r="CW197" s="17">
        <f t="shared" si="126"/>
        <v>0</v>
      </c>
      <c r="CX197" s="17">
        <f t="shared" si="127"/>
        <v>0</v>
      </c>
      <c r="CY197" s="17">
        <f t="shared" si="128"/>
        <v>0</v>
      </c>
      <c r="CZ197" s="17">
        <f t="shared" si="129"/>
        <v>0</v>
      </c>
      <c r="DA197" s="17">
        <f t="shared" si="130"/>
        <v>0</v>
      </c>
      <c r="DB197" s="17">
        <f t="shared" si="131"/>
        <v>0</v>
      </c>
      <c r="DC197" s="17">
        <f t="shared" si="132"/>
        <v>0</v>
      </c>
      <c r="DD197" s="17">
        <f t="shared" si="133"/>
        <v>0</v>
      </c>
      <c r="DE197" s="17">
        <f t="shared" si="134"/>
        <v>0</v>
      </c>
      <c r="DF197" s="17">
        <f t="shared" si="135"/>
        <v>0</v>
      </c>
      <c r="DG197" s="17">
        <f t="shared" si="136"/>
        <v>0</v>
      </c>
    </row>
    <row r="198" spans="2:111" ht="15" customHeight="1" x14ac:dyDescent="0.2">
      <c r="B198" s="156">
        <v>190</v>
      </c>
      <c r="C198" s="157" t="str">
        <f t="shared" si="137"/>
        <v/>
      </c>
      <c r="D198" s="158" t="str">
        <f t="shared" si="97"/>
        <v>OK</v>
      </c>
      <c r="E198" s="159" t="e">
        <f>VLOOKUP('DATA SHEET'!$B$9,'Drill Size Info'!$T$2:$U$8,2,FALSE)</f>
        <v>#N/A</v>
      </c>
      <c r="F198" s="159" t="str">
        <f t="shared" si="138"/>
        <v/>
      </c>
      <c r="G198" s="91">
        <f t="shared" si="139"/>
        <v>0</v>
      </c>
      <c r="H198" s="160" t="s">
        <v>175</v>
      </c>
      <c r="I198" s="160" t="s">
        <v>175</v>
      </c>
      <c r="J198" s="160" t="str">
        <f>IF('DATA SHEET'!$B$10="NC-50","N/A","OK")</f>
        <v>OK</v>
      </c>
      <c r="K198" s="160" t="str">
        <f>IF('DATA SHEET'!$B$10="NC-50","N/A","OK")</f>
        <v>OK</v>
      </c>
      <c r="L198" s="160" t="str">
        <f t="shared" si="140"/>
        <v>OK</v>
      </c>
      <c r="M198" s="160" t="str">
        <f t="shared" si="141"/>
        <v>OK</v>
      </c>
      <c r="N198" s="160"/>
      <c r="O198" s="160"/>
      <c r="P198" s="160"/>
      <c r="Q198" s="160"/>
      <c r="R198" s="92" t="str">
        <f>IF(DI198&lt;&gt;"",
    IF(INT('Drill Size Info'!$AA$19)=INT('Drill Size Info'!$AB$19),
        --(INT('Drill Size Info'!$AA$19) &amp; "." &amp; DI198),
        IF(AND((--(INT('Drill Size Info'!$AA$19) &amp; "." &amp; DI198)&gt;=--('Drill Size Info'!$AA$19)), (--(INT('Drill Size Info'!$AA$19) &amp; "." &amp; DI198)&lt;=--('Drill Size Info'!$AB$19))),
            --(INT('Drill Size Info'!$AA$19) &amp; "." &amp; DI198),
            --(INT('Drill Size Info'!$AB$19) &amp; "." &amp; DI198)
        )
    ),
    IF(DH198&lt;&gt;"",
        IF(INT('Drill Size Info'!$AA$19)=INT('Drill Size Info'!$AB$19),
            --(INT('Drill Size Info'!$AA$19) &amp; "." &amp; LEFT(DH198,3)),
            IF(AND((--(INT('Drill Size Info'!$AA$19) &amp; "." &amp; LEFT(DH198,3))&gt;=--('Drill Size Info'!$AA$19)), (--(INT('Drill Size Info'!$AA$19) &amp; "." &amp; LEFT(DH198,3))&lt;=--('Drill Size Info'!$AB$19))),
                --(INT('Drill Size Info'!$AA$19) &amp; "." &amp; LEFT(DH198,3)),
                --(INT('Drill Size Info'!$AB$19) &amp; "." &amp; LEFT(DH198,3))
            )
        ),
        "OK"
    )
)</f>
        <v>OK</v>
      </c>
      <c r="S198" s="150" t="str">
        <f>IF(DJ198&lt;&gt;"",
    IF(INT('Drill Size Info'!$AA$19)=INT('Drill Size Info'!$AB$19),
        --(INT('Drill Size Info'!$AA$19) &amp; "." &amp; DJ198),
        IF(AND((--(INT('Drill Size Info'!$AA$19) &amp; "." &amp; DJ198)&gt;=--('Drill Size Info'!$AA$19)), (--(INT('Drill Size Info'!$AA$19) &amp; "." &amp; DJ198)&lt;=--('Drill Size Info'!$AB$19))),
            --(INT('Drill Size Info'!$AA$19) &amp; "." &amp; DJ198),
            --(INT('Drill Size Info'!$AB$19) &amp; "." &amp; DJ198)
        )
    ),
    IF(DH198&lt;&gt;"",
        IF(INT('Drill Size Info'!$AA$19)=INT('Drill Size Info'!$AB$19),
            --(INT('Drill Size Info'!$AA$19) &amp; "." &amp; RIGHT(DH198,3)),
            IF(AND((--(INT('Drill Size Info'!$AA$19) &amp; "." &amp; RIGHT(DH198,3))&gt;=--('Drill Size Info'!$AA$19)), (--(INT('Drill Size Info'!$AA$19) &amp; "." &amp; RIGHT(DH198,3))&lt;=--('Drill Size Info'!$AB$19))),
                --(INT('Drill Size Info'!$AA$19) &amp; "." &amp; RIGHT(DH198,3)),
                --(INT('Drill Size Info'!$AB$19) &amp; "." &amp; RIGHT(DH198,3))
            )
        ),
        "N/A"
    )
)</f>
        <v>N/A</v>
      </c>
      <c r="T198" s="150" t="str">
        <f>IF(DL198&lt;&gt;"",
    IF(INT('Drill Size Info'!$AA$19)=INT('Drill Size Info'!$AB$15),
        --(INT('Drill Size Info'!$AA$15) &amp; "." &amp; DL198),
        IF(AND((--(INT('Drill Size Info'!$AA$15) &amp; "." &amp; DL198)&gt;=--('Drill Size Info'!$AA$15)), (--(INT('Drill Size Info'!$AA$15) &amp; "." &amp; DL198)&lt;=--('Drill Size Info'!$AB$15))),
            --(INT('Drill Size Info'!$AA$15) &amp; "." &amp; DL198),
            --(INT('Drill Size Info'!$AB$15) &amp; "." &amp; DL198)
        )
    ),
    IF(DK198&lt;&gt;"",
        IF(INT('Drill Size Info'!$AA$15)=INT('Drill Size Info'!$AB$15),
            --(INT('Drill Size Info'!$AA$15) &amp; "." &amp; LEFT(DK198,3)),
            IF(AND((--(INT('Drill Size Info'!$AA$15) &amp; "." &amp; LEFT(DK198,3))&gt;=--('Drill Size Info'!$AA$15)), (--(INT('Drill Size Info'!$AA$15) &amp; "." &amp; LEFT(DK198,3))&lt;=--('Drill Size Info'!$AB$15))),
                --(INT('Drill Size Info'!$AA$15) &amp; "." &amp; LEFT(DK198,3)),
                --(INT('Drill Size Info'!$AB$15) &amp; "." &amp; LEFT(DK198,3))
            )
        ),
        "OK"
    )
)</f>
        <v>OK</v>
      </c>
      <c r="U198" s="150" t="str">
        <f>IF(DM198&lt;&gt;"",
    IF(INT('Drill Size Info'!$AA$19)=INT('Drill Size Info'!$AB$15),
        --(INT('Drill Size Info'!$AA$15) &amp; "." &amp; DM198),
        IF(AND((--(INT('Drill Size Info'!$AA$15) &amp; "." &amp; DM198)&gt;=--('Drill Size Info'!$AA$15)), (--(INT('Drill Size Info'!$AA$15) &amp; "." &amp; DM198)&lt;=--('Drill Size Info'!$AB$15))),
            --(INT('Drill Size Info'!$AA$15) &amp; "." &amp; DM198),
            --(INT('Drill Size Info'!$AB$15) &amp; "." &amp; DM198)
        )
    ),
    IF(DK198&lt;&gt;"",
        IF(INT('Drill Size Info'!$AA$15)=INT('Drill Size Info'!$AB$15),
            --(INT('Drill Size Info'!$AA$15) &amp; "." &amp; RIGHT(DK198,3)),
            IF(AND((--(INT('Drill Size Info'!$AA$15) &amp; "." &amp; RIGHT(DK198,3))&gt;=--('Drill Size Info'!$AA$15)), (--(INT('Drill Size Info'!$AA$15) &amp; "." &amp; RIGHT(DK198,3))&lt;=--('Drill Size Info'!$AB$15))),
                --(INT('Drill Size Info'!$AA$15) &amp; "." &amp; RIGHT(DK198,3)),
                --(INT('Drill Size Info'!$AB$15) &amp; "." &amp; RIGHT(DK198,3))
            )
        ),
        "N/A"
    )
)</f>
        <v>N/A</v>
      </c>
      <c r="V198" s="161"/>
      <c r="W198" s="161"/>
      <c r="X198" s="161"/>
      <c r="Y198" s="161"/>
      <c r="Z198" s="161"/>
      <c r="AA198" s="162"/>
      <c r="AB198" s="162"/>
      <c r="AC198" s="162"/>
      <c r="AD198" s="162"/>
      <c r="AE198" s="162"/>
      <c r="AF198" s="162"/>
      <c r="AG198" s="162"/>
      <c r="AH198" s="162"/>
      <c r="AI198" s="162"/>
      <c r="AJ198" s="162"/>
      <c r="AK198" s="162"/>
      <c r="AL198" s="162"/>
      <c r="AM198" s="162"/>
      <c r="AN198" s="162"/>
      <c r="AO198" s="162"/>
      <c r="AP198" s="162"/>
      <c r="AQ198" s="162"/>
      <c r="AR198" s="162"/>
      <c r="AS198" s="162"/>
      <c r="AT198" s="162"/>
      <c r="AU198" s="162"/>
      <c r="AV198" s="162"/>
      <c r="AW198" s="162"/>
      <c r="AX198" s="162"/>
      <c r="AY198" s="162"/>
      <c r="AZ198" s="162"/>
      <c r="BA198" s="162"/>
      <c r="BB198" s="163"/>
      <c r="BC198" s="163"/>
      <c r="BD198" s="163"/>
      <c r="BE198" s="164"/>
      <c r="BF198" s="165"/>
      <c r="BG198" s="162"/>
      <c r="BH198" s="162"/>
      <c r="BI198" s="164"/>
      <c r="BJ198" s="38"/>
      <c r="BK198" s="38"/>
      <c r="BL198" s="38"/>
      <c r="BM198" s="38"/>
      <c r="BN198" s="38"/>
      <c r="BO198" s="38"/>
      <c r="BP198" s="117" t="str">
        <f t="shared" si="104"/>
        <v/>
      </c>
      <c r="BQ198" s="38"/>
      <c r="BR198" s="38"/>
      <c r="BS198" s="38"/>
      <c r="BT198" s="38"/>
      <c r="BV198" s="17">
        <f t="shared" si="98"/>
        <v>0</v>
      </c>
      <c r="BW198" s="17">
        <f t="shared" si="99"/>
        <v>0</v>
      </c>
      <c r="BX198" s="17">
        <f t="shared" si="100"/>
        <v>0</v>
      </c>
      <c r="BY198" s="17">
        <f t="shared" si="101"/>
        <v>0</v>
      </c>
      <c r="BZ198" s="17">
        <f t="shared" si="102"/>
        <v>0</v>
      </c>
      <c r="CA198" s="17">
        <f t="shared" si="103"/>
        <v>0</v>
      </c>
      <c r="CB198" s="17">
        <f t="shared" si="105"/>
        <v>0</v>
      </c>
      <c r="CC198" s="17">
        <f t="shared" si="106"/>
        <v>0</v>
      </c>
      <c r="CD198" s="17">
        <f t="shared" si="107"/>
        <v>0</v>
      </c>
      <c r="CE198" s="17">
        <f t="shared" si="108"/>
        <v>0</v>
      </c>
      <c r="CF198" s="17">
        <f t="shared" si="109"/>
        <v>0</v>
      </c>
      <c r="CG198" s="17">
        <f t="shared" si="110"/>
        <v>0</v>
      </c>
      <c r="CH198" s="17">
        <f t="shared" si="111"/>
        <v>0</v>
      </c>
      <c r="CI198" s="17">
        <f t="shared" si="112"/>
        <v>0</v>
      </c>
      <c r="CJ198" s="17">
        <f t="shared" si="113"/>
        <v>0</v>
      </c>
      <c r="CK198" s="17">
        <f t="shared" si="114"/>
        <v>0</v>
      </c>
      <c r="CL198" s="17">
        <f t="shared" si="115"/>
        <v>0</v>
      </c>
      <c r="CM198" s="17">
        <f t="shared" si="116"/>
        <v>0</v>
      </c>
      <c r="CN198" s="17">
        <f t="shared" si="117"/>
        <v>0</v>
      </c>
      <c r="CO198" s="17">
        <f t="shared" si="118"/>
        <v>0</v>
      </c>
      <c r="CP198" s="17">
        <f t="shared" si="119"/>
        <v>0</v>
      </c>
      <c r="CQ198" s="17">
        <f t="shared" si="120"/>
        <v>0</v>
      </c>
      <c r="CR198" s="17">
        <f t="shared" si="121"/>
        <v>0</v>
      </c>
      <c r="CS198" s="17">
        <f t="shared" si="122"/>
        <v>0</v>
      </c>
      <c r="CT198" s="17">
        <f t="shared" si="123"/>
        <v>0</v>
      </c>
      <c r="CU198" s="17">
        <f t="shared" si="124"/>
        <v>0</v>
      </c>
      <c r="CV198" s="17">
        <f t="shared" si="125"/>
        <v>0</v>
      </c>
      <c r="CW198" s="17">
        <f t="shared" si="126"/>
        <v>0</v>
      </c>
      <c r="CX198" s="17">
        <f t="shared" si="127"/>
        <v>0</v>
      </c>
      <c r="CY198" s="17">
        <f t="shared" si="128"/>
        <v>0</v>
      </c>
      <c r="CZ198" s="17">
        <f t="shared" si="129"/>
        <v>0</v>
      </c>
      <c r="DA198" s="17">
        <f t="shared" si="130"/>
        <v>0</v>
      </c>
      <c r="DB198" s="17">
        <f t="shared" si="131"/>
        <v>0</v>
      </c>
      <c r="DC198" s="17">
        <f t="shared" si="132"/>
        <v>0</v>
      </c>
      <c r="DD198" s="17">
        <f t="shared" si="133"/>
        <v>0</v>
      </c>
      <c r="DE198" s="17">
        <f t="shared" si="134"/>
        <v>0</v>
      </c>
      <c r="DF198" s="17">
        <f t="shared" si="135"/>
        <v>0</v>
      </c>
      <c r="DG198" s="17">
        <f t="shared" si="136"/>
        <v>0</v>
      </c>
    </row>
    <row r="199" spans="2:111" ht="15" customHeight="1" x14ac:dyDescent="0.2">
      <c r="B199" s="156">
        <v>191</v>
      </c>
      <c r="C199" s="157" t="str">
        <f t="shared" si="137"/>
        <v/>
      </c>
      <c r="D199" s="158" t="str">
        <f t="shared" si="97"/>
        <v>OK</v>
      </c>
      <c r="E199" s="159" t="e">
        <f>VLOOKUP('DATA SHEET'!$B$9,'Drill Size Info'!$T$2:$U$8,2,FALSE)</f>
        <v>#N/A</v>
      </c>
      <c r="F199" s="159" t="str">
        <f t="shared" si="138"/>
        <v/>
      </c>
      <c r="G199" s="91">
        <f t="shared" si="139"/>
        <v>0</v>
      </c>
      <c r="H199" s="160" t="s">
        <v>175</v>
      </c>
      <c r="I199" s="160" t="s">
        <v>175</v>
      </c>
      <c r="J199" s="160" t="str">
        <f>IF('DATA SHEET'!$B$10="NC-50","N/A","OK")</f>
        <v>OK</v>
      </c>
      <c r="K199" s="160" t="str">
        <f>IF('DATA SHEET'!$B$10="NC-50","N/A","OK")</f>
        <v>OK</v>
      </c>
      <c r="L199" s="160" t="str">
        <f t="shared" si="140"/>
        <v>OK</v>
      </c>
      <c r="M199" s="160" t="str">
        <f t="shared" si="141"/>
        <v>OK</v>
      </c>
      <c r="N199" s="160"/>
      <c r="O199" s="160"/>
      <c r="P199" s="160"/>
      <c r="Q199" s="160"/>
      <c r="R199" s="92" t="str">
        <f>IF(DI199&lt;&gt;"",
    IF(INT('Drill Size Info'!$AA$19)=INT('Drill Size Info'!$AB$19),
        --(INT('Drill Size Info'!$AA$19) &amp; "." &amp; DI199),
        IF(AND((--(INT('Drill Size Info'!$AA$19) &amp; "." &amp; DI199)&gt;=--('Drill Size Info'!$AA$19)), (--(INT('Drill Size Info'!$AA$19) &amp; "." &amp; DI199)&lt;=--('Drill Size Info'!$AB$19))),
            --(INT('Drill Size Info'!$AA$19) &amp; "." &amp; DI199),
            --(INT('Drill Size Info'!$AB$19) &amp; "." &amp; DI199)
        )
    ),
    IF(DH199&lt;&gt;"",
        IF(INT('Drill Size Info'!$AA$19)=INT('Drill Size Info'!$AB$19),
            --(INT('Drill Size Info'!$AA$19) &amp; "." &amp; LEFT(DH199,3)),
            IF(AND((--(INT('Drill Size Info'!$AA$19) &amp; "." &amp; LEFT(DH199,3))&gt;=--('Drill Size Info'!$AA$19)), (--(INT('Drill Size Info'!$AA$19) &amp; "." &amp; LEFT(DH199,3))&lt;=--('Drill Size Info'!$AB$19))),
                --(INT('Drill Size Info'!$AA$19) &amp; "." &amp; LEFT(DH199,3)),
                --(INT('Drill Size Info'!$AB$19) &amp; "." &amp; LEFT(DH199,3))
            )
        ),
        "OK"
    )
)</f>
        <v>OK</v>
      </c>
      <c r="S199" s="150" t="str">
        <f>IF(DJ199&lt;&gt;"",
    IF(INT('Drill Size Info'!$AA$19)=INT('Drill Size Info'!$AB$19),
        --(INT('Drill Size Info'!$AA$19) &amp; "." &amp; DJ199),
        IF(AND((--(INT('Drill Size Info'!$AA$19) &amp; "." &amp; DJ199)&gt;=--('Drill Size Info'!$AA$19)), (--(INT('Drill Size Info'!$AA$19) &amp; "." &amp; DJ199)&lt;=--('Drill Size Info'!$AB$19))),
            --(INT('Drill Size Info'!$AA$19) &amp; "." &amp; DJ199),
            --(INT('Drill Size Info'!$AB$19) &amp; "." &amp; DJ199)
        )
    ),
    IF(DH199&lt;&gt;"",
        IF(INT('Drill Size Info'!$AA$19)=INT('Drill Size Info'!$AB$19),
            --(INT('Drill Size Info'!$AA$19) &amp; "." &amp; RIGHT(DH199,3)),
            IF(AND((--(INT('Drill Size Info'!$AA$19) &amp; "." &amp; RIGHT(DH199,3))&gt;=--('Drill Size Info'!$AA$19)), (--(INT('Drill Size Info'!$AA$19) &amp; "." &amp; RIGHT(DH199,3))&lt;=--('Drill Size Info'!$AB$19))),
                --(INT('Drill Size Info'!$AA$19) &amp; "." &amp; RIGHT(DH199,3)),
                --(INT('Drill Size Info'!$AB$19) &amp; "." &amp; RIGHT(DH199,3))
            )
        ),
        "N/A"
    )
)</f>
        <v>N/A</v>
      </c>
      <c r="T199" s="150" t="str">
        <f>IF(DL199&lt;&gt;"",
    IF(INT('Drill Size Info'!$AA$19)=INT('Drill Size Info'!$AB$15),
        --(INT('Drill Size Info'!$AA$15) &amp; "." &amp; DL199),
        IF(AND((--(INT('Drill Size Info'!$AA$15) &amp; "." &amp; DL199)&gt;=--('Drill Size Info'!$AA$15)), (--(INT('Drill Size Info'!$AA$15) &amp; "." &amp; DL199)&lt;=--('Drill Size Info'!$AB$15))),
            --(INT('Drill Size Info'!$AA$15) &amp; "." &amp; DL199),
            --(INT('Drill Size Info'!$AB$15) &amp; "." &amp; DL199)
        )
    ),
    IF(DK199&lt;&gt;"",
        IF(INT('Drill Size Info'!$AA$15)=INT('Drill Size Info'!$AB$15),
            --(INT('Drill Size Info'!$AA$15) &amp; "." &amp; LEFT(DK199,3)),
            IF(AND((--(INT('Drill Size Info'!$AA$15) &amp; "." &amp; LEFT(DK199,3))&gt;=--('Drill Size Info'!$AA$15)), (--(INT('Drill Size Info'!$AA$15) &amp; "." &amp; LEFT(DK199,3))&lt;=--('Drill Size Info'!$AB$15))),
                --(INT('Drill Size Info'!$AA$15) &amp; "." &amp; LEFT(DK199,3)),
                --(INT('Drill Size Info'!$AB$15) &amp; "." &amp; LEFT(DK199,3))
            )
        ),
        "OK"
    )
)</f>
        <v>OK</v>
      </c>
      <c r="U199" s="150" t="str">
        <f>IF(DM199&lt;&gt;"",
    IF(INT('Drill Size Info'!$AA$19)=INT('Drill Size Info'!$AB$15),
        --(INT('Drill Size Info'!$AA$15) &amp; "." &amp; DM199),
        IF(AND((--(INT('Drill Size Info'!$AA$15) &amp; "." &amp; DM199)&gt;=--('Drill Size Info'!$AA$15)), (--(INT('Drill Size Info'!$AA$15) &amp; "." &amp; DM199)&lt;=--('Drill Size Info'!$AB$15))),
            --(INT('Drill Size Info'!$AA$15) &amp; "." &amp; DM199),
            --(INT('Drill Size Info'!$AB$15) &amp; "." &amp; DM199)
        )
    ),
    IF(DK199&lt;&gt;"",
        IF(INT('Drill Size Info'!$AA$15)=INT('Drill Size Info'!$AB$15),
            --(INT('Drill Size Info'!$AA$15) &amp; "." &amp; RIGHT(DK199,3)),
            IF(AND((--(INT('Drill Size Info'!$AA$15) &amp; "." &amp; RIGHT(DK199,3))&gt;=--('Drill Size Info'!$AA$15)), (--(INT('Drill Size Info'!$AA$15) &amp; "." &amp; RIGHT(DK199,3))&lt;=--('Drill Size Info'!$AB$15))),
                --(INT('Drill Size Info'!$AA$15) &amp; "." &amp; RIGHT(DK199,3)),
                --(INT('Drill Size Info'!$AB$15) &amp; "." &amp; RIGHT(DK199,3))
            )
        ),
        "N/A"
    )
)</f>
        <v>N/A</v>
      </c>
      <c r="V199" s="161"/>
      <c r="W199" s="161"/>
      <c r="X199" s="161"/>
      <c r="Y199" s="161"/>
      <c r="Z199" s="161"/>
      <c r="AA199" s="162"/>
      <c r="AB199" s="162"/>
      <c r="AC199" s="162"/>
      <c r="AD199" s="162"/>
      <c r="AE199" s="162"/>
      <c r="AF199" s="162"/>
      <c r="AG199" s="162"/>
      <c r="AH199" s="162"/>
      <c r="AI199" s="162"/>
      <c r="AJ199" s="162"/>
      <c r="AK199" s="162"/>
      <c r="AL199" s="162"/>
      <c r="AM199" s="162"/>
      <c r="AN199" s="162"/>
      <c r="AO199" s="162"/>
      <c r="AP199" s="162"/>
      <c r="AQ199" s="162"/>
      <c r="AR199" s="162"/>
      <c r="AS199" s="162"/>
      <c r="AT199" s="162"/>
      <c r="AU199" s="162"/>
      <c r="AV199" s="162"/>
      <c r="AW199" s="162"/>
      <c r="AX199" s="162"/>
      <c r="AY199" s="162"/>
      <c r="AZ199" s="162"/>
      <c r="BA199" s="162"/>
      <c r="BB199" s="163"/>
      <c r="BC199" s="163"/>
      <c r="BD199" s="163"/>
      <c r="BE199" s="164"/>
      <c r="BF199" s="165"/>
      <c r="BG199" s="162"/>
      <c r="BH199" s="162"/>
      <c r="BI199" s="164"/>
      <c r="BJ199" s="38"/>
      <c r="BK199" s="38"/>
      <c r="BL199" s="38"/>
      <c r="BM199" s="38"/>
      <c r="BN199" s="38"/>
      <c r="BO199" s="38"/>
      <c r="BP199" s="117" t="str">
        <f t="shared" si="104"/>
        <v/>
      </c>
      <c r="BQ199" s="38"/>
      <c r="BR199" s="38"/>
      <c r="BS199" s="38"/>
      <c r="BT199" s="38"/>
      <c r="BV199" s="17">
        <f t="shared" si="98"/>
        <v>0</v>
      </c>
      <c r="BW199" s="17">
        <f t="shared" si="99"/>
        <v>0</v>
      </c>
      <c r="BX199" s="17">
        <f t="shared" si="100"/>
        <v>0</v>
      </c>
      <c r="BY199" s="17">
        <f t="shared" si="101"/>
        <v>0</v>
      </c>
      <c r="BZ199" s="17">
        <f t="shared" si="102"/>
        <v>0</v>
      </c>
      <c r="CA199" s="17">
        <f t="shared" si="103"/>
        <v>0</v>
      </c>
      <c r="CB199" s="17">
        <f t="shared" si="105"/>
        <v>0</v>
      </c>
      <c r="CC199" s="17">
        <f t="shared" si="106"/>
        <v>0</v>
      </c>
      <c r="CD199" s="17">
        <f t="shared" si="107"/>
        <v>0</v>
      </c>
      <c r="CE199" s="17">
        <f t="shared" si="108"/>
        <v>0</v>
      </c>
      <c r="CF199" s="17">
        <f t="shared" si="109"/>
        <v>0</v>
      </c>
      <c r="CG199" s="17">
        <f t="shared" si="110"/>
        <v>0</v>
      </c>
      <c r="CH199" s="17">
        <f t="shared" si="111"/>
        <v>0</v>
      </c>
      <c r="CI199" s="17">
        <f t="shared" si="112"/>
        <v>0</v>
      </c>
      <c r="CJ199" s="17">
        <f t="shared" si="113"/>
        <v>0</v>
      </c>
      <c r="CK199" s="17">
        <f t="shared" si="114"/>
        <v>0</v>
      </c>
      <c r="CL199" s="17">
        <f t="shared" si="115"/>
        <v>0</v>
      </c>
      <c r="CM199" s="17">
        <f t="shared" si="116"/>
        <v>0</v>
      </c>
      <c r="CN199" s="17">
        <f t="shared" si="117"/>
        <v>0</v>
      </c>
      <c r="CO199" s="17">
        <f t="shared" si="118"/>
        <v>0</v>
      </c>
      <c r="CP199" s="17">
        <f t="shared" si="119"/>
        <v>0</v>
      </c>
      <c r="CQ199" s="17">
        <f t="shared" si="120"/>
        <v>0</v>
      </c>
      <c r="CR199" s="17">
        <f t="shared" si="121"/>
        <v>0</v>
      </c>
      <c r="CS199" s="17">
        <f t="shared" si="122"/>
        <v>0</v>
      </c>
      <c r="CT199" s="17">
        <f t="shared" si="123"/>
        <v>0</v>
      </c>
      <c r="CU199" s="17">
        <f t="shared" si="124"/>
        <v>0</v>
      </c>
      <c r="CV199" s="17">
        <f t="shared" si="125"/>
        <v>0</v>
      </c>
      <c r="CW199" s="17">
        <f t="shared" si="126"/>
        <v>0</v>
      </c>
      <c r="CX199" s="17">
        <f t="shared" si="127"/>
        <v>0</v>
      </c>
      <c r="CY199" s="17">
        <f t="shared" si="128"/>
        <v>0</v>
      </c>
      <c r="CZ199" s="17">
        <f t="shared" si="129"/>
        <v>0</v>
      </c>
      <c r="DA199" s="17">
        <f t="shared" si="130"/>
        <v>0</v>
      </c>
      <c r="DB199" s="17">
        <f t="shared" si="131"/>
        <v>0</v>
      </c>
      <c r="DC199" s="17">
        <f t="shared" si="132"/>
        <v>0</v>
      </c>
      <c r="DD199" s="17">
        <f t="shared" si="133"/>
        <v>0</v>
      </c>
      <c r="DE199" s="17">
        <f t="shared" si="134"/>
        <v>0</v>
      </c>
      <c r="DF199" s="17">
        <f t="shared" si="135"/>
        <v>0</v>
      </c>
      <c r="DG199" s="17">
        <f t="shared" si="136"/>
        <v>0</v>
      </c>
    </row>
    <row r="200" spans="2:111" ht="15" customHeight="1" x14ac:dyDescent="0.2">
      <c r="B200" s="156">
        <v>192</v>
      </c>
      <c r="C200" s="157" t="str">
        <f t="shared" si="137"/>
        <v/>
      </c>
      <c r="D200" s="158" t="str">
        <f t="shared" si="97"/>
        <v>OK</v>
      </c>
      <c r="E200" s="159" t="e">
        <f>VLOOKUP('DATA SHEET'!$B$9,'Drill Size Info'!$T$2:$U$8,2,FALSE)</f>
        <v>#N/A</v>
      </c>
      <c r="F200" s="159" t="str">
        <f t="shared" si="138"/>
        <v/>
      </c>
      <c r="G200" s="91">
        <f t="shared" si="139"/>
        <v>0</v>
      </c>
      <c r="H200" s="160" t="s">
        <v>175</v>
      </c>
      <c r="I200" s="160" t="s">
        <v>175</v>
      </c>
      <c r="J200" s="160" t="str">
        <f>IF('DATA SHEET'!$B$10="NC-50","N/A","OK")</f>
        <v>OK</v>
      </c>
      <c r="K200" s="160" t="str">
        <f>IF('DATA SHEET'!$B$10="NC-50","N/A","OK")</f>
        <v>OK</v>
      </c>
      <c r="L200" s="160" t="str">
        <f t="shared" si="140"/>
        <v>OK</v>
      </c>
      <c r="M200" s="160" t="str">
        <f t="shared" si="141"/>
        <v>OK</v>
      </c>
      <c r="N200" s="160"/>
      <c r="O200" s="160"/>
      <c r="P200" s="160"/>
      <c r="Q200" s="160"/>
      <c r="R200" s="92" t="str">
        <f>IF(DI200&lt;&gt;"",
    IF(INT('Drill Size Info'!$AA$19)=INT('Drill Size Info'!$AB$19),
        --(INT('Drill Size Info'!$AA$19) &amp; "." &amp; DI200),
        IF(AND((--(INT('Drill Size Info'!$AA$19) &amp; "." &amp; DI200)&gt;=--('Drill Size Info'!$AA$19)), (--(INT('Drill Size Info'!$AA$19) &amp; "." &amp; DI200)&lt;=--('Drill Size Info'!$AB$19))),
            --(INT('Drill Size Info'!$AA$19) &amp; "." &amp; DI200),
            --(INT('Drill Size Info'!$AB$19) &amp; "." &amp; DI200)
        )
    ),
    IF(DH200&lt;&gt;"",
        IF(INT('Drill Size Info'!$AA$19)=INT('Drill Size Info'!$AB$19),
            --(INT('Drill Size Info'!$AA$19) &amp; "." &amp; LEFT(DH200,3)),
            IF(AND((--(INT('Drill Size Info'!$AA$19) &amp; "." &amp; LEFT(DH200,3))&gt;=--('Drill Size Info'!$AA$19)), (--(INT('Drill Size Info'!$AA$19) &amp; "." &amp; LEFT(DH200,3))&lt;=--('Drill Size Info'!$AB$19))),
                --(INT('Drill Size Info'!$AA$19) &amp; "." &amp; LEFT(DH200,3)),
                --(INT('Drill Size Info'!$AB$19) &amp; "." &amp; LEFT(DH200,3))
            )
        ),
        "OK"
    )
)</f>
        <v>OK</v>
      </c>
      <c r="S200" s="150" t="str">
        <f>IF(DJ200&lt;&gt;"",
    IF(INT('Drill Size Info'!$AA$19)=INT('Drill Size Info'!$AB$19),
        --(INT('Drill Size Info'!$AA$19) &amp; "." &amp; DJ200),
        IF(AND((--(INT('Drill Size Info'!$AA$19) &amp; "." &amp; DJ200)&gt;=--('Drill Size Info'!$AA$19)), (--(INT('Drill Size Info'!$AA$19) &amp; "." &amp; DJ200)&lt;=--('Drill Size Info'!$AB$19))),
            --(INT('Drill Size Info'!$AA$19) &amp; "." &amp; DJ200),
            --(INT('Drill Size Info'!$AB$19) &amp; "." &amp; DJ200)
        )
    ),
    IF(DH200&lt;&gt;"",
        IF(INT('Drill Size Info'!$AA$19)=INT('Drill Size Info'!$AB$19),
            --(INT('Drill Size Info'!$AA$19) &amp; "." &amp; RIGHT(DH200,3)),
            IF(AND((--(INT('Drill Size Info'!$AA$19) &amp; "." &amp; RIGHT(DH200,3))&gt;=--('Drill Size Info'!$AA$19)), (--(INT('Drill Size Info'!$AA$19) &amp; "." &amp; RIGHT(DH200,3))&lt;=--('Drill Size Info'!$AB$19))),
                --(INT('Drill Size Info'!$AA$19) &amp; "." &amp; RIGHT(DH200,3)),
                --(INT('Drill Size Info'!$AB$19) &amp; "." &amp; RIGHT(DH200,3))
            )
        ),
        "N/A"
    )
)</f>
        <v>N/A</v>
      </c>
      <c r="T200" s="150" t="str">
        <f>IF(DL200&lt;&gt;"",
    IF(INT('Drill Size Info'!$AA$19)=INT('Drill Size Info'!$AB$15),
        --(INT('Drill Size Info'!$AA$15) &amp; "." &amp; DL200),
        IF(AND((--(INT('Drill Size Info'!$AA$15) &amp; "." &amp; DL200)&gt;=--('Drill Size Info'!$AA$15)), (--(INT('Drill Size Info'!$AA$15) &amp; "." &amp; DL200)&lt;=--('Drill Size Info'!$AB$15))),
            --(INT('Drill Size Info'!$AA$15) &amp; "." &amp; DL200),
            --(INT('Drill Size Info'!$AB$15) &amp; "." &amp; DL200)
        )
    ),
    IF(DK200&lt;&gt;"",
        IF(INT('Drill Size Info'!$AA$15)=INT('Drill Size Info'!$AB$15),
            --(INT('Drill Size Info'!$AA$15) &amp; "." &amp; LEFT(DK200,3)),
            IF(AND((--(INT('Drill Size Info'!$AA$15) &amp; "." &amp; LEFT(DK200,3))&gt;=--('Drill Size Info'!$AA$15)), (--(INT('Drill Size Info'!$AA$15) &amp; "." &amp; LEFT(DK200,3))&lt;=--('Drill Size Info'!$AB$15))),
                --(INT('Drill Size Info'!$AA$15) &amp; "." &amp; LEFT(DK200,3)),
                --(INT('Drill Size Info'!$AB$15) &amp; "." &amp; LEFT(DK200,3))
            )
        ),
        "OK"
    )
)</f>
        <v>OK</v>
      </c>
      <c r="U200" s="150" t="str">
        <f>IF(DM200&lt;&gt;"",
    IF(INT('Drill Size Info'!$AA$19)=INT('Drill Size Info'!$AB$15),
        --(INT('Drill Size Info'!$AA$15) &amp; "." &amp; DM200),
        IF(AND((--(INT('Drill Size Info'!$AA$15) &amp; "." &amp; DM200)&gt;=--('Drill Size Info'!$AA$15)), (--(INT('Drill Size Info'!$AA$15) &amp; "." &amp; DM200)&lt;=--('Drill Size Info'!$AB$15))),
            --(INT('Drill Size Info'!$AA$15) &amp; "." &amp; DM200),
            --(INT('Drill Size Info'!$AB$15) &amp; "." &amp; DM200)
        )
    ),
    IF(DK200&lt;&gt;"",
        IF(INT('Drill Size Info'!$AA$15)=INT('Drill Size Info'!$AB$15),
            --(INT('Drill Size Info'!$AA$15) &amp; "." &amp; RIGHT(DK200,3)),
            IF(AND((--(INT('Drill Size Info'!$AA$15) &amp; "." &amp; RIGHT(DK200,3))&gt;=--('Drill Size Info'!$AA$15)), (--(INT('Drill Size Info'!$AA$15) &amp; "." &amp; RIGHT(DK200,3))&lt;=--('Drill Size Info'!$AB$15))),
                --(INT('Drill Size Info'!$AA$15) &amp; "." &amp; RIGHT(DK200,3)),
                --(INT('Drill Size Info'!$AB$15) &amp; "." &amp; RIGHT(DK200,3))
            )
        ),
        "N/A"
    )
)</f>
        <v>N/A</v>
      </c>
      <c r="V200" s="161"/>
      <c r="W200" s="161"/>
      <c r="X200" s="161"/>
      <c r="Y200" s="161"/>
      <c r="Z200" s="161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62"/>
      <c r="AL200" s="162"/>
      <c r="AM200" s="162"/>
      <c r="AN200" s="162"/>
      <c r="AO200" s="162"/>
      <c r="AP200" s="162"/>
      <c r="AQ200" s="162"/>
      <c r="AR200" s="162"/>
      <c r="AS200" s="162"/>
      <c r="AT200" s="162"/>
      <c r="AU200" s="162"/>
      <c r="AV200" s="162"/>
      <c r="AW200" s="162"/>
      <c r="AX200" s="162"/>
      <c r="AY200" s="162"/>
      <c r="AZ200" s="162"/>
      <c r="BA200" s="162"/>
      <c r="BB200" s="163"/>
      <c r="BC200" s="163"/>
      <c r="BD200" s="163"/>
      <c r="BE200" s="164"/>
      <c r="BF200" s="165"/>
      <c r="BG200" s="162"/>
      <c r="BH200" s="162"/>
      <c r="BI200" s="164"/>
      <c r="BJ200" s="38"/>
      <c r="BK200" s="38"/>
      <c r="BL200" s="38"/>
      <c r="BM200" s="38"/>
      <c r="BN200" s="38"/>
      <c r="BO200" s="38"/>
      <c r="BP200" s="117" t="str">
        <f t="shared" si="104"/>
        <v/>
      </c>
      <c r="BQ200" s="38"/>
      <c r="BR200" s="38"/>
      <c r="BS200" s="38"/>
      <c r="BT200" s="38"/>
      <c r="BV200" s="17">
        <f t="shared" si="98"/>
        <v>0</v>
      </c>
      <c r="BW200" s="17">
        <f t="shared" si="99"/>
        <v>0</v>
      </c>
      <c r="BX200" s="17">
        <f t="shared" si="100"/>
        <v>0</v>
      </c>
      <c r="BY200" s="17">
        <f t="shared" si="101"/>
        <v>0</v>
      </c>
      <c r="BZ200" s="17">
        <f t="shared" si="102"/>
        <v>0</v>
      </c>
      <c r="CA200" s="17">
        <f t="shared" si="103"/>
        <v>0</v>
      </c>
      <c r="CB200" s="17">
        <f t="shared" si="105"/>
        <v>0</v>
      </c>
      <c r="CC200" s="17">
        <f t="shared" si="106"/>
        <v>0</v>
      </c>
      <c r="CD200" s="17">
        <f t="shared" si="107"/>
        <v>0</v>
      </c>
      <c r="CE200" s="17">
        <f t="shared" si="108"/>
        <v>0</v>
      </c>
      <c r="CF200" s="17">
        <f t="shared" si="109"/>
        <v>0</v>
      </c>
      <c r="CG200" s="17">
        <f t="shared" si="110"/>
        <v>0</v>
      </c>
      <c r="CH200" s="17">
        <f t="shared" si="111"/>
        <v>0</v>
      </c>
      <c r="CI200" s="17">
        <f t="shared" si="112"/>
        <v>0</v>
      </c>
      <c r="CJ200" s="17">
        <f t="shared" si="113"/>
        <v>0</v>
      </c>
      <c r="CK200" s="17">
        <f t="shared" si="114"/>
        <v>0</v>
      </c>
      <c r="CL200" s="17">
        <f t="shared" si="115"/>
        <v>0</v>
      </c>
      <c r="CM200" s="17">
        <f t="shared" si="116"/>
        <v>0</v>
      </c>
      <c r="CN200" s="17">
        <f t="shared" si="117"/>
        <v>0</v>
      </c>
      <c r="CO200" s="17">
        <f t="shared" si="118"/>
        <v>0</v>
      </c>
      <c r="CP200" s="17">
        <f t="shared" si="119"/>
        <v>0</v>
      </c>
      <c r="CQ200" s="17">
        <f t="shared" si="120"/>
        <v>0</v>
      </c>
      <c r="CR200" s="17">
        <f t="shared" si="121"/>
        <v>0</v>
      </c>
      <c r="CS200" s="17">
        <f t="shared" si="122"/>
        <v>0</v>
      </c>
      <c r="CT200" s="17">
        <f t="shared" si="123"/>
        <v>0</v>
      </c>
      <c r="CU200" s="17">
        <f t="shared" si="124"/>
        <v>0</v>
      </c>
      <c r="CV200" s="17">
        <f t="shared" si="125"/>
        <v>0</v>
      </c>
      <c r="CW200" s="17">
        <f t="shared" si="126"/>
        <v>0</v>
      </c>
      <c r="CX200" s="17">
        <f t="shared" si="127"/>
        <v>0</v>
      </c>
      <c r="CY200" s="17">
        <f t="shared" si="128"/>
        <v>0</v>
      </c>
      <c r="CZ200" s="17">
        <f t="shared" si="129"/>
        <v>0</v>
      </c>
      <c r="DA200" s="17">
        <f t="shared" si="130"/>
        <v>0</v>
      </c>
      <c r="DB200" s="17">
        <f t="shared" si="131"/>
        <v>0</v>
      </c>
      <c r="DC200" s="17">
        <f t="shared" si="132"/>
        <v>0</v>
      </c>
      <c r="DD200" s="17">
        <f t="shared" si="133"/>
        <v>0</v>
      </c>
      <c r="DE200" s="17">
        <f t="shared" si="134"/>
        <v>0</v>
      </c>
      <c r="DF200" s="17">
        <f t="shared" si="135"/>
        <v>0</v>
      </c>
      <c r="DG200" s="17">
        <f t="shared" si="136"/>
        <v>0</v>
      </c>
    </row>
    <row r="201" spans="2:111" ht="15" customHeight="1" x14ac:dyDescent="0.2">
      <c r="B201" s="156">
        <v>193</v>
      </c>
      <c r="C201" s="157" t="str">
        <f t="shared" si="137"/>
        <v/>
      </c>
      <c r="D201" s="158" t="str">
        <f t="shared" ref="D201:D264" si="142">IF(AW201="x","-","OK")</f>
        <v>OK</v>
      </c>
      <c r="E201" s="159" t="e">
        <f>VLOOKUP('DATA SHEET'!$B$9,'Drill Size Info'!$T$2:$U$8,2,FALSE)</f>
        <v>#N/A</v>
      </c>
      <c r="F201" s="159" t="str">
        <f t="shared" si="138"/>
        <v/>
      </c>
      <c r="G201" s="91">
        <f t="shared" si="139"/>
        <v>0</v>
      </c>
      <c r="H201" s="160" t="s">
        <v>175</v>
      </c>
      <c r="I201" s="160" t="s">
        <v>175</v>
      </c>
      <c r="J201" s="160" t="str">
        <f>IF('DATA SHEET'!$B$10="NC-50","N/A","OK")</f>
        <v>OK</v>
      </c>
      <c r="K201" s="160" t="str">
        <f>IF('DATA SHEET'!$B$10="NC-50","N/A","OK")</f>
        <v>OK</v>
      </c>
      <c r="L201" s="160" t="str">
        <f t="shared" si="140"/>
        <v>OK</v>
      </c>
      <c r="M201" s="160" t="str">
        <f t="shared" si="141"/>
        <v>OK</v>
      </c>
      <c r="N201" s="160"/>
      <c r="O201" s="160"/>
      <c r="P201" s="160"/>
      <c r="Q201" s="160"/>
      <c r="R201" s="92" t="str">
        <f>IF(DI201&lt;&gt;"",
    IF(INT('Drill Size Info'!$AA$19)=INT('Drill Size Info'!$AB$19),
        --(INT('Drill Size Info'!$AA$19) &amp; "." &amp; DI201),
        IF(AND((--(INT('Drill Size Info'!$AA$19) &amp; "." &amp; DI201)&gt;=--('Drill Size Info'!$AA$19)), (--(INT('Drill Size Info'!$AA$19) &amp; "." &amp; DI201)&lt;=--('Drill Size Info'!$AB$19))),
            --(INT('Drill Size Info'!$AA$19) &amp; "." &amp; DI201),
            --(INT('Drill Size Info'!$AB$19) &amp; "." &amp; DI201)
        )
    ),
    IF(DH201&lt;&gt;"",
        IF(INT('Drill Size Info'!$AA$19)=INT('Drill Size Info'!$AB$19),
            --(INT('Drill Size Info'!$AA$19) &amp; "." &amp; LEFT(DH201,3)),
            IF(AND((--(INT('Drill Size Info'!$AA$19) &amp; "." &amp; LEFT(DH201,3))&gt;=--('Drill Size Info'!$AA$19)), (--(INT('Drill Size Info'!$AA$19) &amp; "." &amp; LEFT(DH201,3))&lt;=--('Drill Size Info'!$AB$19))),
                --(INT('Drill Size Info'!$AA$19) &amp; "." &amp; LEFT(DH201,3)),
                --(INT('Drill Size Info'!$AB$19) &amp; "." &amp; LEFT(DH201,3))
            )
        ),
        "OK"
    )
)</f>
        <v>OK</v>
      </c>
      <c r="S201" s="150" t="str">
        <f>IF(DJ201&lt;&gt;"",
    IF(INT('Drill Size Info'!$AA$19)=INT('Drill Size Info'!$AB$19),
        --(INT('Drill Size Info'!$AA$19) &amp; "." &amp; DJ201),
        IF(AND((--(INT('Drill Size Info'!$AA$19) &amp; "." &amp; DJ201)&gt;=--('Drill Size Info'!$AA$19)), (--(INT('Drill Size Info'!$AA$19) &amp; "." &amp; DJ201)&lt;=--('Drill Size Info'!$AB$19))),
            --(INT('Drill Size Info'!$AA$19) &amp; "." &amp; DJ201),
            --(INT('Drill Size Info'!$AB$19) &amp; "." &amp; DJ201)
        )
    ),
    IF(DH201&lt;&gt;"",
        IF(INT('Drill Size Info'!$AA$19)=INT('Drill Size Info'!$AB$19),
            --(INT('Drill Size Info'!$AA$19) &amp; "." &amp; RIGHT(DH201,3)),
            IF(AND((--(INT('Drill Size Info'!$AA$19) &amp; "." &amp; RIGHT(DH201,3))&gt;=--('Drill Size Info'!$AA$19)), (--(INT('Drill Size Info'!$AA$19) &amp; "." &amp; RIGHT(DH201,3))&lt;=--('Drill Size Info'!$AB$19))),
                --(INT('Drill Size Info'!$AA$19) &amp; "." &amp; RIGHT(DH201,3)),
                --(INT('Drill Size Info'!$AB$19) &amp; "." &amp; RIGHT(DH201,3))
            )
        ),
        "N/A"
    )
)</f>
        <v>N/A</v>
      </c>
      <c r="T201" s="150" t="str">
        <f>IF(DL201&lt;&gt;"",
    IF(INT('Drill Size Info'!$AA$19)=INT('Drill Size Info'!$AB$15),
        --(INT('Drill Size Info'!$AA$15) &amp; "." &amp; DL201),
        IF(AND((--(INT('Drill Size Info'!$AA$15) &amp; "." &amp; DL201)&gt;=--('Drill Size Info'!$AA$15)), (--(INT('Drill Size Info'!$AA$15) &amp; "." &amp; DL201)&lt;=--('Drill Size Info'!$AB$15))),
            --(INT('Drill Size Info'!$AA$15) &amp; "." &amp; DL201),
            --(INT('Drill Size Info'!$AB$15) &amp; "." &amp; DL201)
        )
    ),
    IF(DK201&lt;&gt;"",
        IF(INT('Drill Size Info'!$AA$15)=INT('Drill Size Info'!$AB$15),
            --(INT('Drill Size Info'!$AA$15) &amp; "." &amp; LEFT(DK201,3)),
            IF(AND((--(INT('Drill Size Info'!$AA$15) &amp; "." &amp; LEFT(DK201,3))&gt;=--('Drill Size Info'!$AA$15)), (--(INT('Drill Size Info'!$AA$15) &amp; "." &amp; LEFT(DK201,3))&lt;=--('Drill Size Info'!$AB$15))),
                --(INT('Drill Size Info'!$AA$15) &amp; "." &amp; LEFT(DK201,3)),
                --(INT('Drill Size Info'!$AB$15) &amp; "." &amp; LEFT(DK201,3))
            )
        ),
        "OK"
    )
)</f>
        <v>OK</v>
      </c>
      <c r="U201" s="150" t="str">
        <f>IF(DM201&lt;&gt;"",
    IF(INT('Drill Size Info'!$AA$19)=INT('Drill Size Info'!$AB$15),
        --(INT('Drill Size Info'!$AA$15) &amp; "." &amp; DM201),
        IF(AND((--(INT('Drill Size Info'!$AA$15) &amp; "." &amp; DM201)&gt;=--('Drill Size Info'!$AA$15)), (--(INT('Drill Size Info'!$AA$15) &amp; "." &amp; DM201)&lt;=--('Drill Size Info'!$AB$15))),
            --(INT('Drill Size Info'!$AA$15) &amp; "." &amp; DM201),
            --(INT('Drill Size Info'!$AB$15) &amp; "." &amp; DM201)
        )
    ),
    IF(DK201&lt;&gt;"",
        IF(INT('Drill Size Info'!$AA$15)=INT('Drill Size Info'!$AB$15),
            --(INT('Drill Size Info'!$AA$15) &amp; "." &amp; RIGHT(DK201,3)),
            IF(AND((--(INT('Drill Size Info'!$AA$15) &amp; "." &amp; RIGHT(DK201,3))&gt;=--('Drill Size Info'!$AA$15)), (--(INT('Drill Size Info'!$AA$15) &amp; "." &amp; RIGHT(DK201,3))&lt;=--('Drill Size Info'!$AB$15))),
                --(INT('Drill Size Info'!$AA$15) &amp; "." &amp; RIGHT(DK201,3)),
                --(INT('Drill Size Info'!$AB$15) &amp; "." &amp; RIGHT(DK201,3))
            )
        ),
        "N/A"
    )
)</f>
        <v>N/A</v>
      </c>
      <c r="V201" s="161"/>
      <c r="W201" s="161"/>
      <c r="X201" s="161"/>
      <c r="Y201" s="161"/>
      <c r="Z201" s="161"/>
      <c r="AA201" s="162"/>
      <c r="AB201" s="162"/>
      <c r="AC201" s="162"/>
      <c r="AD201" s="162"/>
      <c r="AE201" s="162"/>
      <c r="AF201" s="162"/>
      <c r="AG201" s="162"/>
      <c r="AH201" s="162"/>
      <c r="AI201" s="162"/>
      <c r="AJ201" s="162"/>
      <c r="AK201" s="162"/>
      <c r="AL201" s="162"/>
      <c r="AM201" s="162"/>
      <c r="AN201" s="162"/>
      <c r="AO201" s="162"/>
      <c r="AP201" s="162"/>
      <c r="AQ201" s="162"/>
      <c r="AR201" s="162"/>
      <c r="AS201" s="162"/>
      <c r="AT201" s="162"/>
      <c r="AU201" s="162"/>
      <c r="AV201" s="162"/>
      <c r="AW201" s="162"/>
      <c r="AX201" s="162"/>
      <c r="AY201" s="162"/>
      <c r="AZ201" s="162"/>
      <c r="BA201" s="162"/>
      <c r="BB201" s="163"/>
      <c r="BC201" s="163"/>
      <c r="BD201" s="163"/>
      <c r="BE201" s="164"/>
      <c r="BF201" s="165"/>
      <c r="BG201" s="162"/>
      <c r="BH201" s="162"/>
      <c r="BI201" s="164"/>
      <c r="BJ201" s="38"/>
      <c r="BK201" s="38"/>
      <c r="BL201" s="38"/>
      <c r="BM201" s="38"/>
      <c r="BN201" s="38"/>
      <c r="BO201" s="38"/>
      <c r="BP201" s="117" t="str">
        <f t="shared" si="104"/>
        <v/>
      </c>
      <c r="BQ201" s="38"/>
      <c r="BR201" s="38"/>
      <c r="BS201" s="38"/>
      <c r="BT201" s="38"/>
      <c r="BV201" s="17">
        <f t="shared" ref="BV201:BV264" si="143">IF(V201="x",1,0)</f>
        <v>0</v>
      </c>
      <c r="BW201" s="17">
        <f t="shared" ref="BW201:BW264" si="144">IF(X201="x",1,0)</f>
        <v>0</v>
      </c>
      <c r="BX201" s="17">
        <f t="shared" ref="BX201:BX264" si="145">IF(Z201="x",1,0)</f>
        <v>0</v>
      </c>
      <c r="BY201" s="17">
        <f t="shared" ref="BY201:BY264" si="146">IF(AA201="x",1,0)</f>
        <v>0</v>
      </c>
      <c r="BZ201" s="17">
        <f t="shared" ref="BZ201:BZ264" si="147">IF(AB201="x",1,0)</f>
        <v>0</v>
      </c>
      <c r="CA201" s="17">
        <f t="shared" ref="CA201:CA264" si="148">IF(AC201="x",1,0)</f>
        <v>0</v>
      </c>
      <c r="CB201" s="17">
        <f t="shared" si="105"/>
        <v>0</v>
      </c>
      <c r="CC201" s="17">
        <f t="shared" si="106"/>
        <v>0</v>
      </c>
      <c r="CD201" s="17">
        <f t="shared" si="107"/>
        <v>0</v>
      </c>
      <c r="CE201" s="17">
        <f t="shared" si="108"/>
        <v>0</v>
      </c>
      <c r="CF201" s="17">
        <f t="shared" si="109"/>
        <v>0</v>
      </c>
      <c r="CG201" s="17">
        <f t="shared" si="110"/>
        <v>0</v>
      </c>
      <c r="CH201" s="17">
        <f t="shared" si="111"/>
        <v>0</v>
      </c>
      <c r="CI201" s="17">
        <f t="shared" si="112"/>
        <v>0</v>
      </c>
      <c r="CJ201" s="17">
        <f t="shared" si="113"/>
        <v>0</v>
      </c>
      <c r="CK201" s="17">
        <f t="shared" si="114"/>
        <v>0</v>
      </c>
      <c r="CL201" s="17">
        <f t="shared" si="115"/>
        <v>0</v>
      </c>
      <c r="CM201" s="17">
        <f t="shared" si="116"/>
        <v>0</v>
      </c>
      <c r="CN201" s="17">
        <f t="shared" si="117"/>
        <v>0</v>
      </c>
      <c r="CO201" s="17">
        <f t="shared" si="118"/>
        <v>0</v>
      </c>
      <c r="CP201" s="17">
        <f t="shared" si="119"/>
        <v>0</v>
      </c>
      <c r="CQ201" s="17">
        <f t="shared" si="120"/>
        <v>0</v>
      </c>
      <c r="CR201" s="17">
        <f t="shared" si="121"/>
        <v>0</v>
      </c>
      <c r="CS201" s="17">
        <f t="shared" si="122"/>
        <v>0</v>
      </c>
      <c r="CT201" s="17">
        <f t="shared" si="123"/>
        <v>0</v>
      </c>
      <c r="CU201" s="17">
        <f t="shared" si="124"/>
        <v>0</v>
      </c>
      <c r="CV201" s="17">
        <f t="shared" si="125"/>
        <v>0</v>
      </c>
      <c r="CW201" s="17">
        <f t="shared" si="126"/>
        <v>0</v>
      </c>
      <c r="CX201" s="17">
        <f t="shared" si="127"/>
        <v>0</v>
      </c>
      <c r="CY201" s="17">
        <f t="shared" si="128"/>
        <v>0</v>
      </c>
      <c r="CZ201" s="17">
        <f t="shared" si="129"/>
        <v>0</v>
      </c>
      <c r="DA201" s="17">
        <f t="shared" si="130"/>
        <v>0</v>
      </c>
      <c r="DB201" s="17">
        <f t="shared" si="131"/>
        <v>0</v>
      </c>
      <c r="DC201" s="17">
        <f t="shared" si="132"/>
        <v>0</v>
      </c>
      <c r="DD201" s="17">
        <f t="shared" si="133"/>
        <v>0</v>
      </c>
      <c r="DE201" s="17">
        <f t="shared" si="134"/>
        <v>0</v>
      </c>
      <c r="DF201" s="17">
        <f t="shared" si="135"/>
        <v>0</v>
      </c>
      <c r="DG201" s="17">
        <f t="shared" si="136"/>
        <v>0</v>
      </c>
    </row>
    <row r="202" spans="2:111" ht="15" customHeight="1" x14ac:dyDescent="0.2">
      <c r="B202" s="156">
        <v>194</v>
      </c>
      <c r="C202" s="157" t="str">
        <f t="shared" si="137"/>
        <v/>
      </c>
      <c r="D202" s="158" t="str">
        <f t="shared" si="142"/>
        <v>OK</v>
      </c>
      <c r="E202" s="159" t="e">
        <f>VLOOKUP('DATA SHEET'!$B$9,'Drill Size Info'!$T$2:$U$8,2,FALSE)</f>
        <v>#N/A</v>
      </c>
      <c r="F202" s="159" t="str">
        <f t="shared" si="138"/>
        <v/>
      </c>
      <c r="G202" s="91">
        <f t="shared" si="139"/>
        <v>0</v>
      </c>
      <c r="H202" s="160" t="s">
        <v>175</v>
      </c>
      <c r="I202" s="160" t="s">
        <v>175</v>
      </c>
      <c r="J202" s="160" t="str">
        <f>IF('DATA SHEET'!$B$10="NC-50","N/A","OK")</f>
        <v>OK</v>
      </c>
      <c r="K202" s="160" t="str">
        <f>IF('DATA SHEET'!$B$10="NC-50","N/A","OK")</f>
        <v>OK</v>
      </c>
      <c r="L202" s="160" t="str">
        <f t="shared" si="140"/>
        <v>OK</v>
      </c>
      <c r="M202" s="160" t="str">
        <f t="shared" si="141"/>
        <v>OK</v>
      </c>
      <c r="N202" s="160"/>
      <c r="O202" s="160"/>
      <c r="P202" s="160"/>
      <c r="Q202" s="160"/>
      <c r="R202" s="92" t="str">
        <f>IF(DI202&lt;&gt;"",
    IF(INT('Drill Size Info'!$AA$19)=INT('Drill Size Info'!$AB$19),
        --(INT('Drill Size Info'!$AA$19) &amp; "." &amp; DI202),
        IF(AND((--(INT('Drill Size Info'!$AA$19) &amp; "." &amp; DI202)&gt;=--('Drill Size Info'!$AA$19)), (--(INT('Drill Size Info'!$AA$19) &amp; "." &amp; DI202)&lt;=--('Drill Size Info'!$AB$19))),
            --(INT('Drill Size Info'!$AA$19) &amp; "." &amp; DI202),
            --(INT('Drill Size Info'!$AB$19) &amp; "." &amp; DI202)
        )
    ),
    IF(DH202&lt;&gt;"",
        IF(INT('Drill Size Info'!$AA$19)=INT('Drill Size Info'!$AB$19),
            --(INT('Drill Size Info'!$AA$19) &amp; "." &amp; LEFT(DH202,3)),
            IF(AND((--(INT('Drill Size Info'!$AA$19) &amp; "." &amp; LEFT(DH202,3))&gt;=--('Drill Size Info'!$AA$19)), (--(INT('Drill Size Info'!$AA$19) &amp; "." &amp; LEFT(DH202,3))&lt;=--('Drill Size Info'!$AB$19))),
                --(INT('Drill Size Info'!$AA$19) &amp; "." &amp; LEFT(DH202,3)),
                --(INT('Drill Size Info'!$AB$19) &amp; "." &amp; LEFT(DH202,3))
            )
        ),
        "OK"
    )
)</f>
        <v>OK</v>
      </c>
      <c r="S202" s="150" t="str">
        <f>IF(DJ202&lt;&gt;"",
    IF(INT('Drill Size Info'!$AA$19)=INT('Drill Size Info'!$AB$19),
        --(INT('Drill Size Info'!$AA$19) &amp; "." &amp; DJ202),
        IF(AND((--(INT('Drill Size Info'!$AA$19) &amp; "." &amp; DJ202)&gt;=--('Drill Size Info'!$AA$19)), (--(INT('Drill Size Info'!$AA$19) &amp; "." &amp; DJ202)&lt;=--('Drill Size Info'!$AB$19))),
            --(INT('Drill Size Info'!$AA$19) &amp; "." &amp; DJ202),
            --(INT('Drill Size Info'!$AB$19) &amp; "." &amp; DJ202)
        )
    ),
    IF(DH202&lt;&gt;"",
        IF(INT('Drill Size Info'!$AA$19)=INT('Drill Size Info'!$AB$19),
            --(INT('Drill Size Info'!$AA$19) &amp; "." &amp; RIGHT(DH202,3)),
            IF(AND((--(INT('Drill Size Info'!$AA$19) &amp; "." &amp; RIGHT(DH202,3))&gt;=--('Drill Size Info'!$AA$19)), (--(INT('Drill Size Info'!$AA$19) &amp; "." &amp; RIGHT(DH202,3))&lt;=--('Drill Size Info'!$AB$19))),
                --(INT('Drill Size Info'!$AA$19) &amp; "." &amp; RIGHT(DH202,3)),
                --(INT('Drill Size Info'!$AB$19) &amp; "." &amp; RIGHT(DH202,3))
            )
        ),
        "N/A"
    )
)</f>
        <v>N/A</v>
      </c>
      <c r="T202" s="150" t="str">
        <f>IF(DL202&lt;&gt;"",
    IF(INT('Drill Size Info'!$AA$19)=INT('Drill Size Info'!$AB$15),
        --(INT('Drill Size Info'!$AA$15) &amp; "." &amp; DL202),
        IF(AND((--(INT('Drill Size Info'!$AA$15) &amp; "." &amp; DL202)&gt;=--('Drill Size Info'!$AA$15)), (--(INT('Drill Size Info'!$AA$15) &amp; "." &amp; DL202)&lt;=--('Drill Size Info'!$AB$15))),
            --(INT('Drill Size Info'!$AA$15) &amp; "." &amp; DL202),
            --(INT('Drill Size Info'!$AB$15) &amp; "." &amp; DL202)
        )
    ),
    IF(DK202&lt;&gt;"",
        IF(INT('Drill Size Info'!$AA$15)=INT('Drill Size Info'!$AB$15),
            --(INT('Drill Size Info'!$AA$15) &amp; "." &amp; LEFT(DK202,3)),
            IF(AND((--(INT('Drill Size Info'!$AA$15) &amp; "." &amp; LEFT(DK202,3))&gt;=--('Drill Size Info'!$AA$15)), (--(INT('Drill Size Info'!$AA$15) &amp; "." &amp; LEFT(DK202,3))&lt;=--('Drill Size Info'!$AB$15))),
                --(INT('Drill Size Info'!$AA$15) &amp; "." &amp; LEFT(DK202,3)),
                --(INT('Drill Size Info'!$AB$15) &amp; "." &amp; LEFT(DK202,3))
            )
        ),
        "OK"
    )
)</f>
        <v>OK</v>
      </c>
      <c r="U202" s="150" t="str">
        <f>IF(DM202&lt;&gt;"",
    IF(INT('Drill Size Info'!$AA$19)=INT('Drill Size Info'!$AB$15),
        --(INT('Drill Size Info'!$AA$15) &amp; "." &amp; DM202),
        IF(AND((--(INT('Drill Size Info'!$AA$15) &amp; "." &amp; DM202)&gt;=--('Drill Size Info'!$AA$15)), (--(INT('Drill Size Info'!$AA$15) &amp; "." &amp; DM202)&lt;=--('Drill Size Info'!$AB$15))),
            --(INT('Drill Size Info'!$AA$15) &amp; "." &amp; DM202),
            --(INT('Drill Size Info'!$AB$15) &amp; "." &amp; DM202)
        )
    ),
    IF(DK202&lt;&gt;"",
        IF(INT('Drill Size Info'!$AA$15)=INT('Drill Size Info'!$AB$15),
            --(INT('Drill Size Info'!$AA$15) &amp; "." &amp; RIGHT(DK202,3)),
            IF(AND((--(INT('Drill Size Info'!$AA$15) &amp; "." &amp; RIGHT(DK202,3))&gt;=--('Drill Size Info'!$AA$15)), (--(INT('Drill Size Info'!$AA$15) &amp; "." &amp; RIGHT(DK202,3))&lt;=--('Drill Size Info'!$AB$15))),
                --(INT('Drill Size Info'!$AA$15) &amp; "." &amp; RIGHT(DK202,3)),
                --(INT('Drill Size Info'!$AB$15) &amp; "." &amp; RIGHT(DK202,3))
            )
        ),
        "N/A"
    )
)</f>
        <v>N/A</v>
      </c>
      <c r="V202" s="161"/>
      <c r="W202" s="161"/>
      <c r="X202" s="161"/>
      <c r="Y202" s="161"/>
      <c r="Z202" s="161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62"/>
      <c r="AL202" s="162"/>
      <c r="AM202" s="162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2"/>
      <c r="BA202" s="162"/>
      <c r="BB202" s="163"/>
      <c r="BC202" s="163"/>
      <c r="BD202" s="163"/>
      <c r="BE202" s="164"/>
      <c r="BF202" s="165"/>
      <c r="BG202" s="162"/>
      <c r="BH202" s="162"/>
      <c r="BI202" s="164"/>
      <c r="BJ202" s="38"/>
      <c r="BK202" s="38"/>
      <c r="BL202" s="38"/>
      <c r="BM202" s="38"/>
      <c r="BN202" s="38"/>
      <c r="BO202" s="38"/>
      <c r="BP202" s="117" t="str">
        <f t="shared" ref="BP202:BP265" si="149">CONCATENATE(BL202,BM202,BN202,BO202)</f>
        <v/>
      </c>
      <c r="BQ202" s="38"/>
      <c r="BR202" s="38"/>
      <c r="BS202" s="38"/>
      <c r="BT202" s="38"/>
      <c r="BV202" s="17">
        <f t="shared" si="143"/>
        <v>0</v>
      </c>
      <c r="BW202" s="17">
        <f t="shared" si="144"/>
        <v>0</v>
      </c>
      <c r="BX202" s="17">
        <f t="shared" si="145"/>
        <v>0</v>
      </c>
      <c r="BY202" s="17">
        <f t="shared" si="146"/>
        <v>0</v>
      </c>
      <c r="BZ202" s="17">
        <f t="shared" si="147"/>
        <v>0</v>
      </c>
      <c r="CA202" s="17">
        <f t="shared" si="148"/>
        <v>0</v>
      </c>
      <c r="CB202" s="17">
        <f t="shared" ref="CB202:CB265" si="150">IF(AD202="x",1,0)</f>
        <v>0</v>
      </c>
      <c r="CC202" s="17">
        <f t="shared" ref="CC202:CC265" si="151">IF(AE202="x",1,0)</f>
        <v>0</v>
      </c>
      <c r="CD202" s="17">
        <f t="shared" ref="CD202:CD265" si="152">IF(AF202="x",1,0)</f>
        <v>0</v>
      </c>
      <c r="CE202" s="17">
        <f t="shared" ref="CE202:CE265" si="153">IF(AG202="x",1,0)</f>
        <v>0</v>
      </c>
      <c r="CF202" s="17">
        <f t="shared" ref="CF202:CF265" si="154">IF(AH202="x",1,0)</f>
        <v>0</v>
      </c>
      <c r="CG202" s="17">
        <f t="shared" ref="CG202:CG265" si="155">IF(AI202="x",1,0)</f>
        <v>0</v>
      </c>
      <c r="CH202" s="17">
        <f t="shared" ref="CH202:CH265" si="156">IF(AJ202="x",1,0)</f>
        <v>0</v>
      </c>
      <c r="CI202" s="17">
        <f t="shared" ref="CI202:CI265" si="157">IF(AK202="x",1,0)</f>
        <v>0</v>
      </c>
      <c r="CJ202" s="17">
        <f t="shared" ref="CJ202:CJ265" si="158">IF(AL202="x",1,0)</f>
        <v>0</v>
      </c>
      <c r="CK202" s="17">
        <f t="shared" ref="CK202:CK265" si="159">IF(AM202="x",1,0)</f>
        <v>0</v>
      </c>
      <c r="CL202" s="17">
        <f t="shared" ref="CL202:CL265" si="160">IF(AN202="x",1,0)</f>
        <v>0</v>
      </c>
      <c r="CM202" s="17">
        <f t="shared" ref="CM202:CM265" si="161">IF(AO202="x",1,0)</f>
        <v>0</v>
      </c>
      <c r="CN202" s="17">
        <f t="shared" ref="CN202:CN265" si="162">IF(AP202="x",1,0)</f>
        <v>0</v>
      </c>
      <c r="CO202" s="17">
        <f t="shared" ref="CO202:CO265" si="163">IF(AQ202="x",1,0)</f>
        <v>0</v>
      </c>
      <c r="CP202" s="17">
        <f t="shared" ref="CP202:CP265" si="164">IF(AR202="x",1,0)</f>
        <v>0</v>
      </c>
      <c r="CQ202" s="17">
        <f t="shared" ref="CQ202:CQ265" si="165">IF(AS202="x",1,0)</f>
        <v>0</v>
      </c>
      <c r="CR202" s="17">
        <f t="shared" ref="CR202:CR265" si="166">IF(AT202="x",1,0)</f>
        <v>0</v>
      </c>
      <c r="CS202" s="17">
        <f t="shared" ref="CS202:CS265" si="167">IF(AU202="x",1,0)</f>
        <v>0</v>
      </c>
      <c r="CT202" s="17">
        <f t="shared" ref="CT202:CT265" si="168">IF(AV202="x",1,0)</f>
        <v>0</v>
      </c>
      <c r="CU202" s="17">
        <f t="shared" ref="CU202:CU265" si="169">IF(AW202="x",1,0)</f>
        <v>0</v>
      </c>
      <c r="CV202" s="17">
        <f t="shared" ref="CV202:CV265" si="170">IF(AX202="x",1,0)</f>
        <v>0</v>
      </c>
      <c r="CW202" s="17">
        <f t="shared" ref="CW202:CW265" si="171">IF(AY202="x",1,0)</f>
        <v>0</v>
      </c>
      <c r="CX202" s="17">
        <f t="shared" ref="CX202:CX265" si="172">IF(AZ202="x",1,0)</f>
        <v>0</v>
      </c>
      <c r="CY202" s="17">
        <f t="shared" ref="CY202:CY265" si="173">IF(BA202="x",1,0)</f>
        <v>0</v>
      </c>
      <c r="CZ202" s="17">
        <f t="shared" ref="CZ202:CZ265" si="174">IF(BB202="x",1,0)</f>
        <v>0</v>
      </c>
      <c r="DA202" s="17">
        <f t="shared" ref="DA202:DA265" si="175">IF(BC202="x",1,0)</f>
        <v>0</v>
      </c>
      <c r="DB202" s="17">
        <f t="shared" ref="DB202:DB265" si="176">IF(BD202="x",1,0)</f>
        <v>0</v>
      </c>
      <c r="DC202" s="17">
        <f t="shared" ref="DC202:DC265" si="177">IF(BE202="x",1,0)</f>
        <v>0</v>
      </c>
      <c r="DD202" s="17">
        <f t="shared" ref="DD202:DD265" si="178">IF(BF202="x",1,0)</f>
        <v>0</v>
      </c>
      <c r="DE202" s="17">
        <f t="shared" ref="DE202:DE265" si="179">IF(BG202="x",1,0)</f>
        <v>0</v>
      </c>
      <c r="DF202" s="17">
        <f t="shared" ref="DF202:DF265" si="180">IF(BH202="x",1,0)</f>
        <v>0</v>
      </c>
      <c r="DG202" s="17">
        <f t="shared" ref="DG202:DG265" si="181">IF(BI202="x",1,0)</f>
        <v>0</v>
      </c>
    </row>
    <row r="203" spans="2:111" ht="15" customHeight="1" x14ac:dyDescent="0.2">
      <c r="B203" s="156">
        <v>195</v>
      </c>
      <c r="C203" s="157" t="str">
        <f t="shared" ref="C203:C266" si="182">BP203</f>
        <v/>
      </c>
      <c r="D203" s="158" t="str">
        <f t="shared" si="142"/>
        <v>OK</v>
      </c>
      <c r="E203" s="159" t="e">
        <f>VLOOKUP('DATA SHEET'!$B$9,'Drill Size Info'!$T$2:$U$8,2,FALSE)</f>
        <v>#N/A</v>
      </c>
      <c r="F203" s="159" t="str">
        <f t="shared" ref="F203:F266" si="183">IF(DN203="", "", --("0."&amp;DN203))</f>
        <v/>
      </c>
      <c r="G203" s="91">
        <f t="shared" ref="G203:G266" si="184">IF(F203="", 0, F203/E203)</f>
        <v>0</v>
      </c>
      <c r="H203" s="160" t="s">
        <v>175</v>
      </c>
      <c r="I203" s="160" t="s">
        <v>175</v>
      </c>
      <c r="J203" s="160" t="str">
        <f>IF('DATA SHEET'!$B$10="NC-50","N/A","OK")</f>
        <v>OK</v>
      </c>
      <c r="K203" s="160" t="str">
        <f>IF('DATA SHEET'!$B$10="NC-50","N/A","OK")</f>
        <v>OK</v>
      </c>
      <c r="L203" s="160" t="str">
        <f t="shared" ref="L203:L266" si="185">IF($AX203="x","MIN","OK")</f>
        <v>OK</v>
      </c>
      <c r="M203" s="160" t="str">
        <f t="shared" ref="M203:M266" si="186">IF($AY203="x","MIN","OK")</f>
        <v>OK</v>
      </c>
      <c r="N203" s="160"/>
      <c r="O203" s="160"/>
      <c r="P203" s="160"/>
      <c r="Q203" s="160"/>
      <c r="R203" s="92" t="str">
        <f>IF(DI203&lt;&gt;"",
    IF(INT('Drill Size Info'!$AA$19)=INT('Drill Size Info'!$AB$19),
        --(INT('Drill Size Info'!$AA$19) &amp; "." &amp; DI203),
        IF(AND((--(INT('Drill Size Info'!$AA$19) &amp; "." &amp; DI203)&gt;=--('Drill Size Info'!$AA$19)), (--(INT('Drill Size Info'!$AA$19) &amp; "." &amp; DI203)&lt;=--('Drill Size Info'!$AB$19))),
            --(INT('Drill Size Info'!$AA$19) &amp; "." &amp; DI203),
            --(INT('Drill Size Info'!$AB$19) &amp; "." &amp; DI203)
        )
    ),
    IF(DH203&lt;&gt;"",
        IF(INT('Drill Size Info'!$AA$19)=INT('Drill Size Info'!$AB$19),
            --(INT('Drill Size Info'!$AA$19) &amp; "." &amp; LEFT(DH203,3)),
            IF(AND((--(INT('Drill Size Info'!$AA$19) &amp; "." &amp; LEFT(DH203,3))&gt;=--('Drill Size Info'!$AA$19)), (--(INT('Drill Size Info'!$AA$19) &amp; "." &amp; LEFT(DH203,3))&lt;=--('Drill Size Info'!$AB$19))),
                --(INT('Drill Size Info'!$AA$19) &amp; "." &amp; LEFT(DH203,3)),
                --(INT('Drill Size Info'!$AB$19) &amp; "." &amp; LEFT(DH203,3))
            )
        ),
        "OK"
    )
)</f>
        <v>OK</v>
      </c>
      <c r="S203" s="150" t="str">
        <f>IF(DJ203&lt;&gt;"",
    IF(INT('Drill Size Info'!$AA$19)=INT('Drill Size Info'!$AB$19),
        --(INT('Drill Size Info'!$AA$19) &amp; "." &amp; DJ203),
        IF(AND((--(INT('Drill Size Info'!$AA$19) &amp; "." &amp; DJ203)&gt;=--('Drill Size Info'!$AA$19)), (--(INT('Drill Size Info'!$AA$19) &amp; "." &amp; DJ203)&lt;=--('Drill Size Info'!$AB$19))),
            --(INT('Drill Size Info'!$AA$19) &amp; "." &amp; DJ203),
            --(INT('Drill Size Info'!$AB$19) &amp; "." &amp; DJ203)
        )
    ),
    IF(DH203&lt;&gt;"",
        IF(INT('Drill Size Info'!$AA$19)=INT('Drill Size Info'!$AB$19),
            --(INT('Drill Size Info'!$AA$19) &amp; "." &amp; RIGHT(DH203,3)),
            IF(AND((--(INT('Drill Size Info'!$AA$19) &amp; "." &amp; RIGHT(DH203,3))&gt;=--('Drill Size Info'!$AA$19)), (--(INT('Drill Size Info'!$AA$19) &amp; "." &amp; RIGHT(DH203,3))&lt;=--('Drill Size Info'!$AB$19))),
                --(INT('Drill Size Info'!$AA$19) &amp; "." &amp; RIGHT(DH203,3)),
                --(INT('Drill Size Info'!$AB$19) &amp; "." &amp; RIGHT(DH203,3))
            )
        ),
        "N/A"
    )
)</f>
        <v>N/A</v>
      </c>
      <c r="T203" s="150" t="str">
        <f>IF(DL203&lt;&gt;"",
    IF(INT('Drill Size Info'!$AA$19)=INT('Drill Size Info'!$AB$15),
        --(INT('Drill Size Info'!$AA$15) &amp; "." &amp; DL203),
        IF(AND((--(INT('Drill Size Info'!$AA$15) &amp; "." &amp; DL203)&gt;=--('Drill Size Info'!$AA$15)), (--(INT('Drill Size Info'!$AA$15) &amp; "." &amp; DL203)&lt;=--('Drill Size Info'!$AB$15))),
            --(INT('Drill Size Info'!$AA$15) &amp; "." &amp; DL203),
            --(INT('Drill Size Info'!$AB$15) &amp; "." &amp; DL203)
        )
    ),
    IF(DK203&lt;&gt;"",
        IF(INT('Drill Size Info'!$AA$15)=INT('Drill Size Info'!$AB$15),
            --(INT('Drill Size Info'!$AA$15) &amp; "." &amp; LEFT(DK203,3)),
            IF(AND((--(INT('Drill Size Info'!$AA$15) &amp; "." &amp; LEFT(DK203,3))&gt;=--('Drill Size Info'!$AA$15)), (--(INT('Drill Size Info'!$AA$15) &amp; "." &amp; LEFT(DK203,3))&lt;=--('Drill Size Info'!$AB$15))),
                --(INT('Drill Size Info'!$AA$15) &amp; "." &amp; LEFT(DK203,3)),
                --(INT('Drill Size Info'!$AB$15) &amp; "." &amp; LEFT(DK203,3))
            )
        ),
        "OK"
    )
)</f>
        <v>OK</v>
      </c>
      <c r="U203" s="150" t="str">
        <f>IF(DM203&lt;&gt;"",
    IF(INT('Drill Size Info'!$AA$19)=INT('Drill Size Info'!$AB$15),
        --(INT('Drill Size Info'!$AA$15) &amp; "." &amp; DM203),
        IF(AND((--(INT('Drill Size Info'!$AA$15) &amp; "." &amp; DM203)&gt;=--('Drill Size Info'!$AA$15)), (--(INT('Drill Size Info'!$AA$15) &amp; "." &amp; DM203)&lt;=--('Drill Size Info'!$AB$15))),
            --(INT('Drill Size Info'!$AA$15) &amp; "." &amp; DM203),
            --(INT('Drill Size Info'!$AB$15) &amp; "." &amp; DM203)
        )
    ),
    IF(DK203&lt;&gt;"",
        IF(INT('Drill Size Info'!$AA$15)=INT('Drill Size Info'!$AB$15),
            --(INT('Drill Size Info'!$AA$15) &amp; "." &amp; RIGHT(DK203,3)),
            IF(AND((--(INT('Drill Size Info'!$AA$15) &amp; "." &amp; RIGHT(DK203,3))&gt;=--('Drill Size Info'!$AA$15)), (--(INT('Drill Size Info'!$AA$15) &amp; "." &amp; RIGHT(DK203,3))&lt;=--('Drill Size Info'!$AB$15))),
                --(INT('Drill Size Info'!$AA$15) &amp; "." &amp; RIGHT(DK203,3)),
                --(INT('Drill Size Info'!$AB$15) &amp; "." &amp; RIGHT(DK203,3))
            )
        ),
        "N/A"
    )
)</f>
        <v>N/A</v>
      </c>
      <c r="V203" s="161"/>
      <c r="W203" s="161"/>
      <c r="X203" s="161"/>
      <c r="Y203" s="161"/>
      <c r="Z203" s="161"/>
      <c r="AA203" s="162"/>
      <c r="AB203" s="162"/>
      <c r="AC203" s="162"/>
      <c r="AD203" s="162"/>
      <c r="AE203" s="162"/>
      <c r="AF203" s="162"/>
      <c r="AG203" s="162"/>
      <c r="AH203" s="162"/>
      <c r="AI203" s="162"/>
      <c r="AJ203" s="162"/>
      <c r="AK203" s="162"/>
      <c r="AL203" s="162"/>
      <c r="AM203" s="162"/>
      <c r="AN203" s="162"/>
      <c r="AO203" s="162"/>
      <c r="AP203" s="162"/>
      <c r="AQ203" s="162"/>
      <c r="AR203" s="162"/>
      <c r="AS203" s="162"/>
      <c r="AT203" s="162"/>
      <c r="AU203" s="162"/>
      <c r="AV203" s="162"/>
      <c r="AW203" s="162"/>
      <c r="AX203" s="162"/>
      <c r="AY203" s="162"/>
      <c r="AZ203" s="162"/>
      <c r="BA203" s="162"/>
      <c r="BB203" s="163"/>
      <c r="BC203" s="163"/>
      <c r="BD203" s="163"/>
      <c r="BE203" s="164"/>
      <c r="BF203" s="165"/>
      <c r="BG203" s="162"/>
      <c r="BH203" s="162"/>
      <c r="BI203" s="164"/>
      <c r="BJ203" s="38"/>
      <c r="BK203" s="38"/>
      <c r="BL203" s="38"/>
      <c r="BM203" s="38"/>
      <c r="BN203" s="38"/>
      <c r="BO203" s="38"/>
      <c r="BP203" s="117" t="str">
        <f t="shared" si="149"/>
        <v/>
      </c>
      <c r="BQ203" s="38"/>
      <c r="BR203" s="38"/>
      <c r="BS203" s="38"/>
      <c r="BT203" s="38"/>
      <c r="BV203" s="17">
        <f t="shared" si="143"/>
        <v>0</v>
      </c>
      <c r="BW203" s="17">
        <f t="shared" si="144"/>
        <v>0</v>
      </c>
      <c r="BX203" s="17">
        <f t="shared" si="145"/>
        <v>0</v>
      </c>
      <c r="BY203" s="17">
        <f t="shared" si="146"/>
        <v>0</v>
      </c>
      <c r="BZ203" s="17">
        <f t="shared" si="147"/>
        <v>0</v>
      </c>
      <c r="CA203" s="17">
        <f t="shared" si="148"/>
        <v>0</v>
      </c>
      <c r="CB203" s="17">
        <f t="shared" si="150"/>
        <v>0</v>
      </c>
      <c r="CC203" s="17">
        <f t="shared" si="151"/>
        <v>0</v>
      </c>
      <c r="CD203" s="17">
        <f t="shared" si="152"/>
        <v>0</v>
      </c>
      <c r="CE203" s="17">
        <f t="shared" si="153"/>
        <v>0</v>
      </c>
      <c r="CF203" s="17">
        <f t="shared" si="154"/>
        <v>0</v>
      </c>
      <c r="CG203" s="17">
        <f t="shared" si="155"/>
        <v>0</v>
      </c>
      <c r="CH203" s="17">
        <f t="shared" si="156"/>
        <v>0</v>
      </c>
      <c r="CI203" s="17">
        <f t="shared" si="157"/>
        <v>0</v>
      </c>
      <c r="CJ203" s="17">
        <f t="shared" si="158"/>
        <v>0</v>
      </c>
      <c r="CK203" s="17">
        <f t="shared" si="159"/>
        <v>0</v>
      </c>
      <c r="CL203" s="17">
        <f t="shared" si="160"/>
        <v>0</v>
      </c>
      <c r="CM203" s="17">
        <f t="shared" si="161"/>
        <v>0</v>
      </c>
      <c r="CN203" s="17">
        <f t="shared" si="162"/>
        <v>0</v>
      </c>
      <c r="CO203" s="17">
        <f t="shared" si="163"/>
        <v>0</v>
      </c>
      <c r="CP203" s="17">
        <f t="shared" si="164"/>
        <v>0</v>
      </c>
      <c r="CQ203" s="17">
        <f t="shared" si="165"/>
        <v>0</v>
      </c>
      <c r="CR203" s="17">
        <f t="shared" si="166"/>
        <v>0</v>
      </c>
      <c r="CS203" s="17">
        <f t="shared" si="167"/>
        <v>0</v>
      </c>
      <c r="CT203" s="17">
        <f t="shared" si="168"/>
        <v>0</v>
      </c>
      <c r="CU203" s="17">
        <f t="shared" si="169"/>
        <v>0</v>
      </c>
      <c r="CV203" s="17">
        <f t="shared" si="170"/>
        <v>0</v>
      </c>
      <c r="CW203" s="17">
        <f t="shared" si="171"/>
        <v>0</v>
      </c>
      <c r="CX203" s="17">
        <f t="shared" si="172"/>
        <v>0</v>
      </c>
      <c r="CY203" s="17">
        <f t="shared" si="173"/>
        <v>0</v>
      </c>
      <c r="CZ203" s="17">
        <f t="shared" si="174"/>
        <v>0</v>
      </c>
      <c r="DA203" s="17">
        <f t="shared" si="175"/>
        <v>0</v>
      </c>
      <c r="DB203" s="17">
        <f t="shared" si="176"/>
        <v>0</v>
      </c>
      <c r="DC203" s="17">
        <f t="shared" si="177"/>
        <v>0</v>
      </c>
      <c r="DD203" s="17">
        <f t="shared" si="178"/>
        <v>0</v>
      </c>
      <c r="DE203" s="17">
        <f t="shared" si="179"/>
        <v>0</v>
      </c>
      <c r="DF203" s="17">
        <f t="shared" si="180"/>
        <v>0</v>
      </c>
      <c r="DG203" s="17">
        <f t="shared" si="181"/>
        <v>0</v>
      </c>
    </row>
    <row r="204" spans="2:111" ht="15" customHeight="1" x14ac:dyDescent="0.2">
      <c r="B204" s="156">
        <v>196</v>
      </c>
      <c r="C204" s="157" t="str">
        <f t="shared" si="182"/>
        <v/>
      </c>
      <c r="D204" s="158" t="str">
        <f t="shared" si="142"/>
        <v>OK</v>
      </c>
      <c r="E204" s="159" t="e">
        <f>VLOOKUP('DATA SHEET'!$B$9,'Drill Size Info'!$T$2:$U$8,2,FALSE)</f>
        <v>#N/A</v>
      </c>
      <c r="F204" s="159" t="str">
        <f t="shared" si="183"/>
        <v/>
      </c>
      <c r="G204" s="91">
        <f t="shared" si="184"/>
        <v>0</v>
      </c>
      <c r="H204" s="160" t="s">
        <v>175</v>
      </c>
      <c r="I204" s="160" t="s">
        <v>175</v>
      </c>
      <c r="J204" s="160" t="str">
        <f>IF('DATA SHEET'!$B$10="NC-50","N/A","OK")</f>
        <v>OK</v>
      </c>
      <c r="K204" s="160" t="str">
        <f>IF('DATA SHEET'!$B$10="NC-50","N/A","OK")</f>
        <v>OK</v>
      </c>
      <c r="L204" s="160" t="str">
        <f t="shared" si="185"/>
        <v>OK</v>
      </c>
      <c r="M204" s="160" t="str">
        <f t="shared" si="186"/>
        <v>OK</v>
      </c>
      <c r="N204" s="160"/>
      <c r="O204" s="160"/>
      <c r="P204" s="160"/>
      <c r="Q204" s="160"/>
      <c r="R204" s="92" t="str">
        <f>IF(DI204&lt;&gt;"",
    IF(INT('Drill Size Info'!$AA$19)=INT('Drill Size Info'!$AB$19),
        --(INT('Drill Size Info'!$AA$19) &amp; "." &amp; DI204),
        IF(AND((--(INT('Drill Size Info'!$AA$19) &amp; "." &amp; DI204)&gt;=--('Drill Size Info'!$AA$19)), (--(INT('Drill Size Info'!$AA$19) &amp; "." &amp; DI204)&lt;=--('Drill Size Info'!$AB$19))),
            --(INT('Drill Size Info'!$AA$19) &amp; "." &amp; DI204),
            --(INT('Drill Size Info'!$AB$19) &amp; "." &amp; DI204)
        )
    ),
    IF(DH204&lt;&gt;"",
        IF(INT('Drill Size Info'!$AA$19)=INT('Drill Size Info'!$AB$19),
            --(INT('Drill Size Info'!$AA$19) &amp; "." &amp; LEFT(DH204,3)),
            IF(AND((--(INT('Drill Size Info'!$AA$19) &amp; "." &amp; LEFT(DH204,3))&gt;=--('Drill Size Info'!$AA$19)), (--(INT('Drill Size Info'!$AA$19) &amp; "." &amp; LEFT(DH204,3))&lt;=--('Drill Size Info'!$AB$19))),
                --(INT('Drill Size Info'!$AA$19) &amp; "." &amp; LEFT(DH204,3)),
                --(INT('Drill Size Info'!$AB$19) &amp; "." &amp; LEFT(DH204,3))
            )
        ),
        "OK"
    )
)</f>
        <v>OK</v>
      </c>
      <c r="S204" s="150" t="str">
        <f>IF(DJ204&lt;&gt;"",
    IF(INT('Drill Size Info'!$AA$19)=INT('Drill Size Info'!$AB$19),
        --(INT('Drill Size Info'!$AA$19) &amp; "." &amp; DJ204),
        IF(AND((--(INT('Drill Size Info'!$AA$19) &amp; "." &amp; DJ204)&gt;=--('Drill Size Info'!$AA$19)), (--(INT('Drill Size Info'!$AA$19) &amp; "." &amp; DJ204)&lt;=--('Drill Size Info'!$AB$19))),
            --(INT('Drill Size Info'!$AA$19) &amp; "." &amp; DJ204),
            --(INT('Drill Size Info'!$AB$19) &amp; "." &amp; DJ204)
        )
    ),
    IF(DH204&lt;&gt;"",
        IF(INT('Drill Size Info'!$AA$19)=INT('Drill Size Info'!$AB$19),
            --(INT('Drill Size Info'!$AA$19) &amp; "." &amp; RIGHT(DH204,3)),
            IF(AND((--(INT('Drill Size Info'!$AA$19) &amp; "." &amp; RIGHT(DH204,3))&gt;=--('Drill Size Info'!$AA$19)), (--(INT('Drill Size Info'!$AA$19) &amp; "." &amp; RIGHT(DH204,3))&lt;=--('Drill Size Info'!$AB$19))),
                --(INT('Drill Size Info'!$AA$19) &amp; "." &amp; RIGHT(DH204,3)),
                --(INT('Drill Size Info'!$AB$19) &amp; "." &amp; RIGHT(DH204,3))
            )
        ),
        "N/A"
    )
)</f>
        <v>N/A</v>
      </c>
      <c r="T204" s="150" t="str">
        <f>IF(DL204&lt;&gt;"",
    IF(INT('Drill Size Info'!$AA$19)=INT('Drill Size Info'!$AB$15),
        --(INT('Drill Size Info'!$AA$15) &amp; "." &amp; DL204),
        IF(AND((--(INT('Drill Size Info'!$AA$15) &amp; "." &amp; DL204)&gt;=--('Drill Size Info'!$AA$15)), (--(INT('Drill Size Info'!$AA$15) &amp; "." &amp; DL204)&lt;=--('Drill Size Info'!$AB$15))),
            --(INT('Drill Size Info'!$AA$15) &amp; "." &amp; DL204),
            --(INT('Drill Size Info'!$AB$15) &amp; "." &amp; DL204)
        )
    ),
    IF(DK204&lt;&gt;"",
        IF(INT('Drill Size Info'!$AA$15)=INT('Drill Size Info'!$AB$15),
            --(INT('Drill Size Info'!$AA$15) &amp; "." &amp; LEFT(DK204,3)),
            IF(AND((--(INT('Drill Size Info'!$AA$15) &amp; "." &amp; LEFT(DK204,3))&gt;=--('Drill Size Info'!$AA$15)), (--(INT('Drill Size Info'!$AA$15) &amp; "." &amp; LEFT(DK204,3))&lt;=--('Drill Size Info'!$AB$15))),
                --(INT('Drill Size Info'!$AA$15) &amp; "." &amp; LEFT(DK204,3)),
                --(INT('Drill Size Info'!$AB$15) &amp; "." &amp; LEFT(DK204,3))
            )
        ),
        "OK"
    )
)</f>
        <v>OK</v>
      </c>
      <c r="U204" s="150" t="str">
        <f>IF(DM204&lt;&gt;"",
    IF(INT('Drill Size Info'!$AA$19)=INT('Drill Size Info'!$AB$15),
        --(INT('Drill Size Info'!$AA$15) &amp; "." &amp; DM204),
        IF(AND((--(INT('Drill Size Info'!$AA$15) &amp; "." &amp; DM204)&gt;=--('Drill Size Info'!$AA$15)), (--(INT('Drill Size Info'!$AA$15) &amp; "." &amp; DM204)&lt;=--('Drill Size Info'!$AB$15))),
            --(INT('Drill Size Info'!$AA$15) &amp; "." &amp; DM204),
            --(INT('Drill Size Info'!$AB$15) &amp; "." &amp; DM204)
        )
    ),
    IF(DK204&lt;&gt;"",
        IF(INT('Drill Size Info'!$AA$15)=INT('Drill Size Info'!$AB$15),
            --(INT('Drill Size Info'!$AA$15) &amp; "." &amp; RIGHT(DK204,3)),
            IF(AND((--(INT('Drill Size Info'!$AA$15) &amp; "." &amp; RIGHT(DK204,3))&gt;=--('Drill Size Info'!$AA$15)), (--(INT('Drill Size Info'!$AA$15) &amp; "." &amp; RIGHT(DK204,3))&lt;=--('Drill Size Info'!$AB$15))),
                --(INT('Drill Size Info'!$AA$15) &amp; "." &amp; RIGHT(DK204,3)),
                --(INT('Drill Size Info'!$AB$15) &amp; "." &amp; RIGHT(DK204,3))
            )
        ),
        "N/A"
    )
)</f>
        <v>N/A</v>
      </c>
      <c r="V204" s="161"/>
      <c r="W204" s="161"/>
      <c r="X204" s="161"/>
      <c r="Y204" s="161"/>
      <c r="Z204" s="161"/>
      <c r="AA204" s="162"/>
      <c r="AB204" s="162"/>
      <c r="AC204" s="162"/>
      <c r="AD204" s="162"/>
      <c r="AE204" s="162"/>
      <c r="AF204" s="162"/>
      <c r="AG204" s="162"/>
      <c r="AH204" s="162"/>
      <c r="AI204" s="162"/>
      <c r="AJ204" s="162"/>
      <c r="AK204" s="162"/>
      <c r="AL204" s="162"/>
      <c r="AM204" s="162"/>
      <c r="AN204" s="162"/>
      <c r="AO204" s="162"/>
      <c r="AP204" s="162"/>
      <c r="AQ204" s="162"/>
      <c r="AR204" s="162"/>
      <c r="AS204" s="162"/>
      <c r="AT204" s="162"/>
      <c r="AU204" s="162"/>
      <c r="AV204" s="162"/>
      <c r="AW204" s="162"/>
      <c r="AX204" s="162"/>
      <c r="AY204" s="162"/>
      <c r="AZ204" s="162"/>
      <c r="BA204" s="162"/>
      <c r="BB204" s="163"/>
      <c r="BC204" s="163"/>
      <c r="BD204" s="163"/>
      <c r="BE204" s="164"/>
      <c r="BF204" s="165"/>
      <c r="BG204" s="162"/>
      <c r="BH204" s="162"/>
      <c r="BI204" s="164"/>
      <c r="BJ204" s="38"/>
      <c r="BK204" s="38"/>
      <c r="BL204" s="38"/>
      <c r="BM204" s="38"/>
      <c r="BN204" s="38"/>
      <c r="BO204" s="38"/>
      <c r="BP204" s="117" t="str">
        <f t="shared" si="149"/>
        <v/>
      </c>
      <c r="BQ204" s="38"/>
      <c r="BR204" s="38"/>
      <c r="BS204" s="38"/>
      <c r="BT204" s="38"/>
      <c r="BV204" s="17">
        <f t="shared" si="143"/>
        <v>0</v>
      </c>
      <c r="BW204" s="17">
        <f t="shared" si="144"/>
        <v>0</v>
      </c>
      <c r="BX204" s="17">
        <f t="shared" si="145"/>
        <v>0</v>
      </c>
      <c r="BY204" s="17">
        <f t="shared" si="146"/>
        <v>0</v>
      </c>
      <c r="BZ204" s="17">
        <f t="shared" si="147"/>
        <v>0</v>
      </c>
      <c r="CA204" s="17">
        <f t="shared" si="148"/>
        <v>0</v>
      </c>
      <c r="CB204" s="17">
        <f t="shared" si="150"/>
        <v>0</v>
      </c>
      <c r="CC204" s="17">
        <f t="shared" si="151"/>
        <v>0</v>
      </c>
      <c r="CD204" s="17">
        <f t="shared" si="152"/>
        <v>0</v>
      </c>
      <c r="CE204" s="17">
        <f t="shared" si="153"/>
        <v>0</v>
      </c>
      <c r="CF204" s="17">
        <f t="shared" si="154"/>
        <v>0</v>
      </c>
      <c r="CG204" s="17">
        <f t="shared" si="155"/>
        <v>0</v>
      </c>
      <c r="CH204" s="17">
        <f t="shared" si="156"/>
        <v>0</v>
      </c>
      <c r="CI204" s="17">
        <f t="shared" si="157"/>
        <v>0</v>
      </c>
      <c r="CJ204" s="17">
        <f t="shared" si="158"/>
        <v>0</v>
      </c>
      <c r="CK204" s="17">
        <f t="shared" si="159"/>
        <v>0</v>
      </c>
      <c r="CL204" s="17">
        <f t="shared" si="160"/>
        <v>0</v>
      </c>
      <c r="CM204" s="17">
        <f t="shared" si="161"/>
        <v>0</v>
      </c>
      <c r="CN204" s="17">
        <f t="shared" si="162"/>
        <v>0</v>
      </c>
      <c r="CO204" s="17">
        <f t="shared" si="163"/>
        <v>0</v>
      </c>
      <c r="CP204" s="17">
        <f t="shared" si="164"/>
        <v>0</v>
      </c>
      <c r="CQ204" s="17">
        <f t="shared" si="165"/>
        <v>0</v>
      </c>
      <c r="CR204" s="17">
        <f t="shared" si="166"/>
        <v>0</v>
      </c>
      <c r="CS204" s="17">
        <f t="shared" si="167"/>
        <v>0</v>
      </c>
      <c r="CT204" s="17">
        <f t="shared" si="168"/>
        <v>0</v>
      </c>
      <c r="CU204" s="17">
        <f t="shared" si="169"/>
        <v>0</v>
      </c>
      <c r="CV204" s="17">
        <f t="shared" si="170"/>
        <v>0</v>
      </c>
      <c r="CW204" s="17">
        <f t="shared" si="171"/>
        <v>0</v>
      </c>
      <c r="CX204" s="17">
        <f t="shared" si="172"/>
        <v>0</v>
      </c>
      <c r="CY204" s="17">
        <f t="shared" si="173"/>
        <v>0</v>
      </c>
      <c r="CZ204" s="17">
        <f t="shared" si="174"/>
        <v>0</v>
      </c>
      <c r="DA204" s="17">
        <f t="shared" si="175"/>
        <v>0</v>
      </c>
      <c r="DB204" s="17">
        <f t="shared" si="176"/>
        <v>0</v>
      </c>
      <c r="DC204" s="17">
        <f t="shared" si="177"/>
        <v>0</v>
      </c>
      <c r="DD204" s="17">
        <f t="shared" si="178"/>
        <v>0</v>
      </c>
      <c r="DE204" s="17">
        <f t="shared" si="179"/>
        <v>0</v>
      </c>
      <c r="DF204" s="17">
        <f t="shared" si="180"/>
        <v>0</v>
      </c>
      <c r="DG204" s="17">
        <f t="shared" si="181"/>
        <v>0</v>
      </c>
    </row>
    <row r="205" spans="2:111" ht="15" customHeight="1" x14ac:dyDescent="0.2">
      <c r="B205" s="156">
        <v>197</v>
      </c>
      <c r="C205" s="157" t="str">
        <f t="shared" si="182"/>
        <v/>
      </c>
      <c r="D205" s="158" t="str">
        <f t="shared" si="142"/>
        <v>OK</v>
      </c>
      <c r="E205" s="159" t="e">
        <f>VLOOKUP('DATA SHEET'!$B$9,'Drill Size Info'!$T$2:$U$8,2,FALSE)</f>
        <v>#N/A</v>
      </c>
      <c r="F205" s="159" t="str">
        <f t="shared" si="183"/>
        <v/>
      </c>
      <c r="G205" s="91">
        <f t="shared" si="184"/>
        <v>0</v>
      </c>
      <c r="H205" s="160" t="s">
        <v>175</v>
      </c>
      <c r="I205" s="160" t="s">
        <v>175</v>
      </c>
      <c r="J205" s="160" t="str">
        <f>IF('DATA SHEET'!$B$10="NC-50","N/A","OK")</f>
        <v>OK</v>
      </c>
      <c r="K205" s="160" t="str">
        <f>IF('DATA SHEET'!$B$10="NC-50","N/A","OK")</f>
        <v>OK</v>
      </c>
      <c r="L205" s="160" t="str">
        <f t="shared" si="185"/>
        <v>OK</v>
      </c>
      <c r="M205" s="160" t="str">
        <f t="shared" si="186"/>
        <v>OK</v>
      </c>
      <c r="N205" s="160"/>
      <c r="O205" s="160"/>
      <c r="P205" s="160"/>
      <c r="Q205" s="160"/>
      <c r="R205" s="92" t="str">
        <f>IF(DI205&lt;&gt;"",
    IF(INT('Drill Size Info'!$AA$19)=INT('Drill Size Info'!$AB$19),
        --(INT('Drill Size Info'!$AA$19) &amp; "." &amp; DI205),
        IF(AND((--(INT('Drill Size Info'!$AA$19) &amp; "." &amp; DI205)&gt;=--('Drill Size Info'!$AA$19)), (--(INT('Drill Size Info'!$AA$19) &amp; "." &amp; DI205)&lt;=--('Drill Size Info'!$AB$19))),
            --(INT('Drill Size Info'!$AA$19) &amp; "." &amp; DI205),
            --(INT('Drill Size Info'!$AB$19) &amp; "." &amp; DI205)
        )
    ),
    IF(DH205&lt;&gt;"",
        IF(INT('Drill Size Info'!$AA$19)=INT('Drill Size Info'!$AB$19),
            --(INT('Drill Size Info'!$AA$19) &amp; "." &amp; LEFT(DH205,3)),
            IF(AND((--(INT('Drill Size Info'!$AA$19) &amp; "." &amp; LEFT(DH205,3))&gt;=--('Drill Size Info'!$AA$19)), (--(INT('Drill Size Info'!$AA$19) &amp; "." &amp; LEFT(DH205,3))&lt;=--('Drill Size Info'!$AB$19))),
                --(INT('Drill Size Info'!$AA$19) &amp; "." &amp; LEFT(DH205,3)),
                --(INT('Drill Size Info'!$AB$19) &amp; "." &amp; LEFT(DH205,3))
            )
        ),
        "OK"
    )
)</f>
        <v>OK</v>
      </c>
      <c r="S205" s="150" t="str">
        <f>IF(DJ205&lt;&gt;"",
    IF(INT('Drill Size Info'!$AA$19)=INT('Drill Size Info'!$AB$19),
        --(INT('Drill Size Info'!$AA$19) &amp; "." &amp; DJ205),
        IF(AND((--(INT('Drill Size Info'!$AA$19) &amp; "." &amp; DJ205)&gt;=--('Drill Size Info'!$AA$19)), (--(INT('Drill Size Info'!$AA$19) &amp; "." &amp; DJ205)&lt;=--('Drill Size Info'!$AB$19))),
            --(INT('Drill Size Info'!$AA$19) &amp; "." &amp; DJ205),
            --(INT('Drill Size Info'!$AB$19) &amp; "." &amp; DJ205)
        )
    ),
    IF(DH205&lt;&gt;"",
        IF(INT('Drill Size Info'!$AA$19)=INT('Drill Size Info'!$AB$19),
            --(INT('Drill Size Info'!$AA$19) &amp; "." &amp; RIGHT(DH205,3)),
            IF(AND((--(INT('Drill Size Info'!$AA$19) &amp; "." &amp; RIGHT(DH205,3))&gt;=--('Drill Size Info'!$AA$19)), (--(INT('Drill Size Info'!$AA$19) &amp; "." &amp; RIGHT(DH205,3))&lt;=--('Drill Size Info'!$AB$19))),
                --(INT('Drill Size Info'!$AA$19) &amp; "." &amp; RIGHT(DH205,3)),
                --(INT('Drill Size Info'!$AB$19) &amp; "." &amp; RIGHT(DH205,3))
            )
        ),
        "N/A"
    )
)</f>
        <v>N/A</v>
      </c>
      <c r="T205" s="150" t="str">
        <f>IF(DL205&lt;&gt;"",
    IF(INT('Drill Size Info'!$AA$19)=INT('Drill Size Info'!$AB$15),
        --(INT('Drill Size Info'!$AA$15) &amp; "." &amp; DL205),
        IF(AND((--(INT('Drill Size Info'!$AA$15) &amp; "." &amp; DL205)&gt;=--('Drill Size Info'!$AA$15)), (--(INT('Drill Size Info'!$AA$15) &amp; "." &amp; DL205)&lt;=--('Drill Size Info'!$AB$15))),
            --(INT('Drill Size Info'!$AA$15) &amp; "." &amp; DL205),
            --(INT('Drill Size Info'!$AB$15) &amp; "." &amp; DL205)
        )
    ),
    IF(DK205&lt;&gt;"",
        IF(INT('Drill Size Info'!$AA$15)=INT('Drill Size Info'!$AB$15),
            --(INT('Drill Size Info'!$AA$15) &amp; "." &amp; LEFT(DK205,3)),
            IF(AND((--(INT('Drill Size Info'!$AA$15) &amp; "." &amp; LEFT(DK205,3))&gt;=--('Drill Size Info'!$AA$15)), (--(INT('Drill Size Info'!$AA$15) &amp; "." &amp; LEFT(DK205,3))&lt;=--('Drill Size Info'!$AB$15))),
                --(INT('Drill Size Info'!$AA$15) &amp; "." &amp; LEFT(DK205,3)),
                --(INT('Drill Size Info'!$AB$15) &amp; "." &amp; LEFT(DK205,3))
            )
        ),
        "OK"
    )
)</f>
        <v>OK</v>
      </c>
      <c r="U205" s="150" t="str">
        <f>IF(DM205&lt;&gt;"",
    IF(INT('Drill Size Info'!$AA$19)=INT('Drill Size Info'!$AB$15),
        --(INT('Drill Size Info'!$AA$15) &amp; "." &amp; DM205),
        IF(AND((--(INT('Drill Size Info'!$AA$15) &amp; "." &amp; DM205)&gt;=--('Drill Size Info'!$AA$15)), (--(INT('Drill Size Info'!$AA$15) &amp; "." &amp; DM205)&lt;=--('Drill Size Info'!$AB$15))),
            --(INT('Drill Size Info'!$AA$15) &amp; "." &amp; DM205),
            --(INT('Drill Size Info'!$AB$15) &amp; "." &amp; DM205)
        )
    ),
    IF(DK205&lt;&gt;"",
        IF(INT('Drill Size Info'!$AA$15)=INT('Drill Size Info'!$AB$15),
            --(INT('Drill Size Info'!$AA$15) &amp; "." &amp; RIGHT(DK205,3)),
            IF(AND((--(INT('Drill Size Info'!$AA$15) &amp; "." &amp; RIGHT(DK205,3))&gt;=--('Drill Size Info'!$AA$15)), (--(INT('Drill Size Info'!$AA$15) &amp; "." &amp; RIGHT(DK205,3))&lt;=--('Drill Size Info'!$AB$15))),
                --(INT('Drill Size Info'!$AA$15) &amp; "." &amp; RIGHT(DK205,3)),
                --(INT('Drill Size Info'!$AB$15) &amp; "." &amp; RIGHT(DK205,3))
            )
        ),
        "N/A"
    )
)</f>
        <v>N/A</v>
      </c>
      <c r="V205" s="161"/>
      <c r="W205" s="161"/>
      <c r="X205" s="161"/>
      <c r="Y205" s="161"/>
      <c r="Z205" s="161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162"/>
      <c r="AL205" s="162"/>
      <c r="AM205" s="162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2"/>
      <c r="BA205" s="162"/>
      <c r="BB205" s="163"/>
      <c r="BC205" s="163"/>
      <c r="BD205" s="163"/>
      <c r="BE205" s="164"/>
      <c r="BF205" s="165"/>
      <c r="BG205" s="162"/>
      <c r="BH205" s="162"/>
      <c r="BI205" s="164"/>
      <c r="BJ205" s="38"/>
      <c r="BK205" s="38"/>
      <c r="BL205" s="38"/>
      <c r="BM205" s="38"/>
      <c r="BN205" s="38"/>
      <c r="BO205" s="38"/>
      <c r="BP205" s="117" t="str">
        <f t="shared" si="149"/>
        <v/>
      </c>
      <c r="BQ205" s="38"/>
      <c r="BR205" s="38"/>
      <c r="BS205" s="38"/>
      <c r="BT205" s="38"/>
      <c r="BV205" s="17">
        <f t="shared" si="143"/>
        <v>0</v>
      </c>
      <c r="BW205" s="17">
        <f t="shared" si="144"/>
        <v>0</v>
      </c>
      <c r="BX205" s="17">
        <f t="shared" si="145"/>
        <v>0</v>
      </c>
      <c r="BY205" s="17">
        <f t="shared" si="146"/>
        <v>0</v>
      </c>
      <c r="BZ205" s="17">
        <f t="shared" si="147"/>
        <v>0</v>
      </c>
      <c r="CA205" s="17">
        <f t="shared" si="148"/>
        <v>0</v>
      </c>
      <c r="CB205" s="17">
        <f t="shared" si="150"/>
        <v>0</v>
      </c>
      <c r="CC205" s="17">
        <f t="shared" si="151"/>
        <v>0</v>
      </c>
      <c r="CD205" s="17">
        <f t="shared" si="152"/>
        <v>0</v>
      </c>
      <c r="CE205" s="17">
        <f t="shared" si="153"/>
        <v>0</v>
      </c>
      <c r="CF205" s="17">
        <f t="shared" si="154"/>
        <v>0</v>
      </c>
      <c r="CG205" s="17">
        <f t="shared" si="155"/>
        <v>0</v>
      </c>
      <c r="CH205" s="17">
        <f t="shared" si="156"/>
        <v>0</v>
      </c>
      <c r="CI205" s="17">
        <f t="shared" si="157"/>
        <v>0</v>
      </c>
      <c r="CJ205" s="17">
        <f t="shared" si="158"/>
        <v>0</v>
      </c>
      <c r="CK205" s="17">
        <f t="shared" si="159"/>
        <v>0</v>
      </c>
      <c r="CL205" s="17">
        <f t="shared" si="160"/>
        <v>0</v>
      </c>
      <c r="CM205" s="17">
        <f t="shared" si="161"/>
        <v>0</v>
      </c>
      <c r="CN205" s="17">
        <f t="shared" si="162"/>
        <v>0</v>
      </c>
      <c r="CO205" s="17">
        <f t="shared" si="163"/>
        <v>0</v>
      </c>
      <c r="CP205" s="17">
        <f t="shared" si="164"/>
        <v>0</v>
      </c>
      <c r="CQ205" s="17">
        <f t="shared" si="165"/>
        <v>0</v>
      </c>
      <c r="CR205" s="17">
        <f t="shared" si="166"/>
        <v>0</v>
      </c>
      <c r="CS205" s="17">
        <f t="shared" si="167"/>
        <v>0</v>
      </c>
      <c r="CT205" s="17">
        <f t="shared" si="168"/>
        <v>0</v>
      </c>
      <c r="CU205" s="17">
        <f t="shared" si="169"/>
        <v>0</v>
      </c>
      <c r="CV205" s="17">
        <f t="shared" si="170"/>
        <v>0</v>
      </c>
      <c r="CW205" s="17">
        <f t="shared" si="171"/>
        <v>0</v>
      </c>
      <c r="CX205" s="17">
        <f t="shared" si="172"/>
        <v>0</v>
      </c>
      <c r="CY205" s="17">
        <f t="shared" si="173"/>
        <v>0</v>
      </c>
      <c r="CZ205" s="17">
        <f t="shared" si="174"/>
        <v>0</v>
      </c>
      <c r="DA205" s="17">
        <f t="shared" si="175"/>
        <v>0</v>
      </c>
      <c r="DB205" s="17">
        <f t="shared" si="176"/>
        <v>0</v>
      </c>
      <c r="DC205" s="17">
        <f t="shared" si="177"/>
        <v>0</v>
      </c>
      <c r="DD205" s="17">
        <f t="shared" si="178"/>
        <v>0</v>
      </c>
      <c r="DE205" s="17">
        <f t="shared" si="179"/>
        <v>0</v>
      </c>
      <c r="DF205" s="17">
        <f t="shared" si="180"/>
        <v>0</v>
      </c>
      <c r="DG205" s="17">
        <f t="shared" si="181"/>
        <v>0</v>
      </c>
    </row>
    <row r="206" spans="2:111" ht="15" customHeight="1" x14ac:dyDescent="0.2">
      <c r="B206" s="156">
        <v>198</v>
      </c>
      <c r="C206" s="157" t="str">
        <f t="shared" si="182"/>
        <v/>
      </c>
      <c r="D206" s="158" t="str">
        <f t="shared" si="142"/>
        <v>OK</v>
      </c>
      <c r="E206" s="159" t="e">
        <f>VLOOKUP('DATA SHEET'!$B$9,'Drill Size Info'!$T$2:$U$8,2,FALSE)</f>
        <v>#N/A</v>
      </c>
      <c r="F206" s="159" t="str">
        <f t="shared" si="183"/>
        <v/>
      </c>
      <c r="G206" s="91">
        <f t="shared" si="184"/>
        <v>0</v>
      </c>
      <c r="H206" s="160" t="s">
        <v>175</v>
      </c>
      <c r="I206" s="160" t="s">
        <v>175</v>
      </c>
      <c r="J206" s="160" t="str">
        <f>IF('DATA SHEET'!$B$10="NC-50","N/A","OK")</f>
        <v>OK</v>
      </c>
      <c r="K206" s="160" t="str">
        <f>IF('DATA SHEET'!$B$10="NC-50","N/A","OK")</f>
        <v>OK</v>
      </c>
      <c r="L206" s="160" t="str">
        <f t="shared" si="185"/>
        <v>OK</v>
      </c>
      <c r="M206" s="160" t="str">
        <f t="shared" si="186"/>
        <v>OK</v>
      </c>
      <c r="N206" s="160"/>
      <c r="O206" s="160"/>
      <c r="P206" s="160"/>
      <c r="Q206" s="160"/>
      <c r="R206" s="92" t="str">
        <f>IF(DI206&lt;&gt;"",
    IF(INT('Drill Size Info'!$AA$19)=INT('Drill Size Info'!$AB$19),
        --(INT('Drill Size Info'!$AA$19) &amp; "." &amp; DI206),
        IF(AND((--(INT('Drill Size Info'!$AA$19) &amp; "." &amp; DI206)&gt;=--('Drill Size Info'!$AA$19)), (--(INT('Drill Size Info'!$AA$19) &amp; "." &amp; DI206)&lt;=--('Drill Size Info'!$AB$19))),
            --(INT('Drill Size Info'!$AA$19) &amp; "." &amp; DI206),
            --(INT('Drill Size Info'!$AB$19) &amp; "." &amp; DI206)
        )
    ),
    IF(DH206&lt;&gt;"",
        IF(INT('Drill Size Info'!$AA$19)=INT('Drill Size Info'!$AB$19),
            --(INT('Drill Size Info'!$AA$19) &amp; "." &amp; LEFT(DH206,3)),
            IF(AND((--(INT('Drill Size Info'!$AA$19) &amp; "." &amp; LEFT(DH206,3))&gt;=--('Drill Size Info'!$AA$19)), (--(INT('Drill Size Info'!$AA$19) &amp; "." &amp; LEFT(DH206,3))&lt;=--('Drill Size Info'!$AB$19))),
                --(INT('Drill Size Info'!$AA$19) &amp; "." &amp; LEFT(DH206,3)),
                --(INT('Drill Size Info'!$AB$19) &amp; "." &amp; LEFT(DH206,3))
            )
        ),
        "OK"
    )
)</f>
        <v>OK</v>
      </c>
      <c r="S206" s="150" t="str">
        <f>IF(DJ206&lt;&gt;"",
    IF(INT('Drill Size Info'!$AA$19)=INT('Drill Size Info'!$AB$19),
        --(INT('Drill Size Info'!$AA$19) &amp; "." &amp; DJ206),
        IF(AND((--(INT('Drill Size Info'!$AA$19) &amp; "." &amp; DJ206)&gt;=--('Drill Size Info'!$AA$19)), (--(INT('Drill Size Info'!$AA$19) &amp; "." &amp; DJ206)&lt;=--('Drill Size Info'!$AB$19))),
            --(INT('Drill Size Info'!$AA$19) &amp; "." &amp; DJ206),
            --(INT('Drill Size Info'!$AB$19) &amp; "." &amp; DJ206)
        )
    ),
    IF(DH206&lt;&gt;"",
        IF(INT('Drill Size Info'!$AA$19)=INT('Drill Size Info'!$AB$19),
            --(INT('Drill Size Info'!$AA$19) &amp; "." &amp; RIGHT(DH206,3)),
            IF(AND((--(INT('Drill Size Info'!$AA$19) &amp; "." &amp; RIGHT(DH206,3))&gt;=--('Drill Size Info'!$AA$19)), (--(INT('Drill Size Info'!$AA$19) &amp; "." &amp; RIGHT(DH206,3))&lt;=--('Drill Size Info'!$AB$19))),
                --(INT('Drill Size Info'!$AA$19) &amp; "." &amp; RIGHT(DH206,3)),
                --(INT('Drill Size Info'!$AB$19) &amp; "." &amp; RIGHT(DH206,3))
            )
        ),
        "N/A"
    )
)</f>
        <v>N/A</v>
      </c>
      <c r="T206" s="150" t="str">
        <f>IF(DL206&lt;&gt;"",
    IF(INT('Drill Size Info'!$AA$19)=INT('Drill Size Info'!$AB$15),
        --(INT('Drill Size Info'!$AA$15) &amp; "." &amp; DL206),
        IF(AND((--(INT('Drill Size Info'!$AA$15) &amp; "." &amp; DL206)&gt;=--('Drill Size Info'!$AA$15)), (--(INT('Drill Size Info'!$AA$15) &amp; "." &amp; DL206)&lt;=--('Drill Size Info'!$AB$15))),
            --(INT('Drill Size Info'!$AA$15) &amp; "." &amp; DL206),
            --(INT('Drill Size Info'!$AB$15) &amp; "." &amp; DL206)
        )
    ),
    IF(DK206&lt;&gt;"",
        IF(INT('Drill Size Info'!$AA$15)=INT('Drill Size Info'!$AB$15),
            --(INT('Drill Size Info'!$AA$15) &amp; "." &amp; LEFT(DK206,3)),
            IF(AND((--(INT('Drill Size Info'!$AA$15) &amp; "." &amp; LEFT(DK206,3))&gt;=--('Drill Size Info'!$AA$15)), (--(INT('Drill Size Info'!$AA$15) &amp; "." &amp; LEFT(DK206,3))&lt;=--('Drill Size Info'!$AB$15))),
                --(INT('Drill Size Info'!$AA$15) &amp; "." &amp; LEFT(DK206,3)),
                --(INT('Drill Size Info'!$AB$15) &amp; "." &amp; LEFT(DK206,3))
            )
        ),
        "OK"
    )
)</f>
        <v>OK</v>
      </c>
      <c r="U206" s="150" t="str">
        <f>IF(DM206&lt;&gt;"",
    IF(INT('Drill Size Info'!$AA$19)=INT('Drill Size Info'!$AB$15),
        --(INT('Drill Size Info'!$AA$15) &amp; "." &amp; DM206),
        IF(AND((--(INT('Drill Size Info'!$AA$15) &amp; "." &amp; DM206)&gt;=--('Drill Size Info'!$AA$15)), (--(INT('Drill Size Info'!$AA$15) &amp; "." &amp; DM206)&lt;=--('Drill Size Info'!$AB$15))),
            --(INT('Drill Size Info'!$AA$15) &amp; "." &amp; DM206),
            --(INT('Drill Size Info'!$AB$15) &amp; "." &amp; DM206)
        )
    ),
    IF(DK206&lt;&gt;"",
        IF(INT('Drill Size Info'!$AA$15)=INT('Drill Size Info'!$AB$15),
            --(INT('Drill Size Info'!$AA$15) &amp; "." &amp; RIGHT(DK206,3)),
            IF(AND((--(INT('Drill Size Info'!$AA$15) &amp; "." &amp; RIGHT(DK206,3))&gt;=--('Drill Size Info'!$AA$15)), (--(INT('Drill Size Info'!$AA$15) &amp; "." &amp; RIGHT(DK206,3))&lt;=--('Drill Size Info'!$AB$15))),
                --(INT('Drill Size Info'!$AA$15) &amp; "." &amp; RIGHT(DK206,3)),
                --(INT('Drill Size Info'!$AB$15) &amp; "." &amp; RIGHT(DK206,3))
            )
        ),
        "N/A"
    )
)</f>
        <v>N/A</v>
      </c>
      <c r="V206" s="161"/>
      <c r="W206" s="161"/>
      <c r="X206" s="161"/>
      <c r="Y206" s="161"/>
      <c r="Z206" s="161"/>
      <c r="AA206" s="162"/>
      <c r="AB206" s="162"/>
      <c r="AC206" s="162"/>
      <c r="AD206" s="162"/>
      <c r="AE206" s="162"/>
      <c r="AF206" s="162"/>
      <c r="AG206" s="162"/>
      <c r="AH206" s="162"/>
      <c r="AI206" s="162"/>
      <c r="AJ206" s="162"/>
      <c r="AK206" s="162"/>
      <c r="AL206" s="162"/>
      <c r="AM206" s="162"/>
      <c r="AN206" s="162"/>
      <c r="AO206" s="162"/>
      <c r="AP206" s="162"/>
      <c r="AQ206" s="162"/>
      <c r="AR206" s="162"/>
      <c r="AS206" s="162"/>
      <c r="AT206" s="162"/>
      <c r="AU206" s="162"/>
      <c r="AV206" s="162"/>
      <c r="AW206" s="162"/>
      <c r="AX206" s="162"/>
      <c r="AY206" s="162"/>
      <c r="AZ206" s="162"/>
      <c r="BA206" s="162"/>
      <c r="BB206" s="163"/>
      <c r="BC206" s="163"/>
      <c r="BD206" s="163"/>
      <c r="BE206" s="164"/>
      <c r="BF206" s="165"/>
      <c r="BG206" s="162"/>
      <c r="BH206" s="162"/>
      <c r="BI206" s="164"/>
      <c r="BJ206" s="38"/>
      <c r="BK206" s="38"/>
      <c r="BL206" s="38"/>
      <c r="BM206" s="38"/>
      <c r="BN206" s="38"/>
      <c r="BO206" s="38"/>
      <c r="BP206" s="117" t="str">
        <f t="shared" si="149"/>
        <v/>
      </c>
      <c r="BQ206" s="38"/>
      <c r="BR206" s="38"/>
      <c r="BS206" s="38"/>
      <c r="BT206" s="38"/>
      <c r="BV206" s="17">
        <f t="shared" si="143"/>
        <v>0</v>
      </c>
      <c r="BW206" s="17">
        <f t="shared" si="144"/>
        <v>0</v>
      </c>
      <c r="BX206" s="17">
        <f t="shared" si="145"/>
        <v>0</v>
      </c>
      <c r="BY206" s="17">
        <f t="shared" si="146"/>
        <v>0</v>
      </c>
      <c r="BZ206" s="17">
        <f t="shared" si="147"/>
        <v>0</v>
      </c>
      <c r="CA206" s="17">
        <f t="shared" si="148"/>
        <v>0</v>
      </c>
      <c r="CB206" s="17">
        <f t="shared" si="150"/>
        <v>0</v>
      </c>
      <c r="CC206" s="17">
        <f t="shared" si="151"/>
        <v>0</v>
      </c>
      <c r="CD206" s="17">
        <f t="shared" si="152"/>
        <v>0</v>
      </c>
      <c r="CE206" s="17">
        <f t="shared" si="153"/>
        <v>0</v>
      </c>
      <c r="CF206" s="17">
        <f t="shared" si="154"/>
        <v>0</v>
      </c>
      <c r="CG206" s="17">
        <f t="shared" si="155"/>
        <v>0</v>
      </c>
      <c r="CH206" s="17">
        <f t="shared" si="156"/>
        <v>0</v>
      </c>
      <c r="CI206" s="17">
        <f t="shared" si="157"/>
        <v>0</v>
      </c>
      <c r="CJ206" s="17">
        <f t="shared" si="158"/>
        <v>0</v>
      </c>
      <c r="CK206" s="17">
        <f t="shared" si="159"/>
        <v>0</v>
      </c>
      <c r="CL206" s="17">
        <f t="shared" si="160"/>
        <v>0</v>
      </c>
      <c r="CM206" s="17">
        <f t="shared" si="161"/>
        <v>0</v>
      </c>
      <c r="CN206" s="17">
        <f t="shared" si="162"/>
        <v>0</v>
      </c>
      <c r="CO206" s="17">
        <f t="shared" si="163"/>
        <v>0</v>
      </c>
      <c r="CP206" s="17">
        <f t="shared" si="164"/>
        <v>0</v>
      </c>
      <c r="CQ206" s="17">
        <f t="shared" si="165"/>
        <v>0</v>
      </c>
      <c r="CR206" s="17">
        <f t="shared" si="166"/>
        <v>0</v>
      </c>
      <c r="CS206" s="17">
        <f t="shared" si="167"/>
        <v>0</v>
      </c>
      <c r="CT206" s="17">
        <f t="shared" si="168"/>
        <v>0</v>
      </c>
      <c r="CU206" s="17">
        <f t="shared" si="169"/>
        <v>0</v>
      </c>
      <c r="CV206" s="17">
        <f t="shared" si="170"/>
        <v>0</v>
      </c>
      <c r="CW206" s="17">
        <f t="shared" si="171"/>
        <v>0</v>
      </c>
      <c r="CX206" s="17">
        <f t="shared" si="172"/>
        <v>0</v>
      </c>
      <c r="CY206" s="17">
        <f t="shared" si="173"/>
        <v>0</v>
      </c>
      <c r="CZ206" s="17">
        <f t="shared" si="174"/>
        <v>0</v>
      </c>
      <c r="DA206" s="17">
        <f t="shared" si="175"/>
        <v>0</v>
      </c>
      <c r="DB206" s="17">
        <f t="shared" si="176"/>
        <v>0</v>
      </c>
      <c r="DC206" s="17">
        <f t="shared" si="177"/>
        <v>0</v>
      </c>
      <c r="DD206" s="17">
        <f t="shared" si="178"/>
        <v>0</v>
      </c>
      <c r="DE206" s="17">
        <f t="shared" si="179"/>
        <v>0</v>
      </c>
      <c r="DF206" s="17">
        <f t="shared" si="180"/>
        <v>0</v>
      </c>
      <c r="DG206" s="17">
        <f t="shared" si="181"/>
        <v>0</v>
      </c>
    </row>
    <row r="207" spans="2:111" ht="15" customHeight="1" x14ac:dyDescent="0.2">
      <c r="B207" s="156">
        <v>199</v>
      </c>
      <c r="C207" s="157" t="str">
        <f t="shared" si="182"/>
        <v/>
      </c>
      <c r="D207" s="158" t="str">
        <f t="shared" si="142"/>
        <v>OK</v>
      </c>
      <c r="E207" s="159" t="e">
        <f>VLOOKUP('DATA SHEET'!$B$9,'Drill Size Info'!$T$2:$U$8,2,FALSE)</f>
        <v>#N/A</v>
      </c>
      <c r="F207" s="159" t="str">
        <f t="shared" si="183"/>
        <v/>
      </c>
      <c r="G207" s="91">
        <f t="shared" si="184"/>
        <v>0</v>
      </c>
      <c r="H207" s="160" t="s">
        <v>175</v>
      </c>
      <c r="I207" s="160" t="s">
        <v>175</v>
      </c>
      <c r="J207" s="160" t="str">
        <f>IF('DATA SHEET'!$B$10="NC-50","N/A","OK")</f>
        <v>OK</v>
      </c>
      <c r="K207" s="160" t="str">
        <f>IF('DATA SHEET'!$B$10="NC-50","N/A","OK")</f>
        <v>OK</v>
      </c>
      <c r="L207" s="160" t="str">
        <f t="shared" si="185"/>
        <v>OK</v>
      </c>
      <c r="M207" s="160" t="str">
        <f t="shared" si="186"/>
        <v>OK</v>
      </c>
      <c r="N207" s="160"/>
      <c r="O207" s="160"/>
      <c r="P207" s="160"/>
      <c r="Q207" s="160"/>
      <c r="R207" s="92" t="str">
        <f>IF(DI207&lt;&gt;"",
    IF(INT('Drill Size Info'!$AA$19)=INT('Drill Size Info'!$AB$19),
        --(INT('Drill Size Info'!$AA$19) &amp; "." &amp; DI207),
        IF(AND((--(INT('Drill Size Info'!$AA$19) &amp; "." &amp; DI207)&gt;=--('Drill Size Info'!$AA$19)), (--(INT('Drill Size Info'!$AA$19) &amp; "." &amp; DI207)&lt;=--('Drill Size Info'!$AB$19))),
            --(INT('Drill Size Info'!$AA$19) &amp; "." &amp; DI207),
            --(INT('Drill Size Info'!$AB$19) &amp; "." &amp; DI207)
        )
    ),
    IF(DH207&lt;&gt;"",
        IF(INT('Drill Size Info'!$AA$19)=INT('Drill Size Info'!$AB$19),
            --(INT('Drill Size Info'!$AA$19) &amp; "." &amp; LEFT(DH207,3)),
            IF(AND((--(INT('Drill Size Info'!$AA$19) &amp; "." &amp; LEFT(DH207,3))&gt;=--('Drill Size Info'!$AA$19)), (--(INT('Drill Size Info'!$AA$19) &amp; "." &amp; LEFT(DH207,3))&lt;=--('Drill Size Info'!$AB$19))),
                --(INT('Drill Size Info'!$AA$19) &amp; "." &amp; LEFT(DH207,3)),
                --(INT('Drill Size Info'!$AB$19) &amp; "." &amp; LEFT(DH207,3))
            )
        ),
        "OK"
    )
)</f>
        <v>OK</v>
      </c>
      <c r="S207" s="150" t="str">
        <f>IF(DJ207&lt;&gt;"",
    IF(INT('Drill Size Info'!$AA$19)=INT('Drill Size Info'!$AB$19),
        --(INT('Drill Size Info'!$AA$19) &amp; "." &amp; DJ207),
        IF(AND((--(INT('Drill Size Info'!$AA$19) &amp; "." &amp; DJ207)&gt;=--('Drill Size Info'!$AA$19)), (--(INT('Drill Size Info'!$AA$19) &amp; "." &amp; DJ207)&lt;=--('Drill Size Info'!$AB$19))),
            --(INT('Drill Size Info'!$AA$19) &amp; "." &amp; DJ207),
            --(INT('Drill Size Info'!$AB$19) &amp; "." &amp; DJ207)
        )
    ),
    IF(DH207&lt;&gt;"",
        IF(INT('Drill Size Info'!$AA$19)=INT('Drill Size Info'!$AB$19),
            --(INT('Drill Size Info'!$AA$19) &amp; "." &amp; RIGHT(DH207,3)),
            IF(AND((--(INT('Drill Size Info'!$AA$19) &amp; "." &amp; RIGHT(DH207,3))&gt;=--('Drill Size Info'!$AA$19)), (--(INT('Drill Size Info'!$AA$19) &amp; "." &amp; RIGHT(DH207,3))&lt;=--('Drill Size Info'!$AB$19))),
                --(INT('Drill Size Info'!$AA$19) &amp; "." &amp; RIGHT(DH207,3)),
                --(INT('Drill Size Info'!$AB$19) &amp; "." &amp; RIGHT(DH207,3))
            )
        ),
        "N/A"
    )
)</f>
        <v>N/A</v>
      </c>
      <c r="T207" s="150" t="str">
        <f>IF(DL207&lt;&gt;"",
    IF(INT('Drill Size Info'!$AA$19)=INT('Drill Size Info'!$AB$15),
        --(INT('Drill Size Info'!$AA$15) &amp; "." &amp; DL207),
        IF(AND((--(INT('Drill Size Info'!$AA$15) &amp; "." &amp; DL207)&gt;=--('Drill Size Info'!$AA$15)), (--(INT('Drill Size Info'!$AA$15) &amp; "." &amp; DL207)&lt;=--('Drill Size Info'!$AB$15))),
            --(INT('Drill Size Info'!$AA$15) &amp; "." &amp; DL207),
            --(INT('Drill Size Info'!$AB$15) &amp; "." &amp; DL207)
        )
    ),
    IF(DK207&lt;&gt;"",
        IF(INT('Drill Size Info'!$AA$15)=INT('Drill Size Info'!$AB$15),
            --(INT('Drill Size Info'!$AA$15) &amp; "." &amp; LEFT(DK207,3)),
            IF(AND((--(INT('Drill Size Info'!$AA$15) &amp; "." &amp; LEFT(DK207,3))&gt;=--('Drill Size Info'!$AA$15)), (--(INT('Drill Size Info'!$AA$15) &amp; "." &amp; LEFT(DK207,3))&lt;=--('Drill Size Info'!$AB$15))),
                --(INT('Drill Size Info'!$AA$15) &amp; "." &amp; LEFT(DK207,3)),
                --(INT('Drill Size Info'!$AB$15) &amp; "." &amp; LEFT(DK207,3))
            )
        ),
        "OK"
    )
)</f>
        <v>OK</v>
      </c>
      <c r="U207" s="150" t="str">
        <f>IF(DM207&lt;&gt;"",
    IF(INT('Drill Size Info'!$AA$19)=INT('Drill Size Info'!$AB$15),
        --(INT('Drill Size Info'!$AA$15) &amp; "." &amp; DM207),
        IF(AND((--(INT('Drill Size Info'!$AA$15) &amp; "." &amp; DM207)&gt;=--('Drill Size Info'!$AA$15)), (--(INT('Drill Size Info'!$AA$15) &amp; "." &amp; DM207)&lt;=--('Drill Size Info'!$AB$15))),
            --(INT('Drill Size Info'!$AA$15) &amp; "." &amp; DM207),
            --(INT('Drill Size Info'!$AB$15) &amp; "." &amp; DM207)
        )
    ),
    IF(DK207&lt;&gt;"",
        IF(INT('Drill Size Info'!$AA$15)=INT('Drill Size Info'!$AB$15),
            --(INT('Drill Size Info'!$AA$15) &amp; "." &amp; RIGHT(DK207,3)),
            IF(AND((--(INT('Drill Size Info'!$AA$15) &amp; "." &amp; RIGHT(DK207,3))&gt;=--('Drill Size Info'!$AA$15)), (--(INT('Drill Size Info'!$AA$15) &amp; "." &amp; RIGHT(DK207,3))&lt;=--('Drill Size Info'!$AB$15))),
                --(INT('Drill Size Info'!$AA$15) &amp; "." &amp; RIGHT(DK207,3)),
                --(INT('Drill Size Info'!$AB$15) &amp; "." &amp; RIGHT(DK207,3))
            )
        ),
        "N/A"
    )
)</f>
        <v>N/A</v>
      </c>
      <c r="V207" s="161"/>
      <c r="W207" s="161"/>
      <c r="X207" s="161"/>
      <c r="Y207" s="161"/>
      <c r="Z207" s="161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62"/>
      <c r="AL207" s="162"/>
      <c r="AM207" s="162"/>
      <c r="AN207" s="162"/>
      <c r="AO207" s="162"/>
      <c r="AP207" s="162"/>
      <c r="AQ207" s="162"/>
      <c r="AR207" s="162"/>
      <c r="AS207" s="162"/>
      <c r="AT207" s="162"/>
      <c r="AU207" s="162"/>
      <c r="AV207" s="162"/>
      <c r="AW207" s="162"/>
      <c r="AX207" s="162"/>
      <c r="AY207" s="162"/>
      <c r="AZ207" s="162"/>
      <c r="BA207" s="162"/>
      <c r="BB207" s="163"/>
      <c r="BC207" s="163"/>
      <c r="BD207" s="163"/>
      <c r="BE207" s="164"/>
      <c r="BF207" s="165"/>
      <c r="BG207" s="162"/>
      <c r="BH207" s="162"/>
      <c r="BI207" s="164"/>
      <c r="BJ207" s="38"/>
      <c r="BK207" s="38"/>
      <c r="BL207" s="38"/>
      <c r="BM207" s="38"/>
      <c r="BN207" s="38"/>
      <c r="BO207" s="38"/>
      <c r="BP207" s="117" t="str">
        <f t="shared" si="149"/>
        <v/>
      </c>
      <c r="BQ207" s="38"/>
      <c r="BR207" s="38"/>
      <c r="BS207" s="38"/>
      <c r="BT207" s="38"/>
      <c r="BV207" s="17">
        <f t="shared" si="143"/>
        <v>0</v>
      </c>
      <c r="BW207" s="17">
        <f t="shared" si="144"/>
        <v>0</v>
      </c>
      <c r="BX207" s="17">
        <f t="shared" si="145"/>
        <v>0</v>
      </c>
      <c r="BY207" s="17">
        <f t="shared" si="146"/>
        <v>0</v>
      </c>
      <c r="BZ207" s="17">
        <f t="shared" si="147"/>
        <v>0</v>
      </c>
      <c r="CA207" s="17">
        <f t="shared" si="148"/>
        <v>0</v>
      </c>
      <c r="CB207" s="17">
        <f t="shared" si="150"/>
        <v>0</v>
      </c>
      <c r="CC207" s="17">
        <f t="shared" si="151"/>
        <v>0</v>
      </c>
      <c r="CD207" s="17">
        <f t="shared" si="152"/>
        <v>0</v>
      </c>
      <c r="CE207" s="17">
        <f t="shared" si="153"/>
        <v>0</v>
      </c>
      <c r="CF207" s="17">
        <f t="shared" si="154"/>
        <v>0</v>
      </c>
      <c r="CG207" s="17">
        <f t="shared" si="155"/>
        <v>0</v>
      </c>
      <c r="CH207" s="17">
        <f t="shared" si="156"/>
        <v>0</v>
      </c>
      <c r="CI207" s="17">
        <f t="shared" si="157"/>
        <v>0</v>
      </c>
      <c r="CJ207" s="17">
        <f t="shared" si="158"/>
        <v>0</v>
      </c>
      <c r="CK207" s="17">
        <f t="shared" si="159"/>
        <v>0</v>
      </c>
      <c r="CL207" s="17">
        <f t="shared" si="160"/>
        <v>0</v>
      </c>
      <c r="CM207" s="17">
        <f t="shared" si="161"/>
        <v>0</v>
      </c>
      <c r="CN207" s="17">
        <f t="shared" si="162"/>
        <v>0</v>
      </c>
      <c r="CO207" s="17">
        <f t="shared" si="163"/>
        <v>0</v>
      </c>
      <c r="CP207" s="17">
        <f t="shared" si="164"/>
        <v>0</v>
      </c>
      <c r="CQ207" s="17">
        <f t="shared" si="165"/>
        <v>0</v>
      </c>
      <c r="CR207" s="17">
        <f t="shared" si="166"/>
        <v>0</v>
      </c>
      <c r="CS207" s="17">
        <f t="shared" si="167"/>
        <v>0</v>
      </c>
      <c r="CT207" s="17">
        <f t="shared" si="168"/>
        <v>0</v>
      </c>
      <c r="CU207" s="17">
        <f t="shared" si="169"/>
        <v>0</v>
      </c>
      <c r="CV207" s="17">
        <f t="shared" si="170"/>
        <v>0</v>
      </c>
      <c r="CW207" s="17">
        <f t="shared" si="171"/>
        <v>0</v>
      </c>
      <c r="CX207" s="17">
        <f t="shared" si="172"/>
        <v>0</v>
      </c>
      <c r="CY207" s="17">
        <f t="shared" si="173"/>
        <v>0</v>
      </c>
      <c r="CZ207" s="17">
        <f t="shared" si="174"/>
        <v>0</v>
      </c>
      <c r="DA207" s="17">
        <f t="shared" si="175"/>
        <v>0</v>
      </c>
      <c r="DB207" s="17">
        <f t="shared" si="176"/>
        <v>0</v>
      </c>
      <c r="DC207" s="17">
        <f t="shared" si="177"/>
        <v>0</v>
      </c>
      <c r="DD207" s="17">
        <f t="shared" si="178"/>
        <v>0</v>
      </c>
      <c r="DE207" s="17">
        <f t="shared" si="179"/>
        <v>0</v>
      </c>
      <c r="DF207" s="17">
        <f t="shared" si="180"/>
        <v>0</v>
      </c>
      <c r="DG207" s="17">
        <f t="shared" si="181"/>
        <v>0</v>
      </c>
    </row>
    <row r="208" spans="2:111" ht="15" customHeight="1" x14ac:dyDescent="0.2">
      <c r="B208" s="156">
        <v>200</v>
      </c>
      <c r="C208" s="157" t="str">
        <f t="shared" si="182"/>
        <v/>
      </c>
      <c r="D208" s="158" t="str">
        <f t="shared" si="142"/>
        <v>OK</v>
      </c>
      <c r="E208" s="159" t="e">
        <f>VLOOKUP('DATA SHEET'!$B$9,'Drill Size Info'!$T$2:$U$8,2,FALSE)</f>
        <v>#N/A</v>
      </c>
      <c r="F208" s="159" t="str">
        <f t="shared" si="183"/>
        <v/>
      </c>
      <c r="G208" s="91">
        <f t="shared" si="184"/>
        <v>0</v>
      </c>
      <c r="H208" s="160" t="s">
        <v>175</v>
      </c>
      <c r="I208" s="160" t="s">
        <v>175</v>
      </c>
      <c r="J208" s="160" t="str">
        <f>IF('DATA SHEET'!$B$10="NC-50","N/A","OK")</f>
        <v>OK</v>
      </c>
      <c r="K208" s="160" t="str">
        <f>IF('DATA SHEET'!$B$10="NC-50","N/A","OK")</f>
        <v>OK</v>
      </c>
      <c r="L208" s="160" t="str">
        <f t="shared" si="185"/>
        <v>OK</v>
      </c>
      <c r="M208" s="160" t="str">
        <f t="shared" si="186"/>
        <v>OK</v>
      </c>
      <c r="N208" s="160"/>
      <c r="O208" s="160"/>
      <c r="P208" s="160"/>
      <c r="Q208" s="160"/>
      <c r="R208" s="92" t="str">
        <f>IF(DI208&lt;&gt;"",
    IF(INT('Drill Size Info'!$AA$19)=INT('Drill Size Info'!$AB$19),
        --(INT('Drill Size Info'!$AA$19) &amp; "." &amp; DI208),
        IF(AND((--(INT('Drill Size Info'!$AA$19) &amp; "." &amp; DI208)&gt;=--('Drill Size Info'!$AA$19)), (--(INT('Drill Size Info'!$AA$19) &amp; "." &amp; DI208)&lt;=--('Drill Size Info'!$AB$19))),
            --(INT('Drill Size Info'!$AA$19) &amp; "." &amp; DI208),
            --(INT('Drill Size Info'!$AB$19) &amp; "." &amp; DI208)
        )
    ),
    IF(DH208&lt;&gt;"",
        IF(INT('Drill Size Info'!$AA$19)=INT('Drill Size Info'!$AB$19),
            --(INT('Drill Size Info'!$AA$19) &amp; "." &amp; LEFT(DH208,3)),
            IF(AND((--(INT('Drill Size Info'!$AA$19) &amp; "." &amp; LEFT(DH208,3))&gt;=--('Drill Size Info'!$AA$19)), (--(INT('Drill Size Info'!$AA$19) &amp; "." &amp; LEFT(DH208,3))&lt;=--('Drill Size Info'!$AB$19))),
                --(INT('Drill Size Info'!$AA$19) &amp; "." &amp; LEFT(DH208,3)),
                --(INT('Drill Size Info'!$AB$19) &amp; "." &amp; LEFT(DH208,3))
            )
        ),
        "OK"
    )
)</f>
        <v>OK</v>
      </c>
      <c r="S208" s="150" t="str">
        <f>IF(DJ208&lt;&gt;"",
    IF(INT('Drill Size Info'!$AA$19)=INT('Drill Size Info'!$AB$19),
        --(INT('Drill Size Info'!$AA$19) &amp; "." &amp; DJ208),
        IF(AND((--(INT('Drill Size Info'!$AA$19) &amp; "." &amp; DJ208)&gt;=--('Drill Size Info'!$AA$19)), (--(INT('Drill Size Info'!$AA$19) &amp; "." &amp; DJ208)&lt;=--('Drill Size Info'!$AB$19))),
            --(INT('Drill Size Info'!$AA$19) &amp; "." &amp; DJ208),
            --(INT('Drill Size Info'!$AB$19) &amp; "." &amp; DJ208)
        )
    ),
    IF(DH208&lt;&gt;"",
        IF(INT('Drill Size Info'!$AA$19)=INT('Drill Size Info'!$AB$19),
            --(INT('Drill Size Info'!$AA$19) &amp; "." &amp; RIGHT(DH208,3)),
            IF(AND((--(INT('Drill Size Info'!$AA$19) &amp; "." &amp; RIGHT(DH208,3))&gt;=--('Drill Size Info'!$AA$19)), (--(INT('Drill Size Info'!$AA$19) &amp; "." &amp; RIGHT(DH208,3))&lt;=--('Drill Size Info'!$AB$19))),
                --(INT('Drill Size Info'!$AA$19) &amp; "." &amp; RIGHT(DH208,3)),
                --(INT('Drill Size Info'!$AB$19) &amp; "." &amp; RIGHT(DH208,3))
            )
        ),
        "N/A"
    )
)</f>
        <v>N/A</v>
      </c>
      <c r="T208" s="150" t="str">
        <f>IF(DL208&lt;&gt;"",
    IF(INT('Drill Size Info'!$AA$19)=INT('Drill Size Info'!$AB$15),
        --(INT('Drill Size Info'!$AA$15) &amp; "." &amp; DL208),
        IF(AND((--(INT('Drill Size Info'!$AA$15) &amp; "." &amp; DL208)&gt;=--('Drill Size Info'!$AA$15)), (--(INT('Drill Size Info'!$AA$15) &amp; "." &amp; DL208)&lt;=--('Drill Size Info'!$AB$15))),
            --(INT('Drill Size Info'!$AA$15) &amp; "." &amp; DL208),
            --(INT('Drill Size Info'!$AB$15) &amp; "." &amp; DL208)
        )
    ),
    IF(DK208&lt;&gt;"",
        IF(INT('Drill Size Info'!$AA$15)=INT('Drill Size Info'!$AB$15),
            --(INT('Drill Size Info'!$AA$15) &amp; "." &amp; LEFT(DK208,3)),
            IF(AND((--(INT('Drill Size Info'!$AA$15) &amp; "." &amp; LEFT(DK208,3))&gt;=--('Drill Size Info'!$AA$15)), (--(INT('Drill Size Info'!$AA$15) &amp; "." &amp; LEFT(DK208,3))&lt;=--('Drill Size Info'!$AB$15))),
                --(INT('Drill Size Info'!$AA$15) &amp; "." &amp; LEFT(DK208,3)),
                --(INT('Drill Size Info'!$AB$15) &amp; "." &amp; LEFT(DK208,3))
            )
        ),
        "OK"
    )
)</f>
        <v>OK</v>
      </c>
      <c r="U208" s="150" t="str">
        <f>IF(DM208&lt;&gt;"",
    IF(INT('Drill Size Info'!$AA$19)=INT('Drill Size Info'!$AB$15),
        --(INT('Drill Size Info'!$AA$15) &amp; "." &amp; DM208),
        IF(AND((--(INT('Drill Size Info'!$AA$15) &amp; "." &amp; DM208)&gt;=--('Drill Size Info'!$AA$15)), (--(INT('Drill Size Info'!$AA$15) &amp; "." &amp; DM208)&lt;=--('Drill Size Info'!$AB$15))),
            --(INT('Drill Size Info'!$AA$15) &amp; "." &amp; DM208),
            --(INT('Drill Size Info'!$AB$15) &amp; "." &amp; DM208)
        )
    ),
    IF(DK208&lt;&gt;"",
        IF(INT('Drill Size Info'!$AA$15)=INT('Drill Size Info'!$AB$15),
            --(INT('Drill Size Info'!$AA$15) &amp; "." &amp; RIGHT(DK208,3)),
            IF(AND((--(INT('Drill Size Info'!$AA$15) &amp; "." &amp; RIGHT(DK208,3))&gt;=--('Drill Size Info'!$AA$15)), (--(INT('Drill Size Info'!$AA$15) &amp; "." &amp; RIGHT(DK208,3))&lt;=--('Drill Size Info'!$AB$15))),
                --(INT('Drill Size Info'!$AA$15) &amp; "." &amp; RIGHT(DK208,3)),
                --(INT('Drill Size Info'!$AB$15) &amp; "." &amp; RIGHT(DK208,3))
            )
        ),
        "N/A"
    )
)</f>
        <v>N/A</v>
      </c>
      <c r="V208" s="161"/>
      <c r="W208" s="161"/>
      <c r="X208" s="161"/>
      <c r="Y208" s="161"/>
      <c r="Z208" s="161"/>
      <c r="AA208" s="162"/>
      <c r="AB208" s="162"/>
      <c r="AC208" s="162"/>
      <c r="AD208" s="162"/>
      <c r="AE208" s="162"/>
      <c r="AF208" s="162"/>
      <c r="AG208" s="162"/>
      <c r="AH208" s="162"/>
      <c r="AI208" s="162"/>
      <c r="AJ208" s="162"/>
      <c r="AK208" s="162"/>
      <c r="AL208" s="162"/>
      <c r="AM208" s="162"/>
      <c r="AN208" s="162"/>
      <c r="AO208" s="162"/>
      <c r="AP208" s="162"/>
      <c r="AQ208" s="162"/>
      <c r="AR208" s="162"/>
      <c r="AS208" s="162"/>
      <c r="AT208" s="162"/>
      <c r="AU208" s="162"/>
      <c r="AV208" s="162"/>
      <c r="AW208" s="162"/>
      <c r="AX208" s="162"/>
      <c r="AY208" s="162"/>
      <c r="AZ208" s="162"/>
      <c r="BA208" s="162"/>
      <c r="BB208" s="163"/>
      <c r="BC208" s="163"/>
      <c r="BD208" s="163"/>
      <c r="BE208" s="164"/>
      <c r="BF208" s="165"/>
      <c r="BG208" s="162"/>
      <c r="BH208" s="162"/>
      <c r="BI208" s="164"/>
      <c r="BJ208" s="38"/>
      <c r="BK208" s="38"/>
      <c r="BL208" s="38"/>
      <c r="BM208" s="38"/>
      <c r="BN208" s="38"/>
      <c r="BO208" s="38"/>
      <c r="BP208" s="117" t="str">
        <f t="shared" si="149"/>
        <v/>
      </c>
      <c r="BQ208" s="38"/>
      <c r="BR208" s="38"/>
      <c r="BS208" s="38"/>
      <c r="BT208" s="38"/>
      <c r="BV208" s="17">
        <f t="shared" si="143"/>
        <v>0</v>
      </c>
      <c r="BW208" s="17">
        <f t="shared" si="144"/>
        <v>0</v>
      </c>
      <c r="BX208" s="17">
        <f t="shared" si="145"/>
        <v>0</v>
      </c>
      <c r="BY208" s="17">
        <f t="shared" si="146"/>
        <v>0</v>
      </c>
      <c r="BZ208" s="17">
        <f t="shared" si="147"/>
        <v>0</v>
      </c>
      <c r="CA208" s="17">
        <f t="shared" si="148"/>
        <v>0</v>
      </c>
      <c r="CB208" s="17">
        <f t="shared" si="150"/>
        <v>0</v>
      </c>
      <c r="CC208" s="17">
        <f t="shared" si="151"/>
        <v>0</v>
      </c>
      <c r="CD208" s="17">
        <f t="shared" si="152"/>
        <v>0</v>
      </c>
      <c r="CE208" s="17">
        <f t="shared" si="153"/>
        <v>0</v>
      </c>
      <c r="CF208" s="17">
        <f t="shared" si="154"/>
        <v>0</v>
      </c>
      <c r="CG208" s="17">
        <f t="shared" si="155"/>
        <v>0</v>
      </c>
      <c r="CH208" s="17">
        <f t="shared" si="156"/>
        <v>0</v>
      </c>
      <c r="CI208" s="17">
        <f t="shared" si="157"/>
        <v>0</v>
      </c>
      <c r="CJ208" s="17">
        <f t="shared" si="158"/>
        <v>0</v>
      </c>
      <c r="CK208" s="17">
        <f t="shared" si="159"/>
        <v>0</v>
      </c>
      <c r="CL208" s="17">
        <f t="shared" si="160"/>
        <v>0</v>
      </c>
      <c r="CM208" s="17">
        <f t="shared" si="161"/>
        <v>0</v>
      </c>
      <c r="CN208" s="17">
        <f t="shared" si="162"/>
        <v>0</v>
      </c>
      <c r="CO208" s="17">
        <f t="shared" si="163"/>
        <v>0</v>
      </c>
      <c r="CP208" s="17">
        <f t="shared" si="164"/>
        <v>0</v>
      </c>
      <c r="CQ208" s="17">
        <f t="shared" si="165"/>
        <v>0</v>
      </c>
      <c r="CR208" s="17">
        <f t="shared" si="166"/>
        <v>0</v>
      </c>
      <c r="CS208" s="17">
        <f t="shared" si="167"/>
        <v>0</v>
      </c>
      <c r="CT208" s="17">
        <f t="shared" si="168"/>
        <v>0</v>
      </c>
      <c r="CU208" s="17">
        <f t="shared" si="169"/>
        <v>0</v>
      </c>
      <c r="CV208" s="17">
        <f t="shared" si="170"/>
        <v>0</v>
      </c>
      <c r="CW208" s="17">
        <f t="shared" si="171"/>
        <v>0</v>
      </c>
      <c r="CX208" s="17">
        <f t="shared" si="172"/>
        <v>0</v>
      </c>
      <c r="CY208" s="17">
        <f t="shared" si="173"/>
        <v>0</v>
      </c>
      <c r="CZ208" s="17">
        <f t="shared" si="174"/>
        <v>0</v>
      </c>
      <c r="DA208" s="17">
        <f t="shared" si="175"/>
        <v>0</v>
      </c>
      <c r="DB208" s="17">
        <f t="shared" si="176"/>
        <v>0</v>
      </c>
      <c r="DC208" s="17">
        <f t="shared" si="177"/>
        <v>0</v>
      </c>
      <c r="DD208" s="17">
        <f t="shared" si="178"/>
        <v>0</v>
      </c>
      <c r="DE208" s="17">
        <f t="shared" si="179"/>
        <v>0</v>
      </c>
      <c r="DF208" s="17">
        <f t="shared" si="180"/>
        <v>0</v>
      </c>
      <c r="DG208" s="17">
        <f t="shared" si="181"/>
        <v>0</v>
      </c>
    </row>
    <row r="209" spans="2:111" ht="15" customHeight="1" x14ac:dyDescent="0.2">
      <c r="B209" s="156">
        <v>201</v>
      </c>
      <c r="C209" s="157" t="str">
        <f t="shared" si="182"/>
        <v/>
      </c>
      <c r="D209" s="158" t="str">
        <f t="shared" si="142"/>
        <v>OK</v>
      </c>
      <c r="E209" s="159" t="e">
        <f>VLOOKUP('DATA SHEET'!$B$9,'Drill Size Info'!$T$2:$U$8,2,FALSE)</f>
        <v>#N/A</v>
      </c>
      <c r="F209" s="159" t="str">
        <f t="shared" si="183"/>
        <v/>
      </c>
      <c r="G209" s="91">
        <f t="shared" si="184"/>
        <v>0</v>
      </c>
      <c r="H209" s="160" t="s">
        <v>175</v>
      </c>
      <c r="I209" s="160" t="s">
        <v>175</v>
      </c>
      <c r="J209" s="160" t="str">
        <f>IF('DATA SHEET'!$B$10="NC-50","N/A","OK")</f>
        <v>OK</v>
      </c>
      <c r="K209" s="160" t="str">
        <f>IF('DATA SHEET'!$B$10="NC-50","N/A","OK")</f>
        <v>OK</v>
      </c>
      <c r="L209" s="160" t="str">
        <f t="shared" si="185"/>
        <v>OK</v>
      </c>
      <c r="M209" s="160" t="str">
        <f t="shared" si="186"/>
        <v>OK</v>
      </c>
      <c r="N209" s="160"/>
      <c r="O209" s="160"/>
      <c r="P209" s="160"/>
      <c r="Q209" s="160"/>
      <c r="R209" s="92" t="str">
        <f>IF(DI209&lt;&gt;"",
    IF(INT('Drill Size Info'!$AA$19)=INT('Drill Size Info'!$AB$19),
        --(INT('Drill Size Info'!$AA$19) &amp; "." &amp; DI209),
        IF(AND((--(INT('Drill Size Info'!$AA$19) &amp; "." &amp; DI209)&gt;=--('Drill Size Info'!$AA$19)), (--(INT('Drill Size Info'!$AA$19) &amp; "." &amp; DI209)&lt;=--('Drill Size Info'!$AB$19))),
            --(INT('Drill Size Info'!$AA$19) &amp; "." &amp; DI209),
            --(INT('Drill Size Info'!$AB$19) &amp; "." &amp; DI209)
        )
    ),
    IF(DH209&lt;&gt;"",
        IF(INT('Drill Size Info'!$AA$19)=INT('Drill Size Info'!$AB$19),
            --(INT('Drill Size Info'!$AA$19) &amp; "." &amp; LEFT(DH209,3)),
            IF(AND((--(INT('Drill Size Info'!$AA$19) &amp; "." &amp; LEFT(DH209,3))&gt;=--('Drill Size Info'!$AA$19)), (--(INT('Drill Size Info'!$AA$19) &amp; "." &amp; LEFT(DH209,3))&lt;=--('Drill Size Info'!$AB$19))),
                --(INT('Drill Size Info'!$AA$19) &amp; "." &amp; LEFT(DH209,3)),
                --(INT('Drill Size Info'!$AB$19) &amp; "." &amp; LEFT(DH209,3))
            )
        ),
        "OK"
    )
)</f>
        <v>OK</v>
      </c>
      <c r="S209" s="150" t="str">
        <f>IF(DJ209&lt;&gt;"",
    IF(INT('Drill Size Info'!$AA$19)=INT('Drill Size Info'!$AB$19),
        --(INT('Drill Size Info'!$AA$19) &amp; "." &amp; DJ209),
        IF(AND((--(INT('Drill Size Info'!$AA$19) &amp; "." &amp; DJ209)&gt;=--('Drill Size Info'!$AA$19)), (--(INT('Drill Size Info'!$AA$19) &amp; "." &amp; DJ209)&lt;=--('Drill Size Info'!$AB$19))),
            --(INT('Drill Size Info'!$AA$19) &amp; "." &amp; DJ209),
            --(INT('Drill Size Info'!$AB$19) &amp; "." &amp; DJ209)
        )
    ),
    IF(DH209&lt;&gt;"",
        IF(INT('Drill Size Info'!$AA$19)=INT('Drill Size Info'!$AB$19),
            --(INT('Drill Size Info'!$AA$19) &amp; "." &amp; RIGHT(DH209,3)),
            IF(AND((--(INT('Drill Size Info'!$AA$19) &amp; "." &amp; RIGHT(DH209,3))&gt;=--('Drill Size Info'!$AA$19)), (--(INT('Drill Size Info'!$AA$19) &amp; "." &amp; RIGHT(DH209,3))&lt;=--('Drill Size Info'!$AB$19))),
                --(INT('Drill Size Info'!$AA$19) &amp; "." &amp; RIGHT(DH209,3)),
                --(INT('Drill Size Info'!$AB$19) &amp; "." &amp; RIGHT(DH209,3))
            )
        ),
        "N/A"
    )
)</f>
        <v>N/A</v>
      </c>
      <c r="T209" s="150" t="str">
        <f>IF(DL209&lt;&gt;"",
    IF(INT('Drill Size Info'!$AA$19)=INT('Drill Size Info'!$AB$15),
        --(INT('Drill Size Info'!$AA$15) &amp; "." &amp; DL209),
        IF(AND((--(INT('Drill Size Info'!$AA$15) &amp; "." &amp; DL209)&gt;=--('Drill Size Info'!$AA$15)), (--(INT('Drill Size Info'!$AA$15) &amp; "." &amp; DL209)&lt;=--('Drill Size Info'!$AB$15))),
            --(INT('Drill Size Info'!$AA$15) &amp; "." &amp; DL209),
            --(INT('Drill Size Info'!$AB$15) &amp; "." &amp; DL209)
        )
    ),
    IF(DK209&lt;&gt;"",
        IF(INT('Drill Size Info'!$AA$15)=INT('Drill Size Info'!$AB$15),
            --(INT('Drill Size Info'!$AA$15) &amp; "." &amp; LEFT(DK209,3)),
            IF(AND((--(INT('Drill Size Info'!$AA$15) &amp; "." &amp; LEFT(DK209,3))&gt;=--('Drill Size Info'!$AA$15)), (--(INT('Drill Size Info'!$AA$15) &amp; "." &amp; LEFT(DK209,3))&lt;=--('Drill Size Info'!$AB$15))),
                --(INT('Drill Size Info'!$AA$15) &amp; "." &amp; LEFT(DK209,3)),
                --(INT('Drill Size Info'!$AB$15) &amp; "." &amp; LEFT(DK209,3))
            )
        ),
        "OK"
    )
)</f>
        <v>OK</v>
      </c>
      <c r="U209" s="150" t="str">
        <f>IF(DM209&lt;&gt;"",
    IF(INT('Drill Size Info'!$AA$19)=INT('Drill Size Info'!$AB$15),
        --(INT('Drill Size Info'!$AA$15) &amp; "." &amp; DM209),
        IF(AND((--(INT('Drill Size Info'!$AA$15) &amp; "." &amp; DM209)&gt;=--('Drill Size Info'!$AA$15)), (--(INT('Drill Size Info'!$AA$15) &amp; "." &amp; DM209)&lt;=--('Drill Size Info'!$AB$15))),
            --(INT('Drill Size Info'!$AA$15) &amp; "." &amp; DM209),
            --(INT('Drill Size Info'!$AB$15) &amp; "." &amp; DM209)
        )
    ),
    IF(DK209&lt;&gt;"",
        IF(INT('Drill Size Info'!$AA$15)=INT('Drill Size Info'!$AB$15),
            --(INT('Drill Size Info'!$AA$15) &amp; "." &amp; RIGHT(DK209,3)),
            IF(AND((--(INT('Drill Size Info'!$AA$15) &amp; "." &amp; RIGHT(DK209,3))&gt;=--('Drill Size Info'!$AA$15)), (--(INT('Drill Size Info'!$AA$15) &amp; "." &amp; RIGHT(DK209,3))&lt;=--('Drill Size Info'!$AB$15))),
                --(INT('Drill Size Info'!$AA$15) &amp; "." &amp; RIGHT(DK209,3)),
                --(INT('Drill Size Info'!$AB$15) &amp; "." &amp; RIGHT(DK209,3))
            )
        ),
        "N/A"
    )
)</f>
        <v>N/A</v>
      </c>
      <c r="V209" s="161"/>
      <c r="W209" s="161"/>
      <c r="X209" s="161"/>
      <c r="Y209" s="161"/>
      <c r="Z209" s="161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62"/>
      <c r="AL209" s="162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3"/>
      <c r="BC209" s="163"/>
      <c r="BD209" s="163"/>
      <c r="BE209" s="164"/>
      <c r="BF209" s="165"/>
      <c r="BG209" s="162"/>
      <c r="BH209" s="162"/>
      <c r="BI209" s="164"/>
      <c r="BJ209" s="38"/>
      <c r="BK209" s="38"/>
      <c r="BL209" s="38"/>
      <c r="BM209" s="38"/>
      <c r="BN209" s="38"/>
      <c r="BO209" s="38"/>
      <c r="BP209" s="117" t="str">
        <f t="shared" si="149"/>
        <v/>
      </c>
      <c r="BQ209" s="38"/>
      <c r="BR209" s="38"/>
      <c r="BS209" s="38"/>
      <c r="BT209" s="38"/>
      <c r="BV209" s="17">
        <f t="shared" si="143"/>
        <v>0</v>
      </c>
      <c r="BW209" s="17">
        <f t="shared" si="144"/>
        <v>0</v>
      </c>
      <c r="BX209" s="17">
        <f t="shared" si="145"/>
        <v>0</v>
      </c>
      <c r="BY209" s="17">
        <f t="shared" si="146"/>
        <v>0</v>
      </c>
      <c r="BZ209" s="17">
        <f t="shared" si="147"/>
        <v>0</v>
      </c>
      <c r="CA209" s="17">
        <f t="shared" si="148"/>
        <v>0</v>
      </c>
      <c r="CB209" s="17">
        <f t="shared" si="150"/>
        <v>0</v>
      </c>
      <c r="CC209" s="17">
        <f t="shared" si="151"/>
        <v>0</v>
      </c>
      <c r="CD209" s="17">
        <f t="shared" si="152"/>
        <v>0</v>
      </c>
      <c r="CE209" s="17">
        <f t="shared" si="153"/>
        <v>0</v>
      </c>
      <c r="CF209" s="17">
        <f t="shared" si="154"/>
        <v>0</v>
      </c>
      <c r="CG209" s="17">
        <f t="shared" si="155"/>
        <v>0</v>
      </c>
      <c r="CH209" s="17">
        <f t="shared" si="156"/>
        <v>0</v>
      </c>
      <c r="CI209" s="17">
        <f t="shared" si="157"/>
        <v>0</v>
      </c>
      <c r="CJ209" s="17">
        <f t="shared" si="158"/>
        <v>0</v>
      </c>
      <c r="CK209" s="17">
        <f t="shared" si="159"/>
        <v>0</v>
      </c>
      <c r="CL209" s="17">
        <f t="shared" si="160"/>
        <v>0</v>
      </c>
      <c r="CM209" s="17">
        <f t="shared" si="161"/>
        <v>0</v>
      </c>
      <c r="CN209" s="17">
        <f t="shared" si="162"/>
        <v>0</v>
      </c>
      <c r="CO209" s="17">
        <f t="shared" si="163"/>
        <v>0</v>
      </c>
      <c r="CP209" s="17">
        <f t="shared" si="164"/>
        <v>0</v>
      </c>
      <c r="CQ209" s="17">
        <f t="shared" si="165"/>
        <v>0</v>
      </c>
      <c r="CR209" s="17">
        <f t="shared" si="166"/>
        <v>0</v>
      </c>
      <c r="CS209" s="17">
        <f t="shared" si="167"/>
        <v>0</v>
      </c>
      <c r="CT209" s="17">
        <f t="shared" si="168"/>
        <v>0</v>
      </c>
      <c r="CU209" s="17">
        <f t="shared" si="169"/>
        <v>0</v>
      </c>
      <c r="CV209" s="17">
        <f t="shared" si="170"/>
        <v>0</v>
      </c>
      <c r="CW209" s="17">
        <f t="shared" si="171"/>
        <v>0</v>
      </c>
      <c r="CX209" s="17">
        <f t="shared" si="172"/>
        <v>0</v>
      </c>
      <c r="CY209" s="17">
        <f t="shared" si="173"/>
        <v>0</v>
      </c>
      <c r="CZ209" s="17">
        <f t="shared" si="174"/>
        <v>0</v>
      </c>
      <c r="DA209" s="17">
        <f t="shared" si="175"/>
        <v>0</v>
      </c>
      <c r="DB209" s="17">
        <f t="shared" si="176"/>
        <v>0</v>
      </c>
      <c r="DC209" s="17">
        <f t="shared" si="177"/>
        <v>0</v>
      </c>
      <c r="DD209" s="17">
        <f t="shared" si="178"/>
        <v>0</v>
      </c>
      <c r="DE209" s="17">
        <f t="shared" si="179"/>
        <v>0</v>
      </c>
      <c r="DF209" s="17">
        <f t="shared" si="180"/>
        <v>0</v>
      </c>
      <c r="DG209" s="17">
        <f t="shared" si="181"/>
        <v>0</v>
      </c>
    </row>
    <row r="210" spans="2:111" ht="15" customHeight="1" x14ac:dyDescent="0.2">
      <c r="B210" s="156">
        <v>202</v>
      </c>
      <c r="C210" s="157" t="str">
        <f t="shared" si="182"/>
        <v/>
      </c>
      <c r="D210" s="158" t="str">
        <f t="shared" si="142"/>
        <v>OK</v>
      </c>
      <c r="E210" s="159" t="e">
        <f>VLOOKUP('DATA SHEET'!$B$9,'Drill Size Info'!$T$2:$U$8,2,FALSE)</f>
        <v>#N/A</v>
      </c>
      <c r="F210" s="159" t="str">
        <f t="shared" si="183"/>
        <v/>
      </c>
      <c r="G210" s="91">
        <f t="shared" si="184"/>
        <v>0</v>
      </c>
      <c r="H210" s="160" t="s">
        <v>175</v>
      </c>
      <c r="I210" s="160" t="s">
        <v>175</v>
      </c>
      <c r="J210" s="160" t="str">
        <f>IF('DATA SHEET'!$B$10="NC-50","N/A","OK")</f>
        <v>OK</v>
      </c>
      <c r="K210" s="160" t="str">
        <f>IF('DATA SHEET'!$B$10="NC-50","N/A","OK")</f>
        <v>OK</v>
      </c>
      <c r="L210" s="160" t="str">
        <f t="shared" si="185"/>
        <v>OK</v>
      </c>
      <c r="M210" s="160" t="str">
        <f t="shared" si="186"/>
        <v>OK</v>
      </c>
      <c r="N210" s="160"/>
      <c r="O210" s="160"/>
      <c r="P210" s="160"/>
      <c r="Q210" s="160"/>
      <c r="R210" s="92" t="str">
        <f>IF(DI210&lt;&gt;"",
    IF(INT('Drill Size Info'!$AA$19)=INT('Drill Size Info'!$AB$19),
        --(INT('Drill Size Info'!$AA$19) &amp; "." &amp; DI210),
        IF(AND((--(INT('Drill Size Info'!$AA$19) &amp; "." &amp; DI210)&gt;=--('Drill Size Info'!$AA$19)), (--(INT('Drill Size Info'!$AA$19) &amp; "." &amp; DI210)&lt;=--('Drill Size Info'!$AB$19))),
            --(INT('Drill Size Info'!$AA$19) &amp; "." &amp; DI210),
            --(INT('Drill Size Info'!$AB$19) &amp; "." &amp; DI210)
        )
    ),
    IF(DH210&lt;&gt;"",
        IF(INT('Drill Size Info'!$AA$19)=INT('Drill Size Info'!$AB$19),
            --(INT('Drill Size Info'!$AA$19) &amp; "." &amp; LEFT(DH210,3)),
            IF(AND((--(INT('Drill Size Info'!$AA$19) &amp; "." &amp; LEFT(DH210,3))&gt;=--('Drill Size Info'!$AA$19)), (--(INT('Drill Size Info'!$AA$19) &amp; "." &amp; LEFT(DH210,3))&lt;=--('Drill Size Info'!$AB$19))),
                --(INT('Drill Size Info'!$AA$19) &amp; "." &amp; LEFT(DH210,3)),
                --(INT('Drill Size Info'!$AB$19) &amp; "." &amp; LEFT(DH210,3))
            )
        ),
        "OK"
    )
)</f>
        <v>OK</v>
      </c>
      <c r="S210" s="150" t="str">
        <f>IF(DJ210&lt;&gt;"",
    IF(INT('Drill Size Info'!$AA$19)=INT('Drill Size Info'!$AB$19),
        --(INT('Drill Size Info'!$AA$19) &amp; "." &amp; DJ210),
        IF(AND((--(INT('Drill Size Info'!$AA$19) &amp; "." &amp; DJ210)&gt;=--('Drill Size Info'!$AA$19)), (--(INT('Drill Size Info'!$AA$19) &amp; "." &amp; DJ210)&lt;=--('Drill Size Info'!$AB$19))),
            --(INT('Drill Size Info'!$AA$19) &amp; "." &amp; DJ210),
            --(INT('Drill Size Info'!$AB$19) &amp; "." &amp; DJ210)
        )
    ),
    IF(DH210&lt;&gt;"",
        IF(INT('Drill Size Info'!$AA$19)=INT('Drill Size Info'!$AB$19),
            --(INT('Drill Size Info'!$AA$19) &amp; "." &amp; RIGHT(DH210,3)),
            IF(AND((--(INT('Drill Size Info'!$AA$19) &amp; "." &amp; RIGHT(DH210,3))&gt;=--('Drill Size Info'!$AA$19)), (--(INT('Drill Size Info'!$AA$19) &amp; "." &amp; RIGHT(DH210,3))&lt;=--('Drill Size Info'!$AB$19))),
                --(INT('Drill Size Info'!$AA$19) &amp; "." &amp; RIGHT(DH210,3)),
                --(INT('Drill Size Info'!$AB$19) &amp; "." &amp; RIGHT(DH210,3))
            )
        ),
        "N/A"
    )
)</f>
        <v>N/A</v>
      </c>
      <c r="T210" s="150" t="str">
        <f>IF(DL210&lt;&gt;"",
    IF(INT('Drill Size Info'!$AA$19)=INT('Drill Size Info'!$AB$15),
        --(INT('Drill Size Info'!$AA$15) &amp; "." &amp; DL210),
        IF(AND((--(INT('Drill Size Info'!$AA$15) &amp; "." &amp; DL210)&gt;=--('Drill Size Info'!$AA$15)), (--(INT('Drill Size Info'!$AA$15) &amp; "." &amp; DL210)&lt;=--('Drill Size Info'!$AB$15))),
            --(INT('Drill Size Info'!$AA$15) &amp; "." &amp; DL210),
            --(INT('Drill Size Info'!$AB$15) &amp; "." &amp; DL210)
        )
    ),
    IF(DK210&lt;&gt;"",
        IF(INT('Drill Size Info'!$AA$15)=INT('Drill Size Info'!$AB$15),
            --(INT('Drill Size Info'!$AA$15) &amp; "." &amp; LEFT(DK210,3)),
            IF(AND((--(INT('Drill Size Info'!$AA$15) &amp; "." &amp; LEFT(DK210,3))&gt;=--('Drill Size Info'!$AA$15)), (--(INT('Drill Size Info'!$AA$15) &amp; "." &amp; LEFT(DK210,3))&lt;=--('Drill Size Info'!$AB$15))),
                --(INT('Drill Size Info'!$AA$15) &amp; "." &amp; LEFT(DK210,3)),
                --(INT('Drill Size Info'!$AB$15) &amp; "." &amp; LEFT(DK210,3))
            )
        ),
        "OK"
    )
)</f>
        <v>OK</v>
      </c>
      <c r="U210" s="150" t="str">
        <f>IF(DM210&lt;&gt;"",
    IF(INT('Drill Size Info'!$AA$19)=INT('Drill Size Info'!$AB$15),
        --(INT('Drill Size Info'!$AA$15) &amp; "." &amp; DM210),
        IF(AND((--(INT('Drill Size Info'!$AA$15) &amp; "." &amp; DM210)&gt;=--('Drill Size Info'!$AA$15)), (--(INT('Drill Size Info'!$AA$15) &amp; "." &amp; DM210)&lt;=--('Drill Size Info'!$AB$15))),
            --(INT('Drill Size Info'!$AA$15) &amp; "." &amp; DM210),
            --(INT('Drill Size Info'!$AB$15) &amp; "." &amp; DM210)
        )
    ),
    IF(DK210&lt;&gt;"",
        IF(INT('Drill Size Info'!$AA$15)=INT('Drill Size Info'!$AB$15),
            --(INT('Drill Size Info'!$AA$15) &amp; "." &amp; RIGHT(DK210,3)),
            IF(AND((--(INT('Drill Size Info'!$AA$15) &amp; "." &amp; RIGHT(DK210,3))&gt;=--('Drill Size Info'!$AA$15)), (--(INT('Drill Size Info'!$AA$15) &amp; "." &amp; RIGHT(DK210,3))&lt;=--('Drill Size Info'!$AB$15))),
                --(INT('Drill Size Info'!$AA$15) &amp; "." &amp; RIGHT(DK210,3)),
                --(INT('Drill Size Info'!$AB$15) &amp; "." &amp; RIGHT(DK210,3))
            )
        ),
        "N/A"
    )
)</f>
        <v>N/A</v>
      </c>
      <c r="V210" s="161"/>
      <c r="W210" s="161"/>
      <c r="X210" s="161"/>
      <c r="Y210" s="161"/>
      <c r="Z210" s="161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62"/>
      <c r="AL210" s="162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3"/>
      <c r="BC210" s="163"/>
      <c r="BD210" s="163"/>
      <c r="BE210" s="164"/>
      <c r="BF210" s="165"/>
      <c r="BG210" s="162"/>
      <c r="BH210" s="162"/>
      <c r="BI210" s="164"/>
      <c r="BJ210" s="38"/>
      <c r="BK210" s="38"/>
      <c r="BL210" s="38"/>
      <c r="BM210" s="38"/>
      <c r="BN210" s="38"/>
      <c r="BO210" s="38"/>
      <c r="BP210" s="117" t="str">
        <f t="shared" si="149"/>
        <v/>
      </c>
      <c r="BQ210" s="38"/>
      <c r="BR210" s="38"/>
      <c r="BS210" s="38"/>
      <c r="BT210" s="38"/>
      <c r="BV210" s="17">
        <f t="shared" si="143"/>
        <v>0</v>
      </c>
      <c r="BW210" s="17">
        <f t="shared" si="144"/>
        <v>0</v>
      </c>
      <c r="BX210" s="17">
        <f t="shared" si="145"/>
        <v>0</v>
      </c>
      <c r="BY210" s="17">
        <f t="shared" si="146"/>
        <v>0</v>
      </c>
      <c r="BZ210" s="17">
        <f t="shared" si="147"/>
        <v>0</v>
      </c>
      <c r="CA210" s="17">
        <f t="shared" si="148"/>
        <v>0</v>
      </c>
      <c r="CB210" s="17">
        <f t="shared" si="150"/>
        <v>0</v>
      </c>
      <c r="CC210" s="17">
        <f t="shared" si="151"/>
        <v>0</v>
      </c>
      <c r="CD210" s="17">
        <f t="shared" si="152"/>
        <v>0</v>
      </c>
      <c r="CE210" s="17">
        <f t="shared" si="153"/>
        <v>0</v>
      </c>
      <c r="CF210" s="17">
        <f t="shared" si="154"/>
        <v>0</v>
      </c>
      <c r="CG210" s="17">
        <f t="shared" si="155"/>
        <v>0</v>
      </c>
      <c r="CH210" s="17">
        <f t="shared" si="156"/>
        <v>0</v>
      </c>
      <c r="CI210" s="17">
        <f t="shared" si="157"/>
        <v>0</v>
      </c>
      <c r="CJ210" s="17">
        <f t="shared" si="158"/>
        <v>0</v>
      </c>
      <c r="CK210" s="17">
        <f t="shared" si="159"/>
        <v>0</v>
      </c>
      <c r="CL210" s="17">
        <f t="shared" si="160"/>
        <v>0</v>
      </c>
      <c r="CM210" s="17">
        <f t="shared" si="161"/>
        <v>0</v>
      </c>
      <c r="CN210" s="17">
        <f t="shared" si="162"/>
        <v>0</v>
      </c>
      <c r="CO210" s="17">
        <f t="shared" si="163"/>
        <v>0</v>
      </c>
      <c r="CP210" s="17">
        <f t="shared" si="164"/>
        <v>0</v>
      </c>
      <c r="CQ210" s="17">
        <f t="shared" si="165"/>
        <v>0</v>
      </c>
      <c r="CR210" s="17">
        <f t="shared" si="166"/>
        <v>0</v>
      </c>
      <c r="CS210" s="17">
        <f t="shared" si="167"/>
        <v>0</v>
      </c>
      <c r="CT210" s="17">
        <f t="shared" si="168"/>
        <v>0</v>
      </c>
      <c r="CU210" s="17">
        <f t="shared" si="169"/>
        <v>0</v>
      </c>
      <c r="CV210" s="17">
        <f t="shared" si="170"/>
        <v>0</v>
      </c>
      <c r="CW210" s="17">
        <f t="shared" si="171"/>
        <v>0</v>
      </c>
      <c r="CX210" s="17">
        <f t="shared" si="172"/>
        <v>0</v>
      </c>
      <c r="CY210" s="17">
        <f t="shared" si="173"/>
        <v>0</v>
      </c>
      <c r="CZ210" s="17">
        <f t="shared" si="174"/>
        <v>0</v>
      </c>
      <c r="DA210" s="17">
        <f t="shared" si="175"/>
        <v>0</v>
      </c>
      <c r="DB210" s="17">
        <f t="shared" si="176"/>
        <v>0</v>
      </c>
      <c r="DC210" s="17">
        <f t="shared" si="177"/>
        <v>0</v>
      </c>
      <c r="DD210" s="17">
        <f t="shared" si="178"/>
        <v>0</v>
      </c>
      <c r="DE210" s="17">
        <f t="shared" si="179"/>
        <v>0</v>
      </c>
      <c r="DF210" s="17">
        <f t="shared" si="180"/>
        <v>0</v>
      </c>
      <c r="DG210" s="17">
        <f t="shared" si="181"/>
        <v>0</v>
      </c>
    </row>
    <row r="211" spans="2:111" ht="15" customHeight="1" x14ac:dyDescent="0.2">
      <c r="B211" s="156">
        <v>203</v>
      </c>
      <c r="C211" s="157" t="str">
        <f t="shared" si="182"/>
        <v/>
      </c>
      <c r="D211" s="158" t="str">
        <f t="shared" si="142"/>
        <v>OK</v>
      </c>
      <c r="E211" s="159" t="e">
        <f>VLOOKUP('DATA SHEET'!$B$9,'Drill Size Info'!$T$2:$U$8,2,FALSE)</f>
        <v>#N/A</v>
      </c>
      <c r="F211" s="159" t="str">
        <f t="shared" si="183"/>
        <v/>
      </c>
      <c r="G211" s="91">
        <f t="shared" si="184"/>
        <v>0</v>
      </c>
      <c r="H211" s="160" t="s">
        <v>175</v>
      </c>
      <c r="I211" s="160" t="s">
        <v>175</v>
      </c>
      <c r="J211" s="160" t="str">
        <f>IF('DATA SHEET'!$B$10="NC-50","N/A","OK")</f>
        <v>OK</v>
      </c>
      <c r="K211" s="160" t="str">
        <f>IF('DATA SHEET'!$B$10="NC-50","N/A","OK")</f>
        <v>OK</v>
      </c>
      <c r="L211" s="160" t="str">
        <f t="shared" si="185"/>
        <v>OK</v>
      </c>
      <c r="M211" s="160" t="str">
        <f t="shared" si="186"/>
        <v>OK</v>
      </c>
      <c r="N211" s="160"/>
      <c r="O211" s="160"/>
      <c r="P211" s="160"/>
      <c r="Q211" s="160"/>
      <c r="R211" s="92" t="str">
        <f>IF(DI211&lt;&gt;"",
    IF(INT('Drill Size Info'!$AA$19)=INT('Drill Size Info'!$AB$19),
        --(INT('Drill Size Info'!$AA$19) &amp; "." &amp; DI211),
        IF(AND((--(INT('Drill Size Info'!$AA$19) &amp; "." &amp; DI211)&gt;=--('Drill Size Info'!$AA$19)), (--(INT('Drill Size Info'!$AA$19) &amp; "." &amp; DI211)&lt;=--('Drill Size Info'!$AB$19))),
            --(INT('Drill Size Info'!$AA$19) &amp; "." &amp; DI211),
            --(INT('Drill Size Info'!$AB$19) &amp; "." &amp; DI211)
        )
    ),
    IF(DH211&lt;&gt;"",
        IF(INT('Drill Size Info'!$AA$19)=INT('Drill Size Info'!$AB$19),
            --(INT('Drill Size Info'!$AA$19) &amp; "." &amp; LEFT(DH211,3)),
            IF(AND((--(INT('Drill Size Info'!$AA$19) &amp; "." &amp; LEFT(DH211,3))&gt;=--('Drill Size Info'!$AA$19)), (--(INT('Drill Size Info'!$AA$19) &amp; "." &amp; LEFT(DH211,3))&lt;=--('Drill Size Info'!$AB$19))),
                --(INT('Drill Size Info'!$AA$19) &amp; "." &amp; LEFT(DH211,3)),
                --(INT('Drill Size Info'!$AB$19) &amp; "." &amp; LEFT(DH211,3))
            )
        ),
        "OK"
    )
)</f>
        <v>OK</v>
      </c>
      <c r="S211" s="150" t="str">
        <f>IF(DJ211&lt;&gt;"",
    IF(INT('Drill Size Info'!$AA$19)=INT('Drill Size Info'!$AB$19),
        --(INT('Drill Size Info'!$AA$19) &amp; "." &amp; DJ211),
        IF(AND((--(INT('Drill Size Info'!$AA$19) &amp; "." &amp; DJ211)&gt;=--('Drill Size Info'!$AA$19)), (--(INT('Drill Size Info'!$AA$19) &amp; "." &amp; DJ211)&lt;=--('Drill Size Info'!$AB$19))),
            --(INT('Drill Size Info'!$AA$19) &amp; "." &amp; DJ211),
            --(INT('Drill Size Info'!$AB$19) &amp; "." &amp; DJ211)
        )
    ),
    IF(DH211&lt;&gt;"",
        IF(INT('Drill Size Info'!$AA$19)=INT('Drill Size Info'!$AB$19),
            --(INT('Drill Size Info'!$AA$19) &amp; "." &amp; RIGHT(DH211,3)),
            IF(AND((--(INT('Drill Size Info'!$AA$19) &amp; "." &amp; RIGHT(DH211,3))&gt;=--('Drill Size Info'!$AA$19)), (--(INT('Drill Size Info'!$AA$19) &amp; "." &amp; RIGHT(DH211,3))&lt;=--('Drill Size Info'!$AB$19))),
                --(INT('Drill Size Info'!$AA$19) &amp; "." &amp; RIGHT(DH211,3)),
                --(INT('Drill Size Info'!$AB$19) &amp; "." &amp; RIGHT(DH211,3))
            )
        ),
        "N/A"
    )
)</f>
        <v>N/A</v>
      </c>
      <c r="T211" s="150" t="str">
        <f>IF(DL211&lt;&gt;"",
    IF(INT('Drill Size Info'!$AA$19)=INT('Drill Size Info'!$AB$15),
        --(INT('Drill Size Info'!$AA$15) &amp; "." &amp; DL211),
        IF(AND((--(INT('Drill Size Info'!$AA$15) &amp; "." &amp; DL211)&gt;=--('Drill Size Info'!$AA$15)), (--(INT('Drill Size Info'!$AA$15) &amp; "." &amp; DL211)&lt;=--('Drill Size Info'!$AB$15))),
            --(INT('Drill Size Info'!$AA$15) &amp; "." &amp; DL211),
            --(INT('Drill Size Info'!$AB$15) &amp; "." &amp; DL211)
        )
    ),
    IF(DK211&lt;&gt;"",
        IF(INT('Drill Size Info'!$AA$15)=INT('Drill Size Info'!$AB$15),
            --(INT('Drill Size Info'!$AA$15) &amp; "." &amp; LEFT(DK211,3)),
            IF(AND((--(INT('Drill Size Info'!$AA$15) &amp; "." &amp; LEFT(DK211,3))&gt;=--('Drill Size Info'!$AA$15)), (--(INT('Drill Size Info'!$AA$15) &amp; "." &amp; LEFT(DK211,3))&lt;=--('Drill Size Info'!$AB$15))),
                --(INT('Drill Size Info'!$AA$15) &amp; "." &amp; LEFT(DK211,3)),
                --(INT('Drill Size Info'!$AB$15) &amp; "." &amp; LEFT(DK211,3))
            )
        ),
        "OK"
    )
)</f>
        <v>OK</v>
      </c>
      <c r="U211" s="150" t="str">
        <f>IF(DM211&lt;&gt;"",
    IF(INT('Drill Size Info'!$AA$19)=INT('Drill Size Info'!$AB$15),
        --(INT('Drill Size Info'!$AA$15) &amp; "." &amp; DM211),
        IF(AND((--(INT('Drill Size Info'!$AA$15) &amp; "." &amp; DM211)&gt;=--('Drill Size Info'!$AA$15)), (--(INT('Drill Size Info'!$AA$15) &amp; "." &amp; DM211)&lt;=--('Drill Size Info'!$AB$15))),
            --(INT('Drill Size Info'!$AA$15) &amp; "." &amp; DM211),
            --(INT('Drill Size Info'!$AB$15) &amp; "." &amp; DM211)
        )
    ),
    IF(DK211&lt;&gt;"",
        IF(INT('Drill Size Info'!$AA$15)=INT('Drill Size Info'!$AB$15),
            --(INT('Drill Size Info'!$AA$15) &amp; "." &amp; RIGHT(DK211,3)),
            IF(AND((--(INT('Drill Size Info'!$AA$15) &amp; "." &amp; RIGHT(DK211,3))&gt;=--('Drill Size Info'!$AA$15)), (--(INT('Drill Size Info'!$AA$15) &amp; "." &amp; RIGHT(DK211,3))&lt;=--('Drill Size Info'!$AB$15))),
                --(INT('Drill Size Info'!$AA$15) &amp; "." &amp; RIGHT(DK211,3)),
                --(INT('Drill Size Info'!$AB$15) &amp; "." &amp; RIGHT(DK211,3))
            )
        ),
        "N/A"
    )
)</f>
        <v>N/A</v>
      </c>
      <c r="V211" s="161"/>
      <c r="W211" s="161"/>
      <c r="X211" s="161"/>
      <c r="Y211" s="161"/>
      <c r="Z211" s="161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62"/>
      <c r="AL211" s="162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3"/>
      <c r="BC211" s="163"/>
      <c r="BD211" s="163"/>
      <c r="BE211" s="164"/>
      <c r="BF211" s="165"/>
      <c r="BG211" s="162"/>
      <c r="BH211" s="162"/>
      <c r="BI211" s="164"/>
      <c r="BJ211" s="38"/>
      <c r="BK211" s="38"/>
      <c r="BL211" s="38"/>
      <c r="BM211" s="38"/>
      <c r="BN211" s="38"/>
      <c r="BO211" s="38"/>
      <c r="BP211" s="117" t="str">
        <f t="shared" si="149"/>
        <v/>
      </c>
      <c r="BQ211" s="38"/>
      <c r="BR211" s="38"/>
      <c r="BS211" s="38"/>
      <c r="BT211" s="38"/>
      <c r="BV211" s="17">
        <f t="shared" si="143"/>
        <v>0</v>
      </c>
      <c r="BW211" s="17">
        <f t="shared" si="144"/>
        <v>0</v>
      </c>
      <c r="BX211" s="17">
        <f t="shared" si="145"/>
        <v>0</v>
      </c>
      <c r="BY211" s="17">
        <f t="shared" si="146"/>
        <v>0</v>
      </c>
      <c r="BZ211" s="17">
        <f t="shared" si="147"/>
        <v>0</v>
      </c>
      <c r="CA211" s="17">
        <f t="shared" si="148"/>
        <v>0</v>
      </c>
      <c r="CB211" s="17">
        <f t="shared" si="150"/>
        <v>0</v>
      </c>
      <c r="CC211" s="17">
        <f t="shared" si="151"/>
        <v>0</v>
      </c>
      <c r="CD211" s="17">
        <f t="shared" si="152"/>
        <v>0</v>
      </c>
      <c r="CE211" s="17">
        <f t="shared" si="153"/>
        <v>0</v>
      </c>
      <c r="CF211" s="17">
        <f t="shared" si="154"/>
        <v>0</v>
      </c>
      <c r="CG211" s="17">
        <f t="shared" si="155"/>
        <v>0</v>
      </c>
      <c r="CH211" s="17">
        <f t="shared" si="156"/>
        <v>0</v>
      </c>
      <c r="CI211" s="17">
        <f t="shared" si="157"/>
        <v>0</v>
      </c>
      <c r="CJ211" s="17">
        <f t="shared" si="158"/>
        <v>0</v>
      </c>
      <c r="CK211" s="17">
        <f t="shared" si="159"/>
        <v>0</v>
      </c>
      <c r="CL211" s="17">
        <f t="shared" si="160"/>
        <v>0</v>
      </c>
      <c r="CM211" s="17">
        <f t="shared" si="161"/>
        <v>0</v>
      </c>
      <c r="CN211" s="17">
        <f t="shared" si="162"/>
        <v>0</v>
      </c>
      <c r="CO211" s="17">
        <f t="shared" si="163"/>
        <v>0</v>
      </c>
      <c r="CP211" s="17">
        <f t="shared" si="164"/>
        <v>0</v>
      </c>
      <c r="CQ211" s="17">
        <f t="shared" si="165"/>
        <v>0</v>
      </c>
      <c r="CR211" s="17">
        <f t="shared" si="166"/>
        <v>0</v>
      </c>
      <c r="CS211" s="17">
        <f t="shared" si="167"/>
        <v>0</v>
      </c>
      <c r="CT211" s="17">
        <f t="shared" si="168"/>
        <v>0</v>
      </c>
      <c r="CU211" s="17">
        <f t="shared" si="169"/>
        <v>0</v>
      </c>
      <c r="CV211" s="17">
        <f t="shared" si="170"/>
        <v>0</v>
      </c>
      <c r="CW211" s="17">
        <f t="shared" si="171"/>
        <v>0</v>
      </c>
      <c r="CX211" s="17">
        <f t="shared" si="172"/>
        <v>0</v>
      </c>
      <c r="CY211" s="17">
        <f t="shared" si="173"/>
        <v>0</v>
      </c>
      <c r="CZ211" s="17">
        <f t="shared" si="174"/>
        <v>0</v>
      </c>
      <c r="DA211" s="17">
        <f t="shared" si="175"/>
        <v>0</v>
      </c>
      <c r="DB211" s="17">
        <f t="shared" si="176"/>
        <v>0</v>
      </c>
      <c r="DC211" s="17">
        <f t="shared" si="177"/>
        <v>0</v>
      </c>
      <c r="DD211" s="17">
        <f t="shared" si="178"/>
        <v>0</v>
      </c>
      <c r="DE211" s="17">
        <f t="shared" si="179"/>
        <v>0</v>
      </c>
      <c r="DF211" s="17">
        <f t="shared" si="180"/>
        <v>0</v>
      </c>
      <c r="DG211" s="17">
        <f t="shared" si="181"/>
        <v>0</v>
      </c>
    </row>
    <row r="212" spans="2:111" ht="15" customHeight="1" x14ac:dyDescent="0.2">
      <c r="B212" s="156">
        <v>204</v>
      </c>
      <c r="C212" s="157" t="str">
        <f t="shared" si="182"/>
        <v/>
      </c>
      <c r="D212" s="158" t="str">
        <f t="shared" si="142"/>
        <v>OK</v>
      </c>
      <c r="E212" s="159" t="e">
        <f>VLOOKUP('DATA SHEET'!$B$9,'Drill Size Info'!$T$2:$U$8,2,FALSE)</f>
        <v>#N/A</v>
      </c>
      <c r="F212" s="159" t="str">
        <f t="shared" si="183"/>
        <v/>
      </c>
      <c r="G212" s="91">
        <f t="shared" si="184"/>
        <v>0</v>
      </c>
      <c r="H212" s="160" t="s">
        <v>175</v>
      </c>
      <c r="I212" s="160" t="s">
        <v>175</v>
      </c>
      <c r="J212" s="160" t="str">
        <f>IF('DATA SHEET'!$B$10="NC-50","N/A","OK")</f>
        <v>OK</v>
      </c>
      <c r="K212" s="160" t="str">
        <f>IF('DATA SHEET'!$B$10="NC-50","N/A","OK")</f>
        <v>OK</v>
      </c>
      <c r="L212" s="160" t="str">
        <f t="shared" si="185"/>
        <v>OK</v>
      </c>
      <c r="M212" s="160" t="str">
        <f t="shared" si="186"/>
        <v>OK</v>
      </c>
      <c r="N212" s="160"/>
      <c r="O212" s="160"/>
      <c r="P212" s="160"/>
      <c r="Q212" s="160"/>
      <c r="R212" s="92" t="str">
        <f>IF(DI212&lt;&gt;"",
    IF(INT('Drill Size Info'!$AA$19)=INT('Drill Size Info'!$AB$19),
        --(INT('Drill Size Info'!$AA$19) &amp; "." &amp; DI212),
        IF(AND((--(INT('Drill Size Info'!$AA$19) &amp; "." &amp; DI212)&gt;=--('Drill Size Info'!$AA$19)), (--(INT('Drill Size Info'!$AA$19) &amp; "." &amp; DI212)&lt;=--('Drill Size Info'!$AB$19))),
            --(INT('Drill Size Info'!$AA$19) &amp; "." &amp; DI212),
            --(INT('Drill Size Info'!$AB$19) &amp; "." &amp; DI212)
        )
    ),
    IF(DH212&lt;&gt;"",
        IF(INT('Drill Size Info'!$AA$19)=INT('Drill Size Info'!$AB$19),
            --(INT('Drill Size Info'!$AA$19) &amp; "." &amp; LEFT(DH212,3)),
            IF(AND((--(INT('Drill Size Info'!$AA$19) &amp; "." &amp; LEFT(DH212,3))&gt;=--('Drill Size Info'!$AA$19)), (--(INT('Drill Size Info'!$AA$19) &amp; "." &amp; LEFT(DH212,3))&lt;=--('Drill Size Info'!$AB$19))),
                --(INT('Drill Size Info'!$AA$19) &amp; "." &amp; LEFT(DH212,3)),
                --(INT('Drill Size Info'!$AB$19) &amp; "." &amp; LEFT(DH212,3))
            )
        ),
        "OK"
    )
)</f>
        <v>OK</v>
      </c>
      <c r="S212" s="150" t="str">
        <f>IF(DJ212&lt;&gt;"",
    IF(INT('Drill Size Info'!$AA$19)=INT('Drill Size Info'!$AB$19),
        --(INT('Drill Size Info'!$AA$19) &amp; "." &amp; DJ212),
        IF(AND((--(INT('Drill Size Info'!$AA$19) &amp; "." &amp; DJ212)&gt;=--('Drill Size Info'!$AA$19)), (--(INT('Drill Size Info'!$AA$19) &amp; "." &amp; DJ212)&lt;=--('Drill Size Info'!$AB$19))),
            --(INT('Drill Size Info'!$AA$19) &amp; "." &amp; DJ212),
            --(INT('Drill Size Info'!$AB$19) &amp; "." &amp; DJ212)
        )
    ),
    IF(DH212&lt;&gt;"",
        IF(INT('Drill Size Info'!$AA$19)=INT('Drill Size Info'!$AB$19),
            --(INT('Drill Size Info'!$AA$19) &amp; "." &amp; RIGHT(DH212,3)),
            IF(AND((--(INT('Drill Size Info'!$AA$19) &amp; "." &amp; RIGHT(DH212,3))&gt;=--('Drill Size Info'!$AA$19)), (--(INT('Drill Size Info'!$AA$19) &amp; "." &amp; RIGHT(DH212,3))&lt;=--('Drill Size Info'!$AB$19))),
                --(INT('Drill Size Info'!$AA$19) &amp; "." &amp; RIGHT(DH212,3)),
                --(INT('Drill Size Info'!$AB$19) &amp; "." &amp; RIGHT(DH212,3))
            )
        ),
        "N/A"
    )
)</f>
        <v>N/A</v>
      </c>
      <c r="T212" s="150" t="str">
        <f>IF(DL212&lt;&gt;"",
    IF(INT('Drill Size Info'!$AA$19)=INT('Drill Size Info'!$AB$15),
        --(INT('Drill Size Info'!$AA$15) &amp; "." &amp; DL212),
        IF(AND((--(INT('Drill Size Info'!$AA$15) &amp; "." &amp; DL212)&gt;=--('Drill Size Info'!$AA$15)), (--(INT('Drill Size Info'!$AA$15) &amp; "." &amp; DL212)&lt;=--('Drill Size Info'!$AB$15))),
            --(INT('Drill Size Info'!$AA$15) &amp; "." &amp; DL212),
            --(INT('Drill Size Info'!$AB$15) &amp; "." &amp; DL212)
        )
    ),
    IF(DK212&lt;&gt;"",
        IF(INT('Drill Size Info'!$AA$15)=INT('Drill Size Info'!$AB$15),
            --(INT('Drill Size Info'!$AA$15) &amp; "." &amp; LEFT(DK212,3)),
            IF(AND((--(INT('Drill Size Info'!$AA$15) &amp; "." &amp; LEFT(DK212,3))&gt;=--('Drill Size Info'!$AA$15)), (--(INT('Drill Size Info'!$AA$15) &amp; "." &amp; LEFT(DK212,3))&lt;=--('Drill Size Info'!$AB$15))),
                --(INT('Drill Size Info'!$AA$15) &amp; "." &amp; LEFT(DK212,3)),
                --(INT('Drill Size Info'!$AB$15) &amp; "." &amp; LEFT(DK212,3))
            )
        ),
        "OK"
    )
)</f>
        <v>OK</v>
      </c>
      <c r="U212" s="150" t="str">
        <f>IF(DM212&lt;&gt;"",
    IF(INT('Drill Size Info'!$AA$19)=INT('Drill Size Info'!$AB$15),
        --(INT('Drill Size Info'!$AA$15) &amp; "." &amp; DM212),
        IF(AND((--(INT('Drill Size Info'!$AA$15) &amp; "." &amp; DM212)&gt;=--('Drill Size Info'!$AA$15)), (--(INT('Drill Size Info'!$AA$15) &amp; "." &amp; DM212)&lt;=--('Drill Size Info'!$AB$15))),
            --(INT('Drill Size Info'!$AA$15) &amp; "." &amp; DM212),
            --(INT('Drill Size Info'!$AB$15) &amp; "." &amp; DM212)
        )
    ),
    IF(DK212&lt;&gt;"",
        IF(INT('Drill Size Info'!$AA$15)=INT('Drill Size Info'!$AB$15),
            --(INT('Drill Size Info'!$AA$15) &amp; "." &amp; RIGHT(DK212,3)),
            IF(AND((--(INT('Drill Size Info'!$AA$15) &amp; "." &amp; RIGHT(DK212,3))&gt;=--('Drill Size Info'!$AA$15)), (--(INT('Drill Size Info'!$AA$15) &amp; "." &amp; RIGHT(DK212,3))&lt;=--('Drill Size Info'!$AB$15))),
                --(INT('Drill Size Info'!$AA$15) &amp; "." &amp; RIGHT(DK212,3)),
                --(INT('Drill Size Info'!$AB$15) &amp; "." &amp; RIGHT(DK212,3))
            )
        ),
        "N/A"
    )
)</f>
        <v>N/A</v>
      </c>
      <c r="V212" s="161"/>
      <c r="W212" s="161"/>
      <c r="X212" s="161"/>
      <c r="Y212" s="161"/>
      <c r="Z212" s="161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3"/>
      <c r="BC212" s="163"/>
      <c r="BD212" s="163"/>
      <c r="BE212" s="164"/>
      <c r="BF212" s="165"/>
      <c r="BG212" s="162"/>
      <c r="BH212" s="162"/>
      <c r="BI212" s="164"/>
      <c r="BJ212" s="38"/>
      <c r="BK212" s="38"/>
      <c r="BL212" s="38"/>
      <c r="BM212" s="38"/>
      <c r="BN212" s="38"/>
      <c r="BO212" s="38"/>
      <c r="BP212" s="117" t="str">
        <f t="shared" si="149"/>
        <v/>
      </c>
      <c r="BQ212" s="38"/>
      <c r="BR212" s="38"/>
      <c r="BS212" s="38"/>
      <c r="BT212" s="38"/>
      <c r="BV212" s="17">
        <f t="shared" si="143"/>
        <v>0</v>
      </c>
      <c r="BW212" s="17">
        <f t="shared" si="144"/>
        <v>0</v>
      </c>
      <c r="BX212" s="17">
        <f t="shared" si="145"/>
        <v>0</v>
      </c>
      <c r="BY212" s="17">
        <f t="shared" si="146"/>
        <v>0</v>
      </c>
      <c r="BZ212" s="17">
        <f t="shared" si="147"/>
        <v>0</v>
      </c>
      <c r="CA212" s="17">
        <f t="shared" si="148"/>
        <v>0</v>
      </c>
      <c r="CB212" s="17">
        <f t="shared" si="150"/>
        <v>0</v>
      </c>
      <c r="CC212" s="17">
        <f t="shared" si="151"/>
        <v>0</v>
      </c>
      <c r="CD212" s="17">
        <f t="shared" si="152"/>
        <v>0</v>
      </c>
      <c r="CE212" s="17">
        <f t="shared" si="153"/>
        <v>0</v>
      </c>
      <c r="CF212" s="17">
        <f t="shared" si="154"/>
        <v>0</v>
      </c>
      <c r="CG212" s="17">
        <f t="shared" si="155"/>
        <v>0</v>
      </c>
      <c r="CH212" s="17">
        <f t="shared" si="156"/>
        <v>0</v>
      </c>
      <c r="CI212" s="17">
        <f t="shared" si="157"/>
        <v>0</v>
      </c>
      <c r="CJ212" s="17">
        <f t="shared" si="158"/>
        <v>0</v>
      </c>
      <c r="CK212" s="17">
        <f t="shared" si="159"/>
        <v>0</v>
      </c>
      <c r="CL212" s="17">
        <f t="shared" si="160"/>
        <v>0</v>
      </c>
      <c r="CM212" s="17">
        <f t="shared" si="161"/>
        <v>0</v>
      </c>
      <c r="CN212" s="17">
        <f t="shared" si="162"/>
        <v>0</v>
      </c>
      <c r="CO212" s="17">
        <f t="shared" si="163"/>
        <v>0</v>
      </c>
      <c r="CP212" s="17">
        <f t="shared" si="164"/>
        <v>0</v>
      </c>
      <c r="CQ212" s="17">
        <f t="shared" si="165"/>
        <v>0</v>
      </c>
      <c r="CR212" s="17">
        <f t="shared" si="166"/>
        <v>0</v>
      </c>
      <c r="CS212" s="17">
        <f t="shared" si="167"/>
        <v>0</v>
      </c>
      <c r="CT212" s="17">
        <f t="shared" si="168"/>
        <v>0</v>
      </c>
      <c r="CU212" s="17">
        <f t="shared" si="169"/>
        <v>0</v>
      </c>
      <c r="CV212" s="17">
        <f t="shared" si="170"/>
        <v>0</v>
      </c>
      <c r="CW212" s="17">
        <f t="shared" si="171"/>
        <v>0</v>
      </c>
      <c r="CX212" s="17">
        <f t="shared" si="172"/>
        <v>0</v>
      </c>
      <c r="CY212" s="17">
        <f t="shared" si="173"/>
        <v>0</v>
      </c>
      <c r="CZ212" s="17">
        <f t="shared" si="174"/>
        <v>0</v>
      </c>
      <c r="DA212" s="17">
        <f t="shared" si="175"/>
        <v>0</v>
      </c>
      <c r="DB212" s="17">
        <f t="shared" si="176"/>
        <v>0</v>
      </c>
      <c r="DC212" s="17">
        <f t="shared" si="177"/>
        <v>0</v>
      </c>
      <c r="DD212" s="17">
        <f t="shared" si="178"/>
        <v>0</v>
      </c>
      <c r="DE212" s="17">
        <f t="shared" si="179"/>
        <v>0</v>
      </c>
      <c r="DF212" s="17">
        <f t="shared" si="180"/>
        <v>0</v>
      </c>
      <c r="DG212" s="17">
        <f t="shared" si="181"/>
        <v>0</v>
      </c>
    </row>
    <row r="213" spans="2:111" ht="15" customHeight="1" x14ac:dyDescent="0.2">
      <c r="B213" s="156">
        <v>205</v>
      </c>
      <c r="C213" s="157" t="str">
        <f t="shared" si="182"/>
        <v/>
      </c>
      <c r="D213" s="158" t="str">
        <f t="shared" si="142"/>
        <v>OK</v>
      </c>
      <c r="E213" s="159" t="e">
        <f>VLOOKUP('DATA SHEET'!$B$9,'Drill Size Info'!$T$2:$U$8,2,FALSE)</f>
        <v>#N/A</v>
      </c>
      <c r="F213" s="159" t="str">
        <f t="shared" si="183"/>
        <v/>
      </c>
      <c r="G213" s="91">
        <f t="shared" si="184"/>
        <v>0</v>
      </c>
      <c r="H213" s="160" t="s">
        <v>175</v>
      </c>
      <c r="I213" s="160" t="s">
        <v>175</v>
      </c>
      <c r="J213" s="160" t="str">
        <f>IF('DATA SHEET'!$B$10="NC-50","N/A","OK")</f>
        <v>OK</v>
      </c>
      <c r="K213" s="160" t="str">
        <f>IF('DATA SHEET'!$B$10="NC-50","N/A","OK")</f>
        <v>OK</v>
      </c>
      <c r="L213" s="160" t="str">
        <f t="shared" si="185"/>
        <v>OK</v>
      </c>
      <c r="M213" s="160" t="str">
        <f t="shared" si="186"/>
        <v>OK</v>
      </c>
      <c r="N213" s="160"/>
      <c r="O213" s="160"/>
      <c r="P213" s="160"/>
      <c r="Q213" s="160"/>
      <c r="R213" s="92" t="str">
        <f>IF(DI213&lt;&gt;"",
    IF(INT('Drill Size Info'!$AA$19)=INT('Drill Size Info'!$AB$19),
        --(INT('Drill Size Info'!$AA$19) &amp; "." &amp; DI213),
        IF(AND((--(INT('Drill Size Info'!$AA$19) &amp; "." &amp; DI213)&gt;=--('Drill Size Info'!$AA$19)), (--(INT('Drill Size Info'!$AA$19) &amp; "." &amp; DI213)&lt;=--('Drill Size Info'!$AB$19))),
            --(INT('Drill Size Info'!$AA$19) &amp; "." &amp; DI213),
            --(INT('Drill Size Info'!$AB$19) &amp; "." &amp; DI213)
        )
    ),
    IF(DH213&lt;&gt;"",
        IF(INT('Drill Size Info'!$AA$19)=INT('Drill Size Info'!$AB$19),
            --(INT('Drill Size Info'!$AA$19) &amp; "." &amp; LEFT(DH213,3)),
            IF(AND((--(INT('Drill Size Info'!$AA$19) &amp; "." &amp; LEFT(DH213,3))&gt;=--('Drill Size Info'!$AA$19)), (--(INT('Drill Size Info'!$AA$19) &amp; "." &amp; LEFT(DH213,3))&lt;=--('Drill Size Info'!$AB$19))),
                --(INT('Drill Size Info'!$AA$19) &amp; "." &amp; LEFT(DH213,3)),
                --(INT('Drill Size Info'!$AB$19) &amp; "." &amp; LEFT(DH213,3))
            )
        ),
        "OK"
    )
)</f>
        <v>OK</v>
      </c>
      <c r="S213" s="150" t="str">
        <f>IF(DJ213&lt;&gt;"",
    IF(INT('Drill Size Info'!$AA$19)=INT('Drill Size Info'!$AB$19),
        --(INT('Drill Size Info'!$AA$19) &amp; "." &amp; DJ213),
        IF(AND((--(INT('Drill Size Info'!$AA$19) &amp; "." &amp; DJ213)&gt;=--('Drill Size Info'!$AA$19)), (--(INT('Drill Size Info'!$AA$19) &amp; "." &amp; DJ213)&lt;=--('Drill Size Info'!$AB$19))),
            --(INT('Drill Size Info'!$AA$19) &amp; "." &amp; DJ213),
            --(INT('Drill Size Info'!$AB$19) &amp; "." &amp; DJ213)
        )
    ),
    IF(DH213&lt;&gt;"",
        IF(INT('Drill Size Info'!$AA$19)=INT('Drill Size Info'!$AB$19),
            --(INT('Drill Size Info'!$AA$19) &amp; "." &amp; RIGHT(DH213,3)),
            IF(AND((--(INT('Drill Size Info'!$AA$19) &amp; "." &amp; RIGHT(DH213,3))&gt;=--('Drill Size Info'!$AA$19)), (--(INT('Drill Size Info'!$AA$19) &amp; "." &amp; RIGHT(DH213,3))&lt;=--('Drill Size Info'!$AB$19))),
                --(INT('Drill Size Info'!$AA$19) &amp; "." &amp; RIGHT(DH213,3)),
                --(INT('Drill Size Info'!$AB$19) &amp; "." &amp; RIGHT(DH213,3))
            )
        ),
        "N/A"
    )
)</f>
        <v>N/A</v>
      </c>
      <c r="T213" s="150" t="str">
        <f>IF(DL213&lt;&gt;"",
    IF(INT('Drill Size Info'!$AA$19)=INT('Drill Size Info'!$AB$15),
        --(INT('Drill Size Info'!$AA$15) &amp; "." &amp; DL213),
        IF(AND((--(INT('Drill Size Info'!$AA$15) &amp; "." &amp; DL213)&gt;=--('Drill Size Info'!$AA$15)), (--(INT('Drill Size Info'!$AA$15) &amp; "." &amp; DL213)&lt;=--('Drill Size Info'!$AB$15))),
            --(INT('Drill Size Info'!$AA$15) &amp; "." &amp; DL213),
            --(INT('Drill Size Info'!$AB$15) &amp; "." &amp; DL213)
        )
    ),
    IF(DK213&lt;&gt;"",
        IF(INT('Drill Size Info'!$AA$15)=INT('Drill Size Info'!$AB$15),
            --(INT('Drill Size Info'!$AA$15) &amp; "." &amp; LEFT(DK213,3)),
            IF(AND((--(INT('Drill Size Info'!$AA$15) &amp; "." &amp; LEFT(DK213,3))&gt;=--('Drill Size Info'!$AA$15)), (--(INT('Drill Size Info'!$AA$15) &amp; "." &amp; LEFT(DK213,3))&lt;=--('Drill Size Info'!$AB$15))),
                --(INT('Drill Size Info'!$AA$15) &amp; "." &amp; LEFT(DK213,3)),
                --(INT('Drill Size Info'!$AB$15) &amp; "." &amp; LEFT(DK213,3))
            )
        ),
        "OK"
    )
)</f>
        <v>OK</v>
      </c>
      <c r="U213" s="150" t="str">
        <f>IF(DM213&lt;&gt;"",
    IF(INT('Drill Size Info'!$AA$19)=INT('Drill Size Info'!$AB$15),
        --(INT('Drill Size Info'!$AA$15) &amp; "." &amp; DM213),
        IF(AND((--(INT('Drill Size Info'!$AA$15) &amp; "." &amp; DM213)&gt;=--('Drill Size Info'!$AA$15)), (--(INT('Drill Size Info'!$AA$15) &amp; "." &amp; DM213)&lt;=--('Drill Size Info'!$AB$15))),
            --(INT('Drill Size Info'!$AA$15) &amp; "." &amp; DM213),
            --(INT('Drill Size Info'!$AB$15) &amp; "." &amp; DM213)
        )
    ),
    IF(DK213&lt;&gt;"",
        IF(INT('Drill Size Info'!$AA$15)=INT('Drill Size Info'!$AB$15),
            --(INT('Drill Size Info'!$AA$15) &amp; "." &amp; RIGHT(DK213,3)),
            IF(AND((--(INT('Drill Size Info'!$AA$15) &amp; "." &amp; RIGHT(DK213,3))&gt;=--('Drill Size Info'!$AA$15)), (--(INT('Drill Size Info'!$AA$15) &amp; "." &amp; RIGHT(DK213,3))&lt;=--('Drill Size Info'!$AB$15))),
                --(INT('Drill Size Info'!$AA$15) &amp; "." &amp; RIGHT(DK213,3)),
                --(INT('Drill Size Info'!$AB$15) &amp; "." &amp; RIGHT(DK213,3))
            )
        ),
        "N/A"
    )
)</f>
        <v>N/A</v>
      </c>
      <c r="V213" s="161"/>
      <c r="W213" s="161"/>
      <c r="X213" s="161"/>
      <c r="Y213" s="161"/>
      <c r="Z213" s="161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62"/>
      <c r="AL213" s="162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3"/>
      <c r="BC213" s="163"/>
      <c r="BD213" s="163"/>
      <c r="BE213" s="164"/>
      <c r="BF213" s="165"/>
      <c r="BG213" s="162"/>
      <c r="BH213" s="162"/>
      <c r="BI213" s="164"/>
      <c r="BJ213" s="38"/>
      <c r="BK213" s="38"/>
      <c r="BL213" s="38"/>
      <c r="BM213" s="38"/>
      <c r="BN213" s="38"/>
      <c r="BO213" s="38"/>
      <c r="BP213" s="117" t="str">
        <f t="shared" si="149"/>
        <v/>
      </c>
      <c r="BQ213" s="38"/>
      <c r="BR213" s="38"/>
      <c r="BS213" s="38"/>
      <c r="BT213" s="38"/>
      <c r="BV213" s="17">
        <f t="shared" si="143"/>
        <v>0</v>
      </c>
      <c r="BW213" s="17">
        <f t="shared" si="144"/>
        <v>0</v>
      </c>
      <c r="BX213" s="17">
        <f t="shared" si="145"/>
        <v>0</v>
      </c>
      <c r="BY213" s="17">
        <f t="shared" si="146"/>
        <v>0</v>
      </c>
      <c r="BZ213" s="17">
        <f t="shared" si="147"/>
        <v>0</v>
      </c>
      <c r="CA213" s="17">
        <f t="shared" si="148"/>
        <v>0</v>
      </c>
      <c r="CB213" s="17">
        <f t="shared" si="150"/>
        <v>0</v>
      </c>
      <c r="CC213" s="17">
        <f t="shared" si="151"/>
        <v>0</v>
      </c>
      <c r="CD213" s="17">
        <f t="shared" si="152"/>
        <v>0</v>
      </c>
      <c r="CE213" s="17">
        <f t="shared" si="153"/>
        <v>0</v>
      </c>
      <c r="CF213" s="17">
        <f t="shared" si="154"/>
        <v>0</v>
      </c>
      <c r="CG213" s="17">
        <f t="shared" si="155"/>
        <v>0</v>
      </c>
      <c r="CH213" s="17">
        <f t="shared" si="156"/>
        <v>0</v>
      </c>
      <c r="CI213" s="17">
        <f t="shared" si="157"/>
        <v>0</v>
      </c>
      <c r="CJ213" s="17">
        <f t="shared" si="158"/>
        <v>0</v>
      </c>
      <c r="CK213" s="17">
        <f t="shared" si="159"/>
        <v>0</v>
      </c>
      <c r="CL213" s="17">
        <f t="shared" si="160"/>
        <v>0</v>
      </c>
      <c r="CM213" s="17">
        <f t="shared" si="161"/>
        <v>0</v>
      </c>
      <c r="CN213" s="17">
        <f t="shared" si="162"/>
        <v>0</v>
      </c>
      <c r="CO213" s="17">
        <f t="shared" si="163"/>
        <v>0</v>
      </c>
      <c r="CP213" s="17">
        <f t="shared" si="164"/>
        <v>0</v>
      </c>
      <c r="CQ213" s="17">
        <f t="shared" si="165"/>
        <v>0</v>
      </c>
      <c r="CR213" s="17">
        <f t="shared" si="166"/>
        <v>0</v>
      </c>
      <c r="CS213" s="17">
        <f t="shared" si="167"/>
        <v>0</v>
      </c>
      <c r="CT213" s="17">
        <f t="shared" si="168"/>
        <v>0</v>
      </c>
      <c r="CU213" s="17">
        <f t="shared" si="169"/>
        <v>0</v>
      </c>
      <c r="CV213" s="17">
        <f t="shared" si="170"/>
        <v>0</v>
      </c>
      <c r="CW213" s="17">
        <f t="shared" si="171"/>
        <v>0</v>
      </c>
      <c r="CX213" s="17">
        <f t="shared" si="172"/>
        <v>0</v>
      </c>
      <c r="CY213" s="17">
        <f t="shared" si="173"/>
        <v>0</v>
      </c>
      <c r="CZ213" s="17">
        <f t="shared" si="174"/>
        <v>0</v>
      </c>
      <c r="DA213" s="17">
        <f t="shared" si="175"/>
        <v>0</v>
      </c>
      <c r="DB213" s="17">
        <f t="shared" si="176"/>
        <v>0</v>
      </c>
      <c r="DC213" s="17">
        <f t="shared" si="177"/>
        <v>0</v>
      </c>
      <c r="DD213" s="17">
        <f t="shared" si="178"/>
        <v>0</v>
      </c>
      <c r="DE213" s="17">
        <f t="shared" si="179"/>
        <v>0</v>
      </c>
      <c r="DF213" s="17">
        <f t="shared" si="180"/>
        <v>0</v>
      </c>
      <c r="DG213" s="17">
        <f t="shared" si="181"/>
        <v>0</v>
      </c>
    </row>
    <row r="214" spans="2:111" ht="15" customHeight="1" x14ac:dyDescent="0.2">
      <c r="B214" s="156">
        <v>206</v>
      </c>
      <c r="C214" s="157" t="str">
        <f t="shared" si="182"/>
        <v/>
      </c>
      <c r="D214" s="158" t="str">
        <f t="shared" si="142"/>
        <v>OK</v>
      </c>
      <c r="E214" s="159" t="e">
        <f>VLOOKUP('DATA SHEET'!$B$9,'Drill Size Info'!$T$2:$U$8,2,FALSE)</f>
        <v>#N/A</v>
      </c>
      <c r="F214" s="159" t="str">
        <f t="shared" si="183"/>
        <v/>
      </c>
      <c r="G214" s="91">
        <f t="shared" si="184"/>
        <v>0</v>
      </c>
      <c r="H214" s="160" t="s">
        <v>175</v>
      </c>
      <c r="I214" s="160" t="s">
        <v>175</v>
      </c>
      <c r="J214" s="160" t="str">
        <f>IF('DATA SHEET'!$B$10="NC-50","N/A","OK")</f>
        <v>OK</v>
      </c>
      <c r="K214" s="160" t="str">
        <f>IF('DATA SHEET'!$B$10="NC-50","N/A","OK")</f>
        <v>OK</v>
      </c>
      <c r="L214" s="160" t="str">
        <f t="shared" si="185"/>
        <v>OK</v>
      </c>
      <c r="M214" s="160" t="str">
        <f t="shared" si="186"/>
        <v>OK</v>
      </c>
      <c r="N214" s="160"/>
      <c r="O214" s="160"/>
      <c r="P214" s="160"/>
      <c r="Q214" s="160"/>
      <c r="R214" s="92" t="str">
        <f>IF(DI214&lt;&gt;"",
    IF(INT('Drill Size Info'!$AA$19)=INT('Drill Size Info'!$AB$19),
        --(INT('Drill Size Info'!$AA$19) &amp; "." &amp; DI214),
        IF(AND((--(INT('Drill Size Info'!$AA$19) &amp; "." &amp; DI214)&gt;=--('Drill Size Info'!$AA$19)), (--(INT('Drill Size Info'!$AA$19) &amp; "." &amp; DI214)&lt;=--('Drill Size Info'!$AB$19))),
            --(INT('Drill Size Info'!$AA$19) &amp; "." &amp; DI214),
            --(INT('Drill Size Info'!$AB$19) &amp; "." &amp; DI214)
        )
    ),
    IF(DH214&lt;&gt;"",
        IF(INT('Drill Size Info'!$AA$19)=INT('Drill Size Info'!$AB$19),
            --(INT('Drill Size Info'!$AA$19) &amp; "." &amp; LEFT(DH214,3)),
            IF(AND((--(INT('Drill Size Info'!$AA$19) &amp; "." &amp; LEFT(DH214,3))&gt;=--('Drill Size Info'!$AA$19)), (--(INT('Drill Size Info'!$AA$19) &amp; "." &amp; LEFT(DH214,3))&lt;=--('Drill Size Info'!$AB$19))),
                --(INT('Drill Size Info'!$AA$19) &amp; "." &amp; LEFT(DH214,3)),
                --(INT('Drill Size Info'!$AB$19) &amp; "." &amp; LEFT(DH214,3))
            )
        ),
        "OK"
    )
)</f>
        <v>OK</v>
      </c>
      <c r="S214" s="150" t="str">
        <f>IF(DJ214&lt;&gt;"",
    IF(INT('Drill Size Info'!$AA$19)=INT('Drill Size Info'!$AB$19),
        --(INT('Drill Size Info'!$AA$19) &amp; "." &amp; DJ214),
        IF(AND((--(INT('Drill Size Info'!$AA$19) &amp; "." &amp; DJ214)&gt;=--('Drill Size Info'!$AA$19)), (--(INT('Drill Size Info'!$AA$19) &amp; "." &amp; DJ214)&lt;=--('Drill Size Info'!$AB$19))),
            --(INT('Drill Size Info'!$AA$19) &amp; "." &amp; DJ214),
            --(INT('Drill Size Info'!$AB$19) &amp; "." &amp; DJ214)
        )
    ),
    IF(DH214&lt;&gt;"",
        IF(INT('Drill Size Info'!$AA$19)=INT('Drill Size Info'!$AB$19),
            --(INT('Drill Size Info'!$AA$19) &amp; "." &amp; RIGHT(DH214,3)),
            IF(AND((--(INT('Drill Size Info'!$AA$19) &amp; "." &amp; RIGHT(DH214,3))&gt;=--('Drill Size Info'!$AA$19)), (--(INT('Drill Size Info'!$AA$19) &amp; "." &amp; RIGHT(DH214,3))&lt;=--('Drill Size Info'!$AB$19))),
                --(INT('Drill Size Info'!$AA$19) &amp; "." &amp; RIGHT(DH214,3)),
                --(INT('Drill Size Info'!$AB$19) &amp; "." &amp; RIGHT(DH214,3))
            )
        ),
        "N/A"
    )
)</f>
        <v>N/A</v>
      </c>
      <c r="T214" s="150" t="str">
        <f>IF(DL214&lt;&gt;"",
    IF(INT('Drill Size Info'!$AA$19)=INT('Drill Size Info'!$AB$15),
        --(INT('Drill Size Info'!$AA$15) &amp; "." &amp; DL214),
        IF(AND((--(INT('Drill Size Info'!$AA$15) &amp; "." &amp; DL214)&gt;=--('Drill Size Info'!$AA$15)), (--(INT('Drill Size Info'!$AA$15) &amp; "." &amp; DL214)&lt;=--('Drill Size Info'!$AB$15))),
            --(INT('Drill Size Info'!$AA$15) &amp; "." &amp; DL214),
            --(INT('Drill Size Info'!$AB$15) &amp; "." &amp; DL214)
        )
    ),
    IF(DK214&lt;&gt;"",
        IF(INT('Drill Size Info'!$AA$15)=INT('Drill Size Info'!$AB$15),
            --(INT('Drill Size Info'!$AA$15) &amp; "." &amp; LEFT(DK214,3)),
            IF(AND((--(INT('Drill Size Info'!$AA$15) &amp; "." &amp; LEFT(DK214,3))&gt;=--('Drill Size Info'!$AA$15)), (--(INT('Drill Size Info'!$AA$15) &amp; "." &amp; LEFT(DK214,3))&lt;=--('Drill Size Info'!$AB$15))),
                --(INT('Drill Size Info'!$AA$15) &amp; "." &amp; LEFT(DK214,3)),
                --(INT('Drill Size Info'!$AB$15) &amp; "." &amp; LEFT(DK214,3))
            )
        ),
        "OK"
    )
)</f>
        <v>OK</v>
      </c>
      <c r="U214" s="150" t="str">
        <f>IF(DM214&lt;&gt;"",
    IF(INT('Drill Size Info'!$AA$19)=INT('Drill Size Info'!$AB$15),
        --(INT('Drill Size Info'!$AA$15) &amp; "." &amp; DM214),
        IF(AND((--(INT('Drill Size Info'!$AA$15) &amp; "." &amp; DM214)&gt;=--('Drill Size Info'!$AA$15)), (--(INT('Drill Size Info'!$AA$15) &amp; "." &amp; DM214)&lt;=--('Drill Size Info'!$AB$15))),
            --(INT('Drill Size Info'!$AA$15) &amp; "." &amp; DM214),
            --(INT('Drill Size Info'!$AB$15) &amp; "." &amp; DM214)
        )
    ),
    IF(DK214&lt;&gt;"",
        IF(INT('Drill Size Info'!$AA$15)=INT('Drill Size Info'!$AB$15),
            --(INT('Drill Size Info'!$AA$15) &amp; "." &amp; RIGHT(DK214,3)),
            IF(AND((--(INT('Drill Size Info'!$AA$15) &amp; "." &amp; RIGHT(DK214,3))&gt;=--('Drill Size Info'!$AA$15)), (--(INT('Drill Size Info'!$AA$15) &amp; "." &amp; RIGHT(DK214,3))&lt;=--('Drill Size Info'!$AB$15))),
                --(INT('Drill Size Info'!$AA$15) &amp; "." &amp; RIGHT(DK214,3)),
                --(INT('Drill Size Info'!$AB$15) &amp; "." &amp; RIGHT(DK214,3))
            )
        ),
        "N/A"
    )
)</f>
        <v>N/A</v>
      </c>
      <c r="V214" s="161"/>
      <c r="W214" s="161"/>
      <c r="X214" s="161"/>
      <c r="Y214" s="161"/>
      <c r="Z214" s="161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62"/>
      <c r="AL214" s="162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3"/>
      <c r="BC214" s="163"/>
      <c r="BD214" s="163"/>
      <c r="BE214" s="164"/>
      <c r="BF214" s="165"/>
      <c r="BG214" s="162"/>
      <c r="BH214" s="162"/>
      <c r="BI214" s="164"/>
      <c r="BJ214" s="38"/>
      <c r="BK214" s="38"/>
      <c r="BL214" s="38"/>
      <c r="BM214" s="38"/>
      <c r="BN214" s="38"/>
      <c r="BO214" s="38"/>
      <c r="BP214" s="117" t="str">
        <f t="shared" si="149"/>
        <v/>
      </c>
      <c r="BQ214" s="38"/>
      <c r="BR214" s="38"/>
      <c r="BS214" s="38"/>
      <c r="BT214" s="38"/>
      <c r="BV214" s="17">
        <f t="shared" si="143"/>
        <v>0</v>
      </c>
      <c r="BW214" s="17">
        <f t="shared" si="144"/>
        <v>0</v>
      </c>
      <c r="BX214" s="17">
        <f t="shared" si="145"/>
        <v>0</v>
      </c>
      <c r="BY214" s="17">
        <f t="shared" si="146"/>
        <v>0</v>
      </c>
      <c r="BZ214" s="17">
        <f t="shared" si="147"/>
        <v>0</v>
      </c>
      <c r="CA214" s="17">
        <f t="shared" si="148"/>
        <v>0</v>
      </c>
      <c r="CB214" s="17">
        <f t="shared" si="150"/>
        <v>0</v>
      </c>
      <c r="CC214" s="17">
        <f t="shared" si="151"/>
        <v>0</v>
      </c>
      <c r="CD214" s="17">
        <f t="shared" si="152"/>
        <v>0</v>
      </c>
      <c r="CE214" s="17">
        <f t="shared" si="153"/>
        <v>0</v>
      </c>
      <c r="CF214" s="17">
        <f t="shared" si="154"/>
        <v>0</v>
      </c>
      <c r="CG214" s="17">
        <f t="shared" si="155"/>
        <v>0</v>
      </c>
      <c r="CH214" s="17">
        <f t="shared" si="156"/>
        <v>0</v>
      </c>
      <c r="CI214" s="17">
        <f t="shared" si="157"/>
        <v>0</v>
      </c>
      <c r="CJ214" s="17">
        <f t="shared" si="158"/>
        <v>0</v>
      </c>
      <c r="CK214" s="17">
        <f t="shared" si="159"/>
        <v>0</v>
      </c>
      <c r="CL214" s="17">
        <f t="shared" si="160"/>
        <v>0</v>
      </c>
      <c r="CM214" s="17">
        <f t="shared" si="161"/>
        <v>0</v>
      </c>
      <c r="CN214" s="17">
        <f t="shared" si="162"/>
        <v>0</v>
      </c>
      <c r="CO214" s="17">
        <f t="shared" si="163"/>
        <v>0</v>
      </c>
      <c r="CP214" s="17">
        <f t="shared" si="164"/>
        <v>0</v>
      </c>
      <c r="CQ214" s="17">
        <f t="shared" si="165"/>
        <v>0</v>
      </c>
      <c r="CR214" s="17">
        <f t="shared" si="166"/>
        <v>0</v>
      </c>
      <c r="CS214" s="17">
        <f t="shared" si="167"/>
        <v>0</v>
      </c>
      <c r="CT214" s="17">
        <f t="shared" si="168"/>
        <v>0</v>
      </c>
      <c r="CU214" s="17">
        <f t="shared" si="169"/>
        <v>0</v>
      </c>
      <c r="CV214" s="17">
        <f t="shared" si="170"/>
        <v>0</v>
      </c>
      <c r="CW214" s="17">
        <f t="shared" si="171"/>
        <v>0</v>
      </c>
      <c r="CX214" s="17">
        <f t="shared" si="172"/>
        <v>0</v>
      </c>
      <c r="CY214" s="17">
        <f t="shared" si="173"/>
        <v>0</v>
      </c>
      <c r="CZ214" s="17">
        <f t="shared" si="174"/>
        <v>0</v>
      </c>
      <c r="DA214" s="17">
        <f t="shared" si="175"/>
        <v>0</v>
      </c>
      <c r="DB214" s="17">
        <f t="shared" si="176"/>
        <v>0</v>
      </c>
      <c r="DC214" s="17">
        <f t="shared" si="177"/>
        <v>0</v>
      </c>
      <c r="DD214" s="17">
        <f t="shared" si="178"/>
        <v>0</v>
      </c>
      <c r="DE214" s="17">
        <f t="shared" si="179"/>
        <v>0</v>
      </c>
      <c r="DF214" s="17">
        <f t="shared" si="180"/>
        <v>0</v>
      </c>
      <c r="DG214" s="17">
        <f t="shared" si="181"/>
        <v>0</v>
      </c>
    </row>
    <row r="215" spans="2:111" ht="15" customHeight="1" x14ac:dyDescent="0.2">
      <c r="B215" s="156">
        <v>207</v>
      </c>
      <c r="C215" s="157" t="str">
        <f t="shared" si="182"/>
        <v/>
      </c>
      <c r="D215" s="158" t="str">
        <f t="shared" si="142"/>
        <v>OK</v>
      </c>
      <c r="E215" s="159" t="e">
        <f>VLOOKUP('DATA SHEET'!$B$9,'Drill Size Info'!$T$2:$U$8,2,FALSE)</f>
        <v>#N/A</v>
      </c>
      <c r="F215" s="159" t="str">
        <f t="shared" si="183"/>
        <v/>
      </c>
      <c r="G215" s="91">
        <f t="shared" si="184"/>
        <v>0</v>
      </c>
      <c r="H215" s="160" t="s">
        <v>175</v>
      </c>
      <c r="I215" s="160" t="s">
        <v>175</v>
      </c>
      <c r="J215" s="160" t="str">
        <f>IF('DATA SHEET'!$B$10="NC-50","N/A","OK")</f>
        <v>OK</v>
      </c>
      <c r="K215" s="160" t="str">
        <f>IF('DATA SHEET'!$B$10="NC-50","N/A","OK")</f>
        <v>OK</v>
      </c>
      <c r="L215" s="160" t="str">
        <f t="shared" si="185"/>
        <v>OK</v>
      </c>
      <c r="M215" s="160" t="str">
        <f t="shared" si="186"/>
        <v>OK</v>
      </c>
      <c r="N215" s="160"/>
      <c r="O215" s="160"/>
      <c r="P215" s="160"/>
      <c r="Q215" s="160"/>
      <c r="R215" s="92" t="str">
        <f>IF(DI215&lt;&gt;"",
    IF(INT('Drill Size Info'!$AA$19)=INT('Drill Size Info'!$AB$19),
        --(INT('Drill Size Info'!$AA$19) &amp; "." &amp; DI215),
        IF(AND((--(INT('Drill Size Info'!$AA$19) &amp; "." &amp; DI215)&gt;=--('Drill Size Info'!$AA$19)), (--(INT('Drill Size Info'!$AA$19) &amp; "." &amp; DI215)&lt;=--('Drill Size Info'!$AB$19))),
            --(INT('Drill Size Info'!$AA$19) &amp; "." &amp; DI215),
            --(INT('Drill Size Info'!$AB$19) &amp; "." &amp; DI215)
        )
    ),
    IF(DH215&lt;&gt;"",
        IF(INT('Drill Size Info'!$AA$19)=INT('Drill Size Info'!$AB$19),
            --(INT('Drill Size Info'!$AA$19) &amp; "." &amp; LEFT(DH215,3)),
            IF(AND((--(INT('Drill Size Info'!$AA$19) &amp; "." &amp; LEFT(DH215,3))&gt;=--('Drill Size Info'!$AA$19)), (--(INT('Drill Size Info'!$AA$19) &amp; "." &amp; LEFT(DH215,3))&lt;=--('Drill Size Info'!$AB$19))),
                --(INT('Drill Size Info'!$AA$19) &amp; "." &amp; LEFT(DH215,3)),
                --(INT('Drill Size Info'!$AB$19) &amp; "." &amp; LEFT(DH215,3))
            )
        ),
        "OK"
    )
)</f>
        <v>OK</v>
      </c>
      <c r="S215" s="150" t="str">
        <f>IF(DJ215&lt;&gt;"",
    IF(INT('Drill Size Info'!$AA$19)=INT('Drill Size Info'!$AB$19),
        --(INT('Drill Size Info'!$AA$19) &amp; "." &amp; DJ215),
        IF(AND((--(INT('Drill Size Info'!$AA$19) &amp; "." &amp; DJ215)&gt;=--('Drill Size Info'!$AA$19)), (--(INT('Drill Size Info'!$AA$19) &amp; "." &amp; DJ215)&lt;=--('Drill Size Info'!$AB$19))),
            --(INT('Drill Size Info'!$AA$19) &amp; "." &amp; DJ215),
            --(INT('Drill Size Info'!$AB$19) &amp; "." &amp; DJ215)
        )
    ),
    IF(DH215&lt;&gt;"",
        IF(INT('Drill Size Info'!$AA$19)=INT('Drill Size Info'!$AB$19),
            --(INT('Drill Size Info'!$AA$19) &amp; "." &amp; RIGHT(DH215,3)),
            IF(AND((--(INT('Drill Size Info'!$AA$19) &amp; "." &amp; RIGHT(DH215,3))&gt;=--('Drill Size Info'!$AA$19)), (--(INT('Drill Size Info'!$AA$19) &amp; "." &amp; RIGHT(DH215,3))&lt;=--('Drill Size Info'!$AB$19))),
                --(INT('Drill Size Info'!$AA$19) &amp; "." &amp; RIGHT(DH215,3)),
                --(INT('Drill Size Info'!$AB$19) &amp; "." &amp; RIGHT(DH215,3))
            )
        ),
        "N/A"
    )
)</f>
        <v>N/A</v>
      </c>
      <c r="T215" s="150" t="str">
        <f>IF(DL215&lt;&gt;"",
    IF(INT('Drill Size Info'!$AA$19)=INT('Drill Size Info'!$AB$15),
        --(INT('Drill Size Info'!$AA$15) &amp; "." &amp; DL215),
        IF(AND((--(INT('Drill Size Info'!$AA$15) &amp; "." &amp; DL215)&gt;=--('Drill Size Info'!$AA$15)), (--(INT('Drill Size Info'!$AA$15) &amp; "." &amp; DL215)&lt;=--('Drill Size Info'!$AB$15))),
            --(INT('Drill Size Info'!$AA$15) &amp; "." &amp; DL215),
            --(INT('Drill Size Info'!$AB$15) &amp; "." &amp; DL215)
        )
    ),
    IF(DK215&lt;&gt;"",
        IF(INT('Drill Size Info'!$AA$15)=INT('Drill Size Info'!$AB$15),
            --(INT('Drill Size Info'!$AA$15) &amp; "." &amp; LEFT(DK215,3)),
            IF(AND((--(INT('Drill Size Info'!$AA$15) &amp; "." &amp; LEFT(DK215,3))&gt;=--('Drill Size Info'!$AA$15)), (--(INT('Drill Size Info'!$AA$15) &amp; "." &amp; LEFT(DK215,3))&lt;=--('Drill Size Info'!$AB$15))),
                --(INT('Drill Size Info'!$AA$15) &amp; "." &amp; LEFT(DK215,3)),
                --(INT('Drill Size Info'!$AB$15) &amp; "." &amp; LEFT(DK215,3))
            )
        ),
        "OK"
    )
)</f>
        <v>OK</v>
      </c>
      <c r="U215" s="150" t="str">
        <f>IF(DM215&lt;&gt;"",
    IF(INT('Drill Size Info'!$AA$19)=INT('Drill Size Info'!$AB$15),
        --(INT('Drill Size Info'!$AA$15) &amp; "." &amp; DM215),
        IF(AND((--(INT('Drill Size Info'!$AA$15) &amp; "." &amp; DM215)&gt;=--('Drill Size Info'!$AA$15)), (--(INT('Drill Size Info'!$AA$15) &amp; "." &amp; DM215)&lt;=--('Drill Size Info'!$AB$15))),
            --(INT('Drill Size Info'!$AA$15) &amp; "." &amp; DM215),
            --(INT('Drill Size Info'!$AB$15) &amp; "." &amp; DM215)
        )
    ),
    IF(DK215&lt;&gt;"",
        IF(INT('Drill Size Info'!$AA$15)=INT('Drill Size Info'!$AB$15),
            --(INT('Drill Size Info'!$AA$15) &amp; "." &amp; RIGHT(DK215,3)),
            IF(AND((--(INT('Drill Size Info'!$AA$15) &amp; "." &amp; RIGHT(DK215,3))&gt;=--('Drill Size Info'!$AA$15)), (--(INT('Drill Size Info'!$AA$15) &amp; "." &amp; RIGHT(DK215,3))&lt;=--('Drill Size Info'!$AB$15))),
                --(INT('Drill Size Info'!$AA$15) &amp; "." &amp; RIGHT(DK215,3)),
                --(INT('Drill Size Info'!$AB$15) &amp; "." &amp; RIGHT(DK215,3))
            )
        ),
        "N/A"
    )
)</f>
        <v>N/A</v>
      </c>
      <c r="V215" s="161"/>
      <c r="W215" s="161"/>
      <c r="X215" s="161"/>
      <c r="Y215" s="161"/>
      <c r="Z215" s="161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62"/>
      <c r="AL215" s="162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3"/>
      <c r="BC215" s="163"/>
      <c r="BD215" s="163"/>
      <c r="BE215" s="164"/>
      <c r="BF215" s="165"/>
      <c r="BG215" s="162"/>
      <c r="BH215" s="162"/>
      <c r="BI215" s="164"/>
      <c r="BJ215" s="38"/>
      <c r="BK215" s="38"/>
      <c r="BL215" s="38"/>
      <c r="BM215" s="38"/>
      <c r="BN215" s="38"/>
      <c r="BO215" s="38"/>
      <c r="BP215" s="117" t="str">
        <f t="shared" si="149"/>
        <v/>
      </c>
      <c r="BQ215" s="38"/>
      <c r="BR215" s="38"/>
      <c r="BS215" s="38"/>
      <c r="BT215" s="38"/>
      <c r="BV215" s="17">
        <f t="shared" si="143"/>
        <v>0</v>
      </c>
      <c r="BW215" s="17">
        <f t="shared" si="144"/>
        <v>0</v>
      </c>
      <c r="BX215" s="17">
        <f t="shared" si="145"/>
        <v>0</v>
      </c>
      <c r="BY215" s="17">
        <f t="shared" si="146"/>
        <v>0</v>
      </c>
      <c r="BZ215" s="17">
        <f t="shared" si="147"/>
        <v>0</v>
      </c>
      <c r="CA215" s="17">
        <f t="shared" si="148"/>
        <v>0</v>
      </c>
      <c r="CB215" s="17">
        <f t="shared" si="150"/>
        <v>0</v>
      </c>
      <c r="CC215" s="17">
        <f t="shared" si="151"/>
        <v>0</v>
      </c>
      <c r="CD215" s="17">
        <f t="shared" si="152"/>
        <v>0</v>
      </c>
      <c r="CE215" s="17">
        <f t="shared" si="153"/>
        <v>0</v>
      </c>
      <c r="CF215" s="17">
        <f t="shared" si="154"/>
        <v>0</v>
      </c>
      <c r="CG215" s="17">
        <f t="shared" si="155"/>
        <v>0</v>
      </c>
      <c r="CH215" s="17">
        <f t="shared" si="156"/>
        <v>0</v>
      </c>
      <c r="CI215" s="17">
        <f t="shared" si="157"/>
        <v>0</v>
      </c>
      <c r="CJ215" s="17">
        <f t="shared" si="158"/>
        <v>0</v>
      </c>
      <c r="CK215" s="17">
        <f t="shared" si="159"/>
        <v>0</v>
      </c>
      <c r="CL215" s="17">
        <f t="shared" si="160"/>
        <v>0</v>
      </c>
      <c r="CM215" s="17">
        <f t="shared" si="161"/>
        <v>0</v>
      </c>
      <c r="CN215" s="17">
        <f t="shared" si="162"/>
        <v>0</v>
      </c>
      <c r="CO215" s="17">
        <f t="shared" si="163"/>
        <v>0</v>
      </c>
      <c r="CP215" s="17">
        <f t="shared" si="164"/>
        <v>0</v>
      </c>
      <c r="CQ215" s="17">
        <f t="shared" si="165"/>
        <v>0</v>
      </c>
      <c r="CR215" s="17">
        <f t="shared" si="166"/>
        <v>0</v>
      </c>
      <c r="CS215" s="17">
        <f t="shared" si="167"/>
        <v>0</v>
      </c>
      <c r="CT215" s="17">
        <f t="shared" si="168"/>
        <v>0</v>
      </c>
      <c r="CU215" s="17">
        <f t="shared" si="169"/>
        <v>0</v>
      </c>
      <c r="CV215" s="17">
        <f t="shared" si="170"/>
        <v>0</v>
      </c>
      <c r="CW215" s="17">
        <f t="shared" si="171"/>
        <v>0</v>
      </c>
      <c r="CX215" s="17">
        <f t="shared" si="172"/>
        <v>0</v>
      </c>
      <c r="CY215" s="17">
        <f t="shared" si="173"/>
        <v>0</v>
      </c>
      <c r="CZ215" s="17">
        <f t="shared" si="174"/>
        <v>0</v>
      </c>
      <c r="DA215" s="17">
        <f t="shared" si="175"/>
        <v>0</v>
      </c>
      <c r="DB215" s="17">
        <f t="shared" si="176"/>
        <v>0</v>
      </c>
      <c r="DC215" s="17">
        <f t="shared" si="177"/>
        <v>0</v>
      </c>
      <c r="DD215" s="17">
        <f t="shared" si="178"/>
        <v>0</v>
      </c>
      <c r="DE215" s="17">
        <f t="shared" si="179"/>
        <v>0</v>
      </c>
      <c r="DF215" s="17">
        <f t="shared" si="180"/>
        <v>0</v>
      </c>
      <c r="DG215" s="17">
        <f t="shared" si="181"/>
        <v>0</v>
      </c>
    </row>
    <row r="216" spans="2:111" ht="15" customHeight="1" x14ac:dyDescent="0.2">
      <c r="B216" s="156">
        <v>208</v>
      </c>
      <c r="C216" s="157" t="str">
        <f t="shared" si="182"/>
        <v/>
      </c>
      <c r="D216" s="158" t="str">
        <f t="shared" si="142"/>
        <v>OK</v>
      </c>
      <c r="E216" s="159" t="e">
        <f>VLOOKUP('DATA SHEET'!$B$9,'Drill Size Info'!$T$2:$U$8,2,FALSE)</f>
        <v>#N/A</v>
      </c>
      <c r="F216" s="159" t="str">
        <f t="shared" si="183"/>
        <v/>
      </c>
      <c r="G216" s="91">
        <f t="shared" si="184"/>
        <v>0</v>
      </c>
      <c r="H216" s="160" t="s">
        <v>175</v>
      </c>
      <c r="I216" s="160" t="s">
        <v>175</v>
      </c>
      <c r="J216" s="160" t="str">
        <f>IF('DATA SHEET'!$B$10="NC-50","N/A","OK")</f>
        <v>OK</v>
      </c>
      <c r="K216" s="160" t="str">
        <f>IF('DATA SHEET'!$B$10="NC-50","N/A","OK")</f>
        <v>OK</v>
      </c>
      <c r="L216" s="160" t="str">
        <f t="shared" si="185"/>
        <v>OK</v>
      </c>
      <c r="M216" s="160" t="str">
        <f t="shared" si="186"/>
        <v>OK</v>
      </c>
      <c r="N216" s="160"/>
      <c r="O216" s="160"/>
      <c r="P216" s="160"/>
      <c r="Q216" s="160"/>
      <c r="R216" s="92" t="str">
        <f>IF(DI216&lt;&gt;"",
    IF(INT('Drill Size Info'!$AA$19)=INT('Drill Size Info'!$AB$19),
        --(INT('Drill Size Info'!$AA$19) &amp; "." &amp; DI216),
        IF(AND((--(INT('Drill Size Info'!$AA$19) &amp; "." &amp; DI216)&gt;=--('Drill Size Info'!$AA$19)), (--(INT('Drill Size Info'!$AA$19) &amp; "." &amp; DI216)&lt;=--('Drill Size Info'!$AB$19))),
            --(INT('Drill Size Info'!$AA$19) &amp; "." &amp; DI216),
            --(INT('Drill Size Info'!$AB$19) &amp; "." &amp; DI216)
        )
    ),
    IF(DH216&lt;&gt;"",
        IF(INT('Drill Size Info'!$AA$19)=INT('Drill Size Info'!$AB$19),
            --(INT('Drill Size Info'!$AA$19) &amp; "." &amp; LEFT(DH216,3)),
            IF(AND((--(INT('Drill Size Info'!$AA$19) &amp; "." &amp; LEFT(DH216,3))&gt;=--('Drill Size Info'!$AA$19)), (--(INT('Drill Size Info'!$AA$19) &amp; "." &amp; LEFT(DH216,3))&lt;=--('Drill Size Info'!$AB$19))),
                --(INT('Drill Size Info'!$AA$19) &amp; "." &amp; LEFT(DH216,3)),
                --(INT('Drill Size Info'!$AB$19) &amp; "." &amp; LEFT(DH216,3))
            )
        ),
        "OK"
    )
)</f>
        <v>OK</v>
      </c>
      <c r="S216" s="150" t="str">
        <f>IF(DJ216&lt;&gt;"",
    IF(INT('Drill Size Info'!$AA$19)=INT('Drill Size Info'!$AB$19),
        --(INT('Drill Size Info'!$AA$19) &amp; "." &amp; DJ216),
        IF(AND((--(INT('Drill Size Info'!$AA$19) &amp; "." &amp; DJ216)&gt;=--('Drill Size Info'!$AA$19)), (--(INT('Drill Size Info'!$AA$19) &amp; "." &amp; DJ216)&lt;=--('Drill Size Info'!$AB$19))),
            --(INT('Drill Size Info'!$AA$19) &amp; "." &amp; DJ216),
            --(INT('Drill Size Info'!$AB$19) &amp; "." &amp; DJ216)
        )
    ),
    IF(DH216&lt;&gt;"",
        IF(INT('Drill Size Info'!$AA$19)=INT('Drill Size Info'!$AB$19),
            --(INT('Drill Size Info'!$AA$19) &amp; "." &amp; RIGHT(DH216,3)),
            IF(AND((--(INT('Drill Size Info'!$AA$19) &amp; "." &amp; RIGHT(DH216,3))&gt;=--('Drill Size Info'!$AA$19)), (--(INT('Drill Size Info'!$AA$19) &amp; "." &amp; RIGHT(DH216,3))&lt;=--('Drill Size Info'!$AB$19))),
                --(INT('Drill Size Info'!$AA$19) &amp; "." &amp; RIGHT(DH216,3)),
                --(INT('Drill Size Info'!$AB$19) &amp; "." &amp; RIGHT(DH216,3))
            )
        ),
        "N/A"
    )
)</f>
        <v>N/A</v>
      </c>
      <c r="T216" s="150" t="str">
        <f>IF(DL216&lt;&gt;"",
    IF(INT('Drill Size Info'!$AA$19)=INT('Drill Size Info'!$AB$15),
        --(INT('Drill Size Info'!$AA$15) &amp; "." &amp; DL216),
        IF(AND((--(INT('Drill Size Info'!$AA$15) &amp; "." &amp; DL216)&gt;=--('Drill Size Info'!$AA$15)), (--(INT('Drill Size Info'!$AA$15) &amp; "." &amp; DL216)&lt;=--('Drill Size Info'!$AB$15))),
            --(INT('Drill Size Info'!$AA$15) &amp; "." &amp; DL216),
            --(INT('Drill Size Info'!$AB$15) &amp; "." &amp; DL216)
        )
    ),
    IF(DK216&lt;&gt;"",
        IF(INT('Drill Size Info'!$AA$15)=INT('Drill Size Info'!$AB$15),
            --(INT('Drill Size Info'!$AA$15) &amp; "." &amp; LEFT(DK216,3)),
            IF(AND((--(INT('Drill Size Info'!$AA$15) &amp; "." &amp; LEFT(DK216,3))&gt;=--('Drill Size Info'!$AA$15)), (--(INT('Drill Size Info'!$AA$15) &amp; "." &amp; LEFT(DK216,3))&lt;=--('Drill Size Info'!$AB$15))),
                --(INT('Drill Size Info'!$AA$15) &amp; "." &amp; LEFT(DK216,3)),
                --(INT('Drill Size Info'!$AB$15) &amp; "." &amp; LEFT(DK216,3))
            )
        ),
        "OK"
    )
)</f>
        <v>OK</v>
      </c>
      <c r="U216" s="150" t="str">
        <f>IF(DM216&lt;&gt;"",
    IF(INT('Drill Size Info'!$AA$19)=INT('Drill Size Info'!$AB$15),
        --(INT('Drill Size Info'!$AA$15) &amp; "." &amp; DM216),
        IF(AND((--(INT('Drill Size Info'!$AA$15) &amp; "." &amp; DM216)&gt;=--('Drill Size Info'!$AA$15)), (--(INT('Drill Size Info'!$AA$15) &amp; "." &amp; DM216)&lt;=--('Drill Size Info'!$AB$15))),
            --(INT('Drill Size Info'!$AA$15) &amp; "." &amp; DM216),
            --(INT('Drill Size Info'!$AB$15) &amp; "." &amp; DM216)
        )
    ),
    IF(DK216&lt;&gt;"",
        IF(INT('Drill Size Info'!$AA$15)=INT('Drill Size Info'!$AB$15),
            --(INT('Drill Size Info'!$AA$15) &amp; "." &amp; RIGHT(DK216,3)),
            IF(AND((--(INT('Drill Size Info'!$AA$15) &amp; "." &amp; RIGHT(DK216,3))&gt;=--('Drill Size Info'!$AA$15)), (--(INT('Drill Size Info'!$AA$15) &amp; "." &amp; RIGHT(DK216,3))&lt;=--('Drill Size Info'!$AB$15))),
                --(INT('Drill Size Info'!$AA$15) &amp; "." &amp; RIGHT(DK216,3)),
                --(INT('Drill Size Info'!$AB$15) &amp; "." &amp; RIGHT(DK216,3))
            )
        ),
        "N/A"
    )
)</f>
        <v>N/A</v>
      </c>
      <c r="V216" s="161"/>
      <c r="W216" s="161"/>
      <c r="X216" s="161"/>
      <c r="Y216" s="161"/>
      <c r="Z216" s="161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62"/>
      <c r="AL216" s="162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3"/>
      <c r="BC216" s="163"/>
      <c r="BD216" s="163"/>
      <c r="BE216" s="164"/>
      <c r="BF216" s="165"/>
      <c r="BG216" s="162"/>
      <c r="BH216" s="162"/>
      <c r="BI216" s="164"/>
      <c r="BJ216" s="38"/>
      <c r="BK216" s="38"/>
      <c r="BL216" s="38"/>
      <c r="BM216" s="38"/>
      <c r="BN216" s="38"/>
      <c r="BO216" s="38"/>
      <c r="BP216" s="117" t="str">
        <f t="shared" si="149"/>
        <v/>
      </c>
      <c r="BQ216" s="38"/>
      <c r="BR216" s="38"/>
      <c r="BS216" s="38"/>
      <c r="BT216" s="38"/>
      <c r="BV216" s="17">
        <f t="shared" si="143"/>
        <v>0</v>
      </c>
      <c r="BW216" s="17">
        <f t="shared" si="144"/>
        <v>0</v>
      </c>
      <c r="BX216" s="17">
        <f t="shared" si="145"/>
        <v>0</v>
      </c>
      <c r="BY216" s="17">
        <f t="shared" si="146"/>
        <v>0</v>
      </c>
      <c r="BZ216" s="17">
        <f t="shared" si="147"/>
        <v>0</v>
      </c>
      <c r="CA216" s="17">
        <f t="shared" si="148"/>
        <v>0</v>
      </c>
      <c r="CB216" s="17">
        <f t="shared" si="150"/>
        <v>0</v>
      </c>
      <c r="CC216" s="17">
        <f t="shared" si="151"/>
        <v>0</v>
      </c>
      <c r="CD216" s="17">
        <f t="shared" si="152"/>
        <v>0</v>
      </c>
      <c r="CE216" s="17">
        <f t="shared" si="153"/>
        <v>0</v>
      </c>
      <c r="CF216" s="17">
        <f t="shared" si="154"/>
        <v>0</v>
      </c>
      <c r="CG216" s="17">
        <f t="shared" si="155"/>
        <v>0</v>
      </c>
      <c r="CH216" s="17">
        <f t="shared" si="156"/>
        <v>0</v>
      </c>
      <c r="CI216" s="17">
        <f t="shared" si="157"/>
        <v>0</v>
      </c>
      <c r="CJ216" s="17">
        <f t="shared" si="158"/>
        <v>0</v>
      </c>
      <c r="CK216" s="17">
        <f t="shared" si="159"/>
        <v>0</v>
      </c>
      <c r="CL216" s="17">
        <f t="shared" si="160"/>
        <v>0</v>
      </c>
      <c r="CM216" s="17">
        <f t="shared" si="161"/>
        <v>0</v>
      </c>
      <c r="CN216" s="17">
        <f t="shared" si="162"/>
        <v>0</v>
      </c>
      <c r="CO216" s="17">
        <f t="shared" si="163"/>
        <v>0</v>
      </c>
      <c r="CP216" s="17">
        <f t="shared" si="164"/>
        <v>0</v>
      </c>
      <c r="CQ216" s="17">
        <f t="shared" si="165"/>
        <v>0</v>
      </c>
      <c r="CR216" s="17">
        <f t="shared" si="166"/>
        <v>0</v>
      </c>
      <c r="CS216" s="17">
        <f t="shared" si="167"/>
        <v>0</v>
      </c>
      <c r="CT216" s="17">
        <f t="shared" si="168"/>
        <v>0</v>
      </c>
      <c r="CU216" s="17">
        <f t="shared" si="169"/>
        <v>0</v>
      </c>
      <c r="CV216" s="17">
        <f t="shared" si="170"/>
        <v>0</v>
      </c>
      <c r="CW216" s="17">
        <f t="shared" si="171"/>
        <v>0</v>
      </c>
      <c r="CX216" s="17">
        <f t="shared" si="172"/>
        <v>0</v>
      </c>
      <c r="CY216" s="17">
        <f t="shared" si="173"/>
        <v>0</v>
      </c>
      <c r="CZ216" s="17">
        <f t="shared" si="174"/>
        <v>0</v>
      </c>
      <c r="DA216" s="17">
        <f t="shared" si="175"/>
        <v>0</v>
      </c>
      <c r="DB216" s="17">
        <f t="shared" si="176"/>
        <v>0</v>
      </c>
      <c r="DC216" s="17">
        <f t="shared" si="177"/>
        <v>0</v>
      </c>
      <c r="DD216" s="17">
        <f t="shared" si="178"/>
        <v>0</v>
      </c>
      <c r="DE216" s="17">
        <f t="shared" si="179"/>
        <v>0</v>
      </c>
      <c r="DF216" s="17">
        <f t="shared" si="180"/>
        <v>0</v>
      </c>
      <c r="DG216" s="17">
        <f t="shared" si="181"/>
        <v>0</v>
      </c>
    </row>
    <row r="217" spans="2:111" ht="15" customHeight="1" x14ac:dyDescent="0.2">
      <c r="B217" s="156">
        <v>209</v>
      </c>
      <c r="C217" s="157" t="str">
        <f t="shared" si="182"/>
        <v/>
      </c>
      <c r="D217" s="158" t="str">
        <f t="shared" si="142"/>
        <v>OK</v>
      </c>
      <c r="E217" s="159" t="e">
        <f>VLOOKUP('DATA SHEET'!$B$9,'Drill Size Info'!$T$2:$U$8,2,FALSE)</f>
        <v>#N/A</v>
      </c>
      <c r="F217" s="159" t="str">
        <f t="shared" si="183"/>
        <v/>
      </c>
      <c r="G217" s="91">
        <f t="shared" si="184"/>
        <v>0</v>
      </c>
      <c r="H217" s="160" t="s">
        <v>175</v>
      </c>
      <c r="I217" s="160" t="s">
        <v>175</v>
      </c>
      <c r="J217" s="160" t="str">
        <f>IF('DATA SHEET'!$B$10="NC-50","N/A","OK")</f>
        <v>OK</v>
      </c>
      <c r="K217" s="160" t="str">
        <f>IF('DATA SHEET'!$B$10="NC-50","N/A","OK")</f>
        <v>OK</v>
      </c>
      <c r="L217" s="160" t="str">
        <f t="shared" si="185"/>
        <v>OK</v>
      </c>
      <c r="M217" s="160" t="str">
        <f t="shared" si="186"/>
        <v>OK</v>
      </c>
      <c r="N217" s="160"/>
      <c r="O217" s="160"/>
      <c r="P217" s="160"/>
      <c r="Q217" s="160"/>
      <c r="R217" s="92" t="str">
        <f>IF(DI217&lt;&gt;"",
    IF(INT('Drill Size Info'!$AA$19)=INT('Drill Size Info'!$AB$19),
        --(INT('Drill Size Info'!$AA$19) &amp; "." &amp; DI217),
        IF(AND((--(INT('Drill Size Info'!$AA$19) &amp; "." &amp; DI217)&gt;=--('Drill Size Info'!$AA$19)), (--(INT('Drill Size Info'!$AA$19) &amp; "." &amp; DI217)&lt;=--('Drill Size Info'!$AB$19))),
            --(INT('Drill Size Info'!$AA$19) &amp; "." &amp; DI217),
            --(INT('Drill Size Info'!$AB$19) &amp; "." &amp; DI217)
        )
    ),
    IF(DH217&lt;&gt;"",
        IF(INT('Drill Size Info'!$AA$19)=INT('Drill Size Info'!$AB$19),
            --(INT('Drill Size Info'!$AA$19) &amp; "." &amp; LEFT(DH217,3)),
            IF(AND((--(INT('Drill Size Info'!$AA$19) &amp; "." &amp; LEFT(DH217,3))&gt;=--('Drill Size Info'!$AA$19)), (--(INT('Drill Size Info'!$AA$19) &amp; "." &amp; LEFT(DH217,3))&lt;=--('Drill Size Info'!$AB$19))),
                --(INT('Drill Size Info'!$AA$19) &amp; "." &amp; LEFT(DH217,3)),
                --(INT('Drill Size Info'!$AB$19) &amp; "." &amp; LEFT(DH217,3))
            )
        ),
        "OK"
    )
)</f>
        <v>OK</v>
      </c>
      <c r="S217" s="150" t="str">
        <f>IF(DJ217&lt;&gt;"",
    IF(INT('Drill Size Info'!$AA$19)=INT('Drill Size Info'!$AB$19),
        --(INT('Drill Size Info'!$AA$19) &amp; "." &amp; DJ217),
        IF(AND((--(INT('Drill Size Info'!$AA$19) &amp; "." &amp; DJ217)&gt;=--('Drill Size Info'!$AA$19)), (--(INT('Drill Size Info'!$AA$19) &amp; "." &amp; DJ217)&lt;=--('Drill Size Info'!$AB$19))),
            --(INT('Drill Size Info'!$AA$19) &amp; "." &amp; DJ217),
            --(INT('Drill Size Info'!$AB$19) &amp; "." &amp; DJ217)
        )
    ),
    IF(DH217&lt;&gt;"",
        IF(INT('Drill Size Info'!$AA$19)=INT('Drill Size Info'!$AB$19),
            --(INT('Drill Size Info'!$AA$19) &amp; "." &amp; RIGHT(DH217,3)),
            IF(AND((--(INT('Drill Size Info'!$AA$19) &amp; "." &amp; RIGHT(DH217,3))&gt;=--('Drill Size Info'!$AA$19)), (--(INT('Drill Size Info'!$AA$19) &amp; "." &amp; RIGHT(DH217,3))&lt;=--('Drill Size Info'!$AB$19))),
                --(INT('Drill Size Info'!$AA$19) &amp; "." &amp; RIGHT(DH217,3)),
                --(INT('Drill Size Info'!$AB$19) &amp; "." &amp; RIGHT(DH217,3))
            )
        ),
        "N/A"
    )
)</f>
        <v>N/A</v>
      </c>
      <c r="T217" s="150" t="str">
        <f>IF(DL217&lt;&gt;"",
    IF(INT('Drill Size Info'!$AA$19)=INT('Drill Size Info'!$AB$15),
        --(INT('Drill Size Info'!$AA$15) &amp; "." &amp; DL217),
        IF(AND((--(INT('Drill Size Info'!$AA$15) &amp; "." &amp; DL217)&gt;=--('Drill Size Info'!$AA$15)), (--(INT('Drill Size Info'!$AA$15) &amp; "." &amp; DL217)&lt;=--('Drill Size Info'!$AB$15))),
            --(INT('Drill Size Info'!$AA$15) &amp; "." &amp; DL217),
            --(INT('Drill Size Info'!$AB$15) &amp; "." &amp; DL217)
        )
    ),
    IF(DK217&lt;&gt;"",
        IF(INT('Drill Size Info'!$AA$15)=INT('Drill Size Info'!$AB$15),
            --(INT('Drill Size Info'!$AA$15) &amp; "." &amp; LEFT(DK217,3)),
            IF(AND((--(INT('Drill Size Info'!$AA$15) &amp; "." &amp; LEFT(DK217,3))&gt;=--('Drill Size Info'!$AA$15)), (--(INT('Drill Size Info'!$AA$15) &amp; "." &amp; LEFT(DK217,3))&lt;=--('Drill Size Info'!$AB$15))),
                --(INT('Drill Size Info'!$AA$15) &amp; "." &amp; LEFT(DK217,3)),
                --(INT('Drill Size Info'!$AB$15) &amp; "." &amp; LEFT(DK217,3))
            )
        ),
        "OK"
    )
)</f>
        <v>OK</v>
      </c>
      <c r="U217" s="150" t="str">
        <f>IF(DM217&lt;&gt;"",
    IF(INT('Drill Size Info'!$AA$19)=INT('Drill Size Info'!$AB$15),
        --(INT('Drill Size Info'!$AA$15) &amp; "." &amp; DM217),
        IF(AND((--(INT('Drill Size Info'!$AA$15) &amp; "." &amp; DM217)&gt;=--('Drill Size Info'!$AA$15)), (--(INT('Drill Size Info'!$AA$15) &amp; "." &amp; DM217)&lt;=--('Drill Size Info'!$AB$15))),
            --(INT('Drill Size Info'!$AA$15) &amp; "." &amp; DM217),
            --(INT('Drill Size Info'!$AB$15) &amp; "." &amp; DM217)
        )
    ),
    IF(DK217&lt;&gt;"",
        IF(INT('Drill Size Info'!$AA$15)=INT('Drill Size Info'!$AB$15),
            --(INT('Drill Size Info'!$AA$15) &amp; "." &amp; RIGHT(DK217,3)),
            IF(AND((--(INT('Drill Size Info'!$AA$15) &amp; "." &amp; RIGHT(DK217,3))&gt;=--('Drill Size Info'!$AA$15)), (--(INT('Drill Size Info'!$AA$15) &amp; "." &amp; RIGHT(DK217,3))&lt;=--('Drill Size Info'!$AB$15))),
                --(INT('Drill Size Info'!$AA$15) &amp; "." &amp; RIGHT(DK217,3)),
                --(INT('Drill Size Info'!$AB$15) &amp; "." &amp; RIGHT(DK217,3))
            )
        ),
        "N/A"
    )
)</f>
        <v>N/A</v>
      </c>
      <c r="V217" s="161"/>
      <c r="W217" s="161"/>
      <c r="X217" s="161"/>
      <c r="Y217" s="161"/>
      <c r="Z217" s="161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62"/>
      <c r="AL217" s="162"/>
      <c r="AM217" s="162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2"/>
      <c r="BA217" s="162"/>
      <c r="BB217" s="163"/>
      <c r="BC217" s="163"/>
      <c r="BD217" s="163"/>
      <c r="BE217" s="164"/>
      <c r="BF217" s="165"/>
      <c r="BG217" s="162"/>
      <c r="BH217" s="162"/>
      <c r="BI217" s="164"/>
      <c r="BJ217" s="38"/>
      <c r="BK217" s="38"/>
      <c r="BL217" s="38"/>
      <c r="BM217" s="38"/>
      <c r="BN217" s="38"/>
      <c r="BO217" s="38"/>
      <c r="BP217" s="117" t="str">
        <f t="shared" si="149"/>
        <v/>
      </c>
      <c r="BQ217" s="38"/>
      <c r="BR217" s="38"/>
      <c r="BS217" s="38"/>
      <c r="BT217" s="38"/>
      <c r="BV217" s="17">
        <f t="shared" si="143"/>
        <v>0</v>
      </c>
      <c r="BW217" s="17">
        <f t="shared" si="144"/>
        <v>0</v>
      </c>
      <c r="BX217" s="17">
        <f t="shared" si="145"/>
        <v>0</v>
      </c>
      <c r="BY217" s="17">
        <f t="shared" si="146"/>
        <v>0</v>
      </c>
      <c r="BZ217" s="17">
        <f t="shared" si="147"/>
        <v>0</v>
      </c>
      <c r="CA217" s="17">
        <f t="shared" si="148"/>
        <v>0</v>
      </c>
      <c r="CB217" s="17">
        <f t="shared" si="150"/>
        <v>0</v>
      </c>
      <c r="CC217" s="17">
        <f t="shared" si="151"/>
        <v>0</v>
      </c>
      <c r="CD217" s="17">
        <f t="shared" si="152"/>
        <v>0</v>
      </c>
      <c r="CE217" s="17">
        <f t="shared" si="153"/>
        <v>0</v>
      </c>
      <c r="CF217" s="17">
        <f t="shared" si="154"/>
        <v>0</v>
      </c>
      <c r="CG217" s="17">
        <f t="shared" si="155"/>
        <v>0</v>
      </c>
      <c r="CH217" s="17">
        <f t="shared" si="156"/>
        <v>0</v>
      </c>
      <c r="CI217" s="17">
        <f t="shared" si="157"/>
        <v>0</v>
      </c>
      <c r="CJ217" s="17">
        <f t="shared" si="158"/>
        <v>0</v>
      </c>
      <c r="CK217" s="17">
        <f t="shared" si="159"/>
        <v>0</v>
      </c>
      <c r="CL217" s="17">
        <f t="shared" si="160"/>
        <v>0</v>
      </c>
      <c r="CM217" s="17">
        <f t="shared" si="161"/>
        <v>0</v>
      </c>
      <c r="CN217" s="17">
        <f t="shared" si="162"/>
        <v>0</v>
      </c>
      <c r="CO217" s="17">
        <f t="shared" si="163"/>
        <v>0</v>
      </c>
      <c r="CP217" s="17">
        <f t="shared" si="164"/>
        <v>0</v>
      </c>
      <c r="CQ217" s="17">
        <f t="shared" si="165"/>
        <v>0</v>
      </c>
      <c r="CR217" s="17">
        <f t="shared" si="166"/>
        <v>0</v>
      </c>
      <c r="CS217" s="17">
        <f t="shared" si="167"/>
        <v>0</v>
      </c>
      <c r="CT217" s="17">
        <f t="shared" si="168"/>
        <v>0</v>
      </c>
      <c r="CU217" s="17">
        <f t="shared" si="169"/>
        <v>0</v>
      </c>
      <c r="CV217" s="17">
        <f t="shared" si="170"/>
        <v>0</v>
      </c>
      <c r="CW217" s="17">
        <f t="shared" si="171"/>
        <v>0</v>
      </c>
      <c r="CX217" s="17">
        <f t="shared" si="172"/>
        <v>0</v>
      </c>
      <c r="CY217" s="17">
        <f t="shared" si="173"/>
        <v>0</v>
      </c>
      <c r="CZ217" s="17">
        <f t="shared" si="174"/>
        <v>0</v>
      </c>
      <c r="DA217" s="17">
        <f t="shared" si="175"/>
        <v>0</v>
      </c>
      <c r="DB217" s="17">
        <f t="shared" si="176"/>
        <v>0</v>
      </c>
      <c r="DC217" s="17">
        <f t="shared" si="177"/>
        <v>0</v>
      </c>
      <c r="DD217" s="17">
        <f t="shared" si="178"/>
        <v>0</v>
      </c>
      <c r="DE217" s="17">
        <f t="shared" si="179"/>
        <v>0</v>
      </c>
      <c r="DF217" s="17">
        <f t="shared" si="180"/>
        <v>0</v>
      </c>
      <c r="DG217" s="17">
        <f t="shared" si="181"/>
        <v>0</v>
      </c>
    </row>
    <row r="218" spans="2:111" ht="15" customHeight="1" x14ac:dyDescent="0.2">
      <c r="B218" s="156">
        <v>210</v>
      </c>
      <c r="C218" s="157" t="str">
        <f t="shared" si="182"/>
        <v/>
      </c>
      <c r="D218" s="158" t="str">
        <f t="shared" si="142"/>
        <v>OK</v>
      </c>
      <c r="E218" s="159" t="e">
        <f>VLOOKUP('DATA SHEET'!$B$9,'Drill Size Info'!$T$2:$U$8,2,FALSE)</f>
        <v>#N/A</v>
      </c>
      <c r="F218" s="159" t="str">
        <f t="shared" si="183"/>
        <v/>
      </c>
      <c r="G218" s="91">
        <f t="shared" si="184"/>
        <v>0</v>
      </c>
      <c r="H218" s="160" t="s">
        <v>175</v>
      </c>
      <c r="I218" s="160" t="s">
        <v>175</v>
      </c>
      <c r="J218" s="160" t="str">
        <f>IF('DATA SHEET'!$B$10="NC-50","N/A","OK")</f>
        <v>OK</v>
      </c>
      <c r="K218" s="160" t="str">
        <f>IF('DATA SHEET'!$B$10="NC-50","N/A","OK")</f>
        <v>OK</v>
      </c>
      <c r="L218" s="160" t="str">
        <f t="shared" si="185"/>
        <v>OK</v>
      </c>
      <c r="M218" s="160" t="str">
        <f t="shared" si="186"/>
        <v>OK</v>
      </c>
      <c r="N218" s="160"/>
      <c r="O218" s="160"/>
      <c r="P218" s="160"/>
      <c r="Q218" s="160"/>
      <c r="R218" s="92" t="str">
        <f>IF(DI218&lt;&gt;"",
    IF(INT('Drill Size Info'!$AA$19)=INT('Drill Size Info'!$AB$19),
        --(INT('Drill Size Info'!$AA$19) &amp; "." &amp; DI218),
        IF(AND((--(INT('Drill Size Info'!$AA$19) &amp; "." &amp; DI218)&gt;=--('Drill Size Info'!$AA$19)), (--(INT('Drill Size Info'!$AA$19) &amp; "." &amp; DI218)&lt;=--('Drill Size Info'!$AB$19))),
            --(INT('Drill Size Info'!$AA$19) &amp; "." &amp; DI218),
            --(INT('Drill Size Info'!$AB$19) &amp; "." &amp; DI218)
        )
    ),
    IF(DH218&lt;&gt;"",
        IF(INT('Drill Size Info'!$AA$19)=INT('Drill Size Info'!$AB$19),
            --(INT('Drill Size Info'!$AA$19) &amp; "." &amp; LEFT(DH218,3)),
            IF(AND((--(INT('Drill Size Info'!$AA$19) &amp; "." &amp; LEFT(DH218,3))&gt;=--('Drill Size Info'!$AA$19)), (--(INT('Drill Size Info'!$AA$19) &amp; "." &amp; LEFT(DH218,3))&lt;=--('Drill Size Info'!$AB$19))),
                --(INT('Drill Size Info'!$AA$19) &amp; "." &amp; LEFT(DH218,3)),
                --(INT('Drill Size Info'!$AB$19) &amp; "." &amp; LEFT(DH218,3))
            )
        ),
        "OK"
    )
)</f>
        <v>OK</v>
      </c>
      <c r="S218" s="150" t="str">
        <f>IF(DJ218&lt;&gt;"",
    IF(INT('Drill Size Info'!$AA$19)=INT('Drill Size Info'!$AB$19),
        --(INT('Drill Size Info'!$AA$19) &amp; "." &amp; DJ218),
        IF(AND((--(INT('Drill Size Info'!$AA$19) &amp; "." &amp; DJ218)&gt;=--('Drill Size Info'!$AA$19)), (--(INT('Drill Size Info'!$AA$19) &amp; "." &amp; DJ218)&lt;=--('Drill Size Info'!$AB$19))),
            --(INT('Drill Size Info'!$AA$19) &amp; "." &amp; DJ218),
            --(INT('Drill Size Info'!$AB$19) &amp; "." &amp; DJ218)
        )
    ),
    IF(DH218&lt;&gt;"",
        IF(INT('Drill Size Info'!$AA$19)=INT('Drill Size Info'!$AB$19),
            --(INT('Drill Size Info'!$AA$19) &amp; "." &amp; RIGHT(DH218,3)),
            IF(AND((--(INT('Drill Size Info'!$AA$19) &amp; "." &amp; RIGHT(DH218,3))&gt;=--('Drill Size Info'!$AA$19)), (--(INT('Drill Size Info'!$AA$19) &amp; "." &amp; RIGHT(DH218,3))&lt;=--('Drill Size Info'!$AB$19))),
                --(INT('Drill Size Info'!$AA$19) &amp; "." &amp; RIGHT(DH218,3)),
                --(INT('Drill Size Info'!$AB$19) &amp; "." &amp; RIGHT(DH218,3))
            )
        ),
        "N/A"
    )
)</f>
        <v>N/A</v>
      </c>
      <c r="T218" s="150" t="str">
        <f>IF(DL218&lt;&gt;"",
    IF(INT('Drill Size Info'!$AA$19)=INT('Drill Size Info'!$AB$15),
        --(INT('Drill Size Info'!$AA$15) &amp; "." &amp; DL218),
        IF(AND((--(INT('Drill Size Info'!$AA$15) &amp; "." &amp; DL218)&gt;=--('Drill Size Info'!$AA$15)), (--(INT('Drill Size Info'!$AA$15) &amp; "." &amp; DL218)&lt;=--('Drill Size Info'!$AB$15))),
            --(INT('Drill Size Info'!$AA$15) &amp; "." &amp; DL218),
            --(INT('Drill Size Info'!$AB$15) &amp; "." &amp; DL218)
        )
    ),
    IF(DK218&lt;&gt;"",
        IF(INT('Drill Size Info'!$AA$15)=INT('Drill Size Info'!$AB$15),
            --(INT('Drill Size Info'!$AA$15) &amp; "." &amp; LEFT(DK218,3)),
            IF(AND((--(INT('Drill Size Info'!$AA$15) &amp; "." &amp; LEFT(DK218,3))&gt;=--('Drill Size Info'!$AA$15)), (--(INT('Drill Size Info'!$AA$15) &amp; "." &amp; LEFT(DK218,3))&lt;=--('Drill Size Info'!$AB$15))),
                --(INT('Drill Size Info'!$AA$15) &amp; "." &amp; LEFT(DK218,3)),
                --(INT('Drill Size Info'!$AB$15) &amp; "." &amp; LEFT(DK218,3))
            )
        ),
        "OK"
    )
)</f>
        <v>OK</v>
      </c>
      <c r="U218" s="150" t="str">
        <f>IF(DM218&lt;&gt;"",
    IF(INT('Drill Size Info'!$AA$19)=INT('Drill Size Info'!$AB$15),
        --(INT('Drill Size Info'!$AA$15) &amp; "." &amp; DM218),
        IF(AND((--(INT('Drill Size Info'!$AA$15) &amp; "." &amp; DM218)&gt;=--('Drill Size Info'!$AA$15)), (--(INT('Drill Size Info'!$AA$15) &amp; "." &amp; DM218)&lt;=--('Drill Size Info'!$AB$15))),
            --(INT('Drill Size Info'!$AA$15) &amp; "." &amp; DM218),
            --(INT('Drill Size Info'!$AB$15) &amp; "." &amp; DM218)
        )
    ),
    IF(DK218&lt;&gt;"",
        IF(INT('Drill Size Info'!$AA$15)=INT('Drill Size Info'!$AB$15),
            --(INT('Drill Size Info'!$AA$15) &amp; "." &amp; RIGHT(DK218,3)),
            IF(AND((--(INT('Drill Size Info'!$AA$15) &amp; "." &amp; RIGHT(DK218,3))&gt;=--('Drill Size Info'!$AA$15)), (--(INT('Drill Size Info'!$AA$15) &amp; "." &amp; RIGHT(DK218,3))&lt;=--('Drill Size Info'!$AB$15))),
                --(INT('Drill Size Info'!$AA$15) &amp; "." &amp; RIGHT(DK218,3)),
                --(INT('Drill Size Info'!$AB$15) &amp; "." &amp; RIGHT(DK218,3))
            )
        ),
        "N/A"
    )
)</f>
        <v>N/A</v>
      </c>
      <c r="V218" s="161"/>
      <c r="W218" s="161"/>
      <c r="X218" s="161"/>
      <c r="Y218" s="161"/>
      <c r="Z218" s="161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2"/>
      <c r="BA218" s="162"/>
      <c r="BB218" s="163"/>
      <c r="BC218" s="163"/>
      <c r="BD218" s="163"/>
      <c r="BE218" s="164"/>
      <c r="BF218" s="165"/>
      <c r="BG218" s="162"/>
      <c r="BH218" s="162"/>
      <c r="BI218" s="164"/>
      <c r="BJ218" s="38"/>
      <c r="BK218" s="38"/>
      <c r="BL218" s="38"/>
      <c r="BM218" s="38"/>
      <c r="BN218" s="38"/>
      <c r="BO218" s="38"/>
      <c r="BP218" s="117" t="str">
        <f t="shared" si="149"/>
        <v/>
      </c>
      <c r="BQ218" s="38"/>
      <c r="BR218" s="38"/>
      <c r="BS218" s="38"/>
      <c r="BT218" s="38"/>
      <c r="BV218" s="17">
        <f t="shared" si="143"/>
        <v>0</v>
      </c>
      <c r="BW218" s="17">
        <f t="shared" si="144"/>
        <v>0</v>
      </c>
      <c r="BX218" s="17">
        <f t="shared" si="145"/>
        <v>0</v>
      </c>
      <c r="BY218" s="17">
        <f t="shared" si="146"/>
        <v>0</v>
      </c>
      <c r="BZ218" s="17">
        <f t="shared" si="147"/>
        <v>0</v>
      </c>
      <c r="CA218" s="17">
        <f t="shared" si="148"/>
        <v>0</v>
      </c>
      <c r="CB218" s="17">
        <f t="shared" si="150"/>
        <v>0</v>
      </c>
      <c r="CC218" s="17">
        <f t="shared" si="151"/>
        <v>0</v>
      </c>
      <c r="CD218" s="17">
        <f t="shared" si="152"/>
        <v>0</v>
      </c>
      <c r="CE218" s="17">
        <f t="shared" si="153"/>
        <v>0</v>
      </c>
      <c r="CF218" s="17">
        <f t="shared" si="154"/>
        <v>0</v>
      </c>
      <c r="CG218" s="17">
        <f t="shared" si="155"/>
        <v>0</v>
      </c>
      <c r="CH218" s="17">
        <f t="shared" si="156"/>
        <v>0</v>
      </c>
      <c r="CI218" s="17">
        <f t="shared" si="157"/>
        <v>0</v>
      </c>
      <c r="CJ218" s="17">
        <f t="shared" si="158"/>
        <v>0</v>
      </c>
      <c r="CK218" s="17">
        <f t="shared" si="159"/>
        <v>0</v>
      </c>
      <c r="CL218" s="17">
        <f t="shared" si="160"/>
        <v>0</v>
      </c>
      <c r="CM218" s="17">
        <f t="shared" si="161"/>
        <v>0</v>
      </c>
      <c r="CN218" s="17">
        <f t="shared" si="162"/>
        <v>0</v>
      </c>
      <c r="CO218" s="17">
        <f t="shared" si="163"/>
        <v>0</v>
      </c>
      <c r="CP218" s="17">
        <f t="shared" si="164"/>
        <v>0</v>
      </c>
      <c r="CQ218" s="17">
        <f t="shared" si="165"/>
        <v>0</v>
      </c>
      <c r="CR218" s="17">
        <f t="shared" si="166"/>
        <v>0</v>
      </c>
      <c r="CS218" s="17">
        <f t="shared" si="167"/>
        <v>0</v>
      </c>
      <c r="CT218" s="17">
        <f t="shared" si="168"/>
        <v>0</v>
      </c>
      <c r="CU218" s="17">
        <f t="shared" si="169"/>
        <v>0</v>
      </c>
      <c r="CV218" s="17">
        <f t="shared" si="170"/>
        <v>0</v>
      </c>
      <c r="CW218" s="17">
        <f t="shared" si="171"/>
        <v>0</v>
      </c>
      <c r="CX218" s="17">
        <f t="shared" si="172"/>
        <v>0</v>
      </c>
      <c r="CY218" s="17">
        <f t="shared" si="173"/>
        <v>0</v>
      </c>
      <c r="CZ218" s="17">
        <f t="shared" si="174"/>
        <v>0</v>
      </c>
      <c r="DA218" s="17">
        <f t="shared" si="175"/>
        <v>0</v>
      </c>
      <c r="DB218" s="17">
        <f t="shared" si="176"/>
        <v>0</v>
      </c>
      <c r="DC218" s="17">
        <f t="shared" si="177"/>
        <v>0</v>
      </c>
      <c r="DD218" s="17">
        <f t="shared" si="178"/>
        <v>0</v>
      </c>
      <c r="DE218" s="17">
        <f t="shared" si="179"/>
        <v>0</v>
      </c>
      <c r="DF218" s="17">
        <f t="shared" si="180"/>
        <v>0</v>
      </c>
      <c r="DG218" s="17">
        <f t="shared" si="181"/>
        <v>0</v>
      </c>
    </row>
    <row r="219" spans="2:111" ht="15" customHeight="1" x14ac:dyDescent="0.2">
      <c r="B219" s="156">
        <v>211</v>
      </c>
      <c r="C219" s="157" t="str">
        <f t="shared" si="182"/>
        <v/>
      </c>
      <c r="D219" s="158" t="str">
        <f t="shared" si="142"/>
        <v>OK</v>
      </c>
      <c r="E219" s="159" t="e">
        <f>VLOOKUP('DATA SHEET'!$B$9,'Drill Size Info'!$T$2:$U$8,2,FALSE)</f>
        <v>#N/A</v>
      </c>
      <c r="F219" s="159" t="str">
        <f t="shared" si="183"/>
        <v/>
      </c>
      <c r="G219" s="91">
        <f t="shared" si="184"/>
        <v>0</v>
      </c>
      <c r="H219" s="160" t="s">
        <v>175</v>
      </c>
      <c r="I219" s="160" t="s">
        <v>175</v>
      </c>
      <c r="J219" s="160" t="str">
        <f>IF('DATA SHEET'!$B$10="NC-50","N/A","OK")</f>
        <v>OK</v>
      </c>
      <c r="K219" s="160" t="str">
        <f>IF('DATA SHEET'!$B$10="NC-50","N/A","OK")</f>
        <v>OK</v>
      </c>
      <c r="L219" s="160" t="str">
        <f t="shared" si="185"/>
        <v>OK</v>
      </c>
      <c r="M219" s="160" t="str">
        <f t="shared" si="186"/>
        <v>OK</v>
      </c>
      <c r="N219" s="160"/>
      <c r="O219" s="160"/>
      <c r="P219" s="160"/>
      <c r="Q219" s="160"/>
      <c r="R219" s="92" t="str">
        <f>IF(DI219&lt;&gt;"",
    IF(INT('Drill Size Info'!$AA$19)=INT('Drill Size Info'!$AB$19),
        --(INT('Drill Size Info'!$AA$19) &amp; "." &amp; DI219),
        IF(AND((--(INT('Drill Size Info'!$AA$19) &amp; "." &amp; DI219)&gt;=--('Drill Size Info'!$AA$19)), (--(INT('Drill Size Info'!$AA$19) &amp; "." &amp; DI219)&lt;=--('Drill Size Info'!$AB$19))),
            --(INT('Drill Size Info'!$AA$19) &amp; "." &amp; DI219),
            --(INT('Drill Size Info'!$AB$19) &amp; "." &amp; DI219)
        )
    ),
    IF(DH219&lt;&gt;"",
        IF(INT('Drill Size Info'!$AA$19)=INT('Drill Size Info'!$AB$19),
            --(INT('Drill Size Info'!$AA$19) &amp; "." &amp; LEFT(DH219,3)),
            IF(AND((--(INT('Drill Size Info'!$AA$19) &amp; "." &amp; LEFT(DH219,3))&gt;=--('Drill Size Info'!$AA$19)), (--(INT('Drill Size Info'!$AA$19) &amp; "." &amp; LEFT(DH219,3))&lt;=--('Drill Size Info'!$AB$19))),
                --(INT('Drill Size Info'!$AA$19) &amp; "." &amp; LEFT(DH219,3)),
                --(INT('Drill Size Info'!$AB$19) &amp; "." &amp; LEFT(DH219,3))
            )
        ),
        "OK"
    )
)</f>
        <v>OK</v>
      </c>
      <c r="S219" s="150" t="str">
        <f>IF(DJ219&lt;&gt;"",
    IF(INT('Drill Size Info'!$AA$19)=INT('Drill Size Info'!$AB$19),
        --(INT('Drill Size Info'!$AA$19) &amp; "." &amp; DJ219),
        IF(AND((--(INT('Drill Size Info'!$AA$19) &amp; "." &amp; DJ219)&gt;=--('Drill Size Info'!$AA$19)), (--(INT('Drill Size Info'!$AA$19) &amp; "." &amp; DJ219)&lt;=--('Drill Size Info'!$AB$19))),
            --(INT('Drill Size Info'!$AA$19) &amp; "." &amp; DJ219),
            --(INT('Drill Size Info'!$AB$19) &amp; "." &amp; DJ219)
        )
    ),
    IF(DH219&lt;&gt;"",
        IF(INT('Drill Size Info'!$AA$19)=INT('Drill Size Info'!$AB$19),
            --(INT('Drill Size Info'!$AA$19) &amp; "." &amp; RIGHT(DH219,3)),
            IF(AND((--(INT('Drill Size Info'!$AA$19) &amp; "." &amp; RIGHT(DH219,3))&gt;=--('Drill Size Info'!$AA$19)), (--(INT('Drill Size Info'!$AA$19) &amp; "." &amp; RIGHT(DH219,3))&lt;=--('Drill Size Info'!$AB$19))),
                --(INT('Drill Size Info'!$AA$19) &amp; "." &amp; RIGHT(DH219,3)),
                --(INT('Drill Size Info'!$AB$19) &amp; "." &amp; RIGHT(DH219,3))
            )
        ),
        "N/A"
    )
)</f>
        <v>N/A</v>
      </c>
      <c r="T219" s="150" t="str">
        <f>IF(DL219&lt;&gt;"",
    IF(INT('Drill Size Info'!$AA$19)=INT('Drill Size Info'!$AB$15),
        --(INT('Drill Size Info'!$AA$15) &amp; "." &amp; DL219),
        IF(AND((--(INT('Drill Size Info'!$AA$15) &amp; "." &amp; DL219)&gt;=--('Drill Size Info'!$AA$15)), (--(INT('Drill Size Info'!$AA$15) &amp; "." &amp; DL219)&lt;=--('Drill Size Info'!$AB$15))),
            --(INT('Drill Size Info'!$AA$15) &amp; "." &amp; DL219),
            --(INT('Drill Size Info'!$AB$15) &amp; "." &amp; DL219)
        )
    ),
    IF(DK219&lt;&gt;"",
        IF(INT('Drill Size Info'!$AA$15)=INT('Drill Size Info'!$AB$15),
            --(INT('Drill Size Info'!$AA$15) &amp; "." &amp; LEFT(DK219,3)),
            IF(AND((--(INT('Drill Size Info'!$AA$15) &amp; "." &amp; LEFT(DK219,3))&gt;=--('Drill Size Info'!$AA$15)), (--(INT('Drill Size Info'!$AA$15) &amp; "." &amp; LEFT(DK219,3))&lt;=--('Drill Size Info'!$AB$15))),
                --(INT('Drill Size Info'!$AA$15) &amp; "." &amp; LEFT(DK219,3)),
                --(INT('Drill Size Info'!$AB$15) &amp; "." &amp; LEFT(DK219,3))
            )
        ),
        "OK"
    )
)</f>
        <v>OK</v>
      </c>
      <c r="U219" s="150" t="str">
        <f>IF(DM219&lt;&gt;"",
    IF(INT('Drill Size Info'!$AA$19)=INT('Drill Size Info'!$AB$15),
        --(INT('Drill Size Info'!$AA$15) &amp; "." &amp; DM219),
        IF(AND((--(INT('Drill Size Info'!$AA$15) &amp; "." &amp; DM219)&gt;=--('Drill Size Info'!$AA$15)), (--(INT('Drill Size Info'!$AA$15) &amp; "." &amp; DM219)&lt;=--('Drill Size Info'!$AB$15))),
            --(INT('Drill Size Info'!$AA$15) &amp; "." &amp; DM219),
            --(INT('Drill Size Info'!$AB$15) &amp; "." &amp; DM219)
        )
    ),
    IF(DK219&lt;&gt;"",
        IF(INT('Drill Size Info'!$AA$15)=INT('Drill Size Info'!$AB$15),
            --(INT('Drill Size Info'!$AA$15) &amp; "." &amp; RIGHT(DK219,3)),
            IF(AND((--(INT('Drill Size Info'!$AA$15) &amp; "." &amp; RIGHT(DK219,3))&gt;=--('Drill Size Info'!$AA$15)), (--(INT('Drill Size Info'!$AA$15) &amp; "." &amp; RIGHT(DK219,3))&lt;=--('Drill Size Info'!$AB$15))),
                --(INT('Drill Size Info'!$AA$15) &amp; "." &amp; RIGHT(DK219,3)),
                --(INT('Drill Size Info'!$AB$15) &amp; "." &amp; RIGHT(DK219,3))
            )
        ),
        "N/A"
    )
)</f>
        <v>N/A</v>
      </c>
      <c r="V219" s="161"/>
      <c r="W219" s="161"/>
      <c r="X219" s="161"/>
      <c r="Y219" s="161"/>
      <c r="Z219" s="161"/>
      <c r="AA219" s="162"/>
      <c r="AB219" s="162"/>
      <c r="AC219" s="162"/>
      <c r="AD219" s="162"/>
      <c r="AE219" s="162"/>
      <c r="AF219" s="162"/>
      <c r="AG219" s="162"/>
      <c r="AH219" s="162"/>
      <c r="AI219" s="162"/>
      <c r="AJ219" s="162"/>
      <c r="AK219" s="162"/>
      <c r="AL219" s="162"/>
      <c r="AM219" s="162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2"/>
      <c r="BA219" s="162"/>
      <c r="BB219" s="163"/>
      <c r="BC219" s="163"/>
      <c r="BD219" s="163"/>
      <c r="BE219" s="164"/>
      <c r="BF219" s="165"/>
      <c r="BG219" s="162"/>
      <c r="BH219" s="162"/>
      <c r="BI219" s="164"/>
      <c r="BJ219" s="38"/>
      <c r="BK219" s="38"/>
      <c r="BL219" s="38"/>
      <c r="BM219" s="38"/>
      <c r="BN219" s="38"/>
      <c r="BO219" s="38"/>
      <c r="BP219" s="117" t="str">
        <f t="shared" si="149"/>
        <v/>
      </c>
      <c r="BQ219" s="38"/>
      <c r="BR219" s="38"/>
      <c r="BS219" s="38"/>
      <c r="BT219" s="38"/>
      <c r="BV219" s="17">
        <f t="shared" si="143"/>
        <v>0</v>
      </c>
      <c r="BW219" s="17">
        <f t="shared" si="144"/>
        <v>0</v>
      </c>
      <c r="BX219" s="17">
        <f t="shared" si="145"/>
        <v>0</v>
      </c>
      <c r="BY219" s="17">
        <f t="shared" si="146"/>
        <v>0</v>
      </c>
      <c r="BZ219" s="17">
        <f t="shared" si="147"/>
        <v>0</v>
      </c>
      <c r="CA219" s="17">
        <f t="shared" si="148"/>
        <v>0</v>
      </c>
      <c r="CB219" s="17">
        <f t="shared" si="150"/>
        <v>0</v>
      </c>
      <c r="CC219" s="17">
        <f t="shared" si="151"/>
        <v>0</v>
      </c>
      <c r="CD219" s="17">
        <f t="shared" si="152"/>
        <v>0</v>
      </c>
      <c r="CE219" s="17">
        <f t="shared" si="153"/>
        <v>0</v>
      </c>
      <c r="CF219" s="17">
        <f t="shared" si="154"/>
        <v>0</v>
      </c>
      <c r="CG219" s="17">
        <f t="shared" si="155"/>
        <v>0</v>
      </c>
      <c r="CH219" s="17">
        <f t="shared" si="156"/>
        <v>0</v>
      </c>
      <c r="CI219" s="17">
        <f t="shared" si="157"/>
        <v>0</v>
      </c>
      <c r="CJ219" s="17">
        <f t="shared" si="158"/>
        <v>0</v>
      </c>
      <c r="CK219" s="17">
        <f t="shared" si="159"/>
        <v>0</v>
      </c>
      <c r="CL219" s="17">
        <f t="shared" si="160"/>
        <v>0</v>
      </c>
      <c r="CM219" s="17">
        <f t="shared" si="161"/>
        <v>0</v>
      </c>
      <c r="CN219" s="17">
        <f t="shared" si="162"/>
        <v>0</v>
      </c>
      <c r="CO219" s="17">
        <f t="shared" si="163"/>
        <v>0</v>
      </c>
      <c r="CP219" s="17">
        <f t="shared" si="164"/>
        <v>0</v>
      </c>
      <c r="CQ219" s="17">
        <f t="shared" si="165"/>
        <v>0</v>
      </c>
      <c r="CR219" s="17">
        <f t="shared" si="166"/>
        <v>0</v>
      </c>
      <c r="CS219" s="17">
        <f t="shared" si="167"/>
        <v>0</v>
      </c>
      <c r="CT219" s="17">
        <f t="shared" si="168"/>
        <v>0</v>
      </c>
      <c r="CU219" s="17">
        <f t="shared" si="169"/>
        <v>0</v>
      </c>
      <c r="CV219" s="17">
        <f t="shared" si="170"/>
        <v>0</v>
      </c>
      <c r="CW219" s="17">
        <f t="shared" si="171"/>
        <v>0</v>
      </c>
      <c r="CX219" s="17">
        <f t="shared" si="172"/>
        <v>0</v>
      </c>
      <c r="CY219" s="17">
        <f t="shared" si="173"/>
        <v>0</v>
      </c>
      <c r="CZ219" s="17">
        <f t="shared" si="174"/>
        <v>0</v>
      </c>
      <c r="DA219" s="17">
        <f t="shared" si="175"/>
        <v>0</v>
      </c>
      <c r="DB219" s="17">
        <f t="shared" si="176"/>
        <v>0</v>
      </c>
      <c r="DC219" s="17">
        <f t="shared" si="177"/>
        <v>0</v>
      </c>
      <c r="DD219" s="17">
        <f t="shared" si="178"/>
        <v>0</v>
      </c>
      <c r="DE219" s="17">
        <f t="shared" si="179"/>
        <v>0</v>
      </c>
      <c r="DF219" s="17">
        <f t="shared" si="180"/>
        <v>0</v>
      </c>
      <c r="DG219" s="17">
        <f t="shared" si="181"/>
        <v>0</v>
      </c>
    </row>
    <row r="220" spans="2:111" ht="15" customHeight="1" x14ac:dyDescent="0.2">
      <c r="B220" s="156">
        <v>212</v>
      </c>
      <c r="C220" s="157" t="str">
        <f t="shared" si="182"/>
        <v/>
      </c>
      <c r="D220" s="158" t="str">
        <f t="shared" si="142"/>
        <v>OK</v>
      </c>
      <c r="E220" s="159" t="e">
        <f>VLOOKUP('DATA SHEET'!$B$9,'Drill Size Info'!$T$2:$U$8,2,FALSE)</f>
        <v>#N/A</v>
      </c>
      <c r="F220" s="159" t="str">
        <f t="shared" si="183"/>
        <v/>
      </c>
      <c r="G220" s="91">
        <f t="shared" si="184"/>
        <v>0</v>
      </c>
      <c r="H220" s="160" t="s">
        <v>175</v>
      </c>
      <c r="I220" s="160" t="s">
        <v>175</v>
      </c>
      <c r="J220" s="160" t="str">
        <f>IF('DATA SHEET'!$B$10="NC-50","N/A","OK")</f>
        <v>OK</v>
      </c>
      <c r="K220" s="160" t="str">
        <f>IF('DATA SHEET'!$B$10="NC-50","N/A","OK")</f>
        <v>OK</v>
      </c>
      <c r="L220" s="160" t="str">
        <f t="shared" si="185"/>
        <v>OK</v>
      </c>
      <c r="M220" s="160" t="str">
        <f t="shared" si="186"/>
        <v>OK</v>
      </c>
      <c r="N220" s="160"/>
      <c r="O220" s="160"/>
      <c r="P220" s="160"/>
      <c r="Q220" s="160"/>
      <c r="R220" s="92" t="str">
        <f>IF(DI220&lt;&gt;"",
    IF(INT('Drill Size Info'!$AA$19)=INT('Drill Size Info'!$AB$19),
        --(INT('Drill Size Info'!$AA$19) &amp; "." &amp; DI220),
        IF(AND((--(INT('Drill Size Info'!$AA$19) &amp; "." &amp; DI220)&gt;=--('Drill Size Info'!$AA$19)), (--(INT('Drill Size Info'!$AA$19) &amp; "." &amp; DI220)&lt;=--('Drill Size Info'!$AB$19))),
            --(INT('Drill Size Info'!$AA$19) &amp; "." &amp; DI220),
            --(INT('Drill Size Info'!$AB$19) &amp; "." &amp; DI220)
        )
    ),
    IF(DH220&lt;&gt;"",
        IF(INT('Drill Size Info'!$AA$19)=INT('Drill Size Info'!$AB$19),
            --(INT('Drill Size Info'!$AA$19) &amp; "." &amp; LEFT(DH220,3)),
            IF(AND((--(INT('Drill Size Info'!$AA$19) &amp; "." &amp; LEFT(DH220,3))&gt;=--('Drill Size Info'!$AA$19)), (--(INT('Drill Size Info'!$AA$19) &amp; "." &amp; LEFT(DH220,3))&lt;=--('Drill Size Info'!$AB$19))),
                --(INT('Drill Size Info'!$AA$19) &amp; "." &amp; LEFT(DH220,3)),
                --(INT('Drill Size Info'!$AB$19) &amp; "." &amp; LEFT(DH220,3))
            )
        ),
        "OK"
    )
)</f>
        <v>OK</v>
      </c>
      <c r="S220" s="150" t="str">
        <f>IF(DJ220&lt;&gt;"",
    IF(INT('Drill Size Info'!$AA$19)=INT('Drill Size Info'!$AB$19),
        --(INT('Drill Size Info'!$AA$19) &amp; "." &amp; DJ220),
        IF(AND((--(INT('Drill Size Info'!$AA$19) &amp; "." &amp; DJ220)&gt;=--('Drill Size Info'!$AA$19)), (--(INT('Drill Size Info'!$AA$19) &amp; "." &amp; DJ220)&lt;=--('Drill Size Info'!$AB$19))),
            --(INT('Drill Size Info'!$AA$19) &amp; "." &amp; DJ220),
            --(INT('Drill Size Info'!$AB$19) &amp; "." &amp; DJ220)
        )
    ),
    IF(DH220&lt;&gt;"",
        IF(INT('Drill Size Info'!$AA$19)=INT('Drill Size Info'!$AB$19),
            --(INT('Drill Size Info'!$AA$19) &amp; "." &amp; RIGHT(DH220,3)),
            IF(AND((--(INT('Drill Size Info'!$AA$19) &amp; "." &amp; RIGHT(DH220,3))&gt;=--('Drill Size Info'!$AA$19)), (--(INT('Drill Size Info'!$AA$19) &amp; "." &amp; RIGHT(DH220,3))&lt;=--('Drill Size Info'!$AB$19))),
                --(INT('Drill Size Info'!$AA$19) &amp; "." &amp; RIGHT(DH220,3)),
                --(INT('Drill Size Info'!$AB$19) &amp; "." &amp; RIGHT(DH220,3))
            )
        ),
        "N/A"
    )
)</f>
        <v>N/A</v>
      </c>
      <c r="T220" s="150" t="str">
        <f>IF(DL220&lt;&gt;"",
    IF(INT('Drill Size Info'!$AA$19)=INT('Drill Size Info'!$AB$15),
        --(INT('Drill Size Info'!$AA$15) &amp; "." &amp; DL220),
        IF(AND((--(INT('Drill Size Info'!$AA$15) &amp; "." &amp; DL220)&gt;=--('Drill Size Info'!$AA$15)), (--(INT('Drill Size Info'!$AA$15) &amp; "." &amp; DL220)&lt;=--('Drill Size Info'!$AB$15))),
            --(INT('Drill Size Info'!$AA$15) &amp; "." &amp; DL220),
            --(INT('Drill Size Info'!$AB$15) &amp; "." &amp; DL220)
        )
    ),
    IF(DK220&lt;&gt;"",
        IF(INT('Drill Size Info'!$AA$15)=INT('Drill Size Info'!$AB$15),
            --(INT('Drill Size Info'!$AA$15) &amp; "." &amp; LEFT(DK220,3)),
            IF(AND((--(INT('Drill Size Info'!$AA$15) &amp; "." &amp; LEFT(DK220,3))&gt;=--('Drill Size Info'!$AA$15)), (--(INT('Drill Size Info'!$AA$15) &amp; "." &amp; LEFT(DK220,3))&lt;=--('Drill Size Info'!$AB$15))),
                --(INT('Drill Size Info'!$AA$15) &amp; "." &amp; LEFT(DK220,3)),
                --(INT('Drill Size Info'!$AB$15) &amp; "." &amp; LEFT(DK220,3))
            )
        ),
        "OK"
    )
)</f>
        <v>OK</v>
      </c>
      <c r="U220" s="150" t="str">
        <f>IF(DM220&lt;&gt;"",
    IF(INT('Drill Size Info'!$AA$19)=INT('Drill Size Info'!$AB$15),
        --(INT('Drill Size Info'!$AA$15) &amp; "." &amp; DM220),
        IF(AND((--(INT('Drill Size Info'!$AA$15) &amp; "." &amp; DM220)&gt;=--('Drill Size Info'!$AA$15)), (--(INT('Drill Size Info'!$AA$15) &amp; "." &amp; DM220)&lt;=--('Drill Size Info'!$AB$15))),
            --(INT('Drill Size Info'!$AA$15) &amp; "." &amp; DM220),
            --(INT('Drill Size Info'!$AB$15) &amp; "." &amp; DM220)
        )
    ),
    IF(DK220&lt;&gt;"",
        IF(INT('Drill Size Info'!$AA$15)=INT('Drill Size Info'!$AB$15),
            --(INT('Drill Size Info'!$AA$15) &amp; "." &amp; RIGHT(DK220,3)),
            IF(AND((--(INT('Drill Size Info'!$AA$15) &amp; "." &amp; RIGHT(DK220,3))&gt;=--('Drill Size Info'!$AA$15)), (--(INT('Drill Size Info'!$AA$15) &amp; "." &amp; RIGHT(DK220,3))&lt;=--('Drill Size Info'!$AB$15))),
                --(INT('Drill Size Info'!$AA$15) &amp; "." &amp; RIGHT(DK220,3)),
                --(INT('Drill Size Info'!$AB$15) &amp; "." &amp; RIGHT(DK220,3))
            )
        ),
        "N/A"
    )
)</f>
        <v>N/A</v>
      </c>
      <c r="V220" s="161"/>
      <c r="W220" s="161"/>
      <c r="X220" s="161"/>
      <c r="Y220" s="161"/>
      <c r="Z220" s="161"/>
      <c r="AA220" s="162"/>
      <c r="AB220" s="162"/>
      <c r="AC220" s="162"/>
      <c r="AD220" s="162"/>
      <c r="AE220" s="162"/>
      <c r="AF220" s="162"/>
      <c r="AG220" s="162"/>
      <c r="AH220" s="162"/>
      <c r="AI220" s="162"/>
      <c r="AJ220" s="162"/>
      <c r="AK220" s="162"/>
      <c r="AL220" s="162"/>
      <c r="AM220" s="162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2"/>
      <c r="BA220" s="162"/>
      <c r="BB220" s="163"/>
      <c r="BC220" s="163"/>
      <c r="BD220" s="163"/>
      <c r="BE220" s="164"/>
      <c r="BF220" s="165"/>
      <c r="BG220" s="162"/>
      <c r="BH220" s="162"/>
      <c r="BI220" s="164"/>
      <c r="BJ220" s="38"/>
      <c r="BK220" s="38"/>
      <c r="BL220" s="38"/>
      <c r="BM220" s="38"/>
      <c r="BN220" s="38"/>
      <c r="BO220" s="38"/>
      <c r="BP220" s="117" t="str">
        <f t="shared" si="149"/>
        <v/>
      </c>
      <c r="BQ220" s="38"/>
      <c r="BR220" s="38"/>
      <c r="BS220" s="38"/>
      <c r="BT220" s="38"/>
      <c r="BV220" s="17">
        <f t="shared" si="143"/>
        <v>0</v>
      </c>
      <c r="BW220" s="17">
        <f t="shared" si="144"/>
        <v>0</v>
      </c>
      <c r="BX220" s="17">
        <f t="shared" si="145"/>
        <v>0</v>
      </c>
      <c r="BY220" s="17">
        <f t="shared" si="146"/>
        <v>0</v>
      </c>
      <c r="BZ220" s="17">
        <f t="shared" si="147"/>
        <v>0</v>
      </c>
      <c r="CA220" s="17">
        <f t="shared" si="148"/>
        <v>0</v>
      </c>
      <c r="CB220" s="17">
        <f t="shared" si="150"/>
        <v>0</v>
      </c>
      <c r="CC220" s="17">
        <f t="shared" si="151"/>
        <v>0</v>
      </c>
      <c r="CD220" s="17">
        <f t="shared" si="152"/>
        <v>0</v>
      </c>
      <c r="CE220" s="17">
        <f t="shared" si="153"/>
        <v>0</v>
      </c>
      <c r="CF220" s="17">
        <f t="shared" si="154"/>
        <v>0</v>
      </c>
      <c r="CG220" s="17">
        <f t="shared" si="155"/>
        <v>0</v>
      </c>
      <c r="CH220" s="17">
        <f t="shared" si="156"/>
        <v>0</v>
      </c>
      <c r="CI220" s="17">
        <f t="shared" si="157"/>
        <v>0</v>
      </c>
      <c r="CJ220" s="17">
        <f t="shared" si="158"/>
        <v>0</v>
      </c>
      <c r="CK220" s="17">
        <f t="shared" si="159"/>
        <v>0</v>
      </c>
      <c r="CL220" s="17">
        <f t="shared" si="160"/>
        <v>0</v>
      </c>
      <c r="CM220" s="17">
        <f t="shared" si="161"/>
        <v>0</v>
      </c>
      <c r="CN220" s="17">
        <f t="shared" si="162"/>
        <v>0</v>
      </c>
      <c r="CO220" s="17">
        <f t="shared" si="163"/>
        <v>0</v>
      </c>
      <c r="CP220" s="17">
        <f t="shared" si="164"/>
        <v>0</v>
      </c>
      <c r="CQ220" s="17">
        <f t="shared" si="165"/>
        <v>0</v>
      </c>
      <c r="CR220" s="17">
        <f t="shared" si="166"/>
        <v>0</v>
      </c>
      <c r="CS220" s="17">
        <f t="shared" si="167"/>
        <v>0</v>
      </c>
      <c r="CT220" s="17">
        <f t="shared" si="168"/>
        <v>0</v>
      </c>
      <c r="CU220" s="17">
        <f t="shared" si="169"/>
        <v>0</v>
      </c>
      <c r="CV220" s="17">
        <f t="shared" si="170"/>
        <v>0</v>
      </c>
      <c r="CW220" s="17">
        <f t="shared" si="171"/>
        <v>0</v>
      </c>
      <c r="CX220" s="17">
        <f t="shared" si="172"/>
        <v>0</v>
      </c>
      <c r="CY220" s="17">
        <f t="shared" si="173"/>
        <v>0</v>
      </c>
      <c r="CZ220" s="17">
        <f t="shared" si="174"/>
        <v>0</v>
      </c>
      <c r="DA220" s="17">
        <f t="shared" si="175"/>
        <v>0</v>
      </c>
      <c r="DB220" s="17">
        <f t="shared" si="176"/>
        <v>0</v>
      </c>
      <c r="DC220" s="17">
        <f t="shared" si="177"/>
        <v>0</v>
      </c>
      <c r="DD220" s="17">
        <f t="shared" si="178"/>
        <v>0</v>
      </c>
      <c r="DE220" s="17">
        <f t="shared" si="179"/>
        <v>0</v>
      </c>
      <c r="DF220" s="17">
        <f t="shared" si="180"/>
        <v>0</v>
      </c>
      <c r="DG220" s="17">
        <f t="shared" si="181"/>
        <v>0</v>
      </c>
    </row>
    <row r="221" spans="2:111" ht="15" customHeight="1" x14ac:dyDescent="0.2">
      <c r="B221" s="156">
        <v>213</v>
      </c>
      <c r="C221" s="157" t="str">
        <f t="shared" si="182"/>
        <v/>
      </c>
      <c r="D221" s="158" t="str">
        <f t="shared" si="142"/>
        <v>OK</v>
      </c>
      <c r="E221" s="159" t="e">
        <f>VLOOKUP('DATA SHEET'!$B$9,'Drill Size Info'!$T$2:$U$8,2,FALSE)</f>
        <v>#N/A</v>
      </c>
      <c r="F221" s="159" t="str">
        <f t="shared" si="183"/>
        <v/>
      </c>
      <c r="G221" s="91">
        <f t="shared" si="184"/>
        <v>0</v>
      </c>
      <c r="H221" s="160" t="s">
        <v>175</v>
      </c>
      <c r="I221" s="160" t="s">
        <v>175</v>
      </c>
      <c r="J221" s="160" t="str">
        <f>IF('DATA SHEET'!$B$10="NC-50","N/A","OK")</f>
        <v>OK</v>
      </c>
      <c r="K221" s="160" t="str">
        <f>IF('DATA SHEET'!$B$10="NC-50","N/A","OK")</f>
        <v>OK</v>
      </c>
      <c r="L221" s="160" t="str">
        <f t="shared" si="185"/>
        <v>OK</v>
      </c>
      <c r="M221" s="160" t="str">
        <f t="shared" si="186"/>
        <v>OK</v>
      </c>
      <c r="N221" s="160"/>
      <c r="O221" s="160"/>
      <c r="P221" s="160"/>
      <c r="Q221" s="160"/>
      <c r="R221" s="92" t="str">
        <f>IF(DI221&lt;&gt;"",
    IF(INT('Drill Size Info'!$AA$19)=INT('Drill Size Info'!$AB$19),
        --(INT('Drill Size Info'!$AA$19) &amp; "." &amp; DI221),
        IF(AND((--(INT('Drill Size Info'!$AA$19) &amp; "." &amp; DI221)&gt;=--('Drill Size Info'!$AA$19)), (--(INT('Drill Size Info'!$AA$19) &amp; "." &amp; DI221)&lt;=--('Drill Size Info'!$AB$19))),
            --(INT('Drill Size Info'!$AA$19) &amp; "." &amp; DI221),
            --(INT('Drill Size Info'!$AB$19) &amp; "." &amp; DI221)
        )
    ),
    IF(DH221&lt;&gt;"",
        IF(INT('Drill Size Info'!$AA$19)=INT('Drill Size Info'!$AB$19),
            --(INT('Drill Size Info'!$AA$19) &amp; "." &amp; LEFT(DH221,3)),
            IF(AND((--(INT('Drill Size Info'!$AA$19) &amp; "." &amp; LEFT(DH221,3))&gt;=--('Drill Size Info'!$AA$19)), (--(INT('Drill Size Info'!$AA$19) &amp; "." &amp; LEFT(DH221,3))&lt;=--('Drill Size Info'!$AB$19))),
                --(INT('Drill Size Info'!$AA$19) &amp; "." &amp; LEFT(DH221,3)),
                --(INT('Drill Size Info'!$AB$19) &amp; "." &amp; LEFT(DH221,3))
            )
        ),
        "OK"
    )
)</f>
        <v>OK</v>
      </c>
      <c r="S221" s="150" t="str">
        <f>IF(DJ221&lt;&gt;"",
    IF(INT('Drill Size Info'!$AA$19)=INT('Drill Size Info'!$AB$19),
        --(INT('Drill Size Info'!$AA$19) &amp; "." &amp; DJ221),
        IF(AND((--(INT('Drill Size Info'!$AA$19) &amp; "." &amp; DJ221)&gt;=--('Drill Size Info'!$AA$19)), (--(INT('Drill Size Info'!$AA$19) &amp; "." &amp; DJ221)&lt;=--('Drill Size Info'!$AB$19))),
            --(INT('Drill Size Info'!$AA$19) &amp; "." &amp; DJ221),
            --(INT('Drill Size Info'!$AB$19) &amp; "." &amp; DJ221)
        )
    ),
    IF(DH221&lt;&gt;"",
        IF(INT('Drill Size Info'!$AA$19)=INT('Drill Size Info'!$AB$19),
            --(INT('Drill Size Info'!$AA$19) &amp; "." &amp; RIGHT(DH221,3)),
            IF(AND((--(INT('Drill Size Info'!$AA$19) &amp; "." &amp; RIGHT(DH221,3))&gt;=--('Drill Size Info'!$AA$19)), (--(INT('Drill Size Info'!$AA$19) &amp; "." &amp; RIGHT(DH221,3))&lt;=--('Drill Size Info'!$AB$19))),
                --(INT('Drill Size Info'!$AA$19) &amp; "." &amp; RIGHT(DH221,3)),
                --(INT('Drill Size Info'!$AB$19) &amp; "." &amp; RIGHT(DH221,3))
            )
        ),
        "N/A"
    )
)</f>
        <v>N/A</v>
      </c>
      <c r="T221" s="150" t="str">
        <f>IF(DL221&lt;&gt;"",
    IF(INT('Drill Size Info'!$AA$19)=INT('Drill Size Info'!$AB$15),
        --(INT('Drill Size Info'!$AA$15) &amp; "." &amp; DL221),
        IF(AND((--(INT('Drill Size Info'!$AA$15) &amp; "." &amp; DL221)&gt;=--('Drill Size Info'!$AA$15)), (--(INT('Drill Size Info'!$AA$15) &amp; "." &amp; DL221)&lt;=--('Drill Size Info'!$AB$15))),
            --(INT('Drill Size Info'!$AA$15) &amp; "." &amp; DL221),
            --(INT('Drill Size Info'!$AB$15) &amp; "." &amp; DL221)
        )
    ),
    IF(DK221&lt;&gt;"",
        IF(INT('Drill Size Info'!$AA$15)=INT('Drill Size Info'!$AB$15),
            --(INT('Drill Size Info'!$AA$15) &amp; "." &amp; LEFT(DK221,3)),
            IF(AND((--(INT('Drill Size Info'!$AA$15) &amp; "." &amp; LEFT(DK221,3))&gt;=--('Drill Size Info'!$AA$15)), (--(INT('Drill Size Info'!$AA$15) &amp; "." &amp; LEFT(DK221,3))&lt;=--('Drill Size Info'!$AB$15))),
                --(INT('Drill Size Info'!$AA$15) &amp; "." &amp; LEFT(DK221,3)),
                --(INT('Drill Size Info'!$AB$15) &amp; "." &amp; LEFT(DK221,3))
            )
        ),
        "OK"
    )
)</f>
        <v>OK</v>
      </c>
      <c r="U221" s="150" t="str">
        <f>IF(DM221&lt;&gt;"",
    IF(INT('Drill Size Info'!$AA$19)=INT('Drill Size Info'!$AB$15),
        --(INT('Drill Size Info'!$AA$15) &amp; "." &amp; DM221),
        IF(AND((--(INT('Drill Size Info'!$AA$15) &amp; "." &amp; DM221)&gt;=--('Drill Size Info'!$AA$15)), (--(INT('Drill Size Info'!$AA$15) &amp; "." &amp; DM221)&lt;=--('Drill Size Info'!$AB$15))),
            --(INT('Drill Size Info'!$AA$15) &amp; "." &amp; DM221),
            --(INT('Drill Size Info'!$AB$15) &amp; "." &amp; DM221)
        )
    ),
    IF(DK221&lt;&gt;"",
        IF(INT('Drill Size Info'!$AA$15)=INT('Drill Size Info'!$AB$15),
            --(INT('Drill Size Info'!$AA$15) &amp; "." &amp; RIGHT(DK221,3)),
            IF(AND((--(INT('Drill Size Info'!$AA$15) &amp; "." &amp; RIGHT(DK221,3))&gt;=--('Drill Size Info'!$AA$15)), (--(INT('Drill Size Info'!$AA$15) &amp; "." &amp; RIGHT(DK221,3))&lt;=--('Drill Size Info'!$AB$15))),
                --(INT('Drill Size Info'!$AA$15) &amp; "." &amp; RIGHT(DK221,3)),
                --(INT('Drill Size Info'!$AB$15) &amp; "." &amp; RIGHT(DK221,3))
            )
        ),
        "N/A"
    )
)</f>
        <v>N/A</v>
      </c>
      <c r="V221" s="161"/>
      <c r="W221" s="161"/>
      <c r="X221" s="161"/>
      <c r="Y221" s="161"/>
      <c r="Z221" s="161"/>
      <c r="AA221" s="162"/>
      <c r="AB221" s="162"/>
      <c r="AC221" s="162"/>
      <c r="AD221" s="162"/>
      <c r="AE221" s="162"/>
      <c r="AF221" s="162"/>
      <c r="AG221" s="162"/>
      <c r="AH221" s="162"/>
      <c r="AI221" s="162"/>
      <c r="AJ221" s="162"/>
      <c r="AK221" s="162"/>
      <c r="AL221" s="162"/>
      <c r="AM221" s="162"/>
      <c r="AN221" s="162"/>
      <c r="AO221" s="162"/>
      <c r="AP221" s="162"/>
      <c r="AQ221" s="162"/>
      <c r="AR221" s="162"/>
      <c r="AS221" s="162"/>
      <c r="AT221" s="162"/>
      <c r="AU221" s="162"/>
      <c r="AV221" s="162"/>
      <c r="AW221" s="162"/>
      <c r="AX221" s="162"/>
      <c r="AY221" s="162"/>
      <c r="AZ221" s="162"/>
      <c r="BA221" s="162"/>
      <c r="BB221" s="163"/>
      <c r="BC221" s="163"/>
      <c r="BD221" s="163"/>
      <c r="BE221" s="164"/>
      <c r="BF221" s="165"/>
      <c r="BG221" s="162"/>
      <c r="BH221" s="162"/>
      <c r="BI221" s="164"/>
      <c r="BJ221" s="38"/>
      <c r="BK221" s="38"/>
      <c r="BL221" s="38"/>
      <c r="BM221" s="38"/>
      <c r="BN221" s="38"/>
      <c r="BO221" s="38"/>
      <c r="BP221" s="117" t="str">
        <f t="shared" si="149"/>
        <v/>
      </c>
      <c r="BQ221" s="38"/>
      <c r="BR221" s="38"/>
      <c r="BS221" s="38"/>
      <c r="BT221" s="38"/>
      <c r="BV221" s="17">
        <f t="shared" si="143"/>
        <v>0</v>
      </c>
      <c r="BW221" s="17">
        <f t="shared" si="144"/>
        <v>0</v>
      </c>
      <c r="BX221" s="17">
        <f t="shared" si="145"/>
        <v>0</v>
      </c>
      <c r="BY221" s="17">
        <f t="shared" si="146"/>
        <v>0</v>
      </c>
      <c r="BZ221" s="17">
        <f t="shared" si="147"/>
        <v>0</v>
      </c>
      <c r="CA221" s="17">
        <f t="shared" si="148"/>
        <v>0</v>
      </c>
      <c r="CB221" s="17">
        <f t="shared" si="150"/>
        <v>0</v>
      </c>
      <c r="CC221" s="17">
        <f t="shared" si="151"/>
        <v>0</v>
      </c>
      <c r="CD221" s="17">
        <f t="shared" si="152"/>
        <v>0</v>
      </c>
      <c r="CE221" s="17">
        <f t="shared" si="153"/>
        <v>0</v>
      </c>
      <c r="CF221" s="17">
        <f t="shared" si="154"/>
        <v>0</v>
      </c>
      <c r="CG221" s="17">
        <f t="shared" si="155"/>
        <v>0</v>
      </c>
      <c r="CH221" s="17">
        <f t="shared" si="156"/>
        <v>0</v>
      </c>
      <c r="CI221" s="17">
        <f t="shared" si="157"/>
        <v>0</v>
      </c>
      <c r="CJ221" s="17">
        <f t="shared" si="158"/>
        <v>0</v>
      </c>
      <c r="CK221" s="17">
        <f t="shared" si="159"/>
        <v>0</v>
      </c>
      <c r="CL221" s="17">
        <f t="shared" si="160"/>
        <v>0</v>
      </c>
      <c r="CM221" s="17">
        <f t="shared" si="161"/>
        <v>0</v>
      </c>
      <c r="CN221" s="17">
        <f t="shared" si="162"/>
        <v>0</v>
      </c>
      <c r="CO221" s="17">
        <f t="shared" si="163"/>
        <v>0</v>
      </c>
      <c r="CP221" s="17">
        <f t="shared" si="164"/>
        <v>0</v>
      </c>
      <c r="CQ221" s="17">
        <f t="shared" si="165"/>
        <v>0</v>
      </c>
      <c r="CR221" s="17">
        <f t="shared" si="166"/>
        <v>0</v>
      </c>
      <c r="CS221" s="17">
        <f t="shared" si="167"/>
        <v>0</v>
      </c>
      <c r="CT221" s="17">
        <f t="shared" si="168"/>
        <v>0</v>
      </c>
      <c r="CU221" s="17">
        <f t="shared" si="169"/>
        <v>0</v>
      </c>
      <c r="CV221" s="17">
        <f t="shared" si="170"/>
        <v>0</v>
      </c>
      <c r="CW221" s="17">
        <f t="shared" si="171"/>
        <v>0</v>
      </c>
      <c r="CX221" s="17">
        <f t="shared" si="172"/>
        <v>0</v>
      </c>
      <c r="CY221" s="17">
        <f t="shared" si="173"/>
        <v>0</v>
      </c>
      <c r="CZ221" s="17">
        <f t="shared" si="174"/>
        <v>0</v>
      </c>
      <c r="DA221" s="17">
        <f t="shared" si="175"/>
        <v>0</v>
      </c>
      <c r="DB221" s="17">
        <f t="shared" si="176"/>
        <v>0</v>
      </c>
      <c r="DC221" s="17">
        <f t="shared" si="177"/>
        <v>0</v>
      </c>
      <c r="DD221" s="17">
        <f t="shared" si="178"/>
        <v>0</v>
      </c>
      <c r="DE221" s="17">
        <f t="shared" si="179"/>
        <v>0</v>
      </c>
      <c r="DF221" s="17">
        <f t="shared" si="180"/>
        <v>0</v>
      </c>
      <c r="DG221" s="17">
        <f t="shared" si="181"/>
        <v>0</v>
      </c>
    </row>
    <row r="222" spans="2:111" ht="15" customHeight="1" x14ac:dyDescent="0.2">
      <c r="B222" s="156">
        <v>214</v>
      </c>
      <c r="C222" s="157" t="str">
        <f t="shared" si="182"/>
        <v/>
      </c>
      <c r="D222" s="158" t="str">
        <f t="shared" si="142"/>
        <v>OK</v>
      </c>
      <c r="E222" s="159" t="e">
        <f>VLOOKUP('DATA SHEET'!$B$9,'Drill Size Info'!$T$2:$U$8,2,FALSE)</f>
        <v>#N/A</v>
      </c>
      <c r="F222" s="159" t="str">
        <f t="shared" si="183"/>
        <v/>
      </c>
      <c r="G222" s="91">
        <f t="shared" si="184"/>
        <v>0</v>
      </c>
      <c r="H222" s="160" t="s">
        <v>175</v>
      </c>
      <c r="I222" s="160" t="s">
        <v>175</v>
      </c>
      <c r="J222" s="160" t="str">
        <f>IF('DATA SHEET'!$B$10="NC-50","N/A","OK")</f>
        <v>OK</v>
      </c>
      <c r="K222" s="160" t="str">
        <f>IF('DATA SHEET'!$B$10="NC-50","N/A","OK")</f>
        <v>OK</v>
      </c>
      <c r="L222" s="160" t="str">
        <f t="shared" si="185"/>
        <v>OK</v>
      </c>
      <c r="M222" s="160" t="str">
        <f t="shared" si="186"/>
        <v>OK</v>
      </c>
      <c r="N222" s="160"/>
      <c r="O222" s="160"/>
      <c r="P222" s="160"/>
      <c r="Q222" s="160"/>
      <c r="R222" s="92" t="str">
        <f>IF(DI222&lt;&gt;"",
    IF(INT('Drill Size Info'!$AA$19)=INT('Drill Size Info'!$AB$19),
        --(INT('Drill Size Info'!$AA$19) &amp; "." &amp; DI222),
        IF(AND((--(INT('Drill Size Info'!$AA$19) &amp; "." &amp; DI222)&gt;=--('Drill Size Info'!$AA$19)), (--(INT('Drill Size Info'!$AA$19) &amp; "." &amp; DI222)&lt;=--('Drill Size Info'!$AB$19))),
            --(INT('Drill Size Info'!$AA$19) &amp; "." &amp; DI222),
            --(INT('Drill Size Info'!$AB$19) &amp; "." &amp; DI222)
        )
    ),
    IF(DH222&lt;&gt;"",
        IF(INT('Drill Size Info'!$AA$19)=INT('Drill Size Info'!$AB$19),
            --(INT('Drill Size Info'!$AA$19) &amp; "." &amp; LEFT(DH222,3)),
            IF(AND((--(INT('Drill Size Info'!$AA$19) &amp; "." &amp; LEFT(DH222,3))&gt;=--('Drill Size Info'!$AA$19)), (--(INT('Drill Size Info'!$AA$19) &amp; "." &amp; LEFT(DH222,3))&lt;=--('Drill Size Info'!$AB$19))),
                --(INT('Drill Size Info'!$AA$19) &amp; "." &amp; LEFT(DH222,3)),
                --(INT('Drill Size Info'!$AB$19) &amp; "." &amp; LEFT(DH222,3))
            )
        ),
        "OK"
    )
)</f>
        <v>OK</v>
      </c>
      <c r="S222" s="150" t="str">
        <f>IF(DJ222&lt;&gt;"",
    IF(INT('Drill Size Info'!$AA$19)=INT('Drill Size Info'!$AB$19),
        --(INT('Drill Size Info'!$AA$19) &amp; "." &amp; DJ222),
        IF(AND((--(INT('Drill Size Info'!$AA$19) &amp; "." &amp; DJ222)&gt;=--('Drill Size Info'!$AA$19)), (--(INT('Drill Size Info'!$AA$19) &amp; "." &amp; DJ222)&lt;=--('Drill Size Info'!$AB$19))),
            --(INT('Drill Size Info'!$AA$19) &amp; "." &amp; DJ222),
            --(INT('Drill Size Info'!$AB$19) &amp; "." &amp; DJ222)
        )
    ),
    IF(DH222&lt;&gt;"",
        IF(INT('Drill Size Info'!$AA$19)=INT('Drill Size Info'!$AB$19),
            --(INT('Drill Size Info'!$AA$19) &amp; "." &amp; RIGHT(DH222,3)),
            IF(AND((--(INT('Drill Size Info'!$AA$19) &amp; "." &amp; RIGHT(DH222,3))&gt;=--('Drill Size Info'!$AA$19)), (--(INT('Drill Size Info'!$AA$19) &amp; "." &amp; RIGHT(DH222,3))&lt;=--('Drill Size Info'!$AB$19))),
                --(INT('Drill Size Info'!$AA$19) &amp; "." &amp; RIGHT(DH222,3)),
                --(INT('Drill Size Info'!$AB$19) &amp; "." &amp; RIGHT(DH222,3))
            )
        ),
        "N/A"
    )
)</f>
        <v>N/A</v>
      </c>
      <c r="T222" s="150" t="str">
        <f>IF(DL222&lt;&gt;"",
    IF(INT('Drill Size Info'!$AA$19)=INT('Drill Size Info'!$AB$15),
        --(INT('Drill Size Info'!$AA$15) &amp; "." &amp; DL222),
        IF(AND((--(INT('Drill Size Info'!$AA$15) &amp; "." &amp; DL222)&gt;=--('Drill Size Info'!$AA$15)), (--(INT('Drill Size Info'!$AA$15) &amp; "." &amp; DL222)&lt;=--('Drill Size Info'!$AB$15))),
            --(INT('Drill Size Info'!$AA$15) &amp; "." &amp; DL222),
            --(INT('Drill Size Info'!$AB$15) &amp; "." &amp; DL222)
        )
    ),
    IF(DK222&lt;&gt;"",
        IF(INT('Drill Size Info'!$AA$15)=INT('Drill Size Info'!$AB$15),
            --(INT('Drill Size Info'!$AA$15) &amp; "." &amp; LEFT(DK222,3)),
            IF(AND((--(INT('Drill Size Info'!$AA$15) &amp; "." &amp; LEFT(DK222,3))&gt;=--('Drill Size Info'!$AA$15)), (--(INT('Drill Size Info'!$AA$15) &amp; "." &amp; LEFT(DK222,3))&lt;=--('Drill Size Info'!$AB$15))),
                --(INT('Drill Size Info'!$AA$15) &amp; "." &amp; LEFT(DK222,3)),
                --(INT('Drill Size Info'!$AB$15) &amp; "." &amp; LEFT(DK222,3))
            )
        ),
        "OK"
    )
)</f>
        <v>OK</v>
      </c>
      <c r="U222" s="150" t="str">
        <f>IF(DM222&lt;&gt;"",
    IF(INT('Drill Size Info'!$AA$19)=INT('Drill Size Info'!$AB$15),
        --(INT('Drill Size Info'!$AA$15) &amp; "." &amp; DM222),
        IF(AND((--(INT('Drill Size Info'!$AA$15) &amp; "." &amp; DM222)&gt;=--('Drill Size Info'!$AA$15)), (--(INT('Drill Size Info'!$AA$15) &amp; "." &amp; DM222)&lt;=--('Drill Size Info'!$AB$15))),
            --(INT('Drill Size Info'!$AA$15) &amp; "." &amp; DM222),
            --(INT('Drill Size Info'!$AB$15) &amp; "." &amp; DM222)
        )
    ),
    IF(DK222&lt;&gt;"",
        IF(INT('Drill Size Info'!$AA$15)=INT('Drill Size Info'!$AB$15),
            --(INT('Drill Size Info'!$AA$15) &amp; "." &amp; RIGHT(DK222,3)),
            IF(AND((--(INT('Drill Size Info'!$AA$15) &amp; "." &amp; RIGHT(DK222,3))&gt;=--('Drill Size Info'!$AA$15)), (--(INT('Drill Size Info'!$AA$15) &amp; "." &amp; RIGHT(DK222,3))&lt;=--('Drill Size Info'!$AB$15))),
                --(INT('Drill Size Info'!$AA$15) &amp; "." &amp; RIGHT(DK222,3)),
                --(INT('Drill Size Info'!$AB$15) &amp; "." &amp; RIGHT(DK222,3))
            )
        ),
        "N/A"
    )
)</f>
        <v>N/A</v>
      </c>
      <c r="V222" s="161"/>
      <c r="W222" s="161"/>
      <c r="X222" s="161"/>
      <c r="Y222" s="161"/>
      <c r="Z222" s="161"/>
      <c r="AA222" s="162"/>
      <c r="AB222" s="162"/>
      <c r="AC222" s="162"/>
      <c r="AD222" s="162"/>
      <c r="AE222" s="162"/>
      <c r="AF222" s="162"/>
      <c r="AG222" s="162"/>
      <c r="AH222" s="162"/>
      <c r="AI222" s="162"/>
      <c r="AJ222" s="162"/>
      <c r="AK222" s="162"/>
      <c r="AL222" s="162"/>
      <c r="AM222" s="162"/>
      <c r="AN222" s="162"/>
      <c r="AO222" s="162"/>
      <c r="AP222" s="162"/>
      <c r="AQ222" s="162"/>
      <c r="AR222" s="162"/>
      <c r="AS222" s="162"/>
      <c r="AT222" s="162"/>
      <c r="AU222" s="162"/>
      <c r="AV222" s="162"/>
      <c r="AW222" s="162"/>
      <c r="AX222" s="162"/>
      <c r="AY222" s="162"/>
      <c r="AZ222" s="162"/>
      <c r="BA222" s="162"/>
      <c r="BB222" s="163"/>
      <c r="BC222" s="163"/>
      <c r="BD222" s="163"/>
      <c r="BE222" s="164"/>
      <c r="BF222" s="165"/>
      <c r="BG222" s="162"/>
      <c r="BH222" s="162"/>
      <c r="BI222" s="164"/>
      <c r="BJ222" s="38"/>
      <c r="BK222" s="38"/>
      <c r="BL222" s="38"/>
      <c r="BM222" s="38"/>
      <c r="BN222" s="38"/>
      <c r="BO222" s="38"/>
      <c r="BP222" s="117" t="str">
        <f t="shared" si="149"/>
        <v/>
      </c>
      <c r="BQ222" s="38"/>
      <c r="BR222" s="38"/>
      <c r="BS222" s="38"/>
      <c r="BT222" s="38"/>
      <c r="BV222" s="17">
        <f t="shared" si="143"/>
        <v>0</v>
      </c>
      <c r="BW222" s="17">
        <f t="shared" si="144"/>
        <v>0</v>
      </c>
      <c r="BX222" s="17">
        <f t="shared" si="145"/>
        <v>0</v>
      </c>
      <c r="BY222" s="17">
        <f t="shared" si="146"/>
        <v>0</v>
      </c>
      <c r="BZ222" s="17">
        <f t="shared" si="147"/>
        <v>0</v>
      </c>
      <c r="CA222" s="17">
        <f t="shared" si="148"/>
        <v>0</v>
      </c>
      <c r="CB222" s="17">
        <f t="shared" si="150"/>
        <v>0</v>
      </c>
      <c r="CC222" s="17">
        <f t="shared" si="151"/>
        <v>0</v>
      </c>
      <c r="CD222" s="17">
        <f t="shared" si="152"/>
        <v>0</v>
      </c>
      <c r="CE222" s="17">
        <f t="shared" si="153"/>
        <v>0</v>
      </c>
      <c r="CF222" s="17">
        <f t="shared" si="154"/>
        <v>0</v>
      </c>
      <c r="CG222" s="17">
        <f t="shared" si="155"/>
        <v>0</v>
      </c>
      <c r="CH222" s="17">
        <f t="shared" si="156"/>
        <v>0</v>
      </c>
      <c r="CI222" s="17">
        <f t="shared" si="157"/>
        <v>0</v>
      </c>
      <c r="CJ222" s="17">
        <f t="shared" si="158"/>
        <v>0</v>
      </c>
      <c r="CK222" s="17">
        <f t="shared" si="159"/>
        <v>0</v>
      </c>
      <c r="CL222" s="17">
        <f t="shared" si="160"/>
        <v>0</v>
      </c>
      <c r="CM222" s="17">
        <f t="shared" si="161"/>
        <v>0</v>
      </c>
      <c r="CN222" s="17">
        <f t="shared" si="162"/>
        <v>0</v>
      </c>
      <c r="CO222" s="17">
        <f t="shared" si="163"/>
        <v>0</v>
      </c>
      <c r="CP222" s="17">
        <f t="shared" si="164"/>
        <v>0</v>
      </c>
      <c r="CQ222" s="17">
        <f t="shared" si="165"/>
        <v>0</v>
      </c>
      <c r="CR222" s="17">
        <f t="shared" si="166"/>
        <v>0</v>
      </c>
      <c r="CS222" s="17">
        <f t="shared" si="167"/>
        <v>0</v>
      </c>
      <c r="CT222" s="17">
        <f t="shared" si="168"/>
        <v>0</v>
      </c>
      <c r="CU222" s="17">
        <f t="shared" si="169"/>
        <v>0</v>
      </c>
      <c r="CV222" s="17">
        <f t="shared" si="170"/>
        <v>0</v>
      </c>
      <c r="CW222" s="17">
        <f t="shared" si="171"/>
        <v>0</v>
      </c>
      <c r="CX222" s="17">
        <f t="shared" si="172"/>
        <v>0</v>
      </c>
      <c r="CY222" s="17">
        <f t="shared" si="173"/>
        <v>0</v>
      </c>
      <c r="CZ222" s="17">
        <f t="shared" si="174"/>
        <v>0</v>
      </c>
      <c r="DA222" s="17">
        <f t="shared" si="175"/>
        <v>0</v>
      </c>
      <c r="DB222" s="17">
        <f t="shared" si="176"/>
        <v>0</v>
      </c>
      <c r="DC222" s="17">
        <f t="shared" si="177"/>
        <v>0</v>
      </c>
      <c r="DD222" s="17">
        <f t="shared" si="178"/>
        <v>0</v>
      </c>
      <c r="DE222" s="17">
        <f t="shared" si="179"/>
        <v>0</v>
      </c>
      <c r="DF222" s="17">
        <f t="shared" si="180"/>
        <v>0</v>
      </c>
      <c r="DG222" s="17">
        <f t="shared" si="181"/>
        <v>0</v>
      </c>
    </row>
    <row r="223" spans="2:111" ht="15" customHeight="1" x14ac:dyDescent="0.2">
      <c r="B223" s="156">
        <v>215</v>
      </c>
      <c r="C223" s="157" t="str">
        <f t="shared" si="182"/>
        <v/>
      </c>
      <c r="D223" s="158" t="str">
        <f t="shared" si="142"/>
        <v>OK</v>
      </c>
      <c r="E223" s="159" t="e">
        <f>VLOOKUP('DATA SHEET'!$B$9,'Drill Size Info'!$T$2:$U$8,2,FALSE)</f>
        <v>#N/A</v>
      </c>
      <c r="F223" s="159" t="str">
        <f t="shared" si="183"/>
        <v/>
      </c>
      <c r="G223" s="91">
        <f t="shared" si="184"/>
        <v>0</v>
      </c>
      <c r="H223" s="160" t="s">
        <v>175</v>
      </c>
      <c r="I223" s="160" t="s">
        <v>175</v>
      </c>
      <c r="J223" s="160" t="str">
        <f>IF('DATA SHEET'!$B$10="NC-50","N/A","OK")</f>
        <v>OK</v>
      </c>
      <c r="K223" s="160" t="str">
        <f>IF('DATA SHEET'!$B$10="NC-50","N/A","OK")</f>
        <v>OK</v>
      </c>
      <c r="L223" s="160" t="str">
        <f t="shared" si="185"/>
        <v>OK</v>
      </c>
      <c r="M223" s="160" t="str">
        <f t="shared" si="186"/>
        <v>OK</v>
      </c>
      <c r="N223" s="160"/>
      <c r="O223" s="160"/>
      <c r="P223" s="160"/>
      <c r="Q223" s="160"/>
      <c r="R223" s="92" t="str">
        <f>IF(DI223&lt;&gt;"",
    IF(INT('Drill Size Info'!$AA$19)=INT('Drill Size Info'!$AB$19),
        --(INT('Drill Size Info'!$AA$19) &amp; "." &amp; DI223),
        IF(AND((--(INT('Drill Size Info'!$AA$19) &amp; "." &amp; DI223)&gt;=--('Drill Size Info'!$AA$19)), (--(INT('Drill Size Info'!$AA$19) &amp; "." &amp; DI223)&lt;=--('Drill Size Info'!$AB$19))),
            --(INT('Drill Size Info'!$AA$19) &amp; "." &amp; DI223),
            --(INT('Drill Size Info'!$AB$19) &amp; "." &amp; DI223)
        )
    ),
    IF(DH223&lt;&gt;"",
        IF(INT('Drill Size Info'!$AA$19)=INT('Drill Size Info'!$AB$19),
            --(INT('Drill Size Info'!$AA$19) &amp; "." &amp; LEFT(DH223,3)),
            IF(AND((--(INT('Drill Size Info'!$AA$19) &amp; "." &amp; LEFT(DH223,3))&gt;=--('Drill Size Info'!$AA$19)), (--(INT('Drill Size Info'!$AA$19) &amp; "." &amp; LEFT(DH223,3))&lt;=--('Drill Size Info'!$AB$19))),
                --(INT('Drill Size Info'!$AA$19) &amp; "." &amp; LEFT(DH223,3)),
                --(INT('Drill Size Info'!$AB$19) &amp; "." &amp; LEFT(DH223,3))
            )
        ),
        "OK"
    )
)</f>
        <v>OK</v>
      </c>
      <c r="S223" s="150" t="str">
        <f>IF(DJ223&lt;&gt;"",
    IF(INT('Drill Size Info'!$AA$19)=INT('Drill Size Info'!$AB$19),
        --(INT('Drill Size Info'!$AA$19) &amp; "." &amp; DJ223),
        IF(AND((--(INT('Drill Size Info'!$AA$19) &amp; "." &amp; DJ223)&gt;=--('Drill Size Info'!$AA$19)), (--(INT('Drill Size Info'!$AA$19) &amp; "." &amp; DJ223)&lt;=--('Drill Size Info'!$AB$19))),
            --(INT('Drill Size Info'!$AA$19) &amp; "." &amp; DJ223),
            --(INT('Drill Size Info'!$AB$19) &amp; "." &amp; DJ223)
        )
    ),
    IF(DH223&lt;&gt;"",
        IF(INT('Drill Size Info'!$AA$19)=INT('Drill Size Info'!$AB$19),
            --(INT('Drill Size Info'!$AA$19) &amp; "." &amp; RIGHT(DH223,3)),
            IF(AND((--(INT('Drill Size Info'!$AA$19) &amp; "." &amp; RIGHT(DH223,3))&gt;=--('Drill Size Info'!$AA$19)), (--(INT('Drill Size Info'!$AA$19) &amp; "." &amp; RIGHT(DH223,3))&lt;=--('Drill Size Info'!$AB$19))),
                --(INT('Drill Size Info'!$AA$19) &amp; "." &amp; RIGHT(DH223,3)),
                --(INT('Drill Size Info'!$AB$19) &amp; "." &amp; RIGHT(DH223,3))
            )
        ),
        "N/A"
    )
)</f>
        <v>N/A</v>
      </c>
      <c r="T223" s="150" t="str">
        <f>IF(DL223&lt;&gt;"",
    IF(INT('Drill Size Info'!$AA$19)=INT('Drill Size Info'!$AB$15),
        --(INT('Drill Size Info'!$AA$15) &amp; "." &amp; DL223),
        IF(AND((--(INT('Drill Size Info'!$AA$15) &amp; "." &amp; DL223)&gt;=--('Drill Size Info'!$AA$15)), (--(INT('Drill Size Info'!$AA$15) &amp; "." &amp; DL223)&lt;=--('Drill Size Info'!$AB$15))),
            --(INT('Drill Size Info'!$AA$15) &amp; "." &amp; DL223),
            --(INT('Drill Size Info'!$AB$15) &amp; "." &amp; DL223)
        )
    ),
    IF(DK223&lt;&gt;"",
        IF(INT('Drill Size Info'!$AA$15)=INT('Drill Size Info'!$AB$15),
            --(INT('Drill Size Info'!$AA$15) &amp; "." &amp; LEFT(DK223,3)),
            IF(AND((--(INT('Drill Size Info'!$AA$15) &amp; "." &amp; LEFT(DK223,3))&gt;=--('Drill Size Info'!$AA$15)), (--(INT('Drill Size Info'!$AA$15) &amp; "." &amp; LEFT(DK223,3))&lt;=--('Drill Size Info'!$AB$15))),
                --(INT('Drill Size Info'!$AA$15) &amp; "." &amp; LEFT(DK223,3)),
                --(INT('Drill Size Info'!$AB$15) &amp; "." &amp; LEFT(DK223,3))
            )
        ),
        "OK"
    )
)</f>
        <v>OK</v>
      </c>
      <c r="U223" s="150" t="str">
        <f>IF(DM223&lt;&gt;"",
    IF(INT('Drill Size Info'!$AA$19)=INT('Drill Size Info'!$AB$15),
        --(INT('Drill Size Info'!$AA$15) &amp; "." &amp; DM223),
        IF(AND((--(INT('Drill Size Info'!$AA$15) &amp; "." &amp; DM223)&gt;=--('Drill Size Info'!$AA$15)), (--(INT('Drill Size Info'!$AA$15) &amp; "." &amp; DM223)&lt;=--('Drill Size Info'!$AB$15))),
            --(INT('Drill Size Info'!$AA$15) &amp; "." &amp; DM223),
            --(INT('Drill Size Info'!$AB$15) &amp; "." &amp; DM223)
        )
    ),
    IF(DK223&lt;&gt;"",
        IF(INT('Drill Size Info'!$AA$15)=INT('Drill Size Info'!$AB$15),
            --(INT('Drill Size Info'!$AA$15) &amp; "." &amp; RIGHT(DK223,3)),
            IF(AND((--(INT('Drill Size Info'!$AA$15) &amp; "." &amp; RIGHT(DK223,3))&gt;=--('Drill Size Info'!$AA$15)), (--(INT('Drill Size Info'!$AA$15) &amp; "." &amp; RIGHT(DK223,3))&lt;=--('Drill Size Info'!$AB$15))),
                --(INT('Drill Size Info'!$AA$15) &amp; "." &amp; RIGHT(DK223,3)),
                --(INT('Drill Size Info'!$AB$15) &amp; "." &amp; RIGHT(DK223,3))
            )
        ),
        "N/A"
    )
)</f>
        <v>N/A</v>
      </c>
      <c r="V223" s="161"/>
      <c r="W223" s="161"/>
      <c r="X223" s="161"/>
      <c r="Y223" s="161"/>
      <c r="Z223" s="161"/>
      <c r="AA223" s="162"/>
      <c r="AB223" s="162"/>
      <c r="AC223" s="162"/>
      <c r="AD223" s="162"/>
      <c r="AE223" s="162"/>
      <c r="AF223" s="162"/>
      <c r="AG223" s="162"/>
      <c r="AH223" s="162"/>
      <c r="AI223" s="162"/>
      <c r="AJ223" s="162"/>
      <c r="AK223" s="162"/>
      <c r="AL223" s="162"/>
      <c r="AM223" s="162"/>
      <c r="AN223" s="162"/>
      <c r="AO223" s="162"/>
      <c r="AP223" s="162"/>
      <c r="AQ223" s="162"/>
      <c r="AR223" s="162"/>
      <c r="AS223" s="162"/>
      <c r="AT223" s="162"/>
      <c r="AU223" s="162"/>
      <c r="AV223" s="162"/>
      <c r="AW223" s="162"/>
      <c r="AX223" s="162"/>
      <c r="AY223" s="162"/>
      <c r="AZ223" s="162"/>
      <c r="BA223" s="162"/>
      <c r="BB223" s="163"/>
      <c r="BC223" s="163"/>
      <c r="BD223" s="163"/>
      <c r="BE223" s="164"/>
      <c r="BF223" s="165"/>
      <c r="BG223" s="162"/>
      <c r="BH223" s="162"/>
      <c r="BI223" s="164"/>
      <c r="BJ223" s="38"/>
      <c r="BK223" s="38"/>
      <c r="BL223" s="38"/>
      <c r="BM223" s="38"/>
      <c r="BN223" s="38"/>
      <c r="BO223" s="38"/>
      <c r="BP223" s="117" t="str">
        <f t="shared" si="149"/>
        <v/>
      </c>
      <c r="BQ223" s="38"/>
      <c r="BR223" s="38"/>
      <c r="BS223" s="38"/>
      <c r="BT223" s="38"/>
      <c r="BV223" s="17">
        <f t="shared" si="143"/>
        <v>0</v>
      </c>
      <c r="BW223" s="17">
        <f t="shared" si="144"/>
        <v>0</v>
      </c>
      <c r="BX223" s="17">
        <f t="shared" si="145"/>
        <v>0</v>
      </c>
      <c r="BY223" s="17">
        <f t="shared" si="146"/>
        <v>0</v>
      </c>
      <c r="BZ223" s="17">
        <f t="shared" si="147"/>
        <v>0</v>
      </c>
      <c r="CA223" s="17">
        <f t="shared" si="148"/>
        <v>0</v>
      </c>
      <c r="CB223" s="17">
        <f t="shared" si="150"/>
        <v>0</v>
      </c>
      <c r="CC223" s="17">
        <f t="shared" si="151"/>
        <v>0</v>
      </c>
      <c r="CD223" s="17">
        <f t="shared" si="152"/>
        <v>0</v>
      </c>
      <c r="CE223" s="17">
        <f t="shared" si="153"/>
        <v>0</v>
      </c>
      <c r="CF223" s="17">
        <f t="shared" si="154"/>
        <v>0</v>
      </c>
      <c r="CG223" s="17">
        <f t="shared" si="155"/>
        <v>0</v>
      </c>
      <c r="CH223" s="17">
        <f t="shared" si="156"/>
        <v>0</v>
      </c>
      <c r="CI223" s="17">
        <f t="shared" si="157"/>
        <v>0</v>
      </c>
      <c r="CJ223" s="17">
        <f t="shared" si="158"/>
        <v>0</v>
      </c>
      <c r="CK223" s="17">
        <f t="shared" si="159"/>
        <v>0</v>
      </c>
      <c r="CL223" s="17">
        <f t="shared" si="160"/>
        <v>0</v>
      </c>
      <c r="CM223" s="17">
        <f t="shared" si="161"/>
        <v>0</v>
      </c>
      <c r="CN223" s="17">
        <f t="shared" si="162"/>
        <v>0</v>
      </c>
      <c r="CO223" s="17">
        <f t="shared" si="163"/>
        <v>0</v>
      </c>
      <c r="CP223" s="17">
        <f t="shared" si="164"/>
        <v>0</v>
      </c>
      <c r="CQ223" s="17">
        <f t="shared" si="165"/>
        <v>0</v>
      </c>
      <c r="CR223" s="17">
        <f t="shared" si="166"/>
        <v>0</v>
      </c>
      <c r="CS223" s="17">
        <f t="shared" si="167"/>
        <v>0</v>
      </c>
      <c r="CT223" s="17">
        <f t="shared" si="168"/>
        <v>0</v>
      </c>
      <c r="CU223" s="17">
        <f t="shared" si="169"/>
        <v>0</v>
      </c>
      <c r="CV223" s="17">
        <f t="shared" si="170"/>
        <v>0</v>
      </c>
      <c r="CW223" s="17">
        <f t="shared" si="171"/>
        <v>0</v>
      </c>
      <c r="CX223" s="17">
        <f t="shared" si="172"/>
        <v>0</v>
      </c>
      <c r="CY223" s="17">
        <f t="shared" si="173"/>
        <v>0</v>
      </c>
      <c r="CZ223" s="17">
        <f t="shared" si="174"/>
        <v>0</v>
      </c>
      <c r="DA223" s="17">
        <f t="shared" si="175"/>
        <v>0</v>
      </c>
      <c r="DB223" s="17">
        <f t="shared" si="176"/>
        <v>0</v>
      </c>
      <c r="DC223" s="17">
        <f t="shared" si="177"/>
        <v>0</v>
      </c>
      <c r="DD223" s="17">
        <f t="shared" si="178"/>
        <v>0</v>
      </c>
      <c r="DE223" s="17">
        <f t="shared" si="179"/>
        <v>0</v>
      </c>
      <c r="DF223" s="17">
        <f t="shared" si="180"/>
        <v>0</v>
      </c>
      <c r="DG223" s="17">
        <f t="shared" si="181"/>
        <v>0</v>
      </c>
    </row>
    <row r="224" spans="2:111" ht="15" customHeight="1" x14ac:dyDescent="0.2">
      <c r="B224" s="156">
        <v>216</v>
      </c>
      <c r="C224" s="157" t="str">
        <f t="shared" si="182"/>
        <v/>
      </c>
      <c r="D224" s="158" t="str">
        <f t="shared" si="142"/>
        <v>OK</v>
      </c>
      <c r="E224" s="159" t="e">
        <f>VLOOKUP('DATA SHEET'!$B$9,'Drill Size Info'!$T$2:$U$8,2,FALSE)</f>
        <v>#N/A</v>
      </c>
      <c r="F224" s="159" t="str">
        <f t="shared" si="183"/>
        <v/>
      </c>
      <c r="G224" s="91">
        <f t="shared" si="184"/>
        <v>0</v>
      </c>
      <c r="H224" s="160" t="s">
        <v>175</v>
      </c>
      <c r="I224" s="160" t="s">
        <v>175</v>
      </c>
      <c r="J224" s="160" t="str">
        <f>IF('DATA SHEET'!$B$10="NC-50","N/A","OK")</f>
        <v>OK</v>
      </c>
      <c r="K224" s="160" t="str">
        <f>IF('DATA SHEET'!$B$10="NC-50","N/A","OK")</f>
        <v>OK</v>
      </c>
      <c r="L224" s="160" t="str">
        <f t="shared" si="185"/>
        <v>OK</v>
      </c>
      <c r="M224" s="160" t="str">
        <f t="shared" si="186"/>
        <v>OK</v>
      </c>
      <c r="N224" s="160"/>
      <c r="O224" s="160"/>
      <c r="P224" s="160"/>
      <c r="Q224" s="160"/>
      <c r="R224" s="92" t="str">
        <f>IF(DI224&lt;&gt;"",
    IF(INT('Drill Size Info'!$AA$19)=INT('Drill Size Info'!$AB$19),
        --(INT('Drill Size Info'!$AA$19) &amp; "." &amp; DI224),
        IF(AND((--(INT('Drill Size Info'!$AA$19) &amp; "." &amp; DI224)&gt;=--('Drill Size Info'!$AA$19)), (--(INT('Drill Size Info'!$AA$19) &amp; "." &amp; DI224)&lt;=--('Drill Size Info'!$AB$19))),
            --(INT('Drill Size Info'!$AA$19) &amp; "." &amp; DI224),
            --(INT('Drill Size Info'!$AB$19) &amp; "." &amp; DI224)
        )
    ),
    IF(DH224&lt;&gt;"",
        IF(INT('Drill Size Info'!$AA$19)=INT('Drill Size Info'!$AB$19),
            --(INT('Drill Size Info'!$AA$19) &amp; "." &amp; LEFT(DH224,3)),
            IF(AND((--(INT('Drill Size Info'!$AA$19) &amp; "." &amp; LEFT(DH224,3))&gt;=--('Drill Size Info'!$AA$19)), (--(INT('Drill Size Info'!$AA$19) &amp; "." &amp; LEFT(DH224,3))&lt;=--('Drill Size Info'!$AB$19))),
                --(INT('Drill Size Info'!$AA$19) &amp; "." &amp; LEFT(DH224,3)),
                --(INT('Drill Size Info'!$AB$19) &amp; "." &amp; LEFT(DH224,3))
            )
        ),
        "OK"
    )
)</f>
        <v>OK</v>
      </c>
      <c r="S224" s="150" t="str">
        <f>IF(DJ224&lt;&gt;"",
    IF(INT('Drill Size Info'!$AA$19)=INT('Drill Size Info'!$AB$19),
        --(INT('Drill Size Info'!$AA$19) &amp; "." &amp; DJ224),
        IF(AND((--(INT('Drill Size Info'!$AA$19) &amp; "." &amp; DJ224)&gt;=--('Drill Size Info'!$AA$19)), (--(INT('Drill Size Info'!$AA$19) &amp; "." &amp; DJ224)&lt;=--('Drill Size Info'!$AB$19))),
            --(INT('Drill Size Info'!$AA$19) &amp; "." &amp; DJ224),
            --(INT('Drill Size Info'!$AB$19) &amp; "." &amp; DJ224)
        )
    ),
    IF(DH224&lt;&gt;"",
        IF(INT('Drill Size Info'!$AA$19)=INT('Drill Size Info'!$AB$19),
            --(INT('Drill Size Info'!$AA$19) &amp; "." &amp; RIGHT(DH224,3)),
            IF(AND((--(INT('Drill Size Info'!$AA$19) &amp; "." &amp; RIGHT(DH224,3))&gt;=--('Drill Size Info'!$AA$19)), (--(INT('Drill Size Info'!$AA$19) &amp; "." &amp; RIGHT(DH224,3))&lt;=--('Drill Size Info'!$AB$19))),
                --(INT('Drill Size Info'!$AA$19) &amp; "." &amp; RIGHT(DH224,3)),
                --(INT('Drill Size Info'!$AB$19) &amp; "." &amp; RIGHT(DH224,3))
            )
        ),
        "N/A"
    )
)</f>
        <v>N/A</v>
      </c>
      <c r="T224" s="150" t="str">
        <f>IF(DL224&lt;&gt;"",
    IF(INT('Drill Size Info'!$AA$19)=INT('Drill Size Info'!$AB$15),
        --(INT('Drill Size Info'!$AA$15) &amp; "." &amp; DL224),
        IF(AND((--(INT('Drill Size Info'!$AA$15) &amp; "." &amp; DL224)&gt;=--('Drill Size Info'!$AA$15)), (--(INT('Drill Size Info'!$AA$15) &amp; "." &amp; DL224)&lt;=--('Drill Size Info'!$AB$15))),
            --(INT('Drill Size Info'!$AA$15) &amp; "." &amp; DL224),
            --(INT('Drill Size Info'!$AB$15) &amp; "." &amp; DL224)
        )
    ),
    IF(DK224&lt;&gt;"",
        IF(INT('Drill Size Info'!$AA$15)=INT('Drill Size Info'!$AB$15),
            --(INT('Drill Size Info'!$AA$15) &amp; "." &amp; LEFT(DK224,3)),
            IF(AND((--(INT('Drill Size Info'!$AA$15) &amp; "." &amp; LEFT(DK224,3))&gt;=--('Drill Size Info'!$AA$15)), (--(INT('Drill Size Info'!$AA$15) &amp; "." &amp; LEFT(DK224,3))&lt;=--('Drill Size Info'!$AB$15))),
                --(INT('Drill Size Info'!$AA$15) &amp; "." &amp; LEFT(DK224,3)),
                --(INT('Drill Size Info'!$AB$15) &amp; "." &amp; LEFT(DK224,3))
            )
        ),
        "OK"
    )
)</f>
        <v>OK</v>
      </c>
      <c r="U224" s="150" t="str">
        <f>IF(DM224&lt;&gt;"",
    IF(INT('Drill Size Info'!$AA$19)=INT('Drill Size Info'!$AB$15),
        --(INT('Drill Size Info'!$AA$15) &amp; "." &amp; DM224),
        IF(AND((--(INT('Drill Size Info'!$AA$15) &amp; "." &amp; DM224)&gt;=--('Drill Size Info'!$AA$15)), (--(INT('Drill Size Info'!$AA$15) &amp; "." &amp; DM224)&lt;=--('Drill Size Info'!$AB$15))),
            --(INT('Drill Size Info'!$AA$15) &amp; "." &amp; DM224),
            --(INT('Drill Size Info'!$AB$15) &amp; "." &amp; DM224)
        )
    ),
    IF(DK224&lt;&gt;"",
        IF(INT('Drill Size Info'!$AA$15)=INT('Drill Size Info'!$AB$15),
            --(INT('Drill Size Info'!$AA$15) &amp; "." &amp; RIGHT(DK224,3)),
            IF(AND((--(INT('Drill Size Info'!$AA$15) &amp; "." &amp; RIGHT(DK224,3))&gt;=--('Drill Size Info'!$AA$15)), (--(INT('Drill Size Info'!$AA$15) &amp; "." &amp; RIGHT(DK224,3))&lt;=--('Drill Size Info'!$AB$15))),
                --(INT('Drill Size Info'!$AA$15) &amp; "." &amp; RIGHT(DK224,3)),
                --(INT('Drill Size Info'!$AB$15) &amp; "." &amp; RIGHT(DK224,3))
            )
        ),
        "N/A"
    )
)</f>
        <v>N/A</v>
      </c>
      <c r="V224" s="161"/>
      <c r="W224" s="161"/>
      <c r="X224" s="161"/>
      <c r="Y224" s="161"/>
      <c r="Z224" s="161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3"/>
      <c r="BC224" s="163"/>
      <c r="BD224" s="163"/>
      <c r="BE224" s="164"/>
      <c r="BF224" s="165"/>
      <c r="BG224" s="162"/>
      <c r="BH224" s="162"/>
      <c r="BI224" s="164"/>
      <c r="BJ224" s="38"/>
      <c r="BK224" s="38"/>
      <c r="BL224" s="38"/>
      <c r="BM224" s="38"/>
      <c r="BN224" s="38"/>
      <c r="BO224" s="38"/>
      <c r="BP224" s="117" t="str">
        <f t="shared" si="149"/>
        <v/>
      </c>
      <c r="BQ224" s="38"/>
      <c r="BR224" s="38"/>
      <c r="BS224" s="38"/>
      <c r="BT224" s="38"/>
      <c r="BV224" s="17">
        <f t="shared" si="143"/>
        <v>0</v>
      </c>
      <c r="BW224" s="17">
        <f t="shared" si="144"/>
        <v>0</v>
      </c>
      <c r="BX224" s="17">
        <f t="shared" si="145"/>
        <v>0</v>
      </c>
      <c r="BY224" s="17">
        <f t="shared" si="146"/>
        <v>0</v>
      </c>
      <c r="BZ224" s="17">
        <f t="shared" si="147"/>
        <v>0</v>
      </c>
      <c r="CA224" s="17">
        <f t="shared" si="148"/>
        <v>0</v>
      </c>
      <c r="CB224" s="17">
        <f t="shared" si="150"/>
        <v>0</v>
      </c>
      <c r="CC224" s="17">
        <f t="shared" si="151"/>
        <v>0</v>
      </c>
      <c r="CD224" s="17">
        <f t="shared" si="152"/>
        <v>0</v>
      </c>
      <c r="CE224" s="17">
        <f t="shared" si="153"/>
        <v>0</v>
      </c>
      <c r="CF224" s="17">
        <f t="shared" si="154"/>
        <v>0</v>
      </c>
      <c r="CG224" s="17">
        <f t="shared" si="155"/>
        <v>0</v>
      </c>
      <c r="CH224" s="17">
        <f t="shared" si="156"/>
        <v>0</v>
      </c>
      <c r="CI224" s="17">
        <f t="shared" si="157"/>
        <v>0</v>
      </c>
      <c r="CJ224" s="17">
        <f t="shared" si="158"/>
        <v>0</v>
      </c>
      <c r="CK224" s="17">
        <f t="shared" si="159"/>
        <v>0</v>
      </c>
      <c r="CL224" s="17">
        <f t="shared" si="160"/>
        <v>0</v>
      </c>
      <c r="CM224" s="17">
        <f t="shared" si="161"/>
        <v>0</v>
      </c>
      <c r="CN224" s="17">
        <f t="shared" si="162"/>
        <v>0</v>
      </c>
      <c r="CO224" s="17">
        <f t="shared" si="163"/>
        <v>0</v>
      </c>
      <c r="CP224" s="17">
        <f t="shared" si="164"/>
        <v>0</v>
      </c>
      <c r="CQ224" s="17">
        <f t="shared" si="165"/>
        <v>0</v>
      </c>
      <c r="CR224" s="17">
        <f t="shared" si="166"/>
        <v>0</v>
      </c>
      <c r="CS224" s="17">
        <f t="shared" si="167"/>
        <v>0</v>
      </c>
      <c r="CT224" s="17">
        <f t="shared" si="168"/>
        <v>0</v>
      </c>
      <c r="CU224" s="17">
        <f t="shared" si="169"/>
        <v>0</v>
      </c>
      <c r="CV224" s="17">
        <f t="shared" si="170"/>
        <v>0</v>
      </c>
      <c r="CW224" s="17">
        <f t="shared" si="171"/>
        <v>0</v>
      </c>
      <c r="CX224" s="17">
        <f t="shared" si="172"/>
        <v>0</v>
      </c>
      <c r="CY224" s="17">
        <f t="shared" si="173"/>
        <v>0</v>
      </c>
      <c r="CZ224" s="17">
        <f t="shared" si="174"/>
        <v>0</v>
      </c>
      <c r="DA224" s="17">
        <f t="shared" si="175"/>
        <v>0</v>
      </c>
      <c r="DB224" s="17">
        <f t="shared" si="176"/>
        <v>0</v>
      </c>
      <c r="DC224" s="17">
        <f t="shared" si="177"/>
        <v>0</v>
      </c>
      <c r="DD224" s="17">
        <f t="shared" si="178"/>
        <v>0</v>
      </c>
      <c r="DE224" s="17">
        <f t="shared" si="179"/>
        <v>0</v>
      </c>
      <c r="DF224" s="17">
        <f t="shared" si="180"/>
        <v>0</v>
      </c>
      <c r="DG224" s="17">
        <f t="shared" si="181"/>
        <v>0</v>
      </c>
    </row>
    <row r="225" spans="2:111" ht="15" customHeight="1" x14ac:dyDescent="0.2">
      <c r="B225" s="156">
        <v>217</v>
      </c>
      <c r="C225" s="157" t="str">
        <f t="shared" si="182"/>
        <v/>
      </c>
      <c r="D225" s="158" t="str">
        <f t="shared" si="142"/>
        <v>OK</v>
      </c>
      <c r="E225" s="159" t="e">
        <f>VLOOKUP('DATA SHEET'!$B$9,'Drill Size Info'!$T$2:$U$8,2,FALSE)</f>
        <v>#N/A</v>
      </c>
      <c r="F225" s="159" t="str">
        <f t="shared" si="183"/>
        <v/>
      </c>
      <c r="G225" s="91">
        <f t="shared" si="184"/>
        <v>0</v>
      </c>
      <c r="H225" s="160" t="s">
        <v>175</v>
      </c>
      <c r="I225" s="160" t="s">
        <v>175</v>
      </c>
      <c r="J225" s="160" t="str">
        <f>IF('DATA SHEET'!$B$10="NC-50","N/A","OK")</f>
        <v>OK</v>
      </c>
      <c r="K225" s="160" t="str">
        <f>IF('DATA SHEET'!$B$10="NC-50","N/A","OK")</f>
        <v>OK</v>
      </c>
      <c r="L225" s="160" t="str">
        <f t="shared" si="185"/>
        <v>OK</v>
      </c>
      <c r="M225" s="160" t="str">
        <f t="shared" si="186"/>
        <v>OK</v>
      </c>
      <c r="N225" s="160"/>
      <c r="O225" s="160"/>
      <c r="P225" s="160"/>
      <c r="Q225" s="160"/>
      <c r="R225" s="92" t="str">
        <f>IF(DI225&lt;&gt;"",
    IF(INT('Drill Size Info'!$AA$19)=INT('Drill Size Info'!$AB$19),
        --(INT('Drill Size Info'!$AA$19) &amp; "." &amp; DI225),
        IF(AND((--(INT('Drill Size Info'!$AA$19) &amp; "." &amp; DI225)&gt;=--('Drill Size Info'!$AA$19)), (--(INT('Drill Size Info'!$AA$19) &amp; "." &amp; DI225)&lt;=--('Drill Size Info'!$AB$19))),
            --(INT('Drill Size Info'!$AA$19) &amp; "." &amp; DI225),
            --(INT('Drill Size Info'!$AB$19) &amp; "." &amp; DI225)
        )
    ),
    IF(DH225&lt;&gt;"",
        IF(INT('Drill Size Info'!$AA$19)=INT('Drill Size Info'!$AB$19),
            --(INT('Drill Size Info'!$AA$19) &amp; "." &amp; LEFT(DH225,3)),
            IF(AND((--(INT('Drill Size Info'!$AA$19) &amp; "." &amp; LEFT(DH225,3))&gt;=--('Drill Size Info'!$AA$19)), (--(INT('Drill Size Info'!$AA$19) &amp; "." &amp; LEFT(DH225,3))&lt;=--('Drill Size Info'!$AB$19))),
                --(INT('Drill Size Info'!$AA$19) &amp; "." &amp; LEFT(DH225,3)),
                --(INT('Drill Size Info'!$AB$19) &amp; "." &amp; LEFT(DH225,3))
            )
        ),
        "OK"
    )
)</f>
        <v>OK</v>
      </c>
      <c r="S225" s="150" t="str">
        <f>IF(DJ225&lt;&gt;"",
    IF(INT('Drill Size Info'!$AA$19)=INT('Drill Size Info'!$AB$19),
        --(INT('Drill Size Info'!$AA$19) &amp; "." &amp; DJ225),
        IF(AND((--(INT('Drill Size Info'!$AA$19) &amp; "." &amp; DJ225)&gt;=--('Drill Size Info'!$AA$19)), (--(INT('Drill Size Info'!$AA$19) &amp; "." &amp; DJ225)&lt;=--('Drill Size Info'!$AB$19))),
            --(INT('Drill Size Info'!$AA$19) &amp; "." &amp; DJ225),
            --(INT('Drill Size Info'!$AB$19) &amp; "." &amp; DJ225)
        )
    ),
    IF(DH225&lt;&gt;"",
        IF(INT('Drill Size Info'!$AA$19)=INT('Drill Size Info'!$AB$19),
            --(INT('Drill Size Info'!$AA$19) &amp; "." &amp; RIGHT(DH225,3)),
            IF(AND((--(INT('Drill Size Info'!$AA$19) &amp; "." &amp; RIGHT(DH225,3))&gt;=--('Drill Size Info'!$AA$19)), (--(INT('Drill Size Info'!$AA$19) &amp; "." &amp; RIGHT(DH225,3))&lt;=--('Drill Size Info'!$AB$19))),
                --(INT('Drill Size Info'!$AA$19) &amp; "." &amp; RIGHT(DH225,3)),
                --(INT('Drill Size Info'!$AB$19) &amp; "." &amp; RIGHT(DH225,3))
            )
        ),
        "N/A"
    )
)</f>
        <v>N/A</v>
      </c>
      <c r="T225" s="150" t="str">
        <f>IF(DL225&lt;&gt;"",
    IF(INT('Drill Size Info'!$AA$19)=INT('Drill Size Info'!$AB$15),
        --(INT('Drill Size Info'!$AA$15) &amp; "." &amp; DL225),
        IF(AND((--(INT('Drill Size Info'!$AA$15) &amp; "." &amp; DL225)&gt;=--('Drill Size Info'!$AA$15)), (--(INT('Drill Size Info'!$AA$15) &amp; "." &amp; DL225)&lt;=--('Drill Size Info'!$AB$15))),
            --(INT('Drill Size Info'!$AA$15) &amp; "." &amp; DL225),
            --(INT('Drill Size Info'!$AB$15) &amp; "." &amp; DL225)
        )
    ),
    IF(DK225&lt;&gt;"",
        IF(INT('Drill Size Info'!$AA$15)=INT('Drill Size Info'!$AB$15),
            --(INT('Drill Size Info'!$AA$15) &amp; "." &amp; LEFT(DK225,3)),
            IF(AND((--(INT('Drill Size Info'!$AA$15) &amp; "." &amp; LEFT(DK225,3))&gt;=--('Drill Size Info'!$AA$15)), (--(INT('Drill Size Info'!$AA$15) &amp; "." &amp; LEFT(DK225,3))&lt;=--('Drill Size Info'!$AB$15))),
                --(INT('Drill Size Info'!$AA$15) &amp; "." &amp; LEFT(DK225,3)),
                --(INT('Drill Size Info'!$AB$15) &amp; "." &amp; LEFT(DK225,3))
            )
        ),
        "OK"
    )
)</f>
        <v>OK</v>
      </c>
      <c r="U225" s="150" t="str">
        <f>IF(DM225&lt;&gt;"",
    IF(INT('Drill Size Info'!$AA$19)=INT('Drill Size Info'!$AB$15),
        --(INT('Drill Size Info'!$AA$15) &amp; "." &amp; DM225),
        IF(AND((--(INT('Drill Size Info'!$AA$15) &amp; "." &amp; DM225)&gt;=--('Drill Size Info'!$AA$15)), (--(INT('Drill Size Info'!$AA$15) &amp; "." &amp; DM225)&lt;=--('Drill Size Info'!$AB$15))),
            --(INT('Drill Size Info'!$AA$15) &amp; "." &amp; DM225),
            --(INT('Drill Size Info'!$AB$15) &amp; "." &amp; DM225)
        )
    ),
    IF(DK225&lt;&gt;"",
        IF(INT('Drill Size Info'!$AA$15)=INT('Drill Size Info'!$AB$15),
            --(INT('Drill Size Info'!$AA$15) &amp; "." &amp; RIGHT(DK225,3)),
            IF(AND((--(INT('Drill Size Info'!$AA$15) &amp; "." &amp; RIGHT(DK225,3))&gt;=--('Drill Size Info'!$AA$15)), (--(INT('Drill Size Info'!$AA$15) &amp; "." &amp; RIGHT(DK225,3))&lt;=--('Drill Size Info'!$AB$15))),
                --(INT('Drill Size Info'!$AA$15) &amp; "." &amp; RIGHT(DK225,3)),
                --(INT('Drill Size Info'!$AB$15) &amp; "." &amp; RIGHT(DK225,3))
            )
        ),
        "N/A"
    )
)</f>
        <v>N/A</v>
      </c>
      <c r="V225" s="161"/>
      <c r="W225" s="161"/>
      <c r="X225" s="161"/>
      <c r="Y225" s="161"/>
      <c r="Z225" s="161"/>
      <c r="AA225" s="162"/>
      <c r="AB225" s="162"/>
      <c r="AC225" s="162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3"/>
      <c r="BC225" s="163"/>
      <c r="BD225" s="163"/>
      <c r="BE225" s="164"/>
      <c r="BF225" s="165"/>
      <c r="BG225" s="162"/>
      <c r="BH225" s="162"/>
      <c r="BI225" s="164"/>
      <c r="BJ225" s="38"/>
      <c r="BK225" s="38"/>
      <c r="BL225" s="38"/>
      <c r="BM225" s="38"/>
      <c r="BN225" s="38"/>
      <c r="BO225" s="38"/>
      <c r="BP225" s="117" t="str">
        <f t="shared" si="149"/>
        <v/>
      </c>
      <c r="BQ225" s="38"/>
      <c r="BR225" s="38"/>
      <c r="BS225" s="38"/>
      <c r="BT225" s="38"/>
      <c r="BV225" s="17">
        <f t="shared" si="143"/>
        <v>0</v>
      </c>
      <c r="BW225" s="17">
        <f t="shared" si="144"/>
        <v>0</v>
      </c>
      <c r="BX225" s="17">
        <f t="shared" si="145"/>
        <v>0</v>
      </c>
      <c r="BY225" s="17">
        <f t="shared" si="146"/>
        <v>0</v>
      </c>
      <c r="BZ225" s="17">
        <f t="shared" si="147"/>
        <v>0</v>
      </c>
      <c r="CA225" s="17">
        <f t="shared" si="148"/>
        <v>0</v>
      </c>
      <c r="CB225" s="17">
        <f t="shared" si="150"/>
        <v>0</v>
      </c>
      <c r="CC225" s="17">
        <f t="shared" si="151"/>
        <v>0</v>
      </c>
      <c r="CD225" s="17">
        <f t="shared" si="152"/>
        <v>0</v>
      </c>
      <c r="CE225" s="17">
        <f t="shared" si="153"/>
        <v>0</v>
      </c>
      <c r="CF225" s="17">
        <f t="shared" si="154"/>
        <v>0</v>
      </c>
      <c r="CG225" s="17">
        <f t="shared" si="155"/>
        <v>0</v>
      </c>
      <c r="CH225" s="17">
        <f t="shared" si="156"/>
        <v>0</v>
      </c>
      <c r="CI225" s="17">
        <f t="shared" si="157"/>
        <v>0</v>
      </c>
      <c r="CJ225" s="17">
        <f t="shared" si="158"/>
        <v>0</v>
      </c>
      <c r="CK225" s="17">
        <f t="shared" si="159"/>
        <v>0</v>
      </c>
      <c r="CL225" s="17">
        <f t="shared" si="160"/>
        <v>0</v>
      </c>
      <c r="CM225" s="17">
        <f t="shared" si="161"/>
        <v>0</v>
      </c>
      <c r="CN225" s="17">
        <f t="shared" si="162"/>
        <v>0</v>
      </c>
      <c r="CO225" s="17">
        <f t="shared" si="163"/>
        <v>0</v>
      </c>
      <c r="CP225" s="17">
        <f t="shared" si="164"/>
        <v>0</v>
      </c>
      <c r="CQ225" s="17">
        <f t="shared" si="165"/>
        <v>0</v>
      </c>
      <c r="CR225" s="17">
        <f t="shared" si="166"/>
        <v>0</v>
      </c>
      <c r="CS225" s="17">
        <f t="shared" si="167"/>
        <v>0</v>
      </c>
      <c r="CT225" s="17">
        <f t="shared" si="168"/>
        <v>0</v>
      </c>
      <c r="CU225" s="17">
        <f t="shared" si="169"/>
        <v>0</v>
      </c>
      <c r="CV225" s="17">
        <f t="shared" si="170"/>
        <v>0</v>
      </c>
      <c r="CW225" s="17">
        <f t="shared" si="171"/>
        <v>0</v>
      </c>
      <c r="CX225" s="17">
        <f t="shared" si="172"/>
        <v>0</v>
      </c>
      <c r="CY225" s="17">
        <f t="shared" si="173"/>
        <v>0</v>
      </c>
      <c r="CZ225" s="17">
        <f t="shared" si="174"/>
        <v>0</v>
      </c>
      <c r="DA225" s="17">
        <f t="shared" si="175"/>
        <v>0</v>
      </c>
      <c r="DB225" s="17">
        <f t="shared" si="176"/>
        <v>0</v>
      </c>
      <c r="DC225" s="17">
        <f t="shared" si="177"/>
        <v>0</v>
      </c>
      <c r="DD225" s="17">
        <f t="shared" si="178"/>
        <v>0</v>
      </c>
      <c r="DE225" s="17">
        <f t="shared" si="179"/>
        <v>0</v>
      </c>
      <c r="DF225" s="17">
        <f t="shared" si="180"/>
        <v>0</v>
      </c>
      <c r="DG225" s="17">
        <f t="shared" si="181"/>
        <v>0</v>
      </c>
    </row>
    <row r="226" spans="2:111" ht="15" customHeight="1" x14ac:dyDescent="0.2">
      <c r="B226" s="156">
        <v>218</v>
      </c>
      <c r="C226" s="157" t="str">
        <f t="shared" si="182"/>
        <v/>
      </c>
      <c r="D226" s="158" t="str">
        <f t="shared" si="142"/>
        <v>OK</v>
      </c>
      <c r="E226" s="159" t="e">
        <f>VLOOKUP('DATA SHEET'!$B$9,'Drill Size Info'!$T$2:$U$8,2,FALSE)</f>
        <v>#N/A</v>
      </c>
      <c r="F226" s="159" t="str">
        <f t="shared" si="183"/>
        <v/>
      </c>
      <c r="G226" s="91">
        <f t="shared" si="184"/>
        <v>0</v>
      </c>
      <c r="H226" s="160" t="s">
        <v>175</v>
      </c>
      <c r="I226" s="160" t="s">
        <v>175</v>
      </c>
      <c r="J226" s="160" t="str">
        <f>IF('DATA SHEET'!$B$10="NC-50","N/A","OK")</f>
        <v>OK</v>
      </c>
      <c r="K226" s="160" t="str">
        <f>IF('DATA SHEET'!$B$10="NC-50","N/A","OK")</f>
        <v>OK</v>
      </c>
      <c r="L226" s="160" t="str">
        <f t="shared" si="185"/>
        <v>OK</v>
      </c>
      <c r="M226" s="160" t="str">
        <f t="shared" si="186"/>
        <v>OK</v>
      </c>
      <c r="N226" s="160"/>
      <c r="O226" s="160"/>
      <c r="P226" s="160"/>
      <c r="Q226" s="160"/>
      <c r="R226" s="92" t="str">
        <f>IF(DI226&lt;&gt;"",
    IF(INT('Drill Size Info'!$AA$19)=INT('Drill Size Info'!$AB$19),
        --(INT('Drill Size Info'!$AA$19) &amp; "." &amp; DI226),
        IF(AND((--(INT('Drill Size Info'!$AA$19) &amp; "." &amp; DI226)&gt;=--('Drill Size Info'!$AA$19)), (--(INT('Drill Size Info'!$AA$19) &amp; "." &amp; DI226)&lt;=--('Drill Size Info'!$AB$19))),
            --(INT('Drill Size Info'!$AA$19) &amp; "." &amp; DI226),
            --(INT('Drill Size Info'!$AB$19) &amp; "." &amp; DI226)
        )
    ),
    IF(DH226&lt;&gt;"",
        IF(INT('Drill Size Info'!$AA$19)=INT('Drill Size Info'!$AB$19),
            --(INT('Drill Size Info'!$AA$19) &amp; "." &amp; LEFT(DH226,3)),
            IF(AND((--(INT('Drill Size Info'!$AA$19) &amp; "." &amp; LEFT(DH226,3))&gt;=--('Drill Size Info'!$AA$19)), (--(INT('Drill Size Info'!$AA$19) &amp; "." &amp; LEFT(DH226,3))&lt;=--('Drill Size Info'!$AB$19))),
                --(INT('Drill Size Info'!$AA$19) &amp; "." &amp; LEFT(DH226,3)),
                --(INT('Drill Size Info'!$AB$19) &amp; "." &amp; LEFT(DH226,3))
            )
        ),
        "OK"
    )
)</f>
        <v>OK</v>
      </c>
      <c r="S226" s="150" t="str">
        <f>IF(DJ226&lt;&gt;"",
    IF(INT('Drill Size Info'!$AA$19)=INT('Drill Size Info'!$AB$19),
        --(INT('Drill Size Info'!$AA$19) &amp; "." &amp; DJ226),
        IF(AND((--(INT('Drill Size Info'!$AA$19) &amp; "." &amp; DJ226)&gt;=--('Drill Size Info'!$AA$19)), (--(INT('Drill Size Info'!$AA$19) &amp; "." &amp; DJ226)&lt;=--('Drill Size Info'!$AB$19))),
            --(INT('Drill Size Info'!$AA$19) &amp; "." &amp; DJ226),
            --(INT('Drill Size Info'!$AB$19) &amp; "." &amp; DJ226)
        )
    ),
    IF(DH226&lt;&gt;"",
        IF(INT('Drill Size Info'!$AA$19)=INT('Drill Size Info'!$AB$19),
            --(INT('Drill Size Info'!$AA$19) &amp; "." &amp; RIGHT(DH226,3)),
            IF(AND((--(INT('Drill Size Info'!$AA$19) &amp; "." &amp; RIGHT(DH226,3))&gt;=--('Drill Size Info'!$AA$19)), (--(INT('Drill Size Info'!$AA$19) &amp; "." &amp; RIGHT(DH226,3))&lt;=--('Drill Size Info'!$AB$19))),
                --(INT('Drill Size Info'!$AA$19) &amp; "." &amp; RIGHT(DH226,3)),
                --(INT('Drill Size Info'!$AB$19) &amp; "." &amp; RIGHT(DH226,3))
            )
        ),
        "N/A"
    )
)</f>
        <v>N/A</v>
      </c>
      <c r="T226" s="150" t="str">
        <f>IF(DL226&lt;&gt;"",
    IF(INT('Drill Size Info'!$AA$19)=INT('Drill Size Info'!$AB$15),
        --(INT('Drill Size Info'!$AA$15) &amp; "." &amp; DL226),
        IF(AND((--(INT('Drill Size Info'!$AA$15) &amp; "." &amp; DL226)&gt;=--('Drill Size Info'!$AA$15)), (--(INT('Drill Size Info'!$AA$15) &amp; "." &amp; DL226)&lt;=--('Drill Size Info'!$AB$15))),
            --(INT('Drill Size Info'!$AA$15) &amp; "." &amp; DL226),
            --(INT('Drill Size Info'!$AB$15) &amp; "." &amp; DL226)
        )
    ),
    IF(DK226&lt;&gt;"",
        IF(INT('Drill Size Info'!$AA$15)=INT('Drill Size Info'!$AB$15),
            --(INT('Drill Size Info'!$AA$15) &amp; "." &amp; LEFT(DK226,3)),
            IF(AND((--(INT('Drill Size Info'!$AA$15) &amp; "." &amp; LEFT(DK226,3))&gt;=--('Drill Size Info'!$AA$15)), (--(INT('Drill Size Info'!$AA$15) &amp; "." &amp; LEFT(DK226,3))&lt;=--('Drill Size Info'!$AB$15))),
                --(INT('Drill Size Info'!$AA$15) &amp; "." &amp; LEFT(DK226,3)),
                --(INT('Drill Size Info'!$AB$15) &amp; "." &amp; LEFT(DK226,3))
            )
        ),
        "OK"
    )
)</f>
        <v>OK</v>
      </c>
      <c r="U226" s="150" t="str">
        <f>IF(DM226&lt;&gt;"",
    IF(INT('Drill Size Info'!$AA$19)=INT('Drill Size Info'!$AB$15),
        --(INT('Drill Size Info'!$AA$15) &amp; "." &amp; DM226),
        IF(AND((--(INT('Drill Size Info'!$AA$15) &amp; "." &amp; DM226)&gt;=--('Drill Size Info'!$AA$15)), (--(INT('Drill Size Info'!$AA$15) &amp; "." &amp; DM226)&lt;=--('Drill Size Info'!$AB$15))),
            --(INT('Drill Size Info'!$AA$15) &amp; "." &amp; DM226),
            --(INT('Drill Size Info'!$AB$15) &amp; "." &amp; DM226)
        )
    ),
    IF(DK226&lt;&gt;"",
        IF(INT('Drill Size Info'!$AA$15)=INT('Drill Size Info'!$AB$15),
            --(INT('Drill Size Info'!$AA$15) &amp; "." &amp; RIGHT(DK226,3)),
            IF(AND((--(INT('Drill Size Info'!$AA$15) &amp; "." &amp; RIGHT(DK226,3))&gt;=--('Drill Size Info'!$AA$15)), (--(INT('Drill Size Info'!$AA$15) &amp; "." &amp; RIGHT(DK226,3))&lt;=--('Drill Size Info'!$AB$15))),
                --(INT('Drill Size Info'!$AA$15) &amp; "." &amp; RIGHT(DK226,3)),
                --(INT('Drill Size Info'!$AB$15) &amp; "." &amp; RIGHT(DK226,3))
            )
        ),
        "N/A"
    )
)</f>
        <v>N/A</v>
      </c>
      <c r="V226" s="161"/>
      <c r="W226" s="161"/>
      <c r="X226" s="161"/>
      <c r="Y226" s="161"/>
      <c r="Z226" s="161"/>
      <c r="AA226" s="162"/>
      <c r="AB226" s="162"/>
      <c r="AC226" s="162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3"/>
      <c r="BC226" s="163"/>
      <c r="BD226" s="163"/>
      <c r="BE226" s="164"/>
      <c r="BF226" s="165"/>
      <c r="BG226" s="162"/>
      <c r="BH226" s="162"/>
      <c r="BI226" s="164"/>
      <c r="BJ226" s="38"/>
      <c r="BK226" s="38"/>
      <c r="BL226" s="38"/>
      <c r="BM226" s="38"/>
      <c r="BN226" s="38"/>
      <c r="BO226" s="38"/>
      <c r="BP226" s="117" t="str">
        <f t="shared" si="149"/>
        <v/>
      </c>
      <c r="BQ226" s="38"/>
      <c r="BR226" s="38"/>
      <c r="BS226" s="38"/>
      <c r="BT226" s="38"/>
      <c r="BV226" s="17">
        <f t="shared" si="143"/>
        <v>0</v>
      </c>
      <c r="BW226" s="17">
        <f t="shared" si="144"/>
        <v>0</v>
      </c>
      <c r="BX226" s="17">
        <f t="shared" si="145"/>
        <v>0</v>
      </c>
      <c r="BY226" s="17">
        <f t="shared" si="146"/>
        <v>0</v>
      </c>
      <c r="BZ226" s="17">
        <f t="shared" si="147"/>
        <v>0</v>
      </c>
      <c r="CA226" s="17">
        <f t="shared" si="148"/>
        <v>0</v>
      </c>
      <c r="CB226" s="17">
        <f t="shared" si="150"/>
        <v>0</v>
      </c>
      <c r="CC226" s="17">
        <f t="shared" si="151"/>
        <v>0</v>
      </c>
      <c r="CD226" s="17">
        <f t="shared" si="152"/>
        <v>0</v>
      </c>
      <c r="CE226" s="17">
        <f t="shared" si="153"/>
        <v>0</v>
      </c>
      <c r="CF226" s="17">
        <f t="shared" si="154"/>
        <v>0</v>
      </c>
      <c r="CG226" s="17">
        <f t="shared" si="155"/>
        <v>0</v>
      </c>
      <c r="CH226" s="17">
        <f t="shared" si="156"/>
        <v>0</v>
      </c>
      <c r="CI226" s="17">
        <f t="shared" si="157"/>
        <v>0</v>
      </c>
      <c r="CJ226" s="17">
        <f t="shared" si="158"/>
        <v>0</v>
      </c>
      <c r="CK226" s="17">
        <f t="shared" si="159"/>
        <v>0</v>
      </c>
      <c r="CL226" s="17">
        <f t="shared" si="160"/>
        <v>0</v>
      </c>
      <c r="CM226" s="17">
        <f t="shared" si="161"/>
        <v>0</v>
      </c>
      <c r="CN226" s="17">
        <f t="shared" si="162"/>
        <v>0</v>
      </c>
      <c r="CO226" s="17">
        <f t="shared" si="163"/>
        <v>0</v>
      </c>
      <c r="CP226" s="17">
        <f t="shared" si="164"/>
        <v>0</v>
      </c>
      <c r="CQ226" s="17">
        <f t="shared" si="165"/>
        <v>0</v>
      </c>
      <c r="CR226" s="17">
        <f t="shared" si="166"/>
        <v>0</v>
      </c>
      <c r="CS226" s="17">
        <f t="shared" si="167"/>
        <v>0</v>
      </c>
      <c r="CT226" s="17">
        <f t="shared" si="168"/>
        <v>0</v>
      </c>
      <c r="CU226" s="17">
        <f t="shared" si="169"/>
        <v>0</v>
      </c>
      <c r="CV226" s="17">
        <f t="shared" si="170"/>
        <v>0</v>
      </c>
      <c r="CW226" s="17">
        <f t="shared" si="171"/>
        <v>0</v>
      </c>
      <c r="CX226" s="17">
        <f t="shared" si="172"/>
        <v>0</v>
      </c>
      <c r="CY226" s="17">
        <f t="shared" si="173"/>
        <v>0</v>
      </c>
      <c r="CZ226" s="17">
        <f t="shared" si="174"/>
        <v>0</v>
      </c>
      <c r="DA226" s="17">
        <f t="shared" si="175"/>
        <v>0</v>
      </c>
      <c r="DB226" s="17">
        <f t="shared" si="176"/>
        <v>0</v>
      </c>
      <c r="DC226" s="17">
        <f t="shared" si="177"/>
        <v>0</v>
      </c>
      <c r="DD226" s="17">
        <f t="shared" si="178"/>
        <v>0</v>
      </c>
      <c r="DE226" s="17">
        <f t="shared" si="179"/>
        <v>0</v>
      </c>
      <c r="DF226" s="17">
        <f t="shared" si="180"/>
        <v>0</v>
      </c>
      <c r="DG226" s="17">
        <f t="shared" si="181"/>
        <v>0</v>
      </c>
    </row>
    <row r="227" spans="2:111" ht="15" customHeight="1" x14ac:dyDescent="0.2">
      <c r="B227" s="156">
        <v>219</v>
      </c>
      <c r="C227" s="157" t="str">
        <f t="shared" si="182"/>
        <v/>
      </c>
      <c r="D227" s="158" t="str">
        <f t="shared" si="142"/>
        <v>OK</v>
      </c>
      <c r="E227" s="159" t="e">
        <f>VLOOKUP('DATA SHEET'!$B$9,'Drill Size Info'!$T$2:$U$8,2,FALSE)</f>
        <v>#N/A</v>
      </c>
      <c r="F227" s="159" t="str">
        <f t="shared" si="183"/>
        <v/>
      </c>
      <c r="G227" s="91">
        <f t="shared" si="184"/>
        <v>0</v>
      </c>
      <c r="H227" s="160" t="s">
        <v>175</v>
      </c>
      <c r="I227" s="160" t="s">
        <v>175</v>
      </c>
      <c r="J227" s="160" t="str">
        <f>IF('DATA SHEET'!$B$10="NC-50","N/A","OK")</f>
        <v>OK</v>
      </c>
      <c r="K227" s="160" t="str">
        <f>IF('DATA SHEET'!$B$10="NC-50","N/A","OK")</f>
        <v>OK</v>
      </c>
      <c r="L227" s="160" t="str">
        <f t="shared" si="185"/>
        <v>OK</v>
      </c>
      <c r="M227" s="160" t="str">
        <f t="shared" si="186"/>
        <v>OK</v>
      </c>
      <c r="N227" s="160"/>
      <c r="O227" s="160"/>
      <c r="P227" s="160"/>
      <c r="Q227" s="160"/>
      <c r="R227" s="92" t="str">
        <f>IF(DI227&lt;&gt;"",
    IF(INT('Drill Size Info'!$AA$19)=INT('Drill Size Info'!$AB$19),
        --(INT('Drill Size Info'!$AA$19) &amp; "." &amp; DI227),
        IF(AND((--(INT('Drill Size Info'!$AA$19) &amp; "." &amp; DI227)&gt;=--('Drill Size Info'!$AA$19)), (--(INT('Drill Size Info'!$AA$19) &amp; "." &amp; DI227)&lt;=--('Drill Size Info'!$AB$19))),
            --(INT('Drill Size Info'!$AA$19) &amp; "." &amp; DI227),
            --(INT('Drill Size Info'!$AB$19) &amp; "." &amp; DI227)
        )
    ),
    IF(DH227&lt;&gt;"",
        IF(INT('Drill Size Info'!$AA$19)=INT('Drill Size Info'!$AB$19),
            --(INT('Drill Size Info'!$AA$19) &amp; "." &amp; LEFT(DH227,3)),
            IF(AND((--(INT('Drill Size Info'!$AA$19) &amp; "." &amp; LEFT(DH227,3))&gt;=--('Drill Size Info'!$AA$19)), (--(INT('Drill Size Info'!$AA$19) &amp; "." &amp; LEFT(DH227,3))&lt;=--('Drill Size Info'!$AB$19))),
                --(INT('Drill Size Info'!$AA$19) &amp; "." &amp; LEFT(DH227,3)),
                --(INT('Drill Size Info'!$AB$19) &amp; "." &amp; LEFT(DH227,3))
            )
        ),
        "OK"
    )
)</f>
        <v>OK</v>
      </c>
      <c r="S227" s="150" t="str">
        <f>IF(DJ227&lt;&gt;"",
    IF(INT('Drill Size Info'!$AA$19)=INT('Drill Size Info'!$AB$19),
        --(INT('Drill Size Info'!$AA$19) &amp; "." &amp; DJ227),
        IF(AND((--(INT('Drill Size Info'!$AA$19) &amp; "." &amp; DJ227)&gt;=--('Drill Size Info'!$AA$19)), (--(INT('Drill Size Info'!$AA$19) &amp; "." &amp; DJ227)&lt;=--('Drill Size Info'!$AB$19))),
            --(INT('Drill Size Info'!$AA$19) &amp; "." &amp; DJ227),
            --(INT('Drill Size Info'!$AB$19) &amp; "." &amp; DJ227)
        )
    ),
    IF(DH227&lt;&gt;"",
        IF(INT('Drill Size Info'!$AA$19)=INT('Drill Size Info'!$AB$19),
            --(INT('Drill Size Info'!$AA$19) &amp; "." &amp; RIGHT(DH227,3)),
            IF(AND((--(INT('Drill Size Info'!$AA$19) &amp; "." &amp; RIGHT(DH227,3))&gt;=--('Drill Size Info'!$AA$19)), (--(INT('Drill Size Info'!$AA$19) &amp; "." &amp; RIGHT(DH227,3))&lt;=--('Drill Size Info'!$AB$19))),
                --(INT('Drill Size Info'!$AA$19) &amp; "." &amp; RIGHT(DH227,3)),
                --(INT('Drill Size Info'!$AB$19) &amp; "." &amp; RIGHT(DH227,3))
            )
        ),
        "N/A"
    )
)</f>
        <v>N/A</v>
      </c>
      <c r="T227" s="150" t="str">
        <f>IF(DL227&lt;&gt;"",
    IF(INT('Drill Size Info'!$AA$19)=INT('Drill Size Info'!$AB$15),
        --(INT('Drill Size Info'!$AA$15) &amp; "." &amp; DL227),
        IF(AND((--(INT('Drill Size Info'!$AA$15) &amp; "." &amp; DL227)&gt;=--('Drill Size Info'!$AA$15)), (--(INT('Drill Size Info'!$AA$15) &amp; "." &amp; DL227)&lt;=--('Drill Size Info'!$AB$15))),
            --(INT('Drill Size Info'!$AA$15) &amp; "." &amp; DL227),
            --(INT('Drill Size Info'!$AB$15) &amp; "." &amp; DL227)
        )
    ),
    IF(DK227&lt;&gt;"",
        IF(INT('Drill Size Info'!$AA$15)=INT('Drill Size Info'!$AB$15),
            --(INT('Drill Size Info'!$AA$15) &amp; "." &amp; LEFT(DK227,3)),
            IF(AND((--(INT('Drill Size Info'!$AA$15) &amp; "." &amp; LEFT(DK227,3))&gt;=--('Drill Size Info'!$AA$15)), (--(INT('Drill Size Info'!$AA$15) &amp; "." &amp; LEFT(DK227,3))&lt;=--('Drill Size Info'!$AB$15))),
                --(INT('Drill Size Info'!$AA$15) &amp; "." &amp; LEFT(DK227,3)),
                --(INT('Drill Size Info'!$AB$15) &amp; "." &amp; LEFT(DK227,3))
            )
        ),
        "OK"
    )
)</f>
        <v>OK</v>
      </c>
      <c r="U227" s="150" t="str">
        <f>IF(DM227&lt;&gt;"",
    IF(INT('Drill Size Info'!$AA$19)=INT('Drill Size Info'!$AB$15),
        --(INT('Drill Size Info'!$AA$15) &amp; "." &amp; DM227),
        IF(AND((--(INT('Drill Size Info'!$AA$15) &amp; "." &amp; DM227)&gt;=--('Drill Size Info'!$AA$15)), (--(INT('Drill Size Info'!$AA$15) &amp; "." &amp; DM227)&lt;=--('Drill Size Info'!$AB$15))),
            --(INT('Drill Size Info'!$AA$15) &amp; "." &amp; DM227),
            --(INT('Drill Size Info'!$AB$15) &amp; "." &amp; DM227)
        )
    ),
    IF(DK227&lt;&gt;"",
        IF(INT('Drill Size Info'!$AA$15)=INT('Drill Size Info'!$AB$15),
            --(INT('Drill Size Info'!$AA$15) &amp; "." &amp; RIGHT(DK227,3)),
            IF(AND((--(INT('Drill Size Info'!$AA$15) &amp; "." &amp; RIGHT(DK227,3))&gt;=--('Drill Size Info'!$AA$15)), (--(INT('Drill Size Info'!$AA$15) &amp; "." &amp; RIGHT(DK227,3))&lt;=--('Drill Size Info'!$AB$15))),
                --(INT('Drill Size Info'!$AA$15) &amp; "." &amp; RIGHT(DK227,3)),
                --(INT('Drill Size Info'!$AB$15) &amp; "." &amp; RIGHT(DK227,3))
            )
        ),
        "N/A"
    )
)</f>
        <v>N/A</v>
      </c>
      <c r="V227" s="161"/>
      <c r="W227" s="161"/>
      <c r="X227" s="161"/>
      <c r="Y227" s="161"/>
      <c r="Z227" s="161"/>
      <c r="AA227" s="162"/>
      <c r="AB227" s="162"/>
      <c r="AC227" s="162"/>
      <c r="AD227" s="162"/>
      <c r="AE227" s="162"/>
      <c r="AF227" s="162"/>
      <c r="AG227" s="162"/>
      <c r="AH227" s="162"/>
      <c r="AI227" s="162"/>
      <c r="AJ227" s="162"/>
      <c r="AK227" s="162"/>
      <c r="AL227" s="162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3"/>
      <c r="BC227" s="163"/>
      <c r="BD227" s="163"/>
      <c r="BE227" s="164"/>
      <c r="BF227" s="165"/>
      <c r="BG227" s="162"/>
      <c r="BH227" s="162"/>
      <c r="BI227" s="164"/>
      <c r="BJ227" s="38"/>
      <c r="BK227" s="38"/>
      <c r="BL227" s="38"/>
      <c r="BM227" s="38"/>
      <c r="BN227" s="38"/>
      <c r="BO227" s="38"/>
      <c r="BP227" s="117" t="str">
        <f t="shared" si="149"/>
        <v/>
      </c>
      <c r="BQ227" s="38"/>
      <c r="BR227" s="38"/>
      <c r="BS227" s="38"/>
      <c r="BT227" s="38"/>
      <c r="BV227" s="17">
        <f t="shared" si="143"/>
        <v>0</v>
      </c>
      <c r="BW227" s="17">
        <f t="shared" si="144"/>
        <v>0</v>
      </c>
      <c r="BX227" s="17">
        <f t="shared" si="145"/>
        <v>0</v>
      </c>
      <c r="BY227" s="17">
        <f t="shared" si="146"/>
        <v>0</v>
      </c>
      <c r="BZ227" s="17">
        <f t="shared" si="147"/>
        <v>0</v>
      </c>
      <c r="CA227" s="17">
        <f t="shared" si="148"/>
        <v>0</v>
      </c>
      <c r="CB227" s="17">
        <f t="shared" si="150"/>
        <v>0</v>
      </c>
      <c r="CC227" s="17">
        <f t="shared" si="151"/>
        <v>0</v>
      </c>
      <c r="CD227" s="17">
        <f t="shared" si="152"/>
        <v>0</v>
      </c>
      <c r="CE227" s="17">
        <f t="shared" si="153"/>
        <v>0</v>
      </c>
      <c r="CF227" s="17">
        <f t="shared" si="154"/>
        <v>0</v>
      </c>
      <c r="CG227" s="17">
        <f t="shared" si="155"/>
        <v>0</v>
      </c>
      <c r="CH227" s="17">
        <f t="shared" si="156"/>
        <v>0</v>
      </c>
      <c r="CI227" s="17">
        <f t="shared" si="157"/>
        <v>0</v>
      </c>
      <c r="CJ227" s="17">
        <f t="shared" si="158"/>
        <v>0</v>
      </c>
      <c r="CK227" s="17">
        <f t="shared" si="159"/>
        <v>0</v>
      </c>
      <c r="CL227" s="17">
        <f t="shared" si="160"/>
        <v>0</v>
      </c>
      <c r="CM227" s="17">
        <f t="shared" si="161"/>
        <v>0</v>
      </c>
      <c r="CN227" s="17">
        <f t="shared" si="162"/>
        <v>0</v>
      </c>
      <c r="CO227" s="17">
        <f t="shared" si="163"/>
        <v>0</v>
      </c>
      <c r="CP227" s="17">
        <f t="shared" si="164"/>
        <v>0</v>
      </c>
      <c r="CQ227" s="17">
        <f t="shared" si="165"/>
        <v>0</v>
      </c>
      <c r="CR227" s="17">
        <f t="shared" si="166"/>
        <v>0</v>
      </c>
      <c r="CS227" s="17">
        <f t="shared" si="167"/>
        <v>0</v>
      </c>
      <c r="CT227" s="17">
        <f t="shared" si="168"/>
        <v>0</v>
      </c>
      <c r="CU227" s="17">
        <f t="shared" si="169"/>
        <v>0</v>
      </c>
      <c r="CV227" s="17">
        <f t="shared" si="170"/>
        <v>0</v>
      </c>
      <c r="CW227" s="17">
        <f t="shared" si="171"/>
        <v>0</v>
      </c>
      <c r="CX227" s="17">
        <f t="shared" si="172"/>
        <v>0</v>
      </c>
      <c r="CY227" s="17">
        <f t="shared" si="173"/>
        <v>0</v>
      </c>
      <c r="CZ227" s="17">
        <f t="shared" si="174"/>
        <v>0</v>
      </c>
      <c r="DA227" s="17">
        <f t="shared" si="175"/>
        <v>0</v>
      </c>
      <c r="DB227" s="17">
        <f t="shared" si="176"/>
        <v>0</v>
      </c>
      <c r="DC227" s="17">
        <f t="shared" si="177"/>
        <v>0</v>
      </c>
      <c r="DD227" s="17">
        <f t="shared" si="178"/>
        <v>0</v>
      </c>
      <c r="DE227" s="17">
        <f t="shared" si="179"/>
        <v>0</v>
      </c>
      <c r="DF227" s="17">
        <f t="shared" si="180"/>
        <v>0</v>
      </c>
      <c r="DG227" s="17">
        <f t="shared" si="181"/>
        <v>0</v>
      </c>
    </row>
    <row r="228" spans="2:111" ht="15" customHeight="1" x14ac:dyDescent="0.2">
      <c r="B228" s="156">
        <v>220</v>
      </c>
      <c r="C228" s="157" t="str">
        <f t="shared" si="182"/>
        <v/>
      </c>
      <c r="D228" s="158" t="str">
        <f t="shared" si="142"/>
        <v>OK</v>
      </c>
      <c r="E228" s="159" t="e">
        <f>VLOOKUP('DATA SHEET'!$B$9,'Drill Size Info'!$T$2:$U$8,2,FALSE)</f>
        <v>#N/A</v>
      </c>
      <c r="F228" s="159" t="str">
        <f t="shared" si="183"/>
        <v/>
      </c>
      <c r="G228" s="91">
        <f t="shared" si="184"/>
        <v>0</v>
      </c>
      <c r="H228" s="160" t="s">
        <v>175</v>
      </c>
      <c r="I228" s="160" t="s">
        <v>175</v>
      </c>
      <c r="J228" s="160" t="str">
        <f>IF('DATA SHEET'!$B$10="NC-50","N/A","OK")</f>
        <v>OK</v>
      </c>
      <c r="K228" s="160" t="str">
        <f>IF('DATA SHEET'!$B$10="NC-50","N/A","OK")</f>
        <v>OK</v>
      </c>
      <c r="L228" s="160" t="str">
        <f t="shared" si="185"/>
        <v>OK</v>
      </c>
      <c r="M228" s="160" t="str">
        <f t="shared" si="186"/>
        <v>OK</v>
      </c>
      <c r="N228" s="160"/>
      <c r="O228" s="160"/>
      <c r="P228" s="160"/>
      <c r="Q228" s="160"/>
      <c r="R228" s="92" t="str">
        <f>IF(DI228&lt;&gt;"",
    IF(INT('Drill Size Info'!$AA$19)=INT('Drill Size Info'!$AB$19),
        --(INT('Drill Size Info'!$AA$19) &amp; "." &amp; DI228),
        IF(AND((--(INT('Drill Size Info'!$AA$19) &amp; "." &amp; DI228)&gt;=--('Drill Size Info'!$AA$19)), (--(INT('Drill Size Info'!$AA$19) &amp; "." &amp; DI228)&lt;=--('Drill Size Info'!$AB$19))),
            --(INT('Drill Size Info'!$AA$19) &amp; "." &amp; DI228),
            --(INT('Drill Size Info'!$AB$19) &amp; "." &amp; DI228)
        )
    ),
    IF(DH228&lt;&gt;"",
        IF(INT('Drill Size Info'!$AA$19)=INT('Drill Size Info'!$AB$19),
            --(INT('Drill Size Info'!$AA$19) &amp; "." &amp; LEFT(DH228,3)),
            IF(AND((--(INT('Drill Size Info'!$AA$19) &amp; "." &amp; LEFT(DH228,3))&gt;=--('Drill Size Info'!$AA$19)), (--(INT('Drill Size Info'!$AA$19) &amp; "." &amp; LEFT(DH228,3))&lt;=--('Drill Size Info'!$AB$19))),
                --(INT('Drill Size Info'!$AA$19) &amp; "." &amp; LEFT(DH228,3)),
                --(INT('Drill Size Info'!$AB$19) &amp; "." &amp; LEFT(DH228,3))
            )
        ),
        "OK"
    )
)</f>
        <v>OK</v>
      </c>
      <c r="S228" s="150" t="str">
        <f>IF(DJ228&lt;&gt;"",
    IF(INT('Drill Size Info'!$AA$19)=INT('Drill Size Info'!$AB$19),
        --(INT('Drill Size Info'!$AA$19) &amp; "." &amp; DJ228),
        IF(AND((--(INT('Drill Size Info'!$AA$19) &amp; "." &amp; DJ228)&gt;=--('Drill Size Info'!$AA$19)), (--(INT('Drill Size Info'!$AA$19) &amp; "." &amp; DJ228)&lt;=--('Drill Size Info'!$AB$19))),
            --(INT('Drill Size Info'!$AA$19) &amp; "." &amp; DJ228),
            --(INT('Drill Size Info'!$AB$19) &amp; "." &amp; DJ228)
        )
    ),
    IF(DH228&lt;&gt;"",
        IF(INT('Drill Size Info'!$AA$19)=INT('Drill Size Info'!$AB$19),
            --(INT('Drill Size Info'!$AA$19) &amp; "." &amp; RIGHT(DH228,3)),
            IF(AND((--(INT('Drill Size Info'!$AA$19) &amp; "." &amp; RIGHT(DH228,3))&gt;=--('Drill Size Info'!$AA$19)), (--(INT('Drill Size Info'!$AA$19) &amp; "." &amp; RIGHT(DH228,3))&lt;=--('Drill Size Info'!$AB$19))),
                --(INT('Drill Size Info'!$AA$19) &amp; "." &amp; RIGHT(DH228,3)),
                --(INT('Drill Size Info'!$AB$19) &amp; "." &amp; RIGHT(DH228,3))
            )
        ),
        "N/A"
    )
)</f>
        <v>N/A</v>
      </c>
      <c r="T228" s="150" t="str">
        <f>IF(DL228&lt;&gt;"",
    IF(INT('Drill Size Info'!$AA$19)=INT('Drill Size Info'!$AB$15),
        --(INT('Drill Size Info'!$AA$15) &amp; "." &amp; DL228),
        IF(AND((--(INT('Drill Size Info'!$AA$15) &amp; "." &amp; DL228)&gt;=--('Drill Size Info'!$AA$15)), (--(INT('Drill Size Info'!$AA$15) &amp; "." &amp; DL228)&lt;=--('Drill Size Info'!$AB$15))),
            --(INT('Drill Size Info'!$AA$15) &amp; "." &amp; DL228),
            --(INT('Drill Size Info'!$AB$15) &amp; "." &amp; DL228)
        )
    ),
    IF(DK228&lt;&gt;"",
        IF(INT('Drill Size Info'!$AA$15)=INT('Drill Size Info'!$AB$15),
            --(INT('Drill Size Info'!$AA$15) &amp; "." &amp; LEFT(DK228,3)),
            IF(AND((--(INT('Drill Size Info'!$AA$15) &amp; "." &amp; LEFT(DK228,3))&gt;=--('Drill Size Info'!$AA$15)), (--(INT('Drill Size Info'!$AA$15) &amp; "." &amp; LEFT(DK228,3))&lt;=--('Drill Size Info'!$AB$15))),
                --(INT('Drill Size Info'!$AA$15) &amp; "." &amp; LEFT(DK228,3)),
                --(INT('Drill Size Info'!$AB$15) &amp; "." &amp; LEFT(DK228,3))
            )
        ),
        "OK"
    )
)</f>
        <v>OK</v>
      </c>
      <c r="U228" s="150" t="str">
        <f>IF(DM228&lt;&gt;"",
    IF(INT('Drill Size Info'!$AA$19)=INT('Drill Size Info'!$AB$15),
        --(INT('Drill Size Info'!$AA$15) &amp; "." &amp; DM228),
        IF(AND((--(INT('Drill Size Info'!$AA$15) &amp; "." &amp; DM228)&gt;=--('Drill Size Info'!$AA$15)), (--(INT('Drill Size Info'!$AA$15) &amp; "." &amp; DM228)&lt;=--('Drill Size Info'!$AB$15))),
            --(INT('Drill Size Info'!$AA$15) &amp; "." &amp; DM228),
            --(INT('Drill Size Info'!$AB$15) &amp; "." &amp; DM228)
        )
    ),
    IF(DK228&lt;&gt;"",
        IF(INT('Drill Size Info'!$AA$15)=INT('Drill Size Info'!$AB$15),
            --(INT('Drill Size Info'!$AA$15) &amp; "." &amp; RIGHT(DK228,3)),
            IF(AND((--(INT('Drill Size Info'!$AA$15) &amp; "." &amp; RIGHT(DK228,3))&gt;=--('Drill Size Info'!$AA$15)), (--(INT('Drill Size Info'!$AA$15) &amp; "." &amp; RIGHT(DK228,3))&lt;=--('Drill Size Info'!$AB$15))),
                --(INT('Drill Size Info'!$AA$15) &amp; "." &amp; RIGHT(DK228,3)),
                --(INT('Drill Size Info'!$AB$15) &amp; "." &amp; RIGHT(DK228,3))
            )
        ),
        "N/A"
    )
)</f>
        <v>N/A</v>
      </c>
      <c r="V228" s="161"/>
      <c r="W228" s="161"/>
      <c r="X228" s="161"/>
      <c r="Y228" s="161"/>
      <c r="Z228" s="161"/>
      <c r="AA228" s="162"/>
      <c r="AB228" s="162"/>
      <c r="AC228" s="162"/>
      <c r="AD228" s="162"/>
      <c r="AE228" s="162"/>
      <c r="AF228" s="162"/>
      <c r="AG228" s="162"/>
      <c r="AH228" s="162"/>
      <c r="AI228" s="162"/>
      <c r="AJ228" s="162"/>
      <c r="AK228" s="162"/>
      <c r="AL228" s="162"/>
      <c r="AM228" s="162"/>
      <c r="AN228" s="162"/>
      <c r="AO228" s="162"/>
      <c r="AP228" s="162"/>
      <c r="AQ228" s="162"/>
      <c r="AR228" s="162"/>
      <c r="AS228" s="162"/>
      <c r="AT228" s="162"/>
      <c r="AU228" s="162"/>
      <c r="AV228" s="162"/>
      <c r="AW228" s="162"/>
      <c r="AX228" s="162"/>
      <c r="AY228" s="162"/>
      <c r="AZ228" s="162"/>
      <c r="BA228" s="162"/>
      <c r="BB228" s="163"/>
      <c r="BC228" s="163"/>
      <c r="BD228" s="163"/>
      <c r="BE228" s="164"/>
      <c r="BF228" s="165"/>
      <c r="BG228" s="162"/>
      <c r="BH228" s="162"/>
      <c r="BI228" s="164"/>
      <c r="BJ228" s="38"/>
      <c r="BK228" s="38"/>
      <c r="BL228" s="38"/>
      <c r="BM228" s="38"/>
      <c r="BN228" s="38"/>
      <c r="BO228" s="38"/>
      <c r="BP228" s="117" t="str">
        <f t="shared" si="149"/>
        <v/>
      </c>
      <c r="BQ228" s="38"/>
      <c r="BR228" s="38"/>
      <c r="BS228" s="38"/>
      <c r="BT228" s="38"/>
      <c r="BV228" s="17">
        <f t="shared" si="143"/>
        <v>0</v>
      </c>
      <c r="BW228" s="17">
        <f t="shared" si="144"/>
        <v>0</v>
      </c>
      <c r="BX228" s="17">
        <f t="shared" si="145"/>
        <v>0</v>
      </c>
      <c r="BY228" s="17">
        <f t="shared" si="146"/>
        <v>0</v>
      </c>
      <c r="BZ228" s="17">
        <f t="shared" si="147"/>
        <v>0</v>
      </c>
      <c r="CA228" s="17">
        <f t="shared" si="148"/>
        <v>0</v>
      </c>
      <c r="CB228" s="17">
        <f t="shared" si="150"/>
        <v>0</v>
      </c>
      <c r="CC228" s="17">
        <f t="shared" si="151"/>
        <v>0</v>
      </c>
      <c r="CD228" s="17">
        <f t="shared" si="152"/>
        <v>0</v>
      </c>
      <c r="CE228" s="17">
        <f t="shared" si="153"/>
        <v>0</v>
      </c>
      <c r="CF228" s="17">
        <f t="shared" si="154"/>
        <v>0</v>
      </c>
      <c r="CG228" s="17">
        <f t="shared" si="155"/>
        <v>0</v>
      </c>
      <c r="CH228" s="17">
        <f t="shared" si="156"/>
        <v>0</v>
      </c>
      <c r="CI228" s="17">
        <f t="shared" si="157"/>
        <v>0</v>
      </c>
      <c r="CJ228" s="17">
        <f t="shared" si="158"/>
        <v>0</v>
      </c>
      <c r="CK228" s="17">
        <f t="shared" si="159"/>
        <v>0</v>
      </c>
      <c r="CL228" s="17">
        <f t="shared" si="160"/>
        <v>0</v>
      </c>
      <c r="CM228" s="17">
        <f t="shared" si="161"/>
        <v>0</v>
      </c>
      <c r="CN228" s="17">
        <f t="shared" si="162"/>
        <v>0</v>
      </c>
      <c r="CO228" s="17">
        <f t="shared" si="163"/>
        <v>0</v>
      </c>
      <c r="CP228" s="17">
        <f t="shared" si="164"/>
        <v>0</v>
      </c>
      <c r="CQ228" s="17">
        <f t="shared" si="165"/>
        <v>0</v>
      </c>
      <c r="CR228" s="17">
        <f t="shared" si="166"/>
        <v>0</v>
      </c>
      <c r="CS228" s="17">
        <f t="shared" si="167"/>
        <v>0</v>
      </c>
      <c r="CT228" s="17">
        <f t="shared" si="168"/>
        <v>0</v>
      </c>
      <c r="CU228" s="17">
        <f t="shared" si="169"/>
        <v>0</v>
      </c>
      <c r="CV228" s="17">
        <f t="shared" si="170"/>
        <v>0</v>
      </c>
      <c r="CW228" s="17">
        <f t="shared" si="171"/>
        <v>0</v>
      </c>
      <c r="CX228" s="17">
        <f t="shared" si="172"/>
        <v>0</v>
      </c>
      <c r="CY228" s="17">
        <f t="shared" si="173"/>
        <v>0</v>
      </c>
      <c r="CZ228" s="17">
        <f t="shared" si="174"/>
        <v>0</v>
      </c>
      <c r="DA228" s="17">
        <f t="shared" si="175"/>
        <v>0</v>
      </c>
      <c r="DB228" s="17">
        <f t="shared" si="176"/>
        <v>0</v>
      </c>
      <c r="DC228" s="17">
        <f t="shared" si="177"/>
        <v>0</v>
      </c>
      <c r="DD228" s="17">
        <f t="shared" si="178"/>
        <v>0</v>
      </c>
      <c r="DE228" s="17">
        <f t="shared" si="179"/>
        <v>0</v>
      </c>
      <c r="DF228" s="17">
        <f t="shared" si="180"/>
        <v>0</v>
      </c>
      <c r="DG228" s="17">
        <f t="shared" si="181"/>
        <v>0</v>
      </c>
    </row>
    <row r="229" spans="2:111" ht="15" customHeight="1" x14ac:dyDescent="0.2">
      <c r="B229" s="156">
        <v>221</v>
      </c>
      <c r="C229" s="157" t="str">
        <f t="shared" si="182"/>
        <v/>
      </c>
      <c r="D229" s="158" t="str">
        <f t="shared" si="142"/>
        <v>OK</v>
      </c>
      <c r="E229" s="159" t="e">
        <f>VLOOKUP('DATA SHEET'!$B$9,'Drill Size Info'!$T$2:$U$8,2,FALSE)</f>
        <v>#N/A</v>
      </c>
      <c r="F229" s="159" t="str">
        <f t="shared" si="183"/>
        <v/>
      </c>
      <c r="G229" s="91">
        <f t="shared" si="184"/>
        <v>0</v>
      </c>
      <c r="H229" s="160" t="s">
        <v>175</v>
      </c>
      <c r="I229" s="160" t="s">
        <v>175</v>
      </c>
      <c r="J229" s="160" t="str">
        <f>IF('DATA SHEET'!$B$10="NC-50","N/A","OK")</f>
        <v>OK</v>
      </c>
      <c r="K229" s="160" t="str">
        <f>IF('DATA SHEET'!$B$10="NC-50","N/A","OK")</f>
        <v>OK</v>
      </c>
      <c r="L229" s="160" t="str">
        <f t="shared" si="185"/>
        <v>OK</v>
      </c>
      <c r="M229" s="160" t="str">
        <f t="shared" si="186"/>
        <v>OK</v>
      </c>
      <c r="N229" s="160"/>
      <c r="O229" s="160"/>
      <c r="P229" s="160"/>
      <c r="Q229" s="160"/>
      <c r="R229" s="92" t="str">
        <f>IF(DI229&lt;&gt;"",
    IF(INT('Drill Size Info'!$AA$19)=INT('Drill Size Info'!$AB$19),
        --(INT('Drill Size Info'!$AA$19) &amp; "." &amp; DI229),
        IF(AND((--(INT('Drill Size Info'!$AA$19) &amp; "." &amp; DI229)&gt;=--('Drill Size Info'!$AA$19)), (--(INT('Drill Size Info'!$AA$19) &amp; "." &amp; DI229)&lt;=--('Drill Size Info'!$AB$19))),
            --(INT('Drill Size Info'!$AA$19) &amp; "." &amp; DI229),
            --(INT('Drill Size Info'!$AB$19) &amp; "." &amp; DI229)
        )
    ),
    IF(DH229&lt;&gt;"",
        IF(INT('Drill Size Info'!$AA$19)=INT('Drill Size Info'!$AB$19),
            --(INT('Drill Size Info'!$AA$19) &amp; "." &amp; LEFT(DH229,3)),
            IF(AND((--(INT('Drill Size Info'!$AA$19) &amp; "." &amp; LEFT(DH229,3))&gt;=--('Drill Size Info'!$AA$19)), (--(INT('Drill Size Info'!$AA$19) &amp; "." &amp; LEFT(DH229,3))&lt;=--('Drill Size Info'!$AB$19))),
                --(INT('Drill Size Info'!$AA$19) &amp; "." &amp; LEFT(DH229,3)),
                --(INT('Drill Size Info'!$AB$19) &amp; "." &amp; LEFT(DH229,3))
            )
        ),
        "OK"
    )
)</f>
        <v>OK</v>
      </c>
      <c r="S229" s="150" t="str">
        <f>IF(DJ229&lt;&gt;"",
    IF(INT('Drill Size Info'!$AA$19)=INT('Drill Size Info'!$AB$19),
        --(INT('Drill Size Info'!$AA$19) &amp; "." &amp; DJ229),
        IF(AND((--(INT('Drill Size Info'!$AA$19) &amp; "." &amp; DJ229)&gt;=--('Drill Size Info'!$AA$19)), (--(INT('Drill Size Info'!$AA$19) &amp; "." &amp; DJ229)&lt;=--('Drill Size Info'!$AB$19))),
            --(INT('Drill Size Info'!$AA$19) &amp; "." &amp; DJ229),
            --(INT('Drill Size Info'!$AB$19) &amp; "." &amp; DJ229)
        )
    ),
    IF(DH229&lt;&gt;"",
        IF(INT('Drill Size Info'!$AA$19)=INT('Drill Size Info'!$AB$19),
            --(INT('Drill Size Info'!$AA$19) &amp; "." &amp; RIGHT(DH229,3)),
            IF(AND((--(INT('Drill Size Info'!$AA$19) &amp; "." &amp; RIGHT(DH229,3))&gt;=--('Drill Size Info'!$AA$19)), (--(INT('Drill Size Info'!$AA$19) &amp; "." &amp; RIGHT(DH229,3))&lt;=--('Drill Size Info'!$AB$19))),
                --(INT('Drill Size Info'!$AA$19) &amp; "." &amp; RIGHT(DH229,3)),
                --(INT('Drill Size Info'!$AB$19) &amp; "." &amp; RIGHT(DH229,3))
            )
        ),
        "N/A"
    )
)</f>
        <v>N/A</v>
      </c>
      <c r="T229" s="150" t="str">
        <f>IF(DL229&lt;&gt;"",
    IF(INT('Drill Size Info'!$AA$19)=INT('Drill Size Info'!$AB$15),
        --(INT('Drill Size Info'!$AA$15) &amp; "." &amp; DL229),
        IF(AND((--(INT('Drill Size Info'!$AA$15) &amp; "." &amp; DL229)&gt;=--('Drill Size Info'!$AA$15)), (--(INT('Drill Size Info'!$AA$15) &amp; "." &amp; DL229)&lt;=--('Drill Size Info'!$AB$15))),
            --(INT('Drill Size Info'!$AA$15) &amp; "." &amp; DL229),
            --(INT('Drill Size Info'!$AB$15) &amp; "." &amp; DL229)
        )
    ),
    IF(DK229&lt;&gt;"",
        IF(INT('Drill Size Info'!$AA$15)=INT('Drill Size Info'!$AB$15),
            --(INT('Drill Size Info'!$AA$15) &amp; "." &amp; LEFT(DK229,3)),
            IF(AND((--(INT('Drill Size Info'!$AA$15) &amp; "." &amp; LEFT(DK229,3))&gt;=--('Drill Size Info'!$AA$15)), (--(INT('Drill Size Info'!$AA$15) &amp; "." &amp; LEFT(DK229,3))&lt;=--('Drill Size Info'!$AB$15))),
                --(INT('Drill Size Info'!$AA$15) &amp; "." &amp; LEFT(DK229,3)),
                --(INT('Drill Size Info'!$AB$15) &amp; "." &amp; LEFT(DK229,3))
            )
        ),
        "OK"
    )
)</f>
        <v>OK</v>
      </c>
      <c r="U229" s="150" t="str">
        <f>IF(DM229&lt;&gt;"",
    IF(INT('Drill Size Info'!$AA$19)=INT('Drill Size Info'!$AB$15),
        --(INT('Drill Size Info'!$AA$15) &amp; "." &amp; DM229),
        IF(AND((--(INT('Drill Size Info'!$AA$15) &amp; "." &amp; DM229)&gt;=--('Drill Size Info'!$AA$15)), (--(INT('Drill Size Info'!$AA$15) &amp; "." &amp; DM229)&lt;=--('Drill Size Info'!$AB$15))),
            --(INT('Drill Size Info'!$AA$15) &amp; "." &amp; DM229),
            --(INT('Drill Size Info'!$AB$15) &amp; "." &amp; DM229)
        )
    ),
    IF(DK229&lt;&gt;"",
        IF(INT('Drill Size Info'!$AA$15)=INT('Drill Size Info'!$AB$15),
            --(INT('Drill Size Info'!$AA$15) &amp; "." &amp; RIGHT(DK229,3)),
            IF(AND((--(INT('Drill Size Info'!$AA$15) &amp; "." &amp; RIGHT(DK229,3))&gt;=--('Drill Size Info'!$AA$15)), (--(INT('Drill Size Info'!$AA$15) &amp; "." &amp; RIGHT(DK229,3))&lt;=--('Drill Size Info'!$AB$15))),
                --(INT('Drill Size Info'!$AA$15) &amp; "." &amp; RIGHT(DK229,3)),
                --(INT('Drill Size Info'!$AB$15) &amp; "." &amp; RIGHT(DK229,3))
            )
        ),
        "N/A"
    )
)</f>
        <v>N/A</v>
      </c>
      <c r="V229" s="161"/>
      <c r="W229" s="161"/>
      <c r="X229" s="161"/>
      <c r="Y229" s="161"/>
      <c r="Z229" s="161"/>
      <c r="AA229" s="162"/>
      <c r="AB229" s="162"/>
      <c r="AC229" s="162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3"/>
      <c r="BC229" s="163"/>
      <c r="BD229" s="163"/>
      <c r="BE229" s="164"/>
      <c r="BF229" s="165"/>
      <c r="BG229" s="162"/>
      <c r="BH229" s="162"/>
      <c r="BI229" s="164"/>
      <c r="BJ229" s="38"/>
      <c r="BK229" s="38"/>
      <c r="BL229" s="38"/>
      <c r="BM229" s="38"/>
      <c r="BN229" s="38"/>
      <c r="BO229" s="38"/>
      <c r="BP229" s="117" t="str">
        <f t="shared" si="149"/>
        <v/>
      </c>
      <c r="BQ229" s="38"/>
      <c r="BR229" s="38"/>
      <c r="BS229" s="38"/>
      <c r="BT229" s="38"/>
      <c r="BV229" s="17">
        <f t="shared" si="143"/>
        <v>0</v>
      </c>
      <c r="BW229" s="17">
        <f t="shared" si="144"/>
        <v>0</v>
      </c>
      <c r="BX229" s="17">
        <f t="shared" si="145"/>
        <v>0</v>
      </c>
      <c r="BY229" s="17">
        <f t="shared" si="146"/>
        <v>0</v>
      </c>
      <c r="BZ229" s="17">
        <f t="shared" si="147"/>
        <v>0</v>
      </c>
      <c r="CA229" s="17">
        <f t="shared" si="148"/>
        <v>0</v>
      </c>
      <c r="CB229" s="17">
        <f t="shared" si="150"/>
        <v>0</v>
      </c>
      <c r="CC229" s="17">
        <f t="shared" si="151"/>
        <v>0</v>
      </c>
      <c r="CD229" s="17">
        <f t="shared" si="152"/>
        <v>0</v>
      </c>
      <c r="CE229" s="17">
        <f t="shared" si="153"/>
        <v>0</v>
      </c>
      <c r="CF229" s="17">
        <f t="shared" si="154"/>
        <v>0</v>
      </c>
      <c r="CG229" s="17">
        <f t="shared" si="155"/>
        <v>0</v>
      </c>
      <c r="CH229" s="17">
        <f t="shared" si="156"/>
        <v>0</v>
      </c>
      <c r="CI229" s="17">
        <f t="shared" si="157"/>
        <v>0</v>
      </c>
      <c r="CJ229" s="17">
        <f t="shared" si="158"/>
        <v>0</v>
      </c>
      <c r="CK229" s="17">
        <f t="shared" si="159"/>
        <v>0</v>
      </c>
      <c r="CL229" s="17">
        <f t="shared" si="160"/>
        <v>0</v>
      </c>
      <c r="CM229" s="17">
        <f t="shared" si="161"/>
        <v>0</v>
      </c>
      <c r="CN229" s="17">
        <f t="shared" si="162"/>
        <v>0</v>
      </c>
      <c r="CO229" s="17">
        <f t="shared" si="163"/>
        <v>0</v>
      </c>
      <c r="CP229" s="17">
        <f t="shared" si="164"/>
        <v>0</v>
      </c>
      <c r="CQ229" s="17">
        <f t="shared" si="165"/>
        <v>0</v>
      </c>
      <c r="CR229" s="17">
        <f t="shared" si="166"/>
        <v>0</v>
      </c>
      <c r="CS229" s="17">
        <f t="shared" si="167"/>
        <v>0</v>
      </c>
      <c r="CT229" s="17">
        <f t="shared" si="168"/>
        <v>0</v>
      </c>
      <c r="CU229" s="17">
        <f t="shared" si="169"/>
        <v>0</v>
      </c>
      <c r="CV229" s="17">
        <f t="shared" si="170"/>
        <v>0</v>
      </c>
      <c r="CW229" s="17">
        <f t="shared" si="171"/>
        <v>0</v>
      </c>
      <c r="CX229" s="17">
        <f t="shared" si="172"/>
        <v>0</v>
      </c>
      <c r="CY229" s="17">
        <f t="shared" si="173"/>
        <v>0</v>
      </c>
      <c r="CZ229" s="17">
        <f t="shared" si="174"/>
        <v>0</v>
      </c>
      <c r="DA229" s="17">
        <f t="shared" si="175"/>
        <v>0</v>
      </c>
      <c r="DB229" s="17">
        <f t="shared" si="176"/>
        <v>0</v>
      </c>
      <c r="DC229" s="17">
        <f t="shared" si="177"/>
        <v>0</v>
      </c>
      <c r="DD229" s="17">
        <f t="shared" si="178"/>
        <v>0</v>
      </c>
      <c r="DE229" s="17">
        <f t="shared" si="179"/>
        <v>0</v>
      </c>
      <c r="DF229" s="17">
        <f t="shared" si="180"/>
        <v>0</v>
      </c>
      <c r="DG229" s="17">
        <f t="shared" si="181"/>
        <v>0</v>
      </c>
    </row>
    <row r="230" spans="2:111" ht="15" customHeight="1" x14ac:dyDescent="0.2">
      <c r="B230" s="156">
        <v>222</v>
      </c>
      <c r="C230" s="157" t="str">
        <f t="shared" si="182"/>
        <v/>
      </c>
      <c r="D230" s="158" t="str">
        <f t="shared" si="142"/>
        <v>OK</v>
      </c>
      <c r="E230" s="159" t="e">
        <f>VLOOKUP('DATA SHEET'!$B$9,'Drill Size Info'!$T$2:$U$8,2,FALSE)</f>
        <v>#N/A</v>
      </c>
      <c r="F230" s="159" t="str">
        <f t="shared" si="183"/>
        <v/>
      </c>
      <c r="G230" s="91">
        <f t="shared" si="184"/>
        <v>0</v>
      </c>
      <c r="H230" s="160" t="s">
        <v>175</v>
      </c>
      <c r="I230" s="160" t="s">
        <v>175</v>
      </c>
      <c r="J230" s="160" t="str">
        <f>IF('DATA SHEET'!$B$10="NC-50","N/A","OK")</f>
        <v>OK</v>
      </c>
      <c r="K230" s="160" t="str">
        <f>IF('DATA SHEET'!$B$10="NC-50","N/A","OK")</f>
        <v>OK</v>
      </c>
      <c r="L230" s="160" t="str">
        <f t="shared" si="185"/>
        <v>OK</v>
      </c>
      <c r="M230" s="160" t="str">
        <f t="shared" si="186"/>
        <v>OK</v>
      </c>
      <c r="N230" s="160"/>
      <c r="O230" s="160"/>
      <c r="P230" s="160"/>
      <c r="Q230" s="160"/>
      <c r="R230" s="92" t="str">
        <f>IF(DI230&lt;&gt;"",
    IF(INT('Drill Size Info'!$AA$19)=INT('Drill Size Info'!$AB$19),
        --(INT('Drill Size Info'!$AA$19) &amp; "." &amp; DI230),
        IF(AND((--(INT('Drill Size Info'!$AA$19) &amp; "." &amp; DI230)&gt;=--('Drill Size Info'!$AA$19)), (--(INT('Drill Size Info'!$AA$19) &amp; "." &amp; DI230)&lt;=--('Drill Size Info'!$AB$19))),
            --(INT('Drill Size Info'!$AA$19) &amp; "." &amp; DI230),
            --(INT('Drill Size Info'!$AB$19) &amp; "." &amp; DI230)
        )
    ),
    IF(DH230&lt;&gt;"",
        IF(INT('Drill Size Info'!$AA$19)=INT('Drill Size Info'!$AB$19),
            --(INT('Drill Size Info'!$AA$19) &amp; "." &amp; LEFT(DH230,3)),
            IF(AND((--(INT('Drill Size Info'!$AA$19) &amp; "." &amp; LEFT(DH230,3))&gt;=--('Drill Size Info'!$AA$19)), (--(INT('Drill Size Info'!$AA$19) &amp; "." &amp; LEFT(DH230,3))&lt;=--('Drill Size Info'!$AB$19))),
                --(INT('Drill Size Info'!$AA$19) &amp; "." &amp; LEFT(DH230,3)),
                --(INT('Drill Size Info'!$AB$19) &amp; "." &amp; LEFT(DH230,3))
            )
        ),
        "OK"
    )
)</f>
        <v>OK</v>
      </c>
      <c r="S230" s="150" t="str">
        <f>IF(DJ230&lt;&gt;"",
    IF(INT('Drill Size Info'!$AA$19)=INT('Drill Size Info'!$AB$19),
        --(INT('Drill Size Info'!$AA$19) &amp; "." &amp; DJ230),
        IF(AND((--(INT('Drill Size Info'!$AA$19) &amp; "." &amp; DJ230)&gt;=--('Drill Size Info'!$AA$19)), (--(INT('Drill Size Info'!$AA$19) &amp; "." &amp; DJ230)&lt;=--('Drill Size Info'!$AB$19))),
            --(INT('Drill Size Info'!$AA$19) &amp; "." &amp; DJ230),
            --(INT('Drill Size Info'!$AB$19) &amp; "." &amp; DJ230)
        )
    ),
    IF(DH230&lt;&gt;"",
        IF(INT('Drill Size Info'!$AA$19)=INT('Drill Size Info'!$AB$19),
            --(INT('Drill Size Info'!$AA$19) &amp; "." &amp; RIGHT(DH230,3)),
            IF(AND((--(INT('Drill Size Info'!$AA$19) &amp; "." &amp; RIGHT(DH230,3))&gt;=--('Drill Size Info'!$AA$19)), (--(INT('Drill Size Info'!$AA$19) &amp; "." &amp; RIGHT(DH230,3))&lt;=--('Drill Size Info'!$AB$19))),
                --(INT('Drill Size Info'!$AA$19) &amp; "." &amp; RIGHT(DH230,3)),
                --(INT('Drill Size Info'!$AB$19) &amp; "." &amp; RIGHT(DH230,3))
            )
        ),
        "N/A"
    )
)</f>
        <v>N/A</v>
      </c>
      <c r="T230" s="150" t="str">
        <f>IF(DL230&lt;&gt;"",
    IF(INT('Drill Size Info'!$AA$19)=INT('Drill Size Info'!$AB$15),
        --(INT('Drill Size Info'!$AA$15) &amp; "." &amp; DL230),
        IF(AND((--(INT('Drill Size Info'!$AA$15) &amp; "." &amp; DL230)&gt;=--('Drill Size Info'!$AA$15)), (--(INT('Drill Size Info'!$AA$15) &amp; "." &amp; DL230)&lt;=--('Drill Size Info'!$AB$15))),
            --(INT('Drill Size Info'!$AA$15) &amp; "." &amp; DL230),
            --(INT('Drill Size Info'!$AB$15) &amp; "." &amp; DL230)
        )
    ),
    IF(DK230&lt;&gt;"",
        IF(INT('Drill Size Info'!$AA$15)=INT('Drill Size Info'!$AB$15),
            --(INT('Drill Size Info'!$AA$15) &amp; "." &amp; LEFT(DK230,3)),
            IF(AND((--(INT('Drill Size Info'!$AA$15) &amp; "." &amp; LEFT(DK230,3))&gt;=--('Drill Size Info'!$AA$15)), (--(INT('Drill Size Info'!$AA$15) &amp; "." &amp; LEFT(DK230,3))&lt;=--('Drill Size Info'!$AB$15))),
                --(INT('Drill Size Info'!$AA$15) &amp; "." &amp; LEFT(DK230,3)),
                --(INT('Drill Size Info'!$AB$15) &amp; "." &amp; LEFT(DK230,3))
            )
        ),
        "OK"
    )
)</f>
        <v>OK</v>
      </c>
      <c r="U230" s="150" t="str">
        <f>IF(DM230&lt;&gt;"",
    IF(INT('Drill Size Info'!$AA$19)=INT('Drill Size Info'!$AB$15),
        --(INT('Drill Size Info'!$AA$15) &amp; "." &amp; DM230),
        IF(AND((--(INT('Drill Size Info'!$AA$15) &amp; "." &amp; DM230)&gt;=--('Drill Size Info'!$AA$15)), (--(INT('Drill Size Info'!$AA$15) &amp; "." &amp; DM230)&lt;=--('Drill Size Info'!$AB$15))),
            --(INT('Drill Size Info'!$AA$15) &amp; "." &amp; DM230),
            --(INT('Drill Size Info'!$AB$15) &amp; "." &amp; DM230)
        )
    ),
    IF(DK230&lt;&gt;"",
        IF(INT('Drill Size Info'!$AA$15)=INT('Drill Size Info'!$AB$15),
            --(INT('Drill Size Info'!$AA$15) &amp; "." &amp; RIGHT(DK230,3)),
            IF(AND((--(INT('Drill Size Info'!$AA$15) &amp; "." &amp; RIGHT(DK230,3))&gt;=--('Drill Size Info'!$AA$15)), (--(INT('Drill Size Info'!$AA$15) &amp; "." &amp; RIGHT(DK230,3))&lt;=--('Drill Size Info'!$AB$15))),
                --(INT('Drill Size Info'!$AA$15) &amp; "." &amp; RIGHT(DK230,3)),
                --(INT('Drill Size Info'!$AB$15) &amp; "." &amp; RIGHT(DK230,3))
            )
        ),
        "N/A"
    )
)</f>
        <v>N/A</v>
      </c>
      <c r="V230" s="161"/>
      <c r="W230" s="161"/>
      <c r="X230" s="161"/>
      <c r="Y230" s="161"/>
      <c r="Z230" s="161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3"/>
      <c r="BC230" s="163"/>
      <c r="BD230" s="163"/>
      <c r="BE230" s="164"/>
      <c r="BF230" s="165"/>
      <c r="BG230" s="162"/>
      <c r="BH230" s="162"/>
      <c r="BI230" s="164"/>
      <c r="BJ230" s="38"/>
      <c r="BK230" s="38"/>
      <c r="BL230" s="38"/>
      <c r="BM230" s="38"/>
      <c r="BN230" s="38"/>
      <c r="BO230" s="38"/>
      <c r="BP230" s="117" t="str">
        <f t="shared" si="149"/>
        <v/>
      </c>
      <c r="BQ230" s="38"/>
      <c r="BR230" s="38"/>
      <c r="BS230" s="38"/>
      <c r="BT230" s="38"/>
      <c r="BV230" s="17">
        <f t="shared" si="143"/>
        <v>0</v>
      </c>
      <c r="BW230" s="17">
        <f t="shared" si="144"/>
        <v>0</v>
      </c>
      <c r="BX230" s="17">
        <f t="shared" si="145"/>
        <v>0</v>
      </c>
      <c r="BY230" s="17">
        <f t="shared" si="146"/>
        <v>0</v>
      </c>
      <c r="BZ230" s="17">
        <f t="shared" si="147"/>
        <v>0</v>
      </c>
      <c r="CA230" s="17">
        <f t="shared" si="148"/>
        <v>0</v>
      </c>
      <c r="CB230" s="17">
        <f t="shared" si="150"/>
        <v>0</v>
      </c>
      <c r="CC230" s="17">
        <f t="shared" si="151"/>
        <v>0</v>
      </c>
      <c r="CD230" s="17">
        <f t="shared" si="152"/>
        <v>0</v>
      </c>
      <c r="CE230" s="17">
        <f t="shared" si="153"/>
        <v>0</v>
      </c>
      <c r="CF230" s="17">
        <f t="shared" si="154"/>
        <v>0</v>
      </c>
      <c r="CG230" s="17">
        <f t="shared" si="155"/>
        <v>0</v>
      </c>
      <c r="CH230" s="17">
        <f t="shared" si="156"/>
        <v>0</v>
      </c>
      <c r="CI230" s="17">
        <f t="shared" si="157"/>
        <v>0</v>
      </c>
      <c r="CJ230" s="17">
        <f t="shared" si="158"/>
        <v>0</v>
      </c>
      <c r="CK230" s="17">
        <f t="shared" si="159"/>
        <v>0</v>
      </c>
      <c r="CL230" s="17">
        <f t="shared" si="160"/>
        <v>0</v>
      </c>
      <c r="CM230" s="17">
        <f t="shared" si="161"/>
        <v>0</v>
      </c>
      <c r="CN230" s="17">
        <f t="shared" si="162"/>
        <v>0</v>
      </c>
      <c r="CO230" s="17">
        <f t="shared" si="163"/>
        <v>0</v>
      </c>
      <c r="CP230" s="17">
        <f t="shared" si="164"/>
        <v>0</v>
      </c>
      <c r="CQ230" s="17">
        <f t="shared" si="165"/>
        <v>0</v>
      </c>
      <c r="CR230" s="17">
        <f t="shared" si="166"/>
        <v>0</v>
      </c>
      <c r="CS230" s="17">
        <f t="shared" si="167"/>
        <v>0</v>
      </c>
      <c r="CT230" s="17">
        <f t="shared" si="168"/>
        <v>0</v>
      </c>
      <c r="CU230" s="17">
        <f t="shared" si="169"/>
        <v>0</v>
      </c>
      <c r="CV230" s="17">
        <f t="shared" si="170"/>
        <v>0</v>
      </c>
      <c r="CW230" s="17">
        <f t="shared" si="171"/>
        <v>0</v>
      </c>
      <c r="CX230" s="17">
        <f t="shared" si="172"/>
        <v>0</v>
      </c>
      <c r="CY230" s="17">
        <f t="shared" si="173"/>
        <v>0</v>
      </c>
      <c r="CZ230" s="17">
        <f t="shared" si="174"/>
        <v>0</v>
      </c>
      <c r="DA230" s="17">
        <f t="shared" si="175"/>
        <v>0</v>
      </c>
      <c r="DB230" s="17">
        <f t="shared" si="176"/>
        <v>0</v>
      </c>
      <c r="DC230" s="17">
        <f t="shared" si="177"/>
        <v>0</v>
      </c>
      <c r="DD230" s="17">
        <f t="shared" si="178"/>
        <v>0</v>
      </c>
      <c r="DE230" s="17">
        <f t="shared" si="179"/>
        <v>0</v>
      </c>
      <c r="DF230" s="17">
        <f t="shared" si="180"/>
        <v>0</v>
      </c>
      <c r="DG230" s="17">
        <f t="shared" si="181"/>
        <v>0</v>
      </c>
    </row>
    <row r="231" spans="2:111" ht="15" customHeight="1" x14ac:dyDescent="0.2">
      <c r="B231" s="156">
        <v>223</v>
      </c>
      <c r="C231" s="157" t="str">
        <f t="shared" si="182"/>
        <v/>
      </c>
      <c r="D231" s="158" t="str">
        <f t="shared" si="142"/>
        <v>OK</v>
      </c>
      <c r="E231" s="159" t="e">
        <f>VLOOKUP('DATA SHEET'!$B$9,'Drill Size Info'!$T$2:$U$8,2,FALSE)</f>
        <v>#N/A</v>
      </c>
      <c r="F231" s="159" t="str">
        <f t="shared" si="183"/>
        <v/>
      </c>
      <c r="G231" s="91">
        <f t="shared" si="184"/>
        <v>0</v>
      </c>
      <c r="H231" s="160" t="s">
        <v>175</v>
      </c>
      <c r="I231" s="160" t="s">
        <v>175</v>
      </c>
      <c r="J231" s="160" t="str">
        <f>IF('DATA SHEET'!$B$10="NC-50","N/A","OK")</f>
        <v>OK</v>
      </c>
      <c r="K231" s="160" t="str">
        <f>IF('DATA SHEET'!$B$10="NC-50","N/A","OK")</f>
        <v>OK</v>
      </c>
      <c r="L231" s="160" t="str">
        <f t="shared" si="185"/>
        <v>OK</v>
      </c>
      <c r="M231" s="160" t="str">
        <f t="shared" si="186"/>
        <v>OK</v>
      </c>
      <c r="N231" s="160"/>
      <c r="O231" s="160"/>
      <c r="P231" s="160"/>
      <c r="Q231" s="160"/>
      <c r="R231" s="92" t="str">
        <f>IF(DI231&lt;&gt;"",
    IF(INT('Drill Size Info'!$AA$19)=INT('Drill Size Info'!$AB$19),
        --(INT('Drill Size Info'!$AA$19) &amp; "." &amp; DI231),
        IF(AND((--(INT('Drill Size Info'!$AA$19) &amp; "." &amp; DI231)&gt;=--('Drill Size Info'!$AA$19)), (--(INT('Drill Size Info'!$AA$19) &amp; "." &amp; DI231)&lt;=--('Drill Size Info'!$AB$19))),
            --(INT('Drill Size Info'!$AA$19) &amp; "." &amp; DI231),
            --(INT('Drill Size Info'!$AB$19) &amp; "." &amp; DI231)
        )
    ),
    IF(DH231&lt;&gt;"",
        IF(INT('Drill Size Info'!$AA$19)=INT('Drill Size Info'!$AB$19),
            --(INT('Drill Size Info'!$AA$19) &amp; "." &amp; LEFT(DH231,3)),
            IF(AND((--(INT('Drill Size Info'!$AA$19) &amp; "." &amp; LEFT(DH231,3))&gt;=--('Drill Size Info'!$AA$19)), (--(INT('Drill Size Info'!$AA$19) &amp; "." &amp; LEFT(DH231,3))&lt;=--('Drill Size Info'!$AB$19))),
                --(INT('Drill Size Info'!$AA$19) &amp; "." &amp; LEFT(DH231,3)),
                --(INT('Drill Size Info'!$AB$19) &amp; "." &amp; LEFT(DH231,3))
            )
        ),
        "OK"
    )
)</f>
        <v>OK</v>
      </c>
      <c r="S231" s="150" t="str">
        <f>IF(DJ231&lt;&gt;"",
    IF(INT('Drill Size Info'!$AA$19)=INT('Drill Size Info'!$AB$19),
        --(INT('Drill Size Info'!$AA$19) &amp; "." &amp; DJ231),
        IF(AND((--(INT('Drill Size Info'!$AA$19) &amp; "." &amp; DJ231)&gt;=--('Drill Size Info'!$AA$19)), (--(INT('Drill Size Info'!$AA$19) &amp; "." &amp; DJ231)&lt;=--('Drill Size Info'!$AB$19))),
            --(INT('Drill Size Info'!$AA$19) &amp; "." &amp; DJ231),
            --(INT('Drill Size Info'!$AB$19) &amp; "." &amp; DJ231)
        )
    ),
    IF(DH231&lt;&gt;"",
        IF(INT('Drill Size Info'!$AA$19)=INT('Drill Size Info'!$AB$19),
            --(INT('Drill Size Info'!$AA$19) &amp; "." &amp; RIGHT(DH231,3)),
            IF(AND((--(INT('Drill Size Info'!$AA$19) &amp; "." &amp; RIGHT(DH231,3))&gt;=--('Drill Size Info'!$AA$19)), (--(INT('Drill Size Info'!$AA$19) &amp; "." &amp; RIGHT(DH231,3))&lt;=--('Drill Size Info'!$AB$19))),
                --(INT('Drill Size Info'!$AA$19) &amp; "." &amp; RIGHT(DH231,3)),
                --(INT('Drill Size Info'!$AB$19) &amp; "." &amp; RIGHT(DH231,3))
            )
        ),
        "N/A"
    )
)</f>
        <v>N/A</v>
      </c>
      <c r="T231" s="150" t="str">
        <f>IF(DL231&lt;&gt;"",
    IF(INT('Drill Size Info'!$AA$19)=INT('Drill Size Info'!$AB$15),
        --(INT('Drill Size Info'!$AA$15) &amp; "." &amp; DL231),
        IF(AND((--(INT('Drill Size Info'!$AA$15) &amp; "." &amp; DL231)&gt;=--('Drill Size Info'!$AA$15)), (--(INT('Drill Size Info'!$AA$15) &amp; "." &amp; DL231)&lt;=--('Drill Size Info'!$AB$15))),
            --(INT('Drill Size Info'!$AA$15) &amp; "." &amp; DL231),
            --(INT('Drill Size Info'!$AB$15) &amp; "." &amp; DL231)
        )
    ),
    IF(DK231&lt;&gt;"",
        IF(INT('Drill Size Info'!$AA$15)=INT('Drill Size Info'!$AB$15),
            --(INT('Drill Size Info'!$AA$15) &amp; "." &amp; LEFT(DK231,3)),
            IF(AND((--(INT('Drill Size Info'!$AA$15) &amp; "." &amp; LEFT(DK231,3))&gt;=--('Drill Size Info'!$AA$15)), (--(INT('Drill Size Info'!$AA$15) &amp; "." &amp; LEFT(DK231,3))&lt;=--('Drill Size Info'!$AB$15))),
                --(INT('Drill Size Info'!$AA$15) &amp; "." &amp; LEFT(DK231,3)),
                --(INT('Drill Size Info'!$AB$15) &amp; "." &amp; LEFT(DK231,3))
            )
        ),
        "OK"
    )
)</f>
        <v>OK</v>
      </c>
      <c r="U231" s="150" t="str">
        <f>IF(DM231&lt;&gt;"",
    IF(INT('Drill Size Info'!$AA$19)=INT('Drill Size Info'!$AB$15),
        --(INT('Drill Size Info'!$AA$15) &amp; "." &amp; DM231),
        IF(AND((--(INT('Drill Size Info'!$AA$15) &amp; "." &amp; DM231)&gt;=--('Drill Size Info'!$AA$15)), (--(INT('Drill Size Info'!$AA$15) &amp; "." &amp; DM231)&lt;=--('Drill Size Info'!$AB$15))),
            --(INT('Drill Size Info'!$AA$15) &amp; "." &amp; DM231),
            --(INT('Drill Size Info'!$AB$15) &amp; "." &amp; DM231)
        )
    ),
    IF(DK231&lt;&gt;"",
        IF(INT('Drill Size Info'!$AA$15)=INT('Drill Size Info'!$AB$15),
            --(INT('Drill Size Info'!$AA$15) &amp; "." &amp; RIGHT(DK231,3)),
            IF(AND((--(INT('Drill Size Info'!$AA$15) &amp; "." &amp; RIGHT(DK231,3))&gt;=--('Drill Size Info'!$AA$15)), (--(INT('Drill Size Info'!$AA$15) &amp; "." &amp; RIGHT(DK231,3))&lt;=--('Drill Size Info'!$AB$15))),
                --(INT('Drill Size Info'!$AA$15) &amp; "." &amp; RIGHT(DK231,3)),
                --(INT('Drill Size Info'!$AB$15) &amp; "." &amp; RIGHT(DK231,3))
            )
        ),
        "N/A"
    )
)</f>
        <v>N/A</v>
      </c>
      <c r="V231" s="161"/>
      <c r="W231" s="161"/>
      <c r="X231" s="161"/>
      <c r="Y231" s="161"/>
      <c r="Z231" s="161"/>
      <c r="AA231" s="162"/>
      <c r="AB231" s="162"/>
      <c r="AC231" s="162"/>
      <c r="AD231" s="162"/>
      <c r="AE231" s="162"/>
      <c r="AF231" s="162"/>
      <c r="AG231" s="162"/>
      <c r="AH231" s="162"/>
      <c r="AI231" s="162"/>
      <c r="AJ231" s="162"/>
      <c r="AK231" s="162"/>
      <c r="AL231" s="162"/>
      <c r="AM231" s="162"/>
      <c r="AN231" s="162"/>
      <c r="AO231" s="162"/>
      <c r="AP231" s="162"/>
      <c r="AQ231" s="162"/>
      <c r="AR231" s="162"/>
      <c r="AS231" s="162"/>
      <c r="AT231" s="162"/>
      <c r="AU231" s="162"/>
      <c r="AV231" s="162"/>
      <c r="AW231" s="162"/>
      <c r="AX231" s="162"/>
      <c r="AY231" s="162"/>
      <c r="AZ231" s="162"/>
      <c r="BA231" s="162"/>
      <c r="BB231" s="163"/>
      <c r="BC231" s="163"/>
      <c r="BD231" s="163"/>
      <c r="BE231" s="164"/>
      <c r="BF231" s="165"/>
      <c r="BG231" s="162"/>
      <c r="BH231" s="162"/>
      <c r="BI231" s="164"/>
      <c r="BJ231" s="38"/>
      <c r="BK231" s="38"/>
      <c r="BL231" s="38"/>
      <c r="BM231" s="38"/>
      <c r="BN231" s="38"/>
      <c r="BO231" s="38"/>
      <c r="BP231" s="117" t="str">
        <f t="shared" si="149"/>
        <v/>
      </c>
      <c r="BQ231" s="38"/>
      <c r="BR231" s="38"/>
      <c r="BS231" s="38"/>
      <c r="BT231" s="38"/>
      <c r="BV231" s="17">
        <f t="shared" si="143"/>
        <v>0</v>
      </c>
      <c r="BW231" s="17">
        <f t="shared" si="144"/>
        <v>0</v>
      </c>
      <c r="BX231" s="17">
        <f t="shared" si="145"/>
        <v>0</v>
      </c>
      <c r="BY231" s="17">
        <f t="shared" si="146"/>
        <v>0</v>
      </c>
      <c r="BZ231" s="17">
        <f t="shared" si="147"/>
        <v>0</v>
      </c>
      <c r="CA231" s="17">
        <f t="shared" si="148"/>
        <v>0</v>
      </c>
      <c r="CB231" s="17">
        <f t="shared" si="150"/>
        <v>0</v>
      </c>
      <c r="CC231" s="17">
        <f t="shared" si="151"/>
        <v>0</v>
      </c>
      <c r="CD231" s="17">
        <f t="shared" si="152"/>
        <v>0</v>
      </c>
      <c r="CE231" s="17">
        <f t="shared" si="153"/>
        <v>0</v>
      </c>
      <c r="CF231" s="17">
        <f t="shared" si="154"/>
        <v>0</v>
      </c>
      <c r="CG231" s="17">
        <f t="shared" si="155"/>
        <v>0</v>
      </c>
      <c r="CH231" s="17">
        <f t="shared" si="156"/>
        <v>0</v>
      </c>
      <c r="CI231" s="17">
        <f t="shared" si="157"/>
        <v>0</v>
      </c>
      <c r="CJ231" s="17">
        <f t="shared" si="158"/>
        <v>0</v>
      </c>
      <c r="CK231" s="17">
        <f t="shared" si="159"/>
        <v>0</v>
      </c>
      <c r="CL231" s="17">
        <f t="shared" si="160"/>
        <v>0</v>
      </c>
      <c r="CM231" s="17">
        <f t="shared" si="161"/>
        <v>0</v>
      </c>
      <c r="CN231" s="17">
        <f t="shared" si="162"/>
        <v>0</v>
      </c>
      <c r="CO231" s="17">
        <f t="shared" si="163"/>
        <v>0</v>
      </c>
      <c r="CP231" s="17">
        <f t="shared" si="164"/>
        <v>0</v>
      </c>
      <c r="CQ231" s="17">
        <f t="shared" si="165"/>
        <v>0</v>
      </c>
      <c r="CR231" s="17">
        <f t="shared" si="166"/>
        <v>0</v>
      </c>
      <c r="CS231" s="17">
        <f t="shared" si="167"/>
        <v>0</v>
      </c>
      <c r="CT231" s="17">
        <f t="shared" si="168"/>
        <v>0</v>
      </c>
      <c r="CU231" s="17">
        <f t="shared" si="169"/>
        <v>0</v>
      </c>
      <c r="CV231" s="17">
        <f t="shared" si="170"/>
        <v>0</v>
      </c>
      <c r="CW231" s="17">
        <f t="shared" si="171"/>
        <v>0</v>
      </c>
      <c r="CX231" s="17">
        <f t="shared" si="172"/>
        <v>0</v>
      </c>
      <c r="CY231" s="17">
        <f t="shared" si="173"/>
        <v>0</v>
      </c>
      <c r="CZ231" s="17">
        <f t="shared" si="174"/>
        <v>0</v>
      </c>
      <c r="DA231" s="17">
        <f t="shared" si="175"/>
        <v>0</v>
      </c>
      <c r="DB231" s="17">
        <f t="shared" si="176"/>
        <v>0</v>
      </c>
      <c r="DC231" s="17">
        <f t="shared" si="177"/>
        <v>0</v>
      </c>
      <c r="DD231" s="17">
        <f t="shared" si="178"/>
        <v>0</v>
      </c>
      <c r="DE231" s="17">
        <f t="shared" si="179"/>
        <v>0</v>
      </c>
      <c r="DF231" s="17">
        <f t="shared" si="180"/>
        <v>0</v>
      </c>
      <c r="DG231" s="17">
        <f t="shared" si="181"/>
        <v>0</v>
      </c>
    </row>
    <row r="232" spans="2:111" ht="15" customHeight="1" x14ac:dyDescent="0.2">
      <c r="B232" s="156">
        <v>224</v>
      </c>
      <c r="C232" s="157" t="str">
        <f t="shared" si="182"/>
        <v/>
      </c>
      <c r="D232" s="158" t="str">
        <f t="shared" si="142"/>
        <v>OK</v>
      </c>
      <c r="E232" s="159" t="e">
        <f>VLOOKUP('DATA SHEET'!$B$9,'Drill Size Info'!$T$2:$U$8,2,FALSE)</f>
        <v>#N/A</v>
      </c>
      <c r="F232" s="159" t="str">
        <f t="shared" si="183"/>
        <v/>
      </c>
      <c r="G232" s="91">
        <f t="shared" si="184"/>
        <v>0</v>
      </c>
      <c r="H232" s="160" t="s">
        <v>175</v>
      </c>
      <c r="I232" s="160" t="s">
        <v>175</v>
      </c>
      <c r="J232" s="160" t="str">
        <f>IF('DATA SHEET'!$B$10="NC-50","N/A","OK")</f>
        <v>OK</v>
      </c>
      <c r="K232" s="160" t="str">
        <f>IF('DATA SHEET'!$B$10="NC-50","N/A","OK")</f>
        <v>OK</v>
      </c>
      <c r="L232" s="160" t="str">
        <f t="shared" si="185"/>
        <v>OK</v>
      </c>
      <c r="M232" s="160" t="str">
        <f t="shared" si="186"/>
        <v>OK</v>
      </c>
      <c r="N232" s="160"/>
      <c r="O232" s="160"/>
      <c r="P232" s="160"/>
      <c r="Q232" s="160"/>
      <c r="R232" s="92" t="str">
        <f>IF(DI232&lt;&gt;"",
    IF(INT('Drill Size Info'!$AA$19)=INT('Drill Size Info'!$AB$19),
        --(INT('Drill Size Info'!$AA$19) &amp; "." &amp; DI232),
        IF(AND((--(INT('Drill Size Info'!$AA$19) &amp; "." &amp; DI232)&gt;=--('Drill Size Info'!$AA$19)), (--(INT('Drill Size Info'!$AA$19) &amp; "." &amp; DI232)&lt;=--('Drill Size Info'!$AB$19))),
            --(INT('Drill Size Info'!$AA$19) &amp; "." &amp; DI232),
            --(INT('Drill Size Info'!$AB$19) &amp; "." &amp; DI232)
        )
    ),
    IF(DH232&lt;&gt;"",
        IF(INT('Drill Size Info'!$AA$19)=INT('Drill Size Info'!$AB$19),
            --(INT('Drill Size Info'!$AA$19) &amp; "." &amp; LEFT(DH232,3)),
            IF(AND((--(INT('Drill Size Info'!$AA$19) &amp; "." &amp; LEFT(DH232,3))&gt;=--('Drill Size Info'!$AA$19)), (--(INT('Drill Size Info'!$AA$19) &amp; "." &amp; LEFT(DH232,3))&lt;=--('Drill Size Info'!$AB$19))),
                --(INT('Drill Size Info'!$AA$19) &amp; "." &amp; LEFT(DH232,3)),
                --(INT('Drill Size Info'!$AB$19) &amp; "." &amp; LEFT(DH232,3))
            )
        ),
        "OK"
    )
)</f>
        <v>OK</v>
      </c>
      <c r="S232" s="150" t="str">
        <f>IF(DJ232&lt;&gt;"",
    IF(INT('Drill Size Info'!$AA$19)=INT('Drill Size Info'!$AB$19),
        --(INT('Drill Size Info'!$AA$19) &amp; "." &amp; DJ232),
        IF(AND((--(INT('Drill Size Info'!$AA$19) &amp; "." &amp; DJ232)&gt;=--('Drill Size Info'!$AA$19)), (--(INT('Drill Size Info'!$AA$19) &amp; "." &amp; DJ232)&lt;=--('Drill Size Info'!$AB$19))),
            --(INT('Drill Size Info'!$AA$19) &amp; "." &amp; DJ232),
            --(INT('Drill Size Info'!$AB$19) &amp; "." &amp; DJ232)
        )
    ),
    IF(DH232&lt;&gt;"",
        IF(INT('Drill Size Info'!$AA$19)=INT('Drill Size Info'!$AB$19),
            --(INT('Drill Size Info'!$AA$19) &amp; "." &amp; RIGHT(DH232,3)),
            IF(AND((--(INT('Drill Size Info'!$AA$19) &amp; "." &amp; RIGHT(DH232,3))&gt;=--('Drill Size Info'!$AA$19)), (--(INT('Drill Size Info'!$AA$19) &amp; "." &amp; RIGHT(DH232,3))&lt;=--('Drill Size Info'!$AB$19))),
                --(INT('Drill Size Info'!$AA$19) &amp; "." &amp; RIGHT(DH232,3)),
                --(INT('Drill Size Info'!$AB$19) &amp; "." &amp; RIGHT(DH232,3))
            )
        ),
        "N/A"
    )
)</f>
        <v>N/A</v>
      </c>
      <c r="T232" s="150" t="str">
        <f>IF(DL232&lt;&gt;"",
    IF(INT('Drill Size Info'!$AA$19)=INT('Drill Size Info'!$AB$15),
        --(INT('Drill Size Info'!$AA$15) &amp; "." &amp; DL232),
        IF(AND((--(INT('Drill Size Info'!$AA$15) &amp; "." &amp; DL232)&gt;=--('Drill Size Info'!$AA$15)), (--(INT('Drill Size Info'!$AA$15) &amp; "." &amp; DL232)&lt;=--('Drill Size Info'!$AB$15))),
            --(INT('Drill Size Info'!$AA$15) &amp; "." &amp; DL232),
            --(INT('Drill Size Info'!$AB$15) &amp; "." &amp; DL232)
        )
    ),
    IF(DK232&lt;&gt;"",
        IF(INT('Drill Size Info'!$AA$15)=INT('Drill Size Info'!$AB$15),
            --(INT('Drill Size Info'!$AA$15) &amp; "." &amp; LEFT(DK232,3)),
            IF(AND((--(INT('Drill Size Info'!$AA$15) &amp; "." &amp; LEFT(DK232,3))&gt;=--('Drill Size Info'!$AA$15)), (--(INT('Drill Size Info'!$AA$15) &amp; "." &amp; LEFT(DK232,3))&lt;=--('Drill Size Info'!$AB$15))),
                --(INT('Drill Size Info'!$AA$15) &amp; "." &amp; LEFT(DK232,3)),
                --(INT('Drill Size Info'!$AB$15) &amp; "." &amp; LEFT(DK232,3))
            )
        ),
        "OK"
    )
)</f>
        <v>OK</v>
      </c>
      <c r="U232" s="150" t="str">
        <f>IF(DM232&lt;&gt;"",
    IF(INT('Drill Size Info'!$AA$19)=INT('Drill Size Info'!$AB$15),
        --(INT('Drill Size Info'!$AA$15) &amp; "." &amp; DM232),
        IF(AND((--(INT('Drill Size Info'!$AA$15) &amp; "." &amp; DM232)&gt;=--('Drill Size Info'!$AA$15)), (--(INT('Drill Size Info'!$AA$15) &amp; "." &amp; DM232)&lt;=--('Drill Size Info'!$AB$15))),
            --(INT('Drill Size Info'!$AA$15) &amp; "." &amp; DM232),
            --(INT('Drill Size Info'!$AB$15) &amp; "." &amp; DM232)
        )
    ),
    IF(DK232&lt;&gt;"",
        IF(INT('Drill Size Info'!$AA$15)=INT('Drill Size Info'!$AB$15),
            --(INT('Drill Size Info'!$AA$15) &amp; "." &amp; RIGHT(DK232,3)),
            IF(AND((--(INT('Drill Size Info'!$AA$15) &amp; "." &amp; RIGHT(DK232,3))&gt;=--('Drill Size Info'!$AA$15)), (--(INT('Drill Size Info'!$AA$15) &amp; "." &amp; RIGHT(DK232,3))&lt;=--('Drill Size Info'!$AB$15))),
                --(INT('Drill Size Info'!$AA$15) &amp; "." &amp; RIGHT(DK232,3)),
                --(INT('Drill Size Info'!$AB$15) &amp; "." &amp; RIGHT(DK232,3))
            )
        ),
        "N/A"
    )
)</f>
        <v>N/A</v>
      </c>
      <c r="V232" s="161"/>
      <c r="W232" s="161"/>
      <c r="X232" s="161"/>
      <c r="Y232" s="161"/>
      <c r="Z232" s="161"/>
      <c r="AA232" s="162"/>
      <c r="AB232" s="162"/>
      <c r="AC232" s="162"/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3"/>
      <c r="BC232" s="163"/>
      <c r="BD232" s="163"/>
      <c r="BE232" s="164"/>
      <c r="BF232" s="165"/>
      <c r="BG232" s="162"/>
      <c r="BH232" s="162"/>
      <c r="BI232" s="164"/>
      <c r="BJ232" s="38"/>
      <c r="BK232" s="38"/>
      <c r="BL232" s="38"/>
      <c r="BM232" s="38"/>
      <c r="BN232" s="38"/>
      <c r="BO232" s="38"/>
      <c r="BP232" s="117" t="str">
        <f t="shared" si="149"/>
        <v/>
      </c>
      <c r="BQ232" s="38"/>
      <c r="BR232" s="38"/>
      <c r="BS232" s="38"/>
      <c r="BT232" s="38"/>
      <c r="BV232" s="17">
        <f t="shared" si="143"/>
        <v>0</v>
      </c>
      <c r="BW232" s="17">
        <f t="shared" si="144"/>
        <v>0</v>
      </c>
      <c r="BX232" s="17">
        <f t="shared" si="145"/>
        <v>0</v>
      </c>
      <c r="BY232" s="17">
        <f t="shared" si="146"/>
        <v>0</v>
      </c>
      <c r="BZ232" s="17">
        <f t="shared" si="147"/>
        <v>0</v>
      </c>
      <c r="CA232" s="17">
        <f t="shared" si="148"/>
        <v>0</v>
      </c>
      <c r="CB232" s="17">
        <f t="shared" si="150"/>
        <v>0</v>
      </c>
      <c r="CC232" s="17">
        <f t="shared" si="151"/>
        <v>0</v>
      </c>
      <c r="CD232" s="17">
        <f t="shared" si="152"/>
        <v>0</v>
      </c>
      <c r="CE232" s="17">
        <f t="shared" si="153"/>
        <v>0</v>
      </c>
      <c r="CF232" s="17">
        <f t="shared" si="154"/>
        <v>0</v>
      </c>
      <c r="CG232" s="17">
        <f t="shared" si="155"/>
        <v>0</v>
      </c>
      <c r="CH232" s="17">
        <f t="shared" si="156"/>
        <v>0</v>
      </c>
      <c r="CI232" s="17">
        <f t="shared" si="157"/>
        <v>0</v>
      </c>
      <c r="CJ232" s="17">
        <f t="shared" si="158"/>
        <v>0</v>
      </c>
      <c r="CK232" s="17">
        <f t="shared" si="159"/>
        <v>0</v>
      </c>
      <c r="CL232" s="17">
        <f t="shared" si="160"/>
        <v>0</v>
      </c>
      <c r="CM232" s="17">
        <f t="shared" si="161"/>
        <v>0</v>
      </c>
      <c r="CN232" s="17">
        <f t="shared" si="162"/>
        <v>0</v>
      </c>
      <c r="CO232" s="17">
        <f t="shared" si="163"/>
        <v>0</v>
      </c>
      <c r="CP232" s="17">
        <f t="shared" si="164"/>
        <v>0</v>
      </c>
      <c r="CQ232" s="17">
        <f t="shared" si="165"/>
        <v>0</v>
      </c>
      <c r="CR232" s="17">
        <f t="shared" si="166"/>
        <v>0</v>
      </c>
      <c r="CS232" s="17">
        <f t="shared" si="167"/>
        <v>0</v>
      </c>
      <c r="CT232" s="17">
        <f t="shared" si="168"/>
        <v>0</v>
      </c>
      <c r="CU232" s="17">
        <f t="shared" si="169"/>
        <v>0</v>
      </c>
      <c r="CV232" s="17">
        <f t="shared" si="170"/>
        <v>0</v>
      </c>
      <c r="CW232" s="17">
        <f t="shared" si="171"/>
        <v>0</v>
      </c>
      <c r="CX232" s="17">
        <f t="shared" si="172"/>
        <v>0</v>
      </c>
      <c r="CY232" s="17">
        <f t="shared" si="173"/>
        <v>0</v>
      </c>
      <c r="CZ232" s="17">
        <f t="shared" si="174"/>
        <v>0</v>
      </c>
      <c r="DA232" s="17">
        <f t="shared" si="175"/>
        <v>0</v>
      </c>
      <c r="DB232" s="17">
        <f t="shared" si="176"/>
        <v>0</v>
      </c>
      <c r="DC232" s="17">
        <f t="shared" si="177"/>
        <v>0</v>
      </c>
      <c r="DD232" s="17">
        <f t="shared" si="178"/>
        <v>0</v>
      </c>
      <c r="DE232" s="17">
        <f t="shared" si="179"/>
        <v>0</v>
      </c>
      <c r="DF232" s="17">
        <f t="shared" si="180"/>
        <v>0</v>
      </c>
      <c r="DG232" s="17">
        <f t="shared" si="181"/>
        <v>0</v>
      </c>
    </row>
    <row r="233" spans="2:111" ht="15" customHeight="1" x14ac:dyDescent="0.2">
      <c r="B233" s="156">
        <v>225</v>
      </c>
      <c r="C233" s="157" t="str">
        <f t="shared" si="182"/>
        <v/>
      </c>
      <c r="D233" s="158" t="str">
        <f t="shared" si="142"/>
        <v>OK</v>
      </c>
      <c r="E233" s="159" t="e">
        <f>VLOOKUP('DATA SHEET'!$B$9,'Drill Size Info'!$T$2:$U$8,2,FALSE)</f>
        <v>#N/A</v>
      </c>
      <c r="F233" s="159" t="str">
        <f t="shared" si="183"/>
        <v/>
      </c>
      <c r="G233" s="91">
        <f t="shared" si="184"/>
        <v>0</v>
      </c>
      <c r="H233" s="160" t="s">
        <v>175</v>
      </c>
      <c r="I233" s="160" t="s">
        <v>175</v>
      </c>
      <c r="J233" s="160" t="str">
        <f>IF('DATA SHEET'!$B$10="NC-50","N/A","OK")</f>
        <v>OK</v>
      </c>
      <c r="K233" s="160" t="str">
        <f>IF('DATA SHEET'!$B$10="NC-50","N/A","OK")</f>
        <v>OK</v>
      </c>
      <c r="L233" s="160" t="str">
        <f t="shared" si="185"/>
        <v>OK</v>
      </c>
      <c r="M233" s="160" t="str">
        <f t="shared" si="186"/>
        <v>OK</v>
      </c>
      <c r="N233" s="160"/>
      <c r="O233" s="160"/>
      <c r="P233" s="160"/>
      <c r="Q233" s="160"/>
      <c r="R233" s="92" t="str">
        <f>IF(DI233&lt;&gt;"",
    IF(INT('Drill Size Info'!$AA$19)=INT('Drill Size Info'!$AB$19),
        --(INT('Drill Size Info'!$AA$19) &amp; "." &amp; DI233),
        IF(AND((--(INT('Drill Size Info'!$AA$19) &amp; "." &amp; DI233)&gt;=--('Drill Size Info'!$AA$19)), (--(INT('Drill Size Info'!$AA$19) &amp; "." &amp; DI233)&lt;=--('Drill Size Info'!$AB$19))),
            --(INT('Drill Size Info'!$AA$19) &amp; "." &amp; DI233),
            --(INT('Drill Size Info'!$AB$19) &amp; "." &amp; DI233)
        )
    ),
    IF(DH233&lt;&gt;"",
        IF(INT('Drill Size Info'!$AA$19)=INT('Drill Size Info'!$AB$19),
            --(INT('Drill Size Info'!$AA$19) &amp; "." &amp; LEFT(DH233,3)),
            IF(AND((--(INT('Drill Size Info'!$AA$19) &amp; "." &amp; LEFT(DH233,3))&gt;=--('Drill Size Info'!$AA$19)), (--(INT('Drill Size Info'!$AA$19) &amp; "." &amp; LEFT(DH233,3))&lt;=--('Drill Size Info'!$AB$19))),
                --(INT('Drill Size Info'!$AA$19) &amp; "." &amp; LEFT(DH233,3)),
                --(INT('Drill Size Info'!$AB$19) &amp; "." &amp; LEFT(DH233,3))
            )
        ),
        "OK"
    )
)</f>
        <v>OK</v>
      </c>
      <c r="S233" s="150" t="str">
        <f>IF(DJ233&lt;&gt;"",
    IF(INT('Drill Size Info'!$AA$19)=INT('Drill Size Info'!$AB$19),
        --(INT('Drill Size Info'!$AA$19) &amp; "." &amp; DJ233),
        IF(AND((--(INT('Drill Size Info'!$AA$19) &amp; "." &amp; DJ233)&gt;=--('Drill Size Info'!$AA$19)), (--(INT('Drill Size Info'!$AA$19) &amp; "." &amp; DJ233)&lt;=--('Drill Size Info'!$AB$19))),
            --(INT('Drill Size Info'!$AA$19) &amp; "." &amp; DJ233),
            --(INT('Drill Size Info'!$AB$19) &amp; "." &amp; DJ233)
        )
    ),
    IF(DH233&lt;&gt;"",
        IF(INT('Drill Size Info'!$AA$19)=INT('Drill Size Info'!$AB$19),
            --(INT('Drill Size Info'!$AA$19) &amp; "." &amp; RIGHT(DH233,3)),
            IF(AND((--(INT('Drill Size Info'!$AA$19) &amp; "." &amp; RIGHT(DH233,3))&gt;=--('Drill Size Info'!$AA$19)), (--(INT('Drill Size Info'!$AA$19) &amp; "." &amp; RIGHT(DH233,3))&lt;=--('Drill Size Info'!$AB$19))),
                --(INT('Drill Size Info'!$AA$19) &amp; "." &amp; RIGHT(DH233,3)),
                --(INT('Drill Size Info'!$AB$19) &amp; "." &amp; RIGHT(DH233,3))
            )
        ),
        "N/A"
    )
)</f>
        <v>N/A</v>
      </c>
      <c r="T233" s="150" t="str">
        <f>IF(DL233&lt;&gt;"",
    IF(INT('Drill Size Info'!$AA$19)=INT('Drill Size Info'!$AB$15),
        --(INT('Drill Size Info'!$AA$15) &amp; "." &amp; DL233),
        IF(AND((--(INT('Drill Size Info'!$AA$15) &amp; "." &amp; DL233)&gt;=--('Drill Size Info'!$AA$15)), (--(INT('Drill Size Info'!$AA$15) &amp; "." &amp; DL233)&lt;=--('Drill Size Info'!$AB$15))),
            --(INT('Drill Size Info'!$AA$15) &amp; "." &amp; DL233),
            --(INT('Drill Size Info'!$AB$15) &amp; "." &amp; DL233)
        )
    ),
    IF(DK233&lt;&gt;"",
        IF(INT('Drill Size Info'!$AA$15)=INT('Drill Size Info'!$AB$15),
            --(INT('Drill Size Info'!$AA$15) &amp; "." &amp; LEFT(DK233,3)),
            IF(AND((--(INT('Drill Size Info'!$AA$15) &amp; "." &amp; LEFT(DK233,3))&gt;=--('Drill Size Info'!$AA$15)), (--(INT('Drill Size Info'!$AA$15) &amp; "." &amp; LEFT(DK233,3))&lt;=--('Drill Size Info'!$AB$15))),
                --(INT('Drill Size Info'!$AA$15) &amp; "." &amp; LEFT(DK233,3)),
                --(INT('Drill Size Info'!$AB$15) &amp; "." &amp; LEFT(DK233,3))
            )
        ),
        "OK"
    )
)</f>
        <v>OK</v>
      </c>
      <c r="U233" s="150" t="str">
        <f>IF(DM233&lt;&gt;"",
    IF(INT('Drill Size Info'!$AA$19)=INT('Drill Size Info'!$AB$15),
        --(INT('Drill Size Info'!$AA$15) &amp; "." &amp; DM233),
        IF(AND((--(INT('Drill Size Info'!$AA$15) &amp; "." &amp; DM233)&gt;=--('Drill Size Info'!$AA$15)), (--(INT('Drill Size Info'!$AA$15) &amp; "." &amp; DM233)&lt;=--('Drill Size Info'!$AB$15))),
            --(INT('Drill Size Info'!$AA$15) &amp; "." &amp; DM233),
            --(INT('Drill Size Info'!$AB$15) &amp; "." &amp; DM233)
        )
    ),
    IF(DK233&lt;&gt;"",
        IF(INT('Drill Size Info'!$AA$15)=INT('Drill Size Info'!$AB$15),
            --(INT('Drill Size Info'!$AA$15) &amp; "." &amp; RIGHT(DK233,3)),
            IF(AND((--(INT('Drill Size Info'!$AA$15) &amp; "." &amp; RIGHT(DK233,3))&gt;=--('Drill Size Info'!$AA$15)), (--(INT('Drill Size Info'!$AA$15) &amp; "." &amp; RIGHT(DK233,3))&lt;=--('Drill Size Info'!$AB$15))),
                --(INT('Drill Size Info'!$AA$15) &amp; "." &amp; RIGHT(DK233,3)),
                --(INT('Drill Size Info'!$AB$15) &amp; "." &amp; RIGHT(DK233,3))
            )
        ),
        "N/A"
    )
)</f>
        <v>N/A</v>
      </c>
      <c r="V233" s="161"/>
      <c r="W233" s="161"/>
      <c r="X233" s="161"/>
      <c r="Y233" s="161"/>
      <c r="Z233" s="161"/>
      <c r="AA233" s="162"/>
      <c r="AB233" s="162"/>
      <c r="AC233" s="162"/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3"/>
      <c r="BC233" s="163"/>
      <c r="BD233" s="163"/>
      <c r="BE233" s="164"/>
      <c r="BF233" s="165"/>
      <c r="BG233" s="162"/>
      <c r="BH233" s="162"/>
      <c r="BI233" s="164"/>
      <c r="BJ233" s="38"/>
      <c r="BK233" s="38"/>
      <c r="BL233" s="38"/>
      <c r="BM233" s="38"/>
      <c r="BN233" s="38"/>
      <c r="BO233" s="38"/>
      <c r="BP233" s="117" t="str">
        <f t="shared" si="149"/>
        <v/>
      </c>
      <c r="BQ233" s="38"/>
      <c r="BR233" s="38"/>
      <c r="BS233" s="38"/>
      <c r="BT233" s="38"/>
      <c r="BV233" s="17">
        <f t="shared" si="143"/>
        <v>0</v>
      </c>
      <c r="BW233" s="17">
        <f t="shared" si="144"/>
        <v>0</v>
      </c>
      <c r="BX233" s="17">
        <f t="shared" si="145"/>
        <v>0</v>
      </c>
      <c r="BY233" s="17">
        <f t="shared" si="146"/>
        <v>0</v>
      </c>
      <c r="BZ233" s="17">
        <f t="shared" si="147"/>
        <v>0</v>
      </c>
      <c r="CA233" s="17">
        <f t="shared" si="148"/>
        <v>0</v>
      </c>
      <c r="CB233" s="17">
        <f t="shared" si="150"/>
        <v>0</v>
      </c>
      <c r="CC233" s="17">
        <f t="shared" si="151"/>
        <v>0</v>
      </c>
      <c r="CD233" s="17">
        <f t="shared" si="152"/>
        <v>0</v>
      </c>
      <c r="CE233" s="17">
        <f t="shared" si="153"/>
        <v>0</v>
      </c>
      <c r="CF233" s="17">
        <f t="shared" si="154"/>
        <v>0</v>
      </c>
      <c r="CG233" s="17">
        <f t="shared" si="155"/>
        <v>0</v>
      </c>
      <c r="CH233" s="17">
        <f t="shared" si="156"/>
        <v>0</v>
      </c>
      <c r="CI233" s="17">
        <f t="shared" si="157"/>
        <v>0</v>
      </c>
      <c r="CJ233" s="17">
        <f t="shared" si="158"/>
        <v>0</v>
      </c>
      <c r="CK233" s="17">
        <f t="shared" si="159"/>
        <v>0</v>
      </c>
      <c r="CL233" s="17">
        <f t="shared" si="160"/>
        <v>0</v>
      </c>
      <c r="CM233" s="17">
        <f t="shared" si="161"/>
        <v>0</v>
      </c>
      <c r="CN233" s="17">
        <f t="shared" si="162"/>
        <v>0</v>
      </c>
      <c r="CO233" s="17">
        <f t="shared" si="163"/>
        <v>0</v>
      </c>
      <c r="CP233" s="17">
        <f t="shared" si="164"/>
        <v>0</v>
      </c>
      <c r="CQ233" s="17">
        <f t="shared" si="165"/>
        <v>0</v>
      </c>
      <c r="CR233" s="17">
        <f t="shared" si="166"/>
        <v>0</v>
      </c>
      <c r="CS233" s="17">
        <f t="shared" si="167"/>
        <v>0</v>
      </c>
      <c r="CT233" s="17">
        <f t="shared" si="168"/>
        <v>0</v>
      </c>
      <c r="CU233" s="17">
        <f t="shared" si="169"/>
        <v>0</v>
      </c>
      <c r="CV233" s="17">
        <f t="shared" si="170"/>
        <v>0</v>
      </c>
      <c r="CW233" s="17">
        <f t="shared" si="171"/>
        <v>0</v>
      </c>
      <c r="CX233" s="17">
        <f t="shared" si="172"/>
        <v>0</v>
      </c>
      <c r="CY233" s="17">
        <f t="shared" si="173"/>
        <v>0</v>
      </c>
      <c r="CZ233" s="17">
        <f t="shared" si="174"/>
        <v>0</v>
      </c>
      <c r="DA233" s="17">
        <f t="shared" si="175"/>
        <v>0</v>
      </c>
      <c r="DB233" s="17">
        <f t="shared" si="176"/>
        <v>0</v>
      </c>
      <c r="DC233" s="17">
        <f t="shared" si="177"/>
        <v>0</v>
      </c>
      <c r="DD233" s="17">
        <f t="shared" si="178"/>
        <v>0</v>
      </c>
      <c r="DE233" s="17">
        <f t="shared" si="179"/>
        <v>0</v>
      </c>
      <c r="DF233" s="17">
        <f t="shared" si="180"/>
        <v>0</v>
      </c>
      <c r="DG233" s="17">
        <f t="shared" si="181"/>
        <v>0</v>
      </c>
    </row>
    <row r="234" spans="2:111" ht="15" customHeight="1" x14ac:dyDescent="0.2">
      <c r="B234" s="156">
        <v>226</v>
      </c>
      <c r="C234" s="157" t="str">
        <f t="shared" si="182"/>
        <v/>
      </c>
      <c r="D234" s="158" t="str">
        <f t="shared" si="142"/>
        <v>OK</v>
      </c>
      <c r="E234" s="159" t="e">
        <f>VLOOKUP('DATA SHEET'!$B$9,'Drill Size Info'!$T$2:$U$8,2,FALSE)</f>
        <v>#N/A</v>
      </c>
      <c r="F234" s="159" t="str">
        <f t="shared" si="183"/>
        <v/>
      </c>
      <c r="G234" s="91">
        <f t="shared" si="184"/>
        <v>0</v>
      </c>
      <c r="H234" s="160" t="s">
        <v>175</v>
      </c>
      <c r="I234" s="160" t="s">
        <v>175</v>
      </c>
      <c r="J234" s="160" t="str">
        <f>IF('DATA SHEET'!$B$10="NC-50","N/A","OK")</f>
        <v>OK</v>
      </c>
      <c r="K234" s="160" t="str">
        <f>IF('DATA SHEET'!$B$10="NC-50","N/A","OK")</f>
        <v>OK</v>
      </c>
      <c r="L234" s="160" t="str">
        <f t="shared" si="185"/>
        <v>OK</v>
      </c>
      <c r="M234" s="160" t="str">
        <f t="shared" si="186"/>
        <v>OK</v>
      </c>
      <c r="N234" s="160"/>
      <c r="O234" s="160"/>
      <c r="P234" s="160"/>
      <c r="Q234" s="160"/>
      <c r="R234" s="92" t="str">
        <f>IF(DI234&lt;&gt;"",
    IF(INT('Drill Size Info'!$AA$19)=INT('Drill Size Info'!$AB$19),
        --(INT('Drill Size Info'!$AA$19) &amp; "." &amp; DI234),
        IF(AND((--(INT('Drill Size Info'!$AA$19) &amp; "." &amp; DI234)&gt;=--('Drill Size Info'!$AA$19)), (--(INT('Drill Size Info'!$AA$19) &amp; "." &amp; DI234)&lt;=--('Drill Size Info'!$AB$19))),
            --(INT('Drill Size Info'!$AA$19) &amp; "." &amp; DI234),
            --(INT('Drill Size Info'!$AB$19) &amp; "." &amp; DI234)
        )
    ),
    IF(DH234&lt;&gt;"",
        IF(INT('Drill Size Info'!$AA$19)=INT('Drill Size Info'!$AB$19),
            --(INT('Drill Size Info'!$AA$19) &amp; "." &amp; LEFT(DH234,3)),
            IF(AND((--(INT('Drill Size Info'!$AA$19) &amp; "." &amp; LEFT(DH234,3))&gt;=--('Drill Size Info'!$AA$19)), (--(INT('Drill Size Info'!$AA$19) &amp; "." &amp; LEFT(DH234,3))&lt;=--('Drill Size Info'!$AB$19))),
                --(INT('Drill Size Info'!$AA$19) &amp; "." &amp; LEFT(DH234,3)),
                --(INT('Drill Size Info'!$AB$19) &amp; "." &amp; LEFT(DH234,3))
            )
        ),
        "OK"
    )
)</f>
        <v>OK</v>
      </c>
      <c r="S234" s="150" t="str">
        <f>IF(DJ234&lt;&gt;"",
    IF(INT('Drill Size Info'!$AA$19)=INT('Drill Size Info'!$AB$19),
        --(INT('Drill Size Info'!$AA$19) &amp; "." &amp; DJ234),
        IF(AND((--(INT('Drill Size Info'!$AA$19) &amp; "." &amp; DJ234)&gt;=--('Drill Size Info'!$AA$19)), (--(INT('Drill Size Info'!$AA$19) &amp; "." &amp; DJ234)&lt;=--('Drill Size Info'!$AB$19))),
            --(INT('Drill Size Info'!$AA$19) &amp; "." &amp; DJ234),
            --(INT('Drill Size Info'!$AB$19) &amp; "." &amp; DJ234)
        )
    ),
    IF(DH234&lt;&gt;"",
        IF(INT('Drill Size Info'!$AA$19)=INT('Drill Size Info'!$AB$19),
            --(INT('Drill Size Info'!$AA$19) &amp; "." &amp; RIGHT(DH234,3)),
            IF(AND((--(INT('Drill Size Info'!$AA$19) &amp; "." &amp; RIGHT(DH234,3))&gt;=--('Drill Size Info'!$AA$19)), (--(INT('Drill Size Info'!$AA$19) &amp; "." &amp; RIGHT(DH234,3))&lt;=--('Drill Size Info'!$AB$19))),
                --(INT('Drill Size Info'!$AA$19) &amp; "." &amp; RIGHT(DH234,3)),
                --(INT('Drill Size Info'!$AB$19) &amp; "." &amp; RIGHT(DH234,3))
            )
        ),
        "N/A"
    )
)</f>
        <v>N/A</v>
      </c>
      <c r="T234" s="150" t="str">
        <f>IF(DL234&lt;&gt;"",
    IF(INT('Drill Size Info'!$AA$19)=INT('Drill Size Info'!$AB$15),
        --(INT('Drill Size Info'!$AA$15) &amp; "." &amp; DL234),
        IF(AND((--(INT('Drill Size Info'!$AA$15) &amp; "." &amp; DL234)&gt;=--('Drill Size Info'!$AA$15)), (--(INT('Drill Size Info'!$AA$15) &amp; "." &amp; DL234)&lt;=--('Drill Size Info'!$AB$15))),
            --(INT('Drill Size Info'!$AA$15) &amp; "." &amp; DL234),
            --(INT('Drill Size Info'!$AB$15) &amp; "." &amp; DL234)
        )
    ),
    IF(DK234&lt;&gt;"",
        IF(INT('Drill Size Info'!$AA$15)=INT('Drill Size Info'!$AB$15),
            --(INT('Drill Size Info'!$AA$15) &amp; "." &amp; LEFT(DK234,3)),
            IF(AND((--(INT('Drill Size Info'!$AA$15) &amp; "." &amp; LEFT(DK234,3))&gt;=--('Drill Size Info'!$AA$15)), (--(INT('Drill Size Info'!$AA$15) &amp; "." &amp; LEFT(DK234,3))&lt;=--('Drill Size Info'!$AB$15))),
                --(INT('Drill Size Info'!$AA$15) &amp; "." &amp; LEFT(DK234,3)),
                --(INT('Drill Size Info'!$AB$15) &amp; "." &amp; LEFT(DK234,3))
            )
        ),
        "OK"
    )
)</f>
        <v>OK</v>
      </c>
      <c r="U234" s="150" t="str">
        <f>IF(DM234&lt;&gt;"",
    IF(INT('Drill Size Info'!$AA$19)=INT('Drill Size Info'!$AB$15),
        --(INT('Drill Size Info'!$AA$15) &amp; "." &amp; DM234),
        IF(AND((--(INT('Drill Size Info'!$AA$15) &amp; "." &amp; DM234)&gt;=--('Drill Size Info'!$AA$15)), (--(INT('Drill Size Info'!$AA$15) &amp; "." &amp; DM234)&lt;=--('Drill Size Info'!$AB$15))),
            --(INT('Drill Size Info'!$AA$15) &amp; "." &amp; DM234),
            --(INT('Drill Size Info'!$AB$15) &amp; "." &amp; DM234)
        )
    ),
    IF(DK234&lt;&gt;"",
        IF(INT('Drill Size Info'!$AA$15)=INT('Drill Size Info'!$AB$15),
            --(INT('Drill Size Info'!$AA$15) &amp; "." &amp; RIGHT(DK234,3)),
            IF(AND((--(INT('Drill Size Info'!$AA$15) &amp; "." &amp; RIGHT(DK234,3))&gt;=--('Drill Size Info'!$AA$15)), (--(INT('Drill Size Info'!$AA$15) &amp; "." &amp; RIGHT(DK234,3))&lt;=--('Drill Size Info'!$AB$15))),
                --(INT('Drill Size Info'!$AA$15) &amp; "." &amp; RIGHT(DK234,3)),
                --(INT('Drill Size Info'!$AB$15) &amp; "." &amp; RIGHT(DK234,3))
            )
        ),
        "N/A"
    )
)</f>
        <v>N/A</v>
      </c>
      <c r="V234" s="161"/>
      <c r="W234" s="161"/>
      <c r="X234" s="161"/>
      <c r="Y234" s="161"/>
      <c r="Z234" s="161"/>
      <c r="AA234" s="162"/>
      <c r="AB234" s="162"/>
      <c r="AC234" s="162"/>
      <c r="AD234" s="162"/>
      <c r="AE234" s="162"/>
      <c r="AF234" s="162"/>
      <c r="AG234" s="162"/>
      <c r="AH234" s="162"/>
      <c r="AI234" s="162"/>
      <c r="AJ234" s="162"/>
      <c r="AK234" s="162"/>
      <c r="AL234" s="162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3"/>
      <c r="BC234" s="163"/>
      <c r="BD234" s="163"/>
      <c r="BE234" s="164"/>
      <c r="BF234" s="165"/>
      <c r="BG234" s="162"/>
      <c r="BH234" s="162"/>
      <c r="BI234" s="164"/>
      <c r="BJ234" s="38"/>
      <c r="BK234" s="38"/>
      <c r="BL234" s="38"/>
      <c r="BM234" s="38"/>
      <c r="BN234" s="38"/>
      <c r="BO234" s="38"/>
      <c r="BP234" s="117" t="str">
        <f t="shared" si="149"/>
        <v/>
      </c>
      <c r="BQ234" s="38"/>
      <c r="BR234" s="38"/>
      <c r="BS234" s="38"/>
      <c r="BT234" s="38"/>
      <c r="BV234" s="17">
        <f t="shared" si="143"/>
        <v>0</v>
      </c>
      <c r="BW234" s="17">
        <f t="shared" si="144"/>
        <v>0</v>
      </c>
      <c r="BX234" s="17">
        <f t="shared" si="145"/>
        <v>0</v>
      </c>
      <c r="BY234" s="17">
        <f t="shared" si="146"/>
        <v>0</v>
      </c>
      <c r="BZ234" s="17">
        <f t="shared" si="147"/>
        <v>0</v>
      </c>
      <c r="CA234" s="17">
        <f t="shared" si="148"/>
        <v>0</v>
      </c>
      <c r="CB234" s="17">
        <f t="shared" si="150"/>
        <v>0</v>
      </c>
      <c r="CC234" s="17">
        <f t="shared" si="151"/>
        <v>0</v>
      </c>
      <c r="CD234" s="17">
        <f t="shared" si="152"/>
        <v>0</v>
      </c>
      <c r="CE234" s="17">
        <f t="shared" si="153"/>
        <v>0</v>
      </c>
      <c r="CF234" s="17">
        <f t="shared" si="154"/>
        <v>0</v>
      </c>
      <c r="CG234" s="17">
        <f t="shared" si="155"/>
        <v>0</v>
      </c>
      <c r="CH234" s="17">
        <f t="shared" si="156"/>
        <v>0</v>
      </c>
      <c r="CI234" s="17">
        <f t="shared" si="157"/>
        <v>0</v>
      </c>
      <c r="CJ234" s="17">
        <f t="shared" si="158"/>
        <v>0</v>
      </c>
      <c r="CK234" s="17">
        <f t="shared" si="159"/>
        <v>0</v>
      </c>
      <c r="CL234" s="17">
        <f t="shared" si="160"/>
        <v>0</v>
      </c>
      <c r="CM234" s="17">
        <f t="shared" si="161"/>
        <v>0</v>
      </c>
      <c r="CN234" s="17">
        <f t="shared" si="162"/>
        <v>0</v>
      </c>
      <c r="CO234" s="17">
        <f t="shared" si="163"/>
        <v>0</v>
      </c>
      <c r="CP234" s="17">
        <f t="shared" si="164"/>
        <v>0</v>
      </c>
      <c r="CQ234" s="17">
        <f t="shared" si="165"/>
        <v>0</v>
      </c>
      <c r="CR234" s="17">
        <f t="shared" si="166"/>
        <v>0</v>
      </c>
      <c r="CS234" s="17">
        <f t="shared" si="167"/>
        <v>0</v>
      </c>
      <c r="CT234" s="17">
        <f t="shared" si="168"/>
        <v>0</v>
      </c>
      <c r="CU234" s="17">
        <f t="shared" si="169"/>
        <v>0</v>
      </c>
      <c r="CV234" s="17">
        <f t="shared" si="170"/>
        <v>0</v>
      </c>
      <c r="CW234" s="17">
        <f t="shared" si="171"/>
        <v>0</v>
      </c>
      <c r="CX234" s="17">
        <f t="shared" si="172"/>
        <v>0</v>
      </c>
      <c r="CY234" s="17">
        <f t="shared" si="173"/>
        <v>0</v>
      </c>
      <c r="CZ234" s="17">
        <f t="shared" si="174"/>
        <v>0</v>
      </c>
      <c r="DA234" s="17">
        <f t="shared" si="175"/>
        <v>0</v>
      </c>
      <c r="DB234" s="17">
        <f t="shared" si="176"/>
        <v>0</v>
      </c>
      <c r="DC234" s="17">
        <f t="shared" si="177"/>
        <v>0</v>
      </c>
      <c r="DD234" s="17">
        <f t="shared" si="178"/>
        <v>0</v>
      </c>
      <c r="DE234" s="17">
        <f t="shared" si="179"/>
        <v>0</v>
      </c>
      <c r="DF234" s="17">
        <f t="shared" si="180"/>
        <v>0</v>
      </c>
      <c r="DG234" s="17">
        <f t="shared" si="181"/>
        <v>0</v>
      </c>
    </row>
    <row r="235" spans="2:111" ht="15" customHeight="1" x14ac:dyDescent="0.2">
      <c r="B235" s="156">
        <v>227</v>
      </c>
      <c r="C235" s="157" t="str">
        <f t="shared" si="182"/>
        <v/>
      </c>
      <c r="D235" s="158" t="str">
        <f t="shared" si="142"/>
        <v>OK</v>
      </c>
      <c r="E235" s="159" t="e">
        <f>VLOOKUP('DATA SHEET'!$B$9,'Drill Size Info'!$T$2:$U$8,2,FALSE)</f>
        <v>#N/A</v>
      </c>
      <c r="F235" s="159" t="str">
        <f t="shared" si="183"/>
        <v/>
      </c>
      <c r="G235" s="91">
        <f t="shared" si="184"/>
        <v>0</v>
      </c>
      <c r="H235" s="160" t="s">
        <v>175</v>
      </c>
      <c r="I235" s="160" t="s">
        <v>175</v>
      </c>
      <c r="J235" s="160" t="str">
        <f>IF('DATA SHEET'!$B$10="NC-50","N/A","OK")</f>
        <v>OK</v>
      </c>
      <c r="K235" s="160" t="str">
        <f>IF('DATA SHEET'!$B$10="NC-50","N/A","OK")</f>
        <v>OK</v>
      </c>
      <c r="L235" s="160" t="str">
        <f t="shared" si="185"/>
        <v>OK</v>
      </c>
      <c r="M235" s="160" t="str">
        <f t="shared" si="186"/>
        <v>OK</v>
      </c>
      <c r="N235" s="160"/>
      <c r="O235" s="160"/>
      <c r="P235" s="160"/>
      <c r="Q235" s="160"/>
      <c r="R235" s="92" t="str">
        <f>IF(DI235&lt;&gt;"",
    IF(INT('Drill Size Info'!$AA$19)=INT('Drill Size Info'!$AB$19),
        --(INT('Drill Size Info'!$AA$19) &amp; "." &amp; DI235),
        IF(AND((--(INT('Drill Size Info'!$AA$19) &amp; "." &amp; DI235)&gt;=--('Drill Size Info'!$AA$19)), (--(INT('Drill Size Info'!$AA$19) &amp; "." &amp; DI235)&lt;=--('Drill Size Info'!$AB$19))),
            --(INT('Drill Size Info'!$AA$19) &amp; "." &amp; DI235),
            --(INT('Drill Size Info'!$AB$19) &amp; "." &amp; DI235)
        )
    ),
    IF(DH235&lt;&gt;"",
        IF(INT('Drill Size Info'!$AA$19)=INT('Drill Size Info'!$AB$19),
            --(INT('Drill Size Info'!$AA$19) &amp; "." &amp; LEFT(DH235,3)),
            IF(AND((--(INT('Drill Size Info'!$AA$19) &amp; "." &amp; LEFT(DH235,3))&gt;=--('Drill Size Info'!$AA$19)), (--(INT('Drill Size Info'!$AA$19) &amp; "." &amp; LEFT(DH235,3))&lt;=--('Drill Size Info'!$AB$19))),
                --(INT('Drill Size Info'!$AA$19) &amp; "." &amp; LEFT(DH235,3)),
                --(INT('Drill Size Info'!$AB$19) &amp; "." &amp; LEFT(DH235,3))
            )
        ),
        "OK"
    )
)</f>
        <v>OK</v>
      </c>
      <c r="S235" s="150" t="str">
        <f>IF(DJ235&lt;&gt;"",
    IF(INT('Drill Size Info'!$AA$19)=INT('Drill Size Info'!$AB$19),
        --(INT('Drill Size Info'!$AA$19) &amp; "." &amp; DJ235),
        IF(AND((--(INT('Drill Size Info'!$AA$19) &amp; "." &amp; DJ235)&gt;=--('Drill Size Info'!$AA$19)), (--(INT('Drill Size Info'!$AA$19) &amp; "." &amp; DJ235)&lt;=--('Drill Size Info'!$AB$19))),
            --(INT('Drill Size Info'!$AA$19) &amp; "." &amp; DJ235),
            --(INT('Drill Size Info'!$AB$19) &amp; "." &amp; DJ235)
        )
    ),
    IF(DH235&lt;&gt;"",
        IF(INT('Drill Size Info'!$AA$19)=INT('Drill Size Info'!$AB$19),
            --(INT('Drill Size Info'!$AA$19) &amp; "." &amp; RIGHT(DH235,3)),
            IF(AND((--(INT('Drill Size Info'!$AA$19) &amp; "." &amp; RIGHT(DH235,3))&gt;=--('Drill Size Info'!$AA$19)), (--(INT('Drill Size Info'!$AA$19) &amp; "." &amp; RIGHT(DH235,3))&lt;=--('Drill Size Info'!$AB$19))),
                --(INT('Drill Size Info'!$AA$19) &amp; "." &amp; RIGHT(DH235,3)),
                --(INT('Drill Size Info'!$AB$19) &amp; "." &amp; RIGHT(DH235,3))
            )
        ),
        "N/A"
    )
)</f>
        <v>N/A</v>
      </c>
      <c r="T235" s="150" t="str">
        <f>IF(DL235&lt;&gt;"",
    IF(INT('Drill Size Info'!$AA$19)=INT('Drill Size Info'!$AB$15),
        --(INT('Drill Size Info'!$AA$15) &amp; "." &amp; DL235),
        IF(AND((--(INT('Drill Size Info'!$AA$15) &amp; "." &amp; DL235)&gt;=--('Drill Size Info'!$AA$15)), (--(INT('Drill Size Info'!$AA$15) &amp; "." &amp; DL235)&lt;=--('Drill Size Info'!$AB$15))),
            --(INT('Drill Size Info'!$AA$15) &amp; "." &amp; DL235),
            --(INT('Drill Size Info'!$AB$15) &amp; "." &amp; DL235)
        )
    ),
    IF(DK235&lt;&gt;"",
        IF(INT('Drill Size Info'!$AA$15)=INT('Drill Size Info'!$AB$15),
            --(INT('Drill Size Info'!$AA$15) &amp; "." &amp; LEFT(DK235,3)),
            IF(AND((--(INT('Drill Size Info'!$AA$15) &amp; "." &amp; LEFT(DK235,3))&gt;=--('Drill Size Info'!$AA$15)), (--(INT('Drill Size Info'!$AA$15) &amp; "." &amp; LEFT(DK235,3))&lt;=--('Drill Size Info'!$AB$15))),
                --(INT('Drill Size Info'!$AA$15) &amp; "." &amp; LEFT(DK235,3)),
                --(INT('Drill Size Info'!$AB$15) &amp; "." &amp; LEFT(DK235,3))
            )
        ),
        "OK"
    )
)</f>
        <v>OK</v>
      </c>
      <c r="U235" s="150" t="str">
        <f>IF(DM235&lt;&gt;"",
    IF(INT('Drill Size Info'!$AA$19)=INT('Drill Size Info'!$AB$15),
        --(INT('Drill Size Info'!$AA$15) &amp; "." &amp; DM235),
        IF(AND((--(INT('Drill Size Info'!$AA$15) &amp; "." &amp; DM235)&gt;=--('Drill Size Info'!$AA$15)), (--(INT('Drill Size Info'!$AA$15) &amp; "." &amp; DM235)&lt;=--('Drill Size Info'!$AB$15))),
            --(INT('Drill Size Info'!$AA$15) &amp; "." &amp; DM235),
            --(INT('Drill Size Info'!$AB$15) &amp; "." &amp; DM235)
        )
    ),
    IF(DK235&lt;&gt;"",
        IF(INT('Drill Size Info'!$AA$15)=INT('Drill Size Info'!$AB$15),
            --(INT('Drill Size Info'!$AA$15) &amp; "." &amp; RIGHT(DK235,3)),
            IF(AND((--(INT('Drill Size Info'!$AA$15) &amp; "." &amp; RIGHT(DK235,3))&gt;=--('Drill Size Info'!$AA$15)), (--(INT('Drill Size Info'!$AA$15) &amp; "." &amp; RIGHT(DK235,3))&lt;=--('Drill Size Info'!$AB$15))),
                --(INT('Drill Size Info'!$AA$15) &amp; "." &amp; RIGHT(DK235,3)),
                --(INT('Drill Size Info'!$AB$15) &amp; "." &amp; RIGHT(DK235,3))
            )
        ),
        "N/A"
    )
)</f>
        <v>N/A</v>
      </c>
      <c r="V235" s="161"/>
      <c r="W235" s="161"/>
      <c r="X235" s="161"/>
      <c r="Y235" s="161"/>
      <c r="Z235" s="161"/>
      <c r="AA235" s="162"/>
      <c r="AB235" s="162"/>
      <c r="AC235" s="162"/>
      <c r="AD235" s="162"/>
      <c r="AE235" s="162"/>
      <c r="AF235" s="162"/>
      <c r="AG235" s="162"/>
      <c r="AH235" s="162"/>
      <c r="AI235" s="162"/>
      <c r="AJ235" s="162"/>
      <c r="AK235" s="162"/>
      <c r="AL235" s="162"/>
      <c r="AM235" s="162"/>
      <c r="AN235" s="162"/>
      <c r="AO235" s="162"/>
      <c r="AP235" s="162"/>
      <c r="AQ235" s="162"/>
      <c r="AR235" s="162"/>
      <c r="AS235" s="162"/>
      <c r="AT235" s="162"/>
      <c r="AU235" s="162"/>
      <c r="AV235" s="162"/>
      <c r="AW235" s="162"/>
      <c r="AX235" s="162"/>
      <c r="AY235" s="162"/>
      <c r="AZ235" s="162"/>
      <c r="BA235" s="162"/>
      <c r="BB235" s="163"/>
      <c r="BC235" s="163"/>
      <c r="BD235" s="163"/>
      <c r="BE235" s="164"/>
      <c r="BF235" s="165"/>
      <c r="BG235" s="162"/>
      <c r="BH235" s="162"/>
      <c r="BI235" s="164"/>
      <c r="BJ235" s="38"/>
      <c r="BK235" s="38"/>
      <c r="BL235" s="38"/>
      <c r="BM235" s="38"/>
      <c r="BN235" s="38"/>
      <c r="BO235" s="38"/>
      <c r="BP235" s="117" t="str">
        <f t="shared" si="149"/>
        <v/>
      </c>
      <c r="BQ235" s="38"/>
      <c r="BR235" s="38"/>
      <c r="BS235" s="38"/>
      <c r="BT235" s="38"/>
      <c r="BV235" s="17">
        <f t="shared" si="143"/>
        <v>0</v>
      </c>
      <c r="BW235" s="17">
        <f t="shared" si="144"/>
        <v>0</v>
      </c>
      <c r="BX235" s="17">
        <f t="shared" si="145"/>
        <v>0</v>
      </c>
      <c r="BY235" s="17">
        <f t="shared" si="146"/>
        <v>0</v>
      </c>
      <c r="BZ235" s="17">
        <f t="shared" si="147"/>
        <v>0</v>
      </c>
      <c r="CA235" s="17">
        <f t="shared" si="148"/>
        <v>0</v>
      </c>
      <c r="CB235" s="17">
        <f t="shared" si="150"/>
        <v>0</v>
      </c>
      <c r="CC235" s="17">
        <f t="shared" si="151"/>
        <v>0</v>
      </c>
      <c r="CD235" s="17">
        <f t="shared" si="152"/>
        <v>0</v>
      </c>
      <c r="CE235" s="17">
        <f t="shared" si="153"/>
        <v>0</v>
      </c>
      <c r="CF235" s="17">
        <f t="shared" si="154"/>
        <v>0</v>
      </c>
      <c r="CG235" s="17">
        <f t="shared" si="155"/>
        <v>0</v>
      </c>
      <c r="CH235" s="17">
        <f t="shared" si="156"/>
        <v>0</v>
      </c>
      <c r="CI235" s="17">
        <f t="shared" si="157"/>
        <v>0</v>
      </c>
      <c r="CJ235" s="17">
        <f t="shared" si="158"/>
        <v>0</v>
      </c>
      <c r="CK235" s="17">
        <f t="shared" si="159"/>
        <v>0</v>
      </c>
      <c r="CL235" s="17">
        <f t="shared" si="160"/>
        <v>0</v>
      </c>
      <c r="CM235" s="17">
        <f t="shared" si="161"/>
        <v>0</v>
      </c>
      <c r="CN235" s="17">
        <f t="shared" si="162"/>
        <v>0</v>
      </c>
      <c r="CO235" s="17">
        <f t="shared" si="163"/>
        <v>0</v>
      </c>
      <c r="CP235" s="17">
        <f t="shared" si="164"/>
        <v>0</v>
      </c>
      <c r="CQ235" s="17">
        <f t="shared" si="165"/>
        <v>0</v>
      </c>
      <c r="CR235" s="17">
        <f t="shared" si="166"/>
        <v>0</v>
      </c>
      <c r="CS235" s="17">
        <f t="shared" si="167"/>
        <v>0</v>
      </c>
      <c r="CT235" s="17">
        <f t="shared" si="168"/>
        <v>0</v>
      </c>
      <c r="CU235" s="17">
        <f t="shared" si="169"/>
        <v>0</v>
      </c>
      <c r="CV235" s="17">
        <f t="shared" si="170"/>
        <v>0</v>
      </c>
      <c r="CW235" s="17">
        <f t="shared" si="171"/>
        <v>0</v>
      </c>
      <c r="CX235" s="17">
        <f t="shared" si="172"/>
        <v>0</v>
      </c>
      <c r="CY235" s="17">
        <f t="shared" si="173"/>
        <v>0</v>
      </c>
      <c r="CZ235" s="17">
        <f t="shared" si="174"/>
        <v>0</v>
      </c>
      <c r="DA235" s="17">
        <f t="shared" si="175"/>
        <v>0</v>
      </c>
      <c r="DB235" s="17">
        <f t="shared" si="176"/>
        <v>0</v>
      </c>
      <c r="DC235" s="17">
        <f t="shared" si="177"/>
        <v>0</v>
      </c>
      <c r="DD235" s="17">
        <f t="shared" si="178"/>
        <v>0</v>
      </c>
      <c r="DE235" s="17">
        <f t="shared" si="179"/>
        <v>0</v>
      </c>
      <c r="DF235" s="17">
        <f t="shared" si="180"/>
        <v>0</v>
      </c>
      <c r="DG235" s="17">
        <f t="shared" si="181"/>
        <v>0</v>
      </c>
    </row>
    <row r="236" spans="2:111" ht="15" customHeight="1" x14ac:dyDescent="0.2">
      <c r="B236" s="156">
        <v>228</v>
      </c>
      <c r="C236" s="157" t="str">
        <f t="shared" si="182"/>
        <v/>
      </c>
      <c r="D236" s="158" t="str">
        <f t="shared" si="142"/>
        <v>OK</v>
      </c>
      <c r="E236" s="159" t="e">
        <f>VLOOKUP('DATA SHEET'!$B$9,'Drill Size Info'!$T$2:$U$8,2,FALSE)</f>
        <v>#N/A</v>
      </c>
      <c r="F236" s="159" t="str">
        <f t="shared" si="183"/>
        <v/>
      </c>
      <c r="G236" s="91">
        <f t="shared" si="184"/>
        <v>0</v>
      </c>
      <c r="H236" s="160" t="s">
        <v>175</v>
      </c>
      <c r="I236" s="160" t="s">
        <v>175</v>
      </c>
      <c r="J236" s="160" t="str">
        <f>IF('DATA SHEET'!$B$10="NC-50","N/A","OK")</f>
        <v>OK</v>
      </c>
      <c r="K236" s="160" t="str">
        <f>IF('DATA SHEET'!$B$10="NC-50","N/A","OK")</f>
        <v>OK</v>
      </c>
      <c r="L236" s="160" t="str">
        <f t="shared" si="185"/>
        <v>OK</v>
      </c>
      <c r="M236" s="160" t="str">
        <f t="shared" si="186"/>
        <v>OK</v>
      </c>
      <c r="N236" s="160"/>
      <c r="O236" s="160"/>
      <c r="P236" s="160"/>
      <c r="Q236" s="160"/>
      <c r="R236" s="92" t="str">
        <f>IF(DI236&lt;&gt;"",
    IF(INT('Drill Size Info'!$AA$19)=INT('Drill Size Info'!$AB$19),
        --(INT('Drill Size Info'!$AA$19) &amp; "." &amp; DI236),
        IF(AND((--(INT('Drill Size Info'!$AA$19) &amp; "." &amp; DI236)&gt;=--('Drill Size Info'!$AA$19)), (--(INT('Drill Size Info'!$AA$19) &amp; "." &amp; DI236)&lt;=--('Drill Size Info'!$AB$19))),
            --(INT('Drill Size Info'!$AA$19) &amp; "." &amp; DI236),
            --(INT('Drill Size Info'!$AB$19) &amp; "." &amp; DI236)
        )
    ),
    IF(DH236&lt;&gt;"",
        IF(INT('Drill Size Info'!$AA$19)=INT('Drill Size Info'!$AB$19),
            --(INT('Drill Size Info'!$AA$19) &amp; "." &amp; LEFT(DH236,3)),
            IF(AND((--(INT('Drill Size Info'!$AA$19) &amp; "." &amp; LEFT(DH236,3))&gt;=--('Drill Size Info'!$AA$19)), (--(INT('Drill Size Info'!$AA$19) &amp; "." &amp; LEFT(DH236,3))&lt;=--('Drill Size Info'!$AB$19))),
                --(INT('Drill Size Info'!$AA$19) &amp; "." &amp; LEFT(DH236,3)),
                --(INT('Drill Size Info'!$AB$19) &amp; "." &amp; LEFT(DH236,3))
            )
        ),
        "OK"
    )
)</f>
        <v>OK</v>
      </c>
      <c r="S236" s="150" t="str">
        <f>IF(DJ236&lt;&gt;"",
    IF(INT('Drill Size Info'!$AA$19)=INT('Drill Size Info'!$AB$19),
        --(INT('Drill Size Info'!$AA$19) &amp; "." &amp; DJ236),
        IF(AND((--(INT('Drill Size Info'!$AA$19) &amp; "." &amp; DJ236)&gt;=--('Drill Size Info'!$AA$19)), (--(INT('Drill Size Info'!$AA$19) &amp; "." &amp; DJ236)&lt;=--('Drill Size Info'!$AB$19))),
            --(INT('Drill Size Info'!$AA$19) &amp; "." &amp; DJ236),
            --(INT('Drill Size Info'!$AB$19) &amp; "." &amp; DJ236)
        )
    ),
    IF(DH236&lt;&gt;"",
        IF(INT('Drill Size Info'!$AA$19)=INT('Drill Size Info'!$AB$19),
            --(INT('Drill Size Info'!$AA$19) &amp; "." &amp; RIGHT(DH236,3)),
            IF(AND((--(INT('Drill Size Info'!$AA$19) &amp; "." &amp; RIGHT(DH236,3))&gt;=--('Drill Size Info'!$AA$19)), (--(INT('Drill Size Info'!$AA$19) &amp; "." &amp; RIGHT(DH236,3))&lt;=--('Drill Size Info'!$AB$19))),
                --(INT('Drill Size Info'!$AA$19) &amp; "." &amp; RIGHT(DH236,3)),
                --(INT('Drill Size Info'!$AB$19) &amp; "." &amp; RIGHT(DH236,3))
            )
        ),
        "N/A"
    )
)</f>
        <v>N/A</v>
      </c>
      <c r="T236" s="150" t="str">
        <f>IF(DL236&lt;&gt;"",
    IF(INT('Drill Size Info'!$AA$19)=INT('Drill Size Info'!$AB$15),
        --(INT('Drill Size Info'!$AA$15) &amp; "." &amp; DL236),
        IF(AND((--(INT('Drill Size Info'!$AA$15) &amp; "." &amp; DL236)&gt;=--('Drill Size Info'!$AA$15)), (--(INT('Drill Size Info'!$AA$15) &amp; "." &amp; DL236)&lt;=--('Drill Size Info'!$AB$15))),
            --(INT('Drill Size Info'!$AA$15) &amp; "." &amp; DL236),
            --(INT('Drill Size Info'!$AB$15) &amp; "." &amp; DL236)
        )
    ),
    IF(DK236&lt;&gt;"",
        IF(INT('Drill Size Info'!$AA$15)=INT('Drill Size Info'!$AB$15),
            --(INT('Drill Size Info'!$AA$15) &amp; "." &amp; LEFT(DK236,3)),
            IF(AND((--(INT('Drill Size Info'!$AA$15) &amp; "." &amp; LEFT(DK236,3))&gt;=--('Drill Size Info'!$AA$15)), (--(INT('Drill Size Info'!$AA$15) &amp; "." &amp; LEFT(DK236,3))&lt;=--('Drill Size Info'!$AB$15))),
                --(INT('Drill Size Info'!$AA$15) &amp; "." &amp; LEFT(DK236,3)),
                --(INT('Drill Size Info'!$AB$15) &amp; "." &amp; LEFT(DK236,3))
            )
        ),
        "OK"
    )
)</f>
        <v>OK</v>
      </c>
      <c r="U236" s="150" t="str">
        <f>IF(DM236&lt;&gt;"",
    IF(INT('Drill Size Info'!$AA$19)=INT('Drill Size Info'!$AB$15),
        --(INT('Drill Size Info'!$AA$15) &amp; "." &amp; DM236),
        IF(AND((--(INT('Drill Size Info'!$AA$15) &amp; "." &amp; DM236)&gt;=--('Drill Size Info'!$AA$15)), (--(INT('Drill Size Info'!$AA$15) &amp; "." &amp; DM236)&lt;=--('Drill Size Info'!$AB$15))),
            --(INT('Drill Size Info'!$AA$15) &amp; "." &amp; DM236),
            --(INT('Drill Size Info'!$AB$15) &amp; "." &amp; DM236)
        )
    ),
    IF(DK236&lt;&gt;"",
        IF(INT('Drill Size Info'!$AA$15)=INT('Drill Size Info'!$AB$15),
            --(INT('Drill Size Info'!$AA$15) &amp; "." &amp; RIGHT(DK236,3)),
            IF(AND((--(INT('Drill Size Info'!$AA$15) &amp; "." &amp; RIGHT(DK236,3))&gt;=--('Drill Size Info'!$AA$15)), (--(INT('Drill Size Info'!$AA$15) &amp; "." &amp; RIGHT(DK236,3))&lt;=--('Drill Size Info'!$AB$15))),
                --(INT('Drill Size Info'!$AA$15) &amp; "." &amp; RIGHT(DK236,3)),
                --(INT('Drill Size Info'!$AB$15) &amp; "." &amp; RIGHT(DK236,3))
            )
        ),
        "N/A"
    )
)</f>
        <v>N/A</v>
      </c>
      <c r="V236" s="161"/>
      <c r="W236" s="161"/>
      <c r="X236" s="161"/>
      <c r="Y236" s="161"/>
      <c r="Z236" s="161"/>
      <c r="AA236" s="162"/>
      <c r="AB236" s="162"/>
      <c r="AC236" s="162"/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3"/>
      <c r="BC236" s="163"/>
      <c r="BD236" s="163"/>
      <c r="BE236" s="164"/>
      <c r="BF236" s="165"/>
      <c r="BG236" s="162"/>
      <c r="BH236" s="162"/>
      <c r="BI236" s="164"/>
      <c r="BJ236" s="38"/>
      <c r="BK236" s="38"/>
      <c r="BL236" s="38"/>
      <c r="BM236" s="38"/>
      <c r="BN236" s="38"/>
      <c r="BO236" s="38"/>
      <c r="BP236" s="117" t="str">
        <f t="shared" si="149"/>
        <v/>
      </c>
      <c r="BQ236" s="38"/>
      <c r="BR236" s="38"/>
      <c r="BS236" s="38"/>
      <c r="BT236" s="38"/>
      <c r="BV236" s="17">
        <f t="shared" si="143"/>
        <v>0</v>
      </c>
      <c r="BW236" s="17">
        <f t="shared" si="144"/>
        <v>0</v>
      </c>
      <c r="BX236" s="17">
        <f t="shared" si="145"/>
        <v>0</v>
      </c>
      <c r="BY236" s="17">
        <f t="shared" si="146"/>
        <v>0</v>
      </c>
      <c r="BZ236" s="17">
        <f t="shared" si="147"/>
        <v>0</v>
      </c>
      <c r="CA236" s="17">
        <f t="shared" si="148"/>
        <v>0</v>
      </c>
      <c r="CB236" s="17">
        <f t="shared" si="150"/>
        <v>0</v>
      </c>
      <c r="CC236" s="17">
        <f t="shared" si="151"/>
        <v>0</v>
      </c>
      <c r="CD236" s="17">
        <f t="shared" si="152"/>
        <v>0</v>
      </c>
      <c r="CE236" s="17">
        <f t="shared" si="153"/>
        <v>0</v>
      </c>
      <c r="CF236" s="17">
        <f t="shared" si="154"/>
        <v>0</v>
      </c>
      <c r="CG236" s="17">
        <f t="shared" si="155"/>
        <v>0</v>
      </c>
      <c r="CH236" s="17">
        <f t="shared" si="156"/>
        <v>0</v>
      </c>
      <c r="CI236" s="17">
        <f t="shared" si="157"/>
        <v>0</v>
      </c>
      <c r="CJ236" s="17">
        <f t="shared" si="158"/>
        <v>0</v>
      </c>
      <c r="CK236" s="17">
        <f t="shared" si="159"/>
        <v>0</v>
      </c>
      <c r="CL236" s="17">
        <f t="shared" si="160"/>
        <v>0</v>
      </c>
      <c r="CM236" s="17">
        <f t="shared" si="161"/>
        <v>0</v>
      </c>
      <c r="CN236" s="17">
        <f t="shared" si="162"/>
        <v>0</v>
      </c>
      <c r="CO236" s="17">
        <f t="shared" si="163"/>
        <v>0</v>
      </c>
      <c r="CP236" s="17">
        <f t="shared" si="164"/>
        <v>0</v>
      </c>
      <c r="CQ236" s="17">
        <f t="shared" si="165"/>
        <v>0</v>
      </c>
      <c r="CR236" s="17">
        <f t="shared" si="166"/>
        <v>0</v>
      </c>
      <c r="CS236" s="17">
        <f t="shared" si="167"/>
        <v>0</v>
      </c>
      <c r="CT236" s="17">
        <f t="shared" si="168"/>
        <v>0</v>
      </c>
      <c r="CU236" s="17">
        <f t="shared" si="169"/>
        <v>0</v>
      </c>
      <c r="CV236" s="17">
        <f t="shared" si="170"/>
        <v>0</v>
      </c>
      <c r="CW236" s="17">
        <f t="shared" si="171"/>
        <v>0</v>
      </c>
      <c r="CX236" s="17">
        <f t="shared" si="172"/>
        <v>0</v>
      </c>
      <c r="CY236" s="17">
        <f t="shared" si="173"/>
        <v>0</v>
      </c>
      <c r="CZ236" s="17">
        <f t="shared" si="174"/>
        <v>0</v>
      </c>
      <c r="DA236" s="17">
        <f t="shared" si="175"/>
        <v>0</v>
      </c>
      <c r="DB236" s="17">
        <f t="shared" si="176"/>
        <v>0</v>
      </c>
      <c r="DC236" s="17">
        <f t="shared" si="177"/>
        <v>0</v>
      </c>
      <c r="DD236" s="17">
        <f t="shared" si="178"/>
        <v>0</v>
      </c>
      <c r="DE236" s="17">
        <f t="shared" si="179"/>
        <v>0</v>
      </c>
      <c r="DF236" s="17">
        <f t="shared" si="180"/>
        <v>0</v>
      </c>
      <c r="DG236" s="17">
        <f t="shared" si="181"/>
        <v>0</v>
      </c>
    </row>
    <row r="237" spans="2:111" ht="15" customHeight="1" x14ac:dyDescent="0.2">
      <c r="B237" s="156">
        <v>229</v>
      </c>
      <c r="C237" s="157" t="str">
        <f t="shared" si="182"/>
        <v/>
      </c>
      <c r="D237" s="158" t="str">
        <f t="shared" si="142"/>
        <v>OK</v>
      </c>
      <c r="E237" s="159" t="e">
        <f>VLOOKUP('DATA SHEET'!$B$9,'Drill Size Info'!$T$2:$U$8,2,FALSE)</f>
        <v>#N/A</v>
      </c>
      <c r="F237" s="159" t="str">
        <f t="shared" si="183"/>
        <v/>
      </c>
      <c r="G237" s="91">
        <f t="shared" si="184"/>
        <v>0</v>
      </c>
      <c r="H237" s="160" t="s">
        <v>175</v>
      </c>
      <c r="I237" s="160" t="s">
        <v>175</v>
      </c>
      <c r="J237" s="160" t="str">
        <f>IF('DATA SHEET'!$B$10="NC-50","N/A","OK")</f>
        <v>OK</v>
      </c>
      <c r="K237" s="160" t="str">
        <f>IF('DATA SHEET'!$B$10="NC-50","N/A","OK")</f>
        <v>OK</v>
      </c>
      <c r="L237" s="160" t="str">
        <f t="shared" si="185"/>
        <v>OK</v>
      </c>
      <c r="M237" s="160" t="str">
        <f t="shared" si="186"/>
        <v>OK</v>
      </c>
      <c r="N237" s="160"/>
      <c r="O237" s="160"/>
      <c r="P237" s="160"/>
      <c r="Q237" s="160"/>
      <c r="R237" s="92" t="str">
        <f>IF(DI237&lt;&gt;"",
    IF(INT('Drill Size Info'!$AA$19)=INT('Drill Size Info'!$AB$19),
        --(INT('Drill Size Info'!$AA$19) &amp; "." &amp; DI237),
        IF(AND((--(INT('Drill Size Info'!$AA$19) &amp; "." &amp; DI237)&gt;=--('Drill Size Info'!$AA$19)), (--(INT('Drill Size Info'!$AA$19) &amp; "." &amp; DI237)&lt;=--('Drill Size Info'!$AB$19))),
            --(INT('Drill Size Info'!$AA$19) &amp; "." &amp; DI237),
            --(INT('Drill Size Info'!$AB$19) &amp; "." &amp; DI237)
        )
    ),
    IF(DH237&lt;&gt;"",
        IF(INT('Drill Size Info'!$AA$19)=INT('Drill Size Info'!$AB$19),
            --(INT('Drill Size Info'!$AA$19) &amp; "." &amp; LEFT(DH237,3)),
            IF(AND((--(INT('Drill Size Info'!$AA$19) &amp; "." &amp; LEFT(DH237,3))&gt;=--('Drill Size Info'!$AA$19)), (--(INT('Drill Size Info'!$AA$19) &amp; "." &amp; LEFT(DH237,3))&lt;=--('Drill Size Info'!$AB$19))),
                --(INT('Drill Size Info'!$AA$19) &amp; "." &amp; LEFT(DH237,3)),
                --(INT('Drill Size Info'!$AB$19) &amp; "." &amp; LEFT(DH237,3))
            )
        ),
        "OK"
    )
)</f>
        <v>OK</v>
      </c>
      <c r="S237" s="150" t="str">
        <f>IF(DJ237&lt;&gt;"",
    IF(INT('Drill Size Info'!$AA$19)=INT('Drill Size Info'!$AB$19),
        --(INT('Drill Size Info'!$AA$19) &amp; "." &amp; DJ237),
        IF(AND((--(INT('Drill Size Info'!$AA$19) &amp; "." &amp; DJ237)&gt;=--('Drill Size Info'!$AA$19)), (--(INT('Drill Size Info'!$AA$19) &amp; "." &amp; DJ237)&lt;=--('Drill Size Info'!$AB$19))),
            --(INT('Drill Size Info'!$AA$19) &amp; "." &amp; DJ237),
            --(INT('Drill Size Info'!$AB$19) &amp; "." &amp; DJ237)
        )
    ),
    IF(DH237&lt;&gt;"",
        IF(INT('Drill Size Info'!$AA$19)=INT('Drill Size Info'!$AB$19),
            --(INT('Drill Size Info'!$AA$19) &amp; "." &amp; RIGHT(DH237,3)),
            IF(AND((--(INT('Drill Size Info'!$AA$19) &amp; "." &amp; RIGHT(DH237,3))&gt;=--('Drill Size Info'!$AA$19)), (--(INT('Drill Size Info'!$AA$19) &amp; "." &amp; RIGHT(DH237,3))&lt;=--('Drill Size Info'!$AB$19))),
                --(INT('Drill Size Info'!$AA$19) &amp; "." &amp; RIGHT(DH237,3)),
                --(INT('Drill Size Info'!$AB$19) &amp; "." &amp; RIGHT(DH237,3))
            )
        ),
        "N/A"
    )
)</f>
        <v>N/A</v>
      </c>
      <c r="T237" s="150" t="str">
        <f>IF(DL237&lt;&gt;"",
    IF(INT('Drill Size Info'!$AA$19)=INT('Drill Size Info'!$AB$15),
        --(INT('Drill Size Info'!$AA$15) &amp; "." &amp; DL237),
        IF(AND((--(INT('Drill Size Info'!$AA$15) &amp; "." &amp; DL237)&gt;=--('Drill Size Info'!$AA$15)), (--(INT('Drill Size Info'!$AA$15) &amp; "." &amp; DL237)&lt;=--('Drill Size Info'!$AB$15))),
            --(INT('Drill Size Info'!$AA$15) &amp; "." &amp; DL237),
            --(INT('Drill Size Info'!$AB$15) &amp; "." &amp; DL237)
        )
    ),
    IF(DK237&lt;&gt;"",
        IF(INT('Drill Size Info'!$AA$15)=INT('Drill Size Info'!$AB$15),
            --(INT('Drill Size Info'!$AA$15) &amp; "." &amp; LEFT(DK237,3)),
            IF(AND((--(INT('Drill Size Info'!$AA$15) &amp; "." &amp; LEFT(DK237,3))&gt;=--('Drill Size Info'!$AA$15)), (--(INT('Drill Size Info'!$AA$15) &amp; "." &amp; LEFT(DK237,3))&lt;=--('Drill Size Info'!$AB$15))),
                --(INT('Drill Size Info'!$AA$15) &amp; "." &amp; LEFT(DK237,3)),
                --(INT('Drill Size Info'!$AB$15) &amp; "." &amp; LEFT(DK237,3))
            )
        ),
        "OK"
    )
)</f>
        <v>OK</v>
      </c>
      <c r="U237" s="150" t="str">
        <f>IF(DM237&lt;&gt;"",
    IF(INT('Drill Size Info'!$AA$19)=INT('Drill Size Info'!$AB$15),
        --(INT('Drill Size Info'!$AA$15) &amp; "." &amp; DM237),
        IF(AND((--(INT('Drill Size Info'!$AA$15) &amp; "." &amp; DM237)&gt;=--('Drill Size Info'!$AA$15)), (--(INT('Drill Size Info'!$AA$15) &amp; "." &amp; DM237)&lt;=--('Drill Size Info'!$AB$15))),
            --(INT('Drill Size Info'!$AA$15) &amp; "." &amp; DM237),
            --(INT('Drill Size Info'!$AB$15) &amp; "." &amp; DM237)
        )
    ),
    IF(DK237&lt;&gt;"",
        IF(INT('Drill Size Info'!$AA$15)=INT('Drill Size Info'!$AB$15),
            --(INT('Drill Size Info'!$AA$15) &amp; "." &amp; RIGHT(DK237,3)),
            IF(AND((--(INT('Drill Size Info'!$AA$15) &amp; "." &amp; RIGHT(DK237,3))&gt;=--('Drill Size Info'!$AA$15)), (--(INT('Drill Size Info'!$AA$15) &amp; "." &amp; RIGHT(DK237,3))&lt;=--('Drill Size Info'!$AB$15))),
                --(INT('Drill Size Info'!$AA$15) &amp; "." &amp; RIGHT(DK237,3)),
                --(INT('Drill Size Info'!$AB$15) &amp; "." &amp; RIGHT(DK237,3))
            )
        ),
        "N/A"
    )
)</f>
        <v>N/A</v>
      </c>
      <c r="V237" s="161"/>
      <c r="W237" s="161"/>
      <c r="X237" s="161"/>
      <c r="Y237" s="161"/>
      <c r="Z237" s="161"/>
      <c r="AA237" s="162"/>
      <c r="AB237" s="162"/>
      <c r="AC237" s="162"/>
      <c r="AD237" s="162"/>
      <c r="AE237" s="162"/>
      <c r="AF237" s="162"/>
      <c r="AG237" s="162"/>
      <c r="AH237" s="162"/>
      <c r="AI237" s="162"/>
      <c r="AJ237" s="162"/>
      <c r="AK237" s="162"/>
      <c r="AL237" s="162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3"/>
      <c r="BC237" s="163"/>
      <c r="BD237" s="163"/>
      <c r="BE237" s="164"/>
      <c r="BF237" s="165"/>
      <c r="BG237" s="162"/>
      <c r="BH237" s="162"/>
      <c r="BI237" s="164"/>
      <c r="BJ237" s="38"/>
      <c r="BK237" s="38"/>
      <c r="BL237" s="38"/>
      <c r="BM237" s="38"/>
      <c r="BN237" s="38"/>
      <c r="BO237" s="38"/>
      <c r="BP237" s="117" t="str">
        <f t="shared" si="149"/>
        <v/>
      </c>
      <c r="BQ237" s="38"/>
      <c r="BR237" s="38"/>
      <c r="BS237" s="38"/>
      <c r="BT237" s="38"/>
      <c r="BV237" s="17">
        <f t="shared" si="143"/>
        <v>0</v>
      </c>
      <c r="BW237" s="17">
        <f t="shared" si="144"/>
        <v>0</v>
      </c>
      <c r="BX237" s="17">
        <f t="shared" si="145"/>
        <v>0</v>
      </c>
      <c r="BY237" s="17">
        <f t="shared" si="146"/>
        <v>0</v>
      </c>
      <c r="BZ237" s="17">
        <f t="shared" si="147"/>
        <v>0</v>
      </c>
      <c r="CA237" s="17">
        <f t="shared" si="148"/>
        <v>0</v>
      </c>
      <c r="CB237" s="17">
        <f t="shared" si="150"/>
        <v>0</v>
      </c>
      <c r="CC237" s="17">
        <f t="shared" si="151"/>
        <v>0</v>
      </c>
      <c r="CD237" s="17">
        <f t="shared" si="152"/>
        <v>0</v>
      </c>
      <c r="CE237" s="17">
        <f t="shared" si="153"/>
        <v>0</v>
      </c>
      <c r="CF237" s="17">
        <f t="shared" si="154"/>
        <v>0</v>
      </c>
      <c r="CG237" s="17">
        <f t="shared" si="155"/>
        <v>0</v>
      </c>
      <c r="CH237" s="17">
        <f t="shared" si="156"/>
        <v>0</v>
      </c>
      <c r="CI237" s="17">
        <f t="shared" si="157"/>
        <v>0</v>
      </c>
      <c r="CJ237" s="17">
        <f t="shared" si="158"/>
        <v>0</v>
      </c>
      <c r="CK237" s="17">
        <f t="shared" si="159"/>
        <v>0</v>
      </c>
      <c r="CL237" s="17">
        <f t="shared" si="160"/>
        <v>0</v>
      </c>
      <c r="CM237" s="17">
        <f t="shared" si="161"/>
        <v>0</v>
      </c>
      <c r="CN237" s="17">
        <f t="shared" si="162"/>
        <v>0</v>
      </c>
      <c r="CO237" s="17">
        <f t="shared" si="163"/>
        <v>0</v>
      </c>
      <c r="CP237" s="17">
        <f t="shared" si="164"/>
        <v>0</v>
      </c>
      <c r="CQ237" s="17">
        <f t="shared" si="165"/>
        <v>0</v>
      </c>
      <c r="CR237" s="17">
        <f t="shared" si="166"/>
        <v>0</v>
      </c>
      <c r="CS237" s="17">
        <f t="shared" si="167"/>
        <v>0</v>
      </c>
      <c r="CT237" s="17">
        <f t="shared" si="168"/>
        <v>0</v>
      </c>
      <c r="CU237" s="17">
        <f t="shared" si="169"/>
        <v>0</v>
      </c>
      <c r="CV237" s="17">
        <f t="shared" si="170"/>
        <v>0</v>
      </c>
      <c r="CW237" s="17">
        <f t="shared" si="171"/>
        <v>0</v>
      </c>
      <c r="CX237" s="17">
        <f t="shared" si="172"/>
        <v>0</v>
      </c>
      <c r="CY237" s="17">
        <f t="shared" si="173"/>
        <v>0</v>
      </c>
      <c r="CZ237" s="17">
        <f t="shared" si="174"/>
        <v>0</v>
      </c>
      <c r="DA237" s="17">
        <f t="shared" si="175"/>
        <v>0</v>
      </c>
      <c r="DB237" s="17">
        <f t="shared" si="176"/>
        <v>0</v>
      </c>
      <c r="DC237" s="17">
        <f t="shared" si="177"/>
        <v>0</v>
      </c>
      <c r="DD237" s="17">
        <f t="shared" si="178"/>
        <v>0</v>
      </c>
      <c r="DE237" s="17">
        <f t="shared" si="179"/>
        <v>0</v>
      </c>
      <c r="DF237" s="17">
        <f t="shared" si="180"/>
        <v>0</v>
      </c>
      <c r="DG237" s="17">
        <f t="shared" si="181"/>
        <v>0</v>
      </c>
    </row>
    <row r="238" spans="2:111" ht="15" customHeight="1" x14ac:dyDescent="0.2">
      <c r="B238" s="156">
        <v>230</v>
      </c>
      <c r="C238" s="157" t="str">
        <f t="shared" si="182"/>
        <v/>
      </c>
      <c r="D238" s="158" t="str">
        <f t="shared" si="142"/>
        <v>OK</v>
      </c>
      <c r="E238" s="159" t="e">
        <f>VLOOKUP('DATA SHEET'!$B$9,'Drill Size Info'!$T$2:$U$8,2,FALSE)</f>
        <v>#N/A</v>
      </c>
      <c r="F238" s="159" t="str">
        <f t="shared" si="183"/>
        <v/>
      </c>
      <c r="G238" s="91">
        <f t="shared" si="184"/>
        <v>0</v>
      </c>
      <c r="H238" s="160" t="s">
        <v>175</v>
      </c>
      <c r="I238" s="160" t="s">
        <v>175</v>
      </c>
      <c r="J238" s="160" t="str">
        <f>IF('DATA SHEET'!$B$10="NC-50","N/A","OK")</f>
        <v>OK</v>
      </c>
      <c r="K238" s="160" t="str">
        <f>IF('DATA SHEET'!$B$10="NC-50","N/A","OK")</f>
        <v>OK</v>
      </c>
      <c r="L238" s="160" t="str">
        <f t="shared" si="185"/>
        <v>OK</v>
      </c>
      <c r="M238" s="160" t="str">
        <f t="shared" si="186"/>
        <v>OK</v>
      </c>
      <c r="N238" s="160"/>
      <c r="O238" s="160"/>
      <c r="P238" s="160"/>
      <c r="Q238" s="160"/>
      <c r="R238" s="92" t="str">
        <f>IF(DI238&lt;&gt;"",
    IF(INT('Drill Size Info'!$AA$19)=INT('Drill Size Info'!$AB$19),
        --(INT('Drill Size Info'!$AA$19) &amp; "." &amp; DI238),
        IF(AND((--(INT('Drill Size Info'!$AA$19) &amp; "." &amp; DI238)&gt;=--('Drill Size Info'!$AA$19)), (--(INT('Drill Size Info'!$AA$19) &amp; "." &amp; DI238)&lt;=--('Drill Size Info'!$AB$19))),
            --(INT('Drill Size Info'!$AA$19) &amp; "." &amp; DI238),
            --(INT('Drill Size Info'!$AB$19) &amp; "." &amp; DI238)
        )
    ),
    IF(DH238&lt;&gt;"",
        IF(INT('Drill Size Info'!$AA$19)=INT('Drill Size Info'!$AB$19),
            --(INT('Drill Size Info'!$AA$19) &amp; "." &amp; LEFT(DH238,3)),
            IF(AND((--(INT('Drill Size Info'!$AA$19) &amp; "." &amp; LEFT(DH238,3))&gt;=--('Drill Size Info'!$AA$19)), (--(INT('Drill Size Info'!$AA$19) &amp; "." &amp; LEFT(DH238,3))&lt;=--('Drill Size Info'!$AB$19))),
                --(INT('Drill Size Info'!$AA$19) &amp; "." &amp; LEFT(DH238,3)),
                --(INT('Drill Size Info'!$AB$19) &amp; "." &amp; LEFT(DH238,3))
            )
        ),
        "OK"
    )
)</f>
        <v>OK</v>
      </c>
      <c r="S238" s="150" t="str">
        <f>IF(DJ238&lt;&gt;"",
    IF(INT('Drill Size Info'!$AA$19)=INT('Drill Size Info'!$AB$19),
        --(INT('Drill Size Info'!$AA$19) &amp; "." &amp; DJ238),
        IF(AND((--(INT('Drill Size Info'!$AA$19) &amp; "." &amp; DJ238)&gt;=--('Drill Size Info'!$AA$19)), (--(INT('Drill Size Info'!$AA$19) &amp; "." &amp; DJ238)&lt;=--('Drill Size Info'!$AB$19))),
            --(INT('Drill Size Info'!$AA$19) &amp; "." &amp; DJ238),
            --(INT('Drill Size Info'!$AB$19) &amp; "." &amp; DJ238)
        )
    ),
    IF(DH238&lt;&gt;"",
        IF(INT('Drill Size Info'!$AA$19)=INT('Drill Size Info'!$AB$19),
            --(INT('Drill Size Info'!$AA$19) &amp; "." &amp; RIGHT(DH238,3)),
            IF(AND((--(INT('Drill Size Info'!$AA$19) &amp; "." &amp; RIGHT(DH238,3))&gt;=--('Drill Size Info'!$AA$19)), (--(INT('Drill Size Info'!$AA$19) &amp; "." &amp; RIGHT(DH238,3))&lt;=--('Drill Size Info'!$AB$19))),
                --(INT('Drill Size Info'!$AA$19) &amp; "." &amp; RIGHT(DH238,3)),
                --(INT('Drill Size Info'!$AB$19) &amp; "." &amp; RIGHT(DH238,3))
            )
        ),
        "N/A"
    )
)</f>
        <v>N/A</v>
      </c>
      <c r="T238" s="150" t="str">
        <f>IF(DL238&lt;&gt;"",
    IF(INT('Drill Size Info'!$AA$19)=INT('Drill Size Info'!$AB$15),
        --(INT('Drill Size Info'!$AA$15) &amp; "." &amp; DL238),
        IF(AND((--(INT('Drill Size Info'!$AA$15) &amp; "." &amp; DL238)&gt;=--('Drill Size Info'!$AA$15)), (--(INT('Drill Size Info'!$AA$15) &amp; "." &amp; DL238)&lt;=--('Drill Size Info'!$AB$15))),
            --(INT('Drill Size Info'!$AA$15) &amp; "." &amp; DL238),
            --(INT('Drill Size Info'!$AB$15) &amp; "." &amp; DL238)
        )
    ),
    IF(DK238&lt;&gt;"",
        IF(INT('Drill Size Info'!$AA$15)=INT('Drill Size Info'!$AB$15),
            --(INT('Drill Size Info'!$AA$15) &amp; "." &amp; LEFT(DK238,3)),
            IF(AND((--(INT('Drill Size Info'!$AA$15) &amp; "." &amp; LEFT(DK238,3))&gt;=--('Drill Size Info'!$AA$15)), (--(INT('Drill Size Info'!$AA$15) &amp; "." &amp; LEFT(DK238,3))&lt;=--('Drill Size Info'!$AB$15))),
                --(INT('Drill Size Info'!$AA$15) &amp; "." &amp; LEFT(DK238,3)),
                --(INT('Drill Size Info'!$AB$15) &amp; "." &amp; LEFT(DK238,3))
            )
        ),
        "OK"
    )
)</f>
        <v>OK</v>
      </c>
      <c r="U238" s="150" t="str">
        <f>IF(DM238&lt;&gt;"",
    IF(INT('Drill Size Info'!$AA$19)=INT('Drill Size Info'!$AB$15),
        --(INT('Drill Size Info'!$AA$15) &amp; "." &amp; DM238),
        IF(AND((--(INT('Drill Size Info'!$AA$15) &amp; "." &amp; DM238)&gt;=--('Drill Size Info'!$AA$15)), (--(INT('Drill Size Info'!$AA$15) &amp; "." &amp; DM238)&lt;=--('Drill Size Info'!$AB$15))),
            --(INT('Drill Size Info'!$AA$15) &amp; "." &amp; DM238),
            --(INT('Drill Size Info'!$AB$15) &amp; "." &amp; DM238)
        )
    ),
    IF(DK238&lt;&gt;"",
        IF(INT('Drill Size Info'!$AA$15)=INT('Drill Size Info'!$AB$15),
            --(INT('Drill Size Info'!$AA$15) &amp; "." &amp; RIGHT(DK238,3)),
            IF(AND((--(INT('Drill Size Info'!$AA$15) &amp; "." &amp; RIGHT(DK238,3))&gt;=--('Drill Size Info'!$AA$15)), (--(INT('Drill Size Info'!$AA$15) &amp; "." &amp; RIGHT(DK238,3))&lt;=--('Drill Size Info'!$AB$15))),
                --(INT('Drill Size Info'!$AA$15) &amp; "." &amp; RIGHT(DK238,3)),
                --(INT('Drill Size Info'!$AB$15) &amp; "." &amp; RIGHT(DK238,3))
            )
        ),
        "N/A"
    )
)</f>
        <v>N/A</v>
      </c>
      <c r="V238" s="161"/>
      <c r="W238" s="161"/>
      <c r="X238" s="161"/>
      <c r="Y238" s="161"/>
      <c r="Z238" s="161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3"/>
      <c r="BC238" s="163"/>
      <c r="BD238" s="163"/>
      <c r="BE238" s="164"/>
      <c r="BF238" s="165"/>
      <c r="BG238" s="162"/>
      <c r="BH238" s="162"/>
      <c r="BI238" s="164"/>
      <c r="BJ238" s="38"/>
      <c r="BK238" s="38"/>
      <c r="BL238" s="38"/>
      <c r="BM238" s="38"/>
      <c r="BN238" s="38"/>
      <c r="BO238" s="38"/>
      <c r="BP238" s="117" t="str">
        <f t="shared" si="149"/>
        <v/>
      </c>
      <c r="BQ238" s="38"/>
      <c r="BR238" s="38"/>
      <c r="BS238" s="38"/>
      <c r="BT238" s="38"/>
      <c r="BV238" s="17">
        <f t="shared" si="143"/>
        <v>0</v>
      </c>
      <c r="BW238" s="17">
        <f t="shared" si="144"/>
        <v>0</v>
      </c>
      <c r="BX238" s="17">
        <f t="shared" si="145"/>
        <v>0</v>
      </c>
      <c r="BY238" s="17">
        <f t="shared" si="146"/>
        <v>0</v>
      </c>
      <c r="BZ238" s="17">
        <f t="shared" si="147"/>
        <v>0</v>
      </c>
      <c r="CA238" s="17">
        <f t="shared" si="148"/>
        <v>0</v>
      </c>
      <c r="CB238" s="17">
        <f t="shared" si="150"/>
        <v>0</v>
      </c>
      <c r="CC238" s="17">
        <f t="shared" si="151"/>
        <v>0</v>
      </c>
      <c r="CD238" s="17">
        <f t="shared" si="152"/>
        <v>0</v>
      </c>
      <c r="CE238" s="17">
        <f t="shared" si="153"/>
        <v>0</v>
      </c>
      <c r="CF238" s="17">
        <f t="shared" si="154"/>
        <v>0</v>
      </c>
      <c r="CG238" s="17">
        <f t="shared" si="155"/>
        <v>0</v>
      </c>
      <c r="CH238" s="17">
        <f t="shared" si="156"/>
        <v>0</v>
      </c>
      <c r="CI238" s="17">
        <f t="shared" si="157"/>
        <v>0</v>
      </c>
      <c r="CJ238" s="17">
        <f t="shared" si="158"/>
        <v>0</v>
      </c>
      <c r="CK238" s="17">
        <f t="shared" si="159"/>
        <v>0</v>
      </c>
      <c r="CL238" s="17">
        <f t="shared" si="160"/>
        <v>0</v>
      </c>
      <c r="CM238" s="17">
        <f t="shared" si="161"/>
        <v>0</v>
      </c>
      <c r="CN238" s="17">
        <f t="shared" si="162"/>
        <v>0</v>
      </c>
      <c r="CO238" s="17">
        <f t="shared" si="163"/>
        <v>0</v>
      </c>
      <c r="CP238" s="17">
        <f t="shared" si="164"/>
        <v>0</v>
      </c>
      <c r="CQ238" s="17">
        <f t="shared" si="165"/>
        <v>0</v>
      </c>
      <c r="CR238" s="17">
        <f t="shared" si="166"/>
        <v>0</v>
      </c>
      <c r="CS238" s="17">
        <f t="shared" si="167"/>
        <v>0</v>
      </c>
      <c r="CT238" s="17">
        <f t="shared" si="168"/>
        <v>0</v>
      </c>
      <c r="CU238" s="17">
        <f t="shared" si="169"/>
        <v>0</v>
      </c>
      <c r="CV238" s="17">
        <f t="shared" si="170"/>
        <v>0</v>
      </c>
      <c r="CW238" s="17">
        <f t="shared" si="171"/>
        <v>0</v>
      </c>
      <c r="CX238" s="17">
        <f t="shared" si="172"/>
        <v>0</v>
      </c>
      <c r="CY238" s="17">
        <f t="shared" si="173"/>
        <v>0</v>
      </c>
      <c r="CZ238" s="17">
        <f t="shared" si="174"/>
        <v>0</v>
      </c>
      <c r="DA238" s="17">
        <f t="shared" si="175"/>
        <v>0</v>
      </c>
      <c r="DB238" s="17">
        <f t="shared" si="176"/>
        <v>0</v>
      </c>
      <c r="DC238" s="17">
        <f t="shared" si="177"/>
        <v>0</v>
      </c>
      <c r="DD238" s="17">
        <f t="shared" si="178"/>
        <v>0</v>
      </c>
      <c r="DE238" s="17">
        <f t="shared" si="179"/>
        <v>0</v>
      </c>
      <c r="DF238" s="17">
        <f t="shared" si="180"/>
        <v>0</v>
      </c>
      <c r="DG238" s="17">
        <f t="shared" si="181"/>
        <v>0</v>
      </c>
    </row>
    <row r="239" spans="2:111" ht="15" customHeight="1" x14ac:dyDescent="0.2">
      <c r="B239" s="156">
        <v>231</v>
      </c>
      <c r="C239" s="157" t="str">
        <f t="shared" si="182"/>
        <v/>
      </c>
      <c r="D239" s="158" t="str">
        <f t="shared" si="142"/>
        <v>OK</v>
      </c>
      <c r="E239" s="159" t="e">
        <f>VLOOKUP('DATA SHEET'!$B$9,'Drill Size Info'!$T$2:$U$8,2,FALSE)</f>
        <v>#N/A</v>
      </c>
      <c r="F239" s="159" t="str">
        <f t="shared" si="183"/>
        <v/>
      </c>
      <c r="G239" s="91">
        <f t="shared" si="184"/>
        <v>0</v>
      </c>
      <c r="H239" s="160" t="s">
        <v>175</v>
      </c>
      <c r="I239" s="160" t="s">
        <v>175</v>
      </c>
      <c r="J239" s="160" t="str">
        <f>IF('DATA SHEET'!$B$10="NC-50","N/A","OK")</f>
        <v>OK</v>
      </c>
      <c r="K239" s="160" t="str">
        <f>IF('DATA SHEET'!$B$10="NC-50","N/A","OK")</f>
        <v>OK</v>
      </c>
      <c r="L239" s="160" t="str">
        <f t="shared" si="185"/>
        <v>OK</v>
      </c>
      <c r="M239" s="160" t="str">
        <f t="shared" si="186"/>
        <v>OK</v>
      </c>
      <c r="N239" s="160"/>
      <c r="O239" s="160"/>
      <c r="P239" s="160"/>
      <c r="Q239" s="160"/>
      <c r="R239" s="92" t="str">
        <f>IF(DI239&lt;&gt;"",
    IF(INT('Drill Size Info'!$AA$19)=INT('Drill Size Info'!$AB$19),
        --(INT('Drill Size Info'!$AA$19) &amp; "." &amp; DI239),
        IF(AND((--(INT('Drill Size Info'!$AA$19) &amp; "." &amp; DI239)&gt;=--('Drill Size Info'!$AA$19)), (--(INT('Drill Size Info'!$AA$19) &amp; "." &amp; DI239)&lt;=--('Drill Size Info'!$AB$19))),
            --(INT('Drill Size Info'!$AA$19) &amp; "." &amp; DI239),
            --(INT('Drill Size Info'!$AB$19) &amp; "." &amp; DI239)
        )
    ),
    IF(DH239&lt;&gt;"",
        IF(INT('Drill Size Info'!$AA$19)=INT('Drill Size Info'!$AB$19),
            --(INT('Drill Size Info'!$AA$19) &amp; "." &amp; LEFT(DH239,3)),
            IF(AND((--(INT('Drill Size Info'!$AA$19) &amp; "." &amp; LEFT(DH239,3))&gt;=--('Drill Size Info'!$AA$19)), (--(INT('Drill Size Info'!$AA$19) &amp; "." &amp; LEFT(DH239,3))&lt;=--('Drill Size Info'!$AB$19))),
                --(INT('Drill Size Info'!$AA$19) &amp; "." &amp; LEFT(DH239,3)),
                --(INT('Drill Size Info'!$AB$19) &amp; "." &amp; LEFT(DH239,3))
            )
        ),
        "OK"
    )
)</f>
        <v>OK</v>
      </c>
      <c r="S239" s="150" t="str">
        <f>IF(DJ239&lt;&gt;"",
    IF(INT('Drill Size Info'!$AA$19)=INT('Drill Size Info'!$AB$19),
        --(INT('Drill Size Info'!$AA$19) &amp; "." &amp; DJ239),
        IF(AND((--(INT('Drill Size Info'!$AA$19) &amp; "." &amp; DJ239)&gt;=--('Drill Size Info'!$AA$19)), (--(INT('Drill Size Info'!$AA$19) &amp; "." &amp; DJ239)&lt;=--('Drill Size Info'!$AB$19))),
            --(INT('Drill Size Info'!$AA$19) &amp; "." &amp; DJ239),
            --(INT('Drill Size Info'!$AB$19) &amp; "." &amp; DJ239)
        )
    ),
    IF(DH239&lt;&gt;"",
        IF(INT('Drill Size Info'!$AA$19)=INT('Drill Size Info'!$AB$19),
            --(INT('Drill Size Info'!$AA$19) &amp; "." &amp; RIGHT(DH239,3)),
            IF(AND((--(INT('Drill Size Info'!$AA$19) &amp; "." &amp; RIGHT(DH239,3))&gt;=--('Drill Size Info'!$AA$19)), (--(INT('Drill Size Info'!$AA$19) &amp; "." &amp; RIGHT(DH239,3))&lt;=--('Drill Size Info'!$AB$19))),
                --(INT('Drill Size Info'!$AA$19) &amp; "." &amp; RIGHT(DH239,3)),
                --(INT('Drill Size Info'!$AB$19) &amp; "." &amp; RIGHT(DH239,3))
            )
        ),
        "N/A"
    )
)</f>
        <v>N/A</v>
      </c>
      <c r="T239" s="150" t="str">
        <f>IF(DL239&lt;&gt;"",
    IF(INT('Drill Size Info'!$AA$19)=INT('Drill Size Info'!$AB$15),
        --(INT('Drill Size Info'!$AA$15) &amp; "." &amp; DL239),
        IF(AND((--(INT('Drill Size Info'!$AA$15) &amp; "." &amp; DL239)&gt;=--('Drill Size Info'!$AA$15)), (--(INT('Drill Size Info'!$AA$15) &amp; "." &amp; DL239)&lt;=--('Drill Size Info'!$AB$15))),
            --(INT('Drill Size Info'!$AA$15) &amp; "." &amp; DL239),
            --(INT('Drill Size Info'!$AB$15) &amp; "." &amp; DL239)
        )
    ),
    IF(DK239&lt;&gt;"",
        IF(INT('Drill Size Info'!$AA$15)=INT('Drill Size Info'!$AB$15),
            --(INT('Drill Size Info'!$AA$15) &amp; "." &amp; LEFT(DK239,3)),
            IF(AND((--(INT('Drill Size Info'!$AA$15) &amp; "." &amp; LEFT(DK239,3))&gt;=--('Drill Size Info'!$AA$15)), (--(INT('Drill Size Info'!$AA$15) &amp; "." &amp; LEFT(DK239,3))&lt;=--('Drill Size Info'!$AB$15))),
                --(INT('Drill Size Info'!$AA$15) &amp; "." &amp; LEFT(DK239,3)),
                --(INT('Drill Size Info'!$AB$15) &amp; "." &amp; LEFT(DK239,3))
            )
        ),
        "OK"
    )
)</f>
        <v>OK</v>
      </c>
      <c r="U239" s="150" t="str">
        <f>IF(DM239&lt;&gt;"",
    IF(INT('Drill Size Info'!$AA$19)=INT('Drill Size Info'!$AB$15),
        --(INT('Drill Size Info'!$AA$15) &amp; "." &amp; DM239),
        IF(AND((--(INT('Drill Size Info'!$AA$15) &amp; "." &amp; DM239)&gt;=--('Drill Size Info'!$AA$15)), (--(INT('Drill Size Info'!$AA$15) &amp; "." &amp; DM239)&lt;=--('Drill Size Info'!$AB$15))),
            --(INT('Drill Size Info'!$AA$15) &amp; "." &amp; DM239),
            --(INT('Drill Size Info'!$AB$15) &amp; "." &amp; DM239)
        )
    ),
    IF(DK239&lt;&gt;"",
        IF(INT('Drill Size Info'!$AA$15)=INT('Drill Size Info'!$AB$15),
            --(INT('Drill Size Info'!$AA$15) &amp; "." &amp; RIGHT(DK239,3)),
            IF(AND((--(INT('Drill Size Info'!$AA$15) &amp; "." &amp; RIGHT(DK239,3))&gt;=--('Drill Size Info'!$AA$15)), (--(INT('Drill Size Info'!$AA$15) &amp; "." &amp; RIGHT(DK239,3))&lt;=--('Drill Size Info'!$AB$15))),
                --(INT('Drill Size Info'!$AA$15) &amp; "." &amp; RIGHT(DK239,3)),
                --(INT('Drill Size Info'!$AB$15) &amp; "." &amp; RIGHT(DK239,3))
            )
        ),
        "N/A"
    )
)</f>
        <v>N/A</v>
      </c>
      <c r="V239" s="161"/>
      <c r="W239" s="161"/>
      <c r="X239" s="161"/>
      <c r="Y239" s="161"/>
      <c r="Z239" s="161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162"/>
      <c r="AL239" s="162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3"/>
      <c r="BC239" s="163"/>
      <c r="BD239" s="163"/>
      <c r="BE239" s="164"/>
      <c r="BF239" s="165"/>
      <c r="BG239" s="162"/>
      <c r="BH239" s="162"/>
      <c r="BI239" s="164"/>
      <c r="BJ239" s="38"/>
      <c r="BK239" s="38"/>
      <c r="BL239" s="38"/>
      <c r="BM239" s="38"/>
      <c r="BN239" s="38"/>
      <c r="BO239" s="38"/>
      <c r="BP239" s="117" t="str">
        <f t="shared" si="149"/>
        <v/>
      </c>
      <c r="BQ239" s="38"/>
      <c r="BR239" s="38"/>
      <c r="BS239" s="38"/>
      <c r="BT239" s="38"/>
      <c r="BV239" s="17">
        <f t="shared" si="143"/>
        <v>0</v>
      </c>
      <c r="BW239" s="17">
        <f t="shared" si="144"/>
        <v>0</v>
      </c>
      <c r="BX239" s="17">
        <f t="shared" si="145"/>
        <v>0</v>
      </c>
      <c r="BY239" s="17">
        <f t="shared" si="146"/>
        <v>0</v>
      </c>
      <c r="BZ239" s="17">
        <f t="shared" si="147"/>
        <v>0</v>
      </c>
      <c r="CA239" s="17">
        <f t="shared" si="148"/>
        <v>0</v>
      </c>
      <c r="CB239" s="17">
        <f t="shared" si="150"/>
        <v>0</v>
      </c>
      <c r="CC239" s="17">
        <f t="shared" si="151"/>
        <v>0</v>
      </c>
      <c r="CD239" s="17">
        <f t="shared" si="152"/>
        <v>0</v>
      </c>
      <c r="CE239" s="17">
        <f t="shared" si="153"/>
        <v>0</v>
      </c>
      <c r="CF239" s="17">
        <f t="shared" si="154"/>
        <v>0</v>
      </c>
      <c r="CG239" s="17">
        <f t="shared" si="155"/>
        <v>0</v>
      </c>
      <c r="CH239" s="17">
        <f t="shared" si="156"/>
        <v>0</v>
      </c>
      <c r="CI239" s="17">
        <f t="shared" si="157"/>
        <v>0</v>
      </c>
      <c r="CJ239" s="17">
        <f t="shared" si="158"/>
        <v>0</v>
      </c>
      <c r="CK239" s="17">
        <f t="shared" si="159"/>
        <v>0</v>
      </c>
      <c r="CL239" s="17">
        <f t="shared" si="160"/>
        <v>0</v>
      </c>
      <c r="CM239" s="17">
        <f t="shared" si="161"/>
        <v>0</v>
      </c>
      <c r="CN239" s="17">
        <f t="shared" si="162"/>
        <v>0</v>
      </c>
      <c r="CO239" s="17">
        <f t="shared" si="163"/>
        <v>0</v>
      </c>
      <c r="CP239" s="17">
        <f t="shared" si="164"/>
        <v>0</v>
      </c>
      <c r="CQ239" s="17">
        <f t="shared" si="165"/>
        <v>0</v>
      </c>
      <c r="CR239" s="17">
        <f t="shared" si="166"/>
        <v>0</v>
      </c>
      <c r="CS239" s="17">
        <f t="shared" si="167"/>
        <v>0</v>
      </c>
      <c r="CT239" s="17">
        <f t="shared" si="168"/>
        <v>0</v>
      </c>
      <c r="CU239" s="17">
        <f t="shared" si="169"/>
        <v>0</v>
      </c>
      <c r="CV239" s="17">
        <f t="shared" si="170"/>
        <v>0</v>
      </c>
      <c r="CW239" s="17">
        <f t="shared" si="171"/>
        <v>0</v>
      </c>
      <c r="CX239" s="17">
        <f t="shared" si="172"/>
        <v>0</v>
      </c>
      <c r="CY239" s="17">
        <f t="shared" si="173"/>
        <v>0</v>
      </c>
      <c r="CZ239" s="17">
        <f t="shared" si="174"/>
        <v>0</v>
      </c>
      <c r="DA239" s="17">
        <f t="shared" si="175"/>
        <v>0</v>
      </c>
      <c r="DB239" s="17">
        <f t="shared" si="176"/>
        <v>0</v>
      </c>
      <c r="DC239" s="17">
        <f t="shared" si="177"/>
        <v>0</v>
      </c>
      <c r="DD239" s="17">
        <f t="shared" si="178"/>
        <v>0</v>
      </c>
      <c r="DE239" s="17">
        <f t="shared" si="179"/>
        <v>0</v>
      </c>
      <c r="DF239" s="17">
        <f t="shared" si="180"/>
        <v>0</v>
      </c>
      <c r="DG239" s="17">
        <f t="shared" si="181"/>
        <v>0</v>
      </c>
    </row>
    <row r="240" spans="2:111" ht="15" customHeight="1" x14ac:dyDescent="0.2">
      <c r="B240" s="156">
        <v>232</v>
      </c>
      <c r="C240" s="157" t="str">
        <f t="shared" si="182"/>
        <v/>
      </c>
      <c r="D240" s="158" t="str">
        <f t="shared" si="142"/>
        <v>OK</v>
      </c>
      <c r="E240" s="159" t="e">
        <f>VLOOKUP('DATA SHEET'!$B$9,'Drill Size Info'!$T$2:$U$8,2,FALSE)</f>
        <v>#N/A</v>
      </c>
      <c r="F240" s="159" t="str">
        <f t="shared" si="183"/>
        <v/>
      </c>
      <c r="G240" s="91">
        <f t="shared" si="184"/>
        <v>0</v>
      </c>
      <c r="H240" s="160" t="s">
        <v>175</v>
      </c>
      <c r="I240" s="160" t="s">
        <v>175</v>
      </c>
      <c r="J240" s="160" t="str">
        <f>IF('DATA SHEET'!$B$10="NC-50","N/A","OK")</f>
        <v>OK</v>
      </c>
      <c r="K240" s="160" t="str">
        <f>IF('DATA SHEET'!$B$10="NC-50","N/A","OK")</f>
        <v>OK</v>
      </c>
      <c r="L240" s="160" t="str">
        <f t="shared" si="185"/>
        <v>OK</v>
      </c>
      <c r="M240" s="160" t="str">
        <f t="shared" si="186"/>
        <v>OK</v>
      </c>
      <c r="N240" s="160"/>
      <c r="O240" s="160"/>
      <c r="P240" s="160"/>
      <c r="Q240" s="160"/>
      <c r="R240" s="92" t="str">
        <f>IF(DI240&lt;&gt;"",
    IF(INT('Drill Size Info'!$AA$19)=INT('Drill Size Info'!$AB$19),
        --(INT('Drill Size Info'!$AA$19) &amp; "." &amp; DI240),
        IF(AND((--(INT('Drill Size Info'!$AA$19) &amp; "." &amp; DI240)&gt;=--('Drill Size Info'!$AA$19)), (--(INT('Drill Size Info'!$AA$19) &amp; "." &amp; DI240)&lt;=--('Drill Size Info'!$AB$19))),
            --(INT('Drill Size Info'!$AA$19) &amp; "." &amp; DI240),
            --(INT('Drill Size Info'!$AB$19) &amp; "." &amp; DI240)
        )
    ),
    IF(DH240&lt;&gt;"",
        IF(INT('Drill Size Info'!$AA$19)=INT('Drill Size Info'!$AB$19),
            --(INT('Drill Size Info'!$AA$19) &amp; "." &amp; LEFT(DH240,3)),
            IF(AND((--(INT('Drill Size Info'!$AA$19) &amp; "." &amp; LEFT(DH240,3))&gt;=--('Drill Size Info'!$AA$19)), (--(INT('Drill Size Info'!$AA$19) &amp; "." &amp; LEFT(DH240,3))&lt;=--('Drill Size Info'!$AB$19))),
                --(INT('Drill Size Info'!$AA$19) &amp; "." &amp; LEFT(DH240,3)),
                --(INT('Drill Size Info'!$AB$19) &amp; "." &amp; LEFT(DH240,3))
            )
        ),
        "OK"
    )
)</f>
        <v>OK</v>
      </c>
      <c r="S240" s="150" t="str">
        <f>IF(DJ240&lt;&gt;"",
    IF(INT('Drill Size Info'!$AA$19)=INT('Drill Size Info'!$AB$19),
        --(INT('Drill Size Info'!$AA$19) &amp; "." &amp; DJ240),
        IF(AND((--(INT('Drill Size Info'!$AA$19) &amp; "." &amp; DJ240)&gt;=--('Drill Size Info'!$AA$19)), (--(INT('Drill Size Info'!$AA$19) &amp; "." &amp; DJ240)&lt;=--('Drill Size Info'!$AB$19))),
            --(INT('Drill Size Info'!$AA$19) &amp; "." &amp; DJ240),
            --(INT('Drill Size Info'!$AB$19) &amp; "." &amp; DJ240)
        )
    ),
    IF(DH240&lt;&gt;"",
        IF(INT('Drill Size Info'!$AA$19)=INT('Drill Size Info'!$AB$19),
            --(INT('Drill Size Info'!$AA$19) &amp; "." &amp; RIGHT(DH240,3)),
            IF(AND((--(INT('Drill Size Info'!$AA$19) &amp; "." &amp; RIGHT(DH240,3))&gt;=--('Drill Size Info'!$AA$19)), (--(INT('Drill Size Info'!$AA$19) &amp; "." &amp; RIGHT(DH240,3))&lt;=--('Drill Size Info'!$AB$19))),
                --(INT('Drill Size Info'!$AA$19) &amp; "." &amp; RIGHT(DH240,3)),
                --(INT('Drill Size Info'!$AB$19) &amp; "." &amp; RIGHT(DH240,3))
            )
        ),
        "N/A"
    )
)</f>
        <v>N/A</v>
      </c>
      <c r="T240" s="150" t="str">
        <f>IF(DL240&lt;&gt;"",
    IF(INT('Drill Size Info'!$AA$19)=INT('Drill Size Info'!$AB$15),
        --(INT('Drill Size Info'!$AA$15) &amp; "." &amp; DL240),
        IF(AND((--(INT('Drill Size Info'!$AA$15) &amp; "." &amp; DL240)&gt;=--('Drill Size Info'!$AA$15)), (--(INT('Drill Size Info'!$AA$15) &amp; "." &amp; DL240)&lt;=--('Drill Size Info'!$AB$15))),
            --(INT('Drill Size Info'!$AA$15) &amp; "." &amp; DL240),
            --(INT('Drill Size Info'!$AB$15) &amp; "." &amp; DL240)
        )
    ),
    IF(DK240&lt;&gt;"",
        IF(INT('Drill Size Info'!$AA$15)=INT('Drill Size Info'!$AB$15),
            --(INT('Drill Size Info'!$AA$15) &amp; "." &amp; LEFT(DK240,3)),
            IF(AND((--(INT('Drill Size Info'!$AA$15) &amp; "." &amp; LEFT(DK240,3))&gt;=--('Drill Size Info'!$AA$15)), (--(INT('Drill Size Info'!$AA$15) &amp; "." &amp; LEFT(DK240,3))&lt;=--('Drill Size Info'!$AB$15))),
                --(INT('Drill Size Info'!$AA$15) &amp; "." &amp; LEFT(DK240,3)),
                --(INT('Drill Size Info'!$AB$15) &amp; "." &amp; LEFT(DK240,3))
            )
        ),
        "OK"
    )
)</f>
        <v>OK</v>
      </c>
      <c r="U240" s="150" t="str">
        <f>IF(DM240&lt;&gt;"",
    IF(INT('Drill Size Info'!$AA$19)=INT('Drill Size Info'!$AB$15),
        --(INT('Drill Size Info'!$AA$15) &amp; "." &amp; DM240),
        IF(AND((--(INT('Drill Size Info'!$AA$15) &amp; "." &amp; DM240)&gt;=--('Drill Size Info'!$AA$15)), (--(INT('Drill Size Info'!$AA$15) &amp; "." &amp; DM240)&lt;=--('Drill Size Info'!$AB$15))),
            --(INT('Drill Size Info'!$AA$15) &amp; "." &amp; DM240),
            --(INT('Drill Size Info'!$AB$15) &amp; "." &amp; DM240)
        )
    ),
    IF(DK240&lt;&gt;"",
        IF(INT('Drill Size Info'!$AA$15)=INT('Drill Size Info'!$AB$15),
            --(INT('Drill Size Info'!$AA$15) &amp; "." &amp; RIGHT(DK240,3)),
            IF(AND((--(INT('Drill Size Info'!$AA$15) &amp; "." &amp; RIGHT(DK240,3))&gt;=--('Drill Size Info'!$AA$15)), (--(INT('Drill Size Info'!$AA$15) &amp; "." &amp; RIGHT(DK240,3))&lt;=--('Drill Size Info'!$AB$15))),
                --(INT('Drill Size Info'!$AA$15) &amp; "." &amp; RIGHT(DK240,3)),
                --(INT('Drill Size Info'!$AB$15) &amp; "." &amp; RIGHT(DK240,3))
            )
        ),
        "N/A"
    )
)</f>
        <v>N/A</v>
      </c>
      <c r="V240" s="161"/>
      <c r="W240" s="161"/>
      <c r="X240" s="161"/>
      <c r="Y240" s="161"/>
      <c r="Z240" s="161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3"/>
      <c r="BC240" s="163"/>
      <c r="BD240" s="163"/>
      <c r="BE240" s="164"/>
      <c r="BF240" s="165"/>
      <c r="BG240" s="162"/>
      <c r="BH240" s="162"/>
      <c r="BI240" s="164"/>
      <c r="BJ240" s="38"/>
      <c r="BK240" s="38"/>
      <c r="BL240" s="38"/>
      <c r="BM240" s="38"/>
      <c r="BN240" s="38"/>
      <c r="BO240" s="38"/>
      <c r="BP240" s="117" t="str">
        <f t="shared" si="149"/>
        <v/>
      </c>
      <c r="BQ240" s="38"/>
      <c r="BR240" s="38"/>
      <c r="BS240" s="38"/>
      <c r="BT240" s="38"/>
      <c r="BV240" s="17">
        <f t="shared" si="143"/>
        <v>0</v>
      </c>
      <c r="BW240" s="17">
        <f t="shared" si="144"/>
        <v>0</v>
      </c>
      <c r="BX240" s="17">
        <f t="shared" si="145"/>
        <v>0</v>
      </c>
      <c r="BY240" s="17">
        <f t="shared" si="146"/>
        <v>0</v>
      </c>
      <c r="BZ240" s="17">
        <f t="shared" si="147"/>
        <v>0</v>
      </c>
      <c r="CA240" s="17">
        <f t="shared" si="148"/>
        <v>0</v>
      </c>
      <c r="CB240" s="17">
        <f t="shared" si="150"/>
        <v>0</v>
      </c>
      <c r="CC240" s="17">
        <f t="shared" si="151"/>
        <v>0</v>
      </c>
      <c r="CD240" s="17">
        <f t="shared" si="152"/>
        <v>0</v>
      </c>
      <c r="CE240" s="17">
        <f t="shared" si="153"/>
        <v>0</v>
      </c>
      <c r="CF240" s="17">
        <f t="shared" si="154"/>
        <v>0</v>
      </c>
      <c r="CG240" s="17">
        <f t="shared" si="155"/>
        <v>0</v>
      </c>
      <c r="CH240" s="17">
        <f t="shared" si="156"/>
        <v>0</v>
      </c>
      <c r="CI240" s="17">
        <f t="shared" si="157"/>
        <v>0</v>
      </c>
      <c r="CJ240" s="17">
        <f t="shared" si="158"/>
        <v>0</v>
      </c>
      <c r="CK240" s="17">
        <f t="shared" si="159"/>
        <v>0</v>
      </c>
      <c r="CL240" s="17">
        <f t="shared" si="160"/>
        <v>0</v>
      </c>
      <c r="CM240" s="17">
        <f t="shared" si="161"/>
        <v>0</v>
      </c>
      <c r="CN240" s="17">
        <f t="shared" si="162"/>
        <v>0</v>
      </c>
      <c r="CO240" s="17">
        <f t="shared" si="163"/>
        <v>0</v>
      </c>
      <c r="CP240" s="17">
        <f t="shared" si="164"/>
        <v>0</v>
      </c>
      <c r="CQ240" s="17">
        <f t="shared" si="165"/>
        <v>0</v>
      </c>
      <c r="CR240" s="17">
        <f t="shared" si="166"/>
        <v>0</v>
      </c>
      <c r="CS240" s="17">
        <f t="shared" si="167"/>
        <v>0</v>
      </c>
      <c r="CT240" s="17">
        <f t="shared" si="168"/>
        <v>0</v>
      </c>
      <c r="CU240" s="17">
        <f t="shared" si="169"/>
        <v>0</v>
      </c>
      <c r="CV240" s="17">
        <f t="shared" si="170"/>
        <v>0</v>
      </c>
      <c r="CW240" s="17">
        <f t="shared" si="171"/>
        <v>0</v>
      </c>
      <c r="CX240" s="17">
        <f t="shared" si="172"/>
        <v>0</v>
      </c>
      <c r="CY240" s="17">
        <f t="shared" si="173"/>
        <v>0</v>
      </c>
      <c r="CZ240" s="17">
        <f t="shared" si="174"/>
        <v>0</v>
      </c>
      <c r="DA240" s="17">
        <f t="shared" si="175"/>
        <v>0</v>
      </c>
      <c r="DB240" s="17">
        <f t="shared" si="176"/>
        <v>0</v>
      </c>
      <c r="DC240" s="17">
        <f t="shared" si="177"/>
        <v>0</v>
      </c>
      <c r="DD240" s="17">
        <f t="shared" si="178"/>
        <v>0</v>
      </c>
      <c r="DE240" s="17">
        <f t="shared" si="179"/>
        <v>0</v>
      </c>
      <c r="DF240" s="17">
        <f t="shared" si="180"/>
        <v>0</v>
      </c>
      <c r="DG240" s="17">
        <f t="shared" si="181"/>
        <v>0</v>
      </c>
    </row>
    <row r="241" spans="2:111" ht="15" customHeight="1" x14ac:dyDescent="0.2">
      <c r="B241" s="156">
        <v>233</v>
      </c>
      <c r="C241" s="157" t="str">
        <f t="shared" si="182"/>
        <v/>
      </c>
      <c r="D241" s="158" t="str">
        <f t="shared" si="142"/>
        <v>OK</v>
      </c>
      <c r="E241" s="159" t="e">
        <f>VLOOKUP('DATA SHEET'!$B$9,'Drill Size Info'!$T$2:$U$8,2,FALSE)</f>
        <v>#N/A</v>
      </c>
      <c r="F241" s="159" t="str">
        <f t="shared" si="183"/>
        <v/>
      </c>
      <c r="G241" s="91">
        <f t="shared" si="184"/>
        <v>0</v>
      </c>
      <c r="H241" s="160" t="s">
        <v>175</v>
      </c>
      <c r="I241" s="160" t="s">
        <v>175</v>
      </c>
      <c r="J241" s="160" t="str">
        <f>IF('DATA SHEET'!$B$10="NC-50","N/A","OK")</f>
        <v>OK</v>
      </c>
      <c r="K241" s="160" t="str">
        <f>IF('DATA SHEET'!$B$10="NC-50","N/A","OK")</f>
        <v>OK</v>
      </c>
      <c r="L241" s="160" t="str">
        <f t="shared" si="185"/>
        <v>OK</v>
      </c>
      <c r="M241" s="160" t="str">
        <f t="shared" si="186"/>
        <v>OK</v>
      </c>
      <c r="N241" s="160"/>
      <c r="O241" s="160"/>
      <c r="P241" s="160"/>
      <c r="Q241" s="160"/>
      <c r="R241" s="92" t="str">
        <f>IF(DI241&lt;&gt;"",
    IF(INT('Drill Size Info'!$AA$19)=INT('Drill Size Info'!$AB$19),
        --(INT('Drill Size Info'!$AA$19) &amp; "." &amp; DI241),
        IF(AND((--(INT('Drill Size Info'!$AA$19) &amp; "." &amp; DI241)&gt;=--('Drill Size Info'!$AA$19)), (--(INT('Drill Size Info'!$AA$19) &amp; "." &amp; DI241)&lt;=--('Drill Size Info'!$AB$19))),
            --(INT('Drill Size Info'!$AA$19) &amp; "." &amp; DI241),
            --(INT('Drill Size Info'!$AB$19) &amp; "." &amp; DI241)
        )
    ),
    IF(DH241&lt;&gt;"",
        IF(INT('Drill Size Info'!$AA$19)=INT('Drill Size Info'!$AB$19),
            --(INT('Drill Size Info'!$AA$19) &amp; "." &amp; LEFT(DH241,3)),
            IF(AND((--(INT('Drill Size Info'!$AA$19) &amp; "." &amp; LEFT(DH241,3))&gt;=--('Drill Size Info'!$AA$19)), (--(INT('Drill Size Info'!$AA$19) &amp; "." &amp; LEFT(DH241,3))&lt;=--('Drill Size Info'!$AB$19))),
                --(INT('Drill Size Info'!$AA$19) &amp; "." &amp; LEFT(DH241,3)),
                --(INT('Drill Size Info'!$AB$19) &amp; "." &amp; LEFT(DH241,3))
            )
        ),
        "OK"
    )
)</f>
        <v>OK</v>
      </c>
      <c r="S241" s="150" t="str">
        <f>IF(DJ241&lt;&gt;"",
    IF(INT('Drill Size Info'!$AA$19)=INT('Drill Size Info'!$AB$19),
        --(INT('Drill Size Info'!$AA$19) &amp; "." &amp; DJ241),
        IF(AND((--(INT('Drill Size Info'!$AA$19) &amp; "." &amp; DJ241)&gt;=--('Drill Size Info'!$AA$19)), (--(INT('Drill Size Info'!$AA$19) &amp; "." &amp; DJ241)&lt;=--('Drill Size Info'!$AB$19))),
            --(INT('Drill Size Info'!$AA$19) &amp; "." &amp; DJ241),
            --(INT('Drill Size Info'!$AB$19) &amp; "." &amp; DJ241)
        )
    ),
    IF(DH241&lt;&gt;"",
        IF(INT('Drill Size Info'!$AA$19)=INT('Drill Size Info'!$AB$19),
            --(INT('Drill Size Info'!$AA$19) &amp; "." &amp; RIGHT(DH241,3)),
            IF(AND((--(INT('Drill Size Info'!$AA$19) &amp; "." &amp; RIGHT(DH241,3))&gt;=--('Drill Size Info'!$AA$19)), (--(INT('Drill Size Info'!$AA$19) &amp; "." &amp; RIGHT(DH241,3))&lt;=--('Drill Size Info'!$AB$19))),
                --(INT('Drill Size Info'!$AA$19) &amp; "." &amp; RIGHT(DH241,3)),
                --(INT('Drill Size Info'!$AB$19) &amp; "." &amp; RIGHT(DH241,3))
            )
        ),
        "N/A"
    )
)</f>
        <v>N/A</v>
      </c>
      <c r="T241" s="150" t="str">
        <f>IF(DL241&lt;&gt;"",
    IF(INT('Drill Size Info'!$AA$19)=INT('Drill Size Info'!$AB$15),
        --(INT('Drill Size Info'!$AA$15) &amp; "." &amp; DL241),
        IF(AND((--(INT('Drill Size Info'!$AA$15) &amp; "." &amp; DL241)&gt;=--('Drill Size Info'!$AA$15)), (--(INT('Drill Size Info'!$AA$15) &amp; "." &amp; DL241)&lt;=--('Drill Size Info'!$AB$15))),
            --(INT('Drill Size Info'!$AA$15) &amp; "." &amp; DL241),
            --(INT('Drill Size Info'!$AB$15) &amp; "." &amp; DL241)
        )
    ),
    IF(DK241&lt;&gt;"",
        IF(INT('Drill Size Info'!$AA$15)=INT('Drill Size Info'!$AB$15),
            --(INT('Drill Size Info'!$AA$15) &amp; "." &amp; LEFT(DK241,3)),
            IF(AND((--(INT('Drill Size Info'!$AA$15) &amp; "." &amp; LEFT(DK241,3))&gt;=--('Drill Size Info'!$AA$15)), (--(INT('Drill Size Info'!$AA$15) &amp; "." &amp; LEFT(DK241,3))&lt;=--('Drill Size Info'!$AB$15))),
                --(INT('Drill Size Info'!$AA$15) &amp; "." &amp; LEFT(DK241,3)),
                --(INT('Drill Size Info'!$AB$15) &amp; "." &amp; LEFT(DK241,3))
            )
        ),
        "OK"
    )
)</f>
        <v>OK</v>
      </c>
      <c r="U241" s="150" t="str">
        <f>IF(DM241&lt;&gt;"",
    IF(INT('Drill Size Info'!$AA$19)=INT('Drill Size Info'!$AB$15),
        --(INT('Drill Size Info'!$AA$15) &amp; "." &amp; DM241),
        IF(AND((--(INT('Drill Size Info'!$AA$15) &amp; "." &amp; DM241)&gt;=--('Drill Size Info'!$AA$15)), (--(INT('Drill Size Info'!$AA$15) &amp; "." &amp; DM241)&lt;=--('Drill Size Info'!$AB$15))),
            --(INT('Drill Size Info'!$AA$15) &amp; "." &amp; DM241),
            --(INT('Drill Size Info'!$AB$15) &amp; "." &amp; DM241)
        )
    ),
    IF(DK241&lt;&gt;"",
        IF(INT('Drill Size Info'!$AA$15)=INT('Drill Size Info'!$AB$15),
            --(INT('Drill Size Info'!$AA$15) &amp; "." &amp; RIGHT(DK241,3)),
            IF(AND((--(INT('Drill Size Info'!$AA$15) &amp; "." &amp; RIGHT(DK241,3))&gt;=--('Drill Size Info'!$AA$15)), (--(INT('Drill Size Info'!$AA$15) &amp; "." &amp; RIGHT(DK241,3))&lt;=--('Drill Size Info'!$AB$15))),
                --(INT('Drill Size Info'!$AA$15) &amp; "." &amp; RIGHT(DK241,3)),
                --(INT('Drill Size Info'!$AB$15) &amp; "." &amp; RIGHT(DK241,3))
            )
        ),
        "N/A"
    )
)</f>
        <v>N/A</v>
      </c>
      <c r="V241" s="161"/>
      <c r="W241" s="161"/>
      <c r="X241" s="161"/>
      <c r="Y241" s="161"/>
      <c r="Z241" s="161"/>
      <c r="AA241" s="162"/>
      <c r="AB241" s="162"/>
      <c r="AC241" s="162"/>
      <c r="AD241" s="162"/>
      <c r="AE241" s="162"/>
      <c r="AF241" s="162"/>
      <c r="AG241" s="162"/>
      <c r="AH241" s="162"/>
      <c r="AI241" s="162"/>
      <c r="AJ241" s="162"/>
      <c r="AK241" s="162"/>
      <c r="AL241" s="162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3"/>
      <c r="BC241" s="163"/>
      <c r="BD241" s="163"/>
      <c r="BE241" s="164"/>
      <c r="BF241" s="165"/>
      <c r="BG241" s="162"/>
      <c r="BH241" s="162"/>
      <c r="BI241" s="164"/>
      <c r="BJ241" s="38"/>
      <c r="BK241" s="38"/>
      <c r="BL241" s="38"/>
      <c r="BM241" s="38"/>
      <c r="BN241" s="38"/>
      <c r="BO241" s="38"/>
      <c r="BP241" s="117" t="str">
        <f t="shared" si="149"/>
        <v/>
      </c>
      <c r="BQ241" s="38"/>
      <c r="BR241" s="38"/>
      <c r="BS241" s="38"/>
      <c r="BT241" s="38"/>
      <c r="BV241" s="17">
        <f t="shared" si="143"/>
        <v>0</v>
      </c>
      <c r="BW241" s="17">
        <f t="shared" si="144"/>
        <v>0</v>
      </c>
      <c r="BX241" s="17">
        <f t="shared" si="145"/>
        <v>0</v>
      </c>
      <c r="BY241" s="17">
        <f t="shared" si="146"/>
        <v>0</v>
      </c>
      <c r="BZ241" s="17">
        <f t="shared" si="147"/>
        <v>0</v>
      </c>
      <c r="CA241" s="17">
        <f t="shared" si="148"/>
        <v>0</v>
      </c>
      <c r="CB241" s="17">
        <f t="shared" si="150"/>
        <v>0</v>
      </c>
      <c r="CC241" s="17">
        <f t="shared" si="151"/>
        <v>0</v>
      </c>
      <c r="CD241" s="17">
        <f t="shared" si="152"/>
        <v>0</v>
      </c>
      <c r="CE241" s="17">
        <f t="shared" si="153"/>
        <v>0</v>
      </c>
      <c r="CF241" s="17">
        <f t="shared" si="154"/>
        <v>0</v>
      </c>
      <c r="CG241" s="17">
        <f t="shared" si="155"/>
        <v>0</v>
      </c>
      <c r="CH241" s="17">
        <f t="shared" si="156"/>
        <v>0</v>
      </c>
      <c r="CI241" s="17">
        <f t="shared" si="157"/>
        <v>0</v>
      </c>
      <c r="CJ241" s="17">
        <f t="shared" si="158"/>
        <v>0</v>
      </c>
      <c r="CK241" s="17">
        <f t="shared" si="159"/>
        <v>0</v>
      </c>
      <c r="CL241" s="17">
        <f t="shared" si="160"/>
        <v>0</v>
      </c>
      <c r="CM241" s="17">
        <f t="shared" si="161"/>
        <v>0</v>
      </c>
      <c r="CN241" s="17">
        <f t="shared" si="162"/>
        <v>0</v>
      </c>
      <c r="CO241" s="17">
        <f t="shared" si="163"/>
        <v>0</v>
      </c>
      <c r="CP241" s="17">
        <f t="shared" si="164"/>
        <v>0</v>
      </c>
      <c r="CQ241" s="17">
        <f t="shared" si="165"/>
        <v>0</v>
      </c>
      <c r="CR241" s="17">
        <f t="shared" si="166"/>
        <v>0</v>
      </c>
      <c r="CS241" s="17">
        <f t="shared" si="167"/>
        <v>0</v>
      </c>
      <c r="CT241" s="17">
        <f t="shared" si="168"/>
        <v>0</v>
      </c>
      <c r="CU241" s="17">
        <f t="shared" si="169"/>
        <v>0</v>
      </c>
      <c r="CV241" s="17">
        <f t="shared" si="170"/>
        <v>0</v>
      </c>
      <c r="CW241" s="17">
        <f t="shared" si="171"/>
        <v>0</v>
      </c>
      <c r="CX241" s="17">
        <f t="shared" si="172"/>
        <v>0</v>
      </c>
      <c r="CY241" s="17">
        <f t="shared" si="173"/>
        <v>0</v>
      </c>
      <c r="CZ241" s="17">
        <f t="shared" si="174"/>
        <v>0</v>
      </c>
      <c r="DA241" s="17">
        <f t="shared" si="175"/>
        <v>0</v>
      </c>
      <c r="DB241" s="17">
        <f t="shared" si="176"/>
        <v>0</v>
      </c>
      <c r="DC241" s="17">
        <f t="shared" si="177"/>
        <v>0</v>
      </c>
      <c r="DD241" s="17">
        <f t="shared" si="178"/>
        <v>0</v>
      </c>
      <c r="DE241" s="17">
        <f t="shared" si="179"/>
        <v>0</v>
      </c>
      <c r="DF241" s="17">
        <f t="shared" si="180"/>
        <v>0</v>
      </c>
      <c r="DG241" s="17">
        <f t="shared" si="181"/>
        <v>0</v>
      </c>
    </row>
    <row r="242" spans="2:111" ht="15" customHeight="1" x14ac:dyDescent="0.2">
      <c r="B242" s="156">
        <v>234</v>
      </c>
      <c r="C242" s="157" t="str">
        <f t="shared" si="182"/>
        <v/>
      </c>
      <c r="D242" s="158" t="str">
        <f t="shared" si="142"/>
        <v>OK</v>
      </c>
      <c r="E242" s="159" t="e">
        <f>VLOOKUP('DATA SHEET'!$B$9,'Drill Size Info'!$T$2:$U$8,2,FALSE)</f>
        <v>#N/A</v>
      </c>
      <c r="F242" s="159" t="str">
        <f t="shared" si="183"/>
        <v/>
      </c>
      <c r="G242" s="91">
        <f t="shared" si="184"/>
        <v>0</v>
      </c>
      <c r="H242" s="160" t="s">
        <v>175</v>
      </c>
      <c r="I242" s="160" t="s">
        <v>175</v>
      </c>
      <c r="J242" s="160" t="str">
        <f>IF('DATA SHEET'!$B$10="NC-50","N/A","OK")</f>
        <v>OK</v>
      </c>
      <c r="K242" s="160" t="str">
        <f>IF('DATA SHEET'!$B$10="NC-50","N/A","OK")</f>
        <v>OK</v>
      </c>
      <c r="L242" s="160" t="str">
        <f t="shared" si="185"/>
        <v>OK</v>
      </c>
      <c r="M242" s="160" t="str">
        <f t="shared" si="186"/>
        <v>OK</v>
      </c>
      <c r="N242" s="160"/>
      <c r="O242" s="160"/>
      <c r="P242" s="160"/>
      <c r="Q242" s="160"/>
      <c r="R242" s="92" t="str">
        <f>IF(DI242&lt;&gt;"",
    IF(INT('Drill Size Info'!$AA$19)=INT('Drill Size Info'!$AB$19),
        --(INT('Drill Size Info'!$AA$19) &amp; "." &amp; DI242),
        IF(AND((--(INT('Drill Size Info'!$AA$19) &amp; "." &amp; DI242)&gt;=--('Drill Size Info'!$AA$19)), (--(INT('Drill Size Info'!$AA$19) &amp; "." &amp; DI242)&lt;=--('Drill Size Info'!$AB$19))),
            --(INT('Drill Size Info'!$AA$19) &amp; "." &amp; DI242),
            --(INT('Drill Size Info'!$AB$19) &amp; "." &amp; DI242)
        )
    ),
    IF(DH242&lt;&gt;"",
        IF(INT('Drill Size Info'!$AA$19)=INT('Drill Size Info'!$AB$19),
            --(INT('Drill Size Info'!$AA$19) &amp; "." &amp; LEFT(DH242,3)),
            IF(AND((--(INT('Drill Size Info'!$AA$19) &amp; "." &amp; LEFT(DH242,3))&gt;=--('Drill Size Info'!$AA$19)), (--(INT('Drill Size Info'!$AA$19) &amp; "." &amp; LEFT(DH242,3))&lt;=--('Drill Size Info'!$AB$19))),
                --(INT('Drill Size Info'!$AA$19) &amp; "." &amp; LEFT(DH242,3)),
                --(INT('Drill Size Info'!$AB$19) &amp; "." &amp; LEFT(DH242,3))
            )
        ),
        "OK"
    )
)</f>
        <v>OK</v>
      </c>
      <c r="S242" s="150" t="str">
        <f>IF(DJ242&lt;&gt;"",
    IF(INT('Drill Size Info'!$AA$19)=INT('Drill Size Info'!$AB$19),
        --(INT('Drill Size Info'!$AA$19) &amp; "." &amp; DJ242),
        IF(AND((--(INT('Drill Size Info'!$AA$19) &amp; "." &amp; DJ242)&gt;=--('Drill Size Info'!$AA$19)), (--(INT('Drill Size Info'!$AA$19) &amp; "." &amp; DJ242)&lt;=--('Drill Size Info'!$AB$19))),
            --(INT('Drill Size Info'!$AA$19) &amp; "." &amp; DJ242),
            --(INT('Drill Size Info'!$AB$19) &amp; "." &amp; DJ242)
        )
    ),
    IF(DH242&lt;&gt;"",
        IF(INT('Drill Size Info'!$AA$19)=INT('Drill Size Info'!$AB$19),
            --(INT('Drill Size Info'!$AA$19) &amp; "." &amp; RIGHT(DH242,3)),
            IF(AND((--(INT('Drill Size Info'!$AA$19) &amp; "." &amp; RIGHT(DH242,3))&gt;=--('Drill Size Info'!$AA$19)), (--(INT('Drill Size Info'!$AA$19) &amp; "." &amp; RIGHT(DH242,3))&lt;=--('Drill Size Info'!$AB$19))),
                --(INT('Drill Size Info'!$AA$19) &amp; "." &amp; RIGHT(DH242,3)),
                --(INT('Drill Size Info'!$AB$19) &amp; "." &amp; RIGHT(DH242,3))
            )
        ),
        "N/A"
    )
)</f>
        <v>N/A</v>
      </c>
      <c r="T242" s="150" t="str">
        <f>IF(DL242&lt;&gt;"",
    IF(INT('Drill Size Info'!$AA$19)=INT('Drill Size Info'!$AB$15),
        --(INT('Drill Size Info'!$AA$15) &amp; "." &amp; DL242),
        IF(AND((--(INT('Drill Size Info'!$AA$15) &amp; "." &amp; DL242)&gt;=--('Drill Size Info'!$AA$15)), (--(INT('Drill Size Info'!$AA$15) &amp; "." &amp; DL242)&lt;=--('Drill Size Info'!$AB$15))),
            --(INT('Drill Size Info'!$AA$15) &amp; "." &amp; DL242),
            --(INT('Drill Size Info'!$AB$15) &amp; "." &amp; DL242)
        )
    ),
    IF(DK242&lt;&gt;"",
        IF(INT('Drill Size Info'!$AA$15)=INT('Drill Size Info'!$AB$15),
            --(INT('Drill Size Info'!$AA$15) &amp; "." &amp; LEFT(DK242,3)),
            IF(AND((--(INT('Drill Size Info'!$AA$15) &amp; "." &amp; LEFT(DK242,3))&gt;=--('Drill Size Info'!$AA$15)), (--(INT('Drill Size Info'!$AA$15) &amp; "." &amp; LEFT(DK242,3))&lt;=--('Drill Size Info'!$AB$15))),
                --(INT('Drill Size Info'!$AA$15) &amp; "." &amp; LEFT(DK242,3)),
                --(INT('Drill Size Info'!$AB$15) &amp; "." &amp; LEFT(DK242,3))
            )
        ),
        "OK"
    )
)</f>
        <v>OK</v>
      </c>
      <c r="U242" s="150" t="str">
        <f>IF(DM242&lt;&gt;"",
    IF(INT('Drill Size Info'!$AA$19)=INT('Drill Size Info'!$AB$15),
        --(INT('Drill Size Info'!$AA$15) &amp; "." &amp; DM242),
        IF(AND((--(INT('Drill Size Info'!$AA$15) &amp; "." &amp; DM242)&gt;=--('Drill Size Info'!$AA$15)), (--(INT('Drill Size Info'!$AA$15) &amp; "." &amp; DM242)&lt;=--('Drill Size Info'!$AB$15))),
            --(INT('Drill Size Info'!$AA$15) &amp; "." &amp; DM242),
            --(INT('Drill Size Info'!$AB$15) &amp; "." &amp; DM242)
        )
    ),
    IF(DK242&lt;&gt;"",
        IF(INT('Drill Size Info'!$AA$15)=INT('Drill Size Info'!$AB$15),
            --(INT('Drill Size Info'!$AA$15) &amp; "." &amp; RIGHT(DK242,3)),
            IF(AND((--(INT('Drill Size Info'!$AA$15) &amp; "." &amp; RIGHT(DK242,3))&gt;=--('Drill Size Info'!$AA$15)), (--(INT('Drill Size Info'!$AA$15) &amp; "." &amp; RIGHT(DK242,3))&lt;=--('Drill Size Info'!$AB$15))),
                --(INT('Drill Size Info'!$AA$15) &amp; "." &amp; RIGHT(DK242,3)),
                --(INT('Drill Size Info'!$AB$15) &amp; "." &amp; RIGHT(DK242,3))
            )
        ),
        "N/A"
    )
)</f>
        <v>N/A</v>
      </c>
      <c r="V242" s="161"/>
      <c r="W242" s="161"/>
      <c r="X242" s="161"/>
      <c r="Y242" s="161"/>
      <c r="Z242" s="161"/>
      <c r="AA242" s="162"/>
      <c r="AB242" s="162"/>
      <c r="AC242" s="162"/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3"/>
      <c r="BC242" s="163"/>
      <c r="BD242" s="163"/>
      <c r="BE242" s="164"/>
      <c r="BF242" s="165"/>
      <c r="BG242" s="162"/>
      <c r="BH242" s="162"/>
      <c r="BI242" s="164"/>
      <c r="BJ242" s="38"/>
      <c r="BK242" s="38"/>
      <c r="BL242" s="38"/>
      <c r="BM242" s="38"/>
      <c r="BN242" s="38"/>
      <c r="BO242" s="38"/>
      <c r="BP242" s="117" t="str">
        <f t="shared" si="149"/>
        <v/>
      </c>
      <c r="BQ242" s="38"/>
      <c r="BR242" s="38"/>
      <c r="BS242" s="38"/>
      <c r="BT242" s="38"/>
      <c r="BV242" s="17">
        <f t="shared" si="143"/>
        <v>0</v>
      </c>
      <c r="BW242" s="17">
        <f t="shared" si="144"/>
        <v>0</v>
      </c>
      <c r="BX242" s="17">
        <f t="shared" si="145"/>
        <v>0</v>
      </c>
      <c r="BY242" s="17">
        <f t="shared" si="146"/>
        <v>0</v>
      </c>
      <c r="BZ242" s="17">
        <f t="shared" si="147"/>
        <v>0</v>
      </c>
      <c r="CA242" s="17">
        <f t="shared" si="148"/>
        <v>0</v>
      </c>
      <c r="CB242" s="17">
        <f t="shared" si="150"/>
        <v>0</v>
      </c>
      <c r="CC242" s="17">
        <f t="shared" si="151"/>
        <v>0</v>
      </c>
      <c r="CD242" s="17">
        <f t="shared" si="152"/>
        <v>0</v>
      </c>
      <c r="CE242" s="17">
        <f t="shared" si="153"/>
        <v>0</v>
      </c>
      <c r="CF242" s="17">
        <f t="shared" si="154"/>
        <v>0</v>
      </c>
      <c r="CG242" s="17">
        <f t="shared" si="155"/>
        <v>0</v>
      </c>
      <c r="CH242" s="17">
        <f t="shared" si="156"/>
        <v>0</v>
      </c>
      <c r="CI242" s="17">
        <f t="shared" si="157"/>
        <v>0</v>
      </c>
      <c r="CJ242" s="17">
        <f t="shared" si="158"/>
        <v>0</v>
      </c>
      <c r="CK242" s="17">
        <f t="shared" si="159"/>
        <v>0</v>
      </c>
      <c r="CL242" s="17">
        <f t="shared" si="160"/>
        <v>0</v>
      </c>
      <c r="CM242" s="17">
        <f t="shared" si="161"/>
        <v>0</v>
      </c>
      <c r="CN242" s="17">
        <f t="shared" si="162"/>
        <v>0</v>
      </c>
      <c r="CO242" s="17">
        <f t="shared" si="163"/>
        <v>0</v>
      </c>
      <c r="CP242" s="17">
        <f t="shared" si="164"/>
        <v>0</v>
      </c>
      <c r="CQ242" s="17">
        <f t="shared" si="165"/>
        <v>0</v>
      </c>
      <c r="CR242" s="17">
        <f t="shared" si="166"/>
        <v>0</v>
      </c>
      <c r="CS242" s="17">
        <f t="shared" si="167"/>
        <v>0</v>
      </c>
      <c r="CT242" s="17">
        <f t="shared" si="168"/>
        <v>0</v>
      </c>
      <c r="CU242" s="17">
        <f t="shared" si="169"/>
        <v>0</v>
      </c>
      <c r="CV242" s="17">
        <f t="shared" si="170"/>
        <v>0</v>
      </c>
      <c r="CW242" s="17">
        <f t="shared" si="171"/>
        <v>0</v>
      </c>
      <c r="CX242" s="17">
        <f t="shared" si="172"/>
        <v>0</v>
      </c>
      <c r="CY242" s="17">
        <f t="shared" si="173"/>
        <v>0</v>
      </c>
      <c r="CZ242" s="17">
        <f t="shared" si="174"/>
        <v>0</v>
      </c>
      <c r="DA242" s="17">
        <f t="shared" si="175"/>
        <v>0</v>
      </c>
      <c r="DB242" s="17">
        <f t="shared" si="176"/>
        <v>0</v>
      </c>
      <c r="DC242" s="17">
        <f t="shared" si="177"/>
        <v>0</v>
      </c>
      <c r="DD242" s="17">
        <f t="shared" si="178"/>
        <v>0</v>
      </c>
      <c r="DE242" s="17">
        <f t="shared" si="179"/>
        <v>0</v>
      </c>
      <c r="DF242" s="17">
        <f t="shared" si="180"/>
        <v>0</v>
      </c>
      <c r="DG242" s="17">
        <f t="shared" si="181"/>
        <v>0</v>
      </c>
    </row>
    <row r="243" spans="2:111" ht="15" customHeight="1" x14ac:dyDescent="0.2">
      <c r="B243" s="156">
        <v>235</v>
      </c>
      <c r="C243" s="157" t="str">
        <f t="shared" si="182"/>
        <v/>
      </c>
      <c r="D243" s="158" t="str">
        <f t="shared" si="142"/>
        <v>OK</v>
      </c>
      <c r="E243" s="159" t="e">
        <f>VLOOKUP('DATA SHEET'!$B$9,'Drill Size Info'!$T$2:$U$8,2,FALSE)</f>
        <v>#N/A</v>
      </c>
      <c r="F243" s="159" t="str">
        <f t="shared" si="183"/>
        <v/>
      </c>
      <c r="G243" s="91">
        <f t="shared" si="184"/>
        <v>0</v>
      </c>
      <c r="H243" s="160" t="s">
        <v>175</v>
      </c>
      <c r="I243" s="160" t="s">
        <v>175</v>
      </c>
      <c r="J243" s="160" t="str">
        <f>IF('DATA SHEET'!$B$10="NC-50","N/A","OK")</f>
        <v>OK</v>
      </c>
      <c r="K243" s="160" t="str">
        <f>IF('DATA SHEET'!$B$10="NC-50","N/A","OK")</f>
        <v>OK</v>
      </c>
      <c r="L243" s="160" t="str">
        <f t="shared" si="185"/>
        <v>OK</v>
      </c>
      <c r="M243" s="160" t="str">
        <f t="shared" si="186"/>
        <v>OK</v>
      </c>
      <c r="N243" s="160"/>
      <c r="O243" s="160"/>
      <c r="P243" s="160"/>
      <c r="Q243" s="160"/>
      <c r="R243" s="92" t="str">
        <f>IF(DI243&lt;&gt;"",
    IF(INT('Drill Size Info'!$AA$19)=INT('Drill Size Info'!$AB$19),
        --(INT('Drill Size Info'!$AA$19) &amp; "." &amp; DI243),
        IF(AND((--(INT('Drill Size Info'!$AA$19) &amp; "." &amp; DI243)&gt;=--('Drill Size Info'!$AA$19)), (--(INT('Drill Size Info'!$AA$19) &amp; "." &amp; DI243)&lt;=--('Drill Size Info'!$AB$19))),
            --(INT('Drill Size Info'!$AA$19) &amp; "." &amp; DI243),
            --(INT('Drill Size Info'!$AB$19) &amp; "." &amp; DI243)
        )
    ),
    IF(DH243&lt;&gt;"",
        IF(INT('Drill Size Info'!$AA$19)=INT('Drill Size Info'!$AB$19),
            --(INT('Drill Size Info'!$AA$19) &amp; "." &amp; LEFT(DH243,3)),
            IF(AND((--(INT('Drill Size Info'!$AA$19) &amp; "." &amp; LEFT(DH243,3))&gt;=--('Drill Size Info'!$AA$19)), (--(INT('Drill Size Info'!$AA$19) &amp; "." &amp; LEFT(DH243,3))&lt;=--('Drill Size Info'!$AB$19))),
                --(INT('Drill Size Info'!$AA$19) &amp; "." &amp; LEFT(DH243,3)),
                --(INT('Drill Size Info'!$AB$19) &amp; "." &amp; LEFT(DH243,3))
            )
        ),
        "OK"
    )
)</f>
        <v>OK</v>
      </c>
      <c r="S243" s="150" t="str">
        <f>IF(DJ243&lt;&gt;"",
    IF(INT('Drill Size Info'!$AA$19)=INT('Drill Size Info'!$AB$19),
        --(INT('Drill Size Info'!$AA$19) &amp; "." &amp; DJ243),
        IF(AND((--(INT('Drill Size Info'!$AA$19) &amp; "." &amp; DJ243)&gt;=--('Drill Size Info'!$AA$19)), (--(INT('Drill Size Info'!$AA$19) &amp; "." &amp; DJ243)&lt;=--('Drill Size Info'!$AB$19))),
            --(INT('Drill Size Info'!$AA$19) &amp; "." &amp; DJ243),
            --(INT('Drill Size Info'!$AB$19) &amp; "." &amp; DJ243)
        )
    ),
    IF(DH243&lt;&gt;"",
        IF(INT('Drill Size Info'!$AA$19)=INT('Drill Size Info'!$AB$19),
            --(INT('Drill Size Info'!$AA$19) &amp; "." &amp; RIGHT(DH243,3)),
            IF(AND((--(INT('Drill Size Info'!$AA$19) &amp; "." &amp; RIGHT(DH243,3))&gt;=--('Drill Size Info'!$AA$19)), (--(INT('Drill Size Info'!$AA$19) &amp; "." &amp; RIGHT(DH243,3))&lt;=--('Drill Size Info'!$AB$19))),
                --(INT('Drill Size Info'!$AA$19) &amp; "." &amp; RIGHT(DH243,3)),
                --(INT('Drill Size Info'!$AB$19) &amp; "." &amp; RIGHT(DH243,3))
            )
        ),
        "N/A"
    )
)</f>
        <v>N/A</v>
      </c>
      <c r="T243" s="150" t="str">
        <f>IF(DL243&lt;&gt;"",
    IF(INT('Drill Size Info'!$AA$19)=INT('Drill Size Info'!$AB$15),
        --(INT('Drill Size Info'!$AA$15) &amp; "." &amp; DL243),
        IF(AND((--(INT('Drill Size Info'!$AA$15) &amp; "." &amp; DL243)&gt;=--('Drill Size Info'!$AA$15)), (--(INT('Drill Size Info'!$AA$15) &amp; "." &amp; DL243)&lt;=--('Drill Size Info'!$AB$15))),
            --(INT('Drill Size Info'!$AA$15) &amp; "." &amp; DL243),
            --(INT('Drill Size Info'!$AB$15) &amp; "." &amp; DL243)
        )
    ),
    IF(DK243&lt;&gt;"",
        IF(INT('Drill Size Info'!$AA$15)=INT('Drill Size Info'!$AB$15),
            --(INT('Drill Size Info'!$AA$15) &amp; "." &amp; LEFT(DK243,3)),
            IF(AND((--(INT('Drill Size Info'!$AA$15) &amp; "." &amp; LEFT(DK243,3))&gt;=--('Drill Size Info'!$AA$15)), (--(INT('Drill Size Info'!$AA$15) &amp; "." &amp; LEFT(DK243,3))&lt;=--('Drill Size Info'!$AB$15))),
                --(INT('Drill Size Info'!$AA$15) &amp; "." &amp; LEFT(DK243,3)),
                --(INT('Drill Size Info'!$AB$15) &amp; "." &amp; LEFT(DK243,3))
            )
        ),
        "OK"
    )
)</f>
        <v>OK</v>
      </c>
      <c r="U243" s="150" t="str">
        <f>IF(DM243&lt;&gt;"",
    IF(INT('Drill Size Info'!$AA$19)=INT('Drill Size Info'!$AB$15),
        --(INT('Drill Size Info'!$AA$15) &amp; "." &amp; DM243),
        IF(AND((--(INT('Drill Size Info'!$AA$15) &amp; "." &amp; DM243)&gt;=--('Drill Size Info'!$AA$15)), (--(INT('Drill Size Info'!$AA$15) &amp; "." &amp; DM243)&lt;=--('Drill Size Info'!$AB$15))),
            --(INT('Drill Size Info'!$AA$15) &amp; "." &amp; DM243),
            --(INT('Drill Size Info'!$AB$15) &amp; "." &amp; DM243)
        )
    ),
    IF(DK243&lt;&gt;"",
        IF(INT('Drill Size Info'!$AA$15)=INT('Drill Size Info'!$AB$15),
            --(INT('Drill Size Info'!$AA$15) &amp; "." &amp; RIGHT(DK243,3)),
            IF(AND((--(INT('Drill Size Info'!$AA$15) &amp; "." &amp; RIGHT(DK243,3))&gt;=--('Drill Size Info'!$AA$15)), (--(INT('Drill Size Info'!$AA$15) &amp; "." &amp; RIGHT(DK243,3))&lt;=--('Drill Size Info'!$AB$15))),
                --(INT('Drill Size Info'!$AA$15) &amp; "." &amp; RIGHT(DK243,3)),
                --(INT('Drill Size Info'!$AB$15) &amp; "." &amp; RIGHT(DK243,3))
            )
        ),
        "N/A"
    )
)</f>
        <v>N/A</v>
      </c>
      <c r="V243" s="161"/>
      <c r="W243" s="161"/>
      <c r="X243" s="161"/>
      <c r="Y243" s="161"/>
      <c r="Z243" s="161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3"/>
      <c r="BC243" s="163"/>
      <c r="BD243" s="163"/>
      <c r="BE243" s="164"/>
      <c r="BF243" s="165"/>
      <c r="BG243" s="162"/>
      <c r="BH243" s="162"/>
      <c r="BI243" s="164"/>
      <c r="BJ243" s="38"/>
      <c r="BK243" s="38"/>
      <c r="BL243" s="38"/>
      <c r="BM243" s="38"/>
      <c r="BN243" s="38"/>
      <c r="BO243" s="38"/>
      <c r="BP243" s="117" t="str">
        <f t="shared" si="149"/>
        <v/>
      </c>
      <c r="BQ243" s="38"/>
      <c r="BR243" s="38"/>
      <c r="BS243" s="38"/>
      <c r="BT243" s="38"/>
      <c r="BV243" s="17">
        <f t="shared" si="143"/>
        <v>0</v>
      </c>
      <c r="BW243" s="17">
        <f t="shared" si="144"/>
        <v>0</v>
      </c>
      <c r="BX243" s="17">
        <f t="shared" si="145"/>
        <v>0</v>
      </c>
      <c r="BY243" s="17">
        <f t="shared" si="146"/>
        <v>0</v>
      </c>
      <c r="BZ243" s="17">
        <f t="shared" si="147"/>
        <v>0</v>
      </c>
      <c r="CA243" s="17">
        <f t="shared" si="148"/>
        <v>0</v>
      </c>
      <c r="CB243" s="17">
        <f t="shared" si="150"/>
        <v>0</v>
      </c>
      <c r="CC243" s="17">
        <f t="shared" si="151"/>
        <v>0</v>
      </c>
      <c r="CD243" s="17">
        <f t="shared" si="152"/>
        <v>0</v>
      </c>
      <c r="CE243" s="17">
        <f t="shared" si="153"/>
        <v>0</v>
      </c>
      <c r="CF243" s="17">
        <f t="shared" si="154"/>
        <v>0</v>
      </c>
      <c r="CG243" s="17">
        <f t="shared" si="155"/>
        <v>0</v>
      </c>
      <c r="CH243" s="17">
        <f t="shared" si="156"/>
        <v>0</v>
      </c>
      <c r="CI243" s="17">
        <f t="shared" si="157"/>
        <v>0</v>
      </c>
      <c r="CJ243" s="17">
        <f t="shared" si="158"/>
        <v>0</v>
      </c>
      <c r="CK243" s="17">
        <f t="shared" si="159"/>
        <v>0</v>
      </c>
      <c r="CL243" s="17">
        <f t="shared" si="160"/>
        <v>0</v>
      </c>
      <c r="CM243" s="17">
        <f t="shared" si="161"/>
        <v>0</v>
      </c>
      <c r="CN243" s="17">
        <f t="shared" si="162"/>
        <v>0</v>
      </c>
      <c r="CO243" s="17">
        <f t="shared" si="163"/>
        <v>0</v>
      </c>
      <c r="CP243" s="17">
        <f t="shared" si="164"/>
        <v>0</v>
      </c>
      <c r="CQ243" s="17">
        <f t="shared" si="165"/>
        <v>0</v>
      </c>
      <c r="CR243" s="17">
        <f t="shared" si="166"/>
        <v>0</v>
      </c>
      <c r="CS243" s="17">
        <f t="shared" si="167"/>
        <v>0</v>
      </c>
      <c r="CT243" s="17">
        <f t="shared" si="168"/>
        <v>0</v>
      </c>
      <c r="CU243" s="17">
        <f t="shared" si="169"/>
        <v>0</v>
      </c>
      <c r="CV243" s="17">
        <f t="shared" si="170"/>
        <v>0</v>
      </c>
      <c r="CW243" s="17">
        <f t="shared" si="171"/>
        <v>0</v>
      </c>
      <c r="CX243" s="17">
        <f t="shared" si="172"/>
        <v>0</v>
      </c>
      <c r="CY243" s="17">
        <f t="shared" si="173"/>
        <v>0</v>
      </c>
      <c r="CZ243" s="17">
        <f t="shared" si="174"/>
        <v>0</v>
      </c>
      <c r="DA243" s="17">
        <f t="shared" si="175"/>
        <v>0</v>
      </c>
      <c r="DB243" s="17">
        <f t="shared" si="176"/>
        <v>0</v>
      </c>
      <c r="DC243" s="17">
        <f t="shared" si="177"/>
        <v>0</v>
      </c>
      <c r="DD243" s="17">
        <f t="shared" si="178"/>
        <v>0</v>
      </c>
      <c r="DE243" s="17">
        <f t="shared" si="179"/>
        <v>0</v>
      </c>
      <c r="DF243" s="17">
        <f t="shared" si="180"/>
        <v>0</v>
      </c>
      <c r="DG243" s="17">
        <f t="shared" si="181"/>
        <v>0</v>
      </c>
    </row>
    <row r="244" spans="2:111" ht="15" customHeight="1" x14ac:dyDescent="0.2">
      <c r="B244" s="156">
        <v>236</v>
      </c>
      <c r="C244" s="157" t="str">
        <f t="shared" si="182"/>
        <v/>
      </c>
      <c r="D244" s="158" t="str">
        <f t="shared" si="142"/>
        <v>OK</v>
      </c>
      <c r="E244" s="159" t="e">
        <f>VLOOKUP('DATA SHEET'!$B$9,'Drill Size Info'!$T$2:$U$8,2,FALSE)</f>
        <v>#N/A</v>
      </c>
      <c r="F244" s="159" t="str">
        <f t="shared" si="183"/>
        <v/>
      </c>
      <c r="G244" s="91">
        <f t="shared" si="184"/>
        <v>0</v>
      </c>
      <c r="H244" s="160" t="s">
        <v>175</v>
      </c>
      <c r="I244" s="160" t="s">
        <v>175</v>
      </c>
      <c r="J244" s="160" t="str">
        <f>IF('DATA SHEET'!$B$10="NC-50","N/A","OK")</f>
        <v>OK</v>
      </c>
      <c r="K244" s="160" t="str">
        <f>IF('DATA SHEET'!$B$10="NC-50","N/A","OK")</f>
        <v>OK</v>
      </c>
      <c r="L244" s="160" t="str">
        <f t="shared" si="185"/>
        <v>OK</v>
      </c>
      <c r="M244" s="160" t="str">
        <f t="shared" si="186"/>
        <v>OK</v>
      </c>
      <c r="N244" s="160"/>
      <c r="O244" s="160"/>
      <c r="P244" s="160"/>
      <c r="Q244" s="160"/>
      <c r="R244" s="92" t="str">
        <f>IF(DI244&lt;&gt;"",
    IF(INT('Drill Size Info'!$AA$19)=INT('Drill Size Info'!$AB$19),
        --(INT('Drill Size Info'!$AA$19) &amp; "." &amp; DI244),
        IF(AND((--(INT('Drill Size Info'!$AA$19) &amp; "." &amp; DI244)&gt;=--('Drill Size Info'!$AA$19)), (--(INT('Drill Size Info'!$AA$19) &amp; "." &amp; DI244)&lt;=--('Drill Size Info'!$AB$19))),
            --(INT('Drill Size Info'!$AA$19) &amp; "." &amp; DI244),
            --(INT('Drill Size Info'!$AB$19) &amp; "." &amp; DI244)
        )
    ),
    IF(DH244&lt;&gt;"",
        IF(INT('Drill Size Info'!$AA$19)=INT('Drill Size Info'!$AB$19),
            --(INT('Drill Size Info'!$AA$19) &amp; "." &amp; LEFT(DH244,3)),
            IF(AND((--(INT('Drill Size Info'!$AA$19) &amp; "." &amp; LEFT(DH244,3))&gt;=--('Drill Size Info'!$AA$19)), (--(INT('Drill Size Info'!$AA$19) &amp; "." &amp; LEFT(DH244,3))&lt;=--('Drill Size Info'!$AB$19))),
                --(INT('Drill Size Info'!$AA$19) &amp; "." &amp; LEFT(DH244,3)),
                --(INT('Drill Size Info'!$AB$19) &amp; "." &amp; LEFT(DH244,3))
            )
        ),
        "OK"
    )
)</f>
        <v>OK</v>
      </c>
      <c r="S244" s="150" t="str">
        <f>IF(DJ244&lt;&gt;"",
    IF(INT('Drill Size Info'!$AA$19)=INT('Drill Size Info'!$AB$19),
        --(INT('Drill Size Info'!$AA$19) &amp; "." &amp; DJ244),
        IF(AND((--(INT('Drill Size Info'!$AA$19) &amp; "." &amp; DJ244)&gt;=--('Drill Size Info'!$AA$19)), (--(INT('Drill Size Info'!$AA$19) &amp; "." &amp; DJ244)&lt;=--('Drill Size Info'!$AB$19))),
            --(INT('Drill Size Info'!$AA$19) &amp; "." &amp; DJ244),
            --(INT('Drill Size Info'!$AB$19) &amp; "." &amp; DJ244)
        )
    ),
    IF(DH244&lt;&gt;"",
        IF(INT('Drill Size Info'!$AA$19)=INT('Drill Size Info'!$AB$19),
            --(INT('Drill Size Info'!$AA$19) &amp; "." &amp; RIGHT(DH244,3)),
            IF(AND((--(INT('Drill Size Info'!$AA$19) &amp; "." &amp; RIGHT(DH244,3))&gt;=--('Drill Size Info'!$AA$19)), (--(INT('Drill Size Info'!$AA$19) &amp; "." &amp; RIGHT(DH244,3))&lt;=--('Drill Size Info'!$AB$19))),
                --(INT('Drill Size Info'!$AA$19) &amp; "." &amp; RIGHT(DH244,3)),
                --(INT('Drill Size Info'!$AB$19) &amp; "." &amp; RIGHT(DH244,3))
            )
        ),
        "N/A"
    )
)</f>
        <v>N/A</v>
      </c>
      <c r="T244" s="150" t="str">
        <f>IF(DL244&lt;&gt;"",
    IF(INT('Drill Size Info'!$AA$19)=INT('Drill Size Info'!$AB$15),
        --(INT('Drill Size Info'!$AA$15) &amp; "." &amp; DL244),
        IF(AND((--(INT('Drill Size Info'!$AA$15) &amp; "." &amp; DL244)&gt;=--('Drill Size Info'!$AA$15)), (--(INT('Drill Size Info'!$AA$15) &amp; "." &amp; DL244)&lt;=--('Drill Size Info'!$AB$15))),
            --(INT('Drill Size Info'!$AA$15) &amp; "." &amp; DL244),
            --(INT('Drill Size Info'!$AB$15) &amp; "." &amp; DL244)
        )
    ),
    IF(DK244&lt;&gt;"",
        IF(INT('Drill Size Info'!$AA$15)=INT('Drill Size Info'!$AB$15),
            --(INT('Drill Size Info'!$AA$15) &amp; "." &amp; LEFT(DK244,3)),
            IF(AND((--(INT('Drill Size Info'!$AA$15) &amp; "." &amp; LEFT(DK244,3))&gt;=--('Drill Size Info'!$AA$15)), (--(INT('Drill Size Info'!$AA$15) &amp; "." &amp; LEFT(DK244,3))&lt;=--('Drill Size Info'!$AB$15))),
                --(INT('Drill Size Info'!$AA$15) &amp; "." &amp; LEFT(DK244,3)),
                --(INT('Drill Size Info'!$AB$15) &amp; "." &amp; LEFT(DK244,3))
            )
        ),
        "OK"
    )
)</f>
        <v>OK</v>
      </c>
      <c r="U244" s="150" t="str">
        <f>IF(DM244&lt;&gt;"",
    IF(INT('Drill Size Info'!$AA$19)=INT('Drill Size Info'!$AB$15),
        --(INT('Drill Size Info'!$AA$15) &amp; "." &amp; DM244),
        IF(AND((--(INT('Drill Size Info'!$AA$15) &amp; "." &amp; DM244)&gt;=--('Drill Size Info'!$AA$15)), (--(INT('Drill Size Info'!$AA$15) &amp; "." &amp; DM244)&lt;=--('Drill Size Info'!$AB$15))),
            --(INT('Drill Size Info'!$AA$15) &amp; "." &amp; DM244),
            --(INT('Drill Size Info'!$AB$15) &amp; "." &amp; DM244)
        )
    ),
    IF(DK244&lt;&gt;"",
        IF(INT('Drill Size Info'!$AA$15)=INT('Drill Size Info'!$AB$15),
            --(INT('Drill Size Info'!$AA$15) &amp; "." &amp; RIGHT(DK244,3)),
            IF(AND((--(INT('Drill Size Info'!$AA$15) &amp; "." &amp; RIGHT(DK244,3))&gt;=--('Drill Size Info'!$AA$15)), (--(INT('Drill Size Info'!$AA$15) &amp; "." &amp; RIGHT(DK244,3))&lt;=--('Drill Size Info'!$AB$15))),
                --(INT('Drill Size Info'!$AA$15) &amp; "." &amp; RIGHT(DK244,3)),
                --(INT('Drill Size Info'!$AB$15) &amp; "." &amp; RIGHT(DK244,3))
            )
        ),
        "N/A"
    )
)</f>
        <v>N/A</v>
      </c>
      <c r="V244" s="161"/>
      <c r="W244" s="161"/>
      <c r="X244" s="161"/>
      <c r="Y244" s="161"/>
      <c r="Z244" s="161"/>
      <c r="AA244" s="162"/>
      <c r="AB244" s="162"/>
      <c r="AC244" s="162"/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3"/>
      <c r="BC244" s="163"/>
      <c r="BD244" s="163"/>
      <c r="BE244" s="164"/>
      <c r="BF244" s="165"/>
      <c r="BG244" s="162"/>
      <c r="BH244" s="162"/>
      <c r="BI244" s="164"/>
      <c r="BJ244" s="38"/>
      <c r="BK244" s="38"/>
      <c r="BL244" s="38"/>
      <c r="BM244" s="38"/>
      <c r="BN244" s="38"/>
      <c r="BO244" s="38"/>
      <c r="BP244" s="117" t="str">
        <f t="shared" si="149"/>
        <v/>
      </c>
      <c r="BQ244" s="38"/>
      <c r="BR244" s="38"/>
      <c r="BS244" s="38"/>
      <c r="BT244" s="38"/>
      <c r="BV244" s="17">
        <f t="shared" si="143"/>
        <v>0</v>
      </c>
      <c r="BW244" s="17">
        <f t="shared" si="144"/>
        <v>0</v>
      </c>
      <c r="BX244" s="17">
        <f t="shared" si="145"/>
        <v>0</v>
      </c>
      <c r="BY244" s="17">
        <f t="shared" si="146"/>
        <v>0</v>
      </c>
      <c r="BZ244" s="17">
        <f t="shared" si="147"/>
        <v>0</v>
      </c>
      <c r="CA244" s="17">
        <f t="shared" si="148"/>
        <v>0</v>
      </c>
      <c r="CB244" s="17">
        <f t="shared" si="150"/>
        <v>0</v>
      </c>
      <c r="CC244" s="17">
        <f t="shared" si="151"/>
        <v>0</v>
      </c>
      <c r="CD244" s="17">
        <f t="shared" si="152"/>
        <v>0</v>
      </c>
      <c r="CE244" s="17">
        <f t="shared" si="153"/>
        <v>0</v>
      </c>
      <c r="CF244" s="17">
        <f t="shared" si="154"/>
        <v>0</v>
      </c>
      <c r="CG244" s="17">
        <f t="shared" si="155"/>
        <v>0</v>
      </c>
      <c r="CH244" s="17">
        <f t="shared" si="156"/>
        <v>0</v>
      </c>
      <c r="CI244" s="17">
        <f t="shared" si="157"/>
        <v>0</v>
      </c>
      <c r="CJ244" s="17">
        <f t="shared" si="158"/>
        <v>0</v>
      </c>
      <c r="CK244" s="17">
        <f t="shared" si="159"/>
        <v>0</v>
      </c>
      <c r="CL244" s="17">
        <f t="shared" si="160"/>
        <v>0</v>
      </c>
      <c r="CM244" s="17">
        <f t="shared" si="161"/>
        <v>0</v>
      </c>
      <c r="CN244" s="17">
        <f t="shared" si="162"/>
        <v>0</v>
      </c>
      <c r="CO244" s="17">
        <f t="shared" si="163"/>
        <v>0</v>
      </c>
      <c r="CP244" s="17">
        <f t="shared" si="164"/>
        <v>0</v>
      </c>
      <c r="CQ244" s="17">
        <f t="shared" si="165"/>
        <v>0</v>
      </c>
      <c r="CR244" s="17">
        <f t="shared" si="166"/>
        <v>0</v>
      </c>
      <c r="CS244" s="17">
        <f t="shared" si="167"/>
        <v>0</v>
      </c>
      <c r="CT244" s="17">
        <f t="shared" si="168"/>
        <v>0</v>
      </c>
      <c r="CU244" s="17">
        <f t="shared" si="169"/>
        <v>0</v>
      </c>
      <c r="CV244" s="17">
        <f t="shared" si="170"/>
        <v>0</v>
      </c>
      <c r="CW244" s="17">
        <f t="shared" si="171"/>
        <v>0</v>
      </c>
      <c r="CX244" s="17">
        <f t="shared" si="172"/>
        <v>0</v>
      </c>
      <c r="CY244" s="17">
        <f t="shared" si="173"/>
        <v>0</v>
      </c>
      <c r="CZ244" s="17">
        <f t="shared" si="174"/>
        <v>0</v>
      </c>
      <c r="DA244" s="17">
        <f t="shared" si="175"/>
        <v>0</v>
      </c>
      <c r="DB244" s="17">
        <f t="shared" si="176"/>
        <v>0</v>
      </c>
      <c r="DC244" s="17">
        <f t="shared" si="177"/>
        <v>0</v>
      </c>
      <c r="DD244" s="17">
        <f t="shared" si="178"/>
        <v>0</v>
      </c>
      <c r="DE244" s="17">
        <f t="shared" si="179"/>
        <v>0</v>
      </c>
      <c r="DF244" s="17">
        <f t="shared" si="180"/>
        <v>0</v>
      </c>
      <c r="DG244" s="17">
        <f t="shared" si="181"/>
        <v>0</v>
      </c>
    </row>
    <row r="245" spans="2:111" ht="15" customHeight="1" x14ac:dyDescent="0.2">
      <c r="B245" s="156">
        <v>237</v>
      </c>
      <c r="C245" s="157" t="str">
        <f t="shared" si="182"/>
        <v/>
      </c>
      <c r="D245" s="158" t="str">
        <f t="shared" si="142"/>
        <v>OK</v>
      </c>
      <c r="E245" s="159" t="e">
        <f>VLOOKUP('DATA SHEET'!$B$9,'Drill Size Info'!$T$2:$U$8,2,FALSE)</f>
        <v>#N/A</v>
      </c>
      <c r="F245" s="159" t="str">
        <f t="shared" si="183"/>
        <v/>
      </c>
      <c r="G245" s="91">
        <f t="shared" si="184"/>
        <v>0</v>
      </c>
      <c r="H245" s="160" t="s">
        <v>175</v>
      </c>
      <c r="I245" s="160" t="s">
        <v>175</v>
      </c>
      <c r="J245" s="160" t="str">
        <f>IF('DATA SHEET'!$B$10="NC-50","N/A","OK")</f>
        <v>OK</v>
      </c>
      <c r="K245" s="160" t="str">
        <f>IF('DATA SHEET'!$B$10="NC-50","N/A","OK")</f>
        <v>OK</v>
      </c>
      <c r="L245" s="160" t="str">
        <f t="shared" si="185"/>
        <v>OK</v>
      </c>
      <c r="M245" s="160" t="str">
        <f t="shared" si="186"/>
        <v>OK</v>
      </c>
      <c r="N245" s="160"/>
      <c r="O245" s="160"/>
      <c r="P245" s="160"/>
      <c r="Q245" s="160"/>
      <c r="R245" s="92" t="str">
        <f>IF(DI245&lt;&gt;"",
    IF(INT('Drill Size Info'!$AA$19)=INT('Drill Size Info'!$AB$19),
        --(INT('Drill Size Info'!$AA$19) &amp; "." &amp; DI245),
        IF(AND((--(INT('Drill Size Info'!$AA$19) &amp; "." &amp; DI245)&gt;=--('Drill Size Info'!$AA$19)), (--(INT('Drill Size Info'!$AA$19) &amp; "." &amp; DI245)&lt;=--('Drill Size Info'!$AB$19))),
            --(INT('Drill Size Info'!$AA$19) &amp; "." &amp; DI245),
            --(INT('Drill Size Info'!$AB$19) &amp; "." &amp; DI245)
        )
    ),
    IF(DH245&lt;&gt;"",
        IF(INT('Drill Size Info'!$AA$19)=INT('Drill Size Info'!$AB$19),
            --(INT('Drill Size Info'!$AA$19) &amp; "." &amp; LEFT(DH245,3)),
            IF(AND((--(INT('Drill Size Info'!$AA$19) &amp; "." &amp; LEFT(DH245,3))&gt;=--('Drill Size Info'!$AA$19)), (--(INT('Drill Size Info'!$AA$19) &amp; "." &amp; LEFT(DH245,3))&lt;=--('Drill Size Info'!$AB$19))),
                --(INT('Drill Size Info'!$AA$19) &amp; "." &amp; LEFT(DH245,3)),
                --(INT('Drill Size Info'!$AB$19) &amp; "." &amp; LEFT(DH245,3))
            )
        ),
        "OK"
    )
)</f>
        <v>OK</v>
      </c>
      <c r="S245" s="150" t="str">
        <f>IF(DJ245&lt;&gt;"",
    IF(INT('Drill Size Info'!$AA$19)=INT('Drill Size Info'!$AB$19),
        --(INT('Drill Size Info'!$AA$19) &amp; "." &amp; DJ245),
        IF(AND((--(INT('Drill Size Info'!$AA$19) &amp; "." &amp; DJ245)&gt;=--('Drill Size Info'!$AA$19)), (--(INT('Drill Size Info'!$AA$19) &amp; "." &amp; DJ245)&lt;=--('Drill Size Info'!$AB$19))),
            --(INT('Drill Size Info'!$AA$19) &amp; "." &amp; DJ245),
            --(INT('Drill Size Info'!$AB$19) &amp; "." &amp; DJ245)
        )
    ),
    IF(DH245&lt;&gt;"",
        IF(INT('Drill Size Info'!$AA$19)=INT('Drill Size Info'!$AB$19),
            --(INT('Drill Size Info'!$AA$19) &amp; "." &amp; RIGHT(DH245,3)),
            IF(AND((--(INT('Drill Size Info'!$AA$19) &amp; "." &amp; RIGHT(DH245,3))&gt;=--('Drill Size Info'!$AA$19)), (--(INT('Drill Size Info'!$AA$19) &amp; "." &amp; RIGHT(DH245,3))&lt;=--('Drill Size Info'!$AB$19))),
                --(INT('Drill Size Info'!$AA$19) &amp; "." &amp; RIGHT(DH245,3)),
                --(INT('Drill Size Info'!$AB$19) &amp; "." &amp; RIGHT(DH245,3))
            )
        ),
        "N/A"
    )
)</f>
        <v>N/A</v>
      </c>
      <c r="T245" s="150" t="str">
        <f>IF(DL245&lt;&gt;"",
    IF(INT('Drill Size Info'!$AA$19)=INT('Drill Size Info'!$AB$15),
        --(INT('Drill Size Info'!$AA$15) &amp; "." &amp; DL245),
        IF(AND((--(INT('Drill Size Info'!$AA$15) &amp; "." &amp; DL245)&gt;=--('Drill Size Info'!$AA$15)), (--(INT('Drill Size Info'!$AA$15) &amp; "." &amp; DL245)&lt;=--('Drill Size Info'!$AB$15))),
            --(INT('Drill Size Info'!$AA$15) &amp; "." &amp; DL245),
            --(INT('Drill Size Info'!$AB$15) &amp; "." &amp; DL245)
        )
    ),
    IF(DK245&lt;&gt;"",
        IF(INT('Drill Size Info'!$AA$15)=INT('Drill Size Info'!$AB$15),
            --(INT('Drill Size Info'!$AA$15) &amp; "." &amp; LEFT(DK245,3)),
            IF(AND((--(INT('Drill Size Info'!$AA$15) &amp; "." &amp; LEFT(DK245,3))&gt;=--('Drill Size Info'!$AA$15)), (--(INT('Drill Size Info'!$AA$15) &amp; "." &amp; LEFT(DK245,3))&lt;=--('Drill Size Info'!$AB$15))),
                --(INT('Drill Size Info'!$AA$15) &amp; "." &amp; LEFT(DK245,3)),
                --(INT('Drill Size Info'!$AB$15) &amp; "." &amp; LEFT(DK245,3))
            )
        ),
        "OK"
    )
)</f>
        <v>OK</v>
      </c>
      <c r="U245" s="150" t="str">
        <f>IF(DM245&lt;&gt;"",
    IF(INT('Drill Size Info'!$AA$19)=INT('Drill Size Info'!$AB$15),
        --(INT('Drill Size Info'!$AA$15) &amp; "." &amp; DM245),
        IF(AND((--(INT('Drill Size Info'!$AA$15) &amp; "." &amp; DM245)&gt;=--('Drill Size Info'!$AA$15)), (--(INT('Drill Size Info'!$AA$15) &amp; "." &amp; DM245)&lt;=--('Drill Size Info'!$AB$15))),
            --(INT('Drill Size Info'!$AA$15) &amp; "." &amp; DM245),
            --(INT('Drill Size Info'!$AB$15) &amp; "." &amp; DM245)
        )
    ),
    IF(DK245&lt;&gt;"",
        IF(INT('Drill Size Info'!$AA$15)=INT('Drill Size Info'!$AB$15),
            --(INT('Drill Size Info'!$AA$15) &amp; "." &amp; RIGHT(DK245,3)),
            IF(AND((--(INT('Drill Size Info'!$AA$15) &amp; "." &amp; RIGHT(DK245,3))&gt;=--('Drill Size Info'!$AA$15)), (--(INT('Drill Size Info'!$AA$15) &amp; "." &amp; RIGHT(DK245,3))&lt;=--('Drill Size Info'!$AB$15))),
                --(INT('Drill Size Info'!$AA$15) &amp; "." &amp; RIGHT(DK245,3)),
                --(INT('Drill Size Info'!$AB$15) &amp; "." &amp; RIGHT(DK245,3))
            )
        ),
        "N/A"
    )
)</f>
        <v>N/A</v>
      </c>
      <c r="V245" s="161"/>
      <c r="W245" s="161"/>
      <c r="X245" s="161"/>
      <c r="Y245" s="161"/>
      <c r="Z245" s="161"/>
      <c r="AA245" s="162"/>
      <c r="AB245" s="162"/>
      <c r="AC245" s="162"/>
      <c r="AD245" s="162"/>
      <c r="AE245" s="162"/>
      <c r="AF245" s="162"/>
      <c r="AG245" s="162"/>
      <c r="AH245" s="162"/>
      <c r="AI245" s="162"/>
      <c r="AJ245" s="162"/>
      <c r="AK245" s="162"/>
      <c r="AL245" s="162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3"/>
      <c r="BC245" s="163"/>
      <c r="BD245" s="163"/>
      <c r="BE245" s="164"/>
      <c r="BF245" s="165"/>
      <c r="BG245" s="162"/>
      <c r="BH245" s="162"/>
      <c r="BI245" s="164"/>
      <c r="BJ245" s="38"/>
      <c r="BK245" s="38"/>
      <c r="BL245" s="38"/>
      <c r="BM245" s="38"/>
      <c r="BN245" s="38"/>
      <c r="BO245" s="38"/>
      <c r="BP245" s="117" t="str">
        <f t="shared" si="149"/>
        <v/>
      </c>
      <c r="BQ245" s="38"/>
      <c r="BR245" s="38"/>
      <c r="BS245" s="38"/>
      <c r="BT245" s="38"/>
      <c r="BV245" s="17">
        <f t="shared" si="143"/>
        <v>0</v>
      </c>
      <c r="BW245" s="17">
        <f t="shared" si="144"/>
        <v>0</v>
      </c>
      <c r="BX245" s="17">
        <f t="shared" si="145"/>
        <v>0</v>
      </c>
      <c r="BY245" s="17">
        <f t="shared" si="146"/>
        <v>0</v>
      </c>
      <c r="BZ245" s="17">
        <f t="shared" si="147"/>
        <v>0</v>
      </c>
      <c r="CA245" s="17">
        <f t="shared" si="148"/>
        <v>0</v>
      </c>
      <c r="CB245" s="17">
        <f t="shared" si="150"/>
        <v>0</v>
      </c>
      <c r="CC245" s="17">
        <f t="shared" si="151"/>
        <v>0</v>
      </c>
      <c r="CD245" s="17">
        <f t="shared" si="152"/>
        <v>0</v>
      </c>
      <c r="CE245" s="17">
        <f t="shared" si="153"/>
        <v>0</v>
      </c>
      <c r="CF245" s="17">
        <f t="shared" si="154"/>
        <v>0</v>
      </c>
      <c r="CG245" s="17">
        <f t="shared" si="155"/>
        <v>0</v>
      </c>
      <c r="CH245" s="17">
        <f t="shared" si="156"/>
        <v>0</v>
      </c>
      <c r="CI245" s="17">
        <f t="shared" si="157"/>
        <v>0</v>
      </c>
      <c r="CJ245" s="17">
        <f t="shared" si="158"/>
        <v>0</v>
      </c>
      <c r="CK245" s="17">
        <f t="shared" si="159"/>
        <v>0</v>
      </c>
      <c r="CL245" s="17">
        <f t="shared" si="160"/>
        <v>0</v>
      </c>
      <c r="CM245" s="17">
        <f t="shared" si="161"/>
        <v>0</v>
      </c>
      <c r="CN245" s="17">
        <f t="shared" si="162"/>
        <v>0</v>
      </c>
      <c r="CO245" s="17">
        <f t="shared" si="163"/>
        <v>0</v>
      </c>
      <c r="CP245" s="17">
        <f t="shared" si="164"/>
        <v>0</v>
      </c>
      <c r="CQ245" s="17">
        <f t="shared" si="165"/>
        <v>0</v>
      </c>
      <c r="CR245" s="17">
        <f t="shared" si="166"/>
        <v>0</v>
      </c>
      <c r="CS245" s="17">
        <f t="shared" si="167"/>
        <v>0</v>
      </c>
      <c r="CT245" s="17">
        <f t="shared" si="168"/>
        <v>0</v>
      </c>
      <c r="CU245" s="17">
        <f t="shared" si="169"/>
        <v>0</v>
      </c>
      <c r="CV245" s="17">
        <f t="shared" si="170"/>
        <v>0</v>
      </c>
      <c r="CW245" s="17">
        <f t="shared" si="171"/>
        <v>0</v>
      </c>
      <c r="CX245" s="17">
        <f t="shared" si="172"/>
        <v>0</v>
      </c>
      <c r="CY245" s="17">
        <f t="shared" si="173"/>
        <v>0</v>
      </c>
      <c r="CZ245" s="17">
        <f t="shared" si="174"/>
        <v>0</v>
      </c>
      <c r="DA245" s="17">
        <f t="shared" si="175"/>
        <v>0</v>
      </c>
      <c r="DB245" s="17">
        <f t="shared" si="176"/>
        <v>0</v>
      </c>
      <c r="DC245" s="17">
        <f t="shared" si="177"/>
        <v>0</v>
      </c>
      <c r="DD245" s="17">
        <f t="shared" si="178"/>
        <v>0</v>
      </c>
      <c r="DE245" s="17">
        <f t="shared" si="179"/>
        <v>0</v>
      </c>
      <c r="DF245" s="17">
        <f t="shared" si="180"/>
        <v>0</v>
      </c>
      <c r="DG245" s="17">
        <f t="shared" si="181"/>
        <v>0</v>
      </c>
    </row>
    <row r="246" spans="2:111" ht="15" customHeight="1" x14ac:dyDescent="0.2">
      <c r="B246" s="156">
        <v>238</v>
      </c>
      <c r="C246" s="157" t="str">
        <f t="shared" si="182"/>
        <v/>
      </c>
      <c r="D246" s="158" t="str">
        <f t="shared" si="142"/>
        <v>OK</v>
      </c>
      <c r="E246" s="159" t="e">
        <f>VLOOKUP('DATA SHEET'!$B$9,'Drill Size Info'!$T$2:$U$8,2,FALSE)</f>
        <v>#N/A</v>
      </c>
      <c r="F246" s="159" t="str">
        <f t="shared" si="183"/>
        <v/>
      </c>
      <c r="G246" s="91">
        <f t="shared" si="184"/>
        <v>0</v>
      </c>
      <c r="H246" s="160" t="s">
        <v>175</v>
      </c>
      <c r="I246" s="160" t="s">
        <v>175</v>
      </c>
      <c r="J246" s="160" t="str">
        <f>IF('DATA SHEET'!$B$10="NC-50","N/A","OK")</f>
        <v>OK</v>
      </c>
      <c r="K246" s="160" t="str">
        <f>IF('DATA SHEET'!$B$10="NC-50","N/A","OK")</f>
        <v>OK</v>
      </c>
      <c r="L246" s="160" t="str">
        <f t="shared" si="185"/>
        <v>OK</v>
      </c>
      <c r="M246" s="160" t="str">
        <f t="shared" si="186"/>
        <v>OK</v>
      </c>
      <c r="N246" s="160"/>
      <c r="O246" s="160"/>
      <c r="P246" s="160"/>
      <c r="Q246" s="160"/>
      <c r="R246" s="92" t="str">
        <f>IF(DI246&lt;&gt;"",
    IF(INT('Drill Size Info'!$AA$19)=INT('Drill Size Info'!$AB$19),
        --(INT('Drill Size Info'!$AA$19) &amp; "." &amp; DI246),
        IF(AND((--(INT('Drill Size Info'!$AA$19) &amp; "." &amp; DI246)&gt;=--('Drill Size Info'!$AA$19)), (--(INT('Drill Size Info'!$AA$19) &amp; "." &amp; DI246)&lt;=--('Drill Size Info'!$AB$19))),
            --(INT('Drill Size Info'!$AA$19) &amp; "." &amp; DI246),
            --(INT('Drill Size Info'!$AB$19) &amp; "." &amp; DI246)
        )
    ),
    IF(DH246&lt;&gt;"",
        IF(INT('Drill Size Info'!$AA$19)=INT('Drill Size Info'!$AB$19),
            --(INT('Drill Size Info'!$AA$19) &amp; "." &amp; LEFT(DH246,3)),
            IF(AND((--(INT('Drill Size Info'!$AA$19) &amp; "." &amp; LEFT(DH246,3))&gt;=--('Drill Size Info'!$AA$19)), (--(INT('Drill Size Info'!$AA$19) &amp; "." &amp; LEFT(DH246,3))&lt;=--('Drill Size Info'!$AB$19))),
                --(INT('Drill Size Info'!$AA$19) &amp; "." &amp; LEFT(DH246,3)),
                --(INT('Drill Size Info'!$AB$19) &amp; "." &amp; LEFT(DH246,3))
            )
        ),
        "OK"
    )
)</f>
        <v>OK</v>
      </c>
      <c r="S246" s="150" t="str">
        <f>IF(DJ246&lt;&gt;"",
    IF(INT('Drill Size Info'!$AA$19)=INT('Drill Size Info'!$AB$19),
        --(INT('Drill Size Info'!$AA$19) &amp; "." &amp; DJ246),
        IF(AND((--(INT('Drill Size Info'!$AA$19) &amp; "." &amp; DJ246)&gt;=--('Drill Size Info'!$AA$19)), (--(INT('Drill Size Info'!$AA$19) &amp; "." &amp; DJ246)&lt;=--('Drill Size Info'!$AB$19))),
            --(INT('Drill Size Info'!$AA$19) &amp; "." &amp; DJ246),
            --(INT('Drill Size Info'!$AB$19) &amp; "." &amp; DJ246)
        )
    ),
    IF(DH246&lt;&gt;"",
        IF(INT('Drill Size Info'!$AA$19)=INT('Drill Size Info'!$AB$19),
            --(INT('Drill Size Info'!$AA$19) &amp; "." &amp; RIGHT(DH246,3)),
            IF(AND((--(INT('Drill Size Info'!$AA$19) &amp; "." &amp; RIGHT(DH246,3))&gt;=--('Drill Size Info'!$AA$19)), (--(INT('Drill Size Info'!$AA$19) &amp; "." &amp; RIGHT(DH246,3))&lt;=--('Drill Size Info'!$AB$19))),
                --(INT('Drill Size Info'!$AA$19) &amp; "." &amp; RIGHT(DH246,3)),
                --(INT('Drill Size Info'!$AB$19) &amp; "." &amp; RIGHT(DH246,3))
            )
        ),
        "N/A"
    )
)</f>
        <v>N/A</v>
      </c>
      <c r="T246" s="150" t="str">
        <f>IF(DL246&lt;&gt;"",
    IF(INT('Drill Size Info'!$AA$19)=INT('Drill Size Info'!$AB$15),
        --(INT('Drill Size Info'!$AA$15) &amp; "." &amp; DL246),
        IF(AND((--(INT('Drill Size Info'!$AA$15) &amp; "." &amp; DL246)&gt;=--('Drill Size Info'!$AA$15)), (--(INT('Drill Size Info'!$AA$15) &amp; "." &amp; DL246)&lt;=--('Drill Size Info'!$AB$15))),
            --(INT('Drill Size Info'!$AA$15) &amp; "." &amp; DL246),
            --(INT('Drill Size Info'!$AB$15) &amp; "." &amp; DL246)
        )
    ),
    IF(DK246&lt;&gt;"",
        IF(INT('Drill Size Info'!$AA$15)=INT('Drill Size Info'!$AB$15),
            --(INT('Drill Size Info'!$AA$15) &amp; "." &amp; LEFT(DK246,3)),
            IF(AND((--(INT('Drill Size Info'!$AA$15) &amp; "." &amp; LEFT(DK246,3))&gt;=--('Drill Size Info'!$AA$15)), (--(INT('Drill Size Info'!$AA$15) &amp; "." &amp; LEFT(DK246,3))&lt;=--('Drill Size Info'!$AB$15))),
                --(INT('Drill Size Info'!$AA$15) &amp; "." &amp; LEFT(DK246,3)),
                --(INT('Drill Size Info'!$AB$15) &amp; "." &amp; LEFT(DK246,3))
            )
        ),
        "OK"
    )
)</f>
        <v>OK</v>
      </c>
      <c r="U246" s="150" t="str">
        <f>IF(DM246&lt;&gt;"",
    IF(INT('Drill Size Info'!$AA$19)=INT('Drill Size Info'!$AB$15),
        --(INT('Drill Size Info'!$AA$15) &amp; "." &amp; DM246),
        IF(AND((--(INT('Drill Size Info'!$AA$15) &amp; "." &amp; DM246)&gt;=--('Drill Size Info'!$AA$15)), (--(INT('Drill Size Info'!$AA$15) &amp; "." &amp; DM246)&lt;=--('Drill Size Info'!$AB$15))),
            --(INT('Drill Size Info'!$AA$15) &amp; "." &amp; DM246),
            --(INT('Drill Size Info'!$AB$15) &amp; "." &amp; DM246)
        )
    ),
    IF(DK246&lt;&gt;"",
        IF(INT('Drill Size Info'!$AA$15)=INT('Drill Size Info'!$AB$15),
            --(INT('Drill Size Info'!$AA$15) &amp; "." &amp; RIGHT(DK246,3)),
            IF(AND((--(INT('Drill Size Info'!$AA$15) &amp; "." &amp; RIGHT(DK246,3))&gt;=--('Drill Size Info'!$AA$15)), (--(INT('Drill Size Info'!$AA$15) &amp; "." &amp; RIGHT(DK246,3))&lt;=--('Drill Size Info'!$AB$15))),
                --(INT('Drill Size Info'!$AA$15) &amp; "." &amp; RIGHT(DK246,3)),
                --(INT('Drill Size Info'!$AB$15) &amp; "." &amp; RIGHT(DK246,3))
            )
        ),
        "N/A"
    )
)</f>
        <v>N/A</v>
      </c>
      <c r="V246" s="161"/>
      <c r="W246" s="161"/>
      <c r="X246" s="161"/>
      <c r="Y246" s="161"/>
      <c r="Z246" s="161"/>
      <c r="AA246" s="162"/>
      <c r="AB246" s="162"/>
      <c r="AC246" s="162"/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3"/>
      <c r="BC246" s="163"/>
      <c r="BD246" s="163"/>
      <c r="BE246" s="164"/>
      <c r="BF246" s="165"/>
      <c r="BG246" s="162"/>
      <c r="BH246" s="162"/>
      <c r="BI246" s="164"/>
      <c r="BJ246" s="38"/>
      <c r="BK246" s="38"/>
      <c r="BL246" s="38"/>
      <c r="BM246" s="38"/>
      <c r="BN246" s="38"/>
      <c r="BO246" s="38"/>
      <c r="BP246" s="117" t="str">
        <f t="shared" si="149"/>
        <v/>
      </c>
      <c r="BQ246" s="38"/>
      <c r="BR246" s="38"/>
      <c r="BS246" s="38"/>
      <c r="BT246" s="38"/>
      <c r="BV246" s="17">
        <f t="shared" si="143"/>
        <v>0</v>
      </c>
      <c r="BW246" s="17">
        <f t="shared" si="144"/>
        <v>0</v>
      </c>
      <c r="BX246" s="17">
        <f t="shared" si="145"/>
        <v>0</v>
      </c>
      <c r="BY246" s="17">
        <f t="shared" si="146"/>
        <v>0</v>
      </c>
      <c r="BZ246" s="17">
        <f t="shared" si="147"/>
        <v>0</v>
      </c>
      <c r="CA246" s="17">
        <f t="shared" si="148"/>
        <v>0</v>
      </c>
      <c r="CB246" s="17">
        <f t="shared" si="150"/>
        <v>0</v>
      </c>
      <c r="CC246" s="17">
        <f t="shared" si="151"/>
        <v>0</v>
      </c>
      <c r="CD246" s="17">
        <f t="shared" si="152"/>
        <v>0</v>
      </c>
      <c r="CE246" s="17">
        <f t="shared" si="153"/>
        <v>0</v>
      </c>
      <c r="CF246" s="17">
        <f t="shared" si="154"/>
        <v>0</v>
      </c>
      <c r="CG246" s="17">
        <f t="shared" si="155"/>
        <v>0</v>
      </c>
      <c r="CH246" s="17">
        <f t="shared" si="156"/>
        <v>0</v>
      </c>
      <c r="CI246" s="17">
        <f t="shared" si="157"/>
        <v>0</v>
      </c>
      <c r="CJ246" s="17">
        <f t="shared" si="158"/>
        <v>0</v>
      </c>
      <c r="CK246" s="17">
        <f t="shared" si="159"/>
        <v>0</v>
      </c>
      <c r="CL246" s="17">
        <f t="shared" si="160"/>
        <v>0</v>
      </c>
      <c r="CM246" s="17">
        <f t="shared" si="161"/>
        <v>0</v>
      </c>
      <c r="CN246" s="17">
        <f t="shared" si="162"/>
        <v>0</v>
      </c>
      <c r="CO246" s="17">
        <f t="shared" si="163"/>
        <v>0</v>
      </c>
      <c r="CP246" s="17">
        <f t="shared" si="164"/>
        <v>0</v>
      </c>
      <c r="CQ246" s="17">
        <f t="shared" si="165"/>
        <v>0</v>
      </c>
      <c r="CR246" s="17">
        <f t="shared" si="166"/>
        <v>0</v>
      </c>
      <c r="CS246" s="17">
        <f t="shared" si="167"/>
        <v>0</v>
      </c>
      <c r="CT246" s="17">
        <f t="shared" si="168"/>
        <v>0</v>
      </c>
      <c r="CU246" s="17">
        <f t="shared" si="169"/>
        <v>0</v>
      </c>
      <c r="CV246" s="17">
        <f t="shared" si="170"/>
        <v>0</v>
      </c>
      <c r="CW246" s="17">
        <f t="shared" si="171"/>
        <v>0</v>
      </c>
      <c r="CX246" s="17">
        <f t="shared" si="172"/>
        <v>0</v>
      </c>
      <c r="CY246" s="17">
        <f t="shared" si="173"/>
        <v>0</v>
      </c>
      <c r="CZ246" s="17">
        <f t="shared" si="174"/>
        <v>0</v>
      </c>
      <c r="DA246" s="17">
        <f t="shared" si="175"/>
        <v>0</v>
      </c>
      <c r="DB246" s="17">
        <f t="shared" si="176"/>
        <v>0</v>
      </c>
      <c r="DC246" s="17">
        <f t="shared" si="177"/>
        <v>0</v>
      </c>
      <c r="DD246" s="17">
        <f t="shared" si="178"/>
        <v>0</v>
      </c>
      <c r="DE246" s="17">
        <f t="shared" si="179"/>
        <v>0</v>
      </c>
      <c r="DF246" s="17">
        <f t="shared" si="180"/>
        <v>0</v>
      </c>
      <c r="DG246" s="17">
        <f t="shared" si="181"/>
        <v>0</v>
      </c>
    </row>
    <row r="247" spans="2:111" ht="15" customHeight="1" x14ac:dyDescent="0.2">
      <c r="B247" s="156">
        <v>239</v>
      </c>
      <c r="C247" s="157" t="str">
        <f t="shared" si="182"/>
        <v/>
      </c>
      <c r="D247" s="158" t="str">
        <f t="shared" si="142"/>
        <v>OK</v>
      </c>
      <c r="E247" s="159" t="e">
        <f>VLOOKUP('DATA SHEET'!$B$9,'Drill Size Info'!$T$2:$U$8,2,FALSE)</f>
        <v>#N/A</v>
      </c>
      <c r="F247" s="159" t="str">
        <f t="shared" si="183"/>
        <v/>
      </c>
      <c r="G247" s="91">
        <f t="shared" si="184"/>
        <v>0</v>
      </c>
      <c r="H247" s="160" t="s">
        <v>175</v>
      </c>
      <c r="I247" s="160" t="s">
        <v>175</v>
      </c>
      <c r="J247" s="160" t="str">
        <f>IF('DATA SHEET'!$B$10="NC-50","N/A","OK")</f>
        <v>OK</v>
      </c>
      <c r="K247" s="160" t="str">
        <f>IF('DATA SHEET'!$B$10="NC-50","N/A","OK")</f>
        <v>OK</v>
      </c>
      <c r="L247" s="160" t="str">
        <f t="shared" si="185"/>
        <v>OK</v>
      </c>
      <c r="M247" s="160" t="str">
        <f t="shared" si="186"/>
        <v>OK</v>
      </c>
      <c r="N247" s="160"/>
      <c r="O247" s="160"/>
      <c r="P247" s="160"/>
      <c r="Q247" s="160"/>
      <c r="R247" s="92" t="str">
        <f>IF(DI247&lt;&gt;"",
    IF(INT('Drill Size Info'!$AA$19)=INT('Drill Size Info'!$AB$19),
        --(INT('Drill Size Info'!$AA$19) &amp; "." &amp; DI247),
        IF(AND((--(INT('Drill Size Info'!$AA$19) &amp; "." &amp; DI247)&gt;=--('Drill Size Info'!$AA$19)), (--(INT('Drill Size Info'!$AA$19) &amp; "." &amp; DI247)&lt;=--('Drill Size Info'!$AB$19))),
            --(INT('Drill Size Info'!$AA$19) &amp; "." &amp; DI247),
            --(INT('Drill Size Info'!$AB$19) &amp; "." &amp; DI247)
        )
    ),
    IF(DH247&lt;&gt;"",
        IF(INT('Drill Size Info'!$AA$19)=INT('Drill Size Info'!$AB$19),
            --(INT('Drill Size Info'!$AA$19) &amp; "." &amp; LEFT(DH247,3)),
            IF(AND((--(INT('Drill Size Info'!$AA$19) &amp; "." &amp; LEFT(DH247,3))&gt;=--('Drill Size Info'!$AA$19)), (--(INT('Drill Size Info'!$AA$19) &amp; "." &amp; LEFT(DH247,3))&lt;=--('Drill Size Info'!$AB$19))),
                --(INT('Drill Size Info'!$AA$19) &amp; "." &amp; LEFT(DH247,3)),
                --(INT('Drill Size Info'!$AB$19) &amp; "." &amp; LEFT(DH247,3))
            )
        ),
        "OK"
    )
)</f>
        <v>OK</v>
      </c>
      <c r="S247" s="150" t="str">
        <f>IF(DJ247&lt;&gt;"",
    IF(INT('Drill Size Info'!$AA$19)=INT('Drill Size Info'!$AB$19),
        --(INT('Drill Size Info'!$AA$19) &amp; "." &amp; DJ247),
        IF(AND((--(INT('Drill Size Info'!$AA$19) &amp; "." &amp; DJ247)&gt;=--('Drill Size Info'!$AA$19)), (--(INT('Drill Size Info'!$AA$19) &amp; "." &amp; DJ247)&lt;=--('Drill Size Info'!$AB$19))),
            --(INT('Drill Size Info'!$AA$19) &amp; "." &amp; DJ247),
            --(INT('Drill Size Info'!$AB$19) &amp; "." &amp; DJ247)
        )
    ),
    IF(DH247&lt;&gt;"",
        IF(INT('Drill Size Info'!$AA$19)=INT('Drill Size Info'!$AB$19),
            --(INT('Drill Size Info'!$AA$19) &amp; "." &amp; RIGHT(DH247,3)),
            IF(AND((--(INT('Drill Size Info'!$AA$19) &amp; "." &amp; RIGHT(DH247,3))&gt;=--('Drill Size Info'!$AA$19)), (--(INT('Drill Size Info'!$AA$19) &amp; "." &amp; RIGHT(DH247,3))&lt;=--('Drill Size Info'!$AB$19))),
                --(INT('Drill Size Info'!$AA$19) &amp; "." &amp; RIGHT(DH247,3)),
                --(INT('Drill Size Info'!$AB$19) &amp; "." &amp; RIGHT(DH247,3))
            )
        ),
        "N/A"
    )
)</f>
        <v>N/A</v>
      </c>
      <c r="T247" s="150" t="str">
        <f>IF(DL247&lt;&gt;"",
    IF(INT('Drill Size Info'!$AA$19)=INT('Drill Size Info'!$AB$15),
        --(INT('Drill Size Info'!$AA$15) &amp; "." &amp; DL247),
        IF(AND((--(INT('Drill Size Info'!$AA$15) &amp; "." &amp; DL247)&gt;=--('Drill Size Info'!$AA$15)), (--(INT('Drill Size Info'!$AA$15) &amp; "." &amp; DL247)&lt;=--('Drill Size Info'!$AB$15))),
            --(INT('Drill Size Info'!$AA$15) &amp; "." &amp; DL247),
            --(INT('Drill Size Info'!$AB$15) &amp; "." &amp; DL247)
        )
    ),
    IF(DK247&lt;&gt;"",
        IF(INT('Drill Size Info'!$AA$15)=INT('Drill Size Info'!$AB$15),
            --(INT('Drill Size Info'!$AA$15) &amp; "." &amp; LEFT(DK247,3)),
            IF(AND((--(INT('Drill Size Info'!$AA$15) &amp; "." &amp; LEFT(DK247,3))&gt;=--('Drill Size Info'!$AA$15)), (--(INT('Drill Size Info'!$AA$15) &amp; "." &amp; LEFT(DK247,3))&lt;=--('Drill Size Info'!$AB$15))),
                --(INT('Drill Size Info'!$AA$15) &amp; "." &amp; LEFT(DK247,3)),
                --(INT('Drill Size Info'!$AB$15) &amp; "." &amp; LEFT(DK247,3))
            )
        ),
        "OK"
    )
)</f>
        <v>OK</v>
      </c>
      <c r="U247" s="150" t="str">
        <f>IF(DM247&lt;&gt;"",
    IF(INT('Drill Size Info'!$AA$19)=INT('Drill Size Info'!$AB$15),
        --(INT('Drill Size Info'!$AA$15) &amp; "." &amp; DM247),
        IF(AND((--(INT('Drill Size Info'!$AA$15) &amp; "." &amp; DM247)&gt;=--('Drill Size Info'!$AA$15)), (--(INT('Drill Size Info'!$AA$15) &amp; "." &amp; DM247)&lt;=--('Drill Size Info'!$AB$15))),
            --(INT('Drill Size Info'!$AA$15) &amp; "." &amp; DM247),
            --(INT('Drill Size Info'!$AB$15) &amp; "." &amp; DM247)
        )
    ),
    IF(DK247&lt;&gt;"",
        IF(INT('Drill Size Info'!$AA$15)=INT('Drill Size Info'!$AB$15),
            --(INT('Drill Size Info'!$AA$15) &amp; "." &amp; RIGHT(DK247,3)),
            IF(AND((--(INT('Drill Size Info'!$AA$15) &amp; "." &amp; RIGHT(DK247,3))&gt;=--('Drill Size Info'!$AA$15)), (--(INT('Drill Size Info'!$AA$15) &amp; "." &amp; RIGHT(DK247,3))&lt;=--('Drill Size Info'!$AB$15))),
                --(INT('Drill Size Info'!$AA$15) &amp; "." &amp; RIGHT(DK247,3)),
                --(INT('Drill Size Info'!$AB$15) &amp; "." &amp; RIGHT(DK247,3))
            )
        ),
        "N/A"
    )
)</f>
        <v>N/A</v>
      </c>
      <c r="V247" s="161"/>
      <c r="W247" s="161"/>
      <c r="X247" s="161"/>
      <c r="Y247" s="161"/>
      <c r="Z247" s="161"/>
      <c r="AA247" s="162"/>
      <c r="AB247" s="162"/>
      <c r="AC247" s="162"/>
      <c r="AD247" s="162"/>
      <c r="AE247" s="162"/>
      <c r="AF247" s="162"/>
      <c r="AG247" s="162"/>
      <c r="AH247" s="162"/>
      <c r="AI247" s="162"/>
      <c r="AJ247" s="162"/>
      <c r="AK247" s="162"/>
      <c r="AL247" s="162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3"/>
      <c r="BC247" s="163"/>
      <c r="BD247" s="163"/>
      <c r="BE247" s="164"/>
      <c r="BF247" s="165"/>
      <c r="BG247" s="162"/>
      <c r="BH247" s="162"/>
      <c r="BI247" s="164"/>
      <c r="BJ247" s="38"/>
      <c r="BK247" s="38"/>
      <c r="BL247" s="38"/>
      <c r="BM247" s="38"/>
      <c r="BN247" s="38"/>
      <c r="BO247" s="38"/>
      <c r="BP247" s="117" t="str">
        <f t="shared" si="149"/>
        <v/>
      </c>
      <c r="BQ247" s="38"/>
      <c r="BR247" s="38"/>
      <c r="BS247" s="38"/>
      <c r="BT247" s="38"/>
      <c r="BV247" s="17">
        <f t="shared" si="143"/>
        <v>0</v>
      </c>
      <c r="BW247" s="17">
        <f t="shared" si="144"/>
        <v>0</v>
      </c>
      <c r="BX247" s="17">
        <f t="shared" si="145"/>
        <v>0</v>
      </c>
      <c r="BY247" s="17">
        <f t="shared" si="146"/>
        <v>0</v>
      </c>
      <c r="BZ247" s="17">
        <f t="shared" si="147"/>
        <v>0</v>
      </c>
      <c r="CA247" s="17">
        <f t="shared" si="148"/>
        <v>0</v>
      </c>
      <c r="CB247" s="17">
        <f t="shared" si="150"/>
        <v>0</v>
      </c>
      <c r="CC247" s="17">
        <f t="shared" si="151"/>
        <v>0</v>
      </c>
      <c r="CD247" s="17">
        <f t="shared" si="152"/>
        <v>0</v>
      </c>
      <c r="CE247" s="17">
        <f t="shared" si="153"/>
        <v>0</v>
      </c>
      <c r="CF247" s="17">
        <f t="shared" si="154"/>
        <v>0</v>
      </c>
      <c r="CG247" s="17">
        <f t="shared" si="155"/>
        <v>0</v>
      </c>
      <c r="CH247" s="17">
        <f t="shared" si="156"/>
        <v>0</v>
      </c>
      <c r="CI247" s="17">
        <f t="shared" si="157"/>
        <v>0</v>
      </c>
      <c r="CJ247" s="17">
        <f t="shared" si="158"/>
        <v>0</v>
      </c>
      <c r="CK247" s="17">
        <f t="shared" si="159"/>
        <v>0</v>
      </c>
      <c r="CL247" s="17">
        <f t="shared" si="160"/>
        <v>0</v>
      </c>
      <c r="CM247" s="17">
        <f t="shared" si="161"/>
        <v>0</v>
      </c>
      <c r="CN247" s="17">
        <f t="shared" si="162"/>
        <v>0</v>
      </c>
      <c r="CO247" s="17">
        <f t="shared" si="163"/>
        <v>0</v>
      </c>
      <c r="CP247" s="17">
        <f t="shared" si="164"/>
        <v>0</v>
      </c>
      <c r="CQ247" s="17">
        <f t="shared" si="165"/>
        <v>0</v>
      </c>
      <c r="CR247" s="17">
        <f t="shared" si="166"/>
        <v>0</v>
      </c>
      <c r="CS247" s="17">
        <f t="shared" si="167"/>
        <v>0</v>
      </c>
      <c r="CT247" s="17">
        <f t="shared" si="168"/>
        <v>0</v>
      </c>
      <c r="CU247" s="17">
        <f t="shared" si="169"/>
        <v>0</v>
      </c>
      <c r="CV247" s="17">
        <f t="shared" si="170"/>
        <v>0</v>
      </c>
      <c r="CW247" s="17">
        <f t="shared" si="171"/>
        <v>0</v>
      </c>
      <c r="CX247" s="17">
        <f t="shared" si="172"/>
        <v>0</v>
      </c>
      <c r="CY247" s="17">
        <f t="shared" si="173"/>
        <v>0</v>
      </c>
      <c r="CZ247" s="17">
        <f t="shared" si="174"/>
        <v>0</v>
      </c>
      <c r="DA247" s="17">
        <f t="shared" si="175"/>
        <v>0</v>
      </c>
      <c r="DB247" s="17">
        <f t="shared" si="176"/>
        <v>0</v>
      </c>
      <c r="DC247" s="17">
        <f t="shared" si="177"/>
        <v>0</v>
      </c>
      <c r="DD247" s="17">
        <f t="shared" si="178"/>
        <v>0</v>
      </c>
      <c r="DE247" s="17">
        <f t="shared" si="179"/>
        <v>0</v>
      </c>
      <c r="DF247" s="17">
        <f t="shared" si="180"/>
        <v>0</v>
      </c>
      <c r="DG247" s="17">
        <f t="shared" si="181"/>
        <v>0</v>
      </c>
    </row>
    <row r="248" spans="2:111" ht="15" customHeight="1" x14ac:dyDescent="0.2">
      <c r="B248" s="156">
        <v>240</v>
      </c>
      <c r="C248" s="157" t="str">
        <f t="shared" si="182"/>
        <v/>
      </c>
      <c r="D248" s="158" t="str">
        <f t="shared" si="142"/>
        <v>OK</v>
      </c>
      <c r="E248" s="159" t="e">
        <f>VLOOKUP('DATA SHEET'!$B$9,'Drill Size Info'!$T$2:$U$8,2,FALSE)</f>
        <v>#N/A</v>
      </c>
      <c r="F248" s="159" t="str">
        <f t="shared" si="183"/>
        <v/>
      </c>
      <c r="G248" s="91">
        <f t="shared" si="184"/>
        <v>0</v>
      </c>
      <c r="H248" s="160" t="s">
        <v>175</v>
      </c>
      <c r="I248" s="160" t="s">
        <v>175</v>
      </c>
      <c r="J248" s="160" t="str">
        <f>IF('DATA SHEET'!$B$10="NC-50","N/A","OK")</f>
        <v>OK</v>
      </c>
      <c r="K248" s="160" t="str">
        <f>IF('DATA SHEET'!$B$10="NC-50","N/A","OK")</f>
        <v>OK</v>
      </c>
      <c r="L248" s="160" t="str">
        <f t="shared" si="185"/>
        <v>OK</v>
      </c>
      <c r="M248" s="160" t="str">
        <f t="shared" si="186"/>
        <v>OK</v>
      </c>
      <c r="N248" s="160"/>
      <c r="O248" s="160"/>
      <c r="P248" s="160"/>
      <c r="Q248" s="160"/>
      <c r="R248" s="92" t="str">
        <f>IF(DI248&lt;&gt;"",
    IF(INT('Drill Size Info'!$AA$19)=INT('Drill Size Info'!$AB$19),
        --(INT('Drill Size Info'!$AA$19) &amp; "." &amp; DI248),
        IF(AND((--(INT('Drill Size Info'!$AA$19) &amp; "." &amp; DI248)&gt;=--('Drill Size Info'!$AA$19)), (--(INT('Drill Size Info'!$AA$19) &amp; "." &amp; DI248)&lt;=--('Drill Size Info'!$AB$19))),
            --(INT('Drill Size Info'!$AA$19) &amp; "." &amp; DI248),
            --(INT('Drill Size Info'!$AB$19) &amp; "." &amp; DI248)
        )
    ),
    IF(DH248&lt;&gt;"",
        IF(INT('Drill Size Info'!$AA$19)=INT('Drill Size Info'!$AB$19),
            --(INT('Drill Size Info'!$AA$19) &amp; "." &amp; LEFT(DH248,3)),
            IF(AND((--(INT('Drill Size Info'!$AA$19) &amp; "." &amp; LEFT(DH248,3))&gt;=--('Drill Size Info'!$AA$19)), (--(INT('Drill Size Info'!$AA$19) &amp; "." &amp; LEFT(DH248,3))&lt;=--('Drill Size Info'!$AB$19))),
                --(INT('Drill Size Info'!$AA$19) &amp; "." &amp; LEFT(DH248,3)),
                --(INT('Drill Size Info'!$AB$19) &amp; "." &amp; LEFT(DH248,3))
            )
        ),
        "OK"
    )
)</f>
        <v>OK</v>
      </c>
      <c r="S248" s="150" t="str">
        <f>IF(DJ248&lt;&gt;"",
    IF(INT('Drill Size Info'!$AA$19)=INT('Drill Size Info'!$AB$19),
        --(INT('Drill Size Info'!$AA$19) &amp; "." &amp; DJ248),
        IF(AND((--(INT('Drill Size Info'!$AA$19) &amp; "." &amp; DJ248)&gt;=--('Drill Size Info'!$AA$19)), (--(INT('Drill Size Info'!$AA$19) &amp; "." &amp; DJ248)&lt;=--('Drill Size Info'!$AB$19))),
            --(INT('Drill Size Info'!$AA$19) &amp; "." &amp; DJ248),
            --(INT('Drill Size Info'!$AB$19) &amp; "." &amp; DJ248)
        )
    ),
    IF(DH248&lt;&gt;"",
        IF(INT('Drill Size Info'!$AA$19)=INT('Drill Size Info'!$AB$19),
            --(INT('Drill Size Info'!$AA$19) &amp; "." &amp; RIGHT(DH248,3)),
            IF(AND((--(INT('Drill Size Info'!$AA$19) &amp; "." &amp; RIGHT(DH248,3))&gt;=--('Drill Size Info'!$AA$19)), (--(INT('Drill Size Info'!$AA$19) &amp; "." &amp; RIGHT(DH248,3))&lt;=--('Drill Size Info'!$AB$19))),
                --(INT('Drill Size Info'!$AA$19) &amp; "." &amp; RIGHT(DH248,3)),
                --(INT('Drill Size Info'!$AB$19) &amp; "." &amp; RIGHT(DH248,3))
            )
        ),
        "N/A"
    )
)</f>
        <v>N/A</v>
      </c>
      <c r="T248" s="150" t="str">
        <f>IF(DL248&lt;&gt;"",
    IF(INT('Drill Size Info'!$AA$19)=INT('Drill Size Info'!$AB$15),
        --(INT('Drill Size Info'!$AA$15) &amp; "." &amp; DL248),
        IF(AND((--(INT('Drill Size Info'!$AA$15) &amp; "." &amp; DL248)&gt;=--('Drill Size Info'!$AA$15)), (--(INT('Drill Size Info'!$AA$15) &amp; "." &amp; DL248)&lt;=--('Drill Size Info'!$AB$15))),
            --(INT('Drill Size Info'!$AA$15) &amp; "." &amp; DL248),
            --(INT('Drill Size Info'!$AB$15) &amp; "." &amp; DL248)
        )
    ),
    IF(DK248&lt;&gt;"",
        IF(INT('Drill Size Info'!$AA$15)=INT('Drill Size Info'!$AB$15),
            --(INT('Drill Size Info'!$AA$15) &amp; "." &amp; LEFT(DK248,3)),
            IF(AND((--(INT('Drill Size Info'!$AA$15) &amp; "." &amp; LEFT(DK248,3))&gt;=--('Drill Size Info'!$AA$15)), (--(INT('Drill Size Info'!$AA$15) &amp; "." &amp; LEFT(DK248,3))&lt;=--('Drill Size Info'!$AB$15))),
                --(INT('Drill Size Info'!$AA$15) &amp; "." &amp; LEFT(DK248,3)),
                --(INT('Drill Size Info'!$AB$15) &amp; "." &amp; LEFT(DK248,3))
            )
        ),
        "OK"
    )
)</f>
        <v>OK</v>
      </c>
      <c r="U248" s="150" t="str">
        <f>IF(DM248&lt;&gt;"",
    IF(INT('Drill Size Info'!$AA$19)=INT('Drill Size Info'!$AB$15),
        --(INT('Drill Size Info'!$AA$15) &amp; "." &amp; DM248),
        IF(AND((--(INT('Drill Size Info'!$AA$15) &amp; "." &amp; DM248)&gt;=--('Drill Size Info'!$AA$15)), (--(INT('Drill Size Info'!$AA$15) &amp; "." &amp; DM248)&lt;=--('Drill Size Info'!$AB$15))),
            --(INT('Drill Size Info'!$AA$15) &amp; "." &amp; DM248),
            --(INT('Drill Size Info'!$AB$15) &amp; "." &amp; DM248)
        )
    ),
    IF(DK248&lt;&gt;"",
        IF(INT('Drill Size Info'!$AA$15)=INT('Drill Size Info'!$AB$15),
            --(INT('Drill Size Info'!$AA$15) &amp; "." &amp; RIGHT(DK248,3)),
            IF(AND((--(INT('Drill Size Info'!$AA$15) &amp; "." &amp; RIGHT(DK248,3))&gt;=--('Drill Size Info'!$AA$15)), (--(INT('Drill Size Info'!$AA$15) &amp; "." &amp; RIGHT(DK248,3))&lt;=--('Drill Size Info'!$AB$15))),
                --(INT('Drill Size Info'!$AA$15) &amp; "." &amp; RIGHT(DK248,3)),
                --(INT('Drill Size Info'!$AB$15) &amp; "." &amp; RIGHT(DK248,3))
            )
        ),
        "N/A"
    )
)</f>
        <v>N/A</v>
      </c>
      <c r="V248" s="161"/>
      <c r="W248" s="161"/>
      <c r="X248" s="161"/>
      <c r="Y248" s="161"/>
      <c r="Z248" s="161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3"/>
      <c r="BC248" s="163"/>
      <c r="BD248" s="163"/>
      <c r="BE248" s="164"/>
      <c r="BF248" s="165"/>
      <c r="BG248" s="162"/>
      <c r="BH248" s="162"/>
      <c r="BI248" s="164"/>
      <c r="BJ248" s="38"/>
      <c r="BK248" s="38"/>
      <c r="BL248" s="38"/>
      <c r="BM248" s="38"/>
      <c r="BN248" s="38"/>
      <c r="BO248" s="38"/>
      <c r="BP248" s="117" t="str">
        <f t="shared" si="149"/>
        <v/>
      </c>
      <c r="BQ248" s="38"/>
      <c r="BR248" s="38"/>
      <c r="BS248" s="38"/>
      <c r="BT248" s="38"/>
      <c r="BV248" s="17">
        <f t="shared" si="143"/>
        <v>0</v>
      </c>
      <c r="BW248" s="17">
        <f t="shared" si="144"/>
        <v>0</v>
      </c>
      <c r="BX248" s="17">
        <f t="shared" si="145"/>
        <v>0</v>
      </c>
      <c r="BY248" s="17">
        <f t="shared" si="146"/>
        <v>0</v>
      </c>
      <c r="BZ248" s="17">
        <f t="shared" si="147"/>
        <v>0</v>
      </c>
      <c r="CA248" s="17">
        <f t="shared" si="148"/>
        <v>0</v>
      </c>
      <c r="CB248" s="17">
        <f t="shared" si="150"/>
        <v>0</v>
      </c>
      <c r="CC248" s="17">
        <f t="shared" si="151"/>
        <v>0</v>
      </c>
      <c r="CD248" s="17">
        <f t="shared" si="152"/>
        <v>0</v>
      </c>
      <c r="CE248" s="17">
        <f t="shared" si="153"/>
        <v>0</v>
      </c>
      <c r="CF248" s="17">
        <f t="shared" si="154"/>
        <v>0</v>
      </c>
      <c r="CG248" s="17">
        <f t="shared" si="155"/>
        <v>0</v>
      </c>
      <c r="CH248" s="17">
        <f t="shared" si="156"/>
        <v>0</v>
      </c>
      <c r="CI248" s="17">
        <f t="shared" si="157"/>
        <v>0</v>
      </c>
      <c r="CJ248" s="17">
        <f t="shared" si="158"/>
        <v>0</v>
      </c>
      <c r="CK248" s="17">
        <f t="shared" si="159"/>
        <v>0</v>
      </c>
      <c r="CL248" s="17">
        <f t="shared" si="160"/>
        <v>0</v>
      </c>
      <c r="CM248" s="17">
        <f t="shared" si="161"/>
        <v>0</v>
      </c>
      <c r="CN248" s="17">
        <f t="shared" si="162"/>
        <v>0</v>
      </c>
      <c r="CO248" s="17">
        <f t="shared" si="163"/>
        <v>0</v>
      </c>
      <c r="CP248" s="17">
        <f t="shared" si="164"/>
        <v>0</v>
      </c>
      <c r="CQ248" s="17">
        <f t="shared" si="165"/>
        <v>0</v>
      </c>
      <c r="CR248" s="17">
        <f t="shared" si="166"/>
        <v>0</v>
      </c>
      <c r="CS248" s="17">
        <f t="shared" si="167"/>
        <v>0</v>
      </c>
      <c r="CT248" s="17">
        <f t="shared" si="168"/>
        <v>0</v>
      </c>
      <c r="CU248" s="17">
        <f t="shared" si="169"/>
        <v>0</v>
      </c>
      <c r="CV248" s="17">
        <f t="shared" si="170"/>
        <v>0</v>
      </c>
      <c r="CW248" s="17">
        <f t="shared" si="171"/>
        <v>0</v>
      </c>
      <c r="CX248" s="17">
        <f t="shared" si="172"/>
        <v>0</v>
      </c>
      <c r="CY248" s="17">
        <f t="shared" si="173"/>
        <v>0</v>
      </c>
      <c r="CZ248" s="17">
        <f t="shared" si="174"/>
        <v>0</v>
      </c>
      <c r="DA248" s="17">
        <f t="shared" si="175"/>
        <v>0</v>
      </c>
      <c r="DB248" s="17">
        <f t="shared" si="176"/>
        <v>0</v>
      </c>
      <c r="DC248" s="17">
        <f t="shared" si="177"/>
        <v>0</v>
      </c>
      <c r="DD248" s="17">
        <f t="shared" si="178"/>
        <v>0</v>
      </c>
      <c r="DE248" s="17">
        <f t="shared" si="179"/>
        <v>0</v>
      </c>
      <c r="DF248" s="17">
        <f t="shared" si="180"/>
        <v>0</v>
      </c>
      <c r="DG248" s="17">
        <f t="shared" si="181"/>
        <v>0</v>
      </c>
    </row>
    <row r="249" spans="2:111" ht="15" customHeight="1" x14ac:dyDescent="0.2">
      <c r="B249" s="156">
        <v>241</v>
      </c>
      <c r="C249" s="157" t="str">
        <f t="shared" si="182"/>
        <v/>
      </c>
      <c r="D249" s="158" t="str">
        <f t="shared" si="142"/>
        <v>OK</v>
      </c>
      <c r="E249" s="159" t="e">
        <f>VLOOKUP('DATA SHEET'!$B$9,'Drill Size Info'!$T$2:$U$8,2,FALSE)</f>
        <v>#N/A</v>
      </c>
      <c r="F249" s="159" t="str">
        <f t="shared" si="183"/>
        <v/>
      </c>
      <c r="G249" s="91">
        <f t="shared" si="184"/>
        <v>0</v>
      </c>
      <c r="H249" s="160" t="s">
        <v>175</v>
      </c>
      <c r="I249" s="160" t="s">
        <v>175</v>
      </c>
      <c r="J249" s="160" t="str">
        <f>IF('DATA SHEET'!$B$10="NC-50","N/A","OK")</f>
        <v>OK</v>
      </c>
      <c r="K249" s="160" t="str">
        <f>IF('DATA SHEET'!$B$10="NC-50","N/A","OK")</f>
        <v>OK</v>
      </c>
      <c r="L249" s="160" t="str">
        <f t="shared" si="185"/>
        <v>OK</v>
      </c>
      <c r="M249" s="160" t="str">
        <f t="shared" si="186"/>
        <v>OK</v>
      </c>
      <c r="N249" s="160"/>
      <c r="O249" s="160"/>
      <c r="P249" s="160"/>
      <c r="Q249" s="160"/>
      <c r="R249" s="92" t="str">
        <f>IF(DI249&lt;&gt;"",
    IF(INT('Drill Size Info'!$AA$19)=INT('Drill Size Info'!$AB$19),
        --(INT('Drill Size Info'!$AA$19) &amp; "." &amp; DI249),
        IF(AND((--(INT('Drill Size Info'!$AA$19) &amp; "." &amp; DI249)&gt;=--('Drill Size Info'!$AA$19)), (--(INT('Drill Size Info'!$AA$19) &amp; "." &amp; DI249)&lt;=--('Drill Size Info'!$AB$19))),
            --(INT('Drill Size Info'!$AA$19) &amp; "." &amp; DI249),
            --(INT('Drill Size Info'!$AB$19) &amp; "." &amp; DI249)
        )
    ),
    IF(DH249&lt;&gt;"",
        IF(INT('Drill Size Info'!$AA$19)=INT('Drill Size Info'!$AB$19),
            --(INT('Drill Size Info'!$AA$19) &amp; "." &amp; LEFT(DH249,3)),
            IF(AND((--(INT('Drill Size Info'!$AA$19) &amp; "." &amp; LEFT(DH249,3))&gt;=--('Drill Size Info'!$AA$19)), (--(INT('Drill Size Info'!$AA$19) &amp; "." &amp; LEFT(DH249,3))&lt;=--('Drill Size Info'!$AB$19))),
                --(INT('Drill Size Info'!$AA$19) &amp; "." &amp; LEFT(DH249,3)),
                --(INT('Drill Size Info'!$AB$19) &amp; "." &amp; LEFT(DH249,3))
            )
        ),
        "OK"
    )
)</f>
        <v>OK</v>
      </c>
      <c r="S249" s="150" t="str">
        <f>IF(DJ249&lt;&gt;"",
    IF(INT('Drill Size Info'!$AA$19)=INT('Drill Size Info'!$AB$19),
        --(INT('Drill Size Info'!$AA$19) &amp; "." &amp; DJ249),
        IF(AND((--(INT('Drill Size Info'!$AA$19) &amp; "." &amp; DJ249)&gt;=--('Drill Size Info'!$AA$19)), (--(INT('Drill Size Info'!$AA$19) &amp; "." &amp; DJ249)&lt;=--('Drill Size Info'!$AB$19))),
            --(INT('Drill Size Info'!$AA$19) &amp; "." &amp; DJ249),
            --(INT('Drill Size Info'!$AB$19) &amp; "." &amp; DJ249)
        )
    ),
    IF(DH249&lt;&gt;"",
        IF(INT('Drill Size Info'!$AA$19)=INT('Drill Size Info'!$AB$19),
            --(INT('Drill Size Info'!$AA$19) &amp; "." &amp; RIGHT(DH249,3)),
            IF(AND((--(INT('Drill Size Info'!$AA$19) &amp; "." &amp; RIGHT(DH249,3))&gt;=--('Drill Size Info'!$AA$19)), (--(INT('Drill Size Info'!$AA$19) &amp; "." &amp; RIGHT(DH249,3))&lt;=--('Drill Size Info'!$AB$19))),
                --(INT('Drill Size Info'!$AA$19) &amp; "." &amp; RIGHT(DH249,3)),
                --(INT('Drill Size Info'!$AB$19) &amp; "." &amp; RIGHT(DH249,3))
            )
        ),
        "N/A"
    )
)</f>
        <v>N/A</v>
      </c>
      <c r="T249" s="150" t="str">
        <f>IF(DL249&lt;&gt;"",
    IF(INT('Drill Size Info'!$AA$19)=INT('Drill Size Info'!$AB$15),
        --(INT('Drill Size Info'!$AA$15) &amp; "." &amp; DL249),
        IF(AND((--(INT('Drill Size Info'!$AA$15) &amp; "." &amp; DL249)&gt;=--('Drill Size Info'!$AA$15)), (--(INT('Drill Size Info'!$AA$15) &amp; "." &amp; DL249)&lt;=--('Drill Size Info'!$AB$15))),
            --(INT('Drill Size Info'!$AA$15) &amp; "." &amp; DL249),
            --(INT('Drill Size Info'!$AB$15) &amp; "." &amp; DL249)
        )
    ),
    IF(DK249&lt;&gt;"",
        IF(INT('Drill Size Info'!$AA$15)=INT('Drill Size Info'!$AB$15),
            --(INT('Drill Size Info'!$AA$15) &amp; "." &amp; LEFT(DK249,3)),
            IF(AND((--(INT('Drill Size Info'!$AA$15) &amp; "." &amp; LEFT(DK249,3))&gt;=--('Drill Size Info'!$AA$15)), (--(INT('Drill Size Info'!$AA$15) &amp; "." &amp; LEFT(DK249,3))&lt;=--('Drill Size Info'!$AB$15))),
                --(INT('Drill Size Info'!$AA$15) &amp; "." &amp; LEFT(DK249,3)),
                --(INT('Drill Size Info'!$AB$15) &amp; "." &amp; LEFT(DK249,3))
            )
        ),
        "OK"
    )
)</f>
        <v>OK</v>
      </c>
      <c r="U249" s="150" t="str">
        <f>IF(DM249&lt;&gt;"",
    IF(INT('Drill Size Info'!$AA$19)=INT('Drill Size Info'!$AB$15),
        --(INT('Drill Size Info'!$AA$15) &amp; "." &amp; DM249),
        IF(AND((--(INT('Drill Size Info'!$AA$15) &amp; "." &amp; DM249)&gt;=--('Drill Size Info'!$AA$15)), (--(INT('Drill Size Info'!$AA$15) &amp; "." &amp; DM249)&lt;=--('Drill Size Info'!$AB$15))),
            --(INT('Drill Size Info'!$AA$15) &amp; "." &amp; DM249),
            --(INT('Drill Size Info'!$AB$15) &amp; "." &amp; DM249)
        )
    ),
    IF(DK249&lt;&gt;"",
        IF(INT('Drill Size Info'!$AA$15)=INT('Drill Size Info'!$AB$15),
            --(INT('Drill Size Info'!$AA$15) &amp; "." &amp; RIGHT(DK249,3)),
            IF(AND((--(INT('Drill Size Info'!$AA$15) &amp; "." &amp; RIGHT(DK249,3))&gt;=--('Drill Size Info'!$AA$15)), (--(INT('Drill Size Info'!$AA$15) &amp; "." &amp; RIGHT(DK249,3))&lt;=--('Drill Size Info'!$AB$15))),
                --(INT('Drill Size Info'!$AA$15) &amp; "." &amp; RIGHT(DK249,3)),
                --(INT('Drill Size Info'!$AB$15) &amp; "." &amp; RIGHT(DK249,3))
            )
        ),
        "N/A"
    )
)</f>
        <v>N/A</v>
      </c>
      <c r="V249" s="161"/>
      <c r="W249" s="161"/>
      <c r="X249" s="161"/>
      <c r="Y249" s="161"/>
      <c r="Z249" s="161"/>
      <c r="AA249" s="162"/>
      <c r="AB249" s="162"/>
      <c r="AC249" s="162"/>
      <c r="AD249" s="162"/>
      <c r="AE249" s="162"/>
      <c r="AF249" s="162"/>
      <c r="AG249" s="162"/>
      <c r="AH249" s="162"/>
      <c r="AI249" s="162"/>
      <c r="AJ249" s="162"/>
      <c r="AK249" s="162"/>
      <c r="AL249" s="162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3"/>
      <c r="BC249" s="163"/>
      <c r="BD249" s="163"/>
      <c r="BE249" s="164"/>
      <c r="BF249" s="165"/>
      <c r="BG249" s="162"/>
      <c r="BH249" s="162"/>
      <c r="BI249" s="164"/>
      <c r="BJ249" s="38"/>
      <c r="BK249" s="38"/>
      <c r="BL249" s="38"/>
      <c r="BM249" s="38"/>
      <c r="BN249" s="38"/>
      <c r="BO249" s="38"/>
      <c r="BP249" s="117" t="str">
        <f t="shared" si="149"/>
        <v/>
      </c>
      <c r="BQ249" s="38"/>
      <c r="BR249" s="38"/>
      <c r="BS249" s="38"/>
      <c r="BT249" s="38"/>
      <c r="BV249" s="17">
        <f t="shared" si="143"/>
        <v>0</v>
      </c>
      <c r="BW249" s="17">
        <f t="shared" si="144"/>
        <v>0</v>
      </c>
      <c r="BX249" s="17">
        <f t="shared" si="145"/>
        <v>0</v>
      </c>
      <c r="BY249" s="17">
        <f t="shared" si="146"/>
        <v>0</v>
      </c>
      <c r="BZ249" s="17">
        <f t="shared" si="147"/>
        <v>0</v>
      </c>
      <c r="CA249" s="17">
        <f t="shared" si="148"/>
        <v>0</v>
      </c>
      <c r="CB249" s="17">
        <f t="shared" si="150"/>
        <v>0</v>
      </c>
      <c r="CC249" s="17">
        <f t="shared" si="151"/>
        <v>0</v>
      </c>
      <c r="CD249" s="17">
        <f t="shared" si="152"/>
        <v>0</v>
      </c>
      <c r="CE249" s="17">
        <f t="shared" si="153"/>
        <v>0</v>
      </c>
      <c r="CF249" s="17">
        <f t="shared" si="154"/>
        <v>0</v>
      </c>
      <c r="CG249" s="17">
        <f t="shared" si="155"/>
        <v>0</v>
      </c>
      <c r="CH249" s="17">
        <f t="shared" si="156"/>
        <v>0</v>
      </c>
      <c r="CI249" s="17">
        <f t="shared" si="157"/>
        <v>0</v>
      </c>
      <c r="CJ249" s="17">
        <f t="shared" si="158"/>
        <v>0</v>
      </c>
      <c r="CK249" s="17">
        <f t="shared" si="159"/>
        <v>0</v>
      </c>
      <c r="CL249" s="17">
        <f t="shared" si="160"/>
        <v>0</v>
      </c>
      <c r="CM249" s="17">
        <f t="shared" si="161"/>
        <v>0</v>
      </c>
      <c r="CN249" s="17">
        <f t="shared" si="162"/>
        <v>0</v>
      </c>
      <c r="CO249" s="17">
        <f t="shared" si="163"/>
        <v>0</v>
      </c>
      <c r="CP249" s="17">
        <f t="shared" si="164"/>
        <v>0</v>
      </c>
      <c r="CQ249" s="17">
        <f t="shared" si="165"/>
        <v>0</v>
      </c>
      <c r="CR249" s="17">
        <f t="shared" si="166"/>
        <v>0</v>
      </c>
      <c r="CS249" s="17">
        <f t="shared" si="167"/>
        <v>0</v>
      </c>
      <c r="CT249" s="17">
        <f t="shared" si="168"/>
        <v>0</v>
      </c>
      <c r="CU249" s="17">
        <f t="shared" si="169"/>
        <v>0</v>
      </c>
      <c r="CV249" s="17">
        <f t="shared" si="170"/>
        <v>0</v>
      </c>
      <c r="CW249" s="17">
        <f t="shared" si="171"/>
        <v>0</v>
      </c>
      <c r="CX249" s="17">
        <f t="shared" si="172"/>
        <v>0</v>
      </c>
      <c r="CY249" s="17">
        <f t="shared" si="173"/>
        <v>0</v>
      </c>
      <c r="CZ249" s="17">
        <f t="shared" si="174"/>
        <v>0</v>
      </c>
      <c r="DA249" s="17">
        <f t="shared" si="175"/>
        <v>0</v>
      </c>
      <c r="DB249" s="17">
        <f t="shared" si="176"/>
        <v>0</v>
      </c>
      <c r="DC249" s="17">
        <f t="shared" si="177"/>
        <v>0</v>
      </c>
      <c r="DD249" s="17">
        <f t="shared" si="178"/>
        <v>0</v>
      </c>
      <c r="DE249" s="17">
        <f t="shared" si="179"/>
        <v>0</v>
      </c>
      <c r="DF249" s="17">
        <f t="shared" si="180"/>
        <v>0</v>
      </c>
      <c r="DG249" s="17">
        <f t="shared" si="181"/>
        <v>0</v>
      </c>
    </row>
    <row r="250" spans="2:111" ht="15" customHeight="1" x14ac:dyDescent="0.2">
      <c r="B250" s="156">
        <v>242</v>
      </c>
      <c r="C250" s="157" t="str">
        <f t="shared" si="182"/>
        <v/>
      </c>
      <c r="D250" s="158" t="str">
        <f t="shared" si="142"/>
        <v>OK</v>
      </c>
      <c r="E250" s="159" t="e">
        <f>VLOOKUP('DATA SHEET'!$B$9,'Drill Size Info'!$T$2:$U$8,2,FALSE)</f>
        <v>#N/A</v>
      </c>
      <c r="F250" s="159" t="str">
        <f t="shared" si="183"/>
        <v/>
      </c>
      <c r="G250" s="91">
        <f t="shared" si="184"/>
        <v>0</v>
      </c>
      <c r="H250" s="160" t="s">
        <v>175</v>
      </c>
      <c r="I250" s="160" t="s">
        <v>175</v>
      </c>
      <c r="J250" s="160" t="str">
        <f>IF('DATA SHEET'!$B$10="NC-50","N/A","OK")</f>
        <v>OK</v>
      </c>
      <c r="K250" s="160" t="str">
        <f>IF('DATA SHEET'!$B$10="NC-50","N/A","OK")</f>
        <v>OK</v>
      </c>
      <c r="L250" s="160" t="str">
        <f t="shared" si="185"/>
        <v>OK</v>
      </c>
      <c r="M250" s="160" t="str">
        <f t="shared" si="186"/>
        <v>OK</v>
      </c>
      <c r="N250" s="160"/>
      <c r="O250" s="160"/>
      <c r="P250" s="160"/>
      <c r="Q250" s="160"/>
      <c r="R250" s="92" t="str">
        <f>IF(DI250&lt;&gt;"",
    IF(INT('Drill Size Info'!$AA$19)=INT('Drill Size Info'!$AB$19),
        --(INT('Drill Size Info'!$AA$19) &amp; "." &amp; DI250),
        IF(AND((--(INT('Drill Size Info'!$AA$19) &amp; "." &amp; DI250)&gt;=--('Drill Size Info'!$AA$19)), (--(INT('Drill Size Info'!$AA$19) &amp; "." &amp; DI250)&lt;=--('Drill Size Info'!$AB$19))),
            --(INT('Drill Size Info'!$AA$19) &amp; "." &amp; DI250),
            --(INT('Drill Size Info'!$AB$19) &amp; "." &amp; DI250)
        )
    ),
    IF(DH250&lt;&gt;"",
        IF(INT('Drill Size Info'!$AA$19)=INT('Drill Size Info'!$AB$19),
            --(INT('Drill Size Info'!$AA$19) &amp; "." &amp; LEFT(DH250,3)),
            IF(AND((--(INT('Drill Size Info'!$AA$19) &amp; "." &amp; LEFT(DH250,3))&gt;=--('Drill Size Info'!$AA$19)), (--(INT('Drill Size Info'!$AA$19) &amp; "." &amp; LEFT(DH250,3))&lt;=--('Drill Size Info'!$AB$19))),
                --(INT('Drill Size Info'!$AA$19) &amp; "." &amp; LEFT(DH250,3)),
                --(INT('Drill Size Info'!$AB$19) &amp; "." &amp; LEFT(DH250,3))
            )
        ),
        "OK"
    )
)</f>
        <v>OK</v>
      </c>
      <c r="S250" s="150" t="str">
        <f>IF(DJ250&lt;&gt;"",
    IF(INT('Drill Size Info'!$AA$19)=INT('Drill Size Info'!$AB$19),
        --(INT('Drill Size Info'!$AA$19) &amp; "." &amp; DJ250),
        IF(AND((--(INT('Drill Size Info'!$AA$19) &amp; "." &amp; DJ250)&gt;=--('Drill Size Info'!$AA$19)), (--(INT('Drill Size Info'!$AA$19) &amp; "." &amp; DJ250)&lt;=--('Drill Size Info'!$AB$19))),
            --(INT('Drill Size Info'!$AA$19) &amp; "." &amp; DJ250),
            --(INT('Drill Size Info'!$AB$19) &amp; "." &amp; DJ250)
        )
    ),
    IF(DH250&lt;&gt;"",
        IF(INT('Drill Size Info'!$AA$19)=INT('Drill Size Info'!$AB$19),
            --(INT('Drill Size Info'!$AA$19) &amp; "." &amp; RIGHT(DH250,3)),
            IF(AND((--(INT('Drill Size Info'!$AA$19) &amp; "." &amp; RIGHT(DH250,3))&gt;=--('Drill Size Info'!$AA$19)), (--(INT('Drill Size Info'!$AA$19) &amp; "." &amp; RIGHT(DH250,3))&lt;=--('Drill Size Info'!$AB$19))),
                --(INT('Drill Size Info'!$AA$19) &amp; "." &amp; RIGHT(DH250,3)),
                --(INT('Drill Size Info'!$AB$19) &amp; "." &amp; RIGHT(DH250,3))
            )
        ),
        "N/A"
    )
)</f>
        <v>N/A</v>
      </c>
      <c r="T250" s="150" t="str">
        <f>IF(DL250&lt;&gt;"",
    IF(INT('Drill Size Info'!$AA$19)=INT('Drill Size Info'!$AB$15),
        --(INT('Drill Size Info'!$AA$15) &amp; "." &amp; DL250),
        IF(AND((--(INT('Drill Size Info'!$AA$15) &amp; "." &amp; DL250)&gt;=--('Drill Size Info'!$AA$15)), (--(INT('Drill Size Info'!$AA$15) &amp; "." &amp; DL250)&lt;=--('Drill Size Info'!$AB$15))),
            --(INT('Drill Size Info'!$AA$15) &amp; "." &amp; DL250),
            --(INT('Drill Size Info'!$AB$15) &amp; "." &amp; DL250)
        )
    ),
    IF(DK250&lt;&gt;"",
        IF(INT('Drill Size Info'!$AA$15)=INT('Drill Size Info'!$AB$15),
            --(INT('Drill Size Info'!$AA$15) &amp; "." &amp; LEFT(DK250,3)),
            IF(AND((--(INT('Drill Size Info'!$AA$15) &amp; "." &amp; LEFT(DK250,3))&gt;=--('Drill Size Info'!$AA$15)), (--(INT('Drill Size Info'!$AA$15) &amp; "." &amp; LEFT(DK250,3))&lt;=--('Drill Size Info'!$AB$15))),
                --(INT('Drill Size Info'!$AA$15) &amp; "." &amp; LEFT(DK250,3)),
                --(INT('Drill Size Info'!$AB$15) &amp; "." &amp; LEFT(DK250,3))
            )
        ),
        "OK"
    )
)</f>
        <v>OK</v>
      </c>
      <c r="U250" s="150" t="str">
        <f>IF(DM250&lt;&gt;"",
    IF(INT('Drill Size Info'!$AA$19)=INT('Drill Size Info'!$AB$15),
        --(INT('Drill Size Info'!$AA$15) &amp; "." &amp; DM250),
        IF(AND((--(INT('Drill Size Info'!$AA$15) &amp; "." &amp; DM250)&gt;=--('Drill Size Info'!$AA$15)), (--(INT('Drill Size Info'!$AA$15) &amp; "." &amp; DM250)&lt;=--('Drill Size Info'!$AB$15))),
            --(INT('Drill Size Info'!$AA$15) &amp; "." &amp; DM250),
            --(INT('Drill Size Info'!$AB$15) &amp; "." &amp; DM250)
        )
    ),
    IF(DK250&lt;&gt;"",
        IF(INT('Drill Size Info'!$AA$15)=INT('Drill Size Info'!$AB$15),
            --(INT('Drill Size Info'!$AA$15) &amp; "." &amp; RIGHT(DK250,3)),
            IF(AND((--(INT('Drill Size Info'!$AA$15) &amp; "." &amp; RIGHT(DK250,3))&gt;=--('Drill Size Info'!$AA$15)), (--(INT('Drill Size Info'!$AA$15) &amp; "." &amp; RIGHT(DK250,3))&lt;=--('Drill Size Info'!$AB$15))),
                --(INT('Drill Size Info'!$AA$15) &amp; "." &amp; RIGHT(DK250,3)),
                --(INT('Drill Size Info'!$AB$15) &amp; "." &amp; RIGHT(DK250,3))
            )
        ),
        "N/A"
    )
)</f>
        <v>N/A</v>
      </c>
      <c r="V250" s="161"/>
      <c r="W250" s="161"/>
      <c r="X250" s="161"/>
      <c r="Y250" s="161"/>
      <c r="Z250" s="161"/>
      <c r="AA250" s="162"/>
      <c r="AB250" s="162"/>
      <c r="AC250" s="162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3"/>
      <c r="BC250" s="163"/>
      <c r="BD250" s="163"/>
      <c r="BE250" s="164"/>
      <c r="BF250" s="165"/>
      <c r="BG250" s="162"/>
      <c r="BH250" s="162"/>
      <c r="BI250" s="164"/>
      <c r="BJ250" s="38"/>
      <c r="BK250" s="38"/>
      <c r="BL250" s="38"/>
      <c r="BM250" s="38"/>
      <c r="BN250" s="38"/>
      <c r="BO250" s="38"/>
      <c r="BP250" s="117" t="str">
        <f t="shared" si="149"/>
        <v/>
      </c>
      <c r="BQ250" s="38"/>
      <c r="BR250" s="38"/>
      <c r="BS250" s="38"/>
      <c r="BT250" s="38"/>
      <c r="BV250" s="17">
        <f t="shared" si="143"/>
        <v>0</v>
      </c>
      <c r="BW250" s="17">
        <f t="shared" si="144"/>
        <v>0</v>
      </c>
      <c r="BX250" s="17">
        <f t="shared" si="145"/>
        <v>0</v>
      </c>
      <c r="BY250" s="17">
        <f t="shared" si="146"/>
        <v>0</v>
      </c>
      <c r="BZ250" s="17">
        <f t="shared" si="147"/>
        <v>0</v>
      </c>
      <c r="CA250" s="17">
        <f t="shared" si="148"/>
        <v>0</v>
      </c>
      <c r="CB250" s="17">
        <f t="shared" si="150"/>
        <v>0</v>
      </c>
      <c r="CC250" s="17">
        <f t="shared" si="151"/>
        <v>0</v>
      </c>
      <c r="CD250" s="17">
        <f t="shared" si="152"/>
        <v>0</v>
      </c>
      <c r="CE250" s="17">
        <f t="shared" si="153"/>
        <v>0</v>
      </c>
      <c r="CF250" s="17">
        <f t="shared" si="154"/>
        <v>0</v>
      </c>
      <c r="CG250" s="17">
        <f t="shared" si="155"/>
        <v>0</v>
      </c>
      <c r="CH250" s="17">
        <f t="shared" si="156"/>
        <v>0</v>
      </c>
      <c r="CI250" s="17">
        <f t="shared" si="157"/>
        <v>0</v>
      </c>
      <c r="CJ250" s="17">
        <f t="shared" si="158"/>
        <v>0</v>
      </c>
      <c r="CK250" s="17">
        <f t="shared" si="159"/>
        <v>0</v>
      </c>
      <c r="CL250" s="17">
        <f t="shared" si="160"/>
        <v>0</v>
      </c>
      <c r="CM250" s="17">
        <f t="shared" si="161"/>
        <v>0</v>
      </c>
      <c r="CN250" s="17">
        <f t="shared" si="162"/>
        <v>0</v>
      </c>
      <c r="CO250" s="17">
        <f t="shared" si="163"/>
        <v>0</v>
      </c>
      <c r="CP250" s="17">
        <f t="shared" si="164"/>
        <v>0</v>
      </c>
      <c r="CQ250" s="17">
        <f t="shared" si="165"/>
        <v>0</v>
      </c>
      <c r="CR250" s="17">
        <f t="shared" si="166"/>
        <v>0</v>
      </c>
      <c r="CS250" s="17">
        <f t="shared" si="167"/>
        <v>0</v>
      </c>
      <c r="CT250" s="17">
        <f t="shared" si="168"/>
        <v>0</v>
      </c>
      <c r="CU250" s="17">
        <f t="shared" si="169"/>
        <v>0</v>
      </c>
      <c r="CV250" s="17">
        <f t="shared" si="170"/>
        <v>0</v>
      </c>
      <c r="CW250" s="17">
        <f t="shared" si="171"/>
        <v>0</v>
      </c>
      <c r="CX250" s="17">
        <f t="shared" si="172"/>
        <v>0</v>
      </c>
      <c r="CY250" s="17">
        <f t="shared" si="173"/>
        <v>0</v>
      </c>
      <c r="CZ250" s="17">
        <f t="shared" si="174"/>
        <v>0</v>
      </c>
      <c r="DA250" s="17">
        <f t="shared" si="175"/>
        <v>0</v>
      </c>
      <c r="DB250" s="17">
        <f t="shared" si="176"/>
        <v>0</v>
      </c>
      <c r="DC250" s="17">
        <f t="shared" si="177"/>
        <v>0</v>
      </c>
      <c r="DD250" s="17">
        <f t="shared" si="178"/>
        <v>0</v>
      </c>
      <c r="DE250" s="17">
        <f t="shared" si="179"/>
        <v>0</v>
      </c>
      <c r="DF250" s="17">
        <f t="shared" si="180"/>
        <v>0</v>
      </c>
      <c r="DG250" s="17">
        <f t="shared" si="181"/>
        <v>0</v>
      </c>
    </row>
    <row r="251" spans="2:111" ht="15" customHeight="1" x14ac:dyDescent="0.2">
      <c r="B251" s="156">
        <v>243</v>
      </c>
      <c r="C251" s="157" t="str">
        <f t="shared" si="182"/>
        <v/>
      </c>
      <c r="D251" s="158" t="str">
        <f t="shared" si="142"/>
        <v>OK</v>
      </c>
      <c r="E251" s="159" t="e">
        <f>VLOOKUP('DATA SHEET'!$B$9,'Drill Size Info'!$T$2:$U$8,2,FALSE)</f>
        <v>#N/A</v>
      </c>
      <c r="F251" s="159" t="str">
        <f t="shared" si="183"/>
        <v/>
      </c>
      <c r="G251" s="91">
        <f t="shared" si="184"/>
        <v>0</v>
      </c>
      <c r="H251" s="160" t="s">
        <v>175</v>
      </c>
      <c r="I251" s="160" t="s">
        <v>175</v>
      </c>
      <c r="J251" s="160" t="str">
        <f>IF('DATA SHEET'!$B$10="NC-50","N/A","OK")</f>
        <v>OK</v>
      </c>
      <c r="K251" s="160" t="str">
        <f>IF('DATA SHEET'!$B$10="NC-50","N/A","OK")</f>
        <v>OK</v>
      </c>
      <c r="L251" s="160" t="str">
        <f t="shared" si="185"/>
        <v>OK</v>
      </c>
      <c r="M251" s="160" t="str">
        <f t="shared" si="186"/>
        <v>OK</v>
      </c>
      <c r="N251" s="160"/>
      <c r="O251" s="160"/>
      <c r="P251" s="160"/>
      <c r="Q251" s="160"/>
      <c r="R251" s="92" t="str">
        <f>IF(DI251&lt;&gt;"",
    IF(INT('Drill Size Info'!$AA$19)=INT('Drill Size Info'!$AB$19),
        --(INT('Drill Size Info'!$AA$19) &amp; "." &amp; DI251),
        IF(AND((--(INT('Drill Size Info'!$AA$19) &amp; "." &amp; DI251)&gt;=--('Drill Size Info'!$AA$19)), (--(INT('Drill Size Info'!$AA$19) &amp; "." &amp; DI251)&lt;=--('Drill Size Info'!$AB$19))),
            --(INT('Drill Size Info'!$AA$19) &amp; "." &amp; DI251),
            --(INT('Drill Size Info'!$AB$19) &amp; "." &amp; DI251)
        )
    ),
    IF(DH251&lt;&gt;"",
        IF(INT('Drill Size Info'!$AA$19)=INT('Drill Size Info'!$AB$19),
            --(INT('Drill Size Info'!$AA$19) &amp; "." &amp; LEFT(DH251,3)),
            IF(AND((--(INT('Drill Size Info'!$AA$19) &amp; "." &amp; LEFT(DH251,3))&gt;=--('Drill Size Info'!$AA$19)), (--(INT('Drill Size Info'!$AA$19) &amp; "." &amp; LEFT(DH251,3))&lt;=--('Drill Size Info'!$AB$19))),
                --(INT('Drill Size Info'!$AA$19) &amp; "." &amp; LEFT(DH251,3)),
                --(INT('Drill Size Info'!$AB$19) &amp; "." &amp; LEFT(DH251,3))
            )
        ),
        "OK"
    )
)</f>
        <v>OK</v>
      </c>
      <c r="S251" s="150" t="str">
        <f>IF(DJ251&lt;&gt;"",
    IF(INT('Drill Size Info'!$AA$19)=INT('Drill Size Info'!$AB$19),
        --(INT('Drill Size Info'!$AA$19) &amp; "." &amp; DJ251),
        IF(AND((--(INT('Drill Size Info'!$AA$19) &amp; "." &amp; DJ251)&gt;=--('Drill Size Info'!$AA$19)), (--(INT('Drill Size Info'!$AA$19) &amp; "." &amp; DJ251)&lt;=--('Drill Size Info'!$AB$19))),
            --(INT('Drill Size Info'!$AA$19) &amp; "." &amp; DJ251),
            --(INT('Drill Size Info'!$AB$19) &amp; "." &amp; DJ251)
        )
    ),
    IF(DH251&lt;&gt;"",
        IF(INT('Drill Size Info'!$AA$19)=INT('Drill Size Info'!$AB$19),
            --(INT('Drill Size Info'!$AA$19) &amp; "." &amp; RIGHT(DH251,3)),
            IF(AND((--(INT('Drill Size Info'!$AA$19) &amp; "." &amp; RIGHT(DH251,3))&gt;=--('Drill Size Info'!$AA$19)), (--(INT('Drill Size Info'!$AA$19) &amp; "." &amp; RIGHT(DH251,3))&lt;=--('Drill Size Info'!$AB$19))),
                --(INT('Drill Size Info'!$AA$19) &amp; "." &amp; RIGHT(DH251,3)),
                --(INT('Drill Size Info'!$AB$19) &amp; "." &amp; RIGHT(DH251,3))
            )
        ),
        "N/A"
    )
)</f>
        <v>N/A</v>
      </c>
      <c r="T251" s="150" t="str">
        <f>IF(DL251&lt;&gt;"",
    IF(INT('Drill Size Info'!$AA$19)=INT('Drill Size Info'!$AB$15),
        --(INT('Drill Size Info'!$AA$15) &amp; "." &amp; DL251),
        IF(AND((--(INT('Drill Size Info'!$AA$15) &amp; "." &amp; DL251)&gt;=--('Drill Size Info'!$AA$15)), (--(INT('Drill Size Info'!$AA$15) &amp; "." &amp; DL251)&lt;=--('Drill Size Info'!$AB$15))),
            --(INT('Drill Size Info'!$AA$15) &amp; "." &amp; DL251),
            --(INT('Drill Size Info'!$AB$15) &amp; "." &amp; DL251)
        )
    ),
    IF(DK251&lt;&gt;"",
        IF(INT('Drill Size Info'!$AA$15)=INT('Drill Size Info'!$AB$15),
            --(INT('Drill Size Info'!$AA$15) &amp; "." &amp; LEFT(DK251,3)),
            IF(AND((--(INT('Drill Size Info'!$AA$15) &amp; "." &amp; LEFT(DK251,3))&gt;=--('Drill Size Info'!$AA$15)), (--(INT('Drill Size Info'!$AA$15) &amp; "." &amp; LEFT(DK251,3))&lt;=--('Drill Size Info'!$AB$15))),
                --(INT('Drill Size Info'!$AA$15) &amp; "." &amp; LEFT(DK251,3)),
                --(INT('Drill Size Info'!$AB$15) &amp; "." &amp; LEFT(DK251,3))
            )
        ),
        "OK"
    )
)</f>
        <v>OK</v>
      </c>
      <c r="U251" s="150" t="str">
        <f>IF(DM251&lt;&gt;"",
    IF(INT('Drill Size Info'!$AA$19)=INT('Drill Size Info'!$AB$15),
        --(INT('Drill Size Info'!$AA$15) &amp; "." &amp; DM251),
        IF(AND((--(INT('Drill Size Info'!$AA$15) &amp; "." &amp; DM251)&gt;=--('Drill Size Info'!$AA$15)), (--(INT('Drill Size Info'!$AA$15) &amp; "." &amp; DM251)&lt;=--('Drill Size Info'!$AB$15))),
            --(INT('Drill Size Info'!$AA$15) &amp; "." &amp; DM251),
            --(INT('Drill Size Info'!$AB$15) &amp; "." &amp; DM251)
        )
    ),
    IF(DK251&lt;&gt;"",
        IF(INT('Drill Size Info'!$AA$15)=INT('Drill Size Info'!$AB$15),
            --(INT('Drill Size Info'!$AA$15) &amp; "." &amp; RIGHT(DK251,3)),
            IF(AND((--(INT('Drill Size Info'!$AA$15) &amp; "." &amp; RIGHT(DK251,3))&gt;=--('Drill Size Info'!$AA$15)), (--(INT('Drill Size Info'!$AA$15) &amp; "." &amp; RIGHT(DK251,3))&lt;=--('Drill Size Info'!$AB$15))),
                --(INT('Drill Size Info'!$AA$15) &amp; "." &amp; RIGHT(DK251,3)),
                --(INT('Drill Size Info'!$AB$15) &amp; "." &amp; RIGHT(DK251,3))
            )
        ),
        "N/A"
    )
)</f>
        <v>N/A</v>
      </c>
      <c r="V251" s="161"/>
      <c r="W251" s="161"/>
      <c r="X251" s="161"/>
      <c r="Y251" s="161"/>
      <c r="Z251" s="161"/>
      <c r="AA251" s="162"/>
      <c r="AB251" s="162"/>
      <c r="AC251" s="162"/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3"/>
      <c r="BC251" s="163"/>
      <c r="BD251" s="163"/>
      <c r="BE251" s="164"/>
      <c r="BF251" s="165"/>
      <c r="BG251" s="162"/>
      <c r="BH251" s="162"/>
      <c r="BI251" s="164"/>
      <c r="BJ251" s="38"/>
      <c r="BK251" s="38"/>
      <c r="BL251" s="38"/>
      <c r="BM251" s="38"/>
      <c r="BN251" s="38"/>
      <c r="BO251" s="38"/>
      <c r="BP251" s="117" t="str">
        <f t="shared" si="149"/>
        <v/>
      </c>
      <c r="BQ251" s="38"/>
      <c r="BR251" s="38"/>
      <c r="BS251" s="38"/>
      <c r="BT251" s="38"/>
      <c r="BV251" s="17">
        <f t="shared" si="143"/>
        <v>0</v>
      </c>
      <c r="BW251" s="17">
        <f t="shared" si="144"/>
        <v>0</v>
      </c>
      <c r="BX251" s="17">
        <f t="shared" si="145"/>
        <v>0</v>
      </c>
      <c r="BY251" s="17">
        <f t="shared" si="146"/>
        <v>0</v>
      </c>
      <c r="BZ251" s="17">
        <f t="shared" si="147"/>
        <v>0</v>
      </c>
      <c r="CA251" s="17">
        <f t="shared" si="148"/>
        <v>0</v>
      </c>
      <c r="CB251" s="17">
        <f t="shared" si="150"/>
        <v>0</v>
      </c>
      <c r="CC251" s="17">
        <f t="shared" si="151"/>
        <v>0</v>
      </c>
      <c r="CD251" s="17">
        <f t="shared" si="152"/>
        <v>0</v>
      </c>
      <c r="CE251" s="17">
        <f t="shared" si="153"/>
        <v>0</v>
      </c>
      <c r="CF251" s="17">
        <f t="shared" si="154"/>
        <v>0</v>
      </c>
      <c r="CG251" s="17">
        <f t="shared" si="155"/>
        <v>0</v>
      </c>
      <c r="CH251" s="17">
        <f t="shared" si="156"/>
        <v>0</v>
      </c>
      <c r="CI251" s="17">
        <f t="shared" si="157"/>
        <v>0</v>
      </c>
      <c r="CJ251" s="17">
        <f t="shared" si="158"/>
        <v>0</v>
      </c>
      <c r="CK251" s="17">
        <f t="shared" si="159"/>
        <v>0</v>
      </c>
      <c r="CL251" s="17">
        <f t="shared" si="160"/>
        <v>0</v>
      </c>
      <c r="CM251" s="17">
        <f t="shared" si="161"/>
        <v>0</v>
      </c>
      <c r="CN251" s="17">
        <f t="shared" si="162"/>
        <v>0</v>
      </c>
      <c r="CO251" s="17">
        <f t="shared" si="163"/>
        <v>0</v>
      </c>
      <c r="CP251" s="17">
        <f t="shared" si="164"/>
        <v>0</v>
      </c>
      <c r="CQ251" s="17">
        <f t="shared" si="165"/>
        <v>0</v>
      </c>
      <c r="CR251" s="17">
        <f t="shared" si="166"/>
        <v>0</v>
      </c>
      <c r="CS251" s="17">
        <f t="shared" si="167"/>
        <v>0</v>
      </c>
      <c r="CT251" s="17">
        <f t="shared" si="168"/>
        <v>0</v>
      </c>
      <c r="CU251" s="17">
        <f t="shared" si="169"/>
        <v>0</v>
      </c>
      <c r="CV251" s="17">
        <f t="shared" si="170"/>
        <v>0</v>
      </c>
      <c r="CW251" s="17">
        <f t="shared" si="171"/>
        <v>0</v>
      </c>
      <c r="CX251" s="17">
        <f t="shared" si="172"/>
        <v>0</v>
      </c>
      <c r="CY251" s="17">
        <f t="shared" si="173"/>
        <v>0</v>
      </c>
      <c r="CZ251" s="17">
        <f t="shared" si="174"/>
        <v>0</v>
      </c>
      <c r="DA251" s="17">
        <f t="shared" si="175"/>
        <v>0</v>
      </c>
      <c r="DB251" s="17">
        <f t="shared" si="176"/>
        <v>0</v>
      </c>
      <c r="DC251" s="17">
        <f t="shared" si="177"/>
        <v>0</v>
      </c>
      <c r="DD251" s="17">
        <f t="shared" si="178"/>
        <v>0</v>
      </c>
      <c r="DE251" s="17">
        <f t="shared" si="179"/>
        <v>0</v>
      </c>
      <c r="DF251" s="17">
        <f t="shared" si="180"/>
        <v>0</v>
      </c>
      <c r="DG251" s="17">
        <f t="shared" si="181"/>
        <v>0</v>
      </c>
    </row>
    <row r="252" spans="2:111" ht="15" customHeight="1" x14ac:dyDescent="0.2">
      <c r="B252" s="156">
        <v>244</v>
      </c>
      <c r="C252" s="157" t="str">
        <f t="shared" si="182"/>
        <v/>
      </c>
      <c r="D252" s="158" t="str">
        <f t="shared" si="142"/>
        <v>OK</v>
      </c>
      <c r="E252" s="159" t="e">
        <f>VLOOKUP('DATA SHEET'!$B$9,'Drill Size Info'!$T$2:$U$8,2,FALSE)</f>
        <v>#N/A</v>
      </c>
      <c r="F252" s="159" t="str">
        <f t="shared" si="183"/>
        <v/>
      </c>
      <c r="G252" s="91">
        <f t="shared" si="184"/>
        <v>0</v>
      </c>
      <c r="H252" s="160" t="s">
        <v>175</v>
      </c>
      <c r="I252" s="160" t="s">
        <v>175</v>
      </c>
      <c r="J252" s="160" t="str">
        <f>IF('DATA SHEET'!$B$10="NC-50","N/A","OK")</f>
        <v>OK</v>
      </c>
      <c r="K252" s="160" t="str">
        <f>IF('DATA SHEET'!$B$10="NC-50","N/A","OK")</f>
        <v>OK</v>
      </c>
      <c r="L252" s="160" t="str">
        <f t="shared" si="185"/>
        <v>OK</v>
      </c>
      <c r="M252" s="160" t="str">
        <f t="shared" si="186"/>
        <v>OK</v>
      </c>
      <c r="N252" s="160"/>
      <c r="O252" s="160"/>
      <c r="P252" s="160"/>
      <c r="Q252" s="160"/>
      <c r="R252" s="92" t="str">
        <f>IF(DI252&lt;&gt;"",
    IF(INT('Drill Size Info'!$AA$19)=INT('Drill Size Info'!$AB$19),
        --(INT('Drill Size Info'!$AA$19) &amp; "." &amp; DI252),
        IF(AND((--(INT('Drill Size Info'!$AA$19) &amp; "." &amp; DI252)&gt;=--('Drill Size Info'!$AA$19)), (--(INT('Drill Size Info'!$AA$19) &amp; "." &amp; DI252)&lt;=--('Drill Size Info'!$AB$19))),
            --(INT('Drill Size Info'!$AA$19) &amp; "." &amp; DI252),
            --(INT('Drill Size Info'!$AB$19) &amp; "." &amp; DI252)
        )
    ),
    IF(DH252&lt;&gt;"",
        IF(INT('Drill Size Info'!$AA$19)=INT('Drill Size Info'!$AB$19),
            --(INT('Drill Size Info'!$AA$19) &amp; "." &amp; LEFT(DH252,3)),
            IF(AND((--(INT('Drill Size Info'!$AA$19) &amp; "." &amp; LEFT(DH252,3))&gt;=--('Drill Size Info'!$AA$19)), (--(INT('Drill Size Info'!$AA$19) &amp; "." &amp; LEFT(DH252,3))&lt;=--('Drill Size Info'!$AB$19))),
                --(INT('Drill Size Info'!$AA$19) &amp; "." &amp; LEFT(DH252,3)),
                --(INT('Drill Size Info'!$AB$19) &amp; "." &amp; LEFT(DH252,3))
            )
        ),
        "OK"
    )
)</f>
        <v>OK</v>
      </c>
      <c r="S252" s="150" t="str">
        <f>IF(DJ252&lt;&gt;"",
    IF(INT('Drill Size Info'!$AA$19)=INT('Drill Size Info'!$AB$19),
        --(INT('Drill Size Info'!$AA$19) &amp; "." &amp; DJ252),
        IF(AND((--(INT('Drill Size Info'!$AA$19) &amp; "." &amp; DJ252)&gt;=--('Drill Size Info'!$AA$19)), (--(INT('Drill Size Info'!$AA$19) &amp; "." &amp; DJ252)&lt;=--('Drill Size Info'!$AB$19))),
            --(INT('Drill Size Info'!$AA$19) &amp; "." &amp; DJ252),
            --(INT('Drill Size Info'!$AB$19) &amp; "." &amp; DJ252)
        )
    ),
    IF(DH252&lt;&gt;"",
        IF(INT('Drill Size Info'!$AA$19)=INT('Drill Size Info'!$AB$19),
            --(INT('Drill Size Info'!$AA$19) &amp; "." &amp; RIGHT(DH252,3)),
            IF(AND((--(INT('Drill Size Info'!$AA$19) &amp; "." &amp; RIGHT(DH252,3))&gt;=--('Drill Size Info'!$AA$19)), (--(INT('Drill Size Info'!$AA$19) &amp; "." &amp; RIGHT(DH252,3))&lt;=--('Drill Size Info'!$AB$19))),
                --(INT('Drill Size Info'!$AA$19) &amp; "." &amp; RIGHT(DH252,3)),
                --(INT('Drill Size Info'!$AB$19) &amp; "." &amp; RIGHT(DH252,3))
            )
        ),
        "N/A"
    )
)</f>
        <v>N/A</v>
      </c>
      <c r="T252" s="150" t="str">
        <f>IF(DL252&lt;&gt;"",
    IF(INT('Drill Size Info'!$AA$19)=INT('Drill Size Info'!$AB$15),
        --(INT('Drill Size Info'!$AA$15) &amp; "." &amp; DL252),
        IF(AND((--(INT('Drill Size Info'!$AA$15) &amp; "." &amp; DL252)&gt;=--('Drill Size Info'!$AA$15)), (--(INT('Drill Size Info'!$AA$15) &amp; "." &amp; DL252)&lt;=--('Drill Size Info'!$AB$15))),
            --(INT('Drill Size Info'!$AA$15) &amp; "." &amp; DL252),
            --(INT('Drill Size Info'!$AB$15) &amp; "." &amp; DL252)
        )
    ),
    IF(DK252&lt;&gt;"",
        IF(INT('Drill Size Info'!$AA$15)=INT('Drill Size Info'!$AB$15),
            --(INT('Drill Size Info'!$AA$15) &amp; "." &amp; LEFT(DK252,3)),
            IF(AND((--(INT('Drill Size Info'!$AA$15) &amp; "." &amp; LEFT(DK252,3))&gt;=--('Drill Size Info'!$AA$15)), (--(INT('Drill Size Info'!$AA$15) &amp; "." &amp; LEFT(DK252,3))&lt;=--('Drill Size Info'!$AB$15))),
                --(INT('Drill Size Info'!$AA$15) &amp; "." &amp; LEFT(DK252,3)),
                --(INT('Drill Size Info'!$AB$15) &amp; "." &amp; LEFT(DK252,3))
            )
        ),
        "OK"
    )
)</f>
        <v>OK</v>
      </c>
      <c r="U252" s="150" t="str">
        <f>IF(DM252&lt;&gt;"",
    IF(INT('Drill Size Info'!$AA$19)=INT('Drill Size Info'!$AB$15),
        --(INT('Drill Size Info'!$AA$15) &amp; "." &amp; DM252),
        IF(AND((--(INT('Drill Size Info'!$AA$15) &amp; "." &amp; DM252)&gt;=--('Drill Size Info'!$AA$15)), (--(INT('Drill Size Info'!$AA$15) &amp; "." &amp; DM252)&lt;=--('Drill Size Info'!$AB$15))),
            --(INT('Drill Size Info'!$AA$15) &amp; "." &amp; DM252),
            --(INT('Drill Size Info'!$AB$15) &amp; "." &amp; DM252)
        )
    ),
    IF(DK252&lt;&gt;"",
        IF(INT('Drill Size Info'!$AA$15)=INT('Drill Size Info'!$AB$15),
            --(INT('Drill Size Info'!$AA$15) &amp; "." &amp; RIGHT(DK252,3)),
            IF(AND((--(INT('Drill Size Info'!$AA$15) &amp; "." &amp; RIGHT(DK252,3))&gt;=--('Drill Size Info'!$AA$15)), (--(INT('Drill Size Info'!$AA$15) &amp; "." &amp; RIGHT(DK252,3))&lt;=--('Drill Size Info'!$AB$15))),
                --(INT('Drill Size Info'!$AA$15) &amp; "." &amp; RIGHT(DK252,3)),
                --(INT('Drill Size Info'!$AB$15) &amp; "." &amp; RIGHT(DK252,3))
            )
        ),
        "N/A"
    )
)</f>
        <v>N/A</v>
      </c>
      <c r="V252" s="161"/>
      <c r="W252" s="161"/>
      <c r="X252" s="161"/>
      <c r="Y252" s="161"/>
      <c r="Z252" s="161"/>
      <c r="AA252" s="162"/>
      <c r="AB252" s="162"/>
      <c r="AC252" s="162"/>
      <c r="AD252" s="162"/>
      <c r="AE252" s="162"/>
      <c r="AF252" s="162"/>
      <c r="AG252" s="162"/>
      <c r="AH252" s="162"/>
      <c r="AI252" s="162"/>
      <c r="AJ252" s="162"/>
      <c r="AK252" s="162"/>
      <c r="AL252" s="162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3"/>
      <c r="BC252" s="163"/>
      <c r="BD252" s="163"/>
      <c r="BE252" s="164"/>
      <c r="BF252" s="165"/>
      <c r="BG252" s="162"/>
      <c r="BH252" s="162"/>
      <c r="BI252" s="164"/>
      <c r="BJ252" s="38"/>
      <c r="BK252" s="38"/>
      <c r="BL252" s="38"/>
      <c r="BM252" s="38"/>
      <c r="BN252" s="38"/>
      <c r="BO252" s="38"/>
      <c r="BP252" s="117" t="str">
        <f t="shared" si="149"/>
        <v/>
      </c>
      <c r="BQ252" s="38"/>
      <c r="BR252" s="38"/>
      <c r="BS252" s="38"/>
      <c r="BT252" s="38"/>
      <c r="BV252" s="17">
        <f t="shared" si="143"/>
        <v>0</v>
      </c>
      <c r="BW252" s="17">
        <f t="shared" si="144"/>
        <v>0</v>
      </c>
      <c r="BX252" s="17">
        <f t="shared" si="145"/>
        <v>0</v>
      </c>
      <c r="BY252" s="17">
        <f t="shared" si="146"/>
        <v>0</v>
      </c>
      <c r="BZ252" s="17">
        <f t="shared" si="147"/>
        <v>0</v>
      </c>
      <c r="CA252" s="17">
        <f t="shared" si="148"/>
        <v>0</v>
      </c>
      <c r="CB252" s="17">
        <f t="shared" si="150"/>
        <v>0</v>
      </c>
      <c r="CC252" s="17">
        <f t="shared" si="151"/>
        <v>0</v>
      </c>
      <c r="CD252" s="17">
        <f t="shared" si="152"/>
        <v>0</v>
      </c>
      <c r="CE252" s="17">
        <f t="shared" si="153"/>
        <v>0</v>
      </c>
      <c r="CF252" s="17">
        <f t="shared" si="154"/>
        <v>0</v>
      </c>
      <c r="CG252" s="17">
        <f t="shared" si="155"/>
        <v>0</v>
      </c>
      <c r="CH252" s="17">
        <f t="shared" si="156"/>
        <v>0</v>
      </c>
      <c r="CI252" s="17">
        <f t="shared" si="157"/>
        <v>0</v>
      </c>
      <c r="CJ252" s="17">
        <f t="shared" si="158"/>
        <v>0</v>
      </c>
      <c r="CK252" s="17">
        <f t="shared" si="159"/>
        <v>0</v>
      </c>
      <c r="CL252" s="17">
        <f t="shared" si="160"/>
        <v>0</v>
      </c>
      <c r="CM252" s="17">
        <f t="shared" si="161"/>
        <v>0</v>
      </c>
      <c r="CN252" s="17">
        <f t="shared" si="162"/>
        <v>0</v>
      </c>
      <c r="CO252" s="17">
        <f t="shared" si="163"/>
        <v>0</v>
      </c>
      <c r="CP252" s="17">
        <f t="shared" si="164"/>
        <v>0</v>
      </c>
      <c r="CQ252" s="17">
        <f t="shared" si="165"/>
        <v>0</v>
      </c>
      <c r="CR252" s="17">
        <f t="shared" si="166"/>
        <v>0</v>
      </c>
      <c r="CS252" s="17">
        <f t="shared" si="167"/>
        <v>0</v>
      </c>
      <c r="CT252" s="17">
        <f t="shared" si="168"/>
        <v>0</v>
      </c>
      <c r="CU252" s="17">
        <f t="shared" si="169"/>
        <v>0</v>
      </c>
      <c r="CV252" s="17">
        <f t="shared" si="170"/>
        <v>0</v>
      </c>
      <c r="CW252" s="17">
        <f t="shared" si="171"/>
        <v>0</v>
      </c>
      <c r="CX252" s="17">
        <f t="shared" si="172"/>
        <v>0</v>
      </c>
      <c r="CY252" s="17">
        <f t="shared" si="173"/>
        <v>0</v>
      </c>
      <c r="CZ252" s="17">
        <f t="shared" si="174"/>
        <v>0</v>
      </c>
      <c r="DA252" s="17">
        <f t="shared" si="175"/>
        <v>0</v>
      </c>
      <c r="DB252" s="17">
        <f t="shared" si="176"/>
        <v>0</v>
      </c>
      <c r="DC252" s="17">
        <f t="shared" si="177"/>
        <v>0</v>
      </c>
      <c r="DD252" s="17">
        <f t="shared" si="178"/>
        <v>0</v>
      </c>
      <c r="DE252" s="17">
        <f t="shared" si="179"/>
        <v>0</v>
      </c>
      <c r="DF252" s="17">
        <f t="shared" si="180"/>
        <v>0</v>
      </c>
      <c r="DG252" s="17">
        <f t="shared" si="181"/>
        <v>0</v>
      </c>
    </row>
    <row r="253" spans="2:111" ht="15" customHeight="1" x14ac:dyDescent="0.2">
      <c r="B253" s="156">
        <v>245</v>
      </c>
      <c r="C253" s="157" t="str">
        <f t="shared" si="182"/>
        <v/>
      </c>
      <c r="D253" s="158" t="str">
        <f t="shared" si="142"/>
        <v>OK</v>
      </c>
      <c r="E253" s="159" t="e">
        <f>VLOOKUP('DATA SHEET'!$B$9,'Drill Size Info'!$T$2:$U$8,2,FALSE)</f>
        <v>#N/A</v>
      </c>
      <c r="F253" s="159" t="str">
        <f t="shared" si="183"/>
        <v/>
      </c>
      <c r="G253" s="91">
        <f t="shared" si="184"/>
        <v>0</v>
      </c>
      <c r="H253" s="160" t="s">
        <v>175</v>
      </c>
      <c r="I253" s="160" t="s">
        <v>175</v>
      </c>
      <c r="J253" s="160" t="str">
        <f>IF('DATA SHEET'!$B$10="NC-50","N/A","OK")</f>
        <v>OK</v>
      </c>
      <c r="K253" s="160" t="str">
        <f>IF('DATA SHEET'!$B$10="NC-50","N/A","OK")</f>
        <v>OK</v>
      </c>
      <c r="L253" s="160" t="str">
        <f t="shared" si="185"/>
        <v>OK</v>
      </c>
      <c r="M253" s="160" t="str">
        <f t="shared" si="186"/>
        <v>OK</v>
      </c>
      <c r="N253" s="160"/>
      <c r="O253" s="160"/>
      <c r="P253" s="160"/>
      <c r="Q253" s="160"/>
      <c r="R253" s="92" t="str">
        <f>IF(DI253&lt;&gt;"",
    IF(INT('Drill Size Info'!$AA$19)=INT('Drill Size Info'!$AB$19),
        --(INT('Drill Size Info'!$AA$19) &amp; "." &amp; DI253),
        IF(AND((--(INT('Drill Size Info'!$AA$19) &amp; "." &amp; DI253)&gt;=--('Drill Size Info'!$AA$19)), (--(INT('Drill Size Info'!$AA$19) &amp; "." &amp; DI253)&lt;=--('Drill Size Info'!$AB$19))),
            --(INT('Drill Size Info'!$AA$19) &amp; "." &amp; DI253),
            --(INT('Drill Size Info'!$AB$19) &amp; "." &amp; DI253)
        )
    ),
    IF(DH253&lt;&gt;"",
        IF(INT('Drill Size Info'!$AA$19)=INT('Drill Size Info'!$AB$19),
            --(INT('Drill Size Info'!$AA$19) &amp; "." &amp; LEFT(DH253,3)),
            IF(AND((--(INT('Drill Size Info'!$AA$19) &amp; "." &amp; LEFT(DH253,3))&gt;=--('Drill Size Info'!$AA$19)), (--(INT('Drill Size Info'!$AA$19) &amp; "." &amp; LEFT(DH253,3))&lt;=--('Drill Size Info'!$AB$19))),
                --(INT('Drill Size Info'!$AA$19) &amp; "." &amp; LEFT(DH253,3)),
                --(INT('Drill Size Info'!$AB$19) &amp; "." &amp; LEFT(DH253,3))
            )
        ),
        "OK"
    )
)</f>
        <v>OK</v>
      </c>
      <c r="S253" s="150" t="str">
        <f>IF(DJ253&lt;&gt;"",
    IF(INT('Drill Size Info'!$AA$19)=INT('Drill Size Info'!$AB$19),
        --(INT('Drill Size Info'!$AA$19) &amp; "." &amp; DJ253),
        IF(AND((--(INT('Drill Size Info'!$AA$19) &amp; "." &amp; DJ253)&gt;=--('Drill Size Info'!$AA$19)), (--(INT('Drill Size Info'!$AA$19) &amp; "." &amp; DJ253)&lt;=--('Drill Size Info'!$AB$19))),
            --(INT('Drill Size Info'!$AA$19) &amp; "." &amp; DJ253),
            --(INT('Drill Size Info'!$AB$19) &amp; "." &amp; DJ253)
        )
    ),
    IF(DH253&lt;&gt;"",
        IF(INT('Drill Size Info'!$AA$19)=INT('Drill Size Info'!$AB$19),
            --(INT('Drill Size Info'!$AA$19) &amp; "." &amp; RIGHT(DH253,3)),
            IF(AND((--(INT('Drill Size Info'!$AA$19) &amp; "." &amp; RIGHT(DH253,3))&gt;=--('Drill Size Info'!$AA$19)), (--(INT('Drill Size Info'!$AA$19) &amp; "." &amp; RIGHT(DH253,3))&lt;=--('Drill Size Info'!$AB$19))),
                --(INT('Drill Size Info'!$AA$19) &amp; "." &amp; RIGHT(DH253,3)),
                --(INT('Drill Size Info'!$AB$19) &amp; "." &amp; RIGHT(DH253,3))
            )
        ),
        "N/A"
    )
)</f>
        <v>N/A</v>
      </c>
      <c r="T253" s="150" t="str">
        <f>IF(DL253&lt;&gt;"",
    IF(INT('Drill Size Info'!$AA$19)=INT('Drill Size Info'!$AB$15),
        --(INT('Drill Size Info'!$AA$15) &amp; "." &amp; DL253),
        IF(AND((--(INT('Drill Size Info'!$AA$15) &amp; "." &amp; DL253)&gt;=--('Drill Size Info'!$AA$15)), (--(INT('Drill Size Info'!$AA$15) &amp; "." &amp; DL253)&lt;=--('Drill Size Info'!$AB$15))),
            --(INT('Drill Size Info'!$AA$15) &amp; "." &amp; DL253),
            --(INT('Drill Size Info'!$AB$15) &amp; "." &amp; DL253)
        )
    ),
    IF(DK253&lt;&gt;"",
        IF(INT('Drill Size Info'!$AA$15)=INT('Drill Size Info'!$AB$15),
            --(INT('Drill Size Info'!$AA$15) &amp; "." &amp; LEFT(DK253,3)),
            IF(AND((--(INT('Drill Size Info'!$AA$15) &amp; "." &amp; LEFT(DK253,3))&gt;=--('Drill Size Info'!$AA$15)), (--(INT('Drill Size Info'!$AA$15) &amp; "." &amp; LEFT(DK253,3))&lt;=--('Drill Size Info'!$AB$15))),
                --(INT('Drill Size Info'!$AA$15) &amp; "." &amp; LEFT(DK253,3)),
                --(INT('Drill Size Info'!$AB$15) &amp; "." &amp; LEFT(DK253,3))
            )
        ),
        "OK"
    )
)</f>
        <v>OK</v>
      </c>
      <c r="U253" s="150" t="str">
        <f>IF(DM253&lt;&gt;"",
    IF(INT('Drill Size Info'!$AA$19)=INT('Drill Size Info'!$AB$15),
        --(INT('Drill Size Info'!$AA$15) &amp; "." &amp; DM253),
        IF(AND((--(INT('Drill Size Info'!$AA$15) &amp; "." &amp; DM253)&gt;=--('Drill Size Info'!$AA$15)), (--(INT('Drill Size Info'!$AA$15) &amp; "." &amp; DM253)&lt;=--('Drill Size Info'!$AB$15))),
            --(INT('Drill Size Info'!$AA$15) &amp; "." &amp; DM253),
            --(INT('Drill Size Info'!$AB$15) &amp; "." &amp; DM253)
        )
    ),
    IF(DK253&lt;&gt;"",
        IF(INT('Drill Size Info'!$AA$15)=INT('Drill Size Info'!$AB$15),
            --(INT('Drill Size Info'!$AA$15) &amp; "." &amp; RIGHT(DK253,3)),
            IF(AND((--(INT('Drill Size Info'!$AA$15) &amp; "." &amp; RIGHT(DK253,3))&gt;=--('Drill Size Info'!$AA$15)), (--(INT('Drill Size Info'!$AA$15) &amp; "." &amp; RIGHT(DK253,3))&lt;=--('Drill Size Info'!$AB$15))),
                --(INT('Drill Size Info'!$AA$15) &amp; "." &amp; RIGHT(DK253,3)),
                --(INT('Drill Size Info'!$AB$15) &amp; "." &amp; RIGHT(DK253,3))
            )
        ),
        "N/A"
    )
)</f>
        <v>N/A</v>
      </c>
      <c r="V253" s="161"/>
      <c r="W253" s="161"/>
      <c r="X253" s="161"/>
      <c r="Y253" s="161"/>
      <c r="Z253" s="161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62"/>
      <c r="AL253" s="162"/>
      <c r="AM253" s="162"/>
      <c r="AN253" s="162"/>
      <c r="AO253" s="162"/>
      <c r="AP253" s="162"/>
      <c r="AQ253" s="162"/>
      <c r="AR253" s="162"/>
      <c r="AS253" s="162"/>
      <c r="AT253" s="162"/>
      <c r="AU253" s="162"/>
      <c r="AV253" s="162"/>
      <c r="AW253" s="162"/>
      <c r="AX253" s="162"/>
      <c r="AY253" s="162"/>
      <c r="AZ253" s="162"/>
      <c r="BA253" s="162"/>
      <c r="BB253" s="163"/>
      <c r="BC253" s="163"/>
      <c r="BD253" s="163"/>
      <c r="BE253" s="164"/>
      <c r="BF253" s="165"/>
      <c r="BG253" s="162"/>
      <c r="BH253" s="162"/>
      <c r="BI253" s="164"/>
      <c r="BJ253" s="38"/>
      <c r="BK253" s="38"/>
      <c r="BL253" s="38"/>
      <c r="BM253" s="38"/>
      <c r="BN253" s="38"/>
      <c r="BO253" s="38"/>
      <c r="BP253" s="117" t="str">
        <f t="shared" si="149"/>
        <v/>
      </c>
      <c r="BQ253" s="38"/>
      <c r="BR253" s="38"/>
      <c r="BS253" s="38"/>
      <c r="BT253" s="38"/>
      <c r="BV253" s="17">
        <f t="shared" si="143"/>
        <v>0</v>
      </c>
      <c r="BW253" s="17">
        <f t="shared" si="144"/>
        <v>0</v>
      </c>
      <c r="BX253" s="17">
        <f t="shared" si="145"/>
        <v>0</v>
      </c>
      <c r="BY253" s="17">
        <f t="shared" si="146"/>
        <v>0</v>
      </c>
      <c r="BZ253" s="17">
        <f t="shared" si="147"/>
        <v>0</v>
      </c>
      <c r="CA253" s="17">
        <f t="shared" si="148"/>
        <v>0</v>
      </c>
      <c r="CB253" s="17">
        <f t="shared" si="150"/>
        <v>0</v>
      </c>
      <c r="CC253" s="17">
        <f t="shared" si="151"/>
        <v>0</v>
      </c>
      <c r="CD253" s="17">
        <f t="shared" si="152"/>
        <v>0</v>
      </c>
      <c r="CE253" s="17">
        <f t="shared" si="153"/>
        <v>0</v>
      </c>
      <c r="CF253" s="17">
        <f t="shared" si="154"/>
        <v>0</v>
      </c>
      <c r="CG253" s="17">
        <f t="shared" si="155"/>
        <v>0</v>
      </c>
      <c r="CH253" s="17">
        <f t="shared" si="156"/>
        <v>0</v>
      </c>
      <c r="CI253" s="17">
        <f t="shared" si="157"/>
        <v>0</v>
      </c>
      <c r="CJ253" s="17">
        <f t="shared" si="158"/>
        <v>0</v>
      </c>
      <c r="CK253" s="17">
        <f t="shared" si="159"/>
        <v>0</v>
      </c>
      <c r="CL253" s="17">
        <f t="shared" si="160"/>
        <v>0</v>
      </c>
      <c r="CM253" s="17">
        <f t="shared" si="161"/>
        <v>0</v>
      </c>
      <c r="CN253" s="17">
        <f t="shared" si="162"/>
        <v>0</v>
      </c>
      <c r="CO253" s="17">
        <f t="shared" si="163"/>
        <v>0</v>
      </c>
      <c r="CP253" s="17">
        <f t="shared" si="164"/>
        <v>0</v>
      </c>
      <c r="CQ253" s="17">
        <f t="shared" si="165"/>
        <v>0</v>
      </c>
      <c r="CR253" s="17">
        <f t="shared" si="166"/>
        <v>0</v>
      </c>
      <c r="CS253" s="17">
        <f t="shared" si="167"/>
        <v>0</v>
      </c>
      <c r="CT253" s="17">
        <f t="shared" si="168"/>
        <v>0</v>
      </c>
      <c r="CU253" s="17">
        <f t="shared" si="169"/>
        <v>0</v>
      </c>
      <c r="CV253" s="17">
        <f t="shared" si="170"/>
        <v>0</v>
      </c>
      <c r="CW253" s="17">
        <f t="shared" si="171"/>
        <v>0</v>
      </c>
      <c r="CX253" s="17">
        <f t="shared" si="172"/>
        <v>0</v>
      </c>
      <c r="CY253" s="17">
        <f t="shared" si="173"/>
        <v>0</v>
      </c>
      <c r="CZ253" s="17">
        <f t="shared" si="174"/>
        <v>0</v>
      </c>
      <c r="DA253" s="17">
        <f t="shared" si="175"/>
        <v>0</v>
      </c>
      <c r="DB253" s="17">
        <f t="shared" si="176"/>
        <v>0</v>
      </c>
      <c r="DC253" s="17">
        <f t="shared" si="177"/>
        <v>0</v>
      </c>
      <c r="DD253" s="17">
        <f t="shared" si="178"/>
        <v>0</v>
      </c>
      <c r="DE253" s="17">
        <f t="shared" si="179"/>
        <v>0</v>
      </c>
      <c r="DF253" s="17">
        <f t="shared" si="180"/>
        <v>0</v>
      </c>
      <c r="DG253" s="17">
        <f t="shared" si="181"/>
        <v>0</v>
      </c>
    </row>
    <row r="254" spans="2:111" ht="15" customHeight="1" x14ac:dyDescent="0.2">
      <c r="B254" s="156">
        <v>246</v>
      </c>
      <c r="C254" s="157" t="str">
        <f t="shared" si="182"/>
        <v/>
      </c>
      <c r="D254" s="158" t="str">
        <f t="shared" si="142"/>
        <v>OK</v>
      </c>
      <c r="E254" s="159" t="e">
        <f>VLOOKUP('DATA SHEET'!$B$9,'Drill Size Info'!$T$2:$U$8,2,FALSE)</f>
        <v>#N/A</v>
      </c>
      <c r="F254" s="159" t="str">
        <f t="shared" si="183"/>
        <v/>
      </c>
      <c r="G254" s="91">
        <f t="shared" si="184"/>
        <v>0</v>
      </c>
      <c r="H254" s="160" t="s">
        <v>175</v>
      </c>
      <c r="I254" s="160" t="s">
        <v>175</v>
      </c>
      <c r="J254" s="160" t="str">
        <f>IF('DATA SHEET'!$B$10="NC-50","N/A","OK")</f>
        <v>OK</v>
      </c>
      <c r="K254" s="160" t="str">
        <f>IF('DATA SHEET'!$B$10="NC-50","N/A","OK")</f>
        <v>OK</v>
      </c>
      <c r="L254" s="160" t="str">
        <f t="shared" si="185"/>
        <v>OK</v>
      </c>
      <c r="M254" s="160" t="str">
        <f t="shared" si="186"/>
        <v>OK</v>
      </c>
      <c r="N254" s="160"/>
      <c r="O254" s="160"/>
      <c r="P254" s="160"/>
      <c r="Q254" s="160"/>
      <c r="R254" s="92" t="str">
        <f>IF(DI254&lt;&gt;"",
    IF(INT('Drill Size Info'!$AA$19)=INT('Drill Size Info'!$AB$19),
        --(INT('Drill Size Info'!$AA$19) &amp; "." &amp; DI254),
        IF(AND((--(INT('Drill Size Info'!$AA$19) &amp; "." &amp; DI254)&gt;=--('Drill Size Info'!$AA$19)), (--(INT('Drill Size Info'!$AA$19) &amp; "." &amp; DI254)&lt;=--('Drill Size Info'!$AB$19))),
            --(INT('Drill Size Info'!$AA$19) &amp; "." &amp; DI254),
            --(INT('Drill Size Info'!$AB$19) &amp; "." &amp; DI254)
        )
    ),
    IF(DH254&lt;&gt;"",
        IF(INT('Drill Size Info'!$AA$19)=INT('Drill Size Info'!$AB$19),
            --(INT('Drill Size Info'!$AA$19) &amp; "." &amp; LEFT(DH254,3)),
            IF(AND((--(INT('Drill Size Info'!$AA$19) &amp; "." &amp; LEFT(DH254,3))&gt;=--('Drill Size Info'!$AA$19)), (--(INT('Drill Size Info'!$AA$19) &amp; "." &amp; LEFT(DH254,3))&lt;=--('Drill Size Info'!$AB$19))),
                --(INT('Drill Size Info'!$AA$19) &amp; "." &amp; LEFT(DH254,3)),
                --(INT('Drill Size Info'!$AB$19) &amp; "." &amp; LEFT(DH254,3))
            )
        ),
        "OK"
    )
)</f>
        <v>OK</v>
      </c>
      <c r="S254" s="150" t="str">
        <f>IF(DJ254&lt;&gt;"",
    IF(INT('Drill Size Info'!$AA$19)=INT('Drill Size Info'!$AB$19),
        --(INT('Drill Size Info'!$AA$19) &amp; "." &amp; DJ254),
        IF(AND((--(INT('Drill Size Info'!$AA$19) &amp; "." &amp; DJ254)&gt;=--('Drill Size Info'!$AA$19)), (--(INT('Drill Size Info'!$AA$19) &amp; "." &amp; DJ254)&lt;=--('Drill Size Info'!$AB$19))),
            --(INT('Drill Size Info'!$AA$19) &amp; "." &amp; DJ254),
            --(INT('Drill Size Info'!$AB$19) &amp; "." &amp; DJ254)
        )
    ),
    IF(DH254&lt;&gt;"",
        IF(INT('Drill Size Info'!$AA$19)=INT('Drill Size Info'!$AB$19),
            --(INT('Drill Size Info'!$AA$19) &amp; "." &amp; RIGHT(DH254,3)),
            IF(AND((--(INT('Drill Size Info'!$AA$19) &amp; "." &amp; RIGHT(DH254,3))&gt;=--('Drill Size Info'!$AA$19)), (--(INT('Drill Size Info'!$AA$19) &amp; "." &amp; RIGHT(DH254,3))&lt;=--('Drill Size Info'!$AB$19))),
                --(INT('Drill Size Info'!$AA$19) &amp; "." &amp; RIGHT(DH254,3)),
                --(INT('Drill Size Info'!$AB$19) &amp; "." &amp; RIGHT(DH254,3))
            )
        ),
        "N/A"
    )
)</f>
        <v>N/A</v>
      </c>
      <c r="T254" s="150" t="str">
        <f>IF(DL254&lt;&gt;"",
    IF(INT('Drill Size Info'!$AA$19)=INT('Drill Size Info'!$AB$15),
        --(INT('Drill Size Info'!$AA$15) &amp; "." &amp; DL254),
        IF(AND((--(INT('Drill Size Info'!$AA$15) &amp; "." &amp; DL254)&gt;=--('Drill Size Info'!$AA$15)), (--(INT('Drill Size Info'!$AA$15) &amp; "." &amp; DL254)&lt;=--('Drill Size Info'!$AB$15))),
            --(INT('Drill Size Info'!$AA$15) &amp; "." &amp; DL254),
            --(INT('Drill Size Info'!$AB$15) &amp; "." &amp; DL254)
        )
    ),
    IF(DK254&lt;&gt;"",
        IF(INT('Drill Size Info'!$AA$15)=INT('Drill Size Info'!$AB$15),
            --(INT('Drill Size Info'!$AA$15) &amp; "." &amp; LEFT(DK254,3)),
            IF(AND((--(INT('Drill Size Info'!$AA$15) &amp; "." &amp; LEFT(DK254,3))&gt;=--('Drill Size Info'!$AA$15)), (--(INT('Drill Size Info'!$AA$15) &amp; "." &amp; LEFT(DK254,3))&lt;=--('Drill Size Info'!$AB$15))),
                --(INT('Drill Size Info'!$AA$15) &amp; "." &amp; LEFT(DK254,3)),
                --(INT('Drill Size Info'!$AB$15) &amp; "." &amp; LEFT(DK254,3))
            )
        ),
        "OK"
    )
)</f>
        <v>OK</v>
      </c>
      <c r="U254" s="150" t="str">
        <f>IF(DM254&lt;&gt;"",
    IF(INT('Drill Size Info'!$AA$19)=INT('Drill Size Info'!$AB$15),
        --(INT('Drill Size Info'!$AA$15) &amp; "." &amp; DM254),
        IF(AND((--(INT('Drill Size Info'!$AA$15) &amp; "." &amp; DM254)&gt;=--('Drill Size Info'!$AA$15)), (--(INT('Drill Size Info'!$AA$15) &amp; "." &amp; DM254)&lt;=--('Drill Size Info'!$AB$15))),
            --(INT('Drill Size Info'!$AA$15) &amp; "." &amp; DM254),
            --(INT('Drill Size Info'!$AB$15) &amp; "." &amp; DM254)
        )
    ),
    IF(DK254&lt;&gt;"",
        IF(INT('Drill Size Info'!$AA$15)=INT('Drill Size Info'!$AB$15),
            --(INT('Drill Size Info'!$AA$15) &amp; "." &amp; RIGHT(DK254,3)),
            IF(AND((--(INT('Drill Size Info'!$AA$15) &amp; "." &amp; RIGHT(DK254,3))&gt;=--('Drill Size Info'!$AA$15)), (--(INT('Drill Size Info'!$AA$15) &amp; "." &amp; RIGHT(DK254,3))&lt;=--('Drill Size Info'!$AB$15))),
                --(INT('Drill Size Info'!$AA$15) &amp; "." &amp; RIGHT(DK254,3)),
                --(INT('Drill Size Info'!$AB$15) &amp; "." &amp; RIGHT(DK254,3))
            )
        ),
        "N/A"
    )
)</f>
        <v>N/A</v>
      </c>
      <c r="V254" s="161"/>
      <c r="W254" s="161"/>
      <c r="X254" s="161"/>
      <c r="Y254" s="161"/>
      <c r="Z254" s="161"/>
      <c r="AA254" s="162"/>
      <c r="AB254" s="162"/>
      <c r="AC254" s="162"/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3"/>
      <c r="BC254" s="163"/>
      <c r="BD254" s="163"/>
      <c r="BE254" s="164"/>
      <c r="BF254" s="165"/>
      <c r="BG254" s="162"/>
      <c r="BH254" s="162"/>
      <c r="BI254" s="164"/>
      <c r="BJ254" s="38"/>
      <c r="BK254" s="38"/>
      <c r="BL254" s="38"/>
      <c r="BM254" s="38"/>
      <c r="BN254" s="38"/>
      <c r="BO254" s="38"/>
      <c r="BP254" s="117" t="str">
        <f t="shared" si="149"/>
        <v/>
      </c>
      <c r="BQ254" s="38"/>
      <c r="BR254" s="38"/>
      <c r="BS254" s="38"/>
      <c r="BT254" s="38"/>
      <c r="BV254" s="17">
        <f t="shared" si="143"/>
        <v>0</v>
      </c>
      <c r="BW254" s="17">
        <f t="shared" si="144"/>
        <v>0</v>
      </c>
      <c r="BX254" s="17">
        <f t="shared" si="145"/>
        <v>0</v>
      </c>
      <c r="BY254" s="17">
        <f t="shared" si="146"/>
        <v>0</v>
      </c>
      <c r="BZ254" s="17">
        <f t="shared" si="147"/>
        <v>0</v>
      </c>
      <c r="CA254" s="17">
        <f t="shared" si="148"/>
        <v>0</v>
      </c>
      <c r="CB254" s="17">
        <f t="shared" si="150"/>
        <v>0</v>
      </c>
      <c r="CC254" s="17">
        <f t="shared" si="151"/>
        <v>0</v>
      </c>
      <c r="CD254" s="17">
        <f t="shared" si="152"/>
        <v>0</v>
      </c>
      <c r="CE254" s="17">
        <f t="shared" si="153"/>
        <v>0</v>
      </c>
      <c r="CF254" s="17">
        <f t="shared" si="154"/>
        <v>0</v>
      </c>
      <c r="CG254" s="17">
        <f t="shared" si="155"/>
        <v>0</v>
      </c>
      <c r="CH254" s="17">
        <f t="shared" si="156"/>
        <v>0</v>
      </c>
      <c r="CI254" s="17">
        <f t="shared" si="157"/>
        <v>0</v>
      </c>
      <c r="CJ254" s="17">
        <f t="shared" si="158"/>
        <v>0</v>
      </c>
      <c r="CK254" s="17">
        <f t="shared" si="159"/>
        <v>0</v>
      </c>
      <c r="CL254" s="17">
        <f t="shared" si="160"/>
        <v>0</v>
      </c>
      <c r="CM254" s="17">
        <f t="shared" si="161"/>
        <v>0</v>
      </c>
      <c r="CN254" s="17">
        <f t="shared" si="162"/>
        <v>0</v>
      </c>
      <c r="CO254" s="17">
        <f t="shared" si="163"/>
        <v>0</v>
      </c>
      <c r="CP254" s="17">
        <f t="shared" si="164"/>
        <v>0</v>
      </c>
      <c r="CQ254" s="17">
        <f t="shared" si="165"/>
        <v>0</v>
      </c>
      <c r="CR254" s="17">
        <f t="shared" si="166"/>
        <v>0</v>
      </c>
      <c r="CS254" s="17">
        <f t="shared" si="167"/>
        <v>0</v>
      </c>
      <c r="CT254" s="17">
        <f t="shared" si="168"/>
        <v>0</v>
      </c>
      <c r="CU254" s="17">
        <f t="shared" si="169"/>
        <v>0</v>
      </c>
      <c r="CV254" s="17">
        <f t="shared" si="170"/>
        <v>0</v>
      </c>
      <c r="CW254" s="17">
        <f t="shared" si="171"/>
        <v>0</v>
      </c>
      <c r="CX254" s="17">
        <f t="shared" si="172"/>
        <v>0</v>
      </c>
      <c r="CY254" s="17">
        <f t="shared" si="173"/>
        <v>0</v>
      </c>
      <c r="CZ254" s="17">
        <f t="shared" si="174"/>
        <v>0</v>
      </c>
      <c r="DA254" s="17">
        <f t="shared" si="175"/>
        <v>0</v>
      </c>
      <c r="DB254" s="17">
        <f t="shared" si="176"/>
        <v>0</v>
      </c>
      <c r="DC254" s="17">
        <f t="shared" si="177"/>
        <v>0</v>
      </c>
      <c r="DD254" s="17">
        <f t="shared" si="178"/>
        <v>0</v>
      </c>
      <c r="DE254" s="17">
        <f t="shared" si="179"/>
        <v>0</v>
      </c>
      <c r="DF254" s="17">
        <f t="shared" si="180"/>
        <v>0</v>
      </c>
      <c r="DG254" s="17">
        <f t="shared" si="181"/>
        <v>0</v>
      </c>
    </row>
    <row r="255" spans="2:111" ht="15" customHeight="1" x14ac:dyDescent="0.2">
      <c r="B255" s="156">
        <v>247</v>
      </c>
      <c r="C255" s="157" t="str">
        <f t="shared" si="182"/>
        <v/>
      </c>
      <c r="D255" s="158" t="str">
        <f t="shared" si="142"/>
        <v>OK</v>
      </c>
      <c r="E255" s="159" t="e">
        <f>VLOOKUP('DATA SHEET'!$B$9,'Drill Size Info'!$T$2:$U$8,2,FALSE)</f>
        <v>#N/A</v>
      </c>
      <c r="F255" s="159" t="str">
        <f t="shared" si="183"/>
        <v/>
      </c>
      <c r="G255" s="91">
        <f t="shared" si="184"/>
        <v>0</v>
      </c>
      <c r="H255" s="160" t="s">
        <v>175</v>
      </c>
      <c r="I255" s="160" t="s">
        <v>175</v>
      </c>
      <c r="J255" s="160" t="str">
        <f>IF('DATA SHEET'!$B$10="NC-50","N/A","OK")</f>
        <v>OK</v>
      </c>
      <c r="K255" s="160" t="str">
        <f>IF('DATA SHEET'!$B$10="NC-50","N/A","OK")</f>
        <v>OK</v>
      </c>
      <c r="L255" s="160" t="str">
        <f t="shared" si="185"/>
        <v>OK</v>
      </c>
      <c r="M255" s="160" t="str">
        <f t="shared" si="186"/>
        <v>OK</v>
      </c>
      <c r="N255" s="160"/>
      <c r="O255" s="160"/>
      <c r="P255" s="160"/>
      <c r="Q255" s="160"/>
      <c r="R255" s="92" t="str">
        <f>IF(DI255&lt;&gt;"",
    IF(INT('Drill Size Info'!$AA$19)=INT('Drill Size Info'!$AB$19),
        --(INT('Drill Size Info'!$AA$19) &amp; "." &amp; DI255),
        IF(AND((--(INT('Drill Size Info'!$AA$19) &amp; "." &amp; DI255)&gt;=--('Drill Size Info'!$AA$19)), (--(INT('Drill Size Info'!$AA$19) &amp; "." &amp; DI255)&lt;=--('Drill Size Info'!$AB$19))),
            --(INT('Drill Size Info'!$AA$19) &amp; "." &amp; DI255),
            --(INT('Drill Size Info'!$AB$19) &amp; "." &amp; DI255)
        )
    ),
    IF(DH255&lt;&gt;"",
        IF(INT('Drill Size Info'!$AA$19)=INT('Drill Size Info'!$AB$19),
            --(INT('Drill Size Info'!$AA$19) &amp; "." &amp; LEFT(DH255,3)),
            IF(AND((--(INT('Drill Size Info'!$AA$19) &amp; "." &amp; LEFT(DH255,3))&gt;=--('Drill Size Info'!$AA$19)), (--(INT('Drill Size Info'!$AA$19) &amp; "." &amp; LEFT(DH255,3))&lt;=--('Drill Size Info'!$AB$19))),
                --(INT('Drill Size Info'!$AA$19) &amp; "." &amp; LEFT(DH255,3)),
                --(INT('Drill Size Info'!$AB$19) &amp; "." &amp; LEFT(DH255,3))
            )
        ),
        "OK"
    )
)</f>
        <v>OK</v>
      </c>
      <c r="S255" s="150" t="str">
        <f>IF(DJ255&lt;&gt;"",
    IF(INT('Drill Size Info'!$AA$19)=INT('Drill Size Info'!$AB$19),
        --(INT('Drill Size Info'!$AA$19) &amp; "." &amp; DJ255),
        IF(AND((--(INT('Drill Size Info'!$AA$19) &amp; "." &amp; DJ255)&gt;=--('Drill Size Info'!$AA$19)), (--(INT('Drill Size Info'!$AA$19) &amp; "." &amp; DJ255)&lt;=--('Drill Size Info'!$AB$19))),
            --(INT('Drill Size Info'!$AA$19) &amp; "." &amp; DJ255),
            --(INT('Drill Size Info'!$AB$19) &amp; "." &amp; DJ255)
        )
    ),
    IF(DH255&lt;&gt;"",
        IF(INT('Drill Size Info'!$AA$19)=INT('Drill Size Info'!$AB$19),
            --(INT('Drill Size Info'!$AA$19) &amp; "." &amp; RIGHT(DH255,3)),
            IF(AND((--(INT('Drill Size Info'!$AA$19) &amp; "." &amp; RIGHT(DH255,3))&gt;=--('Drill Size Info'!$AA$19)), (--(INT('Drill Size Info'!$AA$19) &amp; "." &amp; RIGHT(DH255,3))&lt;=--('Drill Size Info'!$AB$19))),
                --(INT('Drill Size Info'!$AA$19) &amp; "." &amp; RIGHT(DH255,3)),
                --(INT('Drill Size Info'!$AB$19) &amp; "." &amp; RIGHT(DH255,3))
            )
        ),
        "N/A"
    )
)</f>
        <v>N/A</v>
      </c>
      <c r="T255" s="150" t="str">
        <f>IF(DL255&lt;&gt;"",
    IF(INT('Drill Size Info'!$AA$19)=INT('Drill Size Info'!$AB$15),
        --(INT('Drill Size Info'!$AA$15) &amp; "." &amp; DL255),
        IF(AND((--(INT('Drill Size Info'!$AA$15) &amp; "." &amp; DL255)&gt;=--('Drill Size Info'!$AA$15)), (--(INT('Drill Size Info'!$AA$15) &amp; "." &amp; DL255)&lt;=--('Drill Size Info'!$AB$15))),
            --(INT('Drill Size Info'!$AA$15) &amp; "." &amp; DL255),
            --(INT('Drill Size Info'!$AB$15) &amp; "." &amp; DL255)
        )
    ),
    IF(DK255&lt;&gt;"",
        IF(INT('Drill Size Info'!$AA$15)=INT('Drill Size Info'!$AB$15),
            --(INT('Drill Size Info'!$AA$15) &amp; "." &amp; LEFT(DK255,3)),
            IF(AND((--(INT('Drill Size Info'!$AA$15) &amp; "." &amp; LEFT(DK255,3))&gt;=--('Drill Size Info'!$AA$15)), (--(INT('Drill Size Info'!$AA$15) &amp; "." &amp; LEFT(DK255,3))&lt;=--('Drill Size Info'!$AB$15))),
                --(INT('Drill Size Info'!$AA$15) &amp; "." &amp; LEFT(DK255,3)),
                --(INT('Drill Size Info'!$AB$15) &amp; "." &amp; LEFT(DK255,3))
            )
        ),
        "OK"
    )
)</f>
        <v>OK</v>
      </c>
      <c r="U255" s="150" t="str">
        <f>IF(DM255&lt;&gt;"",
    IF(INT('Drill Size Info'!$AA$19)=INT('Drill Size Info'!$AB$15),
        --(INT('Drill Size Info'!$AA$15) &amp; "." &amp; DM255),
        IF(AND((--(INT('Drill Size Info'!$AA$15) &amp; "." &amp; DM255)&gt;=--('Drill Size Info'!$AA$15)), (--(INT('Drill Size Info'!$AA$15) &amp; "." &amp; DM255)&lt;=--('Drill Size Info'!$AB$15))),
            --(INT('Drill Size Info'!$AA$15) &amp; "." &amp; DM255),
            --(INT('Drill Size Info'!$AB$15) &amp; "." &amp; DM255)
        )
    ),
    IF(DK255&lt;&gt;"",
        IF(INT('Drill Size Info'!$AA$15)=INT('Drill Size Info'!$AB$15),
            --(INT('Drill Size Info'!$AA$15) &amp; "." &amp; RIGHT(DK255,3)),
            IF(AND((--(INT('Drill Size Info'!$AA$15) &amp; "." &amp; RIGHT(DK255,3))&gt;=--('Drill Size Info'!$AA$15)), (--(INT('Drill Size Info'!$AA$15) &amp; "." &amp; RIGHT(DK255,3))&lt;=--('Drill Size Info'!$AB$15))),
                --(INT('Drill Size Info'!$AA$15) &amp; "." &amp; RIGHT(DK255,3)),
                --(INT('Drill Size Info'!$AB$15) &amp; "." &amp; RIGHT(DK255,3))
            )
        ),
        "N/A"
    )
)</f>
        <v>N/A</v>
      </c>
      <c r="V255" s="161"/>
      <c r="W255" s="161"/>
      <c r="X255" s="161"/>
      <c r="Y255" s="161"/>
      <c r="Z255" s="161"/>
      <c r="AA255" s="162"/>
      <c r="AB255" s="162"/>
      <c r="AC255" s="162"/>
      <c r="AD255" s="162"/>
      <c r="AE255" s="162"/>
      <c r="AF255" s="162"/>
      <c r="AG255" s="162"/>
      <c r="AH255" s="162"/>
      <c r="AI255" s="162"/>
      <c r="AJ255" s="162"/>
      <c r="AK255" s="162"/>
      <c r="AL255" s="162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3"/>
      <c r="BC255" s="163"/>
      <c r="BD255" s="163"/>
      <c r="BE255" s="164"/>
      <c r="BF255" s="165"/>
      <c r="BG255" s="162"/>
      <c r="BH255" s="162"/>
      <c r="BI255" s="164"/>
      <c r="BJ255" s="38"/>
      <c r="BK255" s="38"/>
      <c r="BL255" s="38"/>
      <c r="BM255" s="38"/>
      <c r="BN255" s="38"/>
      <c r="BO255" s="38"/>
      <c r="BP255" s="117" t="str">
        <f t="shared" si="149"/>
        <v/>
      </c>
      <c r="BQ255" s="38"/>
      <c r="BR255" s="38"/>
      <c r="BS255" s="38"/>
      <c r="BT255" s="38"/>
      <c r="BV255" s="17">
        <f t="shared" si="143"/>
        <v>0</v>
      </c>
      <c r="BW255" s="17">
        <f t="shared" si="144"/>
        <v>0</v>
      </c>
      <c r="BX255" s="17">
        <f t="shared" si="145"/>
        <v>0</v>
      </c>
      <c r="BY255" s="17">
        <f t="shared" si="146"/>
        <v>0</v>
      </c>
      <c r="BZ255" s="17">
        <f t="shared" si="147"/>
        <v>0</v>
      </c>
      <c r="CA255" s="17">
        <f t="shared" si="148"/>
        <v>0</v>
      </c>
      <c r="CB255" s="17">
        <f t="shared" si="150"/>
        <v>0</v>
      </c>
      <c r="CC255" s="17">
        <f t="shared" si="151"/>
        <v>0</v>
      </c>
      <c r="CD255" s="17">
        <f t="shared" si="152"/>
        <v>0</v>
      </c>
      <c r="CE255" s="17">
        <f t="shared" si="153"/>
        <v>0</v>
      </c>
      <c r="CF255" s="17">
        <f t="shared" si="154"/>
        <v>0</v>
      </c>
      <c r="CG255" s="17">
        <f t="shared" si="155"/>
        <v>0</v>
      </c>
      <c r="CH255" s="17">
        <f t="shared" si="156"/>
        <v>0</v>
      </c>
      <c r="CI255" s="17">
        <f t="shared" si="157"/>
        <v>0</v>
      </c>
      <c r="CJ255" s="17">
        <f t="shared" si="158"/>
        <v>0</v>
      </c>
      <c r="CK255" s="17">
        <f t="shared" si="159"/>
        <v>0</v>
      </c>
      <c r="CL255" s="17">
        <f t="shared" si="160"/>
        <v>0</v>
      </c>
      <c r="CM255" s="17">
        <f t="shared" si="161"/>
        <v>0</v>
      </c>
      <c r="CN255" s="17">
        <f t="shared" si="162"/>
        <v>0</v>
      </c>
      <c r="CO255" s="17">
        <f t="shared" si="163"/>
        <v>0</v>
      </c>
      <c r="CP255" s="17">
        <f t="shared" si="164"/>
        <v>0</v>
      </c>
      <c r="CQ255" s="17">
        <f t="shared" si="165"/>
        <v>0</v>
      </c>
      <c r="CR255" s="17">
        <f t="shared" si="166"/>
        <v>0</v>
      </c>
      <c r="CS255" s="17">
        <f t="shared" si="167"/>
        <v>0</v>
      </c>
      <c r="CT255" s="17">
        <f t="shared" si="168"/>
        <v>0</v>
      </c>
      <c r="CU255" s="17">
        <f t="shared" si="169"/>
        <v>0</v>
      </c>
      <c r="CV255" s="17">
        <f t="shared" si="170"/>
        <v>0</v>
      </c>
      <c r="CW255" s="17">
        <f t="shared" si="171"/>
        <v>0</v>
      </c>
      <c r="CX255" s="17">
        <f t="shared" si="172"/>
        <v>0</v>
      </c>
      <c r="CY255" s="17">
        <f t="shared" si="173"/>
        <v>0</v>
      </c>
      <c r="CZ255" s="17">
        <f t="shared" si="174"/>
        <v>0</v>
      </c>
      <c r="DA255" s="17">
        <f t="shared" si="175"/>
        <v>0</v>
      </c>
      <c r="DB255" s="17">
        <f t="shared" si="176"/>
        <v>0</v>
      </c>
      <c r="DC255" s="17">
        <f t="shared" si="177"/>
        <v>0</v>
      </c>
      <c r="DD255" s="17">
        <f t="shared" si="178"/>
        <v>0</v>
      </c>
      <c r="DE255" s="17">
        <f t="shared" si="179"/>
        <v>0</v>
      </c>
      <c r="DF255" s="17">
        <f t="shared" si="180"/>
        <v>0</v>
      </c>
      <c r="DG255" s="17">
        <f t="shared" si="181"/>
        <v>0</v>
      </c>
    </row>
    <row r="256" spans="2:111" ht="15" customHeight="1" x14ac:dyDescent="0.2">
      <c r="B256" s="156">
        <v>248</v>
      </c>
      <c r="C256" s="157" t="str">
        <f t="shared" si="182"/>
        <v/>
      </c>
      <c r="D256" s="158" t="str">
        <f t="shared" si="142"/>
        <v>OK</v>
      </c>
      <c r="E256" s="159" t="e">
        <f>VLOOKUP('DATA SHEET'!$B$9,'Drill Size Info'!$T$2:$U$8,2,FALSE)</f>
        <v>#N/A</v>
      </c>
      <c r="F256" s="159" t="str">
        <f t="shared" si="183"/>
        <v/>
      </c>
      <c r="G256" s="91">
        <f t="shared" si="184"/>
        <v>0</v>
      </c>
      <c r="H256" s="160" t="s">
        <v>175</v>
      </c>
      <c r="I256" s="160" t="s">
        <v>175</v>
      </c>
      <c r="J256" s="160" t="str">
        <f>IF('DATA SHEET'!$B$10="NC-50","N/A","OK")</f>
        <v>OK</v>
      </c>
      <c r="K256" s="160" t="str">
        <f>IF('DATA SHEET'!$B$10="NC-50","N/A","OK")</f>
        <v>OK</v>
      </c>
      <c r="L256" s="160" t="str">
        <f t="shared" si="185"/>
        <v>OK</v>
      </c>
      <c r="M256" s="160" t="str">
        <f t="shared" si="186"/>
        <v>OK</v>
      </c>
      <c r="N256" s="160"/>
      <c r="O256" s="160"/>
      <c r="P256" s="160"/>
      <c r="Q256" s="160"/>
      <c r="R256" s="92" t="str">
        <f>IF(DI256&lt;&gt;"",
    IF(INT('Drill Size Info'!$AA$19)=INT('Drill Size Info'!$AB$19),
        --(INT('Drill Size Info'!$AA$19) &amp; "." &amp; DI256),
        IF(AND((--(INT('Drill Size Info'!$AA$19) &amp; "." &amp; DI256)&gt;=--('Drill Size Info'!$AA$19)), (--(INT('Drill Size Info'!$AA$19) &amp; "." &amp; DI256)&lt;=--('Drill Size Info'!$AB$19))),
            --(INT('Drill Size Info'!$AA$19) &amp; "." &amp; DI256),
            --(INT('Drill Size Info'!$AB$19) &amp; "." &amp; DI256)
        )
    ),
    IF(DH256&lt;&gt;"",
        IF(INT('Drill Size Info'!$AA$19)=INT('Drill Size Info'!$AB$19),
            --(INT('Drill Size Info'!$AA$19) &amp; "." &amp; LEFT(DH256,3)),
            IF(AND((--(INT('Drill Size Info'!$AA$19) &amp; "." &amp; LEFT(DH256,3))&gt;=--('Drill Size Info'!$AA$19)), (--(INT('Drill Size Info'!$AA$19) &amp; "." &amp; LEFT(DH256,3))&lt;=--('Drill Size Info'!$AB$19))),
                --(INT('Drill Size Info'!$AA$19) &amp; "." &amp; LEFT(DH256,3)),
                --(INT('Drill Size Info'!$AB$19) &amp; "." &amp; LEFT(DH256,3))
            )
        ),
        "OK"
    )
)</f>
        <v>OK</v>
      </c>
      <c r="S256" s="150" t="str">
        <f>IF(DJ256&lt;&gt;"",
    IF(INT('Drill Size Info'!$AA$19)=INT('Drill Size Info'!$AB$19),
        --(INT('Drill Size Info'!$AA$19) &amp; "." &amp; DJ256),
        IF(AND((--(INT('Drill Size Info'!$AA$19) &amp; "." &amp; DJ256)&gt;=--('Drill Size Info'!$AA$19)), (--(INT('Drill Size Info'!$AA$19) &amp; "." &amp; DJ256)&lt;=--('Drill Size Info'!$AB$19))),
            --(INT('Drill Size Info'!$AA$19) &amp; "." &amp; DJ256),
            --(INT('Drill Size Info'!$AB$19) &amp; "." &amp; DJ256)
        )
    ),
    IF(DH256&lt;&gt;"",
        IF(INT('Drill Size Info'!$AA$19)=INT('Drill Size Info'!$AB$19),
            --(INT('Drill Size Info'!$AA$19) &amp; "." &amp; RIGHT(DH256,3)),
            IF(AND((--(INT('Drill Size Info'!$AA$19) &amp; "." &amp; RIGHT(DH256,3))&gt;=--('Drill Size Info'!$AA$19)), (--(INT('Drill Size Info'!$AA$19) &amp; "." &amp; RIGHT(DH256,3))&lt;=--('Drill Size Info'!$AB$19))),
                --(INT('Drill Size Info'!$AA$19) &amp; "." &amp; RIGHT(DH256,3)),
                --(INT('Drill Size Info'!$AB$19) &amp; "." &amp; RIGHT(DH256,3))
            )
        ),
        "N/A"
    )
)</f>
        <v>N/A</v>
      </c>
      <c r="T256" s="150" t="str">
        <f>IF(DL256&lt;&gt;"",
    IF(INT('Drill Size Info'!$AA$19)=INT('Drill Size Info'!$AB$15),
        --(INT('Drill Size Info'!$AA$15) &amp; "." &amp; DL256),
        IF(AND((--(INT('Drill Size Info'!$AA$15) &amp; "." &amp; DL256)&gt;=--('Drill Size Info'!$AA$15)), (--(INT('Drill Size Info'!$AA$15) &amp; "." &amp; DL256)&lt;=--('Drill Size Info'!$AB$15))),
            --(INT('Drill Size Info'!$AA$15) &amp; "." &amp; DL256),
            --(INT('Drill Size Info'!$AB$15) &amp; "." &amp; DL256)
        )
    ),
    IF(DK256&lt;&gt;"",
        IF(INT('Drill Size Info'!$AA$15)=INT('Drill Size Info'!$AB$15),
            --(INT('Drill Size Info'!$AA$15) &amp; "." &amp; LEFT(DK256,3)),
            IF(AND((--(INT('Drill Size Info'!$AA$15) &amp; "." &amp; LEFT(DK256,3))&gt;=--('Drill Size Info'!$AA$15)), (--(INT('Drill Size Info'!$AA$15) &amp; "." &amp; LEFT(DK256,3))&lt;=--('Drill Size Info'!$AB$15))),
                --(INT('Drill Size Info'!$AA$15) &amp; "." &amp; LEFT(DK256,3)),
                --(INT('Drill Size Info'!$AB$15) &amp; "." &amp; LEFT(DK256,3))
            )
        ),
        "OK"
    )
)</f>
        <v>OK</v>
      </c>
      <c r="U256" s="150" t="str">
        <f>IF(DM256&lt;&gt;"",
    IF(INT('Drill Size Info'!$AA$19)=INT('Drill Size Info'!$AB$15),
        --(INT('Drill Size Info'!$AA$15) &amp; "." &amp; DM256),
        IF(AND((--(INT('Drill Size Info'!$AA$15) &amp; "." &amp; DM256)&gt;=--('Drill Size Info'!$AA$15)), (--(INT('Drill Size Info'!$AA$15) &amp; "." &amp; DM256)&lt;=--('Drill Size Info'!$AB$15))),
            --(INT('Drill Size Info'!$AA$15) &amp; "." &amp; DM256),
            --(INT('Drill Size Info'!$AB$15) &amp; "." &amp; DM256)
        )
    ),
    IF(DK256&lt;&gt;"",
        IF(INT('Drill Size Info'!$AA$15)=INT('Drill Size Info'!$AB$15),
            --(INT('Drill Size Info'!$AA$15) &amp; "." &amp; RIGHT(DK256,3)),
            IF(AND((--(INT('Drill Size Info'!$AA$15) &amp; "." &amp; RIGHT(DK256,3))&gt;=--('Drill Size Info'!$AA$15)), (--(INT('Drill Size Info'!$AA$15) &amp; "." &amp; RIGHT(DK256,3))&lt;=--('Drill Size Info'!$AB$15))),
                --(INT('Drill Size Info'!$AA$15) &amp; "." &amp; RIGHT(DK256,3)),
                --(INT('Drill Size Info'!$AB$15) &amp; "." &amp; RIGHT(DK256,3))
            )
        ),
        "N/A"
    )
)</f>
        <v>N/A</v>
      </c>
      <c r="V256" s="161"/>
      <c r="W256" s="161"/>
      <c r="X256" s="161"/>
      <c r="Y256" s="161"/>
      <c r="Z256" s="161"/>
      <c r="AA256" s="162"/>
      <c r="AB256" s="162"/>
      <c r="AC256" s="162"/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3"/>
      <c r="BC256" s="163"/>
      <c r="BD256" s="163"/>
      <c r="BE256" s="164"/>
      <c r="BF256" s="165"/>
      <c r="BG256" s="162"/>
      <c r="BH256" s="162"/>
      <c r="BI256" s="164"/>
      <c r="BJ256" s="38"/>
      <c r="BK256" s="38"/>
      <c r="BL256" s="38"/>
      <c r="BM256" s="38"/>
      <c r="BN256" s="38"/>
      <c r="BO256" s="38"/>
      <c r="BP256" s="117" t="str">
        <f t="shared" si="149"/>
        <v/>
      </c>
      <c r="BQ256" s="38"/>
      <c r="BR256" s="38"/>
      <c r="BS256" s="38"/>
      <c r="BT256" s="38"/>
      <c r="BV256" s="17">
        <f t="shared" si="143"/>
        <v>0</v>
      </c>
      <c r="BW256" s="17">
        <f t="shared" si="144"/>
        <v>0</v>
      </c>
      <c r="BX256" s="17">
        <f t="shared" si="145"/>
        <v>0</v>
      </c>
      <c r="BY256" s="17">
        <f t="shared" si="146"/>
        <v>0</v>
      </c>
      <c r="BZ256" s="17">
        <f t="shared" si="147"/>
        <v>0</v>
      </c>
      <c r="CA256" s="17">
        <f t="shared" si="148"/>
        <v>0</v>
      </c>
      <c r="CB256" s="17">
        <f t="shared" si="150"/>
        <v>0</v>
      </c>
      <c r="CC256" s="17">
        <f t="shared" si="151"/>
        <v>0</v>
      </c>
      <c r="CD256" s="17">
        <f t="shared" si="152"/>
        <v>0</v>
      </c>
      <c r="CE256" s="17">
        <f t="shared" si="153"/>
        <v>0</v>
      </c>
      <c r="CF256" s="17">
        <f t="shared" si="154"/>
        <v>0</v>
      </c>
      <c r="CG256" s="17">
        <f t="shared" si="155"/>
        <v>0</v>
      </c>
      <c r="CH256" s="17">
        <f t="shared" si="156"/>
        <v>0</v>
      </c>
      <c r="CI256" s="17">
        <f t="shared" si="157"/>
        <v>0</v>
      </c>
      <c r="CJ256" s="17">
        <f t="shared" si="158"/>
        <v>0</v>
      </c>
      <c r="CK256" s="17">
        <f t="shared" si="159"/>
        <v>0</v>
      </c>
      <c r="CL256" s="17">
        <f t="shared" si="160"/>
        <v>0</v>
      </c>
      <c r="CM256" s="17">
        <f t="shared" si="161"/>
        <v>0</v>
      </c>
      <c r="CN256" s="17">
        <f t="shared" si="162"/>
        <v>0</v>
      </c>
      <c r="CO256" s="17">
        <f t="shared" si="163"/>
        <v>0</v>
      </c>
      <c r="CP256" s="17">
        <f t="shared" si="164"/>
        <v>0</v>
      </c>
      <c r="CQ256" s="17">
        <f t="shared" si="165"/>
        <v>0</v>
      </c>
      <c r="CR256" s="17">
        <f t="shared" si="166"/>
        <v>0</v>
      </c>
      <c r="CS256" s="17">
        <f t="shared" si="167"/>
        <v>0</v>
      </c>
      <c r="CT256" s="17">
        <f t="shared" si="168"/>
        <v>0</v>
      </c>
      <c r="CU256" s="17">
        <f t="shared" si="169"/>
        <v>0</v>
      </c>
      <c r="CV256" s="17">
        <f t="shared" si="170"/>
        <v>0</v>
      </c>
      <c r="CW256" s="17">
        <f t="shared" si="171"/>
        <v>0</v>
      </c>
      <c r="CX256" s="17">
        <f t="shared" si="172"/>
        <v>0</v>
      </c>
      <c r="CY256" s="17">
        <f t="shared" si="173"/>
        <v>0</v>
      </c>
      <c r="CZ256" s="17">
        <f t="shared" si="174"/>
        <v>0</v>
      </c>
      <c r="DA256" s="17">
        <f t="shared" si="175"/>
        <v>0</v>
      </c>
      <c r="DB256" s="17">
        <f t="shared" si="176"/>
        <v>0</v>
      </c>
      <c r="DC256" s="17">
        <f t="shared" si="177"/>
        <v>0</v>
      </c>
      <c r="DD256" s="17">
        <f t="shared" si="178"/>
        <v>0</v>
      </c>
      <c r="DE256" s="17">
        <f t="shared" si="179"/>
        <v>0</v>
      </c>
      <c r="DF256" s="17">
        <f t="shared" si="180"/>
        <v>0</v>
      </c>
      <c r="DG256" s="17">
        <f t="shared" si="181"/>
        <v>0</v>
      </c>
    </row>
    <row r="257" spans="2:111" ht="15" customHeight="1" x14ac:dyDescent="0.2">
      <c r="B257" s="156">
        <v>249</v>
      </c>
      <c r="C257" s="157" t="str">
        <f t="shared" si="182"/>
        <v/>
      </c>
      <c r="D257" s="158" t="str">
        <f t="shared" si="142"/>
        <v>OK</v>
      </c>
      <c r="E257" s="159" t="e">
        <f>VLOOKUP('DATA SHEET'!$B$9,'Drill Size Info'!$T$2:$U$8,2,FALSE)</f>
        <v>#N/A</v>
      </c>
      <c r="F257" s="159" t="str">
        <f t="shared" si="183"/>
        <v/>
      </c>
      <c r="G257" s="91">
        <f t="shared" si="184"/>
        <v>0</v>
      </c>
      <c r="H257" s="160" t="s">
        <v>175</v>
      </c>
      <c r="I257" s="160" t="s">
        <v>175</v>
      </c>
      <c r="J257" s="160" t="str">
        <f>IF('DATA SHEET'!$B$10="NC-50","N/A","OK")</f>
        <v>OK</v>
      </c>
      <c r="K257" s="160" t="str">
        <f>IF('DATA SHEET'!$B$10="NC-50","N/A","OK")</f>
        <v>OK</v>
      </c>
      <c r="L257" s="160" t="str">
        <f t="shared" si="185"/>
        <v>OK</v>
      </c>
      <c r="M257" s="160" t="str">
        <f t="shared" si="186"/>
        <v>OK</v>
      </c>
      <c r="N257" s="160"/>
      <c r="O257" s="160"/>
      <c r="P257" s="160"/>
      <c r="Q257" s="160"/>
      <c r="R257" s="92" t="str">
        <f>IF(DI257&lt;&gt;"",
    IF(INT('Drill Size Info'!$AA$19)=INT('Drill Size Info'!$AB$19),
        --(INT('Drill Size Info'!$AA$19) &amp; "." &amp; DI257),
        IF(AND((--(INT('Drill Size Info'!$AA$19) &amp; "." &amp; DI257)&gt;=--('Drill Size Info'!$AA$19)), (--(INT('Drill Size Info'!$AA$19) &amp; "." &amp; DI257)&lt;=--('Drill Size Info'!$AB$19))),
            --(INT('Drill Size Info'!$AA$19) &amp; "." &amp; DI257),
            --(INT('Drill Size Info'!$AB$19) &amp; "." &amp; DI257)
        )
    ),
    IF(DH257&lt;&gt;"",
        IF(INT('Drill Size Info'!$AA$19)=INT('Drill Size Info'!$AB$19),
            --(INT('Drill Size Info'!$AA$19) &amp; "." &amp; LEFT(DH257,3)),
            IF(AND((--(INT('Drill Size Info'!$AA$19) &amp; "." &amp; LEFT(DH257,3))&gt;=--('Drill Size Info'!$AA$19)), (--(INT('Drill Size Info'!$AA$19) &amp; "." &amp; LEFT(DH257,3))&lt;=--('Drill Size Info'!$AB$19))),
                --(INT('Drill Size Info'!$AA$19) &amp; "." &amp; LEFT(DH257,3)),
                --(INT('Drill Size Info'!$AB$19) &amp; "." &amp; LEFT(DH257,3))
            )
        ),
        "OK"
    )
)</f>
        <v>OK</v>
      </c>
      <c r="S257" s="150" t="str">
        <f>IF(DJ257&lt;&gt;"",
    IF(INT('Drill Size Info'!$AA$19)=INT('Drill Size Info'!$AB$19),
        --(INT('Drill Size Info'!$AA$19) &amp; "." &amp; DJ257),
        IF(AND((--(INT('Drill Size Info'!$AA$19) &amp; "." &amp; DJ257)&gt;=--('Drill Size Info'!$AA$19)), (--(INT('Drill Size Info'!$AA$19) &amp; "." &amp; DJ257)&lt;=--('Drill Size Info'!$AB$19))),
            --(INT('Drill Size Info'!$AA$19) &amp; "." &amp; DJ257),
            --(INT('Drill Size Info'!$AB$19) &amp; "." &amp; DJ257)
        )
    ),
    IF(DH257&lt;&gt;"",
        IF(INT('Drill Size Info'!$AA$19)=INT('Drill Size Info'!$AB$19),
            --(INT('Drill Size Info'!$AA$19) &amp; "." &amp; RIGHT(DH257,3)),
            IF(AND((--(INT('Drill Size Info'!$AA$19) &amp; "." &amp; RIGHT(DH257,3))&gt;=--('Drill Size Info'!$AA$19)), (--(INT('Drill Size Info'!$AA$19) &amp; "." &amp; RIGHT(DH257,3))&lt;=--('Drill Size Info'!$AB$19))),
                --(INT('Drill Size Info'!$AA$19) &amp; "." &amp; RIGHT(DH257,3)),
                --(INT('Drill Size Info'!$AB$19) &amp; "." &amp; RIGHT(DH257,3))
            )
        ),
        "N/A"
    )
)</f>
        <v>N/A</v>
      </c>
      <c r="T257" s="150" t="str">
        <f>IF(DL257&lt;&gt;"",
    IF(INT('Drill Size Info'!$AA$19)=INT('Drill Size Info'!$AB$15),
        --(INT('Drill Size Info'!$AA$15) &amp; "." &amp; DL257),
        IF(AND((--(INT('Drill Size Info'!$AA$15) &amp; "." &amp; DL257)&gt;=--('Drill Size Info'!$AA$15)), (--(INT('Drill Size Info'!$AA$15) &amp; "." &amp; DL257)&lt;=--('Drill Size Info'!$AB$15))),
            --(INT('Drill Size Info'!$AA$15) &amp; "." &amp; DL257),
            --(INT('Drill Size Info'!$AB$15) &amp; "." &amp; DL257)
        )
    ),
    IF(DK257&lt;&gt;"",
        IF(INT('Drill Size Info'!$AA$15)=INT('Drill Size Info'!$AB$15),
            --(INT('Drill Size Info'!$AA$15) &amp; "." &amp; LEFT(DK257,3)),
            IF(AND((--(INT('Drill Size Info'!$AA$15) &amp; "." &amp; LEFT(DK257,3))&gt;=--('Drill Size Info'!$AA$15)), (--(INT('Drill Size Info'!$AA$15) &amp; "." &amp; LEFT(DK257,3))&lt;=--('Drill Size Info'!$AB$15))),
                --(INT('Drill Size Info'!$AA$15) &amp; "." &amp; LEFT(DK257,3)),
                --(INT('Drill Size Info'!$AB$15) &amp; "." &amp; LEFT(DK257,3))
            )
        ),
        "OK"
    )
)</f>
        <v>OK</v>
      </c>
      <c r="U257" s="150" t="str">
        <f>IF(DM257&lt;&gt;"",
    IF(INT('Drill Size Info'!$AA$19)=INT('Drill Size Info'!$AB$15),
        --(INT('Drill Size Info'!$AA$15) &amp; "." &amp; DM257),
        IF(AND((--(INT('Drill Size Info'!$AA$15) &amp; "." &amp; DM257)&gt;=--('Drill Size Info'!$AA$15)), (--(INT('Drill Size Info'!$AA$15) &amp; "." &amp; DM257)&lt;=--('Drill Size Info'!$AB$15))),
            --(INT('Drill Size Info'!$AA$15) &amp; "." &amp; DM257),
            --(INT('Drill Size Info'!$AB$15) &amp; "." &amp; DM257)
        )
    ),
    IF(DK257&lt;&gt;"",
        IF(INT('Drill Size Info'!$AA$15)=INT('Drill Size Info'!$AB$15),
            --(INT('Drill Size Info'!$AA$15) &amp; "." &amp; RIGHT(DK257,3)),
            IF(AND((--(INT('Drill Size Info'!$AA$15) &amp; "." &amp; RIGHT(DK257,3))&gt;=--('Drill Size Info'!$AA$15)), (--(INT('Drill Size Info'!$AA$15) &amp; "." &amp; RIGHT(DK257,3))&lt;=--('Drill Size Info'!$AB$15))),
                --(INT('Drill Size Info'!$AA$15) &amp; "." &amp; RIGHT(DK257,3)),
                --(INT('Drill Size Info'!$AB$15) &amp; "." &amp; RIGHT(DK257,3))
            )
        ),
        "N/A"
    )
)</f>
        <v>N/A</v>
      </c>
      <c r="V257" s="161"/>
      <c r="W257" s="161"/>
      <c r="X257" s="161"/>
      <c r="Y257" s="161"/>
      <c r="Z257" s="161"/>
      <c r="AA257" s="162"/>
      <c r="AB257" s="162"/>
      <c r="AC257" s="162"/>
      <c r="AD257" s="162"/>
      <c r="AE257" s="162"/>
      <c r="AF257" s="162"/>
      <c r="AG257" s="162"/>
      <c r="AH257" s="162"/>
      <c r="AI257" s="162"/>
      <c r="AJ257" s="162"/>
      <c r="AK257" s="162"/>
      <c r="AL257" s="162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3"/>
      <c r="BC257" s="163"/>
      <c r="BD257" s="163"/>
      <c r="BE257" s="164"/>
      <c r="BF257" s="165"/>
      <c r="BG257" s="162"/>
      <c r="BH257" s="162"/>
      <c r="BI257" s="164"/>
      <c r="BJ257" s="38"/>
      <c r="BK257" s="38"/>
      <c r="BL257" s="38"/>
      <c r="BM257" s="38"/>
      <c r="BN257" s="38"/>
      <c r="BO257" s="38"/>
      <c r="BP257" s="117" t="str">
        <f t="shared" si="149"/>
        <v/>
      </c>
      <c r="BQ257" s="38"/>
      <c r="BR257" s="38"/>
      <c r="BS257" s="38"/>
      <c r="BT257" s="38"/>
      <c r="BV257" s="17">
        <f t="shared" si="143"/>
        <v>0</v>
      </c>
      <c r="BW257" s="17">
        <f t="shared" si="144"/>
        <v>0</v>
      </c>
      <c r="BX257" s="17">
        <f t="shared" si="145"/>
        <v>0</v>
      </c>
      <c r="BY257" s="17">
        <f t="shared" si="146"/>
        <v>0</v>
      </c>
      <c r="BZ257" s="17">
        <f t="shared" si="147"/>
        <v>0</v>
      </c>
      <c r="CA257" s="17">
        <f t="shared" si="148"/>
        <v>0</v>
      </c>
      <c r="CB257" s="17">
        <f t="shared" si="150"/>
        <v>0</v>
      </c>
      <c r="CC257" s="17">
        <f t="shared" si="151"/>
        <v>0</v>
      </c>
      <c r="CD257" s="17">
        <f t="shared" si="152"/>
        <v>0</v>
      </c>
      <c r="CE257" s="17">
        <f t="shared" si="153"/>
        <v>0</v>
      </c>
      <c r="CF257" s="17">
        <f t="shared" si="154"/>
        <v>0</v>
      </c>
      <c r="CG257" s="17">
        <f t="shared" si="155"/>
        <v>0</v>
      </c>
      <c r="CH257" s="17">
        <f t="shared" si="156"/>
        <v>0</v>
      </c>
      <c r="CI257" s="17">
        <f t="shared" si="157"/>
        <v>0</v>
      </c>
      <c r="CJ257" s="17">
        <f t="shared" si="158"/>
        <v>0</v>
      </c>
      <c r="CK257" s="17">
        <f t="shared" si="159"/>
        <v>0</v>
      </c>
      <c r="CL257" s="17">
        <f t="shared" si="160"/>
        <v>0</v>
      </c>
      <c r="CM257" s="17">
        <f t="shared" si="161"/>
        <v>0</v>
      </c>
      <c r="CN257" s="17">
        <f t="shared" si="162"/>
        <v>0</v>
      </c>
      <c r="CO257" s="17">
        <f t="shared" si="163"/>
        <v>0</v>
      </c>
      <c r="CP257" s="17">
        <f t="shared" si="164"/>
        <v>0</v>
      </c>
      <c r="CQ257" s="17">
        <f t="shared" si="165"/>
        <v>0</v>
      </c>
      <c r="CR257" s="17">
        <f t="shared" si="166"/>
        <v>0</v>
      </c>
      <c r="CS257" s="17">
        <f t="shared" si="167"/>
        <v>0</v>
      </c>
      <c r="CT257" s="17">
        <f t="shared" si="168"/>
        <v>0</v>
      </c>
      <c r="CU257" s="17">
        <f t="shared" si="169"/>
        <v>0</v>
      </c>
      <c r="CV257" s="17">
        <f t="shared" si="170"/>
        <v>0</v>
      </c>
      <c r="CW257" s="17">
        <f t="shared" si="171"/>
        <v>0</v>
      </c>
      <c r="CX257" s="17">
        <f t="shared" si="172"/>
        <v>0</v>
      </c>
      <c r="CY257" s="17">
        <f t="shared" si="173"/>
        <v>0</v>
      </c>
      <c r="CZ257" s="17">
        <f t="shared" si="174"/>
        <v>0</v>
      </c>
      <c r="DA257" s="17">
        <f t="shared" si="175"/>
        <v>0</v>
      </c>
      <c r="DB257" s="17">
        <f t="shared" si="176"/>
        <v>0</v>
      </c>
      <c r="DC257" s="17">
        <f t="shared" si="177"/>
        <v>0</v>
      </c>
      <c r="DD257" s="17">
        <f t="shared" si="178"/>
        <v>0</v>
      </c>
      <c r="DE257" s="17">
        <f t="shared" si="179"/>
        <v>0</v>
      </c>
      <c r="DF257" s="17">
        <f t="shared" si="180"/>
        <v>0</v>
      </c>
      <c r="DG257" s="17">
        <f t="shared" si="181"/>
        <v>0</v>
      </c>
    </row>
    <row r="258" spans="2:111" ht="15" customHeight="1" x14ac:dyDescent="0.2">
      <c r="B258" s="156">
        <v>250</v>
      </c>
      <c r="C258" s="157" t="str">
        <f t="shared" si="182"/>
        <v/>
      </c>
      <c r="D258" s="158" t="str">
        <f t="shared" si="142"/>
        <v>OK</v>
      </c>
      <c r="E258" s="159" t="e">
        <f>VLOOKUP('DATA SHEET'!$B$9,'Drill Size Info'!$T$2:$U$8,2,FALSE)</f>
        <v>#N/A</v>
      </c>
      <c r="F258" s="159" t="str">
        <f t="shared" si="183"/>
        <v/>
      </c>
      <c r="G258" s="91">
        <f t="shared" si="184"/>
        <v>0</v>
      </c>
      <c r="H258" s="160" t="s">
        <v>175</v>
      </c>
      <c r="I258" s="160" t="s">
        <v>175</v>
      </c>
      <c r="J258" s="160" t="str">
        <f>IF('DATA SHEET'!$B$10="NC-50","N/A","OK")</f>
        <v>OK</v>
      </c>
      <c r="K258" s="160" t="str">
        <f>IF('DATA SHEET'!$B$10="NC-50","N/A","OK")</f>
        <v>OK</v>
      </c>
      <c r="L258" s="160" t="str">
        <f t="shared" si="185"/>
        <v>OK</v>
      </c>
      <c r="M258" s="160" t="str">
        <f t="shared" si="186"/>
        <v>OK</v>
      </c>
      <c r="N258" s="160"/>
      <c r="O258" s="160"/>
      <c r="P258" s="160"/>
      <c r="Q258" s="160"/>
      <c r="R258" s="92" t="str">
        <f>IF(DI258&lt;&gt;"",
    IF(INT('Drill Size Info'!$AA$19)=INT('Drill Size Info'!$AB$19),
        --(INT('Drill Size Info'!$AA$19) &amp; "." &amp; DI258),
        IF(AND((--(INT('Drill Size Info'!$AA$19) &amp; "." &amp; DI258)&gt;=--('Drill Size Info'!$AA$19)), (--(INT('Drill Size Info'!$AA$19) &amp; "." &amp; DI258)&lt;=--('Drill Size Info'!$AB$19))),
            --(INT('Drill Size Info'!$AA$19) &amp; "." &amp; DI258),
            --(INT('Drill Size Info'!$AB$19) &amp; "." &amp; DI258)
        )
    ),
    IF(DH258&lt;&gt;"",
        IF(INT('Drill Size Info'!$AA$19)=INT('Drill Size Info'!$AB$19),
            --(INT('Drill Size Info'!$AA$19) &amp; "." &amp; LEFT(DH258,3)),
            IF(AND((--(INT('Drill Size Info'!$AA$19) &amp; "." &amp; LEFT(DH258,3))&gt;=--('Drill Size Info'!$AA$19)), (--(INT('Drill Size Info'!$AA$19) &amp; "." &amp; LEFT(DH258,3))&lt;=--('Drill Size Info'!$AB$19))),
                --(INT('Drill Size Info'!$AA$19) &amp; "." &amp; LEFT(DH258,3)),
                --(INT('Drill Size Info'!$AB$19) &amp; "." &amp; LEFT(DH258,3))
            )
        ),
        "OK"
    )
)</f>
        <v>OK</v>
      </c>
      <c r="S258" s="150" t="str">
        <f>IF(DJ258&lt;&gt;"",
    IF(INT('Drill Size Info'!$AA$19)=INT('Drill Size Info'!$AB$19),
        --(INT('Drill Size Info'!$AA$19) &amp; "." &amp; DJ258),
        IF(AND((--(INT('Drill Size Info'!$AA$19) &amp; "." &amp; DJ258)&gt;=--('Drill Size Info'!$AA$19)), (--(INT('Drill Size Info'!$AA$19) &amp; "." &amp; DJ258)&lt;=--('Drill Size Info'!$AB$19))),
            --(INT('Drill Size Info'!$AA$19) &amp; "." &amp; DJ258),
            --(INT('Drill Size Info'!$AB$19) &amp; "." &amp; DJ258)
        )
    ),
    IF(DH258&lt;&gt;"",
        IF(INT('Drill Size Info'!$AA$19)=INT('Drill Size Info'!$AB$19),
            --(INT('Drill Size Info'!$AA$19) &amp; "." &amp; RIGHT(DH258,3)),
            IF(AND((--(INT('Drill Size Info'!$AA$19) &amp; "." &amp; RIGHT(DH258,3))&gt;=--('Drill Size Info'!$AA$19)), (--(INT('Drill Size Info'!$AA$19) &amp; "." &amp; RIGHT(DH258,3))&lt;=--('Drill Size Info'!$AB$19))),
                --(INT('Drill Size Info'!$AA$19) &amp; "." &amp; RIGHT(DH258,3)),
                --(INT('Drill Size Info'!$AB$19) &amp; "." &amp; RIGHT(DH258,3))
            )
        ),
        "N/A"
    )
)</f>
        <v>N/A</v>
      </c>
      <c r="T258" s="150" t="str">
        <f>IF(DL258&lt;&gt;"",
    IF(INT('Drill Size Info'!$AA$19)=INT('Drill Size Info'!$AB$15),
        --(INT('Drill Size Info'!$AA$15) &amp; "." &amp; DL258),
        IF(AND((--(INT('Drill Size Info'!$AA$15) &amp; "." &amp; DL258)&gt;=--('Drill Size Info'!$AA$15)), (--(INT('Drill Size Info'!$AA$15) &amp; "." &amp; DL258)&lt;=--('Drill Size Info'!$AB$15))),
            --(INT('Drill Size Info'!$AA$15) &amp; "." &amp; DL258),
            --(INT('Drill Size Info'!$AB$15) &amp; "." &amp; DL258)
        )
    ),
    IF(DK258&lt;&gt;"",
        IF(INT('Drill Size Info'!$AA$15)=INT('Drill Size Info'!$AB$15),
            --(INT('Drill Size Info'!$AA$15) &amp; "." &amp; LEFT(DK258,3)),
            IF(AND((--(INT('Drill Size Info'!$AA$15) &amp; "." &amp; LEFT(DK258,3))&gt;=--('Drill Size Info'!$AA$15)), (--(INT('Drill Size Info'!$AA$15) &amp; "." &amp; LEFT(DK258,3))&lt;=--('Drill Size Info'!$AB$15))),
                --(INT('Drill Size Info'!$AA$15) &amp; "." &amp; LEFT(DK258,3)),
                --(INT('Drill Size Info'!$AB$15) &amp; "." &amp; LEFT(DK258,3))
            )
        ),
        "OK"
    )
)</f>
        <v>OK</v>
      </c>
      <c r="U258" s="150" t="str">
        <f>IF(DM258&lt;&gt;"",
    IF(INT('Drill Size Info'!$AA$19)=INT('Drill Size Info'!$AB$15),
        --(INT('Drill Size Info'!$AA$15) &amp; "." &amp; DM258),
        IF(AND((--(INT('Drill Size Info'!$AA$15) &amp; "." &amp; DM258)&gt;=--('Drill Size Info'!$AA$15)), (--(INT('Drill Size Info'!$AA$15) &amp; "." &amp; DM258)&lt;=--('Drill Size Info'!$AB$15))),
            --(INT('Drill Size Info'!$AA$15) &amp; "." &amp; DM258),
            --(INT('Drill Size Info'!$AB$15) &amp; "." &amp; DM258)
        )
    ),
    IF(DK258&lt;&gt;"",
        IF(INT('Drill Size Info'!$AA$15)=INT('Drill Size Info'!$AB$15),
            --(INT('Drill Size Info'!$AA$15) &amp; "." &amp; RIGHT(DK258,3)),
            IF(AND((--(INT('Drill Size Info'!$AA$15) &amp; "." &amp; RIGHT(DK258,3))&gt;=--('Drill Size Info'!$AA$15)), (--(INT('Drill Size Info'!$AA$15) &amp; "." &amp; RIGHT(DK258,3))&lt;=--('Drill Size Info'!$AB$15))),
                --(INT('Drill Size Info'!$AA$15) &amp; "." &amp; RIGHT(DK258,3)),
                --(INT('Drill Size Info'!$AB$15) &amp; "." &amp; RIGHT(DK258,3))
            )
        ),
        "N/A"
    )
)</f>
        <v>N/A</v>
      </c>
      <c r="V258" s="161"/>
      <c r="W258" s="161"/>
      <c r="X258" s="161"/>
      <c r="Y258" s="161"/>
      <c r="Z258" s="161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3"/>
      <c r="BC258" s="163"/>
      <c r="BD258" s="163"/>
      <c r="BE258" s="164"/>
      <c r="BF258" s="165"/>
      <c r="BG258" s="162"/>
      <c r="BH258" s="162"/>
      <c r="BI258" s="164"/>
      <c r="BJ258" s="38"/>
      <c r="BK258" s="38"/>
      <c r="BL258" s="38"/>
      <c r="BM258" s="38"/>
      <c r="BN258" s="38"/>
      <c r="BO258" s="38"/>
      <c r="BP258" s="117" t="str">
        <f t="shared" si="149"/>
        <v/>
      </c>
      <c r="BQ258" s="38"/>
      <c r="BR258" s="38"/>
      <c r="BS258" s="38"/>
      <c r="BT258" s="38"/>
      <c r="BV258" s="17">
        <f t="shared" si="143"/>
        <v>0</v>
      </c>
      <c r="BW258" s="17">
        <f t="shared" si="144"/>
        <v>0</v>
      </c>
      <c r="BX258" s="17">
        <f t="shared" si="145"/>
        <v>0</v>
      </c>
      <c r="BY258" s="17">
        <f t="shared" si="146"/>
        <v>0</v>
      </c>
      <c r="BZ258" s="17">
        <f t="shared" si="147"/>
        <v>0</v>
      </c>
      <c r="CA258" s="17">
        <f t="shared" si="148"/>
        <v>0</v>
      </c>
      <c r="CB258" s="17">
        <f t="shared" si="150"/>
        <v>0</v>
      </c>
      <c r="CC258" s="17">
        <f t="shared" si="151"/>
        <v>0</v>
      </c>
      <c r="CD258" s="17">
        <f t="shared" si="152"/>
        <v>0</v>
      </c>
      <c r="CE258" s="17">
        <f t="shared" si="153"/>
        <v>0</v>
      </c>
      <c r="CF258" s="17">
        <f t="shared" si="154"/>
        <v>0</v>
      </c>
      <c r="CG258" s="17">
        <f t="shared" si="155"/>
        <v>0</v>
      </c>
      <c r="CH258" s="17">
        <f t="shared" si="156"/>
        <v>0</v>
      </c>
      <c r="CI258" s="17">
        <f t="shared" si="157"/>
        <v>0</v>
      </c>
      <c r="CJ258" s="17">
        <f t="shared" si="158"/>
        <v>0</v>
      </c>
      <c r="CK258" s="17">
        <f t="shared" si="159"/>
        <v>0</v>
      </c>
      <c r="CL258" s="17">
        <f t="shared" si="160"/>
        <v>0</v>
      </c>
      <c r="CM258" s="17">
        <f t="shared" si="161"/>
        <v>0</v>
      </c>
      <c r="CN258" s="17">
        <f t="shared" si="162"/>
        <v>0</v>
      </c>
      <c r="CO258" s="17">
        <f t="shared" si="163"/>
        <v>0</v>
      </c>
      <c r="CP258" s="17">
        <f t="shared" si="164"/>
        <v>0</v>
      </c>
      <c r="CQ258" s="17">
        <f t="shared" si="165"/>
        <v>0</v>
      </c>
      <c r="CR258" s="17">
        <f t="shared" si="166"/>
        <v>0</v>
      </c>
      <c r="CS258" s="17">
        <f t="shared" si="167"/>
        <v>0</v>
      </c>
      <c r="CT258" s="17">
        <f t="shared" si="168"/>
        <v>0</v>
      </c>
      <c r="CU258" s="17">
        <f t="shared" si="169"/>
        <v>0</v>
      </c>
      <c r="CV258" s="17">
        <f t="shared" si="170"/>
        <v>0</v>
      </c>
      <c r="CW258" s="17">
        <f t="shared" si="171"/>
        <v>0</v>
      </c>
      <c r="CX258" s="17">
        <f t="shared" si="172"/>
        <v>0</v>
      </c>
      <c r="CY258" s="17">
        <f t="shared" si="173"/>
        <v>0</v>
      </c>
      <c r="CZ258" s="17">
        <f t="shared" si="174"/>
        <v>0</v>
      </c>
      <c r="DA258" s="17">
        <f t="shared" si="175"/>
        <v>0</v>
      </c>
      <c r="DB258" s="17">
        <f t="shared" si="176"/>
        <v>0</v>
      </c>
      <c r="DC258" s="17">
        <f t="shared" si="177"/>
        <v>0</v>
      </c>
      <c r="DD258" s="17">
        <f t="shared" si="178"/>
        <v>0</v>
      </c>
      <c r="DE258" s="17">
        <f t="shared" si="179"/>
        <v>0</v>
      </c>
      <c r="DF258" s="17">
        <f t="shared" si="180"/>
        <v>0</v>
      </c>
      <c r="DG258" s="17">
        <f t="shared" si="181"/>
        <v>0</v>
      </c>
    </row>
    <row r="259" spans="2:111" ht="15" customHeight="1" x14ac:dyDescent="0.2">
      <c r="B259" s="156">
        <v>251</v>
      </c>
      <c r="C259" s="157" t="str">
        <f t="shared" si="182"/>
        <v/>
      </c>
      <c r="D259" s="158" t="str">
        <f t="shared" si="142"/>
        <v>OK</v>
      </c>
      <c r="E259" s="159" t="e">
        <f>VLOOKUP('DATA SHEET'!$B$9,'Drill Size Info'!$T$2:$U$8,2,FALSE)</f>
        <v>#N/A</v>
      </c>
      <c r="F259" s="159" t="str">
        <f t="shared" si="183"/>
        <v/>
      </c>
      <c r="G259" s="91">
        <f t="shared" si="184"/>
        <v>0</v>
      </c>
      <c r="H259" s="160" t="s">
        <v>175</v>
      </c>
      <c r="I259" s="160" t="s">
        <v>175</v>
      </c>
      <c r="J259" s="160" t="str">
        <f>IF('DATA SHEET'!$B$10="NC-50","N/A","OK")</f>
        <v>OK</v>
      </c>
      <c r="K259" s="160" t="str">
        <f>IF('DATA SHEET'!$B$10="NC-50","N/A","OK")</f>
        <v>OK</v>
      </c>
      <c r="L259" s="160" t="str">
        <f t="shared" si="185"/>
        <v>OK</v>
      </c>
      <c r="M259" s="160" t="str">
        <f t="shared" si="186"/>
        <v>OK</v>
      </c>
      <c r="N259" s="160"/>
      <c r="O259" s="160"/>
      <c r="P259" s="160"/>
      <c r="Q259" s="160"/>
      <c r="R259" s="92" t="str">
        <f>IF(DI259&lt;&gt;"",
    IF(INT('Drill Size Info'!$AA$19)=INT('Drill Size Info'!$AB$19),
        --(INT('Drill Size Info'!$AA$19) &amp; "." &amp; DI259),
        IF(AND((--(INT('Drill Size Info'!$AA$19) &amp; "." &amp; DI259)&gt;=--('Drill Size Info'!$AA$19)), (--(INT('Drill Size Info'!$AA$19) &amp; "." &amp; DI259)&lt;=--('Drill Size Info'!$AB$19))),
            --(INT('Drill Size Info'!$AA$19) &amp; "." &amp; DI259),
            --(INT('Drill Size Info'!$AB$19) &amp; "." &amp; DI259)
        )
    ),
    IF(DH259&lt;&gt;"",
        IF(INT('Drill Size Info'!$AA$19)=INT('Drill Size Info'!$AB$19),
            --(INT('Drill Size Info'!$AA$19) &amp; "." &amp; LEFT(DH259,3)),
            IF(AND((--(INT('Drill Size Info'!$AA$19) &amp; "." &amp; LEFT(DH259,3))&gt;=--('Drill Size Info'!$AA$19)), (--(INT('Drill Size Info'!$AA$19) &amp; "." &amp; LEFT(DH259,3))&lt;=--('Drill Size Info'!$AB$19))),
                --(INT('Drill Size Info'!$AA$19) &amp; "." &amp; LEFT(DH259,3)),
                --(INT('Drill Size Info'!$AB$19) &amp; "." &amp; LEFT(DH259,3))
            )
        ),
        "OK"
    )
)</f>
        <v>OK</v>
      </c>
      <c r="S259" s="150" t="str">
        <f>IF(DJ259&lt;&gt;"",
    IF(INT('Drill Size Info'!$AA$19)=INT('Drill Size Info'!$AB$19),
        --(INT('Drill Size Info'!$AA$19) &amp; "." &amp; DJ259),
        IF(AND((--(INT('Drill Size Info'!$AA$19) &amp; "." &amp; DJ259)&gt;=--('Drill Size Info'!$AA$19)), (--(INT('Drill Size Info'!$AA$19) &amp; "." &amp; DJ259)&lt;=--('Drill Size Info'!$AB$19))),
            --(INT('Drill Size Info'!$AA$19) &amp; "." &amp; DJ259),
            --(INT('Drill Size Info'!$AB$19) &amp; "." &amp; DJ259)
        )
    ),
    IF(DH259&lt;&gt;"",
        IF(INT('Drill Size Info'!$AA$19)=INT('Drill Size Info'!$AB$19),
            --(INT('Drill Size Info'!$AA$19) &amp; "." &amp; RIGHT(DH259,3)),
            IF(AND((--(INT('Drill Size Info'!$AA$19) &amp; "." &amp; RIGHT(DH259,3))&gt;=--('Drill Size Info'!$AA$19)), (--(INT('Drill Size Info'!$AA$19) &amp; "." &amp; RIGHT(DH259,3))&lt;=--('Drill Size Info'!$AB$19))),
                --(INT('Drill Size Info'!$AA$19) &amp; "." &amp; RIGHT(DH259,3)),
                --(INT('Drill Size Info'!$AB$19) &amp; "." &amp; RIGHT(DH259,3))
            )
        ),
        "N/A"
    )
)</f>
        <v>N/A</v>
      </c>
      <c r="T259" s="150" t="str">
        <f>IF(DL259&lt;&gt;"",
    IF(INT('Drill Size Info'!$AA$19)=INT('Drill Size Info'!$AB$15),
        --(INT('Drill Size Info'!$AA$15) &amp; "." &amp; DL259),
        IF(AND((--(INT('Drill Size Info'!$AA$15) &amp; "." &amp; DL259)&gt;=--('Drill Size Info'!$AA$15)), (--(INT('Drill Size Info'!$AA$15) &amp; "." &amp; DL259)&lt;=--('Drill Size Info'!$AB$15))),
            --(INT('Drill Size Info'!$AA$15) &amp; "." &amp; DL259),
            --(INT('Drill Size Info'!$AB$15) &amp; "." &amp; DL259)
        )
    ),
    IF(DK259&lt;&gt;"",
        IF(INT('Drill Size Info'!$AA$15)=INT('Drill Size Info'!$AB$15),
            --(INT('Drill Size Info'!$AA$15) &amp; "." &amp; LEFT(DK259,3)),
            IF(AND((--(INT('Drill Size Info'!$AA$15) &amp; "." &amp; LEFT(DK259,3))&gt;=--('Drill Size Info'!$AA$15)), (--(INT('Drill Size Info'!$AA$15) &amp; "." &amp; LEFT(DK259,3))&lt;=--('Drill Size Info'!$AB$15))),
                --(INT('Drill Size Info'!$AA$15) &amp; "." &amp; LEFT(DK259,3)),
                --(INT('Drill Size Info'!$AB$15) &amp; "." &amp; LEFT(DK259,3))
            )
        ),
        "OK"
    )
)</f>
        <v>OK</v>
      </c>
      <c r="U259" s="150" t="str">
        <f>IF(DM259&lt;&gt;"",
    IF(INT('Drill Size Info'!$AA$19)=INT('Drill Size Info'!$AB$15),
        --(INT('Drill Size Info'!$AA$15) &amp; "." &amp; DM259),
        IF(AND((--(INT('Drill Size Info'!$AA$15) &amp; "." &amp; DM259)&gt;=--('Drill Size Info'!$AA$15)), (--(INT('Drill Size Info'!$AA$15) &amp; "." &amp; DM259)&lt;=--('Drill Size Info'!$AB$15))),
            --(INT('Drill Size Info'!$AA$15) &amp; "." &amp; DM259),
            --(INT('Drill Size Info'!$AB$15) &amp; "." &amp; DM259)
        )
    ),
    IF(DK259&lt;&gt;"",
        IF(INT('Drill Size Info'!$AA$15)=INT('Drill Size Info'!$AB$15),
            --(INT('Drill Size Info'!$AA$15) &amp; "." &amp; RIGHT(DK259,3)),
            IF(AND((--(INT('Drill Size Info'!$AA$15) &amp; "." &amp; RIGHT(DK259,3))&gt;=--('Drill Size Info'!$AA$15)), (--(INT('Drill Size Info'!$AA$15) &amp; "." &amp; RIGHT(DK259,3))&lt;=--('Drill Size Info'!$AB$15))),
                --(INT('Drill Size Info'!$AA$15) &amp; "." &amp; RIGHT(DK259,3)),
                --(INT('Drill Size Info'!$AB$15) &amp; "." &amp; RIGHT(DK259,3))
            )
        ),
        "N/A"
    )
)</f>
        <v>N/A</v>
      </c>
      <c r="V259" s="161"/>
      <c r="W259" s="161"/>
      <c r="X259" s="161"/>
      <c r="Y259" s="161"/>
      <c r="Z259" s="161"/>
      <c r="AA259" s="162"/>
      <c r="AB259" s="162"/>
      <c r="AC259" s="162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3"/>
      <c r="BC259" s="163"/>
      <c r="BD259" s="163"/>
      <c r="BE259" s="164"/>
      <c r="BF259" s="165"/>
      <c r="BG259" s="162"/>
      <c r="BH259" s="162"/>
      <c r="BI259" s="164"/>
      <c r="BJ259" s="38"/>
      <c r="BK259" s="38"/>
      <c r="BL259" s="38"/>
      <c r="BM259" s="38"/>
      <c r="BN259" s="38"/>
      <c r="BO259" s="38"/>
      <c r="BP259" s="117" t="str">
        <f t="shared" si="149"/>
        <v/>
      </c>
      <c r="BQ259" s="38"/>
      <c r="BR259" s="38"/>
      <c r="BS259" s="38"/>
      <c r="BT259" s="38"/>
      <c r="BV259" s="17">
        <f t="shared" si="143"/>
        <v>0</v>
      </c>
      <c r="BW259" s="17">
        <f t="shared" si="144"/>
        <v>0</v>
      </c>
      <c r="BX259" s="17">
        <f t="shared" si="145"/>
        <v>0</v>
      </c>
      <c r="BY259" s="17">
        <f t="shared" si="146"/>
        <v>0</v>
      </c>
      <c r="BZ259" s="17">
        <f t="shared" si="147"/>
        <v>0</v>
      </c>
      <c r="CA259" s="17">
        <f t="shared" si="148"/>
        <v>0</v>
      </c>
      <c r="CB259" s="17">
        <f t="shared" si="150"/>
        <v>0</v>
      </c>
      <c r="CC259" s="17">
        <f t="shared" si="151"/>
        <v>0</v>
      </c>
      <c r="CD259" s="17">
        <f t="shared" si="152"/>
        <v>0</v>
      </c>
      <c r="CE259" s="17">
        <f t="shared" si="153"/>
        <v>0</v>
      </c>
      <c r="CF259" s="17">
        <f t="shared" si="154"/>
        <v>0</v>
      </c>
      <c r="CG259" s="17">
        <f t="shared" si="155"/>
        <v>0</v>
      </c>
      <c r="CH259" s="17">
        <f t="shared" si="156"/>
        <v>0</v>
      </c>
      <c r="CI259" s="17">
        <f t="shared" si="157"/>
        <v>0</v>
      </c>
      <c r="CJ259" s="17">
        <f t="shared" si="158"/>
        <v>0</v>
      </c>
      <c r="CK259" s="17">
        <f t="shared" si="159"/>
        <v>0</v>
      </c>
      <c r="CL259" s="17">
        <f t="shared" si="160"/>
        <v>0</v>
      </c>
      <c r="CM259" s="17">
        <f t="shared" si="161"/>
        <v>0</v>
      </c>
      <c r="CN259" s="17">
        <f t="shared" si="162"/>
        <v>0</v>
      </c>
      <c r="CO259" s="17">
        <f t="shared" si="163"/>
        <v>0</v>
      </c>
      <c r="CP259" s="17">
        <f t="shared" si="164"/>
        <v>0</v>
      </c>
      <c r="CQ259" s="17">
        <f t="shared" si="165"/>
        <v>0</v>
      </c>
      <c r="CR259" s="17">
        <f t="shared" si="166"/>
        <v>0</v>
      </c>
      <c r="CS259" s="17">
        <f t="shared" si="167"/>
        <v>0</v>
      </c>
      <c r="CT259" s="17">
        <f t="shared" si="168"/>
        <v>0</v>
      </c>
      <c r="CU259" s="17">
        <f t="shared" si="169"/>
        <v>0</v>
      </c>
      <c r="CV259" s="17">
        <f t="shared" si="170"/>
        <v>0</v>
      </c>
      <c r="CW259" s="17">
        <f t="shared" si="171"/>
        <v>0</v>
      </c>
      <c r="CX259" s="17">
        <f t="shared" si="172"/>
        <v>0</v>
      </c>
      <c r="CY259" s="17">
        <f t="shared" si="173"/>
        <v>0</v>
      </c>
      <c r="CZ259" s="17">
        <f t="shared" si="174"/>
        <v>0</v>
      </c>
      <c r="DA259" s="17">
        <f t="shared" si="175"/>
        <v>0</v>
      </c>
      <c r="DB259" s="17">
        <f t="shared" si="176"/>
        <v>0</v>
      </c>
      <c r="DC259" s="17">
        <f t="shared" si="177"/>
        <v>0</v>
      </c>
      <c r="DD259" s="17">
        <f t="shared" si="178"/>
        <v>0</v>
      </c>
      <c r="DE259" s="17">
        <f t="shared" si="179"/>
        <v>0</v>
      </c>
      <c r="DF259" s="17">
        <f t="shared" si="180"/>
        <v>0</v>
      </c>
      <c r="DG259" s="17">
        <f t="shared" si="181"/>
        <v>0</v>
      </c>
    </row>
    <row r="260" spans="2:111" ht="15" customHeight="1" x14ac:dyDescent="0.2">
      <c r="B260" s="156">
        <v>252</v>
      </c>
      <c r="C260" s="157" t="str">
        <f t="shared" si="182"/>
        <v/>
      </c>
      <c r="D260" s="158" t="str">
        <f t="shared" si="142"/>
        <v>OK</v>
      </c>
      <c r="E260" s="159" t="e">
        <f>VLOOKUP('DATA SHEET'!$B$9,'Drill Size Info'!$T$2:$U$8,2,FALSE)</f>
        <v>#N/A</v>
      </c>
      <c r="F260" s="159" t="str">
        <f t="shared" si="183"/>
        <v/>
      </c>
      <c r="G260" s="91">
        <f t="shared" si="184"/>
        <v>0</v>
      </c>
      <c r="H260" s="160" t="s">
        <v>175</v>
      </c>
      <c r="I260" s="160" t="s">
        <v>175</v>
      </c>
      <c r="J260" s="160" t="str">
        <f>IF('DATA SHEET'!$B$10="NC-50","N/A","OK")</f>
        <v>OK</v>
      </c>
      <c r="K260" s="160" t="str">
        <f>IF('DATA SHEET'!$B$10="NC-50","N/A","OK")</f>
        <v>OK</v>
      </c>
      <c r="L260" s="160" t="str">
        <f t="shared" si="185"/>
        <v>OK</v>
      </c>
      <c r="M260" s="160" t="str">
        <f t="shared" si="186"/>
        <v>OK</v>
      </c>
      <c r="N260" s="160"/>
      <c r="O260" s="160"/>
      <c r="P260" s="160"/>
      <c r="Q260" s="160"/>
      <c r="R260" s="92" t="str">
        <f>IF(DI260&lt;&gt;"",
    IF(INT('Drill Size Info'!$AA$19)=INT('Drill Size Info'!$AB$19),
        --(INT('Drill Size Info'!$AA$19) &amp; "." &amp; DI260),
        IF(AND((--(INT('Drill Size Info'!$AA$19) &amp; "." &amp; DI260)&gt;=--('Drill Size Info'!$AA$19)), (--(INT('Drill Size Info'!$AA$19) &amp; "." &amp; DI260)&lt;=--('Drill Size Info'!$AB$19))),
            --(INT('Drill Size Info'!$AA$19) &amp; "." &amp; DI260),
            --(INT('Drill Size Info'!$AB$19) &amp; "." &amp; DI260)
        )
    ),
    IF(DH260&lt;&gt;"",
        IF(INT('Drill Size Info'!$AA$19)=INT('Drill Size Info'!$AB$19),
            --(INT('Drill Size Info'!$AA$19) &amp; "." &amp; LEFT(DH260,3)),
            IF(AND((--(INT('Drill Size Info'!$AA$19) &amp; "." &amp; LEFT(DH260,3))&gt;=--('Drill Size Info'!$AA$19)), (--(INT('Drill Size Info'!$AA$19) &amp; "." &amp; LEFT(DH260,3))&lt;=--('Drill Size Info'!$AB$19))),
                --(INT('Drill Size Info'!$AA$19) &amp; "." &amp; LEFT(DH260,3)),
                --(INT('Drill Size Info'!$AB$19) &amp; "." &amp; LEFT(DH260,3))
            )
        ),
        "OK"
    )
)</f>
        <v>OK</v>
      </c>
      <c r="S260" s="150" t="str">
        <f>IF(DJ260&lt;&gt;"",
    IF(INT('Drill Size Info'!$AA$19)=INT('Drill Size Info'!$AB$19),
        --(INT('Drill Size Info'!$AA$19) &amp; "." &amp; DJ260),
        IF(AND((--(INT('Drill Size Info'!$AA$19) &amp; "." &amp; DJ260)&gt;=--('Drill Size Info'!$AA$19)), (--(INT('Drill Size Info'!$AA$19) &amp; "." &amp; DJ260)&lt;=--('Drill Size Info'!$AB$19))),
            --(INT('Drill Size Info'!$AA$19) &amp; "." &amp; DJ260),
            --(INT('Drill Size Info'!$AB$19) &amp; "." &amp; DJ260)
        )
    ),
    IF(DH260&lt;&gt;"",
        IF(INT('Drill Size Info'!$AA$19)=INT('Drill Size Info'!$AB$19),
            --(INT('Drill Size Info'!$AA$19) &amp; "." &amp; RIGHT(DH260,3)),
            IF(AND((--(INT('Drill Size Info'!$AA$19) &amp; "." &amp; RIGHT(DH260,3))&gt;=--('Drill Size Info'!$AA$19)), (--(INT('Drill Size Info'!$AA$19) &amp; "." &amp; RIGHT(DH260,3))&lt;=--('Drill Size Info'!$AB$19))),
                --(INT('Drill Size Info'!$AA$19) &amp; "." &amp; RIGHT(DH260,3)),
                --(INT('Drill Size Info'!$AB$19) &amp; "." &amp; RIGHT(DH260,3))
            )
        ),
        "N/A"
    )
)</f>
        <v>N/A</v>
      </c>
      <c r="T260" s="150" t="str">
        <f>IF(DL260&lt;&gt;"",
    IF(INT('Drill Size Info'!$AA$19)=INT('Drill Size Info'!$AB$15),
        --(INT('Drill Size Info'!$AA$15) &amp; "." &amp; DL260),
        IF(AND((--(INT('Drill Size Info'!$AA$15) &amp; "." &amp; DL260)&gt;=--('Drill Size Info'!$AA$15)), (--(INT('Drill Size Info'!$AA$15) &amp; "." &amp; DL260)&lt;=--('Drill Size Info'!$AB$15))),
            --(INT('Drill Size Info'!$AA$15) &amp; "." &amp; DL260),
            --(INT('Drill Size Info'!$AB$15) &amp; "." &amp; DL260)
        )
    ),
    IF(DK260&lt;&gt;"",
        IF(INT('Drill Size Info'!$AA$15)=INT('Drill Size Info'!$AB$15),
            --(INT('Drill Size Info'!$AA$15) &amp; "." &amp; LEFT(DK260,3)),
            IF(AND((--(INT('Drill Size Info'!$AA$15) &amp; "." &amp; LEFT(DK260,3))&gt;=--('Drill Size Info'!$AA$15)), (--(INT('Drill Size Info'!$AA$15) &amp; "." &amp; LEFT(DK260,3))&lt;=--('Drill Size Info'!$AB$15))),
                --(INT('Drill Size Info'!$AA$15) &amp; "." &amp; LEFT(DK260,3)),
                --(INT('Drill Size Info'!$AB$15) &amp; "." &amp; LEFT(DK260,3))
            )
        ),
        "OK"
    )
)</f>
        <v>OK</v>
      </c>
      <c r="U260" s="150" t="str">
        <f>IF(DM260&lt;&gt;"",
    IF(INT('Drill Size Info'!$AA$19)=INT('Drill Size Info'!$AB$15),
        --(INT('Drill Size Info'!$AA$15) &amp; "." &amp; DM260),
        IF(AND((--(INT('Drill Size Info'!$AA$15) &amp; "." &amp; DM260)&gt;=--('Drill Size Info'!$AA$15)), (--(INT('Drill Size Info'!$AA$15) &amp; "." &amp; DM260)&lt;=--('Drill Size Info'!$AB$15))),
            --(INT('Drill Size Info'!$AA$15) &amp; "." &amp; DM260),
            --(INT('Drill Size Info'!$AB$15) &amp; "." &amp; DM260)
        )
    ),
    IF(DK260&lt;&gt;"",
        IF(INT('Drill Size Info'!$AA$15)=INT('Drill Size Info'!$AB$15),
            --(INT('Drill Size Info'!$AA$15) &amp; "." &amp; RIGHT(DK260,3)),
            IF(AND((--(INT('Drill Size Info'!$AA$15) &amp; "." &amp; RIGHT(DK260,3))&gt;=--('Drill Size Info'!$AA$15)), (--(INT('Drill Size Info'!$AA$15) &amp; "." &amp; RIGHT(DK260,3))&lt;=--('Drill Size Info'!$AB$15))),
                --(INT('Drill Size Info'!$AA$15) &amp; "." &amp; RIGHT(DK260,3)),
                --(INT('Drill Size Info'!$AB$15) &amp; "." &amp; RIGHT(DK260,3))
            )
        ),
        "N/A"
    )
)</f>
        <v>N/A</v>
      </c>
      <c r="V260" s="161"/>
      <c r="W260" s="161"/>
      <c r="X260" s="161"/>
      <c r="Y260" s="161"/>
      <c r="Z260" s="161"/>
      <c r="AA260" s="162"/>
      <c r="AB260" s="162"/>
      <c r="AC260" s="162"/>
      <c r="AD260" s="162"/>
      <c r="AE260" s="162"/>
      <c r="AF260" s="162"/>
      <c r="AG260" s="162"/>
      <c r="AH260" s="162"/>
      <c r="AI260" s="162"/>
      <c r="AJ260" s="162"/>
      <c r="AK260" s="162"/>
      <c r="AL260" s="162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3"/>
      <c r="BC260" s="163"/>
      <c r="BD260" s="163"/>
      <c r="BE260" s="164"/>
      <c r="BF260" s="165"/>
      <c r="BG260" s="162"/>
      <c r="BH260" s="162"/>
      <c r="BI260" s="164"/>
      <c r="BJ260" s="38"/>
      <c r="BK260" s="38"/>
      <c r="BL260" s="38"/>
      <c r="BM260" s="38"/>
      <c r="BN260" s="38"/>
      <c r="BO260" s="38"/>
      <c r="BP260" s="117" t="str">
        <f t="shared" si="149"/>
        <v/>
      </c>
      <c r="BQ260" s="38"/>
      <c r="BR260" s="38"/>
      <c r="BS260" s="38"/>
      <c r="BT260" s="38"/>
      <c r="BV260" s="17">
        <f t="shared" si="143"/>
        <v>0</v>
      </c>
      <c r="BW260" s="17">
        <f t="shared" si="144"/>
        <v>0</v>
      </c>
      <c r="BX260" s="17">
        <f t="shared" si="145"/>
        <v>0</v>
      </c>
      <c r="BY260" s="17">
        <f t="shared" si="146"/>
        <v>0</v>
      </c>
      <c r="BZ260" s="17">
        <f t="shared" si="147"/>
        <v>0</v>
      </c>
      <c r="CA260" s="17">
        <f t="shared" si="148"/>
        <v>0</v>
      </c>
      <c r="CB260" s="17">
        <f t="shared" si="150"/>
        <v>0</v>
      </c>
      <c r="CC260" s="17">
        <f t="shared" si="151"/>
        <v>0</v>
      </c>
      <c r="CD260" s="17">
        <f t="shared" si="152"/>
        <v>0</v>
      </c>
      <c r="CE260" s="17">
        <f t="shared" si="153"/>
        <v>0</v>
      </c>
      <c r="CF260" s="17">
        <f t="shared" si="154"/>
        <v>0</v>
      </c>
      <c r="CG260" s="17">
        <f t="shared" si="155"/>
        <v>0</v>
      </c>
      <c r="CH260" s="17">
        <f t="shared" si="156"/>
        <v>0</v>
      </c>
      <c r="CI260" s="17">
        <f t="shared" si="157"/>
        <v>0</v>
      </c>
      <c r="CJ260" s="17">
        <f t="shared" si="158"/>
        <v>0</v>
      </c>
      <c r="CK260" s="17">
        <f t="shared" si="159"/>
        <v>0</v>
      </c>
      <c r="CL260" s="17">
        <f t="shared" si="160"/>
        <v>0</v>
      </c>
      <c r="CM260" s="17">
        <f t="shared" si="161"/>
        <v>0</v>
      </c>
      <c r="CN260" s="17">
        <f t="shared" si="162"/>
        <v>0</v>
      </c>
      <c r="CO260" s="17">
        <f t="shared" si="163"/>
        <v>0</v>
      </c>
      <c r="CP260" s="17">
        <f t="shared" si="164"/>
        <v>0</v>
      </c>
      <c r="CQ260" s="17">
        <f t="shared" si="165"/>
        <v>0</v>
      </c>
      <c r="CR260" s="17">
        <f t="shared" si="166"/>
        <v>0</v>
      </c>
      <c r="CS260" s="17">
        <f t="shared" si="167"/>
        <v>0</v>
      </c>
      <c r="CT260" s="17">
        <f t="shared" si="168"/>
        <v>0</v>
      </c>
      <c r="CU260" s="17">
        <f t="shared" si="169"/>
        <v>0</v>
      </c>
      <c r="CV260" s="17">
        <f t="shared" si="170"/>
        <v>0</v>
      </c>
      <c r="CW260" s="17">
        <f t="shared" si="171"/>
        <v>0</v>
      </c>
      <c r="CX260" s="17">
        <f t="shared" si="172"/>
        <v>0</v>
      </c>
      <c r="CY260" s="17">
        <f t="shared" si="173"/>
        <v>0</v>
      </c>
      <c r="CZ260" s="17">
        <f t="shared" si="174"/>
        <v>0</v>
      </c>
      <c r="DA260" s="17">
        <f t="shared" si="175"/>
        <v>0</v>
      </c>
      <c r="DB260" s="17">
        <f t="shared" si="176"/>
        <v>0</v>
      </c>
      <c r="DC260" s="17">
        <f t="shared" si="177"/>
        <v>0</v>
      </c>
      <c r="DD260" s="17">
        <f t="shared" si="178"/>
        <v>0</v>
      </c>
      <c r="DE260" s="17">
        <f t="shared" si="179"/>
        <v>0</v>
      </c>
      <c r="DF260" s="17">
        <f t="shared" si="180"/>
        <v>0</v>
      </c>
      <c r="DG260" s="17">
        <f t="shared" si="181"/>
        <v>0</v>
      </c>
    </row>
    <row r="261" spans="2:111" ht="15" customHeight="1" x14ac:dyDescent="0.2">
      <c r="B261" s="156">
        <v>253</v>
      </c>
      <c r="C261" s="157" t="str">
        <f t="shared" si="182"/>
        <v/>
      </c>
      <c r="D261" s="158" t="str">
        <f t="shared" si="142"/>
        <v>OK</v>
      </c>
      <c r="E261" s="159" t="e">
        <f>VLOOKUP('DATA SHEET'!$B$9,'Drill Size Info'!$T$2:$U$8,2,FALSE)</f>
        <v>#N/A</v>
      </c>
      <c r="F261" s="159" t="str">
        <f t="shared" si="183"/>
        <v/>
      </c>
      <c r="G261" s="91">
        <f t="shared" si="184"/>
        <v>0</v>
      </c>
      <c r="H261" s="160" t="s">
        <v>175</v>
      </c>
      <c r="I261" s="160" t="s">
        <v>175</v>
      </c>
      <c r="J261" s="160" t="str">
        <f>IF('DATA SHEET'!$B$10="NC-50","N/A","OK")</f>
        <v>OK</v>
      </c>
      <c r="K261" s="160" t="str">
        <f>IF('DATA SHEET'!$B$10="NC-50","N/A","OK")</f>
        <v>OK</v>
      </c>
      <c r="L261" s="160" t="str">
        <f t="shared" si="185"/>
        <v>OK</v>
      </c>
      <c r="M261" s="160" t="str">
        <f t="shared" si="186"/>
        <v>OK</v>
      </c>
      <c r="N261" s="160"/>
      <c r="O261" s="160"/>
      <c r="P261" s="160"/>
      <c r="Q261" s="160"/>
      <c r="R261" s="92" t="str">
        <f>IF(DI261&lt;&gt;"",
    IF(INT('Drill Size Info'!$AA$19)=INT('Drill Size Info'!$AB$19),
        --(INT('Drill Size Info'!$AA$19) &amp; "." &amp; DI261),
        IF(AND((--(INT('Drill Size Info'!$AA$19) &amp; "." &amp; DI261)&gt;=--('Drill Size Info'!$AA$19)), (--(INT('Drill Size Info'!$AA$19) &amp; "." &amp; DI261)&lt;=--('Drill Size Info'!$AB$19))),
            --(INT('Drill Size Info'!$AA$19) &amp; "." &amp; DI261),
            --(INT('Drill Size Info'!$AB$19) &amp; "." &amp; DI261)
        )
    ),
    IF(DH261&lt;&gt;"",
        IF(INT('Drill Size Info'!$AA$19)=INT('Drill Size Info'!$AB$19),
            --(INT('Drill Size Info'!$AA$19) &amp; "." &amp; LEFT(DH261,3)),
            IF(AND((--(INT('Drill Size Info'!$AA$19) &amp; "." &amp; LEFT(DH261,3))&gt;=--('Drill Size Info'!$AA$19)), (--(INT('Drill Size Info'!$AA$19) &amp; "." &amp; LEFT(DH261,3))&lt;=--('Drill Size Info'!$AB$19))),
                --(INT('Drill Size Info'!$AA$19) &amp; "." &amp; LEFT(DH261,3)),
                --(INT('Drill Size Info'!$AB$19) &amp; "." &amp; LEFT(DH261,3))
            )
        ),
        "OK"
    )
)</f>
        <v>OK</v>
      </c>
      <c r="S261" s="150" t="str">
        <f>IF(DJ261&lt;&gt;"",
    IF(INT('Drill Size Info'!$AA$19)=INT('Drill Size Info'!$AB$19),
        --(INT('Drill Size Info'!$AA$19) &amp; "." &amp; DJ261),
        IF(AND((--(INT('Drill Size Info'!$AA$19) &amp; "." &amp; DJ261)&gt;=--('Drill Size Info'!$AA$19)), (--(INT('Drill Size Info'!$AA$19) &amp; "." &amp; DJ261)&lt;=--('Drill Size Info'!$AB$19))),
            --(INT('Drill Size Info'!$AA$19) &amp; "." &amp; DJ261),
            --(INT('Drill Size Info'!$AB$19) &amp; "." &amp; DJ261)
        )
    ),
    IF(DH261&lt;&gt;"",
        IF(INT('Drill Size Info'!$AA$19)=INT('Drill Size Info'!$AB$19),
            --(INT('Drill Size Info'!$AA$19) &amp; "." &amp; RIGHT(DH261,3)),
            IF(AND((--(INT('Drill Size Info'!$AA$19) &amp; "." &amp; RIGHT(DH261,3))&gt;=--('Drill Size Info'!$AA$19)), (--(INT('Drill Size Info'!$AA$19) &amp; "." &amp; RIGHT(DH261,3))&lt;=--('Drill Size Info'!$AB$19))),
                --(INT('Drill Size Info'!$AA$19) &amp; "." &amp; RIGHT(DH261,3)),
                --(INT('Drill Size Info'!$AB$19) &amp; "." &amp; RIGHT(DH261,3))
            )
        ),
        "N/A"
    )
)</f>
        <v>N/A</v>
      </c>
      <c r="T261" s="150" t="str">
        <f>IF(DL261&lt;&gt;"",
    IF(INT('Drill Size Info'!$AA$19)=INT('Drill Size Info'!$AB$15),
        --(INT('Drill Size Info'!$AA$15) &amp; "." &amp; DL261),
        IF(AND((--(INT('Drill Size Info'!$AA$15) &amp; "." &amp; DL261)&gt;=--('Drill Size Info'!$AA$15)), (--(INT('Drill Size Info'!$AA$15) &amp; "." &amp; DL261)&lt;=--('Drill Size Info'!$AB$15))),
            --(INT('Drill Size Info'!$AA$15) &amp; "." &amp; DL261),
            --(INT('Drill Size Info'!$AB$15) &amp; "." &amp; DL261)
        )
    ),
    IF(DK261&lt;&gt;"",
        IF(INT('Drill Size Info'!$AA$15)=INT('Drill Size Info'!$AB$15),
            --(INT('Drill Size Info'!$AA$15) &amp; "." &amp; LEFT(DK261,3)),
            IF(AND((--(INT('Drill Size Info'!$AA$15) &amp; "." &amp; LEFT(DK261,3))&gt;=--('Drill Size Info'!$AA$15)), (--(INT('Drill Size Info'!$AA$15) &amp; "." &amp; LEFT(DK261,3))&lt;=--('Drill Size Info'!$AB$15))),
                --(INT('Drill Size Info'!$AA$15) &amp; "." &amp; LEFT(DK261,3)),
                --(INT('Drill Size Info'!$AB$15) &amp; "." &amp; LEFT(DK261,3))
            )
        ),
        "OK"
    )
)</f>
        <v>OK</v>
      </c>
      <c r="U261" s="150" t="str">
        <f>IF(DM261&lt;&gt;"",
    IF(INT('Drill Size Info'!$AA$19)=INT('Drill Size Info'!$AB$15),
        --(INT('Drill Size Info'!$AA$15) &amp; "." &amp; DM261),
        IF(AND((--(INT('Drill Size Info'!$AA$15) &amp; "." &amp; DM261)&gt;=--('Drill Size Info'!$AA$15)), (--(INT('Drill Size Info'!$AA$15) &amp; "." &amp; DM261)&lt;=--('Drill Size Info'!$AB$15))),
            --(INT('Drill Size Info'!$AA$15) &amp; "." &amp; DM261),
            --(INT('Drill Size Info'!$AB$15) &amp; "." &amp; DM261)
        )
    ),
    IF(DK261&lt;&gt;"",
        IF(INT('Drill Size Info'!$AA$15)=INT('Drill Size Info'!$AB$15),
            --(INT('Drill Size Info'!$AA$15) &amp; "." &amp; RIGHT(DK261,3)),
            IF(AND((--(INT('Drill Size Info'!$AA$15) &amp; "." &amp; RIGHT(DK261,3))&gt;=--('Drill Size Info'!$AA$15)), (--(INT('Drill Size Info'!$AA$15) &amp; "." &amp; RIGHT(DK261,3))&lt;=--('Drill Size Info'!$AB$15))),
                --(INT('Drill Size Info'!$AA$15) &amp; "." &amp; RIGHT(DK261,3)),
                --(INT('Drill Size Info'!$AB$15) &amp; "." &amp; RIGHT(DK261,3))
            )
        ),
        "N/A"
    )
)</f>
        <v>N/A</v>
      </c>
      <c r="V261" s="161"/>
      <c r="W261" s="161"/>
      <c r="X261" s="161"/>
      <c r="Y261" s="161"/>
      <c r="Z261" s="161"/>
      <c r="AA261" s="162"/>
      <c r="AB261" s="162"/>
      <c r="AC261" s="162"/>
      <c r="AD261" s="162"/>
      <c r="AE261" s="162"/>
      <c r="AF261" s="162"/>
      <c r="AG261" s="162"/>
      <c r="AH261" s="162"/>
      <c r="AI261" s="162"/>
      <c r="AJ261" s="162"/>
      <c r="AK261" s="162"/>
      <c r="AL261" s="162"/>
      <c r="AM261" s="162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2"/>
      <c r="BA261" s="162"/>
      <c r="BB261" s="163"/>
      <c r="BC261" s="163"/>
      <c r="BD261" s="163"/>
      <c r="BE261" s="164"/>
      <c r="BF261" s="165"/>
      <c r="BG261" s="162"/>
      <c r="BH261" s="162"/>
      <c r="BI261" s="164"/>
      <c r="BJ261" s="38"/>
      <c r="BK261" s="38"/>
      <c r="BL261" s="38"/>
      <c r="BM261" s="38"/>
      <c r="BN261" s="38"/>
      <c r="BO261" s="38"/>
      <c r="BP261" s="117" t="str">
        <f t="shared" si="149"/>
        <v/>
      </c>
      <c r="BQ261" s="38"/>
      <c r="BR261" s="38"/>
      <c r="BS261" s="38"/>
      <c r="BT261" s="38"/>
      <c r="BV261" s="17">
        <f t="shared" si="143"/>
        <v>0</v>
      </c>
      <c r="BW261" s="17">
        <f t="shared" si="144"/>
        <v>0</v>
      </c>
      <c r="BX261" s="17">
        <f t="shared" si="145"/>
        <v>0</v>
      </c>
      <c r="BY261" s="17">
        <f t="shared" si="146"/>
        <v>0</v>
      </c>
      <c r="BZ261" s="17">
        <f t="shared" si="147"/>
        <v>0</v>
      </c>
      <c r="CA261" s="17">
        <f t="shared" si="148"/>
        <v>0</v>
      </c>
      <c r="CB261" s="17">
        <f t="shared" si="150"/>
        <v>0</v>
      </c>
      <c r="CC261" s="17">
        <f t="shared" si="151"/>
        <v>0</v>
      </c>
      <c r="CD261" s="17">
        <f t="shared" si="152"/>
        <v>0</v>
      </c>
      <c r="CE261" s="17">
        <f t="shared" si="153"/>
        <v>0</v>
      </c>
      <c r="CF261" s="17">
        <f t="shared" si="154"/>
        <v>0</v>
      </c>
      <c r="CG261" s="17">
        <f t="shared" si="155"/>
        <v>0</v>
      </c>
      <c r="CH261" s="17">
        <f t="shared" si="156"/>
        <v>0</v>
      </c>
      <c r="CI261" s="17">
        <f t="shared" si="157"/>
        <v>0</v>
      </c>
      <c r="CJ261" s="17">
        <f t="shared" si="158"/>
        <v>0</v>
      </c>
      <c r="CK261" s="17">
        <f t="shared" si="159"/>
        <v>0</v>
      </c>
      <c r="CL261" s="17">
        <f t="shared" si="160"/>
        <v>0</v>
      </c>
      <c r="CM261" s="17">
        <f t="shared" si="161"/>
        <v>0</v>
      </c>
      <c r="CN261" s="17">
        <f t="shared" si="162"/>
        <v>0</v>
      </c>
      <c r="CO261" s="17">
        <f t="shared" si="163"/>
        <v>0</v>
      </c>
      <c r="CP261" s="17">
        <f t="shared" si="164"/>
        <v>0</v>
      </c>
      <c r="CQ261" s="17">
        <f t="shared" si="165"/>
        <v>0</v>
      </c>
      <c r="CR261" s="17">
        <f t="shared" si="166"/>
        <v>0</v>
      </c>
      <c r="CS261" s="17">
        <f t="shared" si="167"/>
        <v>0</v>
      </c>
      <c r="CT261" s="17">
        <f t="shared" si="168"/>
        <v>0</v>
      </c>
      <c r="CU261" s="17">
        <f t="shared" si="169"/>
        <v>0</v>
      </c>
      <c r="CV261" s="17">
        <f t="shared" si="170"/>
        <v>0</v>
      </c>
      <c r="CW261" s="17">
        <f t="shared" si="171"/>
        <v>0</v>
      </c>
      <c r="CX261" s="17">
        <f t="shared" si="172"/>
        <v>0</v>
      </c>
      <c r="CY261" s="17">
        <f t="shared" si="173"/>
        <v>0</v>
      </c>
      <c r="CZ261" s="17">
        <f t="shared" si="174"/>
        <v>0</v>
      </c>
      <c r="DA261" s="17">
        <f t="shared" si="175"/>
        <v>0</v>
      </c>
      <c r="DB261" s="17">
        <f t="shared" si="176"/>
        <v>0</v>
      </c>
      <c r="DC261" s="17">
        <f t="shared" si="177"/>
        <v>0</v>
      </c>
      <c r="DD261" s="17">
        <f t="shared" si="178"/>
        <v>0</v>
      </c>
      <c r="DE261" s="17">
        <f t="shared" si="179"/>
        <v>0</v>
      </c>
      <c r="DF261" s="17">
        <f t="shared" si="180"/>
        <v>0</v>
      </c>
      <c r="DG261" s="17">
        <f t="shared" si="181"/>
        <v>0</v>
      </c>
    </row>
    <row r="262" spans="2:111" ht="15" customHeight="1" x14ac:dyDescent="0.2">
      <c r="B262" s="156">
        <v>254</v>
      </c>
      <c r="C262" s="157" t="str">
        <f t="shared" si="182"/>
        <v/>
      </c>
      <c r="D262" s="158" t="str">
        <f t="shared" si="142"/>
        <v>OK</v>
      </c>
      <c r="E262" s="159" t="e">
        <f>VLOOKUP('DATA SHEET'!$B$9,'Drill Size Info'!$T$2:$U$8,2,FALSE)</f>
        <v>#N/A</v>
      </c>
      <c r="F262" s="159" t="str">
        <f t="shared" si="183"/>
        <v/>
      </c>
      <c r="G262" s="91">
        <f t="shared" si="184"/>
        <v>0</v>
      </c>
      <c r="H262" s="160" t="s">
        <v>175</v>
      </c>
      <c r="I262" s="160" t="s">
        <v>175</v>
      </c>
      <c r="J262" s="160" t="str">
        <f>IF('DATA SHEET'!$B$10="NC-50","N/A","OK")</f>
        <v>OK</v>
      </c>
      <c r="K262" s="160" t="str">
        <f>IF('DATA SHEET'!$B$10="NC-50","N/A","OK")</f>
        <v>OK</v>
      </c>
      <c r="L262" s="160" t="str">
        <f t="shared" si="185"/>
        <v>OK</v>
      </c>
      <c r="M262" s="160" t="str">
        <f t="shared" si="186"/>
        <v>OK</v>
      </c>
      <c r="N262" s="160"/>
      <c r="O262" s="160"/>
      <c r="P262" s="160"/>
      <c r="Q262" s="160"/>
      <c r="R262" s="92" t="str">
        <f>IF(DI262&lt;&gt;"",
    IF(INT('Drill Size Info'!$AA$19)=INT('Drill Size Info'!$AB$19),
        --(INT('Drill Size Info'!$AA$19) &amp; "." &amp; DI262),
        IF(AND((--(INT('Drill Size Info'!$AA$19) &amp; "." &amp; DI262)&gt;=--('Drill Size Info'!$AA$19)), (--(INT('Drill Size Info'!$AA$19) &amp; "." &amp; DI262)&lt;=--('Drill Size Info'!$AB$19))),
            --(INT('Drill Size Info'!$AA$19) &amp; "." &amp; DI262),
            --(INT('Drill Size Info'!$AB$19) &amp; "." &amp; DI262)
        )
    ),
    IF(DH262&lt;&gt;"",
        IF(INT('Drill Size Info'!$AA$19)=INT('Drill Size Info'!$AB$19),
            --(INT('Drill Size Info'!$AA$19) &amp; "." &amp; LEFT(DH262,3)),
            IF(AND((--(INT('Drill Size Info'!$AA$19) &amp; "." &amp; LEFT(DH262,3))&gt;=--('Drill Size Info'!$AA$19)), (--(INT('Drill Size Info'!$AA$19) &amp; "." &amp; LEFT(DH262,3))&lt;=--('Drill Size Info'!$AB$19))),
                --(INT('Drill Size Info'!$AA$19) &amp; "." &amp; LEFT(DH262,3)),
                --(INT('Drill Size Info'!$AB$19) &amp; "." &amp; LEFT(DH262,3))
            )
        ),
        "OK"
    )
)</f>
        <v>OK</v>
      </c>
      <c r="S262" s="150" t="str">
        <f>IF(DJ262&lt;&gt;"",
    IF(INT('Drill Size Info'!$AA$19)=INT('Drill Size Info'!$AB$19),
        --(INT('Drill Size Info'!$AA$19) &amp; "." &amp; DJ262),
        IF(AND((--(INT('Drill Size Info'!$AA$19) &amp; "." &amp; DJ262)&gt;=--('Drill Size Info'!$AA$19)), (--(INT('Drill Size Info'!$AA$19) &amp; "." &amp; DJ262)&lt;=--('Drill Size Info'!$AB$19))),
            --(INT('Drill Size Info'!$AA$19) &amp; "." &amp; DJ262),
            --(INT('Drill Size Info'!$AB$19) &amp; "." &amp; DJ262)
        )
    ),
    IF(DH262&lt;&gt;"",
        IF(INT('Drill Size Info'!$AA$19)=INT('Drill Size Info'!$AB$19),
            --(INT('Drill Size Info'!$AA$19) &amp; "." &amp; RIGHT(DH262,3)),
            IF(AND((--(INT('Drill Size Info'!$AA$19) &amp; "." &amp; RIGHT(DH262,3))&gt;=--('Drill Size Info'!$AA$19)), (--(INT('Drill Size Info'!$AA$19) &amp; "." &amp; RIGHT(DH262,3))&lt;=--('Drill Size Info'!$AB$19))),
                --(INT('Drill Size Info'!$AA$19) &amp; "." &amp; RIGHT(DH262,3)),
                --(INT('Drill Size Info'!$AB$19) &amp; "." &amp; RIGHT(DH262,3))
            )
        ),
        "N/A"
    )
)</f>
        <v>N/A</v>
      </c>
      <c r="T262" s="150" t="str">
        <f>IF(DL262&lt;&gt;"",
    IF(INT('Drill Size Info'!$AA$19)=INT('Drill Size Info'!$AB$15),
        --(INT('Drill Size Info'!$AA$15) &amp; "." &amp; DL262),
        IF(AND((--(INT('Drill Size Info'!$AA$15) &amp; "." &amp; DL262)&gt;=--('Drill Size Info'!$AA$15)), (--(INT('Drill Size Info'!$AA$15) &amp; "." &amp; DL262)&lt;=--('Drill Size Info'!$AB$15))),
            --(INT('Drill Size Info'!$AA$15) &amp; "." &amp; DL262),
            --(INT('Drill Size Info'!$AB$15) &amp; "." &amp; DL262)
        )
    ),
    IF(DK262&lt;&gt;"",
        IF(INT('Drill Size Info'!$AA$15)=INT('Drill Size Info'!$AB$15),
            --(INT('Drill Size Info'!$AA$15) &amp; "." &amp; LEFT(DK262,3)),
            IF(AND((--(INT('Drill Size Info'!$AA$15) &amp; "." &amp; LEFT(DK262,3))&gt;=--('Drill Size Info'!$AA$15)), (--(INT('Drill Size Info'!$AA$15) &amp; "." &amp; LEFT(DK262,3))&lt;=--('Drill Size Info'!$AB$15))),
                --(INT('Drill Size Info'!$AA$15) &amp; "." &amp; LEFT(DK262,3)),
                --(INT('Drill Size Info'!$AB$15) &amp; "." &amp; LEFT(DK262,3))
            )
        ),
        "OK"
    )
)</f>
        <v>OK</v>
      </c>
      <c r="U262" s="150" t="str">
        <f>IF(DM262&lt;&gt;"",
    IF(INT('Drill Size Info'!$AA$19)=INT('Drill Size Info'!$AB$15),
        --(INT('Drill Size Info'!$AA$15) &amp; "." &amp; DM262),
        IF(AND((--(INT('Drill Size Info'!$AA$15) &amp; "." &amp; DM262)&gt;=--('Drill Size Info'!$AA$15)), (--(INT('Drill Size Info'!$AA$15) &amp; "." &amp; DM262)&lt;=--('Drill Size Info'!$AB$15))),
            --(INT('Drill Size Info'!$AA$15) &amp; "." &amp; DM262),
            --(INT('Drill Size Info'!$AB$15) &amp; "." &amp; DM262)
        )
    ),
    IF(DK262&lt;&gt;"",
        IF(INT('Drill Size Info'!$AA$15)=INT('Drill Size Info'!$AB$15),
            --(INT('Drill Size Info'!$AA$15) &amp; "." &amp; RIGHT(DK262,3)),
            IF(AND((--(INT('Drill Size Info'!$AA$15) &amp; "." &amp; RIGHT(DK262,3))&gt;=--('Drill Size Info'!$AA$15)), (--(INT('Drill Size Info'!$AA$15) &amp; "." &amp; RIGHT(DK262,3))&lt;=--('Drill Size Info'!$AB$15))),
                --(INT('Drill Size Info'!$AA$15) &amp; "." &amp; RIGHT(DK262,3)),
                --(INT('Drill Size Info'!$AB$15) &amp; "." &amp; RIGHT(DK262,3))
            )
        ),
        "N/A"
    )
)</f>
        <v>N/A</v>
      </c>
      <c r="V262" s="161"/>
      <c r="W262" s="161"/>
      <c r="X262" s="161"/>
      <c r="Y262" s="161"/>
      <c r="Z262" s="161"/>
      <c r="AA262" s="162"/>
      <c r="AB262" s="162"/>
      <c r="AC262" s="162"/>
      <c r="AD262" s="162"/>
      <c r="AE262" s="162"/>
      <c r="AF262" s="162"/>
      <c r="AG262" s="162"/>
      <c r="AH262" s="162"/>
      <c r="AI262" s="162"/>
      <c r="AJ262" s="162"/>
      <c r="AK262" s="162"/>
      <c r="AL262" s="162"/>
      <c r="AM262" s="162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2"/>
      <c r="BA262" s="162"/>
      <c r="BB262" s="163"/>
      <c r="BC262" s="163"/>
      <c r="BD262" s="163"/>
      <c r="BE262" s="164"/>
      <c r="BF262" s="165"/>
      <c r="BG262" s="162"/>
      <c r="BH262" s="162"/>
      <c r="BI262" s="164"/>
      <c r="BJ262" s="38"/>
      <c r="BK262" s="38"/>
      <c r="BL262" s="38"/>
      <c r="BM262" s="38"/>
      <c r="BN262" s="38"/>
      <c r="BO262" s="38"/>
      <c r="BP262" s="117" t="str">
        <f t="shared" si="149"/>
        <v/>
      </c>
      <c r="BQ262" s="38"/>
      <c r="BR262" s="38"/>
      <c r="BS262" s="38"/>
      <c r="BT262" s="38"/>
      <c r="BV262" s="17">
        <f t="shared" si="143"/>
        <v>0</v>
      </c>
      <c r="BW262" s="17">
        <f t="shared" si="144"/>
        <v>0</v>
      </c>
      <c r="BX262" s="17">
        <f t="shared" si="145"/>
        <v>0</v>
      </c>
      <c r="BY262" s="17">
        <f t="shared" si="146"/>
        <v>0</v>
      </c>
      <c r="BZ262" s="17">
        <f t="shared" si="147"/>
        <v>0</v>
      </c>
      <c r="CA262" s="17">
        <f t="shared" si="148"/>
        <v>0</v>
      </c>
      <c r="CB262" s="17">
        <f t="shared" si="150"/>
        <v>0</v>
      </c>
      <c r="CC262" s="17">
        <f t="shared" si="151"/>
        <v>0</v>
      </c>
      <c r="CD262" s="17">
        <f t="shared" si="152"/>
        <v>0</v>
      </c>
      <c r="CE262" s="17">
        <f t="shared" si="153"/>
        <v>0</v>
      </c>
      <c r="CF262" s="17">
        <f t="shared" si="154"/>
        <v>0</v>
      </c>
      <c r="CG262" s="17">
        <f t="shared" si="155"/>
        <v>0</v>
      </c>
      <c r="CH262" s="17">
        <f t="shared" si="156"/>
        <v>0</v>
      </c>
      <c r="CI262" s="17">
        <f t="shared" si="157"/>
        <v>0</v>
      </c>
      <c r="CJ262" s="17">
        <f t="shared" si="158"/>
        <v>0</v>
      </c>
      <c r="CK262" s="17">
        <f t="shared" si="159"/>
        <v>0</v>
      </c>
      <c r="CL262" s="17">
        <f t="shared" si="160"/>
        <v>0</v>
      </c>
      <c r="CM262" s="17">
        <f t="shared" si="161"/>
        <v>0</v>
      </c>
      <c r="CN262" s="17">
        <f t="shared" si="162"/>
        <v>0</v>
      </c>
      <c r="CO262" s="17">
        <f t="shared" si="163"/>
        <v>0</v>
      </c>
      <c r="CP262" s="17">
        <f t="shared" si="164"/>
        <v>0</v>
      </c>
      <c r="CQ262" s="17">
        <f t="shared" si="165"/>
        <v>0</v>
      </c>
      <c r="CR262" s="17">
        <f t="shared" si="166"/>
        <v>0</v>
      </c>
      <c r="CS262" s="17">
        <f t="shared" si="167"/>
        <v>0</v>
      </c>
      <c r="CT262" s="17">
        <f t="shared" si="168"/>
        <v>0</v>
      </c>
      <c r="CU262" s="17">
        <f t="shared" si="169"/>
        <v>0</v>
      </c>
      <c r="CV262" s="17">
        <f t="shared" si="170"/>
        <v>0</v>
      </c>
      <c r="CW262" s="17">
        <f t="shared" si="171"/>
        <v>0</v>
      </c>
      <c r="CX262" s="17">
        <f t="shared" si="172"/>
        <v>0</v>
      </c>
      <c r="CY262" s="17">
        <f t="shared" si="173"/>
        <v>0</v>
      </c>
      <c r="CZ262" s="17">
        <f t="shared" si="174"/>
        <v>0</v>
      </c>
      <c r="DA262" s="17">
        <f t="shared" si="175"/>
        <v>0</v>
      </c>
      <c r="DB262" s="17">
        <f t="shared" si="176"/>
        <v>0</v>
      </c>
      <c r="DC262" s="17">
        <f t="shared" si="177"/>
        <v>0</v>
      </c>
      <c r="DD262" s="17">
        <f t="shared" si="178"/>
        <v>0</v>
      </c>
      <c r="DE262" s="17">
        <f t="shared" si="179"/>
        <v>0</v>
      </c>
      <c r="DF262" s="17">
        <f t="shared" si="180"/>
        <v>0</v>
      </c>
      <c r="DG262" s="17">
        <f t="shared" si="181"/>
        <v>0</v>
      </c>
    </row>
    <row r="263" spans="2:111" ht="15" customHeight="1" x14ac:dyDescent="0.2">
      <c r="B263" s="156">
        <v>255</v>
      </c>
      <c r="C263" s="157" t="str">
        <f t="shared" si="182"/>
        <v/>
      </c>
      <c r="D263" s="158" t="str">
        <f t="shared" si="142"/>
        <v>OK</v>
      </c>
      <c r="E263" s="159" t="e">
        <f>VLOOKUP('DATA SHEET'!$B$9,'Drill Size Info'!$T$2:$U$8,2,FALSE)</f>
        <v>#N/A</v>
      </c>
      <c r="F263" s="159" t="str">
        <f t="shared" si="183"/>
        <v/>
      </c>
      <c r="G263" s="91">
        <f t="shared" si="184"/>
        <v>0</v>
      </c>
      <c r="H263" s="160" t="s">
        <v>175</v>
      </c>
      <c r="I263" s="160" t="s">
        <v>175</v>
      </c>
      <c r="J263" s="160" t="str">
        <f>IF('DATA SHEET'!$B$10="NC-50","N/A","OK")</f>
        <v>OK</v>
      </c>
      <c r="K263" s="160" t="str">
        <f>IF('DATA SHEET'!$B$10="NC-50","N/A","OK")</f>
        <v>OK</v>
      </c>
      <c r="L263" s="160" t="str">
        <f t="shared" si="185"/>
        <v>OK</v>
      </c>
      <c r="M263" s="160" t="str">
        <f t="shared" si="186"/>
        <v>OK</v>
      </c>
      <c r="N263" s="160"/>
      <c r="O263" s="160"/>
      <c r="P263" s="160"/>
      <c r="Q263" s="160"/>
      <c r="R263" s="92" t="str">
        <f>IF(DI263&lt;&gt;"",
    IF(INT('Drill Size Info'!$AA$19)=INT('Drill Size Info'!$AB$19),
        --(INT('Drill Size Info'!$AA$19) &amp; "." &amp; DI263),
        IF(AND((--(INT('Drill Size Info'!$AA$19) &amp; "." &amp; DI263)&gt;=--('Drill Size Info'!$AA$19)), (--(INT('Drill Size Info'!$AA$19) &amp; "." &amp; DI263)&lt;=--('Drill Size Info'!$AB$19))),
            --(INT('Drill Size Info'!$AA$19) &amp; "." &amp; DI263),
            --(INT('Drill Size Info'!$AB$19) &amp; "." &amp; DI263)
        )
    ),
    IF(DH263&lt;&gt;"",
        IF(INT('Drill Size Info'!$AA$19)=INT('Drill Size Info'!$AB$19),
            --(INT('Drill Size Info'!$AA$19) &amp; "." &amp; LEFT(DH263,3)),
            IF(AND((--(INT('Drill Size Info'!$AA$19) &amp; "." &amp; LEFT(DH263,3))&gt;=--('Drill Size Info'!$AA$19)), (--(INT('Drill Size Info'!$AA$19) &amp; "." &amp; LEFT(DH263,3))&lt;=--('Drill Size Info'!$AB$19))),
                --(INT('Drill Size Info'!$AA$19) &amp; "." &amp; LEFT(DH263,3)),
                --(INT('Drill Size Info'!$AB$19) &amp; "." &amp; LEFT(DH263,3))
            )
        ),
        "OK"
    )
)</f>
        <v>OK</v>
      </c>
      <c r="S263" s="150" t="str">
        <f>IF(DJ263&lt;&gt;"",
    IF(INT('Drill Size Info'!$AA$19)=INT('Drill Size Info'!$AB$19),
        --(INT('Drill Size Info'!$AA$19) &amp; "." &amp; DJ263),
        IF(AND((--(INT('Drill Size Info'!$AA$19) &amp; "." &amp; DJ263)&gt;=--('Drill Size Info'!$AA$19)), (--(INT('Drill Size Info'!$AA$19) &amp; "." &amp; DJ263)&lt;=--('Drill Size Info'!$AB$19))),
            --(INT('Drill Size Info'!$AA$19) &amp; "." &amp; DJ263),
            --(INT('Drill Size Info'!$AB$19) &amp; "." &amp; DJ263)
        )
    ),
    IF(DH263&lt;&gt;"",
        IF(INT('Drill Size Info'!$AA$19)=INT('Drill Size Info'!$AB$19),
            --(INT('Drill Size Info'!$AA$19) &amp; "." &amp; RIGHT(DH263,3)),
            IF(AND((--(INT('Drill Size Info'!$AA$19) &amp; "." &amp; RIGHT(DH263,3))&gt;=--('Drill Size Info'!$AA$19)), (--(INT('Drill Size Info'!$AA$19) &amp; "." &amp; RIGHT(DH263,3))&lt;=--('Drill Size Info'!$AB$19))),
                --(INT('Drill Size Info'!$AA$19) &amp; "." &amp; RIGHT(DH263,3)),
                --(INT('Drill Size Info'!$AB$19) &amp; "." &amp; RIGHT(DH263,3))
            )
        ),
        "N/A"
    )
)</f>
        <v>N/A</v>
      </c>
      <c r="T263" s="150" t="str">
        <f>IF(DL263&lt;&gt;"",
    IF(INT('Drill Size Info'!$AA$19)=INT('Drill Size Info'!$AB$15),
        --(INT('Drill Size Info'!$AA$15) &amp; "." &amp; DL263),
        IF(AND((--(INT('Drill Size Info'!$AA$15) &amp; "." &amp; DL263)&gt;=--('Drill Size Info'!$AA$15)), (--(INT('Drill Size Info'!$AA$15) &amp; "." &amp; DL263)&lt;=--('Drill Size Info'!$AB$15))),
            --(INT('Drill Size Info'!$AA$15) &amp; "." &amp; DL263),
            --(INT('Drill Size Info'!$AB$15) &amp; "." &amp; DL263)
        )
    ),
    IF(DK263&lt;&gt;"",
        IF(INT('Drill Size Info'!$AA$15)=INT('Drill Size Info'!$AB$15),
            --(INT('Drill Size Info'!$AA$15) &amp; "." &amp; LEFT(DK263,3)),
            IF(AND((--(INT('Drill Size Info'!$AA$15) &amp; "." &amp; LEFT(DK263,3))&gt;=--('Drill Size Info'!$AA$15)), (--(INT('Drill Size Info'!$AA$15) &amp; "." &amp; LEFT(DK263,3))&lt;=--('Drill Size Info'!$AB$15))),
                --(INT('Drill Size Info'!$AA$15) &amp; "." &amp; LEFT(DK263,3)),
                --(INT('Drill Size Info'!$AB$15) &amp; "." &amp; LEFT(DK263,3))
            )
        ),
        "OK"
    )
)</f>
        <v>OK</v>
      </c>
      <c r="U263" s="150" t="str">
        <f>IF(DM263&lt;&gt;"",
    IF(INT('Drill Size Info'!$AA$19)=INT('Drill Size Info'!$AB$15),
        --(INT('Drill Size Info'!$AA$15) &amp; "." &amp; DM263),
        IF(AND((--(INT('Drill Size Info'!$AA$15) &amp; "." &amp; DM263)&gt;=--('Drill Size Info'!$AA$15)), (--(INT('Drill Size Info'!$AA$15) &amp; "." &amp; DM263)&lt;=--('Drill Size Info'!$AB$15))),
            --(INT('Drill Size Info'!$AA$15) &amp; "." &amp; DM263),
            --(INT('Drill Size Info'!$AB$15) &amp; "." &amp; DM263)
        )
    ),
    IF(DK263&lt;&gt;"",
        IF(INT('Drill Size Info'!$AA$15)=INT('Drill Size Info'!$AB$15),
            --(INT('Drill Size Info'!$AA$15) &amp; "." &amp; RIGHT(DK263,3)),
            IF(AND((--(INT('Drill Size Info'!$AA$15) &amp; "." &amp; RIGHT(DK263,3))&gt;=--('Drill Size Info'!$AA$15)), (--(INT('Drill Size Info'!$AA$15) &amp; "." &amp; RIGHT(DK263,3))&lt;=--('Drill Size Info'!$AB$15))),
                --(INT('Drill Size Info'!$AA$15) &amp; "." &amp; RIGHT(DK263,3)),
                --(INT('Drill Size Info'!$AB$15) &amp; "." &amp; RIGHT(DK263,3))
            )
        ),
        "N/A"
    )
)</f>
        <v>N/A</v>
      </c>
      <c r="V263" s="161"/>
      <c r="W263" s="161"/>
      <c r="X263" s="161"/>
      <c r="Y263" s="161"/>
      <c r="Z263" s="161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62"/>
      <c r="AL263" s="162"/>
      <c r="AM263" s="162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2"/>
      <c r="BA263" s="162"/>
      <c r="BB263" s="163"/>
      <c r="BC263" s="163"/>
      <c r="BD263" s="163"/>
      <c r="BE263" s="164"/>
      <c r="BF263" s="165"/>
      <c r="BG263" s="162"/>
      <c r="BH263" s="162"/>
      <c r="BI263" s="164"/>
      <c r="BJ263" s="38"/>
      <c r="BK263" s="38"/>
      <c r="BL263" s="38"/>
      <c r="BM263" s="38"/>
      <c r="BN263" s="38"/>
      <c r="BO263" s="38"/>
      <c r="BP263" s="117" t="str">
        <f t="shared" si="149"/>
        <v/>
      </c>
      <c r="BQ263" s="38"/>
      <c r="BR263" s="38"/>
      <c r="BS263" s="38"/>
      <c r="BT263" s="38"/>
      <c r="BV263" s="17">
        <f t="shared" si="143"/>
        <v>0</v>
      </c>
      <c r="BW263" s="17">
        <f t="shared" si="144"/>
        <v>0</v>
      </c>
      <c r="BX263" s="17">
        <f t="shared" si="145"/>
        <v>0</v>
      </c>
      <c r="BY263" s="17">
        <f t="shared" si="146"/>
        <v>0</v>
      </c>
      <c r="BZ263" s="17">
        <f t="shared" si="147"/>
        <v>0</v>
      </c>
      <c r="CA263" s="17">
        <f t="shared" si="148"/>
        <v>0</v>
      </c>
      <c r="CB263" s="17">
        <f t="shared" si="150"/>
        <v>0</v>
      </c>
      <c r="CC263" s="17">
        <f t="shared" si="151"/>
        <v>0</v>
      </c>
      <c r="CD263" s="17">
        <f t="shared" si="152"/>
        <v>0</v>
      </c>
      <c r="CE263" s="17">
        <f t="shared" si="153"/>
        <v>0</v>
      </c>
      <c r="CF263" s="17">
        <f t="shared" si="154"/>
        <v>0</v>
      </c>
      <c r="CG263" s="17">
        <f t="shared" si="155"/>
        <v>0</v>
      </c>
      <c r="CH263" s="17">
        <f t="shared" si="156"/>
        <v>0</v>
      </c>
      <c r="CI263" s="17">
        <f t="shared" si="157"/>
        <v>0</v>
      </c>
      <c r="CJ263" s="17">
        <f t="shared" si="158"/>
        <v>0</v>
      </c>
      <c r="CK263" s="17">
        <f t="shared" si="159"/>
        <v>0</v>
      </c>
      <c r="CL263" s="17">
        <f t="shared" si="160"/>
        <v>0</v>
      </c>
      <c r="CM263" s="17">
        <f t="shared" si="161"/>
        <v>0</v>
      </c>
      <c r="CN263" s="17">
        <f t="shared" si="162"/>
        <v>0</v>
      </c>
      <c r="CO263" s="17">
        <f t="shared" si="163"/>
        <v>0</v>
      </c>
      <c r="CP263" s="17">
        <f t="shared" si="164"/>
        <v>0</v>
      </c>
      <c r="CQ263" s="17">
        <f t="shared" si="165"/>
        <v>0</v>
      </c>
      <c r="CR263" s="17">
        <f t="shared" si="166"/>
        <v>0</v>
      </c>
      <c r="CS263" s="17">
        <f t="shared" si="167"/>
        <v>0</v>
      </c>
      <c r="CT263" s="17">
        <f t="shared" si="168"/>
        <v>0</v>
      </c>
      <c r="CU263" s="17">
        <f t="shared" si="169"/>
        <v>0</v>
      </c>
      <c r="CV263" s="17">
        <f t="shared" si="170"/>
        <v>0</v>
      </c>
      <c r="CW263" s="17">
        <f t="shared" si="171"/>
        <v>0</v>
      </c>
      <c r="CX263" s="17">
        <f t="shared" si="172"/>
        <v>0</v>
      </c>
      <c r="CY263" s="17">
        <f t="shared" si="173"/>
        <v>0</v>
      </c>
      <c r="CZ263" s="17">
        <f t="shared" si="174"/>
        <v>0</v>
      </c>
      <c r="DA263" s="17">
        <f t="shared" si="175"/>
        <v>0</v>
      </c>
      <c r="DB263" s="17">
        <f t="shared" si="176"/>
        <v>0</v>
      </c>
      <c r="DC263" s="17">
        <f t="shared" si="177"/>
        <v>0</v>
      </c>
      <c r="DD263" s="17">
        <f t="shared" si="178"/>
        <v>0</v>
      </c>
      <c r="DE263" s="17">
        <f t="shared" si="179"/>
        <v>0</v>
      </c>
      <c r="DF263" s="17">
        <f t="shared" si="180"/>
        <v>0</v>
      </c>
      <c r="DG263" s="17">
        <f t="shared" si="181"/>
        <v>0</v>
      </c>
    </row>
    <row r="264" spans="2:111" ht="15" customHeight="1" x14ac:dyDescent="0.2">
      <c r="B264" s="156">
        <v>256</v>
      </c>
      <c r="C264" s="157" t="str">
        <f t="shared" si="182"/>
        <v/>
      </c>
      <c r="D264" s="158" t="str">
        <f t="shared" si="142"/>
        <v>OK</v>
      </c>
      <c r="E264" s="159" t="e">
        <f>VLOOKUP('DATA SHEET'!$B$9,'Drill Size Info'!$T$2:$U$8,2,FALSE)</f>
        <v>#N/A</v>
      </c>
      <c r="F264" s="159" t="str">
        <f t="shared" si="183"/>
        <v/>
      </c>
      <c r="G264" s="91">
        <f t="shared" si="184"/>
        <v>0</v>
      </c>
      <c r="H264" s="160" t="s">
        <v>175</v>
      </c>
      <c r="I264" s="160" t="s">
        <v>175</v>
      </c>
      <c r="J264" s="160" t="str">
        <f>IF('DATA SHEET'!$B$10="NC-50","N/A","OK")</f>
        <v>OK</v>
      </c>
      <c r="K264" s="160" t="str">
        <f>IF('DATA SHEET'!$B$10="NC-50","N/A","OK")</f>
        <v>OK</v>
      </c>
      <c r="L264" s="160" t="str">
        <f t="shared" si="185"/>
        <v>OK</v>
      </c>
      <c r="M264" s="160" t="str">
        <f t="shared" si="186"/>
        <v>OK</v>
      </c>
      <c r="N264" s="160"/>
      <c r="O264" s="160"/>
      <c r="P264" s="160"/>
      <c r="Q264" s="160"/>
      <c r="R264" s="92" t="str">
        <f>IF(DI264&lt;&gt;"",
    IF(INT('Drill Size Info'!$AA$19)=INT('Drill Size Info'!$AB$19),
        --(INT('Drill Size Info'!$AA$19) &amp; "." &amp; DI264),
        IF(AND((--(INT('Drill Size Info'!$AA$19) &amp; "." &amp; DI264)&gt;=--('Drill Size Info'!$AA$19)), (--(INT('Drill Size Info'!$AA$19) &amp; "." &amp; DI264)&lt;=--('Drill Size Info'!$AB$19))),
            --(INT('Drill Size Info'!$AA$19) &amp; "." &amp; DI264),
            --(INT('Drill Size Info'!$AB$19) &amp; "." &amp; DI264)
        )
    ),
    IF(DH264&lt;&gt;"",
        IF(INT('Drill Size Info'!$AA$19)=INT('Drill Size Info'!$AB$19),
            --(INT('Drill Size Info'!$AA$19) &amp; "." &amp; LEFT(DH264,3)),
            IF(AND((--(INT('Drill Size Info'!$AA$19) &amp; "." &amp; LEFT(DH264,3))&gt;=--('Drill Size Info'!$AA$19)), (--(INT('Drill Size Info'!$AA$19) &amp; "." &amp; LEFT(DH264,3))&lt;=--('Drill Size Info'!$AB$19))),
                --(INT('Drill Size Info'!$AA$19) &amp; "." &amp; LEFT(DH264,3)),
                --(INT('Drill Size Info'!$AB$19) &amp; "." &amp; LEFT(DH264,3))
            )
        ),
        "OK"
    )
)</f>
        <v>OK</v>
      </c>
      <c r="S264" s="150" t="str">
        <f>IF(DJ264&lt;&gt;"",
    IF(INT('Drill Size Info'!$AA$19)=INT('Drill Size Info'!$AB$19),
        --(INT('Drill Size Info'!$AA$19) &amp; "." &amp; DJ264),
        IF(AND((--(INT('Drill Size Info'!$AA$19) &amp; "." &amp; DJ264)&gt;=--('Drill Size Info'!$AA$19)), (--(INT('Drill Size Info'!$AA$19) &amp; "." &amp; DJ264)&lt;=--('Drill Size Info'!$AB$19))),
            --(INT('Drill Size Info'!$AA$19) &amp; "." &amp; DJ264),
            --(INT('Drill Size Info'!$AB$19) &amp; "." &amp; DJ264)
        )
    ),
    IF(DH264&lt;&gt;"",
        IF(INT('Drill Size Info'!$AA$19)=INT('Drill Size Info'!$AB$19),
            --(INT('Drill Size Info'!$AA$19) &amp; "." &amp; RIGHT(DH264,3)),
            IF(AND((--(INT('Drill Size Info'!$AA$19) &amp; "." &amp; RIGHT(DH264,3))&gt;=--('Drill Size Info'!$AA$19)), (--(INT('Drill Size Info'!$AA$19) &amp; "." &amp; RIGHT(DH264,3))&lt;=--('Drill Size Info'!$AB$19))),
                --(INT('Drill Size Info'!$AA$19) &amp; "." &amp; RIGHT(DH264,3)),
                --(INT('Drill Size Info'!$AB$19) &amp; "." &amp; RIGHT(DH264,3))
            )
        ),
        "N/A"
    )
)</f>
        <v>N/A</v>
      </c>
      <c r="T264" s="150" t="str">
        <f>IF(DL264&lt;&gt;"",
    IF(INT('Drill Size Info'!$AA$19)=INT('Drill Size Info'!$AB$15),
        --(INT('Drill Size Info'!$AA$15) &amp; "." &amp; DL264),
        IF(AND((--(INT('Drill Size Info'!$AA$15) &amp; "." &amp; DL264)&gt;=--('Drill Size Info'!$AA$15)), (--(INT('Drill Size Info'!$AA$15) &amp; "." &amp; DL264)&lt;=--('Drill Size Info'!$AB$15))),
            --(INT('Drill Size Info'!$AA$15) &amp; "." &amp; DL264),
            --(INT('Drill Size Info'!$AB$15) &amp; "." &amp; DL264)
        )
    ),
    IF(DK264&lt;&gt;"",
        IF(INT('Drill Size Info'!$AA$15)=INT('Drill Size Info'!$AB$15),
            --(INT('Drill Size Info'!$AA$15) &amp; "." &amp; LEFT(DK264,3)),
            IF(AND((--(INT('Drill Size Info'!$AA$15) &amp; "." &amp; LEFT(DK264,3))&gt;=--('Drill Size Info'!$AA$15)), (--(INT('Drill Size Info'!$AA$15) &amp; "." &amp; LEFT(DK264,3))&lt;=--('Drill Size Info'!$AB$15))),
                --(INT('Drill Size Info'!$AA$15) &amp; "." &amp; LEFT(DK264,3)),
                --(INT('Drill Size Info'!$AB$15) &amp; "." &amp; LEFT(DK264,3))
            )
        ),
        "OK"
    )
)</f>
        <v>OK</v>
      </c>
      <c r="U264" s="150" t="str">
        <f>IF(DM264&lt;&gt;"",
    IF(INT('Drill Size Info'!$AA$19)=INT('Drill Size Info'!$AB$15),
        --(INT('Drill Size Info'!$AA$15) &amp; "." &amp; DM264),
        IF(AND((--(INT('Drill Size Info'!$AA$15) &amp; "." &amp; DM264)&gt;=--('Drill Size Info'!$AA$15)), (--(INT('Drill Size Info'!$AA$15) &amp; "." &amp; DM264)&lt;=--('Drill Size Info'!$AB$15))),
            --(INT('Drill Size Info'!$AA$15) &amp; "." &amp; DM264),
            --(INT('Drill Size Info'!$AB$15) &amp; "." &amp; DM264)
        )
    ),
    IF(DK264&lt;&gt;"",
        IF(INT('Drill Size Info'!$AA$15)=INT('Drill Size Info'!$AB$15),
            --(INT('Drill Size Info'!$AA$15) &amp; "." &amp; RIGHT(DK264,3)),
            IF(AND((--(INT('Drill Size Info'!$AA$15) &amp; "." &amp; RIGHT(DK264,3))&gt;=--('Drill Size Info'!$AA$15)), (--(INT('Drill Size Info'!$AA$15) &amp; "." &amp; RIGHT(DK264,3))&lt;=--('Drill Size Info'!$AB$15))),
                --(INT('Drill Size Info'!$AA$15) &amp; "." &amp; RIGHT(DK264,3)),
                --(INT('Drill Size Info'!$AB$15) &amp; "." &amp; RIGHT(DK264,3))
            )
        ),
        "N/A"
    )
)</f>
        <v>N/A</v>
      </c>
      <c r="V264" s="161"/>
      <c r="W264" s="161"/>
      <c r="X264" s="161"/>
      <c r="Y264" s="161"/>
      <c r="Z264" s="161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16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3"/>
      <c r="BC264" s="163"/>
      <c r="BD264" s="163"/>
      <c r="BE264" s="164"/>
      <c r="BF264" s="165"/>
      <c r="BG264" s="162"/>
      <c r="BH264" s="162"/>
      <c r="BI264" s="164"/>
      <c r="BJ264" s="38"/>
      <c r="BK264" s="38"/>
      <c r="BL264" s="38"/>
      <c r="BM264" s="38"/>
      <c r="BN264" s="38"/>
      <c r="BO264" s="38"/>
      <c r="BP264" s="117" t="str">
        <f t="shared" si="149"/>
        <v/>
      </c>
      <c r="BQ264" s="38"/>
      <c r="BR264" s="38"/>
      <c r="BS264" s="38"/>
      <c r="BT264" s="38"/>
      <c r="BV264" s="17">
        <f t="shared" si="143"/>
        <v>0</v>
      </c>
      <c r="BW264" s="17">
        <f t="shared" si="144"/>
        <v>0</v>
      </c>
      <c r="BX264" s="17">
        <f t="shared" si="145"/>
        <v>0</v>
      </c>
      <c r="BY264" s="17">
        <f t="shared" si="146"/>
        <v>0</v>
      </c>
      <c r="BZ264" s="17">
        <f t="shared" si="147"/>
        <v>0</v>
      </c>
      <c r="CA264" s="17">
        <f t="shared" si="148"/>
        <v>0</v>
      </c>
      <c r="CB264" s="17">
        <f t="shared" si="150"/>
        <v>0</v>
      </c>
      <c r="CC264" s="17">
        <f t="shared" si="151"/>
        <v>0</v>
      </c>
      <c r="CD264" s="17">
        <f t="shared" si="152"/>
        <v>0</v>
      </c>
      <c r="CE264" s="17">
        <f t="shared" si="153"/>
        <v>0</v>
      </c>
      <c r="CF264" s="17">
        <f t="shared" si="154"/>
        <v>0</v>
      </c>
      <c r="CG264" s="17">
        <f t="shared" si="155"/>
        <v>0</v>
      </c>
      <c r="CH264" s="17">
        <f t="shared" si="156"/>
        <v>0</v>
      </c>
      <c r="CI264" s="17">
        <f t="shared" si="157"/>
        <v>0</v>
      </c>
      <c r="CJ264" s="17">
        <f t="shared" si="158"/>
        <v>0</v>
      </c>
      <c r="CK264" s="17">
        <f t="shared" si="159"/>
        <v>0</v>
      </c>
      <c r="CL264" s="17">
        <f t="shared" si="160"/>
        <v>0</v>
      </c>
      <c r="CM264" s="17">
        <f t="shared" si="161"/>
        <v>0</v>
      </c>
      <c r="CN264" s="17">
        <f t="shared" si="162"/>
        <v>0</v>
      </c>
      <c r="CO264" s="17">
        <f t="shared" si="163"/>
        <v>0</v>
      </c>
      <c r="CP264" s="17">
        <f t="shared" si="164"/>
        <v>0</v>
      </c>
      <c r="CQ264" s="17">
        <f t="shared" si="165"/>
        <v>0</v>
      </c>
      <c r="CR264" s="17">
        <f t="shared" si="166"/>
        <v>0</v>
      </c>
      <c r="CS264" s="17">
        <f t="shared" si="167"/>
        <v>0</v>
      </c>
      <c r="CT264" s="17">
        <f t="shared" si="168"/>
        <v>0</v>
      </c>
      <c r="CU264" s="17">
        <f t="shared" si="169"/>
        <v>0</v>
      </c>
      <c r="CV264" s="17">
        <f t="shared" si="170"/>
        <v>0</v>
      </c>
      <c r="CW264" s="17">
        <f t="shared" si="171"/>
        <v>0</v>
      </c>
      <c r="CX264" s="17">
        <f t="shared" si="172"/>
        <v>0</v>
      </c>
      <c r="CY264" s="17">
        <f t="shared" si="173"/>
        <v>0</v>
      </c>
      <c r="CZ264" s="17">
        <f t="shared" si="174"/>
        <v>0</v>
      </c>
      <c r="DA264" s="17">
        <f t="shared" si="175"/>
        <v>0</v>
      </c>
      <c r="DB264" s="17">
        <f t="shared" si="176"/>
        <v>0</v>
      </c>
      <c r="DC264" s="17">
        <f t="shared" si="177"/>
        <v>0</v>
      </c>
      <c r="DD264" s="17">
        <f t="shared" si="178"/>
        <v>0</v>
      </c>
      <c r="DE264" s="17">
        <f t="shared" si="179"/>
        <v>0</v>
      </c>
      <c r="DF264" s="17">
        <f t="shared" si="180"/>
        <v>0</v>
      </c>
      <c r="DG264" s="17">
        <f t="shared" si="181"/>
        <v>0</v>
      </c>
    </row>
    <row r="265" spans="2:111" ht="15" customHeight="1" x14ac:dyDescent="0.2">
      <c r="B265" s="156">
        <v>257</v>
      </c>
      <c r="C265" s="157" t="str">
        <f t="shared" si="182"/>
        <v/>
      </c>
      <c r="D265" s="158" t="str">
        <f t="shared" ref="D265:D328" si="187">IF(AW265="x","-","OK")</f>
        <v>OK</v>
      </c>
      <c r="E265" s="159" t="e">
        <f>VLOOKUP('DATA SHEET'!$B$9,'Drill Size Info'!$T$2:$U$8,2,FALSE)</f>
        <v>#N/A</v>
      </c>
      <c r="F265" s="159" t="str">
        <f t="shared" si="183"/>
        <v/>
      </c>
      <c r="G265" s="91">
        <f t="shared" si="184"/>
        <v>0</v>
      </c>
      <c r="H265" s="160" t="s">
        <v>175</v>
      </c>
      <c r="I265" s="160" t="s">
        <v>175</v>
      </c>
      <c r="J265" s="160" t="str">
        <f>IF('DATA SHEET'!$B$10="NC-50","N/A","OK")</f>
        <v>OK</v>
      </c>
      <c r="K265" s="160" t="str">
        <f>IF('DATA SHEET'!$B$10="NC-50","N/A","OK")</f>
        <v>OK</v>
      </c>
      <c r="L265" s="160" t="str">
        <f t="shared" si="185"/>
        <v>OK</v>
      </c>
      <c r="M265" s="160" t="str">
        <f t="shared" si="186"/>
        <v>OK</v>
      </c>
      <c r="N265" s="160"/>
      <c r="O265" s="160"/>
      <c r="P265" s="160"/>
      <c r="Q265" s="160"/>
      <c r="R265" s="92" t="str">
        <f>IF(DI265&lt;&gt;"",
    IF(INT('Drill Size Info'!$AA$19)=INT('Drill Size Info'!$AB$19),
        --(INT('Drill Size Info'!$AA$19) &amp; "." &amp; DI265),
        IF(AND((--(INT('Drill Size Info'!$AA$19) &amp; "." &amp; DI265)&gt;=--('Drill Size Info'!$AA$19)), (--(INT('Drill Size Info'!$AA$19) &amp; "." &amp; DI265)&lt;=--('Drill Size Info'!$AB$19))),
            --(INT('Drill Size Info'!$AA$19) &amp; "." &amp; DI265),
            --(INT('Drill Size Info'!$AB$19) &amp; "." &amp; DI265)
        )
    ),
    IF(DH265&lt;&gt;"",
        IF(INT('Drill Size Info'!$AA$19)=INT('Drill Size Info'!$AB$19),
            --(INT('Drill Size Info'!$AA$19) &amp; "." &amp; LEFT(DH265,3)),
            IF(AND((--(INT('Drill Size Info'!$AA$19) &amp; "." &amp; LEFT(DH265,3))&gt;=--('Drill Size Info'!$AA$19)), (--(INT('Drill Size Info'!$AA$19) &amp; "." &amp; LEFT(DH265,3))&lt;=--('Drill Size Info'!$AB$19))),
                --(INT('Drill Size Info'!$AA$19) &amp; "." &amp; LEFT(DH265,3)),
                --(INT('Drill Size Info'!$AB$19) &amp; "." &amp; LEFT(DH265,3))
            )
        ),
        "OK"
    )
)</f>
        <v>OK</v>
      </c>
      <c r="S265" s="150" t="str">
        <f>IF(DJ265&lt;&gt;"",
    IF(INT('Drill Size Info'!$AA$19)=INT('Drill Size Info'!$AB$19),
        --(INT('Drill Size Info'!$AA$19) &amp; "." &amp; DJ265),
        IF(AND((--(INT('Drill Size Info'!$AA$19) &amp; "." &amp; DJ265)&gt;=--('Drill Size Info'!$AA$19)), (--(INT('Drill Size Info'!$AA$19) &amp; "." &amp; DJ265)&lt;=--('Drill Size Info'!$AB$19))),
            --(INT('Drill Size Info'!$AA$19) &amp; "." &amp; DJ265),
            --(INT('Drill Size Info'!$AB$19) &amp; "." &amp; DJ265)
        )
    ),
    IF(DH265&lt;&gt;"",
        IF(INT('Drill Size Info'!$AA$19)=INT('Drill Size Info'!$AB$19),
            --(INT('Drill Size Info'!$AA$19) &amp; "." &amp; RIGHT(DH265,3)),
            IF(AND((--(INT('Drill Size Info'!$AA$19) &amp; "." &amp; RIGHT(DH265,3))&gt;=--('Drill Size Info'!$AA$19)), (--(INT('Drill Size Info'!$AA$19) &amp; "." &amp; RIGHT(DH265,3))&lt;=--('Drill Size Info'!$AB$19))),
                --(INT('Drill Size Info'!$AA$19) &amp; "." &amp; RIGHT(DH265,3)),
                --(INT('Drill Size Info'!$AB$19) &amp; "." &amp; RIGHT(DH265,3))
            )
        ),
        "N/A"
    )
)</f>
        <v>N/A</v>
      </c>
      <c r="T265" s="150" t="str">
        <f>IF(DL265&lt;&gt;"",
    IF(INT('Drill Size Info'!$AA$19)=INT('Drill Size Info'!$AB$15),
        --(INT('Drill Size Info'!$AA$15) &amp; "." &amp; DL265),
        IF(AND((--(INT('Drill Size Info'!$AA$15) &amp; "." &amp; DL265)&gt;=--('Drill Size Info'!$AA$15)), (--(INT('Drill Size Info'!$AA$15) &amp; "." &amp; DL265)&lt;=--('Drill Size Info'!$AB$15))),
            --(INT('Drill Size Info'!$AA$15) &amp; "." &amp; DL265),
            --(INT('Drill Size Info'!$AB$15) &amp; "." &amp; DL265)
        )
    ),
    IF(DK265&lt;&gt;"",
        IF(INT('Drill Size Info'!$AA$15)=INT('Drill Size Info'!$AB$15),
            --(INT('Drill Size Info'!$AA$15) &amp; "." &amp; LEFT(DK265,3)),
            IF(AND((--(INT('Drill Size Info'!$AA$15) &amp; "." &amp; LEFT(DK265,3))&gt;=--('Drill Size Info'!$AA$15)), (--(INT('Drill Size Info'!$AA$15) &amp; "." &amp; LEFT(DK265,3))&lt;=--('Drill Size Info'!$AB$15))),
                --(INT('Drill Size Info'!$AA$15) &amp; "." &amp; LEFT(DK265,3)),
                --(INT('Drill Size Info'!$AB$15) &amp; "." &amp; LEFT(DK265,3))
            )
        ),
        "OK"
    )
)</f>
        <v>OK</v>
      </c>
      <c r="U265" s="150" t="str">
        <f>IF(DM265&lt;&gt;"",
    IF(INT('Drill Size Info'!$AA$19)=INT('Drill Size Info'!$AB$15),
        --(INT('Drill Size Info'!$AA$15) &amp; "." &amp; DM265),
        IF(AND((--(INT('Drill Size Info'!$AA$15) &amp; "." &amp; DM265)&gt;=--('Drill Size Info'!$AA$15)), (--(INT('Drill Size Info'!$AA$15) &amp; "." &amp; DM265)&lt;=--('Drill Size Info'!$AB$15))),
            --(INT('Drill Size Info'!$AA$15) &amp; "." &amp; DM265),
            --(INT('Drill Size Info'!$AB$15) &amp; "." &amp; DM265)
        )
    ),
    IF(DK265&lt;&gt;"",
        IF(INT('Drill Size Info'!$AA$15)=INT('Drill Size Info'!$AB$15),
            --(INT('Drill Size Info'!$AA$15) &amp; "." &amp; RIGHT(DK265,3)),
            IF(AND((--(INT('Drill Size Info'!$AA$15) &amp; "." &amp; RIGHT(DK265,3))&gt;=--('Drill Size Info'!$AA$15)), (--(INT('Drill Size Info'!$AA$15) &amp; "." &amp; RIGHT(DK265,3))&lt;=--('Drill Size Info'!$AB$15))),
                --(INT('Drill Size Info'!$AA$15) &amp; "." &amp; RIGHT(DK265,3)),
                --(INT('Drill Size Info'!$AB$15) &amp; "." &amp; RIGHT(DK265,3))
            )
        ),
        "N/A"
    )
)</f>
        <v>N/A</v>
      </c>
      <c r="V265" s="161"/>
      <c r="W265" s="161"/>
      <c r="X265" s="161"/>
      <c r="Y265" s="161"/>
      <c r="Z265" s="161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162"/>
      <c r="AL265" s="162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3"/>
      <c r="BC265" s="163"/>
      <c r="BD265" s="163"/>
      <c r="BE265" s="164"/>
      <c r="BF265" s="165"/>
      <c r="BG265" s="162"/>
      <c r="BH265" s="162"/>
      <c r="BI265" s="164"/>
      <c r="BJ265" s="38"/>
      <c r="BK265" s="38"/>
      <c r="BL265" s="38"/>
      <c r="BM265" s="38"/>
      <c r="BN265" s="38"/>
      <c r="BO265" s="38"/>
      <c r="BP265" s="117" t="str">
        <f t="shared" si="149"/>
        <v/>
      </c>
      <c r="BQ265" s="38"/>
      <c r="BR265" s="38"/>
      <c r="BS265" s="38"/>
      <c r="BT265" s="38"/>
      <c r="BV265" s="17">
        <f t="shared" ref="BV265:BV328" si="188">IF(V265="x",1,0)</f>
        <v>0</v>
      </c>
      <c r="BW265" s="17">
        <f t="shared" ref="BW265:BW328" si="189">IF(X265="x",1,0)</f>
        <v>0</v>
      </c>
      <c r="BX265" s="17">
        <f t="shared" ref="BX265:BX328" si="190">IF(Z265="x",1,0)</f>
        <v>0</v>
      </c>
      <c r="BY265" s="17">
        <f t="shared" ref="BY265:BY328" si="191">IF(AA265="x",1,0)</f>
        <v>0</v>
      </c>
      <c r="BZ265" s="17">
        <f t="shared" ref="BZ265:BZ328" si="192">IF(AB265="x",1,0)</f>
        <v>0</v>
      </c>
      <c r="CA265" s="17">
        <f t="shared" ref="CA265:CA328" si="193">IF(AC265="x",1,0)</f>
        <v>0</v>
      </c>
      <c r="CB265" s="17">
        <f t="shared" si="150"/>
        <v>0</v>
      </c>
      <c r="CC265" s="17">
        <f t="shared" si="151"/>
        <v>0</v>
      </c>
      <c r="CD265" s="17">
        <f t="shared" si="152"/>
        <v>0</v>
      </c>
      <c r="CE265" s="17">
        <f t="shared" si="153"/>
        <v>0</v>
      </c>
      <c r="CF265" s="17">
        <f t="shared" si="154"/>
        <v>0</v>
      </c>
      <c r="CG265" s="17">
        <f t="shared" si="155"/>
        <v>0</v>
      </c>
      <c r="CH265" s="17">
        <f t="shared" si="156"/>
        <v>0</v>
      </c>
      <c r="CI265" s="17">
        <f t="shared" si="157"/>
        <v>0</v>
      </c>
      <c r="CJ265" s="17">
        <f t="shared" si="158"/>
        <v>0</v>
      </c>
      <c r="CK265" s="17">
        <f t="shared" si="159"/>
        <v>0</v>
      </c>
      <c r="CL265" s="17">
        <f t="shared" si="160"/>
        <v>0</v>
      </c>
      <c r="CM265" s="17">
        <f t="shared" si="161"/>
        <v>0</v>
      </c>
      <c r="CN265" s="17">
        <f t="shared" si="162"/>
        <v>0</v>
      </c>
      <c r="CO265" s="17">
        <f t="shared" si="163"/>
        <v>0</v>
      </c>
      <c r="CP265" s="17">
        <f t="shared" si="164"/>
        <v>0</v>
      </c>
      <c r="CQ265" s="17">
        <f t="shared" si="165"/>
        <v>0</v>
      </c>
      <c r="CR265" s="17">
        <f t="shared" si="166"/>
        <v>0</v>
      </c>
      <c r="CS265" s="17">
        <f t="shared" si="167"/>
        <v>0</v>
      </c>
      <c r="CT265" s="17">
        <f t="shared" si="168"/>
        <v>0</v>
      </c>
      <c r="CU265" s="17">
        <f t="shared" si="169"/>
        <v>0</v>
      </c>
      <c r="CV265" s="17">
        <f t="shared" si="170"/>
        <v>0</v>
      </c>
      <c r="CW265" s="17">
        <f t="shared" si="171"/>
        <v>0</v>
      </c>
      <c r="CX265" s="17">
        <f t="shared" si="172"/>
        <v>0</v>
      </c>
      <c r="CY265" s="17">
        <f t="shared" si="173"/>
        <v>0</v>
      </c>
      <c r="CZ265" s="17">
        <f t="shared" si="174"/>
        <v>0</v>
      </c>
      <c r="DA265" s="17">
        <f t="shared" si="175"/>
        <v>0</v>
      </c>
      <c r="DB265" s="17">
        <f t="shared" si="176"/>
        <v>0</v>
      </c>
      <c r="DC265" s="17">
        <f t="shared" si="177"/>
        <v>0</v>
      </c>
      <c r="DD265" s="17">
        <f t="shared" si="178"/>
        <v>0</v>
      </c>
      <c r="DE265" s="17">
        <f t="shared" si="179"/>
        <v>0</v>
      </c>
      <c r="DF265" s="17">
        <f t="shared" si="180"/>
        <v>0</v>
      </c>
      <c r="DG265" s="17">
        <f t="shared" si="181"/>
        <v>0</v>
      </c>
    </row>
    <row r="266" spans="2:111" ht="15" customHeight="1" x14ac:dyDescent="0.2">
      <c r="B266" s="156">
        <v>258</v>
      </c>
      <c r="C266" s="157" t="str">
        <f t="shared" si="182"/>
        <v/>
      </c>
      <c r="D266" s="158" t="str">
        <f t="shared" si="187"/>
        <v>OK</v>
      </c>
      <c r="E266" s="159" t="e">
        <f>VLOOKUP('DATA SHEET'!$B$9,'Drill Size Info'!$T$2:$U$8,2,FALSE)</f>
        <v>#N/A</v>
      </c>
      <c r="F266" s="159" t="str">
        <f t="shared" si="183"/>
        <v/>
      </c>
      <c r="G266" s="91">
        <f t="shared" si="184"/>
        <v>0</v>
      </c>
      <c r="H266" s="160" t="s">
        <v>175</v>
      </c>
      <c r="I266" s="160" t="s">
        <v>175</v>
      </c>
      <c r="J266" s="160" t="str">
        <f>IF('DATA SHEET'!$B$10="NC-50","N/A","OK")</f>
        <v>OK</v>
      </c>
      <c r="K266" s="160" t="str">
        <f>IF('DATA SHEET'!$B$10="NC-50","N/A","OK")</f>
        <v>OK</v>
      </c>
      <c r="L266" s="160" t="str">
        <f t="shared" si="185"/>
        <v>OK</v>
      </c>
      <c r="M266" s="160" t="str">
        <f t="shared" si="186"/>
        <v>OK</v>
      </c>
      <c r="N266" s="160"/>
      <c r="O266" s="160"/>
      <c r="P266" s="160"/>
      <c r="Q266" s="160"/>
      <c r="R266" s="92" t="str">
        <f>IF(DI266&lt;&gt;"",
    IF(INT('Drill Size Info'!$AA$19)=INT('Drill Size Info'!$AB$19),
        --(INT('Drill Size Info'!$AA$19) &amp; "." &amp; DI266),
        IF(AND((--(INT('Drill Size Info'!$AA$19) &amp; "." &amp; DI266)&gt;=--('Drill Size Info'!$AA$19)), (--(INT('Drill Size Info'!$AA$19) &amp; "." &amp; DI266)&lt;=--('Drill Size Info'!$AB$19))),
            --(INT('Drill Size Info'!$AA$19) &amp; "." &amp; DI266),
            --(INT('Drill Size Info'!$AB$19) &amp; "." &amp; DI266)
        )
    ),
    IF(DH266&lt;&gt;"",
        IF(INT('Drill Size Info'!$AA$19)=INT('Drill Size Info'!$AB$19),
            --(INT('Drill Size Info'!$AA$19) &amp; "." &amp; LEFT(DH266,3)),
            IF(AND((--(INT('Drill Size Info'!$AA$19) &amp; "." &amp; LEFT(DH266,3))&gt;=--('Drill Size Info'!$AA$19)), (--(INT('Drill Size Info'!$AA$19) &amp; "." &amp; LEFT(DH266,3))&lt;=--('Drill Size Info'!$AB$19))),
                --(INT('Drill Size Info'!$AA$19) &amp; "." &amp; LEFT(DH266,3)),
                --(INT('Drill Size Info'!$AB$19) &amp; "." &amp; LEFT(DH266,3))
            )
        ),
        "OK"
    )
)</f>
        <v>OK</v>
      </c>
      <c r="S266" s="150" t="str">
        <f>IF(DJ266&lt;&gt;"",
    IF(INT('Drill Size Info'!$AA$19)=INT('Drill Size Info'!$AB$19),
        --(INT('Drill Size Info'!$AA$19) &amp; "." &amp; DJ266),
        IF(AND((--(INT('Drill Size Info'!$AA$19) &amp; "." &amp; DJ266)&gt;=--('Drill Size Info'!$AA$19)), (--(INT('Drill Size Info'!$AA$19) &amp; "." &amp; DJ266)&lt;=--('Drill Size Info'!$AB$19))),
            --(INT('Drill Size Info'!$AA$19) &amp; "." &amp; DJ266),
            --(INT('Drill Size Info'!$AB$19) &amp; "." &amp; DJ266)
        )
    ),
    IF(DH266&lt;&gt;"",
        IF(INT('Drill Size Info'!$AA$19)=INT('Drill Size Info'!$AB$19),
            --(INT('Drill Size Info'!$AA$19) &amp; "." &amp; RIGHT(DH266,3)),
            IF(AND((--(INT('Drill Size Info'!$AA$19) &amp; "." &amp; RIGHT(DH266,3))&gt;=--('Drill Size Info'!$AA$19)), (--(INT('Drill Size Info'!$AA$19) &amp; "." &amp; RIGHT(DH266,3))&lt;=--('Drill Size Info'!$AB$19))),
                --(INT('Drill Size Info'!$AA$19) &amp; "." &amp; RIGHT(DH266,3)),
                --(INT('Drill Size Info'!$AB$19) &amp; "." &amp; RIGHT(DH266,3))
            )
        ),
        "N/A"
    )
)</f>
        <v>N/A</v>
      </c>
      <c r="T266" s="150" t="str">
        <f>IF(DL266&lt;&gt;"",
    IF(INT('Drill Size Info'!$AA$19)=INT('Drill Size Info'!$AB$15),
        --(INT('Drill Size Info'!$AA$15) &amp; "." &amp; DL266),
        IF(AND((--(INT('Drill Size Info'!$AA$15) &amp; "." &amp; DL266)&gt;=--('Drill Size Info'!$AA$15)), (--(INT('Drill Size Info'!$AA$15) &amp; "." &amp; DL266)&lt;=--('Drill Size Info'!$AB$15))),
            --(INT('Drill Size Info'!$AA$15) &amp; "." &amp; DL266),
            --(INT('Drill Size Info'!$AB$15) &amp; "." &amp; DL266)
        )
    ),
    IF(DK266&lt;&gt;"",
        IF(INT('Drill Size Info'!$AA$15)=INT('Drill Size Info'!$AB$15),
            --(INT('Drill Size Info'!$AA$15) &amp; "." &amp; LEFT(DK266,3)),
            IF(AND((--(INT('Drill Size Info'!$AA$15) &amp; "." &amp; LEFT(DK266,3))&gt;=--('Drill Size Info'!$AA$15)), (--(INT('Drill Size Info'!$AA$15) &amp; "." &amp; LEFT(DK266,3))&lt;=--('Drill Size Info'!$AB$15))),
                --(INT('Drill Size Info'!$AA$15) &amp; "." &amp; LEFT(DK266,3)),
                --(INT('Drill Size Info'!$AB$15) &amp; "." &amp; LEFT(DK266,3))
            )
        ),
        "OK"
    )
)</f>
        <v>OK</v>
      </c>
      <c r="U266" s="150" t="str">
        <f>IF(DM266&lt;&gt;"",
    IF(INT('Drill Size Info'!$AA$19)=INT('Drill Size Info'!$AB$15),
        --(INT('Drill Size Info'!$AA$15) &amp; "." &amp; DM266),
        IF(AND((--(INT('Drill Size Info'!$AA$15) &amp; "." &amp; DM266)&gt;=--('Drill Size Info'!$AA$15)), (--(INT('Drill Size Info'!$AA$15) &amp; "." &amp; DM266)&lt;=--('Drill Size Info'!$AB$15))),
            --(INT('Drill Size Info'!$AA$15) &amp; "." &amp; DM266),
            --(INT('Drill Size Info'!$AB$15) &amp; "." &amp; DM266)
        )
    ),
    IF(DK266&lt;&gt;"",
        IF(INT('Drill Size Info'!$AA$15)=INT('Drill Size Info'!$AB$15),
            --(INT('Drill Size Info'!$AA$15) &amp; "." &amp; RIGHT(DK266,3)),
            IF(AND((--(INT('Drill Size Info'!$AA$15) &amp; "." &amp; RIGHT(DK266,3))&gt;=--('Drill Size Info'!$AA$15)), (--(INT('Drill Size Info'!$AA$15) &amp; "." &amp; RIGHT(DK266,3))&lt;=--('Drill Size Info'!$AB$15))),
                --(INT('Drill Size Info'!$AA$15) &amp; "." &amp; RIGHT(DK266,3)),
                --(INT('Drill Size Info'!$AB$15) &amp; "." &amp; RIGHT(DK266,3))
            )
        ),
        "N/A"
    )
)</f>
        <v>N/A</v>
      </c>
      <c r="V266" s="161"/>
      <c r="W266" s="161"/>
      <c r="X266" s="161"/>
      <c r="Y266" s="161"/>
      <c r="Z266" s="161"/>
      <c r="AA266" s="162"/>
      <c r="AB266" s="162"/>
      <c r="AC266" s="162"/>
      <c r="AD266" s="162"/>
      <c r="AE266" s="162"/>
      <c r="AF266" s="162"/>
      <c r="AG266" s="162"/>
      <c r="AH266" s="162"/>
      <c r="AI266" s="162"/>
      <c r="AJ266" s="162"/>
      <c r="AK266" s="162"/>
      <c r="AL266" s="162"/>
      <c r="AM266" s="162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2"/>
      <c r="BA266" s="162"/>
      <c r="BB266" s="163"/>
      <c r="BC266" s="163"/>
      <c r="BD266" s="163"/>
      <c r="BE266" s="164"/>
      <c r="BF266" s="165"/>
      <c r="BG266" s="162"/>
      <c r="BH266" s="162"/>
      <c r="BI266" s="164"/>
      <c r="BJ266" s="38"/>
      <c r="BK266" s="38"/>
      <c r="BL266" s="38"/>
      <c r="BM266" s="38"/>
      <c r="BN266" s="38"/>
      <c r="BO266" s="38"/>
      <c r="BP266" s="117" t="str">
        <f t="shared" ref="BP266:BP329" si="194">CONCATENATE(BL266,BM266,BN266,BO266)</f>
        <v/>
      </c>
      <c r="BQ266" s="38"/>
      <c r="BR266" s="38"/>
      <c r="BS266" s="38"/>
      <c r="BT266" s="38"/>
      <c r="BV266" s="17">
        <f t="shared" si="188"/>
        <v>0</v>
      </c>
      <c r="BW266" s="17">
        <f t="shared" si="189"/>
        <v>0</v>
      </c>
      <c r="BX266" s="17">
        <f t="shared" si="190"/>
        <v>0</v>
      </c>
      <c r="BY266" s="17">
        <f t="shared" si="191"/>
        <v>0</v>
      </c>
      <c r="BZ266" s="17">
        <f t="shared" si="192"/>
        <v>0</v>
      </c>
      <c r="CA266" s="17">
        <f t="shared" si="193"/>
        <v>0</v>
      </c>
      <c r="CB266" s="17">
        <f t="shared" ref="CB266:CB329" si="195">IF(AD266="x",1,0)</f>
        <v>0</v>
      </c>
      <c r="CC266" s="17">
        <f t="shared" ref="CC266:CC329" si="196">IF(AE266="x",1,0)</f>
        <v>0</v>
      </c>
      <c r="CD266" s="17">
        <f t="shared" ref="CD266:CD329" si="197">IF(AF266="x",1,0)</f>
        <v>0</v>
      </c>
      <c r="CE266" s="17">
        <f t="shared" ref="CE266:CE329" si="198">IF(AG266="x",1,0)</f>
        <v>0</v>
      </c>
      <c r="CF266" s="17">
        <f t="shared" ref="CF266:CF329" si="199">IF(AH266="x",1,0)</f>
        <v>0</v>
      </c>
      <c r="CG266" s="17">
        <f t="shared" ref="CG266:CG329" si="200">IF(AI266="x",1,0)</f>
        <v>0</v>
      </c>
      <c r="CH266" s="17">
        <f t="shared" ref="CH266:CH329" si="201">IF(AJ266="x",1,0)</f>
        <v>0</v>
      </c>
      <c r="CI266" s="17">
        <f t="shared" ref="CI266:CI329" si="202">IF(AK266="x",1,0)</f>
        <v>0</v>
      </c>
      <c r="CJ266" s="17">
        <f t="shared" ref="CJ266:CJ329" si="203">IF(AL266="x",1,0)</f>
        <v>0</v>
      </c>
      <c r="CK266" s="17">
        <f t="shared" ref="CK266:CK329" si="204">IF(AM266="x",1,0)</f>
        <v>0</v>
      </c>
      <c r="CL266" s="17">
        <f t="shared" ref="CL266:CL329" si="205">IF(AN266="x",1,0)</f>
        <v>0</v>
      </c>
      <c r="CM266" s="17">
        <f t="shared" ref="CM266:CM329" si="206">IF(AO266="x",1,0)</f>
        <v>0</v>
      </c>
      <c r="CN266" s="17">
        <f t="shared" ref="CN266:CN329" si="207">IF(AP266="x",1,0)</f>
        <v>0</v>
      </c>
      <c r="CO266" s="17">
        <f t="shared" ref="CO266:CO329" si="208">IF(AQ266="x",1,0)</f>
        <v>0</v>
      </c>
      <c r="CP266" s="17">
        <f t="shared" ref="CP266:CP329" si="209">IF(AR266="x",1,0)</f>
        <v>0</v>
      </c>
      <c r="CQ266" s="17">
        <f t="shared" ref="CQ266:CQ329" si="210">IF(AS266="x",1,0)</f>
        <v>0</v>
      </c>
      <c r="CR266" s="17">
        <f t="shared" ref="CR266:CR329" si="211">IF(AT266="x",1,0)</f>
        <v>0</v>
      </c>
      <c r="CS266" s="17">
        <f t="shared" ref="CS266:CS329" si="212">IF(AU266="x",1,0)</f>
        <v>0</v>
      </c>
      <c r="CT266" s="17">
        <f t="shared" ref="CT266:CT329" si="213">IF(AV266="x",1,0)</f>
        <v>0</v>
      </c>
      <c r="CU266" s="17">
        <f t="shared" ref="CU266:CU329" si="214">IF(AW266="x",1,0)</f>
        <v>0</v>
      </c>
      <c r="CV266" s="17">
        <f t="shared" ref="CV266:CV329" si="215">IF(AX266="x",1,0)</f>
        <v>0</v>
      </c>
      <c r="CW266" s="17">
        <f t="shared" ref="CW266:CW329" si="216">IF(AY266="x",1,0)</f>
        <v>0</v>
      </c>
      <c r="CX266" s="17">
        <f t="shared" ref="CX266:CX329" si="217">IF(AZ266="x",1,0)</f>
        <v>0</v>
      </c>
      <c r="CY266" s="17">
        <f t="shared" ref="CY266:CY329" si="218">IF(BA266="x",1,0)</f>
        <v>0</v>
      </c>
      <c r="CZ266" s="17">
        <f t="shared" ref="CZ266:CZ329" si="219">IF(BB266="x",1,0)</f>
        <v>0</v>
      </c>
      <c r="DA266" s="17">
        <f t="shared" ref="DA266:DA329" si="220">IF(BC266="x",1,0)</f>
        <v>0</v>
      </c>
      <c r="DB266" s="17">
        <f t="shared" ref="DB266:DB329" si="221">IF(BD266="x",1,0)</f>
        <v>0</v>
      </c>
      <c r="DC266" s="17">
        <f t="shared" ref="DC266:DC329" si="222">IF(BE266="x",1,0)</f>
        <v>0</v>
      </c>
      <c r="DD266" s="17">
        <f t="shared" ref="DD266:DD329" si="223">IF(BF266="x",1,0)</f>
        <v>0</v>
      </c>
      <c r="DE266" s="17">
        <f t="shared" ref="DE266:DE329" si="224">IF(BG266="x",1,0)</f>
        <v>0</v>
      </c>
      <c r="DF266" s="17">
        <f t="shared" ref="DF266:DF329" si="225">IF(BH266="x",1,0)</f>
        <v>0</v>
      </c>
      <c r="DG266" s="17">
        <f t="shared" ref="DG266:DG329" si="226">IF(BI266="x",1,0)</f>
        <v>0</v>
      </c>
    </row>
    <row r="267" spans="2:111" ht="15" customHeight="1" x14ac:dyDescent="0.2">
      <c r="B267" s="156">
        <v>259</v>
      </c>
      <c r="C267" s="157" t="str">
        <f t="shared" ref="C267:C330" si="227">BP267</f>
        <v/>
      </c>
      <c r="D267" s="158" t="str">
        <f t="shared" si="187"/>
        <v>OK</v>
      </c>
      <c r="E267" s="159" t="e">
        <f>VLOOKUP('DATA SHEET'!$B$9,'Drill Size Info'!$T$2:$U$8,2,FALSE)</f>
        <v>#N/A</v>
      </c>
      <c r="F267" s="159" t="str">
        <f t="shared" ref="F267:F330" si="228">IF(DN267="", "", --("0."&amp;DN267))</f>
        <v/>
      </c>
      <c r="G267" s="91">
        <f t="shared" ref="G267:G330" si="229">IF(F267="", 0, F267/E267)</f>
        <v>0</v>
      </c>
      <c r="H267" s="160" t="s">
        <v>175</v>
      </c>
      <c r="I267" s="160" t="s">
        <v>175</v>
      </c>
      <c r="J267" s="160" t="str">
        <f>IF('DATA SHEET'!$B$10="NC-50","N/A","OK")</f>
        <v>OK</v>
      </c>
      <c r="K267" s="160" t="str">
        <f>IF('DATA SHEET'!$B$10="NC-50","N/A","OK")</f>
        <v>OK</v>
      </c>
      <c r="L267" s="160" t="str">
        <f t="shared" ref="L267:L330" si="230">IF($AX267="x","MIN","OK")</f>
        <v>OK</v>
      </c>
      <c r="M267" s="160" t="str">
        <f t="shared" ref="M267:M330" si="231">IF($AY267="x","MIN","OK")</f>
        <v>OK</v>
      </c>
      <c r="N267" s="160"/>
      <c r="O267" s="160"/>
      <c r="P267" s="160"/>
      <c r="Q267" s="160"/>
      <c r="R267" s="92" t="str">
        <f>IF(DI267&lt;&gt;"",
    IF(INT('Drill Size Info'!$AA$19)=INT('Drill Size Info'!$AB$19),
        --(INT('Drill Size Info'!$AA$19) &amp; "." &amp; DI267),
        IF(AND((--(INT('Drill Size Info'!$AA$19) &amp; "." &amp; DI267)&gt;=--('Drill Size Info'!$AA$19)), (--(INT('Drill Size Info'!$AA$19) &amp; "." &amp; DI267)&lt;=--('Drill Size Info'!$AB$19))),
            --(INT('Drill Size Info'!$AA$19) &amp; "." &amp; DI267),
            --(INT('Drill Size Info'!$AB$19) &amp; "." &amp; DI267)
        )
    ),
    IF(DH267&lt;&gt;"",
        IF(INT('Drill Size Info'!$AA$19)=INT('Drill Size Info'!$AB$19),
            --(INT('Drill Size Info'!$AA$19) &amp; "." &amp; LEFT(DH267,3)),
            IF(AND((--(INT('Drill Size Info'!$AA$19) &amp; "." &amp; LEFT(DH267,3))&gt;=--('Drill Size Info'!$AA$19)), (--(INT('Drill Size Info'!$AA$19) &amp; "." &amp; LEFT(DH267,3))&lt;=--('Drill Size Info'!$AB$19))),
                --(INT('Drill Size Info'!$AA$19) &amp; "." &amp; LEFT(DH267,3)),
                --(INT('Drill Size Info'!$AB$19) &amp; "." &amp; LEFT(DH267,3))
            )
        ),
        "OK"
    )
)</f>
        <v>OK</v>
      </c>
      <c r="S267" s="150" t="str">
        <f>IF(DJ267&lt;&gt;"",
    IF(INT('Drill Size Info'!$AA$19)=INT('Drill Size Info'!$AB$19),
        --(INT('Drill Size Info'!$AA$19) &amp; "." &amp; DJ267),
        IF(AND((--(INT('Drill Size Info'!$AA$19) &amp; "." &amp; DJ267)&gt;=--('Drill Size Info'!$AA$19)), (--(INT('Drill Size Info'!$AA$19) &amp; "." &amp; DJ267)&lt;=--('Drill Size Info'!$AB$19))),
            --(INT('Drill Size Info'!$AA$19) &amp; "." &amp; DJ267),
            --(INT('Drill Size Info'!$AB$19) &amp; "." &amp; DJ267)
        )
    ),
    IF(DH267&lt;&gt;"",
        IF(INT('Drill Size Info'!$AA$19)=INT('Drill Size Info'!$AB$19),
            --(INT('Drill Size Info'!$AA$19) &amp; "." &amp; RIGHT(DH267,3)),
            IF(AND((--(INT('Drill Size Info'!$AA$19) &amp; "." &amp; RIGHT(DH267,3))&gt;=--('Drill Size Info'!$AA$19)), (--(INT('Drill Size Info'!$AA$19) &amp; "." &amp; RIGHT(DH267,3))&lt;=--('Drill Size Info'!$AB$19))),
                --(INT('Drill Size Info'!$AA$19) &amp; "." &amp; RIGHT(DH267,3)),
                --(INT('Drill Size Info'!$AB$19) &amp; "." &amp; RIGHT(DH267,3))
            )
        ),
        "N/A"
    )
)</f>
        <v>N/A</v>
      </c>
      <c r="T267" s="150" t="str">
        <f>IF(DL267&lt;&gt;"",
    IF(INT('Drill Size Info'!$AA$19)=INT('Drill Size Info'!$AB$15),
        --(INT('Drill Size Info'!$AA$15) &amp; "." &amp; DL267),
        IF(AND((--(INT('Drill Size Info'!$AA$15) &amp; "." &amp; DL267)&gt;=--('Drill Size Info'!$AA$15)), (--(INT('Drill Size Info'!$AA$15) &amp; "." &amp; DL267)&lt;=--('Drill Size Info'!$AB$15))),
            --(INT('Drill Size Info'!$AA$15) &amp; "." &amp; DL267),
            --(INT('Drill Size Info'!$AB$15) &amp; "." &amp; DL267)
        )
    ),
    IF(DK267&lt;&gt;"",
        IF(INT('Drill Size Info'!$AA$15)=INT('Drill Size Info'!$AB$15),
            --(INT('Drill Size Info'!$AA$15) &amp; "." &amp; LEFT(DK267,3)),
            IF(AND((--(INT('Drill Size Info'!$AA$15) &amp; "." &amp; LEFT(DK267,3))&gt;=--('Drill Size Info'!$AA$15)), (--(INT('Drill Size Info'!$AA$15) &amp; "." &amp; LEFT(DK267,3))&lt;=--('Drill Size Info'!$AB$15))),
                --(INT('Drill Size Info'!$AA$15) &amp; "." &amp; LEFT(DK267,3)),
                --(INT('Drill Size Info'!$AB$15) &amp; "." &amp; LEFT(DK267,3))
            )
        ),
        "OK"
    )
)</f>
        <v>OK</v>
      </c>
      <c r="U267" s="150" t="str">
        <f>IF(DM267&lt;&gt;"",
    IF(INT('Drill Size Info'!$AA$19)=INT('Drill Size Info'!$AB$15),
        --(INT('Drill Size Info'!$AA$15) &amp; "." &amp; DM267),
        IF(AND((--(INT('Drill Size Info'!$AA$15) &amp; "." &amp; DM267)&gt;=--('Drill Size Info'!$AA$15)), (--(INT('Drill Size Info'!$AA$15) &amp; "." &amp; DM267)&lt;=--('Drill Size Info'!$AB$15))),
            --(INT('Drill Size Info'!$AA$15) &amp; "." &amp; DM267),
            --(INT('Drill Size Info'!$AB$15) &amp; "." &amp; DM267)
        )
    ),
    IF(DK267&lt;&gt;"",
        IF(INT('Drill Size Info'!$AA$15)=INT('Drill Size Info'!$AB$15),
            --(INT('Drill Size Info'!$AA$15) &amp; "." &amp; RIGHT(DK267,3)),
            IF(AND((--(INT('Drill Size Info'!$AA$15) &amp; "." &amp; RIGHT(DK267,3))&gt;=--('Drill Size Info'!$AA$15)), (--(INT('Drill Size Info'!$AA$15) &amp; "." &amp; RIGHT(DK267,3))&lt;=--('Drill Size Info'!$AB$15))),
                --(INT('Drill Size Info'!$AA$15) &amp; "." &amp; RIGHT(DK267,3)),
                --(INT('Drill Size Info'!$AB$15) &amp; "." &amp; RIGHT(DK267,3))
            )
        ),
        "N/A"
    )
)</f>
        <v>N/A</v>
      </c>
      <c r="V267" s="161"/>
      <c r="W267" s="161"/>
      <c r="X267" s="161"/>
      <c r="Y267" s="161"/>
      <c r="Z267" s="161"/>
      <c r="AA267" s="162"/>
      <c r="AB267" s="162"/>
      <c r="AC267" s="162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3"/>
      <c r="BC267" s="163"/>
      <c r="BD267" s="163"/>
      <c r="BE267" s="164"/>
      <c r="BF267" s="165"/>
      <c r="BG267" s="162"/>
      <c r="BH267" s="162"/>
      <c r="BI267" s="164"/>
      <c r="BJ267" s="38"/>
      <c r="BK267" s="38"/>
      <c r="BL267" s="38"/>
      <c r="BM267" s="38"/>
      <c r="BN267" s="38"/>
      <c r="BO267" s="38"/>
      <c r="BP267" s="117" t="str">
        <f t="shared" si="194"/>
        <v/>
      </c>
      <c r="BQ267" s="38"/>
      <c r="BR267" s="38"/>
      <c r="BS267" s="38"/>
      <c r="BT267" s="38"/>
      <c r="BV267" s="17">
        <f t="shared" si="188"/>
        <v>0</v>
      </c>
      <c r="BW267" s="17">
        <f t="shared" si="189"/>
        <v>0</v>
      </c>
      <c r="BX267" s="17">
        <f t="shared" si="190"/>
        <v>0</v>
      </c>
      <c r="BY267" s="17">
        <f t="shared" si="191"/>
        <v>0</v>
      </c>
      <c r="BZ267" s="17">
        <f t="shared" si="192"/>
        <v>0</v>
      </c>
      <c r="CA267" s="17">
        <f t="shared" si="193"/>
        <v>0</v>
      </c>
      <c r="CB267" s="17">
        <f t="shared" si="195"/>
        <v>0</v>
      </c>
      <c r="CC267" s="17">
        <f t="shared" si="196"/>
        <v>0</v>
      </c>
      <c r="CD267" s="17">
        <f t="shared" si="197"/>
        <v>0</v>
      </c>
      <c r="CE267" s="17">
        <f t="shared" si="198"/>
        <v>0</v>
      </c>
      <c r="CF267" s="17">
        <f t="shared" si="199"/>
        <v>0</v>
      </c>
      <c r="CG267" s="17">
        <f t="shared" si="200"/>
        <v>0</v>
      </c>
      <c r="CH267" s="17">
        <f t="shared" si="201"/>
        <v>0</v>
      </c>
      <c r="CI267" s="17">
        <f t="shared" si="202"/>
        <v>0</v>
      </c>
      <c r="CJ267" s="17">
        <f t="shared" si="203"/>
        <v>0</v>
      </c>
      <c r="CK267" s="17">
        <f t="shared" si="204"/>
        <v>0</v>
      </c>
      <c r="CL267" s="17">
        <f t="shared" si="205"/>
        <v>0</v>
      </c>
      <c r="CM267" s="17">
        <f t="shared" si="206"/>
        <v>0</v>
      </c>
      <c r="CN267" s="17">
        <f t="shared" si="207"/>
        <v>0</v>
      </c>
      <c r="CO267" s="17">
        <f t="shared" si="208"/>
        <v>0</v>
      </c>
      <c r="CP267" s="17">
        <f t="shared" si="209"/>
        <v>0</v>
      </c>
      <c r="CQ267" s="17">
        <f t="shared" si="210"/>
        <v>0</v>
      </c>
      <c r="CR267" s="17">
        <f t="shared" si="211"/>
        <v>0</v>
      </c>
      <c r="CS267" s="17">
        <f t="shared" si="212"/>
        <v>0</v>
      </c>
      <c r="CT267" s="17">
        <f t="shared" si="213"/>
        <v>0</v>
      </c>
      <c r="CU267" s="17">
        <f t="shared" si="214"/>
        <v>0</v>
      </c>
      <c r="CV267" s="17">
        <f t="shared" si="215"/>
        <v>0</v>
      </c>
      <c r="CW267" s="17">
        <f t="shared" si="216"/>
        <v>0</v>
      </c>
      <c r="CX267" s="17">
        <f t="shared" si="217"/>
        <v>0</v>
      </c>
      <c r="CY267" s="17">
        <f t="shared" si="218"/>
        <v>0</v>
      </c>
      <c r="CZ267" s="17">
        <f t="shared" si="219"/>
        <v>0</v>
      </c>
      <c r="DA267" s="17">
        <f t="shared" si="220"/>
        <v>0</v>
      </c>
      <c r="DB267" s="17">
        <f t="shared" si="221"/>
        <v>0</v>
      </c>
      <c r="DC267" s="17">
        <f t="shared" si="222"/>
        <v>0</v>
      </c>
      <c r="DD267" s="17">
        <f t="shared" si="223"/>
        <v>0</v>
      </c>
      <c r="DE267" s="17">
        <f t="shared" si="224"/>
        <v>0</v>
      </c>
      <c r="DF267" s="17">
        <f t="shared" si="225"/>
        <v>0</v>
      </c>
      <c r="DG267" s="17">
        <f t="shared" si="226"/>
        <v>0</v>
      </c>
    </row>
    <row r="268" spans="2:111" ht="15" customHeight="1" x14ac:dyDescent="0.2">
      <c r="B268" s="156">
        <v>260</v>
      </c>
      <c r="C268" s="157" t="str">
        <f t="shared" si="227"/>
        <v/>
      </c>
      <c r="D268" s="158" t="str">
        <f t="shared" si="187"/>
        <v>OK</v>
      </c>
      <c r="E268" s="159" t="e">
        <f>VLOOKUP('DATA SHEET'!$B$9,'Drill Size Info'!$T$2:$U$8,2,FALSE)</f>
        <v>#N/A</v>
      </c>
      <c r="F268" s="159" t="str">
        <f t="shared" si="228"/>
        <v/>
      </c>
      <c r="G268" s="91">
        <f t="shared" si="229"/>
        <v>0</v>
      </c>
      <c r="H268" s="160" t="s">
        <v>175</v>
      </c>
      <c r="I268" s="160" t="s">
        <v>175</v>
      </c>
      <c r="J268" s="160" t="str">
        <f>IF('DATA SHEET'!$B$10="NC-50","N/A","OK")</f>
        <v>OK</v>
      </c>
      <c r="K268" s="160" t="str">
        <f>IF('DATA SHEET'!$B$10="NC-50","N/A","OK")</f>
        <v>OK</v>
      </c>
      <c r="L268" s="160" t="str">
        <f t="shared" si="230"/>
        <v>OK</v>
      </c>
      <c r="M268" s="160" t="str">
        <f t="shared" si="231"/>
        <v>OK</v>
      </c>
      <c r="N268" s="160"/>
      <c r="O268" s="160"/>
      <c r="P268" s="160"/>
      <c r="Q268" s="160"/>
      <c r="R268" s="92" t="str">
        <f>IF(DI268&lt;&gt;"",
    IF(INT('Drill Size Info'!$AA$19)=INT('Drill Size Info'!$AB$19),
        --(INT('Drill Size Info'!$AA$19) &amp; "." &amp; DI268),
        IF(AND((--(INT('Drill Size Info'!$AA$19) &amp; "." &amp; DI268)&gt;=--('Drill Size Info'!$AA$19)), (--(INT('Drill Size Info'!$AA$19) &amp; "." &amp; DI268)&lt;=--('Drill Size Info'!$AB$19))),
            --(INT('Drill Size Info'!$AA$19) &amp; "." &amp; DI268),
            --(INT('Drill Size Info'!$AB$19) &amp; "." &amp; DI268)
        )
    ),
    IF(DH268&lt;&gt;"",
        IF(INT('Drill Size Info'!$AA$19)=INT('Drill Size Info'!$AB$19),
            --(INT('Drill Size Info'!$AA$19) &amp; "." &amp; LEFT(DH268,3)),
            IF(AND((--(INT('Drill Size Info'!$AA$19) &amp; "." &amp; LEFT(DH268,3))&gt;=--('Drill Size Info'!$AA$19)), (--(INT('Drill Size Info'!$AA$19) &amp; "." &amp; LEFT(DH268,3))&lt;=--('Drill Size Info'!$AB$19))),
                --(INT('Drill Size Info'!$AA$19) &amp; "." &amp; LEFT(DH268,3)),
                --(INT('Drill Size Info'!$AB$19) &amp; "." &amp; LEFT(DH268,3))
            )
        ),
        "OK"
    )
)</f>
        <v>OK</v>
      </c>
      <c r="S268" s="150" t="str">
        <f>IF(DJ268&lt;&gt;"",
    IF(INT('Drill Size Info'!$AA$19)=INT('Drill Size Info'!$AB$19),
        --(INT('Drill Size Info'!$AA$19) &amp; "." &amp; DJ268),
        IF(AND((--(INT('Drill Size Info'!$AA$19) &amp; "." &amp; DJ268)&gt;=--('Drill Size Info'!$AA$19)), (--(INT('Drill Size Info'!$AA$19) &amp; "." &amp; DJ268)&lt;=--('Drill Size Info'!$AB$19))),
            --(INT('Drill Size Info'!$AA$19) &amp; "." &amp; DJ268),
            --(INT('Drill Size Info'!$AB$19) &amp; "." &amp; DJ268)
        )
    ),
    IF(DH268&lt;&gt;"",
        IF(INT('Drill Size Info'!$AA$19)=INT('Drill Size Info'!$AB$19),
            --(INT('Drill Size Info'!$AA$19) &amp; "." &amp; RIGHT(DH268,3)),
            IF(AND((--(INT('Drill Size Info'!$AA$19) &amp; "." &amp; RIGHT(DH268,3))&gt;=--('Drill Size Info'!$AA$19)), (--(INT('Drill Size Info'!$AA$19) &amp; "." &amp; RIGHT(DH268,3))&lt;=--('Drill Size Info'!$AB$19))),
                --(INT('Drill Size Info'!$AA$19) &amp; "." &amp; RIGHT(DH268,3)),
                --(INT('Drill Size Info'!$AB$19) &amp; "." &amp; RIGHT(DH268,3))
            )
        ),
        "N/A"
    )
)</f>
        <v>N/A</v>
      </c>
      <c r="T268" s="150" t="str">
        <f>IF(DL268&lt;&gt;"",
    IF(INT('Drill Size Info'!$AA$19)=INT('Drill Size Info'!$AB$15),
        --(INT('Drill Size Info'!$AA$15) &amp; "." &amp; DL268),
        IF(AND((--(INT('Drill Size Info'!$AA$15) &amp; "." &amp; DL268)&gt;=--('Drill Size Info'!$AA$15)), (--(INT('Drill Size Info'!$AA$15) &amp; "." &amp; DL268)&lt;=--('Drill Size Info'!$AB$15))),
            --(INT('Drill Size Info'!$AA$15) &amp; "." &amp; DL268),
            --(INT('Drill Size Info'!$AB$15) &amp; "." &amp; DL268)
        )
    ),
    IF(DK268&lt;&gt;"",
        IF(INT('Drill Size Info'!$AA$15)=INT('Drill Size Info'!$AB$15),
            --(INT('Drill Size Info'!$AA$15) &amp; "." &amp; LEFT(DK268,3)),
            IF(AND((--(INT('Drill Size Info'!$AA$15) &amp; "." &amp; LEFT(DK268,3))&gt;=--('Drill Size Info'!$AA$15)), (--(INT('Drill Size Info'!$AA$15) &amp; "." &amp; LEFT(DK268,3))&lt;=--('Drill Size Info'!$AB$15))),
                --(INT('Drill Size Info'!$AA$15) &amp; "." &amp; LEFT(DK268,3)),
                --(INT('Drill Size Info'!$AB$15) &amp; "." &amp; LEFT(DK268,3))
            )
        ),
        "OK"
    )
)</f>
        <v>OK</v>
      </c>
      <c r="U268" s="150" t="str">
        <f>IF(DM268&lt;&gt;"",
    IF(INT('Drill Size Info'!$AA$19)=INT('Drill Size Info'!$AB$15),
        --(INT('Drill Size Info'!$AA$15) &amp; "." &amp; DM268),
        IF(AND((--(INT('Drill Size Info'!$AA$15) &amp; "." &amp; DM268)&gt;=--('Drill Size Info'!$AA$15)), (--(INT('Drill Size Info'!$AA$15) &amp; "." &amp; DM268)&lt;=--('Drill Size Info'!$AB$15))),
            --(INT('Drill Size Info'!$AA$15) &amp; "." &amp; DM268),
            --(INT('Drill Size Info'!$AB$15) &amp; "." &amp; DM268)
        )
    ),
    IF(DK268&lt;&gt;"",
        IF(INT('Drill Size Info'!$AA$15)=INT('Drill Size Info'!$AB$15),
            --(INT('Drill Size Info'!$AA$15) &amp; "." &amp; RIGHT(DK268,3)),
            IF(AND((--(INT('Drill Size Info'!$AA$15) &amp; "." &amp; RIGHT(DK268,3))&gt;=--('Drill Size Info'!$AA$15)), (--(INT('Drill Size Info'!$AA$15) &amp; "." &amp; RIGHT(DK268,3))&lt;=--('Drill Size Info'!$AB$15))),
                --(INT('Drill Size Info'!$AA$15) &amp; "." &amp; RIGHT(DK268,3)),
                --(INT('Drill Size Info'!$AB$15) &amp; "." &amp; RIGHT(DK268,3))
            )
        ),
        "N/A"
    )
)</f>
        <v>N/A</v>
      </c>
      <c r="V268" s="161"/>
      <c r="W268" s="161"/>
      <c r="X268" s="161"/>
      <c r="Y268" s="161"/>
      <c r="Z268" s="161"/>
      <c r="AA268" s="162"/>
      <c r="AB268" s="162"/>
      <c r="AC268" s="162"/>
      <c r="AD268" s="162"/>
      <c r="AE268" s="162"/>
      <c r="AF268" s="162"/>
      <c r="AG268" s="162"/>
      <c r="AH268" s="162"/>
      <c r="AI268" s="162"/>
      <c r="AJ268" s="162"/>
      <c r="AK268" s="162"/>
      <c r="AL268" s="162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3"/>
      <c r="BC268" s="163"/>
      <c r="BD268" s="163"/>
      <c r="BE268" s="164"/>
      <c r="BF268" s="165"/>
      <c r="BG268" s="162"/>
      <c r="BH268" s="162"/>
      <c r="BI268" s="164"/>
      <c r="BJ268" s="38"/>
      <c r="BK268" s="38"/>
      <c r="BL268" s="38"/>
      <c r="BM268" s="38"/>
      <c r="BN268" s="38"/>
      <c r="BO268" s="38"/>
      <c r="BP268" s="117" t="str">
        <f t="shared" si="194"/>
        <v/>
      </c>
      <c r="BQ268" s="38"/>
      <c r="BR268" s="38"/>
      <c r="BS268" s="38"/>
      <c r="BT268" s="38"/>
      <c r="BV268" s="17">
        <f t="shared" si="188"/>
        <v>0</v>
      </c>
      <c r="BW268" s="17">
        <f t="shared" si="189"/>
        <v>0</v>
      </c>
      <c r="BX268" s="17">
        <f t="shared" si="190"/>
        <v>0</v>
      </c>
      <c r="BY268" s="17">
        <f t="shared" si="191"/>
        <v>0</v>
      </c>
      <c r="BZ268" s="17">
        <f t="shared" si="192"/>
        <v>0</v>
      </c>
      <c r="CA268" s="17">
        <f t="shared" si="193"/>
        <v>0</v>
      </c>
      <c r="CB268" s="17">
        <f t="shared" si="195"/>
        <v>0</v>
      </c>
      <c r="CC268" s="17">
        <f t="shared" si="196"/>
        <v>0</v>
      </c>
      <c r="CD268" s="17">
        <f t="shared" si="197"/>
        <v>0</v>
      </c>
      <c r="CE268" s="17">
        <f t="shared" si="198"/>
        <v>0</v>
      </c>
      <c r="CF268" s="17">
        <f t="shared" si="199"/>
        <v>0</v>
      </c>
      <c r="CG268" s="17">
        <f t="shared" si="200"/>
        <v>0</v>
      </c>
      <c r="CH268" s="17">
        <f t="shared" si="201"/>
        <v>0</v>
      </c>
      <c r="CI268" s="17">
        <f t="shared" si="202"/>
        <v>0</v>
      </c>
      <c r="CJ268" s="17">
        <f t="shared" si="203"/>
        <v>0</v>
      </c>
      <c r="CK268" s="17">
        <f t="shared" si="204"/>
        <v>0</v>
      </c>
      <c r="CL268" s="17">
        <f t="shared" si="205"/>
        <v>0</v>
      </c>
      <c r="CM268" s="17">
        <f t="shared" si="206"/>
        <v>0</v>
      </c>
      <c r="CN268" s="17">
        <f t="shared" si="207"/>
        <v>0</v>
      </c>
      <c r="CO268" s="17">
        <f t="shared" si="208"/>
        <v>0</v>
      </c>
      <c r="CP268" s="17">
        <f t="shared" si="209"/>
        <v>0</v>
      </c>
      <c r="CQ268" s="17">
        <f t="shared" si="210"/>
        <v>0</v>
      </c>
      <c r="CR268" s="17">
        <f t="shared" si="211"/>
        <v>0</v>
      </c>
      <c r="CS268" s="17">
        <f t="shared" si="212"/>
        <v>0</v>
      </c>
      <c r="CT268" s="17">
        <f t="shared" si="213"/>
        <v>0</v>
      </c>
      <c r="CU268" s="17">
        <f t="shared" si="214"/>
        <v>0</v>
      </c>
      <c r="CV268" s="17">
        <f t="shared" si="215"/>
        <v>0</v>
      </c>
      <c r="CW268" s="17">
        <f t="shared" si="216"/>
        <v>0</v>
      </c>
      <c r="CX268" s="17">
        <f t="shared" si="217"/>
        <v>0</v>
      </c>
      <c r="CY268" s="17">
        <f t="shared" si="218"/>
        <v>0</v>
      </c>
      <c r="CZ268" s="17">
        <f t="shared" si="219"/>
        <v>0</v>
      </c>
      <c r="DA268" s="17">
        <f t="shared" si="220"/>
        <v>0</v>
      </c>
      <c r="DB268" s="17">
        <f t="shared" si="221"/>
        <v>0</v>
      </c>
      <c r="DC268" s="17">
        <f t="shared" si="222"/>
        <v>0</v>
      </c>
      <c r="DD268" s="17">
        <f t="shared" si="223"/>
        <v>0</v>
      </c>
      <c r="DE268" s="17">
        <f t="shared" si="224"/>
        <v>0</v>
      </c>
      <c r="DF268" s="17">
        <f t="shared" si="225"/>
        <v>0</v>
      </c>
      <c r="DG268" s="17">
        <f t="shared" si="226"/>
        <v>0</v>
      </c>
    </row>
    <row r="269" spans="2:111" ht="15" customHeight="1" x14ac:dyDescent="0.2">
      <c r="B269" s="156">
        <v>261</v>
      </c>
      <c r="C269" s="157" t="str">
        <f t="shared" si="227"/>
        <v/>
      </c>
      <c r="D269" s="158" t="str">
        <f t="shared" si="187"/>
        <v>OK</v>
      </c>
      <c r="E269" s="159" t="e">
        <f>VLOOKUP('DATA SHEET'!$B$9,'Drill Size Info'!$T$2:$U$8,2,FALSE)</f>
        <v>#N/A</v>
      </c>
      <c r="F269" s="159" t="str">
        <f t="shared" si="228"/>
        <v/>
      </c>
      <c r="G269" s="91">
        <f t="shared" si="229"/>
        <v>0</v>
      </c>
      <c r="H269" s="160" t="s">
        <v>175</v>
      </c>
      <c r="I269" s="160" t="s">
        <v>175</v>
      </c>
      <c r="J269" s="160" t="str">
        <f>IF('DATA SHEET'!$B$10="NC-50","N/A","OK")</f>
        <v>OK</v>
      </c>
      <c r="K269" s="160" t="str">
        <f>IF('DATA SHEET'!$B$10="NC-50","N/A","OK")</f>
        <v>OK</v>
      </c>
      <c r="L269" s="160" t="str">
        <f t="shared" si="230"/>
        <v>OK</v>
      </c>
      <c r="M269" s="160" t="str">
        <f t="shared" si="231"/>
        <v>OK</v>
      </c>
      <c r="N269" s="160"/>
      <c r="O269" s="160"/>
      <c r="P269" s="160"/>
      <c r="Q269" s="160"/>
      <c r="R269" s="92" t="str">
        <f>IF(DI269&lt;&gt;"",
    IF(INT('Drill Size Info'!$AA$19)=INT('Drill Size Info'!$AB$19),
        --(INT('Drill Size Info'!$AA$19) &amp; "." &amp; DI269),
        IF(AND((--(INT('Drill Size Info'!$AA$19) &amp; "." &amp; DI269)&gt;=--('Drill Size Info'!$AA$19)), (--(INT('Drill Size Info'!$AA$19) &amp; "." &amp; DI269)&lt;=--('Drill Size Info'!$AB$19))),
            --(INT('Drill Size Info'!$AA$19) &amp; "." &amp; DI269),
            --(INT('Drill Size Info'!$AB$19) &amp; "." &amp; DI269)
        )
    ),
    IF(DH269&lt;&gt;"",
        IF(INT('Drill Size Info'!$AA$19)=INT('Drill Size Info'!$AB$19),
            --(INT('Drill Size Info'!$AA$19) &amp; "." &amp; LEFT(DH269,3)),
            IF(AND((--(INT('Drill Size Info'!$AA$19) &amp; "." &amp; LEFT(DH269,3))&gt;=--('Drill Size Info'!$AA$19)), (--(INT('Drill Size Info'!$AA$19) &amp; "." &amp; LEFT(DH269,3))&lt;=--('Drill Size Info'!$AB$19))),
                --(INT('Drill Size Info'!$AA$19) &amp; "." &amp; LEFT(DH269,3)),
                --(INT('Drill Size Info'!$AB$19) &amp; "." &amp; LEFT(DH269,3))
            )
        ),
        "OK"
    )
)</f>
        <v>OK</v>
      </c>
      <c r="S269" s="150" t="str">
        <f>IF(DJ269&lt;&gt;"",
    IF(INT('Drill Size Info'!$AA$19)=INT('Drill Size Info'!$AB$19),
        --(INT('Drill Size Info'!$AA$19) &amp; "." &amp; DJ269),
        IF(AND((--(INT('Drill Size Info'!$AA$19) &amp; "." &amp; DJ269)&gt;=--('Drill Size Info'!$AA$19)), (--(INT('Drill Size Info'!$AA$19) &amp; "." &amp; DJ269)&lt;=--('Drill Size Info'!$AB$19))),
            --(INT('Drill Size Info'!$AA$19) &amp; "." &amp; DJ269),
            --(INT('Drill Size Info'!$AB$19) &amp; "." &amp; DJ269)
        )
    ),
    IF(DH269&lt;&gt;"",
        IF(INT('Drill Size Info'!$AA$19)=INT('Drill Size Info'!$AB$19),
            --(INT('Drill Size Info'!$AA$19) &amp; "." &amp; RIGHT(DH269,3)),
            IF(AND((--(INT('Drill Size Info'!$AA$19) &amp; "." &amp; RIGHT(DH269,3))&gt;=--('Drill Size Info'!$AA$19)), (--(INT('Drill Size Info'!$AA$19) &amp; "." &amp; RIGHT(DH269,3))&lt;=--('Drill Size Info'!$AB$19))),
                --(INT('Drill Size Info'!$AA$19) &amp; "." &amp; RIGHT(DH269,3)),
                --(INT('Drill Size Info'!$AB$19) &amp; "." &amp; RIGHT(DH269,3))
            )
        ),
        "N/A"
    )
)</f>
        <v>N/A</v>
      </c>
      <c r="T269" s="150" t="str">
        <f>IF(DL269&lt;&gt;"",
    IF(INT('Drill Size Info'!$AA$19)=INT('Drill Size Info'!$AB$15),
        --(INT('Drill Size Info'!$AA$15) &amp; "." &amp; DL269),
        IF(AND((--(INT('Drill Size Info'!$AA$15) &amp; "." &amp; DL269)&gt;=--('Drill Size Info'!$AA$15)), (--(INT('Drill Size Info'!$AA$15) &amp; "." &amp; DL269)&lt;=--('Drill Size Info'!$AB$15))),
            --(INT('Drill Size Info'!$AA$15) &amp; "." &amp; DL269),
            --(INT('Drill Size Info'!$AB$15) &amp; "." &amp; DL269)
        )
    ),
    IF(DK269&lt;&gt;"",
        IF(INT('Drill Size Info'!$AA$15)=INT('Drill Size Info'!$AB$15),
            --(INT('Drill Size Info'!$AA$15) &amp; "." &amp; LEFT(DK269,3)),
            IF(AND((--(INT('Drill Size Info'!$AA$15) &amp; "." &amp; LEFT(DK269,3))&gt;=--('Drill Size Info'!$AA$15)), (--(INT('Drill Size Info'!$AA$15) &amp; "." &amp; LEFT(DK269,3))&lt;=--('Drill Size Info'!$AB$15))),
                --(INT('Drill Size Info'!$AA$15) &amp; "." &amp; LEFT(DK269,3)),
                --(INT('Drill Size Info'!$AB$15) &amp; "." &amp; LEFT(DK269,3))
            )
        ),
        "OK"
    )
)</f>
        <v>OK</v>
      </c>
      <c r="U269" s="150" t="str">
        <f>IF(DM269&lt;&gt;"",
    IF(INT('Drill Size Info'!$AA$19)=INT('Drill Size Info'!$AB$15),
        --(INT('Drill Size Info'!$AA$15) &amp; "." &amp; DM269),
        IF(AND((--(INT('Drill Size Info'!$AA$15) &amp; "." &amp; DM269)&gt;=--('Drill Size Info'!$AA$15)), (--(INT('Drill Size Info'!$AA$15) &amp; "." &amp; DM269)&lt;=--('Drill Size Info'!$AB$15))),
            --(INT('Drill Size Info'!$AA$15) &amp; "." &amp; DM269),
            --(INT('Drill Size Info'!$AB$15) &amp; "." &amp; DM269)
        )
    ),
    IF(DK269&lt;&gt;"",
        IF(INT('Drill Size Info'!$AA$15)=INT('Drill Size Info'!$AB$15),
            --(INT('Drill Size Info'!$AA$15) &amp; "." &amp; RIGHT(DK269,3)),
            IF(AND((--(INT('Drill Size Info'!$AA$15) &amp; "." &amp; RIGHT(DK269,3))&gt;=--('Drill Size Info'!$AA$15)), (--(INT('Drill Size Info'!$AA$15) &amp; "." &amp; RIGHT(DK269,3))&lt;=--('Drill Size Info'!$AB$15))),
                --(INT('Drill Size Info'!$AA$15) &amp; "." &amp; RIGHT(DK269,3)),
                --(INT('Drill Size Info'!$AB$15) &amp; "." &amp; RIGHT(DK269,3))
            )
        ),
        "N/A"
    )
)</f>
        <v>N/A</v>
      </c>
      <c r="V269" s="161"/>
      <c r="W269" s="161"/>
      <c r="X269" s="161"/>
      <c r="Y269" s="161"/>
      <c r="Z269" s="161"/>
      <c r="AA269" s="162"/>
      <c r="AB269" s="162"/>
      <c r="AC269" s="162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3"/>
      <c r="BC269" s="163"/>
      <c r="BD269" s="163"/>
      <c r="BE269" s="164"/>
      <c r="BF269" s="165"/>
      <c r="BG269" s="162"/>
      <c r="BH269" s="162"/>
      <c r="BI269" s="164"/>
      <c r="BJ269" s="38"/>
      <c r="BK269" s="38"/>
      <c r="BL269" s="38"/>
      <c r="BM269" s="38"/>
      <c r="BN269" s="38"/>
      <c r="BO269" s="38"/>
      <c r="BP269" s="117" t="str">
        <f t="shared" si="194"/>
        <v/>
      </c>
      <c r="BQ269" s="38"/>
      <c r="BR269" s="38"/>
      <c r="BS269" s="38"/>
      <c r="BT269" s="38"/>
      <c r="BV269" s="17">
        <f t="shared" si="188"/>
        <v>0</v>
      </c>
      <c r="BW269" s="17">
        <f t="shared" si="189"/>
        <v>0</v>
      </c>
      <c r="BX269" s="17">
        <f t="shared" si="190"/>
        <v>0</v>
      </c>
      <c r="BY269" s="17">
        <f t="shared" si="191"/>
        <v>0</v>
      </c>
      <c r="BZ269" s="17">
        <f t="shared" si="192"/>
        <v>0</v>
      </c>
      <c r="CA269" s="17">
        <f t="shared" si="193"/>
        <v>0</v>
      </c>
      <c r="CB269" s="17">
        <f t="shared" si="195"/>
        <v>0</v>
      </c>
      <c r="CC269" s="17">
        <f t="shared" si="196"/>
        <v>0</v>
      </c>
      <c r="CD269" s="17">
        <f t="shared" si="197"/>
        <v>0</v>
      </c>
      <c r="CE269" s="17">
        <f t="shared" si="198"/>
        <v>0</v>
      </c>
      <c r="CF269" s="17">
        <f t="shared" si="199"/>
        <v>0</v>
      </c>
      <c r="CG269" s="17">
        <f t="shared" si="200"/>
        <v>0</v>
      </c>
      <c r="CH269" s="17">
        <f t="shared" si="201"/>
        <v>0</v>
      </c>
      <c r="CI269" s="17">
        <f t="shared" si="202"/>
        <v>0</v>
      </c>
      <c r="CJ269" s="17">
        <f t="shared" si="203"/>
        <v>0</v>
      </c>
      <c r="CK269" s="17">
        <f t="shared" si="204"/>
        <v>0</v>
      </c>
      <c r="CL269" s="17">
        <f t="shared" si="205"/>
        <v>0</v>
      </c>
      <c r="CM269" s="17">
        <f t="shared" si="206"/>
        <v>0</v>
      </c>
      <c r="CN269" s="17">
        <f t="shared" si="207"/>
        <v>0</v>
      </c>
      <c r="CO269" s="17">
        <f t="shared" si="208"/>
        <v>0</v>
      </c>
      <c r="CP269" s="17">
        <f t="shared" si="209"/>
        <v>0</v>
      </c>
      <c r="CQ269" s="17">
        <f t="shared" si="210"/>
        <v>0</v>
      </c>
      <c r="CR269" s="17">
        <f t="shared" si="211"/>
        <v>0</v>
      </c>
      <c r="CS269" s="17">
        <f t="shared" si="212"/>
        <v>0</v>
      </c>
      <c r="CT269" s="17">
        <f t="shared" si="213"/>
        <v>0</v>
      </c>
      <c r="CU269" s="17">
        <f t="shared" si="214"/>
        <v>0</v>
      </c>
      <c r="CV269" s="17">
        <f t="shared" si="215"/>
        <v>0</v>
      </c>
      <c r="CW269" s="17">
        <f t="shared" si="216"/>
        <v>0</v>
      </c>
      <c r="CX269" s="17">
        <f t="shared" si="217"/>
        <v>0</v>
      </c>
      <c r="CY269" s="17">
        <f t="shared" si="218"/>
        <v>0</v>
      </c>
      <c r="CZ269" s="17">
        <f t="shared" si="219"/>
        <v>0</v>
      </c>
      <c r="DA269" s="17">
        <f t="shared" si="220"/>
        <v>0</v>
      </c>
      <c r="DB269" s="17">
        <f t="shared" si="221"/>
        <v>0</v>
      </c>
      <c r="DC269" s="17">
        <f t="shared" si="222"/>
        <v>0</v>
      </c>
      <c r="DD269" s="17">
        <f t="shared" si="223"/>
        <v>0</v>
      </c>
      <c r="DE269" s="17">
        <f t="shared" si="224"/>
        <v>0</v>
      </c>
      <c r="DF269" s="17">
        <f t="shared" si="225"/>
        <v>0</v>
      </c>
      <c r="DG269" s="17">
        <f t="shared" si="226"/>
        <v>0</v>
      </c>
    </row>
    <row r="270" spans="2:111" ht="15" customHeight="1" x14ac:dyDescent="0.2">
      <c r="B270" s="156">
        <v>262</v>
      </c>
      <c r="C270" s="157" t="str">
        <f t="shared" si="227"/>
        <v/>
      </c>
      <c r="D270" s="158" t="str">
        <f t="shared" si="187"/>
        <v>OK</v>
      </c>
      <c r="E270" s="159" t="e">
        <f>VLOOKUP('DATA SHEET'!$B$9,'Drill Size Info'!$T$2:$U$8,2,FALSE)</f>
        <v>#N/A</v>
      </c>
      <c r="F270" s="159" t="str">
        <f t="shared" si="228"/>
        <v/>
      </c>
      <c r="G270" s="91">
        <f t="shared" si="229"/>
        <v>0</v>
      </c>
      <c r="H270" s="160" t="s">
        <v>175</v>
      </c>
      <c r="I270" s="160" t="s">
        <v>175</v>
      </c>
      <c r="J270" s="160" t="str">
        <f>IF('DATA SHEET'!$B$10="NC-50","N/A","OK")</f>
        <v>OK</v>
      </c>
      <c r="K270" s="160" t="str">
        <f>IF('DATA SHEET'!$B$10="NC-50","N/A","OK")</f>
        <v>OK</v>
      </c>
      <c r="L270" s="160" t="str">
        <f t="shared" si="230"/>
        <v>OK</v>
      </c>
      <c r="M270" s="160" t="str">
        <f t="shared" si="231"/>
        <v>OK</v>
      </c>
      <c r="N270" s="160"/>
      <c r="O270" s="160"/>
      <c r="P270" s="160"/>
      <c r="Q270" s="160"/>
      <c r="R270" s="92" t="str">
        <f>IF(DI270&lt;&gt;"",
    IF(INT('Drill Size Info'!$AA$19)=INT('Drill Size Info'!$AB$19),
        --(INT('Drill Size Info'!$AA$19) &amp; "." &amp; DI270),
        IF(AND((--(INT('Drill Size Info'!$AA$19) &amp; "." &amp; DI270)&gt;=--('Drill Size Info'!$AA$19)), (--(INT('Drill Size Info'!$AA$19) &amp; "." &amp; DI270)&lt;=--('Drill Size Info'!$AB$19))),
            --(INT('Drill Size Info'!$AA$19) &amp; "." &amp; DI270),
            --(INT('Drill Size Info'!$AB$19) &amp; "." &amp; DI270)
        )
    ),
    IF(DH270&lt;&gt;"",
        IF(INT('Drill Size Info'!$AA$19)=INT('Drill Size Info'!$AB$19),
            --(INT('Drill Size Info'!$AA$19) &amp; "." &amp; LEFT(DH270,3)),
            IF(AND((--(INT('Drill Size Info'!$AA$19) &amp; "." &amp; LEFT(DH270,3))&gt;=--('Drill Size Info'!$AA$19)), (--(INT('Drill Size Info'!$AA$19) &amp; "." &amp; LEFT(DH270,3))&lt;=--('Drill Size Info'!$AB$19))),
                --(INT('Drill Size Info'!$AA$19) &amp; "." &amp; LEFT(DH270,3)),
                --(INT('Drill Size Info'!$AB$19) &amp; "." &amp; LEFT(DH270,3))
            )
        ),
        "OK"
    )
)</f>
        <v>OK</v>
      </c>
      <c r="S270" s="150" t="str">
        <f>IF(DJ270&lt;&gt;"",
    IF(INT('Drill Size Info'!$AA$19)=INT('Drill Size Info'!$AB$19),
        --(INT('Drill Size Info'!$AA$19) &amp; "." &amp; DJ270),
        IF(AND((--(INT('Drill Size Info'!$AA$19) &amp; "." &amp; DJ270)&gt;=--('Drill Size Info'!$AA$19)), (--(INT('Drill Size Info'!$AA$19) &amp; "." &amp; DJ270)&lt;=--('Drill Size Info'!$AB$19))),
            --(INT('Drill Size Info'!$AA$19) &amp; "." &amp; DJ270),
            --(INT('Drill Size Info'!$AB$19) &amp; "." &amp; DJ270)
        )
    ),
    IF(DH270&lt;&gt;"",
        IF(INT('Drill Size Info'!$AA$19)=INT('Drill Size Info'!$AB$19),
            --(INT('Drill Size Info'!$AA$19) &amp; "." &amp; RIGHT(DH270,3)),
            IF(AND((--(INT('Drill Size Info'!$AA$19) &amp; "." &amp; RIGHT(DH270,3))&gt;=--('Drill Size Info'!$AA$19)), (--(INT('Drill Size Info'!$AA$19) &amp; "." &amp; RIGHT(DH270,3))&lt;=--('Drill Size Info'!$AB$19))),
                --(INT('Drill Size Info'!$AA$19) &amp; "." &amp; RIGHT(DH270,3)),
                --(INT('Drill Size Info'!$AB$19) &amp; "." &amp; RIGHT(DH270,3))
            )
        ),
        "N/A"
    )
)</f>
        <v>N/A</v>
      </c>
      <c r="T270" s="150" t="str">
        <f>IF(DL270&lt;&gt;"",
    IF(INT('Drill Size Info'!$AA$19)=INT('Drill Size Info'!$AB$15),
        --(INT('Drill Size Info'!$AA$15) &amp; "." &amp; DL270),
        IF(AND((--(INT('Drill Size Info'!$AA$15) &amp; "." &amp; DL270)&gt;=--('Drill Size Info'!$AA$15)), (--(INT('Drill Size Info'!$AA$15) &amp; "." &amp; DL270)&lt;=--('Drill Size Info'!$AB$15))),
            --(INT('Drill Size Info'!$AA$15) &amp; "." &amp; DL270),
            --(INT('Drill Size Info'!$AB$15) &amp; "." &amp; DL270)
        )
    ),
    IF(DK270&lt;&gt;"",
        IF(INT('Drill Size Info'!$AA$15)=INT('Drill Size Info'!$AB$15),
            --(INT('Drill Size Info'!$AA$15) &amp; "." &amp; LEFT(DK270,3)),
            IF(AND((--(INT('Drill Size Info'!$AA$15) &amp; "." &amp; LEFT(DK270,3))&gt;=--('Drill Size Info'!$AA$15)), (--(INT('Drill Size Info'!$AA$15) &amp; "." &amp; LEFT(DK270,3))&lt;=--('Drill Size Info'!$AB$15))),
                --(INT('Drill Size Info'!$AA$15) &amp; "." &amp; LEFT(DK270,3)),
                --(INT('Drill Size Info'!$AB$15) &amp; "." &amp; LEFT(DK270,3))
            )
        ),
        "OK"
    )
)</f>
        <v>OK</v>
      </c>
      <c r="U270" s="150" t="str">
        <f>IF(DM270&lt;&gt;"",
    IF(INT('Drill Size Info'!$AA$19)=INT('Drill Size Info'!$AB$15),
        --(INT('Drill Size Info'!$AA$15) &amp; "." &amp; DM270),
        IF(AND((--(INT('Drill Size Info'!$AA$15) &amp; "." &amp; DM270)&gt;=--('Drill Size Info'!$AA$15)), (--(INT('Drill Size Info'!$AA$15) &amp; "." &amp; DM270)&lt;=--('Drill Size Info'!$AB$15))),
            --(INT('Drill Size Info'!$AA$15) &amp; "." &amp; DM270),
            --(INT('Drill Size Info'!$AB$15) &amp; "." &amp; DM270)
        )
    ),
    IF(DK270&lt;&gt;"",
        IF(INT('Drill Size Info'!$AA$15)=INT('Drill Size Info'!$AB$15),
            --(INT('Drill Size Info'!$AA$15) &amp; "." &amp; RIGHT(DK270,3)),
            IF(AND((--(INT('Drill Size Info'!$AA$15) &amp; "." &amp; RIGHT(DK270,3))&gt;=--('Drill Size Info'!$AA$15)), (--(INT('Drill Size Info'!$AA$15) &amp; "." &amp; RIGHT(DK270,3))&lt;=--('Drill Size Info'!$AB$15))),
                --(INT('Drill Size Info'!$AA$15) &amp; "." &amp; RIGHT(DK270,3)),
                --(INT('Drill Size Info'!$AB$15) &amp; "." &amp; RIGHT(DK270,3))
            )
        ),
        "N/A"
    )
)</f>
        <v>N/A</v>
      </c>
      <c r="V270" s="161"/>
      <c r="W270" s="161"/>
      <c r="X270" s="161"/>
      <c r="Y270" s="161"/>
      <c r="Z270" s="161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3"/>
      <c r="BC270" s="163"/>
      <c r="BD270" s="163"/>
      <c r="BE270" s="164"/>
      <c r="BF270" s="165"/>
      <c r="BG270" s="162"/>
      <c r="BH270" s="162"/>
      <c r="BI270" s="164"/>
      <c r="BJ270" s="38"/>
      <c r="BK270" s="38"/>
      <c r="BL270" s="38"/>
      <c r="BM270" s="38"/>
      <c r="BN270" s="38"/>
      <c r="BO270" s="38"/>
      <c r="BP270" s="117" t="str">
        <f t="shared" si="194"/>
        <v/>
      </c>
      <c r="BQ270" s="38"/>
      <c r="BR270" s="38"/>
      <c r="BS270" s="38"/>
      <c r="BT270" s="38"/>
      <c r="BV270" s="17">
        <f t="shared" si="188"/>
        <v>0</v>
      </c>
      <c r="BW270" s="17">
        <f t="shared" si="189"/>
        <v>0</v>
      </c>
      <c r="BX270" s="17">
        <f t="shared" si="190"/>
        <v>0</v>
      </c>
      <c r="BY270" s="17">
        <f t="shared" si="191"/>
        <v>0</v>
      </c>
      <c r="BZ270" s="17">
        <f t="shared" si="192"/>
        <v>0</v>
      </c>
      <c r="CA270" s="17">
        <f t="shared" si="193"/>
        <v>0</v>
      </c>
      <c r="CB270" s="17">
        <f t="shared" si="195"/>
        <v>0</v>
      </c>
      <c r="CC270" s="17">
        <f t="shared" si="196"/>
        <v>0</v>
      </c>
      <c r="CD270" s="17">
        <f t="shared" si="197"/>
        <v>0</v>
      </c>
      <c r="CE270" s="17">
        <f t="shared" si="198"/>
        <v>0</v>
      </c>
      <c r="CF270" s="17">
        <f t="shared" si="199"/>
        <v>0</v>
      </c>
      <c r="CG270" s="17">
        <f t="shared" si="200"/>
        <v>0</v>
      </c>
      <c r="CH270" s="17">
        <f t="shared" si="201"/>
        <v>0</v>
      </c>
      <c r="CI270" s="17">
        <f t="shared" si="202"/>
        <v>0</v>
      </c>
      <c r="CJ270" s="17">
        <f t="shared" si="203"/>
        <v>0</v>
      </c>
      <c r="CK270" s="17">
        <f t="shared" si="204"/>
        <v>0</v>
      </c>
      <c r="CL270" s="17">
        <f t="shared" si="205"/>
        <v>0</v>
      </c>
      <c r="CM270" s="17">
        <f t="shared" si="206"/>
        <v>0</v>
      </c>
      <c r="CN270" s="17">
        <f t="shared" si="207"/>
        <v>0</v>
      </c>
      <c r="CO270" s="17">
        <f t="shared" si="208"/>
        <v>0</v>
      </c>
      <c r="CP270" s="17">
        <f t="shared" si="209"/>
        <v>0</v>
      </c>
      <c r="CQ270" s="17">
        <f t="shared" si="210"/>
        <v>0</v>
      </c>
      <c r="CR270" s="17">
        <f t="shared" si="211"/>
        <v>0</v>
      </c>
      <c r="CS270" s="17">
        <f t="shared" si="212"/>
        <v>0</v>
      </c>
      <c r="CT270" s="17">
        <f t="shared" si="213"/>
        <v>0</v>
      </c>
      <c r="CU270" s="17">
        <f t="shared" si="214"/>
        <v>0</v>
      </c>
      <c r="CV270" s="17">
        <f t="shared" si="215"/>
        <v>0</v>
      </c>
      <c r="CW270" s="17">
        <f t="shared" si="216"/>
        <v>0</v>
      </c>
      <c r="CX270" s="17">
        <f t="shared" si="217"/>
        <v>0</v>
      </c>
      <c r="CY270" s="17">
        <f t="shared" si="218"/>
        <v>0</v>
      </c>
      <c r="CZ270" s="17">
        <f t="shared" si="219"/>
        <v>0</v>
      </c>
      <c r="DA270" s="17">
        <f t="shared" si="220"/>
        <v>0</v>
      </c>
      <c r="DB270" s="17">
        <f t="shared" si="221"/>
        <v>0</v>
      </c>
      <c r="DC270" s="17">
        <f t="shared" si="222"/>
        <v>0</v>
      </c>
      <c r="DD270" s="17">
        <f t="shared" si="223"/>
        <v>0</v>
      </c>
      <c r="DE270" s="17">
        <f t="shared" si="224"/>
        <v>0</v>
      </c>
      <c r="DF270" s="17">
        <f t="shared" si="225"/>
        <v>0</v>
      </c>
      <c r="DG270" s="17">
        <f t="shared" si="226"/>
        <v>0</v>
      </c>
    </row>
    <row r="271" spans="2:111" ht="15" customHeight="1" x14ac:dyDescent="0.2">
      <c r="B271" s="156">
        <v>263</v>
      </c>
      <c r="C271" s="157" t="str">
        <f t="shared" si="227"/>
        <v/>
      </c>
      <c r="D271" s="158" t="str">
        <f t="shared" si="187"/>
        <v>OK</v>
      </c>
      <c r="E271" s="159" t="e">
        <f>VLOOKUP('DATA SHEET'!$B$9,'Drill Size Info'!$T$2:$U$8,2,FALSE)</f>
        <v>#N/A</v>
      </c>
      <c r="F271" s="159" t="str">
        <f t="shared" si="228"/>
        <v/>
      </c>
      <c r="G271" s="91">
        <f t="shared" si="229"/>
        <v>0</v>
      </c>
      <c r="H271" s="160" t="s">
        <v>175</v>
      </c>
      <c r="I271" s="160" t="s">
        <v>175</v>
      </c>
      <c r="J271" s="160" t="str">
        <f>IF('DATA SHEET'!$B$10="NC-50","N/A","OK")</f>
        <v>OK</v>
      </c>
      <c r="K271" s="160" t="str">
        <f>IF('DATA SHEET'!$B$10="NC-50","N/A","OK")</f>
        <v>OK</v>
      </c>
      <c r="L271" s="160" t="str">
        <f t="shared" si="230"/>
        <v>OK</v>
      </c>
      <c r="M271" s="160" t="str">
        <f t="shared" si="231"/>
        <v>OK</v>
      </c>
      <c r="N271" s="160"/>
      <c r="O271" s="160"/>
      <c r="P271" s="160"/>
      <c r="Q271" s="160"/>
      <c r="R271" s="92" t="str">
        <f>IF(DI271&lt;&gt;"",
    IF(INT('Drill Size Info'!$AA$19)=INT('Drill Size Info'!$AB$19),
        --(INT('Drill Size Info'!$AA$19) &amp; "." &amp; DI271),
        IF(AND((--(INT('Drill Size Info'!$AA$19) &amp; "." &amp; DI271)&gt;=--('Drill Size Info'!$AA$19)), (--(INT('Drill Size Info'!$AA$19) &amp; "." &amp; DI271)&lt;=--('Drill Size Info'!$AB$19))),
            --(INT('Drill Size Info'!$AA$19) &amp; "." &amp; DI271),
            --(INT('Drill Size Info'!$AB$19) &amp; "." &amp; DI271)
        )
    ),
    IF(DH271&lt;&gt;"",
        IF(INT('Drill Size Info'!$AA$19)=INT('Drill Size Info'!$AB$19),
            --(INT('Drill Size Info'!$AA$19) &amp; "." &amp; LEFT(DH271,3)),
            IF(AND((--(INT('Drill Size Info'!$AA$19) &amp; "." &amp; LEFT(DH271,3))&gt;=--('Drill Size Info'!$AA$19)), (--(INT('Drill Size Info'!$AA$19) &amp; "." &amp; LEFT(DH271,3))&lt;=--('Drill Size Info'!$AB$19))),
                --(INT('Drill Size Info'!$AA$19) &amp; "." &amp; LEFT(DH271,3)),
                --(INT('Drill Size Info'!$AB$19) &amp; "." &amp; LEFT(DH271,3))
            )
        ),
        "OK"
    )
)</f>
        <v>OK</v>
      </c>
      <c r="S271" s="150" t="str">
        <f>IF(DJ271&lt;&gt;"",
    IF(INT('Drill Size Info'!$AA$19)=INT('Drill Size Info'!$AB$19),
        --(INT('Drill Size Info'!$AA$19) &amp; "." &amp; DJ271),
        IF(AND((--(INT('Drill Size Info'!$AA$19) &amp; "." &amp; DJ271)&gt;=--('Drill Size Info'!$AA$19)), (--(INT('Drill Size Info'!$AA$19) &amp; "." &amp; DJ271)&lt;=--('Drill Size Info'!$AB$19))),
            --(INT('Drill Size Info'!$AA$19) &amp; "." &amp; DJ271),
            --(INT('Drill Size Info'!$AB$19) &amp; "." &amp; DJ271)
        )
    ),
    IF(DH271&lt;&gt;"",
        IF(INT('Drill Size Info'!$AA$19)=INT('Drill Size Info'!$AB$19),
            --(INT('Drill Size Info'!$AA$19) &amp; "." &amp; RIGHT(DH271,3)),
            IF(AND((--(INT('Drill Size Info'!$AA$19) &amp; "." &amp; RIGHT(DH271,3))&gt;=--('Drill Size Info'!$AA$19)), (--(INT('Drill Size Info'!$AA$19) &amp; "." &amp; RIGHT(DH271,3))&lt;=--('Drill Size Info'!$AB$19))),
                --(INT('Drill Size Info'!$AA$19) &amp; "." &amp; RIGHT(DH271,3)),
                --(INT('Drill Size Info'!$AB$19) &amp; "." &amp; RIGHT(DH271,3))
            )
        ),
        "N/A"
    )
)</f>
        <v>N/A</v>
      </c>
      <c r="T271" s="150" t="str">
        <f>IF(DL271&lt;&gt;"",
    IF(INT('Drill Size Info'!$AA$19)=INT('Drill Size Info'!$AB$15),
        --(INT('Drill Size Info'!$AA$15) &amp; "." &amp; DL271),
        IF(AND((--(INT('Drill Size Info'!$AA$15) &amp; "." &amp; DL271)&gt;=--('Drill Size Info'!$AA$15)), (--(INT('Drill Size Info'!$AA$15) &amp; "." &amp; DL271)&lt;=--('Drill Size Info'!$AB$15))),
            --(INT('Drill Size Info'!$AA$15) &amp; "." &amp; DL271),
            --(INT('Drill Size Info'!$AB$15) &amp; "." &amp; DL271)
        )
    ),
    IF(DK271&lt;&gt;"",
        IF(INT('Drill Size Info'!$AA$15)=INT('Drill Size Info'!$AB$15),
            --(INT('Drill Size Info'!$AA$15) &amp; "." &amp; LEFT(DK271,3)),
            IF(AND((--(INT('Drill Size Info'!$AA$15) &amp; "." &amp; LEFT(DK271,3))&gt;=--('Drill Size Info'!$AA$15)), (--(INT('Drill Size Info'!$AA$15) &amp; "." &amp; LEFT(DK271,3))&lt;=--('Drill Size Info'!$AB$15))),
                --(INT('Drill Size Info'!$AA$15) &amp; "." &amp; LEFT(DK271,3)),
                --(INT('Drill Size Info'!$AB$15) &amp; "." &amp; LEFT(DK271,3))
            )
        ),
        "OK"
    )
)</f>
        <v>OK</v>
      </c>
      <c r="U271" s="150" t="str">
        <f>IF(DM271&lt;&gt;"",
    IF(INT('Drill Size Info'!$AA$19)=INT('Drill Size Info'!$AB$15),
        --(INT('Drill Size Info'!$AA$15) &amp; "." &amp; DM271),
        IF(AND((--(INT('Drill Size Info'!$AA$15) &amp; "." &amp; DM271)&gt;=--('Drill Size Info'!$AA$15)), (--(INT('Drill Size Info'!$AA$15) &amp; "." &amp; DM271)&lt;=--('Drill Size Info'!$AB$15))),
            --(INT('Drill Size Info'!$AA$15) &amp; "." &amp; DM271),
            --(INT('Drill Size Info'!$AB$15) &amp; "." &amp; DM271)
        )
    ),
    IF(DK271&lt;&gt;"",
        IF(INT('Drill Size Info'!$AA$15)=INT('Drill Size Info'!$AB$15),
            --(INT('Drill Size Info'!$AA$15) &amp; "." &amp; RIGHT(DK271,3)),
            IF(AND((--(INT('Drill Size Info'!$AA$15) &amp; "." &amp; RIGHT(DK271,3))&gt;=--('Drill Size Info'!$AA$15)), (--(INT('Drill Size Info'!$AA$15) &amp; "." &amp; RIGHT(DK271,3))&lt;=--('Drill Size Info'!$AB$15))),
                --(INT('Drill Size Info'!$AA$15) &amp; "." &amp; RIGHT(DK271,3)),
                --(INT('Drill Size Info'!$AB$15) &amp; "." &amp; RIGHT(DK271,3))
            )
        ),
        "N/A"
    )
)</f>
        <v>N/A</v>
      </c>
      <c r="V271" s="161"/>
      <c r="W271" s="161"/>
      <c r="X271" s="161"/>
      <c r="Y271" s="161"/>
      <c r="Z271" s="161"/>
      <c r="AA271" s="162"/>
      <c r="AB271" s="162"/>
      <c r="AC271" s="162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3"/>
      <c r="BC271" s="163"/>
      <c r="BD271" s="163"/>
      <c r="BE271" s="164"/>
      <c r="BF271" s="165"/>
      <c r="BG271" s="162"/>
      <c r="BH271" s="162"/>
      <c r="BI271" s="164"/>
      <c r="BJ271" s="38"/>
      <c r="BK271" s="38"/>
      <c r="BL271" s="38"/>
      <c r="BM271" s="38"/>
      <c r="BN271" s="38"/>
      <c r="BO271" s="38"/>
      <c r="BP271" s="117" t="str">
        <f t="shared" si="194"/>
        <v/>
      </c>
      <c r="BQ271" s="38"/>
      <c r="BR271" s="38"/>
      <c r="BS271" s="38"/>
      <c r="BT271" s="38"/>
      <c r="BV271" s="17">
        <f t="shared" si="188"/>
        <v>0</v>
      </c>
      <c r="BW271" s="17">
        <f t="shared" si="189"/>
        <v>0</v>
      </c>
      <c r="BX271" s="17">
        <f t="shared" si="190"/>
        <v>0</v>
      </c>
      <c r="BY271" s="17">
        <f t="shared" si="191"/>
        <v>0</v>
      </c>
      <c r="BZ271" s="17">
        <f t="shared" si="192"/>
        <v>0</v>
      </c>
      <c r="CA271" s="17">
        <f t="shared" si="193"/>
        <v>0</v>
      </c>
      <c r="CB271" s="17">
        <f t="shared" si="195"/>
        <v>0</v>
      </c>
      <c r="CC271" s="17">
        <f t="shared" si="196"/>
        <v>0</v>
      </c>
      <c r="CD271" s="17">
        <f t="shared" si="197"/>
        <v>0</v>
      </c>
      <c r="CE271" s="17">
        <f t="shared" si="198"/>
        <v>0</v>
      </c>
      <c r="CF271" s="17">
        <f t="shared" si="199"/>
        <v>0</v>
      </c>
      <c r="CG271" s="17">
        <f t="shared" si="200"/>
        <v>0</v>
      </c>
      <c r="CH271" s="17">
        <f t="shared" si="201"/>
        <v>0</v>
      </c>
      <c r="CI271" s="17">
        <f t="shared" si="202"/>
        <v>0</v>
      </c>
      <c r="CJ271" s="17">
        <f t="shared" si="203"/>
        <v>0</v>
      </c>
      <c r="CK271" s="17">
        <f t="shared" si="204"/>
        <v>0</v>
      </c>
      <c r="CL271" s="17">
        <f t="shared" si="205"/>
        <v>0</v>
      </c>
      <c r="CM271" s="17">
        <f t="shared" si="206"/>
        <v>0</v>
      </c>
      <c r="CN271" s="17">
        <f t="shared" si="207"/>
        <v>0</v>
      </c>
      <c r="CO271" s="17">
        <f t="shared" si="208"/>
        <v>0</v>
      </c>
      <c r="CP271" s="17">
        <f t="shared" si="209"/>
        <v>0</v>
      </c>
      <c r="CQ271" s="17">
        <f t="shared" si="210"/>
        <v>0</v>
      </c>
      <c r="CR271" s="17">
        <f t="shared" si="211"/>
        <v>0</v>
      </c>
      <c r="CS271" s="17">
        <f t="shared" si="212"/>
        <v>0</v>
      </c>
      <c r="CT271" s="17">
        <f t="shared" si="213"/>
        <v>0</v>
      </c>
      <c r="CU271" s="17">
        <f t="shared" si="214"/>
        <v>0</v>
      </c>
      <c r="CV271" s="17">
        <f t="shared" si="215"/>
        <v>0</v>
      </c>
      <c r="CW271" s="17">
        <f t="shared" si="216"/>
        <v>0</v>
      </c>
      <c r="CX271" s="17">
        <f t="shared" si="217"/>
        <v>0</v>
      </c>
      <c r="CY271" s="17">
        <f t="shared" si="218"/>
        <v>0</v>
      </c>
      <c r="CZ271" s="17">
        <f t="shared" si="219"/>
        <v>0</v>
      </c>
      <c r="DA271" s="17">
        <f t="shared" si="220"/>
        <v>0</v>
      </c>
      <c r="DB271" s="17">
        <f t="shared" si="221"/>
        <v>0</v>
      </c>
      <c r="DC271" s="17">
        <f t="shared" si="222"/>
        <v>0</v>
      </c>
      <c r="DD271" s="17">
        <f t="shared" si="223"/>
        <v>0</v>
      </c>
      <c r="DE271" s="17">
        <f t="shared" si="224"/>
        <v>0</v>
      </c>
      <c r="DF271" s="17">
        <f t="shared" si="225"/>
        <v>0</v>
      </c>
      <c r="DG271" s="17">
        <f t="shared" si="226"/>
        <v>0</v>
      </c>
    </row>
    <row r="272" spans="2:111" ht="15" customHeight="1" x14ac:dyDescent="0.2">
      <c r="B272" s="156">
        <v>264</v>
      </c>
      <c r="C272" s="157" t="str">
        <f t="shared" si="227"/>
        <v/>
      </c>
      <c r="D272" s="158" t="str">
        <f t="shared" si="187"/>
        <v>OK</v>
      </c>
      <c r="E272" s="159" t="e">
        <f>VLOOKUP('DATA SHEET'!$B$9,'Drill Size Info'!$T$2:$U$8,2,FALSE)</f>
        <v>#N/A</v>
      </c>
      <c r="F272" s="159" t="str">
        <f t="shared" si="228"/>
        <v/>
      </c>
      <c r="G272" s="91">
        <f t="shared" si="229"/>
        <v>0</v>
      </c>
      <c r="H272" s="160" t="s">
        <v>175</v>
      </c>
      <c r="I272" s="160" t="s">
        <v>175</v>
      </c>
      <c r="J272" s="160" t="str">
        <f>IF('DATA SHEET'!$B$10="NC-50","N/A","OK")</f>
        <v>OK</v>
      </c>
      <c r="K272" s="160" t="str">
        <f>IF('DATA SHEET'!$B$10="NC-50","N/A","OK")</f>
        <v>OK</v>
      </c>
      <c r="L272" s="160" t="str">
        <f t="shared" si="230"/>
        <v>OK</v>
      </c>
      <c r="M272" s="160" t="str">
        <f t="shared" si="231"/>
        <v>OK</v>
      </c>
      <c r="N272" s="160"/>
      <c r="O272" s="160"/>
      <c r="P272" s="160"/>
      <c r="Q272" s="160"/>
      <c r="R272" s="92" t="str">
        <f>IF(DI272&lt;&gt;"",
    IF(INT('Drill Size Info'!$AA$19)=INT('Drill Size Info'!$AB$19),
        --(INT('Drill Size Info'!$AA$19) &amp; "." &amp; DI272),
        IF(AND((--(INT('Drill Size Info'!$AA$19) &amp; "." &amp; DI272)&gt;=--('Drill Size Info'!$AA$19)), (--(INT('Drill Size Info'!$AA$19) &amp; "." &amp; DI272)&lt;=--('Drill Size Info'!$AB$19))),
            --(INT('Drill Size Info'!$AA$19) &amp; "." &amp; DI272),
            --(INT('Drill Size Info'!$AB$19) &amp; "." &amp; DI272)
        )
    ),
    IF(DH272&lt;&gt;"",
        IF(INT('Drill Size Info'!$AA$19)=INT('Drill Size Info'!$AB$19),
            --(INT('Drill Size Info'!$AA$19) &amp; "." &amp; LEFT(DH272,3)),
            IF(AND((--(INT('Drill Size Info'!$AA$19) &amp; "." &amp; LEFT(DH272,3))&gt;=--('Drill Size Info'!$AA$19)), (--(INT('Drill Size Info'!$AA$19) &amp; "." &amp; LEFT(DH272,3))&lt;=--('Drill Size Info'!$AB$19))),
                --(INT('Drill Size Info'!$AA$19) &amp; "." &amp; LEFT(DH272,3)),
                --(INT('Drill Size Info'!$AB$19) &amp; "." &amp; LEFT(DH272,3))
            )
        ),
        "OK"
    )
)</f>
        <v>OK</v>
      </c>
      <c r="S272" s="150" t="str">
        <f>IF(DJ272&lt;&gt;"",
    IF(INT('Drill Size Info'!$AA$19)=INT('Drill Size Info'!$AB$19),
        --(INT('Drill Size Info'!$AA$19) &amp; "." &amp; DJ272),
        IF(AND((--(INT('Drill Size Info'!$AA$19) &amp; "." &amp; DJ272)&gt;=--('Drill Size Info'!$AA$19)), (--(INT('Drill Size Info'!$AA$19) &amp; "." &amp; DJ272)&lt;=--('Drill Size Info'!$AB$19))),
            --(INT('Drill Size Info'!$AA$19) &amp; "." &amp; DJ272),
            --(INT('Drill Size Info'!$AB$19) &amp; "." &amp; DJ272)
        )
    ),
    IF(DH272&lt;&gt;"",
        IF(INT('Drill Size Info'!$AA$19)=INT('Drill Size Info'!$AB$19),
            --(INT('Drill Size Info'!$AA$19) &amp; "." &amp; RIGHT(DH272,3)),
            IF(AND((--(INT('Drill Size Info'!$AA$19) &amp; "." &amp; RIGHT(DH272,3))&gt;=--('Drill Size Info'!$AA$19)), (--(INT('Drill Size Info'!$AA$19) &amp; "." &amp; RIGHT(DH272,3))&lt;=--('Drill Size Info'!$AB$19))),
                --(INT('Drill Size Info'!$AA$19) &amp; "." &amp; RIGHT(DH272,3)),
                --(INT('Drill Size Info'!$AB$19) &amp; "." &amp; RIGHT(DH272,3))
            )
        ),
        "N/A"
    )
)</f>
        <v>N/A</v>
      </c>
      <c r="T272" s="150" t="str">
        <f>IF(DL272&lt;&gt;"",
    IF(INT('Drill Size Info'!$AA$19)=INT('Drill Size Info'!$AB$15),
        --(INT('Drill Size Info'!$AA$15) &amp; "." &amp; DL272),
        IF(AND((--(INT('Drill Size Info'!$AA$15) &amp; "." &amp; DL272)&gt;=--('Drill Size Info'!$AA$15)), (--(INT('Drill Size Info'!$AA$15) &amp; "." &amp; DL272)&lt;=--('Drill Size Info'!$AB$15))),
            --(INT('Drill Size Info'!$AA$15) &amp; "." &amp; DL272),
            --(INT('Drill Size Info'!$AB$15) &amp; "." &amp; DL272)
        )
    ),
    IF(DK272&lt;&gt;"",
        IF(INT('Drill Size Info'!$AA$15)=INT('Drill Size Info'!$AB$15),
            --(INT('Drill Size Info'!$AA$15) &amp; "." &amp; LEFT(DK272,3)),
            IF(AND((--(INT('Drill Size Info'!$AA$15) &amp; "." &amp; LEFT(DK272,3))&gt;=--('Drill Size Info'!$AA$15)), (--(INT('Drill Size Info'!$AA$15) &amp; "." &amp; LEFT(DK272,3))&lt;=--('Drill Size Info'!$AB$15))),
                --(INT('Drill Size Info'!$AA$15) &amp; "." &amp; LEFT(DK272,3)),
                --(INT('Drill Size Info'!$AB$15) &amp; "." &amp; LEFT(DK272,3))
            )
        ),
        "OK"
    )
)</f>
        <v>OK</v>
      </c>
      <c r="U272" s="150" t="str">
        <f>IF(DM272&lt;&gt;"",
    IF(INT('Drill Size Info'!$AA$19)=INT('Drill Size Info'!$AB$15),
        --(INT('Drill Size Info'!$AA$15) &amp; "." &amp; DM272),
        IF(AND((--(INT('Drill Size Info'!$AA$15) &amp; "." &amp; DM272)&gt;=--('Drill Size Info'!$AA$15)), (--(INT('Drill Size Info'!$AA$15) &amp; "." &amp; DM272)&lt;=--('Drill Size Info'!$AB$15))),
            --(INT('Drill Size Info'!$AA$15) &amp; "." &amp; DM272),
            --(INT('Drill Size Info'!$AB$15) &amp; "." &amp; DM272)
        )
    ),
    IF(DK272&lt;&gt;"",
        IF(INT('Drill Size Info'!$AA$15)=INT('Drill Size Info'!$AB$15),
            --(INT('Drill Size Info'!$AA$15) &amp; "." &amp; RIGHT(DK272,3)),
            IF(AND((--(INT('Drill Size Info'!$AA$15) &amp; "." &amp; RIGHT(DK272,3))&gt;=--('Drill Size Info'!$AA$15)), (--(INT('Drill Size Info'!$AA$15) &amp; "." &amp; RIGHT(DK272,3))&lt;=--('Drill Size Info'!$AB$15))),
                --(INT('Drill Size Info'!$AA$15) &amp; "." &amp; RIGHT(DK272,3)),
                --(INT('Drill Size Info'!$AB$15) &amp; "." &amp; RIGHT(DK272,3))
            )
        ),
        "N/A"
    )
)</f>
        <v>N/A</v>
      </c>
      <c r="V272" s="161"/>
      <c r="W272" s="161"/>
      <c r="X272" s="161"/>
      <c r="Y272" s="161"/>
      <c r="Z272" s="161"/>
      <c r="AA272" s="162"/>
      <c r="AB272" s="162"/>
      <c r="AC272" s="162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3"/>
      <c r="BC272" s="163"/>
      <c r="BD272" s="163"/>
      <c r="BE272" s="164"/>
      <c r="BF272" s="165"/>
      <c r="BG272" s="162"/>
      <c r="BH272" s="162"/>
      <c r="BI272" s="164"/>
      <c r="BJ272" s="38"/>
      <c r="BK272" s="38"/>
      <c r="BL272" s="38"/>
      <c r="BM272" s="38"/>
      <c r="BN272" s="38"/>
      <c r="BO272" s="38"/>
      <c r="BP272" s="117" t="str">
        <f t="shared" si="194"/>
        <v/>
      </c>
      <c r="BQ272" s="38"/>
      <c r="BR272" s="38"/>
      <c r="BS272" s="38"/>
      <c r="BT272" s="38"/>
      <c r="BV272" s="17">
        <f t="shared" si="188"/>
        <v>0</v>
      </c>
      <c r="BW272" s="17">
        <f t="shared" si="189"/>
        <v>0</v>
      </c>
      <c r="BX272" s="17">
        <f t="shared" si="190"/>
        <v>0</v>
      </c>
      <c r="BY272" s="17">
        <f t="shared" si="191"/>
        <v>0</v>
      </c>
      <c r="BZ272" s="17">
        <f t="shared" si="192"/>
        <v>0</v>
      </c>
      <c r="CA272" s="17">
        <f t="shared" si="193"/>
        <v>0</v>
      </c>
      <c r="CB272" s="17">
        <f t="shared" si="195"/>
        <v>0</v>
      </c>
      <c r="CC272" s="17">
        <f t="shared" si="196"/>
        <v>0</v>
      </c>
      <c r="CD272" s="17">
        <f t="shared" si="197"/>
        <v>0</v>
      </c>
      <c r="CE272" s="17">
        <f t="shared" si="198"/>
        <v>0</v>
      </c>
      <c r="CF272" s="17">
        <f t="shared" si="199"/>
        <v>0</v>
      </c>
      <c r="CG272" s="17">
        <f t="shared" si="200"/>
        <v>0</v>
      </c>
      <c r="CH272" s="17">
        <f t="shared" si="201"/>
        <v>0</v>
      </c>
      <c r="CI272" s="17">
        <f t="shared" si="202"/>
        <v>0</v>
      </c>
      <c r="CJ272" s="17">
        <f t="shared" si="203"/>
        <v>0</v>
      </c>
      <c r="CK272" s="17">
        <f t="shared" si="204"/>
        <v>0</v>
      </c>
      <c r="CL272" s="17">
        <f t="shared" si="205"/>
        <v>0</v>
      </c>
      <c r="CM272" s="17">
        <f t="shared" si="206"/>
        <v>0</v>
      </c>
      <c r="CN272" s="17">
        <f t="shared" si="207"/>
        <v>0</v>
      </c>
      <c r="CO272" s="17">
        <f t="shared" si="208"/>
        <v>0</v>
      </c>
      <c r="CP272" s="17">
        <f t="shared" si="209"/>
        <v>0</v>
      </c>
      <c r="CQ272" s="17">
        <f t="shared" si="210"/>
        <v>0</v>
      </c>
      <c r="CR272" s="17">
        <f t="shared" si="211"/>
        <v>0</v>
      </c>
      <c r="CS272" s="17">
        <f t="shared" si="212"/>
        <v>0</v>
      </c>
      <c r="CT272" s="17">
        <f t="shared" si="213"/>
        <v>0</v>
      </c>
      <c r="CU272" s="17">
        <f t="shared" si="214"/>
        <v>0</v>
      </c>
      <c r="CV272" s="17">
        <f t="shared" si="215"/>
        <v>0</v>
      </c>
      <c r="CW272" s="17">
        <f t="shared" si="216"/>
        <v>0</v>
      </c>
      <c r="CX272" s="17">
        <f t="shared" si="217"/>
        <v>0</v>
      </c>
      <c r="CY272" s="17">
        <f t="shared" si="218"/>
        <v>0</v>
      </c>
      <c r="CZ272" s="17">
        <f t="shared" si="219"/>
        <v>0</v>
      </c>
      <c r="DA272" s="17">
        <f t="shared" si="220"/>
        <v>0</v>
      </c>
      <c r="DB272" s="17">
        <f t="shared" si="221"/>
        <v>0</v>
      </c>
      <c r="DC272" s="17">
        <f t="shared" si="222"/>
        <v>0</v>
      </c>
      <c r="DD272" s="17">
        <f t="shared" si="223"/>
        <v>0</v>
      </c>
      <c r="DE272" s="17">
        <f t="shared" si="224"/>
        <v>0</v>
      </c>
      <c r="DF272" s="17">
        <f t="shared" si="225"/>
        <v>0</v>
      </c>
      <c r="DG272" s="17">
        <f t="shared" si="226"/>
        <v>0</v>
      </c>
    </row>
    <row r="273" spans="2:111" ht="15" customHeight="1" x14ac:dyDescent="0.2">
      <c r="B273" s="156">
        <v>265</v>
      </c>
      <c r="C273" s="157" t="str">
        <f t="shared" si="227"/>
        <v/>
      </c>
      <c r="D273" s="158" t="str">
        <f t="shared" si="187"/>
        <v>OK</v>
      </c>
      <c r="E273" s="159" t="e">
        <f>VLOOKUP('DATA SHEET'!$B$9,'Drill Size Info'!$T$2:$U$8,2,FALSE)</f>
        <v>#N/A</v>
      </c>
      <c r="F273" s="159" t="str">
        <f t="shared" si="228"/>
        <v/>
      </c>
      <c r="G273" s="91">
        <f t="shared" si="229"/>
        <v>0</v>
      </c>
      <c r="H273" s="160" t="s">
        <v>175</v>
      </c>
      <c r="I273" s="160" t="s">
        <v>175</v>
      </c>
      <c r="J273" s="160" t="str">
        <f>IF('DATA SHEET'!$B$10="NC-50","N/A","OK")</f>
        <v>OK</v>
      </c>
      <c r="K273" s="160" t="str">
        <f>IF('DATA SHEET'!$B$10="NC-50","N/A","OK")</f>
        <v>OK</v>
      </c>
      <c r="L273" s="160" t="str">
        <f t="shared" si="230"/>
        <v>OK</v>
      </c>
      <c r="M273" s="160" t="str">
        <f t="shared" si="231"/>
        <v>OK</v>
      </c>
      <c r="N273" s="160"/>
      <c r="O273" s="160"/>
      <c r="P273" s="160"/>
      <c r="Q273" s="160"/>
      <c r="R273" s="92" t="str">
        <f>IF(DI273&lt;&gt;"",
    IF(INT('Drill Size Info'!$AA$19)=INT('Drill Size Info'!$AB$19),
        --(INT('Drill Size Info'!$AA$19) &amp; "." &amp; DI273),
        IF(AND((--(INT('Drill Size Info'!$AA$19) &amp; "." &amp; DI273)&gt;=--('Drill Size Info'!$AA$19)), (--(INT('Drill Size Info'!$AA$19) &amp; "." &amp; DI273)&lt;=--('Drill Size Info'!$AB$19))),
            --(INT('Drill Size Info'!$AA$19) &amp; "." &amp; DI273),
            --(INT('Drill Size Info'!$AB$19) &amp; "." &amp; DI273)
        )
    ),
    IF(DH273&lt;&gt;"",
        IF(INT('Drill Size Info'!$AA$19)=INT('Drill Size Info'!$AB$19),
            --(INT('Drill Size Info'!$AA$19) &amp; "." &amp; LEFT(DH273,3)),
            IF(AND((--(INT('Drill Size Info'!$AA$19) &amp; "." &amp; LEFT(DH273,3))&gt;=--('Drill Size Info'!$AA$19)), (--(INT('Drill Size Info'!$AA$19) &amp; "." &amp; LEFT(DH273,3))&lt;=--('Drill Size Info'!$AB$19))),
                --(INT('Drill Size Info'!$AA$19) &amp; "." &amp; LEFT(DH273,3)),
                --(INT('Drill Size Info'!$AB$19) &amp; "." &amp; LEFT(DH273,3))
            )
        ),
        "OK"
    )
)</f>
        <v>OK</v>
      </c>
      <c r="S273" s="150" t="str">
        <f>IF(DJ273&lt;&gt;"",
    IF(INT('Drill Size Info'!$AA$19)=INT('Drill Size Info'!$AB$19),
        --(INT('Drill Size Info'!$AA$19) &amp; "." &amp; DJ273),
        IF(AND((--(INT('Drill Size Info'!$AA$19) &amp; "." &amp; DJ273)&gt;=--('Drill Size Info'!$AA$19)), (--(INT('Drill Size Info'!$AA$19) &amp; "." &amp; DJ273)&lt;=--('Drill Size Info'!$AB$19))),
            --(INT('Drill Size Info'!$AA$19) &amp; "." &amp; DJ273),
            --(INT('Drill Size Info'!$AB$19) &amp; "." &amp; DJ273)
        )
    ),
    IF(DH273&lt;&gt;"",
        IF(INT('Drill Size Info'!$AA$19)=INT('Drill Size Info'!$AB$19),
            --(INT('Drill Size Info'!$AA$19) &amp; "." &amp; RIGHT(DH273,3)),
            IF(AND((--(INT('Drill Size Info'!$AA$19) &amp; "." &amp; RIGHT(DH273,3))&gt;=--('Drill Size Info'!$AA$19)), (--(INT('Drill Size Info'!$AA$19) &amp; "." &amp; RIGHT(DH273,3))&lt;=--('Drill Size Info'!$AB$19))),
                --(INT('Drill Size Info'!$AA$19) &amp; "." &amp; RIGHT(DH273,3)),
                --(INT('Drill Size Info'!$AB$19) &amp; "." &amp; RIGHT(DH273,3))
            )
        ),
        "N/A"
    )
)</f>
        <v>N/A</v>
      </c>
      <c r="T273" s="150" t="str">
        <f>IF(DL273&lt;&gt;"",
    IF(INT('Drill Size Info'!$AA$19)=INT('Drill Size Info'!$AB$15),
        --(INT('Drill Size Info'!$AA$15) &amp; "." &amp; DL273),
        IF(AND((--(INT('Drill Size Info'!$AA$15) &amp; "." &amp; DL273)&gt;=--('Drill Size Info'!$AA$15)), (--(INT('Drill Size Info'!$AA$15) &amp; "." &amp; DL273)&lt;=--('Drill Size Info'!$AB$15))),
            --(INT('Drill Size Info'!$AA$15) &amp; "." &amp; DL273),
            --(INT('Drill Size Info'!$AB$15) &amp; "." &amp; DL273)
        )
    ),
    IF(DK273&lt;&gt;"",
        IF(INT('Drill Size Info'!$AA$15)=INT('Drill Size Info'!$AB$15),
            --(INT('Drill Size Info'!$AA$15) &amp; "." &amp; LEFT(DK273,3)),
            IF(AND((--(INT('Drill Size Info'!$AA$15) &amp; "." &amp; LEFT(DK273,3))&gt;=--('Drill Size Info'!$AA$15)), (--(INT('Drill Size Info'!$AA$15) &amp; "." &amp; LEFT(DK273,3))&lt;=--('Drill Size Info'!$AB$15))),
                --(INT('Drill Size Info'!$AA$15) &amp; "." &amp; LEFT(DK273,3)),
                --(INT('Drill Size Info'!$AB$15) &amp; "." &amp; LEFT(DK273,3))
            )
        ),
        "OK"
    )
)</f>
        <v>OK</v>
      </c>
      <c r="U273" s="150" t="str">
        <f>IF(DM273&lt;&gt;"",
    IF(INT('Drill Size Info'!$AA$19)=INT('Drill Size Info'!$AB$15),
        --(INT('Drill Size Info'!$AA$15) &amp; "." &amp; DM273),
        IF(AND((--(INT('Drill Size Info'!$AA$15) &amp; "." &amp; DM273)&gt;=--('Drill Size Info'!$AA$15)), (--(INT('Drill Size Info'!$AA$15) &amp; "." &amp; DM273)&lt;=--('Drill Size Info'!$AB$15))),
            --(INT('Drill Size Info'!$AA$15) &amp; "." &amp; DM273),
            --(INT('Drill Size Info'!$AB$15) &amp; "." &amp; DM273)
        )
    ),
    IF(DK273&lt;&gt;"",
        IF(INT('Drill Size Info'!$AA$15)=INT('Drill Size Info'!$AB$15),
            --(INT('Drill Size Info'!$AA$15) &amp; "." &amp; RIGHT(DK273,3)),
            IF(AND((--(INT('Drill Size Info'!$AA$15) &amp; "." &amp; RIGHT(DK273,3))&gt;=--('Drill Size Info'!$AA$15)), (--(INT('Drill Size Info'!$AA$15) &amp; "." &amp; RIGHT(DK273,3))&lt;=--('Drill Size Info'!$AB$15))),
                --(INT('Drill Size Info'!$AA$15) &amp; "." &amp; RIGHT(DK273,3)),
                --(INT('Drill Size Info'!$AB$15) &amp; "." &amp; RIGHT(DK273,3))
            )
        ),
        "N/A"
    )
)</f>
        <v>N/A</v>
      </c>
      <c r="V273" s="161"/>
      <c r="W273" s="161"/>
      <c r="X273" s="161"/>
      <c r="Y273" s="161"/>
      <c r="Z273" s="161"/>
      <c r="AA273" s="162"/>
      <c r="AB273" s="162"/>
      <c r="AC273" s="162"/>
      <c r="AD273" s="162"/>
      <c r="AE273" s="162"/>
      <c r="AF273" s="162"/>
      <c r="AG273" s="162"/>
      <c r="AH273" s="162"/>
      <c r="AI273" s="162"/>
      <c r="AJ273" s="162"/>
      <c r="AK273" s="162"/>
      <c r="AL273" s="162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3"/>
      <c r="BC273" s="163"/>
      <c r="BD273" s="163"/>
      <c r="BE273" s="164"/>
      <c r="BF273" s="165"/>
      <c r="BG273" s="162"/>
      <c r="BH273" s="162"/>
      <c r="BI273" s="164"/>
      <c r="BJ273" s="38"/>
      <c r="BK273" s="38"/>
      <c r="BL273" s="38"/>
      <c r="BM273" s="38"/>
      <c r="BN273" s="38"/>
      <c r="BO273" s="38"/>
      <c r="BP273" s="117" t="str">
        <f t="shared" si="194"/>
        <v/>
      </c>
      <c r="BQ273" s="38"/>
      <c r="BR273" s="38"/>
      <c r="BS273" s="38"/>
      <c r="BT273" s="38"/>
      <c r="BV273" s="17">
        <f t="shared" si="188"/>
        <v>0</v>
      </c>
      <c r="BW273" s="17">
        <f t="shared" si="189"/>
        <v>0</v>
      </c>
      <c r="BX273" s="17">
        <f t="shared" si="190"/>
        <v>0</v>
      </c>
      <c r="BY273" s="17">
        <f t="shared" si="191"/>
        <v>0</v>
      </c>
      <c r="BZ273" s="17">
        <f t="shared" si="192"/>
        <v>0</v>
      </c>
      <c r="CA273" s="17">
        <f t="shared" si="193"/>
        <v>0</v>
      </c>
      <c r="CB273" s="17">
        <f t="shared" si="195"/>
        <v>0</v>
      </c>
      <c r="CC273" s="17">
        <f t="shared" si="196"/>
        <v>0</v>
      </c>
      <c r="CD273" s="17">
        <f t="shared" si="197"/>
        <v>0</v>
      </c>
      <c r="CE273" s="17">
        <f t="shared" si="198"/>
        <v>0</v>
      </c>
      <c r="CF273" s="17">
        <f t="shared" si="199"/>
        <v>0</v>
      </c>
      <c r="CG273" s="17">
        <f t="shared" si="200"/>
        <v>0</v>
      </c>
      <c r="CH273" s="17">
        <f t="shared" si="201"/>
        <v>0</v>
      </c>
      <c r="CI273" s="17">
        <f t="shared" si="202"/>
        <v>0</v>
      </c>
      <c r="CJ273" s="17">
        <f t="shared" si="203"/>
        <v>0</v>
      </c>
      <c r="CK273" s="17">
        <f t="shared" si="204"/>
        <v>0</v>
      </c>
      <c r="CL273" s="17">
        <f t="shared" si="205"/>
        <v>0</v>
      </c>
      <c r="CM273" s="17">
        <f t="shared" si="206"/>
        <v>0</v>
      </c>
      <c r="CN273" s="17">
        <f t="shared" si="207"/>
        <v>0</v>
      </c>
      <c r="CO273" s="17">
        <f t="shared" si="208"/>
        <v>0</v>
      </c>
      <c r="CP273" s="17">
        <f t="shared" si="209"/>
        <v>0</v>
      </c>
      <c r="CQ273" s="17">
        <f t="shared" si="210"/>
        <v>0</v>
      </c>
      <c r="CR273" s="17">
        <f t="shared" si="211"/>
        <v>0</v>
      </c>
      <c r="CS273" s="17">
        <f t="shared" si="212"/>
        <v>0</v>
      </c>
      <c r="CT273" s="17">
        <f t="shared" si="213"/>
        <v>0</v>
      </c>
      <c r="CU273" s="17">
        <f t="shared" si="214"/>
        <v>0</v>
      </c>
      <c r="CV273" s="17">
        <f t="shared" si="215"/>
        <v>0</v>
      </c>
      <c r="CW273" s="17">
        <f t="shared" si="216"/>
        <v>0</v>
      </c>
      <c r="CX273" s="17">
        <f t="shared" si="217"/>
        <v>0</v>
      </c>
      <c r="CY273" s="17">
        <f t="shared" si="218"/>
        <v>0</v>
      </c>
      <c r="CZ273" s="17">
        <f t="shared" si="219"/>
        <v>0</v>
      </c>
      <c r="DA273" s="17">
        <f t="shared" si="220"/>
        <v>0</v>
      </c>
      <c r="DB273" s="17">
        <f t="shared" si="221"/>
        <v>0</v>
      </c>
      <c r="DC273" s="17">
        <f t="shared" si="222"/>
        <v>0</v>
      </c>
      <c r="DD273" s="17">
        <f t="shared" si="223"/>
        <v>0</v>
      </c>
      <c r="DE273" s="17">
        <f t="shared" si="224"/>
        <v>0</v>
      </c>
      <c r="DF273" s="17">
        <f t="shared" si="225"/>
        <v>0</v>
      </c>
      <c r="DG273" s="17">
        <f t="shared" si="226"/>
        <v>0</v>
      </c>
    </row>
    <row r="274" spans="2:111" ht="15" customHeight="1" x14ac:dyDescent="0.2">
      <c r="B274" s="156">
        <v>266</v>
      </c>
      <c r="C274" s="157" t="str">
        <f t="shared" si="227"/>
        <v/>
      </c>
      <c r="D274" s="158" t="str">
        <f t="shared" si="187"/>
        <v>OK</v>
      </c>
      <c r="E274" s="159" t="e">
        <f>VLOOKUP('DATA SHEET'!$B$9,'Drill Size Info'!$T$2:$U$8,2,FALSE)</f>
        <v>#N/A</v>
      </c>
      <c r="F274" s="159" t="str">
        <f t="shared" si="228"/>
        <v/>
      </c>
      <c r="G274" s="91">
        <f t="shared" si="229"/>
        <v>0</v>
      </c>
      <c r="H274" s="160" t="s">
        <v>175</v>
      </c>
      <c r="I274" s="160" t="s">
        <v>175</v>
      </c>
      <c r="J274" s="160" t="str">
        <f>IF('DATA SHEET'!$B$10="NC-50","N/A","OK")</f>
        <v>OK</v>
      </c>
      <c r="K274" s="160" t="str">
        <f>IF('DATA SHEET'!$B$10="NC-50","N/A","OK")</f>
        <v>OK</v>
      </c>
      <c r="L274" s="160" t="str">
        <f t="shared" si="230"/>
        <v>OK</v>
      </c>
      <c r="M274" s="160" t="str">
        <f t="shared" si="231"/>
        <v>OK</v>
      </c>
      <c r="N274" s="160"/>
      <c r="O274" s="160"/>
      <c r="P274" s="160"/>
      <c r="Q274" s="160"/>
      <c r="R274" s="92" t="str">
        <f>IF(DI274&lt;&gt;"",
    IF(INT('Drill Size Info'!$AA$19)=INT('Drill Size Info'!$AB$19),
        --(INT('Drill Size Info'!$AA$19) &amp; "." &amp; DI274),
        IF(AND((--(INT('Drill Size Info'!$AA$19) &amp; "." &amp; DI274)&gt;=--('Drill Size Info'!$AA$19)), (--(INT('Drill Size Info'!$AA$19) &amp; "." &amp; DI274)&lt;=--('Drill Size Info'!$AB$19))),
            --(INT('Drill Size Info'!$AA$19) &amp; "." &amp; DI274),
            --(INT('Drill Size Info'!$AB$19) &amp; "." &amp; DI274)
        )
    ),
    IF(DH274&lt;&gt;"",
        IF(INT('Drill Size Info'!$AA$19)=INT('Drill Size Info'!$AB$19),
            --(INT('Drill Size Info'!$AA$19) &amp; "." &amp; LEFT(DH274,3)),
            IF(AND((--(INT('Drill Size Info'!$AA$19) &amp; "." &amp; LEFT(DH274,3))&gt;=--('Drill Size Info'!$AA$19)), (--(INT('Drill Size Info'!$AA$19) &amp; "." &amp; LEFT(DH274,3))&lt;=--('Drill Size Info'!$AB$19))),
                --(INT('Drill Size Info'!$AA$19) &amp; "." &amp; LEFT(DH274,3)),
                --(INT('Drill Size Info'!$AB$19) &amp; "." &amp; LEFT(DH274,3))
            )
        ),
        "OK"
    )
)</f>
        <v>OK</v>
      </c>
      <c r="S274" s="150" t="str">
        <f>IF(DJ274&lt;&gt;"",
    IF(INT('Drill Size Info'!$AA$19)=INT('Drill Size Info'!$AB$19),
        --(INT('Drill Size Info'!$AA$19) &amp; "." &amp; DJ274),
        IF(AND((--(INT('Drill Size Info'!$AA$19) &amp; "." &amp; DJ274)&gt;=--('Drill Size Info'!$AA$19)), (--(INT('Drill Size Info'!$AA$19) &amp; "." &amp; DJ274)&lt;=--('Drill Size Info'!$AB$19))),
            --(INT('Drill Size Info'!$AA$19) &amp; "." &amp; DJ274),
            --(INT('Drill Size Info'!$AB$19) &amp; "." &amp; DJ274)
        )
    ),
    IF(DH274&lt;&gt;"",
        IF(INT('Drill Size Info'!$AA$19)=INT('Drill Size Info'!$AB$19),
            --(INT('Drill Size Info'!$AA$19) &amp; "." &amp; RIGHT(DH274,3)),
            IF(AND((--(INT('Drill Size Info'!$AA$19) &amp; "." &amp; RIGHT(DH274,3))&gt;=--('Drill Size Info'!$AA$19)), (--(INT('Drill Size Info'!$AA$19) &amp; "." &amp; RIGHT(DH274,3))&lt;=--('Drill Size Info'!$AB$19))),
                --(INT('Drill Size Info'!$AA$19) &amp; "." &amp; RIGHT(DH274,3)),
                --(INT('Drill Size Info'!$AB$19) &amp; "." &amp; RIGHT(DH274,3))
            )
        ),
        "N/A"
    )
)</f>
        <v>N/A</v>
      </c>
      <c r="T274" s="150" t="str">
        <f>IF(DL274&lt;&gt;"",
    IF(INT('Drill Size Info'!$AA$19)=INT('Drill Size Info'!$AB$15),
        --(INT('Drill Size Info'!$AA$15) &amp; "." &amp; DL274),
        IF(AND((--(INT('Drill Size Info'!$AA$15) &amp; "." &amp; DL274)&gt;=--('Drill Size Info'!$AA$15)), (--(INT('Drill Size Info'!$AA$15) &amp; "." &amp; DL274)&lt;=--('Drill Size Info'!$AB$15))),
            --(INT('Drill Size Info'!$AA$15) &amp; "." &amp; DL274),
            --(INT('Drill Size Info'!$AB$15) &amp; "." &amp; DL274)
        )
    ),
    IF(DK274&lt;&gt;"",
        IF(INT('Drill Size Info'!$AA$15)=INT('Drill Size Info'!$AB$15),
            --(INT('Drill Size Info'!$AA$15) &amp; "." &amp; LEFT(DK274,3)),
            IF(AND((--(INT('Drill Size Info'!$AA$15) &amp; "." &amp; LEFT(DK274,3))&gt;=--('Drill Size Info'!$AA$15)), (--(INT('Drill Size Info'!$AA$15) &amp; "." &amp; LEFT(DK274,3))&lt;=--('Drill Size Info'!$AB$15))),
                --(INT('Drill Size Info'!$AA$15) &amp; "." &amp; LEFT(DK274,3)),
                --(INT('Drill Size Info'!$AB$15) &amp; "." &amp; LEFT(DK274,3))
            )
        ),
        "OK"
    )
)</f>
        <v>OK</v>
      </c>
      <c r="U274" s="150" t="str">
        <f>IF(DM274&lt;&gt;"",
    IF(INT('Drill Size Info'!$AA$19)=INT('Drill Size Info'!$AB$15),
        --(INT('Drill Size Info'!$AA$15) &amp; "." &amp; DM274),
        IF(AND((--(INT('Drill Size Info'!$AA$15) &amp; "." &amp; DM274)&gt;=--('Drill Size Info'!$AA$15)), (--(INT('Drill Size Info'!$AA$15) &amp; "." &amp; DM274)&lt;=--('Drill Size Info'!$AB$15))),
            --(INT('Drill Size Info'!$AA$15) &amp; "." &amp; DM274),
            --(INT('Drill Size Info'!$AB$15) &amp; "." &amp; DM274)
        )
    ),
    IF(DK274&lt;&gt;"",
        IF(INT('Drill Size Info'!$AA$15)=INT('Drill Size Info'!$AB$15),
            --(INT('Drill Size Info'!$AA$15) &amp; "." &amp; RIGHT(DK274,3)),
            IF(AND((--(INT('Drill Size Info'!$AA$15) &amp; "." &amp; RIGHT(DK274,3))&gt;=--('Drill Size Info'!$AA$15)), (--(INT('Drill Size Info'!$AA$15) &amp; "." &amp; RIGHT(DK274,3))&lt;=--('Drill Size Info'!$AB$15))),
                --(INT('Drill Size Info'!$AA$15) &amp; "." &amp; RIGHT(DK274,3)),
                --(INT('Drill Size Info'!$AB$15) &amp; "." &amp; RIGHT(DK274,3))
            )
        ),
        "N/A"
    )
)</f>
        <v>N/A</v>
      </c>
      <c r="V274" s="161"/>
      <c r="W274" s="161"/>
      <c r="X274" s="161"/>
      <c r="Y274" s="161"/>
      <c r="Z274" s="161"/>
      <c r="AA274" s="162"/>
      <c r="AB274" s="162"/>
      <c r="AC274" s="162"/>
      <c r="AD274" s="162"/>
      <c r="AE274" s="162"/>
      <c r="AF274" s="162"/>
      <c r="AG274" s="162"/>
      <c r="AH274" s="162"/>
      <c r="AI274" s="162"/>
      <c r="AJ274" s="162"/>
      <c r="AK274" s="162"/>
      <c r="AL274" s="162"/>
      <c r="AM274" s="162"/>
      <c r="AN274" s="162"/>
      <c r="AO274" s="162"/>
      <c r="AP274" s="162"/>
      <c r="AQ274" s="162"/>
      <c r="AR274" s="162"/>
      <c r="AS274" s="162"/>
      <c r="AT274" s="162"/>
      <c r="AU274" s="162"/>
      <c r="AV274" s="162"/>
      <c r="AW274" s="162"/>
      <c r="AX274" s="162"/>
      <c r="AY274" s="162"/>
      <c r="AZ274" s="162"/>
      <c r="BA274" s="162"/>
      <c r="BB274" s="163"/>
      <c r="BC274" s="163"/>
      <c r="BD274" s="163"/>
      <c r="BE274" s="164"/>
      <c r="BF274" s="165"/>
      <c r="BG274" s="162"/>
      <c r="BH274" s="162"/>
      <c r="BI274" s="164"/>
      <c r="BJ274" s="38"/>
      <c r="BK274" s="38"/>
      <c r="BL274" s="38"/>
      <c r="BM274" s="38"/>
      <c r="BN274" s="38"/>
      <c r="BO274" s="38"/>
      <c r="BP274" s="117" t="str">
        <f t="shared" si="194"/>
        <v/>
      </c>
      <c r="BQ274" s="38"/>
      <c r="BR274" s="38"/>
      <c r="BS274" s="38"/>
      <c r="BT274" s="38"/>
      <c r="BV274" s="17">
        <f t="shared" si="188"/>
        <v>0</v>
      </c>
      <c r="BW274" s="17">
        <f t="shared" si="189"/>
        <v>0</v>
      </c>
      <c r="BX274" s="17">
        <f t="shared" si="190"/>
        <v>0</v>
      </c>
      <c r="BY274" s="17">
        <f t="shared" si="191"/>
        <v>0</v>
      </c>
      <c r="BZ274" s="17">
        <f t="shared" si="192"/>
        <v>0</v>
      </c>
      <c r="CA274" s="17">
        <f t="shared" si="193"/>
        <v>0</v>
      </c>
      <c r="CB274" s="17">
        <f t="shared" si="195"/>
        <v>0</v>
      </c>
      <c r="CC274" s="17">
        <f t="shared" si="196"/>
        <v>0</v>
      </c>
      <c r="CD274" s="17">
        <f t="shared" si="197"/>
        <v>0</v>
      </c>
      <c r="CE274" s="17">
        <f t="shared" si="198"/>
        <v>0</v>
      </c>
      <c r="CF274" s="17">
        <f t="shared" si="199"/>
        <v>0</v>
      </c>
      <c r="CG274" s="17">
        <f t="shared" si="200"/>
        <v>0</v>
      </c>
      <c r="CH274" s="17">
        <f t="shared" si="201"/>
        <v>0</v>
      </c>
      <c r="CI274" s="17">
        <f t="shared" si="202"/>
        <v>0</v>
      </c>
      <c r="CJ274" s="17">
        <f t="shared" si="203"/>
        <v>0</v>
      </c>
      <c r="CK274" s="17">
        <f t="shared" si="204"/>
        <v>0</v>
      </c>
      <c r="CL274" s="17">
        <f t="shared" si="205"/>
        <v>0</v>
      </c>
      <c r="CM274" s="17">
        <f t="shared" si="206"/>
        <v>0</v>
      </c>
      <c r="CN274" s="17">
        <f t="shared" si="207"/>
        <v>0</v>
      </c>
      <c r="CO274" s="17">
        <f t="shared" si="208"/>
        <v>0</v>
      </c>
      <c r="CP274" s="17">
        <f t="shared" si="209"/>
        <v>0</v>
      </c>
      <c r="CQ274" s="17">
        <f t="shared" si="210"/>
        <v>0</v>
      </c>
      <c r="CR274" s="17">
        <f t="shared" si="211"/>
        <v>0</v>
      </c>
      <c r="CS274" s="17">
        <f t="shared" si="212"/>
        <v>0</v>
      </c>
      <c r="CT274" s="17">
        <f t="shared" si="213"/>
        <v>0</v>
      </c>
      <c r="CU274" s="17">
        <f t="shared" si="214"/>
        <v>0</v>
      </c>
      <c r="CV274" s="17">
        <f t="shared" si="215"/>
        <v>0</v>
      </c>
      <c r="CW274" s="17">
        <f t="shared" si="216"/>
        <v>0</v>
      </c>
      <c r="CX274" s="17">
        <f t="shared" si="217"/>
        <v>0</v>
      </c>
      <c r="CY274" s="17">
        <f t="shared" si="218"/>
        <v>0</v>
      </c>
      <c r="CZ274" s="17">
        <f t="shared" si="219"/>
        <v>0</v>
      </c>
      <c r="DA274" s="17">
        <f t="shared" si="220"/>
        <v>0</v>
      </c>
      <c r="DB274" s="17">
        <f t="shared" si="221"/>
        <v>0</v>
      </c>
      <c r="DC274" s="17">
        <f t="shared" si="222"/>
        <v>0</v>
      </c>
      <c r="DD274" s="17">
        <f t="shared" si="223"/>
        <v>0</v>
      </c>
      <c r="DE274" s="17">
        <f t="shared" si="224"/>
        <v>0</v>
      </c>
      <c r="DF274" s="17">
        <f t="shared" si="225"/>
        <v>0</v>
      </c>
      <c r="DG274" s="17">
        <f t="shared" si="226"/>
        <v>0</v>
      </c>
    </row>
    <row r="275" spans="2:111" ht="15" customHeight="1" x14ac:dyDescent="0.2">
      <c r="B275" s="156">
        <v>267</v>
      </c>
      <c r="C275" s="157" t="str">
        <f t="shared" si="227"/>
        <v/>
      </c>
      <c r="D275" s="158" t="str">
        <f t="shared" si="187"/>
        <v>OK</v>
      </c>
      <c r="E275" s="159" t="e">
        <f>VLOOKUP('DATA SHEET'!$B$9,'Drill Size Info'!$T$2:$U$8,2,FALSE)</f>
        <v>#N/A</v>
      </c>
      <c r="F275" s="159" t="str">
        <f t="shared" si="228"/>
        <v/>
      </c>
      <c r="G275" s="91">
        <f t="shared" si="229"/>
        <v>0</v>
      </c>
      <c r="H275" s="160" t="s">
        <v>175</v>
      </c>
      <c r="I275" s="160" t="s">
        <v>175</v>
      </c>
      <c r="J275" s="160" t="str">
        <f>IF('DATA SHEET'!$B$10="NC-50","N/A","OK")</f>
        <v>OK</v>
      </c>
      <c r="K275" s="160" t="str">
        <f>IF('DATA SHEET'!$B$10="NC-50","N/A","OK")</f>
        <v>OK</v>
      </c>
      <c r="L275" s="160" t="str">
        <f t="shared" si="230"/>
        <v>OK</v>
      </c>
      <c r="M275" s="160" t="str">
        <f t="shared" si="231"/>
        <v>OK</v>
      </c>
      <c r="N275" s="160"/>
      <c r="O275" s="160"/>
      <c r="P275" s="160"/>
      <c r="Q275" s="160"/>
      <c r="R275" s="92" t="str">
        <f>IF(DI275&lt;&gt;"",
    IF(INT('Drill Size Info'!$AA$19)=INT('Drill Size Info'!$AB$19),
        --(INT('Drill Size Info'!$AA$19) &amp; "." &amp; DI275),
        IF(AND((--(INT('Drill Size Info'!$AA$19) &amp; "." &amp; DI275)&gt;=--('Drill Size Info'!$AA$19)), (--(INT('Drill Size Info'!$AA$19) &amp; "." &amp; DI275)&lt;=--('Drill Size Info'!$AB$19))),
            --(INT('Drill Size Info'!$AA$19) &amp; "." &amp; DI275),
            --(INT('Drill Size Info'!$AB$19) &amp; "." &amp; DI275)
        )
    ),
    IF(DH275&lt;&gt;"",
        IF(INT('Drill Size Info'!$AA$19)=INT('Drill Size Info'!$AB$19),
            --(INT('Drill Size Info'!$AA$19) &amp; "." &amp; LEFT(DH275,3)),
            IF(AND((--(INT('Drill Size Info'!$AA$19) &amp; "." &amp; LEFT(DH275,3))&gt;=--('Drill Size Info'!$AA$19)), (--(INT('Drill Size Info'!$AA$19) &amp; "." &amp; LEFT(DH275,3))&lt;=--('Drill Size Info'!$AB$19))),
                --(INT('Drill Size Info'!$AA$19) &amp; "." &amp; LEFT(DH275,3)),
                --(INT('Drill Size Info'!$AB$19) &amp; "." &amp; LEFT(DH275,3))
            )
        ),
        "OK"
    )
)</f>
        <v>OK</v>
      </c>
      <c r="S275" s="150" t="str">
        <f>IF(DJ275&lt;&gt;"",
    IF(INT('Drill Size Info'!$AA$19)=INT('Drill Size Info'!$AB$19),
        --(INT('Drill Size Info'!$AA$19) &amp; "." &amp; DJ275),
        IF(AND((--(INT('Drill Size Info'!$AA$19) &amp; "." &amp; DJ275)&gt;=--('Drill Size Info'!$AA$19)), (--(INT('Drill Size Info'!$AA$19) &amp; "." &amp; DJ275)&lt;=--('Drill Size Info'!$AB$19))),
            --(INT('Drill Size Info'!$AA$19) &amp; "." &amp; DJ275),
            --(INT('Drill Size Info'!$AB$19) &amp; "." &amp; DJ275)
        )
    ),
    IF(DH275&lt;&gt;"",
        IF(INT('Drill Size Info'!$AA$19)=INT('Drill Size Info'!$AB$19),
            --(INT('Drill Size Info'!$AA$19) &amp; "." &amp; RIGHT(DH275,3)),
            IF(AND((--(INT('Drill Size Info'!$AA$19) &amp; "." &amp; RIGHT(DH275,3))&gt;=--('Drill Size Info'!$AA$19)), (--(INT('Drill Size Info'!$AA$19) &amp; "." &amp; RIGHT(DH275,3))&lt;=--('Drill Size Info'!$AB$19))),
                --(INT('Drill Size Info'!$AA$19) &amp; "." &amp; RIGHT(DH275,3)),
                --(INT('Drill Size Info'!$AB$19) &amp; "." &amp; RIGHT(DH275,3))
            )
        ),
        "N/A"
    )
)</f>
        <v>N/A</v>
      </c>
      <c r="T275" s="150" t="str">
        <f>IF(DL275&lt;&gt;"",
    IF(INT('Drill Size Info'!$AA$19)=INT('Drill Size Info'!$AB$15),
        --(INT('Drill Size Info'!$AA$15) &amp; "." &amp; DL275),
        IF(AND((--(INT('Drill Size Info'!$AA$15) &amp; "." &amp; DL275)&gt;=--('Drill Size Info'!$AA$15)), (--(INT('Drill Size Info'!$AA$15) &amp; "." &amp; DL275)&lt;=--('Drill Size Info'!$AB$15))),
            --(INT('Drill Size Info'!$AA$15) &amp; "." &amp; DL275),
            --(INT('Drill Size Info'!$AB$15) &amp; "." &amp; DL275)
        )
    ),
    IF(DK275&lt;&gt;"",
        IF(INT('Drill Size Info'!$AA$15)=INT('Drill Size Info'!$AB$15),
            --(INT('Drill Size Info'!$AA$15) &amp; "." &amp; LEFT(DK275,3)),
            IF(AND((--(INT('Drill Size Info'!$AA$15) &amp; "." &amp; LEFT(DK275,3))&gt;=--('Drill Size Info'!$AA$15)), (--(INT('Drill Size Info'!$AA$15) &amp; "." &amp; LEFT(DK275,3))&lt;=--('Drill Size Info'!$AB$15))),
                --(INT('Drill Size Info'!$AA$15) &amp; "." &amp; LEFT(DK275,3)),
                --(INT('Drill Size Info'!$AB$15) &amp; "." &amp; LEFT(DK275,3))
            )
        ),
        "OK"
    )
)</f>
        <v>OK</v>
      </c>
      <c r="U275" s="150" t="str">
        <f>IF(DM275&lt;&gt;"",
    IF(INT('Drill Size Info'!$AA$19)=INT('Drill Size Info'!$AB$15),
        --(INT('Drill Size Info'!$AA$15) &amp; "." &amp; DM275),
        IF(AND((--(INT('Drill Size Info'!$AA$15) &amp; "." &amp; DM275)&gt;=--('Drill Size Info'!$AA$15)), (--(INT('Drill Size Info'!$AA$15) &amp; "." &amp; DM275)&lt;=--('Drill Size Info'!$AB$15))),
            --(INT('Drill Size Info'!$AA$15) &amp; "." &amp; DM275),
            --(INT('Drill Size Info'!$AB$15) &amp; "." &amp; DM275)
        )
    ),
    IF(DK275&lt;&gt;"",
        IF(INT('Drill Size Info'!$AA$15)=INT('Drill Size Info'!$AB$15),
            --(INT('Drill Size Info'!$AA$15) &amp; "." &amp; RIGHT(DK275,3)),
            IF(AND((--(INT('Drill Size Info'!$AA$15) &amp; "." &amp; RIGHT(DK275,3))&gt;=--('Drill Size Info'!$AA$15)), (--(INT('Drill Size Info'!$AA$15) &amp; "." &amp; RIGHT(DK275,3))&lt;=--('Drill Size Info'!$AB$15))),
                --(INT('Drill Size Info'!$AA$15) &amp; "." &amp; RIGHT(DK275,3)),
                --(INT('Drill Size Info'!$AB$15) &amp; "." &amp; RIGHT(DK275,3))
            )
        ),
        "N/A"
    )
)</f>
        <v>N/A</v>
      </c>
      <c r="V275" s="161"/>
      <c r="W275" s="161"/>
      <c r="X275" s="161"/>
      <c r="Y275" s="161"/>
      <c r="Z275" s="161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62"/>
      <c r="AL275" s="162"/>
      <c r="AM275" s="162"/>
      <c r="AN275" s="162"/>
      <c r="AO275" s="162"/>
      <c r="AP275" s="162"/>
      <c r="AQ275" s="162"/>
      <c r="AR275" s="162"/>
      <c r="AS275" s="162"/>
      <c r="AT275" s="162"/>
      <c r="AU275" s="162"/>
      <c r="AV275" s="162"/>
      <c r="AW275" s="162"/>
      <c r="AX275" s="162"/>
      <c r="AY275" s="162"/>
      <c r="AZ275" s="162"/>
      <c r="BA275" s="162"/>
      <c r="BB275" s="163"/>
      <c r="BC275" s="163"/>
      <c r="BD275" s="163"/>
      <c r="BE275" s="164"/>
      <c r="BF275" s="165"/>
      <c r="BG275" s="162"/>
      <c r="BH275" s="162"/>
      <c r="BI275" s="164"/>
      <c r="BJ275" s="38"/>
      <c r="BK275" s="38"/>
      <c r="BL275" s="38"/>
      <c r="BM275" s="38"/>
      <c r="BN275" s="38"/>
      <c r="BO275" s="38"/>
      <c r="BP275" s="117" t="str">
        <f t="shared" si="194"/>
        <v/>
      </c>
      <c r="BQ275" s="38"/>
      <c r="BR275" s="38"/>
      <c r="BS275" s="38"/>
      <c r="BT275" s="38"/>
      <c r="BV275" s="17">
        <f t="shared" si="188"/>
        <v>0</v>
      </c>
      <c r="BW275" s="17">
        <f t="shared" si="189"/>
        <v>0</v>
      </c>
      <c r="BX275" s="17">
        <f t="shared" si="190"/>
        <v>0</v>
      </c>
      <c r="BY275" s="17">
        <f t="shared" si="191"/>
        <v>0</v>
      </c>
      <c r="BZ275" s="17">
        <f t="shared" si="192"/>
        <v>0</v>
      </c>
      <c r="CA275" s="17">
        <f t="shared" si="193"/>
        <v>0</v>
      </c>
      <c r="CB275" s="17">
        <f t="shared" si="195"/>
        <v>0</v>
      </c>
      <c r="CC275" s="17">
        <f t="shared" si="196"/>
        <v>0</v>
      </c>
      <c r="CD275" s="17">
        <f t="shared" si="197"/>
        <v>0</v>
      </c>
      <c r="CE275" s="17">
        <f t="shared" si="198"/>
        <v>0</v>
      </c>
      <c r="CF275" s="17">
        <f t="shared" si="199"/>
        <v>0</v>
      </c>
      <c r="CG275" s="17">
        <f t="shared" si="200"/>
        <v>0</v>
      </c>
      <c r="CH275" s="17">
        <f t="shared" si="201"/>
        <v>0</v>
      </c>
      <c r="CI275" s="17">
        <f t="shared" si="202"/>
        <v>0</v>
      </c>
      <c r="CJ275" s="17">
        <f t="shared" si="203"/>
        <v>0</v>
      </c>
      <c r="CK275" s="17">
        <f t="shared" si="204"/>
        <v>0</v>
      </c>
      <c r="CL275" s="17">
        <f t="shared" si="205"/>
        <v>0</v>
      </c>
      <c r="CM275" s="17">
        <f t="shared" si="206"/>
        <v>0</v>
      </c>
      <c r="CN275" s="17">
        <f t="shared" si="207"/>
        <v>0</v>
      </c>
      <c r="CO275" s="17">
        <f t="shared" si="208"/>
        <v>0</v>
      </c>
      <c r="CP275" s="17">
        <f t="shared" si="209"/>
        <v>0</v>
      </c>
      <c r="CQ275" s="17">
        <f t="shared" si="210"/>
        <v>0</v>
      </c>
      <c r="CR275" s="17">
        <f t="shared" si="211"/>
        <v>0</v>
      </c>
      <c r="CS275" s="17">
        <f t="shared" si="212"/>
        <v>0</v>
      </c>
      <c r="CT275" s="17">
        <f t="shared" si="213"/>
        <v>0</v>
      </c>
      <c r="CU275" s="17">
        <f t="shared" si="214"/>
        <v>0</v>
      </c>
      <c r="CV275" s="17">
        <f t="shared" si="215"/>
        <v>0</v>
      </c>
      <c r="CW275" s="17">
        <f t="shared" si="216"/>
        <v>0</v>
      </c>
      <c r="CX275" s="17">
        <f t="shared" si="217"/>
        <v>0</v>
      </c>
      <c r="CY275" s="17">
        <f t="shared" si="218"/>
        <v>0</v>
      </c>
      <c r="CZ275" s="17">
        <f t="shared" si="219"/>
        <v>0</v>
      </c>
      <c r="DA275" s="17">
        <f t="shared" si="220"/>
        <v>0</v>
      </c>
      <c r="DB275" s="17">
        <f t="shared" si="221"/>
        <v>0</v>
      </c>
      <c r="DC275" s="17">
        <f t="shared" si="222"/>
        <v>0</v>
      </c>
      <c r="DD275" s="17">
        <f t="shared" si="223"/>
        <v>0</v>
      </c>
      <c r="DE275" s="17">
        <f t="shared" si="224"/>
        <v>0</v>
      </c>
      <c r="DF275" s="17">
        <f t="shared" si="225"/>
        <v>0</v>
      </c>
      <c r="DG275" s="17">
        <f t="shared" si="226"/>
        <v>0</v>
      </c>
    </row>
    <row r="276" spans="2:111" ht="15" customHeight="1" x14ac:dyDescent="0.2">
      <c r="B276" s="156">
        <v>268</v>
      </c>
      <c r="C276" s="157" t="str">
        <f t="shared" si="227"/>
        <v/>
      </c>
      <c r="D276" s="158" t="str">
        <f t="shared" si="187"/>
        <v>OK</v>
      </c>
      <c r="E276" s="159" t="e">
        <f>VLOOKUP('DATA SHEET'!$B$9,'Drill Size Info'!$T$2:$U$8,2,FALSE)</f>
        <v>#N/A</v>
      </c>
      <c r="F276" s="159" t="str">
        <f t="shared" si="228"/>
        <v/>
      </c>
      <c r="G276" s="91">
        <f t="shared" si="229"/>
        <v>0</v>
      </c>
      <c r="H276" s="160" t="s">
        <v>175</v>
      </c>
      <c r="I276" s="160" t="s">
        <v>175</v>
      </c>
      <c r="J276" s="160" t="str">
        <f>IF('DATA SHEET'!$B$10="NC-50","N/A","OK")</f>
        <v>OK</v>
      </c>
      <c r="K276" s="160" t="str">
        <f>IF('DATA SHEET'!$B$10="NC-50","N/A","OK")</f>
        <v>OK</v>
      </c>
      <c r="L276" s="160" t="str">
        <f t="shared" si="230"/>
        <v>OK</v>
      </c>
      <c r="M276" s="160" t="str">
        <f t="shared" si="231"/>
        <v>OK</v>
      </c>
      <c r="N276" s="160"/>
      <c r="O276" s="160"/>
      <c r="P276" s="160"/>
      <c r="Q276" s="160"/>
      <c r="R276" s="92" t="str">
        <f>IF(DI276&lt;&gt;"",
    IF(INT('Drill Size Info'!$AA$19)=INT('Drill Size Info'!$AB$19),
        --(INT('Drill Size Info'!$AA$19) &amp; "." &amp; DI276),
        IF(AND((--(INT('Drill Size Info'!$AA$19) &amp; "." &amp; DI276)&gt;=--('Drill Size Info'!$AA$19)), (--(INT('Drill Size Info'!$AA$19) &amp; "." &amp; DI276)&lt;=--('Drill Size Info'!$AB$19))),
            --(INT('Drill Size Info'!$AA$19) &amp; "." &amp; DI276),
            --(INT('Drill Size Info'!$AB$19) &amp; "." &amp; DI276)
        )
    ),
    IF(DH276&lt;&gt;"",
        IF(INT('Drill Size Info'!$AA$19)=INT('Drill Size Info'!$AB$19),
            --(INT('Drill Size Info'!$AA$19) &amp; "." &amp; LEFT(DH276,3)),
            IF(AND((--(INT('Drill Size Info'!$AA$19) &amp; "." &amp; LEFT(DH276,3))&gt;=--('Drill Size Info'!$AA$19)), (--(INT('Drill Size Info'!$AA$19) &amp; "." &amp; LEFT(DH276,3))&lt;=--('Drill Size Info'!$AB$19))),
                --(INT('Drill Size Info'!$AA$19) &amp; "." &amp; LEFT(DH276,3)),
                --(INT('Drill Size Info'!$AB$19) &amp; "." &amp; LEFT(DH276,3))
            )
        ),
        "OK"
    )
)</f>
        <v>OK</v>
      </c>
      <c r="S276" s="150" t="str">
        <f>IF(DJ276&lt;&gt;"",
    IF(INT('Drill Size Info'!$AA$19)=INT('Drill Size Info'!$AB$19),
        --(INT('Drill Size Info'!$AA$19) &amp; "." &amp; DJ276),
        IF(AND((--(INT('Drill Size Info'!$AA$19) &amp; "." &amp; DJ276)&gt;=--('Drill Size Info'!$AA$19)), (--(INT('Drill Size Info'!$AA$19) &amp; "." &amp; DJ276)&lt;=--('Drill Size Info'!$AB$19))),
            --(INT('Drill Size Info'!$AA$19) &amp; "." &amp; DJ276),
            --(INT('Drill Size Info'!$AB$19) &amp; "." &amp; DJ276)
        )
    ),
    IF(DH276&lt;&gt;"",
        IF(INT('Drill Size Info'!$AA$19)=INT('Drill Size Info'!$AB$19),
            --(INT('Drill Size Info'!$AA$19) &amp; "." &amp; RIGHT(DH276,3)),
            IF(AND((--(INT('Drill Size Info'!$AA$19) &amp; "." &amp; RIGHT(DH276,3))&gt;=--('Drill Size Info'!$AA$19)), (--(INT('Drill Size Info'!$AA$19) &amp; "." &amp; RIGHT(DH276,3))&lt;=--('Drill Size Info'!$AB$19))),
                --(INT('Drill Size Info'!$AA$19) &amp; "." &amp; RIGHT(DH276,3)),
                --(INT('Drill Size Info'!$AB$19) &amp; "." &amp; RIGHT(DH276,3))
            )
        ),
        "N/A"
    )
)</f>
        <v>N/A</v>
      </c>
      <c r="T276" s="150" t="str">
        <f>IF(DL276&lt;&gt;"",
    IF(INT('Drill Size Info'!$AA$19)=INT('Drill Size Info'!$AB$15),
        --(INT('Drill Size Info'!$AA$15) &amp; "." &amp; DL276),
        IF(AND((--(INT('Drill Size Info'!$AA$15) &amp; "." &amp; DL276)&gt;=--('Drill Size Info'!$AA$15)), (--(INT('Drill Size Info'!$AA$15) &amp; "." &amp; DL276)&lt;=--('Drill Size Info'!$AB$15))),
            --(INT('Drill Size Info'!$AA$15) &amp; "." &amp; DL276),
            --(INT('Drill Size Info'!$AB$15) &amp; "." &amp; DL276)
        )
    ),
    IF(DK276&lt;&gt;"",
        IF(INT('Drill Size Info'!$AA$15)=INT('Drill Size Info'!$AB$15),
            --(INT('Drill Size Info'!$AA$15) &amp; "." &amp; LEFT(DK276,3)),
            IF(AND((--(INT('Drill Size Info'!$AA$15) &amp; "." &amp; LEFT(DK276,3))&gt;=--('Drill Size Info'!$AA$15)), (--(INT('Drill Size Info'!$AA$15) &amp; "." &amp; LEFT(DK276,3))&lt;=--('Drill Size Info'!$AB$15))),
                --(INT('Drill Size Info'!$AA$15) &amp; "." &amp; LEFT(DK276,3)),
                --(INT('Drill Size Info'!$AB$15) &amp; "." &amp; LEFT(DK276,3))
            )
        ),
        "OK"
    )
)</f>
        <v>OK</v>
      </c>
      <c r="U276" s="150" t="str">
        <f>IF(DM276&lt;&gt;"",
    IF(INT('Drill Size Info'!$AA$19)=INT('Drill Size Info'!$AB$15),
        --(INT('Drill Size Info'!$AA$15) &amp; "." &amp; DM276),
        IF(AND((--(INT('Drill Size Info'!$AA$15) &amp; "." &amp; DM276)&gt;=--('Drill Size Info'!$AA$15)), (--(INT('Drill Size Info'!$AA$15) &amp; "." &amp; DM276)&lt;=--('Drill Size Info'!$AB$15))),
            --(INT('Drill Size Info'!$AA$15) &amp; "." &amp; DM276),
            --(INT('Drill Size Info'!$AB$15) &amp; "." &amp; DM276)
        )
    ),
    IF(DK276&lt;&gt;"",
        IF(INT('Drill Size Info'!$AA$15)=INT('Drill Size Info'!$AB$15),
            --(INT('Drill Size Info'!$AA$15) &amp; "." &amp; RIGHT(DK276,3)),
            IF(AND((--(INT('Drill Size Info'!$AA$15) &amp; "." &amp; RIGHT(DK276,3))&gt;=--('Drill Size Info'!$AA$15)), (--(INT('Drill Size Info'!$AA$15) &amp; "." &amp; RIGHT(DK276,3))&lt;=--('Drill Size Info'!$AB$15))),
                --(INT('Drill Size Info'!$AA$15) &amp; "." &amp; RIGHT(DK276,3)),
                --(INT('Drill Size Info'!$AB$15) &amp; "." &amp; RIGHT(DK276,3))
            )
        ),
        "N/A"
    )
)</f>
        <v>N/A</v>
      </c>
      <c r="V276" s="161"/>
      <c r="W276" s="161"/>
      <c r="X276" s="161"/>
      <c r="Y276" s="161"/>
      <c r="Z276" s="161"/>
      <c r="AA276" s="162"/>
      <c r="AB276" s="162"/>
      <c r="AC276" s="162"/>
      <c r="AD276" s="162"/>
      <c r="AE276" s="162"/>
      <c r="AF276" s="162"/>
      <c r="AG276" s="162"/>
      <c r="AH276" s="162"/>
      <c r="AI276" s="162"/>
      <c r="AJ276" s="162"/>
      <c r="AK276" s="162"/>
      <c r="AL276" s="162"/>
      <c r="AM276" s="162"/>
      <c r="AN276" s="162"/>
      <c r="AO276" s="162"/>
      <c r="AP276" s="162"/>
      <c r="AQ276" s="162"/>
      <c r="AR276" s="162"/>
      <c r="AS276" s="162"/>
      <c r="AT276" s="162"/>
      <c r="AU276" s="162"/>
      <c r="AV276" s="162"/>
      <c r="AW276" s="162"/>
      <c r="AX276" s="162"/>
      <c r="AY276" s="162"/>
      <c r="AZ276" s="162"/>
      <c r="BA276" s="162"/>
      <c r="BB276" s="163"/>
      <c r="BC276" s="163"/>
      <c r="BD276" s="163"/>
      <c r="BE276" s="164"/>
      <c r="BF276" s="165"/>
      <c r="BG276" s="162"/>
      <c r="BH276" s="162"/>
      <c r="BI276" s="164"/>
      <c r="BJ276" s="38"/>
      <c r="BK276" s="38"/>
      <c r="BL276" s="38"/>
      <c r="BM276" s="38"/>
      <c r="BN276" s="38"/>
      <c r="BO276" s="38"/>
      <c r="BP276" s="117" t="str">
        <f t="shared" si="194"/>
        <v/>
      </c>
      <c r="BQ276" s="38"/>
      <c r="BR276" s="38"/>
      <c r="BS276" s="38"/>
      <c r="BT276" s="38"/>
      <c r="BV276" s="17">
        <f t="shared" si="188"/>
        <v>0</v>
      </c>
      <c r="BW276" s="17">
        <f t="shared" si="189"/>
        <v>0</v>
      </c>
      <c r="BX276" s="17">
        <f t="shared" si="190"/>
        <v>0</v>
      </c>
      <c r="BY276" s="17">
        <f t="shared" si="191"/>
        <v>0</v>
      </c>
      <c r="BZ276" s="17">
        <f t="shared" si="192"/>
        <v>0</v>
      </c>
      <c r="CA276" s="17">
        <f t="shared" si="193"/>
        <v>0</v>
      </c>
      <c r="CB276" s="17">
        <f t="shared" si="195"/>
        <v>0</v>
      </c>
      <c r="CC276" s="17">
        <f t="shared" si="196"/>
        <v>0</v>
      </c>
      <c r="CD276" s="17">
        <f t="shared" si="197"/>
        <v>0</v>
      </c>
      <c r="CE276" s="17">
        <f t="shared" si="198"/>
        <v>0</v>
      </c>
      <c r="CF276" s="17">
        <f t="shared" si="199"/>
        <v>0</v>
      </c>
      <c r="CG276" s="17">
        <f t="shared" si="200"/>
        <v>0</v>
      </c>
      <c r="CH276" s="17">
        <f t="shared" si="201"/>
        <v>0</v>
      </c>
      <c r="CI276" s="17">
        <f t="shared" si="202"/>
        <v>0</v>
      </c>
      <c r="CJ276" s="17">
        <f t="shared" si="203"/>
        <v>0</v>
      </c>
      <c r="CK276" s="17">
        <f t="shared" si="204"/>
        <v>0</v>
      </c>
      <c r="CL276" s="17">
        <f t="shared" si="205"/>
        <v>0</v>
      </c>
      <c r="CM276" s="17">
        <f t="shared" si="206"/>
        <v>0</v>
      </c>
      <c r="CN276" s="17">
        <f t="shared" si="207"/>
        <v>0</v>
      </c>
      <c r="CO276" s="17">
        <f t="shared" si="208"/>
        <v>0</v>
      </c>
      <c r="CP276" s="17">
        <f t="shared" si="209"/>
        <v>0</v>
      </c>
      <c r="CQ276" s="17">
        <f t="shared" si="210"/>
        <v>0</v>
      </c>
      <c r="CR276" s="17">
        <f t="shared" si="211"/>
        <v>0</v>
      </c>
      <c r="CS276" s="17">
        <f t="shared" si="212"/>
        <v>0</v>
      </c>
      <c r="CT276" s="17">
        <f t="shared" si="213"/>
        <v>0</v>
      </c>
      <c r="CU276" s="17">
        <f t="shared" si="214"/>
        <v>0</v>
      </c>
      <c r="CV276" s="17">
        <f t="shared" si="215"/>
        <v>0</v>
      </c>
      <c r="CW276" s="17">
        <f t="shared" si="216"/>
        <v>0</v>
      </c>
      <c r="CX276" s="17">
        <f t="shared" si="217"/>
        <v>0</v>
      </c>
      <c r="CY276" s="17">
        <f t="shared" si="218"/>
        <v>0</v>
      </c>
      <c r="CZ276" s="17">
        <f t="shared" si="219"/>
        <v>0</v>
      </c>
      <c r="DA276" s="17">
        <f t="shared" si="220"/>
        <v>0</v>
      </c>
      <c r="DB276" s="17">
        <f t="shared" si="221"/>
        <v>0</v>
      </c>
      <c r="DC276" s="17">
        <f t="shared" si="222"/>
        <v>0</v>
      </c>
      <c r="DD276" s="17">
        <f t="shared" si="223"/>
        <v>0</v>
      </c>
      <c r="DE276" s="17">
        <f t="shared" si="224"/>
        <v>0</v>
      </c>
      <c r="DF276" s="17">
        <f t="shared" si="225"/>
        <v>0</v>
      </c>
      <c r="DG276" s="17">
        <f t="shared" si="226"/>
        <v>0</v>
      </c>
    </row>
    <row r="277" spans="2:111" ht="15" customHeight="1" x14ac:dyDescent="0.2">
      <c r="B277" s="156">
        <v>269</v>
      </c>
      <c r="C277" s="157" t="str">
        <f t="shared" si="227"/>
        <v/>
      </c>
      <c r="D277" s="158" t="str">
        <f t="shared" si="187"/>
        <v>OK</v>
      </c>
      <c r="E277" s="159" t="e">
        <f>VLOOKUP('DATA SHEET'!$B$9,'Drill Size Info'!$T$2:$U$8,2,FALSE)</f>
        <v>#N/A</v>
      </c>
      <c r="F277" s="159" t="str">
        <f t="shared" si="228"/>
        <v/>
      </c>
      <c r="G277" s="91">
        <f t="shared" si="229"/>
        <v>0</v>
      </c>
      <c r="H277" s="160" t="s">
        <v>175</v>
      </c>
      <c r="I277" s="160" t="s">
        <v>175</v>
      </c>
      <c r="J277" s="160" t="str">
        <f>IF('DATA SHEET'!$B$10="NC-50","N/A","OK")</f>
        <v>OK</v>
      </c>
      <c r="K277" s="160" t="str">
        <f>IF('DATA SHEET'!$B$10="NC-50","N/A","OK")</f>
        <v>OK</v>
      </c>
      <c r="L277" s="160" t="str">
        <f t="shared" si="230"/>
        <v>OK</v>
      </c>
      <c r="M277" s="160" t="str">
        <f t="shared" si="231"/>
        <v>OK</v>
      </c>
      <c r="N277" s="160"/>
      <c r="O277" s="160"/>
      <c r="P277" s="160"/>
      <c r="Q277" s="160"/>
      <c r="R277" s="92" t="str">
        <f>IF(DI277&lt;&gt;"",
    IF(INT('Drill Size Info'!$AA$19)=INT('Drill Size Info'!$AB$19),
        --(INT('Drill Size Info'!$AA$19) &amp; "." &amp; DI277),
        IF(AND((--(INT('Drill Size Info'!$AA$19) &amp; "." &amp; DI277)&gt;=--('Drill Size Info'!$AA$19)), (--(INT('Drill Size Info'!$AA$19) &amp; "." &amp; DI277)&lt;=--('Drill Size Info'!$AB$19))),
            --(INT('Drill Size Info'!$AA$19) &amp; "." &amp; DI277),
            --(INT('Drill Size Info'!$AB$19) &amp; "." &amp; DI277)
        )
    ),
    IF(DH277&lt;&gt;"",
        IF(INT('Drill Size Info'!$AA$19)=INT('Drill Size Info'!$AB$19),
            --(INT('Drill Size Info'!$AA$19) &amp; "." &amp; LEFT(DH277,3)),
            IF(AND((--(INT('Drill Size Info'!$AA$19) &amp; "." &amp; LEFT(DH277,3))&gt;=--('Drill Size Info'!$AA$19)), (--(INT('Drill Size Info'!$AA$19) &amp; "." &amp; LEFT(DH277,3))&lt;=--('Drill Size Info'!$AB$19))),
                --(INT('Drill Size Info'!$AA$19) &amp; "." &amp; LEFT(DH277,3)),
                --(INT('Drill Size Info'!$AB$19) &amp; "." &amp; LEFT(DH277,3))
            )
        ),
        "OK"
    )
)</f>
        <v>OK</v>
      </c>
      <c r="S277" s="150" t="str">
        <f>IF(DJ277&lt;&gt;"",
    IF(INT('Drill Size Info'!$AA$19)=INT('Drill Size Info'!$AB$19),
        --(INT('Drill Size Info'!$AA$19) &amp; "." &amp; DJ277),
        IF(AND((--(INT('Drill Size Info'!$AA$19) &amp; "." &amp; DJ277)&gt;=--('Drill Size Info'!$AA$19)), (--(INT('Drill Size Info'!$AA$19) &amp; "." &amp; DJ277)&lt;=--('Drill Size Info'!$AB$19))),
            --(INT('Drill Size Info'!$AA$19) &amp; "." &amp; DJ277),
            --(INT('Drill Size Info'!$AB$19) &amp; "." &amp; DJ277)
        )
    ),
    IF(DH277&lt;&gt;"",
        IF(INT('Drill Size Info'!$AA$19)=INT('Drill Size Info'!$AB$19),
            --(INT('Drill Size Info'!$AA$19) &amp; "." &amp; RIGHT(DH277,3)),
            IF(AND((--(INT('Drill Size Info'!$AA$19) &amp; "." &amp; RIGHT(DH277,3))&gt;=--('Drill Size Info'!$AA$19)), (--(INT('Drill Size Info'!$AA$19) &amp; "." &amp; RIGHT(DH277,3))&lt;=--('Drill Size Info'!$AB$19))),
                --(INT('Drill Size Info'!$AA$19) &amp; "." &amp; RIGHT(DH277,3)),
                --(INT('Drill Size Info'!$AB$19) &amp; "." &amp; RIGHT(DH277,3))
            )
        ),
        "N/A"
    )
)</f>
        <v>N/A</v>
      </c>
      <c r="T277" s="150" t="str">
        <f>IF(DL277&lt;&gt;"",
    IF(INT('Drill Size Info'!$AA$19)=INT('Drill Size Info'!$AB$15),
        --(INT('Drill Size Info'!$AA$15) &amp; "." &amp; DL277),
        IF(AND((--(INT('Drill Size Info'!$AA$15) &amp; "." &amp; DL277)&gt;=--('Drill Size Info'!$AA$15)), (--(INT('Drill Size Info'!$AA$15) &amp; "." &amp; DL277)&lt;=--('Drill Size Info'!$AB$15))),
            --(INT('Drill Size Info'!$AA$15) &amp; "." &amp; DL277),
            --(INT('Drill Size Info'!$AB$15) &amp; "." &amp; DL277)
        )
    ),
    IF(DK277&lt;&gt;"",
        IF(INT('Drill Size Info'!$AA$15)=INT('Drill Size Info'!$AB$15),
            --(INT('Drill Size Info'!$AA$15) &amp; "." &amp; LEFT(DK277,3)),
            IF(AND((--(INT('Drill Size Info'!$AA$15) &amp; "." &amp; LEFT(DK277,3))&gt;=--('Drill Size Info'!$AA$15)), (--(INT('Drill Size Info'!$AA$15) &amp; "." &amp; LEFT(DK277,3))&lt;=--('Drill Size Info'!$AB$15))),
                --(INT('Drill Size Info'!$AA$15) &amp; "." &amp; LEFT(DK277,3)),
                --(INT('Drill Size Info'!$AB$15) &amp; "." &amp; LEFT(DK277,3))
            )
        ),
        "OK"
    )
)</f>
        <v>OK</v>
      </c>
      <c r="U277" s="150" t="str">
        <f>IF(DM277&lt;&gt;"",
    IF(INT('Drill Size Info'!$AA$19)=INT('Drill Size Info'!$AB$15),
        --(INT('Drill Size Info'!$AA$15) &amp; "." &amp; DM277),
        IF(AND((--(INT('Drill Size Info'!$AA$15) &amp; "." &amp; DM277)&gt;=--('Drill Size Info'!$AA$15)), (--(INT('Drill Size Info'!$AA$15) &amp; "." &amp; DM277)&lt;=--('Drill Size Info'!$AB$15))),
            --(INT('Drill Size Info'!$AA$15) &amp; "." &amp; DM277),
            --(INT('Drill Size Info'!$AB$15) &amp; "." &amp; DM277)
        )
    ),
    IF(DK277&lt;&gt;"",
        IF(INT('Drill Size Info'!$AA$15)=INT('Drill Size Info'!$AB$15),
            --(INT('Drill Size Info'!$AA$15) &amp; "." &amp; RIGHT(DK277,3)),
            IF(AND((--(INT('Drill Size Info'!$AA$15) &amp; "." &amp; RIGHT(DK277,3))&gt;=--('Drill Size Info'!$AA$15)), (--(INT('Drill Size Info'!$AA$15) &amp; "." &amp; RIGHT(DK277,3))&lt;=--('Drill Size Info'!$AB$15))),
                --(INT('Drill Size Info'!$AA$15) &amp; "." &amp; RIGHT(DK277,3)),
                --(INT('Drill Size Info'!$AB$15) &amp; "." &amp; RIGHT(DK277,3))
            )
        ),
        "N/A"
    )
)</f>
        <v>N/A</v>
      </c>
      <c r="V277" s="161"/>
      <c r="W277" s="161"/>
      <c r="X277" s="161"/>
      <c r="Y277" s="161"/>
      <c r="Z277" s="161"/>
      <c r="AA277" s="162"/>
      <c r="AB277" s="162"/>
      <c r="AC277" s="162"/>
      <c r="AD277" s="162"/>
      <c r="AE277" s="162"/>
      <c r="AF277" s="162"/>
      <c r="AG277" s="162"/>
      <c r="AH277" s="162"/>
      <c r="AI277" s="162"/>
      <c r="AJ277" s="162"/>
      <c r="AK277" s="162"/>
      <c r="AL277" s="162"/>
      <c r="AM277" s="162"/>
      <c r="AN277" s="162"/>
      <c r="AO277" s="162"/>
      <c r="AP277" s="162"/>
      <c r="AQ277" s="162"/>
      <c r="AR277" s="162"/>
      <c r="AS277" s="162"/>
      <c r="AT277" s="162"/>
      <c r="AU277" s="162"/>
      <c r="AV277" s="162"/>
      <c r="AW277" s="162"/>
      <c r="AX277" s="162"/>
      <c r="AY277" s="162"/>
      <c r="AZ277" s="162"/>
      <c r="BA277" s="162"/>
      <c r="BB277" s="163"/>
      <c r="BC277" s="163"/>
      <c r="BD277" s="163"/>
      <c r="BE277" s="164"/>
      <c r="BF277" s="165"/>
      <c r="BG277" s="162"/>
      <c r="BH277" s="162"/>
      <c r="BI277" s="164"/>
      <c r="BJ277" s="38"/>
      <c r="BK277" s="38"/>
      <c r="BL277" s="38"/>
      <c r="BM277" s="38"/>
      <c r="BN277" s="38"/>
      <c r="BO277" s="38"/>
      <c r="BP277" s="117" t="str">
        <f t="shared" si="194"/>
        <v/>
      </c>
      <c r="BQ277" s="38"/>
      <c r="BR277" s="38"/>
      <c r="BS277" s="38"/>
      <c r="BT277" s="38"/>
      <c r="BV277" s="17">
        <f t="shared" si="188"/>
        <v>0</v>
      </c>
      <c r="BW277" s="17">
        <f t="shared" si="189"/>
        <v>0</v>
      </c>
      <c r="BX277" s="17">
        <f t="shared" si="190"/>
        <v>0</v>
      </c>
      <c r="BY277" s="17">
        <f t="shared" si="191"/>
        <v>0</v>
      </c>
      <c r="BZ277" s="17">
        <f t="shared" si="192"/>
        <v>0</v>
      </c>
      <c r="CA277" s="17">
        <f t="shared" si="193"/>
        <v>0</v>
      </c>
      <c r="CB277" s="17">
        <f t="shared" si="195"/>
        <v>0</v>
      </c>
      <c r="CC277" s="17">
        <f t="shared" si="196"/>
        <v>0</v>
      </c>
      <c r="CD277" s="17">
        <f t="shared" si="197"/>
        <v>0</v>
      </c>
      <c r="CE277" s="17">
        <f t="shared" si="198"/>
        <v>0</v>
      </c>
      <c r="CF277" s="17">
        <f t="shared" si="199"/>
        <v>0</v>
      </c>
      <c r="CG277" s="17">
        <f t="shared" si="200"/>
        <v>0</v>
      </c>
      <c r="CH277" s="17">
        <f t="shared" si="201"/>
        <v>0</v>
      </c>
      <c r="CI277" s="17">
        <f t="shared" si="202"/>
        <v>0</v>
      </c>
      <c r="CJ277" s="17">
        <f t="shared" si="203"/>
        <v>0</v>
      </c>
      <c r="CK277" s="17">
        <f t="shared" si="204"/>
        <v>0</v>
      </c>
      <c r="CL277" s="17">
        <f t="shared" si="205"/>
        <v>0</v>
      </c>
      <c r="CM277" s="17">
        <f t="shared" si="206"/>
        <v>0</v>
      </c>
      <c r="CN277" s="17">
        <f t="shared" si="207"/>
        <v>0</v>
      </c>
      <c r="CO277" s="17">
        <f t="shared" si="208"/>
        <v>0</v>
      </c>
      <c r="CP277" s="17">
        <f t="shared" si="209"/>
        <v>0</v>
      </c>
      <c r="CQ277" s="17">
        <f t="shared" si="210"/>
        <v>0</v>
      </c>
      <c r="CR277" s="17">
        <f t="shared" si="211"/>
        <v>0</v>
      </c>
      <c r="CS277" s="17">
        <f t="shared" si="212"/>
        <v>0</v>
      </c>
      <c r="CT277" s="17">
        <f t="shared" si="213"/>
        <v>0</v>
      </c>
      <c r="CU277" s="17">
        <f t="shared" si="214"/>
        <v>0</v>
      </c>
      <c r="CV277" s="17">
        <f t="shared" si="215"/>
        <v>0</v>
      </c>
      <c r="CW277" s="17">
        <f t="shared" si="216"/>
        <v>0</v>
      </c>
      <c r="CX277" s="17">
        <f t="shared" si="217"/>
        <v>0</v>
      </c>
      <c r="CY277" s="17">
        <f t="shared" si="218"/>
        <v>0</v>
      </c>
      <c r="CZ277" s="17">
        <f t="shared" si="219"/>
        <v>0</v>
      </c>
      <c r="DA277" s="17">
        <f t="shared" si="220"/>
        <v>0</v>
      </c>
      <c r="DB277" s="17">
        <f t="shared" si="221"/>
        <v>0</v>
      </c>
      <c r="DC277" s="17">
        <f t="shared" si="222"/>
        <v>0</v>
      </c>
      <c r="DD277" s="17">
        <f t="shared" si="223"/>
        <v>0</v>
      </c>
      <c r="DE277" s="17">
        <f t="shared" si="224"/>
        <v>0</v>
      </c>
      <c r="DF277" s="17">
        <f t="shared" si="225"/>
        <v>0</v>
      </c>
      <c r="DG277" s="17">
        <f t="shared" si="226"/>
        <v>0</v>
      </c>
    </row>
    <row r="278" spans="2:111" ht="15" customHeight="1" x14ac:dyDescent="0.2">
      <c r="B278" s="156">
        <v>270</v>
      </c>
      <c r="C278" s="157" t="str">
        <f t="shared" si="227"/>
        <v/>
      </c>
      <c r="D278" s="158" t="str">
        <f t="shared" si="187"/>
        <v>OK</v>
      </c>
      <c r="E278" s="159" t="e">
        <f>VLOOKUP('DATA SHEET'!$B$9,'Drill Size Info'!$T$2:$U$8,2,FALSE)</f>
        <v>#N/A</v>
      </c>
      <c r="F278" s="159" t="str">
        <f t="shared" si="228"/>
        <v/>
      </c>
      <c r="G278" s="91">
        <f t="shared" si="229"/>
        <v>0</v>
      </c>
      <c r="H278" s="160" t="s">
        <v>175</v>
      </c>
      <c r="I278" s="160" t="s">
        <v>175</v>
      </c>
      <c r="J278" s="160" t="str">
        <f>IF('DATA SHEET'!$B$10="NC-50","N/A","OK")</f>
        <v>OK</v>
      </c>
      <c r="K278" s="160" t="str">
        <f>IF('DATA SHEET'!$B$10="NC-50","N/A","OK")</f>
        <v>OK</v>
      </c>
      <c r="L278" s="160" t="str">
        <f t="shared" si="230"/>
        <v>OK</v>
      </c>
      <c r="M278" s="160" t="str">
        <f t="shared" si="231"/>
        <v>OK</v>
      </c>
      <c r="N278" s="160"/>
      <c r="O278" s="160"/>
      <c r="P278" s="160"/>
      <c r="Q278" s="160"/>
      <c r="R278" s="92" t="str">
        <f>IF(DI278&lt;&gt;"",
    IF(INT('Drill Size Info'!$AA$19)=INT('Drill Size Info'!$AB$19),
        --(INT('Drill Size Info'!$AA$19) &amp; "." &amp; DI278),
        IF(AND((--(INT('Drill Size Info'!$AA$19) &amp; "." &amp; DI278)&gt;=--('Drill Size Info'!$AA$19)), (--(INT('Drill Size Info'!$AA$19) &amp; "." &amp; DI278)&lt;=--('Drill Size Info'!$AB$19))),
            --(INT('Drill Size Info'!$AA$19) &amp; "." &amp; DI278),
            --(INT('Drill Size Info'!$AB$19) &amp; "." &amp; DI278)
        )
    ),
    IF(DH278&lt;&gt;"",
        IF(INT('Drill Size Info'!$AA$19)=INT('Drill Size Info'!$AB$19),
            --(INT('Drill Size Info'!$AA$19) &amp; "." &amp; LEFT(DH278,3)),
            IF(AND((--(INT('Drill Size Info'!$AA$19) &amp; "." &amp; LEFT(DH278,3))&gt;=--('Drill Size Info'!$AA$19)), (--(INT('Drill Size Info'!$AA$19) &amp; "." &amp; LEFT(DH278,3))&lt;=--('Drill Size Info'!$AB$19))),
                --(INT('Drill Size Info'!$AA$19) &amp; "." &amp; LEFT(DH278,3)),
                --(INT('Drill Size Info'!$AB$19) &amp; "." &amp; LEFT(DH278,3))
            )
        ),
        "OK"
    )
)</f>
        <v>OK</v>
      </c>
      <c r="S278" s="150" t="str">
        <f>IF(DJ278&lt;&gt;"",
    IF(INT('Drill Size Info'!$AA$19)=INT('Drill Size Info'!$AB$19),
        --(INT('Drill Size Info'!$AA$19) &amp; "." &amp; DJ278),
        IF(AND((--(INT('Drill Size Info'!$AA$19) &amp; "." &amp; DJ278)&gt;=--('Drill Size Info'!$AA$19)), (--(INT('Drill Size Info'!$AA$19) &amp; "." &amp; DJ278)&lt;=--('Drill Size Info'!$AB$19))),
            --(INT('Drill Size Info'!$AA$19) &amp; "." &amp; DJ278),
            --(INT('Drill Size Info'!$AB$19) &amp; "." &amp; DJ278)
        )
    ),
    IF(DH278&lt;&gt;"",
        IF(INT('Drill Size Info'!$AA$19)=INT('Drill Size Info'!$AB$19),
            --(INT('Drill Size Info'!$AA$19) &amp; "." &amp; RIGHT(DH278,3)),
            IF(AND((--(INT('Drill Size Info'!$AA$19) &amp; "." &amp; RIGHT(DH278,3))&gt;=--('Drill Size Info'!$AA$19)), (--(INT('Drill Size Info'!$AA$19) &amp; "." &amp; RIGHT(DH278,3))&lt;=--('Drill Size Info'!$AB$19))),
                --(INT('Drill Size Info'!$AA$19) &amp; "." &amp; RIGHT(DH278,3)),
                --(INT('Drill Size Info'!$AB$19) &amp; "." &amp; RIGHT(DH278,3))
            )
        ),
        "N/A"
    )
)</f>
        <v>N/A</v>
      </c>
      <c r="T278" s="150" t="str">
        <f>IF(DL278&lt;&gt;"",
    IF(INT('Drill Size Info'!$AA$19)=INT('Drill Size Info'!$AB$15),
        --(INT('Drill Size Info'!$AA$15) &amp; "." &amp; DL278),
        IF(AND((--(INT('Drill Size Info'!$AA$15) &amp; "." &amp; DL278)&gt;=--('Drill Size Info'!$AA$15)), (--(INT('Drill Size Info'!$AA$15) &amp; "." &amp; DL278)&lt;=--('Drill Size Info'!$AB$15))),
            --(INT('Drill Size Info'!$AA$15) &amp; "." &amp; DL278),
            --(INT('Drill Size Info'!$AB$15) &amp; "." &amp; DL278)
        )
    ),
    IF(DK278&lt;&gt;"",
        IF(INT('Drill Size Info'!$AA$15)=INT('Drill Size Info'!$AB$15),
            --(INT('Drill Size Info'!$AA$15) &amp; "." &amp; LEFT(DK278,3)),
            IF(AND((--(INT('Drill Size Info'!$AA$15) &amp; "." &amp; LEFT(DK278,3))&gt;=--('Drill Size Info'!$AA$15)), (--(INT('Drill Size Info'!$AA$15) &amp; "." &amp; LEFT(DK278,3))&lt;=--('Drill Size Info'!$AB$15))),
                --(INT('Drill Size Info'!$AA$15) &amp; "." &amp; LEFT(DK278,3)),
                --(INT('Drill Size Info'!$AB$15) &amp; "." &amp; LEFT(DK278,3))
            )
        ),
        "OK"
    )
)</f>
        <v>OK</v>
      </c>
      <c r="U278" s="150" t="str">
        <f>IF(DM278&lt;&gt;"",
    IF(INT('Drill Size Info'!$AA$19)=INT('Drill Size Info'!$AB$15),
        --(INT('Drill Size Info'!$AA$15) &amp; "." &amp; DM278),
        IF(AND((--(INT('Drill Size Info'!$AA$15) &amp; "." &amp; DM278)&gt;=--('Drill Size Info'!$AA$15)), (--(INT('Drill Size Info'!$AA$15) &amp; "." &amp; DM278)&lt;=--('Drill Size Info'!$AB$15))),
            --(INT('Drill Size Info'!$AA$15) &amp; "." &amp; DM278),
            --(INT('Drill Size Info'!$AB$15) &amp; "." &amp; DM278)
        )
    ),
    IF(DK278&lt;&gt;"",
        IF(INT('Drill Size Info'!$AA$15)=INT('Drill Size Info'!$AB$15),
            --(INT('Drill Size Info'!$AA$15) &amp; "." &amp; RIGHT(DK278,3)),
            IF(AND((--(INT('Drill Size Info'!$AA$15) &amp; "." &amp; RIGHT(DK278,3))&gt;=--('Drill Size Info'!$AA$15)), (--(INT('Drill Size Info'!$AA$15) &amp; "." &amp; RIGHT(DK278,3))&lt;=--('Drill Size Info'!$AB$15))),
                --(INT('Drill Size Info'!$AA$15) &amp; "." &amp; RIGHT(DK278,3)),
                --(INT('Drill Size Info'!$AB$15) &amp; "." &amp; RIGHT(DK278,3))
            )
        ),
        "N/A"
    )
)</f>
        <v>N/A</v>
      </c>
      <c r="V278" s="161"/>
      <c r="W278" s="161"/>
      <c r="X278" s="161"/>
      <c r="Y278" s="161"/>
      <c r="Z278" s="161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162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3"/>
      <c r="BC278" s="163"/>
      <c r="BD278" s="163"/>
      <c r="BE278" s="164"/>
      <c r="BF278" s="165"/>
      <c r="BG278" s="162"/>
      <c r="BH278" s="162"/>
      <c r="BI278" s="164"/>
      <c r="BJ278" s="38"/>
      <c r="BK278" s="38"/>
      <c r="BL278" s="38"/>
      <c r="BM278" s="38"/>
      <c r="BN278" s="38"/>
      <c r="BO278" s="38"/>
      <c r="BP278" s="117" t="str">
        <f t="shared" si="194"/>
        <v/>
      </c>
      <c r="BQ278" s="38"/>
      <c r="BR278" s="38"/>
      <c r="BS278" s="38"/>
      <c r="BT278" s="38"/>
      <c r="BV278" s="17">
        <f t="shared" si="188"/>
        <v>0</v>
      </c>
      <c r="BW278" s="17">
        <f t="shared" si="189"/>
        <v>0</v>
      </c>
      <c r="BX278" s="17">
        <f t="shared" si="190"/>
        <v>0</v>
      </c>
      <c r="BY278" s="17">
        <f t="shared" si="191"/>
        <v>0</v>
      </c>
      <c r="BZ278" s="17">
        <f t="shared" si="192"/>
        <v>0</v>
      </c>
      <c r="CA278" s="17">
        <f t="shared" si="193"/>
        <v>0</v>
      </c>
      <c r="CB278" s="17">
        <f t="shared" si="195"/>
        <v>0</v>
      </c>
      <c r="CC278" s="17">
        <f t="shared" si="196"/>
        <v>0</v>
      </c>
      <c r="CD278" s="17">
        <f t="shared" si="197"/>
        <v>0</v>
      </c>
      <c r="CE278" s="17">
        <f t="shared" si="198"/>
        <v>0</v>
      </c>
      <c r="CF278" s="17">
        <f t="shared" si="199"/>
        <v>0</v>
      </c>
      <c r="CG278" s="17">
        <f t="shared" si="200"/>
        <v>0</v>
      </c>
      <c r="CH278" s="17">
        <f t="shared" si="201"/>
        <v>0</v>
      </c>
      <c r="CI278" s="17">
        <f t="shared" si="202"/>
        <v>0</v>
      </c>
      <c r="CJ278" s="17">
        <f t="shared" si="203"/>
        <v>0</v>
      </c>
      <c r="CK278" s="17">
        <f t="shared" si="204"/>
        <v>0</v>
      </c>
      <c r="CL278" s="17">
        <f t="shared" si="205"/>
        <v>0</v>
      </c>
      <c r="CM278" s="17">
        <f t="shared" si="206"/>
        <v>0</v>
      </c>
      <c r="CN278" s="17">
        <f t="shared" si="207"/>
        <v>0</v>
      </c>
      <c r="CO278" s="17">
        <f t="shared" si="208"/>
        <v>0</v>
      </c>
      <c r="CP278" s="17">
        <f t="shared" si="209"/>
        <v>0</v>
      </c>
      <c r="CQ278" s="17">
        <f t="shared" si="210"/>
        <v>0</v>
      </c>
      <c r="CR278" s="17">
        <f t="shared" si="211"/>
        <v>0</v>
      </c>
      <c r="CS278" s="17">
        <f t="shared" si="212"/>
        <v>0</v>
      </c>
      <c r="CT278" s="17">
        <f t="shared" si="213"/>
        <v>0</v>
      </c>
      <c r="CU278" s="17">
        <f t="shared" si="214"/>
        <v>0</v>
      </c>
      <c r="CV278" s="17">
        <f t="shared" si="215"/>
        <v>0</v>
      </c>
      <c r="CW278" s="17">
        <f t="shared" si="216"/>
        <v>0</v>
      </c>
      <c r="CX278" s="17">
        <f t="shared" si="217"/>
        <v>0</v>
      </c>
      <c r="CY278" s="17">
        <f t="shared" si="218"/>
        <v>0</v>
      </c>
      <c r="CZ278" s="17">
        <f t="shared" si="219"/>
        <v>0</v>
      </c>
      <c r="DA278" s="17">
        <f t="shared" si="220"/>
        <v>0</v>
      </c>
      <c r="DB278" s="17">
        <f t="shared" si="221"/>
        <v>0</v>
      </c>
      <c r="DC278" s="17">
        <f t="shared" si="222"/>
        <v>0</v>
      </c>
      <c r="DD278" s="17">
        <f t="shared" si="223"/>
        <v>0</v>
      </c>
      <c r="DE278" s="17">
        <f t="shared" si="224"/>
        <v>0</v>
      </c>
      <c r="DF278" s="17">
        <f t="shared" si="225"/>
        <v>0</v>
      </c>
      <c r="DG278" s="17">
        <f t="shared" si="226"/>
        <v>0</v>
      </c>
    </row>
    <row r="279" spans="2:111" ht="15" customHeight="1" x14ac:dyDescent="0.2">
      <c r="B279" s="156">
        <v>271</v>
      </c>
      <c r="C279" s="157" t="str">
        <f t="shared" si="227"/>
        <v/>
      </c>
      <c r="D279" s="158" t="str">
        <f t="shared" si="187"/>
        <v>OK</v>
      </c>
      <c r="E279" s="159" t="e">
        <f>VLOOKUP('DATA SHEET'!$B$9,'Drill Size Info'!$T$2:$U$8,2,FALSE)</f>
        <v>#N/A</v>
      </c>
      <c r="F279" s="159" t="str">
        <f t="shared" si="228"/>
        <v/>
      </c>
      <c r="G279" s="91">
        <f t="shared" si="229"/>
        <v>0</v>
      </c>
      <c r="H279" s="160" t="s">
        <v>175</v>
      </c>
      <c r="I279" s="160" t="s">
        <v>175</v>
      </c>
      <c r="J279" s="160" t="str">
        <f>IF('DATA SHEET'!$B$10="NC-50","N/A","OK")</f>
        <v>OK</v>
      </c>
      <c r="K279" s="160" t="str">
        <f>IF('DATA SHEET'!$B$10="NC-50","N/A","OK")</f>
        <v>OK</v>
      </c>
      <c r="L279" s="160" t="str">
        <f t="shared" si="230"/>
        <v>OK</v>
      </c>
      <c r="M279" s="160" t="str">
        <f t="shared" si="231"/>
        <v>OK</v>
      </c>
      <c r="N279" s="160"/>
      <c r="O279" s="160"/>
      <c r="P279" s="160"/>
      <c r="Q279" s="160"/>
      <c r="R279" s="92" t="str">
        <f>IF(DI279&lt;&gt;"",
    IF(INT('Drill Size Info'!$AA$19)=INT('Drill Size Info'!$AB$19),
        --(INT('Drill Size Info'!$AA$19) &amp; "." &amp; DI279),
        IF(AND((--(INT('Drill Size Info'!$AA$19) &amp; "." &amp; DI279)&gt;=--('Drill Size Info'!$AA$19)), (--(INT('Drill Size Info'!$AA$19) &amp; "." &amp; DI279)&lt;=--('Drill Size Info'!$AB$19))),
            --(INT('Drill Size Info'!$AA$19) &amp; "." &amp; DI279),
            --(INT('Drill Size Info'!$AB$19) &amp; "." &amp; DI279)
        )
    ),
    IF(DH279&lt;&gt;"",
        IF(INT('Drill Size Info'!$AA$19)=INT('Drill Size Info'!$AB$19),
            --(INT('Drill Size Info'!$AA$19) &amp; "." &amp; LEFT(DH279,3)),
            IF(AND((--(INT('Drill Size Info'!$AA$19) &amp; "." &amp; LEFT(DH279,3))&gt;=--('Drill Size Info'!$AA$19)), (--(INT('Drill Size Info'!$AA$19) &amp; "." &amp; LEFT(DH279,3))&lt;=--('Drill Size Info'!$AB$19))),
                --(INT('Drill Size Info'!$AA$19) &amp; "." &amp; LEFT(DH279,3)),
                --(INT('Drill Size Info'!$AB$19) &amp; "." &amp; LEFT(DH279,3))
            )
        ),
        "OK"
    )
)</f>
        <v>OK</v>
      </c>
      <c r="S279" s="150" t="str">
        <f>IF(DJ279&lt;&gt;"",
    IF(INT('Drill Size Info'!$AA$19)=INT('Drill Size Info'!$AB$19),
        --(INT('Drill Size Info'!$AA$19) &amp; "." &amp; DJ279),
        IF(AND((--(INT('Drill Size Info'!$AA$19) &amp; "." &amp; DJ279)&gt;=--('Drill Size Info'!$AA$19)), (--(INT('Drill Size Info'!$AA$19) &amp; "." &amp; DJ279)&lt;=--('Drill Size Info'!$AB$19))),
            --(INT('Drill Size Info'!$AA$19) &amp; "." &amp; DJ279),
            --(INT('Drill Size Info'!$AB$19) &amp; "." &amp; DJ279)
        )
    ),
    IF(DH279&lt;&gt;"",
        IF(INT('Drill Size Info'!$AA$19)=INT('Drill Size Info'!$AB$19),
            --(INT('Drill Size Info'!$AA$19) &amp; "." &amp; RIGHT(DH279,3)),
            IF(AND((--(INT('Drill Size Info'!$AA$19) &amp; "." &amp; RIGHT(DH279,3))&gt;=--('Drill Size Info'!$AA$19)), (--(INT('Drill Size Info'!$AA$19) &amp; "." &amp; RIGHT(DH279,3))&lt;=--('Drill Size Info'!$AB$19))),
                --(INT('Drill Size Info'!$AA$19) &amp; "." &amp; RIGHT(DH279,3)),
                --(INT('Drill Size Info'!$AB$19) &amp; "." &amp; RIGHT(DH279,3))
            )
        ),
        "N/A"
    )
)</f>
        <v>N/A</v>
      </c>
      <c r="T279" s="150" t="str">
        <f>IF(DL279&lt;&gt;"",
    IF(INT('Drill Size Info'!$AA$19)=INT('Drill Size Info'!$AB$15),
        --(INT('Drill Size Info'!$AA$15) &amp; "." &amp; DL279),
        IF(AND((--(INT('Drill Size Info'!$AA$15) &amp; "." &amp; DL279)&gt;=--('Drill Size Info'!$AA$15)), (--(INT('Drill Size Info'!$AA$15) &amp; "." &amp; DL279)&lt;=--('Drill Size Info'!$AB$15))),
            --(INT('Drill Size Info'!$AA$15) &amp; "." &amp; DL279),
            --(INT('Drill Size Info'!$AB$15) &amp; "." &amp; DL279)
        )
    ),
    IF(DK279&lt;&gt;"",
        IF(INT('Drill Size Info'!$AA$15)=INT('Drill Size Info'!$AB$15),
            --(INT('Drill Size Info'!$AA$15) &amp; "." &amp; LEFT(DK279,3)),
            IF(AND((--(INT('Drill Size Info'!$AA$15) &amp; "." &amp; LEFT(DK279,3))&gt;=--('Drill Size Info'!$AA$15)), (--(INT('Drill Size Info'!$AA$15) &amp; "." &amp; LEFT(DK279,3))&lt;=--('Drill Size Info'!$AB$15))),
                --(INT('Drill Size Info'!$AA$15) &amp; "." &amp; LEFT(DK279,3)),
                --(INT('Drill Size Info'!$AB$15) &amp; "." &amp; LEFT(DK279,3))
            )
        ),
        "OK"
    )
)</f>
        <v>OK</v>
      </c>
      <c r="U279" s="150" t="str">
        <f>IF(DM279&lt;&gt;"",
    IF(INT('Drill Size Info'!$AA$19)=INT('Drill Size Info'!$AB$15),
        --(INT('Drill Size Info'!$AA$15) &amp; "." &amp; DM279),
        IF(AND((--(INT('Drill Size Info'!$AA$15) &amp; "." &amp; DM279)&gt;=--('Drill Size Info'!$AA$15)), (--(INT('Drill Size Info'!$AA$15) &amp; "." &amp; DM279)&lt;=--('Drill Size Info'!$AB$15))),
            --(INT('Drill Size Info'!$AA$15) &amp; "." &amp; DM279),
            --(INT('Drill Size Info'!$AB$15) &amp; "." &amp; DM279)
        )
    ),
    IF(DK279&lt;&gt;"",
        IF(INT('Drill Size Info'!$AA$15)=INT('Drill Size Info'!$AB$15),
            --(INT('Drill Size Info'!$AA$15) &amp; "." &amp; RIGHT(DK279,3)),
            IF(AND((--(INT('Drill Size Info'!$AA$15) &amp; "." &amp; RIGHT(DK279,3))&gt;=--('Drill Size Info'!$AA$15)), (--(INT('Drill Size Info'!$AA$15) &amp; "." &amp; RIGHT(DK279,3))&lt;=--('Drill Size Info'!$AB$15))),
                --(INT('Drill Size Info'!$AA$15) &amp; "." &amp; RIGHT(DK279,3)),
                --(INT('Drill Size Info'!$AB$15) &amp; "." &amp; RIGHT(DK279,3))
            )
        ),
        "N/A"
    )
)</f>
        <v>N/A</v>
      </c>
      <c r="V279" s="161"/>
      <c r="W279" s="161"/>
      <c r="X279" s="161"/>
      <c r="Y279" s="161"/>
      <c r="Z279" s="161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162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3"/>
      <c r="BC279" s="163"/>
      <c r="BD279" s="163"/>
      <c r="BE279" s="164"/>
      <c r="BF279" s="165"/>
      <c r="BG279" s="162"/>
      <c r="BH279" s="162"/>
      <c r="BI279" s="164"/>
      <c r="BJ279" s="38"/>
      <c r="BK279" s="38"/>
      <c r="BL279" s="38"/>
      <c r="BM279" s="38"/>
      <c r="BN279" s="38"/>
      <c r="BO279" s="38"/>
      <c r="BP279" s="117" t="str">
        <f t="shared" si="194"/>
        <v/>
      </c>
      <c r="BQ279" s="38"/>
      <c r="BR279" s="38"/>
      <c r="BS279" s="38"/>
      <c r="BT279" s="38"/>
      <c r="BV279" s="17">
        <f t="shared" si="188"/>
        <v>0</v>
      </c>
      <c r="BW279" s="17">
        <f t="shared" si="189"/>
        <v>0</v>
      </c>
      <c r="BX279" s="17">
        <f t="shared" si="190"/>
        <v>0</v>
      </c>
      <c r="BY279" s="17">
        <f t="shared" si="191"/>
        <v>0</v>
      </c>
      <c r="BZ279" s="17">
        <f t="shared" si="192"/>
        <v>0</v>
      </c>
      <c r="CA279" s="17">
        <f t="shared" si="193"/>
        <v>0</v>
      </c>
      <c r="CB279" s="17">
        <f t="shared" si="195"/>
        <v>0</v>
      </c>
      <c r="CC279" s="17">
        <f t="shared" si="196"/>
        <v>0</v>
      </c>
      <c r="CD279" s="17">
        <f t="shared" si="197"/>
        <v>0</v>
      </c>
      <c r="CE279" s="17">
        <f t="shared" si="198"/>
        <v>0</v>
      </c>
      <c r="CF279" s="17">
        <f t="shared" si="199"/>
        <v>0</v>
      </c>
      <c r="CG279" s="17">
        <f t="shared" si="200"/>
        <v>0</v>
      </c>
      <c r="CH279" s="17">
        <f t="shared" si="201"/>
        <v>0</v>
      </c>
      <c r="CI279" s="17">
        <f t="shared" si="202"/>
        <v>0</v>
      </c>
      <c r="CJ279" s="17">
        <f t="shared" si="203"/>
        <v>0</v>
      </c>
      <c r="CK279" s="17">
        <f t="shared" si="204"/>
        <v>0</v>
      </c>
      <c r="CL279" s="17">
        <f t="shared" si="205"/>
        <v>0</v>
      </c>
      <c r="CM279" s="17">
        <f t="shared" si="206"/>
        <v>0</v>
      </c>
      <c r="CN279" s="17">
        <f t="shared" si="207"/>
        <v>0</v>
      </c>
      <c r="CO279" s="17">
        <f t="shared" si="208"/>
        <v>0</v>
      </c>
      <c r="CP279" s="17">
        <f t="shared" si="209"/>
        <v>0</v>
      </c>
      <c r="CQ279" s="17">
        <f t="shared" si="210"/>
        <v>0</v>
      </c>
      <c r="CR279" s="17">
        <f t="shared" si="211"/>
        <v>0</v>
      </c>
      <c r="CS279" s="17">
        <f t="shared" si="212"/>
        <v>0</v>
      </c>
      <c r="CT279" s="17">
        <f t="shared" si="213"/>
        <v>0</v>
      </c>
      <c r="CU279" s="17">
        <f t="shared" si="214"/>
        <v>0</v>
      </c>
      <c r="CV279" s="17">
        <f t="shared" si="215"/>
        <v>0</v>
      </c>
      <c r="CW279" s="17">
        <f t="shared" si="216"/>
        <v>0</v>
      </c>
      <c r="CX279" s="17">
        <f t="shared" si="217"/>
        <v>0</v>
      </c>
      <c r="CY279" s="17">
        <f t="shared" si="218"/>
        <v>0</v>
      </c>
      <c r="CZ279" s="17">
        <f t="shared" si="219"/>
        <v>0</v>
      </c>
      <c r="DA279" s="17">
        <f t="shared" si="220"/>
        <v>0</v>
      </c>
      <c r="DB279" s="17">
        <f t="shared" si="221"/>
        <v>0</v>
      </c>
      <c r="DC279" s="17">
        <f t="shared" si="222"/>
        <v>0</v>
      </c>
      <c r="DD279" s="17">
        <f t="shared" si="223"/>
        <v>0</v>
      </c>
      <c r="DE279" s="17">
        <f t="shared" si="224"/>
        <v>0</v>
      </c>
      <c r="DF279" s="17">
        <f t="shared" si="225"/>
        <v>0</v>
      </c>
      <c r="DG279" s="17">
        <f t="shared" si="226"/>
        <v>0</v>
      </c>
    </row>
    <row r="280" spans="2:111" ht="15" customHeight="1" x14ac:dyDescent="0.2">
      <c r="B280" s="156">
        <v>272</v>
      </c>
      <c r="C280" s="157" t="str">
        <f t="shared" si="227"/>
        <v/>
      </c>
      <c r="D280" s="158" t="str">
        <f t="shared" si="187"/>
        <v>OK</v>
      </c>
      <c r="E280" s="159" t="e">
        <f>VLOOKUP('DATA SHEET'!$B$9,'Drill Size Info'!$T$2:$U$8,2,FALSE)</f>
        <v>#N/A</v>
      </c>
      <c r="F280" s="159" t="str">
        <f t="shared" si="228"/>
        <v/>
      </c>
      <c r="G280" s="91">
        <f t="shared" si="229"/>
        <v>0</v>
      </c>
      <c r="H280" s="160" t="s">
        <v>175</v>
      </c>
      <c r="I280" s="160" t="s">
        <v>175</v>
      </c>
      <c r="J280" s="160" t="str">
        <f>IF('DATA SHEET'!$B$10="NC-50","N/A","OK")</f>
        <v>OK</v>
      </c>
      <c r="K280" s="160" t="str">
        <f>IF('DATA SHEET'!$B$10="NC-50","N/A","OK")</f>
        <v>OK</v>
      </c>
      <c r="L280" s="160" t="str">
        <f t="shared" si="230"/>
        <v>OK</v>
      </c>
      <c r="M280" s="160" t="str">
        <f t="shared" si="231"/>
        <v>OK</v>
      </c>
      <c r="N280" s="160"/>
      <c r="O280" s="160"/>
      <c r="P280" s="160"/>
      <c r="Q280" s="160"/>
      <c r="R280" s="92" t="str">
        <f>IF(DI280&lt;&gt;"",
    IF(INT('Drill Size Info'!$AA$19)=INT('Drill Size Info'!$AB$19),
        --(INT('Drill Size Info'!$AA$19) &amp; "." &amp; DI280),
        IF(AND((--(INT('Drill Size Info'!$AA$19) &amp; "." &amp; DI280)&gt;=--('Drill Size Info'!$AA$19)), (--(INT('Drill Size Info'!$AA$19) &amp; "." &amp; DI280)&lt;=--('Drill Size Info'!$AB$19))),
            --(INT('Drill Size Info'!$AA$19) &amp; "." &amp; DI280),
            --(INT('Drill Size Info'!$AB$19) &amp; "." &amp; DI280)
        )
    ),
    IF(DH280&lt;&gt;"",
        IF(INT('Drill Size Info'!$AA$19)=INT('Drill Size Info'!$AB$19),
            --(INT('Drill Size Info'!$AA$19) &amp; "." &amp; LEFT(DH280,3)),
            IF(AND((--(INT('Drill Size Info'!$AA$19) &amp; "." &amp; LEFT(DH280,3))&gt;=--('Drill Size Info'!$AA$19)), (--(INT('Drill Size Info'!$AA$19) &amp; "." &amp; LEFT(DH280,3))&lt;=--('Drill Size Info'!$AB$19))),
                --(INT('Drill Size Info'!$AA$19) &amp; "." &amp; LEFT(DH280,3)),
                --(INT('Drill Size Info'!$AB$19) &amp; "." &amp; LEFT(DH280,3))
            )
        ),
        "OK"
    )
)</f>
        <v>OK</v>
      </c>
      <c r="S280" s="150" t="str">
        <f>IF(DJ280&lt;&gt;"",
    IF(INT('Drill Size Info'!$AA$19)=INT('Drill Size Info'!$AB$19),
        --(INT('Drill Size Info'!$AA$19) &amp; "." &amp; DJ280),
        IF(AND((--(INT('Drill Size Info'!$AA$19) &amp; "." &amp; DJ280)&gt;=--('Drill Size Info'!$AA$19)), (--(INT('Drill Size Info'!$AA$19) &amp; "." &amp; DJ280)&lt;=--('Drill Size Info'!$AB$19))),
            --(INT('Drill Size Info'!$AA$19) &amp; "." &amp; DJ280),
            --(INT('Drill Size Info'!$AB$19) &amp; "." &amp; DJ280)
        )
    ),
    IF(DH280&lt;&gt;"",
        IF(INT('Drill Size Info'!$AA$19)=INT('Drill Size Info'!$AB$19),
            --(INT('Drill Size Info'!$AA$19) &amp; "." &amp; RIGHT(DH280,3)),
            IF(AND((--(INT('Drill Size Info'!$AA$19) &amp; "." &amp; RIGHT(DH280,3))&gt;=--('Drill Size Info'!$AA$19)), (--(INT('Drill Size Info'!$AA$19) &amp; "." &amp; RIGHT(DH280,3))&lt;=--('Drill Size Info'!$AB$19))),
                --(INT('Drill Size Info'!$AA$19) &amp; "." &amp; RIGHT(DH280,3)),
                --(INT('Drill Size Info'!$AB$19) &amp; "." &amp; RIGHT(DH280,3))
            )
        ),
        "N/A"
    )
)</f>
        <v>N/A</v>
      </c>
      <c r="T280" s="150" t="str">
        <f>IF(DL280&lt;&gt;"",
    IF(INT('Drill Size Info'!$AA$19)=INT('Drill Size Info'!$AB$15),
        --(INT('Drill Size Info'!$AA$15) &amp; "." &amp; DL280),
        IF(AND((--(INT('Drill Size Info'!$AA$15) &amp; "." &amp; DL280)&gt;=--('Drill Size Info'!$AA$15)), (--(INT('Drill Size Info'!$AA$15) &amp; "." &amp; DL280)&lt;=--('Drill Size Info'!$AB$15))),
            --(INT('Drill Size Info'!$AA$15) &amp; "." &amp; DL280),
            --(INT('Drill Size Info'!$AB$15) &amp; "." &amp; DL280)
        )
    ),
    IF(DK280&lt;&gt;"",
        IF(INT('Drill Size Info'!$AA$15)=INT('Drill Size Info'!$AB$15),
            --(INT('Drill Size Info'!$AA$15) &amp; "." &amp; LEFT(DK280,3)),
            IF(AND((--(INT('Drill Size Info'!$AA$15) &amp; "." &amp; LEFT(DK280,3))&gt;=--('Drill Size Info'!$AA$15)), (--(INT('Drill Size Info'!$AA$15) &amp; "." &amp; LEFT(DK280,3))&lt;=--('Drill Size Info'!$AB$15))),
                --(INT('Drill Size Info'!$AA$15) &amp; "." &amp; LEFT(DK280,3)),
                --(INT('Drill Size Info'!$AB$15) &amp; "." &amp; LEFT(DK280,3))
            )
        ),
        "OK"
    )
)</f>
        <v>OK</v>
      </c>
      <c r="U280" s="150" t="str">
        <f>IF(DM280&lt;&gt;"",
    IF(INT('Drill Size Info'!$AA$19)=INT('Drill Size Info'!$AB$15),
        --(INT('Drill Size Info'!$AA$15) &amp; "." &amp; DM280),
        IF(AND((--(INT('Drill Size Info'!$AA$15) &amp; "." &amp; DM280)&gt;=--('Drill Size Info'!$AA$15)), (--(INT('Drill Size Info'!$AA$15) &amp; "." &amp; DM280)&lt;=--('Drill Size Info'!$AB$15))),
            --(INT('Drill Size Info'!$AA$15) &amp; "." &amp; DM280),
            --(INT('Drill Size Info'!$AB$15) &amp; "." &amp; DM280)
        )
    ),
    IF(DK280&lt;&gt;"",
        IF(INT('Drill Size Info'!$AA$15)=INT('Drill Size Info'!$AB$15),
            --(INT('Drill Size Info'!$AA$15) &amp; "." &amp; RIGHT(DK280,3)),
            IF(AND((--(INT('Drill Size Info'!$AA$15) &amp; "." &amp; RIGHT(DK280,3))&gt;=--('Drill Size Info'!$AA$15)), (--(INT('Drill Size Info'!$AA$15) &amp; "." &amp; RIGHT(DK280,3))&lt;=--('Drill Size Info'!$AB$15))),
                --(INT('Drill Size Info'!$AA$15) &amp; "." &amp; RIGHT(DK280,3)),
                --(INT('Drill Size Info'!$AB$15) &amp; "." &amp; RIGHT(DK280,3))
            )
        ),
        "N/A"
    )
)</f>
        <v>N/A</v>
      </c>
      <c r="V280" s="161"/>
      <c r="W280" s="161"/>
      <c r="X280" s="161"/>
      <c r="Y280" s="161"/>
      <c r="Z280" s="161"/>
      <c r="AA280" s="162"/>
      <c r="AB280" s="162"/>
      <c r="AC280" s="162"/>
      <c r="AD280" s="162"/>
      <c r="AE280" s="162"/>
      <c r="AF280" s="162"/>
      <c r="AG280" s="162"/>
      <c r="AH280" s="162"/>
      <c r="AI280" s="162"/>
      <c r="AJ280" s="162"/>
      <c r="AK280" s="162"/>
      <c r="AL280" s="162"/>
      <c r="AM280" s="162"/>
      <c r="AN280" s="162"/>
      <c r="AO280" s="162"/>
      <c r="AP280" s="162"/>
      <c r="AQ280" s="162"/>
      <c r="AR280" s="162"/>
      <c r="AS280" s="162"/>
      <c r="AT280" s="162"/>
      <c r="AU280" s="162"/>
      <c r="AV280" s="162"/>
      <c r="AW280" s="162"/>
      <c r="AX280" s="162"/>
      <c r="AY280" s="162"/>
      <c r="AZ280" s="162"/>
      <c r="BA280" s="162"/>
      <c r="BB280" s="163"/>
      <c r="BC280" s="163"/>
      <c r="BD280" s="163"/>
      <c r="BE280" s="164"/>
      <c r="BF280" s="165"/>
      <c r="BG280" s="162"/>
      <c r="BH280" s="162"/>
      <c r="BI280" s="164"/>
      <c r="BJ280" s="38"/>
      <c r="BK280" s="38"/>
      <c r="BL280" s="38"/>
      <c r="BM280" s="38"/>
      <c r="BN280" s="38"/>
      <c r="BO280" s="38"/>
      <c r="BP280" s="117" t="str">
        <f t="shared" si="194"/>
        <v/>
      </c>
      <c r="BQ280" s="38"/>
      <c r="BR280" s="38"/>
      <c r="BS280" s="38"/>
      <c r="BT280" s="38"/>
      <c r="BV280" s="17">
        <f t="shared" si="188"/>
        <v>0</v>
      </c>
      <c r="BW280" s="17">
        <f t="shared" si="189"/>
        <v>0</v>
      </c>
      <c r="BX280" s="17">
        <f t="shared" si="190"/>
        <v>0</v>
      </c>
      <c r="BY280" s="17">
        <f t="shared" si="191"/>
        <v>0</v>
      </c>
      <c r="BZ280" s="17">
        <f t="shared" si="192"/>
        <v>0</v>
      </c>
      <c r="CA280" s="17">
        <f t="shared" si="193"/>
        <v>0</v>
      </c>
      <c r="CB280" s="17">
        <f t="shared" si="195"/>
        <v>0</v>
      </c>
      <c r="CC280" s="17">
        <f t="shared" si="196"/>
        <v>0</v>
      </c>
      <c r="CD280" s="17">
        <f t="shared" si="197"/>
        <v>0</v>
      </c>
      <c r="CE280" s="17">
        <f t="shared" si="198"/>
        <v>0</v>
      </c>
      <c r="CF280" s="17">
        <f t="shared" si="199"/>
        <v>0</v>
      </c>
      <c r="CG280" s="17">
        <f t="shared" si="200"/>
        <v>0</v>
      </c>
      <c r="CH280" s="17">
        <f t="shared" si="201"/>
        <v>0</v>
      </c>
      <c r="CI280" s="17">
        <f t="shared" si="202"/>
        <v>0</v>
      </c>
      <c r="CJ280" s="17">
        <f t="shared" si="203"/>
        <v>0</v>
      </c>
      <c r="CK280" s="17">
        <f t="shared" si="204"/>
        <v>0</v>
      </c>
      <c r="CL280" s="17">
        <f t="shared" si="205"/>
        <v>0</v>
      </c>
      <c r="CM280" s="17">
        <f t="shared" si="206"/>
        <v>0</v>
      </c>
      <c r="CN280" s="17">
        <f t="shared" si="207"/>
        <v>0</v>
      </c>
      <c r="CO280" s="17">
        <f t="shared" si="208"/>
        <v>0</v>
      </c>
      <c r="CP280" s="17">
        <f t="shared" si="209"/>
        <v>0</v>
      </c>
      <c r="CQ280" s="17">
        <f t="shared" si="210"/>
        <v>0</v>
      </c>
      <c r="CR280" s="17">
        <f t="shared" si="211"/>
        <v>0</v>
      </c>
      <c r="CS280" s="17">
        <f t="shared" si="212"/>
        <v>0</v>
      </c>
      <c r="CT280" s="17">
        <f t="shared" si="213"/>
        <v>0</v>
      </c>
      <c r="CU280" s="17">
        <f t="shared" si="214"/>
        <v>0</v>
      </c>
      <c r="CV280" s="17">
        <f t="shared" si="215"/>
        <v>0</v>
      </c>
      <c r="CW280" s="17">
        <f t="shared" si="216"/>
        <v>0</v>
      </c>
      <c r="CX280" s="17">
        <f t="shared" si="217"/>
        <v>0</v>
      </c>
      <c r="CY280" s="17">
        <f t="shared" si="218"/>
        <v>0</v>
      </c>
      <c r="CZ280" s="17">
        <f t="shared" si="219"/>
        <v>0</v>
      </c>
      <c r="DA280" s="17">
        <f t="shared" si="220"/>
        <v>0</v>
      </c>
      <c r="DB280" s="17">
        <f t="shared" si="221"/>
        <v>0</v>
      </c>
      <c r="DC280" s="17">
        <f t="shared" si="222"/>
        <v>0</v>
      </c>
      <c r="DD280" s="17">
        <f t="shared" si="223"/>
        <v>0</v>
      </c>
      <c r="DE280" s="17">
        <f t="shared" si="224"/>
        <v>0</v>
      </c>
      <c r="DF280" s="17">
        <f t="shared" si="225"/>
        <v>0</v>
      </c>
      <c r="DG280" s="17">
        <f t="shared" si="226"/>
        <v>0</v>
      </c>
    </row>
    <row r="281" spans="2:111" ht="15" customHeight="1" x14ac:dyDescent="0.2">
      <c r="B281" s="156">
        <v>273</v>
      </c>
      <c r="C281" s="157" t="str">
        <f t="shared" si="227"/>
        <v/>
      </c>
      <c r="D281" s="158" t="str">
        <f t="shared" si="187"/>
        <v>OK</v>
      </c>
      <c r="E281" s="159" t="e">
        <f>VLOOKUP('DATA SHEET'!$B$9,'Drill Size Info'!$T$2:$U$8,2,FALSE)</f>
        <v>#N/A</v>
      </c>
      <c r="F281" s="159" t="str">
        <f t="shared" si="228"/>
        <v/>
      </c>
      <c r="G281" s="91">
        <f t="shared" si="229"/>
        <v>0</v>
      </c>
      <c r="H281" s="160" t="s">
        <v>175</v>
      </c>
      <c r="I281" s="160" t="s">
        <v>175</v>
      </c>
      <c r="J281" s="160" t="str">
        <f>IF('DATA SHEET'!$B$10="NC-50","N/A","OK")</f>
        <v>OK</v>
      </c>
      <c r="K281" s="160" t="str">
        <f>IF('DATA SHEET'!$B$10="NC-50","N/A","OK")</f>
        <v>OK</v>
      </c>
      <c r="L281" s="160" t="str">
        <f t="shared" si="230"/>
        <v>OK</v>
      </c>
      <c r="M281" s="160" t="str">
        <f t="shared" si="231"/>
        <v>OK</v>
      </c>
      <c r="N281" s="160"/>
      <c r="O281" s="160"/>
      <c r="P281" s="160"/>
      <c r="Q281" s="160"/>
      <c r="R281" s="92" t="str">
        <f>IF(DI281&lt;&gt;"",
    IF(INT('Drill Size Info'!$AA$19)=INT('Drill Size Info'!$AB$19),
        --(INT('Drill Size Info'!$AA$19) &amp; "." &amp; DI281),
        IF(AND((--(INT('Drill Size Info'!$AA$19) &amp; "." &amp; DI281)&gt;=--('Drill Size Info'!$AA$19)), (--(INT('Drill Size Info'!$AA$19) &amp; "." &amp; DI281)&lt;=--('Drill Size Info'!$AB$19))),
            --(INT('Drill Size Info'!$AA$19) &amp; "." &amp; DI281),
            --(INT('Drill Size Info'!$AB$19) &amp; "." &amp; DI281)
        )
    ),
    IF(DH281&lt;&gt;"",
        IF(INT('Drill Size Info'!$AA$19)=INT('Drill Size Info'!$AB$19),
            --(INT('Drill Size Info'!$AA$19) &amp; "." &amp; LEFT(DH281,3)),
            IF(AND((--(INT('Drill Size Info'!$AA$19) &amp; "." &amp; LEFT(DH281,3))&gt;=--('Drill Size Info'!$AA$19)), (--(INT('Drill Size Info'!$AA$19) &amp; "." &amp; LEFT(DH281,3))&lt;=--('Drill Size Info'!$AB$19))),
                --(INT('Drill Size Info'!$AA$19) &amp; "." &amp; LEFT(DH281,3)),
                --(INT('Drill Size Info'!$AB$19) &amp; "." &amp; LEFT(DH281,3))
            )
        ),
        "OK"
    )
)</f>
        <v>OK</v>
      </c>
      <c r="S281" s="150" t="str">
        <f>IF(DJ281&lt;&gt;"",
    IF(INT('Drill Size Info'!$AA$19)=INT('Drill Size Info'!$AB$19),
        --(INT('Drill Size Info'!$AA$19) &amp; "." &amp; DJ281),
        IF(AND((--(INT('Drill Size Info'!$AA$19) &amp; "." &amp; DJ281)&gt;=--('Drill Size Info'!$AA$19)), (--(INT('Drill Size Info'!$AA$19) &amp; "." &amp; DJ281)&lt;=--('Drill Size Info'!$AB$19))),
            --(INT('Drill Size Info'!$AA$19) &amp; "." &amp; DJ281),
            --(INT('Drill Size Info'!$AB$19) &amp; "." &amp; DJ281)
        )
    ),
    IF(DH281&lt;&gt;"",
        IF(INT('Drill Size Info'!$AA$19)=INT('Drill Size Info'!$AB$19),
            --(INT('Drill Size Info'!$AA$19) &amp; "." &amp; RIGHT(DH281,3)),
            IF(AND((--(INT('Drill Size Info'!$AA$19) &amp; "." &amp; RIGHT(DH281,3))&gt;=--('Drill Size Info'!$AA$19)), (--(INT('Drill Size Info'!$AA$19) &amp; "." &amp; RIGHT(DH281,3))&lt;=--('Drill Size Info'!$AB$19))),
                --(INT('Drill Size Info'!$AA$19) &amp; "." &amp; RIGHT(DH281,3)),
                --(INT('Drill Size Info'!$AB$19) &amp; "." &amp; RIGHT(DH281,3))
            )
        ),
        "N/A"
    )
)</f>
        <v>N/A</v>
      </c>
      <c r="T281" s="150" t="str">
        <f>IF(DL281&lt;&gt;"",
    IF(INT('Drill Size Info'!$AA$19)=INT('Drill Size Info'!$AB$15),
        --(INT('Drill Size Info'!$AA$15) &amp; "." &amp; DL281),
        IF(AND((--(INT('Drill Size Info'!$AA$15) &amp; "." &amp; DL281)&gt;=--('Drill Size Info'!$AA$15)), (--(INT('Drill Size Info'!$AA$15) &amp; "." &amp; DL281)&lt;=--('Drill Size Info'!$AB$15))),
            --(INT('Drill Size Info'!$AA$15) &amp; "." &amp; DL281),
            --(INT('Drill Size Info'!$AB$15) &amp; "." &amp; DL281)
        )
    ),
    IF(DK281&lt;&gt;"",
        IF(INT('Drill Size Info'!$AA$15)=INT('Drill Size Info'!$AB$15),
            --(INT('Drill Size Info'!$AA$15) &amp; "." &amp; LEFT(DK281,3)),
            IF(AND((--(INT('Drill Size Info'!$AA$15) &amp; "." &amp; LEFT(DK281,3))&gt;=--('Drill Size Info'!$AA$15)), (--(INT('Drill Size Info'!$AA$15) &amp; "." &amp; LEFT(DK281,3))&lt;=--('Drill Size Info'!$AB$15))),
                --(INT('Drill Size Info'!$AA$15) &amp; "." &amp; LEFT(DK281,3)),
                --(INT('Drill Size Info'!$AB$15) &amp; "." &amp; LEFT(DK281,3))
            )
        ),
        "OK"
    )
)</f>
        <v>OK</v>
      </c>
      <c r="U281" s="150" t="str">
        <f>IF(DM281&lt;&gt;"",
    IF(INT('Drill Size Info'!$AA$19)=INT('Drill Size Info'!$AB$15),
        --(INT('Drill Size Info'!$AA$15) &amp; "." &amp; DM281),
        IF(AND((--(INT('Drill Size Info'!$AA$15) &amp; "." &amp; DM281)&gt;=--('Drill Size Info'!$AA$15)), (--(INT('Drill Size Info'!$AA$15) &amp; "." &amp; DM281)&lt;=--('Drill Size Info'!$AB$15))),
            --(INT('Drill Size Info'!$AA$15) &amp; "." &amp; DM281),
            --(INT('Drill Size Info'!$AB$15) &amp; "." &amp; DM281)
        )
    ),
    IF(DK281&lt;&gt;"",
        IF(INT('Drill Size Info'!$AA$15)=INT('Drill Size Info'!$AB$15),
            --(INT('Drill Size Info'!$AA$15) &amp; "." &amp; RIGHT(DK281,3)),
            IF(AND((--(INT('Drill Size Info'!$AA$15) &amp; "." &amp; RIGHT(DK281,3))&gt;=--('Drill Size Info'!$AA$15)), (--(INT('Drill Size Info'!$AA$15) &amp; "." &amp; RIGHT(DK281,3))&lt;=--('Drill Size Info'!$AB$15))),
                --(INT('Drill Size Info'!$AA$15) &amp; "." &amp; RIGHT(DK281,3)),
                --(INT('Drill Size Info'!$AB$15) &amp; "." &amp; RIGHT(DK281,3))
            )
        ),
        "N/A"
    )
)</f>
        <v>N/A</v>
      </c>
      <c r="V281" s="161"/>
      <c r="W281" s="161"/>
      <c r="X281" s="161"/>
      <c r="Y281" s="161"/>
      <c r="Z281" s="161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62"/>
      <c r="AL281" s="162"/>
      <c r="AM281" s="162"/>
      <c r="AN281" s="162"/>
      <c r="AO281" s="162"/>
      <c r="AP281" s="162"/>
      <c r="AQ281" s="162"/>
      <c r="AR281" s="162"/>
      <c r="AS281" s="162"/>
      <c r="AT281" s="162"/>
      <c r="AU281" s="162"/>
      <c r="AV281" s="162"/>
      <c r="AW281" s="162"/>
      <c r="AX281" s="162"/>
      <c r="AY281" s="162"/>
      <c r="AZ281" s="162"/>
      <c r="BA281" s="162"/>
      <c r="BB281" s="163"/>
      <c r="BC281" s="163"/>
      <c r="BD281" s="163"/>
      <c r="BE281" s="164"/>
      <c r="BF281" s="165"/>
      <c r="BG281" s="162"/>
      <c r="BH281" s="162"/>
      <c r="BI281" s="164"/>
      <c r="BJ281" s="38"/>
      <c r="BK281" s="38"/>
      <c r="BL281" s="38"/>
      <c r="BM281" s="38"/>
      <c r="BN281" s="38"/>
      <c r="BO281" s="38"/>
      <c r="BP281" s="117" t="str">
        <f t="shared" si="194"/>
        <v/>
      </c>
      <c r="BQ281" s="38"/>
      <c r="BR281" s="38"/>
      <c r="BS281" s="38"/>
      <c r="BT281" s="38"/>
      <c r="BV281" s="17">
        <f t="shared" si="188"/>
        <v>0</v>
      </c>
      <c r="BW281" s="17">
        <f t="shared" si="189"/>
        <v>0</v>
      </c>
      <c r="BX281" s="17">
        <f t="shared" si="190"/>
        <v>0</v>
      </c>
      <c r="BY281" s="17">
        <f t="shared" si="191"/>
        <v>0</v>
      </c>
      <c r="BZ281" s="17">
        <f t="shared" si="192"/>
        <v>0</v>
      </c>
      <c r="CA281" s="17">
        <f t="shared" si="193"/>
        <v>0</v>
      </c>
      <c r="CB281" s="17">
        <f t="shared" si="195"/>
        <v>0</v>
      </c>
      <c r="CC281" s="17">
        <f t="shared" si="196"/>
        <v>0</v>
      </c>
      <c r="CD281" s="17">
        <f t="shared" si="197"/>
        <v>0</v>
      </c>
      <c r="CE281" s="17">
        <f t="shared" si="198"/>
        <v>0</v>
      </c>
      <c r="CF281" s="17">
        <f t="shared" si="199"/>
        <v>0</v>
      </c>
      <c r="CG281" s="17">
        <f t="shared" si="200"/>
        <v>0</v>
      </c>
      <c r="CH281" s="17">
        <f t="shared" si="201"/>
        <v>0</v>
      </c>
      <c r="CI281" s="17">
        <f t="shared" si="202"/>
        <v>0</v>
      </c>
      <c r="CJ281" s="17">
        <f t="shared" si="203"/>
        <v>0</v>
      </c>
      <c r="CK281" s="17">
        <f t="shared" si="204"/>
        <v>0</v>
      </c>
      <c r="CL281" s="17">
        <f t="shared" si="205"/>
        <v>0</v>
      </c>
      <c r="CM281" s="17">
        <f t="shared" si="206"/>
        <v>0</v>
      </c>
      <c r="CN281" s="17">
        <f t="shared" si="207"/>
        <v>0</v>
      </c>
      <c r="CO281" s="17">
        <f t="shared" si="208"/>
        <v>0</v>
      </c>
      <c r="CP281" s="17">
        <f t="shared" si="209"/>
        <v>0</v>
      </c>
      <c r="CQ281" s="17">
        <f t="shared" si="210"/>
        <v>0</v>
      </c>
      <c r="CR281" s="17">
        <f t="shared" si="211"/>
        <v>0</v>
      </c>
      <c r="CS281" s="17">
        <f t="shared" si="212"/>
        <v>0</v>
      </c>
      <c r="CT281" s="17">
        <f t="shared" si="213"/>
        <v>0</v>
      </c>
      <c r="CU281" s="17">
        <f t="shared" si="214"/>
        <v>0</v>
      </c>
      <c r="CV281" s="17">
        <f t="shared" si="215"/>
        <v>0</v>
      </c>
      <c r="CW281" s="17">
        <f t="shared" si="216"/>
        <v>0</v>
      </c>
      <c r="CX281" s="17">
        <f t="shared" si="217"/>
        <v>0</v>
      </c>
      <c r="CY281" s="17">
        <f t="shared" si="218"/>
        <v>0</v>
      </c>
      <c r="CZ281" s="17">
        <f t="shared" si="219"/>
        <v>0</v>
      </c>
      <c r="DA281" s="17">
        <f t="shared" si="220"/>
        <v>0</v>
      </c>
      <c r="DB281" s="17">
        <f t="shared" si="221"/>
        <v>0</v>
      </c>
      <c r="DC281" s="17">
        <f t="shared" si="222"/>
        <v>0</v>
      </c>
      <c r="DD281" s="17">
        <f t="shared" si="223"/>
        <v>0</v>
      </c>
      <c r="DE281" s="17">
        <f t="shared" si="224"/>
        <v>0</v>
      </c>
      <c r="DF281" s="17">
        <f t="shared" si="225"/>
        <v>0</v>
      </c>
      <c r="DG281" s="17">
        <f t="shared" si="226"/>
        <v>0</v>
      </c>
    </row>
    <row r="282" spans="2:111" ht="15" customHeight="1" x14ac:dyDescent="0.2">
      <c r="B282" s="156">
        <v>274</v>
      </c>
      <c r="C282" s="157" t="str">
        <f t="shared" si="227"/>
        <v/>
      </c>
      <c r="D282" s="158" t="str">
        <f t="shared" si="187"/>
        <v>OK</v>
      </c>
      <c r="E282" s="159" t="e">
        <f>VLOOKUP('DATA SHEET'!$B$9,'Drill Size Info'!$T$2:$U$8,2,FALSE)</f>
        <v>#N/A</v>
      </c>
      <c r="F282" s="159" t="str">
        <f t="shared" si="228"/>
        <v/>
      </c>
      <c r="G282" s="91">
        <f t="shared" si="229"/>
        <v>0</v>
      </c>
      <c r="H282" s="160" t="s">
        <v>175</v>
      </c>
      <c r="I282" s="160" t="s">
        <v>175</v>
      </c>
      <c r="J282" s="160" t="str">
        <f>IF('DATA SHEET'!$B$10="NC-50","N/A","OK")</f>
        <v>OK</v>
      </c>
      <c r="K282" s="160" t="str">
        <f>IF('DATA SHEET'!$B$10="NC-50","N/A","OK")</f>
        <v>OK</v>
      </c>
      <c r="L282" s="160" t="str">
        <f t="shared" si="230"/>
        <v>OK</v>
      </c>
      <c r="M282" s="160" t="str">
        <f t="shared" si="231"/>
        <v>OK</v>
      </c>
      <c r="N282" s="160"/>
      <c r="O282" s="160"/>
      <c r="P282" s="160"/>
      <c r="Q282" s="160"/>
      <c r="R282" s="92" t="str">
        <f>IF(DI282&lt;&gt;"",
    IF(INT('Drill Size Info'!$AA$19)=INT('Drill Size Info'!$AB$19),
        --(INT('Drill Size Info'!$AA$19) &amp; "." &amp; DI282),
        IF(AND((--(INT('Drill Size Info'!$AA$19) &amp; "." &amp; DI282)&gt;=--('Drill Size Info'!$AA$19)), (--(INT('Drill Size Info'!$AA$19) &amp; "." &amp; DI282)&lt;=--('Drill Size Info'!$AB$19))),
            --(INT('Drill Size Info'!$AA$19) &amp; "." &amp; DI282),
            --(INT('Drill Size Info'!$AB$19) &amp; "." &amp; DI282)
        )
    ),
    IF(DH282&lt;&gt;"",
        IF(INT('Drill Size Info'!$AA$19)=INT('Drill Size Info'!$AB$19),
            --(INT('Drill Size Info'!$AA$19) &amp; "." &amp; LEFT(DH282,3)),
            IF(AND((--(INT('Drill Size Info'!$AA$19) &amp; "." &amp; LEFT(DH282,3))&gt;=--('Drill Size Info'!$AA$19)), (--(INT('Drill Size Info'!$AA$19) &amp; "." &amp; LEFT(DH282,3))&lt;=--('Drill Size Info'!$AB$19))),
                --(INT('Drill Size Info'!$AA$19) &amp; "." &amp; LEFT(DH282,3)),
                --(INT('Drill Size Info'!$AB$19) &amp; "." &amp; LEFT(DH282,3))
            )
        ),
        "OK"
    )
)</f>
        <v>OK</v>
      </c>
      <c r="S282" s="150" t="str">
        <f>IF(DJ282&lt;&gt;"",
    IF(INT('Drill Size Info'!$AA$19)=INT('Drill Size Info'!$AB$19),
        --(INT('Drill Size Info'!$AA$19) &amp; "." &amp; DJ282),
        IF(AND((--(INT('Drill Size Info'!$AA$19) &amp; "." &amp; DJ282)&gt;=--('Drill Size Info'!$AA$19)), (--(INT('Drill Size Info'!$AA$19) &amp; "." &amp; DJ282)&lt;=--('Drill Size Info'!$AB$19))),
            --(INT('Drill Size Info'!$AA$19) &amp; "." &amp; DJ282),
            --(INT('Drill Size Info'!$AB$19) &amp; "." &amp; DJ282)
        )
    ),
    IF(DH282&lt;&gt;"",
        IF(INT('Drill Size Info'!$AA$19)=INT('Drill Size Info'!$AB$19),
            --(INT('Drill Size Info'!$AA$19) &amp; "." &amp; RIGHT(DH282,3)),
            IF(AND((--(INT('Drill Size Info'!$AA$19) &amp; "." &amp; RIGHT(DH282,3))&gt;=--('Drill Size Info'!$AA$19)), (--(INT('Drill Size Info'!$AA$19) &amp; "." &amp; RIGHT(DH282,3))&lt;=--('Drill Size Info'!$AB$19))),
                --(INT('Drill Size Info'!$AA$19) &amp; "." &amp; RIGHT(DH282,3)),
                --(INT('Drill Size Info'!$AB$19) &amp; "." &amp; RIGHT(DH282,3))
            )
        ),
        "N/A"
    )
)</f>
        <v>N/A</v>
      </c>
      <c r="T282" s="150" t="str">
        <f>IF(DL282&lt;&gt;"",
    IF(INT('Drill Size Info'!$AA$19)=INT('Drill Size Info'!$AB$15),
        --(INT('Drill Size Info'!$AA$15) &amp; "." &amp; DL282),
        IF(AND((--(INT('Drill Size Info'!$AA$15) &amp; "." &amp; DL282)&gt;=--('Drill Size Info'!$AA$15)), (--(INT('Drill Size Info'!$AA$15) &amp; "." &amp; DL282)&lt;=--('Drill Size Info'!$AB$15))),
            --(INT('Drill Size Info'!$AA$15) &amp; "." &amp; DL282),
            --(INT('Drill Size Info'!$AB$15) &amp; "." &amp; DL282)
        )
    ),
    IF(DK282&lt;&gt;"",
        IF(INT('Drill Size Info'!$AA$15)=INT('Drill Size Info'!$AB$15),
            --(INT('Drill Size Info'!$AA$15) &amp; "." &amp; LEFT(DK282,3)),
            IF(AND((--(INT('Drill Size Info'!$AA$15) &amp; "." &amp; LEFT(DK282,3))&gt;=--('Drill Size Info'!$AA$15)), (--(INT('Drill Size Info'!$AA$15) &amp; "." &amp; LEFT(DK282,3))&lt;=--('Drill Size Info'!$AB$15))),
                --(INT('Drill Size Info'!$AA$15) &amp; "." &amp; LEFT(DK282,3)),
                --(INT('Drill Size Info'!$AB$15) &amp; "." &amp; LEFT(DK282,3))
            )
        ),
        "OK"
    )
)</f>
        <v>OK</v>
      </c>
      <c r="U282" s="150" t="str">
        <f>IF(DM282&lt;&gt;"",
    IF(INT('Drill Size Info'!$AA$19)=INT('Drill Size Info'!$AB$15),
        --(INT('Drill Size Info'!$AA$15) &amp; "." &amp; DM282),
        IF(AND((--(INT('Drill Size Info'!$AA$15) &amp; "." &amp; DM282)&gt;=--('Drill Size Info'!$AA$15)), (--(INT('Drill Size Info'!$AA$15) &amp; "." &amp; DM282)&lt;=--('Drill Size Info'!$AB$15))),
            --(INT('Drill Size Info'!$AA$15) &amp; "." &amp; DM282),
            --(INT('Drill Size Info'!$AB$15) &amp; "." &amp; DM282)
        )
    ),
    IF(DK282&lt;&gt;"",
        IF(INT('Drill Size Info'!$AA$15)=INT('Drill Size Info'!$AB$15),
            --(INT('Drill Size Info'!$AA$15) &amp; "." &amp; RIGHT(DK282,3)),
            IF(AND((--(INT('Drill Size Info'!$AA$15) &amp; "." &amp; RIGHT(DK282,3))&gt;=--('Drill Size Info'!$AA$15)), (--(INT('Drill Size Info'!$AA$15) &amp; "." &amp; RIGHT(DK282,3))&lt;=--('Drill Size Info'!$AB$15))),
                --(INT('Drill Size Info'!$AA$15) &amp; "." &amp; RIGHT(DK282,3)),
                --(INT('Drill Size Info'!$AB$15) &amp; "." &amp; RIGHT(DK282,3))
            )
        ),
        "N/A"
    )
)</f>
        <v>N/A</v>
      </c>
      <c r="V282" s="161"/>
      <c r="W282" s="161"/>
      <c r="X282" s="161"/>
      <c r="Y282" s="161"/>
      <c r="Z282" s="161"/>
      <c r="AA282" s="162"/>
      <c r="AB282" s="162"/>
      <c r="AC282" s="162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3"/>
      <c r="BC282" s="163"/>
      <c r="BD282" s="163"/>
      <c r="BE282" s="164"/>
      <c r="BF282" s="165"/>
      <c r="BG282" s="162"/>
      <c r="BH282" s="162"/>
      <c r="BI282" s="164"/>
      <c r="BJ282" s="38"/>
      <c r="BK282" s="38"/>
      <c r="BL282" s="38"/>
      <c r="BM282" s="38"/>
      <c r="BN282" s="38"/>
      <c r="BO282" s="38"/>
      <c r="BP282" s="117" t="str">
        <f t="shared" si="194"/>
        <v/>
      </c>
      <c r="BQ282" s="38"/>
      <c r="BR282" s="38"/>
      <c r="BS282" s="38"/>
      <c r="BT282" s="38"/>
      <c r="BV282" s="17">
        <f t="shared" si="188"/>
        <v>0</v>
      </c>
      <c r="BW282" s="17">
        <f t="shared" si="189"/>
        <v>0</v>
      </c>
      <c r="BX282" s="17">
        <f t="shared" si="190"/>
        <v>0</v>
      </c>
      <c r="BY282" s="17">
        <f t="shared" si="191"/>
        <v>0</v>
      </c>
      <c r="BZ282" s="17">
        <f t="shared" si="192"/>
        <v>0</v>
      </c>
      <c r="CA282" s="17">
        <f t="shared" si="193"/>
        <v>0</v>
      </c>
      <c r="CB282" s="17">
        <f t="shared" si="195"/>
        <v>0</v>
      </c>
      <c r="CC282" s="17">
        <f t="shared" si="196"/>
        <v>0</v>
      </c>
      <c r="CD282" s="17">
        <f t="shared" si="197"/>
        <v>0</v>
      </c>
      <c r="CE282" s="17">
        <f t="shared" si="198"/>
        <v>0</v>
      </c>
      <c r="CF282" s="17">
        <f t="shared" si="199"/>
        <v>0</v>
      </c>
      <c r="CG282" s="17">
        <f t="shared" si="200"/>
        <v>0</v>
      </c>
      <c r="CH282" s="17">
        <f t="shared" si="201"/>
        <v>0</v>
      </c>
      <c r="CI282" s="17">
        <f t="shared" si="202"/>
        <v>0</v>
      </c>
      <c r="CJ282" s="17">
        <f t="shared" si="203"/>
        <v>0</v>
      </c>
      <c r="CK282" s="17">
        <f t="shared" si="204"/>
        <v>0</v>
      </c>
      <c r="CL282" s="17">
        <f t="shared" si="205"/>
        <v>0</v>
      </c>
      <c r="CM282" s="17">
        <f t="shared" si="206"/>
        <v>0</v>
      </c>
      <c r="CN282" s="17">
        <f t="shared" si="207"/>
        <v>0</v>
      </c>
      <c r="CO282" s="17">
        <f t="shared" si="208"/>
        <v>0</v>
      </c>
      <c r="CP282" s="17">
        <f t="shared" si="209"/>
        <v>0</v>
      </c>
      <c r="CQ282" s="17">
        <f t="shared" si="210"/>
        <v>0</v>
      </c>
      <c r="CR282" s="17">
        <f t="shared" si="211"/>
        <v>0</v>
      </c>
      <c r="CS282" s="17">
        <f t="shared" si="212"/>
        <v>0</v>
      </c>
      <c r="CT282" s="17">
        <f t="shared" si="213"/>
        <v>0</v>
      </c>
      <c r="CU282" s="17">
        <f t="shared" si="214"/>
        <v>0</v>
      </c>
      <c r="CV282" s="17">
        <f t="shared" si="215"/>
        <v>0</v>
      </c>
      <c r="CW282" s="17">
        <f t="shared" si="216"/>
        <v>0</v>
      </c>
      <c r="CX282" s="17">
        <f t="shared" si="217"/>
        <v>0</v>
      </c>
      <c r="CY282" s="17">
        <f t="shared" si="218"/>
        <v>0</v>
      </c>
      <c r="CZ282" s="17">
        <f t="shared" si="219"/>
        <v>0</v>
      </c>
      <c r="DA282" s="17">
        <f t="shared" si="220"/>
        <v>0</v>
      </c>
      <c r="DB282" s="17">
        <f t="shared" si="221"/>
        <v>0</v>
      </c>
      <c r="DC282" s="17">
        <f t="shared" si="222"/>
        <v>0</v>
      </c>
      <c r="DD282" s="17">
        <f t="shared" si="223"/>
        <v>0</v>
      </c>
      <c r="DE282" s="17">
        <f t="shared" si="224"/>
        <v>0</v>
      </c>
      <c r="DF282" s="17">
        <f t="shared" si="225"/>
        <v>0</v>
      </c>
      <c r="DG282" s="17">
        <f t="shared" si="226"/>
        <v>0</v>
      </c>
    </row>
    <row r="283" spans="2:111" ht="15" customHeight="1" x14ac:dyDescent="0.2">
      <c r="B283" s="156">
        <v>275</v>
      </c>
      <c r="C283" s="157" t="str">
        <f t="shared" si="227"/>
        <v/>
      </c>
      <c r="D283" s="158" t="str">
        <f t="shared" si="187"/>
        <v>OK</v>
      </c>
      <c r="E283" s="159" t="e">
        <f>VLOOKUP('DATA SHEET'!$B$9,'Drill Size Info'!$T$2:$U$8,2,FALSE)</f>
        <v>#N/A</v>
      </c>
      <c r="F283" s="159" t="str">
        <f t="shared" si="228"/>
        <v/>
      </c>
      <c r="G283" s="91">
        <f t="shared" si="229"/>
        <v>0</v>
      </c>
      <c r="H283" s="160" t="s">
        <v>175</v>
      </c>
      <c r="I283" s="160" t="s">
        <v>175</v>
      </c>
      <c r="J283" s="160" t="str">
        <f>IF('DATA SHEET'!$B$10="NC-50","N/A","OK")</f>
        <v>OK</v>
      </c>
      <c r="K283" s="160" t="str">
        <f>IF('DATA SHEET'!$B$10="NC-50","N/A","OK")</f>
        <v>OK</v>
      </c>
      <c r="L283" s="160" t="str">
        <f t="shared" si="230"/>
        <v>OK</v>
      </c>
      <c r="M283" s="160" t="str">
        <f t="shared" si="231"/>
        <v>OK</v>
      </c>
      <c r="N283" s="160"/>
      <c r="O283" s="160"/>
      <c r="P283" s="160"/>
      <c r="Q283" s="160"/>
      <c r="R283" s="92" t="str">
        <f>IF(DI283&lt;&gt;"",
    IF(INT('Drill Size Info'!$AA$19)=INT('Drill Size Info'!$AB$19),
        --(INT('Drill Size Info'!$AA$19) &amp; "." &amp; DI283),
        IF(AND((--(INT('Drill Size Info'!$AA$19) &amp; "." &amp; DI283)&gt;=--('Drill Size Info'!$AA$19)), (--(INT('Drill Size Info'!$AA$19) &amp; "." &amp; DI283)&lt;=--('Drill Size Info'!$AB$19))),
            --(INT('Drill Size Info'!$AA$19) &amp; "." &amp; DI283),
            --(INT('Drill Size Info'!$AB$19) &amp; "." &amp; DI283)
        )
    ),
    IF(DH283&lt;&gt;"",
        IF(INT('Drill Size Info'!$AA$19)=INT('Drill Size Info'!$AB$19),
            --(INT('Drill Size Info'!$AA$19) &amp; "." &amp; LEFT(DH283,3)),
            IF(AND((--(INT('Drill Size Info'!$AA$19) &amp; "." &amp; LEFT(DH283,3))&gt;=--('Drill Size Info'!$AA$19)), (--(INT('Drill Size Info'!$AA$19) &amp; "." &amp; LEFT(DH283,3))&lt;=--('Drill Size Info'!$AB$19))),
                --(INT('Drill Size Info'!$AA$19) &amp; "." &amp; LEFT(DH283,3)),
                --(INT('Drill Size Info'!$AB$19) &amp; "." &amp; LEFT(DH283,3))
            )
        ),
        "OK"
    )
)</f>
        <v>OK</v>
      </c>
      <c r="S283" s="150" t="str">
        <f>IF(DJ283&lt;&gt;"",
    IF(INT('Drill Size Info'!$AA$19)=INT('Drill Size Info'!$AB$19),
        --(INT('Drill Size Info'!$AA$19) &amp; "." &amp; DJ283),
        IF(AND((--(INT('Drill Size Info'!$AA$19) &amp; "." &amp; DJ283)&gt;=--('Drill Size Info'!$AA$19)), (--(INT('Drill Size Info'!$AA$19) &amp; "." &amp; DJ283)&lt;=--('Drill Size Info'!$AB$19))),
            --(INT('Drill Size Info'!$AA$19) &amp; "." &amp; DJ283),
            --(INT('Drill Size Info'!$AB$19) &amp; "." &amp; DJ283)
        )
    ),
    IF(DH283&lt;&gt;"",
        IF(INT('Drill Size Info'!$AA$19)=INT('Drill Size Info'!$AB$19),
            --(INT('Drill Size Info'!$AA$19) &amp; "." &amp; RIGHT(DH283,3)),
            IF(AND((--(INT('Drill Size Info'!$AA$19) &amp; "." &amp; RIGHT(DH283,3))&gt;=--('Drill Size Info'!$AA$19)), (--(INT('Drill Size Info'!$AA$19) &amp; "." &amp; RIGHT(DH283,3))&lt;=--('Drill Size Info'!$AB$19))),
                --(INT('Drill Size Info'!$AA$19) &amp; "." &amp; RIGHT(DH283,3)),
                --(INT('Drill Size Info'!$AB$19) &amp; "." &amp; RIGHT(DH283,3))
            )
        ),
        "N/A"
    )
)</f>
        <v>N/A</v>
      </c>
      <c r="T283" s="150" t="str">
        <f>IF(DL283&lt;&gt;"",
    IF(INT('Drill Size Info'!$AA$19)=INT('Drill Size Info'!$AB$15),
        --(INT('Drill Size Info'!$AA$15) &amp; "." &amp; DL283),
        IF(AND((--(INT('Drill Size Info'!$AA$15) &amp; "." &amp; DL283)&gt;=--('Drill Size Info'!$AA$15)), (--(INT('Drill Size Info'!$AA$15) &amp; "." &amp; DL283)&lt;=--('Drill Size Info'!$AB$15))),
            --(INT('Drill Size Info'!$AA$15) &amp; "." &amp; DL283),
            --(INT('Drill Size Info'!$AB$15) &amp; "." &amp; DL283)
        )
    ),
    IF(DK283&lt;&gt;"",
        IF(INT('Drill Size Info'!$AA$15)=INT('Drill Size Info'!$AB$15),
            --(INT('Drill Size Info'!$AA$15) &amp; "." &amp; LEFT(DK283,3)),
            IF(AND((--(INT('Drill Size Info'!$AA$15) &amp; "." &amp; LEFT(DK283,3))&gt;=--('Drill Size Info'!$AA$15)), (--(INT('Drill Size Info'!$AA$15) &amp; "." &amp; LEFT(DK283,3))&lt;=--('Drill Size Info'!$AB$15))),
                --(INT('Drill Size Info'!$AA$15) &amp; "." &amp; LEFT(DK283,3)),
                --(INT('Drill Size Info'!$AB$15) &amp; "." &amp; LEFT(DK283,3))
            )
        ),
        "OK"
    )
)</f>
        <v>OK</v>
      </c>
      <c r="U283" s="150" t="str">
        <f>IF(DM283&lt;&gt;"",
    IF(INT('Drill Size Info'!$AA$19)=INT('Drill Size Info'!$AB$15),
        --(INT('Drill Size Info'!$AA$15) &amp; "." &amp; DM283),
        IF(AND((--(INT('Drill Size Info'!$AA$15) &amp; "." &amp; DM283)&gt;=--('Drill Size Info'!$AA$15)), (--(INT('Drill Size Info'!$AA$15) &amp; "." &amp; DM283)&lt;=--('Drill Size Info'!$AB$15))),
            --(INT('Drill Size Info'!$AA$15) &amp; "." &amp; DM283),
            --(INT('Drill Size Info'!$AB$15) &amp; "." &amp; DM283)
        )
    ),
    IF(DK283&lt;&gt;"",
        IF(INT('Drill Size Info'!$AA$15)=INT('Drill Size Info'!$AB$15),
            --(INT('Drill Size Info'!$AA$15) &amp; "." &amp; RIGHT(DK283,3)),
            IF(AND((--(INT('Drill Size Info'!$AA$15) &amp; "." &amp; RIGHT(DK283,3))&gt;=--('Drill Size Info'!$AA$15)), (--(INT('Drill Size Info'!$AA$15) &amp; "." &amp; RIGHT(DK283,3))&lt;=--('Drill Size Info'!$AB$15))),
                --(INT('Drill Size Info'!$AA$15) &amp; "." &amp; RIGHT(DK283,3)),
                --(INT('Drill Size Info'!$AB$15) &amp; "." &amp; RIGHT(DK283,3))
            )
        ),
        "N/A"
    )
)</f>
        <v>N/A</v>
      </c>
      <c r="V283" s="161"/>
      <c r="W283" s="161"/>
      <c r="X283" s="161"/>
      <c r="Y283" s="161"/>
      <c r="Z283" s="161"/>
      <c r="AA283" s="162"/>
      <c r="AB283" s="162"/>
      <c r="AC283" s="162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3"/>
      <c r="BC283" s="163"/>
      <c r="BD283" s="163"/>
      <c r="BE283" s="164"/>
      <c r="BF283" s="165"/>
      <c r="BG283" s="162"/>
      <c r="BH283" s="162"/>
      <c r="BI283" s="164"/>
      <c r="BJ283" s="38"/>
      <c r="BK283" s="38"/>
      <c r="BL283" s="38"/>
      <c r="BM283" s="38"/>
      <c r="BN283" s="38"/>
      <c r="BO283" s="38"/>
      <c r="BP283" s="117" t="str">
        <f t="shared" si="194"/>
        <v/>
      </c>
      <c r="BQ283" s="38"/>
      <c r="BR283" s="38"/>
      <c r="BS283" s="38"/>
      <c r="BT283" s="38"/>
      <c r="BV283" s="17">
        <f t="shared" si="188"/>
        <v>0</v>
      </c>
      <c r="BW283" s="17">
        <f t="shared" si="189"/>
        <v>0</v>
      </c>
      <c r="BX283" s="17">
        <f t="shared" si="190"/>
        <v>0</v>
      </c>
      <c r="BY283" s="17">
        <f t="shared" si="191"/>
        <v>0</v>
      </c>
      <c r="BZ283" s="17">
        <f t="shared" si="192"/>
        <v>0</v>
      </c>
      <c r="CA283" s="17">
        <f t="shared" si="193"/>
        <v>0</v>
      </c>
      <c r="CB283" s="17">
        <f t="shared" si="195"/>
        <v>0</v>
      </c>
      <c r="CC283" s="17">
        <f t="shared" si="196"/>
        <v>0</v>
      </c>
      <c r="CD283" s="17">
        <f t="shared" si="197"/>
        <v>0</v>
      </c>
      <c r="CE283" s="17">
        <f t="shared" si="198"/>
        <v>0</v>
      </c>
      <c r="CF283" s="17">
        <f t="shared" si="199"/>
        <v>0</v>
      </c>
      <c r="CG283" s="17">
        <f t="shared" si="200"/>
        <v>0</v>
      </c>
      <c r="CH283" s="17">
        <f t="shared" si="201"/>
        <v>0</v>
      </c>
      <c r="CI283" s="17">
        <f t="shared" si="202"/>
        <v>0</v>
      </c>
      <c r="CJ283" s="17">
        <f t="shared" si="203"/>
        <v>0</v>
      </c>
      <c r="CK283" s="17">
        <f t="shared" si="204"/>
        <v>0</v>
      </c>
      <c r="CL283" s="17">
        <f t="shared" si="205"/>
        <v>0</v>
      </c>
      <c r="CM283" s="17">
        <f t="shared" si="206"/>
        <v>0</v>
      </c>
      <c r="CN283" s="17">
        <f t="shared" si="207"/>
        <v>0</v>
      </c>
      <c r="CO283" s="17">
        <f t="shared" si="208"/>
        <v>0</v>
      </c>
      <c r="CP283" s="17">
        <f t="shared" si="209"/>
        <v>0</v>
      </c>
      <c r="CQ283" s="17">
        <f t="shared" si="210"/>
        <v>0</v>
      </c>
      <c r="CR283" s="17">
        <f t="shared" si="211"/>
        <v>0</v>
      </c>
      <c r="CS283" s="17">
        <f t="shared" si="212"/>
        <v>0</v>
      </c>
      <c r="CT283" s="17">
        <f t="shared" si="213"/>
        <v>0</v>
      </c>
      <c r="CU283" s="17">
        <f t="shared" si="214"/>
        <v>0</v>
      </c>
      <c r="CV283" s="17">
        <f t="shared" si="215"/>
        <v>0</v>
      </c>
      <c r="CW283" s="17">
        <f t="shared" si="216"/>
        <v>0</v>
      </c>
      <c r="CX283" s="17">
        <f t="shared" si="217"/>
        <v>0</v>
      </c>
      <c r="CY283" s="17">
        <f t="shared" si="218"/>
        <v>0</v>
      </c>
      <c r="CZ283" s="17">
        <f t="shared" si="219"/>
        <v>0</v>
      </c>
      <c r="DA283" s="17">
        <f t="shared" si="220"/>
        <v>0</v>
      </c>
      <c r="DB283" s="17">
        <f t="shared" si="221"/>
        <v>0</v>
      </c>
      <c r="DC283" s="17">
        <f t="shared" si="222"/>
        <v>0</v>
      </c>
      <c r="DD283" s="17">
        <f t="shared" si="223"/>
        <v>0</v>
      </c>
      <c r="DE283" s="17">
        <f t="shared" si="224"/>
        <v>0</v>
      </c>
      <c r="DF283" s="17">
        <f t="shared" si="225"/>
        <v>0</v>
      </c>
      <c r="DG283" s="17">
        <f t="shared" si="226"/>
        <v>0</v>
      </c>
    </row>
    <row r="284" spans="2:111" ht="15" customHeight="1" x14ac:dyDescent="0.2">
      <c r="B284" s="156">
        <v>276</v>
      </c>
      <c r="C284" s="157" t="str">
        <f t="shared" si="227"/>
        <v/>
      </c>
      <c r="D284" s="158" t="str">
        <f t="shared" si="187"/>
        <v>OK</v>
      </c>
      <c r="E284" s="159" t="e">
        <f>VLOOKUP('DATA SHEET'!$B$9,'Drill Size Info'!$T$2:$U$8,2,FALSE)</f>
        <v>#N/A</v>
      </c>
      <c r="F284" s="159" t="str">
        <f t="shared" si="228"/>
        <v/>
      </c>
      <c r="G284" s="91">
        <f t="shared" si="229"/>
        <v>0</v>
      </c>
      <c r="H284" s="160" t="s">
        <v>175</v>
      </c>
      <c r="I284" s="160" t="s">
        <v>175</v>
      </c>
      <c r="J284" s="160" t="str">
        <f>IF('DATA SHEET'!$B$10="NC-50","N/A","OK")</f>
        <v>OK</v>
      </c>
      <c r="K284" s="160" t="str">
        <f>IF('DATA SHEET'!$B$10="NC-50","N/A","OK")</f>
        <v>OK</v>
      </c>
      <c r="L284" s="160" t="str">
        <f t="shared" si="230"/>
        <v>OK</v>
      </c>
      <c r="M284" s="160" t="str">
        <f t="shared" si="231"/>
        <v>OK</v>
      </c>
      <c r="N284" s="160"/>
      <c r="O284" s="160"/>
      <c r="P284" s="160"/>
      <c r="Q284" s="160"/>
      <c r="R284" s="92" t="str">
        <f>IF(DI284&lt;&gt;"",
    IF(INT('Drill Size Info'!$AA$19)=INT('Drill Size Info'!$AB$19),
        --(INT('Drill Size Info'!$AA$19) &amp; "." &amp; DI284),
        IF(AND((--(INT('Drill Size Info'!$AA$19) &amp; "." &amp; DI284)&gt;=--('Drill Size Info'!$AA$19)), (--(INT('Drill Size Info'!$AA$19) &amp; "." &amp; DI284)&lt;=--('Drill Size Info'!$AB$19))),
            --(INT('Drill Size Info'!$AA$19) &amp; "." &amp; DI284),
            --(INT('Drill Size Info'!$AB$19) &amp; "." &amp; DI284)
        )
    ),
    IF(DH284&lt;&gt;"",
        IF(INT('Drill Size Info'!$AA$19)=INT('Drill Size Info'!$AB$19),
            --(INT('Drill Size Info'!$AA$19) &amp; "." &amp; LEFT(DH284,3)),
            IF(AND((--(INT('Drill Size Info'!$AA$19) &amp; "." &amp; LEFT(DH284,3))&gt;=--('Drill Size Info'!$AA$19)), (--(INT('Drill Size Info'!$AA$19) &amp; "." &amp; LEFT(DH284,3))&lt;=--('Drill Size Info'!$AB$19))),
                --(INT('Drill Size Info'!$AA$19) &amp; "." &amp; LEFT(DH284,3)),
                --(INT('Drill Size Info'!$AB$19) &amp; "." &amp; LEFT(DH284,3))
            )
        ),
        "OK"
    )
)</f>
        <v>OK</v>
      </c>
      <c r="S284" s="150" t="str">
        <f>IF(DJ284&lt;&gt;"",
    IF(INT('Drill Size Info'!$AA$19)=INT('Drill Size Info'!$AB$19),
        --(INT('Drill Size Info'!$AA$19) &amp; "." &amp; DJ284),
        IF(AND((--(INT('Drill Size Info'!$AA$19) &amp; "." &amp; DJ284)&gt;=--('Drill Size Info'!$AA$19)), (--(INT('Drill Size Info'!$AA$19) &amp; "." &amp; DJ284)&lt;=--('Drill Size Info'!$AB$19))),
            --(INT('Drill Size Info'!$AA$19) &amp; "." &amp; DJ284),
            --(INT('Drill Size Info'!$AB$19) &amp; "." &amp; DJ284)
        )
    ),
    IF(DH284&lt;&gt;"",
        IF(INT('Drill Size Info'!$AA$19)=INT('Drill Size Info'!$AB$19),
            --(INT('Drill Size Info'!$AA$19) &amp; "." &amp; RIGHT(DH284,3)),
            IF(AND((--(INT('Drill Size Info'!$AA$19) &amp; "." &amp; RIGHT(DH284,3))&gt;=--('Drill Size Info'!$AA$19)), (--(INT('Drill Size Info'!$AA$19) &amp; "." &amp; RIGHT(DH284,3))&lt;=--('Drill Size Info'!$AB$19))),
                --(INT('Drill Size Info'!$AA$19) &amp; "." &amp; RIGHT(DH284,3)),
                --(INT('Drill Size Info'!$AB$19) &amp; "." &amp; RIGHT(DH284,3))
            )
        ),
        "N/A"
    )
)</f>
        <v>N/A</v>
      </c>
      <c r="T284" s="150" t="str">
        <f>IF(DL284&lt;&gt;"",
    IF(INT('Drill Size Info'!$AA$19)=INT('Drill Size Info'!$AB$15),
        --(INT('Drill Size Info'!$AA$15) &amp; "." &amp; DL284),
        IF(AND((--(INT('Drill Size Info'!$AA$15) &amp; "." &amp; DL284)&gt;=--('Drill Size Info'!$AA$15)), (--(INT('Drill Size Info'!$AA$15) &amp; "." &amp; DL284)&lt;=--('Drill Size Info'!$AB$15))),
            --(INT('Drill Size Info'!$AA$15) &amp; "." &amp; DL284),
            --(INT('Drill Size Info'!$AB$15) &amp; "." &amp; DL284)
        )
    ),
    IF(DK284&lt;&gt;"",
        IF(INT('Drill Size Info'!$AA$15)=INT('Drill Size Info'!$AB$15),
            --(INT('Drill Size Info'!$AA$15) &amp; "." &amp; LEFT(DK284,3)),
            IF(AND((--(INT('Drill Size Info'!$AA$15) &amp; "." &amp; LEFT(DK284,3))&gt;=--('Drill Size Info'!$AA$15)), (--(INT('Drill Size Info'!$AA$15) &amp; "." &amp; LEFT(DK284,3))&lt;=--('Drill Size Info'!$AB$15))),
                --(INT('Drill Size Info'!$AA$15) &amp; "." &amp; LEFT(DK284,3)),
                --(INT('Drill Size Info'!$AB$15) &amp; "." &amp; LEFT(DK284,3))
            )
        ),
        "OK"
    )
)</f>
        <v>OK</v>
      </c>
      <c r="U284" s="150" t="str">
        <f>IF(DM284&lt;&gt;"",
    IF(INT('Drill Size Info'!$AA$19)=INT('Drill Size Info'!$AB$15),
        --(INT('Drill Size Info'!$AA$15) &amp; "." &amp; DM284),
        IF(AND((--(INT('Drill Size Info'!$AA$15) &amp; "." &amp; DM284)&gt;=--('Drill Size Info'!$AA$15)), (--(INT('Drill Size Info'!$AA$15) &amp; "." &amp; DM284)&lt;=--('Drill Size Info'!$AB$15))),
            --(INT('Drill Size Info'!$AA$15) &amp; "." &amp; DM284),
            --(INT('Drill Size Info'!$AB$15) &amp; "." &amp; DM284)
        )
    ),
    IF(DK284&lt;&gt;"",
        IF(INT('Drill Size Info'!$AA$15)=INT('Drill Size Info'!$AB$15),
            --(INT('Drill Size Info'!$AA$15) &amp; "." &amp; RIGHT(DK284,3)),
            IF(AND((--(INT('Drill Size Info'!$AA$15) &amp; "." &amp; RIGHT(DK284,3))&gt;=--('Drill Size Info'!$AA$15)), (--(INT('Drill Size Info'!$AA$15) &amp; "." &amp; RIGHT(DK284,3))&lt;=--('Drill Size Info'!$AB$15))),
                --(INT('Drill Size Info'!$AA$15) &amp; "." &amp; RIGHT(DK284,3)),
                --(INT('Drill Size Info'!$AB$15) &amp; "." &amp; RIGHT(DK284,3))
            )
        ),
        "N/A"
    )
)</f>
        <v>N/A</v>
      </c>
      <c r="V284" s="161"/>
      <c r="W284" s="161"/>
      <c r="X284" s="161"/>
      <c r="Y284" s="161"/>
      <c r="Z284" s="161"/>
      <c r="AA284" s="162"/>
      <c r="AB284" s="162"/>
      <c r="AC284" s="162"/>
      <c r="AD284" s="162"/>
      <c r="AE284" s="162"/>
      <c r="AF284" s="162"/>
      <c r="AG284" s="162"/>
      <c r="AH284" s="162"/>
      <c r="AI284" s="162"/>
      <c r="AJ284" s="162"/>
      <c r="AK284" s="162"/>
      <c r="AL284" s="162"/>
      <c r="AM284" s="162"/>
      <c r="AN284" s="162"/>
      <c r="AO284" s="162"/>
      <c r="AP284" s="162"/>
      <c r="AQ284" s="162"/>
      <c r="AR284" s="162"/>
      <c r="AS284" s="162"/>
      <c r="AT284" s="162"/>
      <c r="AU284" s="162"/>
      <c r="AV284" s="162"/>
      <c r="AW284" s="162"/>
      <c r="AX284" s="162"/>
      <c r="AY284" s="162"/>
      <c r="AZ284" s="162"/>
      <c r="BA284" s="162"/>
      <c r="BB284" s="163"/>
      <c r="BC284" s="163"/>
      <c r="BD284" s="163"/>
      <c r="BE284" s="164"/>
      <c r="BF284" s="165"/>
      <c r="BG284" s="162"/>
      <c r="BH284" s="162"/>
      <c r="BI284" s="164"/>
      <c r="BJ284" s="38"/>
      <c r="BK284" s="38"/>
      <c r="BL284" s="38"/>
      <c r="BM284" s="38"/>
      <c r="BN284" s="38"/>
      <c r="BO284" s="38"/>
      <c r="BP284" s="117" t="str">
        <f t="shared" si="194"/>
        <v/>
      </c>
      <c r="BQ284" s="38"/>
      <c r="BR284" s="38"/>
      <c r="BS284" s="38"/>
      <c r="BT284" s="38"/>
      <c r="BV284" s="17">
        <f t="shared" si="188"/>
        <v>0</v>
      </c>
      <c r="BW284" s="17">
        <f t="shared" si="189"/>
        <v>0</v>
      </c>
      <c r="BX284" s="17">
        <f t="shared" si="190"/>
        <v>0</v>
      </c>
      <c r="BY284" s="17">
        <f t="shared" si="191"/>
        <v>0</v>
      </c>
      <c r="BZ284" s="17">
        <f t="shared" si="192"/>
        <v>0</v>
      </c>
      <c r="CA284" s="17">
        <f t="shared" si="193"/>
        <v>0</v>
      </c>
      <c r="CB284" s="17">
        <f t="shared" si="195"/>
        <v>0</v>
      </c>
      <c r="CC284" s="17">
        <f t="shared" si="196"/>
        <v>0</v>
      </c>
      <c r="CD284" s="17">
        <f t="shared" si="197"/>
        <v>0</v>
      </c>
      <c r="CE284" s="17">
        <f t="shared" si="198"/>
        <v>0</v>
      </c>
      <c r="CF284" s="17">
        <f t="shared" si="199"/>
        <v>0</v>
      </c>
      <c r="CG284" s="17">
        <f t="shared" si="200"/>
        <v>0</v>
      </c>
      <c r="CH284" s="17">
        <f t="shared" si="201"/>
        <v>0</v>
      </c>
      <c r="CI284" s="17">
        <f t="shared" si="202"/>
        <v>0</v>
      </c>
      <c r="CJ284" s="17">
        <f t="shared" si="203"/>
        <v>0</v>
      </c>
      <c r="CK284" s="17">
        <f t="shared" si="204"/>
        <v>0</v>
      </c>
      <c r="CL284" s="17">
        <f t="shared" si="205"/>
        <v>0</v>
      </c>
      <c r="CM284" s="17">
        <f t="shared" si="206"/>
        <v>0</v>
      </c>
      <c r="CN284" s="17">
        <f t="shared" si="207"/>
        <v>0</v>
      </c>
      <c r="CO284" s="17">
        <f t="shared" si="208"/>
        <v>0</v>
      </c>
      <c r="CP284" s="17">
        <f t="shared" si="209"/>
        <v>0</v>
      </c>
      <c r="CQ284" s="17">
        <f t="shared" si="210"/>
        <v>0</v>
      </c>
      <c r="CR284" s="17">
        <f t="shared" si="211"/>
        <v>0</v>
      </c>
      <c r="CS284" s="17">
        <f t="shared" si="212"/>
        <v>0</v>
      </c>
      <c r="CT284" s="17">
        <f t="shared" si="213"/>
        <v>0</v>
      </c>
      <c r="CU284" s="17">
        <f t="shared" si="214"/>
        <v>0</v>
      </c>
      <c r="CV284" s="17">
        <f t="shared" si="215"/>
        <v>0</v>
      </c>
      <c r="CW284" s="17">
        <f t="shared" si="216"/>
        <v>0</v>
      </c>
      <c r="CX284" s="17">
        <f t="shared" si="217"/>
        <v>0</v>
      </c>
      <c r="CY284" s="17">
        <f t="shared" si="218"/>
        <v>0</v>
      </c>
      <c r="CZ284" s="17">
        <f t="shared" si="219"/>
        <v>0</v>
      </c>
      <c r="DA284" s="17">
        <f t="shared" si="220"/>
        <v>0</v>
      </c>
      <c r="DB284" s="17">
        <f t="shared" si="221"/>
        <v>0</v>
      </c>
      <c r="DC284" s="17">
        <f t="shared" si="222"/>
        <v>0</v>
      </c>
      <c r="DD284" s="17">
        <f t="shared" si="223"/>
        <v>0</v>
      </c>
      <c r="DE284" s="17">
        <f t="shared" si="224"/>
        <v>0</v>
      </c>
      <c r="DF284" s="17">
        <f t="shared" si="225"/>
        <v>0</v>
      </c>
      <c r="DG284" s="17">
        <f t="shared" si="226"/>
        <v>0</v>
      </c>
    </row>
    <row r="285" spans="2:111" ht="15" customHeight="1" x14ac:dyDescent="0.2">
      <c r="B285" s="156">
        <v>277</v>
      </c>
      <c r="C285" s="157" t="str">
        <f t="shared" si="227"/>
        <v/>
      </c>
      <c r="D285" s="158" t="str">
        <f t="shared" si="187"/>
        <v>OK</v>
      </c>
      <c r="E285" s="159" t="e">
        <f>VLOOKUP('DATA SHEET'!$B$9,'Drill Size Info'!$T$2:$U$8,2,FALSE)</f>
        <v>#N/A</v>
      </c>
      <c r="F285" s="159" t="str">
        <f t="shared" si="228"/>
        <v/>
      </c>
      <c r="G285" s="91">
        <f t="shared" si="229"/>
        <v>0</v>
      </c>
      <c r="H285" s="160" t="s">
        <v>175</v>
      </c>
      <c r="I285" s="160" t="s">
        <v>175</v>
      </c>
      <c r="J285" s="160" t="str">
        <f>IF('DATA SHEET'!$B$10="NC-50","N/A","OK")</f>
        <v>OK</v>
      </c>
      <c r="K285" s="160" t="str">
        <f>IF('DATA SHEET'!$B$10="NC-50","N/A","OK")</f>
        <v>OK</v>
      </c>
      <c r="L285" s="160" t="str">
        <f t="shared" si="230"/>
        <v>OK</v>
      </c>
      <c r="M285" s="160" t="str">
        <f t="shared" si="231"/>
        <v>OK</v>
      </c>
      <c r="N285" s="160"/>
      <c r="O285" s="160"/>
      <c r="P285" s="160"/>
      <c r="Q285" s="160"/>
      <c r="R285" s="92" t="str">
        <f>IF(DI285&lt;&gt;"",
    IF(INT('Drill Size Info'!$AA$19)=INT('Drill Size Info'!$AB$19),
        --(INT('Drill Size Info'!$AA$19) &amp; "." &amp; DI285),
        IF(AND((--(INT('Drill Size Info'!$AA$19) &amp; "." &amp; DI285)&gt;=--('Drill Size Info'!$AA$19)), (--(INT('Drill Size Info'!$AA$19) &amp; "." &amp; DI285)&lt;=--('Drill Size Info'!$AB$19))),
            --(INT('Drill Size Info'!$AA$19) &amp; "." &amp; DI285),
            --(INT('Drill Size Info'!$AB$19) &amp; "." &amp; DI285)
        )
    ),
    IF(DH285&lt;&gt;"",
        IF(INT('Drill Size Info'!$AA$19)=INT('Drill Size Info'!$AB$19),
            --(INT('Drill Size Info'!$AA$19) &amp; "." &amp; LEFT(DH285,3)),
            IF(AND((--(INT('Drill Size Info'!$AA$19) &amp; "." &amp; LEFT(DH285,3))&gt;=--('Drill Size Info'!$AA$19)), (--(INT('Drill Size Info'!$AA$19) &amp; "." &amp; LEFT(DH285,3))&lt;=--('Drill Size Info'!$AB$19))),
                --(INT('Drill Size Info'!$AA$19) &amp; "." &amp; LEFT(DH285,3)),
                --(INT('Drill Size Info'!$AB$19) &amp; "." &amp; LEFT(DH285,3))
            )
        ),
        "OK"
    )
)</f>
        <v>OK</v>
      </c>
      <c r="S285" s="150" t="str">
        <f>IF(DJ285&lt;&gt;"",
    IF(INT('Drill Size Info'!$AA$19)=INT('Drill Size Info'!$AB$19),
        --(INT('Drill Size Info'!$AA$19) &amp; "." &amp; DJ285),
        IF(AND((--(INT('Drill Size Info'!$AA$19) &amp; "." &amp; DJ285)&gt;=--('Drill Size Info'!$AA$19)), (--(INT('Drill Size Info'!$AA$19) &amp; "." &amp; DJ285)&lt;=--('Drill Size Info'!$AB$19))),
            --(INT('Drill Size Info'!$AA$19) &amp; "." &amp; DJ285),
            --(INT('Drill Size Info'!$AB$19) &amp; "." &amp; DJ285)
        )
    ),
    IF(DH285&lt;&gt;"",
        IF(INT('Drill Size Info'!$AA$19)=INT('Drill Size Info'!$AB$19),
            --(INT('Drill Size Info'!$AA$19) &amp; "." &amp; RIGHT(DH285,3)),
            IF(AND((--(INT('Drill Size Info'!$AA$19) &amp; "." &amp; RIGHT(DH285,3))&gt;=--('Drill Size Info'!$AA$19)), (--(INT('Drill Size Info'!$AA$19) &amp; "." &amp; RIGHT(DH285,3))&lt;=--('Drill Size Info'!$AB$19))),
                --(INT('Drill Size Info'!$AA$19) &amp; "." &amp; RIGHT(DH285,3)),
                --(INT('Drill Size Info'!$AB$19) &amp; "." &amp; RIGHT(DH285,3))
            )
        ),
        "N/A"
    )
)</f>
        <v>N/A</v>
      </c>
      <c r="T285" s="150" t="str">
        <f>IF(DL285&lt;&gt;"",
    IF(INT('Drill Size Info'!$AA$19)=INT('Drill Size Info'!$AB$15),
        --(INT('Drill Size Info'!$AA$15) &amp; "." &amp; DL285),
        IF(AND((--(INT('Drill Size Info'!$AA$15) &amp; "." &amp; DL285)&gt;=--('Drill Size Info'!$AA$15)), (--(INT('Drill Size Info'!$AA$15) &amp; "." &amp; DL285)&lt;=--('Drill Size Info'!$AB$15))),
            --(INT('Drill Size Info'!$AA$15) &amp; "." &amp; DL285),
            --(INT('Drill Size Info'!$AB$15) &amp; "." &amp; DL285)
        )
    ),
    IF(DK285&lt;&gt;"",
        IF(INT('Drill Size Info'!$AA$15)=INT('Drill Size Info'!$AB$15),
            --(INT('Drill Size Info'!$AA$15) &amp; "." &amp; LEFT(DK285,3)),
            IF(AND((--(INT('Drill Size Info'!$AA$15) &amp; "." &amp; LEFT(DK285,3))&gt;=--('Drill Size Info'!$AA$15)), (--(INT('Drill Size Info'!$AA$15) &amp; "." &amp; LEFT(DK285,3))&lt;=--('Drill Size Info'!$AB$15))),
                --(INT('Drill Size Info'!$AA$15) &amp; "." &amp; LEFT(DK285,3)),
                --(INT('Drill Size Info'!$AB$15) &amp; "." &amp; LEFT(DK285,3))
            )
        ),
        "OK"
    )
)</f>
        <v>OK</v>
      </c>
      <c r="U285" s="150" t="str">
        <f>IF(DM285&lt;&gt;"",
    IF(INT('Drill Size Info'!$AA$19)=INT('Drill Size Info'!$AB$15),
        --(INT('Drill Size Info'!$AA$15) &amp; "." &amp; DM285),
        IF(AND((--(INT('Drill Size Info'!$AA$15) &amp; "." &amp; DM285)&gt;=--('Drill Size Info'!$AA$15)), (--(INT('Drill Size Info'!$AA$15) &amp; "." &amp; DM285)&lt;=--('Drill Size Info'!$AB$15))),
            --(INT('Drill Size Info'!$AA$15) &amp; "." &amp; DM285),
            --(INT('Drill Size Info'!$AB$15) &amp; "." &amp; DM285)
        )
    ),
    IF(DK285&lt;&gt;"",
        IF(INT('Drill Size Info'!$AA$15)=INT('Drill Size Info'!$AB$15),
            --(INT('Drill Size Info'!$AA$15) &amp; "." &amp; RIGHT(DK285,3)),
            IF(AND((--(INT('Drill Size Info'!$AA$15) &amp; "." &amp; RIGHT(DK285,3))&gt;=--('Drill Size Info'!$AA$15)), (--(INT('Drill Size Info'!$AA$15) &amp; "." &amp; RIGHT(DK285,3))&lt;=--('Drill Size Info'!$AB$15))),
                --(INT('Drill Size Info'!$AA$15) &amp; "." &amp; RIGHT(DK285,3)),
                --(INT('Drill Size Info'!$AB$15) &amp; "." &amp; RIGHT(DK285,3))
            )
        ),
        "N/A"
    )
)</f>
        <v>N/A</v>
      </c>
      <c r="V285" s="161"/>
      <c r="W285" s="161"/>
      <c r="X285" s="161"/>
      <c r="Y285" s="161"/>
      <c r="Z285" s="161"/>
      <c r="AA285" s="162"/>
      <c r="AB285" s="162"/>
      <c r="AC285" s="162"/>
      <c r="AD285" s="162"/>
      <c r="AE285" s="162"/>
      <c r="AF285" s="162"/>
      <c r="AG285" s="162"/>
      <c r="AH285" s="162"/>
      <c r="AI285" s="162"/>
      <c r="AJ285" s="162"/>
      <c r="AK285" s="162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162"/>
      <c r="BB285" s="163"/>
      <c r="BC285" s="163"/>
      <c r="BD285" s="163"/>
      <c r="BE285" s="164"/>
      <c r="BF285" s="165"/>
      <c r="BG285" s="162"/>
      <c r="BH285" s="162"/>
      <c r="BI285" s="164"/>
      <c r="BJ285" s="38"/>
      <c r="BK285" s="38"/>
      <c r="BL285" s="38"/>
      <c r="BM285" s="38"/>
      <c r="BN285" s="38"/>
      <c r="BO285" s="38"/>
      <c r="BP285" s="117" t="str">
        <f t="shared" si="194"/>
        <v/>
      </c>
      <c r="BQ285" s="38"/>
      <c r="BR285" s="38"/>
      <c r="BS285" s="38"/>
      <c r="BT285" s="38"/>
      <c r="BV285" s="17">
        <f t="shared" si="188"/>
        <v>0</v>
      </c>
      <c r="BW285" s="17">
        <f t="shared" si="189"/>
        <v>0</v>
      </c>
      <c r="BX285" s="17">
        <f t="shared" si="190"/>
        <v>0</v>
      </c>
      <c r="BY285" s="17">
        <f t="shared" si="191"/>
        <v>0</v>
      </c>
      <c r="BZ285" s="17">
        <f t="shared" si="192"/>
        <v>0</v>
      </c>
      <c r="CA285" s="17">
        <f t="shared" si="193"/>
        <v>0</v>
      </c>
      <c r="CB285" s="17">
        <f t="shared" si="195"/>
        <v>0</v>
      </c>
      <c r="CC285" s="17">
        <f t="shared" si="196"/>
        <v>0</v>
      </c>
      <c r="CD285" s="17">
        <f t="shared" si="197"/>
        <v>0</v>
      </c>
      <c r="CE285" s="17">
        <f t="shared" si="198"/>
        <v>0</v>
      </c>
      <c r="CF285" s="17">
        <f t="shared" si="199"/>
        <v>0</v>
      </c>
      <c r="CG285" s="17">
        <f t="shared" si="200"/>
        <v>0</v>
      </c>
      <c r="CH285" s="17">
        <f t="shared" si="201"/>
        <v>0</v>
      </c>
      <c r="CI285" s="17">
        <f t="shared" si="202"/>
        <v>0</v>
      </c>
      <c r="CJ285" s="17">
        <f t="shared" si="203"/>
        <v>0</v>
      </c>
      <c r="CK285" s="17">
        <f t="shared" si="204"/>
        <v>0</v>
      </c>
      <c r="CL285" s="17">
        <f t="shared" si="205"/>
        <v>0</v>
      </c>
      <c r="CM285" s="17">
        <f t="shared" si="206"/>
        <v>0</v>
      </c>
      <c r="CN285" s="17">
        <f t="shared" si="207"/>
        <v>0</v>
      </c>
      <c r="CO285" s="17">
        <f t="shared" si="208"/>
        <v>0</v>
      </c>
      <c r="CP285" s="17">
        <f t="shared" si="209"/>
        <v>0</v>
      </c>
      <c r="CQ285" s="17">
        <f t="shared" si="210"/>
        <v>0</v>
      </c>
      <c r="CR285" s="17">
        <f t="shared" si="211"/>
        <v>0</v>
      </c>
      <c r="CS285" s="17">
        <f t="shared" si="212"/>
        <v>0</v>
      </c>
      <c r="CT285" s="17">
        <f t="shared" si="213"/>
        <v>0</v>
      </c>
      <c r="CU285" s="17">
        <f t="shared" si="214"/>
        <v>0</v>
      </c>
      <c r="CV285" s="17">
        <f t="shared" si="215"/>
        <v>0</v>
      </c>
      <c r="CW285" s="17">
        <f t="shared" si="216"/>
        <v>0</v>
      </c>
      <c r="CX285" s="17">
        <f t="shared" si="217"/>
        <v>0</v>
      </c>
      <c r="CY285" s="17">
        <f t="shared" si="218"/>
        <v>0</v>
      </c>
      <c r="CZ285" s="17">
        <f t="shared" si="219"/>
        <v>0</v>
      </c>
      <c r="DA285" s="17">
        <f t="shared" si="220"/>
        <v>0</v>
      </c>
      <c r="DB285" s="17">
        <f t="shared" si="221"/>
        <v>0</v>
      </c>
      <c r="DC285" s="17">
        <f t="shared" si="222"/>
        <v>0</v>
      </c>
      <c r="DD285" s="17">
        <f t="shared" si="223"/>
        <v>0</v>
      </c>
      <c r="DE285" s="17">
        <f t="shared" si="224"/>
        <v>0</v>
      </c>
      <c r="DF285" s="17">
        <f t="shared" si="225"/>
        <v>0</v>
      </c>
      <c r="DG285" s="17">
        <f t="shared" si="226"/>
        <v>0</v>
      </c>
    </row>
    <row r="286" spans="2:111" ht="15" customHeight="1" x14ac:dyDescent="0.2">
      <c r="B286" s="156">
        <v>278</v>
      </c>
      <c r="C286" s="157" t="str">
        <f t="shared" si="227"/>
        <v/>
      </c>
      <c r="D286" s="158" t="str">
        <f t="shared" si="187"/>
        <v>OK</v>
      </c>
      <c r="E286" s="159" t="e">
        <f>VLOOKUP('DATA SHEET'!$B$9,'Drill Size Info'!$T$2:$U$8,2,FALSE)</f>
        <v>#N/A</v>
      </c>
      <c r="F286" s="159" t="str">
        <f t="shared" si="228"/>
        <v/>
      </c>
      <c r="G286" s="91">
        <f t="shared" si="229"/>
        <v>0</v>
      </c>
      <c r="H286" s="160" t="s">
        <v>175</v>
      </c>
      <c r="I286" s="160" t="s">
        <v>175</v>
      </c>
      <c r="J286" s="160" t="str">
        <f>IF('DATA SHEET'!$B$10="NC-50","N/A","OK")</f>
        <v>OK</v>
      </c>
      <c r="K286" s="160" t="str">
        <f>IF('DATA SHEET'!$B$10="NC-50","N/A","OK")</f>
        <v>OK</v>
      </c>
      <c r="L286" s="160" t="str">
        <f t="shared" si="230"/>
        <v>OK</v>
      </c>
      <c r="M286" s="160" t="str">
        <f t="shared" si="231"/>
        <v>OK</v>
      </c>
      <c r="N286" s="160"/>
      <c r="O286" s="160"/>
      <c r="P286" s="160"/>
      <c r="Q286" s="160"/>
      <c r="R286" s="92" t="str">
        <f>IF(DI286&lt;&gt;"",
    IF(INT('Drill Size Info'!$AA$19)=INT('Drill Size Info'!$AB$19),
        --(INT('Drill Size Info'!$AA$19) &amp; "." &amp; DI286),
        IF(AND((--(INT('Drill Size Info'!$AA$19) &amp; "." &amp; DI286)&gt;=--('Drill Size Info'!$AA$19)), (--(INT('Drill Size Info'!$AA$19) &amp; "." &amp; DI286)&lt;=--('Drill Size Info'!$AB$19))),
            --(INT('Drill Size Info'!$AA$19) &amp; "." &amp; DI286),
            --(INT('Drill Size Info'!$AB$19) &amp; "." &amp; DI286)
        )
    ),
    IF(DH286&lt;&gt;"",
        IF(INT('Drill Size Info'!$AA$19)=INT('Drill Size Info'!$AB$19),
            --(INT('Drill Size Info'!$AA$19) &amp; "." &amp; LEFT(DH286,3)),
            IF(AND((--(INT('Drill Size Info'!$AA$19) &amp; "." &amp; LEFT(DH286,3))&gt;=--('Drill Size Info'!$AA$19)), (--(INT('Drill Size Info'!$AA$19) &amp; "." &amp; LEFT(DH286,3))&lt;=--('Drill Size Info'!$AB$19))),
                --(INT('Drill Size Info'!$AA$19) &amp; "." &amp; LEFT(DH286,3)),
                --(INT('Drill Size Info'!$AB$19) &amp; "." &amp; LEFT(DH286,3))
            )
        ),
        "OK"
    )
)</f>
        <v>OK</v>
      </c>
      <c r="S286" s="150" t="str">
        <f>IF(DJ286&lt;&gt;"",
    IF(INT('Drill Size Info'!$AA$19)=INT('Drill Size Info'!$AB$19),
        --(INT('Drill Size Info'!$AA$19) &amp; "." &amp; DJ286),
        IF(AND((--(INT('Drill Size Info'!$AA$19) &amp; "." &amp; DJ286)&gt;=--('Drill Size Info'!$AA$19)), (--(INT('Drill Size Info'!$AA$19) &amp; "." &amp; DJ286)&lt;=--('Drill Size Info'!$AB$19))),
            --(INT('Drill Size Info'!$AA$19) &amp; "." &amp; DJ286),
            --(INT('Drill Size Info'!$AB$19) &amp; "." &amp; DJ286)
        )
    ),
    IF(DH286&lt;&gt;"",
        IF(INT('Drill Size Info'!$AA$19)=INT('Drill Size Info'!$AB$19),
            --(INT('Drill Size Info'!$AA$19) &amp; "." &amp; RIGHT(DH286,3)),
            IF(AND((--(INT('Drill Size Info'!$AA$19) &amp; "." &amp; RIGHT(DH286,3))&gt;=--('Drill Size Info'!$AA$19)), (--(INT('Drill Size Info'!$AA$19) &amp; "." &amp; RIGHT(DH286,3))&lt;=--('Drill Size Info'!$AB$19))),
                --(INT('Drill Size Info'!$AA$19) &amp; "." &amp; RIGHT(DH286,3)),
                --(INT('Drill Size Info'!$AB$19) &amp; "." &amp; RIGHT(DH286,3))
            )
        ),
        "N/A"
    )
)</f>
        <v>N/A</v>
      </c>
      <c r="T286" s="150" t="str">
        <f>IF(DL286&lt;&gt;"",
    IF(INT('Drill Size Info'!$AA$19)=INT('Drill Size Info'!$AB$15),
        --(INT('Drill Size Info'!$AA$15) &amp; "." &amp; DL286),
        IF(AND((--(INT('Drill Size Info'!$AA$15) &amp; "." &amp; DL286)&gt;=--('Drill Size Info'!$AA$15)), (--(INT('Drill Size Info'!$AA$15) &amp; "." &amp; DL286)&lt;=--('Drill Size Info'!$AB$15))),
            --(INT('Drill Size Info'!$AA$15) &amp; "." &amp; DL286),
            --(INT('Drill Size Info'!$AB$15) &amp; "." &amp; DL286)
        )
    ),
    IF(DK286&lt;&gt;"",
        IF(INT('Drill Size Info'!$AA$15)=INT('Drill Size Info'!$AB$15),
            --(INT('Drill Size Info'!$AA$15) &amp; "." &amp; LEFT(DK286,3)),
            IF(AND((--(INT('Drill Size Info'!$AA$15) &amp; "." &amp; LEFT(DK286,3))&gt;=--('Drill Size Info'!$AA$15)), (--(INT('Drill Size Info'!$AA$15) &amp; "." &amp; LEFT(DK286,3))&lt;=--('Drill Size Info'!$AB$15))),
                --(INT('Drill Size Info'!$AA$15) &amp; "." &amp; LEFT(DK286,3)),
                --(INT('Drill Size Info'!$AB$15) &amp; "." &amp; LEFT(DK286,3))
            )
        ),
        "OK"
    )
)</f>
        <v>OK</v>
      </c>
      <c r="U286" s="150" t="str">
        <f>IF(DM286&lt;&gt;"",
    IF(INT('Drill Size Info'!$AA$19)=INT('Drill Size Info'!$AB$15),
        --(INT('Drill Size Info'!$AA$15) &amp; "." &amp; DM286),
        IF(AND((--(INT('Drill Size Info'!$AA$15) &amp; "." &amp; DM286)&gt;=--('Drill Size Info'!$AA$15)), (--(INT('Drill Size Info'!$AA$15) &amp; "." &amp; DM286)&lt;=--('Drill Size Info'!$AB$15))),
            --(INT('Drill Size Info'!$AA$15) &amp; "." &amp; DM286),
            --(INT('Drill Size Info'!$AB$15) &amp; "." &amp; DM286)
        )
    ),
    IF(DK286&lt;&gt;"",
        IF(INT('Drill Size Info'!$AA$15)=INT('Drill Size Info'!$AB$15),
            --(INT('Drill Size Info'!$AA$15) &amp; "." &amp; RIGHT(DK286,3)),
            IF(AND((--(INT('Drill Size Info'!$AA$15) &amp; "." &amp; RIGHT(DK286,3))&gt;=--('Drill Size Info'!$AA$15)), (--(INT('Drill Size Info'!$AA$15) &amp; "." &amp; RIGHT(DK286,3))&lt;=--('Drill Size Info'!$AB$15))),
                --(INT('Drill Size Info'!$AA$15) &amp; "." &amp; RIGHT(DK286,3)),
                --(INT('Drill Size Info'!$AB$15) &amp; "." &amp; RIGHT(DK286,3))
            )
        ),
        "N/A"
    )
)</f>
        <v>N/A</v>
      </c>
      <c r="V286" s="161"/>
      <c r="W286" s="161"/>
      <c r="X286" s="161"/>
      <c r="Y286" s="161"/>
      <c r="Z286" s="161"/>
      <c r="AA286" s="162"/>
      <c r="AB286" s="162"/>
      <c r="AC286" s="162"/>
      <c r="AD286" s="162"/>
      <c r="AE286" s="162"/>
      <c r="AF286" s="162"/>
      <c r="AG286" s="162"/>
      <c r="AH286" s="162"/>
      <c r="AI286" s="162"/>
      <c r="AJ286" s="162"/>
      <c r="AK286" s="162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162"/>
      <c r="BB286" s="163"/>
      <c r="BC286" s="163"/>
      <c r="BD286" s="163"/>
      <c r="BE286" s="164"/>
      <c r="BF286" s="165"/>
      <c r="BG286" s="162"/>
      <c r="BH286" s="162"/>
      <c r="BI286" s="164"/>
      <c r="BJ286" s="38"/>
      <c r="BK286" s="38"/>
      <c r="BL286" s="38"/>
      <c r="BM286" s="38"/>
      <c r="BN286" s="38"/>
      <c r="BO286" s="38"/>
      <c r="BP286" s="117" t="str">
        <f t="shared" si="194"/>
        <v/>
      </c>
      <c r="BQ286" s="38"/>
      <c r="BR286" s="38"/>
      <c r="BS286" s="38"/>
      <c r="BT286" s="38"/>
      <c r="BV286" s="17">
        <f t="shared" si="188"/>
        <v>0</v>
      </c>
      <c r="BW286" s="17">
        <f t="shared" si="189"/>
        <v>0</v>
      </c>
      <c r="BX286" s="17">
        <f t="shared" si="190"/>
        <v>0</v>
      </c>
      <c r="BY286" s="17">
        <f t="shared" si="191"/>
        <v>0</v>
      </c>
      <c r="BZ286" s="17">
        <f t="shared" si="192"/>
        <v>0</v>
      </c>
      <c r="CA286" s="17">
        <f t="shared" si="193"/>
        <v>0</v>
      </c>
      <c r="CB286" s="17">
        <f t="shared" si="195"/>
        <v>0</v>
      </c>
      <c r="CC286" s="17">
        <f t="shared" si="196"/>
        <v>0</v>
      </c>
      <c r="CD286" s="17">
        <f t="shared" si="197"/>
        <v>0</v>
      </c>
      <c r="CE286" s="17">
        <f t="shared" si="198"/>
        <v>0</v>
      </c>
      <c r="CF286" s="17">
        <f t="shared" si="199"/>
        <v>0</v>
      </c>
      <c r="CG286" s="17">
        <f t="shared" si="200"/>
        <v>0</v>
      </c>
      <c r="CH286" s="17">
        <f t="shared" si="201"/>
        <v>0</v>
      </c>
      <c r="CI286" s="17">
        <f t="shared" si="202"/>
        <v>0</v>
      </c>
      <c r="CJ286" s="17">
        <f t="shared" si="203"/>
        <v>0</v>
      </c>
      <c r="CK286" s="17">
        <f t="shared" si="204"/>
        <v>0</v>
      </c>
      <c r="CL286" s="17">
        <f t="shared" si="205"/>
        <v>0</v>
      </c>
      <c r="CM286" s="17">
        <f t="shared" si="206"/>
        <v>0</v>
      </c>
      <c r="CN286" s="17">
        <f t="shared" si="207"/>
        <v>0</v>
      </c>
      <c r="CO286" s="17">
        <f t="shared" si="208"/>
        <v>0</v>
      </c>
      <c r="CP286" s="17">
        <f t="shared" si="209"/>
        <v>0</v>
      </c>
      <c r="CQ286" s="17">
        <f t="shared" si="210"/>
        <v>0</v>
      </c>
      <c r="CR286" s="17">
        <f t="shared" si="211"/>
        <v>0</v>
      </c>
      <c r="CS286" s="17">
        <f t="shared" si="212"/>
        <v>0</v>
      </c>
      <c r="CT286" s="17">
        <f t="shared" si="213"/>
        <v>0</v>
      </c>
      <c r="CU286" s="17">
        <f t="shared" si="214"/>
        <v>0</v>
      </c>
      <c r="CV286" s="17">
        <f t="shared" si="215"/>
        <v>0</v>
      </c>
      <c r="CW286" s="17">
        <f t="shared" si="216"/>
        <v>0</v>
      </c>
      <c r="CX286" s="17">
        <f t="shared" si="217"/>
        <v>0</v>
      </c>
      <c r="CY286" s="17">
        <f t="shared" si="218"/>
        <v>0</v>
      </c>
      <c r="CZ286" s="17">
        <f t="shared" si="219"/>
        <v>0</v>
      </c>
      <c r="DA286" s="17">
        <f t="shared" si="220"/>
        <v>0</v>
      </c>
      <c r="DB286" s="17">
        <f t="shared" si="221"/>
        <v>0</v>
      </c>
      <c r="DC286" s="17">
        <f t="shared" si="222"/>
        <v>0</v>
      </c>
      <c r="DD286" s="17">
        <f t="shared" si="223"/>
        <v>0</v>
      </c>
      <c r="DE286" s="17">
        <f t="shared" si="224"/>
        <v>0</v>
      </c>
      <c r="DF286" s="17">
        <f t="shared" si="225"/>
        <v>0</v>
      </c>
      <c r="DG286" s="17">
        <f t="shared" si="226"/>
        <v>0</v>
      </c>
    </row>
    <row r="287" spans="2:111" ht="15" customHeight="1" x14ac:dyDescent="0.2">
      <c r="B287" s="156">
        <v>279</v>
      </c>
      <c r="C287" s="157" t="str">
        <f t="shared" si="227"/>
        <v/>
      </c>
      <c r="D287" s="158" t="str">
        <f t="shared" si="187"/>
        <v>OK</v>
      </c>
      <c r="E287" s="159" t="e">
        <f>VLOOKUP('DATA SHEET'!$B$9,'Drill Size Info'!$T$2:$U$8,2,FALSE)</f>
        <v>#N/A</v>
      </c>
      <c r="F287" s="159" t="str">
        <f t="shared" si="228"/>
        <v/>
      </c>
      <c r="G287" s="91">
        <f t="shared" si="229"/>
        <v>0</v>
      </c>
      <c r="H287" s="160" t="s">
        <v>175</v>
      </c>
      <c r="I287" s="160" t="s">
        <v>175</v>
      </c>
      <c r="J287" s="160" t="str">
        <f>IF('DATA SHEET'!$B$10="NC-50","N/A","OK")</f>
        <v>OK</v>
      </c>
      <c r="K287" s="160" t="str">
        <f>IF('DATA SHEET'!$B$10="NC-50","N/A","OK")</f>
        <v>OK</v>
      </c>
      <c r="L287" s="160" t="str">
        <f t="shared" si="230"/>
        <v>OK</v>
      </c>
      <c r="M287" s="160" t="str">
        <f t="shared" si="231"/>
        <v>OK</v>
      </c>
      <c r="N287" s="160"/>
      <c r="O287" s="160"/>
      <c r="P287" s="160"/>
      <c r="Q287" s="160"/>
      <c r="R287" s="92" t="str">
        <f>IF(DI287&lt;&gt;"",
    IF(INT('Drill Size Info'!$AA$19)=INT('Drill Size Info'!$AB$19),
        --(INT('Drill Size Info'!$AA$19) &amp; "." &amp; DI287),
        IF(AND((--(INT('Drill Size Info'!$AA$19) &amp; "." &amp; DI287)&gt;=--('Drill Size Info'!$AA$19)), (--(INT('Drill Size Info'!$AA$19) &amp; "." &amp; DI287)&lt;=--('Drill Size Info'!$AB$19))),
            --(INT('Drill Size Info'!$AA$19) &amp; "." &amp; DI287),
            --(INT('Drill Size Info'!$AB$19) &amp; "." &amp; DI287)
        )
    ),
    IF(DH287&lt;&gt;"",
        IF(INT('Drill Size Info'!$AA$19)=INT('Drill Size Info'!$AB$19),
            --(INT('Drill Size Info'!$AA$19) &amp; "." &amp; LEFT(DH287,3)),
            IF(AND((--(INT('Drill Size Info'!$AA$19) &amp; "." &amp; LEFT(DH287,3))&gt;=--('Drill Size Info'!$AA$19)), (--(INT('Drill Size Info'!$AA$19) &amp; "." &amp; LEFT(DH287,3))&lt;=--('Drill Size Info'!$AB$19))),
                --(INT('Drill Size Info'!$AA$19) &amp; "." &amp; LEFT(DH287,3)),
                --(INT('Drill Size Info'!$AB$19) &amp; "." &amp; LEFT(DH287,3))
            )
        ),
        "OK"
    )
)</f>
        <v>OK</v>
      </c>
      <c r="S287" s="150" t="str">
        <f>IF(DJ287&lt;&gt;"",
    IF(INT('Drill Size Info'!$AA$19)=INT('Drill Size Info'!$AB$19),
        --(INT('Drill Size Info'!$AA$19) &amp; "." &amp; DJ287),
        IF(AND((--(INT('Drill Size Info'!$AA$19) &amp; "." &amp; DJ287)&gt;=--('Drill Size Info'!$AA$19)), (--(INT('Drill Size Info'!$AA$19) &amp; "." &amp; DJ287)&lt;=--('Drill Size Info'!$AB$19))),
            --(INT('Drill Size Info'!$AA$19) &amp; "." &amp; DJ287),
            --(INT('Drill Size Info'!$AB$19) &amp; "." &amp; DJ287)
        )
    ),
    IF(DH287&lt;&gt;"",
        IF(INT('Drill Size Info'!$AA$19)=INT('Drill Size Info'!$AB$19),
            --(INT('Drill Size Info'!$AA$19) &amp; "." &amp; RIGHT(DH287,3)),
            IF(AND((--(INT('Drill Size Info'!$AA$19) &amp; "." &amp; RIGHT(DH287,3))&gt;=--('Drill Size Info'!$AA$19)), (--(INT('Drill Size Info'!$AA$19) &amp; "." &amp; RIGHT(DH287,3))&lt;=--('Drill Size Info'!$AB$19))),
                --(INT('Drill Size Info'!$AA$19) &amp; "." &amp; RIGHT(DH287,3)),
                --(INT('Drill Size Info'!$AB$19) &amp; "." &amp; RIGHT(DH287,3))
            )
        ),
        "N/A"
    )
)</f>
        <v>N/A</v>
      </c>
      <c r="T287" s="150" t="str">
        <f>IF(DL287&lt;&gt;"",
    IF(INT('Drill Size Info'!$AA$19)=INT('Drill Size Info'!$AB$15),
        --(INT('Drill Size Info'!$AA$15) &amp; "." &amp; DL287),
        IF(AND((--(INT('Drill Size Info'!$AA$15) &amp; "." &amp; DL287)&gt;=--('Drill Size Info'!$AA$15)), (--(INT('Drill Size Info'!$AA$15) &amp; "." &amp; DL287)&lt;=--('Drill Size Info'!$AB$15))),
            --(INT('Drill Size Info'!$AA$15) &amp; "." &amp; DL287),
            --(INT('Drill Size Info'!$AB$15) &amp; "." &amp; DL287)
        )
    ),
    IF(DK287&lt;&gt;"",
        IF(INT('Drill Size Info'!$AA$15)=INT('Drill Size Info'!$AB$15),
            --(INT('Drill Size Info'!$AA$15) &amp; "." &amp; LEFT(DK287,3)),
            IF(AND((--(INT('Drill Size Info'!$AA$15) &amp; "." &amp; LEFT(DK287,3))&gt;=--('Drill Size Info'!$AA$15)), (--(INT('Drill Size Info'!$AA$15) &amp; "." &amp; LEFT(DK287,3))&lt;=--('Drill Size Info'!$AB$15))),
                --(INT('Drill Size Info'!$AA$15) &amp; "." &amp; LEFT(DK287,3)),
                --(INT('Drill Size Info'!$AB$15) &amp; "." &amp; LEFT(DK287,3))
            )
        ),
        "OK"
    )
)</f>
        <v>OK</v>
      </c>
      <c r="U287" s="150" t="str">
        <f>IF(DM287&lt;&gt;"",
    IF(INT('Drill Size Info'!$AA$19)=INT('Drill Size Info'!$AB$15),
        --(INT('Drill Size Info'!$AA$15) &amp; "." &amp; DM287),
        IF(AND((--(INT('Drill Size Info'!$AA$15) &amp; "." &amp; DM287)&gt;=--('Drill Size Info'!$AA$15)), (--(INT('Drill Size Info'!$AA$15) &amp; "." &amp; DM287)&lt;=--('Drill Size Info'!$AB$15))),
            --(INT('Drill Size Info'!$AA$15) &amp; "." &amp; DM287),
            --(INT('Drill Size Info'!$AB$15) &amp; "." &amp; DM287)
        )
    ),
    IF(DK287&lt;&gt;"",
        IF(INT('Drill Size Info'!$AA$15)=INT('Drill Size Info'!$AB$15),
            --(INT('Drill Size Info'!$AA$15) &amp; "." &amp; RIGHT(DK287,3)),
            IF(AND((--(INT('Drill Size Info'!$AA$15) &amp; "." &amp; RIGHT(DK287,3))&gt;=--('Drill Size Info'!$AA$15)), (--(INT('Drill Size Info'!$AA$15) &amp; "." &amp; RIGHT(DK287,3))&lt;=--('Drill Size Info'!$AB$15))),
                --(INT('Drill Size Info'!$AA$15) &amp; "." &amp; RIGHT(DK287,3)),
                --(INT('Drill Size Info'!$AB$15) &amp; "." &amp; RIGHT(DK287,3))
            )
        ),
        "N/A"
    )
)</f>
        <v>N/A</v>
      </c>
      <c r="V287" s="161"/>
      <c r="W287" s="161"/>
      <c r="X287" s="161"/>
      <c r="Y287" s="161"/>
      <c r="Z287" s="161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62"/>
      <c r="AL287" s="162"/>
      <c r="AM287" s="162"/>
      <c r="AN287" s="162"/>
      <c r="AO287" s="162"/>
      <c r="AP287" s="162"/>
      <c r="AQ287" s="162"/>
      <c r="AR287" s="162"/>
      <c r="AS287" s="162"/>
      <c r="AT287" s="162"/>
      <c r="AU287" s="162"/>
      <c r="AV287" s="162"/>
      <c r="AW287" s="162"/>
      <c r="AX287" s="162"/>
      <c r="AY287" s="162"/>
      <c r="AZ287" s="162"/>
      <c r="BA287" s="162"/>
      <c r="BB287" s="163"/>
      <c r="BC287" s="163"/>
      <c r="BD287" s="163"/>
      <c r="BE287" s="164"/>
      <c r="BF287" s="165"/>
      <c r="BG287" s="162"/>
      <c r="BH287" s="162"/>
      <c r="BI287" s="164"/>
      <c r="BJ287" s="38"/>
      <c r="BK287" s="38"/>
      <c r="BL287" s="38"/>
      <c r="BM287" s="38"/>
      <c r="BN287" s="38"/>
      <c r="BO287" s="38"/>
      <c r="BP287" s="117" t="str">
        <f t="shared" si="194"/>
        <v/>
      </c>
      <c r="BQ287" s="38"/>
      <c r="BR287" s="38"/>
      <c r="BS287" s="38"/>
      <c r="BT287" s="38"/>
      <c r="BV287" s="17">
        <f t="shared" si="188"/>
        <v>0</v>
      </c>
      <c r="BW287" s="17">
        <f t="shared" si="189"/>
        <v>0</v>
      </c>
      <c r="BX287" s="17">
        <f t="shared" si="190"/>
        <v>0</v>
      </c>
      <c r="BY287" s="17">
        <f t="shared" si="191"/>
        <v>0</v>
      </c>
      <c r="BZ287" s="17">
        <f t="shared" si="192"/>
        <v>0</v>
      </c>
      <c r="CA287" s="17">
        <f t="shared" si="193"/>
        <v>0</v>
      </c>
      <c r="CB287" s="17">
        <f t="shared" si="195"/>
        <v>0</v>
      </c>
      <c r="CC287" s="17">
        <f t="shared" si="196"/>
        <v>0</v>
      </c>
      <c r="CD287" s="17">
        <f t="shared" si="197"/>
        <v>0</v>
      </c>
      <c r="CE287" s="17">
        <f t="shared" si="198"/>
        <v>0</v>
      </c>
      <c r="CF287" s="17">
        <f t="shared" si="199"/>
        <v>0</v>
      </c>
      <c r="CG287" s="17">
        <f t="shared" si="200"/>
        <v>0</v>
      </c>
      <c r="CH287" s="17">
        <f t="shared" si="201"/>
        <v>0</v>
      </c>
      <c r="CI287" s="17">
        <f t="shared" si="202"/>
        <v>0</v>
      </c>
      <c r="CJ287" s="17">
        <f t="shared" si="203"/>
        <v>0</v>
      </c>
      <c r="CK287" s="17">
        <f t="shared" si="204"/>
        <v>0</v>
      </c>
      <c r="CL287" s="17">
        <f t="shared" si="205"/>
        <v>0</v>
      </c>
      <c r="CM287" s="17">
        <f t="shared" si="206"/>
        <v>0</v>
      </c>
      <c r="CN287" s="17">
        <f t="shared" si="207"/>
        <v>0</v>
      </c>
      <c r="CO287" s="17">
        <f t="shared" si="208"/>
        <v>0</v>
      </c>
      <c r="CP287" s="17">
        <f t="shared" si="209"/>
        <v>0</v>
      </c>
      <c r="CQ287" s="17">
        <f t="shared" si="210"/>
        <v>0</v>
      </c>
      <c r="CR287" s="17">
        <f t="shared" si="211"/>
        <v>0</v>
      </c>
      <c r="CS287" s="17">
        <f t="shared" si="212"/>
        <v>0</v>
      </c>
      <c r="CT287" s="17">
        <f t="shared" si="213"/>
        <v>0</v>
      </c>
      <c r="CU287" s="17">
        <f t="shared" si="214"/>
        <v>0</v>
      </c>
      <c r="CV287" s="17">
        <f t="shared" si="215"/>
        <v>0</v>
      </c>
      <c r="CW287" s="17">
        <f t="shared" si="216"/>
        <v>0</v>
      </c>
      <c r="CX287" s="17">
        <f t="shared" si="217"/>
        <v>0</v>
      </c>
      <c r="CY287" s="17">
        <f t="shared" si="218"/>
        <v>0</v>
      </c>
      <c r="CZ287" s="17">
        <f t="shared" si="219"/>
        <v>0</v>
      </c>
      <c r="DA287" s="17">
        <f t="shared" si="220"/>
        <v>0</v>
      </c>
      <c r="DB287" s="17">
        <f t="shared" si="221"/>
        <v>0</v>
      </c>
      <c r="DC287" s="17">
        <f t="shared" si="222"/>
        <v>0</v>
      </c>
      <c r="DD287" s="17">
        <f t="shared" si="223"/>
        <v>0</v>
      </c>
      <c r="DE287" s="17">
        <f t="shared" si="224"/>
        <v>0</v>
      </c>
      <c r="DF287" s="17">
        <f t="shared" si="225"/>
        <v>0</v>
      </c>
      <c r="DG287" s="17">
        <f t="shared" si="226"/>
        <v>0</v>
      </c>
    </row>
    <row r="288" spans="2:111" ht="15" customHeight="1" x14ac:dyDescent="0.2">
      <c r="B288" s="156">
        <v>280</v>
      </c>
      <c r="C288" s="157" t="str">
        <f t="shared" si="227"/>
        <v/>
      </c>
      <c r="D288" s="158" t="str">
        <f t="shared" si="187"/>
        <v>OK</v>
      </c>
      <c r="E288" s="159" t="e">
        <f>VLOOKUP('DATA SHEET'!$B$9,'Drill Size Info'!$T$2:$U$8,2,FALSE)</f>
        <v>#N/A</v>
      </c>
      <c r="F288" s="159" t="str">
        <f t="shared" si="228"/>
        <v/>
      </c>
      <c r="G288" s="91">
        <f t="shared" si="229"/>
        <v>0</v>
      </c>
      <c r="H288" s="160" t="s">
        <v>175</v>
      </c>
      <c r="I288" s="160" t="s">
        <v>175</v>
      </c>
      <c r="J288" s="160" t="str">
        <f>IF('DATA SHEET'!$B$10="NC-50","N/A","OK")</f>
        <v>OK</v>
      </c>
      <c r="K288" s="160" t="str">
        <f>IF('DATA SHEET'!$B$10="NC-50","N/A","OK")</f>
        <v>OK</v>
      </c>
      <c r="L288" s="160" t="str">
        <f t="shared" si="230"/>
        <v>OK</v>
      </c>
      <c r="M288" s="160" t="str">
        <f t="shared" si="231"/>
        <v>OK</v>
      </c>
      <c r="N288" s="160"/>
      <c r="O288" s="160"/>
      <c r="P288" s="160"/>
      <c r="Q288" s="160"/>
      <c r="R288" s="92" t="str">
        <f>IF(DI288&lt;&gt;"",
    IF(INT('Drill Size Info'!$AA$19)=INT('Drill Size Info'!$AB$19),
        --(INT('Drill Size Info'!$AA$19) &amp; "." &amp; DI288),
        IF(AND((--(INT('Drill Size Info'!$AA$19) &amp; "." &amp; DI288)&gt;=--('Drill Size Info'!$AA$19)), (--(INT('Drill Size Info'!$AA$19) &amp; "." &amp; DI288)&lt;=--('Drill Size Info'!$AB$19))),
            --(INT('Drill Size Info'!$AA$19) &amp; "." &amp; DI288),
            --(INT('Drill Size Info'!$AB$19) &amp; "." &amp; DI288)
        )
    ),
    IF(DH288&lt;&gt;"",
        IF(INT('Drill Size Info'!$AA$19)=INT('Drill Size Info'!$AB$19),
            --(INT('Drill Size Info'!$AA$19) &amp; "." &amp; LEFT(DH288,3)),
            IF(AND((--(INT('Drill Size Info'!$AA$19) &amp; "." &amp; LEFT(DH288,3))&gt;=--('Drill Size Info'!$AA$19)), (--(INT('Drill Size Info'!$AA$19) &amp; "." &amp; LEFT(DH288,3))&lt;=--('Drill Size Info'!$AB$19))),
                --(INT('Drill Size Info'!$AA$19) &amp; "." &amp; LEFT(DH288,3)),
                --(INT('Drill Size Info'!$AB$19) &amp; "." &amp; LEFT(DH288,3))
            )
        ),
        "OK"
    )
)</f>
        <v>OK</v>
      </c>
      <c r="S288" s="150" t="str">
        <f>IF(DJ288&lt;&gt;"",
    IF(INT('Drill Size Info'!$AA$19)=INT('Drill Size Info'!$AB$19),
        --(INT('Drill Size Info'!$AA$19) &amp; "." &amp; DJ288),
        IF(AND((--(INT('Drill Size Info'!$AA$19) &amp; "." &amp; DJ288)&gt;=--('Drill Size Info'!$AA$19)), (--(INT('Drill Size Info'!$AA$19) &amp; "." &amp; DJ288)&lt;=--('Drill Size Info'!$AB$19))),
            --(INT('Drill Size Info'!$AA$19) &amp; "." &amp; DJ288),
            --(INT('Drill Size Info'!$AB$19) &amp; "." &amp; DJ288)
        )
    ),
    IF(DH288&lt;&gt;"",
        IF(INT('Drill Size Info'!$AA$19)=INT('Drill Size Info'!$AB$19),
            --(INT('Drill Size Info'!$AA$19) &amp; "." &amp; RIGHT(DH288,3)),
            IF(AND((--(INT('Drill Size Info'!$AA$19) &amp; "." &amp; RIGHT(DH288,3))&gt;=--('Drill Size Info'!$AA$19)), (--(INT('Drill Size Info'!$AA$19) &amp; "." &amp; RIGHT(DH288,3))&lt;=--('Drill Size Info'!$AB$19))),
                --(INT('Drill Size Info'!$AA$19) &amp; "." &amp; RIGHT(DH288,3)),
                --(INT('Drill Size Info'!$AB$19) &amp; "." &amp; RIGHT(DH288,3))
            )
        ),
        "N/A"
    )
)</f>
        <v>N/A</v>
      </c>
      <c r="T288" s="150" t="str">
        <f>IF(DL288&lt;&gt;"",
    IF(INT('Drill Size Info'!$AA$19)=INT('Drill Size Info'!$AB$15),
        --(INT('Drill Size Info'!$AA$15) &amp; "." &amp; DL288),
        IF(AND((--(INT('Drill Size Info'!$AA$15) &amp; "." &amp; DL288)&gt;=--('Drill Size Info'!$AA$15)), (--(INT('Drill Size Info'!$AA$15) &amp; "." &amp; DL288)&lt;=--('Drill Size Info'!$AB$15))),
            --(INT('Drill Size Info'!$AA$15) &amp; "." &amp; DL288),
            --(INT('Drill Size Info'!$AB$15) &amp; "." &amp; DL288)
        )
    ),
    IF(DK288&lt;&gt;"",
        IF(INT('Drill Size Info'!$AA$15)=INT('Drill Size Info'!$AB$15),
            --(INT('Drill Size Info'!$AA$15) &amp; "." &amp; LEFT(DK288,3)),
            IF(AND((--(INT('Drill Size Info'!$AA$15) &amp; "." &amp; LEFT(DK288,3))&gt;=--('Drill Size Info'!$AA$15)), (--(INT('Drill Size Info'!$AA$15) &amp; "." &amp; LEFT(DK288,3))&lt;=--('Drill Size Info'!$AB$15))),
                --(INT('Drill Size Info'!$AA$15) &amp; "." &amp; LEFT(DK288,3)),
                --(INT('Drill Size Info'!$AB$15) &amp; "." &amp; LEFT(DK288,3))
            )
        ),
        "OK"
    )
)</f>
        <v>OK</v>
      </c>
      <c r="U288" s="150" t="str">
        <f>IF(DM288&lt;&gt;"",
    IF(INT('Drill Size Info'!$AA$19)=INT('Drill Size Info'!$AB$15),
        --(INT('Drill Size Info'!$AA$15) &amp; "." &amp; DM288),
        IF(AND((--(INT('Drill Size Info'!$AA$15) &amp; "." &amp; DM288)&gt;=--('Drill Size Info'!$AA$15)), (--(INT('Drill Size Info'!$AA$15) &amp; "." &amp; DM288)&lt;=--('Drill Size Info'!$AB$15))),
            --(INT('Drill Size Info'!$AA$15) &amp; "." &amp; DM288),
            --(INT('Drill Size Info'!$AB$15) &amp; "." &amp; DM288)
        )
    ),
    IF(DK288&lt;&gt;"",
        IF(INT('Drill Size Info'!$AA$15)=INT('Drill Size Info'!$AB$15),
            --(INT('Drill Size Info'!$AA$15) &amp; "." &amp; RIGHT(DK288,3)),
            IF(AND((--(INT('Drill Size Info'!$AA$15) &amp; "." &amp; RIGHT(DK288,3))&gt;=--('Drill Size Info'!$AA$15)), (--(INT('Drill Size Info'!$AA$15) &amp; "." &amp; RIGHT(DK288,3))&lt;=--('Drill Size Info'!$AB$15))),
                --(INT('Drill Size Info'!$AA$15) &amp; "." &amp; RIGHT(DK288,3)),
                --(INT('Drill Size Info'!$AB$15) &amp; "." &amp; RIGHT(DK288,3))
            )
        ),
        "N/A"
    )
)</f>
        <v>N/A</v>
      </c>
      <c r="V288" s="161"/>
      <c r="W288" s="161"/>
      <c r="X288" s="161"/>
      <c r="Y288" s="161"/>
      <c r="Z288" s="161"/>
      <c r="AA288" s="162"/>
      <c r="AB288" s="162"/>
      <c r="AC288" s="162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3"/>
      <c r="BC288" s="163"/>
      <c r="BD288" s="163"/>
      <c r="BE288" s="164"/>
      <c r="BF288" s="165"/>
      <c r="BG288" s="162"/>
      <c r="BH288" s="162"/>
      <c r="BI288" s="164"/>
      <c r="BJ288" s="38"/>
      <c r="BK288" s="38"/>
      <c r="BL288" s="38"/>
      <c r="BM288" s="38"/>
      <c r="BN288" s="38"/>
      <c r="BO288" s="38"/>
      <c r="BP288" s="117" t="str">
        <f t="shared" si="194"/>
        <v/>
      </c>
      <c r="BQ288" s="38"/>
      <c r="BR288" s="38"/>
      <c r="BS288" s="38"/>
      <c r="BT288" s="38"/>
      <c r="BV288" s="17">
        <f t="shared" si="188"/>
        <v>0</v>
      </c>
      <c r="BW288" s="17">
        <f t="shared" si="189"/>
        <v>0</v>
      </c>
      <c r="BX288" s="17">
        <f t="shared" si="190"/>
        <v>0</v>
      </c>
      <c r="BY288" s="17">
        <f t="shared" si="191"/>
        <v>0</v>
      </c>
      <c r="BZ288" s="17">
        <f t="shared" si="192"/>
        <v>0</v>
      </c>
      <c r="CA288" s="17">
        <f t="shared" si="193"/>
        <v>0</v>
      </c>
      <c r="CB288" s="17">
        <f t="shared" si="195"/>
        <v>0</v>
      </c>
      <c r="CC288" s="17">
        <f t="shared" si="196"/>
        <v>0</v>
      </c>
      <c r="CD288" s="17">
        <f t="shared" si="197"/>
        <v>0</v>
      </c>
      <c r="CE288" s="17">
        <f t="shared" si="198"/>
        <v>0</v>
      </c>
      <c r="CF288" s="17">
        <f t="shared" si="199"/>
        <v>0</v>
      </c>
      <c r="CG288" s="17">
        <f t="shared" si="200"/>
        <v>0</v>
      </c>
      <c r="CH288" s="17">
        <f t="shared" si="201"/>
        <v>0</v>
      </c>
      <c r="CI288" s="17">
        <f t="shared" si="202"/>
        <v>0</v>
      </c>
      <c r="CJ288" s="17">
        <f t="shared" si="203"/>
        <v>0</v>
      </c>
      <c r="CK288" s="17">
        <f t="shared" si="204"/>
        <v>0</v>
      </c>
      <c r="CL288" s="17">
        <f t="shared" si="205"/>
        <v>0</v>
      </c>
      <c r="CM288" s="17">
        <f t="shared" si="206"/>
        <v>0</v>
      </c>
      <c r="CN288" s="17">
        <f t="shared" si="207"/>
        <v>0</v>
      </c>
      <c r="CO288" s="17">
        <f t="shared" si="208"/>
        <v>0</v>
      </c>
      <c r="CP288" s="17">
        <f t="shared" si="209"/>
        <v>0</v>
      </c>
      <c r="CQ288" s="17">
        <f t="shared" si="210"/>
        <v>0</v>
      </c>
      <c r="CR288" s="17">
        <f t="shared" si="211"/>
        <v>0</v>
      </c>
      <c r="CS288" s="17">
        <f t="shared" si="212"/>
        <v>0</v>
      </c>
      <c r="CT288" s="17">
        <f t="shared" si="213"/>
        <v>0</v>
      </c>
      <c r="CU288" s="17">
        <f t="shared" si="214"/>
        <v>0</v>
      </c>
      <c r="CV288" s="17">
        <f t="shared" si="215"/>
        <v>0</v>
      </c>
      <c r="CW288" s="17">
        <f t="shared" si="216"/>
        <v>0</v>
      </c>
      <c r="CX288" s="17">
        <f t="shared" si="217"/>
        <v>0</v>
      </c>
      <c r="CY288" s="17">
        <f t="shared" si="218"/>
        <v>0</v>
      </c>
      <c r="CZ288" s="17">
        <f t="shared" si="219"/>
        <v>0</v>
      </c>
      <c r="DA288" s="17">
        <f t="shared" si="220"/>
        <v>0</v>
      </c>
      <c r="DB288" s="17">
        <f t="shared" si="221"/>
        <v>0</v>
      </c>
      <c r="DC288" s="17">
        <f t="shared" si="222"/>
        <v>0</v>
      </c>
      <c r="DD288" s="17">
        <f t="shared" si="223"/>
        <v>0</v>
      </c>
      <c r="DE288" s="17">
        <f t="shared" si="224"/>
        <v>0</v>
      </c>
      <c r="DF288" s="17">
        <f t="shared" si="225"/>
        <v>0</v>
      </c>
      <c r="DG288" s="17">
        <f t="shared" si="226"/>
        <v>0</v>
      </c>
    </row>
    <row r="289" spans="2:111" ht="15" customHeight="1" x14ac:dyDescent="0.2">
      <c r="B289" s="156">
        <v>281</v>
      </c>
      <c r="C289" s="157" t="str">
        <f t="shared" si="227"/>
        <v/>
      </c>
      <c r="D289" s="158" t="str">
        <f t="shared" si="187"/>
        <v>OK</v>
      </c>
      <c r="E289" s="159" t="e">
        <f>VLOOKUP('DATA SHEET'!$B$9,'Drill Size Info'!$T$2:$U$8,2,FALSE)</f>
        <v>#N/A</v>
      </c>
      <c r="F289" s="159" t="str">
        <f t="shared" si="228"/>
        <v/>
      </c>
      <c r="G289" s="91">
        <f t="shared" si="229"/>
        <v>0</v>
      </c>
      <c r="H289" s="160" t="s">
        <v>175</v>
      </c>
      <c r="I289" s="160" t="s">
        <v>175</v>
      </c>
      <c r="J289" s="160" t="str">
        <f>IF('DATA SHEET'!$B$10="NC-50","N/A","OK")</f>
        <v>OK</v>
      </c>
      <c r="K289" s="160" t="str">
        <f>IF('DATA SHEET'!$B$10="NC-50","N/A","OK")</f>
        <v>OK</v>
      </c>
      <c r="L289" s="160" t="str">
        <f t="shared" si="230"/>
        <v>OK</v>
      </c>
      <c r="M289" s="160" t="str">
        <f t="shared" si="231"/>
        <v>OK</v>
      </c>
      <c r="N289" s="160"/>
      <c r="O289" s="160"/>
      <c r="P289" s="160"/>
      <c r="Q289" s="160"/>
      <c r="R289" s="92" t="str">
        <f>IF(DI289&lt;&gt;"",
    IF(INT('Drill Size Info'!$AA$19)=INT('Drill Size Info'!$AB$19),
        --(INT('Drill Size Info'!$AA$19) &amp; "." &amp; DI289),
        IF(AND((--(INT('Drill Size Info'!$AA$19) &amp; "." &amp; DI289)&gt;=--('Drill Size Info'!$AA$19)), (--(INT('Drill Size Info'!$AA$19) &amp; "." &amp; DI289)&lt;=--('Drill Size Info'!$AB$19))),
            --(INT('Drill Size Info'!$AA$19) &amp; "." &amp; DI289),
            --(INT('Drill Size Info'!$AB$19) &amp; "." &amp; DI289)
        )
    ),
    IF(DH289&lt;&gt;"",
        IF(INT('Drill Size Info'!$AA$19)=INT('Drill Size Info'!$AB$19),
            --(INT('Drill Size Info'!$AA$19) &amp; "." &amp; LEFT(DH289,3)),
            IF(AND((--(INT('Drill Size Info'!$AA$19) &amp; "." &amp; LEFT(DH289,3))&gt;=--('Drill Size Info'!$AA$19)), (--(INT('Drill Size Info'!$AA$19) &amp; "." &amp; LEFT(DH289,3))&lt;=--('Drill Size Info'!$AB$19))),
                --(INT('Drill Size Info'!$AA$19) &amp; "." &amp; LEFT(DH289,3)),
                --(INT('Drill Size Info'!$AB$19) &amp; "." &amp; LEFT(DH289,3))
            )
        ),
        "OK"
    )
)</f>
        <v>OK</v>
      </c>
      <c r="S289" s="150" t="str">
        <f>IF(DJ289&lt;&gt;"",
    IF(INT('Drill Size Info'!$AA$19)=INT('Drill Size Info'!$AB$19),
        --(INT('Drill Size Info'!$AA$19) &amp; "." &amp; DJ289),
        IF(AND((--(INT('Drill Size Info'!$AA$19) &amp; "." &amp; DJ289)&gt;=--('Drill Size Info'!$AA$19)), (--(INT('Drill Size Info'!$AA$19) &amp; "." &amp; DJ289)&lt;=--('Drill Size Info'!$AB$19))),
            --(INT('Drill Size Info'!$AA$19) &amp; "." &amp; DJ289),
            --(INT('Drill Size Info'!$AB$19) &amp; "." &amp; DJ289)
        )
    ),
    IF(DH289&lt;&gt;"",
        IF(INT('Drill Size Info'!$AA$19)=INT('Drill Size Info'!$AB$19),
            --(INT('Drill Size Info'!$AA$19) &amp; "." &amp; RIGHT(DH289,3)),
            IF(AND((--(INT('Drill Size Info'!$AA$19) &amp; "." &amp; RIGHT(DH289,3))&gt;=--('Drill Size Info'!$AA$19)), (--(INT('Drill Size Info'!$AA$19) &amp; "." &amp; RIGHT(DH289,3))&lt;=--('Drill Size Info'!$AB$19))),
                --(INT('Drill Size Info'!$AA$19) &amp; "." &amp; RIGHT(DH289,3)),
                --(INT('Drill Size Info'!$AB$19) &amp; "." &amp; RIGHT(DH289,3))
            )
        ),
        "N/A"
    )
)</f>
        <v>N/A</v>
      </c>
      <c r="T289" s="150" t="str">
        <f>IF(DL289&lt;&gt;"",
    IF(INT('Drill Size Info'!$AA$19)=INT('Drill Size Info'!$AB$15),
        --(INT('Drill Size Info'!$AA$15) &amp; "." &amp; DL289),
        IF(AND((--(INT('Drill Size Info'!$AA$15) &amp; "." &amp; DL289)&gt;=--('Drill Size Info'!$AA$15)), (--(INT('Drill Size Info'!$AA$15) &amp; "." &amp; DL289)&lt;=--('Drill Size Info'!$AB$15))),
            --(INT('Drill Size Info'!$AA$15) &amp; "." &amp; DL289),
            --(INT('Drill Size Info'!$AB$15) &amp; "." &amp; DL289)
        )
    ),
    IF(DK289&lt;&gt;"",
        IF(INT('Drill Size Info'!$AA$15)=INT('Drill Size Info'!$AB$15),
            --(INT('Drill Size Info'!$AA$15) &amp; "." &amp; LEFT(DK289,3)),
            IF(AND((--(INT('Drill Size Info'!$AA$15) &amp; "." &amp; LEFT(DK289,3))&gt;=--('Drill Size Info'!$AA$15)), (--(INT('Drill Size Info'!$AA$15) &amp; "." &amp; LEFT(DK289,3))&lt;=--('Drill Size Info'!$AB$15))),
                --(INT('Drill Size Info'!$AA$15) &amp; "." &amp; LEFT(DK289,3)),
                --(INT('Drill Size Info'!$AB$15) &amp; "." &amp; LEFT(DK289,3))
            )
        ),
        "OK"
    )
)</f>
        <v>OK</v>
      </c>
      <c r="U289" s="150" t="str">
        <f>IF(DM289&lt;&gt;"",
    IF(INT('Drill Size Info'!$AA$19)=INT('Drill Size Info'!$AB$15),
        --(INT('Drill Size Info'!$AA$15) &amp; "." &amp; DM289),
        IF(AND((--(INT('Drill Size Info'!$AA$15) &amp; "." &amp; DM289)&gt;=--('Drill Size Info'!$AA$15)), (--(INT('Drill Size Info'!$AA$15) &amp; "." &amp; DM289)&lt;=--('Drill Size Info'!$AB$15))),
            --(INT('Drill Size Info'!$AA$15) &amp; "." &amp; DM289),
            --(INT('Drill Size Info'!$AB$15) &amp; "." &amp; DM289)
        )
    ),
    IF(DK289&lt;&gt;"",
        IF(INT('Drill Size Info'!$AA$15)=INT('Drill Size Info'!$AB$15),
            --(INT('Drill Size Info'!$AA$15) &amp; "." &amp; RIGHT(DK289,3)),
            IF(AND((--(INT('Drill Size Info'!$AA$15) &amp; "." &amp; RIGHT(DK289,3))&gt;=--('Drill Size Info'!$AA$15)), (--(INT('Drill Size Info'!$AA$15) &amp; "." &amp; RIGHT(DK289,3))&lt;=--('Drill Size Info'!$AB$15))),
                --(INT('Drill Size Info'!$AA$15) &amp; "." &amp; RIGHT(DK289,3)),
                --(INT('Drill Size Info'!$AB$15) &amp; "." &amp; RIGHT(DK289,3))
            )
        ),
        "N/A"
    )
)</f>
        <v>N/A</v>
      </c>
      <c r="V289" s="161"/>
      <c r="W289" s="161"/>
      <c r="X289" s="161"/>
      <c r="Y289" s="161"/>
      <c r="Z289" s="161"/>
      <c r="AA289" s="162"/>
      <c r="AB289" s="162"/>
      <c r="AC289" s="162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3"/>
      <c r="BC289" s="163"/>
      <c r="BD289" s="163"/>
      <c r="BE289" s="164"/>
      <c r="BF289" s="165"/>
      <c r="BG289" s="162"/>
      <c r="BH289" s="162"/>
      <c r="BI289" s="164"/>
      <c r="BJ289" s="38"/>
      <c r="BK289" s="38"/>
      <c r="BL289" s="38"/>
      <c r="BM289" s="38"/>
      <c r="BN289" s="38"/>
      <c r="BO289" s="38"/>
      <c r="BP289" s="117" t="str">
        <f t="shared" si="194"/>
        <v/>
      </c>
      <c r="BQ289" s="38"/>
      <c r="BR289" s="38"/>
      <c r="BS289" s="38"/>
      <c r="BT289" s="38"/>
      <c r="BV289" s="17">
        <f t="shared" si="188"/>
        <v>0</v>
      </c>
      <c r="BW289" s="17">
        <f t="shared" si="189"/>
        <v>0</v>
      </c>
      <c r="BX289" s="17">
        <f t="shared" si="190"/>
        <v>0</v>
      </c>
      <c r="BY289" s="17">
        <f t="shared" si="191"/>
        <v>0</v>
      </c>
      <c r="BZ289" s="17">
        <f t="shared" si="192"/>
        <v>0</v>
      </c>
      <c r="CA289" s="17">
        <f t="shared" si="193"/>
        <v>0</v>
      </c>
      <c r="CB289" s="17">
        <f t="shared" si="195"/>
        <v>0</v>
      </c>
      <c r="CC289" s="17">
        <f t="shared" si="196"/>
        <v>0</v>
      </c>
      <c r="CD289" s="17">
        <f t="shared" si="197"/>
        <v>0</v>
      </c>
      <c r="CE289" s="17">
        <f t="shared" si="198"/>
        <v>0</v>
      </c>
      <c r="CF289" s="17">
        <f t="shared" si="199"/>
        <v>0</v>
      </c>
      <c r="CG289" s="17">
        <f t="shared" si="200"/>
        <v>0</v>
      </c>
      <c r="CH289" s="17">
        <f t="shared" si="201"/>
        <v>0</v>
      </c>
      <c r="CI289" s="17">
        <f t="shared" si="202"/>
        <v>0</v>
      </c>
      <c r="CJ289" s="17">
        <f t="shared" si="203"/>
        <v>0</v>
      </c>
      <c r="CK289" s="17">
        <f t="shared" si="204"/>
        <v>0</v>
      </c>
      <c r="CL289" s="17">
        <f t="shared" si="205"/>
        <v>0</v>
      </c>
      <c r="CM289" s="17">
        <f t="shared" si="206"/>
        <v>0</v>
      </c>
      <c r="CN289" s="17">
        <f t="shared" si="207"/>
        <v>0</v>
      </c>
      <c r="CO289" s="17">
        <f t="shared" si="208"/>
        <v>0</v>
      </c>
      <c r="CP289" s="17">
        <f t="shared" si="209"/>
        <v>0</v>
      </c>
      <c r="CQ289" s="17">
        <f t="shared" si="210"/>
        <v>0</v>
      </c>
      <c r="CR289" s="17">
        <f t="shared" si="211"/>
        <v>0</v>
      </c>
      <c r="CS289" s="17">
        <f t="shared" si="212"/>
        <v>0</v>
      </c>
      <c r="CT289" s="17">
        <f t="shared" si="213"/>
        <v>0</v>
      </c>
      <c r="CU289" s="17">
        <f t="shared" si="214"/>
        <v>0</v>
      </c>
      <c r="CV289" s="17">
        <f t="shared" si="215"/>
        <v>0</v>
      </c>
      <c r="CW289" s="17">
        <f t="shared" si="216"/>
        <v>0</v>
      </c>
      <c r="CX289" s="17">
        <f t="shared" si="217"/>
        <v>0</v>
      </c>
      <c r="CY289" s="17">
        <f t="shared" si="218"/>
        <v>0</v>
      </c>
      <c r="CZ289" s="17">
        <f t="shared" si="219"/>
        <v>0</v>
      </c>
      <c r="DA289" s="17">
        <f t="shared" si="220"/>
        <v>0</v>
      </c>
      <c r="DB289" s="17">
        <f t="shared" si="221"/>
        <v>0</v>
      </c>
      <c r="DC289" s="17">
        <f t="shared" si="222"/>
        <v>0</v>
      </c>
      <c r="DD289" s="17">
        <f t="shared" si="223"/>
        <v>0</v>
      </c>
      <c r="DE289" s="17">
        <f t="shared" si="224"/>
        <v>0</v>
      </c>
      <c r="DF289" s="17">
        <f t="shared" si="225"/>
        <v>0</v>
      </c>
      <c r="DG289" s="17">
        <f t="shared" si="226"/>
        <v>0</v>
      </c>
    </row>
    <row r="290" spans="2:111" ht="15" customHeight="1" x14ac:dyDescent="0.2">
      <c r="B290" s="156">
        <v>282</v>
      </c>
      <c r="C290" s="157" t="str">
        <f t="shared" si="227"/>
        <v/>
      </c>
      <c r="D290" s="158" t="str">
        <f t="shared" si="187"/>
        <v>OK</v>
      </c>
      <c r="E290" s="159" t="e">
        <f>VLOOKUP('DATA SHEET'!$B$9,'Drill Size Info'!$T$2:$U$8,2,FALSE)</f>
        <v>#N/A</v>
      </c>
      <c r="F290" s="159" t="str">
        <f t="shared" si="228"/>
        <v/>
      </c>
      <c r="G290" s="91">
        <f t="shared" si="229"/>
        <v>0</v>
      </c>
      <c r="H290" s="160" t="s">
        <v>175</v>
      </c>
      <c r="I290" s="160" t="s">
        <v>175</v>
      </c>
      <c r="J290" s="160" t="str">
        <f>IF('DATA SHEET'!$B$10="NC-50","N/A","OK")</f>
        <v>OK</v>
      </c>
      <c r="K290" s="160" t="str">
        <f>IF('DATA SHEET'!$B$10="NC-50","N/A","OK")</f>
        <v>OK</v>
      </c>
      <c r="L290" s="160" t="str">
        <f t="shared" si="230"/>
        <v>OK</v>
      </c>
      <c r="M290" s="160" t="str">
        <f t="shared" si="231"/>
        <v>OK</v>
      </c>
      <c r="N290" s="160"/>
      <c r="O290" s="160"/>
      <c r="P290" s="160"/>
      <c r="Q290" s="160"/>
      <c r="R290" s="92" t="str">
        <f>IF(DI290&lt;&gt;"",
    IF(INT('Drill Size Info'!$AA$19)=INT('Drill Size Info'!$AB$19),
        --(INT('Drill Size Info'!$AA$19) &amp; "." &amp; DI290),
        IF(AND((--(INT('Drill Size Info'!$AA$19) &amp; "." &amp; DI290)&gt;=--('Drill Size Info'!$AA$19)), (--(INT('Drill Size Info'!$AA$19) &amp; "." &amp; DI290)&lt;=--('Drill Size Info'!$AB$19))),
            --(INT('Drill Size Info'!$AA$19) &amp; "." &amp; DI290),
            --(INT('Drill Size Info'!$AB$19) &amp; "." &amp; DI290)
        )
    ),
    IF(DH290&lt;&gt;"",
        IF(INT('Drill Size Info'!$AA$19)=INT('Drill Size Info'!$AB$19),
            --(INT('Drill Size Info'!$AA$19) &amp; "." &amp; LEFT(DH290,3)),
            IF(AND((--(INT('Drill Size Info'!$AA$19) &amp; "." &amp; LEFT(DH290,3))&gt;=--('Drill Size Info'!$AA$19)), (--(INT('Drill Size Info'!$AA$19) &amp; "." &amp; LEFT(DH290,3))&lt;=--('Drill Size Info'!$AB$19))),
                --(INT('Drill Size Info'!$AA$19) &amp; "." &amp; LEFT(DH290,3)),
                --(INT('Drill Size Info'!$AB$19) &amp; "." &amp; LEFT(DH290,3))
            )
        ),
        "OK"
    )
)</f>
        <v>OK</v>
      </c>
      <c r="S290" s="150" t="str">
        <f>IF(DJ290&lt;&gt;"",
    IF(INT('Drill Size Info'!$AA$19)=INT('Drill Size Info'!$AB$19),
        --(INT('Drill Size Info'!$AA$19) &amp; "." &amp; DJ290),
        IF(AND((--(INT('Drill Size Info'!$AA$19) &amp; "." &amp; DJ290)&gt;=--('Drill Size Info'!$AA$19)), (--(INT('Drill Size Info'!$AA$19) &amp; "." &amp; DJ290)&lt;=--('Drill Size Info'!$AB$19))),
            --(INT('Drill Size Info'!$AA$19) &amp; "." &amp; DJ290),
            --(INT('Drill Size Info'!$AB$19) &amp; "." &amp; DJ290)
        )
    ),
    IF(DH290&lt;&gt;"",
        IF(INT('Drill Size Info'!$AA$19)=INT('Drill Size Info'!$AB$19),
            --(INT('Drill Size Info'!$AA$19) &amp; "." &amp; RIGHT(DH290,3)),
            IF(AND((--(INT('Drill Size Info'!$AA$19) &amp; "." &amp; RIGHT(DH290,3))&gt;=--('Drill Size Info'!$AA$19)), (--(INT('Drill Size Info'!$AA$19) &amp; "." &amp; RIGHT(DH290,3))&lt;=--('Drill Size Info'!$AB$19))),
                --(INT('Drill Size Info'!$AA$19) &amp; "." &amp; RIGHT(DH290,3)),
                --(INT('Drill Size Info'!$AB$19) &amp; "." &amp; RIGHT(DH290,3))
            )
        ),
        "N/A"
    )
)</f>
        <v>N/A</v>
      </c>
      <c r="T290" s="150" t="str">
        <f>IF(DL290&lt;&gt;"",
    IF(INT('Drill Size Info'!$AA$19)=INT('Drill Size Info'!$AB$15),
        --(INT('Drill Size Info'!$AA$15) &amp; "." &amp; DL290),
        IF(AND((--(INT('Drill Size Info'!$AA$15) &amp; "." &amp; DL290)&gt;=--('Drill Size Info'!$AA$15)), (--(INT('Drill Size Info'!$AA$15) &amp; "." &amp; DL290)&lt;=--('Drill Size Info'!$AB$15))),
            --(INT('Drill Size Info'!$AA$15) &amp; "." &amp; DL290),
            --(INT('Drill Size Info'!$AB$15) &amp; "." &amp; DL290)
        )
    ),
    IF(DK290&lt;&gt;"",
        IF(INT('Drill Size Info'!$AA$15)=INT('Drill Size Info'!$AB$15),
            --(INT('Drill Size Info'!$AA$15) &amp; "." &amp; LEFT(DK290,3)),
            IF(AND((--(INT('Drill Size Info'!$AA$15) &amp; "." &amp; LEFT(DK290,3))&gt;=--('Drill Size Info'!$AA$15)), (--(INT('Drill Size Info'!$AA$15) &amp; "." &amp; LEFT(DK290,3))&lt;=--('Drill Size Info'!$AB$15))),
                --(INT('Drill Size Info'!$AA$15) &amp; "." &amp; LEFT(DK290,3)),
                --(INT('Drill Size Info'!$AB$15) &amp; "." &amp; LEFT(DK290,3))
            )
        ),
        "OK"
    )
)</f>
        <v>OK</v>
      </c>
      <c r="U290" s="150" t="str">
        <f>IF(DM290&lt;&gt;"",
    IF(INT('Drill Size Info'!$AA$19)=INT('Drill Size Info'!$AB$15),
        --(INT('Drill Size Info'!$AA$15) &amp; "." &amp; DM290),
        IF(AND((--(INT('Drill Size Info'!$AA$15) &amp; "." &amp; DM290)&gt;=--('Drill Size Info'!$AA$15)), (--(INT('Drill Size Info'!$AA$15) &amp; "." &amp; DM290)&lt;=--('Drill Size Info'!$AB$15))),
            --(INT('Drill Size Info'!$AA$15) &amp; "." &amp; DM290),
            --(INT('Drill Size Info'!$AB$15) &amp; "." &amp; DM290)
        )
    ),
    IF(DK290&lt;&gt;"",
        IF(INT('Drill Size Info'!$AA$15)=INT('Drill Size Info'!$AB$15),
            --(INT('Drill Size Info'!$AA$15) &amp; "." &amp; RIGHT(DK290,3)),
            IF(AND((--(INT('Drill Size Info'!$AA$15) &amp; "." &amp; RIGHT(DK290,3))&gt;=--('Drill Size Info'!$AA$15)), (--(INT('Drill Size Info'!$AA$15) &amp; "." &amp; RIGHT(DK290,3))&lt;=--('Drill Size Info'!$AB$15))),
                --(INT('Drill Size Info'!$AA$15) &amp; "." &amp; RIGHT(DK290,3)),
                --(INT('Drill Size Info'!$AB$15) &amp; "." &amp; RIGHT(DK290,3))
            )
        ),
        "N/A"
    )
)</f>
        <v>N/A</v>
      </c>
      <c r="V290" s="161"/>
      <c r="W290" s="161"/>
      <c r="X290" s="161"/>
      <c r="Y290" s="161"/>
      <c r="Z290" s="161"/>
      <c r="AA290" s="162"/>
      <c r="AB290" s="162"/>
      <c r="AC290" s="162"/>
      <c r="AD290" s="162"/>
      <c r="AE290" s="162"/>
      <c r="AF290" s="162"/>
      <c r="AG290" s="162"/>
      <c r="AH290" s="162"/>
      <c r="AI290" s="162"/>
      <c r="AJ290" s="162"/>
      <c r="AK290" s="162"/>
      <c r="AL290" s="162"/>
      <c r="AM290" s="162"/>
      <c r="AN290" s="162"/>
      <c r="AO290" s="162"/>
      <c r="AP290" s="162"/>
      <c r="AQ290" s="162"/>
      <c r="AR290" s="162"/>
      <c r="AS290" s="162"/>
      <c r="AT290" s="162"/>
      <c r="AU290" s="162"/>
      <c r="AV290" s="162"/>
      <c r="AW290" s="162"/>
      <c r="AX290" s="162"/>
      <c r="AY290" s="162"/>
      <c r="AZ290" s="162"/>
      <c r="BA290" s="162"/>
      <c r="BB290" s="163"/>
      <c r="BC290" s="163"/>
      <c r="BD290" s="163"/>
      <c r="BE290" s="164"/>
      <c r="BF290" s="165"/>
      <c r="BG290" s="162"/>
      <c r="BH290" s="162"/>
      <c r="BI290" s="164"/>
      <c r="BJ290" s="38"/>
      <c r="BK290" s="38"/>
      <c r="BL290" s="38"/>
      <c r="BM290" s="38"/>
      <c r="BN290" s="38"/>
      <c r="BO290" s="38"/>
      <c r="BP290" s="117" t="str">
        <f t="shared" si="194"/>
        <v/>
      </c>
      <c r="BQ290" s="38"/>
      <c r="BR290" s="38"/>
      <c r="BS290" s="38"/>
      <c r="BT290" s="38"/>
      <c r="BV290" s="17">
        <f t="shared" si="188"/>
        <v>0</v>
      </c>
      <c r="BW290" s="17">
        <f t="shared" si="189"/>
        <v>0</v>
      </c>
      <c r="BX290" s="17">
        <f t="shared" si="190"/>
        <v>0</v>
      </c>
      <c r="BY290" s="17">
        <f t="shared" si="191"/>
        <v>0</v>
      </c>
      <c r="BZ290" s="17">
        <f t="shared" si="192"/>
        <v>0</v>
      </c>
      <c r="CA290" s="17">
        <f t="shared" si="193"/>
        <v>0</v>
      </c>
      <c r="CB290" s="17">
        <f t="shared" si="195"/>
        <v>0</v>
      </c>
      <c r="CC290" s="17">
        <f t="shared" si="196"/>
        <v>0</v>
      </c>
      <c r="CD290" s="17">
        <f t="shared" si="197"/>
        <v>0</v>
      </c>
      <c r="CE290" s="17">
        <f t="shared" si="198"/>
        <v>0</v>
      </c>
      <c r="CF290" s="17">
        <f t="shared" si="199"/>
        <v>0</v>
      </c>
      <c r="CG290" s="17">
        <f t="shared" si="200"/>
        <v>0</v>
      </c>
      <c r="CH290" s="17">
        <f t="shared" si="201"/>
        <v>0</v>
      </c>
      <c r="CI290" s="17">
        <f t="shared" si="202"/>
        <v>0</v>
      </c>
      <c r="CJ290" s="17">
        <f t="shared" si="203"/>
        <v>0</v>
      </c>
      <c r="CK290" s="17">
        <f t="shared" si="204"/>
        <v>0</v>
      </c>
      <c r="CL290" s="17">
        <f t="shared" si="205"/>
        <v>0</v>
      </c>
      <c r="CM290" s="17">
        <f t="shared" si="206"/>
        <v>0</v>
      </c>
      <c r="CN290" s="17">
        <f t="shared" si="207"/>
        <v>0</v>
      </c>
      <c r="CO290" s="17">
        <f t="shared" si="208"/>
        <v>0</v>
      </c>
      <c r="CP290" s="17">
        <f t="shared" si="209"/>
        <v>0</v>
      </c>
      <c r="CQ290" s="17">
        <f t="shared" si="210"/>
        <v>0</v>
      </c>
      <c r="CR290" s="17">
        <f t="shared" si="211"/>
        <v>0</v>
      </c>
      <c r="CS290" s="17">
        <f t="shared" si="212"/>
        <v>0</v>
      </c>
      <c r="CT290" s="17">
        <f t="shared" si="213"/>
        <v>0</v>
      </c>
      <c r="CU290" s="17">
        <f t="shared" si="214"/>
        <v>0</v>
      </c>
      <c r="CV290" s="17">
        <f t="shared" si="215"/>
        <v>0</v>
      </c>
      <c r="CW290" s="17">
        <f t="shared" si="216"/>
        <v>0</v>
      </c>
      <c r="CX290" s="17">
        <f t="shared" si="217"/>
        <v>0</v>
      </c>
      <c r="CY290" s="17">
        <f t="shared" si="218"/>
        <v>0</v>
      </c>
      <c r="CZ290" s="17">
        <f t="shared" si="219"/>
        <v>0</v>
      </c>
      <c r="DA290" s="17">
        <f t="shared" si="220"/>
        <v>0</v>
      </c>
      <c r="DB290" s="17">
        <f t="shared" si="221"/>
        <v>0</v>
      </c>
      <c r="DC290" s="17">
        <f t="shared" si="222"/>
        <v>0</v>
      </c>
      <c r="DD290" s="17">
        <f t="shared" si="223"/>
        <v>0</v>
      </c>
      <c r="DE290" s="17">
        <f t="shared" si="224"/>
        <v>0</v>
      </c>
      <c r="DF290" s="17">
        <f t="shared" si="225"/>
        <v>0</v>
      </c>
      <c r="DG290" s="17">
        <f t="shared" si="226"/>
        <v>0</v>
      </c>
    </row>
    <row r="291" spans="2:111" ht="15" customHeight="1" x14ac:dyDescent="0.2">
      <c r="B291" s="156">
        <v>283</v>
      </c>
      <c r="C291" s="157" t="str">
        <f t="shared" si="227"/>
        <v/>
      </c>
      <c r="D291" s="158" t="str">
        <f t="shared" si="187"/>
        <v>OK</v>
      </c>
      <c r="E291" s="159" t="e">
        <f>VLOOKUP('DATA SHEET'!$B$9,'Drill Size Info'!$T$2:$U$8,2,FALSE)</f>
        <v>#N/A</v>
      </c>
      <c r="F291" s="159" t="str">
        <f t="shared" si="228"/>
        <v/>
      </c>
      <c r="G291" s="91">
        <f t="shared" si="229"/>
        <v>0</v>
      </c>
      <c r="H291" s="160" t="s">
        <v>175</v>
      </c>
      <c r="I291" s="160" t="s">
        <v>175</v>
      </c>
      <c r="J291" s="160" t="str">
        <f>IF('DATA SHEET'!$B$10="NC-50","N/A","OK")</f>
        <v>OK</v>
      </c>
      <c r="K291" s="160" t="str">
        <f>IF('DATA SHEET'!$B$10="NC-50","N/A","OK")</f>
        <v>OK</v>
      </c>
      <c r="L291" s="160" t="str">
        <f t="shared" si="230"/>
        <v>OK</v>
      </c>
      <c r="M291" s="160" t="str">
        <f t="shared" si="231"/>
        <v>OK</v>
      </c>
      <c r="N291" s="160"/>
      <c r="O291" s="160"/>
      <c r="P291" s="160"/>
      <c r="Q291" s="160"/>
      <c r="R291" s="92" t="str">
        <f>IF(DI291&lt;&gt;"",
    IF(INT('Drill Size Info'!$AA$19)=INT('Drill Size Info'!$AB$19),
        --(INT('Drill Size Info'!$AA$19) &amp; "." &amp; DI291),
        IF(AND((--(INT('Drill Size Info'!$AA$19) &amp; "." &amp; DI291)&gt;=--('Drill Size Info'!$AA$19)), (--(INT('Drill Size Info'!$AA$19) &amp; "." &amp; DI291)&lt;=--('Drill Size Info'!$AB$19))),
            --(INT('Drill Size Info'!$AA$19) &amp; "." &amp; DI291),
            --(INT('Drill Size Info'!$AB$19) &amp; "." &amp; DI291)
        )
    ),
    IF(DH291&lt;&gt;"",
        IF(INT('Drill Size Info'!$AA$19)=INT('Drill Size Info'!$AB$19),
            --(INT('Drill Size Info'!$AA$19) &amp; "." &amp; LEFT(DH291,3)),
            IF(AND((--(INT('Drill Size Info'!$AA$19) &amp; "." &amp; LEFT(DH291,3))&gt;=--('Drill Size Info'!$AA$19)), (--(INT('Drill Size Info'!$AA$19) &amp; "." &amp; LEFT(DH291,3))&lt;=--('Drill Size Info'!$AB$19))),
                --(INT('Drill Size Info'!$AA$19) &amp; "." &amp; LEFT(DH291,3)),
                --(INT('Drill Size Info'!$AB$19) &amp; "." &amp; LEFT(DH291,3))
            )
        ),
        "OK"
    )
)</f>
        <v>OK</v>
      </c>
      <c r="S291" s="150" t="str">
        <f>IF(DJ291&lt;&gt;"",
    IF(INT('Drill Size Info'!$AA$19)=INT('Drill Size Info'!$AB$19),
        --(INT('Drill Size Info'!$AA$19) &amp; "." &amp; DJ291),
        IF(AND((--(INT('Drill Size Info'!$AA$19) &amp; "." &amp; DJ291)&gt;=--('Drill Size Info'!$AA$19)), (--(INT('Drill Size Info'!$AA$19) &amp; "." &amp; DJ291)&lt;=--('Drill Size Info'!$AB$19))),
            --(INT('Drill Size Info'!$AA$19) &amp; "." &amp; DJ291),
            --(INT('Drill Size Info'!$AB$19) &amp; "." &amp; DJ291)
        )
    ),
    IF(DH291&lt;&gt;"",
        IF(INT('Drill Size Info'!$AA$19)=INT('Drill Size Info'!$AB$19),
            --(INT('Drill Size Info'!$AA$19) &amp; "." &amp; RIGHT(DH291,3)),
            IF(AND((--(INT('Drill Size Info'!$AA$19) &amp; "." &amp; RIGHT(DH291,3))&gt;=--('Drill Size Info'!$AA$19)), (--(INT('Drill Size Info'!$AA$19) &amp; "." &amp; RIGHT(DH291,3))&lt;=--('Drill Size Info'!$AB$19))),
                --(INT('Drill Size Info'!$AA$19) &amp; "." &amp; RIGHT(DH291,3)),
                --(INT('Drill Size Info'!$AB$19) &amp; "." &amp; RIGHT(DH291,3))
            )
        ),
        "N/A"
    )
)</f>
        <v>N/A</v>
      </c>
      <c r="T291" s="150" t="str">
        <f>IF(DL291&lt;&gt;"",
    IF(INT('Drill Size Info'!$AA$19)=INT('Drill Size Info'!$AB$15),
        --(INT('Drill Size Info'!$AA$15) &amp; "." &amp; DL291),
        IF(AND((--(INT('Drill Size Info'!$AA$15) &amp; "." &amp; DL291)&gt;=--('Drill Size Info'!$AA$15)), (--(INT('Drill Size Info'!$AA$15) &amp; "." &amp; DL291)&lt;=--('Drill Size Info'!$AB$15))),
            --(INT('Drill Size Info'!$AA$15) &amp; "." &amp; DL291),
            --(INT('Drill Size Info'!$AB$15) &amp; "." &amp; DL291)
        )
    ),
    IF(DK291&lt;&gt;"",
        IF(INT('Drill Size Info'!$AA$15)=INT('Drill Size Info'!$AB$15),
            --(INT('Drill Size Info'!$AA$15) &amp; "." &amp; LEFT(DK291,3)),
            IF(AND((--(INT('Drill Size Info'!$AA$15) &amp; "." &amp; LEFT(DK291,3))&gt;=--('Drill Size Info'!$AA$15)), (--(INT('Drill Size Info'!$AA$15) &amp; "." &amp; LEFT(DK291,3))&lt;=--('Drill Size Info'!$AB$15))),
                --(INT('Drill Size Info'!$AA$15) &amp; "." &amp; LEFT(DK291,3)),
                --(INT('Drill Size Info'!$AB$15) &amp; "." &amp; LEFT(DK291,3))
            )
        ),
        "OK"
    )
)</f>
        <v>OK</v>
      </c>
      <c r="U291" s="150" t="str">
        <f>IF(DM291&lt;&gt;"",
    IF(INT('Drill Size Info'!$AA$19)=INT('Drill Size Info'!$AB$15),
        --(INT('Drill Size Info'!$AA$15) &amp; "." &amp; DM291),
        IF(AND((--(INT('Drill Size Info'!$AA$15) &amp; "." &amp; DM291)&gt;=--('Drill Size Info'!$AA$15)), (--(INT('Drill Size Info'!$AA$15) &amp; "." &amp; DM291)&lt;=--('Drill Size Info'!$AB$15))),
            --(INT('Drill Size Info'!$AA$15) &amp; "." &amp; DM291),
            --(INT('Drill Size Info'!$AB$15) &amp; "." &amp; DM291)
        )
    ),
    IF(DK291&lt;&gt;"",
        IF(INT('Drill Size Info'!$AA$15)=INT('Drill Size Info'!$AB$15),
            --(INT('Drill Size Info'!$AA$15) &amp; "." &amp; RIGHT(DK291,3)),
            IF(AND((--(INT('Drill Size Info'!$AA$15) &amp; "." &amp; RIGHT(DK291,3))&gt;=--('Drill Size Info'!$AA$15)), (--(INT('Drill Size Info'!$AA$15) &amp; "." &amp; RIGHT(DK291,3))&lt;=--('Drill Size Info'!$AB$15))),
                --(INT('Drill Size Info'!$AA$15) &amp; "." &amp; RIGHT(DK291,3)),
                --(INT('Drill Size Info'!$AB$15) &amp; "." &amp; RIGHT(DK291,3))
            )
        ),
        "N/A"
    )
)</f>
        <v>N/A</v>
      </c>
      <c r="V291" s="161"/>
      <c r="W291" s="161"/>
      <c r="X291" s="161"/>
      <c r="Y291" s="161"/>
      <c r="Z291" s="161"/>
      <c r="AA291" s="162"/>
      <c r="AB291" s="162"/>
      <c r="AC291" s="162"/>
      <c r="AD291" s="162"/>
      <c r="AE291" s="162"/>
      <c r="AF291" s="162"/>
      <c r="AG291" s="162"/>
      <c r="AH291" s="162"/>
      <c r="AI291" s="162"/>
      <c r="AJ291" s="162"/>
      <c r="AK291" s="162"/>
      <c r="AL291" s="162"/>
      <c r="AM291" s="162"/>
      <c r="AN291" s="162"/>
      <c r="AO291" s="162"/>
      <c r="AP291" s="162"/>
      <c r="AQ291" s="162"/>
      <c r="AR291" s="162"/>
      <c r="AS291" s="162"/>
      <c r="AT291" s="162"/>
      <c r="AU291" s="162"/>
      <c r="AV291" s="162"/>
      <c r="AW291" s="162"/>
      <c r="AX291" s="162"/>
      <c r="AY291" s="162"/>
      <c r="AZ291" s="162"/>
      <c r="BA291" s="162"/>
      <c r="BB291" s="163"/>
      <c r="BC291" s="163"/>
      <c r="BD291" s="163"/>
      <c r="BE291" s="164"/>
      <c r="BF291" s="165"/>
      <c r="BG291" s="162"/>
      <c r="BH291" s="162"/>
      <c r="BI291" s="164"/>
      <c r="BJ291" s="38"/>
      <c r="BK291" s="38"/>
      <c r="BL291" s="38"/>
      <c r="BM291" s="38"/>
      <c r="BN291" s="38"/>
      <c r="BO291" s="38"/>
      <c r="BP291" s="117" t="str">
        <f t="shared" si="194"/>
        <v/>
      </c>
      <c r="BQ291" s="38"/>
      <c r="BR291" s="38"/>
      <c r="BS291" s="38"/>
      <c r="BT291" s="38"/>
      <c r="BV291" s="17">
        <f t="shared" si="188"/>
        <v>0</v>
      </c>
      <c r="BW291" s="17">
        <f t="shared" si="189"/>
        <v>0</v>
      </c>
      <c r="BX291" s="17">
        <f t="shared" si="190"/>
        <v>0</v>
      </c>
      <c r="BY291" s="17">
        <f t="shared" si="191"/>
        <v>0</v>
      </c>
      <c r="BZ291" s="17">
        <f t="shared" si="192"/>
        <v>0</v>
      </c>
      <c r="CA291" s="17">
        <f t="shared" si="193"/>
        <v>0</v>
      </c>
      <c r="CB291" s="17">
        <f t="shared" si="195"/>
        <v>0</v>
      </c>
      <c r="CC291" s="17">
        <f t="shared" si="196"/>
        <v>0</v>
      </c>
      <c r="CD291" s="17">
        <f t="shared" si="197"/>
        <v>0</v>
      </c>
      <c r="CE291" s="17">
        <f t="shared" si="198"/>
        <v>0</v>
      </c>
      <c r="CF291" s="17">
        <f t="shared" si="199"/>
        <v>0</v>
      </c>
      <c r="CG291" s="17">
        <f t="shared" si="200"/>
        <v>0</v>
      </c>
      <c r="CH291" s="17">
        <f t="shared" si="201"/>
        <v>0</v>
      </c>
      <c r="CI291" s="17">
        <f t="shared" si="202"/>
        <v>0</v>
      </c>
      <c r="CJ291" s="17">
        <f t="shared" si="203"/>
        <v>0</v>
      </c>
      <c r="CK291" s="17">
        <f t="shared" si="204"/>
        <v>0</v>
      </c>
      <c r="CL291" s="17">
        <f t="shared" si="205"/>
        <v>0</v>
      </c>
      <c r="CM291" s="17">
        <f t="shared" si="206"/>
        <v>0</v>
      </c>
      <c r="CN291" s="17">
        <f t="shared" si="207"/>
        <v>0</v>
      </c>
      <c r="CO291" s="17">
        <f t="shared" si="208"/>
        <v>0</v>
      </c>
      <c r="CP291" s="17">
        <f t="shared" si="209"/>
        <v>0</v>
      </c>
      <c r="CQ291" s="17">
        <f t="shared" si="210"/>
        <v>0</v>
      </c>
      <c r="CR291" s="17">
        <f t="shared" si="211"/>
        <v>0</v>
      </c>
      <c r="CS291" s="17">
        <f t="shared" si="212"/>
        <v>0</v>
      </c>
      <c r="CT291" s="17">
        <f t="shared" si="213"/>
        <v>0</v>
      </c>
      <c r="CU291" s="17">
        <f t="shared" si="214"/>
        <v>0</v>
      </c>
      <c r="CV291" s="17">
        <f t="shared" si="215"/>
        <v>0</v>
      </c>
      <c r="CW291" s="17">
        <f t="shared" si="216"/>
        <v>0</v>
      </c>
      <c r="CX291" s="17">
        <f t="shared" si="217"/>
        <v>0</v>
      </c>
      <c r="CY291" s="17">
        <f t="shared" si="218"/>
        <v>0</v>
      </c>
      <c r="CZ291" s="17">
        <f t="shared" si="219"/>
        <v>0</v>
      </c>
      <c r="DA291" s="17">
        <f t="shared" si="220"/>
        <v>0</v>
      </c>
      <c r="DB291" s="17">
        <f t="shared" si="221"/>
        <v>0</v>
      </c>
      <c r="DC291" s="17">
        <f t="shared" si="222"/>
        <v>0</v>
      </c>
      <c r="DD291" s="17">
        <f t="shared" si="223"/>
        <v>0</v>
      </c>
      <c r="DE291" s="17">
        <f t="shared" si="224"/>
        <v>0</v>
      </c>
      <c r="DF291" s="17">
        <f t="shared" si="225"/>
        <v>0</v>
      </c>
      <c r="DG291" s="17">
        <f t="shared" si="226"/>
        <v>0</v>
      </c>
    </row>
    <row r="292" spans="2:111" ht="15" customHeight="1" x14ac:dyDescent="0.2">
      <c r="B292" s="156">
        <v>284</v>
      </c>
      <c r="C292" s="157" t="str">
        <f t="shared" si="227"/>
        <v/>
      </c>
      <c r="D292" s="158" t="str">
        <f t="shared" si="187"/>
        <v>OK</v>
      </c>
      <c r="E292" s="159" t="e">
        <f>VLOOKUP('DATA SHEET'!$B$9,'Drill Size Info'!$T$2:$U$8,2,FALSE)</f>
        <v>#N/A</v>
      </c>
      <c r="F292" s="159" t="str">
        <f t="shared" si="228"/>
        <v/>
      </c>
      <c r="G292" s="91">
        <f t="shared" si="229"/>
        <v>0</v>
      </c>
      <c r="H292" s="160" t="s">
        <v>175</v>
      </c>
      <c r="I292" s="160" t="s">
        <v>175</v>
      </c>
      <c r="J292" s="160" t="str">
        <f>IF('DATA SHEET'!$B$10="NC-50","N/A","OK")</f>
        <v>OK</v>
      </c>
      <c r="K292" s="160" t="str">
        <f>IF('DATA SHEET'!$B$10="NC-50","N/A","OK")</f>
        <v>OK</v>
      </c>
      <c r="L292" s="160" t="str">
        <f t="shared" si="230"/>
        <v>OK</v>
      </c>
      <c r="M292" s="160" t="str">
        <f t="shared" si="231"/>
        <v>OK</v>
      </c>
      <c r="N292" s="160"/>
      <c r="O292" s="160"/>
      <c r="P292" s="160"/>
      <c r="Q292" s="160"/>
      <c r="R292" s="92" t="str">
        <f>IF(DI292&lt;&gt;"",
    IF(INT('Drill Size Info'!$AA$19)=INT('Drill Size Info'!$AB$19),
        --(INT('Drill Size Info'!$AA$19) &amp; "." &amp; DI292),
        IF(AND((--(INT('Drill Size Info'!$AA$19) &amp; "." &amp; DI292)&gt;=--('Drill Size Info'!$AA$19)), (--(INT('Drill Size Info'!$AA$19) &amp; "." &amp; DI292)&lt;=--('Drill Size Info'!$AB$19))),
            --(INT('Drill Size Info'!$AA$19) &amp; "." &amp; DI292),
            --(INT('Drill Size Info'!$AB$19) &amp; "." &amp; DI292)
        )
    ),
    IF(DH292&lt;&gt;"",
        IF(INT('Drill Size Info'!$AA$19)=INT('Drill Size Info'!$AB$19),
            --(INT('Drill Size Info'!$AA$19) &amp; "." &amp; LEFT(DH292,3)),
            IF(AND((--(INT('Drill Size Info'!$AA$19) &amp; "." &amp; LEFT(DH292,3))&gt;=--('Drill Size Info'!$AA$19)), (--(INT('Drill Size Info'!$AA$19) &amp; "." &amp; LEFT(DH292,3))&lt;=--('Drill Size Info'!$AB$19))),
                --(INT('Drill Size Info'!$AA$19) &amp; "." &amp; LEFT(DH292,3)),
                --(INT('Drill Size Info'!$AB$19) &amp; "." &amp; LEFT(DH292,3))
            )
        ),
        "OK"
    )
)</f>
        <v>OK</v>
      </c>
      <c r="S292" s="150" t="str">
        <f>IF(DJ292&lt;&gt;"",
    IF(INT('Drill Size Info'!$AA$19)=INT('Drill Size Info'!$AB$19),
        --(INT('Drill Size Info'!$AA$19) &amp; "." &amp; DJ292),
        IF(AND((--(INT('Drill Size Info'!$AA$19) &amp; "." &amp; DJ292)&gt;=--('Drill Size Info'!$AA$19)), (--(INT('Drill Size Info'!$AA$19) &amp; "." &amp; DJ292)&lt;=--('Drill Size Info'!$AB$19))),
            --(INT('Drill Size Info'!$AA$19) &amp; "." &amp; DJ292),
            --(INT('Drill Size Info'!$AB$19) &amp; "." &amp; DJ292)
        )
    ),
    IF(DH292&lt;&gt;"",
        IF(INT('Drill Size Info'!$AA$19)=INT('Drill Size Info'!$AB$19),
            --(INT('Drill Size Info'!$AA$19) &amp; "." &amp; RIGHT(DH292,3)),
            IF(AND((--(INT('Drill Size Info'!$AA$19) &amp; "." &amp; RIGHT(DH292,3))&gt;=--('Drill Size Info'!$AA$19)), (--(INT('Drill Size Info'!$AA$19) &amp; "." &amp; RIGHT(DH292,3))&lt;=--('Drill Size Info'!$AB$19))),
                --(INT('Drill Size Info'!$AA$19) &amp; "." &amp; RIGHT(DH292,3)),
                --(INT('Drill Size Info'!$AB$19) &amp; "." &amp; RIGHT(DH292,3))
            )
        ),
        "N/A"
    )
)</f>
        <v>N/A</v>
      </c>
      <c r="T292" s="150" t="str">
        <f>IF(DL292&lt;&gt;"",
    IF(INT('Drill Size Info'!$AA$19)=INT('Drill Size Info'!$AB$15),
        --(INT('Drill Size Info'!$AA$15) &amp; "." &amp; DL292),
        IF(AND((--(INT('Drill Size Info'!$AA$15) &amp; "." &amp; DL292)&gt;=--('Drill Size Info'!$AA$15)), (--(INT('Drill Size Info'!$AA$15) &amp; "." &amp; DL292)&lt;=--('Drill Size Info'!$AB$15))),
            --(INT('Drill Size Info'!$AA$15) &amp; "." &amp; DL292),
            --(INT('Drill Size Info'!$AB$15) &amp; "." &amp; DL292)
        )
    ),
    IF(DK292&lt;&gt;"",
        IF(INT('Drill Size Info'!$AA$15)=INT('Drill Size Info'!$AB$15),
            --(INT('Drill Size Info'!$AA$15) &amp; "." &amp; LEFT(DK292,3)),
            IF(AND((--(INT('Drill Size Info'!$AA$15) &amp; "." &amp; LEFT(DK292,3))&gt;=--('Drill Size Info'!$AA$15)), (--(INT('Drill Size Info'!$AA$15) &amp; "." &amp; LEFT(DK292,3))&lt;=--('Drill Size Info'!$AB$15))),
                --(INT('Drill Size Info'!$AA$15) &amp; "." &amp; LEFT(DK292,3)),
                --(INT('Drill Size Info'!$AB$15) &amp; "." &amp; LEFT(DK292,3))
            )
        ),
        "OK"
    )
)</f>
        <v>OK</v>
      </c>
      <c r="U292" s="150" t="str">
        <f>IF(DM292&lt;&gt;"",
    IF(INT('Drill Size Info'!$AA$19)=INT('Drill Size Info'!$AB$15),
        --(INT('Drill Size Info'!$AA$15) &amp; "." &amp; DM292),
        IF(AND((--(INT('Drill Size Info'!$AA$15) &amp; "." &amp; DM292)&gt;=--('Drill Size Info'!$AA$15)), (--(INT('Drill Size Info'!$AA$15) &amp; "." &amp; DM292)&lt;=--('Drill Size Info'!$AB$15))),
            --(INT('Drill Size Info'!$AA$15) &amp; "." &amp; DM292),
            --(INT('Drill Size Info'!$AB$15) &amp; "." &amp; DM292)
        )
    ),
    IF(DK292&lt;&gt;"",
        IF(INT('Drill Size Info'!$AA$15)=INT('Drill Size Info'!$AB$15),
            --(INT('Drill Size Info'!$AA$15) &amp; "." &amp; RIGHT(DK292,3)),
            IF(AND((--(INT('Drill Size Info'!$AA$15) &amp; "." &amp; RIGHT(DK292,3))&gt;=--('Drill Size Info'!$AA$15)), (--(INT('Drill Size Info'!$AA$15) &amp; "." &amp; RIGHT(DK292,3))&lt;=--('Drill Size Info'!$AB$15))),
                --(INT('Drill Size Info'!$AA$15) &amp; "." &amp; RIGHT(DK292,3)),
                --(INT('Drill Size Info'!$AB$15) &amp; "." &amp; RIGHT(DK292,3))
            )
        ),
        "N/A"
    )
)</f>
        <v>N/A</v>
      </c>
      <c r="V292" s="161"/>
      <c r="W292" s="161"/>
      <c r="X292" s="161"/>
      <c r="Y292" s="161"/>
      <c r="Z292" s="161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3"/>
      <c r="BC292" s="163"/>
      <c r="BD292" s="163"/>
      <c r="BE292" s="164"/>
      <c r="BF292" s="165"/>
      <c r="BG292" s="162"/>
      <c r="BH292" s="162"/>
      <c r="BI292" s="164"/>
      <c r="BJ292" s="38"/>
      <c r="BK292" s="38"/>
      <c r="BL292" s="38"/>
      <c r="BM292" s="38"/>
      <c r="BN292" s="38"/>
      <c r="BO292" s="38"/>
      <c r="BP292" s="117" t="str">
        <f t="shared" si="194"/>
        <v/>
      </c>
      <c r="BQ292" s="38"/>
      <c r="BR292" s="38"/>
      <c r="BS292" s="38"/>
      <c r="BT292" s="38"/>
      <c r="BV292" s="17">
        <f t="shared" si="188"/>
        <v>0</v>
      </c>
      <c r="BW292" s="17">
        <f t="shared" si="189"/>
        <v>0</v>
      </c>
      <c r="BX292" s="17">
        <f t="shared" si="190"/>
        <v>0</v>
      </c>
      <c r="BY292" s="17">
        <f t="shared" si="191"/>
        <v>0</v>
      </c>
      <c r="BZ292" s="17">
        <f t="shared" si="192"/>
        <v>0</v>
      </c>
      <c r="CA292" s="17">
        <f t="shared" si="193"/>
        <v>0</v>
      </c>
      <c r="CB292" s="17">
        <f t="shared" si="195"/>
        <v>0</v>
      </c>
      <c r="CC292" s="17">
        <f t="shared" si="196"/>
        <v>0</v>
      </c>
      <c r="CD292" s="17">
        <f t="shared" si="197"/>
        <v>0</v>
      </c>
      <c r="CE292" s="17">
        <f t="shared" si="198"/>
        <v>0</v>
      </c>
      <c r="CF292" s="17">
        <f t="shared" si="199"/>
        <v>0</v>
      </c>
      <c r="CG292" s="17">
        <f t="shared" si="200"/>
        <v>0</v>
      </c>
      <c r="CH292" s="17">
        <f t="shared" si="201"/>
        <v>0</v>
      </c>
      <c r="CI292" s="17">
        <f t="shared" si="202"/>
        <v>0</v>
      </c>
      <c r="CJ292" s="17">
        <f t="shared" si="203"/>
        <v>0</v>
      </c>
      <c r="CK292" s="17">
        <f t="shared" si="204"/>
        <v>0</v>
      </c>
      <c r="CL292" s="17">
        <f t="shared" si="205"/>
        <v>0</v>
      </c>
      <c r="CM292" s="17">
        <f t="shared" si="206"/>
        <v>0</v>
      </c>
      <c r="CN292" s="17">
        <f t="shared" si="207"/>
        <v>0</v>
      </c>
      <c r="CO292" s="17">
        <f t="shared" si="208"/>
        <v>0</v>
      </c>
      <c r="CP292" s="17">
        <f t="shared" si="209"/>
        <v>0</v>
      </c>
      <c r="CQ292" s="17">
        <f t="shared" si="210"/>
        <v>0</v>
      </c>
      <c r="CR292" s="17">
        <f t="shared" si="211"/>
        <v>0</v>
      </c>
      <c r="CS292" s="17">
        <f t="shared" si="212"/>
        <v>0</v>
      </c>
      <c r="CT292" s="17">
        <f t="shared" si="213"/>
        <v>0</v>
      </c>
      <c r="CU292" s="17">
        <f t="shared" si="214"/>
        <v>0</v>
      </c>
      <c r="CV292" s="17">
        <f t="shared" si="215"/>
        <v>0</v>
      </c>
      <c r="CW292" s="17">
        <f t="shared" si="216"/>
        <v>0</v>
      </c>
      <c r="CX292" s="17">
        <f t="shared" si="217"/>
        <v>0</v>
      </c>
      <c r="CY292" s="17">
        <f t="shared" si="218"/>
        <v>0</v>
      </c>
      <c r="CZ292" s="17">
        <f t="shared" si="219"/>
        <v>0</v>
      </c>
      <c r="DA292" s="17">
        <f t="shared" si="220"/>
        <v>0</v>
      </c>
      <c r="DB292" s="17">
        <f t="shared" si="221"/>
        <v>0</v>
      </c>
      <c r="DC292" s="17">
        <f t="shared" si="222"/>
        <v>0</v>
      </c>
      <c r="DD292" s="17">
        <f t="shared" si="223"/>
        <v>0</v>
      </c>
      <c r="DE292" s="17">
        <f t="shared" si="224"/>
        <v>0</v>
      </c>
      <c r="DF292" s="17">
        <f t="shared" si="225"/>
        <v>0</v>
      </c>
      <c r="DG292" s="17">
        <f t="shared" si="226"/>
        <v>0</v>
      </c>
    </row>
    <row r="293" spans="2:111" ht="15" customHeight="1" x14ac:dyDescent="0.2">
      <c r="B293" s="156">
        <v>285</v>
      </c>
      <c r="C293" s="157" t="str">
        <f t="shared" si="227"/>
        <v/>
      </c>
      <c r="D293" s="158" t="str">
        <f t="shared" si="187"/>
        <v>OK</v>
      </c>
      <c r="E293" s="159" t="e">
        <f>VLOOKUP('DATA SHEET'!$B$9,'Drill Size Info'!$T$2:$U$8,2,FALSE)</f>
        <v>#N/A</v>
      </c>
      <c r="F293" s="159" t="str">
        <f t="shared" si="228"/>
        <v/>
      </c>
      <c r="G293" s="91">
        <f t="shared" si="229"/>
        <v>0</v>
      </c>
      <c r="H293" s="160" t="s">
        <v>175</v>
      </c>
      <c r="I293" s="160" t="s">
        <v>175</v>
      </c>
      <c r="J293" s="160" t="str">
        <f>IF('DATA SHEET'!$B$10="NC-50","N/A","OK")</f>
        <v>OK</v>
      </c>
      <c r="K293" s="160" t="str">
        <f>IF('DATA SHEET'!$B$10="NC-50","N/A","OK")</f>
        <v>OK</v>
      </c>
      <c r="L293" s="160" t="str">
        <f t="shared" si="230"/>
        <v>OK</v>
      </c>
      <c r="M293" s="160" t="str">
        <f t="shared" si="231"/>
        <v>OK</v>
      </c>
      <c r="N293" s="160"/>
      <c r="O293" s="160"/>
      <c r="P293" s="160"/>
      <c r="Q293" s="160"/>
      <c r="R293" s="92" t="str">
        <f>IF(DI293&lt;&gt;"",
    IF(INT('Drill Size Info'!$AA$19)=INT('Drill Size Info'!$AB$19),
        --(INT('Drill Size Info'!$AA$19) &amp; "." &amp; DI293),
        IF(AND((--(INT('Drill Size Info'!$AA$19) &amp; "." &amp; DI293)&gt;=--('Drill Size Info'!$AA$19)), (--(INT('Drill Size Info'!$AA$19) &amp; "." &amp; DI293)&lt;=--('Drill Size Info'!$AB$19))),
            --(INT('Drill Size Info'!$AA$19) &amp; "." &amp; DI293),
            --(INT('Drill Size Info'!$AB$19) &amp; "." &amp; DI293)
        )
    ),
    IF(DH293&lt;&gt;"",
        IF(INT('Drill Size Info'!$AA$19)=INT('Drill Size Info'!$AB$19),
            --(INT('Drill Size Info'!$AA$19) &amp; "." &amp; LEFT(DH293,3)),
            IF(AND((--(INT('Drill Size Info'!$AA$19) &amp; "." &amp; LEFT(DH293,3))&gt;=--('Drill Size Info'!$AA$19)), (--(INT('Drill Size Info'!$AA$19) &amp; "." &amp; LEFT(DH293,3))&lt;=--('Drill Size Info'!$AB$19))),
                --(INT('Drill Size Info'!$AA$19) &amp; "." &amp; LEFT(DH293,3)),
                --(INT('Drill Size Info'!$AB$19) &amp; "." &amp; LEFT(DH293,3))
            )
        ),
        "OK"
    )
)</f>
        <v>OK</v>
      </c>
      <c r="S293" s="150" t="str">
        <f>IF(DJ293&lt;&gt;"",
    IF(INT('Drill Size Info'!$AA$19)=INT('Drill Size Info'!$AB$19),
        --(INT('Drill Size Info'!$AA$19) &amp; "." &amp; DJ293),
        IF(AND((--(INT('Drill Size Info'!$AA$19) &amp; "." &amp; DJ293)&gt;=--('Drill Size Info'!$AA$19)), (--(INT('Drill Size Info'!$AA$19) &amp; "." &amp; DJ293)&lt;=--('Drill Size Info'!$AB$19))),
            --(INT('Drill Size Info'!$AA$19) &amp; "." &amp; DJ293),
            --(INT('Drill Size Info'!$AB$19) &amp; "." &amp; DJ293)
        )
    ),
    IF(DH293&lt;&gt;"",
        IF(INT('Drill Size Info'!$AA$19)=INT('Drill Size Info'!$AB$19),
            --(INT('Drill Size Info'!$AA$19) &amp; "." &amp; RIGHT(DH293,3)),
            IF(AND((--(INT('Drill Size Info'!$AA$19) &amp; "." &amp; RIGHT(DH293,3))&gt;=--('Drill Size Info'!$AA$19)), (--(INT('Drill Size Info'!$AA$19) &amp; "." &amp; RIGHT(DH293,3))&lt;=--('Drill Size Info'!$AB$19))),
                --(INT('Drill Size Info'!$AA$19) &amp; "." &amp; RIGHT(DH293,3)),
                --(INT('Drill Size Info'!$AB$19) &amp; "." &amp; RIGHT(DH293,3))
            )
        ),
        "N/A"
    )
)</f>
        <v>N/A</v>
      </c>
      <c r="T293" s="150" t="str">
        <f>IF(DL293&lt;&gt;"",
    IF(INT('Drill Size Info'!$AA$19)=INT('Drill Size Info'!$AB$15),
        --(INT('Drill Size Info'!$AA$15) &amp; "." &amp; DL293),
        IF(AND((--(INT('Drill Size Info'!$AA$15) &amp; "." &amp; DL293)&gt;=--('Drill Size Info'!$AA$15)), (--(INT('Drill Size Info'!$AA$15) &amp; "." &amp; DL293)&lt;=--('Drill Size Info'!$AB$15))),
            --(INT('Drill Size Info'!$AA$15) &amp; "." &amp; DL293),
            --(INT('Drill Size Info'!$AB$15) &amp; "." &amp; DL293)
        )
    ),
    IF(DK293&lt;&gt;"",
        IF(INT('Drill Size Info'!$AA$15)=INT('Drill Size Info'!$AB$15),
            --(INT('Drill Size Info'!$AA$15) &amp; "." &amp; LEFT(DK293,3)),
            IF(AND((--(INT('Drill Size Info'!$AA$15) &amp; "." &amp; LEFT(DK293,3))&gt;=--('Drill Size Info'!$AA$15)), (--(INT('Drill Size Info'!$AA$15) &amp; "." &amp; LEFT(DK293,3))&lt;=--('Drill Size Info'!$AB$15))),
                --(INT('Drill Size Info'!$AA$15) &amp; "." &amp; LEFT(DK293,3)),
                --(INT('Drill Size Info'!$AB$15) &amp; "." &amp; LEFT(DK293,3))
            )
        ),
        "OK"
    )
)</f>
        <v>OK</v>
      </c>
      <c r="U293" s="150" t="str">
        <f>IF(DM293&lt;&gt;"",
    IF(INT('Drill Size Info'!$AA$19)=INT('Drill Size Info'!$AB$15),
        --(INT('Drill Size Info'!$AA$15) &amp; "." &amp; DM293),
        IF(AND((--(INT('Drill Size Info'!$AA$15) &amp; "." &amp; DM293)&gt;=--('Drill Size Info'!$AA$15)), (--(INT('Drill Size Info'!$AA$15) &amp; "." &amp; DM293)&lt;=--('Drill Size Info'!$AB$15))),
            --(INT('Drill Size Info'!$AA$15) &amp; "." &amp; DM293),
            --(INT('Drill Size Info'!$AB$15) &amp; "." &amp; DM293)
        )
    ),
    IF(DK293&lt;&gt;"",
        IF(INT('Drill Size Info'!$AA$15)=INT('Drill Size Info'!$AB$15),
            --(INT('Drill Size Info'!$AA$15) &amp; "." &amp; RIGHT(DK293,3)),
            IF(AND((--(INT('Drill Size Info'!$AA$15) &amp; "." &amp; RIGHT(DK293,3))&gt;=--('Drill Size Info'!$AA$15)), (--(INT('Drill Size Info'!$AA$15) &amp; "." &amp; RIGHT(DK293,3))&lt;=--('Drill Size Info'!$AB$15))),
                --(INT('Drill Size Info'!$AA$15) &amp; "." &amp; RIGHT(DK293,3)),
                --(INT('Drill Size Info'!$AB$15) &amp; "." &amp; RIGHT(DK293,3))
            )
        ),
        "N/A"
    )
)</f>
        <v>N/A</v>
      </c>
      <c r="V293" s="161"/>
      <c r="W293" s="161"/>
      <c r="X293" s="161"/>
      <c r="Y293" s="161"/>
      <c r="Z293" s="161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3"/>
      <c r="BC293" s="163"/>
      <c r="BD293" s="163"/>
      <c r="BE293" s="164"/>
      <c r="BF293" s="165"/>
      <c r="BG293" s="162"/>
      <c r="BH293" s="162"/>
      <c r="BI293" s="164"/>
      <c r="BJ293" s="38"/>
      <c r="BK293" s="38"/>
      <c r="BL293" s="38"/>
      <c r="BM293" s="38"/>
      <c r="BN293" s="38"/>
      <c r="BO293" s="38"/>
      <c r="BP293" s="117" t="str">
        <f t="shared" si="194"/>
        <v/>
      </c>
      <c r="BQ293" s="38"/>
      <c r="BR293" s="38"/>
      <c r="BS293" s="38"/>
      <c r="BT293" s="38"/>
      <c r="BV293" s="17">
        <f t="shared" si="188"/>
        <v>0</v>
      </c>
      <c r="BW293" s="17">
        <f t="shared" si="189"/>
        <v>0</v>
      </c>
      <c r="BX293" s="17">
        <f t="shared" si="190"/>
        <v>0</v>
      </c>
      <c r="BY293" s="17">
        <f t="shared" si="191"/>
        <v>0</v>
      </c>
      <c r="BZ293" s="17">
        <f t="shared" si="192"/>
        <v>0</v>
      </c>
      <c r="CA293" s="17">
        <f t="shared" si="193"/>
        <v>0</v>
      </c>
      <c r="CB293" s="17">
        <f t="shared" si="195"/>
        <v>0</v>
      </c>
      <c r="CC293" s="17">
        <f t="shared" si="196"/>
        <v>0</v>
      </c>
      <c r="CD293" s="17">
        <f t="shared" si="197"/>
        <v>0</v>
      </c>
      <c r="CE293" s="17">
        <f t="shared" si="198"/>
        <v>0</v>
      </c>
      <c r="CF293" s="17">
        <f t="shared" si="199"/>
        <v>0</v>
      </c>
      <c r="CG293" s="17">
        <f t="shared" si="200"/>
        <v>0</v>
      </c>
      <c r="CH293" s="17">
        <f t="shared" si="201"/>
        <v>0</v>
      </c>
      <c r="CI293" s="17">
        <f t="shared" si="202"/>
        <v>0</v>
      </c>
      <c r="CJ293" s="17">
        <f t="shared" si="203"/>
        <v>0</v>
      </c>
      <c r="CK293" s="17">
        <f t="shared" si="204"/>
        <v>0</v>
      </c>
      <c r="CL293" s="17">
        <f t="shared" si="205"/>
        <v>0</v>
      </c>
      <c r="CM293" s="17">
        <f t="shared" si="206"/>
        <v>0</v>
      </c>
      <c r="CN293" s="17">
        <f t="shared" si="207"/>
        <v>0</v>
      </c>
      <c r="CO293" s="17">
        <f t="shared" si="208"/>
        <v>0</v>
      </c>
      <c r="CP293" s="17">
        <f t="shared" si="209"/>
        <v>0</v>
      </c>
      <c r="CQ293" s="17">
        <f t="shared" si="210"/>
        <v>0</v>
      </c>
      <c r="CR293" s="17">
        <f t="shared" si="211"/>
        <v>0</v>
      </c>
      <c r="CS293" s="17">
        <f t="shared" si="212"/>
        <v>0</v>
      </c>
      <c r="CT293" s="17">
        <f t="shared" si="213"/>
        <v>0</v>
      </c>
      <c r="CU293" s="17">
        <f t="shared" si="214"/>
        <v>0</v>
      </c>
      <c r="CV293" s="17">
        <f t="shared" si="215"/>
        <v>0</v>
      </c>
      <c r="CW293" s="17">
        <f t="shared" si="216"/>
        <v>0</v>
      </c>
      <c r="CX293" s="17">
        <f t="shared" si="217"/>
        <v>0</v>
      </c>
      <c r="CY293" s="17">
        <f t="shared" si="218"/>
        <v>0</v>
      </c>
      <c r="CZ293" s="17">
        <f t="shared" si="219"/>
        <v>0</v>
      </c>
      <c r="DA293" s="17">
        <f t="shared" si="220"/>
        <v>0</v>
      </c>
      <c r="DB293" s="17">
        <f t="shared" si="221"/>
        <v>0</v>
      </c>
      <c r="DC293" s="17">
        <f t="shared" si="222"/>
        <v>0</v>
      </c>
      <c r="DD293" s="17">
        <f t="shared" si="223"/>
        <v>0</v>
      </c>
      <c r="DE293" s="17">
        <f t="shared" si="224"/>
        <v>0</v>
      </c>
      <c r="DF293" s="17">
        <f t="shared" si="225"/>
        <v>0</v>
      </c>
      <c r="DG293" s="17">
        <f t="shared" si="226"/>
        <v>0</v>
      </c>
    </row>
    <row r="294" spans="2:111" ht="15" customHeight="1" x14ac:dyDescent="0.2">
      <c r="B294" s="156">
        <v>286</v>
      </c>
      <c r="C294" s="157" t="str">
        <f t="shared" si="227"/>
        <v/>
      </c>
      <c r="D294" s="158" t="str">
        <f t="shared" si="187"/>
        <v>OK</v>
      </c>
      <c r="E294" s="159" t="e">
        <f>VLOOKUP('DATA SHEET'!$B$9,'Drill Size Info'!$T$2:$U$8,2,FALSE)</f>
        <v>#N/A</v>
      </c>
      <c r="F294" s="159" t="str">
        <f t="shared" si="228"/>
        <v/>
      </c>
      <c r="G294" s="91">
        <f t="shared" si="229"/>
        <v>0</v>
      </c>
      <c r="H294" s="160" t="s">
        <v>175</v>
      </c>
      <c r="I294" s="160" t="s">
        <v>175</v>
      </c>
      <c r="J294" s="160" t="str">
        <f>IF('DATA SHEET'!$B$10="NC-50","N/A","OK")</f>
        <v>OK</v>
      </c>
      <c r="K294" s="160" t="str">
        <f>IF('DATA SHEET'!$B$10="NC-50","N/A","OK")</f>
        <v>OK</v>
      </c>
      <c r="L294" s="160" t="str">
        <f t="shared" si="230"/>
        <v>OK</v>
      </c>
      <c r="M294" s="160" t="str">
        <f t="shared" si="231"/>
        <v>OK</v>
      </c>
      <c r="N294" s="160"/>
      <c r="O294" s="160"/>
      <c r="P294" s="160"/>
      <c r="Q294" s="160"/>
      <c r="R294" s="92" t="str">
        <f>IF(DI294&lt;&gt;"",
    IF(INT('Drill Size Info'!$AA$19)=INT('Drill Size Info'!$AB$19),
        --(INT('Drill Size Info'!$AA$19) &amp; "." &amp; DI294),
        IF(AND((--(INT('Drill Size Info'!$AA$19) &amp; "." &amp; DI294)&gt;=--('Drill Size Info'!$AA$19)), (--(INT('Drill Size Info'!$AA$19) &amp; "." &amp; DI294)&lt;=--('Drill Size Info'!$AB$19))),
            --(INT('Drill Size Info'!$AA$19) &amp; "." &amp; DI294),
            --(INT('Drill Size Info'!$AB$19) &amp; "." &amp; DI294)
        )
    ),
    IF(DH294&lt;&gt;"",
        IF(INT('Drill Size Info'!$AA$19)=INT('Drill Size Info'!$AB$19),
            --(INT('Drill Size Info'!$AA$19) &amp; "." &amp; LEFT(DH294,3)),
            IF(AND((--(INT('Drill Size Info'!$AA$19) &amp; "." &amp; LEFT(DH294,3))&gt;=--('Drill Size Info'!$AA$19)), (--(INT('Drill Size Info'!$AA$19) &amp; "." &amp; LEFT(DH294,3))&lt;=--('Drill Size Info'!$AB$19))),
                --(INT('Drill Size Info'!$AA$19) &amp; "." &amp; LEFT(DH294,3)),
                --(INT('Drill Size Info'!$AB$19) &amp; "." &amp; LEFT(DH294,3))
            )
        ),
        "OK"
    )
)</f>
        <v>OK</v>
      </c>
      <c r="S294" s="150" t="str">
        <f>IF(DJ294&lt;&gt;"",
    IF(INT('Drill Size Info'!$AA$19)=INT('Drill Size Info'!$AB$19),
        --(INT('Drill Size Info'!$AA$19) &amp; "." &amp; DJ294),
        IF(AND((--(INT('Drill Size Info'!$AA$19) &amp; "." &amp; DJ294)&gt;=--('Drill Size Info'!$AA$19)), (--(INT('Drill Size Info'!$AA$19) &amp; "." &amp; DJ294)&lt;=--('Drill Size Info'!$AB$19))),
            --(INT('Drill Size Info'!$AA$19) &amp; "." &amp; DJ294),
            --(INT('Drill Size Info'!$AB$19) &amp; "." &amp; DJ294)
        )
    ),
    IF(DH294&lt;&gt;"",
        IF(INT('Drill Size Info'!$AA$19)=INT('Drill Size Info'!$AB$19),
            --(INT('Drill Size Info'!$AA$19) &amp; "." &amp; RIGHT(DH294,3)),
            IF(AND((--(INT('Drill Size Info'!$AA$19) &amp; "." &amp; RIGHT(DH294,3))&gt;=--('Drill Size Info'!$AA$19)), (--(INT('Drill Size Info'!$AA$19) &amp; "." &amp; RIGHT(DH294,3))&lt;=--('Drill Size Info'!$AB$19))),
                --(INT('Drill Size Info'!$AA$19) &amp; "." &amp; RIGHT(DH294,3)),
                --(INT('Drill Size Info'!$AB$19) &amp; "." &amp; RIGHT(DH294,3))
            )
        ),
        "N/A"
    )
)</f>
        <v>N/A</v>
      </c>
      <c r="T294" s="150" t="str">
        <f>IF(DL294&lt;&gt;"",
    IF(INT('Drill Size Info'!$AA$19)=INT('Drill Size Info'!$AB$15),
        --(INT('Drill Size Info'!$AA$15) &amp; "." &amp; DL294),
        IF(AND((--(INT('Drill Size Info'!$AA$15) &amp; "." &amp; DL294)&gt;=--('Drill Size Info'!$AA$15)), (--(INT('Drill Size Info'!$AA$15) &amp; "." &amp; DL294)&lt;=--('Drill Size Info'!$AB$15))),
            --(INT('Drill Size Info'!$AA$15) &amp; "." &amp; DL294),
            --(INT('Drill Size Info'!$AB$15) &amp; "." &amp; DL294)
        )
    ),
    IF(DK294&lt;&gt;"",
        IF(INT('Drill Size Info'!$AA$15)=INT('Drill Size Info'!$AB$15),
            --(INT('Drill Size Info'!$AA$15) &amp; "." &amp; LEFT(DK294,3)),
            IF(AND((--(INT('Drill Size Info'!$AA$15) &amp; "." &amp; LEFT(DK294,3))&gt;=--('Drill Size Info'!$AA$15)), (--(INT('Drill Size Info'!$AA$15) &amp; "." &amp; LEFT(DK294,3))&lt;=--('Drill Size Info'!$AB$15))),
                --(INT('Drill Size Info'!$AA$15) &amp; "." &amp; LEFT(DK294,3)),
                --(INT('Drill Size Info'!$AB$15) &amp; "." &amp; LEFT(DK294,3))
            )
        ),
        "OK"
    )
)</f>
        <v>OK</v>
      </c>
      <c r="U294" s="150" t="str">
        <f>IF(DM294&lt;&gt;"",
    IF(INT('Drill Size Info'!$AA$19)=INT('Drill Size Info'!$AB$15),
        --(INT('Drill Size Info'!$AA$15) &amp; "." &amp; DM294),
        IF(AND((--(INT('Drill Size Info'!$AA$15) &amp; "." &amp; DM294)&gt;=--('Drill Size Info'!$AA$15)), (--(INT('Drill Size Info'!$AA$15) &amp; "." &amp; DM294)&lt;=--('Drill Size Info'!$AB$15))),
            --(INT('Drill Size Info'!$AA$15) &amp; "." &amp; DM294),
            --(INT('Drill Size Info'!$AB$15) &amp; "." &amp; DM294)
        )
    ),
    IF(DK294&lt;&gt;"",
        IF(INT('Drill Size Info'!$AA$15)=INT('Drill Size Info'!$AB$15),
            --(INT('Drill Size Info'!$AA$15) &amp; "." &amp; RIGHT(DK294,3)),
            IF(AND((--(INT('Drill Size Info'!$AA$15) &amp; "." &amp; RIGHT(DK294,3))&gt;=--('Drill Size Info'!$AA$15)), (--(INT('Drill Size Info'!$AA$15) &amp; "." &amp; RIGHT(DK294,3))&lt;=--('Drill Size Info'!$AB$15))),
                --(INT('Drill Size Info'!$AA$15) &amp; "." &amp; RIGHT(DK294,3)),
                --(INT('Drill Size Info'!$AB$15) &amp; "." &amp; RIGHT(DK294,3))
            )
        ),
        "N/A"
    )
)</f>
        <v>N/A</v>
      </c>
      <c r="V294" s="161"/>
      <c r="W294" s="161"/>
      <c r="X294" s="161"/>
      <c r="Y294" s="161"/>
      <c r="Z294" s="161"/>
      <c r="AA294" s="162"/>
      <c r="AB294" s="162"/>
      <c r="AC294" s="162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3"/>
      <c r="BC294" s="163"/>
      <c r="BD294" s="163"/>
      <c r="BE294" s="164"/>
      <c r="BF294" s="165"/>
      <c r="BG294" s="162"/>
      <c r="BH294" s="162"/>
      <c r="BI294" s="164"/>
      <c r="BJ294" s="38"/>
      <c r="BK294" s="38"/>
      <c r="BL294" s="38"/>
      <c r="BM294" s="38"/>
      <c r="BN294" s="38"/>
      <c r="BO294" s="38"/>
      <c r="BP294" s="117" t="str">
        <f t="shared" si="194"/>
        <v/>
      </c>
      <c r="BQ294" s="38"/>
      <c r="BR294" s="38"/>
      <c r="BS294" s="38"/>
      <c r="BT294" s="38"/>
      <c r="BV294" s="17">
        <f t="shared" si="188"/>
        <v>0</v>
      </c>
      <c r="BW294" s="17">
        <f t="shared" si="189"/>
        <v>0</v>
      </c>
      <c r="BX294" s="17">
        <f t="shared" si="190"/>
        <v>0</v>
      </c>
      <c r="BY294" s="17">
        <f t="shared" si="191"/>
        <v>0</v>
      </c>
      <c r="BZ294" s="17">
        <f t="shared" si="192"/>
        <v>0</v>
      </c>
      <c r="CA294" s="17">
        <f t="shared" si="193"/>
        <v>0</v>
      </c>
      <c r="CB294" s="17">
        <f t="shared" si="195"/>
        <v>0</v>
      </c>
      <c r="CC294" s="17">
        <f t="shared" si="196"/>
        <v>0</v>
      </c>
      <c r="CD294" s="17">
        <f t="shared" si="197"/>
        <v>0</v>
      </c>
      <c r="CE294" s="17">
        <f t="shared" si="198"/>
        <v>0</v>
      </c>
      <c r="CF294" s="17">
        <f t="shared" si="199"/>
        <v>0</v>
      </c>
      <c r="CG294" s="17">
        <f t="shared" si="200"/>
        <v>0</v>
      </c>
      <c r="CH294" s="17">
        <f t="shared" si="201"/>
        <v>0</v>
      </c>
      <c r="CI294" s="17">
        <f t="shared" si="202"/>
        <v>0</v>
      </c>
      <c r="CJ294" s="17">
        <f t="shared" si="203"/>
        <v>0</v>
      </c>
      <c r="CK294" s="17">
        <f t="shared" si="204"/>
        <v>0</v>
      </c>
      <c r="CL294" s="17">
        <f t="shared" si="205"/>
        <v>0</v>
      </c>
      <c r="CM294" s="17">
        <f t="shared" si="206"/>
        <v>0</v>
      </c>
      <c r="CN294" s="17">
        <f t="shared" si="207"/>
        <v>0</v>
      </c>
      <c r="CO294" s="17">
        <f t="shared" si="208"/>
        <v>0</v>
      </c>
      <c r="CP294" s="17">
        <f t="shared" si="209"/>
        <v>0</v>
      </c>
      <c r="CQ294" s="17">
        <f t="shared" si="210"/>
        <v>0</v>
      </c>
      <c r="CR294" s="17">
        <f t="shared" si="211"/>
        <v>0</v>
      </c>
      <c r="CS294" s="17">
        <f t="shared" si="212"/>
        <v>0</v>
      </c>
      <c r="CT294" s="17">
        <f t="shared" si="213"/>
        <v>0</v>
      </c>
      <c r="CU294" s="17">
        <f t="shared" si="214"/>
        <v>0</v>
      </c>
      <c r="CV294" s="17">
        <f t="shared" si="215"/>
        <v>0</v>
      </c>
      <c r="CW294" s="17">
        <f t="shared" si="216"/>
        <v>0</v>
      </c>
      <c r="CX294" s="17">
        <f t="shared" si="217"/>
        <v>0</v>
      </c>
      <c r="CY294" s="17">
        <f t="shared" si="218"/>
        <v>0</v>
      </c>
      <c r="CZ294" s="17">
        <f t="shared" si="219"/>
        <v>0</v>
      </c>
      <c r="DA294" s="17">
        <f t="shared" si="220"/>
        <v>0</v>
      </c>
      <c r="DB294" s="17">
        <f t="shared" si="221"/>
        <v>0</v>
      </c>
      <c r="DC294" s="17">
        <f t="shared" si="222"/>
        <v>0</v>
      </c>
      <c r="DD294" s="17">
        <f t="shared" si="223"/>
        <v>0</v>
      </c>
      <c r="DE294" s="17">
        <f t="shared" si="224"/>
        <v>0</v>
      </c>
      <c r="DF294" s="17">
        <f t="shared" si="225"/>
        <v>0</v>
      </c>
      <c r="DG294" s="17">
        <f t="shared" si="226"/>
        <v>0</v>
      </c>
    </row>
    <row r="295" spans="2:111" ht="15" customHeight="1" x14ac:dyDescent="0.2">
      <c r="B295" s="156">
        <v>287</v>
      </c>
      <c r="C295" s="157" t="str">
        <f t="shared" si="227"/>
        <v/>
      </c>
      <c r="D295" s="158" t="str">
        <f t="shared" si="187"/>
        <v>OK</v>
      </c>
      <c r="E295" s="159" t="e">
        <f>VLOOKUP('DATA SHEET'!$B$9,'Drill Size Info'!$T$2:$U$8,2,FALSE)</f>
        <v>#N/A</v>
      </c>
      <c r="F295" s="159" t="str">
        <f t="shared" si="228"/>
        <v/>
      </c>
      <c r="G295" s="91">
        <f t="shared" si="229"/>
        <v>0</v>
      </c>
      <c r="H295" s="160" t="s">
        <v>175</v>
      </c>
      <c r="I295" s="160" t="s">
        <v>175</v>
      </c>
      <c r="J295" s="160" t="str">
        <f>IF('DATA SHEET'!$B$10="NC-50","N/A","OK")</f>
        <v>OK</v>
      </c>
      <c r="K295" s="160" t="str">
        <f>IF('DATA SHEET'!$B$10="NC-50","N/A","OK")</f>
        <v>OK</v>
      </c>
      <c r="L295" s="160" t="str">
        <f t="shared" si="230"/>
        <v>OK</v>
      </c>
      <c r="M295" s="160" t="str">
        <f t="shared" si="231"/>
        <v>OK</v>
      </c>
      <c r="N295" s="160"/>
      <c r="O295" s="160"/>
      <c r="P295" s="160"/>
      <c r="Q295" s="160"/>
      <c r="R295" s="92" t="str">
        <f>IF(DI295&lt;&gt;"",
    IF(INT('Drill Size Info'!$AA$19)=INT('Drill Size Info'!$AB$19),
        --(INT('Drill Size Info'!$AA$19) &amp; "." &amp; DI295),
        IF(AND((--(INT('Drill Size Info'!$AA$19) &amp; "." &amp; DI295)&gt;=--('Drill Size Info'!$AA$19)), (--(INT('Drill Size Info'!$AA$19) &amp; "." &amp; DI295)&lt;=--('Drill Size Info'!$AB$19))),
            --(INT('Drill Size Info'!$AA$19) &amp; "." &amp; DI295),
            --(INT('Drill Size Info'!$AB$19) &amp; "." &amp; DI295)
        )
    ),
    IF(DH295&lt;&gt;"",
        IF(INT('Drill Size Info'!$AA$19)=INT('Drill Size Info'!$AB$19),
            --(INT('Drill Size Info'!$AA$19) &amp; "." &amp; LEFT(DH295,3)),
            IF(AND((--(INT('Drill Size Info'!$AA$19) &amp; "." &amp; LEFT(DH295,3))&gt;=--('Drill Size Info'!$AA$19)), (--(INT('Drill Size Info'!$AA$19) &amp; "." &amp; LEFT(DH295,3))&lt;=--('Drill Size Info'!$AB$19))),
                --(INT('Drill Size Info'!$AA$19) &amp; "." &amp; LEFT(DH295,3)),
                --(INT('Drill Size Info'!$AB$19) &amp; "." &amp; LEFT(DH295,3))
            )
        ),
        "OK"
    )
)</f>
        <v>OK</v>
      </c>
      <c r="S295" s="150" t="str">
        <f>IF(DJ295&lt;&gt;"",
    IF(INT('Drill Size Info'!$AA$19)=INT('Drill Size Info'!$AB$19),
        --(INT('Drill Size Info'!$AA$19) &amp; "." &amp; DJ295),
        IF(AND((--(INT('Drill Size Info'!$AA$19) &amp; "." &amp; DJ295)&gt;=--('Drill Size Info'!$AA$19)), (--(INT('Drill Size Info'!$AA$19) &amp; "." &amp; DJ295)&lt;=--('Drill Size Info'!$AB$19))),
            --(INT('Drill Size Info'!$AA$19) &amp; "." &amp; DJ295),
            --(INT('Drill Size Info'!$AB$19) &amp; "." &amp; DJ295)
        )
    ),
    IF(DH295&lt;&gt;"",
        IF(INT('Drill Size Info'!$AA$19)=INT('Drill Size Info'!$AB$19),
            --(INT('Drill Size Info'!$AA$19) &amp; "." &amp; RIGHT(DH295,3)),
            IF(AND((--(INT('Drill Size Info'!$AA$19) &amp; "." &amp; RIGHT(DH295,3))&gt;=--('Drill Size Info'!$AA$19)), (--(INT('Drill Size Info'!$AA$19) &amp; "." &amp; RIGHT(DH295,3))&lt;=--('Drill Size Info'!$AB$19))),
                --(INT('Drill Size Info'!$AA$19) &amp; "." &amp; RIGHT(DH295,3)),
                --(INT('Drill Size Info'!$AB$19) &amp; "." &amp; RIGHT(DH295,3))
            )
        ),
        "N/A"
    )
)</f>
        <v>N/A</v>
      </c>
      <c r="T295" s="150" t="str">
        <f>IF(DL295&lt;&gt;"",
    IF(INT('Drill Size Info'!$AA$19)=INT('Drill Size Info'!$AB$15),
        --(INT('Drill Size Info'!$AA$15) &amp; "." &amp; DL295),
        IF(AND((--(INT('Drill Size Info'!$AA$15) &amp; "." &amp; DL295)&gt;=--('Drill Size Info'!$AA$15)), (--(INT('Drill Size Info'!$AA$15) &amp; "." &amp; DL295)&lt;=--('Drill Size Info'!$AB$15))),
            --(INT('Drill Size Info'!$AA$15) &amp; "." &amp; DL295),
            --(INT('Drill Size Info'!$AB$15) &amp; "." &amp; DL295)
        )
    ),
    IF(DK295&lt;&gt;"",
        IF(INT('Drill Size Info'!$AA$15)=INT('Drill Size Info'!$AB$15),
            --(INT('Drill Size Info'!$AA$15) &amp; "." &amp; LEFT(DK295,3)),
            IF(AND((--(INT('Drill Size Info'!$AA$15) &amp; "." &amp; LEFT(DK295,3))&gt;=--('Drill Size Info'!$AA$15)), (--(INT('Drill Size Info'!$AA$15) &amp; "." &amp; LEFT(DK295,3))&lt;=--('Drill Size Info'!$AB$15))),
                --(INT('Drill Size Info'!$AA$15) &amp; "." &amp; LEFT(DK295,3)),
                --(INT('Drill Size Info'!$AB$15) &amp; "." &amp; LEFT(DK295,3))
            )
        ),
        "OK"
    )
)</f>
        <v>OK</v>
      </c>
      <c r="U295" s="150" t="str">
        <f>IF(DM295&lt;&gt;"",
    IF(INT('Drill Size Info'!$AA$19)=INT('Drill Size Info'!$AB$15),
        --(INT('Drill Size Info'!$AA$15) &amp; "." &amp; DM295),
        IF(AND((--(INT('Drill Size Info'!$AA$15) &amp; "." &amp; DM295)&gt;=--('Drill Size Info'!$AA$15)), (--(INT('Drill Size Info'!$AA$15) &amp; "." &amp; DM295)&lt;=--('Drill Size Info'!$AB$15))),
            --(INT('Drill Size Info'!$AA$15) &amp; "." &amp; DM295),
            --(INT('Drill Size Info'!$AB$15) &amp; "." &amp; DM295)
        )
    ),
    IF(DK295&lt;&gt;"",
        IF(INT('Drill Size Info'!$AA$15)=INT('Drill Size Info'!$AB$15),
            --(INT('Drill Size Info'!$AA$15) &amp; "." &amp; RIGHT(DK295,3)),
            IF(AND((--(INT('Drill Size Info'!$AA$15) &amp; "." &amp; RIGHT(DK295,3))&gt;=--('Drill Size Info'!$AA$15)), (--(INT('Drill Size Info'!$AA$15) &amp; "." &amp; RIGHT(DK295,3))&lt;=--('Drill Size Info'!$AB$15))),
                --(INT('Drill Size Info'!$AA$15) &amp; "." &amp; RIGHT(DK295,3)),
                --(INT('Drill Size Info'!$AB$15) &amp; "." &amp; RIGHT(DK295,3))
            )
        ),
        "N/A"
    )
)</f>
        <v>N/A</v>
      </c>
      <c r="V295" s="161"/>
      <c r="W295" s="161"/>
      <c r="X295" s="161"/>
      <c r="Y295" s="161"/>
      <c r="Z295" s="161"/>
      <c r="AA295" s="162"/>
      <c r="AB295" s="162"/>
      <c r="AC295" s="162"/>
      <c r="AD295" s="162"/>
      <c r="AE295" s="162"/>
      <c r="AF295" s="162"/>
      <c r="AG295" s="162"/>
      <c r="AH295" s="162"/>
      <c r="AI295" s="162"/>
      <c r="AJ295" s="162"/>
      <c r="AK295" s="162"/>
      <c r="AL295" s="162"/>
      <c r="AM295" s="162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62"/>
      <c r="AY295" s="162"/>
      <c r="AZ295" s="162"/>
      <c r="BA295" s="162"/>
      <c r="BB295" s="163"/>
      <c r="BC295" s="163"/>
      <c r="BD295" s="163"/>
      <c r="BE295" s="164"/>
      <c r="BF295" s="165"/>
      <c r="BG295" s="162"/>
      <c r="BH295" s="162"/>
      <c r="BI295" s="164"/>
      <c r="BJ295" s="38"/>
      <c r="BK295" s="38"/>
      <c r="BL295" s="38"/>
      <c r="BM295" s="38"/>
      <c r="BN295" s="38"/>
      <c r="BO295" s="38"/>
      <c r="BP295" s="117" t="str">
        <f t="shared" si="194"/>
        <v/>
      </c>
      <c r="BQ295" s="38"/>
      <c r="BR295" s="38"/>
      <c r="BS295" s="38"/>
      <c r="BT295" s="38"/>
      <c r="BV295" s="17">
        <f t="shared" si="188"/>
        <v>0</v>
      </c>
      <c r="BW295" s="17">
        <f t="shared" si="189"/>
        <v>0</v>
      </c>
      <c r="BX295" s="17">
        <f t="shared" si="190"/>
        <v>0</v>
      </c>
      <c r="BY295" s="17">
        <f t="shared" si="191"/>
        <v>0</v>
      </c>
      <c r="BZ295" s="17">
        <f t="shared" si="192"/>
        <v>0</v>
      </c>
      <c r="CA295" s="17">
        <f t="shared" si="193"/>
        <v>0</v>
      </c>
      <c r="CB295" s="17">
        <f t="shared" si="195"/>
        <v>0</v>
      </c>
      <c r="CC295" s="17">
        <f t="shared" si="196"/>
        <v>0</v>
      </c>
      <c r="CD295" s="17">
        <f t="shared" si="197"/>
        <v>0</v>
      </c>
      <c r="CE295" s="17">
        <f t="shared" si="198"/>
        <v>0</v>
      </c>
      <c r="CF295" s="17">
        <f t="shared" si="199"/>
        <v>0</v>
      </c>
      <c r="CG295" s="17">
        <f t="shared" si="200"/>
        <v>0</v>
      </c>
      <c r="CH295" s="17">
        <f t="shared" si="201"/>
        <v>0</v>
      </c>
      <c r="CI295" s="17">
        <f t="shared" si="202"/>
        <v>0</v>
      </c>
      <c r="CJ295" s="17">
        <f t="shared" si="203"/>
        <v>0</v>
      </c>
      <c r="CK295" s="17">
        <f t="shared" si="204"/>
        <v>0</v>
      </c>
      <c r="CL295" s="17">
        <f t="shared" si="205"/>
        <v>0</v>
      </c>
      <c r="CM295" s="17">
        <f t="shared" si="206"/>
        <v>0</v>
      </c>
      <c r="CN295" s="17">
        <f t="shared" si="207"/>
        <v>0</v>
      </c>
      <c r="CO295" s="17">
        <f t="shared" si="208"/>
        <v>0</v>
      </c>
      <c r="CP295" s="17">
        <f t="shared" si="209"/>
        <v>0</v>
      </c>
      <c r="CQ295" s="17">
        <f t="shared" si="210"/>
        <v>0</v>
      </c>
      <c r="CR295" s="17">
        <f t="shared" si="211"/>
        <v>0</v>
      </c>
      <c r="CS295" s="17">
        <f t="shared" si="212"/>
        <v>0</v>
      </c>
      <c r="CT295" s="17">
        <f t="shared" si="213"/>
        <v>0</v>
      </c>
      <c r="CU295" s="17">
        <f t="shared" si="214"/>
        <v>0</v>
      </c>
      <c r="CV295" s="17">
        <f t="shared" si="215"/>
        <v>0</v>
      </c>
      <c r="CW295" s="17">
        <f t="shared" si="216"/>
        <v>0</v>
      </c>
      <c r="CX295" s="17">
        <f t="shared" si="217"/>
        <v>0</v>
      </c>
      <c r="CY295" s="17">
        <f t="shared" si="218"/>
        <v>0</v>
      </c>
      <c r="CZ295" s="17">
        <f t="shared" si="219"/>
        <v>0</v>
      </c>
      <c r="DA295" s="17">
        <f t="shared" si="220"/>
        <v>0</v>
      </c>
      <c r="DB295" s="17">
        <f t="shared" si="221"/>
        <v>0</v>
      </c>
      <c r="DC295" s="17">
        <f t="shared" si="222"/>
        <v>0</v>
      </c>
      <c r="DD295" s="17">
        <f t="shared" si="223"/>
        <v>0</v>
      </c>
      <c r="DE295" s="17">
        <f t="shared" si="224"/>
        <v>0</v>
      </c>
      <c r="DF295" s="17">
        <f t="shared" si="225"/>
        <v>0</v>
      </c>
      <c r="DG295" s="17">
        <f t="shared" si="226"/>
        <v>0</v>
      </c>
    </row>
    <row r="296" spans="2:111" ht="15" customHeight="1" x14ac:dyDescent="0.2">
      <c r="B296" s="156">
        <v>288</v>
      </c>
      <c r="C296" s="157" t="str">
        <f t="shared" si="227"/>
        <v/>
      </c>
      <c r="D296" s="158" t="str">
        <f t="shared" si="187"/>
        <v>OK</v>
      </c>
      <c r="E296" s="159" t="e">
        <f>VLOOKUP('DATA SHEET'!$B$9,'Drill Size Info'!$T$2:$U$8,2,FALSE)</f>
        <v>#N/A</v>
      </c>
      <c r="F296" s="159" t="str">
        <f t="shared" si="228"/>
        <v/>
      </c>
      <c r="G296" s="91">
        <f t="shared" si="229"/>
        <v>0</v>
      </c>
      <c r="H296" s="160" t="s">
        <v>175</v>
      </c>
      <c r="I296" s="160" t="s">
        <v>175</v>
      </c>
      <c r="J296" s="160" t="str">
        <f>IF('DATA SHEET'!$B$10="NC-50","N/A","OK")</f>
        <v>OK</v>
      </c>
      <c r="K296" s="160" t="str">
        <f>IF('DATA SHEET'!$B$10="NC-50","N/A","OK")</f>
        <v>OK</v>
      </c>
      <c r="L296" s="160" t="str">
        <f t="shared" si="230"/>
        <v>OK</v>
      </c>
      <c r="M296" s="160" t="str">
        <f t="shared" si="231"/>
        <v>OK</v>
      </c>
      <c r="N296" s="160"/>
      <c r="O296" s="160"/>
      <c r="P296" s="160"/>
      <c r="Q296" s="160"/>
      <c r="R296" s="92" t="str">
        <f>IF(DI296&lt;&gt;"",
    IF(INT('Drill Size Info'!$AA$19)=INT('Drill Size Info'!$AB$19),
        --(INT('Drill Size Info'!$AA$19) &amp; "." &amp; DI296),
        IF(AND((--(INT('Drill Size Info'!$AA$19) &amp; "." &amp; DI296)&gt;=--('Drill Size Info'!$AA$19)), (--(INT('Drill Size Info'!$AA$19) &amp; "." &amp; DI296)&lt;=--('Drill Size Info'!$AB$19))),
            --(INT('Drill Size Info'!$AA$19) &amp; "." &amp; DI296),
            --(INT('Drill Size Info'!$AB$19) &amp; "." &amp; DI296)
        )
    ),
    IF(DH296&lt;&gt;"",
        IF(INT('Drill Size Info'!$AA$19)=INT('Drill Size Info'!$AB$19),
            --(INT('Drill Size Info'!$AA$19) &amp; "." &amp; LEFT(DH296,3)),
            IF(AND((--(INT('Drill Size Info'!$AA$19) &amp; "." &amp; LEFT(DH296,3))&gt;=--('Drill Size Info'!$AA$19)), (--(INT('Drill Size Info'!$AA$19) &amp; "." &amp; LEFT(DH296,3))&lt;=--('Drill Size Info'!$AB$19))),
                --(INT('Drill Size Info'!$AA$19) &amp; "." &amp; LEFT(DH296,3)),
                --(INT('Drill Size Info'!$AB$19) &amp; "." &amp; LEFT(DH296,3))
            )
        ),
        "OK"
    )
)</f>
        <v>OK</v>
      </c>
      <c r="S296" s="150" t="str">
        <f>IF(DJ296&lt;&gt;"",
    IF(INT('Drill Size Info'!$AA$19)=INT('Drill Size Info'!$AB$19),
        --(INT('Drill Size Info'!$AA$19) &amp; "." &amp; DJ296),
        IF(AND((--(INT('Drill Size Info'!$AA$19) &amp; "." &amp; DJ296)&gt;=--('Drill Size Info'!$AA$19)), (--(INT('Drill Size Info'!$AA$19) &amp; "." &amp; DJ296)&lt;=--('Drill Size Info'!$AB$19))),
            --(INT('Drill Size Info'!$AA$19) &amp; "." &amp; DJ296),
            --(INT('Drill Size Info'!$AB$19) &amp; "." &amp; DJ296)
        )
    ),
    IF(DH296&lt;&gt;"",
        IF(INT('Drill Size Info'!$AA$19)=INT('Drill Size Info'!$AB$19),
            --(INT('Drill Size Info'!$AA$19) &amp; "." &amp; RIGHT(DH296,3)),
            IF(AND((--(INT('Drill Size Info'!$AA$19) &amp; "." &amp; RIGHT(DH296,3))&gt;=--('Drill Size Info'!$AA$19)), (--(INT('Drill Size Info'!$AA$19) &amp; "." &amp; RIGHT(DH296,3))&lt;=--('Drill Size Info'!$AB$19))),
                --(INT('Drill Size Info'!$AA$19) &amp; "." &amp; RIGHT(DH296,3)),
                --(INT('Drill Size Info'!$AB$19) &amp; "." &amp; RIGHT(DH296,3))
            )
        ),
        "N/A"
    )
)</f>
        <v>N/A</v>
      </c>
      <c r="T296" s="150" t="str">
        <f>IF(DL296&lt;&gt;"",
    IF(INT('Drill Size Info'!$AA$19)=INT('Drill Size Info'!$AB$15),
        --(INT('Drill Size Info'!$AA$15) &amp; "." &amp; DL296),
        IF(AND((--(INT('Drill Size Info'!$AA$15) &amp; "." &amp; DL296)&gt;=--('Drill Size Info'!$AA$15)), (--(INT('Drill Size Info'!$AA$15) &amp; "." &amp; DL296)&lt;=--('Drill Size Info'!$AB$15))),
            --(INT('Drill Size Info'!$AA$15) &amp; "." &amp; DL296),
            --(INT('Drill Size Info'!$AB$15) &amp; "." &amp; DL296)
        )
    ),
    IF(DK296&lt;&gt;"",
        IF(INT('Drill Size Info'!$AA$15)=INT('Drill Size Info'!$AB$15),
            --(INT('Drill Size Info'!$AA$15) &amp; "." &amp; LEFT(DK296,3)),
            IF(AND((--(INT('Drill Size Info'!$AA$15) &amp; "." &amp; LEFT(DK296,3))&gt;=--('Drill Size Info'!$AA$15)), (--(INT('Drill Size Info'!$AA$15) &amp; "." &amp; LEFT(DK296,3))&lt;=--('Drill Size Info'!$AB$15))),
                --(INT('Drill Size Info'!$AA$15) &amp; "." &amp; LEFT(DK296,3)),
                --(INT('Drill Size Info'!$AB$15) &amp; "." &amp; LEFT(DK296,3))
            )
        ),
        "OK"
    )
)</f>
        <v>OK</v>
      </c>
      <c r="U296" s="150" t="str">
        <f>IF(DM296&lt;&gt;"",
    IF(INT('Drill Size Info'!$AA$19)=INT('Drill Size Info'!$AB$15),
        --(INT('Drill Size Info'!$AA$15) &amp; "." &amp; DM296),
        IF(AND((--(INT('Drill Size Info'!$AA$15) &amp; "." &amp; DM296)&gt;=--('Drill Size Info'!$AA$15)), (--(INT('Drill Size Info'!$AA$15) &amp; "." &amp; DM296)&lt;=--('Drill Size Info'!$AB$15))),
            --(INT('Drill Size Info'!$AA$15) &amp; "." &amp; DM296),
            --(INT('Drill Size Info'!$AB$15) &amp; "." &amp; DM296)
        )
    ),
    IF(DK296&lt;&gt;"",
        IF(INT('Drill Size Info'!$AA$15)=INT('Drill Size Info'!$AB$15),
            --(INT('Drill Size Info'!$AA$15) &amp; "." &amp; RIGHT(DK296,3)),
            IF(AND((--(INT('Drill Size Info'!$AA$15) &amp; "." &amp; RIGHT(DK296,3))&gt;=--('Drill Size Info'!$AA$15)), (--(INT('Drill Size Info'!$AA$15) &amp; "." &amp; RIGHT(DK296,3))&lt;=--('Drill Size Info'!$AB$15))),
                --(INT('Drill Size Info'!$AA$15) &amp; "." &amp; RIGHT(DK296,3)),
                --(INT('Drill Size Info'!$AB$15) &amp; "." &amp; RIGHT(DK296,3))
            )
        ),
        "N/A"
    )
)</f>
        <v>N/A</v>
      </c>
      <c r="V296" s="161"/>
      <c r="W296" s="161"/>
      <c r="X296" s="161"/>
      <c r="Y296" s="161"/>
      <c r="Z296" s="161"/>
      <c r="AA296" s="162"/>
      <c r="AB296" s="162"/>
      <c r="AC296" s="162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3"/>
      <c r="BC296" s="163"/>
      <c r="BD296" s="163"/>
      <c r="BE296" s="164"/>
      <c r="BF296" s="165"/>
      <c r="BG296" s="162"/>
      <c r="BH296" s="162"/>
      <c r="BI296" s="164"/>
      <c r="BJ296" s="38"/>
      <c r="BK296" s="38"/>
      <c r="BL296" s="38"/>
      <c r="BM296" s="38"/>
      <c r="BN296" s="38"/>
      <c r="BO296" s="38"/>
      <c r="BP296" s="117" t="str">
        <f t="shared" si="194"/>
        <v/>
      </c>
      <c r="BQ296" s="38"/>
      <c r="BR296" s="38"/>
      <c r="BS296" s="38"/>
      <c r="BT296" s="38"/>
      <c r="BV296" s="17">
        <f t="shared" si="188"/>
        <v>0</v>
      </c>
      <c r="BW296" s="17">
        <f t="shared" si="189"/>
        <v>0</v>
      </c>
      <c r="BX296" s="17">
        <f t="shared" si="190"/>
        <v>0</v>
      </c>
      <c r="BY296" s="17">
        <f t="shared" si="191"/>
        <v>0</v>
      </c>
      <c r="BZ296" s="17">
        <f t="shared" si="192"/>
        <v>0</v>
      </c>
      <c r="CA296" s="17">
        <f t="shared" si="193"/>
        <v>0</v>
      </c>
      <c r="CB296" s="17">
        <f t="shared" si="195"/>
        <v>0</v>
      </c>
      <c r="CC296" s="17">
        <f t="shared" si="196"/>
        <v>0</v>
      </c>
      <c r="CD296" s="17">
        <f t="shared" si="197"/>
        <v>0</v>
      </c>
      <c r="CE296" s="17">
        <f t="shared" si="198"/>
        <v>0</v>
      </c>
      <c r="CF296" s="17">
        <f t="shared" si="199"/>
        <v>0</v>
      </c>
      <c r="CG296" s="17">
        <f t="shared" si="200"/>
        <v>0</v>
      </c>
      <c r="CH296" s="17">
        <f t="shared" si="201"/>
        <v>0</v>
      </c>
      <c r="CI296" s="17">
        <f t="shared" si="202"/>
        <v>0</v>
      </c>
      <c r="CJ296" s="17">
        <f t="shared" si="203"/>
        <v>0</v>
      </c>
      <c r="CK296" s="17">
        <f t="shared" si="204"/>
        <v>0</v>
      </c>
      <c r="CL296" s="17">
        <f t="shared" si="205"/>
        <v>0</v>
      </c>
      <c r="CM296" s="17">
        <f t="shared" si="206"/>
        <v>0</v>
      </c>
      <c r="CN296" s="17">
        <f t="shared" si="207"/>
        <v>0</v>
      </c>
      <c r="CO296" s="17">
        <f t="shared" si="208"/>
        <v>0</v>
      </c>
      <c r="CP296" s="17">
        <f t="shared" si="209"/>
        <v>0</v>
      </c>
      <c r="CQ296" s="17">
        <f t="shared" si="210"/>
        <v>0</v>
      </c>
      <c r="CR296" s="17">
        <f t="shared" si="211"/>
        <v>0</v>
      </c>
      <c r="CS296" s="17">
        <f t="shared" si="212"/>
        <v>0</v>
      </c>
      <c r="CT296" s="17">
        <f t="shared" si="213"/>
        <v>0</v>
      </c>
      <c r="CU296" s="17">
        <f t="shared" si="214"/>
        <v>0</v>
      </c>
      <c r="CV296" s="17">
        <f t="shared" si="215"/>
        <v>0</v>
      </c>
      <c r="CW296" s="17">
        <f t="shared" si="216"/>
        <v>0</v>
      </c>
      <c r="CX296" s="17">
        <f t="shared" si="217"/>
        <v>0</v>
      </c>
      <c r="CY296" s="17">
        <f t="shared" si="218"/>
        <v>0</v>
      </c>
      <c r="CZ296" s="17">
        <f t="shared" si="219"/>
        <v>0</v>
      </c>
      <c r="DA296" s="17">
        <f t="shared" si="220"/>
        <v>0</v>
      </c>
      <c r="DB296" s="17">
        <f t="shared" si="221"/>
        <v>0</v>
      </c>
      <c r="DC296" s="17">
        <f t="shared" si="222"/>
        <v>0</v>
      </c>
      <c r="DD296" s="17">
        <f t="shared" si="223"/>
        <v>0</v>
      </c>
      <c r="DE296" s="17">
        <f t="shared" si="224"/>
        <v>0</v>
      </c>
      <c r="DF296" s="17">
        <f t="shared" si="225"/>
        <v>0</v>
      </c>
      <c r="DG296" s="17">
        <f t="shared" si="226"/>
        <v>0</v>
      </c>
    </row>
    <row r="297" spans="2:111" ht="15" customHeight="1" x14ac:dyDescent="0.2">
      <c r="B297" s="156">
        <v>289</v>
      </c>
      <c r="C297" s="157" t="str">
        <f t="shared" si="227"/>
        <v/>
      </c>
      <c r="D297" s="158" t="str">
        <f t="shared" si="187"/>
        <v>OK</v>
      </c>
      <c r="E297" s="159" t="e">
        <f>VLOOKUP('DATA SHEET'!$B$9,'Drill Size Info'!$T$2:$U$8,2,FALSE)</f>
        <v>#N/A</v>
      </c>
      <c r="F297" s="159" t="str">
        <f t="shared" si="228"/>
        <v/>
      </c>
      <c r="G297" s="91">
        <f t="shared" si="229"/>
        <v>0</v>
      </c>
      <c r="H297" s="160" t="s">
        <v>175</v>
      </c>
      <c r="I297" s="160" t="s">
        <v>175</v>
      </c>
      <c r="J297" s="160" t="str">
        <f>IF('DATA SHEET'!$B$10="NC-50","N/A","OK")</f>
        <v>OK</v>
      </c>
      <c r="K297" s="160" t="str">
        <f>IF('DATA SHEET'!$B$10="NC-50","N/A","OK")</f>
        <v>OK</v>
      </c>
      <c r="L297" s="160" t="str">
        <f t="shared" si="230"/>
        <v>OK</v>
      </c>
      <c r="M297" s="160" t="str">
        <f t="shared" si="231"/>
        <v>OK</v>
      </c>
      <c r="N297" s="160"/>
      <c r="O297" s="160"/>
      <c r="P297" s="160"/>
      <c r="Q297" s="160"/>
      <c r="R297" s="92" t="str">
        <f>IF(DI297&lt;&gt;"",
    IF(INT('Drill Size Info'!$AA$19)=INT('Drill Size Info'!$AB$19),
        --(INT('Drill Size Info'!$AA$19) &amp; "." &amp; DI297),
        IF(AND((--(INT('Drill Size Info'!$AA$19) &amp; "." &amp; DI297)&gt;=--('Drill Size Info'!$AA$19)), (--(INT('Drill Size Info'!$AA$19) &amp; "." &amp; DI297)&lt;=--('Drill Size Info'!$AB$19))),
            --(INT('Drill Size Info'!$AA$19) &amp; "." &amp; DI297),
            --(INT('Drill Size Info'!$AB$19) &amp; "." &amp; DI297)
        )
    ),
    IF(DH297&lt;&gt;"",
        IF(INT('Drill Size Info'!$AA$19)=INT('Drill Size Info'!$AB$19),
            --(INT('Drill Size Info'!$AA$19) &amp; "." &amp; LEFT(DH297,3)),
            IF(AND((--(INT('Drill Size Info'!$AA$19) &amp; "." &amp; LEFT(DH297,3))&gt;=--('Drill Size Info'!$AA$19)), (--(INT('Drill Size Info'!$AA$19) &amp; "." &amp; LEFT(DH297,3))&lt;=--('Drill Size Info'!$AB$19))),
                --(INT('Drill Size Info'!$AA$19) &amp; "." &amp; LEFT(DH297,3)),
                --(INT('Drill Size Info'!$AB$19) &amp; "." &amp; LEFT(DH297,3))
            )
        ),
        "OK"
    )
)</f>
        <v>OK</v>
      </c>
      <c r="S297" s="150" t="str">
        <f>IF(DJ297&lt;&gt;"",
    IF(INT('Drill Size Info'!$AA$19)=INT('Drill Size Info'!$AB$19),
        --(INT('Drill Size Info'!$AA$19) &amp; "." &amp; DJ297),
        IF(AND((--(INT('Drill Size Info'!$AA$19) &amp; "." &amp; DJ297)&gt;=--('Drill Size Info'!$AA$19)), (--(INT('Drill Size Info'!$AA$19) &amp; "." &amp; DJ297)&lt;=--('Drill Size Info'!$AB$19))),
            --(INT('Drill Size Info'!$AA$19) &amp; "." &amp; DJ297),
            --(INT('Drill Size Info'!$AB$19) &amp; "." &amp; DJ297)
        )
    ),
    IF(DH297&lt;&gt;"",
        IF(INT('Drill Size Info'!$AA$19)=INT('Drill Size Info'!$AB$19),
            --(INT('Drill Size Info'!$AA$19) &amp; "." &amp; RIGHT(DH297,3)),
            IF(AND((--(INT('Drill Size Info'!$AA$19) &amp; "." &amp; RIGHT(DH297,3))&gt;=--('Drill Size Info'!$AA$19)), (--(INT('Drill Size Info'!$AA$19) &amp; "." &amp; RIGHT(DH297,3))&lt;=--('Drill Size Info'!$AB$19))),
                --(INT('Drill Size Info'!$AA$19) &amp; "." &amp; RIGHT(DH297,3)),
                --(INT('Drill Size Info'!$AB$19) &amp; "." &amp; RIGHT(DH297,3))
            )
        ),
        "N/A"
    )
)</f>
        <v>N/A</v>
      </c>
      <c r="T297" s="150" t="str">
        <f>IF(DL297&lt;&gt;"",
    IF(INT('Drill Size Info'!$AA$19)=INT('Drill Size Info'!$AB$15),
        --(INT('Drill Size Info'!$AA$15) &amp; "." &amp; DL297),
        IF(AND((--(INT('Drill Size Info'!$AA$15) &amp; "." &amp; DL297)&gt;=--('Drill Size Info'!$AA$15)), (--(INT('Drill Size Info'!$AA$15) &amp; "." &amp; DL297)&lt;=--('Drill Size Info'!$AB$15))),
            --(INT('Drill Size Info'!$AA$15) &amp; "." &amp; DL297),
            --(INT('Drill Size Info'!$AB$15) &amp; "." &amp; DL297)
        )
    ),
    IF(DK297&lt;&gt;"",
        IF(INT('Drill Size Info'!$AA$15)=INT('Drill Size Info'!$AB$15),
            --(INT('Drill Size Info'!$AA$15) &amp; "." &amp; LEFT(DK297,3)),
            IF(AND((--(INT('Drill Size Info'!$AA$15) &amp; "." &amp; LEFT(DK297,3))&gt;=--('Drill Size Info'!$AA$15)), (--(INT('Drill Size Info'!$AA$15) &amp; "." &amp; LEFT(DK297,3))&lt;=--('Drill Size Info'!$AB$15))),
                --(INT('Drill Size Info'!$AA$15) &amp; "." &amp; LEFT(DK297,3)),
                --(INT('Drill Size Info'!$AB$15) &amp; "." &amp; LEFT(DK297,3))
            )
        ),
        "OK"
    )
)</f>
        <v>OK</v>
      </c>
      <c r="U297" s="150" t="str">
        <f>IF(DM297&lt;&gt;"",
    IF(INT('Drill Size Info'!$AA$19)=INT('Drill Size Info'!$AB$15),
        --(INT('Drill Size Info'!$AA$15) &amp; "." &amp; DM297),
        IF(AND((--(INT('Drill Size Info'!$AA$15) &amp; "." &amp; DM297)&gt;=--('Drill Size Info'!$AA$15)), (--(INT('Drill Size Info'!$AA$15) &amp; "." &amp; DM297)&lt;=--('Drill Size Info'!$AB$15))),
            --(INT('Drill Size Info'!$AA$15) &amp; "." &amp; DM297),
            --(INT('Drill Size Info'!$AB$15) &amp; "." &amp; DM297)
        )
    ),
    IF(DK297&lt;&gt;"",
        IF(INT('Drill Size Info'!$AA$15)=INT('Drill Size Info'!$AB$15),
            --(INT('Drill Size Info'!$AA$15) &amp; "." &amp; RIGHT(DK297,3)),
            IF(AND((--(INT('Drill Size Info'!$AA$15) &amp; "." &amp; RIGHT(DK297,3))&gt;=--('Drill Size Info'!$AA$15)), (--(INT('Drill Size Info'!$AA$15) &amp; "." &amp; RIGHT(DK297,3))&lt;=--('Drill Size Info'!$AB$15))),
                --(INT('Drill Size Info'!$AA$15) &amp; "." &amp; RIGHT(DK297,3)),
                --(INT('Drill Size Info'!$AB$15) &amp; "." &amp; RIGHT(DK297,3))
            )
        ),
        "N/A"
    )
)</f>
        <v>N/A</v>
      </c>
      <c r="V297" s="161"/>
      <c r="W297" s="161"/>
      <c r="X297" s="161"/>
      <c r="Y297" s="161"/>
      <c r="Z297" s="161"/>
      <c r="AA297" s="162"/>
      <c r="AB297" s="162"/>
      <c r="AC297" s="162"/>
      <c r="AD297" s="162"/>
      <c r="AE297" s="162"/>
      <c r="AF297" s="162"/>
      <c r="AG297" s="162"/>
      <c r="AH297" s="162"/>
      <c r="AI297" s="162"/>
      <c r="AJ297" s="162"/>
      <c r="AK297" s="162"/>
      <c r="AL297" s="162"/>
      <c r="AM297" s="162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2"/>
      <c r="BA297" s="162"/>
      <c r="BB297" s="163"/>
      <c r="BC297" s="163"/>
      <c r="BD297" s="163"/>
      <c r="BE297" s="164"/>
      <c r="BF297" s="165"/>
      <c r="BG297" s="162"/>
      <c r="BH297" s="162"/>
      <c r="BI297" s="164"/>
      <c r="BJ297" s="38"/>
      <c r="BK297" s="38"/>
      <c r="BL297" s="38"/>
      <c r="BM297" s="38"/>
      <c r="BN297" s="38"/>
      <c r="BO297" s="38"/>
      <c r="BP297" s="117" t="str">
        <f t="shared" si="194"/>
        <v/>
      </c>
      <c r="BQ297" s="38"/>
      <c r="BR297" s="38"/>
      <c r="BS297" s="38"/>
      <c r="BT297" s="38"/>
      <c r="BV297" s="17">
        <f t="shared" si="188"/>
        <v>0</v>
      </c>
      <c r="BW297" s="17">
        <f t="shared" si="189"/>
        <v>0</v>
      </c>
      <c r="BX297" s="17">
        <f t="shared" si="190"/>
        <v>0</v>
      </c>
      <c r="BY297" s="17">
        <f t="shared" si="191"/>
        <v>0</v>
      </c>
      <c r="BZ297" s="17">
        <f t="shared" si="192"/>
        <v>0</v>
      </c>
      <c r="CA297" s="17">
        <f t="shared" si="193"/>
        <v>0</v>
      </c>
      <c r="CB297" s="17">
        <f t="shared" si="195"/>
        <v>0</v>
      </c>
      <c r="CC297" s="17">
        <f t="shared" si="196"/>
        <v>0</v>
      </c>
      <c r="CD297" s="17">
        <f t="shared" si="197"/>
        <v>0</v>
      </c>
      <c r="CE297" s="17">
        <f t="shared" si="198"/>
        <v>0</v>
      </c>
      <c r="CF297" s="17">
        <f t="shared" si="199"/>
        <v>0</v>
      </c>
      <c r="CG297" s="17">
        <f t="shared" si="200"/>
        <v>0</v>
      </c>
      <c r="CH297" s="17">
        <f t="shared" si="201"/>
        <v>0</v>
      </c>
      <c r="CI297" s="17">
        <f t="shared" si="202"/>
        <v>0</v>
      </c>
      <c r="CJ297" s="17">
        <f t="shared" si="203"/>
        <v>0</v>
      </c>
      <c r="CK297" s="17">
        <f t="shared" si="204"/>
        <v>0</v>
      </c>
      <c r="CL297" s="17">
        <f t="shared" si="205"/>
        <v>0</v>
      </c>
      <c r="CM297" s="17">
        <f t="shared" si="206"/>
        <v>0</v>
      </c>
      <c r="CN297" s="17">
        <f t="shared" si="207"/>
        <v>0</v>
      </c>
      <c r="CO297" s="17">
        <f t="shared" si="208"/>
        <v>0</v>
      </c>
      <c r="CP297" s="17">
        <f t="shared" si="209"/>
        <v>0</v>
      </c>
      <c r="CQ297" s="17">
        <f t="shared" si="210"/>
        <v>0</v>
      </c>
      <c r="CR297" s="17">
        <f t="shared" si="211"/>
        <v>0</v>
      </c>
      <c r="CS297" s="17">
        <f t="shared" si="212"/>
        <v>0</v>
      </c>
      <c r="CT297" s="17">
        <f t="shared" si="213"/>
        <v>0</v>
      </c>
      <c r="CU297" s="17">
        <f t="shared" si="214"/>
        <v>0</v>
      </c>
      <c r="CV297" s="17">
        <f t="shared" si="215"/>
        <v>0</v>
      </c>
      <c r="CW297" s="17">
        <f t="shared" si="216"/>
        <v>0</v>
      </c>
      <c r="CX297" s="17">
        <f t="shared" si="217"/>
        <v>0</v>
      </c>
      <c r="CY297" s="17">
        <f t="shared" si="218"/>
        <v>0</v>
      </c>
      <c r="CZ297" s="17">
        <f t="shared" si="219"/>
        <v>0</v>
      </c>
      <c r="DA297" s="17">
        <f t="shared" si="220"/>
        <v>0</v>
      </c>
      <c r="DB297" s="17">
        <f t="shared" si="221"/>
        <v>0</v>
      </c>
      <c r="DC297" s="17">
        <f t="shared" si="222"/>
        <v>0</v>
      </c>
      <c r="DD297" s="17">
        <f t="shared" si="223"/>
        <v>0</v>
      </c>
      <c r="DE297" s="17">
        <f t="shared" si="224"/>
        <v>0</v>
      </c>
      <c r="DF297" s="17">
        <f t="shared" si="225"/>
        <v>0</v>
      </c>
      <c r="DG297" s="17">
        <f t="shared" si="226"/>
        <v>0</v>
      </c>
    </row>
    <row r="298" spans="2:111" ht="15" customHeight="1" x14ac:dyDescent="0.2">
      <c r="B298" s="156">
        <v>290</v>
      </c>
      <c r="C298" s="157" t="str">
        <f t="shared" si="227"/>
        <v/>
      </c>
      <c r="D298" s="158" t="str">
        <f t="shared" si="187"/>
        <v>OK</v>
      </c>
      <c r="E298" s="159" t="e">
        <f>VLOOKUP('DATA SHEET'!$B$9,'Drill Size Info'!$T$2:$U$8,2,FALSE)</f>
        <v>#N/A</v>
      </c>
      <c r="F298" s="159" t="str">
        <f t="shared" si="228"/>
        <v/>
      </c>
      <c r="G298" s="91">
        <f t="shared" si="229"/>
        <v>0</v>
      </c>
      <c r="H298" s="160" t="s">
        <v>175</v>
      </c>
      <c r="I298" s="160" t="s">
        <v>175</v>
      </c>
      <c r="J298" s="160" t="str">
        <f>IF('DATA SHEET'!$B$10="NC-50","N/A","OK")</f>
        <v>OK</v>
      </c>
      <c r="K298" s="160" t="str">
        <f>IF('DATA SHEET'!$B$10="NC-50","N/A","OK")</f>
        <v>OK</v>
      </c>
      <c r="L298" s="160" t="str">
        <f t="shared" si="230"/>
        <v>OK</v>
      </c>
      <c r="M298" s="160" t="str">
        <f t="shared" si="231"/>
        <v>OK</v>
      </c>
      <c r="N298" s="160"/>
      <c r="O298" s="160"/>
      <c r="P298" s="160"/>
      <c r="Q298" s="160"/>
      <c r="R298" s="92" t="str">
        <f>IF(DI298&lt;&gt;"",
    IF(INT('Drill Size Info'!$AA$19)=INT('Drill Size Info'!$AB$19),
        --(INT('Drill Size Info'!$AA$19) &amp; "." &amp; DI298),
        IF(AND((--(INT('Drill Size Info'!$AA$19) &amp; "." &amp; DI298)&gt;=--('Drill Size Info'!$AA$19)), (--(INT('Drill Size Info'!$AA$19) &amp; "." &amp; DI298)&lt;=--('Drill Size Info'!$AB$19))),
            --(INT('Drill Size Info'!$AA$19) &amp; "." &amp; DI298),
            --(INT('Drill Size Info'!$AB$19) &amp; "." &amp; DI298)
        )
    ),
    IF(DH298&lt;&gt;"",
        IF(INT('Drill Size Info'!$AA$19)=INT('Drill Size Info'!$AB$19),
            --(INT('Drill Size Info'!$AA$19) &amp; "." &amp; LEFT(DH298,3)),
            IF(AND((--(INT('Drill Size Info'!$AA$19) &amp; "." &amp; LEFT(DH298,3))&gt;=--('Drill Size Info'!$AA$19)), (--(INT('Drill Size Info'!$AA$19) &amp; "." &amp; LEFT(DH298,3))&lt;=--('Drill Size Info'!$AB$19))),
                --(INT('Drill Size Info'!$AA$19) &amp; "." &amp; LEFT(DH298,3)),
                --(INT('Drill Size Info'!$AB$19) &amp; "." &amp; LEFT(DH298,3))
            )
        ),
        "OK"
    )
)</f>
        <v>OK</v>
      </c>
      <c r="S298" s="150" t="str">
        <f>IF(DJ298&lt;&gt;"",
    IF(INT('Drill Size Info'!$AA$19)=INT('Drill Size Info'!$AB$19),
        --(INT('Drill Size Info'!$AA$19) &amp; "." &amp; DJ298),
        IF(AND((--(INT('Drill Size Info'!$AA$19) &amp; "." &amp; DJ298)&gt;=--('Drill Size Info'!$AA$19)), (--(INT('Drill Size Info'!$AA$19) &amp; "." &amp; DJ298)&lt;=--('Drill Size Info'!$AB$19))),
            --(INT('Drill Size Info'!$AA$19) &amp; "." &amp; DJ298),
            --(INT('Drill Size Info'!$AB$19) &amp; "." &amp; DJ298)
        )
    ),
    IF(DH298&lt;&gt;"",
        IF(INT('Drill Size Info'!$AA$19)=INT('Drill Size Info'!$AB$19),
            --(INT('Drill Size Info'!$AA$19) &amp; "." &amp; RIGHT(DH298,3)),
            IF(AND((--(INT('Drill Size Info'!$AA$19) &amp; "." &amp; RIGHT(DH298,3))&gt;=--('Drill Size Info'!$AA$19)), (--(INT('Drill Size Info'!$AA$19) &amp; "." &amp; RIGHT(DH298,3))&lt;=--('Drill Size Info'!$AB$19))),
                --(INT('Drill Size Info'!$AA$19) &amp; "." &amp; RIGHT(DH298,3)),
                --(INT('Drill Size Info'!$AB$19) &amp; "." &amp; RIGHT(DH298,3))
            )
        ),
        "N/A"
    )
)</f>
        <v>N/A</v>
      </c>
      <c r="T298" s="150" t="str">
        <f>IF(DL298&lt;&gt;"",
    IF(INT('Drill Size Info'!$AA$19)=INT('Drill Size Info'!$AB$15),
        --(INT('Drill Size Info'!$AA$15) &amp; "." &amp; DL298),
        IF(AND((--(INT('Drill Size Info'!$AA$15) &amp; "." &amp; DL298)&gt;=--('Drill Size Info'!$AA$15)), (--(INT('Drill Size Info'!$AA$15) &amp; "." &amp; DL298)&lt;=--('Drill Size Info'!$AB$15))),
            --(INT('Drill Size Info'!$AA$15) &amp; "." &amp; DL298),
            --(INT('Drill Size Info'!$AB$15) &amp; "." &amp; DL298)
        )
    ),
    IF(DK298&lt;&gt;"",
        IF(INT('Drill Size Info'!$AA$15)=INT('Drill Size Info'!$AB$15),
            --(INT('Drill Size Info'!$AA$15) &amp; "." &amp; LEFT(DK298,3)),
            IF(AND((--(INT('Drill Size Info'!$AA$15) &amp; "." &amp; LEFT(DK298,3))&gt;=--('Drill Size Info'!$AA$15)), (--(INT('Drill Size Info'!$AA$15) &amp; "." &amp; LEFT(DK298,3))&lt;=--('Drill Size Info'!$AB$15))),
                --(INT('Drill Size Info'!$AA$15) &amp; "." &amp; LEFT(DK298,3)),
                --(INT('Drill Size Info'!$AB$15) &amp; "." &amp; LEFT(DK298,3))
            )
        ),
        "OK"
    )
)</f>
        <v>OK</v>
      </c>
      <c r="U298" s="150" t="str">
        <f>IF(DM298&lt;&gt;"",
    IF(INT('Drill Size Info'!$AA$19)=INT('Drill Size Info'!$AB$15),
        --(INT('Drill Size Info'!$AA$15) &amp; "." &amp; DM298),
        IF(AND((--(INT('Drill Size Info'!$AA$15) &amp; "." &amp; DM298)&gt;=--('Drill Size Info'!$AA$15)), (--(INT('Drill Size Info'!$AA$15) &amp; "." &amp; DM298)&lt;=--('Drill Size Info'!$AB$15))),
            --(INT('Drill Size Info'!$AA$15) &amp; "." &amp; DM298),
            --(INT('Drill Size Info'!$AB$15) &amp; "." &amp; DM298)
        )
    ),
    IF(DK298&lt;&gt;"",
        IF(INT('Drill Size Info'!$AA$15)=INT('Drill Size Info'!$AB$15),
            --(INT('Drill Size Info'!$AA$15) &amp; "." &amp; RIGHT(DK298,3)),
            IF(AND((--(INT('Drill Size Info'!$AA$15) &amp; "." &amp; RIGHT(DK298,3))&gt;=--('Drill Size Info'!$AA$15)), (--(INT('Drill Size Info'!$AA$15) &amp; "." &amp; RIGHT(DK298,3))&lt;=--('Drill Size Info'!$AB$15))),
                --(INT('Drill Size Info'!$AA$15) &amp; "." &amp; RIGHT(DK298,3)),
                --(INT('Drill Size Info'!$AB$15) &amp; "." &amp; RIGHT(DK298,3))
            )
        ),
        "N/A"
    )
)</f>
        <v>N/A</v>
      </c>
      <c r="V298" s="161"/>
      <c r="W298" s="161"/>
      <c r="X298" s="161"/>
      <c r="Y298" s="161"/>
      <c r="Z298" s="161"/>
      <c r="AA298" s="162"/>
      <c r="AB298" s="162"/>
      <c r="AC298" s="162"/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3"/>
      <c r="BC298" s="163"/>
      <c r="BD298" s="163"/>
      <c r="BE298" s="164"/>
      <c r="BF298" s="165"/>
      <c r="BG298" s="162"/>
      <c r="BH298" s="162"/>
      <c r="BI298" s="164"/>
      <c r="BJ298" s="38"/>
      <c r="BK298" s="38"/>
      <c r="BL298" s="38"/>
      <c r="BM298" s="38"/>
      <c r="BN298" s="38"/>
      <c r="BO298" s="38"/>
      <c r="BP298" s="117" t="str">
        <f t="shared" si="194"/>
        <v/>
      </c>
      <c r="BQ298" s="38"/>
      <c r="BR298" s="38"/>
      <c r="BS298" s="38"/>
      <c r="BT298" s="38"/>
      <c r="BV298" s="17">
        <f t="shared" si="188"/>
        <v>0</v>
      </c>
      <c r="BW298" s="17">
        <f t="shared" si="189"/>
        <v>0</v>
      </c>
      <c r="BX298" s="17">
        <f t="shared" si="190"/>
        <v>0</v>
      </c>
      <c r="BY298" s="17">
        <f t="shared" si="191"/>
        <v>0</v>
      </c>
      <c r="BZ298" s="17">
        <f t="shared" si="192"/>
        <v>0</v>
      </c>
      <c r="CA298" s="17">
        <f t="shared" si="193"/>
        <v>0</v>
      </c>
      <c r="CB298" s="17">
        <f t="shared" si="195"/>
        <v>0</v>
      </c>
      <c r="CC298" s="17">
        <f t="shared" si="196"/>
        <v>0</v>
      </c>
      <c r="CD298" s="17">
        <f t="shared" si="197"/>
        <v>0</v>
      </c>
      <c r="CE298" s="17">
        <f t="shared" si="198"/>
        <v>0</v>
      </c>
      <c r="CF298" s="17">
        <f t="shared" si="199"/>
        <v>0</v>
      </c>
      <c r="CG298" s="17">
        <f t="shared" si="200"/>
        <v>0</v>
      </c>
      <c r="CH298" s="17">
        <f t="shared" si="201"/>
        <v>0</v>
      </c>
      <c r="CI298" s="17">
        <f t="shared" si="202"/>
        <v>0</v>
      </c>
      <c r="CJ298" s="17">
        <f t="shared" si="203"/>
        <v>0</v>
      </c>
      <c r="CK298" s="17">
        <f t="shared" si="204"/>
        <v>0</v>
      </c>
      <c r="CL298" s="17">
        <f t="shared" si="205"/>
        <v>0</v>
      </c>
      <c r="CM298" s="17">
        <f t="shared" si="206"/>
        <v>0</v>
      </c>
      <c r="CN298" s="17">
        <f t="shared" si="207"/>
        <v>0</v>
      </c>
      <c r="CO298" s="17">
        <f t="shared" si="208"/>
        <v>0</v>
      </c>
      <c r="CP298" s="17">
        <f t="shared" si="209"/>
        <v>0</v>
      </c>
      <c r="CQ298" s="17">
        <f t="shared" si="210"/>
        <v>0</v>
      </c>
      <c r="CR298" s="17">
        <f t="shared" si="211"/>
        <v>0</v>
      </c>
      <c r="CS298" s="17">
        <f t="shared" si="212"/>
        <v>0</v>
      </c>
      <c r="CT298" s="17">
        <f t="shared" si="213"/>
        <v>0</v>
      </c>
      <c r="CU298" s="17">
        <f t="shared" si="214"/>
        <v>0</v>
      </c>
      <c r="CV298" s="17">
        <f t="shared" si="215"/>
        <v>0</v>
      </c>
      <c r="CW298" s="17">
        <f t="shared" si="216"/>
        <v>0</v>
      </c>
      <c r="CX298" s="17">
        <f t="shared" si="217"/>
        <v>0</v>
      </c>
      <c r="CY298" s="17">
        <f t="shared" si="218"/>
        <v>0</v>
      </c>
      <c r="CZ298" s="17">
        <f t="shared" si="219"/>
        <v>0</v>
      </c>
      <c r="DA298" s="17">
        <f t="shared" si="220"/>
        <v>0</v>
      </c>
      <c r="DB298" s="17">
        <f t="shared" si="221"/>
        <v>0</v>
      </c>
      <c r="DC298" s="17">
        <f t="shared" si="222"/>
        <v>0</v>
      </c>
      <c r="DD298" s="17">
        <f t="shared" si="223"/>
        <v>0</v>
      </c>
      <c r="DE298" s="17">
        <f t="shared" si="224"/>
        <v>0</v>
      </c>
      <c r="DF298" s="17">
        <f t="shared" si="225"/>
        <v>0</v>
      </c>
      <c r="DG298" s="17">
        <f t="shared" si="226"/>
        <v>0</v>
      </c>
    </row>
    <row r="299" spans="2:111" ht="15" customHeight="1" x14ac:dyDescent="0.2">
      <c r="B299" s="156">
        <v>291</v>
      </c>
      <c r="C299" s="157" t="str">
        <f t="shared" si="227"/>
        <v/>
      </c>
      <c r="D299" s="158" t="str">
        <f t="shared" si="187"/>
        <v>OK</v>
      </c>
      <c r="E299" s="159" t="e">
        <f>VLOOKUP('DATA SHEET'!$B$9,'Drill Size Info'!$T$2:$U$8,2,FALSE)</f>
        <v>#N/A</v>
      </c>
      <c r="F299" s="159" t="str">
        <f t="shared" si="228"/>
        <v/>
      </c>
      <c r="G299" s="91">
        <f t="shared" si="229"/>
        <v>0</v>
      </c>
      <c r="H299" s="160" t="s">
        <v>175</v>
      </c>
      <c r="I299" s="160" t="s">
        <v>175</v>
      </c>
      <c r="J299" s="160" t="str">
        <f>IF('DATA SHEET'!$B$10="NC-50","N/A","OK")</f>
        <v>OK</v>
      </c>
      <c r="K299" s="160" t="str">
        <f>IF('DATA SHEET'!$B$10="NC-50","N/A","OK")</f>
        <v>OK</v>
      </c>
      <c r="L299" s="160" t="str">
        <f t="shared" si="230"/>
        <v>OK</v>
      </c>
      <c r="M299" s="160" t="str">
        <f t="shared" si="231"/>
        <v>OK</v>
      </c>
      <c r="N299" s="160"/>
      <c r="O299" s="160"/>
      <c r="P299" s="160"/>
      <c r="Q299" s="160"/>
      <c r="R299" s="92" t="str">
        <f>IF(DI299&lt;&gt;"",
    IF(INT('Drill Size Info'!$AA$19)=INT('Drill Size Info'!$AB$19),
        --(INT('Drill Size Info'!$AA$19) &amp; "." &amp; DI299),
        IF(AND((--(INT('Drill Size Info'!$AA$19) &amp; "." &amp; DI299)&gt;=--('Drill Size Info'!$AA$19)), (--(INT('Drill Size Info'!$AA$19) &amp; "." &amp; DI299)&lt;=--('Drill Size Info'!$AB$19))),
            --(INT('Drill Size Info'!$AA$19) &amp; "." &amp; DI299),
            --(INT('Drill Size Info'!$AB$19) &amp; "." &amp; DI299)
        )
    ),
    IF(DH299&lt;&gt;"",
        IF(INT('Drill Size Info'!$AA$19)=INT('Drill Size Info'!$AB$19),
            --(INT('Drill Size Info'!$AA$19) &amp; "." &amp; LEFT(DH299,3)),
            IF(AND((--(INT('Drill Size Info'!$AA$19) &amp; "." &amp; LEFT(DH299,3))&gt;=--('Drill Size Info'!$AA$19)), (--(INT('Drill Size Info'!$AA$19) &amp; "." &amp; LEFT(DH299,3))&lt;=--('Drill Size Info'!$AB$19))),
                --(INT('Drill Size Info'!$AA$19) &amp; "." &amp; LEFT(DH299,3)),
                --(INT('Drill Size Info'!$AB$19) &amp; "." &amp; LEFT(DH299,3))
            )
        ),
        "OK"
    )
)</f>
        <v>OK</v>
      </c>
      <c r="S299" s="150" t="str">
        <f>IF(DJ299&lt;&gt;"",
    IF(INT('Drill Size Info'!$AA$19)=INT('Drill Size Info'!$AB$19),
        --(INT('Drill Size Info'!$AA$19) &amp; "." &amp; DJ299),
        IF(AND((--(INT('Drill Size Info'!$AA$19) &amp; "." &amp; DJ299)&gt;=--('Drill Size Info'!$AA$19)), (--(INT('Drill Size Info'!$AA$19) &amp; "." &amp; DJ299)&lt;=--('Drill Size Info'!$AB$19))),
            --(INT('Drill Size Info'!$AA$19) &amp; "." &amp; DJ299),
            --(INT('Drill Size Info'!$AB$19) &amp; "." &amp; DJ299)
        )
    ),
    IF(DH299&lt;&gt;"",
        IF(INT('Drill Size Info'!$AA$19)=INT('Drill Size Info'!$AB$19),
            --(INT('Drill Size Info'!$AA$19) &amp; "." &amp; RIGHT(DH299,3)),
            IF(AND((--(INT('Drill Size Info'!$AA$19) &amp; "." &amp; RIGHT(DH299,3))&gt;=--('Drill Size Info'!$AA$19)), (--(INT('Drill Size Info'!$AA$19) &amp; "." &amp; RIGHT(DH299,3))&lt;=--('Drill Size Info'!$AB$19))),
                --(INT('Drill Size Info'!$AA$19) &amp; "." &amp; RIGHT(DH299,3)),
                --(INT('Drill Size Info'!$AB$19) &amp; "." &amp; RIGHT(DH299,3))
            )
        ),
        "N/A"
    )
)</f>
        <v>N/A</v>
      </c>
      <c r="T299" s="150" t="str">
        <f>IF(DL299&lt;&gt;"",
    IF(INT('Drill Size Info'!$AA$19)=INT('Drill Size Info'!$AB$15),
        --(INT('Drill Size Info'!$AA$15) &amp; "." &amp; DL299),
        IF(AND((--(INT('Drill Size Info'!$AA$15) &amp; "." &amp; DL299)&gt;=--('Drill Size Info'!$AA$15)), (--(INT('Drill Size Info'!$AA$15) &amp; "." &amp; DL299)&lt;=--('Drill Size Info'!$AB$15))),
            --(INT('Drill Size Info'!$AA$15) &amp; "." &amp; DL299),
            --(INT('Drill Size Info'!$AB$15) &amp; "." &amp; DL299)
        )
    ),
    IF(DK299&lt;&gt;"",
        IF(INT('Drill Size Info'!$AA$15)=INT('Drill Size Info'!$AB$15),
            --(INT('Drill Size Info'!$AA$15) &amp; "." &amp; LEFT(DK299,3)),
            IF(AND((--(INT('Drill Size Info'!$AA$15) &amp; "." &amp; LEFT(DK299,3))&gt;=--('Drill Size Info'!$AA$15)), (--(INT('Drill Size Info'!$AA$15) &amp; "." &amp; LEFT(DK299,3))&lt;=--('Drill Size Info'!$AB$15))),
                --(INT('Drill Size Info'!$AA$15) &amp; "." &amp; LEFT(DK299,3)),
                --(INT('Drill Size Info'!$AB$15) &amp; "." &amp; LEFT(DK299,3))
            )
        ),
        "OK"
    )
)</f>
        <v>OK</v>
      </c>
      <c r="U299" s="150" t="str">
        <f>IF(DM299&lt;&gt;"",
    IF(INT('Drill Size Info'!$AA$19)=INT('Drill Size Info'!$AB$15),
        --(INT('Drill Size Info'!$AA$15) &amp; "." &amp; DM299),
        IF(AND((--(INT('Drill Size Info'!$AA$15) &amp; "." &amp; DM299)&gt;=--('Drill Size Info'!$AA$15)), (--(INT('Drill Size Info'!$AA$15) &amp; "." &amp; DM299)&lt;=--('Drill Size Info'!$AB$15))),
            --(INT('Drill Size Info'!$AA$15) &amp; "." &amp; DM299),
            --(INT('Drill Size Info'!$AB$15) &amp; "." &amp; DM299)
        )
    ),
    IF(DK299&lt;&gt;"",
        IF(INT('Drill Size Info'!$AA$15)=INT('Drill Size Info'!$AB$15),
            --(INT('Drill Size Info'!$AA$15) &amp; "." &amp; RIGHT(DK299,3)),
            IF(AND((--(INT('Drill Size Info'!$AA$15) &amp; "." &amp; RIGHT(DK299,3))&gt;=--('Drill Size Info'!$AA$15)), (--(INT('Drill Size Info'!$AA$15) &amp; "." &amp; RIGHT(DK299,3))&lt;=--('Drill Size Info'!$AB$15))),
                --(INT('Drill Size Info'!$AA$15) &amp; "." &amp; RIGHT(DK299,3)),
                --(INT('Drill Size Info'!$AB$15) &amp; "." &amp; RIGHT(DK299,3))
            )
        ),
        "N/A"
    )
)</f>
        <v>N/A</v>
      </c>
      <c r="V299" s="161"/>
      <c r="W299" s="161"/>
      <c r="X299" s="161"/>
      <c r="Y299" s="161"/>
      <c r="Z299" s="161"/>
      <c r="AA299" s="162"/>
      <c r="AB299" s="162"/>
      <c r="AC299" s="162"/>
      <c r="AD299" s="162"/>
      <c r="AE299" s="162"/>
      <c r="AF299" s="162"/>
      <c r="AG299" s="162"/>
      <c r="AH299" s="162"/>
      <c r="AI299" s="162"/>
      <c r="AJ299" s="162"/>
      <c r="AK299" s="162"/>
      <c r="AL299" s="162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3"/>
      <c r="BC299" s="163"/>
      <c r="BD299" s="163"/>
      <c r="BE299" s="164"/>
      <c r="BF299" s="165"/>
      <c r="BG299" s="162"/>
      <c r="BH299" s="162"/>
      <c r="BI299" s="164"/>
      <c r="BJ299" s="38"/>
      <c r="BK299" s="38"/>
      <c r="BL299" s="38"/>
      <c r="BM299" s="38"/>
      <c r="BN299" s="38"/>
      <c r="BO299" s="38"/>
      <c r="BP299" s="117" t="str">
        <f t="shared" si="194"/>
        <v/>
      </c>
      <c r="BQ299" s="38"/>
      <c r="BR299" s="38"/>
      <c r="BS299" s="38"/>
      <c r="BT299" s="38"/>
      <c r="BV299" s="17">
        <f t="shared" si="188"/>
        <v>0</v>
      </c>
      <c r="BW299" s="17">
        <f t="shared" si="189"/>
        <v>0</v>
      </c>
      <c r="BX299" s="17">
        <f t="shared" si="190"/>
        <v>0</v>
      </c>
      <c r="BY299" s="17">
        <f t="shared" si="191"/>
        <v>0</v>
      </c>
      <c r="BZ299" s="17">
        <f t="shared" si="192"/>
        <v>0</v>
      </c>
      <c r="CA299" s="17">
        <f t="shared" si="193"/>
        <v>0</v>
      </c>
      <c r="CB299" s="17">
        <f t="shared" si="195"/>
        <v>0</v>
      </c>
      <c r="CC299" s="17">
        <f t="shared" si="196"/>
        <v>0</v>
      </c>
      <c r="CD299" s="17">
        <f t="shared" si="197"/>
        <v>0</v>
      </c>
      <c r="CE299" s="17">
        <f t="shared" si="198"/>
        <v>0</v>
      </c>
      <c r="CF299" s="17">
        <f t="shared" si="199"/>
        <v>0</v>
      </c>
      <c r="CG299" s="17">
        <f t="shared" si="200"/>
        <v>0</v>
      </c>
      <c r="CH299" s="17">
        <f t="shared" si="201"/>
        <v>0</v>
      </c>
      <c r="CI299" s="17">
        <f t="shared" si="202"/>
        <v>0</v>
      </c>
      <c r="CJ299" s="17">
        <f t="shared" si="203"/>
        <v>0</v>
      </c>
      <c r="CK299" s="17">
        <f t="shared" si="204"/>
        <v>0</v>
      </c>
      <c r="CL299" s="17">
        <f t="shared" si="205"/>
        <v>0</v>
      </c>
      <c r="CM299" s="17">
        <f t="shared" si="206"/>
        <v>0</v>
      </c>
      <c r="CN299" s="17">
        <f t="shared" si="207"/>
        <v>0</v>
      </c>
      <c r="CO299" s="17">
        <f t="shared" si="208"/>
        <v>0</v>
      </c>
      <c r="CP299" s="17">
        <f t="shared" si="209"/>
        <v>0</v>
      </c>
      <c r="CQ299" s="17">
        <f t="shared" si="210"/>
        <v>0</v>
      </c>
      <c r="CR299" s="17">
        <f t="shared" si="211"/>
        <v>0</v>
      </c>
      <c r="CS299" s="17">
        <f t="shared" si="212"/>
        <v>0</v>
      </c>
      <c r="CT299" s="17">
        <f t="shared" si="213"/>
        <v>0</v>
      </c>
      <c r="CU299" s="17">
        <f t="shared" si="214"/>
        <v>0</v>
      </c>
      <c r="CV299" s="17">
        <f t="shared" si="215"/>
        <v>0</v>
      </c>
      <c r="CW299" s="17">
        <f t="shared" si="216"/>
        <v>0</v>
      </c>
      <c r="CX299" s="17">
        <f t="shared" si="217"/>
        <v>0</v>
      </c>
      <c r="CY299" s="17">
        <f t="shared" si="218"/>
        <v>0</v>
      </c>
      <c r="CZ299" s="17">
        <f t="shared" si="219"/>
        <v>0</v>
      </c>
      <c r="DA299" s="17">
        <f t="shared" si="220"/>
        <v>0</v>
      </c>
      <c r="DB299" s="17">
        <f t="shared" si="221"/>
        <v>0</v>
      </c>
      <c r="DC299" s="17">
        <f t="shared" si="222"/>
        <v>0</v>
      </c>
      <c r="DD299" s="17">
        <f t="shared" si="223"/>
        <v>0</v>
      </c>
      <c r="DE299" s="17">
        <f t="shared" si="224"/>
        <v>0</v>
      </c>
      <c r="DF299" s="17">
        <f t="shared" si="225"/>
        <v>0</v>
      </c>
      <c r="DG299" s="17">
        <f t="shared" si="226"/>
        <v>0</v>
      </c>
    </row>
    <row r="300" spans="2:111" ht="15" customHeight="1" x14ac:dyDescent="0.2">
      <c r="B300" s="156">
        <v>292</v>
      </c>
      <c r="C300" s="157" t="str">
        <f t="shared" si="227"/>
        <v/>
      </c>
      <c r="D300" s="158" t="str">
        <f t="shared" si="187"/>
        <v>OK</v>
      </c>
      <c r="E300" s="159" t="e">
        <f>VLOOKUP('DATA SHEET'!$B$9,'Drill Size Info'!$T$2:$U$8,2,FALSE)</f>
        <v>#N/A</v>
      </c>
      <c r="F300" s="159" t="str">
        <f t="shared" si="228"/>
        <v/>
      </c>
      <c r="G300" s="91">
        <f t="shared" si="229"/>
        <v>0</v>
      </c>
      <c r="H300" s="160" t="s">
        <v>175</v>
      </c>
      <c r="I300" s="160" t="s">
        <v>175</v>
      </c>
      <c r="J300" s="160" t="str">
        <f>IF('DATA SHEET'!$B$10="NC-50","N/A","OK")</f>
        <v>OK</v>
      </c>
      <c r="K300" s="160" t="str">
        <f>IF('DATA SHEET'!$B$10="NC-50","N/A","OK")</f>
        <v>OK</v>
      </c>
      <c r="L300" s="160" t="str">
        <f t="shared" si="230"/>
        <v>OK</v>
      </c>
      <c r="M300" s="160" t="str">
        <f t="shared" si="231"/>
        <v>OK</v>
      </c>
      <c r="N300" s="160"/>
      <c r="O300" s="160"/>
      <c r="P300" s="160"/>
      <c r="Q300" s="160"/>
      <c r="R300" s="92" t="str">
        <f>IF(DI300&lt;&gt;"",
    IF(INT('Drill Size Info'!$AA$19)=INT('Drill Size Info'!$AB$19),
        --(INT('Drill Size Info'!$AA$19) &amp; "." &amp; DI300),
        IF(AND((--(INT('Drill Size Info'!$AA$19) &amp; "." &amp; DI300)&gt;=--('Drill Size Info'!$AA$19)), (--(INT('Drill Size Info'!$AA$19) &amp; "." &amp; DI300)&lt;=--('Drill Size Info'!$AB$19))),
            --(INT('Drill Size Info'!$AA$19) &amp; "." &amp; DI300),
            --(INT('Drill Size Info'!$AB$19) &amp; "." &amp; DI300)
        )
    ),
    IF(DH300&lt;&gt;"",
        IF(INT('Drill Size Info'!$AA$19)=INT('Drill Size Info'!$AB$19),
            --(INT('Drill Size Info'!$AA$19) &amp; "." &amp; LEFT(DH300,3)),
            IF(AND((--(INT('Drill Size Info'!$AA$19) &amp; "." &amp; LEFT(DH300,3))&gt;=--('Drill Size Info'!$AA$19)), (--(INT('Drill Size Info'!$AA$19) &amp; "." &amp; LEFT(DH300,3))&lt;=--('Drill Size Info'!$AB$19))),
                --(INT('Drill Size Info'!$AA$19) &amp; "." &amp; LEFT(DH300,3)),
                --(INT('Drill Size Info'!$AB$19) &amp; "." &amp; LEFT(DH300,3))
            )
        ),
        "OK"
    )
)</f>
        <v>OK</v>
      </c>
      <c r="S300" s="150" t="str">
        <f>IF(DJ300&lt;&gt;"",
    IF(INT('Drill Size Info'!$AA$19)=INT('Drill Size Info'!$AB$19),
        --(INT('Drill Size Info'!$AA$19) &amp; "." &amp; DJ300),
        IF(AND((--(INT('Drill Size Info'!$AA$19) &amp; "." &amp; DJ300)&gt;=--('Drill Size Info'!$AA$19)), (--(INT('Drill Size Info'!$AA$19) &amp; "." &amp; DJ300)&lt;=--('Drill Size Info'!$AB$19))),
            --(INT('Drill Size Info'!$AA$19) &amp; "." &amp; DJ300),
            --(INT('Drill Size Info'!$AB$19) &amp; "." &amp; DJ300)
        )
    ),
    IF(DH300&lt;&gt;"",
        IF(INT('Drill Size Info'!$AA$19)=INT('Drill Size Info'!$AB$19),
            --(INT('Drill Size Info'!$AA$19) &amp; "." &amp; RIGHT(DH300,3)),
            IF(AND((--(INT('Drill Size Info'!$AA$19) &amp; "." &amp; RIGHT(DH300,3))&gt;=--('Drill Size Info'!$AA$19)), (--(INT('Drill Size Info'!$AA$19) &amp; "." &amp; RIGHT(DH300,3))&lt;=--('Drill Size Info'!$AB$19))),
                --(INT('Drill Size Info'!$AA$19) &amp; "." &amp; RIGHT(DH300,3)),
                --(INT('Drill Size Info'!$AB$19) &amp; "." &amp; RIGHT(DH300,3))
            )
        ),
        "N/A"
    )
)</f>
        <v>N/A</v>
      </c>
      <c r="T300" s="150" t="str">
        <f>IF(DL300&lt;&gt;"",
    IF(INT('Drill Size Info'!$AA$19)=INT('Drill Size Info'!$AB$15),
        --(INT('Drill Size Info'!$AA$15) &amp; "." &amp; DL300),
        IF(AND((--(INT('Drill Size Info'!$AA$15) &amp; "." &amp; DL300)&gt;=--('Drill Size Info'!$AA$15)), (--(INT('Drill Size Info'!$AA$15) &amp; "." &amp; DL300)&lt;=--('Drill Size Info'!$AB$15))),
            --(INT('Drill Size Info'!$AA$15) &amp; "." &amp; DL300),
            --(INT('Drill Size Info'!$AB$15) &amp; "." &amp; DL300)
        )
    ),
    IF(DK300&lt;&gt;"",
        IF(INT('Drill Size Info'!$AA$15)=INT('Drill Size Info'!$AB$15),
            --(INT('Drill Size Info'!$AA$15) &amp; "." &amp; LEFT(DK300,3)),
            IF(AND((--(INT('Drill Size Info'!$AA$15) &amp; "." &amp; LEFT(DK300,3))&gt;=--('Drill Size Info'!$AA$15)), (--(INT('Drill Size Info'!$AA$15) &amp; "." &amp; LEFT(DK300,3))&lt;=--('Drill Size Info'!$AB$15))),
                --(INT('Drill Size Info'!$AA$15) &amp; "." &amp; LEFT(DK300,3)),
                --(INT('Drill Size Info'!$AB$15) &amp; "." &amp; LEFT(DK300,3))
            )
        ),
        "OK"
    )
)</f>
        <v>OK</v>
      </c>
      <c r="U300" s="150" t="str">
        <f>IF(DM300&lt;&gt;"",
    IF(INT('Drill Size Info'!$AA$19)=INT('Drill Size Info'!$AB$15),
        --(INT('Drill Size Info'!$AA$15) &amp; "." &amp; DM300),
        IF(AND((--(INT('Drill Size Info'!$AA$15) &amp; "." &amp; DM300)&gt;=--('Drill Size Info'!$AA$15)), (--(INT('Drill Size Info'!$AA$15) &amp; "." &amp; DM300)&lt;=--('Drill Size Info'!$AB$15))),
            --(INT('Drill Size Info'!$AA$15) &amp; "." &amp; DM300),
            --(INT('Drill Size Info'!$AB$15) &amp; "." &amp; DM300)
        )
    ),
    IF(DK300&lt;&gt;"",
        IF(INT('Drill Size Info'!$AA$15)=INT('Drill Size Info'!$AB$15),
            --(INT('Drill Size Info'!$AA$15) &amp; "." &amp; RIGHT(DK300,3)),
            IF(AND((--(INT('Drill Size Info'!$AA$15) &amp; "." &amp; RIGHT(DK300,3))&gt;=--('Drill Size Info'!$AA$15)), (--(INT('Drill Size Info'!$AA$15) &amp; "." &amp; RIGHT(DK300,3))&lt;=--('Drill Size Info'!$AB$15))),
                --(INT('Drill Size Info'!$AA$15) &amp; "." &amp; RIGHT(DK300,3)),
                --(INT('Drill Size Info'!$AB$15) &amp; "." &amp; RIGHT(DK300,3))
            )
        ),
        "N/A"
    )
)</f>
        <v>N/A</v>
      </c>
      <c r="V300" s="161"/>
      <c r="W300" s="161"/>
      <c r="X300" s="161"/>
      <c r="Y300" s="161"/>
      <c r="Z300" s="161"/>
      <c r="AA300" s="162"/>
      <c r="AB300" s="162"/>
      <c r="AC300" s="162"/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3"/>
      <c r="BC300" s="163"/>
      <c r="BD300" s="163"/>
      <c r="BE300" s="164"/>
      <c r="BF300" s="165"/>
      <c r="BG300" s="162"/>
      <c r="BH300" s="162"/>
      <c r="BI300" s="164"/>
      <c r="BJ300" s="38"/>
      <c r="BK300" s="38"/>
      <c r="BL300" s="38"/>
      <c r="BM300" s="38"/>
      <c r="BN300" s="38"/>
      <c r="BO300" s="38"/>
      <c r="BP300" s="117" t="str">
        <f t="shared" si="194"/>
        <v/>
      </c>
      <c r="BQ300" s="38"/>
      <c r="BR300" s="38"/>
      <c r="BS300" s="38"/>
      <c r="BT300" s="38"/>
      <c r="BV300" s="17">
        <f t="shared" si="188"/>
        <v>0</v>
      </c>
      <c r="BW300" s="17">
        <f t="shared" si="189"/>
        <v>0</v>
      </c>
      <c r="BX300" s="17">
        <f t="shared" si="190"/>
        <v>0</v>
      </c>
      <c r="BY300" s="17">
        <f t="shared" si="191"/>
        <v>0</v>
      </c>
      <c r="BZ300" s="17">
        <f t="shared" si="192"/>
        <v>0</v>
      </c>
      <c r="CA300" s="17">
        <f t="shared" si="193"/>
        <v>0</v>
      </c>
      <c r="CB300" s="17">
        <f t="shared" si="195"/>
        <v>0</v>
      </c>
      <c r="CC300" s="17">
        <f t="shared" si="196"/>
        <v>0</v>
      </c>
      <c r="CD300" s="17">
        <f t="shared" si="197"/>
        <v>0</v>
      </c>
      <c r="CE300" s="17">
        <f t="shared" si="198"/>
        <v>0</v>
      </c>
      <c r="CF300" s="17">
        <f t="shared" si="199"/>
        <v>0</v>
      </c>
      <c r="CG300" s="17">
        <f t="shared" si="200"/>
        <v>0</v>
      </c>
      <c r="CH300" s="17">
        <f t="shared" si="201"/>
        <v>0</v>
      </c>
      <c r="CI300" s="17">
        <f t="shared" si="202"/>
        <v>0</v>
      </c>
      <c r="CJ300" s="17">
        <f t="shared" si="203"/>
        <v>0</v>
      </c>
      <c r="CK300" s="17">
        <f t="shared" si="204"/>
        <v>0</v>
      </c>
      <c r="CL300" s="17">
        <f t="shared" si="205"/>
        <v>0</v>
      </c>
      <c r="CM300" s="17">
        <f t="shared" si="206"/>
        <v>0</v>
      </c>
      <c r="CN300" s="17">
        <f t="shared" si="207"/>
        <v>0</v>
      </c>
      <c r="CO300" s="17">
        <f t="shared" si="208"/>
        <v>0</v>
      </c>
      <c r="CP300" s="17">
        <f t="shared" si="209"/>
        <v>0</v>
      </c>
      <c r="CQ300" s="17">
        <f t="shared" si="210"/>
        <v>0</v>
      </c>
      <c r="CR300" s="17">
        <f t="shared" si="211"/>
        <v>0</v>
      </c>
      <c r="CS300" s="17">
        <f t="shared" si="212"/>
        <v>0</v>
      </c>
      <c r="CT300" s="17">
        <f t="shared" si="213"/>
        <v>0</v>
      </c>
      <c r="CU300" s="17">
        <f t="shared" si="214"/>
        <v>0</v>
      </c>
      <c r="CV300" s="17">
        <f t="shared" si="215"/>
        <v>0</v>
      </c>
      <c r="CW300" s="17">
        <f t="shared" si="216"/>
        <v>0</v>
      </c>
      <c r="CX300" s="17">
        <f t="shared" si="217"/>
        <v>0</v>
      </c>
      <c r="CY300" s="17">
        <f t="shared" si="218"/>
        <v>0</v>
      </c>
      <c r="CZ300" s="17">
        <f t="shared" si="219"/>
        <v>0</v>
      </c>
      <c r="DA300" s="17">
        <f t="shared" si="220"/>
        <v>0</v>
      </c>
      <c r="DB300" s="17">
        <f t="shared" si="221"/>
        <v>0</v>
      </c>
      <c r="DC300" s="17">
        <f t="shared" si="222"/>
        <v>0</v>
      </c>
      <c r="DD300" s="17">
        <f t="shared" si="223"/>
        <v>0</v>
      </c>
      <c r="DE300" s="17">
        <f t="shared" si="224"/>
        <v>0</v>
      </c>
      <c r="DF300" s="17">
        <f t="shared" si="225"/>
        <v>0</v>
      </c>
      <c r="DG300" s="17">
        <f t="shared" si="226"/>
        <v>0</v>
      </c>
    </row>
    <row r="301" spans="2:111" ht="15" customHeight="1" x14ac:dyDescent="0.2">
      <c r="B301" s="156">
        <v>293</v>
      </c>
      <c r="C301" s="157" t="str">
        <f t="shared" si="227"/>
        <v/>
      </c>
      <c r="D301" s="158" t="str">
        <f t="shared" si="187"/>
        <v>OK</v>
      </c>
      <c r="E301" s="159" t="e">
        <f>VLOOKUP('DATA SHEET'!$B$9,'Drill Size Info'!$T$2:$U$8,2,FALSE)</f>
        <v>#N/A</v>
      </c>
      <c r="F301" s="159" t="str">
        <f t="shared" si="228"/>
        <v/>
      </c>
      <c r="G301" s="91">
        <f t="shared" si="229"/>
        <v>0</v>
      </c>
      <c r="H301" s="160" t="s">
        <v>175</v>
      </c>
      <c r="I301" s="160" t="s">
        <v>175</v>
      </c>
      <c r="J301" s="160" t="str">
        <f>IF('DATA SHEET'!$B$10="NC-50","N/A","OK")</f>
        <v>OK</v>
      </c>
      <c r="K301" s="160" t="str">
        <f>IF('DATA SHEET'!$B$10="NC-50","N/A","OK")</f>
        <v>OK</v>
      </c>
      <c r="L301" s="160" t="str">
        <f t="shared" si="230"/>
        <v>OK</v>
      </c>
      <c r="M301" s="160" t="str">
        <f t="shared" si="231"/>
        <v>OK</v>
      </c>
      <c r="N301" s="160"/>
      <c r="O301" s="160"/>
      <c r="P301" s="160"/>
      <c r="Q301" s="160"/>
      <c r="R301" s="92" t="str">
        <f>IF(DI301&lt;&gt;"",
    IF(INT('Drill Size Info'!$AA$19)=INT('Drill Size Info'!$AB$19),
        --(INT('Drill Size Info'!$AA$19) &amp; "." &amp; DI301),
        IF(AND((--(INT('Drill Size Info'!$AA$19) &amp; "." &amp; DI301)&gt;=--('Drill Size Info'!$AA$19)), (--(INT('Drill Size Info'!$AA$19) &amp; "." &amp; DI301)&lt;=--('Drill Size Info'!$AB$19))),
            --(INT('Drill Size Info'!$AA$19) &amp; "." &amp; DI301),
            --(INT('Drill Size Info'!$AB$19) &amp; "." &amp; DI301)
        )
    ),
    IF(DH301&lt;&gt;"",
        IF(INT('Drill Size Info'!$AA$19)=INT('Drill Size Info'!$AB$19),
            --(INT('Drill Size Info'!$AA$19) &amp; "." &amp; LEFT(DH301,3)),
            IF(AND((--(INT('Drill Size Info'!$AA$19) &amp; "." &amp; LEFT(DH301,3))&gt;=--('Drill Size Info'!$AA$19)), (--(INT('Drill Size Info'!$AA$19) &amp; "." &amp; LEFT(DH301,3))&lt;=--('Drill Size Info'!$AB$19))),
                --(INT('Drill Size Info'!$AA$19) &amp; "." &amp; LEFT(DH301,3)),
                --(INT('Drill Size Info'!$AB$19) &amp; "." &amp; LEFT(DH301,3))
            )
        ),
        "OK"
    )
)</f>
        <v>OK</v>
      </c>
      <c r="S301" s="150" t="str">
        <f>IF(DJ301&lt;&gt;"",
    IF(INT('Drill Size Info'!$AA$19)=INT('Drill Size Info'!$AB$19),
        --(INT('Drill Size Info'!$AA$19) &amp; "." &amp; DJ301),
        IF(AND((--(INT('Drill Size Info'!$AA$19) &amp; "." &amp; DJ301)&gt;=--('Drill Size Info'!$AA$19)), (--(INT('Drill Size Info'!$AA$19) &amp; "." &amp; DJ301)&lt;=--('Drill Size Info'!$AB$19))),
            --(INT('Drill Size Info'!$AA$19) &amp; "." &amp; DJ301),
            --(INT('Drill Size Info'!$AB$19) &amp; "." &amp; DJ301)
        )
    ),
    IF(DH301&lt;&gt;"",
        IF(INT('Drill Size Info'!$AA$19)=INT('Drill Size Info'!$AB$19),
            --(INT('Drill Size Info'!$AA$19) &amp; "." &amp; RIGHT(DH301,3)),
            IF(AND((--(INT('Drill Size Info'!$AA$19) &amp; "." &amp; RIGHT(DH301,3))&gt;=--('Drill Size Info'!$AA$19)), (--(INT('Drill Size Info'!$AA$19) &amp; "." &amp; RIGHT(DH301,3))&lt;=--('Drill Size Info'!$AB$19))),
                --(INT('Drill Size Info'!$AA$19) &amp; "." &amp; RIGHT(DH301,3)),
                --(INT('Drill Size Info'!$AB$19) &amp; "." &amp; RIGHT(DH301,3))
            )
        ),
        "N/A"
    )
)</f>
        <v>N/A</v>
      </c>
      <c r="T301" s="150" t="str">
        <f>IF(DL301&lt;&gt;"",
    IF(INT('Drill Size Info'!$AA$19)=INT('Drill Size Info'!$AB$15),
        --(INT('Drill Size Info'!$AA$15) &amp; "." &amp; DL301),
        IF(AND((--(INT('Drill Size Info'!$AA$15) &amp; "." &amp; DL301)&gt;=--('Drill Size Info'!$AA$15)), (--(INT('Drill Size Info'!$AA$15) &amp; "." &amp; DL301)&lt;=--('Drill Size Info'!$AB$15))),
            --(INT('Drill Size Info'!$AA$15) &amp; "." &amp; DL301),
            --(INT('Drill Size Info'!$AB$15) &amp; "." &amp; DL301)
        )
    ),
    IF(DK301&lt;&gt;"",
        IF(INT('Drill Size Info'!$AA$15)=INT('Drill Size Info'!$AB$15),
            --(INT('Drill Size Info'!$AA$15) &amp; "." &amp; LEFT(DK301,3)),
            IF(AND((--(INT('Drill Size Info'!$AA$15) &amp; "." &amp; LEFT(DK301,3))&gt;=--('Drill Size Info'!$AA$15)), (--(INT('Drill Size Info'!$AA$15) &amp; "." &amp; LEFT(DK301,3))&lt;=--('Drill Size Info'!$AB$15))),
                --(INT('Drill Size Info'!$AA$15) &amp; "." &amp; LEFT(DK301,3)),
                --(INT('Drill Size Info'!$AB$15) &amp; "." &amp; LEFT(DK301,3))
            )
        ),
        "OK"
    )
)</f>
        <v>OK</v>
      </c>
      <c r="U301" s="150" t="str">
        <f>IF(DM301&lt;&gt;"",
    IF(INT('Drill Size Info'!$AA$19)=INT('Drill Size Info'!$AB$15),
        --(INT('Drill Size Info'!$AA$15) &amp; "." &amp; DM301),
        IF(AND((--(INT('Drill Size Info'!$AA$15) &amp; "." &amp; DM301)&gt;=--('Drill Size Info'!$AA$15)), (--(INT('Drill Size Info'!$AA$15) &amp; "." &amp; DM301)&lt;=--('Drill Size Info'!$AB$15))),
            --(INT('Drill Size Info'!$AA$15) &amp; "." &amp; DM301),
            --(INT('Drill Size Info'!$AB$15) &amp; "." &amp; DM301)
        )
    ),
    IF(DK301&lt;&gt;"",
        IF(INT('Drill Size Info'!$AA$15)=INT('Drill Size Info'!$AB$15),
            --(INT('Drill Size Info'!$AA$15) &amp; "." &amp; RIGHT(DK301,3)),
            IF(AND((--(INT('Drill Size Info'!$AA$15) &amp; "." &amp; RIGHT(DK301,3))&gt;=--('Drill Size Info'!$AA$15)), (--(INT('Drill Size Info'!$AA$15) &amp; "." &amp; RIGHT(DK301,3))&lt;=--('Drill Size Info'!$AB$15))),
                --(INT('Drill Size Info'!$AA$15) &amp; "." &amp; RIGHT(DK301,3)),
                --(INT('Drill Size Info'!$AB$15) &amp; "." &amp; RIGHT(DK301,3))
            )
        ),
        "N/A"
    )
)</f>
        <v>N/A</v>
      </c>
      <c r="V301" s="161"/>
      <c r="W301" s="161"/>
      <c r="X301" s="161"/>
      <c r="Y301" s="161"/>
      <c r="Z301" s="161"/>
      <c r="AA301" s="162"/>
      <c r="AB301" s="162"/>
      <c r="AC301" s="162"/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3"/>
      <c r="BC301" s="163"/>
      <c r="BD301" s="163"/>
      <c r="BE301" s="164"/>
      <c r="BF301" s="165"/>
      <c r="BG301" s="162"/>
      <c r="BH301" s="162"/>
      <c r="BI301" s="164"/>
      <c r="BJ301" s="38"/>
      <c r="BK301" s="38"/>
      <c r="BL301" s="38"/>
      <c r="BM301" s="38"/>
      <c r="BN301" s="38"/>
      <c r="BO301" s="38"/>
      <c r="BP301" s="117" t="str">
        <f t="shared" si="194"/>
        <v/>
      </c>
      <c r="BQ301" s="38"/>
      <c r="BR301" s="38"/>
      <c r="BS301" s="38"/>
      <c r="BT301" s="38"/>
      <c r="BV301" s="17">
        <f t="shared" si="188"/>
        <v>0</v>
      </c>
      <c r="BW301" s="17">
        <f t="shared" si="189"/>
        <v>0</v>
      </c>
      <c r="BX301" s="17">
        <f t="shared" si="190"/>
        <v>0</v>
      </c>
      <c r="BY301" s="17">
        <f t="shared" si="191"/>
        <v>0</v>
      </c>
      <c r="BZ301" s="17">
        <f t="shared" si="192"/>
        <v>0</v>
      </c>
      <c r="CA301" s="17">
        <f t="shared" si="193"/>
        <v>0</v>
      </c>
      <c r="CB301" s="17">
        <f t="shared" si="195"/>
        <v>0</v>
      </c>
      <c r="CC301" s="17">
        <f t="shared" si="196"/>
        <v>0</v>
      </c>
      <c r="CD301" s="17">
        <f t="shared" si="197"/>
        <v>0</v>
      </c>
      <c r="CE301" s="17">
        <f t="shared" si="198"/>
        <v>0</v>
      </c>
      <c r="CF301" s="17">
        <f t="shared" si="199"/>
        <v>0</v>
      </c>
      <c r="CG301" s="17">
        <f t="shared" si="200"/>
        <v>0</v>
      </c>
      <c r="CH301" s="17">
        <f t="shared" si="201"/>
        <v>0</v>
      </c>
      <c r="CI301" s="17">
        <f t="shared" si="202"/>
        <v>0</v>
      </c>
      <c r="CJ301" s="17">
        <f t="shared" si="203"/>
        <v>0</v>
      </c>
      <c r="CK301" s="17">
        <f t="shared" si="204"/>
        <v>0</v>
      </c>
      <c r="CL301" s="17">
        <f t="shared" si="205"/>
        <v>0</v>
      </c>
      <c r="CM301" s="17">
        <f t="shared" si="206"/>
        <v>0</v>
      </c>
      <c r="CN301" s="17">
        <f t="shared" si="207"/>
        <v>0</v>
      </c>
      <c r="CO301" s="17">
        <f t="shared" si="208"/>
        <v>0</v>
      </c>
      <c r="CP301" s="17">
        <f t="shared" si="209"/>
        <v>0</v>
      </c>
      <c r="CQ301" s="17">
        <f t="shared" si="210"/>
        <v>0</v>
      </c>
      <c r="CR301" s="17">
        <f t="shared" si="211"/>
        <v>0</v>
      </c>
      <c r="CS301" s="17">
        <f t="shared" si="212"/>
        <v>0</v>
      </c>
      <c r="CT301" s="17">
        <f t="shared" si="213"/>
        <v>0</v>
      </c>
      <c r="CU301" s="17">
        <f t="shared" si="214"/>
        <v>0</v>
      </c>
      <c r="CV301" s="17">
        <f t="shared" si="215"/>
        <v>0</v>
      </c>
      <c r="CW301" s="17">
        <f t="shared" si="216"/>
        <v>0</v>
      </c>
      <c r="CX301" s="17">
        <f t="shared" si="217"/>
        <v>0</v>
      </c>
      <c r="CY301" s="17">
        <f t="shared" si="218"/>
        <v>0</v>
      </c>
      <c r="CZ301" s="17">
        <f t="shared" si="219"/>
        <v>0</v>
      </c>
      <c r="DA301" s="17">
        <f t="shared" si="220"/>
        <v>0</v>
      </c>
      <c r="DB301" s="17">
        <f t="shared" si="221"/>
        <v>0</v>
      </c>
      <c r="DC301" s="17">
        <f t="shared" si="222"/>
        <v>0</v>
      </c>
      <c r="DD301" s="17">
        <f t="shared" si="223"/>
        <v>0</v>
      </c>
      <c r="DE301" s="17">
        <f t="shared" si="224"/>
        <v>0</v>
      </c>
      <c r="DF301" s="17">
        <f t="shared" si="225"/>
        <v>0</v>
      </c>
      <c r="DG301" s="17">
        <f t="shared" si="226"/>
        <v>0</v>
      </c>
    </row>
    <row r="302" spans="2:111" ht="15" customHeight="1" x14ac:dyDescent="0.2">
      <c r="B302" s="156">
        <v>294</v>
      </c>
      <c r="C302" s="157" t="str">
        <f t="shared" si="227"/>
        <v/>
      </c>
      <c r="D302" s="158" t="str">
        <f t="shared" si="187"/>
        <v>OK</v>
      </c>
      <c r="E302" s="159" t="e">
        <f>VLOOKUP('DATA SHEET'!$B$9,'Drill Size Info'!$T$2:$U$8,2,FALSE)</f>
        <v>#N/A</v>
      </c>
      <c r="F302" s="159" t="str">
        <f t="shared" si="228"/>
        <v/>
      </c>
      <c r="G302" s="91">
        <f t="shared" si="229"/>
        <v>0</v>
      </c>
      <c r="H302" s="160" t="s">
        <v>175</v>
      </c>
      <c r="I302" s="160" t="s">
        <v>175</v>
      </c>
      <c r="J302" s="160" t="str">
        <f>IF('DATA SHEET'!$B$10="NC-50","N/A","OK")</f>
        <v>OK</v>
      </c>
      <c r="K302" s="160" t="str">
        <f>IF('DATA SHEET'!$B$10="NC-50","N/A","OK")</f>
        <v>OK</v>
      </c>
      <c r="L302" s="160" t="str">
        <f t="shared" si="230"/>
        <v>OK</v>
      </c>
      <c r="M302" s="160" t="str">
        <f t="shared" si="231"/>
        <v>OK</v>
      </c>
      <c r="N302" s="160"/>
      <c r="O302" s="160"/>
      <c r="P302" s="160"/>
      <c r="Q302" s="160"/>
      <c r="R302" s="92" t="str">
        <f>IF(DI302&lt;&gt;"",
    IF(INT('Drill Size Info'!$AA$19)=INT('Drill Size Info'!$AB$19),
        --(INT('Drill Size Info'!$AA$19) &amp; "." &amp; DI302),
        IF(AND((--(INT('Drill Size Info'!$AA$19) &amp; "." &amp; DI302)&gt;=--('Drill Size Info'!$AA$19)), (--(INT('Drill Size Info'!$AA$19) &amp; "." &amp; DI302)&lt;=--('Drill Size Info'!$AB$19))),
            --(INT('Drill Size Info'!$AA$19) &amp; "." &amp; DI302),
            --(INT('Drill Size Info'!$AB$19) &amp; "." &amp; DI302)
        )
    ),
    IF(DH302&lt;&gt;"",
        IF(INT('Drill Size Info'!$AA$19)=INT('Drill Size Info'!$AB$19),
            --(INT('Drill Size Info'!$AA$19) &amp; "." &amp; LEFT(DH302,3)),
            IF(AND((--(INT('Drill Size Info'!$AA$19) &amp; "." &amp; LEFT(DH302,3))&gt;=--('Drill Size Info'!$AA$19)), (--(INT('Drill Size Info'!$AA$19) &amp; "." &amp; LEFT(DH302,3))&lt;=--('Drill Size Info'!$AB$19))),
                --(INT('Drill Size Info'!$AA$19) &amp; "." &amp; LEFT(DH302,3)),
                --(INT('Drill Size Info'!$AB$19) &amp; "." &amp; LEFT(DH302,3))
            )
        ),
        "OK"
    )
)</f>
        <v>OK</v>
      </c>
      <c r="S302" s="150" t="str">
        <f>IF(DJ302&lt;&gt;"",
    IF(INT('Drill Size Info'!$AA$19)=INT('Drill Size Info'!$AB$19),
        --(INT('Drill Size Info'!$AA$19) &amp; "." &amp; DJ302),
        IF(AND((--(INT('Drill Size Info'!$AA$19) &amp; "." &amp; DJ302)&gt;=--('Drill Size Info'!$AA$19)), (--(INT('Drill Size Info'!$AA$19) &amp; "." &amp; DJ302)&lt;=--('Drill Size Info'!$AB$19))),
            --(INT('Drill Size Info'!$AA$19) &amp; "." &amp; DJ302),
            --(INT('Drill Size Info'!$AB$19) &amp; "." &amp; DJ302)
        )
    ),
    IF(DH302&lt;&gt;"",
        IF(INT('Drill Size Info'!$AA$19)=INT('Drill Size Info'!$AB$19),
            --(INT('Drill Size Info'!$AA$19) &amp; "." &amp; RIGHT(DH302,3)),
            IF(AND((--(INT('Drill Size Info'!$AA$19) &amp; "." &amp; RIGHT(DH302,3))&gt;=--('Drill Size Info'!$AA$19)), (--(INT('Drill Size Info'!$AA$19) &amp; "." &amp; RIGHT(DH302,3))&lt;=--('Drill Size Info'!$AB$19))),
                --(INT('Drill Size Info'!$AA$19) &amp; "." &amp; RIGHT(DH302,3)),
                --(INT('Drill Size Info'!$AB$19) &amp; "." &amp; RIGHT(DH302,3))
            )
        ),
        "N/A"
    )
)</f>
        <v>N/A</v>
      </c>
      <c r="T302" s="150" t="str">
        <f>IF(DL302&lt;&gt;"",
    IF(INT('Drill Size Info'!$AA$19)=INT('Drill Size Info'!$AB$15),
        --(INT('Drill Size Info'!$AA$15) &amp; "." &amp; DL302),
        IF(AND((--(INT('Drill Size Info'!$AA$15) &amp; "." &amp; DL302)&gt;=--('Drill Size Info'!$AA$15)), (--(INT('Drill Size Info'!$AA$15) &amp; "." &amp; DL302)&lt;=--('Drill Size Info'!$AB$15))),
            --(INT('Drill Size Info'!$AA$15) &amp; "." &amp; DL302),
            --(INT('Drill Size Info'!$AB$15) &amp; "." &amp; DL302)
        )
    ),
    IF(DK302&lt;&gt;"",
        IF(INT('Drill Size Info'!$AA$15)=INT('Drill Size Info'!$AB$15),
            --(INT('Drill Size Info'!$AA$15) &amp; "." &amp; LEFT(DK302,3)),
            IF(AND((--(INT('Drill Size Info'!$AA$15) &amp; "." &amp; LEFT(DK302,3))&gt;=--('Drill Size Info'!$AA$15)), (--(INT('Drill Size Info'!$AA$15) &amp; "." &amp; LEFT(DK302,3))&lt;=--('Drill Size Info'!$AB$15))),
                --(INT('Drill Size Info'!$AA$15) &amp; "." &amp; LEFT(DK302,3)),
                --(INT('Drill Size Info'!$AB$15) &amp; "." &amp; LEFT(DK302,3))
            )
        ),
        "OK"
    )
)</f>
        <v>OK</v>
      </c>
      <c r="U302" s="150" t="str">
        <f>IF(DM302&lt;&gt;"",
    IF(INT('Drill Size Info'!$AA$19)=INT('Drill Size Info'!$AB$15),
        --(INT('Drill Size Info'!$AA$15) &amp; "." &amp; DM302),
        IF(AND((--(INT('Drill Size Info'!$AA$15) &amp; "." &amp; DM302)&gt;=--('Drill Size Info'!$AA$15)), (--(INT('Drill Size Info'!$AA$15) &amp; "." &amp; DM302)&lt;=--('Drill Size Info'!$AB$15))),
            --(INT('Drill Size Info'!$AA$15) &amp; "." &amp; DM302),
            --(INT('Drill Size Info'!$AB$15) &amp; "." &amp; DM302)
        )
    ),
    IF(DK302&lt;&gt;"",
        IF(INT('Drill Size Info'!$AA$15)=INT('Drill Size Info'!$AB$15),
            --(INT('Drill Size Info'!$AA$15) &amp; "." &amp; RIGHT(DK302,3)),
            IF(AND((--(INT('Drill Size Info'!$AA$15) &amp; "." &amp; RIGHT(DK302,3))&gt;=--('Drill Size Info'!$AA$15)), (--(INT('Drill Size Info'!$AA$15) &amp; "." &amp; RIGHT(DK302,3))&lt;=--('Drill Size Info'!$AB$15))),
                --(INT('Drill Size Info'!$AA$15) &amp; "." &amp; RIGHT(DK302,3)),
                --(INT('Drill Size Info'!$AB$15) &amp; "." &amp; RIGHT(DK302,3))
            )
        ),
        "N/A"
    )
)</f>
        <v>N/A</v>
      </c>
      <c r="V302" s="161"/>
      <c r="W302" s="161"/>
      <c r="X302" s="161"/>
      <c r="Y302" s="161"/>
      <c r="Z302" s="161"/>
      <c r="AA302" s="162"/>
      <c r="AB302" s="162"/>
      <c r="AC302" s="162"/>
      <c r="AD302" s="162"/>
      <c r="AE302" s="162"/>
      <c r="AF302" s="162"/>
      <c r="AG302" s="162"/>
      <c r="AH302" s="162"/>
      <c r="AI302" s="162"/>
      <c r="AJ302" s="162"/>
      <c r="AK302" s="162"/>
      <c r="AL302" s="162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3"/>
      <c r="BC302" s="163"/>
      <c r="BD302" s="163"/>
      <c r="BE302" s="164"/>
      <c r="BF302" s="165"/>
      <c r="BG302" s="162"/>
      <c r="BH302" s="162"/>
      <c r="BI302" s="164"/>
      <c r="BJ302" s="38"/>
      <c r="BK302" s="38"/>
      <c r="BL302" s="38"/>
      <c r="BM302" s="38"/>
      <c r="BN302" s="38"/>
      <c r="BO302" s="38"/>
      <c r="BP302" s="117" t="str">
        <f t="shared" si="194"/>
        <v/>
      </c>
      <c r="BQ302" s="38"/>
      <c r="BR302" s="38"/>
      <c r="BS302" s="38"/>
      <c r="BT302" s="38"/>
      <c r="BV302" s="17">
        <f t="shared" si="188"/>
        <v>0</v>
      </c>
      <c r="BW302" s="17">
        <f t="shared" si="189"/>
        <v>0</v>
      </c>
      <c r="BX302" s="17">
        <f t="shared" si="190"/>
        <v>0</v>
      </c>
      <c r="BY302" s="17">
        <f t="shared" si="191"/>
        <v>0</v>
      </c>
      <c r="BZ302" s="17">
        <f t="shared" si="192"/>
        <v>0</v>
      </c>
      <c r="CA302" s="17">
        <f t="shared" si="193"/>
        <v>0</v>
      </c>
      <c r="CB302" s="17">
        <f t="shared" si="195"/>
        <v>0</v>
      </c>
      <c r="CC302" s="17">
        <f t="shared" si="196"/>
        <v>0</v>
      </c>
      <c r="CD302" s="17">
        <f t="shared" si="197"/>
        <v>0</v>
      </c>
      <c r="CE302" s="17">
        <f t="shared" si="198"/>
        <v>0</v>
      </c>
      <c r="CF302" s="17">
        <f t="shared" si="199"/>
        <v>0</v>
      </c>
      <c r="CG302" s="17">
        <f t="shared" si="200"/>
        <v>0</v>
      </c>
      <c r="CH302" s="17">
        <f t="shared" si="201"/>
        <v>0</v>
      </c>
      <c r="CI302" s="17">
        <f t="shared" si="202"/>
        <v>0</v>
      </c>
      <c r="CJ302" s="17">
        <f t="shared" si="203"/>
        <v>0</v>
      </c>
      <c r="CK302" s="17">
        <f t="shared" si="204"/>
        <v>0</v>
      </c>
      <c r="CL302" s="17">
        <f t="shared" si="205"/>
        <v>0</v>
      </c>
      <c r="CM302" s="17">
        <f t="shared" si="206"/>
        <v>0</v>
      </c>
      <c r="CN302" s="17">
        <f t="shared" si="207"/>
        <v>0</v>
      </c>
      <c r="CO302" s="17">
        <f t="shared" si="208"/>
        <v>0</v>
      </c>
      <c r="CP302" s="17">
        <f t="shared" si="209"/>
        <v>0</v>
      </c>
      <c r="CQ302" s="17">
        <f t="shared" si="210"/>
        <v>0</v>
      </c>
      <c r="CR302" s="17">
        <f t="shared" si="211"/>
        <v>0</v>
      </c>
      <c r="CS302" s="17">
        <f t="shared" si="212"/>
        <v>0</v>
      </c>
      <c r="CT302" s="17">
        <f t="shared" si="213"/>
        <v>0</v>
      </c>
      <c r="CU302" s="17">
        <f t="shared" si="214"/>
        <v>0</v>
      </c>
      <c r="CV302" s="17">
        <f t="shared" si="215"/>
        <v>0</v>
      </c>
      <c r="CW302" s="17">
        <f t="shared" si="216"/>
        <v>0</v>
      </c>
      <c r="CX302" s="17">
        <f t="shared" si="217"/>
        <v>0</v>
      </c>
      <c r="CY302" s="17">
        <f t="shared" si="218"/>
        <v>0</v>
      </c>
      <c r="CZ302" s="17">
        <f t="shared" si="219"/>
        <v>0</v>
      </c>
      <c r="DA302" s="17">
        <f t="shared" si="220"/>
        <v>0</v>
      </c>
      <c r="DB302" s="17">
        <f t="shared" si="221"/>
        <v>0</v>
      </c>
      <c r="DC302" s="17">
        <f t="shared" si="222"/>
        <v>0</v>
      </c>
      <c r="DD302" s="17">
        <f t="shared" si="223"/>
        <v>0</v>
      </c>
      <c r="DE302" s="17">
        <f t="shared" si="224"/>
        <v>0</v>
      </c>
      <c r="DF302" s="17">
        <f t="shared" si="225"/>
        <v>0</v>
      </c>
      <c r="DG302" s="17">
        <f t="shared" si="226"/>
        <v>0</v>
      </c>
    </row>
    <row r="303" spans="2:111" ht="15" customHeight="1" x14ac:dyDescent="0.2">
      <c r="B303" s="156">
        <v>295</v>
      </c>
      <c r="C303" s="157" t="str">
        <f t="shared" si="227"/>
        <v/>
      </c>
      <c r="D303" s="158" t="str">
        <f t="shared" si="187"/>
        <v>OK</v>
      </c>
      <c r="E303" s="159" t="e">
        <f>VLOOKUP('DATA SHEET'!$B$9,'Drill Size Info'!$T$2:$U$8,2,FALSE)</f>
        <v>#N/A</v>
      </c>
      <c r="F303" s="159" t="str">
        <f t="shared" si="228"/>
        <v/>
      </c>
      <c r="G303" s="91">
        <f t="shared" si="229"/>
        <v>0</v>
      </c>
      <c r="H303" s="160" t="s">
        <v>175</v>
      </c>
      <c r="I303" s="160" t="s">
        <v>175</v>
      </c>
      <c r="J303" s="160" t="str">
        <f>IF('DATA SHEET'!$B$10="NC-50","N/A","OK")</f>
        <v>OK</v>
      </c>
      <c r="K303" s="160" t="str">
        <f>IF('DATA SHEET'!$B$10="NC-50","N/A","OK")</f>
        <v>OK</v>
      </c>
      <c r="L303" s="160" t="str">
        <f t="shared" si="230"/>
        <v>OK</v>
      </c>
      <c r="M303" s="160" t="str">
        <f t="shared" si="231"/>
        <v>OK</v>
      </c>
      <c r="N303" s="160"/>
      <c r="O303" s="160"/>
      <c r="P303" s="160"/>
      <c r="Q303" s="160"/>
      <c r="R303" s="92" t="str">
        <f>IF(DI303&lt;&gt;"",
    IF(INT('Drill Size Info'!$AA$19)=INT('Drill Size Info'!$AB$19),
        --(INT('Drill Size Info'!$AA$19) &amp; "." &amp; DI303),
        IF(AND((--(INT('Drill Size Info'!$AA$19) &amp; "." &amp; DI303)&gt;=--('Drill Size Info'!$AA$19)), (--(INT('Drill Size Info'!$AA$19) &amp; "." &amp; DI303)&lt;=--('Drill Size Info'!$AB$19))),
            --(INT('Drill Size Info'!$AA$19) &amp; "." &amp; DI303),
            --(INT('Drill Size Info'!$AB$19) &amp; "." &amp; DI303)
        )
    ),
    IF(DH303&lt;&gt;"",
        IF(INT('Drill Size Info'!$AA$19)=INT('Drill Size Info'!$AB$19),
            --(INT('Drill Size Info'!$AA$19) &amp; "." &amp; LEFT(DH303,3)),
            IF(AND((--(INT('Drill Size Info'!$AA$19) &amp; "." &amp; LEFT(DH303,3))&gt;=--('Drill Size Info'!$AA$19)), (--(INT('Drill Size Info'!$AA$19) &amp; "." &amp; LEFT(DH303,3))&lt;=--('Drill Size Info'!$AB$19))),
                --(INT('Drill Size Info'!$AA$19) &amp; "." &amp; LEFT(DH303,3)),
                --(INT('Drill Size Info'!$AB$19) &amp; "." &amp; LEFT(DH303,3))
            )
        ),
        "OK"
    )
)</f>
        <v>OK</v>
      </c>
      <c r="S303" s="150" t="str">
        <f>IF(DJ303&lt;&gt;"",
    IF(INT('Drill Size Info'!$AA$19)=INT('Drill Size Info'!$AB$19),
        --(INT('Drill Size Info'!$AA$19) &amp; "." &amp; DJ303),
        IF(AND((--(INT('Drill Size Info'!$AA$19) &amp; "." &amp; DJ303)&gt;=--('Drill Size Info'!$AA$19)), (--(INT('Drill Size Info'!$AA$19) &amp; "." &amp; DJ303)&lt;=--('Drill Size Info'!$AB$19))),
            --(INT('Drill Size Info'!$AA$19) &amp; "." &amp; DJ303),
            --(INT('Drill Size Info'!$AB$19) &amp; "." &amp; DJ303)
        )
    ),
    IF(DH303&lt;&gt;"",
        IF(INT('Drill Size Info'!$AA$19)=INT('Drill Size Info'!$AB$19),
            --(INT('Drill Size Info'!$AA$19) &amp; "." &amp; RIGHT(DH303,3)),
            IF(AND((--(INT('Drill Size Info'!$AA$19) &amp; "." &amp; RIGHT(DH303,3))&gt;=--('Drill Size Info'!$AA$19)), (--(INT('Drill Size Info'!$AA$19) &amp; "." &amp; RIGHT(DH303,3))&lt;=--('Drill Size Info'!$AB$19))),
                --(INT('Drill Size Info'!$AA$19) &amp; "." &amp; RIGHT(DH303,3)),
                --(INT('Drill Size Info'!$AB$19) &amp; "." &amp; RIGHT(DH303,3))
            )
        ),
        "N/A"
    )
)</f>
        <v>N/A</v>
      </c>
      <c r="T303" s="150" t="str">
        <f>IF(DL303&lt;&gt;"",
    IF(INT('Drill Size Info'!$AA$19)=INT('Drill Size Info'!$AB$15),
        --(INT('Drill Size Info'!$AA$15) &amp; "." &amp; DL303),
        IF(AND((--(INT('Drill Size Info'!$AA$15) &amp; "." &amp; DL303)&gt;=--('Drill Size Info'!$AA$15)), (--(INT('Drill Size Info'!$AA$15) &amp; "." &amp; DL303)&lt;=--('Drill Size Info'!$AB$15))),
            --(INT('Drill Size Info'!$AA$15) &amp; "." &amp; DL303),
            --(INT('Drill Size Info'!$AB$15) &amp; "." &amp; DL303)
        )
    ),
    IF(DK303&lt;&gt;"",
        IF(INT('Drill Size Info'!$AA$15)=INT('Drill Size Info'!$AB$15),
            --(INT('Drill Size Info'!$AA$15) &amp; "." &amp; LEFT(DK303,3)),
            IF(AND((--(INT('Drill Size Info'!$AA$15) &amp; "." &amp; LEFT(DK303,3))&gt;=--('Drill Size Info'!$AA$15)), (--(INT('Drill Size Info'!$AA$15) &amp; "." &amp; LEFT(DK303,3))&lt;=--('Drill Size Info'!$AB$15))),
                --(INT('Drill Size Info'!$AA$15) &amp; "." &amp; LEFT(DK303,3)),
                --(INT('Drill Size Info'!$AB$15) &amp; "." &amp; LEFT(DK303,3))
            )
        ),
        "OK"
    )
)</f>
        <v>OK</v>
      </c>
      <c r="U303" s="150" t="str">
        <f>IF(DM303&lt;&gt;"",
    IF(INT('Drill Size Info'!$AA$19)=INT('Drill Size Info'!$AB$15),
        --(INT('Drill Size Info'!$AA$15) &amp; "." &amp; DM303),
        IF(AND((--(INT('Drill Size Info'!$AA$15) &amp; "." &amp; DM303)&gt;=--('Drill Size Info'!$AA$15)), (--(INT('Drill Size Info'!$AA$15) &amp; "." &amp; DM303)&lt;=--('Drill Size Info'!$AB$15))),
            --(INT('Drill Size Info'!$AA$15) &amp; "." &amp; DM303),
            --(INT('Drill Size Info'!$AB$15) &amp; "." &amp; DM303)
        )
    ),
    IF(DK303&lt;&gt;"",
        IF(INT('Drill Size Info'!$AA$15)=INT('Drill Size Info'!$AB$15),
            --(INT('Drill Size Info'!$AA$15) &amp; "." &amp; RIGHT(DK303,3)),
            IF(AND((--(INT('Drill Size Info'!$AA$15) &amp; "." &amp; RIGHT(DK303,3))&gt;=--('Drill Size Info'!$AA$15)), (--(INT('Drill Size Info'!$AA$15) &amp; "." &amp; RIGHT(DK303,3))&lt;=--('Drill Size Info'!$AB$15))),
                --(INT('Drill Size Info'!$AA$15) &amp; "." &amp; RIGHT(DK303,3)),
                --(INT('Drill Size Info'!$AB$15) &amp; "." &amp; RIGHT(DK303,3))
            )
        ),
        "N/A"
    )
)</f>
        <v>N/A</v>
      </c>
      <c r="V303" s="161"/>
      <c r="W303" s="161"/>
      <c r="X303" s="161"/>
      <c r="Y303" s="161"/>
      <c r="Z303" s="161"/>
      <c r="AA303" s="162"/>
      <c r="AB303" s="162"/>
      <c r="AC303" s="162"/>
      <c r="AD303" s="162"/>
      <c r="AE303" s="162"/>
      <c r="AF303" s="162"/>
      <c r="AG303" s="162"/>
      <c r="AH303" s="162"/>
      <c r="AI303" s="162"/>
      <c r="AJ303" s="162"/>
      <c r="AK303" s="162"/>
      <c r="AL303" s="162"/>
      <c r="AM303" s="162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2"/>
      <c r="BA303" s="162"/>
      <c r="BB303" s="163"/>
      <c r="BC303" s="163"/>
      <c r="BD303" s="163"/>
      <c r="BE303" s="164"/>
      <c r="BF303" s="165"/>
      <c r="BG303" s="162"/>
      <c r="BH303" s="162"/>
      <c r="BI303" s="164"/>
      <c r="BJ303" s="38"/>
      <c r="BK303" s="38"/>
      <c r="BL303" s="38"/>
      <c r="BM303" s="38"/>
      <c r="BN303" s="38"/>
      <c r="BO303" s="38"/>
      <c r="BP303" s="117" t="str">
        <f t="shared" si="194"/>
        <v/>
      </c>
      <c r="BQ303" s="38"/>
      <c r="BR303" s="38"/>
      <c r="BS303" s="38"/>
      <c r="BT303" s="38"/>
      <c r="BV303" s="17">
        <f t="shared" si="188"/>
        <v>0</v>
      </c>
      <c r="BW303" s="17">
        <f t="shared" si="189"/>
        <v>0</v>
      </c>
      <c r="BX303" s="17">
        <f t="shared" si="190"/>
        <v>0</v>
      </c>
      <c r="BY303" s="17">
        <f t="shared" si="191"/>
        <v>0</v>
      </c>
      <c r="BZ303" s="17">
        <f t="shared" si="192"/>
        <v>0</v>
      </c>
      <c r="CA303" s="17">
        <f t="shared" si="193"/>
        <v>0</v>
      </c>
      <c r="CB303" s="17">
        <f t="shared" si="195"/>
        <v>0</v>
      </c>
      <c r="CC303" s="17">
        <f t="shared" si="196"/>
        <v>0</v>
      </c>
      <c r="CD303" s="17">
        <f t="shared" si="197"/>
        <v>0</v>
      </c>
      <c r="CE303" s="17">
        <f t="shared" si="198"/>
        <v>0</v>
      </c>
      <c r="CF303" s="17">
        <f t="shared" si="199"/>
        <v>0</v>
      </c>
      <c r="CG303" s="17">
        <f t="shared" si="200"/>
        <v>0</v>
      </c>
      <c r="CH303" s="17">
        <f t="shared" si="201"/>
        <v>0</v>
      </c>
      <c r="CI303" s="17">
        <f t="shared" si="202"/>
        <v>0</v>
      </c>
      <c r="CJ303" s="17">
        <f t="shared" si="203"/>
        <v>0</v>
      </c>
      <c r="CK303" s="17">
        <f t="shared" si="204"/>
        <v>0</v>
      </c>
      <c r="CL303" s="17">
        <f t="shared" si="205"/>
        <v>0</v>
      </c>
      <c r="CM303" s="17">
        <f t="shared" si="206"/>
        <v>0</v>
      </c>
      <c r="CN303" s="17">
        <f t="shared" si="207"/>
        <v>0</v>
      </c>
      <c r="CO303" s="17">
        <f t="shared" si="208"/>
        <v>0</v>
      </c>
      <c r="CP303" s="17">
        <f t="shared" si="209"/>
        <v>0</v>
      </c>
      <c r="CQ303" s="17">
        <f t="shared" si="210"/>
        <v>0</v>
      </c>
      <c r="CR303" s="17">
        <f t="shared" si="211"/>
        <v>0</v>
      </c>
      <c r="CS303" s="17">
        <f t="shared" si="212"/>
        <v>0</v>
      </c>
      <c r="CT303" s="17">
        <f t="shared" si="213"/>
        <v>0</v>
      </c>
      <c r="CU303" s="17">
        <f t="shared" si="214"/>
        <v>0</v>
      </c>
      <c r="CV303" s="17">
        <f t="shared" si="215"/>
        <v>0</v>
      </c>
      <c r="CW303" s="17">
        <f t="shared" si="216"/>
        <v>0</v>
      </c>
      <c r="CX303" s="17">
        <f t="shared" si="217"/>
        <v>0</v>
      </c>
      <c r="CY303" s="17">
        <f t="shared" si="218"/>
        <v>0</v>
      </c>
      <c r="CZ303" s="17">
        <f t="shared" si="219"/>
        <v>0</v>
      </c>
      <c r="DA303" s="17">
        <f t="shared" si="220"/>
        <v>0</v>
      </c>
      <c r="DB303" s="17">
        <f t="shared" si="221"/>
        <v>0</v>
      </c>
      <c r="DC303" s="17">
        <f t="shared" si="222"/>
        <v>0</v>
      </c>
      <c r="DD303" s="17">
        <f t="shared" si="223"/>
        <v>0</v>
      </c>
      <c r="DE303" s="17">
        <f t="shared" si="224"/>
        <v>0</v>
      </c>
      <c r="DF303" s="17">
        <f t="shared" si="225"/>
        <v>0</v>
      </c>
      <c r="DG303" s="17">
        <f t="shared" si="226"/>
        <v>0</v>
      </c>
    </row>
    <row r="304" spans="2:111" ht="15" customHeight="1" x14ac:dyDescent="0.2">
      <c r="B304" s="156">
        <v>296</v>
      </c>
      <c r="C304" s="157" t="str">
        <f t="shared" si="227"/>
        <v/>
      </c>
      <c r="D304" s="158" t="str">
        <f t="shared" si="187"/>
        <v>OK</v>
      </c>
      <c r="E304" s="159" t="e">
        <f>VLOOKUP('DATA SHEET'!$B$9,'Drill Size Info'!$T$2:$U$8,2,FALSE)</f>
        <v>#N/A</v>
      </c>
      <c r="F304" s="159" t="str">
        <f t="shared" si="228"/>
        <v/>
      </c>
      <c r="G304" s="91">
        <f t="shared" si="229"/>
        <v>0</v>
      </c>
      <c r="H304" s="160" t="s">
        <v>175</v>
      </c>
      <c r="I304" s="160" t="s">
        <v>175</v>
      </c>
      <c r="J304" s="160" t="str">
        <f>IF('DATA SHEET'!$B$10="NC-50","N/A","OK")</f>
        <v>OK</v>
      </c>
      <c r="K304" s="160" t="str">
        <f>IF('DATA SHEET'!$B$10="NC-50","N/A","OK")</f>
        <v>OK</v>
      </c>
      <c r="L304" s="160" t="str">
        <f t="shared" si="230"/>
        <v>OK</v>
      </c>
      <c r="M304" s="160" t="str">
        <f t="shared" si="231"/>
        <v>OK</v>
      </c>
      <c r="N304" s="160"/>
      <c r="O304" s="160"/>
      <c r="P304" s="160"/>
      <c r="Q304" s="160"/>
      <c r="R304" s="92" t="str">
        <f>IF(DI304&lt;&gt;"",
    IF(INT('Drill Size Info'!$AA$19)=INT('Drill Size Info'!$AB$19),
        --(INT('Drill Size Info'!$AA$19) &amp; "." &amp; DI304),
        IF(AND((--(INT('Drill Size Info'!$AA$19) &amp; "." &amp; DI304)&gt;=--('Drill Size Info'!$AA$19)), (--(INT('Drill Size Info'!$AA$19) &amp; "." &amp; DI304)&lt;=--('Drill Size Info'!$AB$19))),
            --(INT('Drill Size Info'!$AA$19) &amp; "." &amp; DI304),
            --(INT('Drill Size Info'!$AB$19) &amp; "." &amp; DI304)
        )
    ),
    IF(DH304&lt;&gt;"",
        IF(INT('Drill Size Info'!$AA$19)=INT('Drill Size Info'!$AB$19),
            --(INT('Drill Size Info'!$AA$19) &amp; "." &amp; LEFT(DH304,3)),
            IF(AND((--(INT('Drill Size Info'!$AA$19) &amp; "." &amp; LEFT(DH304,3))&gt;=--('Drill Size Info'!$AA$19)), (--(INT('Drill Size Info'!$AA$19) &amp; "." &amp; LEFT(DH304,3))&lt;=--('Drill Size Info'!$AB$19))),
                --(INT('Drill Size Info'!$AA$19) &amp; "." &amp; LEFT(DH304,3)),
                --(INT('Drill Size Info'!$AB$19) &amp; "." &amp; LEFT(DH304,3))
            )
        ),
        "OK"
    )
)</f>
        <v>OK</v>
      </c>
      <c r="S304" s="150" t="str">
        <f>IF(DJ304&lt;&gt;"",
    IF(INT('Drill Size Info'!$AA$19)=INT('Drill Size Info'!$AB$19),
        --(INT('Drill Size Info'!$AA$19) &amp; "." &amp; DJ304),
        IF(AND((--(INT('Drill Size Info'!$AA$19) &amp; "." &amp; DJ304)&gt;=--('Drill Size Info'!$AA$19)), (--(INT('Drill Size Info'!$AA$19) &amp; "." &amp; DJ304)&lt;=--('Drill Size Info'!$AB$19))),
            --(INT('Drill Size Info'!$AA$19) &amp; "." &amp; DJ304),
            --(INT('Drill Size Info'!$AB$19) &amp; "." &amp; DJ304)
        )
    ),
    IF(DH304&lt;&gt;"",
        IF(INT('Drill Size Info'!$AA$19)=INT('Drill Size Info'!$AB$19),
            --(INT('Drill Size Info'!$AA$19) &amp; "." &amp; RIGHT(DH304,3)),
            IF(AND((--(INT('Drill Size Info'!$AA$19) &amp; "." &amp; RIGHT(DH304,3))&gt;=--('Drill Size Info'!$AA$19)), (--(INT('Drill Size Info'!$AA$19) &amp; "." &amp; RIGHT(DH304,3))&lt;=--('Drill Size Info'!$AB$19))),
                --(INT('Drill Size Info'!$AA$19) &amp; "." &amp; RIGHT(DH304,3)),
                --(INT('Drill Size Info'!$AB$19) &amp; "." &amp; RIGHT(DH304,3))
            )
        ),
        "N/A"
    )
)</f>
        <v>N/A</v>
      </c>
      <c r="T304" s="150" t="str">
        <f>IF(DL304&lt;&gt;"",
    IF(INT('Drill Size Info'!$AA$19)=INT('Drill Size Info'!$AB$15),
        --(INT('Drill Size Info'!$AA$15) &amp; "." &amp; DL304),
        IF(AND((--(INT('Drill Size Info'!$AA$15) &amp; "." &amp; DL304)&gt;=--('Drill Size Info'!$AA$15)), (--(INT('Drill Size Info'!$AA$15) &amp; "." &amp; DL304)&lt;=--('Drill Size Info'!$AB$15))),
            --(INT('Drill Size Info'!$AA$15) &amp; "." &amp; DL304),
            --(INT('Drill Size Info'!$AB$15) &amp; "." &amp; DL304)
        )
    ),
    IF(DK304&lt;&gt;"",
        IF(INT('Drill Size Info'!$AA$15)=INT('Drill Size Info'!$AB$15),
            --(INT('Drill Size Info'!$AA$15) &amp; "." &amp; LEFT(DK304,3)),
            IF(AND((--(INT('Drill Size Info'!$AA$15) &amp; "." &amp; LEFT(DK304,3))&gt;=--('Drill Size Info'!$AA$15)), (--(INT('Drill Size Info'!$AA$15) &amp; "." &amp; LEFT(DK304,3))&lt;=--('Drill Size Info'!$AB$15))),
                --(INT('Drill Size Info'!$AA$15) &amp; "." &amp; LEFT(DK304,3)),
                --(INT('Drill Size Info'!$AB$15) &amp; "." &amp; LEFT(DK304,3))
            )
        ),
        "OK"
    )
)</f>
        <v>OK</v>
      </c>
      <c r="U304" s="150" t="str">
        <f>IF(DM304&lt;&gt;"",
    IF(INT('Drill Size Info'!$AA$19)=INT('Drill Size Info'!$AB$15),
        --(INT('Drill Size Info'!$AA$15) &amp; "." &amp; DM304),
        IF(AND((--(INT('Drill Size Info'!$AA$15) &amp; "." &amp; DM304)&gt;=--('Drill Size Info'!$AA$15)), (--(INT('Drill Size Info'!$AA$15) &amp; "." &amp; DM304)&lt;=--('Drill Size Info'!$AB$15))),
            --(INT('Drill Size Info'!$AA$15) &amp; "." &amp; DM304),
            --(INT('Drill Size Info'!$AB$15) &amp; "." &amp; DM304)
        )
    ),
    IF(DK304&lt;&gt;"",
        IF(INT('Drill Size Info'!$AA$15)=INT('Drill Size Info'!$AB$15),
            --(INT('Drill Size Info'!$AA$15) &amp; "." &amp; RIGHT(DK304,3)),
            IF(AND((--(INT('Drill Size Info'!$AA$15) &amp; "." &amp; RIGHT(DK304,3))&gt;=--('Drill Size Info'!$AA$15)), (--(INT('Drill Size Info'!$AA$15) &amp; "." &amp; RIGHT(DK304,3))&lt;=--('Drill Size Info'!$AB$15))),
                --(INT('Drill Size Info'!$AA$15) &amp; "." &amp; RIGHT(DK304,3)),
                --(INT('Drill Size Info'!$AB$15) &amp; "." &amp; RIGHT(DK304,3))
            )
        ),
        "N/A"
    )
)</f>
        <v>N/A</v>
      </c>
      <c r="V304" s="161"/>
      <c r="W304" s="161"/>
      <c r="X304" s="161"/>
      <c r="Y304" s="161"/>
      <c r="Z304" s="161"/>
      <c r="AA304" s="162"/>
      <c r="AB304" s="162"/>
      <c r="AC304" s="162"/>
      <c r="AD304" s="162"/>
      <c r="AE304" s="162"/>
      <c r="AF304" s="162"/>
      <c r="AG304" s="162"/>
      <c r="AH304" s="162"/>
      <c r="AI304" s="162"/>
      <c r="AJ304" s="162"/>
      <c r="AK304" s="162"/>
      <c r="AL304" s="162"/>
      <c r="AM304" s="162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2"/>
      <c r="BA304" s="162"/>
      <c r="BB304" s="163"/>
      <c r="BC304" s="163"/>
      <c r="BD304" s="163"/>
      <c r="BE304" s="164"/>
      <c r="BF304" s="165"/>
      <c r="BG304" s="162"/>
      <c r="BH304" s="162"/>
      <c r="BI304" s="164"/>
      <c r="BJ304" s="38"/>
      <c r="BK304" s="38"/>
      <c r="BL304" s="38"/>
      <c r="BM304" s="38"/>
      <c r="BN304" s="38"/>
      <c r="BO304" s="38"/>
      <c r="BP304" s="117" t="str">
        <f t="shared" si="194"/>
        <v/>
      </c>
      <c r="BQ304" s="38"/>
      <c r="BR304" s="38"/>
      <c r="BS304" s="38"/>
      <c r="BT304" s="38"/>
      <c r="BV304" s="17">
        <f t="shared" si="188"/>
        <v>0</v>
      </c>
      <c r="BW304" s="17">
        <f t="shared" si="189"/>
        <v>0</v>
      </c>
      <c r="BX304" s="17">
        <f t="shared" si="190"/>
        <v>0</v>
      </c>
      <c r="BY304" s="17">
        <f t="shared" si="191"/>
        <v>0</v>
      </c>
      <c r="BZ304" s="17">
        <f t="shared" si="192"/>
        <v>0</v>
      </c>
      <c r="CA304" s="17">
        <f t="shared" si="193"/>
        <v>0</v>
      </c>
      <c r="CB304" s="17">
        <f t="shared" si="195"/>
        <v>0</v>
      </c>
      <c r="CC304" s="17">
        <f t="shared" si="196"/>
        <v>0</v>
      </c>
      <c r="CD304" s="17">
        <f t="shared" si="197"/>
        <v>0</v>
      </c>
      <c r="CE304" s="17">
        <f t="shared" si="198"/>
        <v>0</v>
      </c>
      <c r="CF304" s="17">
        <f t="shared" si="199"/>
        <v>0</v>
      </c>
      <c r="CG304" s="17">
        <f t="shared" si="200"/>
        <v>0</v>
      </c>
      <c r="CH304" s="17">
        <f t="shared" si="201"/>
        <v>0</v>
      </c>
      <c r="CI304" s="17">
        <f t="shared" si="202"/>
        <v>0</v>
      </c>
      <c r="CJ304" s="17">
        <f t="shared" si="203"/>
        <v>0</v>
      </c>
      <c r="CK304" s="17">
        <f t="shared" si="204"/>
        <v>0</v>
      </c>
      <c r="CL304" s="17">
        <f t="shared" si="205"/>
        <v>0</v>
      </c>
      <c r="CM304" s="17">
        <f t="shared" si="206"/>
        <v>0</v>
      </c>
      <c r="CN304" s="17">
        <f t="shared" si="207"/>
        <v>0</v>
      </c>
      <c r="CO304" s="17">
        <f t="shared" si="208"/>
        <v>0</v>
      </c>
      <c r="CP304" s="17">
        <f t="shared" si="209"/>
        <v>0</v>
      </c>
      <c r="CQ304" s="17">
        <f t="shared" si="210"/>
        <v>0</v>
      </c>
      <c r="CR304" s="17">
        <f t="shared" si="211"/>
        <v>0</v>
      </c>
      <c r="CS304" s="17">
        <f t="shared" si="212"/>
        <v>0</v>
      </c>
      <c r="CT304" s="17">
        <f t="shared" si="213"/>
        <v>0</v>
      </c>
      <c r="CU304" s="17">
        <f t="shared" si="214"/>
        <v>0</v>
      </c>
      <c r="CV304" s="17">
        <f t="shared" si="215"/>
        <v>0</v>
      </c>
      <c r="CW304" s="17">
        <f t="shared" si="216"/>
        <v>0</v>
      </c>
      <c r="CX304" s="17">
        <f t="shared" si="217"/>
        <v>0</v>
      </c>
      <c r="CY304" s="17">
        <f t="shared" si="218"/>
        <v>0</v>
      </c>
      <c r="CZ304" s="17">
        <f t="shared" si="219"/>
        <v>0</v>
      </c>
      <c r="DA304" s="17">
        <f t="shared" si="220"/>
        <v>0</v>
      </c>
      <c r="DB304" s="17">
        <f t="shared" si="221"/>
        <v>0</v>
      </c>
      <c r="DC304" s="17">
        <f t="shared" si="222"/>
        <v>0</v>
      </c>
      <c r="DD304" s="17">
        <f t="shared" si="223"/>
        <v>0</v>
      </c>
      <c r="DE304" s="17">
        <f t="shared" si="224"/>
        <v>0</v>
      </c>
      <c r="DF304" s="17">
        <f t="shared" si="225"/>
        <v>0</v>
      </c>
      <c r="DG304" s="17">
        <f t="shared" si="226"/>
        <v>0</v>
      </c>
    </row>
    <row r="305" spans="2:111" ht="15" customHeight="1" x14ac:dyDescent="0.2">
      <c r="B305" s="156">
        <v>297</v>
      </c>
      <c r="C305" s="157" t="str">
        <f t="shared" si="227"/>
        <v/>
      </c>
      <c r="D305" s="158" t="str">
        <f t="shared" si="187"/>
        <v>OK</v>
      </c>
      <c r="E305" s="159" t="e">
        <f>VLOOKUP('DATA SHEET'!$B$9,'Drill Size Info'!$T$2:$U$8,2,FALSE)</f>
        <v>#N/A</v>
      </c>
      <c r="F305" s="159" t="str">
        <f t="shared" si="228"/>
        <v/>
      </c>
      <c r="G305" s="91">
        <f t="shared" si="229"/>
        <v>0</v>
      </c>
      <c r="H305" s="160" t="s">
        <v>175</v>
      </c>
      <c r="I305" s="160" t="s">
        <v>175</v>
      </c>
      <c r="J305" s="160" t="str">
        <f>IF('DATA SHEET'!$B$10="NC-50","N/A","OK")</f>
        <v>OK</v>
      </c>
      <c r="K305" s="160" t="str">
        <f>IF('DATA SHEET'!$B$10="NC-50","N/A","OK")</f>
        <v>OK</v>
      </c>
      <c r="L305" s="160" t="str">
        <f t="shared" si="230"/>
        <v>OK</v>
      </c>
      <c r="M305" s="160" t="str">
        <f t="shared" si="231"/>
        <v>OK</v>
      </c>
      <c r="N305" s="160"/>
      <c r="O305" s="160"/>
      <c r="P305" s="160"/>
      <c r="Q305" s="160"/>
      <c r="R305" s="92" t="str">
        <f>IF(DI305&lt;&gt;"",
    IF(INT('Drill Size Info'!$AA$19)=INT('Drill Size Info'!$AB$19),
        --(INT('Drill Size Info'!$AA$19) &amp; "." &amp; DI305),
        IF(AND((--(INT('Drill Size Info'!$AA$19) &amp; "." &amp; DI305)&gt;=--('Drill Size Info'!$AA$19)), (--(INT('Drill Size Info'!$AA$19) &amp; "." &amp; DI305)&lt;=--('Drill Size Info'!$AB$19))),
            --(INT('Drill Size Info'!$AA$19) &amp; "." &amp; DI305),
            --(INT('Drill Size Info'!$AB$19) &amp; "." &amp; DI305)
        )
    ),
    IF(DH305&lt;&gt;"",
        IF(INT('Drill Size Info'!$AA$19)=INT('Drill Size Info'!$AB$19),
            --(INT('Drill Size Info'!$AA$19) &amp; "." &amp; LEFT(DH305,3)),
            IF(AND((--(INT('Drill Size Info'!$AA$19) &amp; "." &amp; LEFT(DH305,3))&gt;=--('Drill Size Info'!$AA$19)), (--(INT('Drill Size Info'!$AA$19) &amp; "." &amp; LEFT(DH305,3))&lt;=--('Drill Size Info'!$AB$19))),
                --(INT('Drill Size Info'!$AA$19) &amp; "." &amp; LEFT(DH305,3)),
                --(INT('Drill Size Info'!$AB$19) &amp; "." &amp; LEFT(DH305,3))
            )
        ),
        "OK"
    )
)</f>
        <v>OK</v>
      </c>
      <c r="S305" s="150" t="str">
        <f>IF(DJ305&lt;&gt;"",
    IF(INT('Drill Size Info'!$AA$19)=INT('Drill Size Info'!$AB$19),
        --(INT('Drill Size Info'!$AA$19) &amp; "." &amp; DJ305),
        IF(AND((--(INT('Drill Size Info'!$AA$19) &amp; "." &amp; DJ305)&gt;=--('Drill Size Info'!$AA$19)), (--(INT('Drill Size Info'!$AA$19) &amp; "." &amp; DJ305)&lt;=--('Drill Size Info'!$AB$19))),
            --(INT('Drill Size Info'!$AA$19) &amp; "." &amp; DJ305),
            --(INT('Drill Size Info'!$AB$19) &amp; "." &amp; DJ305)
        )
    ),
    IF(DH305&lt;&gt;"",
        IF(INT('Drill Size Info'!$AA$19)=INT('Drill Size Info'!$AB$19),
            --(INT('Drill Size Info'!$AA$19) &amp; "." &amp; RIGHT(DH305,3)),
            IF(AND((--(INT('Drill Size Info'!$AA$19) &amp; "." &amp; RIGHT(DH305,3))&gt;=--('Drill Size Info'!$AA$19)), (--(INT('Drill Size Info'!$AA$19) &amp; "." &amp; RIGHT(DH305,3))&lt;=--('Drill Size Info'!$AB$19))),
                --(INT('Drill Size Info'!$AA$19) &amp; "." &amp; RIGHT(DH305,3)),
                --(INT('Drill Size Info'!$AB$19) &amp; "." &amp; RIGHT(DH305,3))
            )
        ),
        "N/A"
    )
)</f>
        <v>N/A</v>
      </c>
      <c r="T305" s="150" t="str">
        <f>IF(DL305&lt;&gt;"",
    IF(INT('Drill Size Info'!$AA$19)=INT('Drill Size Info'!$AB$15),
        --(INT('Drill Size Info'!$AA$15) &amp; "." &amp; DL305),
        IF(AND((--(INT('Drill Size Info'!$AA$15) &amp; "." &amp; DL305)&gt;=--('Drill Size Info'!$AA$15)), (--(INT('Drill Size Info'!$AA$15) &amp; "." &amp; DL305)&lt;=--('Drill Size Info'!$AB$15))),
            --(INT('Drill Size Info'!$AA$15) &amp; "." &amp; DL305),
            --(INT('Drill Size Info'!$AB$15) &amp; "." &amp; DL305)
        )
    ),
    IF(DK305&lt;&gt;"",
        IF(INT('Drill Size Info'!$AA$15)=INT('Drill Size Info'!$AB$15),
            --(INT('Drill Size Info'!$AA$15) &amp; "." &amp; LEFT(DK305,3)),
            IF(AND((--(INT('Drill Size Info'!$AA$15) &amp; "." &amp; LEFT(DK305,3))&gt;=--('Drill Size Info'!$AA$15)), (--(INT('Drill Size Info'!$AA$15) &amp; "." &amp; LEFT(DK305,3))&lt;=--('Drill Size Info'!$AB$15))),
                --(INT('Drill Size Info'!$AA$15) &amp; "." &amp; LEFT(DK305,3)),
                --(INT('Drill Size Info'!$AB$15) &amp; "." &amp; LEFT(DK305,3))
            )
        ),
        "OK"
    )
)</f>
        <v>OK</v>
      </c>
      <c r="U305" s="150" t="str">
        <f>IF(DM305&lt;&gt;"",
    IF(INT('Drill Size Info'!$AA$19)=INT('Drill Size Info'!$AB$15),
        --(INT('Drill Size Info'!$AA$15) &amp; "." &amp; DM305),
        IF(AND((--(INT('Drill Size Info'!$AA$15) &amp; "." &amp; DM305)&gt;=--('Drill Size Info'!$AA$15)), (--(INT('Drill Size Info'!$AA$15) &amp; "." &amp; DM305)&lt;=--('Drill Size Info'!$AB$15))),
            --(INT('Drill Size Info'!$AA$15) &amp; "." &amp; DM305),
            --(INT('Drill Size Info'!$AB$15) &amp; "." &amp; DM305)
        )
    ),
    IF(DK305&lt;&gt;"",
        IF(INT('Drill Size Info'!$AA$15)=INT('Drill Size Info'!$AB$15),
            --(INT('Drill Size Info'!$AA$15) &amp; "." &amp; RIGHT(DK305,3)),
            IF(AND((--(INT('Drill Size Info'!$AA$15) &amp; "." &amp; RIGHT(DK305,3))&gt;=--('Drill Size Info'!$AA$15)), (--(INT('Drill Size Info'!$AA$15) &amp; "." &amp; RIGHT(DK305,3))&lt;=--('Drill Size Info'!$AB$15))),
                --(INT('Drill Size Info'!$AA$15) &amp; "." &amp; RIGHT(DK305,3)),
                --(INT('Drill Size Info'!$AB$15) &amp; "." &amp; RIGHT(DK305,3))
            )
        ),
        "N/A"
    )
)</f>
        <v>N/A</v>
      </c>
      <c r="V305" s="161"/>
      <c r="W305" s="161"/>
      <c r="X305" s="161"/>
      <c r="Y305" s="161"/>
      <c r="Z305" s="161"/>
      <c r="AA305" s="162"/>
      <c r="AB305" s="162"/>
      <c r="AC305" s="162"/>
      <c r="AD305" s="162"/>
      <c r="AE305" s="162"/>
      <c r="AF305" s="162"/>
      <c r="AG305" s="162"/>
      <c r="AH305" s="162"/>
      <c r="AI305" s="162"/>
      <c r="AJ305" s="162"/>
      <c r="AK305" s="162"/>
      <c r="AL305" s="162"/>
      <c r="AM305" s="162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2"/>
      <c r="BA305" s="162"/>
      <c r="BB305" s="163"/>
      <c r="BC305" s="163"/>
      <c r="BD305" s="163"/>
      <c r="BE305" s="164"/>
      <c r="BF305" s="165"/>
      <c r="BG305" s="162"/>
      <c r="BH305" s="162"/>
      <c r="BI305" s="164"/>
      <c r="BJ305" s="38"/>
      <c r="BK305" s="38"/>
      <c r="BL305" s="38"/>
      <c r="BM305" s="38"/>
      <c r="BN305" s="38"/>
      <c r="BO305" s="38"/>
      <c r="BP305" s="117" t="str">
        <f t="shared" si="194"/>
        <v/>
      </c>
      <c r="BQ305" s="38"/>
      <c r="BR305" s="38"/>
      <c r="BS305" s="38"/>
      <c r="BT305" s="38"/>
      <c r="BV305" s="17">
        <f t="shared" si="188"/>
        <v>0</v>
      </c>
      <c r="BW305" s="17">
        <f t="shared" si="189"/>
        <v>0</v>
      </c>
      <c r="BX305" s="17">
        <f t="shared" si="190"/>
        <v>0</v>
      </c>
      <c r="BY305" s="17">
        <f t="shared" si="191"/>
        <v>0</v>
      </c>
      <c r="BZ305" s="17">
        <f t="shared" si="192"/>
        <v>0</v>
      </c>
      <c r="CA305" s="17">
        <f t="shared" si="193"/>
        <v>0</v>
      </c>
      <c r="CB305" s="17">
        <f t="shared" si="195"/>
        <v>0</v>
      </c>
      <c r="CC305" s="17">
        <f t="shared" si="196"/>
        <v>0</v>
      </c>
      <c r="CD305" s="17">
        <f t="shared" si="197"/>
        <v>0</v>
      </c>
      <c r="CE305" s="17">
        <f t="shared" si="198"/>
        <v>0</v>
      </c>
      <c r="CF305" s="17">
        <f t="shared" si="199"/>
        <v>0</v>
      </c>
      <c r="CG305" s="17">
        <f t="shared" si="200"/>
        <v>0</v>
      </c>
      <c r="CH305" s="17">
        <f t="shared" si="201"/>
        <v>0</v>
      </c>
      <c r="CI305" s="17">
        <f t="shared" si="202"/>
        <v>0</v>
      </c>
      <c r="CJ305" s="17">
        <f t="shared" si="203"/>
        <v>0</v>
      </c>
      <c r="CK305" s="17">
        <f t="shared" si="204"/>
        <v>0</v>
      </c>
      <c r="CL305" s="17">
        <f t="shared" si="205"/>
        <v>0</v>
      </c>
      <c r="CM305" s="17">
        <f t="shared" si="206"/>
        <v>0</v>
      </c>
      <c r="CN305" s="17">
        <f t="shared" si="207"/>
        <v>0</v>
      </c>
      <c r="CO305" s="17">
        <f t="shared" si="208"/>
        <v>0</v>
      </c>
      <c r="CP305" s="17">
        <f t="shared" si="209"/>
        <v>0</v>
      </c>
      <c r="CQ305" s="17">
        <f t="shared" si="210"/>
        <v>0</v>
      </c>
      <c r="CR305" s="17">
        <f t="shared" si="211"/>
        <v>0</v>
      </c>
      <c r="CS305" s="17">
        <f t="shared" si="212"/>
        <v>0</v>
      </c>
      <c r="CT305" s="17">
        <f t="shared" si="213"/>
        <v>0</v>
      </c>
      <c r="CU305" s="17">
        <f t="shared" si="214"/>
        <v>0</v>
      </c>
      <c r="CV305" s="17">
        <f t="shared" si="215"/>
        <v>0</v>
      </c>
      <c r="CW305" s="17">
        <f t="shared" si="216"/>
        <v>0</v>
      </c>
      <c r="CX305" s="17">
        <f t="shared" si="217"/>
        <v>0</v>
      </c>
      <c r="CY305" s="17">
        <f t="shared" si="218"/>
        <v>0</v>
      </c>
      <c r="CZ305" s="17">
        <f t="shared" si="219"/>
        <v>0</v>
      </c>
      <c r="DA305" s="17">
        <f t="shared" si="220"/>
        <v>0</v>
      </c>
      <c r="DB305" s="17">
        <f t="shared" si="221"/>
        <v>0</v>
      </c>
      <c r="DC305" s="17">
        <f t="shared" si="222"/>
        <v>0</v>
      </c>
      <c r="DD305" s="17">
        <f t="shared" si="223"/>
        <v>0</v>
      </c>
      <c r="DE305" s="17">
        <f t="shared" si="224"/>
        <v>0</v>
      </c>
      <c r="DF305" s="17">
        <f t="shared" si="225"/>
        <v>0</v>
      </c>
      <c r="DG305" s="17">
        <f t="shared" si="226"/>
        <v>0</v>
      </c>
    </row>
    <row r="306" spans="2:111" ht="15" customHeight="1" x14ac:dyDescent="0.2">
      <c r="B306" s="156">
        <v>298</v>
      </c>
      <c r="C306" s="157" t="str">
        <f t="shared" si="227"/>
        <v/>
      </c>
      <c r="D306" s="158" t="str">
        <f t="shared" si="187"/>
        <v>OK</v>
      </c>
      <c r="E306" s="159" t="e">
        <f>VLOOKUP('DATA SHEET'!$B$9,'Drill Size Info'!$T$2:$U$8,2,FALSE)</f>
        <v>#N/A</v>
      </c>
      <c r="F306" s="159" t="str">
        <f t="shared" si="228"/>
        <v/>
      </c>
      <c r="G306" s="91">
        <f t="shared" si="229"/>
        <v>0</v>
      </c>
      <c r="H306" s="160" t="s">
        <v>175</v>
      </c>
      <c r="I306" s="160" t="s">
        <v>175</v>
      </c>
      <c r="J306" s="160" t="str">
        <f>IF('DATA SHEET'!$B$10="NC-50","N/A","OK")</f>
        <v>OK</v>
      </c>
      <c r="K306" s="160" t="str">
        <f>IF('DATA SHEET'!$B$10="NC-50","N/A","OK")</f>
        <v>OK</v>
      </c>
      <c r="L306" s="160" t="str">
        <f t="shared" si="230"/>
        <v>OK</v>
      </c>
      <c r="M306" s="160" t="str">
        <f t="shared" si="231"/>
        <v>OK</v>
      </c>
      <c r="N306" s="160"/>
      <c r="O306" s="160"/>
      <c r="P306" s="160"/>
      <c r="Q306" s="160"/>
      <c r="R306" s="92" t="str">
        <f>IF(DI306&lt;&gt;"",
    IF(INT('Drill Size Info'!$AA$19)=INT('Drill Size Info'!$AB$19),
        --(INT('Drill Size Info'!$AA$19) &amp; "." &amp; DI306),
        IF(AND((--(INT('Drill Size Info'!$AA$19) &amp; "." &amp; DI306)&gt;=--('Drill Size Info'!$AA$19)), (--(INT('Drill Size Info'!$AA$19) &amp; "." &amp; DI306)&lt;=--('Drill Size Info'!$AB$19))),
            --(INT('Drill Size Info'!$AA$19) &amp; "." &amp; DI306),
            --(INT('Drill Size Info'!$AB$19) &amp; "." &amp; DI306)
        )
    ),
    IF(DH306&lt;&gt;"",
        IF(INT('Drill Size Info'!$AA$19)=INT('Drill Size Info'!$AB$19),
            --(INT('Drill Size Info'!$AA$19) &amp; "." &amp; LEFT(DH306,3)),
            IF(AND((--(INT('Drill Size Info'!$AA$19) &amp; "." &amp; LEFT(DH306,3))&gt;=--('Drill Size Info'!$AA$19)), (--(INT('Drill Size Info'!$AA$19) &amp; "." &amp; LEFT(DH306,3))&lt;=--('Drill Size Info'!$AB$19))),
                --(INT('Drill Size Info'!$AA$19) &amp; "." &amp; LEFT(DH306,3)),
                --(INT('Drill Size Info'!$AB$19) &amp; "." &amp; LEFT(DH306,3))
            )
        ),
        "OK"
    )
)</f>
        <v>OK</v>
      </c>
      <c r="S306" s="150" t="str">
        <f>IF(DJ306&lt;&gt;"",
    IF(INT('Drill Size Info'!$AA$19)=INT('Drill Size Info'!$AB$19),
        --(INT('Drill Size Info'!$AA$19) &amp; "." &amp; DJ306),
        IF(AND((--(INT('Drill Size Info'!$AA$19) &amp; "." &amp; DJ306)&gt;=--('Drill Size Info'!$AA$19)), (--(INT('Drill Size Info'!$AA$19) &amp; "." &amp; DJ306)&lt;=--('Drill Size Info'!$AB$19))),
            --(INT('Drill Size Info'!$AA$19) &amp; "." &amp; DJ306),
            --(INT('Drill Size Info'!$AB$19) &amp; "." &amp; DJ306)
        )
    ),
    IF(DH306&lt;&gt;"",
        IF(INT('Drill Size Info'!$AA$19)=INT('Drill Size Info'!$AB$19),
            --(INT('Drill Size Info'!$AA$19) &amp; "." &amp; RIGHT(DH306,3)),
            IF(AND((--(INT('Drill Size Info'!$AA$19) &amp; "." &amp; RIGHT(DH306,3))&gt;=--('Drill Size Info'!$AA$19)), (--(INT('Drill Size Info'!$AA$19) &amp; "." &amp; RIGHT(DH306,3))&lt;=--('Drill Size Info'!$AB$19))),
                --(INT('Drill Size Info'!$AA$19) &amp; "." &amp; RIGHT(DH306,3)),
                --(INT('Drill Size Info'!$AB$19) &amp; "." &amp; RIGHT(DH306,3))
            )
        ),
        "N/A"
    )
)</f>
        <v>N/A</v>
      </c>
      <c r="T306" s="150" t="str">
        <f>IF(DL306&lt;&gt;"",
    IF(INT('Drill Size Info'!$AA$19)=INT('Drill Size Info'!$AB$15),
        --(INT('Drill Size Info'!$AA$15) &amp; "." &amp; DL306),
        IF(AND((--(INT('Drill Size Info'!$AA$15) &amp; "." &amp; DL306)&gt;=--('Drill Size Info'!$AA$15)), (--(INT('Drill Size Info'!$AA$15) &amp; "." &amp; DL306)&lt;=--('Drill Size Info'!$AB$15))),
            --(INT('Drill Size Info'!$AA$15) &amp; "." &amp; DL306),
            --(INT('Drill Size Info'!$AB$15) &amp; "." &amp; DL306)
        )
    ),
    IF(DK306&lt;&gt;"",
        IF(INT('Drill Size Info'!$AA$15)=INT('Drill Size Info'!$AB$15),
            --(INT('Drill Size Info'!$AA$15) &amp; "." &amp; LEFT(DK306,3)),
            IF(AND((--(INT('Drill Size Info'!$AA$15) &amp; "." &amp; LEFT(DK306,3))&gt;=--('Drill Size Info'!$AA$15)), (--(INT('Drill Size Info'!$AA$15) &amp; "." &amp; LEFT(DK306,3))&lt;=--('Drill Size Info'!$AB$15))),
                --(INT('Drill Size Info'!$AA$15) &amp; "." &amp; LEFT(DK306,3)),
                --(INT('Drill Size Info'!$AB$15) &amp; "." &amp; LEFT(DK306,3))
            )
        ),
        "OK"
    )
)</f>
        <v>OK</v>
      </c>
      <c r="U306" s="150" t="str">
        <f>IF(DM306&lt;&gt;"",
    IF(INT('Drill Size Info'!$AA$19)=INT('Drill Size Info'!$AB$15),
        --(INT('Drill Size Info'!$AA$15) &amp; "." &amp; DM306),
        IF(AND((--(INT('Drill Size Info'!$AA$15) &amp; "." &amp; DM306)&gt;=--('Drill Size Info'!$AA$15)), (--(INT('Drill Size Info'!$AA$15) &amp; "." &amp; DM306)&lt;=--('Drill Size Info'!$AB$15))),
            --(INT('Drill Size Info'!$AA$15) &amp; "." &amp; DM306),
            --(INT('Drill Size Info'!$AB$15) &amp; "." &amp; DM306)
        )
    ),
    IF(DK306&lt;&gt;"",
        IF(INT('Drill Size Info'!$AA$15)=INT('Drill Size Info'!$AB$15),
            --(INT('Drill Size Info'!$AA$15) &amp; "." &amp; RIGHT(DK306,3)),
            IF(AND((--(INT('Drill Size Info'!$AA$15) &amp; "." &amp; RIGHT(DK306,3))&gt;=--('Drill Size Info'!$AA$15)), (--(INT('Drill Size Info'!$AA$15) &amp; "." &amp; RIGHT(DK306,3))&lt;=--('Drill Size Info'!$AB$15))),
                --(INT('Drill Size Info'!$AA$15) &amp; "." &amp; RIGHT(DK306,3)),
                --(INT('Drill Size Info'!$AB$15) &amp; "." &amp; RIGHT(DK306,3))
            )
        ),
        "N/A"
    )
)</f>
        <v>N/A</v>
      </c>
      <c r="V306" s="161"/>
      <c r="W306" s="161"/>
      <c r="X306" s="161"/>
      <c r="Y306" s="161"/>
      <c r="Z306" s="161"/>
      <c r="AA306" s="162"/>
      <c r="AB306" s="162"/>
      <c r="AC306" s="162"/>
      <c r="AD306" s="162"/>
      <c r="AE306" s="162"/>
      <c r="AF306" s="162"/>
      <c r="AG306" s="162"/>
      <c r="AH306" s="162"/>
      <c r="AI306" s="162"/>
      <c r="AJ306" s="162"/>
      <c r="AK306" s="162"/>
      <c r="AL306" s="162"/>
      <c r="AM306" s="162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2"/>
      <c r="BA306" s="162"/>
      <c r="BB306" s="163"/>
      <c r="BC306" s="163"/>
      <c r="BD306" s="163"/>
      <c r="BE306" s="164"/>
      <c r="BF306" s="165"/>
      <c r="BG306" s="162"/>
      <c r="BH306" s="162"/>
      <c r="BI306" s="164"/>
      <c r="BJ306" s="38"/>
      <c r="BK306" s="38"/>
      <c r="BL306" s="38"/>
      <c r="BM306" s="38"/>
      <c r="BN306" s="38"/>
      <c r="BO306" s="38"/>
      <c r="BP306" s="117" t="str">
        <f t="shared" si="194"/>
        <v/>
      </c>
      <c r="BQ306" s="38"/>
      <c r="BR306" s="38"/>
      <c r="BS306" s="38"/>
      <c r="BT306" s="38"/>
      <c r="BV306" s="17">
        <f t="shared" si="188"/>
        <v>0</v>
      </c>
      <c r="BW306" s="17">
        <f t="shared" si="189"/>
        <v>0</v>
      </c>
      <c r="BX306" s="17">
        <f t="shared" si="190"/>
        <v>0</v>
      </c>
      <c r="BY306" s="17">
        <f t="shared" si="191"/>
        <v>0</v>
      </c>
      <c r="BZ306" s="17">
        <f t="shared" si="192"/>
        <v>0</v>
      </c>
      <c r="CA306" s="17">
        <f t="shared" si="193"/>
        <v>0</v>
      </c>
      <c r="CB306" s="17">
        <f t="shared" si="195"/>
        <v>0</v>
      </c>
      <c r="CC306" s="17">
        <f t="shared" si="196"/>
        <v>0</v>
      </c>
      <c r="CD306" s="17">
        <f t="shared" si="197"/>
        <v>0</v>
      </c>
      <c r="CE306" s="17">
        <f t="shared" si="198"/>
        <v>0</v>
      </c>
      <c r="CF306" s="17">
        <f t="shared" si="199"/>
        <v>0</v>
      </c>
      <c r="CG306" s="17">
        <f t="shared" si="200"/>
        <v>0</v>
      </c>
      <c r="CH306" s="17">
        <f t="shared" si="201"/>
        <v>0</v>
      </c>
      <c r="CI306" s="17">
        <f t="shared" si="202"/>
        <v>0</v>
      </c>
      <c r="CJ306" s="17">
        <f t="shared" si="203"/>
        <v>0</v>
      </c>
      <c r="CK306" s="17">
        <f t="shared" si="204"/>
        <v>0</v>
      </c>
      <c r="CL306" s="17">
        <f t="shared" si="205"/>
        <v>0</v>
      </c>
      <c r="CM306" s="17">
        <f t="shared" si="206"/>
        <v>0</v>
      </c>
      <c r="CN306" s="17">
        <f t="shared" si="207"/>
        <v>0</v>
      </c>
      <c r="CO306" s="17">
        <f t="shared" si="208"/>
        <v>0</v>
      </c>
      <c r="CP306" s="17">
        <f t="shared" si="209"/>
        <v>0</v>
      </c>
      <c r="CQ306" s="17">
        <f t="shared" si="210"/>
        <v>0</v>
      </c>
      <c r="CR306" s="17">
        <f t="shared" si="211"/>
        <v>0</v>
      </c>
      <c r="CS306" s="17">
        <f t="shared" si="212"/>
        <v>0</v>
      </c>
      <c r="CT306" s="17">
        <f t="shared" si="213"/>
        <v>0</v>
      </c>
      <c r="CU306" s="17">
        <f t="shared" si="214"/>
        <v>0</v>
      </c>
      <c r="CV306" s="17">
        <f t="shared" si="215"/>
        <v>0</v>
      </c>
      <c r="CW306" s="17">
        <f t="shared" si="216"/>
        <v>0</v>
      </c>
      <c r="CX306" s="17">
        <f t="shared" si="217"/>
        <v>0</v>
      </c>
      <c r="CY306" s="17">
        <f t="shared" si="218"/>
        <v>0</v>
      </c>
      <c r="CZ306" s="17">
        <f t="shared" si="219"/>
        <v>0</v>
      </c>
      <c r="DA306" s="17">
        <f t="shared" si="220"/>
        <v>0</v>
      </c>
      <c r="DB306" s="17">
        <f t="shared" si="221"/>
        <v>0</v>
      </c>
      <c r="DC306" s="17">
        <f t="shared" si="222"/>
        <v>0</v>
      </c>
      <c r="DD306" s="17">
        <f t="shared" si="223"/>
        <v>0</v>
      </c>
      <c r="DE306" s="17">
        <f t="shared" si="224"/>
        <v>0</v>
      </c>
      <c r="DF306" s="17">
        <f t="shared" si="225"/>
        <v>0</v>
      </c>
      <c r="DG306" s="17">
        <f t="shared" si="226"/>
        <v>0</v>
      </c>
    </row>
    <row r="307" spans="2:111" ht="15" customHeight="1" x14ac:dyDescent="0.2">
      <c r="B307" s="156">
        <v>299</v>
      </c>
      <c r="C307" s="157" t="str">
        <f t="shared" si="227"/>
        <v/>
      </c>
      <c r="D307" s="158" t="str">
        <f t="shared" si="187"/>
        <v>OK</v>
      </c>
      <c r="E307" s="159" t="e">
        <f>VLOOKUP('DATA SHEET'!$B$9,'Drill Size Info'!$T$2:$U$8,2,FALSE)</f>
        <v>#N/A</v>
      </c>
      <c r="F307" s="159" t="str">
        <f t="shared" si="228"/>
        <v/>
      </c>
      <c r="G307" s="91">
        <f t="shared" si="229"/>
        <v>0</v>
      </c>
      <c r="H307" s="160" t="s">
        <v>175</v>
      </c>
      <c r="I307" s="160" t="s">
        <v>175</v>
      </c>
      <c r="J307" s="160" t="str">
        <f>IF('DATA SHEET'!$B$10="NC-50","N/A","OK")</f>
        <v>OK</v>
      </c>
      <c r="K307" s="160" t="str">
        <f>IF('DATA SHEET'!$B$10="NC-50","N/A","OK")</f>
        <v>OK</v>
      </c>
      <c r="L307" s="160" t="str">
        <f t="shared" si="230"/>
        <v>OK</v>
      </c>
      <c r="M307" s="160" t="str">
        <f t="shared" si="231"/>
        <v>OK</v>
      </c>
      <c r="N307" s="160"/>
      <c r="O307" s="160"/>
      <c r="P307" s="160"/>
      <c r="Q307" s="160"/>
      <c r="R307" s="92" t="str">
        <f>IF(DI307&lt;&gt;"",
    IF(INT('Drill Size Info'!$AA$19)=INT('Drill Size Info'!$AB$19),
        --(INT('Drill Size Info'!$AA$19) &amp; "." &amp; DI307),
        IF(AND((--(INT('Drill Size Info'!$AA$19) &amp; "." &amp; DI307)&gt;=--('Drill Size Info'!$AA$19)), (--(INT('Drill Size Info'!$AA$19) &amp; "." &amp; DI307)&lt;=--('Drill Size Info'!$AB$19))),
            --(INT('Drill Size Info'!$AA$19) &amp; "." &amp; DI307),
            --(INT('Drill Size Info'!$AB$19) &amp; "." &amp; DI307)
        )
    ),
    IF(DH307&lt;&gt;"",
        IF(INT('Drill Size Info'!$AA$19)=INT('Drill Size Info'!$AB$19),
            --(INT('Drill Size Info'!$AA$19) &amp; "." &amp; LEFT(DH307,3)),
            IF(AND((--(INT('Drill Size Info'!$AA$19) &amp; "." &amp; LEFT(DH307,3))&gt;=--('Drill Size Info'!$AA$19)), (--(INT('Drill Size Info'!$AA$19) &amp; "." &amp; LEFT(DH307,3))&lt;=--('Drill Size Info'!$AB$19))),
                --(INT('Drill Size Info'!$AA$19) &amp; "." &amp; LEFT(DH307,3)),
                --(INT('Drill Size Info'!$AB$19) &amp; "." &amp; LEFT(DH307,3))
            )
        ),
        "OK"
    )
)</f>
        <v>OK</v>
      </c>
      <c r="S307" s="150" t="str">
        <f>IF(DJ307&lt;&gt;"",
    IF(INT('Drill Size Info'!$AA$19)=INT('Drill Size Info'!$AB$19),
        --(INT('Drill Size Info'!$AA$19) &amp; "." &amp; DJ307),
        IF(AND((--(INT('Drill Size Info'!$AA$19) &amp; "." &amp; DJ307)&gt;=--('Drill Size Info'!$AA$19)), (--(INT('Drill Size Info'!$AA$19) &amp; "." &amp; DJ307)&lt;=--('Drill Size Info'!$AB$19))),
            --(INT('Drill Size Info'!$AA$19) &amp; "." &amp; DJ307),
            --(INT('Drill Size Info'!$AB$19) &amp; "." &amp; DJ307)
        )
    ),
    IF(DH307&lt;&gt;"",
        IF(INT('Drill Size Info'!$AA$19)=INT('Drill Size Info'!$AB$19),
            --(INT('Drill Size Info'!$AA$19) &amp; "." &amp; RIGHT(DH307,3)),
            IF(AND((--(INT('Drill Size Info'!$AA$19) &amp; "." &amp; RIGHT(DH307,3))&gt;=--('Drill Size Info'!$AA$19)), (--(INT('Drill Size Info'!$AA$19) &amp; "." &amp; RIGHT(DH307,3))&lt;=--('Drill Size Info'!$AB$19))),
                --(INT('Drill Size Info'!$AA$19) &amp; "." &amp; RIGHT(DH307,3)),
                --(INT('Drill Size Info'!$AB$19) &amp; "." &amp; RIGHT(DH307,3))
            )
        ),
        "N/A"
    )
)</f>
        <v>N/A</v>
      </c>
      <c r="T307" s="150" t="str">
        <f>IF(DL307&lt;&gt;"",
    IF(INT('Drill Size Info'!$AA$19)=INT('Drill Size Info'!$AB$15),
        --(INT('Drill Size Info'!$AA$15) &amp; "." &amp; DL307),
        IF(AND((--(INT('Drill Size Info'!$AA$15) &amp; "." &amp; DL307)&gt;=--('Drill Size Info'!$AA$15)), (--(INT('Drill Size Info'!$AA$15) &amp; "." &amp; DL307)&lt;=--('Drill Size Info'!$AB$15))),
            --(INT('Drill Size Info'!$AA$15) &amp; "." &amp; DL307),
            --(INT('Drill Size Info'!$AB$15) &amp; "." &amp; DL307)
        )
    ),
    IF(DK307&lt;&gt;"",
        IF(INT('Drill Size Info'!$AA$15)=INT('Drill Size Info'!$AB$15),
            --(INT('Drill Size Info'!$AA$15) &amp; "." &amp; LEFT(DK307,3)),
            IF(AND((--(INT('Drill Size Info'!$AA$15) &amp; "." &amp; LEFT(DK307,3))&gt;=--('Drill Size Info'!$AA$15)), (--(INT('Drill Size Info'!$AA$15) &amp; "." &amp; LEFT(DK307,3))&lt;=--('Drill Size Info'!$AB$15))),
                --(INT('Drill Size Info'!$AA$15) &amp; "." &amp; LEFT(DK307,3)),
                --(INT('Drill Size Info'!$AB$15) &amp; "." &amp; LEFT(DK307,3))
            )
        ),
        "OK"
    )
)</f>
        <v>OK</v>
      </c>
      <c r="U307" s="150" t="str">
        <f>IF(DM307&lt;&gt;"",
    IF(INT('Drill Size Info'!$AA$19)=INT('Drill Size Info'!$AB$15),
        --(INT('Drill Size Info'!$AA$15) &amp; "." &amp; DM307),
        IF(AND((--(INT('Drill Size Info'!$AA$15) &amp; "." &amp; DM307)&gt;=--('Drill Size Info'!$AA$15)), (--(INT('Drill Size Info'!$AA$15) &amp; "." &amp; DM307)&lt;=--('Drill Size Info'!$AB$15))),
            --(INT('Drill Size Info'!$AA$15) &amp; "." &amp; DM307),
            --(INT('Drill Size Info'!$AB$15) &amp; "." &amp; DM307)
        )
    ),
    IF(DK307&lt;&gt;"",
        IF(INT('Drill Size Info'!$AA$15)=INT('Drill Size Info'!$AB$15),
            --(INT('Drill Size Info'!$AA$15) &amp; "." &amp; RIGHT(DK307,3)),
            IF(AND((--(INT('Drill Size Info'!$AA$15) &amp; "." &amp; RIGHT(DK307,3))&gt;=--('Drill Size Info'!$AA$15)), (--(INT('Drill Size Info'!$AA$15) &amp; "." &amp; RIGHT(DK307,3))&lt;=--('Drill Size Info'!$AB$15))),
                --(INT('Drill Size Info'!$AA$15) &amp; "." &amp; RIGHT(DK307,3)),
                --(INT('Drill Size Info'!$AB$15) &amp; "." &amp; RIGHT(DK307,3))
            )
        ),
        "N/A"
    )
)</f>
        <v>N/A</v>
      </c>
      <c r="V307" s="161"/>
      <c r="W307" s="161"/>
      <c r="X307" s="161"/>
      <c r="Y307" s="161"/>
      <c r="Z307" s="161"/>
      <c r="AA307" s="162"/>
      <c r="AB307" s="162"/>
      <c r="AC307" s="162"/>
      <c r="AD307" s="162"/>
      <c r="AE307" s="162"/>
      <c r="AF307" s="162"/>
      <c r="AG307" s="162"/>
      <c r="AH307" s="162"/>
      <c r="AI307" s="162"/>
      <c r="AJ307" s="162"/>
      <c r="AK307" s="162"/>
      <c r="AL307" s="162"/>
      <c r="AM307" s="162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2"/>
      <c r="BA307" s="162"/>
      <c r="BB307" s="163"/>
      <c r="BC307" s="163"/>
      <c r="BD307" s="163"/>
      <c r="BE307" s="164"/>
      <c r="BF307" s="165"/>
      <c r="BG307" s="162"/>
      <c r="BH307" s="162"/>
      <c r="BI307" s="164"/>
      <c r="BJ307" s="38"/>
      <c r="BK307" s="38"/>
      <c r="BL307" s="38"/>
      <c r="BM307" s="38"/>
      <c r="BN307" s="38"/>
      <c r="BO307" s="38"/>
      <c r="BP307" s="117" t="str">
        <f t="shared" si="194"/>
        <v/>
      </c>
      <c r="BQ307" s="38"/>
      <c r="BR307" s="38"/>
      <c r="BS307" s="38"/>
      <c r="BT307" s="38"/>
      <c r="BV307" s="17">
        <f t="shared" si="188"/>
        <v>0</v>
      </c>
      <c r="BW307" s="17">
        <f t="shared" si="189"/>
        <v>0</v>
      </c>
      <c r="BX307" s="17">
        <f t="shared" si="190"/>
        <v>0</v>
      </c>
      <c r="BY307" s="17">
        <f t="shared" si="191"/>
        <v>0</v>
      </c>
      <c r="BZ307" s="17">
        <f t="shared" si="192"/>
        <v>0</v>
      </c>
      <c r="CA307" s="17">
        <f t="shared" si="193"/>
        <v>0</v>
      </c>
      <c r="CB307" s="17">
        <f t="shared" si="195"/>
        <v>0</v>
      </c>
      <c r="CC307" s="17">
        <f t="shared" si="196"/>
        <v>0</v>
      </c>
      <c r="CD307" s="17">
        <f t="shared" si="197"/>
        <v>0</v>
      </c>
      <c r="CE307" s="17">
        <f t="shared" si="198"/>
        <v>0</v>
      </c>
      <c r="CF307" s="17">
        <f t="shared" si="199"/>
        <v>0</v>
      </c>
      <c r="CG307" s="17">
        <f t="shared" si="200"/>
        <v>0</v>
      </c>
      <c r="CH307" s="17">
        <f t="shared" si="201"/>
        <v>0</v>
      </c>
      <c r="CI307" s="17">
        <f t="shared" si="202"/>
        <v>0</v>
      </c>
      <c r="CJ307" s="17">
        <f t="shared" si="203"/>
        <v>0</v>
      </c>
      <c r="CK307" s="17">
        <f t="shared" si="204"/>
        <v>0</v>
      </c>
      <c r="CL307" s="17">
        <f t="shared" si="205"/>
        <v>0</v>
      </c>
      <c r="CM307" s="17">
        <f t="shared" si="206"/>
        <v>0</v>
      </c>
      <c r="CN307" s="17">
        <f t="shared" si="207"/>
        <v>0</v>
      </c>
      <c r="CO307" s="17">
        <f t="shared" si="208"/>
        <v>0</v>
      </c>
      <c r="CP307" s="17">
        <f t="shared" si="209"/>
        <v>0</v>
      </c>
      <c r="CQ307" s="17">
        <f t="shared" si="210"/>
        <v>0</v>
      </c>
      <c r="CR307" s="17">
        <f t="shared" si="211"/>
        <v>0</v>
      </c>
      <c r="CS307" s="17">
        <f t="shared" si="212"/>
        <v>0</v>
      </c>
      <c r="CT307" s="17">
        <f t="shared" si="213"/>
        <v>0</v>
      </c>
      <c r="CU307" s="17">
        <f t="shared" si="214"/>
        <v>0</v>
      </c>
      <c r="CV307" s="17">
        <f t="shared" si="215"/>
        <v>0</v>
      </c>
      <c r="CW307" s="17">
        <f t="shared" si="216"/>
        <v>0</v>
      </c>
      <c r="CX307" s="17">
        <f t="shared" si="217"/>
        <v>0</v>
      </c>
      <c r="CY307" s="17">
        <f t="shared" si="218"/>
        <v>0</v>
      </c>
      <c r="CZ307" s="17">
        <f t="shared" si="219"/>
        <v>0</v>
      </c>
      <c r="DA307" s="17">
        <f t="shared" si="220"/>
        <v>0</v>
      </c>
      <c r="DB307" s="17">
        <f t="shared" si="221"/>
        <v>0</v>
      </c>
      <c r="DC307" s="17">
        <f t="shared" si="222"/>
        <v>0</v>
      </c>
      <c r="DD307" s="17">
        <f t="shared" si="223"/>
        <v>0</v>
      </c>
      <c r="DE307" s="17">
        <f t="shared" si="224"/>
        <v>0</v>
      </c>
      <c r="DF307" s="17">
        <f t="shared" si="225"/>
        <v>0</v>
      </c>
      <c r="DG307" s="17">
        <f t="shared" si="226"/>
        <v>0</v>
      </c>
    </row>
    <row r="308" spans="2:111" ht="15" customHeight="1" x14ac:dyDescent="0.2">
      <c r="B308" s="156">
        <v>300</v>
      </c>
      <c r="C308" s="157" t="str">
        <f t="shared" si="227"/>
        <v/>
      </c>
      <c r="D308" s="158" t="str">
        <f t="shared" si="187"/>
        <v>OK</v>
      </c>
      <c r="E308" s="159" t="e">
        <f>VLOOKUP('DATA SHEET'!$B$9,'Drill Size Info'!$T$2:$U$8,2,FALSE)</f>
        <v>#N/A</v>
      </c>
      <c r="F308" s="159" t="str">
        <f t="shared" si="228"/>
        <v/>
      </c>
      <c r="G308" s="91">
        <f t="shared" si="229"/>
        <v>0</v>
      </c>
      <c r="H308" s="160" t="s">
        <v>175</v>
      </c>
      <c r="I308" s="160" t="s">
        <v>175</v>
      </c>
      <c r="J308" s="160" t="str">
        <f>IF('DATA SHEET'!$B$10="NC-50","N/A","OK")</f>
        <v>OK</v>
      </c>
      <c r="K308" s="160" t="str">
        <f>IF('DATA SHEET'!$B$10="NC-50","N/A","OK")</f>
        <v>OK</v>
      </c>
      <c r="L308" s="160" t="str">
        <f t="shared" si="230"/>
        <v>OK</v>
      </c>
      <c r="M308" s="160" t="str">
        <f t="shared" si="231"/>
        <v>OK</v>
      </c>
      <c r="N308" s="160"/>
      <c r="O308" s="160"/>
      <c r="P308" s="160"/>
      <c r="Q308" s="160"/>
      <c r="R308" s="92" t="str">
        <f>IF(DI308&lt;&gt;"",
    IF(INT('Drill Size Info'!$AA$19)=INT('Drill Size Info'!$AB$19),
        --(INT('Drill Size Info'!$AA$19) &amp; "." &amp; DI308),
        IF(AND((--(INT('Drill Size Info'!$AA$19) &amp; "." &amp; DI308)&gt;=--('Drill Size Info'!$AA$19)), (--(INT('Drill Size Info'!$AA$19) &amp; "." &amp; DI308)&lt;=--('Drill Size Info'!$AB$19))),
            --(INT('Drill Size Info'!$AA$19) &amp; "." &amp; DI308),
            --(INT('Drill Size Info'!$AB$19) &amp; "." &amp; DI308)
        )
    ),
    IF(DH308&lt;&gt;"",
        IF(INT('Drill Size Info'!$AA$19)=INT('Drill Size Info'!$AB$19),
            --(INT('Drill Size Info'!$AA$19) &amp; "." &amp; LEFT(DH308,3)),
            IF(AND((--(INT('Drill Size Info'!$AA$19) &amp; "." &amp; LEFT(DH308,3))&gt;=--('Drill Size Info'!$AA$19)), (--(INT('Drill Size Info'!$AA$19) &amp; "." &amp; LEFT(DH308,3))&lt;=--('Drill Size Info'!$AB$19))),
                --(INT('Drill Size Info'!$AA$19) &amp; "." &amp; LEFT(DH308,3)),
                --(INT('Drill Size Info'!$AB$19) &amp; "." &amp; LEFT(DH308,3))
            )
        ),
        "OK"
    )
)</f>
        <v>OK</v>
      </c>
      <c r="S308" s="150" t="str">
        <f>IF(DJ308&lt;&gt;"",
    IF(INT('Drill Size Info'!$AA$19)=INT('Drill Size Info'!$AB$19),
        --(INT('Drill Size Info'!$AA$19) &amp; "." &amp; DJ308),
        IF(AND((--(INT('Drill Size Info'!$AA$19) &amp; "." &amp; DJ308)&gt;=--('Drill Size Info'!$AA$19)), (--(INT('Drill Size Info'!$AA$19) &amp; "." &amp; DJ308)&lt;=--('Drill Size Info'!$AB$19))),
            --(INT('Drill Size Info'!$AA$19) &amp; "." &amp; DJ308),
            --(INT('Drill Size Info'!$AB$19) &amp; "." &amp; DJ308)
        )
    ),
    IF(DH308&lt;&gt;"",
        IF(INT('Drill Size Info'!$AA$19)=INT('Drill Size Info'!$AB$19),
            --(INT('Drill Size Info'!$AA$19) &amp; "." &amp; RIGHT(DH308,3)),
            IF(AND((--(INT('Drill Size Info'!$AA$19) &amp; "." &amp; RIGHT(DH308,3))&gt;=--('Drill Size Info'!$AA$19)), (--(INT('Drill Size Info'!$AA$19) &amp; "." &amp; RIGHT(DH308,3))&lt;=--('Drill Size Info'!$AB$19))),
                --(INT('Drill Size Info'!$AA$19) &amp; "." &amp; RIGHT(DH308,3)),
                --(INT('Drill Size Info'!$AB$19) &amp; "." &amp; RIGHT(DH308,3))
            )
        ),
        "N/A"
    )
)</f>
        <v>N/A</v>
      </c>
      <c r="T308" s="150" t="str">
        <f>IF(DL308&lt;&gt;"",
    IF(INT('Drill Size Info'!$AA$19)=INT('Drill Size Info'!$AB$15),
        --(INT('Drill Size Info'!$AA$15) &amp; "." &amp; DL308),
        IF(AND((--(INT('Drill Size Info'!$AA$15) &amp; "." &amp; DL308)&gt;=--('Drill Size Info'!$AA$15)), (--(INT('Drill Size Info'!$AA$15) &amp; "." &amp; DL308)&lt;=--('Drill Size Info'!$AB$15))),
            --(INT('Drill Size Info'!$AA$15) &amp; "." &amp; DL308),
            --(INT('Drill Size Info'!$AB$15) &amp; "." &amp; DL308)
        )
    ),
    IF(DK308&lt;&gt;"",
        IF(INT('Drill Size Info'!$AA$15)=INT('Drill Size Info'!$AB$15),
            --(INT('Drill Size Info'!$AA$15) &amp; "." &amp; LEFT(DK308,3)),
            IF(AND((--(INT('Drill Size Info'!$AA$15) &amp; "." &amp; LEFT(DK308,3))&gt;=--('Drill Size Info'!$AA$15)), (--(INT('Drill Size Info'!$AA$15) &amp; "." &amp; LEFT(DK308,3))&lt;=--('Drill Size Info'!$AB$15))),
                --(INT('Drill Size Info'!$AA$15) &amp; "." &amp; LEFT(DK308,3)),
                --(INT('Drill Size Info'!$AB$15) &amp; "." &amp; LEFT(DK308,3))
            )
        ),
        "OK"
    )
)</f>
        <v>OK</v>
      </c>
      <c r="U308" s="150" t="str">
        <f>IF(DM308&lt;&gt;"",
    IF(INT('Drill Size Info'!$AA$19)=INT('Drill Size Info'!$AB$15),
        --(INT('Drill Size Info'!$AA$15) &amp; "." &amp; DM308),
        IF(AND((--(INT('Drill Size Info'!$AA$15) &amp; "." &amp; DM308)&gt;=--('Drill Size Info'!$AA$15)), (--(INT('Drill Size Info'!$AA$15) &amp; "." &amp; DM308)&lt;=--('Drill Size Info'!$AB$15))),
            --(INT('Drill Size Info'!$AA$15) &amp; "." &amp; DM308),
            --(INT('Drill Size Info'!$AB$15) &amp; "." &amp; DM308)
        )
    ),
    IF(DK308&lt;&gt;"",
        IF(INT('Drill Size Info'!$AA$15)=INT('Drill Size Info'!$AB$15),
            --(INT('Drill Size Info'!$AA$15) &amp; "." &amp; RIGHT(DK308,3)),
            IF(AND((--(INT('Drill Size Info'!$AA$15) &amp; "." &amp; RIGHT(DK308,3))&gt;=--('Drill Size Info'!$AA$15)), (--(INT('Drill Size Info'!$AA$15) &amp; "." &amp; RIGHT(DK308,3))&lt;=--('Drill Size Info'!$AB$15))),
                --(INT('Drill Size Info'!$AA$15) &amp; "." &amp; RIGHT(DK308,3)),
                --(INT('Drill Size Info'!$AB$15) &amp; "." &amp; RIGHT(DK308,3))
            )
        ),
        "N/A"
    )
)</f>
        <v>N/A</v>
      </c>
      <c r="V308" s="161"/>
      <c r="W308" s="161"/>
      <c r="X308" s="161"/>
      <c r="Y308" s="161"/>
      <c r="Z308" s="161"/>
      <c r="AA308" s="162"/>
      <c r="AB308" s="162"/>
      <c r="AC308" s="162"/>
      <c r="AD308" s="162"/>
      <c r="AE308" s="162"/>
      <c r="AF308" s="162"/>
      <c r="AG308" s="162"/>
      <c r="AH308" s="162"/>
      <c r="AI308" s="162"/>
      <c r="AJ308" s="162"/>
      <c r="AK308" s="162"/>
      <c r="AL308" s="162"/>
      <c r="AM308" s="162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2"/>
      <c r="BA308" s="162"/>
      <c r="BB308" s="163"/>
      <c r="BC308" s="163"/>
      <c r="BD308" s="163"/>
      <c r="BE308" s="164"/>
      <c r="BF308" s="165"/>
      <c r="BG308" s="162"/>
      <c r="BH308" s="162"/>
      <c r="BI308" s="164"/>
      <c r="BJ308" s="38"/>
      <c r="BK308" s="38"/>
      <c r="BL308" s="38"/>
      <c r="BM308" s="38"/>
      <c r="BN308" s="38"/>
      <c r="BO308" s="38"/>
      <c r="BP308" s="117" t="str">
        <f t="shared" si="194"/>
        <v/>
      </c>
      <c r="BQ308" s="38"/>
      <c r="BR308" s="38"/>
      <c r="BS308" s="38"/>
      <c r="BT308" s="38"/>
      <c r="BV308" s="17">
        <f t="shared" si="188"/>
        <v>0</v>
      </c>
      <c r="BW308" s="17">
        <f t="shared" si="189"/>
        <v>0</v>
      </c>
      <c r="BX308" s="17">
        <f t="shared" si="190"/>
        <v>0</v>
      </c>
      <c r="BY308" s="17">
        <f t="shared" si="191"/>
        <v>0</v>
      </c>
      <c r="BZ308" s="17">
        <f t="shared" si="192"/>
        <v>0</v>
      </c>
      <c r="CA308" s="17">
        <f t="shared" si="193"/>
        <v>0</v>
      </c>
      <c r="CB308" s="17">
        <f t="shared" si="195"/>
        <v>0</v>
      </c>
      <c r="CC308" s="17">
        <f t="shared" si="196"/>
        <v>0</v>
      </c>
      <c r="CD308" s="17">
        <f t="shared" si="197"/>
        <v>0</v>
      </c>
      <c r="CE308" s="17">
        <f t="shared" si="198"/>
        <v>0</v>
      </c>
      <c r="CF308" s="17">
        <f t="shared" si="199"/>
        <v>0</v>
      </c>
      <c r="CG308" s="17">
        <f t="shared" si="200"/>
        <v>0</v>
      </c>
      <c r="CH308" s="17">
        <f t="shared" si="201"/>
        <v>0</v>
      </c>
      <c r="CI308" s="17">
        <f t="shared" si="202"/>
        <v>0</v>
      </c>
      <c r="CJ308" s="17">
        <f t="shared" si="203"/>
        <v>0</v>
      </c>
      <c r="CK308" s="17">
        <f t="shared" si="204"/>
        <v>0</v>
      </c>
      <c r="CL308" s="17">
        <f t="shared" si="205"/>
        <v>0</v>
      </c>
      <c r="CM308" s="17">
        <f t="shared" si="206"/>
        <v>0</v>
      </c>
      <c r="CN308" s="17">
        <f t="shared" si="207"/>
        <v>0</v>
      </c>
      <c r="CO308" s="17">
        <f t="shared" si="208"/>
        <v>0</v>
      </c>
      <c r="CP308" s="17">
        <f t="shared" si="209"/>
        <v>0</v>
      </c>
      <c r="CQ308" s="17">
        <f t="shared" si="210"/>
        <v>0</v>
      </c>
      <c r="CR308" s="17">
        <f t="shared" si="211"/>
        <v>0</v>
      </c>
      <c r="CS308" s="17">
        <f t="shared" si="212"/>
        <v>0</v>
      </c>
      <c r="CT308" s="17">
        <f t="shared" si="213"/>
        <v>0</v>
      </c>
      <c r="CU308" s="17">
        <f t="shared" si="214"/>
        <v>0</v>
      </c>
      <c r="CV308" s="17">
        <f t="shared" si="215"/>
        <v>0</v>
      </c>
      <c r="CW308" s="17">
        <f t="shared" si="216"/>
        <v>0</v>
      </c>
      <c r="CX308" s="17">
        <f t="shared" si="217"/>
        <v>0</v>
      </c>
      <c r="CY308" s="17">
        <f t="shared" si="218"/>
        <v>0</v>
      </c>
      <c r="CZ308" s="17">
        <f t="shared" si="219"/>
        <v>0</v>
      </c>
      <c r="DA308" s="17">
        <f t="shared" si="220"/>
        <v>0</v>
      </c>
      <c r="DB308" s="17">
        <f t="shared" si="221"/>
        <v>0</v>
      </c>
      <c r="DC308" s="17">
        <f t="shared" si="222"/>
        <v>0</v>
      </c>
      <c r="DD308" s="17">
        <f t="shared" si="223"/>
        <v>0</v>
      </c>
      <c r="DE308" s="17">
        <f t="shared" si="224"/>
        <v>0</v>
      </c>
      <c r="DF308" s="17">
        <f t="shared" si="225"/>
        <v>0</v>
      </c>
      <c r="DG308" s="17">
        <f t="shared" si="226"/>
        <v>0</v>
      </c>
    </row>
    <row r="309" spans="2:111" ht="15" customHeight="1" x14ac:dyDescent="0.2">
      <c r="B309" s="156">
        <v>301</v>
      </c>
      <c r="C309" s="157" t="str">
        <f t="shared" si="227"/>
        <v/>
      </c>
      <c r="D309" s="158" t="str">
        <f t="shared" si="187"/>
        <v>OK</v>
      </c>
      <c r="E309" s="159" t="e">
        <f>VLOOKUP('DATA SHEET'!$B$9,'Drill Size Info'!$T$2:$U$8,2,FALSE)</f>
        <v>#N/A</v>
      </c>
      <c r="F309" s="159" t="str">
        <f t="shared" si="228"/>
        <v/>
      </c>
      <c r="G309" s="91">
        <f t="shared" si="229"/>
        <v>0</v>
      </c>
      <c r="H309" s="160" t="s">
        <v>175</v>
      </c>
      <c r="I309" s="160" t="s">
        <v>175</v>
      </c>
      <c r="J309" s="160" t="str">
        <f>IF('DATA SHEET'!$B$10="NC-50","N/A","OK")</f>
        <v>OK</v>
      </c>
      <c r="K309" s="160" t="str">
        <f>IF('DATA SHEET'!$B$10="NC-50","N/A","OK")</f>
        <v>OK</v>
      </c>
      <c r="L309" s="160" t="str">
        <f t="shared" si="230"/>
        <v>OK</v>
      </c>
      <c r="M309" s="160" t="str">
        <f t="shared" si="231"/>
        <v>OK</v>
      </c>
      <c r="N309" s="160"/>
      <c r="O309" s="160"/>
      <c r="P309" s="160"/>
      <c r="Q309" s="160"/>
      <c r="R309" s="92" t="str">
        <f>IF(DI309&lt;&gt;"",
    IF(INT('Drill Size Info'!$AA$19)=INT('Drill Size Info'!$AB$19),
        --(INT('Drill Size Info'!$AA$19) &amp; "." &amp; DI309),
        IF(AND((--(INT('Drill Size Info'!$AA$19) &amp; "." &amp; DI309)&gt;=--('Drill Size Info'!$AA$19)), (--(INT('Drill Size Info'!$AA$19) &amp; "." &amp; DI309)&lt;=--('Drill Size Info'!$AB$19))),
            --(INT('Drill Size Info'!$AA$19) &amp; "." &amp; DI309),
            --(INT('Drill Size Info'!$AB$19) &amp; "." &amp; DI309)
        )
    ),
    IF(DH309&lt;&gt;"",
        IF(INT('Drill Size Info'!$AA$19)=INT('Drill Size Info'!$AB$19),
            --(INT('Drill Size Info'!$AA$19) &amp; "." &amp; LEFT(DH309,3)),
            IF(AND((--(INT('Drill Size Info'!$AA$19) &amp; "." &amp; LEFT(DH309,3))&gt;=--('Drill Size Info'!$AA$19)), (--(INT('Drill Size Info'!$AA$19) &amp; "." &amp; LEFT(DH309,3))&lt;=--('Drill Size Info'!$AB$19))),
                --(INT('Drill Size Info'!$AA$19) &amp; "." &amp; LEFT(DH309,3)),
                --(INT('Drill Size Info'!$AB$19) &amp; "." &amp; LEFT(DH309,3))
            )
        ),
        "OK"
    )
)</f>
        <v>OK</v>
      </c>
      <c r="S309" s="150" t="str">
        <f>IF(DJ309&lt;&gt;"",
    IF(INT('Drill Size Info'!$AA$19)=INT('Drill Size Info'!$AB$19),
        --(INT('Drill Size Info'!$AA$19) &amp; "." &amp; DJ309),
        IF(AND((--(INT('Drill Size Info'!$AA$19) &amp; "." &amp; DJ309)&gt;=--('Drill Size Info'!$AA$19)), (--(INT('Drill Size Info'!$AA$19) &amp; "." &amp; DJ309)&lt;=--('Drill Size Info'!$AB$19))),
            --(INT('Drill Size Info'!$AA$19) &amp; "." &amp; DJ309),
            --(INT('Drill Size Info'!$AB$19) &amp; "." &amp; DJ309)
        )
    ),
    IF(DH309&lt;&gt;"",
        IF(INT('Drill Size Info'!$AA$19)=INT('Drill Size Info'!$AB$19),
            --(INT('Drill Size Info'!$AA$19) &amp; "." &amp; RIGHT(DH309,3)),
            IF(AND((--(INT('Drill Size Info'!$AA$19) &amp; "." &amp; RIGHT(DH309,3))&gt;=--('Drill Size Info'!$AA$19)), (--(INT('Drill Size Info'!$AA$19) &amp; "." &amp; RIGHT(DH309,3))&lt;=--('Drill Size Info'!$AB$19))),
                --(INT('Drill Size Info'!$AA$19) &amp; "." &amp; RIGHT(DH309,3)),
                --(INT('Drill Size Info'!$AB$19) &amp; "." &amp; RIGHT(DH309,3))
            )
        ),
        "N/A"
    )
)</f>
        <v>N/A</v>
      </c>
      <c r="T309" s="150" t="str">
        <f>IF(DL309&lt;&gt;"",
    IF(INT('Drill Size Info'!$AA$19)=INT('Drill Size Info'!$AB$15),
        --(INT('Drill Size Info'!$AA$15) &amp; "." &amp; DL309),
        IF(AND((--(INT('Drill Size Info'!$AA$15) &amp; "." &amp; DL309)&gt;=--('Drill Size Info'!$AA$15)), (--(INT('Drill Size Info'!$AA$15) &amp; "." &amp; DL309)&lt;=--('Drill Size Info'!$AB$15))),
            --(INT('Drill Size Info'!$AA$15) &amp; "." &amp; DL309),
            --(INT('Drill Size Info'!$AB$15) &amp; "." &amp; DL309)
        )
    ),
    IF(DK309&lt;&gt;"",
        IF(INT('Drill Size Info'!$AA$15)=INT('Drill Size Info'!$AB$15),
            --(INT('Drill Size Info'!$AA$15) &amp; "." &amp; LEFT(DK309,3)),
            IF(AND((--(INT('Drill Size Info'!$AA$15) &amp; "." &amp; LEFT(DK309,3))&gt;=--('Drill Size Info'!$AA$15)), (--(INT('Drill Size Info'!$AA$15) &amp; "." &amp; LEFT(DK309,3))&lt;=--('Drill Size Info'!$AB$15))),
                --(INT('Drill Size Info'!$AA$15) &amp; "." &amp; LEFT(DK309,3)),
                --(INT('Drill Size Info'!$AB$15) &amp; "." &amp; LEFT(DK309,3))
            )
        ),
        "OK"
    )
)</f>
        <v>OK</v>
      </c>
      <c r="U309" s="150" t="str">
        <f>IF(DM309&lt;&gt;"",
    IF(INT('Drill Size Info'!$AA$19)=INT('Drill Size Info'!$AB$15),
        --(INT('Drill Size Info'!$AA$15) &amp; "." &amp; DM309),
        IF(AND((--(INT('Drill Size Info'!$AA$15) &amp; "." &amp; DM309)&gt;=--('Drill Size Info'!$AA$15)), (--(INT('Drill Size Info'!$AA$15) &amp; "." &amp; DM309)&lt;=--('Drill Size Info'!$AB$15))),
            --(INT('Drill Size Info'!$AA$15) &amp; "." &amp; DM309),
            --(INT('Drill Size Info'!$AB$15) &amp; "." &amp; DM309)
        )
    ),
    IF(DK309&lt;&gt;"",
        IF(INT('Drill Size Info'!$AA$15)=INT('Drill Size Info'!$AB$15),
            --(INT('Drill Size Info'!$AA$15) &amp; "." &amp; RIGHT(DK309,3)),
            IF(AND((--(INT('Drill Size Info'!$AA$15) &amp; "." &amp; RIGHT(DK309,3))&gt;=--('Drill Size Info'!$AA$15)), (--(INT('Drill Size Info'!$AA$15) &amp; "." &amp; RIGHT(DK309,3))&lt;=--('Drill Size Info'!$AB$15))),
                --(INT('Drill Size Info'!$AA$15) &amp; "." &amp; RIGHT(DK309,3)),
                --(INT('Drill Size Info'!$AB$15) &amp; "." &amp; RIGHT(DK309,3))
            )
        ),
        "N/A"
    )
)</f>
        <v>N/A</v>
      </c>
      <c r="V309" s="161"/>
      <c r="W309" s="161"/>
      <c r="X309" s="161"/>
      <c r="Y309" s="161"/>
      <c r="Z309" s="161"/>
      <c r="AA309" s="162"/>
      <c r="AB309" s="162"/>
      <c r="AC309" s="162"/>
      <c r="AD309" s="162"/>
      <c r="AE309" s="162"/>
      <c r="AF309" s="162"/>
      <c r="AG309" s="162"/>
      <c r="AH309" s="162"/>
      <c r="AI309" s="162"/>
      <c r="AJ309" s="162"/>
      <c r="AK309" s="162"/>
      <c r="AL309" s="162"/>
      <c r="AM309" s="162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2"/>
      <c r="BA309" s="162"/>
      <c r="BB309" s="163"/>
      <c r="BC309" s="163"/>
      <c r="BD309" s="163"/>
      <c r="BE309" s="164"/>
      <c r="BF309" s="165"/>
      <c r="BG309" s="162"/>
      <c r="BH309" s="162"/>
      <c r="BI309" s="164"/>
      <c r="BJ309" s="38"/>
      <c r="BK309" s="38"/>
      <c r="BL309" s="38"/>
      <c r="BM309" s="38"/>
      <c r="BN309" s="38"/>
      <c r="BO309" s="38"/>
      <c r="BP309" s="117" t="str">
        <f t="shared" si="194"/>
        <v/>
      </c>
      <c r="BQ309" s="38"/>
      <c r="BR309" s="38"/>
      <c r="BS309" s="38"/>
      <c r="BT309" s="38"/>
      <c r="BV309" s="17">
        <f t="shared" si="188"/>
        <v>0</v>
      </c>
      <c r="BW309" s="17">
        <f t="shared" si="189"/>
        <v>0</v>
      </c>
      <c r="BX309" s="17">
        <f t="shared" si="190"/>
        <v>0</v>
      </c>
      <c r="BY309" s="17">
        <f t="shared" si="191"/>
        <v>0</v>
      </c>
      <c r="BZ309" s="17">
        <f t="shared" si="192"/>
        <v>0</v>
      </c>
      <c r="CA309" s="17">
        <f t="shared" si="193"/>
        <v>0</v>
      </c>
      <c r="CB309" s="17">
        <f t="shared" si="195"/>
        <v>0</v>
      </c>
      <c r="CC309" s="17">
        <f t="shared" si="196"/>
        <v>0</v>
      </c>
      <c r="CD309" s="17">
        <f t="shared" si="197"/>
        <v>0</v>
      </c>
      <c r="CE309" s="17">
        <f t="shared" si="198"/>
        <v>0</v>
      </c>
      <c r="CF309" s="17">
        <f t="shared" si="199"/>
        <v>0</v>
      </c>
      <c r="CG309" s="17">
        <f t="shared" si="200"/>
        <v>0</v>
      </c>
      <c r="CH309" s="17">
        <f t="shared" si="201"/>
        <v>0</v>
      </c>
      <c r="CI309" s="17">
        <f t="shared" si="202"/>
        <v>0</v>
      </c>
      <c r="CJ309" s="17">
        <f t="shared" si="203"/>
        <v>0</v>
      </c>
      <c r="CK309" s="17">
        <f t="shared" si="204"/>
        <v>0</v>
      </c>
      <c r="CL309" s="17">
        <f t="shared" si="205"/>
        <v>0</v>
      </c>
      <c r="CM309" s="17">
        <f t="shared" si="206"/>
        <v>0</v>
      </c>
      <c r="CN309" s="17">
        <f t="shared" si="207"/>
        <v>0</v>
      </c>
      <c r="CO309" s="17">
        <f t="shared" si="208"/>
        <v>0</v>
      </c>
      <c r="CP309" s="17">
        <f t="shared" si="209"/>
        <v>0</v>
      </c>
      <c r="CQ309" s="17">
        <f t="shared" si="210"/>
        <v>0</v>
      </c>
      <c r="CR309" s="17">
        <f t="shared" si="211"/>
        <v>0</v>
      </c>
      <c r="CS309" s="17">
        <f t="shared" si="212"/>
        <v>0</v>
      </c>
      <c r="CT309" s="17">
        <f t="shared" si="213"/>
        <v>0</v>
      </c>
      <c r="CU309" s="17">
        <f t="shared" si="214"/>
        <v>0</v>
      </c>
      <c r="CV309" s="17">
        <f t="shared" si="215"/>
        <v>0</v>
      </c>
      <c r="CW309" s="17">
        <f t="shared" si="216"/>
        <v>0</v>
      </c>
      <c r="CX309" s="17">
        <f t="shared" si="217"/>
        <v>0</v>
      </c>
      <c r="CY309" s="17">
        <f t="shared" si="218"/>
        <v>0</v>
      </c>
      <c r="CZ309" s="17">
        <f t="shared" si="219"/>
        <v>0</v>
      </c>
      <c r="DA309" s="17">
        <f t="shared" si="220"/>
        <v>0</v>
      </c>
      <c r="DB309" s="17">
        <f t="shared" si="221"/>
        <v>0</v>
      </c>
      <c r="DC309" s="17">
        <f t="shared" si="222"/>
        <v>0</v>
      </c>
      <c r="DD309" s="17">
        <f t="shared" si="223"/>
        <v>0</v>
      </c>
      <c r="DE309" s="17">
        <f t="shared" si="224"/>
        <v>0</v>
      </c>
      <c r="DF309" s="17">
        <f t="shared" si="225"/>
        <v>0</v>
      </c>
      <c r="DG309" s="17">
        <f t="shared" si="226"/>
        <v>0</v>
      </c>
    </row>
    <row r="310" spans="2:111" ht="15" customHeight="1" x14ac:dyDescent="0.2">
      <c r="B310" s="156">
        <v>302</v>
      </c>
      <c r="C310" s="157" t="str">
        <f t="shared" si="227"/>
        <v/>
      </c>
      <c r="D310" s="158" t="str">
        <f t="shared" si="187"/>
        <v>OK</v>
      </c>
      <c r="E310" s="159" t="e">
        <f>VLOOKUP('DATA SHEET'!$B$9,'Drill Size Info'!$T$2:$U$8,2,FALSE)</f>
        <v>#N/A</v>
      </c>
      <c r="F310" s="159" t="str">
        <f t="shared" si="228"/>
        <v/>
      </c>
      <c r="G310" s="91">
        <f t="shared" si="229"/>
        <v>0</v>
      </c>
      <c r="H310" s="160" t="s">
        <v>175</v>
      </c>
      <c r="I310" s="160" t="s">
        <v>175</v>
      </c>
      <c r="J310" s="160" t="str">
        <f>IF('DATA SHEET'!$B$10="NC-50","N/A","OK")</f>
        <v>OK</v>
      </c>
      <c r="K310" s="160" t="str">
        <f>IF('DATA SHEET'!$B$10="NC-50","N/A","OK")</f>
        <v>OK</v>
      </c>
      <c r="L310" s="160" t="str">
        <f t="shared" si="230"/>
        <v>OK</v>
      </c>
      <c r="M310" s="160" t="str">
        <f t="shared" si="231"/>
        <v>OK</v>
      </c>
      <c r="N310" s="160"/>
      <c r="O310" s="160"/>
      <c r="P310" s="160"/>
      <c r="Q310" s="160"/>
      <c r="R310" s="92" t="str">
        <f>IF(DI310&lt;&gt;"",
    IF(INT('Drill Size Info'!$AA$19)=INT('Drill Size Info'!$AB$19),
        --(INT('Drill Size Info'!$AA$19) &amp; "." &amp; DI310),
        IF(AND((--(INT('Drill Size Info'!$AA$19) &amp; "." &amp; DI310)&gt;=--('Drill Size Info'!$AA$19)), (--(INT('Drill Size Info'!$AA$19) &amp; "." &amp; DI310)&lt;=--('Drill Size Info'!$AB$19))),
            --(INT('Drill Size Info'!$AA$19) &amp; "." &amp; DI310),
            --(INT('Drill Size Info'!$AB$19) &amp; "." &amp; DI310)
        )
    ),
    IF(DH310&lt;&gt;"",
        IF(INT('Drill Size Info'!$AA$19)=INT('Drill Size Info'!$AB$19),
            --(INT('Drill Size Info'!$AA$19) &amp; "." &amp; LEFT(DH310,3)),
            IF(AND((--(INT('Drill Size Info'!$AA$19) &amp; "." &amp; LEFT(DH310,3))&gt;=--('Drill Size Info'!$AA$19)), (--(INT('Drill Size Info'!$AA$19) &amp; "." &amp; LEFT(DH310,3))&lt;=--('Drill Size Info'!$AB$19))),
                --(INT('Drill Size Info'!$AA$19) &amp; "." &amp; LEFT(DH310,3)),
                --(INT('Drill Size Info'!$AB$19) &amp; "." &amp; LEFT(DH310,3))
            )
        ),
        "OK"
    )
)</f>
        <v>OK</v>
      </c>
      <c r="S310" s="150" t="str">
        <f>IF(DJ310&lt;&gt;"",
    IF(INT('Drill Size Info'!$AA$19)=INT('Drill Size Info'!$AB$19),
        --(INT('Drill Size Info'!$AA$19) &amp; "." &amp; DJ310),
        IF(AND((--(INT('Drill Size Info'!$AA$19) &amp; "." &amp; DJ310)&gt;=--('Drill Size Info'!$AA$19)), (--(INT('Drill Size Info'!$AA$19) &amp; "." &amp; DJ310)&lt;=--('Drill Size Info'!$AB$19))),
            --(INT('Drill Size Info'!$AA$19) &amp; "." &amp; DJ310),
            --(INT('Drill Size Info'!$AB$19) &amp; "." &amp; DJ310)
        )
    ),
    IF(DH310&lt;&gt;"",
        IF(INT('Drill Size Info'!$AA$19)=INT('Drill Size Info'!$AB$19),
            --(INT('Drill Size Info'!$AA$19) &amp; "." &amp; RIGHT(DH310,3)),
            IF(AND((--(INT('Drill Size Info'!$AA$19) &amp; "." &amp; RIGHT(DH310,3))&gt;=--('Drill Size Info'!$AA$19)), (--(INT('Drill Size Info'!$AA$19) &amp; "." &amp; RIGHT(DH310,3))&lt;=--('Drill Size Info'!$AB$19))),
                --(INT('Drill Size Info'!$AA$19) &amp; "." &amp; RIGHT(DH310,3)),
                --(INT('Drill Size Info'!$AB$19) &amp; "." &amp; RIGHT(DH310,3))
            )
        ),
        "N/A"
    )
)</f>
        <v>N/A</v>
      </c>
      <c r="T310" s="150" t="str">
        <f>IF(DL310&lt;&gt;"",
    IF(INT('Drill Size Info'!$AA$19)=INT('Drill Size Info'!$AB$15),
        --(INT('Drill Size Info'!$AA$15) &amp; "." &amp; DL310),
        IF(AND((--(INT('Drill Size Info'!$AA$15) &amp; "." &amp; DL310)&gt;=--('Drill Size Info'!$AA$15)), (--(INT('Drill Size Info'!$AA$15) &amp; "." &amp; DL310)&lt;=--('Drill Size Info'!$AB$15))),
            --(INT('Drill Size Info'!$AA$15) &amp; "." &amp; DL310),
            --(INT('Drill Size Info'!$AB$15) &amp; "." &amp; DL310)
        )
    ),
    IF(DK310&lt;&gt;"",
        IF(INT('Drill Size Info'!$AA$15)=INT('Drill Size Info'!$AB$15),
            --(INT('Drill Size Info'!$AA$15) &amp; "." &amp; LEFT(DK310,3)),
            IF(AND((--(INT('Drill Size Info'!$AA$15) &amp; "." &amp; LEFT(DK310,3))&gt;=--('Drill Size Info'!$AA$15)), (--(INT('Drill Size Info'!$AA$15) &amp; "." &amp; LEFT(DK310,3))&lt;=--('Drill Size Info'!$AB$15))),
                --(INT('Drill Size Info'!$AA$15) &amp; "." &amp; LEFT(DK310,3)),
                --(INT('Drill Size Info'!$AB$15) &amp; "." &amp; LEFT(DK310,3))
            )
        ),
        "OK"
    )
)</f>
        <v>OK</v>
      </c>
      <c r="U310" s="150" t="str">
        <f>IF(DM310&lt;&gt;"",
    IF(INT('Drill Size Info'!$AA$19)=INT('Drill Size Info'!$AB$15),
        --(INT('Drill Size Info'!$AA$15) &amp; "." &amp; DM310),
        IF(AND((--(INT('Drill Size Info'!$AA$15) &amp; "." &amp; DM310)&gt;=--('Drill Size Info'!$AA$15)), (--(INT('Drill Size Info'!$AA$15) &amp; "." &amp; DM310)&lt;=--('Drill Size Info'!$AB$15))),
            --(INT('Drill Size Info'!$AA$15) &amp; "." &amp; DM310),
            --(INT('Drill Size Info'!$AB$15) &amp; "." &amp; DM310)
        )
    ),
    IF(DK310&lt;&gt;"",
        IF(INT('Drill Size Info'!$AA$15)=INT('Drill Size Info'!$AB$15),
            --(INT('Drill Size Info'!$AA$15) &amp; "." &amp; RIGHT(DK310,3)),
            IF(AND((--(INT('Drill Size Info'!$AA$15) &amp; "." &amp; RIGHT(DK310,3))&gt;=--('Drill Size Info'!$AA$15)), (--(INT('Drill Size Info'!$AA$15) &amp; "." &amp; RIGHT(DK310,3))&lt;=--('Drill Size Info'!$AB$15))),
                --(INT('Drill Size Info'!$AA$15) &amp; "." &amp; RIGHT(DK310,3)),
                --(INT('Drill Size Info'!$AB$15) &amp; "." &amp; RIGHT(DK310,3))
            )
        ),
        "N/A"
    )
)</f>
        <v>N/A</v>
      </c>
      <c r="V310" s="161"/>
      <c r="W310" s="161"/>
      <c r="X310" s="161"/>
      <c r="Y310" s="161"/>
      <c r="Z310" s="161"/>
      <c r="AA310" s="162"/>
      <c r="AB310" s="162"/>
      <c r="AC310" s="162"/>
      <c r="AD310" s="162"/>
      <c r="AE310" s="162"/>
      <c r="AF310" s="162"/>
      <c r="AG310" s="162"/>
      <c r="AH310" s="162"/>
      <c r="AI310" s="162"/>
      <c r="AJ310" s="162"/>
      <c r="AK310" s="162"/>
      <c r="AL310" s="162"/>
      <c r="AM310" s="162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2"/>
      <c r="BA310" s="162"/>
      <c r="BB310" s="163"/>
      <c r="BC310" s="163"/>
      <c r="BD310" s="163"/>
      <c r="BE310" s="164"/>
      <c r="BF310" s="165"/>
      <c r="BG310" s="162"/>
      <c r="BH310" s="162"/>
      <c r="BI310" s="164"/>
      <c r="BJ310" s="38"/>
      <c r="BK310" s="38"/>
      <c r="BL310" s="38"/>
      <c r="BM310" s="38"/>
      <c r="BN310" s="38"/>
      <c r="BO310" s="38"/>
      <c r="BP310" s="117" t="str">
        <f t="shared" si="194"/>
        <v/>
      </c>
      <c r="BQ310" s="38"/>
      <c r="BR310" s="38"/>
      <c r="BS310" s="38"/>
      <c r="BT310" s="38"/>
      <c r="BV310" s="17">
        <f t="shared" si="188"/>
        <v>0</v>
      </c>
      <c r="BW310" s="17">
        <f t="shared" si="189"/>
        <v>0</v>
      </c>
      <c r="BX310" s="17">
        <f t="shared" si="190"/>
        <v>0</v>
      </c>
      <c r="BY310" s="17">
        <f t="shared" si="191"/>
        <v>0</v>
      </c>
      <c r="BZ310" s="17">
        <f t="shared" si="192"/>
        <v>0</v>
      </c>
      <c r="CA310" s="17">
        <f t="shared" si="193"/>
        <v>0</v>
      </c>
      <c r="CB310" s="17">
        <f t="shared" si="195"/>
        <v>0</v>
      </c>
      <c r="CC310" s="17">
        <f t="shared" si="196"/>
        <v>0</v>
      </c>
      <c r="CD310" s="17">
        <f t="shared" si="197"/>
        <v>0</v>
      </c>
      <c r="CE310" s="17">
        <f t="shared" si="198"/>
        <v>0</v>
      </c>
      <c r="CF310" s="17">
        <f t="shared" si="199"/>
        <v>0</v>
      </c>
      <c r="CG310" s="17">
        <f t="shared" si="200"/>
        <v>0</v>
      </c>
      <c r="CH310" s="17">
        <f t="shared" si="201"/>
        <v>0</v>
      </c>
      <c r="CI310" s="17">
        <f t="shared" si="202"/>
        <v>0</v>
      </c>
      <c r="CJ310" s="17">
        <f t="shared" si="203"/>
        <v>0</v>
      </c>
      <c r="CK310" s="17">
        <f t="shared" si="204"/>
        <v>0</v>
      </c>
      <c r="CL310" s="17">
        <f t="shared" si="205"/>
        <v>0</v>
      </c>
      <c r="CM310" s="17">
        <f t="shared" si="206"/>
        <v>0</v>
      </c>
      <c r="CN310" s="17">
        <f t="shared" si="207"/>
        <v>0</v>
      </c>
      <c r="CO310" s="17">
        <f t="shared" si="208"/>
        <v>0</v>
      </c>
      <c r="CP310" s="17">
        <f t="shared" si="209"/>
        <v>0</v>
      </c>
      <c r="CQ310" s="17">
        <f t="shared" si="210"/>
        <v>0</v>
      </c>
      <c r="CR310" s="17">
        <f t="shared" si="211"/>
        <v>0</v>
      </c>
      <c r="CS310" s="17">
        <f t="shared" si="212"/>
        <v>0</v>
      </c>
      <c r="CT310" s="17">
        <f t="shared" si="213"/>
        <v>0</v>
      </c>
      <c r="CU310" s="17">
        <f t="shared" si="214"/>
        <v>0</v>
      </c>
      <c r="CV310" s="17">
        <f t="shared" si="215"/>
        <v>0</v>
      </c>
      <c r="CW310" s="17">
        <f t="shared" si="216"/>
        <v>0</v>
      </c>
      <c r="CX310" s="17">
        <f t="shared" si="217"/>
        <v>0</v>
      </c>
      <c r="CY310" s="17">
        <f t="shared" si="218"/>
        <v>0</v>
      </c>
      <c r="CZ310" s="17">
        <f t="shared" si="219"/>
        <v>0</v>
      </c>
      <c r="DA310" s="17">
        <f t="shared" si="220"/>
        <v>0</v>
      </c>
      <c r="DB310" s="17">
        <f t="shared" si="221"/>
        <v>0</v>
      </c>
      <c r="DC310" s="17">
        <f t="shared" si="222"/>
        <v>0</v>
      </c>
      <c r="DD310" s="17">
        <f t="shared" si="223"/>
        <v>0</v>
      </c>
      <c r="DE310" s="17">
        <f t="shared" si="224"/>
        <v>0</v>
      </c>
      <c r="DF310" s="17">
        <f t="shared" si="225"/>
        <v>0</v>
      </c>
      <c r="DG310" s="17">
        <f t="shared" si="226"/>
        <v>0</v>
      </c>
    </row>
    <row r="311" spans="2:111" ht="15" customHeight="1" x14ac:dyDescent="0.2">
      <c r="B311" s="156">
        <v>303</v>
      </c>
      <c r="C311" s="157" t="str">
        <f t="shared" si="227"/>
        <v/>
      </c>
      <c r="D311" s="158" t="str">
        <f t="shared" si="187"/>
        <v>OK</v>
      </c>
      <c r="E311" s="159" t="e">
        <f>VLOOKUP('DATA SHEET'!$B$9,'Drill Size Info'!$T$2:$U$8,2,FALSE)</f>
        <v>#N/A</v>
      </c>
      <c r="F311" s="159" t="str">
        <f t="shared" si="228"/>
        <v/>
      </c>
      <c r="G311" s="91">
        <f t="shared" si="229"/>
        <v>0</v>
      </c>
      <c r="H311" s="160" t="s">
        <v>175</v>
      </c>
      <c r="I311" s="160" t="s">
        <v>175</v>
      </c>
      <c r="J311" s="160" t="str">
        <f>IF('DATA SHEET'!$B$10="NC-50","N/A","OK")</f>
        <v>OK</v>
      </c>
      <c r="K311" s="160" t="str">
        <f>IF('DATA SHEET'!$B$10="NC-50","N/A","OK")</f>
        <v>OK</v>
      </c>
      <c r="L311" s="160" t="str">
        <f t="shared" si="230"/>
        <v>OK</v>
      </c>
      <c r="M311" s="160" t="str">
        <f t="shared" si="231"/>
        <v>OK</v>
      </c>
      <c r="N311" s="160"/>
      <c r="O311" s="160"/>
      <c r="P311" s="160"/>
      <c r="Q311" s="160"/>
      <c r="R311" s="92" t="str">
        <f>IF(DI311&lt;&gt;"",
    IF(INT('Drill Size Info'!$AA$19)=INT('Drill Size Info'!$AB$19),
        --(INT('Drill Size Info'!$AA$19) &amp; "." &amp; DI311),
        IF(AND((--(INT('Drill Size Info'!$AA$19) &amp; "." &amp; DI311)&gt;=--('Drill Size Info'!$AA$19)), (--(INT('Drill Size Info'!$AA$19) &amp; "." &amp; DI311)&lt;=--('Drill Size Info'!$AB$19))),
            --(INT('Drill Size Info'!$AA$19) &amp; "." &amp; DI311),
            --(INT('Drill Size Info'!$AB$19) &amp; "." &amp; DI311)
        )
    ),
    IF(DH311&lt;&gt;"",
        IF(INT('Drill Size Info'!$AA$19)=INT('Drill Size Info'!$AB$19),
            --(INT('Drill Size Info'!$AA$19) &amp; "." &amp; LEFT(DH311,3)),
            IF(AND((--(INT('Drill Size Info'!$AA$19) &amp; "." &amp; LEFT(DH311,3))&gt;=--('Drill Size Info'!$AA$19)), (--(INT('Drill Size Info'!$AA$19) &amp; "." &amp; LEFT(DH311,3))&lt;=--('Drill Size Info'!$AB$19))),
                --(INT('Drill Size Info'!$AA$19) &amp; "." &amp; LEFT(DH311,3)),
                --(INT('Drill Size Info'!$AB$19) &amp; "." &amp; LEFT(DH311,3))
            )
        ),
        "OK"
    )
)</f>
        <v>OK</v>
      </c>
      <c r="S311" s="150" t="str">
        <f>IF(DJ311&lt;&gt;"",
    IF(INT('Drill Size Info'!$AA$19)=INT('Drill Size Info'!$AB$19),
        --(INT('Drill Size Info'!$AA$19) &amp; "." &amp; DJ311),
        IF(AND((--(INT('Drill Size Info'!$AA$19) &amp; "." &amp; DJ311)&gt;=--('Drill Size Info'!$AA$19)), (--(INT('Drill Size Info'!$AA$19) &amp; "." &amp; DJ311)&lt;=--('Drill Size Info'!$AB$19))),
            --(INT('Drill Size Info'!$AA$19) &amp; "." &amp; DJ311),
            --(INT('Drill Size Info'!$AB$19) &amp; "." &amp; DJ311)
        )
    ),
    IF(DH311&lt;&gt;"",
        IF(INT('Drill Size Info'!$AA$19)=INT('Drill Size Info'!$AB$19),
            --(INT('Drill Size Info'!$AA$19) &amp; "." &amp; RIGHT(DH311,3)),
            IF(AND((--(INT('Drill Size Info'!$AA$19) &amp; "." &amp; RIGHT(DH311,3))&gt;=--('Drill Size Info'!$AA$19)), (--(INT('Drill Size Info'!$AA$19) &amp; "." &amp; RIGHT(DH311,3))&lt;=--('Drill Size Info'!$AB$19))),
                --(INT('Drill Size Info'!$AA$19) &amp; "." &amp; RIGHT(DH311,3)),
                --(INT('Drill Size Info'!$AB$19) &amp; "." &amp; RIGHT(DH311,3))
            )
        ),
        "N/A"
    )
)</f>
        <v>N/A</v>
      </c>
      <c r="T311" s="150" t="str">
        <f>IF(DL311&lt;&gt;"",
    IF(INT('Drill Size Info'!$AA$19)=INT('Drill Size Info'!$AB$15),
        --(INT('Drill Size Info'!$AA$15) &amp; "." &amp; DL311),
        IF(AND((--(INT('Drill Size Info'!$AA$15) &amp; "." &amp; DL311)&gt;=--('Drill Size Info'!$AA$15)), (--(INT('Drill Size Info'!$AA$15) &amp; "." &amp; DL311)&lt;=--('Drill Size Info'!$AB$15))),
            --(INT('Drill Size Info'!$AA$15) &amp; "." &amp; DL311),
            --(INT('Drill Size Info'!$AB$15) &amp; "." &amp; DL311)
        )
    ),
    IF(DK311&lt;&gt;"",
        IF(INT('Drill Size Info'!$AA$15)=INT('Drill Size Info'!$AB$15),
            --(INT('Drill Size Info'!$AA$15) &amp; "." &amp; LEFT(DK311,3)),
            IF(AND((--(INT('Drill Size Info'!$AA$15) &amp; "." &amp; LEFT(DK311,3))&gt;=--('Drill Size Info'!$AA$15)), (--(INT('Drill Size Info'!$AA$15) &amp; "." &amp; LEFT(DK311,3))&lt;=--('Drill Size Info'!$AB$15))),
                --(INT('Drill Size Info'!$AA$15) &amp; "." &amp; LEFT(DK311,3)),
                --(INT('Drill Size Info'!$AB$15) &amp; "." &amp; LEFT(DK311,3))
            )
        ),
        "OK"
    )
)</f>
        <v>OK</v>
      </c>
      <c r="U311" s="150" t="str">
        <f>IF(DM311&lt;&gt;"",
    IF(INT('Drill Size Info'!$AA$19)=INT('Drill Size Info'!$AB$15),
        --(INT('Drill Size Info'!$AA$15) &amp; "." &amp; DM311),
        IF(AND((--(INT('Drill Size Info'!$AA$15) &amp; "." &amp; DM311)&gt;=--('Drill Size Info'!$AA$15)), (--(INT('Drill Size Info'!$AA$15) &amp; "." &amp; DM311)&lt;=--('Drill Size Info'!$AB$15))),
            --(INT('Drill Size Info'!$AA$15) &amp; "." &amp; DM311),
            --(INT('Drill Size Info'!$AB$15) &amp; "." &amp; DM311)
        )
    ),
    IF(DK311&lt;&gt;"",
        IF(INT('Drill Size Info'!$AA$15)=INT('Drill Size Info'!$AB$15),
            --(INT('Drill Size Info'!$AA$15) &amp; "." &amp; RIGHT(DK311,3)),
            IF(AND((--(INT('Drill Size Info'!$AA$15) &amp; "." &amp; RIGHT(DK311,3))&gt;=--('Drill Size Info'!$AA$15)), (--(INT('Drill Size Info'!$AA$15) &amp; "." &amp; RIGHT(DK311,3))&lt;=--('Drill Size Info'!$AB$15))),
                --(INT('Drill Size Info'!$AA$15) &amp; "." &amp; RIGHT(DK311,3)),
                --(INT('Drill Size Info'!$AB$15) &amp; "." &amp; RIGHT(DK311,3))
            )
        ),
        "N/A"
    )
)</f>
        <v>N/A</v>
      </c>
      <c r="V311" s="161"/>
      <c r="W311" s="161"/>
      <c r="X311" s="161"/>
      <c r="Y311" s="161"/>
      <c r="Z311" s="161"/>
      <c r="AA311" s="162"/>
      <c r="AB311" s="162"/>
      <c r="AC311" s="162"/>
      <c r="AD311" s="162"/>
      <c r="AE311" s="162"/>
      <c r="AF311" s="162"/>
      <c r="AG311" s="162"/>
      <c r="AH311" s="162"/>
      <c r="AI311" s="162"/>
      <c r="AJ311" s="162"/>
      <c r="AK311" s="162"/>
      <c r="AL311" s="162"/>
      <c r="AM311" s="162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2"/>
      <c r="BA311" s="162"/>
      <c r="BB311" s="163"/>
      <c r="BC311" s="163"/>
      <c r="BD311" s="163"/>
      <c r="BE311" s="164"/>
      <c r="BF311" s="165"/>
      <c r="BG311" s="162"/>
      <c r="BH311" s="162"/>
      <c r="BI311" s="164"/>
      <c r="BJ311" s="38"/>
      <c r="BK311" s="38"/>
      <c r="BL311" s="38"/>
      <c r="BM311" s="38"/>
      <c r="BN311" s="38"/>
      <c r="BO311" s="38"/>
      <c r="BP311" s="117" t="str">
        <f t="shared" si="194"/>
        <v/>
      </c>
      <c r="BQ311" s="38"/>
      <c r="BR311" s="38"/>
      <c r="BS311" s="38"/>
      <c r="BT311" s="38"/>
      <c r="BV311" s="17">
        <f t="shared" si="188"/>
        <v>0</v>
      </c>
      <c r="BW311" s="17">
        <f t="shared" si="189"/>
        <v>0</v>
      </c>
      <c r="BX311" s="17">
        <f t="shared" si="190"/>
        <v>0</v>
      </c>
      <c r="BY311" s="17">
        <f t="shared" si="191"/>
        <v>0</v>
      </c>
      <c r="BZ311" s="17">
        <f t="shared" si="192"/>
        <v>0</v>
      </c>
      <c r="CA311" s="17">
        <f t="shared" si="193"/>
        <v>0</v>
      </c>
      <c r="CB311" s="17">
        <f t="shared" si="195"/>
        <v>0</v>
      </c>
      <c r="CC311" s="17">
        <f t="shared" si="196"/>
        <v>0</v>
      </c>
      <c r="CD311" s="17">
        <f t="shared" si="197"/>
        <v>0</v>
      </c>
      <c r="CE311" s="17">
        <f t="shared" si="198"/>
        <v>0</v>
      </c>
      <c r="CF311" s="17">
        <f t="shared" si="199"/>
        <v>0</v>
      </c>
      <c r="CG311" s="17">
        <f t="shared" si="200"/>
        <v>0</v>
      </c>
      <c r="CH311" s="17">
        <f t="shared" si="201"/>
        <v>0</v>
      </c>
      <c r="CI311" s="17">
        <f t="shared" si="202"/>
        <v>0</v>
      </c>
      <c r="CJ311" s="17">
        <f t="shared" si="203"/>
        <v>0</v>
      </c>
      <c r="CK311" s="17">
        <f t="shared" si="204"/>
        <v>0</v>
      </c>
      <c r="CL311" s="17">
        <f t="shared" si="205"/>
        <v>0</v>
      </c>
      <c r="CM311" s="17">
        <f t="shared" si="206"/>
        <v>0</v>
      </c>
      <c r="CN311" s="17">
        <f t="shared" si="207"/>
        <v>0</v>
      </c>
      <c r="CO311" s="17">
        <f t="shared" si="208"/>
        <v>0</v>
      </c>
      <c r="CP311" s="17">
        <f t="shared" si="209"/>
        <v>0</v>
      </c>
      <c r="CQ311" s="17">
        <f t="shared" si="210"/>
        <v>0</v>
      </c>
      <c r="CR311" s="17">
        <f t="shared" si="211"/>
        <v>0</v>
      </c>
      <c r="CS311" s="17">
        <f t="shared" si="212"/>
        <v>0</v>
      </c>
      <c r="CT311" s="17">
        <f t="shared" si="213"/>
        <v>0</v>
      </c>
      <c r="CU311" s="17">
        <f t="shared" si="214"/>
        <v>0</v>
      </c>
      <c r="CV311" s="17">
        <f t="shared" si="215"/>
        <v>0</v>
      </c>
      <c r="CW311" s="17">
        <f t="shared" si="216"/>
        <v>0</v>
      </c>
      <c r="CX311" s="17">
        <f t="shared" si="217"/>
        <v>0</v>
      </c>
      <c r="CY311" s="17">
        <f t="shared" si="218"/>
        <v>0</v>
      </c>
      <c r="CZ311" s="17">
        <f t="shared" si="219"/>
        <v>0</v>
      </c>
      <c r="DA311" s="17">
        <f t="shared" si="220"/>
        <v>0</v>
      </c>
      <c r="DB311" s="17">
        <f t="shared" si="221"/>
        <v>0</v>
      </c>
      <c r="DC311" s="17">
        <f t="shared" si="222"/>
        <v>0</v>
      </c>
      <c r="DD311" s="17">
        <f t="shared" si="223"/>
        <v>0</v>
      </c>
      <c r="DE311" s="17">
        <f t="shared" si="224"/>
        <v>0</v>
      </c>
      <c r="DF311" s="17">
        <f t="shared" si="225"/>
        <v>0</v>
      </c>
      <c r="DG311" s="17">
        <f t="shared" si="226"/>
        <v>0</v>
      </c>
    </row>
    <row r="312" spans="2:111" ht="15" customHeight="1" x14ac:dyDescent="0.2">
      <c r="B312" s="156">
        <v>304</v>
      </c>
      <c r="C312" s="157" t="str">
        <f t="shared" si="227"/>
        <v/>
      </c>
      <c r="D312" s="158" t="str">
        <f t="shared" si="187"/>
        <v>OK</v>
      </c>
      <c r="E312" s="159" t="e">
        <f>VLOOKUP('DATA SHEET'!$B$9,'Drill Size Info'!$T$2:$U$8,2,FALSE)</f>
        <v>#N/A</v>
      </c>
      <c r="F312" s="159" t="str">
        <f t="shared" si="228"/>
        <v/>
      </c>
      <c r="G312" s="91">
        <f t="shared" si="229"/>
        <v>0</v>
      </c>
      <c r="H312" s="160" t="s">
        <v>175</v>
      </c>
      <c r="I312" s="160" t="s">
        <v>175</v>
      </c>
      <c r="J312" s="160" t="str">
        <f>IF('DATA SHEET'!$B$10="NC-50","N/A","OK")</f>
        <v>OK</v>
      </c>
      <c r="K312" s="160" t="str">
        <f>IF('DATA SHEET'!$B$10="NC-50","N/A","OK")</f>
        <v>OK</v>
      </c>
      <c r="L312" s="160" t="str">
        <f t="shared" si="230"/>
        <v>OK</v>
      </c>
      <c r="M312" s="160" t="str">
        <f t="shared" si="231"/>
        <v>OK</v>
      </c>
      <c r="N312" s="160"/>
      <c r="O312" s="160"/>
      <c r="P312" s="160"/>
      <c r="Q312" s="160"/>
      <c r="R312" s="92" t="str">
        <f>IF(DI312&lt;&gt;"",
    IF(INT('Drill Size Info'!$AA$19)=INT('Drill Size Info'!$AB$19),
        --(INT('Drill Size Info'!$AA$19) &amp; "." &amp; DI312),
        IF(AND((--(INT('Drill Size Info'!$AA$19) &amp; "." &amp; DI312)&gt;=--('Drill Size Info'!$AA$19)), (--(INT('Drill Size Info'!$AA$19) &amp; "." &amp; DI312)&lt;=--('Drill Size Info'!$AB$19))),
            --(INT('Drill Size Info'!$AA$19) &amp; "." &amp; DI312),
            --(INT('Drill Size Info'!$AB$19) &amp; "." &amp; DI312)
        )
    ),
    IF(DH312&lt;&gt;"",
        IF(INT('Drill Size Info'!$AA$19)=INT('Drill Size Info'!$AB$19),
            --(INT('Drill Size Info'!$AA$19) &amp; "." &amp; LEFT(DH312,3)),
            IF(AND((--(INT('Drill Size Info'!$AA$19) &amp; "." &amp; LEFT(DH312,3))&gt;=--('Drill Size Info'!$AA$19)), (--(INT('Drill Size Info'!$AA$19) &amp; "." &amp; LEFT(DH312,3))&lt;=--('Drill Size Info'!$AB$19))),
                --(INT('Drill Size Info'!$AA$19) &amp; "." &amp; LEFT(DH312,3)),
                --(INT('Drill Size Info'!$AB$19) &amp; "." &amp; LEFT(DH312,3))
            )
        ),
        "OK"
    )
)</f>
        <v>OK</v>
      </c>
      <c r="S312" s="150" t="str">
        <f>IF(DJ312&lt;&gt;"",
    IF(INT('Drill Size Info'!$AA$19)=INT('Drill Size Info'!$AB$19),
        --(INT('Drill Size Info'!$AA$19) &amp; "." &amp; DJ312),
        IF(AND((--(INT('Drill Size Info'!$AA$19) &amp; "." &amp; DJ312)&gt;=--('Drill Size Info'!$AA$19)), (--(INT('Drill Size Info'!$AA$19) &amp; "." &amp; DJ312)&lt;=--('Drill Size Info'!$AB$19))),
            --(INT('Drill Size Info'!$AA$19) &amp; "." &amp; DJ312),
            --(INT('Drill Size Info'!$AB$19) &amp; "." &amp; DJ312)
        )
    ),
    IF(DH312&lt;&gt;"",
        IF(INT('Drill Size Info'!$AA$19)=INT('Drill Size Info'!$AB$19),
            --(INT('Drill Size Info'!$AA$19) &amp; "." &amp; RIGHT(DH312,3)),
            IF(AND((--(INT('Drill Size Info'!$AA$19) &amp; "." &amp; RIGHT(DH312,3))&gt;=--('Drill Size Info'!$AA$19)), (--(INT('Drill Size Info'!$AA$19) &amp; "." &amp; RIGHT(DH312,3))&lt;=--('Drill Size Info'!$AB$19))),
                --(INT('Drill Size Info'!$AA$19) &amp; "." &amp; RIGHT(DH312,3)),
                --(INT('Drill Size Info'!$AB$19) &amp; "." &amp; RIGHT(DH312,3))
            )
        ),
        "N/A"
    )
)</f>
        <v>N/A</v>
      </c>
      <c r="T312" s="150" t="str">
        <f>IF(DL312&lt;&gt;"",
    IF(INT('Drill Size Info'!$AA$19)=INT('Drill Size Info'!$AB$15),
        --(INT('Drill Size Info'!$AA$15) &amp; "." &amp; DL312),
        IF(AND((--(INT('Drill Size Info'!$AA$15) &amp; "." &amp; DL312)&gt;=--('Drill Size Info'!$AA$15)), (--(INT('Drill Size Info'!$AA$15) &amp; "." &amp; DL312)&lt;=--('Drill Size Info'!$AB$15))),
            --(INT('Drill Size Info'!$AA$15) &amp; "." &amp; DL312),
            --(INT('Drill Size Info'!$AB$15) &amp; "." &amp; DL312)
        )
    ),
    IF(DK312&lt;&gt;"",
        IF(INT('Drill Size Info'!$AA$15)=INT('Drill Size Info'!$AB$15),
            --(INT('Drill Size Info'!$AA$15) &amp; "." &amp; LEFT(DK312,3)),
            IF(AND((--(INT('Drill Size Info'!$AA$15) &amp; "." &amp; LEFT(DK312,3))&gt;=--('Drill Size Info'!$AA$15)), (--(INT('Drill Size Info'!$AA$15) &amp; "." &amp; LEFT(DK312,3))&lt;=--('Drill Size Info'!$AB$15))),
                --(INT('Drill Size Info'!$AA$15) &amp; "." &amp; LEFT(DK312,3)),
                --(INT('Drill Size Info'!$AB$15) &amp; "." &amp; LEFT(DK312,3))
            )
        ),
        "OK"
    )
)</f>
        <v>OK</v>
      </c>
      <c r="U312" s="150" t="str">
        <f>IF(DM312&lt;&gt;"",
    IF(INT('Drill Size Info'!$AA$19)=INT('Drill Size Info'!$AB$15),
        --(INT('Drill Size Info'!$AA$15) &amp; "." &amp; DM312),
        IF(AND((--(INT('Drill Size Info'!$AA$15) &amp; "." &amp; DM312)&gt;=--('Drill Size Info'!$AA$15)), (--(INT('Drill Size Info'!$AA$15) &amp; "." &amp; DM312)&lt;=--('Drill Size Info'!$AB$15))),
            --(INT('Drill Size Info'!$AA$15) &amp; "." &amp; DM312),
            --(INT('Drill Size Info'!$AB$15) &amp; "." &amp; DM312)
        )
    ),
    IF(DK312&lt;&gt;"",
        IF(INT('Drill Size Info'!$AA$15)=INT('Drill Size Info'!$AB$15),
            --(INT('Drill Size Info'!$AA$15) &amp; "." &amp; RIGHT(DK312,3)),
            IF(AND((--(INT('Drill Size Info'!$AA$15) &amp; "." &amp; RIGHT(DK312,3))&gt;=--('Drill Size Info'!$AA$15)), (--(INT('Drill Size Info'!$AA$15) &amp; "." &amp; RIGHT(DK312,3))&lt;=--('Drill Size Info'!$AB$15))),
                --(INT('Drill Size Info'!$AA$15) &amp; "." &amp; RIGHT(DK312,3)),
                --(INT('Drill Size Info'!$AB$15) &amp; "." &amp; RIGHT(DK312,3))
            )
        ),
        "N/A"
    )
)</f>
        <v>N/A</v>
      </c>
      <c r="V312" s="161"/>
      <c r="W312" s="161"/>
      <c r="X312" s="161"/>
      <c r="Y312" s="161"/>
      <c r="Z312" s="161"/>
      <c r="AA312" s="162"/>
      <c r="AB312" s="162"/>
      <c r="AC312" s="162"/>
      <c r="AD312" s="162"/>
      <c r="AE312" s="162"/>
      <c r="AF312" s="162"/>
      <c r="AG312" s="162"/>
      <c r="AH312" s="162"/>
      <c r="AI312" s="162"/>
      <c r="AJ312" s="162"/>
      <c r="AK312" s="162"/>
      <c r="AL312" s="162"/>
      <c r="AM312" s="162"/>
      <c r="AN312" s="162"/>
      <c r="AO312" s="162"/>
      <c r="AP312" s="162"/>
      <c r="AQ312" s="162"/>
      <c r="AR312" s="162"/>
      <c r="AS312" s="162"/>
      <c r="AT312" s="162"/>
      <c r="AU312" s="162"/>
      <c r="AV312" s="162"/>
      <c r="AW312" s="162"/>
      <c r="AX312" s="162"/>
      <c r="AY312" s="162"/>
      <c r="AZ312" s="162"/>
      <c r="BA312" s="162"/>
      <c r="BB312" s="163"/>
      <c r="BC312" s="163"/>
      <c r="BD312" s="163"/>
      <c r="BE312" s="164"/>
      <c r="BF312" s="165"/>
      <c r="BG312" s="162"/>
      <c r="BH312" s="162"/>
      <c r="BI312" s="164"/>
      <c r="BJ312" s="38"/>
      <c r="BK312" s="38"/>
      <c r="BL312" s="38"/>
      <c r="BM312" s="38"/>
      <c r="BN312" s="38"/>
      <c r="BO312" s="38"/>
      <c r="BP312" s="117" t="str">
        <f t="shared" si="194"/>
        <v/>
      </c>
      <c r="BQ312" s="38"/>
      <c r="BR312" s="38"/>
      <c r="BS312" s="38"/>
      <c r="BT312" s="38"/>
      <c r="BV312" s="17">
        <f t="shared" si="188"/>
        <v>0</v>
      </c>
      <c r="BW312" s="17">
        <f t="shared" si="189"/>
        <v>0</v>
      </c>
      <c r="BX312" s="17">
        <f t="shared" si="190"/>
        <v>0</v>
      </c>
      <c r="BY312" s="17">
        <f t="shared" si="191"/>
        <v>0</v>
      </c>
      <c r="BZ312" s="17">
        <f t="shared" si="192"/>
        <v>0</v>
      </c>
      <c r="CA312" s="17">
        <f t="shared" si="193"/>
        <v>0</v>
      </c>
      <c r="CB312" s="17">
        <f t="shared" si="195"/>
        <v>0</v>
      </c>
      <c r="CC312" s="17">
        <f t="shared" si="196"/>
        <v>0</v>
      </c>
      <c r="CD312" s="17">
        <f t="shared" si="197"/>
        <v>0</v>
      </c>
      <c r="CE312" s="17">
        <f t="shared" si="198"/>
        <v>0</v>
      </c>
      <c r="CF312" s="17">
        <f t="shared" si="199"/>
        <v>0</v>
      </c>
      <c r="CG312" s="17">
        <f t="shared" si="200"/>
        <v>0</v>
      </c>
      <c r="CH312" s="17">
        <f t="shared" si="201"/>
        <v>0</v>
      </c>
      <c r="CI312" s="17">
        <f t="shared" si="202"/>
        <v>0</v>
      </c>
      <c r="CJ312" s="17">
        <f t="shared" si="203"/>
        <v>0</v>
      </c>
      <c r="CK312" s="17">
        <f t="shared" si="204"/>
        <v>0</v>
      </c>
      <c r="CL312" s="17">
        <f t="shared" si="205"/>
        <v>0</v>
      </c>
      <c r="CM312" s="17">
        <f t="shared" si="206"/>
        <v>0</v>
      </c>
      <c r="CN312" s="17">
        <f t="shared" si="207"/>
        <v>0</v>
      </c>
      <c r="CO312" s="17">
        <f t="shared" si="208"/>
        <v>0</v>
      </c>
      <c r="CP312" s="17">
        <f t="shared" si="209"/>
        <v>0</v>
      </c>
      <c r="CQ312" s="17">
        <f t="shared" si="210"/>
        <v>0</v>
      </c>
      <c r="CR312" s="17">
        <f t="shared" si="211"/>
        <v>0</v>
      </c>
      <c r="CS312" s="17">
        <f t="shared" si="212"/>
        <v>0</v>
      </c>
      <c r="CT312" s="17">
        <f t="shared" si="213"/>
        <v>0</v>
      </c>
      <c r="CU312" s="17">
        <f t="shared" si="214"/>
        <v>0</v>
      </c>
      <c r="CV312" s="17">
        <f t="shared" si="215"/>
        <v>0</v>
      </c>
      <c r="CW312" s="17">
        <f t="shared" si="216"/>
        <v>0</v>
      </c>
      <c r="CX312" s="17">
        <f t="shared" si="217"/>
        <v>0</v>
      </c>
      <c r="CY312" s="17">
        <f t="shared" si="218"/>
        <v>0</v>
      </c>
      <c r="CZ312" s="17">
        <f t="shared" si="219"/>
        <v>0</v>
      </c>
      <c r="DA312" s="17">
        <f t="shared" si="220"/>
        <v>0</v>
      </c>
      <c r="DB312" s="17">
        <f t="shared" si="221"/>
        <v>0</v>
      </c>
      <c r="DC312" s="17">
        <f t="shared" si="222"/>
        <v>0</v>
      </c>
      <c r="DD312" s="17">
        <f t="shared" si="223"/>
        <v>0</v>
      </c>
      <c r="DE312" s="17">
        <f t="shared" si="224"/>
        <v>0</v>
      </c>
      <c r="DF312" s="17">
        <f t="shared" si="225"/>
        <v>0</v>
      </c>
      <c r="DG312" s="17">
        <f t="shared" si="226"/>
        <v>0</v>
      </c>
    </row>
    <row r="313" spans="2:111" ht="15" customHeight="1" x14ac:dyDescent="0.2">
      <c r="B313" s="156">
        <v>305</v>
      </c>
      <c r="C313" s="157" t="str">
        <f t="shared" si="227"/>
        <v/>
      </c>
      <c r="D313" s="158" t="str">
        <f t="shared" si="187"/>
        <v>OK</v>
      </c>
      <c r="E313" s="159" t="e">
        <f>VLOOKUP('DATA SHEET'!$B$9,'Drill Size Info'!$T$2:$U$8,2,FALSE)</f>
        <v>#N/A</v>
      </c>
      <c r="F313" s="159" t="str">
        <f t="shared" si="228"/>
        <v/>
      </c>
      <c r="G313" s="91">
        <f t="shared" si="229"/>
        <v>0</v>
      </c>
      <c r="H313" s="160" t="s">
        <v>175</v>
      </c>
      <c r="I313" s="160" t="s">
        <v>175</v>
      </c>
      <c r="J313" s="160" t="str">
        <f>IF('DATA SHEET'!$B$10="NC-50","N/A","OK")</f>
        <v>OK</v>
      </c>
      <c r="K313" s="160" t="str">
        <f>IF('DATA SHEET'!$B$10="NC-50","N/A","OK")</f>
        <v>OK</v>
      </c>
      <c r="L313" s="160" t="str">
        <f t="shared" si="230"/>
        <v>OK</v>
      </c>
      <c r="M313" s="160" t="str">
        <f t="shared" si="231"/>
        <v>OK</v>
      </c>
      <c r="N313" s="160"/>
      <c r="O313" s="160"/>
      <c r="P313" s="160"/>
      <c r="Q313" s="160"/>
      <c r="R313" s="92" t="str">
        <f>IF(DI313&lt;&gt;"",
    IF(INT('Drill Size Info'!$AA$19)=INT('Drill Size Info'!$AB$19),
        --(INT('Drill Size Info'!$AA$19) &amp; "." &amp; DI313),
        IF(AND((--(INT('Drill Size Info'!$AA$19) &amp; "." &amp; DI313)&gt;=--('Drill Size Info'!$AA$19)), (--(INT('Drill Size Info'!$AA$19) &amp; "." &amp; DI313)&lt;=--('Drill Size Info'!$AB$19))),
            --(INT('Drill Size Info'!$AA$19) &amp; "." &amp; DI313),
            --(INT('Drill Size Info'!$AB$19) &amp; "." &amp; DI313)
        )
    ),
    IF(DH313&lt;&gt;"",
        IF(INT('Drill Size Info'!$AA$19)=INT('Drill Size Info'!$AB$19),
            --(INT('Drill Size Info'!$AA$19) &amp; "." &amp; LEFT(DH313,3)),
            IF(AND((--(INT('Drill Size Info'!$AA$19) &amp; "." &amp; LEFT(DH313,3))&gt;=--('Drill Size Info'!$AA$19)), (--(INT('Drill Size Info'!$AA$19) &amp; "." &amp; LEFT(DH313,3))&lt;=--('Drill Size Info'!$AB$19))),
                --(INT('Drill Size Info'!$AA$19) &amp; "." &amp; LEFT(DH313,3)),
                --(INT('Drill Size Info'!$AB$19) &amp; "." &amp; LEFT(DH313,3))
            )
        ),
        "OK"
    )
)</f>
        <v>OK</v>
      </c>
      <c r="S313" s="150" t="str">
        <f>IF(DJ313&lt;&gt;"",
    IF(INT('Drill Size Info'!$AA$19)=INT('Drill Size Info'!$AB$19),
        --(INT('Drill Size Info'!$AA$19) &amp; "." &amp; DJ313),
        IF(AND((--(INT('Drill Size Info'!$AA$19) &amp; "." &amp; DJ313)&gt;=--('Drill Size Info'!$AA$19)), (--(INT('Drill Size Info'!$AA$19) &amp; "." &amp; DJ313)&lt;=--('Drill Size Info'!$AB$19))),
            --(INT('Drill Size Info'!$AA$19) &amp; "." &amp; DJ313),
            --(INT('Drill Size Info'!$AB$19) &amp; "." &amp; DJ313)
        )
    ),
    IF(DH313&lt;&gt;"",
        IF(INT('Drill Size Info'!$AA$19)=INT('Drill Size Info'!$AB$19),
            --(INT('Drill Size Info'!$AA$19) &amp; "." &amp; RIGHT(DH313,3)),
            IF(AND((--(INT('Drill Size Info'!$AA$19) &amp; "." &amp; RIGHT(DH313,3))&gt;=--('Drill Size Info'!$AA$19)), (--(INT('Drill Size Info'!$AA$19) &amp; "." &amp; RIGHT(DH313,3))&lt;=--('Drill Size Info'!$AB$19))),
                --(INT('Drill Size Info'!$AA$19) &amp; "." &amp; RIGHT(DH313,3)),
                --(INT('Drill Size Info'!$AB$19) &amp; "." &amp; RIGHT(DH313,3))
            )
        ),
        "N/A"
    )
)</f>
        <v>N/A</v>
      </c>
      <c r="T313" s="150" t="str">
        <f>IF(DL313&lt;&gt;"",
    IF(INT('Drill Size Info'!$AA$19)=INT('Drill Size Info'!$AB$15),
        --(INT('Drill Size Info'!$AA$15) &amp; "." &amp; DL313),
        IF(AND((--(INT('Drill Size Info'!$AA$15) &amp; "." &amp; DL313)&gt;=--('Drill Size Info'!$AA$15)), (--(INT('Drill Size Info'!$AA$15) &amp; "." &amp; DL313)&lt;=--('Drill Size Info'!$AB$15))),
            --(INT('Drill Size Info'!$AA$15) &amp; "." &amp; DL313),
            --(INT('Drill Size Info'!$AB$15) &amp; "." &amp; DL313)
        )
    ),
    IF(DK313&lt;&gt;"",
        IF(INT('Drill Size Info'!$AA$15)=INT('Drill Size Info'!$AB$15),
            --(INT('Drill Size Info'!$AA$15) &amp; "." &amp; LEFT(DK313,3)),
            IF(AND((--(INT('Drill Size Info'!$AA$15) &amp; "." &amp; LEFT(DK313,3))&gt;=--('Drill Size Info'!$AA$15)), (--(INT('Drill Size Info'!$AA$15) &amp; "." &amp; LEFT(DK313,3))&lt;=--('Drill Size Info'!$AB$15))),
                --(INT('Drill Size Info'!$AA$15) &amp; "." &amp; LEFT(DK313,3)),
                --(INT('Drill Size Info'!$AB$15) &amp; "." &amp; LEFT(DK313,3))
            )
        ),
        "OK"
    )
)</f>
        <v>OK</v>
      </c>
      <c r="U313" s="150" t="str">
        <f>IF(DM313&lt;&gt;"",
    IF(INT('Drill Size Info'!$AA$19)=INT('Drill Size Info'!$AB$15),
        --(INT('Drill Size Info'!$AA$15) &amp; "." &amp; DM313),
        IF(AND((--(INT('Drill Size Info'!$AA$15) &amp; "." &amp; DM313)&gt;=--('Drill Size Info'!$AA$15)), (--(INT('Drill Size Info'!$AA$15) &amp; "." &amp; DM313)&lt;=--('Drill Size Info'!$AB$15))),
            --(INT('Drill Size Info'!$AA$15) &amp; "." &amp; DM313),
            --(INT('Drill Size Info'!$AB$15) &amp; "." &amp; DM313)
        )
    ),
    IF(DK313&lt;&gt;"",
        IF(INT('Drill Size Info'!$AA$15)=INT('Drill Size Info'!$AB$15),
            --(INT('Drill Size Info'!$AA$15) &amp; "." &amp; RIGHT(DK313,3)),
            IF(AND((--(INT('Drill Size Info'!$AA$15) &amp; "." &amp; RIGHT(DK313,3))&gt;=--('Drill Size Info'!$AA$15)), (--(INT('Drill Size Info'!$AA$15) &amp; "." &amp; RIGHT(DK313,3))&lt;=--('Drill Size Info'!$AB$15))),
                --(INT('Drill Size Info'!$AA$15) &amp; "." &amp; RIGHT(DK313,3)),
                --(INT('Drill Size Info'!$AB$15) &amp; "." &amp; RIGHT(DK313,3))
            )
        ),
        "N/A"
    )
)</f>
        <v>N/A</v>
      </c>
      <c r="V313" s="161"/>
      <c r="W313" s="161"/>
      <c r="X313" s="161"/>
      <c r="Y313" s="161"/>
      <c r="Z313" s="161"/>
      <c r="AA313" s="162"/>
      <c r="AB313" s="162"/>
      <c r="AC313" s="162"/>
      <c r="AD313" s="162"/>
      <c r="AE313" s="162"/>
      <c r="AF313" s="162"/>
      <c r="AG313" s="162"/>
      <c r="AH313" s="162"/>
      <c r="AI313" s="162"/>
      <c r="AJ313" s="162"/>
      <c r="AK313" s="162"/>
      <c r="AL313" s="162"/>
      <c r="AM313" s="162"/>
      <c r="AN313" s="162"/>
      <c r="AO313" s="162"/>
      <c r="AP313" s="162"/>
      <c r="AQ313" s="162"/>
      <c r="AR313" s="162"/>
      <c r="AS313" s="162"/>
      <c r="AT313" s="162"/>
      <c r="AU313" s="162"/>
      <c r="AV313" s="162"/>
      <c r="AW313" s="162"/>
      <c r="AX313" s="162"/>
      <c r="AY313" s="162"/>
      <c r="AZ313" s="162"/>
      <c r="BA313" s="162"/>
      <c r="BB313" s="163"/>
      <c r="BC313" s="163"/>
      <c r="BD313" s="163"/>
      <c r="BE313" s="164"/>
      <c r="BF313" s="165"/>
      <c r="BG313" s="162"/>
      <c r="BH313" s="162"/>
      <c r="BI313" s="164"/>
      <c r="BJ313" s="38"/>
      <c r="BK313" s="38"/>
      <c r="BL313" s="38"/>
      <c r="BM313" s="38"/>
      <c r="BN313" s="38"/>
      <c r="BO313" s="38"/>
      <c r="BP313" s="117" t="str">
        <f t="shared" si="194"/>
        <v/>
      </c>
      <c r="BQ313" s="38"/>
      <c r="BR313" s="38"/>
      <c r="BS313" s="38"/>
      <c r="BT313" s="38"/>
      <c r="BV313" s="17">
        <f t="shared" si="188"/>
        <v>0</v>
      </c>
      <c r="BW313" s="17">
        <f t="shared" si="189"/>
        <v>0</v>
      </c>
      <c r="BX313" s="17">
        <f t="shared" si="190"/>
        <v>0</v>
      </c>
      <c r="BY313" s="17">
        <f t="shared" si="191"/>
        <v>0</v>
      </c>
      <c r="BZ313" s="17">
        <f t="shared" si="192"/>
        <v>0</v>
      </c>
      <c r="CA313" s="17">
        <f t="shared" si="193"/>
        <v>0</v>
      </c>
      <c r="CB313" s="17">
        <f t="shared" si="195"/>
        <v>0</v>
      </c>
      <c r="CC313" s="17">
        <f t="shared" si="196"/>
        <v>0</v>
      </c>
      <c r="CD313" s="17">
        <f t="shared" si="197"/>
        <v>0</v>
      </c>
      <c r="CE313" s="17">
        <f t="shared" si="198"/>
        <v>0</v>
      </c>
      <c r="CF313" s="17">
        <f t="shared" si="199"/>
        <v>0</v>
      </c>
      <c r="CG313" s="17">
        <f t="shared" si="200"/>
        <v>0</v>
      </c>
      <c r="CH313" s="17">
        <f t="shared" si="201"/>
        <v>0</v>
      </c>
      <c r="CI313" s="17">
        <f t="shared" si="202"/>
        <v>0</v>
      </c>
      <c r="CJ313" s="17">
        <f t="shared" si="203"/>
        <v>0</v>
      </c>
      <c r="CK313" s="17">
        <f t="shared" si="204"/>
        <v>0</v>
      </c>
      <c r="CL313" s="17">
        <f t="shared" si="205"/>
        <v>0</v>
      </c>
      <c r="CM313" s="17">
        <f t="shared" si="206"/>
        <v>0</v>
      </c>
      <c r="CN313" s="17">
        <f t="shared" si="207"/>
        <v>0</v>
      </c>
      <c r="CO313" s="17">
        <f t="shared" si="208"/>
        <v>0</v>
      </c>
      <c r="CP313" s="17">
        <f t="shared" si="209"/>
        <v>0</v>
      </c>
      <c r="CQ313" s="17">
        <f t="shared" si="210"/>
        <v>0</v>
      </c>
      <c r="CR313" s="17">
        <f t="shared" si="211"/>
        <v>0</v>
      </c>
      <c r="CS313" s="17">
        <f t="shared" si="212"/>
        <v>0</v>
      </c>
      <c r="CT313" s="17">
        <f t="shared" si="213"/>
        <v>0</v>
      </c>
      <c r="CU313" s="17">
        <f t="shared" si="214"/>
        <v>0</v>
      </c>
      <c r="CV313" s="17">
        <f t="shared" si="215"/>
        <v>0</v>
      </c>
      <c r="CW313" s="17">
        <f t="shared" si="216"/>
        <v>0</v>
      </c>
      <c r="CX313" s="17">
        <f t="shared" si="217"/>
        <v>0</v>
      </c>
      <c r="CY313" s="17">
        <f t="shared" si="218"/>
        <v>0</v>
      </c>
      <c r="CZ313" s="17">
        <f t="shared" si="219"/>
        <v>0</v>
      </c>
      <c r="DA313" s="17">
        <f t="shared" si="220"/>
        <v>0</v>
      </c>
      <c r="DB313" s="17">
        <f t="shared" si="221"/>
        <v>0</v>
      </c>
      <c r="DC313" s="17">
        <f t="shared" si="222"/>
        <v>0</v>
      </c>
      <c r="DD313" s="17">
        <f t="shared" si="223"/>
        <v>0</v>
      </c>
      <c r="DE313" s="17">
        <f t="shared" si="224"/>
        <v>0</v>
      </c>
      <c r="DF313" s="17">
        <f t="shared" si="225"/>
        <v>0</v>
      </c>
      <c r="DG313" s="17">
        <f t="shared" si="226"/>
        <v>0</v>
      </c>
    </row>
    <row r="314" spans="2:111" ht="15" customHeight="1" x14ac:dyDescent="0.2">
      <c r="B314" s="156">
        <v>306</v>
      </c>
      <c r="C314" s="157" t="str">
        <f t="shared" si="227"/>
        <v/>
      </c>
      <c r="D314" s="158" t="str">
        <f t="shared" si="187"/>
        <v>OK</v>
      </c>
      <c r="E314" s="159" t="e">
        <f>VLOOKUP('DATA SHEET'!$B$9,'Drill Size Info'!$T$2:$U$8,2,FALSE)</f>
        <v>#N/A</v>
      </c>
      <c r="F314" s="159" t="str">
        <f t="shared" si="228"/>
        <v/>
      </c>
      <c r="G314" s="91">
        <f t="shared" si="229"/>
        <v>0</v>
      </c>
      <c r="H314" s="160" t="s">
        <v>175</v>
      </c>
      <c r="I314" s="160" t="s">
        <v>175</v>
      </c>
      <c r="J314" s="160" t="str">
        <f>IF('DATA SHEET'!$B$10="NC-50","N/A","OK")</f>
        <v>OK</v>
      </c>
      <c r="K314" s="160" t="str">
        <f>IF('DATA SHEET'!$B$10="NC-50","N/A","OK")</f>
        <v>OK</v>
      </c>
      <c r="L314" s="160" t="str">
        <f t="shared" si="230"/>
        <v>OK</v>
      </c>
      <c r="M314" s="160" t="str">
        <f t="shared" si="231"/>
        <v>OK</v>
      </c>
      <c r="N314" s="160"/>
      <c r="O314" s="160"/>
      <c r="P314" s="160"/>
      <c r="Q314" s="160"/>
      <c r="R314" s="92" t="str">
        <f>IF(DI314&lt;&gt;"",
    IF(INT('Drill Size Info'!$AA$19)=INT('Drill Size Info'!$AB$19),
        --(INT('Drill Size Info'!$AA$19) &amp; "." &amp; DI314),
        IF(AND((--(INT('Drill Size Info'!$AA$19) &amp; "." &amp; DI314)&gt;=--('Drill Size Info'!$AA$19)), (--(INT('Drill Size Info'!$AA$19) &amp; "." &amp; DI314)&lt;=--('Drill Size Info'!$AB$19))),
            --(INT('Drill Size Info'!$AA$19) &amp; "." &amp; DI314),
            --(INT('Drill Size Info'!$AB$19) &amp; "." &amp; DI314)
        )
    ),
    IF(DH314&lt;&gt;"",
        IF(INT('Drill Size Info'!$AA$19)=INT('Drill Size Info'!$AB$19),
            --(INT('Drill Size Info'!$AA$19) &amp; "." &amp; LEFT(DH314,3)),
            IF(AND((--(INT('Drill Size Info'!$AA$19) &amp; "." &amp; LEFT(DH314,3))&gt;=--('Drill Size Info'!$AA$19)), (--(INT('Drill Size Info'!$AA$19) &amp; "." &amp; LEFT(DH314,3))&lt;=--('Drill Size Info'!$AB$19))),
                --(INT('Drill Size Info'!$AA$19) &amp; "." &amp; LEFT(DH314,3)),
                --(INT('Drill Size Info'!$AB$19) &amp; "." &amp; LEFT(DH314,3))
            )
        ),
        "OK"
    )
)</f>
        <v>OK</v>
      </c>
      <c r="S314" s="150" t="str">
        <f>IF(DJ314&lt;&gt;"",
    IF(INT('Drill Size Info'!$AA$19)=INT('Drill Size Info'!$AB$19),
        --(INT('Drill Size Info'!$AA$19) &amp; "." &amp; DJ314),
        IF(AND((--(INT('Drill Size Info'!$AA$19) &amp; "." &amp; DJ314)&gt;=--('Drill Size Info'!$AA$19)), (--(INT('Drill Size Info'!$AA$19) &amp; "." &amp; DJ314)&lt;=--('Drill Size Info'!$AB$19))),
            --(INT('Drill Size Info'!$AA$19) &amp; "." &amp; DJ314),
            --(INT('Drill Size Info'!$AB$19) &amp; "." &amp; DJ314)
        )
    ),
    IF(DH314&lt;&gt;"",
        IF(INT('Drill Size Info'!$AA$19)=INT('Drill Size Info'!$AB$19),
            --(INT('Drill Size Info'!$AA$19) &amp; "." &amp; RIGHT(DH314,3)),
            IF(AND((--(INT('Drill Size Info'!$AA$19) &amp; "." &amp; RIGHT(DH314,3))&gt;=--('Drill Size Info'!$AA$19)), (--(INT('Drill Size Info'!$AA$19) &amp; "." &amp; RIGHT(DH314,3))&lt;=--('Drill Size Info'!$AB$19))),
                --(INT('Drill Size Info'!$AA$19) &amp; "." &amp; RIGHT(DH314,3)),
                --(INT('Drill Size Info'!$AB$19) &amp; "." &amp; RIGHT(DH314,3))
            )
        ),
        "N/A"
    )
)</f>
        <v>N/A</v>
      </c>
      <c r="T314" s="150" t="str">
        <f>IF(DL314&lt;&gt;"",
    IF(INT('Drill Size Info'!$AA$19)=INT('Drill Size Info'!$AB$15),
        --(INT('Drill Size Info'!$AA$15) &amp; "." &amp; DL314),
        IF(AND((--(INT('Drill Size Info'!$AA$15) &amp; "." &amp; DL314)&gt;=--('Drill Size Info'!$AA$15)), (--(INT('Drill Size Info'!$AA$15) &amp; "." &amp; DL314)&lt;=--('Drill Size Info'!$AB$15))),
            --(INT('Drill Size Info'!$AA$15) &amp; "." &amp; DL314),
            --(INT('Drill Size Info'!$AB$15) &amp; "." &amp; DL314)
        )
    ),
    IF(DK314&lt;&gt;"",
        IF(INT('Drill Size Info'!$AA$15)=INT('Drill Size Info'!$AB$15),
            --(INT('Drill Size Info'!$AA$15) &amp; "." &amp; LEFT(DK314,3)),
            IF(AND((--(INT('Drill Size Info'!$AA$15) &amp; "." &amp; LEFT(DK314,3))&gt;=--('Drill Size Info'!$AA$15)), (--(INT('Drill Size Info'!$AA$15) &amp; "." &amp; LEFT(DK314,3))&lt;=--('Drill Size Info'!$AB$15))),
                --(INT('Drill Size Info'!$AA$15) &amp; "." &amp; LEFT(DK314,3)),
                --(INT('Drill Size Info'!$AB$15) &amp; "." &amp; LEFT(DK314,3))
            )
        ),
        "OK"
    )
)</f>
        <v>OK</v>
      </c>
      <c r="U314" s="150" t="str">
        <f>IF(DM314&lt;&gt;"",
    IF(INT('Drill Size Info'!$AA$19)=INT('Drill Size Info'!$AB$15),
        --(INT('Drill Size Info'!$AA$15) &amp; "." &amp; DM314),
        IF(AND((--(INT('Drill Size Info'!$AA$15) &amp; "." &amp; DM314)&gt;=--('Drill Size Info'!$AA$15)), (--(INT('Drill Size Info'!$AA$15) &amp; "." &amp; DM314)&lt;=--('Drill Size Info'!$AB$15))),
            --(INT('Drill Size Info'!$AA$15) &amp; "." &amp; DM314),
            --(INT('Drill Size Info'!$AB$15) &amp; "." &amp; DM314)
        )
    ),
    IF(DK314&lt;&gt;"",
        IF(INT('Drill Size Info'!$AA$15)=INT('Drill Size Info'!$AB$15),
            --(INT('Drill Size Info'!$AA$15) &amp; "." &amp; RIGHT(DK314,3)),
            IF(AND((--(INT('Drill Size Info'!$AA$15) &amp; "." &amp; RIGHT(DK314,3))&gt;=--('Drill Size Info'!$AA$15)), (--(INT('Drill Size Info'!$AA$15) &amp; "." &amp; RIGHT(DK314,3))&lt;=--('Drill Size Info'!$AB$15))),
                --(INT('Drill Size Info'!$AA$15) &amp; "." &amp; RIGHT(DK314,3)),
                --(INT('Drill Size Info'!$AB$15) &amp; "." &amp; RIGHT(DK314,3))
            )
        ),
        "N/A"
    )
)</f>
        <v>N/A</v>
      </c>
      <c r="V314" s="161"/>
      <c r="W314" s="161"/>
      <c r="X314" s="161"/>
      <c r="Y314" s="161"/>
      <c r="Z314" s="161"/>
      <c r="AA314" s="162"/>
      <c r="AB314" s="162"/>
      <c r="AC314" s="162"/>
      <c r="AD314" s="162"/>
      <c r="AE314" s="162"/>
      <c r="AF314" s="162"/>
      <c r="AG314" s="162"/>
      <c r="AH314" s="162"/>
      <c r="AI314" s="162"/>
      <c r="AJ314" s="162"/>
      <c r="AK314" s="162"/>
      <c r="AL314" s="162"/>
      <c r="AM314" s="162"/>
      <c r="AN314" s="162"/>
      <c r="AO314" s="162"/>
      <c r="AP314" s="162"/>
      <c r="AQ314" s="162"/>
      <c r="AR314" s="162"/>
      <c r="AS314" s="162"/>
      <c r="AT314" s="162"/>
      <c r="AU314" s="162"/>
      <c r="AV314" s="162"/>
      <c r="AW314" s="162"/>
      <c r="AX314" s="162"/>
      <c r="AY314" s="162"/>
      <c r="AZ314" s="162"/>
      <c r="BA314" s="162"/>
      <c r="BB314" s="163"/>
      <c r="BC314" s="163"/>
      <c r="BD314" s="163"/>
      <c r="BE314" s="164"/>
      <c r="BF314" s="165"/>
      <c r="BG314" s="162"/>
      <c r="BH314" s="162"/>
      <c r="BI314" s="164"/>
      <c r="BJ314" s="38"/>
      <c r="BK314" s="38"/>
      <c r="BL314" s="38"/>
      <c r="BM314" s="38"/>
      <c r="BN314" s="38"/>
      <c r="BO314" s="38"/>
      <c r="BP314" s="117" t="str">
        <f t="shared" si="194"/>
        <v/>
      </c>
      <c r="BQ314" s="38"/>
      <c r="BR314" s="38"/>
      <c r="BS314" s="38"/>
      <c r="BT314" s="38"/>
      <c r="BV314" s="17">
        <f t="shared" si="188"/>
        <v>0</v>
      </c>
      <c r="BW314" s="17">
        <f t="shared" si="189"/>
        <v>0</v>
      </c>
      <c r="BX314" s="17">
        <f t="shared" si="190"/>
        <v>0</v>
      </c>
      <c r="BY314" s="17">
        <f t="shared" si="191"/>
        <v>0</v>
      </c>
      <c r="BZ314" s="17">
        <f t="shared" si="192"/>
        <v>0</v>
      </c>
      <c r="CA314" s="17">
        <f t="shared" si="193"/>
        <v>0</v>
      </c>
      <c r="CB314" s="17">
        <f t="shared" si="195"/>
        <v>0</v>
      </c>
      <c r="CC314" s="17">
        <f t="shared" si="196"/>
        <v>0</v>
      </c>
      <c r="CD314" s="17">
        <f t="shared" si="197"/>
        <v>0</v>
      </c>
      <c r="CE314" s="17">
        <f t="shared" si="198"/>
        <v>0</v>
      </c>
      <c r="CF314" s="17">
        <f t="shared" si="199"/>
        <v>0</v>
      </c>
      <c r="CG314" s="17">
        <f t="shared" si="200"/>
        <v>0</v>
      </c>
      <c r="CH314" s="17">
        <f t="shared" si="201"/>
        <v>0</v>
      </c>
      <c r="CI314" s="17">
        <f t="shared" si="202"/>
        <v>0</v>
      </c>
      <c r="CJ314" s="17">
        <f t="shared" si="203"/>
        <v>0</v>
      </c>
      <c r="CK314" s="17">
        <f t="shared" si="204"/>
        <v>0</v>
      </c>
      <c r="CL314" s="17">
        <f t="shared" si="205"/>
        <v>0</v>
      </c>
      <c r="CM314" s="17">
        <f t="shared" si="206"/>
        <v>0</v>
      </c>
      <c r="CN314" s="17">
        <f t="shared" si="207"/>
        <v>0</v>
      </c>
      <c r="CO314" s="17">
        <f t="shared" si="208"/>
        <v>0</v>
      </c>
      <c r="CP314" s="17">
        <f t="shared" si="209"/>
        <v>0</v>
      </c>
      <c r="CQ314" s="17">
        <f t="shared" si="210"/>
        <v>0</v>
      </c>
      <c r="CR314" s="17">
        <f t="shared" si="211"/>
        <v>0</v>
      </c>
      <c r="CS314" s="17">
        <f t="shared" si="212"/>
        <v>0</v>
      </c>
      <c r="CT314" s="17">
        <f t="shared" si="213"/>
        <v>0</v>
      </c>
      <c r="CU314" s="17">
        <f t="shared" si="214"/>
        <v>0</v>
      </c>
      <c r="CV314" s="17">
        <f t="shared" si="215"/>
        <v>0</v>
      </c>
      <c r="CW314" s="17">
        <f t="shared" si="216"/>
        <v>0</v>
      </c>
      <c r="CX314" s="17">
        <f t="shared" si="217"/>
        <v>0</v>
      </c>
      <c r="CY314" s="17">
        <f t="shared" si="218"/>
        <v>0</v>
      </c>
      <c r="CZ314" s="17">
        <f t="shared" si="219"/>
        <v>0</v>
      </c>
      <c r="DA314" s="17">
        <f t="shared" si="220"/>
        <v>0</v>
      </c>
      <c r="DB314" s="17">
        <f t="shared" si="221"/>
        <v>0</v>
      </c>
      <c r="DC314" s="17">
        <f t="shared" si="222"/>
        <v>0</v>
      </c>
      <c r="DD314" s="17">
        <f t="shared" si="223"/>
        <v>0</v>
      </c>
      <c r="DE314" s="17">
        <f t="shared" si="224"/>
        <v>0</v>
      </c>
      <c r="DF314" s="17">
        <f t="shared" si="225"/>
        <v>0</v>
      </c>
      <c r="DG314" s="17">
        <f t="shared" si="226"/>
        <v>0</v>
      </c>
    </row>
    <row r="315" spans="2:111" ht="15" customHeight="1" x14ac:dyDescent="0.2">
      <c r="B315" s="156">
        <v>307</v>
      </c>
      <c r="C315" s="157" t="str">
        <f t="shared" si="227"/>
        <v/>
      </c>
      <c r="D315" s="158" t="str">
        <f t="shared" si="187"/>
        <v>OK</v>
      </c>
      <c r="E315" s="159" t="e">
        <f>VLOOKUP('DATA SHEET'!$B$9,'Drill Size Info'!$T$2:$U$8,2,FALSE)</f>
        <v>#N/A</v>
      </c>
      <c r="F315" s="159" t="str">
        <f t="shared" si="228"/>
        <v/>
      </c>
      <c r="G315" s="91">
        <f t="shared" si="229"/>
        <v>0</v>
      </c>
      <c r="H315" s="160" t="s">
        <v>175</v>
      </c>
      <c r="I315" s="160" t="s">
        <v>175</v>
      </c>
      <c r="J315" s="160" t="str">
        <f>IF('DATA SHEET'!$B$10="NC-50","N/A","OK")</f>
        <v>OK</v>
      </c>
      <c r="K315" s="160" t="str">
        <f>IF('DATA SHEET'!$B$10="NC-50","N/A","OK")</f>
        <v>OK</v>
      </c>
      <c r="L315" s="160" t="str">
        <f t="shared" si="230"/>
        <v>OK</v>
      </c>
      <c r="M315" s="160" t="str">
        <f t="shared" si="231"/>
        <v>OK</v>
      </c>
      <c r="N315" s="160"/>
      <c r="O315" s="160"/>
      <c r="P315" s="160"/>
      <c r="Q315" s="160"/>
      <c r="R315" s="92" t="str">
        <f>IF(DI315&lt;&gt;"",
    IF(INT('Drill Size Info'!$AA$19)=INT('Drill Size Info'!$AB$19),
        --(INT('Drill Size Info'!$AA$19) &amp; "." &amp; DI315),
        IF(AND((--(INT('Drill Size Info'!$AA$19) &amp; "." &amp; DI315)&gt;=--('Drill Size Info'!$AA$19)), (--(INT('Drill Size Info'!$AA$19) &amp; "." &amp; DI315)&lt;=--('Drill Size Info'!$AB$19))),
            --(INT('Drill Size Info'!$AA$19) &amp; "." &amp; DI315),
            --(INT('Drill Size Info'!$AB$19) &amp; "." &amp; DI315)
        )
    ),
    IF(DH315&lt;&gt;"",
        IF(INT('Drill Size Info'!$AA$19)=INT('Drill Size Info'!$AB$19),
            --(INT('Drill Size Info'!$AA$19) &amp; "." &amp; LEFT(DH315,3)),
            IF(AND((--(INT('Drill Size Info'!$AA$19) &amp; "." &amp; LEFT(DH315,3))&gt;=--('Drill Size Info'!$AA$19)), (--(INT('Drill Size Info'!$AA$19) &amp; "." &amp; LEFT(DH315,3))&lt;=--('Drill Size Info'!$AB$19))),
                --(INT('Drill Size Info'!$AA$19) &amp; "." &amp; LEFT(DH315,3)),
                --(INT('Drill Size Info'!$AB$19) &amp; "." &amp; LEFT(DH315,3))
            )
        ),
        "OK"
    )
)</f>
        <v>OK</v>
      </c>
      <c r="S315" s="150" t="str">
        <f>IF(DJ315&lt;&gt;"",
    IF(INT('Drill Size Info'!$AA$19)=INT('Drill Size Info'!$AB$19),
        --(INT('Drill Size Info'!$AA$19) &amp; "." &amp; DJ315),
        IF(AND((--(INT('Drill Size Info'!$AA$19) &amp; "." &amp; DJ315)&gt;=--('Drill Size Info'!$AA$19)), (--(INT('Drill Size Info'!$AA$19) &amp; "." &amp; DJ315)&lt;=--('Drill Size Info'!$AB$19))),
            --(INT('Drill Size Info'!$AA$19) &amp; "." &amp; DJ315),
            --(INT('Drill Size Info'!$AB$19) &amp; "." &amp; DJ315)
        )
    ),
    IF(DH315&lt;&gt;"",
        IF(INT('Drill Size Info'!$AA$19)=INT('Drill Size Info'!$AB$19),
            --(INT('Drill Size Info'!$AA$19) &amp; "." &amp; RIGHT(DH315,3)),
            IF(AND((--(INT('Drill Size Info'!$AA$19) &amp; "." &amp; RIGHT(DH315,3))&gt;=--('Drill Size Info'!$AA$19)), (--(INT('Drill Size Info'!$AA$19) &amp; "." &amp; RIGHT(DH315,3))&lt;=--('Drill Size Info'!$AB$19))),
                --(INT('Drill Size Info'!$AA$19) &amp; "." &amp; RIGHT(DH315,3)),
                --(INT('Drill Size Info'!$AB$19) &amp; "." &amp; RIGHT(DH315,3))
            )
        ),
        "N/A"
    )
)</f>
        <v>N/A</v>
      </c>
      <c r="T315" s="150" t="str">
        <f>IF(DL315&lt;&gt;"",
    IF(INT('Drill Size Info'!$AA$19)=INT('Drill Size Info'!$AB$15),
        --(INT('Drill Size Info'!$AA$15) &amp; "." &amp; DL315),
        IF(AND((--(INT('Drill Size Info'!$AA$15) &amp; "." &amp; DL315)&gt;=--('Drill Size Info'!$AA$15)), (--(INT('Drill Size Info'!$AA$15) &amp; "." &amp; DL315)&lt;=--('Drill Size Info'!$AB$15))),
            --(INT('Drill Size Info'!$AA$15) &amp; "." &amp; DL315),
            --(INT('Drill Size Info'!$AB$15) &amp; "." &amp; DL315)
        )
    ),
    IF(DK315&lt;&gt;"",
        IF(INT('Drill Size Info'!$AA$15)=INT('Drill Size Info'!$AB$15),
            --(INT('Drill Size Info'!$AA$15) &amp; "." &amp; LEFT(DK315,3)),
            IF(AND((--(INT('Drill Size Info'!$AA$15) &amp; "." &amp; LEFT(DK315,3))&gt;=--('Drill Size Info'!$AA$15)), (--(INT('Drill Size Info'!$AA$15) &amp; "." &amp; LEFT(DK315,3))&lt;=--('Drill Size Info'!$AB$15))),
                --(INT('Drill Size Info'!$AA$15) &amp; "." &amp; LEFT(DK315,3)),
                --(INT('Drill Size Info'!$AB$15) &amp; "." &amp; LEFT(DK315,3))
            )
        ),
        "OK"
    )
)</f>
        <v>OK</v>
      </c>
      <c r="U315" s="150" t="str">
        <f>IF(DM315&lt;&gt;"",
    IF(INT('Drill Size Info'!$AA$19)=INT('Drill Size Info'!$AB$15),
        --(INT('Drill Size Info'!$AA$15) &amp; "." &amp; DM315),
        IF(AND((--(INT('Drill Size Info'!$AA$15) &amp; "." &amp; DM315)&gt;=--('Drill Size Info'!$AA$15)), (--(INT('Drill Size Info'!$AA$15) &amp; "." &amp; DM315)&lt;=--('Drill Size Info'!$AB$15))),
            --(INT('Drill Size Info'!$AA$15) &amp; "." &amp; DM315),
            --(INT('Drill Size Info'!$AB$15) &amp; "." &amp; DM315)
        )
    ),
    IF(DK315&lt;&gt;"",
        IF(INT('Drill Size Info'!$AA$15)=INT('Drill Size Info'!$AB$15),
            --(INT('Drill Size Info'!$AA$15) &amp; "." &amp; RIGHT(DK315,3)),
            IF(AND((--(INT('Drill Size Info'!$AA$15) &amp; "." &amp; RIGHT(DK315,3))&gt;=--('Drill Size Info'!$AA$15)), (--(INT('Drill Size Info'!$AA$15) &amp; "." &amp; RIGHT(DK315,3))&lt;=--('Drill Size Info'!$AB$15))),
                --(INT('Drill Size Info'!$AA$15) &amp; "." &amp; RIGHT(DK315,3)),
                --(INT('Drill Size Info'!$AB$15) &amp; "." &amp; RIGHT(DK315,3))
            )
        ),
        "N/A"
    )
)</f>
        <v>N/A</v>
      </c>
      <c r="V315" s="161"/>
      <c r="W315" s="161"/>
      <c r="X315" s="161"/>
      <c r="Y315" s="161"/>
      <c r="Z315" s="161"/>
      <c r="AA315" s="162"/>
      <c r="AB315" s="162"/>
      <c r="AC315" s="162"/>
      <c r="AD315" s="162"/>
      <c r="AE315" s="162"/>
      <c r="AF315" s="162"/>
      <c r="AG315" s="162"/>
      <c r="AH315" s="162"/>
      <c r="AI315" s="162"/>
      <c r="AJ315" s="162"/>
      <c r="AK315" s="162"/>
      <c r="AL315" s="162"/>
      <c r="AM315" s="162"/>
      <c r="AN315" s="162"/>
      <c r="AO315" s="162"/>
      <c r="AP315" s="162"/>
      <c r="AQ315" s="162"/>
      <c r="AR315" s="162"/>
      <c r="AS315" s="162"/>
      <c r="AT315" s="162"/>
      <c r="AU315" s="162"/>
      <c r="AV315" s="162"/>
      <c r="AW315" s="162"/>
      <c r="AX315" s="162"/>
      <c r="AY315" s="162"/>
      <c r="AZ315" s="162"/>
      <c r="BA315" s="162"/>
      <c r="BB315" s="163"/>
      <c r="BC315" s="163"/>
      <c r="BD315" s="163"/>
      <c r="BE315" s="164"/>
      <c r="BF315" s="165"/>
      <c r="BG315" s="162"/>
      <c r="BH315" s="162"/>
      <c r="BI315" s="164"/>
      <c r="BJ315" s="38"/>
      <c r="BK315" s="38"/>
      <c r="BL315" s="38"/>
      <c r="BM315" s="38"/>
      <c r="BN315" s="38"/>
      <c r="BO315" s="38"/>
      <c r="BP315" s="117" t="str">
        <f t="shared" si="194"/>
        <v/>
      </c>
      <c r="BQ315" s="38"/>
      <c r="BR315" s="38"/>
      <c r="BS315" s="38"/>
      <c r="BT315" s="38"/>
      <c r="BV315" s="17">
        <f t="shared" si="188"/>
        <v>0</v>
      </c>
      <c r="BW315" s="17">
        <f t="shared" si="189"/>
        <v>0</v>
      </c>
      <c r="BX315" s="17">
        <f t="shared" si="190"/>
        <v>0</v>
      </c>
      <c r="BY315" s="17">
        <f t="shared" si="191"/>
        <v>0</v>
      </c>
      <c r="BZ315" s="17">
        <f t="shared" si="192"/>
        <v>0</v>
      </c>
      <c r="CA315" s="17">
        <f t="shared" si="193"/>
        <v>0</v>
      </c>
      <c r="CB315" s="17">
        <f t="shared" si="195"/>
        <v>0</v>
      </c>
      <c r="CC315" s="17">
        <f t="shared" si="196"/>
        <v>0</v>
      </c>
      <c r="CD315" s="17">
        <f t="shared" si="197"/>
        <v>0</v>
      </c>
      <c r="CE315" s="17">
        <f t="shared" si="198"/>
        <v>0</v>
      </c>
      <c r="CF315" s="17">
        <f t="shared" si="199"/>
        <v>0</v>
      </c>
      <c r="CG315" s="17">
        <f t="shared" si="200"/>
        <v>0</v>
      </c>
      <c r="CH315" s="17">
        <f t="shared" si="201"/>
        <v>0</v>
      </c>
      <c r="CI315" s="17">
        <f t="shared" si="202"/>
        <v>0</v>
      </c>
      <c r="CJ315" s="17">
        <f t="shared" si="203"/>
        <v>0</v>
      </c>
      <c r="CK315" s="17">
        <f t="shared" si="204"/>
        <v>0</v>
      </c>
      <c r="CL315" s="17">
        <f t="shared" si="205"/>
        <v>0</v>
      </c>
      <c r="CM315" s="17">
        <f t="shared" si="206"/>
        <v>0</v>
      </c>
      <c r="CN315" s="17">
        <f t="shared" si="207"/>
        <v>0</v>
      </c>
      <c r="CO315" s="17">
        <f t="shared" si="208"/>
        <v>0</v>
      </c>
      <c r="CP315" s="17">
        <f t="shared" si="209"/>
        <v>0</v>
      </c>
      <c r="CQ315" s="17">
        <f t="shared" si="210"/>
        <v>0</v>
      </c>
      <c r="CR315" s="17">
        <f t="shared" si="211"/>
        <v>0</v>
      </c>
      <c r="CS315" s="17">
        <f t="shared" si="212"/>
        <v>0</v>
      </c>
      <c r="CT315" s="17">
        <f t="shared" si="213"/>
        <v>0</v>
      </c>
      <c r="CU315" s="17">
        <f t="shared" si="214"/>
        <v>0</v>
      </c>
      <c r="CV315" s="17">
        <f t="shared" si="215"/>
        <v>0</v>
      </c>
      <c r="CW315" s="17">
        <f t="shared" si="216"/>
        <v>0</v>
      </c>
      <c r="CX315" s="17">
        <f t="shared" si="217"/>
        <v>0</v>
      </c>
      <c r="CY315" s="17">
        <f t="shared" si="218"/>
        <v>0</v>
      </c>
      <c r="CZ315" s="17">
        <f t="shared" si="219"/>
        <v>0</v>
      </c>
      <c r="DA315" s="17">
        <f t="shared" si="220"/>
        <v>0</v>
      </c>
      <c r="DB315" s="17">
        <f t="shared" si="221"/>
        <v>0</v>
      </c>
      <c r="DC315" s="17">
        <f t="shared" si="222"/>
        <v>0</v>
      </c>
      <c r="DD315" s="17">
        <f t="shared" si="223"/>
        <v>0</v>
      </c>
      <c r="DE315" s="17">
        <f t="shared" si="224"/>
        <v>0</v>
      </c>
      <c r="DF315" s="17">
        <f t="shared" si="225"/>
        <v>0</v>
      </c>
      <c r="DG315" s="17">
        <f t="shared" si="226"/>
        <v>0</v>
      </c>
    </row>
    <row r="316" spans="2:111" ht="15" customHeight="1" x14ac:dyDescent="0.2">
      <c r="B316" s="156">
        <v>308</v>
      </c>
      <c r="C316" s="157" t="str">
        <f t="shared" si="227"/>
        <v/>
      </c>
      <c r="D316" s="158" t="str">
        <f t="shared" si="187"/>
        <v>OK</v>
      </c>
      <c r="E316" s="159" t="e">
        <f>VLOOKUP('DATA SHEET'!$B$9,'Drill Size Info'!$T$2:$U$8,2,FALSE)</f>
        <v>#N/A</v>
      </c>
      <c r="F316" s="159" t="str">
        <f t="shared" si="228"/>
        <v/>
      </c>
      <c r="G316" s="91">
        <f t="shared" si="229"/>
        <v>0</v>
      </c>
      <c r="H316" s="160" t="s">
        <v>175</v>
      </c>
      <c r="I316" s="160" t="s">
        <v>175</v>
      </c>
      <c r="J316" s="160" t="str">
        <f>IF('DATA SHEET'!$B$10="NC-50","N/A","OK")</f>
        <v>OK</v>
      </c>
      <c r="K316" s="160" t="str">
        <f>IF('DATA SHEET'!$B$10="NC-50","N/A","OK")</f>
        <v>OK</v>
      </c>
      <c r="L316" s="160" t="str">
        <f t="shared" si="230"/>
        <v>OK</v>
      </c>
      <c r="M316" s="160" t="str">
        <f t="shared" si="231"/>
        <v>OK</v>
      </c>
      <c r="N316" s="160"/>
      <c r="O316" s="160"/>
      <c r="P316" s="160"/>
      <c r="Q316" s="160"/>
      <c r="R316" s="92" t="str">
        <f>IF(DI316&lt;&gt;"",
    IF(INT('Drill Size Info'!$AA$19)=INT('Drill Size Info'!$AB$19),
        --(INT('Drill Size Info'!$AA$19) &amp; "." &amp; DI316),
        IF(AND((--(INT('Drill Size Info'!$AA$19) &amp; "." &amp; DI316)&gt;=--('Drill Size Info'!$AA$19)), (--(INT('Drill Size Info'!$AA$19) &amp; "." &amp; DI316)&lt;=--('Drill Size Info'!$AB$19))),
            --(INT('Drill Size Info'!$AA$19) &amp; "." &amp; DI316),
            --(INT('Drill Size Info'!$AB$19) &amp; "." &amp; DI316)
        )
    ),
    IF(DH316&lt;&gt;"",
        IF(INT('Drill Size Info'!$AA$19)=INT('Drill Size Info'!$AB$19),
            --(INT('Drill Size Info'!$AA$19) &amp; "." &amp; LEFT(DH316,3)),
            IF(AND((--(INT('Drill Size Info'!$AA$19) &amp; "." &amp; LEFT(DH316,3))&gt;=--('Drill Size Info'!$AA$19)), (--(INT('Drill Size Info'!$AA$19) &amp; "." &amp; LEFT(DH316,3))&lt;=--('Drill Size Info'!$AB$19))),
                --(INT('Drill Size Info'!$AA$19) &amp; "." &amp; LEFT(DH316,3)),
                --(INT('Drill Size Info'!$AB$19) &amp; "." &amp; LEFT(DH316,3))
            )
        ),
        "OK"
    )
)</f>
        <v>OK</v>
      </c>
      <c r="S316" s="150" t="str">
        <f>IF(DJ316&lt;&gt;"",
    IF(INT('Drill Size Info'!$AA$19)=INT('Drill Size Info'!$AB$19),
        --(INT('Drill Size Info'!$AA$19) &amp; "." &amp; DJ316),
        IF(AND((--(INT('Drill Size Info'!$AA$19) &amp; "." &amp; DJ316)&gt;=--('Drill Size Info'!$AA$19)), (--(INT('Drill Size Info'!$AA$19) &amp; "." &amp; DJ316)&lt;=--('Drill Size Info'!$AB$19))),
            --(INT('Drill Size Info'!$AA$19) &amp; "." &amp; DJ316),
            --(INT('Drill Size Info'!$AB$19) &amp; "." &amp; DJ316)
        )
    ),
    IF(DH316&lt;&gt;"",
        IF(INT('Drill Size Info'!$AA$19)=INT('Drill Size Info'!$AB$19),
            --(INT('Drill Size Info'!$AA$19) &amp; "." &amp; RIGHT(DH316,3)),
            IF(AND((--(INT('Drill Size Info'!$AA$19) &amp; "." &amp; RIGHT(DH316,3))&gt;=--('Drill Size Info'!$AA$19)), (--(INT('Drill Size Info'!$AA$19) &amp; "." &amp; RIGHT(DH316,3))&lt;=--('Drill Size Info'!$AB$19))),
                --(INT('Drill Size Info'!$AA$19) &amp; "." &amp; RIGHT(DH316,3)),
                --(INT('Drill Size Info'!$AB$19) &amp; "." &amp; RIGHT(DH316,3))
            )
        ),
        "N/A"
    )
)</f>
        <v>N/A</v>
      </c>
      <c r="T316" s="150" t="str">
        <f>IF(DL316&lt;&gt;"",
    IF(INT('Drill Size Info'!$AA$19)=INT('Drill Size Info'!$AB$15),
        --(INT('Drill Size Info'!$AA$15) &amp; "." &amp; DL316),
        IF(AND((--(INT('Drill Size Info'!$AA$15) &amp; "." &amp; DL316)&gt;=--('Drill Size Info'!$AA$15)), (--(INT('Drill Size Info'!$AA$15) &amp; "." &amp; DL316)&lt;=--('Drill Size Info'!$AB$15))),
            --(INT('Drill Size Info'!$AA$15) &amp; "." &amp; DL316),
            --(INT('Drill Size Info'!$AB$15) &amp; "." &amp; DL316)
        )
    ),
    IF(DK316&lt;&gt;"",
        IF(INT('Drill Size Info'!$AA$15)=INT('Drill Size Info'!$AB$15),
            --(INT('Drill Size Info'!$AA$15) &amp; "." &amp; LEFT(DK316,3)),
            IF(AND((--(INT('Drill Size Info'!$AA$15) &amp; "." &amp; LEFT(DK316,3))&gt;=--('Drill Size Info'!$AA$15)), (--(INT('Drill Size Info'!$AA$15) &amp; "." &amp; LEFT(DK316,3))&lt;=--('Drill Size Info'!$AB$15))),
                --(INT('Drill Size Info'!$AA$15) &amp; "." &amp; LEFT(DK316,3)),
                --(INT('Drill Size Info'!$AB$15) &amp; "." &amp; LEFT(DK316,3))
            )
        ),
        "OK"
    )
)</f>
        <v>OK</v>
      </c>
      <c r="U316" s="150" t="str">
        <f>IF(DM316&lt;&gt;"",
    IF(INT('Drill Size Info'!$AA$19)=INT('Drill Size Info'!$AB$15),
        --(INT('Drill Size Info'!$AA$15) &amp; "." &amp; DM316),
        IF(AND((--(INT('Drill Size Info'!$AA$15) &amp; "." &amp; DM316)&gt;=--('Drill Size Info'!$AA$15)), (--(INT('Drill Size Info'!$AA$15) &amp; "." &amp; DM316)&lt;=--('Drill Size Info'!$AB$15))),
            --(INT('Drill Size Info'!$AA$15) &amp; "." &amp; DM316),
            --(INT('Drill Size Info'!$AB$15) &amp; "." &amp; DM316)
        )
    ),
    IF(DK316&lt;&gt;"",
        IF(INT('Drill Size Info'!$AA$15)=INT('Drill Size Info'!$AB$15),
            --(INT('Drill Size Info'!$AA$15) &amp; "." &amp; RIGHT(DK316,3)),
            IF(AND((--(INT('Drill Size Info'!$AA$15) &amp; "." &amp; RIGHT(DK316,3))&gt;=--('Drill Size Info'!$AA$15)), (--(INT('Drill Size Info'!$AA$15) &amp; "." &amp; RIGHT(DK316,3))&lt;=--('Drill Size Info'!$AB$15))),
                --(INT('Drill Size Info'!$AA$15) &amp; "." &amp; RIGHT(DK316,3)),
                --(INT('Drill Size Info'!$AB$15) &amp; "." &amp; RIGHT(DK316,3))
            )
        ),
        "N/A"
    )
)</f>
        <v>N/A</v>
      </c>
      <c r="V316" s="161"/>
      <c r="W316" s="161"/>
      <c r="X316" s="161"/>
      <c r="Y316" s="161"/>
      <c r="Z316" s="161"/>
      <c r="AA316" s="162"/>
      <c r="AB316" s="162"/>
      <c r="AC316" s="162"/>
      <c r="AD316" s="162"/>
      <c r="AE316" s="162"/>
      <c r="AF316" s="162"/>
      <c r="AG316" s="162"/>
      <c r="AH316" s="162"/>
      <c r="AI316" s="162"/>
      <c r="AJ316" s="162"/>
      <c r="AK316" s="162"/>
      <c r="AL316" s="162"/>
      <c r="AM316" s="162"/>
      <c r="AN316" s="162"/>
      <c r="AO316" s="162"/>
      <c r="AP316" s="162"/>
      <c r="AQ316" s="162"/>
      <c r="AR316" s="162"/>
      <c r="AS316" s="162"/>
      <c r="AT316" s="162"/>
      <c r="AU316" s="162"/>
      <c r="AV316" s="162"/>
      <c r="AW316" s="162"/>
      <c r="AX316" s="162"/>
      <c r="AY316" s="162"/>
      <c r="AZ316" s="162"/>
      <c r="BA316" s="162"/>
      <c r="BB316" s="163"/>
      <c r="BC316" s="163"/>
      <c r="BD316" s="163"/>
      <c r="BE316" s="164"/>
      <c r="BF316" s="165"/>
      <c r="BG316" s="162"/>
      <c r="BH316" s="162"/>
      <c r="BI316" s="164"/>
      <c r="BJ316" s="38"/>
      <c r="BK316" s="38"/>
      <c r="BL316" s="38"/>
      <c r="BM316" s="38"/>
      <c r="BN316" s="38"/>
      <c r="BO316" s="38"/>
      <c r="BP316" s="117" t="str">
        <f t="shared" si="194"/>
        <v/>
      </c>
      <c r="BQ316" s="38"/>
      <c r="BR316" s="38"/>
      <c r="BS316" s="38"/>
      <c r="BT316" s="38"/>
      <c r="BV316" s="17">
        <f t="shared" si="188"/>
        <v>0</v>
      </c>
      <c r="BW316" s="17">
        <f t="shared" si="189"/>
        <v>0</v>
      </c>
      <c r="BX316" s="17">
        <f t="shared" si="190"/>
        <v>0</v>
      </c>
      <c r="BY316" s="17">
        <f t="shared" si="191"/>
        <v>0</v>
      </c>
      <c r="BZ316" s="17">
        <f t="shared" si="192"/>
        <v>0</v>
      </c>
      <c r="CA316" s="17">
        <f t="shared" si="193"/>
        <v>0</v>
      </c>
      <c r="CB316" s="17">
        <f t="shared" si="195"/>
        <v>0</v>
      </c>
      <c r="CC316" s="17">
        <f t="shared" si="196"/>
        <v>0</v>
      </c>
      <c r="CD316" s="17">
        <f t="shared" si="197"/>
        <v>0</v>
      </c>
      <c r="CE316" s="17">
        <f t="shared" si="198"/>
        <v>0</v>
      </c>
      <c r="CF316" s="17">
        <f t="shared" si="199"/>
        <v>0</v>
      </c>
      <c r="CG316" s="17">
        <f t="shared" si="200"/>
        <v>0</v>
      </c>
      <c r="CH316" s="17">
        <f t="shared" si="201"/>
        <v>0</v>
      </c>
      <c r="CI316" s="17">
        <f t="shared" si="202"/>
        <v>0</v>
      </c>
      <c r="CJ316" s="17">
        <f t="shared" si="203"/>
        <v>0</v>
      </c>
      <c r="CK316" s="17">
        <f t="shared" si="204"/>
        <v>0</v>
      </c>
      <c r="CL316" s="17">
        <f t="shared" si="205"/>
        <v>0</v>
      </c>
      <c r="CM316" s="17">
        <f t="shared" si="206"/>
        <v>0</v>
      </c>
      <c r="CN316" s="17">
        <f t="shared" si="207"/>
        <v>0</v>
      </c>
      <c r="CO316" s="17">
        <f t="shared" si="208"/>
        <v>0</v>
      </c>
      <c r="CP316" s="17">
        <f t="shared" si="209"/>
        <v>0</v>
      </c>
      <c r="CQ316" s="17">
        <f t="shared" si="210"/>
        <v>0</v>
      </c>
      <c r="CR316" s="17">
        <f t="shared" si="211"/>
        <v>0</v>
      </c>
      <c r="CS316" s="17">
        <f t="shared" si="212"/>
        <v>0</v>
      </c>
      <c r="CT316" s="17">
        <f t="shared" si="213"/>
        <v>0</v>
      </c>
      <c r="CU316" s="17">
        <f t="shared" si="214"/>
        <v>0</v>
      </c>
      <c r="CV316" s="17">
        <f t="shared" si="215"/>
        <v>0</v>
      </c>
      <c r="CW316" s="17">
        <f t="shared" si="216"/>
        <v>0</v>
      </c>
      <c r="CX316" s="17">
        <f t="shared" si="217"/>
        <v>0</v>
      </c>
      <c r="CY316" s="17">
        <f t="shared" si="218"/>
        <v>0</v>
      </c>
      <c r="CZ316" s="17">
        <f t="shared" si="219"/>
        <v>0</v>
      </c>
      <c r="DA316" s="17">
        <f t="shared" si="220"/>
        <v>0</v>
      </c>
      <c r="DB316" s="17">
        <f t="shared" si="221"/>
        <v>0</v>
      </c>
      <c r="DC316" s="17">
        <f t="shared" si="222"/>
        <v>0</v>
      </c>
      <c r="DD316" s="17">
        <f t="shared" si="223"/>
        <v>0</v>
      </c>
      <c r="DE316" s="17">
        <f t="shared" si="224"/>
        <v>0</v>
      </c>
      <c r="DF316" s="17">
        <f t="shared" si="225"/>
        <v>0</v>
      </c>
      <c r="DG316" s="17">
        <f t="shared" si="226"/>
        <v>0</v>
      </c>
    </row>
    <row r="317" spans="2:111" ht="15" customHeight="1" x14ac:dyDescent="0.2">
      <c r="B317" s="156">
        <v>309</v>
      </c>
      <c r="C317" s="157" t="str">
        <f t="shared" si="227"/>
        <v/>
      </c>
      <c r="D317" s="158" t="str">
        <f t="shared" si="187"/>
        <v>OK</v>
      </c>
      <c r="E317" s="159" t="e">
        <f>VLOOKUP('DATA SHEET'!$B$9,'Drill Size Info'!$T$2:$U$8,2,FALSE)</f>
        <v>#N/A</v>
      </c>
      <c r="F317" s="159" t="str">
        <f t="shared" si="228"/>
        <v/>
      </c>
      <c r="G317" s="91">
        <f t="shared" si="229"/>
        <v>0</v>
      </c>
      <c r="H317" s="160" t="s">
        <v>175</v>
      </c>
      <c r="I317" s="160" t="s">
        <v>175</v>
      </c>
      <c r="J317" s="160" t="str">
        <f>IF('DATA SHEET'!$B$10="NC-50","N/A","OK")</f>
        <v>OK</v>
      </c>
      <c r="K317" s="160" t="str">
        <f>IF('DATA SHEET'!$B$10="NC-50","N/A","OK")</f>
        <v>OK</v>
      </c>
      <c r="L317" s="160" t="str">
        <f t="shared" si="230"/>
        <v>OK</v>
      </c>
      <c r="M317" s="160" t="str">
        <f t="shared" si="231"/>
        <v>OK</v>
      </c>
      <c r="N317" s="160"/>
      <c r="O317" s="160"/>
      <c r="P317" s="160"/>
      <c r="Q317" s="160"/>
      <c r="R317" s="92" t="str">
        <f>IF(DI317&lt;&gt;"",
    IF(INT('Drill Size Info'!$AA$19)=INT('Drill Size Info'!$AB$19),
        --(INT('Drill Size Info'!$AA$19) &amp; "." &amp; DI317),
        IF(AND((--(INT('Drill Size Info'!$AA$19) &amp; "." &amp; DI317)&gt;=--('Drill Size Info'!$AA$19)), (--(INT('Drill Size Info'!$AA$19) &amp; "." &amp; DI317)&lt;=--('Drill Size Info'!$AB$19))),
            --(INT('Drill Size Info'!$AA$19) &amp; "." &amp; DI317),
            --(INT('Drill Size Info'!$AB$19) &amp; "." &amp; DI317)
        )
    ),
    IF(DH317&lt;&gt;"",
        IF(INT('Drill Size Info'!$AA$19)=INT('Drill Size Info'!$AB$19),
            --(INT('Drill Size Info'!$AA$19) &amp; "." &amp; LEFT(DH317,3)),
            IF(AND((--(INT('Drill Size Info'!$AA$19) &amp; "." &amp; LEFT(DH317,3))&gt;=--('Drill Size Info'!$AA$19)), (--(INT('Drill Size Info'!$AA$19) &amp; "." &amp; LEFT(DH317,3))&lt;=--('Drill Size Info'!$AB$19))),
                --(INT('Drill Size Info'!$AA$19) &amp; "." &amp; LEFT(DH317,3)),
                --(INT('Drill Size Info'!$AB$19) &amp; "." &amp; LEFT(DH317,3))
            )
        ),
        "OK"
    )
)</f>
        <v>OK</v>
      </c>
      <c r="S317" s="150" t="str">
        <f>IF(DJ317&lt;&gt;"",
    IF(INT('Drill Size Info'!$AA$19)=INT('Drill Size Info'!$AB$19),
        --(INT('Drill Size Info'!$AA$19) &amp; "." &amp; DJ317),
        IF(AND((--(INT('Drill Size Info'!$AA$19) &amp; "." &amp; DJ317)&gt;=--('Drill Size Info'!$AA$19)), (--(INT('Drill Size Info'!$AA$19) &amp; "." &amp; DJ317)&lt;=--('Drill Size Info'!$AB$19))),
            --(INT('Drill Size Info'!$AA$19) &amp; "." &amp; DJ317),
            --(INT('Drill Size Info'!$AB$19) &amp; "." &amp; DJ317)
        )
    ),
    IF(DH317&lt;&gt;"",
        IF(INT('Drill Size Info'!$AA$19)=INT('Drill Size Info'!$AB$19),
            --(INT('Drill Size Info'!$AA$19) &amp; "." &amp; RIGHT(DH317,3)),
            IF(AND((--(INT('Drill Size Info'!$AA$19) &amp; "." &amp; RIGHT(DH317,3))&gt;=--('Drill Size Info'!$AA$19)), (--(INT('Drill Size Info'!$AA$19) &amp; "." &amp; RIGHT(DH317,3))&lt;=--('Drill Size Info'!$AB$19))),
                --(INT('Drill Size Info'!$AA$19) &amp; "." &amp; RIGHT(DH317,3)),
                --(INT('Drill Size Info'!$AB$19) &amp; "." &amp; RIGHT(DH317,3))
            )
        ),
        "N/A"
    )
)</f>
        <v>N/A</v>
      </c>
      <c r="T317" s="150" t="str">
        <f>IF(DL317&lt;&gt;"",
    IF(INT('Drill Size Info'!$AA$19)=INT('Drill Size Info'!$AB$15),
        --(INT('Drill Size Info'!$AA$15) &amp; "." &amp; DL317),
        IF(AND((--(INT('Drill Size Info'!$AA$15) &amp; "." &amp; DL317)&gt;=--('Drill Size Info'!$AA$15)), (--(INT('Drill Size Info'!$AA$15) &amp; "." &amp; DL317)&lt;=--('Drill Size Info'!$AB$15))),
            --(INT('Drill Size Info'!$AA$15) &amp; "." &amp; DL317),
            --(INT('Drill Size Info'!$AB$15) &amp; "." &amp; DL317)
        )
    ),
    IF(DK317&lt;&gt;"",
        IF(INT('Drill Size Info'!$AA$15)=INT('Drill Size Info'!$AB$15),
            --(INT('Drill Size Info'!$AA$15) &amp; "." &amp; LEFT(DK317,3)),
            IF(AND((--(INT('Drill Size Info'!$AA$15) &amp; "." &amp; LEFT(DK317,3))&gt;=--('Drill Size Info'!$AA$15)), (--(INT('Drill Size Info'!$AA$15) &amp; "." &amp; LEFT(DK317,3))&lt;=--('Drill Size Info'!$AB$15))),
                --(INT('Drill Size Info'!$AA$15) &amp; "." &amp; LEFT(DK317,3)),
                --(INT('Drill Size Info'!$AB$15) &amp; "." &amp; LEFT(DK317,3))
            )
        ),
        "OK"
    )
)</f>
        <v>OK</v>
      </c>
      <c r="U317" s="150" t="str">
        <f>IF(DM317&lt;&gt;"",
    IF(INT('Drill Size Info'!$AA$19)=INT('Drill Size Info'!$AB$15),
        --(INT('Drill Size Info'!$AA$15) &amp; "." &amp; DM317),
        IF(AND((--(INT('Drill Size Info'!$AA$15) &amp; "." &amp; DM317)&gt;=--('Drill Size Info'!$AA$15)), (--(INT('Drill Size Info'!$AA$15) &amp; "." &amp; DM317)&lt;=--('Drill Size Info'!$AB$15))),
            --(INT('Drill Size Info'!$AA$15) &amp; "." &amp; DM317),
            --(INT('Drill Size Info'!$AB$15) &amp; "." &amp; DM317)
        )
    ),
    IF(DK317&lt;&gt;"",
        IF(INT('Drill Size Info'!$AA$15)=INT('Drill Size Info'!$AB$15),
            --(INT('Drill Size Info'!$AA$15) &amp; "." &amp; RIGHT(DK317,3)),
            IF(AND((--(INT('Drill Size Info'!$AA$15) &amp; "." &amp; RIGHT(DK317,3))&gt;=--('Drill Size Info'!$AA$15)), (--(INT('Drill Size Info'!$AA$15) &amp; "." &amp; RIGHT(DK317,3))&lt;=--('Drill Size Info'!$AB$15))),
                --(INT('Drill Size Info'!$AA$15) &amp; "." &amp; RIGHT(DK317,3)),
                --(INT('Drill Size Info'!$AB$15) &amp; "." &amp; RIGHT(DK317,3))
            )
        ),
        "N/A"
    )
)</f>
        <v>N/A</v>
      </c>
      <c r="V317" s="161"/>
      <c r="W317" s="161"/>
      <c r="X317" s="161"/>
      <c r="Y317" s="161"/>
      <c r="Z317" s="161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162"/>
      <c r="AL317" s="162"/>
      <c r="AM317" s="162"/>
      <c r="AN317" s="162"/>
      <c r="AO317" s="162"/>
      <c r="AP317" s="162"/>
      <c r="AQ317" s="162"/>
      <c r="AR317" s="162"/>
      <c r="AS317" s="162"/>
      <c r="AT317" s="162"/>
      <c r="AU317" s="162"/>
      <c r="AV317" s="162"/>
      <c r="AW317" s="162"/>
      <c r="AX317" s="162"/>
      <c r="AY317" s="162"/>
      <c r="AZ317" s="162"/>
      <c r="BA317" s="162"/>
      <c r="BB317" s="163"/>
      <c r="BC317" s="163"/>
      <c r="BD317" s="163"/>
      <c r="BE317" s="164"/>
      <c r="BF317" s="165"/>
      <c r="BG317" s="162"/>
      <c r="BH317" s="162"/>
      <c r="BI317" s="164"/>
      <c r="BJ317" s="38"/>
      <c r="BK317" s="38"/>
      <c r="BL317" s="38"/>
      <c r="BM317" s="38"/>
      <c r="BN317" s="38"/>
      <c r="BO317" s="38"/>
      <c r="BP317" s="117" t="str">
        <f t="shared" si="194"/>
        <v/>
      </c>
      <c r="BQ317" s="38"/>
      <c r="BR317" s="38"/>
      <c r="BS317" s="38"/>
      <c r="BT317" s="38"/>
      <c r="BV317" s="17">
        <f t="shared" si="188"/>
        <v>0</v>
      </c>
      <c r="BW317" s="17">
        <f t="shared" si="189"/>
        <v>0</v>
      </c>
      <c r="BX317" s="17">
        <f t="shared" si="190"/>
        <v>0</v>
      </c>
      <c r="BY317" s="17">
        <f t="shared" si="191"/>
        <v>0</v>
      </c>
      <c r="BZ317" s="17">
        <f t="shared" si="192"/>
        <v>0</v>
      </c>
      <c r="CA317" s="17">
        <f t="shared" si="193"/>
        <v>0</v>
      </c>
      <c r="CB317" s="17">
        <f t="shared" si="195"/>
        <v>0</v>
      </c>
      <c r="CC317" s="17">
        <f t="shared" si="196"/>
        <v>0</v>
      </c>
      <c r="CD317" s="17">
        <f t="shared" si="197"/>
        <v>0</v>
      </c>
      <c r="CE317" s="17">
        <f t="shared" si="198"/>
        <v>0</v>
      </c>
      <c r="CF317" s="17">
        <f t="shared" si="199"/>
        <v>0</v>
      </c>
      <c r="CG317" s="17">
        <f t="shared" si="200"/>
        <v>0</v>
      </c>
      <c r="CH317" s="17">
        <f t="shared" si="201"/>
        <v>0</v>
      </c>
      <c r="CI317" s="17">
        <f t="shared" si="202"/>
        <v>0</v>
      </c>
      <c r="CJ317" s="17">
        <f t="shared" si="203"/>
        <v>0</v>
      </c>
      <c r="CK317" s="17">
        <f t="shared" si="204"/>
        <v>0</v>
      </c>
      <c r="CL317" s="17">
        <f t="shared" si="205"/>
        <v>0</v>
      </c>
      <c r="CM317" s="17">
        <f t="shared" si="206"/>
        <v>0</v>
      </c>
      <c r="CN317" s="17">
        <f t="shared" si="207"/>
        <v>0</v>
      </c>
      <c r="CO317" s="17">
        <f t="shared" si="208"/>
        <v>0</v>
      </c>
      <c r="CP317" s="17">
        <f t="shared" si="209"/>
        <v>0</v>
      </c>
      <c r="CQ317" s="17">
        <f t="shared" si="210"/>
        <v>0</v>
      </c>
      <c r="CR317" s="17">
        <f t="shared" si="211"/>
        <v>0</v>
      </c>
      <c r="CS317" s="17">
        <f t="shared" si="212"/>
        <v>0</v>
      </c>
      <c r="CT317" s="17">
        <f t="shared" si="213"/>
        <v>0</v>
      </c>
      <c r="CU317" s="17">
        <f t="shared" si="214"/>
        <v>0</v>
      </c>
      <c r="CV317" s="17">
        <f t="shared" si="215"/>
        <v>0</v>
      </c>
      <c r="CW317" s="17">
        <f t="shared" si="216"/>
        <v>0</v>
      </c>
      <c r="CX317" s="17">
        <f t="shared" si="217"/>
        <v>0</v>
      </c>
      <c r="CY317" s="17">
        <f t="shared" si="218"/>
        <v>0</v>
      </c>
      <c r="CZ317" s="17">
        <f t="shared" si="219"/>
        <v>0</v>
      </c>
      <c r="DA317" s="17">
        <f t="shared" si="220"/>
        <v>0</v>
      </c>
      <c r="DB317" s="17">
        <f t="shared" si="221"/>
        <v>0</v>
      </c>
      <c r="DC317" s="17">
        <f t="shared" si="222"/>
        <v>0</v>
      </c>
      <c r="DD317" s="17">
        <f t="shared" si="223"/>
        <v>0</v>
      </c>
      <c r="DE317" s="17">
        <f t="shared" si="224"/>
        <v>0</v>
      </c>
      <c r="DF317" s="17">
        <f t="shared" si="225"/>
        <v>0</v>
      </c>
      <c r="DG317" s="17">
        <f t="shared" si="226"/>
        <v>0</v>
      </c>
    </row>
    <row r="318" spans="2:111" ht="15" customHeight="1" x14ac:dyDescent="0.2">
      <c r="B318" s="156">
        <v>310</v>
      </c>
      <c r="C318" s="157" t="str">
        <f t="shared" si="227"/>
        <v/>
      </c>
      <c r="D318" s="158" t="str">
        <f t="shared" si="187"/>
        <v>OK</v>
      </c>
      <c r="E318" s="159" t="e">
        <f>VLOOKUP('DATA SHEET'!$B$9,'Drill Size Info'!$T$2:$U$8,2,FALSE)</f>
        <v>#N/A</v>
      </c>
      <c r="F318" s="159" t="str">
        <f t="shared" si="228"/>
        <v/>
      </c>
      <c r="G318" s="91">
        <f t="shared" si="229"/>
        <v>0</v>
      </c>
      <c r="H318" s="160" t="s">
        <v>175</v>
      </c>
      <c r="I318" s="160" t="s">
        <v>175</v>
      </c>
      <c r="J318" s="160" t="str">
        <f>IF('DATA SHEET'!$B$10="NC-50","N/A","OK")</f>
        <v>OK</v>
      </c>
      <c r="K318" s="160" t="str">
        <f>IF('DATA SHEET'!$B$10="NC-50","N/A","OK")</f>
        <v>OK</v>
      </c>
      <c r="L318" s="160" t="str">
        <f t="shared" si="230"/>
        <v>OK</v>
      </c>
      <c r="M318" s="160" t="str">
        <f t="shared" si="231"/>
        <v>OK</v>
      </c>
      <c r="N318" s="160"/>
      <c r="O318" s="160"/>
      <c r="P318" s="160"/>
      <c r="Q318" s="160"/>
      <c r="R318" s="92" t="str">
        <f>IF(DI318&lt;&gt;"",
    IF(INT('Drill Size Info'!$AA$19)=INT('Drill Size Info'!$AB$19),
        --(INT('Drill Size Info'!$AA$19) &amp; "." &amp; DI318),
        IF(AND((--(INT('Drill Size Info'!$AA$19) &amp; "." &amp; DI318)&gt;=--('Drill Size Info'!$AA$19)), (--(INT('Drill Size Info'!$AA$19) &amp; "." &amp; DI318)&lt;=--('Drill Size Info'!$AB$19))),
            --(INT('Drill Size Info'!$AA$19) &amp; "." &amp; DI318),
            --(INT('Drill Size Info'!$AB$19) &amp; "." &amp; DI318)
        )
    ),
    IF(DH318&lt;&gt;"",
        IF(INT('Drill Size Info'!$AA$19)=INT('Drill Size Info'!$AB$19),
            --(INT('Drill Size Info'!$AA$19) &amp; "." &amp; LEFT(DH318,3)),
            IF(AND((--(INT('Drill Size Info'!$AA$19) &amp; "." &amp; LEFT(DH318,3))&gt;=--('Drill Size Info'!$AA$19)), (--(INT('Drill Size Info'!$AA$19) &amp; "." &amp; LEFT(DH318,3))&lt;=--('Drill Size Info'!$AB$19))),
                --(INT('Drill Size Info'!$AA$19) &amp; "." &amp; LEFT(DH318,3)),
                --(INT('Drill Size Info'!$AB$19) &amp; "." &amp; LEFT(DH318,3))
            )
        ),
        "OK"
    )
)</f>
        <v>OK</v>
      </c>
      <c r="S318" s="150" t="str">
        <f>IF(DJ318&lt;&gt;"",
    IF(INT('Drill Size Info'!$AA$19)=INT('Drill Size Info'!$AB$19),
        --(INT('Drill Size Info'!$AA$19) &amp; "." &amp; DJ318),
        IF(AND((--(INT('Drill Size Info'!$AA$19) &amp; "." &amp; DJ318)&gt;=--('Drill Size Info'!$AA$19)), (--(INT('Drill Size Info'!$AA$19) &amp; "." &amp; DJ318)&lt;=--('Drill Size Info'!$AB$19))),
            --(INT('Drill Size Info'!$AA$19) &amp; "." &amp; DJ318),
            --(INT('Drill Size Info'!$AB$19) &amp; "." &amp; DJ318)
        )
    ),
    IF(DH318&lt;&gt;"",
        IF(INT('Drill Size Info'!$AA$19)=INT('Drill Size Info'!$AB$19),
            --(INT('Drill Size Info'!$AA$19) &amp; "." &amp; RIGHT(DH318,3)),
            IF(AND((--(INT('Drill Size Info'!$AA$19) &amp; "." &amp; RIGHT(DH318,3))&gt;=--('Drill Size Info'!$AA$19)), (--(INT('Drill Size Info'!$AA$19) &amp; "." &amp; RIGHT(DH318,3))&lt;=--('Drill Size Info'!$AB$19))),
                --(INT('Drill Size Info'!$AA$19) &amp; "." &amp; RIGHT(DH318,3)),
                --(INT('Drill Size Info'!$AB$19) &amp; "." &amp; RIGHT(DH318,3))
            )
        ),
        "N/A"
    )
)</f>
        <v>N/A</v>
      </c>
      <c r="T318" s="150" t="str">
        <f>IF(DL318&lt;&gt;"",
    IF(INT('Drill Size Info'!$AA$19)=INT('Drill Size Info'!$AB$15),
        --(INT('Drill Size Info'!$AA$15) &amp; "." &amp; DL318),
        IF(AND((--(INT('Drill Size Info'!$AA$15) &amp; "." &amp; DL318)&gt;=--('Drill Size Info'!$AA$15)), (--(INT('Drill Size Info'!$AA$15) &amp; "." &amp; DL318)&lt;=--('Drill Size Info'!$AB$15))),
            --(INT('Drill Size Info'!$AA$15) &amp; "." &amp; DL318),
            --(INT('Drill Size Info'!$AB$15) &amp; "." &amp; DL318)
        )
    ),
    IF(DK318&lt;&gt;"",
        IF(INT('Drill Size Info'!$AA$15)=INT('Drill Size Info'!$AB$15),
            --(INT('Drill Size Info'!$AA$15) &amp; "." &amp; LEFT(DK318,3)),
            IF(AND((--(INT('Drill Size Info'!$AA$15) &amp; "." &amp; LEFT(DK318,3))&gt;=--('Drill Size Info'!$AA$15)), (--(INT('Drill Size Info'!$AA$15) &amp; "." &amp; LEFT(DK318,3))&lt;=--('Drill Size Info'!$AB$15))),
                --(INT('Drill Size Info'!$AA$15) &amp; "." &amp; LEFT(DK318,3)),
                --(INT('Drill Size Info'!$AB$15) &amp; "." &amp; LEFT(DK318,3))
            )
        ),
        "OK"
    )
)</f>
        <v>OK</v>
      </c>
      <c r="U318" s="150" t="str">
        <f>IF(DM318&lt;&gt;"",
    IF(INT('Drill Size Info'!$AA$19)=INT('Drill Size Info'!$AB$15),
        --(INT('Drill Size Info'!$AA$15) &amp; "." &amp; DM318),
        IF(AND((--(INT('Drill Size Info'!$AA$15) &amp; "." &amp; DM318)&gt;=--('Drill Size Info'!$AA$15)), (--(INT('Drill Size Info'!$AA$15) &amp; "." &amp; DM318)&lt;=--('Drill Size Info'!$AB$15))),
            --(INT('Drill Size Info'!$AA$15) &amp; "." &amp; DM318),
            --(INT('Drill Size Info'!$AB$15) &amp; "." &amp; DM318)
        )
    ),
    IF(DK318&lt;&gt;"",
        IF(INT('Drill Size Info'!$AA$15)=INT('Drill Size Info'!$AB$15),
            --(INT('Drill Size Info'!$AA$15) &amp; "." &amp; RIGHT(DK318,3)),
            IF(AND((--(INT('Drill Size Info'!$AA$15) &amp; "." &amp; RIGHT(DK318,3))&gt;=--('Drill Size Info'!$AA$15)), (--(INT('Drill Size Info'!$AA$15) &amp; "." &amp; RIGHT(DK318,3))&lt;=--('Drill Size Info'!$AB$15))),
                --(INT('Drill Size Info'!$AA$15) &amp; "." &amp; RIGHT(DK318,3)),
                --(INT('Drill Size Info'!$AB$15) &amp; "." &amp; RIGHT(DK318,3))
            )
        ),
        "N/A"
    )
)</f>
        <v>N/A</v>
      </c>
      <c r="V318" s="161"/>
      <c r="W318" s="161"/>
      <c r="X318" s="161"/>
      <c r="Y318" s="161"/>
      <c r="Z318" s="161"/>
      <c r="AA318" s="162"/>
      <c r="AB318" s="162"/>
      <c r="AC318" s="162"/>
      <c r="AD318" s="162"/>
      <c r="AE318" s="162"/>
      <c r="AF318" s="162"/>
      <c r="AG318" s="162"/>
      <c r="AH318" s="162"/>
      <c r="AI318" s="162"/>
      <c r="AJ318" s="162"/>
      <c r="AK318" s="162"/>
      <c r="AL318" s="162"/>
      <c r="AM318" s="162"/>
      <c r="AN318" s="162"/>
      <c r="AO318" s="162"/>
      <c r="AP318" s="162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2"/>
      <c r="BA318" s="162"/>
      <c r="BB318" s="163"/>
      <c r="BC318" s="163"/>
      <c r="BD318" s="163"/>
      <c r="BE318" s="164"/>
      <c r="BF318" s="165"/>
      <c r="BG318" s="162"/>
      <c r="BH318" s="162"/>
      <c r="BI318" s="164"/>
      <c r="BJ318" s="38"/>
      <c r="BK318" s="38"/>
      <c r="BL318" s="38"/>
      <c r="BM318" s="38"/>
      <c r="BN318" s="38"/>
      <c r="BO318" s="38"/>
      <c r="BP318" s="117" t="str">
        <f t="shared" si="194"/>
        <v/>
      </c>
      <c r="BQ318" s="38"/>
      <c r="BR318" s="38"/>
      <c r="BS318" s="38"/>
      <c r="BT318" s="38"/>
      <c r="BV318" s="17">
        <f t="shared" si="188"/>
        <v>0</v>
      </c>
      <c r="BW318" s="17">
        <f t="shared" si="189"/>
        <v>0</v>
      </c>
      <c r="BX318" s="17">
        <f t="shared" si="190"/>
        <v>0</v>
      </c>
      <c r="BY318" s="17">
        <f t="shared" si="191"/>
        <v>0</v>
      </c>
      <c r="BZ318" s="17">
        <f t="shared" si="192"/>
        <v>0</v>
      </c>
      <c r="CA318" s="17">
        <f t="shared" si="193"/>
        <v>0</v>
      </c>
      <c r="CB318" s="17">
        <f t="shared" si="195"/>
        <v>0</v>
      </c>
      <c r="CC318" s="17">
        <f t="shared" si="196"/>
        <v>0</v>
      </c>
      <c r="CD318" s="17">
        <f t="shared" si="197"/>
        <v>0</v>
      </c>
      <c r="CE318" s="17">
        <f t="shared" si="198"/>
        <v>0</v>
      </c>
      <c r="CF318" s="17">
        <f t="shared" si="199"/>
        <v>0</v>
      </c>
      <c r="CG318" s="17">
        <f t="shared" si="200"/>
        <v>0</v>
      </c>
      <c r="CH318" s="17">
        <f t="shared" si="201"/>
        <v>0</v>
      </c>
      <c r="CI318" s="17">
        <f t="shared" si="202"/>
        <v>0</v>
      </c>
      <c r="CJ318" s="17">
        <f t="shared" si="203"/>
        <v>0</v>
      </c>
      <c r="CK318" s="17">
        <f t="shared" si="204"/>
        <v>0</v>
      </c>
      <c r="CL318" s="17">
        <f t="shared" si="205"/>
        <v>0</v>
      </c>
      <c r="CM318" s="17">
        <f t="shared" si="206"/>
        <v>0</v>
      </c>
      <c r="CN318" s="17">
        <f t="shared" si="207"/>
        <v>0</v>
      </c>
      <c r="CO318" s="17">
        <f t="shared" si="208"/>
        <v>0</v>
      </c>
      <c r="CP318" s="17">
        <f t="shared" si="209"/>
        <v>0</v>
      </c>
      <c r="CQ318" s="17">
        <f t="shared" si="210"/>
        <v>0</v>
      </c>
      <c r="CR318" s="17">
        <f t="shared" si="211"/>
        <v>0</v>
      </c>
      <c r="CS318" s="17">
        <f t="shared" si="212"/>
        <v>0</v>
      </c>
      <c r="CT318" s="17">
        <f t="shared" si="213"/>
        <v>0</v>
      </c>
      <c r="CU318" s="17">
        <f t="shared" si="214"/>
        <v>0</v>
      </c>
      <c r="CV318" s="17">
        <f t="shared" si="215"/>
        <v>0</v>
      </c>
      <c r="CW318" s="17">
        <f t="shared" si="216"/>
        <v>0</v>
      </c>
      <c r="CX318" s="17">
        <f t="shared" si="217"/>
        <v>0</v>
      </c>
      <c r="CY318" s="17">
        <f t="shared" si="218"/>
        <v>0</v>
      </c>
      <c r="CZ318" s="17">
        <f t="shared" si="219"/>
        <v>0</v>
      </c>
      <c r="DA318" s="17">
        <f t="shared" si="220"/>
        <v>0</v>
      </c>
      <c r="DB318" s="17">
        <f t="shared" si="221"/>
        <v>0</v>
      </c>
      <c r="DC318" s="17">
        <f t="shared" si="222"/>
        <v>0</v>
      </c>
      <c r="DD318" s="17">
        <f t="shared" si="223"/>
        <v>0</v>
      </c>
      <c r="DE318" s="17">
        <f t="shared" si="224"/>
        <v>0</v>
      </c>
      <c r="DF318" s="17">
        <f t="shared" si="225"/>
        <v>0</v>
      </c>
      <c r="DG318" s="17">
        <f t="shared" si="226"/>
        <v>0</v>
      </c>
    </row>
    <row r="319" spans="2:111" ht="15" customHeight="1" x14ac:dyDescent="0.2">
      <c r="B319" s="156">
        <v>311</v>
      </c>
      <c r="C319" s="157" t="str">
        <f t="shared" si="227"/>
        <v/>
      </c>
      <c r="D319" s="158" t="str">
        <f t="shared" si="187"/>
        <v>OK</v>
      </c>
      <c r="E319" s="159" t="e">
        <f>VLOOKUP('DATA SHEET'!$B$9,'Drill Size Info'!$T$2:$U$8,2,FALSE)</f>
        <v>#N/A</v>
      </c>
      <c r="F319" s="159" t="str">
        <f t="shared" si="228"/>
        <v/>
      </c>
      <c r="G319" s="91">
        <f t="shared" si="229"/>
        <v>0</v>
      </c>
      <c r="H319" s="160" t="s">
        <v>175</v>
      </c>
      <c r="I319" s="160" t="s">
        <v>175</v>
      </c>
      <c r="J319" s="160" t="str">
        <f>IF('DATA SHEET'!$B$10="NC-50","N/A","OK")</f>
        <v>OK</v>
      </c>
      <c r="K319" s="160" t="str">
        <f>IF('DATA SHEET'!$B$10="NC-50","N/A","OK")</f>
        <v>OK</v>
      </c>
      <c r="L319" s="160" t="str">
        <f t="shared" si="230"/>
        <v>OK</v>
      </c>
      <c r="M319" s="160" t="str">
        <f t="shared" si="231"/>
        <v>OK</v>
      </c>
      <c r="N319" s="160"/>
      <c r="O319" s="160"/>
      <c r="P319" s="160"/>
      <c r="Q319" s="160"/>
      <c r="R319" s="92" t="str">
        <f>IF(DI319&lt;&gt;"",
    IF(INT('Drill Size Info'!$AA$19)=INT('Drill Size Info'!$AB$19),
        --(INT('Drill Size Info'!$AA$19) &amp; "." &amp; DI319),
        IF(AND((--(INT('Drill Size Info'!$AA$19) &amp; "." &amp; DI319)&gt;=--('Drill Size Info'!$AA$19)), (--(INT('Drill Size Info'!$AA$19) &amp; "." &amp; DI319)&lt;=--('Drill Size Info'!$AB$19))),
            --(INT('Drill Size Info'!$AA$19) &amp; "." &amp; DI319),
            --(INT('Drill Size Info'!$AB$19) &amp; "." &amp; DI319)
        )
    ),
    IF(DH319&lt;&gt;"",
        IF(INT('Drill Size Info'!$AA$19)=INT('Drill Size Info'!$AB$19),
            --(INT('Drill Size Info'!$AA$19) &amp; "." &amp; LEFT(DH319,3)),
            IF(AND((--(INT('Drill Size Info'!$AA$19) &amp; "." &amp; LEFT(DH319,3))&gt;=--('Drill Size Info'!$AA$19)), (--(INT('Drill Size Info'!$AA$19) &amp; "." &amp; LEFT(DH319,3))&lt;=--('Drill Size Info'!$AB$19))),
                --(INT('Drill Size Info'!$AA$19) &amp; "." &amp; LEFT(DH319,3)),
                --(INT('Drill Size Info'!$AB$19) &amp; "." &amp; LEFT(DH319,3))
            )
        ),
        "OK"
    )
)</f>
        <v>OK</v>
      </c>
      <c r="S319" s="150" t="str">
        <f>IF(DJ319&lt;&gt;"",
    IF(INT('Drill Size Info'!$AA$19)=INT('Drill Size Info'!$AB$19),
        --(INT('Drill Size Info'!$AA$19) &amp; "." &amp; DJ319),
        IF(AND((--(INT('Drill Size Info'!$AA$19) &amp; "." &amp; DJ319)&gt;=--('Drill Size Info'!$AA$19)), (--(INT('Drill Size Info'!$AA$19) &amp; "." &amp; DJ319)&lt;=--('Drill Size Info'!$AB$19))),
            --(INT('Drill Size Info'!$AA$19) &amp; "." &amp; DJ319),
            --(INT('Drill Size Info'!$AB$19) &amp; "." &amp; DJ319)
        )
    ),
    IF(DH319&lt;&gt;"",
        IF(INT('Drill Size Info'!$AA$19)=INT('Drill Size Info'!$AB$19),
            --(INT('Drill Size Info'!$AA$19) &amp; "." &amp; RIGHT(DH319,3)),
            IF(AND((--(INT('Drill Size Info'!$AA$19) &amp; "." &amp; RIGHT(DH319,3))&gt;=--('Drill Size Info'!$AA$19)), (--(INT('Drill Size Info'!$AA$19) &amp; "." &amp; RIGHT(DH319,3))&lt;=--('Drill Size Info'!$AB$19))),
                --(INT('Drill Size Info'!$AA$19) &amp; "." &amp; RIGHT(DH319,3)),
                --(INT('Drill Size Info'!$AB$19) &amp; "." &amp; RIGHT(DH319,3))
            )
        ),
        "N/A"
    )
)</f>
        <v>N/A</v>
      </c>
      <c r="T319" s="150" t="str">
        <f>IF(DL319&lt;&gt;"",
    IF(INT('Drill Size Info'!$AA$19)=INT('Drill Size Info'!$AB$15),
        --(INT('Drill Size Info'!$AA$15) &amp; "." &amp; DL319),
        IF(AND((--(INT('Drill Size Info'!$AA$15) &amp; "." &amp; DL319)&gt;=--('Drill Size Info'!$AA$15)), (--(INT('Drill Size Info'!$AA$15) &amp; "." &amp; DL319)&lt;=--('Drill Size Info'!$AB$15))),
            --(INT('Drill Size Info'!$AA$15) &amp; "." &amp; DL319),
            --(INT('Drill Size Info'!$AB$15) &amp; "." &amp; DL319)
        )
    ),
    IF(DK319&lt;&gt;"",
        IF(INT('Drill Size Info'!$AA$15)=INT('Drill Size Info'!$AB$15),
            --(INT('Drill Size Info'!$AA$15) &amp; "." &amp; LEFT(DK319,3)),
            IF(AND((--(INT('Drill Size Info'!$AA$15) &amp; "." &amp; LEFT(DK319,3))&gt;=--('Drill Size Info'!$AA$15)), (--(INT('Drill Size Info'!$AA$15) &amp; "." &amp; LEFT(DK319,3))&lt;=--('Drill Size Info'!$AB$15))),
                --(INT('Drill Size Info'!$AA$15) &amp; "." &amp; LEFT(DK319,3)),
                --(INT('Drill Size Info'!$AB$15) &amp; "." &amp; LEFT(DK319,3))
            )
        ),
        "OK"
    )
)</f>
        <v>OK</v>
      </c>
      <c r="U319" s="150" t="str">
        <f>IF(DM319&lt;&gt;"",
    IF(INT('Drill Size Info'!$AA$19)=INT('Drill Size Info'!$AB$15),
        --(INT('Drill Size Info'!$AA$15) &amp; "." &amp; DM319),
        IF(AND((--(INT('Drill Size Info'!$AA$15) &amp; "." &amp; DM319)&gt;=--('Drill Size Info'!$AA$15)), (--(INT('Drill Size Info'!$AA$15) &amp; "." &amp; DM319)&lt;=--('Drill Size Info'!$AB$15))),
            --(INT('Drill Size Info'!$AA$15) &amp; "." &amp; DM319),
            --(INT('Drill Size Info'!$AB$15) &amp; "." &amp; DM319)
        )
    ),
    IF(DK319&lt;&gt;"",
        IF(INT('Drill Size Info'!$AA$15)=INT('Drill Size Info'!$AB$15),
            --(INT('Drill Size Info'!$AA$15) &amp; "." &amp; RIGHT(DK319,3)),
            IF(AND((--(INT('Drill Size Info'!$AA$15) &amp; "." &amp; RIGHT(DK319,3))&gt;=--('Drill Size Info'!$AA$15)), (--(INT('Drill Size Info'!$AA$15) &amp; "." &amp; RIGHT(DK319,3))&lt;=--('Drill Size Info'!$AB$15))),
                --(INT('Drill Size Info'!$AA$15) &amp; "." &amp; RIGHT(DK319,3)),
                --(INT('Drill Size Info'!$AB$15) &amp; "." &amp; RIGHT(DK319,3))
            )
        ),
        "N/A"
    )
)</f>
        <v>N/A</v>
      </c>
      <c r="V319" s="161"/>
      <c r="W319" s="161"/>
      <c r="X319" s="161"/>
      <c r="Y319" s="161"/>
      <c r="Z319" s="161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16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3"/>
      <c r="BC319" s="163"/>
      <c r="BD319" s="163"/>
      <c r="BE319" s="164"/>
      <c r="BF319" s="165"/>
      <c r="BG319" s="162"/>
      <c r="BH319" s="162"/>
      <c r="BI319" s="164"/>
      <c r="BJ319" s="38"/>
      <c r="BK319" s="38"/>
      <c r="BL319" s="38"/>
      <c r="BM319" s="38"/>
      <c r="BN319" s="38"/>
      <c r="BO319" s="38"/>
      <c r="BP319" s="117" t="str">
        <f t="shared" si="194"/>
        <v/>
      </c>
      <c r="BQ319" s="38"/>
      <c r="BR319" s="38"/>
      <c r="BS319" s="38"/>
      <c r="BT319" s="38"/>
      <c r="BV319" s="17">
        <f t="shared" si="188"/>
        <v>0</v>
      </c>
      <c r="BW319" s="17">
        <f t="shared" si="189"/>
        <v>0</v>
      </c>
      <c r="BX319" s="17">
        <f t="shared" si="190"/>
        <v>0</v>
      </c>
      <c r="BY319" s="17">
        <f t="shared" si="191"/>
        <v>0</v>
      </c>
      <c r="BZ319" s="17">
        <f t="shared" si="192"/>
        <v>0</v>
      </c>
      <c r="CA319" s="17">
        <f t="shared" si="193"/>
        <v>0</v>
      </c>
      <c r="CB319" s="17">
        <f t="shared" si="195"/>
        <v>0</v>
      </c>
      <c r="CC319" s="17">
        <f t="shared" si="196"/>
        <v>0</v>
      </c>
      <c r="CD319" s="17">
        <f t="shared" si="197"/>
        <v>0</v>
      </c>
      <c r="CE319" s="17">
        <f t="shared" si="198"/>
        <v>0</v>
      </c>
      <c r="CF319" s="17">
        <f t="shared" si="199"/>
        <v>0</v>
      </c>
      <c r="CG319" s="17">
        <f t="shared" si="200"/>
        <v>0</v>
      </c>
      <c r="CH319" s="17">
        <f t="shared" si="201"/>
        <v>0</v>
      </c>
      <c r="CI319" s="17">
        <f t="shared" si="202"/>
        <v>0</v>
      </c>
      <c r="CJ319" s="17">
        <f t="shared" si="203"/>
        <v>0</v>
      </c>
      <c r="CK319" s="17">
        <f t="shared" si="204"/>
        <v>0</v>
      </c>
      <c r="CL319" s="17">
        <f t="shared" si="205"/>
        <v>0</v>
      </c>
      <c r="CM319" s="17">
        <f t="shared" si="206"/>
        <v>0</v>
      </c>
      <c r="CN319" s="17">
        <f t="shared" si="207"/>
        <v>0</v>
      </c>
      <c r="CO319" s="17">
        <f t="shared" si="208"/>
        <v>0</v>
      </c>
      <c r="CP319" s="17">
        <f t="shared" si="209"/>
        <v>0</v>
      </c>
      <c r="CQ319" s="17">
        <f t="shared" si="210"/>
        <v>0</v>
      </c>
      <c r="CR319" s="17">
        <f t="shared" si="211"/>
        <v>0</v>
      </c>
      <c r="CS319" s="17">
        <f t="shared" si="212"/>
        <v>0</v>
      </c>
      <c r="CT319" s="17">
        <f t="shared" si="213"/>
        <v>0</v>
      </c>
      <c r="CU319" s="17">
        <f t="shared" si="214"/>
        <v>0</v>
      </c>
      <c r="CV319" s="17">
        <f t="shared" si="215"/>
        <v>0</v>
      </c>
      <c r="CW319" s="17">
        <f t="shared" si="216"/>
        <v>0</v>
      </c>
      <c r="CX319" s="17">
        <f t="shared" si="217"/>
        <v>0</v>
      </c>
      <c r="CY319" s="17">
        <f t="shared" si="218"/>
        <v>0</v>
      </c>
      <c r="CZ319" s="17">
        <f t="shared" si="219"/>
        <v>0</v>
      </c>
      <c r="DA319" s="17">
        <f t="shared" si="220"/>
        <v>0</v>
      </c>
      <c r="DB319" s="17">
        <f t="shared" si="221"/>
        <v>0</v>
      </c>
      <c r="DC319" s="17">
        <f t="shared" si="222"/>
        <v>0</v>
      </c>
      <c r="DD319" s="17">
        <f t="shared" si="223"/>
        <v>0</v>
      </c>
      <c r="DE319" s="17">
        <f t="shared" si="224"/>
        <v>0</v>
      </c>
      <c r="DF319" s="17">
        <f t="shared" si="225"/>
        <v>0</v>
      </c>
      <c r="DG319" s="17">
        <f t="shared" si="226"/>
        <v>0</v>
      </c>
    </row>
    <row r="320" spans="2:111" ht="15" customHeight="1" x14ac:dyDescent="0.2">
      <c r="B320" s="156">
        <v>312</v>
      </c>
      <c r="C320" s="157" t="str">
        <f t="shared" si="227"/>
        <v/>
      </c>
      <c r="D320" s="158" t="str">
        <f t="shared" si="187"/>
        <v>OK</v>
      </c>
      <c r="E320" s="159" t="e">
        <f>VLOOKUP('DATA SHEET'!$B$9,'Drill Size Info'!$T$2:$U$8,2,FALSE)</f>
        <v>#N/A</v>
      </c>
      <c r="F320" s="159" t="str">
        <f t="shared" si="228"/>
        <v/>
      </c>
      <c r="G320" s="91">
        <f t="shared" si="229"/>
        <v>0</v>
      </c>
      <c r="H320" s="160" t="s">
        <v>175</v>
      </c>
      <c r="I320" s="160" t="s">
        <v>175</v>
      </c>
      <c r="J320" s="160" t="str">
        <f>IF('DATA SHEET'!$B$10="NC-50","N/A","OK")</f>
        <v>OK</v>
      </c>
      <c r="K320" s="160" t="str">
        <f>IF('DATA SHEET'!$B$10="NC-50","N/A","OK")</f>
        <v>OK</v>
      </c>
      <c r="L320" s="160" t="str">
        <f t="shared" si="230"/>
        <v>OK</v>
      </c>
      <c r="M320" s="160" t="str">
        <f t="shared" si="231"/>
        <v>OK</v>
      </c>
      <c r="N320" s="160"/>
      <c r="O320" s="160"/>
      <c r="P320" s="160"/>
      <c r="Q320" s="160"/>
      <c r="R320" s="92" t="str">
        <f>IF(DI320&lt;&gt;"",
    IF(INT('Drill Size Info'!$AA$19)=INT('Drill Size Info'!$AB$19),
        --(INT('Drill Size Info'!$AA$19) &amp; "." &amp; DI320),
        IF(AND((--(INT('Drill Size Info'!$AA$19) &amp; "." &amp; DI320)&gt;=--('Drill Size Info'!$AA$19)), (--(INT('Drill Size Info'!$AA$19) &amp; "." &amp; DI320)&lt;=--('Drill Size Info'!$AB$19))),
            --(INT('Drill Size Info'!$AA$19) &amp; "." &amp; DI320),
            --(INT('Drill Size Info'!$AB$19) &amp; "." &amp; DI320)
        )
    ),
    IF(DH320&lt;&gt;"",
        IF(INT('Drill Size Info'!$AA$19)=INT('Drill Size Info'!$AB$19),
            --(INT('Drill Size Info'!$AA$19) &amp; "." &amp; LEFT(DH320,3)),
            IF(AND((--(INT('Drill Size Info'!$AA$19) &amp; "." &amp; LEFT(DH320,3))&gt;=--('Drill Size Info'!$AA$19)), (--(INT('Drill Size Info'!$AA$19) &amp; "." &amp; LEFT(DH320,3))&lt;=--('Drill Size Info'!$AB$19))),
                --(INT('Drill Size Info'!$AA$19) &amp; "." &amp; LEFT(DH320,3)),
                --(INT('Drill Size Info'!$AB$19) &amp; "." &amp; LEFT(DH320,3))
            )
        ),
        "OK"
    )
)</f>
        <v>OK</v>
      </c>
      <c r="S320" s="150" t="str">
        <f>IF(DJ320&lt;&gt;"",
    IF(INT('Drill Size Info'!$AA$19)=INT('Drill Size Info'!$AB$19),
        --(INT('Drill Size Info'!$AA$19) &amp; "." &amp; DJ320),
        IF(AND((--(INT('Drill Size Info'!$AA$19) &amp; "." &amp; DJ320)&gt;=--('Drill Size Info'!$AA$19)), (--(INT('Drill Size Info'!$AA$19) &amp; "." &amp; DJ320)&lt;=--('Drill Size Info'!$AB$19))),
            --(INT('Drill Size Info'!$AA$19) &amp; "." &amp; DJ320),
            --(INT('Drill Size Info'!$AB$19) &amp; "." &amp; DJ320)
        )
    ),
    IF(DH320&lt;&gt;"",
        IF(INT('Drill Size Info'!$AA$19)=INT('Drill Size Info'!$AB$19),
            --(INT('Drill Size Info'!$AA$19) &amp; "." &amp; RIGHT(DH320,3)),
            IF(AND((--(INT('Drill Size Info'!$AA$19) &amp; "." &amp; RIGHT(DH320,3))&gt;=--('Drill Size Info'!$AA$19)), (--(INT('Drill Size Info'!$AA$19) &amp; "." &amp; RIGHT(DH320,3))&lt;=--('Drill Size Info'!$AB$19))),
                --(INT('Drill Size Info'!$AA$19) &amp; "." &amp; RIGHT(DH320,3)),
                --(INT('Drill Size Info'!$AB$19) &amp; "." &amp; RIGHT(DH320,3))
            )
        ),
        "N/A"
    )
)</f>
        <v>N/A</v>
      </c>
      <c r="T320" s="150" t="str">
        <f>IF(DL320&lt;&gt;"",
    IF(INT('Drill Size Info'!$AA$19)=INT('Drill Size Info'!$AB$15),
        --(INT('Drill Size Info'!$AA$15) &amp; "." &amp; DL320),
        IF(AND((--(INT('Drill Size Info'!$AA$15) &amp; "." &amp; DL320)&gt;=--('Drill Size Info'!$AA$15)), (--(INT('Drill Size Info'!$AA$15) &amp; "." &amp; DL320)&lt;=--('Drill Size Info'!$AB$15))),
            --(INT('Drill Size Info'!$AA$15) &amp; "." &amp; DL320),
            --(INT('Drill Size Info'!$AB$15) &amp; "." &amp; DL320)
        )
    ),
    IF(DK320&lt;&gt;"",
        IF(INT('Drill Size Info'!$AA$15)=INT('Drill Size Info'!$AB$15),
            --(INT('Drill Size Info'!$AA$15) &amp; "." &amp; LEFT(DK320,3)),
            IF(AND((--(INT('Drill Size Info'!$AA$15) &amp; "." &amp; LEFT(DK320,3))&gt;=--('Drill Size Info'!$AA$15)), (--(INT('Drill Size Info'!$AA$15) &amp; "." &amp; LEFT(DK320,3))&lt;=--('Drill Size Info'!$AB$15))),
                --(INT('Drill Size Info'!$AA$15) &amp; "." &amp; LEFT(DK320,3)),
                --(INT('Drill Size Info'!$AB$15) &amp; "." &amp; LEFT(DK320,3))
            )
        ),
        "OK"
    )
)</f>
        <v>OK</v>
      </c>
      <c r="U320" s="150" t="str">
        <f>IF(DM320&lt;&gt;"",
    IF(INT('Drill Size Info'!$AA$19)=INT('Drill Size Info'!$AB$15),
        --(INT('Drill Size Info'!$AA$15) &amp; "." &amp; DM320),
        IF(AND((--(INT('Drill Size Info'!$AA$15) &amp; "." &amp; DM320)&gt;=--('Drill Size Info'!$AA$15)), (--(INT('Drill Size Info'!$AA$15) &amp; "." &amp; DM320)&lt;=--('Drill Size Info'!$AB$15))),
            --(INT('Drill Size Info'!$AA$15) &amp; "." &amp; DM320),
            --(INT('Drill Size Info'!$AB$15) &amp; "." &amp; DM320)
        )
    ),
    IF(DK320&lt;&gt;"",
        IF(INT('Drill Size Info'!$AA$15)=INT('Drill Size Info'!$AB$15),
            --(INT('Drill Size Info'!$AA$15) &amp; "." &amp; RIGHT(DK320,3)),
            IF(AND((--(INT('Drill Size Info'!$AA$15) &amp; "." &amp; RIGHT(DK320,3))&gt;=--('Drill Size Info'!$AA$15)), (--(INT('Drill Size Info'!$AA$15) &amp; "." &amp; RIGHT(DK320,3))&lt;=--('Drill Size Info'!$AB$15))),
                --(INT('Drill Size Info'!$AA$15) &amp; "." &amp; RIGHT(DK320,3)),
                --(INT('Drill Size Info'!$AB$15) &amp; "." &amp; RIGHT(DK320,3))
            )
        ),
        "N/A"
    )
)</f>
        <v>N/A</v>
      </c>
      <c r="V320" s="161"/>
      <c r="W320" s="161"/>
      <c r="X320" s="161"/>
      <c r="Y320" s="161"/>
      <c r="Z320" s="161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162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3"/>
      <c r="BC320" s="163"/>
      <c r="BD320" s="163"/>
      <c r="BE320" s="164"/>
      <c r="BF320" s="165"/>
      <c r="BG320" s="162"/>
      <c r="BH320" s="162"/>
      <c r="BI320" s="164"/>
      <c r="BJ320" s="38"/>
      <c r="BK320" s="38"/>
      <c r="BL320" s="38"/>
      <c r="BM320" s="38"/>
      <c r="BN320" s="38"/>
      <c r="BO320" s="38"/>
      <c r="BP320" s="117" t="str">
        <f t="shared" si="194"/>
        <v/>
      </c>
      <c r="BQ320" s="38"/>
      <c r="BR320" s="38"/>
      <c r="BS320" s="38"/>
      <c r="BT320" s="38"/>
      <c r="BV320" s="17">
        <f t="shared" si="188"/>
        <v>0</v>
      </c>
      <c r="BW320" s="17">
        <f t="shared" si="189"/>
        <v>0</v>
      </c>
      <c r="BX320" s="17">
        <f t="shared" si="190"/>
        <v>0</v>
      </c>
      <c r="BY320" s="17">
        <f t="shared" si="191"/>
        <v>0</v>
      </c>
      <c r="BZ320" s="17">
        <f t="shared" si="192"/>
        <v>0</v>
      </c>
      <c r="CA320" s="17">
        <f t="shared" si="193"/>
        <v>0</v>
      </c>
      <c r="CB320" s="17">
        <f t="shared" si="195"/>
        <v>0</v>
      </c>
      <c r="CC320" s="17">
        <f t="shared" si="196"/>
        <v>0</v>
      </c>
      <c r="CD320" s="17">
        <f t="shared" si="197"/>
        <v>0</v>
      </c>
      <c r="CE320" s="17">
        <f t="shared" si="198"/>
        <v>0</v>
      </c>
      <c r="CF320" s="17">
        <f t="shared" si="199"/>
        <v>0</v>
      </c>
      <c r="CG320" s="17">
        <f t="shared" si="200"/>
        <v>0</v>
      </c>
      <c r="CH320" s="17">
        <f t="shared" si="201"/>
        <v>0</v>
      </c>
      <c r="CI320" s="17">
        <f t="shared" si="202"/>
        <v>0</v>
      </c>
      <c r="CJ320" s="17">
        <f t="shared" si="203"/>
        <v>0</v>
      </c>
      <c r="CK320" s="17">
        <f t="shared" si="204"/>
        <v>0</v>
      </c>
      <c r="CL320" s="17">
        <f t="shared" si="205"/>
        <v>0</v>
      </c>
      <c r="CM320" s="17">
        <f t="shared" si="206"/>
        <v>0</v>
      </c>
      <c r="CN320" s="17">
        <f t="shared" si="207"/>
        <v>0</v>
      </c>
      <c r="CO320" s="17">
        <f t="shared" si="208"/>
        <v>0</v>
      </c>
      <c r="CP320" s="17">
        <f t="shared" si="209"/>
        <v>0</v>
      </c>
      <c r="CQ320" s="17">
        <f t="shared" si="210"/>
        <v>0</v>
      </c>
      <c r="CR320" s="17">
        <f t="shared" si="211"/>
        <v>0</v>
      </c>
      <c r="CS320" s="17">
        <f t="shared" si="212"/>
        <v>0</v>
      </c>
      <c r="CT320" s="17">
        <f t="shared" si="213"/>
        <v>0</v>
      </c>
      <c r="CU320" s="17">
        <f t="shared" si="214"/>
        <v>0</v>
      </c>
      <c r="CV320" s="17">
        <f t="shared" si="215"/>
        <v>0</v>
      </c>
      <c r="CW320" s="17">
        <f t="shared" si="216"/>
        <v>0</v>
      </c>
      <c r="CX320" s="17">
        <f t="shared" si="217"/>
        <v>0</v>
      </c>
      <c r="CY320" s="17">
        <f t="shared" si="218"/>
        <v>0</v>
      </c>
      <c r="CZ320" s="17">
        <f t="shared" si="219"/>
        <v>0</v>
      </c>
      <c r="DA320" s="17">
        <f t="shared" si="220"/>
        <v>0</v>
      </c>
      <c r="DB320" s="17">
        <f t="shared" si="221"/>
        <v>0</v>
      </c>
      <c r="DC320" s="17">
        <f t="shared" si="222"/>
        <v>0</v>
      </c>
      <c r="DD320" s="17">
        <f t="shared" si="223"/>
        <v>0</v>
      </c>
      <c r="DE320" s="17">
        <f t="shared" si="224"/>
        <v>0</v>
      </c>
      <c r="DF320" s="17">
        <f t="shared" si="225"/>
        <v>0</v>
      </c>
      <c r="DG320" s="17">
        <f t="shared" si="226"/>
        <v>0</v>
      </c>
    </row>
    <row r="321" spans="2:111" ht="15" customHeight="1" x14ac:dyDescent="0.2">
      <c r="B321" s="156">
        <v>313</v>
      </c>
      <c r="C321" s="157" t="str">
        <f t="shared" si="227"/>
        <v/>
      </c>
      <c r="D321" s="158" t="str">
        <f t="shared" si="187"/>
        <v>OK</v>
      </c>
      <c r="E321" s="159" t="e">
        <f>VLOOKUP('DATA SHEET'!$B$9,'Drill Size Info'!$T$2:$U$8,2,FALSE)</f>
        <v>#N/A</v>
      </c>
      <c r="F321" s="159" t="str">
        <f t="shared" si="228"/>
        <v/>
      </c>
      <c r="G321" s="91">
        <f t="shared" si="229"/>
        <v>0</v>
      </c>
      <c r="H321" s="160" t="s">
        <v>175</v>
      </c>
      <c r="I321" s="160" t="s">
        <v>175</v>
      </c>
      <c r="J321" s="160" t="str">
        <f>IF('DATA SHEET'!$B$10="NC-50","N/A","OK")</f>
        <v>OK</v>
      </c>
      <c r="K321" s="160" t="str">
        <f>IF('DATA SHEET'!$B$10="NC-50","N/A","OK")</f>
        <v>OK</v>
      </c>
      <c r="L321" s="160" t="str">
        <f t="shared" si="230"/>
        <v>OK</v>
      </c>
      <c r="M321" s="160" t="str">
        <f t="shared" si="231"/>
        <v>OK</v>
      </c>
      <c r="N321" s="160"/>
      <c r="O321" s="160"/>
      <c r="P321" s="160"/>
      <c r="Q321" s="160"/>
      <c r="R321" s="92" t="str">
        <f>IF(DI321&lt;&gt;"",
    IF(INT('Drill Size Info'!$AA$19)=INT('Drill Size Info'!$AB$19),
        --(INT('Drill Size Info'!$AA$19) &amp; "." &amp; DI321),
        IF(AND((--(INT('Drill Size Info'!$AA$19) &amp; "." &amp; DI321)&gt;=--('Drill Size Info'!$AA$19)), (--(INT('Drill Size Info'!$AA$19) &amp; "." &amp; DI321)&lt;=--('Drill Size Info'!$AB$19))),
            --(INT('Drill Size Info'!$AA$19) &amp; "." &amp; DI321),
            --(INT('Drill Size Info'!$AB$19) &amp; "." &amp; DI321)
        )
    ),
    IF(DH321&lt;&gt;"",
        IF(INT('Drill Size Info'!$AA$19)=INT('Drill Size Info'!$AB$19),
            --(INT('Drill Size Info'!$AA$19) &amp; "." &amp; LEFT(DH321,3)),
            IF(AND((--(INT('Drill Size Info'!$AA$19) &amp; "." &amp; LEFT(DH321,3))&gt;=--('Drill Size Info'!$AA$19)), (--(INT('Drill Size Info'!$AA$19) &amp; "." &amp; LEFT(DH321,3))&lt;=--('Drill Size Info'!$AB$19))),
                --(INT('Drill Size Info'!$AA$19) &amp; "." &amp; LEFT(DH321,3)),
                --(INT('Drill Size Info'!$AB$19) &amp; "." &amp; LEFT(DH321,3))
            )
        ),
        "OK"
    )
)</f>
        <v>OK</v>
      </c>
      <c r="S321" s="150" t="str">
        <f>IF(DJ321&lt;&gt;"",
    IF(INT('Drill Size Info'!$AA$19)=INT('Drill Size Info'!$AB$19),
        --(INT('Drill Size Info'!$AA$19) &amp; "." &amp; DJ321),
        IF(AND((--(INT('Drill Size Info'!$AA$19) &amp; "." &amp; DJ321)&gt;=--('Drill Size Info'!$AA$19)), (--(INT('Drill Size Info'!$AA$19) &amp; "." &amp; DJ321)&lt;=--('Drill Size Info'!$AB$19))),
            --(INT('Drill Size Info'!$AA$19) &amp; "." &amp; DJ321),
            --(INT('Drill Size Info'!$AB$19) &amp; "." &amp; DJ321)
        )
    ),
    IF(DH321&lt;&gt;"",
        IF(INT('Drill Size Info'!$AA$19)=INT('Drill Size Info'!$AB$19),
            --(INT('Drill Size Info'!$AA$19) &amp; "." &amp; RIGHT(DH321,3)),
            IF(AND((--(INT('Drill Size Info'!$AA$19) &amp; "." &amp; RIGHT(DH321,3))&gt;=--('Drill Size Info'!$AA$19)), (--(INT('Drill Size Info'!$AA$19) &amp; "." &amp; RIGHT(DH321,3))&lt;=--('Drill Size Info'!$AB$19))),
                --(INT('Drill Size Info'!$AA$19) &amp; "." &amp; RIGHT(DH321,3)),
                --(INT('Drill Size Info'!$AB$19) &amp; "." &amp; RIGHT(DH321,3))
            )
        ),
        "N/A"
    )
)</f>
        <v>N/A</v>
      </c>
      <c r="T321" s="150" t="str">
        <f>IF(DL321&lt;&gt;"",
    IF(INT('Drill Size Info'!$AA$19)=INT('Drill Size Info'!$AB$15),
        --(INT('Drill Size Info'!$AA$15) &amp; "." &amp; DL321),
        IF(AND((--(INT('Drill Size Info'!$AA$15) &amp; "." &amp; DL321)&gt;=--('Drill Size Info'!$AA$15)), (--(INT('Drill Size Info'!$AA$15) &amp; "." &amp; DL321)&lt;=--('Drill Size Info'!$AB$15))),
            --(INT('Drill Size Info'!$AA$15) &amp; "." &amp; DL321),
            --(INT('Drill Size Info'!$AB$15) &amp; "." &amp; DL321)
        )
    ),
    IF(DK321&lt;&gt;"",
        IF(INT('Drill Size Info'!$AA$15)=INT('Drill Size Info'!$AB$15),
            --(INT('Drill Size Info'!$AA$15) &amp; "." &amp; LEFT(DK321,3)),
            IF(AND((--(INT('Drill Size Info'!$AA$15) &amp; "." &amp; LEFT(DK321,3))&gt;=--('Drill Size Info'!$AA$15)), (--(INT('Drill Size Info'!$AA$15) &amp; "." &amp; LEFT(DK321,3))&lt;=--('Drill Size Info'!$AB$15))),
                --(INT('Drill Size Info'!$AA$15) &amp; "." &amp; LEFT(DK321,3)),
                --(INT('Drill Size Info'!$AB$15) &amp; "." &amp; LEFT(DK321,3))
            )
        ),
        "OK"
    )
)</f>
        <v>OK</v>
      </c>
      <c r="U321" s="150" t="str">
        <f>IF(DM321&lt;&gt;"",
    IF(INT('Drill Size Info'!$AA$19)=INT('Drill Size Info'!$AB$15),
        --(INT('Drill Size Info'!$AA$15) &amp; "." &amp; DM321),
        IF(AND((--(INT('Drill Size Info'!$AA$15) &amp; "." &amp; DM321)&gt;=--('Drill Size Info'!$AA$15)), (--(INT('Drill Size Info'!$AA$15) &amp; "." &amp; DM321)&lt;=--('Drill Size Info'!$AB$15))),
            --(INT('Drill Size Info'!$AA$15) &amp; "." &amp; DM321),
            --(INT('Drill Size Info'!$AB$15) &amp; "." &amp; DM321)
        )
    ),
    IF(DK321&lt;&gt;"",
        IF(INT('Drill Size Info'!$AA$15)=INT('Drill Size Info'!$AB$15),
            --(INT('Drill Size Info'!$AA$15) &amp; "." &amp; RIGHT(DK321,3)),
            IF(AND((--(INT('Drill Size Info'!$AA$15) &amp; "." &amp; RIGHT(DK321,3))&gt;=--('Drill Size Info'!$AA$15)), (--(INT('Drill Size Info'!$AA$15) &amp; "." &amp; RIGHT(DK321,3))&lt;=--('Drill Size Info'!$AB$15))),
                --(INT('Drill Size Info'!$AA$15) &amp; "." &amp; RIGHT(DK321,3)),
                --(INT('Drill Size Info'!$AB$15) &amp; "." &amp; RIGHT(DK321,3))
            )
        ),
        "N/A"
    )
)</f>
        <v>N/A</v>
      </c>
      <c r="V321" s="161"/>
      <c r="W321" s="161"/>
      <c r="X321" s="161"/>
      <c r="Y321" s="161"/>
      <c r="Z321" s="161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16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3"/>
      <c r="BC321" s="163"/>
      <c r="BD321" s="163"/>
      <c r="BE321" s="164"/>
      <c r="BF321" s="165"/>
      <c r="BG321" s="162"/>
      <c r="BH321" s="162"/>
      <c r="BI321" s="164"/>
      <c r="BJ321" s="38"/>
      <c r="BK321" s="38"/>
      <c r="BL321" s="38"/>
      <c r="BM321" s="38"/>
      <c r="BN321" s="38"/>
      <c r="BO321" s="38"/>
      <c r="BP321" s="117" t="str">
        <f t="shared" si="194"/>
        <v/>
      </c>
      <c r="BQ321" s="38"/>
      <c r="BR321" s="38"/>
      <c r="BS321" s="38"/>
      <c r="BT321" s="38"/>
      <c r="BV321" s="17">
        <f t="shared" si="188"/>
        <v>0</v>
      </c>
      <c r="BW321" s="17">
        <f t="shared" si="189"/>
        <v>0</v>
      </c>
      <c r="BX321" s="17">
        <f t="shared" si="190"/>
        <v>0</v>
      </c>
      <c r="BY321" s="17">
        <f t="shared" si="191"/>
        <v>0</v>
      </c>
      <c r="BZ321" s="17">
        <f t="shared" si="192"/>
        <v>0</v>
      </c>
      <c r="CA321" s="17">
        <f t="shared" si="193"/>
        <v>0</v>
      </c>
      <c r="CB321" s="17">
        <f t="shared" si="195"/>
        <v>0</v>
      </c>
      <c r="CC321" s="17">
        <f t="shared" si="196"/>
        <v>0</v>
      </c>
      <c r="CD321" s="17">
        <f t="shared" si="197"/>
        <v>0</v>
      </c>
      <c r="CE321" s="17">
        <f t="shared" si="198"/>
        <v>0</v>
      </c>
      <c r="CF321" s="17">
        <f t="shared" si="199"/>
        <v>0</v>
      </c>
      <c r="CG321" s="17">
        <f t="shared" si="200"/>
        <v>0</v>
      </c>
      <c r="CH321" s="17">
        <f t="shared" si="201"/>
        <v>0</v>
      </c>
      <c r="CI321" s="17">
        <f t="shared" si="202"/>
        <v>0</v>
      </c>
      <c r="CJ321" s="17">
        <f t="shared" si="203"/>
        <v>0</v>
      </c>
      <c r="CK321" s="17">
        <f t="shared" si="204"/>
        <v>0</v>
      </c>
      <c r="CL321" s="17">
        <f t="shared" si="205"/>
        <v>0</v>
      </c>
      <c r="CM321" s="17">
        <f t="shared" si="206"/>
        <v>0</v>
      </c>
      <c r="CN321" s="17">
        <f t="shared" si="207"/>
        <v>0</v>
      </c>
      <c r="CO321" s="17">
        <f t="shared" si="208"/>
        <v>0</v>
      </c>
      <c r="CP321" s="17">
        <f t="shared" si="209"/>
        <v>0</v>
      </c>
      <c r="CQ321" s="17">
        <f t="shared" si="210"/>
        <v>0</v>
      </c>
      <c r="CR321" s="17">
        <f t="shared" si="211"/>
        <v>0</v>
      </c>
      <c r="CS321" s="17">
        <f t="shared" si="212"/>
        <v>0</v>
      </c>
      <c r="CT321" s="17">
        <f t="shared" si="213"/>
        <v>0</v>
      </c>
      <c r="CU321" s="17">
        <f t="shared" si="214"/>
        <v>0</v>
      </c>
      <c r="CV321" s="17">
        <f t="shared" si="215"/>
        <v>0</v>
      </c>
      <c r="CW321" s="17">
        <f t="shared" si="216"/>
        <v>0</v>
      </c>
      <c r="CX321" s="17">
        <f t="shared" si="217"/>
        <v>0</v>
      </c>
      <c r="CY321" s="17">
        <f t="shared" si="218"/>
        <v>0</v>
      </c>
      <c r="CZ321" s="17">
        <f t="shared" si="219"/>
        <v>0</v>
      </c>
      <c r="DA321" s="17">
        <f t="shared" si="220"/>
        <v>0</v>
      </c>
      <c r="DB321" s="17">
        <f t="shared" si="221"/>
        <v>0</v>
      </c>
      <c r="DC321" s="17">
        <f t="shared" si="222"/>
        <v>0</v>
      </c>
      <c r="DD321" s="17">
        <f t="shared" si="223"/>
        <v>0</v>
      </c>
      <c r="DE321" s="17">
        <f t="shared" si="224"/>
        <v>0</v>
      </c>
      <c r="DF321" s="17">
        <f t="shared" si="225"/>
        <v>0</v>
      </c>
      <c r="DG321" s="17">
        <f t="shared" si="226"/>
        <v>0</v>
      </c>
    </row>
    <row r="322" spans="2:111" ht="15" customHeight="1" x14ac:dyDescent="0.2">
      <c r="B322" s="156">
        <v>314</v>
      </c>
      <c r="C322" s="157" t="str">
        <f t="shared" si="227"/>
        <v/>
      </c>
      <c r="D322" s="158" t="str">
        <f t="shared" si="187"/>
        <v>OK</v>
      </c>
      <c r="E322" s="159" t="e">
        <f>VLOOKUP('DATA SHEET'!$B$9,'Drill Size Info'!$T$2:$U$8,2,FALSE)</f>
        <v>#N/A</v>
      </c>
      <c r="F322" s="159" t="str">
        <f t="shared" si="228"/>
        <v/>
      </c>
      <c r="G322" s="91">
        <f t="shared" si="229"/>
        <v>0</v>
      </c>
      <c r="H322" s="160" t="s">
        <v>175</v>
      </c>
      <c r="I322" s="160" t="s">
        <v>175</v>
      </c>
      <c r="J322" s="160" t="str">
        <f>IF('DATA SHEET'!$B$10="NC-50","N/A","OK")</f>
        <v>OK</v>
      </c>
      <c r="K322" s="160" t="str">
        <f>IF('DATA SHEET'!$B$10="NC-50","N/A","OK")</f>
        <v>OK</v>
      </c>
      <c r="L322" s="160" t="str">
        <f t="shared" si="230"/>
        <v>OK</v>
      </c>
      <c r="M322" s="160" t="str">
        <f t="shared" si="231"/>
        <v>OK</v>
      </c>
      <c r="N322" s="160"/>
      <c r="O322" s="160"/>
      <c r="P322" s="160"/>
      <c r="Q322" s="160"/>
      <c r="R322" s="92" t="str">
        <f>IF(DI322&lt;&gt;"",
    IF(INT('Drill Size Info'!$AA$19)=INT('Drill Size Info'!$AB$19),
        --(INT('Drill Size Info'!$AA$19) &amp; "." &amp; DI322),
        IF(AND((--(INT('Drill Size Info'!$AA$19) &amp; "." &amp; DI322)&gt;=--('Drill Size Info'!$AA$19)), (--(INT('Drill Size Info'!$AA$19) &amp; "." &amp; DI322)&lt;=--('Drill Size Info'!$AB$19))),
            --(INT('Drill Size Info'!$AA$19) &amp; "." &amp; DI322),
            --(INT('Drill Size Info'!$AB$19) &amp; "." &amp; DI322)
        )
    ),
    IF(DH322&lt;&gt;"",
        IF(INT('Drill Size Info'!$AA$19)=INT('Drill Size Info'!$AB$19),
            --(INT('Drill Size Info'!$AA$19) &amp; "." &amp; LEFT(DH322,3)),
            IF(AND((--(INT('Drill Size Info'!$AA$19) &amp; "." &amp; LEFT(DH322,3))&gt;=--('Drill Size Info'!$AA$19)), (--(INT('Drill Size Info'!$AA$19) &amp; "." &amp; LEFT(DH322,3))&lt;=--('Drill Size Info'!$AB$19))),
                --(INT('Drill Size Info'!$AA$19) &amp; "." &amp; LEFT(DH322,3)),
                --(INT('Drill Size Info'!$AB$19) &amp; "." &amp; LEFT(DH322,3))
            )
        ),
        "OK"
    )
)</f>
        <v>OK</v>
      </c>
      <c r="S322" s="150" t="str">
        <f>IF(DJ322&lt;&gt;"",
    IF(INT('Drill Size Info'!$AA$19)=INT('Drill Size Info'!$AB$19),
        --(INT('Drill Size Info'!$AA$19) &amp; "." &amp; DJ322),
        IF(AND((--(INT('Drill Size Info'!$AA$19) &amp; "." &amp; DJ322)&gt;=--('Drill Size Info'!$AA$19)), (--(INT('Drill Size Info'!$AA$19) &amp; "." &amp; DJ322)&lt;=--('Drill Size Info'!$AB$19))),
            --(INT('Drill Size Info'!$AA$19) &amp; "." &amp; DJ322),
            --(INT('Drill Size Info'!$AB$19) &amp; "." &amp; DJ322)
        )
    ),
    IF(DH322&lt;&gt;"",
        IF(INT('Drill Size Info'!$AA$19)=INT('Drill Size Info'!$AB$19),
            --(INT('Drill Size Info'!$AA$19) &amp; "." &amp; RIGHT(DH322,3)),
            IF(AND((--(INT('Drill Size Info'!$AA$19) &amp; "." &amp; RIGHT(DH322,3))&gt;=--('Drill Size Info'!$AA$19)), (--(INT('Drill Size Info'!$AA$19) &amp; "." &amp; RIGHT(DH322,3))&lt;=--('Drill Size Info'!$AB$19))),
                --(INT('Drill Size Info'!$AA$19) &amp; "." &amp; RIGHT(DH322,3)),
                --(INT('Drill Size Info'!$AB$19) &amp; "." &amp; RIGHT(DH322,3))
            )
        ),
        "N/A"
    )
)</f>
        <v>N/A</v>
      </c>
      <c r="T322" s="150" t="str">
        <f>IF(DL322&lt;&gt;"",
    IF(INT('Drill Size Info'!$AA$19)=INT('Drill Size Info'!$AB$15),
        --(INT('Drill Size Info'!$AA$15) &amp; "." &amp; DL322),
        IF(AND((--(INT('Drill Size Info'!$AA$15) &amp; "." &amp; DL322)&gt;=--('Drill Size Info'!$AA$15)), (--(INT('Drill Size Info'!$AA$15) &amp; "." &amp; DL322)&lt;=--('Drill Size Info'!$AB$15))),
            --(INT('Drill Size Info'!$AA$15) &amp; "." &amp; DL322),
            --(INT('Drill Size Info'!$AB$15) &amp; "." &amp; DL322)
        )
    ),
    IF(DK322&lt;&gt;"",
        IF(INT('Drill Size Info'!$AA$15)=INT('Drill Size Info'!$AB$15),
            --(INT('Drill Size Info'!$AA$15) &amp; "." &amp; LEFT(DK322,3)),
            IF(AND((--(INT('Drill Size Info'!$AA$15) &amp; "." &amp; LEFT(DK322,3))&gt;=--('Drill Size Info'!$AA$15)), (--(INT('Drill Size Info'!$AA$15) &amp; "." &amp; LEFT(DK322,3))&lt;=--('Drill Size Info'!$AB$15))),
                --(INT('Drill Size Info'!$AA$15) &amp; "." &amp; LEFT(DK322,3)),
                --(INT('Drill Size Info'!$AB$15) &amp; "." &amp; LEFT(DK322,3))
            )
        ),
        "OK"
    )
)</f>
        <v>OK</v>
      </c>
      <c r="U322" s="150" t="str">
        <f>IF(DM322&lt;&gt;"",
    IF(INT('Drill Size Info'!$AA$19)=INT('Drill Size Info'!$AB$15),
        --(INT('Drill Size Info'!$AA$15) &amp; "." &amp; DM322),
        IF(AND((--(INT('Drill Size Info'!$AA$15) &amp; "." &amp; DM322)&gt;=--('Drill Size Info'!$AA$15)), (--(INT('Drill Size Info'!$AA$15) &amp; "." &amp; DM322)&lt;=--('Drill Size Info'!$AB$15))),
            --(INT('Drill Size Info'!$AA$15) &amp; "." &amp; DM322),
            --(INT('Drill Size Info'!$AB$15) &amp; "." &amp; DM322)
        )
    ),
    IF(DK322&lt;&gt;"",
        IF(INT('Drill Size Info'!$AA$15)=INT('Drill Size Info'!$AB$15),
            --(INT('Drill Size Info'!$AA$15) &amp; "." &amp; RIGHT(DK322,3)),
            IF(AND((--(INT('Drill Size Info'!$AA$15) &amp; "." &amp; RIGHT(DK322,3))&gt;=--('Drill Size Info'!$AA$15)), (--(INT('Drill Size Info'!$AA$15) &amp; "." &amp; RIGHT(DK322,3))&lt;=--('Drill Size Info'!$AB$15))),
                --(INT('Drill Size Info'!$AA$15) &amp; "." &amp; RIGHT(DK322,3)),
                --(INT('Drill Size Info'!$AB$15) &amp; "." &amp; RIGHT(DK322,3))
            )
        ),
        "N/A"
    )
)</f>
        <v>N/A</v>
      </c>
      <c r="V322" s="161"/>
      <c r="W322" s="161"/>
      <c r="X322" s="161"/>
      <c r="Y322" s="161"/>
      <c r="Z322" s="161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162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3"/>
      <c r="BC322" s="163"/>
      <c r="BD322" s="163"/>
      <c r="BE322" s="164"/>
      <c r="BF322" s="165"/>
      <c r="BG322" s="162"/>
      <c r="BH322" s="162"/>
      <c r="BI322" s="164"/>
      <c r="BJ322" s="38"/>
      <c r="BK322" s="38"/>
      <c r="BL322" s="38"/>
      <c r="BM322" s="38"/>
      <c r="BN322" s="38"/>
      <c r="BO322" s="38"/>
      <c r="BP322" s="117" t="str">
        <f t="shared" si="194"/>
        <v/>
      </c>
      <c r="BQ322" s="38"/>
      <c r="BR322" s="38"/>
      <c r="BS322" s="38"/>
      <c r="BT322" s="38"/>
      <c r="BV322" s="17">
        <f t="shared" si="188"/>
        <v>0</v>
      </c>
      <c r="BW322" s="17">
        <f t="shared" si="189"/>
        <v>0</v>
      </c>
      <c r="BX322" s="17">
        <f t="shared" si="190"/>
        <v>0</v>
      </c>
      <c r="BY322" s="17">
        <f t="shared" si="191"/>
        <v>0</v>
      </c>
      <c r="BZ322" s="17">
        <f t="shared" si="192"/>
        <v>0</v>
      </c>
      <c r="CA322" s="17">
        <f t="shared" si="193"/>
        <v>0</v>
      </c>
      <c r="CB322" s="17">
        <f t="shared" si="195"/>
        <v>0</v>
      </c>
      <c r="CC322" s="17">
        <f t="shared" si="196"/>
        <v>0</v>
      </c>
      <c r="CD322" s="17">
        <f t="shared" si="197"/>
        <v>0</v>
      </c>
      <c r="CE322" s="17">
        <f t="shared" si="198"/>
        <v>0</v>
      </c>
      <c r="CF322" s="17">
        <f t="shared" si="199"/>
        <v>0</v>
      </c>
      <c r="CG322" s="17">
        <f t="shared" si="200"/>
        <v>0</v>
      </c>
      <c r="CH322" s="17">
        <f t="shared" si="201"/>
        <v>0</v>
      </c>
      <c r="CI322" s="17">
        <f t="shared" si="202"/>
        <v>0</v>
      </c>
      <c r="CJ322" s="17">
        <f t="shared" si="203"/>
        <v>0</v>
      </c>
      <c r="CK322" s="17">
        <f t="shared" si="204"/>
        <v>0</v>
      </c>
      <c r="CL322" s="17">
        <f t="shared" si="205"/>
        <v>0</v>
      </c>
      <c r="CM322" s="17">
        <f t="shared" si="206"/>
        <v>0</v>
      </c>
      <c r="CN322" s="17">
        <f t="shared" si="207"/>
        <v>0</v>
      </c>
      <c r="CO322" s="17">
        <f t="shared" si="208"/>
        <v>0</v>
      </c>
      <c r="CP322" s="17">
        <f t="shared" si="209"/>
        <v>0</v>
      </c>
      <c r="CQ322" s="17">
        <f t="shared" si="210"/>
        <v>0</v>
      </c>
      <c r="CR322" s="17">
        <f t="shared" si="211"/>
        <v>0</v>
      </c>
      <c r="CS322" s="17">
        <f t="shared" si="212"/>
        <v>0</v>
      </c>
      <c r="CT322" s="17">
        <f t="shared" si="213"/>
        <v>0</v>
      </c>
      <c r="CU322" s="17">
        <f t="shared" si="214"/>
        <v>0</v>
      </c>
      <c r="CV322" s="17">
        <f t="shared" si="215"/>
        <v>0</v>
      </c>
      <c r="CW322" s="17">
        <f t="shared" si="216"/>
        <v>0</v>
      </c>
      <c r="CX322" s="17">
        <f t="shared" si="217"/>
        <v>0</v>
      </c>
      <c r="CY322" s="17">
        <f t="shared" si="218"/>
        <v>0</v>
      </c>
      <c r="CZ322" s="17">
        <f t="shared" si="219"/>
        <v>0</v>
      </c>
      <c r="DA322" s="17">
        <f t="shared" si="220"/>
        <v>0</v>
      </c>
      <c r="DB322" s="17">
        <f t="shared" si="221"/>
        <v>0</v>
      </c>
      <c r="DC322" s="17">
        <f t="shared" si="222"/>
        <v>0</v>
      </c>
      <c r="DD322" s="17">
        <f t="shared" si="223"/>
        <v>0</v>
      </c>
      <c r="DE322" s="17">
        <f t="shared" si="224"/>
        <v>0</v>
      </c>
      <c r="DF322" s="17">
        <f t="shared" si="225"/>
        <v>0</v>
      </c>
      <c r="DG322" s="17">
        <f t="shared" si="226"/>
        <v>0</v>
      </c>
    </row>
    <row r="323" spans="2:111" ht="15" customHeight="1" x14ac:dyDescent="0.2">
      <c r="B323" s="156">
        <v>315</v>
      </c>
      <c r="C323" s="157" t="str">
        <f t="shared" si="227"/>
        <v/>
      </c>
      <c r="D323" s="158" t="str">
        <f t="shared" si="187"/>
        <v>OK</v>
      </c>
      <c r="E323" s="159" t="e">
        <f>VLOOKUP('DATA SHEET'!$B$9,'Drill Size Info'!$T$2:$U$8,2,FALSE)</f>
        <v>#N/A</v>
      </c>
      <c r="F323" s="159" t="str">
        <f t="shared" si="228"/>
        <v/>
      </c>
      <c r="G323" s="91">
        <f t="shared" si="229"/>
        <v>0</v>
      </c>
      <c r="H323" s="160" t="s">
        <v>175</v>
      </c>
      <c r="I323" s="160" t="s">
        <v>175</v>
      </c>
      <c r="J323" s="160" t="str">
        <f>IF('DATA SHEET'!$B$10="NC-50","N/A","OK")</f>
        <v>OK</v>
      </c>
      <c r="K323" s="160" t="str">
        <f>IF('DATA SHEET'!$B$10="NC-50","N/A","OK")</f>
        <v>OK</v>
      </c>
      <c r="L323" s="160" t="str">
        <f t="shared" si="230"/>
        <v>OK</v>
      </c>
      <c r="M323" s="160" t="str">
        <f t="shared" si="231"/>
        <v>OK</v>
      </c>
      <c r="N323" s="160"/>
      <c r="O323" s="160"/>
      <c r="P323" s="160"/>
      <c r="Q323" s="160"/>
      <c r="R323" s="92" t="str">
        <f>IF(DI323&lt;&gt;"",
    IF(INT('Drill Size Info'!$AA$19)=INT('Drill Size Info'!$AB$19),
        --(INT('Drill Size Info'!$AA$19) &amp; "." &amp; DI323),
        IF(AND((--(INT('Drill Size Info'!$AA$19) &amp; "." &amp; DI323)&gt;=--('Drill Size Info'!$AA$19)), (--(INT('Drill Size Info'!$AA$19) &amp; "." &amp; DI323)&lt;=--('Drill Size Info'!$AB$19))),
            --(INT('Drill Size Info'!$AA$19) &amp; "." &amp; DI323),
            --(INT('Drill Size Info'!$AB$19) &amp; "." &amp; DI323)
        )
    ),
    IF(DH323&lt;&gt;"",
        IF(INT('Drill Size Info'!$AA$19)=INT('Drill Size Info'!$AB$19),
            --(INT('Drill Size Info'!$AA$19) &amp; "." &amp; LEFT(DH323,3)),
            IF(AND((--(INT('Drill Size Info'!$AA$19) &amp; "." &amp; LEFT(DH323,3))&gt;=--('Drill Size Info'!$AA$19)), (--(INT('Drill Size Info'!$AA$19) &amp; "." &amp; LEFT(DH323,3))&lt;=--('Drill Size Info'!$AB$19))),
                --(INT('Drill Size Info'!$AA$19) &amp; "." &amp; LEFT(DH323,3)),
                --(INT('Drill Size Info'!$AB$19) &amp; "." &amp; LEFT(DH323,3))
            )
        ),
        "OK"
    )
)</f>
        <v>OK</v>
      </c>
      <c r="S323" s="150" t="str">
        <f>IF(DJ323&lt;&gt;"",
    IF(INT('Drill Size Info'!$AA$19)=INT('Drill Size Info'!$AB$19),
        --(INT('Drill Size Info'!$AA$19) &amp; "." &amp; DJ323),
        IF(AND((--(INT('Drill Size Info'!$AA$19) &amp; "." &amp; DJ323)&gt;=--('Drill Size Info'!$AA$19)), (--(INT('Drill Size Info'!$AA$19) &amp; "." &amp; DJ323)&lt;=--('Drill Size Info'!$AB$19))),
            --(INT('Drill Size Info'!$AA$19) &amp; "." &amp; DJ323),
            --(INT('Drill Size Info'!$AB$19) &amp; "." &amp; DJ323)
        )
    ),
    IF(DH323&lt;&gt;"",
        IF(INT('Drill Size Info'!$AA$19)=INT('Drill Size Info'!$AB$19),
            --(INT('Drill Size Info'!$AA$19) &amp; "." &amp; RIGHT(DH323,3)),
            IF(AND((--(INT('Drill Size Info'!$AA$19) &amp; "." &amp; RIGHT(DH323,3))&gt;=--('Drill Size Info'!$AA$19)), (--(INT('Drill Size Info'!$AA$19) &amp; "." &amp; RIGHT(DH323,3))&lt;=--('Drill Size Info'!$AB$19))),
                --(INT('Drill Size Info'!$AA$19) &amp; "." &amp; RIGHT(DH323,3)),
                --(INT('Drill Size Info'!$AB$19) &amp; "." &amp; RIGHT(DH323,3))
            )
        ),
        "N/A"
    )
)</f>
        <v>N/A</v>
      </c>
      <c r="T323" s="150" t="str">
        <f>IF(DL323&lt;&gt;"",
    IF(INT('Drill Size Info'!$AA$19)=INT('Drill Size Info'!$AB$15),
        --(INT('Drill Size Info'!$AA$15) &amp; "." &amp; DL323),
        IF(AND((--(INT('Drill Size Info'!$AA$15) &amp; "." &amp; DL323)&gt;=--('Drill Size Info'!$AA$15)), (--(INT('Drill Size Info'!$AA$15) &amp; "." &amp; DL323)&lt;=--('Drill Size Info'!$AB$15))),
            --(INT('Drill Size Info'!$AA$15) &amp; "." &amp; DL323),
            --(INT('Drill Size Info'!$AB$15) &amp; "." &amp; DL323)
        )
    ),
    IF(DK323&lt;&gt;"",
        IF(INT('Drill Size Info'!$AA$15)=INT('Drill Size Info'!$AB$15),
            --(INT('Drill Size Info'!$AA$15) &amp; "." &amp; LEFT(DK323,3)),
            IF(AND((--(INT('Drill Size Info'!$AA$15) &amp; "." &amp; LEFT(DK323,3))&gt;=--('Drill Size Info'!$AA$15)), (--(INT('Drill Size Info'!$AA$15) &amp; "." &amp; LEFT(DK323,3))&lt;=--('Drill Size Info'!$AB$15))),
                --(INT('Drill Size Info'!$AA$15) &amp; "." &amp; LEFT(DK323,3)),
                --(INT('Drill Size Info'!$AB$15) &amp; "." &amp; LEFT(DK323,3))
            )
        ),
        "OK"
    )
)</f>
        <v>OK</v>
      </c>
      <c r="U323" s="150" t="str">
        <f>IF(DM323&lt;&gt;"",
    IF(INT('Drill Size Info'!$AA$19)=INT('Drill Size Info'!$AB$15),
        --(INT('Drill Size Info'!$AA$15) &amp; "." &amp; DM323),
        IF(AND((--(INT('Drill Size Info'!$AA$15) &amp; "." &amp; DM323)&gt;=--('Drill Size Info'!$AA$15)), (--(INT('Drill Size Info'!$AA$15) &amp; "." &amp; DM323)&lt;=--('Drill Size Info'!$AB$15))),
            --(INT('Drill Size Info'!$AA$15) &amp; "." &amp; DM323),
            --(INT('Drill Size Info'!$AB$15) &amp; "." &amp; DM323)
        )
    ),
    IF(DK323&lt;&gt;"",
        IF(INT('Drill Size Info'!$AA$15)=INT('Drill Size Info'!$AB$15),
            --(INT('Drill Size Info'!$AA$15) &amp; "." &amp; RIGHT(DK323,3)),
            IF(AND((--(INT('Drill Size Info'!$AA$15) &amp; "." &amp; RIGHT(DK323,3))&gt;=--('Drill Size Info'!$AA$15)), (--(INT('Drill Size Info'!$AA$15) &amp; "." &amp; RIGHT(DK323,3))&lt;=--('Drill Size Info'!$AB$15))),
                --(INT('Drill Size Info'!$AA$15) &amp; "." &amp; RIGHT(DK323,3)),
                --(INT('Drill Size Info'!$AB$15) &amp; "." &amp; RIGHT(DK323,3))
            )
        ),
        "N/A"
    )
)</f>
        <v>N/A</v>
      </c>
      <c r="V323" s="161"/>
      <c r="W323" s="161"/>
      <c r="X323" s="161"/>
      <c r="Y323" s="161"/>
      <c r="Z323" s="161"/>
      <c r="AA323" s="162"/>
      <c r="AB323" s="162"/>
      <c r="AC323" s="162"/>
      <c r="AD323" s="162"/>
      <c r="AE323" s="162"/>
      <c r="AF323" s="162"/>
      <c r="AG323" s="162"/>
      <c r="AH323" s="162"/>
      <c r="AI323" s="162"/>
      <c r="AJ323" s="162"/>
      <c r="AK323" s="162"/>
      <c r="AL323" s="162"/>
      <c r="AM323" s="162"/>
      <c r="AN323" s="162"/>
      <c r="AO323" s="162"/>
      <c r="AP323" s="162"/>
      <c r="AQ323" s="162"/>
      <c r="AR323" s="162"/>
      <c r="AS323" s="162"/>
      <c r="AT323" s="162"/>
      <c r="AU323" s="162"/>
      <c r="AV323" s="162"/>
      <c r="AW323" s="162"/>
      <c r="AX323" s="162"/>
      <c r="AY323" s="162"/>
      <c r="AZ323" s="162"/>
      <c r="BA323" s="162"/>
      <c r="BB323" s="163"/>
      <c r="BC323" s="163"/>
      <c r="BD323" s="163"/>
      <c r="BE323" s="164"/>
      <c r="BF323" s="165"/>
      <c r="BG323" s="162"/>
      <c r="BH323" s="162"/>
      <c r="BI323" s="164"/>
      <c r="BJ323" s="38"/>
      <c r="BK323" s="38"/>
      <c r="BL323" s="38"/>
      <c r="BM323" s="38"/>
      <c r="BN323" s="38"/>
      <c r="BO323" s="38"/>
      <c r="BP323" s="117" t="str">
        <f t="shared" si="194"/>
        <v/>
      </c>
      <c r="BQ323" s="38"/>
      <c r="BR323" s="38"/>
      <c r="BS323" s="38"/>
      <c r="BT323" s="38"/>
      <c r="BV323" s="17">
        <f t="shared" si="188"/>
        <v>0</v>
      </c>
      <c r="BW323" s="17">
        <f t="shared" si="189"/>
        <v>0</v>
      </c>
      <c r="BX323" s="17">
        <f t="shared" si="190"/>
        <v>0</v>
      </c>
      <c r="BY323" s="17">
        <f t="shared" si="191"/>
        <v>0</v>
      </c>
      <c r="BZ323" s="17">
        <f t="shared" si="192"/>
        <v>0</v>
      </c>
      <c r="CA323" s="17">
        <f t="shared" si="193"/>
        <v>0</v>
      </c>
      <c r="CB323" s="17">
        <f t="shared" si="195"/>
        <v>0</v>
      </c>
      <c r="CC323" s="17">
        <f t="shared" si="196"/>
        <v>0</v>
      </c>
      <c r="CD323" s="17">
        <f t="shared" si="197"/>
        <v>0</v>
      </c>
      <c r="CE323" s="17">
        <f t="shared" si="198"/>
        <v>0</v>
      </c>
      <c r="CF323" s="17">
        <f t="shared" si="199"/>
        <v>0</v>
      </c>
      <c r="CG323" s="17">
        <f t="shared" si="200"/>
        <v>0</v>
      </c>
      <c r="CH323" s="17">
        <f t="shared" si="201"/>
        <v>0</v>
      </c>
      <c r="CI323" s="17">
        <f t="shared" si="202"/>
        <v>0</v>
      </c>
      <c r="CJ323" s="17">
        <f t="shared" si="203"/>
        <v>0</v>
      </c>
      <c r="CK323" s="17">
        <f t="shared" si="204"/>
        <v>0</v>
      </c>
      <c r="CL323" s="17">
        <f t="shared" si="205"/>
        <v>0</v>
      </c>
      <c r="CM323" s="17">
        <f t="shared" si="206"/>
        <v>0</v>
      </c>
      <c r="CN323" s="17">
        <f t="shared" si="207"/>
        <v>0</v>
      </c>
      <c r="CO323" s="17">
        <f t="shared" si="208"/>
        <v>0</v>
      </c>
      <c r="CP323" s="17">
        <f t="shared" si="209"/>
        <v>0</v>
      </c>
      <c r="CQ323" s="17">
        <f t="shared" si="210"/>
        <v>0</v>
      </c>
      <c r="CR323" s="17">
        <f t="shared" si="211"/>
        <v>0</v>
      </c>
      <c r="CS323" s="17">
        <f t="shared" si="212"/>
        <v>0</v>
      </c>
      <c r="CT323" s="17">
        <f t="shared" si="213"/>
        <v>0</v>
      </c>
      <c r="CU323" s="17">
        <f t="shared" si="214"/>
        <v>0</v>
      </c>
      <c r="CV323" s="17">
        <f t="shared" si="215"/>
        <v>0</v>
      </c>
      <c r="CW323" s="17">
        <f t="shared" si="216"/>
        <v>0</v>
      </c>
      <c r="CX323" s="17">
        <f t="shared" si="217"/>
        <v>0</v>
      </c>
      <c r="CY323" s="17">
        <f t="shared" si="218"/>
        <v>0</v>
      </c>
      <c r="CZ323" s="17">
        <f t="shared" si="219"/>
        <v>0</v>
      </c>
      <c r="DA323" s="17">
        <f t="shared" si="220"/>
        <v>0</v>
      </c>
      <c r="DB323" s="17">
        <f t="shared" si="221"/>
        <v>0</v>
      </c>
      <c r="DC323" s="17">
        <f t="shared" si="222"/>
        <v>0</v>
      </c>
      <c r="DD323" s="17">
        <f t="shared" si="223"/>
        <v>0</v>
      </c>
      <c r="DE323" s="17">
        <f t="shared" si="224"/>
        <v>0</v>
      </c>
      <c r="DF323" s="17">
        <f t="shared" si="225"/>
        <v>0</v>
      </c>
      <c r="DG323" s="17">
        <f t="shared" si="226"/>
        <v>0</v>
      </c>
    </row>
    <row r="324" spans="2:111" ht="15" customHeight="1" x14ac:dyDescent="0.2">
      <c r="B324" s="156">
        <v>316</v>
      </c>
      <c r="C324" s="157" t="str">
        <f t="shared" si="227"/>
        <v/>
      </c>
      <c r="D324" s="158" t="str">
        <f t="shared" si="187"/>
        <v>OK</v>
      </c>
      <c r="E324" s="159" t="e">
        <f>VLOOKUP('DATA SHEET'!$B$9,'Drill Size Info'!$T$2:$U$8,2,FALSE)</f>
        <v>#N/A</v>
      </c>
      <c r="F324" s="159" t="str">
        <f t="shared" si="228"/>
        <v/>
      </c>
      <c r="G324" s="91">
        <f t="shared" si="229"/>
        <v>0</v>
      </c>
      <c r="H324" s="160" t="s">
        <v>175</v>
      </c>
      <c r="I324" s="160" t="s">
        <v>175</v>
      </c>
      <c r="J324" s="160" t="str">
        <f>IF('DATA SHEET'!$B$10="NC-50","N/A","OK")</f>
        <v>OK</v>
      </c>
      <c r="K324" s="160" t="str">
        <f>IF('DATA SHEET'!$B$10="NC-50","N/A","OK")</f>
        <v>OK</v>
      </c>
      <c r="L324" s="160" t="str">
        <f t="shared" si="230"/>
        <v>OK</v>
      </c>
      <c r="M324" s="160" t="str">
        <f t="shared" si="231"/>
        <v>OK</v>
      </c>
      <c r="N324" s="160"/>
      <c r="O324" s="160"/>
      <c r="P324" s="160"/>
      <c r="Q324" s="160"/>
      <c r="R324" s="92" t="str">
        <f>IF(DI324&lt;&gt;"",
    IF(INT('Drill Size Info'!$AA$19)=INT('Drill Size Info'!$AB$19),
        --(INT('Drill Size Info'!$AA$19) &amp; "." &amp; DI324),
        IF(AND((--(INT('Drill Size Info'!$AA$19) &amp; "." &amp; DI324)&gt;=--('Drill Size Info'!$AA$19)), (--(INT('Drill Size Info'!$AA$19) &amp; "." &amp; DI324)&lt;=--('Drill Size Info'!$AB$19))),
            --(INT('Drill Size Info'!$AA$19) &amp; "." &amp; DI324),
            --(INT('Drill Size Info'!$AB$19) &amp; "." &amp; DI324)
        )
    ),
    IF(DH324&lt;&gt;"",
        IF(INT('Drill Size Info'!$AA$19)=INT('Drill Size Info'!$AB$19),
            --(INT('Drill Size Info'!$AA$19) &amp; "." &amp; LEFT(DH324,3)),
            IF(AND((--(INT('Drill Size Info'!$AA$19) &amp; "." &amp; LEFT(DH324,3))&gt;=--('Drill Size Info'!$AA$19)), (--(INT('Drill Size Info'!$AA$19) &amp; "." &amp; LEFT(DH324,3))&lt;=--('Drill Size Info'!$AB$19))),
                --(INT('Drill Size Info'!$AA$19) &amp; "." &amp; LEFT(DH324,3)),
                --(INT('Drill Size Info'!$AB$19) &amp; "." &amp; LEFT(DH324,3))
            )
        ),
        "OK"
    )
)</f>
        <v>OK</v>
      </c>
      <c r="S324" s="150" t="str">
        <f>IF(DJ324&lt;&gt;"",
    IF(INT('Drill Size Info'!$AA$19)=INT('Drill Size Info'!$AB$19),
        --(INT('Drill Size Info'!$AA$19) &amp; "." &amp; DJ324),
        IF(AND((--(INT('Drill Size Info'!$AA$19) &amp; "." &amp; DJ324)&gt;=--('Drill Size Info'!$AA$19)), (--(INT('Drill Size Info'!$AA$19) &amp; "." &amp; DJ324)&lt;=--('Drill Size Info'!$AB$19))),
            --(INT('Drill Size Info'!$AA$19) &amp; "." &amp; DJ324),
            --(INT('Drill Size Info'!$AB$19) &amp; "." &amp; DJ324)
        )
    ),
    IF(DH324&lt;&gt;"",
        IF(INT('Drill Size Info'!$AA$19)=INT('Drill Size Info'!$AB$19),
            --(INT('Drill Size Info'!$AA$19) &amp; "." &amp; RIGHT(DH324,3)),
            IF(AND((--(INT('Drill Size Info'!$AA$19) &amp; "." &amp; RIGHT(DH324,3))&gt;=--('Drill Size Info'!$AA$19)), (--(INT('Drill Size Info'!$AA$19) &amp; "." &amp; RIGHT(DH324,3))&lt;=--('Drill Size Info'!$AB$19))),
                --(INT('Drill Size Info'!$AA$19) &amp; "." &amp; RIGHT(DH324,3)),
                --(INT('Drill Size Info'!$AB$19) &amp; "." &amp; RIGHT(DH324,3))
            )
        ),
        "N/A"
    )
)</f>
        <v>N/A</v>
      </c>
      <c r="T324" s="150" t="str">
        <f>IF(DL324&lt;&gt;"",
    IF(INT('Drill Size Info'!$AA$19)=INT('Drill Size Info'!$AB$15),
        --(INT('Drill Size Info'!$AA$15) &amp; "." &amp; DL324),
        IF(AND((--(INT('Drill Size Info'!$AA$15) &amp; "." &amp; DL324)&gt;=--('Drill Size Info'!$AA$15)), (--(INT('Drill Size Info'!$AA$15) &amp; "." &amp; DL324)&lt;=--('Drill Size Info'!$AB$15))),
            --(INT('Drill Size Info'!$AA$15) &amp; "." &amp; DL324),
            --(INT('Drill Size Info'!$AB$15) &amp; "." &amp; DL324)
        )
    ),
    IF(DK324&lt;&gt;"",
        IF(INT('Drill Size Info'!$AA$15)=INT('Drill Size Info'!$AB$15),
            --(INT('Drill Size Info'!$AA$15) &amp; "." &amp; LEFT(DK324,3)),
            IF(AND((--(INT('Drill Size Info'!$AA$15) &amp; "." &amp; LEFT(DK324,3))&gt;=--('Drill Size Info'!$AA$15)), (--(INT('Drill Size Info'!$AA$15) &amp; "." &amp; LEFT(DK324,3))&lt;=--('Drill Size Info'!$AB$15))),
                --(INT('Drill Size Info'!$AA$15) &amp; "." &amp; LEFT(DK324,3)),
                --(INT('Drill Size Info'!$AB$15) &amp; "." &amp; LEFT(DK324,3))
            )
        ),
        "OK"
    )
)</f>
        <v>OK</v>
      </c>
      <c r="U324" s="150" t="str">
        <f>IF(DM324&lt;&gt;"",
    IF(INT('Drill Size Info'!$AA$19)=INT('Drill Size Info'!$AB$15),
        --(INT('Drill Size Info'!$AA$15) &amp; "." &amp; DM324),
        IF(AND((--(INT('Drill Size Info'!$AA$15) &amp; "." &amp; DM324)&gt;=--('Drill Size Info'!$AA$15)), (--(INT('Drill Size Info'!$AA$15) &amp; "." &amp; DM324)&lt;=--('Drill Size Info'!$AB$15))),
            --(INT('Drill Size Info'!$AA$15) &amp; "." &amp; DM324),
            --(INT('Drill Size Info'!$AB$15) &amp; "." &amp; DM324)
        )
    ),
    IF(DK324&lt;&gt;"",
        IF(INT('Drill Size Info'!$AA$15)=INT('Drill Size Info'!$AB$15),
            --(INT('Drill Size Info'!$AA$15) &amp; "." &amp; RIGHT(DK324,3)),
            IF(AND((--(INT('Drill Size Info'!$AA$15) &amp; "." &amp; RIGHT(DK324,3))&gt;=--('Drill Size Info'!$AA$15)), (--(INT('Drill Size Info'!$AA$15) &amp; "." &amp; RIGHT(DK324,3))&lt;=--('Drill Size Info'!$AB$15))),
                --(INT('Drill Size Info'!$AA$15) &amp; "." &amp; RIGHT(DK324,3)),
                --(INT('Drill Size Info'!$AB$15) &amp; "." &amp; RIGHT(DK324,3))
            )
        ),
        "N/A"
    )
)</f>
        <v>N/A</v>
      </c>
      <c r="V324" s="161"/>
      <c r="W324" s="161"/>
      <c r="X324" s="161"/>
      <c r="Y324" s="161"/>
      <c r="Z324" s="161"/>
      <c r="AA324" s="162"/>
      <c r="AB324" s="162"/>
      <c r="AC324" s="162"/>
      <c r="AD324" s="162"/>
      <c r="AE324" s="162"/>
      <c r="AF324" s="162"/>
      <c r="AG324" s="162"/>
      <c r="AH324" s="162"/>
      <c r="AI324" s="162"/>
      <c r="AJ324" s="162"/>
      <c r="AK324" s="162"/>
      <c r="AL324" s="162"/>
      <c r="AM324" s="162"/>
      <c r="AN324" s="162"/>
      <c r="AO324" s="162"/>
      <c r="AP324" s="162"/>
      <c r="AQ324" s="162"/>
      <c r="AR324" s="162"/>
      <c r="AS324" s="162"/>
      <c r="AT324" s="162"/>
      <c r="AU324" s="162"/>
      <c r="AV324" s="162"/>
      <c r="AW324" s="162"/>
      <c r="AX324" s="162"/>
      <c r="AY324" s="162"/>
      <c r="AZ324" s="162"/>
      <c r="BA324" s="162"/>
      <c r="BB324" s="163"/>
      <c r="BC324" s="163"/>
      <c r="BD324" s="163"/>
      <c r="BE324" s="164"/>
      <c r="BF324" s="165"/>
      <c r="BG324" s="162"/>
      <c r="BH324" s="162"/>
      <c r="BI324" s="164"/>
      <c r="BJ324" s="38"/>
      <c r="BK324" s="38"/>
      <c r="BL324" s="38"/>
      <c r="BM324" s="38"/>
      <c r="BN324" s="38"/>
      <c r="BO324" s="38"/>
      <c r="BP324" s="117" t="str">
        <f t="shared" si="194"/>
        <v/>
      </c>
      <c r="BQ324" s="38"/>
      <c r="BR324" s="38"/>
      <c r="BS324" s="38"/>
      <c r="BT324" s="38"/>
      <c r="BV324" s="17">
        <f t="shared" si="188"/>
        <v>0</v>
      </c>
      <c r="BW324" s="17">
        <f t="shared" si="189"/>
        <v>0</v>
      </c>
      <c r="BX324" s="17">
        <f t="shared" si="190"/>
        <v>0</v>
      </c>
      <c r="BY324" s="17">
        <f t="shared" si="191"/>
        <v>0</v>
      </c>
      <c r="BZ324" s="17">
        <f t="shared" si="192"/>
        <v>0</v>
      </c>
      <c r="CA324" s="17">
        <f t="shared" si="193"/>
        <v>0</v>
      </c>
      <c r="CB324" s="17">
        <f t="shared" si="195"/>
        <v>0</v>
      </c>
      <c r="CC324" s="17">
        <f t="shared" si="196"/>
        <v>0</v>
      </c>
      <c r="CD324" s="17">
        <f t="shared" si="197"/>
        <v>0</v>
      </c>
      <c r="CE324" s="17">
        <f t="shared" si="198"/>
        <v>0</v>
      </c>
      <c r="CF324" s="17">
        <f t="shared" si="199"/>
        <v>0</v>
      </c>
      <c r="CG324" s="17">
        <f t="shared" si="200"/>
        <v>0</v>
      </c>
      <c r="CH324" s="17">
        <f t="shared" si="201"/>
        <v>0</v>
      </c>
      <c r="CI324" s="17">
        <f t="shared" si="202"/>
        <v>0</v>
      </c>
      <c r="CJ324" s="17">
        <f t="shared" si="203"/>
        <v>0</v>
      </c>
      <c r="CK324" s="17">
        <f t="shared" si="204"/>
        <v>0</v>
      </c>
      <c r="CL324" s="17">
        <f t="shared" si="205"/>
        <v>0</v>
      </c>
      <c r="CM324" s="17">
        <f t="shared" si="206"/>
        <v>0</v>
      </c>
      <c r="CN324" s="17">
        <f t="shared" si="207"/>
        <v>0</v>
      </c>
      <c r="CO324" s="17">
        <f t="shared" si="208"/>
        <v>0</v>
      </c>
      <c r="CP324" s="17">
        <f t="shared" si="209"/>
        <v>0</v>
      </c>
      <c r="CQ324" s="17">
        <f t="shared" si="210"/>
        <v>0</v>
      </c>
      <c r="CR324" s="17">
        <f t="shared" si="211"/>
        <v>0</v>
      </c>
      <c r="CS324" s="17">
        <f t="shared" si="212"/>
        <v>0</v>
      </c>
      <c r="CT324" s="17">
        <f t="shared" si="213"/>
        <v>0</v>
      </c>
      <c r="CU324" s="17">
        <f t="shared" si="214"/>
        <v>0</v>
      </c>
      <c r="CV324" s="17">
        <f t="shared" si="215"/>
        <v>0</v>
      </c>
      <c r="CW324" s="17">
        <f t="shared" si="216"/>
        <v>0</v>
      </c>
      <c r="CX324" s="17">
        <f t="shared" si="217"/>
        <v>0</v>
      </c>
      <c r="CY324" s="17">
        <f t="shared" si="218"/>
        <v>0</v>
      </c>
      <c r="CZ324" s="17">
        <f t="shared" si="219"/>
        <v>0</v>
      </c>
      <c r="DA324" s="17">
        <f t="shared" si="220"/>
        <v>0</v>
      </c>
      <c r="DB324" s="17">
        <f t="shared" si="221"/>
        <v>0</v>
      </c>
      <c r="DC324" s="17">
        <f t="shared" si="222"/>
        <v>0</v>
      </c>
      <c r="DD324" s="17">
        <f t="shared" si="223"/>
        <v>0</v>
      </c>
      <c r="DE324" s="17">
        <f t="shared" si="224"/>
        <v>0</v>
      </c>
      <c r="DF324" s="17">
        <f t="shared" si="225"/>
        <v>0</v>
      </c>
      <c r="DG324" s="17">
        <f t="shared" si="226"/>
        <v>0</v>
      </c>
    </row>
    <row r="325" spans="2:111" ht="15" customHeight="1" x14ac:dyDescent="0.2">
      <c r="B325" s="156">
        <v>317</v>
      </c>
      <c r="C325" s="157" t="str">
        <f t="shared" si="227"/>
        <v/>
      </c>
      <c r="D325" s="158" t="str">
        <f t="shared" si="187"/>
        <v>OK</v>
      </c>
      <c r="E325" s="159" t="e">
        <f>VLOOKUP('DATA SHEET'!$B$9,'Drill Size Info'!$T$2:$U$8,2,FALSE)</f>
        <v>#N/A</v>
      </c>
      <c r="F325" s="159" t="str">
        <f t="shared" si="228"/>
        <v/>
      </c>
      <c r="G325" s="91">
        <f t="shared" si="229"/>
        <v>0</v>
      </c>
      <c r="H325" s="160" t="s">
        <v>175</v>
      </c>
      <c r="I325" s="160" t="s">
        <v>175</v>
      </c>
      <c r="J325" s="160" t="str">
        <f>IF('DATA SHEET'!$B$10="NC-50","N/A","OK")</f>
        <v>OK</v>
      </c>
      <c r="K325" s="160" t="str">
        <f>IF('DATA SHEET'!$B$10="NC-50","N/A","OK")</f>
        <v>OK</v>
      </c>
      <c r="L325" s="160" t="str">
        <f t="shared" si="230"/>
        <v>OK</v>
      </c>
      <c r="M325" s="160" t="str">
        <f t="shared" si="231"/>
        <v>OK</v>
      </c>
      <c r="N325" s="160"/>
      <c r="O325" s="160"/>
      <c r="P325" s="160"/>
      <c r="Q325" s="160"/>
      <c r="R325" s="92" t="str">
        <f>IF(DI325&lt;&gt;"",
    IF(INT('Drill Size Info'!$AA$19)=INT('Drill Size Info'!$AB$19),
        --(INT('Drill Size Info'!$AA$19) &amp; "." &amp; DI325),
        IF(AND((--(INT('Drill Size Info'!$AA$19) &amp; "." &amp; DI325)&gt;=--('Drill Size Info'!$AA$19)), (--(INT('Drill Size Info'!$AA$19) &amp; "." &amp; DI325)&lt;=--('Drill Size Info'!$AB$19))),
            --(INT('Drill Size Info'!$AA$19) &amp; "." &amp; DI325),
            --(INT('Drill Size Info'!$AB$19) &amp; "." &amp; DI325)
        )
    ),
    IF(DH325&lt;&gt;"",
        IF(INT('Drill Size Info'!$AA$19)=INT('Drill Size Info'!$AB$19),
            --(INT('Drill Size Info'!$AA$19) &amp; "." &amp; LEFT(DH325,3)),
            IF(AND((--(INT('Drill Size Info'!$AA$19) &amp; "." &amp; LEFT(DH325,3))&gt;=--('Drill Size Info'!$AA$19)), (--(INT('Drill Size Info'!$AA$19) &amp; "." &amp; LEFT(DH325,3))&lt;=--('Drill Size Info'!$AB$19))),
                --(INT('Drill Size Info'!$AA$19) &amp; "." &amp; LEFT(DH325,3)),
                --(INT('Drill Size Info'!$AB$19) &amp; "." &amp; LEFT(DH325,3))
            )
        ),
        "OK"
    )
)</f>
        <v>OK</v>
      </c>
      <c r="S325" s="150" t="str">
        <f>IF(DJ325&lt;&gt;"",
    IF(INT('Drill Size Info'!$AA$19)=INT('Drill Size Info'!$AB$19),
        --(INT('Drill Size Info'!$AA$19) &amp; "." &amp; DJ325),
        IF(AND((--(INT('Drill Size Info'!$AA$19) &amp; "." &amp; DJ325)&gt;=--('Drill Size Info'!$AA$19)), (--(INT('Drill Size Info'!$AA$19) &amp; "." &amp; DJ325)&lt;=--('Drill Size Info'!$AB$19))),
            --(INT('Drill Size Info'!$AA$19) &amp; "." &amp; DJ325),
            --(INT('Drill Size Info'!$AB$19) &amp; "." &amp; DJ325)
        )
    ),
    IF(DH325&lt;&gt;"",
        IF(INT('Drill Size Info'!$AA$19)=INT('Drill Size Info'!$AB$19),
            --(INT('Drill Size Info'!$AA$19) &amp; "." &amp; RIGHT(DH325,3)),
            IF(AND((--(INT('Drill Size Info'!$AA$19) &amp; "." &amp; RIGHT(DH325,3))&gt;=--('Drill Size Info'!$AA$19)), (--(INT('Drill Size Info'!$AA$19) &amp; "." &amp; RIGHT(DH325,3))&lt;=--('Drill Size Info'!$AB$19))),
                --(INT('Drill Size Info'!$AA$19) &amp; "." &amp; RIGHT(DH325,3)),
                --(INT('Drill Size Info'!$AB$19) &amp; "." &amp; RIGHT(DH325,3))
            )
        ),
        "N/A"
    )
)</f>
        <v>N/A</v>
      </c>
      <c r="T325" s="150" t="str">
        <f>IF(DL325&lt;&gt;"",
    IF(INT('Drill Size Info'!$AA$19)=INT('Drill Size Info'!$AB$15),
        --(INT('Drill Size Info'!$AA$15) &amp; "." &amp; DL325),
        IF(AND((--(INT('Drill Size Info'!$AA$15) &amp; "." &amp; DL325)&gt;=--('Drill Size Info'!$AA$15)), (--(INT('Drill Size Info'!$AA$15) &amp; "." &amp; DL325)&lt;=--('Drill Size Info'!$AB$15))),
            --(INT('Drill Size Info'!$AA$15) &amp; "." &amp; DL325),
            --(INT('Drill Size Info'!$AB$15) &amp; "." &amp; DL325)
        )
    ),
    IF(DK325&lt;&gt;"",
        IF(INT('Drill Size Info'!$AA$15)=INT('Drill Size Info'!$AB$15),
            --(INT('Drill Size Info'!$AA$15) &amp; "." &amp; LEFT(DK325,3)),
            IF(AND((--(INT('Drill Size Info'!$AA$15) &amp; "." &amp; LEFT(DK325,3))&gt;=--('Drill Size Info'!$AA$15)), (--(INT('Drill Size Info'!$AA$15) &amp; "." &amp; LEFT(DK325,3))&lt;=--('Drill Size Info'!$AB$15))),
                --(INT('Drill Size Info'!$AA$15) &amp; "." &amp; LEFT(DK325,3)),
                --(INT('Drill Size Info'!$AB$15) &amp; "." &amp; LEFT(DK325,3))
            )
        ),
        "OK"
    )
)</f>
        <v>OK</v>
      </c>
      <c r="U325" s="150" t="str">
        <f>IF(DM325&lt;&gt;"",
    IF(INT('Drill Size Info'!$AA$19)=INT('Drill Size Info'!$AB$15),
        --(INT('Drill Size Info'!$AA$15) &amp; "." &amp; DM325),
        IF(AND((--(INT('Drill Size Info'!$AA$15) &amp; "." &amp; DM325)&gt;=--('Drill Size Info'!$AA$15)), (--(INT('Drill Size Info'!$AA$15) &amp; "." &amp; DM325)&lt;=--('Drill Size Info'!$AB$15))),
            --(INT('Drill Size Info'!$AA$15) &amp; "." &amp; DM325),
            --(INT('Drill Size Info'!$AB$15) &amp; "." &amp; DM325)
        )
    ),
    IF(DK325&lt;&gt;"",
        IF(INT('Drill Size Info'!$AA$15)=INT('Drill Size Info'!$AB$15),
            --(INT('Drill Size Info'!$AA$15) &amp; "." &amp; RIGHT(DK325,3)),
            IF(AND((--(INT('Drill Size Info'!$AA$15) &amp; "." &amp; RIGHT(DK325,3))&gt;=--('Drill Size Info'!$AA$15)), (--(INT('Drill Size Info'!$AA$15) &amp; "." &amp; RIGHT(DK325,3))&lt;=--('Drill Size Info'!$AB$15))),
                --(INT('Drill Size Info'!$AA$15) &amp; "." &amp; RIGHT(DK325,3)),
                --(INT('Drill Size Info'!$AB$15) &amp; "." &amp; RIGHT(DK325,3))
            )
        ),
        "N/A"
    )
)</f>
        <v>N/A</v>
      </c>
      <c r="V325" s="161"/>
      <c r="W325" s="161"/>
      <c r="X325" s="161"/>
      <c r="Y325" s="161"/>
      <c r="Z325" s="161"/>
      <c r="AA325" s="162"/>
      <c r="AB325" s="162"/>
      <c r="AC325" s="162"/>
      <c r="AD325" s="162"/>
      <c r="AE325" s="162"/>
      <c r="AF325" s="162"/>
      <c r="AG325" s="162"/>
      <c r="AH325" s="162"/>
      <c r="AI325" s="162"/>
      <c r="AJ325" s="162"/>
      <c r="AK325" s="162"/>
      <c r="AL325" s="162"/>
      <c r="AM325" s="162"/>
      <c r="AN325" s="162"/>
      <c r="AO325" s="162"/>
      <c r="AP325" s="162"/>
      <c r="AQ325" s="162"/>
      <c r="AR325" s="162"/>
      <c r="AS325" s="162"/>
      <c r="AT325" s="162"/>
      <c r="AU325" s="162"/>
      <c r="AV325" s="162"/>
      <c r="AW325" s="162"/>
      <c r="AX325" s="162"/>
      <c r="AY325" s="162"/>
      <c r="AZ325" s="162"/>
      <c r="BA325" s="162"/>
      <c r="BB325" s="163"/>
      <c r="BC325" s="163"/>
      <c r="BD325" s="163"/>
      <c r="BE325" s="164"/>
      <c r="BF325" s="165"/>
      <c r="BG325" s="162"/>
      <c r="BH325" s="162"/>
      <c r="BI325" s="164"/>
      <c r="BJ325" s="38"/>
      <c r="BK325" s="38"/>
      <c r="BL325" s="38"/>
      <c r="BM325" s="38"/>
      <c r="BN325" s="38"/>
      <c r="BO325" s="38"/>
      <c r="BP325" s="117" t="str">
        <f t="shared" si="194"/>
        <v/>
      </c>
      <c r="BQ325" s="38"/>
      <c r="BR325" s="38"/>
      <c r="BS325" s="38"/>
      <c r="BT325" s="38"/>
      <c r="BV325" s="17">
        <f t="shared" si="188"/>
        <v>0</v>
      </c>
      <c r="BW325" s="17">
        <f t="shared" si="189"/>
        <v>0</v>
      </c>
      <c r="BX325" s="17">
        <f t="shared" si="190"/>
        <v>0</v>
      </c>
      <c r="BY325" s="17">
        <f t="shared" si="191"/>
        <v>0</v>
      </c>
      <c r="BZ325" s="17">
        <f t="shared" si="192"/>
        <v>0</v>
      </c>
      <c r="CA325" s="17">
        <f t="shared" si="193"/>
        <v>0</v>
      </c>
      <c r="CB325" s="17">
        <f t="shared" si="195"/>
        <v>0</v>
      </c>
      <c r="CC325" s="17">
        <f t="shared" si="196"/>
        <v>0</v>
      </c>
      <c r="CD325" s="17">
        <f t="shared" si="197"/>
        <v>0</v>
      </c>
      <c r="CE325" s="17">
        <f t="shared" si="198"/>
        <v>0</v>
      </c>
      <c r="CF325" s="17">
        <f t="shared" si="199"/>
        <v>0</v>
      </c>
      <c r="CG325" s="17">
        <f t="shared" si="200"/>
        <v>0</v>
      </c>
      <c r="CH325" s="17">
        <f t="shared" si="201"/>
        <v>0</v>
      </c>
      <c r="CI325" s="17">
        <f t="shared" si="202"/>
        <v>0</v>
      </c>
      <c r="CJ325" s="17">
        <f t="shared" si="203"/>
        <v>0</v>
      </c>
      <c r="CK325" s="17">
        <f t="shared" si="204"/>
        <v>0</v>
      </c>
      <c r="CL325" s="17">
        <f t="shared" si="205"/>
        <v>0</v>
      </c>
      <c r="CM325" s="17">
        <f t="shared" si="206"/>
        <v>0</v>
      </c>
      <c r="CN325" s="17">
        <f t="shared" si="207"/>
        <v>0</v>
      </c>
      <c r="CO325" s="17">
        <f t="shared" si="208"/>
        <v>0</v>
      </c>
      <c r="CP325" s="17">
        <f t="shared" si="209"/>
        <v>0</v>
      </c>
      <c r="CQ325" s="17">
        <f t="shared" si="210"/>
        <v>0</v>
      </c>
      <c r="CR325" s="17">
        <f t="shared" si="211"/>
        <v>0</v>
      </c>
      <c r="CS325" s="17">
        <f t="shared" si="212"/>
        <v>0</v>
      </c>
      <c r="CT325" s="17">
        <f t="shared" si="213"/>
        <v>0</v>
      </c>
      <c r="CU325" s="17">
        <f t="shared" si="214"/>
        <v>0</v>
      </c>
      <c r="CV325" s="17">
        <f t="shared" si="215"/>
        <v>0</v>
      </c>
      <c r="CW325" s="17">
        <f t="shared" si="216"/>
        <v>0</v>
      </c>
      <c r="CX325" s="17">
        <f t="shared" si="217"/>
        <v>0</v>
      </c>
      <c r="CY325" s="17">
        <f t="shared" si="218"/>
        <v>0</v>
      </c>
      <c r="CZ325" s="17">
        <f t="shared" si="219"/>
        <v>0</v>
      </c>
      <c r="DA325" s="17">
        <f t="shared" si="220"/>
        <v>0</v>
      </c>
      <c r="DB325" s="17">
        <f t="shared" si="221"/>
        <v>0</v>
      </c>
      <c r="DC325" s="17">
        <f t="shared" si="222"/>
        <v>0</v>
      </c>
      <c r="DD325" s="17">
        <f t="shared" si="223"/>
        <v>0</v>
      </c>
      <c r="DE325" s="17">
        <f t="shared" si="224"/>
        <v>0</v>
      </c>
      <c r="DF325" s="17">
        <f t="shared" si="225"/>
        <v>0</v>
      </c>
      <c r="DG325" s="17">
        <f t="shared" si="226"/>
        <v>0</v>
      </c>
    </row>
    <row r="326" spans="2:111" ht="15" customHeight="1" x14ac:dyDescent="0.2">
      <c r="B326" s="156">
        <v>318</v>
      </c>
      <c r="C326" s="157" t="str">
        <f t="shared" si="227"/>
        <v/>
      </c>
      <c r="D326" s="158" t="str">
        <f t="shared" si="187"/>
        <v>OK</v>
      </c>
      <c r="E326" s="159" t="e">
        <f>VLOOKUP('DATA SHEET'!$B$9,'Drill Size Info'!$T$2:$U$8,2,FALSE)</f>
        <v>#N/A</v>
      </c>
      <c r="F326" s="159" t="str">
        <f t="shared" si="228"/>
        <v/>
      </c>
      <c r="G326" s="91">
        <f t="shared" si="229"/>
        <v>0</v>
      </c>
      <c r="H326" s="160" t="s">
        <v>175</v>
      </c>
      <c r="I326" s="160" t="s">
        <v>175</v>
      </c>
      <c r="J326" s="160" t="str">
        <f>IF('DATA SHEET'!$B$10="NC-50","N/A","OK")</f>
        <v>OK</v>
      </c>
      <c r="K326" s="160" t="str">
        <f>IF('DATA SHEET'!$B$10="NC-50","N/A","OK")</f>
        <v>OK</v>
      </c>
      <c r="L326" s="160" t="str">
        <f t="shared" si="230"/>
        <v>OK</v>
      </c>
      <c r="M326" s="160" t="str">
        <f t="shared" si="231"/>
        <v>OK</v>
      </c>
      <c r="N326" s="160"/>
      <c r="O326" s="160"/>
      <c r="P326" s="160"/>
      <c r="Q326" s="160"/>
      <c r="R326" s="92" t="str">
        <f>IF(DI326&lt;&gt;"",
    IF(INT('Drill Size Info'!$AA$19)=INT('Drill Size Info'!$AB$19),
        --(INT('Drill Size Info'!$AA$19) &amp; "." &amp; DI326),
        IF(AND((--(INT('Drill Size Info'!$AA$19) &amp; "." &amp; DI326)&gt;=--('Drill Size Info'!$AA$19)), (--(INT('Drill Size Info'!$AA$19) &amp; "." &amp; DI326)&lt;=--('Drill Size Info'!$AB$19))),
            --(INT('Drill Size Info'!$AA$19) &amp; "." &amp; DI326),
            --(INT('Drill Size Info'!$AB$19) &amp; "." &amp; DI326)
        )
    ),
    IF(DH326&lt;&gt;"",
        IF(INT('Drill Size Info'!$AA$19)=INT('Drill Size Info'!$AB$19),
            --(INT('Drill Size Info'!$AA$19) &amp; "." &amp; LEFT(DH326,3)),
            IF(AND((--(INT('Drill Size Info'!$AA$19) &amp; "." &amp; LEFT(DH326,3))&gt;=--('Drill Size Info'!$AA$19)), (--(INT('Drill Size Info'!$AA$19) &amp; "." &amp; LEFT(DH326,3))&lt;=--('Drill Size Info'!$AB$19))),
                --(INT('Drill Size Info'!$AA$19) &amp; "." &amp; LEFT(DH326,3)),
                --(INT('Drill Size Info'!$AB$19) &amp; "." &amp; LEFT(DH326,3))
            )
        ),
        "OK"
    )
)</f>
        <v>OK</v>
      </c>
      <c r="S326" s="150" t="str">
        <f>IF(DJ326&lt;&gt;"",
    IF(INT('Drill Size Info'!$AA$19)=INT('Drill Size Info'!$AB$19),
        --(INT('Drill Size Info'!$AA$19) &amp; "." &amp; DJ326),
        IF(AND((--(INT('Drill Size Info'!$AA$19) &amp; "." &amp; DJ326)&gt;=--('Drill Size Info'!$AA$19)), (--(INT('Drill Size Info'!$AA$19) &amp; "." &amp; DJ326)&lt;=--('Drill Size Info'!$AB$19))),
            --(INT('Drill Size Info'!$AA$19) &amp; "." &amp; DJ326),
            --(INT('Drill Size Info'!$AB$19) &amp; "." &amp; DJ326)
        )
    ),
    IF(DH326&lt;&gt;"",
        IF(INT('Drill Size Info'!$AA$19)=INT('Drill Size Info'!$AB$19),
            --(INT('Drill Size Info'!$AA$19) &amp; "." &amp; RIGHT(DH326,3)),
            IF(AND((--(INT('Drill Size Info'!$AA$19) &amp; "." &amp; RIGHT(DH326,3))&gt;=--('Drill Size Info'!$AA$19)), (--(INT('Drill Size Info'!$AA$19) &amp; "." &amp; RIGHT(DH326,3))&lt;=--('Drill Size Info'!$AB$19))),
                --(INT('Drill Size Info'!$AA$19) &amp; "." &amp; RIGHT(DH326,3)),
                --(INT('Drill Size Info'!$AB$19) &amp; "." &amp; RIGHT(DH326,3))
            )
        ),
        "N/A"
    )
)</f>
        <v>N/A</v>
      </c>
      <c r="T326" s="150" t="str">
        <f>IF(DL326&lt;&gt;"",
    IF(INT('Drill Size Info'!$AA$19)=INT('Drill Size Info'!$AB$15),
        --(INT('Drill Size Info'!$AA$15) &amp; "." &amp; DL326),
        IF(AND((--(INT('Drill Size Info'!$AA$15) &amp; "." &amp; DL326)&gt;=--('Drill Size Info'!$AA$15)), (--(INT('Drill Size Info'!$AA$15) &amp; "." &amp; DL326)&lt;=--('Drill Size Info'!$AB$15))),
            --(INT('Drill Size Info'!$AA$15) &amp; "." &amp; DL326),
            --(INT('Drill Size Info'!$AB$15) &amp; "." &amp; DL326)
        )
    ),
    IF(DK326&lt;&gt;"",
        IF(INT('Drill Size Info'!$AA$15)=INT('Drill Size Info'!$AB$15),
            --(INT('Drill Size Info'!$AA$15) &amp; "." &amp; LEFT(DK326,3)),
            IF(AND((--(INT('Drill Size Info'!$AA$15) &amp; "." &amp; LEFT(DK326,3))&gt;=--('Drill Size Info'!$AA$15)), (--(INT('Drill Size Info'!$AA$15) &amp; "." &amp; LEFT(DK326,3))&lt;=--('Drill Size Info'!$AB$15))),
                --(INT('Drill Size Info'!$AA$15) &amp; "." &amp; LEFT(DK326,3)),
                --(INT('Drill Size Info'!$AB$15) &amp; "." &amp; LEFT(DK326,3))
            )
        ),
        "OK"
    )
)</f>
        <v>OK</v>
      </c>
      <c r="U326" s="150" t="str">
        <f>IF(DM326&lt;&gt;"",
    IF(INT('Drill Size Info'!$AA$19)=INT('Drill Size Info'!$AB$15),
        --(INT('Drill Size Info'!$AA$15) &amp; "." &amp; DM326),
        IF(AND((--(INT('Drill Size Info'!$AA$15) &amp; "." &amp; DM326)&gt;=--('Drill Size Info'!$AA$15)), (--(INT('Drill Size Info'!$AA$15) &amp; "." &amp; DM326)&lt;=--('Drill Size Info'!$AB$15))),
            --(INT('Drill Size Info'!$AA$15) &amp; "." &amp; DM326),
            --(INT('Drill Size Info'!$AB$15) &amp; "." &amp; DM326)
        )
    ),
    IF(DK326&lt;&gt;"",
        IF(INT('Drill Size Info'!$AA$15)=INT('Drill Size Info'!$AB$15),
            --(INT('Drill Size Info'!$AA$15) &amp; "." &amp; RIGHT(DK326,3)),
            IF(AND((--(INT('Drill Size Info'!$AA$15) &amp; "." &amp; RIGHT(DK326,3))&gt;=--('Drill Size Info'!$AA$15)), (--(INT('Drill Size Info'!$AA$15) &amp; "." &amp; RIGHT(DK326,3))&lt;=--('Drill Size Info'!$AB$15))),
                --(INT('Drill Size Info'!$AA$15) &amp; "." &amp; RIGHT(DK326,3)),
                --(INT('Drill Size Info'!$AB$15) &amp; "." &amp; RIGHT(DK326,3))
            )
        ),
        "N/A"
    )
)</f>
        <v>N/A</v>
      </c>
      <c r="V326" s="161"/>
      <c r="W326" s="161"/>
      <c r="X326" s="161"/>
      <c r="Y326" s="161"/>
      <c r="Z326" s="161"/>
      <c r="AA326" s="162"/>
      <c r="AB326" s="162"/>
      <c r="AC326" s="162"/>
      <c r="AD326" s="162"/>
      <c r="AE326" s="162"/>
      <c r="AF326" s="162"/>
      <c r="AG326" s="162"/>
      <c r="AH326" s="162"/>
      <c r="AI326" s="162"/>
      <c r="AJ326" s="162"/>
      <c r="AK326" s="162"/>
      <c r="AL326" s="162"/>
      <c r="AM326" s="162"/>
      <c r="AN326" s="162"/>
      <c r="AO326" s="162"/>
      <c r="AP326" s="162"/>
      <c r="AQ326" s="162"/>
      <c r="AR326" s="162"/>
      <c r="AS326" s="162"/>
      <c r="AT326" s="162"/>
      <c r="AU326" s="162"/>
      <c r="AV326" s="162"/>
      <c r="AW326" s="162"/>
      <c r="AX326" s="162"/>
      <c r="AY326" s="162"/>
      <c r="AZ326" s="162"/>
      <c r="BA326" s="162"/>
      <c r="BB326" s="163"/>
      <c r="BC326" s="163"/>
      <c r="BD326" s="163"/>
      <c r="BE326" s="164"/>
      <c r="BF326" s="165"/>
      <c r="BG326" s="162"/>
      <c r="BH326" s="162"/>
      <c r="BI326" s="164"/>
      <c r="BJ326" s="38"/>
      <c r="BK326" s="38"/>
      <c r="BL326" s="38"/>
      <c r="BM326" s="38"/>
      <c r="BN326" s="38"/>
      <c r="BO326" s="38"/>
      <c r="BP326" s="117" t="str">
        <f t="shared" si="194"/>
        <v/>
      </c>
      <c r="BQ326" s="38"/>
      <c r="BR326" s="38"/>
      <c r="BS326" s="38"/>
      <c r="BT326" s="38"/>
      <c r="BV326" s="17">
        <f t="shared" si="188"/>
        <v>0</v>
      </c>
      <c r="BW326" s="17">
        <f t="shared" si="189"/>
        <v>0</v>
      </c>
      <c r="BX326" s="17">
        <f t="shared" si="190"/>
        <v>0</v>
      </c>
      <c r="BY326" s="17">
        <f t="shared" si="191"/>
        <v>0</v>
      </c>
      <c r="BZ326" s="17">
        <f t="shared" si="192"/>
        <v>0</v>
      </c>
      <c r="CA326" s="17">
        <f t="shared" si="193"/>
        <v>0</v>
      </c>
      <c r="CB326" s="17">
        <f t="shared" si="195"/>
        <v>0</v>
      </c>
      <c r="CC326" s="17">
        <f t="shared" si="196"/>
        <v>0</v>
      </c>
      <c r="CD326" s="17">
        <f t="shared" si="197"/>
        <v>0</v>
      </c>
      <c r="CE326" s="17">
        <f t="shared" si="198"/>
        <v>0</v>
      </c>
      <c r="CF326" s="17">
        <f t="shared" si="199"/>
        <v>0</v>
      </c>
      <c r="CG326" s="17">
        <f t="shared" si="200"/>
        <v>0</v>
      </c>
      <c r="CH326" s="17">
        <f t="shared" si="201"/>
        <v>0</v>
      </c>
      <c r="CI326" s="17">
        <f t="shared" si="202"/>
        <v>0</v>
      </c>
      <c r="CJ326" s="17">
        <f t="shared" si="203"/>
        <v>0</v>
      </c>
      <c r="CK326" s="17">
        <f t="shared" si="204"/>
        <v>0</v>
      </c>
      <c r="CL326" s="17">
        <f t="shared" si="205"/>
        <v>0</v>
      </c>
      <c r="CM326" s="17">
        <f t="shared" si="206"/>
        <v>0</v>
      </c>
      <c r="CN326" s="17">
        <f t="shared" si="207"/>
        <v>0</v>
      </c>
      <c r="CO326" s="17">
        <f t="shared" si="208"/>
        <v>0</v>
      </c>
      <c r="CP326" s="17">
        <f t="shared" si="209"/>
        <v>0</v>
      </c>
      <c r="CQ326" s="17">
        <f t="shared" si="210"/>
        <v>0</v>
      </c>
      <c r="CR326" s="17">
        <f t="shared" si="211"/>
        <v>0</v>
      </c>
      <c r="CS326" s="17">
        <f t="shared" si="212"/>
        <v>0</v>
      </c>
      <c r="CT326" s="17">
        <f t="shared" si="213"/>
        <v>0</v>
      </c>
      <c r="CU326" s="17">
        <f t="shared" si="214"/>
        <v>0</v>
      </c>
      <c r="CV326" s="17">
        <f t="shared" si="215"/>
        <v>0</v>
      </c>
      <c r="CW326" s="17">
        <f t="shared" si="216"/>
        <v>0</v>
      </c>
      <c r="CX326" s="17">
        <f t="shared" si="217"/>
        <v>0</v>
      </c>
      <c r="CY326" s="17">
        <f t="shared" si="218"/>
        <v>0</v>
      </c>
      <c r="CZ326" s="17">
        <f t="shared" si="219"/>
        <v>0</v>
      </c>
      <c r="DA326" s="17">
        <f t="shared" si="220"/>
        <v>0</v>
      </c>
      <c r="DB326" s="17">
        <f t="shared" si="221"/>
        <v>0</v>
      </c>
      <c r="DC326" s="17">
        <f t="shared" si="222"/>
        <v>0</v>
      </c>
      <c r="DD326" s="17">
        <f t="shared" si="223"/>
        <v>0</v>
      </c>
      <c r="DE326" s="17">
        <f t="shared" si="224"/>
        <v>0</v>
      </c>
      <c r="DF326" s="17">
        <f t="shared" si="225"/>
        <v>0</v>
      </c>
      <c r="DG326" s="17">
        <f t="shared" si="226"/>
        <v>0</v>
      </c>
    </row>
    <row r="327" spans="2:111" ht="15" customHeight="1" x14ac:dyDescent="0.2">
      <c r="B327" s="156">
        <v>319</v>
      </c>
      <c r="C327" s="157" t="str">
        <f t="shared" si="227"/>
        <v/>
      </c>
      <c r="D327" s="158" t="str">
        <f t="shared" si="187"/>
        <v>OK</v>
      </c>
      <c r="E327" s="159" t="e">
        <f>VLOOKUP('DATA SHEET'!$B$9,'Drill Size Info'!$T$2:$U$8,2,FALSE)</f>
        <v>#N/A</v>
      </c>
      <c r="F327" s="159" t="str">
        <f t="shared" si="228"/>
        <v/>
      </c>
      <c r="G327" s="91">
        <f t="shared" si="229"/>
        <v>0</v>
      </c>
      <c r="H327" s="160" t="s">
        <v>175</v>
      </c>
      <c r="I327" s="160" t="s">
        <v>175</v>
      </c>
      <c r="J327" s="160" t="str">
        <f>IF('DATA SHEET'!$B$10="NC-50","N/A","OK")</f>
        <v>OK</v>
      </c>
      <c r="K327" s="160" t="str">
        <f>IF('DATA SHEET'!$B$10="NC-50","N/A","OK")</f>
        <v>OK</v>
      </c>
      <c r="L327" s="160" t="str">
        <f t="shared" si="230"/>
        <v>OK</v>
      </c>
      <c r="M327" s="160" t="str">
        <f t="shared" si="231"/>
        <v>OK</v>
      </c>
      <c r="N327" s="160"/>
      <c r="O327" s="160"/>
      <c r="P327" s="160"/>
      <c r="Q327" s="160"/>
      <c r="R327" s="92" t="str">
        <f>IF(DI327&lt;&gt;"",
    IF(INT('Drill Size Info'!$AA$19)=INT('Drill Size Info'!$AB$19),
        --(INT('Drill Size Info'!$AA$19) &amp; "." &amp; DI327),
        IF(AND((--(INT('Drill Size Info'!$AA$19) &amp; "." &amp; DI327)&gt;=--('Drill Size Info'!$AA$19)), (--(INT('Drill Size Info'!$AA$19) &amp; "." &amp; DI327)&lt;=--('Drill Size Info'!$AB$19))),
            --(INT('Drill Size Info'!$AA$19) &amp; "." &amp; DI327),
            --(INT('Drill Size Info'!$AB$19) &amp; "." &amp; DI327)
        )
    ),
    IF(DH327&lt;&gt;"",
        IF(INT('Drill Size Info'!$AA$19)=INT('Drill Size Info'!$AB$19),
            --(INT('Drill Size Info'!$AA$19) &amp; "." &amp; LEFT(DH327,3)),
            IF(AND((--(INT('Drill Size Info'!$AA$19) &amp; "." &amp; LEFT(DH327,3))&gt;=--('Drill Size Info'!$AA$19)), (--(INT('Drill Size Info'!$AA$19) &amp; "." &amp; LEFT(DH327,3))&lt;=--('Drill Size Info'!$AB$19))),
                --(INT('Drill Size Info'!$AA$19) &amp; "." &amp; LEFT(DH327,3)),
                --(INT('Drill Size Info'!$AB$19) &amp; "." &amp; LEFT(DH327,3))
            )
        ),
        "OK"
    )
)</f>
        <v>OK</v>
      </c>
      <c r="S327" s="150" t="str">
        <f>IF(DJ327&lt;&gt;"",
    IF(INT('Drill Size Info'!$AA$19)=INT('Drill Size Info'!$AB$19),
        --(INT('Drill Size Info'!$AA$19) &amp; "." &amp; DJ327),
        IF(AND((--(INT('Drill Size Info'!$AA$19) &amp; "." &amp; DJ327)&gt;=--('Drill Size Info'!$AA$19)), (--(INT('Drill Size Info'!$AA$19) &amp; "." &amp; DJ327)&lt;=--('Drill Size Info'!$AB$19))),
            --(INT('Drill Size Info'!$AA$19) &amp; "." &amp; DJ327),
            --(INT('Drill Size Info'!$AB$19) &amp; "." &amp; DJ327)
        )
    ),
    IF(DH327&lt;&gt;"",
        IF(INT('Drill Size Info'!$AA$19)=INT('Drill Size Info'!$AB$19),
            --(INT('Drill Size Info'!$AA$19) &amp; "." &amp; RIGHT(DH327,3)),
            IF(AND((--(INT('Drill Size Info'!$AA$19) &amp; "." &amp; RIGHT(DH327,3))&gt;=--('Drill Size Info'!$AA$19)), (--(INT('Drill Size Info'!$AA$19) &amp; "." &amp; RIGHT(DH327,3))&lt;=--('Drill Size Info'!$AB$19))),
                --(INT('Drill Size Info'!$AA$19) &amp; "." &amp; RIGHT(DH327,3)),
                --(INT('Drill Size Info'!$AB$19) &amp; "." &amp; RIGHT(DH327,3))
            )
        ),
        "N/A"
    )
)</f>
        <v>N/A</v>
      </c>
      <c r="T327" s="150" t="str">
        <f>IF(DL327&lt;&gt;"",
    IF(INT('Drill Size Info'!$AA$19)=INT('Drill Size Info'!$AB$15),
        --(INT('Drill Size Info'!$AA$15) &amp; "." &amp; DL327),
        IF(AND((--(INT('Drill Size Info'!$AA$15) &amp; "." &amp; DL327)&gt;=--('Drill Size Info'!$AA$15)), (--(INT('Drill Size Info'!$AA$15) &amp; "." &amp; DL327)&lt;=--('Drill Size Info'!$AB$15))),
            --(INT('Drill Size Info'!$AA$15) &amp; "." &amp; DL327),
            --(INT('Drill Size Info'!$AB$15) &amp; "." &amp; DL327)
        )
    ),
    IF(DK327&lt;&gt;"",
        IF(INT('Drill Size Info'!$AA$15)=INT('Drill Size Info'!$AB$15),
            --(INT('Drill Size Info'!$AA$15) &amp; "." &amp; LEFT(DK327,3)),
            IF(AND((--(INT('Drill Size Info'!$AA$15) &amp; "." &amp; LEFT(DK327,3))&gt;=--('Drill Size Info'!$AA$15)), (--(INT('Drill Size Info'!$AA$15) &amp; "." &amp; LEFT(DK327,3))&lt;=--('Drill Size Info'!$AB$15))),
                --(INT('Drill Size Info'!$AA$15) &amp; "." &amp; LEFT(DK327,3)),
                --(INT('Drill Size Info'!$AB$15) &amp; "." &amp; LEFT(DK327,3))
            )
        ),
        "OK"
    )
)</f>
        <v>OK</v>
      </c>
      <c r="U327" s="150" t="str">
        <f>IF(DM327&lt;&gt;"",
    IF(INT('Drill Size Info'!$AA$19)=INT('Drill Size Info'!$AB$15),
        --(INT('Drill Size Info'!$AA$15) &amp; "." &amp; DM327),
        IF(AND((--(INT('Drill Size Info'!$AA$15) &amp; "." &amp; DM327)&gt;=--('Drill Size Info'!$AA$15)), (--(INT('Drill Size Info'!$AA$15) &amp; "." &amp; DM327)&lt;=--('Drill Size Info'!$AB$15))),
            --(INT('Drill Size Info'!$AA$15) &amp; "." &amp; DM327),
            --(INT('Drill Size Info'!$AB$15) &amp; "." &amp; DM327)
        )
    ),
    IF(DK327&lt;&gt;"",
        IF(INT('Drill Size Info'!$AA$15)=INT('Drill Size Info'!$AB$15),
            --(INT('Drill Size Info'!$AA$15) &amp; "." &amp; RIGHT(DK327,3)),
            IF(AND((--(INT('Drill Size Info'!$AA$15) &amp; "." &amp; RIGHT(DK327,3))&gt;=--('Drill Size Info'!$AA$15)), (--(INT('Drill Size Info'!$AA$15) &amp; "." &amp; RIGHT(DK327,3))&lt;=--('Drill Size Info'!$AB$15))),
                --(INT('Drill Size Info'!$AA$15) &amp; "." &amp; RIGHT(DK327,3)),
                --(INT('Drill Size Info'!$AB$15) &amp; "." &amp; RIGHT(DK327,3))
            )
        ),
        "N/A"
    )
)</f>
        <v>N/A</v>
      </c>
      <c r="V327" s="161"/>
      <c r="W327" s="161"/>
      <c r="X327" s="161"/>
      <c r="Y327" s="161"/>
      <c r="Z327" s="161"/>
      <c r="AA327" s="162"/>
      <c r="AB327" s="162"/>
      <c r="AC327" s="162"/>
      <c r="AD327" s="162"/>
      <c r="AE327" s="162"/>
      <c r="AF327" s="162"/>
      <c r="AG327" s="162"/>
      <c r="AH327" s="162"/>
      <c r="AI327" s="162"/>
      <c r="AJ327" s="162"/>
      <c r="AK327" s="162"/>
      <c r="AL327" s="162"/>
      <c r="AM327" s="162"/>
      <c r="AN327" s="162"/>
      <c r="AO327" s="162"/>
      <c r="AP327" s="162"/>
      <c r="AQ327" s="162"/>
      <c r="AR327" s="162"/>
      <c r="AS327" s="162"/>
      <c r="AT327" s="162"/>
      <c r="AU327" s="162"/>
      <c r="AV327" s="162"/>
      <c r="AW327" s="162"/>
      <c r="AX327" s="162"/>
      <c r="AY327" s="162"/>
      <c r="AZ327" s="162"/>
      <c r="BA327" s="162"/>
      <c r="BB327" s="163"/>
      <c r="BC327" s="163"/>
      <c r="BD327" s="163"/>
      <c r="BE327" s="164"/>
      <c r="BF327" s="165"/>
      <c r="BG327" s="162"/>
      <c r="BH327" s="162"/>
      <c r="BI327" s="164"/>
      <c r="BJ327" s="38"/>
      <c r="BK327" s="38"/>
      <c r="BL327" s="38"/>
      <c r="BM327" s="38"/>
      <c r="BN327" s="38"/>
      <c r="BO327" s="38"/>
      <c r="BP327" s="117" t="str">
        <f t="shared" si="194"/>
        <v/>
      </c>
      <c r="BQ327" s="38"/>
      <c r="BR327" s="38"/>
      <c r="BS327" s="38"/>
      <c r="BT327" s="38"/>
      <c r="BV327" s="17">
        <f t="shared" si="188"/>
        <v>0</v>
      </c>
      <c r="BW327" s="17">
        <f t="shared" si="189"/>
        <v>0</v>
      </c>
      <c r="BX327" s="17">
        <f t="shared" si="190"/>
        <v>0</v>
      </c>
      <c r="BY327" s="17">
        <f t="shared" si="191"/>
        <v>0</v>
      </c>
      <c r="BZ327" s="17">
        <f t="shared" si="192"/>
        <v>0</v>
      </c>
      <c r="CA327" s="17">
        <f t="shared" si="193"/>
        <v>0</v>
      </c>
      <c r="CB327" s="17">
        <f t="shared" si="195"/>
        <v>0</v>
      </c>
      <c r="CC327" s="17">
        <f t="shared" si="196"/>
        <v>0</v>
      </c>
      <c r="CD327" s="17">
        <f t="shared" si="197"/>
        <v>0</v>
      </c>
      <c r="CE327" s="17">
        <f t="shared" si="198"/>
        <v>0</v>
      </c>
      <c r="CF327" s="17">
        <f t="shared" si="199"/>
        <v>0</v>
      </c>
      <c r="CG327" s="17">
        <f t="shared" si="200"/>
        <v>0</v>
      </c>
      <c r="CH327" s="17">
        <f t="shared" si="201"/>
        <v>0</v>
      </c>
      <c r="CI327" s="17">
        <f t="shared" si="202"/>
        <v>0</v>
      </c>
      <c r="CJ327" s="17">
        <f t="shared" si="203"/>
        <v>0</v>
      </c>
      <c r="CK327" s="17">
        <f t="shared" si="204"/>
        <v>0</v>
      </c>
      <c r="CL327" s="17">
        <f t="shared" si="205"/>
        <v>0</v>
      </c>
      <c r="CM327" s="17">
        <f t="shared" si="206"/>
        <v>0</v>
      </c>
      <c r="CN327" s="17">
        <f t="shared" si="207"/>
        <v>0</v>
      </c>
      <c r="CO327" s="17">
        <f t="shared" si="208"/>
        <v>0</v>
      </c>
      <c r="CP327" s="17">
        <f t="shared" si="209"/>
        <v>0</v>
      </c>
      <c r="CQ327" s="17">
        <f t="shared" si="210"/>
        <v>0</v>
      </c>
      <c r="CR327" s="17">
        <f t="shared" si="211"/>
        <v>0</v>
      </c>
      <c r="CS327" s="17">
        <f t="shared" si="212"/>
        <v>0</v>
      </c>
      <c r="CT327" s="17">
        <f t="shared" si="213"/>
        <v>0</v>
      </c>
      <c r="CU327" s="17">
        <f t="shared" si="214"/>
        <v>0</v>
      </c>
      <c r="CV327" s="17">
        <f t="shared" si="215"/>
        <v>0</v>
      </c>
      <c r="CW327" s="17">
        <f t="shared" si="216"/>
        <v>0</v>
      </c>
      <c r="CX327" s="17">
        <f t="shared" si="217"/>
        <v>0</v>
      </c>
      <c r="CY327" s="17">
        <f t="shared" si="218"/>
        <v>0</v>
      </c>
      <c r="CZ327" s="17">
        <f t="shared" si="219"/>
        <v>0</v>
      </c>
      <c r="DA327" s="17">
        <f t="shared" si="220"/>
        <v>0</v>
      </c>
      <c r="DB327" s="17">
        <f t="shared" si="221"/>
        <v>0</v>
      </c>
      <c r="DC327" s="17">
        <f t="shared" si="222"/>
        <v>0</v>
      </c>
      <c r="DD327" s="17">
        <f t="shared" si="223"/>
        <v>0</v>
      </c>
      <c r="DE327" s="17">
        <f t="shared" si="224"/>
        <v>0</v>
      </c>
      <c r="DF327" s="17">
        <f t="shared" si="225"/>
        <v>0</v>
      </c>
      <c r="DG327" s="17">
        <f t="shared" si="226"/>
        <v>0</v>
      </c>
    </row>
    <row r="328" spans="2:111" ht="15" customHeight="1" x14ac:dyDescent="0.2">
      <c r="B328" s="156">
        <v>320</v>
      </c>
      <c r="C328" s="157" t="str">
        <f t="shared" si="227"/>
        <v/>
      </c>
      <c r="D328" s="158" t="str">
        <f t="shared" si="187"/>
        <v>OK</v>
      </c>
      <c r="E328" s="159" t="e">
        <f>VLOOKUP('DATA SHEET'!$B$9,'Drill Size Info'!$T$2:$U$8,2,FALSE)</f>
        <v>#N/A</v>
      </c>
      <c r="F328" s="159" t="str">
        <f t="shared" si="228"/>
        <v/>
      </c>
      <c r="G328" s="91">
        <f t="shared" si="229"/>
        <v>0</v>
      </c>
      <c r="H328" s="160" t="s">
        <v>175</v>
      </c>
      <c r="I328" s="160" t="s">
        <v>175</v>
      </c>
      <c r="J328" s="160" t="str">
        <f>IF('DATA SHEET'!$B$10="NC-50","N/A","OK")</f>
        <v>OK</v>
      </c>
      <c r="K328" s="160" t="str">
        <f>IF('DATA SHEET'!$B$10="NC-50","N/A","OK")</f>
        <v>OK</v>
      </c>
      <c r="L328" s="160" t="str">
        <f t="shared" si="230"/>
        <v>OK</v>
      </c>
      <c r="M328" s="160" t="str">
        <f t="shared" si="231"/>
        <v>OK</v>
      </c>
      <c r="N328" s="160"/>
      <c r="O328" s="160"/>
      <c r="P328" s="160"/>
      <c r="Q328" s="160"/>
      <c r="R328" s="92" t="str">
        <f>IF(DI328&lt;&gt;"",
    IF(INT('Drill Size Info'!$AA$19)=INT('Drill Size Info'!$AB$19),
        --(INT('Drill Size Info'!$AA$19) &amp; "." &amp; DI328),
        IF(AND((--(INT('Drill Size Info'!$AA$19) &amp; "." &amp; DI328)&gt;=--('Drill Size Info'!$AA$19)), (--(INT('Drill Size Info'!$AA$19) &amp; "." &amp; DI328)&lt;=--('Drill Size Info'!$AB$19))),
            --(INT('Drill Size Info'!$AA$19) &amp; "." &amp; DI328),
            --(INT('Drill Size Info'!$AB$19) &amp; "." &amp; DI328)
        )
    ),
    IF(DH328&lt;&gt;"",
        IF(INT('Drill Size Info'!$AA$19)=INT('Drill Size Info'!$AB$19),
            --(INT('Drill Size Info'!$AA$19) &amp; "." &amp; LEFT(DH328,3)),
            IF(AND((--(INT('Drill Size Info'!$AA$19) &amp; "." &amp; LEFT(DH328,3))&gt;=--('Drill Size Info'!$AA$19)), (--(INT('Drill Size Info'!$AA$19) &amp; "." &amp; LEFT(DH328,3))&lt;=--('Drill Size Info'!$AB$19))),
                --(INT('Drill Size Info'!$AA$19) &amp; "." &amp; LEFT(DH328,3)),
                --(INT('Drill Size Info'!$AB$19) &amp; "." &amp; LEFT(DH328,3))
            )
        ),
        "OK"
    )
)</f>
        <v>OK</v>
      </c>
      <c r="S328" s="150" t="str">
        <f>IF(DJ328&lt;&gt;"",
    IF(INT('Drill Size Info'!$AA$19)=INT('Drill Size Info'!$AB$19),
        --(INT('Drill Size Info'!$AA$19) &amp; "." &amp; DJ328),
        IF(AND((--(INT('Drill Size Info'!$AA$19) &amp; "." &amp; DJ328)&gt;=--('Drill Size Info'!$AA$19)), (--(INT('Drill Size Info'!$AA$19) &amp; "." &amp; DJ328)&lt;=--('Drill Size Info'!$AB$19))),
            --(INT('Drill Size Info'!$AA$19) &amp; "." &amp; DJ328),
            --(INT('Drill Size Info'!$AB$19) &amp; "." &amp; DJ328)
        )
    ),
    IF(DH328&lt;&gt;"",
        IF(INT('Drill Size Info'!$AA$19)=INT('Drill Size Info'!$AB$19),
            --(INT('Drill Size Info'!$AA$19) &amp; "." &amp; RIGHT(DH328,3)),
            IF(AND((--(INT('Drill Size Info'!$AA$19) &amp; "." &amp; RIGHT(DH328,3))&gt;=--('Drill Size Info'!$AA$19)), (--(INT('Drill Size Info'!$AA$19) &amp; "." &amp; RIGHT(DH328,3))&lt;=--('Drill Size Info'!$AB$19))),
                --(INT('Drill Size Info'!$AA$19) &amp; "." &amp; RIGHT(DH328,3)),
                --(INT('Drill Size Info'!$AB$19) &amp; "." &amp; RIGHT(DH328,3))
            )
        ),
        "N/A"
    )
)</f>
        <v>N/A</v>
      </c>
      <c r="T328" s="150" t="str">
        <f>IF(DL328&lt;&gt;"",
    IF(INT('Drill Size Info'!$AA$19)=INT('Drill Size Info'!$AB$15),
        --(INT('Drill Size Info'!$AA$15) &amp; "." &amp; DL328),
        IF(AND((--(INT('Drill Size Info'!$AA$15) &amp; "." &amp; DL328)&gt;=--('Drill Size Info'!$AA$15)), (--(INT('Drill Size Info'!$AA$15) &amp; "." &amp; DL328)&lt;=--('Drill Size Info'!$AB$15))),
            --(INT('Drill Size Info'!$AA$15) &amp; "." &amp; DL328),
            --(INT('Drill Size Info'!$AB$15) &amp; "." &amp; DL328)
        )
    ),
    IF(DK328&lt;&gt;"",
        IF(INT('Drill Size Info'!$AA$15)=INT('Drill Size Info'!$AB$15),
            --(INT('Drill Size Info'!$AA$15) &amp; "." &amp; LEFT(DK328,3)),
            IF(AND((--(INT('Drill Size Info'!$AA$15) &amp; "." &amp; LEFT(DK328,3))&gt;=--('Drill Size Info'!$AA$15)), (--(INT('Drill Size Info'!$AA$15) &amp; "." &amp; LEFT(DK328,3))&lt;=--('Drill Size Info'!$AB$15))),
                --(INT('Drill Size Info'!$AA$15) &amp; "." &amp; LEFT(DK328,3)),
                --(INT('Drill Size Info'!$AB$15) &amp; "." &amp; LEFT(DK328,3))
            )
        ),
        "OK"
    )
)</f>
        <v>OK</v>
      </c>
      <c r="U328" s="150" t="str">
        <f>IF(DM328&lt;&gt;"",
    IF(INT('Drill Size Info'!$AA$19)=INT('Drill Size Info'!$AB$15),
        --(INT('Drill Size Info'!$AA$15) &amp; "." &amp; DM328),
        IF(AND((--(INT('Drill Size Info'!$AA$15) &amp; "." &amp; DM328)&gt;=--('Drill Size Info'!$AA$15)), (--(INT('Drill Size Info'!$AA$15) &amp; "." &amp; DM328)&lt;=--('Drill Size Info'!$AB$15))),
            --(INT('Drill Size Info'!$AA$15) &amp; "." &amp; DM328),
            --(INT('Drill Size Info'!$AB$15) &amp; "." &amp; DM328)
        )
    ),
    IF(DK328&lt;&gt;"",
        IF(INT('Drill Size Info'!$AA$15)=INT('Drill Size Info'!$AB$15),
            --(INT('Drill Size Info'!$AA$15) &amp; "." &amp; RIGHT(DK328,3)),
            IF(AND((--(INT('Drill Size Info'!$AA$15) &amp; "." &amp; RIGHT(DK328,3))&gt;=--('Drill Size Info'!$AA$15)), (--(INT('Drill Size Info'!$AA$15) &amp; "." &amp; RIGHT(DK328,3))&lt;=--('Drill Size Info'!$AB$15))),
                --(INT('Drill Size Info'!$AA$15) &amp; "." &amp; RIGHT(DK328,3)),
                --(INT('Drill Size Info'!$AB$15) &amp; "." &amp; RIGHT(DK328,3))
            )
        ),
        "N/A"
    )
)</f>
        <v>N/A</v>
      </c>
      <c r="V328" s="161"/>
      <c r="W328" s="161"/>
      <c r="X328" s="161"/>
      <c r="Y328" s="161"/>
      <c r="Z328" s="161"/>
      <c r="AA328" s="162"/>
      <c r="AB328" s="162"/>
      <c r="AC328" s="162"/>
      <c r="AD328" s="162"/>
      <c r="AE328" s="162"/>
      <c r="AF328" s="162"/>
      <c r="AG328" s="162"/>
      <c r="AH328" s="162"/>
      <c r="AI328" s="162"/>
      <c r="AJ328" s="162"/>
      <c r="AK328" s="162"/>
      <c r="AL328" s="162"/>
      <c r="AM328" s="162"/>
      <c r="AN328" s="162"/>
      <c r="AO328" s="162"/>
      <c r="AP328" s="162"/>
      <c r="AQ328" s="162"/>
      <c r="AR328" s="162"/>
      <c r="AS328" s="162"/>
      <c r="AT328" s="162"/>
      <c r="AU328" s="162"/>
      <c r="AV328" s="162"/>
      <c r="AW328" s="162"/>
      <c r="AX328" s="162"/>
      <c r="AY328" s="162"/>
      <c r="AZ328" s="162"/>
      <c r="BA328" s="162"/>
      <c r="BB328" s="163"/>
      <c r="BC328" s="163"/>
      <c r="BD328" s="163"/>
      <c r="BE328" s="164"/>
      <c r="BF328" s="165"/>
      <c r="BG328" s="162"/>
      <c r="BH328" s="162"/>
      <c r="BI328" s="164"/>
      <c r="BJ328" s="38"/>
      <c r="BK328" s="38"/>
      <c r="BL328" s="38"/>
      <c r="BM328" s="38"/>
      <c r="BN328" s="38"/>
      <c r="BO328" s="38"/>
      <c r="BP328" s="117" t="str">
        <f t="shared" si="194"/>
        <v/>
      </c>
      <c r="BQ328" s="38"/>
      <c r="BR328" s="38"/>
      <c r="BS328" s="38"/>
      <c r="BT328" s="38"/>
      <c r="BV328" s="17">
        <f t="shared" si="188"/>
        <v>0</v>
      </c>
      <c r="BW328" s="17">
        <f t="shared" si="189"/>
        <v>0</v>
      </c>
      <c r="BX328" s="17">
        <f t="shared" si="190"/>
        <v>0</v>
      </c>
      <c r="BY328" s="17">
        <f t="shared" si="191"/>
        <v>0</v>
      </c>
      <c r="BZ328" s="17">
        <f t="shared" si="192"/>
        <v>0</v>
      </c>
      <c r="CA328" s="17">
        <f t="shared" si="193"/>
        <v>0</v>
      </c>
      <c r="CB328" s="17">
        <f t="shared" si="195"/>
        <v>0</v>
      </c>
      <c r="CC328" s="17">
        <f t="shared" si="196"/>
        <v>0</v>
      </c>
      <c r="CD328" s="17">
        <f t="shared" si="197"/>
        <v>0</v>
      </c>
      <c r="CE328" s="17">
        <f t="shared" si="198"/>
        <v>0</v>
      </c>
      <c r="CF328" s="17">
        <f t="shared" si="199"/>
        <v>0</v>
      </c>
      <c r="CG328" s="17">
        <f t="shared" si="200"/>
        <v>0</v>
      </c>
      <c r="CH328" s="17">
        <f t="shared" si="201"/>
        <v>0</v>
      </c>
      <c r="CI328" s="17">
        <f t="shared" si="202"/>
        <v>0</v>
      </c>
      <c r="CJ328" s="17">
        <f t="shared" si="203"/>
        <v>0</v>
      </c>
      <c r="CK328" s="17">
        <f t="shared" si="204"/>
        <v>0</v>
      </c>
      <c r="CL328" s="17">
        <f t="shared" si="205"/>
        <v>0</v>
      </c>
      <c r="CM328" s="17">
        <f t="shared" si="206"/>
        <v>0</v>
      </c>
      <c r="CN328" s="17">
        <f t="shared" si="207"/>
        <v>0</v>
      </c>
      <c r="CO328" s="17">
        <f t="shared" si="208"/>
        <v>0</v>
      </c>
      <c r="CP328" s="17">
        <f t="shared" si="209"/>
        <v>0</v>
      </c>
      <c r="CQ328" s="17">
        <f t="shared" si="210"/>
        <v>0</v>
      </c>
      <c r="CR328" s="17">
        <f t="shared" si="211"/>
        <v>0</v>
      </c>
      <c r="CS328" s="17">
        <f t="shared" si="212"/>
        <v>0</v>
      </c>
      <c r="CT328" s="17">
        <f t="shared" si="213"/>
        <v>0</v>
      </c>
      <c r="CU328" s="17">
        <f t="shared" si="214"/>
        <v>0</v>
      </c>
      <c r="CV328" s="17">
        <f t="shared" si="215"/>
        <v>0</v>
      </c>
      <c r="CW328" s="17">
        <f t="shared" si="216"/>
        <v>0</v>
      </c>
      <c r="CX328" s="17">
        <f t="shared" si="217"/>
        <v>0</v>
      </c>
      <c r="CY328" s="17">
        <f t="shared" si="218"/>
        <v>0</v>
      </c>
      <c r="CZ328" s="17">
        <f t="shared" si="219"/>
        <v>0</v>
      </c>
      <c r="DA328" s="17">
        <f t="shared" si="220"/>
        <v>0</v>
      </c>
      <c r="DB328" s="17">
        <f t="shared" si="221"/>
        <v>0</v>
      </c>
      <c r="DC328" s="17">
        <f t="shared" si="222"/>
        <v>0</v>
      </c>
      <c r="DD328" s="17">
        <f t="shared" si="223"/>
        <v>0</v>
      </c>
      <c r="DE328" s="17">
        <f t="shared" si="224"/>
        <v>0</v>
      </c>
      <c r="DF328" s="17">
        <f t="shared" si="225"/>
        <v>0</v>
      </c>
      <c r="DG328" s="17">
        <f t="shared" si="226"/>
        <v>0</v>
      </c>
    </row>
    <row r="329" spans="2:111" ht="15" customHeight="1" x14ac:dyDescent="0.2">
      <c r="B329" s="156">
        <v>321</v>
      </c>
      <c r="C329" s="157" t="str">
        <f t="shared" si="227"/>
        <v/>
      </c>
      <c r="D329" s="158" t="str">
        <f t="shared" ref="D329:D392" si="232">IF(AW329="x","-","OK")</f>
        <v>OK</v>
      </c>
      <c r="E329" s="159" t="e">
        <f>VLOOKUP('DATA SHEET'!$B$9,'Drill Size Info'!$T$2:$U$8,2,FALSE)</f>
        <v>#N/A</v>
      </c>
      <c r="F329" s="159" t="str">
        <f t="shared" si="228"/>
        <v/>
      </c>
      <c r="G329" s="91">
        <f t="shared" si="229"/>
        <v>0</v>
      </c>
      <c r="H329" s="160" t="s">
        <v>175</v>
      </c>
      <c r="I329" s="160" t="s">
        <v>175</v>
      </c>
      <c r="J329" s="160" t="str">
        <f>IF('DATA SHEET'!$B$10="NC-50","N/A","OK")</f>
        <v>OK</v>
      </c>
      <c r="K329" s="160" t="str">
        <f>IF('DATA SHEET'!$B$10="NC-50","N/A","OK")</f>
        <v>OK</v>
      </c>
      <c r="L329" s="160" t="str">
        <f t="shared" si="230"/>
        <v>OK</v>
      </c>
      <c r="M329" s="160" t="str">
        <f t="shared" si="231"/>
        <v>OK</v>
      </c>
      <c r="N329" s="160"/>
      <c r="O329" s="160"/>
      <c r="P329" s="160"/>
      <c r="Q329" s="160"/>
      <c r="R329" s="92" t="str">
        <f>IF(DI329&lt;&gt;"",
    IF(INT('Drill Size Info'!$AA$19)=INT('Drill Size Info'!$AB$19),
        --(INT('Drill Size Info'!$AA$19) &amp; "." &amp; DI329),
        IF(AND((--(INT('Drill Size Info'!$AA$19) &amp; "." &amp; DI329)&gt;=--('Drill Size Info'!$AA$19)), (--(INT('Drill Size Info'!$AA$19) &amp; "." &amp; DI329)&lt;=--('Drill Size Info'!$AB$19))),
            --(INT('Drill Size Info'!$AA$19) &amp; "." &amp; DI329),
            --(INT('Drill Size Info'!$AB$19) &amp; "." &amp; DI329)
        )
    ),
    IF(DH329&lt;&gt;"",
        IF(INT('Drill Size Info'!$AA$19)=INT('Drill Size Info'!$AB$19),
            --(INT('Drill Size Info'!$AA$19) &amp; "." &amp; LEFT(DH329,3)),
            IF(AND((--(INT('Drill Size Info'!$AA$19) &amp; "." &amp; LEFT(DH329,3))&gt;=--('Drill Size Info'!$AA$19)), (--(INT('Drill Size Info'!$AA$19) &amp; "." &amp; LEFT(DH329,3))&lt;=--('Drill Size Info'!$AB$19))),
                --(INT('Drill Size Info'!$AA$19) &amp; "." &amp; LEFT(DH329,3)),
                --(INT('Drill Size Info'!$AB$19) &amp; "." &amp; LEFT(DH329,3))
            )
        ),
        "OK"
    )
)</f>
        <v>OK</v>
      </c>
      <c r="S329" s="150" t="str">
        <f>IF(DJ329&lt;&gt;"",
    IF(INT('Drill Size Info'!$AA$19)=INT('Drill Size Info'!$AB$19),
        --(INT('Drill Size Info'!$AA$19) &amp; "." &amp; DJ329),
        IF(AND((--(INT('Drill Size Info'!$AA$19) &amp; "." &amp; DJ329)&gt;=--('Drill Size Info'!$AA$19)), (--(INT('Drill Size Info'!$AA$19) &amp; "." &amp; DJ329)&lt;=--('Drill Size Info'!$AB$19))),
            --(INT('Drill Size Info'!$AA$19) &amp; "." &amp; DJ329),
            --(INT('Drill Size Info'!$AB$19) &amp; "." &amp; DJ329)
        )
    ),
    IF(DH329&lt;&gt;"",
        IF(INT('Drill Size Info'!$AA$19)=INT('Drill Size Info'!$AB$19),
            --(INT('Drill Size Info'!$AA$19) &amp; "." &amp; RIGHT(DH329,3)),
            IF(AND((--(INT('Drill Size Info'!$AA$19) &amp; "." &amp; RIGHT(DH329,3))&gt;=--('Drill Size Info'!$AA$19)), (--(INT('Drill Size Info'!$AA$19) &amp; "." &amp; RIGHT(DH329,3))&lt;=--('Drill Size Info'!$AB$19))),
                --(INT('Drill Size Info'!$AA$19) &amp; "." &amp; RIGHT(DH329,3)),
                --(INT('Drill Size Info'!$AB$19) &amp; "." &amp; RIGHT(DH329,3))
            )
        ),
        "N/A"
    )
)</f>
        <v>N/A</v>
      </c>
      <c r="T329" s="150" t="str">
        <f>IF(DL329&lt;&gt;"",
    IF(INT('Drill Size Info'!$AA$19)=INT('Drill Size Info'!$AB$15),
        --(INT('Drill Size Info'!$AA$15) &amp; "." &amp; DL329),
        IF(AND((--(INT('Drill Size Info'!$AA$15) &amp; "." &amp; DL329)&gt;=--('Drill Size Info'!$AA$15)), (--(INT('Drill Size Info'!$AA$15) &amp; "." &amp; DL329)&lt;=--('Drill Size Info'!$AB$15))),
            --(INT('Drill Size Info'!$AA$15) &amp; "." &amp; DL329),
            --(INT('Drill Size Info'!$AB$15) &amp; "." &amp; DL329)
        )
    ),
    IF(DK329&lt;&gt;"",
        IF(INT('Drill Size Info'!$AA$15)=INT('Drill Size Info'!$AB$15),
            --(INT('Drill Size Info'!$AA$15) &amp; "." &amp; LEFT(DK329,3)),
            IF(AND((--(INT('Drill Size Info'!$AA$15) &amp; "." &amp; LEFT(DK329,3))&gt;=--('Drill Size Info'!$AA$15)), (--(INT('Drill Size Info'!$AA$15) &amp; "." &amp; LEFT(DK329,3))&lt;=--('Drill Size Info'!$AB$15))),
                --(INT('Drill Size Info'!$AA$15) &amp; "." &amp; LEFT(DK329,3)),
                --(INT('Drill Size Info'!$AB$15) &amp; "." &amp; LEFT(DK329,3))
            )
        ),
        "OK"
    )
)</f>
        <v>OK</v>
      </c>
      <c r="U329" s="150" t="str">
        <f>IF(DM329&lt;&gt;"",
    IF(INT('Drill Size Info'!$AA$19)=INT('Drill Size Info'!$AB$15),
        --(INT('Drill Size Info'!$AA$15) &amp; "." &amp; DM329),
        IF(AND((--(INT('Drill Size Info'!$AA$15) &amp; "." &amp; DM329)&gt;=--('Drill Size Info'!$AA$15)), (--(INT('Drill Size Info'!$AA$15) &amp; "." &amp; DM329)&lt;=--('Drill Size Info'!$AB$15))),
            --(INT('Drill Size Info'!$AA$15) &amp; "." &amp; DM329),
            --(INT('Drill Size Info'!$AB$15) &amp; "." &amp; DM329)
        )
    ),
    IF(DK329&lt;&gt;"",
        IF(INT('Drill Size Info'!$AA$15)=INT('Drill Size Info'!$AB$15),
            --(INT('Drill Size Info'!$AA$15) &amp; "." &amp; RIGHT(DK329,3)),
            IF(AND((--(INT('Drill Size Info'!$AA$15) &amp; "." &amp; RIGHT(DK329,3))&gt;=--('Drill Size Info'!$AA$15)), (--(INT('Drill Size Info'!$AA$15) &amp; "." &amp; RIGHT(DK329,3))&lt;=--('Drill Size Info'!$AB$15))),
                --(INT('Drill Size Info'!$AA$15) &amp; "." &amp; RIGHT(DK329,3)),
                --(INT('Drill Size Info'!$AB$15) &amp; "." &amp; RIGHT(DK329,3))
            )
        ),
        "N/A"
    )
)</f>
        <v>N/A</v>
      </c>
      <c r="V329" s="161"/>
      <c r="W329" s="161"/>
      <c r="X329" s="161"/>
      <c r="Y329" s="161"/>
      <c r="Z329" s="161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162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3"/>
      <c r="BC329" s="163"/>
      <c r="BD329" s="163"/>
      <c r="BE329" s="164"/>
      <c r="BF329" s="165"/>
      <c r="BG329" s="162"/>
      <c r="BH329" s="162"/>
      <c r="BI329" s="164"/>
      <c r="BJ329" s="38"/>
      <c r="BK329" s="38"/>
      <c r="BL329" s="38"/>
      <c r="BM329" s="38"/>
      <c r="BN329" s="38"/>
      <c r="BO329" s="38"/>
      <c r="BP329" s="117" t="str">
        <f t="shared" si="194"/>
        <v/>
      </c>
      <c r="BQ329" s="38"/>
      <c r="BR329" s="38"/>
      <c r="BS329" s="38"/>
      <c r="BT329" s="38"/>
      <c r="BV329" s="17">
        <f t="shared" ref="BV329:BV392" si="233">IF(V329="x",1,0)</f>
        <v>0</v>
      </c>
      <c r="BW329" s="17">
        <f t="shared" ref="BW329:BW392" si="234">IF(X329="x",1,0)</f>
        <v>0</v>
      </c>
      <c r="BX329" s="17">
        <f t="shared" ref="BX329:BX392" si="235">IF(Z329="x",1,0)</f>
        <v>0</v>
      </c>
      <c r="BY329" s="17">
        <f t="shared" ref="BY329:BY392" si="236">IF(AA329="x",1,0)</f>
        <v>0</v>
      </c>
      <c r="BZ329" s="17">
        <f t="shared" ref="BZ329:BZ392" si="237">IF(AB329="x",1,0)</f>
        <v>0</v>
      </c>
      <c r="CA329" s="17">
        <f t="shared" ref="CA329:CA392" si="238">IF(AC329="x",1,0)</f>
        <v>0</v>
      </c>
      <c r="CB329" s="17">
        <f t="shared" si="195"/>
        <v>0</v>
      </c>
      <c r="CC329" s="17">
        <f t="shared" si="196"/>
        <v>0</v>
      </c>
      <c r="CD329" s="17">
        <f t="shared" si="197"/>
        <v>0</v>
      </c>
      <c r="CE329" s="17">
        <f t="shared" si="198"/>
        <v>0</v>
      </c>
      <c r="CF329" s="17">
        <f t="shared" si="199"/>
        <v>0</v>
      </c>
      <c r="CG329" s="17">
        <f t="shared" si="200"/>
        <v>0</v>
      </c>
      <c r="CH329" s="17">
        <f t="shared" si="201"/>
        <v>0</v>
      </c>
      <c r="CI329" s="17">
        <f t="shared" si="202"/>
        <v>0</v>
      </c>
      <c r="CJ329" s="17">
        <f t="shared" si="203"/>
        <v>0</v>
      </c>
      <c r="CK329" s="17">
        <f t="shared" si="204"/>
        <v>0</v>
      </c>
      <c r="CL329" s="17">
        <f t="shared" si="205"/>
        <v>0</v>
      </c>
      <c r="CM329" s="17">
        <f t="shared" si="206"/>
        <v>0</v>
      </c>
      <c r="CN329" s="17">
        <f t="shared" si="207"/>
        <v>0</v>
      </c>
      <c r="CO329" s="17">
        <f t="shared" si="208"/>
        <v>0</v>
      </c>
      <c r="CP329" s="17">
        <f t="shared" si="209"/>
        <v>0</v>
      </c>
      <c r="CQ329" s="17">
        <f t="shared" si="210"/>
        <v>0</v>
      </c>
      <c r="CR329" s="17">
        <f t="shared" si="211"/>
        <v>0</v>
      </c>
      <c r="CS329" s="17">
        <f t="shared" si="212"/>
        <v>0</v>
      </c>
      <c r="CT329" s="17">
        <f t="shared" si="213"/>
        <v>0</v>
      </c>
      <c r="CU329" s="17">
        <f t="shared" si="214"/>
        <v>0</v>
      </c>
      <c r="CV329" s="17">
        <f t="shared" si="215"/>
        <v>0</v>
      </c>
      <c r="CW329" s="17">
        <f t="shared" si="216"/>
        <v>0</v>
      </c>
      <c r="CX329" s="17">
        <f t="shared" si="217"/>
        <v>0</v>
      </c>
      <c r="CY329" s="17">
        <f t="shared" si="218"/>
        <v>0</v>
      </c>
      <c r="CZ329" s="17">
        <f t="shared" si="219"/>
        <v>0</v>
      </c>
      <c r="DA329" s="17">
        <f t="shared" si="220"/>
        <v>0</v>
      </c>
      <c r="DB329" s="17">
        <f t="shared" si="221"/>
        <v>0</v>
      </c>
      <c r="DC329" s="17">
        <f t="shared" si="222"/>
        <v>0</v>
      </c>
      <c r="DD329" s="17">
        <f t="shared" si="223"/>
        <v>0</v>
      </c>
      <c r="DE329" s="17">
        <f t="shared" si="224"/>
        <v>0</v>
      </c>
      <c r="DF329" s="17">
        <f t="shared" si="225"/>
        <v>0</v>
      </c>
      <c r="DG329" s="17">
        <f t="shared" si="226"/>
        <v>0</v>
      </c>
    </row>
    <row r="330" spans="2:111" ht="15" customHeight="1" x14ac:dyDescent="0.2">
      <c r="B330" s="156">
        <v>322</v>
      </c>
      <c r="C330" s="157" t="str">
        <f t="shared" si="227"/>
        <v/>
      </c>
      <c r="D330" s="158" t="str">
        <f t="shared" si="232"/>
        <v>OK</v>
      </c>
      <c r="E330" s="159" t="e">
        <f>VLOOKUP('DATA SHEET'!$B$9,'Drill Size Info'!$T$2:$U$8,2,FALSE)</f>
        <v>#N/A</v>
      </c>
      <c r="F330" s="159" t="str">
        <f t="shared" si="228"/>
        <v/>
      </c>
      <c r="G330" s="91">
        <f t="shared" si="229"/>
        <v>0</v>
      </c>
      <c r="H330" s="160" t="s">
        <v>175</v>
      </c>
      <c r="I330" s="160" t="s">
        <v>175</v>
      </c>
      <c r="J330" s="160" t="str">
        <f>IF('DATA SHEET'!$B$10="NC-50","N/A","OK")</f>
        <v>OK</v>
      </c>
      <c r="K330" s="160" t="str">
        <f>IF('DATA SHEET'!$B$10="NC-50","N/A","OK")</f>
        <v>OK</v>
      </c>
      <c r="L330" s="160" t="str">
        <f t="shared" si="230"/>
        <v>OK</v>
      </c>
      <c r="M330" s="160" t="str">
        <f t="shared" si="231"/>
        <v>OK</v>
      </c>
      <c r="N330" s="160"/>
      <c r="O330" s="160"/>
      <c r="P330" s="160"/>
      <c r="Q330" s="160"/>
      <c r="R330" s="92" t="str">
        <f>IF(DI330&lt;&gt;"",
    IF(INT('Drill Size Info'!$AA$19)=INT('Drill Size Info'!$AB$19),
        --(INT('Drill Size Info'!$AA$19) &amp; "." &amp; DI330),
        IF(AND((--(INT('Drill Size Info'!$AA$19) &amp; "." &amp; DI330)&gt;=--('Drill Size Info'!$AA$19)), (--(INT('Drill Size Info'!$AA$19) &amp; "." &amp; DI330)&lt;=--('Drill Size Info'!$AB$19))),
            --(INT('Drill Size Info'!$AA$19) &amp; "." &amp; DI330),
            --(INT('Drill Size Info'!$AB$19) &amp; "." &amp; DI330)
        )
    ),
    IF(DH330&lt;&gt;"",
        IF(INT('Drill Size Info'!$AA$19)=INT('Drill Size Info'!$AB$19),
            --(INT('Drill Size Info'!$AA$19) &amp; "." &amp; LEFT(DH330,3)),
            IF(AND((--(INT('Drill Size Info'!$AA$19) &amp; "." &amp; LEFT(DH330,3))&gt;=--('Drill Size Info'!$AA$19)), (--(INT('Drill Size Info'!$AA$19) &amp; "." &amp; LEFT(DH330,3))&lt;=--('Drill Size Info'!$AB$19))),
                --(INT('Drill Size Info'!$AA$19) &amp; "." &amp; LEFT(DH330,3)),
                --(INT('Drill Size Info'!$AB$19) &amp; "." &amp; LEFT(DH330,3))
            )
        ),
        "OK"
    )
)</f>
        <v>OK</v>
      </c>
      <c r="S330" s="150" t="str">
        <f>IF(DJ330&lt;&gt;"",
    IF(INT('Drill Size Info'!$AA$19)=INT('Drill Size Info'!$AB$19),
        --(INT('Drill Size Info'!$AA$19) &amp; "." &amp; DJ330),
        IF(AND((--(INT('Drill Size Info'!$AA$19) &amp; "." &amp; DJ330)&gt;=--('Drill Size Info'!$AA$19)), (--(INT('Drill Size Info'!$AA$19) &amp; "." &amp; DJ330)&lt;=--('Drill Size Info'!$AB$19))),
            --(INT('Drill Size Info'!$AA$19) &amp; "." &amp; DJ330),
            --(INT('Drill Size Info'!$AB$19) &amp; "." &amp; DJ330)
        )
    ),
    IF(DH330&lt;&gt;"",
        IF(INT('Drill Size Info'!$AA$19)=INT('Drill Size Info'!$AB$19),
            --(INT('Drill Size Info'!$AA$19) &amp; "." &amp; RIGHT(DH330,3)),
            IF(AND((--(INT('Drill Size Info'!$AA$19) &amp; "." &amp; RIGHT(DH330,3))&gt;=--('Drill Size Info'!$AA$19)), (--(INT('Drill Size Info'!$AA$19) &amp; "." &amp; RIGHT(DH330,3))&lt;=--('Drill Size Info'!$AB$19))),
                --(INT('Drill Size Info'!$AA$19) &amp; "." &amp; RIGHT(DH330,3)),
                --(INT('Drill Size Info'!$AB$19) &amp; "." &amp; RIGHT(DH330,3))
            )
        ),
        "N/A"
    )
)</f>
        <v>N/A</v>
      </c>
      <c r="T330" s="150" t="str">
        <f>IF(DL330&lt;&gt;"",
    IF(INT('Drill Size Info'!$AA$19)=INT('Drill Size Info'!$AB$15),
        --(INT('Drill Size Info'!$AA$15) &amp; "." &amp; DL330),
        IF(AND((--(INT('Drill Size Info'!$AA$15) &amp; "." &amp; DL330)&gt;=--('Drill Size Info'!$AA$15)), (--(INT('Drill Size Info'!$AA$15) &amp; "." &amp; DL330)&lt;=--('Drill Size Info'!$AB$15))),
            --(INT('Drill Size Info'!$AA$15) &amp; "." &amp; DL330),
            --(INT('Drill Size Info'!$AB$15) &amp; "." &amp; DL330)
        )
    ),
    IF(DK330&lt;&gt;"",
        IF(INT('Drill Size Info'!$AA$15)=INT('Drill Size Info'!$AB$15),
            --(INT('Drill Size Info'!$AA$15) &amp; "." &amp; LEFT(DK330,3)),
            IF(AND((--(INT('Drill Size Info'!$AA$15) &amp; "." &amp; LEFT(DK330,3))&gt;=--('Drill Size Info'!$AA$15)), (--(INT('Drill Size Info'!$AA$15) &amp; "." &amp; LEFT(DK330,3))&lt;=--('Drill Size Info'!$AB$15))),
                --(INT('Drill Size Info'!$AA$15) &amp; "." &amp; LEFT(DK330,3)),
                --(INT('Drill Size Info'!$AB$15) &amp; "." &amp; LEFT(DK330,3))
            )
        ),
        "OK"
    )
)</f>
        <v>OK</v>
      </c>
      <c r="U330" s="150" t="str">
        <f>IF(DM330&lt;&gt;"",
    IF(INT('Drill Size Info'!$AA$19)=INT('Drill Size Info'!$AB$15),
        --(INT('Drill Size Info'!$AA$15) &amp; "." &amp; DM330),
        IF(AND((--(INT('Drill Size Info'!$AA$15) &amp; "." &amp; DM330)&gt;=--('Drill Size Info'!$AA$15)), (--(INT('Drill Size Info'!$AA$15) &amp; "." &amp; DM330)&lt;=--('Drill Size Info'!$AB$15))),
            --(INT('Drill Size Info'!$AA$15) &amp; "." &amp; DM330),
            --(INT('Drill Size Info'!$AB$15) &amp; "." &amp; DM330)
        )
    ),
    IF(DK330&lt;&gt;"",
        IF(INT('Drill Size Info'!$AA$15)=INT('Drill Size Info'!$AB$15),
            --(INT('Drill Size Info'!$AA$15) &amp; "." &amp; RIGHT(DK330,3)),
            IF(AND((--(INT('Drill Size Info'!$AA$15) &amp; "." &amp; RIGHT(DK330,3))&gt;=--('Drill Size Info'!$AA$15)), (--(INT('Drill Size Info'!$AA$15) &amp; "." &amp; RIGHT(DK330,3))&lt;=--('Drill Size Info'!$AB$15))),
                --(INT('Drill Size Info'!$AA$15) &amp; "." &amp; RIGHT(DK330,3)),
                --(INT('Drill Size Info'!$AB$15) &amp; "." &amp; RIGHT(DK330,3))
            )
        ),
        "N/A"
    )
)</f>
        <v>N/A</v>
      </c>
      <c r="V330" s="161"/>
      <c r="W330" s="161"/>
      <c r="X330" s="161"/>
      <c r="Y330" s="161"/>
      <c r="Z330" s="161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3"/>
      <c r="BC330" s="163"/>
      <c r="BD330" s="163"/>
      <c r="BE330" s="164"/>
      <c r="BF330" s="165"/>
      <c r="BG330" s="162"/>
      <c r="BH330" s="162"/>
      <c r="BI330" s="164"/>
      <c r="BJ330" s="38"/>
      <c r="BK330" s="38"/>
      <c r="BL330" s="38"/>
      <c r="BM330" s="38"/>
      <c r="BN330" s="38"/>
      <c r="BO330" s="38"/>
      <c r="BP330" s="117" t="str">
        <f t="shared" ref="BP330:BP393" si="239">CONCATENATE(BL330,BM330,BN330,BO330)</f>
        <v/>
      </c>
      <c r="BQ330" s="38"/>
      <c r="BR330" s="38"/>
      <c r="BS330" s="38"/>
      <c r="BT330" s="38"/>
      <c r="BV330" s="17">
        <f t="shared" si="233"/>
        <v>0</v>
      </c>
      <c r="BW330" s="17">
        <f t="shared" si="234"/>
        <v>0</v>
      </c>
      <c r="BX330" s="17">
        <f t="shared" si="235"/>
        <v>0</v>
      </c>
      <c r="BY330" s="17">
        <f t="shared" si="236"/>
        <v>0</v>
      </c>
      <c r="BZ330" s="17">
        <f t="shared" si="237"/>
        <v>0</v>
      </c>
      <c r="CA330" s="17">
        <f t="shared" si="238"/>
        <v>0</v>
      </c>
      <c r="CB330" s="17">
        <f t="shared" ref="CB330:CB393" si="240">IF(AD330="x",1,0)</f>
        <v>0</v>
      </c>
      <c r="CC330" s="17">
        <f t="shared" ref="CC330:CC393" si="241">IF(AE330="x",1,0)</f>
        <v>0</v>
      </c>
      <c r="CD330" s="17">
        <f t="shared" ref="CD330:CD393" si="242">IF(AF330="x",1,0)</f>
        <v>0</v>
      </c>
      <c r="CE330" s="17">
        <f t="shared" ref="CE330:CE393" si="243">IF(AG330="x",1,0)</f>
        <v>0</v>
      </c>
      <c r="CF330" s="17">
        <f t="shared" ref="CF330:CF393" si="244">IF(AH330="x",1,0)</f>
        <v>0</v>
      </c>
      <c r="CG330" s="17">
        <f t="shared" ref="CG330:CG393" si="245">IF(AI330="x",1,0)</f>
        <v>0</v>
      </c>
      <c r="CH330" s="17">
        <f t="shared" ref="CH330:CH393" si="246">IF(AJ330="x",1,0)</f>
        <v>0</v>
      </c>
      <c r="CI330" s="17">
        <f t="shared" ref="CI330:CI393" si="247">IF(AK330="x",1,0)</f>
        <v>0</v>
      </c>
      <c r="CJ330" s="17">
        <f t="shared" ref="CJ330:CJ393" si="248">IF(AL330="x",1,0)</f>
        <v>0</v>
      </c>
      <c r="CK330" s="17">
        <f t="shared" ref="CK330:CK393" si="249">IF(AM330="x",1,0)</f>
        <v>0</v>
      </c>
      <c r="CL330" s="17">
        <f t="shared" ref="CL330:CL393" si="250">IF(AN330="x",1,0)</f>
        <v>0</v>
      </c>
      <c r="CM330" s="17">
        <f t="shared" ref="CM330:CM393" si="251">IF(AO330="x",1,0)</f>
        <v>0</v>
      </c>
      <c r="CN330" s="17">
        <f t="shared" ref="CN330:CN393" si="252">IF(AP330="x",1,0)</f>
        <v>0</v>
      </c>
      <c r="CO330" s="17">
        <f t="shared" ref="CO330:CO393" si="253">IF(AQ330="x",1,0)</f>
        <v>0</v>
      </c>
      <c r="CP330" s="17">
        <f t="shared" ref="CP330:CP393" si="254">IF(AR330="x",1,0)</f>
        <v>0</v>
      </c>
      <c r="CQ330" s="17">
        <f t="shared" ref="CQ330:CQ393" si="255">IF(AS330="x",1,0)</f>
        <v>0</v>
      </c>
      <c r="CR330" s="17">
        <f t="shared" ref="CR330:CR393" si="256">IF(AT330="x",1,0)</f>
        <v>0</v>
      </c>
      <c r="CS330" s="17">
        <f t="shared" ref="CS330:CS393" si="257">IF(AU330="x",1,0)</f>
        <v>0</v>
      </c>
      <c r="CT330" s="17">
        <f t="shared" ref="CT330:CT393" si="258">IF(AV330="x",1,0)</f>
        <v>0</v>
      </c>
      <c r="CU330" s="17">
        <f t="shared" ref="CU330:CU393" si="259">IF(AW330="x",1,0)</f>
        <v>0</v>
      </c>
      <c r="CV330" s="17">
        <f t="shared" ref="CV330:CV393" si="260">IF(AX330="x",1,0)</f>
        <v>0</v>
      </c>
      <c r="CW330" s="17">
        <f t="shared" ref="CW330:CW393" si="261">IF(AY330="x",1,0)</f>
        <v>0</v>
      </c>
      <c r="CX330" s="17">
        <f t="shared" ref="CX330:CX393" si="262">IF(AZ330="x",1,0)</f>
        <v>0</v>
      </c>
      <c r="CY330" s="17">
        <f t="shared" ref="CY330:CY393" si="263">IF(BA330="x",1,0)</f>
        <v>0</v>
      </c>
      <c r="CZ330" s="17">
        <f t="shared" ref="CZ330:CZ393" si="264">IF(BB330="x",1,0)</f>
        <v>0</v>
      </c>
      <c r="DA330" s="17">
        <f t="shared" ref="DA330:DA393" si="265">IF(BC330="x",1,0)</f>
        <v>0</v>
      </c>
      <c r="DB330" s="17">
        <f t="shared" ref="DB330:DB393" si="266">IF(BD330="x",1,0)</f>
        <v>0</v>
      </c>
      <c r="DC330" s="17">
        <f t="shared" ref="DC330:DC393" si="267">IF(BE330="x",1,0)</f>
        <v>0</v>
      </c>
      <c r="DD330" s="17">
        <f t="shared" ref="DD330:DD393" si="268">IF(BF330="x",1,0)</f>
        <v>0</v>
      </c>
      <c r="DE330" s="17">
        <f t="shared" ref="DE330:DE393" si="269">IF(BG330="x",1,0)</f>
        <v>0</v>
      </c>
      <c r="DF330" s="17">
        <f t="shared" ref="DF330:DF393" si="270">IF(BH330="x",1,0)</f>
        <v>0</v>
      </c>
      <c r="DG330" s="17">
        <f t="shared" ref="DG330:DG393" si="271">IF(BI330="x",1,0)</f>
        <v>0</v>
      </c>
    </row>
    <row r="331" spans="2:111" ht="15" customHeight="1" x14ac:dyDescent="0.2">
      <c r="B331" s="156">
        <v>323</v>
      </c>
      <c r="C331" s="157" t="str">
        <f t="shared" ref="C331:C394" si="272">BP331</f>
        <v/>
      </c>
      <c r="D331" s="158" t="str">
        <f t="shared" si="232"/>
        <v>OK</v>
      </c>
      <c r="E331" s="159" t="e">
        <f>VLOOKUP('DATA SHEET'!$B$9,'Drill Size Info'!$T$2:$U$8,2,FALSE)</f>
        <v>#N/A</v>
      </c>
      <c r="F331" s="159" t="str">
        <f t="shared" ref="F331:F394" si="273">IF(DN331="", "", --("0."&amp;DN331))</f>
        <v/>
      </c>
      <c r="G331" s="91">
        <f t="shared" ref="G331:G394" si="274">IF(F331="", 0, F331/E331)</f>
        <v>0</v>
      </c>
      <c r="H331" s="160" t="s">
        <v>175</v>
      </c>
      <c r="I331" s="160" t="s">
        <v>175</v>
      </c>
      <c r="J331" s="160" t="str">
        <f>IF('DATA SHEET'!$B$10="NC-50","N/A","OK")</f>
        <v>OK</v>
      </c>
      <c r="K331" s="160" t="str">
        <f>IF('DATA SHEET'!$B$10="NC-50","N/A","OK")</f>
        <v>OK</v>
      </c>
      <c r="L331" s="160" t="str">
        <f t="shared" ref="L331:L394" si="275">IF($AX331="x","MIN","OK")</f>
        <v>OK</v>
      </c>
      <c r="M331" s="160" t="str">
        <f t="shared" ref="M331:M394" si="276">IF($AY331="x","MIN","OK")</f>
        <v>OK</v>
      </c>
      <c r="N331" s="160"/>
      <c r="O331" s="160"/>
      <c r="P331" s="160"/>
      <c r="Q331" s="160"/>
      <c r="R331" s="92" t="str">
        <f>IF(DI331&lt;&gt;"",
    IF(INT('Drill Size Info'!$AA$19)=INT('Drill Size Info'!$AB$19),
        --(INT('Drill Size Info'!$AA$19) &amp; "." &amp; DI331),
        IF(AND((--(INT('Drill Size Info'!$AA$19) &amp; "." &amp; DI331)&gt;=--('Drill Size Info'!$AA$19)), (--(INT('Drill Size Info'!$AA$19) &amp; "." &amp; DI331)&lt;=--('Drill Size Info'!$AB$19))),
            --(INT('Drill Size Info'!$AA$19) &amp; "." &amp; DI331),
            --(INT('Drill Size Info'!$AB$19) &amp; "." &amp; DI331)
        )
    ),
    IF(DH331&lt;&gt;"",
        IF(INT('Drill Size Info'!$AA$19)=INT('Drill Size Info'!$AB$19),
            --(INT('Drill Size Info'!$AA$19) &amp; "." &amp; LEFT(DH331,3)),
            IF(AND((--(INT('Drill Size Info'!$AA$19) &amp; "." &amp; LEFT(DH331,3))&gt;=--('Drill Size Info'!$AA$19)), (--(INT('Drill Size Info'!$AA$19) &amp; "." &amp; LEFT(DH331,3))&lt;=--('Drill Size Info'!$AB$19))),
                --(INT('Drill Size Info'!$AA$19) &amp; "." &amp; LEFT(DH331,3)),
                --(INT('Drill Size Info'!$AB$19) &amp; "." &amp; LEFT(DH331,3))
            )
        ),
        "OK"
    )
)</f>
        <v>OK</v>
      </c>
      <c r="S331" s="150" t="str">
        <f>IF(DJ331&lt;&gt;"",
    IF(INT('Drill Size Info'!$AA$19)=INT('Drill Size Info'!$AB$19),
        --(INT('Drill Size Info'!$AA$19) &amp; "." &amp; DJ331),
        IF(AND((--(INT('Drill Size Info'!$AA$19) &amp; "." &amp; DJ331)&gt;=--('Drill Size Info'!$AA$19)), (--(INT('Drill Size Info'!$AA$19) &amp; "." &amp; DJ331)&lt;=--('Drill Size Info'!$AB$19))),
            --(INT('Drill Size Info'!$AA$19) &amp; "." &amp; DJ331),
            --(INT('Drill Size Info'!$AB$19) &amp; "." &amp; DJ331)
        )
    ),
    IF(DH331&lt;&gt;"",
        IF(INT('Drill Size Info'!$AA$19)=INT('Drill Size Info'!$AB$19),
            --(INT('Drill Size Info'!$AA$19) &amp; "." &amp; RIGHT(DH331,3)),
            IF(AND((--(INT('Drill Size Info'!$AA$19) &amp; "." &amp; RIGHT(DH331,3))&gt;=--('Drill Size Info'!$AA$19)), (--(INT('Drill Size Info'!$AA$19) &amp; "." &amp; RIGHT(DH331,3))&lt;=--('Drill Size Info'!$AB$19))),
                --(INT('Drill Size Info'!$AA$19) &amp; "." &amp; RIGHT(DH331,3)),
                --(INT('Drill Size Info'!$AB$19) &amp; "." &amp; RIGHT(DH331,3))
            )
        ),
        "N/A"
    )
)</f>
        <v>N/A</v>
      </c>
      <c r="T331" s="150" t="str">
        <f>IF(DL331&lt;&gt;"",
    IF(INT('Drill Size Info'!$AA$19)=INT('Drill Size Info'!$AB$15),
        --(INT('Drill Size Info'!$AA$15) &amp; "." &amp; DL331),
        IF(AND((--(INT('Drill Size Info'!$AA$15) &amp; "." &amp; DL331)&gt;=--('Drill Size Info'!$AA$15)), (--(INT('Drill Size Info'!$AA$15) &amp; "." &amp; DL331)&lt;=--('Drill Size Info'!$AB$15))),
            --(INT('Drill Size Info'!$AA$15) &amp; "." &amp; DL331),
            --(INT('Drill Size Info'!$AB$15) &amp; "." &amp; DL331)
        )
    ),
    IF(DK331&lt;&gt;"",
        IF(INT('Drill Size Info'!$AA$15)=INT('Drill Size Info'!$AB$15),
            --(INT('Drill Size Info'!$AA$15) &amp; "." &amp; LEFT(DK331,3)),
            IF(AND((--(INT('Drill Size Info'!$AA$15) &amp; "." &amp; LEFT(DK331,3))&gt;=--('Drill Size Info'!$AA$15)), (--(INT('Drill Size Info'!$AA$15) &amp; "." &amp; LEFT(DK331,3))&lt;=--('Drill Size Info'!$AB$15))),
                --(INT('Drill Size Info'!$AA$15) &amp; "." &amp; LEFT(DK331,3)),
                --(INT('Drill Size Info'!$AB$15) &amp; "." &amp; LEFT(DK331,3))
            )
        ),
        "OK"
    )
)</f>
        <v>OK</v>
      </c>
      <c r="U331" s="150" t="str">
        <f>IF(DM331&lt;&gt;"",
    IF(INT('Drill Size Info'!$AA$19)=INT('Drill Size Info'!$AB$15),
        --(INT('Drill Size Info'!$AA$15) &amp; "." &amp; DM331),
        IF(AND((--(INT('Drill Size Info'!$AA$15) &amp; "." &amp; DM331)&gt;=--('Drill Size Info'!$AA$15)), (--(INT('Drill Size Info'!$AA$15) &amp; "." &amp; DM331)&lt;=--('Drill Size Info'!$AB$15))),
            --(INT('Drill Size Info'!$AA$15) &amp; "." &amp; DM331),
            --(INT('Drill Size Info'!$AB$15) &amp; "." &amp; DM331)
        )
    ),
    IF(DK331&lt;&gt;"",
        IF(INT('Drill Size Info'!$AA$15)=INT('Drill Size Info'!$AB$15),
            --(INT('Drill Size Info'!$AA$15) &amp; "." &amp; RIGHT(DK331,3)),
            IF(AND((--(INT('Drill Size Info'!$AA$15) &amp; "." &amp; RIGHT(DK331,3))&gt;=--('Drill Size Info'!$AA$15)), (--(INT('Drill Size Info'!$AA$15) &amp; "." &amp; RIGHT(DK331,3))&lt;=--('Drill Size Info'!$AB$15))),
                --(INT('Drill Size Info'!$AA$15) &amp; "." &amp; RIGHT(DK331,3)),
                --(INT('Drill Size Info'!$AB$15) &amp; "." &amp; RIGHT(DK331,3))
            )
        ),
        "N/A"
    )
)</f>
        <v>N/A</v>
      </c>
      <c r="V331" s="161"/>
      <c r="W331" s="161"/>
      <c r="X331" s="161"/>
      <c r="Y331" s="161"/>
      <c r="Z331" s="161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16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3"/>
      <c r="BC331" s="163"/>
      <c r="BD331" s="163"/>
      <c r="BE331" s="164"/>
      <c r="BF331" s="165"/>
      <c r="BG331" s="162"/>
      <c r="BH331" s="162"/>
      <c r="BI331" s="164"/>
      <c r="BJ331" s="38"/>
      <c r="BK331" s="38"/>
      <c r="BL331" s="38"/>
      <c r="BM331" s="38"/>
      <c r="BN331" s="38"/>
      <c r="BO331" s="38"/>
      <c r="BP331" s="117" t="str">
        <f t="shared" si="239"/>
        <v/>
      </c>
      <c r="BQ331" s="38"/>
      <c r="BR331" s="38"/>
      <c r="BS331" s="38"/>
      <c r="BT331" s="38"/>
      <c r="BV331" s="17">
        <f t="shared" si="233"/>
        <v>0</v>
      </c>
      <c r="BW331" s="17">
        <f t="shared" si="234"/>
        <v>0</v>
      </c>
      <c r="BX331" s="17">
        <f t="shared" si="235"/>
        <v>0</v>
      </c>
      <c r="BY331" s="17">
        <f t="shared" si="236"/>
        <v>0</v>
      </c>
      <c r="BZ331" s="17">
        <f t="shared" si="237"/>
        <v>0</v>
      </c>
      <c r="CA331" s="17">
        <f t="shared" si="238"/>
        <v>0</v>
      </c>
      <c r="CB331" s="17">
        <f t="shared" si="240"/>
        <v>0</v>
      </c>
      <c r="CC331" s="17">
        <f t="shared" si="241"/>
        <v>0</v>
      </c>
      <c r="CD331" s="17">
        <f t="shared" si="242"/>
        <v>0</v>
      </c>
      <c r="CE331" s="17">
        <f t="shared" si="243"/>
        <v>0</v>
      </c>
      <c r="CF331" s="17">
        <f t="shared" si="244"/>
        <v>0</v>
      </c>
      <c r="CG331" s="17">
        <f t="shared" si="245"/>
        <v>0</v>
      </c>
      <c r="CH331" s="17">
        <f t="shared" si="246"/>
        <v>0</v>
      </c>
      <c r="CI331" s="17">
        <f t="shared" si="247"/>
        <v>0</v>
      </c>
      <c r="CJ331" s="17">
        <f t="shared" si="248"/>
        <v>0</v>
      </c>
      <c r="CK331" s="17">
        <f t="shared" si="249"/>
        <v>0</v>
      </c>
      <c r="CL331" s="17">
        <f t="shared" si="250"/>
        <v>0</v>
      </c>
      <c r="CM331" s="17">
        <f t="shared" si="251"/>
        <v>0</v>
      </c>
      <c r="CN331" s="17">
        <f t="shared" si="252"/>
        <v>0</v>
      </c>
      <c r="CO331" s="17">
        <f t="shared" si="253"/>
        <v>0</v>
      </c>
      <c r="CP331" s="17">
        <f t="shared" si="254"/>
        <v>0</v>
      </c>
      <c r="CQ331" s="17">
        <f t="shared" si="255"/>
        <v>0</v>
      </c>
      <c r="CR331" s="17">
        <f t="shared" si="256"/>
        <v>0</v>
      </c>
      <c r="CS331" s="17">
        <f t="shared" si="257"/>
        <v>0</v>
      </c>
      <c r="CT331" s="17">
        <f t="shared" si="258"/>
        <v>0</v>
      </c>
      <c r="CU331" s="17">
        <f t="shared" si="259"/>
        <v>0</v>
      </c>
      <c r="CV331" s="17">
        <f t="shared" si="260"/>
        <v>0</v>
      </c>
      <c r="CW331" s="17">
        <f t="shared" si="261"/>
        <v>0</v>
      </c>
      <c r="CX331" s="17">
        <f t="shared" si="262"/>
        <v>0</v>
      </c>
      <c r="CY331" s="17">
        <f t="shared" si="263"/>
        <v>0</v>
      </c>
      <c r="CZ331" s="17">
        <f t="shared" si="264"/>
        <v>0</v>
      </c>
      <c r="DA331" s="17">
        <f t="shared" si="265"/>
        <v>0</v>
      </c>
      <c r="DB331" s="17">
        <f t="shared" si="266"/>
        <v>0</v>
      </c>
      <c r="DC331" s="17">
        <f t="shared" si="267"/>
        <v>0</v>
      </c>
      <c r="DD331" s="17">
        <f t="shared" si="268"/>
        <v>0</v>
      </c>
      <c r="DE331" s="17">
        <f t="shared" si="269"/>
        <v>0</v>
      </c>
      <c r="DF331" s="17">
        <f t="shared" si="270"/>
        <v>0</v>
      </c>
      <c r="DG331" s="17">
        <f t="shared" si="271"/>
        <v>0</v>
      </c>
    </row>
    <row r="332" spans="2:111" ht="15" customHeight="1" x14ac:dyDescent="0.2">
      <c r="B332" s="156">
        <v>324</v>
      </c>
      <c r="C332" s="157" t="str">
        <f t="shared" si="272"/>
        <v/>
      </c>
      <c r="D332" s="158" t="str">
        <f t="shared" si="232"/>
        <v>OK</v>
      </c>
      <c r="E332" s="159" t="e">
        <f>VLOOKUP('DATA SHEET'!$B$9,'Drill Size Info'!$T$2:$U$8,2,FALSE)</f>
        <v>#N/A</v>
      </c>
      <c r="F332" s="159" t="str">
        <f t="shared" si="273"/>
        <v/>
      </c>
      <c r="G332" s="91">
        <f t="shared" si="274"/>
        <v>0</v>
      </c>
      <c r="H332" s="160" t="s">
        <v>175</v>
      </c>
      <c r="I332" s="160" t="s">
        <v>175</v>
      </c>
      <c r="J332" s="160" t="str">
        <f>IF('DATA SHEET'!$B$10="NC-50","N/A","OK")</f>
        <v>OK</v>
      </c>
      <c r="K332" s="160" t="str">
        <f>IF('DATA SHEET'!$B$10="NC-50","N/A","OK")</f>
        <v>OK</v>
      </c>
      <c r="L332" s="160" t="str">
        <f t="shared" si="275"/>
        <v>OK</v>
      </c>
      <c r="M332" s="160" t="str">
        <f t="shared" si="276"/>
        <v>OK</v>
      </c>
      <c r="N332" s="160"/>
      <c r="O332" s="160"/>
      <c r="P332" s="160"/>
      <c r="Q332" s="160"/>
      <c r="R332" s="92" t="str">
        <f>IF(DI332&lt;&gt;"",
    IF(INT('Drill Size Info'!$AA$19)=INT('Drill Size Info'!$AB$19),
        --(INT('Drill Size Info'!$AA$19) &amp; "." &amp; DI332),
        IF(AND((--(INT('Drill Size Info'!$AA$19) &amp; "." &amp; DI332)&gt;=--('Drill Size Info'!$AA$19)), (--(INT('Drill Size Info'!$AA$19) &amp; "." &amp; DI332)&lt;=--('Drill Size Info'!$AB$19))),
            --(INT('Drill Size Info'!$AA$19) &amp; "." &amp; DI332),
            --(INT('Drill Size Info'!$AB$19) &amp; "." &amp; DI332)
        )
    ),
    IF(DH332&lt;&gt;"",
        IF(INT('Drill Size Info'!$AA$19)=INT('Drill Size Info'!$AB$19),
            --(INT('Drill Size Info'!$AA$19) &amp; "." &amp; LEFT(DH332,3)),
            IF(AND((--(INT('Drill Size Info'!$AA$19) &amp; "." &amp; LEFT(DH332,3))&gt;=--('Drill Size Info'!$AA$19)), (--(INT('Drill Size Info'!$AA$19) &amp; "." &amp; LEFT(DH332,3))&lt;=--('Drill Size Info'!$AB$19))),
                --(INT('Drill Size Info'!$AA$19) &amp; "." &amp; LEFT(DH332,3)),
                --(INT('Drill Size Info'!$AB$19) &amp; "." &amp; LEFT(DH332,3))
            )
        ),
        "OK"
    )
)</f>
        <v>OK</v>
      </c>
      <c r="S332" s="150" t="str">
        <f>IF(DJ332&lt;&gt;"",
    IF(INT('Drill Size Info'!$AA$19)=INT('Drill Size Info'!$AB$19),
        --(INT('Drill Size Info'!$AA$19) &amp; "." &amp; DJ332),
        IF(AND((--(INT('Drill Size Info'!$AA$19) &amp; "." &amp; DJ332)&gt;=--('Drill Size Info'!$AA$19)), (--(INT('Drill Size Info'!$AA$19) &amp; "." &amp; DJ332)&lt;=--('Drill Size Info'!$AB$19))),
            --(INT('Drill Size Info'!$AA$19) &amp; "." &amp; DJ332),
            --(INT('Drill Size Info'!$AB$19) &amp; "." &amp; DJ332)
        )
    ),
    IF(DH332&lt;&gt;"",
        IF(INT('Drill Size Info'!$AA$19)=INT('Drill Size Info'!$AB$19),
            --(INT('Drill Size Info'!$AA$19) &amp; "." &amp; RIGHT(DH332,3)),
            IF(AND((--(INT('Drill Size Info'!$AA$19) &amp; "." &amp; RIGHT(DH332,3))&gt;=--('Drill Size Info'!$AA$19)), (--(INT('Drill Size Info'!$AA$19) &amp; "." &amp; RIGHT(DH332,3))&lt;=--('Drill Size Info'!$AB$19))),
                --(INT('Drill Size Info'!$AA$19) &amp; "." &amp; RIGHT(DH332,3)),
                --(INT('Drill Size Info'!$AB$19) &amp; "." &amp; RIGHT(DH332,3))
            )
        ),
        "N/A"
    )
)</f>
        <v>N/A</v>
      </c>
      <c r="T332" s="150" t="str">
        <f>IF(DL332&lt;&gt;"",
    IF(INT('Drill Size Info'!$AA$19)=INT('Drill Size Info'!$AB$15),
        --(INT('Drill Size Info'!$AA$15) &amp; "." &amp; DL332),
        IF(AND((--(INT('Drill Size Info'!$AA$15) &amp; "." &amp; DL332)&gt;=--('Drill Size Info'!$AA$15)), (--(INT('Drill Size Info'!$AA$15) &amp; "." &amp; DL332)&lt;=--('Drill Size Info'!$AB$15))),
            --(INT('Drill Size Info'!$AA$15) &amp; "." &amp; DL332),
            --(INT('Drill Size Info'!$AB$15) &amp; "." &amp; DL332)
        )
    ),
    IF(DK332&lt;&gt;"",
        IF(INT('Drill Size Info'!$AA$15)=INT('Drill Size Info'!$AB$15),
            --(INT('Drill Size Info'!$AA$15) &amp; "." &amp; LEFT(DK332,3)),
            IF(AND((--(INT('Drill Size Info'!$AA$15) &amp; "." &amp; LEFT(DK332,3))&gt;=--('Drill Size Info'!$AA$15)), (--(INT('Drill Size Info'!$AA$15) &amp; "." &amp; LEFT(DK332,3))&lt;=--('Drill Size Info'!$AB$15))),
                --(INT('Drill Size Info'!$AA$15) &amp; "." &amp; LEFT(DK332,3)),
                --(INT('Drill Size Info'!$AB$15) &amp; "." &amp; LEFT(DK332,3))
            )
        ),
        "OK"
    )
)</f>
        <v>OK</v>
      </c>
      <c r="U332" s="150" t="str">
        <f>IF(DM332&lt;&gt;"",
    IF(INT('Drill Size Info'!$AA$19)=INT('Drill Size Info'!$AB$15),
        --(INT('Drill Size Info'!$AA$15) &amp; "." &amp; DM332),
        IF(AND((--(INT('Drill Size Info'!$AA$15) &amp; "." &amp; DM332)&gt;=--('Drill Size Info'!$AA$15)), (--(INT('Drill Size Info'!$AA$15) &amp; "." &amp; DM332)&lt;=--('Drill Size Info'!$AB$15))),
            --(INT('Drill Size Info'!$AA$15) &amp; "." &amp; DM332),
            --(INT('Drill Size Info'!$AB$15) &amp; "." &amp; DM332)
        )
    ),
    IF(DK332&lt;&gt;"",
        IF(INT('Drill Size Info'!$AA$15)=INT('Drill Size Info'!$AB$15),
            --(INT('Drill Size Info'!$AA$15) &amp; "." &amp; RIGHT(DK332,3)),
            IF(AND((--(INT('Drill Size Info'!$AA$15) &amp; "." &amp; RIGHT(DK332,3))&gt;=--('Drill Size Info'!$AA$15)), (--(INT('Drill Size Info'!$AA$15) &amp; "." &amp; RIGHT(DK332,3))&lt;=--('Drill Size Info'!$AB$15))),
                --(INT('Drill Size Info'!$AA$15) &amp; "." &amp; RIGHT(DK332,3)),
                --(INT('Drill Size Info'!$AB$15) &amp; "." &amp; RIGHT(DK332,3))
            )
        ),
        "N/A"
    )
)</f>
        <v>N/A</v>
      </c>
      <c r="V332" s="161"/>
      <c r="W332" s="161"/>
      <c r="X332" s="161"/>
      <c r="Y332" s="161"/>
      <c r="Z332" s="161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162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3"/>
      <c r="BC332" s="163"/>
      <c r="BD332" s="163"/>
      <c r="BE332" s="164"/>
      <c r="BF332" s="165"/>
      <c r="BG332" s="162"/>
      <c r="BH332" s="162"/>
      <c r="BI332" s="164"/>
      <c r="BJ332" s="38"/>
      <c r="BK332" s="38"/>
      <c r="BL332" s="38"/>
      <c r="BM332" s="38"/>
      <c r="BN332" s="38"/>
      <c r="BO332" s="38"/>
      <c r="BP332" s="117" t="str">
        <f t="shared" si="239"/>
        <v/>
      </c>
      <c r="BQ332" s="38"/>
      <c r="BR332" s="38"/>
      <c r="BS332" s="38"/>
      <c r="BT332" s="38"/>
      <c r="BV332" s="17">
        <f t="shared" si="233"/>
        <v>0</v>
      </c>
      <c r="BW332" s="17">
        <f t="shared" si="234"/>
        <v>0</v>
      </c>
      <c r="BX332" s="17">
        <f t="shared" si="235"/>
        <v>0</v>
      </c>
      <c r="BY332" s="17">
        <f t="shared" si="236"/>
        <v>0</v>
      </c>
      <c r="BZ332" s="17">
        <f t="shared" si="237"/>
        <v>0</v>
      </c>
      <c r="CA332" s="17">
        <f t="shared" si="238"/>
        <v>0</v>
      </c>
      <c r="CB332" s="17">
        <f t="shared" si="240"/>
        <v>0</v>
      </c>
      <c r="CC332" s="17">
        <f t="shared" si="241"/>
        <v>0</v>
      </c>
      <c r="CD332" s="17">
        <f t="shared" si="242"/>
        <v>0</v>
      </c>
      <c r="CE332" s="17">
        <f t="shared" si="243"/>
        <v>0</v>
      </c>
      <c r="CF332" s="17">
        <f t="shared" si="244"/>
        <v>0</v>
      </c>
      <c r="CG332" s="17">
        <f t="shared" si="245"/>
        <v>0</v>
      </c>
      <c r="CH332" s="17">
        <f t="shared" si="246"/>
        <v>0</v>
      </c>
      <c r="CI332" s="17">
        <f t="shared" si="247"/>
        <v>0</v>
      </c>
      <c r="CJ332" s="17">
        <f t="shared" si="248"/>
        <v>0</v>
      </c>
      <c r="CK332" s="17">
        <f t="shared" si="249"/>
        <v>0</v>
      </c>
      <c r="CL332" s="17">
        <f t="shared" si="250"/>
        <v>0</v>
      </c>
      <c r="CM332" s="17">
        <f t="shared" si="251"/>
        <v>0</v>
      </c>
      <c r="CN332" s="17">
        <f t="shared" si="252"/>
        <v>0</v>
      </c>
      <c r="CO332" s="17">
        <f t="shared" si="253"/>
        <v>0</v>
      </c>
      <c r="CP332" s="17">
        <f t="shared" si="254"/>
        <v>0</v>
      </c>
      <c r="CQ332" s="17">
        <f t="shared" si="255"/>
        <v>0</v>
      </c>
      <c r="CR332" s="17">
        <f t="shared" si="256"/>
        <v>0</v>
      </c>
      <c r="CS332" s="17">
        <f t="shared" si="257"/>
        <v>0</v>
      </c>
      <c r="CT332" s="17">
        <f t="shared" si="258"/>
        <v>0</v>
      </c>
      <c r="CU332" s="17">
        <f t="shared" si="259"/>
        <v>0</v>
      </c>
      <c r="CV332" s="17">
        <f t="shared" si="260"/>
        <v>0</v>
      </c>
      <c r="CW332" s="17">
        <f t="shared" si="261"/>
        <v>0</v>
      </c>
      <c r="CX332" s="17">
        <f t="shared" si="262"/>
        <v>0</v>
      </c>
      <c r="CY332" s="17">
        <f t="shared" si="263"/>
        <v>0</v>
      </c>
      <c r="CZ332" s="17">
        <f t="shared" si="264"/>
        <v>0</v>
      </c>
      <c r="DA332" s="17">
        <f t="shared" si="265"/>
        <v>0</v>
      </c>
      <c r="DB332" s="17">
        <f t="shared" si="266"/>
        <v>0</v>
      </c>
      <c r="DC332" s="17">
        <f t="shared" si="267"/>
        <v>0</v>
      </c>
      <c r="DD332" s="17">
        <f t="shared" si="268"/>
        <v>0</v>
      </c>
      <c r="DE332" s="17">
        <f t="shared" si="269"/>
        <v>0</v>
      </c>
      <c r="DF332" s="17">
        <f t="shared" si="270"/>
        <v>0</v>
      </c>
      <c r="DG332" s="17">
        <f t="shared" si="271"/>
        <v>0</v>
      </c>
    </row>
    <row r="333" spans="2:111" ht="15" customHeight="1" x14ac:dyDescent="0.2">
      <c r="B333" s="156">
        <v>325</v>
      </c>
      <c r="C333" s="157" t="str">
        <f t="shared" si="272"/>
        <v/>
      </c>
      <c r="D333" s="158" t="str">
        <f t="shared" si="232"/>
        <v>OK</v>
      </c>
      <c r="E333" s="159" t="e">
        <f>VLOOKUP('DATA SHEET'!$B$9,'Drill Size Info'!$T$2:$U$8,2,FALSE)</f>
        <v>#N/A</v>
      </c>
      <c r="F333" s="159" t="str">
        <f t="shared" si="273"/>
        <v/>
      </c>
      <c r="G333" s="91">
        <f t="shared" si="274"/>
        <v>0</v>
      </c>
      <c r="H333" s="160" t="s">
        <v>175</v>
      </c>
      <c r="I333" s="160" t="s">
        <v>175</v>
      </c>
      <c r="J333" s="160" t="str">
        <f>IF('DATA SHEET'!$B$10="NC-50","N/A","OK")</f>
        <v>OK</v>
      </c>
      <c r="K333" s="160" t="str">
        <f>IF('DATA SHEET'!$B$10="NC-50","N/A","OK")</f>
        <v>OK</v>
      </c>
      <c r="L333" s="160" t="str">
        <f t="shared" si="275"/>
        <v>OK</v>
      </c>
      <c r="M333" s="160" t="str">
        <f t="shared" si="276"/>
        <v>OK</v>
      </c>
      <c r="N333" s="160"/>
      <c r="O333" s="160"/>
      <c r="P333" s="160"/>
      <c r="Q333" s="160"/>
      <c r="R333" s="92" t="str">
        <f>IF(DI333&lt;&gt;"",
    IF(INT('Drill Size Info'!$AA$19)=INT('Drill Size Info'!$AB$19),
        --(INT('Drill Size Info'!$AA$19) &amp; "." &amp; DI333),
        IF(AND((--(INT('Drill Size Info'!$AA$19) &amp; "." &amp; DI333)&gt;=--('Drill Size Info'!$AA$19)), (--(INT('Drill Size Info'!$AA$19) &amp; "." &amp; DI333)&lt;=--('Drill Size Info'!$AB$19))),
            --(INT('Drill Size Info'!$AA$19) &amp; "." &amp; DI333),
            --(INT('Drill Size Info'!$AB$19) &amp; "." &amp; DI333)
        )
    ),
    IF(DH333&lt;&gt;"",
        IF(INT('Drill Size Info'!$AA$19)=INT('Drill Size Info'!$AB$19),
            --(INT('Drill Size Info'!$AA$19) &amp; "." &amp; LEFT(DH333,3)),
            IF(AND((--(INT('Drill Size Info'!$AA$19) &amp; "." &amp; LEFT(DH333,3))&gt;=--('Drill Size Info'!$AA$19)), (--(INT('Drill Size Info'!$AA$19) &amp; "." &amp; LEFT(DH333,3))&lt;=--('Drill Size Info'!$AB$19))),
                --(INT('Drill Size Info'!$AA$19) &amp; "." &amp; LEFT(DH333,3)),
                --(INT('Drill Size Info'!$AB$19) &amp; "." &amp; LEFT(DH333,3))
            )
        ),
        "OK"
    )
)</f>
        <v>OK</v>
      </c>
      <c r="S333" s="150" t="str">
        <f>IF(DJ333&lt;&gt;"",
    IF(INT('Drill Size Info'!$AA$19)=INT('Drill Size Info'!$AB$19),
        --(INT('Drill Size Info'!$AA$19) &amp; "." &amp; DJ333),
        IF(AND((--(INT('Drill Size Info'!$AA$19) &amp; "." &amp; DJ333)&gt;=--('Drill Size Info'!$AA$19)), (--(INT('Drill Size Info'!$AA$19) &amp; "." &amp; DJ333)&lt;=--('Drill Size Info'!$AB$19))),
            --(INT('Drill Size Info'!$AA$19) &amp; "." &amp; DJ333),
            --(INT('Drill Size Info'!$AB$19) &amp; "." &amp; DJ333)
        )
    ),
    IF(DH333&lt;&gt;"",
        IF(INT('Drill Size Info'!$AA$19)=INT('Drill Size Info'!$AB$19),
            --(INT('Drill Size Info'!$AA$19) &amp; "." &amp; RIGHT(DH333,3)),
            IF(AND((--(INT('Drill Size Info'!$AA$19) &amp; "." &amp; RIGHT(DH333,3))&gt;=--('Drill Size Info'!$AA$19)), (--(INT('Drill Size Info'!$AA$19) &amp; "." &amp; RIGHT(DH333,3))&lt;=--('Drill Size Info'!$AB$19))),
                --(INT('Drill Size Info'!$AA$19) &amp; "." &amp; RIGHT(DH333,3)),
                --(INT('Drill Size Info'!$AB$19) &amp; "." &amp; RIGHT(DH333,3))
            )
        ),
        "N/A"
    )
)</f>
        <v>N/A</v>
      </c>
      <c r="T333" s="150" t="str">
        <f>IF(DL333&lt;&gt;"",
    IF(INT('Drill Size Info'!$AA$19)=INT('Drill Size Info'!$AB$15),
        --(INT('Drill Size Info'!$AA$15) &amp; "." &amp; DL333),
        IF(AND((--(INT('Drill Size Info'!$AA$15) &amp; "." &amp; DL333)&gt;=--('Drill Size Info'!$AA$15)), (--(INT('Drill Size Info'!$AA$15) &amp; "." &amp; DL333)&lt;=--('Drill Size Info'!$AB$15))),
            --(INT('Drill Size Info'!$AA$15) &amp; "." &amp; DL333),
            --(INT('Drill Size Info'!$AB$15) &amp; "." &amp; DL333)
        )
    ),
    IF(DK333&lt;&gt;"",
        IF(INT('Drill Size Info'!$AA$15)=INT('Drill Size Info'!$AB$15),
            --(INT('Drill Size Info'!$AA$15) &amp; "." &amp; LEFT(DK333,3)),
            IF(AND((--(INT('Drill Size Info'!$AA$15) &amp; "." &amp; LEFT(DK333,3))&gt;=--('Drill Size Info'!$AA$15)), (--(INT('Drill Size Info'!$AA$15) &amp; "." &amp; LEFT(DK333,3))&lt;=--('Drill Size Info'!$AB$15))),
                --(INT('Drill Size Info'!$AA$15) &amp; "." &amp; LEFT(DK333,3)),
                --(INT('Drill Size Info'!$AB$15) &amp; "." &amp; LEFT(DK333,3))
            )
        ),
        "OK"
    )
)</f>
        <v>OK</v>
      </c>
      <c r="U333" s="150" t="str">
        <f>IF(DM333&lt;&gt;"",
    IF(INT('Drill Size Info'!$AA$19)=INT('Drill Size Info'!$AB$15),
        --(INT('Drill Size Info'!$AA$15) &amp; "." &amp; DM333),
        IF(AND((--(INT('Drill Size Info'!$AA$15) &amp; "." &amp; DM333)&gt;=--('Drill Size Info'!$AA$15)), (--(INT('Drill Size Info'!$AA$15) &amp; "." &amp; DM333)&lt;=--('Drill Size Info'!$AB$15))),
            --(INT('Drill Size Info'!$AA$15) &amp; "." &amp; DM333),
            --(INT('Drill Size Info'!$AB$15) &amp; "." &amp; DM333)
        )
    ),
    IF(DK333&lt;&gt;"",
        IF(INT('Drill Size Info'!$AA$15)=INT('Drill Size Info'!$AB$15),
            --(INT('Drill Size Info'!$AA$15) &amp; "." &amp; RIGHT(DK333,3)),
            IF(AND((--(INT('Drill Size Info'!$AA$15) &amp; "." &amp; RIGHT(DK333,3))&gt;=--('Drill Size Info'!$AA$15)), (--(INT('Drill Size Info'!$AA$15) &amp; "." &amp; RIGHT(DK333,3))&lt;=--('Drill Size Info'!$AB$15))),
                --(INT('Drill Size Info'!$AA$15) &amp; "." &amp; RIGHT(DK333,3)),
                --(INT('Drill Size Info'!$AB$15) &amp; "." &amp; RIGHT(DK333,3))
            )
        ),
        "N/A"
    )
)</f>
        <v>N/A</v>
      </c>
      <c r="V333" s="161"/>
      <c r="W333" s="161"/>
      <c r="X333" s="161"/>
      <c r="Y333" s="161"/>
      <c r="Z333" s="161"/>
      <c r="AA333" s="162"/>
      <c r="AB333" s="162"/>
      <c r="AC333" s="162"/>
      <c r="AD333" s="162"/>
      <c r="AE333" s="162"/>
      <c r="AF333" s="162"/>
      <c r="AG333" s="162"/>
      <c r="AH333" s="162"/>
      <c r="AI333" s="162"/>
      <c r="AJ333" s="162"/>
      <c r="AK333" s="162"/>
      <c r="AL333" s="162"/>
      <c r="AM333" s="162"/>
      <c r="AN333" s="162"/>
      <c r="AO333" s="162"/>
      <c r="AP333" s="162"/>
      <c r="AQ333" s="162"/>
      <c r="AR333" s="162"/>
      <c r="AS333" s="162"/>
      <c r="AT333" s="162"/>
      <c r="AU333" s="162"/>
      <c r="AV333" s="162"/>
      <c r="AW333" s="162"/>
      <c r="AX333" s="162"/>
      <c r="AY333" s="162"/>
      <c r="AZ333" s="162"/>
      <c r="BA333" s="162"/>
      <c r="BB333" s="163"/>
      <c r="BC333" s="163"/>
      <c r="BD333" s="163"/>
      <c r="BE333" s="164"/>
      <c r="BF333" s="165"/>
      <c r="BG333" s="162"/>
      <c r="BH333" s="162"/>
      <c r="BI333" s="164"/>
      <c r="BJ333" s="38"/>
      <c r="BK333" s="38"/>
      <c r="BL333" s="38"/>
      <c r="BM333" s="38"/>
      <c r="BN333" s="38"/>
      <c r="BO333" s="38"/>
      <c r="BP333" s="117" t="str">
        <f t="shared" si="239"/>
        <v/>
      </c>
      <c r="BQ333" s="38"/>
      <c r="BR333" s="38"/>
      <c r="BS333" s="38"/>
      <c r="BT333" s="38"/>
      <c r="BV333" s="17">
        <f t="shared" si="233"/>
        <v>0</v>
      </c>
      <c r="BW333" s="17">
        <f t="shared" si="234"/>
        <v>0</v>
      </c>
      <c r="BX333" s="17">
        <f t="shared" si="235"/>
        <v>0</v>
      </c>
      <c r="BY333" s="17">
        <f t="shared" si="236"/>
        <v>0</v>
      </c>
      <c r="BZ333" s="17">
        <f t="shared" si="237"/>
        <v>0</v>
      </c>
      <c r="CA333" s="17">
        <f t="shared" si="238"/>
        <v>0</v>
      </c>
      <c r="CB333" s="17">
        <f t="shared" si="240"/>
        <v>0</v>
      </c>
      <c r="CC333" s="17">
        <f t="shared" si="241"/>
        <v>0</v>
      </c>
      <c r="CD333" s="17">
        <f t="shared" si="242"/>
        <v>0</v>
      </c>
      <c r="CE333" s="17">
        <f t="shared" si="243"/>
        <v>0</v>
      </c>
      <c r="CF333" s="17">
        <f t="shared" si="244"/>
        <v>0</v>
      </c>
      <c r="CG333" s="17">
        <f t="shared" si="245"/>
        <v>0</v>
      </c>
      <c r="CH333" s="17">
        <f t="shared" si="246"/>
        <v>0</v>
      </c>
      <c r="CI333" s="17">
        <f t="shared" si="247"/>
        <v>0</v>
      </c>
      <c r="CJ333" s="17">
        <f t="shared" si="248"/>
        <v>0</v>
      </c>
      <c r="CK333" s="17">
        <f t="shared" si="249"/>
        <v>0</v>
      </c>
      <c r="CL333" s="17">
        <f t="shared" si="250"/>
        <v>0</v>
      </c>
      <c r="CM333" s="17">
        <f t="shared" si="251"/>
        <v>0</v>
      </c>
      <c r="CN333" s="17">
        <f t="shared" si="252"/>
        <v>0</v>
      </c>
      <c r="CO333" s="17">
        <f t="shared" si="253"/>
        <v>0</v>
      </c>
      <c r="CP333" s="17">
        <f t="shared" si="254"/>
        <v>0</v>
      </c>
      <c r="CQ333" s="17">
        <f t="shared" si="255"/>
        <v>0</v>
      </c>
      <c r="CR333" s="17">
        <f t="shared" si="256"/>
        <v>0</v>
      </c>
      <c r="CS333" s="17">
        <f t="shared" si="257"/>
        <v>0</v>
      </c>
      <c r="CT333" s="17">
        <f t="shared" si="258"/>
        <v>0</v>
      </c>
      <c r="CU333" s="17">
        <f t="shared" si="259"/>
        <v>0</v>
      </c>
      <c r="CV333" s="17">
        <f t="shared" si="260"/>
        <v>0</v>
      </c>
      <c r="CW333" s="17">
        <f t="shared" si="261"/>
        <v>0</v>
      </c>
      <c r="CX333" s="17">
        <f t="shared" si="262"/>
        <v>0</v>
      </c>
      <c r="CY333" s="17">
        <f t="shared" si="263"/>
        <v>0</v>
      </c>
      <c r="CZ333" s="17">
        <f t="shared" si="264"/>
        <v>0</v>
      </c>
      <c r="DA333" s="17">
        <f t="shared" si="265"/>
        <v>0</v>
      </c>
      <c r="DB333" s="17">
        <f t="shared" si="266"/>
        <v>0</v>
      </c>
      <c r="DC333" s="17">
        <f t="shared" si="267"/>
        <v>0</v>
      </c>
      <c r="DD333" s="17">
        <f t="shared" si="268"/>
        <v>0</v>
      </c>
      <c r="DE333" s="17">
        <f t="shared" si="269"/>
        <v>0</v>
      </c>
      <c r="DF333" s="17">
        <f t="shared" si="270"/>
        <v>0</v>
      </c>
      <c r="DG333" s="17">
        <f t="shared" si="271"/>
        <v>0</v>
      </c>
    </row>
    <row r="334" spans="2:111" ht="15" customHeight="1" x14ac:dyDescent="0.2">
      <c r="B334" s="156">
        <v>326</v>
      </c>
      <c r="C334" s="157" t="str">
        <f t="shared" si="272"/>
        <v/>
      </c>
      <c r="D334" s="158" t="str">
        <f t="shared" si="232"/>
        <v>OK</v>
      </c>
      <c r="E334" s="159" t="e">
        <f>VLOOKUP('DATA SHEET'!$B$9,'Drill Size Info'!$T$2:$U$8,2,FALSE)</f>
        <v>#N/A</v>
      </c>
      <c r="F334" s="159" t="str">
        <f t="shared" si="273"/>
        <v/>
      </c>
      <c r="G334" s="91">
        <f t="shared" si="274"/>
        <v>0</v>
      </c>
      <c r="H334" s="160" t="s">
        <v>175</v>
      </c>
      <c r="I334" s="160" t="s">
        <v>175</v>
      </c>
      <c r="J334" s="160" t="str">
        <f>IF('DATA SHEET'!$B$10="NC-50","N/A","OK")</f>
        <v>OK</v>
      </c>
      <c r="K334" s="160" t="str">
        <f>IF('DATA SHEET'!$B$10="NC-50","N/A","OK")</f>
        <v>OK</v>
      </c>
      <c r="L334" s="160" t="str">
        <f t="shared" si="275"/>
        <v>OK</v>
      </c>
      <c r="M334" s="160" t="str">
        <f t="shared" si="276"/>
        <v>OK</v>
      </c>
      <c r="N334" s="160"/>
      <c r="O334" s="160"/>
      <c r="P334" s="160"/>
      <c r="Q334" s="160"/>
      <c r="R334" s="92" t="str">
        <f>IF(DI334&lt;&gt;"",
    IF(INT('Drill Size Info'!$AA$19)=INT('Drill Size Info'!$AB$19),
        --(INT('Drill Size Info'!$AA$19) &amp; "." &amp; DI334),
        IF(AND((--(INT('Drill Size Info'!$AA$19) &amp; "." &amp; DI334)&gt;=--('Drill Size Info'!$AA$19)), (--(INT('Drill Size Info'!$AA$19) &amp; "." &amp; DI334)&lt;=--('Drill Size Info'!$AB$19))),
            --(INT('Drill Size Info'!$AA$19) &amp; "." &amp; DI334),
            --(INT('Drill Size Info'!$AB$19) &amp; "." &amp; DI334)
        )
    ),
    IF(DH334&lt;&gt;"",
        IF(INT('Drill Size Info'!$AA$19)=INT('Drill Size Info'!$AB$19),
            --(INT('Drill Size Info'!$AA$19) &amp; "." &amp; LEFT(DH334,3)),
            IF(AND((--(INT('Drill Size Info'!$AA$19) &amp; "." &amp; LEFT(DH334,3))&gt;=--('Drill Size Info'!$AA$19)), (--(INT('Drill Size Info'!$AA$19) &amp; "." &amp; LEFT(DH334,3))&lt;=--('Drill Size Info'!$AB$19))),
                --(INT('Drill Size Info'!$AA$19) &amp; "." &amp; LEFT(DH334,3)),
                --(INT('Drill Size Info'!$AB$19) &amp; "." &amp; LEFT(DH334,3))
            )
        ),
        "OK"
    )
)</f>
        <v>OK</v>
      </c>
      <c r="S334" s="150" t="str">
        <f>IF(DJ334&lt;&gt;"",
    IF(INT('Drill Size Info'!$AA$19)=INT('Drill Size Info'!$AB$19),
        --(INT('Drill Size Info'!$AA$19) &amp; "." &amp; DJ334),
        IF(AND((--(INT('Drill Size Info'!$AA$19) &amp; "." &amp; DJ334)&gt;=--('Drill Size Info'!$AA$19)), (--(INT('Drill Size Info'!$AA$19) &amp; "." &amp; DJ334)&lt;=--('Drill Size Info'!$AB$19))),
            --(INT('Drill Size Info'!$AA$19) &amp; "." &amp; DJ334),
            --(INT('Drill Size Info'!$AB$19) &amp; "." &amp; DJ334)
        )
    ),
    IF(DH334&lt;&gt;"",
        IF(INT('Drill Size Info'!$AA$19)=INT('Drill Size Info'!$AB$19),
            --(INT('Drill Size Info'!$AA$19) &amp; "." &amp; RIGHT(DH334,3)),
            IF(AND((--(INT('Drill Size Info'!$AA$19) &amp; "." &amp; RIGHT(DH334,3))&gt;=--('Drill Size Info'!$AA$19)), (--(INT('Drill Size Info'!$AA$19) &amp; "." &amp; RIGHT(DH334,3))&lt;=--('Drill Size Info'!$AB$19))),
                --(INT('Drill Size Info'!$AA$19) &amp; "." &amp; RIGHT(DH334,3)),
                --(INT('Drill Size Info'!$AB$19) &amp; "." &amp; RIGHT(DH334,3))
            )
        ),
        "N/A"
    )
)</f>
        <v>N/A</v>
      </c>
      <c r="T334" s="150" t="str">
        <f>IF(DL334&lt;&gt;"",
    IF(INT('Drill Size Info'!$AA$19)=INT('Drill Size Info'!$AB$15),
        --(INT('Drill Size Info'!$AA$15) &amp; "." &amp; DL334),
        IF(AND((--(INT('Drill Size Info'!$AA$15) &amp; "." &amp; DL334)&gt;=--('Drill Size Info'!$AA$15)), (--(INT('Drill Size Info'!$AA$15) &amp; "." &amp; DL334)&lt;=--('Drill Size Info'!$AB$15))),
            --(INT('Drill Size Info'!$AA$15) &amp; "." &amp; DL334),
            --(INT('Drill Size Info'!$AB$15) &amp; "." &amp; DL334)
        )
    ),
    IF(DK334&lt;&gt;"",
        IF(INT('Drill Size Info'!$AA$15)=INT('Drill Size Info'!$AB$15),
            --(INT('Drill Size Info'!$AA$15) &amp; "." &amp; LEFT(DK334,3)),
            IF(AND((--(INT('Drill Size Info'!$AA$15) &amp; "." &amp; LEFT(DK334,3))&gt;=--('Drill Size Info'!$AA$15)), (--(INT('Drill Size Info'!$AA$15) &amp; "." &amp; LEFT(DK334,3))&lt;=--('Drill Size Info'!$AB$15))),
                --(INT('Drill Size Info'!$AA$15) &amp; "." &amp; LEFT(DK334,3)),
                --(INT('Drill Size Info'!$AB$15) &amp; "." &amp; LEFT(DK334,3))
            )
        ),
        "OK"
    )
)</f>
        <v>OK</v>
      </c>
      <c r="U334" s="150" t="str">
        <f>IF(DM334&lt;&gt;"",
    IF(INT('Drill Size Info'!$AA$19)=INT('Drill Size Info'!$AB$15),
        --(INT('Drill Size Info'!$AA$15) &amp; "." &amp; DM334),
        IF(AND((--(INT('Drill Size Info'!$AA$15) &amp; "." &amp; DM334)&gt;=--('Drill Size Info'!$AA$15)), (--(INT('Drill Size Info'!$AA$15) &amp; "." &amp; DM334)&lt;=--('Drill Size Info'!$AB$15))),
            --(INT('Drill Size Info'!$AA$15) &amp; "." &amp; DM334),
            --(INT('Drill Size Info'!$AB$15) &amp; "." &amp; DM334)
        )
    ),
    IF(DK334&lt;&gt;"",
        IF(INT('Drill Size Info'!$AA$15)=INT('Drill Size Info'!$AB$15),
            --(INT('Drill Size Info'!$AA$15) &amp; "." &amp; RIGHT(DK334,3)),
            IF(AND((--(INT('Drill Size Info'!$AA$15) &amp; "." &amp; RIGHT(DK334,3))&gt;=--('Drill Size Info'!$AA$15)), (--(INT('Drill Size Info'!$AA$15) &amp; "." &amp; RIGHT(DK334,3))&lt;=--('Drill Size Info'!$AB$15))),
                --(INT('Drill Size Info'!$AA$15) &amp; "." &amp; RIGHT(DK334,3)),
                --(INT('Drill Size Info'!$AB$15) &amp; "." &amp; RIGHT(DK334,3))
            )
        ),
        "N/A"
    )
)</f>
        <v>N/A</v>
      </c>
      <c r="V334" s="161"/>
      <c r="W334" s="161"/>
      <c r="X334" s="161"/>
      <c r="Y334" s="161"/>
      <c r="Z334" s="161"/>
      <c r="AA334" s="162"/>
      <c r="AB334" s="162"/>
      <c r="AC334" s="162"/>
      <c r="AD334" s="162"/>
      <c r="AE334" s="162"/>
      <c r="AF334" s="162"/>
      <c r="AG334" s="162"/>
      <c r="AH334" s="162"/>
      <c r="AI334" s="162"/>
      <c r="AJ334" s="162"/>
      <c r="AK334" s="162"/>
      <c r="AL334" s="162"/>
      <c r="AM334" s="162"/>
      <c r="AN334" s="162"/>
      <c r="AO334" s="162"/>
      <c r="AP334" s="162"/>
      <c r="AQ334" s="162"/>
      <c r="AR334" s="162"/>
      <c r="AS334" s="162"/>
      <c r="AT334" s="162"/>
      <c r="AU334" s="162"/>
      <c r="AV334" s="162"/>
      <c r="AW334" s="162"/>
      <c r="AX334" s="162"/>
      <c r="AY334" s="162"/>
      <c r="AZ334" s="162"/>
      <c r="BA334" s="162"/>
      <c r="BB334" s="163"/>
      <c r="BC334" s="163"/>
      <c r="BD334" s="163"/>
      <c r="BE334" s="164"/>
      <c r="BF334" s="165"/>
      <c r="BG334" s="162"/>
      <c r="BH334" s="162"/>
      <c r="BI334" s="164"/>
      <c r="BJ334" s="38"/>
      <c r="BK334" s="38"/>
      <c r="BL334" s="38"/>
      <c r="BM334" s="38"/>
      <c r="BN334" s="38"/>
      <c r="BO334" s="38"/>
      <c r="BP334" s="117" t="str">
        <f t="shared" si="239"/>
        <v/>
      </c>
      <c r="BQ334" s="38"/>
      <c r="BR334" s="38"/>
      <c r="BS334" s="38"/>
      <c r="BT334" s="38"/>
      <c r="BV334" s="17">
        <f t="shared" si="233"/>
        <v>0</v>
      </c>
      <c r="BW334" s="17">
        <f t="shared" si="234"/>
        <v>0</v>
      </c>
      <c r="BX334" s="17">
        <f t="shared" si="235"/>
        <v>0</v>
      </c>
      <c r="BY334" s="17">
        <f t="shared" si="236"/>
        <v>0</v>
      </c>
      <c r="BZ334" s="17">
        <f t="shared" si="237"/>
        <v>0</v>
      </c>
      <c r="CA334" s="17">
        <f t="shared" si="238"/>
        <v>0</v>
      </c>
      <c r="CB334" s="17">
        <f t="shared" si="240"/>
        <v>0</v>
      </c>
      <c r="CC334" s="17">
        <f t="shared" si="241"/>
        <v>0</v>
      </c>
      <c r="CD334" s="17">
        <f t="shared" si="242"/>
        <v>0</v>
      </c>
      <c r="CE334" s="17">
        <f t="shared" si="243"/>
        <v>0</v>
      </c>
      <c r="CF334" s="17">
        <f t="shared" si="244"/>
        <v>0</v>
      </c>
      <c r="CG334" s="17">
        <f t="shared" si="245"/>
        <v>0</v>
      </c>
      <c r="CH334" s="17">
        <f t="shared" si="246"/>
        <v>0</v>
      </c>
      <c r="CI334" s="17">
        <f t="shared" si="247"/>
        <v>0</v>
      </c>
      <c r="CJ334" s="17">
        <f t="shared" si="248"/>
        <v>0</v>
      </c>
      <c r="CK334" s="17">
        <f t="shared" si="249"/>
        <v>0</v>
      </c>
      <c r="CL334" s="17">
        <f t="shared" si="250"/>
        <v>0</v>
      </c>
      <c r="CM334" s="17">
        <f t="shared" si="251"/>
        <v>0</v>
      </c>
      <c r="CN334" s="17">
        <f t="shared" si="252"/>
        <v>0</v>
      </c>
      <c r="CO334" s="17">
        <f t="shared" si="253"/>
        <v>0</v>
      </c>
      <c r="CP334" s="17">
        <f t="shared" si="254"/>
        <v>0</v>
      </c>
      <c r="CQ334" s="17">
        <f t="shared" si="255"/>
        <v>0</v>
      </c>
      <c r="CR334" s="17">
        <f t="shared" si="256"/>
        <v>0</v>
      </c>
      <c r="CS334" s="17">
        <f t="shared" si="257"/>
        <v>0</v>
      </c>
      <c r="CT334" s="17">
        <f t="shared" si="258"/>
        <v>0</v>
      </c>
      <c r="CU334" s="17">
        <f t="shared" si="259"/>
        <v>0</v>
      </c>
      <c r="CV334" s="17">
        <f t="shared" si="260"/>
        <v>0</v>
      </c>
      <c r="CW334" s="17">
        <f t="shared" si="261"/>
        <v>0</v>
      </c>
      <c r="CX334" s="17">
        <f t="shared" si="262"/>
        <v>0</v>
      </c>
      <c r="CY334" s="17">
        <f t="shared" si="263"/>
        <v>0</v>
      </c>
      <c r="CZ334" s="17">
        <f t="shared" si="264"/>
        <v>0</v>
      </c>
      <c r="DA334" s="17">
        <f t="shared" si="265"/>
        <v>0</v>
      </c>
      <c r="DB334" s="17">
        <f t="shared" si="266"/>
        <v>0</v>
      </c>
      <c r="DC334" s="17">
        <f t="shared" si="267"/>
        <v>0</v>
      </c>
      <c r="DD334" s="17">
        <f t="shared" si="268"/>
        <v>0</v>
      </c>
      <c r="DE334" s="17">
        <f t="shared" si="269"/>
        <v>0</v>
      </c>
      <c r="DF334" s="17">
        <f t="shared" si="270"/>
        <v>0</v>
      </c>
      <c r="DG334" s="17">
        <f t="shared" si="271"/>
        <v>0</v>
      </c>
    </row>
    <row r="335" spans="2:111" ht="15" customHeight="1" x14ac:dyDescent="0.2">
      <c r="B335" s="156">
        <v>327</v>
      </c>
      <c r="C335" s="157" t="str">
        <f t="shared" si="272"/>
        <v/>
      </c>
      <c r="D335" s="158" t="str">
        <f t="shared" si="232"/>
        <v>OK</v>
      </c>
      <c r="E335" s="159" t="e">
        <f>VLOOKUP('DATA SHEET'!$B$9,'Drill Size Info'!$T$2:$U$8,2,FALSE)</f>
        <v>#N/A</v>
      </c>
      <c r="F335" s="159" t="str">
        <f t="shared" si="273"/>
        <v/>
      </c>
      <c r="G335" s="91">
        <f t="shared" si="274"/>
        <v>0</v>
      </c>
      <c r="H335" s="160" t="s">
        <v>175</v>
      </c>
      <c r="I335" s="160" t="s">
        <v>175</v>
      </c>
      <c r="J335" s="160" t="str">
        <f>IF('DATA SHEET'!$B$10="NC-50","N/A","OK")</f>
        <v>OK</v>
      </c>
      <c r="K335" s="160" t="str">
        <f>IF('DATA SHEET'!$B$10="NC-50","N/A","OK")</f>
        <v>OK</v>
      </c>
      <c r="L335" s="160" t="str">
        <f t="shared" si="275"/>
        <v>OK</v>
      </c>
      <c r="M335" s="160" t="str">
        <f t="shared" si="276"/>
        <v>OK</v>
      </c>
      <c r="N335" s="160"/>
      <c r="O335" s="160"/>
      <c r="P335" s="160"/>
      <c r="Q335" s="160"/>
      <c r="R335" s="92" t="str">
        <f>IF(DI335&lt;&gt;"",
    IF(INT('Drill Size Info'!$AA$19)=INT('Drill Size Info'!$AB$19),
        --(INT('Drill Size Info'!$AA$19) &amp; "." &amp; DI335),
        IF(AND((--(INT('Drill Size Info'!$AA$19) &amp; "." &amp; DI335)&gt;=--('Drill Size Info'!$AA$19)), (--(INT('Drill Size Info'!$AA$19) &amp; "." &amp; DI335)&lt;=--('Drill Size Info'!$AB$19))),
            --(INT('Drill Size Info'!$AA$19) &amp; "." &amp; DI335),
            --(INT('Drill Size Info'!$AB$19) &amp; "." &amp; DI335)
        )
    ),
    IF(DH335&lt;&gt;"",
        IF(INT('Drill Size Info'!$AA$19)=INT('Drill Size Info'!$AB$19),
            --(INT('Drill Size Info'!$AA$19) &amp; "." &amp; LEFT(DH335,3)),
            IF(AND((--(INT('Drill Size Info'!$AA$19) &amp; "." &amp; LEFT(DH335,3))&gt;=--('Drill Size Info'!$AA$19)), (--(INT('Drill Size Info'!$AA$19) &amp; "." &amp; LEFT(DH335,3))&lt;=--('Drill Size Info'!$AB$19))),
                --(INT('Drill Size Info'!$AA$19) &amp; "." &amp; LEFT(DH335,3)),
                --(INT('Drill Size Info'!$AB$19) &amp; "." &amp; LEFT(DH335,3))
            )
        ),
        "OK"
    )
)</f>
        <v>OK</v>
      </c>
      <c r="S335" s="150" t="str">
        <f>IF(DJ335&lt;&gt;"",
    IF(INT('Drill Size Info'!$AA$19)=INT('Drill Size Info'!$AB$19),
        --(INT('Drill Size Info'!$AA$19) &amp; "." &amp; DJ335),
        IF(AND((--(INT('Drill Size Info'!$AA$19) &amp; "." &amp; DJ335)&gt;=--('Drill Size Info'!$AA$19)), (--(INT('Drill Size Info'!$AA$19) &amp; "." &amp; DJ335)&lt;=--('Drill Size Info'!$AB$19))),
            --(INT('Drill Size Info'!$AA$19) &amp; "." &amp; DJ335),
            --(INT('Drill Size Info'!$AB$19) &amp; "." &amp; DJ335)
        )
    ),
    IF(DH335&lt;&gt;"",
        IF(INT('Drill Size Info'!$AA$19)=INT('Drill Size Info'!$AB$19),
            --(INT('Drill Size Info'!$AA$19) &amp; "." &amp; RIGHT(DH335,3)),
            IF(AND((--(INT('Drill Size Info'!$AA$19) &amp; "." &amp; RIGHT(DH335,3))&gt;=--('Drill Size Info'!$AA$19)), (--(INT('Drill Size Info'!$AA$19) &amp; "." &amp; RIGHT(DH335,3))&lt;=--('Drill Size Info'!$AB$19))),
                --(INT('Drill Size Info'!$AA$19) &amp; "." &amp; RIGHT(DH335,3)),
                --(INT('Drill Size Info'!$AB$19) &amp; "." &amp; RIGHT(DH335,3))
            )
        ),
        "N/A"
    )
)</f>
        <v>N/A</v>
      </c>
      <c r="T335" s="150" t="str">
        <f>IF(DL335&lt;&gt;"",
    IF(INT('Drill Size Info'!$AA$19)=INT('Drill Size Info'!$AB$15),
        --(INT('Drill Size Info'!$AA$15) &amp; "." &amp; DL335),
        IF(AND((--(INT('Drill Size Info'!$AA$15) &amp; "." &amp; DL335)&gt;=--('Drill Size Info'!$AA$15)), (--(INT('Drill Size Info'!$AA$15) &amp; "." &amp; DL335)&lt;=--('Drill Size Info'!$AB$15))),
            --(INT('Drill Size Info'!$AA$15) &amp; "." &amp; DL335),
            --(INT('Drill Size Info'!$AB$15) &amp; "." &amp; DL335)
        )
    ),
    IF(DK335&lt;&gt;"",
        IF(INT('Drill Size Info'!$AA$15)=INT('Drill Size Info'!$AB$15),
            --(INT('Drill Size Info'!$AA$15) &amp; "." &amp; LEFT(DK335,3)),
            IF(AND((--(INT('Drill Size Info'!$AA$15) &amp; "." &amp; LEFT(DK335,3))&gt;=--('Drill Size Info'!$AA$15)), (--(INT('Drill Size Info'!$AA$15) &amp; "." &amp; LEFT(DK335,3))&lt;=--('Drill Size Info'!$AB$15))),
                --(INT('Drill Size Info'!$AA$15) &amp; "." &amp; LEFT(DK335,3)),
                --(INT('Drill Size Info'!$AB$15) &amp; "." &amp; LEFT(DK335,3))
            )
        ),
        "OK"
    )
)</f>
        <v>OK</v>
      </c>
      <c r="U335" s="150" t="str">
        <f>IF(DM335&lt;&gt;"",
    IF(INT('Drill Size Info'!$AA$19)=INT('Drill Size Info'!$AB$15),
        --(INT('Drill Size Info'!$AA$15) &amp; "." &amp; DM335),
        IF(AND((--(INT('Drill Size Info'!$AA$15) &amp; "." &amp; DM335)&gt;=--('Drill Size Info'!$AA$15)), (--(INT('Drill Size Info'!$AA$15) &amp; "." &amp; DM335)&lt;=--('Drill Size Info'!$AB$15))),
            --(INT('Drill Size Info'!$AA$15) &amp; "." &amp; DM335),
            --(INT('Drill Size Info'!$AB$15) &amp; "." &amp; DM335)
        )
    ),
    IF(DK335&lt;&gt;"",
        IF(INT('Drill Size Info'!$AA$15)=INT('Drill Size Info'!$AB$15),
            --(INT('Drill Size Info'!$AA$15) &amp; "." &amp; RIGHT(DK335,3)),
            IF(AND((--(INT('Drill Size Info'!$AA$15) &amp; "." &amp; RIGHT(DK335,3))&gt;=--('Drill Size Info'!$AA$15)), (--(INT('Drill Size Info'!$AA$15) &amp; "." &amp; RIGHT(DK335,3))&lt;=--('Drill Size Info'!$AB$15))),
                --(INT('Drill Size Info'!$AA$15) &amp; "." &amp; RIGHT(DK335,3)),
                --(INT('Drill Size Info'!$AB$15) &amp; "." &amp; RIGHT(DK335,3))
            )
        ),
        "N/A"
    )
)</f>
        <v>N/A</v>
      </c>
      <c r="V335" s="161"/>
      <c r="W335" s="161"/>
      <c r="X335" s="161"/>
      <c r="Y335" s="161"/>
      <c r="Z335" s="161"/>
      <c r="AA335" s="162"/>
      <c r="AB335" s="162"/>
      <c r="AC335" s="162"/>
      <c r="AD335" s="162"/>
      <c r="AE335" s="162"/>
      <c r="AF335" s="162"/>
      <c r="AG335" s="162"/>
      <c r="AH335" s="162"/>
      <c r="AI335" s="162"/>
      <c r="AJ335" s="162"/>
      <c r="AK335" s="162"/>
      <c r="AL335" s="162"/>
      <c r="AM335" s="162"/>
      <c r="AN335" s="162"/>
      <c r="AO335" s="162"/>
      <c r="AP335" s="162"/>
      <c r="AQ335" s="162"/>
      <c r="AR335" s="162"/>
      <c r="AS335" s="162"/>
      <c r="AT335" s="162"/>
      <c r="AU335" s="162"/>
      <c r="AV335" s="162"/>
      <c r="AW335" s="162"/>
      <c r="AX335" s="162"/>
      <c r="AY335" s="162"/>
      <c r="AZ335" s="162"/>
      <c r="BA335" s="162"/>
      <c r="BB335" s="163"/>
      <c r="BC335" s="163"/>
      <c r="BD335" s="163"/>
      <c r="BE335" s="164"/>
      <c r="BF335" s="165"/>
      <c r="BG335" s="162"/>
      <c r="BH335" s="162"/>
      <c r="BI335" s="164"/>
      <c r="BJ335" s="38"/>
      <c r="BK335" s="38"/>
      <c r="BL335" s="38"/>
      <c r="BM335" s="38"/>
      <c r="BN335" s="38"/>
      <c r="BO335" s="38"/>
      <c r="BP335" s="117" t="str">
        <f t="shared" si="239"/>
        <v/>
      </c>
      <c r="BQ335" s="38"/>
      <c r="BR335" s="38"/>
      <c r="BS335" s="38"/>
      <c r="BT335" s="38"/>
      <c r="BV335" s="17">
        <f t="shared" si="233"/>
        <v>0</v>
      </c>
      <c r="BW335" s="17">
        <f t="shared" si="234"/>
        <v>0</v>
      </c>
      <c r="BX335" s="17">
        <f t="shared" si="235"/>
        <v>0</v>
      </c>
      <c r="BY335" s="17">
        <f t="shared" si="236"/>
        <v>0</v>
      </c>
      <c r="BZ335" s="17">
        <f t="shared" si="237"/>
        <v>0</v>
      </c>
      <c r="CA335" s="17">
        <f t="shared" si="238"/>
        <v>0</v>
      </c>
      <c r="CB335" s="17">
        <f t="shared" si="240"/>
        <v>0</v>
      </c>
      <c r="CC335" s="17">
        <f t="shared" si="241"/>
        <v>0</v>
      </c>
      <c r="CD335" s="17">
        <f t="shared" si="242"/>
        <v>0</v>
      </c>
      <c r="CE335" s="17">
        <f t="shared" si="243"/>
        <v>0</v>
      </c>
      <c r="CF335" s="17">
        <f t="shared" si="244"/>
        <v>0</v>
      </c>
      <c r="CG335" s="17">
        <f t="shared" si="245"/>
        <v>0</v>
      </c>
      <c r="CH335" s="17">
        <f t="shared" si="246"/>
        <v>0</v>
      </c>
      <c r="CI335" s="17">
        <f t="shared" si="247"/>
        <v>0</v>
      </c>
      <c r="CJ335" s="17">
        <f t="shared" si="248"/>
        <v>0</v>
      </c>
      <c r="CK335" s="17">
        <f t="shared" si="249"/>
        <v>0</v>
      </c>
      <c r="CL335" s="17">
        <f t="shared" si="250"/>
        <v>0</v>
      </c>
      <c r="CM335" s="17">
        <f t="shared" si="251"/>
        <v>0</v>
      </c>
      <c r="CN335" s="17">
        <f t="shared" si="252"/>
        <v>0</v>
      </c>
      <c r="CO335" s="17">
        <f t="shared" si="253"/>
        <v>0</v>
      </c>
      <c r="CP335" s="17">
        <f t="shared" si="254"/>
        <v>0</v>
      </c>
      <c r="CQ335" s="17">
        <f t="shared" si="255"/>
        <v>0</v>
      </c>
      <c r="CR335" s="17">
        <f t="shared" si="256"/>
        <v>0</v>
      </c>
      <c r="CS335" s="17">
        <f t="shared" si="257"/>
        <v>0</v>
      </c>
      <c r="CT335" s="17">
        <f t="shared" si="258"/>
        <v>0</v>
      </c>
      <c r="CU335" s="17">
        <f t="shared" si="259"/>
        <v>0</v>
      </c>
      <c r="CV335" s="17">
        <f t="shared" si="260"/>
        <v>0</v>
      </c>
      <c r="CW335" s="17">
        <f t="shared" si="261"/>
        <v>0</v>
      </c>
      <c r="CX335" s="17">
        <f t="shared" si="262"/>
        <v>0</v>
      </c>
      <c r="CY335" s="17">
        <f t="shared" si="263"/>
        <v>0</v>
      </c>
      <c r="CZ335" s="17">
        <f t="shared" si="264"/>
        <v>0</v>
      </c>
      <c r="DA335" s="17">
        <f t="shared" si="265"/>
        <v>0</v>
      </c>
      <c r="DB335" s="17">
        <f t="shared" si="266"/>
        <v>0</v>
      </c>
      <c r="DC335" s="17">
        <f t="shared" si="267"/>
        <v>0</v>
      </c>
      <c r="DD335" s="17">
        <f t="shared" si="268"/>
        <v>0</v>
      </c>
      <c r="DE335" s="17">
        <f t="shared" si="269"/>
        <v>0</v>
      </c>
      <c r="DF335" s="17">
        <f t="shared" si="270"/>
        <v>0</v>
      </c>
      <c r="DG335" s="17">
        <f t="shared" si="271"/>
        <v>0</v>
      </c>
    </row>
    <row r="336" spans="2:111" ht="15" customHeight="1" x14ac:dyDescent="0.2">
      <c r="B336" s="156">
        <v>328</v>
      </c>
      <c r="C336" s="157" t="str">
        <f t="shared" si="272"/>
        <v/>
      </c>
      <c r="D336" s="158" t="str">
        <f t="shared" si="232"/>
        <v>OK</v>
      </c>
      <c r="E336" s="159" t="e">
        <f>VLOOKUP('DATA SHEET'!$B$9,'Drill Size Info'!$T$2:$U$8,2,FALSE)</f>
        <v>#N/A</v>
      </c>
      <c r="F336" s="159" t="str">
        <f t="shared" si="273"/>
        <v/>
      </c>
      <c r="G336" s="91">
        <f t="shared" si="274"/>
        <v>0</v>
      </c>
      <c r="H336" s="160" t="s">
        <v>175</v>
      </c>
      <c r="I336" s="160" t="s">
        <v>175</v>
      </c>
      <c r="J336" s="160" t="str">
        <f>IF('DATA SHEET'!$B$10="NC-50","N/A","OK")</f>
        <v>OK</v>
      </c>
      <c r="K336" s="160" t="str">
        <f>IF('DATA SHEET'!$B$10="NC-50","N/A","OK")</f>
        <v>OK</v>
      </c>
      <c r="L336" s="160" t="str">
        <f t="shared" si="275"/>
        <v>OK</v>
      </c>
      <c r="M336" s="160" t="str">
        <f t="shared" si="276"/>
        <v>OK</v>
      </c>
      <c r="N336" s="160"/>
      <c r="O336" s="160"/>
      <c r="P336" s="160"/>
      <c r="Q336" s="160"/>
      <c r="R336" s="92" t="str">
        <f>IF(DI336&lt;&gt;"",
    IF(INT('Drill Size Info'!$AA$19)=INT('Drill Size Info'!$AB$19),
        --(INT('Drill Size Info'!$AA$19) &amp; "." &amp; DI336),
        IF(AND((--(INT('Drill Size Info'!$AA$19) &amp; "." &amp; DI336)&gt;=--('Drill Size Info'!$AA$19)), (--(INT('Drill Size Info'!$AA$19) &amp; "." &amp; DI336)&lt;=--('Drill Size Info'!$AB$19))),
            --(INT('Drill Size Info'!$AA$19) &amp; "." &amp; DI336),
            --(INT('Drill Size Info'!$AB$19) &amp; "." &amp; DI336)
        )
    ),
    IF(DH336&lt;&gt;"",
        IF(INT('Drill Size Info'!$AA$19)=INT('Drill Size Info'!$AB$19),
            --(INT('Drill Size Info'!$AA$19) &amp; "." &amp; LEFT(DH336,3)),
            IF(AND((--(INT('Drill Size Info'!$AA$19) &amp; "." &amp; LEFT(DH336,3))&gt;=--('Drill Size Info'!$AA$19)), (--(INT('Drill Size Info'!$AA$19) &amp; "." &amp; LEFT(DH336,3))&lt;=--('Drill Size Info'!$AB$19))),
                --(INT('Drill Size Info'!$AA$19) &amp; "." &amp; LEFT(DH336,3)),
                --(INT('Drill Size Info'!$AB$19) &amp; "." &amp; LEFT(DH336,3))
            )
        ),
        "OK"
    )
)</f>
        <v>OK</v>
      </c>
      <c r="S336" s="150" t="str">
        <f>IF(DJ336&lt;&gt;"",
    IF(INT('Drill Size Info'!$AA$19)=INT('Drill Size Info'!$AB$19),
        --(INT('Drill Size Info'!$AA$19) &amp; "." &amp; DJ336),
        IF(AND((--(INT('Drill Size Info'!$AA$19) &amp; "." &amp; DJ336)&gt;=--('Drill Size Info'!$AA$19)), (--(INT('Drill Size Info'!$AA$19) &amp; "." &amp; DJ336)&lt;=--('Drill Size Info'!$AB$19))),
            --(INT('Drill Size Info'!$AA$19) &amp; "." &amp; DJ336),
            --(INT('Drill Size Info'!$AB$19) &amp; "." &amp; DJ336)
        )
    ),
    IF(DH336&lt;&gt;"",
        IF(INT('Drill Size Info'!$AA$19)=INT('Drill Size Info'!$AB$19),
            --(INT('Drill Size Info'!$AA$19) &amp; "." &amp; RIGHT(DH336,3)),
            IF(AND((--(INT('Drill Size Info'!$AA$19) &amp; "." &amp; RIGHT(DH336,3))&gt;=--('Drill Size Info'!$AA$19)), (--(INT('Drill Size Info'!$AA$19) &amp; "." &amp; RIGHT(DH336,3))&lt;=--('Drill Size Info'!$AB$19))),
                --(INT('Drill Size Info'!$AA$19) &amp; "." &amp; RIGHT(DH336,3)),
                --(INT('Drill Size Info'!$AB$19) &amp; "." &amp; RIGHT(DH336,3))
            )
        ),
        "N/A"
    )
)</f>
        <v>N/A</v>
      </c>
      <c r="T336" s="150" t="str">
        <f>IF(DL336&lt;&gt;"",
    IF(INT('Drill Size Info'!$AA$19)=INT('Drill Size Info'!$AB$15),
        --(INT('Drill Size Info'!$AA$15) &amp; "." &amp; DL336),
        IF(AND((--(INT('Drill Size Info'!$AA$15) &amp; "." &amp; DL336)&gt;=--('Drill Size Info'!$AA$15)), (--(INT('Drill Size Info'!$AA$15) &amp; "." &amp; DL336)&lt;=--('Drill Size Info'!$AB$15))),
            --(INT('Drill Size Info'!$AA$15) &amp; "." &amp; DL336),
            --(INT('Drill Size Info'!$AB$15) &amp; "." &amp; DL336)
        )
    ),
    IF(DK336&lt;&gt;"",
        IF(INT('Drill Size Info'!$AA$15)=INT('Drill Size Info'!$AB$15),
            --(INT('Drill Size Info'!$AA$15) &amp; "." &amp; LEFT(DK336,3)),
            IF(AND((--(INT('Drill Size Info'!$AA$15) &amp; "." &amp; LEFT(DK336,3))&gt;=--('Drill Size Info'!$AA$15)), (--(INT('Drill Size Info'!$AA$15) &amp; "." &amp; LEFT(DK336,3))&lt;=--('Drill Size Info'!$AB$15))),
                --(INT('Drill Size Info'!$AA$15) &amp; "." &amp; LEFT(DK336,3)),
                --(INT('Drill Size Info'!$AB$15) &amp; "." &amp; LEFT(DK336,3))
            )
        ),
        "OK"
    )
)</f>
        <v>OK</v>
      </c>
      <c r="U336" s="150" t="str">
        <f>IF(DM336&lt;&gt;"",
    IF(INT('Drill Size Info'!$AA$19)=INT('Drill Size Info'!$AB$15),
        --(INT('Drill Size Info'!$AA$15) &amp; "." &amp; DM336),
        IF(AND((--(INT('Drill Size Info'!$AA$15) &amp; "." &amp; DM336)&gt;=--('Drill Size Info'!$AA$15)), (--(INT('Drill Size Info'!$AA$15) &amp; "." &amp; DM336)&lt;=--('Drill Size Info'!$AB$15))),
            --(INT('Drill Size Info'!$AA$15) &amp; "." &amp; DM336),
            --(INT('Drill Size Info'!$AB$15) &amp; "." &amp; DM336)
        )
    ),
    IF(DK336&lt;&gt;"",
        IF(INT('Drill Size Info'!$AA$15)=INT('Drill Size Info'!$AB$15),
            --(INT('Drill Size Info'!$AA$15) &amp; "." &amp; RIGHT(DK336,3)),
            IF(AND((--(INT('Drill Size Info'!$AA$15) &amp; "." &amp; RIGHT(DK336,3))&gt;=--('Drill Size Info'!$AA$15)), (--(INT('Drill Size Info'!$AA$15) &amp; "." &amp; RIGHT(DK336,3))&lt;=--('Drill Size Info'!$AB$15))),
                --(INT('Drill Size Info'!$AA$15) &amp; "." &amp; RIGHT(DK336,3)),
                --(INT('Drill Size Info'!$AB$15) &amp; "." &amp; RIGHT(DK336,3))
            )
        ),
        "N/A"
    )
)</f>
        <v>N/A</v>
      </c>
      <c r="V336" s="161"/>
      <c r="W336" s="161"/>
      <c r="X336" s="161"/>
      <c r="Y336" s="161"/>
      <c r="Z336" s="161"/>
      <c r="AA336" s="162"/>
      <c r="AB336" s="162"/>
      <c r="AC336" s="162"/>
      <c r="AD336" s="162"/>
      <c r="AE336" s="162"/>
      <c r="AF336" s="162"/>
      <c r="AG336" s="162"/>
      <c r="AH336" s="162"/>
      <c r="AI336" s="162"/>
      <c r="AJ336" s="162"/>
      <c r="AK336" s="162"/>
      <c r="AL336" s="162"/>
      <c r="AM336" s="162"/>
      <c r="AN336" s="162"/>
      <c r="AO336" s="162"/>
      <c r="AP336" s="162"/>
      <c r="AQ336" s="162"/>
      <c r="AR336" s="162"/>
      <c r="AS336" s="162"/>
      <c r="AT336" s="162"/>
      <c r="AU336" s="162"/>
      <c r="AV336" s="162"/>
      <c r="AW336" s="162"/>
      <c r="AX336" s="162"/>
      <c r="AY336" s="162"/>
      <c r="AZ336" s="162"/>
      <c r="BA336" s="162"/>
      <c r="BB336" s="163"/>
      <c r="BC336" s="163"/>
      <c r="BD336" s="163"/>
      <c r="BE336" s="164"/>
      <c r="BF336" s="165"/>
      <c r="BG336" s="162"/>
      <c r="BH336" s="162"/>
      <c r="BI336" s="164"/>
      <c r="BJ336" s="38"/>
      <c r="BK336" s="38"/>
      <c r="BL336" s="38"/>
      <c r="BM336" s="38"/>
      <c r="BN336" s="38"/>
      <c r="BO336" s="38"/>
      <c r="BP336" s="117" t="str">
        <f t="shared" si="239"/>
        <v/>
      </c>
      <c r="BQ336" s="38"/>
      <c r="BR336" s="38"/>
      <c r="BS336" s="38"/>
      <c r="BT336" s="38"/>
      <c r="BV336" s="17">
        <f t="shared" si="233"/>
        <v>0</v>
      </c>
      <c r="BW336" s="17">
        <f t="shared" si="234"/>
        <v>0</v>
      </c>
      <c r="BX336" s="17">
        <f t="shared" si="235"/>
        <v>0</v>
      </c>
      <c r="BY336" s="17">
        <f t="shared" si="236"/>
        <v>0</v>
      </c>
      <c r="BZ336" s="17">
        <f t="shared" si="237"/>
        <v>0</v>
      </c>
      <c r="CA336" s="17">
        <f t="shared" si="238"/>
        <v>0</v>
      </c>
      <c r="CB336" s="17">
        <f t="shared" si="240"/>
        <v>0</v>
      </c>
      <c r="CC336" s="17">
        <f t="shared" si="241"/>
        <v>0</v>
      </c>
      <c r="CD336" s="17">
        <f t="shared" si="242"/>
        <v>0</v>
      </c>
      <c r="CE336" s="17">
        <f t="shared" si="243"/>
        <v>0</v>
      </c>
      <c r="CF336" s="17">
        <f t="shared" si="244"/>
        <v>0</v>
      </c>
      <c r="CG336" s="17">
        <f t="shared" si="245"/>
        <v>0</v>
      </c>
      <c r="CH336" s="17">
        <f t="shared" si="246"/>
        <v>0</v>
      </c>
      <c r="CI336" s="17">
        <f t="shared" si="247"/>
        <v>0</v>
      </c>
      <c r="CJ336" s="17">
        <f t="shared" si="248"/>
        <v>0</v>
      </c>
      <c r="CK336" s="17">
        <f t="shared" si="249"/>
        <v>0</v>
      </c>
      <c r="CL336" s="17">
        <f t="shared" si="250"/>
        <v>0</v>
      </c>
      <c r="CM336" s="17">
        <f t="shared" si="251"/>
        <v>0</v>
      </c>
      <c r="CN336" s="17">
        <f t="shared" si="252"/>
        <v>0</v>
      </c>
      <c r="CO336" s="17">
        <f t="shared" si="253"/>
        <v>0</v>
      </c>
      <c r="CP336" s="17">
        <f t="shared" si="254"/>
        <v>0</v>
      </c>
      <c r="CQ336" s="17">
        <f t="shared" si="255"/>
        <v>0</v>
      </c>
      <c r="CR336" s="17">
        <f t="shared" si="256"/>
        <v>0</v>
      </c>
      <c r="CS336" s="17">
        <f t="shared" si="257"/>
        <v>0</v>
      </c>
      <c r="CT336" s="17">
        <f t="shared" si="258"/>
        <v>0</v>
      </c>
      <c r="CU336" s="17">
        <f t="shared" si="259"/>
        <v>0</v>
      </c>
      <c r="CV336" s="17">
        <f t="shared" si="260"/>
        <v>0</v>
      </c>
      <c r="CW336" s="17">
        <f t="shared" si="261"/>
        <v>0</v>
      </c>
      <c r="CX336" s="17">
        <f t="shared" si="262"/>
        <v>0</v>
      </c>
      <c r="CY336" s="17">
        <f t="shared" si="263"/>
        <v>0</v>
      </c>
      <c r="CZ336" s="17">
        <f t="shared" si="264"/>
        <v>0</v>
      </c>
      <c r="DA336" s="17">
        <f t="shared" si="265"/>
        <v>0</v>
      </c>
      <c r="DB336" s="17">
        <f t="shared" si="266"/>
        <v>0</v>
      </c>
      <c r="DC336" s="17">
        <f t="shared" si="267"/>
        <v>0</v>
      </c>
      <c r="DD336" s="17">
        <f t="shared" si="268"/>
        <v>0</v>
      </c>
      <c r="DE336" s="17">
        <f t="shared" si="269"/>
        <v>0</v>
      </c>
      <c r="DF336" s="17">
        <f t="shared" si="270"/>
        <v>0</v>
      </c>
      <c r="DG336" s="17">
        <f t="shared" si="271"/>
        <v>0</v>
      </c>
    </row>
    <row r="337" spans="2:111" ht="15" customHeight="1" x14ac:dyDescent="0.2">
      <c r="B337" s="156">
        <v>329</v>
      </c>
      <c r="C337" s="157" t="str">
        <f t="shared" si="272"/>
        <v/>
      </c>
      <c r="D337" s="158" t="str">
        <f t="shared" si="232"/>
        <v>OK</v>
      </c>
      <c r="E337" s="159" t="e">
        <f>VLOOKUP('DATA SHEET'!$B$9,'Drill Size Info'!$T$2:$U$8,2,FALSE)</f>
        <v>#N/A</v>
      </c>
      <c r="F337" s="159" t="str">
        <f t="shared" si="273"/>
        <v/>
      </c>
      <c r="G337" s="91">
        <f t="shared" si="274"/>
        <v>0</v>
      </c>
      <c r="H337" s="160" t="s">
        <v>175</v>
      </c>
      <c r="I337" s="160" t="s">
        <v>175</v>
      </c>
      <c r="J337" s="160" t="str">
        <f>IF('DATA SHEET'!$B$10="NC-50","N/A","OK")</f>
        <v>OK</v>
      </c>
      <c r="K337" s="160" t="str">
        <f>IF('DATA SHEET'!$B$10="NC-50","N/A","OK")</f>
        <v>OK</v>
      </c>
      <c r="L337" s="160" t="str">
        <f t="shared" si="275"/>
        <v>OK</v>
      </c>
      <c r="M337" s="160" t="str">
        <f t="shared" si="276"/>
        <v>OK</v>
      </c>
      <c r="N337" s="160"/>
      <c r="O337" s="160"/>
      <c r="P337" s="160"/>
      <c r="Q337" s="160"/>
      <c r="R337" s="92" t="str">
        <f>IF(DI337&lt;&gt;"",
    IF(INT('Drill Size Info'!$AA$19)=INT('Drill Size Info'!$AB$19),
        --(INT('Drill Size Info'!$AA$19) &amp; "." &amp; DI337),
        IF(AND((--(INT('Drill Size Info'!$AA$19) &amp; "." &amp; DI337)&gt;=--('Drill Size Info'!$AA$19)), (--(INT('Drill Size Info'!$AA$19) &amp; "." &amp; DI337)&lt;=--('Drill Size Info'!$AB$19))),
            --(INT('Drill Size Info'!$AA$19) &amp; "." &amp; DI337),
            --(INT('Drill Size Info'!$AB$19) &amp; "." &amp; DI337)
        )
    ),
    IF(DH337&lt;&gt;"",
        IF(INT('Drill Size Info'!$AA$19)=INT('Drill Size Info'!$AB$19),
            --(INT('Drill Size Info'!$AA$19) &amp; "." &amp; LEFT(DH337,3)),
            IF(AND((--(INT('Drill Size Info'!$AA$19) &amp; "." &amp; LEFT(DH337,3))&gt;=--('Drill Size Info'!$AA$19)), (--(INT('Drill Size Info'!$AA$19) &amp; "." &amp; LEFT(DH337,3))&lt;=--('Drill Size Info'!$AB$19))),
                --(INT('Drill Size Info'!$AA$19) &amp; "." &amp; LEFT(DH337,3)),
                --(INT('Drill Size Info'!$AB$19) &amp; "." &amp; LEFT(DH337,3))
            )
        ),
        "OK"
    )
)</f>
        <v>OK</v>
      </c>
      <c r="S337" s="150" t="str">
        <f>IF(DJ337&lt;&gt;"",
    IF(INT('Drill Size Info'!$AA$19)=INT('Drill Size Info'!$AB$19),
        --(INT('Drill Size Info'!$AA$19) &amp; "." &amp; DJ337),
        IF(AND((--(INT('Drill Size Info'!$AA$19) &amp; "." &amp; DJ337)&gt;=--('Drill Size Info'!$AA$19)), (--(INT('Drill Size Info'!$AA$19) &amp; "." &amp; DJ337)&lt;=--('Drill Size Info'!$AB$19))),
            --(INT('Drill Size Info'!$AA$19) &amp; "." &amp; DJ337),
            --(INT('Drill Size Info'!$AB$19) &amp; "." &amp; DJ337)
        )
    ),
    IF(DH337&lt;&gt;"",
        IF(INT('Drill Size Info'!$AA$19)=INT('Drill Size Info'!$AB$19),
            --(INT('Drill Size Info'!$AA$19) &amp; "." &amp; RIGHT(DH337,3)),
            IF(AND((--(INT('Drill Size Info'!$AA$19) &amp; "." &amp; RIGHT(DH337,3))&gt;=--('Drill Size Info'!$AA$19)), (--(INT('Drill Size Info'!$AA$19) &amp; "." &amp; RIGHT(DH337,3))&lt;=--('Drill Size Info'!$AB$19))),
                --(INT('Drill Size Info'!$AA$19) &amp; "." &amp; RIGHT(DH337,3)),
                --(INT('Drill Size Info'!$AB$19) &amp; "." &amp; RIGHT(DH337,3))
            )
        ),
        "N/A"
    )
)</f>
        <v>N/A</v>
      </c>
      <c r="T337" s="150" t="str">
        <f>IF(DL337&lt;&gt;"",
    IF(INT('Drill Size Info'!$AA$19)=INT('Drill Size Info'!$AB$15),
        --(INT('Drill Size Info'!$AA$15) &amp; "." &amp; DL337),
        IF(AND((--(INT('Drill Size Info'!$AA$15) &amp; "." &amp; DL337)&gt;=--('Drill Size Info'!$AA$15)), (--(INT('Drill Size Info'!$AA$15) &amp; "." &amp; DL337)&lt;=--('Drill Size Info'!$AB$15))),
            --(INT('Drill Size Info'!$AA$15) &amp; "." &amp; DL337),
            --(INT('Drill Size Info'!$AB$15) &amp; "." &amp; DL337)
        )
    ),
    IF(DK337&lt;&gt;"",
        IF(INT('Drill Size Info'!$AA$15)=INT('Drill Size Info'!$AB$15),
            --(INT('Drill Size Info'!$AA$15) &amp; "." &amp; LEFT(DK337,3)),
            IF(AND((--(INT('Drill Size Info'!$AA$15) &amp; "." &amp; LEFT(DK337,3))&gt;=--('Drill Size Info'!$AA$15)), (--(INT('Drill Size Info'!$AA$15) &amp; "." &amp; LEFT(DK337,3))&lt;=--('Drill Size Info'!$AB$15))),
                --(INT('Drill Size Info'!$AA$15) &amp; "." &amp; LEFT(DK337,3)),
                --(INT('Drill Size Info'!$AB$15) &amp; "." &amp; LEFT(DK337,3))
            )
        ),
        "OK"
    )
)</f>
        <v>OK</v>
      </c>
      <c r="U337" s="150" t="str">
        <f>IF(DM337&lt;&gt;"",
    IF(INT('Drill Size Info'!$AA$19)=INT('Drill Size Info'!$AB$15),
        --(INT('Drill Size Info'!$AA$15) &amp; "." &amp; DM337),
        IF(AND((--(INT('Drill Size Info'!$AA$15) &amp; "." &amp; DM337)&gt;=--('Drill Size Info'!$AA$15)), (--(INT('Drill Size Info'!$AA$15) &amp; "." &amp; DM337)&lt;=--('Drill Size Info'!$AB$15))),
            --(INT('Drill Size Info'!$AA$15) &amp; "." &amp; DM337),
            --(INT('Drill Size Info'!$AB$15) &amp; "." &amp; DM337)
        )
    ),
    IF(DK337&lt;&gt;"",
        IF(INT('Drill Size Info'!$AA$15)=INT('Drill Size Info'!$AB$15),
            --(INT('Drill Size Info'!$AA$15) &amp; "." &amp; RIGHT(DK337,3)),
            IF(AND((--(INT('Drill Size Info'!$AA$15) &amp; "." &amp; RIGHT(DK337,3))&gt;=--('Drill Size Info'!$AA$15)), (--(INT('Drill Size Info'!$AA$15) &amp; "." &amp; RIGHT(DK337,3))&lt;=--('Drill Size Info'!$AB$15))),
                --(INT('Drill Size Info'!$AA$15) &amp; "." &amp; RIGHT(DK337,3)),
                --(INT('Drill Size Info'!$AB$15) &amp; "." &amp; RIGHT(DK337,3))
            )
        ),
        "N/A"
    )
)</f>
        <v>N/A</v>
      </c>
      <c r="V337" s="161"/>
      <c r="W337" s="161"/>
      <c r="X337" s="161"/>
      <c r="Y337" s="161"/>
      <c r="Z337" s="161"/>
      <c r="AA337" s="162"/>
      <c r="AB337" s="162"/>
      <c r="AC337" s="162"/>
      <c r="AD337" s="162"/>
      <c r="AE337" s="162"/>
      <c r="AF337" s="162"/>
      <c r="AG337" s="162"/>
      <c r="AH337" s="162"/>
      <c r="AI337" s="162"/>
      <c r="AJ337" s="162"/>
      <c r="AK337" s="162"/>
      <c r="AL337" s="162"/>
      <c r="AM337" s="162"/>
      <c r="AN337" s="162"/>
      <c r="AO337" s="162"/>
      <c r="AP337" s="162"/>
      <c r="AQ337" s="162"/>
      <c r="AR337" s="162"/>
      <c r="AS337" s="162"/>
      <c r="AT337" s="162"/>
      <c r="AU337" s="162"/>
      <c r="AV337" s="162"/>
      <c r="AW337" s="162"/>
      <c r="AX337" s="162"/>
      <c r="AY337" s="162"/>
      <c r="AZ337" s="162"/>
      <c r="BA337" s="162"/>
      <c r="BB337" s="163"/>
      <c r="BC337" s="163"/>
      <c r="BD337" s="163"/>
      <c r="BE337" s="164"/>
      <c r="BF337" s="165"/>
      <c r="BG337" s="162"/>
      <c r="BH337" s="162"/>
      <c r="BI337" s="164"/>
      <c r="BJ337" s="38"/>
      <c r="BK337" s="38"/>
      <c r="BL337" s="38"/>
      <c r="BM337" s="38"/>
      <c r="BN337" s="38"/>
      <c r="BO337" s="38"/>
      <c r="BP337" s="117" t="str">
        <f t="shared" si="239"/>
        <v/>
      </c>
      <c r="BQ337" s="38"/>
      <c r="BR337" s="38"/>
      <c r="BS337" s="38"/>
      <c r="BT337" s="38"/>
      <c r="BV337" s="17">
        <f t="shared" si="233"/>
        <v>0</v>
      </c>
      <c r="BW337" s="17">
        <f t="shared" si="234"/>
        <v>0</v>
      </c>
      <c r="BX337" s="17">
        <f t="shared" si="235"/>
        <v>0</v>
      </c>
      <c r="BY337" s="17">
        <f t="shared" si="236"/>
        <v>0</v>
      </c>
      <c r="BZ337" s="17">
        <f t="shared" si="237"/>
        <v>0</v>
      </c>
      <c r="CA337" s="17">
        <f t="shared" si="238"/>
        <v>0</v>
      </c>
      <c r="CB337" s="17">
        <f t="shared" si="240"/>
        <v>0</v>
      </c>
      <c r="CC337" s="17">
        <f t="shared" si="241"/>
        <v>0</v>
      </c>
      <c r="CD337" s="17">
        <f t="shared" si="242"/>
        <v>0</v>
      </c>
      <c r="CE337" s="17">
        <f t="shared" si="243"/>
        <v>0</v>
      </c>
      <c r="CF337" s="17">
        <f t="shared" si="244"/>
        <v>0</v>
      </c>
      <c r="CG337" s="17">
        <f t="shared" si="245"/>
        <v>0</v>
      </c>
      <c r="CH337" s="17">
        <f t="shared" si="246"/>
        <v>0</v>
      </c>
      <c r="CI337" s="17">
        <f t="shared" si="247"/>
        <v>0</v>
      </c>
      <c r="CJ337" s="17">
        <f t="shared" si="248"/>
        <v>0</v>
      </c>
      <c r="CK337" s="17">
        <f t="shared" si="249"/>
        <v>0</v>
      </c>
      <c r="CL337" s="17">
        <f t="shared" si="250"/>
        <v>0</v>
      </c>
      <c r="CM337" s="17">
        <f t="shared" si="251"/>
        <v>0</v>
      </c>
      <c r="CN337" s="17">
        <f t="shared" si="252"/>
        <v>0</v>
      </c>
      <c r="CO337" s="17">
        <f t="shared" si="253"/>
        <v>0</v>
      </c>
      <c r="CP337" s="17">
        <f t="shared" si="254"/>
        <v>0</v>
      </c>
      <c r="CQ337" s="17">
        <f t="shared" si="255"/>
        <v>0</v>
      </c>
      <c r="CR337" s="17">
        <f t="shared" si="256"/>
        <v>0</v>
      </c>
      <c r="CS337" s="17">
        <f t="shared" si="257"/>
        <v>0</v>
      </c>
      <c r="CT337" s="17">
        <f t="shared" si="258"/>
        <v>0</v>
      </c>
      <c r="CU337" s="17">
        <f t="shared" si="259"/>
        <v>0</v>
      </c>
      <c r="CV337" s="17">
        <f t="shared" si="260"/>
        <v>0</v>
      </c>
      <c r="CW337" s="17">
        <f t="shared" si="261"/>
        <v>0</v>
      </c>
      <c r="CX337" s="17">
        <f t="shared" si="262"/>
        <v>0</v>
      </c>
      <c r="CY337" s="17">
        <f t="shared" si="263"/>
        <v>0</v>
      </c>
      <c r="CZ337" s="17">
        <f t="shared" si="264"/>
        <v>0</v>
      </c>
      <c r="DA337" s="17">
        <f t="shared" si="265"/>
        <v>0</v>
      </c>
      <c r="DB337" s="17">
        <f t="shared" si="266"/>
        <v>0</v>
      </c>
      <c r="DC337" s="17">
        <f t="shared" si="267"/>
        <v>0</v>
      </c>
      <c r="DD337" s="17">
        <f t="shared" si="268"/>
        <v>0</v>
      </c>
      <c r="DE337" s="17">
        <f t="shared" si="269"/>
        <v>0</v>
      </c>
      <c r="DF337" s="17">
        <f t="shared" si="270"/>
        <v>0</v>
      </c>
      <c r="DG337" s="17">
        <f t="shared" si="271"/>
        <v>0</v>
      </c>
    </row>
    <row r="338" spans="2:111" ht="15" customHeight="1" x14ac:dyDescent="0.2">
      <c r="B338" s="156">
        <v>330</v>
      </c>
      <c r="C338" s="157" t="str">
        <f t="shared" si="272"/>
        <v/>
      </c>
      <c r="D338" s="158" t="str">
        <f t="shared" si="232"/>
        <v>OK</v>
      </c>
      <c r="E338" s="159" t="e">
        <f>VLOOKUP('DATA SHEET'!$B$9,'Drill Size Info'!$T$2:$U$8,2,FALSE)</f>
        <v>#N/A</v>
      </c>
      <c r="F338" s="159" t="str">
        <f t="shared" si="273"/>
        <v/>
      </c>
      <c r="G338" s="91">
        <f t="shared" si="274"/>
        <v>0</v>
      </c>
      <c r="H338" s="160" t="s">
        <v>175</v>
      </c>
      <c r="I338" s="160" t="s">
        <v>175</v>
      </c>
      <c r="J338" s="160" t="str">
        <f>IF('DATA SHEET'!$B$10="NC-50","N/A","OK")</f>
        <v>OK</v>
      </c>
      <c r="K338" s="160" t="str">
        <f>IF('DATA SHEET'!$B$10="NC-50","N/A","OK")</f>
        <v>OK</v>
      </c>
      <c r="L338" s="160" t="str">
        <f t="shared" si="275"/>
        <v>OK</v>
      </c>
      <c r="M338" s="160" t="str">
        <f t="shared" si="276"/>
        <v>OK</v>
      </c>
      <c r="N338" s="160"/>
      <c r="O338" s="160"/>
      <c r="P338" s="160"/>
      <c r="Q338" s="160"/>
      <c r="R338" s="92" t="str">
        <f>IF(DI338&lt;&gt;"",
    IF(INT('Drill Size Info'!$AA$19)=INT('Drill Size Info'!$AB$19),
        --(INT('Drill Size Info'!$AA$19) &amp; "." &amp; DI338),
        IF(AND((--(INT('Drill Size Info'!$AA$19) &amp; "." &amp; DI338)&gt;=--('Drill Size Info'!$AA$19)), (--(INT('Drill Size Info'!$AA$19) &amp; "." &amp; DI338)&lt;=--('Drill Size Info'!$AB$19))),
            --(INT('Drill Size Info'!$AA$19) &amp; "." &amp; DI338),
            --(INT('Drill Size Info'!$AB$19) &amp; "." &amp; DI338)
        )
    ),
    IF(DH338&lt;&gt;"",
        IF(INT('Drill Size Info'!$AA$19)=INT('Drill Size Info'!$AB$19),
            --(INT('Drill Size Info'!$AA$19) &amp; "." &amp; LEFT(DH338,3)),
            IF(AND((--(INT('Drill Size Info'!$AA$19) &amp; "." &amp; LEFT(DH338,3))&gt;=--('Drill Size Info'!$AA$19)), (--(INT('Drill Size Info'!$AA$19) &amp; "." &amp; LEFT(DH338,3))&lt;=--('Drill Size Info'!$AB$19))),
                --(INT('Drill Size Info'!$AA$19) &amp; "." &amp; LEFT(DH338,3)),
                --(INT('Drill Size Info'!$AB$19) &amp; "." &amp; LEFT(DH338,3))
            )
        ),
        "OK"
    )
)</f>
        <v>OK</v>
      </c>
      <c r="S338" s="150" t="str">
        <f>IF(DJ338&lt;&gt;"",
    IF(INT('Drill Size Info'!$AA$19)=INT('Drill Size Info'!$AB$19),
        --(INT('Drill Size Info'!$AA$19) &amp; "." &amp; DJ338),
        IF(AND((--(INT('Drill Size Info'!$AA$19) &amp; "." &amp; DJ338)&gt;=--('Drill Size Info'!$AA$19)), (--(INT('Drill Size Info'!$AA$19) &amp; "." &amp; DJ338)&lt;=--('Drill Size Info'!$AB$19))),
            --(INT('Drill Size Info'!$AA$19) &amp; "." &amp; DJ338),
            --(INT('Drill Size Info'!$AB$19) &amp; "." &amp; DJ338)
        )
    ),
    IF(DH338&lt;&gt;"",
        IF(INT('Drill Size Info'!$AA$19)=INT('Drill Size Info'!$AB$19),
            --(INT('Drill Size Info'!$AA$19) &amp; "." &amp; RIGHT(DH338,3)),
            IF(AND((--(INT('Drill Size Info'!$AA$19) &amp; "." &amp; RIGHT(DH338,3))&gt;=--('Drill Size Info'!$AA$19)), (--(INT('Drill Size Info'!$AA$19) &amp; "." &amp; RIGHT(DH338,3))&lt;=--('Drill Size Info'!$AB$19))),
                --(INT('Drill Size Info'!$AA$19) &amp; "." &amp; RIGHT(DH338,3)),
                --(INT('Drill Size Info'!$AB$19) &amp; "." &amp; RIGHT(DH338,3))
            )
        ),
        "N/A"
    )
)</f>
        <v>N/A</v>
      </c>
      <c r="T338" s="150" t="str">
        <f>IF(DL338&lt;&gt;"",
    IF(INT('Drill Size Info'!$AA$19)=INT('Drill Size Info'!$AB$15),
        --(INT('Drill Size Info'!$AA$15) &amp; "." &amp; DL338),
        IF(AND((--(INT('Drill Size Info'!$AA$15) &amp; "." &amp; DL338)&gt;=--('Drill Size Info'!$AA$15)), (--(INT('Drill Size Info'!$AA$15) &amp; "." &amp; DL338)&lt;=--('Drill Size Info'!$AB$15))),
            --(INT('Drill Size Info'!$AA$15) &amp; "." &amp; DL338),
            --(INT('Drill Size Info'!$AB$15) &amp; "." &amp; DL338)
        )
    ),
    IF(DK338&lt;&gt;"",
        IF(INT('Drill Size Info'!$AA$15)=INT('Drill Size Info'!$AB$15),
            --(INT('Drill Size Info'!$AA$15) &amp; "." &amp; LEFT(DK338,3)),
            IF(AND((--(INT('Drill Size Info'!$AA$15) &amp; "." &amp; LEFT(DK338,3))&gt;=--('Drill Size Info'!$AA$15)), (--(INT('Drill Size Info'!$AA$15) &amp; "." &amp; LEFT(DK338,3))&lt;=--('Drill Size Info'!$AB$15))),
                --(INT('Drill Size Info'!$AA$15) &amp; "." &amp; LEFT(DK338,3)),
                --(INT('Drill Size Info'!$AB$15) &amp; "." &amp; LEFT(DK338,3))
            )
        ),
        "OK"
    )
)</f>
        <v>OK</v>
      </c>
      <c r="U338" s="150" t="str">
        <f>IF(DM338&lt;&gt;"",
    IF(INT('Drill Size Info'!$AA$19)=INT('Drill Size Info'!$AB$15),
        --(INT('Drill Size Info'!$AA$15) &amp; "." &amp; DM338),
        IF(AND((--(INT('Drill Size Info'!$AA$15) &amp; "." &amp; DM338)&gt;=--('Drill Size Info'!$AA$15)), (--(INT('Drill Size Info'!$AA$15) &amp; "." &amp; DM338)&lt;=--('Drill Size Info'!$AB$15))),
            --(INT('Drill Size Info'!$AA$15) &amp; "." &amp; DM338),
            --(INT('Drill Size Info'!$AB$15) &amp; "." &amp; DM338)
        )
    ),
    IF(DK338&lt;&gt;"",
        IF(INT('Drill Size Info'!$AA$15)=INT('Drill Size Info'!$AB$15),
            --(INT('Drill Size Info'!$AA$15) &amp; "." &amp; RIGHT(DK338,3)),
            IF(AND((--(INT('Drill Size Info'!$AA$15) &amp; "." &amp; RIGHT(DK338,3))&gt;=--('Drill Size Info'!$AA$15)), (--(INT('Drill Size Info'!$AA$15) &amp; "." &amp; RIGHT(DK338,3))&lt;=--('Drill Size Info'!$AB$15))),
                --(INT('Drill Size Info'!$AA$15) &amp; "." &amp; RIGHT(DK338,3)),
                --(INT('Drill Size Info'!$AB$15) &amp; "." &amp; RIGHT(DK338,3))
            )
        ),
        "N/A"
    )
)</f>
        <v>N/A</v>
      </c>
      <c r="V338" s="161"/>
      <c r="W338" s="161"/>
      <c r="X338" s="161"/>
      <c r="Y338" s="161"/>
      <c r="Z338" s="161"/>
      <c r="AA338" s="162"/>
      <c r="AB338" s="162"/>
      <c r="AC338" s="162"/>
      <c r="AD338" s="162"/>
      <c r="AE338" s="162"/>
      <c r="AF338" s="162"/>
      <c r="AG338" s="162"/>
      <c r="AH338" s="162"/>
      <c r="AI338" s="162"/>
      <c r="AJ338" s="162"/>
      <c r="AK338" s="162"/>
      <c r="AL338" s="162"/>
      <c r="AM338" s="162"/>
      <c r="AN338" s="162"/>
      <c r="AO338" s="162"/>
      <c r="AP338" s="162"/>
      <c r="AQ338" s="162"/>
      <c r="AR338" s="162"/>
      <c r="AS338" s="162"/>
      <c r="AT338" s="162"/>
      <c r="AU338" s="162"/>
      <c r="AV338" s="162"/>
      <c r="AW338" s="162"/>
      <c r="AX338" s="162"/>
      <c r="AY338" s="162"/>
      <c r="AZ338" s="162"/>
      <c r="BA338" s="162"/>
      <c r="BB338" s="163"/>
      <c r="BC338" s="163"/>
      <c r="BD338" s="163"/>
      <c r="BE338" s="164"/>
      <c r="BF338" s="165"/>
      <c r="BG338" s="162"/>
      <c r="BH338" s="162"/>
      <c r="BI338" s="164"/>
      <c r="BJ338" s="38"/>
      <c r="BK338" s="38"/>
      <c r="BL338" s="38"/>
      <c r="BM338" s="38"/>
      <c r="BN338" s="38"/>
      <c r="BO338" s="38"/>
      <c r="BP338" s="117" t="str">
        <f t="shared" si="239"/>
        <v/>
      </c>
      <c r="BQ338" s="38"/>
      <c r="BR338" s="38"/>
      <c r="BS338" s="38"/>
      <c r="BT338" s="38"/>
      <c r="BV338" s="17">
        <f t="shared" si="233"/>
        <v>0</v>
      </c>
      <c r="BW338" s="17">
        <f t="shared" si="234"/>
        <v>0</v>
      </c>
      <c r="BX338" s="17">
        <f t="shared" si="235"/>
        <v>0</v>
      </c>
      <c r="BY338" s="17">
        <f t="shared" si="236"/>
        <v>0</v>
      </c>
      <c r="BZ338" s="17">
        <f t="shared" si="237"/>
        <v>0</v>
      </c>
      <c r="CA338" s="17">
        <f t="shared" si="238"/>
        <v>0</v>
      </c>
      <c r="CB338" s="17">
        <f t="shared" si="240"/>
        <v>0</v>
      </c>
      <c r="CC338" s="17">
        <f t="shared" si="241"/>
        <v>0</v>
      </c>
      <c r="CD338" s="17">
        <f t="shared" si="242"/>
        <v>0</v>
      </c>
      <c r="CE338" s="17">
        <f t="shared" si="243"/>
        <v>0</v>
      </c>
      <c r="CF338" s="17">
        <f t="shared" si="244"/>
        <v>0</v>
      </c>
      <c r="CG338" s="17">
        <f t="shared" si="245"/>
        <v>0</v>
      </c>
      <c r="CH338" s="17">
        <f t="shared" si="246"/>
        <v>0</v>
      </c>
      <c r="CI338" s="17">
        <f t="shared" si="247"/>
        <v>0</v>
      </c>
      <c r="CJ338" s="17">
        <f t="shared" si="248"/>
        <v>0</v>
      </c>
      <c r="CK338" s="17">
        <f t="shared" si="249"/>
        <v>0</v>
      </c>
      <c r="CL338" s="17">
        <f t="shared" si="250"/>
        <v>0</v>
      </c>
      <c r="CM338" s="17">
        <f t="shared" si="251"/>
        <v>0</v>
      </c>
      <c r="CN338" s="17">
        <f t="shared" si="252"/>
        <v>0</v>
      </c>
      <c r="CO338" s="17">
        <f t="shared" si="253"/>
        <v>0</v>
      </c>
      <c r="CP338" s="17">
        <f t="shared" si="254"/>
        <v>0</v>
      </c>
      <c r="CQ338" s="17">
        <f t="shared" si="255"/>
        <v>0</v>
      </c>
      <c r="CR338" s="17">
        <f t="shared" si="256"/>
        <v>0</v>
      </c>
      <c r="CS338" s="17">
        <f t="shared" si="257"/>
        <v>0</v>
      </c>
      <c r="CT338" s="17">
        <f t="shared" si="258"/>
        <v>0</v>
      </c>
      <c r="CU338" s="17">
        <f t="shared" si="259"/>
        <v>0</v>
      </c>
      <c r="CV338" s="17">
        <f t="shared" si="260"/>
        <v>0</v>
      </c>
      <c r="CW338" s="17">
        <f t="shared" si="261"/>
        <v>0</v>
      </c>
      <c r="CX338" s="17">
        <f t="shared" si="262"/>
        <v>0</v>
      </c>
      <c r="CY338" s="17">
        <f t="shared" si="263"/>
        <v>0</v>
      </c>
      <c r="CZ338" s="17">
        <f t="shared" si="264"/>
        <v>0</v>
      </c>
      <c r="DA338" s="17">
        <f t="shared" si="265"/>
        <v>0</v>
      </c>
      <c r="DB338" s="17">
        <f t="shared" si="266"/>
        <v>0</v>
      </c>
      <c r="DC338" s="17">
        <f t="shared" si="267"/>
        <v>0</v>
      </c>
      <c r="DD338" s="17">
        <f t="shared" si="268"/>
        <v>0</v>
      </c>
      <c r="DE338" s="17">
        <f t="shared" si="269"/>
        <v>0</v>
      </c>
      <c r="DF338" s="17">
        <f t="shared" si="270"/>
        <v>0</v>
      </c>
      <c r="DG338" s="17">
        <f t="shared" si="271"/>
        <v>0</v>
      </c>
    </row>
    <row r="339" spans="2:111" ht="15" customHeight="1" x14ac:dyDescent="0.2">
      <c r="B339" s="156">
        <v>331</v>
      </c>
      <c r="C339" s="157" t="str">
        <f t="shared" si="272"/>
        <v/>
      </c>
      <c r="D339" s="158" t="str">
        <f t="shared" si="232"/>
        <v>OK</v>
      </c>
      <c r="E339" s="159" t="e">
        <f>VLOOKUP('DATA SHEET'!$B$9,'Drill Size Info'!$T$2:$U$8,2,FALSE)</f>
        <v>#N/A</v>
      </c>
      <c r="F339" s="159" t="str">
        <f t="shared" si="273"/>
        <v/>
      </c>
      <c r="G339" s="91">
        <f t="shared" si="274"/>
        <v>0</v>
      </c>
      <c r="H339" s="160" t="s">
        <v>175</v>
      </c>
      <c r="I339" s="160" t="s">
        <v>175</v>
      </c>
      <c r="J339" s="160" t="str">
        <f>IF('DATA SHEET'!$B$10="NC-50","N/A","OK")</f>
        <v>OK</v>
      </c>
      <c r="K339" s="160" t="str">
        <f>IF('DATA SHEET'!$B$10="NC-50","N/A","OK")</f>
        <v>OK</v>
      </c>
      <c r="L339" s="160" t="str">
        <f t="shared" si="275"/>
        <v>OK</v>
      </c>
      <c r="M339" s="160" t="str">
        <f t="shared" si="276"/>
        <v>OK</v>
      </c>
      <c r="N339" s="160"/>
      <c r="O339" s="160"/>
      <c r="P339" s="160"/>
      <c r="Q339" s="160"/>
      <c r="R339" s="92" t="str">
        <f>IF(DI339&lt;&gt;"",
    IF(INT('Drill Size Info'!$AA$19)=INT('Drill Size Info'!$AB$19),
        --(INT('Drill Size Info'!$AA$19) &amp; "." &amp; DI339),
        IF(AND((--(INT('Drill Size Info'!$AA$19) &amp; "." &amp; DI339)&gt;=--('Drill Size Info'!$AA$19)), (--(INT('Drill Size Info'!$AA$19) &amp; "." &amp; DI339)&lt;=--('Drill Size Info'!$AB$19))),
            --(INT('Drill Size Info'!$AA$19) &amp; "." &amp; DI339),
            --(INT('Drill Size Info'!$AB$19) &amp; "." &amp; DI339)
        )
    ),
    IF(DH339&lt;&gt;"",
        IF(INT('Drill Size Info'!$AA$19)=INT('Drill Size Info'!$AB$19),
            --(INT('Drill Size Info'!$AA$19) &amp; "." &amp; LEFT(DH339,3)),
            IF(AND((--(INT('Drill Size Info'!$AA$19) &amp; "." &amp; LEFT(DH339,3))&gt;=--('Drill Size Info'!$AA$19)), (--(INT('Drill Size Info'!$AA$19) &amp; "." &amp; LEFT(DH339,3))&lt;=--('Drill Size Info'!$AB$19))),
                --(INT('Drill Size Info'!$AA$19) &amp; "." &amp; LEFT(DH339,3)),
                --(INT('Drill Size Info'!$AB$19) &amp; "." &amp; LEFT(DH339,3))
            )
        ),
        "OK"
    )
)</f>
        <v>OK</v>
      </c>
      <c r="S339" s="150" t="str">
        <f>IF(DJ339&lt;&gt;"",
    IF(INT('Drill Size Info'!$AA$19)=INT('Drill Size Info'!$AB$19),
        --(INT('Drill Size Info'!$AA$19) &amp; "." &amp; DJ339),
        IF(AND((--(INT('Drill Size Info'!$AA$19) &amp; "." &amp; DJ339)&gt;=--('Drill Size Info'!$AA$19)), (--(INT('Drill Size Info'!$AA$19) &amp; "." &amp; DJ339)&lt;=--('Drill Size Info'!$AB$19))),
            --(INT('Drill Size Info'!$AA$19) &amp; "." &amp; DJ339),
            --(INT('Drill Size Info'!$AB$19) &amp; "." &amp; DJ339)
        )
    ),
    IF(DH339&lt;&gt;"",
        IF(INT('Drill Size Info'!$AA$19)=INT('Drill Size Info'!$AB$19),
            --(INT('Drill Size Info'!$AA$19) &amp; "." &amp; RIGHT(DH339,3)),
            IF(AND((--(INT('Drill Size Info'!$AA$19) &amp; "." &amp; RIGHT(DH339,3))&gt;=--('Drill Size Info'!$AA$19)), (--(INT('Drill Size Info'!$AA$19) &amp; "." &amp; RIGHT(DH339,3))&lt;=--('Drill Size Info'!$AB$19))),
                --(INT('Drill Size Info'!$AA$19) &amp; "." &amp; RIGHT(DH339,3)),
                --(INT('Drill Size Info'!$AB$19) &amp; "." &amp; RIGHT(DH339,3))
            )
        ),
        "N/A"
    )
)</f>
        <v>N/A</v>
      </c>
      <c r="T339" s="150" t="str">
        <f>IF(DL339&lt;&gt;"",
    IF(INT('Drill Size Info'!$AA$19)=INT('Drill Size Info'!$AB$15),
        --(INT('Drill Size Info'!$AA$15) &amp; "." &amp; DL339),
        IF(AND((--(INT('Drill Size Info'!$AA$15) &amp; "." &amp; DL339)&gt;=--('Drill Size Info'!$AA$15)), (--(INT('Drill Size Info'!$AA$15) &amp; "." &amp; DL339)&lt;=--('Drill Size Info'!$AB$15))),
            --(INT('Drill Size Info'!$AA$15) &amp; "." &amp; DL339),
            --(INT('Drill Size Info'!$AB$15) &amp; "." &amp; DL339)
        )
    ),
    IF(DK339&lt;&gt;"",
        IF(INT('Drill Size Info'!$AA$15)=INT('Drill Size Info'!$AB$15),
            --(INT('Drill Size Info'!$AA$15) &amp; "." &amp; LEFT(DK339,3)),
            IF(AND((--(INT('Drill Size Info'!$AA$15) &amp; "." &amp; LEFT(DK339,3))&gt;=--('Drill Size Info'!$AA$15)), (--(INT('Drill Size Info'!$AA$15) &amp; "." &amp; LEFT(DK339,3))&lt;=--('Drill Size Info'!$AB$15))),
                --(INT('Drill Size Info'!$AA$15) &amp; "." &amp; LEFT(DK339,3)),
                --(INT('Drill Size Info'!$AB$15) &amp; "." &amp; LEFT(DK339,3))
            )
        ),
        "OK"
    )
)</f>
        <v>OK</v>
      </c>
      <c r="U339" s="150" t="str">
        <f>IF(DM339&lt;&gt;"",
    IF(INT('Drill Size Info'!$AA$19)=INT('Drill Size Info'!$AB$15),
        --(INT('Drill Size Info'!$AA$15) &amp; "." &amp; DM339),
        IF(AND((--(INT('Drill Size Info'!$AA$15) &amp; "." &amp; DM339)&gt;=--('Drill Size Info'!$AA$15)), (--(INT('Drill Size Info'!$AA$15) &amp; "." &amp; DM339)&lt;=--('Drill Size Info'!$AB$15))),
            --(INT('Drill Size Info'!$AA$15) &amp; "." &amp; DM339),
            --(INT('Drill Size Info'!$AB$15) &amp; "." &amp; DM339)
        )
    ),
    IF(DK339&lt;&gt;"",
        IF(INT('Drill Size Info'!$AA$15)=INT('Drill Size Info'!$AB$15),
            --(INT('Drill Size Info'!$AA$15) &amp; "." &amp; RIGHT(DK339,3)),
            IF(AND((--(INT('Drill Size Info'!$AA$15) &amp; "." &amp; RIGHT(DK339,3))&gt;=--('Drill Size Info'!$AA$15)), (--(INT('Drill Size Info'!$AA$15) &amp; "." &amp; RIGHT(DK339,3))&lt;=--('Drill Size Info'!$AB$15))),
                --(INT('Drill Size Info'!$AA$15) &amp; "." &amp; RIGHT(DK339,3)),
                --(INT('Drill Size Info'!$AB$15) &amp; "." &amp; RIGHT(DK339,3))
            )
        ),
        "N/A"
    )
)</f>
        <v>N/A</v>
      </c>
      <c r="V339" s="161"/>
      <c r="W339" s="161"/>
      <c r="X339" s="161"/>
      <c r="Y339" s="161"/>
      <c r="Z339" s="161"/>
      <c r="AA339" s="162"/>
      <c r="AB339" s="162"/>
      <c r="AC339" s="162"/>
      <c r="AD339" s="162"/>
      <c r="AE339" s="162"/>
      <c r="AF339" s="162"/>
      <c r="AG339" s="162"/>
      <c r="AH339" s="162"/>
      <c r="AI339" s="162"/>
      <c r="AJ339" s="162"/>
      <c r="AK339" s="162"/>
      <c r="AL339" s="162"/>
      <c r="AM339" s="162"/>
      <c r="AN339" s="162"/>
      <c r="AO339" s="162"/>
      <c r="AP339" s="162"/>
      <c r="AQ339" s="162"/>
      <c r="AR339" s="162"/>
      <c r="AS339" s="162"/>
      <c r="AT339" s="162"/>
      <c r="AU339" s="162"/>
      <c r="AV339" s="162"/>
      <c r="AW339" s="162"/>
      <c r="AX339" s="162"/>
      <c r="AY339" s="162"/>
      <c r="AZ339" s="162"/>
      <c r="BA339" s="162"/>
      <c r="BB339" s="163"/>
      <c r="BC339" s="163"/>
      <c r="BD339" s="163"/>
      <c r="BE339" s="164"/>
      <c r="BF339" s="165"/>
      <c r="BG339" s="162"/>
      <c r="BH339" s="162"/>
      <c r="BI339" s="164"/>
      <c r="BJ339" s="38"/>
      <c r="BK339" s="38"/>
      <c r="BL339" s="38"/>
      <c r="BM339" s="38"/>
      <c r="BN339" s="38"/>
      <c r="BO339" s="38"/>
      <c r="BP339" s="117" t="str">
        <f t="shared" si="239"/>
        <v/>
      </c>
      <c r="BQ339" s="38"/>
      <c r="BR339" s="38"/>
      <c r="BS339" s="38"/>
      <c r="BT339" s="38"/>
      <c r="BV339" s="17">
        <f t="shared" si="233"/>
        <v>0</v>
      </c>
      <c r="BW339" s="17">
        <f t="shared" si="234"/>
        <v>0</v>
      </c>
      <c r="BX339" s="17">
        <f t="shared" si="235"/>
        <v>0</v>
      </c>
      <c r="BY339" s="17">
        <f t="shared" si="236"/>
        <v>0</v>
      </c>
      <c r="BZ339" s="17">
        <f t="shared" si="237"/>
        <v>0</v>
      </c>
      <c r="CA339" s="17">
        <f t="shared" si="238"/>
        <v>0</v>
      </c>
      <c r="CB339" s="17">
        <f t="shared" si="240"/>
        <v>0</v>
      </c>
      <c r="CC339" s="17">
        <f t="shared" si="241"/>
        <v>0</v>
      </c>
      <c r="CD339" s="17">
        <f t="shared" si="242"/>
        <v>0</v>
      </c>
      <c r="CE339" s="17">
        <f t="shared" si="243"/>
        <v>0</v>
      </c>
      <c r="CF339" s="17">
        <f t="shared" si="244"/>
        <v>0</v>
      </c>
      <c r="CG339" s="17">
        <f t="shared" si="245"/>
        <v>0</v>
      </c>
      <c r="CH339" s="17">
        <f t="shared" si="246"/>
        <v>0</v>
      </c>
      <c r="CI339" s="17">
        <f t="shared" si="247"/>
        <v>0</v>
      </c>
      <c r="CJ339" s="17">
        <f t="shared" si="248"/>
        <v>0</v>
      </c>
      <c r="CK339" s="17">
        <f t="shared" si="249"/>
        <v>0</v>
      </c>
      <c r="CL339" s="17">
        <f t="shared" si="250"/>
        <v>0</v>
      </c>
      <c r="CM339" s="17">
        <f t="shared" si="251"/>
        <v>0</v>
      </c>
      <c r="CN339" s="17">
        <f t="shared" si="252"/>
        <v>0</v>
      </c>
      <c r="CO339" s="17">
        <f t="shared" si="253"/>
        <v>0</v>
      </c>
      <c r="CP339" s="17">
        <f t="shared" si="254"/>
        <v>0</v>
      </c>
      <c r="CQ339" s="17">
        <f t="shared" si="255"/>
        <v>0</v>
      </c>
      <c r="CR339" s="17">
        <f t="shared" si="256"/>
        <v>0</v>
      </c>
      <c r="CS339" s="17">
        <f t="shared" si="257"/>
        <v>0</v>
      </c>
      <c r="CT339" s="17">
        <f t="shared" si="258"/>
        <v>0</v>
      </c>
      <c r="CU339" s="17">
        <f t="shared" si="259"/>
        <v>0</v>
      </c>
      <c r="CV339" s="17">
        <f t="shared" si="260"/>
        <v>0</v>
      </c>
      <c r="CW339" s="17">
        <f t="shared" si="261"/>
        <v>0</v>
      </c>
      <c r="CX339" s="17">
        <f t="shared" si="262"/>
        <v>0</v>
      </c>
      <c r="CY339" s="17">
        <f t="shared" si="263"/>
        <v>0</v>
      </c>
      <c r="CZ339" s="17">
        <f t="shared" si="264"/>
        <v>0</v>
      </c>
      <c r="DA339" s="17">
        <f t="shared" si="265"/>
        <v>0</v>
      </c>
      <c r="DB339" s="17">
        <f t="shared" si="266"/>
        <v>0</v>
      </c>
      <c r="DC339" s="17">
        <f t="shared" si="267"/>
        <v>0</v>
      </c>
      <c r="DD339" s="17">
        <f t="shared" si="268"/>
        <v>0</v>
      </c>
      <c r="DE339" s="17">
        <f t="shared" si="269"/>
        <v>0</v>
      </c>
      <c r="DF339" s="17">
        <f t="shared" si="270"/>
        <v>0</v>
      </c>
      <c r="DG339" s="17">
        <f t="shared" si="271"/>
        <v>0</v>
      </c>
    </row>
    <row r="340" spans="2:111" ht="15" customHeight="1" x14ac:dyDescent="0.2">
      <c r="B340" s="156">
        <v>332</v>
      </c>
      <c r="C340" s="157" t="str">
        <f t="shared" si="272"/>
        <v/>
      </c>
      <c r="D340" s="158" t="str">
        <f t="shared" si="232"/>
        <v>OK</v>
      </c>
      <c r="E340" s="159" t="e">
        <f>VLOOKUP('DATA SHEET'!$B$9,'Drill Size Info'!$T$2:$U$8,2,FALSE)</f>
        <v>#N/A</v>
      </c>
      <c r="F340" s="159" t="str">
        <f t="shared" si="273"/>
        <v/>
      </c>
      <c r="G340" s="91">
        <f t="shared" si="274"/>
        <v>0</v>
      </c>
      <c r="H340" s="160" t="s">
        <v>175</v>
      </c>
      <c r="I340" s="160" t="s">
        <v>175</v>
      </c>
      <c r="J340" s="160" t="str">
        <f>IF('DATA SHEET'!$B$10="NC-50","N/A","OK")</f>
        <v>OK</v>
      </c>
      <c r="K340" s="160" t="str">
        <f>IF('DATA SHEET'!$B$10="NC-50","N/A","OK")</f>
        <v>OK</v>
      </c>
      <c r="L340" s="160" t="str">
        <f t="shared" si="275"/>
        <v>OK</v>
      </c>
      <c r="M340" s="160" t="str">
        <f t="shared" si="276"/>
        <v>OK</v>
      </c>
      <c r="N340" s="160"/>
      <c r="O340" s="160"/>
      <c r="P340" s="160"/>
      <c r="Q340" s="160"/>
      <c r="R340" s="92" t="str">
        <f>IF(DI340&lt;&gt;"",
    IF(INT('Drill Size Info'!$AA$19)=INT('Drill Size Info'!$AB$19),
        --(INT('Drill Size Info'!$AA$19) &amp; "." &amp; DI340),
        IF(AND((--(INT('Drill Size Info'!$AA$19) &amp; "." &amp; DI340)&gt;=--('Drill Size Info'!$AA$19)), (--(INT('Drill Size Info'!$AA$19) &amp; "." &amp; DI340)&lt;=--('Drill Size Info'!$AB$19))),
            --(INT('Drill Size Info'!$AA$19) &amp; "." &amp; DI340),
            --(INT('Drill Size Info'!$AB$19) &amp; "." &amp; DI340)
        )
    ),
    IF(DH340&lt;&gt;"",
        IF(INT('Drill Size Info'!$AA$19)=INT('Drill Size Info'!$AB$19),
            --(INT('Drill Size Info'!$AA$19) &amp; "." &amp; LEFT(DH340,3)),
            IF(AND((--(INT('Drill Size Info'!$AA$19) &amp; "." &amp; LEFT(DH340,3))&gt;=--('Drill Size Info'!$AA$19)), (--(INT('Drill Size Info'!$AA$19) &amp; "." &amp; LEFT(DH340,3))&lt;=--('Drill Size Info'!$AB$19))),
                --(INT('Drill Size Info'!$AA$19) &amp; "." &amp; LEFT(DH340,3)),
                --(INT('Drill Size Info'!$AB$19) &amp; "." &amp; LEFT(DH340,3))
            )
        ),
        "OK"
    )
)</f>
        <v>OK</v>
      </c>
      <c r="S340" s="150" t="str">
        <f>IF(DJ340&lt;&gt;"",
    IF(INT('Drill Size Info'!$AA$19)=INT('Drill Size Info'!$AB$19),
        --(INT('Drill Size Info'!$AA$19) &amp; "." &amp; DJ340),
        IF(AND((--(INT('Drill Size Info'!$AA$19) &amp; "." &amp; DJ340)&gt;=--('Drill Size Info'!$AA$19)), (--(INT('Drill Size Info'!$AA$19) &amp; "." &amp; DJ340)&lt;=--('Drill Size Info'!$AB$19))),
            --(INT('Drill Size Info'!$AA$19) &amp; "." &amp; DJ340),
            --(INT('Drill Size Info'!$AB$19) &amp; "." &amp; DJ340)
        )
    ),
    IF(DH340&lt;&gt;"",
        IF(INT('Drill Size Info'!$AA$19)=INT('Drill Size Info'!$AB$19),
            --(INT('Drill Size Info'!$AA$19) &amp; "." &amp; RIGHT(DH340,3)),
            IF(AND((--(INT('Drill Size Info'!$AA$19) &amp; "." &amp; RIGHT(DH340,3))&gt;=--('Drill Size Info'!$AA$19)), (--(INT('Drill Size Info'!$AA$19) &amp; "." &amp; RIGHT(DH340,3))&lt;=--('Drill Size Info'!$AB$19))),
                --(INT('Drill Size Info'!$AA$19) &amp; "." &amp; RIGHT(DH340,3)),
                --(INT('Drill Size Info'!$AB$19) &amp; "." &amp; RIGHT(DH340,3))
            )
        ),
        "N/A"
    )
)</f>
        <v>N/A</v>
      </c>
      <c r="T340" s="150" t="str">
        <f>IF(DL340&lt;&gt;"",
    IF(INT('Drill Size Info'!$AA$19)=INT('Drill Size Info'!$AB$15),
        --(INT('Drill Size Info'!$AA$15) &amp; "." &amp; DL340),
        IF(AND((--(INT('Drill Size Info'!$AA$15) &amp; "." &amp; DL340)&gt;=--('Drill Size Info'!$AA$15)), (--(INT('Drill Size Info'!$AA$15) &amp; "." &amp; DL340)&lt;=--('Drill Size Info'!$AB$15))),
            --(INT('Drill Size Info'!$AA$15) &amp; "." &amp; DL340),
            --(INT('Drill Size Info'!$AB$15) &amp; "." &amp; DL340)
        )
    ),
    IF(DK340&lt;&gt;"",
        IF(INT('Drill Size Info'!$AA$15)=INT('Drill Size Info'!$AB$15),
            --(INT('Drill Size Info'!$AA$15) &amp; "." &amp; LEFT(DK340,3)),
            IF(AND((--(INT('Drill Size Info'!$AA$15) &amp; "." &amp; LEFT(DK340,3))&gt;=--('Drill Size Info'!$AA$15)), (--(INT('Drill Size Info'!$AA$15) &amp; "." &amp; LEFT(DK340,3))&lt;=--('Drill Size Info'!$AB$15))),
                --(INT('Drill Size Info'!$AA$15) &amp; "." &amp; LEFT(DK340,3)),
                --(INT('Drill Size Info'!$AB$15) &amp; "." &amp; LEFT(DK340,3))
            )
        ),
        "OK"
    )
)</f>
        <v>OK</v>
      </c>
      <c r="U340" s="150" t="str">
        <f>IF(DM340&lt;&gt;"",
    IF(INT('Drill Size Info'!$AA$19)=INT('Drill Size Info'!$AB$15),
        --(INT('Drill Size Info'!$AA$15) &amp; "." &amp; DM340),
        IF(AND((--(INT('Drill Size Info'!$AA$15) &amp; "." &amp; DM340)&gt;=--('Drill Size Info'!$AA$15)), (--(INT('Drill Size Info'!$AA$15) &amp; "." &amp; DM340)&lt;=--('Drill Size Info'!$AB$15))),
            --(INT('Drill Size Info'!$AA$15) &amp; "." &amp; DM340),
            --(INT('Drill Size Info'!$AB$15) &amp; "." &amp; DM340)
        )
    ),
    IF(DK340&lt;&gt;"",
        IF(INT('Drill Size Info'!$AA$15)=INT('Drill Size Info'!$AB$15),
            --(INT('Drill Size Info'!$AA$15) &amp; "." &amp; RIGHT(DK340,3)),
            IF(AND((--(INT('Drill Size Info'!$AA$15) &amp; "." &amp; RIGHT(DK340,3))&gt;=--('Drill Size Info'!$AA$15)), (--(INT('Drill Size Info'!$AA$15) &amp; "." &amp; RIGHT(DK340,3))&lt;=--('Drill Size Info'!$AB$15))),
                --(INT('Drill Size Info'!$AA$15) &amp; "." &amp; RIGHT(DK340,3)),
                --(INT('Drill Size Info'!$AB$15) &amp; "." &amp; RIGHT(DK340,3))
            )
        ),
        "N/A"
    )
)</f>
        <v>N/A</v>
      </c>
      <c r="V340" s="161"/>
      <c r="W340" s="161"/>
      <c r="X340" s="161"/>
      <c r="Y340" s="161"/>
      <c r="Z340" s="161"/>
      <c r="AA340" s="162"/>
      <c r="AB340" s="162"/>
      <c r="AC340" s="162"/>
      <c r="AD340" s="162"/>
      <c r="AE340" s="162"/>
      <c r="AF340" s="162"/>
      <c r="AG340" s="162"/>
      <c r="AH340" s="162"/>
      <c r="AI340" s="162"/>
      <c r="AJ340" s="162"/>
      <c r="AK340" s="162"/>
      <c r="AL340" s="162"/>
      <c r="AM340" s="162"/>
      <c r="AN340" s="162"/>
      <c r="AO340" s="162"/>
      <c r="AP340" s="162"/>
      <c r="AQ340" s="162"/>
      <c r="AR340" s="162"/>
      <c r="AS340" s="162"/>
      <c r="AT340" s="162"/>
      <c r="AU340" s="162"/>
      <c r="AV340" s="162"/>
      <c r="AW340" s="162"/>
      <c r="AX340" s="162"/>
      <c r="AY340" s="162"/>
      <c r="AZ340" s="162"/>
      <c r="BA340" s="162"/>
      <c r="BB340" s="163"/>
      <c r="BC340" s="163"/>
      <c r="BD340" s="163"/>
      <c r="BE340" s="164"/>
      <c r="BF340" s="165"/>
      <c r="BG340" s="162"/>
      <c r="BH340" s="162"/>
      <c r="BI340" s="164"/>
      <c r="BJ340" s="38"/>
      <c r="BK340" s="38"/>
      <c r="BL340" s="38"/>
      <c r="BM340" s="38"/>
      <c r="BN340" s="38"/>
      <c r="BO340" s="38"/>
      <c r="BP340" s="117" t="str">
        <f t="shared" si="239"/>
        <v/>
      </c>
      <c r="BQ340" s="38"/>
      <c r="BR340" s="38"/>
      <c r="BS340" s="38"/>
      <c r="BT340" s="38"/>
      <c r="BV340" s="17">
        <f t="shared" si="233"/>
        <v>0</v>
      </c>
      <c r="BW340" s="17">
        <f t="shared" si="234"/>
        <v>0</v>
      </c>
      <c r="BX340" s="17">
        <f t="shared" si="235"/>
        <v>0</v>
      </c>
      <c r="BY340" s="17">
        <f t="shared" si="236"/>
        <v>0</v>
      </c>
      <c r="BZ340" s="17">
        <f t="shared" si="237"/>
        <v>0</v>
      </c>
      <c r="CA340" s="17">
        <f t="shared" si="238"/>
        <v>0</v>
      </c>
      <c r="CB340" s="17">
        <f t="shared" si="240"/>
        <v>0</v>
      </c>
      <c r="CC340" s="17">
        <f t="shared" si="241"/>
        <v>0</v>
      </c>
      <c r="CD340" s="17">
        <f t="shared" si="242"/>
        <v>0</v>
      </c>
      <c r="CE340" s="17">
        <f t="shared" si="243"/>
        <v>0</v>
      </c>
      <c r="CF340" s="17">
        <f t="shared" si="244"/>
        <v>0</v>
      </c>
      <c r="CG340" s="17">
        <f t="shared" si="245"/>
        <v>0</v>
      </c>
      <c r="CH340" s="17">
        <f t="shared" si="246"/>
        <v>0</v>
      </c>
      <c r="CI340" s="17">
        <f t="shared" si="247"/>
        <v>0</v>
      </c>
      <c r="CJ340" s="17">
        <f t="shared" si="248"/>
        <v>0</v>
      </c>
      <c r="CK340" s="17">
        <f t="shared" si="249"/>
        <v>0</v>
      </c>
      <c r="CL340" s="17">
        <f t="shared" si="250"/>
        <v>0</v>
      </c>
      <c r="CM340" s="17">
        <f t="shared" si="251"/>
        <v>0</v>
      </c>
      <c r="CN340" s="17">
        <f t="shared" si="252"/>
        <v>0</v>
      </c>
      <c r="CO340" s="17">
        <f t="shared" si="253"/>
        <v>0</v>
      </c>
      <c r="CP340" s="17">
        <f t="shared" si="254"/>
        <v>0</v>
      </c>
      <c r="CQ340" s="17">
        <f t="shared" si="255"/>
        <v>0</v>
      </c>
      <c r="CR340" s="17">
        <f t="shared" si="256"/>
        <v>0</v>
      </c>
      <c r="CS340" s="17">
        <f t="shared" si="257"/>
        <v>0</v>
      </c>
      <c r="CT340" s="17">
        <f t="shared" si="258"/>
        <v>0</v>
      </c>
      <c r="CU340" s="17">
        <f t="shared" si="259"/>
        <v>0</v>
      </c>
      <c r="CV340" s="17">
        <f t="shared" si="260"/>
        <v>0</v>
      </c>
      <c r="CW340" s="17">
        <f t="shared" si="261"/>
        <v>0</v>
      </c>
      <c r="CX340" s="17">
        <f t="shared" si="262"/>
        <v>0</v>
      </c>
      <c r="CY340" s="17">
        <f t="shared" si="263"/>
        <v>0</v>
      </c>
      <c r="CZ340" s="17">
        <f t="shared" si="264"/>
        <v>0</v>
      </c>
      <c r="DA340" s="17">
        <f t="shared" si="265"/>
        <v>0</v>
      </c>
      <c r="DB340" s="17">
        <f t="shared" si="266"/>
        <v>0</v>
      </c>
      <c r="DC340" s="17">
        <f t="shared" si="267"/>
        <v>0</v>
      </c>
      <c r="DD340" s="17">
        <f t="shared" si="268"/>
        <v>0</v>
      </c>
      <c r="DE340" s="17">
        <f t="shared" si="269"/>
        <v>0</v>
      </c>
      <c r="DF340" s="17">
        <f t="shared" si="270"/>
        <v>0</v>
      </c>
      <c r="DG340" s="17">
        <f t="shared" si="271"/>
        <v>0</v>
      </c>
    </row>
    <row r="341" spans="2:111" ht="15" customHeight="1" x14ac:dyDescent="0.2">
      <c r="B341" s="156">
        <v>333</v>
      </c>
      <c r="C341" s="157" t="str">
        <f t="shared" si="272"/>
        <v/>
      </c>
      <c r="D341" s="158" t="str">
        <f t="shared" si="232"/>
        <v>OK</v>
      </c>
      <c r="E341" s="159" t="e">
        <f>VLOOKUP('DATA SHEET'!$B$9,'Drill Size Info'!$T$2:$U$8,2,FALSE)</f>
        <v>#N/A</v>
      </c>
      <c r="F341" s="159" t="str">
        <f t="shared" si="273"/>
        <v/>
      </c>
      <c r="G341" s="91">
        <f t="shared" si="274"/>
        <v>0</v>
      </c>
      <c r="H341" s="160" t="s">
        <v>175</v>
      </c>
      <c r="I341" s="160" t="s">
        <v>175</v>
      </c>
      <c r="J341" s="160" t="str">
        <f>IF('DATA SHEET'!$B$10="NC-50","N/A","OK")</f>
        <v>OK</v>
      </c>
      <c r="K341" s="160" t="str">
        <f>IF('DATA SHEET'!$B$10="NC-50","N/A","OK")</f>
        <v>OK</v>
      </c>
      <c r="L341" s="160" t="str">
        <f t="shared" si="275"/>
        <v>OK</v>
      </c>
      <c r="M341" s="160" t="str">
        <f t="shared" si="276"/>
        <v>OK</v>
      </c>
      <c r="N341" s="160"/>
      <c r="O341" s="160"/>
      <c r="P341" s="160"/>
      <c r="Q341" s="160"/>
      <c r="R341" s="92" t="str">
        <f>IF(DI341&lt;&gt;"",
    IF(INT('Drill Size Info'!$AA$19)=INT('Drill Size Info'!$AB$19),
        --(INT('Drill Size Info'!$AA$19) &amp; "." &amp; DI341),
        IF(AND((--(INT('Drill Size Info'!$AA$19) &amp; "." &amp; DI341)&gt;=--('Drill Size Info'!$AA$19)), (--(INT('Drill Size Info'!$AA$19) &amp; "." &amp; DI341)&lt;=--('Drill Size Info'!$AB$19))),
            --(INT('Drill Size Info'!$AA$19) &amp; "." &amp; DI341),
            --(INT('Drill Size Info'!$AB$19) &amp; "." &amp; DI341)
        )
    ),
    IF(DH341&lt;&gt;"",
        IF(INT('Drill Size Info'!$AA$19)=INT('Drill Size Info'!$AB$19),
            --(INT('Drill Size Info'!$AA$19) &amp; "." &amp; LEFT(DH341,3)),
            IF(AND((--(INT('Drill Size Info'!$AA$19) &amp; "." &amp; LEFT(DH341,3))&gt;=--('Drill Size Info'!$AA$19)), (--(INT('Drill Size Info'!$AA$19) &amp; "." &amp; LEFT(DH341,3))&lt;=--('Drill Size Info'!$AB$19))),
                --(INT('Drill Size Info'!$AA$19) &amp; "." &amp; LEFT(DH341,3)),
                --(INT('Drill Size Info'!$AB$19) &amp; "." &amp; LEFT(DH341,3))
            )
        ),
        "OK"
    )
)</f>
        <v>OK</v>
      </c>
      <c r="S341" s="150" t="str">
        <f>IF(DJ341&lt;&gt;"",
    IF(INT('Drill Size Info'!$AA$19)=INT('Drill Size Info'!$AB$19),
        --(INT('Drill Size Info'!$AA$19) &amp; "." &amp; DJ341),
        IF(AND((--(INT('Drill Size Info'!$AA$19) &amp; "." &amp; DJ341)&gt;=--('Drill Size Info'!$AA$19)), (--(INT('Drill Size Info'!$AA$19) &amp; "." &amp; DJ341)&lt;=--('Drill Size Info'!$AB$19))),
            --(INT('Drill Size Info'!$AA$19) &amp; "." &amp; DJ341),
            --(INT('Drill Size Info'!$AB$19) &amp; "." &amp; DJ341)
        )
    ),
    IF(DH341&lt;&gt;"",
        IF(INT('Drill Size Info'!$AA$19)=INT('Drill Size Info'!$AB$19),
            --(INT('Drill Size Info'!$AA$19) &amp; "." &amp; RIGHT(DH341,3)),
            IF(AND((--(INT('Drill Size Info'!$AA$19) &amp; "." &amp; RIGHT(DH341,3))&gt;=--('Drill Size Info'!$AA$19)), (--(INT('Drill Size Info'!$AA$19) &amp; "." &amp; RIGHT(DH341,3))&lt;=--('Drill Size Info'!$AB$19))),
                --(INT('Drill Size Info'!$AA$19) &amp; "." &amp; RIGHT(DH341,3)),
                --(INT('Drill Size Info'!$AB$19) &amp; "." &amp; RIGHT(DH341,3))
            )
        ),
        "N/A"
    )
)</f>
        <v>N/A</v>
      </c>
      <c r="T341" s="150" t="str">
        <f>IF(DL341&lt;&gt;"",
    IF(INT('Drill Size Info'!$AA$19)=INT('Drill Size Info'!$AB$15),
        --(INT('Drill Size Info'!$AA$15) &amp; "." &amp; DL341),
        IF(AND((--(INT('Drill Size Info'!$AA$15) &amp; "." &amp; DL341)&gt;=--('Drill Size Info'!$AA$15)), (--(INT('Drill Size Info'!$AA$15) &amp; "." &amp; DL341)&lt;=--('Drill Size Info'!$AB$15))),
            --(INT('Drill Size Info'!$AA$15) &amp; "." &amp; DL341),
            --(INT('Drill Size Info'!$AB$15) &amp; "." &amp; DL341)
        )
    ),
    IF(DK341&lt;&gt;"",
        IF(INT('Drill Size Info'!$AA$15)=INT('Drill Size Info'!$AB$15),
            --(INT('Drill Size Info'!$AA$15) &amp; "." &amp; LEFT(DK341,3)),
            IF(AND((--(INT('Drill Size Info'!$AA$15) &amp; "." &amp; LEFT(DK341,3))&gt;=--('Drill Size Info'!$AA$15)), (--(INT('Drill Size Info'!$AA$15) &amp; "." &amp; LEFT(DK341,3))&lt;=--('Drill Size Info'!$AB$15))),
                --(INT('Drill Size Info'!$AA$15) &amp; "." &amp; LEFT(DK341,3)),
                --(INT('Drill Size Info'!$AB$15) &amp; "." &amp; LEFT(DK341,3))
            )
        ),
        "OK"
    )
)</f>
        <v>OK</v>
      </c>
      <c r="U341" s="150" t="str">
        <f>IF(DM341&lt;&gt;"",
    IF(INT('Drill Size Info'!$AA$19)=INT('Drill Size Info'!$AB$15),
        --(INT('Drill Size Info'!$AA$15) &amp; "." &amp; DM341),
        IF(AND((--(INT('Drill Size Info'!$AA$15) &amp; "." &amp; DM341)&gt;=--('Drill Size Info'!$AA$15)), (--(INT('Drill Size Info'!$AA$15) &amp; "." &amp; DM341)&lt;=--('Drill Size Info'!$AB$15))),
            --(INT('Drill Size Info'!$AA$15) &amp; "." &amp; DM341),
            --(INT('Drill Size Info'!$AB$15) &amp; "." &amp; DM341)
        )
    ),
    IF(DK341&lt;&gt;"",
        IF(INT('Drill Size Info'!$AA$15)=INT('Drill Size Info'!$AB$15),
            --(INT('Drill Size Info'!$AA$15) &amp; "." &amp; RIGHT(DK341,3)),
            IF(AND((--(INT('Drill Size Info'!$AA$15) &amp; "." &amp; RIGHT(DK341,3))&gt;=--('Drill Size Info'!$AA$15)), (--(INT('Drill Size Info'!$AA$15) &amp; "." &amp; RIGHT(DK341,3))&lt;=--('Drill Size Info'!$AB$15))),
                --(INT('Drill Size Info'!$AA$15) &amp; "." &amp; RIGHT(DK341,3)),
                --(INT('Drill Size Info'!$AB$15) &amp; "." &amp; RIGHT(DK341,3))
            )
        ),
        "N/A"
    )
)</f>
        <v>N/A</v>
      </c>
      <c r="V341" s="161"/>
      <c r="W341" s="161"/>
      <c r="X341" s="161"/>
      <c r="Y341" s="161"/>
      <c r="Z341" s="161"/>
      <c r="AA341" s="162"/>
      <c r="AB341" s="162"/>
      <c r="AC341" s="162"/>
      <c r="AD341" s="162"/>
      <c r="AE341" s="162"/>
      <c r="AF341" s="162"/>
      <c r="AG341" s="162"/>
      <c r="AH341" s="162"/>
      <c r="AI341" s="162"/>
      <c r="AJ341" s="162"/>
      <c r="AK341" s="162"/>
      <c r="AL341" s="162"/>
      <c r="AM341" s="162"/>
      <c r="AN341" s="162"/>
      <c r="AO341" s="162"/>
      <c r="AP341" s="162"/>
      <c r="AQ341" s="162"/>
      <c r="AR341" s="162"/>
      <c r="AS341" s="162"/>
      <c r="AT341" s="162"/>
      <c r="AU341" s="162"/>
      <c r="AV341" s="162"/>
      <c r="AW341" s="162"/>
      <c r="AX341" s="162"/>
      <c r="AY341" s="162"/>
      <c r="AZ341" s="162"/>
      <c r="BA341" s="162"/>
      <c r="BB341" s="163"/>
      <c r="BC341" s="163"/>
      <c r="BD341" s="163"/>
      <c r="BE341" s="164"/>
      <c r="BF341" s="165"/>
      <c r="BG341" s="162"/>
      <c r="BH341" s="162"/>
      <c r="BI341" s="164"/>
      <c r="BJ341" s="38"/>
      <c r="BK341" s="38"/>
      <c r="BL341" s="38"/>
      <c r="BM341" s="38"/>
      <c r="BN341" s="38"/>
      <c r="BO341" s="38"/>
      <c r="BP341" s="117" t="str">
        <f t="shared" si="239"/>
        <v/>
      </c>
      <c r="BQ341" s="38"/>
      <c r="BR341" s="38"/>
      <c r="BS341" s="38"/>
      <c r="BT341" s="38"/>
      <c r="BV341" s="17">
        <f t="shared" si="233"/>
        <v>0</v>
      </c>
      <c r="BW341" s="17">
        <f t="shared" si="234"/>
        <v>0</v>
      </c>
      <c r="BX341" s="17">
        <f t="shared" si="235"/>
        <v>0</v>
      </c>
      <c r="BY341" s="17">
        <f t="shared" si="236"/>
        <v>0</v>
      </c>
      <c r="BZ341" s="17">
        <f t="shared" si="237"/>
        <v>0</v>
      </c>
      <c r="CA341" s="17">
        <f t="shared" si="238"/>
        <v>0</v>
      </c>
      <c r="CB341" s="17">
        <f t="shared" si="240"/>
        <v>0</v>
      </c>
      <c r="CC341" s="17">
        <f t="shared" si="241"/>
        <v>0</v>
      </c>
      <c r="CD341" s="17">
        <f t="shared" si="242"/>
        <v>0</v>
      </c>
      <c r="CE341" s="17">
        <f t="shared" si="243"/>
        <v>0</v>
      </c>
      <c r="CF341" s="17">
        <f t="shared" si="244"/>
        <v>0</v>
      </c>
      <c r="CG341" s="17">
        <f t="shared" si="245"/>
        <v>0</v>
      </c>
      <c r="CH341" s="17">
        <f t="shared" si="246"/>
        <v>0</v>
      </c>
      <c r="CI341" s="17">
        <f t="shared" si="247"/>
        <v>0</v>
      </c>
      <c r="CJ341" s="17">
        <f t="shared" si="248"/>
        <v>0</v>
      </c>
      <c r="CK341" s="17">
        <f t="shared" si="249"/>
        <v>0</v>
      </c>
      <c r="CL341" s="17">
        <f t="shared" si="250"/>
        <v>0</v>
      </c>
      <c r="CM341" s="17">
        <f t="shared" si="251"/>
        <v>0</v>
      </c>
      <c r="CN341" s="17">
        <f t="shared" si="252"/>
        <v>0</v>
      </c>
      <c r="CO341" s="17">
        <f t="shared" si="253"/>
        <v>0</v>
      </c>
      <c r="CP341" s="17">
        <f t="shared" si="254"/>
        <v>0</v>
      </c>
      <c r="CQ341" s="17">
        <f t="shared" si="255"/>
        <v>0</v>
      </c>
      <c r="CR341" s="17">
        <f t="shared" si="256"/>
        <v>0</v>
      </c>
      <c r="CS341" s="17">
        <f t="shared" si="257"/>
        <v>0</v>
      </c>
      <c r="CT341" s="17">
        <f t="shared" si="258"/>
        <v>0</v>
      </c>
      <c r="CU341" s="17">
        <f t="shared" si="259"/>
        <v>0</v>
      </c>
      <c r="CV341" s="17">
        <f t="shared" si="260"/>
        <v>0</v>
      </c>
      <c r="CW341" s="17">
        <f t="shared" si="261"/>
        <v>0</v>
      </c>
      <c r="CX341" s="17">
        <f t="shared" si="262"/>
        <v>0</v>
      </c>
      <c r="CY341" s="17">
        <f t="shared" si="263"/>
        <v>0</v>
      </c>
      <c r="CZ341" s="17">
        <f t="shared" si="264"/>
        <v>0</v>
      </c>
      <c r="DA341" s="17">
        <f t="shared" si="265"/>
        <v>0</v>
      </c>
      <c r="DB341" s="17">
        <f t="shared" si="266"/>
        <v>0</v>
      </c>
      <c r="DC341" s="17">
        <f t="shared" si="267"/>
        <v>0</v>
      </c>
      <c r="DD341" s="17">
        <f t="shared" si="268"/>
        <v>0</v>
      </c>
      <c r="DE341" s="17">
        <f t="shared" si="269"/>
        <v>0</v>
      </c>
      <c r="DF341" s="17">
        <f t="shared" si="270"/>
        <v>0</v>
      </c>
      <c r="DG341" s="17">
        <f t="shared" si="271"/>
        <v>0</v>
      </c>
    </row>
    <row r="342" spans="2:111" ht="15" customHeight="1" x14ac:dyDescent="0.2">
      <c r="B342" s="156">
        <v>334</v>
      </c>
      <c r="C342" s="157" t="str">
        <f t="shared" si="272"/>
        <v/>
      </c>
      <c r="D342" s="158" t="str">
        <f t="shared" si="232"/>
        <v>OK</v>
      </c>
      <c r="E342" s="159" t="e">
        <f>VLOOKUP('DATA SHEET'!$B$9,'Drill Size Info'!$T$2:$U$8,2,FALSE)</f>
        <v>#N/A</v>
      </c>
      <c r="F342" s="159" t="str">
        <f t="shared" si="273"/>
        <v/>
      </c>
      <c r="G342" s="91">
        <f t="shared" si="274"/>
        <v>0</v>
      </c>
      <c r="H342" s="160" t="s">
        <v>175</v>
      </c>
      <c r="I342" s="160" t="s">
        <v>175</v>
      </c>
      <c r="J342" s="160" t="str">
        <f>IF('DATA SHEET'!$B$10="NC-50","N/A","OK")</f>
        <v>OK</v>
      </c>
      <c r="K342" s="160" t="str">
        <f>IF('DATA SHEET'!$B$10="NC-50","N/A","OK")</f>
        <v>OK</v>
      </c>
      <c r="L342" s="160" t="str">
        <f t="shared" si="275"/>
        <v>OK</v>
      </c>
      <c r="M342" s="160" t="str">
        <f t="shared" si="276"/>
        <v>OK</v>
      </c>
      <c r="N342" s="160"/>
      <c r="O342" s="160"/>
      <c r="P342" s="160"/>
      <c r="Q342" s="160"/>
      <c r="R342" s="92" t="str">
        <f>IF(DI342&lt;&gt;"",
    IF(INT('Drill Size Info'!$AA$19)=INT('Drill Size Info'!$AB$19),
        --(INT('Drill Size Info'!$AA$19) &amp; "." &amp; DI342),
        IF(AND((--(INT('Drill Size Info'!$AA$19) &amp; "." &amp; DI342)&gt;=--('Drill Size Info'!$AA$19)), (--(INT('Drill Size Info'!$AA$19) &amp; "." &amp; DI342)&lt;=--('Drill Size Info'!$AB$19))),
            --(INT('Drill Size Info'!$AA$19) &amp; "." &amp; DI342),
            --(INT('Drill Size Info'!$AB$19) &amp; "." &amp; DI342)
        )
    ),
    IF(DH342&lt;&gt;"",
        IF(INT('Drill Size Info'!$AA$19)=INT('Drill Size Info'!$AB$19),
            --(INT('Drill Size Info'!$AA$19) &amp; "." &amp; LEFT(DH342,3)),
            IF(AND((--(INT('Drill Size Info'!$AA$19) &amp; "." &amp; LEFT(DH342,3))&gt;=--('Drill Size Info'!$AA$19)), (--(INT('Drill Size Info'!$AA$19) &amp; "." &amp; LEFT(DH342,3))&lt;=--('Drill Size Info'!$AB$19))),
                --(INT('Drill Size Info'!$AA$19) &amp; "." &amp; LEFT(DH342,3)),
                --(INT('Drill Size Info'!$AB$19) &amp; "." &amp; LEFT(DH342,3))
            )
        ),
        "OK"
    )
)</f>
        <v>OK</v>
      </c>
      <c r="S342" s="150" t="str">
        <f>IF(DJ342&lt;&gt;"",
    IF(INT('Drill Size Info'!$AA$19)=INT('Drill Size Info'!$AB$19),
        --(INT('Drill Size Info'!$AA$19) &amp; "." &amp; DJ342),
        IF(AND((--(INT('Drill Size Info'!$AA$19) &amp; "." &amp; DJ342)&gt;=--('Drill Size Info'!$AA$19)), (--(INT('Drill Size Info'!$AA$19) &amp; "." &amp; DJ342)&lt;=--('Drill Size Info'!$AB$19))),
            --(INT('Drill Size Info'!$AA$19) &amp; "." &amp; DJ342),
            --(INT('Drill Size Info'!$AB$19) &amp; "." &amp; DJ342)
        )
    ),
    IF(DH342&lt;&gt;"",
        IF(INT('Drill Size Info'!$AA$19)=INT('Drill Size Info'!$AB$19),
            --(INT('Drill Size Info'!$AA$19) &amp; "." &amp; RIGHT(DH342,3)),
            IF(AND((--(INT('Drill Size Info'!$AA$19) &amp; "." &amp; RIGHT(DH342,3))&gt;=--('Drill Size Info'!$AA$19)), (--(INT('Drill Size Info'!$AA$19) &amp; "." &amp; RIGHT(DH342,3))&lt;=--('Drill Size Info'!$AB$19))),
                --(INT('Drill Size Info'!$AA$19) &amp; "." &amp; RIGHT(DH342,3)),
                --(INT('Drill Size Info'!$AB$19) &amp; "." &amp; RIGHT(DH342,3))
            )
        ),
        "N/A"
    )
)</f>
        <v>N/A</v>
      </c>
      <c r="T342" s="150" t="str">
        <f>IF(DL342&lt;&gt;"",
    IF(INT('Drill Size Info'!$AA$19)=INT('Drill Size Info'!$AB$15),
        --(INT('Drill Size Info'!$AA$15) &amp; "." &amp; DL342),
        IF(AND((--(INT('Drill Size Info'!$AA$15) &amp; "." &amp; DL342)&gt;=--('Drill Size Info'!$AA$15)), (--(INT('Drill Size Info'!$AA$15) &amp; "." &amp; DL342)&lt;=--('Drill Size Info'!$AB$15))),
            --(INT('Drill Size Info'!$AA$15) &amp; "." &amp; DL342),
            --(INT('Drill Size Info'!$AB$15) &amp; "." &amp; DL342)
        )
    ),
    IF(DK342&lt;&gt;"",
        IF(INT('Drill Size Info'!$AA$15)=INT('Drill Size Info'!$AB$15),
            --(INT('Drill Size Info'!$AA$15) &amp; "." &amp; LEFT(DK342,3)),
            IF(AND((--(INT('Drill Size Info'!$AA$15) &amp; "." &amp; LEFT(DK342,3))&gt;=--('Drill Size Info'!$AA$15)), (--(INT('Drill Size Info'!$AA$15) &amp; "." &amp; LEFT(DK342,3))&lt;=--('Drill Size Info'!$AB$15))),
                --(INT('Drill Size Info'!$AA$15) &amp; "." &amp; LEFT(DK342,3)),
                --(INT('Drill Size Info'!$AB$15) &amp; "." &amp; LEFT(DK342,3))
            )
        ),
        "OK"
    )
)</f>
        <v>OK</v>
      </c>
      <c r="U342" s="150" t="str">
        <f>IF(DM342&lt;&gt;"",
    IF(INT('Drill Size Info'!$AA$19)=INT('Drill Size Info'!$AB$15),
        --(INT('Drill Size Info'!$AA$15) &amp; "." &amp; DM342),
        IF(AND((--(INT('Drill Size Info'!$AA$15) &amp; "." &amp; DM342)&gt;=--('Drill Size Info'!$AA$15)), (--(INT('Drill Size Info'!$AA$15) &amp; "." &amp; DM342)&lt;=--('Drill Size Info'!$AB$15))),
            --(INT('Drill Size Info'!$AA$15) &amp; "." &amp; DM342),
            --(INT('Drill Size Info'!$AB$15) &amp; "." &amp; DM342)
        )
    ),
    IF(DK342&lt;&gt;"",
        IF(INT('Drill Size Info'!$AA$15)=INT('Drill Size Info'!$AB$15),
            --(INT('Drill Size Info'!$AA$15) &amp; "." &amp; RIGHT(DK342,3)),
            IF(AND((--(INT('Drill Size Info'!$AA$15) &amp; "." &amp; RIGHT(DK342,3))&gt;=--('Drill Size Info'!$AA$15)), (--(INT('Drill Size Info'!$AA$15) &amp; "." &amp; RIGHT(DK342,3))&lt;=--('Drill Size Info'!$AB$15))),
                --(INT('Drill Size Info'!$AA$15) &amp; "." &amp; RIGHT(DK342,3)),
                --(INT('Drill Size Info'!$AB$15) &amp; "." &amp; RIGHT(DK342,3))
            )
        ),
        "N/A"
    )
)</f>
        <v>N/A</v>
      </c>
      <c r="V342" s="161"/>
      <c r="W342" s="161"/>
      <c r="X342" s="161"/>
      <c r="Y342" s="161"/>
      <c r="Z342" s="161"/>
      <c r="AA342" s="162"/>
      <c r="AB342" s="162"/>
      <c r="AC342" s="162"/>
      <c r="AD342" s="162"/>
      <c r="AE342" s="162"/>
      <c r="AF342" s="162"/>
      <c r="AG342" s="162"/>
      <c r="AH342" s="162"/>
      <c r="AI342" s="162"/>
      <c r="AJ342" s="162"/>
      <c r="AK342" s="162"/>
      <c r="AL342" s="162"/>
      <c r="AM342" s="162"/>
      <c r="AN342" s="162"/>
      <c r="AO342" s="162"/>
      <c r="AP342" s="162"/>
      <c r="AQ342" s="162"/>
      <c r="AR342" s="162"/>
      <c r="AS342" s="162"/>
      <c r="AT342" s="162"/>
      <c r="AU342" s="162"/>
      <c r="AV342" s="162"/>
      <c r="AW342" s="162"/>
      <c r="AX342" s="162"/>
      <c r="AY342" s="162"/>
      <c r="AZ342" s="162"/>
      <c r="BA342" s="162"/>
      <c r="BB342" s="163"/>
      <c r="BC342" s="163"/>
      <c r="BD342" s="163"/>
      <c r="BE342" s="164"/>
      <c r="BF342" s="165"/>
      <c r="BG342" s="162"/>
      <c r="BH342" s="162"/>
      <c r="BI342" s="164"/>
      <c r="BJ342" s="38"/>
      <c r="BK342" s="38"/>
      <c r="BL342" s="38"/>
      <c r="BM342" s="38"/>
      <c r="BN342" s="38"/>
      <c r="BO342" s="38"/>
      <c r="BP342" s="117" t="str">
        <f t="shared" si="239"/>
        <v/>
      </c>
      <c r="BQ342" s="38"/>
      <c r="BR342" s="38"/>
      <c r="BS342" s="38"/>
      <c r="BT342" s="38"/>
      <c r="BV342" s="17">
        <f t="shared" si="233"/>
        <v>0</v>
      </c>
      <c r="BW342" s="17">
        <f t="shared" si="234"/>
        <v>0</v>
      </c>
      <c r="BX342" s="17">
        <f t="shared" si="235"/>
        <v>0</v>
      </c>
      <c r="BY342" s="17">
        <f t="shared" si="236"/>
        <v>0</v>
      </c>
      <c r="BZ342" s="17">
        <f t="shared" si="237"/>
        <v>0</v>
      </c>
      <c r="CA342" s="17">
        <f t="shared" si="238"/>
        <v>0</v>
      </c>
      <c r="CB342" s="17">
        <f t="shared" si="240"/>
        <v>0</v>
      </c>
      <c r="CC342" s="17">
        <f t="shared" si="241"/>
        <v>0</v>
      </c>
      <c r="CD342" s="17">
        <f t="shared" si="242"/>
        <v>0</v>
      </c>
      <c r="CE342" s="17">
        <f t="shared" si="243"/>
        <v>0</v>
      </c>
      <c r="CF342" s="17">
        <f t="shared" si="244"/>
        <v>0</v>
      </c>
      <c r="CG342" s="17">
        <f t="shared" si="245"/>
        <v>0</v>
      </c>
      <c r="CH342" s="17">
        <f t="shared" si="246"/>
        <v>0</v>
      </c>
      <c r="CI342" s="17">
        <f t="shared" si="247"/>
        <v>0</v>
      </c>
      <c r="CJ342" s="17">
        <f t="shared" si="248"/>
        <v>0</v>
      </c>
      <c r="CK342" s="17">
        <f t="shared" si="249"/>
        <v>0</v>
      </c>
      <c r="CL342" s="17">
        <f t="shared" si="250"/>
        <v>0</v>
      </c>
      <c r="CM342" s="17">
        <f t="shared" si="251"/>
        <v>0</v>
      </c>
      <c r="CN342" s="17">
        <f t="shared" si="252"/>
        <v>0</v>
      </c>
      <c r="CO342" s="17">
        <f t="shared" si="253"/>
        <v>0</v>
      </c>
      <c r="CP342" s="17">
        <f t="shared" si="254"/>
        <v>0</v>
      </c>
      <c r="CQ342" s="17">
        <f t="shared" si="255"/>
        <v>0</v>
      </c>
      <c r="CR342" s="17">
        <f t="shared" si="256"/>
        <v>0</v>
      </c>
      <c r="CS342" s="17">
        <f t="shared" si="257"/>
        <v>0</v>
      </c>
      <c r="CT342" s="17">
        <f t="shared" si="258"/>
        <v>0</v>
      </c>
      <c r="CU342" s="17">
        <f t="shared" si="259"/>
        <v>0</v>
      </c>
      <c r="CV342" s="17">
        <f t="shared" si="260"/>
        <v>0</v>
      </c>
      <c r="CW342" s="17">
        <f t="shared" si="261"/>
        <v>0</v>
      </c>
      <c r="CX342" s="17">
        <f t="shared" si="262"/>
        <v>0</v>
      </c>
      <c r="CY342" s="17">
        <f t="shared" si="263"/>
        <v>0</v>
      </c>
      <c r="CZ342" s="17">
        <f t="shared" si="264"/>
        <v>0</v>
      </c>
      <c r="DA342" s="17">
        <f t="shared" si="265"/>
        <v>0</v>
      </c>
      <c r="DB342" s="17">
        <f t="shared" si="266"/>
        <v>0</v>
      </c>
      <c r="DC342" s="17">
        <f t="shared" si="267"/>
        <v>0</v>
      </c>
      <c r="DD342" s="17">
        <f t="shared" si="268"/>
        <v>0</v>
      </c>
      <c r="DE342" s="17">
        <f t="shared" si="269"/>
        <v>0</v>
      </c>
      <c r="DF342" s="17">
        <f t="shared" si="270"/>
        <v>0</v>
      </c>
      <c r="DG342" s="17">
        <f t="shared" si="271"/>
        <v>0</v>
      </c>
    </row>
    <row r="343" spans="2:111" ht="15" customHeight="1" x14ac:dyDescent="0.2">
      <c r="B343" s="156">
        <v>335</v>
      </c>
      <c r="C343" s="157" t="str">
        <f t="shared" si="272"/>
        <v/>
      </c>
      <c r="D343" s="158" t="str">
        <f t="shared" si="232"/>
        <v>OK</v>
      </c>
      <c r="E343" s="159" t="e">
        <f>VLOOKUP('DATA SHEET'!$B$9,'Drill Size Info'!$T$2:$U$8,2,FALSE)</f>
        <v>#N/A</v>
      </c>
      <c r="F343" s="159" t="str">
        <f t="shared" si="273"/>
        <v/>
      </c>
      <c r="G343" s="91">
        <f t="shared" si="274"/>
        <v>0</v>
      </c>
      <c r="H343" s="160" t="s">
        <v>175</v>
      </c>
      <c r="I343" s="160" t="s">
        <v>175</v>
      </c>
      <c r="J343" s="160" t="str">
        <f>IF('DATA SHEET'!$B$10="NC-50","N/A","OK")</f>
        <v>OK</v>
      </c>
      <c r="K343" s="160" t="str">
        <f>IF('DATA SHEET'!$B$10="NC-50","N/A","OK")</f>
        <v>OK</v>
      </c>
      <c r="L343" s="160" t="str">
        <f t="shared" si="275"/>
        <v>OK</v>
      </c>
      <c r="M343" s="160" t="str">
        <f t="shared" si="276"/>
        <v>OK</v>
      </c>
      <c r="N343" s="160"/>
      <c r="O343" s="160"/>
      <c r="P343" s="160"/>
      <c r="Q343" s="160"/>
      <c r="R343" s="92" t="str">
        <f>IF(DI343&lt;&gt;"",
    IF(INT('Drill Size Info'!$AA$19)=INT('Drill Size Info'!$AB$19),
        --(INT('Drill Size Info'!$AA$19) &amp; "." &amp; DI343),
        IF(AND((--(INT('Drill Size Info'!$AA$19) &amp; "." &amp; DI343)&gt;=--('Drill Size Info'!$AA$19)), (--(INT('Drill Size Info'!$AA$19) &amp; "." &amp; DI343)&lt;=--('Drill Size Info'!$AB$19))),
            --(INT('Drill Size Info'!$AA$19) &amp; "." &amp; DI343),
            --(INT('Drill Size Info'!$AB$19) &amp; "." &amp; DI343)
        )
    ),
    IF(DH343&lt;&gt;"",
        IF(INT('Drill Size Info'!$AA$19)=INT('Drill Size Info'!$AB$19),
            --(INT('Drill Size Info'!$AA$19) &amp; "." &amp; LEFT(DH343,3)),
            IF(AND((--(INT('Drill Size Info'!$AA$19) &amp; "." &amp; LEFT(DH343,3))&gt;=--('Drill Size Info'!$AA$19)), (--(INT('Drill Size Info'!$AA$19) &amp; "." &amp; LEFT(DH343,3))&lt;=--('Drill Size Info'!$AB$19))),
                --(INT('Drill Size Info'!$AA$19) &amp; "." &amp; LEFT(DH343,3)),
                --(INT('Drill Size Info'!$AB$19) &amp; "." &amp; LEFT(DH343,3))
            )
        ),
        "OK"
    )
)</f>
        <v>OK</v>
      </c>
      <c r="S343" s="150" t="str">
        <f>IF(DJ343&lt;&gt;"",
    IF(INT('Drill Size Info'!$AA$19)=INT('Drill Size Info'!$AB$19),
        --(INT('Drill Size Info'!$AA$19) &amp; "." &amp; DJ343),
        IF(AND((--(INT('Drill Size Info'!$AA$19) &amp; "." &amp; DJ343)&gt;=--('Drill Size Info'!$AA$19)), (--(INT('Drill Size Info'!$AA$19) &amp; "." &amp; DJ343)&lt;=--('Drill Size Info'!$AB$19))),
            --(INT('Drill Size Info'!$AA$19) &amp; "." &amp; DJ343),
            --(INT('Drill Size Info'!$AB$19) &amp; "." &amp; DJ343)
        )
    ),
    IF(DH343&lt;&gt;"",
        IF(INT('Drill Size Info'!$AA$19)=INT('Drill Size Info'!$AB$19),
            --(INT('Drill Size Info'!$AA$19) &amp; "." &amp; RIGHT(DH343,3)),
            IF(AND((--(INT('Drill Size Info'!$AA$19) &amp; "." &amp; RIGHT(DH343,3))&gt;=--('Drill Size Info'!$AA$19)), (--(INT('Drill Size Info'!$AA$19) &amp; "." &amp; RIGHT(DH343,3))&lt;=--('Drill Size Info'!$AB$19))),
                --(INT('Drill Size Info'!$AA$19) &amp; "." &amp; RIGHT(DH343,3)),
                --(INT('Drill Size Info'!$AB$19) &amp; "." &amp; RIGHT(DH343,3))
            )
        ),
        "N/A"
    )
)</f>
        <v>N/A</v>
      </c>
      <c r="T343" s="150" t="str">
        <f>IF(DL343&lt;&gt;"",
    IF(INT('Drill Size Info'!$AA$19)=INT('Drill Size Info'!$AB$15),
        --(INT('Drill Size Info'!$AA$15) &amp; "." &amp; DL343),
        IF(AND((--(INT('Drill Size Info'!$AA$15) &amp; "." &amp; DL343)&gt;=--('Drill Size Info'!$AA$15)), (--(INT('Drill Size Info'!$AA$15) &amp; "." &amp; DL343)&lt;=--('Drill Size Info'!$AB$15))),
            --(INT('Drill Size Info'!$AA$15) &amp; "." &amp; DL343),
            --(INT('Drill Size Info'!$AB$15) &amp; "." &amp; DL343)
        )
    ),
    IF(DK343&lt;&gt;"",
        IF(INT('Drill Size Info'!$AA$15)=INT('Drill Size Info'!$AB$15),
            --(INT('Drill Size Info'!$AA$15) &amp; "." &amp; LEFT(DK343,3)),
            IF(AND((--(INT('Drill Size Info'!$AA$15) &amp; "." &amp; LEFT(DK343,3))&gt;=--('Drill Size Info'!$AA$15)), (--(INT('Drill Size Info'!$AA$15) &amp; "." &amp; LEFT(DK343,3))&lt;=--('Drill Size Info'!$AB$15))),
                --(INT('Drill Size Info'!$AA$15) &amp; "." &amp; LEFT(DK343,3)),
                --(INT('Drill Size Info'!$AB$15) &amp; "." &amp; LEFT(DK343,3))
            )
        ),
        "OK"
    )
)</f>
        <v>OK</v>
      </c>
      <c r="U343" s="150" t="str">
        <f>IF(DM343&lt;&gt;"",
    IF(INT('Drill Size Info'!$AA$19)=INT('Drill Size Info'!$AB$15),
        --(INT('Drill Size Info'!$AA$15) &amp; "." &amp; DM343),
        IF(AND((--(INT('Drill Size Info'!$AA$15) &amp; "." &amp; DM343)&gt;=--('Drill Size Info'!$AA$15)), (--(INT('Drill Size Info'!$AA$15) &amp; "." &amp; DM343)&lt;=--('Drill Size Info'!$AB$15))),
            --(INT('Drill Size Info'!$AA$15) &amp; "." &amp; DM343),
            --(INT('Drill Size Info'!$AB$15) &amp; "." &amp; DM343)
        )
    ),
    IF(DK343&lt;&gt;"",
        IF(INT('Drill Size Info'!$AA$15)=INT('Drill Size Info'!$AB$15),
            --(INT('Drill Size Info'!$AA$15) &amp; "." &amp; RIGHT(DK343,3)),
            IF(AND((--(INT('Drill Size Info'!$AA$15) &amp; "." &amp; RIGHT(DK343,3))&gt;=--('Drill Size Info'!$AA$15)), (--(INT('Drill Size Info'!$AA$15) &amp; "." &amp; RIGHT(DK343,3))&lt;=--('Drill Size Info'!$AB$15))),
                --(INT('Drill Size Info'!$AA$15) &amp; "." &amp; RIGHT(DK343,3)),
                --(INT('Drill Size Info'!$AB$15) &amp; "." &amp; RIGHT(DK343,3))
            )
        ),
        "N/A"
    )
)</f>
        <v>N/A</v>
      </c>
      <c r="V343" s="161"/>
      <c r="W343" s="161"/>
      <c r="X343" s="161"/>
      <c r="Y343" s="161"/>
      <c r="Z343" s="161"/>
      <c r="AA343" s="162"/>
      <c r="AB343" s="162"/>
      <c r="AC343" s="162"/>
      <c r="AD343" s="162"/>
      <c r="AE343" s="162"/>
      <c r="AF343" s="162"/>
      <c r="AG343" s="162"/>
      <c r="AH343" s="162"/>
      <c r="AI343" s="162"/>
      <c r="AJ343" s="162"/>
      <c r="AK343" s="162"/>
      <c r="AL343" s="162"/>
      <c r="AM343" s="162"/>
      <c r="AN343" s="162"/>
      <c r="AO343" s="162"/>
      <c r="AP343" s="162"/>
      <c r="AQ343" s="162"/>
      <c r="AR343" s="162"/>
      <c r="AS343" s="162"/>
      <c r="AT343" s="162"/>
      <c r="AU343" s="162"/>
      <c r="AV343" s="162"/>
      <c r="AW343" s="162"/>
      <c r="AX343" s="162"/>
      <c r="AY343" s="162"/>
      <c r="AZ343" s="162"/>
      <c r="BA343" s="162"/>
      <c r="BB343" s="163"/>
      <c r="BC343" s="163"/>
      <c r="BD343" s="163"/>
      <c r="BE343" s="164"/>
      <c r="BF343" s="165"/>
      <c r="BG343" s="162"/>
      <c r="BH343" s="162"/>
      <c r="BI343" s="164"/>
      <c r="BJ343" s="38"/>
      <c r="BK343" s="38"/>
      <c r="BL343" s="38"/>
      <c r="BM343" s="38"/>
      <c r="BN343" s="38"/>
      <c r="BO343" s="38"/>
      <c r="BP343" s="117" t="str">
        <f t="shared" si="239"/>
        <v/>
      </c>
      <c r="BQ343" s="38"/>
      <c r="BR343" s="38"/>
      <c r="BS343" s="38"/>
      <c r="BT343" s="38"/>
      <c r="BV343" s="17">
        <f t="shared" si="233"/>
        <v>0</v>
      </c>
      <c r="BW343" s="17">
        <f t="shared" si="234"/>
        <v>0</v>
      </c>
      <c r="BX343" s="17">
        <f t="shared" si="235"/>
        <v>0</v>
      </c>
      <c r="BY343" s="17">
        <f t="shared" si="236"/>
        <v>0</v>
      </c>
      <c r="BZ343" s="17">
        <f t="shared" si="237"/>
        <v>0</v>
      </c>
      <c r="CA343" s="17">
        <f t="shared" si="238"/>
        <v>0</v>
      </c>
      <c r="CB343" s="17">
        <f t="shared" si="240"/>
        <v>0</v>
      </c>
      <c r="CC343" s="17">
        <f t="shared" si="241"/>
        <v>0</v>
      </c>
      <c r="CD343" s="17">
        <f t="shared" si="242"/>
        <v>0</v>
      </c>
      <c r="CE343" s="17">
        <f t="shared" si="243"/>
        <v>0</v>
      </c>
      <c r="CF343" s="17">
        <f t="shared" si="244"/>
        <v>0</v>
      </c>
      <c r="CG343" s="17">
        <f t="shared" si="245"/>
        <v>0</v>
      </c>
      <c r="CH343" s="17">
        <f t="shared" si="246"/>
        <v>0</v>
      </c>
      <c r="CI343" s="17">
        <f t="shared" si="247"/>
        <v>0</v>
      </c>
      <c r="CJ343" s="17">
        <f t="shared" si="248"/>
        <v>0</v>
      </c>
      <c r="CK343" s="17">
        <f t="shared" si="249"/>
        <v>0</v>
      </c>
      <c r="CL343" s="17">
        <f t="shared" si="250"/>
        <v>0</v>
      </c>
      <c r="CM343" s="17">
        <f t="shared" si="251"/>
        <v>0</v>
      </c>
      <c r="CN343" s="17">
        <f t="shared" si="252"/>
        <v>0</v>
      </c>
      <c r="CO343" s="17">
        <f t="shared" si="253"/>
        <v>0</v>
      </c>
      <c r="CP343" s="17">
        <f t="shared" si="254"/>
        <v>0</v>
      </c>
      <c r="CQ343" s="17">
        <f t="shared" si="255"/>
        <v>0</v>
      </c>
      <c r="CR343" s="17">
        <f t="shared" si="256"/>
        <v>0</v>
      </c>
      <c r="CS343" s="17">
        <f t="shared" si="257"/>
        <v>0</v>
      </c>
      <c r="CT343" s="17">
        <f t="shared" si="258"/>
        <v>0</v>
      </c>
      <c r="CU343" s="17">
        <f t="shared" si="259"/>
        <v>0</v>
      </c>
      <c r="CV343" s="17">
        <f t="shared" si="260"/>
        <v>0</v>
      </c>
      <c r="CW343" s="17">
        <f t="shared" si="261"/>
        <v>0</v>
      </c>
      <c r="CX343" s="17">
        <f t="shared" si="262"/>
        <v>0</v>
      </c>
      <c r="CY343" s="17">
        <f t="shared" si="263"/>
        <v>0</v>
      </c>
      <c r="CZ343" s="17">
        <f t="shared" si="264"/>
        <v>0</v>
      </c>
      <c r="DA343" s="17">
        <f t="shared" si="265"/>
        <v>0</v>
      </c>
      <c r="DB343" s="17">
        <f t="shared" si="266"/>
        <v>0</v>
      </c>
      <c r="DC343" s="17">
        <f t="shared" si="267"/>
        <v>0</v>
      </c>
      <c r="DD343" s="17">
        <f t="shared" si="268"/>
        <v>0</v>
      </c>
      <c r="DE343" s="17">
        <f t="shared" si="269"/>
        <v>0</v>
      </c>
      <c r="DF343" s="17">
        <f t="shared" si="270"/>
        <v>0</v>
      </c>
      <c r="DG343" s="17">
        <f t="shared" si="271"/>
        <v>0</v>
      </c>
    </row>
    <row r="344" spans="2:111" ht="15" customHeight="1" x14ac:dyDescent="0.2">
      <c r="B344" s="156">
        <v>336</v>
      </c>
      <c r="C344" s="157" t="str">
        <f t="shared" si="272"/>
        <v/>
      </c>
      <c r="D344" s="158" t="str">
        <f t="shared" si="232"/>
        <v>OK</v>
      </c>
      <c r="E344" s="159" t="e">
        <f>VLOOKUP('DATA SHEET'!$B$9,'Drill Size Info'!$T$2:$U$8,2,FALSE)</f>
        <v>#N/A</v>
      </c>
      <c r="F344" s="159" t="str">
        <f t="shared" si="273"/>
        <v/>
      </c>
      <c r="G344" s="91">
        <f t="shared" si="274"/>
        <v>0</v>
      </c>
      <c r="H344" s="160" t="s">
        <v>175</v>
      </c>
      <c r="I344" s="160" t="s">
        <v>175</v>
      </c>
      <c r="J344" s="160" t="str">
        <f>IF('DATA SHEET'!$B$10="NC-50","N/A","OK")</f>
        <v>OK</v>
      </c>
      <c r="K344" s="160" t="str">
        <f>IF('DATA SHEET'!$B$10="NC-50","N/A","OK")</f>
        <v>OK</v>
      </c>
      <c r="L344" s="160" t="str">
        <f t="shared" si="275"/>
        <v>OK</v>
      </c>
      <c r="M344" s="160" t="str">
        <f t="shared" si="276"/>
        <v>OK</v>
      </c>
      <c r="N344" s="160"/>
      <c r="O344" s="160"/>
      <c r="P344" s="160"/>
      <c r="Q344" s="160"/>
      <c r="R344" s="92" t="str">
        <f>IF(DI344&lt;&gt;"",
    IF(INT('Drill Size Info'!$AA$19)=INT('Drill Size Info'!$AB$19),
        --(INT('Drill Size Info'!$AA$19) &amp; "." &amp; DI344),
        IF(AND((--(INT('Drill Size Info'!$AA$19) &amp; "." &amp; DI344)&gt;=--('Drill Size Info'!$AA$19)), (--(INT('Drill Size Info'!$AA$19) &amp; "." &amp; DI344)&lt;=--('Drill Size Info'!$AB$19))),
            --(INT('Drill Size Info'!$AA$19) &amp; "." &amp; DI344),
            --(INT('Drill Size Info'!$AB$19) &amp; "." &amp; DI344)
        )
    ),
    IF(DH344&lt;&gt;"",
        IF(INT('Drill Size Info'!$AA$19)=INT('Drill Size Info'!$AB$19),
            --(INT('Drill Size Info'!$AA$19) &amp; "." &amp; LEFT(DH344,3)),
            IF(AND((--(INT('Drill Size Info'!$AA$19) &amp; "." &amp; LEFT(DH344,3))&gt;=--('Drill Size Info'!$AA$19)), (--(INT('Drill Size Info'!$AA$19) &amp; "." &amp; LEFT(DH344,3))&lt;=--('Drill Size Info'!$AB$19))),
                --(INT('Drill Size Info'!$AA$19) &amp; "." &amp; LEFT(DH344,3)),
                --(INT('Drill Size Info'!$AB$19) &amp; "." &amp; LEFT(DH344,3))
            )
        ),
        "OK"
    )
)</f>
        <v>OK</v>
      </c>
      <c r="S344" s="150" t="str">
        <f>IF(DJ344&lt;&gt;"",
    IF(INT('Drill Size Info'!$AA$19)=INT('Drill Size Info'!$AB$19),
        --(INT('Drill Size Info'!$AA$19) &amp; "." &amp; DJ344),
        IF(AND((--(INT('Drill Size Info'!$AA$19) &amp; "." &amp; DJ344)&gt;=--('Drill Size Info'!$AA$19)), (--(INT('Drill Size Info'!$AA$19) &amp; "." &amp; DJ344)&lt;=--('Drill Size Info'!$AB$19))),
            --(INT('Drill Size Info'!$AA$19) &amp; "." &amp; DJ344),
            --(INT('Drill Size Info'!$AB$19) &amp; "." &amp; DJ344)
        )
    ),
    IF(DH344&lt;&gt;"",
        IF(INT('Drill Size Info'!$AA$19)=INT('Drill Size Info'!$AB$19),
            --(INT('Drill Size Info'!$AA$19) &amp; "." &amp; RIGHT(DH344,3)),
            IF(AND((--(INT('Drill Size Info'!$AA$19) &amp; "." &amp; RIGHT(DH344,3))&gt;=--('Drill Size Info'!$AA$19)), (--(INT('Drill Size Info'!$AA$19) &amp; "." &amp; RIGHT(DH344,3))&lt;=--('Drill Size Info'!$AB$19))),
                --(INT('Drill Size Info'!$AA$19) &amp; "." &amp; RIGHT(DH344,3)),
                --(INT('Drill Size Info'!$AB$19) &amp; "." &amp; RIGHT(DH344,3))
            )
        ),
        "N/A"
    )
)</f>
        <v>N/A</v>
      </c>
      <c r="T344" s="150" t="str">
        <f>IF(DL344&lt;&gt;"",
    IF(INT('Drill Size Info'!$AA$19)=INT('Drill Size Info'!$AB$15),
        --(INT('Drill Size Info'!$AA$15) &amp; "." &amp; DL344),
        IF(AND((--(INT('Drill Size Info'!$AA$15) &amp; "." &amp; DL344)&gt;=--('Drill Size Info'!$AA$15)), (--(INT('Drill Size Info'!$AA$15) &amp; "." &amp; DL344)&lt;=--('Drill Size Info'!$AB$15))),
            --(INT('Drill Size Info'!$AA$15) &amp; "." &amp; DL344),
            --(INT('Drill Size Info'!$AB$15) &amp; "." &amp; DL344)
        )
    ),
    IF(DK344&lt;&gt;"",
        IF(INT('Drill Size Info'!$AA$15)=INT('Drill Size Info'!$AB$15),
            --(INT('Drill Size Info'!$AA$15) &amp; "." &amp; LEFT(DK344,3)),
            IF(AND((--(INT('Drill Size Info'!$AA$15) &amp; "." &amp; LEFT(DK344,3))&gt;=--('Drill Size Info'!$AA$15)), (--(INT('Drill Size Info'!$AA$15) &amp; "." &amp; LEFT(DK344,3))&lt;=--('Drill Size Info'!$AB$15))),
                --(INT('Drill Size Info'!$AA$15) &amp; "." &amp; LEFT(DK344,3)),
                --(INT('Drill Size Info'!$AB$15) &amp; "." &amp; LEFT(DK344,3))
            )
        ),
        "OK"
    )
)</f>
        <v>OK</v>
      </c>
      <c r="U344" s="150" t="str">
        <f>IF(DM344&lt;&gt;"",
    IF(INT('Drill Size Info'!$AA$19)=INT('Drill Size Info'!$AB$15),
        --(INT('Drill Size Info'!$AA$15) &amp; "." &amp; DM344),
        IF(AND((--(INT('Drill Size Info'!$AA$15) &amp; "." &amp; DM344)&gt;=--('Drill Size Info'!$AA$15)), (--(INT('Drill Size Info'!$AA$15) &amp; "." &amp; DM344)&lt;=--('Drill Size Info'!$AB$15))),
            --(INT('Drill Size Info'!$AA$15) &amp; "." &amp; DM344),
            --(INT('Drill Size Info'!$AB$15) &amp; "." &amp; DM344)
        )
    ),
    IF(DK344&lt;&gt;"",
        IF(INT('Drill Size Info'!$AA$15)=INT('Drill Size Info'!$AB$15),
            --(INT('Drill Size Info'!$AA$15) &amp; "." &amp; RIGHT(DK344,3)),
            IF(AND((--(INT('Drill Size Info'!$AA$15) &amp; "." &amp; RIGHT(DK344,3))&gt;=--('Drill Size Info'!$AA$15)), (--(INT('Drill Size Info'!$AA$15) &amp; "." &amp; RIGHT(DK344,3))&lt;=--('Drill Size Info'!$AB$15))),
                --(INT('Drill Size Info'!$AA$15) &amp; "." &amp; RIGHT(DK344,3)),
                --(INT('Drill Size Info'!$AB$15) &amp; "." &amp; RIGHT(DK344,3))
            )
        ),
        "N/A"
    )
)</f>
        <v>N/A</v>
      </c>
      <c r="V344" s="161"/>
      <c r="W344" s="161"/>
      <c r="X344" s="161"/>
      <c r="Y344" s="161"/>
      <c r="Z344" s="161"/>
      <c r="AA344" s="162"/>
      <c r="AB344" s="162"/>
      <c r="AC344" s="162"/>
      <c r="AD344" s="162"/>
      <c r="AE344" s="162"/>
      <c r="AF344" s="162"/>
      <c r="AG344" s="162"/>
      <c r="AH344" s="162"/>
      <c r="AI344" s="162"/>
      <c r="AJ344" s="162"/>
      <c r="AK344" s="162"/>
      <c r="AL344" s="162"/>
      <c r="AM344" s="162"/>
      <c r="AN344" s="162"/>
      <c r="AO344" s="162"/>
      <c r="AP344" s="162"/>
      <c r="AQ344" s="162"/>
      <c r="AR344" s="162"/>
      <c r="AS344" s="162"/>
      <c r="AT344" s="162"/>
      <c r="AU344" s="162"/>
      <c r="AV344" s="162"/>
      <c r="AW344" s="162"/>
      <c r="AX344" s="162"/>
      <c r="AY344" s="162"/>
      <c r="AZ344" s="162"/>
      <c r="BA344" s="162"/>
      <c r="BB344" s="163"/>
      <c r="BC344" s="163"/>
      <c r="BD344" s="163"/>
      <c r="BE344" s="164"/>
      <c r="BF344" s="165"/>
      <c r="BG344" s="162"/>
      <c r="BH344" s="162"/>
      <c r="BI344" s="164"/>
      <c r="BJ344" s="38"/>
      <c r="BK344" s="38"/>
      <c r="BL344" s="38"/>
      <c r="BM344" s="38"/>
      <c r="BN344" s="38"/>
      <c r="BO344" s="38"/>
      <c r="BP344" s="117" t="str">
        <f t="shared" si="239"/>
        <v/>
      </c>
      <c r="BQ344" s="38"/>
      <c r="BR344" s="38"/>
      <c r="BS344" s="38"/>
      <c r="BT344" s="38"/>
      <c r="BV344" s="17">
        <f t="shared" si="233"/>
        <v>0</v>
      </c>
      <c r="BW344" s="17">
        <f t="shared" si="234"/>
        <v>0</v>
      </c>
      <c r="BX344" s="17">
        <f t="shared" si="235"/>
        <v>0</v>
      </c>
      <c r="BY344" s="17">
        <f t="shared" si="236"/>
        <v>0</v>
      </c>
      <c r="BZ344" s="17">
        <f t="shared" si="237"/>
        <v>0</v>
      </c>
      <c r="CA344" s="17">
        <f t="shared" si="238"/>
        <v>0</v>
      </c>
      <c r="CB344" s="17">
        <f t="shared" si="240"/>
        <v>0</v>
      </c>
      <c r="CC344" s="17">
        <f t="shared" si="241"/>
        <v>0</v>
      </c>
      <c r="CD344" s="17">
        <f t="shared" si="242"/>
        <v>0</v>
      </c>
      <c r="CE344" s="17">
        <f t="shared" si="243"/>
        <v>0</v>
      </c>
      <c r="CF344" s="17">
        <f t="shared" si="244"/>
        <v>0</v>
      </c>
      <c r="CG344" s="17">
        <f t="shared" si="245"/>
        <v>0</v>
      </c>
      <c r="CH344" s="17">
        <f t="shared" si="246"/>
        <v>0</v>
      </c>
      <c r="CI344" s="17">
        <f t="shared" si="247"/>
        <v>0</v>
      </c>
      <c r="CJ344" s="17">
        <f t="shared" si="248"/>
        <v>0</v>
      </c>
      <c r="CK344" s="17">
        <f t="shared" si="249"/>
        <v>0</v>
      </c>
      <c r="CL344" s="17">
        <f t="shared" si="250"/>
        <v>0</v>
      </c>
      <c r="CM344" s="17">
        <f t="shared" si="251"/>
        <v>0</v>
      </c>
      <c r="CN344" s="17">
        <f t="shared" si="252"/>
        <v>0</v>
      </c>
      <c r="CO344" s="17">
        <f t="shared" si="253"/>
        <v>0</v>
      </c>
      <c r="CP344" s="17">
        <f t="shared" si="254"/>
        <v>0</v>
      </c>
      <c r="CQ344" s="17">
        <f t="shared" si="255"/>
        <v>0</v>
      </c>
      <c r="CR344" s="17">
        <f t="shared" si="256"/>
        <v>0</v>
      </c>
      <c r="CS344" s="17">
        <f t="shared" si="257"/>
        <v>0</v>
      </c>
      <c r="CT344" s="17">
        <f t="shared" si="258"/>
        <v>0</v>
      </c>
      <c r="CU344" s="17">
        <f t="shared" si="259"/>
        <v>0</v>
      </c>
      <c r="CV344" s="17">
        <f t="shared" si="260"/>
        <v>0</v>
      </c>
      <c r="CW344" s="17">
        <f t="shared" si="261"/>
        <v>0</v>
      </c>
      <c r="CX344" s="17">
        <f t="shared" si="262"/>
        <v>0</v>
      </c>
      <c r="CY344" s="17">
        <f t="shared" si="263"/>
        <v>0</v>
      </c>
      <c r="CZ344" s="17">
        <f t="shared" si="264"/>
        <v>0</v>
      </c>
      <c r="DA344" s="17">
        <f t="shared" si="265"/>
        <v>0</v>
      </c>
      <c r="DB344" s="17">
        <f t="shared" si="266"/>
        <v>0</v>
      </c>
      <c r="DC344" s="17">
        <f t="shared" si="267"/>
        <v>0</v>
      </c>
      <c r="DD344" s="17">
        <f t="shared" si="268"/>
        <v>0</v>
      </c>
      <c r="DE344" s="17">
        <f t="shared" si="269"/>
        <v>0</v>
      </c>
      <c r="DF344" s="17">
        <f t="shared" si="270"/>
        <v>0</v>
      </c>
      <c r="DG344" s="17">
        <f t="shared" si="271"/>
        <v>0</v>
      </c>
    </row>
    <row r="345" spans="2:111" ht="15" customHeight="1" x14ac:dyDescent="0.2">
      <c r="B345" s="156">
        <v>337</v>
      </c>
      <c r="C345" s="157" t="str">
        <f t="shared" si="272"/>
        <v/>
      </c>
      <c r="D345" s="158" t="str">
        <f t="shared" si="232"/>
        <v>OK</v>
      </c>
      <c r="E345" s="159" t="e">
        <f>VLOOKUP('DATA SHEET'!$B$9,'Drill Size Info'!$T$2:$U$8,2,FALSE)</f>
        <v>#N/A</v>
      </c>
      <c r="F345" s="159" t="str">
        <f t="shared" si="273"/>
        <v/>
      </c>
      <c r="G345" s="91">
        <f t="shared" si="274"/>
        <v>0</v>
      </c>
      <c r="H345" s="160" t="s">
        <v>175</v>
      </c>
      <c r="I345" s="160" t="s">
        <v>175</v>
      </c>
      <c r="J345" s="160" t="str">
        <f>IF('DATA SHEET'!$B$10="NC-50","N/A","OK")</f>
        <v>OK</v>
      </c>
      <c r="K345" s="160" t="str">
        <f>IF('DATA SHEET'!$B$10="NC-50","N/A","OK")</f>
        <v>OK</v>
      </c>
      <c r="L345" s="160" t="str">
        <f t="shared" si="275"/>
        <v>OK</v>
      </c>
      <c r="M345" s="160" t="str">
        <f t="shared" si="276"/>
        <v>OK</v>
      </c>
      <c r="N345" s="160"/>
      <c r="O345" s="160"/>
      <c r="P345" s="160"/>
      <c r="Q345" s="160"/>
      <c r="R345" s="92" t="str">
        <f>IF(DI345&lt;&gt;"",
    IF(INT('Drill Size Info'!$AA$19)=INT('Drill Size Info'!$AB$19),
        --(INT('Drill Size Info'!$AA$19) &amp; "." &amp; DI345),
        IF(AND((--(INT('Drill Size Info'!$AA$19) &amp; "." &amp; DI345)&gt;=--('Drill Size Info'!$AA$19)), (--(INT('Drill Size Info'!$AA$19) &amp; "." &amp; DI345)&lt;=--('Drill Size Info'!$AB$19))),
            --(INT('Drill Size Info'!$AA$19) &amp; "." &amp; DI345),
            --(INT('Drill Size Info'!$AB$19) &amp; "." &amp; DI345)
        )
    ),
    IF(DH345&lt;&gt;"",
        IF(INT('Drill Size Info'!$AA$19)=INT('Drill Size Info'!$AB$19),
            --(INT('Drill Size Info'!$AA$19) &amp; "." &amp; LEFT(DH345,3)),
            IF(AND((--(INT('Drill Size Info'!$AA$19) &amp; "." &amp; LEFT(DH345,3))&gt;=--('Drill Size Info'!$AA$19)), (--(INT('Drill Size Info'!$AA$19) &amp; "." &amp; LEFT(DH345,3))&lt;=--('Drill Size Info'!$AB$19))),
                --(INT('Drill Size Info'!$AA$19) &amp; "." &amp; LEFT(DH345,3)),
                --(INT('Drill Size Info'!$AB$19) &amp; "." &amp; LEFT(DH345,3))
            )
        ),
        "OK"
    )
)</f>
        <v>OK</v>
      </c>
      <c r="S345" s="150" t="str">
        <f>IF(DJ345&lt;&gt;"",
    IF(INT('Drill Size Info'!$AA$19)=INT('Drill Size Info'!$AB$19),
        --(INT('Drill Size Info'!$AA$19) &amp; "." &amp; DJ345),
        IF(AND((--(INT('Drill Size Info'!$AA$19) &amp; "." &amp; DJ345)&gt;=--('Drill Size Info'!$AA$19)), (--(INT('Drill Size Info'!$AA$19) &amp; "." &amp; DJ345)&lt;=--('Drill Size Info'!$AB$19))),
            --(INT('Drill Size Info'!$AA$19) &amp; "." &amp; DJ345),
            --(INT('Drill Size Info'!$AB$19) &amp; "." &amp; DJ345)
        )
    ),
    IF(DH345&lt;&gt;"",
        IF(INT('Drill Size Info'!$AA$19)=INT('Drill Size Info'!$AB$19),
            --(INT('Drill Size Info'!$AA$19) &amp; "." &amp; RIGHT(DH345,3)),
            IF(AND((--(INT('Drill Size Info'!$AA$19) &amp; "." &amp; RIGHT(DH345,3))&gt;=--('Drill Size Info'!$AA$19)), (--(INT('Drill Size Info'!$AA$19) &amp; "." &amp; RIGHT(DH345,3))&lt;=--('Drill Size Info'!$AB$19))),
                --(INT('Drill Size Info'!$AA$19) &amp; "." &amp; RIGHT(DH345,3)),
                --(INT('Drill Size Info'!$AB$19) &amp; "." &amp; RIGHT(DH345,3))
            )
        ),
        "N/A"
    )
)</f>
        <v>N/A</v>
      </c>
      <c r="T345" s="150" t="str">
        <f>IF(DL345&lt;&gt;"",
    IF(INT('Drill Size Info'!$AA$19)=INT('Drill Size Info'!$AB$15),
        --(INT('Drill Size Info'!$AA$15) &amp; "." &amp; DL345),
        IF(AND((--(INT('Drill Size Info'!$AA$15) &amp; "." &amp; DL345)&gt;=--('Drill Size Info'!$AA$15)), (--(INT('Drill Size Info'!$AA$15) &amp; "." &amp; DL345)&lt;=--('Drill Size Info'!$AB$15))),
            --(INT('Drill Size Info'!$AA$15) &amp; "." &amp; DL345),
            --(INT('Drill Size Info'!$AB$15) &amp; "." &amp; DL345)
        )
    ),
    IF(DK345&lt;&gt;"",
        IF(INT('Drill Size Info'!$AA$15)=INT('Drill Size Info'!$AB$15),
            --(INT('Drill Size Info'!$AA$15) &amp; "." &amp; LEFT(DK345,3)),
            IF(AND((--(INT('Drill Size Info'!$AA$15) &amp; "." &amp; LEFT(DK345,3))&gt;=--('Drill Size Info'!$AA$15)), (--(INT('Drill Size Info'!$AA$15) &amp; "." &amp; LEFT(DK345,3))&lt;=--('Drill Size Info'!$AB$15))),
                --(INT('Drill Size Info'!$AA$15) &amp; "." &amp; LEFT(DK345,3)),
                --(INT('Drill Size Info'!$AB$15) &amp; "." &amp; LEFT(DK345,3))
            )
        ),
        "OK"
    )
)</f>
        <v>OK</v>
      </c>
      <c r="U345" s="150" t="str">
        <f>IF(DM345&lt;&gt;"",
    IF(INT('Drill Size Info'!$AA$19)=INT('Drill Size Info'!$AB$15),
        --(INT('Drill Size Info'!$AA$15) &amp; "." &amp; DM345),
        IF(AND((--(INT('Drill Size Info'!$AA$15) &amp; "." &amp; DM345)&gt;=--('Drill Size Info'!$AA$15)), (--(INT('Drill Size Info'!$AA$15) &amp; "." &amp; DM345)&lt;=--('Drill Size Info'!$AB$15))),
            --(INT('Drill Size Info'!$AA$15) &amp; "." &amp; DM345),
            --(INT('Drill Size Info'!$AB$15) &amp; "." &amp; DM345)
        )
    ),
    IF(DK345&lt;&gt;"",
        IF(INT('Drill Size Info'!$AA$15)=INT('Drill Size Info'!$AB$15),
            --(INT('Drill Size Info'!$AA$15) &amp; "." &amp; RIGHT(DK345,3)),
            IF(AND((--(INT('Drill Size Info'!$AA$15) &amp; "." &amp; RIGHT(DK345,3))&gt;=--('Drill Size Info'!$AA$15)), (--(INT('Drill Size Info'!$AA$15) &amp; "." &amp; RIGHT(DK345,3))&lt;=--('Drill Size Info'!$AB$15))),
                --(INT('Drill Size Info'!$AA$15) &amp; "." &amp; RIGHT(DK345,3)),
                --(INT('Drill Size Info'!$AB$15) &amp; "." &amp; RIGHT(DK345,3))
            )
        ),
        "N/A"
    )
)</f>
        <v>N/A</v>
      </c>
      <c r="V345" s="161"/>
      <c r="W345" s="161"/>
      <c r="X345" s="161"/>
      <c r="Y345" s="161"/>
      <c r="Z345" s="161"/>
      <c r="AA345" s="162"/>
      <c r="AB345" s="162"/>
      <c r="AC345" s="162"/>
      <c r="AD345" s="162"/>
      <c r="AE345" s="162"/>
      <c r="AF345" s="162"/>
      <c r="AG345" s="162"/>
      <c r="AH345" s="162"/>
      <c r="AI345" s="162"/>
      <c r="AJ345" s="162"/>
      <c r="AK345" s="162"/>
      <c r="AL345" s="162"/>
      <c r="AM345" s="162"/>
      <c r="AN345" s="162"/>
      <c r="AO345" s="162"/>
      <c r="AP345" s="162"/>
      <c r="AQ345" s="162"/>
      <c r="AR345" s="162"/>
      <c r="AS345" s="162"/>
      <c r="AT345" s="162"/>
      <c r="AU345" s="162"/>
      <c r="AV345" s="162"/>
      <c r="AW345" s="162"/>
      <c r="AX345" s="162"/>
      <c r="AY345" s="162"/>
      <c r="AZ345" s="162"/>
      <c r="BA345" s="162"/>
      <c r="BB345" s="163"/>
      <c r="BC345" s="163"/>
      <c r="BD345" s="163"/>
      <c r="BE345" s="164"/>
      <c r="BF345" s="165"/>
      <c r="BG345" s="162"/>
      <c r="BH345" s="162"/>
      <c r="BI345" s="164"/>
      <c r="BJ345" s="38"/>
      <c r="BK345" s="38"/>
      <c r="BL345" s="38"/>
      <c r="BM345" s="38"/>
      <c r="BN345" s="38"/>
      <c r="BO345" s="38"/>
      <c r="BP345" s="117" t="str">
        <f t="shared" si="239"/>
        <v/>
      </c>
      <c r="BQ345" s="38"/>
      <c r="BR345" s="38"/>
      <c r="BS345" s="38"/>
      <c r="BT345" s="38"/>
      <c r="BV345" s="17">
        <f t="shared" si="233"/>
        <v>0</v>
      </c>
      <c r="BW345" s="17">
        <f t="shared" si="234"/>
        <v>0</v>
      </c>
      <c r="BX345" s="17">
        <f t="shared" si="235"/>
        <v>0</v>
      </c>
      <c r="BY345" s="17">
        <f t="shared" si="236"/>
        <v>0</v>
      </c>
      <c r="BZ345" s="17">
        <f t="shared" si="237"/>
        <v>0</v>
      </c>
      <c r="CA345" s="17">
        <f t="shared" si="238"/>
        <v>0</v>
      </c>
      <c r="CB345" s="17">
        <f t="shared" si="240"/>
        <v>0</v>
      </c>
      <c r="CC345" s="17">
        <f t="shared" si="241"/>
        <v>0</v>
      </c>
      <c r="CD345" s="17">
        <f t="shared" si="242"/>
        <v>0</v>
      </c>
      <c r="CE345" s="17">
        <f t="shared" si="243"/>
        <v>0</v>
      </c>
      <c r="CF345" s="17">
        <f t="shared" si="244"/>
        <v>0</v>
      </c>
      <c r="CG345" s="17">
        <f t="shared" si="245"/>
        <v>0</v>
      </c>
      <c r="CH345" s="17">
        <f t="shared" si="246"/>
        <v>0</v>
      </c>
      <c r="CI345" s="17">
        <f t="shared" si="247"/>
        <v>0</v>
      </c>
      <c r="CJ345" s="17">
        <f t="shared" si="248"/>
        <v>0</v>
      </c>
      <c r="CK345" s="17">
        <f t="shared" si="249"/>
        <v>0</v>
      </c>
      <c r="CL345" s="17">
        <f t="shared" si="250"/>
        <v>0</v>
      </c>
      <c r="CM345" s="17">
        <f t="shared" si="251"/>
        <v>0</v>
      </c>
      <c r="CN345" s="17">
        <f t="shared" si="252"/>
        <v>0</v>
      </c>
      <c r="CO345" s="17">
        <f t="shared" si="253"/>
        <v>0</v>
      </c>
      <c r="CP345" s="17">
        <f t="shared" si="254"/>
        <v>0</v>
      </c>
      <c r="CQ345" s="17">
        <f t="shared" si="255"/>
        <v>0</v>
      </c>
      <c r="CR345" s="17">
        <f t="shared" si="256"/>
        <v>0</v>
      </c>
      <c r="CS345" s="17">
        <f t="shared" si="257"/>
        <v>0</v>
      </c>
      <c r="CT345" s="17">
        <f t="shared" si="258"/>
        <v>0</v>
      </c>
      <c r="CU345" s="17">
        <f t="shared" si="259"/>
        <v>0</v>
      </c>
      <c r="CV345" s="17">
        <f t="shared" si="260"/>
        <v>0</v>
      </c>
      <c r="CW345" s="17">
        <f t="shared" si="261"/>
        <v>0</v>
      </c>
      <c r="CX345" s="17">
        <f t="shared" si="262"/>
        <v>0</v>
      </c>
      <c r="CY345" s="17">
        <f t="shared" si="263"/>
        <v>0</v>
      </c>
      <c r="CZ345" s="17">
        <f t="shared" si="264"/>
        <v>0</v>
      </c>
      <c r="DA345" s="17">
        <f t="shared" si="265"/>
        <v>0</v>
      </c>
      <c r="DB345" s="17">
        <f t="shared" si="266"/>
        <v>0</v>
      </c>
      <c r="DC345" s="17">
        <f t="shared" si="267"/>
        <v>0</v>
      </c>
      <c r="DD345" s="17">
        <f t="shared" si="268"/>
        <v>0</v>
      </c>
      <c r="DE345" s="17">
        <f t="shared" si="269"/>
        <v>0</v>
      </c>
      <c r="DF345" s="17">
        <f t="shared" si="270"/>
        <v>0</v>
      </c>
      <c r="DG345" s="17">
        <f t="shared" si="271"/>
        <v>0</v>
      </c>
    </row>
    <row r="346" spans="2:111" ht="15" customHeight="1" x14ac:dyDescent="0.2">
      <c r="B346" s="156">
        <v>338</v>
      </c>
      <c r="C346" s="157" t="str">
        <f t="shared" si="272"/>
        <v/>
      </c>
      <c r="D346" s="158" t="str">
        <f t="shared" si="232"/>
        <v>OK</v>
      </c>
      <c r="E346" s="159" t="e">
        <f>VLOOKUP('DATA SHEET'!$B$9,'Drill Size Info'!$T$2:$U$8,2,FALSE)</f>
        <v>#N/A</v>
      </c>
      <c r="F346" s="159" t="str">
        <f t="shared" si="273"/>
        <v/>
      </c>
      <c r="G346" s="91">
        <f t="shared" si="274"/>
        <v>0</v>
      </c>
      <c r="H346" s="160" t="s">
        <v>175</v>
      </c>
      <c r="I346" s="160" t="s">
        <v>175</v>
      </c>
      <c r="J346" s="160" t="str">
        <f>IF('DATA SHEET'!$B$10="NC-50","N/A","OK")</f>
        <v>OK</v>
      </c>
      <c r="K346" s="160" t="str">
        <f>IF('DATA SHEET'!$B$10="NC-50","N/A","OK")</f>
        <v>OK</v>
      </c>
      <c r="L346" s="160" t="str">
        <f t="shared" si="275"/>
        <v>OK</v>
      </c>
      <c r="M346" s="160" t="str">
        <f t="shared" si="276"/>
        <v>OK</v>
      </c>
      <c r="N346" s="160"/>
      <c r="O346" s="160"/>
      <c r="P346" s="160"/>
      <c r="Q346" s="160"/>
      <c r="R346" s="92" t="str">
        <f>IF(DI346&lt;&gt;"",
    IF(INT('Drill Size Info'!$AA$19)=INT('Drill Size Info'!$AB$19),
        --(INT('Drill Size Info'!$AA$19) &amp; "." &amp; DI346),
        IF(AND((--(INT('Drill Size Info'!$AA$19) &amp; "." &amp; DI346)&gt;=--('Drill Size Info'!$AA$19)), (--(INT('Drill Size Info'!$AA$19) &amp; "." &amp; DI346)&lt;=--('Drill Size Info'!$AB$19))),
            --(INT('Drill Size Info'!$AA$19) &amp; "." &amp; DI346),
            --(INT('Drill Size Info'!$AB$19) &amp; "." &amp; DI346)
        )
    ),
    IF(DH346&lt;&gt;"",
        IF(INT('Drill Size Info'!$AA$19)=INT('Drill Size Info'!$AB$19),
            --(INT('Drill Size Info'!$AA$19) &amp; "." &amp; LEFT(DH346,3)),
            IF(AND((--(INT('Drill Size Info'!$AA$19) &amp; "." &amp; LEFT(DH346,3))&gt;=--('Drill Size Info'!$AA$19)), (--(INT('Drill Size Info'!$AA$19) &amp; "." &amp; LEFT(DH346,3))&lt;=--('Drill Size Info'!$AB$19))),
                --(INT('Drill Size Info'!$AA$19) &amp; "." &amp; LEFT(DH346,3)),
                --(INT('Drill Size Info'!$AB$19) &amp; "." &amp; LEFT(DH346,3))
            )
        ),
        "OK"
    )
)</f>
        <v>OK</v>
      </c>
      <c r="S346" s="150" t="str">
        <f>IF(DJ346&lt;&gt;"",
    IF(INT('Drill Size Info'!$AA$19)=INT('Drill Size Info'!$AB$19),
        --(INT('Drill Size Info'!$AA$19) &amp; "." &amp; DJ346),
        IF(AND((--(INT('Drill Size Info'!$AA$19) &amp; "." &amp; DJ346)&gt;=--('Drill Size Info'!$AA$19)), (--(INT('Drill Size Info'!$AA$19) &amp; "." &amp; DJ346)&lt;=--('Drill Size Info'!$AB$19))),
            --(INT('Drill Size Info'!$AA$19) &amp; "." &amp; DJ346),
            --(INT('Drill Size Info'!$AB$19) &amp; "." &amp; DJ346)
        )
    ),
    IF(DH346&lt;&gt;"",
        IF(INT('Drill Size Info'!$AA$19)=INT('Drill Size Info'!$AB$19),
            --(INT('Drill Size Info'!$AA$19) &amp; "." &amp; RIGHT(DH346,3)),
            IF(AND((--(INT('Drill Size Info'!$AA$19) &amp; "." &amp; RIGHT(DH346,3))&gt;=--('Drill Size Info'!$AA$19)), (--(INT('Drill Size Info'!$AA$19) &amp; "." &amp; RIGHT(DH346,3))&lt;=--('Drill Size Info'!$AB$19))),
                --(INT('Drill Size Info'!$AA$19) &amp; "." &amp; RIGHT(DH346,3)),
                --(INT('Drill Size Info'!$AB$19) &amp; "." &amp; RIGHT(DH346,3))
            )
        ),
        "N/A"
    )
)</f>
        <v>N/A</v>
      </c>
      <c r="T346" s="150" t="str">
        <f>IF(DL346&lt;&gt;"",
    IF(INT('Drill Size Info'!$AA$19)=INT('Drill Size Info'!$AB$15),
        --(INT('Drill Size Info'!$AA$15) &amp; "." &amp; DL346),
        IF(AND((--(INT('Drill Size Info'!$AA$15) &amp; "." &amp; DL346)&gt;=--('Drill Size Info'!$AA$15)), (--(INT('Drill Size Info'!$AA$15) &amp; "." &amp; DL346)&lt;=--('Drill Size Info'!$AB$15))),
            --(INT('Drill Size Info'!$AA$15) &amp; "." &amp; DL346),
            --(INT('Drill Size Info'!$AB$15) &amp; "." &amp; DL346)
        )
    ),
    IF(DK346&lt;&gt;"",
        IF(INT('Drill Size Info'!$AA$15)=INT('Drill Size Info'!$AB$15),
            --(INT('Drill Size Info'!$AA$15) &amp; "." &amp; LEFT(DK346,3)),
            IF(AND((--(INT('Drill Size Info'!$AA$15) &amp; "." &amp; LEFT(DK346,3))&gt;=--('Drill Size Info'!$AA$15)), (--(INT('Drill Size Info'!$AA$15) &amp; "." &amp; LEFT(DK346,3))&lt;=--('Drill Size Info'!$AB$15))),
                --(INT('Drill Size Info'!$AA$15) &amp; "." &amp; LEFT(DK346,3)),
                --(INT('Drill Size Info'!$AB$15) &amp; "." &amp; LEFT(DK346,3))
            )
        ),
        "OK"
    )
)</f>
        <v>OK</v>
      </c>
      <c r="U346" s="150" t="str">
        <f>IF(DM346&lt;&gt;"",
    IF(INT('Drill Size Info'!$AA$19)=INT('Drill Size Info'!$AB$15),
        --(INT('Drill Size Info'!$AA$15) &amp; "." &amp; DM346),
        IF(AND((--(INT('Drill Size Info'!$AA$15) &amp; "." &amp; DM346)&gt;=--('Drill Size Info'!$AA$15)), (--(INT('Drill Size Info'!$AA$15) &amp; "." &amp; DM346)&lt;=--('Drill Size Info'!$AB$15))),
            --(INT('Drill Size Info'!$AA$15) &amp; "." &amp; DM346),
            --(INT('Drill Size Info'!$AB$15) &amp; "." &amp; DM346)
        )
    ),
    IF(DK346&lt;&gt;"",
        IF(INT('Drill Size Info'!$AA$15)=INT('Drill Size Info'!$AB$15),
            --(INT('Drill Size Info'!$AA$15) &amp; "." &amp; RIGHT(DK346,3)),
            IF(AND((--(INT('Drill Size Info'!$AA$15) &amp; "." &amp; RIGHT(DK346,3))&gt;=--('Drill Size Info'!$AA$15)), (--(INT('Drill Size Info'!$AA$15) &amp; "." &amp; RIGHT(DK346,3))&lt;=--('Drill Size Info'!$AB$15))),
                --(INT('Drill Size Info'!$AA$15) &amp; "." &amp; RIGHT(DK346,3)),
                --(INT('Drill Size Info'!$AB$15) &amp; "." &amp; RIGHT(DK346,3))
            )
        ),
        "N/A"
    )
)</f>
        <v>N/A</v>
      </c>
      <c r="V346" s="161"/>
      <c r="W346" s="161"/>
      <c r="X346" s="161"/>
      <c r="Y346" s="161"/>
      <c r="Z346" s="161"/>
      <c r="AA346" s="162"/>
      <c r="AB346" s="162"/>
      <c r="AC346" s="162"/>
      <c r="AD346" s="162"/>
      <c r="AE346" s="162"/>
      <c r="AF346" s="162"/>
      <c r="AG346" s="162"/>
      <c r="AH346" s="162"/>
      <c r="AI346" s="162"/>
      <c r="AJ346" s="162"/>
      <c r="AK346" s="162"/>
      <c r="AL346" s="162"/>
      <c r="AM346" s="162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162"/>
      <c r="AY346" s="162"/>
      <c r="AZ346" s="162"/>
      <c r="BA346" s="162"/>
      <c r="BB346" s="163"/>
      <c r="BC346" s="163"/>
      <c r="BD346" s="163"/>
      <c r="BE346" s="164"/>
      <c r="BF346" s="165"/>
      <c r="BG346" s="162"/>
      <c r="BH346" s="162"/>
      <c r="BI346" s="164"/>
      <c r="BJ346" s="38"/>
      <c r="BK346" s="38"/>
      <c r="BL346" s="38"/>
      <c r="BM346" s="38"/>
      <c r="BN346" s="38"/>
      <c r="BO346" s="38"/>
      <c r="BP346" s="117" t="str">
        <f t="shared" si="239"/>
        <v/>
      </c>
      <c r="BQ346" s="38"/>
      <c r="BR346" s="38"/>
      <c r="BS346" s="38"/>
      <c r="BT346" s="38"/>
      <c r="BV346" s="17">
        <f t="shared" si="233"/>
        <v>0</v>
      </c>
      <c r="BW346" s="17">
        <f t="shared" si="234"/>
        <v>0</v>
      </c>
      <c r="BX346" s="17">
        <f t="shared" si="235"/>
        <v>0</v>
      </c>
      <c r="BY346" s="17">
        <f t="shared" si="236"/>
        <v>0</v>
      </c>
      <c r="BZ346" s="17">
        <f t="shared" si="237"/>
        <v>0</v>
      </c>
      <c r="CA346" s="17">
        <f t="shared" si="238"/>
        <v>0</v>
      </c>
      <c r="CB346" s="17">
        <f t="shared" si="240"/>
        <v>0</v>
      </c>
      <c r="CC346" s="17">
        <f t="shared" si="241"/>
        <v>0</v>
      </c>
      <c r="CD346" s="17">
        <f t="shared" si="242"/>
        <v>0</v>
      </c>
      <c r="CE346" s="17">
        <f t="shared" si="243"/>
        <v>0</v>
      </c>
      <c r="CF346" s="17">
        <f t="shared" si="244"/>
        <v>0</v>
      </c>
      <c r="CG346" s="17">
        <f t="shared" si="245"/>
        <v>0</v>
      </c>
      <c r="CH346" s="17">
        <f t="shared" si="246"/>
        <v>0</v>
      </c>
      <c r="CI346" s="17">
        <f t="shared" si="247"/>
        <v>0</v>
      </c>
      <c r="CJ346" s="17">
        <f t="shared" si="248"/>
        <v>0</v>
      </c>
      <c r="CK346" s="17">
        <f t="shared" si="249"/>
        <v>0</v>
      </c>
      <c r="CL346" s="17">
        <f t="shared" si="250"/>
        <v>0</v>
      </c>
      <c r="CM346" s="17">
        <f t="shared" si="251"/>
        <v>0</v>
      </c>
      <c r="CN346" s="17">
        <f t="shared" si="252"/>
        <v>0</v>
      </c>
      <c r="CO346" s="17">
        <f t="shared" si="253"/>
        <v>0</v>
      </c>
      <c r="CP346" s="17">
        <f t="shared" si="254"/>
        <v>0</v>
      </c>
      <c r="CQ346" s="17">
        <f t="shared" si="255"/>
        <v>0</v>
      </c>
      <c r="CR346" s="17">
        <f t="shared" si="256"/>
        <v>0</v>
      </c>
      <c r="CS346" s="17">
        <f t="shared" si="257"/>
        <v>0</v>
      </c>
      <c r="CT346" s="17">
        <f t="shared" si="258"/>
        <v>0</v>
      </c>
      <c r="CU346" s="17">
        <f t="shared" si="259"/>
        <v>0</v>
      </c>
      <c r="CV346" s="17">
        <f t="shared" si="260"/>
        <v>0</v>
      </c>
      <c r="CW346" s="17">
        <f t="shared" si="261"/>
        <v>0</v>
      </c>
      <c r="CX346" s="17">
        <f t="shared" si="262"/>
        <v>0</v>
      </c>
      <c r="CY346" s="17">
        <f t="shared" si="263"/>
        <v>0</v>
      </c>
      <c r="CZ346" s="17">
        <f t="shared" si="264"/>
        <v>0</v>
      </c>
      <c r="DA346" s="17">
        <f t="shared" si="265"/>
        <v>0</v>
      </c>
      <c r="DB346" s="17">
        <f t="shared" si="266"/>
        <v>0</v>
      </c>
      <c r="DC346" s="17">
        <f t="shared" si="267"/>
        <v>0</v>
      </c>
      <c r="DD346" s="17">
        <f t="shared" si="268"/>
        <v>0</v>
      </c>
      <c r="DE346" s="17">
        <f t="shared" si="269"/>
        <v>0</v>
      </c>
      <c r="DF346" s="17">
        <f t="shared" si="270"/>
        <v>0</v>
      </c>
      <c r="DG346" s="17">
        <f t="shared" si="271"/>
        <v>0</v>
      </c>
    </row>
    <row r="347" spans="2:111" ht="15" customHeight="1" x14ac:dyDescent="0.2">
      <c r="B347" s="156">
        <v>339</v>
      </c>
      <c r="C347" s="157" t="str">
        <f t="shared" si="272"/>
        <v/>
      </c>
      <c r="D347" s="158" t="str">
        <f t="shared" si="232"/>
        <v>OK</v>
      </c>
      <c r="E347" s="159" t="e">
        <f>VLOOKUP('DATA SHEET'!$B$9,'Drill Size Info'!$T$2:$U$8,2,FALSE)</f>
        <v>#N/A</v>
      </c>
      <c r="F347" s="159" t="str">
        <f t="shared" si="273"/>
        <v/>
      </c>
      <c r="G347" s="91">
        <f t="shared" si="274"/>
        <v>0</v>
      </c>
      <c r="H347" s="160" t="s">
        <v>175</v>
      </c>
      <c r="I347" s="160" t="s">
        <v>175</v>
      </c>
      <c r="J347" s="160" t="str">
        <f>IF('DATA SHEET'!$B$10="NC-50","N/A","OK")</f>
        <v>OK</v>
      </c>
      <c r="K347" s="160" t="str">
        <f>IF('DATA SHEET'!$B$10="NC-50","N/A","OK")</f>
        <v>OK</v>
      </c>
      <c r="L347" s="160" t="str">
        <f t="shared" si="275"/>
        <v>OK</v>
      </c>
      <c r="M347" s="160" t="str">
        <f t="shared" si="276"/>
        <v>OK</v>
      </c>
      <c r="N347" s="160"/>
      <c r="O347" s="160"/>
      <c r="P347" s="160"/>
      <c r="Q347" s="160"/>
      <c r="R347" s="92" t="str">
        <f>IF(DI347&lt;&gt;"",
    IF(INT('Drill Size Info'!$AA$19)=INT('Drill Size Info'!$AB$19),
        --(INT('Drill Size Info'!$AA$19) &amp; "." &amp; DI347),
        IF(AND((--(INT('Drill Size Info'!$AA$19) &amp; "." &amp; DI347)&gt;=--('Drill Size Info'!$AA$19)), (--(INT('Drill Size Info'!$AA$19) &amp; "." &amp; DI347)&lt;=--('Drill Size Info'!$AB$19))),
            --(INT('Drill Size Info'!$AA$19) &amp; "." &amp; DI347),
            --(INT('Drill Size Info'!$AB$19) &amp; "." &amp; DI347)
        )
    ),
    IF(DH347&lt;&gt;"",
        IF(INT('Drill Size Info'!$AA$19)=INT('Drill Size Info'!$AB$19),
            --(INT('Drill Size Info'!$AA$19) &amp; "." &amp; LEFT(DH347,3)),
            IF(AND((--(INT('Drill Size Info'!$AA$19) &amp; "." &amp; LEFT(DH347,3))&gt;=--('Drill Size Info'!$AA$19)), (--(INT('Drill Size Info'!$AA$19) &amp; "." &amp; LEFT(DH347,3))&lt;=--('Drill Size Info'!$AB$19))),
                --(INT('Drill Size Info'!$AA$19) &amp; "." &amp; LEFT(DH347,3)),
                --(INT('Drill Size Info'!$AB$19) &amp; "." &amp; LEFT(DH347,3))
            )
        ),
        "OK"
    )
)</f>
        <v>OK</v>
      </c>
      <c r="S347" s="150" t="str">
        <f>IF(DJ347&lt;&gt;"",
    IF(INT('Drill Size Info'!$AA$19)=INT('Drill Size Info'!$AB$19),
        --(INT('Drill Size Info'!$AA$19) &amp; "." &amp; DJ347),
        IF(AND((--(INT('Drill Size Info'!$AA$19) &amp; "." &amp; DJ347)&gt;=--('Drill Size Info'!$AA$19)), (--(INT('Drill Size Info'!$AA$19) &amp; "." &amp; DJ347)&lt;=--('Drill Size Info'!$AB$19))),
            --(INT('Drill Size Info'!$AA$19) &amp; "." &amp; DJ347),
            --(INT('Drill Size Info'!$AB$19) &amp; "." &amp; DJ347)
        )
    ),
    IF(DH347&lt;&gt;"",
        IF(INT('Drill Size Info'!$AA$19)=INT('Drill Size Info'!$AB$19),
            --(INT('Drill Size Info'!$AA$19) &amp; "." &amp; RIGHT(DH347,3)),
            IF(AND((--(INT('Drill Size Info'!$AA$19) &amp; "." &amp; RIGHT(DH347,3))&gt;=--('Drill Size Info'!$AA$19)), (--(INT('Drill Size Info'!$AA$19) &amp; "." &amp; RIGHT(DH347,3))&lt;=--('Drill Size Info'!$AB$19))),
                --(INT('Drill Size Info'!$AA$19) &amp; "." &amp; RIGHT(DH347,3)),
                --(INT('Drill Size Info'!$AB$19) &amp; "." &amp; RIGHT(DH347,3))
            )
        ),
        "N/A"
    )
)</f>
        <v>N/A</v>
      </c>
      <c r="T347" s="150" t="str">
        <f>IF(DL347&lt;&gt;"",
    IF(INT('Drill Size Info'!$AA$19)=INT('Drill Size Info'!$AB$15),
        --(INT('Drill Size Info'!$AA$15) &amp; "." &amp; DL347),
        IF(AND((--(INT('Drill Size Info'!$AA$15) &amp; "." &amp; DL347)&gt;=--('Drill Size Info'!$AA$15)), (--(INT('Drill Size Info'!$AA$15) &amp; "." &amp; DL347)&lt;=--('Drill Size Info'!$AB$15))),
            --(INT('Drill Size Info'!$AA$15) &amp; "." &amp; DL347),
            --(INT('Drill Size Info'!$AB$15) &amp; "." &amp; DL347)
        )
    ),
    IF(DK347&lt;&gt;"",
        IF(INT('Drill Size Info'!$AA$15)=INT('Drill Size Info'!$AB$15),
            --(INT('Drill Size Info'!$AA$15) &amp; "." &amp; LEFT(DK347,3)),
            IF(AND((--(INT('Drill Size Info'!$AA$15) &amp; "." &amp; LEFT(DK347,3))&gt;=--('Drill Size Info'!$AA$15)), (--(INT('Drill Size Info'!$AA$15) &amp; "." &amp; LEFT(DK347,3))&lt;=--('Drill Size Info'!$AB$15))),
                --(INT('Drill Size Info'!$AA$15) &amp; "." &amp; LEFT(DK347,3)),
                --(INT('Drill Size Info'!$AB$15) &amp; "." &amp; LEFT(DK347,3))
            )
        ),
        "OK"
    )
)</f>
        <v>OK</v>
      </c>
      <c r="U347" s="150" t="str">
        <f>IF(DM347&lt;&gt;"",
    IF(INT('Drill Size Info'!$AA$19)=INT('Drill Size Info'!$AB$15),
        --(INT('Drill Size Info'!$AA$15) &amp; "." &amp; DM347),
        IF(AND((--(INT('Drill Size Info'!$AA$15) &amp; "." &amp; DM347)&gt;=--('Drill Size Info'!$AA$15)), (--(INT('Drill Size Info'!$AA$15) &amp; "." &amp; DM347)&lt;=--('Drill Size Info'!$AB$15))),
            --(INT('Drill Size Info'!$AA$15) &amp; "." &amp; DM347),
            --(INT('Drill Size Info'!$AB$15) &amp; "." &amp; DM347)
        )
    ),
    IF(DK347&lt;&gt;"",
        IF(INT('Drill Size Info'!$AA$15)=INT('Drill Size Info'!$AB$15),
            --(INT('Drill Size Info'!$AA$15) &amp; "." &amp; RIGHT(DK347,3)),
            IF(AND((--(INT('Drill Size Info'!$AA$15) &amp; "." &amp; RIGHT(DK347,3))&gt;=--('Drill Size Info'!$AA$15)), (--(INT('Drill Size Info'!$AA$15) &amp; "." &amp; RIGHT(DK347,3))&lt;=--('Drill Size Info'!$AB$15))),
                --(INT('Drill Size Info'!$AA$15) &amp; "." &amp; RIGHT(DK347,3)),
                --(INT('Drill Size Info'!$AB$15) &amp; "." &amp; RIGHT(DK347,3))
            )
        ),
        "N/A"
    )
)</f>
        <v>N/A</v>
      </c>
      <c r="V347" s="161"/>
      <c r="W347" s="161"/>
      <c r="X347" s="161"/>
      <c r="Y347" s="161"/>
      <c r="Z347" s="161"/>
      <c r="AA347" s="162"/>
      <c r="AB347" s="162"/>
      <c r="AC347" s="162"/>
      <c r="AD347" s="162"/>
      <c r="AE347" s="162"/>
      <c r="AF347" s="162"/>
      <c r="AG347" s="162"/>
      <c r="AH347" s="162"/>
      <c r="AI347" s="162"/>
      <c r="AJ347" s="162"/>
      <c r="AK347" s="162"/>
      <c r="AL347" s="162"/>
      <c r="AM347" s="162"/>
      <c r="AN347" s="162"/>
      <c r="AO347" s="162"/>
      <c r="AP347" s="162"/>
      <c r="AQ347" s="162"/>
      <c r="AR347" s="162"/>
      <c r="AS347" s="162"/>
      <c r="AT347" s="162"/>
      <c r="AU347" s="162"/>
      <c r="AV347" s="162"/>
      <c r="AW347" s="162"/>
      <c r="AX347" s="162"/>
      <c r="AY347" s="162"/>
      <c r="AZ347" s="162"/>
      <c r="BA347" s="162"/>
      <c r="BB347" s="163"/>
      <c r="BC347" s="163"/>
      <c r="BD347" s="163"/>
      <c r="BE347" s="164"/>
      <c r="BF347" s="165"/>
      <c r="BG347" s="162"/>
      <c r="BH347" s="162"/>
      <c r="BI347" s="164"/>
      <c r="BJ347" s="38"/>
      <c r="BK347" s="38"/>
      <c r="BL347" s="38"/>
      <c r="BM347" s="38"/>
      <c r="BN347" s="38"/>
      <c r="BO347" s="38"/>
      <c r="BP347" s="117" t="str">
        <f t="shared" si="239"/>
        <v/>
      </c>
      <c r="BQ347" s="38"/>
      <c r="BR347" s="38"/>
      <c r="BS347" s="38"/>
      <c r="BT347" s="38"/>
      <c r="BV347" s="17">
        <f t="shared" si="233"/>
        <v>0</v>
      </c>
      <c r="BW347" s="17">
        <f t="shared" si="234"/>
        <v>0</v>
      </c>
      <c r="BX347" s="17">
        <f t="shared" si="235"/>
        <v>0</v>
      </c>
      <c r="BY347" s="17">
        <f t="shared" si="236"/>
        <v>0</v>
      </c>
      <c r="BZ347" s="17">
        <f t="shared" si="237"/>
        <v>0</v>
      </c>
      <c r="CA347" s="17">
        <f t="shared" si="238"/>
        <v>0</v>
      </c>
      <c r="CB347" s="17">
        <f t="shared" si="240"/>
        <v>0</v>
      </c>
      <c r="CC347" s="17">
        <f t="shared" si="241"/>
        <v>0</v>
      </c>
      <c r="CD347" s="17">
        <f t="shared" si="242"/>
        <v>0</v>
      </c>
      <c r="CE347" s="17">
        <f t="shared" si="243"/>
        <v>0</v>
      </c>
      <c r="CF347" s="17">
        <f t="shared" si="244"/>
        <v>0</v>
      </c>
      <c r="CG347" s="17">
        <f t="shared" si="245"/>
        <v>0</v>
      </c>
      <c r="CH347" s="17">
        <f t="shared" si="246"/>
        <v>0</v>
      </c>
      <c r="CI347" s="17">
        <f t="shared" si="247"/>
        <v>0</v>
      </c>
      <c r="CJ347" s="17">
        <f t="shared" si="248"/>
        <v>0</v>
      </c>
      <c r="CK347" s="17">
        <f t="shared" si="249"/>
        <v>0</v>
      </c>
      <c r="CL347" s="17">
        <f t="shared" si="250"/>
        <v>0</v>
      </c>
      <c r="CM347" s="17">
        <f t="shared" si="251"/>
        <v>0</v>
      </c>
      <c r="CN347" s="17">
        <f t="shared" si="252"/>
        <v>0</v>
      </c>
      <c r="CO347" s="17">
        <f t="shared" si="253"/>
        <v>0</v>
      </c>
      <c r="CP347" s="17">
        <f t="shared" si="254"/>
        <v>0</v>
      </c>
      <c r="CQ347" s="17">
        <f t="shared" si="255"/>
        <v>0</v>
      </c>
      <c r="CR347" s="17">
        <f t="shared" si="256"/>
        <v>0</v>
      </c>
      <c r="CS347" s="17">
        <f t="shared" si="257"/>
        <v>0</v>
      </c>
      <c r="CT347" s="17">
        <f t="shared" si="258"/>
        <v>0</v>
      </c>
      <c r="CU347" s="17">
        <f t="shared" si="259"/>
        <v>0</v>
      </c>
      <c r="CV347" s="17">
        <f t="shared" si="260"/>
        <v>0</v>
      </c>
      <c r="CW347" s="17">
        <f t="shared" si="261"/>
        <v>0</v>
      </c>
      <c r="CX347" s="17">
        <f t="shared" si="262"/>
        <v>0</v>
      </c>
      <c r="CY347" s="17">
        <f t="shared" si="263"/>
        <v>0</v>
      </c>
      <c r="CZ347" s="17">
        <f t="shared" si="264"/>
        <v>0</v>
      </c>
      <c r="DA347" s="17">
        <f t="shared" si="265"/>
        <v>0</v>
      </c>
      <c r="DB347" s="17">
        <f t="shared" si="266"/>
        <v>0</v>
      </c>
      <c r="DC347" s="17">
        <f t="shared" si="267"/>
        <v>0</v>
      </c>
      <c r="DD347" s="17">
        <f t="shared" si="268"/>
        <v>0</v>
      </c>
      <c r="DE347" s="17">
        <f t="shared" si="269"/>
        <v>0</v>
      </c>
      <c r="DF347" s="17">
        <f t="shared" si="270"/>
        <v>0</v>
      </c>
      <c r="DG347" s="17">
        <f t="shared" si="271"/>
        <v>0</v>
      </c>
    </row>
    <row r="348" spans="2:111" ht="15" customHeight="1" x14ac:dyDescent="0.2">
      <c r="B348" s="156">
        <v>340</v>
      </c>
      <c r="C348" s="157" t="str">
        <f t="shared" si="272"/>
        <v/>
      </c>
      <c r="D348" s="158" t="str">
        <f t="shared" si="232"/>
        <v>OK</v>
      </c>
      <c r="E348" s="159" t="e">
        <f>VLOOKUP('DATA SHEET'!$B$9,'Drill Size Info'!$T$2:$U$8,2,FALSE)</f>
        <v>#N/A</v>
      </c>
      <c r="F348" s="159" t="str">
        <f t="shared" si="273"/>
        <v/>
      </c>
      <c r="G348" s="91">
        <f t="shared" si="274"/>
        <v>0</v>
      </c>
      <c r="H348" s="160" t="s">
        <v>175</v>
      </c>
      <c r="I348" s="160" t="s">
        <v>175</v>
      </c>
      <c r="J348" s="160" t="str">
        <f>IF('DATA SHEET'!$B$10="NC-50","N/A","OK")</f>
        <v>OK</v>
      </c>
      <c r="K348" s="160" t="str">
        <f>IF('DATA SHEET'!$B$10="NC-50","N/A","OK")</f>
        <v>OK</v>
      </c>
      <c r="L348" s="160" t="str">
        <f t="shared" si="275"/>
        <v>OK</v>
      </c>
      <c r="M348" s="160" t="str">
        <f t="shared" si="276"/>
        <v>OK</v>
      </c>
      <c r="N348" s="160"/>
      <c r="O348" s="160"/>
      <c r="P348" s="160"/>
      <c r="Q348" s="160"/>
      <c r="R348" s="92" t="str">
        <f>IF(DI348&lt;&gt;"",
    IF(INT('Drill Size Info'!$AA$19)=INT('Drill Size Info'!$AB$19),
        --(INT('Drill Size Info'!$AA$19) &amp; "." &amp; DI348),
        IF(AND((--(INT('Drill Size Info'!$AA$19) &amp; "." &amp; DI348)&gt;=--('Drill Size Info'!$AA$19)), (--(INT('Drill Size Info'!$AA$19) &amp; "." &amp; DI348)&lt;=--('Drill Size Info'!$AB$19))),
            --(INT('Drill Size Info'!$AA$19) &amp; "." &amp; DI348),
            --(INT('Drill Size Info'!$AB$19) &amp; "." &amp; DI348)
        )
    ),
    IF(DH348&lt;&gt;"",
        IF(INT('Drill Size Info'!$AA$19)=INT('Drill Size Info'!$AB$19),
            --(INT('Drill Size Info'!$AA$19) &amp; "." &amp; LEFT(DH348,3)),
            IF(AND((--(INT('Drill Size Info'!$AA$19) &amp; "." &amp; LEFT(DH348,3))&gt;=--('Drill Size Info'!$AA$19)), (--(INT('Drill Size Info'!$AA$19) &amp; "." &amp; LEFT(DH348,3))&lt;=--('Drill Size Info'!$AB$19))),
                --(INT('Drill Size Info'!$AA$19) &amp; "." &amp; LEFT(DH348,3)),
                --(INT('Drill Size Info'!$AB$19) &amp; "." &amp; LEFT(DH348,3))
            )
        ),
        "OK"
    )
)</f>
        <v>OK</v>
      </c>
      <c r="S348" s="150" t="str">
        <f>IF(DJ348&lt;&gt;"",
    IF(INT('Drill Size Info'!$AA$19)=INT('Drill Size Info'!$AB$19),
        --(INT('Drill Size Info'!$AA$19) &amp; "." &amp; DJ348),
        IF(AND((--(INT('Drill Size Info'!$AA$19) &amp; "." &amp; DJ348)&gt;=--('Drill Size Info'!$AA$19)), (--(INT('Drill Size Info'!$AA$19) &amp; "." &amp; DJ348)&lt;=--('Drill Size Info'!$AB$19))),
            --(INT('Drill Size Info'!$AA$19) &amp; "." &amp; DJ348),
            --(INT('Drill Size Info'!$AB$19) &amp; "." &amp; DJ348)
        )
    ),
    IF(DH348&lt;&gt;"",
        IF(INT('Drill Size Info'!$AA$19)=INT('Drill Size Info'!$AB$19),
            --(INT('Drill Size Info'!$AA$19) &amp; "." &amp; RIGHT(DH348,3)),
            IF(AND((--(INT('Drill Size Info'!$AA$19) &amp; "." &amp; RIGHT(DH348,3))&gt;=--('Drill Size Info'!$AA$19)), (--(INT('Drill Size Info'!$AA$19) &amp; "." &amp; RIGHT(DH348,3))&lt;=--('Drill Size Info'!$AB$19))),
                --(INT('Drill Size Info'!$AA$19) &amp; "." &amp; RIGHT(DH348,3)),
                --(INT('Drill Size Info'!$AB$19) &amp; "." &amp; RIGHT(DH348,3))
            )
        ),
        "N/A"
    )
)</f>
        <v>N/A</v>
      </c>
      <c r="T348" s="150" t="str">
        <f>IF(DL348&lt;&gt;"",
    IF(INT('Drill Size Info'!$AA$19)=INT('Drill Size Info'!$AB$15),
        --(INT('Drill Size Info'!$AA$15) &amp; "." &amp; DL348),
        IF(AND((--(INT('Drill Size Info'!$AA$15) &amp; "." &amp; DL348)&gt;=--('Drill Size Info'!$AA$15)), (--(INT('Drill Size Info'!$AA$15) &amp; "." &amp; DL348)&lt;=--('Drill Size Info'!$AB$15))),
            --(INT('Drill Size Info'!$AA$15) &amp; "." &amp; DL348),
            --(INT('Drill Size Info'!$AB$15) &amp; "." &amp; DL348)
        )
    ),
    IF(DK348&lt;&gt;"",
        IF(INT('Drill Size Info'!$AA$15)=INT('Drill Size Info'!$AB$15),
            --(INT('Drill Size Info'!$AA$15) &amp; "." &amp; LEFT(DK348,3)),
            IF(AND((--(INT('Drill Size Info'!$AA$15) &amp; "." &amp; LEFT(DK348,3))&gt;=--('Drill Size Info'!$AA$15)), (--(INT('Drill Size Info'!$AA$15) &amp; "." &amp; LEFT(DK348,3))&lt;=--('Drill Size Info'!$AB$15))),
                --(INT('Drill Size Info'!$AA$15) &amp; "." &amp; LEFT(DK348,3)),
                --(INT('Drill Size Info'!$AB$15) &amp; "." &amp; LEFT(DK348,3))
            )
        ),
        "OK"
    )
)</f>
        <v>OK</v>
      </c>
      <c r="U348" s="150" t="str">
        <f>IF(DM348&lt;&gt;"",
    IF(INT('Drill Size Info'!$AA$19)=INT('Drill Size Info'!$AB$15),
        --(INT('Drill Size Info'!$AA$15) &amp; "." &amp; DM348),
        IF(AND((--(INT('Drill Size Info'!$AA$15) &amp; "." &amp; DM348)&gt;=--('Drill Size Info'!$AA$15)), (--(INT('Drill Size Info'!$AA$15) &amp; "." &amp; DM348)&lt;=--('Drill Size Info'!$AB$15))),
            --(INT('Drill Size Info'!$AA$15) &amp; "." &amp; DM348),
            --(INT('Drill Size Info'!$AB$15) &amp; "." &amp; DM348)
        )
    ),
    IF(DK348&lt;&gt;"",
        IF(INT('Drill Size Info'!$AA$15)=INT('Drill Size Info'!$AB$15),
            --(INT('Drill Size Info'!$AA$15) &amp; "." &amp; RIGHT(DK348,3)),
            IF(AND((--(INT('Drill Size Info'!$AA$15) &amp; "." &amp; RIGHT(DK348,3))&gt;=--('Drill Size Info'!$AA$15)), (--(INT('Drill Size Info'!$AA$15) &amp; "." &amp; RIGHT(DK348,3))&lt;=--('Drill Size Info'!$AB$15))),
                --(INT('Drill Size Info'!$AA$15) &amp; "." &amp; RIGHT(DK348,3)),
                --(INT('Drill Size Info'!$AB$15) &amp; "." &amp; RIGHT(DK348,3))
            )
        ),
        "N/A"
    )
)</f>
        <v>N/A</v>
      </c>
      <c r="V348" s="161"/>
      <c r="W348" s="161"/>
      <c r="X348" s="161"/>
      <c r="Y348" s="161"/>
      <c r="Z348" s="161"/>
      <c r="AA348" s="162"/>
      <c r="AB348" s="162"/>
      <c r="AC348" s="162"/>
      <c r="AD348" s="162"/>
      <c r="AE348" s="162"/>
      <c r="AF348" s="162"/>
      <c r="AG348" s="162"/>
      <c r="AH348" s="162"/>
      <c r="AI348" s="162"/>
      <c r="AJ348" s="162"/>
      <c r="AK348" s="162"/>
      <c r="AL348" s="162"/>
      <c r="AM348" s="162"/>
      <c r="AN348" s="162"/>
      <c r="AO348" s="162"/>
      <c r="AP348" s="162"/>
      <c r="AQ348" s="162"/>
      <c r="AR348" s="162"/>
      <c r="AS348" s="162"/>
      <c r="AT348" s="162"/>
      <c r="AU348" s="162"/>
      <c r="AV348" s="162"/>
      <c r="AW348" s="162"/>
      <c r="AX348" s="162"/>
      <c r="AY348" s="162"/>
      <c r="AZ348" s="162"/>
      <c r="BA348" s="162"/>
      <c r="BB348" s="163"/>
      <c r="BC348" s="163"/>
      <c r="BD348" s="163"/>
      <c r="BE348" s="164"/>
      <c r="BF348" s="165"/>
      <c r="BG348" s="162"/>
      <c r="BH348" s="162"/>
      <c r="BI348" s="164"/>
      <c r="BJ348" s="38"/>
      <c r="BK348" s="38"/>
      <c r="BL348" s="38"/>
      <c r="BM348" s="38"/>
      <c r="BN348" s="38"/>
      <c r="BO348" s="38"/>
      <c r="BP348" s="117" t="str">
        <f t="shared" si="239"/>
        <v/>
      </c>
      <c r="BQ348" s="38"/>
      <c r="BR348" s="38"/>
      <c r="BS348" s="38"/>
      <c r="BT348" s="38"/>
      <c r="BV348" s="17">
        <f t="shared" si="233"/>
        <v>0</v>
      </c>
      <c r="BW348" s="17">
        <f t="shared" si="234"/>
        <v>0</v>
      </c>
      <c r="BX348" s="17">
        <f t="shared" si="235"/>
        <v>0</v>
      </c>
      <c r="BY348" s="17">
        <f t="shared" si="236"/>
        <v>0</v>
      </c>
      <c r="BZ348" s="17">
        <f t="shared" si="237"/>
        <v>0</v>
      </c>
      <c r="CA348" s="17">
        <f t="shared" si="238"/>
        <v>0</v>
      </c>
      <c r="CB348" s="17">
        <f t="shared" si="240"/>
        <v>0</v>
      </c>
      <c r="CC348" s="17">
        <f t="shared" si="241"/>
        <v>0</v>
      </c>
      <c r="CD348" s="17">
        <f t="shared" si="242"/>
        <v>0</v>
      </c>
      <c r="CE348" s="17">
        <f t="shared" si="243"/>
        <v>0</v>
      </c>
      <c r="CF348" s="17">
        <f t="shared" si="244"/>
        <v>0</v>
      </c>
      <c r="CG348" s="17">
        <f t="shared" si="245"/>
        <v>0</v>
      </c>
      <c r="CH348" s="17">
        <f t="shared" si="246"/>
        <v>0</v>
      </c>
      <c r="CI348" s="17">
        <f t="shared" si="247"/>
        <v>0</v>
      </c>
      <c r="CJ348" s="17">
        <f t="shared" si="248"/>
        <v>0</v>
      </c>
      <c r="CK348" s="17">
        <f t="shared" si="249"/>
        <v>0</v>
      </c>
      <c r="CL348" s="17">
        <f t="shared" si="250"/>
        <v>0</v>
      </c>
      <c r="CM348" s="17">
        <f t="shared" si="251"/>
        <v>0</v>
      </c>
      <c r="CN348" s="17">
        <f t="shared" si="252"/>
        <v>0</v>
      </c>
      <c r="CO348" s="17">
        <f t="shared" si="253"/>
        <v>0</v>
      </c>
      <c r="CP348" s="17">
        <f t="shared" si="254"/>
        <v>0</v>
      </c>
      <c r="CQ348" s="17">
        <f t="shared" si="255"/>
        <v>0</v>
      </c>
      <c r="CR348" s="17">
        <f t="shared" si="256"/>
        <v>0</v>
      </c>
      <c r="CS348" s="17">
        <f t="shared" si="257"/>
        <v>0</v>
      </c>
      <c r="CT348" s="17">
        <f t="shared" si="258"/>
        <v>0</v>
      </c>
      <c r="CU348" s="17">
        <f t="shared" si="259"/>
        <v>0</v>
      </c>
      <c r="CV348" s="17">
        <f t="shared" si="260"/>
        <v>0</v>
      </c>
      <c r="CW348" s="17">
        <f t="shared" si="261"/>
        <v>0</v>
      </c>
      <c r="CX348" s="17">
        <f t="shared" si="262"/>
        <v>0</v>
      </c>
      <c r="CY348" s="17">
        <f t="shared" si="263"/>
        <v>0</v>
      </c>
      <c r="CZ348" s="17">
        <f t="shared" si="264"/>
        <v>0</v>
      </c>
      <c r="DA348" s="17">
        <f t="shared" si="265"/>
        <v>0</v>
      </c>
      <c r="DB348" s="17">
        <f t="shared" si="266"/>
        <v>0</v>
      </c>
      <c r="DC348" s="17">
        <f t="shared" si="267"/>
        <v>0</v>
      </c>
      <c r="DD348" s="17">
        <f t="shared" si="268"/>
        <v>0</v>
      </c>
      <c r="DE348" s="17">
        <f t="shared" si="269"/>
        <v>0</v>
      </c>
      <c r="DF348" s="17">
        <f t="shared" si="270"/>
        <v>0</v>
      </c>
      <c r="DG348" s="17">
        <f t="shared" si="271"/>
        <v>0</v>
      </c>
    </row>
    <row r="349" spans="2:111" ht="15" customHeight="1" x14ac:dyDescent="0.2">
      <c r="B349" s="156">
        <v>341</v>
      </c>
      <c r="C349" s="157" t="str">
        <f t="shared" si="272"/>
        <v/>
      </c>
      <c r="D349" s="158" t="str">
        <f t="shared" si="232"/>
        <v>OK</v>
      </c>
      <c r="E349" s="159" t="e">
        <f>VLOOKUP('DATA SHEET'!$B$9,'Drill Size Info'!$T$2:$U$8,2,FALSE)</f>
        <v>#N/A</v>
      </c>
      <c r="F349" s="159" t="str">
        <f t="shared" si="273"/>
        <v/>
      </c>
      <c r="G349" s="91">
        <f t="shared" si="274"/>
        <v>0</v>
      </c>
      <c r="H349" s="160" t="s">
        <v>175</v>
      </c>
      <c r="I349" s="160" t="s">
        <v>175</v>
      </c>
      <c r="J349" s="160" t="str">
        <f>IF('DATA SHEET'!$B$10="NC-50","N/A","OK")</f>
        <v>OK</v>
      </c>
      <c r="K349" s="160" t="str">
        <f>IF('DATA SHEET'!$B$10="NC-50","N/A","OK")</f>
        <v>OK</v>
      </c>
      <c r="L349" s="160" t="str">
        <f t="shared" si="275"/>
        <v>OK</v>
      </c>
      <c r="M349" s="160" t="str">
        <f t="shared" si="276"/>
        <v>OK</v>
      </c>
      <c r="N349" s="160"/>
      <c r="O349" s="160"/>
      <c r="P349" s="160"/>
      <c r="Q349" s="160"/>
      <c r="R349" s="92" t="str">
        <f>IF(DI349&lt;&gt;"",
    IF(INT('Drill Size Info'!$AA$19)=INT('Drill Size Info'!$AB$19),
        --(INT('Drill Size Info'!$AA$19) &amp; "." &amp; DI349),
        IF(AND((--(INT('Drill Size Info'!$AA$19) &amp; "." &amp; DI349)&gt;=--('Drill Size Info'!$AA$19)), (--(INT('Drill Size Info'!$AA$19) &amp; "." &amp; DI349)&lt;=--('Drill Size Info'!$AB$19))),
            --(INT('Drill Size Info'!$AA$19) &amp; "." &amp; DI349),
            --(INT('Drill Size Info'!$AB$19) &amp; "." &amp; DI349)
        )
    ),
    IF(DH349&lt;&gt;"",
        IF(INT('Drill Size Info'!$AA$19)=INT('Drill Size Info'!$AB$19),
            --(INT('Drill Size Info'!$AA$19) &amp; "." &amp; LEFT(DH349,3)),
            IF(AND((--(INT('Drill Size Info'!$AA$19) &amp; "." &amp; LEFT(DH349,3))&gt;=--('Drill Size Info'!$AA$19)), (--(INT('Drill Size Info'!$AA$19) &amp; "." &amp; LEFT(DH349,3))&lt;=--('Drill Size Info'!$AB$19))),
                --(INT('Drill Size Info'!$AA$19) &amp; "." &amp; LEFT(DH349,3)),
                --(INT('Drill Size Info'!$AB$19) &amp; "." &amp; LEFT(DH349,3))
            )
        ),
        "OK"
    )
)</f>
        <v>OK</v>
      </c>
      <c r="S349" s="150" t="str">
        <f>IF(DJ349&lt;&gt;"",
    IF(INT('Drill Size Info'!$AA$19)=INT('Drill Size Info'!$AB$19),
        --(INT('Drill Size Info'!$AA$19) &amp; "." &amp; DJ349),
        IF(AND((--(INT('Drill Size Info'!$AA$19) &amp; "." &amp; DJ349)&gt;=--('Drill Size Info'!$AA$19)), (--(INT('Drill Size Info'!$AA$19) &amp; "." &amp; DJ349)&lt;=--('Drill Size Info'!$AB$19))),
            --(INT('Drill Size Info'!$AA$19) &amp; "." &amp; DJ349),
            --(INT('Drill Size Info'!$AB$19) &amp; "." &amp; DJ349)
        )
    ),
    IF(DH349&lt;&gt;"",
        IF(INT('Drill Size Info'!$AA$19)=INT('Drill Size Info'!$AB$19),
            --(INT('Drill Size Info'!$AA$19) &amp; "." &amp; RIGHT(DH349,3)),
            IF(AND((--(INT('Drill Size Info'!$AA$19) &amp; "." &amp; RIGHT(DH349,3))&gt;=--('Drill Size Info'!$AA$19)), (--(INT('Drill Size Info'!$AA$19) &amp; "." &amp; RIGHT(DH349,3))&lt;=--('Drill Size Info'!$AB$19))),
                --(INT('Drill Size Info'!$AA$19) &amp; "." &amp; RIGHT(DH349,3)),
                --(INT('Drill Size Info'!$AB$19) &amp; "." &amp; RIGHT(DH349,3))
            )
        ),
        "N/A"
    )
)</f>
        <v>N/A</v>
      </c>
      <c r="T349" s="150" t="str">
        <f>IF(DL349&lt;&gt;"",
    IF(INT('Drill Size Info'!$AA$19)=INT('Drill Size Info'!$AB$15),
        --(INT('Drill Size Info'!$AA$15) &amp; "." &amp; DL349),
        IF(AND((--(INT('Drill Size Info'!$AA$15) &amp; "." &amp; DL349)&gt;=--('Drill Size Info'!$AA$15)), (--(INT('Drill Size Info'!$AA$15) &amp; "." &amp; DL349)&lt;=--('Drill Size Info'!$AB$15))),
            --(INT('Drill Size Info'!$AA$15) &amp; "." &amp; DL349),
            --(INT('Drill Size Info'!$AB$15) &amp; "." &amp; DL349)
        )
    ),
    IF(DK349&lt;&gt;"",
        IF(INT('Drill Size Info'!$AA$15)=INT('Drill Size Info'!$AB$15),
            --(INT('Drill Size Info'!$AA$15) &amp; "." &amp; LEFT(DK349,3)),
            IF(AND((--(INT('Drill Size Info'!$AA$15) &amp; "." &amp; LEFT(DK349,3))&gt;=--('Drill Size Info'!$AA$15)), (--(INT('Drill Size Info'!$AA$15) &amp; "." &amp; LEFT(DK349,3))&lt;=--('Drill Size Info'!$AB$15))),
                --(INT('Drill Size Info'!$AA$15) &amp; "." &amp; LEFT(DK349,3)),
                --(INT('Drill Size Info'!$AB$15) &amp; "." &amp; LEFT(DK349,3))
            )
        ),
        "OK"
    )
)</f>
        <v>OK</v>
      </c>
      <c r="U349" s="150" t="str">
        <f>IF(DM349&lt;&gt;"",
    IF(INT('Drill Size Info'!$AA$19)=INT('Drill Size Info'!$AB$15),
        --(INT('Drill Size Info'!$AA$15) &amp; "." &amp; DM349),
        IF(AND((--(INT('Drill Size Info'!$AA$15) &amp; "." &amp; DM349)&gt;=--('Drill Size Info'!$AA$15)), (--(INT('Drill Size Info'!$AA$15) &amp; "." &amp; DM349)&lt;=--('Drill Size Info'!$AB$15))),
            --(INT('Drill Size Info'!$AA$15) &amp; "." &amp; DM349),
            --(INT('Drill Size Info'!$AB$15) &amp; "." &amp; DM349)
        )
    ),
    IF(DK349&lt;&gt;"",
        IF(INT('Drill Size Info'!$AA$15)=INT('Drill Size Info'!$AB$15),
            --(INT('Drill Size Info'!$AA$15) &amp; "." &amp; RIGHT(DK349,3)),
            IF(AND((--(INT('Drill Size Info'!$AA$15) &amp; "." &amp; RIGHT(DK349,3))&gt;=--('Drill Size Info'!$AA$15)), (--(INT('Drill Size Info'!$AA$15) &amp; "." &amp; RIGHT(DK349,3))&lt;=--('Drill Size Info'!$AB$15))),
                --(INT('Drill Size Info'!$AA$15) &amp; "." &amp; RIGHT(DK349,3)),
                --(INT('Drill Size Info'!$AB$15) &amp; "." &amp; RIGHT(DK349,3))
            )
        ),
        "N/A"
    )
)</f>
        <v>N/A</v>
      </c>
      <c r="V349" s="161"/>
      <c r="W349" s="161"/>
      <c r="X349" s="161"/>
      <c r="Y349" s="161"/>
      <c r="Z349" s="161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162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3"/>
      <c r="BC349" s="163"/>
      <c r="BD349" s="163"/>
      <c r="BE349" s="164"/>
      <c r="BF349" s="165"/>
      <c r="BG349" s="162"/>
      <c r="BH349" s="162"/>
      <c r="BI349" s="164"/>
      <c r="BJ349" s="38"/>
      <c r="BK349" s="38"/>
      <c r="BL349" s="38"/>
      <c r="BM349" s="38"/>
      <c r="BN349" s="38"/>
      <c r="BO349" s="38"/>
      <c r="BP349" s="117" t="str">
        <f t="shared" si="239"/>
        <v/>
      </c>
      <c r="BQ349" s="38"/>
      <c r="BR349" s="38"/>
      <c r="BS349" s="38"/>
      <c r="BT349" s="38"/>
      <c r="BV349" s="17">
        <f t="shared" si="233"/>
        <v>0</v>
      </c>
      <c r="BW349" s="17">
        <f t="shared" si="234"/>
        <v>0</v>
      </c>
      <c r="BX349" s="17">
        <f t="shared" si="235"/>
        <v>0</v>
      </c>
      <c r="BY349" s="17">
        <f t="shared" si="236"/>
        <v>0</v>
      </c>
      <c r="BZ349" s="17">
        <f t="shared" si="237"/>
        <v>0</v>
      </c>
      <c r="CA349" s="17">
        <f t="shared" si="238"/>
        <v>0</v>
      </c>
      <c r="CB349" s="17">
        <f t="shared" si="240"/>
        <v>0</v>
      </c>
      <c r="CC349" s="17">
        <f t="shared" si="241"/>
        <v>0</v>
      </c>
      <c r="CD349" s="17">
        <f t="shared" si="242"/>
        <v>0</v>
      </c>
      <c r="CE349" s="17">
        <f t="shared" si="243"/>
        <v>0</v>
      </c>
      <c r="CF349" s="17">
        <f t="shared" si="244"/>
        <v>0</v>
      </c>
      <c r="CG349" s="17">
        <f t="shared" si="245"/>
        <v>0</v>
      </c>
      <c r="CH349" s="17">
        <f t="shared" si="246"/>
        <v>0</v>
      </c>
      <c r="CI349" s="17">
        <f t="shared" si="247"/>
        <v>0</v>
      </c>
      <c r="CJ349" s="17">
        <f t="shared" si="248"/>
        <v>0</v>
      </c>
      <c r="CK349" s="17">
        <f t="shared" si="249"/>
        <v>0</v>
      </c>
      <c r="CL349" s="17">
        <f t="shared" si="250"/>
        <v>0</v>
      </c>
      <c r="CM349" s="17">
        <f t="shared" si="251"/>
        <v>0</v>
      </c>
      <c r="CN349" s="17">
        <f t="shared" si="252"/>
        <v>0</v>
      </c>
      <c r="CO349" s="17">
        <f t="shared" si="253"/>
        <v>0</v>
      </c>
      <c r="CP349" s="17">
        <f t="shared" si="254"/>
        <v>0</v>
      </c>
      <c r="CQ349" s="17">
        <f t="shared" si="255"/>
        <v>0</v>
      </c>
      <c r="CR349" s="17">
        <f t="shared" si="256"/>
        <v>0</v>
      </c>
      <c r="CS349" s="17">
        <f t="shared" si="257"/>
        <v>0</v>
      </c>
      <c r="CT349" s="17">
        <f t="shared" si="258"/>
        <v>0</v>
      </c>
      <c r="CU349" s="17">
        <f t="shared" si="259"/>
        <v>0</v>
      </c>
      <c r="CV349" s="17">
        <f t="shared" si="260"/>
        <v>0</v>
      </c>
      <c r="CW349" s="17">
        <f t="shared" si="261"/>
        <v>0</v>
      </c>
      <c r="CX349" s="17">
        <f t="shared" si="262"/>
        <v>0</v>
      </c>
      <c r="CY349" s="17">
        <f t="shared" si="263"/>
        <v>0</v>
      </c>
      <c r="CZ349" s="17">
        <f t="shared" si="264"/>
        <v>0</v>
      </c>
      <c r="DA349" s="17">
        <f t="shared" si="265"/>
        <v>0</v>
      </c>
      <c r="DB349" s="17">
        <f t="shared" si="266"/>
        <v>0</v>
      </c>
      <c r="DC349" s="17">
        <f t="shared" si="267"/>
        <v>0</v>
      </c>
      <c r="DD349" s="17">
        <f t="shared" si="268"/>
        <v>0</v>
      </c>
      <c r="DE349" s="17">
        <f t="shared" si="269"/>
        <v>0</v>
      </c>
      <c r="DF349" s="17">
        <f t="shared" si="270"/>
        <v>0</v>
      </c>
      <c r="DG349" s="17">
        <f t="shared" si="271"/>
        <v>0</v>
      </c>
    </row>
    <row r="350" spans="2:111" ht="15" customHeight="1" x14ac:dyDescent="0.2">
      <c r="B350" s="156">
        <v>342</v>
      </c>
      <c r="C350" s="157" t="str">
        <f t="shared" si="272"/>
        <v/>
      </c>
      <c r="D350" s="158" t="str">
        <f t="shared" si="232"/>
        <v>OK</v>
      </c>
      <c r="E350" s="159" t="e">
        <f>VLOOKUP('DATA SHEET'!$B$9,'Drill Size Info'!$T$2:$U$8,2,FALSE)</f>
        <v>#N/A</v>
      </c>
      <c r="F350" s="159" t="str">
        <f t="shared" si="273"/>
        <v/>
      </c>
      <c r="G350" s="91">
        <f t="shared" si="274"/>
        <v>0</v>
      </c>
      <c r="H350" s="160" t="s">
        <v>175</v>
      </c>
      <c r="I350" s="160" t="s">
        <v>175</v>
      </c>
      <c r="J350" s="160" t="str">
        <f>IF('DATA SHEET'!$B$10="NC-50","N/A","OK")</f>
        <v>OK</v>
      </c>
      <c r="K350" s="160" t="str">
        <f>IF('DATA SHEET'!$B$10="NC-50","N/A","OK")</f>
        <v>OK</v>
      </c>
      <c r="L350" s="160" t="str">
        <f t="shared" si="275"/>
        <v>OK</v>
      </c>
      <c r="M350" s="160" t="str">
        <f t="shared" si="276"/>
        <v>OK</v>
      </c>
      <c r="N350" s="160"/>
      <c r="O350" s="160"/>
      <c r="P350" s="160"/>
      <c r="Q350" s="160"/>
      <c r="R350" s="92" t="str">
        <f>IF(DI350&lt;&gt;"",
    IF(INT('Drill Size Info'!$AA$19)=INT('Drill Size Info'!$AB$19),
        --(INT('Drill Size Info'!$AA$19) &amp; "." &amp; DI350),
        IF(AND((--(INT('Drill Size Info'!$AA$19) &amp; "." &amp; DI350)&gt;=--('Drill Size Info'!$AA$19)), (--(INT('Drill Size Info'!$AA$19) &amp; "." &amp; DI350)&lt;=--('Drill Size Info'!$AB$19))),
            --(INT('Drill Size Info'!$AA$19) &amp; "." &amp; DI350),
            --(INT('Drill Size Info'!$AB$19) &amp; "." &amp; DI350)
        )
    ),
    IF(DH350&lt;&gt;"",
        IF(INT('Drill Size Info'!$AA$19)=INT('Drill Size Info'!$AB$19),
            --(INT('Drill Size Info'!$AA$19) &amp; "." &amp; LEFT(DH350,3)),
            IF(AND((--(INT('Drill Size Info'!$AA$19) &amp; "." &amp; LEFT(DH350,3))&gt;=--('Drill Size Info'!$AA$19)), (--(INT('Drill Size Info'!$AA$19) &amp; "." &amp; LEFT(DH350,3))&lt;=--('Drill Size Info'!$AB$19))),
                --(INT('Drill Size Info'!$AA$19) &amp; "." &amp; LEFT(DH350,3)),
                --(INT('Drill Size Info'!$AB$19) &amp; "." &amp; LEFT(DH350,3))
            )
        ),
        "OK"
    )
)</f>
        <v>OK</v>
      </c>
      <c r="S350" s="150" t="str">
        <f>IF(DJ350&lt;&gt;"",
    IF(INT('Drill Size Info'!$AA$19)=INT('Drill Size Info'!$AB$19),
        --(INT('Drill Size Info'!$AA$19) &amp; "." &amp; DJ350),
        IF(AND((--(INT('Drill Size Info'!$AA$19) &amp; "." &amp; DJ350)&gt;=--('Drill Size Info'!$AA$19)), (--(INT('Drill Size Info'!$AA$19) &amp; "." &amp; DJ350)&lt;=--('Drill Size Info'!$AB$19))),
            --(INT('Drill Size Info'!$AA$19) &amp; "." &amp; DJ350),
            --(INT('Drill Size Info'!$AB$19) &amp; "." &amp; DJ350)
        )
    ),
    IF(DH350&lt;&gt;"",
        IF(INT('Drill Size Info'!$AA$19)=INT('Drill Size Info'!$AB$19),
            --(INT('Drill Size Info'!$AA$19) &amp; "." &amp; RIGHT(DH350,3)),
            IF(AND((--(INT('Drill Size Info'!$AA$19) &amp; "." &amp; RIGHT(DH350,3))&gt;=--('Drill Size Info'!$AA$19)), (--(INT('Drill Size Info'!$AA$19) &amp; "." &amp; RIGHT(DH350,3))&lt;=--('Drill Size Info'!$AB$19))),
                --(INT('Drill Size Info'!$AA$19) &amp; "." &amp; RIGHT(DH350,3)),
                --(INT('Drill Size Info'!$AB$19) &amp; "." &amp; RIGHT(DH350,3))
            )
        ),
        "N/A"
    )
)</f>
        <v>N/A</v>
      </c>
      <c r="T350" s="150" t="str">
        <f>IF(DL350&lt;&gt;"",
    IF(INT('Drill Size Info'!$AA$19)=INT('Drill Size Info'!$AB$15),
        --(INT('Drill Size Info'!$AA$15) &amp; "." &amp; DL350),
        IF(AND((--(INT('Drill Size Info'!$AA$15) &amp; "." &amp; DL350)&gt;=--('Drill Size Info'!$AA$15)), (--(INT('Drill Size Info'!$AA$15) &amp; "." &amp; DL350)&lt;=--('Drill Size Info'!$AB$15))),
            --(INT('Drill Size Info'!$AA$15) &amp; "." &amp; DL350),
            --(INT('Drill Size Info'!$AB$15) &amp; "." &amp; DL350)
        )
    ),
    IF(DK350&lt;&gt;"",
        IF(INT('Drill Size Info'!$AA$15)=INT('Drill Size Info'!$AB$15),
            --(INT('Drill Size Info'!$AA$15) &amp; "." &amp; LEFT(DK350,3)),
            IF(AND((--(INT('Drill Size Info'!$AA$15) &amp; "." &amp; LEFT(DK350,3))&gt;=--('Drill Size Info'!$AA$15)), (--(INT('Drill Size Info'!$AA$15) &amp; "." &amp; LEFT(DK350,3))&lt;=--('Drill Size Info'!$AB$15))),
                --(INT('Drill Size Info'!$AA$15) &amp; "." &amp; LEFT(DK350,3)),
                --(INT('Drill Size Info'!$AB$15) &amp; "." &amp; LEFT(DK350,3))
            )
        ),
        "OK"
    )
)</f>
        <v>OK</v>
      </c>
      <c r="U350" s="150" t="str">
        <f>IF(DM350&lt;&gt;"",
    IF(INT('Drill Size Info'!$AA$19)=INT('Drill Size Info'!$AB$15),
        --(INT('Drill Size Info'!$AA$15) &amp; "." &amp; DM350),
        IF(AND((--(INT('Drill Size Info'!$AA$15) &amp; "." &amp; DM350)&gt;=--('Drill Size Info'!$AA$15)), (--(INT('Drill Size Info'!$AA$15) &amp; "." &amp; DM350)&lt;=--('Drill Size Info'!$AB$15))),
            --(INT('Drill Size Info'!$AA$15) &amp; "." &amp; DM350),
            --(INT('Drill Size Info'!$AB$15) &amp; "." &amp; DM350)
        )
    ),
    IF(DK350&lt;&gt;"",
        IF(INT('Drill Size Info'!$AA$15)=INT('Drill Size Info'!$AB$15),
            --(INT('Drill Size Info'!$AA$15) &amp; "." &amp; RIGHT(DK350,3)),
            IF(AND((--(INT('Drill Size Info'!$AA$15) &amp; "." &amp; RIGHT(DK350,3))&gt;=--('Drill Size Info'!$AA$15)), (--(INT('Drill Size Info'!$AA$15) &amp; "." &amp; RIGHT(DK350,3))&lt;=--('Drill Size Info'!$AB$15))),
                --(INT('Drill Size Info'!$AA$15) &amp; "." &amp; RIGHT(DK350,3)),
                --(INT('Drill Size Info'!$AB$15) &amp; "." &amp; RIGHT(DK350,3))
            )
        ),
        "N/A"
    )
)</f>
        <v>N/A</v>
      </c>
      <c r="V350" s="161"/>
      <c r="W350" s="161"/>
      <c r="X350" s="161"/>
      <c r="Y350" s="161"/>
      <c r="Z350" s="161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16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3"/>
      <c r="BC350" s="163"/>
      <c r="BD350" s="163"/>
      <c r="BE350" s="164"/>
      <c r="BF350" s="165"/>
      <c r="BG350" s="162"/>
      <c r="BH350" s="162"/>
      <c r="BI350" s="164"/>
      <c r="BJ350" s="38"/>
      <c r="BK350" s="38"/>
      <c r="BL350" s="38"/>
      <c r="BM350" s="38"/>
      <c r="BN350" s="38"/>
      <c r="BO350" s="38"/>
      <c r="BP350" s="117" t="str">
        <f t="shared" si="239"/>
        <v/>
      </c>
      <c r="BQ350" s="38"/>
      <c r="BR350" s="38"/>
      <c r="BS350" s="38"/>
      <c r="BT350" s="38"/>
      <c r="BV350" s="17">
        <f t="shared" si="233"/>
        <v>0</v>
      </c>
      <c r="BW350" s="17">
        <f t="shared" si="234"/>
        <v>0</v>
      </c>
      <c r="BX350" s="17">
        <f t="shared" si="235"/>
        <v>0</v>
      </c>
      <c r="BY350" s="17">
        <f t="shared" si="236"/>
        <v>0</v>
      </c>
      <c r="BZ350" s="17">
        <f t="shared" si="237"/>
        <v>0</v>
      </c>
      <c r="CA350" s="17">
        <f t="shared" si="238"/>
        <v>0</v>
      </c>
      <c r="CB350" s="17">
        <f t="shared" si="240"/>
        <v>0</v>
      </c>
      <c r="CC350" s="17">
        <f t="shared" si="241"/>
        <v>0</v>
      </c>
      <c r="CD350" s="17">
        <f t="shared" si="242"/>
        <v>0</v>
      </c>
      <c r="CE350" s="17">
        <f t="shared" si="243"/>
        <v>0</v>
      </c>
      <c r="CF350" s="17">
        <f t="shared" si="244"/>
        <v>0</v>
      </c>
      <c r="CG350" s="17">
        <f t="shared" si="245"/>
        <v>0</v>
      </c>
      <c r="CH350" s="17">
        <f t="shared" si="246"/>
        <v>0</v>
      </c>
      <c r="CI350" s="17">
        <f t="shared" si="247"/>
        <v>0</v>
      </c>
      <c r="CJ350" s="17">
        <f t="shared" si="248"/>
        <v>0</v>
      </c>
      <c r="CK350" s="17">
        <f t="shared" si="249"/>
        <v>0</v>
      </c>
      <c r="CL350" s="17">
        <f t="shared" si="250"/>
        <v>0</v>
      </c>
      <c r="CM350" s="17">
        <f t="shared" si="251"/>
        <v>0</v>
      </c>
      <c r="CN350" s="17">
        <f t="shared" si="252"/>
        <v>0</v>
      </c>
      <c r="CO350" s="17">
        <f t="shared" si="253"/>
        <v>0</v>
      </c>
      <c r="CP350" s="17">
        <f t="shared" si="254"/>
        <v>0</v>
      </c>
      <c r="CQ350" s="17">
        <f t="shared" si="255"/>
        <v>0</v>
      </c>
      <c r="CR350" s="17">
        <f t="shared" si="256"/>
        <v>0</v>
      </c>
      <c r="CS350" s="17">
        <f t="shared" si="257"/>
        <v>0</v>
      </c>
      <c r="CT350" s="17">
        <f t="shared" si="258"/>
        <v>0</v>
      </c>
      <c r="CU350" s="17">
        <f t="shared" si="259"/>
        <v>0</v>
      </c>
      <c r="CV350" s="17">
        <f t="shared" si="260"/>
        <v>0</v>
      </c>
      <c r="CW350" s="17">
        <f t="shared" si="261"/>
        <v>0</v>
      </c>
      <c r="CX350" s="17">
        <f t="shared" si="262"/>
        <v>0</v>
      </c>
      <c r="CY350" s="17">
        <f t="shared" si="263"/>
        <v>0</v>
      </c>
      <c r="CZ350" s="17">
        <f t="shared" si="264"/>
        <v>0</v>
      </c>
      <c r="DA350" s="17">
        <f t="shared" si="265"/>
        <v>0</v>
      </c>
      <c r="DB350" s="17">
        <f t="shared" si="266"/>
        <v>0</v>
      </c>
      <c r="DC350" s="17">
        <f t="shared" si="267"/>
        <v>0</v>
      </c>
      <c r="DD350" s="17">
        <f t="shared" si="268"/>
        <v>0</v>
      </c>
      <c r="DE350" s="17">
        <f t="shared" si="269"/>
        <v>0</v>
      </c>
      <c r="DF350" s="17">
        <f t="shared" si="270"/>
        <v>0</v>
      </c>
      <c r="DG350" s="17">
        <f t="shared" si="271"/>
        <v>0</v>
      </c>
    </row>
    <row r="351" spans="2:111" ht="15" customHeight="1" x14ac:dyDescent="0.2">
      <c r="B351" s="156">
        <v>343</v>
      </c>
      <c r="C351" s="157" t="str">
        <f t="shared" si="272"/>
        <v/>
      </c>
      <c r="D351" s="158" t="str">
        <f t="shared" si="232"/>
        <v>OK</v>
      </c>
      <c r="E351" s="159" t="e">
        <f>VLOOKUP('DATA SHEET'!$B$9,'Drill Size Info'!$T$2:$U$8,2,FALSE)</f>
        <v>#N/A</v>
      </c>
      <c r="F351" s="159" t="str">
        <f t="shared" si="273"/>
        <v/>
      </c>
      <c r="G351" s="91">
        <f t="shared" si="274"/>
        <v>0</v>
      </c>
      <c r="H351" s="160" t="s">
        <v>175</v>
      </c>
      <c r="I351" s="160" t="s">
        <v>175</v>
      </c>
      <c r="J351" s="160" t="str">
        <f>IF('DATA SHEET'!$B$10="NC-50","N/A","OK")</f>
        <v>OK</v>
      </c>
      <c r="K351" s="160" t="str">
        <f>IF('DATA SHEET'!$B$10="NC-50","N/A","OK")</f>
        <v>OK</v>
      </c>
      <c r="L351" s="160" t="str">
        <f t="shared" si="275"/>
        <v>OK</v>
      </c>
      <c r="M351" s="160" t="str">
        <f t="shared" si="276"/>
        <v>OK</v>
      </c>
      <c r="N351" s="160"/>
      <c r="O351" s="160"/>
      <c r="P351" s="160"/>
      <c r="Q351" s="160"/>
      <c r="R351" s="92" t="str">
        <f>IF(DI351&lt;&gt;"",
    IF(INT('Drill Size Info'!$AA$19)=INT('Drill Size Info'!$AB$19),
        --(INT('Drill Size Info'!$AA$19) &amp; "." &amp; DI351),
        IF(AND((--(INT('Drill Size Info'!$AA$19) &amp; "." &amp; DI351)&gt;=--('Drill Size Info'!$AA$19)), (--(INT('Drill Size Info'!$AA$19) &amp; "." &amp; DI351)&lt;=--('Drill Size Info'!$AB$19))),
            --(INT('Drill Size Info'!$AA$19) &amp; "." &amp; DI351),
            --(INT('Drill Size Info'!$AB$19) &amp; "." &amp; DI351)
        )
    ),
    IF(DH351&lt;&gt;"",
        IF(INT('Drill Size Info'!$AA$19)=INT('Drill Size Info'!$AB$19),
            --(INT('Drill Size Info'!$AA$19) &amp; "." &amp; LEFT(DH351,3)),
            IF(AND((--(INT('Drill Size Info'!$AA$19) &amp; "." &amp; LEFT(DH351,3))&gt;=--('Drill Size Info'!$AA$19)), (--(INT('Drill Size Info'!$AA$19) &amp; "." &amp; LEFT(DH351,3))&lt;=--('Drill Size Info'!$AB$19))),
                --(INT('Drill Size Info'!$AA$19) &amp; "." &amp; LEFT(DH351,3)),
                --(INT('Drill Size Info'!$AB$19) &amp; "." &amp; LEFT(DH351,3))
            )
        ),
        "OK"
    )
)</f>
        <v>OK</v>
      </c>
      <c r="S351" s="150" t="str">
        <f>IF(DJ351&lt;&gt;"",
    IF(INT('Drill Size Info'!$AA$19)=INT('Drill Size Info'!$AB$19),
        --(INT('Drill Size Info'!$AA$19) &amp; "." &amp; DJ351),
        IF(AND((--(INT('Drill Size Info'!$AA$19) &amp; "." &amp; DJ351)&gt;=--('Drill Size Info'!$AA$19)), (--(INT('Drill Size Info'!$AA$19) &amp; "." &amp; DJ351)&lt;=--('Drill Size Info'!$AB$19))),
            --(INT('Drill Size Info'!$AA$19) &amp; "." &amp; DJ351),
            --(INT('Drill Size Info'!$AB$19) &amp; "." &amp; DJ351)
        )
    ),
    IF(DH351&lt;&gt;"",
        IF(INT('Drill Size Info'!$AA$19)=INT('Drill Size Info'!$AB$19),
            --(INT('Drill Size Info'!$AA$19) &amp; "." &amp; RIGHT(DH351,3)),
            IF(AND((--(INT('Drill Size Info'!$AA$19) &amp; "." &amp; RIGHT(DH351,3))&gt;=--('Drill Size Info'!$AA$19)), (--(INT('Drill Size Info'!$AA$19) &amp; "." &amp; RIGHT(DH351,3))&lt;=--('Drill Size Info'!$AB$19))),
                --(INT('Drill Size Info'!$AA$19) &amp; "." &amp; RIGHT(DH351,3)),
                --(INT('Drill Size Info'!$AB$19) &amp; "." &amp; RIGHT(DH351,3))
            )
        ),
        "N/A"
    )
)</f>
        <v>N/A</v>
      </c>
      <c r="T351" s="150" t="str">
        <f>IF(DL351&lt;&gt;"",
    IF(INT('Drill Size Info'!$AA$19)=INT('Drill Size Info'!$AB$15),
        --(INT('Drill Size Info'!$AA$15) &amp; "." &amp; DL351),
        IF(AND((--(INT('Drill Size Info'!$AA$15) &amp; "." &amp; DL351)&gt;=--('Drill Size Info'!$AA$15)), (--(INT('Drill Size Info'!$AA$15) &amp; "." &amp; DL351)&lt;=--('Drill Size Info'!$AB$15))),
            --(INT('Drill Size Info'!$AA$15) &amp; "." &amp; DL351),
            --(INT('Drill Size Info'!$AB$15) &amp; "." &amp; DL351)
        )
    ),
    IF(DK351&lt;&gt;"",
        IF(INT('Drill Size Info'!$AA$15)=INT('Drill Size Info'!$AB$15),
            --(INT('Drill Size Info'!$AA$15) &amp; "." &amp; LEFT(DK351,3)),
            IF(AND((--(INT('Drill Size Info'!$AA$15) &amp; "." &amp; LEFT(DK351,3))&gt;=--('Drill Size Info'!$AA$15)), (--(INT('Drill Size Info'!$AA$15) &amp; "." &amp; LEFT(DK351,3))&lt;=--('Drill Size Info'!$AB$15))),
                --(INT('Drill Size Info'!$AA$15) &amp; "." &amp; LEFT(DK351,3)),
                --(INT('Drill Size Info'!$AB$15) &amp; "." &amp; LEFT(DK351,3))
            )
        ),
        "OK"
    )
)</f>
        <v>OK</v>
      </c>
      <c r="U351" s="150" t="str">
        <f>IF(DM351&lt;&gt;"",
    IF(INT('Drill Size Info'!$AA$19)=INT('Drill Size Info'!$AB$15),
        --(INT('Drill Size Info'!$AA$15) &amp; "." &amp; DM351),
        IF(AND((--(INT('Drill Size Info'!$AA$15) &amp; "." &amp; DM351)&gt;=--('Drill Size Info'!$AA$15)), (--(INT('Drill Size Info'!$AA$15) &amp; "." &amp; DM351)&lt;=--('Drill Size Info'!$AB$15))),
            --(INT('Drill Size Info'!$AA$15) &amp; "." &amp; DM351),
            --(INT('Drill Size Info'!$AB$15) &amp; "." &amp; DM351)
        )
    ),
    IF(DK351&lt;&gt;"",
        IF(INT('Drill Size Info'!$AA$15)=INT('Drill Size Info'!$AB$15),
            --(INT('Drill Size Info'!$AA$15) &amp; "." &amp; RIGHT(DK351,3)),
            IF(AND((--(INT('Drill Size Info'!$AA$15) &amp; "." &amp; RIGHT(DK351,3))&gt;=--('Drill Size Info'!$AA$15)), (--(INT('Drill Size Info'!$AA$15) &amp; "." &amp; RIGHT(DK351,3))&lt;=--('Drill Size Info'!$AB$15))),
                --(INT('Drill Size Info'!$AA$15) &amp; "." &amp; RIGHT(DK351,3)),
                --(INT('Drill Size Info'!$AB$15) &amp; "." &amp; RIGHT(DK351,3))
            )
        ),
        "N/A"
    )
)</f>
        <v>N/A</v>
      </c>
      <c r="V351" s="161"/>
      <c r="W351" s="161"/>
      <c r="X351" s="161"/>
      <c r="Y351" s="161"/>
      <c r="Z351" s="161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16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3"/>
      <c r="BC351" s="163"/>
      <c r="BD351" s="163"/>
      <c r="BE351" s="164"/>
      <c r="BF351" s="165"/>
      <c r="BG351" s="162"/>
      <c r="BH351" s="162"/>
      <c r="BI351" s="164"/>
      <c r="BJ351" s="38"/>
      <c r="BK351" s="38"/>
      <c r="BL351" s="38"/>
      <c r="BM351" s="38"/>
      <c r="BN351" s="38"/>
      <c r="BO351" s="38"/>
      <c r="BP351" s="117" t="str">
        <f t="shared" si="239"/>
        <v/>
      </c>
      <c r="BQ351" s="38"/>
      <c r="BR351" s="38"/>
      <c r="BS351" s="38"/>
      <c r="BT351" s="38"/>
      <c r="BV351" s="17">
        <f t="shared" si="233"/>
        <v>0</v>
      </c>
      <c r="BW351" s="17">
        <f t="shared" si="234"/>
        <v>0</v>
      </c>
      <c r="BX351" s="17">
        <f t="shared" si="235"/>
        <v>0</v>
      </c>
      <c r="BY351" s="17">
        <f t="shared" si="236"/>
        <v>0</v>
      </c>
      <c r="BZ351" s="17">
        <f t="shared" si="237"/>
        <v>0</v>
      </c>
      <c r="CA351" s="17">
        <f t="shared" si="238"/>
        <v>0</v>
      </c>
      <c r="CB351" s="17">
        <f t="shared" si="240"/>
        <v>0</v>
      </c>
      <c r="CC351" s="17">
        <f t="shared" si="241"/>
        <v>0</v>
      </c>
      <c r="CD351" s="17">
        <f t="shared" si="242"/>
        <v>0</v>
      </c>
      <c r="CE351" s="17">
        <f t="shared" si="243"/>
        <v>0</v>
      </c>
      <c r="CF351" s="17">
        <f t="shared" si="244"/>
        <v>0</v>
      </c>
      <c r="CG351" s="17">
        <f t="shared" si="245"/>
        <v>0</v>
      </c>
      <c r="CH351" s="17">
        <f t="shared" si="246"/>
        <v>0</v>
      </c>
      <c r="CI351" s="17">
        <f t="shared" si="247"/>
        <v>0</v>
      </c>
      <c r="CJ351" s="17">
        <f t="shared" si="248"/>
        <v>0</v>
      </c>
      <c r="CK351" s="17">
        <f t="shared" si="249"/>
        <v>0</v>
      </c>
      <c r="CL351" s="17">
        <f t="shared" si="250"/>
        <v>0</v>
      </c>
      <c r="CM351" s="17">
        <f t="shared" si="251"/>
        <v>0</v>
      </c>
      <c r="CN351" s="17">
        <f t="shared" si="252"/>
        <v>0</v>
      </c>
      <c r="CO351" s="17">
        <f t="shared" si="253"/>
        <v>0</v>
      </c>
      <c r="CP351" s="17">
        <f t="shared" si="254"/>
        <v>0</v>
      </c>
      <c r="CQ351" s="17">
        <f t="shared" si="255"/>
        <v>0</v>
      </c>
      <c r="CR351" s="17">
        <f t="shared" si="256"/>
        <v>0</v>
      </c>
      <c r="CS351" s="17">
        <f t="shared" si="257"/>
        <v>0</v>
      </c>
      <c r="CT351" s="17">
        <f t="shared" si="258"/>
        <v>0</v>
      </c>
      <c r="CU351" s="17">
        <f t="shared" si="259"/>
        <v>0</v>
      </c>
      <c r="CV351" s="17">
        <f t="shared" si="260"/>
        <v>0</v>
      </c>
      <c r="CW351" s="17">
        <f t="shared" si="261"/>
        <v>0</v>
      </c>
      <c r="CX351" s="17">
        <f t="shared" si="262"/>
        <v>0</v>
      </c>
      <c r="CY351" s="17">
        <f t="shared" si="263"/>
        <v>0</v>
      </c>
      <c r="CZ351" s="17">
        <f t="shared" si="264"/>
        <v>0</v>
      </c>
      <c r="DA351" s="17">
        <f t="shared" si="265"/>
        <v>0</v>
      </c>
      <c r="DB351" s="17">
        <f t="shared" si="266"/>
        <v>0</v>
      </c>
      <c r="DC351" s="17">
        <f t="shared" si="267"/>
        <v>0</v>
      </c>
      <c r="DD351" s="17">
        <f t="shared" si="268"/>
        <v>0</v>
      </c>
      <c r="DE351" s="17">
        <f t="shared" si="269"/>
        <v>0</v>
      </c>
      <c r="DF351" s="17">
        <f t="shared" si="270"/>
        <v>0</v>
      </c>
      <c r="DG351" s="17">
        <f t="shared" si="271"/>
        <v>0</v>
      </c>
    </row>
    <row r="352" spans="2:111" ht="15" customHeight="1" x14ac:dyDescent="0.2">
      <c r="B352" s="156">
        <v>344</v>
      </c>
      <c r="C352" s="157" t="str">
        <f t="shared" si="272"/>
        <v/>
      </c>
      <c r="D352" s="158" t="str">
        <f t="shared" si="232"/>
        <v>OK</v>
      </c>
      <c r="E352" s="159" t="e">
        <f>VLOOKUP('DATA SHEET'!$B$9,'Drill Size Info'!$T$2:$U$8,2,FALSE)</f>
        <v>#N/A</v>
      </c>
      <c r="F352" s="159" t="str">
        <f t="shared" si="273"/>
        <v/>
      </c>
      <c r="G352" s="91">
        <f t="shared" si="274"/>
        <v>0</v>
      </c>
      <c r="H352" s="160" t="s">
        <v>175</v>
      </c>
      <c r="I352" s="160" t="s">
        <v>175</v>
      </c>
      <c r="J352" s="160" t="str">
        <f>IF('DATA SHEET'!$B$10="NC-50","N/A","OK")</f>
        <v>OK</v>
      </c>
      <c r="K352" s="160" t="str">
        <f>IF('DATA SHEET'!$B$10="NC-50","N/A","OK")</f>
        <v>OK</v>
      </c>
      <c r="L352" s="160" t="str">
        <f t="shared" si="275"/>
        <v>OK</v>
      </c>
      <c r="M352" s="160" t="str">
        <f t="shared" si="276"/>
        <v>OK</v>
      </c>
      <c r="N352" s="160"/>
      <c r="O352" s="160"/>
      <c r="P352" s="160"/>
      <c r="Q352" s="160"/>
      <c r="R352" s="92" t="str">
        <f>IF(DI352&lt;&gt;"",
    IF(INT('Drill Size Info'!$AA$19)=INT('Drill Size Info'!$AB$19),
        --(INT('Drill Size Info'!$AA$19) &amp; "." &amp; DI352),
        IF(AND((--(INT('Drill Size Info'!$AA$19) &amp; "." &amp; DI352)&gt;=--('Drill Size Info'!$AA$19)), (--(INT('Drill Size Info'!$AA$19) &amp; "." &amp; DI352)&lt;=--('Drill Size Info'!$AB$19))),
            --(INT('Drill Size Info'!$AA$19) &amp; "." &amp; DI352),
            --(INT('Drill Size Info'!$AB$19) &amp; "." &amp; DI352)
        )
    ),
    IF(DH352&lt;&gt;"",
        IF(INT('Drill Size Info'!$AA$19)=INT('Drill Size Info'!$AB$19),
            --(INT('Drill Size Info'!$AA$19) &amp; "." &amp; LEFT(DH352,3)),
            IF(AND((--(INT('Drill Size Info'!$AA$19) &amp; "." &amp; LEFT(DH352,3))&gt;=--('Drill Size Info'!$AA$19)), (--(INT('Drill Size Info'!$AA$19) &amp; "." &amp; LEFT(DH352,3))&lt;=--('Drill Size Info'!$AB$19))),
                --(INT('Drill Size Info'!$AA$19) &amp; "." &amp; LEFT(DH352,3)),
                --(INT('Drill Size Info'!$AB$19) &amp; "." &amp; LEFT(DH352,3))
            )
        ),
        "OK"
    )
)</f>
        <v>OK</v>
      </c>
      <c r="S352" s="150" t="str">
        <f>IF(DJ352&lt;&gt;"",
    IF(INT('Drill Size Info'!$AA$19)=INT('Drill Size Info'!$AB$19),
        --(INT('Drill Size Info'!$AA$19) &amp; "." &amp; DJ352),
        IF(AND((--(INT('Drill Size Info'!$AA$19) &amp; "." &amp; DJ352)&gt;=--('Drill Size Info'!$AA$19)), (--(INT('Drill Size Info'!$AA$19) &amp; "." &amp; DJ352)&lt;=--('Drill Size Info'!$AB$19))),
            --(INT('Drill Size Info'!$AA$19) &amp; "." &amp; DJ352),
            --(INT('Drill Size Info'!$AB$19) &amp; "." &amp; DJ352)
        )
    ),
    IF(DH352&lt;&gt;"",
        IF(INT('Drill Size Info'!$AA$19)=INT('Drill Size Info'!$AB$19),
            --(INT('Drill Size Info'!$AA$19) &amp; "." &amp; RIGHT(DH352,3)),
            IF(AND((--(INT('Drill Size Info'!$AA$19) &amp; "." &amp; RIGHT(DH352,3))&gt;=--('Drill Size Info'!$AA$19)), (--(INT('Drill Size Info'!$AA$19) &amp; "." &amp; RIGHT(DH352,3))&lt;=--('Drill Size Info'!$AB$19))),
                --(INT('Drill Size Info'!$AA$19) &amp; "." &amp; RIGHT(DH352,3)),
                --(INT('Drill Size Info'!$AB$19) &amp; "." &amp; RIGHT(DH352,3))
            )
        ),
        "N/A"
    )
)</f>
        <v>N/A</v>
      </c>
      <c r="T352" s="150" t="str">
        <f>IF(DL352&lt;&gt;"",
    IF(INT('Drill Size Info'!$AA$19)=INT('Drill Size Info'!$AB$15),
        --(INT('Drill Size Info'!$AA$15) &amp; "." &amp; DL352),
        IF(AND((--(INT('Drill Size Info'!$AA$15) &amp; "." &amp; DL352)&gt;=--('Drill Size Info'!$AA$15)), (--(INT('Drill Size Info'!$AA$15) &amp; "." &amp; DL352)&lt;=--('Drill Size Info'!$AB$15))),
            --(INT('Drill Size Info'!$AA$15) &amp; "." &amp; DL352),
            --(INT('Drill Size Info'!$AB$15) &amp; "." &amp; DL352)
        )
    ),
    IF(DK352&lt;&gt;"",
        IF(INT('Drill Size Info'!$AA$15)=INT('Drill Size Info'!$AB$15),
            --(INT('Drill Size Info'!$AA$15) &amp; "." &amp; LEFT(DK352,3)),
            IF(AND((--(INT('Drill Size Info'!$AA$15) &amp; "." &amp; LEFT(DK352,3))&gt;=--('Drill Size Info'!$AA$15)), (--(INT('Drill Size Info'!$AA$15) &amp; "." &amp; LEFT(DK352,3))&lt;=--('Drill Size Info'!$AB$15))),
                --(INT('Drill Size Info'!$AA$15) &amp; "." &amp; LEFT(DK352,3)),
                --(INT('Drill Size Info'!$AB$15) &amp; "." &amp; LEFT(DK352,3))
            )
        ),
        "OK"
    )
)</f>
        <v>OK</v>
      </c>
      <c r="U352" s="150" t="str">
        <f>IF(DM352&lt;&gt;"",
    IF(INT('Drill Size Info'!$AA$19)=INT('Drill Size Info'!$AB$15),
        --(INT('Drill Size Info'!$AA$15) &amp; "." &amp; DM352),
        IF(AND((--(INT('Drill Size Info'!$AA$15) &amp; "." &amp; DM352)&gt;=--('Drill Size Info'!$AA$15)), (--(INT('Drill Size Info'!$AA$15) &amp; "." &amp; DM352)&lt;=--('Drill Size Info'!$AB$15))),
            --(INT('Drill Size Info'!$AA$15) &amp; "." &amp; DM352),
            --(INT('Drill Size Info'!$AB$15) &amp; "." &amp; DM352)
        )
    ),
    IF(DK352&lt;&gt;"",
        IF(INT('Drill Size Info'!$AA$15)=INT('Drill Size Info'!$AB$15),
            --(INT('Drill Size Info'!$AA$15) &amp; "." &amp; RIGHT(DK352,3)),
            IF(AND((--(INT('Drill Size Info'!$AA$15) &amp; "." &amp; RIGHT(DK352,3))&gt;=--('Drill Size Info'!$AA$15)), (--(INT('Drill Size Info'!$AA$15) &amp; "." &amp; RIGHT(DK352,3))&lt;=--('Drill Size Info'!$AB$15))),
                --(INT('Drill Size Info'!$AA$15) &amp; "." &amp; RIGHT(DK352,3)),
                --(INT('Drill Size Info'!$AB$15) &amp; "." &amp; RIGHT(DK352,3))
            )
        ),
        "N/A"
    )
)</f>
        <v>N/A</v>
      </c>
      <c r="V352" s="161"/>
      <c r="W352" s="161"/>
      <c r="X352" s="161"/>
      <c r="Y352" s="161"/>
      <c r="Z352" s="161"/>
      <c r="AA352" s="162"/>
      <c r="AB352" s="162"/>
      <c r="AC352" s="162"/>
      <c r="AD352" s="162"/>
      <c r="AE352" s="162"/>
      <c r="AF352" s="162"/>
      <c r="AG352" s="162"/>
      <c r="AH352" s="162"/>
      <c r="AI352" s="162"/>
      <c r="AJ352" s="162"/>
      <c r="AK352" s="162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3"/>
      <c r="BC352" s="163"/>
      <c r="BD352" s="163"/>
      <c r="BE352" s="164"/>
      <c r="BF352" s="165"/>
      <c r="BG352" s="162"/>
      <c r="BH352" s="162"/>
      <c r="BI352" s="164"/>
      <c r="BJ352" s="38"/>
      <c r="BK352" s="38"/>
      <c r="BL352" s="38"/>
      <c r="BM352" s="38"/>
      <c r="BN352" s="38"/>
      <c r="BO352" s="38"/>
      <c r="BP352" s="117" t="str">
        <f t="shared" si="239"/>
        <v/>
      </c>
      <c r="BQ352" s="38"/>
      <c r="BR352" s="38"/>
      <c r="BS352" s="38"/>
      <c r="BT352" s="38"/>
      <c r="BV352" s="17">
        <f t="shared" si="233"/>
        <v>0</v>
      </c>
      <c r="BW352" s="17">
        <f t="shared" si="234"/>
        <v>0</v>
      </c>
      <c r="BX352" s="17">
        <f t="shared" si="235"/>
        <v>0</v>
      </c>
      <c r="BY352" s="17">
        <f t="shared" si="236"/>
        <v>0</v>
      </c>
      <c r="BZ352" s="17">
        <f t="shared" si="237"/>
        <v>0</v>
      </c>
      <c r="CA352" s="17">
        <f t="shared" si="238"/>
        <v>0</v>
      </c>
      <c r="CB352" s="17">
        <f t="shared" si="240"/>
        <v>0</v>
      </c>
      <c r="CC352" s="17">
        <f t="shared" si="241"/>
        <v>0</v>
      </c>
      <c r="CD352" s="17">
        <f t="shared" si="242"/>
        <v>0</v>
      </c>
      <c r="CE352" s="17">
        <f t="shared" si="243"/>
        <v>0</v>
      </c>
      <c r="CF352" s="17">
        <f t="shared" si="244"/>
        <v>0</v>
      </c>
      <c r="CG352" s="17">
        <f t="shared" si="245"/>
        <v>0</v>
      </c>
      <c r="CH352" s="17">
        <f t="shared" si="246"/>
        <v>0</v>
      </c>
      <c r="CI352" s="17">
        <f t="shared" si="247"/>
        <v>0</v>
      </c>
      <c r="CJ352" s="17">
        <f t="shared" si="248"/>
        <v>0</v>
      </c>
      <c r="CK352" s="17">
        <f t="shared" si="249"/>
        <v>0</v>
      </c>
      <c r="CL352" s="17">
        <f t="shared" si="250"/>
        <v>0</v>
      </c>
      <c r="CM352" s="17">
        <f t="shared" si="251"/>
        <v>0</v>
      </c>
      <c r="CN352" s="17">
        <f t="shared" si="252"/>
        <v>0</v>
      </c>
      <c r="CO352" s="17">
        <f t="shared" si="253"/>
        <v>0</v>
      </c>
      <c r="CP352" s="17">
        <f t="shared" si="254"/>
        <v>0</v>
      </c>
      <c r="CQ352" s="17">
        <f t="shared" si="255"/>
        <v>0</v>
      </c>
      <c r="CR352" s="17">
        <f t="shared" si="256"/>
        <v>0</v>
      </c>
      <c r="CS352" s="17">
        <f t="shared" si="257"/>
        <v>0</v>
      </c>
      <c r="CT352" s="17">
        <f t="shared" si="258"/>
        <v>0</v>
      </c>
      <c r="CU352" s="17">
        <f t="shared" si="259"/>
        <v>0</v>
      </c>
      <c r="CV352" s="17">
        <f t="shared" si="260"/>
        <v>0</v>
      </c>
      <c r="CW352" s="17">
        <f t="shared" si="261"/>
        <v>0</v>
      </c>
      <c r="CX352" s="17">
        <f t="shared" si="262"/>
        <v>0</v>
      </c>
      <c r="CY352" s="17">
        <f t="shared" si="263"/>
        <v>0</v>
      </c>
      <c r="CZ352" s="17">
        <f t="shared" si="264"/>
        <v>0</v>
      </c>
      <c r="DA352" s="17">
        <f t="shared" si="265"/>
        <v>0</v>
      </c>
      <c r="DB352" s="17">
        <f t="shared" si="266"/>
        <v>0</v>
      </c>
      <c r="DC352" s="17">
        <f t="shared" si="267"/>
        <v>0</v>
      </c>
      <c r="DD352" s="17">
        <f t="shared" si="268"/>
        <v>0</v>
      </c>
      <c r="DE352" s="17">
        <f t="shared" si="269"/>
        <v>0</v>
      </c>
      <c r="DF352" s="17">
        <f t="shared" si="270"/>
        <v>0</v>
      </c>
      <c r="DG352" s="17">
        <f t="shared" si="271"/>
        <v>0</v>
      </c>
    </row>
    <row r="353" spans="2:111" ht="15" customHeight="1" x14ac:dyDescent="0.2">
      <c r="B353" s="156">
        <v>345</v>
      </c>
      <c r="C353" s="157" t="str">
        <f t="shared" si="272"/>
        <v/>
      </c>
      <c r="D353" s="158" t="str">
        <f t="shared" si="232"/>
        <v>OK</v>
      </c>
      <c r="E353" s="159" t="e">
        <f>VLOOKUP('DATA SHEET'!$B$9,'Drill Size Info'!$T$2:$U$8,2,FALSE)</f>
        <v>#N/A</v>
      </c>
      <c r="F353" s="159" t="str">
        <f t="shared" si="273"/>
        <v/>
      </c>
      <c r="G353" s="91">
        <f t="shared" si="274"/>
        <v>0</v>
      </c>
      <c r="H353" s="160" t="s">
        <v>175</v>
      </c>
      <c r="I353" s="160" t="s">
        <v>175</v>
      </c>
      <c r="J353" s="160" t="str">
        <f>IF('DATA SHEET'!$B$10="NC-50","N/A","OK")</f>
        <v>OK</v>
      </c>
      <c r="K353" s="160" t="str">
        <f>IF('DATA SHEET'!$B$10="NC-50","N/A","OK")</f>
        <v>OK</v>
      </c>
      <c r="L353" s="160" t="str">
        <f t="shared" si="275"/>
        <v>OK</v>
      </c>
      <c r="M353" s="160" t="str">
        <f t="shared" si="276"/>
        <v>OK</v>
      </c>
      <c r="N353" s="160"/>
      <c r="O353" s="160"/>
      <c r="P353" s="160"/>
      <c r="Q353" s="160"/>
      <c r="R353" s="92" t="str">
        <f>IF(DI353&lt;&gt;"",
    IF(INT('Drill Size Info'!$AA$19)=INT('Drill Size Info'!$AB$19),
        --(INT('Drill Size Info'!$AA$19) &amp; "." &amp; DI353),
        IF(AND((--(INT('Drill Size Info'!$AA$19) &amp; "." &amp; DI353)&gt;=--('Drill Size Info'!$AA$19)), (--(INT('Drill Size Info'!$AA$19) &amp; "." &amp; DI353)&lt;=--('Drill Size Info'!$AB$19))),
            --(INT('Drill Size Info'!$AA$19) &amp; "." &amp; DI353),
            --(INT('Drill Size Info'!$AB$19) &amp; "." &amp; DI353)
        )
    ),
    IF(DH353&lt;&gt;"",
        IF(INT('Drill Size Info'!$AA$19)=INT('Drill Size Info'!$AB$19),
            --(INT('Drill Size Info'!$AA$19) &amp; "." &amp; LEFT(DH353,3)),
            IF(AND((--(INT('Drill Size Info'!$AA$19) &amp; "." &amp; LEFT(DH353,3))&gt;=--('Drill Size Info'!$AA$19)), (--(INT('Drill Size Info'!$AA$19) &amp; "." &amp; LEFT(DH353,3))&lt;=--('Drill Size Info'!$AB$19))),
                --(INT('Drill Size Info'!$AA$19) &amp; "." &amp; LEFT(DH353,3)),
                --(INT('Drill Size Info'!$AB$19) &amp; "." &amp; LEFT(DH353,3))
            )
        ),
        "OK"
    )
)</f>
        <v>OK</v>
      </c>
      <c r="S353" s="150" t="str">
        <f>IF(DJ353&lt;&gt;"",
    IF(INT('Drill Size Info'!$AA$19)=INT('Drill Size Info'!$AB$19),
        --(INT('Drill Size Info'!$AA$19) &amp; "." &amp; DJ353),
        IF(AND((--(INT('Drill Size Info'!$AA$19) &amp; "." &amp; DJ353)&gt;=--('Drill Size Info'!$AA$19)), (--(INT('Drill Size Info'!$AA$19) &amp; "." &amp; DJ353)&lt;=--('Drill Size Info'!$AB$19))),
            --(INT('Drill Size Info'!$AA$19) &amp; "." &amp; DJ353),
            --(INT('Drill Size Info'!$AB$19) &amp; "." &amp; DJ353)
        )
    ),
    IF(DH353&lt;&gt;"",
        IF(INT('Drill Size Info'!$AA$19)=INT('Drill Size Info'!$AB$19),
            --(INT('Drill Size Info'!$AA$19) &amp; "." &amp; RIGHT(DH353,3)),
            IF(AND((--(INT('Drill Size Info'!$AA$19) &amp; "." &amp; RIGHT(DH353,3))&gt;=--('Drill Size Info'!$AA$19)), (--(INT('Drill Size Info'!$AA$19) &amp; "." &amp; RIGHT(DH353,3))&lt;=--('Drill Size Info'!$AB$19))),
                --(INT('Drill Size Info'!$AA$19) &amp; "." &amp; RIGHT(DH353,3)),
                --(INT('Drill Size Info'!$AB$19) &amp; "." &amp; RIGHT(DH353,3))
            )
        ),
        "N/A"
    )
)</f>
        <v>N/A</v>
      </c>
      <c r="T353" s="150" t="str">
        <f>IF(DL353&lt;&gt;"",
    IF(INT('Drill Size Info'!$AA$19)=INT('Drill Size Info'!$AB$15),
        --(INT('Drill Size Info'!$AA$15) &amp; "." &amp; DL353),
        IF(AND((--(INT('Drill Size Info'!$AA$15) &amp; "." &amp; DL353)&gt;=--('Drill Size Info'!$AA$15)), (--(INT('Drill Size Info'!$AA$15) &amp; "." &amp; DL353)&lt;=--('Drill Size Info'!$AB$15))),
            --(INT('Drill Size Info'!$AA$15) &amp; "." &amp; DL353),
            --(INT('Drill Size Info'!$AB$15) &amp; "." &amp; DL353)
        )
    ),
    IF(DK353&lt;&gt;"",
        IF(INT('Drill Size Info'!$AA$15)=INT('Drill Size Info'!$AB$15),
            --(INT('Drill Size Info'!$AA$15) &amp; "." &amp; LEFT(DK353,3)),
            IF(AND((--(INT('Drill Size Info'!$AA$15) &amp; "." &amp; LEFT(DK353,3))&gt;=--('Drill Size Info'!$AA$15)), (--(INT('Drill Size Info'!$AA$15) &amp; "." &amp; LEFT(DK353,3))&lt;=--('Drill Size Info'!$AB$15))),
                --(INT('Drill Size Info'!$AA$15) &amp; "." &amp; LEFT(DK353,3)),
                --(INT('Drill Size Info'!$AB$15) &amp; "." &amp; LEFT(DK353,3))
            )
        ),
        "OK"
    )
)</f>
        <v>OK</v>
      </c>
      <c r="U353" s="150" t="str">
        <f>IF(DM353&lt;&gt;"",
    IF(INT('Drill Size Info'!$AA$19)=INT('Drill Size Info'!$AB$15),
        --(INT('Drill Size Info'!$AA$15) &amp; "." &amp; DM353),
        IF(AND((--(INT('Drill Size Info'!$AA$15) &amp; "." &amp; DM353)&gt;=--('Drill Size Info'!$AA$15)), (--(INT('Drill Size Info'!$AA$15) &amp; "." &amp; DM353)&lt;=--('Drill Size Info'!$AB$15))),
            --(INT('Drill Size Info'!$AA$15) &amp; "." &amp; DM353),
            --(INT('Drill Size Info'!$AB$15) &amp; "." &amp; DM353)
        )
    ),
    IF(DK353&lt;&gt;"",
        IF(INT('Drill Size Info'!$AA$15)=INT('Drill Size Info'!$AB$15),
            --(INT('Drill Size Info'!$AA$15) &amp; "." &amp; RIGHT(DK353,3)),
            IF(AND((--(INT('Drill Size Info'!$AA$15) &amp; "." &amp; RIGHT(DK353,3))&gt;=--('Drill Size Info'!$AA$15)), (--(INT('Drill Size Info'!$AA$15) &amp; "." &amp; RIGHT(DK353,3))&lt;=--('Drill Size Info'!$AB$15))),
                --(INT('Drill Size Info'!$AA$15) &amp; "." &amp; RIGHT(DK353,3)),
                --(INT('Drill Size Info'!$AB$15) &amp; "." &amp; RIGHT(DK353,3))
            )
        ),
        "N/A"
    )
)</f>
        <v>N/A</v>
      </c>
      <c r="V353" s="161"/>
      <c r="W353" s="161"/>
      <c r="X353" s="161"/>
      <c r="Y353" s="161"/>
      <c r="Z353" s="161"/>
      <c r="AA353" s="162"/>
      <c r="AB353" s="162"/>
      <c r="AC353" s="162"/>
      <c r="AD353" s="162"/>
      <c r="AE353" s="162"/>
      <c r="AF353" s="162"/>
      <c r="AG353" s="162"/>
      <c r="AH353" s="162"/>
      <c r="AI353" s="162"/>
      <c r="AJ353" s="162"/>
      <c r="AK353" s="162"/>
      <c r="AL353" s="162"/>
      <c r="AM353" s="162"/>
      <c r="AN353" s="162"/>
      <c r="AO353" s="162"/>
      <c r="AP353" s="162"/>
      <c r="AQ353" s="162"/>
      <c r="AR353" s="162"/>
      <c r="AS353" s="162"/>
      <c r="AT353" s="162"/>
      <c r="AU353" s="162"/>
      <c r="AV353" s="162"/>
      <c r="AW353" s="162"/>
      <c r="AX353" s="162"/>
      <c r="AY353" s="162"/>
      <c r="AZ353" s="162"/>
      <c r="BA353" s="162"/>
      <c r="BB353" s="163"/>
      <c r="BC353" s="163"/>
      <c r="BD353" s="163"/>
      <c r="BE353" s="164"/>
      <c r="BF353" s="165"/>
      <c r="BG353" s="162"/>
      <c r="BH353" s="162"/>
      <c r="BI353" s="164"/>
      <c r="BJ353" s="38"/>
      <c r="BK353" s="38"/>
      <c r="BL353" s="38"/>
      <c r="BM353" s="38"/>
      <c r="BN353" s="38"/>
      <c r="BO353" s="38"/>
      <c r="BP353" s="117" t="str">
        <f t="shared" si="239"/>
        <v/>
      </c>
      <c r="BQ353" s="38"/>
      <c r="BR353" s="38"/>
      <c r="BS353" s="38"/>
      <c r="BT353" s="38"/>
      <c r="BV353" s="17">
        <f t="shared" si="233"/>
        <v>0</v>
      </c>
      <c r="BW353" s="17">
        <f t="shared" si="234"/>
        <v>0</v>
      </c>
      <c r="BX353" s="17">
        <f t="shared" si="235"/>
        <v>0</v>
      </c>
      <c r="BY353" s="17">
        <f t="shared" si="236"/>
        <v>0</v>
      </c>
      <c r="BZ353" s="17">
        <f t="shared" si="237"/>
        <v>0</v>
      </c>
      <c r="CA353" s="17">
        <f t="shared" si="238"/>
        <v>0</v>
      </c>
      <c r="CB353" s="17">
        <f t="shared" si="240"/>
        <v>0</v>
      </c>
      <c r="CC353" s="17">
        <f t="shared" si="241"/>
        <v>0</v>
      </c>
      <c r="CD353" s="17">
        <f t="shared" si="242"/>
        <v>0</v>
      </c>
      <c r="CE353" s="17">
        <f t="shared" si="243"/>
        <v>0</v>
      </c>
      <c r="CF353" s="17">
        <f t="shared" si="244"/>
        <v>0</v>
      </c>
      <c r="CG353" s="17">
        <f t="shared" si="245"/>
        <v>0</v>
      </c>
      <c r="CH353" s="17">
        <f t="shared" si="246"/>
        <v>0</v>
      </c>
      <c r="CI353" s="17">
        <f t="shared" si="247"/>
        <v>0</v>
      </c>
      <c r="CJ353" s="17">
        <f t="shared" si="248"/>
        <v>0</v>
      </c>
      <c r="CK353" s="17">
        <f t="shared" si="249"/>
        <v>0</v>
      </c>
      <c r="CL353" s="17">
        <f t="shared" si="250"/>
        <v>0</v>
      </c>
      <c r="CM353" s="17">
        <f t="shared" si="251"/>
        <v>0</v>
      </c>
      <c r="CN353" s="17">
        <f t="shared" si="252"/>
        <v>0</v>
      </c>
      <c r="CO353" s="17">
        <f t="shared" si="253"/>
        <v>0</v>
      </c>
      <c r="CP353" s="17">
        <f t="shared" si="254"/>
        <v>0</v>
      </c>
      <c r="CQ353" s="17">
        <f t="shared" si="255"/>
        <v>0</v>
      </c>
      <c r="CR353" s="17">
        <f t="shared" si="256"/>
        <v>0</v>
      </c>
      <c r="CS353" s="17">
        <f t="shared" si="257"/>
        <v>0</v>
      </c>
      <c r="CT353" s="17">
        <f t="shared" si="258"/>
        <v>0</v>
      </c>
      <c r="CU353" s="17">
        <f t="shared" si="259"/>
        <v>0</v>
      </c>
      <c r="CV353" s="17">
        <f t="shared" si="260"/>
        <v>0</v>
      </c>
      <c r="CW353" s="17">
        <f t="shared" si="261"/>
        <v>0</v>
      </c>
      <c r="CX353" s="17">
        <f t="shared" si="262"/>
        <v>0</v>
      </c>
      <c r="CY353" s="17">
        <f t="shared" si="263"/>
        <v>0</v>
      </c>
      <c r="CZ353" s="17">
        <f t="shared" si="264"/>
        <v>0</v>
      </c>
      <c r="DA353" s="17">
        <f t="shared" si="265"/>
        <v>0</v>
      </c>
      <c r="DB353" s="17">
        <f t="shared" si="266"/>
        <v>0</v>
      </c>
      <c r="DC353" s="17">
        <f t="shared" si="267"/>
        <v>0</v>
      </c>
      <c r="DD353" s="17">
        <f t="shared" si="268"/>
        <v>0</v>
      </c>
      <c r="DE353" s="17">
        <f t="shared" si="269"/>
        <v>0</v>
      </c>
      <c r="DF353" s="17">
        <f t="shared" si="270"/>
        <v>0</v>
      </c>
      <c r="DG353" s="17">
        <f t="shared" si="271"/>
        <v>0</v>
      </c>
    </row>
    <row r="354" spans="2:111" ht="15" customHeight="1" x14ac:dyDescent="0.2">
      <c r="B354" s="156">
        <v>346</v>
      </c>
      <c r="C354" s="157" t="str">
        <f t="shared" si="272"/>
        <v/>
      </c>
      <c r="D354" s="158" t="str">
        <f t="shared" si="232"/>
        <v>OK</v>
      </c>
      <c r="E354" s="159" t="e">
        <f>VLOOKUP('DATA SHEET'!$B$9,'Drill Size Info'!$T$2:$U$8,2,FALSE)</f>
        <v>#N/A</v>
      </c>
      <c r="F354" s="159" t="str">
        <f t="shared" si="273"/>
        <v/>
      </c>
      <c r="G354" s="91">
        <f t="shared" si="274"/>
        <v>0</v>
      </c>
      <c r="H354" s="160" t="s">
        <v>175</v>
      </c>
      <c r="I354" s="160" t="s">
        <v>175</v>
      </c>
      <c r="J354" s="160" t="str">
        <f>IF('DATA SHEET'!$B$10="NC-50","N/A","OK")</f>
        <v>OK</v>
      </c>
      <c r="K354" s="160" t="str">
        <f>IF('DATA SHEET'!$B$10="NC-50","N/A","OK")</f>
        <v>OK</v>
      </c>
      <c r="L354" s="160" t="str">
        <f t="shared" si="275"/>
        <v>OK</v>
      </c>
      <c r="M354" s="160" t="str">
        <f t="shared" si="276"/>
        <v>OK</v>
      </c>
      <c r="N354" s="160"/>
      <c r="O354" s="160"/>
      <c r="P354" s="160"/>
      <c r="Q354" s="160"/>
      <c r="R354" s="92" t="str">
        <f>IF(DI354&lt;&gt;"",
    IF(INT('Drill Size Info'!$AA$19)=INT('Drill Size Info'!$AB$19),
        --(INT('Drill Size Info'!$AA$19) &amp; "." &amp; DI354),
        IF(AND((--(INT('Drill Size Info'!$AA$19) &amp; "." &amp; DI354)&gt;=--('Drill Size Info'!$AA$19)), (--(INT('Drill Size Info'!$AA$19) &amp; "." &amp; DI354)&lt;=--('Drill Size Info'!$AB$19))),
            --(INT('Drill Size Info'!$AA$19) &amp; "." &amp; DI354),
            --(INT('Drill Size Info'!$AB$19) &amp; "." &amp; DI354)
        )
    ),
    IF(DH354&lt;&gt;"",
        IF(INT('Drill Size Info'!$AA$19)=INT('Drill Size Info'!$AB$19),
            --(INT('Drill Size Info'!$AA$19) &amp; "." &amp; LEFT(DH354,3)),
            IF(AND((--(INT('Drill Size Info'!$AA$19) &amp; "." &amp; LEFT(DH354,3))&gt;=--('Drill Size Info'!$AA$19)), (--(INT('Drill Size Info'!$AA$19) &amp; "." &amp; LEFT(DH354,3))&lt;=--('Drill Size Info'!$AB$19))),
                --(INT('Drill Size Info'!$AA$19) &amp; "." &amp; LEFT(DH354,3)),
                --(INT('Drill Size Info'!$AB$19) &amp; "." &amp; LEFT(DH354,3))
            )
        ),
        "OK"
    )
)</f>
        <v>OK</v>
      </c>
      <c r="S354" s="150" t="str">
        <f>IF(DJ354&lt;&gt;"",
    IF(INT('Drill Size Info'!$AA$19)=INT('Drill Size Info'!$AB$19),
        --(INT('Drill Size Info'!$AA$19) &amp; "." &amp; DJ354),
        IF(AND((--(INT('Drill Size Info'!$AA$19) &amp; "." &amp; DJ354)&gt;=--('Drill Size Info'!$AA$19)), (--(INT('Drill Size Info'!$AA$19) &amp; "." &amp; DJ354)&lt;=--('Drill Size Info'!$AB$19))),
            --(INT('Drill Size Info'!$AA$19) &amp; "." &amp; DJ354),
            --(INT('Drill Size Info'!$AB$19) &amp; "." &amp; DJ354)
        )
    ),
    IF(DH354&lt;&gt;"",
        IF(INT('Drill Size Info'!$AA$19)=INT('Drill Size Info'!$AB$19),
            --(INT('Drill Size Info'!$AA$19) &amp; "." &amp; RIGHT(DH354,3)),
            IF(AND((--(INT('Drill Size Info'!$AA$19) &amp; "." &amp; RIGHT(DH354,3))&gt;=--('Drill Size Info'!$AA$19)), (--(INT('Drill Size Info'!$AA$19) &amp; "." &amp; RIGHT(DH354,3))&lt;=--('Drill Size Info'!$AB$19))),
                --(INT('Drill Size Info'!$AA$19) &amp; "." &amp; RIGHT(DH354,3)),
                --(INT('Drill Size Info'!$AB$19) &amp; "." &amp; RIGHT(DH354,3))
            )
        ),
        "N/A"
    )
)</f>
        <v>N/A</v>
      </c>
      <c r="T354" s="150" t="str">
        <f>IF(DL354&lt;&gt;"",
    IF(INT('Drill Size Info'!$AA$19)=INT('Drill Size Info'!$AB$15),
        --(INT('Drill Size Info'!$AA$15) &amp; "." &amp; DL354),
        IF(AND((--(INT('Drill Size Info'!$AA$15) &amp; "." &amp; DL354)&gt;=--('Drill Size Info'!$AA$15)), (--(INT('Drill Size Info'!$AA$15) &amp; "." &amp; DL354)&lt;=--('Drill Size Info'!$AB$15))),
            --(INT('Drill Size Info'!$AA$15) &amp; "." &amp; DL354),
            --(INT('Drill Size Info'!$AB$15) &amp; "." &amp; DL354)
        )
    ),
    IF(DK354&lt;&gt;"",
        IF(INT('Drill Size Info'!$AA$15)=INT('Drill Size Info'!$AB$15),
            --(INT('Drill Size Info'!$AA$15) &amp; "." &amp; LEFT(DK354,3)),
            IF(AND((--(INT('Drill Size Info'!$AA$15) &amp; "." &amp; LEFT(DK354,3))&gt;=--('Drill Size Info'!$AA$15)), (--(INT('Drill Size Info'!$AA$15) &amp; "." &amp; LEFT(DK354,3))&lt;=--('Drill Size Info'!$AB$15))),
                --(INT('Drill Size Info'!$AA$15) &amp; "." &amp; LEFT(DK354,3)),
                --(INT('Drill Size Info'!$AB$15) &amp; "." &amp; LEFT(DK354,3))
            )
        ),
        "OK"
    )
)</f>
        <v>OK</v>
      </c>
      <c r="U354" s="150" t="str">
        <f>IF(DM354&lt;&gt;"",
    IF(INT('Drill Size Info'!$AA$19)=INT('Drill Size Info'!$AB$15),
        --(INT('Drill Size Info'!$AA$15) &amp; "." &amp; DM354),
        IF(AND((--(INT('Drill Size Info'!$AA$15) &amp; "." &amp; DM354)&gt;=--('Drill Size Info'!$AA$15)), (--(INT('Drill Size Info'!$AA$15) &amp; "." &amp; DM354)&lt;=--('Drill Size Info'!$AB$15))),
            --(INT('Drill Size Info'!$AA$15) &amp; "." &amp; DM354),
            --(INT('Drill Size Info'!$AB$15) &amp; "." &amp; DM354)
        )
    ),
    IF(DK354&lt;&gt;"",
        IF(INT('Drill Size Info'!$AA$15)=INT('Drill Size Info'!$AB$15),
            --(INT('Drill Size Info'!$AA$15) &amp; "." &amp; RIGHT(DK354,3)),
            IF(AND((--(INT('Drill Size Info'!$AA$15) &amp; "." &amp; RIGHT(DK354,3))&gt;=--('Drill Size Info'!$AA$15)), (--(INT('Drill Size Info'!$AA$15) &amp; "." &amp; RIGHT(DK354,3))&lt;=--('Drill Size Info'!$AB$15))),
                --(INT('Drill Size Info'!$AA$15) &amp; "." &amp; RIGHT(DK354,3)),
                --(INT('Drill Size Info'!$AB$15) &amp; "." &amp; RIGHT(DK354,3))
            )
        ),
        "N/A"
    )
)</f>
        <v>N/A</v>
      </c>
      <c r="V354" s="161"/>
      <c r="W354" s="161"/>
      <c r="X354" s="161"/>
      <c r="Y354" s="161"/>
      <c r="Z354" s="161"/>
      <c r="AA354" s="162"/>
      <c r="AB354" s="162"/>
      <c r="AC354" s="162"/>
      <c r="AD354" s="162"/>
      <c r="AE354" s="162"/>
      <c r="AF354" s="162"/>
      <c r="AG354" s="162"/>
      <c r="AH354" s="162"/>
      <c r="AI354" s="162"/>
      <c r="AJ354" s="162"/>
      <c r="AK354" s="162"/>
      <c r="AL354" s="162"/>
      <c r="AM354" s="162"/>
      <c r="AN354" s="162"/>
      <c r="AO354" s="162"/>
      <c r="AP354" s="162"/>
      <c r="AQ354" s="162"/>
      <c r="AR354" s="162"/>
      <c r="AS354" s="162"/>
      <c r="AT354" s="162"/>
      <c r="AU354" s="162"/>
      <c r="AV354" s="162"/>
      <c r="AW354" s="162"/>
      <c r="AX354" s="162"/>
      <c r="AY354" s="162"/>
      <c r="AZ354" s="162"/>
      <c r="BA354" s="162"/>
      <c r="BB354" s="163"/>
      <c r="BC354" s="163"/>
      <c r="BD354" s="163"/>
      <c r="BE354" s="164"/>
      <c r="BF354" s="165"/>
      <c r="BG354" s="162"/>
      <c r="BH354" s="162"/>
      <c r="BI354" s="164"/>
      <c r="BJ354" s="38"/>
      <c r="BK354" s="38"/>
      <c r="BL354" s="38"/>
      <c r="BM354" s="38"/>
      <c r="BN354" s="38"/>
      <c r="BO354" s="38"/>
      <c r="BP354" s="117" t="str">
        <f t="shared" si="239"/>
        <v/>
      </c>
      <c r="BQ354" s="38"/>
      <c r="BR354" s="38"/>
      <c r="BS354" s="38"/>
      <c r="BT354" s="38"/>
      <c r="BV354" s="17">
        <f t="shared" si="233"/>
        <v>0</v>
      </c>
      <c r="BW354" s="17">
        <f t="shared" si="234"/>
        <v>0</v>
      </c>
      <c r="BX354" s="17">
        <f t="shared" si="235"/>
        <v>0</v>
      </c>
      <c r="BY354" s="17">
        <f t="shared" si="236"/>
        <v>0</v>
      </c>
      <c r="BZ354" s="17">
        <f t="shared" si="237"/>
        <v>0</v>
      </c>
      <c r="CA354" s="17">
        <f t="shared" si="238"/>
        <v>0</v>
      </c>
      <c r="CB354" s="17">
        <f t="shared" si="240"/>
        <v>0</v>
      </c>
      <c r="CC354" s="17">
        <f t="shared" si="241"/>
        <v>0</v>
      </c>
      <c r="CD354" s="17">
        <f t="shared" si="242"/>
        <v>0</v>
      </c>
      <c r="CE354" s="17">
        <f t="shared" si="243"/>
        <v>0</v>
      </c>
      <c r="CF354" s="17">
        <f t="shared" si="244"/>
        <v>0</v>
      </c>
      <c r="CG354" s="17">
        <f t="shared" si="245"/>
        <v>0</v>
      </c>
      <c r="CH354" s="17">
        <f t="shared" si="246"/>
        <v>0</v>
      </c>
      <c r="CI354" s="17">
        <f t="shared" si="247"/>
        <v>0</v>
      </c>
      <c r="CJ354" s="17">
        <f t="shared" si="248"/>
        <v>0</v>
      </c>
      <c r="CK354" s="17">
        <f t="shared" si="249"/>
        <v>0</v>
      </c>
      <c r="CL354" s="17">
        <f t="shared" si="250"/>
        <v>0</v>
      </c>
      <c r="CM354" s="17">
        <f t="shared" si="251"/>
        <v>0</v>
      </c>
      <c r="CN354" s="17">
        <f t="shared" si="252"/>
        <v>0</v>
      </c>
      <c r="CO354" s="17">
        <f t="shared" si="253"/>
        <v>0</v>
      </c>
      <c r="CP354" s="17">
        <f t="shared" si="254"/>
        <v>0</v>
      </c>
      <c r="CQ354" s="17">
        <f t="shared" si="255"/>
        <v>0</v>
      </c>
      <c r="CR354" s="17">
        <f t="shared" si="256"/>
        <v>0</v>
      </c>
      <c r="CS354" s="17">
        <f t="shared" si="257"/>
        <v>0</v>
      </c>
      <c r="CT354" s="17">
        <f t="shared" si="258"/>
        <v>0</v>
      </c>
      <c r="CU354" s="17">
        <f t="shared" si="259"/>
        <v>0</v>
      </c>
      <c r="CV354" s="17">
        <f t="shared" si="260"/>
        <v>0</v>
      </c>
      <c r="CW354" s="17">
        <f t="shared" si="261"/>
        <v>0</v>
      </c>
      <c r="CX354" s="17">
        <f t="shared" si="262"/>
        <v>0</v>
      </c>
      <c r="CY354" s="17">
        <f t="shared" si="263"/>
        <v>0</v>
      </c>
      <c r="CZ354" s="17">
        <f t="shared" si="264"/>
        <v>0</v>
      </c>
      <c r="DA354" s="17">
        <f t="shared" si="265"/>
        <v>0</v>
      </c>
      <c r="DB354" s="17">
        <f t="shared" si="266"/>
        <v>0</v>
      </c>
      <c r="DC354" s="17">
        <f t="shared" si="267"/>
        <v>0</v>
      </c>
      <c r="DD354" s="17">
        <f t="shared" si="268"/>
        <v>0</v>
      </c>
      <c r="DE354" s="17">
        <f t="shared" si="269"/>
        <v>0</v>
      </c>
      <c r="DF354" s="17">
        <f t="shared" si="270"/>
        <v>0</v>
      </c>
      <c r="DG354" s="17">
        <f t="shared" si="271"/>
        <v>0</v>
      </c>
    </row>
    <row r="355" spans="2:111" ht="15" customHeight="1" x14ac:dyDescent="0.2">
      <c r="B355" s="156">
        <v>347</v>
      </c>
      <c r="C355" s="157" t="str">
        <f t="shared" si="272"/>
        <v/>
      </c>
      <c r="D355" s="158" t="str">
        <f t="shared" si="232"/>
        <v>OK</v>
      </c>
      <c r="E355" s="159" t="e">
        <f>VLOOKUP('DATA SHEET'!$B$9,'Drill Size Info'!$T$2:$U$8,2,FALSE)</f>
        <v>#N/A</v>
      </c>
      <c r="F355" s="159" t="str">
        <f t="shared" si="273"/>
        <v/>
      </c>
      <c r="G355" s="91">
        <f t="shared" si="274"/>
        <v>0</v>
      </c>
      <c r="H355" s="160" t="s">
        <v>175</v>
      </c>
      <c r="I355" s="160" t="s">
        <v>175</v>
      </c>
      <c r="J355" s="160" t="str">
        <f>IF('DATA SHEET'!$B$10="NC-50","N/A","OK")</f>
        <v>OK</v>
      </c>
      <c r="K355" s="160" t="str">
        <f>IF('DATA SHEET'!$B$10="NC-50","N/A","OK")</f>
        <v>OK</v>
      </c>
      <c r="L355" s="160" t="str">
        <f t="shared" si="275"/>
        <v>OK</v>
      </c>
      <c r="M355" s="160" t="str">
        <f t="shared" si="276"/>
        <v>OK</v>
      </c>
      <c r="N355" s="160"/>
      <c r="O355" s="160"/>
      <c r="P355" s="160"/>
      <c r="Q355" s="160"/>
      <c r="R355" s="92" t="str">
        <f>IF(DI355&lt;&gt;"",
    IF(INT('Drill Size Info'!$AA$19)=INT('Drill Size Info'!$AB$19),
        --(INT('Drill Size Info'!$AA$19) &amp; "." &amp; DI355),
        IF(AND((--(INT('Drill Size Info'!$AA$19) &amp; "." &amp; DI355)&gt;=--('Drill Size Info'!$AA$19)), (--(INT('Drill Size Info'!$AA$19) &amp; "." &amp; DI355)&lt;=--('Drill Size Info'!$AB$19))),
            --(INT('Drill Size Info'!$AA$19) &amp; "." &amp; DI355),
            --(INT('Drill Size Info'!$AB$19) &amp; "." &amp; DI355)
        )
    ),
    IF(DH355&lt;&gt;"",
        IF(INT('Drill Size Info'!$AA$19)=INT('Drill Size Info'!$AB$19),
            --(INT('Drill Size Info'!$AA$19) &amp; "." &amp; LEFT(DH355,3)),
            IF(AND((--(INT('Drill Size Info'!$AA$19) &amp; "." &amp; LEFT(DH355,3))&gt;=--('Drill Size Info'!$AA$19)), (--(INT('Drill Size Info'!$AA$19) &amp; "." &amp; LEFT(DH355,3))&lt;=--('Drill Size Info'!$AB$19))),
                --(INT('Drill Size Info'!$AA$19) &amp; "." &amp; LEFT(DH355,3)),
                --(INT('Drill Size Info'!$AB$19) &amp; "." &amp; LEFT(DH355,3))
            )
        ),
        "OK"
    )
)</f>
        <v>OK</v>
      </c>
      <c r="S355" s="150" t="str">
        <f>IF(DJ355&lt;&gt;"",
    IF(INT('Drill Size Info'!$AA$19)=INT('Drill Size Info'!$AB$19),
        --(INT('Drill Size Info'!$AA$19) &amp; "." &amp; DJ355),
        IF(AND((--(INT('Drill Size Info'!$AA$19) &amp; "." &amp; DJ355)&gt;=--('Drill Size Info'!$AA$19)), (--(INT('Drill Size Info'!$AA$19) &amp; "." &amp; DJ355)&lt;=--('Drill Size Info'!$AB$19))),
            --(INT('Drill Size Info'!$AA$19) &amp; "." &amp; DJ355),
            --(INT('Drill Size Info'!$AB$19) &amp; "." &amp; DJ355)
        )
    ),
    IF(DH355&lt;&gt;"",
        IF(INT('Drill Size Info'!$AA$19)=INT('Drill Size Info'!$AB$19),
            --(INT('Drill Size Info'!$AA$19) &amp; "." &amp; RIGHT(DH355,3)),
            IF(AND((--(INT('Drill Size Info'!$AA$19) &amp; "." &amp; RIGHT(DH355,3))&gt;=--('Drill Size Info'!$AA$19)), (--(INT('Drill Size Info'!$AA$19) &amp; "." &amp; RIGHT(DH355,3))&lt;=--('Drill Size Info'!$AB$19))),
                --(INT('Drill Size Info'!$AA$19) &amp; "." &amp; RIGHT(DH355,3)),
                --(INT('Drill Size Info'!$AB$19) &amp; "." &amp; RIGHT(DH355,3))
            )
        ),
        "N/A"
    )
)</f>
        <v>N/A</v>
      </c>
      <c r="T355" s="150" t="str">
        <f>IF(DL355&lt;&gt;"",
    IF(INT('Drill Size Info'!$AA$19)=INT('Drill Size Info'!$AB$15),
        --(INT('Drill Size Info'!$AA$15) &amp; "." &amp; DL355),
        IF(AND((--(INT('Drill Size Info'!$AA$15) &amp; "." &amp; DL355)&gt;=--('Drill Size Info'!$AA$15)), (--(INT('Drill Size Info'!$AA$15) &amp; "." &amp; DL355)&lt;=--('Drill Size Info'!$AB$15))),
            --(INT('Drill Size Info'!$AA$15) &amp; "." &amp; DL355),
            --(INT('Drill Size Info'!$AB$15) &amp; "." &amp; DL355)
        )
    ),
    IF(DK355&lt;&gt;"",
        IF(INT('Drill Size Info'!$AA$15)=INT('Drill Size Info'!$AB$15),
            --(INT('Drill Size Info'!$AA$15) &amp; "." &amp; LEFT(DK355,3)),
            IF(AND((--(INT('Drill Size Info'!$AA$15) &amp; "." &amp; LEFT(DK355,3))&gt;=--('Drill Size Info'!$AA$15)), (--(INT('Drill Size Info'!$AA$15) &amp; "." &amp; LEFT(DK355,3))&lt;=--('Drill Size Info'!$AB$15))),
                --(INT('Drill Size Info'!$AA$15) &amp; "." &amp; LEFT(DK355,3)),
                --(INT('Drill Size Info'!$AB$15) &amp; "." &amp; LEFT(DK355,3))
            )
        ),
        "OK"
    )
)</f>
        <v>OK</v>
      </c>
      <c r="U355" s="150" t="str">
        <f>IF(DM355&lt;&gt;"",
    IF(INT('Drill Size Info'!$AA$19)=INT('Drill Size Info'!$AB$15),
        --(INT('Drill Size Info'!$AA$15) &amp; "." &amp; DM355),
        IF(AND((--(INT('Drill Size Info'!$AA$15) &amp; "." &amp; DM355)&gt;=--('Drill Size Info'!$AA$15)), (--(INT('Drill Size Info'!$AA$15) &amp; "." &amp; DM355)&lt;=--('Drill Size Info'!$AB$15))),
            --(INT('Drill Size Info'!$AA$15) &amp; "." &amp; DM355),
            --(INT('Drill Size Info'!$AB$15) &amp; "." &amp; DM355)
        )
    ),
    IF(DK355&lt;&gt;"",
        IF(INT('Drill Size Info'!$AA$15)=INT('Drill Size Info'!$AB$15),
            --(INT('Drill Size Info'!$AA$15) &amp; "." &amp; RIGHT(DK355,3)),
            IF(AND((--(INT('Drill Size Info'!$AA$15) &amp; "." &amp; RIGHT(DK355,3))&gt;=--('Drill Size Info'!$AA$15)), (--(INT('Drill Size Info'!$AA$15) &amp; "." &amp; RIGHT(DK355,3))&lt;=--('Drill Size Info'!$AB$15))),
                --(INT('Drill Size Info'!$AA$15) &amp; "." &amp; RIGHT(DK355,3)),
                --(INT('Drill Size Info'!$AB$15) &amp; "." &amp; RIGHT(DK355,3))
            )
        ),
        "N/A"
    )
)</f>
        <v>N/A</v>
      </c>
      <c r="V355" s="161"/>
      <c r="W355" s="161"/>
      <c r="X355" s="161"/>
      <c r="Y355" s="161"/>
      <c r="Z355" s="161"/>
      <c r="AA355" s="162"/>
      <c r="AB355" s="162"/>
      <c r="AC355" s="162"/>
      <c r="AD355" s="162"/>
      <c r="AE355" s="162"/>
      <c r="AF355" s="162"/>
      <c r="AG355" s="162"/>
      <c r="AH355" s="162"/>
      <c r="AI355" s="162"/>
      <c r="AJ355" s="162"/>
      <c r="AK355" s="162"/>
      <c r="AL355" s="162"/>
      <c r="AM355" s="162"/>
      <c r="AN355" s="162"/>
      <c r="AO355" s="162"/>
      <c r="AP355" s="162"/>
      <c r="AQ355" s="162"/>
      <c r="AR355" s="162"/>
      <c r="AS355" s="162"/>
      <c r="AT355" s="162"/>
      <c r="AU355" s="162"/>
      <c r="AV355" s="162"/>
      <c r="AW355" s="162"/>
      <c r="AX355" s="162"/>
      <c r="AY355" s="162"/>
      <c r="AZ355" s="162"/>
      <c r="BA355" s="162"/>
      <c r="BB355" s="163"/>
      <c r="BC355" s="163"/>
      <c r="BD355" s="163"/>
      <c r="BE355" s="164"/>
      <c r="BF355" s="165"/>
      <c r="BG355" s="162"/>
      <c r="BH355" s="162"/>
      <c r="BI355" s="164"/>
      <c r="BJ355" s="38"/>
      <c r="BK355" s="38"/>
      <c r="BL355" s="38"/>
      <c r="BM355" s="38"/>
      <c r="BN355" s="38"/>
      <c r="BO355" s="38"/>
      <c r="BP355" s="117" t="str">
        <f t="shared" si="239"/>
        <v/>
      </c>
      <c r="BQ355" s="38"/>
      <c r="BR355" s="38"/>
      <c r="BS355" s="38"/>
      <c r="BT355" s="38"/>
      <c r="BV355" s="17">
        <f t="shared" si="233"/>
        <v>0</v>
      </c>
      <c r="BW355" s="17">
        <f t="shared" si="234"/>
        <v>0</v>
      </c>
      <c r="BX355" s="17">
        <f t="shared" si="235"/>
        <v>0</v>
      </c>
      <c r="BY355" s="17">
        <f t="shared" si="236"/>
        <v>0</v>
      </c>
      <c r="BZ355" s="17">
        <f t="shared" si="237"/>
        <v>0</v>
      </c>
      <c r="CA355" s="17">
        <f t="shared" si="238"/>
        <v>0</v>
      </c>
      <c r="CB355" s="17">
        <f t="shared" si="240"/>
        <v>0</v>
      </c>
      <c r="CC355" s="17">
        <f t="shared" si="241"/>
        <v>0</v>
      </c>
      <c r="CD355" s="17">
        <f t="shared" si="242"/>
        <v>0</v>
      </c>
      <c r="CE355" s="17">
        <f t="shared" si="243"/>
        <v>0</v>
      </c>
      <c r="CF355" s="17">
        <f t="shared" si="244"/>
        <v>0</v>
      </c>
      <c r="CG355" s="17">
        <f t="shared" si="245"/>
        <v>0</v>
      </c>
      <c r="CH355" s="17">
        <f t="shared" si="246"/>
        <v>0</v>
      </c>
      <c r="CI355" s="17">
        <f t="shared" si="247"/>
        <v>0</v>
      </c>
      <c r="CJ355" s="17">
        <f t="shared" si="248"/>
        <v>0</v>
      </c>
      <c r="CK355" s="17">
        <f t="shared" si="249"/>
        <v>0</v>
      </c>
      <c r="CL355" s="17">
        <f t="shared" si="250"/>
        <v>0</v>
      </c>
      <c r="CM355" s="17">
        <f t="shared" si="251"/>
        <v>0</v>
      </c>
      <c r="CN355" s="17">
        <f t="shared" si="252"/>
        <v>0</v>
      </c>
      <c r="CO355" s="17">
        <f t="shared" si="253"/>
        <v>0</v>
      </c>
      <c r="CP355" s="17">
        <f t="shared" si="254"/>
        <v>0</v>
      </c>
      <c r="CQ355" s="17">
        <f t="shared" si="255"/>
        <v>0</v>
      </c>
      <c r="CR355" s="17">
        <f t="shared" si="256"/>
        <v>0</v>
      </c>
      <c r="CS355" s="17">
        <f t="shared" si="257"/>
        <v>0</v>
      </c>
      <c r="CT355" s="17">
        <f t="shared" si="258"/>
        <v>0</v>
      </c>
      <c r="CU355" s="17">
        <f t="shared" si="259"/>
        <v>0</v>
      </c>
      <c r="CV355" s="17">
        <f t="shared" si="260"/>
        <v>0</v>
      </c>
      <c r="CW355" s="17">
        <f t="shared" si="261"/>
        <v>0</v>
      </c>
      <c r="CX355" s="17">
        <f t="shared" si="262"/>
        <v>0</v>
      </c>
      <c r="CY355" s="17">
        <f t="shared" si="263"/>
        <v>0</v>
      </c>
      <c r="CZ355" s="17">
        <f t="shared" si="264"/>
        <v>0</v>
      </c>
      <c r="DA355" s="17">
        <f t="shared" si="265"/>
        <v>0</v>
      </c>
      <c r="DB355" s="17">
        <f t="shared" si="266"/>
        <v>0</v>
      </c>
      <c r="DC355" s="17">
        <f t="shared" si="267"/>
        <v>0</v>
      </c>
      <c r="DD355" s="17">
        <f t="shared" si="268"/>
        <v>0</v>
      </c>
      <c r="DE355" s="17">
        <f t="shared" si="269"/>
        <v>0</v>
      </c>
      <c r="DF355" s="17">
        <f t="shared" si="270"/>
        <v>0</v>
      </c>
      <c r="DG355" s="17">
        <f t="shared" si="271"/>
        <v>0</v>
      </c>
    </row>
    <row r="356" spans="2:111" ht="15" customHeight="1" x14ac:dyDescent="0.2">
      <c r="B356" s="156">
        <v>348</v>
      </c>
      <c r="C356" s="157" t="str">
        <f t="shared" si="272"/>
        <v/>
      </c>
      <c r="D356" s="158" t="str">
        <f t="shared" si="232"/>
        <v>OK</v>
      </c>
      <c r="E356" s="159" t="e">
        <f>VLOOKUP('DATA SHEET'!$B$9,'Drill Size Info'!$T$2:$U$8,2,FALSE)</f>
        <v>#N/A</v>
      </c>
      <c r="F356" s="159" t="str">
        <f t="shared" si="273"/>
        <v/>
      </c>
      <c r="G356" s="91">
        <f t="shared" si="274"/>
        <v>0</v>
      </c>
      <c r="H356" s="160" t="s">
        <v>175</v>
      </c>
      <c r="I356" s="160" t="s">
        <v>175</v>
      </c>
      <c r="J356" s="160" t="str">
        <f>IF('DATA SHEET'!$B$10="NC-50","N/A","OK")</f>
        <v>OK</v>
      </c>
      <c r="K356" s="160" t="str">
        <f>IF('DATA SHEET'!$B$10="NC-50","N/A","OK")</f>
        <v>OK</v>
      </c>
      <c r="L356" s="160" t="str">
        <f t="shared" si="275"/>
        <v>OK</v>
      </c>
      <c r="M356" s="160" t="str">
        <f t="shared" si="276"/>
        <v>OK</v>
      </c>
      <c r="N356" s="160"/>
      <c r="O356" s="160"/>
      <c r="P356" s="160"/>
      <c r="Q356" s="160"/>
      <c r="R356" s="92" t="str">
        <f>IF(DI356&lt;&gt;"",
    IF(INT('Drill Size Info'!$AA$19)=INT('Drill Size Info'!$AB$19),
        --(INT('Drill Size Info'!$AA$19) &amp; "." &amp; DI356),
        IF(AND((--(INT('Drill Size Info'!$AA$19) &amp; "." &amp; DI356)&gt;=--('Drill Size Info'!$AA$19)), (--(INT('Drill Size Info'!$AA$19) &amp; "." &amp; DI356)&lt;=--('Drill Size Info'!$AB$19))),
            --(INT('Drill Size Info'!$AA$19) &amp; "." &amp; DI356),
            --(INT('Drill Size Info'!$AB$19) &amp; "." &amp; DI356)
        )
    ),
    IF(DH356&lt;&gt;"",
        IF(INT('Drill Size Info'!$AA$19)=INT('Drill Size Info'!$AB$19),
            --(INT('Drill Size Info'!$AA$19) &amp; "." &amp; LEFT(DH356,3)),
            IF(AND((--(INT('Drill Size Info'!$AA$19) &amp; "." &amp; LEFT(DH356,3))&gt;=--('Drill Size Info'!$AA$19)), (--(INT('Drill Size Info'!$AA$19) &amp; "." &amp; LEFT(DH356,3))&lt;=--('Drill Size Info'!$AB$19))),
                --(INT('Drill Size Info'!$AA$19) &amp; "." &amp; LEFT(DH356,3)),
                --(INT('Drill Size Info'!$AB$19) &amp; "." &amp; LEFT(DH356,3))
            )
        ),
        "OK"
    )
)</f>
        <v>OK</v>
      </c>
      <c r="S356" s="150" t="str">
        <f>IF(DJ356&lt;&gt;"",
    IF(INT('Drill Size Info'!$AA$19)=INT('Drill Size Info'!$AB$19),
        --(INT('Drill Size Info'!$AA$19) &amp; "." &amp; DJ356),
        IF(AND((--(INT('Drill Size Info'!$AA$19) &amp; "." &amp; DJ356)&gt;=--('Drill Size Info'!$AA$19)), (--(INT('Drill Size Info'!$AA$19) &amp; "." &amp; DJ356)&lt;=--('Drill Size Info'!$AB$19))),
            --(INT('Drill Size Info'!$AA$19) &amp; "." &amp; DJ356),
            --(INT('Drill Size Info'!$AB$19) &amp; "." &amp; DJ356)
        )
    ),
    IF(DH356&lt;&gt;"",
        IF(INT('Drill Size Info'!$AA$19)=INT('Drill Size Info'!$AB$19),
            --(INT('Drill Size Info'!$AA$19) &amp; "." &amp; RIGHT(DH356,3)),
            IF(AND((--(INT('Drill Size Info'!$AA$19) &amp; "." &amp; RIGHT(DH356,3))&gt;=--('Drill Size Info'!$AA$19)), (--(INT('Drill Size Info'!$AA$19) &amp; "." &amp; RIGHT(DH356,3))&lt;=--('Drill Size Info'!$AB$19))),
                --(INT('Drill Size Info'!$AA$19) &amp; "." &amp; RIGHT(DH356,3)),
                --(INT('Drill Size Info'!$AB$19) &amp; "." &amp; RIGHT(DH356,3))
            )
        ),
        "N/A"
    )
)</f>
        <v>N/A</v>
      </c>
      <c r="T356" s="150" t="str">
        <f>IF(DL356&lt;&gt;"",
    IF(INT('Drill Size Info'!$AA$19)=INT('Drill Size Info'!$AB$15),
        --(INT('Drill Size Info'!$AA$15) &amp; "." &amp; DL356),
        IF(AND((--(INT('Drill Size Info'!$AA$15) &amp; "." &amp; DL356)&gt;=--('Drill Size Info'!$AA$15)), (--(INT('Drill Size Info'!$AA$15) &amp; "." &amp; DL356)&lt;=--('Drill Size Info'!$AB$15))),
            --(INT('Drill Size Info'!$AA$15) &amp; "." &amp; DL356),
            --(INT('Drill Size Info'!$AB$15) &amp; "." &amp; DL356)
        )
    ),
    IF(DK356&lt;&gt;"",
        IF(INT('Drill Size Info'!$AA$15)=INT('Drill Size Info'!$AB$15),
            --(INT('Drill Size Info'!$AA$15) &amp; "." &amp; LEFT(DK356,3)),
            IF(AND((--(INT('Drill Size Info'!$AA$15) &amp; "." &amp; LEFT(DK356,3))&gt;=--('Drill Size Info'!$AA$15)), (--(INT('Drill Size Info'!$AA$15) &amp; "." &amp; LEFT(DK356,3))&lt;=--('Drill Size Info'!$AB$15))),
                --(INT('Drill Size Info'!$AA$15) &amp; "." &amp; LEFT(DK356,3)),
                --(INT('Drill Size Info'!$AB$15) &amp; "." &amp; LEFT(DK356,3))
            )
        ),
        "OK"
    )
)</f>
        <v>OK</v>
      </c>
      <c r="U356" s="150" t="str">
        <f>IF(DM356&lt;&gt;"",
    IF(INT('Drill Size Info'!$AA$19)=INT('Drill Size Info'!$AB$15),
        --(INT('Drill Size Info'!$AA$15) &amp; "." &amp; DM356),
        IF(AND((--(INT('Drill Size Info'!$AA$15) &amp; "." &amp; DM356)&gt;=--('Drill Size Info'!$AA$15)), (--(INT('Drill Size Info'!$AA$15) &amp; "." &amp; DM356)&lt;=--('Drill Size Info'!$AB$15))),
            --(INT('Drill Size Info'!$AA$15) &amp; "." &amp; DM356),
            --(INT('Drill Size Info'!$AB$15) &amp; "." &amp; DM356)
        )
    ),
    IF(DK356&lt;&gt;"",
        IF(INT('Drill Size Info'!$AA$15)=INT('Drill Size Info'!$AB$15),
            --(INT('Drill Size Info'!$AA$15) &amp; "." &amp; RIGHT(DK356,3)),
            IF(AND((--(INT('Drill Size Info'!$AA$15) &amp; "." &amp; RIGHT(DK356,3))&gt;=--('Drill Size Info'!$AA$15)), (--(INT('Drill Size Info'!$AA$15) &amp; "." &amp; RIGHT(DK356,3))&lt;=--('Drill Size Info'!$AB$15))),
                --(INT('Drill Size Info'!$AA$15) &amp; "." &amp; RIGHT(DK356,3)),
                --(INT('Drill Size Info'!$AB$15) &amp; "." &amp; RIGHT(DK356,3))
            )
        ),
        "N/A"
    )
)</f>
        <v>N/A</v>
      </c>
      <c r="V356" s="161"/>
      <c r="W356" s="161"/>
      <c r="X356" s="161"/>
      <c r="Y356" s="161"/>
      <c r="Z356" s="161"/>
      <c r="AA356" s="162"/>
      <c r="AB356" s="162"/>
      <c r="AC356" s="162"/>
      <c r="AD356" s="162"/>
      <c r="AE356" s="162"/>
      <c r="AF356" s="162"/>
      <c r="AG356" s="162"/>
      <c r="AH356" s="162"/>
      <c r="AI356" s="162"/>
      <c r="AJ356" s="162"/>
      <c r="AK356" s="162"/>
      <c r="AL356" s="162"/>
      <c r="AM356" s="162"/>
      <c r="AN356" s="162"/>
      <c r="AO356" s="162"/>
      <c r="AP356" s="162"/>
      <c r="AQ356" s="162"/>
      <c r="AR356" s="162"/>
      <c r="AS356" s="162"/>
      <c r="AT356" s="162"/>
      <c r="AU356" s="162"/>
      <c r="AV356" s="162"/>
      <c r="AW356" s="162"/>
      <c r="AX356" s="162"/>
      <c r="AY356" s="162"/>
      <c r="AZ356" s="162"/>
      <c r="BA356" s="162"/>
      <c r="BB356" s="163"/>
      <c r="BC356" s="163"/>
      <c r="BD356" s="163"/>
      <c r="BE356" s="164"/>
      <c r="BF356" s="165"/>
      <c r="BG356" s="162"/>
      <c r="BH356" s="162"/>
      <c r="BI356" s="164"/>
      <c r="BJ356" s="38"/>
      <c r="BK356" s="38"/>
      <c r="BL356" s="38"/>
      <c r="BM356" s="38"/>
      <c r="BN356" s="38"/>
      <c r="BO356" s="38"/>
      <c r="BP356" s="117" t="str">
        <f t="shared" si="239"/>
        <v/>
      </c>
      <c r="BQ356" s="38"/>
      <c r="BR356" s="38"/>
      <c r="BS356" s="38"/>
      <c r="BT356" s="38"/>
      <c r="BV356" s="17">
        <f t="shared" si="233"/>
        <v>0</v>
      </c>
      <c r="BW356" s="17">
        <f t="shared" si="234"/>
        <v>0</v>
      </c>
      <c r="BX356" s="17">
        <f t="shared" si="235"/>
        <v>0</v>
      </c>
      <c r="BY356" s="17">
        <f t="shared" si="236"/>
        <v>0</v>
      </c>
      <c r="BZ356" s="17">
        <f t="shared" si="237"/>
        <v>0</v>
      </c>
      <c r="CA356" s="17">
        <f t="shared" si="238"/>
        <v>0</v>
      </c>
      <c r="CB356" s="17">
        <f t="shared" si="240"/>
        <v>0</v>
      </c>
      <c r="CC356" s="17">
        <f t="shared" si="241"/>
        <v>0</v>
      </c>
      <c r="CD356" s="17">
        <f t="shared" si="242"/>
        <v>0</v>
      </c>
      <c r="CE356" s="17">
        <f t="shared" si="243"/>
        <v>0</v>
      </c>
      <c r="CF356" s="17">
        <f t="shared" si="244"/>
        <v>0</v>
      </c>
      <c r="CG356" s="17">
        <f t="shared" si="245"/>
        <v>0</v>
      </c>
      <c r="CH356" s="17">
        <f t="shared" si="246"/>
        <v>0</v>
      </c>
      <c r="CI356" s="17">
        <f t="shared" si="247"/>
        <v>0</v>
      </c>
      <c r="CJ356" s="17">
        <f t="shared" si="248"/>
        <v>0</v>
      </c>
      <c r="CK356" s="17">
        <f t="shared" si="249"/>
        <v>0</v>
      </c>
      <c r="CL356" s="17">
        <f t="shared" si="250"/>
        <v>0</v>
      </c>
      <c r="CM356" s="17">
        <f t="shared" si="251"/>
        <v>0</v>
      </c>
      <c r="CN356" s="17">
        <f t="shared" si="252"/>
        <v>0</v>
      </c>
      <c r="CO356" s="17">
        <f t="shared" si="253"/>
        <v>0</v>
      </c>
      <c r="CP356" s="17">
        <f t="shared" si="254"/>
        <v>0</v>
      </c>
      <c r="CQ356" s="17">
        <f t="shared" si="255"/>
        <v>0</v>
      </c>
      <c r="CR356" s="17">
        <f t="shared" si="256"/>
        <v>0</v>
      </c>
      <c r="CS356" s="17">
        <f t="shared" si="257"/>
        <v>0</v>
      </c>
      <c r="CT356" s="17">
        <f t="shared" si="258"/>
        <v>0</v>
      </c>
      <c r="CU356" s="17">
        <f t="shared" si="259"/>
        <v>0</v>
      </c>
      <c r="CV356" s="17">
        <f t="shared" si="260"/>
        <v>0</v>
      </c>
      <c r="CW356" s="17">
        <f t="shared" si="261"/>
        <v>0</v>
      </c>
      <c r="CX356" s="17">
        <f t="shared" si="262"/>
        <v>0</v>
      </c>
      <c r="CY356" s="17">
        <f t="shared" si="263"/>
        <v>0</v>
      </c>
      <c r="CZ356" s="17">
        <f t="shared" si="264"/>
        <v>0</v>
      </c>
      <c r="DA356" s="17">
        <f t="shared" si="265"/>
        <v>0</v>
      </c>
      <c r="DB356" s="17">
        <f t="shared" si="266"/>
        <v>0</v>
      </c>
      <c r="DC356" s="17">
        <f t="shared" si="267"/>
        <v>0</v>
      </c>
      <c r="DD356" s="17">
        <f t="shared" si="268"/>
        <v>0</v>
      </c>
      <c r="DE356" s="17">
        <f t="shared" si="269"/>
        <v>0</v>
      </c>
      <c r="DF356" s="17">
        <f t="shared" si="270"/>
        <v>0</v>
      </c>
      <c r="DG356" s="17">
        <f t="shared" si="271"/>
        <v>0</v>
      </c>
    </row>
    <row r="357" spans="2:111" ht="15" customHeight="1" x14ac:dyDescent="0.2">
      <c r="B357" s="156">
        <v>349</v>
      </c>
      <c r="C357" s="157" t="str">
        <f t="shared" si="272"/>
        <v/>
      </c>
      <c r="D357" s="158" t="str">
        <f t="shared" si="232"/>
        <v>OK</v>
      </c>
      <c r="E357" s="159" t="e">
        <f>VLOOKUP('DATA SHEET'!$B$9,'Drill Size Info'!$T$2:$U$8,2,FALSE)</f>
        <v>#N/A</v>
      </c>
      <c r="F357" s="159" t="str">
        <f t="shared" si="273"/>
        <v/>
      </c>
      <c r="G357" s="91">
        <f t="shared" si="274"/>
        <v>0</v>
      </c>
      <c r="H357" s="160" t="s">
        <v>175</v>
      </c>
      <c r="I357" s="160" t="s">
        <v>175</v>
      </c>
      <c r="J357" s="160" t="str">
        <f>IF('DATA SHEET'!$B$10="NC-50","N/A","OK")</f>
        <v>OK</v>
      </c>
      <c r="K357" s="160" t="str">
        <f>IF('DATA SHEET'!$B$10="NC-50","N/A","OK")</f>
        <v>OK</v>
      </c>
      <c r="L357" s="160" t="str">
        <f t="shared" si="275"/>
        <v>OK</v>
      </c>
      <c r="M357" s="160" t="str">
        <f t="shared" si="276"/>
        <v>OK</v>
      </c>
      <c r="N357" s="160"/>
      <c r="O357" s="160"/>
      <c r="P357" s="160"/>
      <c r="Q357" s="160"/>
      <c r="R357" s="92" t="str">
        <f>IF(DI357&lt;&gt;"",
    IF(INT('Drill Size Info'!$AA$19)=INT('Drill Size Info'!$AB$19),
        --(INT('Drill Size Info'!$AA$19) &amp; "." &amp; DI357),
        IF(AND((--(INT('Drill Size Info'!$AA$19) &amp; "." &amp; DI357)&gt;=--('Drill Size Info'!$AA$19)), (--(INT('Drill Size Info'!$AA$19) &amp; "." &amp; DI357)&lt;=--('Drill Size Info'!$AB$19))),
            --(INT('Drill Size Info'!$AA$19) &amp; "." &amp; DI357),
            --(INT('Drill Size Info'!$AB$19) &amp; "." &amp; DI357)
        )
    ),
    IF(DH357&lt;&gt;"",
        IF(INT('Drill Size Info'!$AA$19)=INT('Drill Size Info'!$AB$19),
            --(INT('Drill Size Info'!$AA$19) &amp; "." &amp; LEFT(DH357,3)),
            IF(AND((--(INT('Drill Size Info'!$AA$19) &amp; "." &amp; LEFT(DH357,3))&gt;=--('Drill Size Info'!$AA$19)), (--(INT('Drill Size Info'!$AA$19) &amp; "." &amp; LEFT(DH357,3))&lt;=--('Drill Size Info'!$AB$19))),
                --(INT('Drill Size Info'!$AA$19) &amp; "." &amp; LEFT(DH357,3)),
                --(INT('Drill Size Info'!$AB$19) &amp; "." &amp; LEFT(DH357,3))
            )
        ),
        "OK"
    )
)</f>
        <v>OK</v>
      </c>
      <c r="S357" s="150" t="str">
        <f>IF(DJ357&lt;&gt;"",
    IF(INT('Drill Size Info'!$AA$19)=INT('Drill Size Info'!$AB$19),
        --(INT('Drill Size Info'!$AA$19) &amp; "." &amp; DJ357),
        IF(AND((--(INT('Drill Size Info'!$AA$19) &amp; "." &amp; DJ357)&gt;=--('Drill Size Info'!$AA$19)), (--(INT('Drill Size Info'!$AA$19) &amp; "." &amp; DJ357)&lt;=--('Drill Size Info'!$AB$19))),
            --(INT('Drill Size Info'!$AA$19) &amp; "." &amp; DJ357),
            --(INT('Drill Size Info'!$AB$19) &amp; "." &amp; DJ357)
        )
    ),
    IF(DH357&lt;&gt;"",
        IF(INT('Drill Size Info'!$AA$19)=INT('Drill Size Info'!$AB$19),
            --(INT('Drill Size Info'!$AA$19) &amp; "." &amp; RIGHT(DH357,3)),
            IF(AND((--(INT('Drill Size Info'!$AA$19) &amp; "." &amp; RIGHT(DH357,3))&gt;=--('Drill Size Info'!$AA$19)), (--(INT('Drill Size Info'!$AA$19) &amp; "." &amp; RIGHT(DH357,3))&lt;=--('Drill Size Info'!$AB$19))),
                --(INT('Drill Size Info'!$AA$19) &amp; "." &amp; RIGHT(DH357,3)),
                --(INT('Drill Size Info'!$AB$19) &amp; "." &amp; RIGHT(DH357,3))
            )
        ),
        "N/A"
    )
)</f>
        <v>N/A</v>
      </c>
      <c r="T357" s="150" t="str">
        <f>IF(DL357&lt;&gt;"",
    IF(INT('Drill Size Info'!$AA$19)=INT('Drill Size Info'!$AB$15),
        --(INT('Drill Size Info'!$AA$15) &amp; "." &amp; DL357),
        IF(AND((--(INT('Drill Size Info'!$AA$15) &amp; "." &amp; DL357)&gt;=--('Drill Size Info'!$AA$15)), (--(INT('Drill Size Info'!$AA$15) &amp; "." &amp; DL357)&lt;=--('Drill Size Info'!$AB$15))),
            --(INT('Drill Size Info'!$AA$15) &amp; "." &amp; DL357),
            --(INT('Drill Size Info'!$AB$15) &amp; "." &amp; DL357)
        )
    ),
    IF(DK357&lt;&gt;"",
        IF(INT('Drill Size Info'!$AA$15)=INT('Drill Size Info'!$AB$15),
            --(INT('Drill Size Info'!$AA$15) &amp; "." &amp; LEFT(DK357,3)),
            IF(AND((--(INT('Drill Size Info'!$AA$15) &amp; "." &amp; LEFT(DK357,3))&gt;=--('Drill Size Info'!$AA$15)), (--(INT('Drill Size Info'!$AA$15) &amp; "." &amp; LEFT(DK357,3))&lt;=--('Drill Size Info'!$AB$15))),
                --(INT('Drill Size Info'!$AA$15) &amp; "." &amp; LEFT(DK357,3)),
                --(INT('Drill Size Info'!$AB$15) &amp; "." &amp; LEFT(DK357,3))
            )
        ),
        "OK"
    )
)</f>
        <v>OK</v>
      </c>
      <c r="U357" s="150" t="str">
        <f>IF(DM357&lt;&gt;"",
    IF(INT('Drill Size Info'!$AA$19)=INT('Drill Size Info'!$AB$15),
        --(INT('Drill Size Info'!$AA$15) &amp; "." &amp; DM357),
        IF(AND((--(INT('Drill Size Info'!$AA$15) &amp; "." &amp; DM357)&gt;=--('Drill Size Info'!$AA$15)), (--(INT('Drill Size Info'!$AA$15) &amp; "." &amp; DM357)&lt;=--('Drill Size Info'!$AB$15))),
            --(INT('Drill Size Info'!$AA$15) &amp; "." &amp; DM357),
            --(INT('Drill Size Info'!$AB$15) &amp; "." &amp; DM357)
        )
    ),
    IF(DK357&lt;&gt;"",
        IF(INT('Drill Size Info'!$AA$15)=INT('Drill Size Info'!$AB$15),
            --(INT('Drill Size Info'!$AA$15) &amp; "." &amp; RIGHT(DK357,3)),
            IF(AND((--(INT('Drill Size Info'!$AA$15) &amp; "." &amp; RIGHT(DK357,3))&gt;=--('Drill Size Info'!$AA$15)), (--(INT('Drill Size Info'!$AA$15) &amp; "." &amp; RIGHT(DK357,3))&lt;=--('Drill Size Info'!$AB$15))),
                --(INT('Drill Size Info'!$AA$15) &amp; "." &amp; RIGHT(DK357,3)),
                --(INT('Drill Size Info'!$AB$15) &amp; "." &amp; RIGHT(DK357,3))
            )
        ),
        "N/A"
    )
)</f>
        <v>N/A</v>
      </c>
      <c r="V357" s="161"/>
      <c r="W357" s="161"/>
      <c r="X357" s="161"/>
      <c r="Y357" s="161"/>
      <c r="Z357" s="161"/>
      <c r="AA357" s="162"/>
      <c r="AB357" s="162"/>
      <c r="AC357" s="162"/>
      <c r="AD357" s="162"/>
      <c r="AE357" s="162"/>
      <c r="AF357" s="162"/>
      <c r="AG357" s="162"/>
      <c r="AH357" s="162"/>
      <c r="AI357" s="162"/>
      <c r="AJ357" s="162"/>
      <c r="AK357" s="162"/>
      <c r="AL357" s="162"/>
      <c r="AM357" s="162"/>
      <c r="AN357" s="162"/>
      <c r="AO357" s="162"/>
      <c r="AP357" s="162"/>
      <c r="AQ357" s="162"/>
      <c r="AR357" s="162"/>
      <c r="AS357" s="162"/>
      <c r="AT357" s="162"/>
      <c r="AU357" s="162"/>
      <c r="AV357" s="162"/>
      <c r="AW357" s="162"/>
      <c r="AX357" s="162"/>
      <c r="AY357" s="162"/>
      <c r="AZ357" s="162"/>
      <c r="BA357" s="162"/>
      <c r="BB357" s="163"/>
      <c r="BC357" s="163"/>
      <c r="BD357" s="163"/>
      <c r="BE357" s="164"/>
      <c r="BF357" s="165"/>
      <c r="BG357" s="162"/>
      <c r="BH357" s="162"/>
      <c r="BI357" s="164"/>
      <c r="BJ357" s="38"/>
      <c r="BK357" s="38"/>
      <c r="BL357" s="38"/>
      <c r="BM357" s="38"/>
      <c r="BN357" s="38"/>
      <c r="BO357" s="38"/>
      <c r="BP357" s="117" t="str">
        <f t="shared" si="239"/>
        <v/>
      </c>
      <c r="BQ357" s="38"/>
      <c r="BR357" s="38"/>
      <c r="BS357" s="38"/>
      <c r="BT357" s="38"/>
      <c r="BV357" s="17">
        <f t="shared" si="233"/>
        <v>0</v>
      </c>
      <c r="BW357" s="17">
        <f t="shared" si="234"/>
        <v>0</v>
      </c>
      <c r="BX357" s="17">
        <f t="shared" si="235"/>
        <v>0</v>
      </c>
      <c r="BY357" s="17">
        <f t="shared" si="236"/>
        <v>0</v>
      </c>
      <c r="BZ357" s="17">
        <f t="shared" si="237"/>
        <v>0</v>
      </c>
      <c r="CA357" s="17">
        <f t="shared" si="238"/>
        <v>0</v>
      </c>
      <c r="CB357" s="17">
        <f t="shared" si="240"/>
        <v>0</v>
      </c>
      <c r="CC357" s="17">
        <f t="shared" si="241"/>
        <v>0</v>
      </c>
      <c r="CD357" s="17">
        <f t="shared" si="242"/>
        <v>0</v>
      </c>
      <c r="CE357" s="17">
        <f t="shared" si="243"/>
        <v>0</v>
      </c>
      <c r="CF357" s="17">
        <f t="shared" si="244"/>
        <v>0</v>
      </c>
      <c r="CG357" s="17">
        <f t="shared" si="245"/>
        <v>0</v>
      </c>
      <c r="CH357" s="17">
        <f t="shared" si="246"/>
        <v>0</v>
      </c>
      <c r="CI357" s="17">
        <f t="shared" si="247"/>
        <v>0</v>
      </c>
      <c r="CJ357" s="17">
        <f t="shared" si="248"/>
        <v>0</v>
      </c>
      <c r="CK357" s="17">
        <f t="shared" si="249"/>
        <v>0</v>
      </c>
      <c r="CL357" s="17">
        <f t="shared" si="250"/>
        <v>0</v>
      </c>
      <c r="CM357" s="17">
        <f t="shared" si="251"/>
        <v>0</v>
      </c>
      <c r="CN357" s="17">
        <f t="shared" si="252"/>
        <v>0</v>
      </c>
      <c r="CO357" s="17">
        <f t="shared" si="253"/>
        <v>0</v>
      </c>
      <c r="CP357" s="17">
        <f t="shared" si="254"/>
        <v>0</v>
      </c>
      <c r="CQ357" s="17">
        <f t="shared" si="255"/>
        <v>0</v>
      </c>
      <c r="CR357" s="17">
        <f t="shared" si="256"/>
        <v>0</v>
      </c>
      <c r="CS357" s="17">
        <f t="shared" si="257"/>
        <v>0</v>
      </c>
      <c r="CT357" s="17">
        <f t="shared" si="258"/>
        <v>0</v>
      </c>
      <c r="CU357" s="17">
        <f t="shared" si="259"/>
        <v>0</v>
      </c>
      <c r="CV357" s="17">
        <f t="shared" si="260"/>
        <v>0</v>
      </c>
      <c r="CW357" s="17">
        <f t="shared" si="261"/>
        <v>0</v>
      </c>
      <c r="CX357" s="17">
        <f t="shared" si="262"/>
        <v>0</v>
      </c>
      <c r="CY357" s="17">
        <f t="shared" si="263"/>
        <v>0</v>
      </c>
      <c r="CZ357" s="17">
        <f t="shared" si="264"/>
        <v>0</v>
      </c>
      <c r="DA357" s="17">
        <f t="shared" si="265"/>
        <v>0</v>
      </c>
      <c r="DB357" s="17">
        <f t="shared" si="266"/>
        <v>0</v>
      </c>
      <c r="DC357" s="17">
        <f t="shared" si="267"/>
        <v>0</v>
      </c>
      <c r="DD357" s="17">
        <f t="shared" si="268"/>
        <v>0</v>
      </c>
      <c r="DE357" s="17">
        <f t="shared" si="269"/>
        <v>0</v>
      </c>
      <c r="DF357" s="17">
        <f t="shared" si="270"/>
        <v>0</v>
      </c>
      <c r="DG357" s="17">
        <f t="shared" si="271"/>
        <v>0</v>
      </c>
    </row>
    <row r="358" spans="2:111" ht="15" customHeight="1" x14ac:dyDescent="0.2">
      <c r="B358" s="156">
        <v>350</v>
      </c>
      <c r="C358" s="157" t="str">
        <f t="shared" si="272"/>
        <v/>
      </c>
      <c r="D358" s="158" t="str">
        <f t="shared" si="232"/>
        <v>OK</v>
      </c>
      <c r="E358" s="159" t="e">
        <f>VLOOKUP('DATA SHEET'!$B$9,'Drill Size Info'!$T$2:$U$8,2,FALSE)</f>
        <v>#N/A</v>
      </c>
      <c r="F358" s="159" t="str">
        <f t="shared" si="273"/>
        <v/>
      </c>
      <c r="G358" s="91">
        <f t="shared" si="274"/>
        <v>0</v>
      </c>
      <c r="H358" s="160" t="s">
        <v>175</v>
      </c>
      <c r="I358" s="160" t="s">
        <v>175</v>
      </c>
      <c r="J358" s="160" t="str">
        <f>IF('DATA SHEET'!$B$10="NC-50","N/A","OK")</f>
        <v>OK</v>
      </c>
      <c r="K358" s="160" t="str">
        <f>IF('DATA SHEET'!$B$10="NC-50","N/A","OK")</f>
        <v>OK</v>
      </c>
      <c r="L358" s="160" t="str">
        <f t="shared" si="275"/>
        <v>OK</v>
      </c>
      <c r="M358" s="160" t="str">
        <f t="shared" si="276"/>
        <v>OK</v>
      </c>
      <c r="N358" s="160"/>
      <c r="O358" s="160"/>
      <c r="P358" s="160"/>
      <c r="Q358" s="160"/>
      <c r="R358" s="92" t="str">
        <f>IF(DI358&lt;&gt;"",
    IF(INT('Drill Size Info'!$AA$19)=INT('Drill Size Info'!$AB$19),
        --(INT('Drill Size Info'!$AA$19) &amp; "." &amp; DI358),
        IF(AND((--(INT('Drill Size Info'!$AA$19) &amp; "." &amp; DI358)&gt;=--('Drill Size Info'!$AA$19)), (--(INT('Drill Size Info'!$AA$19) &amp; "." &amp; DI358)&lt;=--('Drill Size Info'!$AB$19))),
            --(INT('Drill Size Info'!$AA$19) &amp; "." &amp; DI358),
            --(INT('Drill Size Info'!$AB$19) &amp; "." &amp; DI358)
        )
    ),
    IF(DH358&lt;&gt;"",
        IF(INT('Drill Size Info'!$AA$19)=INT('Drill Size Info'!$AB$19),
            --(INT('Drill Size Info'!$AA$19) &amp; "." &amp; LEFT(DH358,3)),
            IF(AND((--(INT('Drill Size Info'!$AA$19) &amp; "." &amp; LEFT(DH358,3))&gt;=--('Drill Size Info'!$AA$19)), (--(INT('Drill Size Info'!$AA$19) &amp; "." &amp; LEFT(DH358,3))&lt;=--('Drill Size Info'!$AB$19))),
                --(INT('Drill Size Info'!$AA$19) &amp; "." &amp; LEFT(DH358,3)),
                --(INT('Drill Size Info'!$AB$19) &amp; "." &amp; LEFT(DH358,3))
            )
        ),
        "OK"
    )
)</f>
        <v>OK</v>
      </c>
      <c r="S358" s="150" t="str">
        <f>IF(DJ358&lt;&gt;"",
    IF(INT('Drill Size Info'!$AA$19)=INT('Drill Size Info'!$AB$19),
        --(INT('Drill Size Info'!$AA$19) &amp; "." &amp; DJ358),
        IF(AND((--(INT('Drill Size Info'!$AA$19) &amp; "." &amp; DJ358)&gt;=--('Drill Size Info'!$AA$19)), (--(INT('Drill Size Info'!$AA$19) &amp; "." &amp; DJ358)&lt;=--('Drill Size Info'!$AB$19))),
            --(INT('Drill Size Info'!$AA$19) &amp; "." &amp; DJ358),
            --(INT('Drill Size Info'!$AB$19) &amp; "." &amp; DJ358)
        )
    ),
    IF(DH358&lt;&gt;"",
        IF(INT('Drill Size Info'!$AA$19)=INT('Drill Size Info'!$AB$19),
            --(INT('Drill Size Info'!$AA$19) &amp; "." &amp; RIGHT(DH358,3)),
            IF(AND((--(INT('Drill Size Info'!$AA$19) &amp; "." &amp; RIGHT(DH358,3))&gt;=--('Drill Size Info'!$AA$19)), (--(INT('Drill Size Info'!$AA$19) &amp; "." &amp; RIGHT(DH358,3))&lt;=--('Drill Size Info'!$AB$19))),
                --(INT('Drill Size Info'!$AA$19) &amp; "." &amp; RIGHT(DH358,3)),
                --(INT('Drill Size Info'!$AB$19) &amp; "." &amp; RIGHT(DH358,3))
            )
        ),
        "N/A"
    )
)</f>
        <v>N/A</v>
      </c>
      <c r="T358" s="150" t="str">
        <f>IF(DL358&lt;&gt;"",
    IF(INT('Drill Size Info'!$AA$19)=INT('Drill Size Info'!$AB$15),
        --(INT('Drill Size Info'!$AA$15) &amp; "." &amp; DL358),
        IF(AND((--(INT('Drill Size Info'!$AA$15) &amp; "." &amp; DL358)&gt;=--('Drill Size Info'!$AA$15)), (--(INT('Drill Size Info'!$AA$15) &amp; "." &amp; DL358)&lt;=--('Drill Size Info'!$AB$15))),
            --(INT('Drill Size Info'!$AA$15) &amp; "." &amp; DL358),
            --(INT('Drill Size Info'!$AB$15) &amp; "." &amp; DL358)
        )
    ),
    IF(DK358&lt;&gt;"",
        IF(INT('Drill Size Info'!$AA$15)=INT('Drill Size Info'!$AB$15),
            --(INT('Drill Size Info'!$AA$15) &amp; "." &amp; LEFT(DK358,3)),
            IF(AND((--(INT('Drill Size Info'!$AA$15) &amp; "." &amp; LEFT(DK358,3))&gt;=--('Drill Size Info'!$AA$15)), (--(INT('Drill Size Info'!$AA$15) &amp; "." &amp; LEFT(DK358,3))&lt;=--('Drill Size Info'!$AB$15))),
                --(INT('Drill Size Info'!$AA$15) &amp; "." &amp; LEFT(DK358,3)),
                --(INT('Drill Size Info'!$AB$15) &amp; "." &amp; LEFT(DK358,3))
            )
        ),
        "OK"
    )
)</f>
        <v>OK</v>
      </c>
      <c r="U358" s="150" t="str">
        <f>IF(DM358&lt;&gt;"",
    IF(INT('Drill Size Info'!$AA$19)=INT('Drill Size Info'!$AB$15),
        --(INT('Drill Size Info'!$AA$15) &amp; "." &amp; DM358),
        IF(AND((--(INT('Drill Size Info'!$AA$15) &amp; "." &amp; DM358)&gt;=--('Drill Size Info'!$AA$15)), (--(INT('Drill Size Info'!$AA$15) &amp; "." &amp; DM358)&lt;=--('Drill Size Info'!$AB$15))),
            --(INT('Drill Size Info'!$AA$15) &amp; "." &amp; DM358),
            --(INT('Drill Size Info'!$AB$15) &amp; "." &amp; DM358)
        )
    ),
    IF(DK358&lt;&gt;"",
        IF(INT('Drill Size Info'!$AA$15)=INT('Drill Size Info'!$AB$15),
            --(INT('Drill Size Info'!$AA$15) &amp; "." &amp; RIGHT(DK358,3)),
            IF(AND((--(INT('Drill Size Info'!$AA$15) &amp; "." &amp; RIGHT(DK358,3))&gt;=--('Drill Size Info'!$AA$15)), (--(INT('Drill Size Info'!$AA$15) &amp; "." &amp; RIGHT(DK358,3))&lt;=--('Drill Size Info'!$AB$15))),
                --(INT('Drill Size Info'!$AA$15) &amp; "." &amp; RIGHT(DK358,3)),
                --(INT('Drill Size Info'!$AB$15) &amp; "." &amp; RIGHT(DK358,3))
            )
        ),
        "N/A"
    )
)</f>
        <v>N/A</v>
      </c>
      <c r="V358" s="161"/>
      <c r="W358" s="161"/>
      <c r="X358" s="161"/>
      <c r="Y358" s="161"/>
      <c r="Z358" s="161"/>
      <c r="AA358" s="162"/>
      <c r="AB358" s="162"/>
      <c r="AC358" s="162"/>
      <c r="AD358" s="162"/>
      <c r="AE358" s="162"/>
      <c r="AF358" s="162"/>
      <c r="AG358" s="162"/>
      <c r="AH358" s="162"/>
      <c r="AI358" s="162"/>
      <c r="AJ358" s="162"/>
      <c r="AK358" s="162"/>
      <c r="AL358" s="162"/>
      <c r="AM358" s="162"/>
      <c r="AN358" s="162"/>
      <c r="AO358" s="162"/>
      <c r="AP358" s="162"/>
      <c r="AQ358" s="162"/>
      <c r="AR358" s="162"/>
      <c r="AS358" s="162"/>
      <c r="AT358" s="162"/>
      <c r="AU358" s="162"/>
      <c r="AV358" s="162"/>
      <c r="AW358" s="162"/>
      <c r="AX358" s="162"/>
      <c r="AY358" s="162"/>
      <c r="AZ358" s="162"/>
      <c r="BA358" s="162"/>
      <c r="BB358" s="163"/>
      <c r="BC358" s="163"/>
      <c r="BD358" s="163"/>
      <c r="BE358" s="164"/>
      <c r="BF358" s="165"/>
      <c r="BG358" s="162"/>
      <c r="BH358" s="162"/>
      <c r="BI358" s="164"/>
      <c r="BJ358" s="38"/>
      <c r="BK358" s="38"/>
      <c r="BL358" s="38"/>
      <c r="BM358" s="38"/>
      <c r="BN358" s="38"/>
      <c r="BO358" s="38"/>
      <c r="BP358" s="117" t="str">
        <f t="shared" si="239"/>
        <v/>
      </c>
      <c r="BQ358" s="38"/>
      <c r="BR358" s="38"/>
      <c r="BS358" s="38"/>
      <c r="BT358" s="38"/>
      <c r="BV358" s="17">
        <f t="shared" si="233"/>
        <v>0</v>
      </c>
      <c r="BW358" s="17">
        <f t="shared" si="234"/>
        <v>0</v>
      </c>
      <c r="BX358" s="17">
        <f t="shared" si="235"/>
        <v>0</v>
      </c>
      <c r="BY358" s="17">
        <f t="shared" si="236"/>
        <v>0</v>
      </c>
      <c r="BZ358" s="17">
        <f t="shared" si="237"/>
        <v>0</v>
      </c>
      <c r="CA358" s="17">
        <f t="shared" si="238"/>
        <v>0</v>
      </c>
      <c r="CB358" s="17">
        <f t="shared" si="240"/>
        <v>0</v>
      </c>
      <c r="CC358" s="17">
        <f t="shared" si="241"/>
        <v>0</v>
      </c>
      <c r="CD358" s="17">
        <f t="shared" si="242"/>
        <v>0</v>
      </c>
      <c r="CE358" s="17">
        <f t="shared" si="243"/>
        <v>0</v>
      </c>
      <c r="CF358" s="17">
        <f t="shared" si="244"/>
        <v>0</v>
      </c>
      <c r="CG358" s="17">
        <f t="shared" si="245"/>
        <v>0</v>
      </c>
      <c r="CH358" s="17">
        <f t="shared" si="246"/>
        <v>0</v>
      </c>
      <c r="CI358" s="17">
        <f t="shared" si="247"/>
        <v>0</v>
      </c>
      <c r="CJ358" s="17">
        <f t="shared" si="248"/>
        <v>0</v>
      </c>
      <c r="CK358" s="17">
        <f t="shared" si="249"/>
        <v>0</v>
      </c>
      <c r="CL358" s="17">
        <f t="shared" si="250"/>
        <v>0</v>
      </c>
      <c r="CM358" s="17">
        <f t="shared" si="251"/>
        <v>0</v>
      </c>
      <c r="CN358" s="17">
        <f t="shared" si="252"/>
        <v>0</v>
      </c>
      <c r="CO358" s="17">
        <f t="shared" si="253"/>
        <v>0</v>
      </c>
      <c r="CP358" s="17">
        <f t="shared" si="254"/>
        <v>0</v>
      </c>
      <c r="CQ358" s="17">
        <f t="shared" si="255"/>
        <v>0</v>
      </c>
      <c r="CR358" s="17">
        <f t="shared" si="256"/>
        <v>0</v>
      </c>
      <c r="CS358" s="17">
        <f t="shared" si="257"/>
        <v>0</v>
      </c>
      <c r="CT358" s="17">
        <f t="shared" si="258"/>
        <v>0</v>
      </c>
      <c r="CU358" s="17">
        <f t="shared" si="259"/>
        <v>0</v>
      </c>
      <c r="CV358" s="17">
        <f t="shared" si="260"/>
        <v>0</v>
      </c>
      <c r="CW358" s="17">
        <f t="shared" si="261"/>
        <v>0</v>
      </c>
      <c r="CX358" s="17">
        <f t="shared" si="262"/>
        <v>0</v>
      </c>
      <c r="CY358" s="17">
        <f t="shared" si="263"/>
        <v>0</v>
      </c>
      <c r="CZ358" s="17">
        <f t="shared" si="264"/>
        <v>0</v>
      </c>
      <c r="DA358" s="17">
        <f t="shared" si="265"/>
        <v>0</v>
      </c>
      <c r="DB358" s="17">
        <f t="shared" si="266"/>
        <v>0</v>
      </c>
      <c r="DC358" s="17">
        <f t="shared" si="267"/>
        <v>0</v>
      </c>
      <c r="DD358" s="17">
        <f t="shared" si="268"/>
        <v>0</v>
      </c>
      <c r="DE358" s="17">
        <f t="shared" si="269"/>
        <v>0</v>
      </c>
      <c r="DF358" s="17">
        <f t="shared" si="270"/>
        <v>0</v>
      </c>
      <c r="DG358" s="17">
        <f t="shared" si="271"/>
        <v>0</v>
      </c>
    </row>
    <row r="359" spans="2:111" ht="15" customHeight="1" x14ac:dyDescent="0.2">
      <c r="B359" s="156">
        <v>351</v>
      </c>
      <c r="C359" s="157" t="str">
        <f t="shared" si="272"/>
        <v/>
      </c>
      <c r="D359" s="158" t="str">
        <f t="shared" si="232"/>
        <v>OK</v>
      </c>
      <c r="E359" s="159" t="e">
        <f>VLOOKUP('DATA SHEET'!$B$9,'Drill Size Info'!$T$2:$U$8,2,FALSE)</f>
        <v>#N/A</v>
      </c>
      <c r="F359" s="159" t="str">
        <f t="shared" si="273"/>
        <v/>
      </c>
      <c r="G359" s="91">
        <f t="shared" si="274"/>
        <v>0</v>
      </c>
      <c r="H359" s="160" t="s">
        <v>175</v>
      </c>
      <c r="I359" s="160" t="s">
        <v>175</v>
      </c>
      <c r="J359" s="160" t="str">
        <f>IF('DATA SHEET'!$B$10="NC-50","N/A","OK")</f>
        <v>OK</v>
      </c>
      <c r="K359" s="160" t="str">
        <f>IF('DATA SHEET'!$B$10="NC-50","N/A","OK")</f>
        <v>OK</v>
      </c>
      <c r="L359" s="160" t="str">
        <f t="shared" si="275"/>
        <v>OK</v>
      </c>
      <c r="M359" s="160" t="str">
        <f t="shared" si="276"/>
        <v>OK</v>
      </c>
      <c r="N359" s="160"/>
      <c r="O359" s="160"/>
      <c r="P359" s="160"/>
      <c r="Q359" s="160"/>
      <c r="R359" s="92" t="str">
        <f>IF(DI359&lt;&gt;"",
    IF(INT('Drill Size Info'!$AA$19)=INT('Drill Size Info'!$AB$19),
        --(INT('Drill Size Info'!$AA$19) &amp; "." &amp; DI359),
        IF(AND((--(INT('Drill Size Info'!$AA$19) &amp; "." &amp; DI359)&gt;=--('Drill Size Info'!$AA$19)), (--(INT('Drill Size Info'!$AA$19) &amp; "." &amp; DI359)&lt;=--('Drill Size Info'!$AB$19))),
            --(INT('Drill Size Info'!$AA$19) &amp; "." &amp; DI359),
            --(INT('Drill Size Info'!$AB$19) &amp; "." &amp; DI359)
        )
    ),
    IF(DH359&lt;&gt;"",
        IF(INT('Drill Size Info'!$AA$19)=INT('Drill Size Info'!$AB$19),
            --(INT('Drill Size Info'!$AA$19) &amp; "." &amp; LEFT(DH359,3)),
            IF(AND((--(INT('Drill Size Info'!$AA$19) &amp; "." &amp; LEFT(DH359,3))&gt;=--('Drill Size Info'!$AA$19)), (--(INT('Drill Size Info'!$AA$19) &amp; "." &amp; LEFT(DH359,3))&lt;=--('Drill Size Info'!$AB$19))),
                --(INT('Drill Size Info'!$AA$19) &amp; "." &amp; LEFT(DH359,3)),
                --(INT('Drill Size Info'!$AB$19) &amp; "." &amp; LEFT(DH359,3))
            )
        ),
        "OK"
    )
)</f>
        <v>OK</v>
      </c>
      <c r="S359" s="150" t="str">
        <f>IF(DJ359&lt;&gt;"",
    IF(INT('Drill Size Info'!$AA$19)=INT('Drill Size Info'!$AB$19),
        --(INT('Drill Size Info'!$AA$19) &amp; "." &amp; DJ359),
        IF(AND((--(INT('Drill Size Info'!$AA$19) &amp; "." &amp; DJ359)&gt;=--('Drill Size Info'!$AA$19)), (--(INT('Drill Size Info'!$AA$19) &amp; "." &amp; DJ359)&lt;=--('Drill Size Info'!$AB$19))),
            --(INT('Drill Size Info'!$AA$19) &amp; "." &amp; DJ359),
            --(INT('Drill Size Info'!$AB$19) &amp; "." &amp; DJ359)
        )
    ),
    IF(DH359&lt;&gt;"",
        IF(INT('Drill Size Info'!$AA$19)=INT('Drill Size Info'!$AB$19),
            --(INT('Drill Size Info'!$AA$19) &amp; "." &amp; RIGHT(DH359,3)),
            IF(AND((--(INT('Drill Size Info'!$AA$19) &amp; "." &amp; RIGHT(DH359,3))&gt;=--('Drill Size Info'!$AA$19)), (--(INT('Drill Size Info'!$AA$19) &amp; "." &amp; RIGHT(DH359,3))&lt;=--('Drill Size Info'!$AB$19))),
                --(INT('Drill Size Info'!$AA$19) &amp; "." &amp; RIGHT(DH359,3)),
                --(INT('Drill Size Info'!$AB$19) &amp; "." &amp; RIGHT(DH359,3))
            )
        ),
        "N/A"
    )
)</f>
        <v>N/A</v>
      </c>
      <c r="T359" s="150" t="str">
        <f>IF(DL359&lt;&gt;"",
    IF(INT('Drill Size Info'!$AA$19)=INT('Drill Size Info'!$AB$15),
        --(INT('Drill Size Info'!$AA$15) &amp; "." &amp; DL359),
        IF(AND((--(INT('Drill Size Info'!$AA$15) &amp; "." &amp; DL359)&gt;=--('Drill Size Info'!$AA$15)), (--(INT('Drill Size Info'!$AA$15) &amp; "." &amp; DL359)&lt;=--('Drill Size Info'!$AB$15))),
            --(INT('Drill Size Info'!$AA$15) &amp; "." &amp; DL359),
            --(INT('Drill Size Info'!$AB$15) &amp; "." &amp; DL359)
        )
    ),
    IF(DK359&lt;&gt;"",
        IF(INT('Drill Size Info'!$AA$15)=INT('Drill Size Info'!$AB$15),
            --(INT('Drill Size Info'!$AA$15) &amp; "." &amp; LEFT(DK359,3)),
            IF(AND((--(INT('Drill Size Info'!$AA$15) &amp; "." &amp; LEFT(DK359,3))&gt;=--('Drill Size Info'!$AA$15)), (--(INT('Drill Size Info'!$AA$15) &amp; "." &amp; LEFT(DK359,3))&lt;=--('Drill Size Info'!$AB$15))),
                --(INT('Drill Size Info'!$AA$15) &amp; "." &amp; LEFT(DK359,3)),
                --(INT('Drill Size Info'!$AB$15) &amp; "." &amp; LEFT(DK359,3))
            )
        ),
        "OK"
    )
)</f>
        <v>OK</v>
      </c>
      <c r="U359" s="150" t="str">
        <f>IF(DM359&lt;&gt;"",
    IF(INT('Drill Size Info'!$AA$19)=INT('Drill Size Info'!$AB$15),
        --(INT('Drill Size Info'!$AA$15) &amp; "." &amp; DM359),
        IF(AND((--(INT('Drill Size Info'!$AA$15) &amp; "." &amp; DM359)&gt;=--('Drill Size Info'!$AA$15)), (--(INT('Drill Size Info'!$AA$15) &amp; "." &amp; DM359)&lt;=--('Drill Size Info'!$AB$15))),
            --(INT('Drill Size Info'!$AA$15) &amp; "." &amp; DM359),
            --(INT('Drill Size Info'!$AB$15) &amp; "." &amp; DM359)
        )
    ),
    IF(DK359&lt;&gt;"",
        IF(INT('Drill Size Info'!$AA$15)=INT('Drill Size Info'!$AB$15),
            --(INT('Drill Size Info'!$AA$15) &amp; "." &amp; RIGHT(DK359,3)),
            IF(AND((--(INT('Drill Size Info'!$AA$15) &amp; "." &amp; RIGHT(DK359,3))&gt;=--('Drill Size Info'!$AA$15)), (--(INT('Drill Size Info'!$AA$15) &amp; "." &amp; RIGHT(DK359,3))&lt;=--('Drill Size Info'!$AB$15))),
                --(INT('Drill Size Info'!$AA$15) &amp; "." &amp; RIGHT(DK359,3)),
                --(INT('Drill Size Info'!$AB$15) &amp; "." &amp; RIGHT(DK359,3))
            )
        ),
        "N/A"
    )
)</f>
        <v>N/A</v>
      </c>
      <c r="V359" s="161"/>
      <c r="W359" s="161"/>
      <c r="X359" s="161"/>
      <c r="Y359" s="161"/>
      <c r="Z359" s="161"/>
      <c r="AA359" s="162"/>
      <c r="AB359" s="162"/>
      <c r="AC359" s="162"/>
      <c r="AD359" s="162"/>
      <c r="AE359" s="162"/>
      <c r="AF359" s="162"/>
      <c r="AG359" s="162"/>
      <c r="AH359" s="162"/>
      <c r="AI359" s="162"/>
      <c r="AJ359" s="162"/>
      <c r="AK359" s="162"/>
      <c r="AL359" s="162"/>
      <c r="AM359" s="162"/>
      <c r="AN359" s="162"/>
      <c r="AO359" s="162"/>
      <c r="AP359" s="162"/>
      <c r="AQ359" s="162"/>
      <c r="AR359" s="162"/>
      <c r="AS359" s="162"/>
      <c r="AT359" s="162"/>
      <c r="AU359" s="162"/>
      <c r="AV359" s="162"/>
      <c r="AW359" s="162"/>
      <c r="AX359" s="162"/>
      <c r="AY359" s="162"/>
      <c r="AZ359" s="162"/>
      <c r="BA359" s="162"/>
      <c r="BB359" s="163"/>
      <c r="BC359" s="163"/>
      <c r="BD359" s="163"/>
      <c r="BE359" s="164"/>
      <c r="BF359" s="165"/>
      <c r="BG359" s="162"/>
      <c r="BH359" s="162"/>
      <c r="BI359" s="164"/>
      <c r="BJ359" s="38"/>
      <c r="BK359" s="38"/>
      <c r="BL359" s="38"/>
      <c r="BM359" s="38"/>
      <c r="BN359" s="38"/>
      <c r="BO359" s="38"/>
      <c r="BP359" s="117" t="str">
        <f t="shared" si="239"/>
        <v/>
      </c>
      <c r="BQ359" s="38"/>
      <c r="BR359" s="38"/>
      <c r="BS359" s="38"/>
      <c r="BT359" s="38"/>
      <c r="BV359" s="17">
        <f t="shared" si="233"/>
        <v>0</v>
      </c>
      <c r="BW359" s="17">
        <f t="shared" si="234"/>
        <v>0</v>
      </c>
      <c r="BX359" s="17">
        <f t="shared" si="235"/>
        <v>0</v>
      </c>
      <c r="BY359" s="17">
        <f t="shared" si="236"/>
        <v>0</v>
      </c>
      <c r="BZ359" s="17">
        <f t="shared" si="237"/>
        <v>0</v>
      </c>
      <c r="CA359" s="17">
        <f t="shared" si="238"/>
        <v>0</v>
      </c>
      <c r="CB359" s="17">
        <f t="shared" si="240"/>
        <v>0</v>
      </c>
      <c r="CC359" s="17">
        <f t="shared" si="241"/>
        <v>0</v>
      </c>
      <c r="CD359" s="17">
        <f t="shared" si="242"/>
        <v>0</v>
      </c>
      <c r="CE359" s="17">
        <f t="shared" si="243"/>
        <v>0</v>
      </c>
      <c r="CF359" s="17">
        <f t="shared" si="244"/>
        <v>0</v>
      </c>
      <c r="CG359" s="17">
        <f t="shared" si="245"/>
        <v>0</v>
      </c>
      <c r="CH359" s="17">
        <f t="shared" si="246"/>
        <v>0</v>
      </c>
      <c r="CI359" s="17">
        <f t="shared" si="247"/>
        <v>0</v>
      </c>
      <c r="CJ359" s="17">
        <f t="shared" si="248"/>
        <v>0</v>
      </c>
      <c r="CK359" s="17">
        <f t="shared" si="249"/>
        <v>0</v>
      </c>
      <c r="CL359" s="17">
        <f t="shared" si="250"/>
        <v>0</v>
      </c>
      <c r="CM359" s="17">
        <f t="shared" si="251"/>
        <v>0</v>
      </c>
      <c r="CN359" s="17">
        <f t="shared" si="252"/>
        <v>0</v>
      </c>
      <c r="CO359" s="17">
        <f t="shared" si="253"/>
        <v>0</v>
      </c>
      <c r="CP359" s="17">
        <f t="shared" si="254"/>
        <v>0</v>
      </c>
      <c r="CQ359" s="17">
        <f t="shared" si="255"/>
        <v>0</v>
      </c>
      <c r="CR359" s="17">
        <f t="shared" si="256"/>
        <v>0</v>
      </c>
      <c r="CS359" s="17">
        <f t="shared" si="257"/>
        <v>0</v>
      </c>
      <c r="CT359" s="17">
        <f t="shared" si="258"/>
        <v>0</v>
      </c>
      <c r="CU359" s="17">
        <f t="shared" si="259"/>
        <v>0</v>
      </c>
      <c r="CV359" s="17">
        <f t="shared" si="260"/>
        <v>0</v>
      </c>
      <c r="CW359" s="17">
        <f t="shared" si="261"/>
        <v>0</v>
      </c>
      <c r="CX359" s="17">
        <f t="shared" si="262"/>
        <v>0</v>
      </c>
      <c r="CY359" s="17">
        <f t="shared" si="263"/>
        <v>0</v>
      </c>
      <c r="CZ359" s="17">
        <f t="shared" si="264"/>
        <v>0</v>
      </c>
      <c r="DA359" s="17">
        <f t="shared" si="265"/>
        <v>0</v>
      </c>
      <c r="DB359" s="17">
        <f t="shared" si="266"/>
        <v>0</v>
      </c>
      <c r="DC359" s="17">
        <f t="shared" si="267"/>
        <v>0</v>
      </c>
      <c r="DD359" s="17">
        <f t="shared" si="268"/>
        <v>0</v>
      </c>
      <c r="DE359" s="17">
        <f t="shared" si="269"/>
        <v>0</v>
      </c>
      <c r="DF359" s="17">
        <f t="shared" si="270"/>
        <v>0</v>
      </c>
      <c r="DG359" s="17">
        <f t="shared" si="271"/>
        <v>0</v>
      </c>
    </row>
    <row r="360" spans="2:111" ht="15" customHeight="1" x14ac:dyDescent="0.2">
      <c r="B360" s="156">
        <v>352</v>
      </c>
      <c r="C360" s="157" t="str">
        <f t="shared" si="272"/>
        <v/>
      </c>
      <c r="D360" s="158" t="str">
        <f t="shared" si="232"/>
        <v>OK</v>
      </c>
      <c r="E360" s="159" t="e">
        <f>VLOOKUP('DATA SHEET'!$B$9,'Drill Size Info'!$T$2:$U$8,2,FALSE)</f>
        <v>#N/A</v>
      </c>
      <c r="F360" s="159" t="str">
        <f t="shared" si="273"/>
        <v/>
      </c>
      <c r="G360" s="91">
        <f t="shared" si="274"/>
        <v>0</v>
      </c>
      <c r="H360" s="160" t="s">
        <v>175</v>
      </c>
      <c r="I360" s="160" t="s">
        <v>175</v>
      </c>
      <c r="J360" s="160" t="str">
        <f>IF('DATA SHEET'!$B$10="NC-50","N/A","OK")</f>
        <v>OK</v>
      </c>
      <c r="K360" s="160" t="str">
        <f>IF('DATA SHEET'!$B$10="NC-50","N/A","OK")</f>
        <v>OK</v>
      </c>
      <c r="L360" s="160" t="str">
        <f t="shared" si="275"/>
        <v>OK</v>
      </c>
      <c r="M360" s="160" t="str">
        <f t="shared" si="276"/>
        <v>OK</v>
      </c>
      <c r="N360" s="160"/>
      <c r="O360" s="160"/>
      <c r="P360" s="160"/>
      <c r="Q360" s="160"/>
      <c r="R360" s="92" t="str">
        <f>IF(DI360&lt;&gt;"",
    IF(INT('Drill Size Info'!$AA$19)=INT('Drill Size Info'!$AB$19),
        --(INT('Drill Size Info'!$AA$19) &amp; "." &amp; DI360),
        IF(AND((--(INT('Drill Size Info'!$AA$19) &amp; "." &amp; DI360)&gt;=--('Drill Size Info'!$AA$19)), (--(INT('Drill Size Info'!$AA$19) &amp; "." &amp; DI360)&lt;=--('Drill Size Info'!$AB$19))),
            --(INT('Drill Size Info'!$AA$19) &amp; "." &amp; DI360),
            --(INT('Drill Size Info'!$AB$19) &amp; "." &amp; DI360)
        )
    ),
    IF(DH360&lt;&gt;"",
        IF(INT('Drill Size Info'!$AA$19)=INT('Drill Size Info'!$AB$19),
            --(INT('Drill Size Info'!$AA$19) &amp; "." &amp; LEFT(DH360,3)),
            IF(AND((--(INT('Drill Size Info'!$AA$19) &amp; "." &amp; LEFT(DH360,3))&gt;=--('Drill Size Info'!$AA$19)), (--(INT('Drill Size Info'!$AA$19) &amp; "." &amp; LEFT(DH360,3))&lt;=--('Drill Size Info'!$AB$19))),
                --(INT('Drill Size Info'!$AA$19) &amp; "." &amp; LEFT(DH360,3)),
                --(INT('Drill Size Info'!$AB$19) &amp; "." &amp; LEFT(DH360,3))
            )
        ),
        "OK"
    )
)</f>
        <v>OK</v>
      </c>
      <c r="S360" s="150" t="str">
        <f>IF(DJ360&lt;&gt;"",
    IF(INT('Drill Size Info'!$AA$19)=INT('Drill Size Info'!$AB$19),
        --(INT('Drill Size Info'!$AA$19) &amp; "." &amp; DJ360),
        IF(AND((--(INT('Drill Size Info'!$AA$19) &amp; "." &amp; DJ360)&gt;=--('Drill Size Info'!$AA$19)), (--(INT('Drill Size Info'!$AA$19) &amp; "." &amp; DJ360)&lt;=--('Drill Size Info'!$AB$19))),
            --(INT('Drill Size Info'!$AA$19) &amp; "." &amp; DJ360),
            --(INT('Drill Size Info'!$AB$19) &amp; "." &amp; DJ360)
        )
    ),
    IF(DH360&lt;&gt;"",
        IF(INT('Drill Size Info'!$AA$19)=INT('Drill Size Info'!$AB$19),
            --(INT('Drill Size Info'!$AA$19) &amp; "." &amp; RIGHT(DH360,3)),
            IF(AND((--(INT('Drill Size Info'!$AA$19) &amp; "." &amp; RIGHT(DH360,3))&gt;=--('Drill Size Info'!$AA$19)), (--(INT('Drill Size Info'!$AA$19) &amp; "." &amp; RIGHT(DH360,3))&lt;=--('Drill Size Info'!$AB$19))),
                --(INT('Drill Size Info'!$AA$19) &amp; "." &amp; RIGHT(DH360,3)),
                --(INT('Drill Size Info'!$AB$19) &amp; "." &amp; RIGHT(DH360,3))
            )
        ),
        "N/A"
    )
)</f>
        <v>N/A</v>
      </c>
      <c r="T360" s="150" t="str">
        <f>IF(DL360&lt;&gt;"",
    IF(INT('Drill Size Info'!$AA$19)=INT('Drill Size Info'!$AB$15),
        --(INT('Drill Size Info'!$AA$15) &amp; "." &amp; DL360),
        IF(AND((--(INT('Drill Size Info'!$AA$15) &amp; "." &amp; DL360)&gt;=--('Drill Size Info'!$AA$15)), (--(INT('Drill Size Info'!$AA$15) &amp; "." &amp; DL360)&lt;=--('Drill Size Info'!$AB$15))),
            --(INT('Drill Size Info'!$AA$15) &amp; "." &amp; DL360),
            --(INT('Drill Size Info'!$AB$15) &amp; "." &amp; DL360)
        )
    ),
    IF(DK360&lt;&gt;"",
        IF(INT('Drill Size Info'!$AA$15)=INT('Drill Size Info'!$AB$15),
            --(INT('Drill Size Info'!$AA$15) &amp; "." &amp; LEFT(DK360,3)),
            IF(AND((--(INT('Drill Size Info'!$AA$15) &amp; "." &amp; LEFT(DK360,3))&gt;=--('Drill Size Info'!$AA$15)), (--(INT('Drill Size Info'!$AA$15) &amp; "." &amp; LEFT(DK360,3))&lt;=--('Drill Size Info'!$AB$15))),
                --(INT('Drill Size Info'!$AA$15) &amp; "." &amp; LEFT(DK360,3)),
                --(INT('Drill Size Info'!$AB$15) &amp; "." &amp; LEFT(DK360,3))
            )
        ),
        "OK"
    )
)</f>
        <v>OK</v>
      </c>
      <c r="U360" s="150" t="str">
        <f>IF(DM360&lt;&gt;"",
    IF(INT('Drill Size Info'!$AA$19)=INT('Drill Size Info'!$AB$15),
        --(INT('Drill Size Info'!$AA$15) &amp; "." &amp; DM360),
        IF(AND((--(INT('Drill Size Info'!$AA$15) &amp; "." &amp; DM360)&gt;=--('Drill Size Info'!$AA$15)), (--(INT('Drill Size Info'!$AA$15) &amp; "." &amp; DM360)&lt;=--('Drill Size Info'!$AB$15))),
            --(INT('Drill Size Info'!$AA$15) &amp; "." &amp; DM360),
            --(INT('Drill Size Info'!$AB$15) &amp; "." &amp; DM360)
        )
    ),
    IF(DK360&lt;&gt;"",
        IF(INT('Drill Size Info'!$AA$15)=INT('Drill Size Info'!$AB$15),
            --(INT('Drill Size Info'!$AA$15) &amp; "." &amp; RIGHT(DK360,3)),
            IF(AND((--(INT('Drill Size Info'!$AA$15) &amp; "." &amp; RIGHT(DK360,3))&gt;=--('Drill Size Info'!$AA$15)), (--(INT('Drill Size Info'!$AA$15) &amp; "." &amp; RIGHT(DK360,3))&lt;=--('Drill Size Info'!$AB$15))),
                --(INT('Drill Size Info'!$AA$15) &amp; "." &amp; RIGHT(DK360,3)),
                --(INT('Drill Size Info'!$AB$15) &amp; "." &amp; RIGHT(DK360,3))
            )
        ),
        "N/A"
    )
)</f>
        <v>N/A</v>
      </c>
      <c r="V360" s="161"/>
      <c r="W360" s="161"/>
      <c r="X360" s="161"/>
      <c r="Y360" s="161"/>
      <c r="Z360" s="161"/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162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3"/>
      <c r="BC360" s="163"/>
      <c r="BD360" s="163"/>
      <c r="BE360" s="164"/>
      <c r="BF360" s="165"/>
      <c r="BG360" s="162"/>
      <c r="BH360" s="162"/>
      <c r="BI360" s="164"/>
      <c r="BJ360" s="38"/>
      <c r="BK360" s="38"/>
      <c r="BL360" s="38"/>
      <c r="BM360" s="38"/>
      <c r="BN360" s="38"/>
      <c r="BO360" s="38"/>
      <c r="BP360" s="117" t="str">
        <f t="shared" si="239"/>
        <v/>
      </c>
      <c r="BQ360" s="38"/>
      <c r="BR360" s="38"/>
      <c r="BS360" s="38"/>
      <c r="BT360" s="38"/>
      <c r="BV360" s="17">
        <f t="shared" si="233"/>
        <v>0</v>
      </c>
      <c r="BW360" s="17">
        <f t="shared" si="234"/>
        <v>0</v>
      </c>
      <c r="BX360" s="17">
        <f t="shared" si="235"/>
        <v>0</v>
      </c>
      <c r="BY360" s="17">
        <f t="shared" si="236"/>
        <v>0</v>
      </c>
      <c r="BZ360" s="17">
        <f t="shared" si="237"/>
        <v>0</v>
      </c>
      <c r="CA360" s="17">
        <f t="shared" si="238"/>
        <v>0</v>
      </c>
      <c r="CB360" s="17">
        <f t="shared" si="240"/>
        <v>0</v>
      </c>
      <c r="CC360" s="17">
        <f t="shared" si="241"/>
        <v>0</v>
      </c>
      <c r="CD360" s="17">
        <f t="shared" si="242"/>
        <v>0</v>
      </c>
      <c r="CE360" s="17">
        <f t="shared" si="243"/>
        <v>0</v>
      </c>
      <c r="CF360" s="17">
        <f t="shared" si="244"/>
        <v>0</v>
      </c>
      <c r="CG360" s="17">
        <f t="shared" si="245"/>
        <v>0</v>
      </c>
      <c r="CH360" s="17">
        <f t="shared" si="246"/>
        <v>0</v>
      </c>
      <c r="CI360" s="17">
        <f t="shared" si="247"/>
        <v>0</v>
      </c>
      <c r="CJ360" s="17">
        <f t="shared" si="248"/>
        <v>0</v>
      </c>
      <c r="CK360" s="17">
        <f t="shared" si="249"/>
        <v>0</v>
      </c>
      <c r="CL360" s="17">
        <f t="shared" si="250"/>
        <v>0</v>
      </c>
      <c r="CM360" s="17">
        <f t="shared" si="251"/>
        <v>0</v>
      </c>
      <c r="CN360" s="17">
        <f t="shared" si="252"/>
        <v>0</v>
      </c>
      <c r="CO360" s="17">
        <f t="shared" si="253"/>
        <v>0</v>
      </c>
      <c r="CP360" s="17">
        <f t="shared" si="254"/>
        <v>0</v>
      </c>
      <c r="CQ360" s="17">
        <f t="shared" si="255"/>
        <v>0</v>
      </c>
      <c r="CR360" s="17">
        <f t="shared" si="256"/>
        <v>0</v>
      </c>
      <c r="CS360" s="17">
        <f t="shared" si="257"/>
        <v>0</v>
      </c>
      <c r="CT360" s="17">
        <f t="shared" si="258"/>
        <v>0</v>
      </c>
      <c r="CU360" s="17">
        <f t="shared" si="259"/>
        <v>0</v>
      </c>
      <c r="CV360" s="17">
        <f t="shared" si="260"/>
        <v>0</v>
      </c>
      <c r="CW360" s="17">
        <f t="shared" si="261"/>
        <v>0</v>
      </c>
      <c r="CX360" s="17">
        <f t="shared" si="262"/>
        <v>0</v>
      </c>
      <c r="CY360" s="17">
        <f t="shared" si="263"/>
        <v>0</v>
      </c>
      <c r="CZ360" s="17">
        <f t="shared" si="264"/>
        <v>0</v>
      </c>
      <c r="DA360" s="17">
        <f t="shared" si="265"/>
        <v>0</v>
      </c>
      <c r="DB360" s="17">
        <f t="shared" si="266"/>
        <v>0</v>
      </c>
      <c r="DC360" s="17">
        <f t="shared" si="267"/>
        <v>0</v>
      </c>
      <c r="DD360" s="17">
        <f t="shared" si="268"/>
        <v>0</v>
      </c>
      <c r="DE360" s="17">
        <f t="shared" si="269"/>
        <v>0</v>
      </c>
      <c r="DF360" s="17">
        <f t="shared" si="270"/>
        <v>0</v>
      </c>
      <c r="DG360" s="17">
        <f t="shared" si="271"/>
        <v>0</v>
      </c>
    </row>
    <row r="361" spans="2:111" ht="15" customHeight="1" x14ac:dyDescent="0.2">
      <c r="B361" s="156">
        <v>353</v>
      </c>
      <c r="C361" s="157" t="str">
        <f t="shared" si="272"/>
        <v/>
      </c>
      <c r="D361" s="158" t="str">
        <f t="shared" si="232"/>
        <v>OK</v>
      </c>
      <c r="E361" s="159" t="e">
        <f>VLOOKUP('DATA SHEET'!$B$9,'Drill Size Info'!$T$2:$U$8,2,FALSE)</f>
        <v>#N/A</v>
      </c>
      <c r="F361" s="159" t="str">
        <f t="shared" si="273"/>
        <v/>
      </c>
      <c r="G361" s="91">
        <f t="shared" si="274"/>
        <v>0</v>
      </c>
      <c r="H361" s="160" t="s">
        <v>175</v>
      </c>
      <c r="I361" s="160" t="s">
        <v>175</v>
      </c>
      <c r="J361" s="160" t="str">
        <f>IF('DATA SHEET'!$B$10="NC-50","N/A","OK")</f>
        <v>OK</v>
      </c>
      <c r="K361" s="160" t="str">
        <f>IF('DATA SHEET'!$B$10="NC-50","N/A","OK")</f>
        <v>OK</v>
      </c>
      <c r="L361" s="160" t="str">
        <f t="shared" si="275"/>
        <v>OK</v>
      </c>
      <c r="M361" s="160" t="str">
        <f t="shared" si="276"/>
        <v>OK</v>
      </c>
      <c r="N361" s="160"/>
      <c r="O361" s="160"/>
      <c r="P361" s="160"/>
      <c r="Q361" s="160"/>
      <c r="R361" s="92" t="str">
        <f>IF(DI361&lt;&gt;"",
    IF(INT('Drill Size Info'!$AA$19)=INT('Drill Size Info'!$AB$19),
        --(INT('Drill Size Info'!$AA$19) &amp; "." &amp; DI361),
        IF(AND((--(INT('Drill Size Info'!$AA$19) &amp; "." &amp; DI361)&gt;=--('Drill Size Info'!$AA$19)), (--(INT('Drill Size Info'!$AA$19) &amp; "." &amp; DI361)&lt;=--('Drill Size Info'!$AB$19))),
            --(INT('Drill Size Info'!$AA$19) &amp; "." &amp; DI361),
            --(INT('Drill Size Info'!$AB$19) &amp; "." &amp; DI361)
        )
    ),
    IF(DH361&lt;&gt;"",
        IF(INT('Drill Size Info'!$AA$19)=INT('Drill Size Info'!$AB$19),
            --(INT('Drill Size Info'!$AA$19) &amp; "." &amp; LEFT(DH361,3)),
            IF(AND((--(INT('Drill Size Info'!$AA$19) &amp; "." &amp; LEFT(DH361,3))&gt;=--('Drill Size Info'!$AA$19)), (--(INT('Drill Size Info'!$AA$19) &amp; "." &amp; LEFT(DH361,3))&lt;=--('Drill Size Info'!$AB$19))),
                --(INT('Drill Size Info'!$AA$19) &amp; "." &amp; LEFT(DH361,3)),
                --(INT('Drill Size Info'!$AB$19) &amp; "." &amp; LEFT(DH361,3))
            )
        ),
        "OK"
    )
)</f>
        <v>OK</v>
      </c>
      <c r="S361" s="150" t="str">
        <f>IF(DJ361&lt;&gt;"",
    IF(INT('Drill Size Info'!$AA$19)=INT('Drill Size Info'!$AB$19),
        --(INT('Drill Size Info'!$AA$19) &amp; "." &amp; DJ361),
        IF(AND((--(INT('Drill Size Info'!$AA$19) &amp; "." &amp; DJ361)&gt;=--('Drill Size Info'!$AA$19)), (--(INT('Drill Size Info'!$AA$19) &amp; "." &amp; DJ361)&lt;=--('Drill Size Info'!$AB$19))),
            --(INT('Drill Size Info'!$AA$19) &amp; "." &amp; DJ361),
            --(INT('Drill Size Info'!$AB$19) &amp; "." &amp; DJ361)
        )
    ),
    IF(DH361&lt;&gt;"",
        IF(INT('Drill Size Info'!$AA$19)=INT('Drill Size Info'!$AB$19),
            --(INT('Drill Size Info'!$AA$19) &amp; "." &amp; RIGHT(DH361,3)),
            IF(AND((--(INT('Drill Size Info'!$AA$19) &amp; "." &amp; RIGHT(DH361,3))&gt;=--('Drill Size Info'!$AA$19)), (--(INT('Drill Size Info'!$AA$19) &amp; "." &amp; RIGHT(DH361,3))&lt;=--('Drill Size Info'!$AB$19))),
                --(INT('Drill Size Info'!$AA$19) &amp; "." &amp; RIGHT(DH361,3)),
                --(INT('Drill Size Info'!$AB$19) &amp; "." &amp; RIGHT(DH361,3))
            )
        ),
        "N/A"
    )
)</f>
        <v>N/A</v>
      </c>
      <c r="T361" s="150" t="str">
        <f>IF(DL361&lt;&gt;"",
    IF(INT('Drill Size Info'!$AA$19)=INT('Drill Size Info'!$AB$15),
        --(INT('Drill Size Info'!$AA$15) &amp; "." &amp; DL361),
        IF(AND((--(INT('Drill Size Info'!$AA$15) &amp; "." &amp; DL361)&gt;=--('Drill Size Info'!$AA$15)), (--(INT('Drill Size Info'!$AA$15) &amp; "." &amp; DL361)&lt;=--('Drill Size Info'!$AB$15))),
            --(INT('Drill Size Info'!$AA$15) &amp; "." &amp; DL361),
            --(INT('Drill Size Info'!$AB$15) &amp; "." &amp; DL361)
        )
    ),
    IF(DK361&lt;&gt;"",
        IF(INT('Drill Size Info'!$AA$15)=INT('Drill Size Info'!$AB$15),
            --(INT('Drill Size Info'!$AA$15) &amp; "." &amp; LEFT(DK361,3)),
            IF(AND((--(INT('Drill Size Info'!$AA$15) &amp; "." &amp; LEFT(DK361,3))&gt;=--('Drill Size Info'!$AA$15)), (--(INT('Drill Size Info'!$AA$15) &amp; "." &amp; LEFT(DK361,3))&lt;=--('Drill Size Info'!$AB$15))),
                --(INT('Drill Size Info'!$AA$15) &amp; "." &amp; LEFT(DK361,3)),
                --(INT('Drill Size Info'!$AB$15) &amp; "." &amp; LEFT(DK361,3))
            )
        ),
        "OK"
    )
)</f>
        <v>OK</v>
      </c>
      <c r="U361" s="150" t="str">
        <f>IF(DM361&lt;&gt;"",
    IF(INT('Drill Size Info'!$AA$19)=INT('Drill Size Info'!$AB$15),
        --(INT('Drill Size Info'!$AA$15) &amp; "." &amp; DM361),
        IF(AND((--(INT('Drill Size Info'!$AA$15) &amp; "." &amp; DM361)&gt;=--('Drill Size Info'!$AA$15)), (--(INT('Drill Size Info'!$AA$15) &amp; "." &amp; DM361)&lt;=--('Drill Size Info'!$AB$15))),
            --(INT('Drill Size Info'!$AA$15) &amp; "." &amp; DM361),
            --(INT('Drill Size Info'!$AB$15) &amp; "." &amp; DM361)
        )
    ),
    IF(DK361&lt;&gt;"",
        IF(INT('Drill Size Info'!$AA$15)=INT('Drill Size Info'!$AB$15),
            --(INT('Drill Size Info'!$AA$15) &amp; "." &amp; RIGHT(DK361,3)),
            IF(AND((--(INT('Drill Size Info'!$AA$15) &amp; "." &amp; RIGHT(DK361,3))&gt;=--('Drill Size Info'!$AA$15)), (--(INT('Drill Size Info'!$AA$15) &amp; "." &amp; RIGHT(DK361,3))&lt;=--('Drill Size Info'!$AB$15))),
                --(INT('Drill Size Info'!$AA$15) &amp; "." &amp; RIGHT(DK361,3)),
                --(INT('Drill Size Info'!$AB$15) &amp; "." &amp; RIGHT(DK361,3))
            )
        ),
        "N/A"
    )
)</f>
        <v>N/A</v>
      </c>
      <c r="V361" s="161"/>
      <c r="W361" s="161"/>
      <c r="X361" s="161"/>
      <c r="Y361" s="161"/>
      <c r="Z361" s="161"/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162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3"/>
      <c r="BC361" s="163"/>
      <c r="BD361" s="163"/>
      <c r="BE361" s="164"/>
      <c r="BF361" s="165"/>
      <c r="BG361" s="162"/>
      <c r="BH361" s="162"/>
      <c r="BI361" s="164"/>
      <c r="BJ361" s="38"/>
      <c r="BK361" s="38"/>
      <c r="BL361" s="38"/>
      <c r="BM361" s="38"/>
      <c r="BN361" s="38"/>
      <c r="BO361" s="38"/>
      <c r="BP361" s="117" t="str">
        <f t="shared" si="239"/>
        <v/>
      </c>
      <c r="BQ361" s="38"/>
      <c r="BR361" s="38"/>
      <c r="BS361" s="38"/>
      <c r="BT361" s="38"/>
      <c r="BV361" s="17">
        <f t="shared" si="233"/>
        <v>0</v>
      </c>
      <c r="BW361" s="17">
        <f t="shared" si="234"/>
        <v>0</v>
      </c>
      <c r="BX361" s="17">
        <f t="shared" si="235"/>
        <v>0</v>
      </c>
      <c r="BY361" s="17">
        <f t="shared" si="236"/>
        <v>0</v>
      </c>
      <c r="BZ361" s="17">
        <f t="shared" si="237"/>
        <v>0</v>
      </c>
      <c r="CA361" s="17">
        <f t="shared" si="238"/>
        <v>0</v>
      </c>
      <c r="CB361" s="17">
        <f t="shared" si="240"/>
        <v>0</v>
      </c>
      <c r="CC361" s="17">
        <f t="shared" si="241"/>
        <v>0</v>
      </c>
      <c r="CD361" s="17">
        <f t="shared" si="242"/>
        <v>0</v>
      </c>
      <c r="CE361" s="17">
        <f t="shared" si="243"/>
        <v>0</v>
      </c>
      <c r="CF361" s="17">
        <f t="shared" si="244"/>
        <v>0</v>
      </c>
      <c r="CG361" s="17">
        <f t="shared" si="245"/>
        <v>0</v>
      </c>
      <c r="CH361" s="17">
        <f t="shared" si="246"/>
        <v>0</v>
      </c>
      <c r="CI361" s="17">
        <f t="shared" si="247"/>
        <v>0</v>
      </c>
      <c r="CJ361" s="17">
        <f t="shared" si="248"/>
        <v>0</v>
      </c>
      <c r="CK361" s="17">
        <f t="shared" si="249"/>
        <v>0</v>
      </c>
      <c r="CL361" s="17">
        <f t="shared" si="250"/>
        <v>0</v>
      </c>
      <c r="CM361" s="17">
        <f t="shared" si="251"/>
        <v>0</v>
      </c>
      <c r="CN361" s="17">
        <f t="shared" si="252"/>
        <v>0</v>
      </c>
      <c r="CO361" s="17">
        <f t="shared" si="253"/>
        <v>0</v>
      </c>
      <c r="CP361" s="17">
        <f t="shared" si="254"/>
        <v>0</v>
      </c>
      <c r="CQ361" s="17">
        <f t="shared" si="255"/>
        <v>0</v>
      </c>
      <c r="CR361" s="17">
        <f t="shared" si="256"/>
        <v>0</v>
      </c>
      <c r="CS361" s="17">
        <f t="shared" si="257"/>
        <v>0</v>
      </c>
      <c r="CT361" s="17">
        <f t="shared" si="258"/>
        <v>0</v>
      </c>
      <c r="CU361" s="17">
        <f t="shared" si="259"/>
        <v>0</v>
      </c>
      <c r="CV361" s="17">
        <f t="shared" si="260"/>
        <v>0</v>
      </c>
      <c r="CW361" s="17">
        <f t="shared" si="261"/>
        <v>0</v>
      </c>
      <c r="CX361" s="17">
        <f t="shared" si="262"/>
        <v>0</v>
      </c>
      <c r="CY361" s="17">
        <f t="shared" si="263"/>
        <v>0</v>
      </c>
      <c r="CZ361" s="17">
        <f t="shared" si="264"/>
        <v>0</v>
      </c>
      <c r="DA361" s="17">
        <f t="shared" si="265"/>
        <v>0</v>
      </c>
      <c r="DB361" s="17">
        <f t="shared" si="266"/>
        <v>0</v>
      </c>
      <c r="DC361" s="17">
        <f t="shared" si="267"/>
        <v>0</v>
      </c>
      <c r="DD361" s="17">
        <f t="shared" si="268"/>
        <v>0</v>
      </c>
      <c r="DE361" s="17">
        <f t="shared" si="269"/>
        <v>0</v>
      </c>
      <c r="DF361" s="17">
        <f t="shared" si="270"/>
        <v>0</v>
      </c>
      <c r="DG361" s="17">
        <f t="shared" si="271"/>
        <v>0</v>
      </c>
    </row>
    <row r="362" spans="2:111" ht="15" customHeight="1" x14ac:dyDescent="0.2">
      <c r="B362" s="156">
        <v>354</v>
      </c>
      <c r="C362" s="157" t="str">
        <f t="shared" si="272"/>
        <v/>
      </c>
      <c r="D362" s="158" t="str">
        <f t="shared" si="232"/>
        <v>OK</v>
      </c>
      <c r="E362" s="159" t="e">
        <f>VLOOKUP('DATA SHEET'!$B$9,'Drill Size Info'!$T$2:$U$8,2,FALSE)</f>
        <v>#N/A</v>
      </c>
      <c r="F362" s="159" t="str">
        <f t="shared" si="273"/>
        <v/>
      </c>
      <c r="G362" s="91">
        <f t="shared" si="274"/>
        <v>0</v>
      </c>
      <c r="H362" s="160" t="s">
        <v>175</v>
      </c>
      <c r="I362" s="160" t="s">
        <v>175</v>
      </c>
      <c r="J362" s="160" t="str">
        <f>IF('DATA SHEET'!$B$10="NC-50","N/A","OK")</f>
        <v>OK</v>
      </c>
      <c r="K362" s="160" t="str">
        <f>IF('DATA SHEET'!$B$10="NC-50","N/A","OK")</f>
        <v>OK</v>
      </c>
      <c r="L362" s="160" t="str">
        <f t="shared" si="275"/>
        <v>OK</v>
      </c>
      <c r="M362" s="160" t="str">
        <f t="shared" si="276"/>
        <v>OK</v>
      </c>
      <c r="N362" s="160"/>
      <c r="O362" s="160"/>
      <c r="P362" s="160"/>
      <c r="Q362" s="160"/>
      <c r="R362" s="92" t="str">
        <f>IF(DI362&lt;&gt;"",
    IF(INT('Drill Size Info'!$AA$19)=INT('Drill Size Info'!$AB$19),
        --(INT('Drill Size Info'!$AA$19) &amp; "." &amp; DI362),
        IF(AND((--(INT('Drill Size Info'!$AA$19) &amp; "." &amp; DI362)&gt;=--('Drill Size Info'!$AA$19)), (--(INT('Drill Size Info'!$AA$19) &amp; "." &amp; DI362)&lt;=--('Drill Size Info'!$AB$19))),
            --(INT('Drill Size Info'!$AA$19) &amp; "." &amp; DI362),
            --(INT('Drill Size Info'!$AB$19) &amp; "." &amp; DI362)
        )
    ),
    IF(DH362&lt;&gt;"",
        IF(INT('Drill Size Info'!$AA$19)=INT('Drill Size Info'!$AB$19),
            --(INT('Drill Size Info'!$AA$19) &amp; "." &amp; LEFT(DH362,3)),
            IF(AND((--(INT('Drill Size Info'!$AA$19) &amp; "." &amp; LEFT(DH362,3))&gt;=--('Drill Size Info'!$AA$19)), (--(INT('Drill Size Info'!$AA$19) &amp; "." &amp; LEFT(DH362,3))&lt;=--('Drill Size Info'!$AB$19))),
                --(INT('Drill Size Info'!$AA$19) &amp; "." &amp; LEFT(DH362,3)),
                --(INT('Drill Size Info'!$AB$19) &amp; "." &amp; LEFT(DH362,3))
            )
        ),
        "OK"
    )
)</f>
        <v>OK</v>
      </c>
      <c r="S362" s="150" t="str">
        <f>IF(DJ362&lt;&gt;"",
    IF(INT('Drill Size Info'!$AA$19)=INT('Drill Size Info'!$AB$19),
        --(INT('Drill Size Info'!$AA$19) &amp; "." &amp; DJ362),
        IF(AND((--(INT('Drill Size Info'!$AA$19) &amp; "." &amp; DJ362)&gt;=--('Drill Size Info'!$AA$19)), (--(INT('Drill Size Info'!$AA$19) &amp; "." &amp; DJ362)&lt;=--('Drill Size Info'!$AB$19))),
            --(INT('Drill Size Info'!$AA$19) &amp; "." &amp; DJ362),
            --(INT('Drill Size Info'!$AB$19) &amp; "." &amp; DJ362)
        )
    ),
    IF(DH362&lt;&gt;"",
        IF(INT('Drill Size Info'!$AA$19)=INT('Drill Size Info'!$AB$19),
            --(INT('Drill Size Info'!$AA$19) &amp; "." &amp; RIGHT(DH362,3)),
            IF(AND((--(INT('Drill Size Info'!$AA$19) &amp; "." &amp; RIGHT(DH362,3))&gt;=--('Drill Size Info'!$AA$19)), (--(INT('Drill Size Info'!$AA$19) &amp; "." &amp; RIGHT(DH362,3))&lt;=--('Drill Size Info'!$AB$19))),
                --(INT('Drill Size Info'!$AA$19) &amp; "." &amp; RIGHT(DH362,3)),
                --(INT('Drill Size Info'!$AB$19) &amp; "." &amp; RIGHT(DH362,3))
            )
        ),
        "N/A"
    )
)</f>
        <v>N/A</v>
      </c>
      <c r="T362" s="150" t="str">
        <f>IF(DL362&lt;&gt;"",
    IF(INT('Drill Size Info'!$AA$19)=INT('Drill Size Info'!$AB$15),
        --(INT('Drill Size Info'!$AA$15) &amp; "." &amp; DL362),
        IF(AND((--(INT('Drill Size Info'!$AA$15) &amp; "." &amp; DL362)&gt;=--('Drill Size Info'!$AA$15)), (--(INT('Drill Size Info'!$AA$15) &amp; "." &amp; DL362)&lt;=--('Drill Size Info'!$AB$15))),
            --(INT('Drill Size Info'!$AA$15) &amp; "." &amp; DL362),
            --(INT('Drill Size Info'!$AB$15) &amp; "." &amp; DL362)
        )
    ),
    IF(DK362&lt;&gt;"",
        IF(INT('Drill Size Info'!$AA$15)=INT('Drill Size Info'!$AB$15),
            --(INT('Drill Size Info'!$AA$15) &amp; "." &amp; LEFT(DK362,3)),
            IF(AND((--(INT('Drill Size Info'!$AA$15) &amp; "." &amp; LEFT(DK362,3))&gt;=--('Drill Size Info'!$AA$15)), (--(INT('Drill Size Info'!$AA$15) &amp; "." &amp; LEFT(DK362,3))&lt;=--('Drill Size Info'!$AB$15))),
                --(INT('Drill Size Info'!$AA$15) &amp; "." &amp; LEFT(DK362,3)),
                --(INT('Drill Size Info'!$AB$15) &amp; "." &amp; LEFT(DK362,3))
            )
        ),
        "OK"
    )
)</f>
        <v>OK</v>
      </c>
      <c r="U362" s="150" t="str">
        <f>IF(DM362&lt;&gt;"",
    IF(INT('Drill Size Info'!$AA$19)=INT('Drill Size Info'!$AB$15),
        --(INT('Drill Size Info'!$AA$15) &amp; "." &amp; DM362),
        IF(AND((--(INT('Drill Size Info'!$AA$15) &amp; "." &amp; DM362)&gt;=--('Drill Size Info'!$AA$15)), (--(INT('Drill Size Info'!$AA$15) &amp; "." &amp; DM362)&lt;=--('Drill Size Info'!$AB$15))),
            --(INT('Drill Size Info'!$AA$15) &amp; "." &amp; DM362),
            --(INT('Drill Size Info'!$AB$15) &amp; "." &amp; DM362)
        )
    ),
    IF(DK362&lt;&gt;"",
        IF(INT('Drill Size Info'!$AA$15)=INT('Drill Size Info'!$AB$15),
            --(INT('Drill Size Info'!$AA$15) &amp; "." &amp; RIGHT(DK362,3)),
            IF(AND((--(INT('Drill Size Info'!$AA$15) &amp; "." &amp; RIGHT(DK362,3))&gt;=--('Drill Size Info'!$AA$15)), (--(INT('Drill Size Info'!$AA$15) &amp; "." &amp; RIGHT(DK362,3))&lt;=--('Drill Size Info'!$AB$15))),
                --(INT('Drill Size Info'!$AA$15) &amp; "." &amp; RIGHT(DK362,3)),
                --(INT('Drill Size Info'!$AB$15) &amp; "." &amp; RIGHT(DK362,3))
            )
        ),
        "N/A"
    )
)</f>
        <v>N/A</v>
      </c>
      <c r="V362" s="161"/>
      <c r="W362" s="161"/>
      <c r="X362" s="161"/>
      <c r="Y362" s="161"/>
      <c r="Z362" s="161"/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162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3"/>
      <c r="BC362" s="163"/>
      <c r="BD362" s="163"/>
      <c r="BE362" s="164"/>
      <c r="BF362" s="165"/>
      <c r="BG362" s="162"/>
      <c r="BH362" s="162"/>
      <c r="BI362" s="164"/>
      <c r="BJ362" s="38"/>
      <c r="BK362" s="38"/>
      <c r="BL362" s="38"/>
      <c r="BM362" s="38"/>
      <c r="BN362" s="38"/>
      <c r="BO362" s="38"/>
      <c r="BP362" s="117" t="str">
        <f t="shared" si="239"/>
        <v/>
      </c>
      <c r="BQ362" s="38"/>
      <c r="BR362" s="38"/>
      <c r="BS362" s="38"/>
      <c r="BT362" s="38"/>
      <c r="BV362" s="17">
        <f t="shared" si="233"/>
        <v>0</v>
      </c>
      <c r="BW362" s="17">
        <f t="shared" si="234"/>
        <v>0</v>
      </c>
      <c r="BX362" s="17">
        <f t="shared" si="235"/>
        <v>0</v>
      </c>
      <c r="BY362" s="17">
        <f t="shared" si="236"/>
        <v>0</v>
      </c>
      <c r="BZ362" s="17">
        <f t="shared" si="237"/>
        <v>0</v>
      </c>
      <c r="CA362" s="17">
        <f t="shared" si="238"/>
        <v>0</v>
      </c>
      <c r="CB362" s="17">
        <f t="shared" si="240"/>
        <v>0</v>
      </c>
      <c r="CC362" s="17">
        <f t="shared" si="241"/>
        <v>0</v>
      </c>
      <c r="CD362" s="17">
        <f t="shared" si="242"/>
        <v>0</v>
      </c>
      <c r="CE362" s="17">
        <f t="shared" si="243"/>
        <v>0</v>
      </c>
      <c r="CF362" s="17">
        <f t="shared" si="244"/>
        <v>0</v>
      </c>
      <c r="CG362" s="17">
        <f t="shared" si="245"/>
        <v>0</v>
      </c>
      <c r="CH362" s="17">
        <f t="shared" si="246"/>
        <v>0</v>
      </c>
      <c r="CI362" s="17">
        <f t="shared" si="247"/>
        <v>0</v>
      </c>
      <c r="CJ362" s="17">
        <f t="shared" si="248"/>
        <v>0</v>
      </c>
      <c r="CK362" s="17">
        <f t="shared" si="249"/>
        <v>0</v>
      </c>
      <c r="CL362" s="17">
        <f t="shared" si="250"/>
        <v>0</v>
      </c>
      <c r="CM362" s="17">
        <f t="shared" si="251"/>
        <v>0</v>
      </c>
      <c r="CN362" s="17">
        <f t="shared" si="252"/>
        <v>0</v>
      </c>
      <c r="CO362" s="17">
        <f t="shared" si="253"/>
        <v>0</v>
      </c>
      <c r="CP362" s="17">
        <f t="shared" si="254"/>
        <v>0</v>
      </c>
      <c r="CQ362" s="17">
        <f t="shared" si="255"/>
        <v>0</v>
      </c>
      <c r="CR362" s="17">
        <f t="shared" si="256"/>
        <v>0</v>
      </c>
      <c r="CS362" s="17">
        <f t="shared" si="257"/>
        <v>0</v>
      </c>
      <c r="CT362" s="17">
        <f t="shared" si="258"/>
        <v>0</v>
      </c>
      <c r="CU362" s="17">
        <f t="shared" si="259"/>
        <v>0</v>
      </c>
      <c r="CV362" s="17">
        <f t="shared" si="260"/>
        <v>0</v>
      </c>
      <c r="CW362" s="17">
        <f t="shared" si="261"/>
        <v>0</v>
      </c>
      <c r="CX362" s="17">
        <f t="shared" si="262"/>
        <v>0</v>
      </c>
      <c r="CY362" s="17">
        <f t="shared" si="263"/>
        <v>0</v>
      </c>
      <c r="CZ362" s="17">
        <f t="shared" si="264"/>
        <v>0</v>
      </c>
      <c r="DA362" s="17">
        <f t="shared" si="265"/>
        <v>0</v>
      </c>
      <c r="DB362" s="17">
        <f t="shared" si="266"/>
        <v>0</v>
      </c>
      <c r="DC362" s="17">
        <f t="shared" si="267"/>
        <v>0</v>
      </c>
      <c r="DD362" s="17">
        <f t="shared" si="268"/>
        <v>0</v>
      </c>
      <c r="DE362" s="17">
        <f t="shared" si="269"/>
        <v>0</v>
      </c>
      <c r="DF362" s="17">
        <f t="shared" si="270"/>
        <v>0</v>
      </c>
      <c r="DG362" s="17">
        <f t="shared" si="271"/>
        <v>0</v>
      </c>
    </row>
    <row r="363" spans="2:111" ht="15" customHeight="1" x14ac:dyDescent="0.2">
      <c r="B363" s="156">
        <v>355</v>
      </c>
      <c r="C363" s="157" t="str">
        <f t="shared" si="272"/>
        <v/>
      </c>
      <c r="D363" s="158" t="str">
        <f t="shared" si="232"/>
        <v>OK</v>
      </c>
      <c r="E363" s="159" t="e">
        <f>VLOOKUP('DATA SHEET'!$B$9,'Drill Size Info'!$T$2:$U$8,2,FALSE)</f>
        <v>#N/A</v>
      </c>
      <c r="F363" s="159" t="str">
        <f t="shared" si="273"/>
        <v/>
      </c>
      <c r="G363" s="91">
        <f t="shared" si="274"/>
        <v>0</v>
      </c>
      <c r="H363" s="160" t="s">
        <v>175</v>
      </c>
      <c r="I363" s="160" t="s">
        <v>175</v>
      </c>
      <c r="J363" s="160" t="str">
        <f>IF('DATA SHEET'!$B$10="NC-50","N/A","OK")</f>
        <v>OK</v>
      </c>
      <c r="K363" s="160" t="str">
        <f>IF('DATA SHEET'!$B$10="NC-50","N/A","OK")</f>
        <v>OK</v>
      </c>
      <c r="L363" s="160" t="str">
        <f t="shared" si="275"/>
        <v>OK</v>
      </c>
      <c r="M363" s="160" t="str">
        <f t="shared" si="276"/>
        <v>OK</v>
      </c>
      <c r="N363" s="160"/>
      <c r="O363" s="160"/>
      <c r="P363" s="160"/>
      <c r="Q363" s="160"/>
      <c r="R363" s="92" t="str">
        <f>IF(DI363&lt;&gt;"",
    IF(INT('Drill Size Info'!$AA$19)=INT('Drill Size Info'!$AB$19),
        --(INT('Drill Size Info'!$AA$19) &amp; "." &amp; DI363),
        IF(AND((--(INT('Drill Size Info'!$AA$19) &amp; "." &amp; DI363)&gt;=--('Drill Size Info'!$AA$19)), (--(INT('Drill Size Info'!$AA$19) &amp; "." &amp; DI363)&lt;=--('Drill Size Info'!$AB$19))),
            --(INT('Drill Size Info'!$AA$19) &amp; "." &amp; DI363),
            --(INT('Drill Size Info'!$AB$19) &amp; "." &amp; DI363)
        )
    ),
    IF(DH363&lt;&gt;"",
        IF(INT('Drill Size Info'!$AA$19)=INT('Drill Size Info'!$AB$19),
            --(INT('Drill Size Info'!$AA$19) &amp; "." &amp; LEFT(DH363,3)),
            IF(AND((--(INT('Drill Size Info'!$AA$19) &amp; "." &amp; LEFT(DH363,3))&gt;=--('Drill Size Info'!$AA$19)), (--(INT('Drill Size Info'!$AA$19) &amp; "." &amp; LEFT(DH363,3))&lt;=--('Drill Size Info'!$AB$19))),
                --(INT('Drill Size Info'!$AA$19) &amp; "." &amp; LEFT(DH363,3)),
                --(INT('Drill Size Info'!$AB$19) &amp; "." &amp; LEFT(DH363,3))
            )
        ),
        "OK"
    )
)</f>
        <v>OK</v>
      </c>
      <c r="S363" s="150" t="str">
        <f>IF(DJ363&lt;&gt;"",
    IF(INT('Drill Size Info'!$AA$19)=INT('Drill Size Info'!$AB$19),
        --(INT('Drill Size Info'!$AA$19) &amp; "." &amp; DJ363),
        IF(AND((--(INT('Drill Size Info'!$AA$19) &amp; "." &amp; DJ363)&gt;=--('Drill Size Info'!$AA$19)), (--(INT('Drill Size Info'!$AA$19) &amp; "." &amp; DJ363)&lt;=--('Drill Size Info'!$AB$19))),
            --(INT('Drill Size Info'!$AA$19) &amp; "." &amp; DJ363),
            --(INT('Drill Size Info'!$AB$19) &amp; "." &amp; DJ363)
        )
    ),
    IF(DH363&lt;&gt;"",
        IF(INT('Drill Size Info'!$AA$19)=INT('Drill Size Info'!$AB$19),
            --(INT('Drill Size Info'!$AA$19) &amp; "." &amp; RIGHT(DH363,3)),
            IF(AND((--(INT('Drill Size Info'!$AA$19) &amp; "." &amp; RIGHT(DH363,3))&gt;=--('Drill Size Info'!$AA$19)), (--(INT('Drill Size Info'!$AA$19) &amp; "." &amp; RIGHT(DH363,3))&lt;=--('Drill Size Info'!$AB$19))),
                --(INT('Drill Size Info'!$AA$19) &amp; "." &amp; RIGHT(DH363,3)),
                --(INT('Drill Size Info'!$AB$19) &amp; "." &amp; RIGHT(DH363,3))
            )
        ),
        "N/A"
    )
)</f>
        <v>N/A</v>
      </c>
      <c r="T363" s="150" t="str">
        <f>IF(DL363&lt;&gt;"",
    IF(INT('Drill Size Info'!$AA$19)=INT('Drill Size Info'!$AB$15),
        --(INT('Drill Size Info'!$AA$15) &amp; "." &amp; DL363),
        IF(AND((--(INT('Drill Size Info'!$AA$15) &amp; "." &amp; DL363)&gt;=--('Drill Size Info'!$AA$15)), (--(INT('Drill Size Info'!$AA$15) &amp; "." &amp; DL363)&lt;=--('Drill Size Info'!$AB$15))),
            --(INT('Drill Size Info'!$AA$15) &amp; "." &amp; DL363),
            --(INT('Drill Size Info'!$AB$15) &amp; "." &amp; DL363)
        )
    ),
    IF(DK363&lt;&gt;"",
        IF(INT('Drill Size Info'!$AA$15)=INT('Drill Size Info'!$AB$15),
            --(INT('Drill Size Info'!$AA$15) &amp; "." &amp; LEFT(DK363,3)),
            IF(AND((--(INT('Drill Size Info'!$AA$15) &amp; "." &amp; LEFT(DK363,3))&gt;=--('Drill Size Info'!$AA$15)), (--(INT('Drill Size Info'!$AA$15) &amp; "." &amp; LEFT(DK363,3))&lt;=--('Drill Size Info'!$AB$15))),
                --(INT('Drill Size Info'!$AA$15) &amp; "." &amp; LEFT(DK363,3)),
                --(INT('Drill Size Info'!$AB$15) &amp; "." &amp; LEFT(DK363,3))
            )
        ),
        "OK"
    )
)</f>
        <v>OK</v>
      </c>
      <c r="U363" s="150" t="str">
        <f>IF(DM363&lt;&gt;"",
    IF(INT('Drill Size Info'!$AA$19)=INT('Drill Size Info'!$AB$15),
        --(INT('Drill Size Info'!$AA$15) &amp; "." &amp; DM363),
        IF(AND((--(INT('Drill Size Info'!$AA$15) &amp; "." &amp; DM363)&gt;=--('Drill Size Info'!$AA$15)), (--(INT('Drill Size Info'!$AA$15) &amp; "." &amp; DM363)&lt;=--('Drill Size Info'!$AB$15))),
            --(INT('Drill Size Info'!$AA$15) &amp; "." &amp; DM363),
            --(INT('Drill Size Info'!$AB$15) &amp; "." &amp; DM363)
        )
    ),
    IF(DK363&lt;&gt;"",
        IF(INT('Drill Size Info'!$AA$15)=INT('Drill Size Info'!$AB$15),
            --(INT('Drill Size Info'!$AA$15) &amp; "." &amp; RIGHT(DK363,3)),
            IF(AND((--(INT('Drill Size Info'!$AA$15) &amp; "." &amp; RIGHT(DK363,3))&gt;=--('Drill Size Info'!$AA$15)), (--(INT('Drill Size Info'!$AA$15) &amp; "." &amp; RIGHT(DK363,3))&lt;=--('Drill Size Info'!$AB$15))),
                --(INT('Drill Size Info'!$AA$15) &amp; "." &amp; RIGHT(DK363,3)),
                --(INT('Drill Size Info'!$AB$15) &amp; "." &amp; RIGHT(DK363,3))
            )
        ),
        "N/A"
    )
)</f>
        <v>N/A</v>
      </c>
      <c r="V363" s="161"/>
      <c r="W363" s="161"/>
      <c r="X363" s="161"/>
      <c r="Y363" s="161"/>
      <c r="Z363" s="161"/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162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3"/>
      <c r="BC363" s="163"/>
      <c r="BD363" s="163"/>
      <c r="BE363" s="164"/>
      <c r="BF363" s="165"/>
      <c r="BG363" s="162"/>
      <c r="BH363" s="162"/>
      <c r="BI363" s="164"/>
      <c r="BJ363" s="38"/>
      <c r="BK363" s="38"/>
      <c r="BL363" s="38"/>
      <c r="BM363" s="38"/>
      <c r="BN363" s="38"/>
      <c r="BO363" s="38"/>
      <c r="BP363" s="117" t="str">
        <f t="shared" si="239"/>
        <v/>
      </c>
      <c r="BQ363" s="38"/>
      <c r="BR363" s="38"/>
      <c r="BS363" s="38"/>
      <c r="BT363" s="38"/>
      <c r="BV363" s="17">
        <f t="shared" si="233"/>
        <v>0</v>
      </c>
      <c r="BW363" s="17">
        <f t="shared" si="234"/>
        <v>0</v>
      </c>
      <c r="BX363" s="17">
        <f t="shared" si="235"/>
        <v>0</v>
      </c>
      <c r="BY363" s="17">
        <f t="shared" si="236"/>
        <v>0</v>
      </c>
      <c r="BZ363" s="17">
        <f t="shared" si="237"/>
        <v>0</v>
      </c>
      <c r="CA363" s="17">
        <f t="shared" si="238"/>
        <v>0</v>
      </c>
      <c r="CB363" s="17">
        <f t="shared" si="240"/>
        <v>0</v>
      </c>
      <c r="CC363" s="17">
        <f t="shared" si="241"/>
        <v>0</v>
      </c>
      <c r="CD363" s="17">
        <f t="shared" si="242"/>
        <v>0</v>
      </c>
      <c r="CE363" s="17">
        <f t="shared" si="243"/>
        <v>0</v>
      </c>
      <c r="CF363" s="17">
        <f t="shared" si="244"/>
        <v>0</v>
      </c>
      <c r="CG363" s="17">
        <f t="shared" si="245"/>
        <v>0</v>
      </c>
      <c r="CH363" s="17">
        <f t="shared" si="246"/>
        <v>0</v>
      </c>
      <c r="CI363" s="17">
        <f t="shared" si="247"/>
        <v>0</v>
      </c>
      <c r="CJ363" s="17">
        <f t="shared" si="248"/>
        <v>0</v>
      </c>
      <c r="CK363" s="17">
        <f t="shared" si="249"/>
        <v>0</v>
      </c>
      <c r="CL363" s="17">
        <f t="shared" si="250"/>
        <v>0</v>
      </c>
      <c r="CM363" s="17">
        <f t="shared" si="251"/>
        <v>0</v>
      </c>
      <c r="CN363" s="17">
        <f t="shared" si="252"/>
        <v>0</v>
      </c>
      <c r="CO363" s="17">
        <f t="shared" si="253"/>
        <v>0</v>
      </c>
      <c r="CP363" s="17">
        <f t="shared" si="254"/>
        <v>0</v>
      </c>
      <c r="CQ363" s="17">
        <f t="shared" si="255"/>
        <v>0</v>
      </c>
      <c r="CR363" s="17">
        <f t="shared" si="256"/>
        <v>0</v>
      </c>
      <c r="CS363" s="17">
        <f t="shared" si="257"/>
        <v>0</v>
      </c>
      <c r="CT363" s="17">
        <f t="shared" si="258"/>
        <v>0</v>
      </c>
      <c r="CU363" s="17">
        <f t="shared" si="259"/>
        <v>0</v>
      </c>
      <c r="CV363" s="17">
        <f t="shared" si="260"/>
        <v>0</v>
      </c>
      <c r="CW363" s="17">
        <f t="shared" si="261"/>
        <v>0</v>
      </c>
      <c r="CX363" s="17">
        <f t="shared" si="262"/>
        <v>0</v>
      </c>
      <c r="CY363" s="17">
        <f t="shared" si="263"/>
        <v>0</v>
      </c>
      <c r="CZ363" s="17">
        <f t="shared" si="264"/>
        <v>0</v>
      </c>
      <c r="DA363" s="17">
        <f t="shared" si="265"/>
        <v>0</v>
      </c>
      <c r="DB363" s="17">
        <f t="shared" si="266"/>
        <v>0</v>
      </c>
      <c r="DC363" s="17">
        <f t="shared" si="267"/>
        <v>0</v>
      </c>
      <c r="DD363" s="17">
        <f t="shared" si="268"/>
        <v>0</v>
      </c>
      <c r="DE363" s="17">
        <f t="shared" si="269"/>
        <v>0</v>
      </c>
      <c r="DF363" s="17">
        <f t="shared" si="270"/>
        <v>0</v>
      </c>
      <c r="DG363" s="17">
        <f t="shared" si="271"/>
        <v>0</v>
      </c>
    </row>
    <row r="364" spans="2:111" ht="15" customHeight="1" x14ac:dyDescent="0.2">
      <c r="B364" s="156">
        <v>356</v>
      </c>
      <c r="C364" s="157" t="str">
        <f t="shared" si="272"/>
        <v/>
      </c>
      <c r="D364" s="158" t="str">
        <f t="shared" si="232"/>
        <v>OK</v>
      </c>
      <c r="E364" s="159" t="e">
        <f>VLOOKUP('DATA SHEET'!$B$9,'Drill Size Info'!$T$2:$U$8,2,FALSE)</f>
        <v>#N/A</v>
      </c>
      <c r="F364" s="159" t="str">
        <f t="shared" si="273"/>
        <v/>
      </c>
      <c r="G364" s="91">
        <f t="shared" si="274"/>
        <v>0</v>
      </c>
      <c r="H364" s="160" t="s">
        <v>175</v>
      </c>
      <c r="I364" s="160" t="s">
        <v>175</v>
      </c>
      <c r="J364" s="160" t="str">
        <f>IF('DATA SHEET'!$B$10="NC-50","N/A","OK")</f>
        <v>OK</v>
      </c>
      <c r="K364" s="160" t="str">
        <f>IF('DATA SHEET'!$B$10="NC-50","N/A","OK")</f>
        <v>OK</v>
      </c>
      <c r="L364" s="160" t="str">
        <f t="shared" si="275"/>
        <v>OK</v>
      </c>
      <c r="M364" s="160" t="str">
        <f t="shared" si="276"/>
        <v>OK</v>
      </c>
      <c r="N364" s="160"/>
      <c r="O364" s="160"/>
      <c r="P364" s="160"/>
      <c r="Q364" s="160"/>
      <c r="R364" s="92" t="str">
        <f>IF(DI364&lt;&gt;"",
    IF(INT('Drill Size Info'!$AA$19)=INT('Drill Size Info'!$AB$19),
        --(INT('Drill Size Info'!$AA$19) &amp; "." &amp; DI364),
        IF(AND((--(INT('Drill Size Info'!$AA$19) &amp; "." &amp; DI364)&gt;=--('Drill Size Info'!$AA$19)), (--(INT('Drill Size Info'!$AA$19) &amp; "." &amp; DI364)&lt;=--('Drill Size Info'!$AB$19))),
            --(INT('Drill Size Info'!$AA$19) &amp; "." &amp; DI364),
            --(INT('Drill Size Info'!$AB$19) &amp; "." &amp; DI364)
        )
    ),
    IF(DH364&lt;&gt;"",
        IF(INT('Drill Size Info'!$AA$19)=INT('Drill Size Info'!$AB$19),
            --(INT('Drill Size Info'!$AA$19) &amp; "." &amp; LEFT(DH364,3)),
            IF(AND((--(INT('Drill Size Info'!$AA$19) &amp; "." &amp; LEFT(DH364,3))&gt;=--('Drill Size Info'!$AA$19)), (--(INT('Drill Size Info'!$AA$19) &amp; "." &amp; LEFT(DH364,3))&lt;=--('Drill Size Info'!$AB$19))),
                --(INT('Drill Size Info'!$AA$19) &amp; "." &amp; LEFT(DH364,3)),
                --(INT('Drill Size Info'!$AB$19) &amp; "." &amp; LEFT(DH364,3))
            )
        ),
        "OK"
    )
)</f>
        <v>OK</v>
      </c>
      <c r="S364" s="150" t="str">
        <f>IF(DJ364&lt;&gt;"",
    IF(INT('Drill Size Info'!$AA$19)=INT('Drill Size Info'!$AB$19),
        --(INT('Drill Size Info'!$AA$19) &amp; "." &amp; DJ364),
        IF(AND((--(INT('Drill Size Info'!$AA$19) &amp; "." &amp; DJ364)&gt;=--('Drill Size Info'!$AA$19)), (--(INT('Drill Size Info'!$AA$19) &amp; "." &amp; DJ364)&lt;=--('Drill Size Info'!$AB$19))),
            --(INT('Drill Size Info'!$AA$19) &amp; "." &amp; DJ364),
            --(INT('Drill Size Info'!$AB$19) &amp; "." &amp; DJ364)
        )
    ),
    IF(DH364&lt;&gt;"",
        IF(INT('Drill Size Info'!$AA$19)=INT('Drill Size Info'!$AB$19),
            --(INT('Drill Size Info'!$AA$19) &amp; "." &amp; RIGHT(DH364,3)),
            IF(AND((--(INT('Drill Size Info'!$AA$19) &amp; "." &amp; RIGHT(DH364,3))&gt;=--('Drill Size Info'!$AA$19)), (--(INT('Drill Size Info'!$AA$19) &amp; "." &amp; RIGHT(DH364,3))&lt;=--('Drill Size Info'!$AB$19))),
                --(INT('Drill Size Info'!$AA$19) &amp; "." &amp; RIGHT(DH364,3)),
                --(INT('Drill Size Info'!$AB$19) &amp; "." &amp; RIGHT(DH364,3))
            )
        ),
        "N/A"
    )
)</f>
        <v>N/A</v>
      </c>
      <c r="T364" s="150" t="str">
        <f>IF(DL364&lt;&gt;"",
    IF(INT('Drill Size Info'!$AA$19)=INT('Drill Size Info'!$AB$15),
        --(INT('Drill Size Info'!$AA$15) &amp; "." &amp; DL364),
        IF(AND((--(INT('Drill Size Info'!$AA$15) &amp; "." &amp; DL364)&gt;=--('Drill Size Info'!$AA$15)), (--(INT('Drill Size Info'!$AA$15) &amp; "." &amp; DL364)&lt;=--('Drill Size Info'!$AB$15))),
            --(INT('Drill Size Info'!$AA$15) &amp; "." &amp; DL364),
            --(INT('Drill Size Info'!$AB$15) &amp; "." &amp; DL364)
        )
    ),
    IF(DK364&lt;&gt;"",
        IF(INT('Drill Size Info'!$AA$15)=INT('Drill Size Info'!$AB$15),
            --(INT('Drill Size Info'!$AA$15) &amp; "." &amp; LEFT(DK364,3)),
            IF(AND((--(INT('Drill Size Info'!$AA$15) &amp; "." &amp; LEFT(DK364,3))&gt;=--('Drill Size Info'!$AA$15)), (--(INT('Drill Size Info'!$AA$15) &amp; "." &amp; LEFT(DK364,3))&lt;=--('Drill Size Info'!$AB$15))),
                --(INT('Drill Size Info'!$AA$15) &amp; "." &amp; LEFT(DK364,3)),
                --(INT('Drill Size Info'!$AB$15) &amp; "." &amp; LEFT(DK364,3))
            )
        ),
        "OK"
    )
)</f>
        <v>OK</v>
      </c>
      <c r="U364" s="150" t="str">
        <f>IF(DM364&lt;&gt;"",
    IF(INT('Drill Size Info'!$AA$19)=INT('Drill Size Info'!$AB$15),
        --(INT('Drill Size Info'!$AA$15) &amp; "." &amp; DM364),
        IF(AND((--(INT('Drill Size Info'!$AA$15) &amp; "." &amp; DM364)&gt;=--('Drill Size Info'!$AA$15)), (--(INT('Drill Size Info'!$AA$15) &amp; "." &amp; DM364)&lt;=--('Drill Size Info'!$AB$15))),
            --(INT('Drill Size Info'!$AA$15) &amp; "." &amp; DM364),
            --(INT('Drill Size Info'!$AB$15) &amp; "." &amp; DM364)
        )
    ),
    IF(DK364&lt;&gt;"",
        IF(INT('Drill Size Info'!$AA$15)=INT('Drill Size Info'!$AB$15),
            --(INT('Drill Size Info'!$AA$15) &amp; "." &amp; RIGHT(DK364,3)),
            IF(AND((--(INT('Drill Size Info'!$AA$15) &amp; "." &amp; RIGHT(DK364,3))&gt;=--('Drill Size Info'!$AA$15)), (--(INT('Drill Size Info'!$AA$15) &amp; "." &amp; RIGHT(DK364,3))&lt;=--('Drill Size Info'!$AB$15))),
                --(INT('Drill Size Info'!$AA$15) &amp; "." &amp; RIGHT(DK364,3)),
                --(INT('Drill Size Info'!$AB$15) &amp; "." &amp; RIGHT(DK364,3))
            )
        ),
        "N/A"
    )
)</f>
        <v>N/A</v>
      </c>
      <c r="V364" s="161"/>
      <c r="W364" s="161"/>
      <c r="X364" s="161"/>
      <c r="Y364" s="161"/>
      <c r="Z364" s="161"/>
      <c r="AA364" s="162"/>
      <c r="AB364" s="162"/>
      <c r="AC364" s="162"/>
      <c r="AD364" s="162"/>
      <c r="AE364" s="162"/>
      <c r="AF364" s="162"/>
      <c r="AG364" s="162"/>
      <c r="AH364" s="162"/>
      <c r="AI364" s="162"/>
      <c r="AJ364" s="162"/>
      <c r="AK364" s="162"/>
      <c r="AL364" s="162"/>
      <c r="AM364" s="162"/>
      <c r="AN364" s="162"/>
      <c r="AO364" s="162"/>
      <c r="AP364" s="162"/>
      <c r="AQ364" s="162"/>
      <c r="AR364" s="162"/>
      <c r="AS364" s="162"/>
      <c r="AT364" s="162"/>
      <c r="AU364" s="162"/>
      <c r="AV364" s="162"/>
      <c r="AW364" s="162"/>
      <c r="AX364" s="162"/>
      <c r="AY364" s="162"/>
      <c r="AZ364" s="162"/>
      <c r="BA364" s="162"/>
      <c r="BB364" s="163"/>
      <c r="BC364" s="163"/>
      <c r="BD364" s="163"/>
      <c r="BE364" s="164"/>
      <c r="BF364" s="165"/>
      <c r="BG364" s="162"/>
      <c r="BH364" s="162"/>
      <c r="BI364" s="164"/>
      <c r="BJ364" s="38"/>
      <c r="BK364" s="38"/>
      <c r="BL364" s="38"/>
      <c r="BM364" s="38"/>
      <c r="BN364" s="38"/>
      <c r="BO364" s="38"/>
      <c r="BP364" s="117" t="str">
        <f t="shared" si="239"/>
        <v/>
      </c>
      <c r="BQ364" s="38"/>
      <c r="BR364" s="38"/>
      <c r="BS364" s="38"/>
      <c r="BT364" s="38"/>
      <c r="BV364" s="17">
        <f t="shared" si="233"/>
        <v>0</v>
      </c>
      <c r="BW364" s="17">
        <f t="shared" si="234"/>
        <v>0</v>
      </c>
      <c r="BX364" s="17">
        <f t="shared" si="235"/>
        <v>0</v>
      </c>
      <c r="BY364" s="17">
        <f t="shared" si="236"/>
        <v>0</v>
      </c>
      <c r="BZ364" s="17">
        <f t="shared" si="237"/>
        <v>0</v>
      </c>
      <c r="CA364" s="17">
        <f t="shared" si="238"/>
        <v>0</v>
      </c>
      <c r="CB364" s="17">
        <f t="shared" si="240"/>
        <v>0</v>
      </c>
      <c r="CC364" s="17">
        <f t="shared" si="241"/>
        <v>0</v>
      </c>
      <c r="CD364" s="17">
        <f t="shared" si="242"/>
        <v>0</v>
      </c>
      <c r="CE364" s="17">
        <f t="shared" si="243"/>
        <v>0</v>
      </c>
      <c r="CF364" s="17">
        <f t="shared" si="244"/>
        <v>0</v>
      </c>
      <c r="CG364" s="17">
        <f t="shared" si="245"/>
        <v>0</v>
      </c>
      <c r="CH364" s="17">
        <f t="shared" si="246"/>
        <v>0</v>
      </c>
      <c r="CI364" s="17">
        <f t="shared" si="247"/>
        <v>0</v>
      </c>
      <c r="CJ364" s="17">
        <f t="shared" si="248"/>
        <v>0</v>
      </c>
      <c r="CK364" s="17">
        <f t="shared" si="249"/>
        <v>0</v>
      </c>
      <c r="CL364" s="17">
        <f t="shared" si="250"/>
        <v>0</v>
      </c>
      <c r="CM364" s="17">
        <f t="shared" si="251"/>
        <v>0</v>
      </c>
      <c r="CN364" s="17">
        <f t="shared" si="252"/>
        <v>0</v>
      </c>
      <c r="CO364" s="17">
        <f t="shared" si="253"/>
        <v>0</v>
      </c>
      <c r="CP364" s="17">
        <f t="shared" si="254"/>
        <v>0</v>
      </c>
      <c r="CQ364" s="17">
        <f t="shared" si="255"/>
        <v>0</v>
      </c>
      <c r="CR364" s="17">
        <f t="shared" si="256"/>
        <v>0</v>
      </c>
      <c r="CS364" s="17">
        <f t="shared" si="257"/>
        <v>0</v>
      </c>
      <c r="CT364" s="17">
        <f t="shared" si="258"/>
        <v>0</v>
      </c>
      <c r="CU364" s="17">
        <f t="shared" si="259"/>
        <v>0</v>
      </c>
      <c r="CV364" s="17">
        <f t="shared" si="260"/>
        <v>0</v>
      </c>
      <c r="CW364" s="17">
        <f t="shared" si="261"/>
        <v>0</v>
      </c>
      <c r="CX364" s="17">
        <f t="shared" si="262"/>
        <v>0</v>
      </c>
      <c r="CY364" s="17">
        <f t="shared" si="263"/>
        <v>0</v>
      </c>
      <c r="CZ364" s="17">
        <f t="shared" si="264"/>
        <v>0</v>
      </c>
      <c r="DA364" s="17">
        <f t="shared" si="265"/>
        <v>0</v>
      </c>
      <c r="DB364" s="17">
        <f t="shared" si="266"/>
        <v>0</v>
      </c>
      <c r="DC364" s="17">
        <f t="shared" si="267"/>
        <v>0</v>
      </c>
      <c r="DD364" s="17">
        <f t="shared" si="268"/>
        <v>0</v>
      </c>
      <c r="DE364" s="17">
        <f t="shared" si="269"/>
        <v>0</v>
      </c>
      <c r="DF364" s="17">
        <f t="shared" si="270"/>
        <v>0</v>
      </c>
      <c r="DG364" s="17">
        <f t="shared" si="271"/>
        <v>0</v>
      </c>
    </row>
    <row r="365" spans="2:111" ht="15" customHeight="1" x14ac:dyDescent="0.2">
      <c r="B365" s="156">
        <v>357</v>
      </c>
      <c r="C365" s="157" t="str">
        <f t="shared" si="272"/>
        <v/>
      </c>
      <c r="D365" s="158" t="str">
        <f t="shared" si="232"/>
        <v>OK</v>
      </c>
      <c r="E365" s="159" t="e">
        <f>VLOOKUP('DATA SHEET'!$B$9,'Drill Size Info'!$T$2:$U$8,2,FALSE)</f>
        <v>#N/A</v>
      </c>
      <c r="F365" s="159" t="str">
        <f t="shared" si="273"/>
        <v/>
      </c>
      <c r="G365" s="91">
        <f t="shared" si="274"/>
        <v>0</v>
      </c>
      <c r="H365" s="160" t="s">
        <v>175</v>
      </c>
      <c r="I365" s="160" t="s">
        <v>175</v>
      </c>
      <c r="J365" s="160" t="str">
        <f>IF('DATA SHEET'!$B$10="NC-50","N/A","OK")</f>
        <v>OK</v>
      </c>
      <c r="K365" s="160" t="str">
        <f>IF('DATA SHEET'!$B$10="NC-50","N/A","OK")</f>
        <v>OK</v>
      </c>
      <c r="L365" s="160" t="str">
        <f t="shared" si="275"/>
        <v>OK</v>
      </c>
      <c r="M365" s="160" t="str">
        <f t="shared" si="276"/>
        <v>OK</v>
      </c>
      <c r="N365" s="160"/>
      <c r="O365" s="160"/>
      <c r="P365" s="160"/>
      <c r="Q365" s="160"/>
      <c r="R365" s="92" t="str">
        <f>IF(DI365&lt;&gt;"",
    IF(INT('Drill Size Info'!$AA$19)=INT('Drill Size Info'!$AB$19),
        --(INT('Drill Size Info'!$AA$19) &amp; "." &amp; DI365),
        IF(AND((--(INT('Drill Size Info'!$AA$19) &amp; "." &amp; DI365)&gt;=--('Drill Size Info'!$AA$19)), (--(INT('Drill Size Info'!$AA$19) &amp; "." &amp; DI365)&lt;=--('Drill Size Info'!$AB$19))),
            --(INT('Drill Size Info'!$AA$19) &amp; "." &amp; DI365),
            --(INT('Drill Size Info'!$AB$19) &amp; "." &amp; DI365)
        )
    ),
    IF(DH365&lt;&gt;"",
        IF(INT('Drill Size Info'!$AA$19)=INT('Drill Size Info'!$AB$19),
            --(INT('Drill Size Info'!$AA$19) &amp; "." &amp; LEFT(DH365,3)),
            IF(AND((--(INT('Drill Size Info'!$AA$19) &amp; "." &amp; LEFT(DH365,3))&gt;=--('Drill Size Info'!$AA$19)), (--(INT('Drill Size Info'!$AA$19) &amp; "." &amp; LEFT(DH365,3))&lt;=--('Drill Size Info'!$AB$19))),
                --(INT('Drill Size Info'!$AA$19) &amp; "." &amp; LEFT(DH365,3)),
                --(INT('Drill Size Info'!$AB$19) &amp; "." &amp; LEFT(DH365,3))
            )
        ),
        "OK"
    )
)</f>
        <v>OK</v>
      </c>
      <c r="S365" s="150" t="str">
        <f>IF(DJ365&lt;&gt;"",
    IF(INT('Drill Size Info'!$AA$19)=INT('Drill Size Info'!$AB$19),
        --(INT('Drill Size Info'!$AA$19) &amp; "." &amp; DJ365),
        IF(AND((--(INT('Drill Size Info'!$AA$19) &amp; "." &amp; DJ365)&gt;=--('Drill Size Info'!$AA$19)), (--(INT('Drill Size Info'!$AA$19) &amp; "." &amp; DJ365)&lt;=--('Drill Size Info'!$AB$19))),
            --(INT('Drill Size Info'!$AA$19) &amp; "." &amp; DJ365),
            --(INT('Drill Size Info'!$AB$19) &amp; "." &amp; DJ365)
        )
    ),
    IF(DH365&lt;&gt;"",
        IF(INT('Drill Size Info'!$AA$19)=INT('Drill Size Info'!$AB$19),
            --(INT('Drill Size Info'!$AA$19) &amp; "." &amp; RIGHT(DH365,3)),
            IF(AND((--(INT('Drill Size Info'!$AA$19) &amp; "." &amp; RIGHT(DH365,3))&gt;=--('Drill Size Info'!$AA$19)), (--(INT('Drill Size Info'!$AA$19) &amp; "." &amp; RIGHT(DH365,3))&lt;=--('Drill Size Info'!$AB$19))),
                --(INT('Drill Size Info'!$AA$19) &amp; "." &amp; RIGHT(DH365,3)),
                --(INT('Drill Size Info'!$AB$19) &amp; "." &amp; RIGHT(DH365,3))
            )
        ),
        "N/A"
    )
)</f>
        <v>N/A</v>
      </c>
      <c r="T365" s="150" t="str">
        <f>IF(DL365&lt;&gt;"",
    IF(INT('Drill Size Info'!$AA$19)=INT('Drill Size Info'!$AB$15),
        --(INT('Drill Size Info'!$AA$15) &amp; "." &amp; DL365),
        IF(AND((--(INT('Drill Size Info'!$AA$15) &amp; "." &amp; DL365)&gt;=--('Drill Size Info'!$AA$15)), (--(INT('Drill Size Info'!$AA$15) &amp; "." &amp; DL365)&lt;=--('Drill Size Info'!$AB$15))),
            --(INT('Drill Size Info'!$AA$15) &amp; "." &amp; DL365),
            --(INT('Drill Size Info'!$AB$15) &amp; "." &amp; DL365)
        )
    ),
    IF(DK365&lt;&gt;"",
        IF(INT('Drill Size Info'!$AA$15)=INT('Drill Size Info'!$AB$15),
            --(INT('Drill Size Info'!$AA$15) &amp; "." &amp; LEFT(DK365,3)),
            IF(AND((--(INT('Drill Size Info'!$AA$15) &amp; "." &amp; LEFT(DK365,3))&gt;=--('Drill Size Info'!$AA$15)), (--(INT('Drill Size Info'!$AA$15) &amp; "." &amp; LEFT(DK365,3))&lt;=--('Drill Size Info'!$AB$15))),
                --(INT('Drill Size Info'!$AA$15) &amp; "." &amp; LEFT(DK365,3)),
                --(INT('Drill Size Info'!$AB$15) &amp; "." &amp; LEFT(DK365,3))
            )
        ),
        "OK"
    )
)</f>
        <v>OK</v>
      </c>
      <c r="U365" s="150" t="str">
        <f>IF(DM365&lt;&gt;"",
    IF(INT('Drill Size Info'!$AA$19)=INT('Drill Size Info'!$AB$15),
        --(INT('Drill Size Info'!$AA$15) &amp; "." &amp; DM365),
        IF(AND((--(INT('Drill Size Info'!$AA$15) &amp; "." &amp; DM365)&gt;=--('Drill Size Info'!$AA$15)), (--(INT('Drill Size Info'!$AA$15) &amp; "." &amp; DM365)&lt;=--('Drill Size Info'!$AB$15))),
            --(INT('Drill Size Info'!$AA$15) &amp; "." &amp; DM365),
            --(INT('Drill Size Info'!$AB$15) &amp; "." &amp; DM365)
        )
    ),
    IF(DK365&lt;&gt;"",
        IF(INT('Drill Size Info'!$AA$15)=INT('Drill Size Info'!$AB$15),
            --(INT('Drill Size Info'!$AA$15) &amp; "." &amp; RIGHT(DK365,3)),
            IF(AND((--(INT('Drill Size Info'!$AA$15) &amp; "." &amp; RIGHT(DK365,3))&gt;=--('Drill Size Info'!$AA$15)), (--(INT('Drill Size Info'!$AA$15) &amp; "." &amp; RIGHT(DK365,3))&lt;=--('Drill Size Info'!$AB$15))),
                --(INT('Drill Size Info'!$AA$15) &amp; "." &amp; RIGHT(DK365,3)),
                --(INT('Drill Size Info'!$AB$15) &amp; "." &amp; RIGHT(DK365,3))
            )
        ),
        "N/A"
    )
)</f>
        <v>N/A</v>
      </c>
      <c r="V365" s="161"/>
      <c r="W365" s="161"/>
      <c r="X365" s="161"/>
      <c r="Y365" s="161"/>
      <c r="Z365" s="161"/>
      <c r="AA365" s="162"/>
      <c r="AB365" s="162"/>
      <c r="AC365" s="162"/>
      <c r="AD365" s="162"/>
      <c r="AE365" s="162"/>
      <c r="AF365" s="162"/>
      <c r="AG365" s="162"/>
      <c r="AH365" s="162"/>
      <c r="AI365" s="162"/>
      <c r="AJ365" s="162"/>
      <c r="AK365" s="162"/>
      <c r="AL365" s="162"/>
      <c r="AM365" s="162"/>
      <c r="AN365" s="162"/>
      <c r="AO365" s="162"/>
      <c r="AP365" s="162"/>
      <c r="AQ365" s="162"/>
      <c r="AR365" s="162"/>
      <c r="AS365" s="162"/>
      <c r="AT365" s="162"/>
      <c r="AU365" s="162"/>
      <c r="AV365" s="162"/>
      <c r="AW365" s="162"/>
      <c r="AX365" s="162"/>
      <c r="AY365" s="162"/>
      <c r="AZ365" s="162"/>
      <c r="BA365" s="162"/>
      <c r="BB365" s="163"/>
      <c r="BC365" s="163"/>
      <c r="BD365" s="163"/>
      <c r="BE365" s="164"/>
      <c r="BF365" s="165"/>
      <c r="BG365" s="162"/>
      <c r="BH365" s="162"/>
      <c r="BI365" s="164"/>
      <c r="BJ365" s="38"/>
      <c r="BK365" s="38"/>
      <c r="BL365" s="38"/>
      <c r="BM365" s="38"/>
      <c r="BN365" s="38"/>
      <c r="BO365" s="38"/>
      <c r="BP365" s="117" t="str">
        <f t="shared" si="239"/>
        <v/>
      </c>
      <c r="BQ365" s="38"/>
      <c r="BR365" s="38"/>
      <c r="BS365" s="38"/>
      <c r="BT365" s="38"/>
      <c r="BV365" s="17">
        <f t="shared" si="233"/>
        <v>0</v>
      </c>
      <c r="BW365" s="17">
        <f t="shared" si="234"/>
        <v>0</v>
      </c>
      <c r="BX365" s="17">
        <f t="shared" si="235"/>
        <v>0</v>
      </c>
      <c r="BY365" s="17">
        <f t="shared" si="236"/>
        <v>0</v>
      </c>
      <c r="BZ365" s="17">
        <f t="shared" si="237"/>
        <v>0</v>
      </c>
      <c r="CA365" s="17">
        <f t="shared" si="238"/>
        <v>0</v>
      </c>
      <c r="CB365" s="17">
        <f t="shared" si="240"/>
        <v>0</v>
      </c>
      <c r="CC365" s="17">
        <f t="shared" si="241"/>
        <v>0</v>
      </c>
      <c r="CD365" s="17">
        <f t="shared" si="242"/>
        <v>0</v>
      </c>
      <c r="CE365" s="17">
        <f t="shared" si="243"/>
        <v>0</v>
      </c>
      <c r="CF365" s="17">
        <f t="shared" si="244"/>
        <v>0</v>
      </c>
      <c r="CG365" s="17">
        <f t="shared" si="245"/>
        <v>0</v>
      </c>
      <c r="CH365" s="17">
        <f t="shared" si="246"/>
        <v>0</v>
      </c>
      <c r="CI365" s="17">
        <f t="shared" si="247"/>
        <v>0</v>
      </c>
      <c r="CJ365" s="17">
        <f t="shared" si="248"/>
        <v>0</v>
      </c>
      <c r="CK365" s="17">
        <f t="shared" si="249"/>
        <v>0</v>
      </c>
      <c r="CL365" s="17">
        <f t="shared" si="250"/>
        <v>0</v>
      </c>
      <c r="CM365" s="17">
        <f t="shared" si="251"/>
        <v>0</v>
      </c>
      <c r="CN365" s="17">
        <f t="shared" si="252"/>
        <v>0</v>
      </c>
      <c r="CO365" s="17">
        <f t="shared" si="253"/>
        <v>0</v>
      </c>
      <c r="CP365" s="17">
        <f t="shared" si="254"/>
        <v>0</v>
      </c>
      <c r="CQ365" s="17">
        <f t="shared" si="255"/>
        <v>0</v>
      </c>
      <c r="CR365" s="17">
        <f t="shared" si="256"/>
        <v>0</v>
      </c>
      <c r="CS365" s="17">
        <f t="shared" si="257"/>
        <v>0</v>
      </c>
      <c r="CT365" s="17">
        <f t="shared" si="258"/>
        <v>0</v>
      </c>
      <c r="CU365" s="17">
        <f t="shared" si="259"/>
        <v>0</v>
      </c>
      <c r="CV365" s="17">
        <f t="shared" si="260"/>
        <v>0</v>
      </c>
      <c r="CW365" s="17">
        <f t="shared" si="261"/>
        <v>0</v>
      </c>
      <c r="CX365" s="17">
        <f t="shared" si="262"/>
        <v>0</v>
      </c>
      <c r="CY365" s="17">
        <f t="shared" si="263"/>
        <v>0</v>
      </c>
      <c r="CZ365" s="17">
        <f t="shared" si="264"/>
        <v>0</v>
      </c>
      <c r="DA365" s="17">
        <f t="shared" si="265"/>
        <v>0</v>
      </c>
      <c r="DB365" s="17">
        <f t="shared" si="266"/>
        <v>0</v>
      </c>
      <c r="DC365" s="17">
        <f t="shared" si="267"/>
        <v>0</v>
      </c>
      <c r="DD365" s="17">
        <f t="shared" si="268"/>
        <v>0</v>
      </c>
      <c r="DE365" s="17">
        <f t="shared" si="269"/>
        <v>0</v>
      </c>
      <c r="DF365" s="17">
        <f t="shared" si="270"/>
        <v>0</v>
      </c>
      <c r="DG365" s="17">
        <f t="shared" si="271"/>
        <v>0</v>
      </c>
    </row>
    <row r="366" spans="2:111" ht="15" customHeight="1" x14ac:dyDescent="0.2">
      <c r="B366" s="156">
        <v>358</v>
      </c>
      <c r="C366" s="157" t="str">
        <f t="shared" si="272"/>
        <v/>
      </c>
      <c r="D366" s="158" t="str">
        <f t="shared" si="232"/>
        <v>OK</v>
      </c>
      <c r="E366" s="159" t="e">
        <f>VLOOKUP('DATA SHEET'!$B$9,'Drill Size Info'!$T$2:$U$8,2,FALSE)</f>
        <v>#N/A</v>
      </c>
      <c r="F366" s="159" t="str">
        <f t="shared" si="273"/>
        <v/>
      </c>
      <c r="G366" s="91">
        <f t="shared" si="274"/>
        <v>0</v>
      </c>
      <c r="H366" s="160" t="s">
        <v>175</v>
      </c>
      <c r="I366" s="160" t="s">
        <v>175</v>
      </c>
      <c r="J366" s="160" t="str">
        <f>IF('DATA SHEET'!$B$10="NC-50","N/A","OK")</f>
        <v>OK</v>
      </c>
      <c r="K366" s="160" t="str">
        <f>IF('DATA SHEET'!$B$10="NC-50","N/A","OK")</f>
        <v>OK</v>
      </c>
      <c r="L366" s="160" t="str">
        <f t="shared" si="275"/>
        <v>OK</v>
      </c>
      <c r="M366" s="160" t="str">
        <f t="shared" si="276"/>
        <v>OK</v>
      </c>
      <c r="N366" s="160"/>
      <c r="O366" s="160"/>
      <c r="P366" s="160"/>
      <c r="Q366" s="160"/>
      <c r="R366" s="92" t="str">
        <f>IF(DI366&lt;&gt;"",
    IF(INT('Drill Size Info'!$AA$19)=INT('Drill Size Info'!$AB$19),
        --(INT('Drill Size Info'!$AA$19) &amp; "." &amp; DI366),
        IF(AND((--(INT('Drill Size Info'!$AA$19) &amp; "." &amp; DI366)&gt;=--('Drill Size Info'!$AA$19)), (--(INT('Drill Size Info'!$AA$19) &amp; "." &amp; DI366)&lt;=--('Drill Size Info'!$AB$19))),
            --(INT('Drill Size Info'!$AA$19) &amp; "." &amp; DI366),
            --(INT('Drill Size Info'!$AB$19) &amp; "." &amp; DI366)
        )
    ),
    IF(DH366&lt;&gt;"",
        IF(INT('Drill Size Info'!$AA$19)=INT('Drill Size Info'!$AB$19),
            --(INT('Drill Size Info'!$AA$19) &amp; "." &amp; LEFT(DH366,3)),
            IF(AND((--(INT('Drill Size Info'!$AA$19) &amp; "." &amp; LEFT(DH366,3))&gt;=--('Drill Size Info'!$AA$19)), (--(INT('Drill Size Info'!$AA$19) &amp; "." &amp; LEFT(DH366,3))&lt;=--('Drill Size Info'!$AB$19))),
                --(INT('Drill Size Info'!$AA$19) &amp; "." &amp; LEFT(DH366,3)),
                --(INT('Drill Size Info'!$AB$19) &amp; "." &amp; LEFT(DH366,3))
            )
        ),
        "OK"
    )
)</f>
        <v>OK</v>
      </c>
      <c r="S366" s="150" t="str">
        <f>IF(DJ366&lt;&gt;"",
    IF(INT('Drill Size Info'!$AA$19)=INT('Drill Size Info'!$AB$19),
        --(INT('Drill Size Info'!$AA$19) &amp; "." &amp; DJ366),
        IF(AND((--(INT('Drill Size Info'!$AA$19) &amp; "." &amp; DJ366)&gt;=--('Drill Size Info'!$AA$19)), (--(INT('Drill Size Info'!$AA$19) &amp; "." &amp; DJ366)&lt;=--('Drill Size Info'!$AB$19))),
            --(INT('Drill Size Info'!$AA$19) &amp; "." &amp; DJ366),
            --(INT('Drill Size Info'!$AB$19) &amp; "." &amp; DJ366)
        )
    ),
    IF(DH366&lt;&gt;"",
        IF(INT('Drill Size Info'!$AA$19)=INT('Drill Size Info'!$AB$19),
            --(INT('Drill Size Info'!$AA$19) &amp; "." &amp; RIGHT(DH366,3)),
            IF(AND((--(INT('Drill Size Info'!$AA$19) &amp; "." &amp; RIGHT(DH366,3))&gt;=--('Drill Size Info'!$AA$19)), (--(INT('Drill Size Info'!$AA$19) &amp; "." &amp; RIGHT(DH366,3))&lt;=--('Drill Size Info'!$AB$19))),
                --(INT('Drill Size Info'!$AA$19) &amp; "." &amp; RIGHT(DH366,3)),
                --(INT('Drill Size Info'!$AB$19) &amp; "." &amp; RIGHT(DH366,3))
            )
        ),
        "N/A"
    )
)</f>
        <v>N/A</v>
      </c>
      <c r="T366" s="150" t="str">
        <f>IF(DL366&lt;&gt;"",
    IF(INT('Drill Size Info'!$AA$19)=INT('Drill Size Info'!$AB$15),
        --(INT('Drill Size Info'!$AA$15) &amp; "." &amp; DL366),
        IF(AND((--(INT('Drill Size Info'!$AA$15) &amp; "." &amp; DL366)&gt;=--('Drill Size Info'!$AA$15)), (--(INT('Drill Size Info'!$AA$15) &amp; "." &amp; DL366)&lt;=--('Drill Size Info'!$AB$15))),
            --(INT('Drill Size Info'!$AA$15) &amp; "." &amp; DL366),
            --(INT('Drill Size Info'!$AB$15) &amp; "." &amp; DL366)
        )
    ),
    IF(DK366&lt;&gt;"",
        IF(INT('Drill Size Info'!$AA$15)=INT('Drill Size Info'!$AB$15),
            --(INT('Drill Size Info'!$AA$15) &amp; "." &amp; LEFT(DK366,3)),
            IF(AND((--(INT('Drill Size Info'!$AA$15) &amp; "." &amp; LEFT(DK366,3))&gt;=--('Drill Size Info'!$AA$15)), (--(INT('Drill Size Info'!$AA$15) &amp; "." &amp; LEFT(DK366,3))&lt;=--('Drill Size Info'!$AB$15))),
                --(INT('Drill Size Info'!$AA$15) &amp; "." &amp; LEFT(DK366,3)),
                --(INT('Drill Size Info'!$AB$15) &amp; "." &amp; LEFT(DK366,3))
            )
        ),
        "OK"
    )
)</f>
        <v>OK</v>
      </c>
      <c r="U366" s="150" t="str">
        <f>IF(DM366&lt;&gt;"",
    IF(INT('Drill Size Info'!$AA$19)=INT('Drill Size Info'!$AB$15),
        --(INT('Drill Size Info'!$AA$15) &amp; "." &amp; DM366),
        IF(AND((--(INT('Drill Size Info'!$AA$15) &amp; "." &amp; DM366)&gt;=--('Drill Size Info'!$AA$15)), (--(INT('Drill Size Info'!$AA$15) &amp; "." &amp; DM366)&lt;=--('Drill Size Info'!$AB$15))),
            --(INT('Drill Size Info'!$AA$15) &amp; "." &amp; DM366),
            --(INT('Drill Size Info'!$AB$15) &amp; "." &amp; DM366)
        )
    ),
    IF(DK366&lt;&gt;"",
        IF(INT('Drill Size Info'!$AA$15)=INT('Drill Size Info'!$AB$15),
            --(INT('Drill Size Info'!$AA$15) &amp; "." &amp; RIGHT(DK366,3)),
            IF(AND((--(INT('Drill Size Info'!$AA$15) &amp; "." &amp; RIGHT(DK366,3))&gt;=--('Drill Size Info'!$AA$15)), (--(INT('Drill Size Info'!$AA$15) &amp; "." &amp; RIGHT(DK366,3))&lt;=--('Drill Size Info'!$AB$15))),
                --(INT('Drill Size Info'!$AA$15) &amp; "." &amp; RIGHT(DK366,3)),
                --(INT('Drill Size Info'!$AB$15) &amp; "." &amp; RIGHT(DK366,3))
            )
        ),
        "N/A"
    )
)</f>
        <v>N/A</v>
      </c>
      <c r="V366" s="161"/>
      <c r="W366" s="161"/>
      <c r="X366" s="161"/>
      <c r="Y366" s="161"/>
      <c r="Z366" s="161"/>
      <c r="AA366" s="162"/>
      <c r="AB366" s="162"/>
      <c r="AC366" s="162"/>
      <c r="AD366" s="162"/>
      <c r="AE366" s="162"/>
      <c r="AF366" s="162"/>
      <c r="AG366" s="162"/>
      <c r="AH366" s="162"/>
      <c r="AI366" s="162"/>
      <c r="AJ366" s="162"/>
      <c r="AK366" s="162"/>
      <c r="AL366" s="162"/>
      <c r="AM366" s="162"/>
      <c r="AN366" s="162"/>
      <c r="AO366" s="162"/>
      <c r="AP366" s="162"/>
      <c r="AQ366" s="162"/>
      <c r="AR366" s="162"/>
      <c r="AS366" s="162"/>
      <c r="AT366" s="162"/>
      <c r="AU366" s="162"/>
      <c r="AV366" s="162"/>
      <c r="AW366" s="162"/>
      <c r="AX366" s="162"/>
      <c r="AY366" s="162"/>
      <c r="AZ366" s="162"/>
      <c r="BA366" s="162"/>
      <c r="BB366" s="163"/>
      <c r="BC366" s="163"/>
      <c r="BD366" s="163"/>
      <c r="BE366" s="164"/>
      <c r="BF366" s="165"/>
      <c r="BG366" s="162"/>
      <c r="BH366" s="162"/>
      <c r="BI366" s="164"/>
      <c r="BJ366" s="38"/>
      <c r="BK366" s="38"/>
      <c r="BL366" s="38"/>
      <c r="BM366" s="38"/>
      <c r="BN366" s="38"/>
      <c r="BO366" s="38"/>
      <c r="BP366" s="117" t="str">
        <f t="shared" si="239"/>
        <v/>
      </c>
      <c r="BQ366" s="38"/>
      <c r="BR366" s="38"/>
      <c r="BS366" s="38"/>
      <c r="BT366" s="38"/>
      <c r="BV366" s="17">
        <f t="shared" si="233"/>
        <v>0</v>
      </c>
      <c r="BW366" s="17">
        <f t="shared" si="234"/>
        <v>0</v>
      </c>
      <c r="BX366" s="17">
        <f t="shared" si="235"/>
        <v>0</v>
      </c>
      <c r="BY366" s="17">
        <f t="shared" si="236"/>
        <v>0</v>
      </c>
      <c r="BZ366" s="17">
        <f t="shared" si="237"/>
        <v>0</v>
      </c>
      <c r="CA366" s="17">
        <f t="shared" si="238"/>
        <v>0</v>
      </c>
      <c r="CB366" s="17">
        <f t="shared" si="240"/>
        <v>0</v>
      </c>
      <c r="CC366" s="17">
        <f t="shared" si="241"/>
        <v>0</v>
      </c>
      <c r="CD366" s="17">
        <f t="shared" si="242"/>
        <v>0</v>
      </c>
      <c r="CE366" s="17">
        <f t="shared" si="243"/>
        <v>0</v>
      </c>
      <c r="CF366" s="17">
        <f t="shared" si="244"/>
        <v>0</v>
      </c>
      <c r="CG366" s="17">
        <f t="shared" si="245"/>
        <v>0</v>
      </c>
      <c r="CH366" s="17">
        <f t="shared" si="246"/>
        <v>0</v>
      </c>
      <c r="CI366" s="17">
        <f t="shared" si="247"/>
        <v>0</v>
      </c>
      <c r="CJ366" s="17">
        <f t="shared" si="248"/>
        <v>0</v>
      </c>
      <c r="CK366" s="17">
        <f t="shared" si="249"/>
        <v>0</v>
      </c>
      <c r="CL366" s="17">
        <f t="shared" si="250"/>
        <v>0</v>
      </c>
      <c r="CM366" s="17">
        <f t="shared" si="251"/>
        <v>0</v>
      </c>
      <c r="CN366" s="17">
        <f t="shared" si="252"/>
        <v>0</v>
      </c>
      <c r="CO366" s="17">
        <f t="shared" si="253"/>
        <v>0</v>
      </c>
      <c r="CP366" s="17">
        <f t="shared" si="254"/>
        <v>0</v>
      </c>
      <c r="CQ366" s="17">
        <f t="shared" si="255"/>
        <v>0</v>
      </c>
      <c r="CR366" s="17">
        <f t="shared" si="256"/>
        <v>0</v>
      </c>
      <c r="CS366" s="17">
        <f t="shared" si="257"/>
        <v>0</v>
      </c>
      <c r="CT366" s="17">
        <f t="shared" si="258"/>
        <v>0</v>
      </c>
      <c r="CU366" s="17">
        <f t="shared" si="259"/>
        <v>0</v>
      </c>
      <c r="CV366" s="17">
        <f t="shared" si="260"/>
        <v>0</v>
      </c>
      <c r="CW366" s="17">
        <f t="shared" si="261"/>
        <v>0</v>
      </c>
      <c r="CX366" s="17">
        <f t="shared" si="262"/>
        <v>0</v>
      </c>
      <c r="CY366" s="17">
        <f t="shared" si="263"/>
        <v>0</v>
      </c>
      <c r="CZ366" s="17">
        <f t="shared" si="264"/>
        <v>0</v>
      </c>
      <c r="DA366" s="17">
        <f t="shared" si="265"/>
        <v>0</v>
      </c>
      <c r="DB366" s="17">
        <f t="shared" si="266"/>
        <v>0</v>
      </c>
      <c r="DC366" s="17">
        <f t="shared" si="267"/>
        <v>0</v>
      </c>
      <c r="DD366" s="17">
        <f t="shared" si="268"/>
        <v>0</v>
      </c>
      <c r="DE366" s="17">
        <f t="shared" si="269"/>
        <v>0</v>
      </c>
      <c r="DF366" s="17">
        <f t="shared" si="270"/>
        <v>0</v>
      </c>
      <c r="DG366" s="17">
        <f t="shared" si="271"/>
        <v>0</v>
      </c>
    </row>
    <row r="367" spans="2:111" ht="15" customHeight="1" x14ac:dyDescent="0.2">
      <c r="B367" s="156">
        <v>359</v>
      </c>
      <c r="C367" s="157" t="str">
        <f t="shared" si="272"/>
        <v/>
      </c>
      <c r="D367" s="158" t="str">
        <f t="shared" si="232"/>
        <v>OK</v>
      </c>
      <c r="E367" s="159" t="e">
        <f>VLOOKUP('DATA SHEET'!$B$9,'Drill Size Info'!$T$2:$U$8,2,FALSE)</f>
        <v>#N/A</v>
      </c>
      <c r="F367" s="159" t="str">
        <f t="shared" si="273"/>
        <v/>
      </c>
      <c r="G367" s="91">
        <f t="shared" si="274"/>
        <v>0</v>
      </c>
      <c r="H367" s="160" t="s">
        <v>175</v>
      </c>
      <c r="I367" s="160" t="s">
        <v>175</v>
      </c>
      <c r="J367" s="160" t="str">
        <f>IF('DATA SHEET'!$B$10="NC-50","N/A","OK")</f>
        <v>OK</v>
      </c>
      <c r="K367" s="160" t="str">
        <f>IF('DATA SHEET'!$B$10="NC-50","N/A","OK")</f>
        <v>OK</v>
      </c>
      <c r="L367" s="160" t="str">
        <f t="shared" si="275"/>
        <v>OK</v>
      </c>
      <c r="M367" s="160" t="str">
        <f t="shared" si="276"/>
        <v>OK</v>
      </c>
      <c r="N367" s="160"/>
      <c r="O367" s="160"/>
      <c r="P367" s="160"/>
      <c r="Q367" s="160"/>
      <c r="R367" s="92" t="str">
        <f>IF(DI367&lt;&gt;"",
    IF(INT('Drill Size Info'!$AA$19)=INT('Drill Size Info'!$AB$19),
        --(INT('Drill Size Info'!$AA$19) &amp; "." &amp; DI367),
        IF(AND((--(INT('Drill Size Info'!$AA$19) &amp; "." &amp; DI367)&gt;=--('Drill Size Info'!$AA$19)), (--(INT('Drill Size Info'!$AA$19) &amp; "." &amp; DI367)&lt;=--('Drill Size Info'!$AB$19))),
            --(INT('Drill Size Info'!$AA$19) &amp; "." &amp; DI367),
            --(INT('Drill Size Info'!$AB$19) &amp; "." &amp; DI367)
        )
    ),
    IF(DH367&lt;&gt;"",
        IF(INT('Drill Size Info'!$AA$19)=INT('Drill Size Info'!$AB$19),
            --(INT('Drill Size Info'!$AA$19) &amp; "." &amp; LEFT(DH367,3)),
            IF(AND((--(INT('Drill Size Info'!$AA$19) &amp; "." &amp; LEFT(DH367,3))&gt;=--('Drill Size Info'!$AA$19)), (--(INT('Drill Size Info'!$AA$19) &amp; "." &amp; LEFT(DH367,3))&lt;=--('Drill Size Info'!$AB$19))),
                --(INT('Drill Size Info'!$AA$19) &amp; "." &amp; LEFT(DH367,3)),
                --(INT('Drill Size Info'!$AB$19) &amp; "." &amp; LEFT(DH367,3))
            )
        ),
        "OK"
    )
)</f>
        <v>OK</v>
      </c>
      <c r="S367" s="150" t="str">
        <f>IF(DJ367&lt;&gt;"",
    IF(INT('Drill Size Info'!$AA$19)=INT('Drill Size Info'!$AB$19),
        --(INT('Drill Size Info'!$AA$19) &amp; "." &amp; DJ367),
        IF(AND((--(INT('Drill Size Info'!$AA$19) &amp; "." &amp; DJ367)&gt;=--('Drill Size Info'!$AA$19)), (--(INT('Drill Size Info'!$AA$19) &amp; "." &amp; DJ367)&lt;=--('Drill Size Info'!$AB$19))),
            --(INT('Drill Size Info'!$AA$19) &amp; "." &amp; DJ367),
            --(INT('Drill Size Info'!$AB$19) &amp; "." &amp; DJ367)
        )
    ),
    IF(DH367&lt;&gt;"",
        IF(INT('Drill Size Info'!$AA$19)=INT('Drill Size Info'!$AB$19),
            --(INT('Drill Size Info'!$AA$19) &amp; "." &amp; RIGHT(DH367,3)),
            IF(AND((--(INT('Drill Size Info'!$AA$19) &amp; "." &amp; RIGHT(DH367,3))&gt;=--('Drill Size Info'!$AA$19)), (--(INT('Drill Size Info'!$AA$19) &amp; "." &amp; RIGHT(DH367,3))&lt;=--('Drill Size Info'!$AB$19))),
                --(INT('Drill Size Info'!$AA$19) &amp; "." &amp; RIGHT(DH367,3)),
                --(INT('Drill Size Info'!$AB$19) &amp; "." &amp; RIGHT(DH367,3))
            )
        ),
        "N/A"
    )
)</f>
        <v>N/A</v>
      </c>
      <c r="T367" s="150" t="str">
        <f>IF(DL367&lt;&gt;"",
    IF(INT('Drill Size Info'!$AA$19)=INT('Drill Size Info'!$AB$15),
        --(INT('Drill Size Info'!$AA$15) &amp; "." &amp; DL367),
        IF(AND((--(INT('Drill Size Info'!$AA$15) &amp; "." &amp; DL367)&gt;=--('Drill Size Info'!$AA$15)), (--(INT('Drill Size Info'!$AA$15) &amp; "." &amp; DL367)&lt;=--('Drill Size Info'!$AB$15))),
            --(INT('Drill Size Info'!$AA$15) &amp; "." &amp; DL367),
            --(INT('Drill Size Info'!$AB$15) &amp; "." &amp; DL367)
        )
    ),
    IF(DK367&lt;&gt;"",
        IF(INT('Drill Size Info'!$AA$15)=INT('Drill Size Info'!$AB$15),
            --(INT('Drill Size Info'!$AA$15) &amp; "." &amp; LEFT(DK367,3)),
            IF(AND((--(INT('Drill Size Info'!$AA$15) &amp; "." &amp; LEFT(DK367,3))&gt;=--('Drill Size Info'!$AA$15)), (--(INT('Drill Size Info'!$AA$15) &amp; "." &amp; LEFT(DK367,3))&lt;=--('Drill Size Info'!$AB$15))),
                --(INT('Drill Size Info'!$AA$15) &amp; "." &amp; LEFT(DK367,3)),
                --(INT('Drill Size Info'!$AB$15) &amp; "." &amp; LEFT(DK367,3))
            )
        ),
        "OK"
    )
)</f>
        <v>OK</v>
      </c>
      <c r="U367" s="150" t="str">
        <f>IF(DM367&lt;&gt;"",
    IF(INT('Drill Size Info'!$AA$19)=INT('Drill Size Info'!$AB$15),
        --(INT('Drill Size Info'!$AA$15) &amp; "." &amp; DM367),
        IF(AND((--(INT('Drill Size Info'!$AA$15) &amp; "." &amp; DM367)&gt;=--('Drill Size Info'!$AA$15)), (--(INT('Drill Size Info'!$AA$15) &amp; "." &amp; DM367)&lt;=--('Drill Size Info'!$AB$15))),
            --(INT('Drill Size Info'!$AA$15) &amp; "." &amp; DM367),
            --(INT('Drill Size Info'!$AB$15) &amp; "." &amp; DM367)
        )
    ),
    IF(DK367&lt;&gt;"",
        IF(INT('Drill Size Info'!$AA$15)=INT('Drill Size Info'!$AB$15),
            --(INT('Drill Size Info'!$AA$15) &amp; "." &amp; RIGHT(DK367,3)),
            IF(AND((--(INT('Drill Size Info'!$AA$15) &amp; "." &amp; RIGHT(DK367,3))&gt;=--('Drill Size Info'!$AA$15)), (--(INT('Drill Size Info'!$AA$15) &amp; "." &amp; RIGHT(DK367,3))&lt;=--('Drill Size Info'!$AB$15))),
                --(INT('Drill Size Info'!$AA$15) &amp; "." &amp; RIGHT(DK367,3)),
                --(INT('Drill Size Info'!$AB$15) &amp; "." &amp; RIGHT(DK367,3))
            )
        ),
        "N/A"
    )
)</f>
        <v>N/A</v>
      </c>
      <c r="V367" s="161"/>
      <c r="W367" s="161"/>
      <c r="X367" s="161"/>
      <c r="Y367" s="161"/>
      <c r="Z367" s="161"/>
      <c r="AA367" s="162"/>
      <c r="AB367" s="162"/>
      <c r="AC367" s="162"/>
      <c r="AD367" s="162"/>
      <c r="AE367" s="162"/>
      <c r="AF367" s="162"/>
      <c r="AG367" s="162"/>
      <c r="AH367" s="162"/>
      <c r="AI367" s="162"/>
      <c r="AJ367" s="162"/>
      <c r="AK367" s="162"/>
      <c r="AL367" s="162"/>
      <c r="AM367" s="162"/>
      <c r="AN367" s="162"/>
      <c r="AO367" s="162"/>
      <c r="AP367" s="162"/>
      <c r="AQ367" s="162"/>
      <c r="AR367" s="162"/>
      <c r="AS367" s="162"/>
      <c r="AT367" s="162"/>
      <c r="AU367" s="162"/>
      <c r="AV367" s="162"/>
      <c r="AW367" s="162"/>
      <c r="AX367" s="162"/>
      <c r="AY367" s="162"/>
      <c r="AZ367" s="162"/>
      <c r="BA367" s="162"/>
      <c r="BB367" s="163"/>
      <c r="BC367" s="163"/>
      <c r="BD367" s="163"/>
      <c r="BE367" s="164"/>
      <c r="BF367" s="165"/>
      <c r="BG367" s="162"/>
      <c r="BH367" s="162"/>
      <c r="BI367" s="164"/>
      <c r="BJ367" s="38"/>
      <c r="BK367" s="38"/>
      <c r="BL367" s="38"/>
      <c r="BM367" s="38"/>
      <c r="BN367" s="38"/>
      <c r="BO367" s="38"/>
      <c r="BP367" s="117" t="str">
        <f t="shared" si="239"/>
        <v/>
      </c>
      <c r="BQ367" s="38"/>
      <c r="BR367" s="38"/>
      <c r="BS367" s="38"/>
      <c r="BT367" s="38"/>
      <c r="BV367" s="17">
        <f t="shared" si="233"/>
        <v>0</v>
      </c>
      <c r="BW367" s="17">
        <f t="shared" si="234"/>
        <v>0</v>
      </c>
      <c r="BX367" s="17">
        <f t="shared" si="235"/>
        <v>0</v>
      </c>
      <c r="BY367" s="17">
        <f t="shared" si="236"/>
        <v>0</v>
      </c>
      <c r="BZ367" s="17">
        <f t="shared" si="237"/>
        <v>0</v>
      </c>
      <c r="CA367" s="17">
        <f t="shared" si="238"/>
        <v>0</v>
      </c>
      <c r="CB367" s="17">
        <f t="shared" si="240"/>
        <v>0</v>
      </c>
      <c r="CC367" s="17">
        <f t="shared" si="241"/>
        <v>0</v>
      </c>
      <c r="CD367" s="17">
        <f t="shared" si="242"/>
        <v>0</v>
      </c>
      <c r="CE367" s="17">
        <f t="shared" si="243"/>
        <v>0</v>
      </c>
      <c r="CF367" s="17">
        <f t="shared" si="244"/>
        <v>0</v>
      </c>
      <c r="CG367" s="17">
        <f t="shared" si="245"/>
        <v>0</v>
      </c>
      <c r="CH367" s="17">
        <f t="shared" si="246"/>
        <v>0</v>
      </c>
      <c r="CI367" s="17">
        <f t="shared" si="247"/>
        <v>0</v>
      </c>
      <c r="CJ367" s="17">
        <f t="shared" si="248"/>
        <v>0</v>
      </c>
      <c r="CK367" s="17">
        <f t="shared" si="249"/>
        <v>0</v>
      </c>
      <c r="CL367" s="17">
        <f t="shared" si="250"/>
        <v>0</v>
      </c>
      <c r="CM367" s="17">
        <f t="shared" si="251"/>
        <v>0</v>
      </c>
      <c r="CN367" s="17">
        <f t="shared" si="252"/>
        <v>0</v>
      </c>
      <c r="CO367" s="17">
        <f t="shared" si="253"/>
        <v>0</v>
      </c>
      <c r="CP367" s="17">
        <f t="shared" si="254"/>
        <v>0</v>
      </c>
      <c r="CQ367" s="17">
        <f t="shared" si="255"/>
        <v>0</v>
      </c>
      <c r="CR367" s="17">
        <f t="shared" si="256"/>
        <v>0</v>
      </c>
      <c r="CS367" s="17">
        <f t="shared" si="257"/>
        <v>0</v>
      </c>
      <c r="CT367" s="17">
        <f t="shared" si="258"/>
        <v>0</v>
      </c>
      <c r="CU367" s="17">
        <f t="shared" si="259"/>
        <v>0</v>
      </c>
      <c r="CV367" s="17">
        <f t="shared" si="260"/>
        <v>0</v>
      </c>
      <c r="CW367" s="17">
        <f t="shared" si="261"/>
        <v>0</v>
      </c>
      <c r="CX367" s="17">
        <f t="shared" si="262"/>
        <v>0</v>
      </c>
      <c r="CY367" s="17">
        <f t="shared" si="263"/>
        <v>0</v>
      </c>
      <c r="CZ367" s="17">
        <f t="shared" si="264"/>
        <v>0</v>
      </c>
      <c r="DA367" s="17">
        <f t="shared" si="265"/>
        <v>0</v>
      </c>
      <c r="DB367" s="17">
        <f t="shared" si="266"/>
        <v>0</v>
      </c>
      <c r="DC367" s="17">
        <f t="shared" si="267"/>
        <v>0</v>
      </c>
      <c r="DD367" s="17">
        <f t="shared" si="268"/>
        <v>0</v>
      </c>
      <c r="DE367" s="17">
        <f t="shared" si="269"/>
        <v>0</v>
      </c>
      <c r="DF367" s="17">
        <f t="shared" si="270"/>
        <v>0</v>
      </c>
      <c r="DG367" s="17">
        <f t="shared" si="271"/>
        <v>0</v>
      </c>
    </row>
    <row r="368" spans="2:111" ht="15" customHeight="1" x14ac:dyDescent="0.2">
      <c r="B368" s="156">
        <v>360</v>
      </c>
      <c r="C368" s="157" t="str">
        <f t="shared" si="272"/>
        <v/>
      </c>
      <c r="D368" s="158" t="str">
        <f t="shared" si="232"/>
        <v>OK</v>
      </c>
      <c r="E368" s="159" t="e">
        <f>VLOOKUP('DATA SHEET'!$B$9,'Drill Size Info'!$T$2:$U$8,2,FALSE)</f>
        <v>#N/A</v>
      </c>
      <c r="F368" s="159" t="str">
        <f t="shared" si="273"/>
        <v/>
      </c>
      <c r="G368" s="91">
        <f t="shared" si="274"/>
        <v>0</v>
      </c>
      <c r="H368" s="160" t="s">
        <v>175</v>
      </c>
      <c r="I368" s="160" t="s">
        <v>175</v>
      </c>
      <c r="J368" s="160" t="str">
        <f>IF('DATA SHEET'!$B$10="NC-50","N/A","OK")</f>
        <v>OK</v>
      </c>
      <c r="K368" s="160" t="str">
        <f>IF('DATA SHEET'!$B$10="NC-50","N/A","OK")</f>
        <v>OK</v>
      </c>
      <c r="L368" s="160" t="str">
        <f t="shared" si="275"/>
        <v>OK</v>
      </c>
      <c r="M368" s="160" t="str">
        <f t="shared" si="276"/>
        <v>OK</v>
      </c>
      <c r="N368" s="160"/>
      <c r="O368" s="160"/>
      <c r="P368" s="160"/>
      <c r="Q368" s="160"/>
      <c r="R368" s="92" t="str">
        <f>IF(DI368&lt;&gt;"",
    IF(INT('Drill Size Info'!$AA$19)=INT('Drill Size Info'!$AB$19),
        --(INT('Drill Size Info'!$AA$19) &amp; "." &amp; DI368),
        IF(AND((--(INT('Drill Size Info'!$AA$19) &amp; "." &amp; DI368)&gt;=--('Drill Size Info'!$AA$19)), (--(INT('Drill Size Info'!$AA$19) &amp; "." &amp; DI368)&lt;=--('Drill Size Info'!$AB$19))),
            --(INT('Drill Size Info'!$AA$19) &amp; "." &amp; DI368),
            --(INT('Drill Size Info'!$AB$19) &amp; "." &amp; DI368)
        )
    ),
    IF(DH368&lt;&gt;"",
        IF(INT('Drill Size Info'!$AA$19)=INT('Drill Size Info'!$AB$19),
            --(INT('Drill Size Info'!$AA$19) &amp; "." &amp; LEFT(DH368,3)),
            IF(AND((--(INT('Drill Size Info'!$AA$19) &amp; "." &amp; LEFT(DH368,3))&gt;=--('Drill Size Info'!$AA$19)), (--(INT('Drill Size Info'!$AA$19) &amp; "." &amp; LEFT(DH368,3))&lt;=--('Drill Size Info'!$AB$19))),
                --(INT('Drill Size Info'!$AA$19) &amp; "." &amp; LEFT(DH368,3)),
                --(INT('Drill Size Info'!$AB$19) &amp; "." &amp; LEFT(DH368,3))
            )
        ),
        "OK"
    )
)</f>
        <v>OK</v>
      </c>
      <c r="S368" s="150" t="str">
        <f>IF(DJ368&lt;&gt;"",
    IF(INT('Drill Size Info'!$AA$19)=INT('Drill Size Info'!$AB$19),
        --(INT('Drill Size Info'!$AA$19) &amp; "." &amp; DJ368),
        IF(AND((--(INT('Drill Size Info'!$AA$19) &amp; "." &amp; DJ368)&gt;=--('Drill Size Info'!$AA$19)), (--(INT('Drill Size Info'!$AA$19) &amp; "." &amp; DJ368)&lt;=--('Drill Size Info'!$AB$19))),
            --(INT('Drill Size Info'!$AA$19) &amp; "." &amp; DJ368),
            --(INT('Drill Size Info'!$AB$19) &amp; "." &amp; DJ368)
        )
    ),
    IF(DH368&lt;&gt;"",
        IF(INT('Drill Size Info'!$AA$19)=INT('Drill Size Info'!$AB$19),
            --(INT('Drill Size Info'!$AA$19) &amp; "." &amp; RIGHT(DH368,3)),
            IF(AND((--(INT('Drill Size Info'!$AA$19) &amp; "." &amp; RIGHT(DH368,3))&gt;=--('Drill Size Info'!$AA$19)), (--(INT('Drill Size Info'!$AA$19) &amp; "." &amp; RIGHT(DH368,3))&lt;=--('Drill Size Info'!$AB$19))),
                --(INT('Drill Size Info'!$AA$19) &amp; "." &amp; RIGHT(DH368,3)),
                --(INT('Drill Size Info'!$AB$19) &amp; "." &amp; RIGHT(DH368,3))
            )
        ),
        "N/A"
    )
)</f>
        <v>N/A</v>
      </c>
      <c r="T368" s="150" t="str">
        <f>IF(DL368&lt;&gt;"",
    IF(INT('Drill Size Info'!$AA$19)=INT('Drill Size Info'!$AB$15),
        --(INT('Drill Size Info'!$AA$15) &amp; "." &amp; DL368),
        IF(AND((--(INT('Drill Size Info'!$AA$15) &amp; "." &amp; DL368)&gt;=--('Drill Size Info'!$AA$15)), (--(INT('Drill Size Info'!$AA$15) &amp; "." &amp; DL368)&lt;=--('Drill Size Info'!$AB$15))),
            --(INT('Drill Size Info'!$AA$15) &amp; "." &amp; DL368),
            --(INT('Drill Size Info'!$AB$15) &amp; "." &amp; DL368)
        )
    ),
    IF(DK368&lt;&gt;"",
        IF(INT('Drill Size Info'!$AA$15)=INT('Drill Size Info'!$AB$15),
            --(INT('Drill Size Info'!$AA$15) &amp; "." &amp; LEFT(DK368,3)),
            IF(AND((--(INT('Drill Size Info'!$AA$15) &amp; "." &amp; LEFT(DK368,3))&gt;=--('Drill Size Info'!$AA$15)), (--(INT('Drill Size Info'!$AA$15) &amp; "." &amp; LEFT(DK368,3))&lt;=--('Drill Size Info'!$AB$15))),
                --(INT('Drill Size Info'!$AA$15) &amp; "." &amp; LEFT(DK368,3)),
                --(INT('Drill Size Info'!$AB$15) &amp; "." &amp; LEFT(DK368,3))
            )
        ),
        "OK"
    )
)</f>
        <v>OK</v>
      </c>
      <c r="U368" s="150" t="str">
        <f>IF(DM368&lt;&gt;"",
    IF(INT('Drill Size Info'!$AA$19)=INT('Drill Size Info'!$AB$15),
        --(INT('Drill Size Info'!$AA$15) &amp; "." &amp; DM368),
        IF(AND((--(INT('Drill Size Info'!$AA$15) &amp; "." &amp; DM368)&gt;=--('Drill Size Info'!$AA$15)), (--(INT('Drill Size Info'!$AA$15) &amp; "." &amp; DM368)&lt;=--('Drill Size Info'!$AB$15))),
            --(INT('Drill Size Info'!$AA$15) &amp; "." &amp; DM368),
            --(INT('Drill Size Info'!$AB$15) &amp; "." &amp; DM368)
        )
    ),
    IF(DK368&lt;&gt;"",
        IF(INT('Drill Size Info'!$AA$15)=INT('Drill Size Info'!$AB$15),
            --(INT('Drill Size Info'!$AA$15) &amp; "." &amp; RIGHT(DK368,3)),
            IF(AND((--(INT('Drill Size Info'!$AA$15) &amp; "." &amp; RIGHT(DK368,3))&gt;=--('Drill Size Info'!$AA$15)), (--(INT('Drill Size Info'!$AA$15) &amp; "." &amp; RIGHT(DK368,3))&lt;=--('Drill Size Info'!$AB$15))),
                --(INT('Drill Size Info'!$AA$15) &amp; "." &amp; RIGHT(DK368,3)),
                --(INT('Drill Size Info'!$AB$15) &amp; "." &amp; RIGHT(DK368,3))
            )
        ),
        "N/A"
    )
)</f>
        <v>N/A</v>
      </c>
      <c r="V368" s="161"/>
      <c r="W368" s="161"/>
      <c r="X368" s="161"/>
      <c r="Y368" s="161"/>
      <c r="Z368" s="161"/>
      <c r="AA368" s="162"/>
      <c r="AB368" s="162"/>
      <c r="AC368" s="162"/>
      <c r="AD368" s="162"/>
      <c r="AE368" s="162"/>
      <c r="AF368" s="162"/>
      <c r="AG368" s="162"/>
      <c r="AH368" s="162"/>
      <c r="AI368" s="162"/>
      <c r="AJ368" s="162"/>
      <c r="AK368" s="162"/>
      <c r="AL368" s="162"/>
      <c r="AM368" s="162"/>
      <c r="AN368" s="162"/>
      <c r="AO368" s="162"/>
      <c r="AP368" s="162"/>
      <c r="AQ368" s="162"/>
      <c r="AR368" s="162"/>
      <c r="AS368" s="162"/>
      <c r="AT368" s="162"/>
      <c r="AU368" s="162"/>
      <c r="AV368" s="162"/>
      <c r="AW368" s="162"/>
      <c r="AX368" s="162"/>
      <c r="AY368" s="162"/>
      <c r="AZ368" s="162"/>
      <c r="BA368" s="162"/>
      <c r="BB368" s="163"/>
      <c r="BC368" s="163"/>
      <c r="BD368" s="163"/>
      <c r="BE368" s="164"/>
      <c r="BF368" s="165"/>
      <c r="BG368" s="162"/>
      <c r="BH368" s="162"/>
      <c r="BI368" s="164"/>
      <c r="BJ368" s="38"/>
      <c r="BK368" s="38"/>
      <c r="BL368" s="38"/>
      <c r="BM368" s="38"/>
      <c r="BN368" s="38"/>
      <c r="BO368" s="38"/>
      <c r="BP368" s="117" t="str">
        <f t="shared" si="239"/>
        <v/>
      </c>
      <c r="BQ368" s="38"/>
      <c r="BR368" s="38"/>
      <c r="BS368" s="38"/>
      <c r="BT368" s="38"/>
      <c r="BV368" s="17">
        <f t="shared" si="233"/>
        <v>0</v>
      </c>
      <c r="BW368" s="17">
        <f t="shared" si="234"/>
        <v>0</v>
      </c>
      <c r="BX368" s="17">
        <f t="shared" si="235"/>
        <v>0</v>
      </c>
      <c r="BY368" s="17">
        <f t="shared" si="236"/>
        <v>0</v>
      </c>
      <c r="BZ368" s="17">
        <f t="shared" si="237"/>
        <v>0</v>
      </c>
      <c r="CA368" s="17">
        <f t="shared" si="238"/>
        <v>0</v>
      </c>
      <c r="CB368" s="17">
        <f t="shared" si="240"/>
        <v>0</v>
      </c>
      <c r="CC368" s="17">
        <f t="shared" si="241"/>
        <v>0</v>
      </c>
      <c r="CD368" s="17">
        <f t="shared" si="242"/>
        <v>0</v>
      </c>
      <c r="CE368" s="17">
        <f t="shared" si="243"/>
        <v>0</v>
      </c>
      <c r="CF368" s="17">
        <f t="shared" si="244"/>
        <v>0</v>
      </c>
      <c r="CG368" s="17">
        <f t="shared" si="245"/>
        <v>0</v>
      </c>
      <c r="CH368" s="17">
        <f t="shared" si="246"/>
        <v>0</v>
      </c>
      <c r="CI368" s="17">
        <f t="shared" si="247"/>
        <v>0</v>
      </c>
      <c r="CJ368" s="17">
        <f t="shared" si="248"/>
        <v>0</v>
      </c>
      <c r="CK368" s="17">
        <f t="shared" si="249"/>
        <v>0</v>
      </c>
      <c r="CL368" s="17">
        <f t="shared" si="250"/>
        <v>0</v>
      </c>
      <c r="CM368" s="17">
        <f t="shared" si="251"/>
        <v>0</v>
      </c>
      <c r="CN368" s="17">
        <f t="shared" si="252"/>
        <v>0</v>
      </c>
      <c r="CO368" s="17">
        <f t="shared" si="253"/>
        <v>0</v>
      </c>
      <c r="CP368" s="17">
        <f t="shared" si="254"/>
        <v>0</v>
      </c>
      <c r="CQ368" s="17">
        <f t="shared" si="255"/>
        <v>0</v>
      </c>
      <c r="CR368" s="17">
        <f t="shared" si="256"/>
        <v>0</v>
      </c>
      <c r="CS368" s="17">
        <f t="shared" si="257"/>
        <v>0</v>
      </c>
      <c r="CT368" s="17">
        <f t="shared" si="258"/>
        <v>0</v>
      </c>
      <c r="CU368" s="17">
        <f t="shared" si="259"/>
        <v>0</v>
      </c>
      <c r="CV368" s="17">
        <f t="shared" si="260"/>
        <v>0</v>
      </c>
      <c r="CW368" s="17">
        <f t="shared" si="261"/>
        <v>0</v>
      </c>
      <c r="CX368" s="17">
        <f t="shared" si="262"/>
        <v>0</v>
      </c>
      <c r="CY368" s="17">
        <f t="shared" si="263"/>
        <v>0</v>
      </c>
      <c r="CZ368" s="17">
        <f t="shared" si="264"/>
        <v>0</v>
      </c>
      <c r="DA368" s="17">
        <f t="shared" si="265"/>
        <v>0</v>
      </c>
      <c r="DB368" s="17">
        <f t="shared" si="266"/>
        <v>0</v>
      </c>
      <c r="DC368" s="17">
        <f t="shared" si="267"/>
        <v>0</v>
      </c>
      <c r="DD368" s="17">
        <f t="shared" si="268"/>
        <v>0</v>
      </c>
      <c r="DE368" s="17">
        <f t="shared" si="269"/>
        <v>0</v>
      </c>
      <c r="DF368" s="17">
        <f t="shared" si="270"/>
        <v>0</v>
      </c>
      <c r="DG368" s="17">
        <f t="shared" si="271"/>
        <v>0</v>
      </c>
    </row>
    <row r="369" spans="2:111" ht="15" customHeight="1" x14ac:dyDescent="0.2">
      <c r="B369" s="156">
        <v>361</v>
      </c>
      <c r="C369" s="157" t="str">
        <f t="shared" si="272"/>
        <v/>
      </c>
      <c r="D369" s="158" t="str">
        <f t="shared" si="232"/>
        <v>OK</v>
      </c>
      <c r="E369" s="159" t="e">
        <f>VLOOKUP('DATA SHEET'!$B$9,'Drill Size Info'!$T$2:$U$8,2,FALSE)</f>
        <v>#N/A</v>
      </c>
      <c r="F369" s="159" t="str">
        <f t="shared" si="273"/>
        <v/>
      </c>
      <c r="G369" s="91">
        <f t="shared" si="274"/>
        <v>0</v>
      </c>
      <c r="H369" s="160" t="s">
        <v>175</v>
      </c>
      <c r="I369" s="160" t="s">
        <v>175</v>
      </c>
      <c r="J369" s="160" t="str">
        <f>IF('DATA SHEET'!$B$10="NC-50","N/A","OK")</f>
        <v>OK</v>
      </c>
      <c r="K369" s="160" t="str">
        <f>IF('DATA SHEET'!$B$10="NC-50","N/A","OK")</f>
        <v>OK</v>
      </c>
      <c r="L369" s="160" t="str">
        <f t="shared" si="275"/>
        <v>OK</v>
      </c>
      <c r="M369" s="160" t="str">
        <f t="shared" si="276"/>
        <v>OK</v>
      </c>
      <c r="N369" s="160"/>
      <c r="O369" s="160"/>
      <c r="P369" s="160"/>
      <c r="Q369" s="160"/>
      <c r="R369" s="92" t="str">
        <f>IF(DI369&lt;&gt;"",
    IF(INT('Drill Size Info'!$AA$19)=INT('Drill Size Info'!$AB$19),
        --(INT('Drill Size Info'!$AA$19) &amp; "." &amp; DI369),
        IF(AND((--(INT('Drill Size Info'!$AA$19) &amp; "." &amp; DI369)&gt;=--('Drill Size Info'!$AA$19)), (--(INT('Drill Size Info'!$AA$19) &amp; "." &amp; DI369)&lt;=--('Drill Size Info'!$AB$19))),
            --(INT('Drill Size Info'!$AA$19) &amp; "." &amp; DI369),
            --(INT('Drill Size Info'!$AB$19) &amp; "." &amp; DI369)
        )
    ),
    IF(DH369&lt;&gt;"",
        IF(INT('Drill Size Info'!$AA$19)=INT('Drill Size Info'!$AB$19),
            --(INT('Drill Size Info'!$AA$19) &amp; "." &amp; LEFT(DH369,3)),
            IF(AND((--(INT('Drill Size Info'!$AA$19) &amp; "." &amp; LEFT(DH369,3))&gt;=--('Drill Size Info'!$AA$19)), (--(INT('Drill Size Info'!$AA$19) &amp; "." &amp; LEFT(DH369,3))&lt;=--('Drill Size Info'!$AB$19))),
                --(INT('Drill Size Info'!$AA$19) &amp; "." &amp; LEFT(DH369,3)),
                --(INT('Drill Size Info'!$AB$19) &amp; "." &amp; LEFT(DH369,3))
            )
        ),
        "OK"
    )
)</f>
        <v>OK</v>
      </c>
      <c r="S369" s="150" t="str">
        <f>IF(DJ369&lt;&gt;"",
    IF(INT('Drill Size Info'!$AA$19)=INT('Drill Size Info'!$AB$19),
        --(INT('Drill Size Info'!$AA$19) &amp; "." &amp; DJ369),
        IF(AND((--(INT('Drill Size Info'!$AA$19) &amp; "." &amp; DJ369)&gt;=--('Drill Size Info'!$AA$19)), (--(INT('Drill Size Info'!$AA$19) &amp; "." &amp; DJ369)&lt;=--('Drill Size Info'!$AB$19))),
            --(INT('Drill Size Info'!$AA$19) &amp; "." &amp; DJ369),
            --(INT('Drill Size Info'!$AB$19) &amp; "." &amp; DJ369)
        )
    ),
    IF(DH369&lt;&gt;"",
        IF(INT('Drill Size Info'!$AA$19)=INT('Drill Size Info'!$AB$19),
            --(INT('Drill Size Info'!$AA$19) &amp; "." &amp; RIGHT(DH369,3)),
            IF(AND((--(INT('Drill Size Info'!$AA$19) &amp; "." &amp; RIGHT(DH369,3))&gt;=--('Drill Size Info'!$AA$19)), (--(INT('Drill Size Info'!$AA$19) &amp; "." &amp; RIGHT(DH369,3))&lt;=--('Drill Size Info'!$AB$19))),
                --(INT('Drill Size Info'!$AA$19) &amp; "." &amp; RIGHT(DH369,3)),
                --(INT('Drill Size Info'!$AB$19) &amp; "." &amp; RIGHT(DH369,3))
            )
        ),
        "N/A"
    )
)</f>
        <v>N/A</v>
      </c>
      <c r="T369" s="150" t="str">
        <f>IF(DL369&lt;&gt;"",
    IF(INT('Drill Size Info'!$AA$19)=INT('Drill Size Info'!$AB$15),
        --(INT('Drill Size Info'!$AA$15) &amp; "." &amp; DL369),
        IF(AND((--(INT('Drill Size Info'!$AA$15) &amp; "." &amp; DL369)&gt;=--('Drill Size Info'!$AA$15)), (--(INT('Drill Size Info'!$AA$15) &amp; "." &amp; DL369)&lt;=--('Drill Size Info'!$AB$15))),
            --(INT('Drill Size Info'!$AA$15) &amp; "." &amp; DL369),
            --(INT('Drill Size Info'!$AB$15) &amp; "." &amp; DL369)
        )
    ),
    IF(DK369&lt;&gt;"",
        IF(INT('Drill Size Info'!$AA$15)=INT('Drill Size Info'!$AB$15),
            --(INT('Drill Size Info'!$AA$15) &amp; "." &amp; LEFT(DK369,3)),
            IF(AND((--(INT('Drill Size Info'!$AA$15) &amp; "." &amp; LEFT(DK369,3))&gt;=--('Drill Size Info'!$AA$15)), (--(INT('Drill Size Info'!$AA$15) &amp; "." &amp; LEFT(DK369,3))&lt;=--('Drill Size Info'!$AB$15))),
                --(INT('Drill Size Info'!$AA$15) &amp; "." &amp; LEFT(DK369,3)),
                --(INT('Drill Size Info'!$AB$15) &amp; "." &amp; LEFT(DK369,3))
            )
        ),
        "OK"
    )
)</f>
        <v>OK</v>
      </c>
      <c r="U369" s="150" t="str">
        <f>IF(DM369&lt;&gt;"",
    IF(INT('Drill Size Info'!$AA$19)=INT('Drill Size Info'!$AB$15),
        --(INT('Drill Size Info'!$AA$15) &amp; "." &amp; DM369),
        IF(AND((--(INT('Drill Size Info'!$AA$15) &amp; "." &amp; DM369)&gt;=--('Drill Size Info'!$AA$15)), (--(INT('Drill Size Info'!$AA$15) &amp; "." &amp; DM369)&lt;=--('Drill Size Info'!$AB$15))),
            --(INT('Drill Size Info'!$AA$15) &amp; "." &amp; DM369),
            --(INT('Drill Size Info'!$AB$15) &amp; "." &amp; DM369)
        )
    ),
    IF(DK369&lt;&gt;"",
        IF(INT('Drill Size Info'!$AA$15)=INT('Drill Size Info'!$AB$15),
            --(INT('Drill Size Info'!$AA$15) &amp; "." &amp; RIGHT(DK369,3)),
            IF(AND((--(INT('Drill Size Info'!$AA$15) &amp; "." &amp; RIGHT(DK369,3))&gt;=--('Drill Size Info'!$AA$15)), (--(INT('Drill Size Info'!$AA$15) &amp; "." &amp; RIGHT(DK369,3))&lt;=--('Drill Size Info'!$AB$15))),
                --(INT('Drill Size Info'!$AA$15) &amp; "." &amp; RIGHT(DK369,3)),
                --(INT('Drill Size Info'!$AB$15) &amp; "." &amp; RIGHT(DK369,3))
            )
        ),
        "N/A"
    )
)</f>
        <v>N/A</v>
      </c>
      <c r="V369" s="161"/>
      <c r="W369" s="161"/>
      <c r="X369" s="161"/>
      <c r="Y369" s="161"/>
      <c r="Z369" s="161"/>
      <c r="AA369" s="162"/>
      <c r="AB369" s="162"/>
      <c r="AC369" s="162"/>
      <c r="AD369" s="162"/>
      <c r="AE369" s="162"/>
      <c r="AF369" s="162"/>
      <c r="AG369" s="162"/>
      <c r="AH369" s="162"/>
      <c r="AI369" s="162"/>
      <c r="AJ369" s="162"/>
      <c r="AK369" s="162"/>
      <c r="AL369" s="162"/>
      <c r="AM369" s="162"/>
      <c r="AN369" s="162"/>
      <c r="AO369" s="162"/>
      <c r="AP369" s="162"/>
      <c r="AQ369" s="162"/>
      <c r="AR369" s="162"/>
      <c r="AS369" s="162"/>
      <c r="AT369" s="162"/>
      <c r="AU369" s="162"/>
      <c r="AV369" s="162"/>
      <c r="AW369" s="162"/>
      <c r="AX369" s="162"/>
      <c r="AY369" s="162"/>
      <c r="AZ369" s="162"/>
      <c r="BA369" s="162"/>
      <c r="BB369" s="163"/>
      <c r="BC369" s="163"/>
      <c r="BD369" s="163"/>
      <c r="BE369" s="164"/>
      <c r="BF369" s="165"/>
      <c r="BG369" s="162"/>
      <c r="BH369" s="162"/>
      <c r="BI369" s="164"/>
      <c r="BJ369" s="38"/>
      <c r="BK369" s="38"/>
      <c r="BL369" s="38"/>
      <c r="BM369" s="38"/>
      <c r="BN369" s="38"/>
      <c r="BO369" s="38"/>
      <c r="BP369" s="117" t="str">
        <f t="shared" si="239"/>
        <v/>
      </c>
      <c r="BQ369" s="38"/>
      <c r="BR369" s="38"/>
      <c r="BS369" s="38"/>
      <c r="BT369" s="38"/>
      <c r="BV369" s="17">
        <f t="shared" si="233"/>
        <v>0</v>
      </c>
      <c r="BW369" s="17">
        <f t="shared" si="234"/>
        <v>0</v>
      </c>
      <c r="BX369" s="17">
        <f t="shared" si="235"/>
        <v>0</v>
      </c>
      <c r="BY369" s="17">
        <f t="shared" si="236"/>
        <v>0</v>
      </c>
      <c r="BZ369" s="17">
        <f t="shared" si="237"/>
        <v>0</v>
      </c>
      <c r="CA369" s="17">
        <f t="shared" si="238"/>
        <v>0</v>
      </c>
      <c r="CB369" s="17">
        <f t="shared" si="240"/>
        <v>0</v>
      </c>
      <c r="CC369" s="17">
        <f t="shared" si="241"/>
        <v>0</v>
      </c>
      <c r="CD369" s="17">
        <f t="shared" si="242"/>
        <v>0</v>
      </c>
      <c r="CE369" s="17">
        <f t="shared" si="243"/>
        <v>0</v>
      </c>
      <c r="CF369" s="17">
        <f t="shared" si="244"/>
        <v>0</v>
      </c>
      <c r="CG369" s="17">
        <f t="shared" si="245"/>
        <v>0</v>
      </c>
      <c r="CH369" s="17">
        <f t="shared" si="246"/>
        <v>0</v>
      </c>
      <c r="CI369" s="17">
        <f t="shared" si="247"/>
        <v>0</v>
      </c>
      <c r="CJ369" s="17">
        <f t="shared" si="248"/>
        <v>0</v>
      </c>
      <c r="CK369" s="17">
        <f t="shared" si="249"/>
        <v>0</v>
      </c>
      <c r="CL369" s="17">
        <f t="shared" si="250"/>
        <v>0</v>
      </c>
      <c r="CM369" s="17">
        <f t="shared" si="251"/>
        <v>0</v>
      </c>
      <c r="CN369" s="17">
        <f t="shared" si="252"/>
        <v>0</v>
      </c>
      <c r="CO369" s="17">
        <f t="shared" si="253"/>
        <v>0</v>
      </c>
      <c r="CP369" s="17">
        <f t="shared" si="254"/>
        <v>0</v>
      </c>
      <c r="CQ369" s="17">
        <f t="shared" si="255"/>
        <v>0</v>
      </c>
      <c r="CR369" s="17">
        <f t="shared" si="256"/>
        <v>0</v>
      </c>
      <c r="CS369" s="17">
        <f t="shared" si="257"/>
        <v>0</v>
      </c>
      <c r="CT369" s="17">
        <f t="shared" si="258"/>
        <v>0</v>
      </c>
      <c r="CU369" s="17">
        <f t="shared" si="259"/>
        <v>0</v>
      </c>
      <c r="CV369" s="17">
        <f t="shared" si="260"/>
        <v>0</v>
      </c>
      <c r="CW369" s="17">
        <f t="shared" si="261"/>
        <v>0</v>
      </c>
      <c r="CX369" s="17">
        <f t="shared" si="262"/>
        <v>0</v>
      </c>
      <c r="CY369" s="17">
        <f t="shared" si="263"/>
        <v>0</v>
      </c>
      <c r="CZ369" s="17">
        <f t="shared" si="264"/>
        <v>0</v>
      </c>
      <c r="DA369" s="17">
        <f t="shared" si="265"/>
        <v>0</v>
      </c>
      <c r="DB369" s="17">
        <f t="shared" si="266"/>
        <v>0</v>
      </c>
      <c r="DC369" s="17">
        <f t="shared" si="267"/>
        <v>0</v>
      </c>
      <c r="DD369" s="17">
        <f t="shared" si="268"/>
        <v>0</v>
      </c>
      <c r="DE369" s="17">
        <f t="shared" si="269"/>
        <v>0</v>
      </c>
      <c r="DF369" s="17">
        <f t="shared" si="270"/>
        <v>0</v>
      </c>
      <c r="DG369" s="17">
        <f t="shared" si="271"/>
        <v>0</v>
      </c>
    </row>
    <row r="370" spans="2:111" ht="15" customHeight="1" x14ac:dyDescent="0.2">
      <c r="B370" s="156">
        <v>362</v>
      </c>
      <c r="C370" s="157" t="str">
        <f t="shared" si="272"/>
        <v/>
      </c>
      <c r="D370" s="158" t="str">
        <f t="shared" si="232"/>
        <v>OK</v>
      </c>
      <c r="E370" s="159" t="e">
        <f>VLOOKUP('DATA SHEET'!$B$9,'Drill Size Info'!$T$2:$U$8,2,FALSE)</f>
        <v>#N/A</v>
      </c>
      <c r="F370" s="159" t="str">
        <f t="shared" si="273"/>
        <v/>
      </c>
      <c r="G370" s="91">
        <f t="shared" si="274"/>
        <v>0</v>
      </c>
      <c r="H370" s="160" t="s">
        <v>175</v>
      </c>
      <c r="I370" s="160" t="s">
        <v>175</v>
      </c>
      <c r="J370" s="160" t="str">
        <f>IF('DATA SHEET'!$B$10="NC-50","N/A","OK")</f>
        <v>OK</v>
      </c>
      <c r="K370" s="160" t="str">
        <f>IF('DATA SHEET'!$B$10="NC-50","N/A","OK")</f>
        <v>OK</v>
      </c>
      <c r="L370" s="160" t="str">
        <f t="shared" si="275"/>
        <v>OK</v>
      </c>
      <c r="M370" s="160" t="str">
        <f t="shared" si="276"/>
        <v>OK</v>
      </c>
      <c r="N370" s="160"/>
      <c r="O370" s="160"/>
      <c r="P370" s="160"/>
      <c r="Q370" s="160"/>
      <c r="R370" s="92" t="str">
        <f>IF(DI370&lt;&gt;"",
    IF(INT('Drill Size Info'!$AA$19)=INT('Drill Size Info'!$AB$19),
        --(INT('Drill Size Info'!$AA$19) &amp; "." &amp; DI370),
        IF(AND((--(INT('Drill Size Info'!$AA$19) &amp; "." &amp; DI370)&gt;=--('Drill Size Info'!$AA$19)), (--(INT('Drill Size Info'!$AA$19) &amp; "." &amp; DI370)&lt;=--('Drill Size Info'!$AB$19))),
            --(INT('Drill Size Info'!$AA$19) &amp; "." &amp; DI370),
            --(INT('Drill Size Info'!$AB$19) &amp; "." &amp; DI370)
        )
    ),
    IF(DH370&lt;&gt;"",
        IF(INT('Drill Size Info'!$AA$19)=INT('Drill Size Info'!$AB$19),
            --(INT('Drill Size Info'!$AA$19) &amp; "." &amp; LEFT(DH370,3)),
            IF(AND((--(INT('Drill Size Info'!$AA$19) &amp; "." &amp; LEFT(DH370,3))&gt;=--('Drill Size Info'!$AA$19)), (--(INT('Drill Size Info'!$AA$19) &amp; "." &amp; LEFT(DH370,3))&lt;=--('Drill Size Info'!$AB$19))),
                --(INT('Drill Size Info'!$AA$19) &amp; "." &amp; LEFT(DH370,3)),
                --(INT('Drill Size Info'!$AB$19) &amp; "." &amp; LEFT(DH370,3))
            )
        ),
        "OK"
    )
)</f>
        <v>OK</v>
      </c>
      <c r="S370" s="150" t="str">
        <f>IF(DJ370&lt;&gt;"",
    IF(INT('Drill Size Info'!$AA$19)=INT('Drill Size Info'!$AB$19),
        --(INT('Drill Size Info'!$AA$19) &amp; "." &amp; DJ370),
        IF(AND((--(INT('Drill Size Info'!$AA$19) &amp; "." &amp; DJ370)&gt;=--('Drill Size Info'!$AA$19)), (--(INT('Drill Size Info'!$AA$19) &amp; "." &amp; DJ370)&lt;=--('Drill Size Info'!$AB$19))),
            --(INT('Drill Size Info'!$AA$19) &amp; "." &amp; DJ370),
            --(INT('Drill Size Info'!$AB$19) &amp; "." &amp; DJ370)
        )
    ),
    IF(DH370&lt;&gt;"",
        IF(INT('Drill Size Info'!$AA$19)=INT('Drill Size Info'!$AB$19),
            --(INT('Drill Size Info'!$AA$19) &amp; "." &amp; RIGHT(DH370,3)),
            IF(AND((--(INT('Drill Size Info'!$AA$19) &amp; "." &amp; RIGHT(DH370,3))&gt;=--('Drill Size Info'!$AA$19)), (--(INT('Drill Size Info'!$AA$19) &amp; "." &amp; RIGHT(DH370,3))&lt;=--('Drill Size Info'!$AB$19))),
                --(INT('Drill Size Info'!$AA$19) &amp; "." &amp; RIGHT(DH370,3)),
                --(INT('Drill Size Info'!$AB$19) &amp; "." &amp; RIGHT(DH370,3))
            )
        ),
        "N/A"
    )
)</f>
        <v>N/A</v>
      </c>
      <c r="T370" s="150" t="str">
        <f>IF(DL370&lt;&gt;"",
    IF(INT('Drill Size Info'!$AA$19)=INT('Drill Size Info'!$AB$15),
        --(INT('Drill Size Info'!$AA$15) &amp; "." &amp; DL370),
        IF(AND((--(INT('Drill Size Info'!$AA$15) &amp; "." &amp; DL370)&gt;=--('Drill Size Info'!$AA$15)), (--(INT('Drill Size Info'!$AA$15) &amp; "." &amp; DL370)&lt;=--('Drill Size Info'!$AB$15))),
            --(INT('Drill Size Info'!$AA$15) &amp; "." &amp; DL370),
            --(INT('Drill Size Info'!$AB$15) &amp; "." &amp; DL370)
        )
    ),
    IF(DK370&lt;&gt;"",
        IF(INT('Drill Size Info'!$AA$15)=INT('Drill Size Info'!$AB$15),
            --(INT('Drill Size Info'!$AA$15) &amp; "." &amp; LEFT(DK370,3)),
            IF(AND((--(INT('Drill Size Info'!$AA$15) &amp; "." &amp; LEFT(DK370,3))&gt;=--('Drill Size Info'!$AA$15)), (--(INT('Drill Size Info'!$AA$15) &amp; "." &amp; LEFT(DK370,3))&lt;=--('Drill Size Info'!$AB$15))),
                --(INT('Drill Size Info'!$AA$15) &amp; "." &amp; LEFT(DK370,3)),
                --(INT('Drill Size Info'!$AB$15) &amp; "." &amp; LEFT(DK370,3))
            )
        ),
        "OK"
    )
)</f>
        <v>OK</v>
      </c>
      <c r="U370" s="150" t="str">
        <f>IF(DM370&lt;&gt;"",
    IF(INT('Drill Size Info'!$AA$19)=INT('Drill Size Info'!$AB$15),
        --(INT('Drill Size Info'!$AA$15) &amp; "." &amp; DM370),
        IF(AND((--(INT('Drill Size Info'!$AA$15) &amp; "." &amp; DM370)&gt;=--('Drill Size Info'!$AA$15)), (--(INT('Drill Size Info'!$AA$15) &amp; "." &amp; DM370)&lt;=--('Drill Size Info'!$AB$15))),
            --(INT('Drill Size Info'!$AA$15) &amp; "." &amp; DM370),
            --(INT('Drill Size Info'!$AB$15) &amp; "." &amp; DM370)
        )
    ),
    IF(DK370&lt;&gt;"",
        IF(INT('Drill Size Info'!$AA$15)=INT('Drill Size Info'!$AB$15),
            --(INT('Drill Size Info'!$AA$15) &amp; "." &amp; RIGHT(DK370,3)),
            IF(AND((--(INT('Drill Size Info'!$AA$15) &amp; "." &amp; RIGHT(DK370,3))&gt;=--('Drill Size Info'!$AA$15)), (--(INT('Drill Size Info'!$AA$15) &amp; "." &amp; RIGHT(DK370,3))&lt;=--('Drill Size Info'!$AB$15))),
                --(INT('Drill Size Info'!$AA$15) &amp; "." &amp; RIGHT(DK370,3)),
                --(INT('Drill Size Info'!$AB$15) &amp; "." &amp; RIGHT(DK370,3))
            )
        ),
        "N/A"
    )
)</f>
        <v>N/A</v>
      </c>
      <c r="V370" s="161"/>
      <c r="W370" s="161"/>
      <c r="X370" s="161"/>
      <c r="Y370" s="161"/>
      <c r="Z370" s="161"/>
      <c r="AA370" s="162"/>
      <c r="AB370" s="162"/>
      <c r="AC370" s="162"/>
      <c r="AD370" s="162"/>
      <c r="AE370" s="162"/>
      <c r="AF370" s="162"/>
      <c r="AG370" s="162"/>
      <c r="AH370" s="162"/>
      <c r="AI370" s="162"/>
      <c r="AJ370" s="162"/>
      <c r="AK370" s="162"/>
      <c r="AL370" s="162"/>
      <c r="AM370" s="162"/>
      <c r="AN370" s="162"/>
      <c r="AO370" s="162"/>
      <c r="AP370" s="162"/>
      <c r="AQ370" s="162"/>
      <c r="AR370" s="162"/>
      <c r="AS370" s="162"/>
      <c r="AT370" s="162"/>
      <c r="AU370" s="162"/>
      <c r="AV370" s="162"/>
      <c r="AW370" s="162"/>
      <c r="AX370" s="162"/>
      <c r="AY370" s="162"/>
      <c r="AZ370" s="162"/>
      <c r="BA370" s="162"/>
      <c r="BB370" s="163"/>
      <c r="BC370" s="163"/>
      <c r="BD370" s="163"/>
      <c r="BE370" s="164"/>
      <c r="BF370" s="165"/>
      <c r="BG370" s="162"/>
      <c r="BH370" s="162"/>
      <c r="BI370" s="164"/>
      <c r="BJ370" s="38"/>
      <c r="BK370" s="38"/>
      <c r="BL370" s="38"/>
      <c r="BM370" s="38"/>
      <c r="BN370" s="38"/>
      <c r="BO370" s="38"/>
      <c r="BP370" s="117" t="str">
        <f t="shared" si="239"/>
        <v/>
      </c>
      <c r="BQ370" s="38"/>
      <c r="BR370" s="38"/>
      <c r="BS370" s="38"/>
      <c r="BT370" s="38"/>
      <c r="BV370" s="17">
        <f t="shared" si="233"/>
        <v>0</v>
      </c>
      <c r="BW370" s="17">
        <f t="shared" si="234"/>
        <v>0</v>
      </c>
      <c r="BX370" s="17">
        <f t="shared" si="235"/>
        <v>0</v>
      </c>
      <c r="BY370" s="17">
        <f t="shared" si="236"/>
        <v>0</v>
      </c>
      <c r="BZ370" s="17">
        <f t="shared" si="237"/>
        <v>0</v>
      </c>
      <c r="CA370" s="17">
        <f t="shared" si="238"/>
        <v>0</v>
      </c>
      <c r="CB370" s="17">
        <f t="shared" si="240"/>
        <v>0</v>
      </c>
      <c r="CC370" s="17">
        <f t="shared" si="241"/>
        <v>0</v>
      </c>
      <c r="CD370" s="17">
        <f t="shared" si="242"/>
        <v>0</v>
      </c>
      <c r="CE370" s="17">
        <f t="shared" si="243"/>
        <v>0</v>
      </c>
      <c r="CF370" s="17">
        <f t="shared" si="244"/>
        <v>0</v>
      </c>
      <c r="CG370" s="17">
        <f t="shared" si="245"/>
        <v>0</v>
      </c>
      <c r="CH370" s="17">
        <f t="shared" si="246"/>
        <v>0</v>
      </c>
      <c r="CI370" s="17">
        <f t="shared" si="247"/>
        <v>0</v>
      </c>
      <c r="CJ370" s="17">
        <f t="shared" si="248"/>
        <v>0</v>
      </c>
      <c r="CK370" s="17">
        <f t="shared" si="249"/>
        <v>0</v>
      </c>
      <c r="CL370" s="17">
        <f t="shared" si="250"/>
        <v>0</v>
      </c>
      <c r="CM370" s="17">
        <f t="shared" si="251"/>
        <v>0</v>
      </c>
      <c r="CN370" s="17">
        <f t="shared" si="252"/>
        <v>0</v>
      </c>
      <c r="CO370" s="17">
        <f t="shared" si="253"/>
        <v>0</v>
      </c>
      <c r="CP370" s="17">
        <f t="shared" si="254"/>
        <v>0</v>
      </c>
      <c r="CQ370" s="17">
        <f t="shared" si="255"/>
        <v>0</v>
      </c>
      <c r="CR370" s="17">
        <f t="shared" si="256"/>
        <v>0</v>
      </c>
      <c r="CS370" s="17">
        <f t="shared" si="257"/>
        <v>0</v>
      </c>
      <c r="CT370" s="17">
        <f t="shared" si="258"/>
        <v>0</v>
      </c>
      <c r="CU370" s="17">
        <f t="shared" si="259"/>
        <v>0</v>
      </c>
      <c r="CV370" s="17">
        <f t="shared" si="260"/>
        <v>0</v>
      </c>
      <c r="CW370" s="17">
        <f t="shared" si="261"/>
        <v>0</v>
      </c>
      <c r="CX370" s="17">
        <f t="shared" si="262"/>
        <v>0</v>
      </c>
      <c r="CY370" s="17">
        <f t="shared" si="263"/>
        <v>0</v>
      </c>
      <c r="CZ370" s="17">
        <f t="shared" si="264"/>
        <v>0</v>
      </c>
      <c r="DA370" s="17">
        <f t="shared" si="265"/>
        <v>0</v>
      </c>
      <c r="DB370" s="17">
        <f t="shared" si="266"/>
        <v>0</v>
      </c>
      <c r="DC370" s="17">
        <f t="shared" si="267"/>
        <v>0</v>
      </c>
      <c r="DD370" s="17">
        <f t="shared" si="268"/>
        <v>0</v>
      </c>
      <c r="DE370" s="17">
        <f t="shared" si="269"/>
        <v>0</v>
      </c>
      <c r="DF370" s="17">
        <f t="shared" si="270"/>
        <v>0</v>
      </c>
      <c r="DG370" s="17">
        <f t="shared" si="271"/>
        <v>0</v>
      </c>
    </row>
    <row r="371" spans="2:111" ht="15" customHeight="1" x14ac:dyDescent="0.2">
      <c r="B371" s="156">
        <v>363</v>
      </c>
      <c r="C371" s="157" t="str">
        <f t="shared" si="272"/>
        <v/>
      </c>
      <c r="D371" s="158" t="str">
        <f t="shared" si="232"/>
        <v>OK</v>
      </c>
      <c r="E371" s="159" t="e">
        <f>VLOOKUP('DATA SHEET'!$B$9,'Drill Size Info'!$T$2:$U$8,2,FALSE)</f>
        <v>#N/A</v>
      </c>
      <c r="F371" s="159" t="str">
        <f t="shared" si="273"/>
        <v/>
      </c>
      <c r="G371" s="91">
        <f t="shared" si="274"/>
        <v>0</v>
      </c>
      <c r="H371" s="160" t="s">
        <v>175</v>
      </c>
      <c r="I371" s="160" t="s">
        <v>175</v>
      </c>
      <c r="J371" s="160" t="str">
        <f>IF('DATA SHEET'!$B$10="NC-50","N/A","OK")</f>
        <v>OK</v>
      </c>
      <c r="K371" s="160" t="str">
        <f>IF('DATA SHEET'!$B$10="NC-50","N/A","OK")</f>
        <v>OK</v>
      </c>
      <c r="L371" s="160" t="str">
        <f t="shared" si="275"/>
        <v>OK</v>
      </c>
      <c r="M371" s="160" t="str">
        <f t="shared" si="276"/>
        <v>OK</v>
      </c>
      <c r="N371" s="160"/>
      <c r="O371" s="160"/>
      <c r="P371" s="160"/>
      <c r="Q371" s="160"/>
      <c r="R371" s="92" t="str">
        <f>IF(DI371&lt;&gt;"",
    IF(INT('Drill Size Info'!$AA$19)=INT('Drill Size Info'!$AB$19),
        --(INT('Drill Size Info'!$AA$19) &amp; "." &amp; DI371),
        IF(AND((--(INT('Drill Size Info'!$AA$19) &amp; "." &amp; DI371)&gt;=--('Drill Size Info'!$AA$19)), (--(INT('Drill Size Info'!$AA$19) &amp; "." &amp; DI371)&lt;=--('Drill Size Info'!$AB$19))),
            --(INT('Drill Size Info'!$AA$19) &amp; "." &amp; DI371),
            --(INT('Drill Size Info'!$AB$19) &amp; "." &amp; DI371)
        )
    ),
    IF(DH371&lt;&gt;"",
        IF(INT('Drill Size Info'!$AA$19)=INT('Drill Size Info'!$AB$19),
            --(INT('Drill Size Info'!$AA$19) &amp; "." &amp; LEFT(DH371,3)),
            IF(AND((--(INT('Drill Size Info'!$AA$19) &amp; "." &amp; LEFT(DH371,3))&gt;=--('Drill Size Info'!$AA$19)), (--(INT('Drill Size Info'!$AA$19) &amp; "." &amp; LEFT(DH371,3))&lt;=--('Drill Size Info'!$AB$19))),
                --(INT('Drill Size Info'!$AA$19) &amp; "." &amp; LEFT(DH371,3)),
                --(INT('Drill Size Info'!$AB$19) &amp; "." &amp; LEFT(DH371,3))
            )
        ),
        "OK"
    )
)</f>
        <v>OK</v>
      </c>
      <c r="S371" s="150" t="str">
        <f>IF(DJ371&lt;&gt;"",
    IF(INT('Drill Size Info'!$AA$19)=INT('Drill Size Info'!$AB$19),
        --(INT('Drill Size Info'!$AA$19) &amp; "." &amp; DJ371),
        IF(AND((--(INT('Drill Size Info'!$AA$19) &amp; "." &amp; DJ371)&gt;=--('Drill Size Info'!$AA$19)), (--(INT('Drill Size Info'!$AA$19) &amp; "." &amp; DJ371)&lt;=--('Drill Size Info'!$AB$19))),
            --(INT('Drill Size Info'!$AA$19) &amp; "." &amp; DJ371),
            --(INT('Drill Size Info'!$AB$19) &amp; "." &amp; DJ371)
        )
    ),
    IF(DH371&lt;&gt;"",
        IF(INT('Drill Size Info'!$AA$19)=INT('Drill Size Info'!$AB$19),
            --(INT('Drill Size Info'!$AA$19) &amp; "." &amp; RIGHT(DH371,3)),
            IF(AND((--(INT('Drill Size Info'!$AA$19) &amp; "." &amp; RIGHT(DH371,3))&gt;=--('Drill Size Info'!$AA$19)), (--(INT('Drill Size Info'!$AA$19) &amp; "." &amp; RIGHT(DH371,3))&lt;=--('Drill Size Info'!$AB$19))),
                --(INT('Drill Size Info'!$AA$19) &amp; "." &amp; RIGHT(DH371,3)),
                --(INT('Drill Size Info'!$AB$19) &amp; "." &amp; RIGHT(DH371,3))
            )
        ),
        "N/A"
    )
)</f>
        <v>N/A</v>
      </c>
      <c r="T371" s="150" t="str">
        <f>IF(DL371&lt;&gt;"",
    IF(INT('Drill Size Info'!$AA$19)=INT('Drill Size Info'!$AB$15),
        --(INT('Drill Size Info'!$AA$15) &amp; "." &amp; DL371),
        IF(AND((--(INT('Drill Size Info'!$AA$15) &amp; "." &amp; DL371)&gt;=--('Drill Size Info'!$AA$15)), (--(INT('Drill Size Info'!$AA$15) &amp; "." &amp; DL371)&lt;=--('Drill Size Info'!$AB$15))),
            --(INT('Drill Size Info'!$AA$15) &amp; "." &amp; DL371),
            --(INT('Drill Size Info'!$AB$15) &amp; "." &amp; DL371)
        )
    ),
    IF(DK371&lt;&gt;"",
        IF(INT('Drill Size Info'!$AA$15)=INT('Drill Size Info'!$AB$15),
            --(INT('Drill Size Info'!$AA$15) &amp; "." &amp; LEFT(DK371,3)),
            IF(AND((--(INT('Drill Size Info'!$AA$15) &amp; "." &amp; LEFT(DK371,3))&gt;=--('Drill Size Info'!$AA$15)), (--(INT('Drill Size Info'!$AA$15) &amp; "." &amp; LEFT(DK371,3))&lt;=--('Drill Size Info'!$AB$15))),
                --(INT('Drill Size Info'!$AA$15) &amp; "." &amp; LEFT(DK371,3)),
                --(INT('Drill Size Info'!$AB$15) &amp; "." &amp; LEFT(DK371,3))
            )
        ),
        "OK"
    )
)</f>
        <v>OK</v>
      </c>
      <c r="U371" s="150" t="str">
        <f>IF(DM371&lt;&gt;"",
    IF(INT('Drill Size Info'!$AA$19)=INT('Drill Size Info'!$AB$15),
        --(INT('Drill Size Info'!$AA$15) &amp; "." &amp; DM371),
        IF(AND((--(INT('Drill Size Info'!$AA$15) &amp; "." &amp; DM371)&gt;=--('Drill Size Info'!$AA$15)), (--(INT('Drill Size Info'!$AA$15) &amp; "." &amp; DM371)&lt;=--('Drill Size Info'!$AB$15))),
            --(INT('Drill Size Info'!$AA$15) &amp; "." &amp; DM371),
            --(INT('Drill Size Info'!$AB$15) &amp; "." &amp; DM371)
        )
    ),
    IF(DK371&lt;&gt;"",
        IF(INT('Drill Size Info'!$AA$15)=INT('Drill Size Info'!$AB$15),
            --(INT('Drill Size Info'!$AA$15) &amp; "." &amp; RIGHT(DK371,3)),
            IF(AND((--(INT('Drill Size Info'!$AA$15) &amp; "." &amp; RIGHT(DK371,3))&gt;=--('Drill Size Info'!$AA$15)), (--(INT('Drill Size Info'!$AA$15) &amp; "." &amp; RIGHT(DK371,3))&lt;=--('Drill Size Info'!$AB$15))),
                --(INT('Drill Size Info'!$AA$15) &amp; "." &amp; RIGHT(DK371,3)),
                --(INT('Drill Size Info'!$AB$15) &amp; "." &amp; RIGHT(DK371,3))
            )
        ),
        "N/A"
    )
)</f>
        <v>N/A</v>
      </c>
      <c r="V371" s="161"/>
      <c r="W371" s="161"/>
      <c r="X371" s="161"/>
      <c r="Y371" s="161"/>
      <c r="Z371" s="161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162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3"/>
      <c r="BC371" s="163"/>
      <c r="BD371" s="163"/>
      <c r="BE371" s="164"/>
      <c r="BF371" s="165"/>
      <c r="BG371" s="162"/>
      <c r="BH371" s="162"/>
      <c r="BI371" s="164"/>
      <c r="BJ371" s="38"/>
      <c r="BK371" s="38"/>
      <c r="BL371" s="38"/>
      <c r="BM371" s="38"/>
      <c r="BN371" s="38"/>
      <c r="BO371" s="38"/>
      <c r="BP371" s="117" t="str">
        <f t="shared" si="239"/>
        <v/>
      </c>
      <c r="BQ371" s="38"/>
      <c r="BR371" s="38"/>
      <c r="BS371" s="38"/>
      <c r="BT371" s="38"/>
      <c r="BV371" s="17">
        <f t="shared" si="233"/>
        <v>0</v>
      </c>
      <c r="BW371" s="17">
        <f t="shared" si="234"/>
        <v>0</v>
      </c>
      <c r="BX371" s="17">
        <f t="shared" si="235"/>
        <v>0</v>
      </c>
      <c r="BY371" s="17">
        <f t="shared" si="236"/>
        <v>0</v>
      </c>
      <c r="BZ371" s="17">
        <f t="shared" si="237"/>
        <v>0</v>
      </c>
      <c r="CA371" s="17">
        <f t="shared" si="238"/>
        <v>0</v>
      </c>
      <c r="CB371" s="17">
        <f t="shared" si="240"/>
        <v>0</v>
      </c>
      <c r="CC371" s="17">
        <f t="shared" si="241"/>
        <v>0</v>
      </c>
      <c r="CD371" s="17">
        <f t="shared" si="242"/>
        <v>0</v>
      </c>
      <c r="CE371" s="17">
        <f t="shared" si="243"/>
        <v>0</v>
      </c>
      <c r="CF371" s="17">
        <f t="shared" si="244"/>
        <v>0</v>
      </c>
      <c r="CG371" s="17">
        <f t="shared" si="245"/>
        <v>0</v>
      </c>
      <c r="CH371" s="17">
        <f t="shared" si="246"/>
        <v>0</v>
      </c>
      <c r="CI371" s="17">
        <f t="shared" si="247"/>
        <v>0</v>
      </c>
      <c r="CJ371" s="17">
        <f t="shared" si="248"/>
        <v>0</v>
      </c>
      <c r="CK371" s="17">
        <f t="shared" si="249"/>
        <v>0</v>
      </c>
      <c r="CL371" s="17">
        <f t="shared" si="250"/>
        <v>0</v>
      </c>
      <c r="CM371" s="17">
        <f t="shared" si="251"/>
        <v>0</v>
      </c>
      <c r="CN371" s="17">
        <f t="shared" si="252"/>
        <v>0</v>
      </c>
      <c r="CO371" s="17">
        <f t="shared" si="253"/>
        <v>0</v>
      </c>
      <c r="CP371" s="17">
        <f t="shared" si="254"/>
        <v>0</v>
      </c>
      <c r="CQ371" s="17">
        <f t="shared" si="255"/>
        <v>0</v>
      </c>
      <c r="CR371" s="17">
        <f t="shared" si="256"/>
        <v>0</v>
      </c>
      <c r="CS371" s="17">
        <f t="shared" si="257"/>
        <v>0</v>
      </c>
      <c r="CT371" s="17">
        <f t="shared" si="258"/>
        <v>0</v>
      </c>
      <c r="CU371" s="17">
        <f t="shared" si="259"/>
        <v>0</v>
      </c>
      <c r="CV371" s="17">
        <f t="shared" si="260"/>
        <v>0</v>
      </c>
      <c r="CW371" s="17">
        <f t="shared" si="261"/>
        <v>0</v>
      </c>
      <c r="CX371" s="17">
        <f t="shared" si="262"/>
        <v>0</v>
      </c>
      <c r="CY371" s="17">
        <f t="shared" si="263"/>
        <v>0</v>
      </c>
      <c r="CZ371" s="17">
        <f t="shared" si="264"/>
        <v>0</v>
      </c>
      <c r="DA371" s="17">
        <f t="shared" si="265"/>
        <v>0</v>
      </c>
      <c r="DB371" s="17">
        <f t="shared" si="266"/>
        <v>0</v>
      </c>
      <c r="DC371" s="17">
        <f t="shared" si="267"/>
        <v>0</v>
      </c>
      <c r="DD371" s="17">
        <f t="shared" si="268"/>
        <v>0</v>
      </c>
      <c r="DE371" s="17">
        <f t="shared" si="269"/>
        <v>0</v>
      </c>
      <c r="DF371" s="17">
        <f t="shared" si="270"/>
        <v>0</v>
      </c>
      <c r="DG371" s="17">
        <f t="shared" si="271"/>
        <v>0</v>
      </c>
    </row>
    <row r="372" spans="2:111" ht="15" customHeight="1" x14ac:dyDescent="0.2">
      <c r="B372" s="156">
        <v>364</v>
      </c>
      <c r="C372" s="157" t="str">
        <f t="shared" si="272"/>
        <v/>
      </c>
      <c r="D372" s="158" t="str">
        <f t="shared" si="232"/>
        <v>OK</v>
      </c>
      <c r="E372" s="159" t="e">
        <f>VLOOKUP('DATA SHEET'!$B$9,'Drill Size Info'!$T$2:$U$8,2,FALSE)</f>
        <v>#N/A</v>
      </c>
      <c r="F372" s="159" t="str">
        <f t="shared" si="273"/>
        <v/>
      </c>
      <c r="G372" s="91">
        <f t="shared" si="274"/>
        <v>0</v>
      </c>
      <c r="H372" s="160" t="s">
        <v>175</v>
      </c>
      <c r="I372" s="160" t="s">
        <v>175</v>
      </c>
      <c r="J372" s="160" t="str">
        <f>IF('DATA SHEET'!$B$10="NC-50","N/A","OK")</f>
        <v>OK</v>
      </c>
      <c r="K372" s="160" t="str">
        <f>IF('DATA SHEET'!$B$10="NC-50","N/A","OK")</f>
        <v>OK</v>
      </c>
      <c r="L372" s="160" t="str">
        <f t="shared" si="275"/>
        <v>OK</v>
      </c>
      <c r="M372" s="160" t="str">
        <f t="shared" si="276"/>
        <v>OK</v>
      </c>
      <c r="N372" s="160"/>
      <c r="O372" s="160"/>
      <c r="P372" s="160"/>
      <c r="Q372" s="160"/>
      <c r="R372" s="92" t="str">
        <f>IF(DI372&lt;&gt;"",
    IF(INT('Drill Size Info'!$AA$19)=INT('Drill Size Info'!$AB$19),
        --(INT('Drill Size Info'!$AA$19) &amp; "." &amp; DI372),
        IF(AND((--(INT('Drill Size Info'!$AA$19) &amp; "." &amp; DI372)&gt;=--('Drill Size Info'!$AA$19)), (--(INT('Drill Size Info'!$AA$19) &amp; "." &amp; DI372)&lt;=--('Drill Size Info'!$AB$19))),
            --(INT('Drill Size Info'!$AA$19) &amp; "." &amp; DI372),
            --(INT('Drill Size Info'!$AB$19) &amp; "." &amp; DI372)
        )
    ),
    IF(DH372&lt;&gt;"",
        IF(INT('Drill Size Info'!$AA$19)=INT('Drill Size Info'!$AB$19),
            --(INT('Drill Size Info'!$AA$19) &amp; "." &amp; LEFT(DH372,3)),
            IF(AND((--(INT('Drill Size Info'!$AA$19) &amp; "." &amp; LEFT(DH372,3))&gt;=--('Drill Size Info'!$AA$19)), (--(INT('Drill Size Info'!$AA$19) &amp; "." &amp; LEFT(DH372,3))&lt;=--('Drill Size Info'!$AB$19))),
                --(INT('Drill Size Info'!$AA$19) &amp; "." &amp; LEFT(DH372,3)),
                --(INT('Drill Size Info'!$AB$19) &amp; "." &amp; LEFT(DH372,3))
            )
        ),
        "OK"
    )
)</f>
        <v>OK</v>
      </c>
      <c r="S372" s="150" t="str">
        <f>IF(DJ372&lt;&gt;"",
    IF(INT('Drill Size Info'!$AA$19)=INT('Drill Size Info'!$AB$19),
        --(INT('Drill Size Info'!$AA$19) &amp; "." &amp; DJ372),
        IF(AND((--(INT('Drill Size Info'!$AA$19) &amp; "." &amp; DJ372)&gt;=--('Drill Size Info'!$AA$19)), (--(INT('Drill Size Info'!$AA$19) &amp; "." &amp; DJ372)&lt;=--('Drill Size Info'!$AB$19))),
            --(INT('Drill Size Info'!$AA$19) &amp; "." &amp; DJ372),
            --(INT('Drill Size Info'!$AB$19) &amp; "." &amp; DJ372)
        )
    ),
    IF(DH372&lt;&gt;"",
        IF(INT('Drill Size Info'!$AA$19)=INT('Drill Size Info'!$AB$19),
            --(INT('Drill Size Info'!$AA$19) &amp; "." &amp; RIGHT(DH372,3)),
            IF(AND((--(INT('Drill Size Info'!$AA$19) &amp; "." &amp; RIGHT(DH372,3))&gt;=--('Drill Size Info'!$AA$19)), (--(INT('Drill Size Info'!$AA$19) &amp; "." &amp; RIGHT(DH372,3))&lt;=--('Drill Size Info'!$AB$19))),
                --(INT('Drill Size Info'!$AA$19) &amp; "." &amp; RIGHT(DH372,3)),
                --(INT('Drill Size Info'!$AB$19) &amp; "." &amp; RIGHT(DH372,3))
            )
        ),
        "N/A"
    )
)</f>
        <v>N/A</v>
      </c>
      <c r="T372" s="150" t="str">
        <f>IF(DL372&lt;&gt;"",
    IF(INT('Drill Size Info'!$AA$19)=INT('Drill Size Info'!$AB$15),
        --(INT('Drill Size Info'!$AA$15) &amp; "." &amp; DL372),
        IF(AND((--(INT('Drill Size Info'!$AA$15) &amp; "." &amp; DL372)&gt;=--('Drill Size Info'!$AA$15)), (--(INT('Drill Size Info'!$AA$15) &amp; "." &amp; DL372)&lt;=--('Drill Size Info'!$AB$15))),
            --(INT('Drill Size Info'!$AA$15) &amp; "." &amp; DL372),
            --(INT('Drill Size Info'!$AB$15) &amp; "." &amp; DL372)
        )
    ),
    IF(DK372&lt;&gt;"",
        IF(INT('Drill Size Info'!$AA$15)=INT('Drill Size Info'!$AB$15),
            --(INT('Drill Size Info'!$AA$15) &amp; "." &amp; LEFT(DK372,3)),
            IF(AND((--(INT('Drill Size Info'!$AA$15) &amp; "." &amp; LEFT(DK372,3))&gt;=--('Drill Size Info'!$AA$15)), (--(INT('Drill Size Info'!$AA$15) &amp; "." &amp; LEFT(DK372,3))&lt;=--('Drill Size Info'!$AB$15))),
                --(INT('Drill Size Info'!$AA$15) &amp; "." &amp; LEFT(DK372,3)),
                --(INT('Drill Size Info'!$AB$15) &amp; "." &amp; LEFT(DK372,3))
            )
        ),
        "OK"
    )
)</f>
        <v>OK</v>
      </c>
      <c r="U372" s="150" t="str">
        <f>IF(DM372&lt;&gt;"",
    IF(INT('Drill Size Info'!$AA$19)=INT('Drill Size Info'!$AB$15),
        --(INT('Drill Size Info'!$AA$15) &amp; "." &amp; DM372),
        IF(AND((--(INT('Drill Size Info'!$AA$15) &amp; "." &amp; DM372)&gt;=--('Drill Size Info'!$AA$15)), (--(INT('Drill Size Info'!$AA$15) &amp; "." &amp; DM372)&lt;=--('Drill Size Info'!$AB$15))),
            --(INT('Drill Size Info'!$AA$15) &amp; "." &amp; DM372),
            --(INT('Drill Size Info'!$AB$15) &amp; "." &amp; DM372)
        )
    ),
    IF(DK372&lt;&gt;"",
        IF(INT('Drill Size Info'!$AA$15)=INT('Drill Size Info'!$AB$15),
            --(INT('Drill Size Info'!$AA$15) &amp; "." &amp; RIGHT(DK372,3)),
            IF(AND((--(INT('Drill Size Info'!$AA$15) &amp; "." &amp; RIGHT(DK372,3))&gt;=--('Drill Size Info'!$AA$15)), (--(INT('Drill Size Info'!$AA$15) &amp; "." &amp; RIGHT(DK372,3))&lt;=--('Drill Size Info'!$AB$15))),
                --(INT('Drill Size Info'!$AA$15) &amp; "." &amp; RIGHT(DK372,3)),
                --(INT('Drill Size Info'!$AB$15) &amp; "." &amp; RIGHT(DK372,3))
            )
        ),
        "N/A"
    )
)</f>
        <v>N/A</v>
      </c>
      <c r="V372" s="161"/>
      <c r="W372" s="161"/>
      <c r="X372" s="161"/>
      <c r="Y372" s="161"/>
      <c r="Z372" s="161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162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3"/>
      <c r="BC372" s="163"/>
      <c r="BD372" s="163"/>
      <c r="BE372" s="164"/>
      <c r="BF372" s="165"/>
      <c r="BG372" s="162"/>
      <c r="BH372" s="162"/>
      <c r="BI372" s="164"/>
      <c r="BJ372" s="38"/>
      <c r="BK372" s="38"/>
      <c r="BL372" s="38"/>
      <c r="BM372" s="38"/>
      <c r="BN372" s="38"/>
      <c r="BO372" s="38"/>
      <c r="BP372" s="117" t="str">
        <f t="shared" si="239"/>
        <v/>
      </c>
      <c r="BQ372" s="38"/>
      <c r="BR372" s="38"/>
      <c r="BS372" s="38"/>
      <c r="BT372" s="38"/>
      <c r="BV372" s="17">
        <f t="shared" si="233"/>
        <v>0</v>
      </c>
      <c r="BW372" s="17">
        <f t="shared" si="234"/>
        <v>0</v>
      </c>
      <c r="BX372" s="17">
        <f t="shared" si="235"/>
        <v>0</v>
      </c>
      <c r="BY372" s="17">
        <f t="shared" si="236"/>
        <v>0</v>
      </c>
      <c r="BZ372" s="17">
        <f t="shared" si="237"/>
        <v>0</v>
      </c>
      <c r="CA372" s="17">
        <f t="shared" si="238"/>
        <v>0</v>
      </c>
      <c r="CB372" s="17">
        <f t="shared" si="240"/>
        <v>0</v>
      </c>
      <c r="CC372" s="17">
        <f t="shared" si="241"/>
        <v>0</v>
      </c>
      <c r="CD372" s="17">
        <f t="shared" si="242"/>
        <v>0</v>
      </c>
      <c r="CE372" s="17">
        <f t="shared" si="243"/>
        <v>0</v>
      </c>
      <c r="CF372" s="17">
        <f t="shared" si="244"/>
        <v>0</v>
      </c>
      <c r="CG372" s="17">
        <f t="shared" si="245"/>
        <v>0</v>
      </c>
      <c r="CH372" s="17">
        <f t="shared" si="246"/>
        <v>0</v>
      </c>
      <c r="CI372" s="17">
        <f t="shared" si="247"/>
        <v>0</v>
      </c>
      <c r="CJ372" s="17">
        <f t="shared" si="248"/>
        <v>0</v>
      </c>
      <c r="CK372" s="17">
        <f t="shared" si="249"/>
        <v>0</v>
      </c>
      <c r="CL372" s="17">
        <f t="shared" si="250"/>
        <v>0</v>
      </c>
      <c r="CM372" s="17">
        <f t="shared" si="251"/>
        <v>0</v>
      </c>
      <c r="CN372" s="17">
        <f t="shared" si="252"/>
        <v>0</v>
      </c>
      <c r="CO372" s="17">
        <f t="shared" si="253"/>
        <v>0</v>
      </c>
      <c r="CP372" s="17">
        <f t="shared" si="254"/>
        <v>0</v>
      </c>
      <c r="CQ372" s="17">
        <f t="shared" si="255"/>
        <v>0</v>
      </c>
      <c r="CR372" s="17">
        <f t="shared" si="256"/>
        <v>0</v>
      </c>
      <c r="CS372" s="17">
        <f t="shared" si="257"/>
        <v>0</v>
      </c>
      <c r="CT372" s="17">
        <f t="shared" si="258"/>
        <v>0</v>
      </c>
      <c r="CU372" s="17">
        <f t="shared" si="259"/>
        <v>0</v>
      </c>
      <c r="CV372" s="17">
        <f t="shared" si="260"/>
        <v>0</v>
      </c>
      <c r="CW372" s="17">
        <f t="shared" si="261"/>
        <v>0</v>
      </c>
      <c r="CX372" s="17">
        <f t="shared" si="262"/>
        <v>0</v>
      </c>
      <c r="CY372" s="17">
        <f t="shared" si="263"/>
        <v>0</v>
      </c>
      <c r="CZ372" s="17">
        <f t="shared" si="264"/>
        <v>0</v>
      </c>
      <c r="DA372" s="17">
        <f t="shared" si="265"/>
        <v>0</v>
      </c>
      <c r="DB372" s="17">
        <f t="shared" si="266"/>
        <v>0</v>
      </c>
      <c r="DC372" s="17">
        <f t="shared" si="267"/>
        <v>0</v>
      </c>
      <c r="DD372" s="17">
        <f t="shared" si="268"/>
        <v>0</v>
      </c>
      <c r="DE372" s="17">
        <f t="shared" si="269"/>
        <v>0</v>
      </c>
      <c r="DF372" s="17">
        <f t="shared" si="270"/>
        <v>0</v>
      </c>
      <c r="DG372" s="17">
        <f t="shared" si="271"/>
        <v>0</v>
      </c>
    </row>
    <row r="373" spans="2:111" ht="15" customHeight="1" x14ac:dyDescent="0.2">
      <c r="B373" s="156">
        <v>365</v>
      </c>
      <c r="C373" s="157" t="str">
        <f t="shared" si="272"/>
        <v/>
      </c>
      <c r="D373" s="158" t="str">
        <f t="shared" si="232"/>
        <v>OK</v>
      </c>
      <c r="E373" s="159" t="e">
        <f>VLOOKUP('DATA SHEET'!$B$9,'Drill Size Info'!$T$2:$U$8,2,FALSE)</f>
        <v>#N/A</v>
      </c>
      <c r="F373" s="159" t="str">
        <f t="shared" si="273"/>
        <v/>
      </c>
      <c r="G373" s="91">
        <f t="shared" si="274"/>
        <v>0</v>
      </c>
      <c r="H373" s="160" t="s">
        <v>175</v>
      </c>
      <c r="I373" s="160" t="s">
        <v>175</v>
      </c>
      <c r="J373" s="160" t="str">
        <f>IF('DATA SHEET'!$B$10="NC-50","N/A","OK")</f>
        <v>OK</v>
      </c>
      <c r="K373" s="160" t="str">
        <f>IF('DATA SHEET'!$B$10="NC-50","N/A","OK")</f>
        <v>OK</v>
      </c>
      <c r="L373" s="160" t="str">
        <f t="shared" si="275"/>
        <v>OK</v>
      </c>
      <c r="M373" s="160" t="str">
        <f t="shared" si="276"/>
        <v>OK</v>
      </c>
      <c r="N373" s="160"/>
      <c r="O373" s="160"/>
      <c r="P373" s="160"/>
      <c r="Q373" s="160"/>
      <c r="R373" s="92" t="str">
        <f>IF(DI373&lt;&gt;"",
    IF(INT('Drill Size Info'!$AA$19)=INT('Drill Size Info'!$AB$19),
        --(INT('Drill Size Info'!$AA$19) &amp; "." &amp; DI373),
        IF(AND((--(INT('Drill Size Info'!$AA$19) &amp; "." &amp; DI373)&gt;=--('Drill Size Info'!$AA$19)), (--(INT('Drill Size Info'!$AA$19) &amp; "." &amp; DI373)&lt;=--('Drill Size Info'!$AB$19))),
            --(INT('Drill Size Info'!$AA$19) &amp; "." &amp; DI373),
            --(INT('Drill Size Info'!$AB$19) &amp; "." &amp; DI373)
        )
    ),
    IF(DH373&lt;&gt;"",
        IF(INT('Drill Size Info'!$AA$19)=INT('Drill Size Info'!$AB$19),
            --(INT('Drill Size Info'!$AA$19) &amp; "." &amp; LEFT(DH373,3)),
            IF(AND((--(INT('Drill Size Info'!$AA$19) &amp; "." &amp; LEFT(DH373,3))&gt;=--('Drill Size Info'!$AA$19)), (--(INT('Drill Size Info'!$AA$19) &amp; "." &amp; LEFT(DH373,3))&lt;=--('Drill Size Info'!$AB$19))),
                --(INT('Drill Size Info'!$AA$19) &amp; "." &amp; LEFT(DH373,3)),
                --(INT('Drill Size Info'!$AB$19) &amp; "." &amp; LEFT(DH373,3))
            )
        ),
        "OK"
    )
)</f>
        <v>OK</v>
      </c>
      <c r="S373" s="150" t="str">
        <f>IF(DJ373&lt;&gt;"",
    IF(INT('Drill Size Info'!$AA$19)=INT('Drill Size Info'!$AB$19),
        --(INT('Drill Size Info'!$AA$19) &amp; "." &amp; DJ373),
        IF(AND((--(INT('Drill Size Info'!$AA$19) &amp; "." &amp; DJ373)&gt;=--('Drill Size Info'!$AA$19)), (--(INT('Drill Size Info'!$AA$19) &amp; "." &amp; DJ373)&lt;=--('Drill Size Info'!$AB$19))),
            --(INT('Drill Size Info'!$AA$19) &amp; "." &amp; DJ373),
            --(INT('Drill Size Info'!$AB$19) &amp; "." &amp; DJ373)
        )
    ),
    IF(DH373&lt;&gt;"",
        IF(INT('Drill Size Info'!$AA$19)=INT('Drill Size Info'!$AB$19),
            --(INT('Drill Size Info'!$AA$19) &amp; "." &amp; RIGHT(DH373,3)),
            IF(AND((--(INT('Drill Size Info'!$AA$19) &amp; "." &amp; RIGHT(DH373,3))&gt;=--('Drill Size Info'!$AA$19)), (--(INT('Drill Size Info'!$AA$19) &amp; "." &amp; RIGHT(DH373,3))&lt;=--('Drill Size Info'!$AB$19))),
                --(INT('Drill Size Info'!$AA$19) &amp; "." &amp; RIGHT(DH373,3)),
                --(INT('Drill Size Info'!$AB$19) &amp; "." &amp; RIGHT(DH373,3))
            )
        ),
        "N/A"
    )
)</f>
        <v>N/A</v>
      </c>
      <c r="T373" s="150" t="str">
        <f>IF(DL373&lt;&gt;"",
    IF(INT('Drill Size Info'!$AA$19)=INT('Drill Size Info'!$AB$15),
        --(INT('Drill Size Info'!$AA$15) &amp; "." &amp; DL373),
        IF(AND((--(INT('Drill Size Info'!$AA$15) &amp; "." &amp; DL373)&gt;=--('Drill Size Info'!$AA$15)), (--(INT('Drill Size Info'!$AA$15) &amp; "." &amp; DL373)&lt;=--('Drill Size Info'!$AB$15))),
            --(INT('Drill Size Info'!$AA$15) &amp; "." &amp; DL373),
            --(INT('Drill Size Info'!$AB$15) &amp; "." &amp; DL373)
        )
    ),
    IF(DK373&lt;&gt;"",
        IF(INT('Drill Size Info'!$AA$15)=INT('Drill Size Info'!$AB$15),
            --(INT('Drill Size Info'!$AA$15) &amp; "." &amp; LEFT(DK373,3)),
            IF(AND((--(INT('Drill Size Info'!$AA$15) &amp; "." &amp; LEFT(DK373,3))&gt;=--('Drill Size Info'!$AA$15)), (--(INT('Drill Size Info'!$AA$15) &amp; "." &amp; LEFT(DK373,3))&lt;=--('Drill Size Info'!$AB$15))),
                --(INT('Drill Size Info'!$AA$15) &amp; "." &amp; LEFT(DK373,3)),
                --(INT('Drill Size Info'!$AB$15) &amp; "." &amp; LEFT(DK373,3))
            )
        ),
        "OK"
    )
)</f>
        <v>OK</v>
      </c>
      <c r="U373" s="150" t="str">
        <f>IF(DM373&lt;&gt;"",
    IF(INT('Drill Size Info'!$AA$19)=INT('Drill Size Info'!$AB$15),
        --(INT('Drill Size Info'!$AA$15) &amp; "." &amp; DM373),
        IF(AND((--(INT('Drill Size Info'!$AA$15) &amp; "." &amp; DM373)&gt;=--('Drill Size Info'!$AA$15)), (--(INT('Drill Size Info'!$AA$15) &amp; "." &amp; DM373)&lt;=--('Drill Size Info'!$AB$15))),
            --(INT('Drill Size Info'!$AA$15) &amp; "." &amp; DM373),
            --(INT('Drill Size Info'!$AB$15) &amp; "." &amp; DM373)
        )
    ),
    IF(DK373&lt;&gt;"",
        IF(INT('Drill Size Info'!$AA$15)=INT('Drill Size Info'!$AB$15),
            --(INT('Drill Size Info'!$AA$15) &amp; "." &amp; RIGHT(DK373,3)),
            IF(AND((--(INT('Drill Size Info'!$AA$15) &amp; "." &amp; RIGHT(DK373,3))&gt;=--('Drill Size Info'!$AA$15)), (--(INT('Drill Size Info'!$AA$15) &amp; "." &amp; RIGHT(DK373,3))&lt;=--('Drill Size Info'!$AB$15))),
                --(INT('Drill Size Info'!$AA$15) &amp; "." &amp; RIGHT(DK373,3)),
                --(INT('Drill Size Info'!$AB$15) &amp; "." &amp; RIGHT(DK373,3))
            )
        ),
        "N/A"
    )
)</f>
        <v>N/A</v>
      </c>
      <c r="V373" s="161"/>
      <c r="W373" s="161"/>
      <c r="X373" s="161"/>
      <c r="Y373" s="161"/>
      <c r="Z373" s="161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162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3"/>
      <c r="BC373" s="163"/>
      <c r="BD373" s="163"/>
      <c r="BE373" s="164"/>
      <c r="BF373" s="165"/>
      <c r="BG373" s="162"/>
      <c r="BH373" s="162"/>
      <c r="BI373" s="164"/>
      <c r="BJ373" s="38"/>
      <c r="BK373" s="38"/>
      <c r="BL373" s="38"/>
      <c r="BM373" s="38"/>
      <c r="BN373" s="38"/>
      <c r="BO373" s="38"/>
      <c r="BP373" s="117" t="str">
        <f t="shared" si="239"/>
        <v/>
      </c>
      <c r="BQ373" s="38"/>
      <c r="BR373" s="38"/>
      <c r="BS373" s="38"/>
      <c r="BT373" s="38"/>
      <c r="BV373" s="17">
        <f t="shared" si="233"/>
        <v>0</v>
      </c>
      <c r="BW373" s="17">
        <f t="shared" si="234"/>
        <v>0</v>
      </c>
      <c r="BX373" s="17">
        <f t="shared" si="235"/>
        <v>0</v>
      </c>
      <c r="BY373" s="17">
        <f t="shared" si="236"/>
        <v>0</v>
      </c>
      <c r="BZ373" s="17">
        <f t="shared" si="237"/>
        <v>0</v>
      </c>
      <c r="CA373" s="17">
        <f t="shared" si="238"/>
        <v>0</v>
      </c>
      <c r="CB373" s="17">
        <f t="shared" si="240"/>
        <v>0</v>
      </c>
      <c r="CC373" s="17">
        <f t="shared" si="241"/>
        <v>0</v>
      </c>
      <c r="CD373" s="17">
        <f t="shared" si="242"/>
        <v>0</v>
      </c>
      <c r="CE373" s="17">
        <f t="shared" si="243"/>
        <v>0</v>
      </c>
      <c r="CF373" s="17">
        <f t="shared" si="244"/>
        <v>0</v>
      </c>
      <c r="CG373" s="17">
        <f t="shared" si="245"/>
        <v>0</v>
      </c>
      <c r="CH373" s="17">
        <f t="shared" si="246"/>
        <v>0</v>
      </c>
      <c r="CI373" s="17">
        <f t="shared" si="247"/>
        <v>0</v>
      </c>
      <c r="CJ373" s="17">
        <f t="shared" si="248"/>
        <v>0</v>
      </c>
      <c r="CK373" s="17">
        <f t="shared" si="249"/>
        <v>0</v>
      </c>
      <c r="CL373" s="17">
        <f t="shared" si="250"/>
        <v>0</v>
      </c>
      <c r="CM373" s="17">
        <f t="shared" si="251"/>
        <v>0</v>
      </c>
      <c r="CN373" s="17">
        <f t="shared" si="252"/>
        <v>0</v>
      </c>
      <c r="CO373" s="17">
        <f t="shared" si="253"/>
        <v>0</v>
      </c>
      <c r="CP373" s="17">
        <f t="shared" si="254"/>
        <v>0</v>
      </c>
      <c r="CQ373" s="17">
        <f t="shared" si="255"/>
        <v>0</v>
      </c>
      <c r="CR373" s="17">
        <f t="shared" si="256"/>
        <v>0</v>
      </c>
      <c r="CS373" s="17">
        <f t="shared" si="257"/>
        <v>0</v>
      </c>
      <c r="CT373" s="17">
        <f t="shared" si="258"/>
        <v>0</v>
      </c>
      <c r="CU373" s="17">
        <f t="shared" si="259"/>
        <v>0</v>
      </c>
      <c r="CV373" s="17">
        <f t="shared" si="260"/>
        <v>0</v>
      </c>
      <c r="CW373" s="17">
        <f t="shared" si="261"/>
        <v>0</v>
      </c>
      <c r="CX373" s="17">
        <f t="shared" si="262"/>
        <v>0</v>
      </c>
      <c r="CY373" s="17">
        <f t="shared" si="263"/>
        <v>0</v>
      </c>
      <c r="CZ373" s="17">
        <f t="shared" si="264"/>
        <v>0</v>
      </c>
      <c r="DA373" s="17">
        <f t="shared" si="265"/>
        <v>0</v>
      </c>
      <c r="DB373" s="17">
        <f t="shared" si="266"/>
        <v>0</v>
      </c>
      <c r="DC373" s="17">
        <f t="shared" si="267"/>
        <v>0</v>
      </c>
      <c r="DD373" s="17">
        <f t="shared" si="268"/>
        <v>0</v>
      </c>
      <c r="DE373" s="17">
        <f t="shared" si="269"/>
        <v>0</v>
      </c>
      <c r="DF373" s="17">
        <f t="shared" si="270"/>
        <v>0</v>
      </c>
      <c r="DG373" s="17">
        <f t="shared" si="271"/>
        <v>0</v>
      </c>
    </row>
    <row r="374" spans="2:111" ht="15" customHeight="1" x14ac:dyDescent="0.2">
      <c r="B374" s="156">
        <v>366</v>
      </c>
      <c r="C374" s="157" t="str">
        <f t="shared" si="272"/>
        <v/>
      </c>
      <c r="D374" s="158" t="str">
        <f t="shared" si="232"/>
        <v>OK</v>
      </c>
      <c r="E374" s="159" t="e">
        <f>VLOOKUP('DATA SHEET'!$B$9,'Drill Size Info'!$T$2:$U$8,2,FALSE)</f>
        <v>#N/A</v>
      </c>
      <c r="F374" s="159" t="str">
        <f t="shared" si="273"/>
        <v/>
      </c>
      <c r="G374" s="91">
        <f t="shared" si="274"/>
        <v>0</v>
      </c>
      <c r="H374" s="160" t="s">
        <v>175</v>
      </c>
      <c r="I374" s="160" t="s">
        <v>175</v>
      </c>
      <c r="J374" s="160" t="str">
        <f>IF('DATA SHEET'!$B$10="NC-50","N/A","OK")</f>
        <v>OK</v>
      </c>
      <c r="K374" s="160" t="str">
        <f>IF('DATA SHEET'!$B$10="NC-50","N/A","OK")</f>
        <v>OK</v>
      </c>
      <c r="L374" s="160" t="str">
        <f t="shared" si="275"/>
        <v>OK</v>
      </c>
      <c r="M374" s="160" t="str">
        <f t="shared" si="276"/>
        <v>OK</v>
      </c>
      <c r="N374" s="160"/>
      <c r="O374" s="160"/>
      <c r="P374" s="160"/>
      <c r="Q374" s="160"/>
      <c r="R374" s="92" t="str">
        <f>IF(DI374&lt;&gt;"",
    IF(INT('Drill Size Info'!$AA$19)=INT('Drill Size Info'!$AB$19),
        --(INT('Drill Size Info'!$AA$19) &amp; "." &amp; DI374),
        IF(AND((--(INT('Drill Size Info'!$AA$19) &amp; "." &amp; DI374)&gt;=--('Drill Size Info'!$AA$19)), (--(INT('Drill Size Info'!$AA$19) &amp; "." &amp; DI374)&lt;=--('Drill Size Info'!$AB$19))),
            --(INT('Drill Size Info'!$AA$19) &amp; "." &amp; DI374),
            --(INT('Drill Size Info'!$AB$19) &amp; "." &amp; DI374)
        )
    ),
    IF(DH374&lt;&gt;"",
        IF(INT('Drill Size Info'!$AA$19)=INT('Drill Size Info'!$AB$19),
            --(INT('Drill Size Info'!$AA$19) &amp; "." &amp; LEFT(DH374,3)),
            IF(AND((--(INT('Drill Size Info'!$AA$19) &amp; "." &amp; LEFT(DH374,3))&gt;=--('Drill Size Info'!$AA$19)), (--(INT('Drill Size Info'!$AA$19) &amp; "." &amp; LEFT(DH374,3))&lt;=--('Drill Size Info'!$AB$19))),
                --(INT('Drill Size Info'!$AA$19) &amp; "." &amp; LEFT(DH374,3)),
                --(INT('Drill Size Info'!$AB$19) &amp; "." &amp; LEFT(DH374,3))
            )
        ),
        "OK"
    )
)</f>
        <v>OK</v>
      </c>
      <c r="S374" s="150" t="str">
        <f>IF(DJ374&lt;&gt;"",
    IF(INT('Drill Size Info'!$AA$19)=INT('Drill Size Info'!$AB$19),
        --(INT('Drill Size Info'!$AA$19) &amp; "." &amp; DJ374),
        IF(AND((--(INT('Drill Size Info'!$AA$19) &amp; "." &amp; DJ374)&gt;=--('Drill Size Info'!$AA$19)), (--(INT('Drill Size Info'!$AA$19) &amp; "." &amp; DJ374)&lt;=--('Drill Size Info'!$AB$19))),
            --(INT('Drill Size Info'!$AA$19) &amp; "." &amp; DJ374),
            --(INT('Drill Size Info'!$AB$19) &amp; "." &amp; DJ374)
        )
    ),
    IF(DH374&lt;&gt;"",
        IF(INT('Drill Size Info'!$AA$19)=INT('Drill Size Info'!$AB$19),
            --(INT('Drill Size Info'!$AA$19) &amp; "." &amp; RIGHT(DH374,3)),
            IF(AND((--(INT('Drill Size Info'!$AA$19) &amp; "." &amp; RIGHT(DH374,3))&gt;=--('Drill Size Info'!$AA$19)), (--(INT('Drill Size Info'!$AA$19) &amp; "." &amp; RIGHT(DH374,3))&lt;=--('Drill Size Info'!$AB$19))),
                --(INT('Drill Size Info'!$AA$19) &amp; "." &amp; RIGHT(DH374,3)),
                --(INT('Drill Size Info'!$AB$19) &amp; "." &amp; RIGHT(DH374,3))
            )
        ),
        "N/A"
    )
)</f>
        <v>N/A</v>
      </c>
      <c r="T374" s="150" t="str">
        <f>IF(DL374&lt;&gt;"",
    IF(INT('Drill Size Info'!$AA$19)=INT('Drill Size Info'!$AB$15),
        --(INT('Drill Size Info'!$AA$15) &amp; "." &amp; DL374),
        IF(AND((--(INT('Drill Size Info'!$AA$15) &amp; "." &amp; DL374)&gt;=--('Drill Size Info'!$AA$15)), (--(INT('Drill Size Info'!$AA$15) &amp; "." &amp; DL374)&lt;=--('Drill Size Info'!$AB$15))),
            --(INT('Drill Size Info'!$AA$15) &amp; "." &amp; DL374),
            --(INT('Drill Size Info'!$AB$15) &amp; "." &amp; DL374)
        )
    ),
    IF(DK374&lt;&gt;"",
        IF(INT('Drill Size Info'!$AA$15)=INT('Drill Size Info'!$AB$15),
            --(INT('Drill Size Info'!$AA$15) &amp; "." &amp; LEFT(DK374,3)),
            IF(AND((--(INT('Drill Size Info'!$AA$15) &amp; "." &amp; LEFT(DK374,3))&gt;=--('Drill Size Info'!$AA$15)), (--(INT('Drill Size Info'!$AA$15) &amp; "." &amp; LEFT(DK374,3))&lt;=--('Drill Size Info'!$AB$15))),
                --(INT('Drill Size Info'!$AA$15) &amp; "." &amp; LEFT(DK374,3)),
                --(INT('Drill Size Info'!$AB$15) &amp; "." &amp; LEFT(DK374,3))
            )
        ),
        "OK"
    )
)</f>
        <v>OK</v>
      </c>
      <c r="U374" s="150" t="str">
        <f>IF(DM374&lt;&gt;"",
    IF(INT('Drill Size Info'!$AA$19)=INT('Drill Size Info'!$AB$15),
        --(INT('Drill Size Info'!$AA$15) &amp; "." &amp; DM374),
        IF(AND((--(INT('Drill Size Info'!$AA$15) &amp; "." &amp; DM374)&gt;=--('Drill Size Info'!$AA$15)), (--(INT('Drill Size Info'!$AA$15) &amp; "." &amp; DM374)&lt;=--('Drill Size Info'!$AB$15))),
            --(INT('Drill Size Info'!$AA$15) &amp; "." &amp; DM374),
            --(INT('Drill Size Info'!$AB$15) &amp; "." &amp; DM374)
        )
    ),
    IF(DK374&lt;&gt;"",
        IF(INT('Drill Size Info'!$AA$15)=INT('Drill Size Info'!$AB$15),
            --(INT('Drill Size Info'!$AA$15) &amp; "." &amp; RIGHT(DK374,3)),
            IF(AND((--(INT('Drill Size Info'!$AA$15) &amp; "." &amp; RIGHT(DK374,3))&gt;=--('Drill Size Info'!$AA$15)), (--(INT('Drill Size Info'!$AA$15) &amp; "." &amp; RIGHT(DK374,3))&lt;=--('Drill Size Info'!$AB$15))),
                --(INT('Drill Size Info'!$AA$15) &amp; "." &amp; RIGHT(DK374,3)),
                --(INT('Drill Size Info'!$AB$15) &amp; "." &amp; RIGHT(DK374,3))
            )
        ),
        "N/A"
    )
)</f>
        <v>N/A</v>
      </c>
      <c r="V374" s="161"/>
      <c r="W374" s="161"/>
      <c r="X374" s="161"/>
      <c r="Y374" s="161"/>
      <c r="Z374" s="161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162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3"/>
      <c r="BC374" s="163"/>
      <c r="BD374" s="163"/>
      <c r="BE374" s="164"/>
      <c r="BF374" s="165"/>
      <c r="BG374" s="162"/>
      <c r="BH374" s="162"/>
      <c r="BI374" s="164"/>
      <c r="BJ374" s="38"/>
      <c r="BK374" s="38"/>
      <c r="BL374" s="38"/>
      <c r="BM374" s="38"/>
      <c r="BN374" s="38"/>
      <c r="BO374" s="38"/>
      <c r="BP374" s="117" t="str">
        <f t="shared" si="239"/>
        <v/>
      </c>
      <c r="BQ374" s="38"/>
      <c r="BR374" s="38"/>
      <c r="BS374" s="38"/>
      <c r="BT374" s="38"/>
      <c r="BV374" s="17">
        <f t="shared" si="233"/>
        <v>0</v>
      </c>
      <c r="BW374" s="17">
        <f t="shared" si="234"/>
        <v>0</v>
      </c>
      <c r="BX374" s="17">
        <f t="shared" si="235"/>
        <v>0</v>
      </c>
      <c r="BY374" s="17">
        <f t="shared" si="236"/>
        <v>0</v>
      </c>
      <c r="BZ374" s="17">
        <f t="shared" si="237"/>
        <v>0</v>
      </c>
      <c r="CA374" s="17">
        <f t="shared" si="238"/>
        <v>0</v>
      </c>
      <c r="CB374" s="17">
        <f t="shared" si="240"/>
        <v>0</v>
      </c>
      <c r="CC374" s="17">
        <f t="shared" si="241"/>
        <v>0</v>
      </c>
      <c r="CD374" s="17">
        <f t="shared" si="242"/>
        <v>0</v>
      </c>
      <c r="CE374" s="17">
        <f t="shared" si="243"/>
        <v>0</v>
      </c>
      <c r="CF374" s="17">
        <f t="shared" si="244"/>
        <v>0</v>
      </c>
      <c r="CG374" s="17">
        <f t="shared" si="245"/>
        <v>0</v>
      </c>
      <c r="CH374" s="17">
        <f t="shared" si="246"/>
        <v>0</v>
      </c>
      <c r="CI374" s="17">
        <f t="shared" si="247"/>
        <v>0</v>
      </c>
      <c r="CJ374" s="17">
        <f t="shared" si="248"/>
        <v>0</v>
      </c>
      <c r="CK374" s="17">
        <f t="shared" si="249"/>
        <v>0</v>
      </c>
      <c r="CL374" s="17">
        <f t="shared" si="250"/>
        <v>0</v>
      </c>
      <c r="CM374" s="17">
        <f t="shared" si="251"/>
        <v>0</v>
      </c>
      <c r="CN374" s="17">
        <f t="shared" si="252"/>
        <v>0</v>
      </c>
      <c r="CO374" s="17">
        <f t="shared" si="253"/>
        <v>0</v>
      </c>
      <c r="CP374" s="17">
        <f t="shared" si="254"/>
        <v>0</v>
      </c>
      <c r="CQ374" s="17">
        <f t="shared" si="255"/>
        <v>0</v>
      </c>
      <c r="CR374" s="17">
        <f t="shared" si="256"/>
        <v>0</v>
      </c>
      <c r="CS374" s="17">
        <f t="shared" si="257"/>
        <v>0</v>
      </c>
      <c r="CT374" s="17">
        <f t="shared" si="258"/>
        <v>0</v>
      </c>
      <c r="CU374" s="17">
        <f t="shared" si="259"/>
        <v>0</v>
      </c>
      <c r="CV374" s="17">
        <f t="shared" si="260"/>
        <v>0</v>
      </c>
      <c r="CW374" s="17">
        <f t="shared" si="261"/>
        <v>0</v>
      </c>
      <c r="CX374" s="17">
        <f t="shared" si="262"/>
        <v>0</v>
      </c>
      <c r="CY374" s="17">
        <f t="shared" si="263"/>
        <v>0</v>
      </c>
      <c r="CZ374" s="17">
        <f t="shared" si="264"/>
        <v>0</v>
      </c>
      <c r="DA374" s="17">
        <f t="shared" si="265"/>
        <v>0</v>
      </c>
      <c r="DB374" s="17">
        <f t="shared" si="266"/>
        <v>0</v>
      </c>
      <c r="DC374" s="17">
        <f t="shared" si="267"/>
        <v>0</v>
      </c>
      <c r="DD374" s="17">
        <f t="shared" si="268"/>
        <v>0</v>
      </c>
      <c r="DE374" s="17">
        <f t="shared" si="269"/>
        <v>0</v>
      </c>
      <c r="DF374" s="17">
        <f t="shared" si="270"/>
        <v>0</v>
      </c>
      <c r="DG374" s="17">
        <f t="shared" si="271"/>
        <v>0</v>
      </c>
    </row>
    <row r="375" spans="2:111" ht="15" customHeight="1" x14ac:dyDescent="0.2">
      <c r="B375" s="156">
        <v>367</v>
      </c>
      <c r="C375" s="157" t="str">
        <f t="shared" si="272"/>
        <v/>
      </c>
      <c r="D375" s="158" t="str">
        <f t="shared" si="232"/>
        <v>OK</v>
      </c>
      <c r="E375" s="159" t="e">
        <f>VLOOKUP('DATA SHEET'!$B$9,'Drill Size Info'!$T$2:$U$8,2,FALSE)</f>
        <v>#N/A</v>
      </c>
      <c r="F375" s="159" t="str">
        <f t="shared" si="273"/>
        <v/>
      </c>
      <c r="G375" s="91">
        <f t="shared" si="274"/>
        <v>0</v>
      </c>
      <c r="H375" s="160" t="s">
        <v>175</v>
      </c>
      <c r="I375" s="160" t="s">
        <v>175</v>
      </c>
      <c r="J375" s="160" t="str">
        <f>IF('DATA SHEET'!$B$10="NC-50","N/A","OK")</f>
        <v>OK</v>
      </c>
      <c r="K375" s="160" t="str">
        <f>IF('DATA SHEET'!$B$10="NC-50","N/A","OK")</f>
        <v>OK</v>
      </c>
      <c r="L375" s="160" t="str">
        <f t="shared" si="275"/>
        <v>OK</v>
      </c>
      <c r="M375" s="160" t="str">
        <f t="shared" si="276"/>
        <v>OK</v>
      </c>
      <c r="N375" s="160"/>
      <c r="O375" s="160"/>
      <c r="P375" s="160"/>
      <c r="Q375" s="160"/>
      <c r="R375" s="92" t="str">
        <f>IF(DI375&lt;&gt;"",
    IF(INT('Drill Size Info'!$AA$19)=INT('Drill Size Info'!$AB$19),
        --(INT('Drill Size Info'!$AA$19) &amp; "." &amp; DI375),
        IF(AND((--(INT('Drill Size Info'!$AA$19) &amp; "." &amp; DI375)&gt;=--('Drill Size Info'!$AA$19)), (--(INT('Drill Size Info'!$AA$19) &amp; "." &amp; DI375)&lt;=--('Drill Size Info'!$AB$19))),
            --(INT('Drill Size Info'!$AA$19) &amp; "." &amp; DI375),
            --(INT('Drill Size Info'!$AB$19) &amp; "." &amp; DI375)
        )
    ),
    IF(DH375&lt;&gt;"",
        IF(INT('Drill Size Info'!$AA$19)=INT('Drill Size Info'!$AB$19),
            --(INT('Drill Size Info'!$AA$19) &amp; "." &amp; LEFT(DH375,3)),
            IF(AND((--(INT('Drill Size Info'!$AA$19) &amp; "." &amp; LEFT(DH375,3))&gt;=--('Drill Size Info'!$AA$19)), (--(INT('Drill Size Info'!$AA$19) &amp; "." &amp; LEFT(DH375,3))&lt;=--('Drill Size Info'!$AB$19))),
                --(INT('Drill Size Info'!$AA$19) &amp; "." &amp; LEFT(DH375,3)),
                --(INT('Drill Size Info'!$AB$19) &amp; "." &amp; LEFT(DH375,3))
            )
        ),
        "OK"
    )
)</f>
        <v>OK</v>
      </c>
      <c r="S375" s="150" t="str">
        <f>IF(DJ375&lt;&gt;"",
    IF(INT('Drill Size Info'!$AA$19)=INT('Drill Size Info'!$AB$19),
        --(INT('Drill Size Info'!$AA$19) &amp; "." &amp; DJ375),
        IF(AND((--(INT('Drill Size Info'!$AA$19) &amp; "." &amp; DJ375)&gt;=--('Drill Size Info'!$AA$19)), (--(INT('Drill Size Info'!$AA$19) &amp; "." &amp; DJ375)&lt;=--('Drill Size Info'!$AB$19))),
            --(INT('Drill Size Info'!$AA$19) &amp; "." &amp; DJ375),
            --(INT('Drill Size Info'!$AB$19) &amp; "." &amp; DJ375)
        )
    ),
    IF(DH375&lt;&gt;"",
        IF(INT('Drill Size Info'!$AA$19)=INT('Drill Size Info'!$AB$19),
            --(INT('Drill Size Info'!$AA$19) &amp; "." &amp; RIGHT(DH375,3)),
            IF(AND((--(INT('Drill Size Info'!$AA$19) &amp; "." &amp; RIGHT(DH375,3))&gt;=--('Drill Size Info'!$AA$19)), (--(INT('Drill Size Info'!$AA$19) &amp; "." &amp; RIGHT(DH375,3))&lt;=--('Drill Size Info'!$AB$19))),
                --(INT('Drill Size Info'!$AA$19) &amp; "." &amp; RIGHT(DH375,3)),
                --(INT('Drill Size Info'!$AB$19) &amp; "." &amp; RIGHT(DH375,3))
            )
        ),
        "N/A"
    )
)</f>
        <v>N/A</v>
      </c>
      <c r="T375" s="150" t="str">
        <f>IF(DL375&lt;&gt;"",
    IF(INT('Drill Size Info'!$AA$19)=INT('Drill Size Info'!$AB$15),
        --(INT('Drill Size Info'!$AA$15) &amp; "." &amp; DL375),
        IF(AND((--(INT('Drill Size Info'!$AA$15) &amp; "." &amp; DL375)&gt;=--('Drill Size Info'!$AA$15)), (--(INT('Drill Size Info'!$AA$15) &amp; "." &amp; DL375)&lt;=--('Drill Size Info'!$AB$15))),
            --(INT('Drill Size Info'!$AA$15) &amp; "." &amp; DL375),
            --(INT('Drill Size Info'!$AB$15) &amp; "." &amp; DL375)
        )
    ),
    IF(DK375&lt;&gt;"",
        IF(INT('Drill Size Info'!$AA$15)=INT('Drill Size Info'!$AB$15),
            --(INT('Drill Size Info'!$AA$15) &amp; "." &amp; LEFT(DK375,3)),
            IF(AND((--(INT('Drill Size Info'!$AA$15) &amp; "." &amp; LEFT(DK375,3))&gt;=--('Drill Size Info'!$AA$15)), (--(INT('Drill Size Info'!$AA$15) &amp; "." &amp; LEFT(DK375,3))&lt;=--('Drill Size Info'!$AB$15))),
                --(INT('Drill Size Info'!$AA$15) &amp; "." &amp; LEFT(DK375,3)),
                --(INT('Drill Size Info'!$AB$15) &amp; "." &amp; LEFT(DK375,3))
            )
        ),
        "OK"
    )
)</f>
        <v>OK</v>
      </c>
      <c r="U375" s="150" t="str">
        <f>IF(DM375&lt;&gt;"",
    IF(INT('Drill Size Info'!$AA$19)=INT('Drill Size Info'!$AB$15),
        --(INT('Drill Size Info'!$AA$15) &amp; "." &amp; DM375),
        IF(AND((--(INT('Drill Size Info'!$AA$15) &amp; "." &amp; DM375)&gt;=--('Drill Size Info'!$AA$15)), (--(INT('Drill Size Info'!$AA$15) &amp; "." &amp; DM375)&lt;=--('Drill Size Info'!$AB$15))),
            --(INT('Drill Size Info'!$AA$15) &amp; "." &amp; DM375),
            --(INT('Drill Size Info'!$AB$15) &amp; "." &amp; DM375)
        )
    ),
    IF(DK375&lt;&gt;"",
        IF(INT('Drill Size Info'!$AA$15)=INT('Drill Size Info'!$AB$15),
            --(INT('Drill Size Info'!$AA$15) &amp; "." &amp; RIGHT(DK375,3)),
            IF(AND((--(INT('Drill Size Info'!$AA$15) &amp; "." &amp; RIGHT(DK375,3))&gt;=--('Drill Size Info'!$AA$15)), (--(INT('Drill Size Info'!$AA$15) &amp; "." &amp; RIGHT(DK375,3))&lt;=--('Drill Size Info'!$AB$15))),
                --(INT('Drill Size Info'!$AA$15) &amp; "." &amp; RIGHT(DK375,3)),
                --(INT('Drill Size Info'!$AB$15) &amp; "." &amp; RIGHT(DK375,3))
            )
        ),
        "N/A"
    )
)</f>
        <v>N/A</v>
      </c>
      <c r="V375" s="161"/>
      <c r="W375" s="161"/>
      <c r="X375" s="161"/>
      <c r="Y375" s="161"/>
      <c r="Z375" s="161"/>
      <c r="AA375" s="162"/>
      <c r="AB375" s="162"/>
      <c r="AC375" s="162"/>
      <c r="AD375" s="162"/>
      <c r="AE375" s="162"/>
      <c r="AF375" s="162"/>
      <c r="AG375" s="162"/>
      <c r="AH375" s="162"/>
      <c r="AI375" s="162"/>
      <c r="AJ375" s="162"/>
      <c r="AK375" s="162"/>
      <c r="AL375" s="162"/>
      <c r="AM375" s="162"/>
      <c r="AN375" s="162"/>
      <c r="AO375" s="162"/>
      <c r="AP375" s="162"/>
      <c r="AQ375" s="162"/>
      <c r="AR375" s="162"/>
      <c r="AS375" s="162"/>
      <c r="AT375" s="162"/>
      <c r="AU375" s="162"/>
      <c r="AV375" s="162"/>
      <c r="AW375" s="162"/>
      <c r="AX375" s="162"/>
      <c r="AY375" s="162"/>
      <c r="AZ375" s="162"/>
      <c r="BA375" s="162"/>
      <c r="BB375" s="163"/>
      <c r="BC375" s="163"/>
      <c r="BD375" s="163"/>
      <c r="BE375" s="164"/>
      <c r="BF375" s="165"/>
      <c r="BG375" s="162"/>
      <c r="BH375" s="162"/>
      <c r="BI375" s="164"/>
      <c r="BJ375" s="38"/>
      <c r="BK375" s="38"/>
      <c r="BL375" s="38"/>
      <c r="BM375" s="38"/>
      <c r="BN375" s="38"/>
      <c r="BO375" s="38"/>
      <c r="BP375" s="117" t="str">
        <f t="shared" si="239"/>
        <v/>
      </c>
      <c r="BQ375" s="38"/>
      <c r="BR375" s="38"/>
      <c r="BS375" s="38"/>
      <c r="BT375" s="38"/>
      <c r="BV375" s="17">
        <f t="shared" si="233"/>
        <v>0</v>
      </c>
      <c r="BW375" s="17">
        <f t="shared" si="234"/>
        <v>0</v>
      </c>
      <c r="BX375" s="17">
        <f t="shared" si="235"/>
        <v>0</v>
      </c>
      <c r="BY375" s="17">
        <f t="shared" si="236"/>
        <v>0</v>
      </c>
      <c r="BZ375" s="17">
        <f t="shared" si="237"/>
        <v>0</v>
      </c>
      <c r="CA375" s="17">
        <f t="shared" si="238"/>
        <v>0</v>
      </c>
      <c r="CB375" s="17">
        <f t="shared" si="240"/>
        <v>0</v>
      </c>
      <c r="CC375" s="17">
        <f t="shared" si="241"/>
        <v>0</v>
      </c>
      <c r="CD375" s="17">
        <f t="shared" si="242"/>
        <v>0</v>
      </c>
      <c r="CE375" s="17">
        <f t="shared" si="243"/>
        <v>0</v>
      </c>
      <c r="CF375" s="17">
        <f t="shared" si="244"/>
        <v>0</v>
      </c>
      <c r="CG375" s="17">
        <f t="shared" si="245"/>
        <v>0</v>
      </c>
      <c r="CH375" s="17">
        <f t="shared" si="246"/>
        <v>0</v>
      </c>
      <c r="CI375" s="17">
        <f t="shared" si="247"/>
        <v>0</v>
      </c>
      <c r="CJ375" s="17">
        <f t="shared" si="248"/>
        <v>0</v>
      </c>
      <c r="CK375" s="17">
        <f t="shared" si="249"/>
        <v>0</v>
      </c>
      <c r="CL375" s="17">
        <f t="shared" si="250"/>
        <v>0</v>
      </c>
      <c r="CM375" s="17">
        <f t="shared" si="251"/>
        <v>0</v>
      </c>
      <c r="CN375" s="17">
        <f t="shared" si="252"/>
        <v>0</v>
      </c>
      <c r="CO375" s="17">
        <f t="shared" si="253"/>
        <v>0</v>
      </c>
      <c r="CP375" s="17">
        <f t="shared" si="254"/>
        <v>0</v>
      </c>
      <c r="CQ375" s="17">
        <f t="shared" si="255"/>
        <v>0</v>
      </c>
      <c r="CR375" s="17">
        <f t="shared" si="256"/>
        <v>0</v>
      </c>
      <c r="CS375" s="17">
        <f t="shared" si="257"/>
        <v>0</v>
      </c>
      <c r="CT375" s="17">
        <f t="shared" si="258"/>
        <v>0</v>
      </c>
      <c r="CU375" s="17">
        <f t="shared" si="259"/>
        <v>0</v>
      </c>
      <c r="CV375" s="17">
        <f t="shared" si="260"/>
        <v>0</v>
      </c>
      <c r="CW375" s="17">
        <f t="shared" si="261"/>
        <v>0</v>
      </c>
      <c r="CX375" s="17">
        <f t="shared" si="262"/>
        <v>0</v>
      </c>
      <c r="CY375" s="17">
        <f t="shared" si="263"/>
        <v>0</v>
      </c>
      <c r="CZ375" s="17">
        <f t="shared" si="264"/>
        <v>0</v>
      </c>
      <c r="DA375" s="17">
        <f t="shared" si="265"/>
        <v>0</v>
      </c>
      <c r="DB375" s="17">
        <f t="shared" si="266"/>
        <v>0</v>
      </c>
      <c r="DC375" s="17">
        <f t="shared" si="267"/>
        <v>0</v>
      </c>
      <c r="DD375" s="17">
        <f t="shared" si="268"/>
        <v>0</v>
      </c>
      <c r="DE375" s="17">
        <f t="shared" si="269"/>
        <v>0</v>
      </c>
      <c r="DF375" s="17">
        <f t="shared" si="270"/>
        <v>0</v>
      </c>
      <c r="DG375" s="17">
        <f t="shared" si="271"/>
        <v>0</v>
      </c>
    </row>
    <row r="376" spans="2:111" ht="15" customHeight="1" x14ac:dyDescent="0.2">
      <c r="B376" s="156">
        <v>368</v>
      </c>
      <c r="C376" s="157" t="str">
        <f t="shared" si="272"/>
        <v/>
      </c>
      <c r="D376" s="158" t="str">
        <f t="shared" si="232"/>
        <v>OK</v>
      </c>
      <c r="E376" s="159" t="e">
        <f>VLOOKUP('DATA SHEET'!$B$9,'Drill Size Info'!$T$2:$U$8,2,FALSE)</f>
        <v>#N/A</v>
      </c>
      <c r="F376" s="159" t="str">
        <f t="shared" si="273"/>
        <v/>
      </c>
      <c r="G376" s="91">
        <f t="shared" si="274"/>
        <v>0</v>
      </c>
      <c r="H376" s="160" t="s">
        <v>175</v>
      </c>
      <c r="I376" s="160" t="s">
        <v>175</v>
      </c>
      <c r="J376" s="160" t="str">
        <f>IF('DATA SHEET'!$B$10="NC-50","N/A","OK")</f>
        <v>OK</v>
      </c>
      <c r="K376" s="160" t="str">
        <f>IF('DATA SHEET'!$B$10="NC-50","N/A","OK")</f>
        <v>OK</v>
      </c>
      <c r="L376" s="160" t="str">
        <f t="shared" si="275"/>
        <v>OK</v>
      </c>
      <c r="M376" s="160" t="str">
        <f t="shared" si="276"/>
        <v>OK</v>
      </c>
      <c r="N376" s="160"/>
      <c r="O376" s="160"/>
      <c r="P376" s="160"/>
      <c r="Q376" s="160"/>
      <c r="R376" s="92" t="str">
        <f>IF(DI376&lt;&gt;"",
    IF(INT('Drill Size Info'!$AA$19)=INT('Drill Size Info'!$AB$19),
        --(INT('Drill Size Info'!$AA$19) &amp; "." &amp; DI376),
        IF(AND((--(INT('Drill Size Info'!$AA$19) &amp; "." &amp; DI376)&gt;=--('Drill Size Info'!$AA$19)), (--(INT('Drill Size Info'!$AA$19) &amp; "." &amp; DI376)&lt;=--('Drill Size Info'!$AB$19))),
            --(INT('Drill Size Info'!$AA$19) &amp; "." &amp; DI376),
            --(INT('Drill Size Info'!$AB$19) &amp; "." &amp; DI376)
        )
    ),
    IF(DH376&lt;&gt;"",
        IF(INT('Drill Size Info'!$AA$19)=INT('Drill Size Info'!$AB$19),
            --(INT('Drill Size Info'!$AA$19) &amp; "." &amp; LEFT(DH376,3)),
            IF(AND((--(INT('Drill Size Info'!$AA$19) &amp; "." &amp; LEFT(DH376,3))&gt;=--('Drill Size Info'!$AA$19)), (--(INT('Drill Size Info'!$AA$19) &amp; "." &amp; LEFT(DH376,3))&lt;=--('Drill Size Info'!$AB$19))),
                --(INT('Drill Size Info'!$AA$19) &amp; "." &amp; LEFT(DH376,3)),
                --(INT('Drill Size Info'!$AB$19) &amp; "." &amp; LEFT(DH376,3))
            )
        ),
        "OK"
    )
)</f>
        <v>OK</v>
      </c>
      <c r="S376" s="150" t="str">
        <f>IF(DJ376&lt;&gt;"",
    IF(INT('Drill Size Info'!$AA$19)=INT('Drill Size Info'!$AB$19),
        --(INT('Drill Size Info'!$AA$19) &amp; "." &amp; DJ376),
        IF(AND((--(INT('Drill Size Info'!$AA$19) &amp; "." &amp; DJ376)&gt;=--('Drill Size Info'!$AA$19)), (--(INT('Drill Size Info'!$AA$19) &amp; "." &amp; DJ376)&lt;=--('Drill Size Info'!$AB$19))),
            --(INT('Drill Size Info'!$AA$19) &amp; "." &amp; DJ376),
            --(INT('Drill Size Info'!$AB$19) &amp; "." &amp; DJ376)
        )
    ),
    IF(DH376&lt;&gt;"",
        IF(INT('Drill Size Info'!$AA$19)=INT('Drill Size Info'!$AB$19),
            --(INT('Drill Size Info'!$AA$19) &amp; "." &amp; RIGHT(DH376,3)),
            IF(AND((--(INT('Drill Size Info'!$AA$19) &amp; "." &amp; RIGHT(DH376,3))&gt;=--('Drill Size Info'!$AA$19)), (--(INT('Drill Size Info'!$AA$19) &amp; "." &amp; RIGHT(DH376,3))&lt;=--('Drill Size Info'!$AB$19))),
                --(INT('Drill Size Info'!$AA$19) &amp; "." &amp; RIGHT(DH376,3)),
                --(INT('Drill Size Info'!$AB$19) &amp; "." &amp; RIGHT(DH376,3))
            )
        ),
        "N/A"
    )
)</f>
        <v>N/A</v>
      </c>
      <c r="T376" s="150" t="str">
        <f>IF(DL376&lt;&gt;"",
    IF(INT('Drill Size Info'!$AA$19)=INT('Drill Size Info'!$AB$15),
        --(INT('Drill Size Info'!$AA$15) &amp; "." &amp; DL376),
        IF(AND((--(INT('Drill Size Info'!$AA$15) &amp; "." &amp; DL376)&gt;=--('Drill Size Info'!$AA$15)), (--(INT('Drill Size Info'!$AA$15) &amp; "." &amp; DL376)&lt;=--('Drill Size Info'!$AB$15))),
            --(INT('Drill Size Info'!$AA$15) &amp; "." &amp; DL376),
            --(INT('Drill Size Info'!$AB$15) &amp; "." &amp; DL376)
        )
    ),
    IF(DK376&lt;&gt;"",
        IF(INT('Drill Size Info'!$AA$15)=INT('Drill Size Info'!$AB$15),
            --(INT('Drill Size Info'!$AA$15) &amp; "." &amp; LEFT(DK376,3)),
            IF(AND((--(INT('Drill Size Info'!$AA$15) &amp; "." &amp; LEFT(DK376,3))&gt;=--('Drill Size Info'!$AA$15)), (--(INT('Drill Size Info'!$AA$15) &amp; "." &amp; LEFT(DK376,3))&lt;=--('Drill Size Info'!$AB$15))),
                --(INT('Drill Size Info'!$AA$15) &amp; "." &amp; LEFT(DK376,3)),
                --(INT('Drill Size Info'!$AB$15) &amp; "." &amp; LEFT(DK376,3))
            )
        ),
        "OK"
    )
)</f>
        <v>OK</v>
      </c>
      <c r="U376" s="150" t="str">
        <f>IF(DM376&lt;&gt;"",
    IF(INT('Drill Size Info'!$AA$19)=INT('Drill Size Info'!$AB$15),
        --(INT('Drill Size Info'!$AA$15) &amp; "." &amp; DM376),
        IF(AND((--(INT('Drill Size Info'!$AA$15) &amp; "." &amp; DM376)&gt;=--('Drill Size Info'!$AA$15)), (--(INT('Drill Size Info'!$AA$15) &amp; "." &amp; DM376)&lt;=--('Drill Size Info'!$AB$15))),
            --(INT('Drill Size Info'!$AA$15) &amp; "." &amp; DM376),
            --(INT('Drill Size Info'!$AB$15) &amp; "." &amp; DM376)
        )
    ),
    IF(DK376&lt;&gt;"",
        IF(INT('Drill Size Info'!$AA$15)=INT('Drill Size Info'!$AB$15),
            --(INT('Drill Size Info'!$AA$15) &amp; "." &amp; RIGHT(DK376,3)),
            IF(AND((--(INT('Drill Size Info'!$AA$15) &amp; "." &amp; RIGHT(DK376,3))&gt;=--('Drill Size Info'!$AA$15)), (--(INT('Drill Size Info'!$AA$15) &amp; "." &amp; RIGHT(DK376,3))&lt;=--('Drill Size Info'!$AB$15))),
                --(INT('Drill Size Info'!$AA$15) &amp; "." &amp; RIGHT(DK376,3)),
                --(INT('Drill Size Info'!$AB$15) &amp; "." &amp; RIGHT(DK376,3))
            )
        ),
        "N/A"
    )
)</f>
        <v>N/A</v>
      </c>
      <c r="V376" s="161"/>
      <c r="W376" s="161"/>
      <c r="X376" s="161"/>
      <c r="Y376" s="161"/>
      <c r="Z376" s="161"/>
      <c r="AA376" s="162"/>
      <c r="AB376" s="162"/>
      <c r="AC376" s="162"/>
      <c r="AD376" s="162"/>
      <c r="AE376" s="162"/>
      <c r="AF376" s="162"/>
      <c r="AG376" s="162"/>
      <c r="AH376" s="162"/>
      <c r="AI376" s="162"/>
      <c r="AJ376" s="162"/>
      <c r="AK376" s="162"/>
      <c r="AL376" s="162"/>
      <c r="AM376" s="162"/>
      <c r="AN376" s="162"/>
      <c r="AO376" s="162"/>
      <c r="AP376" s="162"/>
      <c r="AQ376" s="162"/>
      <c r="AR376" s="162"/>
      <c r="AS376" s="162"/>
      <c r="AT376" s="162"/>
      <c r="AU376" s="162"/>
      <c r="AV376" s="162"/>
      <c r="AW376" s="162"/>
      <c r="AX376" s="162"/>
      <c r="AY376" s="162"/>
      <c r="AZ376" s="162"/>
      <c r="BA376" s="162"/>
      <c r="BB376" s="163"/>
      <c r="BC376" s="163"/>
      <c r="BD376" s="163"/>
      <c r="BE376" s="164"/>
      <c r="BF376" s="165"/>
      <c r="BG376" s="162"/>
      <c r="BH376" s="162"/>
      <c r="BI376" s="164"/>
      <c r="BJ376" s="38"/>
      <c r="BK376" s="38"/>
      <c r="BL376" s="38"/>
      <c r="BM376" s="38"/>
      <c r="BN376" s="38"/>
      <c r="BO376" s="38"/>
      <c r="BP376" s="117" t="str">
        <f t="shared" si="239"/>
        <v/>
      </c>
      <c r="BQ376" s="38"/>
      <c r="BR376" s="38"/>
      <c r="BS376" s="38"/>
      <c r="BT376" s="38"/>
      <c r="BV376" s="17">
        <f t="shared" si="233"/>
        <v>0</v>
      </c>
      <c r="BW376" s="17">
        <f t="shared" si="234"/>
        <v>0</v>
      </c>
      <c r="BX376" s="17">
        <f t="shared" si="235"/>
        <v>0</v>
      </c>
      <c r="BY376" s="17">
        <f t="shared" si="236"/>
        <v>0</v>
      </c>
      <c r="BZ376" s="17">
        <f t="shared" si="237"/>
        <v>0</v>
      </c>
      <c r="CA376" s="17">
        <f t="shared" si="238"/>
        <v>0</v>
      </c>
      <c r="CB376" s="17">
        <f t="shared" si="240"/>
        <v>0</v>
      </c>
      <c r="CC376" s="17">
        <f t="shared" si="241"/>
        <v>0</v>
      </c>
      <c r="CD376" s="17">
        <f t="shared" si="242"/>
        <v>0</v>
      </c>
      <c r="CE376" s="17">
        <f t="shared" si="243"/>
        <v>0</v>
      </c>
      <c r="CF376" s="17">
        <f t="shared" si="244"/>
        <v>0</v>
      </c>
      <c r="CG376" s="17">
        <f t="shared" si="245"/>
        <v>0</v>
      </c>
      <c r="CH376" s="17">
        <f t="shared" si="246"/>
        <v>0</v>
      </c>
      <c r="CI376" s="17">
        <f t="shared" si="247"/>
        <v>0</v>
      </c>
      <c r="CJ376" s="17">
        <f t="shared" si="248"/>
        <v>0</v>
      </c>
      <c r="CK376" s="17">
        <f t="shared" si="249"/>
        <v>0</v>
      </c>
      <c r="CL376" s="17">
        <f t="shared" si="250"/>
        <v>0</v>
      </c>
      <c r="CM376" s="17">
        <f t="shared" si="251"/>
        <v>0</v>
      </c>
      <c r="CN376" s="17">
        <f t="shared" si="252"/>
        <v>0</v>
      </c>
      <c r="CO376" s="17">
        <f t="shared" si="253"/>
        <v>0</v>
      </c>
      <c r="CP376" s="17">
        <f t="shared" si="254"/>
        <v>0</v>
      </c>
      <c r="CQ376" s="17">
        <f t="shared" si="255"/>
        <v>0</v>
      </c>
      <c r="CR376" s="17">
        <f t="shared" si="256"/>
        <v>0</v>
      </c>
      <c r="CS376" s="17">
        <f t="shared" si="257"/>
        <v>0</v>
      </c>
      <c r="CT376" s="17">
        <f t="shared" si="258"/>
        <v>0</v>
      </c>
      <c r="CU376" s="17">
        <f t="shared" si="259"/>
        <v>0</v>
      </c>
      <c r="CV376" s="17">
        <f t="shared" si="260"/>
        <v>0</v>
      </c>
      <c r="CW376" s="17">
        <f t="shared" si="261"/>
        <v>0</v>
      </c>
      <c r="CX376" s="17">
        <f t="shared" si="262"/>
        <v>0</v>
      </c>
      <c r="CY376" s="17">
        <f t="shared" si="263"/>
        <v>0</v>
      </c>
      <c r="CZ376" s="17">
        <f t="shared" si="264"/>
        <v>0</v>
      </c>
      <c r="DA376" s="17">
        <f t="shared" si="265"/>
        <v>0</v>
      </c>
      <c r="DB376" s="17">
        <f t="shared" si="266"/>
        <v>0</v>
      </c>
      <c r="DC376" s="17">
        <f t="shared" si="267"/>
        <v>0</v>
      </c>
      <c r="DD376" s="17">
        <f t="shared" si="268"/>
        <v>0</v>
      </c>
      <c r="DE376" s="17">
        <f t="shared" si="269"/>
        <v>0</v>
      </c>
      <c r="DF376" s="17">
        <f t="shared" si="270"/>
        <v>0</v>
      </c>
      <c r="DG376" s="17">
        <f t="shared" si="271"/>
        <v>0</v>
      </c>
    </row>
    <row r="377" spans="2:111" ht="15" customHeight="1" x14ac:dyDescent="0.2">
      <c r="B377" s="156">
        <v>369</v>
      </c>
      <c r="C377" s="157" t="str">
        <f t="shared" si="272"/>
        <v/>
      </c>
      <c r="D377" s="158" t="str">
        <f t="shared" si="232"/>
        <v>OK</v>
      </c>
      <c r="E377" s="159" t="e">
        <f>VLOOKUP('DATA SHEET'!$B$9,'Drill Size Info'!$T$2:$U$8,2,FALSE)</f>
        <v>#N/A</v>
      </c>
      <c r="F377" s="159" t="str">
        <f t="shared" si="273"/>
        <v/>
      </c>
      <c r="G377" s="91">
        <f t="shared" si="274"/>
        <v>0</v>
      </c>
      <c r="H377" s="160" t="s">
        <v>175</v>
      </c>
      <c r="I377" s="160" t="s">
        <v>175</v>
      </c>
      <c r="J377" s="160" t="str">
        <f>IF('DATA SHEET'!$B$10="NC-50","N/A","OK")</f>
        <v>OK</v>
      </c>
      <c r="K377" s="160" t="str">
        <f>IF('DATA SHEET'!$B$10="NC-50","N/A","OK")</f>
        <v>OK</v>
      </c>
      <c r="L377" s="160" t="str">
        <f t="shared" si="275"/>
        <v>OK</v>
      </c>
      <c r="M377" s="160" t="str">
        <f t="shared" si="276"/>
        <v>OK</v>
      </c>
      <c r="N377" s="160"/>
      <c r="O377" s="160"/>
      <c r="P377" s="160"/>
      <c r="Q377" s="160"/>
      <c r="R377" s="92" t="str">
        <f>IF(DI377&lt;&gt;"",
    IF(INT('Drill Size Info'!$AA$19)=INT('Drill Size Info'!$AB$19),
        --(INT('Drill Size Info'!$AA$19) &amp; "." &amp; DI377),
        IF(AND((--(INT('Drill Size Info'!$AA$19) &amp; "." &amp; DI377)&gt;=--('Drill Size Info'!$AA$19)), (--(INT('Drill Size Info'!$AA$19) &amp; "." &amp; DI377)&lt;=--('Drill Size Info'!$AB$19))),
            --(INT('Drill Size Info'!$AA$19) &amp; "." &amp; DI377),
            --(INT('Drill Size Info'!$AB$19) &amp; "." &amp; DI377)
        )
    ),
    IF(DH377&lt;&gt;"",
        IF(INT('Drill Size Info'!$AA$19)=INT('Drill Size Info'!$AB$19),
            --(INT('Drill Size Info'!$AA$19) &amp; "." &amp; LEFT(DH377,3)),
            IF(AND((--(INT('Drill Size Info'!$AA$19) &amp; "." &amp; LEFT(DH377,3))&gt;=--('Drill Size Info'!$AA$19)), (--(INT('Drill Size Info'!$AA$19) &amp; "." &amp; LEFT(DH377,3))&lt;=--('Drill Size Info'!$AB$19))),
                --(INT('Drill Size Info'!$AA$19) &amp; "." &amp; LEFT(DH377,3)),
                --(INT('Drill Size Info'!$AB$19) &amp; "." &amp; LEFT(DH377,3))
            )
        ),
        "OK"
    )
)</f>
        <v>OK</v>
      </c>
      <c r="S377" s="150" t="str">
        <f>IF(DJ377&lt;&gt;"",
    IF(INT('Drill Size Info'!$AA$19)=INT('Drill Size Info'!$AB$19),
        --(INT('Drill Size Info'!$AA$19) &amp; "." &amp; DJ377),
        IF(AND((--(INT('Drill Size Info'!$AA$19) &amp; "." &amp; DJ377)&gt;=--('Drill Size Info'!$AA$19)), (--(INT('Drill Size Info'!$AA$19) &amp; "." &amp; DJ377)&lt;=--('Drill Size Info'!$AB$19))),
            --(INT('Drill Size Info'!$AA$19) &amp; "." &amp; DJ377),
            --(INT('Drill Size Info'!$AB$19) &amp; "." &amp; DJ377)
        )
    ),
    IF(DH377&lt;&gt;"",
        IF(INT('Drill Size Info'!$AA$19)=INT('Drill Size Info'!$AB$19),
            --(INT('Drill Size Info'!$AA$19) &amp; "." &amp; RIGHT(DH377,3)),
            IF(AND((--(INT('Drill Size Info'!$AA$19) &amp; "." &amp; RIGHT(DH377,3))&gt;=--('Drill Size Info'!$AA$19)), (--(INT('Drill Size Info'!$AA$19) &amp; "." &amp; RIGHT(DH377,3))&lt;=--('Drill Size Info'!$AB$19))),
                --(INT('Drill Size Info'!$AA$19) &amp; "." &amp; RIGHT(DH377,3)),
                --(INT('Drill Size Info'!$AB$19) &amp; "." &amp; RIGHT(DH377,3))
            )
        ),
        "N/A"
    )
)</f>
        <v>N/A</v>
      </c>
      <c r="T377" s="150" t="str">
        <f>IF(DL377&lt;&gt;"",
    IF(INT('Drill Size Info'!$AA$19)=INT('Drill Size Info'!$AB$15),
        --(INT('Drill Size Info'!$AA$15) &amp; "." &amp; DL377),
        IF(AND((--(INT('Drill Size Info'!$AA$15) &amp; "." &amp; DL377)&gt;=--('Drill Size Info'!$AA$15)), (--(INT('Drill Size Info'!$AA$15) &amp; "." &amp; DL377)&lt;=--('Drill Size Info'!$AB$15))),
            --(INT('Drill Size Info'!$AA$15) &amp; "." &amp; DL377),
            --(INT('Drill Size Info'!$AB$15) &amp; "." &amp; DL377)
        )
    ),
    IF(DK377&lt;&gt;"",
        IF(INT('Drill Size Info'!$AA$15)=INT('Drill Size Info'!$AB$15),
            --(INT('Drill Size Info'!$AA$15) &amp; "." &amp; LEFT(DK377,3)),
            IF(AND((--(INT('Drill Size Info'!$AA$15) &amp; "." &amp; LEFT(DK377,3))&gt;=--('Drill Size Info'!$AA$15)), (--(INT('Drill Size Info'!$AA$15) &amp; "." &amp; LEFT(DK377,3))&lt;=--('Drill Size Info'!$AB$15))),
                --(INT('Drill Size Info'!$AA$15) &amp; "." &amp; LEFT(DK377,3)),
                --(INT('Drill Size Info'!$AB$15) &amp; "." &amp; LEFT(DK377,3))
            )
        ),
        "OK"
    )
)</f>
        <v>OK</v>
      </c>
      <c r="U377" s="150" t="str">
        <f>IF(DM377&lt;&gt;"",
    IF(INT('Drill Size Info'!$AA$19)=INT('Drill Size Info'!$AB$15),
        --(INT('Drill Size Info'!$AA$15) &amp; "." &amp; DM377),
        IF(AND((--(INT('Drill Size Info'!$AA$15) &amp; "." &amp; DM377)&gt;=--('Drill Size Info'!$AA$15)), (--(INT('Drill Size Info'!$AA$15) &amp; "." &amp; DM377)&lt;=--('Drill Size Info'!$AB$15))),
            --(INT('Drill Size Info'!$AA$15) &amp; "." &amp; DM377),
            --(INT('Drill Size Info'!$AB$15) &amp; "." &amp; DM377)
        )
    ),
    IF(DK377&lt;&gt;"",
        IF(INT('Drill Size Info'!$AA$15)=INT('Drill Size Info'!$AB$15),
            --(INT('Drill Size Info'!$AA$15) &amp; "." &amp; RIGHT(DK377,3)),
            IF(AND((--(INT('Drill Size Info'!$AA$15) &amp; "." &amp; RIGHT(DK377,3))&gt;=--('Drill Size Info'!$AA$15)), (--(INT('Drill Size Info'!$AA$15) &amp; "." &amp; RIGHT(DK377,3))&lt;=--('Drill Size Info'!$AB$15))),
                --(INT('Drill Size Info'!$AA$15) &amp; "." &amp; RIGHT(DK377,3)),
                --(INT('Drill Size Info'!$AB$15) &amp; "." &amp; RIGHT(DK377,3))
            )
        ),
        "N/A"
    )
)</f>
        <v>N/A</v>
      </c>
      <c r="V377" s="161"/>
      <c r="W377" s="161"/>
      <c r="X377" s="161"/>
      <c r="Y377" s="161"/>
      <c r="Z377" s="161"/>
      <c r="AA377" s="162"/>
      <c r="AB377" s="162"/>
      <c r="AC377" s="162"/>
      <c r="AD377" s="162"/>
      <c r="AE377" s="162"/>
      <c r="AF377" s="162"/>
      <c r="AG377" s="162"/>
      <c r="AH377" s="162"/>
      <c r="AI377" s="162"/>
      <c r="AJ377" s="162"/>
      <c r="AK377" s="162"/>
      <c r="AL377" s="162"/>
      <c r="AM377" s="162"/>
      <c r="AN377" s="162"/>
      <c r="AO377" s="162"/>
      <c r="AP377" s="162"/>
      <c r="AQ377" s="162"/>
      <c r="AR377" s="162"/>
      <c r="AS377" s="162"/>
      <c r="AT377" s="162"/>
      <c r="AU377" s="162"/>
      <c r="AV377" s="162"/>
      <c r="AW377" s="162"/>
      <c r="AX377" s="162"/>
      <c r="AY377" s="162"/>
      <c r="AZ377" s="162"/>
      <c r="BA377" s="162"/>
      <c r="BB377" s="163"/>
      <c r="BC377" s="163"/>
      <c r="BD377" s="163"/>
      <c r="BE377" s="164"/>
      <c r="BF377" s="165"/>
      <c r="BG377" s="162"/>
      <c r="BH377" s="162"/>
      <c r="BI377" s="164"/>
      <c r="BJ377" s="38"/>
      <c r="BK377" s="38"/>
      <c r="BL377" s="38"/>
      <c r="BM377" s="38"/>
      <c r="BN377" s="38"/>
      <c r="BO377" s="38"/>
      <c r="BP377" s="117" t="str">
        <f t="shared" si="239"/>
        <v/>
      </c>
      <c r="BQ377" s="38"/>
      <c r="BR377" s="38"/>
      <c r="BS377" s="38"/>
      <c r="BT377" s="38"/>
      <c r="BV377" s="17">
        <f t="shared" si="233"/>
        <v>0</v>
      </c>
      <c r="BW377" s="17">
        <f t="shared" si="234"/>
        <v>0</v>
      </c>
      <c r="BX377" s="17">
        <f t="shared" si="235"/>
        <v>0</v>
      </c>
      <c r="BY377" s="17">
        <f t="shared" si="236"/>
        <v>0</v>
      </c>
      <c r="BZ377" s="17">
        <f t="shared" si="237"/>
        <v>0</v>
      </c>
      <c r="CA377" s="17">
        <f t="shared" si="238"/>
        <v>0</v>
      </c>
      <c r="CB377" s="17">
        <f t="shared" si="240"/>
        <v>0</v>
      </c>
      <c r="CC377" s="17">
        <f t="shared" si="241"/>
        <v>0</v>
      </c>
      <c r="CD377" s="17">
        <f t="shared" si="242"/>
        <v>0</v>
      </c>
      <c r="CE377" s="17">
        <f t="shared" si="243"/>
        <v>0</v>
      </c>
      <c r="CF377" s="17">
        <f t="shared" si="244"/>
        <v>0</v>
      </c>
      <c r="CG377" s="17">
        <f t="shared" si="245"/>
        <v>0</v>
      </c>
      <c r="CH377" s="17">
        <f t="shared" si="246"/>
        <v>0</v>
      </c>
      <c r="CI377" s="17">
        <f t="shared" si="247"/>
        <v>0</v>
      </c>
      <c r="CJ377" s="17">
        <f t="shared" si="248"/>
        <v>0</v>
      </c>
      <c r="CK377" s="17">
        <f t="shared" si="249"/>
        <v>0</v>
      </c>
      <c r="CL377" s="17">
        <f t="shared" si="250"/>
        <v>0</v>
      </c>
      <c r="CM377" s="17">
        <f t="shared" si="251"/>
        <v>0</v>
      </c>
      <c r="CN377" s="17">
        <f t="shared" si="252"/>
        <v>0</v>
      </c>
      <c r="CO377" s="17">
        <f t="shared" si="253"/>
        <v>0</v>
      </c>
      <c r="CP377" s="17">
        <f t="shared" si="254"/>
        <v>0</v>
      </c>
      <c r="CQ377" s="17">
        <f t="shared" si="255"/>
        <v>0</v>
      </c>
      <c r="CR377" s="17">
        <f t="shared" si="256"/>
        <v>0</v>
      </c>
      <c r="CS377" s="17">
        <f t="shared" si="257"/>
        <v>0</v>
      </c>
      <c r="CT377" s="17">
        <f t="shared" si="258"/>
        <v>0</v>
      </c>
      <c r="CU377" s="17">
        <f t="shared" si="259"/>
        <v>0</v>
      </c>
      <c r="CV377" s="17">
        <f t="shared" si="260"/>
        <v>0</v>
      </c>
      <c r="CW377" s="17">
        <f t="shared" si="261"/>
        <v>0</v>
      </c>
      <c r="CX377" s="17">
        <f t="shared" si="262"/>
        <v>0</v>
      </c>
      <c r="CY377" s="17">
        <f t="shared" si="263"/>
        <v>0</v>
      </c>
      <c r="CZ377" s="17">
        <f t="shared" si="264"/>
        <v>0</v>
      </c>
      <c r="DA377" s="17">
        <f t="shared" si="265"/>
        <v>0</v>
      </c>
      <c r="DB377" s="17">
        <f t="shared" si="266"/>
        <v>0</v>
      </c>
      <c r="DC377" s="17">
        <f t="shared" si="267"/>
        <v>0</v>
      </c>
      <c r="DD377" s="17">
        <f t="shared" si="268"/>
        <v>0</v>
      </c>
      <c r="DE377" s="17">
        <f t="shared" si="269"/>
        <v>0</v>
      </c>
      <c r="DF377" s="17">
        <f t="shared" si="270"/>
        <v>0</v>
      </c>
      <c r="DG377" s="17">
        <f t="shared" si="271"/>
        <v>0</v>
      </c>
    </row>
    <row r="378" spans="2:111" ht="15" customHeight="1" x14ac:dyDescent="0.2">
      <c r="B378" s="156">
        <v>370</v>
      </c>
      <c r="C378" s="157" t="str">
        <f t="shared" si="272"/>
        <v/>
      </c>
      <c r="D378" s="158" t="str">
        <f t="shared" si="232"/>
        <v>OK</v>
      </c>
      <c r="E378" s="159" t="e">
        <f>VLOOKUP('DATA SHEET'!$B$9,'Drill Size Info'!$T$2:$U$8,2,FALSE)</f>
        <v>#N/A</v>
      </c>
      <c r="F378" s="159" t="str">
        <f t="shared" si="273"/>
        <v/>
      </c>
      <c r="G378" s="91">
        <f t="shared" si="274"/>
        <v>0</v>
      </c>
      <c r="H378" s="160" t="s">
        <v>175</v>
      </c>
      <c r="I378" s="160" t="s">
        <v>175</v>
      </c>
      <c r="J378" s="160" t="str">
        <f>IF('DATA SHEET'!$B$10="NC-50","N/A","OK")</f>
        <v>OK</v>
      </c>
      <c r="K378" s="160" t="str">
        <f>IF('DATA SHEET'!$B$10="NC-50","N/A","OK")</f>
        <v>OK</v>
      </c>
      <c r="L378" s="160" t="str">
        <f t="shared" si="275"/>
        <v>OK</v>
      </c>
      <c r="M378" s="160" t="str">
        <f t="shared" si="276"/>
        <v>OK</v>
      </c>
      <c r="N378" s="160"/>
      <c r="O378" s="160"/>
      <c r="P378" s="160"/>
      <c r="Q378" s="160"/>
      <c r="R378" s="92" t="str">
        <f>IF(DI378&lt;&gt;"",
    IF(INT('Drill Size Info'!$AA$19)=INT('Drill Size Info'!$AB$19),
        --(INT('Drill Size Info'!$AA$19) &amp; "." &amp; DI378),
        IF(AND((--(INT('Drill Size Info'!$AA$19) &amp; "." &amp; DI378)&gt;=--('Drill Size Info'!$AA$19)), (--(INT('Drill Size Info'!$AA$19) &amp; "." &amp; DI378)&lt;=--('Drill Size Info'!$AB$19))),
            --(INT('Drill Size Info'!$AA$19) &amp; "." &amp; DI378),
            --(INT('Drill Size Info'!$AB$19) &amp; "." &amp; DI378)
        )
    ),
    IF(DH378&lt;&gt;"",
        IF(INT('Drill Size Info'!$AA$19)=INT('Drill Size Info'!$AB$19),
            --(INT('Drill Size Info'!$AA$19) &amp; "." &amp; LEFT(DH378,3)),
            IF(AND((--(INT('Drill Size Info'!$AA$19) &amp; "." &amp; LEFT(DH378,3))&gt;=--('Drill Size Info'!$AA$19)), (--(INT('Drill Size Info'!$AA$19) &amp; "." &amp; LEFT(DH378,3))&lt;=--('Drill Size Info'!$AB$19))),
                --(INT('Drill Size Info'!$AA$19) &amp; "." &amp; LEFT(DH378,3)),
                --(INT('Drill Size Info'!$AB$19) &amp; "." &amp; LEFT(DH378,3))
            )
        ),
        "OK"
    )
)</f>
        <v>OK</v>
      </c>
      <c r="S378" s="150" t="str">
        <f>IF(DJ378&lt;&gt;"",
    IF(INT('Drill Size Info'!$AA$19)=INT('Drill Size Info'!$AB$19),
        --(INT('Drill Size Info'!$AA$19) &amp; "." &amp; DJ378),
        IF(AND((--(INT('Drill Size Info'!$AA$19) &amp; "." &amp; DJ378)&gt;=--('Drill Size Info'!$AA$19)), (--(INT('Drill Size Info'!$AA$19) &amp; "." &amp; DJ378)&lt;=--('Drill Size Info'!$AB$19))),
            --(INT('Drill Size Info'!$AA$19) &amp; "." &amp; DJ378),
            --(INT('Drill Size Info'!$AB$19) &amp; "." &amp; DJ378)
        )
    ),
    IF(DH378&lt;&gt;"",
        IF(INT('Drill Size Info'!$AA$19)=INT('Drill Size Info'!$AB$19),
            --(INT('Drill Size Info'!$AA$19) &amp; "." &amp; RIGHT(DH378,3)),
            IF(AND((--(INT('Drill Size Info'!$AA$19) &amp; "." &amp; RIGHT(DH378,3))&gt;=--('Drill Size Info'!$AA$19)), (--(INT('Drill Size Info'!$AA$19) &amp; "." &amp; RIGHT(DH378,3))&lt;=--('Drill Size Info'!$AB$19))),
                --(INT('Drill Size Info'!$AA$19) &amp; "." &amp; RIGHT(DH378,3)),
                --(INT('Drill Size Info'!$AB$19) &amp; "." &amp; RIGHT(DH378,3))
            )
        ),
        "N/A"
    )
)</f>
        <v>N/A</v>
      </c>
      <c r="T378" s="150" t="str">
        <f>IF(DL378&lt;&gt;"",
    IF(INT('Drill Size Info'!$AA$19)=INT('Drill Size Info'!$AB$15),
        --(INT('Drill Size Info'!$AA$15) &amp; "." &amp; DL378),
        IF(AND((--(INT('Drill Size Info'!$AA$15) &amp; "." &amp; DL378)&gt;=--('Drill Size Info'!$AA$15)), (--(INT('Drill Size Info'!$AA$15) &amp; "." &amp; DL378)&lt;=--('Drill Size Info'!$AB$15))),
            --(INT('Drill Size Info'!$AA$15) &amp; "." &amp; DL378),
            --(INT('Drill Size Info'!$AB$15) &amp; "." &amp; DL378)
        )
    ),
    IF(DK378&lt;&gt;"",
        IF(INT('Drill Size Info'!$AA$15)=INT('Drill Size Info'!$AB$15),
            --(INT('Drill Size Info'!$AA$15) &amp; "." &amp; LEFT(DK378,3)),
            IF(AND((--(INT('Drill Size Info'!$AA$15) &amp; "." &amp; LEFT(DK378,3))&gt;=--('Drill Size Info'!$AA$15)), (--(INT('Drill Size Info'!$AA$15) &amp; "." &amp; LEFT(DK378,3))&lt;=--('Drill Size Info'!$AB$15))),
                --(INT('Drill Size Info'!$AA$15) &amp; "." &amp; LEFT(DK378,3)),
                --(INT('Drill Size Info'!$AB$15) &amp; "." &amp; LEFT(DK378,3))
            )
        ),
        "OK"
    )
)</f>
        <v>OK</v>
      </c>
      <c r="U378" s="150" t="str">
        <f>IF(DM378&lt;&gt;"",
    IF(INT('Drill Size Info'!$AA$19)=INT('Drill Size Info'!$AB$15),
        --(INT('Drill Size Info'!$AA$15) &amp; "." &amp; DM378),
        IF(AND((--(INT('Drill Size Info'!$AA$15) &amp; "." &amp; DM378)&gt;=--('Drill Size Info'!$AA$15)), (--(INT('Drill Size Info'!$AA$15) &amp; "." &amp; DM378)&lt;=--('Drill Size Info'!$AB$15))),
            --(INT('Drill Size Info'!$AA$15) &amp; "." &amp; DM378),
            --(INT('Drill Size Info'!$AB$15) &amp; "." &amp; DM378)
        )
    ),
    IF(DK378&lt;&gt;"",
        IF(INT('Drill Size Info'!$AA$15)=INT('Drill Size Info'!$AB$15),
            --(INT('Drill Size Info'!$AA$15) &amp; "." &amp; RIGHT(DK378,3)),
            IF(AND((--(INT('Drill Size Info'!$AA$15) &amp; "." &amp; RIGHT(DK378,3))&gt;=--('Drill Size Info'!$AA$15)), (--(INT('Drill Size Info'!$AA$15) &amp; "." &amp; RIGHT(DK378,3))&lt;=--('Drill Size Info'!$AB$15))),
                --(INT('Drill Size Info'!$AA$15) &amp; "." &amp; RIGHT(DK378,3)),
                --(INT('Drill Size Info'!$AB$15) &amp; "." &amp; RIGHT(DK378,3))
            )
        ),
        "N/A"
    )
)</f>
        <v>N/A</v>
      </c>
      <c r="V378" s="161"/>
      <c r="W378" s="161"/>
      <c r="X378" s="161"/>
      <c r="Y378" s="161"/>
      <c r="Z378" s="161"/>
      <c r="AA378" s="162"/>
      <c r="AB378" s="162"/>
      <c r="AC378" s="162"/>
      <c r="AD378" s="162"/>
      <c r="AE378" s="162"/>
      <c r="AF378" s="162"/>
      <c r="AG378" s="162"/>
      <c r="AH378" s="162"/>
      <c r="AI378" s="162"/>
      <c r="AJ378" s="162"/>
      <c r="AK378" s="162"/>
      <c r="AL378" s="162"/>
      <c r="AM378" s="162"/>
      <c r="AN378" s="162"/>
      <c r="AO378" s="162"/>
      <c r="AP378" s="162"/>
      <c r="AQ378" s="162"/>
      <c r="AR378" s="162"/>
      <c r="AS378" s="162"/>
      <c r="AT378" s="162"/>
      <c r="AU378" s="162"/>
      <c r="AV378" s="162"/>
      <c r="AW378" s="162"/>
      <c r="AX378" s="162"/>
      <c r="AY378" s="162"/>
      <c r="AZ378" s="162"/>
      <c r="BA378" s="162"/>
      <c r="BB378" s="163"/>
      <c r="BC378" s="163"/>
      <c r="BD378" s="163"/>
      <c r="BE378" s="164"/>
      <c r="BF378" s="165"/>
      <c r="BG378" s="162"/>
      <c r="BH378" s="162"/>
      <c r="BI378" s="164"/>
      <c r="BJ378" s="38"/>
      <c r="BK378" s="38"/>
      <c r="BL378" s="38"/>
      <c r="BM378" s="38"/>
      <c r="BN378" s="38"/>
      <c r="BO378" s="38"/>
      <c r="BP378" s="117" t="str">
        <f t="shared" si="239"/>
        <v/>
      </c>
      <c r="BQ378" s="38"/>
      <c r="BR378" s="38"/>
      <c r="BS378" s="38"/>
      <c r="BT378" s="38"/>
      <c r="BV378" s="17">
        <f t="shared" si="233"/>
        <v>0</v>
      </c>
      <c r="BW378" s="17">
        <f t="shared" si="234"/>
        <v>0</v>
      </c>
      <c r="BX378" s="17">
        <f t="shared" si="235"/>
        <v>0</v>
      </c>
      <c r="BY378" s="17">
        <f t="shared" si="236"/>
        <v>0</v>
      </c>
      <c r="BZ378" s="17">
        <f t="shared" si="237"/>
        <v>0</v>
      </c>
      <c r="CA378" s="17">
        <f t="shared" si="238"/>
        <v>0</v>
      </c>
      <c r="CB378" s="17">
        <f t="shared" si="240"/>
        <v>0</v>
      </c>
      <c r="CC378" s="17">
        <f t="shared" si="241"/>
        <v>0</v>
      </c>
      <c r="CD378" s="17">
        <f t="shared" si="242"/>
        <v>0</v>
      </c>
      <c r="CE378" s="17">
        <f t="shared" si="243"/>
        <v>0</v>
      </c>
      <c r="CF378" s="17">
        <f t="shared" si="244"/>
        <v>0</v>
      </c>
      <c r="CG378" s="17">
        <f t="shared" si="245"/>
        <v>0</v>
      </c>
      <c r="CH378" s="17">
        <f t="shared" si="246"/>
        <v>0</v>
      </c>
      <c r="CI378" s="17">
        <f t="shared" si="247"/>
        <v>0</v>
      </c>
      <c r="CJ378" s="17">
        <f t="shared" si="248"/>
        <v>0</v>
      </c>
      <c r="CK378" s="17">
        <f t="shared" si="249"/>
        <v>0</v>
      </c>
      <c r="CL378" s="17">
        <f t="shared" si="250"/>
        <v>0</v>
      </c>
      <c r="CM378" s="17">
        <f t="shared" si="251"/>
        <v>0</v>
      </c>
      <c r="CN378" s="17">
        <f t="shared" si="252"/>
        <v>0</v>
      </c>
      <c r="CO378" s="17">
        <f t="shared" si="253"/>
        <v>0</v>
      </c>
      <c r="CP378" s="17">
        <f t="shared" si="254"/>
        <v>0</v>
      </c>
      <c r="CQ378" s="17">
        <f t="shared" si="255"/>
        <v>0</v>
      </c>
      <c r="CR378" s="17">
        <f t="shared" si="256"/>
        <v>0</v>
      </c>
      <c r="CS378" s="17">
        <f t="shared" si="257"/>
        <v>0</v>
      </c>
      <c r="CT378" s="17">
        <f t="shared" si="258"/>
        <v>0</v>
      </c>
      <c r="CU378" s="17">
        <f t="shared" si="259"/>
        <v>0</v>
      </c>
      <c r="CV378" s="17">
        <f t="shared" si="260"/>
        <v>0</v>
      </c>
      <c r="CW378" s="17">
        <f t="shared" si="261"/>
        <v>0</v>
      </c>
      <c r="CX378" s="17">
        <f t="shared" si="262"/>
        <v>0</v>
      </c>
      <c r="CY378" s="17">
        <f t="shared" si="263"/>
        <v>0</v>
      </c>
      <c r="CZ378" s="17">
        <f t="shared" si="264"/>
        <v>0</v>
      </c>
      <c r="DA378" s="17">
        <f t="shared" si="265"/>
        <v>0</v>
      </c>
      <c r="DB378" s="17">
        <f t="shared" si="266"/>
        <v>0</v>
      </c>
      <c r="DC378" s="17">
        <f t="shared" si="267"/>
        <v>0</v>
      </c>
      <c r="DD378" s="17">
        <f t="shared" si="268"/>
        <v>0</v>
      </c>
      <c r="DE378" s="17">
        <f t="shared" si="269"/>
        <v>0</v>
      </c>
      <c r="DF378" s="17">
        <f t="shared" si="270"/>
        <v>0</v>
      </c>
      <c r="DG378" s="17">
        <f t="shared" si="271"/>
        <v>0</v>
      </c>
    </row>
    <row r="379" spans="2:111" ht="15" customHeight="1" x14ac:dyDescent="0.2">
      <c r="B379" s="156">
        <v>371</v>
      </c>
      <c r="C379" s="157" t="str">
        <f t="shared" si="272"/>
        <v/>
      </c>
      <c r="D379" s="158" t="str">
        <f t="shared" si="232"/>
        <v>OK</v>
      </c>
      <c r="E379" s="159" t="e">
        <f>VLOOKUP('DATA SHEET'!$B$9,'Drill Size Info'!$T$2:$U$8,2,FALSE)</f>
        <v>#N/A</v>
      </c>
      <c r="F379" s="159" t="str">
        <f t="shared" si="273"/>
        <v/>
      </c>
      <c r="G379" s="91">
        <f t="shared" si="274"/>
        <v>0</v>
      </c>
      <c r="H379" s="160" t="s">
        <v>175</v>
      </c>
      <c r="I379" s="160" t="s">
        <v>175</v>
      </c>
      <c r="J379" s="160" t="str">
        <f>IF('DATA SHEET'!$B$10="NC-50","N/A","OK")</f>
        <v>OK</v>
      </c>
      <c r="K379" s="160" t="str">
        <f>IF('DATA SHEET'!$B$10="NC-50","N/A","OK")</f>
        <v>OK</v>
      </c>
      <c r="L379" s="160" t="str">
        <f t="shared" si="275"/>
        <v>OK</v>
      </c>
      <c r="M379" s="160" t="str">
        <f t="shared" si="276"/>
        <v>OK</v>
      </c>
      <c r="N379" s="160"/>
      <c r="O379" s="160"/>
      <c r="P379" s="160"/>
      <c r="Q379" s="160"/>
      <c r="R379" s="92" t="str">
        <f>IF(DI379&lt;&gt;"",
    IF(INT('Drill Size Info'!$AA$19)=INT('Drill Size Info'!$AB$19),
        --(INT('Drill Size Info'!$AA$19) &amp; "." &amp; DI379),
        IF(AND((--(INT('Drill Size Info'!$AA$19) &amp; "." &amp; DI379)&gt;=--('Drill Size Info'!$AA$19)), (--(INT('Drill Size Info'!$AA$19) &amp; "." &amp; DI379)&lt;=--('Drill Size Info'!$AB$19))),
            --(INT('Drill Size Info'!$AA$19) &amp; "." &amp; DI379),
            --(INT('Drill Size Info'!$AB$19) &amp; "." &amp; DI379)
        )
    ),
    IF(DH379&lt;&gt;"",
        IF(INT('Drill Size Info'!$AA$19)=INT('Drill Size Info'!$AB$19),
            --(INT('Drill Size Info'!$AA$19) &amp; "." &amp; LEFT(DH379,3)),
            IF(AND((--(INT('Drill Size Info'!$AA$19) &amp; "." &amp; LEFT(DH379,3))&gt;=--('Drill Size Info'!$AA$19)), (--(INT('Drill Size Info'!$AA$19) &amp; "." &amp; LEFT(DH379,3))&lt;=--('Drill Size Info'!$AB$19))),
                --(INT('Drill Size Info'!$AA$19) &amp; "." &amp; LEFT(DH379,3)),
                --(INT('Drill Size Info'!$AB$19) &amp; "." &amp; LEFT(DH379,3))
            )
        ),
        "OK"
    )
)</f>
        <v>OK</v>
      </c>
      <c r="S379" s="150" t="str">
        <f>IF(DJ379&lt;&gt;"",
    IF(INT('Drill Size Info'!$AA$19)=INT('Drill Size Info'!$AB$19),
        --(INT('Drill Size Info'!$AA$19) &amp; "." &amp; DJ379),
        IF(AND((--(INT('Drill Size Info'!$AA$19) &amp; "." &amp; DJ379)&gt;=--('Drill Size Info'!$AA$19)), (--(INT('Drill Size Info'!$AA$19) &amp; "." &amp; DJ379)&lt;=--('Drill Size Info'!$AB$19))),
            --(INT('Drill Size Info'!$AA$19) &amp; "." &amp; DJ379),
            --(INT('Drill Size Info'!$AB$19) &amp; "." &amp; DJ379)
        )
    ),
    IF(DH379&lt;&gt;"",
        IF(INT('Drill Size Info'!$AA$19)=INT('Drill Size Info'!$AB$19),
            --(INT('Drill Size Info'!$AA$19) &amp; "." &amp; RIGHT(DH379,3)),
            IF(AND((--(INT('Drill Size Info'!$AA$19) &amp; "." &amp; RIGHT(DH379,3))&gt;=--('Drill Size Info'!$AA$19)), (--(INT('Drill Size Info'!$AA$19) &amp; "." &amp; RIGHT(DH379,3))&lt;=--('Drill Size Info'!$AB$19))),
                --(INT('Drill Size Info'!$AA$19) &amp; "." &amp; RIGHT(DH379,3)),
                --(INT('Drill Size Info'!$AB$19) &amp; "." &amp; RIGHT(DH379,3))
            )
        ),
        "N/A"
    )
)</f>
        <v>N/A</v>
      </c>
      <c r="T379" s="150" t="str">
        <f>IF(DL379&lt;&gt;"",
    IF(INT('Drill Size Info'!$AA$19)=INT('Drill Size Info'!$AB$15),
        --(INT('Drill Size Info'!$AA$15) &amp; "." &amp; DL379),
        IF(AND((--(INT('Drill Size Info'!$AA$15) &amp; "." &amp; DL379)&gt;=--('Drill Size Info'!$AA$15)), (--(INT('Drill Size Info'!$AA$15) &amp; "." &amp; DL379)&lt;=--('Drill Size Info'!$AB$15))),
            --(INT('Drill Size Info'!$AA$15) &amp; "." &amp; DL379),
            --(INT('Drill Size Info'!$AB$15) &amp; "." &amp; DL379)
        )
    ),
    IF(DK379&lt;&gt;"",
        IF(INT('Drill Size Info'!$AA$15)=INT('Drill Size Info'!$AB$15),
            --(INT('Drill Size Info'!$AA$15) &amp; "." &amp; LEFT(DK379,3)),
            IF(AND((--(INT('Drill Size Info'!$AA$15) &amp; "." &amp; LEFT(DK379,3))&gt;=--('Drill Size Info'!$AA$15)), (--(INT('Drill Size Info'!$AA$15) &amp; "." &amp; LEFT(DK379,3))&lt;=--('Drill Size Info'!$AB$15))),
                --(INT('Drill Size Info'!$AA$15) &amp; "." &amp; LEFT(DK379,3)),
                --(INT('Drill Size Info'!$AB$15) &amp; "." &amp; LEFT(DK379,3))
            )
        ),
        "OK"
    )
)</f>
        <v>OK</v>
      </c>
      <c r="U379" s="150" t="str">
        <f>IF(DM379&lt;&gt;"",
    IF(INT('Drill Size Info'!$AA$19)=INT('Drill Size Info'!$AB$15),
        --(INT('Drill Size Info'!$AA$15) &amp; "." &amp; DM379),
        IF(AND((--(INT('Drill Size Info'!$AA$15) &amp; "." &amp; DM379)&gt;=--('Drill Size Info'!$AA$15)), (--(INT('Drill Size Info'!$AA$15) &amp; "." &amp; DM379)&lt;=--('Drill Size Info'!$AB$15))),
            --(INT('Drill Size Info'!$AA$15) &amp; "." &amp; DM379),
            --(INT('Drill Size Info'!$AB$15) &amp; "." &amp; DM379)
        )
    ),
    IF(DK379&lt;&gt;"",
        IF(INT('Drill Size Info'!$AA$15)=INT('Drill Size Info'!$AB$15),
            --(INT('Drill Size Info'!$AA$15) &amp; "." &amp; RIGHT(DK379,3)),
            IF(AND((--(INT('Drill Size Info'!$AA$15) &amp; "." &amp; RIGHT(DK379,3))&gt;=--('Drill Size Info'!$AA$15)), (--(INT('Drill Size Info'!$AA$15) &amp; "." &amp; RIGHT(DK379,3))&lt;=--('Drill Size Info'!$AB$15))),
                --(INT('Drill Size Info'!$AA$15) &amp; "." &amp; RIGHT(DK379,3)),
                --(INT('Drill Size Info'!$AB$15) &amp; "." &amp; RIGHT(DK379,3))
            )
        ),
        "N/A"
    )
)</f>
        <v>N/A</v>
      </c>
      <c r="V379" s="161"/>
      <c r="W379" s="161"/>
      <c r="X379" s="161"/>
      <c r="Y379" s="161"/>
      <c r="Z379" s="161"/>
      <c r="AA379" s="162"/>
      <c r="AB379" s="162"/>
      <c r="AC379" s="162"/>
      <c r="AD379" s="162"/>
      <c r="AE379" s="162"/>
      <c r="AF379" s="162"/>
      <c r="AG379" s="162"/>
      <c r="AH379" s="162"/>
      <c r="AI379" s="162"/>
      <c r="AJ379" s="162"/>
      <c r="AK379" s="162"/>
      <c r="AL379" s="162"/>
      <c r="AM379" s="162"/>
      <c r="AN379" s="162"/>
      <c r="AO379" s="162"/>
      <c r="AP379" s="162"/>
      <c r="AQ379" s="162"/>
      <c r="AR379" s="162"/>
      <c r="AS379" s="162"/>
      <c r="AT379" s="162"/>
      <c r="AU379" s="162"/>
      <c r="AV379" s="162"/>
      <c r="AW379" s="162"/>
      <c r="AX379" s="162"/>
      <c r="AY379" s="162"/>
      <c r="AZ379" s="162"/>
      <c r="BA379" s="162"/>
      <c r="BB379" s="163"/>
      <c r="BC379" s="163"/>
      <c r="BD379" s="163"/>
      <c r="BE379" s="164"/>
      <c r="BF379" s="165"/>
      <c r="BG379" s="162"/>
      <c r="BH379" s="162"/>
      <c r="BI379" s="164"/>
      <c r="BJ379" s="38"/>
      <c r="BK379" s="38"/>
      <c r="BL379" s="38"/>
      <c r="BM379" s="38"/>
      <c r="BN379" s="38"/>
      <c r="BO379" s="38"/>
      <c r="BP379" s="117" t="str">
        <f t="shared" si="239"/>
        <v/>
      </c>
      <c r="BQ379" s="38"/>
      <c r="BR379" s="38"/>
      <c r="BS379" s="38"/>
      <c r="BT379" s="38"/>
      <c r="BV379" s="17">
        <f t="shared" si="233"/>
        <v>0</v>
      </c>
      <c r="BW379" s="17">
        <f t="shared" si="234"/>
        <v>0</v>
      </c>
      <c r="BX379" s="17">
        <f t="shared" si="235"/>
        <v>0</v>
      </c>
      <c r="BY379" s="17">
        <f t="shared" si="236"/>
        <v>0</v>
      </c>
      <c r="BZ379" s="17">
        <f t="shared" si="237"/>
        <v>0</v>
      </c>
      <c r="CA379" s="17">
        <f t="shared" si="238"/>
        <v>0</v>
      </c>
      <c r="CB379" s="17">
        <f t="shared" si="240"/>
        <v>0</v>
      </c>
      <c r="CC379" s="17">
        <f t="shared" si="241"/>
        <v>0</v>
      </c>
      <c r="CD379" s="17">
        <f t="shared" si="242"/>
        <v>0</v>
      </c>
      <c r="CE379" s="17">
        <f t="shared" si="243"/>
        <v>0</v>
      </c>
      <c r="CF379" s="17">
        <f t="shared" si="244"/>
        <v>0</v>
      </c>
      <c r="CG379" s="17">
        <f t="shared" si="245"/>
        <v>0</v>
      </c>
      <c r="CH379" s="17">
        <f t="shared" si="246"/>
        <v>0</v>
      </c>
      <c r="CI379" s="17">
        <f t="shared" si="247"/>
        <v>0</v>
      </c>
      <c r="CJ379" s="17">
        <f t="shared" si="248"/>
        <v>0</v>
      </c>
      <c r="CK379" s="17">
        <f t="shared" si="249"/>
        <v>0</v>
      </c>
      <c r="CL379" s="17">
        <f t="shared" si="250"/>
        <v>0</v>
      </c>
      <c r="CM379" s="17">
        <f t="shared" si="251"/>
        <v>0</v>
      </c>
      <c r="CN379" s="17">
        <f t="shared" si="252"/>
        <v>0</v>
      </c>
      <c r="CO379" s="17">
        <f t="shared" si="253"/>
        <v>0</v>
      </c>
      <c r="CP379" s="17">
        <f t="shared" si="254"/>
        <v>0</v>
      </c>
      <c r="CQ379" s="17">
        <f t="shared" si="255"/>
        <v>0</v>
      </c>
      <c r="CR379" s="17">
        <f t="shared" si="256"/>
        <v>0</v>
      </c>
      <c r="CS379" s="17">
        <f t="shared" si="257"/>
        <v>0</v>
      </c>
      <c r="CT379" s="17">
        <f t="shared" si="258"/>
        <v>0</v>
      </c>
      <c r="CU379" s="17">
        <f t="shared" si="259"/>
        <v>0</v>
      </c>
      <c r="CV379" s="17">
        <f t="shared" si="260"/>
        <v>0</v>
      </c>
      <c r="CW379" s="17">
        <f t="shared" si="261"/>
        <v>0</v>
      </c>
      <c r="CX379" s="17">
        <f t="shared" si="262"/>
        <v>0</v>
      </c>
      <c r="CY379" s="17">
        <f t="shared" si="263"/>
        <v>0</v>
      </c>
      <c r="CZ379" s="17">
        <f t="shared" si="264"/>
        <v>0</v>
      </c>
      <c r="DA379" s="17">
        <f t="shared" si="265"/>
        <v>0</v>
      </c>
      <c r="DB379" s="17">
        <f t="shared" si="266"/>
        <v>0</v>
      </c>
      <c r="DC379" s="17">
        <f t="shared" si="267"/>
        <v>0</v>
      </c>
      <c r="DD379" s="17">
        <f t="shared" si="268"/>
        <v>0</v>
      </c>
      <c r="DE379" s="17">
        <f t="shared" si="269"/>
        <v>0</v>
      </c>
      <c r="DF379" s="17">
        <f t="shared" si="270"/>
        <v>0</v>
      </c>
      <c r="DG379" s="17">
        <f t="shared" si="271"/>
        <v>0</v>
      </c>
    </row>
    <row r="380" spans="2:111" ht="15" customHeight="1" x14ac:dyDescent="0.2">
      <c r="B380" s="156">
        <v>372</v>
      </c>
      <c r="C380" s="157" t="str">
        <f t="shared" si="272"/>
        <v/>
      </c>
      <c r="D380" s="158" t="str">
        <f t="shared" si="232"/>
        <v>OK</v>
      </c>
      <c r="E380" s="159" t="e">
        <f>VLOOKUP('DATA SHEET'!$B$9,'Drill Size Info'!$T$2:$U$8,2,FALSE)</f>
        <v>#N/A</v>
      </c>
      <c r="F380" s="159" t="str">
        <f t="shared" si="273"/>
        <v/>
      </c>
      <c r="G380" s="91">
        <f t="shared" si="274"/>
        <v>0</v>
      </c>
      <c r="H380" s="160" t="s">
        <v>175</v>
      </c>
      <c r="I380" s="160" t="s">
        <v>175</v>
      </c>
      <c r="J380" s="160" t="str">
        <f>IF('DATA SHEET'!$B$10="NC-50","N/A","OK")</f>
        <v>OK</v>
      </c>
      <c r="K380" s="160" t="str">
        <f>IF('DATA SHEET'!$B$10="NC-50","N/A","OK")</f>
        <v>OK</v>
      </c>
      <c r="L380" s="160" t="str">
        <f t="shared" si="275"/>
        <v>OK</v>
      </c>
      <c r="M380" s="160" t="str">
        <f t="shared" si="276"/>
        <v>OK</v>
      </c>
      <c r="N380" s="160"/>
      <c r="O380" s="160"/>
      <c r="P380" s="160"/>
      <c r="Q380" s="160"/>
      <c r="R380" s="92" t="str">
        <f>IF(DI380&lt;&gt;"",
    IF(INT('Drill Size Info'!$AA$19)=INT('Drill Size Info'!$AB$19),
        --(INT('Drill Size Info'!$AA$19) &amp; "." &amp; DI380),
        IF(AND((--(INT('Drill Size Info'!$AA$19) &amp; "." &amp; DI380)&gt;=--('Drill Size Info'!$AA$19)), (--(INT('Drill Size Info'!$AA$19) &amp; "." &amp; DI380)&lt;=--('Drill Size Info'!$AB$19))),
            --(INT('Drill Size Info'!$AA$19) &amp; "." &amp; DI380),
            --(INT('Drill Size Info'!$AB$19) &amp; "." &amp; DI380)
        )
    ),
    IF(DH380&lt;&gt;"",
        IF(INT('Drill Size Info'!$AA$19)=INT('Drill Size Info'!$AB$19),
            --(INT('Drill Size Info'!$AA$19) &amp; "." &amp; LEFT(DH380,3)),
            IF(AND((--(INT('Drill Size Info'!$AA$19) &amp; "." &amp; LEFT(DH380,3))&gt;=--('Drill Size Info'!$AA$19)), (--(INT('Drill Size Info'!$AA$19) &amp; "." &amp; LEFT(DH380,3))&lt;=--('Drill Size Info'!$AB$19))),
                --(INT('Drill Size Info'!$AA$19) &amp; "." &amp; LEFT(DH380,3)),
                --(INT('Drill Size Info'!$AB$19) &amp; "." &amp; LEFT(DH380,3))
            )
        ),
        "OK"
    )
)</f>
        <v>OK</v>
      </c>
      <c r="S380" s="150" t="str">
        <f>IF(DJ380&lt;&gt;"",
    IF(INT('Drill Size Info'!$AA$19)=INT('Drill Size Info'!$AB$19),
        --(INT('Drill Size Info'!$AA$19) &amp; "." &amp; DJ380),
        IF(AND((--(INT('Drill Size Info'!$AA$19) &amp; "." &amp; DJ380)&gt;=--('Drill Size Info'!$AA$19)), (--(INT('Drill Size Info'!$AA$19) &amp; "." &amp; DJ380)&lt;=--('Drill Size Info'!$AB$19))),
            --(INT('Drill Size Info'!$AA$19) &amp; "." &amp; DJ380),
            --(INT('Drill Size Info'!$AB$19) &amp; "." &amp; DJ380)
        )
    ),
    IF(DH380&lt;&gt;"",
        IF(INT('Drill Size Info'!$AA$19)=INT('Drill Size Info'!$AB$19),
            --(INT('Drill Size Info'!$AA$19) &amp; "." &amp; RIGHT(DH380,3)),
            IF(AND((--(INT('Drill Size Info'!$AA$19) &amp; "." &amp; RIGHT(DH380,3))&gt;=--('Drill Size Info'!$AA$19)), (--(INT('Drill Size Info'!$AA$19) &amp; "." &amp; RIGHT(DH380,3))&lt;=--('Drill Size Info'!$AB$19))),
                --(INT('Drill Size Info'!$AA$19) &amp; "." &amp; RIGHT(DH380,3)),
                --(INT('Drill Size Info'!$AB$19) &amp; "." &amp; RIGHT(DH380,3))
            )
        ),
        "N/A"
    )
)</f>
        <v>N/A</v>
      </c>
      <c r="T380" s="150" t="str">
        <f>IF(DL380&lt;&gt;"",
    IF(INT('Drill Size Info'!$AA$19)=INT('Drill Size Info'!$AB$15),
        --(INT('Drill Size Info'!$AA$15) &amp; "." &amp; DL380),
        IF(AND((--(INT('Drill Size Info'!$AA$15) &amp; "." &amp; DL380)&gt;=--('Drill Size Info'!$AA$15)), (--(INT('Drill Size Info'!$AA$15) &amp; "." &amp; DL380)&lt;=--('Drill Size Info'!$AB$15))),
            --(INT('Drill Size Info'!$AA$15) &amp; "." &amp; DL380),
            --(INT('Drill Size Info'!$AB$15) &amp; "." &amp; DL380)
        )
    ),
    IF(DK380&lt;&gt;"",
        IF(INT('Drill Size Info'!$AA$15)=INT('Drill Size Info'!$AB$15),
            --(INT('Drill Size Info'!$AA$15) &amp; "." &amp; LEFT(DK380,3)),
            IF(AND((--(INT('Drill Size Info'!$AA$15) &amp; "." &amp; LEFT(DK380,3))&gt;=--('Drill Size Info'!$AA$15)), (--(INT('Drill Size Info'!$AA$15) &amp; "." &amp; LEFT(DK380,3))&lt;=--('Drill Size Info'!$AB$15))),
                --(INT('Drill Size Info'!$AA$15) &amp; "." &amp; LEFT(DK380,3)),
                --(INT('Drill Size Info'!$AB$15) &amp; "." &amp; LEFT(DK380,3))
            )
        ),
        "OK"
    )
)</f>
        <v>OK</v>
      </c>
      <c r="U380" s="150" t="str">
        <f>IF(DM380&lt;&gt;"",
    IF(INT('Drill Size Info'!$AA$19)=INT('Drill Size Info'!$AB$15),
        --(INT('Drill Size Info'!$AA$15) &amp; "." &amp; DM380),
        IF(AND((--(INT('Drill Size Info'!$AA$15) &amp; "." &amp; DM380)&gt;=--('Drill Size Info'!$AA$15)), (--(INT('Drill Size Info'!$AA$15) &amp; "." &amp; DM380)&lt;=--('Drill Size Info'!$AB$15))),
            --(INT('Drill Size Info'!$AA$15) &amp; "." &amp; DM380),
            --(INT('Drill Size Info'!$AB$15) &amp; "." &amp; DM380)
        )
    ),
    IF(DK380&lt;&gt;"",
        IF(INT('Drill Size Info'!$AA$15)=INT('Drill Size Info'!$AB$15),
            --(INT('Drill Size Info'!$AA$15) &amp; "." &amp; RIGHT(DK380,3)),
            IF(AND((--(INT('Drill Size Info'!$AA$15) &amp; "." &amp; RIGHT(DK380,3))&gt;=--('Drill Size Info'!$AA$15)), (--(INT('Drill Size Info'!$AA$15) &amp; "." &amp; RIGHT(DK380,3))&lt;=--('Drill Size Info'!$AB$15))),
                --(INT('Drill Size Info'!$AA$15) &amp; "." &amp; RIGHT(DK380,3)),
                --(INT('Drill Size Info'!$AB$15) &amp; "." &amp; RIGHT(DK380,3))
            )
        ),
        "N/A"
    )
)</f>
        <v>N/A</v>
      </c>
      <c r="V380" s="161"/>
      <c r="W380" s="161"/>
      <c r="X380" s="161"/>
      <c r="Y380" s="161"/>
      <c r="Z380" s="161"/>
      <c r="AA380" s="162"/>
      <c r="AB380" s="162"/>
      <c r="AC380" s="162"/>
      <c r="AD380" s="162"/>
      <c r="AE380" s="162"/>
      <c r="AF380" s="162"/>
      <c r="AG380" s="162"/>
      <c r="AH380" s="162"/>
      <c r="AI380" s="162"/>
      <c r="AJ380" s="162"/>
      <c r="AK380" s="162"/>
      <c r="AL380" s="162"/>
      <c r="AM380" s="162"/>
      <c r="AN380" s="162"/>
      <c r="AO380" s="162"/>
      <c r="AP380" s="162"/>
      <c r="AQ380" s="162"/>
      <c r="AR380" s="162"/>
      <c r="AS380" s="162"/>
      <c r="AT380" s="162"/>
      <c r="AU380" s="162"/>
      <c r="AV380" s="162"/>
      <c r="AW380" s="162"/>
      <c r="AX380" s="162"/>
      <c r="AY380" s="162"/>
      <c r="AZ380" s="162"/>
      <c r="BA380" s="162"/>
      <c r="BB380" s="163"/>
      <c r="BC380" s="163"/>
      <c r="BD380" s="163"/>
      <c r="BE380" s="164"/>
      <c r="BF380" s="165"/>
      <c r="BG380" s="162"/>
      <c r="BH380" s="162"/>
      <c r="BI380" s="164"/>
      <c r="BJ380" s="38"/>
      <c r="BK380" s="38"/>
      <c r="BL380" s="38"/>
      <c r="BM380" s="38"/>
      <c r="BN380" s="38"/>
      <c r="BO380" s="38"/>
      <c r="BP380" s="117" t="str">
        <f t="shared" si="239"/>
        <v/>
      </c>
      <c r="BQ380" s="38"/>
      <c r="BR380" s="38"/>
      <c r="BS380" s="38"/>
      <c r="BT380" s="38"/>
      <c r="BV380" s="17">
        <f t="shared" si="233"/>
        <v>0</v>
      </c>
      <c r="BW380" s="17">
        <f t="shared" si="234"/>
        <v>0</v>
      </c>
      <c r="BX380" s="17">
        <f t="shared" si="235"/>
        <v>0</v>
      </c>
      <c r="BY380" s="17">
        <f t="shared" si="236"/>
        <v>0</v>
      </c>
      <c r="BZ380" s="17">
        <f t="shared" si="237"/>
        <v>0</v>
      </c>
      <c r="CA380" s="17">
        <f t="shared" si="238"/>
        <v>0</v>
      </c>
      <c r="CB380" s="17">
        <f t="shared" si="240"/>
        <v>0</v>
      </c>
      <c r="CC380" s="17">
        <f t="shared" si="241"/>
        <v>0</v>
      </c>
      <c r="CD380" s="17">
        <f t="shared" si="242"/>
        <v>0</v>
      </c>
      <c r="CE380" s="17">
        <f t="shared" si="243"/>
        <v>0</v>
      </c>
      <c r="CF380" s="17">
        <f t="shared" si="244"/>
        <v>0</v>
      </c>
      <c r="CG380" s="17">
        <f t="shared" si="245"/>
        <v>0</v>
      </c>
      <c r="CH380" s="17">
        <f t="shared" si="246"/>
        <v>0</v>
      </c>
      <c r="CI380" s="17">
        <f t="shared" si="247"/>
        <v>0</v>
      </c>
      <c r="CJ380" s="17">
        <f t="shared" si="248"/>
        <v>0</v>
      </c>
      <c r="CK380" s="17">
        <f t="shared" si="249"/>
        <v>0</v>
      </c>
      <c r="CL380" s="17">
        <f t="shared" si="250"/>
        <v>0</v>
      </c>
      <c r="CM380" s="17">
        <f t="shared" si="251"/>
        <v>0</v>
      </c>
      <c r="CN380" s="17">
        <f t="shared" si="252"/>
        <v>0</v>
      </c>
      <c r="CO380" s="17">
        <f t="shared" si="253"/>
        <v>0</v>
      </c>
      <c r="CP380" s="17">
        <f t="shared" si="254"/>
        <v>0</v>
      </c>
      <c r="CQ380" s="17">
        <f t="shared" si="255"/>
        <v>0</v>
      </c>
      <c r="CR380" s="17">
        <f t="shared" si="256"/>
        <v>0</v>
      </c>
      <c r="CS380" s="17">
        <f t="shared" si="257"/>
        <v>0</v>
      </c>
      <c r="CT380" s="17">
        <f t="shared" si="258"/>
        <v>0</v>
      </c>
      <c r="CU380" s="17">
        <f t="shared" si="259"/>
        <v>0</v>
      </c>
      <c r="CV380" s="17">
        <f t="shared" si="260"/>
        <v>0</v>
      </c>
      <c r="CW380" s="17">
        <f t="shared" si="261"/>
        <v>0</v>
      </c>
      <c r="CX380" s="17">
        <f t="shared" si="262"/>
        <v>0</v>
      </c>
      <c r="CY380" s="17">
        <f t="shared" si="263"/>
        <v>0</v>
      </c>
      <c r="CZ380" s="17">
        <f t="shared" si="264"/>
        <v>0</v>
      </c>
      <c r="DA380" s="17">
        <f t="shared" si="265"/>
        <v>0</v>
      </c>
      <c r="DB380" s="17">
        <f t="shared" si="266"/>
        <v>0</v>
      </c>
      <c r="DC380" s="17">
        <f t="shared" si="267"/>
        <v>0</v>
      </c>
      <c r="DD380" s="17">
        <f t="shared" si="268"/>
        <v>0</v>
      </c>
      <c r="DE380" s="17">
        <f t="shared" si="269"/>
        <v>0</v>
      </c>
      <c r="DF380" s="17">
        <f t="shared" si="270"/>
        <v>0</v>
      </c>
      <c r="DG380" s="17">
        <f t="shared" si="271"/>
        <v>0</v>
      </c>
    </row>
    <row r="381" spans="2:111" ht="15" customHeight="1" x14ac:dyDescent="0.2">
      <c r="B381" s="156">
        <v>373</v>
      </c>
      <c r="C381" s="157" t="str">
        <f t="shared" si="272"/>
        <v/>
      </c>
      <c r="D381" s="158" t="str">
        <f t="shared" si="232"/>
        <v>OK</v>
      </c>
      <c r="E381" s="159" t="e">
        <f>VLOOKUP('DATA SHEET'!$B$9,'Drill Size Info'!$T$2:$U$8,2,FALSE)</f>
        <v>#N/A</v>
      </c>
      <c r="F381" s="159" t="str">
        <f t="shared" si="273"/>
        <v/>
      </c>
      <c r="G381" s="91">
        <f t="shared" si="274"/>
        <v>0</v>
      </c>
      <c r="H381" s="160" t="s">
        <v>175</v>
      </c>
      <c r="I381" s="160" t="s">
        <v>175</v>
      </c>
      <c r="J381" s="160" t="str">
        <f>IF('DATA SHEET'!$B$10="NC-50","N/A","OK")</f>
        <v>OK</v>
      </c>
      <c r="K381" s="160" t="str">
        <f>IF('DATA SHEET'!$B$10="NC-50","N/A","OK")</f>
        <v>OK</v>
      </c>
      <c r="L381" s="160" t="str">
        <f t="shared" si="275"/>
        <v>OK</v>
      </c>
      <c r="M381" s="160" t="str">
        <f t="shared" si="276"/>
        <v>OK</v>
      </c>
      <c r="N381" s="160"/>
      <c r="O381" s="160"/>
      <c r="P381" s="160"/>
      <c r="Q381" s="160"/>
      <c r="R381" s="92" t="str">
        <f>IF(DI381&lt;&gt;"",
    IF(INT('Drill Size Info'!$AA$19)=INT('Drill Size Info'!$AB$19),
        --(INT('Drill Size Info'!$AA$19) &amp; "." &amp; DI381),
        IF(AND((--(INT('Drill Size Info'!$AA$19) &amp; "." &amp; DI381)&gt;=--('Drill Size Info'!$AA$19)), (--(INT('Drill Size Info'!$AA$19) &amp; "." &amp; DI381)&lt;=--('Drill Size Info'!$AB$19))),
            --(INT('Drill Size Info'!$AA$19) &amp; "." &amp; DI381),
            --(INT('Drill Size Info'!$AB$19) &amp; "." &amp; DI381)
        )
    ),
    IF(DH381&lt;&gt;"",
        IF(INT('Drill Size Info'!$AA$19)=INT('Drill Size Info'!$AB$19),
            --(INT('Drill Size Info'!$AA$19) &amp; "." &amp; LEFT(DH381,3)),
            IF(AND((--(INT('Drill Size Info'!$AA$19) &amp; "." &amp; LEFT(DH381,3))&gt;=--('Drill Size Info'!$AA$19)), (--(INT('Drill Size Info'!$AA$19) &amp; "." &amp; LEFT(DH381,3))&lt;=--('Drill Size Info'!$AB$19))),
                --(INT('Drill Size Info'!$AA$19) &amp; "." &amp; LEFT(DH381,3)),
                --(INT('Drill Size Info'!$AB$19) &amp; "." &amp; LEFT(DH381,3))
            )
        ),
        "OK"
    )
)</f>
        <v>OK</v>
      </c>
      <c r="S381" s="150" t="str">
        <f>IF(DJ381&lt;&gt;"",
    IF(INT('Drill Size Info'!$AA$19)=INT('Drill Size Info'!$AB$19),
        --(INT('Drill Size Info'!$AA$19) &amp; "." &amp; DJ381),
        IF(AND((--(INT('Drill Size Info'!$AA$19) &amp; "." &amp; DJ381)&gt;=--('Drill Size Info'!$AA$19)), (--(INT('Drill Size Info'!$AA$19) &amp; "." &amp; DJ381)&lt;=--('Drill Size Info'!$AB$19))),
            --(INT('Drill Size Info'!$AA$19) &amp; "." &amp; DJ381),
            --(INT('Drill Size Info'!$AB$19) &amp; "." &amp; DJ381)
        )
    ),
    IF(DH381&lt;&gt;"",
        IF(INT('Drill Size Info'!$AA$19)=INT('Drill Size Info'!$AB$19),
            --(INT('Drill Size Info'!$AA$19) &amp; "." &amp; RIGHT(DH381,3)),
            IF(AND((--(INT('Drill Size Info'!$AA$19) &amp; "." &amp; RIGHT(DH381,3))&gt;=--('Drill Size Info'!$AA$19)), (--(INT('Drill Size Info'!$AA$19) &amp; "." &amp; RIGHT(DH381,3))&lt;=--('Drill Size Info'!$AB$19))),
                --(INT('Drill Size Info'!$AA$19) &amp; "." &amp; RIGHT(DH381,3)),
                --(INT('Drill Size Info'!$AB$19) &amp; "." &amp; RIGHT(DH381,3))
            )
        ),
        "N/A"
    )
)</f>
        <v>N/A</v>
      </c>
      <c r="T381" s="150" t="str">
        <f>IF(DL381&lt;&gt;"",
    IF(INT('Drill Size Info'!$AA$19)=INT('Drill Size Info'!$AB$15),
        --(INT('Drill Size Info'!$AA$15) &amp; "." &amp; DL381),
        IF(AND((--(INT('Drill Size Info'!$AA$15) &amp; "." &amp; DL381)&gt;=--('Drill Size Info'!$AA$15)), (--(INT('Drill Size Info'!$AA$15) &amp; "." &amp; DL381)&lt;=--('Drill Size Info'!$AB$15))),
            --(INT('Drill Size Info'!$AA$15) &amp; "." &amp; DL381),
            --(INT('Drill Size Info'!$AB$15) &amp; "." &amp; DL381)
        )
    ),
    IF(DK381&lt;&gt;"",
        IF(INT('Drill Size Info'!$AA$15)=INT('Drill Size Info'!$AB$15),
            --(INT('Drill Size Info'!$AA$15) &amp; "." &amp; LEFT(DK381,3)),
            IF(AND((--(INT('Drill Size Info'!$AA$15) &amp; "." &amp; LEFT(DK381,3))&gt;=--('Drill Size Info'!$AA$15)), (--(INT('Drill Size Info'!$AA$15) &amp; "." &amp; LEFT(DK381,3))&lt;=--('Drill Size Info'!$AB$15))),
                --(INT('Drill Size Info'!$AA$15) &amp; "." &amp; LEFT(DK381,3)),
                --(INT('Drill Size Info'!$AB$15) &amp; "." &amp; LEFT(DK381,3))
            )
        ),
        "OK"
    )
)</f>
        <v>OK</v>
      </c>
      <c r="U381" s="150" t="str">
        <f>IF(DM381&lt;&gt;"",
    IF(INT('Drill Size Info'!$AA$19)=INT('Drill Size Info'!$AB$15),
        --(INT('Drill Size Info'!$AA$15) &amp; "." &amp; DM381),
        IF(AND((--(INT('Drill Size Info'!$AA$15) &amp; "." &amp; DM381)&gt;=--('Drill Size Info'!$AA$15)), (--(INT('Drill Size Info'!$AA$15) &amp; "." &amp; DM381)&lt;=--('Drill Size Info'!$AB$15))),
            --(INT('Drill Size Info'!$AA$15) &amp; "." &amp; DM381),
            --(INT('Drill Size Info'!$AB$15) &amp; "." &amp; DM381)
        )
    ),
    IF(DK381&lt;&gt;"",
        IF(INT('Drill Size Info'!$AA$15)=INT('Drill Size Info'!$AB$15),
            --(INT('Drill Size Info'!$AA$15) &amp; "." &amp; RIGHT(DK381,3)),
            IF(AND((--(INT('Drill Size Info'!$AA$15) &amp; "." &amp; RIGHT(DK381,3))&gt;=--('Drill Size Info'!$AA$15)), (--(INT('Drill Size Info'!$AA$15) &amp; "." &amp; RIGHT(DK381,3))&lt;=--('Drill Size Info'!$AB$15))),
                --(INT('Drill Size Info'!$AA$15) &amp; "." &amp; RIGHT(DK381,3)),
                --(INT('Drill Size Info'!$AB$15) &amp; "." &amp; RIGHT(DK381,3))
            )
        ),
        "N/A"
    )
)</f>
        <v>N/A</v>
      </c>
      <c r="V381" s="161"/>
      <c r="W381" s="161"/>
      <c r="X381" s="161"/>
      <c r="Y381" s="161"/>
      <c r="Z381" s="161"/>
      <c r="AA381" s="162"/>
      <c r="AB381" s="162"/>
      <c r="AC381" s="162"/>
      <c r="AD381" s="162"/>
      <c r="AE381" s="162"/>
      <c r="AF381" s="162"/>
      <c r="AG381" s="162"/>
      <c r="AH381" s="162"/>
      <c r="AI381" s="162"/>
      <c r="AJ381" s="162"/>
      <c r="AK381" s="162"/>
      <c r="AL381" s="162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3"/>
      <c r="BC381" s="163"/>
      <c r="BD381" s="163"/>
      <c r="BE381" s="164"/>
      <c r="BF381" s="165"/>
      <c r="BG381" s="162"/>
      <c r="BH381" s="162"/>
      <c r="BI381" s="164"/>
      <c r="BJ381" s="38"/>
      <c r="BK381" s="38"/>
      <c r="BL381" s="38"/>
      <c r="BM381" s="38"/>
      <c r="BN381" s="38"/>
      <c r="BO381" s="38"/>
      <c r="BP381" s="117" t="str">
        <f t="shared" si="239"/>
        <v/>
      </c>
      <c r="BQ381" s="38"/>
      <c r="BR381" s="38"/>
      <c r="BS381" s="38"/>
      <c r="BT381" s="38"/>
      <c r="BV381" s="17">
        <f t="shared" si="233"/>
        <v>0</v>
      </c>
      <c r="BW381" s="17">
        <f t="shared" si="234"/>
        <v>0</v>
      </c>
      <c r="BX381" s="17">
        <f t="shared" si="235"/>
        <v>0</v>
      </c>
      <c r="BY381" s="17">
        <f t="shared" si="236"/>
        <v>0</v>
      </c>
      <c r="BZ381" s="17">
        <f t="shared" si="237"/>
        <v>0</v>
      </c>
      <c r="CA381" s="17">
        <f t="shared" si="238"/>
        <v>0</v>
      </c>
      <c r="CB381" s="17">
        <f t="shared" si="240"/>
        <v>0</v>
      </c>
      <c r="CC381" s="17">
        <f t="shared" si="241"/>
        <v>0</v>
      </c>
      <c r="CD381" s="17">
        <f t="shared" si="242"/>
        <v>0</v>
      </c>
      <c r="CE381" s="17">
        <f t="shared" si="243"/>
        <v>0</v>
      </c>
      <c r="CF381" s="17">
        <f t="shared" si="244"/>
        <v>0</v>
      </c>
      <c r="CG381" s="17">
        <f t="shared" si="245"/>
        <v>0</v>
      </c>
      <c r="CH381" s="17">
        <f t="shared" si="246"/>
        <v>0</v>
      </c>
      <c r="CI381" s="17">
        <f t="shared" si="247"/>
        <v>0</v>
      </c>
      <c r="CJ381" s="17">
        <f t="shared" si="248"/>
        <v>0</v>
      </c>
      <c r="CK381" s="17">
        <f t="shared" si="249"/>
        <v>0</v>
      </c>
      <c r="CL381" s="17">
        <f t="shared" si="250"/>
        <v>0</v>
      </c>
      <c r="CM381" s="17">
        <f t="shared" si="251"/>
        <v>0</v>
      </c>
      <c r="CN381" s="17">
        <f t="shared" si="252"/>
        <v>0</v>
      </c>
      <c r="CO381" s="17">
        <f t="shared" si="253"/>
        <v>0</v>
      </c>
      <c r="CP381" s="17">
        <f t="shared" si="254"/>
        <v>0</v>
      </c>
      <c r="CQ381" s="17">
        <f t="shared" si="255"/>
        <v>0</v>
      </c>
      <c r="CR381" s="17">
        <f t="shared" si="256"/>
        <v>0</v>
      </c>
      <c r="CS381" s="17">
        <f t="shared" si="257"/>
        <v>0</v>
      </c>
      <c r="CT381" s="17">
        <f t="shared" si="258"/>
        <v>0</v>
      </c>
      <c r="CU381" s="17">
        <f t="shared" si="259"/>
        <v>0</v>
      </c>
      <c r="CV381" s="17">
        <f t="shared" si="260"/>
        <v>0</v>
      </c>
      <c r="CW381" s="17">
        <f t="shared" si="261"/>
        <v>0</v>
      </c>
      <c r="CX381" s="17">
        <f t="shared" si="262"/>
        <v>0</v>
      </c>
      <c r="CY381" s="17">
        <f t="shared" si="263"/>
        <v>0</v>
      </c>
      <c r="CZ381" s="17">
        <f t="shared" si="264"/>
        <v>0</v>
      </c>
      <c r="DA381" s="17">
        <f t="shared" si="265"/>
        <v>0</v>
      </c>
      <c r="DB381" s="17">
        <f t="shared" si="266"/>
        <v>0</v>
      </c>
      <c r="DC381" s="17">
        <f t="shared" si="267"/>
        <v>0</v>
      </c>
      <c r="DD381" s="17">
        <f t="shared" si="268"/>
        <v>0</v>
      </c>
      <c r="DE381" s="17">
        <f t="shared" si="269"/>
        <v>0</v>
      </c>
      <c r="DF381" s="17">
        <f t="shared" si="270"/>
        <v>0</v>
      </c>
      <c r="DG381" s="17">
        <f t="shared" si="271"/>
        <v>0</v>
      </c>
    </row>
    <row r="382" spans="2:111" ht="15" customHeight="1" x14ac:dyDescent="0.2">
      <c r="B382" s="156">
        <v>374</v>
      </c>
      <c r="C382" s="157" t="str">
        <f t="shared" si="272"/>
        <v/>
      </c>
      <c r="D382" s="158" t="str">
        <f t="shared" si="232"/>
        <v>OK</v>
      </c>
      <c r="E382" s="159" t="e">
        <f>VLOOKUP('DATA SHEET'!$B$9,'Drill Size Info'!$T$2:$U$8,2,FALSE)</f>
        <v>#N/A</v>
      </c>
      <c r="F382" s="159" t="str">
        <f t="shared" si="273"/>
        <v/>
      </c>
      <c r="G382" s="91">
        <f t="shared" si="274"/>
        <v>0</v>
      </c>
      <c r="H382" s="160" t="s">
        <v>175</v>
      </c>
      <c r="I382" s="160" t="s">
        <v>175</v>
      </c>
      <c r="J382" s="160" t="str">
        <f>IF('DATA SHEET'!$B$10="NC-50","N/A","OK")</f>
        <v>OK</v>
      </c>
      <c r="K382" s="160" t="str">
        <f>IF('DATA SHEET'!$B$10="NC-50","N/A","OK")</f>
        <v>OK</v>
      </c>
      <c r="L382" s="160" t="str">
        <f t="shared" si="275"/>
        <v>OK</v>
      </c>
      <c r="M382" s="160" t="str">
        <f t="shared" si="276"/>
        <v>OK</v>
      </c>
      <c r="N382" s="160"/>
      <c r="O382" s="160"/>
      <c r="P382" s="160"/>
      <c r="Q382" s="160"/>
      <c r="R382" s="92" t="str">
        <f>IF(DI382&lt;&gt;"",
    IF(INT('Drill Size Info'!$AA$19)=INT('Drill Size Info'!$AB$19),
        --(INT('Drill Size Info'!$AA$19) &amp; "." &amp; DI382),
        IF(AND((--(INT('Drill Size Info'!$AA$19) &amp; "." &amp; DI382)&gt;=--('Drill Size Info'!$AA$19)), (--(INT('Drill Size Info'!$AA$19) &amp; "." &amp; DI382)&lt;=--('Drill Size Info'!$AB$19))),
            --(INT('Drill Size Info'!$AA$19) &amp; "." &amp; DI382),
            --(INT('Drill Size Info'!$AB$19) &amp; "." &amp; DI382)
        )
    ),
    IF(DH382&lt;&gt;"",
        IF(INT('Drill Size Info'!$AA$19)=INT('Drill Size Info'!$AB$19),
            --(INT('Drill Size Info'!$AA$19) &amp; "." &amp; LEFT(DH382,3)),
            IF(AND((--(INT('Drill Size Info'!$AA$19) &amp; "." &amp; LEFT(DH382,3))&gt;=--('Drill Size Info'!$AA$19)), (--(INT('Drill Size Info'!$AA$19) &amp; "." &amp; LEFT(DH382,3))&lt;=--('Drill Size Info'!$AB$19))),
                --(INT('Drill Size Info'!$AA$19) &amp; "." &amp; LEFT(DH382,3)),
                --(INT('Drill Size Info'!$AB$19) &amp; "." &amp; LEFT(DH382,3))
            )
        ),
        "OK"
    )
)</f>
        <v>OK</v>
      </c>
      <c r="S382" s="150" t="str">
        <f>IF(DJ382&lt;&gt;"",
    IF(INT('Drill Size Info'!$AA$19)=INT('Drill Size Info'!$AB$19),
        --(INT('Drill Size Info'!$AA$19) &amp; "." &amp; DJ382),
        IF(AND((--(INT('Drill Size Info'!$AA$19) &amp; "." &amp; DJ382)&gt;=--('Drill Size Info'!$AA$19)), (--(INT('Drill Size Info'!$AA$19) &amp; "." &amp; DJ382)&lt;=--('Drill Size Info'!$AB$19))),
            --(INT('Drill Size Info'!$AA$19) &amp; "." &amp; DJ382),
            --(INT('Drill Size Info'!$AB$19) &amp; "." &amp; DJ382)
        )
    ),
    IF(DH382&lt;&gt;"",
        IF(INT('Drill Size Info'!$AA$19)=INT('Drill Size Info'!$AB$19),
            --(INT('Drill Size Info'!$AA$19) &amp; "." &amp; RIGHT(DH382,3)),
            IF(AND((--(INT('Drill Size Info'!$AA$19) &amp; "." &amp; RIGHT(DH382,3))&gt;=--('Drill Size Info'!$AA$19)), (--(INT('Drill Size Info'!$AA$19) &amp; "." &amp; RIGHT(DH382,3))&lt;=--('Drill Size Info'!$AB$19))),
                --(INT('Drill Size Info'!$AA$19) &amp; "." &amp; RIGHT(DH382,3)),
                --(INT('Drill Size Info'!$AB$19) &amp; "." &amp; RIGHT(DH382,3))
            )
        ),
        "N/A"
    )
)</f>
        <v>N/A</v>
      </c>
      <c r="T382" s="150" t="str">
        <f>IF(DL382&lt;&gt;"",
    IF(INT('Drill Size Info'!$AA$19)=INT('Drill Size Info'!$AB$15),
        --(INT('Drill Size Info'!$AA$15) &amp; "." &amp; DL382),
        IF(AND((--(INT('Drill Size Info'!$AA$15) &amp; "." &amp; DL382)&gt;=--('Drill Size Info'!$AA$15)), (--(INT('Drill Size Info'!$AA$15) &amp; "." &amp; DL382)&lt;=--('Drill Size Info'!$AB$15))),
            --(INT('Drill Size Info'!$AA$15) &amp; "." &amp; DL382),
            --(INT('Drill Size Info'!$AB$15) &amp; "." &amp; DL382)
        )
    ),
    IF(DK382&lt;&gt;"",
        IF(INT('Drill Size Info'!$AA$15)=INT('Drill Size Info'!$AB$15),
            --(INT('Drill Size Info'!$AA$15) &amp; "." &amp; LEFT(DK382,3)),
            IF(AND((--(INT('Drill Size Info'!$AA$15) &amp; "." &amp; LEFT(DK382,3))&gt;=--('Drill Size Info'!$AA$15)), (--(INT('Drill Size Info'!$AA$15) &amp; "." &amp; LEFT(DK382,3))&lt;=--('Drill Size Info'!$AB$15))),
                --(INT('Drill Size Info'!$AA$15) &amp; "." &amp; LEFT(DK382,3)),
                --(INT('Drill Size Info'!$AB$15) &amp; "." &amp; LEFT(DK382,3))
            )
        ),
        "OK"
    )
)</f>
        <v>OK</v>
      </c>
      <c r="U382" s="150" t="str">
        <f>IF(DM382&lt;&gt;"",
    IF(INT('Drill Size Info'!$AA$19)=INT('Drill Size Info'!$AB$15),
        --(INT('Drill Size Info'!$AA$15) &amp; "." &amp; DM382),
        IF(AND((--(INT('Drill Size Info'!$AA$15) &amp; "." &amp; DM382)&gt;=--('Drill Size Info'!$AA$15)), (--(INT('Drill Size Info'!$AA$15) &amp; "." &amp; DM382)&lt;=--('Drill Size Info'!$AB$15))),
            --(INT('Drill Size Info'!$AA$15) &amp; "." &amp; DM382),
            --(INT('Drill Size Info'!$AB$15) &amp; "." &amp; DM382)
        )
    ),
    IF(DK382&lt;&gt;"",
        IF(INT('Drill Size Info'!$AA$15)=INT('Drill Size Info'!$AB$15),
            --(INT('Drill Size Info'!$AA$15) &amp; "." &amp; RIGHT(DK382,3)),
            IF(AND((--(INT('Drill Size Info'!$AA$15) &amp; "." &amp; RIGHT(DK382,3))&gt;=--('Drill Size Info'!$AA$15)), (--(INT('Drill Size Info'!$AA$15) &amp; "." &amp; RIGHT(DK382,3))&lt;=--('Drill Size Info'!$AB$15))),
                --(INT('Drill Size Info'!$AA$15) &amp; "." &amp; RIGHT(DK382,3)),
                --(INT('Drill Size Info'!$AB$15) &amp; "." &amp; RIGHT(DK382,3))
            )
        ),
        "N/A"
    )
)</f>
        <v>N/A</v>
      </c>
      <c r="V382" s="161"/>
      <c r="W382" s="161"/>
      <c r="X382" s="161"/>
      <c r="Y382" s="161"/>
      <c r="Z382" s="161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162"/>
      <c r="AK382" s="16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3"/>
      <c r="BC382" s="163"/>
      <c r="BD382" s="163"/>
      <c r="BE382" s="164"/>
      <c r="BF382" s="165"/>
      <c r="BG382" s="162"/>
      <c r="BH382" s="162"/>
      <c r="BI382" s="164"/>
      <c r="BJ382" s="38"/>
      <c r="BK382" s="38"/>
      <c r="BL382" s="38"/>
      <c r="BM382" s="38"/>
      <c r="BN382" s="38"/>
      <c r="BO382" s="38"/>
      <c r="BP382" s="117" t="str">
        <f t="shared" si="239"/>
        <v/>
      </c>
      <c r="BQ382" s="38"/>
      <c r="BR382" s="38"/>
      <c r="BS382" s="38"/>
      <c r="BT382" s="38"/>
      <c r="BV382" s="17">
        <f t="shared" si="233"/>
        <v>0</v>
      </c>
      <c r="BW382" s="17">
        <f t="shared" si="234"/>
        <v>0</v>
      </c>
      <c r="BX382" s="17">
        <f t="shared" si="235"/>
        <v>0</v>
      </c>
      <c r="BY382" s="17">
        <f t="shared" si="236"/>
        <v>0</v>
      </c>
      <c r="BZ382" s="17">
        <f t="shared" si="237"/>
        <v>0</v>
      </c>
      <c r="CA382" s="17">
        <f t="shared" si="238"/>
        <v>0</v>
      </c>
      <c r="CB382" s="17">
        <f t="shared" si="240"/>
        <v>0</v>
      </c>
      <c r="CC382" s="17">
        <f t="shared" si="241"/>
        <v>0</v>
      </c>
      <c r="CD382" s="17">
        <f t="shared" si="242"/>
        <v>0</v>
      </c>
      <c r="CE382" s="17">
        <f t="shared" si="243"/>
        <v>0</v>
      </c>
      <c r="CF382" s="17">
        <f t="shared" si="244"/>
        <v>0</v>
      </c>
      <c r="CG382" s="17">
        <f t="shared" si="245"/>
        <v>0</v>
      </c>
      <c r="CH382" s="17">
        <f t="shared" si="246"/>
        <v>0</v>
      </c>
      <c r="CI382" s="17">
        <f t="shared" si="247"/>
        <v>0</v>
      </c>
      <c r="CJ382" s="17">
        <f t="shared" si="248"/>
        <v>0</v>
      </c>
      <c r="CK382" s="17">
        <f t="shared" si="249"/>
        <v>0</v>
      </c>
      <c r="CL382" s="17">
        <f t="shared" si="250"/>
        <v>0</v>
      </c>
      <c r="CM382" s="17">
        <f t="shared" si="251"/>
        <v>0</v>
      </c>
      <c r="CN382" s="17">
        <f t="shared" si="252"/>
        <v>0</v>
      </c>
      <c r="CO382" s="17">
        <f t="shared" si="253"/>
        <v>0</v>
      </c>
      <c r="CP382" s="17">
        <f t="shared" si="254"/>
        <v>0</v>
      </c>
      <c r="CQ382" s="17">
        <f t="shared" si="255"/>
        <v>0</v>
      </c>
      <c r="CR382" s="17">
        <f t="shared" si="256"/>
        <v>0</v>
      </c>
      <c r="CS382" s="17">
        <f t="shared" si="257"/>
        <v>0</v>
      </c>
      <c r="CT382" s="17">
        <f t="shared" si="258"/>
        <v>0</v>
      </c>
      <c r="CU382" s="17">
        <f t="shared" si="259"/>
        <v>0</v>
      </c>
      <c r="CV382" s="17">
        <f t="shared" si="260"/>
        <v>0</v>
      </c>
      <c r="CW382" s="17">
        <f t="shared" si="261"/>
        <v>0</v>
      </c>
      <c r="CX382" s="17">
        <f t="shared" si="262"/>
        <v>0</v>
      </c>
      <c r="CY382" s="17">
        <f t="shared" si="263"/>
        <v>0</v>
      </c>
      <c r="CZ382" s="17">
        <f t="shared" si="264"/>
        <v>0</v>
      </c>
      <c r="DA382" s="17">
        <f t="shared" si="265"/>
        <v>0</v>
      </c>
      <c r="DB382" s="17">
        <f t="shared" si="266"/>
        <v>0</v>
      </c>
      <c r="DC382" s="17">
        <f t="shared" si="267"/>
        <v>0</v>
      </c>
      <c r="DD382" s="17">
        <f t="shared" si="268"/>
        <v>0</v>
      </c>
      <c r="DE382" s="17">
        <f t="shared" si="269"/>
        <v>0</v>
      </c>
      <c r="DF382" s="17">
        <f t="shared" si="270"/>
        <v>0</v>
      </c>
      <c r="DG382" s="17">
        <f t="shared" si="271"/>
        <v>0</v>
      </c>
    </row>
    <row r="383" spans="2:111" ht="15" customHeight="1" x14ac:dyDescent="0.2">
      <c r="B383" s="156">
        <v>375</v>
      </c>
      <c r="C383" s="157" t="str">
        <f t="shared" si="272"/>
        <v/>
      </c>
      <c r="D383" s="158" t="str">
        <f t="shared" si="232"/>
        <v>OK</v>
      </c>
      <c r="E383" s="159" t="e">
        <f>VLOOKUP('DATA SHEET'!$B$9,'Drill Size Info'!$T$2:$U$8,2,FALSE)</f>
        <v>#N/A</v>
      </c>
      <c r="F383" s="159" t="str">
        <f t="shared" si="273"/>
        <v/>
      </c>
      <c r="G383" s="91">
        <f t="shared" si="274"/>
        <v>0</v>
      </c>
      <c r="H383" s="160" t="s">
        <v>175</v>
      </c>
      <c r="I383" s="160" t="s">
        <v>175</v>
      </c>
      <c r="J383" s="160" t="str">
        <f>IF('DATA SHEET'!$B$10="NC-50","N/A","OK")</f>
        <v>OK</v>
      </c>
      <c r="K383" s="160" t="str">
        <f>IF('DATA SHEET'!$B$10="NC-50","N/A","OK")</f>
        <v>OK</v>
      </c>
      <c r="L383" s="160" t="str">
        <f t="shared" si="275"/>
        <v>OK</v>
      </c>
      <c r="M383" s="160" t="str">
        <f t="shared" si="276"/>
        <v>OK</v>
      </c>
      <c r="N383" s="160"/>
      <c r="O383" s="160"/>
      <c r="P383" s="160"/>
      <c r="Q383" s="160"/>
      <c r="R383" s="92" t="str">
        <f>IF(DI383&lt;&gt;"",
    IF(INT('Drill Size Info'!$AA$19)=INT('Drill Size Info'!$AB$19),
        --(INT('Drill Size Info'!$AA$19) &amp; "." &amp; DI383),
        IF(AND((--(INT('Drill Size Info'!$AA$19) &amp; "." &amp; DI383)&gt;=--('Drill Size Info'!$AA$19)), (--(INT('Drill Size Info'!$AA$19) &amp; "." &amp; DI383)&lt;=--('Drill Size Info'!$AB$19))),
            --(INT('Drill Size Info'!$AA$19) &amp; "." &amp; DI383),
            --(INT('Drill Size Info'!$AB$19) &amp; "." &amp; DI383)
        )
    ),
    IF(DH383&lt;&gt;"",
        IF(INT('Drill Size Info'!$AA$19)=INT('Drill Size Info'!$AB$19),
            --(INT('Drill Size Info'!$AA$19) &amp; "." &amp; LEFT(DH383,3)),
            IF(AND((--(INT('Drill Size Info'!$AA$19) &amp; "." &amp; LEFT(DH383,3))&gt;=--('Drill Size Info'!$AA$19)), (--(INT('Drill Size Info'!$AA$19) &amp; "." &amp; LEFT(DH383,3))&lt;=--('Drill Size Info'!$AB$19))),
                --(INT('Drill Size Info'!$AA$19) &amp; "." &amp; LEFT(DH383,3)),
                --(INT('Drill Size Info'!$AB$19) &amp; "." &amp; LEFT(DH383,3))
            )
        ),
        "OK"
    )
)</f>
        <v>OK</v>
      </c>
      <c r="S383" s="150" t="str">
        <f>IF(DJ383&lt;&gt;"",
    IF(INT('Drill Size Info'!$AA$19)=INT('Drill Size Info'!$AB$19),
        --(INT('Drill Size Info'!$AA$19) &amp; "." &amp; DJ383),
        IF(AND((--(INT('Drill Size Info'!$AA$19) &amp; "." &amp; DJ383)&gt;=--('Drill Size Info'!$AA$19)), (--(INT('Drill Size Info'!$AA$19) &amp; "." &amp; DJ383)&lt;=--('Drill Size Info'!$AB$19))),
            --(INT('Drill Size Info'!$AA$19) &amp; "." &amp; DJ383),
            --(INT('Drill Size Info'!$AB$19) &amp; "." &amp; DJ383)
        )
    ),
    IF(DH383&lt;&gt;"",
        IF(INT('Drill Size Info'!$AA$19)=INT('Drill Size Info'!$AB$19),
            --(INT('Drill Size Info'!$AA$19) &amp; "." &amp; RIGHT(DH383,3)),
            IF(AND((--(INT('Drill Size Info'!$AA$19) &amp; "." &amp; RIGHT(DH383,3))&gt;=--('Drill Size Info'!$AA$19)), (--(INT('Drill Size Info'!$AA$19) &amp; "." &amp; RIGHT(DH383,3))&lt;=--('Drill Size Info'!$AB$19))),
                --(INT('Drill Size Info'!$AA$19) &amp; "." &amp; RIGHT(DH383,3)),
                --(INT('Drill Size Info'!$AB$19) &amp; "." &amp; RIGHT(DH383,3))
            )
        ),
        "N/A"
    )
)</f>
        <v>N/A</v>
      </c>
      <c r="T383" s="150" t="str">
        <f>IF(DL383&lt;&gt;"",
    IF(INT('Drill Size Info'!$AA$19)=INT('Drill Size Info'!$AB$15),
        --(INT('Drill Size Info'!$AA$15) &amp; "." &amp; DL383),
        IF(AND((--(INT('Drill Size Info'!$AA$15) &amp; "." &amp; DL383)&gt;=--('Drill Size Info'!$AA$15)), (--(INT('Drill Size Info'!$AA$15) &amp; "." &amp; DL383)&lt;=--('Drill Size Info'!$AB$15))),
            --(INT('Drill Size Info'!$AA$15) &amp; "." &amp; DL383),
            --(INT('Drill Size Info'!$AB$15) &amp; "." &amp; DL383)
        )
    ),
    IF(DK383&lt;&gt;"",
        IF(INT('Drill Size Info'!$AA$15)=INT('Drill Size Info'!$AB$15),
            --(INT('Drill Size Info'!$AA$15) &amp; "." &amp; LEFT(DK383,3)),
            IF(AND((--(INT('Drill Size Info'!$AA$15) &amp; "." &amp; LEFT(DK383,3))&gt;=--('Drill Size Info'!$AA$15)), (--(INT('Drill Size Info'!$AA$15) &amp; "." &amp; LEFT(DK383,3))&lt;=--('Drill Size Info'!$AB$15))),
                --(INT('Drill Size Info'!$AA$15) &amp; "." &amp; LEFT(DK383,3)),
                --(INT('Drill Size Info'!$AB$15) &amp; "." &amp; LEFT(DK383,3))
            )
        ),
        "OK"
    )
)</f>
        <v>OK</v>
      </c>
      <c r="U383" s="150" t="str">
        <f>IF(DM383&lt;&gt;"",
    IF(INT('Drill Size Info'!$AA$19)=INT('Drill Size Info'!$AB$15),
        --(INT('Drill Size Info'!$AA$15) &amp; "." &amp; DM383),
        IF(AND((--(INT('Drill Size Info'!$AA$15) &amp; "." &amp; DM383)&gt;=--('Drill Size Info'!$AA$15)), (--(INT('Drill Size Info'!$AA$15) &amp; "." &amp; DM383)&lt;=--('Drill Size Info'!$AB$15))),
            --(INT('Drill Size Info'!$AA$15) &amp; "." &amp; DM383),
            --(INT('Drill Size Info'!$AB$15) &amp; "." &amp; DM383)
        )
    ),
    IF(DK383&lt;&gt;"",
        IF(INT('Drill Size Info'!$AA$15)=INT('Drill Size Info'!$AB$15),
            --(INT('Drill Size Info'!$AA$15) &amp; "." &amp; RIGHT(DK383,3)),
            IF(AND((--(INT('Drill Size Info'!$AA$15) &amp; "." &amp; RIGHT(DK383,3))&gt;=--('Drill Size Info'!$AA$15)), (--(INT('Drill Size Info'!$AA$15) &amp; "." &amp; RIGHT(DK383,3))&lt;=--('Drill Size Info'!$AB$15))),
                --(INT('Drill Size Info'!$AA$15) &amp; "." &amp; RIGHT(DK383,3)),
                --(INT('Drill Size Info'!$AB$15) &amp; "." &amp; RIGHT(DK383,3))
            )
        ),
        "N/A"
    )
)</f>
        <v>N/A</v>
      </c>
      <c r="V383" s="161"/>
      <c r="W383" s="161"/>
      <c r="X383" s="161"/>
      <c r="Y383" s="161"/>
      <c r="Z383" s="161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162"/>
      <c r="AK383" s="162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3"/>
      <c r="BC383" s="163"/>
      <c r="BD383" s="163"/>
      <c r="BE383" s="164"/>
      <c r="BF383" s="165"/>
      <c r="BG383" s="162"/>
      <c r="BH383" s="162"/>
      <c r="BI383" s="164"/>
      <c r="BJ383" s="38"/>
      <c r="BK383" s="38"/>
      <c r="BL383" s="38"/>
      <c r="BM383" s="38"/>
      <c r="BN383" s="38"/>
      <c r="BO383" s="38"/>
      <c r="BP383" s="117" t="str">
        <f t="shared" si="239"/>
        <v/>
      </c>
      <c r="BQ383" s="38"/>
      <c r="BR383" s="38"/>
      <c r="BS383" s="38"/>
      <c r="BT383" s="38"/>
      <c r="BV383" s="17">
        <f t="shared" si="233"/>
        <v>0</v>
      </c>
      <c r="BW383" s="17">
        <f t="shared" si="234"/>
        <v>0</v>
      </c>
      <c r="BX383" s="17">
        <f t="shared" si="235"/>
        <v>0</v>
      </c>
      <c r="BY383" s="17">
        <f t="shared" si="236"/>
        <v>0</v>
      </c>
      <c r="BZ383" s="17">
        <f t="shared" si="237"/>
        <v>0</v>
      </c>
      <c r="CA383" s="17">
        <f t="shared" si="238"/>
        <v>0</v>
      </c>
      <c r="CB383" s="17">
        <f t="shared" si="240"/>
        <v>0</v>
      </c>
      <c r="CC383" s="17">
        <f t="shared" si="241"/>
        <v>0</v>
      </c>
      <c r="CD383" s="17">
        <f t="shared" si="242"/>
        <v>0</v>
      </c>
      <c r="CE383" s="17">
        <f t="shared" si="243"/>
        <v>0</v>
      </c>
      <c r="CF383" s="17">
        <f t="shared" si="244"/>
        <v>0</v>
      </c>
      <c r="CG383" s="17">
        <f t="shared" si="245"/>
        <v>0</v>
      </c>
      <c r="CH383" s="17">
        <f t="shared" si="246"/>
        <v>0</v>
      </c>
      <c r="CI383" s="17">
        <f t="shared" si="247"/>
        <v>0</v>
      </c>
      <c r="CJ383" s="17">
        <f t="shared" si="248"/>
        <v>0</v>
      </c>
      <c r="CK383" s="17">
        <f t="shared" si="249"/>
        <v>0</v>
      </c>
      <c r="CL383" s="17">
        <f t="shared" si="250"/>
        <v>0</v>
      </c>
      <c r="CM383" s="17">
        <f t="shared" si="251"/>
        <v>0</v>
      </c>
      <c r="CN383" s="17">
        <f t="shared" si="252"/>
        <v>0</v>
      </c>
      <c r="CO383" s="17">
        <f t="shared" si="253"/>
        <v>0</v>
      </c>
      <c r="CP383" s="17">
        <f t="shared" si="254"/>
        <v>0</v>
      </c>
      <c r="CQ383" s="17">
        <f t="shared" si="255"/>
        <v>0</v>
      </c>
      <c r="CR383" s="17">
        <f t="shared" si="256"/>
        <v>0</v>
      </c>
      <c r="CS383" s="17">
        <f t="shared" si="257"/>
        <v>0</v>
      </c>
      <c r="CT383" s="17">
        <f t="shared" si="258"/>
        <v>0</v>
      </c>
      <c r="CU383" s="17">
        <f t="shared" si="259"/>
        <v>0</v>
      </c>
      <c r="CV383" s="17">
        <f t="shared" si="260"/>
        <v>0</v>
      </c>
      <c r="CW383" s="17">
        <f t="shared" si="261"/>
        <v>0</v>
      </c>
      <c r="CX383" s="17">
        <f t="shared" si="262"/>
        <v>0</v>
      </c>
      <c r="CY383" s="17">
        <f t="shared" si="263"/>
        <v>0</v>
      </c>
      <c r="CZ383" s="17">
        <f t="shared" si="264"/>
        <v>0</v>
      </c>
      <c r="DA383" s="17">
        <f t="shared" si="265"/>
        <v>0</v>
      </c>
      <c r="DB383" s="17">
        <f t="shared" si="266"/>
        <v>0</v>
      </c>
      <c r="DC383" s="17">
        <f t="shared" si="267"/>
        <v>0</v>
      </c>
      <c r="DD383" s="17">
        <f t="shared" si="268"/>
        <v>0</v>
      </c>
      <c r="DE383" s="17">
        <f t="shared" si="269"/>
        <v>0</v>
      </c>
      <c r="DF383" s="17">
        <f t="shared" si="270"/>
        <v>0</v>
      </c>
      <c r="DG383" s="17">
        <f t="shared" si="271"/>
        <v>0</v>
      </c>
    </row>
    <row r="384" spans="2:111" ht="15" customHeight="1" x14ac:dyDescent="0.2">
      <c r="B384" s="156">
        <v>376</v>
      </c>
      <c r="C384" s="157" t="str">
        <f t="shared" si="272"/>
        <v/>
      </c>
      <c r="D384" s="158" t="str">
        <f t="shared" si="232"/>
        <v>OK</v>
      </c>
      <c r="E384" s="159" t="e">
        <f>VLOOKUP('DATA SHEET'!$B$9,'Drill Size Info'!$T$2:$U$8,2,FALSE)</f>
        <v>#N/A</v>
      </c>
      <c r="F384" s="159" t="str">
        <f t="shared" si="273"/>
        <v/>
      </c>
      <c r="G384" s="91">
        <f t="shared" si="274"/>
        <v>0</v>
      </c>
      <c r="H384" s="160" t="s">
        <v>175</v>
      </c>
      <c r="I384" s="160" t="s">
        <v>175</v>
      </c>
      <c r="J384" s="160" t="str">
        <f>IF('DATA SHEET'!$B$10="NC-50","N/A","OK")</f>
        <v>OK</v>
      </c>
      <c r="K384" s="160" t="str">
        <f>IF('DATA SHEET'!$B$10="NC-50","N/A","OK")</f>
        <v>OK</v>
      </c>
      <c r="L384" s="160" t="str">
        <f t="shared" si="275"/>
        <v>OK</v>
      </c>
      <c r="M384" s="160" t="str">
        <f t="shared" si="276"/>
        <v>OK</v>
      </c>
      <c r="N384" s="160"/>
      <c r="O384" s="160"/>
      <c r="P384" s="160"/>
      <c r="Q384" s="160"/>
      <c r="R384" s="92" t="str">
        <f>IF(DI384&lt;&gt;"",
    IF(INT('Drill Size Info'!$AA$19)=INT('Drill Size Info'!$AB$19),
        --(INT('Drill Size Info'!$AA$19) &amp; "." &amp; DI384),
        IF(AND((--(INT('Drill Size Info'!$AA$19) &amp; "." &amp; DI384)&gt;=--('Drill Size Info'!$AA$19)), (--(INT('Drill Size Info'!$AA$19) &amp; "." &amp; DI384)&lt;=--('Drill Size Info'!$AB$19))),
            --(INT('Drill Size Info'!$AA$19) &amp; "." &amp; DI384),
            --(INT('Drill Size Info'!$AB$19) &amp; "." &amp; DI384)
        )
    ),
    IF(DH384&lt;&gt;"",
        IF(INT('Drill Size Info'!$AA$19)=INT('Drill Size Info'!$AB$19),
            --(INT('Drill Size Info'!$AA$19) &amp; "." &amp; LEFT(DH384,3)),
            IF(AND((--(INT('Drill Size Info'!$AA$19) &amp; "." &amp; LEFT(DH384,3))&gt;=--('Drill Size Info'!$AA$19)), (--(INT('Drill Size Info'!$AA$19) &amp; "." &amp; LEFT(DH384,3))&lt;=--('Drill Size Info'!$AB$19))),
                --(INT('Drill Size Info'!$AA$19) &amp; "." &amp; LEFT(DH384,3)),
                --(INT('Drill Size Info'!$AB$19) &amp; "." &amp; LEFT(DH384,3))
            )
        ),
        "OK"
    )
)</f>
        <v>OK</v>
      </c>
      <c r="S384" s="150" t="str">
        <f>IF(DJ384&lt;&gt;"",
    IF(INT('Drill Size Info'!$AA$19)=INT('Drill Size Info'!$AB$19),
        --(INT('Drill Size Info'!$AA$19) &amp; "." &amp; DJ384),
        IF(AND((--(INT('Drill Size Info'!$AA$19) &amp; "." &amp; DJ384)&gt;=--('Drill Size Info'!$AA$19)), (--(INT('Drill Size Info'!$AA$19) &amp; "." &amp; DJ384)&lt;=--('Drill Size Info'!$AB$19))),
            --(INT('Drill Size Info'!$AA$19) &amp; "." &amp; DJ384),
            --(INT('Drill Size Info'!$AB$19) &amp; "." &amp; DJ384)
        )
    ),
    IF(DH384&lt;&gt;"",
        IF(INT('Drill Size Info'!$AA$19)=INT('Drill Size Info'!$AB$19),
            --(INT('Drill Size Info'!$AA$19) &amp; "." &amp; RIGHT(DH384,3)),
            IF(AND((--(INT('Drill Size Info'!$AA$19) &amp; "." &amp; RIGHT(DH384,3))&gt;=--('Drill Size Info'!$AA$19)), (--(INT('Drill Size Info'!$AA$19) &amp; "." &amp; RIGHT(DH384,3))&lt;=--('Drill Size Info'!$AB$19))),
                --(INT('Drill Size Info'!$AA$19) &amp; "." &amp; RIGHT(DH384,3)),
                --(INT('Drill Size Info'!$AB$19) &amp; "." &amp; RIGHT(DH384,3))
            )
        ),
        "N/A"
    )
)</f>
        <v>N/A</v>
      </c>
      <c r="T384" s="150" t="str">
        <f>IF(DL384&lt;&gt;"",
    IF(INT('Drill Size Info'!$AA$19)=INT('Drill Size Info'!$AB$15),
        --(INT('Drill Size Info'!$AA$15) &amp; "." &amp; DL384),
        IF(AND((--(INT('Drill Size Info'!$AA$15) &amp; "." &amp; DL384)&gt;=--('Drill Size Info'!$AA$15)), (--(INT('Drill Size Info'!$AA$15) &amp; "." &amp; DL384)&lt;=--('Drill Size Info'!$AB$15))),
            --(INT('Drill Size Info'!$AA$15) &amp; "." &amp; DL384),
            --(INT('Drill Size Info'!$AB$15) &amp; "." &amp; DL384)
        )
    ),
    IF(DK384&lt;&gt;"",
        IF(INT('Drill Size Info'!$AA$15)=INT('Drill Size Info'!$AB$15),
            --(INT('Drill Size Info'!$AA$15) &amp; "." &amp; LEFT(DK384,3)),
            IF(AND((--(INT('Drill Size Info'!$AA$15) &amp; "." &amp; LEFT(DK384,3))&gt;=--('Drill Size Info'!$AA$15)), (--(INT('Drill Size Info'!$AA$15) &amp; "." &amp; LEFT(DK384,3))&lt;=--('Drill Size Info'!$AB$15))),
                --(INT('Drill Size Info'!$AA$15) &amp; "." &amp; LEFT(DK384,3)),
                --(INT('Drill Size Info'!$AB$15) &amp; "." &amp; LEFT(DK384,3))
            )
        ),
        "OK"
    )
)</f>
        <v>OK</v>
      </c>
      <c r="U384" s="150" t="str">
        <f>IF(DM384&lt;&gt;"",
    IF(INT('Drill Size Info'!$AA$19)=INT('Drill Size Info'!$AB$15),
        --(INT('Drill Size Info'!$AA$15) &amp; "." &amp; DM384),
        IF(AND((--(INT('Drill Size Info'!$AA$15) &amp; "." &amp; DM384)&gt;=--('Drill Size Info'!$AA$15)), (--(INT('Drill Size Info'!$AA$15) &amp; "." &amp; DM384)&lt;=--('Drill Size Info'!$AB$15))),
            --(INT('Drill Size Info'!$AA$15) &amp; "." &amp; DM384),
            --(INT('Drill Size Info'!$AB$15) &amp; "." &amp; DM384)
        )
    ),
    IF(DK384&lt;&gt;"",
        IF(INT('Drill Size Info'!$AA$15)=INT('Drill Size Info'!$AB$15),
            --(INT('Drill Size Info'!$AA$15) &amp; "." &amp; RIGHT(DK384,3)),
            IF(AND((--(INT('Drill Size Info'!$AA$15) &amp; "." &amp; RIGHT(DK384,3))&gt;=--('Drill Size Info'!$AA$15)), (--(INT('Drill Size Info'!$AA$15) &amp; "." &amp; RIGHT(DK384,3))&lt;=--('Drill Size Info'!$AB$15))),
                --(INT('Drill Size Info'!$AA$15) &amp; "." &amp; RIGHT(DK384,3)),
                --(INT('Drill Size Info'!$AB$15) &amp; "." &amp; RIGHT(DK384,3))
            )
        ),
        "N/A"
    )
)</f>
        <v>N/A</v>
      </c>
      <c r="V384" s="161"/>
      <c r="W384" s="161"/>
      <c r="X384" s="161"/>
      <c r="Y384" s="161"/>
      <c r="Z384" s="161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162"/>
      <c r="AK384" s="162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3"/>
      <c r="BC384" s="163"/>
      <c r="BD384" s="163"/>
      <c r="BE384" s="164"/>
      <c r="BF384" s="165"/>
      <c r="BG384" s="162"/>
      <c r="BH384" s="162"/>
      <c r="BI384" s="164"/>
      <c r="BJ384" s="38"/>
      <c r="BK384" s="38"/>
      <c r="BL384" s="38"/>
      <c r="BM384" s="38"/>
      <c r="BN384" s="38"/>
      <c r="BO384" s="38"/>
      <c r="BP384" s="117" t="str">
        <f t="shared" si="239"/>
        <v/>
      </c>
      <c r="BQ384" s="38"/>
      <c r="BR384" s="38"/>
      <c r="BS384" s="38"/>
      <c r="BT384" s="38"/>
      <c r="BV384" s="17">
        <f t="shared" si="233"/>
        <v>0</v>
      </c>
      <c r="BW384" s="17">
        <f t="shared" si="234"/>
        <v>0</v>
      </c>
      <c r="BX384" s="17">
        <f t="shared" si="235"/>
        <v>0</v>
      </c>
      <c r="BY384" s="17">
        <f t="shared" si="236"/>
        <v>0</v>
      </c>
      <c r="BZ384" s="17">
        <f t="shared" si="237"/>
        <v>0</v>
      </c>
      <c r="CA384" s="17">
        <f t="shared" si="238"/>
        <v>0</v>
      </c>
      <c r="CB384" s="17">
        <f t="shared" si="240"/>
        <v>0</v>
      </c>
      <c r="CC384" s="17">
        <f t="shared" si="241"/>
        <v>0</v>
      </c>
      <c r="CD384" s="17">
        <f t="shared" si="242"/>
        <v>0</v>
      </c>
      <c r="CE384" s="17">
        <f t="shared" si="243"/>
        <v>0</v>
      </c>
      <c r="CF384" s="17">
        <f t="shared" si="244"/>
        <v>0</v>
      </c>
      <c r="CG384" s="17">
        <f t="shared" si="245"/>
        <v>0</v>
      </c>
      <c r="CH384" s="17">
        <f t="shared" si="246"/>
        <v>0</v>
      </c>
      <c r="CI384" s="17">
        <f t="shared" si="247"/>
        <v>0</v>
      </c>
      <c r="CJ384" s="17">
        <f t="shared" si="248"/>
        <v>0</v>
      </c>
      <c r="CK384" s="17">
        <f t="shared" si="249"/>
        <v>0</v>
      </c>
      <c r="CL384" s="17">
        <f t="shared" si="250"/>
        <v>0</v>
      </c>
      <c r="CM384" s="17">
        <f t="shared" si="251"/>
        <v>0</v>
      </c>
      <c r="CN384" s="17">
        <f t="shared" si="252"/>
        <v>0</v>
      </c>
      <c r="CO384" s="17">
        <f t="shared" si="253"/>
        <v>0</v>
      </c>
      <c r="CP384" s="17">
        <f t="shared" si="254"/>
        <v>0</v>
      </c>
      <c r="CQ384" s="17">
        <f t="shared" si="255"/>
        <v>0</v>
      </c>
      <c r="CR384" s="17">
        <f t="shared" si="256"/>
        <v>0</v>
      </c>
      <c r="CS384" s="17">
        <f t="shared" si="257"/>
        <v>0</v>
      </c>
      <c r="CT384" s="17">
        <f t="shared" si="258"/>
        <v>0</v>
      </c>
      <c r="CU384" s="17">
        <f t="shared" si="259"/>
        <v>0</v>
      </c>
      <c r="CV384" s="17">
        <f t="shared" si="260"/>
        <v>0</v>
      </c>
      <c r="CW384" s="17">
        <f t="shared" si="261"/>
        <v>0</v>
      </c>
      <c r="CX384" s="17">
        <f t="shared" si="262"/>
        <v>0</v>
      </c>
      <c r="CY384" s="17">
        <f t="shared" si="263"/>
        <v>0</v>
      </c>
      <c r="CZ384" s="17">
        <f t="shared" si="264"/>
        <v>0</v>
      </c>
      <c r="DA384" s="17">
        <f t="shared" si="265"/>
        <v>0</v>
      </c>
      <c r="DB384" s="17">
        <f t="shared" si="266"/>
        <v>0</v>
      </c>
      <c r="DC384" s="17">
        <f t="shared" si="267"/>
        <v>0</v>
      </c>
      <c r="DD384" s="17">
        <f t="shared" si="268"/>
        <v>0</v>
      </c>
      <c r="DE384" s="17">
        <f t="shared" si="269"/>
        <v>0</v>
      </c>
      <c r="DF384" s="17">
        <f t="shared" si="270"/>
        <v>0</v>
      </c>
      <c r="DG384" s="17">
        <f t="shared" si="271"/>
        <v>0</v>
      </c>
    </row>
    <row r="385" spans="2:111" ht="15" customHeight="1" x14ac:dyDescent="0.2">
      <c r="B385" s="156">
        <v>377</v>
      </c>
      <c r="C385" s="157" t="str">
        <f t="shared" si="272"/>
        <v/>
      </c>
      <c r="D385" s="158" t="str">
        <f t="shared" si="232"/>
        <v>OK</v>
      </c>
      <c r="E385" s="159" t="e">
        <f>VLOOKUP('DATA SHEET'!$B$9,'Drill Size Info'!$T$2:$U$8,2,FALSE)</f>
        <v>#N/A</v>
      </c>
      <c r="F385" s="159" t="str">
        <f t="shared" si="273"/>
        <v/>
      </c>
      <c r="G385" s="91">
        <f t="shared" si="274"/>
        <v>0</v>
      </c>
      <c r="H385" s="160" t="s">
        <v>175</v>
      </c>
      <c r="I385" s="160" t="s">
        <v>175</v>
      </c>
      <c r="J385" s="160" t="str">
        <f>IF('DATA SHEET'!$B$10="NC-50","N/A","OK")</f>
        <v>OK</v>
      </c>
      <c r="K385" s="160" t="str">
        <f>IF('DATA SHEET'!$B$10="NC-50","N/A","OK")</f>
        <v>OK</v>
      </c>
      <c r="L385" s="160" t="str">
        <f t="shared" si="275"/>
        <v>OK</v>
      </c>
      <c r="M385" s="160" t="str">
        <f t="shared" si="276"/>
        <v>OK</v>
      </c>
      <c r="N385" s="160"/>
      <c r="O385" s="160"/>
      <c r="P385" s="160"/>
      <c r="Q385" s="160"/>
      <c r="R385" s="92" t="str">
        <f>IF(DI385&lt;&gt;"",
    IF(INT('Drill Size Info'!$AA$19)=INT('Drill Size Info'!$AB$19),
        --(INT('Drill Size Info'!$AA$19) &amp; "." &amp; DI385),
        IF(AND((--(INT('Drill Size Info'!$AA$19) &amp; "." &amp; DI385)&gt;=--('Drill Size Info'!$AA$19)), (--(INT('Drill Size Info'!$AA$19) &amp; "." &amp; DI385)&lt;=--('Drill Size Info'!$AB$19))),
            --(INT('Drill Size Info'!$AA$19) &amp; "." &amp; DI385),
            --(INT('Drill Size Info'!$AB$19) &amp; "." &amp; DI385)
        )
    ),
    IF(DH385&lt;&gt;"",
        IF(INT('Drill Size Info'!$AA$19)=INT('Drill Size Info'!$AB$19),
            --(INT('Drill Size Info'!$AA$19) &amp; "." &amp; LEFT(DH385,3)),
            IF(AND((--(INT('Drill Size Info'!$AA$19) &amp; "." &amp; LEFT(DH385,3))&gt;=--('Drill Size Info'!$AA$19)), (--(INT('Drill Size Info'!$AA$19) &amp; "." &amp; LEFT(DH385,3))&lt;=--('Drill Size Info'!$AB$19))),
                --(INT('Drill Size Info'!$AA$19) &amp; "." &amp; LEFT(DH385,3)),
                --(INT('Drill Size Info'!$AB$19) &amp; "." &amp; LEFT(DH385,3))
            )
        ),
        "OK"
    )
)</f>
        <v>OK</v>
      </c>
      <c r="S385" s="150" t="str">
        <f>IF(DJ385&lt;&gt;"",
    IF(INT('Drill Size Info'!$AA$19)=INT('Drill Size Info'!$AB$19),
        --(INT('Drill Size Info'!$AA$19) &amp; "." &amp; DJ385),
        IF(AND((--(INT('Drill Size Info'!$AA$19) &amp; "." &amp; DJ385)&gt;=--('Drill Size Info'!$AA$19)), (--(INT('Drill Size Info'!$AA$19) &amp; "." &amp; DJ385)&lt;=--('Drill Size Info'!$AB$19))),
            --(INT('Drill Size Info'!$AA$19) &amp; "." &amp; DJ385),
            --(INT('Drill Size Info'!$AB$19) &amp; "." &amp; DJ385)
        )
    ),
    IF(DH385&lt;&gt;"",
        IF(INT('Drill Size Info'!$AA$19)=INT('Drill Size Info'!$AB$19),
            --(INT('Drill Size Info'!$AA$19) &amp; "." &amp; RIGHT(DH385,3)),
            IF(AND((--(INT('Drill Size Info'!$AA$19) &amp; "." &amp; RIGHT(DH385,3))&gt;=--('Drill Size Info'!$AA$19)), (--(INT('Drill Size Info'!$AA$19) &amp; "." &amp; RIGHT(DH385,3))&lt;=--('Drill Size Info'!$AB$19))),
                --(INT('Drill Size Info'!$AA$19) &amp; "." &amp; RIGHT(DH385,3)),
                --(INT('Drill Size Info'!$AB$19) &amp; "." &amp; RIGHT(DH385,3))
            )
        ),
        "N/A"
    )
)</f>
        <v>N/A</v>
      </c>
      <c r="T385" s="150" t="str">
        <f>IF(DL385&lt;&gt;"",
    IF(INT('Drill Size Info'!$AA$19)=INT('Drill Size Info'!$AB$15),
        --(INT('Drill Size Info'!$AA$15) &amp; "." &amp; DL385),
        IF(AND((--(INT('Drill Size Info'!$AA$15) &amp; "." &amp; DL385)&gt;=--('Drill Size Info'!$AA$15)), (--(INT('Drill Size Info'!$AA$15) &amp; "." &amp; DL385)&lt;=--('Drill Size Info'!$AB$15))),
            --(INT('Drill Size Info'!$AA$15) &amp; "." &amp; DL385),
            --(INT('Drill Size Info'!$AB$15) &amp; "." &amp; DL385)
        )
    ),
    IF(DK385&lt;&gt;"",
        IF(INT('Drill Size Info'!$AA$15)=INT('Drill Size Info'!$AB$15),
            --(INT('Drill Size Info'!$AA$15) &amp; "." &amp; LEFT(DK385,3)),
            IF(AND((--(INT('Drill Size Info'!$AA$15) &amp; "." &amp; LEFT(DK385,3))&gt;=--('Drill Size Info'!$AA$15)), (--(INT('Drill Size Info'!$AA$15) &amp; "." &amp; LEFT(DK385,3))&lt;=--('Drill Size Info'!$AB$15))),
                --(INT('Drill Size Info'!$AA$15) &amp; "." &amp; LEFT(DK385,3)),
                --(INT('Drill Size Info'!$AB$15) &amp; "." &amp; LEFT(DK385,3))
            )
        ),
        "OK"
    )
)</f>
        <v>OK</v>
      </c>
      <c r="U385" s="150" t="str">
        <f>IF(DM385&lt;&gt;"",
    IF(INT('Drill Size Info'!$AA$19)=INT('Drill Size Info'!$AB$15),
        --(INT('Drill Size Info'!$AA$15) &amp; "." &amp; DM385),
        IF(AND((--(INT('Drill Size Info'!$AA$15) &amp; "." &amp; DM385)&gt;=--('Drill Size Info'!$AA$15)), (--(INT('Drill Size Info'!$AA$15) &amp; "." &amp; DM385)&lt;=--('Drill Size Info'!$AB$15))),
            --(INT('Drill Size Info'!$AA$15) &amp; "." &amp; DM385),
            --(INT('Drill Size Info'!$AB$15) &amp; "." &amp; DM385)
        )
    ),
    IF(DK385&lt;&gt;"",
        IF(INT('Drill Size Info'!$AA$15)=INT('Drill Size Info'!$AB$15),
            --(INT('Drill Size Info'!$AA$15) &amp; "." &amp; RIGHT(DK385,3)),
            IF(AND((--(INT('Drill Size Info'!$AA$15) &amp; "." &amp; RIGHT(DK385,3))&gt;=--('Drill Size Info'!$AA$15)), (--(INT('Drill Size Info'!$AA$15) &amp; "." &amp; RIGHT(DK385,3))&lt;=--('Drill Size Info'!$AB$15))),
                --(INT('Drill Size Info'!$AA$15) &amp; "." &amp; RIGHT(DK385,3)),
                --(INT('Drill Size Info'!$AB$15) &amp; "." &amp; RIGHT(DK385,3))
            )
        ),
        "N/A"
    )
)</f>
        <v>N/A</v>
      </c>
      <c r="V385" s="161"/>
      <c r="W385" s="161"/>
      <c r="X385" s="161"/>
      <c r="Y385" s="161"/>
      <c r="Z385" s="161"/>
      <c r="AA385" s="162"/>
      <c r="AB385" s="162"/>
      <c r="AC385" s="162"/>
      <c r="AD385" s="162"/>
      <c r="AE385" s="162"/>
      <c r="AF385" s="162"/>
      <c r="AG385" s="162"/>
      <c r="AH385" s="162"/>
      <c r="AI385" s="162"/>
      <c r="AJ385" s="162"/>
      <c r="AK385" s="162"/>
      <c r="AL385" s="162"/>
      <c r="AM385" s="162"/>
      <c r="AN385" s="162"/>
      <c r="AO385" s="162"/>
      <c r="AP385" s="162"/>
      <c r="AQ385" s="162"/>
      <c r="AR385" s="162"/>
      <c r="AS385" s="162"/>
      <c r="AT385" s="162"/>
      <c r="AU385" s="162"/>
      <c r="AV385" s="162"/>
      <c r="AW385" s="162"/>
      <c r="AX385" s="162"/>
      <c r="AY385" s="162"/>
      <c r="AZ385" s="162"/>
      <c r="BA385" s="162"/>
      <c r="BB385" s="163"/>
      <c r="BC385" s="163"/>
      <c r="BD385" s="163"/>
      <c r="BE385" s="164"/>
      <c r="BF385" s="165"/>
      <c r="BG385" s="162"/>
      <c r="BH385" s="162"/>
      <c r="BI385" s="164"/>
      <c r="BJ385" s="38"/>
      <c r="BK385" s="38"/>
      <c r="BL385" s="38"/>
      <c r="BM385" s="38"/>
      <c r="BN385" s="38"/>
      <c r="BO385" s="38"/>
      <c r="BP385" s="117" t="str">
        <f t="shared" si="239"/>
        <v/>
      </c>
      <c r="BQ385" s="38"/>
      <c r="BR385" s="38"/>
      <c r="BS385" s="38"/>
      <c r="BT385" s="38"/>
      <c r="BV385" s="17">
        <f t="shared" si="233"/>
        <v>0</v>
      </c>
      <c r="BW385" s="17">
        <f t="shared" si="234"/>
        <v>0</v>
      </c>
      <c r="BX385" s="17">
        <f t="shared" si="235"/>
        <v>0</v>
      </c>
      <c r="BY385" s="17">
        <f t="shared" si="236"/>
        <v>0</v>
      </c>
      <c r="BZ385" s="17">
        <f t="shared" si="237"/>
        <v>0</v>
      </c>
      <c r="CA385" s="17">
        <f t="shared" si="238"/>
        <v>0</v>
      </c>
      <c r="CB385" s="17">
        <f t="shared" si="240"/>
        <v>0</v>
      </c>
      <c r="CC385" s="17">
        <f t="shared" si="241"/>
        <v>0</v>
      </c>
      <c r="CD385" s="17">
        <f t="shared" si="242"/>
        <v>0</v>
      </c>
      <c r="CE385" s="17">
        <f t="shared" si="243"/>
        <v>0</v>
      </c>
      <c r="CF385" s="17">
        <f t="shared" si="244"/>
        <v>0</v>
      </c>
      <c r="CG385" s="17">
        <f t="shared" si="245"/>
        <v>0</v>
      </c>
      <c r="CH385" s="17">
        <f t="shared" si="246"/>
        <v>0</v>
      </c>
      <c r="CI385" s="17">
        <f t="shared" si="247"/>
        <v>0</v>
      </c>
      <c r="CJ385" s="17">
        <f t="shared" si="248"/>
        <v>0</v>
      </c>
      <c r="CK385" s="17">
        <f t="shared" si="249"/>
        <v>0</v>
      </c>
      <c r="CL385" s="17">
        <f t="shared" si="250"/>
        <v>0</v>
      </c>
      <c r="CM385" s="17">
        <f t="shared" si="251"/>
        <v>0</v>
      </c>
      <c r="CN385" s="17">
        <f t="shared" si="252"/>
        <v>0</v>
      </c>
      <c r="CO385" s="17">
        <f t="shared" si="253"/>
        <v>0</v>
      </c>
      <c r="CP385" s="17">
        <f t="shared" si="254"/>
        <v>0</v>
      </c>
      <c r="CQ385" s="17">
        <f t="shared" si="255"/>
        <v>0</v>
      </c>
      <c r="CR385" s="17">
        <f t="shared" si="256"/>
        <v>0</v>
      </c>
      <c r="CS385" s="17">
        <f t="shared" si="257"/>
        <v>0</v>
      </c>
      <c r="CT385" s="17">
        <f t="shared" si="258"/>
        <v>0</v>
      </c>
      <c r="CU385" s="17">
        <f t="shared" si="259"/>
        <v>0</v>
      </c>
      <c r="CV385" s="17">
        <f t="shared" si="260"/>
        <v>0</v>
      </c>
      <c r="CW385" s="17">
        <f t="shared" si="261"/>
        <v>0</v>
      </c>
      <c r="CX385" s="17">
        <f t="shared" si="262"/>
        <v>0</v>
      </c>
      <c r="CY385" s="17">
        <f t="shared" si="263"/>
        <v>0</v>
      </c>
      <c r="CZ385" s="17">
        <f t="shared" si="264"/>
        <v>0</v>
      </c>
      <c r="DA385" s="17">
        <f t="shared" si="265"/>
        <v>0</v>
      </c>
      <c r="DB385" s="17">
        <f t="shared" si="266"/>
        <v>0</v>
      </c>
      <c r="DC385" s="17">
        <f t="shared" si="267"/>
        <v>0</v>
      </c>
      <c r="DD385" s="17">
        <f t="shared" si="268"/>
        <v>0</v>
      </c>
      <c r="DE385" s="17">
        <f t="shared" si="269"/>
        <v>0</v>
      </c>
      <c r="DF385" s="17">
        <f t="shared" si="270"/>
        <v>0</v>
      </c>
      <c r="DG385" s="17">
        <f t="shared" si="271"/>
        <v>0</v>
      </c>
    </row>
    <row r="386" spans="2:111" ht="15" customHeight="1" x14ac:dyDescent="0.2">
      <c r="B386" s="156">
        <v>378</v>
      </c>
      <c r="C386" s="157" t="str">
        <f t="shared" si="272"/>
        <v/>
      </c>
      <c r="D386" s="158" t="str">
        <f t="shared" si="232"/>
        <v>OK</v>
      </c>
      <c r="E386" s="159" t="e">
        <f>VLOOKUP('DATA SHEET'!$B$9,'Drill Size Info'!$T$2:$U$8,2,FALSE)</f>
        <v>#N/A</v>
      </c>
      <c r="F386" s="159" t="str">
        <f t="shared" si="273"/>
        <v/>
      </c>
      <c r="G386" s="91">
        <f t="shared" si="274"/>
        <v>0</v>
      </c>
      <c r="H386" s="160" t="s">
        <v>175</v>
      </c>
      <c r="I386" s="160" t="s">
        <v>175</v>
      </c>
      <c r="J386" s="160" t="str">
        <f>IF('DATA SHEET'!$B$10="NC-50","N/A","OK")</f>
        <v>OK</v>
      </c>
      <c r="K386" s="160" t="str">
        <f>IF('DATA SHEET'!$B$10="NC-50","N/A","OK")</f>
        <v>OK</v>
      </c>
      <c r="L386" s="160" t="str">
        <f t="shared" si="275"/>
        <v>OK</v>
      </c>
      <c r="M386" s="160" t="str">
        <f t="shared" si="276"/>
        <v>OK</v>
      </c>
      <c r="N386" s="160"/>
      <c r="O386" s="160"/>
      <c r="P386" s="160"/>
      <c r="Q386" s="160"/>
      <c r="R386" s="92" t="str">
        <f>IF(DI386&lt;&gt;"",
    IF(INT('Drill Size Info'!$AA$19)=INT('Drill Size Info'!$AB$19),
        --(INT('Drill Size Info'!$AA$19) &amp; "." &amp; DI386),
        IF(AND((--(INT('Drill Size Info'!$AA$19) &amp; "." &amp; DI386)&gt;=--('Drill Size Info'!$AA$19)), (--(INT('Drill Size Info'!$AA$19) &amp; "." &amp; DI386)&lt;=--('Drill Size Info'!$AB$19))),
            --(INT('Drill Size Info'!$AA$19) &amp; "." &amp; DI386),
            --(INT('Drill Size Info'!$AB$19) &amp; "." &amp; DI386)
        )
    ),
    IF(DH386&lt;&gt;"",
        IF(INT('Drill Size Info'!$AA$19)=INT('Drill Size Info'!$AB$19),
            --(INT('Drill Size Info'!$AA$19) &amp; "." &amp; LEFT(DH386,3)),
            IF(AND((--(INT('Drill Size Info'!$AA$19) &amp; "." &amp; LEFT(DH386,3))&gt;=--('Drill Size Info'!$AA$19)), (--(INT('Drill Size Info'!$AA$19) &amp; "." &amp; LEFT(DH386,3))&lt;=--('Drill Size Info'!$AB$19))),
                --(INT('Drill Size Info'!$AA$19) &amp; "." &amp; LEFT(DH386,3)),
                --(INT('Drill Size Info'!$AB$19) &amp; "." &amp; LEFT(DH386,3))
            )
        ),
        "OK"
    )
)</f>
        <v>OK</v>
      </c>
      <c r="S386" s="150" t="str">
        <f>IF(DJ386&lt;&gt;"",
    IF(INT('Drill Size Info'!$AA$19)=INT('Drill Size Info'!$AB$19),
        --(INT('Drill Size Info'!$AA$19) &amp; "." &amp; DJ386),
        IF(AND((--(INT('Drill Size Info'!$AA$19) &amp; "." &amp; DJ386)&gt;=--('Drill Size Info'!$AA$19)), (--(INT('Drill Size Info'!$AA$19) &amp; "." &amp; DJ386)&lt;=--('Drill Size Info'!$AB$19))),
            --(INT('Drill Size Info'!$AA$19) &amp; "." &amp; DJ386),
            --(INT('Drill Size Info'!$AB$19) &amp; "." &amp; DJ386)
        )
    ),
    IF(DH386&lt;&gt;"",
        IF(INT('Drill Size Info'!$AA$19)=INT('Drill Size Info'!$AB$19),
            --(INT('Drill Size Info'!$AA$19) &amp; "." &amp; RIGHT(DH386,3)),
            IF(AND((--(INT('Drill Size Info'!$AA$19) &amp; "." &amp; RIGHT(DH386,3))&gt;=--('Drill Size Info'!$AA$19)), (--(INT('Drill Size Info'!$AA$19) &amp; "." &amp; RIGHT(DH386,3))&lt;=--('Drill Size Info'!$AB$19))),
                --(INT('Drill Size Info'!$AA$19) &amp; "." &amp; RIGHT(DH386,3)),
                --(INT('Drill Size Info'!$AB$19) &amp; "." &amp; RIGHT(DH386,3))
            )
        ),
        "N/A"
    )
)</f>
        <v>N/A</v>
      </c>
      <c r="T386" s="150" t="str">
        <f>IF(DL386&lt;&gt;"",
    IF(INT('Drill Size Info'!$AA$19)=INT('Drill Size Info'!$AB$15),
        --(INT('Drill Size Info'!$AA$15) &amp; "." &amp; DL386),
        IF(AND((--(INT('Drill Size Info'!$AA$15) &amp; "." &amp; DL386)&gt;=--('Drill Size Info'!$AA$15)), (--(INT('Drill Size Info'!$AA$15) &amp; "." &amp; DL386)&lt;=--('Drill Size Info'!$AB$15))),
            --(INT('Drill Size Info'!$AA$15) &amp; "." &amp; DL386),
            --(INT('Drill Size Info'!$AB$15) &amp; "." &amp; DL386)
        )
    ),
    IF(DK386&lt;&gt;"",
        IF(INT('Drill Size Info'!$AA$15)=INT('Drill Size Info'!$AB$15),
            --(INT('Drill Size Info'!$AA$15) &amp; "." &amp; LEFT(DK386,3)),
            IF(AND((--(INT('Drill Size Info'!$AA$15) &amp; "." &amp; LEFT(DK386,3))&gt;=--('Drill Size Info'!$AA$15)), (--(INT('Drill Size Info'!$AA$15) &amp; "." &amp; LEFT(DK386,3))&lt;=--('Drill Size Info'!$AB$15))),
                --(INT('Drill Size Info'!$AA$15) &amp; "." &amp; LEFT(DK386,3)),
                --(INT('Drill Size Info'!$AB$15) &amp; "." &amp; LEFT(DK386,3))
            )
        ),
        "OK"
    )
)</f>
        <v>OK</v>
      </c>
      <c r="U386" s="150" t="str">
        <f>IF(DM386&lt;&gt;"",
    IF(INT('Drill Size Info'!$AA$19)=INT('Drill Size Info'!$AB$15),
        --(INT('Drill Size Info'!$AA$15) &amp; "." &amp; DM386),
        IF(AND((--(INT('Drill Size Info'!$AA$15) &amp; "." &amp; DM386)&gt;=--('Drill Size Info'!$AA$15)), (--(INT('Drill Size Info'!$AA$15) &amp; "." &amp; DM386)&lt;=--('Drill Size Info'!$AB$15))),
            --(INT('Drill Size Info'!$AA$15) &amp; "." &amp; DM386),
            --(INT('Drill Size Info'!$AB$15) &amp; "." &amp; DM386)
        )
    ),
    IF(DK386&lt;&gt;"",
        IF(INT('Drill Size Info'!$AA$15)=INT('Drill Size Info'!$AB$15),
            --(INT('Drill Size Info'!$AA$15) &amp; "." &amp; RIGHT(DK386,3)),
            IF(AND((--(INT('Drill Size Info'!$AA$15) &amp; "." &amp; RIGHT(DK386,3))&gt;=--('Drill Size Info'!$AA$15)), (--(INT('Drill Size Info'!$AA$15) &amp; "." &amp; RIGHT(DK386,3))&lt;=--('Drill Size Info'!$AB$15))),
                --(INT('Drill Size Info'!$AA$15) &amp; "." &amp; RIGHT(DK386,3)),
                --(INT('Drill Size Info'!$AB$15) &amp; "." &amp; RIGHT(DK386,3))
            )
        ),
        "N/A"
    )
)</f>
        <v>N/A</v>
      </c>
      <c r="V386" s="161"/>
      <c r="W386" s="161"/>
      <c r="X386" s="161"/>
      <c r="Y386" s="161"/>
      <c r="Z386" s="161"/>
      <c r="AA386" s="162"/>
      <c r="AB386" s="162"/>
      <c r="AC386" s="162"/>
      <c r="AD386" s="162"/>
      <c r="AE386" s="162"/>
      <c r="AF386" s="162"/>
      <c r="AG386" s="162"/>
      <c r="AH386" s="162"/>
      <c r="AI386" s="162"/>
      <c r="AJ386" s="162"/>
      <c r="AK386" s="162"/>
      <c r="AL386" s="162"/>
      <c r="AM386" s="162"/>
      <c r="AN386" s="162"/>
      <c r="AO386" s="162"/>
      <c r="AP386" s="162"/>
      <c r="AQ386" s="162"/>
      <c r="AR386" s="162"/>
      <c r="AS386" s="162"/>
      <c r="AT386" s="162"/>
      <c r="AU386" s="162"/>
      <c r="AV386" s="162"/>
      <c r="AW386" s="162"/>
      <c r="AX386" s="162"/>
      <c r="AY386" s="162"/>
      <c r="AZ386" s="162"/>
      <c r="BA386" s="162"/>
      <c r="BB386" s="163"/>
      <c r="BC386" s="163"/>
      <c r="BD386" s="163"/>
      <c r="BE386" s="164"/>
      <c r="BF386" s="165"/>
      <c r="BG386" s="162"/>
      <c r="BH386" s="162"/>
      <c r="BI386" s="164"/>
      <c r="BJ386" s="38"/>
      <c r="BK386" s="38"/>
      <c r="BL386" s="38"/>
      <c r="BM386" s="38"/>
      <c r="BN386" s="38"/>
      <c r="BO386" s="38"/>
      <c r="BP386" s="117" t="str">
        <f t="shared" si="239"/>
        <v/>
      </c>
      <c r="BQ386" s="38"/>
      <c r="BR386" s="38"/>
      <c r="BS386" s="38"/>
      <c r="BT386" s="38"/>
      <c r="BV386" s="17">
        <f t="shared" si="233"/>
        <v>0</v>
      </c>
      <c r="BW386" s="17">
        <f t="shared" si="234"/>
        <v>0</v>
      </c>
      <c r="BX386" s="17">
        <f t="shared" si="235"/>
        <v>0</v>
      </c>
      <c r="BY386" s="17">
        <f t="shared" si="236"/>
        <v>0</v>
      </c>
      <c r="BZ386" s="17">
        <f t="shared" si="237"/>
        <v>0</v>
      </c>
      <c r="CA386" s="17">
        <f t="shared" si="238"/>
        <v>0</v>
      </c>
      <c r="CB386" s="17">
        <f t="shared" si="240"/>
        <v>0</v>
      </c>
      <c r="CC386" s="17">
        <f t="shared" si="241"/>
        <v>0</v>
      </c>
      <c r="CD386" s="17">
        <f t="shared" si="242"/>
        <v>0</v>
      </c>
      <c r="CE386" s="17">
        <f t="shared" si="243"/>
        <v>0</v>
      </c>
      <c r="CF386" s="17">
        <f t="shared" si="244"/>
        <v>0</v>
      </c>
      <c r="CG386" s="17">
        <f t="shared" si="245"/>
        <v>0</v>
      </c>
      <c r="CH386" s="17">
        <f t="shared" si="246"/>
        <v>0</v>
      </c>
      <c r="CI386" s="17">
        <f t="shared" si="247"/>
        <v>0</v>
      </c>
      <c r="CJ386" s="17">
        <f t="shared" si="248"/>
        <v>0</v>
      </c>
      <c r="CK386" s="17">
        <f t="shared" si="249"/>
        <v>0</v>
      </c>
      <c r="CL386" s="17">
        <f t="shared" si="250"/>
        <v>0</v>
      </c>
      <c r="CM386" s="17">
        <f t="shared" si="251"/>
        <v>0</v>
      </c>
      <c r="CN386" s="17">
        <f t="shared" si="252"/>
        <v>0</v>
      </c>
      <c r="CO386" s="17">
        <f t="shared" si="253"/>
        <v>0</v>
      </c>
      <c r="CP386" s="17">
        <f t="shared" si="254"/>
        <v>0</v>
      </c>
      <c r="CQ386" s="17">
        <f t="shared" si="255"/>
        <v>0</v>
      </c>
      <c r="CR386" s="17">
        <f t="shared" si="256"/>
        <v>0</v>
      </c>
      <c r="CS386" s="17">
        <f t="shared" si="257"/>
        <v>0</v>
      </c>
      <c r="CT386" s="17">
        <f t="shared" si="258"/>
        <v>0</v>
      </c>
      <c r="CU386" s="17">
        <f t="shared" si="259"/>
        <v>0</v>
      </c>
      <c r="CV386" s="17">
        <f t="shared" si="260"/>
        <v>0</v>
      </c>
      <c r="CW386" s="17">
        <f t="shared" si="261"/>
        <v>0</v>
      </c>
      <c r="CX386" s="17">
        <f t="shared" si="262"/>
        <v>0</v>
      </c>
      <c r="CY386" s="17">
        <f t="shared" si="263"/>
        <v>0</v>
      </c>
      <c r="CZ386" s="17">
        <f t="shared" si="264"/>
        <v>0</v>
      </c>
      <c r="DA386" s="17">
        <f t="shared" si="265"/>
        <v>0</v>
      </c>
      <c r="DB386" s="17">
        <f t="shared" si="266"/>
        <v>0</v>
      </c>
      <c r="DC386" s="17">
        <f t="shared" si="267"/>
        <v>0</v>
      </c>
      <c r="DD386" s="17">
        <f t="shared" si="268"/>
        <v>0</v>
      </c>
      <c r="DE386" s="17">
        <f t="shared" si="269"/>
        <v>0</v>
      </c>
      <c r="DF386" s="17">
        <f t="shared" si="270"/>
        <v>0</v>
      </c>
      <c r="DG386" s="17">
        <f t="shared" si="271"/>
        <v>0</v>
      </c>
    </row>
    <row r="387" spans="2:111" ht="15" customHeight="1" x14ac:dyDescent="0.2">
      <c r="B387" s="156">
        <v>379</v>
      </c>
      <c r="C387" s="157" t="str">
        <f t="shared" si="272"/>
        <v/>
      </c>
      <c r="D387" s="158" t="str">
        <f t="shared" si="232"/>
        <v>OK</v>
      </c>
      <c r="E387" s="159" t="e">
        <f>VLOOKUP('DATA SHEET'!$B$9,'Drill Size Info'!$T$2:$U$8,2,FALSE)</f>
        <v>#N/A</v>
      </c>
      <c r="F387" s="159" t="str">
        <f t="shared" si="273"/>
        <v/>
      </c>
      <c r="G387" s="91">
        <f t="shared" si="274"/>
        <v>0</v>
      </c>
      <c r="H387" s="160" t="s">
        <v>175</v>
      </c>
      <c r="I387" s="160" t="s">
        <v>175</v>
      </c>
      <c r="J387" s="160" t="str">
        <f>IF('DATA SHEET'!$B$10="NC-50","N/A","OK")</f>
        <v>OK</v>
      </c>
      <c r="K387" s="160" t="str">
        <f>IF('DATA SHEET'!$B$10="NC-50","N/A","OK")</f>
        <v>OK</v>
      </c>
      <c r="L387" s="160" t="str">
        <f t="shared" si="275"/>
        <v>OK</v>
      </c>
      <c r="M387" s="160" t="str">
        <f t="shared" si="276"/>
        <v>OK</v>
      </c>
      <c r="N387" s="160"/>
      <c r="O387" s="160"/>
      <c r="P387" s="160"/>
      <c r="Q387" s="160"/>
      <c r="R387" s="92" t="str">
        <f>IF(DI387&lt;&gt;"",
    IF(INT('Drill Size Info'!$AA$19)=INT('Drill Size Info'!$AB$19),
        --(INT('Drill Size Info'!$AA$19) &amp; "." &amp; DI387),
        IF(AND((--(INT('Drill Size Info'!$AA$19) &amp; "." &amp; DI387)&gt;=--('Drill Size Info'!$AA$19)), (--(INT('Drill Size Info'!$AA$19) &amp; "." &amp; DI387)&lt;=--('Drill Size Info'!$AB$19))),
            --(INT('Drill Size Info'!$AA$19) &amp; "." &amp; DI387),
            --(INT('Drill Size Info'!$AB$19) &amp; "." &amp; DI387)
        )
    ),
    IF(DH387&lt;&gt;"",
        IF(INT('Drill Size Info'!$AA$19)=INT('Drill Size Info'!$AB$19),
            --(INT('Drill Size Info'!$AA$19) &amp; "." &amp; LEFT(DH387,3)),
            IF(AND((--(INT('Drill Size Info'!$AA$19) &amp; "." &amp; LEFT(DH387,3))&gt;=--('Drill Size Info'!$AA$19)), (--(INT('Drill Size Info'!$AA$19) &amp; "." &amp; LEFT(DH387,3))&lt;=--('Drill Size Info'!$AB$19))),
                --(INT('Drill Size Info'!$AA$19) &amp; "." &amp; LEFT(DH387,3)),
                --(INT('Drill Size Info'!$AB$19) &amp; "." &amp; LEFT(DH387,3))
            )
        ),
        "OK"
    )
)</f>
        <v>OK</v>
      </c>
      <c r="S387" s="150" t="str">
        <f>IF(DJ387&lt;&gt;"",
    IF(INT('Drill Size Info'!$AA$19)=INT('Drill Size Info'!$AB$19),
        --(INT('Drill Size Info'!$AA$19) &amp; "." &amp; DJ387),
        IF(AND((--(INT('Drill Size Info'!$AA$19) &amp; "." &amp; DJ387)&gt;=--('Drill Size Info'!$AA$19)), (--(INT('Drill Size Info'!$AA$19) &amp; "." &amp; DJ387)&lt;=--('Drill Size Info'!$AB$19))),
            --(INT('Drill Size Info'!$AA$19) &amp; "." &amp; DJ387),
            --(INT('Drill Size Info'!$AB$19) &amp; "." &amp; DJ387)
        )
    ),
    IF(DH387&lt;&gt;"",
        IF(INT('Drill Size Info'!$AA$19)=INT('Drill Size Info'!$AB$19),
            --(INT('Drill Size Info'!$AA$19) &amp; "." &amp; RIGHT(DH387,3)),
            IF(AND((--(INT('Drill Size Info'!$AA$19) &amp; "." &amp; RIGHT(DH387,3))&gt;=--('Drill Size Info'!$AA$19)), (--(INT('Drill Size Info'!$AA$19) &amp; "." &amp; RIGHT(DH387,3))&lt;=--('Drill Size Info'!$AB$19))),
                --(INT('Drill Size Info'!$AA$19) &amp; "." &amp; RIGHT(DH387,3)),
                --(INT('Drill Size Info'!$AB$19) &amp; "." &amp; RIGHT(DH387,3))
            )
        ),
        "N/A"
    )
)</f>
        <v>N/A</v>
      </c>
      <c r="T387" s="150" t="str">
        <f>IF(DL387&lt;&gt;"",
    IF(INT('Drill Size Info'!$AA$19)=INT('Drill Size Info'!$AB$15),
        --(INT('Drill Size Info'!$AA$15) &amp; "." &amp; DL387),
        IF(AND((--(INT('Drill Size Info'!$AA$15) &amp; "." &amp; DL387)&gt;=--('Drill Size Info'!$AA$15)), (--(INT('Drill Size Info'!$AA$15) &amp; "." &amp; DL387)&lt;=--('Drill Size Info'!$AB$15))),
            --(INT('Drill Size Info'!$AA$15) &amp; "." &amp; DL387),
            --(INT('Drill Size Info'!$AB$15) &amp; "." &amp; DL387)
        )
    ),
    IF(DK387&lt;&gt;"",
        IF(INT('Drill Size Info'!$AA$15)=INT('Drill Size Info'!$AB$15),
            --(INT('Drill Size Info'!$AA$15) &amp; "." &amp; LEFT(DK387,3)),
            IF(AND((--(INT('Drill Size Info'!$AA$15) &amp; "." &amp; LEFT(DK387,3))&gt;=--('Drill Size Info'!$AA$15)), (--(INT('Drill Size Info'!$AA$15) &amp; "." &amp; LEFT(DK387,3))&lt;=--('Drill Size Info'!$AB$15))),
                --(INT('Drill Size Info'!$AA$15) &amp; "." &amp; LEFT(DK387,3)),
                --(INT('Drill Size Info'!$AB$15) &amp; "." &amp; LEFT(DK387,3))
            )
        ),
        "OK"
    )
)</f>
        <v>OK</v>
      </c>
      <c r="U387" s="150" t="str">
        <f>IF(DM387&lt;&gt;"",
    IF(INT('Drill Size Info'!$AA$19)=INT('Drill Size Info'!$AB$15),
        --(INT('Drill Size Info'!$AA$15) &amp; "." &amp; DM387),
        IF(AND((--(INT('Drill Size Info'!$AA$15) &amp; "." &amp; DM387)&gt;=--('Drill Size Info'!$AA$15)), (--(INT('Drill Size Info'!$AA$15) &amp; "." &amp; DM387)&lt;=--('Drill Size Info'!$AB$15))),
            --(INT('Drill Size Info'!$AA$15) &amp; "." &amp; DM387),
            --(INT('Drill Size Info'!$AB$15) &amp; "." &amp; DM387)
        )
    ),
    IF(DK387&lt;&gt;"",
        IF(INT('Drill Size Info'!$AA$15)=INT('Drill Size Info'!$AB$15),
            --(INT('Drill Size Info'!$AA$15) &amp; "." &amp; RIGHT(DK387,3)),
            IF(AND((--(INT('Drill Size Info'!$AA$15) &amp; "." &amp; RIGHT(DK387,3))&gt;=--('Drill Size Info'!$AA$15)), (--(INT('Drill Size Info'!$AA$15) &amp; "." &amp; RIGHT(DK387,3))&lt;=--('Drill Size Info'!$AB$15))),
                --(INT('Drill Size Info'!$AA$15) &amp; "." &amp; RIGHT(DK387,3)),
                --(INT('Drill Size Info'!$AB$15) &amp; "." &amp; RIGHT(DK387,3))
            )
        ),
        "N/A"
    )
)</f>
        <v>N/A</v>
      </c>
      <c r="V387" s="161"/>
      <c r="W387" s="161"/>
      <c r="X387" s="161"/>
      <c r="Y387" s="161"/>
      <c r="Z387" s="161"/>
      <c r="AA387" s="162"/>
      <c r="AB387" s="162"/>
      <c r="AC387" s="162"/>
      <c r="AD387" s="162"/>
      <c r="AE387" s="162"/>
      <c r="AF387" s="162"/>
      <c r="AG387" s="162"/>
      <c r="AH387" s="162"/>
      <c r="AI387" s="162"/>
      <c r="AJ387" s="162"/>
      <c r="AK387" s="162"/>
      <c r="AL387" s="162"/>
      <c r="AM387" s="162"/>
      <c r="AN387" s="162"/>
      <c r="AO387" s="162"/>
      <c r="AP387" s="162"/>
      <c r="AQ387" s="162"/>
      <c r="AR387" s="162"/>
      <c r="AS387" s="162"/>
      <c r="AT387" s="162"/>
      <c r="AU387" s="162"/>
      <c r="AV387" s="162"/>
      <c r="AW387" s="162"/>
      <c r="AX387" s="162"/>
      <c r="AY387" s="162"/>
      <c r="AZ387" s="162"/>
      <c r="BA387" s="162"/>
      <c r="BB387" s="163"/>
      <c r="BC387" s="163"/>
      <c r="BD387" s="163"/>
      <c r="BE387" s="164"/>
      <c r="BF387" s="165"/>
      <c r="BG387" s="162"/>
      <c r="BH387" s="162"/>
      <c r="BI387" s="164"/>
      <c r="BJ387" s="38"/>
      <c r="BK387" s="38"/>
      <c r="BL387" s="38"/>
      <c r="BM387" s="38"/>
      <c r="BN387" s="38"/>
      <c r="BO387" s="38"/>
      <c r="BP387" s="117" t="str">
        <f t="shared" si="239"/>
        <v/>
      </c>
      <c r="BQ387" s="38"/>
      <c r="BR387" s="38"/>
      <c r="BS387" s="38"/>
      <c r="BT387" s="38"/>
      <c r="BV387" s="17">
        <f t="shared" si="233"/>
        <v>0</v>
      </c>
      <c r="BW387" s="17">
        <f t="shared" si="234"/>
        <v>0</v>
      </c>
      <c r="BX387" s="17">
        <f t="shared" si="235"/>
        <v>0</v>
      </c>
      <c r="BY387" s="17">
        <f t="shared" si="236"/>
        <v>0</v>
      </c>
      <c r="BZ387" s="17">
        <f t="shared" si="237"/>
        <v>0</v>
      </c>
      <c r="CA387" s="17">
        <f t="shared" si="238"/>
        <v>0</v>
      </c>
      <c r="CB387" s="17">
        <f t="shared" si="240"/>
        <v>0</v>
      </c>
      <c r="CC387" s="17">
        <f t="shared" si="241"/>
        <v>0</v>
      </c>
      <c r="CD387" s="17">
        <f t="shared" si="242"/>
        <v>0</v>
      </c>
      <c r="CE387" s="17">
        <f t="shared" si="243"/>
        <v>0</v>
      </c>
      <c r="CF387" s="17">
        <f t="shared" si="244"/>
        <v>0</v>
      </c>
      <c r="CG387" s="17">
        <f t="shared" si="245"/>
        <v>0</v>
      </c>
      <c r="CH387" s="17">
        <f t="shared" si="246"/>
        <v>0</v>
      </c>
      <c r="CI387" s="17">
        <f t="shared" si="247"/>
        <v>0</v>
      </c>
      <c r="CJ387" s="17">
        <f t="shared" si="248"/>
        <v>0</v>
      </c>
      <c r="CK387" s="17">
        <f t="shared" si="249"/>
        <v>0</v>
      </c>
      <c r="CL387" s="17">
        <f t="shared" si="250"/>
        <v>0</v>
      </c>
      <c r="CM387" s="17">
        <f t="shared" si="251"/>
        <v>0</v>
      </c>
      <c r="CN387" s="17">
        <f t="shared" si="252"/>
        <v>0</v>
      </c>
      <c r="CO387" s="17">
        <f t="shared" si="253"/>
        <v>0</v>
      </c>
      <c r="CP387" s="17">
        <f t="shared" si="254"/>
        <v>0</v>
      </c>
      <c r="CQ387" s="17">
        <f t="shared" si="255"/>
        <v>0</v>
      </c>
      <c r="CR387" s="17">
        <f t="shared" si="256"/>
        <v>0</v>
      </c>
      <c r="CS387" s="17">
        <f t="shared" si="257"/>
        <v>0</v>
      </c>
      <c r="CT387" s="17">
        <f t="shared" si="258"/>
        <v>0</v>
      </c>
      <c r="CU387" s="17">
        <f t="shared" si="259"/>
        <v>0</v>
      </c>
      <c r="CV387" s="17">
        <f t="shared" si="260"/>
        <v>0</v>
      </c>
      <c r="CW387" s="17">
        <f t="shared" si="261"/>
        <v>0</v>
      </c>
      <c r="CX387" s="17">
        <f t="shared" si="262"/>
        <v>0</v>
      </c>
      <c r="CY387" s="17">
        <f t="shared" si="263"/>
        <v>0</v>
      </c>
      <c r="CZ387" s="17">
        <f t="shared" si="264"/>
        <v>0</v>
      </c>
      <c r="DA387" s="17">
        <f t="shared" si="265"/>
        <v>0</v>
      </c>
      <c r="DB387" s="17">
        <f t="shared" si="266"/>
        <v>0</v>
      </c>
      <c r="DC387" s="17">
        <f t="shared" si="267"/>
        <v>0</v>
      </c>
      <c r="DD387" s="17">
        <f t="shared" si="268"/>
        <v>0</v>
      </c>
      <c r="DE387" s="17">
        <f t="shared" si="269"/>
        <v>0</v>
      </c>
      <c r="DF387" s="17">
        <f t="shared" si="270"/>
        <v>0</v>
      </c>
      <c r="DG387" s="17">
        <f t="shared" si="271"/>
        <v>0</v>
      </c>
    </row>
    <row r="388" spans="2:111" ht="15" customHeight="1" x14ac:dyDescent="0.2">
      <c r="B388" s="156">
        <v>380</v>
      </c>
      <c r="C388" s="157" t="str">
        <f t="shared" si="272"/>
        <v/>
      </c>
      <c r="D388" s="158" t="str">
        <f t="shared" si="232"/>
        <v>OK</v>
      </c>
      <c r="E388" s="159" t="e">
        <f>VLOOKUP('DATA SHEET'!$B$9,'Drill Size Info'!$T$2:$U$8,2,FALSE)</f>
        <v>#N/A</v>
      </c>
      <c r="F388" s="159" t="str">
        <f t="shared" si="273"/>
        <v/>
      </c>
      <c r="G388" s="91">
        <f t="shared" si="274"/>
        <v>0</v>
      </c>
      <c r="H388" s="160" t="s">
        <v>175</v>
      </c>
      <c r="I388" s="160" t="s">
        <v>175</v>
      </c>
      <c r="J388" s="160" t="str">
        <f>IF('DATA SHEET'!$B$10="NC-50","N/A","OK")</f>
        <v>OK</v>
      </c>
      <c r="K388" s="160" t="str">
        <f>IF('DATA SHEET'!$B$10="NC-50","N/A","OK")</f>
        <v>OK</v>
      </c>
      <c r="L388" s="160" t="str">
        <f t="shared" si="275"/>
        <v>OK</v>
      </c>
      <c r="M388" s="160" t="str">
        <f t="shared" si="276"/>
        <v>OK</v>
      </c>
      <c r="N388" s="160"/>
      <c r="O388" s="160"/>
      <c r="P388" s="160"/>
      <c r="Q388" s="160"/>
      <c r="R388" s="92" t="str">
        <f>IF(DI388&lt;&gt;"",
    IF(INT('Drill Size Info'!$AA$19)=INT('Drill Size Info'!$AB$19),
        --(INT('Drill Size Info'!$AA$19) &amp; "." &amp; DI388),
        IF(AND((--(INT('Drill Size Info'!$AA$19) &amp; "." &amp; DI388)&gt;=--('Drill Size Info'!$AA$19)), (--(INT('Drill Size Info'!$AA$19) &amp; "." &amp; DI388)&lt;=--('Drill Size Info'!$AB$19))),
            --(INT('Drill Size Info'!$AA$19) &amp; "." &amp; DI388),
            --(INT('Drill Size Info'!$AB$19) &amp; "." &amp; DI388)
        )
    ),
    IF(DH388&lt;&gt;"",
        IF(INT('Drill Size Info'!$AA$19)=INT('Drill Size Info'!$AB$19),
            --(INT('Drill Size Info'!$AA$19) &amp; "." &amp; LEFT(DH388,3)),
            IF(AND((--(INT('Drill Size Info'!$AA$19) &amp; "." &amp; LEFT(DH388,3))&gt;=--('Drill Size Info'!$AA$19)), (--(INT('Drill Size Info'!$AA$19) &amp; "." &amp; LEFT(DH388,3))&lt;=--('Drill Size Info'!$AB$19))),
                --(INT('Drill Size Info'!$AA$19) &amp; "." &amp; LEFT(DH388,3)),
                --(INT('Drill Size Info'!$AB$19) &amp; "." &amp; LEFT(DH388,3))
            )
        ),
        "OK"
    )
)</f>
        <v>OK</v>
      </c>
      <c r="S388" s="150" t="str">
        <f>IF(DJ388&lt;&gt;"",
    IF(INT('Drill Size Info'!$AA$19)=INT('Drill Size Info'!$AB$19),
        --(INT('Drill Size Info'!$AA$19) &amp; "." &amp; DJ388),
        IF(AND((--(INT('Drill Size Info'!$AA$19) &amp; "." &amp; DJ388)&gt;=--('Drill Size Info'!$AA$19)), (--(INT('Drill Size Info'!$AA$19) &amp; "." &amp; DJ388)&lt;=--('Drill Size Info'!$AB$19))),
            --(INT('Drill Size Info'!$AA$19) &amp; "." &amp; DJ388),
            --(INT('Drill Size Info'!$AB$19) &amp; "." &amp; DJ388)
        )
    ),
    IF(DH388&lt;&gt;"",
        IF(INT('Drill Size Info'!$AA$19)=INT('Drill Size Info'!$AB$19),
            --(INT('Drill Size Info'!$AA$19) &amp; "." &amp; RIGHT(DH388,3)),
            IF(AND((--(INT('Drill Size Info'!$AA$19) &amp; "." &amp; RIGHT(DH388,3))&gt;=--('Drill Size Info'!$AA$19)), (--(INT('Drill Size Info'!$AA$19) &amp; "." &amp; RIGHT(DH388,3))&lt;=--('Drill Size Info'!$AB$19))),
                --(INT('Drill Size Info'!$AA$19) &amp; "." &amp; RIGHT(DH388,3)),
                --(INT('Drill Size Info'!$AB$19) &amp; "." &amp; RIGHT(DH388,3))
            )
        ),
        "N/A"
    )
)</f>
        <v>N/A</v>
      </c>
      <c r="T388" s="150" t="str">
        <f>IF(DL388&lt;&gt;"",
    IF(INT('Drill Size Info'!$AA$19)=INT('Drill Size Info'!$AB$15),
        --(INT('Drill Size Info'!$AA$15) &amp; "." &amp; DL388),
        IF(AND((--(INT('Drill Size Info'!$AA$15) &amp; "." &amp; DL388)&gt;=--('Drill Size Info'!$AA$15)), (--(INT('Drill Size Info'!$AA$15) &amp; "." &amp; DL388)&lt;=--('Drill Size Info'!$AB$15))),
            --(INT('Drill Size Info'!$AA$15) &amp; "." &amp; DL388),
            --(INT('Drill Size Info'!$AB$15) &amp; "." &amp; DL388)
        )
    ),
    IF(DK388&lt;&gt;"",
        IF(INT('Drill Size Info'!$AA$15)=INT('Drill Size Info'!$AB$15),
            --(INT('Drill Size Info'!$AA$15) &amp; "." &amp; LEFT(DK388,3)),
            IF(AND((--(INT('Drill Size Info'!$AA$15) &amp; "." &amp; LEFT(DK388,3))&gt;=--('Drill Size Info'!$AA$15)), (--(INT('Drill Size Info'!$AA$15) &amp; "." &amp; LEFT(DK388,3))&lt;=--('Drill Size Info'!$AB$15))),
                --(INT('Drill Size Info'!$AA$15) &amp; "." &amp; LEFT(DK388,3)),
                --(INT('Drill Size Info'!$AB$15) &amp; "." &amp; LEFT(DK388,3))
            )
        ),
        "OK"
    )
)</f>
        <v>OK</v>
      </c>
      <c r="U388" s="150" t="str">
        <f>IF(DM388&lt;&gt;"",
    IF(INT('Drill Size Info'!$AA$19)=INT('Drill Size Info'!$AB$15),
        --(INT('Drill Size Info'!$AA$15) &amp; "." &amp; DM388),
        IF(AND((--(INT('Drill Size Info'!$AA$15) &amp; "." &amp; DM388)&gt;=--('Drill Size Info'!$AA$15)), (--(INT('Drill Size Info'!$AA$15) &amp; "." &amp; DM388)&lt;=--('Drill Size Info'!$AB$15))),
            --(INT('Drill Size Info'!$AA$15) &amp; "." &amp; DM388),
            --(INT('Drill Size Info'!$AB$15) &amp; "." &amp; DM388)
        )
    ),
    IF(DK388&lt;&gt;"",
        IF(INT('Drill Size Info'!$AA$15)=INT('Drill Size Info'!$AB$15),
            --(INT('Drill Size Info'!$AA$15) &amp; "." &amp; RIGHT(DK388,3)),
            IF(AND((--(INT('Drill Size Info'!$AA$15) &amp; "." &amp; RIGHT(DK388,3))&gt;=--('Drill Size Info'!$AA$15)), (--(INT('Drill Size Info'!$AA$15) &amp; "." &amp; RIGHT(DK388,3))&lt;=--('Drill Size Info'!$AB$15))),
                --(INT('Drill Size Info'!$AA$15) &amp; "." &amp; RIGHT(DK388,3)),
                --(INT('Drill Size Info'!$AB$15) &amp; "." &amp; RIGHT(DK388,3))
            )
        ),
        "N/A"
    )
)</f>
        <v>N/A</v>
      </c>
      <c r="V388" s="161"/>
      <c r="W388" s="161"/>
      <c r="X388" s="161"/>
      <c r="Y388" s="161"/>
      <c r="Z388" s="161"/>
      <c r="AA388" s="162"/>
      <c r="AB388" s="162"/>
      <c r="AC388" s="162"/>
      <c r="AD388" s="162"/>
      <c r="AE388" s="162"/>
      <c r="AF388" s="162"/>
      <c r="AG388" s="162"/>
      <c r="AH388" s="162"/>
      <c r="AI388" s="162"/>
      <c r="AJ388" s="162"/>
      <c r="AK388" s="162"/>
      <c r="AL388" s="162"/>
      <c r="AM388" s="162"/>
      <c r="AN388" s="162"/>
      <c r="AO388" s="162"/>
      <c r="AP388" s="162"/>
      <c r="AQ388" s="162"/>
      <c r="AR388" s="162"/>
      <c r="AS388" s="162"/>
      <c r="AT388" s="162"/>
      <c r="AU388" s="162"/>
      <c r="AV388" s="162"/>
      <c r="AW388" s="162"/>
      <c r="AX388" s="162"/>
      <c r="AY388" s="162"/>
      <c r="AZ388" s="162"/>
      <c r="BA388" s="162"/>
      <c r="BB388" s="163"/>
      <c r="BC388" s="163"/>
      <c r="BD388" s="163"/>
      <c r="BE388" s="164"/>
      <c r="BF388" s="165"/>
      <c r="BG388" s="162"/>
      <c r="BH388" s="162"/>
      <c r="BI388" s="164"/>
      <c r="BJ388" s="38"/>
      <c r="BK388" s="38"/>
      <c r="BL388" s="38"/>
      <c r="BM388" s="38"/>
      <c r="BN388" s="38"/>
      <c r="BO388" s="38"/>
      <c r="BP388" s="117" t="str">
        <f t="shared" si="239"/>
        <v/>
      </c>
      <c r="BQ388" s="38"/>
      <c r="BR388" s="38"/>
      <c r="BS388" s="38"/>
      <c r="BT388" s="38"/>
      <c r="BV388" s="17">
        <f t="shared" si="233"/>
        <v>0</v>
      </c>
      <c r="BW388" s="17">
        <f t="shared" si="234"/>
        <v>0</v>
      </c>
      <c r="BX388" s="17">
        <f t="shared" si="235"/>
        <v>0</v>
      </c>
      <c r="BY388" s="17">
        <f t="shared" si="236"/>
        <v>0</v>
      </c>
      <c r="BZ388" s="17">
        <f t="shared" si="237"/>
        <v>0</v>
      </c>
      <c r="CA388" s="17">
        <f t="shared" si="238"/>
        <v>0</v>
      </c>
      <c r="CB388" s="17">
        <f t="shared" si="240"/>
        <v>0</v>
      </c>
      <c r="CC388" s="17">
        <f t="shared" si="241"/>
        <v>0</v>
      </c>
      <c r="CD388" s="17">
        <f t="shared" si="242"/>
        <v>0</v>
      </c>
      <c r="CE388" s="17">
        <f t="shared" si="243"/>
        <v>0</v>
      </c>
      <c r="CF388" s="17">
        <f t="shared" si="244"/>
        <v>0</v>
      </c>
      <c r="CG388" s="17">
        <f t="shared" si="245"/>
        <v>0</v>
      </c>
      <c r="CH388" s="17">
        <f t="shared" si="246"/>
        <v>0</v>
      </c>
      <c r="CI388" s="17">
        <f t="shared" si="247"/>
        <v>0</v>
      </c>
      <c r="CJ388" s="17">
        <f t="shared" si="248"/>
        <v>0</v>
      </c>
      <c r="CK388" s="17">
        <f t="shared" si="249"/>
        <v>0</v>
      </c>
      <c r="CL388" s="17">
        <f t="shared" si="250"/>
        <v>0</v>
      </c>
      <c r="CM388" s="17">
        <f t="shared" si="251"/>
        <v>0</v>
      </c>
      <c r="CN388" s="17">
        <f t="shared" si="252"/>
        <v>0</v>
      </c>
      <c r="CO388" s="17">
        <f t="shared" si="253"/>
        <v>0</v>
      </c>
      <c r="CP388" s="17">
        <f t="shared" si="254"/>
        <v>0</v>
      </c>
      <c r="CQ388" s="17">
        <f t="shared" si="255"/>
        <v>0</v>
      </c>
      <c r="CR388" s="17">
        <f t="shared" si="256"/>
        <v>0</v>
      </c>
      <c r="CS388" s="17">
        <f t="shared" si="257"/>
        <v>0</v>
      </c>
      <c r="CT388" s="17">
        <f t="shared" si="258"/>
        <v>0</v>
      </c>
      <c r="CU388" s="17">
        <f t="shared" si="259"/>
        <v>0</v>
      </c>
      <c r="CV388" s="17">
        <f t="shared" si="260"/>
        <v>0</v>
      </c>
      <c r="CW388" s="17">
        <f t="shared" si="261"/>
        <v>0</v>
      </c>
      <c r="CX388" s="17">
        <f t="shared" si="262"/>
        <v>0</v>
      </c>
      <c r="CY388" s="17">
        <f t="shared" si="263"/>
        <v>0</v>
      </c>
      <c r="CZ388" s="17">
        <f t="shared" si="264"/>
        <v>0</v>
      </c>
      <c r="DA388" s="17">
        <f t="shared" si="265"/>
        <v>0</v>
      </c>
      <c r="DB388" s="17">
        <f t="shared" si="266"/>
        <v>0</v>
      </c>
      <c r="DC388" s="17">
        <f t="shared" si="267"/>
        <v>0</v>
      </c>
      <c r="DD388" s="17">
        <f t="shared" si="268"/>
        <v>0</v>
      </c>
      <c r="DE388" s="17">
        <f t="shared" si="269"/>
        <v>0</v>
      </c>
      <c r="DF388" s="17">
        <f t="shared" si="270"/>
        <v>0</v>
      </c>
      <c r="DG388" s="17">
        <f t="shared" si="271"/>
        <v>0</v>
      </c>
    </row>
    <row r="389" spans="2:111" ht="15" customHeight="1" x14ac:dyDescent="0.2">
      <c r="B389" s="156">
        <v>381</v>
      </c>
      <c r="C389" s="157" t="str">
        <f t="shared" si="272"/>
        <v/>
      </c>
      <c r="D389" s="158" t="str">
        <f t="shared" si="232"/>
        <v>OK</v>
      </c>
      <c r="E389" s="159" t="e">
        <f>VLOOKUP('DATA SHEET'!$B$9,'Drill Size Info'!$T$2:$U$8,2,FALSE)</f>
        <v>#N/A</v>
      </c>
      <c r="F389" s="159" t="str">
        <f t="shared" si="273"/>
        <v/>
      </c>
      <c r="G389" s="91">
        <f t="shared" si="274"/>
        <v>0</v>
      </c>
      <c r="H389" s="160" t="s">
        <v>175</v>
      </c>
      <c r="I389" s="160" t="s">
        <v>175</v>
      </c>
      <c r="J389" s="160" t="str">
        <f>IF('DATA SHEET'!$B$10="NC-50","N/A","OK")</f>
        <v>OK</v>
      </c>
      <c r="K389" s="160" t="str">
        <f>IF('DATA SHEET'!$B$10="NC-50","N/A","OK")</f>
        <v>OK</v>
      </c>
      <c r="L389" s="160" t="str">
        <f t="shared" si="275"/>
        <v>OK</v>
      </c>
      <c r="M389" s="160" t="str">
        <f t="shared" si="276"/>
        <v>OK</v>
      </c>
      <c r="N389" s="160"/>
      <c r="O389" s="160"/>
      <c r="P389" s="160"/>
      <c r="Q389" s="160"/>
      <c r="R389" s="92" t="str">
        <f>IF(DI389&lt;&gt;"",
    IF(INT('Drill Size Info'!$AA$19)=INT('Drill Size Info'!$AB$19),
        --(INT('Drill Size Info'!$AA$19) &amp; "." &amp; DI389),
        IF(AND((--(INT('Drill Size Info'!$AA$19) &amp; "." &amp; DI389)&gt;=--('Drill Size Info'!$AA$19)), (--(INT('Drill Size Info'!$AA$19) &amp; "." &amp; DI389)&lt;=--('Drill Size Info'!$AB$19))),
            --(INT('Drill Size Info'!$AA$19) &amp; "." &amp; DI389),
            --(INT('Drill Size Info'!$AB$19) &amp; "." &amp; DI389)
        )
    ),
    IF(DH389&lt;&gt;"",
        IF(INT('Drill Size Info'!$AA$19)=INT('Drill Size Info'!$AB$19),
            --(INT('Drill Size Info'!$AA$19) &amp; "." &amp; LEFT(DH389,3)),
            IF(AND((--(INT('Drill Size Info'!$AA$19) &amp; "." &amp; LEFT(DH389,3))&gt;=--('Drill Size Info'!$AA$19)), (--(INT('Drill Size Info'!$AA$19) &amp; "." &amp; LEFT(DH389,3))&lt;=--('Drill Size Info'!$AB$19))),
                --(INT('Drill Size Info'!$AA$19) &amp; "." &amp; LEFT(DH389,3)),
                --(INT('Drill Size Info'!$AB$19) &amp; "." &amp; LEFT(DH389,3))
            )
        ),
        "OK"
    )
)</f>
        <v>OK</v>
      </c>
      <c r="S389" s="150" t="str">
        <f>IF(DJ389&lt;&gt;"",
    IF(INT('Drill Size Info'!$AA$19)=INT('Drill Size Info'!$AB$19),
        --(INT('Drill Size Info'!$AA$19) &amp; "." &amp; DJ389),
        IF(AND((--(INT('Drill Size Info'!$AA$19) &amp; "." &amp; DJ389)&gt;=--('Drill Size Info'!$AA$19)), (--(INT('Drill Size Info'!$AA$19) &amp; "." &amp; DJ389)&lt;=--('Drill Size Info'!$AB$19))),
            --(INT('Drill Size Info'!$AA$19) &amp; "." &amp; DJ389),
            --(INT('Drill Size Info'!$AB$19) &amp; "." &amp; DJ389)
        )
    ),
    IF(DH389&lt;&gt;"",
        IF(INT('Drill Size Info'!$AA$19)=INT('Drill Size Info'!$AB$19),
            --(INT('Drill Size Info'!$AA$19) &amp; "." &amp; RIGHT(DH389,3)),
            IF(AND((--(INT('Drill Size Info'!$AA$19) &amp; "." &amp; RIGHT(DH389,3))&gt;=--('Drill Size Info'!$AA$19)), (--(INT('Drill Size Info'!$AA$19) &amp; "." &amp; RIGHT(DH389,3))&lt;=--('Drill Size Info'!$AB$19))),
                --(INT('Drill Size Info'!$AA$19) &amp; "." &amp; RIGHT(DH389,3)),
                --(INT('Drill Size Info'!$AB$19) &amp; "." &amp; RIGHT(DH389,3))
            )
        ),
        "N/A"
    )
)</f>
        <v>N/A</v>
      </c>
      <c r="T389" s="150" t="str">
        <f>IF(DL389&lt;&gt;"",
    IF(INT('Drill Size Info'!$AA$19)=INT('Drill Size Info'!$AB$15),
        --(INT('Drill Size Info'!$AA$15) &amp; "." &amp; DL389),
        IF(AND((--(INT('Drill Size Info'!$AA$15) &amp; "." &amp; DL389)&gt;=--('Drill Size Info'!$AA$15)), (--(INT('Drill Size Info'!$AA$15) &amp; "." &amp; DL389)&lt;=--('Drill Size Info'!$AB$15))),
            --(INT('Drill Size Info'!$AA$15) &amp; "." &amp; DL389),
            --(INT('Drill Size Info'!$AB$15) &amp; "." &amp; DL389)
        )
    ),
    IF(DK389&lt;&gt;"",
        IF(INT('Drill Size Info'!$AA$15)=INT('Drill Size Info'!$AB$15),
            --(INT('Drill Size Info'!$AA$15) &amp; "." &amp; LEFT(DK389,3)),
            IF(AND((--(INT('Drill Size Info'!$AA$15) &amp; "." &amp; LEFT(DK389,3))&gt;=--('Drill Size Info'!$AA$15)), (--(INT('Drill Size Info'!$AA$15) &amp; "." &amp; LEFT(DK389,3))&lt;=--('Drill Size Info'!$AB$15))),
                --(INT('Drill Size Info'!$AA$15) &amp; "." &amp; LEFT(DK389,3)),
                --(INT('Drill Size Info'!$AB$15) &amp; "." &amp; LEFT(DK389,3))
            )
        ),
        "OK"
    )
)</f>
        <v>OK</v>
      </c>
      <c r="U389" s="150" t="str">
        <f>IF(DM389&lt;&gt;"",
    IF(INT('Drill Size Info'!$AA$19)=INT('Drill Size Info'!$AB$15),
        --(INT('Drill Size Info'!$AA$15) &amp; "." &amp; DM389),
        IF(AND((--(INT('Drill Size Info'!$AA$15) &amp; "." &amp; DM389)&gt;=--('Drill Size Info'!$AA$15)), (--(INT('Drill Size Info'!$AA$15) &amp; "." &amp; DM389)&lt;=--('Drill Size Info'!$AB$15))),
            --(INT('Drill Size Info'!$AA$15) &amp; "." &amp; DM389),
            --(INT('Drill Size Info'!$AB$15) &amp; "." &amp; DM389)
        )
    ),
    IF(DK389&lt;&gt;"",
        IF(INT('Drill Size Info'!$AA$15)=INT('Drill Size Info'!$AB$15),
            --(INT('Drill Size Info'!$AA$15) &amp; "." &amp; RIGHT(DK389,3)),
            IF(AND((--(INT('Drill Size Info'!$AA$15) &amp; "." &amp; RIGHT(DK389,3))&gt;=--('Drill Size Info'!$AA$15)), (--(INT('Drill Size Info'!$AA$15) &amp; "." &amp; RIGHT(DK389,3))&lt;=--('Drill Size Info'!$AB$15))),
                --(INT('Drill Size Info'!$AA$15) &amp; "." &amp; RIGHT(DK389,3)),
                --(INT('Drill Size Info'!$AB$15) &amp; "." &amp; RIGHT(DK389,3))
            )
        ),
        "N/A"
    )
)</f>
        <v>N/A</v>
      </c>
      <c r="V389" s="161"/>
      <c r="W389" s="161"/>
      <c r="X389" s="161"/>
      <c r="Y389" s="161"/>
      <c r="Z389" s="161"/>
      <c r="AA389" s="162"/>
      <c r="AB389" s="162"/>
      <c r="AC389" s="162"/>
      <c r="AD389" s="162"/>
      <c r="AE389" s="162"/>
      <c r="AF389" s="162"/>
      <c r="AG389" s="162"/>
      <c r="AH389" s="162"/>
      <c r="AI389" s="162"/>
      <c r="AJ389" s="162"/>
      <c r="AK389" s="162"/>
      <c r="AL389" s="162"/>
      <c r="AM389" s="162"/>
      <c r="AN389" s="162"/>
      <c r="AO389" s="162"/>
      <c r="AP389" s="162"/>
      <c r="AQ389" s="162"/>
      <c r="AR389" s="162"/>
      <c r="AS389" s="162"/>
      <c r="AT389" s="162"/>
      <c r="AU389" s="162"/>
      <c r="AV389" s="162"/>
      <c r="AW389" s="162"/>
      <c r="AX389" s="162"/>
      <c r="AY389" s="162"/>
      <c r="AZ389" s="162"/>
      <c r="BA389" s="162"/>
      <c r="BB389" s="163"/>
      <c r="BC389" s="163"/>
      <c r="BD389" s="163"/>
      <c r="BE389" s="164"/>
      <c r="BF389" s="165"/>
      <c r="BG389" s="162"/>
      <c r="BH389" s="162"/>
      <c r="BI389" s="164"/>
      <c r="BJ389" s="38"/>
      <c r="BK389" s="38"/>
      <c r="BL389" s="38"/>
      <c r="BM389" s="38"/>
      <c r="BN389" s="38"/>
      <c r="BO389" s="38"/>
      <c r="BP389" s="117" t="str">
        <f t="shared" si="239"/>
        <v/>
      </c>
      <c r="BQ389" s="38"/>
      <c r="BR389" s="38"/>
      <c r="BS389" s="38"/>
      <c r="BT389" s="38"/>
      <c r="BV389" s="17">
        <f t="shared" si="233"/>
        <v>0</v>
      </c>
      <c r="BW389" s="17">
        <f t="shared" si="234"/>
        <v>0</v>
      </c>
      <c r="BX389" s="17">
        <f t="shared" si="235"/>
        <v>0</v>
      </c>
      <c r="BY389" s="17">
        <f t="shared" si="236"/>
        <v>0</v>
      </c>
      <c r="BZ389" s="17">
        <f t="shared" si="237"/>
        <v>0</v>
      </c>
      <c r="CA389" s="17">
        <f t="shared" si="238"/>
        <v>0</v>
      </c>
      <c r="CB389" s="17">
        <f t="shared" si="240"/>
        <v>0</v>
      </c>
      <c r="CC389" s="17">
        <f t="shared" si="241"/>
        <v>0</v>
      </c>
      <c r="CD389" s="17">
        <f t="shared" si="242"/>
        <v>0</v>
      </c>
      <c r="CE389" s="17">
        <f t="shared" si="243"/>
        <v>0</v>
      </c>
      <c r="CF389" s="17">
        <f t="shared" si="244"/>
        <v>0</v>
      </c>
      <c r="CG389" s="17">
        <f t="shared" si="245"/>
        <v>0</v>
      </c>
      <c r="CH389" s="17">
        <f t="shared" si="246"/>
        <v>0</v>
      </c>
      <c r="CI389" s="17">
        <f t="shared" si="247"/>
        <v>0</v>
      </c>
      <c r="CJ389" s="17">
        <f t="shared" si="248"/>
        <v>0</v>
      </c>
      <c r="CK389" s="17">
        <f t="shared" si="249"/>
        <v>0</v>
      </c>
      <c r="CL389" s="17">
        <f t="shared" si="250"/>
        <v>0</v>
      </c>
      <c r="CM389" s="17">
        <f t="shared" si="251"/>
        <v>0</v>
      </c>
      <c r="CN389" s="17">
        <f t="shared" si="252"/>
        <v>0</v>
      </c>
      <c r="CO389" s="17">
        <f t="shared" si="253"/>
        <v>0</v>
      </c>
      <c r="CP389" s="17">
        <f t="shared" si="254"/>
        <v>0</v>
      </c>
      <c r="CQ389" s="17">
        <f t="shared" si="255"/>
        <v>0</v>
      </c>
      <c r="CR389" s="17">
        <f t="shared" si="256"/>
        <v>0</v>
      </c>
      <c r="CS389" s="17">
        <f t="shared" si="257"/>
        <v>0</v>
      </c>
      <c r="CT389" s="17">
        <f t="shared" si="258"/>
        <v>0</v>
      </c>
      <c r="CU389" s="17">
        <f t="shared" si="259"/>
        <v>0</v>
      </c>
      <c r="CV389" s="17">
        <f t="shared" si="260"/>
        <v>0</v>
      </c>
      <c r="CW389" s="17">
        <f t="shared" si="261"/>
        <v>0</v>
      </c>
      <c r="CX389" s="17">
        <f t="shared" si="262"/>
        <v>0</v>
      </c>
      <c r="CY389" s="17">
        <f t="shared" si="263"/>
        <v>0</v>
      </c>
      <c r="CZ389" s="17">
        <f t="shared" si="264"/>
        <v>0</v>
      </c>
      <c r="DA389" s="17">
        <f t="shared" si="265"/>
        <v>0</v>
      </c>
      <c r="DB389" s="17">
        <f t="shared" si="266"/>
        <v>0</v>
      </c>
      <c r="DC389" s="17">
        <f t="shared" si="267"/>
        <v>0</v>
      </c>
      <c r="DD389" s="17">
        <f t="shared" si="268"/>
        <v>0</v>
      </c>
      <c r="DE389" s="17">
        <f t="shared" si="269"/>
        <v>0</v>
      </c>
      <c r="DF389" s="17">
        <f t="shared" si="270"/>
        <v>0</v>
      </c>
      <c r="DG389" s="17">
        <f t="shared" si="271"/>
        <v>0</v>
      </c>
    </row>
    <row r="390" spans="2:111" ht="15" customHeight="1" x14ac:dyDescent="0.2">
      <c r="B390" s="156">
        <v>382</v>
      </c>
      <c r="C390" s="157" t="str">
        <f t="shared" si="272"/>
        <v/>
      </c>
      <c r="D390" s="158" t="str">
        <f t="shared" si="232"/>
        <v>OK</v>
      </c>
      <c r="E390" s="159" t="e">
        <f>VLOOKUP('DATA SHEET'!$B$9,'Drill Size Info'!$T$2:$U$8,2,FALSE)</f>
        <v>#N/A</v>
      </c>
      <c r="F390" s="159" t="str">
        <f t="shared" si="273"/>
        <v/>
      </c>
      <c r="G390" s="91">
        <f t="shared" si="274"/>
        <v>0</v>
      </c>
      <c r="H390" s="160" t="s">
        <v>175</v>
      </c>
      <c r="I390" s="160" t="s">
        <v>175</v>
      </c>
      <c r="J390" s="160" t="str">
        <f>IF('DATA SHEET'!$B$10="NC-50","N/A","OK")</f>
        <v>OK</v>
      </c>
      <c r="K390" s="160" t="str">
        <f>IF('DATA SHEET'!$B$10="NC-50","N/A","OK")</f>
        <v>OK</v>
      </c>
      <c r="L390" s="160" t="str">
        <f t="shared" si="275"/>
        <v>OK</v>
      </c>
      <c r="M390" s="160" t="str">
        <f t="shared" si="276"/>
        <v>OK</v>
      </c>
      <c r="N390" s="160"/>
      <c r="O390" s="160"/>
      <c r="P390" s="160"/>
      <c r="Q390" s="160"/>
      <c r="R390" s="92" t="str">
        <f>IF(DI390&lt;&gt;"",
    IF(INT('Drill Size Info'!$AA$19)=INT('Drill Size Info'!$AB$19),
        --(INT('Drill Size Info'!$AA$19) &amp; "." &amp; DI390),
        IF(AND((--(INT('Drill Size Info'!$AA$19) &amp; "." &amp; DI390)&gt;=--('Drill Size Info'!$AA$19)), (--(INT('Drill Size Info'!$AA$19) &amp; "." &amp; DI390)&lt;=--('Drill Size Info'!$AB$19))),
            --(INT('Drill Size Info'!$AA$19) &amp; "." &amp; DI390),
            --(INT('Drill Size Info'!$AB$19) &amp; "." &amp; DI390)
        )
    ),
    IF(DH390&lt;&gt;"",
        IF(INT('Drill Size Info'!$AA$19)=INT('Drill Size Info'!$AB$19),
            --(INT('Drill Size Info'!$AA$19) &amp; "." &amp; LEFT(DH390,3)),
            IF(AND((--(INT('Drill Size Info'!$AA$19) &amp; "." &amp; LEFT(DH390,3))&gt;=--('Drill Size Info'!$AA$19)), (--(INT('Drill Size Info'!$AA$19) &amp; "." &amp; LEFT(DH390,3))&lt;=--('Drill Size Info'!$AB$19))),
                --(INT('Drill Size Info'!$AA$19) &amp; "." &amp; LEFT(DH390,3)),
                --(INT('Drill Size Info'!$AB$19) &amp; "." &amp; LEFT(DH390,3))
            )
        ),
        "OK"
    )
)</f>
        <v>OK</v>
      </c>
      <c r="S390" s="150" t="str">
        <f>IF(DJ390&lt;&gt;"",
    IF(INT('Drill Size Info'!$AA$19)=INT('Drill Size Info'!$AB$19),
        --(INT('Drill Size Info'!$AA$19) &amp; "." &amp; DJ390),
        IF(AND((--(INT('Drill Size Info'!$AA$19) &amp; "." &amp; DJ390)&gt;=--('Drill Size Info'!$AA$19)), (--(INT('Drill Size Info'!$AA$19) &amp; "." &amp; DJ390)&lt;=--('Drill Size Info'!$AB$19))),
            --(INT('Drill Size Info'!$AA$19) &amp; "." &amp; DJ390),
            --(INT('Drill Size Info'!$AB$19) &amp; "." &amp; DJ390)
        )
    ),
    IF(DH390&lt;&gt;"",
        IF(INT('Drill Size Info'!$AA$19)=INT('Drill Size Info'!$AB$19),
            --(INT('Drill Size Info'!$AA$19) &amp; "." &amp; RIGHT(DH390,3)),
            IF(AND((--(INT('Drill Size Info'!$AA$19) &amp; "." &amp; RIGHT(DH390,3))&gt;=--('Drill Size Info'!$AA$19)), (--(INT('Drill Size Info'!$AA$19) &amp; "." &amp; RIGHT(DH390,3))&lt;=--('Drill Size Info'!$AB$19))),
                --(INT('Drill Size Info'!$AA$19) &amp; "." &amp; RIGHT(DH390,3)),
                --(INT('Drill Size Info'!$AB$19) &amp; "." &amp; RIGHT(DH390,3))
            )
        ),
        "N/A"
    )
)</f>
        <v>N/A</v>
      </c>
      <c r="T390" s="150" t="str">
        <f>IF(DL390&lt;&gt;"",
    IF(INT('Drill Size Info'!$AA$19)=INT('Drill Size Info'!$AB$15),
        --(INT('Drill Size Info'!$AA$15) &amp; "." &amp; DL390),
        IF(AND((--(INT('Drill Size Info'!$AA$15) &amp; "." &amp; DL390)&gt;=--('Drill Size Info'!$AA$15)), (--(INT('Drill Size Info'!$AA$15) &amp; "." &amp; DL390)&lt;=--('Drill Size Info'!$AB$15))),
            --(INT('Drill Size Info'!$AA$15) &amp; "." &amp; DL390),
            --(INT('Drill Size Info'!$AB$15) &amp; "." &amp; DL390)
        )
    ),
    IF(DK390&lt;&gt;"",
        IF(INT('Drill Size Info'!$AA$15)=INT('Drill Size Info'!$AB$15),
            --(INT('Drill Size Info'!$AA$15) &amp; "." &amp; LEFT(DK390,3)),
            IF(AND((--(INT('Drill Size Info'!$AA$15) &amp; "." &amp; LEFT(DK390,3))&gt;=--('Drill Size Info'!$AA$15)), (--(INT('Drill Size Info'!$AA$15) &amp; "." &amp; LEFT(DK390,3))&lt;=--('Drill Size Info'!$AB$15))),
                --(INT('Drill Size Info'!$AA$15) &amp; "." &amp; LEFT(DK390,3)),
                --(INT('Drill Size Info'!$AB$15) &amp; "." &amp; LEFT(DK390,3))
            )
        ),
        "OK"
    )
)</f>
        <v>OK</v>
      </c>
      <c r="U390" s="150" t="str">
        <f>IF(DM390&lt;&gt;"",
    IF(INT('Drill Size Info'!$AA$19)=INT('Drill Size Info'!$AB$15),
        --(INT('Drill Size Info'!$AA$15) &amp; "." &amp; DM390),
        IF(AND((--(INT('Drill Size Info'!$AA$15) &amp; "." &amp; DM390)&gt;=--('Drill Size Info'!$AA$15)), (--(INT('Drill Size Info'!$AA$15) &amp; "." &amp; DM390)&lt;=--('Drill Size Info'!$AB$15))),
            --(INT('Drill Size Info'!$AA$15) &amp; "." &amp; DM390),
            --(INT('Drill Size Info'!$AB$15) &amp; "." &amp; DM390)
        )
    ),
    IF(DK390&lt;&gt;"",
        IF(INT('Drill Size Info'!$AA$15)=INT('Drill Size Info'!$AB$15),
            --(INT('Drill Size Info'!$AA$15) &amp; "." &amp; RIGHT(DK390,3)),
            IF(AND((--(INT('Drill Size Info'!$AA$15) &amp; "." &amp; RIGHT(DK390,3))&gt;=--('Drill Size Info'!$AA$15)), (--(INT('Drill Size Info'!$AA$15) &amp; "." &amp; RIGHT(DK390,3))&lt;=--('Drill Size Info'!$AB$15))),
                --(INT('Drill Size Info'!$AA$15) &amp; "." &amp; RIGHT(DK390,3)),
                --(INT('Drill Size Info'!$AB$15) &amp; "." &amp; RIGHT(DK390,3))
            )
        ),
        "N/A"
    )
)</f>
        <v>N/A</v>
      </c>
      <c r="V390" s="161"/>
      <c r="W390" s="161"/>
      <c r="X390" s="161"/>
      <c r="Y390" s="161"/>
      <c r="Z390" s="161"/>
      <c r="AA390" s="162"/>
      <c r="AB390" s="162"/>
      <c r="AC390" s="162"/>
      <c r="AD390" s="162"/>
      <c r="AE390" s="162"/>
      <c r="AF390" s="162"/>
      <c r="AG390" s="162"/>
      <c r="AH390" s="162"/>
      <c r="AI390" s="162"/>
      <c r="AJ390" s="162"/>
      <c r="AK390" s="162"/>
      <c r="AL390" s="162"/>
      <c r="AM390" s="162"/>
      <c r="AN390" s="162"/>
      <c r="AO390" s="162"/>
      <c r="AP390" s="162"/>
      <c r="AQ390" s="162"/>
      <c r="AR390" s="162"/>
      <c r="AS390" s="162"/>
      <c r="AT390" s="162"/>
      <c r="AU390" s="162"/>
      <c r="AV390" s="162"/>
      <c r="AW390" s="162"/>
      <c r="AX390" s="162"/>
      <c r="AY390" s="162"/>
      <c r="AZ390" s="162"/>
      <c r="BA390" s="162"/>
      <c r="BB390" s="163"/>
      <c r="BC390" s="163"/>
      <c r="BD390" s="163"/>
      <c r="BE390" s="164"/>
      <c r="BF390" s="165"/>
      <c r="BG390" s="162"/>
      <c r="BH390" s="162"/>
      <c r="BI390" s="164"/>
      <c r="BJ390" s="38"/>
      <c r="BK390" s="38"/>
      <c r="BL390" s="38"/>
      <c r="BM390" s="38"/>
      <c r="BN390" s="38"/>
      <c r="BO390" s="38"/>
      <c r="BP390" s="117" t="str">
        <f t="shared" si="239"/>
        <v/>
      </c>
      <c r="BQ390" s="38"/>
      <c r="BR390" s="38"/>
      <c r="BS390" s="38"/>
      <c r="BT390" s="38"/>
      <c r="BV390" s="17">
        <f t="shared" si="233"/>
        <v>0</v>
      </c>
      <c r="BW390" s="17">
        <f t="shared" si="234"/>
        <v>0</v>
      </c>
      <c r="BX390" s="17">
        <f t="shared" si="235"/>
        <v>0</v>
      </c>
      <c r="BY390" s="17">
        <f t="shared" si="236"/>
        <v>0</v>
      </c>
      <c r="BZ390" s="17">
        <f t="shared" si="237"/>
        <v>0</v>
      </c>
      <c r="CA390" s="17">
        <f t="shared" si="238"/>
        <v>0</v>
      </c>
      <c r="CB390" s="17">
        <f t="shared" si="240"/>
        <v>0</v>
      </c>
      <c r="CC390" s="17">
        <f t="shared" si="241"/>
        <v>0</v>
      </c>
      <c r="CD390" s="17">
        <f t="shared" si="242"/>
        <v>0</v>
      </c>
      <c r="CE390" s="17">
        <f t="shared" si="243"/>
        <v>0</v>
      </c>
      <c r="CF390" s="17">
        <f t="shared" si="244"/>
        <v>0</v>
      </c>
      <c r="CG390" s="17">
        <f t="shared" si="245"/>
        <v>0</v>
      </c>
      <c r="CH390" s="17">
        <f t="shared" si="246"/>
        <v>0</v>
      </c>
      <c r="CI390" s="17">
        <f t="shared" si="247"/>
        <v>0</v>
      </c>
      <c r="CJ390" s="17">
        <f t="shared" si="248"/>
        <v>0</v>
      </c>
      <c r="CK390" s="17">
        <f t="shared" si="249"/>
        <v>0</v>
      </c>
      <c r="CL390" s="17">
        <f t="shared" si="250"/>
        <v>0</v>
      </c>
      <c r="CM390" s="17">
        <f t="shared" si="251"/>
        <v>0</v>
      </c>
      <c r="CN390" s="17">
        <f t="shared" si="252"/>
        <v>0</v>
      </c>
      <c r="CO390" s="17">
        <f t="shared" si="253"/>
        <v>0</v>
      </c>
      <c r="CP390" s="17">
        <f t="shared" si="254"/>
        <v>0</v>
      </c>
      <c r="CQ390" s="17">
        <f t="shared" si="255"/>
        <v>0</v>
      </c>
      <c r="CR390" s="17">
        <f t="shared" si="256"/>
        <v>0</v>
      </c>
      <c r="CS390" s="17">
        <f t="shared" si="257"/>
        <v>0</v>
      </c>
      <c r="CT390" s="17">
        <f t="shared" si="258"/>
        <v>0</v>
      </c>
      <c r="CU390" s="17">
        <f t="shared" si="259"/>
        <v>0</v>
      </c>
      <c r="CV390" s="17">
        <f t="shared" si="260"/>
        <v>0</v>
      </c>
      <c r="CW390" s="17">
        <f t="shared" si="261"/>
        <v>0</v>
      </c>
      <c r="CX390" s="17">
        <f t="shared" si="262"/>
        <v>0</v>
      </c>
      <c r="CY390" s="17">
        <f t="shared" si="263"/>
        <v>0</v>
      </c>
      <c r="CZ390" s="17">
        <f t="shared" si="264"/>
        <v>0</v>
      </c>
      <c r="DA390" s="17">
        <f t="shared" si="265"/>
        <v>0</v>
      </c>
      <c r="DB390" s="17">
        <f t="shared" si="266"/>
        <v>0</v>
      </c>
      <c r="DC390" s="17">
        <f t="shared" si="267"/>
        <v>0</v>
      </c>
      <c r="DD390" s="17">
        <f t="shared" si="268"/>
        <v>0</v>
      </c>
      <c r="DE390" s="17">
        <f t="shared" si="269"/>
        <v>0</v>
      </c>
      <c r="DF390" s="17">
        <f t="shared" si="270"/>
        <v>0</v>
      </c>
      <c r="DG390" s="17">
        <f t="shared" si="271"/>
        <v>0</v>
      </c>
    </row>
    <row r="391" spans="2:111" ht="15" customHeight="1" x14ac:dyDescent="0.2">
      <c r="B391" s="156">
        <v>383</v>
      </c>
      <c r="C391" s="157" t="str">
        <f t="shared" si="272"/>
        <v/>
      </c>
      <c r="D391" s="158" t="str">
        <f t="shared" si="232"/>
        <v>OK</v>
      </c>
      <c r="E391" s="159" t="e">
        <f>VLOOKUP('DATA SHEET'!$B$9,'Drill Size Info'!$T$2:$U$8,2,FALSE)</f>
        <v>#N/A</v>
      </c>
      <c r="F391" s="159" t="str">
        <f t="shared" si="273"/>
        <v/>
      </c>
      <c r="G391" s="91">
        <f t="shared" si="274"/>
        <v>0</v>
      </c>
      <c r="H391" s="160" t="s">
        <v>175</v>
      </c>
      <c r="I391" s="160" t="s">
        <v>175</v>
      </c>
      <c r="J391" s="160" t="str">
        <f>IF('DATA SHEET'!$B$10="NC-50","N/A","OK")</f>
        <v>OK</v>
      </c>
      <c r="K391" s="160" t="str">
        <f>IF('DATA SHEET'!$B$10="NC-50","N/A","OK")</f>
        <v>OK</v>
      </c>
      <c r="L391" s="160" t="str">
        <f t="shared" si="275"/>
        <v>OK</v>
      </c>
      <c r="M391" s="160" t="str">
        <f t="shared" si="276"/>
        <v>OK</v>
      </c>
      <c r="N391" s="160"/>
      <c r="O391" s="160"/>
      <c r="P391" s="160"/>
      <c r="Q391" s="160"/>
      <c r="R391" s="92" t="str">
        <f>IF(DI391&lt;&gt;"",
    IF(INT('Drill Size Info'!$AA$19)=INT('Drill Size Info'!$AB$19),
        --(INT('Drill Size Info'!$AA$19) &amp; "." &amp; DI391),
        IF(AND((--(INT('Drill Size Info'!$AA$19) &amp; "." &amp; DI391)&gt;=--('Drill Size Info'!$AA$19)), (--(INT('Drill Size Info'!$AA$19) &amp; "." &amp; DI391)&lt;=--('Drill Size Info'!$AB$19))),
            --(INT('Drill Size Info'!$AA$19) &amp; "." &amp; DI391),
            --(INT('Drill Size Info'!$AB$19) &amp; "." &amp; DI391)
        )
    ),
    IF(DH391&lt;&gt;"",
        IF(INT('Drill Size Info'!$AA$19)=INT('Drill Size Info'!$AB$19),
            --(INT('Drill Size Info'!$AA$19) &amp; "." &amp; LEFT(DH391,3)),
            IF(AND((--(INT('Drill Size Info'!$AA$19) &amp; "." &amp; LEFT(DH391,3))&gt;=--('Drill Size Info'!$AA$19)), (--(INT('Drill Size Info'!$AA$19) &amp; "." &amp; LEFT(DH391,3))&lt;=--('Drill Size Info'!$AB$19))),
                --(INT('Drill Size Info'!$AA$19) &amp; "." &amp; LEFT(DH391,3)),
                --(INT('Drill Size Info'!$AB$19) &amp; "." &amp; LEFT(DH391,3))
            )
        ),
        "OK"
    )
)</f>
        <v>OK</v>
      </c>
      <c r="S391" s="150" t="str">
        <f>IF(DJ391&lt;&gt;"",
    IF(INT('Drill Size Info'!$AA$19)=INT('Drill Size Info'!$AB$19),
        --(INT('Drill Size Info'!$AA$19) &amp; "." &amp; DJ391),
        IF(AND((--(INT('Drill Size Info'!$AA$19) &amp; "." &amp; DJ391)&gt;=--('Drill Size Info'!$AA$19)), (--(INT('Drill Size Info'!$AA$19) &amp; "." &amp; DJ391)&lt;=--('Drill Size Info'!$AB$19))),
            --(INT('Drill Size Info'!$AA$19) &amp; "." &amp; DJ391),
            --(INT('Drill Size Info'!$AB$19) &amp; "." &amp; DJ391)
        )
    ),
    IF(DH391&lt;&gt;"",
        IF(INT('Drill Size Info'!$AA$19)=INT('Drill Size Info'!$AB$19),
            --(INT('Drill Size Info'!$AA$19) &amp; "." &amp; RIGHT(DH391,3)),
            IF(AND((--(INT('Drill Size Info'!$AA$19) &amp; "." &amp; RIGHT(DH391,3))&gt;=--('Drill Size Info'!$AA$19)), (--(INT('Drill Size Info'!$AA$19) &amp; "." &amp; RIGHT(DH391,3))&lt;=--('Drill Size Info'!$AB$19))),
                --(INT('Drill Size Info'!$AA$19) &amp; "." &amp; RIGHT(DH391,3)),
                --(INT('Drill Size Info'!$AB$19) &amp; "." &amp; RIGHT(DH391,3))
            )
        ),
        "N/A"
    )
)</f>
        <v>N/A</v>
      </c>
      <c r="T391" s="150" t="str">
        <f>IF(DL391&lt;&gt;"",
    IF(INT('Drill Size Info'!$AA$19)=INT('Drill Size Info'!$AB$15),
        --(INT('Drill Size Info'!$AA$15) &amp; "." &amp; DL391),
        IF(AND((--(INT('Drill Size Info'!$AA$15) &amp; "." &amp; DL391)&gt;=--('Drill Size Info'!$AA$15)), (--(INT('Drill Size Info'!$AA$15) &amp; "." &amp; DL391)&lt;=--('Drill Size Info'!$AB$15))),
            --(INT('Drill Size Info'!$AA$15) &amp; "." &amp; DL391),
            --(INT('Drill Size Info'!$AB$15) &amp; "." &amp; DL391)
        )
    ),
    IF(DK391&lt;&gt;"",
        IF(INT('Drill Size Info'!$AA$15)=INT('Drill Size Info'!$AB$15),
            --(INT('Drill Size Info'!$AA$15) &amp; "." &amp; LEFT(DK391,3)),
            IF(AND((--(INT('Drill Size Info'!$AA$15) &amp; "." &amp; LEFT(DK391,3))&gt;=--('Drill Size Info'!$AA$15)), (--(INT('Drill Size Info'!$AA$15) &amp; "." &amp; LEFT(DK391,3))&lt;=--('Drill Size Info'!$AB$15))),
                --(INT('Drill Size Info'!$AA$15) &amp; "." &amp; LEFT(DK391,3)),
                --(INT('Drill Size Info'!$AB$15) &amp; "." &amp; LEFT(DK391,3))
            )
        ),
        "OK"
    )
)</f>
        <v>OK</v>
      </c>
      <c r="U391" s="150" t="str">
        <f>IF(DM391&lt;&gt;"",
    IF(INT('Drill Size Info'!$AA$19)=INT('Drill Size Info'!$AB$15),
        --(INT('Drill Size Info'!$AA$15) &amp; "." &amp; DM391),
        IF(AND((--(INT('Drill Size Info'!$AA$15) &amp; "." &amp; DM391)&gt;=--('Drill Size Info'!$AA$15)), (--(INT('Drill Size Info'!$AA$15) &amp; "." &amp; DM391)&lt;=--('Drill Size Info'!$AB$15))),
            --(INT('Drill Size Info'!$AA$15) &amp; "." &amp; DM391),
            --(INT('Drill Size Info'!$AB$15) &amp; "." &amp; DM391)
        )
    ),
    IF(DK391&lt;&gt;"",
        IF(INT('Drill Size Info'!$AA$15)=INT('Drill Size Info'!$AB$15),
            --(INT('Drill Size Info'!$AA$15) &amp; "." &amp; RIGHT(DK391,3)),
            IF(AND((--(INT('Drill Size Info'!$AA$15) &amp; "." &amp; RIGHT(DK391,3))&gt;=--('Drill Size Info'!$AA$15)), (--(INT('Drill Size Info'!$AA$15) &amp; "." &amp; RIGHT(DK391,3))&lt;=--('Drill Size Info'!$AB$15))),
                --(INT('Drill Size Info'!$AA$15) &amp; "." &amp; RIGHT(DK391,3)),
                --(INT('Drill Size Info'!$AB$15) &amp; "." &amp; RIGHT(DK391,3))
            )
        ),
        "N/A"
    )
)</f>
        <v>N/A</v>
      </c>
      <c r="V391" s="161"/>
      <c r="W391" s="161"/>
      <c r="X391" s="161"/>
      <c r="Y391" s="161"/>
      <c r="Z391" s="161"/>
      <c r="AA391" s="162"/>
      <c r="AB391" s="162"/>
      <c r="AC391" s="162"/>
      <c r="AD391" s="162"/>
      <c r="AE391" s="162"/>
      <c r="AF391" s="162"/>
      <c r="AG391" s="162"/>
      <c r="AH391" s="162"/>
      <c r="AI391" s="162"/>
      <c r="AJ391" s="162"/>
      <c r="AK391" s="162"/>
      <c r="AL391" s="162"/>
      <c r="AM391" s="162"/>
      <c r="AN391" s="162"/>
      <c r="AO391" s="162"/>
      <c r="AP391" s="162"/>
      <c r="AQ391" s="162"/>
      <c r="AR391" s="162"/>
      <c r="AS391" s="162"/>
      <c r="AT391" s="162"/>
      <c r="AU391" s="162"/>
      <c r="AV391" s="162"/>
      <c r="AW391" s="162"/>
      <c r="AX391" s="162"/>
      <c r="AY391" s="162"/>
      <c r="AZ391" s="162"/>
      <c r="BA391" s="162"/>
      <c r="BB391" s="163"/>
      <c r="BC391" s="163"/>
      <c r="BD391" s="163"/>
      <c r="BE391" s="164"/>
      <c r="BF391" s="165"/>
      <c r="BG391" s="162"/>
      <c r="BH391" s="162"/>
      <c r="BI391" s="164"/>
      <c r="BJ391" s="38"/>
      <c r="BK391" s="38"/>
      <c r="BL391" s="38"/>
      <c r="BM391" s="38"/>
      <c r="BN391" s="38"/>
      <c r="BO391" s="38"/>
      <c r="BP391" s="117" t="str">
        <f t="shared" si="239"/>
        <v/>
      </c>
      <c r="BQ391" s="38"/>
      <c r="BR391" s="38"/>
      <c r="BS391" s="38"/>
      <c r="BT391" s="38"/>
      <c r="BV391" s="17">
        <f t="shared" si="233"/>
        <v>0</v>
      </c>
      <c r="BW391" s="17">
        <f t="shared" si="234"/>
        <v>0</v>
      </c>
      <c r="BX391" s="17">
        <f t="shared" si="235"/>
        <v>0</v>
      </c>
      <c r="BY391" s="17">
        <f t="shared" si="236"/>
        <v>0</v>
      </c>
      <c r="BZ391" s="17">
        <f t="shared" si="237"/>
        <v>0</v>
      </c>
      <c r="CA391" s="17">
        <f t="shared" si="238"/>
        <v>0</v>
      </c>
      <c r="CB391" s="17">
        <f t="shared" si="240"/>
        <v>0</v>
      </c>
      <c r="CC391" s="17">
        <f t="shared" si="241"/>
        <v>0</v>
      </c>
      <c r="CD391" s="17">
        <f t="shared" si="242"/>
        <v>0</v>
      </c>
      <c r="CE391" s="17">
        <f t="shared" si="243"/>
        <v>0</v>
      </c>
      <c r="CF391" s="17">
        <f t="shared" si="244"/>
        <v>0</v>
      </c>
      <c r="CG391" s="17">
        <f t="shared" si="245"/>
        <v>0</v>
      </c>
      <c r="CH391" s="17">
        <f t="shared" si="246"/>
        <v>0</v>
      </c>
      <c r="CI391" s="17">
        <f t="shared" si="247"/>
        <v>0</v>
      </c>
      <c r="CJ391" s="17">
        <f t="shared" si="248"/>
        <v>0</v>
      </c>
      <c r="CK391" s="17">
        <f t="shared" si="249"/>
        <v>0</v>
      </c>
      <c r="CL391" s="17">
        <f t="shared" si="250"/>
        <v>0</v>
      </c>
      <c r="CM391" s="17">
        <f t="shared" si="251"/>
        <v>0</v>
      </c>
      <c r="CN391" s="17">
        <f t="shared" si="252"/>
        <v>0</v>
      </c>
      <c r="CO391" s="17">
        <f t="shared" si="253"/>
        <v>0</v>
      </c>
      <c r="CP391" s="17">
        <f t="shared" si="254"/>
        <v>0</v>
      </c>
      <c r="CQ391" s="17">
        <f t="shared" si="255"/>
        <v>0</v>
      </c>
      <c r="CR391" s="17">
        <f t="shared" si="256"/>
        <v>0</v>
      </c>
      <c r="CS391" s="17">
        <f t="shared" si="257"/>
        <v>0</v>
      </c>
      <c r="CT391" s="17">
        <f t="shared" si="258"/>
        <v>0</v>
      </c>
      <c r="CU391" s="17">
        <f t="shared" si="259"/>
        <v>0</v>
      </c>
      <c r="CV391" s="17">
        <f t="shared" si="260"/>
        <v>0</v>
      </c>
      <c r="CW391" s="17">
        <f t="shared" si="261"/>
        <v>0</v>
      </c>
      <c r="CX391" s="17">
        <f t="shared" si="262"/>
        <v>0</v>
      </c>
      <c r="CY391" s="17">
        <f t="shared" si="263"/>
        <v>0</v>
      </c>
      <c r="CZ391" s="17">
        <f t="shared" si="264"/>
        <v>0</v>
      </c>
      <c r="DA391" s="17">
        <f t="shared" si="265"/>
        <v>0</v>
      </c>
      <c r="DB391" s="17">
        <f t="shared" si="266"/>
        <v>0</v>
      </c>
      <c r="DC391" s="17">
        <f t="shared" si="267"/>
        <v>0</v>
      </c>
      <c r="DD391" s="17">
        <f t="shared" si="268"/>
        <v>0</v>
      </c>
      <c r="DE391" s="17">
        <f t="shared" si="269"/>
        <v>0</v>
      </c>
      <c r="DF391" s="17">
        <f t="shared" si="270"/>
        <v>0</v>
      </c>
      <c r="DG391" s="17">
        <f t="shared" si="271"/>
        <v>0</v>
      </c>
    </row>
    <row r="392" spans="2:111" ht="15" customHeight="1" x14ac:dyDescent="0.2">
      <c r="B392" s="156">
        <v>384</v>
      </c>
      <c r="C392" s="157" t="str">
        <f t="shared" si="272"/>
        <v/>
      </c>
      <c r="D392" s="158" t="str">
        <f t="shared" si="232"/>
        <v>OK</v>
      </c>
      <c r="E392" s="159" t="e">
        <f>VLOOKUP('DATA SHEET'!$B$9,'Drill Size Info'!$T$2:$U$8,2,FALSE)</f>
        <v>#N/A</v>
      </c>
      <c r="F392" s="159" t="str">
        <f t="shared" si="273"/>
        <v/>
      </c>
      <c r="G392" s="91">
        <f t="shared" si="274"/>
        <v>0</v>
      </c>
      <c r="H392" s="160" t="s">
        <v>175</v>
      </c>
      <c r="I392" s="160" t="s">
        <v>175</v>
      </c>
      <c r="J392" s="160" t="str">
        <f>IF('DATA SHEET'!$B$10="NC-50","N/A","OK")</f>
        <v>OK</v>
      </c>
      <c r="K392" s="160" t="str">
        <f>IF('DATA SHEET'!$B$10="NC-50","N/A","OK")</f>
        <v>OK</v>
      </c>
      <c r="L392" s="160" t="str">
        <f t="shared" si="275"/>
        <v>OK</v>
      </c>
      <c r="M392" s="160" t="str">
        <f t="shared" si="276"/>
        <v>OK</v>
      </c>
      <c r="N392" s="160"/>
      <c r="O392" s="160"/>
      <c r="P392" s="160"/>
      <c r="Q392" s="160"/>
      <c r="R392" s="92" t="str">
        <f>IF(DI392&lt;&gt;"",
    IF(INT('Drill Size Info'!$AA$19)=INT('Drill Size Info'!$AB$19),
        --(INT('Drill Size Info'!$AA$19) &amp; "." &amp; DI392),
        IF(AND((--(INT('Drill Size Info'!$AA$19) &amp; "." &amp; DI392)&gt;=--('Drill Size Info'!$AA$19)), (--(INT('Drill Size Info'!$AA$19) &amp; "." &amp; DI392)&lt;=--('Drill Size Info'!$AB$19))),
            --(INT('Drill Size Info'!$AA$19) &amp; "." &amp; DI392),
            --(INT('Drill Size Info'!$AB$19) &amp; "." &amp; DI392)
        )
    ),
    IF(DH392&lt;&gt;"",
        IF(INT('Drill Size Info'!$AA$19)=INT('Drill Size Info'!$AB$19),
            --(INT('Drill Size Info'!$AA$19) &amp; "." &amp; LEFT(DH392,3)),
            IF(AND((--(INT('Drill Size Info'!$AA$19) &amp; "." &amp; LEFT(DH392,3))&gt;=--('Drill Size Info'!$AA$19)), (--(INT('Drill Size Info'!$AA$19) &amp; "." &amp; LEFT(DH392,3))&lt;=--('Drill Size Info'!$AB$19))),
                --(INT('Drill Size Info'!$AA$19) &amp; "." &amp; LEFT(DH392,3)),
                --(INT('Drill Size Info'!$AB$19) &amp; "." &amp; LEFT(DH392,3))
            )
        ),
        "OK"
    )
)</f>
        <v>OK</v>
      </c>
      <c r="S392" s="150" t="str">
        <f>IF(DJ392&lt;&gt;"",
    IF(INT('Drill Size Info'!$AA$19)=INT('Drill Size Info'!$AB$19),
        --(INT('Drill Size Info'!$AA$19) &amp; "." &amp; DJ392),
        IF(AND((--(INT('Drill Size Info'!$AA$19) &amp; "." &amp; DJ392)&gt;=--('Drill Size Info'!$AA$19)), (--(INT('Drill Size Info'!$AA$19) &amp; "." &amp; DJ392)&lt;=--('Drill Size Info'!$AB$19))),
            --(INT('Drill Size Info'!$AA$19) &amp; "." &amp; DJ392),
            --(INT('Drill Size Info'!$AB$19) &amp; "." &amp; DJ392)
        )
    ),
    IF(DH392&lt;&gt;"",
        IF(INT('Drill Size Info'!$AA$19)=INT('Drill Size Info'!$AB$19),
            --(INT('Drill Size Info'!$AA$19) &amp; "." &amp; RIGHT(DH392,3)),
            IF(AND((--(INT('Drill Size Info'!$AA$19) &amp; "." &amp; RIGHT(DH392,3))&gt;=--('Drill Size Info'!$AA$19)), (--(INT('Drill Size Info'!$AA$19) &amp; "." &amp; RIGHT(DH392,3))&lt;=--('Drill Size Info'!$AB$19))),
                --(INT('Drill Size Info'!$AA$19) &amp; "." &amp; RIGHT(DH392,3)),
                --(INT('Drill Size Info'!$AB$19) &amp; "." &amp; RIGHT(DH392,3))
            )
        ),
        "N/A"
    )
)</f>
        <v>N/A</v>
      </c>
      <c r="T392" s="150" t="str">
        <f>IF(DL392&lt;&gt;"",
    IF(INT('Drill Size Info'!$AA$19)=INT('Drill Size Info'!$AB$15),
        --(INT('Drill Size Info'!$AA$15) &amp; "." &amp; DL392),
        IF(AND((--(INT('Drill Size Info'!$AA$15) &amp; "." &amp; DL392)&gt;=--('Drill Size Info'!$AA$15)), (--(INT('Drill Size Info'!$AA$15) &amp; "." &amp; DL392)&lt;=--('Drill Size Info'!$AB$15))),
            --(INT('Drill Size Info'!$AA$15) &amp; "." &amp; DL392),
            --(INT('Drill Size Info'!$AB$15) &amp; "." &amp; DL392)
        )
    ),
    IF(DK392&lt;&gt;"",
        IF(INT('Drill Size Info'!$AA$15)=INT('Drill Size Info'!$AB$15),
            --(INT('Drill Size Info'!$AA$15) &amp; "." &amp; LEFT(DK392,3)),
            IF(AND((--(INT('Drill Size Info'!$AA$15) &amp; "." &amp; LEFT(DK392,3))&gt;=--('Drill Size Info'!$AA$15)), (--(INT('Drill Size Info'!$AA$15) &amp; "." &amp; LEFT(DK392,3))&lt;=--('Drill Size Info'!$AB$15))),
                --(INT('Drill Size Info'!$AA$15) &amp; "." &amp; LEFT(DK392,3)),
                --(INT('Drill Size Info'!$AB$15) &amp; "." &amp; LEFT(DK392,3))
            )
        ),
        "OK"
    )
)</f>
        <v>OK</v>
      </c>
      <c r="U392" s="150" t="str">
        <f>IF(DM392&lt;&gt;"",
    IF(INT('Drill Size Info'!$AA$19)=INT('Drill Size Info'!$AB$15),
        --(INT('Drill Size Info'!$AA$15) &amp; "." &amp; DM392),
        IF(AND((--(INT('Drill Size Info'!$AA$15) &amp; "." &amp; DM392)&gt;=--('Drill Size Info'!$AA$15)), (--(INT('Drill Size Info'!$AA$15) &amp; "." &amp; DM392)&lt;=--('Drill Size Info'!$AB$15))),
            --(INT('Drill Size Info'!$AA$15) &amp; "." &amp; DM392),
            --(INT('Drill Size Info'!$AB$15) &amp; "." &amp; DM392)
        )
    ),
    IF(DK392&lt;&gt;"",
        IF(INT('Drill Size Info'!$AA$15)=INT('Drill Size Info'!$AB$15),
            --(INT('Drill Size Info'!$AA$15) &amp; "." &amp; RIGHT(DK392,3)),
            IF(AND((--(INT('Drill Size Info'!$AA$15) &amp; "." &amp; RIGHT(DK392,3))&gt;=--('Drill Size Info'!$AA$15)), (--(INT('Drill Size Info'!$AA$15) &amp; "." &amp; RIGHT(DK392,3))&lt;=--('Drill Size Info'!$AB$15))),
                --(INT('Drill Size Info'!$AA$15) &amp; "." &amp; RIGHT(DK392,3)),
                --(INT('Drill Size Info'!$AB$15) &amp; "." &amp; RIGHT(DK392,3))
            )
        ),
        "N/A"
    )
)</f>
        <v>N/A</v>
      </c>
      <c r="V392" s="161"/>
      <c r="W392" s="161"/>
      <c r="X392" s="161"/>
      <c r="Y392" s="161"/>
      <c r="Z392" s="161"/>
      <c r="AA392" s="162"/>
      <c r="AB392" s="162"/>
      <c r="AC392" s="162"/>
      <c r="AD392" s="162"/>
      <c r="AE392" s="162"/>
      <c r="AF392" s="162"/>
      <c r="AG392" s="162"/>
      <c r="AH392" s="162"/>
      <c r="AI392" s="162"/>
      <c r="AJ392" s="162"/>
      <c r="AK392" s="162"/>
      <c r="AL392" s="162"/>
      <c r="AM392" s="162"/>
      <c r="AN392" s="162"/>
      <c r="AO392" s="162"/>
      <c r="AP392" s="162"/>
      <c r="AQ392" s="162"/>
      <c r="AR392" s="162"/>
      <c r="AS392" s="162"/>
      <c r="AT392" s="162"/>
      <c r="AU392" s="162"/>
      <c r="AV392" s="162"/>
      <c r="AW392" s="162"/>
      <c r="AX392" s="162"/>
      <c r="AY392" s="162"/>
      <c r="AZ392" s="162"/>
      <c r="BA392" s="162"/>
      <c r="BB392" s="163"/>
      <c r="BC392" s="163"/>
      <c r="BD392" s="163"/>
      <c r="BE392" s="164"/>
      <c r="BF392" s="165"/>
      <c r="BG392" s="162"/>
      <c r="BH392" s="162"/>
      <c r="BI392" s="164"/>
      <c r="BJ392" s="38"/>
      <c r="BK392" s="38"/>
      <c r="BL392" s="38"/>
      <c r="BM392" s="38"/>
      <c r="BN392" s="38"/>
      <c r="BO392" s="38"/>
      <c r="BP392" s="117" t="str">
        <f t="shared" si="239"/>
        <v/>
      </c>
      <c r="BQ392" s="38"/>
      <c r="BR392" s="38"/>
      <c r="BS392" s="38"/>
      <c r="BT392" s="38"/>
      <c r="BV392" s="17">
        <f t="shared" si="233"/>
        <v>0</v>
      </c>
      <c r="BW392" s="17">
        <f t="shared" si="234"/>
        <v>0</v>
      </c>
      <c r="BX392" s="17">
        <f t="shared" si="235"/>
        <v>0</v>
      </c>
      <c r="BY392" s="17">
        <f t="shared" si="236"/>
        <v>0</v>
      </c>
      <c r="BZ392" s="17">
        <f t="shared" si="237"/>
        <v>0</v>
      </c>
      <c r="CA392" s="17">
        <f t="shared" si="238"/>
        <v>0</v>
      </c>
      <c r="CB392" s="17">
        <f t="shared" si="240"/>
        <v>0</v>
      </c>
      <c r="CC392" s="17">
        <f t="shared" si="241"/>
        <v>0</v>
      </c>
      <c r="CD392" s="17">
        <f t="shared" si="242"/>
        <v>0</v>
      </c>
      <c r="CE392" s="17">
        <f t="shared" si="243"/>
        <v>0</v>
      </c>
      <c r="CF392" s="17">
        <f t="shared" si="244"/>
        <v>0</v>
      </c>
      <c r="CG392" s="17">
        <f t="shared" si="245"/>
        <v>0</v>
      </c>
      <c r="CH392" s="17">
        <f t="shared" si="246"/>
        <v>0</v>
      </c>
      <c r="CI392" s="17">
        <f t="shared" si="247"/>
        <v>0</v>
      </c>
      <c r="CJ392" s="17">
        <f t="shared" si="248"/>
        <v>0</v>
      </c>
      <c r="CK392" s="17">
        <f t="shared" si="249"/>
        <v>0</v>
      </c>
      <c r="CL392" s="17">
        <f t="shared" si="250"/>
        <v>0</v>
      </c>
      <c r="CM392" s="17">
        <f t="shared" si="251"/>
        <v>0</v>
      </c>
      <c r="CN392" s="17">
        <f t="shared" si="252"/>
        <v>0</v>
      </c>
      <c r="CO392" s="17">
        <f t="shared" si="253"/>
        <v>0</v>
      </c>
      <c r="CP392" s="17">
        <f t="shared" si="254"/>
        <v>0</v>
      </c>
      <c r="CQ392" s="17">
        <f t="shared" si="255"/>
        <v>0</v>
      </c>
      <c r="CR392" s="17">
        <f t="shared" si="256"/>
        <v>0</v>
      </c>
      <c r="CS392" s="17">
        <f t="shared" si="257"/>
        <v>0</v>
      </c>
      <c r="CT392" s="17">
        <f t="shared" si="258"/>
        <v>0</v>
      </c>
      <c r="CU392" s="17">
        <f t="shared" si="259"/>
        <v>0</v>
      </c>
      <c r="CV392" s="17">
        <f t="shared" si="260"/>
        <v>0</v>
      </c>
      <c r="CW392" s="17">
        <f t="shared" si="261"/>
        <v>0</v>
      </c>
      <c r="CX392" s="17">
        <f t="shared" si="262"/>
        <v>0</v>
      </c>
      <c r="CY392" s="17">
        <f t="shared" si="263"/>
        <v>0</v>
      </c>
      <c r="CZ392" s="17">
        <f t="shared" si="264"/>
        <v>0</v>
      </c>
      <c r="DA392" s="17">
        <f t="shared" si="265"/>
        <v>0</v>
      </c>
      <c r="DB392" s="17">
        <f t="shared" si="266"/>
        <v>0</v>
      </c>
      <c r="DC392" s="17">
        <f t="shared" si="267"/>
        <v>0</v>
      </c>
      <c r="DD392" s="17">
        <f t="shared" si="268"/>
        <v>0</v>
      </c>
      <c r="DE392" s="17">
        <f t="shared" si="269"/>
        <v>0</v>
      </c>
      <c r="DF392" s="17">
        <f t="shared" si="270"/>
        <v>0</v>
      </c>
      <c r="DG392" s="17">
        <f t="shared" si="271"/>
        <v>0</v>
      </c>
    </row>
    <row r="393" spans="2:111" ht="15" customHeight="1" x14ac:dyDescent="0.2">
      <c r="B393" s="156">
        <v>385</v>
      </c>
      <c r="C393" s="157" t="str">
        <f t="shared" si="272"/>
        <v/>
      </c>
      <c r="D393" s="158" t="str">
        <f t="shared" ref="D393:D456" si="277">IF(AW393="x","-","OK")</f>
        <v>OK</v>
      </c>
      <c r="E393" s="159" t="e">
        <f>VLOOKUP('DATA SHEET'!$B$9,'Drill Size Info'!$T$2:$U$8,2,FALSE)</f>
        <v>#N/A</v>
      </c>
      <c r="F393" s="159" t="str">
        <f t="shared" si="273"/>
        <v/>
      </c>
      <c r="G393" s="91">
        <f t="shared" si="274"/>
        <v>0</v>
      </c>
      <c r="H393" s="160" t="s">
        <v>175</v>
      </c>
      <c r="I393" s="160" t="s">
        <v>175</v>
      </c>
      <c r="J393" s="160" t="str">
        <f>IF('DATA SHEET'!$B$10="NC-50","N/A","OK")</f>
        <v>OK</v>
      </c>
      <c r="K393" s="160" t="str">
        <f>IF('DATA SHEET'!$B$10="NC-50","N/A","OK")</f>
        <v>OK</v>
      </c>
      <c r="L393" s="160" t="str">
        <f t="shared" si="275"/>
        <v>OK</v>
      </c>
      <c r="M393" s="160" t="str">
        <f t="shared" si="276"/>
        <v>OK</v>
      </c>
      <c r="N393" s="160"/>
      <c r="O393" s="160"/>
      <c r="P393" s="160"/>
      <c r="Q393" s="160"/>
      <c r="R393" s="92" t="str">
        <f>IF(DI393&lt;&gt;"",
    IF(INT('Drill Size Info'!$AA$19)=INT('Drill Size Info'!$AB$19),
        --(INT('Drill Size Info'!$AA$19) &amp; "." &amp; DI393),
        IF(AND((--(INT('Drill Size Info'!$AA$19) &amp; "." &amp; DI393)&gt;=--('Drill Size Info'!$AA$19)), (--(INT('Drill Size Info'!$AA$19) &amp; "." &amp; DI393)&lt;=--('Drill Size Info'!$AB$19))),
            --(INT('Drill Size Info'!$AA$19) &amp; "." &amp; DI393),
            --(INT('Drill Size Info'!$AB$19) &amp; "." &amp; DI393)
        )
    ),
    IF(DH393&lt;&gt;"",
        IF(INT('Drill Size Info'!$AA$19)=INT('Drill Size Info'!$AB$19),
            --(INT('Drill Size Info'!$AA$19) &amp; "." &amp; LEFT(DH393,3)),
            IF(AND((--(INT('Drill Size Info'!$AA$19) &amp; "." &amp; LEFT(DH393,3))&gt;=--('Drill Size Info'!$AA$19)), (--(INT('Drill Size Info'!$AA$19) &amp; "." &amp; LEFT(DH393,3))&lt;=--('Drill Size Info'!$AB$19))),
                --(INT('Drill Size Info'!$AA$19) &amp; "." &amp; LEFT(DH393,3)),
                --(INT('Drill Size Info'!$AB$19) &amp; "." &amp; LEFT(DH393,3))
            )
        ),
        "OK"
    )
)</f>
        <v>OK</v>
      </c>
      <c r="S393" s="150" t="str">
        <f>IF(DJ393&lt;&gt;"",
    IF(INT('Drill Size Info'!$AA$19)=INT('Drill Size Info'!$AB$19),
        --(INT('Drill Size Info'!$AA$19) &amp; "." &amp; DJ393),
        IF(AND((--(INT('Drill Size Info'!$AA$19) &amp; "." &amp; DJ393)&gt;=--('Drill Size Info'!$AA$19)), (--(INT('Drill Size Info'!$AA$19) &amp; "." &amp; DJ393)&lt;=--('Drill Size Info'!$AB$19))),
            --(INT('Drill Size Info'!$AA$19) &amp; "." &amp; DJ393),
            --(INT('Drill Size Info'!$AB$19) &amp; "." &amp; DJ393)
        )
    ),
    IF(DH393&lt;&gt;"",
        IF(INT('Drill Size Info'!$AA$19)=INT('Drill Size Info'!$AB$19),
            --(INT('Drill Size Info'!$AA$19) &amp; "." &amp; RIGHT(DH393,3)),
            IF(AND((--(INT('Drill Size Info'!$AA$19) &amp; "." &amp; RIGHT(DH393,3))&gt;=--('Drill Size Info'!$AA$19)), (--(INT('Drill Size Info'!$AA$19) &amp; "." &amp; RIGHT(DH393,3))&lt;=--('Drill Size Info'!$AB$19))),
                --(INT('Drill Size Info'!$AA$19) &amp; "." &amp; RIGHT(DH393,3)),
                --(INT('Drill Size Info'!$AB$19) &amp; "." &amp; RIGHT(DH393,3))
            )
        ),
        "N/A"
    )
)</f>
        <v>N/A</v>
      </c>
      <c r="T393" s="150" t="str">
        <f>IF(DL393&lt;&gt;"",
    IF(INT('Drill Size Info'!$AA$19)=INT('Drill Size Info'!$AB$15),
        --(INT('Drill Size Info'!$AA$15) &amp; "." &amp; DL393),
        IF(AND((--(INT('Drill Size Info'!$AA$15) &amp; "." &amp; DL393)&gt;=--('Drill Size Info'!$AA$15)), (--(INT('Drill Size Info'!$AA$15) &amp; "." &amp; DL393)&lt;=--('Drill Size Info'!$AB$15))),
            --(INT('Drill Size Info'!$AA$15) &amp; "." &amp; DL393),
            --(INT('Drill Size Info'!$AB$15) &amp; "." &amp; DL393)
        )
    ),
    IF(DK393&lt;&gt;"",
        IF(INT('Drill Size Info'!$AA$15)=INT('Drill Size Info'!$AB$15),
            --(INT('Drill Size Info'!$AA$15) &amp; "." &amp; LEFT(DK393,3)),
            IF(AND((--(INT('Drill Size Info'!$AA$15) &amp; "." &amp; LEFT(DK393,3))&gt;=--('Drill Size Info'!$AA$15)), (--(INT('Drill Size Info'!$AA$15) &amp; "." &amp; LEFT(DK393,3))&lt;=--('Drill Size Info'!$AB$15))),
                --(INT('Drill Size Info'!$AA$15) &amp; "." &amp; LEFT(DK393,3)),
                --(INT('Drill Size Info'!$AB$15) &amp; "." &amp; LEFT(DK393,3))
            )
        ),
        "OK"
    )
)</f>
        <v>OK</v>
      </c>
      <c r="U393" s="150" t="str">
        <f>IF(DM393&lt;&gt;"",
    IF(INT('Drill Size Info'!$AA$19)=INT('Drill Size Info'!$AB$15),
        --(INT('Drill Size Info'!$AA$15) &amp; "." &amp; DM393),
        IF(AND((--(INT('Drill Size Info'!$AA$15) &amp; "." &amp; DM393)&gt;=--('Drill Size Info'!$AA$15)), (--(INT('Drill Size Info'!$AA$15) &amp; "." &amp; DM393)&lt;=--('Drill Size Info'!$AB$15))),
            --(INT('Drill Size Info'!$AA$15) &amp; "." &amp; DM393),
            --(INT('Drill Size Info'!$AB$15) &amp; "." &amp; DM393)
        )
    ),
    IF(DK393&lt;&gt;"",
        IF(INT('Drill Size Info'!$AA$15)=INT('Drill Size Info'!$AB$15),
            --(INT('Drill Size Info'!$AA$15) &amp; "." &amp; RIGHT(DK393,3)),
            IF(AND((--(INT('Drill Size Info'!$AA$15) &amp; "." &amp; RIGHT(DK393,3))&gt;=--('Drill Size Info'!$AA$15)), (--(INT('Drill Size Info'!$AA$15) &amp; "." &amp; RIGHT(DK393,3))&lt;=--('Drill Size Info'!$AB$15))),
                --(INT('Drill Size Info'!$AA$15) &amp; "." &amp; RIGHT(DK393,3)),
                --(INT('Drill Size Info'!$AB$15) &amp; "." &amp; RIGHT(DK393,3))
            )
        ),
        "N/A"
    )
)</f>
        <v>N/A</v>
      </c>
      <c r="V393" s="161"/>
      <c r="W393" s="161"/>
      <c r="X393" s="161"/>
      <c r="Y393" s="161"/>
      <c r="Z393" s="161"/>
      <c r="AA393" s="162"/>
      <c r="AB393" s="162"/>
      <c r="AC393" s="162"/>
      <c r="AD393" s="162"/>
      <c r="AE393" s="162"/>
      <c r="AF393" s="162"/>
      <c r="AG393" s="162"/>
      <c r="AH393" s="162"/>
      <c r="AI393" s="162"/>
      <c r="AJ393" s="162"/>
      <c r="AK393" s="162"/>
      <c r="AL393" s="162"/>
      <c r="AM393" s="162"/>
      <c r="AN393" s="162"/>
      <c r="AO393" s="162"/>
      <c r="AP393" s="162"/>
      <c r="AQ393" s="162"/>
      <c r="AR393" s="162"/>
      <c r="AS393" s="162"/>
      <c r="AT393" s="162"/>
      <c r="AU393" s="162"/>
      <c r="AV393" s="162"/>
      <c r="AW393" s="162"/>
      <c r="AX393" s="162"/>
      <c r="AY393" s="162"/>
      <c r="AZ393" s="162"/>
      <c r="BA393" s="162"/>
      <c r="BB393" s="163"/>
      <c r="BC393" s="163"/>
      <c r="BD393" s="163"/>
      <c r="BE393" s="164"/>
      <c r="BF393" s="165"/>
      <c r="BG393" s="162"/>
      <c r="BH393" s="162"/>
      <c r="BI393" s="164"/>
      <c r="BJ393" s="38"/>
      <c r="BK393" s="38"/>
      <c r="BL393" s="38"/>
      <c r="BM393" s="38"/>
      <c r="BN393" s="38"/>
      <c r="BO393" s="38"/>
      <c r="BP393" s="117" t="str">
        <f t="shared" si="239"/>
        <v/>
      </c>
      <c r="BQ393" s="38"/>
      <c r="BR393" s="38"/>
      <c r="BS393" s="38"/>
      <c r="BT393" s="38"/>
      <c r="BV393" s="17">
        <f t="shared" ref="BV393:BV456" si="278">IF(V393="x",1,0)</f>
        <v>0</v>
      </c>
      <c r="BW393" s="17">
        <f t="shared" ref="BW393:BW456" si="279">IF(X393="x",1,0)</f>
        <v>0</v>
      </c>
      <c r="BX393" s="17">
        <f t="shared" ref="BX393:BX456" si="280">IF(Z393="x",1,0)</f>
        <v>0</v>
      </c>
      <c r="BY393" s="17">
        <f t="shared" ref="BY393:BY456" si="281">IF(AA393="x",1,0)</f>
        <v>0</v>
      </c>
      <c r="BZ393" s="17">
        <f t="shared" ref="BZ393:BZ456" si="282">IF(AB393="x",1,0)</f>
        <v>0</v>
      </c>
      <c r="CA393" s="17">
        <f t="shared" ref="CA393:CA456" si="283">IF(AC393="x",1,0)</f>
        <v>0</v>
      </c>
      <c r="CB393" s="17">
        <f t="shared" si="240"/>
        <v>0</v>
      </c>
      <c r="CC393" s="17">
        <f t="shared" si="241"/>
        <v>0</v>
      </c>
      <c r="CD393" s="17">
        <f t="shared" si="242"/>
        <v>0</v>
      </c>
      <c r="CE393" s="17">
        <f t="shared" si="243"/>
        <v>0</v>
      </c>
      <c r="CF393" s="17">
        <f t="shared" si="244"/>
        <v>0</v>
      </c>
      <c r="CG393" s="17">
        <f t="shared" si="245"/>
        <v>0</v>
      </c>
      <c r="CH393" s="17">
        <f t="shared" si="246"/>
        <v>0</v>
      </c>
      <c r="CI393" s="17">
        <f t="shared" si="247"/>
        <v>0</v>
      </c>
      <c r="CJ393" s="17">
        <f t="shared" si="248"/>
        <v>0</v>
      </c>
      <c r="CK393" s="17">
        <f t="shared" si="249"/>
        <v>0</v>
      </c>
      <c r="CL393" s="17">
        <f t="shared" si="250"/>
        <v>0</v>
      </c>
      <c r="CM393" s="17">
        <f t="shared" si="251"/>
        <v>0</v>
      </c>
      <c r="CN393" s="17">
        <f t="shared" si="252"/>
        <v>0</v>
      </c>
      <c r="CO393" s="17">
        <f t="shared" si="253"/>
        <v>0</v>
      </c>
      <c r="CP393" s="17">
        <f t="shared" si="254"/>
        <v>0</v>
      </c>
      <c r="CQ393" s="17">
        <f t="shared" si="255"/>
        <v>0</v>
      </c>
      <c r="CR393" s="17">
        <f t="shared" si="256"/>
        <v>0</v>
      </c>
      <c r="CS393" s="17">
        <f t="shared" si="257"/>
        <v>0</v>
      </c>
      <c r="CT393" s="17">
        <f t="shared" si="258"/>
        <v>0</v>
      </c>
      <c r="CU393" s="17">
        <f t="shared" si="259"/>
        <v>0</v>
      </c>
      <c r="CV393" s="17">
        <f t="shared" si="260"/>
        <v>0</v>
      </c>
      <c r="CW393" s="17">
        <f t="shared" si="261"/>
        <v>0</v>
      </c>
      <c r="CX393" s="17">
        <f t="shared" si="262"/>
        <v>0</v>
      </c>
      <c r="CY393" s="17">
        <f t="shared" si="263"/>
        <v>0</v>
      </c>
      <c r="CZ393" s="17">
        <f t="shared" si="264"/>
        <v>0</v>
      </c>
      <c r="DA393" s="17">
        <f t="shared" si="265"/>
        <v>0</v>
      </c>
      <c r="DB393" s="17">
        <f t="shared" si="266"/>
        <v>0</v>
      </c>
      <c r="DC393" s="17">
        <f t="shared" si="267"/>
        <v>0</v>
      </c>
      <c r="DD393" s="17">
        <f t="shared" si="268"/>
        <v>0</v>
      </c>
      <c r="DE393" s="17">
        <f t="shared" si="269"/>
        <v>0</v>
      </c>
      <c r="DF393" s="17">
        <f t="shared" si="270"/>
        <v>0</v>
      </c>
      <c r="DG393" s="17">
        <f t="shared" si="271"/>
        <v>0</v>
      </c>
    </row>
    <row r="394" spans="2:111" ht="15" customHeight="1" x14ac:dyDescent="0.2">
      <c r="B394" s="156">
        <v>386</v>
      </c>
      <c r="C394" s="157" t="str">
        <f t="shared" si="272"/>
        <v/>
      </c>
      <c r="D394" s="158" t="str">
        <f t="shared" si="277"/>
        <v>OK</v>
      </c>
      <c r="E394" s="159" t="e">
        <f>VLOOKUP('DATA SHEET'!$B$9,'Drill Size Info'!$T$2:$U$8,2,FALSE)</f>
        <v>#N/A</v>
      </c>
      <c r="F394" s="159" t="str">
        <f t="shared" si="273"/>
        <v/>
      </c>
      <c r="G394" s="91">
        <f t="shared" si="274"/>
        <v>0</v>
      </c>
      <c r="H394" s="160" t="s">
        <v>175</v>
      </c>
      <c r="I394" s="160" t="s">
        <v>175</v>
      </c>
      <c r="J394" s="160" t="str">
        <f>IF('DATA SHEET'!$B$10="NC-50","N/A","OK")</f>
        <v>OK</v>
      </c>
      <c r="K394" s="160" t="str">
        <f>IF('DATA SHEET'!$B$10="NC-50","N/A","OK")</f>
        <v>OK</v>
      </c>
      <c r="L394" s="160" t="str">
        <f t="shared" si="275"/>
        <v>OK</v>
      </c>
      <c r="M394" s="160" t="str">
        <f t="shared" si="276"/>
        <v>OK</v>
      </c>
      <c r="N394" s="160"/>
      <c r="O394" s="160"/>
      <c r="P394" s="160"/>
      <c r="Q394" s="160"/>
      <c r="R394" s="92" t="str">
        <f>IF(DI394&lt;&gt;"",
    IF(INT('Drill Size Info'!$AA$19)=INT('Drill Size Info'!$AB$19),
        --(INT('Drill Size Info'!$AA$19) &amp; "." &amp; DI394),
        IF(AND((--(INT('Drill Size Info'!$AA$19) &amp; "." &amp; DI394)&gt;=--('Drill Size Info'!$AA$19)), (--(INT('Drill Size Info'!$AA$19) &amp; "." &amp; DI394)&lt;=--('Drill Size Info'!$AB$19))),
            --(INT('Drill Size Info'!$AA$19) &amp; "." &amp; DI394),
            --(INT('Drill Size Info'!$AB$19) &amp; "." &amp; DI394)
        )
    ),
    IF(DH394&lt;&gt;"",
        IF(INT('Drill Size Info'!$AA$19)=INT('Drill Size Info'!$AB$19),
            --(INT('Drill Size Info'!$AA$19) &amp; "." &amp; LEFT(DH394,3)),
            IF(AND((--(INT('Drill Size Info'!$AA$19) &amp; "." &amp; LEFT(DH394,3))&gt;=--('Drill Size Info'!$AA$19)), (--(INT('Drill Size Info'!$AA$19) &amp; "." &amp; LEFT(DH394,3))&lt;=--('Drill Size Info'!$AB$19))),
                --(INT('Drill Size Info'!$AA$19) &amp; "." &amp; LEFT(DH394,3)),
                --(INT('Drill Size Info'!$AB$19) &amp; "." &amp; LEFT(DH394,3))
            )
        ),
        "OK"
    )
)</f>
        <v>OK</v>
      </c>
      <c r="S394" s="150" t="str">
        <f>IF(DJ394&lt;&gt;"",
    IF(INT('Drill Size Info'!$AA$19)=INT('Drill Size Info'!$AB$19),
        --(INT('Drill Size Info'!$AA$19) &amp; "." &amp; DJ394),
        IF(AND((--(INT('Drill Size Info'!$AA$19) &amp; "." &amp; DJ394)&gt;=--('Drill Size Info'!$AA$19)), (--(INT('Drill Size Info'!$AA$19) &amp; "." &amp; DJ394)&lt;=--('Drill Size Info'!$AB$19))),
            --(INT('Drill Size Info'!$AA$19) &amp; "." &amp; DJ394),
            --(INT('Drill Size Info'!$AB$19) &amp; "." &amp; DJ394)
        )
    ),
    IF(DH394&lt;&gt;"",
        IF(INT('Drill Size Info'!$AA$19)=INT('Drill Size Info'!$AB$19),
            --(INT('Drill Size Info'!$AA$19) &amp; "." &amp; RIGHT(DH394,3)),
            IF(AND((--(INT('Drill Size Info'!$AA$19) &amp; "." &amp; RIGHT(DH394,3))&gt;=--('Drill Size Info'!$AA$19)), (--(INT('Drill Size Info'!$AA$19) &amp; "." &amp; RIGHT(DH394,3))&lt;=--('Drill Size Info'!$AB$19))),
                --(INT('Drill Size Info'!$AA$19) &amp; "." &amp; RIGHT(DH394,3)),
                --(INT('Drill Size Info'!$AB$19) &amp; "." &amp; RIGHT(DH394,3))
            )
        ),
        "N/A"
    )
)</f>
        <v>N/A</v>
      </c>
      <c r="T394" s="150" t="str">
        <f>IF(DL394&lt;&gt;"",
    IF(INT('Drill Size Info'!$AA$19)=INT('Drill Size Info'!$AB$15),
        --(INT('Drill Size Info'!$AA$15) &amp; "." &amp; DL394),
        IF(AND((--(INT('Drill Size Info'!$AA$15) &amp; "." &amp; DL394)&gt;=--('Drill Size Info'!$AA$15)), (--(INT('Drill Size Info'!$AA$15) &amp; "." &amp; DL394)&lt;=--('Drill Size Info'!$AB$15))),
            --(INT('Drill Size Info'!$AA$15) &amp; "." &amp; DL394),
            --(INT('Drill Size Info'!$AB$15) &amp; "." &amp; DL394)
        )
    ),
    IF(DK394&lt;&gt;"",
        IF(INT('Drill Size Info'!$AA$15)=INT('Drill Size Info'!$AB$15),
            --(INT('Drill Size Info'!$AA$15) &amp; "." &amp; LEFT(DK394,3)),
            IF(AND((--(INT('Drill Size Info'!$AA$15) &amp; "." &amp; LEFT(DK394,3))&gt;=--('Drill Size Info'!$AA$15)), (--(INT('Drill Size Info'!$AA$15) &amp; "." &amp; LEFT(DK394,3))&lt;=--('Drill Size Info'!$AB$15))),
                --(INT('Drill Size Info'!$AA$15) &amp; "." &amp; LEFT(DK394,3)),
                --(INT('Drill Size Info'!$AB$15) &amp; "." &amp; LEFT(DK394,3))
            )
        ),
        "OK"
    )
)</f>
        <v>OK</v>
      </c>
      <c r="U394" s="150" t="str">
        <f>IF(DM394&lt;&gt;"",
    IF(INT('Drill Size Info'!$AA$19)=INT('Drill Size Info'!$AB$15),
        --(INT('Drill Size Info'!$AA$15) &amp; "." &amp; DM394),
        IF(AND((--(INT('Drill Size Info'!$AA$15) &amp; "." &amp; DM394)&gt;=--('Drill Size Info'!$AA$15)), (--(INT('Drill Size Info'!$AA$15) &amp; "." &amp; DM394)&lt;=--('Drill Size Info'!$AB$15))),
            --(INT('Drill Size Info'!$AA$15) &amp; "." &amp; DM394),
            --(INT('Drill Size Info'!$AB$15) &amp; "." &amp; DM394)
        )
    ),
    IF(DK394&lt;&gt;"",
        IF(INT('Drill Size Info'!$AA$15)=INT('Drill Size Info'!$AB$15),
            --(INT('Drill Size Info'!$AA$15) &amp; "." &amp; RIGHT(DK394,3)),
            IF(AND((--(INT('Drill Size Info'!$AA$15) &amp; "." &amp; RIGHT(DK394,3))&gt;=--('Drill Size Info'!$AA$15)), (--(INT('Drill Size Info'!$AA$15) &amp; "." &amp; RIGHT(DK394,3))&lt;=--('Drill Size Info'!$AB$15))),
                --(INT('Drill Size Info'!$AA$15) &amp; "." &amp; RIGHT(DK394,3)),
                --(INT('Drill Size Info'!$AB$15) &amp; "." &amp; RIGHT(DK394,3))
            )
        ),
        "N/A"
    )
)</f>
        <v>N/A</v>
      </c>
      <c r="V394" s="161"/>
      <c r="W394" s="161"/>
      <c r="X394" s="161"/>
      <c r="Y394" s="161"/>
      <c r="Z394" s="161"/>
      <c r="AA394" s="162"/>
      <c r="AB394" s="162"/>
      <c r="AC394" s="162"/>
      <c r="AD394" s="162"/>
      <c r="AE394" s="162"/>
      <c r="AF394" s="162"/>
      <c r="AG394" s="162"/>
      <c r="AH394" s="162"/>
      <c r="AI394" s="162"/>
      <c r="AJ394" s="162"/>
      <c r="AK394" s="162"/>
      <c r="AL394" s="162"/>
      <c r="AM394" s="162"/>
      <c r="AN394" s="162"/>
      <c r="AO394" s="162"/>
      <c r="AP394" s="162"/>
      <c r="AQ394" s="162"/>
      <c r="AR394" s="162"/>
      <c r="AS394" s="162"/>
      <c r="AT394" s="162"/>
      <c r="AU394" s="162"/>
      <c r="AV394" s="162"/>
      <c r="AW394" s="162"/>
      <c r="AX394" s="162"/>
      <c r="AY394" s="162"/>
      <c r="AZ394" s="162"/>
      <c r="BA394" s="162"/>
      <c r="BB394" s="163"/>
      <c r="BC394" s="163"/>
      <c r="BD394" s="163"/>
      <c r="BE394" s="164"/>
      <c r="BF394" s="165"/>
      <c r="BG394" s="162"/>
      <c r="BH394" s="162"/>
      <c r="BI394" s="164"/>
      <c r="BJ394" s="38"/>
      <c r="BK394" s="38"/>
      <c r="BL394" s="38"/>
      <c r="BM394" s="38"/>
      <c r="BN394" s="38"/>
      <c r="BO394" s="38"/>
      <c r="BP394" s="117" t="str">
        <f t="shared" ref="BP394:BP457" si="284">CONCATENATE(BL394,BM394,BN394,BO394)</f>
        <v/>
      </c>
      <c r="BQ394" s="38"/>
      <c r="BR394" s="38"/>
      <c r="BS394" s="38"/>
      <c r="BT394" s="38"/>
      <c r="BV394" s="17">
        <f t="shared" si="278"/>
        <v>0</v>
      </c>
      <c r="BW394" s="17">
        <f t="shared" si="279"/>
        <v>0</v>
      </c>
      <c r="BX394" s="17">
        <f t="shared" si="280"/>
        <v>0</v>
      </c>
      <c r="BY394" s="17">
        <f t="shared" si="281"/>
        <v>0</v>
      </c>
      <c r="BZ394" s="17">
        <f t="shared" si="282"/>
        <v>0</v>
      </c>
      <c r="CA394" s="17">
        <f t="shared" si="283"/>
        <v>0</v>
      </c>
      <c r="CB394" s="17">
        <f t="shared" ref="CB394:CB457" si="285">IF(AD394="x",1,0)</f>
        <v>0</v>
      </c>
      <c r="CC394" s="17">
        <f t="shared" ref="CC394:CC457" si="286">IF(AE394="x",1,0)</f>
        <v>0</v>
      </c>
      <c r="CD394" s="17">
        <f t="shared" ref="CD394:CD457" si="287">IF(AF394="x",1,0)</f>
        <v>0</v>
      </c>
      <c r="CE394" s="17">
        <f t="shared" ref="CE394:CE457" si="288">IF(AG394="x",1,0)</f>
        <v>0</v>
      </c>
      <c r="CF394" s="17">
        <f t="shared" ref="CF394:CF457" si="289">IF(AH394="x",1,0)</f>
        <v>0</v>
      </c>
      <c r="CG394" s="17">
        <f t="shared" ref="CG394:CG457" si="290">IF(AI394="x",1,0)</f>
        <v>0</v>
      </c>
      <c r="CH394" s="17">
        <f t="shared" ref="CH394:CH457" si="291">IF(AJ394="x",1,0)</f>
        <v>0</v>
      </c>
      <c r="CI394" s="17">
        <f t="shared" ref="CI394:CI457" si="292">IF(AK394="x",1,0)</f>
        <v>0</v>
      </c>
      <c r="CJ394" s="17">
        <f t="shared" ref="CJ394:CJ457" si="293">IF(AL394="x",1,0)</f>
        <v>0</v>
      </c>
      <c r="CK394" s="17">
        <f t="shared" ref="CK394:CK457" si="294">IF(AM394="x",1,0)</f>
        <v>0</v>
      </c>
      <c r="CL394" s="17">
        <f t="shared" ref="CL394:CL457" si="295">IF(AN394="x",1,0)</f>
        <v>0</v>
      </c>
      <c r="CM394" s="17">
        <f t="shared" ref="CM394:CM457" si="296">IF(AO394="x",1,0)</f>
        <v>0</v>
      </c>
      <c r="CN394" s="17">
        <f t="shared" ref="CN394:CN457" si="297">IF(AP394="x",1,0)</f>
        <v>0</v>
      </c>
      <c r="CO394" s="17">
        <f t="shared" ref="CO394:CO457" si="298">IF(AQ394="x",1,0)</f>
        <v>0</v>
      </c>
      <c r="CP394" s="17">
        <f t="shared" ref="CP394:CP457" si="299">IF(AR394="x",1,0)</f>
        <v>0</v>
      </c>
      <c r="CQ394" s="17">
        <f t="shared" ref="CQ394:CQ457" si="300">IF(AS394="x",1,0)</f>
        <v>0</v>
      </c>
      <c r="CR394" s="17">
        <f t="shared" ref="CR394:CR457" si="301">IF(AT394="x",1,0)</f>
        <v>0</v>
      </c>
      <c r="CS394" s="17">
        <f t="shared" ref="CS394:CS457" si="302">IF(AU394="x",1,0)</f>
        <v>0</v>
      </c>
      <c r="CT394" s="17">
        <f t="shared" ref="CT394:CT457" si="303">IF(AV394="x",1,0)</f>
        <v>0</v>
      </c>
      <c r="CU394" s="17">
        <f t="shared" ref="CU394:CU457" si="304">IF(AW394="x",1,0)</f>
        <v>0</v>
      </c>
      <c r="CV394" s="17">
        <f t="shared" ref="CV394:CV457" si="305">IF(AX394="x",1,0)</f>
        <v>0</v>
      </c>
      <c r="CW394" s="17">
        <f t="shared" ref="CW394:CW457" si="306">IF(AY394="x",1,0)</f>
        <v>0</v>
      </c>
      <c r="CX394" s="17">
        <f t="shared" ref="CX394:CX457" si="307">IF(AZ394="x",1,0)</f>
        <v>0</v>
      </c>
      <c r="CY394" s="17">
        <f t="shared" ref="CY394:CY457" si="308">IF(BA394="x",1,0)</f>
        <v>0</v>
      </c>
      <c r="CZ394" s="17">
        <f t="shared" ref="CZ394:CZ457" si="309">IF(BB394="x",1,0)</f>
        <v>0</v>
      </c>
      <c r="DA394" s="17">
        <f t="shared" ref="DA394:DA457" si="310">IF(BC394="x",1,0)</f>
        <v>0</v>
      </c>
      <c r="DB394" s="17">
        <f t="shared" ref="DB394:DB457" si="311">IF(BD394="x",1,0)</f>
        <v>0</v>
      </c>
      <c r="DC394" s="17">
        <f t="shared" ref="DC394:DC457" si="312">IF(BE394="x",1,0)</f>
        <v>0</v>
      </c>
      <c r="DD394" s="17">
        <f t="shared" ref="DD394:DD457" si="313">IF(BF394="x",1,0)</f>
        <v>0</v>
      </c>
      <c r="DE394" s="17">
        <f t="shared" ref="DE394:DE457" si="314">IF(BG394="x",1,0)</f>
        <v>0</v>
      </c>
      <c r="DF394" s="17">
        <f t="shared" ref="DF394:DF457" si="315">IF(BH394="x",1,0)</f>
        <v>0</v>
      </c>
      <c r="DG394" s="17">
        <f t="shared" ref="DG394:DG457" si="316">IF(BI394="x",1,0)</f>
        <v>0</v>
      </c>
    </row>
    <row r="395" spans="2:111" ht="15" customHeight="1" x14ac:dyDescent="0.2">
      <c r="B395" s="156">
        <v>387</v>
      </c>
      <c r="C395" s="157" t="str">
        <f t="shared" ref="C395:C458" si="317">BP395</f>
        <v/>
      </c>
      <c r="D395" s="158" t="str">
        <f t="shared" si="277"/>
        <v>OK</v>
      </c>
      <c r="E395" s="159" t="e">
        <f>VLOOKUP('DATA SHEET'!$B$9,'Drill Size Info'!$T$2:$U$8,2,FALSE)</f>
        <v>#N/A</v>
      </c>
      <c r="F395" s="159" t="str">
        <f t="shared" ref="F395:F458" si="318">IF(DN395="", "", --("0."&amp;DN395))</f>
        <v/>
      </c>
      <c r="G395" s="91">
        <f t="shared" ref="G395:G458" si="319">IF(F395="", 0, F395/E395)</f>
        <v>0</v>
      </c>
      <c r="H395" s="160" t="s">
        <v>175</v>
      </c>
      <c r="I395" s="160" t="s">
        <v>175</v>
      </c>
      <c r="J395" s="160" t="str">
        <f>IF('DATA SHEET'!$B$10="NC-50","N/A","OK")</f>
        <v>OK</v>
      </c>
      <c r="K395" s="160" t="str">
        <f>IF('DATA SHEET'!$B$10="NC-50","N/A","OK")</f>
        <v>OK</v>
      </c>
      <c r="L395" s="160" t="str">
        <f t="shared" ref="L395:L458" si="320">IF($AX395="x","MIN","OK")</f>
        <v>OK</v>
      </c>
      <c r="M395" s="160" t="str">
        <f t="shared" ref="M395:M458" si="321">IF($AY395="x","MIN","OK")</f>
        <v>OK</v>
      </c>
      <c r="N395" s="160"/>
      <c r="O395" s="160"/>
      <c r="P395" s="160"/>
      <c r="Q395" s="160"/>
      <c r="R395" s="92" t="str">
        <f>IF(DI395&lt;&gt;"",
    IF(INT('Drill Size Info'!$AA$19)=INT('Drill Size Info'!$AB$19),
        --(INT('Drill Size Info'!$AA$19) &amp; "." &amp; DI395),
        IF(AND((--(INT('Drill Size Info'!$AA$19) &amp; "." &amp; DI395)&gt;=--('Drill Size Info'!$AA$19)), (--(INT('Drill Size Info'!$AA$19) &amp; "." &amp; DI395)&lt;=--('Drill Size Info'!$AB$19))),
            --(INT('Drill Size Info'!$AA$19) &amp; "." &amp; DI395),
            --(INT('Drill Size Info'!$AB$19) &amp; "." &amp; DI395)
        )
    ),
    IF(DH395&lt;&gt;"",
        IF(INT('Drill Size Info'!$AA$19)=INT('Drill Size Info'!$AB$19),
            --(INT('Drill Size Info'!$AA$19) &amp; "." &amp; LEFT(DH395,3)),
            IF(AND((--(INT('Drill Size Info'!$AA$19) &amp; "." &amp; LEFT(DH395,3))&gt;=--('Drill Size Info'!$AA$19)), (--(INT('Drill Size Info'!$AA$19) &amp; "." &amp; LEFT(DH395,3))&lt;=--('Drill Size Info'!$AB$19))),
                --(INT('Drill Size Info'!$AA$19) &amp; "." &amp; LEFT(DH395,3)),
                --(INT('Drill Size Info'!$AB$19) &amp; "." &amp; LEFT(DH395,3))
            )
        ),
        "OK"
    )
)</f>
        <v>OK</v>
      </c>
      <c r="S395" s="150" t="str">
        <f>IF(DJ395&lt;&gt;"",
    IF(INT('Drill Size Info'!$AA$19)=INT('Drill Size Info'!$AB$19),
        --(INT('Drill Size Info'!$AA$19) &amp; "." &amp; DJ395),
        IF(AND((--(INT('Drill Size Info'!$AA$19) &amp; "." &amp; DJ395)&gt;=--('Drill Size Info'!$AA$19)), (--(INT('Drill Size Info'!$AA$19) &amp; "." &amp; DJ395)&lt;=--('Drill Size Info'!$AB$19))),
            --(INT('Drill Size Info'!$AA$19) &amp; "." &amp; DJ395),
            --(INT('Drill Size Info'!$AB$19) &amp; "." &amp; DJ395)
        )
    ),
    IF(DH395&lt;&gt;"",
        IF(INT('Drill Size Info'!$AA$19)=INT('Drill Size Info'!$AB$19),
            --(INT('Drill Size Info'!$AA$19) &amp; "." &amp; RIGHT(DH395,3)),
            IF(AND((--(INT('Drill Size Info'!$AA$19) &amp; "." &amp; RIGHT(DH395,3))&gt;=--('Drill Size Info'!$AA$19)), (--(INT('Drill Size Info'!$AA$19) &amp; "." &amp; RIGHT(DH395,3))&lt;=--('Drill Size Info'!$AB$19))),
                --(INT('Drill Size Info'!$AA$19) &amp; "." &amp; RIGHT(DH395,3)),
                --(INT('Drill Size Info'!$AB$19) &amp; "." &amp; RIGHT(DH395,3))
            )
        ),
        "N/A"
    )
)</f>
        <v>N/A</v>
      </c>
      <c r="T395" s="150" t="str">
        <f>IF(DL395&lt;&gt;"",
    IF(INT('Drill Size Info'!$AA$19)=INT('Drill Size Info'!$AB$15),
        --(INT('Drill Size Info'!$AA$15) &amp; "." &amp; DL395),
        IF(AND((--(INT('Drill Size Info'!$AA$15) &amp; "." &amp; DL395)&gt;=--('Drill Size Info'!$AA$15)), (--(INT('Drill Size Info'!$AA$15) &amp; "." &amp; DL395)&lt;=--('Drill Size Info'!$AB$15))),
            --(INT('Drill Size Info'!$AA$15) &amp; "." &amp; DL395),
            --(INT('Drill Size Info'!$AB$15) &amp; "." &amp; DL395)
        )
    ),
    IF(DK395&lt;&gt;"",
        IF(INT('Drill Size Info'!$AA$15)=INT('Drill Size Info'!$AB$15),
            --(INT('Drill Size Info'!$AA$15) &amp; "." &amp; LEFT(DK395,3)),
            IF(AND((--(INT('Drill Size Info'!$AA$15) &amp; "." &amp; LEFT(DK395,3))&gt;=--('Drill Size Info'!$AA$15)), (--(INT('Drill Size Info'!$AA$15) &amp; "." &amp; LEFT(DK395,3))&lt;=--('Drill Size Info'!$AB$15))),
                --(INT('Drill Size Info'!$AA$15) &amp; "." &amp; LEFT(DK395,3)),
                --(INT('Drill Size Info'!$AB$15) &amp; "." &amp; LEFT(DK395,3))
            )
        ),
        "OK"
    )
)</f>
        <v>OK</v>
      </c>
      <c r="U395" s="150" t="str">
        <f>IF(DM395&lt;&gt;"",
    IF(INT('Drill Size Info'!$AA$19)=INT('Drill Size Info'!$AB$15),
        --(INT('Drill Size Info'!$AA$15) &amp; "." &amp; DM395),
        IF(AND((--(INT('Drill Size Info'!$AA$15) &amp; "." &amp; DM395)&gt;=--('Drill Size Info'!$AA$15)), (--(INT('Drill Size Info'!$AA$15) &amp; "." &amp; DM395)&lt;=--('Drill Size Info'!$AB$15))),
            --(INT('Drill Size Info'!$AA$15) &amp; "." &amp; DM395),
            --(INT('Drill Size Info'!$AB$15) &amp; "." &amp; DM395)
        )
    ),
    IF(DK395&lt;&gt;"",
        IF(INT('Drill Size Info'!$AA$15)=INT('Drill Size Info'!$AB$15),
            --(INT('Drill Size Info'!$AA$15) &amp; "." &amp; RIGHT(DK395,3)),
            IF(AND((--(INT('Drill Size Info'!$AA$15) &amp; "." &amp; RIGHT(DK395,3))&gt;=--('Drill Size Info'!$AA$15)), (--(INT('Drill Size Info'!$AA$15) &amp; "." &amp; RIGHT(DK395,3))&lt;=--('Drill Size Info'!$AB$15))),
                --(INT('Drill Size Info'!$AA$15) &amp; "." &amp; RIGHT(DK395,3)),
                --(INT('Drill Size Info'!$AB$15) &amp; "." &amp; RIGHT(DK395,3))
            )
        ),
        "N/A"
    )
)</f>
        <v>N/A</v>
      </c>
      <c r="V395" s="161"/>
      <c r="W395" s="161"/>
      <c r="X395" s="161"/>
      <c r="Y395" s="161"/>
      <c r="Z395" s="161"/>
      <c r="AA395" s="162"/>
      <c r="AB395" s="162"/>
      <c r="AC395" s="162"/>
      <c r="AD395" s="162"/>
      <c r="AE395" s="162"/>
      <c r="AF395" s="162"/>
      <c r="AG395" s="162"/>
      <c r="AH395" s="162"/>
      <c r="AI395" s="162"/>
      <c r="AJ395" s="162"/>
      <c r="AK395" s="162"/>
      <c r="AL395" s="162"/>
      <c r="AM395" s="162"/>
      <c r="AN395" s="162"/>
      <c r="AO395" s="162"/>
      <c r="AP395" s="162"/>
      <c r="AQ395" s="162"/>
      <c r="AR395" s="162"/>
      <c r="AS395" s="162"/>
      <c r="AT395" s="162"/>
      <c r="AU395" s="162"/>
      <c r="AV395" s="162"/>
      <c r="AW395" s="162"/>
      <c r="AX395" s="162"/>
      <c r="AY395" s="162"/>
      <c r="AZ395" s="162"/>
      <c r="BA395" s="162"/>
      <c r="BB395" s="163"/>
      <c r="BC395" s="163"/>
      <c r="BD395" s="163"/>
      <c r="BE395" s="164"/>
      <c r="BF395" s="165"/>
      <c r="BG395" s="162"/>
      <c r="BH395" s="162"/>
      <c r="BI395" s="164"/>
      <c r="BJ395" s="38"/>
      <c r="BK395" s="38"/>
      <c r="BL395" s="38"/>
      <c r="BM395" s="38"/>
      <c r="BN395" s="38"/>
      <c r="BO395" s="38"/>
      <c r="BP395" s="117" t="str">
        <f t="shared" si="284"/>
        <v/>
      </c>
      <c r="BQ395" s="38"/>
      <c r="BR395" s="38"/>
      <c r="BS395" s="38"/>
      <c r="BT395" s="38"/>
      <c r="BV395" s="17">
        <f t="shared" si="278"/>
        <v>0</v>
      </c>
      <c r="BW395" s="17">
        <f t="shared" si="279"/>
        <v>0</v>
      </c>
      <c r="BX395" s="17">
        <f t="shared" si="280"/>
        <v>0</v>
      </c>
      <c r="BY395" s="17">
        <f t="shared" si="281"/>
        <v>0</v>
      </c>
      <c r="BZ395" s="17">
        <f t="shared" si="282"/>
        <v>0</v>
      </c>
      <c r="CA395" s="17">
        <f t="shared" si="283"/>
        <v>0</v>
      </c>
      <c r="CB395" s="17">
        <f t="shared" si="285"/>
        <v>0</v>
      </c>
      <c r="CC395" s="17">
        <f t="shared" si="286"/>
        <v>0</v>
      </c>
      <c r="CD395" s="17">
        <f t="shared" si="287"/>
        <v>0</v>
      </c>
      <c r="CE395" s="17">
        <f t="shared" si="288"/>
        <v>0</v>
      </c>
      <c r="CF395" s="17">
        <f t="shared" si="289"/>
        <v>0</v>
      </c>
      <c r="CG395" s="17">
        <f t="shared" si="290"/>
        <v>0</v>
      </c>
      <c r="CH395" s="17">
        <f t="shared" si="291"/>
        <v>0</v>
      </c>
      <c r="CI395" s="17">
        <f t="shared" si="292"/>
        <v>0</v>
      </c>
      <c r="CJ395" s="17">
        <f t="shared" si="293"/>
        <v>0</v>
      </c>
      <c r="CK395" s="17">
        <f t="shared" si="294"/>
        <v>0</v>
      </c>
      <c r="CL395" s="17">
        <f t="shared" si="295"/>
        <v>0</v>
      </c>
      <c r="CM395" s="17">
        <f t="shared" si="296"/>
        <v>0</v>
      </c>
      <c r="CN395" s="17">
        <f t="shared" si="297"/>
        <v>0</v>
      </c>
      <c r="CO395" s="17">
        <f t="shared" si="298"/>
        <v>0</v>
      </c>
      <c r="CP395" s="17">
        <f t="shared" si="299"/>
        <v>0</v>
      </c>
      <c r="CQ395" s="17">
        <f t="shared" si="300"/>
        <v>0</v>
      </c>
      <c r="CR395" s="17">
        <f t="shared" si="301"/>
        <v>0</v>
      </c>
      <c r="CS395" s="17">
        <f t="shared" si="302"/>
        <v>0</v>
      </c>
      <c r="CT395" s="17">
        <f t="shared" si="303"/>
        <v>0</v>
      </c>
      <c r="CU395" s="17">
        <f t="shared" si="304"/>
        <v>0</v>
      </c>
      <c r="CV395" s="17">
        <f t="shared" si="305"/>
        <v>0</v>
      </c>
      <c r="CW395" s="17">
        <f t="shared" si="306"/>
        <v>0</v>
      </c>
      <c r="CX395" s="17">
        <f t="shared" si="307"/>
        <v>0</v>
      </c>
      <c r="CY395" s="17">
        <f t="shared" si="308"/>
        <v>0</v>
      </c>
      <c r="CZ395" s="17">
        <f t="shared" si="309"/>
        <v>0</v>
      </c>
      <c r="DA395" s="17">
        <f t="shared" si="310"/>
        <v>0</v>
      </c>
      <c r="DB395" s="17">
        <f t="shared" si="311"/>
        <v>0</v>
      </c>
      <c r="DC395" s="17">
        <f t="shared" si="312"/>
        <v>0</v>
      </c>
      <c r="DD395" s="17">
        <f t="shared" si="313"/>
        <v>0</v>
      </c>
      <c r="DE395" s="17">
        <f t="shared" si="314"/>
        <v>0</v>
      </c>
      <c r="DF395" s="17">
        <f t="shared" si="315"/>
        <v>0</v>
      </c>
      <c r="DG395" s="17">
        <f t="shared" si="316"/>
        <v>0</v>
      </c>
    </row>
    <row r="396" spans="2:111" ht="15" customHeight="1" x14ac:dyDescent="0.2">
      <c r="B396" s="156">
        <v>388</v>
      </c>
      <c r="C396" s="157" t="str">
        <f t="shared" si="317"/>
        <v/>
      </c>
      <c r="D396" s="158" t="str">
        <f t="shared" si="277"/>
        <v>OK</v>
      </c>
      <c r="E396" s="159" t="e">
        <f>VLOOKUP('DATA SHEET'!$B$9,'Drill Size Info'!$T$2:$U$8,2,FALSE)</f>
        <v>#N/A</v>
      </c>
      <c r="F396" s="159" t="str">
        <f t="shared" si="318"/>
        <v/>
      </c>
      <c r="G396" s="91">
        <f t="shared" si="319"/>
        <v>0</v>
      </c>
      <c r="H396" s="160" t="s">
        <v>175</v>
      </c>
      <c r="I396" s="160" t="s">
        <v>175</v>
      </c>
      <c r="J396" s="160" t="str">
        <f>IF('DATA SHEET'!$B$10="NC-50","N/A","OK")</f>
        <v>OK</v>
      </c>
      <c r="K396" s="160" t="str">
        <f>IF('DATA SHEET'!$B$10="NC-50","N/A","OK")</f>
        <v>OK</v>
      </c>
      <c r="L396" s="160" t="str">
        <f t="shared" si="320"/>
        <v>OK</v>
      </c>
      <c r="M396" s="160" t="str">
        <f t="shared" si="321"/>
        <v>OK</v>
      </c>
      <c r="N396" s="160"/>
      <c r="O396" s="160"/>
      <c r="P396" s="160"/>
      <c r="Q396" s="160"/>
      <c r="R396" s="92" t="str">
        <f>IF(DI396&lt;&gt;"",
    IF(INT('Drill Size Info'!$AA$19)=INT('Drill Size Info'!$AB$19),
        --(INT('Drill Size Info'!$AA$19) &amp; "." &amp; DI396),
        IF(AND((--(INT('Drill Size Info'!$AA$19) &amp; "." &amp; DI396)&gt;=--('Drill Size Info'!$AA$19)), (--(INT('Drill Size Info'!$AA$19) &amp; "." &amp; DI396)&lt;=--('Drill Size Info'!$AB$19))),
            --(INT('Drill Size Info'!$AA$19) &amp; "." &amp; DI396),
            --(INT('Drill Size Info'!$AB$19) &amp; "." &amp; DI396)
        )
    ),
    IF(DH396&lt;&gt;"",
        IF(INT('Drill Size Info'!$AA$19)=INT('Drill Size Info'!$AB$19),
            --(INT('Drill Size Info'!$AA$19) &amp; "." &amp; LEFT(DH396,3)),
            IF(AND((--(INT('Drill Size Info'!$AA$19) &amp; "." &amp; LEFT(DH396,3))&gt;=--('Drill Size Info'!$AA$19)), (--(INT('Drill Size Info'!$AA$19) &amp; "." &amp; LEFT(DH396,3))&lt;=--('Drill Size Info'!$AB$19))),
                --(INT('Drill Size Info'!$AA$19) &amp; "." &amp; LEFT(DH396,3)),
                --(INT('Drill Size Info'!$AB$19) &amp; "." &amp; LEFT(DH396,3))
            )
        ),
        "OK"
    )
)</f>
        <v>OK</v>
      </c>
      <c r="S396" s="150" t="str">
        <f>IF(DJ396&lt;&gt;"",
    IF(INT('Drill Size Info'!$AA$19)=INT('Drill Size Info'!$AB$19),
        --(INT('Drill Size Info'!$AA$19) &amp; "." &amp; DJ396),
        IF(AND((--(INT('Drill Size Info'!$AA$19) &amp; "." &amp; DJ396)&gt;=--('Drill Size Info'!$AA$19)), (--(INT('Drill Size Info'!$AA$19) &amp; "." &amp; DJ396)&lt;=--('Drill Size Info'!$AB$19))),
            --(INT('Drill Size Info'!$AA$19) &amp; "." &amp; DJ396),
            --(INT('Drill Size Info'!$AB$19) &amp; "." &amp; DJ396)
        )
    ),
    IF(DH396&lt;&gt;"",
        IF(INT('Drill Size Info'!$AA$19)=INT('Drill Size Info'!$AB$19),
            --(INT('Drill Size Info'!$AA$19) &amp; "." &amp; RIGHT(DH396,3)),
            IF(AND((--(INT('Drill Size Info'!$AA$19) &amp; "." &amp; RIGHT(DH396,3))&gt;=--('Drill Size Info'!$AA$19)), (--(INT('Drill Size Info'!$AA$19) &amp; "." &amp; RIGHT(DH396,3))&lt;=--('Drill Size Info'!$AB$19))),
                --(INT('Drill Size Info'!$AA$19) &amp; "." &amp; RIGHT(DH396,3)),
                --(INT('Drill Size Info'!$AB$19) &amp; "." &amp; RIGHT(DH396,3))
            )
        ),
        "N/A"
    )
)</f>
        <v>N/A</v>
      </c>
      <c r="T396" s="150" t="str">
        <f>IF(DL396&lt;&gt;"",
    IF(INT('Drill Size Info'!$AA$19)=INT('Drill Size Info'!$AB$15),
        --(INT('Drill Size Info'!$AA$15) &amp; "." &amp; DL396),
        IF(AND((--(INT('Drill Size Info'!$AA$15) &amp; "." &amp; DL396)&gt;=--('Drill Size Info'!$AA$15)), (--(INT('Drill Size Info'!$AA$15) &amp; "." &amp; DL396)&lt;=--('Drill Size Info'!$AB$15))),
            --(INT('Drill Size Info'!$AA$15) &amp; "." &amp; DL396),
            --(INT('Drill Size Info'!$AB$15) &amp; "." &amp; DL396)
        )
    ),
    IF(DK396&lt;&gt;"",
        IF(INT('Drill Size Info'!$AA$15)=INT('Drill Size Info'!$AB$15),
            --(INT('Drill Size Info'!$AA$15) &amp; "." &amp; LEFT(DK396,3)),
            IF(AND((--(INT('Drill Size Info'!$AA$15) &amp; "." &amp; LEFT(DK396,3))&gt;=--('Drill Size Info'!$AA$15)), (--(INT('Drill Size Info'!$AA$15) &amp; "." &amp; LEFT(DK396,3))&lt;=--('Drill Size Info'!$AB$15))),
                --(INT('Drill Size Info'!$AA$15) &amp; "." &amp; LEFT(DK396,3)),
                --(INT('Drill Size Info'!$AB$15) &amp; "." &amp; LEFT(DK396,3))
            )
        ),
        "OK"
    )
)</f>
        <v>OK</v>
      </c>
      <c r="U396" s="150" t="str">
        <f>IF(DM396&lt;&gt;"",
    IF(INT('Drill Size Info'!$AA$19)=INT('Drill Size Info'!$AB$15),
        --(INT('Drill Size Info'!$AA$15) &amp; "." &amp; DM396),
        IF(AND((--(INT('Drill Size Info'!$AA$15) &amp; "." &amp; DM396)&gt;=--('Drill Size Info'!$AA$15)), (--(INT('Drill Size Info'!$AA$15) &amp; "." &amp; DM396)&lt;=--('Drill Size Info'!$AB$15))),
            --(INT('Drill Size Info'!$AA$15) &amp; "." &amp; DM396),
            --(INT('Drill Size Info'!$AB$15) &amp; "." &amp; DM396)
        )
    ),
    IF(DK396&lt;&gt;"",
        IF(INT('Drill Size Info'!$AA$15)=INT('Drill Size Info'!$AB$15),
            --(INT('Drill Size Info'!$AA$15) &amp; "." &amp; RIGHT(DK396,3)),
            IF(AND((--(INT('Drill Size Info'!$AA$15) &amp; "." &amp; RIGHT(DK396,3))&gt;=--('Drill Size Info'!$AA$15)), (--(INT('Drill Size Info'!$AA$15) &amp; "." &amp; RIGHT(DK396,3))&lt;=--('Drill Size Info'!$AB$15))),
                --(INT('Drill Size Info'!$AA$15) &amp; "." &amp; RIGHT(DK396,3)),
                --(INT('Drill Size Info'!$AB$15) &amp; "." &amp; RIGHT(DK396,3))
            )
        ),
        "N/A"
    )
)</f>
        <v>N/A</v>
      </c>
      <c r="V396" s="161"/>
      <c r="W396" s="161"/>
      <c r="X396" s="161"/>
      <c r="Y396" s="161"/>
      <c r="Z396" s="161"/>
      <c r="AA396" s="162"/>
      <c r="AB396" s="162"/>
      <c r="AC396" s="162"/>
      <c r="AD396" s="162"/>
      <c r="AE396" s="162"/>
      <c r="AF396" s="162"/>
      <c r="AG396" s="162"/>
      <c r="AH396" s="162"/>
      <c r="AI396" s="162"/>
      <c r="AJ396" s="162"/>
      <c r="AK396" s="162"/>
      <c r="AL396" s="162"/>
      <c r="AM396" s="162"/>
      <c r="AN396" s="162"/>
      <c r="AO396" s="162"/>
      <c r="AP396" s="162"/>
      <c r="AQ396" s="162"/>
      <c r="AR396" s="162"/>
      <c r="AS396" s="162"/>
      <c r="AT396" s="162"/>
      <c r="AU396" s="162"/>
      <c r="AV396" s="162"/>
      <c r="AW396" s="162"/>
      <c r="AX396" s="162"/>
      <c r="AY396" s="162"/>
      <c r="AZ396" s="162"/>
      <c r="BA396" s="162"/>
      <c r="BB396" s="163"/>
      <c r="BC396" s="163"/>
      <c r="BD396" s="163"/>
      <c r="BE396" s="164"/>
      <c r="BF396" s="165"/>
      <c r="BG396" s="162"/>
      <c r="BH396" s="162"/>
      <c r="BI396" s="164"/>
      <c r="BJ396" s="38"/>
      <c r="BK396" s="38"/>
      <c r="BL396" s="38"/>
      <c r="BM396" s="38"/>
      <c r="BN396" s="38"/>
      <c r="BO396" s="38"/>
      <c r="BP396" s="117" t="str">
        <f t="shared" si="284"/>
        <v/>
      </c>
      <c r="BQ396" s="38"/>
      <c r="BR396" s="38"/>
      <c r="BS396" s="38"/>
      <c r="BT396" s="38"/>
      <c r="BV396" s="17">
        <f t="shared" si="278"/>
        <v>0</v>
      </c>
      <c r="BW396" s="17">
        <f t="shared" si="279"/>
        <v>0</v>
      </c>
      <c r="BX396" s="17">
        <f t="shared" si="280"/>
        <v>0</v>
      </c>
      <c r="BY396" s="17">
        <f t="shared" si="281"/>
        <v>0</v>
      </c>
      <c r="BZ396" s="17">
        <f t="shared" si="282"/>
        <v>0</v>
      </c>
      <c r="CA396" s="17">
        <f t="shared" si="283"/>
        <v>0</v>
      </c>
      <c r="CB396" s="17">
        <f t="shared" si="285"/>
        <v>0</v>
      </c>
      <c r="CC396" s="17">
        <f t="shared" si="286"/>
        <v>0</v>
      </c>
      <c r="CD396" s="17">
        <f t="shared" si="287"/>
        <v>0</v>
      </c>
      <c r="CE396" s="17">
        <f t="shared" si="288"/>
        <v>0</v>
      </c>
      <c r="CF396" s="17">
        <f t="shared" si="289"/>
        <v>0</v>
      </c>
      <c r="CG396" s="17">
        <f t="shared" si="290"/>
        <v>0</v>
      </c>
      <c r="CH396" s="17">
        <f t="shared" si="291"/>
        <v>0</v>
      </c>
      <c r="CI396" s="17">
        <f t="shared" si="292"/>
        <v>0</v>
      </c>
      <c r="CJ396" s="17">
        <f t="shared" si="293"/>
        <v>0</v>
      </c>
      <c r="CK396" s="17">
        <f t="shared" si="294"/>
        <v>0</v>
      </c>
      <c r="CL396" s="17">
        <f t="shared" si="295"/>
        <v>0</v>
      </c>
      <c r="CM396" s="17">
        <f t="shared" si="296"/>
        <v>0</v>
      </c>
      <c r="CN396" s="17">
        <f t="shared" si="297"/>
        <v>0</v>
      </c>
      <c r="CO396" s="17">
        <f t="shared" si="298"/>
        <v>0</v>
      </c>
      <c r="CP396" s="17">
        <f t="shared" si="299"/>
        <v>0</v>
      </c>
      <c r="CQ396" s="17">
        <f t="shared" si="300"/>
        <v>0</v>
      </c>
      <c r="CR396" s="17">
        <f t="shared" si="301"/>
        <v>0</v>
      </c>
      <c r="CS396" s="17">
        <f t="shared" si="302"/>
        <v>0</v>
      </c>
      <c r="CT396" s="17">
        <f t="shared" si="303"/>
        <v>0</v>
      </c>
      <c r="CU396" s="17">
        <f t="shared" si="304"/>
        <v>0</v>
      </c>
      <c r="CV396" s="17">
        <f t="shared" si="305"/>
        <v>0</v>
      </c>
      <c r="CW396" s="17">
        <f t="shared" si="306"/>
        <v>0</v>
      </c>
      <c r="CX396" s="17">
        <f t="shared" si="307"/>
        <v>0</v>
      </c>
      <c r="CY396" s="17">
        <f t="shared" si="308"/>
        <v>0</v>
      </c>
      <c r="CZ396" s="17">
        <f t="shared" si="309"/>
        <v>0</v>
      </c>
      <c r="DA396" s="17">
        <f t="shared" si="310"/>
        <v>0</v>
      </c>
      <c r="DB396" s="17">
        <f t="shared" si="311"/>
        <v>0</v>
      </c>
      <c r="DC396" s="17">
        <f t="shared" si="312"/>
        <v>0</v>
      </c>
      <c r="DD396" s="17">
        <f t="shared" si="313"/>
        <v>0</v>
      </c>
      <c r="DE396" s="17">
        <f t="shared" si="314"/>
        <v>0</v>
      </c>
      <c r="DF396" s="17">
        <f t="shared" si="315"/>
        <v>0</v>
      </c>
      <c r="DG396" s="17">
        <f t="shared" si="316"/>
        <v>0</v>
      </c>
    </row>
    <row r="397" spans="2:111" ht="15" customHeight="1" x14ac:dyDescent="0.2">
      <c r="B397" s="156">
        <v>389</v>
      </c>
      <c r="C397" s="157" t="str">
        <f t="shared" si="317"/>
        <v/>
      </c>
      <c r="D397" s="158" t="str">
        <f t="shared" si="277"/>
        <v>OK</v>
      </c>
      <c r="E397" s="159" t="e">
        <f>VLOOKUP('DATA SHEET'!$B$9,'Drill Size Info'!$T$2:$U$8,2,FALSE)</f>
        <v>#N/A</v>
      </c>
      <c r="F397" s="159" t="str">
        <f t="shared" si="318"/>
        <v/>
      </c>
      <c r="G397" s="91">
        <f t="shared" si="319"/>
        <v>0</v>
      </c>
      <c r="H397" s="160" t="s">
        <v>175</v>
      </c>
      <c r="I397" s="160" t="s">
        <v>175</v>
      </c>
      <c r="J397" s="160" t="str">
        <f>IF('DATA SHEET'!$B$10="NC-50","N/A","OK")</f>
        <v>OK</v>
      </c>
      <c r="K397" s="160" t="str">
        <f>IF('DATA SHEET'!$B$10="NC-50","N/A","OK")</f>
        <v>OK</v>
      </c>
      <c r="L397" s="160" t="str">
        <f t="shared" si="320"/>
        <v>OK</v>
      </c>
      <c r="M397" s="160" t="str">
        <f t="shared" si="321"/>
        <v>OK</v>
      </c>
      <c r="N397" s="160"/>
      <c r="O397" s="160"/>
      <c r="P397" s="160"/>
      <c r="Q397" s="160"/>
      <c r="R397" s="92" t="str">
        <f>IF(DI397&lt;&gt;"",
    IF(INT('Drill Size Info'!$AA$19)=INT('Drill Size Info'!$AB$19),
        --(INT('Drill Size Info'!$AA$19) &amp; "." &amp; DI397),
        IF(AND((--(INT('Drill Size Info'!$AA$19) &amp; "." &amp; DI397)&gt;=--('Drill Size Info'!$AA$19)), (--(INT('Drill Size Info'!$AA$19) &amp; "." &amp; DI397)&lt;=--('Drill Size Info'!$AB$19))),
            --(INT('Drill Size Info'!$AA$19) &amp; "." &amp; DI397),
            --(INT('Drill Size Info'!$AB$19) &amp; "." &amp; DI397)
        )
    ),
    IF(DH397&lt;&gt;"",
        IF(INT('Drill Size Info'!$AA$19)=INT('Drill Size Info'!$AB$19),
            --(INT('Drill Size Info'!$AA$19) &amp; "." &amp; LEFT(DH397,3)),
            IF(AND((--(INT('Drill Size Info'!$AA$19) &amp; "." &amp; LEFT(DH397,3))&gt;=--('Drill Size Info'!$AA$19)), (--(INT('Drill Size Info'!$AA$19) &amp; "." &amp; LEFT(DH397,3))&lt;=--('Drill Size Info'!$AB$19))),
                --(INT('Drill Size Info'!$AA$19) &amp; "." &amp; LEFT(DH397,3)),
                --(INT('Drill Size Info'!$AB$19) &amp; "." &amp; LEFT(DH397,3))
            )
        ),
        "OK"
    )
)</f>
        <v>OK</v>
      </c>
      <c r="S397" s="150" t="str">
        <f>IF(DJ397&lt;&gt;"",
    IF(INT('Drill Size Info'!$AA$19)=INT('Drill Size Info'!$AB$19),
        --(INT('Drill Size Info'!$AA$19) &amp; "." &amp; DJ397),
        IF(AND((--(INT('Drill Size Info'!$AA$19) &amp; "." &amp; DJ397)&gt;=--('Drill Size Info'!$AA$19)), (--(INT('Drill Size Info'!$AA$19) &amp; "." &amp; DJ397)&lt;=--('Drill Size Info'!$AB$19))),
            --(INT('Drill Size Info'!$AA$19) &amp; "." &amp; DJ397),
            --(INT('Drill Size Info'!$AB$19) &amp; "." &amp; DJ397)
        )
    ),
    IF(DH397&lt;&gt;"",
        IF(INT('Drill Size Info'!$AA$19)=INT('Drill Size Info'!$AB$19),
            --(INT('Drill Size Info'!$AA$19) &amp; "." &amp; RIGHT(DH397,3)),
            IF(AND((--(INT('Drill Size Info'!$AA$19) &amp; "." &amp; RIGHT(DH397,3))&gt;=--('Drill Size Info'!$AA$19)), (--(INT('Drill Size Info'!$AA$19) &amp; "." &amp; RIGHT(DH397,3))&lt;=--('Drill Size Info'!$AB$19))),
                --(INT('Drill Size Info'!$AA$19) &amp; "." &amp; RIGHT(DH397,3)),
                --(INT('Drill Size Info'!$AB$19) &amp; "." &amp; RIGHT(DH397,3))
            )
        ),
        "N/A"
    )
)</f>
        <v>N/A</v>
      </c>
      <c r="T397" s="150" t="str">
        <f>IF(DL397&lt;&gt;"",
    IF(INT('Drill Size Info'!$AA$19)=INT('Drill Size Info'!$AB$15),
        --(INT('Drill Size Info'!$AA$15) &amp; "." &amp; DL397),
        IF(AND((--(INT('Drill Size Info'!$AA$15) &amp; "." &amp; DL397)&gt;=--('Drill Size Info'!$AA$15)), (--(INT('Drill Size Info'!$AA$15) &amp; "." &amp; DL397)&lt;=--('Drill Size Info'!$AB$15))),
            --(INT('Drill Size Info'!$AA$15) &amp; "." &amp; DL397),
            --(INT('Drill Size Info'!$AB$15) &amp; "." &amp; DL397)
        )
    ),
    IF(DK397&lt;&gt;"",
        IF(INT('Drill Size Info'!$AA$15)=INT('Drill Size Info'!$AB$15),
            --(INT('Drill Size Info'!$AA$15) &amp; "." &amp; LEFT(DK397,3)),
            IF(AND((--(INT('Drill Size Info'!$AA$15) &amp; "." &amp; LEFT(DK397,3))&gt;=--('Drill Size Info'!$AA$15)), (--(INT('Drill Size Info'!$AA$15) &amp; "." &amp; LEFT(DK397,3))&lt;=--('Drill Size Info'!$AB$15))),
                --(INT('Drill Size Info'!$AA$15) &amp; "." &amp; LEFT(DK397,3)),
                --(INT('Drill Size Info'!$AB$15) &amp; "." &amp; LEFT(DK397,3))
            )
        ),
        "OK"
    )
)</f>
        <v>OK</v>
      </c>
      <c r="U397" s="150" t="str">
        <f>IF(DM397&lt;&gt;"",
    IF(INT('Drill Size Info'!$AA$19)=INT('Drill Size Info'!$AB$15),
        --(INT('Drill Size Info'!$AA$15) &amp; "." &amp; DM397),
        IF(AND((--(INT('Drill Size Info'!$AA$15) &amp; "." &amp; DM397)&gt;=--('Drill Size Info'!$AA$15)), (--(INT('Drill Size Info'!$AA$15) &amp; "." &amp; DM397)&lt;=--('Drill Size Info'!$AB$15))),
            --(INT('Drill Size Info'!$AA$15) &amp; "." &amp; DM397),
            --(INT('Drill Size Info'!$AB$15) &amp; "." &amp; DM397)
        )
    ),
    IF(DK397&lt;&gt;"",
        IF(INT('Drill Size Info'!$AA$15)=INT('Drill Size Info'!$AB$15),
            --(INT('Drill Size Info'!$AA$15) &amp; "." &amp; RIGHT(DK397,3)),
            IF(AND((--(INT('Drill Size Info'!$AA$15) &amp; "." &amp; RIGHT(DK397,3))&gt;=--('Drill Size Info'!$AA$15)), (--(INT('Drill Size Info'!$AA$15) &amp; "." &amp; RIGHT(DK397,3))&lt;=--('Drill Size Info'!$AB$15))),
                --(INT('Drill Size Info'!$AA$15) &amp; "." &amp; RIGHT(DK397,3)),
                --(INT('Drill Size Info'!$AB$15) &amp; "." &amp; RIGHT(DK397,3))
            )
        ),
        "N/A"
    )
)</f>
        <v>N/A</v>
      </c>
      <c r="V397" s="161"/>
      <c r="W397" s="161"/>
      <c r="X397" s="161"/>
      <c r="Y397" s="161"/>
      <c r="Z397" s="161"/>
      <c r="AA397" s="162"/>
      <c r="AB397" s="162"/>
      <c r="AC397" s="162"/>
      <c r="AD397" s="162"/>
      <c r="AE397" s="162"/>
      <c r="AF397" s="162"/>
      <c r="AG397" s="162"/>
      <c r="AH397" s="162"/>
      <c r="AI397" s="162"/>
      <c r="AJ397" s="162"/>
      <c r="AK397" s="162"/>
      <c r="AL397" s="162"/>
      <c r="AM397" s="162"/>
      <c r="AN397" s="162"/>
      <c r="AO397" s="162"/>
      <c r="AP397" s="162"/>
      <c r="AQ397" s="162"/>
      <c r="AR397" s="162"/>
      <c r="AS397" s="162"/>
      <c r="AT397" s="162"/>
      <c r="AU397" s="162"/>
      <c r="AV397" s="162"/>
      <c r="AW397" s="162"/>
      <c r="AX397" s="162"/>
      <c r="AY397" s="162"/>
      <c r="AZ397" s="162"/>
      <c r="BA397" s="162"/>
      <c r="BB397" s="163"/>
      <c r="BC397" s="163"/>
      <c r="BD397" s="163"/>
      <c r="BE397" s="164"/>
      <c r="BF397" s="165"/>
      <c r="BG397" s="162"/>
      <c r="BH397" s="162"/>
      <c r="BI397" s="164"/>
      <c r="BJ397" s="38"/>
      <c r="BK397" s="38"/>
      <c r="BL397" s="38"/>
      <c r="BM397" s="38"/>
      <c r="BN397" s="38"/>
      <c r="BO397" s="38"/>
      <c r="BP397" s="117" t="str">
        <f t="shared" si="284"/>
        <v/>
      </c>
      <c r="BQ397" s="38"/>
      <c r="BR397" s="38"/>
      <c r="BS397" s="38"/>
      <c r="BT397" s="38"/>
      <c r="BV397" s="17">
        <f t="shared" si="278"/>
        <v>0</v>
      </c>
      <c r="BW397" s="17">
        <f t="shared" si="279"/>
        <v>0</v>
      </c>
      <c r="BX397" s="17">
        <f t="shared" si="280"/>
        <v>0</v>
      </c>
      <c r="BY397" s="17">
        <f t="shared" si="281"/>
        <v>0</v>
      </c>
      <c r="BZ397" s="17">
        <f t="shared" si="282"/>
        <v>0</v>
      </c>
      <c r="CA397" s="17">
        <f t="shared" si="283"/>
        <v>0</v>
      </c>
      <c r="CB397" s="17">
        <f t="shared" si="285"/>
        <v>0</v>
      </c>
      <c r="CC397" s="17">
        <f t="shared" si="286"/>
        <v>0</v>
      </c>
      <c r="CD397" s="17">
        <f t="shared" si="287"/>
        <v>0</v>
      </c>
      <c r="CE397" s="17">
        <f t="shared" si="288"/>
        <v>0</v>
      </c>
      <c r="CF397" s="17">
        <f t="shared" si="289"/>
        <v>0</v>
      </c>
      <c r="CG397" s="17">
        <f t="shared" si="290"/>
        <v>0</v>
      </c>
      <c r="CH397" s="17">
        <f t="shared" si="291"/>
        <v>0</v>
      </c>
      <c r="CI397" s="17">
        <f t="shared" si="292"/>
        <v>0</v>
      </c>
      <c r="CJ397" s="17">
        <f t="shared" si="293"/>
        <v>0</v>
      </c>
      <c r="CK397" s="17">
        <f t="shared" si="294"/>
        <v>0</v>
      </c>
      <c r="CL397" s="17">
        <f t="shared" si="295"/>
        <v>0</v>
      </c>
      <c r="CM397" s="17">
        <f t="shared" si="296"/>
        <v>0</v>
      </c>
      <c r="CN397" s="17">
        <f t="shared" si="297"/>
        <v>0</v>
      </c>
      <c r="CO397" s="17">
        <f t="shared" si="298"/>
        <v>0</v>
      </c>
      <c r="CP397" s="17">
        <f t="shared" si="299"/>
        <v>0</v>
      </c>
      <c r="CQ397" s="17">
        <f t="shared" si="300"/>
        <v>0</v>
      </c>
      <c r="CR397" s="17">
        <f t="shared" si="301"/>
        <v>0</v>
      </c>
      <c r="CS397" s="17">
        <f t="shared" si="302"/>
        <v>0</v>
      </c>
      <c r="CT397" s="17">
        <f t="shared" si="303"/>
        <v>0</v>
      </c>
      <c r="CU397" s="17">
        <f t="shared" si="304"/>
        <v>0</v>
      </c>
      <c r="CV397" s="17">
        <f t="shared" si="305"/>
        <v>0</v>
      </c>
      <c r="CW397" s="17">
        <f t="shared" si="306"/>
        <v>0</v>
      </c>
      <c r="CX397" s="17">
        <f t="shared" si="307"/>
        <v>0</v>
      </c>
      <c r="CY397" s="17">
        <f t="shared" si="308"/>
        <v>0</v>
      </c>
      <c r="CZ397" s="17">
        <f t="shared" si="309"/>
        <v>0</v>
      </c>
      <c r="DA397" s="17">
        <f t="shared" si="310"/>
        <v>0</v>
      </c>
      <c r="DB397" s="17">
        <f t="shared" si="311"/>
        <v>0</v>
      </c>
      <c r="DC397" s="17">
        <f t="shared" si="312"/>
        <v>0</v>
      </c>
      <c r="DD397" s="17">
        <f t="shared" si="313"/>
        <v>0</v>
      </c>
      <c r="DE397" s="17">
        <f t="shared" si="314"/>
        <v>0</v>
      </c>
      <c r="DF397" s="17">
        <f t="shared" si="315"/>
        <v>0</v>
      </c>
      <c r="DG397" s="17">
        <f t="shared" si="316"/>
        <v>0</v>
      </c>
    </row>
    <row r="398" spans="2:111" ht="15" customHeight="1" x14ac:dyDescent="0.2">
      <c r="B398" s="156">
        <v>390</v>
      </c>
      <c r="C398" s="157" t="str">
        <f t="shared" si="317"/>
        <v/>
      </c>
      <c r="D398" s="158" t="str">
        <f t="shared" si="277"/>
        <v>OK</v>
      </c>
      <c r="E398" s="159" t="e">
        <f>VLOOKUP('DATA SHEET'!$B$9,'Drill Size Info'!$T$2:$U$8,2,FALSE)</f>
        <v>#N/A</v>
      </c>
      <c r="F398" s="159" t="str">
        <f t="shared" si="318"/>
        <v/>
      </c>
      <c r="G398" s="91">
        <f t="shared" si="319"/>
        <v>0</v>
      </c>
      <c r="H398" s="160" t="s">
        <v>175</v>
      </c>
      <c r="I398" s="160" t="s">
        <v>175</v>
      </c>
      <c r="J398" s="160" t="str">
        <f>IF('DATA SHEET'!$B$10="NC-50","N/A","OK")</f>
        <v>OK</v>
      </c>
      <c r="K398" s="160" t="str">
        <f>IF('DATA SHEET'!$B$10="NC-50","N/A","OK")</f>
        <v>OK</v>
      </c>
      <c r="L398" s="160" t="str">
        <f t="shared" si="320"/>
        <v>OK</v>
      </c>
      <c r="M398" s="160" t="str">
        <f t="shared" si="321"/>
        <v>OK</v>
      </c>
      <c r="N398" s="160"/>
      <c r="O398" s="160"/>
      <c r="P398" s="160"/>
      <c r="Q398" s="160"/>
      <c r="R398" s="92" t="str">
        <f>IF(DI398&lt;&gt;"",
    IF(INT('Drill Size Info'!$AA$19)=INT('Drill Size Info'!$AB$19),
        --(INT('Drill Size Info'!$AA$19) &amp; "." &amp; DI398),
        IF(AND((--(INT('Drill Size Info'!$AA$19) &amp; "." &amp; DI398)&gt;=--('Drill Size Info'!$AA$19)), (--(INT('Drill Size Info'!$AA$19) &amp; "." &amp; DI398)&lt;=--('Drill Size Info'!$AB$19))),
            --(INT('Drill Size Info'!$AA$19) &amp; "." &amp; DI398),
            --(INT('Drill Size Info'!$AB$19) &amp; "." &amp; DI398)
        )
    ),
    IF(DH398&lt;&gt;"",
        IF(INT('Drill Size Info'!$AA$19)=INT('Drill Size Info'!$AB$19),
            --(INT('Drill Size Info'!$AA$19) &amp; "." &amp; LEFT(DH398,3)),
            IF(AND((--(INT('Drill Size Info'!$AA$19) &amp; "." &amp; LEFT(DH398,3))&gt;=--('Drill Size Info'!$AA$19)), (--(INT('Drill Size Info'!$AA$19) &amp; "." &amp; LEFT(DH398,3))&lt;=--('Drill Size Info'!$AB$19))),
                --(INT('Drill Size Info'!$AA$19) &amp; "." &amp; LEFT(DH398,3)),
                --(INT('Drill Size Info'!$AB$19) &amp; "." &amp; LEFT(DH398,3))
            )
        ),
        "OK"
    )
)</f>
        <v>OK</v>
      </c>
      <c r="S398" s="150" t="str">
        <f>IF(DJ398&lt;&gt;"",
    IF(INT('Drill Size Info'!$AA$19)=INT('Drill Size Info'!$AB$19),
        --(INT('Drill Size Info'!$AA$19) &amp; "." &amp; DJ398),
        IF(AND((--(INT('Drill Size Info'!$AA$19) &amp; "." &amp; DJ398)&gt;=--('Drill Size Info'!$AA$19)), (--(INT('Drill Size Info'!$AA$19) &amp; "." &amp; DJ398)&lt;=--('Drill Size Info'!$AB$19))),
            --(INT('Drill Size Info'!$AA$19) &amp; "." &amp; DJ398),
            --(INT('Drill Size Info'!$AB$19) &amp; "." &amp; DJ398)
        )
    ),
    IF(DH398&lt;&gt;"",
        IF(INT('Drill Size Info'!$AA$19)=INT('Drill Size Info'!$AB$19),
            --(INT('Drill Size Info'!$AA$19) &amp; "." &amp; RIGHT(DH398,3)),
            IF(AND((--(INT('Drill Size Info'!$AA$19) &amp; "." &amp; RIGHT(DH398,3))&gt;=--('Drill Size Info'!$AA$19)), (--(INT('Drill Size Info'!$AA$19) &amp; "." &amp; RIGHT(DH398,3))&lt;=--('Drill Size Info'!$AB$19))),
                --(INT('Drill Size Info'!$AA$19) &amp; "." &amp; RIGHT(DH398,3)),
                --(INT('Drill Size Info'!$AB$19) &amp; "." &amp; RIGHT(DH398,3))
            )
        ),
        "N/A"
    )
)</f>
        <v>N/A</v>
      </c>
      <c r="T398" s="150" t="str">
        <f>IF(DL398&lt;&gt;"",
    IF(INT('Drill Size Info'!$AA$19)=INT('Drill Size Info'!$AB$15),
        --(INT('Drill Size Info'!$AA$15) &amp; "." &amp; DL398),
        IF(AND((--(INT('Drill Size Info'!$AA$15) &amp; "." &amp; DL398)&gt;=--('Drill Size Info'!$AA$15)), (--(INT('Drill Size Info'!$AA$15) &amp; "." &amp; DL398)&lt;=--('Drill Size Info'!$AB$15))),
            --(INT('Drill Size Info'!$AA$15) &amp; "." &amp; DL398),
            --(INT('Drill Size Info'!$AB$15) &amp; "." &amp; DL398)
        )
    ),
    IF(DK398&lt;&gt;"",
        IF(INT('Drill Size Info'!$AA$15)=INT('Drill Size Info'!$AB$15),
            --(INT('Drill Size Info'!$AA$15) &amp; "." &amp; LEFT(DK398,3)),
            IF(AND((--(INT('Drill Size Info'!$AA$15) &amp; "." &amp; LEFT(DK398,3))&gt;=--('Drill Size Info'!$AA$15)), (--(INT('Drill Size Info'!$AA$15) &amp; "." &amp; LEFT(DK398,3))&lt;=--('Drill Size Info'!$AB$15))),
                --(INT('Drill Size Info'!$AA$15) &amp; "." &amp; LEFT(DK398,3)),
                --(INT('Drill Size Info'!$AB$15) &amp; "." &amp; LEFT(DK398,3))
            )
        ),
        "OK"
    )
)</f>
        <v>OK</v>
      </c>
      <c r="U398" s="150" t="str">
        <f>IF(DM398&lt;&gt;"",
    IF(INT('Drill Size Info'!$AA$19)=INT('Drill Size Info'!$AB$15),
        --(INT('Drill Size Info'!$AA$15) &amp; "." &amp; DM398),
        IF(AND((--(INT('Drill Size Info'!$AA$15) &amp; "." &amp; DM398)&gt;=--('Drill Size Info'!$AA$15)), (--(INT('Drill Size Info'!$AA$15) &amp; "." &amp; DM398)&lt;=--('Drill Size Info'!$AB$15))),
            --(INT('Drill Size Info'!$AA$15) &amp; "." &amp; DM398),
            --(INT('Drill Size Info'!$AB$15) &amp; "." &amp; DM398)
        )
    ),
    IF(DK398&lt;&gt;"",
        IF(INT('Drill Size Info'!$AA$15)=INT('Drill Size Info'!$AB$15),
            --(INT('Drill Size Info'!$AA$15) &amp; "." &amp; RIGHT(DK398,3)),
            IF(AND((--(INT('Drill Size Info'!$AA$15) &amp; "." &amp; RIGHT(DK398,3))&gt;=--('Drill Size Info'!$AA$15)), (--(INT('Drill Size Info'!$AA$15) &amp; "." &amp; RIGHT(DK398,3))&lt;=--('Drill Size Info'!$AB$15))),
                --(INT('Drill Size Info'!$AA$15) &amp; "." &amp; RIGHT(DK398,3)),
                --(INT('Drill Size Info'!$AB$15) &amp; "." &amp; RIGHT(DK398,3))
            )
        ),
        "N/A"
    )
)</f>
        <v>N/A</v>
      </c>
      <c r="V398" s="161"/>
      <c r="W398" s="161"/>
      <c r="X398" s="161"/>
      <c r="Y398" s="161"/>
      <c r="Z398" s="161"/>
      <c r="AA398" s="162"/>
      <c r="AB398" s="162"/>
      <c r="AC398" s="162"/>
      <c r="AD398" s="162"/>
      <c r="AE398" s="162"/>
      <c r="AF398" s="162"/>
      <c r="AG398" s="162"/>
      <c r="AH398" s="162"/>
      <c r="AI398" s="162"/>
      <c r="AJ398" s="162"/>
      <c r="AK398" s="162"/>
      <c r="AL398" s="162"/>
      <c r="AM398" s="162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2"/>
      <c r="BA398" s="162"/>
      <c r="BB398" s="163"/>
      <c r="BC398" s="163"/>
      <c r="BD398" s="163"/>
      <c r="BE398" s="164"/>
      <c r="BF398" s="165"/>
      <c r="BG398" s="162"/>
      <c r="BH398" s="162"/>
      <c r="BI398" s="164"/>
      <c r="BJ398" s="38"/>
      <c r="BK398" s="38"/>
      <c r="BL398" s="38"/>
      <c r="BM398" s="38"/>
      <c r="BN398" s="38"/>
      <c r="BO398" s="38"/>
      <c r="BP398" s="117" t="str">
        <f t="shared" si="284"/>
        <v/>
      </c>
      <c r="BQ398" s="38"/>
      <c r="BR398" s="38"/>
      <c r="BS398" s="38"/>
      <c r="BT398" s="38"/>
      <c r="BV398" s="17">
        <f t="shared" si="278"/>
        <v>0</v>
      </c>
      <c r="BW398" s="17">
        <f t="shared" si="279"/>
        <v>0</v>
      </c>
      <c r="BX398" s="17">
        <f t="shared" si="280"/>
        <v>0</v>
      </c>
      <c r="BY398" s="17">
        <f t="shared" si="281"/>
        <v>0</v>
      </c>
      <c r="BZ398" s="17">
        <f t="shared" si="282"/>
        <v>0</v>
      </c>
      <c r="CA398" s="17">
        <f t="shared" si="283"/>
        <v>0</v>
      </c>
      <c r="CB398" s="17">
        <f t="shared" si="285"/>
        <v>0</v>
      </c>
      <c r="CC398" s="17">
        <f t="shared" si="286"/>
        <v>0</v>
      </c>
      <c r="CD398" s="17">
        <f t="shared" si="287"/>
        <v>0</v>
      </c>
      <c r="CE398" s="17">
        <f t="shared" si="288"/>
        <v>0</v>
      </c>
      <c r="CF398" s="17">
        <f t="shared" si="289"/>
        <v>0</v>
      </c>
      <c r="CG398" s="17">
        <f t="shared" si="290"/>
        <v>0</v>
      </c>
      <c r="CH398" s="17">
        <f t="shared" si="291"/>
        <v>0</v>
      </c>
      <c r="CI398" s="17">
        <f t="shared" si="292"/>
        <v>0</v>
      </c>
      <c r="CJ398" s="17">
        <f t="shared" si="293"/>
        <v>0</v>
      </c>
      <c r="CK398" s="17">
        <f t="shared" si="294"/>
        <v>0</v>
      </c>
      <c r="CL398" s="17">
        <f t="shared" si="295"/>
        <v>0</v>
      </c>
      <c r="CM398" s="17">
        <f t="shared" si="296"/>
        <v>0</v>
      </c>
      <c r="CN398" s="17">
        <f t="shared" si="297"/>
        <v>0</v>
      </c>
      <c r="CO398" s="17">
        <f t="shared" si="298"/>
        <v>0</v>
      </c>
      <c r="CP398" s="17">
        <f t="shared" si="299"/>
        <v>0</v>
      </c>
      <c r="CQ398" s="17">
        <f t="shared" si="300"/>
        <v>0</v>
      </c>
      <c r="CR398" s="17">
        <f t="shared" si="301"/>
        <v>0</v>
      </c>
      <c r="CS398" s="17">
        <f t="shared" si="302"/>
        <v>0</v>
      </c>
      <c r="CT398" s="17">
        <f t="shared" si="303"/>
        <v>0</v>
      </c>
      <c r="CU398" s="17">
        <f t="shared" si="304"/>
        <v>0</v>
      </c>
      <c r="CV398" s="17">
        <f t="shared" si="305"/>
        <v>0</v>
      </c>
      <c r="CW398" s="17">
        <f t="shared" si="306"/>
        <v>0</v>
      </c>
      <c r="CX398" s="17">
        <f t="shared" si="307"/>
        <v>0</v>
      </c>
      <c r="CY398" s="17">
        <f t="shared" si="308"/>
        <v>0</v>
      </c>
      <c r="CZ398" s="17">
        <f t="shared" si="309"/>
        <v>0</v>
      </c>
      <c r="DA398" s="17">
        <f t="shared" si="310"/>
        <v>0</v>
      </c>
      <c r="DB398" s="17">
        <f t="shared" si="311"/>
        <v>0</v>
      </c>
      <c r="DC398" s="17">
        <f t="shared" si="312"/>
        <v>0</v>
      </c>
      <c r="DD398" s="17">
        <f t="shared" si="313"/>
        <v>0</v>
      </c>
      <c r="DE398" s="17">
        <f t="shared" si="314"/>
        <v>0</v>
      </c>
      <c r="DF398" s="17">
        <f t="shared" si="315"/>
        <v>0</v>
      </c>
      <c r="DG398" s="17">
        <f t="shared" si="316"/>
        <v>0</v>
      </c>
    </row>
    <row r="399" spans="2:111" ht="15" customHeight="1" x14ac:dyDescent="0.2">
      <c r="B399" s="156">
        <v>391</v>
      </c>
      <c r="C399" s="157" t="str">
        <f t="shared" si="317"/>
        <v/>
      </c>
      <c r="D399" s="158" t="str">
        <f t="shared" si="277"/>
        <v>OK</v>
      </c>
      <c r="E399" s="159" t="e">
        <f>VLOOKUP('DATA SHEET'!$B$9,'Drill Size Info'!$T$2:$U$8,2,FALSE)</f>
        <v>#N/A</v>
      </c>
      <c r="F399" s="159" t="str">
        <f t="shared" si="318"/>
        <v/>
      </c>
      <c r="G399" s="91">
        <f t="shared" si="319"/>
        <v>0</v>
      </c>
      <c r="H399" s="160" t="s">
        <v>175</v>
      </c>
      <c r="I399" s="160" t="s">
        <v>175</v>
      </c>
      <c r="J399" s="160" t="str">
        <f>IF('DATA SHEET'!$B$10="NC-50","N/A","OK")</f>
        <v>OK</v>
      </c>
      <c r="K399" s="160" t="str">
        <f>IF('DATA SHEET'!$B$10="NC-50","N/A","OK")</f>
        <v>OK</v>
      </c>
      <c r="L399" s="160" t="str">
        <f t="shared" si="320"/>
        <v>OK</v>
      </c>
      <c r="M399" s="160" t="str">
        <f t="shared" si="321"/>
        <v>OK</v>
      </c>
      <c r="N399" s="160"/>
      <c r="O399" s="160"/>
      <c r="P399" s="160"/>
      <c r="Q399" s="160"/>
      <c r="R399" s="92" t="str">
        <f>IF(DI399&lt;&gt;"",
    IF(INT('Drill Size Info'!$AA$19)=INT('Drill Size Info'!$AB$19),
        --(INT('Drill Size Info'!$AA$19) &amp; "." &amp; DI399),
        IF(AND((--(INT('Drill Size Info'!$AA$19) &amp; "." &amp; DI399)&gt;=--('Drill Size Info'!$AA$19)), (--(INT('Drill Size Info'!$AA$19) &amp; "." &amp; DI399)&lt;=--('Drill Size Info'!$AB$19))),
            --(INT('Drill Size Info'!$AA$19) &amp; "." &amp; DI399),
            --(INT('Drill Size Info'!$AB$19) &amp; "." &amp; DI399)
        )
    ),
    IF(DH399&lt;&gt;"",
        IF(INT('Drill Size Info'!$AA$19)=INT('Drill Size Info'!$AB$19),
            --(INT('Drill Size Info'!$AA$19) &amp; "." &amp; LEFT(DH399,3)),
            IF(AND((--(INT('Drill Size Info'!$AA$19) &amp; "." &amp; LEFT(DH399,3))&gt;=--('Drill Size Info'!$AA$19)), (--(INT('Drill Size Info'!$AA$19) &amp; "." &amp; LEFT(DH399,3))&lt;=--('Drill Size Info'!$AB$19))),
                --(INT('Drill Size Info'!$AA$19) &amp; "." &amp; LEFT(DH399,3)),
                --(INT('Drill Size Info'!$AB$19) &amp; "." &amp; LEFT(DH399,3))
            )
        ),
        "OK"
    )
)</f>
        <v>OK</v>
      </c>
      <c r="S399" s="150" t="str">
        <f>IF(DJ399&lt;&gt;"",
    IF(INT('Drill Size Info'!$AA$19)=INT('Drill Size Info'!$AB$19),
        --(INT('Drill Size Info'!$AA$19) &amp; "." &amp; DJ399),
        IF(AND((--(INT('Drill Size Info'!$AA$19) &amp; "." &amp; DJ399)&gt;=--('Drill Size Info'!$AA$19)), (--(INT('Drill Size Info'!$AA$19) &amp; "." &amp; DJ399)&lt;=--('Drill Size Info'!$AB$19))),
            --(INT('Drill Size Info'!$AA$19) &amp; "." &amp; DJ399),
            --(INT('Drill Size Info'!$AB$19) &amp; "." &amp; DJ399)
        )
    ),
    IF(DH399&lt;&gt;"",
        IF(INT('Drill Size Info'!$AA$19)=INT('Drill Size Info'!$AB$19),
            --(INT('Drill Size Info'!$AA$19) &amp; "." &amp; RIGHT(DH399,3)),
            IF(AND((--(INT('Drill Size Info'!$AA$19) &amp; "." &amp; RIGHT(DH399,3))&gt;=--('Drill Size Info'!$AA$19)), (--(INT('Drill Size Info'!$AA$19) &amp; "." &amp; RIGHT(DH399,3))&lt;=--('Drill Size Info'!$AB$19))),
                --(INT('Drill Size Info'!$AA$19) &amp; "." &amp; RIGHT(DH399,3)),
                --(INT('Drill Size Info'!$AB$19) &amp; "." &amp; RIGHT(DH399,3))
            )
        ),
        "N/A"
    )
)</f>
        <v>N/A</v>
      </c>
      <c r="T399" s="150" t="str">
        <f>IF(DL399&lt;&gt;"",
    IF(INT('Drill Size Info'!$AA$19)=INT('Drill Size Info'!$AB$15),
        --(INT('Drill Size Info'!$AA$15) &amp; "." &amp; DL399),
        IF(AND((--(INT('Drill Size Info'!$AA$15) &amp; "." &amp; DL399)&gt;=--('Drill Size Info'!$AA$15)), (--(INT('Drill Size Info'!$AA$15) &amp; "." &amp; DL399)&lt;=--('Drill Size Info'!$AB$15))),
            --(INT('Drill Size Info'!$AA$15) &amp; "." &amp; DL399),
            --(INT('Drill Size Info'!$AB$15) &amp; "." &amp; DL399)
        )
    ),
    IF(DK399&lt;&gt;"",
        IF(INT('Drill Size Info'!$AA$15)=INT('Drill Size Info'!$AB$15),
            --(INT('Drill Size Info'!$AA$15) &amp; "." &amp; LEFT(DK399,3)),
            IF(AND((--(INT('Drill Size Info'!$AA$15) &amp; "." &amp; LEFT(DK399,3))&gt;=--('Drill Size Info'!$AA$15)), (--(INT('Drill Size Info'!$AA$15) &amp; "." &amp; LEFT(DK399,3))&lt;=--('Drill Size Info'!$AB$15))),
                --(INT('Drill Size Info'!$AA$15) &amp; "." &amp; LEFT(DK399,3)),
                --(INT('Drill Size Info'!$AB$15) &amp; "." &amp; LEFT(DK399,3))
            )
        ),
        "OK"
    )
)</f>
        <v>OK</v>
      </c>
      <c r="U399" s="150" t="str">
        <f>IF(DM399&lt;&gt;"",
    IF(INT('Drill Size Info'!$AA$19)=INT('Drill Size Info'!$AB$15),
        --(INT('Drill Size Info'!$AA$15) &amp; "." &amp; DM399),
        IF(AND((--(INT('Drill Size Info'!$AA$15) &amp; "." &amp; DM399)&gt;=--('Drill Size Info'!$AA$15)), (--(INT('Drill Size Info'!$AA$15) &amp; "." &amp; DM399)&lt;=--('Drill Size Info'!$AB$15))),
            --(INT('Drill Size Info'!$AA$15) &amp; "." &amp; DM399),
            --(INT('Drill Size Info'!$AB$15) &amp; "." &amp; DM399)
        )
    ),
    IF(DK399&lt;&gt;"",
        IF(INT('Drill Size Info'!$AA$15)=INT('Drill Size Info'!$AB$15),
            --(INT('Drill Size Info'!$AA$15) &amp; "." &amp; RIGHT(DK399,3)),
            IF(AND((--(INT('Drill Size Info'!$AA$15) &amp; "." &amp; RIGHT(DK399,3))&gt;=--('Drill Size Info'!$AA$15)), (--(INT('Drill Size Info'!$AA$15) &amp; "." &amp; RIGHT(DK399,3))&lt;=--('Drill Size Info'!$AB$15))),
                --(INT('Drill Size Info'!$AA$15) &amp; "." &amp; RIGHT(DK399,3)),
                --(INT('Drill Size Info'!$AB$15) &amp; "." &amp; RIGHT(DK399,3))
            )
        ),
        "N/A"
    )
)</f>
        <v>N/A</v>
      </c>
      <c r="V399" s="161"/>
      <c r="W399" s="161"/>
      <c r="X399" s="161"/>
      <c r="Y399" s="161"/>
      <c r="Z399" s="161"/>
      <c r="AA399" s="162"/>
      <c r="AB399" s="162"/>
      <c r="AC399" s="162"/>
      <c r="AD399" s="162"/>
      <c r="AE399" s="162"/>
      <c r="AF399" s="162"/>
      <c r="AG399" s="162"/>
      <c r="AH399" s="162"/>
      <c r="AI399" s="162"/>
      <c r="AJ399" s="162"/>
      <c r="AK399" s="162"/>
      <c r="AL399" s="162"/>
      <c r="AM399" s="162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2"/>
      <c r="BA399" s="162"/>
      <c r="BB399" s="163"/>
      <c r="BC399" s="163"/>
      <c r="BD399" s="163"/>
      <c r="BE399" s="164"/>
      <c r="BF399" s="165"/>
      <c r="BG399" s="162"/>
      <c r="BH399" s="162"/>
      <c r="BI399" s="164"/>
      <c r="BJ399" s="38"/>
      <c r="BK399" s="38"/>
      <c r="BL399" s="38"/>
      <c r="BM399" s="38"/>
      <c r="BN399" s="38"/>
      <c r="BO399" s="38"/>
      <c r="BP399" s="117" t="str">
        <f t="shared" si="284"/>
        <v/>
      </c>
      <c r="BQ399" s="38"/>
      <c r="BR399" s="38"/>
      <c r="BS399" s="38"/>
      <c r="BT399" s="38"/>
      <c r="BV399" s="17">
        <f t="shared" si="278"/>
        <v>0</v>
      </c>
      <c r="BW399" s="17">
        <f t="shared" si="279"/>
        <v>0</v>
      </c>
      <c r="BX399" s="17">
        <f t="shared" si="280"/>
        <v>0</v>
      </c>
      <c r="BY399" s="17">
        <f t="shared" si="281"/>
        <v>0</v>
      </c>
      <c r="BZ399" s="17">
        <f t="shared" si="282"/>
        <v>0</v>
      </c>
      <c r="CA399" s="17">
        <f t="shared" si="283"/>
        <v>0</v>
      </c>
      <c r="CB399" s="17">
        <f t="shared" si="285"/>
        <v>0</v>
      </c>
      <c r="CC399" s="17">
        <f t="shared" si="286"/>
        <v>0</v>
      </c>
      <c r="CD399" s="17">
        <f t="shared" si="287"/>
        <v>0</v>
      </c>
      <c r="CE399" s="17">
        <f t="shared" si="288"/>
        <v>0</v>
      </c>
      <c r="CF399" s="17">
        <f t="shared" si="289"/>
        <v>0</v>
      </c>
      <c r="CG399" s="17">
        <f t="shared" si="290"/>
        <v>0</v>
      </c>
      <c r="CH399" s="17">
        <f t="shared" si="291"/>
        <v>0</v>
      </c>
      <c r="CI399" s="17">
        <f t="shared" si="292"/>
        <v>0</v>
      </c>
      <c r="CJ399" s="17">
        <f t="shared" si="293"/>
        <v>0</v>
      </c>
      <c r="CK399" s="17">
        <f t="shared" si="294"/>
        <v>0</v>
      </c>
      <c r="CL399" s="17">
        <f t="shared" si="295"/>
        <v>0</v>
      </c>
      <c r="CM399" s="17">
        <f t="shared" si="296"/>
        <v>0</v>
      </c>
      <c r="CN399" s="17">
        <f t="shared" si="297"/>
        <v>0</v>
      </c>
      <c r="CO399" s="17">
        <f t="shared" si="298"/>
        <v>0</v>
      </c>
      <c r="CP399" s="17">
        <f t="shared" si="299"/>
        <v>0</v>
      </c>
      <c r="CQ399" s="17">
        <f t="shared" si="300"/>
        <v>0</v>
      </c>
      <c r="CR399" s="17">
        <f t="shared" si="301"/>
        <v>0</v>
      </c>
      <c r="CS399" s="17">
        <f t="shared" si="302"/>
        <v>0</v>
      </c>
      <c r="CT399" s="17">
        <f t="shared" si="303"/>
        <v>0</v>
      </c>
      <c r="CU399" s="17">
        <f t="shared" si="304"/>
        <v>0</v>
      </c>
      <c r="CV399" s="17">
        <f t="shared" si="305"/>
        <v>0</v>
      </c>
      <c r="CW399" s="17">
        <f t="shared" si="306"/>
        <v>0</v>
      </c>
      <c r="CX399" s="17">
        <f t="shared" si="307"/>
        <v>0</v>
      </c>
      <c r="CY399" s="17">
        <f t="shared" si="308"/>
        <v>0</v>
      </c>
      <c r="CZ399" s="17">
        <f t="shared" si="309"/>
        <v>0</v>
      </c>
      <c r="DA399" s="17">
        <f t="shared" si="310"/>
        <v>0</v>
      </c>
      <c r="DB399" s="17">
        <f t="shared" si="311"/>
        <v>0</v>
      </c>
      <c r="DC399" s="17">
        <f t="shared" si="312"/>
        <v>0</v>
      </c>
      <c r="DD399" s="17">
        <f t="shared" si="313"/>
        <v>0</v>
      </c>
      <c r="DE399" s="17">
        <f t="shared" si="314"/>
        <v>0</v>
      </c>
      <c r="DF399" s="17">
        <f t="shared" si="315"/>
        <v>0</v>
      </c>
      <c r="DG399" s="17">
        <f t="shared" si="316"/>
        <v>0</v>
      </c>
    </row>
    <row r="400" spans="2:111" ht="15" customHeight="1" x14ac:dyDescent="0.2">
      <c r="B400" s="156">
        <v>392</v>
      </c>
      <c r="C400" s="157" t="str">
        <f t="shared" si="317"/>
        <v/>
      </c>
      <c r="D400" s="158" t="str">
        <f t="shared" si="277"/>
        <v>OK</v>
      </c>
      <c r="E400" s="159" t="e">
        <f>VLOOKUP('DATA SHEET'!$B$9,'Drill Size Info'!$T$2:$U$8,2,FALSE)</f>
        <v>#N/A</v>
      </c>
      <c r="F400" s="159" t="str">
        <f t="shared" si="318"/>
        <v/>
      </c>
      <c r="G400" s="91">
        <f t="shared" si="319"/>
        <v>0</v>
      </c>
      <c r="H400" s="160" t="s">
        <v>175</v>
      </c>
      <c r="I400" s="160" t="s">
        <v>175</v>
      </c>
      <c r="J400" s="160" t="str">
        <f>IF('DATA SHEET'!$B$10="NC-50","N/A","OK")</f>
        <v>OK</v>
      </c>
      <c r="K400" s="160" t="str">
        <f>IF('DATA SHEET'!$B$10="NC-50","N/A","OK")</f>
        <v>OK</v>
      </c>
      <c r="L400" s="160" t="str">
        <f t="shared" si="320"/>
        <v>OK</v>
      </c>
      <c r="M400" s="160" t="str">
        <f t="shared" si="321"/>
        <v>OK</v>
      </c>
      <c r="N400" s="160"/>
      <c r="O400" s="160"/>
      <c r="P400" s="160"/>
      <c r="Q400" s="160"/>
      <c r="R400" s="92" t="str">
        <f>IF(DI400&lt;&gt;"",
    IF(INT('Drill Size Info'!$AA$19)=INT('Drill Size Info'!$AB$19),
        --(INT('Drill Size Info'!$AA$19) &amp; "." &amp; DI400),
        IF(AND((--(INT('Drill Size Info'!$AA$19) &amp; "." &amp; DI400)&gt;=--('Drill Size Info'!$AA$19)), (--(INT('Drill Size Info'!$AA$19) &amp; "." &amp; DI400)&lt;=--('Drill Size Info'!$AB$19))),
            --(INT('Drill Size Info'!$AA$19) &amp; "." &amp; DI400),
            --(INT('Drill Size Info'!$AB$19) &amp; "." &amp; DI400)
        )
    ),
    IF(DH400&lt;&gt;"",
        IF(INT('Drill Size Info'!$AA$19)=INT('Drill Size Info'!$AB$19),
            --(INT('Drill Size Info'!$AA$19) &amp; "." &amp; LEFT(DH400,3)),
            IF(AND((--(INT('Drill Size Info'!$AA$19) &amp; "." &amp; LEFT(DH400,3))&gt;=--('Drill Size Info'!$AA$19)), (--(INT('Drill Size Info'!$AA$19) &amp; "." &amp; LEFT(DH400,3))&lt;=--('Drill Size Info'!$AB$19))),
                --(INT('Drill Size Info'!$AA$19) &amp; "." &amp; LEFT(DH400,3)),
                --(INT('Drill Size Info'!$AB$19) &amp; "." &amp; LEFT(DH400,3))
            )
        ),
        "OK"
    )
)</f>
        <v>OK</v>
      </c>
      <c r="S400" s="150" t="str">
        <f>IF(DJ400&lt;&gt;"",
    IF(INT('Drill Size Info'!$AA$19)=INT('Drill Size Info'!$AB$19),
        --(INT('Drill Size Info'!$AA$19) &amp; "." &amp; DJ400),
        IF(AND((--(INT('Drill Size Info'!$AA$19) &amp; "." &amp; DJ400)&gt;=--('Drill Size Info'!$AA$19)), (--(INT('Drill Size Info'!$AA$19) &amp; "." &amp; DJ400)&lt;=--('Drill Size Info'!$AB$19))),
            --(INT('Drill Size Info'!$AA$19) &amp; "." &amp; DJ400),
            --(INT('Drill Size Info'!$AB$19) &amp; "." &amp; DJ400)
        )
    ),
    IF(DH400&lt;&gt;"",
        IF(INT('Drill Size Info'!$AA$19)=INT('Drill Size Info'!$AB$19),
            --(INT('Drill Size Info'!$AA$19) &amp; "." &amp; RIGHT(DH400,3)),
            IF(AND((--(INT('Drill Size Info'!$AA$19) &amp; "." &amp; RIGHT(DH400,3))&gt;=--('Drill Size Info'!$AA$19)), (--(INT('Drill Size Info'!$AA$19) &amp; "." &amp; RIGHT(DH400,3))&lt;=--('Drill Size Info'!$AB$19))),
                --(INT('Drill Size Info'!$AA$19) &amp; "." &amp; RIGHT(DH400,3)),
                --(INT('Drill Size Info'!$AB$19) &amp; "." &amp; RIGHT(DH400,3))
            )
        ),
        "N/A"
    )
)</f>
        <v>N/A</v>
      </c>
      <c r="T400" s="150" t="str">
        <f>IF(DL400&lt;&gt;"",
    IF(INT('Drill Size Info'!$AA$19)=INT('Drill Size Info'!$AB$15),
        --(INT('Drill Size Info'!$AA$15) &amp; "." &amp; DL400),
        IF(AND((--(INT('Drill Size Info'!$AA$15) &amp; "." &amp; DL400)&gt;=--('Drill Size Info'!$AA$15)), (--(INT('Drill Size Info'!$AA$15) &amp; "." &amp; DL400)&lt;=--('Drill Size Info'!$AB$15))),
            --(INT('Drill Size Info'!$AA$15) &amp; "." &amp; DL400),
            --(INT('Drill Size Info'!$AB$15) &amp; "." &amp; DL400)
        )
    ),
    IF(DK400&lt;&gt;"",
        IF(INT('Drill Size Info'!$AA$15)=INT('Drill Size Info'!$AB$15),
            --(INT('Drill Size Info'!$AA$15) &amp; "." &amp; LEFT(DK400,3)),
            IF(AND((--(INT('Drill Size Info'!$AA$15) &amp; "." &amp; LEFT(DK400,3))&gt;=--('Drill Size Info'!$AA$15)), (--(INT('Drill Size Info'!$AA$15) &amp; "." &amp; LEFT(DK400,3))&lt;=--('Drill Size Info'!$AB$15))),
                --(INT('Drill Size Info'!$AA$15) &amp; "." &amp; LEFT(DK400,3)),
                --(INT('Drill Size Info'!$AB$15) &amp; "." &amp; LEFT(DK400,3))
            )
        ),
        "OK"
    )
)</f>
        <v>OK</v>
      </c>
      <c r="U400" s="150" t="str">
        <f>IF(DM400&lt;&gt;"",
    IF(INT('Drill Size Info'!$AA$19)=INT('Drill Size Info'!$AB$15),
        --(INT('Drill Size Info'!$AA$15) &amp; "." &amp; DM400),
        IF(AND((--(INT('Drill Size Info'!$AA$15) &amp; "." &amp; DM400)&gt;=--('Drill Size Info'!$AA$15)), (--(INT('Drill Size Info'!$AA$15) &amp; "." &amp; DM400)&lt;=--('Drill Size Info'!$AB$15))),
            --(INT('Drill Size Info'!$AA$15) &amp; "." &amp; DM400),
            --(INT('Drill Size Info'!$AB$15) &amp; "." &amp; DM400)
        )
    ),
    IF(DK400&lt;&gt;"",
        IF(INT('Drill Size Info'!$AA$15)=INT('Drill Size Info'!$AB$15),
            --(INT('Drill Size Info'!$AA$15) &amp; "." &amp; RIGHT(DK400,3)),
            IF(AND((--(INT('Drill Size Info'!$AA$15) &amp; "." &amp; RIGHT(DK400,3))&gt;=--('Drill Size Info'!$AA$15)), (--(INT('Drill Size Info'!$AA$15) &amp; "." &amp; RIGHT(DK400,3))&lt;=--('Drill Size Info'!$AB$15))),
                --(INT('Drill Size Info'!$AA$15) &amp; "." &amp; RIGHT(DK400,3)),
                --(INT('Drill Size Info'!$AB$15) &amp; "." &amp; RIGHT(DK400,3))
            )
        ),
        "N/A"
    )
)</f>
        <v>N/A</v>
      </c>
      <c r="V400" s="161"/>
      <c r="W400" s="161"/>
      <c r="X400" s="161"/>
      <c r="Y400" s="161"/>
      <c r="Z400" s="161"/>
      <c r="AA400" s="162"/>
      <c r="AB400" s="162"/>
      <c r="AC400" s="162"/>
      <c r="AD400" s="162"/>
      <c r="AE400" s="162"/>
      <c r="AF400" s="162"/>
      <c r="AG400" s="162"/>
      <c r="AH400" s="162"/>
      <c r="AI400" s="162"/>
      <c r="AJ400" s="162"/>
      <c r="AK400" s="162"/>
      <c r="AL400" s="162"/>
      <c r="AM400" s="162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2"/>
      <c r="BA400" s="162"/>
      <c r="BB400" s="163"/>
      <c r="BC400" s="163"/>
      <c r="BD400" s="163"/>
      <c r="BE400" s="164"/>
      <c r="BF400" s="165"/>
      <c r="BG400" s="162"/>
      <c r="BH400" s="162"/>
      <c r="BI400" s="164"/>
      <c r="BJ400" s="38"/>
      <c r="BK400" s="38"/>
      <c r="BL400" s="38"/>
      <c r="BM400" s="38"/>
      <c r="BN400" s="38"/>
      <c r="BO400" s="38"/>
      <c r="BP400" s="117" t="str">
        <f t="shared" si="284"/>
        <v/>
      </c>
      <c r="BQ400" s="38"/>
      <c r="BR400" s="38"/>
      <c r="BS400" s="38"/>
      <c r="BT400" s="38"/>
      <c r="BV400" s="17">
        <f t="shared" si="278"/>
        <v>0</v>
      </c>
      <c r="BW400" s="17">
        <f t="shared" si="279"/>
        <v>0</v>
      </c>
      <c r="BX400" s="17">
        <f t="shared" si="280"/>
        <v>0</v>
      </c>
      <c r="BY400" s="17">
        <f t="shared" si="281"/>
        <v>0</v>
      </c>
      <c r="BZ400" s="17">
        <f t="shared" si="282"/>
        <v>0</v>
      </c>
      <c r="CA400" s="17">
        <f t="shared" si="283"/>
        <v>0</v>
      </c>
      <c r="CB400" s="17">
        <f t="shared" si="285"/>
        <v>0</v>
      </c>
      <c r="CC400" s="17">
        <f t="shared" si="286"/>
        <v>0</v>
      </c>
      <c r="CD400" s="17">
        <f t="shared" si="287"/>
        <v>0</v>
      </c>
      <c r="CE400" s="17">
        <f t="shared" si="288"/>
        <v>0</v>
      </c>
      <c r="CF400" s="17">
        <f t="shared" si="289"/>
        <v>0</v>
      </c>
      <c r="CG400" s="17">
        <f t="shared" si="290"/>
        <v>0</v>
      </c>
      <c r="CH400" s="17">
        <f t="shared" si="291"/>
        <v>0</v>
      </c>
      <c r="CI400" s="17">
        <f t="shared" si="292"/>
        <v>0</v>
      </c>
      <c r="CJ400" s="17">
        <f t="shared" si="293"/>
        <v>0</v>
      </c>
      <c r="CK400" s="17">
        <f t="shared" si="294"/>
        <v>0</v>
      </c>
      <c r="CL400" s="17">
        <f t="shared" si="295"/>
        <v>0</v>
      </c>
      <c r="CM400" s="17">
        <f t="shared" si="296"/>
        <v>0</v>
      </c>
      <c r="CN400" s="17">
        <f t="shared" si="297"/>
        <v>0</v>
      </c>
      <c r="CO400" s="17">
        <f t="shared" si="298"/>
        <v>0</v>
      </c>
      <c r="CP400" s="17">
        <f t="shared" si="299"/>
        <v>0</v>
      </c>
      <c r="CQ400" s="17">
        <f t="shared" si="300"/>
        <v>0</v>
      </c>
      <c r="CR400" s="17">
        <f t="shared" si="301"/>
        <v>0</v>
      </c>
      <c r="CS400" s="17">
        <f t="shared" si="302"/>
        <v>0</v>
      </c>
      <c r="CT400" s="17">
        <f t="shared" si="303"/>
        <v>0</v>
      </c>
      <c r="CU400" s="17">
        <f t="shared" si="304"/>
        <v>0</v>
      </c>
      <c r="CV400" s="17">
        <f t="shared" si="305"/>
        <v>0</v>
      </c>
      <c r="CW400" s="17">
        <f t="shared" si="306"/>
        <v>0</v>
      </c>
      <c r="CX400" s="17">
        <f t="shared" si="307"/>
        <v>0</v>
      </c>
      <c r="CY400" s="17">
        <f t="shared" si="308"/>
        <v>0</v>
      </c>
      <c r="CZ400" s="17">
        <f t="shared" si="309"/>
        <v>0</v>
      </c>
      <c r="DA400" s="17">
        <f t="shared" si="310"/>
        <v>0</v>
      </c>
      <c r="DB400" s="17">
        <f t="shared" si="311"/>
        <v>0</v>
      </c>
      <c r="DC400" s="17">
        <f t="shared" si="312"/>
        <v>0</v>
      </c>
      <c r="DD400" s="17">
        <f t="shared" si="313"/>
        <v>0</v>
      </c>
      <c r="DE400" s="17">
        <f t="shared" si="314"/>
        <v>0</v>
      </c>
      <c r="DF400" s="17">
        <f t="shared" si="315"/>
        <v>0</v>
      </c>
      <c r="DG400" s="17">
        <f t="shared" si="316"/>
        <v>0</v>
      </c>
    </row>
    <row r="401" spans="2:111" ht="15" customHeight="1" x14ac:dyDescent="0.2">
      <c r="B401" s="156">
        <v>393</v>
      </c>
      <c r="C401" s="157" t="str">
        <f t="shared" si="317"/>
        <v/>
      </c>
      <c r="D401" s="158" t="str">
        <f t="shared" si="277"/>
        <v>OK</v>
      </c>
      <c r="E401" s="159" t="e">
        <f>VLOOKUP('DATA SHEET'!$B$9,'Drill Size Info'!$T$2:$U$8,2,FALSE)</f>
        <v>#N/A</v>
      </c>
      <c r="F401" s="159" t="str">
        <f t="shared" si="318"/>
        <v/>
      </c>
      <c r="G401" s="91">
        <f t="shared" si="319"/>
        <v>0</v>
      </c>
      <c r="H401" s="160" t="s">
        <v>175</v>
      </c>
      <c r="I401" s="160" t="s">
        <v>175</v>
      </c>
      <c r="J401" s="160" t="str">
        <f>IF('DATA SHEET'!$B$10="NC-50","N/A","OK")</f>
        <v>OK</v>
      </c>
      <c r="K401" s="160" t="str">
        <f>IF('DATA SHEET'!$B$10="NC-50","N/A","OK")</f>
        <v>OK</v>
      </c>
      <c r="L401" s="160" t="str">
        <f t="shared" si="320"/>
        <v>OK</v>
      </c>
      <c r="M401" s="160" t="str">
        <f t="shared" si="321"/>
        <v>OK</v>
      </c>
      <c r="N401" s="160"/>
      <c r="O401" s="160"/>
      <c r="P401" s="160"/>
      <c r="Q401" s="160"/>
      <c r="R401" s="92" t="str">
        <f>IF(DI401&lt;&gt;"",
    IF(INT('Drill Size Info'!$AA$19)=INT('Drill Size Info'!$AB$19),
        --(INT('Drill Size Info'!$AA$19) &amp; "." &amp; DI401),
        IF(AND((--(INT('Drill Size Info'!$AA$19) &amp; "." &amp; DI401)&gt;=--('Drill Size Info'!$AA$19)), (--(INT('Drill Size Info'!$AA$19) &amp; "." &amp; DI401)&lt;=--('Drill Size Info'!$AB$19))),
            --(INT('Drill Size Info'!$AA$19) &amp; "." &amp; DI401),
            --(INT('Drill Size Info'!$AB$19) &amp; "." &amp; DI401)
        )
    ),
    IF(DH401&lt;&gt;"",
        IF(INT('Drill Size Info'!$AA$19)=INT('Drill Size Info'!$AB$19),
            --(INT('Drill Size Info'!$AA$19) &amp; "." &amp; LEFT(DH401,3)),
            IF(AND((--(INT('Drill Size Info'!$AA$19) &amp; "." &amp; LEFT(DH401,3))&gt;=--('Drill Size Info'!$AA$19)), (--(INT('Drill Size Info'!$AA$19) &amp; "." &amp; LEFT(DH401,3))&lt;=--('Drill Size Info'!$AB$19))),
                --(INT('Drill Size Info'!$AA$19) &amp; "." &amp; LEFT(DH401,3)),
                --(INT('Drill Size Info'!$AB$19) &amp; "." &amp; LEFT(DH401,3))
            )
        ),
        "OK"
    )
)</f>
        <v>OK</v>
      </c>
      <c r="S401" s="150" t="str">
        <f>IF(DJ401&lt;&gt;"",
    IF(INT('Drill Size Info'!$AA$19)=INT('Drill Size Info'!$AB$19),
        --(INT('Drill Size Info'!$AA$19) &amp; "." &amp; DJ401),
        IF(AND((--(INT('Drill Size Info'!$AA$19) &amp; "." &amp; DJ401)&gt;=--('Drill Size Info'!$AA$19)), (--(INT('Drill Size Info'!$AA$19) &amp; "." &amp; DJ401)&lt;=--('Drill Size Info'!$AB$19))),
            --(INT('Drill Size Info'!$AA$19) &amp; "." &amp; DJ401),
            --(INT('Drill Size Info'!$AB$19) &amp; "." &amp; DJ401)
        )
    ),
    IF(DH401&lt;&gt;"",
        IF(INT('Drill Size Info'!$AA$19)=INT('Drill Size Info'!$AB$19),
            --(INT('Drill Size Info'!$AA$19) &amp; "." &amp; RIGHT(DH401,3)),
            IF(AND((--(INT('Drill Size Info'!$AA$19) &amp; "." &amp; RIGHT(DH401,3))&gt;=--('Drill Size Info'!$AA$19)), (--(INT('Drill Size Info'!$AA$19) &amp; "." &amp; RIGHT(DH401,3))&lt;=--('Drill Size Info'!$AB$19))),
                --(INT('Drill Size Info'!$AA$19) &amp; "." &amp; RIGHT(DH401,3)),
                --(INT('Drill Size Info'!$AB$19) &amp; "." &amp; RIGHT(DH401,3))
            )
        ),
        "N/A"
    )
)</f>
        <v>N/A</v>
      </c>
      <c r="T401" s="150" t="str">
        <f>IF(DL401&lt;&gt;"",
    IF(INT('Drill Size Info'!$AA$19)=INT('Drill Size Info'!$AB$15),
        --(INT('Drill Size Info'!$AA$15) &amp; "." &amp; DL401),
        IF(AND((--(INT('Drill Size Info'!$AA$15) &amp; "." &amp; DL401)&gt;=--('Drill Size Info'!$AA$15)), (--(INT('Drill Size Info'!$AA$15) &amp; "." &amp; DL401)&lt;=--('Drill Size Info'!$AB$15))),
            --(INT('Drill Size Info'!$AA$15) &amp; "." &amp; DL401),
            --(INT('Drill Size Info'!$AB$15) &amp; "." &amp; DL401)
        )
    ),
    IF(DK401&lt;&gt;"",
        IF(INT('Drill Size Info'!$AA$15)=INT('Drill Size Info'!$AB$15),
            --(INT('Drill Size Info'!$AA$15) &amp; "." &amp; LEFT(DK401,3)),
            IF(AND((--(INT('Drill Size Info'!$AA$15) &amp; "." &amp; LEFT(DK401,3))&gt;=--('Drill Size Info'!$AA$15)), (--(INT('Drill Size Info'!$AA$15) &amp; "." &amp; LEFT(DK401,3))&lt;=--('Drill Size Info'!$AB$15))),
                --(INT('Drill Size Info'!$AA$15) &amp; "." &amp; LEFT(DK401,3)),
                --(INT('Drill Size Info'!$AB$15) &amp; "." &amp; LEFT(DK401,3))
            )
        ),
        "OK"
    )
)</f>
        <v>OK</v>
      </c>
      <c r="U401" s="150" t="str">
        <f>IF(DM401&lt;&gt;"",
    IF(INT('Drill Size Info'!$AA$19)=INT('Drill Size Info'!$AB$15),
        --(INT('Drill Size Info'!$AA$15) &amp; "." &amp; DM401),
        IF(AND((--(INT('Drill Size Info'!$AA$15) &amp; "." &amp; DM401)&gt;=--('Drill Size Info'!$AA$15)), (--(INT('Drill Size Info'!$AA$15) &amp; "." &amp; DM401)&lt;=--('Drill Size Info'!$AB$15))),
            --(INT('Drill Size Info'!$AA$15) &amp; "." &amp; DM401),
            --(INT('Drill Size Info'!$AB$15) &amp; "." &amp; DM401)
        )
    ),
    IF(DK401&lt;&gt;"",
        IF(INT('Drill Size Info'!$AA$15)=INT('Drill Size Info'!$AB$15),
            --(INT('Drill Size Info'!$AA$15) &amp; "." &amp; RIGHT(DK401,3)),
            IF(AND((--(INT('Drill Size Info'!$AA$15) &amp; "." &amp; RIGHT(DK401,3))&gt;=--('Drill Size Info'!$AA$15)), (--(INT('Drill Size Info'!$AA$15) &amp; "." &amp; RIGHT(DK401,3))&lt;=--('Drill Size Info'!$AB$15))),
                --(INT('Drill Size Info'!$AA$15) &amp; "." &amp; RIGHT(DK401,3)),
                --(INT('Drill Size Info'!$AB$15) &amp; "." &amp; RIGHT(DK401,3))
            )
        ),
        "N/A"
    )
)</f>
        <v>N/A</v>
      </c>
      <c r="V401" s="161"/>
      <c r="W401" s="161"/>
      <c r="X401" s="161"/>
      <c r="Y401" s="161"/>
      <c r="Z401" s="161"/>
      <c r="AA401" s="162"/>
      <c r="AB401" s="162"/>
      <c r="AC401" s="162"/>
      <c r="AD401" s="162"/>
      <c r="AE401" s="162"/>
      <c r="AF401" s="162"/>
      <c r="AG401" s="162"/>
      <c r="AH401" s="162"/>
      <c r="AI401" s="162"/>
      <c r="AJ401" s="162"/>
      <c r="AK401" s="162"/>
      <c r="AL401" s="162"/>
      <c r="AM401" s="162"/>
      <c r="AN401" s="162"/>
      <c r="AO401" s="162"/>
      <c r="AP401" s="162"/>
      <c r="AQ401" s="162"/>
      <c r="AR401" s="162"/>
      <c r="AS401" s="162"/>
      <c r="AT401" s="162"/>
      <c r="AU401" s="162"/>
      <c r="AV401" s="162"/>
      <c r="AW401" s="162"/>
      <c r="AX401" s="162"/>
      <c r="AY401" s="162"/>
      <c r="AZ401" s="162"/>
      <c r="BA401" s="162"/>
      <c r="BB401" s="163"/>
      <c r="BC401" s="163"/>
      <c r="BD401" s="163"/>
      <c r="BE401" s="164"/>
      <c r="BF401" s="165"/>
      <c r="BG401" s="162"/>
      <c r="BH401" s="162"/>
      <c r="BI401" s="164"/>
      <c r="BJ401" s="38"/>
      <c r="BK401" s="38"/>
      <c r="BL401" s="38"/>
      <c r="BM401" s="38"/>
      <c r="BN401" s="38"/>
      <c r="BO401" s="38"/>
      <c r="BP401" s="117" t="str">
        <f t="shared" si="284"/>
        <v/>
      </c>
      <c r="BQ401" s="38"/>
      <c r="BR401" s="38"/>
      <c r="BS401" s="38"/>
      <c r="BT401" s="38"/>
      <c r="BV401" s="17">
        <f t="shared" si="278"/>
        <v>0</v>
      </c>
      <c r="BW401" s="17">
        <f t="shared" si="279"/>
        <v>0</v>
      </c>
      <c r="BX401" s="17">
        <f t="shared" si="280"/>
        <v>0</v>
      </c>
      <c r="BY401" s="17">
        <f t="shared" si="281"/>
        <v>0</v>
      </c>
      <c r="BZ401" s="17">
        <f t="shared" si="282"/>
        <v>0</v>
      </c>
      <c r="CA401" s="17">
        <f t="shared" si="283"/>
        <v>0</v>
      </c>
      <c r="CB401" s="17">
        <f t="shared" si="285"/>
        <v>0</v>
      </c>
      <c r="CC401" s="17">
        <f t="shared" si="286"/>
        <v>0</v>
      </c>
      <c r="CD401" s="17">
        <f t="shared" si="287"/>
        <v>0</v>
      </c>
      <c r="CE401" s="17">
        <f t="shared" si="288"/>
        <v>0</v>
      </c>
      <c r="CF401" s="17">
        <f t="shared" si="289"/>
        <v>0</v>
      </c>
      <c r="CG401" s="17">
        <f t="shared" si="290"/>
        <v>0</v>
      </c>
      <c r="CH401" s="17">
        <f t="shared" si="291"/>
        <v>0</v>
      </c>
      <c r="CI401" s="17">
        <f t="shared" si="292"/>
        <v>0</v>
      </c>
      <c r="CJ401" s="17">
        <f t="shared" si="293"/>
        <v>0</v>
      </c>
      <c r="CK401" s="17">
        <f t="shared" si="294"/>
        <v>0</v>
      </c>
      <c r="CL401" s="17">
        <f t="shared" si="295"/>
        <v>0</v>
      </c>
      <c r="CM401" s="17">
        <f t="shared" si="296"/>
        <v>0</v>
      </c>
      <c r="CN401" s="17">
        <f t="shared" si="297"/>
        <v>0</v>
      </c>
      <c r="CO401" s="17">
        <f t="shared" si="298"/>
        <v>0</v>
      </c>
      <c r="CP401" s="17">
        <f t="shared" si="299"/>
        <v>0</v>
      </c>
      <c r="CQ401" s="17">
        <f t="shared" si="300"/>
        <v>0</v>
      </c>
      <c r="CR401" s="17">
        <f t="shared" si="301"/>
        <v>0</v>
      </c>
      <c r="CS401" s="17">
        <f t="shared" si="302"/>
        <v>0</v>
      </c>
      <c r="CT401" s="17">
        <f t="shared" si="303"/>
        <v>0</v>
      </c>
      <c r="CU401" s="17">
        <f t="shared" si="304"/>
        <v>0</v>
      </c>
      <c r="CV401" s="17">
        <f t="shared" si="305"/>
        <v>0</v>
      </c>
      <c r="CW401" s="17">
        <f t="shared" si="306"/>
        <v>0</v>
      </c>
      <c r="CX401" s="17">
        <f t="shared" si="307"/>
        <v>0</v>
      </c>
      <c r="CY401" s="17">
        <f t="shared" si="308"/>
        <v>0</v>
      </c>
      <c r="CZ401" s="17">
        <f t="shared" si="309"/>
        <v>0</v>
      </c>
      <c r="DA401" s="17">
        <f t="shared" si="310"/>
        <v>0</v>
      </c>
      <c r="DB401" s="17">
        <f t="shared" si="311"/>
        <v>0</v>
      </c>
      <c r="DC401" s="17">
        <f t="shared" si="312"/>
        <v>0</v>
      </c>
      <c r="DD401" s="17">
        <f t="shared" si="313"/>
        <v>0</v>
      </c>
      <c r="DE401" s="17">
        <f t="shared" si="314"/>
        <v>0</v>
      </c>
      <c r="DF401" s="17">
        <f t="shared" si="315"/>
        <v>0</v>
      </c>
      <c r="DG401" s="17">
        <f t="shared" si="316"/>
        <v>0</v>
      </c>
    </row>
    <row r="402" spans="2:111" ht="15" customHeight="1" x14ac:dyDescent="0.2">
      <c r="B402" s="156">
        <v>394</v>
      </c>
      <c r="C402" s="157" t="str">
        <f t="shared" si="317"/>
        <v/>
      </c>
      <c r="D402" s="158" t="str">
        <f t="shared" si="277"/>
        <v>OK</v>
      </c>
      <c r="E402" s="159" t="e">
        <f>VLOOKUP('DATA SHEET'!$B$9,'Drill Size Info'!$T$2:$U$8,2,FALSE)</f>
        <v>#N/A</v>
      </c>
      <c r="F402" s="159" t="str">
        <f t="shared" si="318"/>
        <v/>
      </c>
      <c r="G402" s="91">
        <f t="shared" si="319"/>
        <v>0</v>
      </c>
      <c r="H402" s="160" t="s">
        <v>175</v>
      </c>
      <c r="I402" s="160" t="s">
        <v>175</v>
      </c>
      <c r="J402" s="160" t="str">
        <f>IF('DATA SHEET'!$B$10="NC-50","N/A","OK")</f>
        <v>OK</v>
      </c>
      <c r="K402" s="160" t="str">
        <f>IF('DATA SHEET'!$B$10="NC-50","N/A","OK")</f>
        <v>OK</v>
      </c>
      <c r="L402" s="160" t="str">
        <f t="shared" si="320"/>
        <v>OK</v>
      </c>
      <c r="M402" s="160" t="str">
        <f t="shared" si="321"/>
        <v>OK</v>
      </c>
      <c r="N402" s="160"/>
      <c r="O402" s="160"/>
      <c r="P402" s="160"/>
      <c r="Q402" s="160"/>
      <c r="R402" s="92" t="str">
        <f>IF(DI402&lt;&gt;"",
    IF(INT('Drill Size Info'!$AA$19)=INT('Drill Size Info'!$AB$19),
        --(INT('Drill Size Info'!$AA$19) &amp; "." &amp; DI402),
        IF(AND((--(INT('Drill Size Info'!$AA$19) &amp; "." &amp; DI402)&gt;=--('Drill Size Info'!$AA$19)), (--(INT('Drill Size Info'!$AA$19) &amp; "." &amp; DI402)&lt;=--('Drill Size Info'!$AB$19))),
            --(INT('Drill Size Info'!$AA$19) &amp; "." &amp; DI402),
            --(INT('Drill Size Info'!$AB$19) &amp; "." &amp; DI402)
        )
    ),
    IF(DH402&lt;&gt;"",
        IF(INT('Drill Size Info'!$AA$19)=INT('Drill Size Info'!$AB$19),
            --(INT('Drill Size Info'!$AA$19) &amp; "." &amp; LEFT(DH402,3)),
            IF(AND((--(INT('Drill Size Info'!$AA$19) &amp; "." &amp; LEFT(DH402,3))&gt;=--('Drill Size Info'!$AA$19)), (--(INT('Drill Size Info'!$AA$19) &amp; "." &amp; LEFT(DH402,3))&lt;=--('Drill Size Info'!$AB$19))),
                --(INT('Drill Size Info'!$AA$19) &amp; "." &amp; LEFT(DH402,3)),
                --(INT('Drill Size Info'!$AB$19) &amp; "." &amp; LEFT(DH402,3))
            )
        ),
        "OK"
    )
)</f>
        <v>OK</v>
      </c>
      <c r="S402" s="150" t="str">
        <f>IF(DJ402&lt;&gt;"",
    IF(INT('Drill Size Info'!$AA$19)=INT('Drill Size Info'!$AB$19),
        --(INT('Drill Size Info'!$AA$19) &amp; "." &amp; DJ402),
        IF(AND((--(INT('Drill Size Info'!$AA$19) &amp; "." &amp; DJ402)&gt;=--('Drill Size Info'!$AA$19)), (--(INT('Drill Size Info'!$AA$19) &amp; "." &amp; DJ402)&lt;=--('Drill Size Info'!$AB$19))),
            --(INT('Drill Size Info'!$AA$19) &amp; "." &amp; DJ402),
            --(INT('Drill Size Info'!$AB$19) &amp; "." &amp; DJ402)
        )
    ),
    IF(DH402&lt;&gt;"",
        IF(INT('Drill Size Info'!$AA$19)=INT('Drill Size Info'!$AB$19),
            --(INT('Drill Size Info'!$AA$19) &amp; "." &amp; RIGHT(DH402,3)),
            IF(AND((--(INT('Drill Size Info'!$AA$19) &amp; "." &amp; RIGHT(DH402,3))&gt;=--('Drill Size Info'!$AA$19)), (--(INT('Drill Size Info'!$AA$19) &amp; "." &amp; RIGHT(DH402,3))&lt;=--('Drill Size Info'!$AB$19))),
                --(INT('Drill Size Info'!$AA$19) &amp; "." &amp; RIGHT(DH402,3)),
                --(INT('Drill Size Info'!$AB$19) &amp; "." &amp; RIGHT(DH402,3))
            )
        ),
        "N/A"
    )
)</f>
        <v>N/A</v>
      </c>
      <c r="T402" s="150" t="str">
        <f>IF(DL402&lt;&gt;"",
    IF(INT('Drill Size Info'!$AA$19)=INT('Drill Size Info'!$AB$15),
        --(INT('Drill Size Info'!$AA$15) &amp; "." &amp; DL402),
        IF(AND((--(INT('Drill Size Info'!$AA$15) &amp; "." &amp; DL402)&gt;=--('Drill Size Info'!$AA$15)), (--(INT('Drill Size Info'!$AA$15) &amp; "." &amp; DL402)&lt;=--('Drill Size Info'!$AB$15))),
            --(INT('Drill Size Info'!$AA$15) &amp; "." &amp; DL402),
            --(INT('Drill Size Info'!$AB$15) &amp; "." &amp; DL402)
        )
    ),
    IF(DK402&lt;&gt;"",
        IF(INT('Drill Size Info'!$AA$15)=INT('Drill Size Info'!$AB$15),
            --(INT('Drill Size Info'!$AA$15) &amp; "." &amp; LEFT(DK402,3)),
            IF(AND((--(INT('Drill Size Info'!$AA$15) &amp; "." &amp; LEFT(DK402,3))&gt;=--('Drill Size Info'!$AA$15)), (--(INT('Drill Size Info'!$AA$15) &amp; "." &amp; LEFT(DK402,3))&lt;=--('Drill Size Info'!$AB$15))),
                --(INT('Drill Size Info'!$AA$15) &amp; "." &amp; LEFT(DK402,3)),
                --(INT('Drill Size Info'!$AB$15) &amp; "." &amp; LEFT(DK402,3))
            )
        ),
        "OK"
    )
)</f>
        <v>OK</v>
      </c>
      <c r="U402" s="150" t="str">
        <f>IF(DM402&lt;&gt;"",
    IF(INT('Drill Size Info'!$AA$19)=INT('Drill Size Info'!$AB$15),
        --(INT('Drill Size Info'!$AA$15) &amp; "." &amp; DM402),
        IF(AND((--(INT('Drill Size Info'!$AA$15) &amp; "." &amp; DM402)&gt;=--('Drill Size Info'!$AA$15)), (--(INT('Drill Size Info'!$AA$15) &amp; "." &amp; DM402)&lt;=--('Drill Size Info'!$AB$15))),
            --(INT('Drill Size Info'!$AA$15) &amp; "." &amp; DM402),
            --(INT('Drill Size Info'!$AB$15) &amp; "." &amp; DM402)
        )
    ),
    IF(DK402&lt;&gt;"",
        IF(INT('Drill Size Info'!$AA$15)=INT('Drill Size Info'!$AB$15),
            --(INT('Drill Size Info'!$AA$15) &amp; "." &amp; RIGHT(DK402,3)),
            IF(AND((--(INT('Drill Size Info'!$AA$15) &amp; "." &amp; RIGHT(DK402,3))&gt;=--('Drill Size Info'!$AA$15)), (--(INT('Drill Size Info'!$AA$15) &amp; "." &amp; RIGHT(DK402,3))&lt;=--('Drill Size Info'!$AB$15))),
                --(INT('Drill Size Info'!$AA$15) &amp; "." &amp; RIGHT(DK402,3)),
                --(INT('Drill Size Info'!$AB$15) &amp; "." &amp; RIGHT(DK402,3))
            )
        ),
        "N/A"
    )
)</f>
        <v>N/A</v>
      </c>
      <c r="V402" s="161"/>
      <c r="W402" s="161"/>
      <c r="X402" s="161"/>
      <c r="Y402" s="161"/>
      <c r="Z402" s="161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62"/>
      <c r="AL402" s="162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3"/>
      <c r="BC402" s="163"/>
      <c r="BD402" s="163"/>
      <c r="BE402" s="164"/>
      <c r="BF402" s="165"/>
      <c r="BG402" s="162"/>
      <c r="BH402" s="162"/>
      <c r="BI402" s="164"/>
      <c r="BJ402" s="38"/>
      <c r="BK402" s="38"/>
      <c r="BL402" s="38"/>
      <c r="BM402" s="38"/>
      <c r="BN402" s="38"/>
      <c r="BO402" s="38"/>
      <c r="BP402" s="117" t="str">
        <f t="shared" si="284"/>
        <v/>
      </c>
      <c r="BQ402" s="38"/>
      <c r="BR402" s="38"/>
      <c r="BS402" s="38"/>
      <c r="BT402" s="38"/>
      <c r="BV402" s="17">
        <f t="shared" si="278"/>
        <v>0</v>
      </c>
      <c r="BW402" s="17">
        <f t="shared" si="279"/>
        <v>0</v>
      </c>
      <c r="BX402" s="17">
        <f t="shared" si="280"/>
        <v>0</v>
      </c>
      <c r="BY402" s="17">
        <f t="shared" si="281"/>
        <v>0</v>
      </c>
      <c r="BZ402" s="17">
        <f t="shared" si="282"/>
        <v>0</v>
      </c>
      <c r="CA402" s="17">
        <f t="shared" si="283"/>
        <v>0</v>
      </c>
      <c r="CB402" s="17">
        <f t="shared" si="285"/>
        <v>0</v>
      </c>
      <c r="CC402" s="17">
        <f t="shared" si="286"/>
        <v>0</v>
      </c>
      <c r="CD402" s="17">
        <f t="shared" si="287"/>
        <v>0</v>
      </c>
      <c r="CE402" s="17">
        <f t="shared" si="288"/>
        <v>0</v>
      </c>
      <c r="CF402" s="17">
        <f t="shared" si="289"/>
        <v>0</v>
      </c>
      <c r="CG402" s="17">
        <f t="shared" si="290"/>
        <v>0</v>
      </c>
      <c r="CH402" s="17">
        <f t="shared" si="291"/>
        <v>0</v>
      </c>
      <c r="CI402" s="17">
        <f t="shared" si="292"/>
        <v>0</v>
      </c>
      <c r="CJ402" s="17">
        <f t="shared" si="293"/>
        <v>0</v>
      </c>
      <c r="CK402" s="17">
        <f t="shared" si="294"/>
        <v>0</v>
      </c>
      <c r="CL402" s="17">
        <f t="shared" si="295"/>
        <v>0</v>
      </c>
      <c r="CM402" s="17">
        <f t="shared" si="296"/>
        <v>0</v>
      </c>
      <c r="CN402" s="17">
        <f t="shared" si="297"/>
        <v>0</v>
      </c>
      <c r="CO402" s="17">
        <f t="shared" si="298"/>
        <v>0</v>
      </c>
      <c r="CP402" s="17">
        <f t="shared" si="299"/>
        <v>0</v>
      </c>
      <c r="CQ402" s="17">
        <f t="shared" si="300"/>
        <v>0</v>
      </c>
      <c r="CR402" s="17">
        <f t="shared" si="301"/>
        <v>0</v>
      </c>
      <c r="CS402" s="17">
        <f t="shared" si="302"/>
        <v>0</v>
      </c>
      <c r="CT402" s="17">
        <f t="shared" si="303"/>
        <v>0</v>
      </c>
      <c r="CU402" s="17">
        <f t="shared" si="304"/>
        <v>0</v>
      </c>
      <c r="CV402" s="17">
        <f t="shared" si="305"/>
        <v>0</v>
      </c>
      <c r="CW402" s="17">
        <f t="shared" si="306"/>
        <v>0</v>
      </c>
      <c r="CX402" s="17">
        <f t="shared" si="307"/>
        <v>0</v>
      </c>
      <c r="CY402" s="17">
        <f t="shared" si="308"/>
        <v>0</v>
      </c>
      <c r="CZ402" s="17">
        <f t="shared" si="309"/>
        <v>0</v>
      </c>
      <c r="DA402" s="17">
        <f t="shared" si="310"/>
        <v>0</v>
      </c>
      <c r="DB402" s="17">
        <f t="shared" si="311"/>
        <v>0</v>
      </c>
      <c r="DC402" s="17">
        <f t="shared" si="312"/>
        <v>0</v>
      </c>
      <c r="DD402" s="17">
        <f t="shared" si="313"/>
        <v>0</v>
      </c>
      <c r="DE402" s="17">
        <f t="shared" si="314"/>
        <v>0</v>
      </c>
      <c r="DF402" s="17">
        <f t="shared" si="315"/>
        <v>0</v>
      </c>
      <c r="DG402" s="17">
        <f t="shared" si="316"/>
        <v>0</v>
      </c>
    </row>
    <row r="403" spans="2:111" ht="15" customHeight="1" x14ac:dyDescent="0.2">
      <c r="B403" s="156">
        <v>395</v>
      </c>
      <c r="C403" s="157" t="str">
        <f t="shared" si="317"/>
        <v/>
      </c>
      <c r="D403" s="158" t="str">
        <f t="shared" si="277"/>
        <v>OK</v>
      </c>
      <c r="E403" s="159" t="e">
        <f>VLOOKUP('DATA SHEET'!$B$9,'Drill Size Info'!$T$2:$U$8,2,FALSE)</f>
        <v>#N/A</v>
      </c>
      <c r="F403" s="159" t="str">
        <f t="shared" si="318"/>
        <v/>
      </c>
      <c r="G403" s="91">
        <f t="shared" si="319"/>
        <v>0</v>
      </c>
      <c r="H403" s="160" t="s">
        <v>175</v>
      </c>
      <c r="I403" s="160" t="s">
        <v>175</v>
      </c>
      <c r="J403" s="160" t="str">
        <f>IF('DATA SHEET'!$B$10="NC-50","N/A","OK")</f>
        <v>OK</v>
      </c>
      <c r="K403" s="160" t="str">
        <f>IF('DATA SHEET'!$B$10="NC-50","N/A","OK")</f>
        <v>OK</v>
      </c>
      <c r="L403" s="160" t="str">
        <f t="shared" si="320"/>
        <v>OK</v>
      </c>
      <c r="M403" s="160" t="str">
        <f t="shared" si="321"/>
        <v>OK</v>
      </c>
      <c r="N403" s="160"/>
      <c r="O403" s="160"/>
      <c r="P403" s="160"/>
      <c r="Q403" s="160"/>
      <c r="R403" s="92" t="str">
        <f>IF(DI403&lt;&gt;"",
    IF(INT('Drill Size Info'!$AA$19)=INT('Drill Size Info'!$AB$19),
        --(INT('Drill Size Info'!$AA$19) &amp; "." &amp; DI403),
        IF(AND((--(INT('Drill Size Info'!$AA$19) &amp; "." &amp; DI403)&gt;=--('Drill Size Info'!$AA$19)), (--(INT('Drill Size Info'!$AA$19) &amp; "." &amp; DI403)&lt;=--('Drill Size Info'!$AB$19))),
            --(INT('Drill Size Info'!$AA$19) &amp; "." &amp; DI403),
            --(INT('Drill Size Info'!$AB$19) &amp; "." &amp; DI403)
        )
    ),
    IF(DH403&lt;&gt;"",
        IF(INT('Drill Size Info'!$AA$19)=INT('Drill Size Info'!$AB$19),
            --(INT('Drill Size Info'!$AA$19) &amp; "." &amp; LEFT(DH403,3)),
            IF(AND((--(INT('Drill Size Info'!$AA$19) &amp; "." &amp; LEFT(DH403,3))&gt;=--('Drill Size Info'!$AA$19)), (--(INT('Drill Size Info'!$AA$19) &amp; "." &amp; LEFT(DH403,3))&lt;=--('Drill Size Info'!$AB$19))),
                --(INT('Drill Size Info'!$AA$19) &amp; "." &amp; LEFT(DH403,3)),
                --(INT('Drill Size Info'!$AB$19) &amp; "." &amp; LEFT(DH403,3))
            )
        ),
        "OK"
    )
)</f>
        <v>OK</v>
      </c>
      <c r="S403" s="150" t="str">
        <f>IF(DJ403&lt;&gt;"",
    IF(INT('Drill Size Info'!$AA$19)=INT('Drill Size Info'!$AB$19),
        --(INT('Drill Size Info'!$AA$19) &amp; "." &amp; DJ403),
        IF(AND((--(INT('Drill Size Info'!$AA$19) &amp; "." &amp; DJ403)&gt;=--('Drill Size Info'!$AA$19)), (--(INT('Drill Size Info'!$AA$19) &amp; "." &amp; DJ403)&lt;=--('Drill Size Info'!$AB$19))),
            --(INT('Drill Size Info'!$AA$19) &amp; "." &amp; DJ403),
            --(INT('Drill Size Info'!$AB$19) &amp; "." &amp; DJ403)
        )
    ),
    IF(DH403&lt;&gt;"",
        IF(INT('Drill Size Info'!$AA$19)=INT('Drill Size Info'!$AB$19),
            --(INT('Drill Size Info'!$AA$19) &amp; "." &amp; RIGHT(DH403,3)),
            IF(AND((--(INT('Drill Size Info'!$AA$19) &amp; "." &amp; RIGHT(DH403,3))&gt;=--('Drill Size Info'!$AA$19)), (--(INT('Drill Size Info'!$AA$19) &amp; "." &amp; RIGHT(DH403,3))&lt;=--('Drill Size Info'!$AB$19))),
                --(INT('Drill Size Info'!$AA$19) &amp; "." &amp; RIGHT(DH403,3)),
                --(INT('Drill Size Info'!$AB$19) &amp; "." &amp; RIGHT(DH403,3))
            )
        ),
        "N/A"
    )
)</f>
        <v>N/A</v>
      </c>
      <c r="T403" s="150" t="str">
        <f>IF(DL403&lt;&gt;"",
    IF(INT('Drill Size Info'!$AA$19)=INT('Drill Size Info'!$AB$15),
        --(INT('Drill Size Info'!$AA$15) &amp; "." &amp; DL403),
        IF(AND((--(INT('Drill Size Info'!$AA$15) &amp; "." &amp; DL403)&gt;=--('Drill Size Info'!$AA$15)), (--(INT('Drill Size Info'!$AA$15) &amp; "." &amp; DL403)&lt;=--('Drill Size Info'!$AB$15))),
            --(INT('Drill Size Info'!$AA$15) &amp; "." &amp; DL403),
            --(INT('Drill Size Info'!$AB$15) &amp; "." &amp; DL403)
        )
    ),
    IF(DK403&lt;&gt;"",
        IF(INT('Drill Size Info'!$AA$15)=INT('Drill Size Info'!$AB$15),
            --(INT('Drill Size Info'!$AA$15) &amp; "." &amp; LEFT(DK403,3)),
            IF(AND((--(INT('Drill Size Info'!$AA$15) &amp; "." &amp; LEFT(DK403,3))&gt;=--('Drill Size Info'!$AA$15)), (--(INT('Drill Size Info'!$AA$15) &amp; "." &amp; LEFT(DK403,3))&lt;=--('Drill Size Info'!$AB$15))),
                --(INT('Drill Size Info'!$AA$15) &amp; "." &amp; LEFT(DK403,3)),
                --(INT('Drill Size Info'!$AB$15) &amp; "." &amp; LEFT(DK403,3))
            )
        ),
        "OK"
    )
)</f>
        <v>OK</v>
      </c>
      <c r="U403" s="150" t="str">
        <f>IF(DM403&lt;&gt;"",
    IF(INT('Drill Size Info'!$AA$19)=INT('Drill Size Info'!$AB$15),
        --(INT('Drill Size Info'!$AA$15) &amp; "." &amp; DM403),
        IF(AND((--(INT('Drill Size Info'!$AA$15) &amp; "." &amp; DM403)&gt;=--('Drill Size Info'!$AA$15)), (--(INT('Drill Size Info'!$AA$15) &amp; "." &amp; DM403)&lt;=--('Drill Size Info'!$AB$15))),
            --(INT('Drill Size Info'!$AA$15) &amp; "." &amp; DM403),
            --(INT('Drill Size Info'!$AB$15) &amp; "." &amp; DM403)
        )
    ),
    IF(DK403&lt;&gt;"",
        IF(INT('Drill Size Info'!$AA$15)=INT('Drill Size Info'!$AB$15),
            --(INT('Drill Size Info'!$AA$15) &amp; "." &amp; RIGHT(DK403,3)),
            IF(AND((--(INT('Drill Size Info'!$AA$15) &amp; "." &amp; RIGHT(DK403,3))&gt;=--('Drill Size Info'!$AA$15)), (--(INT('Drill Size Info'!$AA$15) &amp; "." &amp; RIGHT(DK403,3))&lt;=--('Drill Size Info'!$AB$15))),
                --(INT('Drill Size Info'!$AA$15) &amp; "." &amp; RIGHT(DK403,3)),
                --(INT('Drill Size Info'!$AB$15) &amp; "." &amp; RIGHT(DK403,3))
            )
        ),
        "N/A"
    )
)</f>
        <v>N/A</v>
      </c>
      <c r="V403" s="161"/>
      <c r="W403" s="161"/>
      <c r="X403" s="161"/>
      <c r="Y403" s="161"/>
      <c r="Z403" s="161"/>
      <c r="AA403" s="162"/>
      <c r="AB403" s="162"/>
      <c r="AC403" s="162"/>
      <c r="AD403" s="162"/>
      <c r="AE403" s="162"/>
      <c r="AF403" s="162"/>
      <c r="AG403" s="162"/>
      <c r="AH403" s="162"/>
      <c r="AI403" s="162"/>
      <c r="AJ403" s="162"/>
      <c r="AK403" s="162"/>
      <c r="AL403" s="162"/>
      <c r="AM403" s="162"/>
      <c r="AN403" s="162"/>
      <c r="AO403" s="162"/>
      <c r="AP403" s="162"/>
      <c r="AQ403" s="162"/>
      <c r="AR403" s="162"/>
      <c r="AS403" s="162"/>
      <c r="AT403" s="162"/>
      <c r="AU403" s="162"/>
      <c r="AV403" s="162"/>
      <c r="AW403" s="162"/>
      <c r="AX403" s="162"/>
      <c r="AY403" s="162"/>
      <c r="AZ403" s="162"/>
      <c r="BA403" s="162"/>
      <c r="BB403" s="163"/>
      <c r="BC403" s="163"/>
      <c r="BD403" s="163"/>
      <c r="BE403" s="164"/>
      <c r="BF403" s="165"/>
      <c r="BG403" s="162"/>
      <c r="BH403" s="162"/>
      <c r="BI403" s="164"/>
      <c r="BJ403" s="38"/>
      <c r="BK403" s="38"/>
      <c r="BL403" s="38"/>
      <c r="BM403" s="38"/>
      <c r="BN403" s="38"/>
      <c r="BO403" s="38"/>
      <c r="BP403" s="117" t="str">
        <f t="shared" si="284"/>
        <v/>
      </c>
      <c r="BQ403" s="38"/>
      <c r="BR403" s="38"/>
      <c r="BS403" s="38"/>
      <c r="BT403" s="38"/>
      <c r="BV403" s="17">
        <f t="shared" si="278"/>
        <v>0</v>
      </c>
      <c r="BW403" s="17">
        <f t="shared" si="279"/>
        <v>0</v>
      </c>
      <c r="BX403" s="17">
        <f t="shared" si="280"/>
        <v>0</v>
      </c>
      <c r="BY403" s="17">
        <f t="shared" si="281"/>
        <v>0</v>
      </c>
      <c r="BZ403" s="17">
        <f t="shared" si="282"/>
        <v>0</v>
      </c>
      <c r="CA403" s="17">
        <f t="shared" si="283"/>
        <v>0</v>
      </c>
      <c r="CB403" s="17">
        <f t="shared" si="285"/>
        <v>0</v>
      </c>
      <c r="CC403" s="17">
        <f t="shared" si="286"/>
        <v>0</v>
      </c>
      <c r="CD403" s="17">
        <f t="shared" si="287"/>
        <v>0</v>
      </c>
      <c r="CE403" s="17">
        <f t="shared" si="288"/>
        <v>0</v>
      </c>
      <c r="CF403" s="17">
        <f t="shared" si="289"/>
        <v>0</v>
      </c>
      <c r="CG403" s="17">
        <f t="shared" si="290"/>
        <v>0</v>
      </c>
      <c r="CH403" s="17">
        <f t="shared" si="291"/>
        <v>0</v>
      </c>
      <c r="CI403" s="17">
        <f t="shared" si="292"/>
        <v>0</v>
      </c>
      <c r="CJ403" s="17">
        <f t="shared" si="293"/>
        <v>0</v>
      </c>
      <c r="CK403" s="17">
        <f t="shared" si="294"/>
        <v>0</v>
      </c>
      <c r="CL403" s="17">
        <f t="shared" si="295"/>
        <v>0</v>
      </c>
      <c r="CM403" s="17">
        <f t="shared" si="296"/>
        <v>0</v>
      </c>
      <c r="CN403" s="17">
        <f t="shared" si="297"/>
        <v>0</v>
      </c>
      <c r="CO403" s="17">
        <f t="shared" si="298"/>
        <v>0</v>
      </c>
      <c r="CP403" s="17">
        <f t="shared" si="299"/>
        <v>0</v>
      </c>
      <c r="CQ403" s="17">
        <f t="shared" si="300"/>
        <v>0</v>
      </c>
      <c r="CR403" s="17">
        <f t="shared" si="301"/>
        <v>0</v>
      </c>
      <c r="CS403" s="17">
        <f t="shared" si="302"/>
        <v>0</v>
      </c>
      <c r="CT403" s="17">
        <f t="shared" si="303"/>
        <v>0</v>
      </c>
      <c r="CU403" s="17">
        <f t="shared" si="304"/>
        <v>0</v>
      </c>
      <c r="CV403" s="17">
        <f t="shared" si="305"/>
        <v>0</v>
      </c>
      <c r="CW403" s="17">
        <f t="shared" si="306"/>
        <v>0</v>
      </c>
      <c r="CX403" s="17">
        <f t="shared" si="307"/>
        <v>0</v>
      </c>
      <c r="CY403" s="17">
        <f t="shared" si="308"/>
        <v>0</v>
      </c>
      <c r="CZ403" s="17">
        <f t="shared" si="309"/>
        <v>0</v>
      </c>
      <c r="DA403" s="17">
        <f t="shared" si="310"/>
        <v>0</v>
      </c>
      <c r="DB403" s="17">
        <f t="shared" si="311"/>
        <v>0</v>
      </c>
      <c r="DC403" s="17">
        <f t="shared" si="312"/>
        <v>0</v>
      </c>
      <c r="DD403" s="17">
        <f t="shared" si="313"/>
        <v>0</v>
      </c>
      <c r="DE403" s="17">
        <f t="shared" si="314"/>
        <v>0</v>
      </c>
      <c r="DF403" s="17">
        <f t="shared" si="315"/>
        <v>0</v>
      </c>
      <c r="DG403" s="17">
        <f t="shared" si="316"/>
        <v>0</v>
      </c>
    </row>
    <row r="404" spans="2:111" ht="15" customHeight="1" x14ac:dyDescent="0.2">
      <c r="B404" s="156">
        <v>396</v>
      </c>
      <c r="C404" s="157" t="str">
        <f t="shared" si="317"/>
        <v/>
      </c>
      <c r="D404" s="158" t="str">
        <f t="shared" si="277"/>
        <v>OK</v>
      </c>
      <c r="E404" s="159" t="e">
        <f>VLOOKUP('DATA SHEET'!$B$9,'Drill Size Info'!$T$2:$U$8,2,FALSE)</f>
        <v>#N/A</v>
      </c>
      <c r="F404" s="159" t="str">
        <f t="shared" si="318"/>
        <v/>
      </c>
      <c r="G404" s="91">
        <f t="shared" si="319"/>
        <v>0</v>
      </c>
      <c r="H404" s="160" t="s">
        <v>175</v>
      </c>
      <c r="I404" s="160" t="s">
        <v>175</v>
      </c>
      <c r="J404" s="160" t="str">
        <f>IF('DATA SHEET'!$B$10="NC-50","N/A","OK")</f>
        <v>OK</v>
      </c>
      <c r="K404" s="160" t="str">
        <f>IF('DATA SHEET'!$B$10="NC-50","N/A","OK")</f>
        <v>OK</v>
      </c>
      <c r="L404" s="160" t="str">
        <f t="shared" si="320"/>
        <v>OK</v>
      </c>
      <c r="M404" s="160" t="str">
        <f t="shared" si="321"/>
        <v>OK</v>
      </c>
      <c r="N404" s="160"/>
      <c r="O404" s="160"/>
      <c r="P404" s="160"/>
      <c r="Q404" s="160"/>
      <c r="R404" s="92" t="str">
        <f>IF(DI404&lt;&gt;"",
    IF(INT('Drill Size Info'!$AA$19)=INT('Drill Size Info'!$AB$19),
        --(INT('Drill Size Info'!$AA$19) &amp; "." &amp; DI404),
        IF(AND((--(INT('Drill Size Info'!$AA$19) &amp; "." &amp; DI404)&gt;=--('Drill Size Info'!$AA$19)), (--(INT('Drill Size Info'!$AA$19) &amp; "." &amp; DI404)&lt;=--('Drill Size Info'!$AB$19))),
            --(INT('Drill Size Info'!$AA$19) &amp; "." &amp; DI404),
            --(INT('Drill Size Info'!$AB$19) &amp; "." &amp; DI404)
        )
    ),
    IF(DH404&lt;&gt;"",
        IF(INT('Drill Size Info'!$AA$19)=INT('Drill Size Info'!$AB$19),
            --(INT('Drill Size Info'!$AA$19) &amp; "." &amp; LEFT(DH404,3)),
            IF(AND((--(INT('Drill Size Info'!$AA$19) &amp; "." &amp; LEFT(DH404,3))&gt;=--('Drill Size Info'!$AA$19)), (--(INT('Drill Size Info'!$AA$19) &amp; "." &amp; LEFT(DH404,3))&lt;=--('Drill Size Info'!$AB$19))),
                --(INT('Drill Size Info'!$AA$19) &amp; "." &amp; LEFT(DH404,3)),
                --(INT('Drill Size Info'!$AB$19) &amp; "." &amp; LEFT(DH404,3))
            )
        ),
        "OK"
    )
)</f>
        <v>OK</v>
      </c>
      <c r="S404" s="150" t="str">
        <f>IF(DJ404&lt;&gt;"",
    IF(INT('Drill Size Info'!$AA$19)=INT('Drill Size Info'!$AB$19),
        --(INT('Drill Size Info'!$AA$19) &amp; "." &amp; DJ404),
        IF(AND((--(INT('Drill Size Info'!$AA$19) &amp; "." &amp; DJ404)&gt;=--('Drill Size Info'!$AA$19)), (--(INT('Drill Size Info'!$AA$19) &amp; "." &amp; DJ404)&lt;=--('Drill Size Info'!$AB$19))),
            --(INT('Drill Size Info'!$AA$19) &amp; "." &amp; DJ404),
            --(INT('Drill Size Info'!$AB$19) &amp; "." &amp; DJ404)
        )
    ),
    IF(DH404&lt;&gt;"",
        IF(INT('Drill Size Info'!$AA$19)=INT('Drill Size Info'!$AB$19),
            --(INT('Drill Size Info'!$AA$19) &amp; "." &amp; RIGHT(DH404,3)),
            IF(AND((--(INT('Drill Size Info'!$AA$19) &amp; "." &amp; RIGHT(DH404,3))&gt;=--('Drill Size Info'!$AA$19)), (--(INT('Drill Size Info'!$AA$19) &amp; "." &amp; RIGHT(DH404,3))&lt;=--('Drill Size Info'!$AB$19))),
                --(INT('Drill Size Info'!$AA$19) &amp; "." &amp; RIGHT(DH404,3)),
                --(INT('Drill Size Info'!$AB$19) &amp; "." &amp; RIGHT(DH404,3))
            )
        ),
        "N/A"
    )
)</f>
        <v>N/A</v>
      </c>
      <c r="T404" s="150" t="str">
        <f>IF(DL404&lt;&gt;"",
    IF(INT('Drill Size Info'!$AA$19)=INT('Drill Size Info'!$AB$15),
        --(INT('Drill Size Info'!$AA$15) &amp; "." &amp; DL404),
        IF(AND((--(INT('Drill Size Info'!$AA$15) &amp; "." &amp; DL404)&gt;=--('Drill Size Info'!$AA$15)), (--(INT('Drill Size Info'!$AA$15) &amp; "." &amp; DL404)&lt;=--('Drill Size Info'!$AB$15))),
            --(INT('Drill Size Info'!$AA$15) &amp; "." &amp; DL404),
            --(INT('Drill Size Info'!$AB$15) &amp; "." &amp; DL404)
        )
    ),
    IF(DK404&lt;&gt;"",
        IF(INT('Drill Size Info'!$AA$15)=INT('Drill Size Info'!$AB$15),
            --(INT('Drill Size Info'!$AA$15) &amp; "." &amp; LEFT(DK404,3)),
            IF(AND((--(INT('Drill Size Info'!$AA$15) &amp; "." &amp; LEFT(DK404,3))&gt;=--('Drill Size Info'!$AA$15)), (--(INT('Drill Size Info'!$AA$15) &amp; "." &amp; LEFT(DK404,3))&lt;=--('Drill Size Info'!$AB$15))),
                --(INT('Drill Size Info'!$AA$15) &amp; "." &amp; LEFT(DK404,3)),
                --(INT('Drill Size Info'!$AB$15) &amp; "." &amp; LEFT(DK404,3))
            )
        ),
        "OK"
    )
)</f>
        <v>OK</v>
      </c>
      <c r="U404" s="150" t="str">
        <f>IF(DM404&lt;&gt;"",
    IF(INT('Drill Size Info'!$AA$19)=INT('Drill Size Info'!$AB$15),
        --(INT('Drill Size Info'!$AA$15) &amp; "." &amp; DM404),
        IF(AND((--(INT('Drill Size Info'!$AA$15) &amp; "." &amp; DM404)&gt;=--('Drill Size Info'!$AA$15)), (--(INT('Drill Size Info'!$AA$15) &amp; "." &amp; DM404)&lt;=--('Drill Size Info'!$AB$15))),
            --(INT('Drill Size Info'!$AA$15) &amp; "." &amp; DM404),
            --(INT('Drill Size Info'!$AB$15) &amp; "." &amp; DM404)
        )
    ),
    IF(DK404&lt;&gt;"",
        IF(INT('Drill Size Info'!$AA$15)=INT('Drill Size Info'!$AB$15),
            --(INT('Drill Size Info'!$AA$15) &amp; "." &amp; RIGHT(DK404,3)),
            IF(AND((--(INT('Drill Size Info'!$AA$15) &amp; "." &amp; RIGHT(DK404,3))&gt;=--('Drill Size Info'!$AA$15)), (--(INT('Drill Size Info'!$AA$15) &amp; "." &amp; RIGHT(DK404,3))&lt;=--('Drill Size Info'!$AB$15))),
                --(INT('Drill Size Info'!$AA$15) &amp; "." &amp; RIGHT(DK404,3)),
                --(INT('Drill Size Info'!$AB$15) &amp; "." &amp; RIGHT(DK404,3))
            )
        ),
        "N/A"
    )
)</f>
        <v>N/A</v>
      </c>
      <c r="V404" s="161"/>
      <c r="W404" s="161"/>
      <c r="X404" s="161"/>
      <c r="Y404" s="161"/>
      <c r="Z404" s="161"/>
      <c r="AA404" s="162"/>
      <c r="AB404" s="162"/>
      <c r="AC404" s="162"/>
      <c r="AD404" s="162"/>
      <c r="AE404" s="162"/>
      <c r="AF404" s="162"/>
      <c r="AG404" s="162"/>
      <c r="AH404" s="162"/>
      <c r="AI404" s="162"/>
      <c r="AJ404" s="162"/>
      <c r="AK404" s="162"/>
      <c r="AL404" s="162"/>
      <c r="AM404" s="162"/>
      <c r="AN404" s="162"/>
      <c r="AO404" s="162"/>
      <c r="AP404" s="162"/>
      <c r="AQ404" s="162"/>
      <c r="AR404" s="162"/>
      <c r="AS404" s="162"/>
      <c r="AT404" s="162"/>
      <c r="AU404" s="162"/>
      <c r="AV404" s="162"/>
      <c r="AW404" s="162"/>
      <c r="AX404" s="162"/>
      <c r="AY404" s="162"/>
      <c r="AZ404" s="162"/>
      <c r="BA404" s="162"/>
      <c r="BB404" s="163"/>
      <c r="BC404" s="163"/>
      <c r="BD404" s="163"/>
      <c r="BE404" s="164"/>
      <c r="BF404" s="165"/>
      <c r="BG404" s="162"/>
      <c r="BH404" s="162"/>
      <c r="BI404" s="164"/>
      <c r="BJ404" s="38"/>
      <c r="BK404" s="38"/>
      <c r="BL404" s="38"/>
      <c r="BM404" s="38"/>
      <c r="BN404" s="38"/>
      <c r="BO404" s="38"/>
      <c r="BP404" s="117" t="str">
        <f t="shared" si="284"/>
        <v/>
      </c>
      <c r="BQ404" s="38"/>
      <c r="BR404" s="38"/>
      <c r="BS404" s="38"/>
      <c r="BT404" s="38"/>
      <c r="BV404" s="17">
        <f t="shared" si="278"/>
        <v>0</v>
      </c>
      <c r="BW404" s="17">
        <f t="shared" si="279"/>
        <v>0</v>
      </c>
      <c r="BX404" s="17">
        <f t="shared" si="280"/>
        <v>0</v>
      </c>
      <c r="BY404" s="17">
        <f t="shared" si="281"/>
        <v>0</v>
      </c>
      <c r="BZ404" s="17">
        <f t="shared" si="282"/>
        <v>0</v>
      </c>
      <c r="CA404" s="17">
        <f t="shared" si="283"/>
        <v>0</v>
      </c>
      <c r="CB404" s="17">
        <f t="shared" si="285"/>
        <v>0</v>
      </c>
      <c r="CC404" s="17">
        <f t="shared" si="286"/>
        <v>0</v>
      </c>
      <c r="CD404" s="17">
        <f t="shared" si="287"/>
        <v>0</v>
      </c>
      <c r="CE404" s="17">
        <f t="shared" si="288"/>
        <v>0</v>
      </c>
      <c r="CF404" s="17">
        <f t="shared" si="289"/>
        <v>0</v>
      </c>
      <c r="CG404" s="17">
        <f t="shared" si="290"/>
        <v>0</v>
      </c>
      <c r="CH404" s="17">
        <f t="shared" si="291"/>
        <v>0</v>
      </c>
      <c r="CI404" s="17">
        <f t="shared" si="292"/>
        <v>0</v>
      </c>
      <c r="CJ404" s="17">
        <f t="shared" si="293"/>
        <v>0</v>
      </c>
      <c r="CK404" s="17">
        <f t="shared" si="294"/>
        <v>0</v>
      </c>
      <c r="CL404" s="17">
        <f t="shared" si="295"/>
        <v>0</v>
      </c>
      <c r="CM404" s="17">
        <f t="shared" si="296"/>
        <v>0</v>
      </c>
      <c r="CN404" s="17">
        <f t="shared" si="297"/>
        <v>0</v>
      </c>
      <c r="CO404" s="17">
        <f t="shared" si="298"/>
        <v>0</v>
      </c>
      <c r="CP404" s="17">
        <f t="shared" si="299"/>
        <v>0</v>
      </c>
      <c r="CQ404" s="17">
        <f t="shared" si="300"/>
        <v>0</v>
      </c>
      <c r="CR404" s="17">
        <f t="shared" si="301"/>
        <v>0</v>
      </c>
      <c r="CS404" s="17">
        <f t="shared" si="302"/>
        <v>0</v>
      </c>
      <c r="CT404" s="17">
        <f t="shared" si="303"/>
        <v>0</v>
      </c>
      <c r="CU404" s="17">
        <f t="shared" si="304"/>
        <v>0</v>
      </c>
      <c r="CV404" s="17">
        <f t="shared" si="305"/>
        <v>0</v>
      </c>
      <c r="CW404" s="17">
        <f t="shared" si="306"/>
        <v>0</v>
      </c>
      <c r="CX404" s="17">
        <f t="shared" si="307"/>
        <v>0</v>
      </c>
      <c r="CY404" s="17">
        <f t="shared" si="308"/>
        <v>0</v>
      </c>
      <c r="CZ404" s="17">
        <f t="shared" si="309"/>
        <v>0</v>
      </c>
      <c r="DA404" s="17">
        <f t="shared" si="310"/>
        <v>0</v>
      </c>
      <c r="DB404" s="17">
        <f t="shared" si="311"/>
        <v>0</v>
      </c>
      <c r="DC404" s="17">
        <f t="shared" si="312"/>
        <v>0</v>
      </c>
      <c r="DD404" s="17">
        <f t="shared" si="313"/>
        <v>0</v>
      </c>
      <c r="DE404" s="17">
        <f t="shared" si="314"/>
        <v>0</v>
      </c>
      <c r="DF404" s="17">
        <f t="shared" si="315"/>
        <v>0</v>
      </c>
      <c r="DG404" s="17">
        <f t="shared" si="316"/>
        <v>0</v>
      </c>
    </row>
    <row r="405" spans="2:111" ht="15" customHeight="1" x14ac:dyDescent="0.2">
      <c r="B405" s="156">
        <v>397</v>
      </c>
      <c r="C405" s="157" t="str">
        <f t="shared" si="317"/>
        <v/>
      </c>
      <c r="D405" s="158" t="str">
        <f t="shared" si="277"/>
        <v>OK</v>
      </c>
      <c r="E405" s="159" t="e">
        <f>VLOOKUP('DATA SHEET'!$B$9,'Drill Size Info'!$T$2:$U$8,2,FALSE)</f>
        <v>#N/A</v>
      </c>
      <c r="F405" s="159" t="str">
        <f t="shared" si="318"/>
        <v/>
      </c>
      <c r="G405" s="91">
        <f t="shared" si="319"/>
        <v>0</v>
      </c>
      <c r="H405" s="160" t="s">
        <v>175</v>
      </c>
      <c r="I405" s="160" t="s">
        <v>175</v>
      </c>
      <c r="J405" s="160" t="str">
        <f>IF('DATA SHEET'!$B$10="NC-50","N/A","OK")</f>
        <v>OK</v>
      </c>
      <c r="K405" s="160" t="str">
        <f>IF('DATA SHEET'!$B$10="NC-50","N/A","OK")</f>
        <v>OK</v>
      </c>
      <c r="L405" s="160" t="str">
        <f t="shared" si="320"/>
        <v>OK</v>
      </c>
      <c r="M405" s="160" t="str">
        <f t="shared" si="321"/>
        <v>OK</v>
      </c>
      <c r="N405" s="160"/>
      <c r="O405" s="160"/>
      <c r="P405" s="160"/>
      <c r="Q405" s="160"/>
      <c r="R405" s="92" t="str">
        <f>IF(DI405&lt;&gt;"",
    IF(INT('Drill Size Info'!$AA$19)=INT('Drill Size Info'!$AB$19),
        --(INT('Drill Size Info'!$AA$19) &amp; "." &amp; DI405),
        IF(AND((--(INT('Drill Size Info'!$AA$19) &amp; "." &amp; DI405)&gt;=--('Drill Size Info'!$AA$19)), (--(INT('Drill Size Info'!$AA$19) &amp; "." &amp; DI405)&lt;=--('Drill Size Info'!$AB$19))),
            --(INT('Drill Size Info'!$AA$19) &amp; "." &amp; DI405),
            --(INT('Drill Size Info'!$AB$19) &amp; "." &amp; DI405)
        )
    ),
    IF(DH405&lt;&gt;"",
        IF(INT('Drill Size Info'!$AA$19)=INT('Drill Size Info'!$AB$19),
            --(INT('Drill Size Info'!$AA$19) &amp; "." &amp; LEFT(DH405,3)),
            IF(AND((--(INT('Drill Size Info'!$AA$19) &amp; "." &amp; LEFT(DH405,3))&gt;=--('Drill Size Info'!$AA$19)), (--(INT('Drill Size Info'!$AA$19) &amp; "." &amp; LEFT(DH405,3))&lt;=--('Drill Size Info'!$AB$19))),
                --(INT('Drill Size Info'!$AA$19) &amp; "." &amp; LEFT(DH405,3)),
                --(INT('Drill Size Info'!$AB$19) &amp; "." &amp; LEFT(DH405,3))
            )
        ),
        "OK"
    )
)</f>
        <v>OK</v>
      </c>
      <c r="S405" s="150" t="str">
        <f>IF(DJ405&lt;&gt;"",
    IF(INT('Drill Size Info'!$AA$19)=INT('Drill Size Info'!$AB$19),
        --(INT('Drill Size Info'!$AA$19) &amp; "." &amp; DJ405),
        IF(AND((--(INT('Drill Size Info'!$AA$19) &amp; "." &amp; DJ405)&gt;=--('Drill Size Info'!$AA$19)), (--(INT('Drill Size Info'!$AA$19) &amp; "." &amp; DJ405)&lt;=--('Drill Size Info'!$AB$19))),
            --(INT('Drill Size Info'!$AA$19) &amp; "." &amp; DJ405),
            --(INT('Drill Size Info'!$AB$19) &amp; "." &amp; DJ405)
        )
    ),
    IF(DH405&lt;&gt;"",
        IF(INT('Drill Size Info'!$AA$19)=INT('Drill Size Info'!$AB$19),
            --(INT('Drill Size Info'!$AA$19) &amp; "." &amp; RIGHT(DH405,3)),
            IF(AND((--(INT('Drill Size Info'!$AA$19) &amp; "." &amp; RIGHT(DH405,3))&gt;=--('Drill Size Info'!$AA$19)), (--(INT('Drill Size Info'!$AA$19) &amp; "." &amp; RIGHT(DH405,3))&lt;=--('Drill Size Info'!$AB$19))),
                --(INT('Drill Size Info'!$AA$19) &amp; "." &amp; RIGHT(DH405,3)),
                --(INT('Drill Size Info'!$AB$19) &amp; "." &amp; RIGHT(DH405,3))
            )
        ),
        "N/A"
    )
)</f>
        <v>N/A</v>
      </c>
      <c r="T405" s="150" t="str">
        <f>IF(DL405&lt;&gt;"",
    IF(INT('Drill Size Info'!$AA$19)=INT('Drill Size Info'!$AB$15),
        --(INT('Drill Size Info'!$AA$15) &amp; "." &amp; DL405),
        IF(AND((--(INT('Drill Size Info'!$AA$15) &amp; "." &amp; DL405)&gt;=--('Drill Size Info'!$AA$15)), (--(INT('Drill Size Info'!$AA$15) &amp; "." &amp; DL405)&lt;=--('Drill Size Info'!$AB$15))),
            --(INT('Drill Size Info'!$AA$15) &amp; "." &amp; DL405),
            --(INT('Drill Size Info'!$AB$15) &amp; "." &amp; DL405)
        )
    ),
    IF(DK405&lt;&gt;"",
        IF(INT('Drill Size Info'!$AA$15)=INT('Drill Size Info'!$AB$15),
            --(INT('Drill Size Info'!$AA$15) &amp; "." &amp; LEFT(DK405,3)),
            IF(AND((--(INT('Drill Size Info'!$AA$15) &amp; "." &amp; LEFT(DK405,3))&gt;=--('Drill Size Info'!$AA$15)), (--(INT('Drill Size Info'!$AA$15) &amp; "." &amp; LEFT(DK405,3))&lt;=--('Drill Size Info'!$AB$15))),
                --(INT('Drill Size Info'!$AA$15) &amp; "." &amp; LEFT(DK405,3)),
                --(INT('Drill Size Info'!$AB$15) &amp; "." &amp; LEFT(DK405,3))
            )
        ),
        "OK"
    )
)</f>
        <v>OK</v>
      </c>
      <c r="U405" s="150" t="str">
        <f>IF(DM405&lt;&gt;"",
    IF(INT('Drill Size Info'!$AA$19)=INT('Drill Size Info'!$AB$15),
        --(INT('Drill Size Info'!$AA$15) &amp; "." &amp; DM405),
        IF(AND((--(INT('Drill Size Info'!$AA$15) &amp; "." &amp; DM405)&gt;=--('Drill Size Info'!$AA$15)), (--(INT('Drill Size Info'!$AA$15) &amp; "." &amp; DM405)&lt;=--('Drill Size Info'!$AB$15))),
            --(INT('Drill Size Info'!$AA$15) &amp; "." &amp; DM405),
            --(INT('Drill Size Info'!$AB$15) &amp; "." &amp; DM405)
        )
    ),
    IF(DK405&lt;&gt;"",
        IF(INT('Drill Size Info'!$AA$15)=INT('Drill Size Info'!$AB$15),
            --(INT('Drill Size Info'!$AA$15) &amp; "." &amp; RIGHT(DK405,3)),
            IF(AND((--(INT('Drill Size Info'!$AA$15) &amp; "." &amp; RIGHT(DK405,3))&gt;=--('Drill Size Info'!$AA$15)), (--(INT('Drill Size Info'!$AA$15) &amp; "." &amp; RIGHT(DK405,3))&lt;=--('Drill Size Info'!$AB$15))),
                --(INT('Drill Size Info'!$AA$15) &amp; "." &amp; RIGHT(DK405,3)),
                --(INT('Drill Size Info'!$AB$15) &amp; "." &amp; RIGHT(DK405,3))
            )
        ),
        "N/A"
    )
)</f>
        <v>N/A</v>
      </c>
      <c r="V405" s="161"/>
      <c r="W405" s="161"/>
      <c r="X405" s="161"/>
      <c r="Y405" s="161"/>
      <c r="Z405" s="161"/>
      <c r="AA405" s="162"/>
      <c r="AB405" s="162"/>
      <c r="AC405" s="162"/>
      <c r="AD405" s="162"/>
      <c r="AE405" s="162"/>
      <c r="AF405" s="162"/>
      <c r="AG405" s="162"/>
      <c r="AH405" s="162"/>
      <c r="AI405" s="162"/>
      <c r="AJ405" s="162"/>
      <c r="AK405" s="162"/>
      <c r="AL405" s="162"/>
      <c r="AM405" s="162"/>
      <c r="AN405" s="162"/>
      <c r="AO405" s="162"/>
      <c r="AP405" s="162"/>
      <c r="AQ405" s="162"/>
      <c r="AR405" s="162"/>
      <c r="AS405" s="162"/>
      <c r="AT405" s="162"/>
      <c r="AU405" s="162"/>
      <c r="AV405" s="162"/>
      <c r="AW405" s="162"/>
      <c r="AX405" s="162"/>
      <c r="AY405" s="162"/>
      <c r="AZ405" s="162"/>
      <c r="BA405" s="162"/>
      <c r="BB405" s="163"/>
      <c r="BC405" s="163"/>
      <c r="BD405" s="163"/>
      <c r="BE405" s="164"/>
      <c r="BF405" s="165"/>
      <c r="BG405" s="162"/>
      <c r="BH405" s="162"/>
      <c r="BI405" s="164"/>
      <c r="BJ405" s="38"/>
      <c r="BK405" s="38"/>
      <c r="BL405" s="38"/>
      <c r="BM405" s="38"/>
      <c r="BN405" s="38"/>
      <c r="BO405" s="38"/>
      <c r="BP405" s="117" t="str">
        <f t="shared" si="284"/>
        <v/>
      </c>
      <c r="BQ405" s="38"/>
      <c r="BR405" s="38"/>
      <c r="BS405" s="38"/>
      <c r="BT405" s="38"/>
      <c r="BV405" s="17">
        <f t="shared" si="278"/>
        <v>0</v>
      </c>
      <c r="BW405" s="17">
        <f t="shared" si="279"/>
        <v>0</v>
      </c>
      <c r="BX405" s="17">
        <f t="shared" si="280"/>
        <v>0</v>
      </c>
      <c r="BY405" s="17">
        <f t="shared" si="281"/>
        <v>0</v>
      </c>
      <c r="BZ405" s="17">
        <f t="shared" si="282"/>
        <v>0</v>
      </c>
      <c r="CA405" s="17">
        <f t="shared" si="283"/>
        <v>0</v>
      </c>
      <c r="CB405" s="17">
        <f t="shared" si="285"/>
        <v>0</v>
      </c>
      <c r="CC405" s="17">
        <f t="shared" si="286"/>
        <v>0</v>
      </c>
      <c r="CD405" s="17">
        <f t="shared" si="287"/>
        <v>0</v>
      </c>
      <c r="CE405" s="17">
        <f t="shared" si="288"/>
        <v>0</v>
      </c>
      <c r="CF405" s="17">
        <f t="shared" si="289"/>
        <v>0</v>
      </c>
      <c r="CG405" s="17">
        <f t="shared" si="290"/>
        <v>0</v>
      </c>
      <c r="CH405" s="17">
        <f t="shared" si="291"/>
        <v>0</v>
      </c>
      <c r="CI405" s="17">
        <f t="shared" si="292"/>
        <v>0</v>
      </c>
      <c r="CJ405" s="17">
        <f t="shared" si="293"/>
        <v>0</v>
      </c>
      <c r="CK405" s="17">
        <f t="shared" si="294"/>
        <v>0</v>
      </c>
      <c r="CL405" s="17">
        <f t="shared" si="295"/>
        <v>0</v>
      </c>
      <c r="CM405" s="17">
        <f t="shared" si="296"/>
        <v>0</v>
      </c>
      <c r="CN405" s="17">
        <f t="shared" si="297"/>
        <v>0</v>
      </c>
      <c r="CO405" s="17">
        <f t="shared" si="298"/>
        <v>0</v>
      </c>
      <c r="CP405" s="17">
        <f t="shared" si="299"/>
        <v>0</v>
      </c>
      <c r="CQ405" s="17">
        <f t="shared" si="300"/>
        <v>0</v>
      </c>
      <c r="CR405" s="17">
        <f t="shared" si="301"/>
        <v>0</v>
      </c>
      <c r="CS405" s="17">
        <f t="shared" si="302"/>
        <v>0</v>
      </c>
      <c r="CT405" s="17">
        <f t="shared" si="303"/>
        <v>0</v>
      </c>
      <c r="CU405" s="17">
        <f t="shared" si="304"/>
        <v>0</v>
      </c>
      <c r="CV405" s="17">
        <f t="shared" si="305"/>
        <v>0</v>
      </c>
      <c r="CW405" s="17">
        <f t="shared" si="306"/>
        <v>0</v>
      </c>
      <c r="CX405" s="17">
        <f t="shared" si="307"/>
        <v>0</v>
      </c>
      <c r="CY405" s="17">
        <f t="shared" si="308"/>
        <v>0</v>
      </c>
      <c r="CZ405" s="17">
        <f t="shared" si="309"/>
        <v>0</v>
      </c>
      <c r="DA405" s="17">
        <f t="shared" si="310"/>
        <v>0</v>
      </c>
      <c r="DB405" s="17">
        <f t="shared" si="311"/>
        <v>0</v>
      </c>
      <c r="DC405" s="17">
        <f t="shared" si="312"/>
        <v>0</v>
      </c>
      <c r="DD405" s="17">
        <f t="shared" si="313"/>
        <v>0</v>
      </c>
      <c r="DE405" s="17">
        <f t="shared" si="314"/>
        <v>0</v>
      </c>
      <c r="DF405" s="17">
        <f t="shared" si="315"/>
        <v>0</v>
      </c>
      <c r="DG405" s="17">
        <f t="shared" si="316"/>
        <v>0</v>
      </c>
    </row>
    <row r="406" spans="2:111" ht="15" customHeight="1" x14ac:dyDescent="0.2">
      <c r="B406" s="156">
        <v>398</v>
      </c>
      <c r="C406" s="157" t="str">
        <f t="shared" si="317"/>
        <v/>
      </c>
      <c r="D406" s="158" t="str">
        <f t="shared" si="277"/>
        <v>OK</v>
      </c>
      <c r="E406" s="159" t="e">
        <f>VLOOKUP('DATA SHEET'!$B$9,'Drill Size Info'!$T$2:$U$8,2,FALSE)</f>
        <v>#N/A</v>
      </c>
      <c r="F406" s="159" t="str">
        <f t="shared" si="318"/>
        <v/>
      </c>
      <c r="G406" s="91">
        <f t="shared" si="319"/>
        <v>0</v>
      </c>
      <c r="H406" s="160" t="s">
        <v>175</v>
      </c>
      <c r="I406" s="160" t="s">
        <v>175</v>
      </c>
      <c r="J406" s="160" t="str">
        <f>IF('DATA SHEET'!$B$10="NC-50","N/A","OK")</f>
        <v>OK</v>
      </c>
      <c r="K406" s="160" t="str">
        <f>IF('DATA SHEET'!$B$10="NC-50","N/A","OK")</f>
        <v>OK</v>
      </c>
      <c r="L406" s="160" t="str">
        <f t="shared" si="320"/>
        <v>OK</v>
      </c>
      <c r="M406" s="160" t="str">
        <f t="shared" si="321"/>
        <v>OK</v>
      </c>
      <c r="N406" s="160"/>
      <c r="O406" s="160"/>
      <c r="P406" s="160"/>
      <c r="Q406" s="160"/>
      <c r="R406" s="92" t="str">
        <f>IF(DI406&lt;&gt;"",
    IF(INT('Drill Size Info'!$AA$19)=INT('Drill Size Info'!$AB$19),
        --(INT('Drill Size Info'!$AA$19) &amp; "." &amp; DI406),
        IF(AND((--(INT('Drill Size Info'!$AA$19) &amp; "." &amp; DI406)&gt;=--('Drill Size Info'!$AA$19)), (--(INT('Drill Size Info'!$AA$19) &amp; "." &amp; DI406)&lt;=--('Drill Size Info'!$AB$19))),
            --(INT('Drill Size Info'!$AA$19) &amp; "." &amp; DI406),
            --(INT('Drill Size Info'!$AB$19) &amp; "." &amp; DI406)
        )
    ),
    IF(DH406&lt;&gt;"",
        IF(INT('Drill Size Info'!$AA$19)=INT('Drill Size Info'!$AB$19),
            --(INT('Drill Size Info'!$AA$19) &amp; "." &amp; LEFT(DH406,3)),
            IF(AND((--(INT('Drill Size Info'!$AA$19) &amp; "." &amp; LEFT(DH406,3))&gt;=--('Drill Size Info'!$AA$19)), (--(INT('Drill Size Info'!$AA$19) &amp; "." &amp; LEFT(DH406,3))&lt;=--('Drill Size Info'!$AB$19))),
                --(INT('Drill Size Info'!$AA$19) &amp; "." &amp; LEFT(DH406,3)),
                --(INT('Drill Size Info'!$AB$19) &amp; "." &amp; LEFT(DH406,3))
            )
        ),
        "OK"
    )
)</f>
        <v>OK</v>
      </c>
      <c r="S406" s="150" t="str">
        <f>IF(DJ406&lt;&gt;"",
    IF(INT('Drill Size Info'!$AA$19)=INT('Drill Size Info'!$AB$19),
        --(INT('Drill Size Info'!$AA$19) &amp; "." &amp; DJ406),
        IF(AND((--(INT('Drill Size Info'!$AA$19) &amp; "." &amp; DJ406)&gt;=--('Drill Size Info'!$AA$19)), (--(INT('Drill Size Info'!$AA$19) &amp; "." &amp; DJ406)&lt;=--('Drill Size Info'!$AB$19))),
            --(INT('Drill Size Info'!$AA$19) &amp; "." &amp; DJ406),
            --(INT('Drill Size Info'!$AB$19) &amp; "." &amp; DJ406)
        )
    ),
    IF(DH406&lt;&gt;"",
        IF(INT('Drill Size Info'!$AA$19)=INT('Drill Size Info'!$AB$19),
            --(INT('Drill Size Info'!$AA$19) &amp; "." &amp; RIGHT(DH406,3)),
            IF(AND((--(INT('Drill Size Info'!$AA$19) &amp; "." &amp; RIGHT(DH406,3))&gt;=--('Drill Size Info'!$AA$19)), (--(INT('Drill Size Info'!$AA$19) &amp; "." &amp; RIGHT(DH406,3))&lt;=--('Drill Size Info'!$AB$19))),
                --(INT('Drill Size Info'!$AA$19) &amp; "." &amp; RIGHT(DH406,3)),
                --(INT('Drill Size Info'!$AB$19) &amp; "." &amp; RIGHT(DH406,3))
            )
        ),
        "N/A"
    )
)</f>
        <v>N/A</v>
      </c>
      <c r="T406" s="150" t="str">
        <f>IF(DL406&lt;&gt;"",
    IF(INT('Drill Size Info'!$AA$19)=INT('Drill Size Info'!$AB$15),
        --(INT('Drill Size Info'!$AA$15) &amp; "." &amp; DL406),
        IF(AND((--(INT('Drill Size Info'!$AA$15) &amp; "." &amp; DL406)&gt;=--('Drill Size Info'!$AA$15)), (--(INT('Drill Size Info'!$AA$15) &amp; "." &amp; DL406)&lt;=--('Drill Size Info'!$AB$15))),
            --(INT('Drill Size Info'!$AA$15) &amp; "." &amp; DL406),
            --(INT('Drill Size Info'!$AB$15) &amp; "." &amp; DL406)
        )
    ),
    IF(DK406&lt;&gt;"",
        IF(INT('Drill Size Info'!$AA$15)=INT('Drill Size Info'!$AB$15),
            --(INT('Drill Size Info'!$AA$15) &amp; "." &amp; LEFT(DK406,3)),
            IF(AND((--(INT('Drill Size Info'!$AA$15) &amp; "." &amp; LEFT(DK406,3))&gt;=--('Drill Size Info'!$AA$15)), (--(INT('Drill Size Info'!$AA$15) &amp; "." &amp; LEFT(DK406,3))&lt;=--('Drill Size Info'!$AB$15))),
                --(INT('Drill Size Info'!$AA$15) &amp; "." &amp; LEFT(DK406,3)),
                --(INT('Drill Size Info'!$AB$15) &amp; "." &amp; LEFT(DK406,3))
            )
        ),
        "OK"
    )
)</f>
        <v>OK</v>
      </c>
      <c r="U406" s="150" t="str">
        <f>IF(DM406&lt;&gt;"",
    IF(INT('Drill Size Info'!$AA$19)=INT('Drill Size Info'!$AB$15),
        --(INT('Drill Size Info'!$AA$15) &amp; "." &amp; DM406),
        IF(AND((--(INT('Drill Size Info'!$AA$15) &amp; "." &amp; DM406)&gt;=--('Drill Size Info'!$AA$15)), (--(INT('Drill Size Info'!$AA$15) &amp; "." &amp; DM406)&lt;=--('Drill Size Info'!$AB$15))),
            --(INT('Drill Size Info'!$AA$15) &amp; "." &amp; DM406),
            --(INT('Drill Size Info'!$AB$15) &amp; "." &amp; DM406)
        )
    ),
    IF(DK406&lt;&gt;"",
        IF(INT('Drill Size Info'!$AA$15)=INT('Drill Size Info'!$AB$15),
            --(INT('Drill Size Info'!$AA$15) &amp; "." &amp; RIGHT(DK406,3)),
            IF(AND((--(INT('Drill Size Info'!$AA$15) &amp; "." &amp; RIGHT(DK406,3))&gt;=--('Drill Size Info'!$AA$15)), (--(INT('Drill Size Info'!$AA$15) &amp; "." &amp; RIGHT(DK406,3))&lt;=--('Drill Size Info'!$AB$15))),
                --(INT('Drill Size Info'!$AA$15) &amp; "." &amp; RIGHT(DK406,3)),
                --(INT('Drill Size Info'!$AB$15) &amp; "." &amp; RIGHT(DK406,3))
            )
        ),
        "N/A"
    )
)</f>
        <v>N/A</v>
      </c>
      <c r="V406" s="161"/>
      <c r="W406" s="161"/>
      <c r="X406" s="161"/>
      <c r="Y406" s="161"/>
      <c r="Z406" s="161"/>
      <c r="AA406" s="162"/>
      <c r="AB406" s="162"/>
      <c r="AC406" s="162"/>
      <c r="AD406" s="162"/>
      <c r="AE406" s="162"/>
      <c r="AF406" s="162"/>
      <c r="AG406" s="162"/>
      <c r="AH406" s="162"/>
      <c r="AI406" s="162"/>
      <c r="AJ406" s="162"/>
      <c r="AK406" s="162"/>
      <c r="AL406" s="162"/>
      <c r="AM406" s="162"/>
      <c r="AN406" s="162"/>
      <c r="AO406" s="162"/>
      <c r="AP406" s="162"/>
      <c r="AQ406" s="162"/>
      <c r="AR406" s="162"/>
      <c r="AS406" s="162"/>
      <c r="AT406" s="162"/>
      <c r="AU406" s="162"/>
      <c r="AV406" s="162"/>
      <c r="AW406" s="162"/>
      <c r="AX406" s="162"/>
      <c r="AY406" s="162"/>
      <c r="AZ406" s="162"/>
      <c r="BA406" s="162"/>
      <c r="BB406" s="163"/>
      <c r="BC406" s="163"/>
      <c r="BD406" s="163"/>
      <c r="BE406" s="164"/>
      <c r="BF406" s="165"/>
      <c r="BG406" s="162"/>
      <c r="BH406" s="162"/>
      <c r="BI406" s="164"/>
      <c r="BJ406" s="38"/>
      <c r="BK406" s="38"/>
      <c r="BL406" s="38"/>
      <c r="BM406" s="38"/>
      <c r="BN406" s="38"/>
      <c r="BO406" s="38"/>
      <c r="BP406" s="117" t="str">
        <f t="shared" si="284"/>
        <v/>
      </c>
      <c r="BQ406" s="38"/>
      <c r="BR406" s="38"/>
      <c r="BS406" s="38"/>
      <c r="BT406" s="38"/>
      <c r="BV406" s="17">
        <f t="shared" si="278"/>
        <v>0</v>
      </c>
      <c r="BW406" s="17">
        <f t="shared" si="279"/>
        <v>0</v>
      </c>
      <c r="BX406" s="17">
        <f t="shared" si="280"/>
        <v>0</v>
      </c>
      <c r="BY406" s="17">
        <f t="shared" si="281"/>
        <v>0</v>
      </c>
      <c r="BZ406" s="17">
        <f t="shared" si="282"/>
        <v>0</v>
      </c>
      <c r="CA406" s="17">
        <f t="shared" si="283"/>
        <v>0</v>
      </c>
      <c r="CB406" s="17">
        <f t="shared" si="285"/>
        <v>0</v>
      </c>
      <c r="CC406" s="17">
        <f t="shared" si="286"/>
        <v>0</v>
      </c>
      <c r="CD406" s="17">
        <f t="shared" si="287"/>
        <v>0</v>
      </c>
      <c r="CE406" s="17">
        <f t="shared" si="288"/>
        <v>0</v>
      </c>
      <c r="CF406" s="17">
        <f t="shared" si="289"/>
        <v>0</v>
      </c>
      <c r="CG406" s="17">
        <f t="shared" si="290"/>
        <v>0</v>
      </c>
      <c r="CH406" s="17">
        <f t="shared" si="291"/>
        <v>0</v>
      </c>
      <c r="CI406" s="17">
        <f t="shared" si="292"/>
        <v>0</v>
      </c>
      <c r="CJ406" s="17">
        <f t="shared" si="293"/>
        <v>0</v>
      </c>
      <c r="CK406" s="17">
        <f t="shared" si="294"/>
        <v>0</v>
      </c>
      <c r="CL406" s="17">
        <f t="shared" si="295"/>
        <v>0</v>
      </c>
      <c r="CM406" s="17">
        <f t="shared" si="296"/>
        <v>0</v>
      </c>
      <c r="CN406" s="17">
        <f t="shared" si="297"/>
        <v>0</v>
      </c>
      <c r="CO406" s="17">
        <f t="shared" si="298"/>
        <v>0</v>
      </c>
      <c r="CP406" s="17">
        <f t="shared" si="299"/>
        <v>0</v>
      </c>
      <c r="CQ406" s="17">
        <f t="shared" si="300"/>
        <v>0</v>
      </c>
      <c r="CR406" s="17">
        <f t="shared" si="301"/>
        <v>0</v>
      </c>
      <c r="CS406" s="17">
        <f t="shared" si="302"/>
        <v>0</v>
      </c>
      <c r="CT406" s="17">
        <f t="shared" si="303"/>
        <v>0</v>
      </c>
      <c r="CU406" s="17">
        <f t="shared" si="304"/>
        <v>0</v>
      </c>
      <c r="CV406" s="17">
        <f t="shared" si="305"/>
        <v>0</v>
      </c>
      <c r="CW406" s="17">
        <f t="shared" si="306"/>
        <v>0</v>
      </c>
      <c r="CX406" s="17">
        <f t="shared" si="307"/>
        <v>0</v>
      </c>
      <c r="CY406" s="17">
        <f t="shared" si="308"/>
        <v>0</v>
      </c>
      <c r="CZ406" s="17">
        <f t="shared" si="309"/>
        <v>0</v>
      </c>
      <c r="DA406" s="17">
        <f t="shared" si="310"/>
        <v>0</v>
      </c>
      <c r="DB406" s="17">
        <f t="shared" si="311"/>
        <v>0</v>
      </c>
      <c r="DC406" s="17">
        <f t="shared" si="312"/>
        <v>0</v>
      </c>
      <c r="DD406" s="17">
        <f t="shared" si="313"/>
        <v>0</v>
      </c>
      <c r="DE406" s="17">
        <f t="shared" si="314"/>
        <v>0</v>
      </c>
      <c r="DF406" s="17">
        <f t="shared" si="315"/>
        <v>0</v>
      </c>
      <c r="DG406" s="17">
        <f t="shared" si="316"/>
        <v>0</v>
      </c>
    </row>
    <row r="407" spans="2:111" ht="15" customHeight="1" x14ac:dyDescent="0.2">
      <c r="B407" s="156">
        <v>399</v>
      </c>
      <c r="C407" s="157" t="str">
        <f t="shared" si="317"/>
        <v/>
      </c>
      <c r="D407" s="158" t="str">
        <f t="shared" si="277"/>
        <v>OK</v>
      </c>
      <c r="E407" s="159" t="e">
        <f>VLOOKUP('DATA SHEET'!$B$9,'Drill Size Info'!$T$2:$U$8,2,FALSE)</f>
        <v>#N/A</v>
      </c>
      <c r="F407" s="159" t="str">
        <f t="shared" si="318"/>
        <v/>
      </c>
      <c r="G407" s="91">
        <f t="shared" si="319"/>
        <v>0</v>
      </c>
      <c r="H407" s="160" t="s">
        <v>175</v>
      </c>
      <c r="I407" s="160" t="s">
        <v>175</v>
      </c>
      <c r="J407" s="160" t="str">
        <f>IF('DATA SHEET'!$B$10="NC-50","N/A","OK")</f>
        <v>OK</v>
      </c>
      <c r="K407" s="160" t="str">
        <f>IF('DATA SHEET'!$B$10="NC-50","N/A","OK")</f>
        <v>OK</v>
      </c>
      <c r="L407" s="160" t="str">
        <f t="shared" si="320"/>
        <v>OK</v>
      </c>
      <c r="M407" s="160" t="str">
        <f t="shared" si="321"/>
        <v>OK</v>
      </c>
      <c r="N407" s="160"/>
      <c r="O407" s="160"/>
      <c r="P407" s="160"/>
      <c r="Q407" s="160"/>
      <c r="R407" s="92" t="str">
        <f>IF(DI407&lt;&gt;"",
    IF(INT('Drill Size Info'!$AA$19)=INT('Drill Size Info'!$AB$19),
        --(INT('Drill Size Info'!$AA$19) &amp; "." &amp; DI407),
        IF(AND((--(INT('Drill Size Info'!$AA$19) &amp; "." &amp; DI407)&gt;=--('Drill Size Info'!$AA$19)), (--(INT('Drill Size Info'!$AA$19) &amp; "." &amp; DI407)&lt;=--('Drill Size Info'!$AB$19))),
            --(INT('Drill Size Info'!$AA$19) &amp; "." &amp; DI407),
            --(INT('Drill Size Info'!$AB$19) &amp; "." &amp; DI407)
        )
    ),
    IF(DH407&lt;&gt;"",
        IF(INT('Drill Size Info'!$AA$19)=INT('Drill Size Info'!$AB$19),
            --(INT('Drill Size Info'!$AA$19) &amp; "." &amp; LEFT(DH407,3)),
            IF(AND((--(INT('Drill Size Info'!$AA$19) &amp; "." &amp; LEFT(DH407,3))&gt;=--('Drill Size Info'!$AA$19)), (--(INT('Drill Size Info'!$AA$19) &amp; "." &amp; LEFT(DH407,3))&lt;=--('Drill Size Info'!$AB$19))),
                --(INT('Drill Size Info'!$AA$19) &amp; "." &amp; LEFT(DH407,3)),
                --(INT('Drill Size Info'!$AB$19) &amp; "." &amp; LEFT(DH407,3))
            )
        ),
        "OK"
    )
)</f>
        <v>OK</v>
      </c>
      <c r="S407" s="150" t="str">
        <f>IF(DJ407&lt;&gt;"",
    IF(INT('Drill Size Info'!$AA$19)=INT('Drill Size Info'!$AB$19),
        --(INT('Drill Size Info'!$AA$19) &amp; "." &amp; DJ407),
        IF(AND((--(INT('Drill Size Info'!$AA$19) &amp; "." &amp; DJ407)&gt;=--('Drill Size Info'!$AA$19)), (--(INT('Drill Size Info'!$AA$19) &amp; "." &amp; DJ407)&lt;=--('Drill Size Info'!$AB$19))),
            --(INT('Drill Size Info'!$AA$19) &amp; "." &amp; DJ407),
            --(INT('Drill Size Info'!$AB$19) &amp; "." &amp; DJ407)
        )
    ),
    IF(DH407&lt;&gt;"",
        IF(INT('Drill Size Info'!$AA$19)=INT('Drill Size Info'!$AB$19),
            --(INT('Drill Size Info'!$AA$19) &amp; "." &amp; RIGHT(DH407,3)),
            IF(AND((--(INT('Drill Size Info'!$AA$19) &amp; "." &amp; RIGHT(DH407,3))&gt;=--('Drill Size Info'!$AA$19)), (--(INT('Drill Size Info'!$AA$19) &amp; "." &amp; RIGHT(DH407,3))&lt;=--('Drill Size Info'!$AB$19))),
                --(INT('Drill Size Info'!$AA$19) &amp; "." &amp; RIGHT(DH407,3)),
                --(INT('Drill Size Info'!$AB$19) &amp; "." &amp; RIGHT(DH407,3))
            )
        ),
        "N/A"
    )
)</f>
        <v>N/A</v>
      </c>
      <c r="T407" s="150" t="str">
        <f>IF(DL407&lt;&gt;"",
    IF(INT('Drill Size Info'!$AA$19)=INT('Drill Size Info'!$AB$15),
        --(INT('Drill Size Info'!$AA$15) &amp; "." &amp; DL407),
        IF(AND((--(INT('Drill Size Info'!$AA$15) &amp; "." &amp; DL407)&gt;=--('Drill Size Info'!$AA$15)), (--(INT('Drill Size Info'!$AA$15) &amp; "." &amp; DL407)&lt;=--('Drill Size Info'!$AB$15))),
            --(INT('Drill Size Info'!$AA$15) &amp; "." &amp; DL407),
            --(INT('Drill Size Info'!$AB$15) &amp; "." &amp; DL407)
        )
    ),
    IF(DK407&lt;&gt;"",
        IF(INT('Drill Size Info'!$AA$15)=INT('Drill Size Info'!$AB$15),
            --(INT('Drill Size Info'!$AA$15) &amp; "." &amp; LEFT(DK407,3)),
            IF(AND((--(INT('Drill Size Info'!$AA$15) &amp; "." &amp; LEFT(DK407,3))&gt;=--('Drill Size Info'!$AA$15)), (--(INT('Drill Size Info'!$AA$15) &amp; "." &amp; LEFT(DK407,3))&lt;=--('Drill Size Info'!$AB$15))),
                --(INT('Drill Size Info'!$AA$15) &amp; "." &amp; LEFT(DK407,3)),
                --(INT('Drill Size Info'!$AB$15) &amp; "." &amp; LEFT(DK407,3))
            )
        ),
        "OK"
    )
)</f>
        <v>OK</v>
      </c>
      <c r="U407" s="150" t="str">
        <f>IF(DM407&lt;&gt;"",
    IF(INT('Drill Size Info'!$AA$19)=INT('Drill Size Info'!$AB$15),
        --(INT('Drill Size Info'!$AA$15) &amp; "." &amp; DM407),
        IF(AND((--(INT('Drill Size Info'!$AA$15) &amp; "." &amp; DM407)&gt;=--('Drill Size Info'!$AA$15)), (--(INT('Drill Size Info'!$AA$15) &amp; "." &amp; DM407)&lt;=--('Drill Size Info'!$AB$15))),
            --(INT('Drill Size Info'!$AA$15) &amp; "." &amp; DM407),
            --(INT('Drill Size Info'!$AB$15) &amp; "." &amp; DM407)
        )
    ),
    IF(DK407&lt;&gt;"",
        IF(INT('Drill Size Info'!$AA$15)=INT('Drill Size Info'!$AB$15),
            --(INT('Drill Size Info'!$AA$15) &amp; "." &amp; RIGHT(DK407,3)),
            IF(AND((--(INT('Drill Size Info'!$AA$15) &amp; "." &amp; RIGHT(DK407,3))&gt;=--('Drill Size Info'!$AA$15)), (--(INT('Drill Size Info'!$AA$15) &amp; "." &amp; RIGHT(DK407,3))&lt;=--('Drill Size Info'!$AB$15))),
                --(INT('Drill Size Info'!$AA$15) &amp; "." &amp; RIGHT(DK407,3)),
                --(INT('Drill Size Info'!$AB$15) &amp; "." &amp; RIGHT(DK407,3))
            )
        ),
        "N/A"
    )
)</f>
        <v>N/A</v>
      </c>
      <c r="V407" s="161"/>
      <c r="W407" s="161"/>
      <c r="X407" s="161"/>
      <c r="Y407" s="161"/>
      <c r="Z407" s="161"/>
      <c r="AA407" s="162"/>
      <c r="AB407" s="162"/>
      <c r="AC407" s="162"/>
      <c r="AD407" s="162"/>
      <c r="AE407" s="162"/>
      <c r="AF407" s="162"/>
      <c r="AG407" s="162"/>
      <c r="AH407" s="162"/>
      <c r="AI407" s="162"/>
      <c r="AJ407" s="162"/>
      <c r="AK407" s="162"/>
      <c r="AL407" s="162"/>
      <c r="AM407" s="162"/>
      <c r="AN407" s="162"/>
      <c r="AO407" s="162"/>
      <c r="AP407" s="162"/>
      <c r="AQ407" s="162"/>
      <c r="AR407" s="162"/>
      <c r="AS407" s="162"/>
      <c r="AT407" s="162"/>
      <c r="AU407" s="162"/>
      <c r="AV407" s="162"/>
      <c r="AW407" s="162"/>
      <c r="AX407" s="162"/>
      <c r="AY407" s="162"/>
      <c r="AZ407" s="162"/>
      <c r="BA407" s="162"/>
      <c r="BB407" s="163"/>
      <c r="BC407" s="163"/>
      <c r="BD407" s="163"/>
      <c r="BE407" s="164"/>
      <c r="BF407" s="165"/>
      <c r="BG407" s="162"/>
      <c r="BH407" s="162"/>
      <c r="BI407" s="164"/>
      <c r="BJ407" s="38"/>
      <c r="BK407" s="38"/>
      <c r="BL407" s="38"/>
      <c r="BM407" s="38"/>
      <c r="BN407" s="38"/>
      <c r="BO407" s="38"/>
      <c r="BP407" s="117" t="str">
        <f t="shared" si="284"/>
        <v/>
      </c>
      <c r="BQ407" s="38"/>
      <c r="BR407" s="38"/>
      <c r="BS407" s="38"/>
      <c r="BT407" s="38"/>
      <c r="BV407" s="17">
        <f t="shared" si="278"/>
        <v>0</v>
      </c>
      <c r="BW407" s="17">
        <f t="shared" si="279"/>
        <v>0</v>
      </c>
      <c r="BX407" s="17">
        <f t="shared" si="280"/>
        <v>0</v>
      </c>
      <c r="BY407" s="17">
        <f t="shared" si="281"/>
        <v>0</v>
      </c>
      <c r="BZ407" s="17">
        <f t="shared" si="282"/>
        <v>0</v>
      </c>
      <c r="CA407" s="17">
        <f t="shared" si="283"/>
        <v>0</v>
      </c>
      <c r="CB407" s="17">
        <f t="shared" si="285"/>
        <v>0</v>
      </c>
      <c r="CC407" s="17">
        <f t="shared" si="286"/>
        <v>0</v>
      </c>
      <c r="CD407" s="17">
        <f t="shared" si="287"/>
        <v>0</v>
      </c>
      <c r="CE407" s="17">
        <f t="shared" si="288"/>
        <v>0</v>
      </c>
      <c r="CF407" s="17">
        <f t="shared" si="289"/>
        <v>0</v>
      </c>
      <c r="CG407" s="17">
        <f t="shared" si="290"/>
        <v>0</v>
      </c>
      <c r="CH407" s="17">
        <f t="shared" si="291"/>
        <v>0</v>
      </c>
      <c r="CI407" s="17">
        <f t="shared" si="292"/>
        <v>0</v>
      </c>
      <c r="CJ407" s="17">
        <f t="shared" si="293"/>
        <v>0</v>
      </c>
      <c r="CK407" s="17">
        <f t="shared" si="294"/>
        <v>0</v>
      </c>
      <c r="CL407" s="17">
        <f t="shared" si="295"/>
        <v>0</v>
      </c>
      <c r="CM407" s="17">
        <f t="shared" si="296"/>
        <v>0</v>
      </c>
      <c r="CN407" s="17">
        <f t="shared" si="297"/>
        <v>0</v>
      </c>
      <c r="CO407" s="17">
        <f t="shared" si="298"/>
        <v>0</v>
      </c>
      <c r="CP407" s="17">
        <f t="shared" si="299"/>
        <v>0</v>
      </c>
      <c r="CQ407" s="17">
        <f t="shared" si="300"/>
        <v>0</v>
      </c>
      <c r="CR407" s="17">
        <f t="shared" si="301"/>
        <v>0</v>
      </c>
      <c r="CS407" s="17">
        <f t="shared" si="302"/>
        <v>0</v>
      </c>
      <c r="CT407" s="17">
        <f t="shared" si="303"/>
        <v>0</v>
      </c>
      <c r="CU407" s="17">
        <f t="shared" si="304"/>
        <v>0</v>
      </c>
      <c r="CV407" s="17">
        <f t="shared" si="305"/>
        <v>0</v>
      </c>
      <c r="CW407" s="17">
        <f t="shared" si="306"/>
        <v>0</v>
      </c>
      <c r="CX407" s="17">
        <f t="shared" si="307"/>
        <v>0</v>
      </c>
      <c r="CY407" s="17">
        <f t="shared" si="308"/>
        <v>0</v>
      </c>
      <c r="CZ407" s="17">
        <f t="shared" si="309"/>
        <v>0</v>
      </c>
      <c r="DA407" s="17">
        <f t="shared" si="310"/>
        <v>0</v>
      </c>
      <c r="DB407" s="17">
        <f t="shared" si="311"/>
        <v>0</v>
      </c>
      <c r="DC407" s="17">
        <f t="shared" si="312"/>
        <v>0</v>
      </c>
      <c r="DD407" s="17">
        <f t="shared" si="313"/>
        <v>0</v>
      </c>
      <c r="DE407" s="17">
        <f t="shared" si="314"/>
        <v>0</v>
      </c>
      <c r="DF407" s="17">
        <f t="shared" si="315"/>
        <v>0</v>
      </c>
      <c r="DG407" s="17">
        <f t="shared" si="316"/>
        <v>0</v>
      </c>
    </row>
    <row r="408" spans="2:111" ht="15" customHeight="1" x14ac:dyDescent="0.2">
      <c r="B408" s="156">
        <v>400</v>
      </c>
      <c r="C408" s="157" t="str">
        <f t="shared" si="317"/>
        <v/>
      </c>
      <c r="D408" s="158" t="str">
        <f t="shared" si="277"/>
        <v>OK</v>
      </c>
      <c r="E408" s="159" t="e">
        <f>VLOOKUP('DATA SHEET'!$B$9,'Drill Size Info'!$T$2:$U$8,2,FALSE)</f>
        <v>#N/A</v>
      </c>
      <c r="F408" s="159" t="str">
        <f t="shared" si="318"/>
        <v/>
      </c>
      <c r="G408" s="91">
        <f t="shared" si="319"/>
        <v>0</v>
      </c>
      <c r="H408" s="160" t="s">
        <v>175</v>
      </c>
      <c r="I408" s="160" t="s">
        <v>175</v>
      </c>
      <c r="J408" s="160" t="str">
        <f>IF('DATA SHEET'!$B$10="NC-50","N/A","OK")</f>
        <v>OK</v>
      </c>
      <c r="K408" s="160" t="str">
        <f>IF('DATA SHEET'!$B$10="NC-50","N/A","OK")</f>
        <v>OK</v>
      </c>
      <c r="L408" s="160" t="str">
        <f t="shared" si="320"/>
        <v>OK</v>
      </c>
      <c r="M408" s="160" t="str">
        <f t="shared" si="321"/>
        <v>OK</v>
      </c>
      <c r="N408" s="160"/>
      <c r="O408" s="160"/>
      <c r="P408" s="160"/>
      <c r="Q408" s="160"/>
      <c r="R408" s="92" t="str">
        <f>IF(DI408&lt;&gt;"",
    IF(INT('Drill Size Info'!$AA$19)=INT('Drill Size Info'!$AB$19),
        --(INT('Drill Size Info'!$AA$19) &amp; "." &amp; DI408),
        IF(AND((--(INT('Drill Size Info'!$AA$19) &amp; "." &amp; DI408)&gt;=--('Drill Size Info'!$AA$19)), (--(INT('Drill Size Info'!$AA$19) &amp; "." &amp; DI408)&lt;=--('Drill Size Info'!$AB$19))),
            --(INT('Drill Size Info'!$AA$19) &amp; "." &amp; DI408),
            --(INT('Drill Size Info'!$AB$19) &amp; "." &amp; DI408)
        )
    ),
    IF(DH408&lt;&gt;"",
        IF(INT('Drill Size Info'!$AA$19)=INT('Drill Size Info'!$AB$19),
            --(INT('Drill Size Info'!$AA$19) &amp; "." &amp; LEFT(DH408,3)),
            IF(AND((--(INT('Drill Size Info'!$AA$19) &amp; "." &amp; LEFT(DH408,3))&gt;=--('Drill Size Info'!$AA$19)), (--(INT('Drill Size Info'!$AA$19) &amp; "." &amp; LEFT(DH408,3))&lt;=--('Drill Size Info'!$AB$19))),
                --(INT('Drill Size Info'!$AA$19) &amp; "." &amp; LEFT(DH408,3)),
                --(INT('Drill Size Info'!$AB$19) &amp; "." &amp; LEFT(DH408,3))
            )
        ),
        "OK"
    )
)</f>
        <v>OK</v>
      </c>
      <c r="S408" s="150" t="str">
        <f>IF(DJ408&lt;&gt;"",
    IF(INT('Drill Size Info'!$AA$19)=INT('Drill Size Info'!$AB$19),
        --(INT('Drill Size Info'!$AA$19) &amp; "." &amp; DJ408),
        IF(AND((--(INT('Drill Size Info'!$AA$19) &amp; "." &amp; DJ408)&gt;=--('Drill Size Info'!$AA$19)), (--(INT('Drill Size Info'!$AA$19) &amp; "." &amp; DJ408)&lt;=--('Drill Size Info'!$AB$19))),
            --(INT('Drill Size Info'!$AA$19) &amp; "." &amp; DJ408),
            --(INT('Drill Size Info'!$AB$19) &amp; "." &amp; DJ408)
        )
    ),
    IF(DH408&lt;&gt;"",
        IF(INT('Drill Size Info'!$AA$19)=INT('Drill Size Info'!$AB$19),
            --(INT('Drill Size Info'!$AA$19) &amp; "." &amp; RIGHT(DH408,3)),
            IF(AND((--(INT('Drill Size Info'!$AA$19) &amp; "." &amp; RIGHT(DH408,3))&gt;=--('Drill Size Info'!$AA$19)), (--(INT('Drill Size Info'!$AA$19) &amp; "." &amp; RIGHT(DH408,3))&lt;=--('Drill Size Info'!$AB$19))),
                --(INT('Drill Size Info'!$AA$19) &amp; "." &amp; RIGHT(DH408,3)),
                --(INT('Drill Size Info'!$AB$19) &amp; "." &amp; RIGHT(DH408,3))
            )
        ),
        "N/A"
    )
)</f>
        <v>N/A</v>
      </c>
      <c r="T408" s="150" t="str">
        <f>IF(DL408&lt;&gt;"",
    IF(INT('Drill Size Info'!$AA$19)=INT('Drill Size Info'!$AB$15),
        --(INT('Drill Size Info'!$AA$15) &amp; "." &amp; DL408),
        IF(AND((--(INT('Drill Size Info'!$AA$15) &amp; "." &amp; DL408)&gt;=--('Drill Size Info'!$AA$15)), (--(INT('Drill Size Info'!$AA$15) &amp; "." &amp; DL408)&lt;=--('Drill Size Info'!$AB$15))),
            --(INT('Drill Size Info'!$AA$15) &amp; "." &amp; DL408),
            --(INT('Drill Size Info'!$AB$15) &amp; "." &amp; DL408)
        )
    ),
    IF(DK408&lt;&gt;"",
        IF(INT('Drill Size Info'!$AA$15)=INT('Drill Size Info'!$AB$15),
            --(INT('Drill Size Info'!$AA$15) &amp; "." &amp; LEFT(DK408,3)),
            IF(AND((--(INT('Drill Size Info'!$AA$15) &amp; "." &amp; LEFT(DK408,3))&gt;=--('Drill Size Info'!$AA$15)), (--(INT('Drill Size Info'!$AA$15) &amp; "." &amp; LEFT(DK408,3))&lt;=--('Drill Size Info'!$AB$15))),
                --(INT('Drill Size Info'!$AA$15) &amp; "." &amp; LEFT(DK408,3)),
                --(INT('Drill Size Info'!$AB$15) &amp; "." &amp; LEFT(DK408,3))
            )
        ),
        "OK"
    )
)</f>
        <v>OK</v>
      </c>
      <c r="U408" s="150" t="str">
        <f>IF(DM408&lt;&gt;"",
    IF(INT('Drill Size Info'!$AA$19)=INT('Drill Size Info'!$AB$15),
        --(INT('Drill Size Info'!$AA$15) &amp; "." &amp; DM408),
        IF(AND((--(INT('Drill Size Info'!$AA$15) &amp; "." &amp; DM408)&gt;=--('Drill Size Info'!$AA$15)), (--(INT('Drill Size Info'!$AA$15) &amp; "." &amp; DM408)&lt;=--('Drill Size Info'!$AB$15))),
            --(INT('Drill Size Info'!$AA$15) &amp; "." &amp; DM408),
            --(INT('Drill Size Info'!$AB$15) &amp; "." &amp; DM408)
        )
    ),
    IF(DK408&lt;&gt;"",
        IF(INT('Drill Size Info'!$AA$15)=INT('Drill Size Info'!$AB$15),
            --(INT('Drill Size Info'!$AA$15) &amp; "." &amp; RIGHT(DK408,3)),
            IF(AND((--(INT('Drill Size Info'!$AA$15) &amp; "." &amp; RIGHT(DK408,3))&gt;=--('Drill Size Info'!$AA$15)), (--(INT('Drill Size Info'!$AA$15) &amp; "." &amp; RIGHT(DK408,3))&lt;=--('Drill Size Info'!$AB$15))),
                --(INT('Drill Size Info'!$AA$15) &amp; "." &amp; RIGHT(DK408,3)),
                --(INT('Drill Size Info'!$AB$15) &amp; "." &amp; RIGHT(DK408,3))
            )
        ),
        "N/A"
    )
)</f>
        <v>N/A</v>
      </c>
      <c r="V408" s="161"/>
      <c r="W408" s="161"/>
      <c r="X408" s="161"/>
      <c r="Y408" s="161"/>
      <c r="Z408" s="161"/>
      <c r="AA408" s="162"/>
      <c r="AB408" s="162"/>
      <c r="AC408" s="162"/>
      <c r="AD408" s="162"/>
      <c r="AE408" s="162"/>
      <c r="AF408" s="162"/>
      <c r="AG408" s="162"/>
      <c r="AH408" s="162"/>
      <c r="AI408" s="162"/>
      <c r="AJ408" s="162"/>
      <c r="AK408" s="162"/>
      <c r="AL408" s="162"/>
      <c r="AM408" s="162"/>
      <c r="AN408" s="162"/>
      <c r="AO408" s="162"/>
      <c r="AP408" s="162"/>
      <c r="AQ408" s="162"/>
      <c r="AR408" s="162"/>
      <c r="AS408" s="162"/>
      <c r="AT408" s="162"/>
      <c r="AU408" s="162"/>
      <c r="AV408" s="162"/>
      <c r="AW408" s="162"/>
      <c r="AX408" s="162"/>
      <c r="AY408" s="162"/>
      <c r="AZ408" s="162"/>
      <c r="BA408" s="162"/>
      <c r="BB408" s="163"/>
      <c r="BC408" s="163"/>
      <c r="BD408" s="163"/>
      <c r="BE408" s="164"/>
      <c r="BF408" s="165"/>
      <c r="BG408" s="162"/>
      <c r="BH408" s="162"/>
      <c r="BI408" s="164"/>
      <c r="BJ408" s="38"/>
      <c r="BK408" s="38"/>
      <c r="BL408" s="38"/>
      <c r="BM408" s="38"/>
      <c r="BN408" s="38"/>
      <c r="BO408" s="38"/>
      <c r="BP408" s="117" t="str">
        <f t="shared" si="284"/>
        <v/>
      </c>
      <c r="BQ408" s="38"/>
      <c r="BR408" s="38"/>
      <c r="BS408" s="38"/>
      <c r="BT408" s="38"/>
      <c r="BV408" s="17">
        <f t="shared" si="278"/>
        <v>0</v>
      </c>
      <c r="BW408" s="17">
        <f t="shared" si="279"/>
        <v>0</v>
      </c>
      <c r="BX408" s="17">
        <f t="shared" si="280"/>
        <v>0</v>
      </c>
      <c r="BY408" s="17">
        <f t="shared" si="281"/>
        <v>0</v>
      </c>
      <c r="BZ408" s="17">
        <f t="shared" si="282"/>
        <v>0</v>
      </c>
      <c r="CA408" s="17">
        <f t="shared" si="283"/>
        <v>0</v>
      </c>
      <c r="CB408" s="17">
        <f t="shared" si="285"/>
        <v>0</v>
      </c>
      <c r="CC408" s="17">
        <f t="shared" si="286"/>
        <v>0</v>
      </c>
      <c r="CD408" s="17">
        <f t="shared" si="287"/>
        <v>0</v>
      </c>
      <c r="CE408" s="17">
        <f t="shared" si="288"/>
        <v>0</v>
      </c>
      <c r="CF408" s="17">
        <f t="shared" si="289"/>
        <v>0</v>
      </c>
      <c r="CG408" s="17">
        <f t="shared" si="290"/>
        <v>0</v>
      </c>
      <c r="CH408" s="17">
        <f t="shared" si="291"/>
        <v>0</v>
      </c>
      <c r="CI408" s="17">
        <f t="shared" si="292"/>
        <v>0</v>
      </c>
      <c r="CJ408" s="17">
        <f t="shared" si="293"/>
        <v>0</v>
      </c>
      <c r="CK408" s="17">
        <f t="shared" si="294"/>
        <v>0</v>
      </c>
      <c r="CL408" s="17">
        <f t="shared" si="295"/>
        <v>0</v>
      </c>
      <c r="CM408" s="17">
        <f t="shared" si="296"/>
        <v>0</v>
      </c>
      <c r="CN408" s="17">
        <f t="shared" si="297"/>
        <v>0</v>
      </c>
      <c r="CO408" s="17">
        <f t="shared" si="298"/>
        <v>0</v>
      </c>
      <c r="CP408" s="17">
        <f t="shared" si="299"/>
        <v>0</v>
      </c>
      <c r="CQ408" s="17">
        <f t="shared" si="300"/>
        <v>0</v>
      </c>
      <c r="CR408" s="17">
        <f t="shared" si="301"/>
        <v>0</v>
      </c>
      <c r="CS408" s="17">
        <f t="shared" si="302"/>
        <v>0</v>
      </c>
      <c r="CT408" s="17">
        <f t="shared" si="303"/>
        <v>0</v>
      </c>
      <c r="CU408" s="17">
        <f t="shared" si="304"/>
        <v>0</v>
      </c>
      <c r="CV408" s="17">
        <f t="shared" si="305"/>
        <v>0</v>
      </c>
      <c r="CW408" s="17">
        <f t="shared" si="306"/>
        <v>0</v>
      </c>
      <c r="CX408" s="17">
        <f t="shared" si="307"/>
        <v>0</v>
      </c>
      <c r="CY408" s="17">
        <f t="shared" si="308"/>
        <v>0</v>
      </c>
      <c r="CZ408" s="17">
        <f t="shared" si="309"/>
        <v>0</v>
      </c>
      <c r="DA408" s="17">
        <f t="shared" si="310"/>
        <v>0</v>
      </c>
      <c r="DB408" s="17">
        <f t="shared" si="311"/>
        <v>0</v>
      </c>
      <c r="DC408" s="17">
        <f t="shared" si="312"/>
        <v>0</v>
      </c>
      <c r="DD408" s="17">
        <f t="shared" si="313"/>
        <v>0</v>
      </c>
      <c r="DE408" s="17">
        <f t="shared" si="314"/>
        <v>0</v>
      </c>
      <c r="DF408" s="17">
        <f t="shared" si="315"/>
        <v>0</v>
      </c>
      <c r="DG408" s="17">
        <f t="shared" si="316"/>
        <v>0</v>
      </c>
    </row>
    <row r="409" spans="2:111" ht="15" customHeight="1" x14ac:dyDescent="0.2">
      <c r="B409" s="156">
        <v>401</v>
      </c>
      <c r="C409" s="157" t="str">
        <f t="shared" si="317"/>
        <v/>
      </c>
      <c r="D409" s="158" t="str">
        <f t="shared" si="277"/>
        <v>OK</v>
      </c>
      <c r="E409" s="159" t="e">
        <f>VLOOKUP('DATA SHEET'!$B$9,'Drill Size Info'!$T$2:$U$8,2,FALSE)</f>
        <v>#N/A</v>
      </c>
      <c r="F409" s="159" t="str">
        <f t="shared" si="318"/>
        <v/>
      </c>
      <c r="G409" s="91">
        <f t="shared" si="319"/>
        <v>0</v>
      </c>
      <c r="H409" s="160" t="s">
        <v>175</v>
      </c>
      <c r="I409" s="160" t="s">
        <v>175</v>
      </c>
      <c r="J409" s="160" t="str">
        <f>IF('DATA SHEET'!$B$10="NC-50","N/A","OK")</f>
        <v>OK</v>
      </c>
      <c r="K409" s="160" t="str">
        <f>IF('DATA SHEET'!$B$10="NC-50","N/A","OK")</f>
        <v>OK</v>
      </c>
      <c r="L409" s="160" t="str">
        <f t="shared" si="320"/>
        <v>OK</v>
      </c>
      <c r="M409" s="160" t="str">
        <f t="shared" si="321"/>
        <v>OK</v>
      </c>
      <c r="N409" s="160"/>
      <c r="O409" s="160"/>
      <c r="P409" s="160"/>
      <c r="Q409" s="160"/>
      <c r="R409" s="92" t="str">
        <f>IF(DI409&lt;&gt;"",
    IF(INT('Drill Size Info'!$AA$19)=INT('Drill Size Info'!$AB$19),
        --(INT('Drill Size Info'!$AA$19) &amp; "." &amp; DI409),
        IF(AND((--(INT('Drill Size Info'!$AA$19) &amp; "." &amp; DI409)&gt;=--('Drill Size Info'!$AA$19)), (--(INT('Drill Size Info'!$AA$19) &amp; "." &amp; DI409)&lt;=--('Drill Size Info'!$AB$19))),
            --(INT('Drill Size Info'!$AA$19) &amp; "." &amp; DI409),
            --(INT('Drill Size Info'!$AB$19) &amp; "." &amp; DI409)
        )
    ),
    IF(DH409&lt;&gt;"",
        IF(INT('Drill Size Info'!$AA$19)=INT('Drill Size Info'!$AB$19),
            --(INT('Drill Size Info'!$AA$19) &amp; "." &amp; LEFT(DH409,3)),
            IF(AND((--(INT('Drill Size Info'!$AA$19) &amp; "." &amp; LEFT(DH409,3))&gt;=--('Drill Size Info'!$AA$19)), (--(INT('Drill Size Info'!$AA$19) &amp; "." &amp; LEFT(DH409,3))&lt;=--('Drill Size Info'!$AB$19))),
                --(INT('Drill Size Info'!$AA$19) &amp; "." &amp; LEFT(DH409,3)),
                --(INT('Drill Size Info'!$AB$19) &amp; "." &amp; LEFT(DH409,3))
            )
        ),
        "OK"
    )
)</f>
        <v>OK</v>
      </c>
      <c r="S409" s="150" t="str">
        <f>IF(DJ409&lt;&gt;"",
    IF(INT('Drill Size Info'!$AA$19)=INT('Drill Size Info'!$AB$19),
        --(INT('Drill Size Info'!$AA$19) &amp; "." &amp; DJ409),
        IF(AND((--(INT('Drill Size Info'!$AA$19) &amp; "." &amp; DJ409)&gt;=--('Drill Size Info'!$AA$19)), (--(INT('Drill Size Info'!$AA$19) &amp; "." &amp; DJ409)&lt;=--('Drill Size Info'!$AB$19))),
            --(INT('Drill Size Info'!$AA$19) &amp; "." &amp; DJ409),
            --(INT('Drill Size Info'!$AB$19) &amp; "." &amp; DJ409)
        )
    ),
    IF(DH409&lt;&gt;"",
        IF(INT('Drill Size Info'!$AA$19)=INT('Drill Size Info'!$AB$19),
            --(INT('Drill Size Info'!$AA$19) &amp; "." &amp; RIGHT(DH409,3)),
            IF(AND((--(INT('Drill Size Info'!$AA$19) &amp; "." &amp; RIGHT(DH409,3))&gt;=--('Drill Size Info'!$AA$19)), (--(INT('Drill Size Info'!$AA$19) &amp; "." &amp; RIGHT(DH409,3))&lt;=--('Drill Size Info'!$AB$19))),
                --(INT('Drill Size Info'!$AA$19) &amp; "." &amp; RIGHT(DH409,3)),
                --(INT('Drill Size Info'!$AB$19) &amp; "." &amp; RIGHT(DH409,3))
            )
        ),
        "N/A"
    )
)</f>
        <v>N/A</v>
      </c>
      <c r="T409" s="150" t="str">
        <f>IF(DL409&lt;&gt;"",
    IF(INT('Drill Size Info'!$AA$19)=INT('Drill Size Info'!$AB$15),
        --(INT('Drill Size Info'!$AA$15) &amp; "." &amp; DL409),
        IF(AND((--(INT('Drill Size Info'!$AA$15) &amp; "." &amp; DL409)&gt;=--('Drill Size Info'!$AA$15)), (--(INT('Drill Size Info'!$AA$15) &amp; "." &amp; DL409)&lt;=--('Drill Size Info'!$AB$15))),
            --(INT('Drill Size Info'!$AA$15) &amp; "." &amp; DL409),
            --(INT('Drill Size Info'!$AB$15) &amp; "." &amp; DL409)
        )
    ),
    IF(DK409&lt;&gt;"",
        IF(INT('Drill Size Info'!$AA$15)=INT('Drill Size Info'!$AB$15),
            --(INT('Drill Size Info'!$AA$15) &amp; "." &amp; LEFT(DK409,3)),
            IF(AND((--(INT('Drill Size Info'!$AA$15) &amp; "." &amp; LEFT(DK409,3))&gt;=--('Drill Size Info'!$AA$15)), (--(INT('Drill Size Info'!$AA$15) &amp; "." &amp; LEFT(DK409,3))&lt;=--('Drill Size Info'!$AB$15))),
                --(INT('Drill Size Info'!$AA$15) &amp; "." &amp; LEFT(DK409,3)),
                --(INT('Drill Size Info'!$AB$15) &amp; "." &amp; LEFT(DK409,3))
            )
        ),
        "OK"
    )
)</f>
        <v>OK</v>
      </c>
      <c r="U409" s="150" t="str">
        <f>IF(DM409&lt;&gt;"",
    IF(INT('Drill Size Info'!$AA$19)=INT('Drill Size Info'!$AB$15),
        --(INT('Drill Size Info'!$AA$15) &amp; "." &amp; DM409),
        IF(AND((--(INT('Drill Size Info'!$AA$15) &amp; "." &amp; DM409)&gt;=--('Drill Size Info'!$AA$15)), (--(INT('Drill Size Info'!$AA$15) &amp; "." &amp; DM409)&lt;=--('Drill Size Info'!$AB$15))),
            --(INT('Drill Size Info'!$AA$15) &amp; "." &amp; DM409),
            --(INT('Drill Size Info'!$AB$15) &amp; "." &amp; DM409)
        )
    ),
    IF(DK409&lt;&gt;"",
        IF(INT('Drill Size Info'!$AA$15)=INT('Drill Size Info'!$AB$15),
            --(INT('Drill Size Info'!$AA$15) &amp; "." &amp; RIGHT(DK409,3)),
            IF(AND((--(INT('Drill Size Info'!$AA$15) &amp; "." &amp; RIGHT(DK409,3))&gt;=--('Drill Size Info'!$AA$15)), (--(INT('Drill Size Info'!$AA$15) &amp; "." &amp; RIGHT(DK409,3))&lt;=--('Drill Size Info'!$AB$15))),
                --(INT('Drill Size Info'!$AA$15) &amp; "." &amp; RIGHT(DK409,3)),
                --(INT('Drill Size Info'!$AB$15) &amp; "." &amp; RIGHT(DK409,3))
            )
        ),
        "N/A"
    )
)</f>
        <v>N/A</v>
      </c>
      <c r="V409" s="161"/>
      <c r="W409" s="161"/>
      <c r="X409" s="161"/>
      <c r="Y409" s="161"/>
      <c r="Z409" s="161"/>
      <c r="AA409" s="162"/>
      <c r="AB409" s="162"/>
      <c r="AC409" s="162"/>
      <c r="AD409" s="162"/>
      <c r="AE409" s="162"/>
      <c r="AF409" s="162"/>
      <c r="AG409" s="162"/>
      <c r="AH409" s="162"/>
      <c r="AI409" s="162"/>
      <c r="AJ409" s="162"/>
      <c r="AK409" s="162"/>
      <c r="AL409" s="162"/>
      <c r="AM409" s="162"/>
      <c r="AN409" s="162"/>
      <c r="AO409" s="162"/>
      <c r="AP409" s="162"/>
      <c r="AQ409" s="162"/>
      <c r="AR409" s="162"/>
      <c r="AS409" s="162"/>
      <c r="AT409" s="162"/>
      <c r="AU409" s="162"/>
      <c r="AV409" s="162"/>
      <c r="AW409" s="162"/>
      <c r="AX409" s="162"/>
      <c r="AY409" s="162"/>
      <c r="AZ409" s="162"/>
      <c r="BA409" s="162"/>
      <c r="BB409" s="163"/>
      <c r="BC409" s="163"/>
      <c r="BD409" s="163"/>
      <c r="BE409" s="164"/>
      <c r="BF409" s="165"/>
      <c r="BG409" s="162"/>
      <c r="BH409" s="162"/>
      <c r="BI409" s="164"/>
      <c r="BJ409" s="38"/>
      <c r="BK409" s="38"/>
      <c r="BL409" s="38"/>
      <c r="BM409" s="38"/>
      <c r="BN409" s="38"/>
      <c r="BO409" s="38"/>
      <c r="BP409" s="117" t="str">
        <f t="shared" si="284"/>
        <v/>
      </c>
      <c r="BQ409" s="38"/>
      <c r="BR409" s="38"/>
      <c r="BS409" s="38"/>
      <c r="BT409" s="38"/>
      <c r="BV409" s="17">
        <f t="shared" si="278"/>
        <v>0</v>
      </c>
      <c r="BW409" s="17">
        <f t="shared" si="279"/>
        <v>0</v>
      </c>
      <c r="BX409" s="17">
        <f t="shared" si="280"/>
        <v>0</v>
      </c>
      <c r="BY409" s="17">
        <f t="shared" si="281"/>
        <v>0</v>
      </c>
      <c r="BZ409" s="17">
        <f t="shared" si="282"/>
        <v>0</v>
      </c>
      <c r="CA409" s="17">
        <f t="shared" si="283"/>
        <v>0</v>
      </c>
      <c r="CB409" s="17">
        <f t="shared" si="285"/>
        <v>0</v>
      </c>
      <c r="CC409" s="17">
        <f t="shared" si="286"/>
        <v>0</v>
      </c>
      <c r="CD409" s="17">
        <f t="shared" si="287"/>
        <v>0</v>
      </c>
      <c r="CE409" s="17">
        <f t="shared" si="288"/>
        <v>0</v>
      </c>
      <c r="CF409" s="17">
        <f t="shared" si="289"/>
        <v>0</v>
      </c>
      <c r="CG409" s="17">
        <f t="shared" si="290"/>
        <v>0</v>
      </c>
      <c r="CH409" s="17">
        <f t="shared" si="291"/>
        <v>0</v>
      </c>
      <c r="CI409" s="17">
        <f t="shared" si="292"/>
        <v>0</v>
      </c>
      <c r="CJ409" s="17">
        <f t="shared" si="293"/>
        <v>0</v>
      </c>
      <c r="CK409" s="17">
        <f t="shared" si="294"/>
        <v>0</v>
      </c>
      <c r="CL409" s="17">
        <f t="shared" si="295"/>
        <v>0</v>
      </c>
      <c r="CM409" s="17">
        <f t="shared" si="296"/>
        <v>0</v>
      </c>
      <c r="CN409" s="17">
        <f t="shared" si="297"/>
        <v>0</v>
      </c>
      <c r="CO409" s="17">
        <f t="shared" si="298"/>
        <v>0</v>
      </c>
      <c r="CP409" s="17">
        <f t="shared" si="299"/>
        <v>0</v>
      </c>
      <c r="CQ409" s="17">
        <f t="shared" si="300"/>
        <v>0</v>
      </c>
      <c r="CR409" s="17">
        <f t="shared" si="301"/>
        <v>0</v>
      </c>
      <c r="CS409" s="17">
        <f t="shared" si="302"/>
        <v>0</v>
      </c>
      <c r="CT409" s="17">
        <f t="shared" si="303"/>
        <v>0</v>
      </c>
      <c r="CU409" s="17">
        <f t="shared" si="304"/>
        <v>0</v>
      </c>
      <c r="CV409" s="17">
        <f t="shared" si="305"/>
        <v>0</v>
      </c>
      <c r="CW409" s="17">
        <f t="shared" si="306"/>
        <v>0</v>
      </c>
      <c r="CX409" s="17">
        <f t="shared" si="307"/>
        <v>0</v>
      </c>
      <c r="CY409" s="17">
        <f t="shared" si="308"/>
        <v>0</v>
      </c>
      <c r="CZ409" s="17">
        <f t="shared" si="309"/>
        <v>0</v>
      </c>
      <c r="DA409" s="17">
        <f t="shared" si="310"/>
        <v>0</v>
      </c>
      <c r="DB409" s="17">
        <f t="shared" si="311"/>
        <v>0</v>
      </c>
      <c r="DC409" s="17">
        <f t="shared" si="312"/>
        <v>0</v>
      </c>
      <c r="DD409" s="17">
        <f t="shared" si="313"/>
        <v>0</v>
      </c>
      <c r="DE409" s="17">
        <f t="shared" si="314"/>
        <v>0</v>
      </c>
      <c r="DF409" s="17">
        <f t="shared" si="315"/>
        <v>0</v>
      </c>
      <c r="DG409" s="17">
        <f t="shared" si="316"/>
        <v>0</v>
      </c>
    </row>
    <row r="410" spans="2:111" ht="15" customHeight="1" x14ac:dyDescent="0.2">
      <c r="B410" s="156">
        <v>402</v>
      </c>
      <c r="C410" s="157" t="str">
        <f t="shared" si="317"/>
        <v/>
      </c>
      <c r="D410" s="158" t="str">
        <f t="shared" si="277"/>
        <v>OK</v>
      </c>
      <c r="E410" s="159" t="e">
        <f>VLOOKUP('DATA SHEET'!$B$9,'Drill Size Info'!$T$2:$U$8,2,FALSE)</f>
        <v>#N/A</v>
      </c>
      <c r="F410" s="159" t="str">
        <f t="shared" si="318"/>
        <v/>
      </c>
      <c r="G410" s="91">
        <f t="shared" si="319"/>
        <v>0</v>
      </c>
      <c r="H410" s="160" t="s">
        <v>175</v>
      </c>
      <c r="I410" s="160" t="s">
        <v>175</v>
      </c>
      <c r="J410" s="160" t="str">
        <f>IF('DATA SHEET'!$B$10="NC-50","N/A","OK")</f>
        <v>OK</v>
      </c>
      <c r="K410" s="160" t="str">
        <f>IF('DATA SHEET'!$B$10="NC-50","N/A","OK")</f>
        <v>OK</v>
      </c>
      <c r="L410" s="160" t="str">
        <f t="shared" si="320"/>
        <v>OK</v>
      </c>
      <c r="M410" s="160" t="str">
        <f t="shared" si="321"/>
        <v>OK</v>
      </c>
      <c r="N410" s="160"/>
      <c r="O410" s="160"/>
      <c r="P410" s="160"/>
      <c r="Q410" s="160"/>
      <c r="R410" s="92" t="str">
        <f>IF(DI410&lt;&gt;"",
    IF(INT('Drill Size Info'!$AA$19)=INT('Drill Size Info'!$AB$19),
        --(INT('Drill Size Info'!$AA$19) &amp; "." &amp; DI410),
        IF(AND((--(INT('Drill Size Info'!$AA$19) &amp; "." &amp; DI410)&gt;=--('Drill Size Info'!$AA$19)), (--(INT('Drill Size Info'!$AA$19) &amp; "." &amp; DI410)&lt;=--('Drill Size Info'!$AB$19))),
            --(INT('Drill Size Info'!$AA$19) &amp; "." &amp; DI410),
            --(INT('Drill Size Info'!$AB$19) &amp; "." &amp; DI410)
        )
    ),
    IF(DH410&lt;&gt;"",
        IF(INT('Drill Size Info'!$AA$19)=INT('Drill Size Info'!$AB$19),
            --(INT('Drill Size Info'!$AA$19) &amp; "." &amp; LEFT(DH410,3)),
            IF(AND((--(INT('Drill Size Info'!$AA$19) &amp; "." &amp; LEFT(DH410,3))&gt;=--('Drill Size Info'!$AA$19)), (--(INT('Drill Size Info'!$AA$19) &amp; "." &amp; LEFT(DH410,3))&lt;=--('Drill Size Info'!$AB$19))),
                --(INT('Drill Size Info'!$AA$19) &amp; "." &amp; LEFT(DH410,3)),
                --(INT('Drill Size Info'!$AB$19) &amp; "." &amp; LEFT(DH410,3))
            )
        ),
        "OK"
    )
)</f>
        <v>OK</v>
      </c>
      <c r="S410" s="150" t="str">
        <f>IF(DJ410&lt;&gt;"",
    IF(INT('Drill Size Info'!$AA$19)=INT('Drill Size Info'!$AB$19),
        --(INT('Drill Size Info'!$AA$19) &amp; "." &amp; DJ410),
        IF(AND((--(INT('Drill Size Info'!$AA$19) &amp; "." &amp; DJ410)&gt;=--('Drill Size Info'!$AA$19)), (--(INT('Drill Size Info'!$AA$19) &amp; "." &amp; DJ410)&lt;=--('Drill Size Info'!$AB$19))),
            --(INT('Drill Size Info'!$AA$19) &amp; "." &amp; DJ410),
            --(INT('Drill Size Info'!$AB$19) &amp; "." &amp; DJ410)
        )
    ),
    IF(DH410&lt;&gt;"",
        IF(INT('Drill Size Info'!$AA$19)=INT('Drill Size Info'!$AB$19),
            --(INT('Drill Size Info'!$AA$19) &amp; "." &amp; RIGHT(DH410,3)),
            IF(AND((--(INT('Drill Size Info'!$AA$19) &amp; "." &amp; RIGHT(DH410,3))&gt;=--('Drill Size Info'!$AA$19)), (--(INT('Drill Size Info'!$AA$19) &amp; "." &amp; RIGHT(DH410,3))&lt;=--('Drill Size Info'!$AB$19))),
                --(INT('Drill Size Info'!$AA$19) &amp; "." &amp; RIGHT(DH410,3)),
                --(INT('Drill Size Info'!$AB$19) &amp; "." &amp; RIGHT(DH410,3))
            )
        ),
        "N/A"
    )
)</f>
        <v>N/A</v>
      </c>
      <c r="T410" s="150" t="str">
        <f>IF(DL410&lt;&gt;"",
    IF(INT('Drill Size Info'!$AA$19)=INT('Drill Size Info'!$AB$15),
        --(INT('Drill Size Info'!$AA$15) &amp; "." &amp; DL410),
        IF(AND((--(INT('Drill Size Info'!$AA$15) &amp; "." &amp; DL410)&gt;=--('Drill Size Info'!$AA$15)), (--(INT('Drill Size Info'!$AA$15) &amp; "." &amp; DL410)&lt;=--('Drill Size Info'!$AB$15))),
            --(INT('Drill Size Info'!$AA$15) &amp; "." &amp; DL410),
            --(INT('Drill Size Info'!$AB$15) &amp; "." &amp; DL410)
        )
    ),
    IF(DK410&lt;&gt;"",
        IF(INT('Drill Size Info'!$AA$15)=INT('Drill Size Info'!$AB$15),
            --(INT('Drill Size Info'!$AA$15) &amp; "." &amp; LEFT(DK410,3)),
            IF(AND((--(INT('Drill Size Info'!$AA$15) &amp; "." &amp; LEFT(DK410,3))&gt;=--('Drill Size Info'!$AA$15)), (--(INT('Drill Size Info'!$AA$15) &amp; "." &amp; LEFT(DK410,3))&lt;=--('Drill Size Info'!$AB$15))),
                --(INT('Drill Size Info'!$AA$15) &amp; "." &amp; LEFT(DK410,3)),
                --(INT('Drill Size Info'!$AB$15) &amp; "." &amp; LEFT(DK410,3))
            )
        ),
        "OK"
    )
)</f>
        <v>OK</v>
      </c>
      <c r="U410" s="150" t="str">
        <f>IF(DM410&lt;&gt;"",
    IF(INT('Drill Size Info'!$AA$19)=INT('Drill Size Info'!$AB$15),
        --(INT('Drill Size Info'!$AA$15) &amp; "." &amp; DM410),
        IF(AND((--(INT('Drill Size Info'!$AA$15) &amp; "." &amp; DM410)&gt;=--('Drill Size Info'!$AA$15)), (--(INT('Drill Size Info'!$AA$15) &amp; "." &amp; DM410)&lt;=--('Drill Size Info'!$AB$15))),
            --(INT('Drill Size Info'!$AA$15) &amp; "." &amp; DM410),
            --(INT('Drill Size Info'!$AB$15) &amp; "." &amp; DM410)
        )
    ),
    IF(DK410&lt;&gt;"",
        IF(INT('Drill Size Info'!$AA$15)=INT('Drill Size Info'!$AB$15),
            --(INT('Drill Size Info'!$AA$15) &amp; "." &amp; RIGHT(DK410,3)),
            IF(AND((--(INT('Drill Size Info'!$AA$15) &amp; "." &amp; RIGHT(DK410,3))&gt;=--('Drill Size Info'!$AA$15)), (--(INT('Drill Size Info'!$AA$15) &amp; "." &amp; RIGHT(DK410,3))&lt;=--('Drill Size Info'!$AB$15))),
                --(INT('Drill Size Info'!$AA$15) &amp; "." &amp; RIGHT(DK410,3)),
                --(INT('Drill Size Info'!$AB$15) &amp; "." &amp; RIGHT(DK410,3))
            )
        ),
        "N/A"
    )
)</f>
        <v>N/A</v>
      </c>
      <c r="V410" s="161"/>
      <c r="W410" s="161"/>
      <c r="X410" s="161"/>
      <c r="Y410" s="161"/>
      <c r="Z410" s="161"/>
      <c r="AA410" s="162"/>
      <c r="AB410" s="162"/>
      <c r="AC410" s="162"/>
      <c r="AD410" s="162"/>
      <c r="AE410" s="162"/>
      <c r="AF410" s="162"/>
      <c r="AG410" s="162"/>
      <c r="AH410" s="162"/>
      <c r="AI410" s="162"/>
      <c r="AJ410" s="162"/>
      <c r="AK410" s="162"/>
      <c r="AL410" s="162"/>
      <c r="AM410" s="162"/>
      <c r="AN410" s="162"/>
      <c r="AO410" s="162"/>
      <c r="AP410" s="162"/>
      <c r="AQ410" s="162"/>
      <c r="AR410" s="162"/>
      <c r="AS410" s="162"/>
      <c r="AT410" s="162"/>
      <c r="AU410" s="162"/>
      <c r="AV410" s="162"/>
      <c r="AW410" s="162"/>
      <c r="AX410" s="162"/>
      <c r="AY410" s="162"/>
      <c r="AZ410" s="162"/>
      <c r="BA410" s="162"/>
      <c r="BB410" s="163"/>
      <c r="BC410" s="163"/>
      <c r="BD410" s="163"/>
      <c r="BE410" s="164"/>
      <c r="BF410" s="165"/>
      <c r="BG410" s="162"/>
      <c r="BH410" s="162"/>
      <c r="BI410" s="164"/>
      <c r="BJ410" s="38"/>
      <c r="BK410" s="38"/>
      <c r="BL410" s="38"/>
      <c r="BM410" s="38"/>
      <c r="BN410" s="38"/>
      <c r="BO410" s="38"/>
      <c r="BP410" s="117" t="str">
        <f t="shared" si="284"/>
        <v/>
      </c>
      <c r="BQ410" s="38"/>
      <c r="BR410" s="38"/>
      <c r="BS410" s="38"/>
      <c r="BT410" s="38"/>
      <c r="BV410" s="17">
        <f t="shared" si="278"/>
        <v>0</v>
      </c>
      <c r="BW410" s="17">
        <f t="shared" si="279"/>
        <v>0</v>
      </c>
      <c r="BX410" s="17">
        <f t="shared" si="280"/>
        <v>0</v>
      </c>
      <c r="BY410" s="17">
        <f t="shared" si="281"/>
        <v>0</v>
      </c>
      <c r="BZ410" s="17">
        <f t="shared" si="282"/>
        <v>0</v>
      </c>
      <c r="CA410" s="17">
        <f t="shared" si="283"/>
        <v>0</v>
      </c>
      <c r="CB410" s="17">
        <f t="shared" si="285"/>
        <v>0</v>
      </c>
      <c r="CC410" s="17">
        <f t="shared" si="286"/>
        <v>0</v>
      </c>
      <c r="CD410" s="17">
        <f t="shared" si="287"/>
        <v>0</v>
      </c>
      <c r="CE410" s="17">
        <f t="shared" si="288"/>
        <v>0</v>
      </c>
      <c r="CF410" s="17">
        <f t="shared" si="289"/>
        <v>0</v>
      </c>
      <c r="CG410" s="17">
        <f t="shared" si="290"/>
        <v>0</v>
      </c>
      <c r="CH410" s="17">
        <f t="shared" si="291"/>
        <v>0</v>
      </c>
      <c r="CI410" s="17">
        <f t="shared" si="292"/>
        <v>0</v>
      </c>
      <c r="CJ410" s="17">
        <f t="shared" si="293"/>
        <v>0</v>
      </c>
      <c r="CK410" s="17">
        <f t="shared" si="294"/>
        <v>0</v>
      </c>
      <c r="CL410" s="17">
        <f t="shared" si="295"/>
        <v>0</v>
      </c>
      <c r="CM410" s="17">
        <f t="shared" si="296"/>
        <v>0</v>
      </c>
      <c r="CN410" s="17">
        <f t="shared" si="297"/>
        <v>0</v>
      </c>
      <c r="CO410" s="17">
        <f t="shared" si="298"/>
        <v>0</v>
      </c>
      <c r="CP410" s="17">
        <f t="shared" si="299"/>
        <v>0</v>
      </c>
      <c r="CQ410" s="17">
        <f t="shared" si="300"/>
        <v>0</v>
      </c>
      <c r="CR410" s="17">
        <f t="shared" si="301"/>
        <v>0</v>
      </c>
      <c r="CS410" s="17">
        <f t="shared" si="302"/>
        <v>0</v>
      </c>
      <c r="CT410" s="17">
        <f t="shared" si="303"/>
        <v>0</v>
      </c>
      <c r="CU410" s="17">
        <f t="shared" si="304"/>
        <v>0</v>
      </c>
      <c r="CV410" s="17">
        <f t="shared" si="305"/>
        <v>0</v>
      </c>
      <c r="CW410" s="17">
        <f t="shared" si="306"/>
        <v>0</v>
      </c>
      <c r="CX410" s="17">
        <f t="shared" si="307"/>
        <v>0</v>
      </c>
      <c r="CY410" s="17">
        <f t="shared" si="308"/>
        <v>0</v>
      </c>
      <c r="CZ410" s="17">
        <f t="shared" si="309"/>
        <v>0</v>
      </c>
      <c r="DA410" s="17">
        <f t="shared" si="310"/>
        <v>0</v>
      </c>
      <c r="DB410" s="17">
        <f t="shared" si="311"/>
        <v>0</v>
      </c>
      <c r="DC410" s="17">
        <f t="shared" si="312"/>
        <v>0</v>
      </c>
      <c r="DD410" s="17">
        <f t="shared" si="313"/>
        <v>0</v>
      </c>
      <c r="DE410" s="17">
        <f t="shared" si="314"/>
        <v>0</v>
      </c>
      <c r="DF410" s="17">
        <f t="shared" si="315"/>
        <v>0</v>
      </c>
      <c r="DG410" s="17">
        <f t="shared" si="316"/>
        <v>0</v>
      </c>
    </row>
    <row r="411" spans="2:111" ht="15" customHeight="1" x14ac:dyDescent="0.2">
      <c r="B411" s="156">
        <v>403</v>
      </c>
      <c r="C411" s="157" t="str">
        <f t="shared" si="317"/>
        <v/>
      </c>
      <c r="D411" s="158" t="str">
        <f t="shared" si="277"/>
        <v>OK</v>
      </c>
      <c r="E411" s="159" t="e">
        <f>VLOOKUP('DATA SHEET'!$B$9,'Drill Size Info'!$T$2:$U$8,2,FALSE)</f>
        <v>#N/A</v>
      </c>
      <c r="F411" s="159" t="str">
        <f t="shared" si="318"/>
        <v/>
      </c>
      <c r="G411" s="91">
        <f t="shared" si="319"/>
        <v>0</v>
      </c>
      <c r="H411" s="160" t="s">
        <v>175</v>
      </c>
      <c r="I411" s="160" t="s">
        <v>175</v>
      </c>
      <c r="J411" s="160" t="str">
        <f>IF('DATA SHEET'!$B$10="NC-50","N/A","OK")</f>
        <v>OK</v>
      </c>
      <c r="K411" s="160" t="str">
        <f>IF('DATA SHEET'!$B$10="NC-50","N/A","OK")</f>
        <v>OK</v>
      </c>
      <c r="L411" s="160" t="str">
        <f t="shared" si="320"/>
        <v>OK</v>
      </c>
      <c r="M411" s="160" t="str">
        <f t="shared" si="321"/>
        <v>OK</v>
      </c>
      <c r="N411" s="160"/>
      <c r="O411" s="160"/>
      <c r="P411" s="160"/>
      <c r="Q411" s="160"/>
      <c r="R411" s="92" t="str">
        <f>IF(DI411&lt;&gt;"",
    IF(INT('Drill Size Info'!$AA$19)=INT('Drill Size Info'!$AB$19),
        --(INT('Drill Size Info'!$AA$19) &amp; "." &amp; DI411),
        IF(AND((--(INT('Drill Size Info'!$AA$19) &amp; "." &amp; DI411)&gt;=--('Drill Size Info'!$AA$19)), (--(INT('Drill Size Info'!$AA$19) &amp; "." &amp; DI411)&lt;=--('Drill Size Info'!$AB$19))),
            --(INT('Drill Size Info'!$AA$19) &amp; "." &amp; DI411),
            --(INT('Drill Size Info'!$AB$19) &amp; "." &amp; DI411)
        )
    ),
    IF(DH411&lt;&gt;"",
        IF(INT('Drill Size Info'!$AA$19)=INT('Drill Size Info'!$AB$19),
            --(INT('Drill Size Info'!$AA$19) &amp; "." &amp; LEFT(DH411,3)),
            IF(AND((--(INT('Drill Size Info'!$AA$19) &amp; "." &amp; LEFT(DH411,3))&gt;=--('Drill Size Info'!$AA$19)), (--(INT('Drill Size Info'!$AA$19) &amp; "." &amp; LEFT(DH411,3))&lt;=--('Drill Size Info'!$AB$19))),
                --(INT('Drill Size Info'!$AA$19) &amp; "." &amp; LEFT(DH411,3)),
                --(INT('Drill Size Info'!$AB$19) &amp; "." &amp; LEFT(DH411,3))
            )
        ),
        "OK"
    )
)</f>
        <v>OK</v>
      </c>
      <c r="S411" s="150" t="str">
        <f>IF(DJ411&lt;&gt;"",
    IF(INT('Drill Size Info'!$AA$19)=INT('Drill Size Info'!$AB$19),
        --(INT('Drill Size Info'!$AA$19) &amp; "." &amp; DJ411),
        IF(AND((--(INT('Drill Size Info'!$AA$19) &amp; "." &amp; DJ411)&gt;=--('Drill Size Info'!$AA$19)), (--(INT('Drill Size Info'!$AA$19) &amp; "." &amp; DJ411)&lt;=--('Drill Size Info'!$AB$19))),
            --(INT('Drill Size Info'!$AA$19) &amp; "." &amp; DJ411),
            --(INT('Drill Size Info'!$AB$19) &amp; "." &amp; DJ411)
        )
    ),
    IF(DH411&lt;&gt;"",
        IF(INT('Drill Size Info'!$AA$19)=INT('Drill Size Info'!$AB$19),
            --(INT('Drill Size Info'!$AA$19) &amp; "." &amp; RIGHT(DH411,3)),
            IF(AND((--(INT('Drill Size Info'!$AA$19) &amp; "." &amp; RIGHT(DH411,3))&gt;=--('Drill Size Info'!$AA$19)), (--(INT('Drill Size Info'!$AA$19) &amp; "." &amp; RIGHT(DH411,3))&lt;=--('Drill Size Info'!$AB$19))),
                --(INT('Drill Size Info'!$AA$19) &amp; "." &amp; RIGHT(DH411,3)),
                --(INT('Drill Size Info'!$AB$19) &amp; "." &amp; RIGHT(DH411,3))
            )
        ),
        "N/A"
    )
)</f>
        <v>N/A</v>
      </c>
      <c r="T411" s="150" t="str">
        <f>IF(DL411&lt;&gt;"",
    IF(INT('Drill Size Info'!$AA$19)=INT('Drill Size Info'!$AB$15),
        --(INT('Drill Size Info'!$AA$15) &amp; "." &amp; DL411),
        IF(AND((--(INT('Drill Size Info'!$AA$15) &amp; "." &amp; DL411)&gt;=--('Drill Size Info'!$AA$15)), (--(INT('Drill Size Info'!$AA$15) &amp; "." &amp; DL411)&lt;=--('Drill Size Info'!$AB$15))),
            --(INT('Drill Size Info'!$AA$15) &amp; "." &amp; DL411),
            --(INT('Drill Size Info'!$AB$15) &amp; "." &amp; DL411)
        )
    ),
    IF(DK411&lt;&gt;"",
        IF(INT('Drill Size Info'!$AA$15)=INT('Drill Size Info'!$AB$15),
            --(INT('Drill Size Info'!$AA$15) &amp; "." &amp; LEFT(DK411,3)),
            IF(AND((--(INT('Drill Size Info'!$AA$15) &amp; "." &amp; LEFT(DK411,3))&gt;=--('Drill Size Info'!$AA$15)), (--(INT('Drill Size Info'!$AA$15) &amp; "." &amp; LEFT(DK411,3))&lt;=--('Drill Size Info'!$AB$15))),
                --(INT('Drill Size Info'!$AA$15) &amp; "." &amp; LEFT(DK411,3)),
                --(INT('Drill Size Info'!$AB$15) &amp; "." &amp; LEFT(DK411,3))
            )
        ),
        "OK"
    )
)</f>
        <v>OK</v>
      </c>
      <c r="U411" s="150" t="str">
        <f>IF(DM411&lt;&gt;"",
    IF(INT('Drill Size Info'!$AA$19)=INT('Drill Size Info'!$AB$15),
        --(INT('Drill Size Info'!$AA$15) &amp; "." &amp; DM411),
        IF(AND((--(INT('Drill Size Info'!$AA$15) &amp; "." &amp; DM411)&gt;=--('Drill Size Info'!$AA$15)), (--(INT('Drill Size Info'!$AA$15) &amp; "." &amp; DM411)&lt;=--('Drill Size Info'!$AB$15))),
            --(INT('Drill Size Info'!$AA$15) &amp; "." &amp; DM411),
            --(INT('Drill Size Info'!$AB$15) &amp; "." &amp; DM411)
        )
    ),
    IF(DK411&lt;&gt;"",
        IF(INT('Drill Size Info'!$AA$15)=INT('Drill Size Info'!$AB$15),
            --(INT('Drill Size Info'!$AA$15) &amp; "." &amp; RIGHT(DK411,3)),
            IF(AND((--(INT('Drill Size Info'!$AA$15) &amp; "." &amp; RIGHT(DK411,3))&gt;=--('Drill Size Info'!$AA$15)), (--(INT('Drill Size Info'!$AA$15) &amp; "." &amp; RIGHT(DK411,3))&lt;=--('Drill Size Info'!$AB$15))),
                --(INT('Drill Size Info'!$AA$15) &amp; "." &amp; RIGHT(DK411,3)),
                --(INT('Drill Size Info'!$AB$15) &amp; "." &amp; RIGHT(DK411,3))
            )
        ),
        "N/A"
    )
)</f>
        <v>N/A</v>
      </c>
      <c r="V411" s="161"/>
      <c r="W411" s="161"/>
      <c r="X411" s="161"/>
      <c r="Y411" s="161"/>
      <c r="Z411" s="161"/>
      <c r="AA411" s="162"/>
      <c r="AB411" s="162"/>
      <c r="AC411" s="162"/>
      <c r="AD411" s="162"/>
      <c r="AE411" s="162"/>
      <c r="AF411" s="162"/>
      <c r="AG411" s="162"/>
      <c r="AH411" s="162"/>
      <c r="AI411" s="162"/>
      <c r="AJ411" s="162"/>
      <c r="AK411" s="162"/>
      <c r="AL411" s="162"/>
      <c r="AM411" s="162"/>
      <c r="AN411" s="162"/>
      <c r="AO411" s="162"/>
      <c r="AP411" s="162"/>
      <c r="AQ411" s="162"/>
      <c r="AR411" s="162"/>
      <c r="AS411" s="162"/>
      <c r="AT411" s="162"/>
      <c r="AU411" s="162"/>
      <c r="AV411" s="162"/>
      <c r="AW411" s="162"/>
      <c r="AX411" s="162"/>
      <c r="AY411" s="162"/>
      <c r="AZ411" s="162"/>
      <c r="BA411" s="162"/>
      <c r="BB411" s="163"/>
      <c r="BC411" s="163"/>
      <c r="BD411" s="163"/>
      <c r="BE411" s="164"/>
      <c r="BF411" s="165"/>
      <c r="BG411" s="162"/>
      <c r="BH411" s="162"/>
      <c r="BI411" s="164"/>
      <c r="BJ411" s="38"/>
      <c r="BK411" s="38"/>
      <c r="BL411" s="38"/>
      <c r="BM411" s="38"/>
      <c r="BN411" s="38"/>
      <c r="BO411" s="38"/>
      <c r="BP411" s="117" t="str">
        <f t="shared" si="284"/>
        <v/>
      </c>
      <c r="BQ411" s="38"/>
      <c r="BR411" s="38"/>
      <c r="BS411" s="38"/>
      <c r="BT411" s="38"/>
      <c r="BV411" s="17">
        <f t="shared" si="278"/>
        <v>0</v>
      </c>
      <c r="BW411" s="17">
        <f t="shared" si="279"/>
        <v>0</v>
      </c>
      <c r="BX411" s="17">
        <f t="shared" si="280"/>
        <v>0</v>
      </c>
      <c r="BY411" s="17">
        <f t="shared" si="281"/>
        <v>0</v>
      </c>
      <c r="BZ411" s="17">
        <f t="shared" si="282"/>
        <v>0</v>
      </c>
      <c r="CA411" s="17">
        <f t="shared" si="283"/>
        <v>0</v>
      </c>
      <c r="CB411" s="17">
        <f t="shared" si="285"/>
        <v>0</v>
      </c>
      <c r="CC411" s="17">
        <f t="shared" si="286"/>
        <v>0</v>
      </c>
      <c r="CD411" s="17">
        <f t="shared" si="287"/>
        <v>0</v>
      </c>
      <c r="CE411" s="17">
        <f t="shared" si="288"/>
        <v>0</v>
      </c>
      <c r="CF411" s="17">
        <f t="shared" si="289"/>
        <v>0</v>
      </c>
      <c r="CG411" s="17">
        <f t="shared" si="290"/>
        <v>0</v>
      </c>
      <c r="CH411" s="17">
        <f t="shared" si="291"/>
        <v>0</v>
      </c>
      <c r="CI411" s="17">
        <f t="shared" si="292"/>
        <v>0</v>
      </c>
      <c r="CJ411" s="17">
        <f t="shared" si="293"/>
        <v>0</v>
      </c>
      <c r="CK411" s="17">
        <f t="shared" si="294"/>
        <v>0</v>
      </c>
      <c r="CL411" s="17">
        <f t="shared" si="295"/>
        <v>0</v>
      </c>
      <c r="CM411" s="17">
        <f t="shared" si="296"/>
        <v>0</v>
      </c>
      <c r="CN411" s="17">
        <f t="shared" si="297"/>
        <v>0</v>
      </c>
      <c r="CO411" s="17">
        <f t="shared" si="298"/>
        <v>0</v>
      </c>
      <c r="CP411" s="17">
        <f t="shared" si="299"/>
        <v>0</v>
      </c>
      <c r="CQ411" s="17">
        <f t="shared" si="300"/>
        <v>0</v>
      </c>
      <c r="CR411" s="17">
        <f t="shared" si="301"/>
        <v>0</v>
      </c>
      <c r="CS411" s="17">
        <f t="shared" si="302"/>
        <v>0</v>
      </c>
      <c r="CT411" s="17">
        <f t="shared" si="303"/>
        <v>0</v>
      </c>
      <c r="CU411" s="17">
        <f t="shared" si="304"/>
        <v>0</v>
      </c>
      <c r="CV411" s="17">
        <f t="shared" si="305"/>
        <v>0</v>
      </c>
      <c r="CW411" s="17">
        <f t="shared" si="306"/>
        <v>0</v>
      </c>
      <c r="CX411" s="17">
        <f t="shared" si="307"/>
        <v>0</v>
      </c>
      <c r="CY411" s="17">
        <f t="shared" si="308"/>
        <v>0</v>
      </c>
      <c r="CZ411" s="17">
        <f t="shared" si="309"/>
        <v>0</v>
      </c>
      <c r="DA411" s="17">
        <f t="shared" si="310"/>
        <v>0</v>
      </c>
      <c r="DB411" s="17">
        <f t="shared" si="311"/>
        <v>0</v>
      </c>
      <c r="DC411" s="17">
        <f t="shared" si="312"/>
        <v>0</v>
      </c>
      <c r="DD411" s="17">
        <f t="shared" si="313"/>
        <v>0</v>
      </c>
      <c r="DE411" s="17">
        <f t="shared" si="314"/>
        <v>0</v>
      </c>
      <c r="DF411" s="17">
        <f t="shared" si="315"/>
        <v>0</v>
      </c>
      <c r="DG411" s="17">
        <f t="shared" si="316"/>
        <v>0</v>
      </c>
    </row>
    <row r="412" spans="2:111" ht="15" customHeight="1" x14ac:dyDescent="0.2">
      <c r="B412" s="156">
        <v>404</v>
      </c>
      <c r="C412" s="157" t="str">
        <f t="shared" si="317"/>
        <v/>
      </c>
      <c r="D412" s="158" t="str">
        <f t="shared" si="277"/>
        <v>OK</v>
      </c>
      <c r="E412" s="159" t="e">
        <f>VLOOKUP('DATA SHEET'!$B$9,'Drill Size Info'!$T$2:$U$8,2,FALSE)</f>
        <v>#N/A</v>
      </c>
      <c r="F412" s="159" t="str">
        <f t="shared" si="318"/>
        <v/>
      </c>
      <c r="G412" s="91">
        <f t="shared" si="319"/>
        <v>0</v>
      </c>
      <c r="H412" s="160" t="s">
        <v>175</v>
      </c>
      <c r="I412" s="160" t="s">
        <v>175</v>
      </c>
      <c r="J412" s="160" t="str">
        <f>IF('DATA SHEET'!$B$10="NC-50","N/A","OK")</f>
        <v>OK</v>
      </c>
      <c r="K412" s="160" t="str">
        <f>IF('DATA SHEET'!$B$10="NC-50","N/A","OK")</f>
        <v>OK</v>
      </c>
      <c r="L412" s="160" t="str">
        <f t="shared" si="320"/>
        <v>OK</v>
      </c>
      <c r="M412" s="160" t="str">
        <f t="shared" si="321"/>
        <v>OK</v>
      </c>
      <c r="N412" s="160"/>
      <c r="O412" s="160"/>
      <c r="P412" s="160"/>
      <c r="Q412" s="160"/>
      <c r="R412" s="92" t="str">
        <f>IF(DI412&lt;&gt;"",
    IF(INT('Drill Size Info'!$AA$19)=INT('Drill Size Info'!$AB$19),
        --(INT('Drill Size Info'!$AA$19) &amp; "." &amp; DI412),
        IF(AND((--(INT('Drill Size Info'!$AA$19) &amp; "." &amp; DI412)&gt;=--('Drill Size Info'!$AA$19)), (--(INT('Drill Size Info'!$AA$19) &amp; "." &amp; DI412)&lt;=--('Drill Size Info'!$AB$19))),
            --(INT('Drill Size Info'!$AA$19) &amp; "." &amp; DI412),
            --(INT('Drill Size Info'!$AB$19) &amp; "." &amp; DI412)
        )
    ),
    IF(DH412&lt;&gt;"",
        IF(INT('Drill Size Info'!$AA$19)=INT('Drill Size Info'!$AB$19),
            --(INT('Drill Size Info'!$AA$19) &amp; "." &amp; LEFT(DH412,3)),
            IF(AND((--(INT('Drill Size Info'!$AA$19) &amp; "." &amp; LEFT(DH412,3))&gt;=--('Drill Size Info'!$AA$19)), (--(INT('Drill Size Info'!$AA$19) &amp; "." &amp; LEFT(DH412,3))&lt;=--('Drill Size Info'!$AB$19))),
                --(INT('Drill Size Info'!$AA$19) &amp; "." &amp; LEFT(DH412,3)),
                --(INT('Drill Size Info'!$AB$19) &amp; "." &amp; LEFT(DH412,3))
            )
        ),
        "OK"
    )
)</f>
        <v>OK</v>
      </c>
      <c r="S412" s="150" t="str">
        <f>IF(DJ412&lt;&gt;"",
    IF(INT('Drill Size Info'!$AA$19)=INT('Drill Size Info'!$AB$19),
        --(INT('Drill Size Info'!$AA$19) &amp; "." &amp; DJ412),
        IF(AND((--(INT('Drill Size Info'!$AA$19) &amp; "." &amp; DJ412)&gt;=--('Drill Size Info'!$AA$19)), (--(INT('Drill Size Info'!$AA$19) &amp; "." &amp; DJ412)&lt;=--('Drill Size Info'!$AB$19))),
            --(INT('Drill Size Info'!$AA$19) &amp; "." &amp; DJ412),
            --(INT('Drill Size Info'!$AB$19) &amp; "." &amp; DJ412)
        )
    ),
    IF(DH412&lt;&gt;"",
        IF(INT('Drill Size Info'!$AA$19)=INT('Drill Size Info'!$AB$19),
            --(INT('Drill Size Info'!$AA$19) &amp; "." &amp; RIGHT(DH412,3)),
            IF(AND((--(INT('Drill Size Info'!$AA$19) &amp; "." &amp; RIGHT(DH412,3))&gt;=--('Drill Size Info'!$AA$19)), (--(INT('Drill Size Info'!$AA$19) &amp; "." &amp; RIGHT(DH412,3))&lt;=--('Drill Size Info'!$AB$19))),
                --(INT('Drill Size Info'!$AA$19) &amp; "." &amp; RIGHT(DH412,3)),
                --(INT('Drill Size Info'!$AB$19) &amp; "." &amp; RIGHT(DH412,3))
            )
        ),
        "N/A"
    )
)</f>
        <v>N/A</v>
      </c>
      <c r="T412" s="150" t="str">
        <f>IF(DL412&lt;&gt;"",
    IF(INT('Drill Size Info'!$AA$19)=INT('Drill Size Info'!$AB$15),
        --(INT('Drill Size Info'!$AA$15) &amp; "." &amp; DL412),
        IF(AND((--(INT('Drill Size Info'!$AA$15) &amp; "." &amp; DL412)&gt;=--('Drill Size Info'!$AA$15)), (--(INT('Drill Size Info'!$AA$15) &amp; "." &amp; DL412)&lt;=--('Drill Size Info'!$AB$15))),
            --(INT('Drill Size Info'!$AA$15) &amp; "." &amp; DL412),
            --(INT('Drill Size Info'!$AB$15) &amp; "." &amp; DL412)
        )
    ),
    IF(DK412&lt;&gt;"",
        IF(INT('Drill Size Info'!$AA$15)=INT('Drill Size Info'!$AB$15),
            --(INT('Drill Size Info'!$AA$15) &amp; "." &amp; LEFT(DK412,3)),
            IF(AND((--(INT('Drill Size Info'!$AA$15) &amp; "." &amp; LEFT(DK412,3))&gt;=--('Drill Size Info'!$AA$15)), (--(INT('Drill Size Info'!$AA$15) &amp; "." &amp; LEFT(DK412,3))&lt;=--('Drill Size Info'!$AB$15))),
                --(INT('Drill Size Info'!$AA$15) &amp; "." &amp; LEFT(DK412,3)),
                --(INT('Drill Size Info'!$AB$15) &amp; "." &amp; LEFT(DK412,3))
            )
        ),
        "OK"
    )
)</f>
        <v>OK</v>
      </c>
      <c r="U412" s="150" t="str">
        <f>IF(DM412&lt;&gt;"",
    IF(INT('Drill Size Info'!$AA$19)=INT('Drill Size Info'!$AB$15),
        --(INT('Drill Size Info'!$AA$15) &amp; "." &amp; DM412),
        IF(AND((--(INT('Drill Size Info'!$AA$15) &amp; "." &amp; DM412)&gt;=--('Drill Size Info'!$AA$15)), (--(INT('Drill Size Info'!$AA$15) &amp; "." &amp; DM412)&lt;=--('Drill Size Info'!$AB$15))),
            --(INT('Drill Size Info'!$AA$15) &amp; "." &amp; DM412),
            --(INT('Drill Size Info'!$AB$15) &amp; "." &amp; DM412)
        )
    ),
    IF(DK412&lt;&gt;"",
        IF(INT('Drill Size Info'!$AA$15)=INT('Drill Size Info'!$AB$15),
            --(INT('Drill Size Info'!$AA$15) &amp; "." &amp; RIGHT(DK412,3)),
            IF(AND((--(INT('Drill Size Info'!$AA$15) &amp; "." &amp; RIGHT(DK412,3))&gt;=--('Drill Size Info'!$AA$15)), (--(INT('Drill Size Info'!$AA$15) &amp; "." &amp; RIGHT(DK412,3))&lt;=--('Drill Size Info'!$AB$15))),
                --(INT('Drill Size Info'!$AA$15) &amp; "." &amp; RIGHT(DK412,3)),
                --(INT('Drill Size Info'!$AB$15) &amp; "." &amp; RIGHT(DK412,3))
            )
        ),
        "N/A"
    )
)</f>
        <v>N/A</v>
      </c>
      <c r="V412" s="161"/>
      <c r="W412" s="161"/>
      <c r="X412" s="161"/>
      <c r="Y412" s="161"/>
      <c r="Z412" s="161"/>
      <c r="AA412" s="162"/>
      <c r="AB412" s="162"/>
      <c r="AC412" s="162"/>
      <c r="AD412" s="162"/>
      <c r="AE412" s="162"/>
      <c r="AF412" s="162"/>
      <c r="AG412" s="162"/>
      <c r="AH412" s="162"/>
      <c r="AI412" s="162"/>
      <c r="AJ412" s="162"/>
      <c r="AK412" s="162"/>
      <c r="AL412" s="162"/>
      <c r="AM412" s="162"/>
      <c r="AN412" s="162"/>
      <c r="AO412" s="162"/>
      <c r="AP412" s="162"/>
      <c r="AQ412" s="162"/>
      <c r="AR412" s="162"/>
      <c r="AS412" s="162"/>
      <c r="AT412" s="162"/>
      <c r="AU412" s="162"/>
      <c r="AV412" s="162"/>
      <c r="AW412" s="162"/>
      <c r="AX412" s="162"/>
      <c r="AY412" s="162"/>
      <c r="AZ412" s="162"/>
      <c r="BA412" s="162"/>
      <c r="BB412" s="163"/>
      <c r="BC412" s="163"/>
      <c r="BD412" s="163"/>
      <c r="BE412" s="164"/>
      <c r="BF412" s="165"/>
      <c r="BG412" s="162"/>
      <c r="BH412" s="162"/>
      <c r="BI412" s="164"/>
      <c r="BJ412" s="38"/>
      <c r="BK412" s="38"/>
      <c r="BL412" s="38"/>
      <c r="BM412" s="38"/>
      <c r="BN412" s="38"/>
      <c r="BO412" s="38"/>
      <c r="BP412" s="117" t="str">
        <f t="shared" si="284"/>
        <v/>
      </c>
      <c r="BQ412" s="38"/>
      <c r="BR412" s="38"/>
      <c r="BS412" s="38"/>
      <c r="BT412" s="38"/>
      <c r="BV412" s="17">
        <f t="shared" si="278"/>
        <v>0</v>
      </c>
      <c r="BW412" s="17">
        <f t="shared" si="279"/>
        <v>0</v>
      </c>
      <c r="BX412" s="17">
        <f t="shared" si="280"/>
        <v>0</v>
      </c>
      <c r="BY412" s="17">
        <f t="shared" si="281"/>
        <v>0</v>
      </c>
      <c r="BZ412" s="17">
        <f t="shared" si="282"/>
        <v>0</v>
      </c>
      <c r="CA412" s="17">
        <f t="shared" si="283"/>
        <v>0</v>
      </c>
      <c r="CB412" s="17">
        <f t="shared" si="285"/>
        <v>0</v>
      </c>
      <c r="CC412" s="17">
        <f t="shared" si="286"/>
        <v>0</v>
      </c>
      <c r="CD412" s="17">
        <f t="shared" si="287"/>
        <v>0</v>
      </c>
      <c r="CE412" s="17">
        <f t="shared" si="288"/>
        <v>0</v>
      </c>
      <c r="CF412" s="17">
        <f t="shared" si="289"/>
        <v>0</v>
      </c>
      <c r="CG412" s="17">
        <f t="shared" si="290"/>
        <v>0</v>
      </c>
      <c r="CH412" s="17">
        <f t="shared" si="291"/>
        <v>0</v>
      </c>
      <c r="CI412" s="17">
        <f t="shared" si="292"/>
        <v>0</v>
      </c>
      <c r="CJ412" s="17">
        <f t="shared" si="293"/>
        <v>0</v>
      </c>
      <c r="CK412" s="17">
        <f t="shared" si="294"/>
        <v>0</v>
      </c>
      <c r="CL412" s="17">
        <f t="shared" si="295"/>
        <v>0</v>
      </c>
      <c r="CM412" s="17">
        <f t="shared" si="296"/>
        <v>0</v>
      </c>
      <c r="CN412" s="17">
        <f t="shared" si="297"/>
        <v>0</v>
      </c>
      <c r="CO412" s="17">
        <f t="shared" si="298"/>
        <v>0</v>
      </c>
      <c r="CP412" s="17">
        <f t="shared" si="299"/>
        <v>0</v>
      </c>
      <c r="CQ412" s="17">
        <f t="shared" si="300"/>
        <v>0</v>
      </c>
      <c r="CR412" s="17">
        <f t="shared" si="301"/>
        <v>0</v>
      </c>
      <c r="CS412" s="17">
        <f t="shared" si="302"/>
        <v>0</v>
      </c>
      <c r="CT412" s="17">
        <f t="shared" si="303"/>
        <v>0</v>
      </c>
      <c r="CU412" s="17">
        <f t="shared" si="304"/>
        <v>0</v>
      </c>
      <c r="CV412" s="17">
        <f t="shared" si="305"/>
        <v>0</v>
      </c>
      <c r="CW412" s="17">
        <f t="shared" si="306"/>
        <v>0</v>
      </c>
      <c r="CX412" s="17">
        <f t="shared" si="307"/>
        <v>0</v>
      </c>
      <c r="CY412" s="17">
        <f t="shared" si="308"/>
        <v>0</v>
      </c>
      <c r="CZ412" s="17">
        <f t="shared" si="309"/>
        <v>0</v>
      </c>
      <c r="DA412" s="17">
        <f t="shared" si="310"/>
        <v>0</v>
      </c>
      <c r="DB412" s="17">
        <f t="shared" si="311"/>
        <v>0</v>
      </c>
      <c r="DC412" s="17">
        <f t="shared" si="312"/>
        <v>0</v>
      </c>
      <c r="DD412" s="17">
        <f t="shared" si="313"/>
        <v>0</v>
      </c>
      <c r="DE412" s="17">
        <f t="shared" si="314"/>
        <v>0</v>
      </c>
      <c r="DF412" s="17">
        <f t="shared" si="315"/>
        <v>0</v>
      </c>
      <c r="DG412" s="17">
        <f t="shared" si="316"/>
        <v>0</v>
      </c>
    </row>
    <row r="413" spans="2:111" ht="15" customHeight="1" x14ac:dyDescent="0.2">
      <c r="B413" s="156">
        <v>405</v>
      </c>
      <c r="C413" s="157" t="str">
        <f t="shared" si="317"/>
        <v/>
      </c>
      <c r="D413" s="158" t="str">
        <f t="shared" si="277"/>
        <v>OK</v>
      </c>
      <c r="E413" s="159" t="e">
        <f>VLOOKUP('DATA SHEET'!$B$9,'Drill Size Info'!$T$2:$U$8,2,FALSE)</f>
        <v>#N/A</v>
      </c>
      <c r="F413" s="159" t="str">
        <f t="shared" si="318"/>
        <v/>
      </c>
      <c r="G413" s="91">
        <f t="shared" si="319"/>
        <v>0</v>
      </c>
      <c r="H413" s="160" t="s">
        <v>175</v>
      </c>
      <c r="I413" s="160" t="s">
        <v>175</v>
      </c>
      <c r="J413" s="160" t="str">
        <f>IF('DATA SHEET'!$B$10="NC-50","N/A","OK")</f>
        <v>OK</v>
      </c>
      <c r="K413" s="160" t="str">
        <f>IF('DATA SHEET'!$B$10="NC-50","N/A","OK")</f>
        <v>OK</v>
      </c>
      <c r="L413" s="160" t="str">
        <f t="shared" si="320"/>
        <v>OK</v>
      </c>
      <c r="M413" s="160" t="str">
        <f t="shared" si="321"/>
        <v>OK</v>
      </c>
      <c r="N413" s="160"/>
      <c r="O413" s="160"/>
      <c r="P413" s="160"/>
      <c r="Q413" s="160"/>
      <c r="R413" s="92" t="str">
        <f>IF(DI413&lt;&gt;"",
    IF(INT('Drill Size Info'!$AA$19)=INT('Drill Size Info'!$AB$19),
        --(INT('Drill Size Info'!$AA$19) &amp; "." &amp; DI413),
        IF(AND((--(INT('Drill Size Info'!$AA$19) &amp; "." &amp; DI413)&gt;=--('Drill Size Info'!$AA$19)), (--(INT('Drill Size Info'!$AA$19) &amp; "." &amp; DI413)&lt;=--('Drill Size Info'!$AB$19))),
            --(INT('Drill Size Info'!$AA$19) &amp; "." &amp; DI413),
            --(INT('Drill Size Info'!$AB$19) &amp; "." &amp; DI413)
        )
    ),
    IF(DH413&lt;&gt;"",
        IF(INT('Drill Size Info'!$AA$19)=INT('Drill Size Info'!$AB$19),
            --(INT('Drill Size Info'!$AA$19) &amp; "." &amp; LEFT(DH413,3)),
            IF(AND((--(INT('Drill Size Info'!$AA$19) &amp; "." &amp; LEFT(DH413,3))&gt;=--('Drill Size Info'!$AA$19)), (--(INT('Drill Size Info'!$AA$19) &amp; "." &amp; LEFT(DH413,3))&lt;=--('Drill Size Info'!$AB$19))),
                --(INT('Drill Size Info'!$AA$19) &amp; "." &amp; LEFT(DH413,3)),
                --(INT('Drill Size Info'!$AB$19) &amp; "." &amp; LEFT(DH413,3))
            )
        ),
        "OK"
    )
)</f>
        <v>OK</v>
      </c>
      <c r="S413" s="150" t="str">
        <f>IF(DJ413&lt;&gt;"",
    IF(INT('Drill Size Info'!$AA$19)=INT('Drill Size Info'!$AB$19),
        --(INT('Drill Size Info'!$AA$19) &amp; "." &amp; DJ413),
        IF(AND((--(INT('Drill Size Info'!$AA$19) &amp; "." &amp; DJ413)&gt;=--('Drill Size Info'!$AA$19)), (--(INT('Drill Size Info'!$AA$19) &amp; "." &amp; DJ413)&lt;=--('Drill Size Info'!$AB$19))),
            --(INT('Drill Size Info'!$AA$19) &amp; "." &amp; DJ413),
            --(INT('Drill Size Info'!$AB$19) &amp; "." &amp; DJ413)
        )
    ),
    IF(DH413&lt;&gt;"",
        IF(INT('Drill Size Info'!$AA$19)=INT('Drill Size Info'!$AB$19),
            --(INT('Drill Size Info'!$AA$19) &amp; "." &amp; RIGHT(DH413,3)),
            IF(AND((--(INT('Drill Size Info'!$AA$19) &amp; "." &amp; RIGHT(DH413,3))&gt;=--('Drill Size Info'!$AA$19)), (--(INT('Drill Size Info'!$AA$19) &amp; "." &amp; RIGHT(DH413,3))&lt;=--('Drill Size Info'!$AB$19))),
                --(INT('Drill Size Info'!$AA$19) &amp; "." &amp; RIGHT(DH413,3)),
                --(INT('Drill Size Info'!$AB$19) &amp; "." &amp; RIGHT(DH413,3))
            )
        ),
        "N/A"
    )
)</f>
        <v>N/A</v>
      </c>
      <c r="T413" s="150" t="str">
        <f>IF(DL413&lt;&gt;"",
    IF(INT('Drill Size Info'!$AA$19)=INT('Drill Size Info'!$AB$15),
        --(INT('Drill Size Info'!$AA$15) &amp; "." &amp; DL413),
        IF(AND((--(INT('Drill Size Info'!$AA$15) &amp; "." &amp; DL413)&gt;=--('Drill Size Info'!$AA$15)), (--(INT('Drill Size Info'!$AA$15) &amp; "." &amp; DL413)&lt;=--('Drill Size Info'!$AB$15))),
            --(INT('Drill Size Info'!$AA$15) &amp; "." &amp; DL413),
            --(INT('Drill Size Info'!$AB$15) &amp; "." &amp; DL413)
        )
    ),
    IF(DK413&lt;&gt;"",
        IF(INT('Drill Size Info'!$AA$15)=INT('Drill Size Info'!$AB$15),
            --(INT('Drill Size Info'!$AA$15) &amp; "." &amp; LEFT(DK413,3)),
            IF(AND((--(INT('Drill Size Info'!$AA$15) &amp; "." &amp; LEFT(DK413,3))&gt;=--('Drill Size Info'!$AA$15)), (--(INT('Drill Size Info'!$AA$15) &amp; "." &amp; LEFT(DK413,3))&lt;=--('Drill Size Info'!$AB$15))),
                --(INT('Drill Size Info'!$AA$15) &amp; "." &amp; LEFT(DK413,3)),
                --(INT('Drill Size Info'!$AB$15) &amp; "." &amp; LEFT(DK413,3))
            )
        ),
        "OK"
    )
)</f>
        <v>OK</v>
      </c>
      <c r="U413" s="150" t="str">
        <f>IF(DM413&lt;&gt;"",
    IF(INT('Drill Size Info'!$AA$19)=INT('Drill Size Info'!$AB$15),
        --(INT('Drill Size Info'!$AA$15) &amp; "." &amp; DM413),
        IF(AND((--(INT('Drill Size Info'!$AA$15) &amp; "." &amp; DM413)&gt;=--('Drill Size Info'!$AA$15)), (--(INT('Drill Size Info'!$AA$15) &amp; "." &amp; DM413)&lt;=--('Drill Size Info'!$AB$15))),
            --(INT('Drill Size Info'!$AA$15) &amp; "." &amp; DM413),
            --(INT('Drill Size Info'!$AB$15) &amp; "." &amp; DM413)
        )
    ),
    IF(DK413&lt;&gt;"",
        IF(INT('Drill Size Info'!$AA$15)=INT('Drill Size Info'!$AB$15),
            --(INT('Drill Size Info'!$AA$15) &amp; "." &amp; RIGHT(DK413,3)),
            IF(AND((--(INT('Drill Size Info'!$AA$15) &amp; "." &amp; RIGHT(DK413,3))&gt;=--('Drill Size Info'!$AA$15)), (--(INT('Drill Size Info'!$AA$15) &amp; "." &amp; RIGHT(DK413,3))&lt;=--('Drill Size Info'!$AB$15))),
                --(INT('Drill Size Info'!$AA$15) &amp; "." &amp; RIGHT(DK413,3)),
                --(INT('Drill Size Info'!$AB$15) &amp; "." &amp; RIGHT(DK413,3))
            )
        ),
        "N/A"
    )
)</f>
        <v>N/A</v>
      </c>
      <c r="V413" s="161"/>
      <c r="W413" s="161"/>
      <c r="X413" s="161"/>
      <c r="Y413" s="161"/>
      <c r="Z413" s="161"/>
      <c r="AA413" s="162"/>
      <c r="AB413" s="162"/>
      <c r="AC413" s="162"/>
      <c r="AD413" s="162"/>
      <c r="AE413" s="162"/>
      <c r="AF413" s="162"/>
      <c r="AG413" s="162"/>
      <c r="AH413" s="162"/>
      <c r="AI413" s="162"/>
      <c r="AJ413" s="162"/>
      <c r="AK413" s="162"/>
      <c r="AL413" s="162"/>
      <c r="AM413" s="162"/>
      <c r="AN413" s="162"/>
      <c r="AO413" s="162"/>
      <c r="AP413" s="162"/>
      <c r="AQ413" s="162"/>
      <c r="AR413" s="162"/>
      <c r="AS413" s="162"/>
      <c r="AT413" s="162"/>
      <c r="AU413" s="162"/>
      <c r="AV413" s="162"/>
      <c r="AW413" s="162"/>
      <c r="AX413" s="162"/>
      <c r="AY413" s="162"/>
      <c r="AZ413" s="162"/>
      <c r="BA413" s="162"/>
      <c r="BB413" s="163"/>
      <c r="BC413" s="163"/>
      <c r="BD413" s="163"/>
      <c r="BE413" s="164"/>
      <c r="BF413" s="165"/>
      <c r="BG413" s="162"/>
      <c r="BH413" s="162"/>
      <c r="BI413" s="164"/>
      <c r="BJ413" s="38"/>
      <c r="BK413" s="38"/>
      <c r="BL413" s="38"/>
      <c r="BM413" s="38"/>
      <c r="BN413" s="38"/>
      <c r="BO413" s="38"/>
      <c r="BP413" s="117" t="str">
        <f t="shared" si="284"/>
        <v/>
      </c>
      <c r="BQ413" s="38"/>
      <c r="BR413" s="38"/>
      <c r="BS413" s="38"/>
      <c r="BT413" s="38"/>
      <c r="BV413" s="17">
        <f t="shared" si="278"/>
        <v>0</v>
      </c>
      <c r="BW413" s="17">
        <f t="shared" si="279"/>
        <v>0</v>
      </c>
      <c r="BX413" s="17">
        <f t="shared" si="280"/>
        <v>0</v>
      </c>
      <c r="BY413" s="17">
        <f t="shared" si="281"/>
        <v>0</v>
      </c>
      <c r="BZ413" s="17">
        <f t="shared" si="282"/>
        <v>0</v>
      </c>
      <c r="CA413" s="17">
        <f t="shared" si="283"/>
        <v>0</v>
      </c>
      <c r="CB413" s="17">
        <f t="shared" si="285"/>
        <v>0</v>
      </c>
      <c r="CC413" s="17">
        <f t="shared" si="286"/>
        <v>0</v>
      </c>
      <c r="CD413" s="17">
        <f t="shared" si="287"/>
        <v>0</v>
      </c>
      <c r="CE413" s="17">
        <f t="shared" si="288"/>
        <v>0</v>
      </c>
      <c r="CF413" s="17">
        <f t="shared" si="289"/>
        <v>0</v>
      </c>
      <c r="CG413" s="17">
        <f t="shared" si="290"/>
        <v>0</v>
      </c>
      <c r="CH413" s="17">
        <f t="shared" si="291"/>
        <v>0</v>
      </c>
      <c r="CI413" s="17">
        <f t="shared" si="292"/>
        <v>0</v>
      </c>
      <c r="CJ413" s="17">
        <f t="shared" si="293"/>
        <v>0</v>
      </c>
      <c r="CK413" s="17">
        <f t="shared" si="294"/>
        <v>0</v>
      </c>
      <c r="CL413" s="17">
        <f t="shared" si="295"/>
        <v>0</v>
      </c>
      <c r="CM413" s="17">
        <f t="shared" si="296"/>
        <v>0</v>
      </c>
      <c r="CN413" s="17">
        <f t="shared" si="297"/>
        <v>0</v>
      </c>
      <c r="CO413" s="17">
        <f t="shared" si="298"/>
        <v>0</v>
      </c>
      <c r="CP413" s="17">
        <f t="shared" si="299"/>
        <v>0</v>
      </c>
      <c r="CQ413" s="17">
        <f t="shared" si="300"/>
        <v>0</v>
      </c>
      <c r="CR413" s="17">
        <f t="shared" si="301"/>
        <v>0</v>
      </c>
      <c r="CS413" s="17">
        <f t="shared" si="302"/>
        <v>0</v>
      </c>
      <c r="CT413" s="17">
        <f t="shared" si="303"/>
        <v>0</v>
      </c>
      <c r="CU413" s="17">
        <f t="shared" si="304"/>
        <v>0</v>
      </c>
      <c r="CV413" s="17">
        <f t="shared" si="305"/>
        <v>0</v>
      </c>
      <c r="CW413" s="17">
        <f t="shared" si="306"/>
        <v>0</v>
      </c>
      <c r="CX413" s="17">
        <f t="shared" si="307"/>
        <v>0</v>
      </c>
      <c r="CY413" s="17">
        <f t="shared" si="308"/>
        <v>0</v>
      </c>
      <c r="CZ413" s="17">
        <f t="shared" si="309"/>
        <v>0</v>
      </c>
      <c r="DA413" s="17">
        <f t="shared" si="310"/>
        <v>0</v>
      </c>
      <c r="DB413" s="17">
        <f t="shared" si="311"/>
        <v>0</v>
      </c>
      <c r="DC413" s="17">
        <f t="shared" si="312"/>
        <v>0</v>
      </c>
      <c r="DD413" s="17">
        <f t="shared" si="313"/>
        <v>0</v>
      </c>
      <c r="DE413" s="17">
        <f t="shared" si="314"/>
        <v>0</v>
      </c>
      <c r="DF413" s="17">
        <f t="shared" si="315"/>
        <v>0</v>
      </c>
      <c r="DG413" s="17">
        <f t="shared" si="316"/>
        <v>0</v>
      </c>
    </row>
    <row r="414" spans="2:111" ht="15" customHeight="1" x14ac:dyDescent="0.2">
      <c r="B414" s="156">
        <v>406</v>
      </c>
      <c r="C414" s="157" t="str">
        <f t="shared" si="317"/>
        <v/>
      </c>
      <c r="D414" s="158" t="str">
        <f t="shared" si="277"/>
        <v>OK</v>
      </c>
      <c r="E414" s="159" t="e">
        <f>VLOOKUP('DATA SHEET'!$B$9,'Drill Size Info'!$T$2:$U$8,2,FALSE)</f>
        <v>#N/A</v>
      </c>
      <c r="F414" s="159" t="str">
        <f t="shared" si="318"/>
        <v/>
      </c>
      <c r="G414" s="91">
        <f t="shared" si="319"/>
        <v>0</v>
      </c>
      <c r="H414" s="160" t="s">
        <v>175</v>
      </c>
      <c r="I414" s="160" t="s">
        <v>175</v>
      </c>
      <c r="J414" s="160" t="str">
        <f>IF('DATA SHEET'!$B$10="NC-50","N/A","OK")</f>
        <v>OK</v>
      </c>
      <c r="K414" s="160" t="str">
        <f>IF('DATA SHEET'!$B$10="NC-50","N/A","OK")</f>
        <v>OK</v>
      </c>
      <c r="L414" s="160" t="str">
        <f t="shared" si="320"/>
        <v>OK</v>
      </c>
      <c r="M414" s="160" t="str">
        <f t="shared" si="321"/>
        <v>OK</v>
      </c>
      <c r="N414" s="160"/>
      <c r="O414" s="160"/>
      <c r="P414" s="160"/>
      <c r="Q414" s="160"/>
      <c r="R414" s="92" t="str">
        <f>IF(DI414&lt;&gt;"",
    IF(INT('Drill Size Info'!$AA$19)=INT('Drill Size Info'!$AB$19),
        --(INT('Drill Size Info'!$AA$19) &amp; "." &amp; DI414),
        IF(AND((--(INT('Drill Size Info'!$AA$19) &amp; "." &amp; DI414)&gt;=--('Drill Size Info'!$AA$19)), (--(INT('Drill Size Info'!$AA$19) &amp; "." &amp; DI414)&lt;=--('Drill Size Info'!$AB$19))),
            --(INT('Drill Size Info'!$AA$19) &amp; "." &amp; DI414),
            --(INT('Drill Size Info'!$AB$19) &amp; "." &amp; DI414)
        )
    ),
    IF(DH414&lt;&gt;"",
        IF(INT('Drill Size Info'!$AA$19)=INT('Drill Size Info'!$AB$19),
            --(INT('Drill Size Info'!$AA$19) &amp; "." &amp; LEFT(DH414,3)),
            IF(AND((--(INT('Drill Size Info'!$AA$19) &amp; "." &amp; LEFT(DH414,3))&gt;=--('Drill Size Info'!$AA$19)), (--(INT('Drill Size Info'!$AA$19) &amp; "." &amp; LEFT(DH414,3))&lt;=--('Drill Size Info'!$AB$19))),
                --(INT('Drill Size Info'!$AA$19) &amp; "." &amp; LEFT(DH414,3)),
                --(INT('Drill Size Info'!$AB$19) &amp; "." &amp; LEFT(DH414,3))
            )
        ),
        "OK"
    )
)</f>
        <v>OK</v>
      </c>
      <c r="S414" s="150" t="str">
        <f>IF(DJ414&lt;&gt;"",
    IF(INT('Drill Size Info'!$AA$19)=INT('Drill Size Info'!$AB$19),
        --(INT('Drill Size Info'!$AA$19) &amp; "." &amp; DJ414),
        IF(AND((--(INT('Drill Size Info'!$AA$19) &amp; "." &amp; DJ414)&gt;=--('Drill Size Info'!$AA$19)), (--(INT('Drill Size Info'!$AA$19) &amp; "." &amp; DJ414)&lt;=--('Drill Size Info'!$AB$19))),
            --(INT('Drill Size Info'!$AA$19) &amp; "." &amp; DJ414),
            --(INT('Drill Size Info'!$AB$19) &amp; "." &amp; DJ414)
        )
    ),
    IF(DH414&lt;&gt;"",
        IF(INT('Drill Size Info'!$AA$19)=INT('Drill Size Info'!$AB$19),
            --(INT('Drill Size Info'!$AA$19) &amp; "." &amp; RIGHT(DH414,3)),
            IF(AND((--(INT('Drill Size Info'!$AA$19) &amp; "." &amp; RIGHT(DH414,3))&gt;=--('Drill Size Info'!$AA$19)), (--(INT('Drill Size Info'!$AA$19) &amp; "." &amp; RIGHT(DH414,3))&lt;=--('Drill Size Info'!$AB$19))),
                --(INT('Drill Size Info'!$AA$19) &amp; "." &amp; RIGHT(DH414,3)),
                --(INT('Drill Size Info'!$AB$19) &amp; "." &amp; RIGHT(DH414,3))
            )
        ),
        "N/A"
    )
)</f>
        <v>N/A</v>
      </c>
      <c r="T414" s="150" t="str">
        <f>IF(DL414&lt;&gt;"",
    IF(INT('Drill Size Info'!$AA$19)=INT('Drill Size Info'!$AB$15),
        --(INT('Drill Size Info'!$AA$15) &amp; "." &amp; DL414),
        IF(AND((--(INT('Drill Size Info'!$AA$15) &amp; "." &amp; DL414)&gt;=--('Drill Size Info'!$AA$15)), (--(INT('Drill Size Info'!$AA$15) &amp; "." &amp; DL414)&lt;=--('Drill Size Info'!$AB$15))),
            --(INT('Drill Size Info'!$AA$15) &amp; "." &amp; DL414),
            --(INT('Drill Size Info'!$AB$15) &amp; "." &amp; DL414)
        )
    ),
    IF(DK414&lt;&gt;"",
        IF(INT('Drill Size Info'!$AA$15)=INT('Drill Size Info'!$AB$15),
            --(INT('Drill Size Info'!$AA$15) &amp; "." &amp; LEFT(DK414,3)),
            IF(AND((--(INT('Drill Size Info'!$AA$15) &amp; "." &amp; LEFT(DK414,3))&gt;=--('Drill Size Info'!$AA$15)), (--(INT('Drill Size Info'!$AA$15) &amp; "." &amp; LEFT(DK414,3))&lt;=--('Drill Size Info'!$AB$15))),
                --(INT('Drill Size Info'!$AA$15) &amp; "." &amp; LEFT(DK414,3)),
                --(INT('Drill Size Info'!$AB$15) &amp; "." &amp; LEFT(DK414,3))
            )
        ),
        "OK"
    )
)</f>
        <v>OK</v>
      </c>
      <c r="U414" s="150" t="str">
        <f>IF(DM414&lt;&gt;"",
    IF(INT('Drill Size Info'!$AA$19)=INT('Drill Size Info'!$AB$15),
        --(INT('Drill Size Info'!$AA$15) &amp; "." &amp; DM414),
        IF(AND((--(INT('Drill Size Info'!$AA$15) &amp; "." &amp; DM414)&gt;=--('Drill Size Info'!$AA$15)), (--(INT('Drill Size Info'!$AA$15) &amp; "." &amp; DM414)&lt;=--('Drill Size Info'!$AB$15))),
            --(INT('Drill Size Info'!$AA$15) &amp; "." &amp; DM414),
            --(INT('Drill Size Info'!$AB$15) &amp; "." &amp; DM414)
        )
    ),
    IF(DK414&lt;&gt;"",
        IF(INT('Drill Size Info'!$AA$15)=INT('Drill Size Info'!$AB$15),
            --(INT('Drill Size Info'!$AA$15) &amp; "." &amp; RIGHT(DK414,3)),
            IF(AND((--(INT('Drill Size Info'!$AA$15) &amp; "." &amp; RIGHT(DK414,3))&gt;=--('Drill Size Info'!$AA$15)), (--(INT('Drill Size Info'!$AA$15) &amp; "." &amp; RIGHT(DK414,3))&lt;=--('Drill Size Info'!$AB$15))),
                --(INT('Drill Size Info'!$AA$15) &amp; "." &amp; RIGHT(DK414,3)),
                --(INT('Drill Size Info'!$AB$15) &amp; "." &amp; RIGHT(DK414,3))
            )
        ),
        "N/A"
    )
)</f>
        <v>N/A</v>
      </c>
      <c r="V414" s="161"/>
      <c r="W414" s="161"/>
      <c r="X414" s="161"/>
      <c r="Y414" s="161"/>
      <c r="Z414" s="161"/>
      <c r="AA414" s="162"/>
      <c r="AB414" s="162"/>
      <c r="AC414" s="162"/>
      <c r="AD414" s="162"/>
      <c r="AE414" s="162"/>
      <c r="AF414" s="162"/>
      <c r="AG414" s="162"/>
      <c r="AH414" s="162"/>
      <c r="AI414" s="162"/>
      <c r="AJ414" s="162"/>
      <c r="AK414" s="162"/>
      <c r="AL414" s="162"/>
      <c r="AM414" s="162"/>
      <c r="AN414" s="162"/>
      <c r="AO414" s="162"/>
      <c r="AP414" s="162"/>
      <c r="AQ414" s="162"/>
      <c r="AR414" s="162"/>
      <c r="AS414" s="162"/>
      <c r="AT414" s="162"/>
      <c r="AU414" s="162"/>
      <c r="AV414" s="162"/>
      <c r="AW414" s="162"/>
      <c r="AX414" s="162"/>
      <c r="AY414" s="162"/>
      <c r="AZ414" s="162"/>
      <c r="BA414" s="162"/>
      <c r="BB414" s="163"/>
      <c r="BC414" s="163"/>
      <c r="BD414" s="163"/>
      <c r="BE414" s="164"/>
      <c r="BF414" s="165"/>
      <c r="BG414" s="162"/>
      <c r="BH414" s="162"/>
      <c r="BI414" s="164"/>
      <c r="BJ414" s="38"/>
      <c r="BK414" s="38"/>
      <c r="BL414" s="38"/>
      <c r="BM414" s="38"/>
      <c r="BN414" s="38"/>
      <c r="BO414" s="38"/>
      <c r="BP414" s="117" t="str">
        <f t="shared" si="284"/>
        <v/>
      </c>
      <c r="BQ414" s="38"/>
      <c r="BR414" s="38"/>
      <c r="BS414" s="38"/>
      <c r="BT414" s="38"/>
      <c r="BV414" s="17">
        <f t="shared" si="278"/>
        <v>0</v>
      </c>
      <c r="BW414" s="17">
        <f t="shared" si="279"/>
        <v>0</v>
      </c>
      <c r="BX414" s="17">
        <f t="shared" si="280"/>
        <v>0</v>
      </c>
      <c r="BY414" s="17">
        <f t="shared" si="281"/>
        <v>0</v>
      </c>
      <c r="BZ414" s="17">
        <f t="shared" si="282"/>
        <v>0</v>
      </c>
      <c r="CA414" s="17">
        <f t="shared" si="283"/>
        <v>0</v>
      </c>
      <c r="CB414" s="17">
        <f t="shared" si="285"/>
        <v>0</v>
      </c>
      <c r="CC414" s="17">
        <f t="shared" si="286"/>
        <v>0</v>
      </c>
      <c r="CD414" s="17">
        <f t="shared" si="287"/>
        <v>0</v>
      </c>
      <c r="CE414" s="17">
        <f t="shared" si="288"/>
        <v>0</v>
      </c>
      <c r="CF414" s="17">
        <f t="shared" si="289"/>
        <v>0</v>
      </c>
      <c r="CG414" s="17">
        <f t="shared" si="290"/>
        <v>0</v>
      </c>
      <c r="CH414" s="17">
        <f t="shared" si="291"/>
        <v>0</v>
      </c>
      <c r="CI414" s="17">
        <f t="shared" si="292"/>
        <v>0</v>
      </c>
      <c r="CJ414" s="17">
        <f t="shared" si="293"/>
        <v>0</v>
      </c>
      <c r="CK414" s="17">
        <f t="shared" si="294"/>
        <v>0</v>
      </c>
      <c r="CL414" s="17">
        <f t="shared" si="295"/>
        <v>0</v>
      </c>
      <c r="CM414" s="17">
        <f t="shared" si="296"/>
        <v>0</v>
      </c>
      <c r="CN414" s="17">
        <f t="shared" si="297"/>
        <v>0</v>
      </c>
      <c r="CO414" s="17">
        <f t="shared" si="298"/>
        <v>0</v>
      </c>
      <c r="CP414" s="17">
        <f t="shared" si="299"/>
        <v>0</v>
      </c>
      <c r="CQ414" s="17">
        <f t="shared" si="300"/>
        <v>0</v>
      </c>
      <c r="CR414" s="17">
        <f t="shared" si="301"/>
        <v>0</v>
      </c>
      <c r="CS414" s="17">
        <f t="shared" si="302"/>
        <v>0</v>
      </c>
      <c r="CT414" s="17">
        <f t="shared" si="303"/>
        <v>0</v>
      </c>
      <c r="CU414" s="17">
        <f t="shared" si="304"/>
        <v>0</v>
      </c>
      <c r="CV414" s="17">
        <f t="shared" si="305"/>
        <v>0</v>
      </c>
      <c r="CW414" s="17">
        <f t="shared" si="306"/>
        <v>0</v>
      </c>
      <c r="CX414" s="17">
        <f t="shared" si="307"/>
        <v>0</v>
      </c>
      <c r="CY414" s="17">
        <f t="shared" si="308"/>
        <v>0</v>
      </c>
      <c r="CZ414" s="17">
        <f t="shared" si="309"/>
        <v>0</v>
      </c>
      <c r="DA414" s="17">
        <f t="shared" si="310"/>
        <v>0</v>
      </c>
      <c r="DB414" s="17">
        <f t="shared" si="311"/>
        <v>0</v>
      </c>
      <c r="DC414" s="17">
        <f t="shared" si="312"/>
        <v>0</v>
      </c>
      <c r="DD414" s="17">
        <f t="shared" si="313"/>
        <v>0</v>
      </c>
      <c r="DE414" s="17">
        <f t="shared" si="314"/>
        <v>0</v>
      </c>
      <c r="DF414" s="17">
        <f t="shared" si="315"/>
        <v>0</v>
      </c>
      <c r="DG414" s="17">
        <f t="shared" si="316"/>
        <v>0</v>
      </c>
    </row>
    <row r="415" spans="2:111" ht="15" customHeight="1" x14ac:dyDescent="0.2">
      <c r="B415" s="156">
        <v>407</v>
      </c>
      <c r="C415" s="157" t="str">
        <f t="shared" si="317"/>
        <v/>
      </c>
      <c r="D415" s="158" t="str">
        <f t="shared" si="277"/>
        <v>OK</v>
      </c>
      <c r="E415" s="159" t="e">
        <f>VLOOKUP('DATA SHEET'!$B$9,'Drill Size Info'!$T$2:$U$8,2,FALSE)</f>
        <v>#N/A</v>
      </c>
      <c r="F415" s="159" t="str">
        <f t="shared" si="318"/>
        <v/>
      </c>
      <c r="G415" s="91">
        <f t="shared" si="319"/>
        <v>0</v>
      </c>
      <c r="H415" s="160" t="s">
        <v>175</v>
      </c>
      <c r="I415" s="160" t="s">
        <v>175</v>
      </c>
      <c r="J415" s="160" t="str">
        <f>IF('DATA SHEET'!$B$10="NC-50","N/A","OK")</f>
        <v>OK</v>
      </c>
      <c r="K415" s="160" t="str">
        <f>IF('DATA SHEET'!$B$10="NC-50","N/A","OK")</f>
        <v>OK</v>
      </c>
      <c r="L415" s="160" t="str">
        <f t="shared" si="320"/>
        <v>OK</v>
      </c>
      <c r="M415" s="160" t="str">
        <f t="shared" si="321"/>
        <v>OK</v>
      </c>
      <c r="N415" s="160"/>
      <c r="O415" s="160"/>
      <c r="P415" s="160"/>
      <c r="Q415" s="160"/>
      <c r="R415" s="92" t="str">
        <f>IF(DI415&lt;&gt;"",
    IF(INT('Drill Size Info'!$AA$19)=INT('Drill Size Info'!$AB$19),
        --(INT('Drill Size Info'!$AA$19) &amp; "." &amp; DI415),
        IF(AND((--(INT('Drill Size Info'!$AA$19) &amp; "." &amp; DI415)&gt;=--('Drill Size Info'!$AA$19)), (--(INT('Drill Size Info'!$AA$19) &amp; "." &amp; DI415)&lt;=--('Drill Size Info'!$AB$19))),
            --(INT('Drill Size Info'!$AA$19) &amp; "." &amp; DI415),
            --(INT('Drill Size Info'!$AB$19) &amp; "." &amp; DI415)
        )
    ),
    IF(DH415&lt;&gt;"",
        IF(INT('Drill Size Info'!$AA$19)=INT('Drill Size Info'!$AB$19),
            --(INT('Drill Size Info'!$AA$19) &amp; "." &amp; LEFT(DH415,3)),
            IF(AND((--(INT('Drill Size Info'!$AA$19) &amp; "." &amp; LEFT(DH415,3))&gt;=--('Drill Size Info'!$AA$19)), (--(INT('Drill Size Info'!$AA$19) &amp; "." &amp; LEFT(DH415,3))&lt;=--('Drill Size Info'!$AB$19))),
                --(INT('Drill Size Info'!$AA$19) &amp; "." &amp; LEFT(DH415,3)),
                --(INT('Drill Size Info'!$AB$19) &amp; "." &amp; LEFT(DH415,3))
            )
        ),
        "OK"
    )
)</f>
        <v>OK</v>
      </c>
      <c r="S415" s="150" t="str">
        <f>IF(DJ415&lt;&gt;"",
    IF(INT('Drill Size Info'!$AA$19)=INT('Drill Size Info'!$AB$19),
        --(INT('Drill Size Info'!$AA$19) &amp; "." &amp; DJ415),
        IF(AND((--(INT('Drill Size Info'!$AA$19) &amp; "." &amp; DJ415)&gt;=--('Drill Size Info'!$AA$19)), (--(INT('Drill Size Info'!$AA$19) &amp; "." &amp; DJ415)&lt;=--('Drill Size Info'!$AB$19))),
            --(INT('Drill Size Info'!$AA$19) &amp; "." &amp; DJ415),
            --(INT('Drill Size Info'!$AB$19) &amp; "." &amp; DJ415)
        )
    ),
    IF(DH415&lt;&gt;"",
        IF(INT('Drill Size Info'!$AA$19)=INT('Drill Size Info'!$AB$19),
            --(INT('Drill Size Info'!$AA$19) &amp; "." &amp; RIGHT(DH415,3)),
            IF(AND((--(INT('Drill Size Info'!$AA$19) &amp; "." &amp; RIGHT(DH415,3))&gt;=--('Drill Size Info'!$AA$19)), (--(INT('Drill Size Info'!$AA$19) &amp; "." &amp; RIGHT(DH415,3))&lt;=--('Drill Size Info'!$AB$19))),
                --(INT('Drill Size Info'!$AA$19) &amp; "." &amp; RIGHT(DH415,3)),
                --(INT('Drill Size Info'!$AB$19) &amp; "." &amp; RIGHT(DH415,3))
            )
        ),
        "N/A"
    )
)</f>
        <v>N/A</v>
      </c>
      <c r="T415" s="150" t="str">
        <f>IF(DL415&lt;&gt;"",
    IF(INT('Drill Size Info'!$AA$19)=INT('Drill Size Info'!$AB$15),
        --(INT('Drill Size Info'!$AA$15) &amp; "." &amp; DL415),
        IF(AND((--(INT('Drill Size Info'!$AA$15) &amp; "." &amp; DL415)&gt;=--('Drill Size Info'!$AA$15)), (--(INT('Drill Size Info'!$AA$15) &amp; "." &amp; DL415)&lt;=--('Drill Size Info'!$AB$15))),
            --(INT('Drill Size Info'!$AA$15) &amp; "." &amp; DL415),
            --(INT('Drill Size Info'!$AB$15) &amp; "." &amp; DL415)
        )
    ),
    IF(DK415&lt;&gt;"",
        IF(INT('Drill Size Info'!$AA$15)=INT('Drill Size Info'!$AB$15),
            --(INT('Drill Size Info'!$AA$15) &amp; "." &amp; LEFT(DK415,3)),
            IF(AND((--(INT('Drill Size Info'!$AA$15) &amp; "." &amp; LEFT(DK415,3))&gt;=--('Drill Size Info'!$AA$15)), (--(INT('Drill Size Info'!$AA$15) &amp; "." &amp; LEFT(DK415,3))&lt;=--('Drill Size Info'!$AB$15))),
                --(INT('Drill Size Info'!$AA$15) &amp; "." &amp; LEFT(DK415,3)),
                --(INT('Drill Size Info'!$AB$15) &amp; "." &amp; LEFT(DK415,3))
            )
        ),
        "OK"
    )
)</f>
        <v>OK</v>
      </c>
      <c r="U415" s="150" t="str">
        <f>IF(DM415&lt;&gt;"",
    IF(INT('Drill Size Info'!$AA$19)=INT('Drill Size Info'!$AB$15),
        --(INT('Drill Size Info'!$AA$15) &amp; "." &amp; DM415),
        IF(AND((--(INT('Drill Size Info'!$AA$15) &amp; "." &amp; DM415)&gt;=--('Drill Size Info'!$AA$15)), (--(INT('Drill Size Info'!$AA$15) &amp; "." &amp; DM415)&lt;=--('Drill Size Info'!$AB$15))),
            --(INT('Drill Size Info'!$AA$15) &amp; "." &amp; DM415),
            --(INT('Drill Size Info'!$AB$15) &amp; "." &amp; DM415)
        )
    ),
    IF(DK415&lt;&gt;"",
        IF(INT('Drill Size Info'!$AA$15)=INT('Drill Size Info'!$AB$15),
            --(INT('Drill Size Info'!$AA$15) &amp; "." &amp; RIGHT(DK415,3)),
            IF(AND((--(INT('Drill Size Info'!$AA$15) &amp; "." &amp; RIGHT(DK415,3))&gt;=--('Drill Size Info'!$AA$15)), (--(INT('Drill Size Info'!$AA$15) &amp; "." &amp; RIGHT(DK415,3))&lt;=--('Drill Size Info'!$AB$15))),
                --(INT('Drill Size Info'!$AA$15) &amp; "." &amp; RIGHT(DK415,3)),
                --(INT('Drill Size Info'!$AB$15) &amp; "." &amp; RIGHT(DK415,3))
            )
        ),
        "N/A"
    )
)</f>
        <v>N/A</v>
      </c>
      <c r="V415" s="161"/>
      <c r="W415" s="161"/>
      <c r="X415" s="161"/>
      <c r="Y415" s="161"/>
      <c r="Z415" s="161"/>
      <c r="AA415" s="162"/>
      <c r="AB415" s="162"/>
      <c r="AC415" s="162"/>
      <c r="AD415" s="162"/>
      <c r="AE415" s="162"/>
      <c r="AF415" s="162"/>
      <c r="AG415" s="162"/>
      <c r="AH415" s="162"/>
      <c r="AI415" s="162"/>
      <c r="AJ415" s="162"/>
      <c r="AK415" s="162"/>
      <c r="AL415" s="162"/>
      <c r="AM415" s="162"/>
      <c r="AN415" s="162"/>
      <c r="AO415" s="162"/>
      <c r="AP415" s="162"/>
      <c r="AQ415" s="162"/>
      <c r="AR415" s="162"/>
      <c r="AS415" s="162"/>
      <c r="AT415" s="162"/>
      <c r="AU415" s="162"/>
      <c r="AV415" s="162"/>
      <c r="AW415" s="162"/>
      <c r="AX415" s="162"/>
      <c r="AY415" s="162"/>
      <c r="AZ415" s="162"/>
      <c r="BA415" s="162"/>
      <c r="BB415" s="163"/>
      <c r="BC415" s="163"/>
      <c r="BD415" s="163"/>
      <c r="BE415" s="164"/>
      <c r="BF415" s="165"/>
      <c r="BG415" s="162"/>
      <c r="BH415" s="162"/>
      <c r="BI415" s="164"/>
      <c r="BJ415" s="38"/>
      <c r="BK415" s="38"/>
      <c r="BL415" s="38"/>
      <c r="BM415" s="38"/>
      <c r="BN415" s="38"/>
      <c r="BO415" s="38"/>
      <c r="BP415" s="117" t="str">
        <f t="shared" si="284"/>
        <v/>
      </c>
      <c r="BQ415" s="38"/>
      <c r="BR415" s="38"/>
      <c r="BS415" s="38"/>
      <c r="BT415" s="38"/>
      <c r="BV415" s="17">
        <f t="shared" si="278"/>
        <v>0</v>
      </c>
      <c r="BW415" s="17">
        <f t="shared" si="279"/>
        <v>0</v>
      </c>
      <c r="BX415" s="17">
        <f t="shared" si="280"/>
        <v>0</v>
      </c>
      <c r="BY415" s="17">
        <f t="shared" si="281"/>
        <v>0</v>
      </c>
      <c r="BZ415" s="17">
        <f t="shared" si="282"/>
        <v>0</v>
      </c>
      <c r="CA415" s="17">
        <f t="shared" si="283"/>
        <v>0</v>
      </c>
      <c r="CB415" s="17">
        <f t="shared" si="285"/>
        <v>0</v>
      </c>
      <c r="CC415" s="17">
        <f t="shared" si="286"/>
        <v>0</v>
      </c>
      <c r="CD415" s="17">
        <f t="shared" si="287"/>
        <v>0</v>
      </c>
      <c r="CE415" s="17">
        <f t="shared" si="288"/>
        <v>0</v>
      </c>
      <c r="CF415" s="17">
        <f t="shared" si="289"/>
        <v>0</v>
      </c>
      <c r="CG415" s="17">
        <f t="shared" si="290"/>
        <v>0</v>
      </c>
      <c r="CH415" s="17">
        <f t="shared" si="291"/>
        <v>0</v>
      </c>
      <c r="CI415" s="17">
        <f t="shared" si="292"/>
        <v>0</v>
      </c>
      <c r="CJ415" s="17">
        <f t="shared" si="293"/>
        <v>0</v>
      </c>
      <c r="CK415" s="17">
        <f t="shared" si="294"/>
        <v>0</v>
      </c>
      <c r="CL415" s="17">
        <f t="shared" si="295"/>
        <v>0</v>
      </c>
      <c r="CM415" s="17">
        <f t="shared" si="296"/>
        <v>0</v>
      </c>
      <c r="CN415" s="17">
        <f t="shared" si="297"/>
        <v>0</v>
      </c>
      <c r="CO415" s="17">
        <f t="shared" si="298"/>
        <v>0</v>
      </c>
      <c r="CP415" s="17">
        <f t="shared" si="299"/>
        <v>0</v>
      </c>
      <c r="CQ415" s="17">
        <f t="shared" si="300"/>
        <v>0</v>
      </c>
      <c r="CR415" s="17">
        <f t="shared" si="301"/>
        <v>0</v>
      </c>
      <c r="CS415" s="17">
        <f t="shared" si="302"/>
        <v>0</v>
      </c>
      <c r="CT415" s="17">
        <f t="shared" si="303"/>
        <v>0</v>
      </c>
      <c r="CU415" s="17">
        <f t="shared" si="304"/>
        <v>0</v>
      </c>
      <c r="CV415" s="17">
        <f t="shared" si="305"/>
        <v>0</v>
      </c>
      <c r="CW415" s="17">
        <f t="shared" si="306"/>
        <v>0</v>
      </c>
      <c r="CX415" s="17">
        <f t="shared" si="307"/>
        <v>0</v>
      </c>
      <c r="CY415" s="17">
        <f t="shared" si="308"/>
        <v>0</v>
      </c>
      <c r="CZ415" s="17">
        <f t="shared" si="309"/>
        <v>0</v>
      </c>
      <c r="DA415" s="17">
        <f t="shared" si="310"/>
        <v>0</v>
      </c>
      <c r="DB415" s="17">
        <f t="shared" si="311"/>
        <v>0</v>
      </c>
      <c r="DC415" s="17">
        <f t="shared" si="312"/>
        <v>0</v>
      </c>
      <c r="DD415" s="17">
        <f t="shared" si="313"/>
        <v>0</v>
      </c>
      <c r="DE415" s="17">
        <f t="shared" si="314"/>
        <v>0</v>
      </c>
      <c r="DF415" s="17">
        <f t="shared" si="315"/>
        <v>0</v>
      </c>
      <c r="DG415" s="17">
        <f t="shared" si="316"/>
        <v>0</v>
      </c>
    </row>
    <row r="416" spans="2:111" ht="15" customHeight="1" x14ac:dyDescent="0.2">
      <c r="B416" s="156">
        <v>408</v>
      </c>
      <c r="C416" s="157" t="str">
        <f t="shared" si="317"/>
        <v/>
      </c>
      <c r="D416" s="158" t="str">
        <f t="shared" si="277"/>
        <v>OK</v>
      </c>
      <c r="E416" s="159" t="e">
        <f>VLOOKUP('DATA SHEET'!$B$9,'Drill Size Info'!$T$2:$U$8,2,FALSE)</f>
        <v>#N/A</v>
      </c>
      <c r="F416" s="159" t="str">
        <f t="shared" si="318"/>
        <v/>
      </c>
      <c r="G416" s="91">
        <f t="shared" si="319"/>
        <v>0</v>
      </c>
      <c r="H416" s="160" t="s">
        <v>175</v>
      </c>
      <c r="I416" s="160" t="s">
        <v>175</v>
      </c>
      <c r="J416" s="160" t="str">
        <f>IF('DATA SHEET'!$B$10="NC-50","N/A","OK")</f>
        <v>OK</v>
      </c>
      <c r="K416" s="160" t="str">
        <f>IF('DATA SHEET'!$B$10="NC-50","N/A","OK")</f>
        <v>OK</v>
      </c>
      <c r="L416" s="160" t="str">
        <f t="shared" si="320"/>
        <v>OK</v>
      </c>
      <c r="M416" s="160" t="str">
        <f t="shared" si="321"/>
        <v>OK</v>
      </c>
      <c r="N416" s="160"/>
      <c r="O416" s="160"/>
      <c r="P416" s="160"/>
      <c r="Q416" s="160"/>
      <c r="R416" s="92" t="str">
        <f>IF(DI416&lt;&gt;"",
    IF(INT('Drill Size Info'!$AA$19)=INT('Drill Size Info'!$AB$19),
        --(INT('Drill Size Info'!$AA$19) &amp; "." &amp; DI416),
        IF(AND((--(INT('Drill Size Info'!$AA$19) &amp; "." &amp; DI416)&gt;=--('Drill Size Info'!$AA$19)), (--(INT('Drill Size Info'!$AA$19) &amp; "." &amp; DI416)&lt;=--('Drill Size Info'!$AB$19))),
            --(INT('Drill Size Info'!$AA$19) &amp; "." &amp; DI416),
            --(INT('Drill Size Info'!$AB$19) &amp; "." &amp; DI416)
        )
    ),
    IF(DH416&lt;&gt;"",
        IF(INT('Drill Size Info'!$AA$19)=INT('Drill Size Info'!$AB$19),
            --(INT('Drill Size Info'!$AA$19) &amp; "." &amp; LEFT(DH416,3)),
            IF(AND((--(INT('Drill Size Info'!$AA$19) &amp; "." &amp; LEFT(DH416,3))&gt;=--('Drill Size Info'!$AA$19)), (--(INT('Drill Size Info'!$AA$19) &amp; "." &amp; LEFT(DH416,3))&lt;=--('Drill Size Info'!$AB$19))),
                --(INT('Drill Size Info'!$AA$19) &amp; "." &amp; LEFT(DH416,3)),
                --(INT('Drill Size Info'!$AB$19) &amp; "." &amp; LEFT(DH416,3))
            )
        ),
        "OK"
    )
)</f>
        <v>OK</v>
      </c>
      <c r="S416" s="150" t="str">
        <f>IF(DJ416&lt;&gt;"",
    IF(INT('Drill Size Info'!$AA$19)=INT('Drill Size Info'!$AB$19),
        --(INT('Drill Size Info'!$AA$19) &amp; "." &amp; DJ416),
        IF(AND((--(INT('Drill Size Info'!$AA$19) &amp; "." &amp; DJ416)&gt;=--('Drill Size Info'!$AA$19)), (--(INT('Drill Size Info'!$AA$19) &amp; "." &amp; DJ416)&lt;=--('Drill Size Info'!$AB$19))),
            --(INT('Drill Size Info'!$AA$19) &amp; "." &amp; DJ416),
            --(INT('Drill Size Info'!$AB$19) &amp; "." &amp; DJ416)
        )
    ),
    IF(DH416&lt;&gt;"",
        IF(INT('Drill Size Info'!$AA$19)=INT('Drill Size Info'!$AB$19),
            --(INT('Drill Size Info'!$AA$19) &amp; "." &amp; RIGHT(DH416,3)),
            IF(AND((--(INT('Drill Size Info'!$AA$19) &amp; "." &amp; RIGHT(DH416,3))&gt;=--('Drill Size Info'!$AA$19)), (--(INT('Drill Size Info'!$AA$19) &amp; "." &amp; RIGHT(DH416,3))&lt;=--('Drill Size Info'!$AB$19))),
                --(INT('Drill Size Info'!$AA$19) &amp; "." &amp; RIGHT(DH416,3)),
                --(INT('Drill Size Info'!$AB$19) &amp; "." &amp; RIGHT(DH416,3))
            )
        ),
        "N/A"
    )
)</f>
        <v>N/A</v>
      </c>
      <c r="T416" s="150" t="str">
        <f>IF(DL416&lt;&gt;"",
    IF(INT('Drill Size Info'!$AA$19)=INT('Drill Size Info'!$AB$15),
        --(INT('Drill Size Info'!$AA$15) &amp; "." &amp; DL416),
        IF(AND((--(INT('Drill Size Info'!$AA$15) &amp; "." &amp; DL416)&gt;=--('Drill Size Info'!$AA$15)), (--(INT('Drill Size Info'!$AA$15) &amp; "." &amp; DL416)&lt;=--('Drill Size Info'!$AB$15))),
            --(INT('Drill Size Info'!$AA$15) &amp; "." &amp; DL416),
            --(INT('Drill Size Info'!$AB$15) &amp; "." &amp; DL416)
        )
    ),
    IF(DK416&lt;&gt;"",
        IF(INT('Drill Size Info'!$AA$15)=INT('Drill Size Info'!$AB$15),
            --(INT('Drill Size Info'!$AA$15) &amp; "." &amp; LEFT(DK416,3)),
            IF(AND((--(INT('Drill Size Info'!$AA$15) &amp; "." &amp; LEFT(DK416,3))&gt;=--('Drill Size Info'!$AA$15)), (--(INT('Drill Size Info'!$AA$15) &amp; "." &amp; LEFT(DK416,3))&lt;=--('Drill Size Info'!$AB$15))),
                --(INT('Drill Size Info'!$AA$15) &amp; "." &amp; LEFT(DK416,3)),
                --(INT('Drill Size Info'!$AB$15) &amp; "." &amp; LEFT(DK416,3))
            )
        ),
        "OK"
    )
)</f>
        <v>OK</v>
      </c>
      <c r="U416" s="150" t="str">
        <f>IF(DM416&lt;&gt;"",
    IF(INT('Drill Size Info'!$AA$19)=INT('Drill Size Info'!$AB$15),
        --(INT('Drill Size Info'!$AA$15) &amp; "." &amp; DM416),
        IF(AND((--(INT('Drill Size Info'!$AA$15) &amp; "." &amp; DM416)&gt;=--('Drill Size Info'!$AA$15)), (--(INT('Drill Size Info'!$AA$15) &amp; "." &amp; DM416)&lt;=--('Drill Size Info'!$AB$15))),
            --(INT('Drill Size Info'!$AA$15) &amp; "." &amp; DM416),
            --(INT('Drill Size Info'!$AB$15) &amp; "." &amp; DM416)
        )
    ),
    IF(DK416&lt;&gt;"",
        IF(INT('Drill Size Info'!$AA$15)=INT('Drill Size Info'!$AB$15),
            --(INT('Drill Size Info'!$AA$15) &amp; "." &amp; RIGHT(DK416,3)),
            IF(AND((--(INT('Drill Size Info'!$AA$15) &amp; "." &amp; RIGHT(DK416,3))&gt;=--('Drill Size Info'!$AA$15)), (--(INT('Drill Size Info'!$AA$15) &amp; "." &amp; RIGHT(DK416,3))&lt;=--('Drill Size Info'!$AB$15))),
                --(INT('Drill Size Info'!$AA$15) &amp; "." &amp; RIGHT(DK416,3)),
                --(INT('Drill Size Info'!$AB$15) &amp; "." &amp; RIGHT(DK416,3))
            )
        ),
        "N/A"
    )
)</f>
        <v>N/A</v>
      </c>
      <c r="V416" s="161"/>
      <c r="W416" s="161"/>
      <c r="X416" s="161"/>
      <c r="Y416" s="161"/>
      <c r="Z416" s="161"/>
      <c r="AA416" s="162"/>
      <c r="AB416" s="162"/>
      <c r="AC416" s="162"/>
      <c r="AD416" s="162"/>
      <c r="AE416" s="162"/>
      <c r="AF416" s="162"/>
      <c r="AG416" s="162"/>
      <c r="AH416" s="162"/>
      <c r="AI416" s="162"/>
      <c r="AJ416" s="162"/>
      <c r="AK416" s="162"/>
      <c r="AL416" s="162"/>
      <c r="AM416" s="162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2"/>
      <c r="BA416" s="162"/>
      <c r="BB416" s="163"/>
      <c r="BC416" s="163"/>
      <c r="BD416" s="163"/>
      <c r="BE416" s="164"/>
      <c r="BF416" s="165"/>
      <c r="BG416" s="162"/>
      <c r="BH416" s="162"/>
      <c r="BI416" s="164"/>
      <c r="BJ416" s="38"/>
      <c r="BK416" s="38"/>
      <c r="BL416" s="38"/>
      <c r="BM416" s="38"/>
      <c r="BN416" s="38"/>
      <c r="BO416" s="38"/>
      <c r="BP416" s="117" t="str">
        <f t="shared" si="284"/>
        <v/>
      </c>
      <c r="BQ416" s="38"/>
      <c r="BR416" s="38"/>
      <c r="BS416" s="38"/>
      <c r="BT416" s="38"/>
      <c r="BV416" s="17">
        <f t="shared" si="278"/>
        <v>0</v>
      </c>
      <c r="BW416" s="17">
        <f t="shared" si="279"/>
        <v>0</v>
      </c>
      <c r="BX416" s="17">
        <f t="shared" si="280"/>
        <v>0</v>
      </c>
      <c r="BY416" s="17">
        <f t="shared" si="281"/>
        <v>0</v>
      </c>
      <c r="BZ416" s="17">
        <f t="shared" si="282"/>
        <v>0</v>
      </c>
      <c r="CA416" s="17">
        <f t="shared" si="283"/>
        <v>0</v>
      </c>
      <c r="CB416" s="17">
        <f t="shared" si="285"/>
        <v>0</v>
      </c>
      <c r="CC416" s="17">
        <f t="shared" si="286"/>
        <v>0</v>
      </c>
      <c r="CD416" s="17">
        <f t="shared" si="287"/>
        <v>0</v>
      </c>
      <c r="CE416" s="17">
        <f t="shared" si="288"/>
        <v>0</v>
      </c>
      <c r="CF416" s="17">
        <f t="shared" si="289"/>
        <v>0</v>
      </c>
      <c r="CG416" s="17">
        <f t="shared" si="290"/>
        <v>0</v>
      </c>
      <c r="CH416" s="17">
        <f t="shared" si="291"/>
        <v>0</v>
      </c>
      <c r="CI416" s="17">
        <f t="shared" si="292"/>
        <v>0</v>
      </c>
      <c r="CJ416" s="17">
        <f t="shared" si="293"/>
        <v>0</v>
      </c>
      <c r="CK416" s="17">
        <f t="shared" si="294"/>
        <v>0</v>
      </c>
      <c r="CL416" s="17">
        <f t="shared" si="295"/>
        <v>0</v>
      </c>
      <c r="CM416" s="17">
        <f t="shared" si="296"/>
        <v>0</v>
      </c>
      <c r="CN416" s="17">
        <f t="shared" si="297"/>
        <v>0</v>
      </c>
      <c r="CO416" s="17">
        <f t="shared" si="298"/>
        <v>0</v>
      </c>
      <c r="CP416" s="17">
        <f t="shared" si="299"/>
        <v>0</v>
      </c>
      <c r="CQ416" s="17">
        <f t="shared" si="300"/>
        <v>0</v>
      </c>
      <c r="CR416" s="17">
        <f t="shared" si="301"/>
        <v>0</v>
      </c>
      <c r="CS416" s="17">
        <f t="shared" si="302"/>
        <v>0</v>
      </c>
      <c r="CT416" s="17">
        <f t="shared" si="303"/>
        <v>0</v>
      </c>
      <c r="CU416" s="17">
        <f t="shared" si="304"/>
        <v>0</v>
      </c>
      <c r="CV416" s="17">
        <f t="shared" si="305"/>
        <v>0</v>
      </c>
      <c r="CW416" s="17">
        <f t="shared" si="306"/>
        <v>0</v>
      </c>
      <c r="CX416" s="17">
        <f t="shared" si="307"/>
        <v>0</v>
      </c>
      <c r="CY416" s="17">
        <f t="shared" si="308"/>
        <v>0</v>
      </c>
      <c r="CZ416" s="17">
        <f t="shared" si="309"/>
        <v>0</v>
      </c>
      <c r="DA416" s="17">
        <f t="shared" si="310"/>
        <v>0</v>
      </c>
      <c r="DB416" s="17">
        <f t="shared" si="311"/>
        <v>0</v>
      </c>
      <c r="DC416" s="17">
        <f t="shared" si="312"/>
        <v>0</v>
      </c>
      <c r="DD416" s="17">
        <f t="shared" si="313"/>
        <v>0</v>
      </c>
      <c r="DE416" s="17">
        <f t="shared" si="314"/>
        <v>0</v>
      </c>
      <c r="DF416" s="17">
        <f t="shared" si="315"/>
        <v>0</v>
      </c>
      <c r="DG416" s="17">
        <f t="shared" si="316"/>
        <v>0</v>
      </c>
    </row>
    <row r="417" spans="2:111" ht="15" customHeight="1" x14ac:dyDescent="0.2">
      <c r="B417" s="156">
        <v>409</v>
      </c>
      <c r="C417" s="157" t="str">
        <f t="shared" si="317"/>
        <v/>
      </c>
      <c r="D417" s="158" t="str">
        <f t="shared" si="277"/>
        <v>OK</v>
      </c>
      <c r="E417" s="159" t="e">
        <f>VLOOKUP('DATA SHEET'!$B$9,'Drill Size Info'!$T$2:$U$8,2,FALSE)</f>
        <v>#N/A</v>
      </c>
      <c r="F417" s="159" t="str">
        <f t="shared" si="318"/>
        <v/>
      </c>
      <c r="G417" s="91">
        <f t="shared" si="319"/>
        <v>0</v>
      </c>
      <c r="H417" s="160" t="s">
        <v>175</v>
      </c>
      <c r="I417" s="160" t="s">
        <v>175</v>
      </c>
      <c r="J417" s="160" t="str">
        <f>IF('DATA SHEET'!$B$10="NC-50","N/A","OK")</f>
        <v>OK</v>
      </c>
      <c r="K417" s="160" t="str">
        <f>IF('DATA SHEET'!$B$10="NC-50","N/A","OK")</f>
        <v>OK</v>
      </c>
      <c r="L417" s="160" t="str">
        <f t="shared" si="320"/>
        <v>OK</v>
      </c>
      <c r="M417" s="160" t="str">
        <f t="shared" si="321"/>
        <v>OK</v>
      </c>
      <c r="N417" s="160"/>
      <c r="O417" s="160"/>
      <c r="P417" s="160"/>
      <c r="Q417" s="160"/>
      <c r="R417" s="92" t="str">
        <f>IF(DI417&lt;&gt;"",
    IF(INT('Drill Size Info'!$AA$19)=INT('Drill Size Info'!$AB$19),
        --(INT('Drill Size Info'!$AA$19) &amp; "." &amp; DI417),
        IF(AND((--(INT('Drill Size Info'!$AA$19) &amp; "." &amp; DI417)&gt;=--('Drill Size Info'!$AA$19)), (--(INT('Drill Size Info'!$AA$19) &amp; "." &amp; DI417)&lt;=--('Drill Size Info'!$AB$19))),
            --(INT('Drill Size Info'!$AA$19) &amp; "." &amp; DI417),
            --(INT('Drill Size Info'!$AB$19) &amp; "." &amp; DI417)
        )
    ),
    IF(DH417&lt;&gt;"",
        IF(INT('Drill Size Info'!$AA$19)=INT('Drill Size Info'!$AB$19),
            --(INT('Drill Size Info'!$AA$19) &amp; "." &amp; LEFT(DH417,3)),
            IF(AND((--(INT('Drill Size Info'!$AA$19) &amp; "." &amp; LEFT(DH417,3))&gt;=--('Drill Size Info'!$AA$19)), (--(INT('Drill Size Info'!$AA$19) &amp; "." &amp; LEFT(DH417,3))&lt;=--('Drill Size Info'!$AB$19))),
                --(INT('Drill Size Info'!$AA$19) &amp; "." &amp; LEFT(DH417,3)),
                --(INT('Drill Size Info'!$AB$19) &amp; "." &amp; LEFT(DH417,3))
            )
        ),
        "OK"
    )
)</f>
        <v>OK</v>
      </c>
      <c r="S417" s="150" t="str">
        <f>IF(DJ417&lt;&gt;"",
    IF(INT('Drill Size Info'!$AA$19)=INT('Drill Size Info'!$AB$19),
        --(INT('Drill Size Info'!$AA$19) &amp; "." &amp; DJ417),
        IF(AND((--(INT('Drill Size Info'!$AA$19) &amp; "." &amp; DJ417)&gt;=--('Drill Size Info'!$AA$19)), (--(INT('Drill Size Info'!$AA$19) &amp; "." &amp; DJ417)&lt;=--('Drill Size Info'!$AB$19))),
            --(INT('Drill Size Info'!$AA$19) &amp; "." &amp; DJ417),
            --(INT('Drill Size Info'!$AB$19) &amp; "." &amp; DJ417)
        )
    ),
    IF(DH417&lt;&gt;"",
        IF(INT('Drill Size Info'!$AA$19)=INT('Drill Size Info'!$AB$19),
            --(INT('Drill Size Info'!$AA$19) &amp; "." &amp; RIGHT(DH417,3)),
            IF(AND((--(INT('Drill Size Info'!$AA$19) &amp; "." &amp; RIGHT(DH417,3))&gt;=--('Drill Size Info'!$AA$19)), (--(INT('Drill Size Info'!$AA$19) &amp; "." &amp; RIGHT(DH417,3))&lt;=--('Drill Size Info'!$AB$19))),
                --(INT('Drill Size Info'!$AA$19) &amp; "." &amp; RIGHT(DH417,3)),
                --(INT('Drill Size Info'!$AB$19) &amp; "." &amp; RIGHT(DH417,3))
            )
        ),
        "N/A"
    )
)</f>
        <v>N/A</v>
      </c>
      <c r="T417" s="150" t="str">
        <f>IF(DL417&lt;&gt;"",
    IF(INT('Drill Size Info'!$AA$19)=INT('Drill Size Info'!$AB$15),
        --(INT('Drill Size Info'!$AA$15) &amp; "." &amp; DL417),
        IF(AND((--(INT('Drill Size Info'!$AA$15) &amp; "." &amp; DL417)&gt;=--('Drill Size Info'!$AA$15)), (--(INT('Drill Size Info'!$AA$15) &amp; "." &amp; DL417)&lt;=--('Drill Size Info'!$AB$15))),
            --(INT('Drill Size Info'!$AA$15) &amp; "." &amp; DL417),
            --(INT('Drill Size Info'!$AB$15) &amp; "." &amp; DL417)
        )
    ),
    IF(DK417&lt;&gt;"",
        IF(INT('Drill Size Info'!$AA$15)=INT('Drill Size Info'!$AB$15),
            --(INT('Drill Size Info'!$AA$15) &amp; "." &amp; LEFT(DK417,3)),
            IF(AND((--(INT('Drill Size Info'!$AA$15) &amp; "." &amp; LEFT(DK417,3))&gt;=--('Drill Size Info'!$AA$15)), (--(INT('Drill Size Info'!$AA$15) &amp; "." &amp; LEFT(DK417,3))&lt;=--('Drill Size Info'!$AB$15))),
                --(INT('Drill Size Info'!$AA$15) &amp; "." &amp; LEFT(DK417,3)),
                --(INT('Drill Size Info'!$AB$15) &amp; "." &amp; LEFT(DK417,3))
            )
        ),
        "OK"
    )
)</f>
        <v>OK</v>
      </c>
      <c r="U417" s="150" t="str">
        <f>IF(DM417&lt;&gt;"",
    IF(INT('Drill Size Info'!$AA$19)=INT('Drill Size Info'!$AB$15),
        --(INT('Drill Size Info'!$AA$15) &amp; "." &amp; DM417),
        IF(AND((--(INT('Drill Size Info'!$AA$15) &amp; "." &amp; DM417)&gt;=--('Drill Size Info'!$AA$15)), (--(INT('Drill Size Info'!$AA$15) &amp; "." &amp; DM417)&lt;=--('Drill Size Info'!$AB$15))),
            --(INT('Drill Size Info'!$AA$15) &amp; "." &amp; DM417),
            --(INT('Drill Size Info'!$AB$15) &amp; "." &amp; DM417)
        )
    ),
    IF(DK417&lt;&gt;"",
        IF(INT('Drill Size Info'!$AA$15)=INT('Drill Size Info'!$AB$15),
            --(INT('Drill Size Info'!$AA$15) &amp; "." &amp; RIGHT(DK417,3)),
            IF(AND((--(INT('Drill Size Info'!$AA$15) &amp; "." &amp; RIGHT(DK417,3))&gt;=--('Drill Size Info'!$AA$15)), (--(INT('Drill Size Info'!$AA$15) &amp; "." &amp; RIGHT(DK417,3))&lt;=--('Drill Size Info'!$AB$15))),
                --(INT('Drill Size Info'!$AA$15) &amp; "." &amp; RIGHT(DK417,3)),
                --(INT('Drill Size Info'!$AB$15) &amp; "." &amp; RIGHT(DK417,3))
            )
        ),
        "N/A"
    )
)</f>
        <v>N/A</v>
      </c>
      <c r="V417" s="161"/>
      <c r="W417" s="161"/>
      <c r="X417" s="161"/>
      <c r="Y417" s="161"/>
      <c r="Z417" s="161"/>
      <c r="AA417" s="162"/>
      <c r="AB417" s="162"/>
      <c r="AC417" s="162"/>
      <c r="AD417" s="162"/>
      <c r="AE417" s="162"/>
      <c r="AF417" s="162"/>
      <c r="AG417" s="162"/>
      <c r="AH417" s="162"/>
      <c r="AI417" s="162"/>
      <c r="AJ417" s="162"/>
      <c r="AK417" s="162"/>
      <c r="AL417" s="162"/>
      <c r="AM417" s="162"/>
      <c r="AN417" s="162"/>
      <c r="AO417" s="162"/>
      <c r="AP417" s="162"/>
      <c r="AQ417" s="162"/>
      <c r="AR417" s="162"/>
      <c r="AS417" s="162"/>
      <c r="AT417" s="162"/>
      <c r="AU417" s="162"/>
      <c r="AV417" s="162"/>
      <c r="AW417" s="162"/>
      <c r="AX417" s="162"/>
      <c r="AY417" s="162"/>
      <c r="AZ417" s="162"/>
      <c r="BA417" s="162"/>
      <c r="BB417" s="163"/>
      <c r="BC417" s="163"/>
      <c r="BD417" s="163"/>
      <c r="BE417" s="164"/>
      <c r="BF417" s="165"/>
      <c r="BG417" s="162"/>
      <c r="BH417" s="162"/>
      <c r="BI417" s="164"/>
      <c r="BJ417" s="38"/>
      <c r="BK417" s="38"/>
      <c r="BL417" s="38"/>
      <c r="BM417" s="38"/>
      <c r="BN417" s="38"/>
      <c r="BO417" s="38"/>
      <c r="BP417" s="117" t="str">
        <f t="shared" si="284"/>
        <v/>
      </c>
      <c r="BQ417" s="38"/>
      <c r="BR417" s="38"/>
      <c r="BS417" s="38"/>
      <c r="BT417" s="38"/>
      <c r="BV417" s="17">
        <f t="shared" si="278"/>
        <v>0</v>
      </c>
      <c r="BW417" s="17">
        <f t="shared" si="279"/>
        <v>0</v>
      </c>
      <c r="BX417" s="17">
        <f t="shared" si="280"/>
        <v>0</v>
      </c>
      <c r="BY417" s="17">
        <f t="shared" si="281"/>
        <v>0</v>
      </c>
      <c r="BZ417" s="17">
        <f t="shared" si="282"/>
        <v>0</v>
      </c>
      <c r="CA417" s="17">
        <f t="shared" si="283"/>
        <v>0</v>
      </c>
      <c r="CB417" s="17">
        <f t="shared" si="285"/>
        <v>0</v>
      </c>
      <c r="CC417" s="17">
        <f t="shared" si="286"/>
        <v>0</v>
      </c>
      <c r="CD417" s="17">
        <f t="shared" si="287"/>
        <v>0</v>
      </c>
      <c r="CE417" s="17">
        <f t="shared" si="288"/>
        <v>0</v>
      </c>
      <c r="CF417" s="17">
        <f t="shared" si="289"/>
        <v>0</v>
      </c>
      <c r="CG417" s="17">
        <f t="shared" si="290"/>
        <v>0</v>
      </c>
      <c r="CH417" s="17">
        <f t="shared" si="291"/>
        <v>0</v>
      </c>
      <c r="CI417" s="17">
        <f t="shared" si="292"/>
        <v>0</v>
      </c>
      <c r="CJ417" s="17">
        <f t="shared" si="293"/>
        <v>0</v>
      </c>
      <c r="CK417" s="17">
        <f t="shared" si="294"/>
        <v>0</v>
      </c>
      <c r="CL417" s="17">
        <f t="shared" si="295"/>
        <v>0</v>
      </c>
      <c r="CM417" s="17">
        <f t="shared" si="296"/>
        <v>0</v>
      </c>
      <c r="CN417" s="17">
        <f t="shared" si="297"/>
        <v>0</v>
      </c>
      <c r="CO417" s="17">
        <f t="shared" si="298"/>
        <v>0</v>
      </c>
      <c r="CP417" s="17">
        <f t="shared" si="299"/>
        <v>0</v>
      </c>
      <c r="CQ417" s="17">
        <f t="shared" si="300"/>
        <v>0</v>
      </c>
      <c r="CR417" s="17">
        <f t="shared" si="301"/>
        <v>0</v>
      </c>
      <c r="CS417" s="17">
        <f t="shared" si="302"/>
        <v>0</v>
      </c>
      <c r="CT417" s="17">
        <f t="shared" si="303"/>
        <v>0</v>
      </c>
      <c r="CU417" s="17">
        <f t="shared" si="304"/>
        <v>0</v>
      </c>
      <c r="CV417" s="17">
        <f t="shared" si="305"/>
        <v>0</v>
      </c>
      <c r="CW417" s="17">
        <f t="shared" si="306"/>
        <v>0</v>
      </c>
      <c r="CX417" s="17">
        <f t="shared" si="307"/>
        <v>0</v>
      </c>
      <c r="CY417" s="17">
        <f t="shared" si="308"/>
        <v>0</v>
      </c>
      <c r="CZ417" s="17">
        <f t="shared" si="309"/>
        <v>0</v>
      </c>
      <c r="DA417" s="17">
        <f t="shared" si="310"/>
        <v>0</v>
      </c>
      <c r="DB417" s="17">
        <f t="shared" si="311"/>
        <v>0</v>
      </c>
      <c r="DC417" s="17">
        <f t="shared" si="312"/>
        <v>0</v>
      </c>
      <c r="DD417" s="17">
        <f t="shared" si="313"/>
        <v>0</v>
      </c>
      <c r="DE417" s="17">
        <f t="shared" si="314"/>
        <v>0</v>
      </c>
      <c r="DF417" s="17">
        <f t="shared" si="315"/>
        <v>0</v>
      </c>
      <c r="DG417" s="17">
        <f t="shared" si="316"/>
        <v>0</v>
      </c>
    </row>
    <row r="418" spans="2:111" ht="15" customHeight="1" x14ac:dyDescent="0.2">
      <c r="B418" s="156">
        <v>410</v>
      </c>
      <c r="C418" s="157" t="str">
        <f t="shared" si="317"/>
        <v/>
      </c>
      <c r="D418" s="158" t="str">
        <f t="shared" si="277"/>
        <v>OK</v>
      </c>
      <c r="E418" s="159" t="e">
        <f>VLOOKUP('DATA SHEET'!$B$9,'Drill Size Info'!$T$2:$U$8,2,FALSE)</f>
        <v>#N/A</v>
      </c>
      <c r="F418" s="159" t="str">
        <f t="shared" si="318"/>
        <v/>
      </c>
      <c r="G418" s="91">
        <f t="shared" si="319"/>
        <v>0</v>
      </c>
      <c r="H418" s="160" t="s">
        <v>175</v>
      </c>
      <c r="I418" s="160" t="s">
        <v>175</v>
      </c>
      <c r="J418" s="160" t="str">
        <f>IF('DATA SHEET'!$B$10="NC-50","N/A","OK")</f>
        <v>OK</v>
      </c>
      <c r="K418" s="160" t="str">
        <f>IF('DATA SHEET'!$B$10="NC-50","N/A","OK")</f>
        <v>OK</v>
      </c>
      <c r="L418" s="160" t="str">
        <f t="shared" si="320"/>
        <v>OK</v>
      </c>
      <c r="M418" s="160" t="str">
        <f t="shared" si="321"/>
        <v>OK</v>
      </c>
      <c r="N418" s="160"/>
      <c r="O418" s="160"/>
      <c r="P418" s="160"/>
      <c r="Q418" s="160"/>
      <c r="R418" s="92" t="str">
        <f>IF(DI418&lt;&gt;"",
    IF(INT('Drill Size Info'!$AA$19)=INT('Drill Size Info'!$AB$19),
        --(INT('Drill Size Info'!$AA$19) &amp; "." &amp; DI418),
        IF(AND((--(INT('Drill Size Info'!$AA$19) &amp; "." &amp; DI418)&gt;=--('Drill Size Info'!$AA$19)), (--(INT('Drill Size Info'!$AA$19) &amp; "." &amp; DI418)&lt;=--('Drill Size Info'!$AB$19))),
            --(INT('Drill Size Info'!$AA$19) &amp; "." &amp; DI418),
            --(INT('Drill Size Info'!$AB$19) &amp; "." &amp; DI418)
        )
    ),
    IF(DH418&lt;&gt;"",
        IF(INT('Drill Size Info'!$AA$19)=INT('Drill Size Info'!$AB$19),
            --(INT('Drill Size Info'!$AA$19) &amp; "." &amp; LEFT(DH418,3)),
            IF(AND((--(INT('Drill Size Info'!$AA$19) &amp; "." &amp; LEFT(DH418,3))&gt;=--('Drill Size Info'!$AA$19)), (--(INT('Drill Size Info'!$AA$19) &amp; "." &amp; LEFT(DH418,3))&lt;=--('Drill Size Info'!$AB$19))),
                --(INT('Drill Size Info'!$AA$19) &amp; "." &amp; LEFT(DH418,3)),
                --(INT('Drill Size Info'!$AB$19) &amp; "." &amp; LEFT(DH418,3))
            )
        ),
        "OK"
    )
)</f>
        <v>OK</v>
      </c>
      <c r="S418" s="150" t="str">
        <f>IF(DJ418&lt;&gt;"",
    IF(INT('Drill Size Info'!$AA$19)=INT('Drill Size Info'!$AB$19),
        --(INT('Drill Size Info'!$AA$19) &amp; "." &amp; DJ418),
        IF(AND((--(INT('Drill Size Info'!$AA$19) &amp; "." &amp; DJ418)&gt;=--('Drill Size Info'!$AA$19)), (--(INT('Drill Size Info'!$AA$19) &amp; "." &amp; DJ418)&lt;=--('Drill Size Info'!$AB$19))),
            --(INT('Drill Size Info'!$AA$19) &amp; "." &amp; DJ418),
            --(INT('Drill Size Info'!$AB$19) &amp; "." &amp; DJ418)
        )
    ),
    IF(DH418&lt;&gt;"",
        IF(INT('Drill Size Info'!$AA$19)=INT('Drill Size Info'!$AB$19),
            --(INT('Drill Size Info'!$AA$19) &amp; "." &amp; RIGHT(DH418,3)),
            IF(AND((--(INT('Drill Size Info'!$AA$19) &amp; "." &amp; RIGHT(DH418,3))&gt;=--('Drill Size Info'!$AA$19)), (--(INT('Drill Size Info'!$AA$19) &amp; "." &amp; RIGHT(DH418,3))&lt;=--('Drill Size Info'!$AB$19))),
                --(INT('Drill Size Info'!$AA$19) &amp; "." &amp; RIGHT(DH418,3)),
                --(INT('Drill Size Info'!$AB$19) &amp; "." &amp; RIGHT(DH418,3))
            )
        ),
        "N/A"
    )
)</f>
        <v>N/A</v>
      </c>
      <c r="T418" s="150" t="str">
        <f>IF(DL418&lt;&gt;"",
    IF(INT('Drill Size Info'!$AA$19)=INT('Drill Size Info'!$AB$15),
        --(INT('Drill Size Info'!$AA$15) &amp; "." &amp; DL418),
        IF(AND((--(INT('Drill Size Info'!$AA$15) &amp; "." &amp; DL418)&gt;=--('Drill Size Info'!$AA$15)), (--(INT('Drill Size Info'!$AA$15) &amp; "." &amp; DL418)&lt;=--('Drill Size Info'!$AB$15))),
            --(INT('Drill Size Info'!$AA$15) &amp; "." &amp; DL418),
            --(INT('Drill Size Info'!$AB$15) &amp; "." &amp; DL418)
        )
    ),
    IF(DK418&lt;&gt;"",
        IF(INT('Drill Size Info'!$AA$15)=INT('Drill Size Info'!$AB$15),
            --(INT('Drill Size Info'!$AA$15) &amp; "." &amp; LEFT(DK418,3)),
            IF(AND((--(INT('Drill Size Info'!$AA$15) &amp; "." &amp; LEFT(DK418,3))&gt;=--('Drill Size Info'!$AA$15)), (--(INT('Drill Size Info'!$AA$15) &amp; "." &amp; LEFT(DK418,3))&lt;=--('Drill Size Info'!$AB$15))),
                --(INT('Drill Size Info'!$AA$15) &amp; "." &amp; LEFT(DK418,3)),
                --(INT('Drill Size Info'!$AB$15) &amp; "." &amp; LEFT(DK418,3))
            )
        ),
        "OK"
    )
)</f>
        <v>OK</v>
      </c>
      <c r="U418" s="150" t="str">
        <f>IF(DM418&lt;&gt;"",
    IF(INT('Drill Size Info'!$AA$19)=INT('Drill Size Info'!$AB$15),
        --(INT('Drill Size Info'!$AA$15) &amp; "." &amp; DM418),
        IF(AND((--(INT('Drill Size Info'!$AA$15) &amp; "." &amp; DM418)&gt;=--('Drill Size Info'!$AA$15)), (--(INT('Drill Size Info'!$AA$15) &amp; "." &amp; DM418)&lt;=--('Drill Size Info'!$AB$15))),
            --(INT('Drill Size Info'!$AA$15) &amp; "." &amp; DM418),
            --(INT('Drill Size Info'!$AB$15) &amp; "." &amp; DM418)
        )
    ),
    IF(DK418&lt;&gt;"",
        IF(INT('Drill Size Info'!$AA$15)=INT('Drill Size Info'!$AB$15),
            --(INT('Drill Size Info'!$AA$15) &amp; "." &amp; RIGHT(DK418,3)),
            IF(AND((--(INT('Drill Size Info'!$AA$15) &amp; "." &amp; RIGHT(DK418,3))&gt;=--('Drill Size Info'!$AA$15)), (--(INT('Drill Size Info'!$AA$15) &amp; "." &amp; RIGHT(DK418,3))&lt;=--('Drill Size Info'!$AB$15))),
                --(INT('Drill Size Info'!$AA$15) &amp; "." &amp; RIGHT(DK418,3)),
                --(INT('Drill Size Info'!$AB$15) &amp; "." &amp; RIGHT(DK418,3))
            )
        ),
        "N/A"
    )
)</f>
        <v>N/A</v>
      </c>
      <c r="V418" s="161"/>
      <c r="W418" s="161"/>
      <c r="X418" s="161"/>
      <c r="Y418" s="161"/>
      <c r="Z418" s="161"/>
      <c r="AA418" s="162"/>
      <c r="AB418" s="162"/>
      <c r="AC418" s="162"/>
      <c r="AD418" s="162"/>
      <c r="AE418" s="162"/>
      <c r="AF418" s="162"/>
      <c r="AG418" s="162"/>
      <c r="AH418" s="162"/>
      <c r="AI418" s="162"/>
      <c r="AJ418" s="162"/>
      <c r="AK418" s="162"/>
      <c r="AL418" s="162"/>
      <c r="AM418" s="162"/>
      <c r="AN418" s="162"/>
      <c r="AO418" s="162"/>
      <c r="AP418" s="162"/>
      <c r="AQ418" s="162"/>
      <c r="AR418" s="162"/>
      <c r="AS418" s="162"/>
      <c r="AT418" s="162"/>
      <c r="AU418" s="162"/>
      <c r="AV418" s="162"/>
      <c r="AW418" s="162"/>
      <c r="AX418" s="162"/>
      <c r="AY418" s="162"/>
      <c r="AZ418" s="162"/>
      <c r="BA418" s="162"/>
      <c r="BB418" s="163"/>
      <c r="BC418" s="163"/>
      <c r="BD418" s="163"/>
      <c r="BE418" s="164"/>
      <c r="BF418" s="165"/>
      <c r="BG418" s="162"/>
      <c r="BH418" s="162"/>
      <c r="BI418" s="164"/>
      <c r="BJ418" s="38"/>
      <c r="BK418" s="38"/>
      <c r="BL418" s="38"/>
      <c r="BM418" s="38"/>
      <c r="BN418" s="38"/>
      <c r="BO418" s="38"/>
      <c r="BP418" s="117" t="str">
        <f t="shared" si="284"/>
        <v/>
      </c>
      <c r="BQ418" s="38"/>
      <c r="BR418" s="38"/>
      <c r="BS418" s="38"/>
      <c r="BT418" s="38"/>
      <c r="BV418" s="17">
        <f t="shared" si="278"/>
        <v>0</v>
      </c>
      <c r="BW418" s="17">
        <f t="shared" si="279"/>
        <v>0</v>
      </c>
      <c r="BX418" s="17">
        <f t="shared" si="280"/>
        <v>0</v>
      </c>
      <c r="BY418" s="17">
        <f t="shared" si="281"/>
        <v>0</v>
      </c>
      <c r="BZ418" s="17">
        <f t="shared" si="282"/>
        <v>0</v>
      </c>
      <c r="CA418" s="17">
        <f t="shared" si="283"/>
        <v>0</v>
      </c>
      <c r="CB418" s="17">
        <f t="shared" si="285"/>
        <v>0</v>
      </c>
      <c r="CC418" s="17">
        <f t="shared" si="286"/>
        <v>0</v>
      </c>
      <c r="CD418" s="17">
        <f t="shared" si="287"/>
        <v>0</v>
      </c>
      <c r="CE418" s="17">
        <f t="shared" si="288"/>
        <v>0</v>
      </c>
      <c r="CF418" s="17">
        <f t="shared" si="289"/>
        <v>0</v>
      </c>
      <c r="CG418" s="17">
        <f t="shared" si="290"/>
        <v>0</v>
      </c>
      <c r="CH418" s="17">
        <f t="shared" si="291"/>
        <v>0</v>
      </c>
      <c r="CI418" s="17">
        <f t="shared" si="292"/>
        <v>0</v>
      </c>
      <c r="CJ418" s="17">
        <f t="shared" si="293"/>
        <v>0</v>
      </c>
      <c r="CK418" s="17">
        <f t="shared" si="294"/>
        <v>0</v>
      </c>
      <c r="CL418" s="17">
        <f t="shared" si="295"/>
        <v>0</v>
      </c>
      <c r="CM418" s="17">
        <f t="shared" si="296"/>
        <v>0</v>
      </c>
      <c r="CN418" s="17">
        <f t="shared" si="297"/>
        <v>0</v>
      </c>
      <c r="CO418" s="17">
        <f t="shared" si="298"/>
        <v>0</v>
      </c>
      <c r="CP418" s="17">
        <f t="shared" si="299"/>
        <v>0</v>
      </c>
      <c r="CQ418" s="17">
        <f t="shared" si="300"/>
        <v>0</v>
      </c>
      <c r="CR418" s="17">
        <f t="shared" si="301"/>
        <v>0</v>
      </c>
      <c r="CS418" s="17">
        <f t="shared" si="302"/>
        <v>0</v>
      </c>
      <c r="CT418" s="17">
        <f t="shared" si="303"/>
        <v>0</v>
      </c>
      <c r="CU418" s="17">
        <f t="shared" si="304"/>
        <v>0</v>
      </c>
      <c r="CV418" s="17">
        <f t="shared" si="305"/>
        <v>0</v>
      </c>
      <c r="CW418" s="17">
        <f t="shared" si="306"/>
        <v>0</v>
      </c>
      <c r="CX418" s="17">
        <f t="shared" si="307"/>
        <v>0</v>
      </c>
      <c r="CY418" s="17">
        <f t="shared" si="308"/>
        <v>0</v>
      </c>
      <c r="CZ418" s="17">
        <f t="shared" si="309"/>
        <v>0</v>
      </c>
      <c r="DA418" s="17">
        <f t="shared" si="310"/>
        <v>0</v>
      </c>
      <c r="DB418" s="17">
        <f t="shared" si="311"/>
        <v>0</v>
      </c>
      <c r="DC418" s="17">
        <f t="shared" si="312"/>
        <v>0</v>
      </c>
      <c r="DD418" s="17">
        <f t="shared" si="313"/>
        <v>0</v>
      </c>
      <c r="DE418" s="17">
        <f t="shared" si="314"/>
        <v>0</v>
      </c>
      <c r="DF418" s="17">
        <f t="shared" si="315"/>
        <v>0</v>
      </c>
      <c r="DG418" s="17">
        <f t="shared" si="316"/>
        <v>0</v>
      </c>
    </row>
    <row r="419" spans="2:111" ht="15" customHeight="1" x14ac:dyDescent="0.2">
      <c r="B419" s="156">
        <v>411</v>
      </c>
      <c r="C419" s="157" t="str">
        <f t="shared" si="317"/>
        <v/>
      </c>
      <c r="D419" s="158" t="str">
        <f t="shared" si="277"/>
        <v>OK</v>
      </c>
      <c r="E419" s="159" t="e">
        <f>VLOOKUP('DATA SHEET'!$B$9,'Drill Size Info'!$T$2:$U$8,2,FALSE)</f>
        <v>#N/A</v>
      </c>
      <c r="F419" s="159" t="str">
        <f t="shared" si="318"/>
        <v/>
      </c>
      <c r="G419" s="91">
        <f t="shared" si="319"/>
        <v>0</v>
      </c>
      <c r="H419" s="160" t="s">
        <v>175</v>
      </c>
      <c r="I419" s="160" t="s">
        <v>175</v>
      </c>
      <c r="J419" s="160" t="str">
        <f>IF('DATA SHEET'!$B$10="NC-50","N/A","OK")</f>
        <v>OK</v>
      </c>
      <c r="K419" s="160" t="str">
        <f>IF('DATA SHEET'!$B$10="NC-50","N/A","OK")</f>
        <v>OK</v>
      </c>
      <c r="L419" s="160" t="str">
        <f t="shared" si="320"/>
        <v>OK</v>
      </c>
      <c r="M419" s="160" t="str">
        <f t="shared" si="321"/>
        <v>OK</v>
      </c>
      <c r="N419" s="160"/>
      <c r="O419" s="160"/>
      <c r="P419" s="160"/>
      <c r="Q419" s="160"/>
      <c r="R419" s="92" t="str">
        <f>IF(DI419&lt;&gt;"",
    IF(INT('Drill Size Info'!$AA$19)=INT('Drill Size Info'!$AB$19),
        --(INT('Drill Size Info'!$AA$19) &amp; "." &amp; DI419),
        IF(AND((--(INT('Drill Size Info'!$AA$19) &amp; "." &amp; DI419)&gt;=--('Drill Size Info'!$AA$19)), (--(INT('Drill Size Info'!$AA$19) &amp; "." &amp; DI419)&lt;=--('Drill Size Info'!$AB$19))),
            --(INT('Drill Size Info'!$AA$19) &amp; "." &amp; DI419),
            --(INT('Drill Size Info'!$AB$19) &amp; "." &amp; DI419)
        )
    ),
    IF(DH419&lt;&gt;"",
        IF(INT('Drill Size Info'!$AA$19)=INT('Drill Size Info'!$AB$19),
            --(INT('Drill Size Info'!$AA$19) &amp; "." &amp; LEFT(DH419,3)),
            IF(AND((--(INT('Drill Size Info'!$AA$19) &amp; "." &amp; LEFT(DH419,3))&gt;=--('Drill Size Info'!$AA$19)), (--(INT('Drill Size Info'!$AA$19) &amp; "." &amp; LEFT(DH419,3))&lt;=--('Drill Size Info'!$AB$19))),
                --(INT('Drill Size Info'!$AA$19) &amp; "." &amp; LEFT(DH419,3)),
                --(INT('Drill Size Info'!$AB$19) &amp; "." &amp; LEFT(DH419,3))
            )
        ),
        "OK"
    )
)</f>
        <v>OK</v>
      </c>
      <c r="S419" s="150" t="str">
        <f>IF(DJ419&lt;&gt;"",
    IF(INT('Drill Size Info'!$AA$19)=INT('Drill Size Info'!$AB$19),
        --(INT('Drill Size Info'!$AA$19) &amp; "." &amp; DJ419),
        IF(AND((--(INT('Drill Size Info'!$AA$19) &amp; "." &amp; DJ419)&gt;=--('Drill Size Info'!$AA$19)), (--(INT('Drill Size Info'!$AA$19) &amp; "." &amp; DJ419)&lt;=--('Drill Size Info'!$AB$19))),
            --(INT('Drill Size Info'!$AA$19) &amp; "." &amp; DJ419),
            --(INT('Drill Size Info'!$AB$19) &amp; "." &amp; DJ419)
        )
    ),
    IF(DH419&lt;&gt;"",
        IF(INT('Drill Size Info'!$AA$19)=INT('Drill Size Info'!$AB$19),
            --(INT('Drill Size Info'!$AA$19) &amp; "." &amp; RIGHT(DH419,3)),
            IF(AND((--(INT('Drill Size Info'!$AA$19) &amp; "." &amp; RIGHT(DH419,3))&gt;=--('Drill Size Info'!$AA$19)), (--(INT('Drill Size Info'!$AA$19) &amp; "." &amp; RIGHT(DH419,3))&lt;=--('Drill Size Info'!$AB$19))),
                --(INT('Drill Size Info'!$AA$19) &amp; "." &amp; RIGHT(DH419,3)),
                --(INT('Drill Size Info'!$AB$19) &amp; "." &amp; RIGHT(DH419,3))
            )
        ),
        "N/A"
    )
)</f>
        <v>N/A</v>
      </c>
      <c r="T419" s="150" t="str">
        <f>IF(DL419&lt;&gt;"",
    IF(INT('Drill Size Info'!$AA$19)=INT('Drill Size Info'!$AB$15),
        --(INT('Drill Size Info'!$AA$15) &amp; "." &amp; DL419),
        IF(AND((--(INT('Drill Size Info'!$AA$15) &amp; "." &amp; DL419)&gt;=--('Drill Size Info'!$AA$15)), (--(INT('Drill Size Info'!$AA$15) &amp; "." &amp; DL419)&lt;=--('Drill Size Info'!$AB$15))),
            --(INT('Drill Size Info'!$AA$15) &amp; "." &amp; DL419),
            --(INT('Drill Size Info'!$AB$15) &amp; "." &amp; DL419)
        )
    ),
    IF(DK419&lt;&gt;"",
        IF(INT('Drill Size Info'!$AA$15)=INT('Drill Size Info'!$AB$15),
            --(INT('Drill Size Info'!$AA$15) &amp; "." &amp; LEFT(DK419,3)),
            IF(AND((--(INT('Drill Size Info'!$AA$15) &amp; "." &amp; LEFT(DK419,3))&gt;=--('Drill Size Info'!$AA$15)), (--(INT('Drill Size Info'!$AA$15) &amp; "." &amp; LEFT(DK419,3))&lt;=--('Drill Size Info'!$AB$15))),
                --(INT('Drill Size Info'!$AA$15) &amp; "." &amp; LEFT(DK419,3)),
                --(INT('Drill Size Info'!$AB$15) &amp; "." &amp; LEFT(DK419,3))
            )
        ),
        "OK"
    )
)</f>
        <v>OK</v>
      </c>
      <c r="U419" s="150" t="str">
        <f>IF(DM419&lt;&gt;"",
    IF(INT('Drill Size Info'!$AA$19)=INT('Drill Size Info'!$AB$15),
        --(INT('Drill Size Info'!$AA$15) &amp; "." &amp; DM419),
        IF(AND((--(INT('Drill Size Info'!$AA$15) &amp; "." &amp; DM419)&gt;=--('Drill Size Info'!$AA$15)), (--(INT('Drill Size Info'!$AA$15) &amp; "." &amp; DM419)&lt;=--('Drill Size Info'!$AB$15))),
            --(INT('Drill Size Info'!$AA$15) &amp; "." &amp; DM419),
            --(INT('Drill Size Info'!$AB$15) &amp; "." &amp; DM419)
        )
    ),
    IF(DK419&lt;&gt;"",
        IF(INT('Drill Size Info'!$AA$15)=INT('Drill Size Info'!$AB$15),
            --(INT('Drill Size Info'!$AA$15) &amp; "." &amp; RIGHT(DK419,3)),
            IF(AND((--(INT('Drill Size Info'!$AA$15) &amp; "." &amp; RIGHT(DK419,3))&gt;=--('Drill Size Info'!$AA$15)), (--(INT('Drill Size Info'!$AA$15) &amp; "." &amp; RIGHT(DK419,3))&lt;=--('Drill Size Info'!$AB$15))),
                --(INT('Drill Size Info'!$AA$15) &amp; "." &amp; RIGHT(DK419,3)),
                --(INT('Drill Size Info'!$AB$15) &amp; "." &amp; RIGHT(DK419,3))
            )
        ),
        "N/A"
    )
)</f>
        <v>N/A</v>
      </c>
      <c r="V419" s="161"/>
      <c r="W419" s="161"/>
      <c r="X419" s="161"/>
      <c r="Y419" s="161"/>
      <c r="Z419" s="161"/>
      <c r="AA419" s="162"/>
      <c r="AB419" s="162"/>
      <c r="AC419" s="162"/>
      <c r="AD419" s="162"/>
      <c r="AE419" s="162"/>
      <c r="AF419" s="162"/>
      <c r="AG419" s="162"/>
      <c r="AH419" s="162"/>
      <c r="AI419" s="162"/>
      <c r="AJ419" s="162"/>
      <c r="AK419" s="162"/>
      <c r="AL419" s="162"/>
      <c r="AM419" s="162"/>
      <c r="AN419" s="162"/>
      <c r="AO419" s="162"/>
      <c r="AP419" s="162"/>
      <c r="AQ419" s="162"/>
      <c r="AR419" s="162"/>
      <c r="AS419" s="162"/>
      <c r="AT419" s="162"/>
      <c r="AU419" s="162"/>
      <c r="AV419" s="162"/>
      <c r="AW419" s="162"/>
      <c r="AX419" s="162"/>
      <c r="AY419" s="162"/>
      <c r="AZ419" s="162"/>
      <c r="BA419" s="162"/>
      <c r="BB419" s="163"/>
      <c r="BC419" s="163"/>
      <c r="BD419" s="163"/>
      <c r="BE419" s="164"/>
      <c r="BF419" s="165"/>
      <c r="BG419" s="162"/>
      <c r="BH419" s="162"/>
      <c r="BI419" s="164"/>
      <c r="BJ419" s="38"/>
      <c r="BK419" s="38"/>
      <c r="BL419" s="38"/>
      <c r="BM419" s="38"/>
      <c r="BN419" s="38"/>
      <c r="BO419" s="38"/>
      <c r="BP419" s="117" t="str">
        <f t="shared" si="284"/>
        <v/>
      </c>
      <c r="BQ419" s="38"/>
      <c r="BR419" s="38"/>
      <c r="BS419" s="38"/>
      <c r="BT419" s="38"/>
      <c r="BV419" s="17">
        <f t="shared" si="278"/>
        <v>0</v>
      </c>
      <c r="BW419" s="17">
        <f t="shared" si="279"/>
        <v>0</v>
      </c>
      <c r="BX419" s="17">
        <f t="shared" si="280"/>
        <v>0</v>
      </c>
      <c r="BY419" s="17">
        <f t="shared" si="281"/>
        <v>0</v>
      </c>
      <c r="BZ419" s="17">
        <f t="shared" si="282"/>
        <v>0</v>
      </c>
      <c r="CA419" s="17">
        <f t="shared" si="283"/>
        <v>0</v>
      </c>
      <c r="CB419" s="17">
        <f t="shared" si="285"/>
        <v>0</v>
      </c>
      <c r="CC419" s="17">
        <f t="shared" si="286"/>
        <v>0</v>
      </c>
      <c r="CD419" s="17">
        <f t="shared" si="287"/>
        <v>0</v>
      </c>
      <c r="CE419" s="17">
        <f t="shared" si="288"/>
        <v>0</v>
      </c>
      <c r="CF419" s="17">
        <f t="shared" si="289"/>
        <v>0</v>
      </c>
      <c r="CG419" s="17">
        <f t="shared" si="290"/>
        <v>0</v>
      </c>
      <c r="CH419" s="17">
        <f t="shared" si="291"/>
        <v>0</v>
      </c>
      <c r="CI419" s="17">
        <f t="shared" si="292"/>
        <v>0</v>
      </c>
      <c r="CJ419" s="17">
        <f t="shared" si="293"/>
        <v>0</v>
      </c>
      <c r="CK419" s="17">
        <f t="shared" si="294"/>
        <v>0</v>
      </c>
      <c r="CL419" s="17">
        <f t="shared" si="295"/>
        <v>0</v>
      </c>
      <c r="CM419" s="17">
        <f t="shared" si="296"/>
        <v>0</v>
      </c>
      <c r="CN419" s="17">
        <f t="shared" si="297"/>
        <v>0</v>
      </c>
      <c r="CO419" s="17">
        <f t="shared" si="298"/>
        <v>0</v>
      </c>
      <c r="CP419" s="17">
        <f t="shared" si="299"/>
        <v>0</v>
      </c>
      <c r="CQ419" s="17">
        <f t="shared" si="300"/>
        <v>0</v>
      </c>
      <c r="CR419" s="17">
        <f t="shared" si="301"/>
        <v>0</v>
      </c>
      <c r="CS419" s="17">
        <f t="shared" si="302"/>
        <v>0</v>
      </c>
      <c r="CT419" s="17">
        <f t="shared" si="303"/>
        <v>0</v>
      </c>
      <c r="CU419" s="17">
        <f t="shared" si="304"/>
        <v>0</v>
      </c>
      <c r="CV419" s="17">
        <f t="shared" si="305"/>
        <v>0</v>
      </c>
      <c r="CW419" s="17">
        <f t="shared" si="306"/>
        <v>0</v>
      </c>
      <c r="CX419" s="17">
        <f t="shared" si="307"/>
        <v>0</v>
      </c>
      <c r="CY419" s="17">
        <f t="shared" si="308"/>
        <v>0</v>
      </c>
      <c r="CZ419" s="17">
        <f t="shared" si="309"/>
        <v>0</v>
      </c>
      <c r="DA419" s="17">
        <f t="shared" si="310"/>
        <v>0</v>
      </c>
      <c r="DB419" s="17">
        <f t="shared" si="311"/>
        <v>0</v>
      </c>
      <c r="DC419" s="17">
        <f t="shared" si="312"/>
        <v>0</v>
      </c>
      <c r="DD419" s="17">
        <f t="shared" si="313"/>
        <v>0</v>
      </c>
      <c r="DE419" s="17">
        <f t="shared" si="314"/>
        <v>0</v>
      </c>
      <c r="DF419" s="17">
        <f t="shared" si="315"/>
        <v>0</v>
      </c>
      <c r="DG419" s="17">
        <f t="shared" si="316"/>
        <v>0</v>
      </c>
    </row>
    <row r="420" spans="2:111" ht="15" customHeight="1" x14ac:dyDescent="0.2">
      <c r="B420" s="156">
        <v>412</v>
      </c>
      <c r="C420" s="157" t="str">
        <f t="shared" si="317"/>
        <v/>
      </c>
      <c r="D420" s="158" t="str">
        <f t="shared" si="277"/>
        <v>OK</v>
      </c>
      <c r="E420" s="159" t="e">
        <f>VLOOKUP('DATA SHEET'!$B$9,'Drill Size Info'!$T$2:$U$8,2,FALSE)</f>
        <v>#N/A</v>
      </c>
      <c r="F420" s="159" t="str">
        <f t="shared" si="318"/>
        <v/>
      </c>
      <c r="G420" s="91">
        <f t="shared" si="319"/>
        <v>0</v>
      </c>
      <c r="H420" s="160" t="s">
        <v>175</v>
      </c>
      <c r="I420" s="160" t="s">
        <v>175</v>
      </c>
      <c r="J420" s="160" t="str">
        <f>IF('DATA SHEET'!$B$10="NC-50","N/A","OK")</f>
        <v>OK</v>
      </c>
      <c r="K420" s="160" t="str">
        <f>IF('DATA SHEET'!$B$10="NC-50","N/A","OK")</f>
        <v>OK</v>
      </c>
      <c r="L420" s="160" t="str">
        <f t="shared" si="320"/>
        <v>OK</v>
      </c>
      <c r="M420" s="160" t="str">
        <f t="shared" si="321"/>
        <v>OK</v>
      </c>
      <c r="N420" s="160"/>
      <c r="O420" s="160"/>
      <c r="P420" s="160"/>
      <c r="Q420" s="160"/>
      <c r="R420" s="92" t="str">
        <f>IF(DI420&lt;&gt;"",
    IF(INT('Drill Size Info'!$AA$19)=INT('Drill Size Info'!$AB$19),
        --(INT('Drill Size Info'!$AA$19) &amp; "." &amp; DI420),
        IF(AND((--(INT('Drill Size Info'!$AA$19) &amp; "." &amp; DI420)&gt;=--('Drill Size Info'!$AA$19)), (--(INT('Drill Size Info'!$AA$19) &amp; "." &amp; DI420)&lt;=--('Drill Size Info'!$AB$19))),
            --(INT('Drill Size Info'!$AA$19) &amp; "." &amp; DI420),
            --(INT('Drill Size Info'!$AB$19) &amp; "." &amp; DI420)
        )
    ),
    IF(DH420&lt;&gt;"",
        IF(INT('Drill Size Info'!$AA$19)=INT('Drill Size Info'!$AB$19),
            --(INT('Drill Size Info'!$AA$19) &amp; "." &amp; LEFT(DH420,3)),
            IF(AND((--(INT('Drill Size Info'!$AA$19) &amp; "." &amp; LEFT(DH420,3))&gt;=--('Drill Size Info'!$AA$19)), (--(INT('Drill Size Info'!$AA$19) &amp; "." &amp; LEFT(DH420,3))&lt;=--('Drill Size Info'!$AB$19))),
                --(INT('Drill Size Info'!$AA$19) &amp; "." &amp; LEFT(DH420,3)),
                --(INT('Drill Size Info'!$AB$19) &amp; "." &amp; LEFT(DH420,3))
            )
        ),
        "OK"
    )
)</f>
        <v>OK</v>
      </c>
      <c r="S420" s="150" t="str">
        <f>IF(DJ420&lt;&gt;"",
    IF(INT('Drill Size Info'!$AA$19)=INT('Drill Size Info'!$AB$19),
        --(INT('Drill Size Info'!$AA$19) &amp; "." &amp; DJ420),
        IF(AND((--(INT('Drill Size Info'!$AA$19) &amp; "." &amp; DJ420)&gt;=--('Drill Size Info'!$AA$19)), (--(INT('Drill Size Info'!$AA$19) &amp; "." &amp; DJ420)&lt;=--('Drill Size Info'!$AB$19))),
            --(INT('Drill Size Info'!$AA$19) &amp; "." &amp; DJ420),
            --(INT('Drill Size Info'!$AB$19) &amp; "." &amp; DJ420)
        )
    ),
    IF(DH420&lt;&gt;"",
        IF(INT('Drill Size Info'!$AA$19)=INT('Drill Size Info'!$AB$19),
            --(INT('Drill Size Info'!$AA$19) &amp; "." &amp; RIGHT(DH420,3)),
            IF(AND((--(INT('Drill Size Info'!$AA$19) &amp; "." &amp; RIGHT(DH420,3))&gt;=--('Drill Size Info'!$AA$19)), (--(INT('Drill Size Info'!$AA$19) &amp; "." &amp; RIGHT(DH420,3))&lt;=--('Drill Size Info'!$AB$19))),
                --(INT('Drill Size Info'!$AA$19) &amp; "." &amp; RIGHT(DH420,3)),
                --(INT('Drill Size Info'!$AB$19) &amp; "." &amp; RIGHT(DH420,3))
            )
        ),
        "N/A"
    )
)</f>
        <v>N/A</v>
      </c>
      <c r="T420" s="150" t="str">
        <f>IF(DL420&lt;&gt;"",
    IF(INT('Drill Size Info'!$AA$19)=INT('Drill Size Info'!$AB$15),
        --(INT('Drill Size Info'!$AA$15) &amp; "." &amp; DL420),
        IF(AND((--(INT('Drill Size Info'!$AA$15) &amp; "." &amp; DL420)&gt;=--('Drill Size Info'!$AA$15)), (--(INT('Drill Size Info'!$AA$15) &amp; "." &amp; DL420)&lt;=--('Drill Size Info'!$AB$15))),
            --(INT('Drill Size Info'!$AA$15) &amp; "." &amp; DL420),
            --(INT('Drill Size Info'!$AB$15) &amp; "." &amp; DL420)
        )
    ),
    IF(DK420&lt;&gt;"",
        IF(INT('Drill Size Info'!$AA$15)=INT('Drill Size Info'!$AB$15),
            --(INT('Drill Size Info'!$AA$15) &amp; "." &amp; LEFT(DK420,3)),
            IF(AND((--(INT('Drill Size Info'!$AA$15) &amp; "." &amp; LEFT(DK420,3))&gt;=--('Drill Size Info'!$AA$15)), (--(INT('Drill Size Info'!$AA$15) &amp; "." &amp; LEFT(DK420,3))&lt;=--('Drill Size Info'!$AB$15))),
                --(INT('Drill Size Info'!$AA$15) &amp; "." &amp; LEFT(DK420,3)),
                --(INT('Drill Size Info'!$AB$15) &amp; "." &amp; LEFT(DK420,3))
            )
        ),
        "OK"
    )
)</f>
        <v>OK</v>
      </c>
      <c r="U420" s="150" t="str">
        <f>IF(DM420&lt;&gt;"",
    IF(INT('Drill Size Info'!$AA$19)=INT('Drill Size Info'!$AB$15),
        --(INT('Drill Size Info'!$AA$15) &amp; "." &amp; DM420),
        IF(AND((--(INT('Drill Size Info'!$AA$15) &amp; "." &amp; DM420)&gt;=--('Drill Size Info'!$AA$15)), (--(INT('Drill Size Info'!$AA$15) &amp; "." &amp; DM420)&lt;=--('Drill Size Info'!$AB$15))),
            --(INT('Drill Size Info'!$AA$15) &amp; "." &amp; DM420),
            --(INT('Drill Size Info'!$AB$15) &amp; "." &amp; DM420)
        )
    ),
    IF(DK420&lt;&gt;"",
        IF(INT('Drill Size Info'!$AA$15)=INT('Drill Size Info'!$AB$15),
            --(INT('Drill Size Info'!$AA$15) &amp; "." &amp; RIGHT(DK420,3)),
            IF(AND((--(INT('Drill Size Info'!$AA$15) &amp; "." &amp; RIGHT(DK420,3))&gt;=--('Drill Size Info'!$AA$15)), (--(INT('Drill Size Info'!$AA$15) &amp; "." &amp; RIGHT(DK420,3))&lt;=--('Drill Size Info'!$AB$15))),
                --(INT('Drill Size Info'!$AA$15) &amp; "." &amp; RIGHT(DK420,3)),
                --(INT('Drill Size Info'!$AB$15) &amp; "." &amp; RIGHT(DK420,3))
            )
        ),
        "N/A"
    )
)</f>
        <v>N/A</v>
      </c>
      <c r="V420" s="161"/>
      <c r="W420" s="161"/>
      <c r="X420" s="161"/>
      <c r="Y420" s="161"/>
      <c r="Z420" s="161"/>
      <c r="AA420" s="162"/>
      <c r="AB420" s="162"/>
      <c r="AC420" s="162"/>
      <c r="AD420" s="162"/>
      <c r="AE420" s="162"/>
      <c r="AF420" s="162"/>
      <c r="AG420" s="162"/>
      <c r="AH420" s="162"/>
      <c r="AI420" s="162"/>
      <c r="AJ420" s="162"/>
      <c r="AK420" s="162"/>
      <c r="AL420" s="162"/>
      <c r="AM420" s="162"/>
      <c r="AN420" s="162"/>
      <c r="AO420" s="162"/>
      <c r="AP420" s="162"/>
      <c r="AQ420" s="162"/>
      <c r="AR420" s="162"/>
      <c r="AS420" s="162"/>
      <c r="AT420" s="162"/>
      <c r="AU420" s="162"/>
      <c r="AV420" s="162"/>
      <c r="AW420" s="162"/>
      <c r="AX420" s="162"/>
      <c r="AY420" s="162"/>
      <c r="AZ420" s="162"/>
      <c r="BA420" s="162"/>
      <c r="BB420" s="163"/>
      <c r="BC420" s="163"/>
      <c r="BD420" s="163"/>
      <c r="BE420" s="164"/>
      <c r="BF420" s="165"/>
      <c r="BG420" s="162"/>
      <c r="BH420" s="162"/>
      <c r="BI420" s="164"/>
      <c r="BJ420" s="38"/>
      <c r="BK420" s="38"/>
      <c r="BL420" s="38"/>
      <c r="BM420" s="38"/>
      <c r="BN420" s="38"/>
      <c r="BO420" s="38"/>
      <c r="BP420" s="117" t="str">
        <f t="shared" si="284"/>
        <v/>
      </c>
      <c r="BQ420" s="38"/>
      <c r="BR420" s="38"/>
      <c r="BS420" s="38"/>
      <c r="BT420" s="38"/>
      <c r="BV420" s="17">
        <f t="shared" si="278"/>
        <v>0</v>
      </c>
      <c r="BW420" s="17">
        <f t="shared" si="279"/>
        <v>0</v>
      </c>
      <c r="BX420" s="17">
        <f t="shared" si="280"/>
        <v>0</v>
      </c>
      <c r="BY420" s="17">
        <f t="shared" si="281"/>
        <v>0</v>
      </c>
      <c r="BZ420" s="17">
        <f t="shared" si="282"/>
        <v>0</v>
      </c>
      <c r="CA420" s="17">
        <f t="shared" si="283"/>
        <v>0</v>
      </c>
      <c r="CB420" s="17">
        <f t="shared" si="285"/>
        <v>0</v>
      </c>
      <c r="CC420" s="17">
        <f t="shared" si="286"/>
        <v>0</v>
      </c>
      <c r="CD420" s="17">
        <f t="shared" si="287"/>
        <v>0</v>
      </c>
      <c r="CE420" s="17">
        <f t="shared" si="288"/>
        <v>0</v>
      </c>
      <c r="CF420" s="17">
        <f t="shared" si="289"/>
        <v>0</v>
      </c>
      <c r="CG420" s="17">
        <f t="shared" si="290"/>
        <v>0</v>
      </c>
      <c r="CH420" s="17">
        <f t="shared" si="291"/>
        <v>0</v>
      </c>
      <c r="CI420" s="17">
        <f t="shared" si="292"/>
        <v>0</v>
      </c>
      <c r="CJ420" s="17">
        <f t="shared" si="293"/>
        <v>0</v>
      </c>
      <c r="CK420" s="17">
        <f t="shared" si="294"/>
        <v>0</v>
      </c>
      <c r="CL420" s="17">
        <f t="shared" si="295"/>
        <v>0</v>
      </c>
      <c r="CM420" s="17">
        <f t="shared" si="296"/>
        <v>0</v>
      </c>
      <c r="CN420" s="17">
        <f t="shared" si="297"/>
        <v>0</v>
      </c>
      <c r="CO420" s="17">
        <f t="shared" si="298"/>
        <v>0</v>
      </c>
      <c r="CP420" s="17">
        <f t="shared" si="299"/>
        <v>0</v>
      </c>
      <c r="CQ420" s="17">
        <f t="shared" si="300"/>
        <v>0</v>
      </c>
      <c r="CR420" s="17">
        <f t="shared" si="301"/>
        <v>0</v>
      </c>
      <c r="CS420" s="17">
        <f t="shared" si="302"/>
        <v>0</v>
      </c>
      <c r="CT420" s="17">
        <f t="shared" si="303"/>
        <v>0</v>
      </c>
      <c r="CU420" s="17">
        <f t="shared" si="304"/>
        <v>0</v>
      </c>
      <c r="CV420" s="17">
        <f t="shared" si="305"/>
        <v>0</v>
      </c>
      <c r="CW420" s="17">
        <f t="shared" si="306"/>
        <v>0</v>
      </c>
      <c r="CX420" s="17">
        <f t="shared" si="307"/>
        <v>0</v>
      </c>
      <c r="CY420" s="17">
        <f t="shared" si="308"/>
        <v>0</v>
      </c>
      <c r="CZ420" s="17">
        <f t="shared" si="309"/>
        <v>0</v>
      </c>
      <c r="DA420" s="17">
        <f t="shared" si="310"/>
        <v>0</v>
      </c>
      <c r="DB420" s="17">
        <f t="shared" si="311"/>
        <v>0</v>
      </c>
      <c r="DC420" s="17">
        <f t="shared" si="312"/>
        <v>0</v>
      </c>
      <c r="DD420" s="17">
        <f t="shared" si="313"/>
        <v>0</v>
      </c>
      <c r="DE420" s="17">
        <f t="shared" si="314"/>
        <v>0</v>
      </c>
      <c r="DF420" s="17">
        <f t="shared" si="315"/>
        <v>0</v>
      </c>
      <c r="DG420" s="17">
        <f t="shared" si="316"/>
        <v>0</v>
      </c>
    </row>
    <row r="421" spans="2:111" ht="15" customHeight="1" x14ac:dyDescent="0.2">
      <c r="B421" s="156">
        <v>413</v>
      </c>
      <c r="C421" s="157" t="str">
        <f t="shared" si="317"/>
        <v/>
      </c>
      <c r="D421" s="158" t="str">
        <f t="shared" si="277"/>
        <v>OK</v>
      </c>
      <c r="E421" s="159" t="e">
        <f>VLOOKUP('DATA SHEET'!$B$9,'Drill Size Info'!$T$2:$U$8,2,FALSE)</f>
        <v>#N/A</v>
      </c>
      <c r="F421" s="159" t="str">
        <f t="shared" si="318"/>
        <v/>
      </c>
      <c r="G421" s="91">
        <f t="shared" si="319"/>
        <v>0</v>
      </c>
      <c r="H421" s="160" t="s">
        <v>175</v>
      </c>
      <c r="I421" s="160" t="s">
        <v>175</v>
      </c>
      <c r="J421" s="160" t="str">
        <f>IF('DATA SHEET'!$B$10="NC-50","N/A","OK")</f>
        <v>OK</v>
      </c>
      <c r="K421" s="160" t="str">
        <f>IF('DATA SHEET'!$B$10="NC-50","N/A","OK")</f>
        <v>OK</v>
      </c>
      <c r="L421" s="160" t="str">
        <f t="shared" si="320"/>
        <v>OK</v>
      </c>
      <c r="M421" s="160" t="str">
        <f t="shared" si="321"/>
        <v>OK</v>
      </c>
      <c r="N421" s="160"/>
      <c r="O421" s="160"/>
      <c r="P421" s="160"/>
      <c r="Q421" s="160"/>
      <c r="R421" s="92" t="str">
        <f>IF(DI421&lt;&gt;"",
    IF(INT('Drill Size Info'!$AA$19)=INT('Drill Size Info'!$AB$19),
        --(INT('Drill Size Info'!$AA$19) &amp; "." &amp; DI421),
        IF(AND((--(INT('Drill Size Info'!$AA$19) &amp; "." &amp; DI421)&gt;=--('Drill Size Info'!$AA$19)), (--(INT('Drill Size Info'!$AA$19) &amp; "." &amp; DI421)&lt;=--('Drill Size Info'!$AB$19))),
            --(INT('Drill Size Info'!$AA$19) &amp; "." &amp; DI421),
            --(INT('Drill Size Info'!$AB$19) &amp; "." &amp; DI421)
        )
    ),
    IF(DH421&lt;&gt;"",
        IF(INT('Drill Size Info'!$AA$19)=INT('Drill Size Info'!$AB$19),
            --(INT('Drill Size Info'!$AA$19) &amp; "." &amp; LEFT(DH421,3)),
            IF(AND((--(INT('Drill Size Info'!$AA$19) &amp; "." &amp; LEFT(DH421,3))&gt;=--('Drill Size Info'!$AA$19)), (--(INT('Drill Size Info'!$AA$19) &amp; "." &amp; LEFT(DH421,3))&lt;=--('Drill Size Info'!$AB$19))),
                --(INT('Drill Size Info'!$AA$19) &amp; "." &amp; LEFT(DH421,3)),
                --(INT('Drill Size Info'!$AB$19) &amp; "." &amp; LEFT(DH421,3))
            )
        ),
        "OK"
    )
)</f>
        <v>OK</v>
      </c>
      <c r="S421" s="150" t="str">
        <f>IF(DJ421&lt;&gt;"",
    IF(INT('Drill Size Info'!$AA$19)=INT('Drill Size Info'!$AB$19),
        --(INT('Drill Size Info'!$AA$19) &amp; "." &amp; DJ421),
        IF(AND((--(INT('Drill Size Info'!$AA$19) &amp; "." &amp; DJ421)&gt;=--('Drill Size Info'!$AA$19)), (--(INT('Drill Size Info'!$AA$19) &amp; "." &amp; DJ421)&lt;=--('Drill Size Info'!$AB$19))),
            --(INT('Drill Size Info'!$AA$19) &amp; "." &amp; DJ421),
            --(INT('Drill Size Info'!$AB$19) &amp; "." &amp; DJ421)
        )
    ),
    IF(DH421&lt;&gt;"",
        IF(INT('Drill Size Info'!$AA$19)=INT('Drill Size Info'!$AB$19),
            --(INT('Drill Size Info'!$AA$19) &amp; "." &amp; RIGHT(DH421,3)),
            IF(AND((--(INT('Drill Size Info'!$AA$19) &amp; "." &amp; RIGHT(DH421,3))&gt;=--('Drill Size Info'!$AA$19)), (--(INT('Drill Size Info'!$AA$19) &amp; "." &amp; RIGHT(DH421,3))&lt;=--('Drill Size Info'!$AB$19))),
                --(INT('Drill Size Info'!$AA$19) &amp; "." &amp; RIGHT(DH421,3)),
                --(INT('Drill Size Info'!$AB$19) &amp; "." &amp; RIGHT(DH421,3))
            )
        ),
        "N/A"
    )
)</f>
        <v>N/A</v>
      </c>
      <c r="T421" s="150" t="str">
        <f>IF(DL421&lt;&gt;"",
    IF(INT('Drill Size Info'!$AA$19)=INT('Drill Size Info'!$AB$15),
        --(INT('Drill Size Info'!$AA$15) &amp; "." &amp; DL421),
        IF(AND((--(INT('Drill Size Info'!$AA$15) &amp; "." &amp; DL421)&gt;=--('Drill Size Info'!$AA$15)), (--(INT('Drill Size Info'!$AA$15) &amp; "." &amp; DL421)&lt;=--('Drill Size Info'!$AB$15))),
            --(INT('Drill Size Info'!$AA$15) &amp; "." &amp; DL421),
            --(INT('Drill Size Info'!$AB$15) &amp; "." &amp; DL421)
        )
    ),
    IF(DK421&lt;&gt;"",
        IF(INT('Drill Size Info'!$AA$15)=INT('Drill Size Info'!$AB$15),
            --(INT('Drill Size Info'!$AA$15) &amp; "." &amp; LEFT(DK421,3)),
            IF(AND((--(INT('Drill Size Info'!$AA$15) &amp; "." &amp; LEFT(DK421,3))&gt;=--('Drill Size Info'!$AA$15)), (--(INT('Drill Size Info'!$AA$15) &amp; "." &amp; LEFT(DK421,3))&lt;=--('Drill Size Info'!$AB$15))),
                --(INT('Drill Size Info'!$AA$15) &amp; "." &amp; LEFT(DK421,3)),
                --(INT('Drill Size Info'!$AB$15) &amp; "." &amp; LEFT(DK421,3))
            )
        ),
        "OK"
    )
)</f>
        <v>OK</v>
      </c>
      <c r="U421" s="150" t="str">
        <f>IF(DM421&lt;&gt;"",
    IF(INT('Drill Size Info'!$AA$19)=INT('Drill Size Info'!$AB$15),
        --(INT('Drill Size Info'!$AA$15) &amp; "." &amp; DM421),
        IF(AND((--(INT('Drill Size Info'!$AA$15) &amp; "." &amp; DM421)&gt;=--('Drill Size Info'!$AA$15)), (--(INT('Drill Size Info'!$AA$15) &amp; "." &amp; DM421)&lt;=--('Drill Size Info'!$AB$15))),
            --(INT('Drill Size Info'!$AA$15) &amp; "." &amp; DM421),
            --(INT('Drill Size Info'!$AB$15) &amp; "." &amp; DM421)
        )
    ),
    IF(DK421&lt;&gt;"",
        IF(INT('Drill Size Info'!$AA$15)=INT('Drill Size Info'!$AB$15),
            --(INT('Drill Size Info'!$AA$15) &amp; "." &amp; RIGHT(DK421,3)),
            IF(AND((--(INT('Drill Size Info'!$AA$15) &amp; "." &amp; RIGHT(DK421,3))&gt;=--('Drill Size Info'!$AA$15)), (--(INT('Drill Size Info'!$AA$15) &amp; "." &amp; RIGHT(DK421,3))&lt;=--('Drill Size Info'!$AB$15))),
                --(INT('Drill Size Info'!$AA$15) &amp; "." &amp; RIGHT(DK421,3)),
                --(INT('Drill Size Info'!$AB$15) &amp; "." &amp; RIGHT(DK421,3))
            )
        ),
        "N/A"
    )
)</f>
        <v>N/A</v>
      </c>
      <c r="V421" s="161"/>
      <c r="W421" s="161"/>
      <c r="X421" s="161"/>
      <c r="Y421" s="161"/>
      <c r="Z421" s="161"/>
      <c r="AA421" s="162"/>
      <c r="AB421" s="162"/>
      <c r="AC421" s="162"/>
      <c r="AD421" s="162"/>
      <c r="AE421" s="162"/>
      <c r="AF421" s="162"/>
      <c r="AG421" s="162"/>
      <c r="AH421" s="162"/>
      <c r="AI421" s="162"/>
      <c r="AJ421" s="162"/>
      <c r="AK421" s="162"/>
      <c r="AL421" s="162"/>
      <c r="AM421" s="162"/>
      <c r="AN421" s="162"/>
      <c r="AO421" s="162"/>
      <c r="AP421" s="162"/>
      <c r="AQ421" s="162"/>
      <c r="AR421" s="162"/>
      <c r="AS421" s="162"/>
      <c r="AT421" s="162"/>
      <c r="AU421" s="162"/>
      <c r="AV421" s="162"/>
      <c r="AW421" s="162"/>
      <c r="AX421" s="162"/>
      <c r="AY421" s="162"/>
      <c r="AZ421" s="162"/>
      <c r="BA421" s="162"/>
      <c r="BB421" s="163"/>
      <c r="BC421" s="163"/>
      <c r="BD421" s="163"/>
      <c r="BE421" s="164"/>
      <c r="BF421" s="165"/>
      <c r="BG421" s="162"/>
      <c r="BH421" s="162"/>
      <c r="BI421" s="164"/>
      <c r="BJ421" s="38"/>
      <c r="BK421" s="38"/>
      <c r="BL421" s="38"/>
      <c r="BM421" s="38"/>
      <c r="BN421" s="38"/>
      <c r="BO421" s="38"/>
      <c r="BP421" s="117" t="str">
        <f t="shared" si="284"/>
        <v/>
      </c>
      <c r="BQ421" s="38"/>
      <c r="BR421" s="38"/>
      <c r="BS421" s="38"/>
      <c r="BT421" s="38"/>
      <c r="BV421" s="17">
        <f t="shared" si="278"/>
        <v>0</v>
      </c>
      <c r="BW421" s="17">
        <f t="shared" si="279"/>
        <v>0</v>
      </c>
      <c r="BX421" s="17">
        <f t="shared" si="280"/>
        <v>0</v>
      </c>
      <c r="BY421" s="17">
        <f t="shared" si="281"/>
        <v>0</v>
      </c>
      <c r="BZ421" s="17">
        <f t="shared" si="282"/>
        <v>0</v>
      </c>
      <c r="CA421" s="17">
        <f t="shared" si="283"/>
        <v>0</v>
      </c>
      <c r="CB421" s="17">
        <f t="shared" si="285"/>
        <v>0</v>
      </c>
      <c r="CC421" s="17">
        <f t="shared" si="286"/>
        <v>0</v>
      </c>
      <c r="CD421" s="17">
        <f t="shared" si="287"/>
        <v>0</v>
      </c>
      <c r="CE421" s="17">
        <f t="shared" si="288"/>
        <v>0</v>
      </c>
      <c r="CF421" s="17">
        <f t="shared" si="289"/>
        <v>0</v>
      </c>
      <c r="CG421" s="17">
        <f t="shared" si="290"/>
        <v>0</v>
      </c>
      <c r="CH421" s="17">
        <f t="shared" si="291"/>
        <v>0</v>
      </c>
      <c r="CI421" s="17">
        <f t="shared" si="292"/>
        <v>0</v>
      </c>
      <c r="CJ421" s="17">
        <f t="shared" si="293"/>
        <v>0</v>
      </c>
      <c r="CK421" s="17">
        <f t="shared" si="294"/>
        <v>0</v>
      </c>
      <c r="CL421" s="17">
        <f t="shared" si="295"/>
        <v>0</v>
      </c>
      <c r="CM421" s="17">
        <f t="shared" si="296"/>
        <v>0</v>
      </c>
      <c r="CN421" s="17">
        <f t="shared" si="297"/>
        <v>0</v>
      </c>
      <c r="CO421" s="17">
        <f t="shared" si="298"/>
        <v>0</v>
      </c>
      <c r="CP421" s="17">
        <f t="shared" si="299"/>
        <v>0</v>
      </c>
      <c r="CQ421" s="17">
        <f t="shared" si="300"/>
        <v>0</v>
      </c>
      <c r="CR421" s="17">
        <f t="shared" si="301"/>
        <v>0</v>
      </c>
      <c r="CS421" s="17">
        <f t="shared" si="302"/>
        <v>0</v>
      </c>
      <c r="CT421" s="17">
        <f t="shared" si="303"/>
        <v>0</v>
      </c>
      <c r="CU421" s="17">
        <f t="shared" si="304"/>
        <v>0</v>
      </c>
      <c r="CV421" s="17">
        <f t="shared" si="305"/>
        <v>0</v>
      </c>
      <c r="CW421" s="17">
        <f t="shared" si="306"/>
        <v>0</v>
      </c>
      <c r="CX421" s="17">
        <f t="shared" si="307"/>
        <v>0</v>
      </c>
      <c r="CY421" s="17">
        <f t="shared" si="308"/>
        <v>0</v>
      </c>
      <c r="CZ421" s="17">
        <f t="shared" si="309"/>
        <v>0</v>
      </c>
      <c r="DA421" s="17">
        <f t="shared" si="310"/>
        <v>0</v>
      </c>
      <c r="DB421" s="17">
        <f t="shared" si="311"/>
        <v>0</v>
      </c>
      <c r="DC421" s="17">
        <f t="shared" si="312"/>
        <v>0</v>
      </c>
      <c r="DD421" s="17">
        <f t="shared" si="313"/>
        <v>0</v>
      </c>
      <c r="DE421" s="17">
        <f t="shared" si="314"/>
        <v>0</v>
      </c>
      <c r="DF421" s="17">
        <f t="shared" si="315"/>
        <v>0</v>
      </c>
      <c r="DG421" s="17">
        <f t="shared" si="316"/>
        <v>0</v>
      </c>
    </row>
    <row r="422" spans="2:111" ht="15" customHeight="1" x14ac:dyDescent="0.2">
      <c r="B422" s="156">
        <v>414</v>
      </c>
      <c r="C422" s="157" t="str">
        <f t="shared" si="317"/>
        <v/>
      </c>
      <c r="D422" s="158" t="str">
        <f t="shared" si="277"/>
        <v>OK</v>
      </c>
      <c r="E422" s="159" t="e">
        <f>VLOOKUP('DATA SHEET'!$B$9,'Drill Size Info'!$T$2:$U$8,2,FALSE)</f>
        <v>#N/A</v>
      </c>
      <c r="F422" s="159" t="str">
        <f t="shared" si="318"/>
        <v/>
      </c>
      <c r="G422" s="91">
        <f t="shared" si="319"/>
        <v>0</v>
      </c>
      <c r="H422" s="160" t="s">
        <v>175</v>
      </c>
      <c r="I422" s="160" t="s">
        <v>175</v>
      </c>
      <c r="J422" s="160" t="str">
        <f>IF('DATA SHEET'!$B$10="NC-50","N/A","OK")</f>
        <v>OK</v>
      </c>
      <c r="K422" s="160" t="str">
        <f>IF('DATA SHEET'!$B$10="NC-50","N/A","OK")</f>
        <v>OK</v>
      </c>
      <c r="L422" s="160" t="str">
        <f t="shared" si="320"/>
        <v>OK</v>
      </c>
      <c r="M422" s="160" t="str">
        <f t="shared" si="321"/>
        <v>OK</v>
      </c>
      <c r="N422" s="160"/>
      <c r="O422" s="160"/>
      <c r="P422" s="160"/>
      <c r="Q422" s="160"/>
      <c r="R422" s="92" t="str">
        <f>IF(DI422&lt;&gt;"",
    IF(INT('Drill Size Info'!$AA$19)=INT('Drill Size Info'!$AB$19),
        --(INT('Drill Size Info'!$AA$19) &amp; "." &amp; DI422),
        IF(AND((--(INT('Drill Size Info'!$AA$19) &amp; "." &amp; DI422)&gt;=--('Drill Size Info'!$AA$19)), (--(INT('Drill Size Info'!$AA$19) &amp; "." &amp; DI422)&lt;=--('Drill Size Info'!$AB$19))),
            --(INT('Drill Size Info'!$AA$19) &amp; "." &amp; DI422),
            --(INT('Drill Size Info'!$AB$19) &amp; "." &amp; DI422)
        )
    ),
    IF(DH422&lt;&gt;"",
        IF(INT('Drill Size Info'!$AA$19)=INT('Drill Size Info'!$AB$19),
            --(INT('Drill Size Info'!$AA$19) &amp; "." &amp; LEFT(DH422,3)),
            IF(AND((--(INT('Drill Size Info'!$AA$19) &amp; "." &amp; LEFT(DH422,3))&gt;=--('Drill Size Info'!$AA$19)), (--(INT('Drill Size Info'!$AA$19) &amp; "." &amp; LEFT(DH422,3))&lt;=--('Drill Size Info'!$AB$19))),
                --(INT('Drill Size Info'!$AA$19) &amp; "." &amp; LEFT(DH422,3)),
                --(INT('Drill Size Info'!$AB$19) &amp; "." &amp; LEFT(DH422,3))
            )
        ),
        "OK"
    )
)</f>
        <v>OK</v>
      </c>
      <c r="S422" s="150" t="str">
        <f>IF(DJ422&lt;&gt;"",
    IF(INT('Drill Size Info'!$AA$19)=INT('Drill Size Info'!$AB$19),
        --(INT('Drill Size Info'!$AA$19) &amp; "." &amp; DJ422),
        IF(AND((--(INT('Drill Size Info'!$AA$19) &amp; "." &amp; DJ422)&gt;=--('Drill Size Info'!$AA$19)), (--(INT('Drill Size Info'!$AA$19) &amp; "." &amp; DJ422)&lt;=--('Drill Size Info'!$AB$19))),
            --(INT('Drill Size Info'!$AA$19) &amp; "." &amp; DJ422),
            --(INT('Drill Size Info'!$AB$19) &amp; "." &amp; DJ422)
        )
    ),
    IF(DH422&lt;&gt;"",
        IF(INT('Drill Size Info'!$AA$19)=INT('Drill Size Info'!$AB$19),
            --(INT('Drill Size Info'!$AA$19) &amp; "." &amp; RIGHT(DH422,3)),
            IF(AND((--(INT('Drill Size Info'!$AA$19) &amp; "." &amp; RIGHT(DH422,3))&gt;=--('Drill Size Info'!$AA$19)), (--(INT('Drill Size Info'!$AA$19) &amp; "." &amp; RIGHT(DH422,3))&lt;=--('Drill Size Info'!$AB$19))),
                --(INT('Drill Size Info'!$AA$19) &amp; "." &amp; RIGHT(DH422,3)),
                --(INT('Drill Size Info'!$AB$19) &amp; "." &amp; RIGHT(DH422,3))
            )
        ),
        "N/A"
    )
)</f>
        <v>N/A</v>
      </c>
      <c r="T422" s="150" t="str">
        <f>IF(DL422&lt;&gt;"",
    IF(INT('Drill Size Info'!$AA$19)=INT('Drill Size Info'!$AB$15),
        --(INT('Drill Size Info'!$AA$15) &amp; "." &amp; DL422),
        IF(AND((--(INT('Drill Size Info'!$AA$15) &amp; "." &amp; DL422)&gt;=--('Drill Size Info'!$AA$15)), (--(INT('Drill Size Info'!$AA$15) &amp; "." &amp; DL422)&lt;=--('Drill Size Info'!$AB$15))),
            --(INT('Drill Size Info'!$AA$15) &amp; "." &amp; DL422),
            --(INT('Drill Size Info'!$AB$15) &amp; "." &amp; DL422)
        )
    ),
    IF(DK422&lt;&gt;"",
        IF(INT('Drill Size Info'!$AA$15)=INT('Drill Size Info'!$AB$15),
            --(INT('Drill Size Info'!$AA$15) &amp; "." &amp; LEFT(DK422,3)),
            IF(AND((--(INT('Drill Size Info'!$AA$15) &amp; "." &amp; LEFT(DK422,3))&gt;=--('Drill Size Info'!$AA$15)), (--(INT('Drill Size Info'!$AA$15) &amp; "." &amp; LEFT(DK422,3))&lt;=--('Drill Size Info'!$AB$15))),
                --(INT('Drill Size Info'!$AA$15) &amp; "." &amp; LEFT(DK422,3)),
                --(INT('Drill Size Info'!$AB$15) &amp; "." &amp; LEFT(DK422,3))
            )
        ),
        "OK"
    )
)</f>
        <v>OK</v>
      </c>
      <c r="U422" s="150" t="str">
        <f>IF(DM422&lt;&gt;"",
    IF(INT('Drill Size Info'!$AA$19)=INT('Drill Size Info'!$AB$15),
        --(INT('Drill Size Info'!$AA$15) &amp; "." &amp; DM422),
        IF(AND((--(INT('Drill Size Info'!$AA$15) &amp; "." &amp; DM422)&gt;=--('Drill Size Info'!$AA$15)), (--(INT('Drill Size Info'!$AA$15) &amp; "." &amp; DM422)&lt;=--('Drill Size Info'!$AB$15))),
            --(INT('Drill Size Info'!$AA$15) &amp; "." &amp; DM422),
            --(INT('Drill Size Info'!$AB$15) &amp; "." &amp; DM422)
        )
    ),
    IF(DK422&lt;&gt;"",
        IF(INT('Drill Size Info'!$AA$15)=INT('Drill Size Info'!$AB$15),
            --(INT('Drill Size Info'!$AA$15) &amp; "." &amp; RIGHT(DK422,3)),
            IF(AND((--(INT('Drill Size Info'!$AA$15) &amp; "." &amp; RIGHT(DK422,3))&gt;=--('Drill Size Info'!$AA$15)), (--(INT('Drill Size Info'!$AA$15) &amp; "." &amp; RIGHT(DK422,3))&lt;=--('Drill Size Info'!$AB$15))),
                --(INT('Drill Size Info'!$AA$15) &amp; "." &amp; RIGHT(DK422,3)),
                --(INT('Drill Size Info'!$AB$15) &amp; "." &amp; RIGHT(DK422,3))
            )
        ),
        "N/A"
    )
)</f>
        <v>N/A</v>
      </c>
      <c r="V422" s="161"/>
      <c r="W422" s="161"/>
      <c r="X422" s="161"/>
      <c r="Y422" s="161"/>
      <c r="Z422" s="161"/>
      <c r="AA422" s="162"/>
      <c r="AB422" s="162"/>
      <c r="AC422" s="162"/>
      <c r="AD422" s="162"/>
      <c r="AE422" s="162"/>
      <c r="AF422" s="162"/>
      <c r="AG422" s="162"/>
      <c r="AH422" s="162"/>
      <c r="AI422" s="162"/>
      <c r="AJ422" s="162"/>
      <c r="AK422" s="162"/>
      <c r="AL422" s="162"/>
      <c r="AM422" s="162"/>
      <c r="AN422" s="162"/>
      <c r="AO422" s="162"/>
      <c r="AP422" s="162"/>
      <c r="AQ422" s="162"/>
      <c r="AR422" s="162"/>
      <c r="AS422" s="162"/>
      <c r="AT422" s="162"/>
      <c r="AU422" s="162"/>
      <c r="AV422" s="162"/>
      <c r="AW422" s="162"/>
      <c r="AX422" s="162"/>
      <c r="AY422" s="162"/>
      <c r="AZ422" s="162"/>
      <c r="BA422" s="162"/>
      <c r="BB422" s="163"/>
      <c r="BC422" s="163"/>
      <c r="BD422" s="163"/>
      <c r="BE422" s="164"/>
      <c r="BF422" s="165"/>
      <c r="BG422" s="162"/>
      <c r="BH422" s="162"/>
      <c r="BI422" s="164"/>
      <c r="BJ422" s="38"/>
      <c r="BK422" s="38"/>
      <c r="BL422" s="38"/>
      <c r="BM422" s="38"/>
      <c r="BN422" s="38"/>
      <c r="BO422" s="38"/>
      <c r="BP422" s="117" t="str">
        <f t="shared" si="284"/>
        <v/>
      </c>
      <c r="BQ422" s="38"/>
      <c r="BR422" s="38"/>
      <c r="BS422" s="38"/>
      <c r="BT422" s="38"/>
      <c r="BV422" s="17">
        <f t="shared" si="278"/>
        <v>0</v>
      </c>
      <c r="BW422" s="17">
        <f t="shared" si="279"/>
        <v>0</v>
      </c>
      <c r="BX422" s="17">
        <f t="shared" si="280"/>
        <v>0</v>
      </c>
      <c r="BY422" s="17">
        <f t="shared" si="281"/>
        <v>0</v>
      </c>
      <c r="BZ422" s="17">
        <f t="shared" si="282"/>
        <v>0</v>
      </c>
      <c r="CA422" s="17">
        <f t="shared" si="283"/>
        <v>0</v>
      </c>
      <c r="CB422" s="17">
        <f t="shared" si="285"/>
        <v>0</v>
      </c>
      <c r="CC422" s="17">
        <f t="shared" si="286"/>
        <v>0</v>
      </c>
      <c r="CD422" s="17">
        <f t="shared" si="287"/>
        <v>0</v>
      </c>
      <c r="CE422" s="17">
        <f t="shared" si="288"/>
        <v>0</v>
      </c>
      <c r="CF422" s="17">
        <f t="shared" si="289"/>
        <v>0</v>
      </c>
      <c r="CG422" s="17">
        <f t="shared" si="290"/>
        <v>0</v>
      </c>
      <c r="CH422" s="17">
        <f t="shared" si="291"/>
        <v>0</v>
      </c>
      <c r="CI422" s="17">
        <f t="shared" si="292"/>
        <v>0</v>
      </c>
      <c r="CJ422" s="17">
        <f t="shared" si="293"/>
        <v>0</v>
      </c>
      <c r="CK422" s="17">
        <f t="shared" si="294"/>
        <v>0</v>
      </c>
      <c r="CL422" s="17">
        <f t="shared" si="295"/>
        <v>0</v>
      </c>
      <c r="CM422" s="17">
        <f t="shared" si="296"/>
        <v>0</v>
      </c>
      <c r="CN422" s="17">
        <f t="shared" si="297"/>
        <v>0</v>
      </c>
      <c r="CO422" s="17">
        <f t="shared" si="298"/>
        <v>0</v>
      </c>
      <c r="CP422" s="17">
        <f t="shared" si="299"/>
        <v>0</v>
      </c>
      <c r="CQ422" s="17">
        <f t="shared" si="300"/>
        <v>0</v>
      </c>
      <c r="CR422" s="17">
        <f t="shared" si="301"/>
        <v>0</v>
      </c>
      <c r="CS422" s="17">
        <f t="shared" si="302"/>
        <v>0</v>
      </c>
      <c r="CT422" s="17">
        <f t="shared" si="303"/>
        <v>0</v>
      </c>
      <c r="CU422" s="17">
        <f t="shared" si="304"/>
        <v>0</v>
      </c>
      <c r="CV422" s="17">
        <f t="shared" si="305"/>
        <v>0</v>
      </c>
      <c r="CW422" s="17">
        <f t="shared" si="306"/>
        <v>0</v>
      </c>
      <c r="CX422" s="17">
        <f t="shared" si="307"/>
        <v>0</v>
      </c>
      <c r="CY422" s="17">
        <f t="shared" si="308"/>
        <v>0</v>
      </c>
      <c r="CZ422" s="17">
        <f t="shared" si="309"/>
        <v>0</v>
      </c>
      <c r="DA422" s="17">
        <f t="shared" si="310"/>
        <v>0</v>
      </c>
      <c r="DB422" s="17">
        <f t="shared" si="311"/>
        <v>0</v>
      </c>
      <c r="DC422" s="17">
        <f t="shared" si="312"/>
        <v>0</v>
      </c>
      <c r="DD422" s="17">
        <f t="shared" si="313"/>
        <v>0</v>
      </c>
      <c r="DE422" s="17">
        <f t="shared" si="314"/>
        <v>0</v>
      </c>
      <c r="DF422" s="17">
        <f t="shared" si="315"/>
        <v>0</v>
      </c>
      <c r="DG422" s="17">
        <f t="shared" si="316"/>
        <v>0</v>
      </c>
    </row>
    <row r="423" spans="2:111" ht="15" customHeight="1" x14ac:dyDescent="0.2">
      <c r="B423" s="156">
        <v>415</v>
      </c>
      <c r="C423" s="157" t="str">
        <f t="shared" si="317"/>
        <v/>
      </c>
      <c r="D423" s="158" t="str">
        <f t="shared" si="277"/>
        <v>OK</v>
      </c>
      <c r="E423" s="159" t="e">
        <f>VLOOKUP('DATA SHEET'!$B$9,'Drill Size Info'!$T$2:$U$8,2,FALSE)</f>
        <v>#N/A</v>
      </c>
      <c r="F423" s="159" t="str">
        <f t="shared" si="318"/>
        <v/>
      </c>
      <c r="G423" s="91">
        <f t="shared" si="319"/>
        <v>0</v>
      </c>
      <c r="H423" s="160" t="s">
        <v>175</v>
      </c>
      <c r="I423" s="160" t="s">
        <v>175</v>
      </c>
      <c r="J423" s="160" t="str">
        <f>IF('DATA SHEET'!$B$10="NC-50","N/A","OK")</f>
        <v>OK</v>
      </c>
      <c r="K423" s="160" t="str">
        <f>IF('DATA SHEET'!$B$10="NC-50","N/A","OK")</f>
        <v>OK</v>
      </c>
      <c r="L423" s="160" t="str">
        <f t="shared" si="320"/>
        <v>OK</v>
      </c>
      <c r="M423" s="160" t="str">
        <f t="shared" si="321"/>
        <v>OK</v>
      </c>
      <c r="N423" s="160"/>
      <c r="O423" s="160"/>
      <c r="P423" s="160"/>
      <c r="Q423" s="160"/>
      <c r="R423" s="92" t="str">
        <f>IF(DI423&lt;&gt;"",
    IF(INT('Drill Size Info'!$AA$19)=INT('Drill Size Info'!$AB$19),
        --(INT('Drill Size Info'!$AA$19) &amp; "." &amp; DI423),
        IF(AND((--(INT('Drill Size Info'!$AA$19) &amp; "." &amp; DI423)&gt;=--('Drill Size Info'!$AA$19)), (--(INT('Drill Size Info'!$AA$19) &amp; "." &amp; DI423)&lt;=--('Drill Size Info'!$AB$19))),
            --(INT('Drill Size Info'!$AA$19) &amp; "." &amp; DI423),
            --(INT('Drill Size Info'!$AB$19) &amp; "." &amp; DI423)
        )
    ),
    IF(DH423&lt;&gt;"",
        IF(INT('Drill Size Info'!$AA$19)=INT('Drill Size Info'!$AB$19),
            --(INT('Drill Size Info'!$AA$19) &amp; "." &amp; LEFT(DH423,3)),
            IF(AND((--(INT('Drill Size Info'!$AA$19) &amp; "." &amp; LEFT(DH423,3))&gt;=--('Drill Size Info'!$AA$19)), (--(INT('Drill Size Info'!$AA$19) &amp; "." &amp; LEFT(DH423,3))&lt;=--('Drill Size Info'!$AB$19))),
                --(INT('Drill Size Info'!$AA$19) &amp; "." &amp; LEFT(DH423,3)),
                --(INT('Drill Size Info'!$AB$19) &amp; "." &amp; LEFT(DH423,3))
            )
        ),
        "OK"
    )
)</f>
        <v>OK</v>
      </c>
      <c r="S423" s="150" t="str">
        <f>IF(DJ423&lt;&gt;"",
    IF(INT('Drill Size Info'!$AA$19)=INT('Drill Size Info'!$AB$19),
        --(INT('Drill Size Info'!$AA$19) &amp; "." &amp; DJ423),
        IF(AND((--(INT('Drill Size Info'!$AA$19) &amp; "." &amp; DJ423)&gt;=--('Drill Size Info'!$AA$19)), (--(INT('Drill Size Info'!$AA$19) &amp; "." &amp; DJ423)&lt;=--('Drill Size Info'!$AB$19))),
            --(INT('Drill Size Info'!$AA$19) &amp; "." &amp; DJ423),
            --(INT('Drill Size Info'!$AB$19) &amp; "." &amp; DJ423)
        )
    ),
    IF(DH423&lt;&gt;"",
        IF(INT('Drill Size Info'!$AA$19)=INT('Drill Size Info'!$AB$19),
            --(INT('Drill Size Info'!$AA$19) &amp; "." &amp; RIGHT(DH423,3)),
            IF(AND((--(INT('Drill Size Info'!$AA$19) &amp; "." &amp; RIGHT(DH423,3))&gt;=--('Drill Size Info'!$AA$19)), (--(INT('Drill Size Info'!$AA$19) &amp; "." &amp; RIGHT(DH423,3))&lt;=--('Drill Size Info'!$AB$19))),
                --(INT('Drill Size Info'!$AA$19) &amp; "." &amp; RIGHT(DH423,3)),
                --(INT('Drill Size Info'!$AB$19) &amp; "." &amp; RIGHT(DH423,3))
            )
        ),
        "N/A"
    )
)</f>
        <v>N/A</v>
      </c>
      <c r="T423" s="150" t="str">
        <f>IF(DL423&lt;&gt;"",
    IF(INT('Drill Size Info'!$AA$19)=INT('Drill Size Info'!$AB$15),
        --(INT('Drill Size Info'!$AA$15) &amp; "." &amp; DL423),
        IF(AND((--(INT('Drill Size Info'!$AA$15) &amp; "." &amp; DL423)&gt;=--('Drill Size Info'!$AA$15)), (--(INT('Drill Size Info'!$AA$15) &amp; "." &amp; DL423)&lt;=--('Drill Size Info'!$AB$15))),
            --(INT('Drill Size Info'!$AA$15) &amp; "." &amp; DL423),
            --(INT('Drill Size Info'!$AB$15) &amp; "." &amp; DL423)
        )
    ),
    IF(DK423&lt;&gt;"",
        IF(INT('Drill Size Info'!$AA$15)=INT('Drill Size Info'!$AB$15),
            --(INT('Drill Size Info'!$AA$15) &amp; "." &amp; LEFT(DK423,3)),
            IF(AND((--(INT('Drill Size Info'!$AA$15) &amp; "." &amp; LEFT(DK423,3))&gt;=--('Drill Size Info'!$AA$15)), (--(INT('Drill Size Info'!$AA$15) &amp; "." &amp; LEFT(DK423,3))&lt;=--('Drill Size Info'!$AB$15))),
                --(INT('Drill Size Info'!$AA$15) &amp; "." &amp; LEFT(DK423,3)),
                --(INT('Drill Size Info'!$AB$15) &amp; "." &amp; LEFT(DK423,3))
            )
        ),
        "OK"
    )
)</f>
        <v>OK</v>
      </c>
      <c r="U423" s="150" t="str">
        <f>IF(DM423&lt;&gt;"",
    IF(INT('Drill Size Info'!$AA$19)=INT('Drill Size Info'!$AB$15),
        --(INT('Drill Size Info'!$AA$15) &amp; "." &amp; DM423),
        IF(AND((--(INT('Drill Size Info'!$AA$15) &amp; "." &amp; DM423)&gt;=--('Drill Size Info'!$AA$15)), (--(INT('Drill Size Info'!$AA$15) &amp; "." &amp; DM423)&lt;=--('Drill Size Info'!$AB$15))),
            --(INT('Drill Size Info'!$AA$15) &amp; "." &amp; DM423),
            --(INT('Drill Size Info'!$AB$15) &amp; "." &amp; DM423)
        )
    ),
    IF(DK423&lt;&gt;"",
        IF(INT('Drill Size Info'!$AA$15)=INT('Drill Size Info'!$AB$15),
            --(INT('Drill Size Info'!$AA$15) &amp; "." &amp; RIGHT(DK423,3)),
            IF(AND((--(INT('Drill Size Info'!$AA$15) &amp; "." &amp; RIGHT(DK423,3))&gt;=--('Drill Size Info'!$AA$15)), (--(INT('Drill Size Info'!$AA$15) &amp; "." &amp; RIGHT(DK423,3))&lt;=--('Drill Size Info'!$AB$15))),
                --(INT('Drill Size Info'!$AA$15) &amp; "." &amp; RIGHT(DK423,3)),
                --(INT('Drill Size Info'!$AB$15) &amp; "." &amp; RIGHT(DK423,3))
            )
        ),
        "N/A"
    )
)</f>
        <v>N/A</v>
      </c>
      <c r="V423" s="161"/>
      <c r="W423" s="161"/>
      <c r="X423" s="161"/>
      <c r="Y423" s="161"/>
      <c r="Z423" s="161"/>
      <c r="AA423" s="162"/>
      <c r="AB423" s="162"/>
      <c r="AC423" s="162"/>
      <c r="AD423" s="162"/>
      <c r="AE423" s="162"/>
      <c r="AF423" s="162"/>
      <c r="AG423" s="162"/>
      <c r="AH423" s="162"/>
      <c r="AI423" s="162"/>
      <c r="AJ423" s="162"/>
      <c r="AK423" s="162"/>
      <c r="AL423" s="162"/>
      <c r="AM423" s="162"/>
      <c r="AN423" s="162"/>
      <c r="AO423" s="162"/>
      <c r="AP423" s="162"/>
      <c r="AQ423" s="162"/>
      <c r="AR423" s="162"/>
      <c r="AS423" s="162"/>
      <c r="AT423" s="162"/>
      <c r="AU423" s="162"/>
      <c r="AV423" s="162"/>
      <c r="AW423" s="162"/>
      <c r="AX423" s="162"/>
      <c r="AY423" s="162"/>
      <c r="AZ423" s="162"/>
      <c r="BA423" s="162"/>
      <c r="BB423" s="163"/>
      <c r="BC423" s="163"/>
      <c r="BD423" s="163"/>
      <c r="BE423" s="164"/>
      <c r="BF423" s="165"/>
      <c r="BG423" s="162"/>
      <c r="BH423" s="162"/>
      <c r="BI423" s="164"/>
      <c r="BJ423" s="38"/>
      <c r="BK423" s="38"/>
      <c r="BL423" s="38"/>
      <c r="BM423" s="38"/>
      <c r="BN423" s="38"/>
      <c r="BO423" s="38"/>
      <c r="BP423" s="117" t="str">
        <f t="shared" si="284"/>
        <v/>
      </c>
      <c r="BQ423" s="38"/>
      <c r="BR423" s="38"/>
      <c r="BS423" s="38"/>
      <c r="BT423" s="38"/>
      <c r="BV423" s="17">
        <f t="shared" si="278"/>
        <v>0</v>
      </c>
      <c r="BW423" s="17">
        <f t="shared" si="279"/>
        <v>0</v>
      </c>
      <c r="BX423" s="17">
        <f t="shared" si="280"/>
        <v>0</v>
      </c>
      <c r="BY423" s="17">
        <f t="shared" si="281"/>
        <v>0</v>
      </c>
      <c r="BZ423" s="17">
        <f t="shared" si="282"/>
        <v>0</v>
      </c>
      <c r="CA423" s="17">
        <f t="shared" si="283"/>
        <v>0</v>
      </c>
      <c r="CB423" s="17">
        <f t="shared" si="285"/>
        <v>0</v>
      </c>
      <c r="CC423" s="17">
        <f t="shared" si="286"/>
        <v>0</v>
      </c>
      <c r="CD423" s="17">
        <f t="shared" si="287"/>
        <v>0</v>
      </c>
      <c r="CE423" s="17">
        <f t="shared" si="288"/>
        <v>0</v>
      </c>
      <c r="CF423" s="17">
        <f t="shared" si="289"/>
        <v>0</v>
      </c>
      <c r="CG423" s="17">
        <f t="shared" si="290"/>
        <v>0</v>
      </c>
      <c r="CH423" s="17">
        <f t="shared" si="291"/>
        <v>0</v>
      </c>
      <c r="CI423" s="17">
        <f t="shared" si="292"/>
        <v>0</v>
      </c>
      <c r="CJ423" s="17">
        <f t="shared" si="293"/>
        <v>0</v>
      </c>
      <c r="CK423" s="17">
        <f t="shared" si="294"/>
        <v>0</v>
      </c>
      <c r="CL423" s="17">
        <f t="shared" si="295"/>
        <v>0</v>
      </c>
      <c r="CM423" s="17">
        <f t="shared" si="296"/>
        <v>0</v>
      </c>
      <c r="CN423" s="17">
        <f t="shared" si="297"/>
        <v>0</v>
      </c>
      <c r="CO423" s="17">
        <f t="shared" si="298"/>
        <v>0</v>
      </c>
      <c r="CP423" s="17">
        <f t="shared" si="299"/>
        <v>0</v>
      </c>
      <c r="CQ423" s="17">
        <f t="shared" si="300"/>
        <v>0</v>
      </c>
      <c r="CR423" s="17">
        <f t="shared" si="301"/>
        <v>0</v>
      </c>
      <c r="CS423" s="17">
        <f t="shared" si="302"/>
        <v>0</v>
      </c>
      <c r="CT423" s="17">
        <f t="shared" si="303"/>
        <v>0</v>
      </c>
      <c r="CU423" s="17">
        <f t="shared" si="304"/>
        <v>0</v>
      </c>
      <c r="CV423" s="17">
        <f t="shared" si="305"/>
        <v>0</v>
      </c>
      <c r="CW423" s="17">
        <f t="shared" si="306"/>
        <v>0</v>
      </c>
      <c r="CX423" s="17">
        <f t="shared" si="307"/>
        <v>0</v>
      </c>
      <c r="CY423" s="17">
        <f t="shared" si="308"/>
        <v>0</v>
      </c>
      <c r="CZ423" s="17">
        <f t="shared" si="309"/>
        <v>0</v>
      </c>
      <c r="DA423" s="17">
        <f t="shared" si="310"/>
        <v>0</v>
      </c>
      <c r="DB423" s="17">
        <f t="shared" si="311"/>
        <v>0</v>
      </c>
      <c r="DC423" s="17">
        <f t="shared" si="312"/>
        <v>0</v>
      </c>
      <c r="DD423" s="17">
        <f t="shared" si="313"/>
        <v>0</v>
      </c>
      <c r="DE423" s="17">
        <f t="shared" si="314"/>
        <v>0</v>
      </c>
      <c r="DF423" s="17">
        <f t="shared" si="315"/>
        <v>0</v>
      </c>
      <c r="DG423" s="17">
        <f t="shared" si="316"/>
        <v>0</v>
      </c>
    </row>
    <row r="424" spans="2:111" ht="15" customHeight="1" x14ac:dyDescent="0.2">
      <c r="B424" s="156">
        <v>416</v>
      </c>
      <c r="C424" s="157" t="str">
        <f t="shared" si="317"/>
        <v/>
      </c>
      <c r="D424" s="158" t="str">
        <f t="shared" si="277"/>
        <v>OK</v>
      </c>
      <c r="E424" s="159" t="e">
        <f>VLOOKUP('DATA SHEET'!$B$9,'Drill Size Info'!$T$2:$U$8,2,FALSE)</f>
        <v>#N/A</v>
      </c>
      <c r="F424" s="159" t="str">
        <f t="shared" si="318"/>
        <v/>
      </c>
      <c r="G424" s="91">
        <f t="shared" si="319"/>
        <v>0</v>
      </c>
      <c r="H424" s="160" t="s">
        <v>175</v>
      </c>
      <c r="I424" s="160" t="s">
        <v>175</v>
      </c>
      <c r="J424" s="160" t="str">
        <f>IF('DATA SHEET'!$B$10="NC-50","N/A","OK")</f>
        <v>OK</v>
      </c>
      <c r="K424" s="160" t="str">
        <f>IF('DATA SHEET'!$B$10="NC-50","N/A","OK")</f>
        <v>OK</v>
      </c>
      <c r="L424" s="160" t="str">
        <f t="shared" si="320"/>
        <v>OK</v>
      </c>
      <c r="M424" s="160" t="str">
        <f t="shared" si="321"/>
        <v>OK</v>
      </c>
      <c r="N424" s="160"/>
      <c r="O424" s="160"/>
      <c r="P424" s="160"/>
      <c r="Q424" s="160"/>
      <c r="R424" s="92" t="str">
        <f>IF(DI424&lt;&gt;"",
    IF(INT('Drill Size Info'!$AA$19)=INT('Drill Size Info'!$AB$19),
        --(INT('Drill Size Info'!$AA$19) &amp; "." &amp; DI424),
        IF(AND((--(INT('Drill Size Info'!$AA$19) &amp; "." &amp; DI424)&gt;=--('Drill Size Info'!$AA$19)), (--(INT('Drill Size Info'!$AA$19) &amp; "." &amp; DI424)&lt;=--('Drill Size Info'!$AB$19))),
            --(INT('Drill Size Info'!$AA$19) &amp; "." &amp; DI424),
            --(INT('Drill Size Info'!$AB$19) &amp; "." &amp; DI424)
        )
    ),
    IF(DH424&lt;&gt;"",
        IF(INT('Drill Size Info'!$AA$19)=INT('Drill Size Info'!$AB$19),
            --(INT('Drill Size Info'!$AA$19) &amp; "." &amp; LEFT(DH424,3)),
            IF(AND((--(INT('Drill Size Info'!$AA$19) &amp; "." &amp; LEFT(DH424,3))&gt;=--('Drill Size Info'!$AA$19)), (--(INT('Drill Size Info'!$AA$19) &amp; "." &amp; LEFT(DH424,3))&lt;=--('Drill Size Info'!$AB$19))),
                --(INT('Drill Size Info'!$AA$19) &amp; "." &amp; LEFT(DH424,3)),
                --(INT('Drill Size Info'!$AB$19) &amp; "." &amp; LEFT(DH424,3))
            )
        ),
        "OK"
    )
)</f>
        <v>OK</v>
      </c>
      <c r="S424" s="150" t="str">
        <f>IF(DJ424&lt;&gt;"",
    IF(INT('Drill Size Info'!$AA$19)=INT('Drill Size Info'!$AB$19),
        --(INT('Drill Size Info'!$AA$19) &amp; "." &amp; DJ424),
        IF(AND((--(INT('Drill Size Info'!$AA$19) &amp; "." &amp; DJ424)&gt;=--('Drill Size Info'!$AA$19)), (--(INT('Drill Size Info'!$AA$19) &amp; "." &amp; DJ424)&lt;=--('Drill Size Info'!$AB$19))),
            --(INT('Drill Size Info'!$AA$19) &amp; "." &amp; DJ424),
            --(INT('Drill Size Info'!$AB$19) &amp; "." &amp; DJ424)
        )
    ),
    IF(DH424&lt;&gt;"",
        IF(INT('Drill Size Info'!$AA$19)=INT('Drill Size Info'!$AB$19),
            --(INT('Drill Size Info'!$AA$19) &amp; "." &amp; RIGHT(DH424,3)),
            IF(AND((--(INT('Drill Size Info'!$AA$19) &amp; "." &amp; RIGHT(DH424,3))&gt;=--('Drill Size Info'!$AA$19)), (--(INT('Drill Size Info'!$AA$19) &amp; "." &amp; RIGHT(DH424,3))&lt;=--('Drill Size Info'!$AB$19))),
                --(INT('Drill Size Info'!$AA$19) &amp; "." &amp; RIGHT(DH424,3)),
                --(INT('Drill Size Info'!$AB$19) &amp; "." &amp; RIGHT(DH424,3))
            )
        ),
        "N/A"
    )
)</f>
        <v>N/A</v>
      </c>
      <c r="T424" s="150" t="str">
        <f>IF(DL424&lt;&gt;"",
    IF(INT('Drill Size Info'!$AA$19)=INT('Drill Size Info'!$AB$15),
        --(INT('Drill Size Info'!$AA$15) &amp; "." &amp; DL424),
        IF(AND((--(INT('Drill Size Info'!$AA$15) &amp; "." &amp; DL424)&gt;=--('Drill Size Info'!$AA$15)), (--(INT('Drill Size Info'!$AA$15) &amp; "." &amp; DL424)&lt;=--('Drill Size Info'!$AB$15))),
            --(INT('Drill Size Info'!$AA$15) &amp; "." &amp; DL424),
            --(INT('Drill Size Info'!$AB$15) &amp; "." &amp; DL424)
        )
    ),
    IF(DK424&lt;&gt;"",
        IF(INT('Drill Size Info'!$AA$15)=INT('Drill Size Info'!$AB$15),
            --(INT('Drill Size Info'!$AA$15) &amp; "." &amp; LEFT(DK424,3)),
            IF(AND((--(INT('Drill Size Info'!$AA$15) &amp; "." &amp; LEFT(DK424,3))&gt;=--('Drill Size Info'!$AA$15)), (--(INT('Drill Size Info'!$AA$15) &amp; "." &amp; LEFT(DK424,3))&lt;=--('Drill Size Info'!$AB$15))),
                --(INT('Drill Size Info'!$AA$15) &amp; "." &amp; LEFT(DK424,3)),
                --(INT('Drill Size Info'!$AB$15) &amp; "." &amp; LEFT(DK424,3))
            )
        ),
        "OK"
    )
)</f>
        <v>OK</v>
      </c>
      <c r="U424" s="150" t="str">
        <f>IF(DM424&lt;&gt;"",
    IF(INT('Drill Size Info'!$AA$19)=INT('Drill Size Info'!$AB$15),
        --(INT('Drill Size Info'!$AA$15) &amp; "." &amp; DM424),
        IF(AND((--(INT('Drill Size Info'!$AA$15) &amp; "." &amp; DM424)&gt;=--('Drill Size Info'!$AA$15)), (--(INT('Drill Size Info'!$AA$15) &amp; "." &amp; DM424)&lt;=--('Drill Size Info'!$AB$15))),
            --(INT('Drill Size Info'!$AA$15) &amp; "." &amp; DM424),
            --(INT('Drill Size Info'!$AB$15) &amp; "." &amp; DM424)
        )
    ),
    IF(DK424&lt;&gt;"",
        IF(INT('Drill Size Info'!$AA$15)=INT('Drill Size Info'!$AB$15),
            --(INT('Drill Size Info'!$AA$15) &amp; "." &amp; RIGHT(DK424,3)),
            IF(AND((--(INT('Drill Size Info'!$AA$15) &amp; "." &amp; RIGHT(DK424,3))&gt;=--('Drill Size Info'!$AA$15)), (--(INT('Drill Size Info'!$AA$15) &amp; "." &amp; RIGHT(DK424,3))&lt;=--('Drill Size Info'!$AB$15))),
                --(INT('Drill Size Info'!$AA$15) &amp; "." &amp; RIGHT(DK424,3)),
                --(INT('Drill Size Info'!$AB$15) &amp; "." &amp; RIGHT(DK424,3))
            )
        ),
        "N/A"
    )
)</f>
        <v>N/A</v>
      </c>
      <c r="V424" s="161"/>
      <c r="W424" s="161"/>
      <c r="X424" s="161"/>
      <c r="Y424" s="161"/>
      <c r="Z424" s="161"/>
      <c r="AA424" s="162"/>
      <c r="AB424" s="162"/>
      <c r="AC424" s="162"/>
      <c r="AD424" s="162"/>
      <c r="AE424" s="162"/>
      <c r="AF424" s="162"/>
      <c r="AG424" s="162"/>
      <c r="AH424" s="162"/>
      <c r="AI424" s="162"/>
      <c r="AJ424" s="162"/>
      <c r="AK424" s="162"/>
      <c r="AL424" s="162"/>
      <c r="AM424" s="162"/>
      <c r="AN424" s="162"/>
      <c r="AO424" s="162"/>
      <c r="AP424" s="162"/>
      <c r="AQ424" s="162"/>
      <c r="AR424" s="162"/>
      <c r="AS424" s="162"/>
      <c r="AT424" s="162"/>
      <c r="AU424" s="162"/>
      <c r="AV424" s="162"/>
      <c r="AW424" s="162"/>
      <c r="AX424" s="162"/>
      <c r="AY424" s="162"/>
      <c r="AZ424" s="162"/>
      <c r="BA424" s="162"/>
      <c r="BB424" s="163"/>
      <c r="BC424" s="163"/>
      <c r="BD424" s="163"/>
      <c r="BE424" s="164"/>
      <c r="BF424" s="165"/>
      <c r="BG424" s="162"/>
      <c r="BH424" s="162"/>
      <c r="BI424" s="164"/>
      <c r="BJ424" s="38"/>
      <c r="BK424" s="38"/>
      <c r="BL424" s="38"/>
      <c r="BM424" s="38"/>
      <c r="BN424" s="38"/>
      <c r="BO424" s="38"/>
      <c r="BP424" s="117" t="str">
        <f t="shared" si="284"/>
        <v/>
      </c>
      <c r="BQ424" s="38"/>
      <c r="BR424" s="38"/>
      <c r="BS424" s="38"/>
      <c r="BT424" s="38"/>
      <c r="BV424" s="17">
        <f t="shared" si="278"/>
        <v>0</v>
      </c>
      <c r="BW424" s="17">
        <f t="shared" si="279"/>
        <v>0</v>
      </c>
      <c r="BX424" s="17">
        <f t="shared" si="280"/>
        <v>0</v>
      </c>
      <c r="BY424" s="17">
        <f t="shared" si="281"/>
        <v>0</v>
      </c>
      <c r="BZ424" s="17">
        <f t="shared" si="282"/>
        <v>0</v>
      </c>
      <c r="CA424" s="17">
        <f t="shared" si="283"/>
        <v>0</v>
      </c>
      <c r="CB424" s="17">
        <f t="shared" si="285"/>
        <v>0</v>
      </c>
      <c r="CC424" s="17">
        <f t="shared" si="286"/>
        <v>0</v>
      </c>
      <c r="CD424" s="17">
        <f t="shared" si="287"/>
        <v>0</v>
      </c>
      <c r="CE424" s="17">
        <f t="shared" si="288"/>
        <v>0</v>
      </c>
      <c r="CF424" s="17">
        <f t="shared" si="289"/>
        <v>0</v>
      </c>
      <c r="CG424" s="17">
        <f t="shared" si="290"/>
        <v>0</v>
      </c>
      <c r="CH424" s="17">
        <f t="shared" si="291"/>
        <v>0</v>
      </c>
      <c r="CI424" s="17">
        <f t="shared" si="292"/>
        <v>0</v>
      </c>
      <c r="CJ424" s="17">
        <f t="shared" si="293"/>
        <v>0</v>
      </c>
      <c r="CK424" s="17">
        <f t="shared" si="294"/>
        <v>0</v>
      </c>
      <c r="CL424" s="17">
        <f t="shared" si="295"/>
        <v>0</v>
      </c>
      <c r="CM424" s="17">
        <f t="shared" si="296"/>
        <v>0</v>
      </c>
      <c r="CN424" s="17">
        <f t="shared" si="297"/>
        <v>0</v>
      </c>
      <c r="CO424" s="17">
        <f t="shared" si="298"/>
        <v>0</v>
      </c>
      <c r="CP424" s="17">
        <f t="shared" si="299"/>
        <v>0</v>
      </c>
      <c r="CQ424" s="17">
        <f t="shared" si="300"/>
        <v>0</v>
      </c>
      <c r="CR424" s="17">
        <f t="shared" si="301"/>
        <v>0</v>
      </c>
      <c r="CS424" s="17">
        <f t="shared" si="302"/>
        <v>0</v>
      </c>
      <c r="CT424" s="17">
        <f t="shared" si="303"/>
        <v>0</v>
      </c>
      <c r="CU424" s="17">
        <f t="shared" si="304"/>
        <v>0</v>
      </c>
      <c r="CV424" s="17">
        <f t="shared" si="305"/>
        <v>0</v>
      </c>
      <c r="CW424" s="17">
        <f t="shared" si="306"/>
        <v>0</v>
      </c>
      <c r="CX424" s="17">
        <f t="shared" si="307"/>
        <v>0</v>
      </c>
      <c r="CY424" s="17">
        <f t="shared" si="308"/>
        <v>0</v>
      </c>
      <c r="CZ424" s="17">
        <f t="shared" si="309"/>
        <v>0</v>
      </c>
      <c r="DA424" s="17">
        <f t="shared" si="310"/>
        <v>0</v>
      </c>
      <c r="DB424" s="17">
        <f t="shared" si="311"/>
        <v>0</v>
      </c>
      <c r="DC424" s="17">
        <f t="shared" si="312"/>
        <v>0</v>
      </c>
      <c r="DD424" s="17">
        <f t="shared" si="313"/>
        <v>0</v>
      </c>
      <c r="DE424" s="17">
        <f t="shared" si="314"/>
        <v>0</v>
      </c>
      <c r="DF424" s="17">
        <f t="shared" si="315"/>
        <v>0</v>
      </c>
      <c r="DG424" s="17">
        <f t="shared" si="316"/>
        <v>0</v>
      </c>
    </row>
    <row r="425" spans="2:111" ht="15" customHeight="1" x14ac:dyDescent="0.2">
      <c r="B425" s="156">
        <v>417</v>
      </c>
      <c r="C425" s="157" t="str">
        <f t="shared" si="317"/>
        <v/>
      </c>
      <c r="D425" s="158" t="str">
        <f t="shared" si="277"/>
        <v>OK</v>
      </c>
      <c r="E425" s="159" t="e">
        <f>VLOOKUP('DATA SHEET'!$B$9,'Drill Size Info'!$T$2:$U$8,2,FALSE)</f>
        <v>#N/A</v>
      </c>
      <c r="F425" s="159" t="str">
        <f t="shared" si="318"/>
        <v/>
      </c>
      <c r="G425" s="91">
        <f t="shared" si="319"/>
        <v>0</v>
      </c>
      <c r="H425" s="160" t="s">
        <v>175</v>
      </c>
      <c r="I425" s="160" t="s">
        <v>175</v>
      </c>
      <c r="J425" s="160" t="str">
        <f>IF('DATA SHEET'!$B$10="NC-50","N/A","OK")</f>
        <v>OK</v>
      </c>
      <c r="K425" s="160" t="str">
        <f>IF('DATA SHEET'!$B$10="NC-50","N/A","OK")</f>
        <v>OK</v>
      </c>
      <c r="L425" s="160" t="str">
        <f t="shared" si="320"/>
        <v>OK</v>
      </c>
      <c r="M425" s="160" t="str">
        <f t="shared" si="321"/>
        <v>OK</v>
      </c>
      <c r="N425" s="160"/>
      <c r="O425" s="160"/>
      <c r="P425" s="160"/>
      <c r="Q425" s="160"/>
      <c r="R425" s="92" t="str">
        <f>IF(DI425&lt;&gt;"",
    IF(INT('Drill Size Info'!$AA$19)=INT('Drill Size Info'!$AB$19),
        --(INT('Drill Size Info'!$AA$19) &amp; "." &amp; DI425),
        IF(AND((--(INT('Drill Size Info'!$AA$19) &amp; "." &amp; DI425)&gt;=--('Drill Size Info'!$AA$19)), (--(INT('Drill Size Info'!$AA$19) &amp; "." &amp; DI425)&lt;=--('Drill Size Info'!$AB$19))),
            --(INT('Drill Size Info'!$AA$19) &amp; "." &amp; DI425),
            --(INT('Drill Size Info'!$AB$19) &amp; "." &amp; DI425)
        )
    ),
    IF(DH425&lt;&gt;"",
        IF(INT('Drill Size Info'!$AA$19)=INT('Drill Size Info'!$AB$19),
            --(INT('Drill Size Info'!$AA$19) &amp; "." &amp; LEFT(DH425,3)),
            IF(AND((--(INT('Drill Size Info'!$AA$19) &amp; "." &amp; LEFT(DH425,3))&gt;=--('Drill Size Info'!$AA$19)), (--(INT('Drill Size Info'!$AA$19) &amp; "." &amp; LEFT(DH425,3))&lt;=--('Drill Size Info'!$AB$19))),
                --(INT('Drill Size Info'!$AA$19) &amp; "." &amp; LEFT(DH425,3)),
                --(INT('Drill Size Info'!$AB$19) &amp; "." &amp; LEFT(DH425,3))
            )
        ),
        "OK"
    )
)</f>
        <v>OK</v>
      </c>
      <c r="S425" s="150" t="str">
        <f>IF(DJ425&lt;&gt;"",
    IF(INT('Drill Size Info'!$AA$19)=INT('Drill Size Info'!$AB$19),
        --(INT('Drill Size Info'!$AA$19) &amp; "." &amp; DJ425),
        IF(AND((--(INT('Drill Size Info'!$AA$19) &amp; "." &amp; DJ425)&gt;=--('Drill Size Info'!$AA$19)), (--(INT('Drill Size Info'!$AA$19) &amp; "." &amp; DJ425)&lt;=--('Drill Size Info'!$AB$19))),
            --(INT('Drill Size Info'!$AA$19) &amp; "." &amp; DJ425),
            --(INT('Drill Size Info'!$AB$19) &amp; "." &amp; DJ425)
        )
    ),
    IF(DH425&lt;&gt;"",
        IF(INT('Drill Size Info'!$AA$19)=INT('Drill Size Info'!$AB$19),
            --(INT('Drill Size Info'!$AA$19) &amp; "." &amp; RIGHT(DH425,3)),
            IF(AND((--(INT('Drill Size Info'!$AA$19) &amp; "." &amp; RIGHT(DH425,3))&gt;=--('Drill Size Info'!$AA$19)), (--(INT('Drill Size Info'!$AA$19) &amp; "." &amp; RIGHT(DH425,3))&lt;=--('Drill Size Info'!$AB$19))),
                --(INT('Drill Size Info'!$AA$19) &amp; "." &amp; RIGHT(DH425,3)),
                --(INT('Drill Size Info'!$AB$19) &amp; "." &amp; RIGHT(DH425,3))
            )
        ),
        "N/A"
    )
)</f>
        <v>N/A</v>
      </c>
      <c r="T425" s="150" t="str">
        <f>IF(DL425&lt;&gt;"",
    IF(INT('Drill Size Info'!$AA$19)=INT('Drill Size Info'!$AB$15),
        --(INT('Drill Size Info'!$AA$15) &amp; "." &amp; DL425),
        IF(AND((--(INT('Drill Size Info'!$AA$15) &amp; "." &amp; DL425)&gt;=--('Drill Size Info'!$AA$15)), (--(INT('Drill Size Info'!$AA$15) &amp; "." &amp; DL425)&lt;=--('Drill Size Info'!$AB$15))),
            --(INT('Drill Size Info'!$AA$15) &amp; "." &amp; DL425),
            --(INT('Drill Size Info'!$AB$15) &amp; "." &amp; DL425)
        )
    ),
    IF(DK425&lt;&gt;"",
        IF(INT('Drill Size Info'!$AA$15)=INT('Drill Size Info'!$AB$15),
            --(INT('Drill Size Info'!$AA$15) &amp; "." &amp; LEFT(DK425,3)),
            IF(AND((--(INT('Drill Size Info'!$AA$15) &amp; "." &amp; LEFT(DK425,3))&gt;=--('Drill Size Info'!$AA$15)), (--(INT('Drill Size Info'!$AA$15) &amp; "." &amp; LEFT(DK425,3))&lt;=--('Drill Size Info'!$AB$15))),
                --(INT('Drill Size Info'!$AA$15) &amp; "." &amp; LEFT(DK425,3)),
                --(INT('Drill Size Info'!$AB$15) &amp; "." &amp; LEFT(DK425,3))
            )
        ),
        "OK"
    )
)</f>
        <v>OK</v>
      </c>
      <c r="U425" s="150" t="str">
        <f>IF(DM425&lt;&gt;"",
    IF(INT('Drill Size Info'!$AA$19)=INT('Drill Size Info'!$AB$15),
        --(INT('Drill Size Info'!$AA$15) &amp; "." &amp; DM425),
        IF(AND((--(INT('Drill Size Info'!$AA$15) &amp; "." &amp; DM425)&gt;=--('Drill Size Info'!$AA$15)), (--(INT('Drill Size Info'!$AA$15) &amp; "." &amp; DM425)&lt;=--('Drill Size Info'!$AB$15))),
            --(INT('Drill Size Info'!$AA$15) &amp; "." &amp; DM425),
            --(INT('Drill Size Info'!$AB$15) &amp; "." &amp; DM425)
        )
    ),
    IF(DK425&lt;&gt;"",
        IF(INT('Drill Size Info'!$AA$15)=INT('Drill Size Info'!$AB$15),
            --(INT('Drill Size Info'!$AA$15) &amp; "." &amp; RIGHT(DK425,3)),
            IF(AND((--(INT('Drill Size Info'!$AA$15) &amp; "." &amp; RIGHT(DK425,3))&gt;=--('Drill Size Info'!$AA$15)), (--(INT('Drill Size Info'!$AA$15) &amp; "." &amp; RIGHT(DK425,3))&lt;=--('Drill Size Info'!$AB$15))),
                --(INT('Drill Size Info'!$AA$15) &amp; "." &amp; RIGHT(DK425,3)),
                --(INT('Drill Size Info'!$AB$15) &amp; "." &amp; RIGHT(DK425,3))
            )
        ),
        "N/A"
    )
)</f>
        <v>N/A</v>
      </c>
      <c r="V425" s="161"/>
      <c r="W425" s="161"/>
      <c r="X425" s="161"/>
      <c r="Y425" s="161"/>
      <c r="Z425" s="161"/>
      <c r="AA425" s="162"/>
      <c r="AB425" s="162"/>
      <c r="AC425" s="162"/>
      <c r="AD425" s="162"/>
      <c r="AE425" s="162"/>
      <c r="AF425" s="162"/>
      <c r="AG425" s="162"/>
      <c r="AH425" s="162"/>
      <c r="AI425" s="162"/>
      <c r="AJ425" s="162"/>
      <c r="AK425" s="162"/>
      <c r="AL425" s="162"/>
      <c r="AM425" s="162"/>
      <c r="AN425" s="162"/>
      <c r="AO425" s="162"/>
      <c r="AP425" s="162"/>
      <c r="AQ425" s="162"/>
      <c r="AR425" s="162"/>
      <c r="AS425" s="162"/>
      <c r="AT425" s="162"/>
      <c r="AU425" s="162"/>
      <c r="AV425" s="162"/>
      <c r="AW425" s="162"/>
      <c r="AX425" s="162"/>
      <c r="AY425" s="162"/>
      <c r="AZ425" s="162"/>
      <c r="BA425" s="162"/>
      <c r="BB425" s="163"/>
      <c r="BC425" s="163"/>
      <c r="BD425" s="163"/>
      <c r="BE425" s="164"/>
      <c r="BF425" s="165"/>
      <c r="BG425" s="162"/>
      <c r="BH425" s="162"/>
      <c r="BI425" s="164"/>
      <c r="BJ425" s="38"/>
      <c r="BK425" s="38"/>
      <c r="BL425" s="38"/>
      <c r="BM425" s="38"/>
      <c r="BN425" s="38"/>
      <c r="BO425" s="38"/>
      <c r="BP425" s="117" t="str">
        <f t="shared" si="284"/>
        <v/>
      </c>
      <c r="BQ425" s="38"/>
      <c r="BR425" s="38"/>
      <c r="BS425" s="38"/>
      <c r="BT425" s="38"/>
      <c r="BV425" s="17">
        <f t="shared" si="278"/>
        <v>0</v>
      </c>
      <c r="BW425" s="17">
        <f t="shared" si="279"/>
        <v>0</v>
      </c>
      <c r="BX425" s="17">
        <f t="shared" si="280"/>
        <v>0</v>
      </c>
      <c r="BY425" s="17">
        <f t="shared" si="281"/>
        <v>0</v>
      </c>
      <c r="BZ425" s="17">
        <f t="shared" si="282"/>
        <v>0</v>
      </c>
      <c r="CA425" s="17">
        <f t="shared" si="283"/>
        <v>0</v>
      </c>
      <c r="CB425" s="17">
        <f t="shared" si="285"/>
        <v>0</v>
      </c>
      <c r="CC425" s="17">
        <f t="shared" si="286"/>
        <v>0</v>
      </c>
      <c r="CD425" s="17">
        <f t="shared" si="287"/>
        <v>0</v>
      </c>
      <c r="CE425" s="17">
        <f t="shared" si="288"/>
        <v>0</v>
      </c>
      <c r="CF425" s="17">
        <f t="shared" si="289"/>
        <v>0</v>
      </c>
      <c r="CG425" s="17">
        <f t="shared" si="290"/>
        <v>0</v>
      </c>
      <c r="CH425" s="17">
        <f t="shared" si="291"/>
        <v>0</v>
      </c>
      <c r="CI425" s="17">
        <f t="shared" si="292"/>
        <v>0</v>
      </c>
      <c r="CJ425" s="17">
        <f t="shared" si="293"/>
        <v>0</v>
      </c>
      <c r="CK425" s="17">
        <f t="shared" si="294"/>
        <v>0</v>
      </c>
      <c r="CL425" s="17">
        <f t="shared" si="295"/>
        <v>0</v>
      </c>
      <c r="CM425" s="17">
        <f t="shared" si="296"/>
        <v>0</v>
      </c>
      <c r="CN425" s="17">
        <f t="shared" si="297"/>
        <v>0</v>
      </c>
      <c r="CO425" s="17">
        <f t="shared" si="298"/>
        <v>0</v>
      </c>
      <c r="CP425" s="17">
        <f t="shared" si="299"/>
        <v>0</v>
      </c>
      <c r="CQ425" s="17">
        <f t="shared" si="300"/>
        <v>0</v>
      </c>
      <c r="CR425" s="17">
        <f t="shared" si="301"/>
        <v>0</v>
      </c>
      <c r="CS425" s="17">
        <f t="shared" si="302"/>
        <v>0</v>
      </c>
      <c r="CT425" s="17">
        <f t="shared" si="303"/>
        <v>0</v>
      </c>
      <c r="CU425" s="17">
        <f t="shared" si="304"/>
        <v>0</v>
      </c>
      <c r="CV425" s="17">
        <f t="shared" si="305"/>
        <v>0</v>
      </c>
      <c r="CW425" s="17">
        <f t="shared" si="306"/>
        <v>0</v>
      </c>
      <c r="CX425" s="17">
        <f t="shared" si="307"/>
        <v>0</v>
      </c>
      <c r="CY425" s="17">
        <f t="shared" si="308"/>
        <v>0</v>
      </c>
      <c r="CZ425" s="17">
        <f t="shared" si="309"/>
        <v>0</v>
      </c>
      <c r="DA425" s="17">
        <f t="shared" si="310"/>
        <v>0</v>
      </c>
      <c r="DB425" s="17">
        <f t="shared" si="311"/>
        <v>0</v>
      </c>
      <c r="DC425" s="17">
        <f t="shared" si="312"/>
        <v>0</v>
      </c>
      <c r="DD425" s="17">
        <f t="shared" si="313"/>
        <v>0</v>
      </c>
      <c r="DE425" s="17">
        <f t="shared" si="314"/>
        <v>0</v>
      </c>
      <c r="DF425" s="17">
        <f t="shared" si="315"/>
        <v>0</v>
      </c>
      <c r="DG425" s="17">
        <f t="shared" si="316"/>
        <v>0</v>
      </c>
    </row>
    <row r="426" spans="2:111" ht="15" customHeight="1" x14ac:dyDescent="0.2">
      <c r="B426" s="156">
        <v>418</v>
      </c>
      <c r="C426" s="157" t="str">
        <f t="shared" si="317"/>
        <v/>
      </c>
      <c r="D426" s="158" t="str">
        <f t="shared" si="277"/>
        <v>OK</v>
      </c>
      <c r="E426" s="159" t="e">
        <f>VLOOKUP('DATA SHEET'!$B$9,'Drill Size Info'!$T$2:$U$8,2,FALSE)</f>
        <v>#N/A</v>
      </c>
      <c r="F426" s="159" t="str">
        <f t="shared" si="318"/>
        <v/>
      </c>
      <c r="G426" s="91">
        <f t="shared" si="319"/>
        <v>0</v>
      </c>
      <c r="H426" s="160" t="s">
        <v>175</v>
      </c>
      <c r="I426" s="160" t="s">
        <v>175</v>
      </c>
      <c r="J426" s="160" t="str">
        <f>IF('DATA SHEET'!$B$10="NC-50","N/A","OK")</f>
        <v>OK</v>
      </c>
      <c r="K426" s="160" t="str">
        <f>IF('DATA SHEET'!$B$10="NC-50","N/A","OK")</f>
        <v>OK</v>
      </c>
      <c r="L426" s="160" t="str">
        <f t="shared" si="320"/>
        <v>OK</v>
      </c>
      <c r="M426" s="160" t="str">
        <f t="shared" si="321"/>
        <v>OK</v>
      </c>
      <c r="N426" s="160"/>
      <c r="O426" s="160"/>
      <c r="P426" s="160"/>
      <c r="Q426" s="160"/>
      <c r="R426" s="92" t="str">
        <f>IF(DI426&lt;&gt;"",
    IF(INT('Drill Size Info'!$AA$19)=INT('Drill Size Info'!$AB$19),
        --(INT('Drill Size Info'!$AA$19) &amp; "." &amp; DI426),
        IF(AND((--(INT('Drill Size Info'!$AA$19) &amp; "." &amp; DI426)&gt;=--('Drill Size Info'!$AA$19)), (--(INT('Drill Size Info'!$AA$19) &amp; "." &amp; DI426)&lt;=--('Drill Size Info'!$AB$19))),
            --(INT('Drill Size Info'!$AA$19) &amp; "." &amp; DI426),
            --(INT('Drill Size Info'!$AB$19) &amp; "." &amp; DI426)
        )
    ),
    IF(DH426&lt;&gt;"",
        IF(INT('Drill Size Info'!$AA$19)=INT('Drill Size Info'!$AB$19),
            --(INT('Drill Size Info'!$AA$19) &amp; "." &amp; LEFT(DH426,3)),
            IF(AND((--(INT('Drill Size Info'!$AA$19) &amp; "." &amp; LEFT(DH426,3))&gt;=--('Drill Size Info'!$AA$19)), (--(INT('Drill Size Info'!$AA$19) &amp; "." &amp; LEFT(DH426,3))&lt;=--('Drill Size Info'!$AB$19))),
                --(INT('Drill Size Info'!$AA$19) &amp; "." &amp; LEFT(DH426,3)),
                --(INT('Drill Size Info'!$AB$19) &amp; "." &amp; LEFT(DH426,3))
            )
        ),
        "OK"
    )
)</f>
        <v>OK</v>
      </c>
      <c r="S426" s="150" t="str">
        <f>IF(DJ426&lt;&gt;"",
    IF(INT('Drill Size Info'!$AA$19)=INT('Drill Size Info'!$AB$19),
        --(INT('Drill Size Info'!$AA$19) &amp; "." &amp; DJ426),
        IF(AND((--(INT('Drill Size Info'!$AA$19) &amp; "." &amp; DJ426)&gt;=--('Drill Size Info'!$AA$19)), (--(INT('Drill Size Info'!$AA$19) &amp; "." &amp; DJ426)&lt;=--('Drill Size Info'!$AB$19))),
            --(INT('Drill Size Info'!$AA$19) &amp; "." &amp; DJ426),
            --(INT('Drill Size Info'!$AB$19) &amp; "." &amp; DJ426)
        )
    ),
    IF(DH426&lt;&gt;"",
        IF(INT('Drill Size Info'!$AA$19)=INT('Drill Size Info'!$AB$19),
            --(INT('Drill Size Info'!$AA$19) &amp; "." &amp; RIGHT(DH426,3)),
            IF(AND((--(INT('Drill Size Info'!$AA$19) &amp; "." &amp; RIGHT(DH426,3))&gt;=--('Drill Size Info'!$AA$19)), (--(INT('Drill Size Info'!$AA$19) &amp; "." &amp; RIGHT(DH426,3))&lt;=--('Drill Size Info'!$AB$19))),
                --(INT('Drill Size Info'!$AA$19) &amp; "." &amp; RIGHT(DH426,3)),
                --(INT('Drill Size Info'!$AB$19) &amp; "." &amp; RIGHT(DH426,3))
            )
        ),
        "N/A"
    )
)</f>
        <v>N/A</v>
      </c>
      <c r="T426" s="150" t="str">
        <f>IF(DL426&lt;&gt;"",
    IF(INT('Drill Size Info'!$AA$19)=INT('Drill Size Info'!$AB$15),
        --(INT('Drill Size Info'!$AA$15) &amp; "." &amp; DL426),
        IF(AND((--(INT('Drill Size Info'!$AA$15) &amp; "." &amp; DL426)&gt;=--('Drill Size Info'!$AA$15)), (--(INT('Drill Size Info'!$AA$15) &amp; "." &amp; DL426)&lt;=--('Drill Size Info'!$AB$15))),
            --(INT('Drill Size Info'!$AA$15) &amp; "." &amp; DL426),
            --(INT('Drill Size Info'!$AB$15) &amp; "." &amp; DL426)
        )
    ),
    IF(DK426&lt;&gt;"",
        IF(INT('Drill Size Info'!$AA$15)=INT('Drill Size Info'!$AB$15),
            --(INT('Drill Size Info'!$AA$15) &amp; "." &amp; LEFT(DK426,3)),
            IF(AND((--(INT('Drill Size Info'!$AA$15) &amp; "." &amp; LEFT(DK426,3))&gt;=--('Drill Size Info'!$AA$15)), (--(INT('Drill Size Info'!$AA$15) &amp; "." &amp; LEFT(DK426,3))&lt;=--('Drill Size Info'!$AB$15))),
                --(INT('Drill Size Info'!$AA$15) &amp; "." &amp; LEFT(DK426,3)),
                --(INT('Drill Size Info'!$AB$15) &amp; "." &amp; LEFT(DK426,3))
            )
        ),
        "OK"
    )
)</f>
        <v>OK</v>
      </c>
      <c r="U426" s="150" t="str">
        <f>IF(DM426&lt;&gt;"",
    IF(INT('Drill Size Info'!$AA$19)=INT('Drill Size Info'!$AB$15),
        --(INT('Drill Size Info'!$AA$15) &amp; "." &amp; DM426),
        IF(AND((--(INT('Drill Size Info'!$AA$15) &amp; "." &amp; DM426)&gt;=--('Drill Size Info'!$AA$15)), (--(INT('Drill Size Info'!$AA$15) &amp; "." &amp; DM426)&lt;=--('Drill Size Info'!$AB$15))),
            --(INT('Drill Size Info'!$AA$15) &amp; "." &amp; DM426),
            --(INT('Drill Size Info'!$AB$15) &amp; "." &amp; DM426)
        )
    ),
    IF(DK426&lt;&gt;"",
        IF(INT('Drill Size Info'!$AA$15)=INT('Drill Size Info'!$AB$15),
            --(INT('Drill Size Info'!$AA$15) &amp; "." &amp; RIGHT(DK426,3)),
            IF(AND((--(INT('Drill Size Info'!$AA$15) &amp; "." &amp; RIGHT(DK426,3))&gt;=--('Drill Size Info'!$AA$15)), (--(INT('Drill Size Info'!$AA$15) &amp; "." &amp; RIGHT(DK426,3))&lt;=--('Drill Size Info'!$AB$15))),
                --(INT('Drill Size Info'!$AA$15) &amp; "." &amp; RIGHT(DK426,3)),
                --(INT('Drill Size Info'!$AB$15) &amp; "." &amp; RIGHT(DK426,3))
            )
        ),
        "N/A"
    )
)</f>
        <v>N/A</v>
      </c>
      <c r="V426" s="161"/>
      <c r="W426" s="161"/>
      <c r="X426" s="161"/>
      <c r="Y426" s="161"/>
      <c r="Z426" s="161"/>
      <c r="AA426" s="162"/>
      <c r="AB426" s="162"/>
      <c r="AC426" s="162"/>
      <c r="AD426" s="162"/>
      <c r="AE426" s="162"/>
      <c r="AF426" s="162"/>
      <c r="AG426" s="162"/>
      <c r="AH426" s="162"/>
      <c r="AI426" s="162"/>
      <c r="AJ426" s="162"/>
      <c r="AK426" s="162"/>
      <c r="AL426" s="162"/>
      <c r="AM426" s="162"/>
      <c r="AN426" s="162"/>
      <c r="AO426" s="162"/>
      <c r="AP426" s="162"/>
      <c r="AQ426" s="162"/>
      <c r="AR426" s="162"/>
      <c r="AS426" s="162"/>
      <c r="AT426" s="162"/>
      <c r="AU426" s="162"/>
      <c r="AV426" s="162"/>
      <c r="AW426" s="162"/>
      <c r="AX426" s="162"/>
      <c r="AY426" s="162"/>
      <c r="AZ426" s="162"/>
      <c r="BA426" s="162"/>
      <c r="BB426" s="163"/>
      <c r="BC426" s="163"/>
      <c r="BD426" s="163"/>
      <c r="BE426" s="164"/>
      <c r="BF426" s="165"/>
      <c r="BG426" s="162"/>
      <c r="BH426" s="162"/>
      <c r="BI426" s="164"/>
      <c r="BJ426" s="38"/>
      <c r="BK426" s="38"/>
      <c r="BL426" s="38"/>
      <c r="BM426" s="38"/>
      <c r="BN426" s="38"/>
      <c r="BO426" s="38"/>
      <c r="BP426" s="117" t="str">
        <f t="shared" si="284"/>
        <v/>
      </c>
      <c r="BQ426" s="38"/>
      <c r="BR426" s="38"/>
      <c r="BS426" s="38"/>
      <c r="BT426" s="38"/>
      <c r="BV426" s="17">
        <f t="shared" si="278"/>
        <v>0</v>
      </c>
      <c r="BW426" s="17">
        <f t="shared" si="279"/>
        <v>0</v>
      </c>
      <c r="BX426" s="17">
        <f t="shared" si="280"/>
        <v>0</v>
      </c>
      <c r="BY426" s="17">
        <f t="shared" si="281"/>
        <v>0</v>
      </c>
      <c r="BZ426" s="17">
        <f t="shared" si="282"/>
        <v>0</v>
      </c>
      <c r="CA426" s="17">
        <f t="shared" si="283"/>
        <v>0</v>
      </c>
      <c r="CB426" s="17">
        <f t="shared" si="285"/>
        <v>0</v>
      </c>
      <c r="CC426" s="17">
        <f t="shared" si="286"/>
        <v>0</v>
      </c>
      <c r="CD426" s="17">
        <f t="shared" si="287"/>
        <v>0</v>
      </c>
      <c r="CE426" s="17">
        <f t="shared" si="288"/>
        <v>0</v>
      </c>
      <c r="CF426" s="17">
        <f t="shared" si="289"/>
        <v>0</v>
      </c>
      <c r="CG426" s="17">
        <f t="shared" si="290"/>
        <v>0</v>
      </c>
      <c r="CH426" s="17">
        <f t="shared" si="291"/>
        <v>0</v>
      </c>
      <c r="CI426" s="17">
        <f t="shared" si="292"/>
        <v>0</v>
      </c>
      <c r="CJ426" s="17">
        <f t="shared" si="293"/>
        <v>0</v>
      </c>
      <c r="CK426" s="17">
        <f t="shared" si="294"/>
        <v>0</v>
      </c>
      <c r="CL426" s="17">
        <f t="shared" si="295"/>
        <v>0</v>
      </c>
      <c r="CM426" s="17">
        <f t="shared" si="296"/>
        <v>0</v>
      </c>
      <c r="CN426" s="17">
        <f t="shared" si="297"/>
        <v>0</v>
      </c>
      <c r="CO426" s="17">
        <f t="shared" si="298"/>
        <v>0</v>
      </c>
      <c r="CP426" s="17">
        <f t="shared" si="299"/>
        <v>0</v>
      </c>
      <c r="CQ426" s="17">
        <f t="shared" si="300"/>
        <v>0</v>
      </c>
      <c r="CR426" s="17">
        <f t="shared" si="301"/>
        <v>0</v>
      </c>
      <c r="CS426" s="17">
        <f t="shared" si="302"/>
        <v>0</v>
      </c>
      <c r="CT426" s="17">
        <f t="shared" si="303"/>
        <v>0</v>
      </c>
      <c r="CU426" s="17">
        <f t="shared" si="304"/>
        <v>0</v>
      </c>
      <c r="CV426" s="17">
        <f t="shared" si="305"/>
        <v>0</v>
      </c>
      <c r="CW426" s="17">
        <f t="shared" si="306"/>
        <v>0</v>
      </c>
      <c r="CX426" s="17">
        <f t="shared" si="307"/>
        <v>0</v>
      </c>
      <c r="CY426" s="17">
        <f t="shared" si="308"/>
        <v>0</v>
      </c>
      <c r="CZ426" s="17">
        <f t="shared" si="309"/>
        <v>0</v>
      </c>
      <c r="DA426" s="17">
        <f t="shared" si="310"/>
        <v>0</v>
      </c>
      <c r="DB426" s="17">
        <f t="shared" si="311"/>
        <v>0</v>
      </c>
      <c r="DC426" s="17">
        <f t="shared" si="312"/>
        <v>0</v>
      </c>
      <c r="DD426" s="17">
        <f t="shared" si="313"/>
        <v>0</v>
      </c>
      <c r="DE426" s="17">
        <f t="shared" si="314"/>
        <v>0</v>
      </c>
      <c r="DF426" s="17">
        <f t="shared" si="315"/>
        <v>0</v>
      </c>
      <c r="DG426" s="17">
        <f t="shared" si="316"/>
        <v>0</v>
      </c>
    </row>
    <row r="427" spans="2:111" ht="15" customHeight="1" x14ac:dyDescent="0.2">
      <c r="B427" s="156">
        <v>419</v>
      </c>
      <c r="C427" s="157" t="str">
        <f t="shared" si="317"/>
        <v/>
      </c>
      <c r="D427" s="158" t="str">
        <f t="shared" si="277"/>
        <v>OK</v>
      </c>
      <c r="E427" s="159" t="e">
        <f>VLOOKUP('DATA SHEET'!$B$9,'Drill Size Info'!$T$2:$U$8,2,FALSE)</f>
        <v>#N/A</v>
      </c>
      <c r="F427" s="159" t="str">
        <f t="shared" si="318"/>
        <v/>
      </c>
      <c r="G427" s="91">
        <f t="shared" si="319"/>
        <v>0</v>
      </c>
      <c r="H427" s="160" t="s">
        <v>175</v>
      </c>
      <c r="I427" s="160" t="s">
        <v>175</v>
      </c>
      <c r="J427" s="160" t="str">
        <f>IF('DATA SHEET'!$B$10="NC-50","N/A","OK")</f>
        <v>OK</v>
      </c>
      <c r="K427" s="160" t="str">
        <f>IF('DATA SHEET'!$B$10="NC-50","N/A","OK")</f>
        <v>OK</v>
      </c>
      <c r="L427" s="160" t="str">
        <f t="shared" si="320"/>
        <v>OK</v>
      </c>
      <c r="M427" s="160" t="str">
        <f t="shared" si="321"/>
        <v>OK</v>
      </c>
      <c r="N427" s="160"/>
      <c r="O427" s="160"/>
      <c r="P427" s="160"/>
      <c r="Q427" s="160"/>
      <c r="R427" s="92" t="str">
        <f>IF(DI427&lt;&gt;"",
    IF(INT('Drill Size Info'!$AA$19)=INT('Drill Size Info'!$AB$19),
        --(INT('Drill Size Info'!$AA$19) &amp; "." &amp; DI427),
        IF(AND((--(INT('Drill Size Info'!$AA$19) &amp; "." &amp; DI427)&gt;=--('Drill Size Info'!$AA$19)), (--(INT('Drill Size Info'!$AA$19) &amp; "." &amp; DI427)&lt;=--('Drill Size Info'!$AB$19))),
            --(INT('Drill Size Info'!$AA$19) &amp; "." &amp; DI427),
            --(INT('Drill Size Info'!$AB$19) &amp; "." &amp; DI427)
        )
    ),
    IF(DH427&lt;&gt;"",
        IF(INT('Drill Size Info'!$AA$19)=INT('Drill Size Info'!$AB$19),
            --(INT('Drill Size Info'!$AA$19) &amp; "." &amp; LEFT(DH427,3)),
            IF(AND((--(INT('Drill Size Info'!$AA$19) &amp; "." &amp; LEFT(DH427,3))&gt;=--('Drill Size Info'!$AA$19)), (--(INT('Drill Size Info'!$AA$19) &amp; "." &amp; LEFT(DH427,3))&lt;=--('Drill Size Info'!$AB$19))),
                --(INT('Drill Size Info'!$AA$19) &amp; "." &amp; LEFT(DH427,3)),
                --(INT('Drill Size Info'!$AB$19) &amp; "." &amp; LEFT(DH427,3))
            )
        ),
        "OK"
    )
)</f>
        <v>OK</v>
      </c>
      <c r="S427" s="150" t="str">
        <f>IF(DJ427&lt;&gt;"",
    IF(INT('Drill Size Info'!$AA$19)=INT('Drill Size Info'!$AB$19),
        --(INT('Drill Size Info'!$AA$19) &amp; "." &amp; DJ427),
        IF(AND((--(INT('Drill Size Info'!$AA$19) &amp; "." &amp; DJ427)&gt;=--('Drill Size Info'!$AA$19)), (--(INT('Drill Size Info'!$AA$19) &amp; "." &amp; DJ427)&lt;=--('Drill Size Info'!$AB$19))),
            --(INT('Drill Size Info'!$AA$19) &amp; "." &amp; DJ427),
            --(INT('Drill Size Info'!$AB$19) &amp; "." &amp; DJ427)
        )
    ),
    IF(DH427&lt;&gt;"",
        IF(INT('Drill Size Info'!$AA$19)=INT('Drill Size Info'!$AB$19),
            --(INT('Drill Size Info'!$AA$19) &amp; "." &amp; RIGHT(DH427,3)),
            IF(AND((--(INT('Drill Size Info'!$AA$19) &amp; "." &amp; RIGHT(DH427,3))&gt;=--('Drill Size Info'!$AA$19)), (--(INT('Drill Size Info'!$AA$19) &amp; "." &amp; RIGHT(DH427,3))&lt;=--('Drill Size Info'!$AB$19))),
                --(INT('Drill Size Info'!$AA$19) &amp; "." &amp; RIGHT(DH427,3)),
                --(INT('Drill Size Info'!$AB$19) &amp; "." &amp; RIGHT(DH427,3))
            )
        ),
        "N/A"
    )
)</f>
        <v>N/A</v>
      </c>
      <c r="T427" s="150" t="str">
        <f>IF(DL427&lt;&gt;"",
    IF(INT('Drill Size Info'!$AA$19)=INT('Drill Size Info'!$AB$15),
        --(INT('Drill Size Info'!$AA$15) &amp; "." &amp; DL427),
        IF(AND((--(INT('Drill Size Info'!$AA$15) &amp; "." &amp; DL427)&gt;=--('Drill Size Info'!$AA$15)), (--(INT('Drill Size Info'!$AA$15) &amp; "." &amp; DL427)&lt;=--('Drill Size Info'!$AB$15))),
            --(INT('Drill Size Info'!$AA$15) &amp; "." &amp; DL427),
            --(INT('Drill Size Info'!$AB$15) &amp; "." &amp; DL427)
        )
    ),
    IF(DK427&lt;&gt;"",
        IF(INT('Drill Size Info'!$AA$15)=INT('Drill Size Info'!$AB$15),
            --(INT('Drill Size Info'!$AA$15) &amp; "." &amp; LEFT(DK427,3)),
            IF(AND((--(INT('Drill Size Info'!$AA$15) &amp; "." &amp; LEFT(DK427,3))&gt;=--('Drill Size Info'!$AA$15)), (--(INT('Drill Size Info'!$AA$15) &amp; "." &amp; LEFT(DK427,3))&lt;=--('Drill Size Info'!$AB$15))),
                --(INT('Drill Size Info'!$AA$15) &amp; "." &amp; LEFT(DK427,3)),
                --(INT('Drill Size Info'!$AB$15) &amp; "." &amp; LEFT(DK427,3))
            )
        ),
        "OK"
    )
)</f>
        <v>OK</v>
      </c>
      <c r="U427" s="150" t="str">
        <f>IF(DM427&lt;&gt;"",
    IF(INT('Drill Size Info'!$AA$19)=INT('Drill Size Info'!$AB$15),
        --(INT('Drill Size Info'!$AA$15) &amp; "." &amp; DM427),
        IF(AND((--(INT('Drill Size Info'!$AA$15) &amp; "." &amp; DM427)&gt;=--('Drill Size Info'!$AA$15)), (--(INT('Drill Size Info'!$AA$15) &amp; "." &amp; DM427)&lt;=--('Drill Size Info'!$AB$15))),
            --(INT('Drill Size Info'!$AA$15) &amp; "." &amp; DM427),
            --(INT('Drill Size Info'!$AB$15) &amp; "." &amp; DM427)
        )
    ),
    IF(DK427&lt;&gt;"",
        IF(INT('Drill Size Info'!$AA$15)=INT('Drill Size Info'!$AB$15),
            --(INT('Drill Size Info'!$AA$15) &amp; "." &amp; RIGHT(DK427,3)),
            IF(AND((--(INT('Drill Size Info'!$AA$15) &amp; "." &amp; RIGHT(DK427,3))&gt;=--('Drill Size Info'!$AA$15)), (--(INT('Drill Size Info'!$AA$15) &amp; "." &amp; RIGHT(DK427,3))&lt;=--('Drill Size Info'!$AB$15))),
                --(INT('Drill Size Info'!$AA$15) &amp; "." &amp; RIGHT(DK427,3)),
                --(INT('Drill Size Info'!$AB$15) &amp; "." &amp; RIGHT(DK427,3))
            )
        ),
        "N/A"
    )
)</f>
        <v>N/A</v>
      </c>
      <c r="V427" s="161"/>
      <c r="W427" s="161"/>
      <c r="X427" s="161"/>
      <c r="Y427" s="161"/>
      <c r="Z427" s="161"/>
      <c r="AA427" s="162"/>
      <c r="AB427" s="162"/>
      <c r="AC427" s="162"/>
      <c r="AD427" s="162"/>
      <c r="AE427" s="162"/>
      <c r="AF427" s="162"/>
      <c r="AG427" s="162"/>
      <c r="AH427" s="162"/>
      <c r="AI427" s="162"/>
      <c r="AJ427" s="162"/>
      <c r="AK427" s="162"/>
      <c r="AL427" s="162"/>
      <c r="AM427" s="162"/>
      <c r="AN427" s="162"/>
      <c r="AO427" s="162"/>
      <c r="AP427" s="162"/>
      <c r="AQ427" s="162"/>
      <c r="AR427" s="162"/>
      <c r="AS427" s="162"/>
      <c r="AT427" s="162"/>
      <c r="AU427" s="162"/>
      <c r="AV427" s="162"/>
      <c r="AW427" s="162"/>
      <c r="AX427" s="162"/>
      <c r="AY427" s="162"/>
      <c r="AZ427" s="162"/>
      <c r="BA427" s="162"/>
      <c r="BB427" s="163"/>
      <c r="BC427" s="163"/>
      <c r="BD427" s="163"/>
      <c r="BE427" s="164"/>
      <c r="BF427" s="165"/>
      <c r="BG427" s="162"/>
      <c r="BH427" s="162"/>
      <c r="BI427" s="164"/>
      <c r="BJ427" s="38"/>
      <c r="BK427" s="38"/>
      <c r="BL427" s="38"/>
      <c r="BM427" s="38"/>
      <c r="BN427" s="38"/>
      <c r="BO427" s="38"/>
      <c r="BP427" s="117" t="str">
        <f t="shared" si="284"/>
        <v/>
      </c>
      <c r="BQ427" s="38"/>
      <c r="BR427" s="38"/>
      <c r="BS427" s="38"/>
      <c r="BT427" s="38"/>
      <c r="BV427" s="17">
        <f t="shared" si="278"/>
        <v>0</v>
      </c>
      <c r="BW427" s="17">
        <f t="shared" si="279"/>
        <v>0</v>
      </c>
      <c r="BX427" s="17">
        <f t="shared" si="280"/>
        <v>0</v>
      </c>
      <c r="BY427" s="17">
        <f t="shared" si="281"/>
        <v>0</v>
      </c>
      <c r="BZ427" s="17">
        <f t="shared" si="282"/>
        <v>0</v>
      </c>
      <c r="CA427" s="17">
        <f t="shared" si="283"/>
        <v>0</v>
      </c>
      <c r="CB427" s="17">
        <f t="shared" si="285"/>
        <v>0</v>
      </c>
      <c r="CC427" s="17">
        <f t="shared" si="286"/>
        <v>0</v>
      </c>
      <c r="CD427" s="17">
        <f t="shared" si="287"/>
        <v>0</v>
      </c>
      <c r="CE427" s="17">
        <f t="shared" si="288"/>
        <v>0</v>
      </c>
      <c r="CF427" s="17">
        <f t="shared" si="289"/>
        <v>0</v>
      </c>
      <c r="CG427" s="17">
        <f t="shared" si="290"/>
        <v>0</v>
      </c>
      <c r="CH427" s="17">
        <f t="shared" si="291"/>
        <v>0</v>
      </c>
      <c r="CI427" s="17">
        <f t="shared" si="292"/>
        <v>0</v>
      </c>
      <c r="CJ427" s="17">
        <f t="shared" si="293"/>
        <v>0</v>
      </c>
      <c r="CK427" s="17">
        <f t="shared" si="294"/>
        <v>0</v>
      </c>
      <c r="CL427" s="17">
        <f t="shared" si="295"/>
        <v>0</v>
      </c>
      <c r="CM427" s="17">
        <f t="shared" si="296"/>
        <v>0</v>
      </c>
      <c r="CN427" s="17">
        <f t="shared" si="297"/>
        <v>0</v>
      </c>
      <c r="CO427" s="17">
        <f t="shared" si="298"/>
        <v>0</v>
      </c>
      <c r="CP427" s="17">
        <f t="shared" si="299"/>
        <v>0</v>
      </c>
      <c r="CQ427" s="17">
        <f t="shared" si="300"/>
        <v>0</v>
      </c>
      <c r="CR427" s="17">
        <f t="shared" si="301"/>
        <v>0</v>
      </c>
      <c r="CS427" s="17">
        <f t="shared" si="302"/>
        <v>0</v>
      </c>
      <c r="CT427" s="17">
        <f t="shared" si="303"/>
        <v>0</v>
      </c>
      <c r="CU427" s="17">
        <f t="shared" si="304"/>
        <v>0</v>
      </c>
      <c r="CV427" s="17">
        <f t="shared" si="305"/>
        <v>0</v>
      </c>
      <c r="CW427" s="17">
        <f t="shared" si="306"/>
        <v>0</v>
      </c>
      <c r="CX427" s="17">
        <f t="shared" si="307"/>
        <v>0</v>
      </c>
      <c r="CY427" s="17">
        <f t="shared" si="308"/>
        <v>0</v>
      </c>
      <c r="CZ427" s="17">
        <f t="shared" si="309"/>
        <v>0</v>
      </c>
      <c r="DA427" s="17">
        <f t="shared" si="310"/>
        <v>0</v>
      </c>
      <c r="DB427" s="17">
        <f t="shared" si="311"/>
        <v>0</v>
      </c>
      <c r="DC427" s="17">
        <f t="shared" si="312"/>
        <v>0</v>
      </c>
      <c r="DD427" s="17">
        <f t="shared" si="313"/>
        <v>0</v>
      </c>
      <c r="DE427" s="17">
        <f t="shared" si="314"/>
        <v>0</v>
      </c>
      <c r="DF427" s="17">
        <f t="shared" si="315"/>
        <v>0</v>
      </c>
      <c r="DG427" s="17">
        <f t="shared" si="316"/>
        <v>0</v>
      </c>
    </row>
    <row r="428" spans="2:111" ht="15" customHeight="1" x14ac:dyDescent="0.2">
      <c r="B428" s="156">
        <v>420</v>
      </c>
      <c r="C428" s="157" t="str">
        <f t="shared" si="317"/>
        <v/>
      </c>
      <c r="D428" s="158" t="str">
        <f t="shared" si="277"/>
        <v>OK</v>
      </c>
      <c r="E428" s="159" t="e">
        <f>VLOOKUP('DATA SHEET'!$B$9,'Drill Size Info'!$T$2:$U$8,2,FALSE)</f>
        <v>#N/A</v>
      </c>
      <c r="F428" s="159" t="str">
        <f t="shared" si="318"/>
        <v/>
      </c>
      <c r="G428" s="91">
        <f t="shared" si="319"/>
        <v>0</v>
      </c>
      <c r="H428" s="160" t="s">
        <v>175</v>
      </c>
      <c r="I428" s="160" t="s">
        <v>175</v>
      </c>
      <c r="J428" s="160" t="str">
        <f>IF('DATA SHEET'!$B$10="NC-50","N/A","OK")</f>
        <v>OK</v>
      </c>
      <c r="K428" s="160" t="str">
        <f>IF('DATA SHEET'!$B$10="NC-50","N/A","OK")</f>
        <v>OK</v>
      </c>
      <c r="L428" s="160" t="str">
        <f t="shared" si="320"/>
        <v>OK</v>
      </c>
      <c r="M428" s="160" t="str">
        <f t="shared" si="321"/>
        <v>OK</v>
      </c>
      <c r="N428" s="160"/>
      <c r="O428" s="160"/>
      <c r="P428" s="160"/>
      <c r="Q428" s="160"/>
      <c r="R428" s="92" t="str">
        <f>IF(DI428&lt;&gt;"",
    IF(INT('Drill Size Info'!$AA$19)=INT('Drill Size Info'!$AB$19),
        --(INT('Drill Size Info'!$AA$19) &amp; "." &amp; DI428),
        IF(AND((--(INT('Drill Size Info'!$AA$19) &amp; "." &amp; DI428)&gt;=--('Drill Size Info'!$AA$19)), (--(INT('Drill Size Info'!$AA$19) &amp; "." &amp; DI428)&lt;=--('Drill Size Info'!$AB$19))),
            --(INT('Drill Size Info'!$AA$19) &amp; "." &amp; DI428),
            --(INT('Drill Size Info'!$AB$19) &amp; "." &amp; DI428)
        )
    ),
    IF(DH428&lt;&gt;"",
        IF(INT('Drill Size Info'!$AA$19)=INT('Drill Size Info'!$AB$19),
            --(INT('Drill Size Info'!$AA$19) &amp; "." &amp; LEFT(DH428,3)),
            IF(AND((--(INT('Drill Size Info'!$AA$19) &amp; "." &amp; LEFT(DH428,3))&gt;=--('Drill Size Info'!$AA$19)), (--(INT('Drill Size Info'!$AA$19) &amp; "." &amp; LEFT(DH428,3))&lt;=--('Drill Size Info'!$AB$19))),
                --(INT('Drill Size Info'!$AA$19) &amp; "." &amp; LEFT(DH428,3)),
                --(INT('Drill Size Info'!$AB$19) &amp; "." &amp; LEFT(DH428,3))
            )
        ),
        "OK"
    )
)</f>
        <v>OK</v>
      </c>
      <c r="S428" s="150" t="str">
        <f>IF(DJ428&lt;&gt;"",
    IF(INT('Drill Size Info'!$AA$19)=INT('Drill Size Info'!$AB$19),
        --(INT('Drill Size Info'!$AA$19) &amp; "." &amp; DJ428),
        IF(AND((--(INT('Drill Size Info'!$AA$19) &amp; "." &amp; DJ428)&gt;=--('Drill Size Info'!$AA$19)), (--(INT('Drill Size Info'!$AA$19) &amp; "." &amp; DJ428)&lt;=--('Drill Size Info'!$AB$19))),
            --(INT('Drill Size Info'!$AA$19) &amp; "." &amp; DJ428),
            --(INT('Drill Size Info'!$AB$19) &amp; "." &amp; DJ428)
        )
    ),
    IF(DH428&lt;&gt;"",
        IF(INT('Drill Size Info'!$AA$19)=INT('Drill Size Info'!$AB$19),
            --(INT('Drill Size Info'!$AA$19) &amp; "." &amp; RIGHT(DH428,3)),
            IF(AND((--(INT('Drill Size Info'!$AA$19) &amp; "." &amp; RIGHT(DH428,3))&gt;=--('Drill Size Info'!$AA$19)), (--(INT('Drill Size Info'!$AA$19) &amp; "." &amp; RIGHT(DH428,3))&lt;=--('Drill Size Info'!$AB$19))),
                --(INT('Drill Size Info'!$AA$19) &amp; "." &amp; RIGHT(DH428,3)),
                --(INT('Drill Size Info'!$AB$19) &amp; "." &amp; RIGHT(DH428,3))
            )
        ),
        "N/A"
    )
)</f>
        <v>N/A</v>
      </c>
      <c r="T428" s="150" t="str">
        <f>IF(DL428&lt;&gt;"",
    IF(INT('Drill Size Info'!$AA$19)=INT('Drill Size Info'!$AB$15),
        --(INT('Drill Size Info'!$AA$15) &amp; "." &amp; DL428),
        IF(AND((--(INT('Drill Size Info'!$AA$15) &amp; "." &amp; DL428)&gt;=--('Drill Size Info'!$AA$15)), (--(INT('Drill Size Info'!$AA$15) &amp; "." &amp; DL428)&lt;=--('Drill Size Info'!$AB$15))),
            --(INT('Drill Size Info'!$AA$15) &amp; "." &amp; DL428),
            --(INT('Drill Size Info'!$AB$15) &amp; "." &amp; DL428)
        )
    ),
    IF(DK428&lt;&gt;"",
        IF(INT('Drill Size Info'!$AA$15)=INT('Drill Size Info'!$AB$15),
            --(INT('Drill Size Info'!$AA$15) &amp; "." &amp; LEFT(DK428,3)),
            IF(AND((--(INT('Drill Size Info'!$AA$15) &amp; "." &amp; LEFT(DK428,3))&gt;=--('Drill Size Info'!$AA$15)), (--(INT('Drill Size Info'!$AA$15) &amp; "." &amp; LEFT(DK428,3))&lt;=--('Drill Size Info'!$AB$15))),
                --(INT('Drill Size Info'!$AA$15) &amp; "." &amp; LEFT(DK428,3)),
                --(INT('Drill Size Info'!$AB$15) &amp; "." &amp; LEFT(DK428,3))
            )
        ),
        "OK"
    )
)</f>
        <v>OK</v>
      </c>
      <c r="U428" s="150" t="str">
        <f>IF(DM428&lt;&gt;"",
    IF(INT('Drill Size Info'!$AA$19)=INT('Drill Size Info'!$AB$15),
        --(INT('Drill Size Info'!$AA$15) &amp; "." &amp; DM428),
        IF(AND((--(INT('Drill Size Info'!$AA$15) &amp; "." &amp; DM428)&gt;=--('Drill Size Info'!$AA$15)), (--(INT('Drill Size Info'!$AA$15) &amp; "." &amp; DM428)&lt;=--('Drill Size Info'!$AB$15))),
            --(INT('Drill Size Info'!$AA$15) &amp; "." &amp; DM428),
            --(INT('Drill Size Info'!$AB$15) &amp; "." &amp; DM428)
        )
    ),
    IF(DK428&lt;&gt;"",
        IF(INT('Drill Size Info'!$AA$15)=INT('Drill Size Info'!$AB$15),
            --(INT('Drill Size Info'!$AA$15) &amp; "." &amp; RIGHT(DK428,3)),
            IF(AND((--(INT('Drill Size Info'!$AA$15) &amp; "." &amp; RIGHT(DK428,3))&gt;=--('Drill Size Info'!$AA$15)), (--(INT('Drill Size Info'!$AA$15) &amp; "." &amp; RIGHT(DK428,3))&lt;=--('Drill Size Info'!$AB$15))),
                --(INT('Drill Size Info'!$AA$15) &amp; "." &amp; RIGHT(DK428,3)),
                --(INT('Drill Size Info'!$AB$15) &amp; "." &amp; RIGHT(DK428,3))
            )
        ),
        "N/A"
    )
)</f>
        <v>N/A</v>
      </c>
      <c r="V428" s="161"/>
      <c r="W428" s="161"/>
      <c r="X428" s="161"/>
      <c r="Y428" s="161"/>
      <c r="Z428" s="161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162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3"/>
      <c r="BC428" s="163"/>
      <c r="BD428" s="163"/>
      <c r="BE428" s="164"/>
      <c r="BF428" s="165"/>
      <c r="BG428" s="162"/>
      <c r="BH428" s="162"/>
      <c r="BI428" s="164"/>
      <c r="BJ428" s="38"/>
      <c r="BK428" s="38"/>
      <c r="BL428" s="38"/>
      <c r="BM428" s="38"/>
      <c r="BN428" s="38"/>
      <c r="BO428" s="38"/>
      <c r="BP428" s="117" t="str">
        <f t="shared" si="284"/>
        <v/>
      </c>
      <c r="BQ428" s="38"/>
      <c r="BR428" s="38"/>
      <c r="BS428" s="38"/>
      <c r="BT428" s="38"/>
      <c r="BV428" s="17">
        <f t="shared" si="278"/>
        <v>0</v>
      </c>
      <c r="BW428" s="17">
        <f t="shared" si="279"/>
        <v>0</v>
      </c>
      <c r="BX428" s="17">
        <f t="shared" si="280"/>
        <v>0</v>
      </c>
      <c r="BY428" s="17">
        <f t="shared" si="281"/>
        <v>0</v>
      </c>
      <c r="BZ428" s="17">
        <f t="shared" si="282"/>
        <v>0</v>
      </c>
      <c r="CA428" s="17">
        <f t="shared" si="283"/>
        <v>0</v>
      </c>
      <c r="CB428" s="17">
        <f t="shared" si="285"/>
        <v>0</v>
      </c>
      <c r="CC428" s="17">
        <f t="shared" si="286"/>
        <v>0</v>
      </c>
      <c r="CD428" s="17">
        <f t="shared" si="287"/>
        <v>0</v>
      </c>
      <c r="CE428" s="17">
        <f t="shared" si="288"/>
        <v>0</v>
      </c>
      <c r="CF428" s="17">
        <f t="shared" si="289"/>
        <v>0</v>
      </c>
      <c r="CG428" s="17">
        <f t="shared" si="290"/>
        <v>0</v>
      </c>
      <c r="CH428" s="17">
        <f t="shared" si="291"/>
        <v>0</v>
      </c>
      <c r="CI428" s="17">
        <f t="shared" si="292"/>
        <v>0</v>
      </c>
      <c r="CJ428" s="17">
        <f t="shared" si="293"/>
        <v>0</v>
      </c>
      <c r="CK428" s="17">
        <f t="shared" si="294"/>
        <v>0</v>
      </c>
      <c r="CL428" s="17">
        <f t="shared" si="295"/>
        <v>0</v>
      </c>
      <c r="CM428" s="17">
        <f t="shared" si="296"/>
        <v>0</v>
      </c>
      <c r="CN428" s="17">
        <f t="shared" si="297"/>
        <v>0</v>
      </c>
      <c r="CO428" s="17">
        <f t="shared" si="298"/>
        <v>0</v>
      </c>
      <c r="CP428" s="17">
        <f t="shared" si="299"/>
        <v>0</v>
      </c>
      <c r="CQ428" s="17">
        <f t="shared" si="300"/>
        <v>0</v>
      </c>
      <c r="CR428" s="17">
        <f t="shared" si="301"/>
        <v>0</v>
      </c>
      <c r="CS428" s="17">
        <f t="shared" si="302"/>
        <v>0</v>
      </c>
      <c r="CT428" s="17">
        <f t="shared" si="303"/>
        <v>0</v>
      </c>
      <c r="CU428" s="17">
        <f t="shared" si="304"/>
        <v>0</v>
      </c>
      <c r="CV428" s="17">
        <f t="shared" si="305"/>
        <v>0</v>
      </c>
      <c r="CW428" s="17">
        <f t="shared" si="306"/>
        <v>0</v>
      </c>
      <c r="CX428" s="17">
        <f t="shared" si="307"/>
        <v>0</v>
      </c>
      <c r="CY428" s="17">
        <f t="shared" si="308"/>
        <v>0</v>
      </c>
      <c r="CZ428" s="17">
        <f t="shared" si="309"/>
        <v>0</v>
      </c>
      <c r="DA428" s="17">
        <f t="shared" si="310"/>
        <v>0</v>
      </c>
      <c r="DB428" s="17">
        <f t="shared" si="311"/>
        <v>0</v>
      </c>
      <c r="DC428" s="17">
        <f t="shared" si="312"/>
        <v>0</v>
      </c>
      <c r="DD428" s="17">
        <f t="shared" si="313"/>
        <v>0</v>
      </c>
      <c r="DE428" s="17">
        <f t="shared" si="314"/>
        <v>0</v>
      </c>
      <c r="DF428" s="17">
        <f t="shared" si="315"/>
        <v>0</v>
      </c>
      <c r="DG428" s="17">
        <f t="shared" si="316"/>
        <v>0</v>
      </c>
    </row>
    <row r="429" spans="2:111" ht="15" customHeight="1" x14ac:dyDescent="0.2">
      <c r="B429" s="156">
        <v>421</v>
      </c>
      <c r="C429" s="157" t="str">
        <f t="shared" si="317"/>
        <v/>
      </c>
      <c r="D429" s="158" t="str">
        <f t="shared" si="277"/>
        <v>OK</v>
      </c>
      <c r="E429" s="159" t="e">
        <f>VLOOKUP('DATA SHEET'!$B$9,'Drill Size Info'!$T$2:$U$8,2,FALSE)</f>
        <v>#N/A</v>
      </c>
      <c r="F429" s="159" t="str">
        <f t="shared" si="318"/>
        <v/>
      </c>
      <c r="G429" s="91">
        <f t="shared" si="319"/>
        <v>0</v>
      </c>
      <c r="H429" s="160" t="s">
        <v>175</v>
      </c>
      <c r="I429" s="160" t="s">
        <v>175</v>
      </c>
      <c r="J429" s="160" t="str">
        <f>IF('DATA SHEET'!$B$10="NC-50","N/A","OK")</f>
        <v>OK</v>
      </c>
      <c r="K429" s="160" t="str">
        <f>IF('DATA SHEET'!$B$10="NC-50","N/A","OK")</f>
        <v>OK</v>
      </c>
      <c r="L429" s="160" t="str">
        <f t="shared" si="320"/>
        <v>OK</v>
      </c>
      <c r="M429" s="160" t="str">
        <f t="shared" si="321"/>
        <v>OK</v>
      </c>
      <c r="N429" s="160"/>
      <c r="O429" s="160"/>
      <c r="P429" s="160"/>
      <c r="Q429" s="160"/>
      <c r="R429" s="92" t="str">
        <f>IF(DI429&lt;&gt;"",
    IF(INT('Drill Size Info'!$AA$19)=INT('Drill Size Info'!$AB$19),
        --(INT('Drill Size Info'!$AA$19) &amp; "." &amp; DI429),
        IF(AND((--(INT('Drill Size Info'!$AA$19) &amp; "." &amp; DI429)&gt;=--('Drill Size Info'!$AA$19)), (--(INT('Drill Size Info'!$AA$19) &amp; "." &amp; DI429)&lt;=--('Drill Size Info'!$AB$19))),
            --(INT('Drill Size Info'!$AA$19) &amp; "." &amp; DI429),
            --(INT('Drill Size Info'!$AB$19) &amp; "." &amp; DI429)
        )
    ),
    IF(DH429&lt;&gt;"",
        IF(INT('Drill Size Info'!$AA$19)=INT('Drill Size Info'!$AB$19),
            --(INT('Drill Size Info'!$AA$19) &amp; "." &amp; LEFT(DH429,3)),
            IF(AND((--(INT('Drill Size Info'!$AA$19) &amp; "." &amp; LEFT(DH429,3))&gt;=--('Drill Size Info'!$AA$19)), (--(INT('Drill Size Info'!$AA$19) &amp; "." &amp; LEFT(DH429,3))&lt;=--('Drill Size Info'!$AB$19))),
                --(INT('Drill Size Info'!$AA$19) &amp; "." &amp; LEFT(DH429,3)),
                --(INT('Drill Size Info'!$AB$19) &amp; "." &amp; LEFT(DH429,3))
            )
        ),
        "OK"
    )
)</f>
        <v>OK</v>
      </c>
      <c r="S429" s="150" t="str">
        <f>IF(DJ429&lt;&gt;"",
    IF(INT('Drill Size Info'!$AA$19)=INT('Drill Size Info'!$AB$19),
        --(INT('Drill Size Info'!$AA$19) &amp; "." &amp; DJ429),
        IF(AND((--(INT('Drill Size Info'!$AA$19) &amp; "." &amp; DJ429)&gt;=--('Drill Size Info'!$AA$19)), (--(INT('Drill Size Info'!$AA$19) &amp; "." &amp; DJ429)&lt;=--('Drill Size Info'!$AB$19))),
            --(INT('Drill Size Info'!$AA$19) &amp; "." &amp; DJ429),
            --(INT('Drill Size Info'!$AB$19) &amp; "." &amp; DJ429)
        )
    ),
    IF(DH429&lt;&gt;"",
        IF(INT('Drill Size Info'!$AA$19)=INT('Drill Size Info'!$AB$19),
            --(INT('Drill Size Info'!$AA$19) &amp; "." &amp; RIGHT(DH429,3)),
            IF(AND((--(INT('Drill Size Info'!$AA$19) &amp; "." &amp; RIGHT(DH429,3))&gt;=--('Drill Size Info'!$AA$19)), (--(INT('Drill Size Info'!$AA$19) &amp; "." &amp; RIGHT(DH429,3))&lt;=--('Drill Size Info'!$AB$19))),
                --(INT('Drill Size Info'!$AA$19) &amp; "." &amp; RIGHT(DH429,3)),
                --(INT('Drill Size Info'!$AB$19) &amp; "." &amp; RIGHT(DH429,3))
            )
        ),
        "N/A"
    )
)</f>
        <v>N/A</v>
      </c>
      <c r="T429" s="150" t="str">
        <f>IF(DL429&lt;&gt;"",
    IF(INT('Drill Size Info'!$AA$19)=INT('Drill Size Info'!$AB$15),
        --(INT('Drill Size Info'!$AA$15) &amp; "." &amp; DL429),
        IF(AND((--(INT('Drill Size Info'!$AA$15) &amp; "." &amp; DL429)&gt;=--('Drill Size Info'!$AA$15)), (--(INT('Drill Size Info'!$AA$15) &amp; "." &amp; DL429)&lt;=--('Drill Size Info'!$AB$15))),
            --(INT('Drill Size Info'!$AA$15) &amp; "." &amp; DL429),
            --(INT('Drill Size Info'!$AB$15) &amp; "." &amp; DL429)
        )
    ),
    IF(DK429&lt;&gt;"",
        IF(INT('Drill Size Info'!$AA$15)=INT('Drill Size Info'!$AB$15),
            --(INT('Drill Size Info'!$AA$15) &amp; "." &amp; LEFT(DK429,3)),
            IF(AND((--(INT('Drill Size Info'!$AA$15) &amp; "." &amp; LEFT(DK429,3))&gt;=--('Drill Size Info'!$AA$15)), (--(INT('Drill Size Info'!$AA$15) &amp; "." &amp; LEFT(DK429,3))&lt;=--('Drill Size Info'!$AB$15))),
                --(INT('Drill Size Info'!$AA$15) &amp; "." &amp; LEFT(DK429,3)),
                --(INT('Drill Size Info'!$AB$15) &amp; "." &amp; LEFT(DK429,3))
            )
        ),
        "OK"
    )
)</f>
        <v>OK</v>
      </c>
      <c r="U429" s="150" t="str">
        <f>IF(DM429&lt;&gt;"",
    IF(INT('Drill Size Info'!$AA$19)=INT('Drill Size Info'!$AB$15),
        --(INT('Drill Size Info'!$AA$15) &amp; "." &amp; DM429),
        IF(AND((--(INT('Drill Size Info'!$AA$15) &amp; "." &amp; DM429)&gt;=--('Drill Size Info'!$AA$15)), (--(INT('Drill Size Info'!$AA$15) &amp; "." &amp; DM429)&lt;=--('Drill Size Info'!$AB$15))),
            --(INT('Drill Size Info'!$AA$15) &amp; "." &amp; DM429),
            --(INT('Drill Size Info'!$AB$15) &amp; "." &amp; DM429)
        )
    ),
    IF(DK429&lt;&gt;"",
        IF(INT('Drill Size Info'!$AA$15)=INT('Drill Size Info'!$AB$15),
            --(INT('Drill Size Info'!$AA$15) &amp; "." &amp; RIGHT(DK429,3)),
            IF(AND((--(INT('Drill Size Info'!$AA$15) &amp; "." &amp; RIGHT(DK429,3))&gt;=--('Drill Size Info'!$AA$15)), (--(INT('Drill Size Info'!$AA$15) &amp; "." &amp; RIGHT(DK429,3))&lt;=--('Drill Size Info'!$AB$15))),
                --(INT('Drill Size Info'!$AA$15) &amp; "." &amp; RIGHT(DK429,3)),
                --(INT('Drill Size Info'!$AB$15) &amp; "." &amp; RIGHT(DK429,3))
            )
        ),
        "N/A"
    )
)</f>
        <v>N/A</v>
      </c>
      <c r="V429" s="161"/>
      <c r="W429" s="161"/>
      <c r="X429" s="161"/>
      <c r="Y429" s="161"/>
      <c r="Z429" s="161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16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3"/>
      <c r="BC429" s="163"/>
      <c r="BD429" s="163"/>
      <c r="BE429" s="164"/>
      <c r="BF429" s="165"/>
      <c r="BG429" s="162"/>
      <c r="BH429" s="162"/>
      <c r="BI429" s="164"/>
      <c r="BJ429" s="38"/>
      <c r="BK429" s="38"/>
      <c r="BL429" s="38"/>
      <c r="BM429" s="38"/>
      <c r="BN429" s="38"/>
      <c r="BO429" s="38"/>
      <c r="BP429" s="117" t="str">
        <f t="shared" si="284"/>
        <v/>
      </c>
      <c r="BQ429" s="38"/>
      <c r="BR429" s="38"/>
      <c r="BS429" s="38"/>
      <c r="BT429" s="38"/>
      <c r="BV429" s="17">
        <f t="shared" si="278"/>
        <v>0</v>
      </c>
      <c r="BW429" s="17">
        <f t="shared" si="279"/>
        <v>0</v>
      </c>
      <c r="BX429" s="17">
        <f t="shared" si="280"/>
        <v>0</v>
      </c>
      <c r="BY429" s="17">
        <f t="shared" si="281"/>
        <v>0</v>
      </c>
      <c r="BZ429" s="17">
        <f t="shared" si="282"/>
        <v>0</v>
      </c>
      <c r="CA429" s="17">
        <f t="shared" si="283"/>
        <v>0</v>
      </c>
      <c r="CB429" s="17">
        <f t="shared" si="285"/>
        <v>0</v>
      </c>
      <c r="CC429" s="17">
        <f t="shared" si="286"/>
        <v>0</v>
      </c>
      <c r="CD429" s="17">
        <f t="shared" si="287"/>
        <v>0</v>
      </c>
      <c r="CE429" s="17">
        <f t="shared" si="288"/>
        <v>0</v>
      </c>
      <c r="CF429" s="17">
        <f t="shared" si="289"/>
        <v>0</v>
      </c>
      <c r="CG429" s="17">
        <f t="shared" si="290"/>
        <v>0</v>
      </c>
      <c r="CH429" s="17">
        <f t="shared" si="291"/>
        <v>0</v>
      </c>
      <c r="CI429" s="17">
        <f t="shared" si="292"/>
        <v>0</v>
      </c>
      <c r="CJ429" s="17">
        <f t="shared" si="293"/>
        <v>0</v>
      </c>
      <c r="CK429" s="17">
        <f t="shared" si="294"/>
        <v>0</v>
      </c>
      <c r="CL429" s="17">
        <f t="shared" si="295"/>
        <v>0</v>
      </c>
      <c r="CM429" s="17">
        <f t="shared" si="296"/>
        <v>0</v>
      </c>
      <c r="CN429" s="17">
        <f t="shared" si="297"/>
        <v>0</v>
      </c>
      <c r="CO429" s="17">
        <f t="shared" si="298"/>
        <v>0</v>
      </c>
      <c r="CP429" s="17">
        <f t="shared" si="299"/>
        <v>0</v>
      </c>
      <c r="CQ429" s="17">
        <f t="shared" si="300"/>
        <v>0</v>
      </c>
      <c r="CR429" s="17">
        <f t="shared" si="301"/>
        <v>0</v>
      </c>
      <c r="CS429" s="17">
        <f t="shared" si="302"/>
        <v>0</v>
      </c>
      <c r="CT429" s="17">
        <f t="shared" si="303"/>
        <v>0</v>
      </c>
      <c r="CU429" s="17">
        <f t="shared" si="304"/>
        <v>0</v>
      </c>
      <c r="CV429" s="17">
        <f t="shared" si="305"/>
        <v>0</v>
      </c>
      <c r="CW429" s="17">
        <f t="shared" si="306"/>
        <v>0</v>
      </c>
      <c r="CX429" s="17">
        <f t="shared" si="307"/>
        <v>0</v>
      </c>
      <c r="CY429" s="17">
        <f t="shared" si="308"/>
        <v>0</v>
      </c>
      <c r="CZ429" s="17">
        <f t="shared" si="309"/>
        <v>0</v>
      </c>
      <c r="DA429" s="17">
        <f t="shared" si="310"/>
        <v>0</v>
      </c>
      <c r="DB429" s="17">
        <f t="shared" si="311"/>
        <v>0</v>
      </c>
      <c r="DC429" s="17">
        <f t="shared" si="312"/>
        <v>0</v>
      </c>
      <c r="DD429" s="17">
        <f t="shared" si="313"/>
        <v>0</v>
      </c>
      <c r="DE429" s="17">
        <f t="shared" si="314"/>
        <v>0</v>
      </c>
      <c r="DF429" s="17">
        <f t="shared" si="315"/>
        <v>0</v>
      </c>
      <c r="DG429" s="17">
        <f t="shared" si="316"/>
        <v>0</v>
      </c>
    </row>
    <row r="430" spans="2:111" ht="15" customHeight="1" x14ac:dyDescent="0.2">
      <c r="B430" s="156">
        <v>422</v>
      </c>
      <c r="C430" s="157" t="str">
        <f t="shared" si="317"/>
        <v/>
      </c>
      <c r="D430" s="158" t="str">
        <f t="shared" si="277"/>
        <v>OK</v>
      </c>
      <c r="E430" s="159" t="e">
        <f>VLOOKUP('DATA SHEET'!$B$9,'Drill Size Info'!$T$2:$U$8,2,FALSE)</f>
        <v>#N/A</v>
      </c>
      <c r="F430" s="159" t="str">
        <f t="shared" si="318"/>
        <v/>
      </c>
      <c r="G430" s="91">
        <f t="shared" si="319"/>
        <v>0</v>
      </c>
      <c r="H430" s="160" t="s">
        <v>175</v>
      </c>
      <c r="I430" s="160" t="s">
        <v>175</v>
      </c>
      <c r="J430" s="160" t="str">
        <f>IF('DATA SHEET'!$B$10="NC-50","N/A","OK")</f>
        <v>OK</v>
      </c>
      <c r="K430" s="160" t="str">
        <f>IF('DATA SHEET'!$B$10="NC-50","N/A","OK")</f>
        <v>OK</v>
      </c>
      <c r="L430" s="160" t="str">
        <f t="shared" si="320"/>
        <v>OK</v>
      </c>
      <c r="M430" s="160" t="str">
        <f t="shared" si="321"/>
        <v>OK</v>
      </c>
      <c r="N430" s="160"/>
      <c r="O430" s="160"/>
      <c r="P430" s="160"/>
      <c r="Q430" s="160"/>
      <c r="R430" s="92" t="str">
        <f>IF(DI430&lt;&gt;"",
    IF(INT('Drill Size Info'!$AA$19)=INT('Drill Size Info'!$AB$19),
        --(INT('Drill Size Info'!$AA$19) &amp; "." &amp; DI430),
        IF(AND((--(INT('Drill Size Info'!$AA$19) &amp; "." &amp; DI430)&gt;=--('Drill Size Info'!$AA$19)), (--(INT('Drill Size Info'!$AA$19) &amp; "." &amp; DI430)&lt;=--('Drill Size Info'!$AB$19))),
            --(INT('Drill Size Info'!$AA$19) &amp; "." &amp; DI430),
            --(INT('Drill Size Info'!$AB$19) &amp; "." &amp; DI430)
        )
    ),
    IF(DH430&lt;&gt;"",
        IF(INT('Drill Size Info'!$AA$19)=INT('Drill Size Info'!$AB$19),
            --(INT('Drill Size Info'!$AA$19) &amp; "." &amp; LEFT(DH430,3)),
            IF(AND((--(INT('Drill Size Info'!$AA$19) &amp; "." &amp; LEFT(DH430,3))&gt;=--('Drill Size Info'!$AA$19)), (--(INT('Drill Size Info'!$AA$19) &amp; "." &amp; LEFT(DH430,3))&lt;=--('Drill Size Info'!$AB$19))),
                --(INT('Drill Size Info'!$AA$19) &amp; "." &amp; LEFT(DH430,3)),
                --(INT('Drill Size Info'!$AB$19) &amp; "." &amp; LEFT(DH430,3))
            )
        ),
        "OK"
    )
)</f>
        <v>OK</v>
      </c>
      <c r="S430" s="150" t="str">
        <f>IF(DJ430&lt;&gt;"",
    IF(INT('Drill Size Info'!$AA$19)=INT('Drill Size Info'!$AB$19),
        --(INT('Drill Size Info'!$AA$19) &amp; "." &amp; DJ430),
        IF(AND((--(INT('Drill Size Info'!$AA$19) &amp; "." &amp; DJ430)&gt;=--('Drill Size Info'!$AA$19)), (--(INT('Drill Size Info'!$AA$19) &amp; "." &amp; DJ430)&lt;=--('Drill Size Info'!$AB$19))),
            --(INT('Drill Size Info'!$AA$19) &amp; "." &amp; DJ430),
            --(INT('Drill Size Info'!$AB$19) &amp; "." &amp; DJ430)
        )
    ),
    IF(DH430&lt;&gt;"",
        IF(INT('Drill Size Info'!$AA$19)=INT('Drill Size Info'!$AB$19),
            --(INT('Drill Size Info'!$AA$19) &amp; "." &amp; RIGHT(DH430,3)),
            IF(AND((--(INT('Drill Size Info'!$AA$19) &amp; "." &amp; RIGHT(DH430,3))&gt;=--('Drill Size Info'!$AA$19)), (--(INT('Drill Size Info'!$AA$19) &amp; "." &amp; RIGHT(DH430,3))&lt;=--('Drill Size Info'!$AB$19))),
                --(INT('Drill Size Info'!$AA$19) &amp; "." &amp; RIGHT(DH430,3)),
                --(INT('Drill Size Info'!$AB$19) &amp; "." &amp; RIGHT(DH430,3))
            )
        ),
        "N/A"
    )
)</f>
        <v>N/A</v>
      </c>
      <c r="T430" s="150" t="str">
        <f>IF(DL430&lt;&gt;"",
    IF(INT('Drill Size Info'!$AA$19)=INT('Drill Size Info'!$AB$15),
        --(INT('Drill Size Info'!$AA$15) &amp; "." &amp; DL430),
        IF(AND((--(INT('Drill Size Info'!$AA$15) &amp; "." &amp; DL430)&gt;=--('Drill Size Info'!$AA$15)), (--(INT('Drill Size Info'!$AA$15) &amp; "." &amp; DL430)&lt;=--('Drill Size Info'!$AB$15))),
            --(INT('Drill Size Info'!$AA$15) &amp; "." &amp; DL430),
            --(INT('Drill Size Info'!$AB$15) &amp; "." &amp; DL430)
        )
    ),
    IF(DK430&lt;&gt;"",
        IF(INT('Drill Size Info'!$AA$15)=INT('Drill Size Info'!$AB$15),
            --(INT('Drill Size Info'!$AA$15) &amp; "." &amp; LEFT(DK430,3)),
            IF(AND((--(INT('Drill Size Info'!$AA$15) &amp; "." &amp; LEFT(DK430,3))&gt;=--('Drill Size Info'!$AA$15)), (--(INT('Drill Size Info'!$AA$15) &amp; "." &amp; LEFT(DK430,3))&lt;=--('Drill Size Info'!$AB$15))),
                --(INT('Drill Size Info'!$AA$15) &amp; "." &amp; LEFT(DK430,3)),
                --(INT('Drill Size Info'!$AB$15) &amp; "." &amp; LEFT(DK430,3))
            )
        ),
        "OK"
    )
)</f>
        <v>OK</v>
      </c>
      <c r="U430" s="150" t="str">
        <f>IF(DM430&lt;&gt;"",
    IF(INT('Drill Size Info'!$AA$19)=INT('Drill Size Info'!$AB$15),
        --(INT('Drill Size Info'!$AA$15) &amp; "." &amp; DM430),
        IF(AND((--(INT('Drill Size Info'!$AA$15) &amp; "." &amp; DM430)&gt;=--('Drill Size Info'!$AA$15)), (--(INT('Drill Size Info'!$AA$15) &amp; "." &amp; DM430)&lt;=--('Drill Size Info'!$AB$15))),
            --(INT('Drill Size Info'!$AA$15) &amp; "." &amp; DM430),
            --(INT('Drill Size Info'!$AB$15) &amp; "." &amp; DM430)
        )
    ),
    IF(DK430&lt;&gt;"",
        IF(INT('Drill Size Info'!$AA$15)=INT('Drill Size Info'!$AB$15),
            --(INT('Drill Size Info'!$AA$15) &amp; "." &amp; RIGHT(DK430,3)),
            IF(AND((--(INT('Drill Size Info'!$AA$15) &amp; "." &amp; RIGHT(DK430,3))&gt;=--('Drill Size Info'!$AA$15)), (--(INT('Drill Size Info'!$AA$15) &amp; "." &amp; RIGHT(DK430,3))&lt;=--('Drill Size Info'!$AB$15))),
                --(INT('Drill Size Info'!$AA$15) &amp; "." &amp; RIGHT(DK430,3)),
                --(INT('Drill Size Info'!$AB$15) &amp; "." &amp; RIGHT(DK430,3))
            )
        ),
        "N/A"
    )
)</f>
        <v>N/A</v>
      </c>
      <c r="V430" s="161"/>
      <c r="W430" s="161"/>
      <c r="X430" s="161"/>
      <c r="Y430" s="161"/>
      <c r="Z430" s="161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16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3"/>
      <c r="BC430" s="163"/>
      <c r="BD430" s="163"/>
      <c r="BE430" s="164"/>
      <c r="BF430" s="165"/>
      <c r="BG430" s="162"/>
      <c r="BH430" s="162"/>
      <c r="BI430" s="164"/>
      <c r="BJ430" s="38"/>
      <c r="BK430" s="38"/>
      <c r="BL430" s="38"/>
      <c r="BM430" s="38"/>
      <c r="BN430" s="38"/>
      <c r="BO430" s="38"/>
      <c r="BP430" s="117" t="str">
        <f t="shared" si="284"/>
        <v/>
      </c>
      <c r="BQ430" s="38"/>
      <c r="BR430" s="38"/>
      <c r="BS430" s="38"/>
      <c r="BT430" s="38"/>
      <c r="BV430" s="17">
        <f t="shared" si="278"/>
        <v>0</v>
      </c>
      <c r="BW430" s="17">
        <f t="shared" si="279"/>
        <v>0</v>
      </c>
      <c r="BX430" s="17">
        <f t="shared" si="280"/>
        <v>0</v>
      </c>
      <c r="BY430" s="17">
        <f t="shared" si="281"/>
        <v>0</v>
      </c>
      <c r="BZ430" s="17">
        <f t="shared" si="282"/>
        <v>0</v>
      </c>
      <c r="CA430" s="17">
        <f t="shared" si="283"/>
        <v>0</v>
      </c>
      <c r="CB430" s="17">
        <f t="shared" si="285"/>
        <v>0</v>
      </c>
      <c r="CC430" s="17">
        <f t="shared" si="286"/>
        <v>0</v>
      </c>
      <c r="CD430" s="17">
        <f t="shared" si="287"/>
        <v>0</v>
      </c>
      <c r="CE430" s="17">
        <f t="shared" si="288"/>
        <v>0</v>
      </c>
      <c r="CF430" s="17">
        <f t="shared" si="289"/>
        <v>0</v>
      </c>
      <c r="CG430" s="17">
        <f t="shared" si="290"/>
        <v>0</v>
      </c>
      <c r="CH430" s="17">
        <f t="shared" si="291"/>
        <v>0</v>
      </c>
      <c r="CI430" s="17">
        <f t="shared" si="292"/>
        <v>0</v>
      </c>
      <c r="CJ430" s="17">
        <f t="shared" si="293"/>
        <v>0</v>
      </c>
      <c r="CK430" s="17">
        <f t="shared" si="294"/>
        <v>0</v>
      </c>
      <c r="CL430" s="17">
        <f t="shared" si="295"/>
        <v>0</v>
      </c>
      <c r="CM430" s="17">
        <f t="shared" si="296"/>
        <v>0</v>
      </c>
      <c r="CN430" s="17">
        <f t="shared" si="297"/>
        <v>0</v>
      </c>
      <c r="CO430" s="17">
        <f t="shared" si="298"/>
        <v>0</v>
      </c>
      <c r="CP430" s="17">
        <f t="shared" si="299"/>
        <v>0</v>
      </c>
      <c r="CQ430" s="17">
        <f t="shared" si="300"/>
        <v>0</v>
      </c>
      <c r="CR430" s="17">
        <f t="shared" si="301"/>
        <v>0</v>
      </c>
      <c r="CS430" s="17">
        <f t="shared" si="302"/>
        <v>0</v>
      </c>
      <c r="CT430" s="17">
        <f t="shared" si="303"/>
        <v>0</v>
      </c>
      <c r="CU430" s="17">
        <f t="shared" si="304"/>
        <v>0</v>
      </c>
      <c r="CV430" s="17">
        <f t="shared" si="305"/>
        <v>0</v>
      </c>
      <c r="CW430" s="17">
        <f t="shared" si="306"/>
        <v>0</v>
      </c>
      <c r="CX430" s="17">
        <f t="shared" si="307"/>
        <v>0</v>
      </c>
      <c r="CY430" s="17">
        <f t="shared" si="308"/>
        <v>0</v>
      </c>
      <c r="CZ430" s="17">
        <f t="shared" si="309"/>
        <v>0</v>
      </c>
      <c r="DA430" s="17">
        <f t="shared" si="310"/>
        <v>0</v>
      </c>
      <c r="DB430" s="17">
        <f t="shared" si="311"/>
        <v>0</v>
      </c>
      <c r="DC430" s="17">
        <f t="shared" si="312"/>
        <v>0</v>
      </c>
      <c r="DD430" s="17">
        <f t="shared" si="313"/>
        <v>0</v>
      </c>
      <c r="DE430" s="17">
        <f t="shared" si="314"/>
        <v>0</v>
      </c>
      <c r="DF430" s="17">
        <f t="shared" si="315"/>
        <v>0</v>
      </c>
      <c r="DG430" s="17">
        <f t="shared" si="316"/>
        <v>0</v>
      </c>
    </row>
    <row r="431" spans="2:111" ht="15" customHeight="1" x14ac:dyDescent="0.2">
      <c r="B431" s="156">
        <v>423</v>
      </c>
      <c r="C431" s="157" t="str">
        <f t="shared" si="317"/>
        <v/>
      </c>
      <c r="D431" s="158" t="str">
        <f t="shared" si="277"/>
        <v>OK</v>
      </c>
      <c r="E431" s="159" t="e">
        <f>VLOOKUP('DATA SHEET'!$B$9,'Drill Size Info'!$T$2:$U$8,2,FALSE)</f>
        <v>#N/A</v>
      </c>
      <c r="F431" s="159" t="str">
        <f t="shared" si="318"/>
        <v/>
      </c>
      <c r="G431" s="91">
        <f t="shared" si="319"/>
        <v>0</v>
      </c>
      <c r="H431" s="160" t="s">
        <v>175</v>
      </c>
      <c r="I431" s="160" t="s">
        <v>175</v>
      </c>
      <c r="J431" s="160" t="str">
        <f>IF('DATA SHEET'!$B$10="NC-50","N/A","OK")</f>
        <v>OK</v>
      </c>
      <c r="K431" s="160" t="str">
        <f>IF('DATA SHEET'!$B$10="NC-50","N/A","OK")</f>
        <v>OK</v>
      </c>
      <c r="L431" s="160" t="str">
        <f t="shared" si="320"/>
        <v>OK</v>
      </c>
      <c r="M431" s="160" t="str">
        <f t="shared" si="321"/>
        <v>OK</v>
      </c>
      <c r="N431" s="160"/>
      <c r="O431" s="160"/>
      <c r="P431" s="160"/>
      <c r="Q431" s="160"/>
      <c r="R431" s="92" t="str">
        <f>IF(DI431&lt;&gt;"",
    IF(INT('Drill Size Info'!$AA$19)=INT('Drill Size Info'!$AB$19),
        --(INT('Drill Size Info'!$AA$19) &amp; "." &amp; DI431),
        IF(AND((--(INT('Drill Size Info'!$AA$19) &amp; "." &amp; DI431)&gt;=--('Drill Size Info'!$AA$19)), (--(INT('Drill Size Info'!$AA$19) &amp; "." &amp; DI431)&lt;=--('Drill Size Info'!$AB$19))),
            --(INT('Drill Size Info'!$AA$19) &amp; "." &amp; DI431),
            --(INT('Drill Size Info'!$AB$19) &amp; "." &amp; DI431)
        )
    ),
    IF(DH431&lt;&gt;"",
        IF(INT('Drill Size Info'!$AA$19)=INT('Drill Size Info'!$AB$19),
            --(INT('Drill Size Info'!$AA$19) &amp; "." &amp; LEFT(DH431,3)),
            IF(AND((--(INT('Drill Size Info'!$AA$19) &amp; "." &amp; LEFT(DH431,3))&gt;=--('Drill Size Info'!$AA$19)), (--(INT('Drill Size Info'!$AA$19) &amp; "." &amp; LEFT(DH431,3))&lt;=--('Drill Size Info'!$AB$19))),
                --(INT('Drill Size Info'!$AA$19) &amp; "." &amp; LEFT(DH431,3)),
                --(INT('Drill Size Info'!$AB$19) &amp; "." &amp; LEFT(DH431,3))
            )
        ),
        "OK"
    )
)</f>
        <v>OK</v>
      </c>
      <c r="S431" s="150" t="str">
        <f>IF(DJ431&lt;&gt;"",
    IF(INT('Drill Size Info'!$AA$19)=INT('Drill Size Info'!$AB$19),
        --(INT('Drill Size Info'!$AA$19) &amp; "." &amp; DJ431),
        IF(AND((--(INT('Drill Size Info'!$AA$19) &amp; "." &amp; DJ431)&gt;=--('Drill Size Info'!$AA$19)), (--(INT('Drill Size Info'!$AA$19) &amp; "." &amp; DJ431)&lt;=--('Drill Size Info'!$AB$19))),
            --(INT('Drill Size Info'!$AA$19) &amp; "." &amp; DJ431),
            --(INT('Drill Size Info'!$AB$19) &amp; "." &amp; DJ431)
        )
    ),
    IF(DH431&lt;&gt;"",
        IF(INT('Drill Size Info'!$AA$19)=INT('Drill Size Info'!$AB$19),
            --(INT('Drill Size Info'!$AA$19) &amp; "." &amp; RIGHT(DH431,3)),
            IF(AND((--(INT('Drill Size Info'!$AA$19) &amp; "." &amp; RIGHT(DH431,3))&gt;=--('Drill Size Info'!$AA$19)), (--(INT('Drill Size Info'!$AA$19) &amp; "." &amp; RIGHT(DH431,3))&lt;=--('Drill Size Info'!$AB$19))),
                --(INT('Drill Size Info'!$AA$19) &amp; "." &amp; RIGHT(DH431,3)),
                --(INT('Drill Size Info'!$AB$19) &amp; "." &amp; RIGHT(DH431,3))
            )
        ),
        "N/A"
    )
)</f>
        <v>N/A</v>
      </c>
      <c r="T431" s="150" t="str">
        <f>IF(DL431&lt;&gt;"",
    IF(INT('Drill Size Info'!$AA$19)=INT('Drill Size Info'!$AB$15),
        --(INT('Drill Size Info'!$AA$15) &amp; "." &amp; DL431),
        IF(AND((--(INT('Drill Size Info'!$AA$15) &amp; "." &amp; DL431)&gt;=--('Drill Size Info'!$AA$15)), (--(INT('Drill Size Info'!$AA$15) &amp; "." &amp; DL431)&lt;=--('Drill Size Info'!$AB$15))),
            --(INT('Drill Size Info'!$AA$15) &amp; "." &amp; DL431),
            --(INT('Drill Size Info'!$AB$15) &amp; "." &amp; DL431)
        )
    ),
    IF(DK431&lt;&gt;"",
        IF(INT('Drill Size Info'!$AA$15)=INT('Drill Size Info'!$AB$15),
            --(INT('Drill Size Info'!$AA$15) &amp; "." &amp; LEFT(DK431,3)),
            IF(AND((--(INT('Drill Size Info'!$AA$15) &amp; "." &amp; LEFT(DK431,3))&gt;=--('Drill Size Info'!$AA$15)), (--(INT('Drill Size Info'!$AA$15) &amp; "." &amp; LEFT(DK431,3))&lt;=--('Drill Size Info'!$AB$15))),
                --(INT('Drill Size Info'!$AA$15) &amp; "." &amp; LEFT(DK431,3)),
                --(INT('Drill Size Info'!$AB$15) &amp; "." &amp; LEFT(DK431,3))
            )
        ),
        "OK"
    )
)</f>
        <v>OK</v>
      </c>
      <c r="U431" s="150" t="str">
        <f>IF(DM431&lt;&gt;"",
    IF(INT('Drill Size Info'!$AA$19)=INT('Drill Size Info'!$AB$15),
        --(INT('Drill Size Info'!$AA$15) &amp; "." &amp; DM431),
        IF(AND((--(INT('Drill Size Info'!$AA$15) &amp; "." &amp; DM431)&gt;=--('Drill Size Info'!$AA$15)), (--(INT('Drill Size Info'!$AA$15) &amp; "." &amp; DM431)&lt;=--('Drill Size Info'!$AB$15))),
            --(INT('Drill Size Info'!$AA$15) &amp; "." &amp; DM431),
            --(INT('Drill Size Info'!$AB$15) &amp; "." &amp; DM431)
        )
    ),
    IF(DK431&lt;&gt;"",
        IF(INT('Drill Size Info'!$AA$15)=INT('Drill Size Info'!$AB$15),
            --(INT('Drill Size Info'!$AA$15) &amp; "." &amp; RIGHT(DK431,3)),
            IF(AND((--(INT('Drill Size Info'!$AA$15) &amp; "." &amp; RIGHT(DK431,3))&gt;=--('Drill Size Info'!$AA$15)), (--(INT('Drill Size Info'!$AA$15) &amp; "." &amp; RIGHT(DK431,3))&lt;=--('Drill Size Info'!$AB$15))),
                --(INT('Drill Size Info'!$AA$15) &amp; "." &amp; RIGHT(DK431,3)),
                --(INT('Drill Size Info'!$AB$15) &amp; "." &amp; RIGHT(DK431,3))
            )
        ),
        "N/A"
    )
)</f>
        <v>N/A</v>
      </c>
      <c r="V431" s="161"/>
      <c r="W431" s="161"/>
      <c r="X431" s="161"/>
      <c r="Y431" s="161"/>
      <c r="Z431" s="161"/>
      <c r="AA431" s="162"/>
      <c r="AB431" s="162"/>
      <c r="AC431" s="162"/>
      <c r="AD431" s="162"/>
      <c r="AE431" s="162"/>
      <c r="AF431" s="162"/>
      <c r="AG431" s="162"/>
      <c r="AH431" s="162"/>
      <c r="AI431" s="162"/>
      <c r="AJ431" s="162"/>
      <c r="AK431" s="162"/>
      <c r="AL431" s="162"/>
      <c r="AM431" s="162"/>
      <c r="AN431" s="162"/>
      <c r="AO431" s="162"/>
      <c r="AP431" s="162"/>
      <c r="AQ431" s="162"/>
      <c r="AR431" s="162"/>
      <c r="AS431" s="162"/>
      <c r="AT431" s="162"/>
      <c r="AU431" s="162"/>
      <c r="AV431" s="162"/>
      <c r="AW431" s="162"/>
      <c r="AX431" s="162"/>
      <c r="AY431" s="162"/>
      <c r="AZ431" s="162"/>
      <c r="BA431" s="162"/>
      <c r="BB431" s="163"/>
      <c r="BC431" s="163"/>
      <c r="BD431" s="163"/>
      <c r="BE431" s="164"/>
      <c r="BF431" s="165"/>
      <c r="BG431" s="162"/>
      <c r="BH431" s="162"/>
      <c r="BI431" s="164"/>
      <c r="BJ431" s="38"/>
      <c r="BK431" s="38"/>
      <c r="BL431" s="38"/>
      <c r="BM431" s="38"/>
      <c r="BN431" s="38"/>
      <c r="BO431" s="38"/>
      <c r="BP431" s="117" t="str">
        <f t="shared" si="284"/>
        <v/>
      </c>
      <c r="BQ431" s="38"/>
      <c r="BR431" s="38"/>
      <c r="BS431" s="38"/>
      <c r="BT431" s="38"/>
      <c r="BV431" s="17">
        <f t="shared" si="278"/>
        <v>0</v>
      </c>
      <c r="BW431" s="17">
        <f t="shared" si="279"/>
        <v>0</v>
      </c>
      <c r="BX431" s="17">
        <f t="shared" si="280"/>
        <v>0</v>
      </c>
      <c r="BY431" s="17">
        <f t="shared" si="281"/>
        <v>0</v>
      </c>
      <c r="BZ431" s="17">
        <f t="shared" si="282"/>
        <v>0</v>
      </c>
      <c r="CA431" s="17">
        <f t="shared" si="283"/>
        <v>0</v>
      </c>
      <c r="CB431" s="17">
        <f t="shared" si="285"/>
        <v>0</v>
      </c>
      <c r="CC431" s="17">
        <f t="shared" si="286"/>
        <v>0</v>
      </c>
      <c r="CD431" s="17">
        <f t="shared" si="287"/>
        <v>0</v>
      </c>
      <c r="CE431" s="17">
        <f t="shared" si="288"/>
        <v>0</v>
      </c>
      <c r="CF431" s="17">
        <f t="shared" si="289"/>
        <v>0</v>
      </c>
      <c r="CG431" s="17">
        <f t="shared" si="290"/>
        <v>0</v>
      </c>
      <c r="CH431" s="17">
        <f t="shared" si="291"/>
        <v>0</v>
      </c>
      <c r="CI431" s="17">
        <f t="shared" si="292"/>
        <v>0</v>
      </c>
      <c r="CJ431" s="17">
        <f t="shared" si="293"/>
        <v>0</v>
      </c>
      <c r="CK431" s="17">
        <f t="shared" si="294"/>
        <v>0</v>
      </c>
      <c r="CL431" s="17">
        <f t="shared" si="295"/>
        <v>0</v>
      </c>
      <c r="CM431" s="17">
        <f t="shared" si="296"/>
        <v>0</v>
      </c>
      <c r="CN431" s="17">
        <f t="shared" si="297"/>
        <v>0</v>
      </c>
      <c r="CO431" s="17">
        <f t="shared" si="298"/>
        <v>0</v>
      </c>
      <c r="CP431" s="17">
        <f t="shared" si="299"/>
        <v>0</v>
      </c>
      <c r="CQ431" s="17">
        <f t="shared" si="300"/>
        <v>0</v>
      </c>
      <c r="CR431" s="17">
        <f t="shared" si="301"/>
        <v>0</v>
      </c>
      <c r="CS431" s="17">
        <f t="shared" si="302"/>
        <v>0</v>
      </c>
      <c r="CT431" s="17">
        <f t="shared" si="303"/>
        <v>0</v>
      </c>
      <c r="CU431" s="17">
        <f t="shared" si="304"/>
        <v>0</v>
      </c>
      <c r="CV431" s="17">
        <f t="shared" si="305"/>
        <v>0</v>
      </c>
      <c r="CW431" s="17">
        <f t="shared" si="306"/>
        <v>0</v>
      </c>
      <c r="CX431" s="17">
        <f t="shared" si="307"/>
        <v>0</v>
      </c>
      <c r="CY431" s="17">
        <f t="shared" si="308"/>
        <v>0</v>
      </c>
      <c r="CZ431" s="17">
        <f t="shared" si="309"/>
        <v>0</v>
      </c>
      <c r="DA431" s="17">
        <f t="shared" si="310"/>
        <v>0</v>
      </c>
      <c r="DB431" s="17">
        <f t="shared" si="311"/>
        <v>0</v>
      </c>
      <c r="DC431" s="17">
        <f t="shared" si="312"/>
        <v>0</v>
      </c>
      <c r="DD431" s="17">
        <f t="shared" si="313"/>
        <v>0</v>
      </c>
      <c r="DE431" s="17">
        <f t="shared" si="314"/>
        <v>0</v>
      </c>
      <c r="DF431" s="17">
        <f t="shared" si="315"/>
        <v>0</v>
      </c>
      <c r="DG431" s="17">
        <f t="shared" si="316"/>
        <v>0</v>
      </c>
    </row>
    <row r="432" spans="2:111" ht="15" customHeight="1" x14ac:dyDescent="0.2">
      <c r="B432" s="156">
        <v>424</v>
      </c>
      <c r="C432" s="157" t="str">
        <f t="shared" si="317"/>
        <v/>
      </c>
      <c r="D432" s="158" t="str">
        <f t="shared" si="277"/>
        <v>OK</v>
      </c>
      <c r="E432" s="159" t="e">
        <f>VLOOKUP('DATA SHEET'!$B$9,'Drill Size Info'!$T$2:$U$8,2,FALSE)</f>
        <v>#N/A</v>
      </c>
      <c r="F432" s="159" t="str">
        <f t="shared" si="318"/>
        <v/>
      </c>
      <c r="G432" s="91">
        <f t="shared" si="319"/>
        <v>0</v>
      </c>
      <c r="H432" s="160" t="s">
        <v>175</v>
      </c>
      <c r="I432" s="160" t="s">
        <v>175</v>
      </c>
      <c r="J432" s="160" t="str">
        <f>IF('DATA SHEET'!$B$10="NC-50","N/A","OK")</f>
        <v>OK</v>
      </c>
      <c r="K432" s="160" t="str">
        <f>IF('DATA SHEET'!$B$10="NC-50","N/A","OK")</f>
        <v>OK</v>
      </c>
      <c r="L432" s="160" t="str">
        <f t="shared" si="320"/>
        <v>OK</v>
      </c>
      <c r="M432" s="160" t="str">
        <f t="shared" si="321"/>
        <v>OK</v>
      </c>
      <c r="N432" s="160"/>
      <c r="O432" s="160"/>
      <c r="P432" s="160"/>
      <c r="Q432" s="160"/>
      <c r="R432" s="92" t="str">
        <f>IF(DI432&lt;&gt;"",
    IF(INT('Drill Size Info'!$AA$19)=INT('Drill Size Info'!$AB$19),
        --(INT('Drill Size Info'!$AA$19) &amp; "." &amp; DI432),
        IF(AND((--(INT('Drill Size Info'!$AA$19) &amp; "." &amp; DI432)&gt;=--('Drill Size Info'!$AA$19)), (--(INT('Drill Size Info'!$AA$19) &amp; "." &amp; DI432)&lt;=--('Drill Size Info'!$AB$19))),
            --(INT('Drill Size Info'!$AA$19) &amp; "." &amp; DI432),
            --(INT('Drill Size Info'!$AB$19) &amp; "." &amp; DI432)
        )
    ),
    IF(DH432&lt;&gt;"",
        IF(INT('Drill Size Info'!$AA$19)=INT('Drill Size Info'!$AB$19),
            --(INT('Drill Size Info'!$AA$19) &amp; "." &amp; LEFT(DH432,3)),
            IF(AND((--(INT('Drill Size Info'!$AA$19) &amp; "." &amp; LEFT(DH432,3))&gt;=--('Drill Size Info'!$AA$19)), (--(INT('Drill Size Info'!$AA$19) &amp; "." &amp; LEFT(DH432,3))&lt;=--('Drill Size Info'!$AB$19))),
                --(INT('Drill Size Info'!$AA$19) &amp; "." &amp; LEFT(DH432,3)),
                --(INT('Drill Size Info'!$AB$19) &amp; "." &amp; LEFT(DH432,3))
            )
        ),
        "OK"
    )
)</f>
        <v>OK</v>
      </c>
      <c r="S432" s="150" t="str">
        <f>IF(DJ432&lt;&gt;"",
    IF(INT('Drill Size Info'!$AA$19)=INT('Drill Size Info'!$AB$19),
        --(INT('Drill Size Info'!$AA$19) &amp; "." &amp; DJ432),
        IF(AND((--(INT('Drill Size Info'!$AA$19) &amp; "." &amp; DJ432)&gt;=--('Drill Size Info'!$AA$19)), (--(INT('Drill Size Info'!$AA$19) &amp; "." &amp; DJ432)&lt;=--('Drill Size Info'!$AB$19))),
            --(INT('Drill Size Info'!$AA$19) &amp; "." &amp; DJ432),
            --(INT('Drill Size Info'!$AB$19) &amp; "." &amp; DJ432)
        )
    ),
    IF(DH432&lt;&gt;"",
        IF(INT('Drill Size Info'!$AA$19)=INT('Drill Size Info'!$AB$19),
            --(INT('Drill Size Info'!$AA$19) &amp; "." &amp; RIGHT(DH432,3)),
            IF(AND((--(INT('Drill Size Info'!$AA$19) &amp; "." &amp; RIGHT(DH432,3))&gt;=--('Drill Size Info'!$AA$19)), (--(INT('Drill Size Info'!$AA$19) &amp; "." &amp; RIGHT(DH432,3))&lt;=--('Drill Size Info'!$AB$19))),
                --(INT('Drill Size Info'!$AA$19) &amp; "." &amp; RIGHT(DH432,3)),
                --(INT('Drill Size Info'!$AB$19) &amp; "." &amp; RIGHT(DH432,3))
            )
        ),
        "N/A"
    )
)</f>
        <v>N/A</v>
      </c>
      <c r="T432" s="150" t="str">
        <f>IF(DL432&lt;&gt;"",
    IF(INT('Drill Size Info'!$AA$19)=INT('Drill Size Info'!$AB$15),
        --(INT('Drill Size Info'!$AA$15) &amp; "." &amp; DL432),
        IF(AND((--(INT('Drill Size Info'!$AA$15) &amp; "." &amp; DL432)&gt;=--('Drill Size Info'!$AA$15)), (--(INT('Drill Size Info'!$AA$15) &amp; "." &amp; DL432)&lt;=--('Drill Size Info'!$AB$15))),
            --(INT('Drill Size Info'!$AA$15) &amp; "." &amp; DL432),
            --(INT('Drill Size Info'!$AB$15) &amp; "." &amp; DL432)
        )
    ),
    IF(DK432&lt;&gt;"",
        IF(INT('Drill Size Info'!$AA$15)=INT('Drill Size Info'!$AB$15),
            --(INT('Drill Size Info'!$AA$15) &amp; "." &amp; LEFT(DK432,3)),
            IF(AND((--(INT('Drill Size Info'!$AA$15) &amp; "." &amp; LEFT(DK432,3))&gt;=--('Drill Size Info'!$AA$15)), (--(INT('Drill Size Info'!$AA$15) &amp; "." &amp; LEFT(DK432,3))&lt;=--('Drill Size Info'!$AB$15))),
                --(INT('Drill Size Info'!$AA$15) &amp; "." &amp; LEFT(DK432,3)),
                --(INT('Drill Size Info'!$AB$15) &amp; "." &amp; LEFT(DK432,3))
            )
        ),
        "OK"
    )
)</f>
        <v>OK</v>
      </c>
      <c r="U432" s="150" t="str">
        <f>IF(DM432&lt;&gt;"",
    IF(INT('Drill Size Info'!$AA$19)=INT('Drill Size Info'!$AB$15),
        --(INT('Drill Size Info'!$AA$15) &amp; "." &amp; DM432),
        IF(AND((--(INT('Drill Size Info'!$AA$15) &amp; "." &amp; DM432)&gt;=--('Drill Size Info'!$AA$15)), (--(INT('Drill Size Info'!$AA$15) &amp; "." &amp; DM432)&lt;=--('Drill Size Info'!$AB$15))),
            --(INT('Drill Size Info'!$AA$15) &amp; "." &amp; DM432),
            --(INT('Drill Size Info'!$AB$15) &amp; "." &amp; DM432)
        )
    ),
    IF(DK432&lt;&gt;"",
        IF(INT('Drill Size Info'!$AA$15)=INT('Drill Size Info'!$AB$15),
            --(INT('Drill Size Info'!$AA$15) &amp; "." &amp; RIGHT(DK432,3)),
            IF(AND((--(INT('Drill Size Info'!$AA$15) &amp; "." &amp; RIGHT(DK432,3))&gt;=--('Drill Size Info'!$AA$15)), (--(INT('Drill Size Info'!$AA$15) &amp; "." &amp; RIGHT(DK432,3))&lt;=--('Drill Size Info'!$AB$15))),
                --(INT('Drill Size Info'!$AA$15) &amp; "." &amp; RIGHT(DK432,3)),
                --(INT('Drill Size Info'!$AB$15) &amp; "." &amp; RIGHT(DK432,3))
            )
        ),
        "N/A"
    )
)</f>
        <v>N/A</v>
      </c>
      <c r="V432" s="161"/>
      <c r="W432" s="161"/>
      <c r="X432" s="161"/>
      <c r="Y432" s="161"/>
      <c r="Z432" s="161"/>
      <c r="AA432" s="162"/>
      <c r="AB432" s="162"/>
      <c r="AC432" s="162"/>
      <c r="AD432" s="162"/>
      <c r="AE432" s="162"/>
      <c r="AF432" s="162"/>
      <c r="AG432" s="162"/>
      <c r="AH432" s="162"/>
      <c r="AI432" s="162"/>
      <c r="AJ432" s="162"/>
      <c r="AK432" s="162"/>
      <c r="AL432" s="162"/>
      <c r="AM432" s="162"/>
      <c r="AN432" s="162"/>
      <c r="AO432" s="162"/>
      <c r="AP432" s="162"/>
      <c r="AQ432" s="162"/>
      <c r="AR432" s="162"/>
      <c r="AS432" s="162"/>
      <c r="AT432" s="162"/>
      <c r="AU432" s="162"/>
      <c r="AV432" s="162"/>
      <c r="AW432" s="162"/>
      <c r="AX432" s="162"/>
      <c r="AY432" s="162"/>
      <c r="AZ432" s="162"/>
      <c r="BA432" s="162"/>
      <c r="BB432" s="163"/>
      <c r="BC432" s="163"/>
      <c r="BD432" s="163"/>
      <c r="BE432" s="164"/>
      <c r="BF432" s="165"/>
      <c r="BG432" s="162"/>
      <c r="BH432" s="162"/>
      <c r="BI432" s="164"/>
      <c r="BJ432" s="38"/>
      <c r="BK432" s="38"/>
      <c r="BL432" s="38"/>
      <c r="BM432" s="38"/>
      <c r="BN432" s="38"/>
      <c r="BO432" s="38"/>
      <c r="BP432" s="117" t="str">
        <f t="shared" si="284"/>
        <v/>
      </c>
      <c r="BQ432" s="38"/>
      <c r="BR432" s="38"/>
      <c r="BS432" s="38"/>
      <c r="BT432" s="38"/>
      <c r="BV432" s="17">
        <f t="shared" si="278"/>
        <v>0</v>
      </c>
      <c r="BW432" s="17">
        <f t="shared" si="279"/>
        <v>0</v>
      </c>
      <c r="BX432" s="17">
        <f t="shared" si="280"/>
        <v>0</v>
      </c>
      <c r="BY432" s="17">
        <f t="shared" si="281"/>
        <v>0</v>
      </c>
      <c r="BZ432" s="17">
        <f t="shared" si="282"/>
        <v>0</v>
      </c>
      <c r="CA432" s="17">
        <f t="shared" si="283"/>
        <v>0</v>
      </c>
      <c r="CB432" s="17">
        <f t="shared" si="285"/>
        <v>0</v>
      </c>
      <c r="CC432" s="17">
        <f t="shared" si="286"/>
        <v>0</v>
      </c>
      <c r="CD432" s="17">
        <f t="shared" si="287"/>
        <v>0</v>
      </c>
      <c r="CE432" s="17">
        <f t="shared" si="288"/>
        <v>0</v>
      </c>
      <c r="CF432" s="17">
        <f t="shared" si="289"/>
        <v>0</v>
      </c>
      <c r="CG432" s="17">
        <f t="shared" si="290"/>
        <v>0</v>
      </c>
      <c r="CH432" s="17">
        <f t="shared" si="291"/>
        <v>0</v>
      </c>
      <c r="CI432" s="17">
        <f t="shared" si="292"/>
        <v>0</v>
      </c>
      <c r="CJ432" s="17">
        <f t="shared" si="293"/>
        <v>0</v>
      </c>
      <c r="CK432" s="17">
        <f t="shared" si="294"/>
        <v>0</v>
      </c>
      <c r="CL432" s="17">
        <f t="shared" si="295"/>
        <v>0</v>
      </c>
      <c r="CM432" s="17">
        <f t="shared" si="296"/>
        <v>0</v>
      </c>
      <c r="CN432" s="17">
        <f t="shared" si="297"/>
        <v>0</v>
      </c>
      <c r="CO432" s="17">
        <f t="shared" si="298"/>
        <v>0</v>
      </c>
      <c r="CP432" s="17">
        <f t="shared" si="299"/>
        <v>0</v>
      </c>
      <c r="CQ432" s="17">
        <f t="shared" si="300"/>
        <v>0</v>
      </c>
      <c r="CR432" s="17">
        <f t="shared" si="301"/>
        <v>0</v>
      </c>
      <c r="CS432" s="17">
        <f t="shared" si="302"/>
        <v>0</v>
      </c>
      <c r="CT432" s="17">
        <f t="shared" si="303"/>
        <v>0</v>
      </c>
      <c r="CU432" s="17">
        <f t="shared" si="304"/>
        <v>0</v>
      </c>
      <c r="CV432" s="17">
        <f t="shared" si="305"/>
        <v>0</v>
      </c>
      <c r="CW432" s="17">
        <f t="shared" si="306"/>
        <v>0</v>
      </c>
      <c r="CX432" s="17">
        <f t="shared" si="307"/>
        <v>0</v>
      </c>
      <c r="CY432" s="17">
        <f t="shared" si="308"/>
        <v>0</v>
      </c>
      <c r="CZ432" s="17">
        <f t="shared" si="309"/>
        <v>0</v>
      </c>
      <c r="DA432" s="17">
        <f t="shared" si="310"/>
        <v>0</v>
      </c>
      <c r="DB432" s="17">
        <f t="shared" si="311"/>
        <v>0</v>
      </c>
      <c r="DC432" s="17">
        <f t="shared" si="312"/>
        <v>0</v>
      </c>
      <c r="DD432" s="17">
        <f t="shared" si="313"/>
        <v>0</v>
      </c>
      <c r="DE432" s="17">
        <f t="shared" si="314"/>
        <v>0</v>
      </c>
      <c r="DF432" s="17">
        <f t="shared" si="315"/>
        <v>0</v>
      </c>
      <c r="DG432" s="17">
        <f t="shared" si="316"/>
        <v>0</v>
      </c>
    </row>
    <row r="433" spans="2:111" ht="15" customHeight="1" x14ac:dyDescent="0.2">
      <c r="B433" s="156">
        <v>425</v>
      </c>
      <c r="C433" s="157" t="str">
        <f t="shared" si="317"/>
        <v/>
      </c>
      <c r="D433" s="158" t="str">
        <f t="shared" si="277"/>
        <v>OK</v>
      </c>
      <c r="E433" s="159" t="e">
        <f>VLOOKUP('DATA SHEET'!$B$9,'Drill Size Info'!$T$2:$U$8,2,FALSE)</f>
        <v>#N/A</v>
      </c>
      <c r="F433" s="159" t="str">
        <f t="shared" si="318"/>
        <v/>
      </c>
      <c r="G433" s="91">
        <f t="shared" si="319"/>
        <v>0</v>
      </c>
      <c r="H433" s="160" t="s">
        <v>175</v>
      </c>
      <c r="I433" s="160" t="s">
        <v>175</v>
      </c>
      <c r="J433" s="160" t="str">
        <f>IF('DATA SHEET'!$B$10="NC-50","N/A","OK")</f>
        <v>OK</v>
      </c>
      <c r="K433" s="160" t="str">
        <f>IF('DATA SHEET'!$B$10="NC-50","N/A","OK")</f>
        <v>OK</v>
      </c>
      <c r="L433" s="160" t="str">
        <f t="shared" si="320"/>
        <v>OK</v>
      </c>
      <c r="M433" s="160" t="str">
        <f t="shared" si="321"/>
        <v>OK</v>
      </c>
      <c r="N433" s="160"/>
      <c r="O433" s="160"/>
      <c r="P433" s="160"/>
      <c r="Q433" s="160"/>
      <c r="R433" s="92" t="str">
        <f>IF(DI433&lt;&gt;"",
    IF(INT('Drill Size Info'!$AA$19)=INT('Drill Size Info'!$AB$19),
        --(INT('Drill Size Info'!$AA$19) &amp; "." &amp; DI433),
        IF(AND((--(INT('Drill Size Info'!$AA$19) &amp; "." &amp; DI433)&gt;=--('Drill Size Info'!$AA$19)), (--(INT('Drill Size Info'!$AA$19) &amp; "." &amp; DI433)&lt;=--('Drill Size Info'!$AB$19))),
            --(INT('Drill Size Info'!$AA$19) &amp; "." &amp; DI433),
            --(INT('Drill Size Info'!$AB$19) &amp; "." &amp; DI433)
        )
    ),
    IF(DH433&lt;&gt;"",
        IF(INT('Drill Size Info'!$AA$19)=INT('Drill Size Info'!$AB$19),
            --(INT('Drill Size Info'!$AA$19) &amp; "." &amp; LEFT(DH433,3)),
            IF(AND((--(INT('Drill Size Info'!$AA$19) &amp; "." &amp; LEFT(DH433,3))&gt;=--('Drill Size Info'!$AA$19)), (--(INT('Drill Size Info'!$AA$19) &amp; "." &amp; LEFT(DH433,3))&lt;=--('Drill Size Info'!$AB$19))),
                --(INT('Drill Size Info'!$AA$19) &amp; "." &amp; LEFT(DH433,3)),
                --(INT('Drill Size Info'!$AB$19) &amp; "." &amp; LEFT(DH433,3))
            )
        ),
        "OK"
    )
)</f>
        <v>OK</v>
      </c>
      <c r="S433" s="150" t="str">
        <f>IF(DJ433&lt;&gt;"",
    IF(INT('Drill Size Info'!$AA$19)=INT('Drill Size Info'!$AB$19),
        --(INT('Drill Size Info'!$AA$19) &amp; "." &amp; DJ433),
        IF(AND((--(INT('Drill Size Info'!$AA$19) &amp; "." &amp; DJ433)&gt;=--('Drill Size Info'!$AA$19)), (--(INT('Drill Size Info'!$AA$19) &amp; "." &amp; DJ433)&lt;=--('Drill Size Info'!$AB$19))),
            --(INT('Drill Size Info'!$AA$19) &amp; "." &amp; DJ433),
            --(INT('Drill Size Info'!$AB$19) &amp; "." &amp; DJ433)
        )
    ),
    IF(DH433&lt;&gt;"",
        IF(INT('Drill Size Info'!$AA$19)=INT('Drill Size Info'!$AB$19),
            --(INT('Drill Size Info'!$AA$19) &amp; "." &amp; RIGHT(DH433,3)),
            IF(AND((--(INT('Drill Size Info'!$AA$19) &amp; "." &amp; RIGHT(DH433,3))&gt;=--('Drill Size Info'!$AA$19)), (--(INT('Drill Size Info'!$AA$19) &amp; "." &amp; RIGHT(DH433,3))&lt;=--('Drill Size Info'!$AB$19))),
                --(INT('Drill Size Info'!$AA$19) &amp; "." &amp; RIGHT(DH433,3)),
                --(INT('Drill Size Info'!$AB$19) &amp; "." &amp; RIGHT(DH433,3))
            )
        ),
        "N/A"
    )
)</f>
        <v>N/A</v>
      </c>
      <c r="T433" s="150" t="str">
        <f>IF(DL433&lt;&gt;"",
    IF(INT('Drill Size Info'!$AA$19)=INT('Drill Size Info'!$AB$15),
        --(INT('Drill Size Info'!$AA$15) &amp; "." &amp; DL433),
        IF(AND((--(INT('Drill Size Info'!$AA$15) &amp; "." &amp; DL433)&gt;=--('Drill Size Info'!$AA$15)), (--(INT('Drill Size Info'!$AA$15) &amp; "." &amp; DL433)&lt;=--('Drill Size Info'!$AB$15))),
            --(INT('Drill Size Info'!$AA$15) &amp; "." &amp; DL433),
            --(INT('Drill Size Info'!$AB$15) &amp; "." &amp; DL433)
        )
    ),
    IF(DK433&lt;&gt;"",
        IF(INT('Drill Size Info'!$AA$15)=INT('Drill Size Info'!$AB$15),
            --(INT('Drill Size Info'!$AA$15) &amp; "." &amp; LEFT(DK433,3)),
            IF(AND((--(INT('Drill Size Info'!$AA$15) &amp; "." &amp; LEFT(DK433,3))&gt;=--('Drill Size Info'!$AA$15)), (--(INT('Drill Size Info'!$AA$15) &amp; "." &amp; LEFT(DK433,3))&lt;=--('Drill Size Info'!$AB$15))),
                --(INT('Drill Size Info'!$AA$15) &amp; "." &amp; LEFT(DK433,3)),
                --(INT('Drill Size Info'!$AB$15) &amp; "." &amp; LEFT(DK433,3))
            )
        ),
        "OK"
    )
)</f>
        <v>OK</v>
      </c>
      <c r="U433" s="150" t="str">
        <f>IF(DM433&lt;&gt;"",
    IF(INT('Drill Size Info'!$AA$19)=INT('Drill Size Info'!$AB$15),
        --(INT('Drill Size Info'!$AA$15) &amp; "." &amp; DM433),
        IF(AND((--(INT('Drill Size Info'!$AA$15) &amp; "." &amp; DM433)&gt;=--('Drill Size Info'!$AA$15)), (--(INT('Drill Size Info'!$AA$15) &amp; "." &amp; DM433)&lt;=--('Drill Size Info'!$AB$15))),
            --(INT('Drill Size Info'!$AA$15) &amp; "." &amp; DM433),
            --(INT('Drill Size Info'!$AB$15) &amp; "." &amp; DM433)
        )
    ),
    IF(DK433&lt;&gt;"",
        IF(INT('Drill Size Info'!$AA$15)=INT('Drill Size Info'!$AB$15),
            --(INT('Drill Size Info'!$AA$15) &amp; "." &amp; RIGHT(DK433,3)),
            IF(AND((--(INT('Drill Size Info'!$AA$15) &amp; "." &amp; RIGHT(DK433,3))&gt;=--('Drill Size Info'!$AA$15)), (--(INT('Drill Size Info'!$AA$15) &amp; "." &amp; RIGHT(DK433,3))&lt;=--('Drill Size Info'!$AB$15))),
                --(INT('Drill Size Info'!$AA$15) &amp; "." &amp; RIGHT(DK433,3)),
                --(INT('Drill Size Info'!$AB$15) &amp; "." &amp; RIGHT(DK433,3))
            )
        ),
        "N/A"
    )
)</f>
        <v>N/A</v>
      </c>
      <c r="V433" s="161"/>
      <c r="W433" s="161"/>
      <c r="X433" s="161"/>
      <c r="Y433" s="161"/>
      <c r="Z433" s="161"/>
      <c r="AA433" s="162"/>
      <c r="AB433" s="162"/>
      <c r="AC433" s="162"/>
      <c r="AD433" s="162"/>
      <c r="AE433" s="162"/>
      <c r="AF433" s="162"/>
      <c r="AG433" s="162"/>
      <c r="AH433" s="162"/>
      <c r="AI433" s="162"/>
      <c r="AJ433" s="162"/>
      <c r="AK433" s="162"/>
      <c r="AL433" s="162"/>
      <c r="AM433" s="162"/>
      <c r="AN433" s="162"/>
      <c r="AO433" s="162"/>
      <c r="AP433" s="162"/>
      <c r="AQ433" s="162"/>
      <c r="AR433" s="162"/>
      <c r="AS433" s="162"/>
      <c r="AT433" s="162"/>
      <c r="AU433" s="162"/>
      <c r="AV433" s="162"/>
      <c r="AW433" s="162"/>
      <c r="AX433" s="162"/>
      <c r="AY433" s="162"/>
      <c r="AZ433" s="162"/>
      <c r="BA433" s="162"/>
      <c r="BB433" s="163"/>
      <c r="BC433" s="163"/>
      <c r="BD433" s="163"/>
      <c r="BE433" s="164"/>
      <c r="BF433" s="165"/>
      <c r="BG433" s="162"/>
      <c r="BH433" s="162"/>
      <c r="BI433" s="164"/>
      <c r="BJ433" s="38"/>
      <c r="BK433" s="38"/>
      <c r="BL433" s="38"/>
      <c r="BM433" s="38"/>
      <c r="BN433" s="38"/>
      <c r="BO433" s="38"/>
      <c r="BP433" s="117" t="str">
        <f t="shared" si="284"/>
        <v/>
      </c>
      <c r="BQ433" s="38"/>
      <c r="BR433" s="38"/>
      <c r="BS433" s="38"/>
      <c r="BT433" s="38"/>
      <c r="BV433" s="17">
        <f t="shared" si="278"/>
        <v>0</v>
      </c>
      <c r="BW433" s="17">
        <f t="shared" si="279"/>
        <v>0</v>
      </c>
      <c r="BX433" s="17">
        <f t="shared" si="280"/>
        <v>0</v>
      </c>
      <c r="BY433" s="17">
        <f t="shared" si="281"/>
        <v>0</v>
      </c>
      <c r="BZ433" s="17">
        <f t="shared" si="282"/>
        <v>0</v>
      </c>
      <c r="CA433" s="17">
        <f t="shared" si="283"/>
        <v>0</v>
      </c>
      <c r="CB433" s="17">
        <f t="shared" si="285"/>
        <v>0</v>
      </c>
      <c r="CC433" s="17">
        <f t="shared" si="286"/>
        <v>0</v>
      </c>
      <c r="CD433" s="17">
        <f t="shared" si="287"/>
        <v>0</v>
      </c>
      <c r="CE433" s="17">
        <f t="shared" si="288"/>
        <v>0</v>
      </c>
      <c r="CF433" s="17">
        <f t="shared" si="289"/>
        <v>0</v>
      </c>
      <c r="CG433" s="17">
        <f t="shared" si="290"/>
        <v>0</v>
      </c>
      <c r="CH433" s="17">
        <f t="shared" si="291"/>
        <v>0</v>
      </c>
      <c r="CI433" s="17">
        <f t="shared" si="292"/>
        <v>0</v>
      </c>
      <c r="CJ433" s="17">
        <f t="shared" si="293"/>
        <v>0</v>
      </c>
      <c r="CK433" s="17">
        <f t="shared" si="294"/>
        <v>0</v>
      </c>
      <c r="CL433" s="17">
        <f t="shared" si="295"/>
        <v>0</v>
      </c>
      <c r="CM433" s="17">
        <f t="shared" si="296"/>
        <v>0</v>
      </c>
      <c r="CN433" s="17">
        <f t="shared" si="297"/>
        <v>0</v>
      </c>
      <c r="CO433" s="17">
        <f t="shared" si="298"/>
        <v>0</v>
      </c>
      <c r="CP433" s="17">
        <f t="shared" si="299"/>
        <v>0</v>
      </c>
      <c r="CQ433" s="17">
        <f t="shared" si="300"/>
        <v>0</v>
      </c>
      <c r="CR433" s="17">
        <f t="shared" si="301"/>
        <v>0</v>
      </c>
      <c r="CS433" s="17">
        <f t="shared" si="302"/>
        <v>0</v>
      </c>
      <c r="CT433" s="17">
        <f t="shared" si="303"/>
        <v>0</v>
      </c>
      <c r="CU433" s="17">
        <f t="shared" si="304"/>
        <v>0</v>
      </c>
      <c r="CV433" s="17">
        <f t="shared" si="305"/>
        <v>0</v>
      </c>
      <c r="CW433" s="17">
        <f t="shared" si="306"/>
        <v>0</v>
      </c>
      <c r="CX433" s="17">
        <f t="shared" si="307"/>
        <v>0</v>
      </c>
      <c r="CY433" s="17">
        <f t="shared" si="308"/>
        <v>0</v>
      </c>
      <c r="CZ433" s="17">
        <f t="shared" si="309"/>
        <v>0</v>
      </c>
      <c r="DA433" s="17">
        <f t="shared" si="310"/>
        <v>0</v>
      </c>
      <c r="DB433" s="17">
        <f t="shared" si="311"/>
        <v>0</v>
      </c>
      <c r="DC433" s="17">
        <f t="shared" si="312"/>
        <v>0</v>
      </c>
      <c r="DD433" s="17">
        <f t="shared" si="313"/>
        <v>0</v>
      </c>
      <c r="DE433" s="17">
        <f t="shared" si="314"/>
        <v>0</v>
      </c>
      <c r="DF433" s="17">
        <f t="shared" si="315"/>
        <v>0</v>
      </c>
      <c r="DG433" s="17">
        <f t="shared" si="316"/>
        <v>0</v>
      </c>
    </row>
    <row r="434" spans="2:111" ht="15" customHeight="1" x14ac:dyDescent="0.2">
      <c r="B434" s="156">
        <v>426</v>
      </c>
      <c r="C434" s="157" t="str">
        <f t="shared" si="317"/>
        <v/>
      </c>
      <c r="D434" s="158" t="str">
        <f t="shared" si="277"/>
        <v>OK</v>
      </c>
      <c r="E434" s="159" t="e">
        <f>VLOOKUP('DATA SHEET'!$B$9,'Drill Size Info'!$T$2:$U$8,2,FALSE)</f>
        <v>#N/A</v>
      </c>
      <c r="F434" s="159" t="str">
        <f t="shared" si="318"/>
        <v/>
      </c>
      <c r="G434" s="91">
        <f t="shared" si="319"/>
        <v>0</v>
      </c>
      <c r="H434" s="160" t="s">
        <v>175</v>
      </c>
      <c r="I434" s="160" t="s">
        <v>175</v>
      </c>
      <c r="J434" s="160" t="str">
        <f>IF('DATA SHEET'!$B$10="NC-50","N/A","OK")</f>
        <v>OK</v>
      </c>
      <c r="K434" s="160" t="str">
        <f>IF('DATA SHEET'!$B$10="NC-50","N/A","OK")</f>
        <v>OK</v>
      </c>
      <c r="L434" s="160" t="str">
        <f t="shared" si="320"/>
        <v>OK</v>
      </c>
      <c r="M434" s="160" t="str">
        <f t="shared" si="321"/>
        <v>OK</v>
      </c>
      <c r="N434" s="160"/>
      <c r="O434" s="160"/>
      <c r="P434" s="160"/>
      <c r="Q434" s="160"/>
      <c r="R434" s="92" t="str">
        <f>IF(DI434&lt;&gt;"",
    IF(INT('Drill Size Info'!$AA$19)=INT('Drill Size Info'!$AB$19),
        --(INT('Drill Size Info'!$AA$19) &amp; "." &amp; DI434),
        IF(AND((--(INT('Drill Size Info'!$AA$19) &amp; "." &amp; DI434)&gt;=--('Drill Size Info'!$AA$19)), (--(INT('Drill Size Info'!$AA$19) &amp; "." &amp; DI434)&lt;=--('Drill Size Info'!$AB$19))),
            --(INT('Drill Size Info'!$AA$19) &amp; "." &amp; DI434),
            --(INT('Drill Size Info'!$AB$19) &amp; "." &amp; DI434)
        )
    ),
    IF(DH434&lt;&gt;"",
        IF(INT('Drill Size Info'!$AA$19)=INT('Drill Size Info'!$AB$19),
            --(INT('Drill Size Info'!$AA$19) &amp; "." &amp; LEFT(DH434,3)),
            IF(AND((--(INT('Drill Size Info'!$AA$19) &amp; "." &amp; LEFT(DH434,3))&gt;=--('Drill Size Info'!$AA$19)), (--(INT('Drill Size Info'!$AA$19) &amp; "." &amp; LEFT(DH434,3))&lt;=--('Drill Size Info'!$AB$19))),
                --(INT('Drill Size Info'!$AA$19) &amp; "." &amp; LEFT(DH434,3)),
                --(INT('Drill Size Info'!$AB$19) &amp; "." &amp; LEFT(DH434,3))
            )
        ),
        "OK"
    )
)</f>
        <v>OK</v>
      </c>
      <c r="S434" s="150" t="str">
        <f>IF(DJ434&lt;&gt;"",
    IF(INT('Drill Size Info'!$AA$19)=INT('Drill Size Info'!$AB$19),
        --(INT('Drill Size Info'!$AA$19) &amp; "." &amp; DJ434),
        IF(AND((--(INT('Drill Size Info'!$AA$19) &amp; "." &amp; DJ434)&gt;=--('Drill Size Info'!$AA$19)), (--(INT('Drill Size Info'!$AA$19) &amp; "." &amp; DJ434)&lt;=--('Drill Size Info'!$AB$19))),
            --(INT('Drill Size Info'!$AA$19) &amp; "." &amp; DJ434),
            --(INT('Drill Size Info'!$AB$19) &amp; "." &amp; DJ434)
        )
    ),
    IF(DH434&lt;&gt;"",
        IF(INT('Drill Size Info'!$AA$19)=INT('Drill Size Info'!$AB$19),
            --(INT('Drill Size Info'!$AA$19) &amp; "." &amp; RIGHT(DH434,3)),
            IF(AND((--(INT('Drill Size Info'!$AA$19) &amp; "." &amp; RIGHT(DH434,3))&gt;=--('Drill Size Info'!$AA$19)), (--(INT('Drill Size Info'!$AA$19) &amp; "." &amp; RIGHT(DH434,3))&lt;=--('Drill Size Info'!$AB$19))),
                --(INT('Drill Size Info'!$AA$19) &amp; "." &amp; RIGHT(DH434,3)),
                --(INT('Drill Size Info'!$AB$19) &amp; "." &amp; RIGHT(DH434,3))
            )
        ),
        "N/A"
    )
)</f>
        <v>N/A</v>
      </c>
      <c r="T434" s="150" t="str">
        <f>IF(DL434&lt;&gt;"",
    IF(INT('Drill Size Info'!$AA$19)=INT('Drill Size Info'!$AB$15),
        --(INT('Drill Size Info'!$AA$15) &amp; "." &amp; DL434),
        IF(AND((--(INT('Drill Size Info'!$AA$15) &amp; "." &amp; DL434)&gt;=--('Drill Size Info'!$AA$15)), (--(INT('Drill Size Info'!$AA$15) &amp; "." &amp; DL434)&lt;=--('Drill Size Info'!$AB$15))),
            --(INT('Drill Size Info'!$AA$15) &amp; "." &amp; DL434),
            --(INT('Drill Size Info'!$AB$15) &amp; "." &amp; DL434)
        )
    ),
    IF(DK434&lt;&gt;"",
        IF(INT('Drill Size Info'!$AA$15)=INT('Drill Size Info'!$AB$15),
            --(INT('Drill Size Info'!$AA$15) &amp; "." &amp; LEFT(DK434,3)),
            IF(AND((--(INT('Drill Size Info'!$AA$15) &amp; "." &amp; LEFT(DK434,3))&gt;=--('Drill Size Info'!$AA$15)), (--(INT('Drill Size Info'!$AA$15) &amp; "." &amp; LEFT(DK434,3))&lt;=--('Drill Size Info'!$AB$15))),
                --(INT('Drill Size Info'!$AA$15) &amp; "." &amp; LEFT(DK434,3)),
                --(INT('Drill Size Info'!$AB$15) &amp; "." &amp; LEFT(DK434,3))
            )
        ),
        "OK"
    )
)</f>
        <v>OK</v>
      </c>
      <c r="U434" s="150" t="str">
        <f>IF(DM434&lt;&gt;"",
    IF(INT('Drill Size Info'!$AA$19)=INT('Drill Size Info'!$AB$15),
        --(INT('Drill Size Info'!$AA$15) &amp; "." &amp; DM434),
        IF(AND((--(INT('Drill Size Info'!$AA$15) &amp; "." &amp; DM434)&gt;=--('Drill Size Info'!$AA$15)), (--(INT('Drill Size Info'!$AA$15) &amp; "." &amp; DM434)&lt;=--('Drill Size Info'!$AB$15))),
            --(INT('Drill Size Info'!$AA$15) &amp; "." &amp; DM434),
            --(INT('Drill Size Info'!$AB$15) &amp; "." &amp; DM434)
        )
    ),
    IF(DK434&lt;&gt;"",
        IF(INT('Drill Size Info'!$AA$15)=INT('Drill Size Info'!$AB$15),
            --(INT('Drill Size Info'!$AA$15) &amp; "." &amp; RIGHT(DK434,3)),
            IF(AND((--(INT('Drill Size Info'!$AA$15) &amp; "." &amp; RIGHT(DK434,3))&gt;=--('Drill Size Info'!$AA$15)), (--(INT('Drill Size Info'!$AA$15) &amp; "." &amp; RIGHT(DK434,3))&lt;=--('Drill Size Info'!$AB$15))),
                --(INT('Drill Size Info'!$AA$15) &amp; "." &amp; RIGHT(DK434,3)),
                --(INT('Drill Size Info'!$AB$15) &amp; "." &amp; RIGHT(DK434,3))
            )
        ),
        "N/A"
    )
)</f>
        <v>N/A</v>
      </c>
      <c r="V434" s="161"/>
      <c r="W434" s="161"/>
      <c r="X434" s="161"/>
      <c r="Y434" s="161"/>
      <c r="Z434" s="161"/>
      <c r="AA434" s="162"/>
      <c r="AB434" s="162"/>
      <c r="AC434" s="162"/>
      <c r="AD434" s="162"/>
      <c r="AE434" s="162"/>
      <c r="AF434" s="162"/>
      <c r="AG434" s="162"/>
      <c r="AH434" s="162"/>
      <c r="AI434" s="162"/>
      <c r="AJ434" s="162"/>
      <c r="AK434" s="162"/>
      <c r="AL434" s="162"/>
      <c r="AM434" s="162"/>
      <c r="AN434" s="162"/>
      <c r="AO434" s="162"/>
      <c r="AP434" s="162"/>
      <c r="AQ434" s="162"/>
      <c r="AR434" s="162"/>
      <c r="AS434" s="162"/>
      <c r="AT434" s="162"/>
      <c r="AU434" s="162"/>
      <c r="AV434" s="162"/>
      <c r="AW434" s="162"/>
      <c r="AX434" s="162"/>
      <c r="AY434" s="162"/>
      <c r="AZ434" s="162"/>
      <c r="BA434" s="162"/>
      <c r="BB434" s="163"/>
      <c r="BC434" s="163"/>
      <c r="BD434" s="163"/>
      <c r="BE434" s="164"/>
      <c r="BF434" s="165"/>
      <c r="BG434" s="162"/>
      <c r="BH434" s="162"/>
      <c r="BI434" s="164"/>
      <c r="BJ434" s="38"/>
      <c r="BK434" s="38"/>
      <c r="BL434" s="38"/>
      <c r="BM434" s="38"/>
      <c r="BN434" s="38"/>
      <c r="BO434" s="38"/>
      <c r="BP434" s="117" t="str">
        <f t="shared" si="284"/>
        <v/>
      </c>
      <c r="BQ434" s="38"/>
      <c r="BR434" s="38"/>
      <c r="BS434" s="38"/>
      <c r="BT434" s="38"/>
      <c r="BV434" s="17">
        <f t="shared" si="278"/>
        <v>0</v>
      </c>
      <c r="BW434" s="17">
        <f t="shared" si="279"/>
        <v>0</v>
      </c>
      <c r="BX434" s="17">
        <f t="shared" si="280"/>
        <v>0</v>
      </c>
      <c r="BY434" s="17">
        <f t="shared" si="281"/>
        <v>0</v>
      </c>
      <c r="BZ434" s="17">
        <f t="shared" si="282"/>
        <v>0</v>
      </c>
      <c r="CA434" s="17">
        <f t="shared" si="283"/>
        <v>0</v>
      </c>
      <c r="CB434" s="17">
        <f t="shared" si="285"/>
        <v>0</v>
      </c>
      <c r="CC434" s="17">
        <f t="shared" si="286"/>
        <v>0</v>
      </c>
      <c r="CD434" s="17">
        <f t="shared" si="287"/>
        <v>0</v>
      </c>
      <c r="CE434" s="17">
        <f t="shared" si="288"/>
        <v>0</v>
      </c>
      <c r="CF434" s="17">
        <f t="shared" si="289"/>
        <v>0</v>
      </c>
      <c r="CG434" s="17">
        <f t="shared" si="290"/>
        <v>0</v>
      </c>
      <c r="CH434" s="17">
        <f t="shared" si="291"/>
        <v>0</v>
      </c>
      <c r="CI434" s="17">
        <f t="shared" si="292"/>
        <v>0</v>
      </c>
      <c r="CJ434" s="17">
        <f t="shared" si="293"/>
        <v>0</v>
      </c>
      <c r="CK434" s="17">
        <f t="shared" si="294"/>
        <v>0</v>
      </c>
      <c r="CL434" s="17">
        <f t="shared" si="295"/>
        <v>0</v>
      </c>
      <c r="CM434" s="17">
        <f t="shared" si="296"/>
        <v>0</v>
      </c>
      <c r="CN434" s="17">
        <f t="shared" si="297"/>
        <v>0</v>
      </c>
      <c r="CO434" s="17">
        <f t="shared" si="298"/>
        <v>0</v>
      </c>
      <c r="CP434" s="17">
        <f t="shared" si="299"/>
        <v>0</v>
      </c>
      <c r="CQ434" s="17">
        <f t="shared" si="300"/>
        <v>0</v>
      </c>
      <c r="CR434" s="17">
        <f t="shared" si="301"/>
        <v>0</v>
      </c>
      <c r="CS434" s="17">
        <f t="shared" si="302"/>
        <v>0</v>
      </c>
      <c r="CT434" s="17">
        <f t="shared" si="303"/>
        <v>0</v>
      </c>
      <c r="CU434" s="17">
        <f t="shared" si="304"/>
        <v>0</v>
      </c>
      <c r="CV434" s="17">
        <f t="shared" si="305"/>
        <v>0</v>
      </c>
      <c r="CW434" s="17">
        <f t="shared" si="306"/>
        <v>0</v>
      </c>
      <c r="CX434" s="17">
        <f t="shared" si="307"/>
        <v>0</v>
      </c>
      <c r="CY434" s="17">
        <f t="shared" si="308"/>
        <v>0</v>
      </c>
      <c r="CZ434" s="17">
        <f t="shared" si="309"/>
        <v>0</v>
      </c>
      <c r="DA434" s="17">
        <f t="shared" si="310"/>
        <v>0</v>
      </c>
      <c r="DB434" s="17">
        <f t="shared" si="311"/>
        <v>0</v>
      </c>
      <c r="DC434" s="17">
        <f t="shared" si="312"/>
        <v>0</v>
      </c>
      <c r="DD434" s="17">
        <f t="shared" si="313"/>
        <v>0</v>
      </c>
      <c r="DE434" s="17">
        <f t="shared" si="314"/>
        <v>0</v>
      </c>
      <c r="DF434" s="17">
        <f t="shared" si="315"/>
        <v>0</v>
      </c>
      <c r="DG434" s="17">
        <f t="shared" si="316"/>
        <v>0</v>
      </c>
    </row>
    <row r="435" spans="2:111" ht="15" customHeight="1" x14ac:dyDescent="0.2">
      <c r="B435" s="156">
        <v>427</v>
      </c>
      <c r="C435" s="157" t="str">
        <f t="shared" si="317"/>
        <v/>
      </c>
      <c r="D435" s="158" t="str">
        <f t="shared" si="277"/>
        <v>OK</v>
      </c>
      <c r="E435" s="159" t="e">
        <f>VLOOKUP('DATA SHEET'!$B$9,'Drill Size Info'!$T$2:$U$8,2,FALSE)</f>
        <v>#N/A</v>
      </c>
      <c r="F435" s="159" t="str">
        <f t="shared" si="318"/>
        <v/>
      </c>
      <c r="G435" s="91">
        <f t="shared" si="319"/>
        <v>0</v>
      </c>
      <c r="H435" s="160" t="s">
        <v>175</v>
      </c>
      <c r="I435" s="160" t="s">
        <v>175</v>
      </c>
      <c r="J435" s="160" t="str">
        <f>IF('DATA SHEET'!$B$10="NC-50","N/A","OK")</f>
        <v>OK</v>
      </c>
      <c r="K435" s="160" t="str">
        <f>IF('DATA SHEET'!$B$10="NC-50","N/A","OK")</f>
        <v>OK</v>
      </c>
      <c r="L435" s="160" t="str">
        <f t="shared" si="320"/>
        <v>OK</v>
      </c>
      <c r="M435" s="160" t="str">
        <f t="shared" si="321"/>
        <v>OK</v>
      </c>
      <c r="N435" s="160"/>
      <c r="O435" s="160"/>
      <c r="P435" s="160"/>
      <c r="Q435" s="160"/>
      <c r="R435" s="92" t="str">
        <f>IF(DI435&lt;&gt;"",
    IF(INT('Drill Size Info'!$AA$19)=INT('Drill Size Info'!$AB$19),
        --(INT('Drill Size Info'!$AA$19) &amp; "." &amp; DI435),
        IF(AND((--(INT('Drill Size Info'!$AA$19) &amp; "." &amp; DI435)&gt;=--('Drill Size Info'!$AA$19)), (--(INT('Drill Size Info'!$AA$19) &amp; "." &amp; DI435)&lt;=--('Drill Size Info'!$AB$19))),
            --(INT('Drill Size Info'!$AA$19) &amp; "." &amp; DI435),
            --(INT('Drill Size Info'!$AB$19) &amp; "." &amp; DI435)
        )
    ),
    IF(DH435&lt;&gt;"",
        IF(INT('Drill Size Info'!$AA$19)=INT('Drill Size Info'!$AB$19),
            --(INT('Drill Size Info'!$AA$19) &amp; "." &amp; LEFT(DH435,3)),
            IF(AND((--(INT('Drill Size Info'!$AA$19) &amp; "." &amp; LEFT(DH435,3))&gt;=--('Drill Size Info'!$AA$19)), (--(INT('Drill Size Info'!$AA$19) &amp; "." &amp; LEFT(DH435,3))&lt;=--('Drill Size Info'!$AB$19))),
                --(INT('Drill Size Info'!$AA$19) &amp; "." &amp; LEFT(DH435,3)),
                --(INT('Drill Size Info'!$AB$19) &amp; "." &amp; LEFT(DH435,3))
            )
        ),
        "OK"
    )
)</f>
        <v>OK</v>
      </c>
      <c r="S435" s="150" t="str">
        <f>IF(DJ435&lt;&gt;"",
    IF(INT('Drill Size Info'!$AA$19)=INT('Drill Size Info'!$AB$19),
        --(INT('Drill Size Info'!$AA$19) &amp; "." &amp; DJ435),
        IF(AND((--(INT('Drill Size Info'!$AA$19) &amp; "." &amp; DJ435)&gt;=--('Drill Size Info'!$AA$19)), (--(INT('Drill Size Info'!$AA$19) &amp; "." &amp; DJ435)&lt;=--('Drill Size Info'!$AB$19))),
            --(INT('Drill Size Info'!$AA$19) &amp; "." &amp; DJ435),
            --(INT('Drill Size Info'!$AB$19) &amp; "." &amp; DJ435)
        )
    ),
    IF(DH435&lt;&gt;"",
        IF(INT('Drill Size Info'!$AA$19)=INT('Drill Size Info'!$AB$19),
            --(INT('Drill Size Info'!$AA$19) &amp; "." &amp; RIGHT(DH435,3)),
            IF(AND((--(INT('Drill Size Info'!$AA$19) &amp; "." &amp; RIGHT(DH435,3))&gt;=--('Drill Size Info'!$AA$19)), (--(INT('Drill Size Info'!$AA$19) &amp; "." &amp; RIGHT(DH435,3))&lt;=--('Drill Size Info'!$AB$19))),
                --(INT('Drill Size Info'!$AA$19) &amp; "." &amp; RIGHT(DH435,3)),
                --(INT('Drill Size Info'!$AB$19) &amp; "." &amp; RIGHT(DH435,3))
            )
        ),
        "N/A"
    )
)</f>
        <v>N/A</v>
      </c>
      <c r="T435" s="150" t="str">
        <f>IF(DL435&lt;&gt;"",
    IF(INT('Drill Size Info'!$AA$19)=INT('Drill Size Info'!$AB$15),
        --(INT('Drill Size Info'!$AA$15) &amp; "." &amp; DL435),
        IF(AND((--(INT('Drill Size Info'!$AA$15) &amp; "." &amp; DL435)&gt;=--('Drill Size Info'!$AA$15)), (--(INT('Drill Size Info'!$AA$15) &amp; "." &amp; DL435)&lt;=--('Drill Size Info'!$AB$15))),
            --(INT('Drill Size Info'!$AA$15) &amp; "." &amp; DL435),
            --(INT('Drill Size Info'!$AB$15) &amp; "." &amp; DL435)
        )
    ),
    IF(DK435&lt;&gt;"",
        IF(INT('Drill Size Info'!$AA$15)=INT('Drill Size Info'!$AB$15),
            --(INT('Drill Size Info'!$AA$15) &amp; "." &amp; LEFT(DK435,3)),
            IF(AND((--(INT('Drill Size Info'!$AA$15) &amp; "." &amp; LEFT(DK435,3))&gt;=--('Drill Size Info'!$AA$15)), (--(INT('Drill Size Info'!$AA$15) &amp; "." &amp; LEFT(DK435,3))&lt;=--('Drill Size Info'!$AB$15))),
                --(INT('Drill Size Info'!$AA$15) &amp; "." &amp; LEFT(DK435,3)),
                --(INT('Drill Size Info'!$AB$15) &amp; "." &amp; LEFT(DK435,3))
            )
        ),
        "OK"
    )
)</f>
        <v>OK</v>
      </c>
      <c r="U435" s="150" t="str">
        <f>IF(DM435&lt;&gt;"",
    IF(INT('Drill Size Info'!$AA$19)=INT('Drill Size Info'!$AB$15),
        --(INT('Drill Size Info'!$AA$15) &amp; "." &amp; DM435),
        IF(AND((--(INT('Drill Size Info'!$AA$15) &amp; "." &amp; DM435)&gt;=--('Drill Size Info'!$AA$15)), (--(INT('Drill Size Info'!$AA$15) &amp; "." &amp; DM435)&lt;=--('Drill Size Info'!$AB$15))),
            --(INT('Drill Size Info'!$AA$15) &amp; "." &amp; DM435),
            --(INT('Drill Size Info'!$AB$15) &amp; "." &amp; DM435)
        )
    ),
    IF(DK435&lt;&gt;"",
        IF(INT('Drill Size Info'!$AA$15)=INT('Drill Size Info'!$AB$15),
            --(INT('Drill Size Info'!$AA$15) &amp; "." &amp; RIGHT(DK435,3)),
            IF(AND((--(INT('Drill Size Info'!$AA$15) &amp; "." &amp; RIGHT(DK435,3))&gt;=--('Drill Size Info'!$AA$15)), (--(INT('Drill Size Info'!$AA$15) &amp; "." &amp; RIGHT(DK435,3))&lt;=--('Drill Size Info'!$AB$15))),
                --(INT('Drill Size Info'!$AA$15) &amp; "." &amp; RIGHT(DK435,3)),
                --(INT('Drill Size Info'!$AB$15) &amp; "." &amp; RIGHT(DK435,3))
            )
        ),
        "N/A"
    )
)</f>
        <v>N/A</v>
      </c>
      <c r="V435" s="161"/>
      <c r="W435" s="161"/>
      <c r="X435" s="161"/>
      <c r="Y435" s="161"/>
      <c r="Z435" s="161"/>
      <c r="AA435" s="162"/>
      <c r="AB435" s="162"/>
      <c r="AC435" s="162"/>
      <c r="AD435" s="162"/>
      <c r="AE435" s="162"/>
      <c r="AF435" s="162"/>
      <c r="AG435" s="162"/>
      <c r="AH435" s="162"/>
      <c r="AI435" s="162"/>
      <c r="AJ435" s="162"/>
      <c r="AK435" s="162"/>
      <c r="AL435" s="162"/>
      <c r="AM435" s="162"/>
      <c r="AN435" s="162"/>
      <c r="AO435" s="162"/>
      <c r="AP435" s="162"/>
      <c r="AQ435" s="162"/>
      <c r="AR435" s="162"/>
      <c r="AS435" s="162"/>
      <c r="AT435" s="162"/>
      <c r="AU435" s="162"/>
      <c r="AV435" s="162"/>
      <c r="AW435" s="162"/>
      <c r="AX435" s="162"/>
      <c r="AY435" s="162"/>
      <c r="AZ435" s="162"/>
      <c r="BA435" s="162"/>
      <c r="BB435" s="163"/>
      <c r="BC435" s="163"/>
      <c r="BD435" s="163"/>
      <c r="BE435" s="164"/>
      <c r="BF435" s="165"/>
      <c r="BG435" s="162"/>
      <c r="BH435" s="162"/>
      <c r="BI435" s="164"/>
      <c r="BJ435" s="38"/>
      <c r="BK435" s="38"/>
      <c r="BL435" s="38"/>
      <c r="BM435" s="38"/>
      <c r="BN435" s="38"/>
      <c r="BO435" s="38"/>
      <c r="BP435" s="117" t="str">
        <f t="shared" si="284"/>
        <v/>
      </c>
      <c r="BQ435" s="38"/>
      <c r="BR435" s="38"/>
      <c r="BS435" s="38"/>
      <c r="BT435" s="38"/>
      <c r="BV435" s="17">
        <f t="shared" si="278"/>
        <v>0</v>
      </c>
      <c r="BW435" s="17">
        <f t="shared" si="279"/>
        <v>0</v>
      </c>
      <c r="BX435" s="17">
        <f t="shared" si="280"/>
        <v>0</v>
      </c>
      <c r="BY435" s="17">
        <f t="shared" si="281"/>
        <v>0</v>
      </c>
      <c r="BZ435" s="17">
        <f t="shared" si="282"/>
        <v>0</v>
      </c>
      <c r="CA435" s="17">
        <f t="shared" si="283"/>
        <v>0</v>
      </c>
      <c r="CB435" s="17">
        <f t="shared" si="285"/>
        <v>0</v>
      </c>
      <c r="CC435" s="17">
        <f t="shared" si="286"/>
        <v>0</v>
      </c>
      <c r="CD435" s="17">
        <f t="shared" si="287"/>
        <v>0</v>
      </c>
      <c r="CE435" s="17">
        <f t="shared" si="288"/>
        <v>0</v>
      </c>
      <c r="CF435" s="17">
        <f t="shared" si="289"/>
        <v>0</v>
      </c>
      <c r="CG435" s="17">
        <f t="shared" si="290"/>
        <v>0</v>
      </c>
      <c r="CH435" s="17">
        <f t="shared" si="291"/>
        <v>0</v>
      </c>
      <c r="CI435" s="17">
        <f t="shared" si="292"/>
        <v>0</v>
      </c>
      <c r="CJ435" s="17">
        <f t="shared" si="293"/>
        <v>0</v>
      </c>
      <c r="CK435" s="17">
        <f t="shared" si="294"/>
        <v>0</v>
      </c>
      <c r="CL435" s="17">
        <f t="shared" si="295"/>
        <v>0</v>
      </c>
      <c r="CM435" s="17">
        <f t="shared" si="296"/>
        <v>0</v>
      </c>
      <c r="CN435" s="17">
        <f t="shared" si="297"/>
        <v>0</v>
      </c>
      <c r="CO435" s="17">
        <f t="shared" si="298"/>
        <v>0</v>
      </c>
      <c r="CP435" s="17">
        <f t="shared" si="299"/>
        <v>0</v>
      </c>
      <c r="CQ435" s="17">
        <f t="shared" si="300"/>
        <v>0</v>
      </c>
      <c r="CR435" s="17">
        <f t="shared" si="301"/>
        <v>0</v>
      </c>
      <c r="CS435" s="17">
        <f t="shared" si="302"/>
        <v>0</v>
      </c>
      <c r="CT435" s="17">
        <f t="shared" si="303"/>
        <v>0</v>
      </c>
      <c r="CU435" s="17">
        <f t="shared" si="304"/>
        <v>0</v>
      </c>
      <c r="CV435" s="17">
        <f t="shared" si="305"/>
        <v>0</v>
      </c>
      <c r="CW435" s="17">
        <f t="shared" si="306"/>
        <v>0</v>
      </c>
      <c r="CX435" s="17">
        <f t="shared" si="307"/>
        <v>0</v>
      </c>
      <c r="CY435" s="17">
        <f t="shared" si="308"/>
        <v>0</v>
      </c>
      <c r="CZ435" s="17">
        <f t="shared" si="309"/>
        <v>0</v>
      </c>
      <c r="DA435" s="17">
        <f t="shared" si="310"/>
        <v>0</v>
      </c>
      <c r="DB435" s="17">
        <f t="shared" si="311"/>
        <v>0</v>
      </c>
      <c r="DC435" s="17">
        <f t="shared" si="312"/>
        <v>0</v>
      </c>
      <c r="DD435" s="17">
        <f t="shared" si="313"/>
        <v>0</v>
      </c>
      <c r="DE435" s="17">
        <f t="shared" si="314"/>
        <v>0</v>
      </c>
      <c r="DF435" s="17">
        <f t="shared" si="315"/>
        <v>0</v>
      </c>
      <c r="DG435" s="17">
        <f t="shared" si="316"/>
        <v>0</v>
      </c>
    </row>
    <row r="436" spans="2:111" ht="15" customHeight="1" x14ac:dyDescent="0.2">
      <c r="B436" s="156">
        <v>428</v>
      </c>
      <c r="C436" s="157" t="str">
        <f t="shared" si="317"/>
        <v/>
      </c>
      <c r="D436" s="158" t="str">
        <f t="shared" si="277"/>
        <v>OK</v>
      </c>
      <c r="E436" s="159" t="e">
        <f>VLOOKUP('DATA SHEET'!$B$9,'Drill Size Info'!$T$2:$U$8,2,FALSE)</f>
        <v>#N/A</v>
      </c>
      <c r="F436" s="159" t="str">
        <f t="shared" si="318"/>
        <v/>
      </c>
      <c r="G436" s="91">
        <f t="shared" si="319"/>
        <v>0</v>
      </c>
      <c r="H436" s="160" t="s">
        <v>175</v>
      </c>
      <c r="I436" s="160" t="s">
        <v>175</v>
      </c>
      <c r="J436" s="160" t="str">
        <f>IF('DATA SHEET'!$B$10="NC-50","N/A","OK")</f>
        <v>OK</v>
      </c>
      <c r="K436" s="160" t="str">
        <f>IF('DATA SHEET'!$B$10="NC-50","N/A","OK")</f>
        <v>OK</v>
      </c>
      <c r="L436" s="160" t="str">
        <f t="shared" si="320"/>
        <v>OK</v>
      </c>
      <c r="M436" s="160" t="str">
        <f t="shared" si="321"/>
        <v>OK</v>
      </c>
      <c r="N436" s="160"/>
      <c r="O436" s="160"/>
      <c r="P436" s="160"/>
      <c r="Q436" s="160"/>
      <c r="R436" s="92" t="str">
        <f>IF(DI436&lt;&gt;"",
    IF(INT('Drill Size Info'!$AA$19)=INT('Drill Size Info'!$AB$19),
        --(INT('Drill Size Info'!$AA$19) &amp; "." &amp; DI436),
        IF(AND((--(INT('Drill Size Info'!$AA$19) &amp; "." &amp; DI436)&gt;=--('Drill Size Info'!$AA$19)), (--(INT('Drill Size Info'!$AA$19) &amp; "." &amp; DI436)&lt;=--('Drill Size Info'!$AB$19))),
            --(INT('Drill Size Info'!$AA$19) &amp; "." &amp; DI436),
            --(INT('Drill Size Info'!$AB$19) &amp; "." &amp; DI436)
        )
    ),
    IF(DH436&lt;&gt;"",
        IF(INT('Drill Size Info'!$AA$19)=INT('Drill Size Info'!$AB$19),
            --(INT('Drill Size Info'!$AA$19) &amp; "." &amp; LEFT(DH436,3)),
            IF(AND((--(INT('Drill Size Info'!$AA$19) &amp; "." &amp; LEFT(DH436,3))&gt;=--('Drill Size Info'!$AA$19)), (--(INT('Drill Size Info'!$AA$19) &amp; "." &amp; LEFT(DH436,3))&lt;=--('Drill Size Info'!$AB$19))),
                --(INT('Drill Size Info'!$AA$19) &amp; "." &amp; LEFT(DH436,3)),
                --(INT('Drill Size Info'!$AB$19) &amp; "." &amp; LEFT(DH436,3))
            )
        ),
        "OK"
    )
)</f>
        <v>OK</v>
      </c>
      <c r="S436" s="150" t="str">
        <f>IF(DJ436&lt;&gt;"",
    IF(INT('Drill Size Info'!$AA$19)=INT('Drill Size Info'!$AB$19),
        --(INT('Drill Size Info'!$AA$19) &amp; "." &amp; DJ436),
        IF(AND((--(INT('Drill Size Info'!$AA$19) &amp; "." &amp; DJ436)&gt;=--('Drill Size Info'!$AA$19)), (--(INT('Drill Size Info'!$AA$19) &amp; "." &amp; DJ436)&lt;=--('Drill Size Info'!$AB$19))),
            --(INT('Drill Size Info'!$AA$19) &amp; "." &amp; DJ436),
            --(INT('Drill Size Info'!$AB$19) &amp; "." &amp; DJ436)
        )
    ),
    IF(DH436&lt;&gt;"",
        IF(INT('Drill Size Info'!$AA$19)=INT('Drill Size Info'!$AB$19),
            --(INT('Drill Size Info'!$AA$19) &amp; "." &amp; RIGHT(DH436,3)),
            IF(AND((--(INT('Drill Size Info'!$AA$19) &amp; "." &amp; RIGHT(DH436,3))&gt;=--('Drill Size Info'!$AA$19)), (--(INT('Drill Size Info'!$AA$19) &amp; "." &amp; RIGHT(DH436,3))&lt;=--('Drill Size Info'!$AB$19))),
                --(INT('Drill Size Info'!$AA$19) &amp; "." &amp; RIGHT(DH436,3)),
                --(INT('Drill Size Info'!$AB$19) &amp; "." &amp; RIGHT(DH436,3))
            )
        ),
        "N/A"
    )
)</f>
        <v>N/A</v>
      </c>
      <c r="T436" s="150" t="str">
        <f>IF(DL436&lt;&gt;"",
    IF(INT('Drill Size Info'!$AA$19)=INT('Drill Size Info'!$AB$15),
        --(INT('Drill Size Info'!$AA$15) &amp; "." &amp; DL436),
        IF(AND((--(INT('Drill Size Info'!$AA$15) &amp; "." &amp; DL436)&gt;=--('Drill Size Info'!$AA$15)), (--(INT('Drill Size Info'!$AA$15) &amp; "." &amp; DL436)&lt;=--('Drill Size Info'!$AB$15))),
            --(INT('Drill Size Info'!$AA$15) &amp; "." &amp; DL436),
            --(INT('Drill Size Info'!$AB$15) &amp; "." &amp; DL436)
        )
    ),
    IF(DK436&lt;&gt;"",
        IF(INT('Drill Size Info'!$AA$15)=INT('Drill Size Info'!$AB$15),
            --(INT('Drill Size Info'!$AA$15) &amp; "." &amp; LEFT(DK436,3)),
            IF(AND((--(INT('Drill Size Info'!$AA$15) &amp; "." &amp; LEFT(DK436,3))&gt;=--('Drill Size Info'!$AA$15)), (--(INT('Drill Size Info'!$AA$15) &amp; "." &amp; LEFT(DK436,3))&lt;=--('Drill Size Info'!$AB$15))),
                --(INT('Drill Size Info'!$AA$15) &amp; "." &amp; LEFT(DK436,3)),
                --(INT('Drill Size Info'!$AB$15) &amp; "." &amp; LEFT(DK436,3))
            )
        ),
        "OK"
    )
)</f>
        <v>OK</v>
      </c>
      <c r="U436" s="150" t="str">
        <f>IF(DM436&lt;&gt;"",
    IF(INT('Drill Size Info'!$AA$19)=INT('Drill Size Info'!$AB$15),
        --(INT('Drill Size Info'!$AA$15) &amp; "." &amp; DM436),
        IF(AND((--(INT('Drill Size Info'!$AA$15) &amp; "." &amp; DM436)&gt;=--('Drill Size Info'!$AA$15)), (--(INT('Drill Size Info'!$AA$15) &amp; "." &amp; DM436)&lt;=--('Drill Size Info'!$AB$15))),
            --(INT('Drill Size Info'!$AA$15) &amp; "." &amp; DM436),
            --(INT('Drill Size Info'!$AB$15) &amp; "." &amp; DM436)
        )
    ),
    IF(DK436&lt;&gt;"",
        IF(INT('Drill Size Info'!$AA$15)=INT('Drill Size Info'!$AB$15),
            --(INT('Drill Size Info'!$AA$15) &amp; "." &amp; RIGHT(DK436,3)),
            IF(AND((--(INT('Drill Size Info'!$AA$15) &amp; "." &amp; RIGHT(DK436,3))&gt;=--('Drill Size Info'!$AA$15)), (--(INT('Drill Size Info'!$AA$15) &amp; "." &amp; RIGHT(DK436,3))&lt;=--('Drill Size Info'!$AB$15))),
                --(INT('Drill Size Info'!$AA$15) &amp; "." &amp; RIGHT(DK436,3)),
                --(INT('Drill Size Info'!$AB$15) &amp; "." &amp; RIGHT(DK436,3))
            )
        ),
        "N/A"
    )
)</f>
        <v>N/A</v>
      </c>
      <c r="V436" s="161"/>
      <c r="W436" s="161"/>
      <c r="X436" s="161"/>
      <c r="Y436" s="161"/>
      <c r="Z436" s="161"/>
      <c r="AA436" s="162"/>
      <c r="AB436" s="162"/>
      <c r="AC436" s="162"/>
      <c r="AD436" s="162"/>
      <c r="AE436" s="162"/>
      <c r="AF436" s="162"/>
      <c r="AG436" s="162"/>
      <c r="AH436" s="162"/>
      <c r="AI436" s="162"/>
      <c r="AJ436" s="162"/>
      <c r="AK436" s="162"/>
      <c r="AL436" s="162"/>
      <c r="AM436" s="162"/>
      <c r="AN436" s="162"/>
      <c r="AO436" s="162"/>
      <c r="AP436" s="162"/>
      <c r="AQ436" s="162"/>
      <c r="AR436" s="162"/>
      <c r="AS436" s="162"/>
      <c r="AT436" s="162"/>
      <c r="AU436" s="162"/>
      <c r="AV436" s="162"/>
      <c r="AW436" s="162"/>
      <c r="AX436" s="162"/>
      <c r="AY436" s="162"/>
      <c r="AZ436" s="162"/>
      <c r="BA436" s="162"/>
      <c r="BB436" s="163"/>
      <c r="BC436" s="163"/>
      <c r="BD436" s="163"/>
      <c r="BE436" s="164"/>
      <c r="BF436" s="165"/>
      <c r="BG436" s="162"/>
      <c r="BH436" s="162"/>
      <c r="BI436" s="164"/>
      <c r="BJ436" s="38"/>
      <c r="BK436" s="38"/>
      <c r="BL436" s="38"/>
      <c r="BM436" s="38"/>
      <c r="BN436" s="38"/>
      <c r="BO436" s="38"/>
      <c r="BP436" s="117" t="str">
        <f t="shared" si="284"/>
        <v/>
      </c>
      <c r="BQ436" s="38"/>
      <c r="BR436" s="38"/>
      <c r="BS436" s="38"/>
      <c r="BT436" s="38"/>
      <c r="BV436" s="17">
        <f t="shared" si="278"/>
        <v>0</v>
      </c>
      <c r="BW436" s="17">
        <f t="shared" si="279"/>
        <v>0</v>
      </c>
      <c r="BX436" s="17">
        <f t="shared" si="280"/>
        <v>0</v>
      </c>
      <c r="BY436" s="17">
        <f t="shared" si="281"/>
        <v>0</v>
      </c>
      <c r="BZ436" s="17">
        <f t="shared" si="282"/>
        <v>0</v>
      </c>
      <c r="CA436" s="17">
        <f t="shared" si="283"/>
        <v>0</v>
      </c>
      <c r="CB436" s="17">
        <f t="shared" si="285"/>
        <v>0</v>
      </c>
      <c r="CC436" s="17">
        <f t="shared" si="286"/>
        <v>0</v>
      </c>
      <c r="CD436" s="17">
        <f t="shared" si="287"/>
        <v>0</v>
      </c>
      <c r="CE436" s="17">
        <f t="shared" si="288"/>
        <v>0</v>
      </c>
      <c r="CF436" s="17">
        <f t="shared" si="289"/>
        <v>0</v>
      </c>
      <c r="CG436" s="17">
        <f t="shared" si="290"/>
        <v>0</v>
      </c>
      <c r="CH436" s="17">
        <f t="shared" si="291"/>
        <v>0</v>
      </c>
      <c r="CI436" s="17">
        <f t="shared" si="292"/>
        <v>0</v>
      </c>
      <c r="CJ436" s="17">
        <f t="shared" si="293"/>
        <v>0</v>
      </c>
      <c r="CK436" s="17">
        <f t="shared" si="294"/>
        <v>0</v>
      </c>
      <c r="CL436" s="17">
        <f t="shared" si="295"/>
        <v>0</v>
      </c>
      <c r="CM436" s="17">
        <f t="shared" si="296"/>
        <v>0</v>
      </c>
      <c r="CN436" s="17">
        <f t="shared" si="297"/>
        <v>0</v>
      </c>
      <c r="CO436" s="17">
        <f t="shared" si="298"/>
        <v>0</v>
      </c>
      <c r="CP436" s="17">
        <f t="shared" si="299"/>
        <v>0</v>
      </c>
      <c r="CQ436" s="17">
        <f t="shared" si="300"/>
        <v>0</v>
      </c>
      <c r="CR436" s="17">
        <f t="shared" si="301"/>
        <v>0</v>
      </c>
      <c r="CS436" s="17">
        <f t="shared" si="302"/>
        <v>0</v>
      </c>
      <c r="CT436" s="17">
        <f t="shared" si="303"/>
        <v>0</v>
      </c>
      <c r="CU436" s="17">
        <f t="shared" si="304"/>
        <v>0</v>
      </c>
      <c r="CV436" s="17">
        <f t="shared" si="305"/>
        <v>0</v>
      </c>
      <c r="CW436" s="17">
        <f t="shared" si="306"/>
        <v>0</v>
      </c>
      <c r="CX436" s="17">
        <f t="shared" si="307"/>
        <v>0</v>
      </c>
      <c r="CY436" s="17">
        <f t="shared" si="308"/>
        <v>0</v>
      </c>
      <c r="CZ436" s="17">
        <f t="shared" si="309"/>
        <v>0</v>
      </c>
      <c r="DA436" s="17">
        <f t="shared" si="310"/>
        <v>0</v>
      </c>
      <c r="DB436" s="17">
        <f t="shared" si="311"/>
        <v>0</v>
      </c>
      <c r="DC436" s="17">
        <f t="shared" si="312"/>
        <v>0</v>
      </c>
      <c r="DD436" s="17">
        <f t="shared" si="313"/>
        <v>0</v>
      </c>
      <c r="DE436" s="17">
        <f t="shared" si="314"/>
        <v>0</v>
      </c>
      <c r="DF436" s="17">
        <f t="shared" si="315"/>
        <v>0</v>
      </c>
      <c r="DG436" s="17">
        <f t="shared" si="316"/>
        <v>0</v>
      </c>
    </row>
    <row r="437" spans="2:111" ht="15" customHeight="1" x14ac:dyDescent="0.2">
      <c r="B437" s="156">
        <v>429</v>
      </c>
      <c r="C437" s="157" t="str">
        <f t="shared" si="317"/>
        <v/>
      </c>
      <c r="D437" s="158" t="str">
        <f t="shared" si="277"/>
        <v>OK</v>
      </c>
      <c r="E437" s="159" t="e">
        <f>VLOOKUP('DATA SHEET'!$B$9,'Drill Size Info'!$T$2:$U$8,2,FALSE)</f>
        <v>#N/A</v>
      </c>
      <c r="F437" s="159" t="str">
        <f t="shared" si="318"/>
        <v/>
      </c>
      <c r="G437" s="91">
        <f t="shared" si="319"/>
        <v>0</v>
      </c>
      <c r="H437" s="160" t="s">
        <v>175</v>
      </c>
      <c r="I437" s="160" t="s">
        <v>175</v>
      </c>
      <c r="J437" s="160" t="str">
        <f>IF('DATA SHEET'!$B$10="NC-50","N/A","OK")</f>
        <v>OK</v>
      </c>
      <c r="K437" s="160" t="str">
        <f>IF('DATA SHEET'!$B$10="NC-50","N/A","OK")</f>
        <v>OK</v>
      </c>
      <c r="L437" s="160" t="str">
        <f t="shared" si="320"/>
        <v>OK</v>
      </c>
      <c r="M437" s="160" t="str">
        <f t="shared" si="321"/>
        <v>OK</v>
      </c>
      <c r="N437" s="160"/>
      <c r="O437" s="160"/>
      <c r="P437" s="160"/>
      <c r="Q437" s="160"/>
      <c r="R437" s="92" t="str">
        <f>IF(DI437&lt;&gt;"",
    IF(INT('Drill Size Info'!$AA$19)=INT('Drill Size Info'!$AB$19),
        --(INT('Drill Size Info'!$AA$19) &amp; "." &amp; DI437),
        IF(AND((--(INT('Drill Size Info'!$AA$19) &amp; "." &amp; DI437)&gt;=--('Drill Size Info'!$AA$19)), (--(INT('Drill Size Info'!$AA$19) &amp; "." &amp; DI437)&lt;=--('Drill Size Info'!$AB$19))),
            --(INT('Drill Size Info'!$AA$19) &amp; "." &amp; DI437),
            --(INT('Drill Size Info'!$AB$19) &amp; "." &amp; DI437)
        )
    ),
    IF(DH437&lt;&gt;"",
        IF(INT('Drill Size Info'!$AA$19)=INT('Drill Size Info'!$AB$19),
            --(INT('Drill Size Info'!$AA$19) &amp; "." &amp; LEFT(DH437,3)),
            IF(AND((--(INT('Drill Size Info'!$AA$19) &amp; "." &amp; LEFT(DH437,3))&gt;=--('Drill Size Info'!$AA$19)), (--(INT('Drill Size Info'!$AA$19) &amp; "." &amp; LEFT(DH437,3))&lt;=--('Drill Size Info'!$AB$19))),
                --(INT('Drill Size Info'!$AA$19) &amp; "." &amp; LEFT(DH437,3)),
                --(INT('Drill Size Info'!$AB$19) &amp; "." &amp; LEFT(DH437,3))
            )
        ),
        "OK"
    )
)</f>
        <v>OK</v>
      </c>
      <c r="S437" s="150" t="str">
        <f>IF(DJ437&lt;&gt;"",
    IF(INT('Drill Size Info'!$AA$19)=INT('Drill Size Info'!$AB$19),
        --(INT('Drill Size Info'!$AA$19) &amp; "." &amp; DJ437),
        IF(AND((--(INT('Drill Size Info'!$AA$19) &amp; "." &amp; DJ437)&gt;=--('Drill Size Info'!$AA$19)), (--(INT('Drill Size Info'!$AA$19) &amp; "." &amp; DJ437)&lt;=--('Drill Size Info'!$AB$19))),
            --(INT('Drill Size Info'!$AA$19) &amp; "." &amp; DJ437),
            --(INT('Drill Size Info'!$AB$19) &amp; "." &amp; DJ437)
        )
    ),
    IF(DH437&lt;&gt;"",
        IF(INT('Drill Size Info'!$AA$19)=INT('Drill Size Info'!$AB$19),
            --(INT('Drill Size Info'!$AA$19) &amp; "." &amp; RIGHT(DH437,3)),
            IF(AND((--(INT('Drill Size Info'!$AA$19) &amp; "." &amp; RIGHT(DH437,3))&gt;=--('Drill Size Info'!$AA$19)), (--(INT('Drill Size Info'!$AA$19) &amp; "." &amp; RIGHT(DH437,3))&lt;=--('Drill Size Info'!$AB$19))),
                --(INT('Drill Size Info'!$AA$19) &amp; "." &amp; RIGHT(DH437,3)),
                --(INT('Drill Size Info'!$AB$19) &amp; "." &amp; RIGHT(DH437,3))
            )
        ),
        "N/A"
    )
)</f>
        <v>N/A</v>
      </c>
      <c r="T437" s="150" t="str">
        <f>IF(DL437&lt;&gt;"",
    IF(INT('Drill Size Info'!$AA$19)=INT('Drill Size Info'!$AB$15),
        --(INT('Drill Size Info'!$AA$15) &amp; "." &amp; DL437),
        IF(AND((--(INT('Drill Size Info'!$AA$15) &amp; "." &amp; DL437)&gt;=--('Drill Size Info'!$AA$15)), (--(INT('Drill Size Info'!$AA$15) &amp; "." &amp; DL437)&lt;=--('Drill Size Info'!$AB$15))),
            --(INT('Drill Size Info'!$AA$15) &amp; "." &amp; DL437),
            --(INT('Drill Size Info'!$AB$15) &amp; "." &amp; DL437)
        )
    ),
    IF(DK437&lt;&gt;"",
        IF(INT('Drill Size Info'!$AA$15)=INT('Drill Size Info'!$AB$15),
            --(INT('Drill Size Info'!$AA$15) &amp; "." &amp; LEFT(DK437,3)),
            IF(AND((--(INT('Drill Size Info'!$AA$15) &amp; "." &amp; LEFT(DK437,3))&gt;=--('Drill Size Info'!$AA$15)), (--(INT('Drill Size Info'!$AA$15) &amp; "." &amp; LEFT(DK437,3))&lt;=--('Drill Size Info'!$AB$15))),
                --(INT('Drill Size Info'!$AA$15) &amp; "." &amp; LEFT(DK437,3)),
                --(INT('Drill Size Info'!$AB$15) &amp; "." &amp; LEFT(DK437,3))
            )
        ),
        "OK"
    )
)</f>
        <v>OK</v>
      </c>
      <c r="U437" s="150" t="str">
        <f>IF(DM437&lt;&gt;"",
    IF(INT('Drill Size Info'!$AA$19)=INT('Drill Size Info'!$AB$15),
        --(INT('Drill Size Info'!$AA$15) &amp; "." &amp; DM437),
        IF(AND((--(INT('Drill Size Info'!$AA$15) &amp; "." &amp; DM437)&gt;=--('Drill Size Info'!$AA$15)), (--(INT('Drill Size Info'!$AA$15) &amp; "." &amp; DM437)&lt;=--('Drill Size Info'!$AB$15))),
            --(INT('Drill Size Info'!$AA$15) &amp; "." &amp; DM437),
            --(INT('Drill Size Info'!$AB$15) &amp; "." &amp; DM437)
        )
    ),
    IF(DK437&lt;&gt;"",
        IF(INT('Drill Size Info'!$AA$15)=INT('Drill Size Info'!$AB$15),
            --(INT('Drill Size Info'!$AA$15) &amp; "." &amp; RIGHT(DK437,3)),
            IF(AND((--(INT('Drill Size Info'!$AA$15) &amp; "." &amp; RIGHT(DK437,3))&gt;=--('Drill Size Info'!$AA$15)), (--(INT('Drill Size Info'!$AA$15) &amp; "." &amp; RIGHT(DK437,3))&lt;=--('Drill Size Info'!$AB$15))),
                --(INT('Drill Size Info'!$AA$15) &amp; "." &amp; RIGHT(DK437,3)),
                --(INT('Drill Size Info'!$AB$15) &amp; "." &amp; RIGHT(DK437,3))
            )
        ),
        "N/A"
    )
)</f>
        <v>N/A</v>
      </c>
      <c r="V437" s="161"/>
      <c r="W437" s="161"/>
      <c r="X437" s="161"/>
      <c r="Y437" s="161"/>
      <c r="Z437" s="161"/>
      <c r="AA437" s="162"/>
      <c r="AB437" s="162"/>
      <c r="AC437" s="162"/>
      <c r="AD437" s="162"/>
      <c r="AE437" s="162"/>
      <c r="AF437" s="162"/>
      <c r="AG437" s="162"/>
      <c r="AH437" s="162"/>
      <c r="AI437" s="162"/>
      <c r="AJ437" s="162"/>
      <c r="AK437" s="162"/>
      <c r="AL437" s="162"/>
      <c r="AM437" s="162"/>
      <c r="AN437" s="162"/>
      <c r="AO437" s="162"/>
      <c r="AP437" s="162"/>
      <c r="AQ437" s="162"/>
      <c r="AR437" s="162"/>
      <c r="AS437" s="162"/>
      <c r="AT437" s="162"/>
      <c r="AU437" s="162"/>
      <c r="AV437" s="162"/>
      <c r="AW437" s="162"/>
      <c r="AX437" s="162"/>
      <c r="AY437" s="162"/>
      <c r="AZ437" s="162"/>
      <c r="BA437" s="162"/>
      <c r="BB437" s="163"/>
      <c r="BC437" s="163"/>
      <c r="BD437" s="163"/>
      <c r="BE437" s="164"/>
      <c r="BF437" s="165"/>
      <c r="BG437" s="162"/>
      <c r="BH437" s="162"/>
      <c r="BI437" s="164"/>
      <c r="BJ437" s="38"/>
      <c r="BK437" s="38"/>
      <c r="BL437" s="38"/>
      <c r="BM437" s="38"/>
      <c r="BN437" s="38"/>
      <c r="BO437" s="38"/>
      <c r="BP437" s="117" t="str">
        <f t="shared" si="284"/>
        <v/>
      </c>
      <c r="BQ437" s="38"/>
      <c r="BR437" s="38"/>
      <c r="BS437" s="38"/>
      <c r="BT437" s="38"/>
      <c r="BV437" s="17">
        <f t="shared" si="278"/>
        <v>0</v>
      </c>
      <c r="BW437" s="17">
        <f t="shared" si="279"/>
        <v>0</v>
      </c>
      <c r="BX437" s="17">
        <f t="shared" si="280"/>
        <v>0</v>
      </c>
      <c r="BY437" s="17">
        <f t="shared" si="281"/>
        <v>0</v>
      </c>
      <c r="BZ437" s="17">
        <f t="shared" si="282"/>
        <v>0</v>
      </c>
      <c r="CA437" s="17">
        <f t="shared" si="283"/>
        <v>0</v>
      </c>
      <c r="CB437" s="17">
        <f t="shared" si="285"/>
        <v>0</v>
      </c>
      <c r="CC437" s="17">
        <f t="shared" si="286"/>
        <v>0</v>
      </c>
      <c r="CD437" s="17">
        <f t="shared" si="287"/>
        <v>0</v>
      </c>
      <c r="CE437" s="17">
        <f t="shared" si="288"/>
        <v>0</v>
      </c>
      <c r="CF437" s="17">
        <f t="shared" si="289"/>
        <v>0</v>
      </c>
      <c r="CG437" s="17">
        <f t="shared" si="290"/>
        <v>0</v>
      </c>
      <c r="CH437" s="17">
        <f t="shared" si="291"/>
        <v>0</v>
      </c>
      <c r="CI437" s="17">
        <f t="shared" si="292"/>
        <v>0</v>
      </c>
      <c r="CJ437" s="17">
        <f t="shared" si="293"/>
        <v>0</v>
      </c>
      <c r="CK437" s="17">
        <f t="shared" si="294"/>
        <v>0</v>
      </c>
      <c r="CL437" s="17">
        <f t="shared" si="295"/>
        <v>0</v>
      </c>
      <c r="CM437" s="17">
        <f t="shared" si="296"/>
        <v>0</v>
      </c>
      <c r="CN437" s="17">
        <f t="shared" si="297"/>
        <v>0</v>
      </c>
      <c r="CO437" s="17">
        <f t="shared" si="298"/>
        <v>0</v>
      </c>
      <c r="CP437" s="17">
        <f t="shared" si="299"/>
        <v>0</v>
      </c>
      <c r="CQ437" s="17">
        <f t="shared" si="300"/>
        <v>0</v>
      </c>
      <c r="CR437" s="17">
        <f t="shared" si="301"/>
        <v>0</v>
      </c>
      <c r="CS437" s="17">
        <f t="shared" si="302"/>
        <v>0</v>
      </c>
      <c r="CT437" s="17">
        <f t="shared" si="303"/>
        <v>0</v>
      </c>
      <c r="CU437" s="17">
        <f t="shared" si="304"/>
        <v>0</v>
      </c>
      <c r="CV437" s="17">
        <f t="shared" si="305"/>
        <v>0</v>
      </c>
      <c r="CW437" s="17">
        <f t="shared" si="306"/>
        <v>0</v>
      </c>
      <c r="CX437" s="17">
        <f t="shared" si="307"/>
        <v>0</v>
      </c>
      <c r="CY437" s="17">
        <f t="shared" si="308"/>
        <v>0</v>
      </c>
      <c r="CZ437" s="17">
        <f t="shared" si="309"/>
        <v>0</v>
      </c>
      <c r="DA437" s="17">
        <f t="shared" si="310"/>
        <v>0</v>
      </c>
      <c r="DB437" s="17">
        <f t="shared" si="311"/>
        <v>0</v>
      </c>
      <c r="DC437" s="17">
        <f t="shared" si="312"/>
        <v>0</v>
      </c>
      <c r="DD437" s="17">
        <f t="shared" si="313"/>
        <v>0</v>
      </c>
      <c r="DE437" s="17">
        <f t="shared" si="314"/>
        <v>0</v>
      </c>
      <c r="DF437" s="17">
        <f t="shared" si="315"/>
        <v>0</v>
      </c>
      <c r="DG437" s="17">
        <f t="shared" si="316"/>
        <v>0</v>
      </c>
    </row>
    <row r="438" spans="2:111" ht="15" customHeight="1" x14ac:dyDescent="0.2">
      <c r="B438" s="156">
        <v>430</v>
      </c>
      <c r="C438" s="157" t="str">
        <f t="shared" si="317"/>
        <v/>
      </c>
      <c r="D438" s="158" t="str">
        <f t="shared" si="277"/>
        <v>OK</v>
      </c>
      <c r="E438" s="159" t="e">
        <f>VLOOKUP('DATA SHEET'!$B$9,'Drill Size Info'!$T$2:$U$8,2,FALSE)</f>
        <v>#N/A</v>
      </c>
      <c r="F438" s="159" t="str">
        <f t="shared" si="318"/>
        <v/>
      </c>
      <c r="G438" s="91">
        <f t="shared" si="319"/>
        <v>0</v>
      </c>
      <c r="H438" s="160" t="s">
        <v>175</v>
      </c>
      <c r="I438" s="160" t="s">
        <v>175</v>
      </c>
      <c r="J438" s="160" t="str">
        <f>IF('DATA SHEET'!$B$10="NC-50","N/A","OK")</f>
        <v>OK</v>
      </c>
      <c r="K438" s="160" t="str">
        <f>IF('DATA SHEET'!$B$10="NC-50","N/A","OK")</f>
        <v>OK</v>
      </c>
      <c r="L438" s="160" t="str">
        <f t="shared" si="320"/>
        <v>OK</v>
      </c>
      <c r="M438" s="160" t="str">
        <f t="shared" si="321"/>
        <v>OK</v>
      </c>
      <c r="N438" s="160"/>
      <c r="O438" s="160"/>
      <c r="P438" s="160"/>
      <c r="Q438" s="160"/>
      <c r="R438" s="92" t="str">
        <f>IF(DI438&lt;&gt;"",
    IF(INT('Drill Size Info'!$AA$19)=INT('Drill Size Info'!$AB$19),
        --(INT('Drill Size Info'!$AA$19) &amp; "." &amp; DI438),
        IF(AND((--(INT('Drill Size Info'!$AA$19) &amp; "." &amp; DI438)&gt;=--('Drill Size Info'!$AA$19)), (--(INT('Drill Size Info'!$AA$19) &amp; "." &amp; DI438)&lt;=--('Drill Size Info'!$AB$19))),
            --(INT('Drill Size Info'!$AA$19) &amp; "." &amp; DI438),
            --(INT('Drill Size Info'!$AB$19) &amp; "." &amp; DI438)
        )
    ),
    IF(DH438&lt;&gt;"",
        IF(INT('Drill Size Info'!$AA$19)=INT('Drill Size Info'!$AB$19),
            --(INT('Drill Size Info'!$AA$19) &amp; "." &amp; LEFT(DH438,3)),
            IF(AND((--(INT('Drill Size Info'!$AA$19) &amp; "." &amp; LEFT(DH438,3))&gt;=--('Drill Size Info'!$AA$19)), (--(INT('Drill Size Info'!$AA$19) &amp; "." &amp; LEFT(DH438,3))&lt;=--('Drill Size Info'!$AB$19))),
                --(INT('Drill Size Info'!$AA$19) &amp; "." &amp; LEFT(DH438,3)),
                --(INT('Drill Size Info'!$AB$19) &amp; "." &amp; LEFT(DH438,3))
            )
        ),
        "OK"
    )
)</f>
        <v>OK</v>
      </c>
      <c r="S438" s="150" t="str">
        <f>IF(DJ438&lt;&gt;"",
    IF(INT('Drill Size Info'!$AA$19)=INT('Drill Size Info'!$AB$19),
        --(INT('Drill Size Info'!$AA$19) &amp; "." &amp; DJ438),
        IF(AND((--(INT('Drill Size Info'!$AA$19) &amp; "." &amp; DJ438)&gt;=--('Drill Size Info'!$AA$19)), (--(INT('Drill Size Info'!$AA$19) &amp; "." &amp; DJ438)&lt;=--('Drill Size Info'!$AB$19))),
            --(INT('Drill Size Info'!$AA$19) &amp; "." &amp; DJ438),
            --(INT('Drill Size Info'!$AB$19) &amp; "." &amp; DJ438)
        )
    ),
    IF(DH438&lt;&gt;"",
        IF(INT('Drill Size Info'!$AA$19)=INT('Drill Size Info'!$AB$19),
            --(INT('Drill Size Info'!$AA$19) &amp; "." &amp; RIGHT(DH438,3)),
            IF(AND((--(INT('Drill Size Info'!$AA$19) &amp; "." &amp; RIGHT(DH438,3))&gt;=--('Drill Size Info'!$AA$19)), (--(INT('Drill Size Info'!$AA$19) &amp; "." &amp; RIGHT(DH438,3))&lt;=--('Drill Size Info'!$AB$19))),
                --(INT('Drill Size Info'!$AA$19) &amp; "." &amp; RIGHT(DH438,3)),
                --(INT('Drill Size Info'!$AB$19) &amp; "." &amp; RIGHT(DH438,3))
            )
        ),
        "N/A"
    )
)</f>
        <v>N/A</v>
      </c>
      <c r="T438" s="150" t="str">
        <f>IF(DL438&lt;&gt;"",
    IF(INT('Drill Size Info'!$AA$19)=INT('Drill Size Info'!$AB$15),
        --(INT('Drill Size Info'!$AA$15) &amp; "." &amp; DL438),
        IF(AND((--(INT('Drill Size Info'!$AA$15) &amp; "." &amp; DL438)&gt;=--('Drill Size Info'!$AA$15)), (--(INT('Drill Size Info'!$AA$15) &amp; "." &amp; DL438)&lt;=--('Drill Size Info'!$AB$15))),
            --(INT('Drill Size Info'!$AA$15) &amp; "." &amp; DL438),
            --(INT('Drill Size Info'!$AB$15) &amp; "." &amp; DL438)
        )
    ),
    IF(DK438&lt;&gt;"",
        IF(INT('Drill Size Info'!$AA$15)=INT('Drill Size Info'!$AB$15),
            --(INT('Drill Size Info'!$AA$15) &amp; "." &amp; LEFT(DK438,3)),
            IF(AND((--(INT('Drill Size Info'!$AA$15) &amp; "." &amp; LEFT(DK438,3))&gt;=--('Drill Size Info'!$AA$15)), (--(INT('Drill Size Info'!$AA$15) &amp; "." &amp; LEFT(DK438,3))&lt;=--('Drill Size Info'!$AB$15))),
                --(INT('Drill Size Info'!$AA$15) &amp; "." &amp; LEFT(DK438,3)),
                --(INT('Drill Size Info'!$AB$15) &amp; "." &amp; LEFT(DK438,3))
            )
        ),
        "OK"
    )
)</f>
        <v>OK</v>
      </c>
      <c r="U438" s="150" t="str">
        <f>IF(DM438&lt;&gt;"",
    IF(INT('Drill Size Info'!$AA$19)=INT('Drill Size Info'!$AB$15),
        --(INT('Drill Size Info'!$AA$15) &amp; "." &amp; DM438),
        IF(AND((--(INT('Drill Size Info'!$AA$15) &amp; "." &amp; DM438)&gt;=--('Drill Size Info'!$AA$15)), (--(INT('Drill Size Info'!$AA$15) &amp; "." &amp; DM438)&lt;=--('Drill Size Info'!$AB$15))),
            --(INT('Drill Size Info'!$AA$15) &amp; "." &amp; DM438),
            --(INT('Drill Size Info'!$AB$15) &amp; "." &amp; DM438)
        )
    ),
    IF(DK438&lt;&gt;"",
        IF(INT('Drill Size Info'!$AA$15)=INT('Drill Size Info'!$AB$15),
            --(INT('Drill Size Info'!$AA$15) &amp; "." &amp; RIGHT(DK438,3)),
            IF(AND((--(INT('Drill Size Info'!$AA$15) &amp; "." &amp; RIGHT(DK438,3))&gt;=--('Drill Size Info'!$AA$15)), (--(INT('Drill Size Info'!$AA$15) &amp; "." &amp; RIGHT(DK438,3))&lt;=--('Drill Size Info'!$AB$15))),
                --(INT('Drill Size Info'!$AA$15) &amp; "." &amp; RIGHT(DK438,3)),
                --(INT('Drill Size Info'!$AB$15) &amp; "." &amp; RIGHT(DK438,3))
            )
        ),
        "N/A"
    )
)</f>
        <v>N/A</v>
      </c>
      <c r="V438" s="161"/>
      <c r="W438" s="161"/>
      <c r="X438" s="161"/>
      <c r="Y438" s="161"/>
      <c r="Z438" s="161"/>
      <c r="AA438" s="162"/>
      <c r="AB438" s="162"/>
      <c r="AC438" s="162"/>
      <c r="AD438" s="162"/>
      <c r="AE438" s="162"/>
      <c r="AF438" s="162"/>
      <c r="AG438" s="162"/>
      <c r="AH438" s="162"/>
      <c r="AI438" s="162"/>
      <c r="AJ438" s="162"/>
      <c r="AK438" s="162"/>
      <c r="AL438" s="162"/>
      <c r="AM438" s="162"/>
      <c r="AN438" s="162"/>
      <c r="AO438" s="162"/>
      <c r="AP438" s="162"/>
      <c r="AQ438" s="162"/>
      <c r="AR438" s="162"/>
      <c r="AS438" s="162"/>
      <c r="AT438" s="162"/>
      <c r="AU438" s="162"/>
      <c r="AV438" s="162"/>
      <c r="AW438" s="162"/>
      <c r="AX438" s="162"/>
      <c r="AY438" s="162"/>
      <c r="AZ438" s="162"/>
      <c r="BA438" s="162"/>
      <c r="BB438" s="163"/>
      <c r="BC438" s="163"/>
      <c r="BD438" s="163"/>
      <c r="BE438" s="164"/>
      <c r="BF438" s="165"/>
      <c r="BG438" s="162"/>
      <c r="BH438" s="162"/>
      <c r="BI438" s="164"/>
      <c r="BJ438" s="38"/>
      <c r="BK438" s="38"/>
      <c r="BL438" s="38"/>
      <c r="BM438" s="38"/>
      <c r="BN438" s="38"/>
      <c r="BO438" s="38"/>
      <c r="BP438" s="117" t="str">
        <f t="shared" si="284"/>
        <v/>
      </c>
      <c r="BQ438" s="38"/>
      <c r="BR438" s="38"/>
      <c r="BS438" s="38"/>
      <c r="BT438" s="38"/>
      <c r="BV438" s="17">
        <f t="shared" si="278"/>
        <v>0</v>
      </c>
      <c r="BW438" s="17">
        <f t="shared" si="279"/>
        <v>0</v>
      </c>
      <c r="BX438" s="17">
        <f t="shared" si="280"/>
        <v>0</v>
      </c>
      <c r="BY438" s="17">
        <f t="shared" si="281"/>
        <v>0</v>
      </c>
      <c r="BZ438" s="17">
        <f t="shared" si="282"/>
        <v>0</v>
      </c>
      <c r="CA438" s="17">
        <f t="shared" si="283"/>
        <v>0</v>
      </c>
      <c r="CB438" s="17">
        <f t="shared" si="285"/>
        <v>0</v>
      </c>
      <c r="CC438" s="17">
        <f t="shared" si="286"/>
        <v>0</v>
      </c>
      <c r="CD438" s="17">
        <f t="shared" si="287"/>
        <v>0</v>
      </c>
      <c r="CE438" s="17">
        <f t="shared" si="288"/>
        <v>0</v>
      </c>
      <c r="CF438" s="17">
        <f t="shared" si="289"/>
        <v>0</v>
      </c>
      <c r="CG438" s="17">
        <f t="shared" si="290"/>
        <v>0</v>
      </c>
      <c r="CH438" s="17">
        <f t="shared" si="291"/>
        <v>0</v>
      </c>
      <c r="CI438" s="17">
        <f t="shared" si="292"/>
        <v>0</v>
      </c>
      <c r="CJ438" s="17">
        <f t="shared" si="293"/>
        <v>0</v>
      </c>
      <c r="CK438" s="17">
        <f t="shared" si="294"/>
        <v>0</v>
      </c>
      <c r="CL438" s="17">
        <f t="shared" si="295"/>
        <v>0</v>
      </c>
      <c r="CM438" s="17">
        <f t="shared" si="296"/>
        <v>0</v>
      </c>
      <c r="CN438" s="17">
        <f t="shared" si="297"/>
        <v>0</v>
      </c>
      <c r="CO438" s="17">
        <f t="shared" si="298"/>
        <v>0</v>
      </c>
      <c r="CP438" s="17">
        <f t="shared" si="299"/>
        <v>0</v>
      </c>
      <c r="CQ438" s="17">
        <f t="shared" si="300"/>
        <v>0</v>
      </c>
      <c r="CR438" s="17">
        <f t="shared" si="301"/>
        <v>0</v>
      </c>
      <c r="CS438" s="17">
        <f t="shared" si="302"/>
        <v>0</v>
      </c>
      <c r="CT438" s="17">
        <f t="shared" si="303"/>
        <v>0</v>
      </c>
      <c r="CU438" s="17">
        <f t="shared" si="304"/>
        <v>0</v>
      </c>
      <c r="CV438" s="17">
        <f t="shared" si="305"/>
        <v>0</v>
      </c>
      <c r="CW438" s="17">
        <f t="shared" si="306"/>
        <v>0</v>
      </c>
      <c r="CX438" s="17">
        <f t="shared" si="307"/>
        <v>0</v>
      </c>
      <c r="CY438" s="17">
        <f t="shared" si="308"/>
        <v>0</v>
      </c>
      <c r="CZ438" s="17">
        <f t="shared" si="309"/>
        <v>0</v>
      </c>
      <c r="DA438" s="17">
        <f t="shared" si="310"/>
        <v>0</v>
      </c>
      <c r="DB438" s="17">
        <f t="shared" si="311"/>
        <v>0</v>
      </c>
      <c r="DC438" s="17">
        <f t="shared" si="312"/>
        <v>0</v>
      </c>
      <c r="DD438" s="17">
        <f t="shared" si="313"/>
        <v>0</v>
      </c>
      <c r="DE438" s="17">
        <f t="shared" si="314"/>
        <v>0</v>
      </c>
      <c r="DF438" s="17">
        <f t="shared" si="315"/>
        <v>0</v>
      </c>
      <c r="DG438" s="17">
        <f t="shared" si="316"/>
        <v>0</v>
      </c>
    </row>
    <row r="439" spans="2:111" ht="15" customHeight="1" x14ac:dyDescent="0.2">
      <c r="B439" s="156">
        <v>431</v>
      </c>
      <c r="C439" s="157" t="str">
        <f t="shared" si="317"/>
        <v/>
      </c>
      <c r="D439" s="158" t="str">
        <f t="shared" si="277"/>
        <v>OK</v>
      </c>
      <c r="E439" s="159" t="e">
        <f>VLOOKUP('DATA SHEET'!$B$9,'Drill Size Info'!$T$2:$U$8,2,FALSE)</f>
        <v>#N/A</v>
      </c>
      <c r="F439" s="159" t="str">
        <f t="shared" si="318"/>
        <v/>
      </c>
      <c r="G439" s="91">
        <f t="shared" si="319"/>
        <v>0</v>
      </c>
      <c r="H439" s="160" t="s">
        <v>175</v>
      </c>
      <c r="I439" s="160" t="s">
        <v>175</v>
      </c>
      <c r="J439" s="160" t="str">
        <f>IF('DATA SHEET'!$B$10="NC-50","N/A","OK")</f>
        <v>OK</v>
      </c>
      <c r="K439" s="160" t="str">
        <f>IF('DATA SHEET'!$B$10="NC-50","N/A","OK")</f>
        <v>OK</v>
      </c>
      <c r="L439" s="160" t="str">
        <f t="shared" si="320"/>
        <v>OK</v>
      </c>
      <c r="M439" s="160" t="str">
        <f t="shared" si="321"/>
        <v>OK</v>
      </c>
      <c r="N439" s="160"/>
      <c r="O439" s="160"/>
      <c r="P439" s="160"/>
      <c r="Q439" s="160"/>
      <c r="R439" s="92" t="str">
        <f>IF(DI439&lt;&gt;"",
    IF(INT('Drill Size Info'!$AA$19)=INT('Drill Size Info'!$AB$19),
        --(INT('Drill Size Info'!$AA$19) &amp; "." &amp; DI439),
        IF(AND((--(INT('Drill Size Info'!$AA$19) &amp; "." &amp; DI439)&gt;=--('Drill Size Info'!$AA$19)), (--(INT('Drill Size Info'!$AA$19) &amp; "." &amp; DI439)&lt;=--('Drill Size Info'!$AB$19))),
            --(INT('Drill Size Info'!$AA$19) &amp; "." &amp; DI439),
            --(INT('Drill Size Info'!$AB$19) &amp; "." &amp; DI439)
        )
    ),
    IF(DH439&lt;&gt;"",
        IF(INT('Drill Size Info'!$AA$19)=INT('Drill Size Info'!$AB$19),
            --(INT('Drill Size Info'!$AA$19) &amp; "." &amp; LEFT(DH439,3)),
            IF(AND((--(INT('Drill Size Info'!$AA$19) &amp; "." &amp; LEFT(DH439,3))&gt;=--('Drill Size Info'!$AA$19)), (--(INT('Drill Size Info'!$AA$19) &amp; "." &amp; LEFT(DH439,3))&lt;=--('Drill Size Info'!$AB$19))),
                --(INT('Drill Size Info'!$AA$19) &amp; "." &amp; LEFT(DH439,3)),
                --(INT('Drill Size Info'!$AB$19) &amp; "." &amp; LEFT(DH439,3))
            )
        ),
        "OK"
    )
)</f>
        <v>OK</v>
      </c>
      <c r="S439" s="150" t="str">
        <f>IF(DJ439&lt;&gt;"",
    IF(INT('Drill Size Info'!$AA$19)=INT('Drill Size Info'!$AB$19),
        --(INT('Drill Size Info'!$AA$19) &amp; "." &amp; DJ439),
        IF(AND((--(INT('Drill Size Info'!$AA$19) &amp; "." &amp; DJ439)&gt;=--('Drill Size Info'!$AA$19)), (--(INT('Drill Size Info'!$AA$19) &amp; "." &amp; DJ439)&lt;=--('Drill Size Info'!$AB$19))),
            --(INT('Drill Size Info'!$AA$19) &amp; "." &amp; DJ439),
            --(INT('Drill Size Info'!$AB$19) &amp; "." &amp; DJ439)
        )
    ),
    IF(DH439&lt;&gt;"",
        IF(INT('Drill Size Info'!$AA$19)=INT('Drill Size Info'!$AB$19),
            --(INT('Drill Size Info'!$AA$19) &amp; "." &amp; RIGHT(DH439,3)),
            IF(AND((--(INT('Drill Size Info'!$AA$19) &amp; "." &amp; RIGHT(DH439,3))&gt;=--('Drill Size Info'!$AA$19)), (--(INT('Drill Size Info'!$AA$19) &amp; "." &amp; RIGHT(DH439,3))&lt;=--('Drill Size Info'!$AB$19))),
                --(INT('Drill Size Info'!$AA$19) &amp; "." &amp; RIGHT(DH439,3)),
                --(INT('Drill Size Info'!$AB$19) &amp; "." &amp; RIGHT(DH439,3))
            )
        ),
        "N/A"
    )
)</f>
        <v>N/A</v>
      </c>
      <c r="T439" s="150" t="str">
        <f>IF(DL439&lt;&gt;"",
    IF(INT('Drill Size Info'!$AA$19)=INT('Drill Size Info'!$AB$15),
        --(INT('Drill Size Info'!$AA$15) &amp; "." &amp; DL439),
        IF(AND((--(INT('Drill Size Info'!$AA$15) &amp; "." &amp; DL439)&gt;=--('Drill Size Info'!$AA$15)), (--(INT('Drill Size Info'!$AA$15) &amp; "." &amp; DL439)&lt;=--('Drill Size Info'!$AB$15))),
            --(INT('Drill Size Info'!$AA$15) &amp; "." &amp; DL439),
            --(INT('Drill Size Info'!$AB$15) &amp; "." &amp; DL439)
        )
    ),
    IF(DK439&lt;&gt;"",
        IF(INT('Drill Size Info'!$AA$15)=INT('Drill Size Info'!$AB$15),
            --(INT('Drill Size Info'!$AA$15) &amp; "." &amp; LEFT(DK439,3)),
            IF(AND((--(INT('Drill Size Info'!$AA$15) &amp; "." &amp; LEFT(DK439,3))&gt;=--('Drill Size Info'!$AA$15)), (--(INT('Drill Size Info'!$AA$15) &amp; "." &amp; LEFT(DK439,3))&lt;=--('Drill Size Info'!$AB$15))),
                --(INT('Drill Size Info'!$AA$15) &amp; "." &amp; LEFT(DK439,3)),
                --(INT('Drill Size Info'!$AB$15) &amp; "." &amp; LEFT(DK439,3))
            )
        ),
        "OK"
    )
)</f>
        <v>OK</v>
      </c>
      <c r="U439" s="150" t="str">
        <f>IF(DM439&lt;&gt;"",
    IF(INT('Drill Size Info'!$AA$19)=INT('Drill Size Info'!$AB$15),
        --(INT('Drill Size Info'!$AA$15) &amp; "." &amp; DM439),
        IF(AND((--(INT('Drill Size Info'!$AA$15) &amp; "." &amp; DM439)&gt;=--('Drill Size Info'!$AA$15)), (--(INT('Drill Size Info'!$AA$15) &amp; "." &amp; DM439)&lt;=--('Drill Size Info'!$AB$15))),
            --(INT('Drill Size Info'!$AA$15) &amp; "." &amp; DM439),
            --(INT('Drill Size Info'!$AB$15) &amp; "." &amp; DM439)
        )
    ),
    IF(DK439&lt;&gt;"",
        IF(INT('Drill Size Info'!$AA$15)=INT('Drill Size Info'!$AB$15),
            --(INT('Drill Size Info'!$AA$15) &amp; "." &amp; RIGHT(DK439,3)),
            IF(AND((--(INT('Drill Size Info'!$AA$15) &amp; "." &amp; RIGHT(DK439,3))&gt;=--('Drill Size Info'!$AA$15)), (--(INT('Drill Size Info'!$AA$15) &amp; "." &amp; RIGHT(DK439,3))&lt;=--('Drill Size Info'!$AB$15))),
                --(INT('Drill Size Info'!$AA$15) &amp; "." &amp; RIGHT(DK439,3)),
                --(INT('Drill Size Info'!$AB$15) &amp; "." &amp; RIGHT(DK439,3))
            )
        ),
        "N/A"
    )
)</f>
        <v>N/A</v>
      </c>
      <c r="V439" s="161"/>
      <c r="W439" s="161"/>
      <c r="X439" s="161"/>
      <c r="Y439" s="161"/>
      <c r="Z439" s="161"/>
      <c r="AA439" s="162"/>
      <c r="AB439" s="162"/>
      <c r="AC439" s="162"/>
      <c r="AD439" s="162"/>
      <c r="AE439" s="162"/>
      <c r="AF439" s="162"/>
      <c r="AG439" s="162"/>
      <c r="AH439" s="162"/>
      <c r="AI439" s="162"/>
      <c r="AJ439" s="162"/>
      <c r="AK439" s="162"/>
      <c r="AL439" s="162"/>
      <c r="AM439" s="162"/>
      <c r="AN439" s="162"/>
      <c r="AO439" s="162"/>
      <c r="AP439" s="162"/>
      <c r="AQ439" s="162"/>
      <c r="AR439" s="162"/>
      <c r="AS439" s="162"/>
      <c r="AT439" s="162"/>
      <c r="AU439" s="162"/>
      <c r="AV439" s="162"/>
      <c r="AW439" s="162"/>
      <c r="AX439" s="162"/>
      <c r="AY439" s="162"/>
      <c r="AZ439" s="162"/>
      <c r="BA439" s="162"/>
      <c r="BB439" s="163"/>
      <c r="BC439" s="163"/>
      <c r="BD439" s="163"/>
      <c r="BE439" s="164"/>
      <c r="BF439" s="165"/>
      <c r="BG439" s="162"/>
      <c r="BH439" s="162"/>
      <c r="BI439" s="164"/>
      <c r="BJ439" s="38"/>
      <c r="BK439" s="38"/>
      <c r="BL439" s="38"/>
      <c r="BM439" s="38"/>
      <c r="BN439" s="38"/>
      <c r="BO439" s="38"/>
      <c r="BP439" s="117" t="str">
        <f t="shared" si="284"/>
        <v/>
      </c>
      <c r="BQ439" s="38"/>
      <c r="BR439" s="38"/>
      <c r="BS439" s="38"/>
      <c r="BT439" s="38"/>
      <c r="BV439" s="17">
        <f t="shared" si="278"/>
        <v>0</v>
      </c>
      <c r="BW439" s="17">
        <f t="shared" si="279"/>
        <v>0</v>
      </c>
      <c r="BX439" s="17">
        <f t="shared" si="280"/>
        <v>0</v>
      </c>
      <c r="BY439" s="17">
        <f t="shared" si="281"/>
        <v>0</v>
      </c>
      <c r="BZ439" s="17">
        <f t="shared" si="282"/>
        <v>0</v>
      </c>
      <c r="CA439" s="17">
        <f t="shared" si="283"/>
        <v>0</v>
      </c>
      <c r="CB439" s="17">
        <f t="shared" si="285"/>
        <v>0</v>
      </c>
      <c r="CC439" s="17">
        <f t="shared" si="286"/>
        <v>0</v>
      </c>
      <c r="CD439" s="17">
        <f t="shared" si="287"/>
        <v>0</v>
      </c>
      <c r="CE439" s="17">
        <f t="shared" si="288"/>
        <v>0</v>
      </c>
      <c r="CF439" s="17">
        <f t="shared" si="289"/>
        <v>0</v>
      </c>
      <c r="CG439" s="17">
        <f t="shared" si="290"/>
        <v>0</v>
      </c>
      <c r="CH439" s="17">
        <f t="shared" si="291"/>
        <v>0</v>
      </c>
      <c r="CI439" s="17">
        <f t="shared" si="292"/>
        <v>0</v>
      </c>
      <c r="CJ439" s="17">
        <f t="shared" si="293"/>
        <v>0</v>
      </c>
      <c r="CK439" s="17">
        <f t="shared" si="294"/>
        <v>0</v>
      </c>
      <c r="CL439" s="17">
        <f t="shared" si="295"/>
        <v>0</v>
      </c>
      <c r="CM439" s="17">
        <f t="shared" si="296"/>
        <v>0</v>
      </c>
      <c r="CN439" s="17">
        <f t="shared" si="297"/>
        <v>0</v>
      </c>
      <c r="CO439" s="17">
        <f t="shared" si="298"/>
        <v>0</v>
      </c>
      <c r="CP439" s="17">
        <f t="shared" si="299"/>
        <v>0</v>
      </c>
      <c r="CQ439" s="17">
        <f t="shared" si="300"/>
        <v>0</v>
      </c>
      <c r="CR439" s="17">
        <f t="shared" si="301"/>
        <v>0</v>
      </c>
      <c r="CS439" s="17">
        <f t="shared" si="302"/>
        <v>0</v>
      </c>
      <c r="CT439" s="17">
        <f t="shared" si="303"/>
        <v>0</v>
      </c>
      <c r="CU439" s="17">
        <f t="shared" si="304"/>
        <v>0</v>
      </c>
      <c r="CV439" s="17">
        <f t="shared" si="305"/>
        <v>0</v>
      </c>
      <c r="CW439" s="17">
        <f t="shared" si="306"/>
        <v>0</v>
      </c>
      <c r="CX439" s="17">
        <f t="shared" si="307"/>
        <v>0</v>
      </c>
      <c r="CY439" s="17">
        <f t="shared" si="308"/>
        <v>0</v>
      </c>
      <c r="CZ439" s="17">
        <f t="shared" si="309"/>
        <v>0</v>
      </c>
      <c r="DA439" s="17">
        <f t="shared" si="310"/>
        <v>0</v>
      </c>
      <c r="DB439" s="17">
        <f t="shared" si="311"/>
        <v>0</v>
      </c>
      <c r="DC439" s="17">
        <f t="shared" si="312"/>
        <v>0</v>
      </c>
      <c r="DD439" s="17">
        <f t="shared" si="313"/>
        <v>0</v>
      </c>
      <c r="DE439" s="17">
        <f t="shared" si="314"/>
        <v>0</v>
      </c>
      <c r="DF439" s="17">
        <f t="shared" si="315"/>
        <v>0</v>
      </c>
      <c r="DG439" s="17">
        <f t="shared" si="316"/>
        <v>0</v>
      </c>
    </row>
    <row r="440" spans="2:111" ht="15" customHeight="1" x14ac:dyDescent="0.2">
      <c r="B440" s="156">
        <v>432</v>
      </c>
      <c r="C440" s="157" t="str">
        <f t="shared" si="317"/>
        <v/>
      </c>
      <c r="D440" s="158" t="str">
        <f t="shared" si="277"/>
        <v>OK</v>
      </c>
      <c r="E440" s="159" t="e">
        <f>VLOOKUP('DATA SHEET'!$B$9,'Drill Size Info'!$T$2:$U$8,2,FALSE)</f>
        <v>#N/A</v>
      </c>
      <c r="F440" s="159" t="str">
        <f t="shared" si="318"/>
        <v/>
      </c>
      <c r="G440" s="91">
        <f t="shared" si="319"/>
        <v>0</v>
      </c>
      <c r="H440" s="160" t="s">
        <v>175</v>
      </c>
      <c r="I440" s="160" t="s">
        <v>175</v>
      </c>
      <c r="J440" s="160" t="str">
        <f>IF('DATA SHEET'!$B$10="NC-50","N/A","OK")</f>
        <v>OK</v>
      </c>
      <c r="K440" s="160" t="str">
        <f>IF('DATA SHEET'!$B$10="NC-50","N/A","OK")</f>
        <v>OK</v>
      </c>
      <c r="L440" s="160" t="str">
        <f t="shared" si="320"/>
        <v>OK</v>
      </c>
      <c r="M440" s="160" t="str">
        <f t="shared" si="321"/>
        <v>OK</v>
      </c>
      <c r="N440" s="160"/>
      <c r="O440" s="160"/>
      <c r="P440" s="160"/>
      <c r="Q440" s="160"/>
      <c r="R440" s="92" t="str">
        <f>IF(DI440&lt;&gt;"",
    IF(INT('Drill Size Info'!$AA$19)=INT('Drill Size Info'!$AB$19),
        --(INT('Drill Size Info'!$AA$19) &amp; "." &amp; DI440),
        IF(AND((--(INT('Drill Size Info'!$AA$19) &amp; "." &amp; DI440)&gt;=--('Drill Size Info'!$AA$19)), (--(INT('Drill Size Info'!$AA$19) &amp; "." &amp; DI440)&lt;=--('Drill Size Info'!$AB$19))),
            --(INT('Drill Size Info'!$AA$19) &amp; "." &amp; DI440),
            --(INT('Drill Size Info'!$AB$19) &amp; "." &amp; DI440)
        )
    ),
    IF(DH440&lt;&gt;"",
        IF(INT('Drill Size Info'!$AA$19)=INT('Drill Size Info'!$AB$19),
            --(INT('Drill Size Info'!$AA$19) &amp; "." &amp; LEFT(DH440,3)),
            IF(AND((--(INT('Drill Size Info'!$AA$19) &amp; "." &amp; LEFT(DH440,3))&gt;=--('Drill Size Info'!$AA$19)), (--(INT('Drill Size Info'!$AA$19) &amp; "." &amp; LEFT(DH440,3))&lt;=--('Drill Size Info'!$AB$19))),
                --(INT('Drill Size Info'!$AA$19) &amp; "." &amp; LEFT(DH440,3)),
                --(INT('Drill Size Info'!$AB$19) &amp; "." &amp; LEFT(DH440,3))
            )
        ),
        "OK"
    )
)</f>
        <v>OK</v>
      </c>
      <c r="S440" s="150" t="str">
        <f>IF(DJ440&lt;&gt;"",
    IF(INT('Drill Size Info'!$AA$19)=INT('Drill Size Info'!$AB$19),
        --(INT('Drill Size Info'!$AA$19) &amp; "." &amp; DJ440),
        IF(AND((--(INT('Drill Size Info'!$AA$19) &amp; "." &amp; DJ440)&gt;=--('Drill Size Info'!$AA$19)), (--(INT('Drill Size Info'!$AA$19) &amp; "." &amp; DJ440)&lt;=--('Drill Size Info'!$AB$19))),
            --(INT('Drill Size Info'!$AA$19) &amp; "." &amp; DJ440),
            --(INT('Drill Size Info'!$AB$19) &amp; "." &amp; DJ440)
        )
    ),
    IF(DH440&lt;&gt;"",
        IF(INT('Drill Size Info'!$AA$19)=INT('Drill Size Info'!$AB$19),
            --(INT('Drill Size Info'!$AA$19) &amp; "." &amp; RIGHT(DH440,3)),
            IF(AND((--(INT('Drill Size Info'!$AA$19) &amp; "." &amp; RIGHT(DH440,3))&gt;=--('Drill Size Info'!$AA$19)), (--(INT('Drill Size Info'!$AA$19) &amp; "." &amp; RIGHT(DH440,3))&lt;=--('Drill Size Info'!$AB$19))),
                --(INT('Drill Size Info'!$AA$19) &amp; "." &amp; RIGHT(DH440,3)),
                --(INT('Drill Size Info'!$AB$19) &amp; "." &amp; RIGHT(DH440,3))
            )
        ),
        "N/A"
    )
)</f>
        <v>N/A</v>
      </c>
      <c r="T440" s="150" t="str">
        <f>IF(DL440&lt;&gt;"",
    IF(INT('Drill Size Info'!$AA$19)=INT('Drill Size Info'!$AB$15),
        --(INT('Drill Size Info'!$AA$15) &amp; "." &amp; DL440),
        IF(AND((--(INT('Drill Size Info'!$AA$15) &amp; "." &amp; DL440)&gt;=--('Drill Size Info'!$AA$15)), (--(INT('Drill Size Info'!$AA$15) &amp; "." &amp; DL440)&lt;=--('Drill Size Info'!$AB$15))),
            --(INT('Drill Size Info'!$AA$15) &amp; "." &amp; DL440),
            --(INT('Drill Size Info'!$AB$15) &amp; "." &amp; DL440)
        )
    ),
    IF(DK440&lt;&gt;"",
        IF(INT('Drill Size Info'!$AA$15)=INT('Drill Size Info'!$AB$15),
            --(INT('Drill Size Info'!$AA$15) &amp; "." &amp; LEFT(DK440,3)),
            IF(AND((--(INT('Drill Size Info'!$AA$15) &amp; "." &amp; LEFT(DK440,3))&gt;=--('Drill Size Info'!$AA$15)), (--(INT('Drill Size Info'!$AA$15) &amp; "." &amp; LEFT(DK440,3))&lt;=--('Drill Size Info'!$AB$15))),
                --(INT('Drill Size Info'!$AA$15) &amp; "." &amp; LEFT(DK440,3)),
                --(INT('Drill Size Info'!$AB$15) &amp; "." &amp; LEFT(DK440,3))
            )
        ),
        "OK"
    )
)</f>
        <v>OK</v>
      </c>
      <c r="U440" s="150" t="str">
        <f>IF(DM440&lt;&gt;"",
    IF(INT('Drill Size Info'!$AA$19)=INT('Drill Size Info'!$AB$15),
        --(INT('Drill Size Info'!$AA$15) &amp; "." &amp; DM440),
        IF(AND((--(INT('Drill Size Info'!$AA$15) &amp; "." &amp; DM440)&gt;=--('Drill Size Info'!$AA$15)), (--(INT('Drill Size Info'!$AA$15) &amp; "." &amp; DM440)&lt;=--('Drill Size Info'!$AB$15))),
            --(INT('Drill Size Info'!$AA$15) &amp; "." &amp; DM440),
            --(INT('Drill Size Info'!$AB$15) &amp; "." &amp; DM440)
        )
    ),
    IF(DK440&lt;&gt;"",
        IF(INT('Drill Size Info'!$AA$15)=INT('Drill Size Info'!$AB$15),
            --(INT('Drill Size Info'!$AA$15) &amp; "." &amp; RIGHT(DK440,3)),
            IF(AND((--(INT('Drill Size Info'!$AA$15) &amp; "." &amp; RIGHT(DK440,3))&gt;=--('Drill Size Info'!$AA$15)), (--(INT('Drill Size Info'!$AA$15) &amp; "." &amp; RIGHT(DK440,3))&lt;=--('Drill Size Info'!$AB$15))),
                --(INT('Drill Size Info'!$AA$15) &amp; "." &amp; RIGHT(DK440,3)),
                --(INT('Drill Size Info'!$AB$15) &amp; "." &amp; RIGHT(DK440,3))
            )
        ),
        "N/A"
    )
)</f>
        <v>N/A</v>
      </c>
      <c r="V440" s="161"/>
      <c r="W440" s="161"/>
      <c r="X440" s="161"/>
      <c r="Y440" s="161"/>
      <c r="Z440" s="161"/>
      <c r="AA440" s="162"/>
      <c r="AB440" s="162"/>
      <c r="AC440" s="162"/>
      <c r="AD440" s="162"/>
      <c r="AE440" s="162"/>
      <c r="AF440" s="162"/>
      <c r="AG440" s="162"/>
      <c r="AH440" s="162"/>
      <c r="AI440" s="162"/>
      <c r="AJ440" s="162"/>
      <c r="AK440" s="162"/>
      <c r="AL440" s="162"/>
      <c r="AM440" s="162"/>
      <c r="AN440" s="162"/>
      <c r="AO440" s="162"/>
      <c r="AP440" s="162"/>
      <c r="AQ440" s="162"/>
      <c r="AR440" s="162"/>
      <c r="AS440" s="162"/>
      <c r="AT440" s="162"/>
      <c r="AU440" s="162"/>
      <c r="AV440" s="162"/>
      <c r="AW440" s="162"/>
      <c r="AX440" s="162"/>
      <c r="AY440" s="162"/>
      <c r="AZ440" s="162"/>
      <c r="BA440" s="162"/>
      <c r="BB440" s="163"/>
      <c r="BC440" s="163"/>
      <c r="BD440" s="163"/>
      <c r="BE440" s="164"/>
      <c r="BF440" s="165"/>
      <c r="BG440" s="162"/>
      <c r="BH440" s="162"/>
      <c r="BI440" s="164"/>
      <c r="BJ440" s="38"/>
      <c r="BK440" s="38"/>
      <c r="BL440" s="38"/>
      <c r="BM440" s="38"/>
      <c r="BN440" s="38"/>
      <c r="BO440" s="38"/>
      <c r="BP440" s="117" t="str">
        <f t="shared" si="284"/>
        <v/>
      </c>
      <c r="BQ440" s="38"/>
      <c r="BR440" s="38"/>
      <c r="BS440" s="38"/>
      <c r="BT440" s="38"/>
      <c r="BV440" s="17">
        <f t="shared" si="278"/>
        <v>0</v>
      </c>
      <c r="BW440" s="17">
        <f t="shared" si="279"/>
        <v>0</v>
      </c>
      <c r="BX440" s="17">
        <f t="shared" si="280"/>
        <v>0</v>
      </c>
      <c r="BY440" s="17">
        <f t="shared" si="281"/>
        <v>0</v>
      </c>
      <c r="BZ440" s="17">
        <f t="shared" si="282"/>
        <v>0</v>
      </c>
      <c r="CA440" s="17">
        <f t="shared" si="283"/>
        <v>0</v>
      </c>
      <c r="CB440" s="17">
        <f t="shared" si="285"/>
        <v>0</v>
      </c>
      <c r="CC440" s="17">
        <f t="shared" si="286"/>
        <v>0</v>
      </c>
      <c r="CD440" s="17">
        <f t="shared" si="287"/>
        <v>0</v>
      </c>
      <c r="CE440" s="17">
        <f t="shared" si="288"/>
        <v>0</v>
      </c>
      <c r="CF440" s="17">
        <f t="shared" si="289"/>
        <v>0</v>
      </c>
      <c r="CG440" s="17">
        <f t="shared" si="290"/>
        <v>0</v>
      </c>
      <c r="CH440" s="17">
        <f t="shared" si="291"/>
        <v>0</v>
      </c>
      <c r="CI440" s="17">
        <f t="shared" si="292"/>
        <v>0</v>
      </c>
      <c r="CJ440" s="17">
        <f t="shared" si="293"/>
        <v>0</v>
      </c>
      <c r="CK440" s="17">
        <f t="shared" si="294"/>
        <v>0</v>
      </c>
      <c r="CL440" s="17">
        <f t="shared" si="295"/>
        <v>0</v>
      </c>
      <c r="CM440" s="17">
        <f t="shared" si="296"/>
        <v>0</v>
      </c>
      <c r="CN440" s="17">
        <f t="shared" si="297"/>
        <v>0</v>
      </c>
      <c r="CO440" s="17">
        <f t="shared" si="298"/>
        <v>0</v>
      </c>
      <c r="CP440" s="17">
        <f t="shared" si="299"/>
        <v>0</v>
      </c>
      <c r="CQ440" s="17">
        <f t="shared" si="300"/>
        <v>0</v>
      </c>
      <c r="CR440" s="17">
        <f t="shared" si="301"/>
        <v>0</v>
      </c>
      <c r="CS440" s="17">
        <f t="shared" si="302"/>
        <v>0</v>
      </c>
      <c r="CT440" s="17">
        <f t="shared" si="303"/>
        <v>0</v>
      </c>
      <c r="CU440" s="17">
        <f t="shared" si="304"/>
        <v>0</v>
      </c>
      <c r="CV440" s="17">
        <f t="shared" si="305"/>
        <v>0</v>
      </c>
      <c r="CW440" s="17">
        <f t="shared" si="306"/>
        <v>0</v>
      </c>
      <c r="CX440" s="17">
        <f t="shared" si="307"/>
        <v>0</v>
      </c>
      <c r="CY440" s="17">
        <f t="shared" si="308"/>
        <v>0</v>
      </c>
      <c r="CZ440" s="17">
        <f t="shared" si="309"/>
        <v>0</v>
      </c>
      <c r="DA440" s="17">
        <f t="shared" si="310"/>
        <v>0</v>
      </c>
      <c r="DB440" s="17">
        <f t="shared" si="311"/>
        <v>0</v>
      </c>
      <c r="DC440" s="17">
        <f t="shared" si="312"/>
        <v>0</v>
      </c>
      <c r="DD440" s="17">
        <f t="shared" si="313"/>
        <v>0</v>
      </c>
      <c r="DE440" s="17">
        <f t="shared" si="314"/>
        <v>0</v>
      </c>
      <c r="DF440" s="17">
        <f t="shared" si="315"/>
        <v>0</v>
      </c>
      <c r="DG440" s="17">
        <f t="shared" si="316"/>
        <v>0</v>
      </c>
    </row>
    <row r="441" spans="2:111" ht="15" customHeight="1" x14ac:dyDescent="0.2">
      <c r="B441" s="156">
        <v>433</v>
      </c>
      <c r="C441" s="157" t="str">
        <f t="shared" si="317"/>
        <v/>
      </c>
      <c r="D441" s="158" t="str">
        <f t="shared" si="277"/>
        <v>OK</v>
      </c>
      <c r="E441" s="159" t="e">
        <f>VLOOKUP('DATA SHEET'!$B$9,'Drill Size Info'!$T$2:$U$8,2,FALSE)</f>
        <v>#N/A</v>
      </c>
      <c r="F441" s="159" t="str">
        <f t="shared" si="318"/>
        <v/>
      </c>
      <c r="G441" s="91">
        <f t="shared" si="319"/>
        <v>0</v>
      </c>
      <c r="H441" s="160" t="s">
        <v>175</v>
      </c>
      <c r="I441" s="160" t="s">
        <v>175</v>
      </c>
      <c r="J441" s="160" t="str">
        <f>IF('DATA SHEET'!$B$10="NC-50","N/A","OK")</f>
        <v>OK</v>
      </c>
      <c r="K441" s="160" t="str">
        <f>IF('DATA SHEET'!$B$10="NC-50","N/A","OK")</f>
        <v>OK</v>
      </c>
      <c r="L441" s="160" t="str">
        <f t="shared" si="320"/>
        <v>OK</v>
      </c>
      <c r="M441" s="160" t="str">
        <f t="shared" si="321"/>
        <v>OK</v>
      </c>
      <c r="N441" s="160"/>
      <c r="O441" s="160"/>
      <c r="P441" s="160"/>
      <c r="Q441" s="160"/>
      <c r="R441" s="92" t="str">
        <f>IF(DI441&lt;&gt;"",
    IF(INT('Drill Size Info'!$AA$19)=INT('Drill Size Info'!$AB$19),
        --(INT('Drill Size Info'!$AA$19) &amp; "." &amp; DI441),
        IF(AND((--(INT('Drill Size Info'!$AA$19) &amp; "." &amp; DI441)&gt;=--('Drill Size Info'!$AA$19)), (--(INT('Drill Size Info'!$AA$19) &amp; "." &amp; DI441)&lt;=--('Drill Size Info'!$AB$19))),
            --(INT('Drill Size Info'!$AA$19) &amp; "." &amp; DI441),
            --(INT('Drill Size Info'!$AB$19) &amp; "." &amp; DI441)
        )
    ),
    IF(DH441&lt;&gt;"",
        IF(INT('Drill Size Info'!$AA$19)=INT('Drill Size Info'!$AB$19),
            --(INT('Drill Size Info'!$AA$19) &amp; "." &amp; LEFT(DH441,3)),
            IF(AND((--(INT('Drill Size Info'!$AA$19) &amp; "." &amp; LEFT(DH441,3))&gt;=--('Drill Size Info'!$AA$19)), (--(INT('Drill Size Info'!$AA$19) &amp; "." &amp; LEFT(DH441,3))&lt;=--('Drill Size Info'!$AB$19))),
                --(INT('Drill Size Info'!$AA$19) &amp; "." &amp; LEFT(DH441,3)),
                --(INT('Drill Size Info'!$AB$19) &amp; "." &amp; LEFT(DH441,3))
            )
        ),
        "OK"
    )
)</f>
        <v>OK</v>
      </c>
      <c r="S441" s="150" t="str">
        <f>IF(DJ441&lt;&gt;"",
    IF(INT('Drill Size Info'!$AA$19)=INT('Drill Size Info'!$AB$19),
        --(INT('Drill Size Info'!$AA$19) &amp; "." &amp; DJ441),
        IF(AND((--(INT('Drill Size Info'!$AA$19) &amp; "." &amp; DJ441)&gt;=--('Drill Size Info'!$AA$19)), (--(INT('Drill Size Info'!$AA$19) &amp; "." &amp; DJ441)&lt;=--('Drill Size Info'!$AB$19))),
            --(INT('Drill Size Info'!$AA$19) &amp; "." &amp; DJ441),
            --(INT('Drill Size Info'!$AB$19) &amp; "." &amp; DJ441)
        )
    ),
    IF(DH441&lt;&gt;"",
        IF(INT('Drill Size Info'!$AA$19)=INT('Drill Size Info'!$AB$19),
            --(INT('Drill Size Info'!$AA$19) &amp; "." &amp; RIGHT(DH441,3)),
            IF(AND((--(INT('Drill Size Info'!$AA$19) &amp; "." &amp; RIGHT(DH441,3))&gt;=--('Drill Size Info'!$AA$19)), (--(INT('Drill Size Info'!$AA$19) &amp; "." &amp; RIGHT(DH441,3))&lt;=--('Drill Size Info'!$AB$19))),
                --(INT('Drill Size Info'!$AA$19) &amp; "." &amp; RIGHT(DH441,3)),
                --(INT('Drill Size Info'!$AB$19) &amp; "." &amp; RIGHT(DH441,3))
            )
        ),
        "N/A"
    )
)</f>
        <v>N/A</v>
      </c>
      <c r="T441" s="150" t="str">
        <f>IF(DL441&lt;&gt;"",
    IF(INT('Drill Size Info'!$AA$19)=INT('Drill Size Info'!$AB$15),
        --(INT('Drill Size Info'!$AA$15) &amp; "." &amp; DL441),
        IF(AND((--(INT('Drill Size Info'!$AA$15) &amp; "." &amp; DL441)&gt;=--('Drill Size Info'!$AA$15)), (--(INT('Drill Size Info'!$AA$15) &amp; "." &amp; DL441)&lt;=--('Drill Size Info'!$AB$15))),
            --(INT('Drill Size Info'!$AA$15) &amp; "." &amp; DL441),
            --(INT('Drill Size Info'!$AB$15) &amp; "." &amp; DL441)
        )
    ),
    IF(DK441&lt;&gt;"",
        IF(INT('Drill Size Info'!$AA$15)=INT('Drill Size Info'!$AB$15),
            --(INT('Drill Size Info'!$AA$15) &amp; "." &amp; LEFT(DK441,3)),
            IF(AND((--(INT('Drill Size Info'!$AA$15) &amp; "." &amp; LEFT(DK441,3))&gt;=--('Drill Size Info'!$AA$15)), (--(INT('Drill Size Info'!$AA$15) &amp; "." &amp; LEFT(DK441,3))&lt;=--('Drill Size Info'!$AB$15))),
                --(INT('Drill Size Info'!$AA$15) &amp; "." &amp; LEFT(DK441,3)),
                --(INT('Drill Size Info'!$AB$15) &amp; "." &amp; LEFT(DK441,3))
            )
        ),
        "OK"
    )
)</f>
        <v>OK</v>
      </c>
      <c r="U441" s="150" t="str">
        <f>IF(DM441&lt;&gt;"",
    IF(INT('Drill Size Info'!$AA$19)=INT('Drill Size Info'!$AB$15),
        --(INT('Drill Size Info'!$AA$15) &amp; "." &amp; DM441),
        IF(AND((--(INT('Drill Size Info'!$AA$15) &amp; "." &amp; DM441)&gt;=--('Drill Size Info'!$AA$15)), (--(INT('Drill Size Info'!$AA$15) &amp; "." &amp; DM441)&lt;=--('Drill Size Info'!$AB$15))),
            --(INT('Drill Size Info'!$AA$15) &amp; "." &amp; DM441),
            --(INT('Drill Size Info'!$AB$15) &amp; "." &amp; DM441)
        )
    ),
    IF(DK441&lt;&gt;"",
        IF(INT('Drill Size Info'!$AA$15)=INT('Drill Size Info'!$AB$15),
            --(INT('Drill Size Info'!$AA$15) &amp; "." &amp; RIGHT(DK441,3)),
            IF(AND((--(INT('Drill Size Info'!$AA$15) &amp; "." &amp; RIGHT(DK441,3))&gt;=--('Drill Size Info'!$AA$15)), (--(INT('Drill Size Info'!$AA$15) &amp; "." &amp; RIGHT(DK441,3))&lt;=--('Drill Size Info'!$AB$15))),
                --(INT('Drill Size Info'!$AA$15) &amp; "." &amp; RIGHT(DK441,3)),
                --(INT('Drill Size Info'!$AB$15) &amp; "." &amp; RIGHT(DK441,3))
            )
        ),
        "N/A"
    )
)</f>
        <v>N/A</v>
      </c>
      <c r="V441" s="161"/>
      <c r="W441" s="161"/>
      <c r="X441" s="161"/>
      <c r="Y441" s="161"/>
      <c r="Z441" s="161"/>
      <c r="AA441" s="162"/>
      <c r="AB441" s="162"/>
      <c r="AC441" s="162"/>
      <c r="AD441" s="162"/>
      <c r="AE441" s="162"/>
      <c r="AF441" s="162"/>
      <c r="AG441" s="162"/>
      <c r="AH441" s="162"/>
      <c r="AI441" s="162"/>
      <c r="AJ441" s="162"/>
      <c r="AK441" s="162"/>
      <c r="AL441" s="162"/>
      <c r="AM441" s="162"/>
      <c r="AN441" s="162"/>
      <c r="AO441" s="162"/>
      <c r="AP441" s="162"/>
      <c r="AQ441" s="162"/>
      <c r="AR441" s="162"/>
      <c r="AS441" s="162"/>
      <c r="AT441" s="162"/>
      <c r="AU441" s="162"/>
      <c r="AV441" s="162"/>
      <c r="AW441" s="162"/>
      <c r="AX441" s="162"/>
      <c r="AY441" s="162"/>
      <c r="AZ441" s="162"/>
      <c r="BA441" s="162"/>
      <c r="BB441" s="163"/>
      <c r="BC441" s="163"/>
      <c r="BD441" s="163"/>
      <c r="BE441" s="164"/>
      <c r="BF441" s="165"/>
      <c r="BG441" s="162"/>
      <c r="BH441" s="162"/>
      <c r="BI441" s="164"/>
      <c r="BJ441" s="38"/>
      <c r="BK441" s="38"/>
      <c r="BL441" s="38"/>
      <c r="BM441" s="38"/>
      <c r="BN441" s="38"/>
      <c r="BO441" s="38"/>
      <c r="BP441" s="117" t="str">
        <f t="shared" si="284"/>
        <v/>
      </c>
      <c r="BQ441" s="38"/>
      <c r="BR441" s="38"/>
      <c r="BS441" s="38"/>
      <c r="BT441" s="38"/>
      <c r="BV441" s="17">
        <f t="shared" si="278"/>
        <v>0</v>
      </c>
      <c r="BW441" s="17">
        <f t="shared" si="279"/>
        <v>0</v>
      </c>
      <c r="BX441" s="17">
        <f t="shared" si="280"/>
        <v>0</v>
      </c>
      <c r="BY441" s="17">
        <f t="shared" si="281"/>
        <v>0</v>
      </c>
      <c r="BZ441" s="17">
        <f t="shared" si="282"/>
        <v>0</v>
      </c>
      <c r="CA441" s="17">
        <f t="shared" si="283"/>
        <v>0</v>
      </c>
      <c r="CB441" s="17">
        <f t="shared" si="285"/>
        <v>0</v>
      </c>
      <c r="CC441" s="17">
        <f t="shared" si="286"/>
        <v>0</v>
      </c>
      <c r="CD441" s="17">
        <f t="shared" si="287"/>
        <v>0</v>
      </c>
      <c r="CE441" s="17">
        <f t="shared" si="288"/>
        <v>0</v>
      </c>
      <c r="CF441" s="17">
        <f t="shared" si="289"/>
        <v>0</v>
      </c>
      <c r="CG441" s="17">
        <f t="shared" si="290"/>
        <v>0</v>
      </c>
      <c r="CH441" s="17">
        <f t="shared" si="291"/>
        <v>0</v>
      </c>
      <c r="CI441" s="17">
        <f t="shared" si="292"/>
        <v>0</v>
      </c>
      <c r="CJ441" s="17">
        <f t="shared" si="293"/>
        <v>0</v>
      </c>
      <c r="CK441" s="17">
        <f t="shared" si="294"/>
        <v>0</v>
      </c>
      <c r="CL441" s="17">
        <f t="shared" si="295"/>
        <v>0</v>
      </c>
      <c r="CM441" s="17">
        <f t="shared" si="296"/>
        <v>0</v>
      </c>
      <c r="CN441" s="17">
        <f t="shared" si="297"/>
        <v>0</v>
      </c>
      <c r="CO441" s="17">
        <f t="shared" si="298"/>
        <v>0</v>
      </c>
      <c r="CP441" s="17">
        <f t="shared" si="299"/>
        <v>0</v>
      </c>
      <c r="CQ441" s="17">
        <f t="shared" si="300"/>
        <v>0</v>
      </c>
      <c r="CR441" s="17">
        <f t="shared" si="301"/>
        <v>0</v>
      </c>
      <c r="CS441" s="17">
        <f t="shared" si="302"/>
        <v>0</v>
      </c>
      <c r="CT441" s="17">
        <f t="shared" si="303"/>
        <v>0</v>
      </c>
      <c r="CU441" s="17">
        <f t="shared" si="304"/>
        <v>0</v>
      </c>
      <c r="CV441" s="17">
        <f t="shared" si="305"/>
        <v>0</v>
      </c>
      <c r="CW441" s="17">
        <f t="shared" si="306"/>
        <v>0</v>
      </c>
      <c r="CX441" s="17">
        <f t="shared" si="307"/>
        <v>0</v>
      </c>
      <c r="CY441" s="17">
        <f t="shared" si="308"/>
        <v>0</v>
      </c>
      <c r="CZ441" s="17">
        <f t="shared" si="309"/>
        <v>0</v>
      </c>
      <c r="DA441" s="17">
        <f t="shared" si="310"/>
        <v>0</v>
      </c>
      <c r="DB441" s="17">
        <f t="shared" si="311"/>
        <v>0</v>
      </c>
      <c r="DC441" s="17">
        <f t="shared" si="312"/>
        <v>0</v>
      </c>
      <c r="DD441" s="17">
        <f t="shared" si="313"/>
        <v>0</v>
      </c>
      <c r="DE441" s="17">
        <f t="shared" si="314"/>
        <v>0</v>
      </c>
      <c r="DF441" s="17">
        <f t="shared" si="315"/>
        <v>0</v>
      </c>
      <c r="DG441" s="17">
        <f t="shared" si="316"/>
        <v>0</v>
      </c>
    </row>
    <row r="442" spans="2:111" ht="15" customHeight="1" x14ac:dyDescent="0.2">
      <c r="B442" s="156">
        <v>434</v>
      </c>
      <c r="C442" s="157" t="str">
        <f t="shared" si="317"/>
        <v/>
      </c>
      <c r="D442" s="158" t="str">
        <f t="shared" si="277"/>
        <v>OK</v>
      </c>
      <c r="E442" s="159" t="e">
        <f>VLOOKUP('DATA SHEET'!$B$9,'Drill Size Info'!$T$2:$U$8,2,FALSE)</f>
        <v>#N/A</v>
      </c>
      <c r="F442" s="159" t="str">
        <f t="shared" si="318"/>
        <v/>
      </c>
      <c r="G442" s="91">
        <f t="shared" si="319"/>
        <v>0</v>
      </c>
      <c r="H442" s="160" t="s">
        <v>175</v>
      </c>
      <c r="I442" s="160" t="s">
        <v>175</v>
      </c>
      <c r="J442" s="160" t="str">
        <f>IF('DATA SHEET'!$B$10="NC-50","N/A","OK")</f>
        <v>OK</v>
      </c>
      <c r="K442" s="160" t="str">
        <f>IF('DATA SHEET'!$B$10="NC-50","N/A","OK")</f>
        <v>OK</v>
      </c>
      <c r="L442" s="160" t="str">
        <f t="shared" si="320"/>
        <v>OK</v>
      </c>
      <c r="M442" s="160" t="str">
        <f t="shared" si="321"/>
        <v>OK</v>
      </c>
      <c r="N442" s="160"/>
      <c r="O442" s="160"/>
      <c r="P442" s="160"/>
      <c r="Q442" s="160"/>
      <c r="R442" s="92" t="str">
        <f>IF(DI442&lt;&gt;"",
    IF(INT('Drill Size Info'!$AA$19)=INT('Drill Size Info'!$AB$19),
        --(INT('Drill Size Info'!$AA$19) &amp; "." &amp; DI442),
        IF(AND((--(INT('Drill Size Info'!$AA$19) &amp; "." &amp; DI442)&gt;=--('Drill Size Info'!$AA$19)), (--(INT('Drill Size Info'!$AA$19) &amp; "." &amp; DI442)&lt;=--('Drill Size Info'!$AB$19))),
            --(INT('Drill Size Info'!$AA$19) &amp; "." &amp; DI442),
            --(INT('Drill Size Info'!$AB$19) &amp; "." &amp; DI442)
        )
    ),
    IF(DH442&lt;&gt;"",
        IF(INT('Drill Size Info'!$AA$19)=INT('Drill Size Info'!$AB$19),
            --(INT('Drill Size Info'!$AA$19) &amp; "." &amp; LEFT(DH442,3)),
            IF(AND((--(INT('Drill Size Info'!$AA$19) &amp; "." &amp; LEFT(DH442,3))&gt;=--('Drill Size Info'!$AA$19)), (--(INT('Drill Size Info'!$AA$19) &amp; "." &amp; LEFT(DH442,3))&lt;=--('Drill Size Info'!$AB$19))),
                --(INT('Drill Size Info'!$AA$19) &amp; "." &amp; LEFT(DH442,3)),
                --(INT('Drill Size Info'!$AB$19) &amp; "." &amp; LEFT(DH442,3))
            )
        ),
        "OK"
    )
)</f>
        <v>OK</v>
      </c>
      <c r="S442" s="150" t="str">
        <f>IF(DJ442&lt;&gt;"",
    IF(INT('Drill Size Info'!$AA$19)=INT('Drill Size Info'!$AB$19),
        --(INT('Drill Size Info'!$AA$19) &amp; "." &amp; DJ442),
        IF(AND((--(INT('Drill Size Info'!$AA$19) &amp; "." &amp; DJ442)&gt;=--('Drill Size Info'!$AA$19)), (--(INT('Drill Size Info'!$AA$19) &amp; "." &amp; DJ442)&lt;=--('Drill Size Info'!$AB$19))),
            --(INT('Drill Size Info'!$AA$19) &amp; "." &amp; DJ442),
            --(INT('Drill Size Info'!$AB$19) &amp; "." &amp; DJ442)
        )
    ),
    IF(DH442&lt;&gt;"",
        IF(INT('Drill Size Info'!$AA$19)=INT('Drill Size Info'!$AB$19),
            --(INT('Drill Size Info'!$AA$19) &amp; "." &amp; RIGHT(DH442,3)),
            IF(AND((--(INT('Drill Size Info'!$AA$19) &amp; "." &amp; RIGHT(DH442,3))&gt;=--('Drill Size Info'!$AA$19)), (--(INT('Drill Size Info'!$AA$19) &amp; "." &amp; RIGHT(DH442,3))&lt;=--('Drill Size Info'!$AB$19))),
                --(INT('Drill Size Info'!$AA$19) &amp; "." &amp; RIGHT(DH442,3)),
                --(INT('Drill Size Info'!$AB$19) &amp; "." &amp; RIGHT(DH442,3))
            )
        ),
        "N/A"
    )
)</f>
        <v>N/A</v>
      </c>
      <c r="T442" s="150" t="str">
        <f>IF(DL442&lt;&gt;"",
    IF(INT('Drill Size Info'!$AA$19)=INT('Drill Size Info'!$AB$15),
        --(INT('Drill Size Info'!$AA$15) &amp; "." &amp; DL442),
        IF(AND((--(INT('Drill Size Info'!$AA$15) &amp; "." &amp; DL442)&gt;=--('Drill Size Info'!$AA$15)), (--(INT('Drill Size Info'!$AA$15) &amp; "." &amp; DL442)&lt;=--('Drill Size Info'!$AB$15))),
            --(INT('Drill Size Info'!$AA$15) &amp; "." &amp; DL442),
            --(INT('Drill Size Info'!$AB$15) &amp; "." &amp; DL442)
        )
    ),
    IF(DK442&lt;&gt;"",
        IF(INT('Drill Size Info'!$AA$15)=INT('Drill Size Info'!$AB$15),
            --(INT('Drill Size Info'!$AA$15) &amp; "." &amp; LEFT(DK442,3)),
            IF(AND((--(INT('Drill Size Info'!$AA$15) &amp; "." &amp; LEFT(DK442,3))&gt;=--('Drill Size Info'!$AA$15)), (--(INT('Drill Size Info'!$AA$15) &amp; "." &amp; LEFT(DK442,3))&lt;=--('Drill Size Info'!$AB$15))),
                --(INT('Drill Size Info'!$AA$15) &amp; "." &amp; LEFT(DK442,3)),
                --(INT('Drill Size Info'!$AB$15) &amp; "." &amp; LEFT(DK442,3))
            )
        ),
        "OK"
    )
)</f>
        <v>OK</v>
      </c>
      <c r="U442" s="150" t="str">
        <f>IF(DM442&lt;&gt;"",
    IF(INT('Drill Size Info'!$AA$19)=INT('Drill Size Info'!$AB$15),
        --(INT('Drill Size Info'!$AA$15) &amp; "." &amp; DM442),
        IF(AND((--(INT('Drill Size Info'!$AA$15) &amp; "." &amp; DM442)&gt;=--('Drill Size Info'!$AA$15)), (--(INT('Drill Size Info'!$AA$15) &amp; "." &amp; DM442)&lt;=--('Drill Size Info'!$AB$15))),
            --(INT('Drill Size Info'!$AA$15) &amp; "." &amp; DM442),
            --(INT('Drill Size Info'!$AB$15) &amp; "." &amp; DM442)
        )
    ),
    IF(DK442&lt;&gt;"",
        IF(INT('Drill Size Info'!$AA$15)=INT('Drill Size Info'!$AB$15),
            --(INT('Drill Size Info'!$AA$15) &amp; "." &amp; RIGHT(DK442,3)),
            IF(AND((--(INT('Drill Size Info'!$AA$15) &amp; "." &amp; RIGHT(DK442,3))&gt;=--('Drill Size Info'!$AA$15)), (--(INT('Drill Size Info'!$AA$15) &amp; "." &amp; RIGHT(DK442,3))&lt;=--('Drill Size Info'!$AB$15))),
                --(INT('Drill Size Info'!$AA$15) &amp; "." &amp; RIGHT(DK442,3)),
                --(INT('Drill Size Info'!$AB$15) &amp; "." &amp; RIGHT(DK442,3))
            )
        ),
        "N/A"
    )
)</f>
        <v>N/A</v>
      </c>
      <c r="V442" s="161"/>
      <c r="W442" s="161"/>
      <c r="X442" s="161"/>
      <c r="Y442" s="161"/>
      <c r="Z442" s="161"/>
      <c r="AA442" s="162"/>
      <c r="AB442" s="162"/>
      <c r="AC442" s="162"/>
      <c r="AD442" s="162"/>
      <c r="AE442" s="162"/>
      <c r="AF442" s="162"/>
      <c r="AG442" s="162"/>
      <c r="AH442" s="162"/>
      <c r="AI442" s="162"/>
      <c r="AJ442" s="162"/>
      <c r="AK442" s="162"/>
      <c r="AL442" s="162"/>
      <c r="AM442" s="162"/>
      <c r="AN442" s="162"/>
      <c r="AO442" s="162"/>
      <c r="AP442" s="162"/>
      <c r="AQ442" s="162"/>
      <c r="AR442" s="162"/>
      <c r="AS442" s="162"/>
      <c r="AT442" s="162"/>
      <c r="AU442" s="162"/>
      <c r="AV442" s="162"/>
      <c r="AW442" s="162"/>
      <c r="AX442" s="162"/>
      <c r="AY442" s="162"/>
      <c r="AZ442" s="162"/>
      <c r="BA442" s="162"/>
      <c r="BB442" s="163"/>
      <c r="BC442" s="163"/>
      <c r="BD442" s="163"/>
      <c r="BE442" s="164"/>
      <c r="BF442" s="165"/>
      <c r="BG442" s="162"/>
      <c r="BH442" s="162"/>
      <c r="BI442" s="164"/>
      <c r="BJ442" s="38"/>
      <c r="BK442" s="38"/>
      <c r="BL442" s="38"/>
      <c r="BM442" s="38"/>
      <c r="BN442" s="38"/>
      <c r="BO442" s="38"/>
      <c r="BP442" s="117" t="str">
        <f t="shared" si="284"/>
        <v/>
      </c>
      <c r="BQ442" s="38"/>
      <c r="BR442" s="38"/>
      <c r="BS442" s="38"/>
      <c r="BT442" s="38"/>
      <c r="BV442" s="17">
        <f t="shared" si="278"/>
        <v>0</v>
      </c>
      <c r="BW442" s="17">
        <f t="shared" si="279"/>
        <v>0</v>
      </c>
      <c r="BX442" s="17">
        <f t="shared" si="280"/>
        <v>0</v>
      </c>
      <c r="BY442" s="17">
        <f t="shared" si="281"/>
        <v>0</v>
      </c>
      <c r="BZ442" s="17">
        <f t="shared" si="282"/>
        <v>0</v>
      </c>
      <c r="CA442" s="17">
        <f t="shared" si="283"/>
        <v>0</v>
      </c>
      <c r="CB442" s="17">
        <f t="shared" si="285"/>
        <v>0</v>
      </c>
      <c r="CC442" s="17">
        <f t="shared" si="286"/>
        <v>0</v>
      </c>
      <c r="CD442" s="17">
        <f t="shared" si="287"/>
        <v>0</v>
      </c>
      <c r="CE442" s="17">
        <f t="shared" si="288"/>
        <v>0</v>
      </c>
      <c r="CF442" s="17">
        <f t="shared" si="289"/>
        <v>0</v>
      </c>
      <c r="CG442" s="17">
        <f t="shared" si="290"/>
        <v>0</v>
      </c>
      <c r="CH442" s="17">
        <f t="shared" si="291"/>
        <v>0</v>
      </c>
      <c r="CI442" s="17">
        <f t="shared" si="292"/>
        <v>0</v>
      </c>
      <c r="CJ442" s="17">
        <f t="shared" si="293"/>
        <v>0</v>
      </c>
      <c r="CK442" s="17">
        <f t="shared" si="294"/>
        <v>0</v>
      </c>
      <c r="CL442" s="17">
        <f t="shared" si="295"/>
        <v>0</v>
      </c>
      <c r="CM442" s="17">
        <f t="shared" si="296"/>
        <v>0</v>
      </c>
      <c r="CN442" s="17">
        <f t="shared" si="297"/>
        <v>0</v>
      </c>
      <c r="CO442" s="17">
        <f t="shared" si="298"/>
        <v>0</v>
      </c>
      <c r="CP442" s="17">
        <f t="shared" si="299"/>
        <v>0</v>
      </c>
      <c r="CQ442" s="17">
        <f t="shared" si="300"/>
        <v>0</v>
      </c>
      <c r="CR442" s="17">
        <f t="shared" si="301"/>
        <v>0</v>
      </c>
      <c r="CS442" s="17">
        <f t="shared" si="302"/>
        <v>0</v>
      </c>
      <c r="CT442" s="17">
        <f t="shared" si="303"/>
        <v>0</v>
      </c>
      <c r="CU442" s="17">
        <f t="shared" si="304"/>
        <v>0</v>
      </c>
      <c r="CV442" s="17">
        <f t="shared" si="305"/>
        <v>0</v>
      </c>
      <c r="CW442" s="17">
        <f t="shared" si="306"/>
        <v>0</v>
      </c>
      <c r="CX442" s="17">
        <f t="shared" si="307"/>
        <v>0</v>
      </c>
      <c r="CY442" s="17">
        <f t="shared" si="308"/>
        <v>0</v>
      </c>
      <c r="CZ442" s="17">
        <f t="shared" si="309"/>
        <v>0</v>
      </c>
      <c r="DA442" s="17">
        <f t="shared" si="310"/>
        <v>0</v>
      </c>
      <c r="DB442" s="17">
        <f t="shared" si="311"/>
        <v>0</v>
      </c>
      <c r="DC442" s="17">
        <f t="shared" si="312"/>
        <v>0</v>
      </c>
      <c r="DD442" s="17">
        <f t="shared" si="313"/>
        <v>0</v>
      </c>
      <c r="DE442" s="17">
        <f t="shared" si="314"/>
        <v>0</v>
      </c>
      <c r="DF442" s="17">
        <f t="shared" si="315"/>
        <v>0</v>
      </c>
      <c r="DG442" s="17">
        <f t="shared" si="316"/>
        <v>0</v>
      </c>
    </row>
    <row r="443" spans="2:111" ht="15" customHeight="1" x14ac:dyDescent="0.2">
      <c r="B443" s="156">
        <v>435</v>
      </c>
      <c r="C443" s="157" t="str">
        <f t="shared" si="317"/>
        <v/>
      </c>
      <c r="D443" s="158" t="str">
        <f t="shared" si="277"/>
        <v>OK</v>
      </c>
      <c r="E443" s="159" t="e">
        <f>VLOOKUP('DATA SHEET'!$B$9,'Drill Size Info'!$T$2:$U$8,2,FALSE)</f>
        <v>#N/A</v>
      </c>
      <c r="F443" s="159" t="str">
        <f t="shared" si="318"/>
        <v/>
      </c>
      <c r="G443" s="91">
        <f t="shared" si="319"/>
        <v>0</v>
      </c>
      <c r="H443" s="160" t="s">
        <v>175</v>
      </c>
      <c r="I443" s="160" t="s">
        <v>175</v>
      </c>
      <c r="J443" s="160" t="str">
        <f>IF('DATA SHEET'!$B$10="NC-50","N/A","OK")</f>
        <v>OK</v>
      </c>
      <c r="K443" s="160" t="str">
        <f>IF('DATA SHEET'!$B$10="NC-50","N/A","OK")</f>
        <v>OK</v>
      </c>
      <c r="L443" s="160" t="str">
        <f t="shared" si="320"/>
        <v>OK</v>
      </c>
      <c r="M443" s="160" t="str">
        <f t="shared" si="321"/>
        <v>OK</v>
      </c>
      <c r="N443" s="160"/>
      <c r="O443" s="160"/>
      <c r="P443" s="160"/>
      <c r="Q443" s="160"/>
      <c r="R443" s="92" t="str">
        <f>IF(DI443&lt;&gt;"",
    IF(INT('Drill Size Info'!$AA$19)=INT('Drill Size Info'!$AB$19),
        --(INT('Drill Size Info'!$AA$19) &amp; "." &amp; DI443),
        IF(AND((--(INT('Drill Size Info'!$AA$19) &amp; "." &amp; DI443)&gt;=--('Drill Size Info'!$AA$19)), (--(INT('Drill Size Info'!$AA$19) &amp; "." &amp; DI443)&lt;=--('Drill Size Info'!$AB$19))),
            --(INT('Drill Size Info'!$AA$19) &amp; "." &amp; DI443),
            --(INT('Drill Size Info'!$AB$19) &amp; "." &amp; DI443)
        )
    ),
    IF(DH443&lt;&gt;"",
        IF(INT('Drill Size Info'!$AA$19)=INT('Drill Size Info'!$AB$19),
            --(INT('Drill Size Info'!$AA$19) &amp; "." &amp; LEFT(DH443,3)),
            IF(AND((--(INT('Drill Size Info'!$AA$19) &amp; "." &amp; LEFT(DH443,3))&gt;=--('Drill Size Info'!$AA$19)), (--(INT('Drill Size Info'!$AA$19) &amp; "." &amp; LEFT(DH443,3))&lt;=--('Drill Size Info'!$AB$19))),
                --(INT('Drill Size Info'!$AA$19) &amp; "." &amp; LEFT(DH443,3)),
                --(INT('Drill Size Info'!$AB$19) &amp; "." &amp; LEFT(DH443,3))
            )
        ),
        "OK"
    )
)</f>
        <v>OK</v>
      </c>
      <c r="S443" s="150" t="str">
        <f>IF(DJ443&lt;&gt;"",
    IF(INT('Drill Size Info'!$AA$19)=INT('Drill Size Info'!$AB$19),
        --(INT('Drill Size Info'!$AA$19) &amp; "." &amp; DJ443),
        IF(AND((--(INT('Drill Size Info'!$AA$19) &amp; "." &amp; DJ443)&gt;=--('Drill Size Info'!$AA$19)), (--(INT('Drill Size Info'!$AA$19) &amp; "." &amp; DJ443)&lt;=--('Drill Size Info'!$AB$19))),
            --(INT('Drill Size Info'!$AA$19) &amp; "." &amp; DJ443),
            --(INT('Drill Size Info'!$AB$19) &amp; "." &amp; DJ443)
        )
    ),
    IF(DH443&lt;&gt;"",
        IF(INT('Drill Size Info'!$AA$19)=INT('Drill Size Info'!$AB$19),
            --(INT('Drill Size Info'!$AA$19) &amp; "." &amp; RIGHT(DH443,3)),
            IF(AND((--(INT('Drill Size Info'!$AA$19) &amp; "." &amp; RIGHT(DH443,3))&gt;=--('Drill Size Info'!$AA$19)), (--(INT('Drill Size Info'!$AA$19) &amp; "." &amp; RIGHT(DH443,3))&lt;=--('Drill Size Info'!$AB$19))),
                --(INT('Drill Size Info'!$AA$19) &amp; "." &amp; RIGHT(DH443,3)),
                --(INT('Drill Size Info'!$AB$19) &amp; "." &amp; RIGHT(DH443,3))
            )
        ),
        "N/A"
    )
)</f>
        <v>N/A</v>
      </c>
      <c r="T443" s="150" t="str">
        <f>IF(DL443&lt;&gt;"",
    IF(INT('Drill Size Info'!$AA$19)=INT('Drill Size Info'!$AB$15),
        --(INT('Drill Size Info'!$AA$15) &amp; "." &amp; DL443),
        IF(AND((--(INT('Drill Size Info'!$AA$15) &amp; "." &amp; DL443)&gt;=--('Drill Size Info'!$AA$15)), (--(INT('Drill Size Info'!$AA$15) &amp; "." &amp; DL443)&lt;=--('Drill Size Info'!$AB$15))),
            --(INT('Drill Size Info'!$AA$15) &amp; "." &amp; DL443),
            --(INT('Drill Size Info'!$AB$15) &amp; "." &amp; DL443)
        )
    ),
    IF(DK443&lt;&gt;"",
        IF(INT('Drill Size Info'!$AA$15)=INT('Drill Size Info'!$AB$15),
            --(INT('Drill Size Info'!$AA$15) &amp; "." &amp; LEFT(DK443,3)),
            IF(AND((--(INT('Drill Size Info'!$AA$15) &amp; "." &amp; LEFT(DK443,3))&gt;=--('Drill Size Info'!$AA$15)), (--(INT('Drill Size Info'!$AA$15) &amp; "." &amp; LEFT(DK443,3))&lt;=--('Drill Size Info'!$AB$15))),
                --(INT('Drill Size Info'!$AA$15) &amp; "." &amp; LEFT(DK443,3)),
                --(INT('Drill Size Info'!$AB$15) &amp; "." &amp; LEFT(DK443,3))
            )
        ),
        "OK"
    )
)</f>
        <v>OK</v>
      </c>
      <c r="U443" s="150" t="str">
        <f>IF(DM443&lt;&gt;"",
    IF(INT('Drill Size Info'!$AA$19)=INT('Drill Size Info'!$AB$15),
        --(INT('Drill Size Info'!$AA$15) &amp; "." &amp; DM443),
        IF(AND((--(INT('Drill Size Info'!$AA$15) &amp; "." &amp; DM443)&gt;=--('Drill Size Info'!$AA$15)), (--(INT('Drill Size Info'!$AA$15) &amp; "." &amp; DM443)&lt;=--('Drill Size Info'!$AB$15))),
            --(INT('Drill Size Info'!$AA$15) &amp; "." &amp; DM443),
            --(INT('Drill Size Info'!$AB$15) &amp; "." &amp; DM443)
        )
    ),
    IF(DK443&lt;&gt;"",
        IF(INT('Drill Size Info'!$AA$15)=INT('Drill Size Info'!$AB$15),
            --(INT('Drill Size Info'!$AA$15) &amp; "." &amp; RIGHT(DK443,3)),
            IF(AND((--(INT('Drill Size Info'!$AA$15) &amp; "." &amp; RIGHT(DK443,3))&gt;=--('Drill Size Info'!$AA$15)), (--(INT('Drill Size Info'!$AA$15) &amp; "." &amp; RIGHT(DK443,3))&lt;=--('Drill Size Info'!$AB$15))),
                --(INT('Drill Size Info'!$AA$15) &amp; "." &amp; RIGHT(DK443,3)),
                --(INT('Drill Size Info'!$AB$15) &amp; "." &amp; RIGHT(DK443,3))
            )
        ),
        "N/A"
    )
)</f>
        <v>N/A</v>
      </c>
      <c r="V443" s="161"/>
      <c r="W443" s="161"/>
      <c r="X443" s="161"/>
      <c r="Y443" s="161"/>
      <c r="Z443" s="161"/>
      <c r="AA443" s="162"/>
      <c r="AB443" s="162"/>
      <c r="AC443" s="162"/>
      <c r="AD443" s="162"/>
      <c r="AE443" s="162"/>
      <c r="AF443" s="162"/>
      <c r="AG443" s="162"/>
      <c r="AH443" s="162"/>
      <c r="AI443" s="162"/>
      <c r="AJ443" s="162"/>
      <c r="AK443" s="162"/>
      <c r="AL443" s="162"/>
      <c r="AM443" s="162"/>
      <c r="AN443" s="162"/>
      <c r="AO443" s="162"/>
      <c r="AP443" s="162"/>
      <c r="AQ443" s="162"/>
      <c r="AR443" s="162"/>
      <c r="AS443" s="162"/>
      <c r="AT443" s="162"/>
      <c r="AU443" s="162"/>
      <c r="AV443" s="162"/>
      <c r="AW443" s="162"/>
      <c r="AX443" s="162"/>
      <c r="AY443" s="162"/>
      <c r="AZ443" s="162"/>
      <c r="BA443" s="162"/>
      <c r="BB443" s="163"/>
      <c r="BC443" s="163"/>
      <c r="BD443" s="163"/>
      <c r="BE443" s="164"/>
      <c r="BF443" s="165"/>
      <c r="BG443" s="162"/>
      <c r="BH443" s="162"/>
      <c r="BI443" s="164"/>
      <c r="BJ443" s="38"/>
      <c r="BK443" s="38"/>
      <c r="BL443" s="38"/>
      <c r="BM443" s="38"/>
      <c r="BN443" s="38"/>
      <c r="BO443" s="38"/>
      <c r="BP443" s="117" t="str">
        <f t="shared" si="284"/>
        <v/>
      </c>
      <c r="BQ443" s="38"/>
      <c r="BR443" s="38"/>
      <c r="BS443" s="38"/>
      <c r="BT443" s="38"/>
      <c r="BV443" s="17">
        <f t="shared" si="278"/>
        <v>0</v>
      </c>
      <c r="BW443" s="17">
        <f t="shared" si="279"/>
        <v>0</v>
      </c>
      <c r="BX443" s="17">
        <f t="shared" si="280"/>
        <v>0</v>
      </c>
      <c r="BY443" s="17">
        <f t="shared" si="281"/>
        <v>0</v>
      </c>
      <c r="BZ443" s="17">
        <f t="shared" si="282"/>
        <v>0</v>
      </c>
      <c r="CA443" s="17">
        <f t="shared" si="283"/>
        <v>0</v>
      </c>
      <c r="CB443" s="17">
        <f t="shared" si="285"/>
        <v>0</v>
      </c>
      <c r="CC443" s="17">
        <f t="shared" si="286"/>
        <v>0</v>
      </c>
      <c r="CD443" s="17">
        <f t="shared" si="287"/>
        <v>0</v>
      </c>
      <c r="CE443" s="17">
        <f t="shared" si="288"/>
        <v>0</v>
      </c>
      <c r="CF443" s="17">
        <f t="shared" si="289"/>
        <v>0</v>
      </c>
      <c r="CG443" s="17">
        <f t="shared" si="290"/>
        <v>0</v>
      </c>
      <c r="CH443" s="17">
        <f t="shared" si="291"/>
        <v>0</v>
      </c>
      <c r="CI443" s="17">
        <f t="shared" si="292"/>
        <v>0</v>
      </c>
      <c r="CJ443" s="17">
        <f t="shared" si="293"/>
        <v>0</v>
      </c>
      <c r="CK443" s="17">
        <f t="shared" si="294"/>
        <v>0</v>
      </c>
      <c r="CL443" s="17">
        <f t="shared" si="295"/>
        <v>0</v>
      </c>
      <c r="CM443" s="17">
        <f t="shared" si="296"/>
        <v>0</v>
      </c>
      <c r="CN443" s="17">
        <f t="shared" si="297"/>
        <v>0</v>
      </c>
      <c r="CO443" s="17">
        <f t="shared" si="298"/>
        <v>0</v>
      </c>
      <c r="CP443" s="17">
        <f t="shared" si="299"/>
        <v>0</v>
      </c>
      <c r="CQ443" s="17">
        <f t="shared" si="300"/>
        <v>0</v>
      </c>
      <c r="CR443" s="17">
        <f t="shared" si="301"/>
        <v>0</v>
      </c>
      <c r="CS443" s="17">
        <f t="shared" si="302"/>
        <v>0</v>
      </c>
      <c r="CT443" s="17">
        <f t="shared" si="303"/>
        <v>0</v>
      </c>
      <c r="CU443" s="17">
        <f t="shared" si="304"/>
        <v>0</v>
      </c>
      <c r="CV443" s="17">
        <f t="shared" si="305"/>
        <v>0</v>
      </c>
      <c r="CW443" s="17">
        <f t="shared" si="306"/>
        <v>0</v>
      </c>
      <c r="CX443" s="17">
        <f t="shared" si="307"/>
        <v>0</v>
      </c>
      <c r="CY443" s="17">
        <f t="shared" si="308"/>
        <v>0</v>
      </c>
      <c r="CZ443" s="17">
        <f t="shared" si="309"/>
        <v>0</v>
      </c>
      <c r="DA443" s="17">
        <f t="shared" si="310"/>
        <v>0</v>
      </c>
      <c r="DB443" s="17">
        <f t="shared" si="311"/>
        <v>0</v>
      </c>
      <c r="DC443" s="17">
        <f t="shared" si="312"/>
        <v>0</v>
      </c>
      <c r="DD443" s="17">
        <f t="shared" si="313"/>
        <v>0</v>
      </c>
      <c r="DE443" s="17">
        <f t="shared" si="314"/>
        <v>0</v>
      </c>
      <c r="DF443" s="17">
        <f t="shared" si="315"/>
        <v>0</v>
      </c>
      <c r="DG443" s="17">
        <f t="shared" si="316"/>
        <v>0</v>
      </c>
    </row>
    <row r="444" spans="2:111" ht="15" customHeight="1" x14ac:dyDescent="0.2">
      <c r="B444" s="156">
        <v>436</v>
      </c>
      <c r="C444" s="157" t="str">
        <f t="shared" si="317"/>
        <v/>
      </c>
      <c r="D444" s="158" t="str">
        <f t="shared" si="277"/>
        <v>OK</v>
      </c>
      <c r="E444" s="159" t="e">
        <f>VLOOKUP('DATA SHEET'!$B$9,'Drill Size Info'!$T$2:$U$8,2,FALSE)</f>
        <v>#N/A</v>
      </c>
      <c r="F444" s="159" t="str">
        <f t="shared" si="318"/>
        <v/>
      </c>
      <c r="G444" s="91">
        <f t="shared" si="319"/>
        <v>0</v>
      </c>
      <c r="H444" s="160" t="s">
        <v>175</v>
      </c>
      <c r="I444" s="160" t="s">
        <v>175</v>
      </c>
      <c r="J444" s="160" t="str">
        <f>IF('DATA SHEET'!$B$10="NC-50","N/A","OK")</f>
        <v>OK</v>
      </c>
      <c r="K444" s="160" t="str">
        <f>IF('DATA SHEET'!$B$10="NC-50","N/A","OK")</f>
        <v>OK</v>
      </c>
      <c r="L444" s="160" t="str">
        <f t="shared" si="320"/>
        <v>OK</v>
      </c>
      <c r="M444" s="160" t="str">
        <f t="shared" si="321"/>
        <v>OK</v>
      </c>
      <c r="N444" s="160"/>
      <c r="O444" s="160"/>
      <c r="P444" s="160"/>
      <c r="Q444" s="160"/>
      <c r="R444" s="92" t="str">
        <f>IF(DI444&lt;&gt;"",
    IF(INT('Drill Size Info'!$AA$19)=INT('Drill Size Info'!$AB$19),
        --(INT('Drill Size Info'!$AA$19) &amp; "." &amp; DI444),
        IF(AND((--(INT('Drill Size Info'!$AA$19) &amp; "." &amp; DI444)&gt;=--('Drill Size Info'!$AA$19)), (--(INT('Drill Size Info'!$AA$19) &amp; "." &amp; DI444)&lt;=--('Drill Size Info'!$AB$19))),
            --(INT('Drill Size Info'!$AA$19) &amp; "." &amp; DI444),
            --(INT('Drill Size Info'!$AB$19) &amp; "." &amp; DI444)
        )
    ),
    IF(DH444&lt;&gt;"",
        IF(INT('Drill Size Info'!$AA$19)=INT('Drill Size Info'!$AB$19),
            --(INT('Drill Size Info'!$AA$19) &amp; "." &amp; LEFT(DH444,3)),
            IF(AND((--(INT('Drill Size Info'!$AA$19) &amp; "." &amp; LEFT(DH444,3))&gt;=--('Drill Size Info'!$AA$19)), (--(INT('Drill Size Info'!$AA$19) &amp; "." &amp; LEFT(DH444,3))&lt;=--('Drill Size Info'!$AB$19))),
                --(INT('Drill Size Info'!$AA$19) &amp; "." &amp; LEFT(DH444,3)),
                --(INT('Drill Size Info'!$AB$19) &amp; "." &amp; LEFT(DH444,3))
            )
        ),
        "OK"
    )
)</f>
        <v>OK</v>
      </c>
      <c r="S444" s="150" t="str">
        <f>IF(DJ444&lt;&gt;"",
    IF(INT('Drill Size Info'!$AA$19)=INT('Drill Size Info'!$AB$19),
        --(INT('Drill Size Info'!$AA$19) &amp; "." &amp; DJ444),
        IF(AND((--(INT('Drill Size Info'!$AA$19) &amp; "." &amp; DJ444)&gt;=--('Drill Size Info'!$AA$19)), (--(INT('Drill Size Info'!$AA$19) &amp; "." &amp; DJ444)&lt;=--('Drill Size Info'!$AB$19))),
            --(INT('Drill Size Info'!$AA$19) &amp; "." &amp; DJ444),
            --(INT('Drill Size Info'!$AB$19) &amp; "." &amp; DJ444)
        )
    ),
    IF(DH444&lt;&gt;"",
        IF(INT('Drill Size Info'!$AA$19)=INT('Drill Size Info'!$AB$19),
            --(INT('Drill Size Info'!$AA$19) &amp; "." &amp; RIGHT(DH444,3)),
            IF(AND((--(INT('Drill Size Info'!$AA$19) &amp; "." &amp; RIGHT(DH444,3))&gt;=--('Drill Size Info'!$AA$19)), (--(INT('Drill Size Info'!$AA$19) &amp; "." &amp; RIGHT(DH444,3))&lt;=--('Drill Size Info'!$AB$19))),
                --(INT('Drill Size Info'!$AA$19) &amp; "." &amp; RIGHT(DH444,3)),
                --(INT('Drill Size Info'!$AB$19) &amp; "." &amp; RIGHT(DH444,3))
            )
        ),
        "N/A"
    )
)</f>
        <v>N/A</v>
      </c>
      <c r="T444" s="150" t="str">
        <f>IF(DL444&lt;&gt;"",
    IF(INT('Drill Size Info'!$AA$19)=INT('Drill Size Info'!$AB$15),
        --(INT('Drill Size Info'!$AA$15) &amp; "." &amp; DL444),
        IF(AND((--(INT('Drill Size Info'!$AA$15) &amp; "." &amp; DL444)&gt;=--('Drill Size Info'!$AA$15)), (--(INT('Drill Size Info'!$AA$15) &amp; "." &amp; DL444)&lt;=--('Drill Size Info'!$AB$15))),
            --(INT('Drill Size Info'!$AA$15) &amp; "." &amp; DL444),
            --(INT('Drill Size Info'!$AB$15) &amp; "." &amp; DL444)
        )
    ),
    IF(DK444&lt;&gt;"",
        IF(INT('Drill Size Info'!$AA$15)=INT('Drill Size Info'!$AB$15),
            --(INT('Drill Size Info'!$AA$15) &amp; "." &amp; LEFT(DK444,3)),
            IF(AND((--(INT('Drill Size Info'!$AA$15) &amp; "." &amp; LEFT(DK444,3))&gt;=--('Drill Size Info'!$AA$15)), (--(INT('Drill Size Info'!$AA$15) &amp; "." &amp; LEFT(DK444,3))&lt;=--('Drill Size Info'!$AB$15))),
                --(INT('Drill Size Info'!$AA$15) &amp; "." &amp; LEFT(DK444,3)),
                --(INT('Drill Size Info'!$AB$15) &amp; "." &amp; LEFT(DK444,3))
            )
        ),
        "OK"
    )
)</f>
        <v>OK</v>
      </c>
      <c r="U444" s="150" t="str">
        <f>IF(DM444&lt;&gt;"",
    IF(INT('Drill Size Info'!$AA$19)=INT('Drill Size Info'!$AB$15),
        --(INT('Drill Size Info'!$AA$15) &amp; "." &amp; DM444),
        IF(AND((--(INT('Drill Size Info'!$AA$15) &amp; "." &amp; DM444)&gt;=--('Drill Size Info'!$AA$15)), (--(INT('Drill Size Info'!$AA$15) &amp; "." &amp; DM444)&lt;=--('Drill Size Info'!$AB$15))),
            --(INT('Drill Size Info'!$AA$15) &amp; "." &amp; DM444),
            --(INT('Drill Size Info'!$AB$15) &amp; "." &amp; DM444)
        )
    ),
    IF(DK444&lt;&gt;"",
        IF(INT('Drill Size Info'!$AA$15)=INT('Drill Size Info'!$AB$15),
            --(INT('Drill Size Info'!$AA$15) &amp; "." &amp; RIGHT(DK444,3)),
            IF(AND((--(INT('Drill Size Info'!$AA$15) &amp; "." &amp; RIGHT(DK444,3))&gt;=--('Drill Size Info'!$AA$15)), (--(INT('Drill Size Info'!$AA$15) &amp; "." &amp; RIGHT(DK444,3))&lt;=--('Drill Size Info'!$AB$15))),
                --(INT('Drill Size Info'!$AA$15) &amp; "." &amp; RIGHT(DK444,3)),
                --(INT('Drill Size Info'!$AB$15) &amp; "." &amp; RIGHT(DK444,3))
            )
        ),
        "N/A"
    )
)</f>
        <v>N/A</v>
      </c>
      <c r="V444" s="161"/>
      <c r="W444" s="161"/>
      <c r="X444" s="161"/>
      <c r="Y444" s="161"/>
      <c r="Z444" s="161"/>
      <c r="AA444" s="162"/>
      <c r="AB444" s="162"/>
      <c r="AC444" s="162"/>
      <c r="AD444" s="162"/>
      <c r="AE444" s="162"/>
      <c r="AF444" s="162"/>
      <c r="AG444" s="162"/>
      <c r="AH444" s="162"/>
      <c r="AI444" s="162"/>
      <c r="AJ444" s="162"/>
      <c r="AK444" s="162"/>
      <c r="AL444" s="162"/>
      <c r="AM444" s="162"/>
      <c r="AN444" s="162"/>
      <c r="AO444" s="162"/>
      <c r="AP444" s="162"/>
      <c r="AQ444" s="162"/>
      <c r="AR444" s="162"/>
      <c r="AS444" s="162"/>
      <c r="AT444" s="162"/>
      <c r="AU444" s="162"/>
      <c r="AV444" s="162"/>
      <c r="AW444" s="162"/>
      <c r="AX444" s="162"/>
      <c r="AY444" s="162"/>
      <c r="AZ444" s="162"/>
      <c r="BA444" s="162"/>
      <c r="BB444" s="163"/>
      <c r="BC444" s="163"/>
      <c r="BD444" s="163"/>
      <c r="BE444" s="164"/>
      <c r="BF444" s="165"/>
      <c r="BG444" s="162"/>
      <c r="BH444" s="162"/>
      <c r="BI444" s="164"/>
      <c r="BJ444" s="38"/>
      <c r="BK444" s="38"/>
      <c r="BL444" s="38"/>
      <c r="BM444" s="38"/>
      <c r="BN444" s="38"/>
      <c r="BO444" s="38"/>
      <c r="BP444" s="117" t="str">
        <f t="shared" si="284"/>
        <v/>
      </c>
      <c r="BQ444" s="38"/>
      <c r="BR444" s="38"/>
      <c r="BS444" s="38"/>
      <c r="BT444" s="38"/>
      <c r="BV444" s="17">
        <f t="shared" si="278"/>
        <v>0</v>
      </c>
      <c r="BW444" s="17">
        <f t="shared" si="279"/>
        <v>0</v>
      </c>
      <c r="BX444" s="17">
        <f t="shared" si="280"/>
        <v>0</v>
      </c>
      <c r="BY444" s="17">
        <f t="shared" si="281"/>
        <v>0</v>
      </c>
      <c r="BZ444" s="17">
        <f t="shared" si="282"/>
        <v>0</v>
      </c>
      <c r="CA444" s="17">
        <f t="shared" si="283"/>
        <v>0</v>
      </c>
      <c r="CB444" s="17">
        <f t="shared" si="285"/>
        <v>0</v>
      </c>
      <c r="CC444" s="17">
        <f t="shared" si="286"/>
        <v>0</v>
      </c>
      <c r="CD444" s="17">
        <f t="shared" si="287"/>
        <v>0</v>
      </c>
      <c r="CE444" s="17">
        <f t="shared" si="288"/>
        <v>0</v>
      </c>
      <c r="CF444" s="17">
        <f t="shared" si="289"/>
        <v>0</v>
      </c>
      <c r="CG444" s="17">
        <f t="shared" si="290"/>
        <v>0</v>
      </c>
      <c r="CH444" s="17">
        <f t="shared" si="291"/>
        <v>0</v>
      </c>
      <c r="CI444" s="17">
        <f t="shared" si="292"/>
        <v>0</v>
      </c>
      <c r="CJ444" s="17">
        <f t="shared" si="293"/>
        <v>0</v>
      </c>
      <c r="CK444" s="17">
        <f t="shared" si="294"/>
        <v>0</v>
      </c>
      <c r="CL444" s="17">
        <f t="shared" si="295"/>
        <v>0</v>
      </c>
      <c r="CM444" s="17">
        <f t="shared" si="296"/>
        <v>0</v>
      </c>
      <c r="CN444" s="17">
        <f t="shared" si="297"/>
        <v>0</v>
      </c>
      <c r="CO444" s="17">
        <f t="shared" si="298"/>
        <v>0</v>
      </c>
      <c r="CP444" s="17">
        <f t="shared" si="299"/>
        <v>0</v>
      </c>
      <c r="CQ444" s="17">
        <f t="shared" si="300"/>
        <v>0</v>
      </c>
      <c r="CR444" s="17">
        <f t="shared" si="301"/>
        <v>0</v>
      </c>
      <c r="CS444" s="17">
        <f t="shared" si="302"/>
        <v>0</v>
      </c>
      <c r="CT444" s="17">
        <f t="shared" si="303"/>
        <v>0</v>
      </c>
      <c r="CU444" s="17">
        <f t="shared" si="304"/>
        <v>0</v>
      </c>
      <c r="CV444" s="17">
        <f t="shared" si="305"/>
        <v>0</v>
      </c>
      <c r="CW444" s="17">
        <f t="shared" si="306"/>
        <v>0</v>
      </c>
      <c r="CX444" s="17">
        <f t="shared" si="307"/>
        <v>0</v>
      </c>
      <c r="CY444" s="17">
        <f t="shared" si="308"/>
        <v>0</v>
      </c>
      <c r="CZ444" s="17">
        <f t="shared" si="309"/>
        <v>0</v>
      </c>
      <c r="DA444" s="17">
        <f t="shared" si="310"/>
        <v>0</v>
      </c>
      <c r="DB444" s="17">
        <f t="shared" si="311"/>
        <v>0</v>
      </c>
      <c r="DC444" s="17">
        <f t="shared" si="312"/>
        <v>0</v>
      </c>
      <c r="DD444" s="17">
        <f t="shared" si="313"/>
        <v>0</v>
      </c>
      <c r="DE444" s="17">
        <f t="shared" si="314"/>
        <v>0</v>
      </c>
      <c r="DF444" s="17">
        <f t="shared" si="315"/>
        <v>0</v>
      </c>
      <c r="DG444" s="17">
        <f t="shared" si="316"/>
        <v>0</v>
      </c>
    </row>
    <row r="445" spans="2:111" ht="15" customHeight="1" x14ac:dyDescent="0.2">
      <c r="B445" s="156">
        <v>437</v>
      </c>
      <c r="C445" s="157" t="str">
        <f t="shared" si="317"/>
        <v/>
      </c>
      <c r="D445" s="158" t="str">
        <f t="shared" si="277"/>
        <v>OK</v>
      </c>
      <c r="E445" s="159" t="e">
        <f>VLOOKUP('DATA SHEET'!$B$9,'Drill Size Info'!$T$2:$U$8,2,FALSE)</f>
        <v>#N/A</v>
      </c>
      <c r="F445" s="159" t="str">
        <f t="shared" si="318"/>
        <v/>
      </c>
      <c r="G445" s="91">
        <f t="shared" si="319"/>
        <v>0</v>
      </c>
      <c r="H445" s="160" t="s">
        <v>175</v>
      </c>
      <c r="I445" s="160" t="s">
        <v>175</v>
      </c>
      <c r="J445" s="160" t="str">
        <f>IF('DATA SHEET'!$B$10="NC-50","N/A","OK")</f>
        <v>OK</v>
      </c>
      <c r="K445" s="160" t="str">
        <f>IF('DATA SHEET'!$B$10="NC-50","N/A","OK")</f>
        <v>OK</v>
      </c>
      <c r="L445" s="160" t="str">
        <f t="shared" si="320"/>
        <v>OK</v>
      </c>
      <c r="M445" s="160" t="str">
        <f t="shared" si="321"/>
        <v>OK</v>
      </c>
      <c r="N445" s="160"/>
      <c r="O445" s="160"/>
      <c r="P445" s="160"/>
      <c r="Q445" s="160"/>
      <c r="R445" s="92" t="str">
        <f>IF(DI445&lt;&gt;"",
    IF(INT('Drill Size Info'!$AA$19)=INT('Drill Size Info'!$AB$19),
        --(INT('Drill Size Info'!$AA$19) &amp; "." &amp; DI445),
        IF(AND((--(INT('Drill Size Info'!$AA$19) &amp; "." &amp; DI445)&gt;=--('Drill Size Info'!$AA$19)), (--(INT('Drill Size Info'!$AA$19) &amp; "." &amp; DI445)&lt;=--('Drill Size Info'!$AB$19))),
            --(INT('Drill Size Info'!$AA$19) &amp; "." &amp; DI445),
            --(INT('Drill Size Info'!$AB$19) &amp; "." &amp; DI445)
        )
    ),
    IF(DH445&lt;&gt;"",
        IF(INT('Drill Size Info'!$AA$19)=INT('Drill Size Info'!$AB$19),
            --(INT('Drill Size Info'!$AA$19) &amp; "." &amp; LEFT(DH445,3)),
            IF(AND((--(INT('Drill Size Info'!$AA$19) &amp; "." &amp; LEFT(DH445,3))&gt;=--('Drill Size Info'!$AA$19)), (--(INT('Drill Size Info'!$AA$19) &amp; "." &amp; LEFT(DH445,3))&lt;=--('Drill Size Info'!$AB$19))),
                --(INT('Drill Size Info'!$AA$19) &amp; "." &amp; LEFT(DH445,3)),
                --(INT('Drill Size Info'!$AB$19) &amp; "." &amp; LEFT(DH445,3))
            )
        ),
        "OK"
    )
)</f>
        <v>OK</v>
      </c>
      <c r="S445" s="150" t="str">
        <f>IF(DJ445&lt;&gt;"",
    IF(INT('Drill Size Info'!$AA$19)=INT('Drill Size Info'!$AB$19),
        --(INT('Drill Size Info'!$AA$19) &amp; "." &amp; DJ445),
        IF(AND((--(INT('Drill Size Info'!$AA$19) &amp; "." &amp; DJ445)&gt;=--('Drill Size Info'!$AA$19)), (--(INT('Drill Size Info'!$AA$19) &amp; "." &amp; DJ445)&lt;=--('Drill Size Info'!$AB$19))),
            --(INT('Drill Size Info'!$AA$19) &amp; "." &amp; DJ445),
            --(INT('Drill Size Info'!$AB$19) &amp; "." &amp; DJ445)
        )
    ),
    IF(DH445&lt;&gt;"",
        IF(INT('Drill Size Info'!$AA$19)=INT('Drill Size Info'!$AB$19),
            --(INT('Drill Size Info'!$AA$19) &amp; "." &amp; RIGHT(DH445,3)),
            IF(AND((--(INT('Drill Size Info'!$AA$19) &amp; "." &amp; RIGHT(DH445,3))&gt;=--('Drill Size Info'!$AA$19)), (--(INT('Drill Size Info'!$AA$19) &amp; "." &amp; RIGHT(DH445,3))&lt;=--('Drill Size Info'!$AB$19))),
                --(INT('Drill Size Info'!$AA$19) &amp; "." &amp; RIGHT(DH445,3)),
                --(INT('Drill Size Info'!$AB$19) &amp; "." &amp; RIGHT(DH445,3))
            )
        ),
        "N/A"
    )
)</f>
        <v>N/A</v>
      </c>
      <c r="T445" s="150" t="str">
        <f>IF(DL445&lt;&gt;"",
    IF(INT('Drill Size Info'!$AA$19)=INT('Drill Size Info'!$AB$15),
        --(INT('Drill Size Info'!$AA$15) &amp; "." &amp; DL445),
        IF(AND((--(INT('Drill Size Info'!$AA$15) &amp; "." &amp; DL445)&gt;=--('Drill Size Info'!$AA$15)), (--(INT('Drill Size Info'!$AA$15) &amp; "." &amp; DL445)&lt;=--('Drill Size Info'!$AB$15))),
            --(INT('Drill Size Info'!$AA$15) &amp; "." &amp; DL445),
            --(INT('Drill Size Info'!$AB$15) &amp; "." &amp; DL445)
        )
    ),
    IF(DK445&lt;&gt;"",
        IF(INT('Drill Size Info'!$AA$15)=INT('Drill Size Info'!$AB$15),
            --(INT('Drill Size Info'!$AA$15) &amp; "." &amp; LEFT(DK445,3)),
            IF(AND((--(INT('Drill Size Info'!$AA$15) &amp; "." &amp; LEFT(DK445,3))&gt;=--('Drill Size Info'!$AA$15)), (--(INT('Drill Size Info'!$AA$15) &amp; "." &amp; LEFT(DK445,3))&lt;=--('Drill Size Info'!$AB$15))),
                --(INT('Drill Size Info'!$AA$15) &amp; "." &amp; LEFT(DK445,3)),
                --(INT('Drill Size Info'!$AB$15) &amp; "." &amp; LEFT(DK445,3))
            )
        ),
        "OK"
    )
)</f>
        <v>OK</v>
      </c>
      <c r="U445" s="150" t="str">
        <f>IF(DM445&lt;&gt;"",
    IF(INT('Drill Size Info'!$AA$19)=INT('Drill Size Info'!$AB$15),
        --(INT('Drill Size Info'!$AA$15) &amp; "." &amp; DM445),
        IF(AND((--(INT('Drill Size Info'!$AA$15) &amp; "." &amp; DM445)&gt;=--('Drill Size Info'!$AA$15)), (--(INT('Drill Size Info'!$AA$15) &amp; "." &amp; DM445)&lt;=--('Drill Size Info'!$AB$15))),
            --(INT('Drill Size Info'!$AA$15) &amp; "." &amp; DM445),
            --(INT('Drill Size Info'!$AB$15) &amp; "." &amp; DM445)
        )
    ),
    IF(DK445&lt;&gt;"",
        IF(INT('Drill Size Info'!$AA$15)=INT('Drill Size Info'!$AB$15),
            --(INT('Drill Size Info'!$AA$15) &amp; "." &amp; RIGHT(DK445,3)),
            IF(AND((--(INT('Drill Size Info'!$AA$15) &amp; "." &amp; RIGHT(DK445,3))&gt;=--('Drill Size Info'!$AA$15)), (--(INT('Drill Size Info'!$AA$15) &amp; "." &amp; RIGHT(DK445,3))&lt;=--('Drill Size Info'!$AB$15))),
                --(INT('Drill Size Info'!$AA$15) &amp; "." &amp; RIGHT(DK445,3)),
                --(INT('Drill Size Info'!$AB$15) &amp; "." &amp; RIGHT(DK445,3))
            )
        ),
        "N/A"
    )
)</f>
        <v>N/A</v>
      </c>
      <c r="V445" s="161"/>
      <c r="W445" s="161"/>
      <c r="X445" s="161"/>
      <c r="Y445" s="161"/>
      <c r="Z445" s="161"/>
      <c r="AA445" s="162"/>
      <c r="AB445" s="162"/>
      <c r="AC445" s="162"/>
      <c r="AD445" s="162"/>
      <c r="AE445" s="162"/>
      <c r="AF445" s="162"/>
      <c r="AG445" s="162"/>
      <c r="AH445" s="162"/>
      <c r="AI445" s="162"/>
      <c r="AJ445" s="162"/>
      <c r="AK445" s="162"/>
      <c r="AL445" s="162"/>
      <c r="AM445" s="162"/>
      <c r="AN445" s="162"/>
      <c r="AO445" s="162"/>
      <c r="AP445" s="162"/>
      <c r="AQ445" s="162"/>
      <c r="AR445" s="162"/>
      <c r="AS445" s="162"/>
      <c r="AT445" s="162"/>
      <c r="AU445" s="162"/>
      <c r="AV445" s="162"/>
      <c r="AW445" s="162"/>
      <c r="AX445" s="162"/>
      <c r="AY445" s="162"/>
      <c r="AZ445" s="162"/>
      <c r="BA445" s="162"/>
      <c r="BB445" s="163"/>
      <c r="BC445" s="163"/>
      <c r="BD445" s="163"/>
      <c r="BE445" s="164"/>
      <c r="BF445" s="165"/>
      <c r="BG445" s="162"/>
      <c r="BH445" s="162"/>
      <c r="BI445" s="164"/>
      <c r="BJ445" s="38"/>
      <c r="BK445" s="38"/>
      <c r="BL445" s="38"/>
      <c r="BM445" s="38"/>
      <c r="BN445" s="38"/>
      <c r="BO445" s="38"/>
      <c r="BP445" s="117" t="str">
        <f t="shared" si="284"/>
        <v/>
      </c>
      <c r="BQ445" s="38"/>
      <c r="BR445" s="38"/>
      <c r="BS445" s="38"/>
      <c r="BT445" s="38"/>
      <c r="BV445" s="17">
        <f t="shared" si="278"/>
        <v>0</v>
      </c>
      <c r="BW445" s="17">
        <f t="shared" si="279"/>
        <v>0</v>
      </c>
      <c r="BX445" s="17">
        <f t="shared" si="280"/>
        <v>0</v>
      </c>
      <c r="BY445" s="17">
        <f t="shared" si="281"/>
        <v>0</v>
      </c>
      <c r="BZ445" s="17">
        <f t="shared" si="282"/>
        <v>0</v>
      </c>
      <c r="CA445" s="17">
        <f t="shared" si="283"/>
        <v>0</v>
      </c>
      <c r="CB445" s="17">
        <f t="shared" si="285"/>
        <v>0</v>
      </c>
      <c r="CC445" s="17">
        <f t="shared" si="286"/>
        <v>0</v>
      </c>
      <c r="CD445" s="17">
        <f t="shared" si="287"/>
        <v>0</v>
      </c>
      <c r="CE445" s="17">
        <f t="shared" si="288"/>
        <v>0</v>
      </c>
      <c r="CF445" s="17">
        <f t="shared" si="289"/>
        <v>0</v>
      </c>
      <c r="CG445" s="17">
        <f t="shared" si="290"/>
        <v>0</v>
      </c>
      <c r="CH445" s="17">
        <f t="shared" si="291"/>
        <v>0</v>
      </c>
      <c r="CI445" s="17">
        <f t="shared" si="292"/>
        <v>0</v>
      </c>
      <c r="CJ445" s="17">
        <f t="shared" si="293"/>
        <v>0</v>
      </c>
      <c r="CK445" s="17">
        <f t="shared" si="294"/>
        <v>0</v>
      </c>
      <c r="CL445" s="17">
        <f t="shared" si="295"/>
        <v>0</v>
      </c>
      <c r="CM445" s="17">
        <f t="shared" si="296"/>
        <v>0</v>
      </c>
      <c r="CN445" s="17">
        <f t="shared" si="297"/>
        <v>0</v>
      </c>
      <c r="CO445" s="17">
        <f t="shared" si="298"/>
        <v>0</v>
      </c>
      <c r="CP445" s="17">
        <f t="shared" si="299"/>
        <v>0</v>
      </c>
      <c r="CQ445" s="17">
        <f t="shared" si="300"/>
        <v>0</v>
      </c>
      <c r="CR445" s="17">
        <f t="shared" si="301"/>
        <v>0</v>
      </c>
      <c r="CS445" s="17">
        <f t="shared" si="302"/>
        <v>0</v>
      </c>
      <c r="CT445" s="17">
        <f t="shared" si="303"/>
        <v>0</v>
      </c>
      <c r="CU445" s="17">
        <f t="shared" si="304"/>
        <v>0</v>
      </c>
      <c r="CV445" s="17">
        <f t="shared" si="305"/>
        <v>0</v>
      </c>
      <c r="CW445" s="17">
        <f t="shared" si="306"/>
        <v>0</v>
      </c>
      <c r="CX445" s="17">
        <f t="shared" si="307"/>
        <v>0</v>
      </c>
      <c r="CY445" s="17">
        <f t="shared" si="308"/>
        <v>0</v>
      </c>
      <c r="CZ445" s="17">
        <f t="shared" si="309"/>
        <v>0</v>
      </c>
      <c r="DA445" s="17">
        <f t="shared" si="310"/>
        <v>0</v>
      </c>
      <c r="DB445" s="17">
        <f t="shared" si="311"/>
        <v>0</v>
      </c>
      <c r="DC445" s="17">
        <f t="shared" si="312"/>
        <v>0</v>
      </c>
      <c r="DD445" s="17">
        <f t="shared" si="313"/>
        <v>0</v>
      </c>
      <c r="DE445" s="17">
        <f t="shared" si="314"/>
        <v>0</v>
      </c>
      <c r="DF445" s="17">
        <f t="shared" si="315"/>
        <v>0</v>
      </c>
      <c r="DG445" s="17">
        <f t="shared" si="316"/>
        <v>0</v>
      </c>
    </row>
    <row r="446" spans="2:111" ht="15" customHeight="1" x14ac:dyDescent="0.2">
      <c r="B446" s="156">
        <v>438</v>
      </c>
      <c r="C446" s="157" t="str">
        <f t="shared" si="317"/>
        <v/>
      </c>
      <c r="D446" s="158" t="str">
        <f t="shared" si="277"/>
        <v>OK</v>
      </c>
      <c r="E446" s="159" t="e">
        <f>VLOOKUP('DATA SHEET'!$B$9,'Drill Size Info'!$T$2:$U$8,2,FALSE)</f>
        <v>#N/A</v>
      </c>
      <c r="F446" s="159" t="str">
        <f t="shared" si="318"/>
        <v/>
      </c>
      <c r="G446" s="91">
        <f t="shared" si="319"/>
        <v>0</v>
      </c>
      <c r="H446" s="160" t="s">
        <v>175</v>
      </c>
      <c r="I446" s="160" t="s">
        <v>175</v>
      </c>
      <c r="J446" s="160" t="str">
        <f>IF('DATA SHEET'!$B$10="NC-50","N/A","OK")</f>
        <v>OK</v>
      </c>
      <c r="K446" s="160" t="str">
        <f>IF('DATA SHEET'!$B$10="NC-50","N/A","OK")</f>
        <v>OK</v>
      </c>
      <c r="L446" s="160" t="str">
        <f t="shared" si="320"/>
        <v>OK</v>
      </c>
      <c r="M446" s="160" t="str">
        <f t="shared" si="321"/>
        <v>OK</v>
      </c>
      <c r="N446" s="160"/>
      <c r="O446" s="160"/>
      <c r="P446" s="160"/>
      <c r="Q446" s="160"/>
      <c r="R446" s="92" t="str">
        <f>IF(DI446&lt;&gt;"",
    IF(INT('Drill Size Info'!$AA$19)=INT('Drill Size Info'!$AB$19),
        --(INT('Drill Size Info'!$AA$19) &amp; "." &amp; DI446),
        IF(AND((--(INT('Drill Size Info'!$AA$19) &amp; "." &amp; DI446)&gt;=--('Drill Size Info'!$AA$19)), (--(INT('Drill Size Info'!$AA$19) &amp; "." &amp; DI446)&lt;=--('Drill Size Info'!$AB$19))),
            --(INT('Drill Size Info'!$AA$19) &amp; "." &amp; DI446),
            --(INT('Drill Size Info'!$AB$19) &amp; "." &amp; DI446)
        )
    ),
    IF(DH446&lt;&gt;"",
        IF(INT('Drill Size Info'!$AA$19)=INT('Drill Size Info'!$AB$19),
            --(INT('Drill Size Info'!$AA$19) &amp; "." &amp; LEFT(DH446,3)),
            IF(AND((--(INT('Drill Size Info'!$AA$19) &amp; "." &amp; LEFT(DH446,3))&gt;=--('Drill Size Info'!$AA$19)), (--(INT('Drill Size Info'!$AA$19) &amp; "." &amp; LEFT(DH446,3))&lt;=--('Drill Size Info'!$AB$19))),
                --(INT('Drill Size Info'!$AA$19) &amp; "." &amp; LEFT(DH446,3)),
                --(INT('Drill Size Info'!$AB$19) &amp; "." &amp; LEFT(DH446,3))
            )
        ),
        "OK"
    )
)</f>
        <v>OK</v>
      </c>
      <c r="S446" s="150" t="str">
        <f>IF(DJ446&lt;&gt;"",
    IF(INT('Drill Size Info'!$AA$19)=INT('Drill Size Info'!$AB$19),
        --(INT('Drill Size Info'!$AA$19) &amp; "." &amp; DJ446),
        IF(AND((--(INT('Drill Size Info'!$AA$19) &amp; "." &amp; DJ446)&gt;=--('Drill Size Info'!$AA$19)), (--(INT('Drill Size Info'!$AA$19) &amp; "." &amp; DJ446)&lt;=--('Drill Size Info'!$AB$19))),
            --(INT('Drill Size Info'!$AA$19) &amp; "." &amp; DJ446),
            --(INT('Drill Size Info'!$AB$19) &amp; "." &amp; DJ446)
        )
    ),
    IF(DH446&lt;&gt;"",
        IF(INT('Drill Size Info'!$AA$19)=INT('Drill Size Info'!$AB$19),
            --(INT('Drill Size Info'!$AA$19) &amp; "." &amp; RIGHT(DH446,3)),
            IF(AND((--(INT('Drill Size Info'!$AA$19) &amp; "." &amp; RIGHT(DH446,3))&gt;=--('Drill Size Info'!$AA$19)), (--(INT('Drill Size Info'!$AA$19) &amp; "." &amp; RIGHT(DH446,3))&lt;=--('Drill Size Info'!$AB$19))),
                --(INT('Drill Size Info'!$AA$19) &amp; "." &amp; RIGHT(DH446,3)),
                --(INT('Drill Size Info'!$AB$19) &amp; "." &amp; RIGHT(DH446,3))
            )
        ),
        "N/A"
    )
)</f>
        <v>N/A</v>
      </c>
      <c r="T446" s="150" t="str">
        <f>IF(DL446&lt;&gt;"",
    IF(INT('Drill Size Info'!$AA$19)=INT('Drill Size Info'!$AB$15),
        --(INT('Drill Size Info'!$AA$15) &amp; "." &amp; DL446),
        IF(AND((--(INT('Drill Size Info'!$AA$15) &amp; "." &amp; DL446)&gt;=--('Drill Size Info'!$AA$15)), (--(INT('Drill Size Info'!$AA$15) &amp; "." &amp; DL446)&lt;=--('Drill Size Info'!$AB$15))),
            --(INT('Drill Size Info'!$AA$15) &amp; "." &amp; DL446),
            --(INT('Drill Size Info'!$AB$15) &amp; "." &amp; DL446)
        )
    ),
    IF(DK446&lt;&gt;"",
        IF(INT('Drill Size Info'!$AA$15)=INT('Drill Size Info'!$AB$15),
            --(INT('Drill Size Info'!$AA$15) &amp; "." &amp; LEFT(DK446,3)),
            IF(AND((--(INT('Drill Size Info'!$AA$15) &amp; "." &amp; LEFT(DK446,3))&gt;=--('Drill Size Info'!$AA$15)), (--(INT('Drill Size Info'!$AA$15) &amp; "." &amp; LEFT(DK446,3))&lt;=--('Drill Size Info'!$AB$15))),
                --(INT('Drill Size Info'!$AA$15) &amp; "." &amp; LEFT(DK446,3)),
                --(INT('Drill Size Info'!$AB$15) &amp; "." &amp; LEFT(DK446,3))
            )
        ),
        "OK"
    )
)</f>
        <v>OK</v>
      </c>
      <c r="U446" s="150" t="str">
        <f>IF(DM446&lt;&gt;"",
    IF(INT('Drill Size Info'!$AA$19)=INT('Drill Size Info'!$AB$15),
        --(INT('Drill Size Info'!$AA$15) &amp; "." &amp; DM446),
        IF(AND((--(INT('Drill Size Info'!$AA$15) &amp; "." &amp; DM446)&gt;=--('Drill Size Info'!$AA$15)), (--(INT('Drill Size Info'!$AA$15) &amp; "." &amp; DM446)&lt;=--('Drill Size Info'!$AB$15))),
            --(INT('Drill Size Info'!$AA$15) &amp; "." &amp; DM446),
            --(INT('Drill Size Info'!$AB$15) &amp; "." &amp; DM446)
        )
    ),
    IF(DK446&lt;&gt;"",
        IF(INT('Drill Size Info'!$AA$15)=INT('Drill Size Info'!$AB$15),
            --(INT('Drill Size Info'!$AA$15) &amp; "." &amp; RIGHT(DK446,3)),
            IF(AND((--(INT('Drill Size Info'!$AA$15) &amp; "." &amp; RIGHT(DK446,3))&gt;=--('Drill Size Info'!$AA$15)), (--(INT('Drill Size Info'!$AA$15) &amp; "." &amp; RIGHT(DK446,3))&lt;=--('Drill Size Info'!$AB$15))),
                --(INT('Drill Size Info'!$AA$15) &amp; "." &amp; RIGHT(DK446,3)),
                --(INT('Drill Size Info'!$AB$15) &amp; "." &amp; RIGHT(DK446,3))
            )
        ),
        "N/A"
    )
)</f>
        <v>N/A</v>
      </c>
      <c r="V446" s="161"/>
      <c r="W446" s="161"/>
      <c r="X446" s="161"/>
      <c r="Y446" s="161"/>
      <c r="Z446" s="161"/>
      <c r="AA446" s="162"/>
      <c r="AB446" s="162"/>
      <c r="AC446" s="162"/>
      <c r="AD446" s="162"/>
      <c r="AE446" s="162"/>
      <c r="AF446" s="162"/>
      <c r="AG446" s="162"/>
      <c r="AH446" s="162"/>
      <c r="AI446" s="162"/>
      <c r="AJ446" s="162"/>
      <c r="AK446" s="162"/>
      <c r="AL446" s="162"/>
      <c r="AM446" s="162"/>
      <c r="AN446" s="162"/>
      <c r="AO446" s="162"/>
      <c r="AP446" s="162"/>
      <c r="AQ446" s="162"/>
      <c r="AR446" s="162"/>
      <c r="AS446" s="162"/>
      <c r="AT446" s="162"/>
      <c r="AU446" s="162"/>
      <c r="AV446" s="162"/>
      <c r="AW446" s="162"/>
      <c r="AX446" s="162"/>
      <c r="AY446" s="162"/>
      <c r="AZ446" s="162"/>
      <c r="BA446" s="162"/>
      <c r="BB446" s="163"/>
      <c r="BC446" s="163"/>
      <c r="BD446" s="163"/>
      <c r="BE446" s="164"/>
      <c r="BF446" s="165"/>
      <c r="BG446" s="162"/>
      <c r="BH446" s="162"/>
      <c r="BI446" s="164"/>
      <c r="BJ446" s="38"/>
      <c r="BK446" s="38"/>
      <c r="BL446" s="38"/>
      <c r="BM446" s="38"/>
      <c r="BN446" s="38"/>
      <c r="BO446" s="38"/>
      <c r="BP446" s="117" t="str">
        <f t="shared" si="284"/>
        <v/>
      </c>
      <c r="BQ446" s="38"/>
      <c r="BR446" s="38"/>
      <c r="BS446" s="38"/>
      <c r="BT446" s="38"/>
      <c r="BV446" s="17">
        <f t="shared" si="278"/>
        <v>0</v>
      </c>
      <c r="BW446" s="17">
        <f t="shared" si="279"/>
        <v>0</v>
      </c>
      <c r="BX446" s="17">
        <f t="shared" si="280"/>
        <v>0</v>
      </c>
      <c r="BY446" s="17">
        <f t="shared" si="281"/>
        <v>0</v>
      </c>
      <c r="BZ446" s="17">
        <f t="shared" si="282"/>
        <v>0</v>
      </c>
      <c r="CA446" s="17">
        <f t="shared" si="283"/>
        <v>0</v>
      </c>
      <c r="CB446" s="17">
        <f t="shared" si="285"/>
        <v>0</v>
      </c>
      <c r="CC446" s="17">
        <f t="shared" si="286"/>
        <v>0</v>
      </c>
      <c r="CD446" s="17">
        <f t="shared" si="287"/>
        <v>0</v>
      </c>
      <c r="CE446" s="17">
        <f t="shared" si="288"/>
        <v>0</v>
      </c>
      <c r="CF446" s="17">
        <f t="shared" si="289"/>
        <v>0</v>
      </c>
      <c r="CG446" s="17">
        <f t="shared" si="290"/>
        <v>0</v>
      </c>
      <c r="CH446" s="17">
        <f t="shared" si="291"/>
        <v>0</v>
      </c>
      <c r="CI446" s="17">
        <f t="shared" si="292"/>
        <v>0</v>
      </c>
      <c r="CJ446" s="17">
        <f t="shared" si="293"/>
        <v>0</v>
      </c>
      <c r="CK446" s="17">
        <f t="shared" si="294"/>
        <v>0</v>
      </c>
      <c r="CL446" s="17">
        <f t="shared" si="295"/>
        <v>0</v>
      </c>
      <c r="CM446" s="17">
        <f t="shared" si="296"/>
        <v>0</v>
      </c>
      <c r="CN446" s="17">
        <f t="shared" si="297"/>
        <v>0</v>
      </c>
      <c r="CO446" s="17">
        <f t="shared" si="298"/>
        <v>0</v>
      </c>
      <c r="CP446" s="17">
        <f t="shared" si="299"/>
        <v>0</v>
      </c>
      <c r="CQ446" s="17">
        <f t="shared" si="300"/>
        <v>0</v>
      </c>
      <c r="CR446" s="17">
        <f t="shared" si="301"/>
        <v>0</v>
      </c>
      <c r="CS446" s="17">
        <f t="shared" si="302"/>
        <v>0</v>
      </c>
      <c r="CT446" s="17">
        <f t="shared" si="303"/>
        <v>0</v>
      </c>
      <c r="CU446" s="17">
        <f t="shared" si="304"/>
        <v>0</v>
      </c>
      <c r="CV446" s="17">
        <f t="shared" si="305"/>
        <v>0</v>
      </c>
      <c r="CW446" s="17">
        <f t="shared" si="306"/>
        <v>0</v>
      </c>
      <c r="CX446" s="17">
        <f t="shared" si="307"/>
        <v>0</v>
      </c>
      <c r="CY446" s="17">
        <f t="shared" si="308"/>
        <v>0</v>
      </c>
      <c r="CZ446" s="17">
        <f t="shared" si="309"/>
        <v>0</v>
      </c>
      <c r="DA446" s="17">
        <f t="shared" si="310"/>
        <v>0</v>
      </c>
      <c r="DB446" s="17">
        <f t="shared" si="311"/>
        <v>0</v>
      </c>
      <c r="DC446" s="17">
        <f t="shared" si="312"/>
        <v>0</v>
      </c>
      <c r="DD446" s="17">
        <f t="shared" si="313"/>
        <v>0</v>
      </c>
      <c r="DE446" s="17">
        <f t="shared" si="314"/>
        <v>0</v>
      </c>
      <c r="DF446" s="17">
        <f t="shared" si="315"/>
        <v>0</v>
      </c>
      <c r="DG446" s="17">
        <f t="shared" si="316"/>
        <v>0</v>
      </c>
    </row>
    <row r="447" spans="2:111" ht="15" customHeight="1" x14ac:dyDescent="0.2">
      <c r="B447" s="156">
        <v>439</v>
      </c>
      <c r="C447" s="157" t="str">
        <f t="shared" si="317"/>
        <v/>
      </c>
      <c r="D447" s="158" t="str">
        <f t="shared" si="277"/>
        <v>OK</v>
      </c>
      <c r="E447" s="159" t="e">
        <f>VLOOKUP('DATA SHEET'!$B$9,'Drill Size Info'!$T$2:$U$8,2,FALSE)</f>
        <v>#N/A</v>
      </c>
      <c r="F447" s="159" t="str">
        <f t="shared" si="318"/>
        <v/>
      </c>
      <c r="G447" s="91">
        <f t="shared" si="319"/>
        <v>0</v>
      </c>
      <c r="H447" s="160" t="s">
        <v>175</v>
      </c>
      <c r="I447" s="160" t="s">
        <v>175</v>
      </c>
      <c r="J447" s="160" t="str">
        <f>IF('DATA SHEET'!$B$10="NC-50","N/A","OK")</f>
        <v>OK</v>
      </c>
      <c r="K447" s="160" t="str">
        <f>IF('DATA SHEET'!$B$10="NC-50","N/A","OK")</f>
        <v>OK</v>
      </c>
      <c r="L447" s="160" t="str">
        <f t="shared" si="320"/>
        <v>OK</v>
      </c>
      <c r="M447" s="160" t="str">
        <f t="shared" si="321"/>
        <v>OK</v>
      </c>
      <c r="N447" s="160"/>
      <c r="O447" s="160"/>
      <c r="P447" s="160"/>
      <c r="Q447" s="160"/>
      <c r="R447" s="92" t="str">
        <f>IF(DI447&lt;&gt;"",
    IF(INT('Drill Size Info'!$AA$19)=INT('Drill Size Info'!$AB$19),
        --(INT('Drill Size Info'!$AA$19) &amp; "." &amp; DI447),
        IF(AND((--(INT('Drill Size Info'!$AA$19) &amp; "." &amp; DI447)&gt;=--('Drill Size Info'!$AA$19)), (--(INT('Drill Size Info'!$AA$19) &amp; "." &amp; DI447)&lt;=--('Drill Size Info'!$AB$19))),
            --(INT('Drill Size Info'!$AA$19) &amp; "." &amp; DI447),
            --(INT('Drill Size Info'!$AB$19) &amp; "." &amp; DI447)
        )
    ),
    IF(DH447&lt;&gt;"",
        IF(INT('Drill Size Info'!$AA$19)=INT('Drill Size Info'!$AB$19),
            --(INT('Drill Size Info'!$AA$19) &amp; "." &amp; LEFT(DH447,3)),
            IF(AND((--(INT('Drill Size Info'!$AA$19) &amp; "." &amp; LEFT(DH447,3))&gt;=--('Drill Size Info'!$AA$19)), (--(INT('Drill Size Info'!$AA$19) &amp; "." &amp; LEFT(DH447,3))&lt;=--('Drill Size Info'!$AB$19))),
                --(INT('Drill Size Info'!$AA$19) &amp; "." &amp; LEFT(DH447,3)),
                --(INT('Drill Size Info'!$AB$19) &amp; "." &amp; LEFT(DH447,3))
            )
        ),
        "OK"
    )
)</f>
        <v>OK</v>
      </c>
      <c r="S447" s="150" t="str">
        <f>IF(DJ447&lt;&gt;"",
    IF(INT('Drill Size Info'!$AA$19)=INT('Drill Size Info'!$AB$19),
        --(INT('Drill Size Info'!$AA$19) &amp; "." &amp; DJ447),
        IF(AND((--(INT('Drill Size Info'!$AA$19) &amp; "." &amp; DJ447)&gt;=--('Drill Size Info'!$AA$19)), (--(INT('Drill Size Info'!$AA$19) &amp; "." &amp; DJ447)&lt;=--('Drill Size Info'!$AB$19))),
            --(INT('Drill Size Info'!$AA$19) &amp; "." &amp; DJ447),
            --(INT('Drill Size Info'!$AB$19) &amp; "." &amp; DJ447)
        )
    ),
    IF(DH447&lt;&gt;"",
        IF(INT('Drill Size Info'!$AA$19)=INT('Drill Size Info'!$AB$19),
            --(INT('Drill Size Info'!$AA$19) &amp; "." &amp; RIGHT(DH447,3)),
            IF(AND((--(INT('Drill Size Info'!$AA$19) &amp; "." &amp; RIGHT(DH447,3))&gt;=--('Drill Size Info'!$AA$19)), (--(INT('Drill Size Info'!$AA$19) &amp; "." &amp; RIGHT(DH447,3))&lt;=--('Drill Size Info'!$AB$19))),
                --(INT('Drill Size Info'!$AA$19) &amp; "." &amp; RIGHT(DH447,3)),
                --(INT('Drill Size Info'!$AB$19) &amp; "." &amp; RIGHT(DH447,3))
            )
        ),
        "N/A"
    )
)</f>
        <v>N/A</v>
      </c>
      <c r="T447" s="150" t="str">
        <f>IF(DL447&lt;&gt;"",
    IF(INT('Drill Size Info'!$AA$19)=INT('Drill Size Info'!$AB$15),
        --(INT('Drill Size Info'!$AA$15) &amp; "." &amp; DL447),
        IF(AND((--(INT('Drill Size Info'!$AA$15) &amp; "." &amp; DL447)&gt;=--('Drill Size Info'!$AA$15)), (--(INT('Drill Size Info'!$AA$15) &amp; "." &amp; DL447)&lt;=--('Drill Size Info'!$AB$15))),
            --(INT('Drill Size Info'!$AA$15) &amp; "." &amp; DL447),
            --(INT('Drill Size Info'!$AB$15) &amp; "." &amp; DL447)
        )
    ),
    IF(DK447&lt;&gt;"",
        IF(INT('Drill Size Info'!$AA$15)=INT('Drill Size Info'!$AB$15),
            --(INT('Drill Size Info'!$AA$15) &amp; "." &amp; LEFT(DK447,3)),
            IF(AND((--(INT('Drill Size Info'!$AA$15) &amp; "." &amp; LEFT(DK447,3))&gt;=--('Drill Size Info'!$AA$15)), (--(INT('Drill Size Info'!$AA$15) &amp; "." &amp; LEFT(DK447,3))&lt;=--('Drill Size Info'!$AB$15))),
                --(INT('Drill Size Info'!$AA$15) &amp; "." &amp; LEFT(DK447,3)),
                --(INT('Drill Size Info'!$AB$15) &amp; "." &amp; LEFT(DK447,3))
            )
        ),
        "OK"
    )
)</f>
        <v>OK</v>
      </c>
      <c r="U447" s="150" t="str">
        <f>IF(DM447&lt;&gt;"",
    IF(INT('Drill Size Info'!$AA$19)=INT('Drill Size Info'!$AB$15),
        --(INT('Drill Size Info'!$AA$15) &amp; "." &amp; DM447),
        IF(AND((--(INT('Drill Size Info'!$AA$15) &amp; "." &amp; DM447)&gt;=--('Drill Size Info'!$AA$15)), (--(INT('Drill Size Info'!$AA$15) &amp; "." &amp; DM447)&lt;=--('Drill Size Info'!$AB$15))),
            --(INT('Drill Size Info'!$AA$15) &amp; "." &amp; DM447),
            --(INT('Drill Size Info'!$AB$15) &amp; "." &amp; DM447)
        )
    ),
    IF(DK447&lt;&gt;"",
        IF(INT('Drill Size Info'!$AA$15)=INT('Drill Size Info'!$AB$15),
            --(INT('Drill Size Info'!$AA$15) &amp; "." &amp; RIGHT(DK447,3)),
            IF(AND((--(INT('Drill Size Info'!$AA$15) &amp; "." &amp; RIGHT(DK447,3))&gt;=--('Drill Size Info'!$AA$15)), (--(INT('Drill Size Info'!$AA$15) &amp; "." &amp; RIGHT(DK447,3))&lt;=--('Drill Size Info'!$AB$15))),
                --(INT('Drill Size Info'!$AA$15) &amp; "." &amp; RIGHT(DK447,3)),
                --(INT('Drill Size Info'!$AB$15) &amp; "." &amp; RIGHT(DK447,3))
            )
        ),
        "N/A"
    )
)</f>
        <v>N/A</v>
      </c>
      <c r="V447" s="161"/>
      <c r="W447" s="161"/>
      <c r="X447" s="161"/>
      <c r="Y447" s="161"/>
      <c r="Z447" s="161"/>
      <c r="AA447" s="162"/>
      <c r="AB447" s="162"/>
      <c r="AC447" s="162"/>
      <c r="AD447" s="162"/>
      <c r="AE447" s="162"/>
      <c r="AF447" s="162"/>
      <c r="AG447" s="162"/>
      <c r="AH447" s="162"/>
      <c r="AI447" s="162"/>
      <c r="AJ447" s="162"/>
      <c r="AK447" s="162"/>
      <c r="AL447" s="162"/>
      <c r="AM447" s="162"/>
      <c r="AN447" s="162"/>
      <c r="AO447" s="162"/>
      <c r="AP447" s="162"/>
      <c r="AQ447" s="162"/>
      <c r="AR447" s="162"/>
      <c r="AS447" s="162"/>
      <c r="AT447" s="162"/>
      <c r="AU447" s="162"/>
      <c r="AV447" s="162"/>
      <c r="AW447" s="162"/>
      <c r="AX447" s="162"/>
      <c r="AY447" s="162"/>
      <c r="AZ447" s="162"/>
      <c r="BA447" s="162"/>
      <c r="BB447" s="163"/>
      <c r="BC447" s="163"/>
      <c r="BD447" s="163"/>
      <c r="BE447" s="164"/>
      <c r="BF447" s="165"/>
      <c r="BG447" s="162"/>
      <c r="BH447" s="162"/>
      <c r="BI447" s="164"/>
      <c r="BJ447" s="38"/>
      <c r="BK447" s="38"/>
      <c r="BL447" s="38"/>
      <c r="BM447" s="38"/>
      <c r="BN447" s="38"/>
      <c r="BO447" s="38"/>
      <c r="BP447" s="117" t="str">
        <f t="shared" si="284"/>
        <v/>
      </c>
      <c r="BQ447" s="38"/>
      <c r="BR447" s="38"/>
      <c r="BS447" s="38"/>
      <c r="BT447" s="38"/>
      <c r="BV447" s="17">
        <f t="shared" si="278"/>
        <v>0</v>
      </c>
      <c r="BW447" s="17">
        <f t="shared" si="279"/>
        <v>0</v>
      </c>
      <c r="BX447" s="17">
        <f t="shared" si="280"/>
        <v>0</v>
      </c>
      <c r="BY447" s="17">
        <f t="shared" si="281"/>
        <v>0</v>
      </c>
      <c r="BZ447" s="17">
        <f t="shared" si="282"/>
        <v>0</v>
      </c>
      <c r="CA447" s="17">
        <f t="shared" si="283"/>
        <v>0</v>
      </c>
      <c r="CB447" s="17">
        <f t="shared" si="285"/>
        <v>0</v>
      </c>
      <c r="CC447" s="17">
        <f t="shared" si="286"/>
        <v>0</v>
      </c>
      <c r="CD447" s="17">
        <f t="shared" si="287"/>
        <v>0</v>
      </c>
      <c r="CE447" s="17">
        <f t="shared" si="288"/>
        <v>0</v>
      </c>
      <c r="CF447" s="17">
        <f t="shared" si="289"/>
        <v>0</v>
      </c>
      <c r="CG447" s="17">
        <f t="shared" si="290"/>
        <v>0</v>
      </c>
      <c r="CH447" s="17">
        <f t="shared" si="291"/>
        <v>0</v>
      </c>
      <c r="CI447" s="17">
        <f t="shared" si="292"/>
        <v>0</v>
      </c>
      <c r="CJ447" s="17">
        <f t="shared" si="293"/>
        <v>0</v>
      </c>
      <c r="CK447" s="17">
        <f t="shared" si="294"/>
        <v>0</v>
      </c>
      <c r="CL447" s="17">
        <f t="shared" si="295"/>
        <v>0</v>
      </c>
      <c r="CM447" s="17">
        <f t="shared" si="296"/>
        <v>0</v>
      </c>
      <c r="CN447" s="17">
        <f t="shared" si="297"/>
        <v>0</v>
      </c>
      <c r="CO447" s="17">
        <f t="shared" si="298"/>
        <v>0</v>
      </c>
      <c r="CP447" s="17">
        <f t="shared" si="299"/>
        <v>0</v>
      </c>
      <c r="CQ447" s="17">
        <f t="shared" si="300"/>
        <v>0</v>
      </c>
      <c r="CR447" s="17">
        <f t="shared" si="301"/>
        <v>0</v>
      </c>
      <c r="CS447" s="17">
        <f t="shared" si="302"/>
        <v>0</v>
      </c>
      <c r="CT447" s="17">
        <f t="shared" si="303"/>
        <v>0</v>
      </c>
      <c r="CU447" s="17">
        <f t="shared" si="304"/>
        <v>0</v>
      </c>
      <c r="CV447" s="17">
        <f t="shared" si="305"/>
        <v>0</v>
      </c>
      <c r="CW447" s="17">
        <f t="shared" si="306"/>
        <v>0</v>
      </c>
      <c r="CX447" s="17">
        <f t="shared" si="307"/>
        <v>0</v>
      </c>
      <c r="CY447" s="17">
        <f t="shared" si="308"/>
        <v>0</v>
      </c>
      <c r="CZ447" s="17">
        <f t="shared" si="309"/>
        <v>0</v>
      </c>
      <c r="DA447" s="17">
        <f t="shared" si="310"/>
        <v>0</v>
      </c>
      <c r="DB447" s="17">
        <f t="shared" si="311"/>
        <v>0</v>
      </c>
      <c r="DC447" s="17">
        <f t="shared" si="312"/>
        <v>0</v>
      </c>
      <c r="DD447" s="17">
        <f t="shared" si="313"/>
        <v>0</v>
      </c>
      <c r="DE447" s="17">
        <f t="shared" si="314"/>
        <v>0</v>
      </c>
      <c r="DF447" s="17">
        <f t="shared" si="315"/>
        <v>0</v>
      </c>
      <c r="DG447" s="17">
        <f t="shared" si="316"/>
        <v>0</v>
      </c>
    </row>
    <row r="448" spans="2:111" ht="15" customHeight="1" x14ac:dyDescent="0.2">
      <c r="B448" s="156">
        <v>440</v>
      </c>
      <c r="C448" s="157" t="str">
        <f t="shared" si="317"/>
        <v/>
      </c>
      <c r="D448" s="158" t="str">
        <f t="shared" si="277"/>
        <v>OK</v>
      </c>
      <c r="E448" s="159" t="e">
        <f>VLOOKUP('DATA SHEET'!$B$9,'Drill Size Info'!$T$2:$U$8,2,FALSE)</f>
        <v>#N/A</v>
      </c>
      <c r="F448" s="159" t="str">
        <f t="shared" si="318"/>
        <v/>
      </c>
      <c r="G448" s="91">
        <f t="shared" si="319"/>
        <v>0</v>
      </c>
      <c r="H448" s="160" t="s">
        <v>175</v>
      </c>
      <c r="I448" s="160" t="s">
        <v>175</v>
      </c>
      <c r="J448" s="160" t="str">
        <f>IF('DATA SHEET'!$B$10="NC-50","N/A","OK")</f>
        <v>OK</v>
      </c>
      <c r="K448" s="160" t="str">
        <f>IF('DATA SHEET'!$B$10="NC-50","N/A","OK")</f>
        <v>OK</v>
      </c>
      <c r="L448" s="160" t="str">
        <f t="shared" si="320"/>
        <v>OK</v>
      </c>
      <c r="M448" s="160" t="str">
        <f t="shared" si="321"/>
        <v>OK</v>
      </c>
      <c r="N448" s="160"/>
      <c r="O448" s="160"/>
      <c r="P448" s="160"/>
      <c r="Q448" s="160"/>
      <c r="R448" s="92" t="str">
        <f>IF(DI448&lt;&gt;"",
    IF(INT('Drill Size Info'!$AA$19)=INT('Drill Size Info'!$AB$19),
        --(INT('Drill Size Info'!$AA$19) &amp; "." &amp; DI448),
        IF(AND((--(INT('Drill Size Info'!$AA$19) &amp; "." &amp; DI448)&gt;=--('Drill Size Info'!$AA$19)), (--(INT('Drill Size Info'!$AA$19) &amp; "." &amp; DI448)&lt;=--('Drill Size Info'!$AB$19))),
            --(INT('Drill Size Info'!$AA$19) &amp; "." &amp; DI448),
            --(INT('Drill Size Info'!$AB$19) &amp; "." &amp; DI448)
        )
    ),
    IF(DH448&lt;&gt;"",
        IF(INT('Drill Size Info'!$AA$19)=INT('Drill Size Info'!$AB$19),
            --(INT('Drill Size Info'!$AA$19) &amp; "." &amp; LEFT(DH448,3)),
            IF(AND((--(INT('Drill Size Info'!$AA$19) &amp; "." &amp; LEFT(DH448,3))&gt;=--('Drill Size Info'!$AA$19)), (--(INT('Drill Size Info'!$AA$19) &amp; "." &amp; LEFT(DH448,3))&lt;=--('Drill Size Info'!$AB$19))),
                --(INT('Drill Size Info'!$AA$19) &amp; "." &amp; LEFT(DH448,3)),
                --(INT('Drill Size Info'!$AB$19) &amp; "." &amp; LEFT(DH448,3))
            )
        ),
        "OK"
    )
)</f>
        <v>OK</v>
      </c>
      <c r="S448" s="150" t="str">
        <f>IF(DJ448&lt;&gt;"",
    IF(INT('Drill Size Info'!$AA$19)=INT('Drill Size Info'!$AB$19),
        --(INT('Drill Size Info'!$AA$19) &amp; "." &amp; DJ448),
        IF(AND((--(INT('Drill Size Info'!$AA$19) &amp; "." &amp; DJ448)&gt;=--('Drill Size Info'!$AA$19)), (--(INT('Drill Size Info'!$AA$19) &amp; "." &amp; DJ448)&lt;=--('Drill Size Info'!$AB$19))),
            --(INT('Drill Size Info'!$AA$19) &amp; "." &amp; DJ448),
            --(INT('Drill Size Info'!$AB$19) &amp; "." &amp; DJ448)
        )
    ),
    IF(DH448&lt;&gt;"",
        IF(INT('Drill Size Info'!$AA$19)=INT('Drill Size Info'!$AB$19),
            --(INT('Drill Size Info'!$AA$19) &amp; "." &amp; RIGHT(DH448,3)),
            IF(AND((--(INT('Drill Size Info'!$AA$19) &amp; "." &amp; RIGHT(DH448,3))&gt;=--('Drill Size Info'!$AA$19)), (--(INT('Drill Size Info'!$AA$19) &amp; "." &amp; RIGHT(DH448,3))&lt;=--('Drill Size Info'!$AB$19))),
                --(INT('Drill Size Info'!$AA$19) &amp; "." &amp; RIGHT(DH448,3)),
                --(INT('Drill Size Info'!$AB$19) &amp; "." &amp; RIGHT(DH448,3))
            )
        ),
        "N/A"
    )
)</f>
        <v>N/A</v>
      </c>
      <c r="T448" s="150" t="str">
        <f>IF(DL448&lt;&gt;"",
    IF(INT('Drill Size Info'!$AA$19)=INT('Drill Size Info'!$AB$15),
        --(INT('Drill Size Info'!$AA$15) &amp; "." &amp; DL448),
        IF(AND((--(INT('Drill Size Info'!$AA$15) &amp; "." &amp; DL448)&gt;=--('Drill Size Info'!$AA$15)), (--(INT('Drill Size Info'!$AA$15) &amp; "." &amp; DL448)&lt;=--('Drill Size Info'!$AB$15))),
            --(INT('Drill Size Info'!$AA$15) &amp; "." &amp; DL448),
            --(INT('Drill Size Info'!$AB$15) &amp; "." &amp; DL448)
        )
    ),
    IF(DK448&lt;&gt;"",
        IF(INT('Drill Size Info'!$AA$15)=INT('Drill Size Info'!$AB$15),
            --(INT('Drill Size Info'!$AA$15) &amp; "." &amp; LEFT(DK448,3)),
            IF(AND((--(INT('Drill Size Info'!$AA$15) &amp; "." &amp; LEFT(DK448,3))&gt;=--('Drill Size Info'!$AA$15)), (--(INT('Drill Size Info'!$AA$15) &amp; "." &amp; LEFT(DK448,3))&lt;=--('Drill Size Info'!$AB$15))),
                --(INT('Drill Size Info'!$AA$15) &amp; "." &amp; LEFT(DK448,3)),
                --(INT('Drill Size Info'!$AB$15) &amp; "." &amp; LEFT(DK448,3))
            )
        ),
        "OK"
    )
)</f>
        <v>OK</v>
      </c>
      <c r="U448" s="150" t="str">
        <f>IF(DM448&lt;&gt;"",
    IF(INT('Drill Size Info'!$AA$19)=INT('Drill Size Info'!$AB$15),
        --(INT('Drill Size Info'!$AA$15) &amp; "." &amp; DM448),
        IF(AND((--(INT('Drill Size Info'!$AA$15) &amp; "." &amp; DM448)&gt;=--('Drill Size Info'!$AA$15)), (--(INT('Drill Size Info'!$AA$15) &amp; "." &amp; DM448)&lt;=--('Drill Size Info'!$AB$15))),
            --(INT('Drill Size Info'!$AA$15) &amp; "." &amp; DM448),
            --(INT('Drill Size Info'!$AB$15) &amp; "." &amp; DM448)
        )
    ),
    IF(DK448&lt;&gt;"",
        IF(INT('Drill Size Info'!$AA$15)=INT('Drill Size Info'!$AB$15),
            --(INT('Drill Size Info'!$AA$15) &amp; "." &amp; RIGHT(DK448,3)),
            IF(AND((--(INT('Drill Size Info'!$AA$15) &amp; "." &amp; RIGHT(DK448,3))&gt;=--('Drill Size Info'!$AA$15)), (--(INT('Drill Size Info'!$AA$15) &amp; "." &amp; RIGHT(DK448,3))&lt;=--('Drill Size Info'!$AB$15))),
                --(INT('Drill Size Info'!$AA$15) &amp; "." &amp; RIGHT(DK448,3)),
                --(INT('Drill Size Info'!$AB$15) &amp; "." &amp; RIGHT(DK448,3))
            )
        ),
        "N/A"
    )
)</f>
        <v>N/A</v>
      </c>
      <c r="V448" s="161"/>
      <c r="W448" s="161"/>
      <c r="X448" s="161"/>
      <c r="Y448" s="161"/>
      <c r="Z448" s="161"/>
      <c r="AA448" s="162"/>
      <c r="AB448" s="162"/>
      <c r="AC448" s="162"/>
      <c r="AD448" s="162"/>
      <c r="AE448" s="162"/>
      <c r="AF448" s="162"/>
      <c r="AG448" s="162"/>
      <c r="AH448" s="162"/>
      <c r="AI448" s="162"/>
      <c r="AJ448" s="162"/>
      <c r="AK448" s="162"/>
      <c r="AL448" s="162"/>
      <c r="AM448" s="162"/>
      <c r="AN448" s="162"/>
      <c r="AO448" s="162"/>
      <c r="AP448" s="162"/>
      <c r="AQ448" s="162"/>
      <c r="AR448" s="162"/>
      <c r="AS448" s="162"/>
      <c r="AT448" s="162"/>
      <c r="AU448" s="162"/>
      <c r="AV448" s="162"/>
      <c r="AW448" s="162"/>
      <c r="AX448" s="162"/>
      <c r="AY448" s="162"/>
      <c r="AZ448" s="162"/>
      <c r="BA448" s="162"/>
      <c r="BB448" s="163"/>
      <c r="BC448" s="163"/>
      <c r="BD448" s="163"/>
      <c r="BE448" s="164"/>
      <c r="BF448" s="165"/>
      <c r="BG448" s="162"/>
      <c r="BH448" s="162"/>
      <c r="BI448" s="164"/>
      <c r="BJ448" s="38"/>
      <c r="BK448" s="38"/>
      <c r="BL448" s="38"/>
      <c r="BM448" s="38"/>
      <c r="BN448" s="38"/>
      <c r="BO448" s="38"/>
      <c r="BP448" s="117" t="str">
        <f t="shared" si="284"/>
        <v/>
      </c>
      <c r="BQ448" s="38"/>
      <c r="BR448" s="38"/>
      <c r="BS448" s="38"/>
      <c r="BT448" s="38"/>
      <c r="BV448" s="17">
        <f t="shared" si="278"/>
        <v>0</v>
      </c>
      <c r="BW448" s="17">
        <f t="shared" si="279"/>
        <v>0</v>
      </c>
      <c r="BX448" s="17">
        <f t="shared" si="280"/>
        <v>0</v>
      </c>
      <c r="BY448" s="17">
        <f t="shared" si="281"/>
        <v>0</v>
      </c>
      <c r="BZ448" s="17">
        <f t="shared" si="282"/>
        <v>0</v>
      </c>
      <c r="CA448" s="17">
        <f t="shared" si="283"/>
        <v>0</v>
      </c>
      <c r="CB448" s="17">
        <f t="shared" si="285"/>
        <v>0</v>
      </c>
      <c r="CC448" s="17">
        <f t="shared" si="286"/>
        <v>0</v>
      </c>
      <c r="CD448" s="17">
        <f t="shared" si="287"/>
        <v>0</v>
      </c>
      <c r="CE448" s="17">
        <f t="shared" si="288"/>
        <v>0</v>
      </c>
      <c r="CF448" s="17">
        <f t="shared" si="289"/>
        <v>0</v>
      </c>
      <c r="CG448" s="17">
        <f t="shared" si="290"/>
        <v>0</v>
      </c>
      <c r="CH448" s="17">
        <f t="shared" si="291"/>
        <v>0</v>
      </c>
      <c r="CI448" s="17">
        <f t="shared" si="292"/>
        <v>0</v>
      </c>
      <c r="CJ448" s="17">
        <f t="shared" si="293"/>
        <v>0</v>
      </c>
      <c r="CK448" s="17">
        <f t="shared" si="294"/>
        <v>0</v>
      </c>
      <c r="CL448" s="17">
        <f t="shared" si="295"/>
        <v>0</v>
      </c>
      <c r="CM448" s="17">
        <f t="shared" si="296"/>
        <v>0</v>
      </c>
      <c r="CN448" s="17">
        <f t="shared" si="297"/>
        <v>0</v>
      </c>
      <c r="CO448" s="17">
        <f t="shared" si="298"/>
        <v>0</v>
      </c>
      <c r="CP448" s="17">
        <f t="shared" si="299"/>
        <v>0</v>
      </c>
      <c r="CQ448" s="17">
        <f t="shared" si="300"/>
        <v>0</v>
      </c>
      <c r="CR448" s="17">
        <f t="shared" si="301"/>
        <v>0</v>
      </c>
      <c r="CS448" s="17">
        <f t="shared" si="302"/>
        <v>0</v>
      </c>
      <c r="CT448" s="17">
        <f t="shared" si="303"/>
        <v>0</v>
      </c>
      <c r="CU448" s="17">
        <f t="shared" si="304"/>
        <v>0</v>
      </c>
      <c r="CV448" s="17">
        <f t="shared" si="305"/>
        <v>0</v>
      </c>
      <c r="CW448" s="17">
        <f t="shared" si="306"/>
        <v>0</v>
      </c>
      <c r="CX448" s="17">
        <f t="shared" si="307"/>
        <v>0</v>
      </c>
      <c r="CY448" s="17">
        <f t="shared" si="308"/>
        <v>0</v>
      </c>
      <c r="CZ448" s="17">
        <f t="shared" si="309"/>
        <v>0</v>
      </c>
      <c r="DA448" s="17">
        <f t="shared" si="310"/>
        <v>0</v>
      </c>
      <c r="DB448" s="17">
        <f t="shared" si="311"/>
        <v>0</v>
      </c>
      <c r="DC448" s="17">
        <f t="shared" si="312"/>
        <v>0</v>
      </c>
      <c r="DD448" s="17">
        <f t="shared" si="313"/>
        <v>0</v>
      </c>
      <c r="DE448" s="17">
        <f t="shared" si="314"/>
        <v>0</v>
      </c>
      <c r="DF448" s="17">
        <f t="shared" si="315"/>
        <v>0</v>
      </c>
      <c r="DG448" s="17">
        <f t="shared" si="316"/>
        <v>0</v>
      </c>
    </row>
    <row r="449" spans="2:111" ht="15" customHeight="1" x14ac:dyDescent="0.2">
      <c r="B449" s="156">
        <v>441</v>
      </c>
      <c r="C449" s="157" t="str">
        <f t="shared" si="317"/>
        <v/>
      </c>
      <c r="D449" s="158" t="str">
        <f t="shared" si="277"/>
        <v>OK</v>
      </c>
      <c r="E449" s="159" t="e">
        <f>VLOOKUP('DATA SHEET'!$B$9,'Drill Size Info'!$T$2:$U$8,2,FALSE)</f>
        <v>#N/A</v>
      </c>
      <c r="F449" s="159" t="str">
        <f t="shared" si="318"/>
        <v/>
      </c>
      <c r="G449" s="91">
        <f t="shared" si="319"/>
        <v>0</v>
      </c>
      <c r="H449" s="160" t="s">
        <v>175</v>
      </c>
      <c r="I449" s="160" t="s">
        <v>175</v>
      </c>
      <c r="J449" s="160" t="str">
        <f>IF('DATA SHEET'!$B$10="NC-50","N/A","OK")</f>
        <v>OK</v>
      </c>
      <c r="K449" s="160" t="str">
        <f>IF('DATA SHEET'!$B$10="NC-50","N/A","OK")</f>
        <v>OK</v>
      </c>
      <c r="L449" s="160" t="str">
        <f t="shared" si="320"/>
        <v>OK</v>
      </c>
      <c r="M449" s="160" t="str">
        <f t="shared" si="321"/>
        <v>OK</v>
      </c>
      <c r="N449" s="160"/>
      <c r="O449" s="160"/>
      <c r="P449" s="160"/>
      <c r="Q449" s="160"/>
      <c r="R449" s="92" t="str">
        <f>IF(DI449&lt;&gt;"",
    IF(INT('Drill Size Info'!$AA$19)=INT('Drill Size Info'!$AB$19),
        --(INT('Drill Size Info'!$AA$19) &amp; "." &amp; DI449),
        IF(AND((--(INT('Drill Size Info'!$AA$19) &amp; "." &amp; DI449)&gt;=--('Drill Size Info'!$AA$19)), (--(INT('Drill Size Info'!$AA$19) &amp; "." &amp; DI449)&lt;=--('Drill Size Info'!$AB$19))),
            --(INT('Drill Size Info'!$AA$19) &amp; "." &amp; DI449),
            --(INT('Drill Size Info'!$AB$19) &amp; "." &amp; DI449)
        )
    ),
    IF(DH449&lt;&gt;"",
        IF(INT('Drill Size Info'!$AA$19)=INT('Drill Size Info'!$AB$19),
            --(INT('Drill Size Info'!$AA$19) &amp; "." &amp; LEFT(DH449,3)),
            IF(AND((--(INT('Drill Size Info'!$AA$19) &amp; "." &amp; LEFT(DH449,3))&gt;=--('Drill Size Info'!$AA$19)), (--(INT('Drill Size Info'!$AA$19) &amp; "." &amp; LEFT(DH449,3))&lt;=--('Drill Size Info'!$AB$19))),
                --(INT('Drill Size Info'!$AA$19) &amp; "." &amp; LEFT(DH449,3)),
                --(INT('Drill Size Info'!$AB$19) &amp; "." &amp; LEFT(DH449,3))
            )
        ),
        "OK"
    )
)</f>
        <v>OK</v>
      </c>
      <c r="S449" s="150" t="str">
        <f>IF(DJ449&lt;&gt;"",
    IF(INT('Drill Size Info'!$AA$19)=INT('Drill Size Info'!$AB$19),
        --(INT('Drill Size Info'!$AA$19) &amp; "." &amp; DJ449),
        IF(AND((--(INT('Drill Size Info'!$AA$19) &amp; "." &amp; DJ449)&gt;=--('Drill Size Info'!$AA$19)), (--(INT('Drill Size Info'!$AA$19) &amp; "." &amp; DJ449)&lt;=--('Drill Size Info'!$AB$19))),
            --(INT('Drill Size Info'!$AA$19) &amp; "." &amp; DJ449),
            --(INT('Drill Size Info'!$AB$19) &amp; "." &amp; DJ449)
        )
    ),
    IF(DH449&lt;&gt;"",
        IF(INT('Drill Size Info'!$AA$19)=INT('Drill Size Info'!$AB$19),
            --(INT('Drill Size Info'!$AA$19) &amp; "." &amp; RIGHT(DH449,3)),
            IF(AND((--(INT('Drill Size Info'!$AA$19) &amp; "." &amp; RIGHT(DH449,3))&gt;=--('Drill Size Info'!$AA$19)), (--(INT('Drill Size Info'!$AA$19) &amp; "." &amp; RIGHT(DH449,3))&lt;=--('Drill Size Info'!$AB$19))),
                --(INT('Drill Size Info'!$AA$19) &amp; "." &amp; RIGHT(DH449,3)),
                --(INT('Drill Size Info'!$AB$19) &amp; "." &amp; RIGHT(DH449,3))
            )
        ),
        "N/A"
    )
)</f>
        <v>N/A</v>
      </c>
      <c r="T449" s="150" t="str">
        <f>IF(DL449&lt;&gt;"",
    IF(INT('Drill Size Info'!$AA$19)=INT('Drill Size Info'!$AB$15),
        --(INT('Drill Size Info'!$AA$15) &amp; "." &amp; DL449),
        IF(AND((--(INT('Drill Size Info'!$AA$15) &amp; "." &amp; DL449)&gt;=--('Drill Size Info'!$AA$15)), (--(INT('Drill Size Info'!$AA$15) &amp; "." &amp; DL449)&lt;=--('Drill Size Info'!$AB$15))),
            --(INT('Drill Size Info'!$AA$15) &amp; "." &amp; DL449),
            --(INT('Drill Size Info'!$AB$15) &amp; "." &amp; DL449)
        )
    ),
    IF(DK449&lt;&gt;"",
        IF(INT('Drill Size Info'!$AA$15)=INT('Drill Size Info'!$AB$15),
            --(INT('Drill Size Info'!$AA$15) &amp; "." &amp; LEFT(DK449,3)),
            IF(AND((--(INT('Drill Size Info'!$AA$15) &amp; "." &amp; LEFT(DK449,3))&gt;=--('Drill Size Info'!$AA$15)), (--(INT('Drill Size Info'!$AA$15) &amp; "." &amp; LEFT(DK449,3))&lt;=--('Drill Size Info'!$AB$15))),
                --(INT('Drill Size Info'!$AA$15) &amp; "." &amp; LEFT(DK449,3)),
                --(INT('Drill Size Info'!$AB$15) &amp; "." &amp; LEFT(DK449,3))
            )
        ),
        "OK"
    )
)</f>
        <v>OK</v>
      </c>
      <c r="U449" s="150" t="str">
        <f>IF(DM449&lt;&gt;"",
    IF(INT('Drill Size Info'!$AA$19)=INT('Drill Size Info'!$AB$15),
        --(INT('Drill Size Info'!$AA$15) &amp; "." &amp; DM449),
        IF(AND((--(INT('Drill Size Info'!$AA$15) &amp; "." &amp; DM449)&gt;=--('Drill Size Info'!$AA$15)), (--(INT('Drill Size Info'!$AA$15) &amp; "." &amp; DM449)&lt;=--('Drill Size Info'!$AB$15))),
            --(INT('Drill Size Info'!$AA$15) &amp; "." &amp; DM449),
            --(INT('Drill Size Info'!$AB$15) &amp; "." &amp; DM449)
        )
    ),
    IF(DK449&lt;&gt;"",
        IF(INT('Drill Size Info'!$AA$15)=INT('Drill Size Info'!$AB$15),
            --(INT('Drill Size Info'!$AA$15) &amp; "." &amp; RIGHT(DK449,3)),
            IF(AND((--(INT('Drill Size Info'!$AA$15) &amp; "." &amp; RIGHT(DK449,3))&gt;=--('Drill Size Info'!$AA$15)), (--(INT('Drill Size Info'!$AA$15) &amp; "." &amp; RIGHT(DK449,3))&lt;=--('Drill Size Info'!$AB$15))),
                --(INT('Drill Size Info'!$AA$15) &amp; "." &amp; RIGHT(DK449,3)),
                --(INT('Drill Size Info'!$AB$15) &amp; "." &amp; RIGHT(DK449,3))
            )
        ),
        "N/A"
    )
)</f>
        <v>N/A</v>
      </c>
      <c r="V449" s="161"/>
      <c r="W449" s="161"/>
      <c r="X449" s="161"/>
      <c r="Y449" s="161"/>
      <c r="Z449" s="161"/>
      <c r="AA449" s="162"/>
      <c r="AB449" s="162"/>
      <c r="AC449" s="162"/>
      <c r="AD449" s="162"/>
      <c r="AE449" s="162"/>
      <c r="AF449" s="162"/>
      <c r="AG449" s="162"/>
      <c r="AH449" s="162"/>
      <c r="AI449" s="162"/>
      <c r="AJ449" s="162"/>
      <c r="AK449" s="162"/>
      <c r="AL449" s="162"/>
      <c r="AM449" s="162"/>
      <c r="AN449" s="162"/>
      <c r="AO449" s="162"/>
      <c r="AP449" s="162"/>
      <c r="AQ449" s="162"/>
      <c r="AR449" s="162"/>
      <c r="AS449" s="162"/>
      <c r="AT449" s="162"/>
      <c r="AU449" s="162"/>
      <c r="AV449" s="162"/>
      <c r="AW449" s="162"/>
      <c r="AX449" s="162"/>
      <c r="AY449" s="162"/>
      <c r="AZ449" s="162"/>
      <c r="BA449" s="162"/>
      <c r="BB449" s="163"/>
      <c r="BC449" s="163"/>
      <c r="BD449" s="163"/>
      <c r="BE449" s="164"/>
      <c r="BF449" s="165"/>
      <c r="BG449" s="162"/>
      <c r="BH449" s="162"/>
      <c r="BI449" s="164"/>
      <c r="BJ449" s="38"/>
      <c r="BK449" s="38"/>
      <c r="BL449" s="38"/>
      <c r="BM449" s="38"/>
      <c r="BN449" s="38"/>
      <c r="BO449" s="38"/>
      <c r="BP449" s="117" t="str">
        <f t="shared" si="284"/>
        <v/>
      </c>
      <c r="BQ449" s="38"/>
      <c r="BR449" s="38"/>
      <c r="BS449" s="38"/>
      <c r="BT449" s="38"/>
      <c r="BV449" s="17">
        <f t="shared" si="278"/>
        <v>0</v>
      </c>
      <c r="BW449" s="17">
        <f t="shared" si="279"/>
        <v>0</v>
      </c>
      <c r="BX449" s="17">
        <f t="shared" si="280"/>
        <v>0</v>
      </c>
      <c r="BY449" s="17">
        <f t="shared" si="281"/>
        <v>0</v>
      </c>
      <c r="BZ449" s="17">
        <f t="shared" si="282"/>
        <v>0</v>
      </c>
      <c r="CA449" s="17">
        <f t="shared" si="283"/>
        <v>0</v>
      </c>
      <c r="CB449" s="17">
        <f t="shared" si="285"/>
        <v>0</v>
      </c>
      <c r="CC449" s="17">
        <f t="shared" si="286"/>
        <v>0</v>
      </c>
      <c r="CD449" s="17">
        <f t="shared" si="287"/>
        <v>0</v>
      </c>
      <c r="CE449" s="17">
        <f t="shared" si="288"/>
        <v>0</v>
      </c>
      <c r="CF449" s="17">
        <f t="shared" si="289"/>
        <v>0</v>
      </c>
      <c r="CG449" s="17">
        <f t="shared" si="290"/>
        <v>0</v>
      </c>
      <c r="CH449" s="17">
        <f t="shared" si="291"/>
        <v>0</v>
      </c>
      <c r="CI449" s="17">
        <f t="shared" si="292"/>
        <v>0</v>
      </c>
      <c r="CJ449" s="17">
        <f t="shared" si="293"/>
        <v>0</v>
      </c>
      <c r="CK449" s="17">
        <f t="shared" si="294"/>
        <v>0</v>
      </c>
      <c r="CL449" s="17">
        <f t="shared" si="295"/>
        <v>0</v>
      </c>
      <c r="CM449" s="17">
        <f t="shared" si="296"/>
        <v>0</v>
      </c>
      <c r="CN449" s="17">
        <f t="shared" si="297"/>
        <v>0</v>
      </c>
      <c r="CO449" s="17">
        <f t="shared" si="298"/>
        <v>0</v>
      </c>
      <c r="CP449" s="17">
        <f t="shared" si="299"/>
        <v>0</v>
      </c>
      <c r="CQ449" s="17">
        <f t="shared" si="300"/>
        <v>0</v>
      </c>
      <c r="CR449" s="17">
        <f t="shared" si="301"/>
        <v>0</v>
      </c>
      <c r="CS449" s="17">
        <f t="shared" si="302"/>
        <v>0</v>
      </c>
      <c r="CT449" s="17">
        <f t="shared" si="303"/>
        <v>0</v>
      </c>
      <c r="CU449" s="17">
        <f t="shared" si="304"/>
        <v>0</v>
      </c>
      <c r="CV449" s="17">
        <f t="shared" si="305"/>
        <v>0</v>
      </c>
      <c r="CW449" s="17">
        <f t="shared" si="306"/>
        <v>0</v>
      </c>
      <c r="CX449" s="17">
        <f t="shared" si="307"/>
        <v>0</v>
      </c>
      <c r="CY449" s="17">
        <f t="shared" si="308"/>
        <v>0</v>
      </c>
      <c r="CZ449" s="17">
        <f t="shared" si="309"/>
        <v>0</v>
      </c>
      <c r="DA449" s="17">
        <f t="shared" si="310"/>
        <v>0</v>
      </c>
      <c r="DB449" s="17">
        <f t="shared" si="311"/>
        <v>0</v>
      </c>
      <c r="DC449" s="17">
        <f t="shared" si="312"/>
        <v>0</v>
      </c>
      <c r="DD449" s="17">
        <f t="shared" si="313"/>
        <v>0</v>
      </c>
      <c r="DE449" s="17">
        <f t="shared" si="314"/>
        <v>0</v>
      </c>
      <c r="DF449" s="17">
        <f t="shared" si="315"/>
        <v>0</v>
      </c>
      <c r="DG449" s="17">
        <f t="shared" si="316"/>
        <v>0</v>
      </c>
    </row>
    <row r="450" spans="2:111" ht="15" customHeight="1" x14ac:dyDescent="0.2">
      <c r="B450" s="156">
        <v>442</v>
      </c>
      <c r="C450" s="157" t="str">
        <f t="shared" si="317"/>
        <v/>
      </c>
      <c r="D450" s="158" t="str">
        <f t="shared" si="277"/>
        <v>OK</v>
      </c>
      <c r="E450" s="159" t="e">
        <f>VLOOKUP('DATA SHEET'!$B$9,'Drill Size Info'!$T$2:$U$8,2,FALSE)</f>
        <v>#N/A</v>
      </c>
      <c r="F450" s="159" t="str">
        <f t="shared" si="318"/>
        <v/>
      </c>
      <c r="G450" s="91">
        <f t="shared" si="319"/>
        <v>0</v>
      </c>
      <c r="H450" s="160" t="s">
        <v>175</v>
      </c>
      <c r="I450" s="160" t="s">
        <v>175</v>
      </c>
      <c r="J450" s="160" t="str">
        <f>IF('DATA SHEET'!$B$10="NC-50","N/A","OK")</f>
        <v>OK</v>
      </c>
      <c r="K450" s="160" t="str">
        <f>IF('DATA SHEET'!$B$10="NC-50","N/A","OK")</f>
        <v>OK</v>
      </c>
      <c r="L450" s="160" t="str">
        <f t="shared" si="320"/>
        <v>OK</v>
      </c>
      <c r="M450" s="160" t="str">
        <f t="shared" si="321"/>
        <v>OK</v>
      </c>
      <c r="N450" s="160"/>
      <c r="O450" s="160"/>
      <c r="P450" s="160"/>
      <c r="Q450" s="160"/>
      <c r="R450" s="92" t="str">
        <f>IF(DI450&lt;&gt;"",
    IF(INT('Drill Size Info'!$AA$19)=INT('Drill Size Info'!$AB$19),
        --(INT('Drill Size Info'!$AA$19) &amp; "." &amp; DI450),
        IF(AND((--(INT('Drill Size Info'!$AA$19) &amp; "." &amp; DI450)&gt;=--('Drill Size Info'!$AA$19)), (--(INT('Drill Size Info'!$AA$19) &amp; "." &amp; DI450)&lt;=--('Drill Size Info'!$AB$19))),
            --(INT('Drill Size Info'!$AA$19) &amp; "." &amp; DI450),
            --(INT('Drill Size Info'!$AB$19) &amp; "." &amp; DI450)
        )
    ),
    IF(DH450&lt;&gt;"",
        IF(INT('Drill Size Info'!$AA$19)=INT('Drill Size Info'!$AB$19),
            --(INT('Drill Size Info'!$AA$19) &amp; "." &amp; LEFT(DH450,3)),
            IF(AND((--(INT('Drill Size Info'!$AA$19) &amp; "." &amp; LEFT(DH450,3))&gt;=--('Drill Size Info'!$AA$19)), (--(INT('Drill Size Info'!$AA$19) &amp; "." &amp; LEFT(DH450,3))&lt;=--('Drill Size Info'!$AB$19))),
                --(INT('Drill Size Info'!$AA$19) &amp; "." &amp; LEFT(DH450,3)),
                --(INT('Drill Size Info'!$AB$19) &amp; "." &amp; LEFT(DH450,3))
            )
        ),
        "OK"
    )
)</f>
        <v>OK</v>
      </c>
      <c r="S450" s="150" t="str">
        <f>IF(DJ450&lt;&gt;"",
    IF(INT('Drill Size Info'!$AA$19)=INT('Drill Size Info'!$AB$19),
        --(INT('Drill Size Info'!$AA$19) &amp; "." &amp; DJ450),
        IF(AND((--(INT('Drill Size Info'!$AA$19) &amp; "." &amp; DJ450)&gt;=--('Drill Size Info'!$AA$19)), (--(INT('Drill Size Info'!$AA$19) &amp; "." &amp; DJ450)&lt;=--('Drill Size Info'!$AB$19))),
            --(INT('Drill Size Info'!$AA$19) &amp; "." &amp; DJ450),
            --(INT('Drill Size Info'!$AB$19) &amp; "." &amp; DJ450)
        )
    ),
    IF(DH450&lt;&gt;"",
        IF(INT('Drill Size Info'!$AA$19)=INT('Drill Size Info'!$AB$19),
            --(INT('Drill Size Info'!$AA$19) &amp; "." &amp; RIGHT(DH450,3)),
            IF(AND((--(INT('Drill Size Info'!$AA$19) &amp; "." &amp; RIGHT(DH450,3))&gt;=--('Drill Size Info'!$AA$19)), (--(INT('Drill Size Info'!$AA$19) &amp; "." &amp; RIGHT(DH450,3))&lt;=--('Drill Size Info'!$AB$19))),
                --(INT('Drill Size Info'!$AA$19) &amp; "." &amp; RIGHT(DH450,3)),
                --(INT('Drill Size Info'!$AB$19) &amp; "." &amp; RIGHT(DH450,3))
            )
        ),
        "N/A"
    )
)</f>
        <v>N/A</v>
      </c>
      <c r="T450" s="150" t="str">
        <f>IF(DL450&lt;&gt;"",
    IF(INT('Drill Size Info'!$AA$19)=INT('Drill Size Info'!$AB$15),
        --(INT('Drill Size Info'!$AA$15) &amp; "." &amp; DL450),
        IF(AND((--(INT('Drill Size Info'!$AA$15) &amp; "." &amp; DL450)&gt;=--('Drill Size Info'!$AA$15)), (--(INT('Drill Size Info'!$AA$15) &amp; "." &amp; DL450)&lt;=--('Drill Size Info'!$AB$15))),
            --(INT('Drill Size Info'!$AA$15) &amp; "." &amp; DL450),
            --(INT('Drill Size Info'!$AB$15) &amp; "." &amp; DL450)
        )
    ),
    IF(DK450&lt;&gt;"",
        IF(INT('Drill Size Info'!$AA$15)=INT('Drill Size Info'!$AB$15),
            --(INT('Drill Size Info'!$AA$15) &amp; "." &amp; LEFT(DK450,3)),
            IF(AND((--(INT('Drill Size Info'!$AA$15) &amp; "." &amp; LEFT(DK450,3))&gt;=--('Drill Size Info'!$AA$15)), (--(INT('Drill Size Info'!$AA$15) &amp; "." &amp; LEFT(DK450,3))&lt;=--('Drill Size Info'!$AB$15))),
                --(INT('Drill Size Info'!$AA$15) &amp; "." &amp; LEFT(DK450,3)),
                --(INT('Drill Size Info'!$AB$15) &amp; "." &amp; LEFT(DK450,3))
            )
        ),
        "OK"
    )
)</f>
        <v>OK</v>
      </c>
      <c r="U450" s="150" t="str">
        <f>IF(DM450&lt;&gt;"",
    IF(INT('Drill Size Info'!$AA$19)=INT('Drill Size Info'!$AB$15),
        --(INT('Drill Size Info'!$AA$15) &amp; "." &amp; DM450),
        IF(AND((--(INT('Drill Size Info'!$AA$15) &amp; "." &amp; DM450)&gt;=--('Drill Size Info'!$AA$15)), (--(INT('Drill Size Info'!$AA$15) &amp; "." &amp; DM450)&lt;=--('Drill Size Info'!$AB$15))),
            --(INT('Drill Size Info'!$AA$15) &amp; "." &amp; DM450),
            --(INT('Drill Size Info'!$AB$15) &amp; "." &amp; DM450)
        )
    ),
    IF(DK450&lt;&gt;"",
        IF(INT('Drill Size Info'!$AA$15)=INT('Drill Size Info'!$AB$15),
            --(INT('Drill Size Info'!$AA$15) &amp; "." &amp; RIGHT(DK450,3)),
            IF(AND((--(INT('Drill Size Info'!$AA$15) &amp; "." &amp; RIGHT(DK450,3))&gt;=--('Drill Size Info'!$AA$15)), (--(INT('Drill Size Info'!$AA$15) &amp; "." &amp; RIGHT(DK450,3))&lt;=--('Drill Size Info'!$AB$15))),
                --(INT('Drill Size Info'!$AA$15) &amp; "." &amp; RIGHT(DK450,3)),
                --(INT('Drill Size Info'!$AB$15) &amp; "." &amp; RIGHT(DK450,3))
            )
        ),
        "N/A"
    )
)</f>
        <v>N/A</v>
      </c>
      <c r="V450" s="161"/>
      <c r="W450" s="161"/>
      <c r="X450" s="161"/>
      <c r="Y450" s="161"/>
      <c r="Z450" s="161"/>
      <c r="AA450" s="162"/>
      <c r="AB450" s="162"/>
      <c r="AC450" s="162"/>
      <c r="AD450" s="162"/>
      <c r="AE450" s="162"/>
      <c r="AF450" s="162"/>
      <c r="AG450" s="162"/>
      <c r="AH450" s="162"/>
      <c r="AI450" s="162"/>
      <c r="AJ450" s="162"/>
      <c r="AK450" s="162"/>
      <c r="AL450" s="162"/>
      <c r="AM450" s="162"/>
      <c r="AN450" s="162"/>
      <c r="AO450" s="162"/>
      <c r="AP450" s="162"/>
      <c r="AQ450" s="162"/>
      <c r="AR450" s="162"/>
      <c r="AS450" s="162"/>
      <c r="AT450" s="162"/>
      <c r="AU450" s="162"/>
      <c r="AV450" s="162"/>
      <c r="AW450" s="162"/>
      <c r="AX450" s="162"/>
      <c r="AY450" s="162"/>
      <c r="AZ450" s="162"/>
      <c r="BA450" s="162"/>
      <c r="BB450" s="163"/>
      <c r="BC450" s="163"/>
      <c r="BD450" s="163"/>
      <c r="BE450" s="164"/>
      <c r="BF450" s="165"/>
      <c r="BG450" s="162"/>
      <c r="BH450" s="162"/>
      <c r="BI450" s="164"/>
      <c r="BJ450" s="38"/>
      <c r="BK450" s="38"/>
      <c r="BL450" s="38"/>
      <c r="BM450" s="38"/>
      <c r="BN450" s="38"/>
      <c r="BO450" s="38"/>
      <c r="BP450" s="117" t="str">
        <f t="shared" si="284"/>
        <v/>
      </c>
      <c r="BQ450" s="38"/>
      <c r="BR450" s="38"/>
      <c r="BS450" s="38"/>
      <c r="BT450" s="38"/>
      <c r="BV450" s="17">
        <f t="shared" si="278"/>
        <v>0</v>
      </c>
      <c r="BW450" s="17">
        <f t="shared" si="279"/>
        <v>0</v>
      </c>
      <c r="BX450" s="17">
        <f t="shared" si="280"/>
        <v>0</v>
      </c>
      <c r="BY450" s="17">
        <f t="shared" si="281"/>
        <v>0</v>
      </c>
      <c r="BZ450" s="17">
        <f t="shared" si="282"/>
        <v>0</v>
      </c>
      <c r="CA450" s="17">
        <f t="shared" si="283"/>
        <v>0</v>
      </c>
      <c r="CB450" s="17">
        <f t="shared" si="285"/>
        <v>0</v>
      </c>
      <c r="CC450" s="17">
        <f t="shared" si="286"/>
        <v>0</v>
      </c>
      <c r="CD450" s="17">
        <f t="shared" si="287"/>
        <v>0</v>
      </c>
      <c r="CE450" s="17">
        <f t="shared" si="288"/>
        <v>0</v>
      </c>
      <c r="CF450" s="17">
        <f t="shared" si="289"/>
        <v>0</v>
      </c>
      <c r="CG450" s="17">
        <f t="shared" si="290"/>
        <v>0</v>
      </c>
      <c r="CH450" s="17">
        <f t="shared" si="291"/>
        <v>0</v>
      </c>
      <c r="CI450" s="17">
        <f t="shared" si="292"/>
        <v>0</v>
      </c>
      <c r="CJ450" s="17">
        <f t="shared" si="293"/>
        <v>0</v>
      </c>
      <c r="CK450" s="17">
        <f t="shared" si="294"/>
        <v>0</v>
      </c>
      <c r="CL450" s="17">
        <f t="shared" si="295"/>
        <v>0</v>
      </c>
      <c r="CM450" s="17">
        <f t="shared" si="296"/>
        <v>0</v>
      </c>
      <c r="CN450" s="17">
        <f t="shared" si="297"/>
        <v>0</v>
      </c>
      <c r="CO450" s="17">
        <f t="shared" si="298"/>
        <v>0</v>
      </c>
      <c r="CP450" s="17">
        <f t="shared" si="299"/>
        <v>0</v>
      </c>
      <c r="CQ450" s="17">
        <f t="shared" si="300"/>
        <v>0</v>
      </c>
      <c r="CR450" s="17">
        <f t="shared" si="301"/>
        <v>0</v>
      </c>
      <c r="CS450" s="17">
        <f t="shared" si="302"/>
        <v>0</v>
      </c>
      <c r="CT450" s="17">
        <f t="shared" si="303"/>
        <v>0</v>
      </c>
      <c r="CU450" s="17">
        <f t="shared" si="304"/>
        <v>0</v>
      </c>
      <c r="CV450" s="17">
        <f t="shared" si="305"/>
        <v>0</v>
      </c>
      <c r="CW450" s="17">
        <f t="shared" si="306"/>
        <v>0</v>
      </c>
      <c r="CX450" s="17">
        <f t="shared" si="307"/>
        <v>0</v>
      </c>
      <c r="CY450" s="17">
        <f t="shared" si="308"/>
        <v>0</v>
      </c>
      <c r="CZ450" s="17">
        <f t="shared" si="309"/>
        <v>0</v>
      </c>
      <c r="DA450" s="17">
        <f t="shared" si="310"/>
        <v>0</v>
      </c>
      <c r="DB450" s="17">
        <f t="shared" si="311"/>
        <v>0</v>
      </c>
      <c r="DC450" s="17">
        <f t="shared" si="312"/>
        <v>0</v>
      </c>
      <c r="DD450" s="17">
        <f t="shared" si="313"/>
        <v>0</v>
      </c>
      <c r="DE450" s="17">
        <f t="shared" si="314"/>
        <v>0</v>
      </c>
      <c r="DF450" s="17">
        <f t="shared" si="315"/>
        <v>0</v>
      </c>
      <c r="DG450" s="17">
        <f t="shared" si="316"/>
        <v>0</v>
      </c>
    </row>
    <row r="451" spans="2:111" ht="15" customHeight="1" x14ac:dyDescent="0.2">
      <c r="B451" s="156">
        <v>443</v>
      </c>
      <c r="C451" s="157" t="str">
        <f t="shared" si="317"/>
        <v/>
      </c>
      <c r="D451" s="158" t="str">
        <f t="shared" si="277"/>
        <v>OK</v>
      </c>
      <c r="E451" s="159" t="e">
        <f>VLOOKUP('DATA SHEET'!$B$9,'Drill Size Info'!$T$2:$U$8,2,FALSE)</f>
        <v>#N/A</v>
      </c>
      <c r="F451" s="159" t="str">
        <f t="shared" si="318"/>
        <v/>
      </c>
      <c r="G451" s="91">
        <f t="shared" si="319"/>
        <v>0</v>
      </c>
      <c r="H451" s="160" t="s">
        <v>175</v>
      </c>
      <c r="I451" s="160" t="s">
        <v>175</v>
      </c>
      <c r="J451" s="160" t="str">
        <f>IF('DATA SHEET'!$B$10="NC-50","N/A","OK")</f>
        <v>OK</v>
      </c>
      <c r="K451" s="160" t="str">
        <f>IF('DATA SHEET'!$B$10="NC-50","N/A","OK")</f>
        <v>OK</v>
      </c>
      <c r="L451" s="160" t="str">
        <f t="shared" si="320"/>
        <v>OK</v>
      </c>
      <c r="M451" s="160" t="str">
        <f t="shared" si="321"/>
        <v>OK</v>
      </c>
      <c r="N451" s="160"/>
      <c r="O451" s="160"/>
      <c r="P451" s="160"/>
      <c r="Q451" s="160"/>
      <c r="R451" s="92" t="str">
        <f>IF(DI451&lt;&gt;"",
    IF(INT('Drill Size Info'!$AA$19)=INT('Drill Size Info'!$AB$19),
        --(INT('Drill Size Info'!$AA$19) &amp; "." &amp; DI451),
        IF(AND((--(INT('Drill Size Info'!$AA$19) &amp; "." &amp; DI451)&gt;=--('Drill Size Info'!$AA$19)), (--(INT('Drill Size Info'!$AA$19) &amp; "." &amp; DI451)&lt;=--('Drill Size Info'!$AB$19))),
            --(INT('Drill Size Info'!$AA$19) &amp; "." &amp; DI451),
            --(INT('Drill Size Info'!$AB$19) &amp; "." &amp; DI451)
        )
    ),
    IF(DH451&lt;&gt;"",
        IF(INT('Drill Size Info'!$AA$19)=INT('Drill Size Info'!$AB$19),
            --(INT('Drill Size Info'!$AA$19) &amp; "." &amp; LEFT(DH451,3)),
            IF(AND((--(INT('Drill Size Info'!$AA$19) &amp; "." &amp; LEFT(DH451,3))&gt;=--('Drill Size Info'!$AA$19)), (--(INT('Drill Size Info'!$AA$19) &amp; "." &amp; LEFT(DH451,3))&lt;=--('Drill Size Info'!$AB$19))),
                --(INT('Drill Size Info'!$AA$19) &amp; "." &amp; LEFT(DH451,3)),
                --(INT('Drill Size Info'!$AB$19) &amp; "." &amp; LEFT(DH451,3))
            )
        ),
        "OK"
    )
)</f>
        <v>OK</v>
      </c>
      <c r="S451" s="150" t="str">
        <f>IF(DJ451&lt;&gt;"",
    IF(INT('Drill Size Info'!$AA$19)=INT('Drill Size Info'!$AB$19),
        --(INT('Drill Size Info'!$AA$19) &amp; "." &amp; DJ451),
        IF(AND((--(INT('Drill Size Info'!$AA$19) &amp; "." &amp; DJ451)&gt;=--('Drill Size Info'!$AA$19)), (--(INT('Drill Size Info'!$AA$19) &amp; "." &amp; DJ451)&lt;=--('Drill Size Info'!$AB$19))),
            --(INT('Drill Size Info'!$AA$19) &amp; "." &amp; DJ451),
            --(INT('Drill Size Info'!$AB$19) &amp; "." &amp; DJ451)
        )
    ),
    IF(DH451&lt;&gt;"",
        IF(INT('Drill Size Info'!$AA$19)=INT('Drill Size Info'!$AB$19),
            --(INT('Drill Size Info'!$AA$19) &amp; "." &amp; RIGHT(DH451,3)),
            IF(AND((--(INT('Drill Size Info'!$AA$19) &amp; "." &amp; RIGHT(DH451,3))&gt;=--('Drill Size Info'!$AA$19)), (--(INT('Drill Size Info'!$AA$19) &amp; "." &amp; RIGHT(DH451,3))&lt;=--('Drill Size Info'!$AB$19))),
                --(INT('Drill Size Info'!$AA$19) &amp; "." &amp; RIGHT(DH451,3)),
                --(INT('Drill Size Info'!$AB$19) &amp; "." &amp; RIGHT(DH451,3))
            )
        ),
        "N/A"
    )
)</f>
        <v>N/A</v>
      </c>
      <c r="T451" s="150" t="str">
        <f>IF(DL451&lt;&gt;"",
    IF(INT('Drill Size Info'!$AA$19)=INT('Drill Size Info'!$AB$15),
        --(INT('Drill Size Info'!$AA$15) &amp; "." &amp; DL451),
        IF(AND((--(INT('Drill Size Info'!$AA$15) &amp; "." &amp; DL451)&gt;=--('Drill Size Info'!$AA$15)), (--(INT('Drill Size Info'!$AA$15) &amp; "." &amp; DL451)&lt;=--('Drill Size Info'!$AB$15))),
            --(INT('Drill Size Info'!$AA$15) &amp; "." &amp; DL451),
            --(INT('Drill Size Info'!$AB$15) &amp; "." &amp; DL451)
        )
    ),
    IF(DK451&lt;&gt;"",
        IF(INT('Drill Size Info'!$AA$15)=INT('Drill Size Info'!$AB$15),
            --(INT('Drill Size Info'!$AA$15) &amp; "." &amp; LEFT(DK451,3)),
            IF(AND((--(INT('Drill Size Info'!$AA$15) &amp; "." &amp; LEFT(DK451,3))&gt;=--('Drill Size Info'!$AA$15)), (--(INT('Drill Size Info'!$AA$15) &amp; "." &amp; LEFT(DK451,3))&lt;=--('Drill Size Info'!$AB$15))),
                --(INT('Drill Size Info'!$AA$15) &amp; "." &amp; LEFT(DK451,3)),
                --(INT('Drill Size Info'!$AB$15) &amp; "." &amp; LEFT(DK451,3))
            )
        ),
        "OK"
    )
)</f>
        <v>OK</v>
      </c>
      <c r="U451" s="150" t="str">
        <f>IF(DM451&lt;&gt;"",
    IF(INT('Drill Size Info'!$AA$19)=INT('Drill Size Info'!$AB$15),
        --(INT('Drill Size Info'!$AA$15) &amp; "." &amp; DM451),
        IF(AND((--(INT('Drill Size Info'!$AA$15) &amp; "." &amp; DM451)&gt;=--('Drill Size Info'!$AA$15)), (--(INT('Drill Size Info'!$AA$15) &amp; "." &amp; DM451)&lt;=--('Drill Size Info'!$AB$15))),
            --(INT('Drill Size Info'!$AA$15) &amp; "." &amp; DM451),
            --(INT('Drill Size Info'!$AB$15) &amp; "." &amp; DM451)
        )
    ),
    IF(DK451&lt;&gt;"",
        IF(INT('Drill Size Info'!$AA$15)=INT('Drill Size Info'!$AB$15),
            --(INT('Drill Size Info'!$AA$15) &amp; "." &amp; RIGHT(DK451,3)),
            IF(AND((--(INT('Drill Size Info'!$AA$15) &amp; "." &amp; RIGHT(DK451,3))&gt;=--('Drill Size Info'!$AA$15)), (--(INT('Drill Size Info'!$AA$15) &amp; "." &amp; RIGHT(DK451,3))&lt;=--('Drill Size Info'!$AB$15))),
                --(INT('Drill Size Info'!$AA$15) &amp; "." &amp; RIGHT(DK451,3)),
                --(INT('Drill Size Info'!$AB$15) &amp; "." &amp; RIGHT(DK451,3))
            )
        ),
        "N/A"
    )
)</f>
        <v>N/A</v>
      </c>
      <c r="V451" s="161"/>
      <c r="W451" s="161"/>
      <c r="X451" s="161"/>
      <c r="Y451" s="161"/>
      <c r="Z451" s="161"/>
      <c r="AA451" s="162"/>
      <c r="AB451" s="162"/>
      <c r="AC451" s="162"/>
      <c r="AD451" s="162"/>
      <c r="AE451" s="162"/>
      <c r="AF451" s="162"/>
      <c r="AG451" s="162"/>
      <c r="AH451" s="162"/>
      <c r="AI451" s="162"/>
      <c r="AJ451" s="162"/>
      <c r="AK451" s="162"/>
      <c r="AL451" s="162"/>
      <c r="AM451" s="162"/>
      <c r="AN451" s="162"/>
      <c r="AO451" s="162"/>
      <c r="AP451" s="162"/>
      <c r="AQ451" s="162"/>
      <c r="AR451" s="162"/>
      <c r="AS451" s="162"/>
      <c r="AT451" s="162"/>
      <c r="AU451" s="162"/>
      <c r="AV451" s="162"/>
      <c r="AW451" s="162"/>
      <c r="AX451" s="162"/>
      <c r="AY451" s="162"/>
      <c r="AZ451" s="162"/>
      <c r="BA451" s="162"/>
      <c r="BB451" s="163"/>
      <c r="BC451" s="163"/>
      <c r="BD451" s="163"/>
      <c r="BE451" s="164"/>
      <c r="BF451" s="165"/>
      <c r="BG451" s="162"/>
      <c r="BH451" s="162"/>
      <c r="BI451" s="164"/>
      <c r="BJ451" s="38"/>
      <c r="BK451" s="38"/>
      <c r="BL451" s="38"/>
      <c r="BM451" s="38"/>
      <c r="BN451" s="38"/>
      <c r="BO451" s="38"/>
      <c r="BP451" s="117" t="str">
        <f t="shared" si="284"/>
        <v/>
      </c>
      <c r="BQ451" s="38"/>
      <c r="BR451" s="38"/>
      <c r="BS451" s="38"/>
      <c r="BT451" s="38"/>
      <c r="BV451" s="17">
        <f t="shared" si="278"/>
        <v>0</v>
      </c>
      <c r="BW451" s="17">
        <f t="shared" si="279"/>
        <v>0</v>
      </c>
      <c r="BX451" s="17">
        <f t="shared" si="280"/>
        <v>0</v>
      </c>
      <c r="BY451" s="17">
        <f t="shared" si="281"/>
        <v>0</v>
      </c>
      <c r="BZ451" s="17">
        <f t="shared" si="282"/>
        <v>0</v>
      </c>
      <c r="CA451" s="17">
        <f t="shared" si="283"/>
        <v>0</v>
      </c>
      <c r="CB451" s="17">
        <f t="shared" si="285"/>
        <v>0</v>
      </c>
      <c r="CC451" s="17">
        <f t="shared" si="286"/>
        <v>0</v>
      </c>
      <c r="CD451" s="17">
        <f t="shared" si="287"/>
        <v>0</v>
      </c>
      <c r="CE451" s="17">
        <f t="shared" si="288"/>
        <v>0</v>
      </c>
      <c r="CF451" s="17">
        <f t="shared" si="289"/>
        <v>0</v>
      </c>
      <c r="CG451" s="17">
        <f t="shared" si="290"/>
        <v>0</v>
      </c>
      <c r="CH451" s="17">
        <f t="shared" si="291"/>
        <v>0</v>
      </c>
      <c r="CI451" s="17">
        <f t="shared" si="292"/>
        <v>0</v>
      </c>
      <c r="CJ451" s="17">
        <f t="shared" si="293"/>
        <v>0</v>
      </c>
      <c r="CK451" s="17">
        <f t="shared" si="294"/>
        <v>0</v>
      </c>
      <c r="CL451" s="17">
        <f t="shared" si="295"/>
        <v>0</v>
      </c>
      <c r="CM451" s="17">
        <f t="shared" si="296"/>
        <v>0</v>
      </c>
      <c r="CN451" s="17">
        <f t="shared" si="297"/>
        <v>0</v>
      </c>
      <c r="CO451" s="17">
        <f t="shared" si="298"/>
        <v>0</v>
      </c>
      <c r="CP451" s="17">
        <f t="shared" si="299"/>
        <v>0</v>
      </c>
      <c r="CQ451" s="17">
        <f t="shared" si="300"/>
        <v>0</v>
      </c>
      <c r="CR451" s="17">
        <f t="shared" si="301"/>
        <v>0</v>
      </c>
      <c r="CS451" s="17">
        <f t="shared" si="302"/>
        <v>0</v>
      </c>
      <c r="CT451" s="17">
        <f t="shared" si="303"/>
        <v>0</v>
      </c>
      <c r="CU451" s="17">
        <f t="shared" si="304"/>
        <v>0</v>
      </c>
      <c r="CV451" s="17">
        <f t="shared" si="305"/>
        <v>0</v>
      </c>
      <c r="CW451" s="17">
        <f t="shared" si="306"/>
        <v>0</v>
      </c>
      <c r="CX451" s="17">
        <f t="shared" si="307"/>
        <v>0</v>
      </c>
      <c r="CY451" s="17">
        <f t="shared" si="308"/>
        <v>0</v>
      </c>
      <c r="CZ451" s="17">
        <f t="shared" si="309"/>
        <v>0</v>
      </c>
      <c r="DA451" s="17">
        <f t="shared" si="310"/>
        <v>0</v>
      </c>
      <c r="DB451" s="17">
        <f t="shared" si="311"/>
        <v>0</v>
      </c>
      <c r="DC451" s="17">
        <f t="shared" si="312"/>
        <v>0</v>
      </c>
      <c r="DD451" s="17">
        <f t="shared" si="313"/>
        <v>0</v>
      </c>
      <c r="DE451" s="17">
        <f t="shared" si="314"/>
        <v>0</v>
      </c>
      <c r="DF451" s="17">
        <f t="shared" si="315"/>
        <v>0</v>
      </c>
      <c r="DG451" s="17">
        <f t="shared" si="316"/>
        <v>0</v>
      </c>
    </row>
    <row r="452" spans="2:111" ht="15" customHeight="1" x14ac:dyDescent="0.2">
      <c r="B452" s="156">
        <v>444</v>
      </c>
      <c r="C452" s="157" t="str">
        <f t="shared" si="317"/>
        <v/>
      </c>
      <c r="D452" s="158" t="str">
        <f t="shared" si="277"/>
        <v>OK</v>
      </c>
      <c r="E452" s="159" t="e">
        <f>VLOOKUP('DATA SHEET'!$B$9,'Drill Size Info'!$T$2:$U$8,2,FALSE)</f>
        <v>#N/A</v>
      </c>
      <c r="F452" s="159" t="str">
        <f t="shared" si="318"/>
        <v/>
      </c>
      <c r="G452" s="91">
        <f t="shared" si="319"/>
        <v>0</v>
      </c>
      <c r="H452" s="160" t="s">
        <v>175</v>
      </c>
      <c r="I452" s="160" t="s">
        <v>175</v>
      </c>
      <c r="J452" s="160" t="str">
        <f>IF('DATA SHEET'!$B$10="NC-50","N/A","OK")</f>
        <v>OK</v>
      </c>
      <c r="K452" s="160" t="str">
        <f>IF('DATA SHEET'!$B$10="NC-50","N/A","OK")</f>
        <v>OK</v>
      </c>
      <c r="L452" s="160" t="str">
        <f t="shared" si="320"/>
        <v>OK</v>
      </c>
      <c r="M452" s="160" t="str">
        <f t="shared" si="321"/>
        <v>OK</v>
      </c>
      <c r="N452" s="160"/>
      <c r="O452" s="160"/>
      <c r="P452" s="160"/>
      <c r="Q452" s="160"/>
      <c r="R452" s="92" t="str">
        <f>IF(DI452&lt;&gt;"",
    IF(INT('Drill Size Info'!$AA$19)=INT('Drill Size Info'!$AB$19),
        --(INT('Drill Size Info'!$AA$19) &amp; "." &amp; DI452),
        IF(AND((--(INT('Drill Size Info'!$AA$19) &amp; "." &amp; DI452)&gt;=--('Drill Size Info'!$AA$19)), (--(INT('Drill Size Info'!$AA$19) &amp; "." &amp; DI452)&lt;=--('Drill Size Info'!$AB$19))),
            --(INT('Drill Size Info'!$AA$19) &amp; "." &amp; DI452),
            --(INT('Drill Size Info'!$AB$19) &amp; "." &amp; DI452)
        )
    ),
    IF(DH452&lt;&gt;"",
        IF(INT('Drill Size Info'!$AA$19)=INT('Drill Size Info'!$AB$19),
            --(INT('Drill Size Info'!$AA$19) &amp; "." &amp; LEFT(DH452,3)),
            IF(AND((--(INT('Drill Size Info'!$AA$19) &amp; "." &amp; LEFT(DH452,3))&gt;=--('Drill Size Info'!$AA$19)), (--(INT('Drill Size Info'!$AA$19) &amp; "." &amp; LEFT(DH452,3))&lt;=--('Drill Size Info'!$AB$19))),
                --(INT('Drill Size Info'!$AA$19) &amp; "." &amp; LEFT(DH452,3)),
                --(INT('Drill Size Info'!$AB$19) &amp; "." &amp; LEFT(DH452,3))
            )
        ),
        "OK"
    )
)</f>
        <v>OK</v>
      </c>
      <c r="S452" s="150" t="str">
        <f>IF(DJ452&lt;&gt;"",
    IF(INT('Drill Size Info'!$AA$19)=INT('Drill Size Info'!$AB$19),
        --(INT('Drill Size Info'!$AA$19) &amp; "." &amp; DJ452),
        IF(AND((--(INT('Drill Size Info'!$AA$19) &amp; "." &amp; DJ452)&gt;=--('Drill Size Info'!$AA$19)), (--(INT('Drill Size Info'!$AA$19) &amp; "." &amp; DJ452)&lt;=--('Drill Size Info'!$AB$19))),
            --(INT('Drill Size Info'!$AA$19) &amp; "." &amp; DJ452),
            --(INT('Drill Size Info'!$AB$19) &amp; "." &amp; DJ452)
        )
    ),
    IF(DH452&lt;&gt;"",
        IF(INT('Drill Size Info'!$AA$19)=INT('Drill Size Info'!$AB$19),
            --(INT('Drill Size Info'!$AA$19) &amp; "." &amp; RIGHT(DH452,3)),
            IF(AND((--(INT('Drill Size Info'!$AA$19) &amp; "." &amp; RIGHT(DH452,3))&gt;=--('Drill Size Info'!$AA$19)), (--(INT('Drill Size Info'!$AA$19) &amp; "." &amp; RIGHT(DH452,3))&lt;=--('Drill Size Info'!$AB$19))),
                --(INT('Drill Size Info'!$AA$19) &amp; "." &amp; RIGHT(DH452,3)),
                --(INT('Drill Size Info'!$AB$19) &amp; "." &amp; RIGHT(DH452,3))
            )
        ),
        "N/A"
    )
)</f>
        <v>N/A</v>
      </c>
      <c r="T452" s="150" t="str">
        <f>IF(DL452&lt;&gt;"",
    IF(INT('Drill Size Info'!$AA$19)=INT('Drill Size Info'!$AB$15),
        --(INT('Drill Size Info'!$AA$15) &amp; "." &amp; DL452),
        IF(AND((--(INT('Drill Size Info'!$AA$15) &amp; "." &amp; DL452)&gt;=--('Drill Size Info'!$AA$15)), (--(INT('Drill Size Info'!$AA$15) &amp; "." &amp; DL452)&lt;=--('Drill Size Info'!$AB$15))),
            --(INT('Drill Size Info'!$AA$15) &amp; "." &amp; DL452),
            --(INT('Drill Size Info'!$AB$15) &amp; "." &amp; DL452)
        )
    ),
    IF(DK452&lt;&gt;"",
        IF(INT('Drill Size Info'!$AA$15)=INT('Drill Size Info'!$AB$15),
            --(INT('Drill Size Info'!$AA$15) &amp; "." &amp; LEFT(DK452,3)),
            IF(AND((--(INT('Drill Size Info'!$AA$15) &amp; "." &amp; LEFT(DK452,3))&gt;=--('Drill Size Info'!$AA$15)), (--(INT('Drill Size Info'!$AA$15) &amp; "." &amp; LEFT(DK452,3))&lt;=--('Drill Size Info'!$AB$15))),
                --(INT('Drill Size Info'!$AA$15) &amp; "." &amp; LEFT(DK452,3)),
                --(INT('Drill Size Info'!$AB$15) &amp; "." &amp; LEFT(DK452,3))
            )
        ),
        "OK"
    )
)</f>
        <v>OK</v>
      </c>
      <c r="U452" s="150" t="str">
        <f>IF(DM452&lt;&gt;"",
    IF(INT('Drill Size Info'!$AA$19)=INT('Drill Size Info'!$AB$15),
        --(INT('Drill Size Info'!$AA$15) &amp; "." &amp; DM452),
        IF(AND((--(INT('Drill Size Info'!$AA$15) &amp; "." &amp; DM452)&gt;=--('Drill Size Info'!$AA$15)), (--(INT('Drill Size Info'!$AA$15) &amp; "." &amp; DM452)&lt;=--('Drill Size Info'!$AB$15))),
            --(INT('Drill Size Info'!$AA$15) &amp; "." &amp; DM452),
            --(INT('Drill Size Info'!$AB$15) &amp; "." &amp; DM452)
        )
    ),
    IF(DK452&lt;&gt;"",
        IF(INT('Drill Size Info'!$AA$15)=INT('Drill Size Info'!$AB$15),
            --(INT('Drill Size Info'!$AA$15) &amp; "." &amp; RIGHT(DK452,3)),
            IF(AND((--(INT('Drill Size Info'!$AA$15) &amp; "." &amp; RIGHT(DK452,3))&gt;=--('Drill Size Info'!$AA$15)), (--(INT('Drill Size Info'!$AA$15) &amp; "." &amp; RIGHT(DK452,3))&lt;=--('Drill Size Info'!$AB$15))),
                --(INT('Drill Size Info'!$AA$15) &amp; "." &amp; RIGHT(DK452,3)),
                --(INT('Drill Size Info'!$AB$15) &amp; "." &amp; RIGHT(DK452,3))
            )
        ),
        "N/A"
    )
)</f>
        <v>N/A</v>
      </c>
      <c r="V452" s="161"/>
      <c r="W452" s="161"/>
      <c r="X452" s="161"/>
      <c r="Y452" s="161"/>
      <c r="Z452" s="161"/>
      <c r="AA452" s="162"/>
      <c r="AB452" s="162"/>
      <c r="AC452" s="162"/>
      <c r="AD452" s="162"/>
      <c r="AE452" s="162"/>
      <c r="AF452" s="162"/>
      <c r="AG452" s="162"/>
      <c r="AH452" s="162"/>
      <c r="AI452" s="162"/>
      <c r="AJ452" s="162"/>
      <c r="AK452" s="162"/>
      <c r="AL452" s="162"/>
      <c r="AM452" s="162"/>
      <c r="AN452" s="162"/>
      <c r="AO452" s="162"/>
      <c r="AP452" s="162"/>
      <c r="AQ452" s="162"/>
      <c r="AR452" s="162"/>
      <c r="AS452" s="162"/>
      <c r="AT452" s="162"/>
      <c r="AU452" s="162"/>
      <c r="AV452" s="162"/>
      <c r="AW452" s="162"/>
      <c r="AX452" s="162"/>
      <c r="AY452" s="162"/>
      <c r="AZ452" s="162"/>
      <c r="BA452" s="162"/>
      <c r="BB452" s="163"/>
      <c r="BC452" s="163"/>
      <c r="BD452" s="163"/>
      <c r="BE452" s="164"/>
      <c r="BF452" s="165"/>
      <c r="BG452" s="162"/>
      <c r="BH452" s="162"/>
      <c r="BI452" s="164"/>
      <c r="BJ452" s="38"/>
      <c r="BK452" s="38"/>
      <c r="BL452" s="38"/>
      <c r="BM452" s="38"/>
      <c r="BN452" s="38"/>
      <c r="BO452" s="38"/>
      <c r="BP452" s="117" t="str">
        <f t="shared" si="284"/>
        <v/>
      </c>
      <c r="BQ452" s="38"/>
      <c r="BR452" s="38"/>
      <c r="BS452" s="38"/>
      <c r="BT452" s="38"/>
      <c r="BV452" s="17">
        <f t="shared" si="278"/>
        <v>0</v>
      </c>
      <c r="BW452" s="17">
        <f t="shared" si="279"/>
        <v>0</v>
      </c>
      <c r="BX452" s="17">
        <f t="shared" si="280"/>
        <v>0</v>
      </c>
      <c r="BY452" s="17">
        <f t="shared" si="281"/>
        <v>0</v>
      </c>
      <c r="BZ452" s="17">
        <f t="shared" si="282"/>
        <v>0</v>
      </c>
      <c r="CA452" s="17">
        <f t="shared" si="283"/>
        <v>0</v>
      </c>
      <c r="CB452" s="17">
        <f t="shared" si="285"/>
        <v>0</v>
      </c>
      <c r="CC452" s="17">
        <f t="shared" si="286"/>
        <v>0</v>
      </c>
      <c r="CD452" s="17">
        <f t="shared" si="287"/>
        <v>0</v>
      </c>
      <c r="CE452" s="17">
        <f t="shared" si="288"/>
        <v>0</v>
      </c>
      <c r="CF452" s="17">
        <f t="shared" si="289"/>
        <v>0</v>
      </c>
      <c r="CG452" s="17">
        <f t="shared" si="290"/>
        <v>0</v>
      </c>
      <c r="CH452" s="17">
        <f t="shared" si="291"/>
        <v>0</v>
      </c>
      <c r="CI452" s="17">
        <f t="shared" si="292"/>
        <v>0</v>
      </c>
      <c r="CJ452" s="17">
        <f t="shared" si="293"/>
        <v>0</v>
      </c>
      <c r="CK452" s="17">
        <f t="shared" si="294"/>
        <v>0</v>
      </c>
      <c r="CL452" s="17">
        <f t="shared" si="295"/>
        <v>0</v>
      </c>
      <c r="CM452" s="17">
        <f t="shared" si="296"/>
        <v>0</v>
      </c>
      <c r="CN452" s="17">
        <f t="shared" si="297"/>
        <v>0</v>
      </c>
      <c r="CO452" s="17">
        <f t="shared" si="298"/>
        <v>0</v>
      </c>
      <c r="CP452" s="17">
        <f t="shared" si="299"/>
        <v>0</v>
      </c>
      <c r="CQ452" s="17">
        <f t="shared" si="300"/>
        <v>0</v>
      </c>
      <c r="CR452" s="17">
        <f t="shared" si="301"/>
        <v>0</v>
      </c>
      <c r="CS452" s="17">
        <f t="shared" si="302"/>
        <v>0</v>
      </c>
      <c r="CT452" s="17">
        <f t="shared" si="303"/>
        <v>0</v>
      </c>
      <c r="CU452" s="17">
        <f t="shared" si="304"/>
        <v>0</v>
      </c>
      <c r="CV452" s="17">
        <f t="shared" si="305"/>
        <v>0</v>
      </c>
      <c r="CW452" s="17">
        <f t="shared" si="306"/>
        <v>0</v>
      </c>
      <c r="CX452" s="17">
        <f t="shared" si="307"/>
        <v>0</v>
      </c>
      <c r="CY452" s="17">
        <f t="shared" si="308"/>
        <v>0</v>
      </c>
      <c r="CZ452" s="17">
        <f t="shared" si="309"/>
        <v>0</v>
      </c>
      <c r="DA452" s="17">
        <f t="shared" si="310"/>
        <v>0</v>
      </c>
      <c r="DB452" s="17">
        <f t="shared" si="311"/>
        <v>0</v>
      </c>
      <c r="DC452" s="17">
        <f t="shared" si="312"/>
        <v>0</v>
      </c>
      <c r="DD452" s="17">
        <f t="shared" si="313"/>
        <v>0</v>
      </c>
      <c r="DE452" s="17">
        <f t="shared" si="314"/>
        <v>0</v>
      </c>
      <c r="DF452" s="17">
        <f t="shared" si="315"/>
        <v>0</v>
      </c>
      <c r="DG452" s="17">
        <f t="shared" si="316"/>
        <v>0</v>
      </c>
    </row>
    <row r="453" spans="2:111" ht="15" customHeight="1" x14ac:dyDescent="0.2">
      <c r="B453" s="156">
        <v>445</v>
      </c>
      <c r="C453" s="157" t="str">
        <f t="shared" si="317"/>
        <v/>
      </c>
      <c r="D453" s="158" t="str">
        <f t="shared" si="277"/>
        <v>OK</v>
      </c>
      <c r="E453" s="159" t="e">
        <f>VLOOKUP('DATA SHEET'!$B$9,'Drill Size Info'!$T$2:$U$8,2,FALSE)</f>
        <v>#N/A</v>
      </c>
      <c r="F453" s="159" t="str">
        <f t="shared" si="318"/>
        <v/>
      </c>
      <c r="G453" s="91">
        <f t="shared" si="319"/>
        <v>0</v>
      </c>
      <c r="H453" s="160" t="s">
        <v>175</v>
      </c>
      <c r="I453" s="160" t="s">
        <v>175</v>
      </c>
      <c r="J453" s="160" t="str">
        <f>IF('DATA SHEET'!$B$10="NC-50","N/A","OK")</f>
        <v>OK</v>
      </c>
      <c r="K453" s="160" t="str">
        <f>IF('DATA SHEET'!$B$10="NC-50","N/A","OK")</f>
        <v>OK</v>
      </c>
      <c r="L453" s="160" t="str">
        <f t="shared" si="320"/>
        <v>OK</v>
      </c>
      <c r="M453" s="160" t="str">
        <f t="shared" si="321"/>
        <v>OK</v>
      </c>
      <c r="N453" s="160"/>
      <c r="O453" s="160"/>
      <c r="P453" s="160"/>
      <c r="Q453" s="160"/>
      <c r="R453" s="92" t="str">
        <f>IF(DI453&lt;&gt;"",
    IF(INT('Drill Size Info'!$AA$19)=INT('Drill Size Info'!$AB$19),
        --(INT('Drill Size Info'!$AA$19) &amp; "." &amp; DI453),
        IF(AND((--(INT('Drill Size Info'!$AA$19) &amp; "." &amp; DI453)&gt;=--('Drill Size Info'!$AA$19)), (--(INT('Drill Size Info'!$AA$19) &amp; "." &amp; DI453)&lt;=--('Drill Size Info'!$AB$19))),
            --(INT('Drill Size Info'!$AA$19) &amp; "." &amp; DI453),
            --(INT('Drill Size Info'!$AB$19) &amp; "." &amp; DI453)
        )
    ),
    IF(DH453&lt;&gt;"",
        IF(INT('Drill Size Info'!$AA$19)=INT('Drill Size Info'!$AB$19),
            --(INT('Drill Size Info'!$AA$19) &amp; "." &amp; LEFT(DH453,3)),
            IF(AND((--(INT('Drill Size Info'!$AA$19) &amp; "." &amp; LEFT(DH453,3))&gt;=--('Drill Size Info'!$AA$19)), (--(INT('Drill Size Info'!$AA$19) &amp; "." &amp; LEFT(DH453,3))&lt;=--('Drill Size Info'!$AB$19))),
                --(INT('Drill Size Info'!$AA$19) &amp; "." &amp; LEFT(DH453,3)),
                --(INT('Drill Size Info'!$AB$19) &amp; "." &amp; LEFT(DH453,3))
            )
        ),
        "OK"
    )
)</f>
        <v>OK</v>
      </c>
      <c r="S453" s="150" t="str">
        <f>IF(DJ453&lt;&gt;"",
    IF(INT('Drill Size Info'!$AA$19)=INT('Drill Size Info'!$AB$19),
        --(INT('Drill Size Info'!$AA$19) &amp; "." &amp; DJ453),
        IF(AND((--(INT('Drill Size Info'!$AA$19) &amp; "." &amp; DJ453)&gt;=--('Drill Size Info'!$AA$19)), (--(INT('Drill Size Info'!$AA$19) &amp; "." &amp; DJ453)&lt;=--('Drill Size Info'!$AB$19))),
            --(INT('Drill Size Info'!$AA$19) &amp; "." &amp; DJ453),
            --(INT('Drill Size Info'!$AB$19) &amp; "." &amp; DJ453)
        )
    ),
    IF(DH453&lt;&gt;"",
        IF(INT('Drill Size Info'!$AA$19)=INT('Drill Size Info'!$AB$19),
            --(INT('Drill Size Info'!$AA$19) &amp; "." &amp; RIGHT(DH453,3)),
            IF(AND((--(INT('Drill Size Info'!$AA$19) &amp; "." &amp; RIGHT(DH453,3))&gt;=--('Drill Size Info'!$AA$19)), (--(INT('Drill Size Info'!$AA$19) &amp; "." &amp; RIGHT(DH453,3))&lt;=--('Drill Size Info'!$AB$19))),
                --(INT('Drill Size Info'!$AA$19) &amp; "." &amp; RIGHT(DH453,3)),
                --(INT('Drill Size Info'!$AB$19) &amp; "." &amp; RIGHT(DH453,3))
            )
        ),
        "N/A"
    )
)</f>
        <v>N/A</v>
      </c>
      <c r="T453" s="150" t="str">
        <f>IF(DL453&lt;&gt;"",
    IF(INT('Drill Size Info'!$AA$19)=INT('Drill Size Info'!$AB$15),
        --(INT('Drill Size Info'!$AA$15) &amp; "." &amp; DL453),
        IF(AND((--(INT('Drill Size Info'!$AA$15) &amp; "." &amp; DL453)&gt;=--('Drill Size Info'!$AA$15)), (--(INT('Drill Size Info'!$AA$15) &amp; "." &amp; DL453)&lt;=--('Drill Size Info'!$AB$15))),
            --(INT('Drill Size Info'!$AA$15) &amp; "." &amp; DL453),
            --(INT('Drill Size Info'!$AB$15) &amp; "." &amp; DL453)
        )
    ),
    IF(DK453&lt;&gt;"",
        IF(INT('Drill Size Info'!$AA$15)=INT('Drill Size Info'!$AB$15),
            --(INT('Drill Size Info'!$AA$15) &amp; "." &amp; LEFT(DK453,3)),
            IF(AND((--(INT('Drill Size Info'!$AA$15) &amp; "." &amp; LEFT(DK453,3))&gt;=--('Drill Size Info'!$AA$15)), (--(INT('Drill Size Info'!$AA$15) &amp; "." &amp; LEFT(DK453,3))&lt;=--('Drill Size Info'!$AB$15))),
                --(INT('Drill Size Info'!$AA$15) &amp; "." &amp; LEFT(DK453,3)),
                --(INT('Drill Size Info'!$AB$15) &amp; "." &amp; LEFT(DK453,3))
            )
        ),
        "OK"
    )
)</f>
        <v>OK</v>
      </c>
      <c r="U453" s="150" t="str">
        <f>IF(DM453&lt;&gt;"",
    IF(INT('Drill Size Info'!$AA$19)=INT('Drill Size Info'!$AB$15),
        --(INT('Drill Size Info'!$AA$15) &amp; "." &amp; DM453),
        IF(AND((--(INT('Drill Size Info'!$AA$15) &amp; "." &amp; DM453)&gt;=--('Drill Size Info'!$AA$15)), (--(INT('Drill Size Info'!$AA$15) &amp; "." &amp; DM453)&lt;=--('Drill Size Info'!$AB$15))),
            --(INT('Drill Size Info'!$AA$15) &amp; "." &amp; DM453),
            --(INT('Drill Size Info'!$AB$15) &amp; "." &amp; DM453)
        )
    ),
    IF(DK453&lt;&gt;"",
        IF(INT('Drill Size Info'!$AA$15)=INT('Drill Size Info'!$AB$15),
            --(INT('Drill Size Info'!$AA$15) &amp; "." &amp; RIGHT(DK453,3)),
            IF(AND((--(INT('Drill Size Info'!$AA$15) &amp; "." &amp; RIGHT(DK453,3))&gt;=--('Drill Size Info'!$AA$15)), (--(INT('Drill Size Info'!$AA$15) &amp; "." &amp; RIGHT(DK453,3))&lt;=--('Drill Size Info'!$AB$15))),
                --(INT('Drill Size Info'!$AA$15) &amp; "." &amp; RIGHT(DK453,3)),
                --(INT('Drill Size Info'!$AB$15) &amp; "." &amp; RIGHT(DK453,3))
            )
        ),
        "N/A"
    )
)</f>
        <v>N/A</v>
      </c>
      <c r="V453" s="161"/>
      <c r="W453" s="161"/>
      <c r="X453" s="161"/>
      <c r="Y453" s="161"/>
      <c r="Z453" s="161"/>
      <c r="AA453" s="162"/>
      <c r="AB453" s="162"/>
      <c r="AC453" s="162"/>
      <c r="AD453" s="162"/>
      <c r="AE453" s="162"/>
      <c r="AF453" s="162"/>
      <c r="AG453" s="162"/>
      <c r="AH453" s="162"/>
      <c r="AI453" s="162"/>
      <c r="AJ453" s="162"/>
      <c r="AK453" s="162"/>
      <c r="AL453" s="162"/>
      <c r="AM453" s="162"/>
      <c r="AN453" s="162"/>
      <c r="AO453" s="162"/>
      <c r="AP453" s="162"/>
      <c r="AQ453" s="162"/>
      <c r="AR453" s="162"/>
      <c r="AS453" s="162"/>
      <c r="AT453" s="162"/>
      <c r="AU453" s="162"/>
      <c r="AV453" s="162"/>
      <c r="AW453" s="162"/>
      <c r="AX453" s="162"/>
      <c r="AY453" s="162"/>
      <c r="AZ453" s="162"/>
      <c r="BA453" s="162"/>
      <c r="BB453" s="163"/>
      <c r="BC453" s="163"/>
      <c r="BD453" s="163"/>
      <c r="BE453" s="164"/>
      <c r="BF453" s="165"/>
      <c r="BG453" s="162"/>
      <c r="BH453" s="162"/>
      <c r="BI453" s="164"/>
      <c r="BJ453" s="38"/>
      <c r="BK453" s="38"/>
      <c r="BL453" s="38"/>
      <c r="BM453" s="38"/>
      <c r="BN453" s="38"/>
      <c r="BO453" s="38"/>
      <c r="BP453" s="117" t="str">
        <f t="shared" si="284"/>
        <v/>
      </c>
      <c r="BQ453" s="38"/>
      <c r="BR453" s="38"/>
      <c r="BS453" s="38"/>
      <c r="BT453" s="38"/>
      <c r="BV453" s="17">
        <f t="shared" si="278"/>
        <v>0</v>
      </c>
      <c r="BW453" s="17">
        <f t="shared" si="279"/>
        <v>0</v>
      </c>
      <c r="BX453" s="17">
        <f t="shared" si="280"/>
        <v>0</v>
      </c>
      <c r="BY453" s="17">
        <f t="shared" si="281"/>
        <v>0</v>
      </c>
      <c r="BZ453" s="17">
        <f t="shared" si="282"/>
        <v>0</v>
      </c>
      <c r="CA453" s="17">
        <f t="shared" si="283"/>
        <v>0</v>
      </c>
      <c r="CB453" s="17">
        <f t="shared" si="285"/>
        <v>0</v>
      </c>
      <c r="CC453" s="17">
        <f t="shared" si="286"/>
        <v>0</v>
      </c>
      <c r="CD453" s="17">
        <f t="shared" si="287"/>
        <v>0</v>
      </c>
      <c r="CE453" s="17">
        <f t="shared" si="288"/>
        <v>0</v>
      </c>
      <c r="CF453" s="17">
        <f t="shared" si="289"/>
        <v>0</v>
      </c>
      <c r="CG453" s="17">
        <f t="shared" si="290"/>
        <v>0</v>
      </c>
      <c r="CH453" s="17">
        <f t="shared" si="291"/>
        <v>0</v>
      </c>
      <c r="CI453" s="17">
        <f t="shared" si="292"/>
        <v>0</v>
      </c>
      <c r="CJ453" s="17">
        <f t="shared" si="293"/>
        <v>0</v>
      </c>
      <c r="CK453" s="17">
        <f t="shared" si="294"/>
        <v>0</v>
      </c>
      <c r="CL453" s="17">
        <f t="shared" si="295"/>
        <v>0</v>
      </c>
      <c r="CM453" s="17">
        <f t="shared" si="296"/>
        <v>0</v>
      </c>
      <c r="CN453" s="17">
        <f t="shared" si="297"/>
        <v>0</v>
      </c>
      <c r="CO453" s="17">
        <f t="shared" si="298"/>
        <v>0</v>
      </c>
      <c r="CP453" s="17">
        <f t="shared" si="299"/>
        <v>0</v>
      </c>
      <c r="CQ453" s="17">
        <f t="shared" si="300"/>
        <v>0</v>
      </c>
      <c r="CR453" s="17">
        <f t="shared" si="301"/>
        <v>0</v>
      </c>
      <c r="CS453" s="17">
        <f t="shared" si="302"/>
        <v>0</v>
      </c>
      <c r="CT453" s="17">
        <f t="shared" si="303"/>
        <v>0</v>
      </c>
      <c r="CU453" s="17">
        <f t="shared" si="304"/>
        <v>0</v>
      </c>
      <c r="CV453" s="17">
        <f t="shared" si="305"/>
        <v>0</v>
      </c>
      <c r="CW453" s="17">
        <f t="shared" si="306"/>
        <v>0</v>
      </c>
      <c r="CX453" s="17">
        <f t="shared" si="307"/>
        <v>0</v>
      </c>
      <c r="CY453" s="17">
        <f t="shared" si="308"/>
        <v>0</v>
      </c>
      <c r="CZ453" s="17">
        <f t="shared" si="309"/>
        <v>0</v>
      </c>
      <c r="DA453" s="17">
        <f t="shared" si="310"/>
        <v>0</v>
      </c>
      <c r="DB453" s="17">
        <f t="shared" si="311"/>
        <v>0</v>
      </c>
      <c r="DC453" s="17">
        <f t="shared" si="312"/>
        <v>0</v>
      </c>
      <c r="DD453" s="17">
        <f t="shared" si="313"/>
        <v>0</v>
      </c>
      <c r="DE453" s="17">
        <f t="shared" si="314"/>
        <v>0</v>
      </c>
      <c r="DF453" s="17">
        <f t="shared" si="315"/>
        <v>0</v>
      </c>
      <c r="DG453" s="17">
        <f t="shared" si="316"/>
        <v>0</v>
      </c>
    </row>
    <row r="454" spans="2:111" ht="15" customHeight="1" x14ac:dyDescent="0.2">
      <c r="B454" s="156">
        <v>446</v>
      </c>
      <c r="C454" s="157" t="str">
        <f t="shared" si="317"/>
        <v/>
      </c>
      <c r="D454" s="158" t="str">
        <f t="shared" si="277"/>
        <v>OK</v>
      </c>
      <c r="E454" s="159" t="e">
        <f>VLOOKUP('DATA SHEET'!$B$9,'Drill Size Info'!$T$2:$U$8,2,FALSE)</f>
        <v>#N/A</v>
      </c>
      <c r="F454" s="159" t="str">
        <f t="shared" si="318"/>
        <v/>
      </c>
      <c r="G454" s="91">
        <f t="shared" si="319"/>
        <v>0</v>
      </c>
      <c r="H454" s="160" t="s">
        <v>175</v>
      </c>
      <c r="I454" s="160" t="s">
        <v>175</v>
      </c>
      <c r="J454" s="160" t="str">
        <f>IF('DATA SHEET'!$B$10="NC-50","N/A","OK")</f>
        <v>OK</v>
      </c>
      <c r="K454" s="160" t="str">
        <f>IF('DATA SHEET'!$B$10="NC-50","N/A","OK")</f>
        <v>OK</v>
      </c>
      <c r="L454" s="160" t="str">
        <f t="shared" si="320"/>
        <v>OK</v>
      </c>
      <c r="M454" s="160" t="str">
        <f t="shared" si="321"/>
        <v>OK</v>
      </c>
      <c r="N454" s="160"/>
      <c r="O454" s="160"/>
      <c r="P454" s="160"/>
      <c r="Q454" s="160"/>
      <c r="R454" s="92" t="str">
        <f>IF(DI454&lt;&gt;"",
    IF(INT('Drill Size Info'!$AA$19)=INT('Drill Size Info'!$AB$19),
        --(INT('Drill Size Info'!$AA$19) &amp; "." &amp; DI454),
        IF(AND((--(INT('Drill Size Info'!$AA$19) &amp; "." &amp; DI454)&gt;=--('Drill Size Info'!$AA$19)), (--(INT('Drill Size Info'!$AA$19) &amp; "." &amp; DI454)&lt;=--('Drill Size Info'!$AB$19))),
            --(INT('Drill Size Info'!$AA$19) &amp; "." &amp; DI454),
            --(INT('Drill Size Info'!$AB$19) &amp; "." &amp; DI454)
        )
    ),
    IF(DH454&lt;&gt;"",
        IF(INT('Drill Size Info'!$AA$19)=INT('Drill Size Info'!$AB$19),
            --(INT('Drill Size Info'!$AA$19) &amp; "." &amp; LEFT(DH454,3)),
            IF(AND((--(INT('Drill Size Info'!$AA$19) &amp; "." &amp; LEFT(DH454,3))&gt;=--('Drill Size Info'!$AA$19)), (--(INT('Drill Size Info'!$AA$19) &amp; "." &amp; LEFT(DH454,3))&lt;=--('Drill Size Info'!$AB$19))),
                --(INT('Drill Size Info'!$AA$19) &amp; "." &amp; LEFT(DH454,3)),
                --(INT('Drill Size Info'!$AB$19) &amp; "." &amp; LEFT(DH454,3))
            )
        ),
        "OK"
    )
)</f>
        <v>OK</v>
      </c>
      <c r="S454" s="150" t="str">
        <f>IF(DJ454&lt;&gt;"",
    IF(INT('Drill Size Info'!$AA$19)=INT('Drill Size Info'!$AB$19),
        --(INT('Drill Size Info'!$AA$19) &amp; "." &amp; DJ454),
        IF(AND((--(INT('Drill Size Info'!$AA$19) &amp; "." &amp; DJ454)&gt;=--('Drill Size Info'!$AA$19)), (--(INT('Drill Size Info'!$AA$19) &amp; "." &amp; DJ454)&lt;=--('Drill Size Info'!$AB$19))),
            --(INT('Drill Size Info'!$AA$19) &amp; "." &amp; DJ454),
            --(INT('Drill Size Info'!$AB$19) &amp; "." &amp; DJ454)
        )
    ),
    IF(DH454&lt;&gt;"",
        IF(INT('Drill Size Info'!$AA$19)=INT('Drill Size Info'!$AB$19),
            --(INT('Drill Size Info'!$AA$19) &amp; "." &amp; RIGHT(DH454,3)),
            IF(AND((--(INT('Drill Size Info'!$AA$19) &amp; "." &amp; RIGHT(DH454,3))&gt;=--('Drill Size Info'!$AA$19)), (--(INT('Drill Size Info'!$AA$19) &amp; "." &amp; RIGHT(DH454,3))&lt;=--('Drill Size Info'!$AB$19))),
                --(INT('Drill Size Info'!$AA$19) &amp; "." &amp; RIGHT(DH454,3)),
                --(INT('Drill Size Info'!$AB$19) &amp; "." &amp; RIGHT(DH454,3))
            )
        ),
        "N/A"
    )
)</f>
        <v>N/A</v>
      </c>
      <c r="T454" s="150" t="str">
        <f>IF(DL454&lt;&gt;"",
    IF(INT('Drill Size Info'!$AA$19)=INT('Drill Size Info'!$AB$15),
        --(INT('Drill Size Info'!$AA$15) &amp; "." &amp; DL454),
        IF(AND((--(INT('Drill Size Info'!$AA$15) &amp; "." &amp; DL454)&gt;=--('Drill Size Info'!$AA$15)), (--(INT('Drill Size Info'!$AA$15) &amp; "." &amp; DL454)&lt;=--('Drill Size Info'!$AB$15))),
            --(INT('Drill Size Info'!$AA$15) &amp; "." &amp; DL454),
            --(INT('Drill Size Info'!$AB$15) &amp; "." &amp; DL454)
        )
    ),
    IF(DK454&lt;&gt;"",
        IF(INT('Drill Size Info'!$AA$15)=INT('Drill Size Info'!$AB$15),
            --(INT('Drill Size Info'!$AA$15) &amp; "." &amp; LEFT(DK454,3)),
            IF(AND((--(INT('Drill Size Info'!$AA$15) &amp; "." &amp; LEFT(DK454,3))&gt;=--('Drill Size Info'!$AA$15)), (--(INT('Drill Size Info'!$AA$15) &amp; "." &amp; LEFT(DK454,3))&lt;=--('Drill Size Info'!$AB$15))),
                --(INT('Drill Size Info'!$AA$15) &amp; "." &amp; LEFT(DK454,3)),
                --(INT('Drill Size Info'!$AB$15) &amp; "." &amp; LEFT(DK454,3))
            )
        ),
        "OK"
    )
)</f>
        <v>OK</v>
      </c>
      <c r="U454" s="150" t="str">
        <f>IF(DM454&lt;&gt;"",
    IF(INT('Drill Size Info'!$AA$19)=INT('Drill Size Info'!$AB$15),
        --(INT('Drill Size Info'!$AA$15) &amp; "." &amp; DM454),
        IF(AND((--(INT('Drill Size Info'!$AA$15) &amp; "." &amp; DM454)&gt;=--('Drill Size Info'!$AA$15)), (--(INT('Drill Size Info'!$AA$15) &amp; "." &amp; DM454)&lt;=--('Drill Size Info'!$AB$15))),
            --(INT('Drill Size Info'!$AA$15) &amp; "." &amp; DM454),
            --(INT('Drill Size Info'!$AB$15) &amp; "." &amp; DM454)
        )
    ),
    IF(DK454&lt;&gt;"",
        IF(INT('Drill Size Info'!$AA$15)=INT('Drill Size Info'!$AB$15),
            --(INT('Drill Size Info'!$AA$15) &amp; "." &amp; RIGHT(DK454,3)),
            IF(AND((--(INT('Drill Size Info'!$AA$15) &amp; "." &amp; RIGHT(DK454,3))&gt;=--('Drill Size Info'!$AA$15)), (--(INT('Drill Size Info'!$AA$15) &amp; "." &amp; RIGHT(DK454,3))&lt;=--('Drill Size Info'!$AB$15))),
                --(INT('Drill Size Info'!$AA$15) &amp; "." &amp; RIGHT(DK454,3)),
                --(INT('Drill Size Info'!$AB$15) &amp; "." &amp; RIGHT(DK454,3))
            )
        ),
        "N/A"
    )
)</f>
        <v>N/A</v>
      </c>
      <c r="V454" s="161"/>
      <c r="W454" s="161"/>
      <c r="X454" s="161"/>
      <c r="Y454" s="161"/>
      <c r="Z454" s="161"/>
      <c r="AA454" s="162"/>
      <c r="AB454" s="162"/>
      <c r="AC454" s="162"/>
      <c r="AD454" s="162"/>
      <c r="AE454" s="162"/>
      <c r="AF454" s="162"/>
      <c r="AG454" s="162"/>
      <c r="AH454" s="162"/>
      <c r="AI454" s="162"/>
      <c r="AJ454" s="162"/>
      <c r="AK454" s="162"/>
      <c r="AL454" s="162"/>
      <c r="AM454" s="162"/>
      <c r="AN454" s="162"/>
      <c r="AO454" s="162"/>
      <c r="AP454" s="162"/>
      <c r="AQ454" s="162"/>
      <c r="AR454" s="162"/>
      <c r="AS454" s="162"/>
      <c r="AT454" s="162"/>
      <c r="AU454" s="162"/>
      <c r="AV454" s="162"/>
      <c r="AW454" s="162"/>
      <c r="AX454" s="162"/>
      <c r="AY454" s="162"/>
      <c r="AZ454" s="162"/>
      <c r="BA454" s="162"/>
      <c r="BB454" s="163"/>
      <c r="BC454" s="163"/>
      <c r="BD454" s="163"/>
      <c r="BE454" s="164"/>
      <c r="BF454" s="165"/>
      <c r="BG454" s="162"/>
      <c r="BH454" s="162"/>
      <c r="BI454" s="164"/>
      <c r="BJ454" s="38"/>
      <c r="BK454" s="38"/>
      <c r="BL454" s="38"/>
      <c r="BM454" s="38"/>
      <c r="BN454" s="38"/>
      <c r="BO454" s="38"/>
      <c r="BP454" s="117" t="str">
        <f t="shared" si="284"/>
        <v/>
      </c>
      <c r="BQ454" s="38"/>
      <c r="BR454" s="38"/>
      <c r="BS454" s="38"/>
      <c r="BT454" s="38"/>
      <c r="BV454" s="17">
        <f t="shared" si="278"/>
        <v>0</v>
      </c>
      <c r="BW454" s="17">
        <f t="shared" si="279"/>
        <v>0</v>
      </c>
      <c r="BX454" s="17">
        <f t="shared" si="280"/>
        <v>0</v>
      </c>
      <c r="BY454" s="17">
        <f t="shared" si="281"/>
        <v>0</v>
      </c>
      <c r="BZ454" s="17">
        <f t="shared" si="282"/>
        <v>0</v>
      </c>
      <c r="CA454" s="17">
        <f t="shared" si="283"/>
        <v>0</v>
      </c>
      <c r="CB454" s="17">
        <f t="shared" si="285"/>
        <v>0</v>
      </c>
      <c r="CC454" s="17">
        <f t="shared" si="286"/>
        <v>0</v>
      </c>
      <c r="CD454" s="17">
        <f t="shared" si="287"/>
        <v>0</v>
      </c>
      <c r="CE454" s="17">
        <f t="shared" si="288"/>
        <v>0</v>
      </c>
      <c r="CF454" s="17">
        <f t="shared" si="289"/>
        <v>0</v>
      </c>
      <c r="CG454" s="17">
        <f t="shared" si="290"/>
        <v>0</v>
      </c>
      <c r="CH454" s="17">
        <f t="shared" si="291"/>
        <v>0</v>
      </c>
      <c r="CI454" s="17">
        <f t="shared" si="292"/>
        <v>0</v>
      </c>
      <c r="CJ454" s="17">
        <f t="shared" si="293"/>
        <v>0</v>
      </c>
      <c r="CK454" s="17">
        <f t="shared" si="294"/>
        <v>0</v>
      </c>
      <c r="CL454" s="17">
        <f t="shared" si="295"/>
        <v>0</v>
      </c>
      <c r="CM454" s="17">
        <f t="shared" si="296"/>
        <v>0</v>
      </c>
      <c r="CN454" s="17">
        <f t="shared" si="297"/>
        <v>0</v>
      </c>
      <c r="CO454" s="17">
        <f t="shared" si="298"/>
        <v>0</v>
      </c>
      <c r="CP454" s="17">
        <f t="shared" si="299"/>
        <v>0</v>
      </c>
      <c r="CQ454" s="17">
        <f t="shared" si="300"/>
        <v>0</v>
      </c>
      <c r="CR454" s="17">
        <f t="shared" si="301"/>
        <v>0</v>
      </c>
      <c r="CS454" s="17">
        <f t="shared" si="302"/>
        <v>0</v>
      </c>
      <c r="CT454" s="17">
        <f t="shared" si="303"/>
        <v>0</v>
      </c>
      <c r="CU454" s="17">
        <f t="shared" si="304"/>
        <v>0</v>
      </c>
      <c r="CV454" s="17">
        <f t="shared" si="305"/>
        <v>0</v>
      </c>
      <c r="CW454" s="17">
        <f t="shared" si="306"/>
        <v>0</v>
      </c>
      <c r="CX454" s="17">
        <f t="shared" si="307"/>
        <v>0</v>
      </c>
      <c r="CY454" s="17">
        <f t="shared" si="308"/>
        <v>0</v>
      </c>
      <c r="CZ454" s="17">
        <f t="shared" si="309"/>
        <v>0</v>
      </c>
      <c r="DA454" s="17">
        <f t="shared" si="310"/>
        <v>0</v>
      </c>
      <c r="DB454" s="17">
        <f t="shared" si="311"/>
        <v>0</v>
      </c>
      <c r="DC454" s="17">
        <f t="shared" si="312"/>
        <v>0</v>
      </c>
      <c r="DD454" s="17">
        <f t="shared" si="313"/>
        <v>0</v>
      </c>
      <c r="DE454" s="17">
        <f t="shared" si="314"/>
        <v>0</v>
      </c>
      <c r="DF454" s="17">
        <f t="shared" si="315"/>
        <v>0</v>
      </c>
      <c r="DG454" s="17">
        <f t="shared" si="316"/>
        <v>0</v>
      </c>
    </row>
    <row r="455" spans="2:111" ht="15" customHeight="1" x14ac:dyDescent="0.2">
      <c r="B455" s="156">
        <v>447</v>
      </c>
      <c r="C455" s="157" t="str">
        <f t="shared" si="317"/>
        <v/>
      </c>
      <c r="D455" s="158" t="str">
        <f t="shared" si="277"/>
        <v>OK</v>
      </c>
      <c r="E455" s="159" t="e">
        <f>VLOOKUP('DATA SHEET'!$B$9,'Drill Size Info'!$T$2:$U$8,2,FALSE)</f>
        <v>#N/A</v>
      </c>
      <c r="F455" s="159" t="str">
        <f t="shared" si="318"/>
        <v/>
      </c>
      <c r="G455" s="91">
        <f t="shared" si="319"/>
        <v>0</v>
      </c>
      <c r="H455" s="160" t="s">
        <v>175</v>
      </c>
      <c r="I455" s="160" t="s">
        <v>175</v>
      </c>
      <c r="J455" s="160" t="str">
        <f>IF('DATA SHEET'!$B$10="NC-50","N/A","OK")</f>
        <v>OK</v>
      </c>
      <c r="K455" s="160" t="str">
        <f>IF('DATA SHEET'!$B$10="NC-50","N/A","OK")</f>
        <v>OK</v>
      </c>
      <c r="L455" s="160" t="str">
        <f t="shared" si="320"/>
        <v>OK</v>
      </c>
      <c r="M455" s="160" t="str">
        <f t="shared" si="321"/>
        <v>OK</v>
      </c>
      <c r="N455" s="160"/>
      <c r="O455" s="160"/>
      <c r="P455" s="160"/>
      <c r="Q455" s="160"/>
      <c r="R455" s="92" t="str">
        <f>IF(DI455&lt;&gt;"",
    IF(INT('Drill Size Info'!$AA$19)=INT('Drill Size Info'!$AB$19),
        --(INT('Drill Size Info'!$AA$19) &amp; "." &amp; DI455),
        IF(AND((--(INT('Drill Size Info'!$AA$19) &amp; "." &amp; DI455)&gt;=--('Drill Size Info'!$AA$19)), (--(INT('Drill Size Info'!$AA$19) &amp; "." &amp; DI455)&lt;=--('Drill Size Info'!$AB$19))),
            --(INT('Drill Size Info'!$AA$19) &amp; "." &amp; DI455),
            --(INT('Drill Size Info'!$AB$19) &amp; "." &amp; DI455)
        )
    ),
    IF(DH455&lt;&gt;"",
        IF(INT('Drill Size Info'!$AA$19)=INT('Drill Size Info'!$AB$19),
            --(INT('Drill Size Info'!$AA$19) &amp; "." &amp; LEFT(DH455,3)),
            IF(AND((--(INT('Drill Size Info'!$AA$19) &amp; "." &amp; LEFT(DH455,3))&gt;=--('Drill Size Info'!$AA$19)), (--(INT('Drill Size Info'!$AA$19) &amp; "." &amp; LEFT(DH455,3))&lt;=--('Drill Size Info'!$AB$19))),
                --(INT('Drill Size Info'!$AA$19) &amp; "." &amp; LEFT(DH455,3)),
                --(INT('Drill Size Info'!$AB$19) &amp; "." &amp; LEFT(DH455,3))
            )
        ),
        "OK"
    )
)</f>
        <v>OK</v>
      </c>
      <c r="S455" s="150" t="str">
        <f>IF(DJ455&lt;&gt;"",
    IF(INT('Drill Size Info'!$AA$19)=INT('Drill Size Info'!$AB$19),
        --(INT('Drill Size Info'!$AA$19) &amp; "." &amp; DJ455),
        IF(AND((--(INT('Drill Size Info'!$AA$19) &amp; "." &amp; DJ455)&gt;=--('Drill Size Info'!$AA$19)), (--(INT('Drill Size Info'!$AA$19) &amp; "." &amp; DJ455)&lt;=--('Drill Size Info'!$AB$19))),
            --(INT('Drill Size Info'!$AA$19) &amp; "." &amp; DJ455),
            --(INT('Drill Size Info'!$AB$19) &amp; "." &amp; DJ455)
        )
    ),
    IF(DH455&lt;&gt;"",
        IF(INT('Drill Size Info'!$AA$19)=INT('Drill Size Info'!$AB$19),
            --(INT('Drill Size Info'!$AA$19) &amp; "." &amp; RIGHT(DH455,3)),
            IF(AND((--(INT('Drill Size Info'!$AA$19) &amp; "." &amp; RIGHT(DH455,3))&gt;=--('Drill Size Info'!$AA$19)), (--(INT('Drill Size Info'!$AA$19) &amp; "." &amp; RIGHT(DH455,3))&lt;=--('Drill Size Info'!$AB$19))),
                --(INT('Drill Size Info'!$AA$19) &amp; "." &amp; RIGHT(DH455,3)),
                --(INT('Drill Size Info'!$AB$19) &amp; "." &amp; RIGHT(DH455,3))
            )
        ),
        "N/A"
    )
)</f>
        <v>N/A</v>
      </c>
      <c r="T455" s="150" t="str">
        <f>IF(DL455&lt;&gt;"",
    IF(INT('Drill Size Info'!$AA$19)=INT('Drill Size Info'!$AB$15),
        --(INT('Drill Size Info'!$AA$15) &amp; "." &amp; DL455),
        IF(AND((--(INT('Drill Size Info'!$AA$15) &amp; "." &amp; DL455)&gt;=--('Drill Size Info'!$AA$15)), (--(INT('Drill Size Info'!$AA$15) &amp; "." &amp; DL455)&lt;=--('Drill Size Info'!$AB$15))),
            --(INT('Drill Size Info'!$AA$15) &amp; "." &amp; DL455),
            --(INT('Drill Size Info'!$AB$15) &amp; "." &amp; DL455)
        )
    ),
    IF(DK455&lt;&gt;"",
        IF(INT('Drill Size Info'!$AA$15)=INT('Drill Size Info'!$AB$15),
            --(INT('Drill Size Info'!$AA$15) &amp; "." &amp; LEFT(DK455,3)),
            IF(AND((--(INT('Drill Size Info'!$AA$15) &amp; "." &amp; LEFT(DK455,3))&gt;=--('Drill Size Info'!$AA$15)), (--(INT('Drill Size Info'!$AA$15) &amp; "." &amp; LEFT(DK455,3))&lt;=--('Drill Size Info'!$AB$15))),
                --(INT('Drill Size Info'!$AA$15) &amp; "." &amp; LEFT(DK455,3)),
                --(INT('Drill Size Info'!$AB$15) &amp; "." &amp; LEFT(DK455,3))
            )
        ),
        "OK"
    )
)</f>
        <v>OK</v>
      </c>
      <c r="U455" s="150" t="str">
        <f>IF(DM455&lt;&gt;"",
    IF(INT('Drill Size Info'!$AA$19)=INT('Drill Size Info'!$AB$15),
        --(INT('Drill Size Info'!$AA$15) &amp; "." &amp; DM455),
        IF(AND((--(INT('Drill Size Info'!$AA$15) &amp; "." &amp; DM455)&gt;=--('Drill Size Info'!$AA$15)), (--(INT('Drill Size Info'!$AA$15) &amp; "." &amp; DM455)&lt;=--('Drill Size Info'!$AB$15))),
            --(INT('Drill Size Info'!$AA$15) &amp; "." &amp; DM455),
            --(INT('Drill Size Info'!$AB$15) &amp; "." &amp; DM455)
        )
    ),
    IF(DK455&lt;&gt;"",
        IF(INT('Drill Size Info'!$AA$15)=INT('Drill Size Info'!$AB$15),
            --(INT('Drill Size Info'!$AA$15) &amp; "." &amp; RIGHT(DK455,3)),
            IF(AND((--(INT('Drill Size Info'!$AA$15) &amp; "." &amp; RIGHT(DK455,3))&gt;=--('Drill Size Info'!$AA$15)), (--(INT('Drill Size Info'!$AA$15) &amp; "." &amp; RIGHT(DK455,3))&lt;=--('Drill Size Info'!$AB$15))),
                --(INT('Drill Size Info'!$AA$15) &amp; "." &amp; RIGHT(DK455,3)),
                --(INT('Drill Size Info'!$AB$15) &amp; "." &amp; RIGHT(DK455,3))
            )
        ),
        "N/A"
    )
)</f>
        <v>N/A</v>
      </c>
      <c r="V455" s="161"/>
      <c r="W455" s="161"/>
      <c r="X455" s="161"/>
      <c r="Y455" s="161"/>
      <c r="Z455" s="161"/>
      <c r="AA455" s="162"/>
      <c r="AB455" s="162"/>
      <c r="AC455" s="162"/>
      <c r="AD455" s="162"/>
      <c r="AE455" s="162"/>
      <c r="AF455" s="162"/>
      <c r="AG455" s="162"/>
      <c r="AH455" s="162"/>
      <c r="AI455" s="162"/>
      <c r="AJ455" s="162"/>
      <c r="AK455" s="162"/>
      <c r="AL455" s="162"/>
      <c r="AM455" s="162"/>
      <c r="AN455" s="162"/>
      <c r="AO455" s="162"/>
      <c r="AP455" s="162"/>
      <c r="AQ455" s="162"/>
      <c r="AR455" s="162"/>
      <c r="AS455" s="162"/>
      <c r="AT455" s="162"/>
      <c r="AU455" s="162"/>
      <c r="AV455" s="162"/>
      <c r="AW455" s="162"/>
      <c r="AX455" s="162"/>
      <c r="AY455" s="162"/>
      <c r="AZ455" s="162"/>
      <c r="BA455" s="162"/>
      <c r="BB455" s="163"/>
      <c r="BC455" s="163"/>
      <c r="BD455" s="163"/>
      <c r="BE455" s="164"/>
      <c r="BF455" s="165"/>
      <c r="BG455" s="162"/>
      <c r="BH455" s="162"/>
      <c r="BI455" s="164"/>
      <c r="BJ455" s="38"/>
      <c r="BK455" s="38"/>
      <c r="BL455" s="38"/>
      <c r="BM455" s="38"/>
      <c r="BN455" s="38"/>
      <c r="BO455" s="38"/>
      <c r="BP455" s="117" t="str">
        <f t="shared" si="284"/>
        <v/>
      </c>
      <c r="BQ455" s="38"/>
      <c r="BR455" s="38"/>
      <c r="BS455" s="38"/>
      <c r="BT455" s="38"/>
      <c r="BV455" s="17">
        <f t="shared" si="278"/>
        <v>0</v>
      </c>
      <c r="BW455" s="17">
        <f t="shared" si="279"/>
        <v>0</v>
      </c>
      <c r="BX455" s="17">
        <f t="shared" si="280"/>
        <v>0</v>
      </c>
      <c r="BY455" s="17">
        <f t="shared" si="281"/>
        <v>0</v>
      </c>
      <c r="BZ455" s="17">
        <f t="shared" si="282"/>
        <v>0</v>
      </c>
      <c r="CA455" s="17">
        <f t="shared" si="283"/>
        <v>0</v>
      </c>
      <c r="CB455" s="17">
        <f t="shared" si="285"/>
        <v>0</v>
      </c>
      <c r="CC455" s="17">
        <f t="shared" si="286"/>
        <v>0</v>
      </c>
      <c r="CD455" s="17">
        <f t="shared" si="287"/>
        <v>0</v>
      </c>
      <c r="CE455" s="17">
        <f t="shared" si="288"/>
        <v>0</v>
      </c>
      <c r="CF455" s="17">
        <f t="shared" si="289"/>
        <v>0</v>
      </c>
      <c r="CG455" s="17">
        <f t="shared" si="290"/>
        <v>0</v>
      </c>
      <c r="CH455" s="17">
        <f t="shared" si="291"/>
        <v>0</v>
      </c>
      <c r="CI455" s="17">
        <f t="shared" si="292"/>
        <v>0</v>
      </c>
      <c r="CJ455" s="17">
        <f t="shared" si="293"/>
        <v>0</v>
      </c>
      <c r="CK455" s="17">
        <f t="shared" si="294"/>
        <v>0</v>
      </c>
      <c r="CL455" s="17">
        <f t="shared" si="295"/>
        <v>0</v>
      </c>
      <c r="CM455" s="17">
        <f t="shared" si="296"/>
        <v>0</v>
      </c>
      <c r="CN455" s="17">
        <f t="shared" si="297"/>
        <v>0</v>
      </c>
      <c r="CO455" s="17">
        <f t="shared" si="298"/>
        <v>0</v>
      </c>
      <c r="CP455" s="17">
        <f t="shared" si="299"/>
        <v>0</v>
      </c>
      <c r="CQ455" s="17">
        <f t="shared" si="300"/>
        <v>0</v>
      </c>
      <c r="CR455" s="17">
        <f t="shared" si="301"/>
        <v>0</v>
      </c>
      <c r="CS455" s="17">
        <f t="shared" si="302"/>
        <v>0</v>
      </c>
      <c r="CT455" s="17">
        <f t="shared" si="303"/>
        <v>0</v>
      </c>
      <c r="CU455" s="17">
        <f t="shared" si="304"/>
        <v>0</v>
      </c>
      <c r="CV455" s="17">
        <f t="shared" si="305"/>
        <v>0</v>
      </c>
      <c r="CW455" s="17">
        <f t="shared" si="306"/>
        <v>0</v>
      </c>
      <c r="CX455" s="17">
        <f t="shared" si="307"/>
        <v>0</v>
      </c>
      <c r="CY455" s="17">
        <f t="shared" si="308"/>
        <v>0</v>
      </c>
      <c r="CZ455" s="17">
        <f t="shared" si="309"/>
        <v>0</v>
      </c>
      <c r="DA455" s="17">
        <f t="shared" si="310"/>
        <v>0</v>
      </c>
      <c r="DB455" s="17">
        <f t="shared" si="311"/>
        <v>0</v>
      </c>
      <c r="DC455" s="17">
        <f t="shared" si="312"/>
        <v>0</v>
      </c>
      <c r="DD455" s="17">
        <f t="shared" si="313"/>
        <v>0</v>
      </c>
      <c r="DE455" s="17">
        <f t="shared" si="314"/>
        <v>0</v>
      </c>
      <c r="DF455" s="17">
        <f t="shared" si="315"/>
        <v>0</v>
      </c>
      <c r="DG455" s="17">
        <f t="shared" si="316"/>
        <v>0</v>
      </c>
    </row>
    <row r="456" spans="2:111" ht="15" customHeight="1" x14ac:dyDescent="0.2">
      <c r="B456" s="156">
        <v>448</v>
      </c>
      <c r="C456" s="157" t="str">
        <f t="shared" si="317"/>
        <v/>
      </c>
      <c r="D456" s="158" t="str">
        <f t="shared" si="277"/>
        <v>OK</v>
      </c>
      <c r="E456" s="159" t="e">
        <f>VLOOKUP('DATA SHEET'!$B$9,'Drill Size Info'!$T$2:$U$8,2,FALSE)</f>
        <v>#N/A</v>
      </c>
      <c r="F456" s="159" t="str">
        <f t="shared" si="318"/>
        <v/>
      </c>
      <c r="G456" s="91">
        <f t="shared" si="319"/>
        <v>0</v>
      </c>
      <c r="H456" s="160" t="s">
        <v>175</v>
      </c>
      <c r="I456" s="160" t="s">
        <v>175</v>
      </c>
      <c r="J456" s="160" t="str">
        <f>IF('DATA SHEET'!$B$10="NC-50","N/A","OK")</f>
        <v>OK</v>
      </c>
      <c r="K456" s="160" t="str">
        <f>IF('DATA SHEET'!$B$10="NC-50","N/A","OK")</f>
        <v>OK</v>
      </c>
      <c r="L456" s="160" t="str">
        <f t="shared" si="320"/>
        <v>OK</v>
      </c>
      <c r="M456" s="160" t="str">
        <f t="shared" si="321"/>
        <v>OK</v>
      </c>
      <c r="N456" s="160"/>
      <c r="O456" s="160"/>
      <c r="P456" s="160"/>
      <c r="Q456" s="160"/>
      <c r="R456" s="92" t="str">
        <f>IF(DI456&lt;&gt;"",
    IF(INT('Drill Size Info'!$AA$19)=INT('Drill Size Info'!$AB$19),
        --(INT('Drill Size Info'!$AA$19) &amp; "." &amp; DI456),
        IF(AND((--(INT('Drill Size Info'!$AA$19) &amp; "." &amp; DI456)&gt;=--('Drill Size Info'!$AA$19)), (--(INT('Drill Size Info'!$AA$19) &amp; "." &amp; DI456)&lt;=--('Drill Size Info'!$AB$19))),
            --(INT('Drill Size Info'!$AA$19) &amp; "." &amp; DI456),
            --(INT('Drill Size Info'!$AB$19) &amp; "." &amp; DI456)
        )
    ),
    IF(DH456&lt;&gt;"",
        IF(INT('Drill Size Info'!$AA$19)=INT('Drill Size Info'!$AB$19),
            --(INT('Drill Size Info'!$AA$19) &amp; "." &amp; LEFT(DH456,3)),
            IF(AND((--(INT('Drill Size Info'!$AA$19) &amp; "." &amp; LEFT(DH456,3))&gt;=--('Drill Size Info'!$AA$19)), (--(INT('Drill Size Info'!$AA$19) &amp; "." &amp; LEFT(DH456,3))&lt;=--('Drill Size Info'!$AB$19))),
                --(INT('Drill Size Info'!$AA$19) &amp; "." &amp; LEFT(DH456,3)),
                --(INT('Drill Size Info'!$AB$19) &amp; "." &amp; LEFT(DH456,3))
            )
        ),
        "OK"
    )
)</f>
        <v>OK</v>
      </c>
      <c r="S456" s="150" t="str">
        <f>IF(DJ456&lt;&gt;"",
    IF(INT('Drill Size Info'!$AA$19)=INT('Drill Size Info'!$AB$19),
        --(INT('Drill Size Info'!$AA$19) &amp; "." &amp; DJ456),
        IF(AND((--(INT('Drill Size Info'!$AA$19) &amp; "." &amp; DJ456)&gt;=--('Drill Size Info'!$AA$19)), (--(INT('Drill Size Info'!$AA$19) &amp; "." &amp; DJ456)&lt;=--('Drill Size Info'!$AB$19))),
            --(INT('Drill Size Info'!$AA$19) &amp; "." &amp; DJ456),
            --(INT('Drill Size Info'!$AB$19) &amp; "." &amp; DJ456)
        )
    ),
    IF(DH456&lt;&gt;"",
        IF(INT('Drill Size Info'!$AA$19)=INT('Drill Size Info'!$AB$19),
            --(INT('Drill Size Info'!$AA$19) &amp; "." &amp; RIGHT(DH456,3)),
            IF(AND((--(INT('Drill Size Info'!$AA$19) &amp; "." &amp; RIGHT(DH456,3))&gt;=--('Drill Size Info'!$AA$19)), (--(INT('Drill Size Info'!$AA$19) &amp; "." &amp; RIGHT(DH456,3))&lt;=--('Drill Size Info'!$AB$19))),
                --(INT('Drill Size Info'!$AA$19) &amp; "." &amp; RIGHT(DH456,3)),
                --(INT('Drill Size Info'!$AB$19) &amp; "." &amp; RIGHT(DH456,3))
            )
        ),
        "N/A"
    )
)</f>
        <v>N/A</v>
      </c>
      <c r="T456" s="150" t="str">
        <f>IF(DL456&lt;&gt;"",
    IF(INT('Drill Size Info'!$AA$19)=INT('Drill Size Info'!$AB$15),
        --(INT('Drill Size Info'!$AA$15) &amp; "." &amp; DL456),
        IF(AND((--(INT('Drill Size Info'!$AA$15) &amp; "." &amp; DL456)&gt;=--('Drill Size Info'!$AA$15)), (--(INT('Drill Size Info'!$AA$15) &amp; "." &amp; DL456)&lt;=--('Drill Size Info'!$AB$15))),
            --(INT('Drill Size Info'!$AA$15) &amp; "." &amp; DL456),
            --(INT('Drill Size Info'!$AB$15) &amp; "." &amp; DL456)
        )
    ),
    IF(DK456&lt;&gt;"",
        IF(INT('Drill Size Info'!$AA$15)=INT('Drill Size Info'!$AB$15),
            --(INT('Drill Size Info'!$AA$15) &amp; "." &amp; LEFT(DK456,3)),
            IF(AND((--(INT('Drill Size Info'!$AA$15) &amp; "." &amp; LEFT(DK456,3))&gt;=--('Drill Size Info'!$AA$15)), (--(INT('Drill Size Info'!$AA$15) &amp; "." &amp; LEFT(DK456,3))&lt;=--('Drill Size Info'!$AB$15))),
                --(INT('Drill Size Info'!$AA$15) &amp; "." &amp; LEFT(DK456,3)),
                --(INT('Drill Size Info'!$AB$15) &amp; "." &amp; LEFT(DK456,3))
            )
        ),
        "OK"
    )
)</f>
        <v>OK</v>
      </c>
      <c r="U456" s="150" t="str">
        <f>IF(DM456&lt;&gt;"",
    IF(INT('Drill Size Info'!$AA$19)=INT('Drill Size Info'!$AB$15),
        --(INT('Drill Size Info'!$AA$15) &amp; "." &amp; DM456),
        IF(AND((--(INT('Drill Size Info'!$AA$15) &amp; "." &amp; DM456)&gt;=--('Drill Size Info'!$AA$15)), (--(INT('Drill Size Info'!$AA$15) &amp; "." &amp; DM456)&lt;=--('Drill Size Info'!$AB$15))),
            --(INT('Drill Size Info'!$AA$15) &amp; "." &amp; DM456),
            --(INT('Drill Size Info'!$AB$15) &amp; "." &amp; DM456)
        )
    ),
    IF(DK456&lt;&gt;"",
        IF(INT('Drill Size Info'!$AA$15)=INT('Drill Size Info'!$AB$15),
            --(INT('Drill Size Info'!$AA$15) &amp; "." &amp; RIGHT(DK456,3)),
            IF(AND((--(INT('Drill Size Info'!$AA$15) &amp; "." &amp; RIGHT(DK456,3))&gt;=--('Drill Size Info'!$AA$15)), (--(INT('Drill Size Info'!$AA$15) &amp; "." &amp; RIGHT(DK456,3))&lt;=--('Drill Size Info'!$AB$15))),
                --(INT('Drill Size Info'!$AA$15) &amp; "." &amp; RIGHT(DK456,3)),
                --(INT('Drill Size Info'!$AB$15) &amp; "." &amp; RIGHT(DK456,3))
            )
        ),
        "N/A"
    )
)</f>
        <v>N/A</v>
      </c>
      <c r="V456" s="161"/>
      <c r="W456" s="161"/>
      <c r="X456" s="161"/>
      <c r="Y456" s="161"/>
      <c r="Z456" s="161"/>
      <c r="AA456" s="162"/>
      <c r="AB456" s="162"/>
      <c r="AC456" s="162"/>
      <c r="AD456" s="162"/>
      <c r="AE456" s="162"/>
      <c r="AF456" s="162"/>
      <c r="AG456" s="162"/>
      <c r="AH456" s="162"/>
      <c r="AI456" s="162"/>
      <c r="AJ456" s="162"/>
      <c r="AK456" s="162"/>
      <c r="AL456" s="162"/>
      <c r="AM456" s="162"/>
      <c r="AN456" s="162"/>
      <c r="AO456" s="162"/>
      <c r="AP456" s="162"/>
      <c r="AQ456" s="162"/>
      <c r="AR456" s="162"/>
      <c r="AS456" s="162"/>
      <c r="AT456" s="162"/>
      <c r="AU456" s="162"/>
      <c r="AV456" s="162"/>
      <c r="AW456" s="162"/>
      <c r="AX456" s="162"/>
      <c r="AY456" s="162"/>
      <c r="AZ456" s="162"/>
      <c r="BA456" s="162"/>
      <c r="BB456" s="163"/>
      <c r="BC456" s="163"/>
      <c r="BD456" s="163"/>
      <c r="BE456" s="164"/>
      <c r="BF456" s="165"/>
      <c r="BG456" s="162"/>
      <c r="BH456" s="162"/>
      <c r="BI456" s="164"/>
      <c r="BJ456" s="38"/>
      <c r="BK456" s="38"/>
      <c r="BL456" s="38"/>
      <c r="BM456" s="38"/>
      <c r="BN456" s="38"/>
      <c r="BO456" s="38"/>
      <c r="BP456" s="117" t="str">
        <f t="shared" si="284"/>
        <v/>
      </c>
      <c r="BQ456" s="38"/>
      <c r="BR456" s="38"/>
      <c r="BS456" s="38"/>
      <c r="BT456" s="38"/>
      <c r="BV456" s="17">
        <f t="shared" si="278"/>
        <v>0</v>
      </c>
      <c r="BW456" s="17">
        <f t="shared" si="279"/>
        <v>0</v>
      </c>
      <c r="BX456" s="17">
        <f t="shared" si="280"/>
        <v>0</v>
      </c>
      <c r="BY456" s="17">
        <f t="shared" si="281"/>
        <v>0</v>
      </c>
      <c r="BZ456" s="17">
        <f t="shared" si="282"/>
        <v>0</v>
      </c>
      <c r="CA456" s="17">
        <f t="shared" si="283"/>
        <v>0</v>
      </c>
      <c r="CB456" s="17">
        <f t="shared" si="285"/>
        <v>0</v>
      </c>
      <c r="CC456" s="17">
        <f t="shared" si="286"/>
        <v>0</v>
      </c>
      <c r="CD456" s="17">
        <f t="shared" si="287"/>
        <v>0</v>
      </c>
      <c r="CE456" s="17">
        <f t="shared" si="288"/>
        <v>0</v>
      </c>
      <c r="CF456" s="17">
        <f t="shared" si="289"/>
        <v>0</v>
      </c>
      <c r="CG456" s="17">
        <f t="shared" si="290"/>
        <v>0</v>
      </c>
      <c r="CH456" s="17">
        <f t="shared" si="291"/>
        <v>0</v>
      </c>
      <c r="CI456" s="17">
        <f t="shared" si="292"/>
        <v>0</v>
      </c>
      <c r="CJ456" s="17">
        <f t="shared" si="293"/>
        <v>0</v>
      </c>
      <c r="CK456" s="17">
        <f t="shared" si="294"/>
        <v>0</v>
      </c>
      <c r="CL456" s="17">
        <f t="shared" si="295"/>
        <v>0</v>
      </c>
      <c r="CM456" s="17">
        <f t="shared" si="296"/>
        <v>0</v>
      </c>
      <c r="CN456" s="17">
        <f t="shared" si="297"/>
        <v>0</v>
      </c>
      <c r="CO456" s="17">
        <f t="shared" si="298"/>
        <v>0</v>
      </c>
      <c r="CP456" s="17">
        <f t="shared" si="299"/>
        <v>0</v>
      </c>
      <c r="CQ456" s="17">
        <f t="shared" si="300"/>
        <v>0</v>
      </c>
      <c r="CR456" s="17">
        <f t="shared" si="301"/>
        <v>0</v>
      </c>
      <c r="CS456" s="17">
        <f t="shared" si="302"/>
        <v>0</v>
      </c>
      <c r="CT456" s="17">
        <f t="shared" si="303"/>
        <v>0</v>
      </c>
      <c r="CU456" s="17">
        <f t="shared" si="304"/>
        <v>0</v>
      </c>
      <c r="CV456" s="17">
        <f t="shared" si="305"/>
        <v>0</v>
      </c>
      <c r="CW456" s="17">
        <f t="shared" si="306"/>
        <v>0</v>
      </c>
      <c r="CX456" s="17">
        <f t="shared" si="307"/>
        <v>0</v>
      </c>
      <c r="CY456" s="17">
        <f t="shared" si="308"/>
        <v>0</v>
      </c>
      <c r="CZ456" s="17">
        <f t="shared" si="309"/>
        <v>0</v>
      </c>
      <c r="DA456" s="17">
        <f t="shared" si="310"/>
        <v>0</v>
      </c>
      <c r="DB456" s="17">
        <f t="shared" si="311"/>
        <v>0</v>
      </c>
      <c r="DC456" s="17">
        <f t="shared" si="312"/>
        <v>0</v>
      </c>
      <c r="DD456" s="17">
        <f t="shared" si="313"/>
        <v>0</v>
      </c>
      <c r="DE456" s="17">
        <f t="shared" si="314"/>
        <v>0</v>
      </c>
      <c r="DF456" s="17">
        <f t="shared" si="315"/>
        <v>0</v>
      </c>
      <c r="DG456" s="17">
        <f t="shared" si="316"/>
        <v>0</v>
      </c>
    </row>
    <row r="457" spans="2:111" ht="15" customHeight="1" x14ac:dyDescent="0.2">
      <c r="B457" s="156">
        <v>449</v>
      </c>
      <c r="C457" s="157" t="str">
        <f t="shared" si="317"/>
        <v/>
      </c>
      <c r="D457" s="158" t="str">
        <f t="shared" ref="D457:D520" si="322">IF(AW457="x","-","OK")</f>
        <v>OK</v>
      </c>
      <c r="E457" s="159" t="e">
        <f>VLOOKUP('DATA SHEET'!$B$9,'Drill Size Info'!$T$2:$U$8,2,FALSE)</f>
        <v>#N/A</v>
      </c>
      <c r="F457" s="159" t="str">
        <f t="shared" si="318"/>
        <v/>
      </c>
      <c r="G457" s="91">
        <f t="shared" si="319"/>
        <v>0</v>
      </c>
      <c r="H457" s="160" t="s">
        <v>175</v>
      </c>
      <c r="I457" s="160" t="s">
        <v>175</v>
      </c>
      <c r="J457" s="160" t="str">
        <f>IF('DATA SHEET'!$B$10="NC-50","N/A","OK")</f>
        <v>OK</v>
      </c>
      <c r="K457" s="160" t="str">
        <f>IF('DATA SHEET'!$B$10="NC-50","N/A","OK")</f>
        <v>OK</v>
      </c>
      <c r="L457" s="160" t="str">
        <f t="shared" si="320"/>
        <v>OK</v>
      </c>
      <c r="M457" s="160" t="str">
        <f t="shared" si="321"/>
        <v>OK</v>
      </c>
      <c r="N457" s="160"/>
      <c r="O457" s="160"/>
      <c r="P457" s="160"/>
      <c r="Q457" s="160"/>
      <c r="R457" s="92" t="str">
        <f>IF(DI457&lt;&gt;"",
    IF(INT('Drill Size Info'!$AA$19)=INT('Drill Size Info'!$AB$19),
        --(INT('Drill Size Info'!$AA$19) &amp; "." &amp; DI457),
        IF(AND((--(INT('Drill Size Info'!$AA$19) &amp; "." &amp; DI457)&gt;=--('Drill Size Info'!$AA$19)), (--(INT('Drill Size Info'!$AA$19) &amp; "." &amp; DI457)&lt;=--('Drill Size Info'!$AB$19))),
            --(INT('Drill Size Info'!$AA$19) &amp; "." &amp; DI457),
            --(INT('Drill Size Info'!$AB$19) &amp; "." &amp; DI457)
        )
    ),
    IF(DH457&lt;&gt;"",
        IF(INT('Drill Size Info'!$AA$19)=INT('Drill Size Info'!$AB$19),
            --(INT('Drill Size Info'!$AA$19) &amp; "." &amp; LEFT(DH457,3)),
            IF(AND((--(INT('Drill Size Info'!$AA$19) &amp; "." &amp; LEFT(DH457,3))&gt;=--('Drill Size Info'!$AA$19)), (--(INT('Drill Size Info'!$AA$19) &amp; "." &amp; LEFT(DH457,3))&lt;=--('Drill Size Info'!$AB$19))),
                --(INT('Drill Size Info'!$AA$19) &amp; "." &amp; LEFT(DH457,3)),
                --(INT('Drill Size Info'!$AB$19) &amp; "." &amp; LEFT(DH457,3))
            )
        ),
        "OK"
    )
)</f>
        <v>OK</v>
      </c>
      <c r="S457" s="150" t="str">
        <f>IF(DJ457&lt;&gt;"",
    IF(INT('Drill Size Info'!$AA$19)=INT('Drill Size Info'!$AB$19),
        --(INT('Drill Size Info'!$AA$19) &amp; "." &amp; DJ457),
        IF(AND((--(INT('Drill Size Info'!$AA$19) &amp; "." &amp; DJ457)&gt;=--('Drill Size Info'!$AA$19)), (--(INT('Drill Size Info'!$AA$19) &amp; "." &amp; DJ457)&lt;=--('Drill Size Info'!$AB$19))),
            --(INT('Drill Size Info'!$AA$19) &amp; "." &amp; DJ457),
            --(INT('Drill Size Info'!$AB$19) &amp; "." &amp; DJ457)
        )
    ),
    IF(DH457&lt;&gt;"",
        IF(INT('Drill Size Info'!$AA$19)=INT('Drill Size Info'!$AB$19),
            --(INT('Drill Size Info'!$AA$19) &amp; "." &amp; RIGHT(DH457,3)),
            IF(AND((--(INT('Drill Size Info'!$AA$19) &amp; "." &amp; RIGHT(DH457,3))&gt;=--('Drill Size Info'!$AA$19)), (--(INT('Drill Size Info'!$AA$19) &amp; "." &amp; RIGHT(DH457,3))&lt;=--('Drill Size Info'!$AB$19))),
                --(INT('Drill Size Info'!$AA$19) &amp; "." &amp; RIGHT(DH457,3)),
                --(INT('Drill Size Info'!$AB$19) &amp; "." &amp; RIGHT(DH457,3))
            )
        ),
        "N/A"
    )
)</f>
        <v>N/A</v>
      </c>
      <c r="T457" s="150" t="str">
        <f>IF(DL457&lt;&gt;"",
    IF(INT('Drill Size Info'!$AA$19)=INT('Drill Size Info'!$AB$15),
        --(INT('Drill Size Info'!$AA$15) &amp; "." &amp; DL457),
        IF(AND((--(INT('Drill Size Info'!$AA$15) &amp; "." &amp; DL457)&gt;=--('Drill Size Info'!$AA$15)), (--(INT('Drill Size Info'!$AA$15) &amp; "." &amp; DL457)&lt;=--('Drill Size Info'!$AB$15))),
            --(INT('Drill Size Info'!$AA$15) &amp; "." &amp; DL457),
            --(INT('Drill Size Info'!$AB$15) &amp; "." &amp; DL457)
        )
    ),
    IF(DK457&lt;&gt;"",
        IF(INT('Drill Size Info'!$AA$15)=INT('Drill Size Info'!$AB$15),
            --(INT('Drill Size Info'!$AA$15) &amp; "." &amp; LEFT(DK457,3)),
            IF(AND((--(INT('Drill Size Info'!$AA$15) &amp; "." &amp; LEFT(DK457,3))&gt;=--('Drill Size Info'!$AA$15)), (--(INT('Drill Size Info'!$AA$15) &amp; "." &amp; LEFT(DK457,3))&lt;=--('Drill Size Info'!$AB$15))),
                --(INT('Drill Size Info'!$AA$15) &amp; "." &amp; LEFT(DK457,3)),
                --(INT('Drill Size Info'!$AB$15) &amp; "." &amp; LEFT(DK457,3))
            )
        ),
        "OK"
    )
)</f>
        <v>OK</v>
      </c>
      <c r="U457" s="150" t="str">
        <f>IF(DM457&lt;&gt;"",
    IF(INT('Drill Size Info'!$AA$19)=INT('Drill Size Info'!$AB$15),
        --(INT('Drill Size Info'!$AA$15) &amp; "." &amp; DM457),
        IF(AND((--(INT('Drill Size Info'!$AA$15) &amp; "." &amp; DM457)&gt;=--('Drill Size Info'!$AA$15)), (--(INT('Drill Size Info'!$AA$15) &amp; "." &amp; DM457)&lt;=--('Drill Size Info'!$AB$15))),
            --(INT('Drill Size Info'!$AA$15) &amp; "." &amp; DM457),
            --(INT('Drill Size Info'!$AB$15) &amp; "." &amp; DM457)
        )
    ),
    IF(DK457&lt;&gt;"",
        IF(INT('Drill Size Info'!$AA$15)=INT('Drill Size Info'!$AB$15),
            --(INT('Drill Size Info'!$AA$15) &amp; "." &amp; RIGHT(DK457,3)),
            IF(AND((--(INT('Drill Size Info'!$AA$15) &amp; "." &amp; RIGHT(DK457,3))&gt;=--('Drill Size Info'!$AA$15)), (--(INT('Drill Size Info'!$AA$15) &amp; "." &amp; RIGHT(DK457,3))&lt;=--('Drill Size Info'!$AB$15))),
                --(INT('Drill Size Info'!$AA$15) &amp; "." &amp; RIGHT(DK457,3)),
                --(INT('Drill Size Info'!$AB$15) &amp; "." &amp; RIGHT(DK457,3))
            )
        ),
        "N/A"
    )
)</f>
        <v>N/A</v>
      </c>
      <c r="V457" s="161"/>
      <c r="W457" s="161"/>
      <c r="X457" s="161"/>
      <c r="Y457" s="161"/>
      <c r="Z457" s="161"/>
      <c r="AA457" s="162"/>
      <c r="AB457" s="162"/>
      <c r="AC457" s="162"/>
      <c r="AD457" s="162"/>
      <c r="AE457" s="162"/>
      <c r="AF457" s="162"/>
      <c r="AG457" s="162"/>
      <c r="AH457" s="162"/>
      <c r="AI457" s="162"/>
      <c r="AJ457" s="162"/>
      <c r="AK457" s="162"/>
      <c r="AL457" s="162"/>
      <c r="AM457" s="162"/>
      <c r="AN457" s="162"/>
      <c r="AO457" s="162"/>
      <c r="AP457" s="162"/>
      <c r="AQ457" s="162"/>
      <c r="AR457" s="162"/>
      <c r="AS457" s="162"/>
      <c r="AT457" s="162"/>
      <c r="AU457" s="162"/>
      <c r="AV457" s="162"/>
      <c r="AW457" s="162"/>
      <c r="AX457" s="162"/>
      <c r="AY457" s="162"/>
      <c r="AZ457" s="162"/>
      <c r="BA457" s="162"/>
      <c r="BB457" s="163"/>
      <c r="BC457" s="163"/>
      <c r="BD457" s="163"/>
      <c r="BE457" s="164"/>
      <c r="BF457" s="165"/>
      <c r="BG457" s="162"/>
      <c r="BH457" s="162"/>
      <c r="BI457" s="164"/>
      <c r="BJ457" s="38"/>
      <c r="BK457" s="38"/>
      <c r="BL457" s="38"/>
      <c r="BM457" s="38"/>
      <c r="BN457" s="38"/>
      <c r="BO457" s="38"/>
      <c r="BP457" s="117" t="str">
        <f t="shared" si="284"/>
        <v/>
      </c>
      <c r="BQ457" s="38"/>
      <c r="BR457" s="38"/>
      <c r="BS457" s="38"/>
      <c r="BT457" s="38"/>
      <c r="BV457" s="17">
        <f t="shared" ref="BV457:BV520" si="323">IF(V457="x",1,0)</f>
        <v>0</v>
      </c>
      <c r="BW457" s="17">
        <f t="shared" ref="BW457:BW520" si="324">IF(X457="x",1,0)</f>
        <v>0</v>
      </c>
      <c r="BX457" s="17">
        <f t="shared" ref="BX457:BX520" si="325">IF(Z457="x",1,0)</f>
        <v>0</v>
      </c>
      <c r="BY457" s="17">
        <f t="shared" ref="BY457:BY520" si="326">IF(AA457="x",1,0)</f>
        <v>0</v>
      </c>
      <c r="BZ457" s="17">
        <f t="shared" ref="BZ457:BZ520" si="327">IF(AB457="x",1,0)</f>
        <v>0</v>
      </c>
      <c r="CA457" s="17">
        <f t="shared" ref="CA457:CA520" si="328">IF(AC457="x",1,0)</f>
        <v>0</v>
      </c>
      <c r="CB457" s="17">
        <f t="shared" si="285"/>
        <v>0</v>
      </c>
      <c r="CC457" s="17">
        <f t="shared" si="286"/>
        <v>0</v>
      </c>
      <c r="CD457" s="17">
        <f t="shared" si="287"/>
        <v>0</v>
      </c>
      <c r="CE457" s="17">
        <f t="shared" si="288"/>
        <v>0</v>
      </c>
      <c r="CF457" s="17">
        <f t="shared" si="289"/>
        <v>0</v>
      </c>
      <c r="CG457" s="17">
        <f t="shared" si="290"/>
        <v>0</v>
      </c>
      <c r="CH457" s="17">
        <f t="shared" si="291"/>
        <v>0</v>
      </c>
      <c r="CI457" s="17">
        <f t="shared" si="292"/>
        <v>0</v>
      </c>
      <c r="CJ457" s="17">
        <f t="shared" si="293"/>
        <v>0</v>
      </c>
      <c r="CK457" s="17">
        <f t="shared" si="294"/>
        <v>0</v>
      </c>
      <c r="CL457" s="17">
        <f t="shared" si="295"/>
        <v>0</v>
      </c>
      <c r="CM457" s="17">
        <f t="shared" si="296"/>
        <v>0</v>
      </c>
      <c r="CN457" s="17">
        <f t="shared" si="297"/>
        <v>0</v>
      </c>
      <c r="CO457" s="17">
        <f t="shared" si="298"/>
        <v>0</v>
      </c>
      <c r="CP457" s="17">
        <f t="shared" si="299"/>
        <v>0</v>
      </c>
      <c r="CQ457" s="17">
        <f t="shared" si="300"/>
        <v>0</v>
      </c>
      <c r="CR457" s="17">
        <f t="shared" si="301"/>
        <v>0</v>
      </c>
      <c r="CS457" s="17">
        <f t="shared" si="302"/>
        <v>0</v>
      </c>
      <c r="CT457" s="17">
        <f t="shared" si="303"/>
        <v>0</v>
      </c>
      <c r="CU457" s="17">
        <f t="shared" si="304"/>
        <v>0</v>
      </c>
      <c r="CV457" s="17">
        <f t="shared" si="305"/>
        <v>0</v>
      </c>
      <c r="CW457" s="17">
        <f t="shared" si="306"/>
        <v>0</v>
      </c>
      <c r="CX457" s="17">
        <f t="shared" si="307"/>
        <v>0</v>
      </c>
      <c r="CY457" s="17">
        <f t="shared" si="308"/>
        <v>0</v>
      </c>
      <c r="CZ457" s="17">
        <f t="shared" si="309"/>
        <v>0</v>
      </c>
      <c r="DA457" s="17">
        <f t="shared" si="310"/>
        <v>0</v>
      </c>
      <c r="DB457" s="17">
        <f t="shared" si="311"/>
        <v>0</v>
      </c>
      <c r="DC457" s="17">
        <f t="shared" si="312"/>
        <v>0</v>
      </c>
      <c r="DD457" s="17">
        <f t="shared" si="313"/>
        <v>0</v>
      </c>
      <c r="DE457" s="17">
        <f t="shared" si="314"/>
        <v>0</v>
      </c>
      <c r="DF457" s="17">
        <f t="shared" si="315"/>
        <v>0</v>
      </c>
      <c r="DG457" s="17">
        <f t="shared" si="316"/>
        <v>0</v>
      </c>
    </row>
    <row r="458" spans="2:111" ht="15" customHeight="1" x14ac:dyDescent="0.2">
      <c r="B458" s="156">
        <v>450</v>
      </c>
      <c r="C458" s="157" t="str">
        <f t="shared" si="317"/>
        <v/>
      </c>
      <c r="D458" s="158" t="str">
        <f t="shared" si="322"/>
        <v>OK</v>
      </c>
      <c r="E458" s="159" t="e">
        <f>VLOOKUP('DATA SHEET'!$B$9,'Drill Size Info'!$T$2:$U$8,2,FALSE)</f>
        <v>#N/A</v>
      </c>
      <c r="F458" s="159" t="str">
        <f t="shared" si="318"/>
        <v/>
      </c>
      <c r="G458" s="91">
        <f t="shared" si="319"/>
        <v>0</v>
      </c>
      <c r="H458" s="160" t="s">
        <v>175</v>
      </c>
      <c r="I458" s="160" t="s">
        <v>175</v>
      </c>
      <c r="J458" s="160" t="str">
        <f>IF('DATA SHEET'!$B$10="NC-50","N/A","OK")</f>
        <v>OK</v>
      </c>
      <c r="K458" s="160" t="str">
        <f>IF('DATA SHEET'!$B$10="NC-50","N/A","OK")</f>
        <v>OK</v>
      </c>
      <c r="L458" s="160" t="str">
        <f t="shared" si="320"/>
        <v>OK</v>
      </c>
      <c r="M458" s="160" t="str">
        <f t="shared" si="321"/>
        <v>OK</v>
      </c>
      <c r="N458" s="160"/>
      <c r="O458" s="160"/>
      <c r="P458" s="160"/>
      <c r="Q458" s="160"/>
      <c r="R458" s="92" t="str">
        <f>IF(DI458&lt;&gt;"",
    IF(INT('Drill Size Info'!$AA$19)=INT('Drill Size Info'!$AB$19),
        --(INT('Drill Size Info'!$AA$19) &amp; "." &amp; DI458),
        IF(AND((--(INT('Drill Size Info'!$AA$19) &amp; "." &amp; DI458)&gt;=--('Drill Size Info'!$AA$19)), (--(INT('Drill Size Info'!$AA$19) &amp; "." &amp; DI458)&lt;=--('Drill Size Info'!$AB$19))),
            --(INT('Drill Size Info'!$AA$19) &amp; "." &amp; DI458),
            --(INT('Drill Size Info'!$AB$19) &amp; "." &amp; DI458)
        )
    ),
    IF(DH458&lt;&gt;"",
        IF(INT('Drill Size Info'!$AA$19)=INT('Drill Size Info'!$AB$19),
            --(INT('Drill Size Info'!$AA$19) &amp; "." &amp; LEFT(DH458,3)),
            IF(AND((--(INT('Drill Size Info'!$AA$19) &amp; "." &amp; LEFT(DH458,3))&gt;=--('Drill Size Info'!$AA$19)), (--(INT('Drill Size Info'!$AA$19) &amp; "." &amp; LEFT(DH458,3))&lt;=--('Drill Size Info'!$AB$19))),
                --(INT('Drill Size Info'!$AA$19) &amp; "." &amp; LEFT(DH458,3)),
                --(INT('Drill Size Info'!$AB$19) &amp; "." &amp; LEFT(DH458,3))
            )
        ),
        "OK"
    )
)</f>
        <v>OK</v>
      </c>
      <c r="S458" s="150" t="str">
        <f>IF(DJ458&lt;&gt;"",
    IF(INT('Drill Size Info'!$AA$19)=INT('Drill Size Info'!$AB$19),
        --(INT('Drill Size Info'!$AA$19) &amp; "." &amp; DJ458),
        IF(AND((--(INT('Drill Size Info'!$AA$19) &amp; "." &amp; DJ458)&gt;=--('Drill Size Info'!$AA$19)), (--(INT('Drill Size Info'!$AA$19) &amp; "." &amp; DJ458)&lt;=--('Drill Size Info'!$AB$19))),
            --(INT('Drill Size Info'!$AA$19) &amp; "." &amp; DJ458),
            --(INT('Drill Size Info'!$AB$19) &amp; "." &amp; DJ458)
        )
    ),
    IF(DH458&lt;&gt;"",
        IF(INT('Drill Size Info'!$AA$19)=INT('Drill Size Info'!$AB$19),
            --(INT('Drill Size Info'!$AA$19) &amp; "." &amp; RIGHT(DH458,3)),
            IF(AND((--(INT('Drill Size Info'!$AA$19) &amp; "." &amp; RIGHT(DH458,3))&gt;=--('Drill Size Info'!$AA$19)), (--(INT('Drill Size Info'!$AA$19) &amp; "." &amp; RIGHT(DH458,3))&lt;=--('Drill Size Info'!$AB$19))),
                --(INT('Drill Size Info'!$AA$19) &amp; "." &amp; RIGHT(DH458,3)),
                --(INT('Drill Size Info'!$AB$19) &amp; "." &amp; RIGHT(DH458,3))
            )
        ),
        "N/A"
    )
)</f>
        <v>N/A</v>
      </c>
      <c r="T458" s="150" t="str">
        <f>IF(DL458&lt;&gt;"",
    IF(INT('Drill Size Info'!$AA$19)=INT('Drill Size Info'!$AB$15),
        --(INT('Drill Size Info'!$AA$15) &amp; "." &amp; DL458),
        IF(AND((--(INT('Drill Size Info'!$AA$15) &amp; "." &amp; DL458)&gt;=--('Drill Size Info'!$AA$15)), (--(INT('Drill Size Info'!$AA$15) &amp; "." &amp; DL458)&lt;=--('Drill Size Info'!$AB$15))),
            --(INT('Drill Size Info'!$AA$15) &amp; "." &amp; DL458),
            --(INT('Drill Size Info'!$AB$15) &amp; "." &amp; DL458)
        )
    ),
    IF(DK458&lt;&gt;"",
        IF(INT('Drill Size Info'!$AA$15)=INT('Drill Size Info'!$AB$15),
            --(INT('Drill Size Info'!$AA$15) &amp; "." &amp; LEFT(DK458,3)),
            IF(AND((--(INT('Drill Size Info'!$AA$15) &amp; "." &amp; LEFT(DK458,3))&gt;=--('Drill Size Info'!$AA$15)), (--(INT('Drill Size Info'!$AA$15) &amp; "." &amp; LEFT(DK458,3))&lt;=--('Drill Size Info'!$AB$15))),
                --(INT('Drill Size Info'!$AA$15) &amp; "." &amp; LEFT(DK458,3)),
                --(INT('Drill Size Info'!$AB$15) &amp; "." &amp; LEFT(DK458,3))
            )
        ),
        "OK"
    )
)</f>
        <v>OK</v>
      </c>
      <c r="U458" s="150" t="str">
        <f>IF(DM458&lt;&gt;"",
    IF(INT('Drill Size Info'!$AA$19)=INT('Drill Size Info'!$AB$15),
        --(INT('Drill Size Info'!$AA$15) &amp; "." &amp; DM458),
        IF(AND((--(INT('Drill Size Info'!$AA$15) &amp; "." &amp; DM458)&gt;=--('Drill Size Info'!$AA$15)), (--(INT('Drill Size Info'!$AA$15) &amp; "." &amp; DM458)&lt;=--('Drill Size Info'!$AB$15))),
            --(INT('Drill Size Info'!$AA$15) &amp; "." &amp; DM458),
            --(INT('Drill Size Info'!$AB$15) &amp; "." &amp; DM458)
        )
    ),
    IF(DK458&lt;&gt;"",
        IF(INT('Drill Size Info'!$AA$15)=INT('Drill Size Info'!$AB$15),
            --(INT('Drill Size Info'!$AA$15) &amp; "." &amp; RIGHT(DK458,3)),
            IF(AND((--(INT('Drill Size Info'!$AA$15) &amp; "." &amp; RIGHT(DK458,3))&gt;=--('Drill Size Info'!$AA$15)), (--(INT('Drill Size Info'!$AA$15) &amp; "." &amp; RIGHT(DK458,3))&lt;=--('Drill Size Info'!$AB$15))),
                --(INT('Drill Size Info'!$AA$15) &amp; "." &amp; RIGHT(DK458,3)),
                --(INT('Drill Size Info'!$AB$15) &amp; "." &amp; RIGHT(DK458,3))
            )
        ),
        "N/A"
    )
)</f>
        <v>N/A</v>
      </c>
      <c r="V458" s="161"/>
      <c r="W458" s="161"/>
      <c r="X458" s="161"/>
      <c r="Y458" s="161"/>
      <c r="Z458" s="161"/>
      <c r="AA458" s="162"/>
      <c r="AB458" s="162"/>
      <c r="AC458" s="162"/>
      <c r="AD458" s="162"/>
      <c r="AE458" s="162"/>
      <c r="AF458" s="162"/>
      <c r="AG458" s="162"/>
      <c r="AH458" s="162"/>
      <c r="AI458" s="162"/>
      <c r="AJ458" s="162"/>
      <c r="AK458" s="162"/>
      <c r="AL458" s="162"/>
      <c r="AM458" s="162"/>
      <c r="AN458" s="162"/>
      <c r="AO458" s="162"/>
      <c r="AP458" s="162"/>
      <c r="AQ458" s="162"/>
      <c r="AR458" s="162"/>
      <c r="AS458" s="162"/>
      <c r="AT458" s="162"/>
      <c r="AU458" s="162"/>
      <c r="AV458" s="162"/>
      <c r="AW458" s="162"/>
      <c r="AX458" s="162"/>
      <c r="AY458" s="162"/>
      <c r="AZ458" s="162"/>
      <c r="BA458" s="162"/>
      <c r="BB458" s="163"/>
      <c r="BC458" s="163"/>
      <c r="BD458" s="163"/>
      <c r="BE458" s="164"/>
      <c r="BF458" s="165"/>
      <c r="BG458" s="162"/>
      <c r="BH458" s="162"/>
      <c r="BI458" s="164"/>
      <c r="BJ458" s="38"/>
      <c r="BK458" s="38"/>
      <c r="BL458" s="38"/>
      <c r="BM458" s="38"/>
      <c r="BN458" s="38"/>
      <c r="BO458" s="38"/>
      <c r="BP458" s="117" t="str">
        <f t="shared" ref="BP458:BP521" si="329">CONCATENATE(BL458,BM458,BN458,BO458)</f>
        <v/>
      </c>
      <c r="BQ458" s="38"/>
      <c r="BR458" s="38"/>
      <c r="BS458" s="38"/>
      <c r="BT458" s="38"/>
      <c r="BV458" s="17">
        <f t="shared" si="323"/>
        <v>0</v>
      </c>
      <c r="BW458" s="17">
        <f t="shared" si="324"/>
        <v>0</v>
      </c>
      <c r="BX458" s="17">
        <f t="shared" si="325"/>
        <v>0</v>
      </c>
      <c r="BY458" s="17">
        <f t="shared" si="326"/>
        <v>0</v>
      </c>
      <c r="BZ458" s="17">
        <f t="shared" si="327"/>
        <v>0</v>
      </c>
      <c r="CA458" s="17">
        <f t="shared" si="328"/>
        <v>0</v>
      </c>
      <c r="CB458" s="17">
        <f t="shared" ref="CB458:CB521" si="330">IF(AD458="x",1,0)</f>
        <v>0</v>
      </c>
      <c r="CC458" s="17">
        <f t="shared" ref="CC458:CC521" si="331">IF(AE458="x",1,0)</f>
        <v>0</v>
      </c>
      <c r="CD458" s="17">
        <f t="shared" ref="CD458:CD521" si="332">IF(AF458="x",1,0)</f>
        <v>0</v>
      </c>
      <c r="CE458" s="17">
        <f t="shared" ref="CE458:CE521" si="333">IF(AG458="x",1,0)</f>
        <v>0</v>
      </c>
      <c r="CF458" s="17">
        <f t="shared" ref="CF458:CF521" si="334">IF(AH458="x",1,0)</f>
        <v>0</v>
      </c>
      <c r="CG458" s="17">
        <f t="shared" ref="CG458:CG521" si="335">IF(AI458="x",1,0)</f>
        <v>0</v>
      </c>
      <c r="CH458" s="17">
        <f t="shared" ref="CH458:CH521" si="336">IF(AJ458="x",1,0)</f>
        <v>0</v>
      </c>
      <c r="CI458" s="17">
        <f t="shared" ref="CI458:CI521" si="337">IF(AK458="x",1,0)</f>
        <v>0</v>
      </c>
      <c r="CJ458" s="17">
        <f t="shared" ref="CJ458:CJ521" si="338">IF(AL458="x",1,0)</f>
        <v>0</v>
      </c>
      <c r="CK458" s="17">
        <f t="shared" ref="CK458:CK521" si="339">IF(AM458="x",1,0)</f>
        <v>0</v>
      </c>
      <c r="CL458" s="17">
        <f t="shared" ref="CL458:CL521" si="340">IF(AN458="x",1,0)</f>
        <v>0</v>
      </c>
      <c r="CM458" s="17">
        <f t="shared" ref="CM458:CM521" si="341">IF(AO458="x",1,0)</f>
        <v>0</v>
      </c>
      <c r="CN458" s="17">
        <f t="shared" ref="CN458:CN521" si="342">IF(AP458="x",1,0)</f>
        <v>0</v>
      </c>
      <c r="CO458" s="17">
        <f t="shared" ref="CO458:CO521" si="343">IF(AQ458="x",1,0)</f>
        <v>0</v>
      </c>
      <c r="CP458" s="17">
        <f t="shared" ref="CP458:CP521" si="344">IF(AR458="x",1,0)</f>
        <v>0</v>
      </c>
      <c r="CQ458" s="17">
        <f t="shared" ref="CQ458:CQ521" si="345">IF(AS458="x",1,0)</f>
        <v>0</v>
      </c>
      <c r="CR458" s="17">
        <f t="shared" ref="CR458:CR521" si="346">IF(AT458="x",1,0)</f>
        <v>0</v>
      </c>
      <c r="CS458" s="17">
        <f t="shared" ref="CS458:CS521" si="347">IF(AU458="x",1,0)</f>
        <v>0</v>
      </c>
      <c r="CT458" s="17">
        <f t="shared" ref="CT458:CT521" si="348">IF(AV458="x",1,0)</f>
        <v>0</v>
      </c>
      <c r="CU458" s="17">
        <f t="shared" ref="CU458:CU521" si="349">IF(AW458="x",1,0)</f>
        <v>0</v>
      </c>
      <c r="CV458" s="17">
        <f t="shared" ref="CV458:CV521" si="350">IF(AX458="x",1,0)</f>
        <v>0</v>
      </c>
      <c r="CW458" s="17">
        <f t="shared" ref="CW458:CW521" si="351">IF(AY458="x",1,0)</f>
        <v>0</v>
      </c>
      <c r="CX458" s="17">
        <f t="shared" ref="CX458:CX521" si="352">IF(AZ458="x",1,0)</f>
        <v>0</v>
      </c>
      <c r="CY458" s="17">
        <f t="shared" ref="CY458:CY521" si="353">IF(BA458="x",1,0)</f>
        <v>0</v>
      </c>
      <c r="CZ458" s="17">
        <f t="shared" ref="CZ458:CZ521" si="354">IF(BB458="x",1,0)</f>
        <v>0</v>
      </c>
      <c r="DA458" s="17">
        <f t="shared" ref="DA458:DA521" si="355">IF(BC458="x",1,0)</f>
        <v>0</v>
      </c>
      <c r="DB458" s="17">
        <f t="shared" ref="DB458:DB521" si="356">IF(BD458="x",1,0)</f>
        <v>0</v>
      </c>
      <c r="DC458" s="17">
        <f t="shared" ref="DC458:DC521" si="357">IF(BE458="x",1,0)</f>
        <v>0</v>
      </c>
      <c r="DD458" s="17">
        <f t="shared" ref="DD458:DD521" si="358">IF(BF458="x",1,0)</f>
        <v>0</v>
      </c>
      <c r="DE458" s="17">
        <f t="shared" ref="DE458:DE521" si="359">IF(BG458="x",1,0)</f>
        <v>0</v>
      </c>
      <c r="DF458" s="17">
        <f t="shared" ref="DF458:DF521" si="360">IF(BH458="x",1,0)</f>
        <v>0</v>
      </c>
      <c r="DG458" s="17">
        <f t="shared" ref="DG458:DG521" si="361">IF(BI458="x",1,0)</f>
        <v>0</v>
      </c>
    </row>
    <row r="459" spans="2:111" ht="15" customHeight="1" x14ac:dyDescent="0.2">
      <c r="B459" s="156">
        <v>451</v>
      </c>
      <c r="C459" s="157" t="str">
        <f t="shared" ref="C459:C522" si="362">BP459</f>
        <v/>
      </c>
      <c r="D459" s="158" t="str">
        <f t="shared" si="322"/>
        <v>OK</v>
      </c>
      <c r="E459" s="159" t="e">
        <f>VLOOKUP('DATA SHEET'!$B$9,'Drill Size Info'!$T$2:$U$8,2,FALSE)</f>
        <v>#N/A</v>
      </c>
      <c r="F459" s="159" t="str">
        <f t="shared" ref="F459:F522" si="363">IF(DN459="", "", --("0."&amp;DN459))</f>
        <v/>
      </c>
      <c r="G459" s="91">
        <f t="shared" ref="G459:G522" si="364">IF(F459="", 0, F459/E459)</f>
        <v>0</v>
      </c>
      <c r="H459" s="160" t="s">
        <v>175</v>
      </c>
      <c r="I459" s="160" t="s">
        <v>175</v>
      </c>
      <c r="J459" s="160" t="str">
        <f>IF('DATA SHEET'!$B$10="NC-50","N/A","OK")</f>
        <v>OK</v>
      </c>
      <c r="K459" s="160" t="str">
        <f>IF('DATA SHEET'!$B$10="NC-50","N/A","OK")</f>
        <v>OK</v>
      </c>
      <c r="L459" s="160" t="str">
        <f t="shared" ref="L459:L522" si="365">IF($AX459="x","MIN","OK")</f>
        <v>OK</v>
      </c>
      <c r="M459" s="160" t="str">
        <f t="shared" ref="M459:M522" si="366">IF($AY459="x","MIN","OK")</f>
        <v>OK</v>
      </c>
      <c r="N459" s="160"/>
      <c r="O459" s="160"/>
      <c r="P459" s="160"/>
      <c r="Q459" s="160"/>
      <c r="R459" s="92" t="str">
        <f>IF(DI459&lt;&gt;"",
    IF(INT('Drill Size Info'!$AA$19)=INT('Drill Size Info'!$AB$19),
        --(INT('Drill Size Info'!$AA$19) &amp; "." &amp; DI459),
        IF(AND((--(INT('Drill Size Info'!$AA$19) &amp; "." &amp; DI459)&gt;=--('Drill Size Info'!$AA$19)), (--(INT('Drill Size Info'!$AA$19) &amp; "." &amp; DI459)&lt;=--('Drill Size Info'!$AB$19))),
            --(INT('Drill Size Info'!$AA$19) &amp; "." &amp; DI459),
            --(INT('Drill Size Info'!$AB$19) &amp; "." &amp; DI459)
        )
    ),
    IF(DH459&lt;&gt;"",
        IF(INT('Drill Size Info'!$AA$19)=INT('Drill Size Info'!$AB$19),
            --(INT('Drill Size Info'!$AA$19) &amp; "." &amp; LEFT(DH459,3)),
            IF(AND((--(INT('Drill Size Info'!$AA$19) &amp; "." &amp; LEFT(DH459,3))&gt;=--('Drill Size Info'!$AA$19)), (--(INT('Drill Size Info'!$AA$19) &amp; "." &amp; LEFT(DH459,3))&lt;=--('Drill Size Info'!$AB$19))),
                --(INT('Drill Size Info'!$AA$19) &amp; "." &amp; LEFT(DH459,3)),
                --(INT('Drill Size Info'!$AB$19) &amp; "." &amp; LEFT(DH459,3))
            )
        ),
        "OK"
    )
)</f>
        <v>OK</v>
      </c>
      <c r="S459" s="150" t="str">
        <f>IF(DJ459&lt;&gt;"",
    IF(INT('Drill Size Info'!$AA$19)=INT('Drill Size Info'!$AB$19),
        --(INT('Drill Size Info'!$AA$19) &amp; "." &amp; DJ459),
        IF(AND((--(INT('Drill Size Info'!$AA$19) &amp; "." &amp; DJ459)&gt;=--('Drill Size Info'!$AA$19)), (--(INT('Drill Size Info'!$AA$19) &amp; "." &amp; DJ459)&lt;=--('Drill Size Info'!$AB$19))),
            --(INT('Drill Size Info'!$AA$19) &amp; "." &amp; DJ459),
            --(INT('Drill Size Info'!$AB$19) &amp; "." &amp; DJ459)
        )
    ),
    IF(DH459&lt;&gt;"",
        IF(INT('Drill Size Info'!$AA$19)=INT('Drill Size Info'!$AB$19),
            --(INT('Drill Size Info'!$AA$19) &amp; "." &amp; RIGHT(DH459,3)),
            IF(AND((--(INT('Drill Size Info'!$AA$19) &amp; "." &amp; RIGHT(DH459,3))&gt;=--('Drill Size Info'!$AA$19)), (--(INT('Drill Size Info'!$AA$19) &amp; "." &amp; RIGHT(DH459,3))&lt;=--('Drill Size Info'!$AB$19))),
                --(INT('Drill Size Info'!$AA$19) &amp; "." &amp; RIGHT(DH459,3)),
                --(INT('Drill Size Info'!$AB$19) &amp; "." &amp; RIGHT(DH459,3))
            )
        ),
        "N/A"
    )
)</f>
        <v>N/A</v>
      </c>
      <c r="T459" s="150" t="str">
        <f>IF(DL459&lt;&gt;"",
    IF(INT('Drill Size Info'!$AA$19)=INT('Drill Size Info'!$AB$15),
        --(INT('Drill Size Info'!$AA$15) &amp; "." &amp; DL459),
        IF(AND((--(INT('Drill Size Info'!$AA$15) &amp; "." &amp; DL459)&gt;=--('Drill Size Info'!$AA$15)), (--(INT('Drill Size Info'!$AA$15) &amp; "." &amp; DL459)&lt;=--('Drill Size Info'!$AB$15))),
            --(INT('Drill Size Info'!$AA$15) &amp; "." &amp; DL459),
            --(INT('Drill Size Info'!$AB$15) &amp; "." &amp; DL459)
        )
    ),
    IF(DK459&lt;&gt;"",
        IF(INT('Drill Size Info'!$AA$15)=INT('Drill Size Info'!$AB$15),
            --(INT('Drill Size Info'!$AA$15) &amp; "." &amp; LEFT(DK459,3)),
            IF(AND((--(INT('Drill Size Info'!$AA$15) &amp; "." &amp; LEFT(DK459,3))&gt;=--('Drill Size Info'!$AA$15)), (--(INT('Drill Size Info'!$AA$15) &amp; "." &amp; LEFT(DK459,3))&lt;=--('Drill Size Info'!$AB$15))),
                --(INT('Drill Size Info'!$AA$15) &amp; "." &amp; LEFT(DK459,3)),
                --(INT('Drill Size Info'!$AB$15) &amp; "." &amp; LEFT(DK459,3))
            )
        ),
        "OK"
    )
)</f>
        <v>OK</v>
      </c>
      <c r="U459" s="150" t="str">
        <f>IF(DM459&lt;&gt;"",
    IF(INT('Drill Size Info'!$AA$19)=INT('Drill Size Info'!$AB$15),
        --(INT('Drill Size Info'!$AA$15) &amp; "." &amp; DM459),
        IF(AND((--(INT('Drill Size Info'!$AA$15) &amp; "." &amp; DM459)&gt;=--('Drill Size Info'!$AA$15)), (--(INT('Drill Size Info'!$AA$15) &amp; "." &amp; DM459)&lt;=--('Drill Size Info'!$AB$15))),
            --(INT('Drill Size Info'!$AA$15) &amp; "." &amp; DM459),
            --(INT('Drill Size Info'!$AB$15) &amp; "." &amp; DM459)
        )
    ),
    IF(DK459&lt;&gt;"",
        IF(INT('Drill Size Info'!$AA$15)=INT('Drill Size Info'!$AB$15),
            --(INT('Drill Size Info'!$AA$15) &amp; "." &amp; RIGHT(DK459,3)),
            IF(AND((--(INT('Drill Size Info'!$AA$15) &amp; "." &amp; RIGHT(DK459,3))&gt;=--('Drill Size Info'!$AA$15)), (--(INT('Drill Size Info'!$AA$15) &amp; "." &amp; RIGHT(DK459,3))&lt;=--('Drill Size Info'!$AB$15))),
                --(INT('Drill Size Info'!$AA$15) &amp; "." &amp; RIGHT(DK459,3)),
                --(INT('Drill Size Info'!$AB$15) &amp; "." &amp; RIGHT(DK459,3))
            )
        ),
        "N/A"
    )
)</f>
        <v>N/A</v>
      </c>
      <c r="V459" s="161"/>
      <c r="W459" s="161"/>
      <c r="X459" s="161"/>
      <c r="Y459" s="161"/>
      <c r="Z459" s="161"/>
      <c r="AA459" s="162"/>
      <c r="AB459" s="162"/>
      <c r="AC459" s="162"/>
      <c r="AD459" s="162"/>
      <c r="AE459" s="162"/>
      <c r="AF459" s="162"/>
      <c r="AG459" s="162"/>
      <c r="AH459" s="162"/>
      <c r="AI459" s="162"/>
      <c r="AJ459" s="162"/>
      <c r="AK459" s="162"/>
      <c r="AL459" s="162"/>
      <c r="AM459" s="162"/>
      <c r="AN459" s="162"/>
      <c r="AO459" s="162"/>
      <c r="AP459" s="162"/>
      <c r="AQ459" s="162"/>
      <c r="AR459" s="162"/>
      <c r="AS459" s="162"/>
      <c r="AT459" s="162"/>
      <c r="AU459" s="162"/>
      <c r="AV459" s="162"/>
      <c r="AW459" s="162"/>
      <c r="AX459" s="162"/>
      <c r="AY459" s="162"/>
      <c r="AZ459" s="162"/>
      <c r="BA459" s="162"/>
      <c r="BB459" s="163"/>
      <c r="BC459" s="163"/>
      <c r="BD459" s="163"/>
      <c r="BE459" s="164"/>
      <c r="BF459" s="165"/>
      <c r="BG459" s="162"/>
      <c r="BH459" s="162"/>
      <c r="BI459" s="164"/>
      <c r="BJ459" s="38"/>
      <c r="BK459" s="38"/>
      <c r="BL459" s="38"/>
      <c r="BM459" s="38"/>
      <c r="BN459" s="38"/>
      <c r="BO459" s="38"/>
      <c r="BP459" s="117" t="str">
        <f t="shared" si="329"/>
        <v/>
      </c>
      <c r="BQ459" s="38"/>
      <c r="BR459" s="38"/>
      <c r="BS459" s="38"/>
      <c r="BT459" s="38"/>
      <c r="BV459" s="17">
        <f t="shared" si="323"/>
        <v>0</v>
      </c>
      <c r="BW459" s="17">
        <f t="shared" si="324"/>
        <v>0</v>
      </c>
      <c r="BX459" s="17">
        <f t="shared" si="325"/>
        <v>0</v>
      </c>
      <c r="BY459" s="17">
        <f t="shared" si="326"/>
        <v>0</v>
      </c>
      <c r="BZ459" s="17">
        <f t="shared" si="327"/>
        <v>0</v>
      </c>
      <c r="CA459" s="17">
        <f t="shared" si="328"/>
        <v>0</v>
      </c>
      <c r="CB459" s="17">
        <f t="shared" si="330"/>
        <v>0</v>
      </c>
      <c r="CC459" s="17">
        <f t="shared" si="331"/>
        <v>0</v>
      </c>
      <c r="CD459" s="17">
        <f t="shared" si="332"/>
        <v>0</v>
      </c>
      <c r="CE459" s="17">
        <f t="shared" si="333"/>
        <v>0</v>
      </c>
      <c r="CF459" s="17">
        <f t="shared" si="334"/>
        <v>0</v>
      </c>
      <c r="CG459" s="17">
        <f t="shared" si="335"/>
        <v>0</v>
      </c>
      <c r="CH459" s="17">
        <f t="shared" si="336"/>
        <v>0</v>
      </c>
      <c r="CI459" s="17">
        <f t="shared" si="337"/>
        <v>0</v>
      </c>
      <c r="CJ459" s="17">
        <f t="shared" si="338"/>
        <v>0</v>
      </c>
      <c r="CK459" s="17">
        <f t="shared" si="339"/>
        <v>0</v>
      </c>
      <c r="CL459" s="17">
        <f t="shared" si="340"/>
        <v>0</v>
      </c>
      <c r="CM459" s="17">
        <f t="shared" si="341"/>
        <v>0</v>
      </c>
      <c r="CN459" s="17">
        <f t="shared" si="342"/>
        <v>0</v>
      </c>
      <c r="CO459" s="17">
        <f t="shared" si="343"/>
        <v>0</v>
      </c>
      <c r="CP459" s="17">
        <f t="shared" si="344"/>
        <v>0</v>
      </c>
      <c r="CQ459" s="17">
        <f t="shared" si="345"/>
        <v>0</v>
      </c>
      <c r="CR459" s="17">
        <f t="shared" si="346"/>
        <v>0</v>
      </c>
      <c r="CS459" s="17">
        <f t="shared" si="347"/>
        <v>0</v>
      </c>
      <c r="CT459" s="17">
        <f t="shared" si="348"/>
        <v>0</v>
      </c>
      <c r="CU459" s="17">
        <f t="shared" si="349"/>
        <v>0</v>
      </c>
      <c r="CV459" s="17">
        <f t="shared" si="350"/>
        <v>0</v>
      </c>
      <c r="CW459" s="17">
        <f t="shared" si="351"/>
        <v>0</v>
      </c>
      <c r="CX459" s="17">
        <f t="shared" si="352"/>
        <v>0</v>
      </c>
      <c r="CY459" s="17">
        <f t="shared" si="353"/>
        <v>0</v>
      </c>
      <c r="CZ459" s="17">
        <f t="shared" si="354"/>
        <v>0</v>
      </c>
      <c r="DA459" s="17">
        <f t="shared" si="355"/>
        <v>0</v>
      </c>
      <c r="DB459" s="17">
        <f t="shared" si="356"/>
        <v>0</v>
      </c>
      <c r="DC459" s="17">
        <f t="shared" si="357"/>
        <v>0</v>
      </c>
      <c r="DD459" s="17">
        <f t="shared" si="358"/>
        <v>0</v>
      </c>
      <c r="DE459" s="17">
        <f t="shared" si="359"/>
        <v>0</v>
      </c>
      <c r="DF459" s="17">
        <f t="shared" si="360"/>
        <v>0</v>
      </c>
      <c r="DG459" s="17">
        <f t="shared" si="361"/>
        <v>0</v>
      </c>
    </row>
    <row r="460" spans="2:111" ht="15" customHeight="1" x14ac:dyDescent="0.2">
      <c r="B460" s="156">
        <v>452</v>
      </c>
      <c r="C460" s="157" t="str">
        <f t="shared" si="362"/>
        <v/>
      </c>
      <c r="D460" s="158" t="str">
        <f t="shared" si="322"/>
        <v>OK</v>
      </c>
      <c r="E460" s="159" t="e">
        <f>VLOOKUP('DATA SHEET'!$B$9,'Drill Size Info'!$T$2:$U$8,2,FALSE)</f>
        <v>#N/A</v>
      </c>
      <c r="F460" s="159" t="str">
        <f t="shared" si="363"/>
        <v/>
      </c>
      <c r="G460" s="91">
        <f t="shared" si="364"/>
        <v>0</v>
      </c>
      <c r="H460" s="160" t="s">
        <v>175</v>
      </c>
      <c r="I460" s="160" t="s">
        <v>175</v>
      </c>
      <c r="J460" s="160" t="str">
        <f>IF('DATA SHEET'!$B$10="NC-50","N/A","OK")</f>
        <v>OK</v>
      </c>
      <c r="K460" s="160" t="str">
        <f>IF('DATA SHEET'!$B$10="NC-50","N/A","OK")</f>
        <v>OK</v>
      </c>
      <c r="L460" s="160" t="str">
        <f t="shared" si="365"/>
        <v>OK</v>
      </c>
      <c r="M460" s="160" t="str">
        <f t="shared" si="366"/>
        <v>OK</v>
      </c>
      <c r="N460" s="160"/>
      <c r="O460" s="160"/>
      <c r="P460" s="160"/>
      <c r="Q460" s="160"/>
      <c r="R460" s="92" t="str">
        <f>IF(DI460&lt;&gt;"",
    IF(INT('Drill Size Info'!$AA$19)=INT('Drill Size Info'!$AB$19),
        --(INT('Drill Size Info'!$AA$19) &amp; "." &amp; DI460),
        IF(AND((--(INT('Drill Size Info'!$AA$19) &amp; "." &amp; DI460)&gt;=--('Drill Size Info'!$AA$19)), (--(INT('Drill Size Info'!$AA$19) &amp; "." &amp; DI460)&lt;=--('Drill Size Info'!$AB$19))),
            --(INT('Drill Size Info'!$AA$19) &amp; "." &amp; DI460),
            --(INT('Drill Size Info'!$AB$19) &amp; "." &amp; DI460)
        )
    ),
    IF(DH460&lt;&gt;"",
        IF(INT('Drill Size Info'!$AA$19)=INT('Drill Size Info'!$AB$19),
            --(INT('Drill Size Info'!$AA$19) &amp; "." &amp; LEFT(DH460,3)),
            IF(AND((--(INT('Drill Size Info'!$AA$19) &amp; "." &amp; LEFT(DH460,3))&gt;=--('Drill Size Info'!$AA$19)), (--(INT('Drill Size Info'!$AA$19) &amp; "." &amp; LEFT(DH460,3))&lt;=--('Drill Size Info'!$AB$19))),
                --(INT('Drill Size Info'!$AA$19) &amp; "." &amp; LEFT(DH460,3)),
                --(INT('Drill Size Info'!$AB$19) &amp; "." &amp; LEFT(DH460,3))
            )
        ),
        "OK"
    )
)</f>
        <v>OK</v>
      </c>
      <c r="S460" s="150" t="str">
        <f>IF(DJ460&lt;&gt;"",
    IF(INT('Drill Size Info'!$AA$19)=INT('Drill Size Info'!$AB$19),
        --(INT('Drill Size Info'!$AA$19) &amp; "." &amp; DJ460),
        IF(AND((--(INT('Drill Size Info'!$AA$19) &amp; "." &amp; DJ460)&gt;=--('Drill Size Info'!$AA$19)), (--(INT('Drill Size Info'!$AA$19) &amp; "." &amp; DJ460)&lt;=--('Drill Size Info'!$AB$19))),
            --(INT('Drill Size Info'!$AA$19) &amp; "." &amp; DJ460),
            --(INT('Drill Size Info'!$AB$19) &amp; "." &amp; DJ460)
        )
    ),
    IF(DH460&lt;&gt;"",
        IF(INT('Drill Size Info'!$AA$19)=INT('Drill Size Info'!$AB$19),
            --(INT('Drill Size Info'!$AA$19) &amp; "." &amp; RIGHT(DH460,3)),
            IF(AND((--(INT('Drill Size Info'!$AA$19) &amp; "." &amp; RIGHT(DH460,3))&gt;=--('Drill Size Info'!$AA$19)), (--(INT('Drill Size Info'!$AA$19) &amp; "." &amp; RIGHT(DH460,3))&lt;=--('Drill Size Info'!$AB$19))),
                --(INT('Drill Size Info'!$AA$19) &amp; "." &amp; RIGHT(DH460,3)),
                --(INT('Drill Size Info'!$AB$19) &amp; "." &amp; RIGHT(DH460,3))
            )
        ),
        "N/A"
    )
)</f>
        <v>N/A</v>
      </c>
      <c r="T460" s="150" t="str">
        <f>IF(DL460&lt;&gt;"",
    IF(INT('Drill Size Info'!$AA$19)=INT('Drill Size Info'!$AB$15),
        --(INT('Drill Size Info'!$AA$15) &amp; "." &amp; DL460),
        IF(AND((--(INT('Drill Size Info'!$AA$15) &amp; "." &amp; DL460)&gt;=--('Drill Size Info'!$AA$15)), (--(INT('Drill Size Info'!$AA$15) &amp; "." &amp; DL460)&lt;=--('Drill Size Info'!$AB$15))),
            --(INT('Drill Size Info'!$AA$15) &amp; "." &amp; DL460),
            --(INT('Drill Size Info'!$AB$15) &amp; "." &amp; DL460)
        )
    ),
    IF(DK460&lt;&gt;"",
        IF(INT('Drill Size Info'!$AA$15)=INT('Drill Size Info'!$AB$15),
            --(INT('Drill Size Info'!$AA$15) &amp; "." &amp; LEFT(DK460,3)),
            IF(AND((--(INT('Drill Size Info'!$AA$15) &amp; "." &amp; LEFT(DK460,3))&gt;=--('Drill Size Info'!$AA$15)), (--(INT('Drill Size Info'!$AA$15) &amp; "." &amp; LEFT(DK460,3))&lt;=--('Drill Size Info'!$AB$15))),
                --(INT('Drill Size Info'!$AA$15) &amp; "." &amp; LEFT(DK460,3)),
                --(INT('Drill Size Info'!$AB$15) &amp; "." &amp; LEFT(DK460,3))
            )
        ),
        "OK"
    )
)</f>
        <v>OK</v>
      </c>
      <c r="U460" s="150" t="str">
        <f>IF(DM460&lt;&gt;"",
    IF(INT('Drill Size Info'!$AA$19)=INT('Drill Size Info'!$AB$15),
        --(INT('Drill Size Info'!$AA$15) &amp; "." &amp; DM460),
        IF(AND((--(INT('Drill Size Info'!$AA$15) &amp; "." &amp; DM460)&gt;=--('Drill Size Info'!$AA$15)), (--(INT('Drill Size Info'!$AA$15) &amp; "." &amp; DM460)&lt;=--('Drill Size Info'!$AB$15))),
            --(INT('Drill Size Info'!$AA$15) &amp; "." &amp; DM460),
            --(INT('Drill Size Info'!$AB$15) &amp; "." &amp; DM460)
        )
    ),
    IF(DK460&lt;&gt;"",
        IF(INT('Drill Size Info'!$AA$15)=INT('Drill Size Info'!$AB$15),
            --(INT('Drill Size Info'!$AA$15) &amp; "." &amp; RIGHT(DK460,3)),
            IF(AND((--(INT('Drill Size Info'!$AA$15) &amp; "." &amp; RIGHT(DK460,3))&gt;=--('Drill Size Info'!$AA$15)), (--(INT('Drill Size Info'!$AA$15) &amp; "." &amp; RIGHT(DK460,3))&lt;=--('Drill Size Info'!$AB$15))),
                --(INT('Drill Size Info'!$AA$15) &amp; "." &amp; RIGHT(DK460,3)),
                --(INT('Drill Size Info'!$AB$15) &amp; "." &amp; RIGHT(DK460,3))
            )
        ),
        "N/A"
    )
)</f>
        <v>N/A</v>
      </c>
      <c r="V460" s="161"/>
      <c r="W460" s="161"/>
      <c r="X460" s="161"/>
      <c r="Y460" s="161"/>
      <c r="Z460" s="161"/>
      <c r="AA460" s="162"/>
      <c r="AB460" s="162"/>
      <c r="AC460" s="162"/>
      <c r="AD460" s="162"/>
      <c r="AE460" s="162"/>
      <c r="AF460" s="162"/>
      <c r="AG460" s="162"/>
      <c r="AH460" s="162"/>
      <c r="AI460" s="162"/>
      <c r="AJ460" s="162"/>
      <c r="AK460" s="162"/>
      <c r="AL460" s="162"/>
      <c r="AM460" s="162"/>
      <c r="AN460" s="162"/>
      <c r="AO460" s="162"/>
      <c r="AP460" s="162"/>
      <c r="AQ460" s="162"/>
      <c r="AR460" s="162"/>
      <c r="AS460" s="162"/>
      <c r="AT460" s="162"/>
      <c r="AU460" s="162"/>
      <c r="AV460" s="162"/>
      <c r="AW460" s="162"/>
      <c r="AX460" s="162"/>
      <c r="AY460" s="162"/>
      <c r="AZ460" s="162"/>
      <c r="BA460" s="162"/>
      <c r="BB460" s="163"/>
      <c r="BC460" s="163"/>
      <c r="BD460" s="163"/>
      <c r="BE460" s="164"/>
      <c r="BF460" s="165"/>
      <c r="BG460" s="162"/>
      <c r="BH460" s="162"/>
      <c r="BI460" s="164"/>
      <c r="BJ460" s="38"/>
      <c r="BK460" s="38"/>
      <c r="BL460" s="38"/>
      <c r="BM460" s="38"/>
      <c r="BN460" s="38"/>
      <c r="BO460" s="38"/>
      <c r="BP460" s="117" t="str">
        <f t="shared" si="329"/>
        <v/>
      </c>
      <c r="BQ460" s="38"/>
      <c r="BR460" s="38"/>
      <c r="BS460" s="38"/>
      <c r="BT460" s="38"/>
      <c r="BV460" s="17">
        <f t="shared" si="323"/>
        <v>0</v>
      </c>
      <c r="BW460" s="17">
        <f t="shared" si="324"/>
        <v>0</v>
      </c>
      <c r="BX460" s="17">
        <f t="shared" si="325"/>
        <v>0</v>
      </c>
      <c r="BY460" s="17">
        <f t="shared" si="326"/>
        <v>0</v>
      </c>
      <c r="BZ460" s="17">
        <f t="shared" si="327"/>
        <v>0</v>
      </c>
      <c r="CA460" s="17">
        <f t="shared" si="328"/>
        <v>0</v>
      </c>
      <c r="CB460" s="17">
        <f t="shared" si="330"/>
        <v>0</v>
      </c>
      <c r="CC460" s="17">
        <f t="shared" si="331"/>
        <v>0</v>
      </c>
      <c r="CD460" s="17">
        <f t="shared" si="332"/>
        <v>0</v>
      </c>
      <c r="CE460" s="17">
        <f t="shared" si="333"/>
        <v>0</v>
      </c>
      <c r="CF460" s="17">
        <f t="shared" si="334"/>
        <v>0</v>
      </c>
      <c r="CG460" s="17">
        <f t="shared" si="335"/>
        <v>0</v>
      </c>
      <c r="CH460" s="17">
        <f t="shared" si="336"/>
        <v>0</v>
      </c>
      <c r="CI460" s="17">
        <f t="shared" si="337"/>
        <v>0</v>
      </c>
      <c r="CJ460" s="17">
        <f t="shared" si="338"/>
        <v>0</v>
      </c>
      <c r="CK460" s="17">
        <f t="shared" si="339"/>
        <v>0</v>
      </c>
      <c r="CL460" s="17">
        <f t="shared" si="340"/>
        <v>0</v>
      </c>
      <c r="CM460" s="17">
        <f t="shared" si="341"/>
        <v>0</v>
      </c>
      <c r="CN460" s="17">
        <f t="shared" si="342"/>
        <v>0</v>
      </c>
      <c r="CO460" s="17">
        <f t="shared" si="343"/>
        <v>0</v>
      </c>
      <c r="CP460" s="17">
        <f t="shared" si="344"/>
        <v>0</v>
      </c>
      <c r="CQ460" s="17">
        <f t="shared" si="345"/>
        <v>0</v>
      </c>
      <c r="CR460" s="17">
        <f t="shared" si="346"/>
        <v>0</v>
      </c>
      <c r="CS460" s="17">
        <f t="shared" si="347"/>
        <v>0</v>
      </c>
      <c r="CT460" s="17">
        <f t="shared" si="348"/>
        <v>0</v>
      </c>
      <c r="CU460" s="17">
        <f t="shared" si="349"/>
        <v>0</v>
      </c>
      <c r="CV460" s="17">
        <f t="shared" si="350"/>
        <v>0</v>
      </c>
      <c r="CW460" s="17">
        <f t="shared" si="351"/>
        <v>0</v>
      </c>
      <c r="CX460" s="17">
        <f t="shared" si="352"/>
        <v>0</v>
      </c>
      <c r="CY460" s="17">
        <f t="shared" si="353"/>
        <v>0</v>
      </c>
      <c r="CZ460" s="17">
        <f t="shared" si="354"/>
        <v>0</v>
      </c>
      <c r="DA460" s="17">
        <f t="shared" si="355"/>
        <v>0</v>
      </c>
      <c r="DB460" s="17">
        <f t="shared" si="356"/>
        <v>0</v>
      </c>
      <c r="DC460" s="17">
        <f t="shared" si="357"/>
        <v>0</v>
      </c>
      <c r="DD460" s="17">
        <f t="shared" si="358"/>
        <v>0</v>
      </c>
      <c r="DE460" s="17">
        <f t="shared" si="359"/>
        <v>0</v>
      </c>
      <c r="DF460" s="17">
        <f t="shared" si="360"/>
        <v>0</v>
      </c>
      <c r="DG460" s="17">
        <f t="shared" si="361"/>
        <v>0</v>
      </c>
    </row>
    <row r="461" spans="2:111" ht="15" customHeight="1" x14ac:dyDescent="0.2">
      <c r="B461" s="156">
        <v>453</v>
      </c>
      <c r="C461" s="157" t="str">
        <f t="shared" si="362"/>
        <v/>
      </c>
      <c r="D461" s="158" t="str">
        <f t="shared" si="322"/>
        <v>OK</v>
      </c>
      <c r="E461" s="159" t="e">
        <f>VLOOKUP('DATA SHEET'!$B$9,'Drill Size Info'!$T$2:$U$8,2,FALSE)</f>
        <v>#N/A</v>
      </c>
      <c r="F461" s="159" t="str">
        <f t="shared" si="363"/>
        <v/>
      </c>
      <c r="G461" s="91">
        <f t="shared" si="364"/>
        <v>0</v>
      </c>
      <c r="H461" s="160" t="s">
        <v>175</v>
      </c>
      <c r="I461" s="160" t="s">
        <v>175</v>
      </c>
      <c r="J461" s="160" t="str">
        <f>IF('DATA SHEET'!$B$10="NC-50","N/A","OK")</f>
        <v>OK</v>
      </c>
      <c r="K461" s="160" t="str">
        <f>IF('DATA SHEET'!$B$10="NC-50","N/A","OK")</f>
        <v>OK</v>
      </c>
      <c r="L461" s="160" t="str">
        <f t="shared" si="365"/>
        <v>OK</v>
      </c>
      <c r="M461" s="160" t="str">
        <f t="shared" si="366"/>
        <v>OK</v>
      </c>
      <c r="N461" s="160"/>
      <c r="O461" s="160"/>
      <c r="P461" s="160"/>
      <c r="Q461" s="160"/>
      <c r="R461" s="92" t="str">
        <f>IF(DI461&lt;&gt;"",
    IF(INT('Drill Size Info'!$AA$19)=INT('Drill Size Info'!$AB$19),
        --(INT('Drill Size Info'!$AA$19) &amp; "." &amp; DI461),
        IF(AND((--(INT('Drill Size Info'!$AA$19) &amp; "." &amp; DI461)&gt;=--('Drill Size Info'!$AA$19)), (--(INT('Drill Size Info'!$AA$19) &amp; "." &amp; DI461)&lt;=--('Drill Size Info'!$AB$19))),
            --(INT('Drill Size Info'!$AA$19) &amp; "." &amp; DI461),
            --(INT('Drill Size Info'!$AB$19) &amp; "." &amp; DI461)
        )
    ),
    IF(DH461&lt;&gt;"",
        IF(INT('Drill Size Info'!$AA$19)=INT('Drill Size Info'!$AB$19),
            --(INT('Drill Size Info'!$AA$19) &amp; "." &amp; LEFT(DH461,3)),
            IF(AND((--(INT('Drill Size Info'!$AA$19) &amp; "." &amp; LEFT(DH461,3))&gt;=--('Drill Size Info'!$AA$19)), (--(INT('Drill Size Info'!$AA$19) &amp; "." &amp; LEFT(DH461,3))&lt;=--('Drill Size Info'!$AB$19))),
                --(INT('Drill Size Info'!$AA$19) &amp; "." &amp; LEFT(DH461,3)),
                --(INT('Drill Size Info'!$AB$19) &amp; "." &amp; LEFT(DH461,3))
            )
        ),
        "OK"
    )
)</f>
        <v>OK</v>
      </c>
      <c r="S461" s="150" t="str">
        <f>IF(DJ461&lt;&gt;"",
    IF(INT('Drill Size Info'!$AA$19)=INT('Drill Size Info'!$AB$19),
        --(INT('Drill Size Info'!$AA$19) &amp; "." &amp; DJ461),
        IF(AND((--(INT('Drill Size Info'!$AA$19) &amp; "." &amp; DJ461)&gt;=--('Drill Size Info'!$AA$19)), (--(INT('Drill Size Info'!$AA$19) &amp; "." &amp; DJ461)&lt;=--('Drill Size Info'!$AB$19))),
            --(INT('Drill Size Info'!$AA$19) &amp; "." &amp; DJ461),
            --(INT('Drill Size Info'!$AB$19) &amp; "." &amp; DJ461)
        )
    ),
    IF(DH461&lt;&gt;"",
        IF(INT('Drill Size Info'!$AA$19)=INT('Drill Size Info'!$AB$19),
            --(INT('Drill Size Info'!$AA$19) &amp; "." &amp; RIGHT(DH461,3)),
            IF(AND((--(INT('Drill Size Info'!$AA$19) &amp; "." &amp; RIGHT(DH461,3))&gt;=--('Drill Size Info'!$AA$19)), (--(INT('Drill Size Info'!$AA$19) &amp; "." &amp; RIGHT(DH461,3))&lt;=--('Drill Size Info'!$AB$19))),
                --(INT('Drill Size Info'!$AA$19) &amp; "." &amp; RIGHT(DH461,3)),
                --(INT('Drill Size Info'!$AB$19) &amp; "." &amp; RIGHT(DH461,3))
            )
        ),
        "N/A"
    )
)</f>
        <v>N/A</v>
      </c>
      <c r="T461" s="150" t="str">
        <f>IF(DL461&lt;&gt;"",
    IF(INT('Drill Size Info'!$AA$19)=INT('Drill Size Info'!$AB$15),
        --(INT('Drill Size Info'!$AA$15) &amp; "." &amp; DL461),
        IF(AND((--(INT('Drill Size Info'!$AA$15) &amp; "." &amp; DL461)&gt;=--('Drill Size Info'!$AA$15)), (--(INT('Drill Size Info'!$AA$15) &amp; "." &amp; DL461)&lt;=--('Drill Size Info'!$AB$15))),
            --(INT('Drill Size Info'!$AA$15) &amp; "." &amp; DL461),
            --(INT('Drill Size Info'!$AB$15) &amp; "." &amp; DL461)
        )
    ),
    IF(DK461&lt;&gt;"",
        IF(INT('Drill Size Info'!$AA$15)=INT('Drill Size Info'!$AB$15),
            --(INT('Drill Size Info'!$AA$15) &amp; "." &amp; LEFT(DK461,3)),
            IF(AND((--(INT('Drill Size Info'!$AA$15) &amp; "." &amp; LEFT(DK461,3))&gt;=--('Drill Size Info'!$AA$15)), (--(INT('Drill Size Info'!$AA$15) &amp; "." &amp; LEFT(DK461,3))&lt;=--('Drill Size Info'!$AB$15))),
                --(INT('Drill Size Info'!$AA$15) &amp; "." &amp; LEFT(DK461,3)),
                --(INT('Drill Size Info'!$AB$15) &amp; "." &amp; LEFT(DK461,3))
            )
        ),
        "OK"
    )
)</f>
        <v>OK</v>
      </c>
      <c r="U461" s="150" t="str">
        <f>IF(DM461&lt;&gt;"",
    IF(INT('Drill Size Info'!$AA$19)=INT('Drill Size Info'!$AB$15),
        --(INT('Drill Size Info'!$AA$15) &amp; "." &amp; DM461),
        IF(AND((--(INT('Drill Size Info'!$AA$15) &amp; "." &amp; DM461)&gt;=--('Drill Size Info'!$AA$15)), (--(INT('Drill Size Info'!$AA$15) &amp; "." &amp; DM461)&lt;=--('Drill Size Info'!$AB$15))),
            --(INT('Drill Size Info'!$AA$15) &amp; "." &amp; DM461),
            --(INT('Drill Size Info'!$AB$15) &amp; "." &amp; DM461)
        )
    ),
    IF(DK461&lt;&gt;"",
        IF(INT('Drill Size Info'!$AA$15)=INT('Drill Size Info'!$AB$15),
            --(INT('Drill Size Info'!$AA$15) &amp; "." &amp; RIGHT(DK461,3)),
            IF(AND((--(INT('Drill Size Info'!$AA$15) &amp; "." &amp; RIGHT(DK461,3))&gt;=--('Drill Size Info'!$AA$15)), (--(INT('Drill Size Info'!$AA$15) &amp; "." &amp; RIGHT(DK461,3))&lt;=--('Drill Size Info'!$AB$15))),
                --(INT('Drill Size Info'!$AA$15) &amp; "." &amp; RIGHT(DK461,3)),
                --(INT('Drill Size Info'!$AB$15) &amp; "." &amp; RIGHT(DK461,3))
            )
        ),
        "N/A"
    )
)</f>
        <v>N/A</v>
      </c>
      <c r="V461" s="161"/>
      <c r="W461" s="161"/>
      <c r="X461" s="161"/>
      <c r="Y461" s="161"/>
      <c r="Z461" s="161"/>
      <c r="AA461" s="162"/>
      <c r="AB461" s="162"/>
      <c r="AC461" s="162"/>
      <c r="AD461" s="162"/>
      <c r="AE461" s="162"/>
      <c r="AF461" s="162"/>
      <c r="AG461" s="162"/>
      <c r="AH461" s="162"/>
      <c r="AI461" s="162"/>
      <c r="AJ461" s="162"/>
      <c r="AK461" s="162"/>
      <c r="AL461" s="162"/>
      <c r="AM461" s="162"/>
      <c r="AN461" s="162"/>
      <c r="AO461" s="162"/>
      <c r="AP461" s="162"/>
      <c r="AQ461" s="162"/>
      <c r="AR461" s="162"/>
      <c r="AS461" s="162"/>
      <c r="AT461" s="162"/>
      <c r="AU461" s="162"/>
      <c r="AV461" s="162"/>
      <c r="AW461" s="162"/>
      <c r="AX461" s="162"/>
      <c r="AY461" s="162"/>
      <c r="AZ461" s="162"/>
      <c r="BA461" s="162"/>
      <c r="BB461" s="163"/>
      <c r="BC461" s="163"/>
      <c r="BD461" s="163"/>
      <c r="BE461" s="164"/>
      <c r="BF461" s="165"/>
      <c r="BG461" s="162"/>
      <c r="BH461" s="162"/>
      <c r="BI461" s="164"/>
      <c r="BJ461" s="38"/>
      <c r="BK461" s="38"/>
      <c r="BL461" s="38"/>
      <c r="BM461" s="38"/>
      <c r="BN461" s="38"/>
      <c r="BO461" s="38"/>
      <c r="BP461" s="117" t="str">
        <f t="shared" si="329"/>
        <v/>
      </c>
      <c r="BQ461" s="38"/>
      <c r="BR461" s="38"/>
      <c r="BS461" s="38"/>
      <c r="BT461" s="38"/>
      <c r="BV461" s="17">
        <f t="shared" si="323"/>
        <v>0</v>
      </c>
      <c r="BW461" s="17">
        <f t="shared" si="324"/>
        <v>0</v>
      </c>
      <c r="BX461" s="17">
        <f t="shared" si="325"/>
        <v>0</v>
      </c>
      <c r="BY461" s="17">
        <f t="shared" si="326"/>
        <v>0</v>
      </c>
      <c r="BZ461" s="17">
        <f t="shared" si="327"/>
        <v>0</v>
      </c>
      <c r="CA461" s="17">
        <f t="shared" si="328"/>
        <v>0</v>
      </c>
      <c r="CB461" s="17">
        <f t="shared" si="330"/>
        <v>0</v>
      </c>
      <c r="CC461" s="17">
        <f t="shared" si="331"/>
        <v>0</v>
      </c>
      <c r="CD461" s="17">
        <f t="shared" si="332"/>
        <v>0</v>
      </c>
      <c r="CE461" s="17">
        <f t="shared" si="333"/>
        <v>0</v>
      </c>
      <c r="CF461" s="17">
        <f t="shared" si="334"/>
        <v>0</v>
      </c>
      <c r="CG461" s="17">
        <f t="shared" si="335"/>
        <v>0</v>
      </c>
      <c r="CH461" s="17">
        <f t="shared" si="336"/>
        <v>0</v>
      </c>
      <c r="CI461" s="17">
        <f t="shared" si="337"/>
        <v>0</v>
      </c>
      <c r="CJ461" s="17">
        <f t="shared" si="338"/>
        <v>0</v>
      </c>
      <c r="CK461" s="17">
        <f t="shared" si="339"/>
        <v>0</v>
      </c>
      <c r="CL461" s="17">
        <f t="shared" si="340"/>
        <v>0</v>
      </c>
      <c r="CM461" s="17">
        <f t="shared" si="341"/>
        <v>0</v>
      </c>
      <c r="CN461" s="17">
        <f t="shared" si="342"/>
        <v>0</v>
      </c>
      <c r="CO461" s="17">
        <f t="shared" si="343"/>
        <v>0</v>
      </c>
      <c r="CP461" s="17">
        <f t="shared" si="344"/>
        <v>0</v>
      </c>
      <c r="CQ461" s="17">
        <f t="shared" si="345"/>
        <v>0</v>
      </c>
      <c r="CR461" s="17">
        <f t="shared" si="346"/>
        <v>0</v>
      </c>
      <c r="CS461" s="17">
        <f t="shared" si="347"/>
        <v>0</v>
      </c>
      <c r="CT461" s="17">
        <f t="shared" si="348"/>
        <v>0</v>
      </c>
      <c r="CU461" s="17">
        <f t="shared" si="349"/>
        <v>0</v>
      </c>
      <c r="CV461" s="17">
        <f t="shared" si="350"/>
        <v>0</v>
      </c>
      <c r="CW461" s="17">
        <f t="shared" si="351"/>
        <v>0</v>
      </c>
      <c r="CX461" s="17">
        <f t="shared" si="352"/>
        <v>0</v>
      </c>
      <c r="CY461" s="17">
        <f t="shared" si="353"/>
        <v>0</v>
      </c>
      <c r="CZ461" s="17">
        <f t="shared" si="354"/>
        <v>0</v>
      </c>
      <c r="DA461" s="17">
        <f t="shared" si="355"/>
        <v>0</v>
      </c>
      <c r="DB461" s="17">
        <f t="shared" si="356"/>
        <v>0</v>
      </c>
      <c r="DC461" s="17">
        <f t="shared" si="357"/>
        <v>0</v>
      </c>
      <c r="DD461" s="17">
        <f t="shared" si="358"/>
        <v>0</v>
      </c>
      <c r="DE461" s="17">
        <f t="shared" si="359"/>
        <v>0</v>
      </c>
      <c r="DF461" s="17">
        <f t="shared" si="360"/>
        <v>0</v>
      </c>
      <c r="DG461" s="17">
        <f t="shared" si="361"/>
        <v>0</v>
      </c>
    </row>
    <row r="462" spans="2:111" ht="15" customHeight="1" x14ac:dyDescent="0.2">
      <c r="B462" s="156">
        <v>454</v>
      </c>
      <c r="C462" s="157" t="str">
        <f t="shared" si="362"/>
        <v/>
      </c>
      <c r="D462" s="158" t="str">
        <f t="shared" si="322"/>
        <v>OK</v>
      </c>
      <c r="E462" s="159" t="e">
        <f>VLOOKUP('DATA SHEET'!$B$9,'Drill Size Info'!$T$2:$U$8,2,FALSE)</f>
        <v>#N/A</v>
      </c>
      <c r="F462" s="159" t="str">
        <f t="shared" si="363"/>
        <v/>
      </c>
      <c r="G462" s="91">
        <f t="shared" si="364"/>
        <v>0</v>
      </c>
      <c r="H462" s="160" t="s">
        <v>175</v>
      </c>
      <c r="I462" s="160" t="s">
        <v>175</v>
      </c>
      <c r="J462" s="160" t="str">
        <f>IF('DATA SHEET'!$B$10="NC-50","N/A","OK")</f>
        <v>OK</v>
      </c>
      <c r="K462" s="160" t="str">
        <f>IF('DATA SHEET'!$B$10="NC-50","N/A","OK")</f>
        <v>OK</v>
      </c>
      <c r="L462" s="160" t="str">
        <f t="shared" si="365"/>
        <v>OK</v>
      </c>
      <c r="M462" s="160" t="str">
        <f t="shared" si="366"/>
        <v>OK</v>
      </c>
      <c r="N462" s="160"/>
      <c r="O462" s="160"/>
      <c r="P462" s="160"/>
      <c r="Q462" s="160"/>
      <c r="R462" s="92" t="str">
        <f>IF(DI462&lt;&gt;"",
    IF(INT('Drill Size Info'!$AA$19)=INT('Drill Size Info'!$AB$19),
        --(INT('Drill Size Info'!$AA$19) &amp; "." &amp; DI462),
        IF(AND((--(INT('Drill Size Info'!$AA$19) &amp; "." &amp; DI462)&gt;=--('Drill Size Info'!$AA$19)), (--(INT('Drill Size Info'!$AA$19) &amp; "." &amp; DI462)&lt;=--('Drill Size Info'!$AB$19))),
            --(INT('Drill Size Info'!$AA$19) &amp; "." &amp; DI462),
            --(INT('Drill Size Info'!$AB$19) &amp; "." &amp; DI462)
        )
    ),
    IF(DH462&lt;&gt;"",
        IF(INT('Drill Size Info'!$AA$19)=INT('Drill Size Info'!$AB$19),
            --(INT('Drill Size Info'!$AA$19) &amp; "." &amp; LEFT(DH462,3)),
            IF(AND((--(INT('Drill Size Info'!$AA$19) &amp; "." &amp; LEFT(DH462,3))&gt;=--('Drill Size Info'!$AA$19)), (--(INT('Drill Size Info'!$AA$19) &amp; "." &amp; LEFT(DH462,3))&lt;=--('Drill Size Info'!$AB$19))),
                --(INT('Drill Size Info'!$AA$19) &amp; "." &amp; LEFT(DH462,3)),
                --(INT('Drill Size Info'!$AB$19) &amp; "." &amp; LEFT(DH462,3))
            )
        ),
        "OK"
    )
)</f>
        <v>OK</v>
      </c>
      <c r="S462" s="150" t="str">
        <f>IF(DJ462&lt;&gt;"",
    IF(INT('Drill Size Info'!$AA$19)=INT('Drill Size Info'!$AB$19),
        --(INT('Drill Size Info'!$AA$19) &amp; "." &amp; DJ462),
        IF(AND((--(INT('Drill Size Info'!$AA$19) &amp; "." &amp; DJ462)&gt;=--('Drill Size Info'!$AA$19)), (--(INT('Drill Size Info'!$AA$19) &amp; "." &amp; DJ462)&lt;=--('Drill Size Info'!$AB$19))),
            --(INT('Drill Size Info'!$AA$19) &amp; "." &amp; DJ462),
            --(INT('Drill Size Info'!$AB$19) &amp; "." &amp; DJ462)
        )
    ),
    IF(DH462&lt;&gt;"",
        IF(INT('Drill Size Info'!$AA$19)=INT('Drill Size Info'!$AB$19),
            --(INT('Drill Size Info'!$AA$19) &amp; "." &amp; RIGHT(DH462,3)),
            IF(AND((--(INT('Drill Size Info'!$AA$19) &amp; "." &amp; RIGHT(DH462,3))&gt;=--('Drill Size Info'!$AA$19)), (--(INT('Drill Size Info'!$AA$19) &amp; "." &amp; RIGHT(DH462,3))&lt;=--('Drill Size Info'!$AB$19))),
                --(INT('Drill Size Info'!$AA$19) &amp; "." &amp; RIGHT(DH462,3)),
                --(INT('Drill Size Info'!$AB$19) &amp; "." &amp; RIGHT(DH462,3))
            )
        ),
        "N/A"
    )
)</f>
        <v>N/A</v>
      </c>
      <c r="T462" s="150" t="str">
        <f>IF(DL462&lt;&gt;"",
    IF(INT('Drill Size Info'!$AA$19)=INT('Drill Size Info'!$AB$15),
        --(INT('Drill Size Info'!$AA$15) &amp; "." &amp; DL462),
        IF(AND((--(INT('Drill Size Info'!$AA$15) &amp; "." &amp; DL462)&gt;=--('Drill Size Info'!$AA$15)), (--(INT('Drill Size Info'!$AA$15) &amp; "." &amp; DL462)&lt;=--('Drill Size Info'!$AB$15))),
            --(INT('Drill Size Info'!$AA$15) &amp; "." &amp; DL462),
            --(INT('Drill Size Info'!$AB$15) &amp; "." &amp; DL462)
        )
    ),
    IF(DK462&lt;&gt;"",
        IF(INT('Drill Size Info'!$AA$15)=INT('Drill Size Info'!$AB$15),
            --(INT('Drill Size Info'!$AA$15) &amp; "." &amp; LEFT(DK462,3)),
            IF(AND((--(INT('Drill Size Info'!$AA$15) &amp; "." &amp; LEFT(DK462,3))&gt;=--('Drill Size Info'!$AA$15)), (--(INT('Drill Size Info'!$AA$15) &amp; "." &amp; LEFT(DK462,3))&lt;=--('Drill Size Info'!$AB$15))),
                --(INT('Drill Size Info'!$AA$15) &amp; "." &amp; LEFT(DK462,3)),
                --(INT('Drill Size Info'!$AB$15) &amp; "." &amp; LEFT(DK462,3))
            )
        ),
        "OK"
    )
)</f>
        <v>OK</v>
      </c>
      <c r="U462" s="150" t="str">
        <f>IF(DM462&lt;&gt;"",
    IF(INT('Drill Size Info'!$AA$19)=INT('Drill Size Info'!$AB$15),
        --(INT('Drill Size Info'!$AA$15) &amp; "." &amp; DM462),
        IF(AND((--(INT('Drill Size Info'!$AA$15) &amp; "." &amp; DM462)&gt;=--('Drill Size Info'!$AA$15)), (--(INT('Drill Size Info'!$AA$15) &amp; "." &amp; DM462)&lt;=--('Drill Size Info'!$AB$15))),
            --(INT('Drill Size Info'!$AA$15) &amp; "." &amp; DM462),
            --(INT('Drill Size Info'!$AB$15) &amp; "." &amp; DM462)
        )
    ),
    IF(DK462&lt;&gt;"",
        IF(INT('Drill Size Info'!$AA$15)=INT('Drill Size Info'!$AB$15),
            --(INT('Drill Size Info'!$AA$15) &amp; "." &amp; RIGHT(DK462,3)),
            IF(AND((--(INT('Drill Size Info'!$AA$15) &amp; "." &amp; RIGHT(DK462,3))&gt;=--('Drill Size Info'!$AA$15)), (--(INT('Drill Size Info'!$AA$15) &amp; "." &amp; RIGHT(DK462,3))&lt;=--('Drill Size Info'!$AB$15))),
                --(INT('Drill Size Info'!$AA$15) &amp; "." &amp; RIGHT(DK462,3)),
                --(INT('Drill Size Info'!$AB$15) &amp; "." &amp; RIGHT(DK462,3))
            )
        ),
        "N/A"
    )
)</f>
        <v>N/A</v>
      </c>
      <c r="V462" s="161"/>
      <c r="W462" s="161"/>
      <c r="X462" s="161"/>
      <c r="Y462" s="161"/>
      <c r="Z462" s="161"/>
      <c r="AA462" s="162"/>
      <c r="AB462" s="162"/>
      <c r="AC462" s="162"/>
      <c r="AD462" s="162"/>
      <c r="AE462" s="162"/>
      <c r="AF462" s="162"/>
      <c r="AG462" s="162"/>
      <c r="AH462" s="162"/>
      <c r="AI462" s="162"/>
      <c r="AJ462" s="162"/>
      <c r="AK462" s="162"/>
      <c r="AL462" s="162"/>
      <c r="AM462" s="162"/>
      <c r="AN462" s="162"/>
      <c r="AO462" s="162"/>
      <c r="AP462" s="162"/>
      <c r="AQ462" s="162"/>
      <c r="AR462" s="162"/>
      <c r="AS462" s="162"/>
      <c r="AT462" s="162"/>
      <c r="AU462" s="162"/>
      <c r="AV462" s="162"/>
      <c r="AW462" s="162"/>
      <c r="AX462" s="162"/>
      <c r="AY462" s="162"/>
      <c r="AZ462" s="162"/>
      <c r="BA462" s="162"/>
      <c r="BB462" s="163"/>
      <c r="BC462" s="163"/>
      <c r="BD462" s="163"/>
      <c r="BE462" s="164"/>
      <c r="BF462" s="165"/>
      <c r="BG462" s="162"/>
      <c r="BH462" s="162"/>
      <c r="BI462" s="164"/>
      <c r="BJ462" s="38"/>
      <c r="BK462" s="38"/>
      <c r="BL462" s="38"/>
      <c r="BM462" s="38"/>
      <c r="BN462" s="38"/>
      <c r="BO462" s="38"/>
      <c r="BP462" s="117" t="str">
        <f t="shared" si="329"/>
        <v/>
      </c>
      <c r="BQ462" s="38"/>
      <c r="BR462" s="38"/>
      <c r="BS462" s="38"/>
      <c r="BT462" s="38"/>
      <c r="BV462" s="17">
        <f t="shared" si="323"/>
        <v>0</v>
      </c>
      <c r="BW462" s="17">
        <f t="shared" si="324"/>
        <v>0</v>
      </c>
      <c r="BX462" s="17">
        <f t="shared" si="325"/>
        <v>0</v>
      </c>
      <c r="BY462" s="17">
        <f t="shared" si="326"/>
        <v>0</v>
      </c>
      <c r="BZ462" s="17">
        <f t="shared" si="327"/>
        <v>0</v>
      </c>
      <c r="CA462" s="17">
        <f t="shared" si="328"/>
        <v>0</v>
      </c>
      <c r="CB462" s="17">
        <f t="shared" si="330"/>
        <v>0</v>
      </c>
      <c r="CC462" s="17">
        <f t="shared" si="331"/>
        <v>0</v>
      </c>
      <c r="CD462" s="17">
        <f t="shared" si="332"/>
        <v>0</v>
      </c>
      <c r="CE462" s="17">
        <f t="shared" si="333"/>
        <v>0</v>
      </c>
      <c r="CF462" s="17">
        <f t="shared" si="334"/>
        <v>0</v>
      </c>
      <c r="CG462" s="17">
        <f t="shared" si="335"/>
        <v>0</v>
      </c>
      <c r="CH462" s="17">
        <f t="shared" si="336"/>
        <v>0</v>
      </c>
      <c r="CI462" s="17">
        <f t="shared" si="337"/>
        <v>0</v>
      </c>
      <c r="CJ462" s="17">
        <f t="shared" si="338"/>
        <v>0</v>
      </c>
      <c r="CK462" s="17">
        <f t="shared" si="339"/>
        <v>0</v>
      </c>
      <c r="CL462" s="17">
        <f t="shared" si="340"/>
        <v>0</v>
      </c>
      <c r="CM462" s="17">
        <f t="shared" si="341"/>
        <v>0</v>
      </c>
      <c r="CN462" s="17">
        <f t="shared" si="342"/>
        <v>0</v>
      </c>
      <c r="CO462" s="17">
        <f t="shared" si="343"/>
        <v>0</v>
      </c>
      <c r="CP462" s="17">
        <f t="shared" si="344"/>
        <v>0</v>
      </c>
      <c r="CQ462" s="17">
        <f t="shared" si="345"/>
        <v>0</v>
      </c>
      <c r="CR462" s="17">
        <f t="shared" si="346"/>
        <v>0</v>
      </c>
      <c r="CS462" s="17">
        <f t="shared" si="347"/>
        <v>0</v>
      </c>
      <c r="CT462" s="17">
        <f t="shared" si="348"/>
        <v>0</v>
      </c>
      <c r="CU462" s="17">
        <f t="shared" si="349"/>
        <v>0</v>
      </c>
      <c r="CV462" s="17">
        <f t="shared" si="350"/>
        <v>0</v>
      </c>
      <c r="CW462" s="17">
        <f t="shared" si="351"/>
        <v>0</v>
      </c>
      <c r="CX462" s="17">
        <f t="shared" si="352"/>
        <v>0</v>
      </c>
      <c r="CY462" s="17">
        <f t="shared" si="353"/>
        <v>0</v>
      </c>
      <c r="CZ462" s="17">
        <f t="shared" si="354"/>
        <v>0</v>
      </c>
      <c r="DA462" s="17">
        <f t="shared" si="355"/>
        <v>0</v>
      </c>
      <c r="DB462" s="17">
        <f t="shared" si="356"/>
        <v>0</v>
      </c>
      <c r="DC462" s="17">
        <f t="shared" si="357"/>
        <v>0</v>
      </c>
      <c r="DD462" s="17">
        <f t="shared" si="358"/>
        <v>0</v>
      </c>
      <c r="DE462" s="17">
        <f t="shared" si="359"/>
        <v>0</v>
      </c>
      <c r="DF462" s="17">
        <f t="shared" si="360"/>
        <v>0</v>
      </c>
      <c r="DG462" s="17">
        <f t="shared" si="361"/>
        <v>0</v>
      </c>
    </row>
    <row r="463" spans="2:111" ht="15" customHeight="1" x14ac:dyDescent="0.2">
      <c r="B463" s="156">
        <v>455</v>
      </c>
      <c r="C463" s="157" t="str">
        <f t="shared" si="362"/>
        <v/>
      </c>
      <c r="D463" s="158" t="str">
        <f t="shared" si="322"/>
        <v>OK</v>
      </c>
      <c r="E463" s="159" t="e">
        <f>VLOOKUP('DATA SHEET'!$B$9,'Drill Size Info'!$T$2:$U$8,2,FALSE)</f>
        <v>#N/A</v>
      </c>
      <c r="F463" s="159" t="str">
        <f t="shared" si="363"/>
        <v/>
      </c>
      <c r="G463" s="91">
        <f t="shared" si="364"/>
        <v>0</v>
      </c>
      <c r="H463" s="160" t="s">
        <v>175</v>
      </c>
      <c r="I463" s="160" t="s">
        <v>175</v>
      </c>
      <c r="J463" s="160" t="str">
        <f>IF('DATA SHEET'!$B$10="NC-50","N/A","OK")</f>
        <v>OK</v>
      </c>
      <c r="K463" s="160" t="str">
        <f>IF('DATA SHEET'!$B$10="NC-50","N/A","OK")</f>
        <v>OK</v>
      </c>
      <c r="L463" s="160" t="str">
        <f t="shared" si="365"/>
        <v>OK</v>
      </c>
      <c r="M463" s="160" t="str">
        <f t="shared" si="366"/>
        <v>OK</v>
      </c>
      <c r="N463" s="160"/>
      <c r="O463" s="160"/>
      <c r="P463" s="160"/>
      <c r="Q463" s="160"/>
      <c r="R463" s="92" t="str">
        <f>IF(DI463&lt;&gt;"",
    IF(INT('Drill Size Info'!$AA$19)=INT('Drill Size Info'!$AB$19),
        --(INT('Drill Size Info'!$AA$19) &amp; "." &amp; DI463),
        IF(AND((--(INT('Drill Size Info'!$AA$19) &amp; "." &amp; DI463)&gt;=--('Drill Size Info'!$AA$19)), (--(INT('Drill Size Info'!$AA$19) &amp; "." &amp; DI463)&lt;=--('Drill Size Info'!$AB$19))),
            --(INT('Drill Size Info'!$AA$19) &amp; "." &amp; DI463),
            --(INT('Drill Size Info'!$AB$19) &amp; "." &amp; DI463)
        )
    ),
    IF(DH463&lt;&gt;"",
        IF(INT('Drill Size Info'!$AA$19)=INT('Drill Size Info'!$AB$19),
            --(INT('Drill Size Info'!$AA$19) &amp; "." &amp; LEFT(DH463,3)),
            IF(AND((--(INT('Drill Size Info'!$AA$19) &amp; "." &amp; LEFT(DH463,3))&gt;=--('Drill Size Info'!$AA$19)), (--(INT('Drill Size Info'!$AA$19) &amp; "." &amp; LEFT(DH463,3))&lt;=--('Drill Size Info'!$AB$19))),
                --(INT('Drill Size Info'!$AA$19) &amp; "." &amp; LEFT(DH463,3)),
                --(INT('Drill Size Info'!$AB$19) &amp; "." &amp; LEFT(DH463,3))
            )
        ),
        "OK"
    )
)</f>
        <v>OK</v>
      </c>
      <c r="S463" s="150" t="str">
        <f>IF(DJ463&lt;&gt;"",
    IF(INT('Drill Size Info'!$AA$19)=INT('Drill Size Info'!$AB$19),
        --(INT('Drill Size Info'!$AA$19) &amp; "." &amp; DJ463),
        IF(AND((--(INT('Drill Size Info'!$AA$19) &amp; "." &amp; DJ463)&gt;=--('Drill Size Info'!$AA$19)), (--(INT('Drill Size Info'!$AA$19) &amp; "." &amp; DJ463)&lt;=--('Drill Size Info'!$AB$19))),
            --(INT('Drill Size Info'!$AA$19) &amp; "." &amp; DJ463),
            --(INT('Drill Size Info'!$AB$19) &amp; "." &amp; DJ463)
        )
    ),
    IF(DH463&lt;&gt;"",
        IF(INT('Drill Size Info'!$AA$19)=INT('Drill Size Info'!$AB$19),
            --(INT('Drill Size Info'!$AA$19) &amp; "." &amp; RIGHT(DH463,3)),
            IF(AND((--(INT('Drill Size Info'!$AA$19) &amp; "." &amp; RIGHT(DH463,3))&gt;=--('Drill Size Info'!$AA$19)), (--(INT('Drill Size Info'!$AA$19) &amp; "." &amp; RIGHT(DH463,3))&lt;=--('Drill Size Info'!$AB$19))),
                --(INT('Drill Size Info'!$AA$19) &amp; "." &amp; RIGHT(DH463,3)),
                --(INT('Drill Size Info'!$AB$19) &amp; "." &amp; RIGHT(DH463,3))
            )
        ),
        "N/A"
    )
)</f>
        <v>N/A</v>
      </c>
      <c r="T463" s="150" t="str">
        <f>IF(DL463&lt;&gt;"",
    IF(INT('Drill Size Info'!$AA$19)=INT('Drill Size Info'!$AB$15),
        --(INT('Drill Size Info'!$AA$15) &amp; "." &amp; DL463),
        IF(AND((--(INT('Drill Size Info'!$AA$15) &amp; "." &amp; DL463)&gt;=--('Drill Size Info'!$AA$15)), (--(INT('Drill Size Info'!$AA$15) &amp; "." &amp; DL463)&lt;=--('Drill Size Info'!$AB$15))),
            --(INT('Drill Size Info'!$AA$15) &amp; "." &amp; DL463),
            --(INT('Drill Size Info'!$AB$15) &amp; "." &amp; DL463)
        )
    ),
    IF(DK463&lt;&gt;"",
        IF(INT('Drill Size Info'!$AA$15)=INT('Drill Size Info'!$AB$15),
            --(INT('Drill Size Info'!$AA$15) &amp; "." &amp; LEFT(DK463,3)),
            IF(AND((--(INT('Drill Size Info'!$AA$15) &amp; "." &amp; LEFT(DK463,3))&gt;=--('Drill Size Info'!$AA$15)), (--(INT('Drill Size Info'!$AA$15) &amp; "." &amp; LEFT(DK463,3))&lt;=--('Drill Size Info'!$AB$15))),
                --(INT('Drill Size Info'!$AA$15) &amp; "." &amp; LEFT(DK463,3)),
                --(INT('Drill Size Info'!$AB$15) &amp; "." &amp; LEFT(DK463,3))
            )
        ),
        "OK"
    )
)</f>
        <v>OK</v>
      </c>
      <c r="U463" s="150" t="str">
        <f>IF(DM463&lt;&gt;"",
    IF(INT('Drill Size Info'!$AA$19)=INT('Drill Size Info'!$AB$15),
        --(INT('Drill Size Info'!$AA$15) &amp; "." &amp; DM463),
        IF(AND((--(INT('Drill Size Info'!$AA$15) &amp; "." &amp; DM463)&gt;=--('Drill Size Info'!$AA$15)), (--(INT('Drill Size Info'!$AA$15) &amp; "." &amp; DM463)&lt;=--('Drill Size Info'!$AB$15))),
            --(INT('Drill Size Info'!$AA$15) &amp; "." &amp; DM463),
            --(INT('Drill Size Info'!$AB$15) &amp; "." &amp; DM463)
        )
    ),
    IF(DK463&lt;&gt;"",
        IF(INT('Drill Size Info'!$AA$15)=INT('Drill Size Info'!$AB$15),
            --(INT('Drill Size Info'!$AA$15) &amp; "." &amp; RIGHT(DK463,3)),
            IF(AND((--(INT('Drill Size Info'!$AA$15) &amp; "." &amp; RIGHT(DK463,3))&gt;=--('Drill Size Info'!$AA$15)), (--(INT('Drill Size Info'!$AA$15) &amp; "." &amp; RIGHT(DK463,3))&lt;=--('Drill Size Info'!$AB$15))),
                --(INT('Drill Size Info'!$AA$15) &amp; "." &amp; RIGHT(DK463,3)),
                --(INT('Drill Size Info'!$AB$15) &amp; "." &amp; RIGHT(DK463,3))
            )
        ),
        "N/A"
    )
)</f>
        <v>N/A</v>
      </c>
      <c r="V463" s="161"/>
      <c r="W463" s="161"/>
      <c r="X463" s="161"/>
      <c r="Y463" s="161"/>
      <c r="Z463" s="161"/>
      <c r="AA463" s="162"/>
      <c r="AB463" s="162"/>
      <c r="AC463" s="162"/>
      <c r="AD463" s="162"/>
      <c r="AE463" s="162"/>
      <c r="AF463" s="162"/>
      <c r="AG463" s="162"/>
      <c r="AH463" s="162"/>
      <c r="AI463" s="162"/>
      <c r="AJ463" s="162"/>
      <c r="AK463" s="162"/>
      <c r="AL463" s="162"/>
      <c r="AM463" s="162"/>
      <c r="AN463" s="162"/>
      <c r="AO463" s="162"/>
      <c r="AP463" s="162"/>
      <c r="AQ463" s="162"/>
      <c r="AR463" s="162"/>
      <c r="AS463" s="162"/>
      <c r="AT463" s="162"/>
      <c r="AU463" s="162"/>
      <c r="AV463" s="162"/>
      <c r="AW463" s="162"/>
      <c r="AX463" s="162"/>
      <c r="AY463" s="162"/>
      <c r="AZ463" s="162"/>
      <c r="BA463" s="162"/>
      <c r="BB463" s="163"/>
      <c r="BC463" s="163"/>
      <c r="BD463" s="163"/>
      <c r="BE463" s="164"/>
      <c r="BF463" s="165"/>
      <c r="BG463" s="162"/>
      <c r="BH463" s="162"/>
      <c r="BI463" s="164"/>
      <c r="BJ463" s="38"/>
      <c r="BK463" s="38"/>
      <c r="BL463" s="38"/>
      <c r="BM463" s="38"/>
      <c r="BN463" s="38"/>
      <c r="BO463" s="38"/>
      <c r="BP463" s="117" t="str">
        <f t="shared" si="329"/>
        <v/>
      </c>
      <c r="BQ463" s="38"/>
      <c r="BR463" s="38"/>
      <c r="BS463" s="38"/>
      <c r="BT463" s="38"/>
      <c r="BV463" s="17">
        <f t="shared" si="323"/>
        <v>0</v>
      </c>
      <c r="BW463" s="17">
        <f t="shared" si="324"/>
        <v>0</v>
      </c>
      <c r="BX463" s="17">
        <f t="shared" si="325"/>
        <v>0</v>
      </c>
      <c r="BY463" s="17">
        <f t="shared" si="326"/>
        <v>0</v>
      </c>
      <c r="BZ463" s="17">
        <f t="shared" si="327"/>
        <v>0</v>
      </c>
      <c r="CA463" s="17">
        <f t="shared" si="328"/>
        <v>0</v>
      </c>
      <c r="CB463" s="17">
        <f t="shared" si="330"/>
        <v>0</v>
      </c>
      <c r="CC463" s="17">
        <f t="shared" si="331"/>
        <v>0</v>
      </c>
      <c r="CD463" s="17">
        <f t="shared" si="332"/>
        <v>0</v>
      </c>
      <c r="CE463" s="17">
        <f t="shared" si="333"/>
        <v>0</v>
      </c>
      <c r="CF463" s="17">
        <f t="shared" si="334"/>
        <v>0</v>
      </c>
      <c r="CG463" s="17">
        <f t="shared" si="335"/>
        <v>0</v>
      </c>
      <c r="CH463" s="17">
        <f t="shared" si="336"/>
        <v>0</v>
      </c>
      <c r="CI463" s="17">
        <f t="shared" si="337"/>
        <v>0</v>
      </c>
      <c r="CJ463" s="17">
        <f t="shared" si="338"/>
        <v>0</v>
      </c>
      <c r="CK463" s="17">
        <f t="shared" si="339"/>
        <v>0</v>
      </c>
      <c r="CL463" s="17">
        <f t="shared" si="340"/>
        <v>0</v>
      </c>
      <c r="CM463" s="17">
        <f t="shared" si="341"/>
        <v>0</v>
      </c>
      <c r="CN463" s="17">
        <f t="shared" si="342"/>
        <v>0</v>
      </c>
      <c r="CO463" s="17">
        <f t="shared" si="343"/>
        <v>0</v>
      </c>
      <c r="CP463" s="17">
        <f t="shared" si="344"/>
        <v>0</v>
      </c>
      <c r="CQ463" s="17">
        <f t="shared" si="345"/>
        <v>0</v>
      </c>
      <c r="CR463" s="17">
        <f t="shared" si="346"/>
        <v>0</v>
      </c>
      <c r="CS463" s="17">
        <f t="shared" si="347"/>
        <v>0</v>
      </c>
      <c r="CT463" s="17">
        <f t="shared" si="348"/>
        <v>0</v>
      </c>
      <c r="CU463" s="17">
        <f t="shared" si="349"/>
        <v>0</v>
      </c>
      <c r="CV463" s="17">
        <f t="shared" si="350"/>
        <v>0</v>
      </c>
      <c r="CW463" s="17">
        <f t="shared" si="351"/>
        <v>0</v>
      </c>
      <c r="CX463" s="17">
        <f t="shared" si="352"/>
        <v>0</v>
      </c>
      <c r="CY463" s="17">
        <f t="shared" si="353"/>
        <v>0</v>
      </c>
      <c r="CZ463" s="17">
        <f t="shared" si="354"/>
        <v>0</v>
      </c>
      <c r="DA463" s="17">
        <f t="shared" si="355"/>
        <v>0</v>
      </c>
      <c r="DB463" s="17">
        <f t="shared" si="356"/>
        <v>0</v>
      </c>
      <c r="DC463" s="17">
        <f t="shared" si="357"/>
        <v>0</v>
      </c>
      <c r="DD463" s="17">
        <f t="shared" si="358"/>
        <v>0</v>
      </c>
      <c r="DE463" s="17">
        <f t="shared" si="359"/>
        <v>0</v>
      </c>
      <c r="DF463" s="17">
        <f t="shared" si="360"/>
        <v>0</v>
      </c>
      <c r="DG463" s="17">
        <f t="shared" si="361"/>
        <v>0</v>
      </c>
    </row>
    <row r="464" spans="2:111" ht="15" customHeight="1" x14ac:dyDescent="0.2">
      <c r="B464" s="156">
        <v>456</v>
      </c>
      <c r="C464" s="157" t="str">
        <f t="shared" si="362"/>
        <v/>
      </c>
      <c r="D464" s="158" t="str">
        <f t="shared" si="322"/>
        <v>OK</v>
      </c>
      <c r="E464" s="159" t="e">
        <f>VLOOKUP('DATA SHEET'!$B$9,'Drill Size Info'!$T$2:$U$8,2,FALSE)</f>
        <v>#N/A</v>
      </c>
      <c r="F464" s="159" t="str">
        <f t="shared" si="363"/>
        <v/>
      </c>
      <c r="G464" s="91">
        <f t="shared" si="364"/>
        <v>0</v>
      </c>
      <c r="H464" s="160" t="s">
        <v>175</v>
      </c>
      <c r="I464" s="160" t="s">
        <v>175</v>
      </c>
      <c r="J464" s="160" t="str">
        <f>IF('DATA SHEET'!$B$10="NC-50","N/A","OK")</f>
        <v>OK</v>
      </c>
      <c r="K464" s="160" t="str">
        <f>IF('DATA SHEET'!$B$10="NC-50","N/A","OK")</f>
        <v>OK</v>
      </c>
      <c r="L464" s="160" t="str">
        <f t="shared" si="365"/>
        <v>OK</v>
      </c>
      <c r="M464" s="160" t="str">
        <f t="shared" si="366"/>
        <v>OK</v>
      </c>
      <c r="N464" s="160"/>
      <c r="O464" s="160"/>
      <c r="P464" s="160"/>
      <c r="Q464" s="160"/>
      <c r="R464" s="92" t="str">
        <f>IF(DI464&lt;&gt;"",
    IF(INT('Drill Size Info'!$AA$19)=INT('Drill Size Info'!$AB$19),
        --(INT('Drill Size Info'!$AA$19) &amp; "." &amp; DI464),
        IF(AND((--(INT('Drill Size Info'!$AA$19) &amp; "." &amp; DI464)&gt;=--('Drill Size Info'!$AA$19)), (--(INT('Drill Size Info'!$AA$19) &amp; "." &amp; DI464)&lt;=--('Drill Size Info'!$AB$19))),
            --(INT('Drill Size Info'!$AA$19) &amp; "." &amp; DI464),
            --(INT('Drill Size Info'!$AB$19) &amp; "." &amp; DI464)
        )
    ),
    IF(DH464&lt;&gt;"",
        IF(INT('Drill Size Info'!$AA$19)=INT('Drill Size Info'!$AB$19),
            --(INT('Drill Size Info'!$AA$19) &amp; "." &amp; LEFT(DH464,3)),
            IF(AND((--(INT('Drill Size Info'!$AA$19) &amp; "." &amp; LEFT(DH464,3))&gt;=--('Drill Size Info'!$AA$19)), (--(INT('Drill Size Info'!$AA$19) &amp; "." &amp; LEFT(DH464,3))&lt;=--('Drill Size Info'!$AB$19))),
                --(INT('Drill Size Info'!$AA$19) &amp; "." &amp; LEFT(DH464,3)),
                --(INT('Drill Size Info'!$AB$19) &amp; "." &amp; LEFT(DH464,3))
            )
        ),
        "OK"
    )
)</f>
        <v>OK</v>
      </c>
      <c r="S464" s="150" t="str">
        <f>IF(DJ464&lt;&gt;"",
    IF(INT('Drill Size Info'!$AA$19)=INT('Drill Size Info'!$AB$19),
        --(INT('Drill Size Info'!$AA$19) &amp; "." &amp; DJ464),
        IF(AND((--(INT('Drill Size Info'!$AA$19) &amp; "." &amp; DJ464)&gt;=--('Drill Size Info'!$AA$19)), (--(INT('Drill Size Info'!$AA$19) &amp; "." &amp; DJ464)&lt;=--('Drill Size Info'!$AB$19))),
            --(INT('Drill Size Info'!$AA$19) &amp; "." &amp; DJ464),
            --(INT('Drill Size Info'!$AB$19) &amp; "." &amp; DJ464)
        )
    ),
    IF(DH464&lt;&gt;"",
        IF(INT('Drill Size Info'!$AA$19)=INT('Drill Size Info'!$AB$19),
            --(INT('Drill Size Info'!$AA$19) &amp; "." &amp; RIGHT(DH464,3)),
            IF(AND((--(INT('Drill Size Info'!$AA$19) &amp; "." &amp; RIGHT(DH464,3))&gt;=--('Drill Size Info'!$AA$19)), (--(INT('Drill Size Info'!$AA$19) &amp; "." &amp; RIGHT(DH464,3))&lt;=--('Drill Size Info'!$AB$19))),
                --(INT('Drill Size Info'!$AA$19) &amp; "." &amp; RIGHT(DH464,3)),
                --(INT('Drill Size Info'!$AB$19) &amp; "." &amp; RIGHT(DH464,3))
            )
        ),
        "N/A"
    )
)</f>
        <v>N/A</v>
      </c>
      <c r="T464" s="150" t="str">
        <f>IF(DL464&lt;&gt;"",
    IF(INT('Drill Size Info'!$AA$19)=INT('Drill Size Info'!$AB$15),
        --(INT('Drill Size Info'!$AA$15) &amp; "." &amp; DL464),
        IF(AND((--(INT('Drill Size Info'!$AA$15) &amp; "." &amp; DL464)&gt;=--('Drill Size Info'!$AA$15)), (--(INT('Drill Size Info'!$AA$15) &amp; "." &amp; DL464)&lt;=--('Drill Size Info'!$AB$15))),
            --(INT('Drill Size Info'!$AA$15) &amp; "." &amp; DL464),
            --(INT('Drill Size Info'!$AB$15) &amp; "." &amp; DL464)
        )
    ),
    IF(DK464&lt;&gt;"",
        IF(INT('Drill Size Info'!$AA$15)=INT('Drill Size Info'!$AB$15),
            --(INT('Drill Size Info'!$AA$15) &amp; "." &amp; LEFT(DK464,3)),
            IF(AND((--(INT('Drill Size Info'!$AA$15) &amp; "." &amp; LEFT(DK464,3))&gt;=--('Drill Size Info'!$AA$15)), (--(INT('Drill Size Info'!$AA$15) &amp; "." &amp; LEFT(DK464,3))&lt;=--('Drill Size Info'!$AB$15))),
                --(INT('Drill Size Info'!$AA$15) &amp; "." &amp; LEFT(DK464,3)),
                --(INT('Drill Size Info'!$AB$15) &amp; "." &amp; LEFT(DK464,3))
            )
        ),
        "OK"
    )
)</f>
        <v>OK</v>
      </c>
      <c r="U464" s="150" t="str">
        <f>IF(DM464&lt;&gt;"",
    IF(INT('Drill Size Info'!$AA$19)=INT('Drill Size Info'!$AB$15),
        --(INT('Drill Size Info'!$AA$15) &amp; "." &amp; DM464),
        IF(AND((--(INT('Drill Size Info'!$AA$15) &amp; "." &amp; DM464)&gt;=--('Drill Size Info'!$AA$15)), (--(INT('Drill Size Info'!$AA$15) &amp; "." &amp; DM464)&lt;=--('Drill Size Info'!$AB$15))),
            --(INT('Drill Size Info'!$AA$15) &amp; "." &amp; DM464),
            --(INT('Drill Size Info'!$AB$15) &amp; "." &amp; DM464)
        )
    ),
    IF(DK464&lt;&gt;"",
        IF(INT('Drill Size Info'!$AA$15)=INT('Drill Size Info'!$AB$15),
            --(INT('Drill Size Info'!$AA$15) &amp; "." &amp; RIGHT(DK464,3)),
            IF(AND((--(INT('Drill Size Info'!$AA$15) &amp; "." &amp; RIGHT(DK464,3))&gt;=--('Drill Size Info'!$AA$15)), (--(INT('Drill Size Info'!$AA$15) &amp; "." &amp; RIGHT(DK464,3))&lt;=--('Drill Size Info'!$AB$15))),
                --(INT('Drill Size Info'!$AA$15) &amp; "." &amp; RIGHT(DK464,3)),
                --(INT('Drill Size Info'!$AB$15) &amp; "." &amp; RIGHT(DK464,3))
            )
        ),
        "N/A"
    )
)</f>
        <v>N/A</v>
      </c>
      <c r="V464" s="161"/>
      <c r="W464" s="161"/>
      <c r="X464" s="161"/>
      <c r="Y464" s="161"/>
      <c r="Z464" s="161"/>
      <c r="AA464" s="162"/>
      <c r="AB464" s="162"/>
      <c r="AC464" s="162"/>
      <c r="AD464" s="162"/>
      <c r="AE464" s="162"/>
      <c r="AF464" s="162"/>
      <c r="AG464" s="162"/>
      <c r="AH464" s="162"/>
      <c r="AI464" s="162"/>
      <c r="AJ464" s="162"/>
      <c r="AK464" s="162"/>
      <c r="AL464" s="162"/>
      <c r="AM464" s="162"/>
      <c r="AN464" s="162"/>
      <c r="AO464" s="162"/>
      <c r="AP464" s="162"/>
      <c r="AQ464" s="162"/>
      <c r="AR464" s="162"/>
      <c r="AS464" s="162"/>
      <c r="AT464" s="162"/>
      <c r="AU464" s="162"/>
      <c r="AV464" s="162"/>
      <c r="AW464" s="162"/>
      <c r="AX464" s="162"/>
      <c r="AY464" s="162"/>
      <c r="AZ464" s="162"/>
      <c r="BA464" s="162"/>
      <c r="BB464" s="163"/>
      <c r="BC464" s="163"/>
      <c r="BD464" s="163"/>
      <c r="BE464" s="164"/>
      <c r="BF464" s="165"/>
      <c r="BG464" s="162"/>
      <c r="BH464" s="162"/>
      <c r="BI464" s="164"/>
      <c r="BJ464" s="38"/>
      <c r="BK464" s="38"/>
      <c r="BL464" s="38"/>
      <c r="BM464" s="38"/>
      <c r="BN464" s="38"/>
      <c r="BO464" s="38"/>
      <c r="BP464" s="117" t="str">
        <f t="shared" si="329"/>
        <v/>
      </c>
      <c r="BQ464" s="38"/>
      <c r="BR464" s="38"/>
      <c r="BS464" s="38"/>
      <c r="BT464" s="38"/>
      <c r="BV464" s="17">
        <f t="shared" si="323"/>
        <v>0</v>
      </c>
      <c r="BW464" s="17">
        <f t="shared" si="324"/>
        <v>0</v>
      </c>
      <c r="BX464" s="17">
        <f t="shared" si="325"/>
        <v>0</v>
      </c>
      <c r="BY464" s="17">
        <f t="shared" si="326"/>
        <v>0</v>
      </c>
      <c r="BZ464" s="17">
        <f t="shared" si="327"/>
        <v>0</v>
      </c>
      <c r="CA464" s="17">
        <f t="shared" si="328"/>
        <v>0</v>
      </c>
      <c r="CB464" s="17">
        <f t="shared" si="330"/>
        <v>0</v>
      </c>
      <c r="CC464" s="17">
        <f t="shared" si="331"/>
        <v>0</v>
      </c>
      <c r="CD464" s="17">
        <f t="shared" si="332"/>
        <v>0</v>
      </c>
      <c r="CE464" s="17">
        <f t="shared" si="333"/>
        <v>0</v>
      </c>
      <c r="CF464" s="17">
        <f t="shared" si="334"/>
        <v>0</v>
      </c>
      <c r="CG464" s="17">
        <f t="shared" si="335"/>
        <v>0</v>
      </c>
      <c r="CH464" s="17">
        <f t="shared" si="336"/>
        <v>0</v>
      </c>
      <c r="CI464" s="17">
        <f t="shared" si="337"/>
        <v>0</v>
      </c>
      <c r="CJ464" s="17">
        <f t="shared" si="338"/>
        <v>0</v>
      </c>
      <c r="CK464" s="17">
        <f t="shared" si="339"/>
        <v>0</v>
      </c>
      <c r="CL464" s="17">
        <f t="shared" si="340"/>
        <v>0</v>
      </c>
      <c r="CM464" s="17">
        <f t="shared" si="341"/>
        <v>0</v>
      </c>
      <c r="CN464" s="17">
        <f t="shared" si="342"/>
        <v>0</v>
      </c>
      <c r="CO464" s="17">
        <f t="shared" si="343"/>
        <v>0</v>
      </c>
      <c r="CP464" s="17">
        <f t="shared" si="344"/>
        <v>0</v>
      </c>
      <c r="CQ464" s="17">
        <f t="shared" si="345"/>
        <v>0</v>
      </c>
      <c r="CR464" s="17">
        <f t="shared" si="346"/>
        <v>0</v>
      </c>
      <c r="CS464" s="17">
        <f t="shared" si="347"/>
        <v>0</v>
      </c>
      <c r="CT464" s="17">
        <f t="shared" si="348"/>
        <v>0</v>
      </c>
      <c r="CU464" s="17">
        <f t="shared" si="349"/>
        <v>0</v>
      </c>
      <c r="CV464" s="17">
        <f t="shared" si="350"/>
        <v>0</v>
      </c>
      <c r="CW464" s="17">
        <f t="shared" si="351"/>
        <v>0</v>
      </c>
      <c r="CX464" s="17">
        <f t="shared" si="352"/>
        <v>0</v>
      </c>
      <c r="CY464" s="17">
        <f t="shared" si="353"/>
        <v>0</v>
      </c>
      <c r="CZ464" s="17">
        <f t="shared" si="354"/>
        <v>0</v>
      </c>
      <c r="DA464" s="17">
        <f t="shared" si="355"/>
        <v>0</v>
      </c>
      <c r="DB464" s="17">
        <f t="shared" si="356"/>
        <v>0</v>
      </c>
      <c r="DC464" s="17">
        <f t="shared" si="357"/>
        <v>0</v>
      </c>
      <c r="DD464" s="17">
        <f t="shared" si="358"/>
        <v>0</v>
      </c>
      <c r="DE464" s="17">
        <f t="shared" si="359"/>
        <v>0</v>
      </c>
      <c r="DF464" s="17">
        <f t="shared" si="360"/>
        <v>0</v>
      </c>
      <c r="DG464" s="17">
        <f t="shared" si="361"/>
        <v>0</v>
      </c>
    </row>
    <row r="465" spans="2:111" ht="15" customHeight="1" x14ac:dyDescent="0.2">
      <c r="B465" s="156">
        <v>457</v>
      </c>
      <c r="C465" s="157" t="str">
        <f t="shared" si="362"/>
        <v/>
      </c>
      <c r="D465" s="158" t="str">
        <f t="shared" si="322"/>
        <v>OK</v>
      </c>
      <c r="E465" s="159" t="e">
        <f>VLOOKUP('DATA SHEET'!$B$9,'Drill Size Info'!$T$2:$U$8,2,FALSE)</f>
        <v>#N/A</v>
      </c>
      <c r="F465" s="159" t="str">
        <f t="shared" si="363"/>
        <v/>
      </c>
      <c r="G465" s="91">
        <f t="shared" si="364"/>
        <v>0</v>
      </c>
      <c r="H465" s="160" t="s">
        <v>175</v>
      </c>
      <c r="I465" s="160" t="s">
        <v>175</v>
      </c>
      <c r="J465" s="160" t="str">
        <f>IF('DATA SHEET'!$B$10="NC-50","N/A","OK")</f>
        <v>OK</v>
      </c>
      <c r="K465" s="160" t="str">
        <f>IF('DATA SHEET'!$B$10="NC-50","N/A","OK")</f>
        <v>OK</v>
      </c>
      <c r="L465" s="160" t="str">
        <f t="shared" si="365"/>
        <v>OK</v>
      </c>
      <c r="M465" s="160" t="str">
        <f t="shared" si="366"/>
        <v>OK</v>
      </c>
      <c r="N465" s="160"/>
      <c r="O465" s="160"/>
      <c r="P465" s="160"/>
      <c r="Q465" s="160"/>
      <c r="R465" s="92" t="str">
        <f>IF(DI465&lt;&gt;"",
    IF(INT('Drill Size Info'!$AA$19)=INT('Drill Size Info'!$AB$19),
        --(INT('Drill Size Info'!$AA$19) &amp; "." &amp; DI465),
        IF(AND((--(INT('Drill Size Info'!$AA$19) &amp; "." &amp; DI465)&gt;=--('Drill Size Info'!$AA$19)), (--(INT('Drill Size Info'!$AA$19) &amp; "." &amp; DI465)&lt;=--('Drill Size Info'!$AB$19))),
            --(INT('Drill Size Info'!$AA$19) &amp; "." &amp; DI465),
            --(INT('Drill Size Info'!$AB$19) &amp; "." &amp; DI465)
        )
    ),
    IF(DH465&lt;&gt;"",
        IF(INT('Drill Size Info'!$AA$19)=INT('Drill Size Info'!$AB$19),
            --(INT('Drill Size Info'!$AA$19) &amp; "." &amp; LEFT(DH465,3)),
            IF(AND((--(INT('Drill Size Info'!$AA$19) &amp; "." &amp; LEFT(DH465,3))&gt;=--('Drill Size Info'!$AA$19)), (--(INT('Drill Size Info'!$AA$19) &amp; "." &amp; LEFT(DH465,3))&lt;=--('Drill Size Info'!$AB$19))),
                --(INT('Drill Size Info'!$AA$19) &amp; "." &amp; LEFT(DH465,3)),
                --(INT('Drill Size Info'!$AB$19) &amp; "." &amp; LEFT(DH465,3))
            )
        ),
        "OK"
    )
)</f>
        <v>OK</v>
      </c>
      <c r="S465" s="150" t="str">
        <f>IF(DJ465&lt;&gt;"",
    IF(INT('Drill Size Info'!$AA$19)=INT('Drill Size Info'!$AB$19),
        --(INT('Drill Size Info'!$AA$19) &amp; "." &amp; DJ465),
        IF(AND((--(INT('Drill Size Info'!$AA$19) &amp; "." &amp; DJ465)&gt;=--('Drill Size Info'!$AA$19)), (--(INT('Drill Size Info'!$AA$19) &amp; "." &amp; DJ465)&lt;=--('Drill Size Info'!$AB$19))),
            --(INT('Drill Size Info'!$AA$19) &amp; "." &amp; DJ465),
            --(INT('Drill Size Info'!$AB$19) &amp; "." &amp; DJ465)
        )
    ),
    IF(DH465&lt;&gt;"",
        IF(INT('Drill Size Info'!$AA$19)=INT('Drill Size Info'!$AB$19),
            --(INT('Drill Size Info'!$AA$19) &amp; "." &amp; RIGHT(DH465,3)),
            IF(AND((--(INT('Drill Size Info'!$AA$19) &amp; "." &amp; RIGHT(DH465,3))&gt;=--('Drill Size Info'!$AA$19)), (--(INT('Drill Size Info'!$AA$19) &amp; "." &amp; RIGHT(DH465,3))&lt;=--('Drill Size Info'!$AB$19))),
                --(INT('Drill Size Info'!$AA$19) &amp; "." &amp; RIGHT(DH465,3)),
                --(INT('Drill Size Info'!$AB$19) &amp; "." &amp; RIGHT(DH465,3))
            )
        ),
        "N/A"
    )
)</f>
        <v>N/A</v>
      </c>
      <c r="T465" s="150" t="str">
        <f>IF(DL465&lt;&gt;"",
    IF(INT('Drill Size Info'!$AA$19)=INT('Drill Size Info'!$AB$15),
        --(INT('Drill Size Info'!$AA$15) &amp; "." &amp; DL465),
        IF(AND((--(INT('Drill Size Info'!$AA$15) &amp; "." &amp; DL465)&gt;=--('Drill Size Info'!$AA$15)), (--(INT('Drill Size Info'!$AA$15) &amp; "." &amp; DL465)&lt;=--('Drill Size Info'!$AB$15))),
            --(INT('Drill Size Info'!$AA$15) &amp; "." &amp; DL465),
            --(INT('Drill Size Info'!$AB$15) &amp; "." &amp; DL465)
        )
    ),
    IF(DK465&lt;&gt;"",
        IF(INT('Drill Size Info'!$AA$15)=INT('Drill Size Info'!$AB$15),
            --(INT('Drill Size Info'!$AA$15) &amp; "." &amp; LEFT(DK465,3)),
            IF(AND((--(INT('Drill Size Info'!$AA$15) &amp; "." &amp; LEFT(DK465,3))&gt;=--('Drill Size Info'!$AA$15)), (--(INT('Drill Size Info'!$AA$15) &amp; "." &amp; LEFT(DK465,3))&lt;=--('Drill Size Info'!$AB$15))),
                --(INT('Drill Size Info'!$AA$15) &amp; "." &amp; LEFT(DK465,3)),
                --(INT('Drill Size Info'!$AB$15) &amp; "." &amp; LEFT(DK465,3))
            )
        ),
        "OK"
    )
)</f>
        <v>OK</v>
      </c>
      <c r="U465" s="150" t="str">
        <f>IF(DM465&lt;&gt;"",
    IF(INT('Drill Size Info'!$AA$19)=INT('Drill Size Info'!$AB$15),
        --(INT('Drill Size Info'!$AA$15) &amp; "." &amp; DM465),
        IF(AND((--(INT('Drill Size Info'!$AA$15) &amp; "." &amp; DM465)&gt;=--('Drill Size Info'!$AA$15)), (--(INT('Drill Size Info'!$AA$15) &amp; "." &amp; DM465)&lt;=--('Drill Size Info'!$AB$15))),
            --(INT('Drill Size Info'!$AA$15) &amp; "." &amp; DM465),
            --(INT('Drill Size Info'!$AB$15) &amp; "." &amp; DM465)
        )
    ),
    IF(DK465&lt;&gt;"",
        IF(INT('Drill Size Info'!$AA$15)=INT('Drill Size Info'!$AB$15),
            --(INT('Drill Size Info'!$AA$15) &amp; "." &amp; RIGHT(DK465,3)),
            IF(AND((--(INT('Drill Size Info'!$AA$15) &amp; "." &amp; RIGHT(DK465,3))&gt;=--('Drill Size Info'!$AA$15)), (--(INT('Drill Size Info'!$AA$15) &amp; "." &amp; RIGHT(DK465,3))&lt;=--('Drill Size Info'!$AB$15))),
                --(INT('Drill Size Info'!$AA$15) &amp; "." &amp; RIGHT(DK465,3)),
                --(INT('Drill Size Info'!$AB$15) &amp; "." &amp; RIGHT(DK465,3))
            )
        ),
        "N/A"
    )
)</f>
        <v>N/A</v>
      </c>
      <c r="V465" s="161"/>
      <c r="W465" s="161"/>
      <c r="X465" s="161"/>
      <c r="Y465" s="161"/>
      <c r="Z465" s="161"/>
      <c r="AA465" s="162"/>
      <c r="AB465" s="162"/>
      <c r="AC465" s="162"/>
      <c r="AD465" s="162"/>
      <c r="AE465" s="162"/>
      <c r="AF465" s="162"/>
      <c r="AG465" s="162"/>
      <c r="AH465" s="162"/>
      <c r="AI465" s="162"/>
      <c r="AJ465" s="162"/>
      <c r="AK465" s="162"/>
      <c r="AL465" s="162"/>
      <c r="AM465" s="162"/>
      <c r="AN465" s="162"/>
      <c r="AO465" s="162"/>
      <c r="AP465" s="162"/>
      <c r="AQ465" s="162"/>
      <c r="AR465" s="162"/>
      <c r="AS465" s="162"/>
      <c r="AT465" s="162"/>
      <c r="AU465" s="162"/>
      <c r="AV465" s="162"/>
      <c r="AW465" s="162"/>
      <c r="AX465" s="162"/>
      <c r="AY465" s="162"/>
      <c r="AZ465" s="162"/>
      <c r="BA465" s="162"/>
      <c r="BB465" s="163"/>
      <c r="BC465" s="163"/>
      <c r="BD465" s="163"/>
      <c r="BE465" s="164"/>
      <c r="BF465" s="165"/>
      <c r="BG465" s="162"/>
      <c r="BH465" s="162"/>
      <c r="BI465" s="164"/>
      <c r="BJ465" s="38"/>
      <c r="BK465" s="38"/>
      <c r="BL465" s="38"/>
      <c r="BM465" s="38"/>
      <c r="BN465" s="38"/>
      <c r="BO465" s="38"/>
      <c r="BP465" s="117" t="str">
        <f t="shared" si="329"/>
        <v/>
      </c>
      <c r="BQ465" s="38"/>
      <c r="BR465" s="38"/>
      <c r="BS465" s="38"/>
      <c r="BT465" s="38"/>
      <c r="BV465" s="17">
        <f t="shared" si="323"/>
        <v>0</v>
      </c>
      <c r="BW465" s="17">
        <f t="shared" si="324"/>
        <v>0</v>
      </c>
      <c r="BX465" s="17">
        <f t="shared" si="325"/>
        <v>0</v>
      </c>
      <c r="BY465" s="17">
        <f t="shared" si="326"/>
        <v>0</v>
      </c>
      <c r="BZ465" s="17">
        <f t="shared" si="327"/>
        <v>0</v>
      </c>
      <c r="CA465" s="17">
        <f t="shared" si="328"/>
        <v>0</v>
      </c>
      <c r="CB465" s="17">
        <f t="shared" si="330"/>
        <v>0</v>
      </c>
      <c r="CC465" s="17">
        <f t="shared" si="331"/>
        <v>0</v>
      </c>
      <c r="CD465" s="17">
        <f t="shared" si="332"/>
        <v>0</v>
      </c>
      <c r="CE465" s="17">
        <f t="shared" si="333"/>
        <v>0</v>
      </c>
      <c r="CF465" s="17">
        <f t="shared" si="334"/>
        <v>0</v>
      </c>
      <c r="CG465" s="17">
        <f t="shared" si="335"/>
        <v>0</v>
      </c>
      <c r="CH465" s="17">
        <f t="shared" si="336"/>
        <v>0</v>
      </c>
      <c r="CI465" s="17">
        <f t="shared" si="337"/>
        <v>0</v>
      </c>
      <c r="CJ465" s="17">
        <f t="shared" si="338"/>
        <v>0</v>
      </c>
      <c r="CK465" s="17">
        <f t="shared" si="339"/>
        <v>0</v>
      </c>
      <c r="CL465" s="17">
        <f t="shared" si="340"/>
        <v>0</v>
      </c>
      <c r="CM465" s="17">
        <f t="shared" si="341"/>
        <v>0</v>
      </c>
      <c r="CN465" s="17">
        <f t="shared" si="342"/>
        <v>0</v>
      </c>
      <c r="CO465" s="17">
        <f t="shared" si="343"/>
        <v>0</v>
      </c>
      <c r="CP465" s="17">
        <f t="shared" si="344"/>
        <v>0</v>
      </c>
      <c r="CQ465" s="17">
        <f t="shared" si="345"/>
        <v>0</v>
      </c>
      <c r="CR465" s="17">
        <f t="shared" si="346"/>
        <v>0</v>
      </c>
      <c r="CS465" s="17">
        <f t="shared" si="347"/>
        <v>0</v>
      </c>
      <c r="CT465" s="17">
        <f t="shared" si="348"/>
        <v>0</v>
      </c>
      <c r="CU465" s="17">
        <f t="shared" si="349"/>
        <v>0</v>
      </c>
      <c r="CV465" s="17">
        <f t="shared" si="350"/>
        <v>0</v>
      </c>
      <c r="CW465" s="17">
        <f t="shared" si="351"/>
        <v>0</v>
      </c>
      <c r="CX465" s="17">
        <f t="shared" si="352"/>
        <v>0</v>
      </c>
      <c r="CY465" s="17">
        <f t="shared" si="353"/>
        <v>0</v>
      </c>
      <c r="CZ465" s="17">
        <f t="shared" si="354"/>
        <v>0</v>
      </c>
      <c r="DA465" s="17">
        <f t="shared" si="355"/>
        <v>0</v>
      </c>
      <c r="DB465" s="17">
        <f t="shared" si="356"/>
        <v>0</v>
      </c>
      <c r="DC465" s="17">
        <f t="shared" si="357"/>
        <v>0</v>
      </c>
      <c r="DD465" s="17">
        <f t="shared" si="358"/>
        <v>0</v>
      </c>
      <c r="DE465" s="17">
        <f t="shared" si="359"/>
        <v>0</v>
      </c>
      <c r="DF465" s="17">
        <f t="shared" si="360"/>
        <v>0</v>
      </c>
      <c r="DG465" s="17">
        <f t="shared" si="361"/>
        <v>0</v>
      </c>
    </row>
    <row r="466" spans="2:111" ht="15" customHeight="1" x14ac:dyDescent="0.2">
      <c r="B466" s="156">
        <v>458</v>
      </c>
      <c r="C466" s="157" t="str">
        <f t="shared" si="362"/>
        <v/>
      </c>
      <c r="D466" s="158" t="str">
        <f t="shared" si="322"/>
        <v>OK</v>
      </c>
      <c r="E466" s="159" t="e">
        <f>VLOOKUP('DATA SHEET'!$B$9,'Drill Size Info'!$T$2:$U$8,2,FALSE)</f>
        <v>#N/A</v>
      </c>
      <c r="F466" s="159" t="str">
        <f t="shared" si="363"/>
        <v/>
      </c>
      <c r="G466" s="91">
        <f t="shared" si="364"/>
        <v>0</v>
      </c>
      <c r="H466" s="160" t="s">
        <v>175</v>
      </c>
      <c r="I466" s="160" t="s">
        <v>175</v>
      </c>
      <c r="J466" s="160" t="str">
        <f>IF('DATA SHEET'!$B$10="NC-50","N/A","OK")</f>
        <v>OK</v>
      </c>
      <c r="K466" s="160" t="str">
        <f>IF('DATA SHEET'!$B$10="NC-50","N/A","OK")</f>
        <v>OK</v>
      </c>
      <c r="L466" s="160" t="str">
        <f t="shared" si="365"/>
        <v>OK</v>
      </c>
      <c r="M466" s="160" t="str">
        <f t="shared" si="366"/>
        <v>OK</v>
      </c>
      <c r="N466" s="160"/>
      <c r="O466" s="160"/>
      <c r="P466" s="160"/>
      <c r="Q466" s="160"/>
      <c r="R466" s="92" t="str">
        <f>IF(DI466&lt;&gt;"",
    IF(INT('Drill Size Info'!$AA$19)=INT('Drill Size Info'!$AB$19),
        --(INT('Drill Size Info'!$AA$19) &amp; "." &amp; DI466),
        IF(AND((--(INT('Drill Size Info'!$AA$19) &amp; "." &amp; DI466)&gt;=--('Drill Size Info'!$AA$19)), (--(INT('Drill Size Info'!$AA$19) &amp; "." &amp; DI466)&lt;=--('Drill Size Info'!$AB$19))),
            --(INT('Drill Size Info'!$AA$19) &amp; "." &amp; DI466),
            --(INT('Drill Size Info'!$AB$19) &amp; "." &amp; DI466)
        )
    ),
    IF(DH466&lt;&gt;"",
        IF(INT('Drill Size Info'!$AA$19)=INT('Drill Size Info'!$AB$19),
            --(INT('Drill Size Info'!$AA$19) &amp; "." &amp; LEFT(DH466,3)),
            IF(AND((--(INT('Drill Size Info'!$AA$19) &amp; "." &amp; LEFT(DH466,3))&gt;=--('Drill Size Info'!$AA$19)), (--(INT('Drill Size Info'!$AA$19) &amp; "." &amp; LEFT(DH466,3))&lt;=--('Drill Size Info'!$AB$19))),
                --(INT('Drill Size Info'!$AA$19) &amp; "." &amp; LEFT(DH466,3)),
                --(INT('Drill Size Info'!$AB$19) &amp; "." &amp; LEFT(DH466,3))
            )
        ),
        "OK"
    )
)</f>
        <v>OK</v>
      </c>
      <c r="S466" s="150" t="str">
        <f>IF(DJ466&lt;&gt;"",
    IF(INT('Drill Size Info'!$AA$19)=INT('Drill Size Info'!$AB$19),
        --(INT('Drill Size Info'!$AA$19) &amp; "." &amp; DJ466),
        IF(AND((--(INT('Drill Size Info'!$AA$19) &amp; "." &amp; DJ466)&gt;=--('Drill Size Info'!$AA$19)), (--(INT('Drill Size Info'!$AA$19) &amp; "." &amp; DJ466)&lt;=--('Drill Size Info'!$AB$19))),
            --(INT('Drill Size Info'!$AA$19) &amp; "." &amp; DJ466),
            --(INT('Drill Size Info'!$AB$19) &amp; "." &amp; DJ466)
        )
    ),
    IF(DH466&lt;&gt;"",
        IF(INT('Drill Size Info'!$AA$19)=INT('Drill Size Info'!$AB$19),
            --(INT('Drill Size Info'!$AA$19) &amp; "." &amp; RIGHT(DH466,3)),
            IF(AND((--(INT('Drill Size Info'!$AA$19) &amp; "." &amp; RIGHT(DH466,3))&gt;=--('Drill Size Info'!$AA$19)), (--(INT('Drill Size Info'!$AA$19) &amp; "." &amp; RIGHT(DH466,3))&lt;=--('Drill Size Info'!$AB$19))),
                --(INT('Drill Size Info'!$AA$19) &amp; "." &amp; RIGHT(DH466,3)),
                --(INT('Drill Size Info'!$AB$19) &amp; "." &amp; RIGHT(DH466,3))
            )
        ),
        "N/A"
    )
)</f>
        <v>N/A</v>
      </c>
      <c r="T466" s="150" t="str">
        <f>IF(DL466&lt;&gt;"",
    IF(INT('Drill Size Info'!$AA$19)=INT('Drill Size Info'!$AB$15),
        --(INT('Drill Size Info'!$AA$15) &amp; "." &amp; DL466),
        IF(AND((--(INT('Drill Size Info'!$AA$15) &amp; "." &amp; DL466)&gt;=--('Drill Size Info'!$AA$15)), (--(INT('Drill Size Info'!$AA$15) &amp; "." &amp; DL466)&lt;=--('Drill Size Info'!$AB$15))),
            --(INT('Drill Size Info'!$AA$15) &amp; "." &amp; DL466),
            --(INT('Drill Size Info'!$AB$15) &amp; "." &amp; DL466)
        )
    ),
    IF(DK466&lt;&gt;"",
        IF(INT('Drill Size Info'!$AA$15)=INT('Drill Size Info'!$AB$15),
            --(INT('Drill Size Info'!$AA$15) &amp; "." &amp; LEFT(DK466,3)),
            IF(AND((--(INT('Drill Size Info'!$AA$15) &amp; "." &amp; LEFT(DK466,3))&gt;=--('Drill Size Info'!$AA$15)), (--(INT('Drill Size Info'!$AA$15) &amp; "." &amp; LEFT(DK466,3))&lt;=--('Drill Size Info'!$AB$15))),
                --(INT('Drill Size Info'!$AA$15) &amp; "." &amp; LEFT(DK466,3)),
                --(INT('Drill Size Info'!$AB$15) &amp; "." &amp; LEFT(DK466,3))
            )
        ),
        "OK"
    )
)</f>
        <v>OK</v>
      </c>
      <c r="U466" s="150" t="str">
        <f>IF(DM466&lt;&gt;"",
    IF(INT('Drill Size Info'!$AA$19)=INT('Drill Size Info'!$AB$15),
        --(INT('Drill Size Info'!$AA$15) &amp; "." &amp; DM466),
        IF(AND((--(INT('Drill Size Info'!$AA$15) &amp; "." &amp; DM466)&gt;=--('Drill Size Info'!$AA$15)), (--(INT('Drill Size Info'!$AA$15) &amp; "." &amp; DM466)&lt;=--('Drill Size Info'!$AB$15))),
            --(INT('Drill Size Info'!$AA$15) &amp; "." &amp; DM466),
            --(INT('Drill Size Info'!$AB$15) &amp; "." &amp; DM466)
        )
    ),
    IF(DK466&lt;&gt;"",
        IF(INT('Drill Size Info'!$AA$15)=INT('Drill Size Info'!$AB$15),
            --(INT('Drill Size Info'!$AA$15) &amp; "." &amp; RIGHT(DK466,3)),
            IF(AND((--(INT('Drill Size Info'!$AA$15) &amp; "." &amp; RIGHT(DK466,3))&gt;=--('Drill Size Info'!$AA$15)), (--(INT('Drill Size Info'!$AA$15) &amp; "." &amp; RIGHT(DK466,3))&lt;=--('Drill Size Info'!$AB$15))),
                --(INT('Drill Size Info'!$AA$15) &amp; "." &amp; RIGHT(DK466,3)),
                --(INT('Drill Size Info'!$AB$15) &amp; "." &amp; RIGHT(DK466,3))
            )
        ),
        "N/A"
    )
)</f>
        <v>N/A</v>
      </c>
      <c r="V466" s="161"/>
      <c r="W466" s="161"/>
      <c r="X466" s="161"/>
      <c r="Y466" s="161"/>
      <c r="Z466" s="161"/>
      <c r="AA466" s="162"/>
      <c r="AB466" s="162"/>
      <c r="AC466" s="162"/>
      <c r="AD466" s="162"/>
      <c r="AE466" s="162"/>
      <c r="AF466" s="162"/>
      <c r="AG466" s="162"/>
      <c r="AH466" s="162"/>
      <c r="AI466" s="162"/>
      <c r="AJ466" s="162"/>
      <c r="AK466" s="162"/>
      <c r="AL466" s="162"/>
      <c r="AM466" s="162"/>
      <c r="AN466" s="162"/>
      <c r="AO466" s="162"/>
      <c r="AP466" s="162"/>
      <c r="AQ466" s="162"/>
      <c r="AR466" s="162"/>
      <c r="AS466" s="162"/>
      <c r="AT466" s="162"/>
      <c r="AU466" s="162"/>
      <c r="AV466" s="162"/>
      <c r="AW466" s="162"/>
      <c r="AX466" s="162"/>
      <c r="AY466" s="162"/>
      <c r="AZ466" s="162"/>
      <c r="BA466" s="162"/>
      <c r="BB466" s="163"/>
      <c r="BC466" s="163"/>
      <c r="BD466" s="163"/>
      <c r="BE466" s="164"/>
      <c r="BF466" s="165"/>
      <c r="BG466" s="162"/>
      <c r="BH466" s="162"/>
      <c r="BI466" s="164"/>
      <c r="BJ466" s="38"/>
      <c r="BK466" s="38"/>
      <c r="BL466" s="38"/>
      <c r="BM466" s="38"/>
      <c r="BN466" s="38"/>
      <c r="BO466" s="38"/>
      <c r="BP466" s="117" t="str">
        <f t="shared" si="329"/>
        <v/>
      </c>
      <c r="BQ466" s="38"/>
      <c r="BR466" s="38"/>
      <c r="BS466" s="38"/>
      <c r="BT466" s="38"/>
      <c r="BV466" s="17">
        <f t="shared" si="323"/>
        <v>0</v>
      </c>
      <c r="BW466" s="17">
        <f t="shared" si="324"/>
        <v>0</v>
      </c>
      <c r="BX466" s="17">
        <f t="shared" si="325"/>
        <v>0</v>
      </c>
      <c r="BY466" s="17">
        <f t="shared" si="326"/>
        <v>0</v>
      </c>
      <c r="BZ466" s="17">
        <f t="shared" si="327"/>
        <v>0</v>
      </c>
      <c r="CA466" s="17">
        <f t="shared" si="328"/>
        <v>0</v>
      </c>
      <c r="CB466" s="17">
        <f t="shared" si="330"/>
        <v>0</v>
      </c>
      <c r="CC466" s="17">
        <f t="shared" si="331"/>
        <v>0</v>
      </c>
      <c r="CD466" s="17">
        <f t="shared" si="332"/>
        <v>0</v>
      </c>
      <c r="CE466" s="17">
        <f t="shared" si="333"/>
        <v>0</v>
      </c>
      <c r="CF466" s="17">
        <f t="shared" si="334"/>
        <v>0</v>
      </c>
      <c r="CG466" s="17">
        <f t="shared" si="335"/>
        <v>0</v>
      </c>
      <c r="CH466" s="17">
        <f t="shared" si="336"/>
        <v>0</v>
      </c>
      <c r="CI466" s="17">
        <f t="shared" si="337"/>
        <v>0</v>
      </c>
      <c r="CJ466" s="17">
        <f t="shared" si="338"/>
        <v>0</v>
      </c>
      <c r="CK466" s="17">
        <f t="shared" si="339"/>
        <v>0</v>
      </c>
      <c r="CL466" s="17">
        <f t="shared" si="340"/>
        <v>0</v>
      </c>
      <c r="CM466" s="17">
        <f t="shared" si="341"/>
        <v>0</v>
      </c>
      <c r="CN466" s="17">
        <f t="shared" si="342"/>
        <v>0</v>
      </c>
      <c r="CO466" s="17">
        <f t="shared" si="343"/>
        <v>0</v>
      </c>
      <c r="CP466" s="17">
        <f t="shared" si="344"/>
        <v>0</v>
      </c>
      <c r="CQ466" s="17">
        <f t="shared" si="345"/>
        <v>0</v>
      </c>
      <c r="CR466" s="17">
        <f t="shared" si="346"/>
        <v>0</v>
      </c>
      <c r="CS466" s="17">
        <f t="shared" si="347"/>
        <v>0</v>
      </c>
      <c r="CT466" s="17">
        <f t="shared" si="348"/>
        <v>0</v>
      </c>
      <c r="CU466" s="17">
        <f t="shared" si="349"/>
        <v>0</v>
      </c>
      <c r="CV466" s="17">
        <f t="shared" si="350"/>
        <v>0</v>
      </c>
      <c r="CW466" s="17">
        <f t="shared" si="351"/>
        <v>0</v>
      </c>
      <c r="CX466" s="17">
        <f t="shared" si="352"/>
        <v>0</v>
      </c>
      <c r="CY466" s="17">
        <f t="shared" si="353"/>
        <v>0</v>
      </c>
      <c r="CZ466" s="17">
        <f t="shared" si="354"/>
        <v>0</v>
      </c>
      <c r="DA466" s="17">
        <f t="shared" si="355"/>
        <v>0</v>
      </c>
      <c r="DB466" s="17">
        <f t="shared" si="356"/>
        <v>0</v>
      </c>
      <c r="DC466" s="17">
        <f t="shared" si="357"/>
        <v>0</v>
      </c>
      <c r="DD466" s="17">
        <f t="shared" si="358"/>
        <v>0</v>
      </c>
      <c r="DE466" s="17">
        <f t="shared" si="359"/>
        <v>0</v>
      </c>
      <c r="DF466" s="17">
        <f t="shared" si="360"/>
        <v>0</v>
      </c>
      <c r="DG466" s="17">
        <f t="shared" si="361"/>
        <v>0</v>
      </c>
    </row>
    <row r="467" spans="2:111" ht="15" customHeight="1" x14ac:dyDescent="0.2">
      <c r="B467" s="156">
        <v>459</v>
      </c>
      <c r="C467" s="157" t="str">
        <f t="shared" si="362"/>
        <v/>
      </c>
      <c r="D467" s="158" t="str">
        <f t="shared" si="322"/>
        <v>OK</v>
      </c>
      <c r="E467" s="159" t="e">
        <f>VLOOKUP('DATA SHEET'!$B$9,'Drill Size Info'!$T$2:$U$8,2,FALSE)</f>
        <v>#N/A</v>
      </c>
      <c r="F467" s="159" t="str">
        <f t="shared" si="363"/>
        <v/>
      </c>
      <c r="G467" s="91">
        <f t="shared" si="364"/>
        <v>0</v>
      </c>
      <c r="H467" s="160" t="s">
        <v>175</v>
      </c>
      <c r="I467" s="160" t="s">
        <v>175</v>
      </c>
      <c r="J467" s="160" t="str">
        <f>IF('DATA SHEET'!$B$10="NC-50","N/A","OK")</f>
        <v>OK</v>
      </c>
      <c r="K467" s="160" t="str">
        <f>IF('DATA SHEET'!$B$10="NC-50","N/A","OK")</f>
        <v>OK</v>
      </c>
      <c r="L467" s="160" t="str">
        <f t="shared" si="365"/>
        <v>OK</v>
      </c>
      <c r="M467" s="160" t="str">
        <f t="shared" si="366"/>
        <v>OK</v>
      </c>
      <c r="N467" s="160"/>
      <c r="O467" s="160"/>
      <c r="P467" s="160"/>
      <c r="Q467" s="160"/>
      <c r="R467" s="92" t="str">
        <f>IF(DI467&lt;&gt;"",
    IF(INT('Drill Size Info'!$AA$19)=INT('Drill Size Info'!$AB$19),
        --(INT('Drill Size Info'!$AA$19) &amp; "." &amp; DI467),
        IF(AND((--(INT('Drill Size Info'!$AA$19) &amp; "." &amp; DI467)&gt;=--('Drill Size Info'!$AA$19)), (--(INT('Drill Size Info'!$AA$19) &amp; "." &amp; DI467)&lt;=--('Drill Size Info'!$AB$19))),
            --(INT('Drill Size Info'!$AA$19) &amp; "." &amp; DI467),
            --(INT('Drill Size Info'!$AB$19) &amp; "." &amp; DI467)
        )
    ),
    IF(DH467&lt;&gt;"",
        IF(INT('Drill Size Info'!$AA$19)=INT('Drill Size Info'!$AB$19),
            --(INT('Drill Size Info'!$AA$19) &amp; "." &amp; LEFT(DH467,3)),
            IF(AND((--(INT('Drill Size Info'!$AA$19) &amp; "." &amp; LEFT(DH467,3))&gt;=--('Drill Size Info'!$AA$19)), (--(INT('Drill Size Info'!$AA$19) &amp; "." &amp; LEFT(DH467,3))&lt;=--('Drill Size Info'!$AB$19))),
                --(INT('Drill Size Info'!$AA$19) &amp; "." &amp; LEFT(DH467,3)),
                --(INT('Drill Size Info'!$AB$19) &amp; "." &amp; LEFT(DH467,3))
            )
        ),
        "OK"
    )
)</f>
        <v>OK</v>
      </c>
      <c r="S467" s="150" t="str">
        <f>IF(DJ467&lt;&gt;"",
    IF(INT('Drill Size Info'!$AA$19)=INT('Drill Size Info'!$AB$19),
        --(INT('Drill Size Info'!$AA$19) &amp; "." &amp; DJ467),
        IF(AND((--(INT('Drill Size Info'!$AA$19) &amp; "." &amp; DJ467)&gt;=--('Drill Size Info'!$AA$19)), (--(INT('Drill Size Info'!$AA$19) &amp; "." &amp; DJ467)&lt;=--('Drill Size Info'!$AB$19))),
            --(INT('Drill Size Info'!$AA$19) &amp; "." &amp; DJ467),
            --(INT('Drill Size Info'!$AB$19) &amp; "." &amp; DJ467)
        )
    ),
    IF(DH467&lt;&gt;"",
        IF(INT('Drill Size Info'!$AA$19)=INT('Drill Size Info'!$AB$19),
            --(INT('Drill Size Info'!$AA$19) &amp; "." &amp; RIGHT(DH467,3)),
            IF(AND((--(INT('Drill Size Info'!$AA$19) &amp; "." &amp; RIGHT(DH467,3))&gt;=--('Drill Size Info'!$AA$19)), (--(INT('Drill Size Info'!$AA$19) &amp; "." &amp; RIGHT(DH467,3))&lt;=--('Drill Size Info'!$AB$19))),
                --(INT('Drill Size Info'!$AA$19) &amp; "." &amp; RIGHT(DH467,3)),
                --(INT('Drill Size Info'!$AB$19) &amp; "." &amp; RIGHT(DH467,3))
            )
        ),
        "N/A"
    )
)</f>
        <v>N/A</v>
      </c>
      <c r="T467" s="150" t="str">
        <f>IF(DL467&lt;&gt;"",
    IF(INT('Drill Size Info'!$AA$19)=INT('Drill Size Info'!$AB$15),
        --(INT('Drill Size Info'!$AA$15) &amp; "." &amp; DL467),
        IF(AND((--(INT('Drill Size Info'!$AA$15) &amp; "." &amp; DL467)&gt;=--('Drill Size Info'!$AA$15)), (--(INT('Drill Size Info'!$AA$15) &amp; "." &amp; DL467)&lt;=--('Drill Size Info'!$AB$15))),
            --(INT('Drill Size Info'!$AA$15) &amp; "." &amp; DL467),
            --(INT('Drill Size Info'!$AB$15) &amp; "." &amp; DL467)
        )
    ),
    IF(DK467&lt;&gt;"",
        IF(INT('Drill Size Info'!$AA$15)=INT('Drill Size Info'!$AB$15),
            --(INT('Drill Size Info'!$AA$15) &amp; "." &amp; LEFT(DK467,3)),
            IF(AND((--(INT('Drill Size Info'!$AA$15) &amp; "." &amp; LEFT(DK467,3))&gt;=--('Drill Size Info'!$AA$15)), (--(INT('Drill Size Info'!$AA$15) &amp; "." &amp; LEFT(DK467,3))&lt;=--('Drill Size Info'!$AB$15))),
                --(INT('Drill Size Info'!$AA$15) &amp; "." &amp; LEFT(DK467,3)),
                --(INT('Drill Size Info'!$AB$15) &amp; "." &amp; LEFT(DK467,3))
            )
        ),
        "OK"
    )
)</f>
        <v>OK</v>
      </c>
      <c r="U467" s="150" t="str">
        <f>IF(DM467&lt;&gt;"",
    IF(INT('Drill Size Info'!$AA$19)=INT('Drill Size Info'!$AB$15),
        --(INT('Drill Size Info'!$AA$15) &amp; "." &amp; DM467),
        IF(AND((--(INT('Drill Size Info'!$AA$15) &amp; "." &amp; DM467)&gt;=--('Drill Size Info'!$AA$15)), (--(INT('Drill Size Info'!$AA$15) &amp; "." &amp; DM467)&lt;=--('Drill Size Info'!$AB$15))),
            --(INT('Drill Size Info'!$AA$15) &amp; "." &amp; DM467),
            --(INT('Drill Size Info'!$AB$15) &amp; "." &amp; DM467)
        )
    ),
    IF(DK467&lt;&gt;"",
        IF(INT('Drill Size Info'!$AA$15)=INT('Drill Size Info'!$AB$15),
            --(INT('Drill Size Info'!$AA$15) &amp; "." &amp; RIGHT(DK467,3)),
            IF(AND((--(INT('Drill Size Info'!$AA$15) &amp; "." &amp; RIGHT(DK467,3))&gt;=--('Drill Size Info'!$AA$15)), (--(INT('Drill Size Info'!$AA$15) &amp; "." &amp; RIGHT(DK467,3))&lt;=--('Drill Size Info'!$AB$15))),
                --(INT('Drill Size Info'!$AA$15) &amp; "." &amp; RIGHT(DK467,3)),
                --(INT('Drill Size Info'!$AB$15) &amp; "." &amp; RIGHT(DK467,3))
            )
        ),
        "N/A"
    )
)</f>
        <v>N/A</v>
      </c>
      <c r="V467" s="161"/>
      <c r="W467" s="161"/>
      <c r="X467" s="161"/>
      <c r="Y467" s="161"/>
      <c r="Z467" s="161"/>
      <c r="AA467" s="162"/>
      <c r="AB467" s="162"/>
      <c r="AC467" s="162"/>
      <c r="AD467" s="162"/>
      <c r="AE467" s="162"/>
      <c r="AF467" s="162"/>
      <c r="AG467" s="162"/>
      <c r="AH467" s="162"/>
      <c r="AI467" s="162"/>
      <c r="AJ467" s="162"/>
      <c r="AK467" s="162"/>
      <c r="AL467" s="162"/>
      <c r="AM467" s="162"/>
      <c r="AN467" s="162"/>
      <c r="AO467" s="162"/>
      <c r="AP467" s="162"/>
      <c r="AQ467" s="162"/>
      <c r="AR467" s="162"/>
      <c r="AS467" s="162"/>
      <c r="AT467" s="162"/>
      <c r="AU467" s="162"/>
      <c r="AV467" s="162"/>
      <c r="AW467" s="162"/>
      <c r="AX467" s="162"/>
      <c r="AY467" s="162"/>
      <c r="AZ467" s="162"/>
      <c r="BA467" s="162"/>
      <c r="BB467" s="163"/>
      <c r="BC467" s="163"/>
      <c r="BD467" s="163"/>
      <c r="BE467" s="164"/>
      <c r="BF467" s="165"/>
      <c r="BG467" s="162"/>
      <c r="BH467" s="162"/>
      <c r="BI467" s="164"/>
      <c r="BJ467" s="38"/>
      <c r="BK467" s="38"/>
      <c r="BL467" s="38"/>
      <c r="BM467" s="38"/>
      <c r="BN467" s="38"/>
      <c r="BO467" s="38"/>
      <c r="BP467" s="117" t="str">
        <f t="shared" si="329"/>
        <v/>
      </c>
      <c r="BQ467" s="38"/>
      <c r="BR467" s="38"/>
      <c r="BS467" s="38"/>
      <c r="BT467" s="38"/>
      <c r="BV467" s="17">
        <f t="shared" si="323"/>
        <v>0</v>
      </c>
      <c r="BW467" s="17">
        <f t="shared" si="324"/>
        <v>0</v>
      </c>
      <c r="BX467" s="17">
        <f t="shared" si="325"/>
        <v>0</v>
      </c>
      <c r="BY467" s="17">
        <f t="shared" si="326"/>
        <v>0</v>
      </c>
      <c r="BZ467" s="17">
        <f t="shared" si="327"/>
        <v>0</v>
      </c>
      <c r="CA467" s="17">
        <f t="shared" si="328"/>
        <v>0</v>
      </c>
      <c r="CB467" s="17">
        <f t="shared" si="330"/>
        <v>0</v>
      </c>
      <c r="CC467" s="17">
        <f t="shared" si="331"/>
        <v>0</v>
      </c>
      <c r="CD467" s="17">
        <f t="shared" si="332"/>
        <v>0</v>
      </c>
      <c r="CE467" s="17">
        <f t="shared" si="333"/>
        <v>0</v>
      </c>
      <c r="CF467" s="17">
        <f t="shared" si="334"/>
        <v>0</v>
      </c>
      <c r="CG467" s="17">
        <f t="shared" si="335"/>
        <v>0</v>
      </c>
      <c r="CH467" s="17">
        <f t="shared" si="336"/>
        <v>0</v>
      </c>
      <c r="CI467" s="17">
        <f t="shared" si="337"/>
        <v>0</v>
      </c>
      <c r="CJ467" s="17">
        <f t="shared" si="338"/>
        <v>0</v>
      </c>
      <c r="CK467" s="17">
        <f t="shared" si="339"/>
        <v>0</v>
      </c>
      <c r="CL467" s="17">
        <f t="shared" si="340"/>
        <v>0</v>
      </c>
      <c r="CM467" s="17">
        <f t="shared" si="341"/>
        <v>0</v>
      </c>
      <c r="CN467" s="17">
        <f t="shared" si="342"/>
        <v>0</v>
      </c>
      <c r="CO467" s="17">
        <f t="shared" si="343"/>
        <v>0</v>
      </c>
      <c r="CP467" s="17">
        <f t="shared" si="344"/>
        <v>0</v>
      </c>
      <c r="CQ467" s="17">
        <f t="shared" si="345"/>
        <v>0</v>
      </c>
      <c r="CR467" s="17">
        <f t="shared" si="346"/>
        <v>0</v>
      </c>
      <c r="CS467" s="17">
        <f t="shared" si="347"/>
        <v>0</v>
      </c>
      <c r="CT467" s="17">
        <f t="shared" si="348"/>
        <v>0</v>
      </c>
      <c r="CU467" s="17">
        <f t="shared" si="349"/>
        <v>0</v>
      </c>
      <c r="CV467" s="17">
        <f t="shared" si="350"/>
        <v>0</v>
      </c>
      <c r="CW467" s="17">
        <f t="shared" si="351"/>
        <v>0</v>
      </c>
      <c r="CX467" s="17">
        <f t="shared" si="352"/>
        <v>0</v>
      </c>
      <c r="CY467" s="17">
        <f t="shared" si="353"/>
        <v>0</v>
      </c>
      <c r="CZ467" s="17">
        <f t="shared" si="354"/>
        <v>0</v>
      </c>
      <c r="DA467" s="17">
        <f t="shared" si="355"/>
        <v>0</v>
      </c>
      <c r="DB467" s="17">
        <f t="shared" si="356"/>
        <v>0</v>
      </c>
      <c r="DC467" s="17">
        <f t="shared" si="357"/>
        <v>0</v>
      </c>
      <c r="DD467" s="17">
        <f t="shared" si="358"/>
        <v>0</v>
      </c>
      <c r="DE467" s="17">
        <f t="shared" si="359"/>
        <v>0</v>
      </c>
      <c r="DF467" s="17">
        <f t="shared" si="360"/>
        <v>0</v>
      </c>
      <c r="DG467" s="17">
        <f t="shared" si="361"/>
        <v>0</v>
      </c>
    </row>
    <row r="468" spans="2:111" ht="15" customHeight="1" x14ac:dyDescent="0.2">
      <c r="B468" s="156">
        <v>460</v>
      </c>
      <c r="C468" s="157" t="str">
        <f t="shared" si="362"/>
        <v/>
      </c>
      <c r="D468" s="158" t="str">
        <f t="shared" si="322"/>
        <v>OK</v>
      </c>
      <c r="E468" s="159" t="e">
        <f>VLOOKUP('DATA SHEET'!$B$9,'Drill Size Info'!$T$2:$U$8,2,FALSE)</f>
        <v>#N/A</v>
      </c>
      <c r="F468" s="159" t="str">
        <f t="shared" si="363"/>
        <v/>
      </c>
      <c r="G468" s="91">
        <f t="shared" si="364"/>
        <v>0</v>
      </c>
      <c r="H468" s="160" t="s">
        <v>175</v>
      </c>
      <c r="I468" s="160" t="s">
        <v>175</v>
      </c>
      <c r="J468" s="160" t="str">
        <f>IF('DATA SHEET'!$B$10="NC-50","N/A","OK")</f>
        <v>OK</v>
      </c>
      <c r="K468" s="160" t="str">
        <f>IF('DATA SHEET'!$B$10="NC-50","N/A","OK")</f>
        <v>OK</v>
      </c>
      <c r="L468" s="160" t="str">
        <f t="shared" si="365"/>
        <v>OK</v>
      </c>
      <c r="M468" s="160" t="str">
        <f t="shared" si="366"/>
        <v>OK</v>
      </c>
      <c r="N468" s="160"/>
      <c r="O468" s="160"/>
      <c r="P468" s="160"/>
      <c r="Q468" s="160"/>
      <c r="R468" s="92" t="str">
        <f>IF(DI468&lt;&gt;"",
    IF(INT('Drill Size Info'!$AA$19)=INT('Drill Size Info'!$AB$19),
        --(INT('Drill Size Info'!$AA$19) &amp; "." &amp; DI468),
        IF(AND((--(INT('Drill Size Info'!$AA$19) &amp; "." &amp; DI468)&gt;=--('Drill Size Info'!$AA$19)), (--(INT('Drill Size Info'!$AA$19) &amp; "." &amp; DI468)&lt;=--('Drill Size Info'!$AB$19))),
            --(INT('Drill Size Info'!$AA$19) &amp; "." &amp; DI468),
            --(INT('Drill Size Info'!$AB$19) &amp; "." &amp; DI468)
        )
    ),
    IF(DH468&lt;&gt;"",
        IF(INT('Drill Size Info'!$AA$19)=INT('Drill Size Info'!$AB$19),
            --(INT('Drill Size Info'!$AA$19) &amp; "." &amp; LEFT(DH468,3)),
            IF(AND((--(INT('Drill Size Info'!$AA$19) &amp; "." &amp; LEFT(DH468,3))&gt;=--('Drill Size Info'!$AA$19)), (--(INT('Drill Size Info'!$AA$19) &amp; "." &amp; LEFT(DH468,3))&lt;=--('Drill Size Info'!$AB$19))),
                --(INT('Drill Size Info'!$AA$19) &amp; "." &amp; LEFT(DH468,3)),
                --(INT('Drill Size Info'!$AB$19) &amp; "." &amp; LEFT(DH468,3))
            )
        ),
        "OK"
    )
)</f>
        <v>OK</v>
      </c>
      <c r="S468" s="150" t="str">
        <f>IF(DJ468&lt;&gt;"",
    IF(INT('Drill Size Info'!$AA$19)=INT('Drill Size Info'!$AB$19),
        --(INT('Drill Size Info'!$AA$19) &amp; "." &amp; DJ468),
        IF(AND((--(INT('Drill Size Info'!$AA$19) &amp; "." &amp; DJ468)&gt;=--('Drill Size Info'!$AA$19)), (--(INT('Drill Size Info'!$AA$19) &amp; "." &amp; DJ468)&lt;=--('Drill Size Info'!$AB$19))),
            --(INT('Drill Size Info'!$AA$19) &amp; "." &amp; DJ468),
            --(INT('Drill Size Info'!$AB$19) &amp; "." &amp; DJ468)
        )
    ),
    IF(DH468&lt;&gt;"",
        IF(INT('Drill Size Info'!$AA$19)=INT('Drill Size Info'!$AB$19),
            --(INT('Drill Size Info'!$AA$19) &amp; "." &amp; RIGHT(DH468,3)),
            IF(AND((--(INT('Drill Size Info'!$AA$19) &amp; "." &amp; RIGHT(DH468,3))&gt;=--('Drill Size Info'!$AA$19)), (--(INT('Drill Size Info'!$AA$19) &amp; "." &amp; RIGHT(DH468,3))&lt;=--('Drill Size Info'!$AB$19))),
                --(INT('Drill Size Info'!$AA$19) &amp; "." &amp; RIGHT(DH468,3)),
                --(INT('Drill Size Info'!$AB$19) &amp; "." &amp; RIGHT(DH468,3))
            )
        ),
        "N/A"
    )
)</f>
        <v>N/A</v>
      </c>
      <c r="T468" s="150" t="str">
        <f>IF(DL468&lt;&gt;"",
    IF(INT('Drill Size Info'!$AA$19)=INT('Drill Size Info'!$AB$15),
        --(INT('Drill Size Info'!$AA$15) &amp; "." &amp; DL468),
        IF(AND((--(INT('Drill Size Info'!$AA$15) &amp; "." &amp; DL468)&gt;=--('Drill Size Info'!$AA$15)), (--(INT('Drill Size Info'!$AA$15) &amp; "." &amp; DL468)&lt;=--('Drill Size Info'!$AB$15))),
            --(INT('Drill Size Info'!$AA$15) &amp; "." &amp; DL468),
            --(INT('Drill Size Info'!$AB$15) &amp; "." &amp; DL468)
        )
    ),
    IF(DK468&lt;&gt;"",
        IF(INT('Drill Size Info'!$AA$15)=INT('Drill Size Info'!$AB$15),
            --(INT('Drill Size Info'!$AA$15) &amp; "." &amp; LEFT(DK468,3)),
            IF(AND((--(INT('Drill Size Info'!$AA$15) &amp; "." &amp; LEFT(DK468,3))&gt;=--('Drill Size Info'!$AA$15)), (--(INT('Drill Size Info'!$AA$15) &amp; "." &amp; LEFT(DK468,3))&lt;=--('Drill Size Info'!$AB$15))),
                --(INT('Drill Size Info'!$AA$15) &amp; "." &amp; LEFT(DK468,3)),
                --(INT('Drill Size Info'!$AB$15) &amp; "." &amp; LEFT(DK468,3))
            )
        ),
        "OK"
    )
)</f>
        <v>OK</v>
      </c>
      <c r="U468" s="150" t="str">
        <f>IF(DM468&lt;&gt;"",
    IF(INT('Drill Size Info'!$AA$19)=INT('Drill Size Info'!$AB$15),
        --(INT('Drill Size Info'!$AA$15) &amp; "." &amp; DM468),
        IF(AND((--(INT('Drill Size Info'!$AA$15) &amp; "." &amp; DM468)&gt;=--('Drill Size Info'!$AA$15)), (--(INT('Drill Size Info'!$AA$15) &amp; "." &amp; DM468)&lt;=--('Drill Size Info'!$AB$15))),
            --(INT('Drill Size Info'!$AA$15) &amp; "." &amp; DM468),
            --(INT('Drill Size Info'!$AB$15) &amp; "." &amp; DM468)
        )
    ),
    IF(DK468&lt;&gt;"",
        IF(INT('Drill Size Info'!$AA$15)=INT('Drill Size Info'!$AB$15),
            --(INT('Drill Size Info'!$AA$15) &amp; "." &amp; RIGHT(DK468,3)),
            IF(AND((--(INT('Drill Size Info'!$AA$15) &amp; "." &amp; RIGHT(DK468,3))&gt;=--('Drill Size Info'!$AA$15)), (--(INT('Drill Size Info'!$AA$15) &amp; "." &amp; RIGHT(DK468,3))&lt;=--('Drill Size Info'!$AB$15))),
                --(INT('Drill Size Info'!$AA$15) &amp; "." &amp; RIGHT(DK468,3)),
                --(INT('Drill Size Info'!$AB$15) &amp; "." &amp; RIGHT(DK468,3))
            )
        ),
        "N/A"
    )
)</f>
        <v>N/A</v>
      </c>
      <c r="V468" s="161"/>
      <c r="W468" s="161"/>
      <c r="X468" s="161"/>
      <c r="Y468" s="161"/>
      <c r="Z468" s="161"/>
      <c r="AA468" s="162"/>
      <c r="AB468" s="162"/>
      <c r="AC468" s="162"/>
      <c r="AD468" s="162"/>
      <c r="AE468" s="162"/>
      <c r="AF468" s="162"/>
      <c r="AG468" s="162"/>
      <c r="AH468" s="162"/>
      <c r="AI468" s="162"/>
      <c r="AJ468" s="162"/>
      <c r="AK468" s="162"/>
      <c r="AL468" s="162"/>
      <c r="AM468" s="162"/>
      <c r="AN468" s="162"/>
      <c r="AO468" s="162"/>
      <c r="AP468" s="162"/>
      <c r="AQ468" s="162"/>
      <c r="AR468" s="162"/>
      <c r="AS468" s="162"/>
      <c r="AT468" s="162"/>
      <c r="AU468" s="162"/>
      <c r="AV468" s="162"/>
      <c r="AW468" s="162"/>
      <c r="AX468" s="162"/>
      <c r="AY468" s="162"/>
      <c r="AZ468" s="162"/>
      <c r="BA468" s="162"/>
      <c r="BB468" s="163"/>
      <c r="BC468" s="163"/>
      <c r="BD468" s="163"/>
      <c r="BE468" s="164"/>
      <c r="BF468" s="165"/>
      <c r="BG468" s="162"/>
      <c r="BH468" s="162"/>
      <c r="BI468" s="164"/>
      <c r="BJ468" s="38"/>
      <c r="BK468" s="38"/>
      <c r="BL468" s="38"/>
      <c r="BM468" s="38"/>
      <c r="BN468" s="38"/>
      <c r="BO468" s="38"/>
      <c r="BP468" s="117" t="str">
        <f t="shared" si="329"/>
        <v/>
      </c>
      <c r="BQ468" s="38"/>
      <c r="BR468" s="38"/>
      <c r="BS468" s="38"/>
      <c r="BT468" s="38"/>
      <c r="BV468" s="17">
        <f t="shared" si="323"/>
        <v>0</v>
      </c>
      <c r="BW468" s="17">
        <f t="shared" si="324"/>
        <v>0</v>
      </c>
      <c r="BX468" s="17">
        <f t="shared" si="325"/>
        <v>0</v>
      </c>
      <c r="BY468" s="17">
        <f t="shared" si="326"/>
        <v>0</v>
      </c>
      <c r="BZ468" s="17">
        <f t="shared" si="327"/>
        <v>0</v>
      </c>
      <c r="CA468" s="17">
        <f t="shared" si="328"/>
        <v>0</v>
      </c>
      <c r="CB468" s="17">
        <f t="shared" si="330"/>
        <v>0</v>
      </c>
      <c r="CC468" s="17">
        <f t="shared" si="331"/>
        <v>0</v>
      </c>
      <c r="CD468" s="17">
        <f t="shared" si="332"/>
        <v>0</v>
      </c>
      <c r="CE468" s="17">
        <f t="shared" si="333"/>
        <v>0</v>
      </c>
      <c r="CF468" s="17">
        <f t="shared" si="334"/>
        <v>0</v>
      </c>
      <c r="CG468" s="17">
        <f t="shared" si="335"/>
        <v>0</v>
      </c>
      <c r="CH468" s="17">
        <f t="shared" si="336"/>
        <v>0</v>
      </c>
      <c r="CI468" s="17">
        <f t="shared" si="337"/>
        <v>0</v>
      </c>
      <c r="CJ468" s="17">
        <f t="shared" si="338"/>
        <v>0</v>
      </c>
      <c r="CK468" s="17">
        <f t="shared" si="339"/>
        <v>0</v>
      </c>
      <c r="CL468" s="17">
        <f t="shared" si="340"/>
        <v>0</v>
      </c>
      <c r="CM468" s="17">
        <f t="shared" si="341"/>
        <v>0</v>
      </c>
      <c r="CN468" s="17">
        <f t="shared" si="342"/>
        <v>0</v>
      </c>
      <c r="CO468" s="17">
        <f t="shared" si="343"/>
        <v>0</v>
      </c>
      <c r="CP468" s="17">
        <f t="shared" si="344"/>
        <v>0</v>
      </c>
      <c r="CQ468" s="17">
        <f t="shared" si="345"/>
        <v>0</v>
      </c>
      <c r="CR468" s="17">
        <f t="shared" si="346"/>
        <v>0</v>
      </c>
      <c r="CS468" s="17">
        <f t="shared" si="347"/>
        <v>0</v>
      </c>
      <c r="CT468" s="17">
        <f t="shared" si="348"/>
        <v>0</v>
      </c>
      <c r="CU468" s="17">
        <f t="shared" si="349"/>
        <v>0</v>
      </c>
      <c r="CV468" s="17">
        <f t="shared" si="350"/>
        <v>0</v>
      </c>
      <c r="CW468" s="17">
        <f t="shared" si="351"/>
        <v>0</v>
      </c>
      <c r="CX468" s="17">
        <f t="shared" si="352"/>
        <v>0</v>
      </c>
      <c r="CY468" s="17">
        <f t="shared" si="353"/>
        <v>0</v>
      </c>
      <c r="CZ468" s="17">
        <f t="shared" si="354"/>
        <v>0</v>
      </c>
      <c r="DA468" s="17">
        <f t="shared" si="355"/>
        <v>0</v>
      </c>
      <c r="DB468" s="17">
        <f t="shared" si="356"/>
        <v>0</v>
      </c>
      <c r="DC468" s="17">
        <f t="shared" si="357"/>
        <v>0</v>
      </c>
      <c r="DD468" s="17">
        <f t="shared" si="358"/>
        <v>0</v>
      </c>
      <c r="DE468" s="17">
        <f t="shared" si="359"/>
        <v>0</v>
      </c>
      <c r="DF468" s="17">
        <f t="shared" si="360"/>
        <v>0</v>
      </c>
      <c r="DG468" s="17">
        <f t="shared" si="361"/>
        <v>0</v>
      </c>
    </row>
    <row r="469" spans="2:111" ht="15" customHeight="1" x14ac:dyDescent="0.2">
      <c r="B469" s="156">
        <v>461</v>
      </c>
      <c r="C469" s="157" t="str">
        <f t="shared" si="362"/>
        <v/>
      </c>
      <c r="D469" s="158" t="str">
        <f t="shared" si="322"/>
        <v>OK</v>
      </c>
      <c r="E469" s="159" t="e">
        <f>VLOOKUP('DATA SHEET'!$B$9,'Drill Size Info'!$T$2:$U$8,2,FALSE)</f>
        <v>#N/A</v>
      </c>
      <c r="F469" s="159" t="str">
        <f t="shared" si="363"/>
        <v/>
      </c>
      <c r="G469" s="91">
        <f t="shared" si="364"/>
        <v>0</v>
      </c>
      <c r="H469" s="160" t="s">
        <v>175</v>
      </c>
      <c r="I469" s="160" t="s">
        <v>175</v>
      </c>
      <c r="J469" s="160" t="str">
        <f>IF('DATA SHEET'!$B$10="NC-50","N/A","OK")</f>
        <v>OK</v>
      </c>
      <c r="K469" s="160" t="str">
        <f>IF('DATA SHEET'!$B$10="NC-50","N/A","OK")</f>
        <v>OK</v>
      </c>
      <c r="L469" s="160" t="str">
        <f t="shared" si="365"/>
        <v>OK</v>
      </c>
      <c r="M469" s="160" t="str">
        <f t="shared" si="366"/>
        <v>OK</v>
      </c>
      <c r="N469" s="160"/>
      <c r="O469" s="160"/>
      <c r="P469" s="160"/>
      <c r="Q469" s="160"/>
      <c r="R469" s="92" t="str">
        <f>IF(DI469&lt;&gt;"",
    IF(INT('Drill Size Info'!$AA$19)=INT('Drill Size Info'!$AB$19),
        --(INT('Drill Size Info'!$AA$19) &amp; "." &amp; DI469),
        IF(AND((--(INT('Drill Size Info'!$AA$19) &amp; "." &amp; DI469)&gt;=--('Drill Size Info'!$AA$19)), (--(INT('Drill Size Info'!$AA$19) &amp; "." &amp; DI469)&lt;=--('Drill Size Info'!$AB$19))),
            --(INT('Drill Size Info'!$AA$19) &amp; "." &amp; DI469),
            --(INT('Drill Size Info'!$AB$19) &amp; "." &amp; DI469)
        )
    ),
    IF(DH469&lt;&gt;"",
        IF(INT('Drill Size Info'!$AA$19)=INT('Drill Size Info'!$AB$19),
            --(INT('Drill Size Info'!$AA$19) &amp; "." &amp; LEFT(DH469,3)),
            IF(AND((--(INT('Drill Size Info'!$AA$19) &amp; "." &amp; LEFT(DH469,3))&gt;=--('Drill Size Info'!$AA$19)), (--(INT('Drill Size Info'!$AA$19) &amp; "." &amp; LEFT(DH469,3))&lt;=--('Drill Size Info'!$AB$19))),
                --(INT('Drill Size Info'!$AA$19) &amp; "." &amp; LEFT(DH469,3)),
                --(INT('Drill Size Info'!$AB$19) &amp; "." &amp; LEFT(DH469,3))
            )
        ),
        "OK"
    )
)</f>
        <v>OK</v>
      </c>
      <c r="S469" s="150" t="str">
        <f>IF(DJ469&lt;&gt;"",
    IF(INT('Drill Size Info'!$AA$19)=INT('Drill Size Info'!$AB$19),
        --(INT('Drill Size Info'!$AA$19) &amp; "." &amp; DJ469),
        IF(AND((--(INT('Drill Size Info'!$AA$19) &amp; "." &amp; DJ469)&gt;=--('Drill Size Info'!$AA$19)), (--(INT('Drill Size Info'!$AA$19) &amp; "." &amp; DJ469)&lt;=--('Drill Size Info'!$AB$19))),
            --(INT('Drill Size Info'!$AA$19) &amp; "." &amp; DJ469),
            --(INT('Drill Size Info'!$AB$19) &amp; "." &amp; DJ469)
        )
    ),
    IF(DH469&lt;&gt;"",
        IF(INT('Drill Size Info'!$AA$19)=INT('Drill Size Info'!$AB$19),
            --(INT('Drill Size Info'!$AA$19) &amp; "." &amp; RIGHT(DH469,3)),
            IF(AND((--(INT('Drill Size Info'!$AA$19) &amp; "." &amp; RIGHT(DH469,3))&gt;=--('Drill Size Info'!$AA$19)), (--(INT('Drill Size Info'!$AA$19) &amp; "." &amp; RIGHT(DH469,3))&lt;=--('Drill Size Info'!$AB$19))),
                --(INT('Drill Size Info'!$AA$19) &amp; "." &amp; RIGHT(DH469,3)),
                --(INT('Drill Size Info'!$AB$19) &amp; "." &amp; RIGHT(DH469,3))
            )
        ),
        "N/A"
    )
)</f>
        <v>N/A</v>
      </c>
      <c r="T469" s="150" t="str">
        <f>IF(DL469&lt;&gt;"",
    IF(INT('Drill Size Info'!$AA$19)=INT('Drill Size Info'!$AB$15),
        --(INT('Drill Size Info'!$AA$15) &amp; "." &amp; DL469),
        IF(AND((--(INT('Drill Size Info'!$AA$15) &amp; "." &amp; DL469)&gt;=--('Drill Size Info'!$AA$15)), (--(INT('Drill Size Info'!$AA$15) &amp; "." &amp; DL469)&lt;=--('Drill Size Info'!$AB$15))),
            --(INT('Drill Size Info'!$AA$15) &amp; "." &amp; DL469),
            --(INT('Drill Size Info'!$AB$15) &amp; "." &amp; DL469)
        )
    ),
    IF(DK469&lt;&gt;"",
        IF(INT('Drill Size Info'!$AA$15)=INT('Drill Size Info'!$AB$15),
            --(INT('Drill Size Info'!$AA$15) &amp; "." &amp; LEFT(DK469,3)),
            IF(AND((--(INT('Drill Size Info'!$AA$15) &amp; "." &amp; LEFT(DK469,3))&gt;=--('Drill Size Info'!$AA$15)), (--(INT('Drill Size Info'!$AA$15) &amp; "." &amp; LEFT(DK469,3))&lt;=--('Drill Size Info'!$AB$15))),
                --(INT('Drill Size Info'!$AA$15) &amp; "." &amp; LEFT(DK469,3)),
                --(INT('Drill Size Info'!$AB$15) &amp; "." &amp; LEFT(DK469,3))
            )
        ),
        "OK"
    )
)</f>
        <v>OK</v>
      </c>
      <c r="U469" s="150" t="str">
        <f>IF(DM469&lt;&gt;"",
    IF(INT('Drill Size Info'!$AA$19)=INT('Drill Size Info'!$AB$15),
        --(INT('Drill Size Info'!$AA$15) &amp; "." &amp; DM469),
        IF(AND((--(INT('Drill Size Info'!$AA$15) &amp; "." &amp; DM469)&gt;=--('Drill Size Info'!$AA$15)), (--(INT('Drill Size Info'!$AA$15) &amp; "." &amp; DM469)&lt;=--('Drill Size Info'!$AB$15))),
            --(INT('Drill Size Info'!$AA$15) &amp; "." &amp; DM469),
            --(INT('Drill Size Info'!$AB$15) &amp; "." &amp; DM469)
        )
    ),
    IF(DK469&lt;&gt;"",
        IF(INT('Drill Size Info'!$AA$15)=INT('Drill Size Info'!$AB$15),
            --(INT('Drill Size Info'!$AA$15) &amp; "." &amp; RIGHT(DK469,3)),
            IF(AND((--(INT('Drill Size Info'!$AA$15) &amp; "." &amp; RIGHT(DK469,3))&gt;=--('Drill Size Info'!$AA$15)), (--(INT('Drill Size Info'!$AA$15) &amp; "." &amp; RIGHT(DK469,3))&lt;=--('Drill Size Info'!$AB$15))),
                --(INT('Drill Size Info'!$AA$15) &amp; "." &amp; RIGHT(DK469,3)),
                --(INT('Drill Size Info'!$AB$15) &amp; "." &amp; RIGHT(DK469,3))
            )
        ),
        "N/A"
    )
)</f>
        <v>N/A</v>
      </c>
      <c r="V469" s="161"/>
      <c r="W469" s="161"/>
      <c r="X469" s="161"/>
      <c r="Y469" s="161"/>
      <c r="Z469" s="161"/>
      <c r="AA469" s="162"/>
      <c r="AB469" s="162"/>
      <c r="AC469" s="162"/>
      <c r="AD469" s="162"/>
      <c r="AE469" s="162"/>
      <c r="AF469" s="162"/>
      <c r="AG469" s="162"/>
      <c r="AH469" s="162"/>
      <c r="AI469" s="162"/>
      <c r="AJ469" s="162"/>
      <c r="AK469" s="162"/>
      <c r="AL469" s="162"/>
      <c r="AM469" s="162"/>
      <c r="AN469" s="162"/>
      <c r="AO469" s="162"/>
      <c r="AP469" s="162"/>
      <c r="AQ469" s="162"/>
      <c r="AR469" s="162"/>
      <c r="AS469" s="162"/>
      <c r="AT469" s="162"/>
      <c r="AU469" s="162"/>
      <c r="AV469" s="162"/>
      <c r="AW469" s="162"/>
      <c r="AX469" s="162"/>
      <c r="AY469" s="162"/>
      <c r="AZ469" s="162"/>
      <c r="BA469" s="162"/>
      <c r="BB469" s="163"/>
      <c r="BC469" s="163"/>
      <c r="BD469" s="163"/>
      <c r="BE469" s="164"/>
      <c r="BF469" s="165"/>
      <c r="BG469" s="162"/>
      <c r="BH469" s="162"/>
      <c r="BI469" s="164"/>
      <c r="BJ469" s="38"/>
      <c r="BK469" s="38"/>
      <c r="BL469" s="38"/>
      <c r="BM469" s="38"/>
      <c r="BN469" s="38"/>
      <c r="BO469" s="38"/>
      <c r="BP469" s="117" t="str">
        <f t="shared" si="329"/>
        <v/>
      </c>
      <c r="BQ469" s="38"/>
      <c r="BR469" s="38"/>
      <c r="BS469" s="38"/>
      <c r="BT469" s="38"/>
      <c r="BV469" s="17">
        <f t="shared" si="323"/>
        <v>0</v>
      </c>
      <c r="BW469" s="17">
        <f t="shared" si="324"/>
        <v>0</v>
      </c>
      <c r="BX469" s="17">
        <f t="shared" si="325"/>
        <v>0</v>
      </c>
      <c r="BY469" s="17">
        <f t="shared" si="326"/>
        <v>0</v>
      </c>
      <c r="BZ469" s="17">
        <f t="shared" si="327"/>
        <v>0</v>
      </c>
      <c r="CA469" s="17">
        <f t="shared" si="328"/>
        <v>0</v>
      </c>
      <c r="CB469" s="17">
        <f t="shared" si="330"/>
        <v>0</v>
      </c>
      <c r="CC469" s="17">
        <f t="shared" si="331"/>
        <v>0</v>
      </c>
      <c r="CD469" s="17">
        <f t="shared" si="332"/>
        <v>0</v>
      </c>
      <c r="CE469" s="17">
        <f t="shared" si="333"/>
        <v>0</v>
      </c>
      <c r="CF469" s="17">
        <f t="shared" si="334"/>
        <v>0</v>
      </c>
      <c r="CG469" s="17">
        <f t="shared" si="335"/>
        <v>0</v>
      </c>
      <c r="CH469" s="17">
        <f t="shared" si="336"/>
        <v>0</v>
      </c>
      <c r="CI469" s="17">
        <f t="shared" si="337"/>
        <v>0</v>
      </c>
      <c r="CJ469" s="17">
        <f t="shared" si="338"/>
        <v>0</v>
      </c>
      <c r="CK469" s="17">
        <f t="shared" si="339"/>
        <v>0</v>
      </c>
      <c r="CL469" s="17">
        <f t="shared" si="340"/>
        <v>0</v>
      </c>
      <c r="CM469" s="17">
        <f t="shared" si="341"/>
        <v>0</v>
      </c>
      <c r="CN469" s="17">
        <f t="shared" si="342"/>
        <v>0</v>
      </c>
      <c r="CO469" s="17">
        <f t="shared" si="343"/>
        <v>0</v>
      </c>
      <c r="CP469" s="17">
        <f t="shared" si="344"/>
        <v>0</v>
      </c>
      <c r="CQ469" s="17">
        <f t="shared" si="345"/>
        <v>0</v>
      </c>
      <c r="CR469" s="17">
        <f t="shared" si="346"/>
        <v>0</v>
      </c>
      <c r="CS469" s="17">
        <f t="shared" si="347"/>
        <v>0</v>
      </c>
      <c r="CT469" s="17">
        <f t="shared" si="348"/>
        <v>0</v>
      </c>
      <c r="CU469" s="17">
        <f t="shared" si="349"/>
        <v>0</v>
      </c>
      <c r="CV469" s="17">
        <f t="shared" si="350"/>
        <v>0</v>
      </c>
      <c r="CW469" s="17">
        <f t="shared" si="351"/>
        <v>0</v>
      </c>
      <c r="CX469" s="17">
        <f t="shared" si="352"/>
        <v>0</v>
      </c>
      <c r="CY469" s="17">
        <f t="shared" si="353"/>
        <v>0</v>
      </c>
      <c r="CZ469" s="17">
        <f t="shared" si="354"/>
        <v>0</v>
      </c>
      <c r="DA469" s="17">
        <f t="shared" si="355"/>
        <v>0</v>
      </c>
      <c r="DB469" s="17">
        <f t="shared" si="356"/>
        <v>0</v>
      </c>
      <c r="DC469" s="17">
        <f t="shared" si="357"/>
        <v>0</v>
      </c>
      <c r="DD469" s="17">
        <f t="shared" si="358"/>
        <v>0</v>
      </c>
      <c r="DE469" s="17">
        <f t="shared" si="359"/>
        <v>0</v>
      </c>
      <c r="DF469" s="17">
        <f t="shared" si="360"/>
        <v>0</v>
      </c>
      <c r="DG469" s="17">
        <f t="shared" si="361"/>
        <v>0</v>
      </c>
    </row>
    <row r="470" spans="2:111" ht="15" customHeight="1" x14ac:dyDescent="0.2">
      <c r="B470" s="156">
        <v>462</v>
      </c>
      <c r="C470" s="157" t="str">
        <f t="shared" si="362"/>
        <v/>
      </c>
      <c r="D470" s="158" t="str">
        <f t="shared" si="322"/>
        <v>OK</v>
      </c>
      <c r="E470" s="159" t="e">
        <f>VLOOKUP('DATA SHEET'!$B$9,'Drill Size Info'!$T$2:$U$8,2,FALSE)</f>
        <v>#N/A</v>
      </c>
      <c r="F470" s="159" t="str">
        <f t="shared" si="363"/>
        <v/>
      </c>
      <c r="G470" s="91">
        <f t="shared" si="364"/>
        <v>0</v>
      </c>
      <c r="H470" s="160" t="s">
        <v>175</v>
      </c>
      <c r="I470" s="160" t="s">
        <v>175</v>
      </c>
      <c r="J470" s="160" t="str">
        <f>IF('DATA SHEET'!$B$10="NC-50","N/A","OK")</f>
        <v>OK</v>
      </c>
      <c r="K470" s="160" t="str">
        <f>IF('DATA SHEET'!$B$10="NC-50","N/A","OK")</f>
        <v>OK</v>
      </c>
      <c r="L470" s="160" t="str">
        <f t="shared" si="365"/>
        <v>OK</v>
      </c>
      <c r="M470" s="160" t="str">
        <f t="shared" si="366"/>
        <v>OK</v>
      </c>
      <c r="N470" s="160"/>
      <c r="O470" s="160"/>
      <c r="P470" s="160"/>
      <c r="Q470" s="160"/>
      <c r="R470" s="92" t="str">
        <f>IF(DI470&lt;&gt;"",
    IF(INT('Drill Size Info'!$AA$19)=INT('Drill Size Info'!$AB$19),
        --(INT('Drill Size Info'!$AA$19) &amp; "." &amp; DI470),
        IF(AND((--(INT('Drill Size Info'!$AA$19) &amp; "." &amp; DI470)&gt;=--('Drill Size Info'!$AA$19)), (--(INT('Drill Size Info'!$AA$19) &amp; "." &amp; DI470)&lt;=--('Drill Size Info'!$AB$19))),
            --(INT('Drill Size Info'!$AA$19) &amp; "." &amp; DI470),
            --(INT('Drill Size Info'!$AB$19) &amp; "." &amp; DI470)
        )
    ),
    IF(DH470&lt;&gt;"",
        IF(INT('Drill Size Info'!$AA$19)=INT('Drill Size Info'!$AB$19),
            --(INT('Drill Size Info'!$AA$19) &amp; "." &amp; LEFT(DH470,3)),
            IF(AND((--(INT('Drill Size Info'!$AA$19) &amp; "." &amp; LEFT(DH470,3))&gt;=--('Drill Size Info'!$AA$19)), (--(INT('Drill Size Info'!$AA$19) &amp; "." &amp; LEFT(DH470,3))&lt;=--('Drill Size Info'!$AB$19))),
                --(INT('Drill Size Info'!$AA$19) &amp; "." &amp; LEFT(DH470,3)),
                --(INT('Drill Size Info'!$AB$19) &amp; "." &amp; LEFT(DH470,3))
            )
        ),
        "OK"
    )
)</f>
        <v>OK</v>
      </c>
      <c r="S470" s="150" t="str">
        <f>IF(DJ470&lt;&gt;"",
    IF(INT('Drill Size Info'!$AA$19)=INT('Drill Size Info'!$AB$19),
        --(INT('Drill Size Info'!$AA$19) &amp; "." &amp; DJ470),
        IF(AND((--(INT('Drill Size Info'!$AA$19) &amp; "." &amp; DJ470)&gt;=--('Drill Size Info'!$AA$19)), (--(INT('Drill Size Info'!$AA$19) &amp; "." &amp; DJ470)&lt;=--('Drill Size Info'!$AB$19))),
            --(INT('Drill Size Info'!$AA$19) &amp; "." &amp; DJ470),
            --(INT('Drill Size Info'!$AB$19) &amp; "." &amp; DJ470)
        )
    ),
    IF(DH470&lt;&gt;"",
        IF(INT('Drill Size Info'!$AA$19)=INT('Drill Size Info'!$AB$19),
            --(INT('Drill Size Info'!$AA$19) &amp; "." &amp; RIGHT(DH470,3)),
            IF(AND((--(INT('Drill Size Info'!$AA$19) &amp; "." &amp; RIGHT(DH470,3))&gt;=--('Drill Size Info'!$AA$19)), (--(INT('Drill Size Info'!$AA$19) &amp; "." &amp; RIGHT(DH470,3))&lt;=--('Drill Size Info'!$AB$19))),
                --(INT('Drill Size Info'!$AA$19) &amp; "." &amp; RIGHT(DH470,3)),
                --(INT('Drill Size Info'!$AB$19) &amp; "." &amp; RIGHT(DH470,3))
            )
        ),
        "N/A"
    )
)</f>
        <v>N/A</v>
      </c>
      <c r="T470" s="150" t="str">
        <f>IF(DL470&lt;&gt;"",
    IF(INT('Drill Size Info'!$AA$19)=INT('Drill Size Info'!$AB$15),
        --(INT('Drill Size Info'!$AA$15) &amp; "." &amp; DL470),
        IF(AND((--(INT('Drill Size Info'!$AA$15) &amp; "." &amp; DL470)&gt;=--('Drill Size Info'!$AA$15)), (--(INT('Drill Size Info'!$AA$15) &amp; "." &amp; DL470)&lt;=--('Drill Size Info'!$AB$15))),
            --(INT('Drill Size Info'!$AA$15) &amp; "." &amp; DL470),
            --(INT('Drill Size Info'!$AB$15) &amp; "." &amp; DL470)
        )
    ),
    IF(DK470&lt;&gt;"",
        IF(INT('Drill Size Info'!$AA$15)=INT('Drill Size Info'!$AB$15),
            --(INT('Drill Size Info'!$AA$15) &amp; "." &amp; LEFT(DK470,3)),
            IF(AND((--(INT('Drill Size Info'!$AA$15) &amp; "." &amp; LEFT(DK470,3))&gt;=--('Drill Size Info'!$AA$15)), (--(INT('Drill Size Info'!$AA$15) &amp; "." &amp; LEFT(DK470,3))&lt;=--('Drill Size Info'!$AB$15))),
                --(INT('Drill Size Info'!$AA$15) &amp; "." &amp; LEFT(DK470,3)),
                --(INT('Drill Size Info'!$AB$15) &amp; "." &amp; LEFT(DK470,3))
            )
        ),
        "OK"
    )
)</f>
        <v>OK</v>
      </c>
      <c r="U470" s="150" t="str">
        <f>IF(DM470&lt;&gt;"",
    IF(INT('Drill Size Info'!$AA$19)=INT('Drill Size Info'!$AB$15),
        --(INT('Drill Size Info'!$AA$15) &amp; "." &amp; DM470),
        IF(AND((--(INT('Drill Size Info'!$AA$15) &amp; "." &amp; DM470)&gt;=--('Drill Size Info'!$AA$15)), (--(INT('Drill Size Info'!$AA$15) &amp; "." &amp; DM470)&lt;=--('Drill Size Info'!$AB$15))),
            --(INT('Drill Size Info'!$AA$15) &amp; "." &amp; DM470),
            --(INT('Drill Size Info'!$AB$15) &amp; "." &amp; DM470)
        )
    ),
    IF(DK470&lt;&gt;"",
        IF(INT('Drill Size Info'!$AA$15)=INT('Drill Size Info'!$AB$15),
            --(INT('Drill Size Info'!$AA$15) &amp; "." &amp; RIGHT(DK470,3)),
            IF(AND((--(INT('Drill Size Info'!$AA$15) &amp; "." &amp; RIGHT(DK470,3))&gt;=--('Drill Size Info'!$AA$15)), (--(INT('Drill Size Info'!$AA$15) &amp; "." &amp; RIGHT(DK470,3))&lt;=--('Drill Size Info'!$AB$15))),
                --(INT('Drill Size Info'!$AA$15) &amp; "." &amp; RIGHT(DK470,3)),
                --(INT('Drill Size Info'!$AB$15) &amp; "." &amp; RIGHT(DK470,3))
            )
        ),
        "N/A"
    )
)</f>
        <v>N/A</v>
      </c>
      <c r="V470" s="161"/>
      <c r="W470" s="161"/>
      <c r="X470" s="161"/>
      <c r="Y470" s="161"/>
      <c r="Z470" s="161"/>
      <c r="AA470" s="162"/>
      <c r="AB470" s="162"/>
      <c r="AC470" s="162"/>
      <c r="AD470" s="162"/>
      <c r="AE470" s="162"/>
      <c r="AF470" s="162"/>
      <c r="AG470" s="162"/>
      <c r="AH470" s="162"/>
      <c r="AI470" s="162"/>
      <c r="AJ470" s="162"/>
      <c r="AK470" s="162"/>
      <c r="AL470" s="162"/>
      <c r="AM470" s="162"/>
      <c r="AN470" s="162"/>
      <c r="AO470" s="162"/>
      <c r="AP470" s="162"/>
      <c r="AQ470" s="162"/>
      <c r="AR470" s="162"/>
      <c r="AS470" s="162"/>
      <c r="AT470" s="162"/>
      <c r="AU470" s="162"/>
      <c r="AV470" s="162"/>
      <c r="AW470" s="162"/>
      <c r="AX470" s="162"/>
      <c r="AY470" s="162"/>
      <c r="AZ470" s="162"/>
      <c r="BA470" s="162"/>
      <c r="BB470" s="163"/>
      <c r="BC470" s="163"/>
      <c r="BD470" s="163"/>
      <c r="BE470" s="164"/>
      <c r="BF470" s="165"/>
      <c r="BG470" s="162"/>
      <c r="BH470" s="162"/>
      <c r="BI470" s="164"/>
      <c r="BJ470" s="38"/>
      <c r="BK470" s="38"/>
      <c r="BL470" s="38"/>
      <c r="BM470" s="38"/>
      <c r="BN470" s="38"/>
      <c r="BO470" s="38"/>
      <c r="BP470" s="117" t="str">
        <f t="shared" si="329"/>
        <v/>
      </c>
      <c r="BQ470" s="38"/>
      <c r="BR470" s="38"/>
      <c r="BS470" s="38"/>
      <c r="BT470" s="38"/>
      <c r="BV470" s="17">
        <f t="shared" si="323"/>
        <v>0</v>
      </c>
      <c r="BW470" s="17">
        <f t="shared" si="324"/>
        <v>0</v>
      </c>
      <c r="BX470" s="17">
        <f t="shared" si="325"/>
        <v>0</v>
      </c>
      <c r="BY470" s="17">
        <f t="shared" si="326"/>
        <v>0</v>
      </c>
      <c r="BZ470" s="17">
        <f t="shared" si="327"/>
        <v>0</v>
      </c>
      <c r="CA470" s="17">
        <f t="shared" si="328"/>
        <v>0</v>
      </c>
      <c r="CB470" s="17">
        <f t="shared" si="330"/>
        <v>0</v>
      </c>
      <c r="CC470" s="17">
        <f t="shared" si="331"/>
        <v>0</v>
      </c>
      <c r="CD470" s="17">
        <f t="shared" si="332"/>
        <v>0</v>
      </c>
      <c r="CE470" s="17">
        <f t="shared" si="333"/>
        <v>0</v>
      </c>
      <c r="CF470" s="17">
        <f t="shared" si="334"/>
        <v>0</v>
      </c>
      <c r="CG470" s="17">
        <f t="shared" si="335"/>
        <v>0</v>
      </c>
      <c r="CH470" s="17">
        <f t="shared" si="336"/>
        <v>0</v>
      </c>
      <c r="CI470" s="17">
        <f t="shared" si="337"/>
        <v>0</v>
      </c>
      <c r="CJ470" s="17">
        <f t="shared" si="338"/>
        <v>0</v>
      </c>
      <c r="CK470" s="17">
        <f t="shared" si="339"/>
        <v>0</v>
      </c>
      <c r="CL470" s="17">
        <f t="shared" si="340"/>
        <v>0</v>
      </c>
      <c r="CM470" s="17">
        <f t="shared" si="341"/>
        <v>0</v>
      </c>
      <c r="CN470" s="17">
        <f t="shared" si="342"/>
        <v>0</v>
      </c>
      <c r="CO470" s="17">
        <f t="shared" si="343"/>
        <v>0</v>
      </c>
      <c r="CP470" s="17">
        <f t="shared" si="344"/>
        <v>0</v>
      </c>
      <c r="CQ470" s="17">
        <f t="shared" si="345"/>
        <v>0</v>
      </c>
      <c r="CR470" s="17">
        <f t="shared" si="346"/>
        <v>0</v>
      </c>
      <c r="CS470" s="17">
        <f t="shared" si="347"/>
        <v>0</v>
      </c>
      <c r="CT470" s="17">
        <f t="shared" si="348"/>
        <v>0</v>
      </c>
      <c r="CU470" s="17">
        <f t="shared" si="349"/>
        <v>0</v>
      </c>
      <c r="CV470" s="17">
        <f t="shared" si="350"/>
        <v>0</v>
      </c>
      <c r="CW470" s="17">
        <f t="shared" si="351"/>
        <v>0</v>
      </c>
      <c r="CX470" s="17">
        <f t="shared" si="352"/>
        <v>0</v>
      </c>
      <c r="CY470" s="17">
        <f t="shared" si="353"/>
        <v>0</v>
      </c>
      <c r="CZ470" s="17">
        <f t="shared" si="354"/>
        <v>0</v>
      </c>
      <c r="DA470" s="17">
        <f t="shared" si="355"/>
        <v>0</v>
      </c>
      <c r="DB470" s="17">
        <f t="shared" si="356"/>
        <v>0</v>
      </c>
      <c r="DC470" s="17">
        <f t="shared" si="357"/>
        <v>0</v>
      </c>
      <c r="DD470" s="17">
        <f t="shared" si="358"/>
        <v>0</v>
      </c>
      <c r="DE470" s="17">
        <f t="shared" si="359"/>
        <v>0</v>
      </c>
      <c r="DF470" s="17">
        <f t="shared" si="360"/>
        <v>0</v>
      </c>
      <c r="DG470" s="17">
        <f t="shared" si="361"/>
        <v>0</v>
      </c>
    </row>
    <row r="471" spans="2:111" ht="15" customHeight="1" x14ac:dyDescent="0.2">
      <c r="B471" s="156">
        <v>463</v>
      </c>
      <c r="C471" s="157" t="str">
        <f t="shared" si="362"/>
        <v/>
      </c>
      <c r="D471" s="158" t="str">
        <f t="shared" si="322"/>
        <v>OK</v>
      </c>
      <c r="E471" s="159" t="e">
        <f>VLOOKUP('DATA SHEET'!$B$9,'Drill Size Info'!$T$2:$U$8,2,FALSE)</f>
        <v>#N/A</v>
      </c>
      <c r="F471" s="159" t="str">
        <f t="shared" si="363"/>
        <v/>
      </c>
      <c r="G471" s="91">
        <f t="shared" si="364"/>
        <v>0</v>
      </c>
      <c r="H471" s="160" t="s">
        <v>175</v>
      </c>
      <c r="I471" s="160" t="s">
        <v>175</v>
      </c>
      <c r="J471" s="160" t="str">
        <f>IF('DATA SHEET'!$B$10="NC-50","N/A","OK")</f>
        <v>OK</v>
      </c>
      <c r="K471" s="160" t="str">
        <f>IF('DATA SHEET'!$B$10="NC-50","N/A","OK")</f>
        <v>OK</v>
      </c>
      <c r="L471" s="160" t="str">
        <f t="shared" si="365"/>
        <v>OK</v>
      </c>
      <c r="M471" s="160" t="str">
        <f t="shared" si="366"/>
        <v>OK</v>
      </c>
      <c r="N471" s="160"/>
      <c r="O471" s="160"/>
      <c r="P471" s="160"/>
      <c r="Q471" s="160"/>
      <c r="R471" s="92" t="str">
        <f>IF(DI471&lt;&gt;"",
    IF(INT('Drill Size Info'!$AA$19)=INT('Drill Size Info'!$AB$19),
        --(INT('Drill Size Info'!$AA$19) &amp; "." &amp; DI471),
        IF(AND((--(INT('Drill Size Info'!$AA$19) &amp; "." &amp; DI471)&gt;=--('Drill Size Info'!$AA$19)), (--(INT('Drill Size Info'!$AA$19) &amp; "." &amp; DI471)&lt;=--('Drill Size Info'!$AB$19))),
            --(INT('Drill Size Info'!$AA$19) &amp; "." &amp; DI471),
            --(INT('Drill Size Info'!$AB$19) &amp; "." &amp; DI471)
        )
    ),
    IF(DH471&lt;&gt;"",
        IF(INT('Drill Size Info'!$AA$19)=INT('Drill Size Info'!$AB$19),
            --(INT('Drill Size Info'!$AA$19) &amp; "." &amp; LEFT(DH471,3)),
            IF(AND((--(INT('Drill Size Info'!$AA$19) &amp; "." &amp; LEFT(DH471,3))&gt;=--('Drill Size Info'!$AA$19)), (--(INT('Drill Size Info'!$AA$19) &amp; "." &amp; LEFT(DH471,3))&lt;=--('Drill Size Info'!$AB$19))),
                --(INT('Drill Size Info'!$AA$19) &amp; "." &amp; LEFT(DH471,3)),
                --(INT('Drill Size Info'!$AB$19) &amp; "." &amp; LEFT(DH471,3))
            )
        ),
        "OK"
    )
)</f>
        <v>OK</v>
      </c>
      <c r="S471" s="150" t="str">
        <f>IF(DJ471&lt;&gt;"",
    IF(INT('Drill Size Info'!$AA$19)=INT('Drill Size Info'!$AB$19),
        --(INT('Drill Size Info'!$AA$19) &amp; "." &amp; DJ471),
        IF(AND((--(INT('Drill Size Info'!$AA$19) &amp; "." &amp; DJ471)&gt;=--('Drill Size Info'!$AA$19)), (--(INT('Drill Size Info'!$AA$19) &amp; "." &amp; DJ471)&lt;=--('Drill Size Info'!$AB$19))),
            --(INT('Drill Size Info'!$AA$19) &amp; "." &amp; DJ471),
            --(INT('Drill Size Info'!$AB$19) &amp; "." &amp; DJ471)
        )
    ),
    IF(DH471&lt;&gt;"",
        IF(INT('Drill Size Info'!$AA$19)=INT('Drill Size Info'!$AB$19),
            --(INT('Drill Size Info'!$AA$19) &amp; "." &amp; RIGHT(DH471,3)),
            IF(AND((--(INT('Drill Size Info'!$AA$19) &amp; "." &amp; RIGHT(DH471,3))&gt;=--('Drill Size Info'!$AA$19)), (--(INT('Drill Size Info'!$AA$19) &amp; "." &amp; RIGHT(DH471,3))&lt;=--('Drill Size Info'!$AB$19))),
                --(INT('Drill Size Info'!$AA$19) &amp; "." &amp; RIGHT(DH471,3)),
                --(INT('Drill Size Info'!$AB$19) &amp; "." &amp; RIGHT(DH471,3))
            )
        ),
        "N/A"
    )
)</f>
        <v>N/A</v>
      </c>
      <c r="T471" s="150" t="str">
        <f>IF(DL471&lt;&gt;"",
    IF(INT('Drill Size Info'!$AA$19)=INT('Drill Size Info'!$AB$15),
        --(INT('Drill Size Info'!$AA$15) &amp; "." &amp; DL471),
        IF(AND((--(INT('Drill Size Info'!$AA$15) &amp; "." &amp; DL471)&gt;=--('Drill Size Info'!$AA$15)), (--(INT('Drill Size Info'!$AA$15) &amp; "." &amp; DL471)&lt;=--('Drill Size Info'!$AB$15))),
            --(INT('Drill Size Info'!$AA$15) &amp; "." &amp; DL471),
            --(INT('Drill Size Info'!$AB$15) &amp; "." &amp; DL471)
        )
    ),
    IF(DK471&lt;&gt;"",
        IF(INT('Drill Size Info'!$AA$15)=INT('Drill Size Info'!$AB$15),
            --(INT('Drill Size Info'!$AA$15) &amp; "." &amp; LEFT(DK471,3)),
            IF(AND((--(INT('Drill Size Info'!$AA$15) &amp; "." &amp; LEFT(DK471,3))&gt;=--('Drill Size Info'!$AA$15)), (--(INT('Drill Size Info'!$AA$15) &amp; "." &amp; LEFT(DK471,3))&lt;=--('Drill Size Info'!$AB$15))),
                --(INT('Drill Size Info'!$AA$15) &amp; "." &amp; LEFT(DK471,3)),
                --(INT('Drill Size Info'!$AB$15) &amp; "." &amp; LEFT(DK471,3))
            )
        ),
        "OK"
    )
)</f>
        <v>OK</v>
      </c>
      <c r="U471" s="150" t="str">
        <f>IF(DM471&lt;&gt;"",
    IF(INT('Drill Size Info'!$AA$19)=INT('Drill Size Info'!$AB$15),
        --(INT('Drill Size Info'!$AA$15) &amp; "." &amp; DM471),
        IF(AND((--(INT('Drill Size Info'!$AA$15) &amp; "." &amp; DM471)&gt;=--('Drill Size Info'!$AA$15)), (--(INT('Drill Size Info'!$AA$15) &amp; "." &amp; DM471)&lt;=--('Drill Size Info'!$AB$15))),
            --(INT('Drill Size Info'!$AA$15) &amp; "." &amp; DM471),
            --(INT('Drill Size Info'!$AB$15) &amp; "." &amp; DM471)
        )
    ),
    IF(DK471&lt;&gt;"",
        IF(INT('Drill Size Info'!$AA$15)=INT('Drill Size Info'!$AB$15),
            --(INT('Drill Size Info'!$AA$15) &amp; "." &amp; RIGHT(DK471,3)),
            IF(AND((--(INT('Drill Size Info'!$AA$15) &amp; "." &amp; RIGHT(DK471,3))&gt;=--('Drill Size Info'!$AA$15)), (--(INT('Drill Size Info'!$AA$15) &amp; "." &amp; RIGHT(DK471,3))&lt;=--('Drill Size Info'!$AB$15))),
                --(INT('Drill Size Info'!$AA$15) &amp; "." &amp; RIGHT(DK471,3)),
                --(INT('Drill Size Info'!$AB$15) &amp; "." &amp; RIGHT(DK471,3))
            )
        ),
        "N/A"
    )
)</f>
        <v>N/A</v>
      </c>
      <c r="V471" s="161"/>
      <c r="W471" s="161"/>
      <c r="X471" s="161"/>
      <c r="Y471" s="161"/>
      <c r="Z471" s="161"/>
      <c r="AA471" s="162"/>
      <c r="AB471" s="162"/>
      <c r="AC471" s="162"/>
      <c r="AD471" s="162"/>
      <c r="AE471" s="162"/>
      <c r="AF471" s="162"/>
      <c r="AG471" s="162"/>
      <c r="AH471" s="162"/>
      <c r="AI471" s="162"/>
      <c r="AJ471" s="162"/>
      <c r="AK471" s="162"/>
      <c r="AL471" s="162"/>
      <c r="AM471" s="162"/>
      <c r="AN471" s="162"/>
      <c r="AO471" s="162"/>
      <c r="AP471" s="162"/>
      <c r="AQ471" s="162"/>
      <c r="AR471" s="162"/>
      <c r="AS471" s="162"/>
      <c r="AT471" s="162"/>
      <c r="AU471" s="162"/>
      <c r="AV471" s="162"/>
      <c r="AW471" s="162"/>
      <c r="AX471" s="162"/>
      <c r="AY471" s="162"/>
      <c r="AZ471" s="162"/>
      <c r="BA471" s="162"/>
      <c r="BB471" s="163"/>
      <c r="BC471" s="163"/>
      <c r="BD471" s="163"/>
      <c r="BE471" s="164"/>
      <c r="BF471" s="165"/>
      <c r="BG471" s="162"/>
      <c r="BH471" s="162"/>
      <c r="BI471" s="164"/>
      <c r="BJ471" s="38"/>
      <c r="BK471" s="38"/>
      <c r="BL471" s="38"/>
      <c r="BM471" s="38"/>
      <c r="BN471" s="38"/>
      <c r="BO471" s="38"/>
      <c r="BP471" s="117" t="str">
        <f t="shared" si="329"/>
        <v/>
      </c>
      <c r="BQ471" s="38"/>
      <c r="BR471" s="38"/>
      <c r="BS471" s="38"/>
      <c r="BT471" s="38"/>
      <c r="BV471" s="17">
        <f t="shared" si="323"/>
        <v>0</v>
      </c>
      <c r="BW471" s="17">
        <f t="shared" si="324"/>
        <v>0</v>
      </c>
      <c r="BX471" s="17">
        <f t="shared" si="325"/>
        <v>0</v>
      </c>
      <c r="BY471" s="17">
        <f t="shared" si="326"/>
        <v>0</v>
      </c>
      <c r="BZ471" s="17">
        <f t="shared" si="327"/>
        <v>0</v>
      </c>
      <c r="CA471" s="17">
        <f t="shared" si="328"/>
        <v>0</v>
      </c>
      <c r="CB471" s="17">
        <f t="shared" si="330"/>
        <v>0</v>
      </c>
      <c r="CC471" s="17">
        <f t="shared" si="331"/>
        <v>0</v>
      </c>
      <c r="CD471" s="17">
        <f t="shared" si="332"/>
        <v>0</v>
      </c>
      <c r="CE471" s="17">
        <f t="shared" si="333"/>
        <v>0</v>
      </c>
      <c r="CF471" s="17">
        <f t="shared" si="334"/>
        <v>0</v>
      </c>
      <c r="CG471" s="17">
        <f t="shared" si="335"/>
        <v>0</v>
      </c>
      <c r="CH471" s="17">
        <f t="shared" si="336"/>
        <v>0</v>
      </c>
      <c r="CI471" s="17">
        <f t="shared" si="337"/>
        <v>0</v>
      </c>
      <c r="CJ471" s="17">
        <f t="shared" si="338"/>
        <v>0</v>
      </c>
      <c r="CK471" s="17">
        <f t="shared" si="339"/>
        <v>0</v>
      </c>
      <c r="CL471" s="17">
        <f t="shared" si="340"/>
        <v>0</v>
      </c>
      <c r="CM471" s="17">
        <f t="shared" si="341"/>
        <v>0</v>
      </c>
      <c r="CN471" s="17">
        <f t="shared" si="342"/>
        <v>0</v>
      </c>
      <c r="CO471" s="17">
        <f t="shared" si="343"/>
        <v>0</v>
      </c>
      <c r="CP471" s="17">
        <f t="shared" si="344"/>
        <v>0</v>
      </c>
      <c r="CQ471" s="17">
        <f t="shared" si="345"/>
        <v>0</v>
      </c>
      <c r="CR471" s="17">
        <f t="shared" si="346"/>
        <v>0</v>
      </c>
      <c r="CS471" s="17">
        <f t="shared" si="347"/>
        <v>0</v>
      </c>
      <c r="CT471" s="17">
        <f t="shared" si="348"/>
        <v>0</v>
      </c>
      <c r="CU471" s="17">
        <f t="shared" si="349"/>
        <v>0</v>
      </c>
      <c r="CV471" s="17">
        <f t="shared" si="350"/>
        <v>0</v>
      </c>
      <c r="CW471" s="17">
        <f t="shared" si="351"/>
        <v>0</v>
      </c>
      <c r="CX471" s="17">
        <f t="shared" si="352"/>
        <v>0</v>
      </c>
      <c r="CY471" s="17">
        <f t="shared" si="353"/>
        <v>0</v>
      </c>
      <c r="CZ471" s="17">
        <f t="shared" si="354"/>
        <v>0</v>
      </c>
      <c r="DA471" s="17">
        <f t="shared" si="355"/>
        <v>0</v>
      </c>
      <c r="DB471" s="17">
        <f t="shared" si="356"/>
        <v>0</v>
      </c>
      <c r="DC471" s="17">
        <f t="shared" si="357"/>
        <v>0</v>
      </c>
      <c r="DD471" s="17">
        <f t="shared" si="358"/>
        <v>0</v>
      </c>
      <c r="DE471" s="17">
        <f t="shared" si="359"/>
        <v>0</v>
      </c>
      <c r="DF471" s="17">
        <f t="shared" si="360"/>
        <v>0</v>
      </c>
      <c r="DG471" s="17">
        <f t="shared" si="361"/>
        <v>0</v>
      </c>
    </row>
    <row r="472" spans="2:111" ht="15" customHeight="1" x14ac:dyDescent="0.2">
      <c r="B472" s="156">
        <v>464</v>
      </c>
      <c r="C472" s="157" t="str">
        <f t="shared" si="362"/>
        <v/>
      </c>
      <c r="D472" s="158" t="str">
        <f t="shared" si="322"/>
        <v>OK</v>
      </c>
      <c r="E472" s="159" t="e">
        <f>VLOOKUP('DATA SHEET'!$B$9,'Drill Size Info'!$T$2:$U$8,2,FALSE)</f>
        <v>#N/A</v>
      </c>
      <c r="F472" s="159" t="str">
        <f t="shared" si="363"/>
        <v/>
      </c>
      <c r="G472" s="91">
        <f t="shared" si="364"/>
        <v>0</v>
      </c>
      <c r="H472" s="160" t="s">
        <v>175</v>
      </c>
      <c r="I472" s="160" t="s">
        <v>175</v>
      </c>
      <c r="J472" s="160" t="str">
        <f>IF('DATA SHEET'!$B$10="NC-50","N/A","OK")</f>
        <v>OK</v>
      </c>
      <c r="K472" s="160" t="str">
        <f>IF('DATA SHEET'!$B$10="NC-50","N/A","OK")</f>
        <v>OK</v>
      </c>
      <c r="L472" s="160" t="str">
        <f t="shared" si="365"/>
        <v>OK</v>
      </c>
      <c r="M472" s="160" t="str">
        <f t="shared" si="366"/>
        <v>OK</v>
      </c>
      <c r="N472" s="160"/>
      <c r="O472" s="160"/>
      <c r="P472" s="160"/>
      <c r="Q472" s="160"/>
      <c r="R472" s="92" t="str">
        <f>IF(DI472&lt;&gt;"",
    IF(INT('Drill Size Info'!$AA$19)=INT('Drill Size Info'!$AB$19),
        --(INT('Drill Size Info'!$AA$19) &amp; "." &amp; DI472),
        IF(AND((--(INT('Drill Size Info'!$AA$19) &amp; "." &amp; DI472)&gt;=--('Drill Size Info'!$AA$19)), (--(INT('Drill Size Info'!$AA$19) &amp; "." &amp; DI472)&lt;=--('Drill Size Info'!$AB$19))),
            --(INT('Drill Size Info'!$AA$19) &amp; "." &amp; DI472),
            --(INT('Drill Size Info'!$AB$19) &amp; "." &amp; DI472)
        )
    ),
    IF(DH472&lt;&gt;"",
        IF(INT('Drill Size Info'!$AA$19)=INT('Drill Size Info'!$AB$19),
            --(INT('Drill Size Info'!$AA$19) &amp; "." &amp; LEFT(DH472,3)),
            IF(AND((--(INT('Drill Size Info'!$AA$19) &amp; "." &amp; LEFT(DH472,3))&gt;=--('Drill Size Info'!$AA$19)), (--(INT('Drill Size Info'!$AA$19) &amp; "." &amp; LEFT(DH472,3))&lt;=--('Drill Size Info'!$AB$19))),
                --(INT('Drill Size Info'!$AA$19) &amp; "." &amp; LEFT(DH472,3)),
                --(INT('Drill Size Info'!$AB$19) &amp; "." &amp; LEFT(DH472,3))
            )
        ),
        "OK"
    )
)</f>
        <v>OK</v>
      </c>
      <c r="S472" s="150" t="str">
        <f>IF(DJ472&lt;&gt;"",
    IF(INT('Drill Size Info'!$AA$19)=INT('Drill Size Info'!$AB$19),
        --(INT('Drill Size Info'!$AA$19) &amp; "." &amp; DJ472),
        IF(AND((--(INT('Drill Size Info'!$AA$19) &amp; "." &amp; DJ472)&gt;=--('Drill Size Info'!$AA$19)), (--(INT('Drill Size Info'!$AA$19) &amp; "." &amp; DJ472)&lt;=--('Drill Size Info'!$AB$19))),
            --(INT('Drill Size Info'!$AA$19) &amp; "." &amp; DJ472),
            --(INT('Drill Size Info'!$AB$19) &amp; "." &amp; DJ472)
        )
    ),
    IF(DH472&lt;&gt;"",
        IF(INT('Drill Size Info'!$AA$19)=INT('Drill Size Info'!$AB$19),
            --(INT('Drill Size Info'!$AA$19) &amp; "." &amp; RIGHT(DH472,3)),
            IF(AND((--(INT('Drill Size Info'!$AA$19) &amp; "." &amp; RIGHT(DH472,3))&gt;=--('Drill Size Info'!$AA$19)), (--(INT('Drill Size Info'!$AA$19) &amp; "." &amp; RIGHT(DH472,3))&lt;=--('Drill Size Info'!$AB$19))),
                --(INT('Drill Size Info'!$AA$19) &amp; "." &amp; RIGHT(DH472,3)),
                --(INT('Drill Size Info'!$AB$19) &amp; "." &amp; RIGHT(DH472,3))
            )
        ),
        "N/A"
    )
)</f>
        <v>N/A</v>
      </c>
      <c r="T472" s="150" t="str">
        <f>IF(DL472&lt;&gt;"",
    IF(INT('Drill Size Info'!$AA$19)=INT('Drill Size Info'!$AB$15),
        --(INT('Drill Size Info'!$AA$15) &amp; "." &amp; DL472),
        IF(AND((--(INT('Drill Size Info'!$AA$15) &amp; "." &amp; DL472)&gt;=--('Drill Size Info'!$AA$15)), (--(INT('Drill Size Info'!$AA$15) &amp; "." &amp; DL472)&lt;=--('Drill Size Info'!$AB$15))),
            --(INT('Drill Size Info'!$AA$15) &amp; "." &amp; DL472),
            --(INT('Drill Size Info'!$AB$15) &amp; "." &amp; DL472)
        )
    ),
    IF(DK472&lt;&gt;"",
        IF(INT('Drill Size Info'!$AA$15)=INT('Drill Size Info'!$AB$15),
            --(INT('Drill Size Info'!$AA$15) &amp; "." &amp; LEFT(DK472,3)),
            IF(AND((--(INT('Drill Size Info'!$AA$15) &amp; "." &amp; LEFT(DK472,3))&gt;=--('Drill Size Info'!$AA$15)), (--(INT('Drill Size Info'!$AA$15) &amp; "." &amp; LEFT(DK472,3))&lt;=--('Drill Size Info'!$AB$15))),
                --(INT('Drill Size Info'!$AA$15) &amp; "." &amp; LEFT(DK472,3)),
                --(INT('Drill Size Info'!$AB$15) &amp; "." &amp; LEFT(DK472,3))
            )
        ),
        "OK"
    )
)</f>
        <v>OK</v>
      </c>
      <c r="U472" s="150" t="str">
        <f>IF(DM472&lt;&gt;"",
    IF(INT('Drill Size Info'!$AA$19)=INT('Drill Size Info'!$AB$15),
        --(INT('Drill Size Info'!$AA$15) &amp; "." &amp; DM472),
        IF(AND((--(INT('Drill Size Info'!$AA$15) &amp; "." &amp; DM472)&gt;=--('Drill Size Info'!$AA$15)), (--(INT('Drill Size Info'!$AA$15) &amp; "." &amp; DM472)&lt;=--('Drill Size Info'!$AB$15))),
            --(INT('Drill Size Info'!$AA$15) &amp; "." &amp; DM472),
            --(INT('Drill Size Info'!$AB$15) &amp; "." &amp; DM472)
        )
    ),
    IF(DK472&lt;&gt;"",
        IF(INT('Drill Size Info'!$AA$15)=INT('Drill Size Info'!$AB$15),
            --(INT('Drill Size Info'!$AA$15) &amp; "." &amp; RIGHT(DK472,3)),
            IF(AND((--(INT('Drill Size Info'!$AA$15) &amp; "." &amp; RIGHT(DK472,3))&gt;=--('Drill Size Info'!$AA$15)), (--(INT('Drill Size Info'!$AA$15) &amp; "." &amp; RIGHT(DK472,3))&lt;=--('Drill Size Info'!$AB$15))),
                --(INT('Drill Size Info'!$AA$15) &amp; "." &amp; RIGHT(DK472,3)),
                --(INT('Drill Size Info'!$AB$15) &amp; "." &amp; RIGHT(DK472,3))
            )
        ),
        "N/A"
    )
)</f>
        <v>N/A</v>
      </c>
      <c r="V472" s="161"/>
      <c r="W472" s="161"/>
      <c r="X472" s="161"/>
      <c r="Y472" s="161"/>
      <c r="Z472" s="161"/>
      <c r="AA472" s="162"/>
      <c r="AB472" s="162"/>
      <c r="AC472" s="162"/>
      <c r="AD472" s="162"/>
      <c r="AE472" s="162"/>
      <c r="AF472" s="162"/>
      <c r="AG472" s="162"/>
      <c r="AH472" s="162"/>
      <c r="AI472" s="162"/>
      <c r="AJ472" s="162"/>
      <c r="AK472" s="162"/>
      <c r="AL472" s="162"/>
      <c r="AM472" s="162"/>
      <c r="AN472" s="162"/>
      <c r="AO472" s="162"/>
      <c r="AP472" s="162"/>
      <c r="AQ472" s="162"/>
      <c r="AR472" s="162"/>
      <c r="AS472" s="162"/>
      <c r="AT472" s="162"/>
      <c r="AU472" s="162"/>
      <c r="AV472" s="162"/>
      <c r="AW472" s="162"/>
      <c r="AX472" s="162"/>
      <c r="AY472" s="162"/>
      <c r="AZ472" s="162"/>
      <c r="BA472" s="162"/>
      <c r="BB472" s="163"/>
      <c r="BC472" s="163"/>
      <c r="BD472" s="163"/>
      <c r="BE472" s="164"/>
      <c r="BF472" s="165"/>
      <c r="BG472" s="162"/>
      <c r="BH472" s="162"/>
      <c r="BI472" s="164"/>
      <c r="BJ472" s="38"/>
      <c r="BK472" s="38"/>
      <c r="BL472" s="38"/>
      <c r="BM472" s="38"/>
      <c r="BN472" s="38"/>
      <c r="BO472" s="38"/>
      <c r="BP472" s="117" t="str">
        <f t="shared" si="329"/>
        <v/>
      </c>
      <c r="BQ472" s="38"/>
      <c r="BR472" s="38"/>
      <c r="BS472" s="38"/>
      <c r="BT472" s="38"/>
      <c r="BV472" s="17">
        <f t="shared" si="323"/>
        <v>0</v>
      </c>
      <c r="BW472" s="17">
        <f t="shared" si="324"/>
        <v>0</v>
      </c>
      <c r="BX472" s="17">
        <f t="shared" si="325"/>
        <v>0</v>
      </c>
      <c r="BY472" s="17">
        <f t="shared" si="326"/>
        <v>0</v>
      </c>
      <c r="BZ472" s="17">
        <f t="shared" si="327"/>
        <v>0</v>
      </c>
      <c r="CA472" s="17">
        <f t="shared" si="328"/>
        <v>0</v>
      </c>
      <c r="CB472" s="17">
        <f t="shared" si="330"/>
        <v>0</v>
      </c>
      <c r="CC472" s="17">
        <f t="shared" si="331"/>
        <v>0</v>
      </c>
      <c r="CD472" s="17">
        <f t="shared" si="332"/>
        <v>0</v>
      </c>
      <c r="CE472" s="17">
        <f t="shared" si="333"/>
        <v>0</v>
      </c>
      <c r="CF472" s="17">
        <f t="shared" si="334"/>
        <v>0</v>
      </c>
      <c r="CG472" s="17">
        <f t="shared" si="335"/>
        <v>0</v>
      </c>
      <c r="CH472" s="17">
        <f t="shared" si="336"/>
        <v>0</v>
      </c>
      <c r="CI472" s="17">
        <f t="shared" si="337"/>
        <v>0</v>
      </c>
      <c r="CJ472" s="17">
        <f t="shared" si="338"/>
        <v>0</v>
      </c>
      <c r="CK472" s="17">
        <f t="shared" si="339"/>
        <v>0</v>
      </c>
      <c r="CL472" s="17">
        <f t="shared" si="340"/>
        <v>0</v>
      </c>
      <c r="CM472" s="17">
        <f t="shared" si="341"/>
        <v>0</v>
      </c>
      <c r="CN472" s="17">
        <f t="shared" si="342"/>
        <v>0</v>
      </c>
      <c r="CO472" s="17">
        <f t="shared" si="343"/>
        <v>0</v>
      </c>
      <c r="CP472" s="17">
        <f t="shared" si="344"/>
        <v>0</v>
      </c>
      <c r="CQ472" s="17">
        <f t="shared" si="345"/>
        <v>0</v>
      </c>
      <c r="CR472" s="17">
        <f t="shared" si="346"/>
        <v>0</v>
      </c>
      <c r="CS472" s="17">
        <f t="shared" si="347"/>
        <v>0</v>
      </c>
      <c r="CT472" s="17">
        <f t="shared" si="348"/>
        <v>0</v>
      </c>
      <c r="CU472" s="17">
        <f t="shared" si="349"/>
        <v>0</v>
      </c>
      <c r="CV472" s="17">
        <f t="shared" si="350"/>
        <v>0</v>
      </c>
      <c r="CW472" s="17">
        <f t="shared" si="351"/>
        <v>0</v>
      </c>
      <c r="CX472" s="17">
        <f t="shared" si="352"/>
        <v>0</v>
      </c>
      <c r="CY472" s="17">
        <f t="shared" si="353"/>
        <v>0</v>
      </c>
      <c r="CZ472" s="17">
        <f t="shared" si="354"/>
        <v>0</v>
      </c>
      <c r="DA472" s="17">
        <f t="shared" si="355"/>
        <v>0</v>
      </c>
      <c r="DB472" s="17">
        <f t="shared" si="356"/>
        <v>0</v>
      </c>
      <c r="DC472" s="17">
        <f t="shared" si="357"/>
        <v>0</v>
      </c>
      <c r="DD472" s="17">
        <f t="shared" si="358"/>
        <v>0</v>
      </c>
      <c r="DE472" s="17">
        <f t="shared" si="359"/>
        <v>0</v>
      </c>
      <c r="DF472" s="17">
        <f t="shared" si="360"/>
        <v>0</v>
      </c>
      <c r="DG472" s="17">
        <f t="shared" si="361"/>
        <v>0</v>
      </c>
    </row>
    <row r="473" spans="2:111" ht="15" customHeight="1" x14ac:dyDescent="0.2">
      <c r="B473" s="156">
        <v>465</v>
      </c>
      <c r="C473" s="157" t="str">
        <f t="shared" si="362"/>
        <v/>
      </c>
      <c r="D473" s="158" t="str">
        <f t="shared" si="322"/>
        <v>OK</v>
      </c>
      <c r="E473" s="159" t="e">
        <f>VLOOKUP('DATA SHEET'!$B$9,'Drill Size Info'!$T$2:$U$8,2,FALSE)</f>
        <v>#N/A</v>
      </c>
      <c r="F473" s="159" t="str">
        <f t="shared" si="363"/>
        <v/>
      </c>
      <c r="G473" s="91">
        <f t="shared" si="364"/>
        <v>0</v>
      </c>
      <c r="H473" s="160" t="s">
        <v>175</v>
      </c>
      <c r="I473" s="160" t="s">
        <v>175</v>
      </c>
      <c r="J473" s="160" t="str">
        <f>IF('DATA SHEET'!$B$10="NC-50","N/A","OK")</f>
        <v>OK</v>
      </c>
      <c r="K473" s="160" t="str">
        <f>IF('DATA SHEET'!$B$10="NC-50","N/A","OK")</f>
        <v>OK</v>
      </c>
      <c r="L473" s="160" t="str">
        <f t="shared" si="365"/>
        <v>OK</v>
      </c>
      <c r="M473" s="160" t="str">
        <f t="shared" si="366"/>
        <v>OK</v>
      </c>
      <c r="N473" s="160"/>
      <c r="O473" s="160"/>
      <c r="P473" s="160"/>
      <c r="Q473" s="160"/>
      <c r="R473" s="92" t="str">
        <f>IF(DI473&lt;&gt;"",
    IF(INT('Drill Size Info'!$AA$19)=INT('Drill Size Info'!$AB$19),
        --(INT('Drill Size Info'!$AA$19) &amp; "." &amp; DI473),
        IF(AND((--(INT('Drill Size Info'!$AA$19) &amp; "." &amp; DI473)&gt;=--('Drill Size Info'!$AA$19)), (--(INT('Drill Size Info'!$AA$19) &amp; "." &amp; DI473)&lt;=--('Drill Size Info'!$AB$19))),
            --(INT('Drill Size Info'!$AA$19) &amp; "." &amp; DI473),
            --(INT('Drill Size Info'!$AB$19) &amp; "." &amp; DI473)
        )
    ),
    IF(DH473&lt;&gt;"",
        IF(INT('Drill Size Info'!$AA$19)=INT('Drill Size Info'!$AB$19),
            --(INT('Drill Size Info'!$AA$19) &amp; "." &amp; LEFT(DH473,3)),
            IF(AND((--(INT('Drill Size Info'!$AA$19) &amp; "." &amp; LEFT(DH473,3))&gt;=--('Drill Size Info'!$AA$19)), (--(INT('Drill Size Info'!$AA$19) &amp; "." &amp; LEFT(DH473,3))&lt;=--('Drill Size Info'!$AB$19))),
                --(INT('Drill Size Info'!$AA$19) &amp; "." &amp; LEFT(DH473,3)),
                --(INT('Drill Size Info'!$AB$19) &amp; "." &amp; LEFT(DH473,3))
            )
        ),
        "OK"
    )
)</f>
        <v>OK</v>
      </c>
      <c r="S473" s="150" t="str">
        <f>IF(DJ473&lt;&gt;"",
    IF(INT('Drill Size Info'!$AA$19)=INT('Drill Size Info'!$AB$19),
        --(INT('Drill Size Info'!$AA$19) &amp; "." &amp; DJ473),
        IF(AND((--(INT('Drill Size Info'!$AA$19) &amp; "." &amp; DJ473)&gt;=--('Drill Size Info'!$AA$19)), (--(INT('Drill Size Info'!$AA$19) &amp; "." &amp; DJ473)&lt;=--('Drill Size Info'!$AB$19))),
            --(INT('Drill Size Info'!$AA$19) &amp; "." &amp; DJ473),
            --(INT('Drill Size Info'!$AB$19) &amp; "." &amp; DJ473)
        )
    ),
    IF(DH473&lt;&gt;"",
        IF(INT('Drill Size Info'!$AA$19)=INT('Drill Size Info'!$AB$19),
            --(INT('Drill Size Info'!$AA$19) &amp; "." &amp; RIGHT(DH473,3)),
            IF(AND((--(INT('Drill Size Info'!$AA$19) &amp; "." &amp; RIGHT(DH473,3))&gt;=--('Drill Size Info'!$AA$19)), (--(INT('Drill Size Info'!$AA$19) &amp; "." &amp; RIGHT(DH473,3))&lt;=--('Drill Size Info'!$AB$19))),
                --(INT('Drill Size Info'!$AA$19) &amp; "." &amp; RIGHT(DH473,3)),
                --(INT('Drill Size Info'!$AB$19) &amp; "." &amp; RIGHT(DH473,3))
            )
        ),
        "N/A"
    )
)</f>
        <v>N/A</v>
      </c>
      <c r="T473" s="150" t="str">
        <f>IF(DL473&lt;&gt;"",
    IF(INT('Drill Size Info'!$AA$19)=INT('Drill Size Info'!$AB$15),
        --(INT('Drill Size Info'!$AA$15) &amp; "." &amp; DL473),
        IF(AND((--(INT('Drill Size Info'!$AA$15) &amp; "." &amp; DL473)&gt;=--('Drill Size Info'!$AA$15)), (--(INT('Drill Size Info'!$AA$15) &amp; "." &amp; DL473)&lt;=--('Drill Size Info'!$AB$15))),
            --(INT('Drill Size Info'!$AA$15) &amp; "." &amp; DL473),
            --(INT('Drill Size Info'!$AB$15) &amp; "." &amp; DL473)
        )
    ),
    IF(DK473&lt;&gt;"",
        IF(INT('Drill Size Info'!$AA$15)=INT('Drill Size Info'!$AB$15),
            --(INT('Drill Size Info'!$AA$15) &amp; "." &amp; LEFT(DK473,3)),
            IF(AND((--(INT('Drill Size Info'!$AA$15) &amp; "." &amp; LEFT(DK473,3))&gt;=--('Drill Size Info'!$AA$15)), (--(INT('Drill Size Info'!$AA$15) &amp; "." &amp; LEFT(DK473,3))&lt;=--('Drill Size Info'!$AB$15))),
                --(INT('Drill Size Info'!$AA$15) &amp; "." &amp; LEFT(DK473,3)),
                --(INT('Drill Size Info'!$AB$15) &amp; "." &amp; LEFT(DK473,3))
            )
        ),
        "OK"
    )
)</f>
        <v>OK</v>
      </c>
      <c r="U473" s="150" t="str">
        <f>IF(DM473&lt;&gt;"",
    IF(INT('Drill Size Info'!$AA$19)=INT('Drill Size Info'!$AB$15),
        --(INT('Drill Size Info'!$AA$15) &amp; "." &amp; DM473),
        IF(AND((--(INT('Drill Size Info'!$AA$15) &amp; "." &amp; DM473)&gt;=--('Drill Size Info'!$AA$15)), (--(INT('Drill Size Info'!$AA$15) &amp; "." &amp; DM473)&lt;=--('Drill Size Info'!$AB$15))),
            --(INT('Drill Size Info'!$AA$15) &amp; "." &amp; DM473),
            --(INT('Drill Size Info'!$AB$15) &amp; "." &amp; DM473)
        )
    ),
    IF(DK473&lt;&gt;"",
        IF(INT('Drill Size Info'!$AA$15)=INT('Drill Size Info'!$AB$15),
            --(INT('Drill Size Info'!$AA$15) &amp; "." &amp; RIGHT(DK473,3)),
            IF(AND((--(INT('Drill Size Info'!$AA$15) &amp; "." &amp; RIGHT(DK473,3))&gt;=--('Drill Size Info'!$AA$15)), (--(INT('Drill Size Info'!$AA$15) &amp; "." &amp; RIGHT(DK473,3))&lt;=--('Drill Size Info'!$AB$15))),
                --(INT('Drill Size Info'!$AA$15) &amp; "." &amp; RIGHT(DK473,3)),
                --(INT('Drill Size Info'!$AB$15) &amp; "." &amp; RIGHT(DK473,3))
            )
        ),
        "N/A"
    )
)</f>
        <v>N/A</v>
      </c>
      <c r="V473" s="161"/>
      <c r="W473" s="161"/>
      <c r="X473" s="161"/>
      <c r="Y473" s="161"/>
      <c r="Z473" s="161"/>
      <c r="AA473" s="162"/>
      <c r="AB473" s="162"/>
      <c r="AC473" s="162"/>
      <c r="AD473" s="162"/>
      <c r="AE473" s="162"/>
      <c r="AF473" s="162"/>
      <c r="AG473" s="162"/>
      <c r="AH473" s="162"/>
      <c r="AI473" s="162"/>
      <c r="AJ473" s="162"/>
      <c r="AK473" s="162"/>
      <c r="AL473" s="162"/>
      <c r="AM473" s="162"/>
      <c r="AN473" s="162"/>
      <c r="AO473" s="162"/>
      <c r="AP473" s="162"/>
      <c r="AQ473" s="162"/>
      <c r="AR473" s="162"/>
      <c r="AS473" s="162"/>
      <c r="AT473" s="162"/>
      <c r="AU473" s="162"/>
      <c r="AV473" s="162"/>
      <c r="AW473" s="162"/>
      <c r="AX473" s="162"/>
      <c r="AY473" s="162"/>
      <c r="AZ473" s="162"/>
      <c r="BA473" s="162"/>
      <c r="BB473" s="163"/>
      <c r="BC473" s="163"/>
      <c r="BD473" s="163"/>
      <c r="BE473" s="164"/>
      <c r="BF473" s="165"/>
      <c r="BG473" s="162"/>
      <c r="BH473" s="162"/>
      <c r="BI473" s="164"/>
      <c r="BJ473" s="38"/>
      <c r="BK473" s="38"/>
      <c r="BL473" s="38"/>
      <c r="BM473" s="38"/>
      <c r="BN473" s="38"/>
      <c r="BO473" s="38"/>
      <c r="BP473" s="117" t="str">
        <f t="shared" si="329"/>
        <v/>
      </c>
      <c r="BQ473" s="38"/>
      <c r="BR473" s="38"/>
      <c r="BS473" s="38"/>
      <c r="BT473" s="38"/>
      <c r="BV473" s="17">
        <f t="shared" si="323"/>
        <v>0</v>
      </c>
      <c r="BW473" s="17">
        <f t="shared" si="324"/>
        <v>0</v>
      </c>
      <c r="BX473" s="17">
        <f t="shared" si="325"/>
        <v>0</v>
      </c>
      <c r="BY473" s="17">
        <f t="shared" si="326"/>
        <v>0</v>
      </c>
      <c r="BZ473" s="17">
        <f t="shared" si="327"/>
        <v>0</v>
      </c>
      <c r="CA473" s="17">
        <f t="shared" si="328"/>
        <v>0</v>
      </c>
      <c r="CB473" s="17">
        <f t="shared" si="330"/>
        <v>0</v>
      </c>
      <c r="CC473" s="17">
        <f t="shared" si="331"/>
        <v>0</v>
      </c>
      <c r="CD473" s="17">
        <f t="shared" si="332"/>
        <v>0</v>
      </c>
      <c r="CE473" s="17">
        <f t="shared" si="333"/>
        <v>0</v>
      </c>
      <c r="CF473" s="17">
        <f t="shared" si="334"/>
        <v>0</v>
      </c>
      <c r="CG473" s="17">
        <f t="shared" si="335"/>
        <v>0</v>
      </c>
      <c r="CH473" s="17">
        <f t="shared" si="336"/>
        <v>0</v>
      </c>
      <c r="CI473" s="17">
        <f t="shared" si="337"/>
        <v>0</v>
      </c>
      <c r="CJ473" s="17">
        <f t="shared" si="338"/>
        <v>0</v>
      </c>
      <c r="CK473" s="17">
        <f t="shared" si="339"/>
        <v>0</v>
      </c>
      <c r="CL473" s="17">
        <f t="shared" si="340"/>
        <v>0</v>
      </c>
      <c r="CM473" s="17">
        <f t="shared" si="341"/>
        <v>0</v>
      </c>
      <c r="CN473" s="17">
        <f t="shared" si="342"/>
        <v>0</v>
      </c>
      <c r="CO473" s="17">
        <f t="shared" si="343"/>
        <v>0</v>
      </c>
      <c r="CP473" s="17">
        <f t="shared" si="344"/>
        <v>0</v>
      </c>
      <c r="CQ473" s="17">
        <f t="shared" si="345"/>
        <v>0</v>
      </c>
      <c r="CR473" s="17">
        <f t="shared" si="346"/>
        <v>0</v>
      </c>
      <c r="CS473" s="17">
        <f t="shared" si="347"/>
        <v>0</v>
      </c>
      <c r="CT473" s="17">
        <f t="shared" si="348"/>
        <v>0</v>
      </c>
      <c r="CU473" s="17">
        <f t="shared" si="349"/>
        <v>0</v>
      </c>
      <c r="CV473" s="17">
        <f t="shared" si="350"/>
        <v>0</v>
      </c>
      <c r="CW473" s="17">
        <f t="shared" si="351"/>
        <v>0</v>
      </c>
      <c r="CX473" s="17">
        <f t="shared" si="352"/>
        <v>0</v>
      </c>
      <c r="CY473" s="17">
        <f t="shared" si="353"/>
        <v>0</v>
      </c>
      <c r="CZ473" s="17">
        <f t="shared" si="354"/>
        <v>0</v>
      </c>
      <c r="DA473" s="17">
        <f t="shared" si="355"/>
        <v>0</v>
      </c>
      <c r="DB473" s="17">
        <f t="shared" si="356"/>
        <v>0</v>
      </c>
      <c r="DC473" s="17">
        <f t="shared" si="357"/>
        <v>0</v>
      </c>
      <c r="DD473" s="17">
        <f t="shared" si="358"/>
        <v>0</v>
      </c>
      <c r="DE473" s="17">
        <f t="shared" si="359"/>
        <v>0</v>
      </c>
      <c r="DF473" s="17">
        <f t="shared" si="360"/>
        <v>0</v>
      </c>
      <c r="DG473" s="17">
        <f t="shared" si="361"/>
        <v>0</v>
      </c>
    </row>
    <row r="474" spans="2:111" ht="15" customHeight="1" x14ac:dyDescent="0.2">
      <c r="B474" s="156">
        <v>466</v>
      </c>
      <c r="C474" s="157" t="str">
        <f t="shared" si="362"/>
        <v/>
      </c>
      <c r="D474" s="158" t="str">
        <f t="shared" si="322"/>
        <v>OK</v>
      </c>
      <c r="E474" s="159" t="e">
        <f>VLOOKUP('DATA SHEET'!$B$9,'Drill Size Info'!$T$2:$U$8,2,FALSE)</f>
        <v>#N/A</v>
      </c>
      <c r="F474" s="159" t="str">
        <f t="shared" si="363"/>
        <v/>
      </c>
      <c r="G474" s="91">
        <f t="shared" si="364"/>
        <v>0</v>
      </c>
      <c r="H474" s="160" t="s">
        <v>175</v>
      </c>
      <c r="I474" s="160" t="s">
        <v>175</v>
      </c>
      <c r="J474" s="160" t="str">
        <f>IF('DATA SHEET'!$B$10="NC-50","N/A","OK")</f>
        <v>OK</v>
      </c>
      <c r="K474" s="160" t="str">
        <f>IF('DATA SHEET'!$B$10="NC-50","N/A","OK")</f>
        <v>OK</v>
      </c>
      <c r="L474" s="160" t="str">
        <f t="shared" si="365"/>
        <v>OK</v>
      </c>
      <c r="M474" s="160" t="str">
        <f t="shared" si="366"/>
        <v>OK</v>
      </c>
      <c r="N474" s="160"/>
      <c r="O474" s="160"/>
      <c r="P474" s="160"/>
      <c r="Q474" s="160"/>
      <c r="R474" s="92" t="str">
        <f>IF(DI474&lt;&gt;"",
    IF(INT('Drill Size Info'!$AA$19)=INT('Drill Size Info'!$AB$19),
        --(INT('Drill Size Info'!$AA$19) &amp; "." &amp; DI474),
        IF(AND((--(INT('Drill Size Info'!$AA$19) &amp; "." &amp; DI474)&gt;=--('Drill Size Info'!$AA$19)), (--(INT('Drill Size Info'!$AA$19) &amp; "." &amp; DI474)&lt;=--('Drill Size Info'!$AB$19))),
            --(INT('Drill Size Info'!$AA$19) &amp; "." &amp; DI474),
            --(INT('Drill Size Info'!$AB$19) &amp; "." &amp; DI474)
        )
    ),
    IF(DH474&lt;&gt;"",
        IF(INT('Drill Size Info'!$AA$19)=INT('Drill Size Info'!$AB$19),
            --(INT('Drill Size Info'!$AA$19) &amp; "." &amp; LEFT(DH474,3)),
            IF(AND((--(INT('Drill Size Info'!$AA$19) &amp; "." &amp; LEFT(DH474,3))&gt;=--('Drill Size Info'!$AA$19)), (--(INT('Drill Size Info'!$AA$19) &amp; "." &amp; LEFT(DH474,3))&lt;=--('Drill Size Info'!$AB$19))),
                --(INT('Drill Size Info'!$AA$19) &amp; "." &amp; LEFT(DH474,3)),
                --(INT('Drill Size Info'!$AB$19) &amp; "." &amp; LEFT(DH474,3))
            )
        ),
        "OK"
    )
)</f>
        <v>OK</v>
      </c>
      <c r="S474" s="150" t="str">
        <f>IF(DJ474&lt;&gt;"",
    IF(INT('Drill Size Info'!$AA$19)=INT('Drill Size Info'!$AB$19),
        --(INT('Drill Size Info'!$AA$19) &amp; "." &amp; DJ474),
        IF(AND((--(INT('Drill Size Info'!$AA$19) &amp; "." &amp; DJ474)&gt;=--('Drill Size Info'!$AA$19)), (--(INT('Drill Size Info'!$AA$19) &amp; "." &amp; DJ474)&lt;=--('Drill Size Info'!$AB$19))),
            --(INT('Drill Size Info'!$AA$19) &amp; "." &amp; DJ474),
            --(INT('Drill Size Info'!$AB$19) &amp; "." &amp; DJ474)
        )
    ),
    IF(DH474&lt;&gt;"",
        IF(INT('Drill Size Info'!$AA$19)=INT('Drill Size Info'!$AB$19),
            --(INT('Drill Size Info'!$AA$19) &amp; "." &amp; RIGHT(DH474,3)),
            IF(AND((--(INT('Drill Size Info'!$AA$19) &amp; "." &amp; RIGHT(DH474,3))&gt;=--('Drill Size Info'!$AA$19)), (--(INT('Drill Size Info'!$AA$19) &amp; "." &amp; RIGHT(DH474,3))&lt;=--('Drill Size Info'!$AB$19))),
                --(INT('Drill Size Info'!$AA$19) &amp; "." &amp; RIGHT(DH474,3)),
                --(INT('Drill Size Info'!$AB$19) &amp; "." &amp; RIGHT(DH474,3))
            )
        ),
        "N/A"
    )
)</f>
        <v>N/A</v>
      </c>
      <c r="T474" s="150" t="str">
        <f>IF(DL474&lt;&gt;"",
    IF(INT('Drill Size Info'!$AA$19)=INT('Drill Size Info'!$AB$15),
        --(INT('Drill Size Info'!$AA$15) &amp; "." &amp; DL474),
        IF(AND((--(INT('Drill Size Info'!$AA$15) &amp; "." &amp; DL474)&gt;=--('Drill Size Info'!$AA$15)), (--(INT('Drill Size Info'!$AA$15) &amp; "." &amp; DL474)&lt;=--('Drill Size Info'!$AB$15))),
            --(INT('Drill Size Info'!$AA$15) &amp; "." &amp; DL474),
            --(INT('Drill Size Info'!$AB$15) &amp; "." &amp; DL474)
        )
    ),
    IF(DK474&lt;&gt;"",
        IF(INT('Drill Size Info'!$AA$15)=INT('Drill Size Info'!$AB$15),
            --(INT('Drill Size Info'!$AA$15) &amp; "." &amp; LEFT(DK474,3)),
            IF(AND((--(INT('Drill Size Info'!$AA$15) &amp; "." &amp; LEFT(DK474,3))&gt;=--('Drill Size Info'!$AA$15)), (--(INT('Drill Size Info'!$AA$15) &amp; "." &amp; LEFT(DK474,3))&lt;=--('Drill Size Info'!$AB$15))),
                --(INT('Drill Size Info'!$AA$15) &amp; "." &amp; LEFT(DK474,3)),
                --(INT('Drill Size Info'!$AB$15) &amp; "." &amp; LEFT(DK474,3))
            )
        ),
        "OK"
    )
)</f>
        <v>OK</v>
      </c>
      <c r="U474" s="150" t="str">
        <f>IF(DM474&lt;&gt;"",
    IF(INT('Drill Size Info'!$AA$19)=INT('Drill Size Info'!$AB$15),
        --(INT('Drill Size Info'!$AA$15) &amp; "." &amp; DM474),
        IF(AND((--(INT('Drill Size Info'!$AA$15) &amp; "." &amp; DM474)&gt;=--('Drill Size Info'!$AA$15)), (--(INT('Drill Size Info'!$AA$15) &amp; "." &amp; DM474)&lt;=--('Drill Size Info'!$AB$15))),
            --(INT('Drill Size Info'!$AA$15) &amp; "." &amp; DM474),
            --(INT('Drill Size Info'!$AB$15) &amp; "." &amp; DM474)
        )
    ),
    IF(DK474&lt;&gt;"",
        IF(INT('Drill Size Info'!$AA$15)=INT('Drill Size Info'!$AB$15),
            --(INT('Drill Size Info'!$AA$15) &amp; "." &amp; RIGHT(DK474,3)),
            IF(AND((--(INT('Drill Size Info'!$AA$15) &amp; "." &amp; RIGHT(DK474,3))&gt;=--('Drill Size Info'!$AA$15)), (--(INT('Drill Size Info'!$AA$15) &amp; "." &amp; RIGHT(DK474,3))&lt;=--('Drill Size Info'!$AB$15))),
                --(INT('Drill Size Info'!$AA$15) &amp; "." &amp; RIGHT(DK474,3)),
                --(INT('Drill Size Info'!$AB$15) &amp; "." &amp; RIGHT(DK474,3))
            )
        ),
        "N/A"
    )
)</f>
        <v>N/A</v>
      </c>
      <c r="V474" s="161"/>
      <c r="W474" s="161"/>
      <c r="X474" s="161"/>
      <c r="Y474" s="161"/>
      <c r="Z474" s="161"/>
      <c r="AA474" s="162"/>
      <c r="AB474" s="162"/>
      <c r="AC474" s="162"/>
      <c r="AD474" s="162"/>
      <c r="AE474" s="162"/>
      <c r="AF474" s="162"/>
      <c r="AG474" s="162"/>
      <c r="AH474" s="162"/>
      <c r="AI474" s="162"/>
      <c r="AJ474" s="162"/>
      <c r="AK474" s="162"/>
      <c r="AL474" s="162"/>
      <c r="AM474" s="162"/>
      <c r="AN474" s="162"/>
      <c r="AO474" s="162"/>
      <c r="AP474" s="162"/>
      <c r="AQ474" s="162"/>
      <c r="AR474" s="162"/>
      <c r="AS474" s="162"/>
      <c r="AT474" s="162"/>
      <c r="AU474" s="162"/>
      <c r="AV474" s="162"/>
      <c r="AW474" s="162"/>
      <c r="AX474" s="162"/>
      <c r="AY474" s="162"/>
      <c r="AZ474" s="162"/>
      <c r="BA474" s="162"/>
      <c r="BB474" s="163"/>
      <c r="BC474" s="163"/>
      <c r="BD474" s="163"/>
      <c r="BE474" s="164"/>
      <c r="BF474" s="165"/>
      <c r="BG474" s="162"/>
      <c r="BH474" s="162"/>
      <c r="BI474" s="164"/>
      <c r="BJ474" s="38"/>
      <c r="BK474" s="38"/>
      <c r="BL474" s="38"/>
      <c r="BM474" s="38"/>
      <c r="BN474" s="38"/>
      <c r="BO474" s="38"/>
      <c r="BP474" s="117" t="str">
        <f t="shared" si="329"/>
        <v/>
      </c>
      <c r="BQ474" s="38"/>
      <c r="BR474" s="38"/>
      <c r="BS474" s="38"/>
      <c r="BT474" s="38"/>
      <c r="BV474" s="17">
        <f t="shared" si="323"/>
        <v>0</v>
      </c>
      <c r="BW474" s="17">
        <f t="shared" si="324"/>
        <v>0</v>
      </c>
      <c r="BX474" s="17">
        <f t="shared" si="325"/>
        <v>0</v>
      </c>
      <c r="BY474" s="17">
        <f t="shared" si="326"/>
        <v>0</v>
      </c>
      <c r="BZ474" s="17">
        <f t="shared" si="327"/>
        <v>0</v>
      </c>
      <c r="CA474" s="17">
        <f t="shared" si="328"/>
        <v>0</v>
      </c>
      <c r="CB474" s="17">
        <f t="shared" si="330"/>
        <v>0</v>
      </c>
      <c r="CC474" s="17">
        <f t="shared" si="331"/>
        <v>0</v>
      </c>
      <c r="CD474" s="17">
        <f t="shared" si="332"/>
        <v>0</v>
      </c>
      <c r="CE474" s="17">
        <f t="shared" si="333"/>
        <v>0</v>
      </c>
      <c r="CF474" s="17">
        <f t="shared" si="334"/>
        <v>0</v>
      </c>
      <c r="CG474" s="17">
        <f t="shared" si="335"/>
        <v>0</v>
      </c>
      <c r="CH474" s="17">
        <f t="shared" si="336"/>
        <v>0</v>
      </c>
      <c r="CI474" s="17">
        <f t="shared" si="337"/>
        <v>0</v>
      </c>
      <c r="CJ474" s="17">
        <f t="shared" si="338"/>
        <v>0</v>
      </c>
      <c r="CK474" s="17">
        <f t="shared" si="339"/>
        <v>0</v>
      </c>
      <c r="CL474" s="17">
        <f t="shared" si="340"/>
        <v>0</v>
      </c>
      <c r="CM474" s="17">
        <f t="shared" si="341"/>
        <v>0</v>
      </c>
      <c r="CN474" s="17">
        <f t="shared" si="342"/>
        <v>0</v>
      </c>
      <c r="CO474" s="17">
        <f t="shared" si="343"/>
        <v>0</v>
      </c>
      <c r="CP474" s="17">
        <f t="shared" si="344"/>
        <v>0</v>
      </c>
      <c r="CQ474" s="17">
        <f t="shared" si="345"/>
        <v>0</v>
      </c>
      <c r="CR474" s="17">
        <f t="shared" si="346"/>
        <v>0</v>
      </c>
      <c r="CS474" s="17">
        <f t="shared" si="347"/>
        <v>0</v>
      </c>
      <c r="CT474" s="17">
        <f t="shared" si="348"/>
        <v>0</v>
      </c>
      <c r="CU474" s="17">
        <f t="shared" si="349"/>
        <v>0</v>
      </c>
      <c r="CV474" s="17">
        <f t="shared" si="350"/>
        <v>0</v>
      </c>
      <c r="CW474" s="17">
        <f t="shared" si="351"/>
        <v>0</v>
      </c>
      <c r="CX474" s="17">
        <f t="shared" si="352"/>
        <v>0</v>
      </c>
      <c r="CY474" s="17">
        <f t="shared" si="353"/>
        <v>0</v>
      </c>
      <c r="CZ474" s="17">
        <f t="shared" si="354"/>
        <v>0</v>
      </c>
      <c r="DA474" s="17">
        <f t="shared" si="355"/>
        <v>0</v>
      </c>
      <c r="DB474" s="17">
        <f t="shared" si="356"/>
        <v>0</v>
      </c>
      <c r="DC474" s="17">
        <f t="shared" si="357"/>
        <v>0</v>
      </c>
      <c r="DD474" s="17">
        <f t="shared" si="358"/>
        <v>0</v>
      </c>
      <c r="DE474" s="17">
        <f t="shared" si="359"/>
        <v>0</v>
      </c>
      <c r="DF474" s="17">
        <f t="shared" si="360"/>
        <v>0</v>
      </c>
      <c r="DG474" s="17">
        <f t="shared" si="361"/>
        <v>0</v>
      </c>
    </row>
    <row r="475" spans="2:111" ht="15" customHeight="1" x14ac:dyDescent="0.2">
      <c r="B475" s="156">
        <v>467</v>
      </c>
      <c r="C475" s="157" t="str">
        <f t="shared" si="362"/>
        <v/>
      </c>
      <c r="D475" s="158" t="str">
        <f t="shared" si="322"/>
        <v>OK</v>
      </c>
      <c r="E475" s="159" t="e">
        <f>VLOOKUP('DATA SHEET'!$B$9,'Drill Size Info'!$T$2:$U$8,2,FALSE)</f>
        <v>#N/A</v>
      </c>
      <c r="F475" s="159" t="str">
        <f t="shared" si="363"/>
        <v/>
      </c>
      <c r="G475" s="91">
        <f t="shared" si="364"/>
        <v>0</v>
      </c>
      <c r="H475" s="160" t="s">
        <v>175</v>
      </c>
      <c r="I475" s="160" t="s">
        <v>175</v>
      </c>
      <c r="J475" s="160" t="str">
        <f>IF('DATA SHEET'!$B$10="NC-50","N/A","OK")</f>
        <v>OK</v>
      </c>
      <c r="K475" s="160" t="str">
        <f>IF('DATA SHEET'!$B$10="NC-50","N/A","OK")</f>
        <v>OK</v>
      </c>
      <c r="L475" s="160" t="str">
        <f t="shared" si="365"/>
        <v>OK</v>
      </c>
      <c r="M475" s="160" t="str">
        <f t="shared" si="366"/>
        <v>OK</v>
      </c>
      <c r="N475" s="160"/>
      <c r="O475" s="160"/>
      <c r="P475" s="160"/>
      <c r="Q475" s="160"/>
      <c r="R475" s="92" t="str">
        <f>IF(DI475&lt;&gt;"",
    IF(INT('Drill Size Info'!$AA$19)=INT('Drill Size Info'!$AB$19),
        --(INT('Drill Size Info'!$AA$19) &amp; "." &amp; DI475),
        IF(AND((--(INT('Drill Size Info'!$AA$19) &amp; "." &amp; DI475)&gt;=--('Drill Size Info'!$AA$19)), (--(INT('Drill Size Info'!$AA$19) &amp; "." &amp; DI475)&lt;=--('Drill Size Info'!$AB$19))),
            --(INT('Drill Size Info'!$AA$19) &amp; "." &amp; DI475),
            --(INT('Drill Size Info'!$AB$19) &amp; "." &amp; DI475)
        )
    ),
    IF(DH475&lt;&gt;"",
        IF(INT('Drill Size Info'!$AA$19)=INT('Drill Size Info'!$AB$19),
            --(INT('Drill Size Info'!$AA$19) &amp; "." &amp; LEFT(DH475,3)),
            IF(AND((--(INT('Drill Size Info'!$AA$19) &amp; "." &amp; LEFT(DH475,3))&gt;=--('Drill Size Info'!$AA$19)), (--(INT('Drill Size Info'!$AA$19) &amp; "." &amp; LEFT(DH475,3))&lt;=--('Drill Size Info'!$AB$19))),
                --(INT('Drill Size Info'!$AA$19) &amp; "." &amp; LEFT(DH475,3)),
                --(INT('Drill Size Info'!$AB$19) &amp; "." &amp; LEFT(DH475,3))
            )
        ),
        "OK"
    )
)</f>
        <v>OK</v>
      </c>
      <c r="S475" s="150" t="str">
        <f>IF(DJ475&lt;&gt;"",
    IF(INT('Drill Size Info'!$AA$19)=INT('Drill Size Info'!$AB$19),
        --(INT('Drill Size Info'!$AA$19) &amp; "." &amp; DJ475),
        IF(AND((--(INT('Drill Size Info'!$AA$19) &amp; "." &amp; DJ475)&gt;=--('Drill Size Info'!$AA$19)), (--(INT('Drill Size Info'!$AA$19) &amp; "." &amp; DJ475)&lt;=--('Drill Size Info'!$AB$19))),
            --(INT('Drill Size Info'!$AA$19) &amp; "." &amp; DJ475),
            --(INT('Drill Size Info'!$AB$19) &amp; "." &amp; DJ475)
        )
    ),
    IF(DH475&lt;&gt;"",
        IF(INT('Drill Size Info'!$AA$19)=INT('Drill Size Info'!$AB$19),
            --(INT('Drill Size Info'!$AA$19) &amp; "." &amp; RIGHT(DH475,3)),
            IF(AND((--(INT('Drill Size Info'!$AA$19) &amp; "." &amp; RIGHT(DH475,3))&gt;=--('Drill Size Info'!$AA$19)), (--(INT('Drill Size Info'!$AA$19) &amp; "." &amp; RIGHT(DH475,3))&lt;=--('Drill Size Info'!$AB$19))),
                --(INT('Drill Size Info'!$AA$19) &amp; "." &amp; RIGHT(DH475,3)),
                --(INT('Drill Size Info'!$AB$19) &amp; "." &amp; RIGHT(DH475,3))
            )
        ),
        "N/A"
    )
)</f>
        <v>N/A</v>
      </c>
      <c r="T475" s="150" t="str">
        <f>IF(DL475&lt;&gt;"",
    IF(INT('Drill Size Info'!$AA$19)=INT('Drill Size Info'!$AB$15),
        --(INT('Drill Size Info'!$AA$15) &amp; "." &amp; DL475),
        IF(AND((--(INT('Drill Size Info'!$AA$15) &amp; "." &amp; DL475)&gt;=--('Drill Size Info'!$AA$15)), (--(INT('Drill Size Info'!$AA$15) &amp; "." &amp; DL475)&lt;=--('Drill Size Info'!$AB$15))),
            --(INT('Drill Size Info'!$AA$15) &amp; "." &amp; DL475),
            --(INT('Drill Size Info'!$AB$15) &amp; "." &amp; DL475)
        )
    ),
    IF(DK475&lt;&gt;"",
        IF(INT('Drill Size Info'!$AA$15)=INT('Drill Size Info'!$AB$15),
            --(INT('Drill Size Info'!$AA$15) &amp; "." &amp; LEFT(DK475,3)),
            IF(AND((--(INT('Drill Size Info'!$AA$15) &amp; "." &amp; LEFT(DK475,3))&gt;=--('Drill Size Info'!$AA$15)), (--(INT('Drill Size Info'!$AA$15) &amp; "." &amp; LEFT(DK475,3))&lt;=--('Drill Size Info'!$AB$15))),
                --(INT('Drill Size Info'!$AA$15) &amp; "." &amp; LEFT(DK475,3)),
                --(INT('Drill Size Info'!$AB$15) &amp; "." &amp; LEFT(DK475,3))
            )
        ),
        "OK"
    )
)</f>
        <v>OK</v>
      </c>
      <c r="U475" s="150" t="str">
        <f>IF(DM475&lt;&gt;"",
    IF(INT('Drill Size Info'!$AA$19)=INT('Drill Size Info'!$AB$15),
        --(INT('Drill Size Info'!$AA$15) &amp; "." &amp; DM475),
        IF(AND((--(INT('Drill Size Info'!$AA$15) &amp; "." &amp; DM475)&gt;=--('Drill Size Info'!$AA$15)), (--(INT('Drill Size Info'!$AA$15) &amp; "." &amp; DM475)&lt;=--('Drill Size Info'!$AB$15))),
            --(INT('Drill Size Info'!$AA$15) &amp; "." &amp; DM475),
            --(INT('Drill Size Info'!$AB$15) &amp; "." &amp; DM475)
        )
    ),
    IF(DK475&lt;&gt;"",
        IF(INT('Drill Size Info'!$AA$15)=INT('Drill Size Info'!$AB$15),
            --(INT('Drill Size Info'!$AA$15) &amp; "." &amp; RIGHT(DK475,3)),
            IF(AND((--(INT('Drill Size Info'!$AA$15) &amp; "." &amp; RIGHT(DK475,3))&gt;=--('Drill Size Info'!$AA$15)), (--(INT('Drill Size Info'!$AA$15) &amp; "." &amp; RIGHT(DK475,3))&lt;=--('Drill Size Info'!$AB$15))),
                --(INT('Drill Size Info'!$AA$15) &amp; "." &amp; RIGHT(DK475,3)),
                --(INT('Drill Size Info'!$AB$15) &amp; "." &amp; RIGHT(DK475,3))
            )
        ),
        "N/A"
    )
)</f>
        <v>N/A</v>
      </c>
      <c r="V475" s="161"/>
      <c r="W475" s="161"/>
      <c r="X475" s="161"/>
      <c r="Y475" s="161"/>
      <c r="Z475" s="161"/>
      <c r="AA475" s="162"/>
      <c r="AB475" s="162"/>
      <c r="AC475" s="162"/>
      <c r="AD475" s="162"/>
      <c r="AE475" s="162"/>
      <c r="AF475" s="162"/>
      <c r="AG475" s="162"/>
      <c r="AH475" s="162"/>
      <c r="AI475" s="162"/>
      <c r="AJ475" s="162"/>
      <c r="AK475" s="162"/>
      <c r="AL475" s="162"/>
      <c r="AM475" s="162"/>
      <c r="AN475" s="162"/>
      <c r="AO475" s="162"/>
      <c r="AP475" s="162"/>
      <c r="AQ475" s="162"/>
      <c r="AR475" s="162"/>
      <c r="AS475" s="162"/>
      <c r="AT475" s="162"/>
      <c r="AU475" s="162"/>
      <c r="AV475" s="162"/>
      <c r="AW475" s="162"/>
      <c r="AX475" s="162"/>
      <c r="AY475" s="162"/>
      <c r="AZ475" s="162"/>
      <c r="BA475" s="162"/>
      <c r="BB475" s="163"/>
      <c r="BC475" s="163"/>
      <c r="BD475" s="163"/>
      <c r="BE475" s="164"/>
      <c r="BF475" s="165"/>
      <c r="BG475" s="162"/>
      <c r="BH475" s="162"/>
      <c r="BI475" s="164"/>
      <c r="BJ475" s="38"/>
      <c r="BK475" s="38"/>
      <c r="BL475" s="38"/>
      <c r="BM475" s="38"/>
      <c r="BN475" s="38"/>
      <c r="BO475" s="38"/>
      <c r="BP475" s="117" t="str">
        <f t="shared" si="329"/>
        <v/>
      </c>
      <c r="BQ475" s="38"/>
      <c r="BR475" s="38"/>
      <c r="BS475" s="38"/>
      <c r="BT475" s="38"/>
      <c r="BV475" s="17">
        <f t="shared" si="323"/>
        <v>0</v>
      </c>
      <c r="BW475" s="17">
        <f t="shared" si="324"/>
        <v>0</v>
      </c>
      <c r="BX475" s="17">
        <f t="shared" si="325"/>
        <v>0</v>
      </c>
      <c r="BY475" s="17">
        <f t="shared" si="326"/>
        <v>0</v>
      </c>
      <c r="BZ475" s="17">
        <f t="shared" si="327"/>
        <v>0</v>
      </c>
      <c r="CA475" s="17">
        <f t="shared" si="328"/>
        <v>0</v>
      </c>
      <c r="CB475" s="17">
        <f t="shared" si="330"/>
        <v>0</v>
      </c>
      <c r="CC475" s="17">
        <f t="shared" si="331"/>
        <v>0</v>
      </c>
      <c r="CD475" s="17">
        <f t="shared" si="332"/>
        <v>0</v>
      </c>
      <c r="CE475" s="17">
        <f t="shared" si="333"/>
        <v>0</v>
      </c>
      <c r="CF475" s="17">
        <f t="shared" si="334"/>
        <v>0</v>
      </c>
      <c r="CG475" s="17">
        <f t="shared" si="335"/>
        <v>0</v>
      </c>
      <c r="CH475" s="17">
        <f t="shared" si="336"/>
        <v>0</v>
      </c>
      <c r="CI475" s="17">
        <f t="shared" si="337"/>
        <v>0</v>
      </c>
      <c r="CJ475" s="17">
        <f t="shared" si="338"/>
        <v>0</v>
      </c>
      <c r="CK475" s="17">
        <f t="shared" si="339"/>
        <v>0</v>
      </c>
      <c r="CL475" s="17">
        <f t="shared" si="340"/>
        <v>0</v>
      </c>
      <c r="CM475" s="17">
        <f t="shared" si="341"/>
        <v>0</v>
      </c>
      <c r="CN475" s="17">
        <f t="shared" si="342"/>
        <v>0</v>
      </c>
      <c r="CO475" s="17">
        <f t="shared" si="343"/>
        <v>0</v>
      </c>
      <c r="CP475" s="17">
        <f t="shared" si="344"/>
        <v>0</v>
      </c>
      <c r="CQ475" s="17">
        <f t="shared" si="345"/>
        <v>0</v>
      </c>
      <c r="CR475" s="17">
        <f t="shared" si="346"/>
        <v>0</v>
      </c>
      <c r="CS475" s="17">
        <f t="shared" si="347"/>
        <v>0</v>
      </c>
      <c r="CT475" s="17">
        <f t="shared" si="348"/>
        <v>0</v>
      </c>
      <c r="CU475" s="17">
        <f t="shared" si="349"/>
        <v>0</v>
      </c>
      <c r="CV475" s="17">
        <f t="shared" si="350"/>
        <v>0</v>
      </c>
      <c r="CW475" s="17">
        <f t="shared" si="351"/>
        <v>0</v>
      </c>
      <c r="CX475" s="17">
        <f t="shared" si="352"/>
        <v>0</v>
      </c>
      <c r="CY475" s="17">
        <f t="shared" si="353"/>
        <v>0</v>
      </c>
      <c r="CZ475" s="17">
        <f t="shared" si="354"/>
        <v>0</v>
      </c>
      <c r="DA475" s="17">
        <f t="shared" si="355"/>
        <v>0</v>
      </c>
      <c r="DB475" s="17">
        <f t="shared" si="356"/>
        <v>0</v>
      </c>
      <c r="DC475" s="17">
        <f t="shared" si="357"/>
        <v>0</v>
      </c>
      <c r="DD475" s="17">
        <f t="shared" si="358"/>
        <v>0</v>
      </c>
      <c r="DE475" s="17">
        <f t="shared" si="359"/>
        <v>0</v>
      </c>
      <c r="DF475" s="17">
        <f t="shared" si="360"/>
        <v>0</v>
      </c>
      <c r="DG475" s="17">
        <f t="shared" si="361"/>
        <v>0</v>
      </c>
    </row>
    <row r="476" spans="2:111" ht="15" customHeight="1" x14ac:dyDescent="0.2">
      <c r="B476" s="156">
        <v>468</v>
      </c>
      <c r="C476" s="157" t="str">
        <f t="shared" si="362"/>
        <v/>
      </c>
      <c r="D476" s="158" t="str">
        <f t="shared" si="322"/>
        <v>OK</v>
      </c>
      <c r="E476" s="159" t="e">
        <f>VLOOKUP('DATA SHEET'!$B$9,'Drill Size Info'!$T$2:$U$8,2,FALSE)</f>
        <v>#N/A</v>
      </c>
      <c r="F476" s="159" t="str">
        <f t="shared" si="363"/>
        <v/>
      </c>
      <c r="G476" s="91">
        <f t="shared" si="364"/>
        <v>0</v>
      </c>
      <c r="H476" s="160" t="s">
        <v>175</v>
      </c>
      <c r="I476" s="160" t="s">
        <v>175</v>
      </c>
      <c r="J476" s="160" t="str">
        <f>IF('DATA SHEET'!$B$10="NC-50","N/A","OK")</f>
        <v>OK</v>
      </c>
      <c r="K476" s="160" t="str">
        <f>IF('DATA SHEET'!$B$10="NC-50","N/A","OK")</f>
        <v>OK</v>
      </c>
      <c r="L476" s="160" t="str">
        <f t="shared" si="365"/>
        <v>OK</v>
      </c>
      <c r="M476" s="160" t="str">
        <f t="shared" si="366"/>
        <v>OK</v>
      </c>
      <c r="N476" s="160"/>
      <c r="O476" s="160"/>
      <c r="P476" s="160"/>
      <c r="Q476" s="160"/>
      <c r="R476" s="92" t="str">
        <f>IF(DI476&lt;&gt;"",
    IF(INT('Drill Size Info'!$AA$19)=INT('Drill Size Info'!$AB$19),
        --(INT('Drill Size Info'!$AA$19) &amp; "." &amp; DI476),
        IF(AND((--(INT('Drill Size Info'!$AA$19) &amp; "." &amp; DI476)&gt;=--('Drill Size Info'!$AA$19)), (--(INT('Drill Size Info'!$AA$19) &amp; "." &amp; DI476)&lt;=--('Drill Size Info'!$AB$19))),
            --(INT('Drill Size Info'!$AA$19) &amp; "." &amp; DI476),
            --(INT('Drill Size Info'!$AB$19) &amp; "." &amp; DI476)
        )
    ),
    IF(DH476&lt;&gt;"",
        IF(INT('Drill Size Info'!$AA$19)=INT('Drill Size Info'!$AB$19),
            --(INT('Drill Size Info'!$AA$19) &amp; "." &amp; LEFT(DH476,3)),
            IF(AND((--(INT('Drill Size Info'!$AA$19) &amp; "." &amp; LEFT(DH476,3))&gt;=--('Drill Size Info'!$AA$19)), (--(INT('Drill Size Info'!$AA$19) &amp; "." &amp; LEFT(DH476,3))&lt;=--('Drill Size Info'!$AB$19))),
                --(INT('Drill Size Info'!$AA$19) &amp; "." &amp; LEFT(DH476,3)),
                --(INT('Drill Size Info'!$AB$19) &amp; "." &amp; LEFT(DH476,3))
            )
        ),
        "OK"
    )
)</f>
        <v>OK</v>
      </c>
      <c r="S476" s="150" t="str">
        <f>IF(DJ476&lt;&gt;"",
    IF(INT('Drill Size Info'!$AA$19)=INT('Drill Size Info'!$AB$19),
        --(INT('Drill Size Info'!$AA$19) &amp; "." &amp; DJ476),
        IF(AND((--(INT('Drill Size Info'!$AA$19) &amp; "." &amp; DJ476)&gt;=--('Drill Size Info'!$AA$19)), (--(INT('Drill Size Info'!$AA$19) &amp; "." &amp; DJ476)&lt;=--('Drill Size Info'!$AB$19))),
            --(INT('Drill Size Info'!$AA$19) &amp; "." &amp; DJ476),
            --(INT('Drill Size Info'!$AB$19) &amp; "." &amp; DJ476)
        )
    ),
    IF(DH476&lt;&gt;"",
        IF(INT('Drill Size Info'!$AA$19)=INT('Drill Size Info'!$AB$19),
            --(INT('Drill Size Info'!$AA$19) &amp; "." &amp; RIGHT(DH476,3)),
            IF(AND((--(INT('Drill Size Info'!$AA$19) &amp; "." &amp; RIGHT(DH476,3))&gt;=--('Drill Size Info'!$AA$19)), (--(INT('Drill Size Info'!$AA$19) &amp; "." &amp; RIGHT(DH476,3))&lt;=--('Drill Size Info'!$AB$19))),
                --(INT('Drill Size Info'!$AA$19) &amp; "." &amp; RIGHT(DH476,3)),
                --(INT('Drill Size Info'!$AB$19) &amp; "." &amp; RIGHT(DH476,3))
            )
        ),
        "N/A"
    )
)</f>
        <v>N/A</v>
      </c>
      <c r="T476" s="150" t="str">
        <f>IF(DL476&lt;&gt;"",
    IF(INT('Drill Size Info'!$AA$19)=INT('Drill Size Info'!$AB$15),
        --(INT('Drill Size Info'!$AA$15) &amp; "." &amp; DL476),
        IF(AND((--(INT('Drill Size Info'!$AA$15) &amp; "." &amp; DL476)&gt;=--('Drill Size Info'!$AA$15)), (--(INT('Drill Size Info'!$AA$15) &amp; "." &amp; DL476)&lt;=--('Drill Size Info'!$AB$15))),
            --(INT('Drill Size Info'!$AA$15) &amp; "." &amp; DL476),
            --(INT('Drill Size Info'!$AB$15) &amp; "." &amp; DL476)
        )
    ),
    IF(DK476&lt;&gt;"",
        IF(INT('Drill Size Info'!$AA$15)=INT('Drill Size Info'!$AB$15),
            --(INT('Drill Size Info'!$AA$15) &amp; "." &amp; LEFT(DK476,3)),
            IF(AND((--(INT('Drill Size Info'!$AA$15) &amp; "." &amp; LEFT(DK476,3))&gt;=--('Drill Size Info'!$AA$15)), (--(INT('Drill Size Info'!$AA$15) &amp; "." &amp; LEFT(DK476,3))&lt;=--('Drill Size Info'!$AB$15))),
                --(INT('Drill Size Info'!$AA$15) &amp; "." &amp; LEFT(DK476,3)),
                --(INT('Drill Size Info'!$AB$15) &amp; "." &amp; LEFT(DK476,3))
            )
        ),
        "OK"
    )
)</f>
        <v>OK</v>
      </c>
      <c r="U476" s="150" t="str">
        <f>IF(DM476&lt;&gt;"",
    IF(INT('Drill Size Info'!$AA$19)=INT('Drill Size Info'!$AB$15),
        --(INT('Drill Size Info'!$AA$15) &amp; "." &amp; DM476),
        IF(AND((--(INT('Drill Size Info'!$AA$15) &amp; "." &amp; DM476)&gt;=--('Drill Size Info'!$AA$15)), (--(INT('Drill Size Info'!$AA$15) &amp; "." &amp; DM476)&lt;=--('Drill Size Info'!$AB$15))),
            --(INT('Drill Size Info'!$AA$15) &amp; "." &amp; DM476),
            --(INT('Drill Size Info'!$AB$15) &amp; "." &amp; DM476)
        )
    ),
    IF(DK476&lt;&gt;"",
        IF(INT('Drill Size Info'!$AA$15)=INT('Drill Size Info'!$AB$15),
            --(INT('Drill Size Info'!$AA$15) &amp; "." &amp; RIGHT(DK476,3)),
            IF(AND((--(INT('Drill Size Info'!$AA$15) &amp; "." &amp; RIGHT(DK476,3))&gt;=--('Drill Size Info'!$AA$15)), (--(INT('Drill Size Info'!$AA$15) &amp; "." &amp; RIGHT(DK476,3))&lt;=--('Drill Size Info'!$AB$15))),
                --(INT('Drill Size Info'!$AA$15) &amp; "." &amp; RIGHT(DK476,3)),
                --(INT('Drill Size Info'!$AB$15) &amp; "." &amp; RIGHT(DK476,3))
            )
        ),
        "N/A"
    )
)</f>
        <v>N/A</v>
      </c>
      <c r="V476" s="161"/>
      <c r="W476" s="161"/>
      <c r="X476" s="161"/>
      <c r="Y476" s="161"/>
      <c r="Z476" s="161"/>
      <c r="AA476" s="162"/>
      <c r="AB476" s="162"/>
      <c r="AC476" s="162"/>
      <c r="AD476" s="162"/>
      <c r="AE476" s="162"/>
      <c r="AF476" s="162"/>
      <c r="AG476" s="162"/>
      <c r="AH476" s="162"/>
      <c r="AI476" s="162"/>
      <c r="AJ476" s="162"/>
      <c r="AK476" s="162"/>
      <c r="AL476" s="162"/>
      <c r="AM476" s="162"/>
      <c r="AN476" s="162"/>
      <c r="AO476" s="162"/>
      <c r="AP476" s="162"/>
      <c r="AQ476" s="162"/>
      <c r="AR476" s="162"/>
      <c r="AS476" s="162"/>
      <c r="AT476" s="162"/>
      <c r="AU476" s="162"/>
      <c r="AV476" s="162"/>
      <c r="AW476" s="162"/>
      <c r="AX476" s="162"/>
      <c r="AY476" s="162"/>
      <c r="AZ476" s="162"/>
      <c r="BA476" s="162"/>
      <c r="BB476" s="163"/>
      <c r="BC476" s="163"/>
      <c r="BD476" s="163"/>
      <c r="BE476" s="164"/>
      <c r="BF476" s="165"/>
      <c r="BG476" s="162"/>
      <c r="BH476" s="162"/>
      <c r="BI476" s="164"/>
      <c r="BJ476" s="38"/>
      <c r="BK476" s="38"/>
      <c r="BL476" s="38"/>
      <c r="BM476" s="38"/>
      <c r="BN476" s="38"/>
      <c r="BO476" s="38"/>
      <c r="BP476" s="117" t="str">
        <f t="shared" si="329"/>
        <v/>
      </c>
      <c r="BQ476" s="38"/>
      <c r="BR476" s="38"/>
      <c r="BS476" s="38"/>
      <c r="BT476" s="38"/>
      <c r="BV476" s="17">
        <f t="shared" si="323"/>
        <v>0</v>
      </c>
      <c r="BW476" s="17">
        <f t="shared" si="324"/>
        <v>0</v>
      </c>
      <c r="BX476" s="17">
        <f t="shared" si="325"/>
        <v>0</v>
      </c>
      <c r="BY476" s="17">
        <f t="shared" si="326"/>
        <v>0</v>
      </c>
      <c r="BZ476" s="17">
        <f t="shared" si="327"/>
        <v>0</v>
      </c>
      <c r="CA476" s="17">
        <f t="shared" si="328"/>
        <v>0</v>
      </c>
      <c r="CB476" s="17">
        <f t="shared" si="330"/>
        <v>0</v>
      </c>
      <c r="CC476" s="17">
        <f t="shared" si="331"/>
        <v>0</v>
      </c>
      <c r="CD476" s="17">
        <f t="shared" si="332"/>
        <v>0</v>
      </c>
      <c r="CE476" s="17">
        <f t="shared" si="333"/>
        <v>0</v>
      </c>
      <c r="CF476" s="17">
        <f t="shared" si="334"/>
        <v>0</v>
      </c>
      <c r="CG476" s="17">
        <f t="shared" si="335"/>
        <v>0</v>
      </c>
      <c r="CH476" s="17">
        <f t="shared" si="336"/>
        <v>0</v>
      </c>
      <c r="CI476" s="17">
        <f t="shared" si="337"/>
        <v>0</v>
      </c>
      <c r="CJ476" s="17">
        <f t="shared" si="338"/>
        <v>0</v>
      </c>
      <c r="CK476" s="17">
        <f t="shared" si="339"/>
        <v>0</v>
      </c>
      <c r="CL476" s="17">
        <f t="shared" si="340"/>
        <v>0</v>
      </c>
      <c r="CM476" s="17">
        <f t="shared" si="341"/>
        <v>0</v>
      </c>
      <c r="CN476" s="17">
        <f t="shared" si="342"/>
        <v>0</v>
      </c>
      <c r="CO476" s="17">
        <f t="shared" si="343"/>
        <v>0</v>
      </c>
      <c r="CP476" s="17">
        <f t="shared" si="344"/>
        <v>0</v>
      </c>
      <c r="CQ476" s="17">
        <f t="shared" si="345"/>
        <v>0</v>
      </c>
      <c r="CR476" s="17">
        <f t="shared" si="346"/>
        <v>0</v>
      </c>
      <c r="CS476" s="17">
        <f t="shared" si="347"/>
        <v>0</v>
      </c>
      <c r="CT476" s="17">
        <f t="shared" si="348"/>
        <v>0</v>
      </c>
      <c r="CU476" s="17">
        <f t="shared" si="349"/>
        <v>0</v>
      </c>
      <c r="CV476" s="17">
        <f t="shared" si="350"/>
        <v>0</v>
      </c>
      <c r="CW476" s="17">
        <f t="shared" si="351"/>
        <v>0</v>
      </c>
      <c r="CX476" s="17">
        <f t="shared" si="352"/>
        <v>0</v>
      </c>
      <c r="CY476" s="17">
        <f t="shared" si="353"/>
        <v>0</v>
      </c>
      <c r="CZ476" s="17">
        <f t="shared" si="354"/>
        <v>0</v>
      </c>
      <c r="DA476" s="17">
        <f t="shared" si="355"/>
        <v>0</v>
      </c>
      <c r="DB476" s="17">
        <f t="shared" si="356"/>
        <v>0</v>
      </c>
      <c r="DC476" s="17">
        <f t="shared" si="357"/>
        <v>0</v>
      </c>
      <c r="DD476" s="17">
        <f t="shared" si="358"/>
        <v>0</v>
      </c>
      <c r="DE476" s="17">
        <f t="shared" si="359"/>
        <v>0</v>
      </c>
      <c r="DF476" s="17">
        <f t="shared" si="360"/>
        <v>0</v>
      </c>
      <c r="DG476" s="17">
        <f t="shared" si="361"/>
        <v>0</v>
      </c>
    </row>
    <row r="477" spans="2:111" ht="15" customHeight="1" x14ac:dyDescent="0.2">
      <c r="B477" s="156">
        <v>469</v>
      </c>
      <c r="C477" s="157" t="str">
        <f t="shared" si="362"/>
        <v/>
      </c>
      <c r="D477" s="158" t="str">
        <f t="shared" si="322"/>
        <v>OK</v>
      </c>
      <c r="E477" s="159" t="e">
        <f>VLOOKUP('DATA SHEET'!$B$9,'Drill Size Info'!$T$2:$U$8,2,FALSE)</f>
        <v>#N/A</v>
      </c>
      <c r="F477" s="159" t="str">
        <f t="shared" si="363"/>
        <v/>
      </c>
      <c r="G477" s="91">
        <f t="shared" si="364"/>
        <v>0</v>
      </c>
      <c r="H477" s="160" t="s">
        <v>175</v>
      </c>
      <c r="I477" s="160" t="s">
        <v>175</v>
      </c>
      <c r="J477" s="160" t="str">
        <f>IF('DATA SHEET'!$B$10="NC-50","N/A","OK")</f>
        <v>OK</v>
      </c>
      <c r="K477" s="160" t="str">
        <f>IF('DATA SHEET'!$B$10="NC-50","N/A","OK")</f>
        <v>OK</v>
      </c>
      <c r="L477" s="160" t="str">
        <f t="shared" si="365"/>
        <v>OK</v>
      </c>
      <c r="M477" s="160" t="str">
        <f t="shared" si="366"/>
        <v>OK</v>
      </c>
      <c r="N477" s="160"/>
      <c r="O477" s="160"/>
      <c r="P477" s="160"/>
      <c r="Q477" s="160"/>
      <c r="R477" s="92" t="str">
        <f>IF(DI477&lt;&gt;"",
    IF(INT('Drill Size Info'!$AA$19)=INT('Drill Size Info'!$AB$19),
        --(INT('Drill Size Info'!$AA$19) &amp; "." &amp; DI477),
        IF(AND((--(INT('Drill Size Info'!$AA$19) &amp; "." &amp; DI477)&gt;=--('Drill Size Info'!$AA$19)), (--(INT('Drill Size Info'!$AA$19) &amp; "." &amp; DI477)&lt;=--('Drill Size Info'!$AB$19))),
            --(INT('Drill Size Info'!$AA$19) &amp; "." &amp; DI477),
            --(INT('Drill Size Info'!$AB$19) &amp; "." &amp; DI477)
        )
    ),
    IF(DH477&lt;&gt;"",
        IF(INT('Drill Size Info'!$AA$19)=INT('Drill Size Info'!$AB$19),
            --(INT('Drill Size Info'!$AA$19) &amp; "." &amp; LEFT(DH477,3)),
            IF(AND((--(INT('Drill Size Info'!$AA$19) &amp; "." &amp; LEFT(DH477,3))&gt;=--('Drill Size Info'!$AA$19)), (--(INT('Drill Size Info'!$AA$19) &amp; "." &amp; LEFT(DH477,3))&lt;=--('Drill Size Info'!$AB$19))),
                --(INT('Drill Size Info'!$AA$19) &amp; "." &amp; LEFT(DH477,3)),
                --(INT('Drill Size Info'!$AB$19) &amp; "." &amp; LEFT(DH477,3))
            )
        ),
        "OK"
    )
)</f>
        <v>OK</v>
      </c>
      <c r="S477" s="150" t="str">
        <f>IF(DJ477&lt;&gt;"",
    IF(INT('Drill Size Info'!$AA$19)=INT('Drill Size Info'!$AB$19),
        --(INT('Drill Size Info'!$AA$19) &amp; "." &amp; DJ477),
        IF(AND((--(INT('Drill Size Info'!$AA$19) &amp; "." &amp; DJ477)&gt;=--('Drill Size Info'!$AA$19)), (--(INT('Drill Size Info'!$AA$19) &amp; "." &amp; DJ477)&lt;=--('Drill Size Info'!$AB$19))),
            --(INT('Drill Size Info'!$AA$19) &amp; "." &amp; DJ477),
            --(INT('Drill Size Info'!$AB$19) &amp; "." &amp; DJ477)
        )
    ),
    IF(DH477&lt;&gt;"",
        IF(INT('Drill Size Info'!$AA$19)=INT('Drill Size Info'!$AB$19),
            --(INT('Drill Size Info'!$AA$19) &amp; "." &amp; RIGHT(DH477,3)),
            IF(AND((--(INT('Drill Size Info'!$AA$19) &amp; "." &amp; RIGHT(DH477,3))&gt;=--('Drill Size Info'!$AA$19)), (--(INT('Drill Size Info'!$AA$19) &amp; "." &amp; RIGHT(DH477,3))&lt;=--('Drill Size Info'!$AB$19))),
                --(INT('Drill Size Info'!$AA$19) &amp; "." &amp; RIGHT(DH477,3)),
                --(INT('Drill Size Info'!$AB$19) &amp; "." &amp; RIGHT(DH477,3))
            )
        ),
        "N/A"
    )
)</f>
        <v>N/A</v>
      </c>
      <c r="T477" s="150" t="str">
        <f>IF(DL477&lt;&gt;"",
    IF(INT('Drill Size Info'!$AA$19)=INT('Drill Size Info'!$AB$15),
        --(INT('Drill Size Info'!$AA$15) &amp; "." &amp; DL477),
        IF(AND((--(INT('Drill Size Info'!$AA$15) &amp; "." &amp; DL477)&gt;=--('Drill Size Info'!$AA$15)), (--(INT('Drill Size Info'!$AA$15) &amp; "." &amp; DL477)&lt;=--('Drill Size Info'!$AB$15))),
            --(INT('Drill Size Info'!$AA$15) &amp; "." &amp; DL477),
            --(INT('Drill Size Info'!$AB$15) &amp; "." &amp; DL477)
        )
    ),
    IF(DK477&lt;&gt;"",
        IF(INT('Drill Size Info'!$AA$15)=INT('Drill Size Info'!$AB$15),
            --(INT('Drill Size Info'!$AA$15) &amp; "." &amp; LEFT(DK477,3)),
            IF(AND((--(INT('Drill Size Info'!$AA$15) &amp; "." &amp; LEFT(DK477,3))&gt;=--('Drill Size Info'!$AA$15)), (--(INT('Drill Size Info'!$AA$15) &amp; "." &amp; LEFT(DK477,3))&lt;=--('Drill Size Info'!$AB$15))),
                --(INT('Drill Size Info'!$AA$15) &amp; "." &amp; LEFT(DK477,3)),
                --(INT('Drill Size Info'!$AB$15) &amp; "." &amp; LEFT(DK477,3))
            )
        ),
        "OK"
    )
)</f>
        <v>OK</v>
      </c>
      <c r="U477" s="150" t="str">
        <f>IF(DM477&lt;&gt;"",
    IF(INT('Drill Size Info'!$AA$19)=INT('Drill Size Info'!$AB$15),
        --(INT('Drill Size Info'!$AA$15) &amp; "." &amp; DM477),
        IF(AND((--(INT('Drill Size Info'!$AA$15) &amp; "." &amp; DM477)&gt;=--('Drill Size Info'!$AA$15)), (--(INT('Drill Size Info'!$AA$15) &amp; "." &amp; DM477)&lt;=--('Drill Size Info'!$AB$15))),
            --(INT('Drill Size Info'!$AA$15) &amp; "." &amp; DM477),
            --(INT('Drill Size Info'!$AB$15) &amp; "." &amp; DM477)
        )
    ),
    IF(DK477&lt;&gt;"",
        IF(INT('Drill Size Info'!$AA$15)=INT('Drill Size Info'!$AB$15),
            --(INT('Drill Size Info'!$AA$15) &amp; "." &amp; RIGHT(DK477,3)),
            IF(AND((--(INT('Drill Size Info'!$AA$15) &amp; "." &amp; RIGHT(DK477,3))&gt;=--('Drill Size Info'!$AA$15)), (--(INT('Drill Size Info'!$AA$15) &amp; "." &amp; RIGHT(DK477,3))&lt;=--('Drill Size Info'!$AB$15))),
                --(INT('Drill Size Info'!$AA$15) &amp; "." &amp; RIGHT(DK477,3)),
                --(INT('Drill Size Info'!$AB$15) &amp; "." &amp; RIGHT(DK477,3))
            )
        ),
        "N/A"
    )
)</f>
        <v>N/A</v>
      </c>
      <c r="V477" s="161"/>
      <c r="W477" s="161"/>
      <c r="X477" s="161"/>
      <c r="Y477" s="161"/>
      <c r="Z477" s="161"/>
      <c r="AA477" s="162"/>
      <c r="AB477" s="162"/>
      <c r="AC477" s="162"/>
      <c r="AD477" s="162"/>
      <c r="AE477" s="162"/>
      <c r="AF477" s="162"/>
      <c r="AG477" s="162"/>
      <c r="AH477" s="162"/>
      <c r="AI477" s="162"/>
      <c r="AJ477" s="162"/>
      <c r="AK477" s="162"/>
      <c r="AL477" s="162"/>
      <c r="AM477" s="162"/>
      <c r="AN477" s="162"/>
      <c r="AO477" s="162"/>
      <c r="AP477" s="162"/>
      <c r="AQ477" s="162"/>
      <c r="AR477" s="162"/>
      <c r="AS477" s="162"/>
      <c r="AT477" s="162"/>
      <c r="AU477" s="162"/>
      <c r="AV477" s="162"/>
      <c r="AW477" s="162"/>
      <c r="AX477" s="162"/>
      <c r="AY477" s="162"/>
      <c r="AZ477" s="162"/>
      <c r="BA477" s="162"/>
      <c r="BB477" s="163"/>
      <c r="BC477" s="163"/>
      <c r="BD477" s="163"/>
      <c r="BE477" s="164"/>
      <c r="BF477" s="165"/>
      <c r="BG477" s="162"/>
      <c r="BH477" s="162"/>
      <c r="BI477" s="164"/>
      <c r="BJ477" s="38"/>
      <c r="BK477" s="38"/>
      <c r="BL477" s="38"/>
      <c r="BM477" s="38"/>
      <c r="BN477" s="38"/>
      <c r="BO477" s="38"/>
      <c r="BP477" s="117" t="str">
        <f t="shared" si="329"/>
        <v/>
      </c>
      <c r="BQ477" s="38"/>
      <c r="BR477" s="38"/>
      <c r="BS477" s="38"/>
      <c r="BT477" s="38"/>
      <c r="BV477" s="17">
        <f t="shared" si="323"/>
        <v>0</v>
      </c>
      <c r="BW477" s="17">
        <f t="shared" si="324"/>
        <v>0</v>
      </c>
      <c r="BX477" s="17">
        <f t="shared" si="325"/>
        <v>0</v>
      </c>
      <c r="BY477" s="17">
        <f t="shared" si="326"/>
        <v>0</v>
      </c>
      <c r="BZ477" s="17">
        <f t="shared" si="327"/>
        <v>0</v>
      </c>
      <c r="CA477" s="17">
        <f t="shared" si="328"/>
        <v>0</v>
      </c>
      <c r="CB477" s="17">
        <f t="shared" si="330"/>
        <v>0</v>
      </c>
      <c r="CC477" s="17">
        <f t="shared" si="331"/>
        <v>0</v>
      </c>
      <c r="CD477" s="17">
        <f t="shared" si="332"/>
        <v>0</v>
      </c>
      <c r="CE477" s="17">
        <f t="shared" si="333"/>
        <v>0</v>
      </c>
      <c r="CF477" s="17">
        <f t="shared" si="334"/>
        <v>0</v>
      </c>
      <c r="CG477" s="17">
        <f t="shared" si="335"/>
        <v>0</v>
      </c>
      <c r="CH477" s="17">
        <f t="shared" si="336"/>
        <v>0</v>
      </c>
      <c r="CI477" s="17">
        <f t="shared" si="337"/>
        <v>0</v>
      </c>
      <c r="CJ477" s="17">
        <f t="shared" si="338"/>
        <v>0</v>
      </c>
      <c r="CK477" s="17">
        <f t="shared" si="339"/>
        <v>0</v>
      </c>
      <c r="CL477" s="17">
        <f t="shared" si="340"/>
        <v>0</v>
      </c>
      <c r="CM477" s="17">
        <f t="shared" si="341"/>
        <v>0</v>
      </c>
      <c r="CN477" s="17">
        <f t="shared" si="342"/>
        <v>0</v>
      </c>
      <c r="CO477" s="17">
        <f t="shared" si="343"/>
        <v>0</v>
      </c>
      <c r="CP477" s="17">
        <f t="shared" si="344"/>
        <v>0</v>
      </c>
      <c r="CQ477" s="17">
        <f t="shared" si="345"/>
        <v>0</v>
      </c>
      <c r="CR477" s="17">
        <f t="shared" si="346"/>
        <v>0</v>
      </c>
      <c r="CS477" s="17">
        <f t="shared" si="347"/>
        <v>0</v>
      </c>
      <c r="CT477" s="17">
        <f t="shared" si="348"/>
        <v>0</v>
      </c>
      <c r="CU477" s="17">
        <f t="shared" si="349"/>
        <v>0</v>
      </c>
      <c r="CV477" s="17">
        <f t="shared" si="350"/>
        <v>0</v>
      </c>
      <c r="CW477" s="17">
        <f t="shared" si="351"/>
        <v>0</v>
      </c>
      <c r="CX477" s="17">
        <f t="shared" si="352"/>
        <v>0</v>
      </c>
      <c r="CY477" s="17">
        <f t="shared" si="353"/>
        <v>0</v>
      </c>
      <c r="CZ477" s="17">
        <f t="shared" si="354"/>
        <v>0</v>
      </c>
      <c r="DA477" s="17">
        <f t="shared" si="355"/>
        <v>0</v>
      </c>
      <c r="DB477" s="17">
        <f t="shared" si="356"/>
        <v>0</v>
      </c>
      <c r="DC477" s="17">
        <f t="shared" si="357"/>
        <v>0</v>
      </c>
      <c r="DD477" s="17">
        <f t="shared" si="358"/>
        <v>0</v>
      </c>
      <c r="DE477" s="17">
        <f t="shared" si="359"/>
        <v>0</v>
      </c>
      <c r="DF477" s="17">
        <f t="shared" si="360"/>
        <v>0</v>
      </c>
      <c r="DG477" s="17">
        <f t="shared" si="361"/>
        <v>0</v>
      </c>
    </row>
    <row r="478" spans="2:111" ht="15" customHeight="1" x14ac:dyDescent="0.2">
      <c r="B478" s="156">
        <v>470</v>
      </c>
      <c r="C478" s="157" t="str">
        <f t="shared" si="362"/>
        <v/>
      </c>
      <c r="D478" s="158" t="str">
        <f t="shared" si="322"/>
        <v>OK</v>
      </c>
      <c r="E478" s="159" t="e">
        <f>VLOOKUP('DATA SHEET'!$B$9,'Drill Size Info'!$T$2:$U$8,2,FALSE)</f>
        <v>#N/A</v>
      </c>
      <c r="F478" s="159" t="str">
        <f t="shared" si="363"/>
        <v/>
      </c>
      <c r="G478" s="91">
        <f t="shared" si="364"/>
        <v>0</v>
      </c>
      <c r="H478" s="160" t="s">
        <v>175</v>
      </c>
      <c r="I478" s="160" t="s">
        <v>175</v>
      </c>
      <c r="J478" s="160" t="str">
        <f>IF('DATA SHEET'!$B$10="NC-50","N/A","OK")</f>
        <v>OK</v>
      </c>
      <c r="K478" s="160" t="str">
        <f>IF('DATA SHEET'!$B$10="NC-50","N/A","OK")</f>
        <v>OK</v>
      </c>
      <c r="L478" s="160" t="str">
        <f t="shared" si="365"/>
        <v>OK</v>
      </c>
      <c r="M478" s="160" t="str">
        <f t="shared" si="366"/>
        <v>OK</v>
      </c>
      <c r="N478" s="160"/>
      <c r="O478" s="160"/>
      <c r="P478" s="160"/>
      <c r="Q478" s="160"/>
      <c r="R478" s="92" t="str">
        <f>IF(DI478&lt;&gt;"",
    IF(INT('Drill Size Info'!$AA$19)=INT('Drill Size Info'!$AB$19),
        --(INT('Drill Size Info'!$AA$19) &amp; "." &amp; DI478),
        IF(AND((--(INT('Drill Size Info'!$AA$19) &amp; "." &amp; DI478)&gt;=--('Drill Size Info'!$AA$19)), (--(INT('Drill Size Info'!$AA$19) &amp; "." &amp; DI478)&lt;=--('Drill Size Info'!$AB$19))),
            --(INT('Drill Size Info'!$AA$19) &amp; "." &amp; DI478),
            --(INT('Drill Size Info'!$AB$19) &amp; "." &amp; DI478)
        )
    ),
    IF(DH478&lt;&gt;"",
        IF(INT('Drill Size Info'!$AA$19)=INT('Drill Size Info'!$AB$19),
            --(INT('Drill Size Info'!$AA$19) &amp; "." &amp; LEFT(DH478,3)),
            IF(AND((--(INT('Drill Size Info'!$AA$19) &amp; "." &amp; LEFT(DH478,3))&gt;=--('Drill Size Info'!$AA$19)), (--(INT('Drill Size Info'!$AA$19) &amp; "." &amp; LEFT(DH478,3))&lt;=--('Drill Size Info'!$AB$19))),
                --(INT('Drill Size Info'!$AA$19) &amp; "." &amp; LEFT(DH478,3)),
                --(INT('Drill Size Info'!$AB$19) &amp; "." &amp; LEFT(DH478,3))
            )
        ),
        "OK"
    )
)</f>
        <v>OK</v>
      </c>
      <c r="S478" s="150" t="str">
        <f>IF(DJ478&lt;&gt;"",
    IF(INT('Drill Size Info'!$AA$19)=INT('Drill Size Info'!$AB$19),
        --(INT('Drill Size Info'!$AA$19) &amp; "." &amp; DJ478),
        IF(AND((--(INT('Drill Size Info'!$AA$19) &amp; "." &amp; DJ478)&gt;=--('Drill Size Info'!$AA$19)), (--(INT('Drill Size Info'!$AA$19) &amp; "." &amp; DJ478)&lt;=--('Drill Size Info'!$AB$19))),
            --(INT('Drill Size Info'!$AA$19) &amp; "." &amp; DJ478),
            --(INT('Drill Size Info'!$AB$19) &amp; "." &amp; DJ478)
        )
    ),
    IF(DH478&lt;&gt;"",
        IF(INT('Drill Size Info'!$AA$19)=INT('Drill Size Info'!$AB$19),
            --(INT('Drill Size Info'!$AA$19) &amp; "." &amp; RIGHT(DH478,3)),
            IF(AND((--(INT('Drill Size Info'!$AA$19) &amp; "." &amp; RIGHT(DH478,3))&gt;=--('Drill Size Info'!$AA$19)), (--(INT('Drill Size Info'!$AA$19) &amp; "." &amp; RIGHT(DH478,3))&lt;=--('Drill Size Info'!$AB$19))),
                --(INT('Drill Size Info'!$AA$19) &amp; "." &amp; RIGHT(DH478,3)),
                --(INT('Drill Size Info'!$AB$19) &amp; "." &amp; RIGHT(DH478,3))
            )
        ),
        "N/A"
    )
)</f>
        <v>N/A</v>
      </c>
      <c r="T478" s="150" t="str">
        <f>IF(DL478&lt;&gt;"",
    IF(INT('Drill Size Info'!$AA$19)=INT('Drill Size Info'!$AB$15),
        --(INT('Drill Size Info'!$AA$15) &amp; "." &amp; DL478),
        IF(AND((--(INT('Drill Size Info'!$AA$15) &amp; "." &amp; DL478)&gt;=--('Drill Size Info'!$AA$15)), (--(INT('Drill Size Info'!$AA$15) &amp; "." &amp; DL478)&lt;=--('Drill Size Info'!$AB$15))),
            --(INT('Drill Size Info'!$AA$15) &amp; "." &amp; DL478),
            --(INT('Drill Size Info'!$AB$15) &amp; "." &amp; DL478)
        )
    ),
    IF(DK478&lt;&gt;"",
        IF(INT('Drill Size Info'!$AA$15)=INT('Drill Size Info'!$AB$15),
            --(INT('Drill Size Info'!$AA$15) &amp; "." &amp; LEFT(DK478,3)),
            IF(AND((--(INT('Drill Size Info'!$AA$15) &amp; "." &amp; LEFT(DK478,3))&gt;=--('Drill Size Info'!$AA$15)), (--(INT('Drill Size Info'!$AA$15) &amp; "." &amp; LEFT(DK478,3))&lt;=--('Drill Size Info'!$AB$15))),
                --(INT('Drill Size Info'!$AA$15) &amp; "." &amp; LEFT(DK478,3)),
                --(INT('Drill Size Info'!$AB$15) &amp; "." &amp; LEFT(DK478,3))
            )
        ),
        "OK"
    )
)</f>
        <v>OK</v>
      </c>
      <c r="U478" s="150" t="str">
        <f>IF(DM478&lt;&gt;"",
    IF(INT('Drill Size Info'!$AA$19)=INT('Drill Size Info'!$AB$15),
        --(INT('Drill Size Info'!$AA$15) &amp; "." &amp; DM478),
        IF(AND((--(INT('Drill Size Info'!$AA$15) &amp; "." &amp; DM478)&gt;=--('Drill Size Info'!$AA$15)), (--(INT('Drill Size Info'!$AA$15) &amp; "." &amp; DM478)&lt;=--('Drill Size Info'!$AB$15))),
            --(INT('Drill Size Info'!$AA$15) &amp; "." &amp; DM478),
            --(INT('Drill Size Info'!$AB$15) &amp; "." &amp; DM478)
        )
    ),
    IF(DK478&lt;&gt;"",
        IF(INT('Drill Size Info'!$AA$15)=INT('Drill Size Info'!$AB$15),
            --(INT('Drill Size Info'!$AA$15) &amp; "." &amp; RIGHT(DK478,3)),
            IF(AND((--(INT('Drill Size Info'!$AA$15) &amp; "." &amp; RIGHT(DK478,3))&gt;=--('Drill Size Info'!$AA$15)), (--(INT('Drill Size Info'!$AA$15) &amp; "." &amp; RIGHT(DK478,3))&lt;=--('Drill Size Info'!$AB$15))),
                --(INT('Drill Size Info'!$AA$15) &amp; "." &amp; RIGHT(DK478,3)),
                --(INT('Drill Size Info'!$AB$15) &amp; "." &amp; RIGHT(DK478,3))
            )
        ),
        "N/A"
    )
)</f>
        <v>N/A</v>
      </c>
      <c r="V478" s="161"/>
      <c r="W478" s="161"/>
      <c r="X478" s="161"/>
      <c r="Y478" s="161"/>
      <c r="Z478" s="161"/>
      <c r="AA478" s="162"/>
      <c r="AB478" s="162"/>
      <c r="AC478" s="162"/>
      <c r="AD478" s="162"/>
      <c r="AE478" s="162"/>
      <c r="AF478" s="162"/>
      <c r="AG478" s="162"/>
      <c r="AH478" s="162"/>
      <c r="AI478" s="162"/>
      <c r="AJ478" s="162"/>
      <c r="AK478" s="162"/>
      <c r="AL478" s="162"/>
      <c r="AM478" s="162"/>
      <c r="AN478" s="162"/>
      <c r="AO478" s="162"/>
      <c r="AP478" s="162"/>
      <c r="AQ478" s="162"/>
      <c r="AR478" s="162"/>
      <c r="AS478" s="162"/>
      <c r="AT478" s="162"/>
      <c r="AU478" s="162"/>
      <c r="AV478" s="162"/>
      <c r="AW478" s="162"/>
      <c r="AX478" s="162"/>
      <c r="AY478" s="162"/>
      <c r="AZ478" s="162"/>
      <c r="BA478" s="162"/>
      <c r="BB478" s="163"/>
      <c r="BC478" s="163"/>
      <c r="BD478" s="163"/>
      <c r="BE478" s="164"/>
      <c r="BF478" s="165"/>
      <c r="BG478" s="162"/>
      <c r="BH478" s="162"/>
      <c r="BI478" s="164"/>
      <c r="BJ478" s="38"/>
      <c r="BK478" s="38"/>
      <c r="BL478" s="38"/>
      <c r="BM478" s="38"/>
      <c r="BN478" s="38"/>
      <c r="BO478" s="38"/>
      <c r="BP478" s="117" t="str">
        <f t="shared" si="329"/>
        <v/>
      </c>
      <c r="BQ478" s="38"/>
      <c r="BR478" s="38"/>
      <c r="BS478" s="38"/>
      <c r="BT478" s="38"/>
      <c r="BV478" s="17">
        <f t="shared" si="323"/>
        <v>0</v>
      </c>
      <c r="BW478" s="17">
        <f t="shared" si="324"/>
        <v>0</v>
      </c>
      <c r="BX478" s="17">
        <f t="shared" si="325"/>
        <v>0</v>
      </c>
      <c r="BY478" s="17">
        <f t="shared" si="326"/>
        <v>0</v>
      </c>
      <c r="BZ478" s="17">
        <f t="shared" si="327"/>
        <v>0</v>
      </c>
      <c r="CA478" s="17">
        <f t="shared" si="328"/>
        <v>0</v>
      </c>
      <c r="CB478" s="17">
        <f t="shared" si="330"/>
        <v>0</v>
      </c>
      <c r="CC478" s="17">
        <f t="shared" si="331"/>
        <v>0</v>
      </c>
      <c r="CD478" s="17">
        <f t="shared" si="332"/>
        <v>0</v>
      </c>
      <c r="CE478" s="17">
        <f t="shared" si="333"/>
        <v>0</v>
      </c>
      <c r="CF478" s="17">
        <f t="shared" si="334"/>
        <v>0</v>
      </c>
      <c r="CG478" s="17">
        <f t="shared" si="335"/>
        <v>0</v>
      </c>
      <c r="CH478" s="17">
        <f t="shared" si="336"/>
        <v>0</v>
      </c>
      <c r="CI478" s="17">
        <f t="shared" si="337"/>
        <v>0</v>
      </c>
      <c r="CJ478" s="17">
        <f t="shared" si="338"/>
        <v>0</v>
      </c>
      <c r="CK478" s="17">
        <f t="shared" si="339"/>
        <v>0</v>
      </c>
      <c r="CL478" s="17">
        <f t="shared" si="340"/>
        <v>0</v>
      </c>
      <c r="CM478" s="17">
        <f t="shared" si="341"/>
        <v>0</v>
      </c>
      <c r="CN478" s="17">
        <f t="shared" si="342"/>
        <v>0</v>
      </c>
      <c r="CO478" s="17">
        <f t="shared" si="343"/>
        <v>0</v>
      </c>
      <c r="CP478" s="17">
        <f t="shared" si="344"/>
        <v>0</v>
      </c>
      <c r="CQ478" s="17">
        <f t="shared" si="345"/>
        <v>0</v>
      </c>
      <c r="CR478" s="17">
        <f t="shared" si="346"/>
        <v>0</v>
      </c>
      <c r="CS478" s="17">
        <f t="shared" si="347"/>
        <v>0</v>
      </c>
      <c r="CT478" s="17">
        <f t="shared" si="348"/>
        <v>0</v>
      </c>
      <c r="CU478" s="17">
        <f t="shared" si="349"/>
        <v>0</v>
      </c>
      <c r="CV478" s="17">
        <f t="shared" si="350"/>
        <v>0</v>
      </c>
      <c r="CW478" s="17">
        <f t="shared" si="351"/>
        <v>0</v>
      </c>
      <c r="CX478" s="17">
        <f t="shared" si="352"/>
        <v>0</v>
      </c>
      <c r="CY478" s="17">
        <f t="shared" si="353"/>
        <v>0</v>
      </c>
      <c r="CZ478" s="17">
        <f t="shared" si="354"/>
        <v>0</v>
      </c>
      <c r="DA478" s="17">
        <f t="shared" si="355"/>
        <v>0</v>
      </c>
      <c r="DB478" s="17">
        <f t="shared" si="356"/>
        <v>0</v>
      </c>
      <c r="DC478" s="17">
        <f t="shared" si="357"/>
        <v>0</v>
      </c>
      <c r="DD478" s="17">
        <f t="shared" si="358"/>
        <v>0</v>
      </c>
      <c r="DE478" s="17">
        <f t="shared" si="359"/>
        <v>0</v>
      </c>
      <c r="DF478" s="17">
        <f t="shared" si="360"/>
        <v>0</v>
      </c>
      <c r="DG478" s="17">
        <f t="shared" si="361"/>
        <v>0</v>
      </c>
    </row>
    <row r="479" spans="2:111" ht="15" customHeight="1" x14ac:dyDescent="0.2">
      <c r="B479" s="156">
        <v>471</v>
      </c>
      <c r="C479" s="157" t="str">
        <f t="shared" si="362"/>
        <v/>
      </c>
      <c r="D479" s="158" t="str">
        <f t="shared" si="322"/>
        <v>OK</v>
      </c>
      <c r="E479" s="159" t="e">
        <f>VLOOKUP('DATA SHEET'!$B$9,'Drill Size Info'!$T$2:$U$8,2,FALSE)</f>
        <v>#N/A</v>
      </c>
      <c r="F479" s="159" t="str">
        <f t="shared" si="363"/>
        <v/>
      </c>
      <c r="G479" s="91">
        <f t="shared" si="364"/>
        <v>0</v>
      </c>
      <c r="H479" s="160" t="s">
        <v>175</v>
      </c>
      <c r="I479" s="160" t="s">
        <v>175</v>
      </c>
      <c r="J479" s="160" t="str">
        <f>IF('DATA SHEET'!$B$10="NC-50","N/A","OK")</f>
        <v>OK</v>
      </c>
      <c r="K479" s="160" t="str">
        <f>IF('DATA SHEET'!$B$10="NC-50","N/A","OK")</f>
        <v>OK</v>
      </c>
      <c r="L479" s="160" t="str">
        <f t="shared" si="365"/>
        <v>OK</v>
      </c>
      <c r="M479" s="160" t="str">
        <f t="shared" si="366"/>
        <v>OK</v>
      </c>
      <c r="N479" s="160"/>
      <c r="O479" s="160"/>
      <c r="P479" s="160"/>
      <c r="Q479" s="160"/>
      <c r="R479" s="92" t="str">
        <f>IF(DI479&lt;&gt;"",
    IF(INT('Drill Size Info'!$AA$19)=INT('Drill Size Info'!$AB$19),
        --(INT('Drill Size Info'!$AA$19) &amp; "." &amp; DI479),
        IF(AND((--(INT('Drill Size Info'!$AA$19) &amp; "." &amp; DI479)&gt;=--('Drill Size Info'!$AA$19)), (--(INT('Drill Size Info'!$AA$19) &amp; "." &amp; DI479)&lt;=--('Drill Size Info'!$AB$19))),
            --(INT('Drill Size Info'!$AA$19) &amp; "." &amp; DI479),
            --(INT('Drill Size Info'!$AB$19) &amp; "." &amp; DI479)
        )
    ),
    IF(DH479&lt;&gt;"",
        IF(INT('Drill Size Info'!$AA$19)=INT('Drill Size Info'!$AB$19),
            --(INT('Drill Size Info'!$AA$19) &amp; "." &amp; LEFT(DH479,3)),
            IF(AND((--(INT('Drill Size Info'!$AA$19) &amp; "." &amp; LEFT(DH479,3))&gt;=--('Drill Size Info'!$AA$19)), (--(INT('Drill Size Info'!$AA$19) &amp; "." &amp; LEFT(DH479,3))&lt;=--('Drill Size Info'!$AB$19))),
                --(INT('Drill Size Info'!$AA$19) &amp; "." &amp; LEFT(DH479,3)),
                --(INT('Drill Size Info'!$AB$19) &amp; "." &amp; LEFT(DH479,3))
            )
        ),
        "OK"
    )
)</f>
        <v>OK</v>
      </c>
      <c r="S479" s="150" t="str">
        <f>IF(DJ479&lt;&gt;"",
    IF(INT('Drill Size Info'!$AA$19)=INT('Drill Size Info'!$AB$19),
        --(INT('Drill Size Info'!$AA$19) &amp; "." &amp; DJ479),
        IF(AND((--(INT('Drill Size Info'!$AA$19) &amp; "." &amp; DJ479)&gt;=--('Drill Size Info'!$AA$19)), (--(INT('Drill Size Info'!$AA$19) &amp; "." &amp; DJ479)&lt;=--('Drill Size Info'!$AB$19))),
            --(INT('Drill Size Info'!$AA$19) &amp; "." &amp; DJ479),
            --(INT('Drill Size Info'!$AB$19) &amp; "." &amp; DJ479)
        )
    ),
    IF(DH479&lt;&gt;"",
        IF(INT('Drill Size Info'!$AA$19)=INT('Drill Size Info'!$AB$19),
            --(INT('Drill Size Info'!$AA$19) &amp; "." &amp; RIGHT(DH479,3)),
            IF(AND((--(INT('Drill Size Info'!$AA$19) &amp; "." &amp; RIGHT(DH479,3))&gt;=--('Drill Size Info'!$AA$19)), (--(INT('Drill Size Info'!$AA$19) &amp; "." &amp; RIGHT(DH479,3))&lt;=--('Drill Size Info'!$AB$19))),
                --(INT('Drill Size Info'!$AA$19) &amp; "." &amp; RIGHT(DH479,3)),
                --(INT('Drill Size Info'!$AB$19) &amp; "." &amp; RIGHT(DH479,3))
            )
        ),
        "N/A"
    )
)</f>
        <v>N/A</v>
      </c>
      <c r="T479" s="150" t="str">
        <f>IF(DL479&lt;&gt;"",
    IF(INT('Drill Size Info'!$AA$19)=INT('Drill Size Info'!$AB$15),
        --(INT('Drill Size Info'!$AA$15) &amp; "." &amp; DL479),
        IF(AND((--(INT('Drill Size Info'!$AA$15) &amp; "." &amp; DL479)&gt;=--('Drill Size Info'!$AA$15)), (--(INT('Drill Size Info'!$AA$15) &amp; "." &amp; DL479)&lt;=--('Drill Size Info'!$AB$15))),
            --(INT('Drill Size Info'!$AA$15) &amp; "." &amp; DL479),
            --(INT('Drill Size Info'!$AB$15) &amp; "." &amp; DL479)
        )
    ),
    IF(DK479&lt;&gt;"",
        IF(INT('Drill Size Info'!$AA$15)=INT('Drill Size Info'!$AB$15),
            --(INT('Drill Size Info'!$AA$15) &amp; "." &amp; LEFT(DK479,3)),
            IF(AND((--(INT('Drill Size Info'!$AA$15) &amp; "." &amp; LEFT(DK479,3))&gt;=--('Drill Size Info'!$AA$15)), (--(INT('Drill Size Info'!$AA$15) &amp; "." &amp; LEFT(DK479,3))&lt;=--('Drill Size Info'!$AB$15))),
                --(INT('Drill Size Info'!$AA$15) &amp; "." &amp; LEFT(DK479,3)),
                --(INT('Drill Size Info'!$AB$15) &amp; "." &amp; LEFT(DK479,3))
            )
        ),
        "OK"
    )
)</f>
        <v>OK</v>
      </c>
      <c r="U479" s="150" t="str">
        <f>IF(DM479&lt;&gt;"",
    IF(INT('Drill Size Info'!$AA$19)=INT('Drill Size Info'!$AB$15),
        --(INT('Drill Size Info'!$AA$15) &amp; "." &amp; DM479),
        IF(AND((--(INT('Drill Size Info'!$AA$15) &amp; "." &amp; DM479)&gt;=--('Drill Size Info'!$AA$15)), (--(INT('Drill Size Info'!$AA$15) &amp; "." &amp; DM479)&lt;=--('Drill Size Info'!$AB$15))),
            --(INT('Drill Size Info'!$AA$15) &amp; "." &amp; DM479),
            --(INT('Drill Size Info'!$AB$15) &amp; "." &amp; DM479)
        )
    ),
    IF(DK479&lt;&gt;"",
        IF(INT('Drill Size Info'!$AA$15)=INT('Drill Size Info'!$AB$15),
            --(INT('Drill Size Info'!$AA$15) &amp; "." &amp; RIGHT(DK479,3)),
            IF(AND((--(INT('Drill Size Info'!$AA$15) &amp; "." &amp; RIGHT(DK479,3))&gt;=--('Drill Size Info'!$AA$15)), (--(INT('Drill Size Info'!$AA$15) &amp; "." &amp; RIGHT(DK479,3))&lt;=--('Drill Size Info'!$AB$15))),
                --(INT('Drill Size Info'!$AA$15) &amp; "." &amp; RIGHT(DK479,3)),
                --(INT('Drill Size Info'!$AB$15) &amp; "." &amp; RIGHT(DK479,3))
            )
        ),
        "N/A"
    )
)</f>
        <v>N/A</v>
      </c>
      <c r="V479" s="161"/>
      <c r="W479" s="161"/>
      <c r="X479" s="161"/>
      <c r="Y479" s="161"/>
      <c r="Z479" s="161"/>
      <c r="AA479" s="162"/>
      <c r="AB479" s="162"/>
      <c r="AC479" s="162"/>
      <c r="AD479" s="162"/>
      <c r="AE479" s="162"/>
      <c r="AF479" s="162"/>
      <c r="AG479" s="162"/>
      <c r="AH479" s="162"/>
      <c r="AI479" s="162"/>
      <c r="AJ479" s="162"/>
      <c r="AK479" s="162"/>
      <c r="AL479" s="162"/>
      <c r="AM479" s="162"/>
      <c r="AN479" s="162"/>
      <c r="AO479" s="162"/>
      <c r="AP479" s="162"/>
      <c r="AQ479" s="162"/>
      <c r="AR479" s="162"/>
      <c r="AS479" s="162"/>
      <c r="AT479" s="162"/>
      <c r="AU479" s="162"/>
      <c r="AV479" s="162"/>
      <c r="AW479" s="162"/>
      <c r="AX479" s="162"/>
      <c r="AY479" s="162"/>
      <c r="AZ479" s="162"/>
      <c r="BA479" s="162"/>
      <c r="BB479" s="163"/>
      <c r="BC479" s="163"/>
      <c r="BD479" s="163"/>
      <c r="BE479" s="164"/>
      <c r="BF479" s="165"/>
      <c r="BG479" s="162"/>
      <c r="BH479" s="162"/>
      <c r="BI479" s="164"/>
      <c r="BJ479" s="38"/>
      <c r="BK479" s="38"/>
      <c r="BL479" s="38"/>
      <c r="BM479" s="38"/>
      <c r="BN479" s="38"/>
      <c r="BO479" s="38"/>
      <c r="BP479" s="117" t="str">
        <f t="shared" si="329"/>
        <v/>
      </c>
      <c r="BQ479" s="38"/>
      <c r="BR479" s="38"/>
      <c r="BS479" s="38"/>
      <c r="BT479" s="38"/>
      <c r="BV479" s="17">
        <f t="shared" si="323"/>
        <v>0</v>
      </c>
      <c r="BW479" s="17">
        <f t="shared" si="324"/>
        <v>0</v>
      </c>
      <c r="BX479" s="17">
        <f t="shared" si="325"/>
        <v>0</v>
      </c>
      <c r="BY479" s="17">
        <f t="shared" si="326"/>
        <v>0</v>
      </c>
      <c r="BZ479" s="17">
        <f t="shared" si="327"/>
        <v>0</v>
      </c>
      <c r="CA479" s="17">
        <f t="shared" si="328"/>
        <v>0</v>
      </c>
      <c r="CB479" s="17">
        <f t="shared" si="330"/>
        <v>0</v>
      </c>
      <c r="CC479" s="17">
        <f t="shared" si="331"/>
        <v>0</v>
      </c>
      <c r="CD479" s="17">
        <f t="shared" si="332"/>
        <v>0</v>
      </c>
      <c r="CE479" s="17">
        <f t="shared" si="333"/>
        <v>0</v>
      </c>
      <c r="CF479" s="17">
        <f t="shared" si="334"/>
        <v>0</v>
      </c>
      <c r="CG479" s="17">
        <f t="shared" si="335"/>
        <v>0</v>
      </c>
      <c r="CH479" s="17">
        <f t="shared" si="336"/>
        <v>0</v>
      </c>
      <c r="CI479" s="17">
        <f t="shared" si="337"/>
        <v>0</v>
      </c>
      <c r="CJ479" s="17">
        <f t="shared" si="338"/>
        <v>0</v>
      </c>
      <c r="CK479" s="17">
        <f t="shared" si="339"/>
        <v>0</v>
      </c>
      <c r="CL479" s="17">
        <f t="shared" si="340"/>
        <v>0</v>
      </c>
      <c r="CM479" s="17">
        <f t="shared" si="341"/>
        <v>0</v>
      </c>
      <c r="CN479" s="17">
        <f t="shared" si="342"/>
        <v>0</v>
      </c>
      <c r="CO479" s="17">
        <f t="shared" si="343"/>
        <v>0</v>
      </c>
      <c r="CP479" s="17">
        <f t="shared" si="344"/>
        <v>0</v>
      </c>
      <c r="CQ479" s="17">
        <f t="shared" si="345"/>
        <v>0</v>
      </c>
      <c r="CR479" s="17">
        <f t="shared" si="346"/>
        <v>0</v>
      </c>
      <c r="CS479" s="17">
        <f t="shared" si="347"/>
        <v>0</v>
      </c>
      <c r="CT479" s="17">
        <f t="shared" si="348"/>
        <v>0</v>
      </c>
      <c r="CU479" s="17">
        <f t="shared" si="349"/>
        <v>0</v>
      </c>
      <c r="CV479" s="17">
        <f t="shared" si="350"/>
        <v>0</v>
      </c>
      <c r="CW479" s="17">
        <f t="shared" si="351"/>
        <v>0</v>
      </c>
      <c r="CX479" s="17">
        <f t="shared" si="352"/>
        <v>0</v>
      </c>
      <c r="CY479" s="17">
        <f t="shared" si="353"/>
        <v>0</v>
      </c>
      <c r="CZ479" s="17">
        <f t="shared" si="354"/>
        <v>0</v>
      </c>
      <c r="DA479" s="17">
        <f t="shared" si="355"/>
        <v>0</v>
      </c>
      <c r="DB479" s="17">
        <f t="shared" si="356"/>
        <v>0</v>
      </c>
      <c r="DC479" s="17">
        <f t="shared" si="357"/>
        <v>0</v>
      </c>
      <c r="DD479" s="17">
        <f t="shared" si="358"/>
        <v>0</v>
      </c>
      <c r="DE479" s="17">
        <f t="shared" si="359"/>
        <v>0</v>
      </c>
      <c r="DF479" s="17">
        <f t="shared" si="360"/>
        <v>0</v>
      </c>
      <c r="DG479" s="17">
        <f t="shared" si="361"/>
        <v>0</v>
      </c>
    </row>
    <row r="480" spans="2:111" ht="15" customHeight="1" x14ac:dyDescent="0.2">
      <c r="B480" s="156">
        <v>472</v>
      </c>
      <c r="C480" s="157" t="str">
        <f t="shared" si="362"/>
        <v/>
      </c>
      <c r="D480" s="158" t="str">
        <f t="shared" si="322"/>
        <v>OK</v>
      </c>
      <c r="E480" s="159" t="e">
        <f>VLOOKUP('DATA SHEET'!$B$9,'Drill Size Info'!$T$2:$U$8,2,FALSE)</f>
        <v>#N/A</v>
      </c>
      <c r="F480" s="159" t="str">
        <f t="shared" si="363"/>
        <v/>
      </c>
      <c r="G480" s="91">
        <f t="shared" si="364"/>
        <v>0</v>
      </c>
      <c r="H480" s="160" t="s">
        <v>175</v>
      </c>
      <c r="I480" s="160" t="s">
        <v>175</v>
      </c>
      <c r="J480" s="160" t="str">
        <f>IF('DATA SHEET'!$B$10="NC-50","N/A","OK")</f>
        <v>OK</v>
      </c>
      <c r="K480" s="160" t="str">
        <f>IF('DATA SHEET'!$B$10="NC-50","N/A","OK")</f>
        <v>OK</v>
      </c>
      <c r="L480" s="160" t="str">
        <f t="shared" si="365"/>
        <v>OK</v>
      </c>
      <c r="M480" s="160" t="str">
        <f t="shared" si="366"/>
        <v>OK</v>
      </c>
      <c r="N480" s="160"/>
      <c r="O480" s="160"/>
      <c r="P480" s="160"/>
      <c r="Q480" s="160"/>
      <c r="R480" s="92" t="str">
        <f>IF(DI480&lt;&gt;"",
    IF(INT('Drill Size Info'!$AA$19)=INT('Drill Size Info'!$AB$19),
        --(INT('Drill Size Info'!$AA$19) &amp; "." &amp; DI480),
        IF(AND((--(INT('Drill Size Info'!$AA$19) &amp; "." &amp; DI480)&gt;=--('Drill Size Info'!$AA$19)), (--(INT('Drill Size Info'!$AA$19) &amp; "." &amp; DI480)&lt;=--('Drill Size Info'!$AB$19))),
            --(INT('Drill Size Info'!$AA$19) &amp; "." &amp; DI480),
            --(INT('Drill Size Info'!$AB$19) &amp; "." &amp; DI480)
        )
    ),
    IF(DH480&lt;&gt;"",
        IF(INT('Drill Size Info'!$AA$19)=INT('Drill Size Info'!$AB$19),
            --(INT('Drill Size Info'!$AA$19) &amp; "." &amp; LEFT(DH480,3)),
            IF(AND((--(INT('Drill Size Info'!$AA$19) &amp; "." &amp; LEFT(DH480,3))&gt;=--('Drill Size Info'!$AA$19)), (--(INT('Drill Size Info'!$AA$19) &amp; "." &amp; LEFT(DH480,3))&lt;=--('Drill Size Info'!$AB$19))),
                --(INT('Drill Size Info'!$AA$19) &amp; "." &amp; LEFT(DH480,3)),
                --(INT('Drill Size Info'!$AB$19) &amp; "." &amp; LEFT(DH480,3))
            )
        ),
        "OK"
    )
)</f>
        <v>OK</v>
      </c>
      <c r="S480" s="150" t="str">
        <f>IF(DJ480&lt;&gt;"",
    IF(INT('Drill Size Info'!$AA$19)=INT('Drill Size Info'!$AB$19),
        --(INT('Drill Size Info'!$AA$19) &amp; "." &amp; DJ480),
        IF(AND((--(INT('Drill Size Info'!$AA$19) &amp; "." &amp; DJ480)&gt;=--('Drill Size Info'!$AA$19)), (--(INT('Drill Size Info'!$AA$19) &amp; "." &amp; DJ480)&lt;=--('Drill Size Info'!$AB$19))),
            --(INT('Drill Size Info'!$AA$19) &amp; "." &amp; DJ480),
            --(INT('Drill Size Info'!$AB$19) &amp; "." &amp; DJ480)
        )
    ),
    IF(DH480&lt;&gt;"",
        IF(INT('Drill Size Info'!$AA$19)=INT('Drill Size Info'!$AB$19),
            --(INT('Drill Size Info'!$AA$19) &amp; "." &amp; RIGHT(DH480,3)),
            IF(AND((--(INT('Drill Size Info'!$AA$19) &amp; "." &amp; RIGHT(DH480,3))&gt;=--('Drill Size Info'!$AA$19)), (--(INT('Drill Size Info'!$AA$19) &amp; "." &amp; RIGHT(DH480,3))&lt;=--('Drill Size Info'!$AB$19))),
                --(INT('Drill Size Info'!$AA$19) &amp; "." &amp; RIGHT(DH480,3)),
                --(INT('Drill Size Info'!$AB$19) &amp; "." &amp; RIGHT(DH480,3))
            )
        ),
        "N/A"
    )
)</f>
        <v>N/A</v>
      </c>
      <c r="T480" s="150" t="str">
        <f>IF(DL480&lt;&gt;"",
    IF(INT('Drill Size Info'!$AA$19)=INT('Drill Size Info'!$AB$15),
        --(INT('Drill Size Info'!$AA$15) &amp; "." &amp; DL480),
        IF(AND((--(INT('Drill Size Info'!$AA$15) &amp; "." &amp; DL480)&gt;=--('Drill Size Info'!$AA$15)), (--(INT('Drill Size Info'!$AA$15) &amp; "." &amp; DL480)&lt;=--('Drill Size Info'!$AB$15))),
            --(INT('Drill Size Info'!$AA$15) &amp; "." &amp; DL480),
            --(INT('Drill Size Info'!$AB$15) &amp; "." &amp; DL480)
        )
    ),
    IF(DK480&lt;&gt;"",
        IF(INT('Drill Size Info'!$AA$15)=INT('Drill Size Info'!$AB$15),
            --(INT('Drill Size Info'!$AA$15) &amp; "." &amp; LEFT(DK480,3)),
            IF(AND((--(INT('Drill Size Info'!$AA$15) &amp; "." &amp; LEFT(DK480,3))&gt;=--('Drill Size Info'!$AA$15)), (--(INT('Drill Size Info'!$AA$15) &amp; "." &amp; LEFT(DK480,3))&lt;=--('Drill Size Info'!$AB$15))),
                --(INT('Drill Size Info'!$AA$15) &amp; "." &amp; LEFT(DK480,3)),
                --(INT('Drill Size Info'!$AB$15) &amp; "." &amp; LEFT(DK480,3))
            )
        ),
        "OK"
    )
)</f>
        <v>OK</v>
      </c>
      <c r="U480" s="150" t="str">
        <f>IF(DM480&lt;&gt;"",
    IF(INT('Drill Size Info'!$AA$19)=INT('Drill Size Info'!$AB$15),
        --(INT('Drill Size Info'!$AA$15) &amp; "." &amp; DM480),
        IF(AND((--(INT('Drill Size Info'!$AA$15) &amp; "." &amp; DM480)&gt;=--('Drill Size Info'!$AA$15)), (--(INT('Drill Size Info'!$AA$15) &amp; "." &amp; DM480)&lt;=--('Drill Size Info'!$AB$15))),
            --(INT('Drill Size Info'!$AA$15) &amp; "." &amp; DM480),
            --(INT('Drill Size Info'!$AB$15) &amp; "." &amp; DM480)
        )
    ),
    IF(DK480&lt;&gt;"",
        IF(INT('Drill Size Info'!$AA$15)=INT('Drill Size Info'!$AB$15),
            --(INT('Drill Size Info'!$AA$15) &amp; "." &amp; RIGHT(DK480,3)),
            IF(AND((--(INT('Drill Size Info'!$AA$15) &amp; "." &amp; RIGHT(DK480,3))&gt;=--('Drill Size Info'!$AA$15)), (--(INT('Drill Size Info'!$AA$15) &amp; "." &amp; RIGHT(DK480,3))&lt;=--('Drill Size Info'!$AB$15))),
                --(INT('Drill Size Info'!$AA$15) &amp; "." &amp; RIGHT(DK480,3)),
                --(INT('Drill Size Info'!$AB$15) &amp; "." &amp; RIGHT(DK480,3))
            )
        ),
        "N/A"
    )
)</f>
        <v>N/A</v>
      </c>
      <c r="V480" s="161"/>
      <c r="W480" s="161"/>
      <c r="X480" s="161"/>
      <c r="Y480" s="161"/>
      <c r="Z480" s="161"/>
      <c r="AA480" s="162"/>
      <c r="AB480" s="162"/>
      <c r="AC480" s="162"/>
      <c r="AD480" s="162"/>
      <c r="AE480" s="162"/>
      <c r="AF480" s="162"/>
      <c r="AG480" s="162"/>
      <c r="AH480" s="162"/>
      <c r="AI480" s="162"/>
      <c r="AJ480" s="162"/>
      <c r="AK480" s="162"/>
      <c r="AL480" s="162"/>
      <c r="AM480" s="162"/>
      <c r="AN480" s="162"/>
      <c r="AO480" s="162"/>
      <c r="AP480" s="162"/>
      <c r="AQ480" s="162"/>
      <c r="AR480" s="162"/>
      <c r="AS480" s="162"/>
      <c r="AT480" s="162"/>
      <c r="AU480" s="162"/>
      <c r="AV480" s="162"/>
      <c r="AW480" s="162"/>
      <c r="AX480" s="162"/>
      <c r="AY480" s="162"/>
      <c r="AZ480" s="162"/>
      <c r="BA480" s="162"/>
      <c r="BB480" s="163"/>
      <c r="BC480" s="163"/>
      <c r="BD480" s="163"/>
      <c r="BE480" s="164"/>
      <c r="BF480" s="165"/>
      <c r="BG480" s="162"/>
      <c r="BH480" s="162"/>
      <c r="BI480" s="164"/>
      <c r="BJ480" s="38"/>
      <c r="BK480" s="38"/>
      <c r="BL480" s="38"/>
      <c r="BM480" s="38"/>
      <c r="BN480" s="38"/>
      <c r="BO480" s="38"/>
      <c r="BP480" s="117" t="str">
        <f t="shared" si="329"/>
        <v/>
      </c>
      <c r="BQ480" s="38"/>
      <c r="BR480" s="38"/>
      <c r="BS480" s="38"/>
      <c r="BT480" s="38"/>
      <c r="BV480" s="17">
        <f t="shared" si="323"/>
        <v>0</v>
      </c>
      <c r="BW480" s="17">
        <f t="shared" si="324"/>
        <v>0</v>
      </c>
      <c r="BX480" s="17">
        <f t="shared" si="325"/>
        <v>0</v>
      </c>
      <c r="BY480" s="17">
        <f t="shared" si="326"/>
        <v>0</v>
      </c>
      <c r="BZ480" s="17">
        <f t="shared" si="327"/>
        <v>0</v>
      </c>
      <c r="CA480" s="17">
        <f t="shared" si="328"/>
        <v>0</v>
      </c>
      <c r="CB480" s="17">
        <f t="shared" si="330"/>
        <v>0</v>
      </c>
      <c r="CC480" s="17">
        <f t="shared" si="331"/>
        <v>0</v>
      </c>
      <c r="CD480" s="17">
        <f t="shared" si="332"/>
        <v>0</v>
      </c>
      <c r="CE480" s="17">
        <f t="shared" si="333"/>
        <v>0</v>
      </c>
      <c r="CF480" s="17">
        <f t="shared" si="334"/>
        <v>0</v>
      </c>
      <c r="CG480" s="17">
        <f t="shared" si="335"/>
        <v>0</v>
      </c>
      <c r="CH480" s="17">
        <f t="shared" si="336"/>
        <v>0</v>
      </c>
      <c r="CI480" s="17">
        <f t="shared" si="337"/>
        <v>0</v>
      </c>
      <c r="CJ480" s="17">
        <f t="shared" si="338"/>
        <v>0</v>
      </c>
      <c r="CK480" s="17">
        <f t="shared" si="339"/>
        <v>0</v>
      </c>
      <c r="CL480" s="17">
        <f t="shared" si="340"/>
        <v>0</v>
      </c>
      <c r="CM480" s="17">
        <f t="shared" si="341"/>
        <v>0</v>
      </c>
      <c r="CN480" s="17">
        <f t="shared" si="342"/>
        <v>0</v>
      </c>
      <c r="CO480" s="17">
        <f t="shared" si="343"/>
        <v>0</v>
      </c>
      <c r="CP480" s="17">
        <f t="shared" si="344"/>
        <v>0</v>
      </c>
      <c r="CQ480" s="17">
        <f t="shared" si="345"/>
        <v>0</v>
      </c>
      <c r="CR480" s="17">
        <f t="shared" si="346"/>
        <v>0</v>
      </c>
      <c r="CS480" s="17">
        <f t="shared" si="347"/>
        <v>0</v>
      </c>
      <c r="CT480" s="17">
        <f t="shared" si="348"/>
        <v>0</v>
      </c>
      <c r="CU480" s="17">
        <f t="shared" si="349"/>
        <v>0</v>
      </c>
      <c r="CV480" s="17">
        <f t="shared" si="350"/>
        <v>0</v>
      </c>
      <c r="CW480" s="17">
        <f t="shared" si="351"/>
        <v>0</v>
      </c>
      <c r="CX480" s="17">
        <f t="shared" si="352"/>
        <v>0</v>
      </c>
      <c r="CY480" s="17">
        <f t="shared" si="353"/>
        <v>0</v>
      </c>
      <c r="CZ480" s="17">
        <f t="shared" si="354"/>
        <v>0</v>
      </c>
      <c r="DA480" s="17">
        <f t="shared" si="355"/>
        <v>0</v>
      </c>
      <c r="DB480" s="17">
        <f t="shared" si="356"/>
        <v>0</v>
      </c>
      <c r="DC480" s="17">
        <f t="shared" si="357"/>
        <v>0</v>
      </c>
      <c r="DD480" s="17">
        <f t="shared" si="358"/>
        <v>0</v>
      </c>
      <c r="DE480" s="17">
        <f t="shared" si="359"/>
        <v>0</v>
      </c>
      <c r="DF480" s="17">
        <f t="shared" si="360"/>
        <v>0</v>
      </c>
      <c r="DG480" s="17">
        <f t="shared" si="361"/>
        <v>0</v>
      </c>
    </row>
    <row r="481" spans="2:111" ht="15" customHeight="1" x14ac:dyDescent="0.2">
      <c r="B481" s="156">
        <v>473</v>
      </c>
      <c r="C481" s="157" t="str">
        <f t="shared" si="362"/>
        <v/>
      </c>
      <c r="D481" s="158" t="str">
        <f t="shared" si="322"/>
        <v>OK</v>
      </c>
      <c r="E481" s="159" t="e">
        <f>VLOOKUP('DATA SHEET'!$B$9,'Drill Size Info'!$T$2:$U$8,2,FALSE)</f>
        <v>#N/A</v>
      </c>
      <c r="F481" s="159" t="str">
        <f t="shared" si="363"/>
        <v/>
      </c>
      <c r="G481" s="91">
        <f t="shared" si="364"/>
        <v>0</v>
      </c>
      <c r="H481" s="160" t="s">
        <v>175</v>
      </c>
      <c r="I481" s="160" t="s">
        <v>175</v>
      </c>
      <c r="J481" s="160" t="str">
        <f>IF('DATA SHEET'!$B$10="NC-50","N/A","OK")</f>
        <v>OK</v>
      </c>
      <c r="K481" s="160" t="str">
        <f>IF('DATA SHEET'!$B$10="NC-50","N/A","OK")</f>
        <v>OK</v>
      </c>
      <c r="L481" s="160" t="str">
        <f t="shared" si="365"/>
        <v>OK</v>
      </c>
      <c r="M481" s="160" t="str">
        <f t="shared" si="366"/>
        <v>OK</v>
      </c>
      <c r="N481" s="160"/>
      <c r="O481" s="160"/>
      <c r="P481" s="160"/>
      <c r="Q481" s="160"/>
      <c r="R481" s="92" t="str">
        <f>IF(DI481&lt;&gt;"",
    IF(INT('Drill Size Info'!$AA$19)=INT('Drill Size Info'!$AB$19),
        --(INT('Drill Size Info'!$AA$19) &amp; "." &amp; DI481),
        IF(AND((--(INT('Drill Size Info'!$AA$19) &amp; "." &amp; DI481)&gt;=--('Drill Size Info'!$AA$19)), (--(INT('Drill Size Info'!$AA$19) &amp; "." &amp; DI481)&lt;=--('Drill Size Info'!$AB$19))),
            --(INT('Drill Size Info'!$AA$19) &amp; "." &amp; DI481),
            --(INT('Drill Size Info'!$AB$19) &amp; "." &amp; DI481)
        )
    ),
    IF(DH481&lt;&gt;"",
        IF(INT('Drill Size Info'!$AA$19)=INT('Drill Size Info'!$AB$19),
            --(INT('Drill Size Info'!$AA$19) &amp; "." &amp; LEFT(DH481,3)),
            IF(AND((--(INT('Drill Size Info'!$AA$19) &amp; "." &amp; LEFT(DH481,3))&gt;=--('Drill Size Info'!$AA$19)), (--(INT('Drill Size Info'!$AA$19) &amp; "." &amp; LEFT(DH481,3))&lt;=--('Drill Size Info'!$AB$19))),
                --(INT('Drill Size Info'!$AA$19) &amp; "." &amp; LEFT(DH481,3)),
                --(INT('Drill Size Info'!$AB$19) &amp; "." &amp; LEFT(DH481,3))
            )
        ),
        "OK"
    )
)</f>
        <v>OK</v>
      </c>
      <c r="S481" s="150" t="str">
        <f>IF(DJ481&lt;&gt;"",
    IF(INT('Drill Size Info'!$AA$19)=INT('Drill Size Info'!$AB$19),
        --(INT('Drill Size Info'!$AA$19) &amp; "." &amp; DJ481),
        IF(AND((--(INT('Drill Size Info'!$AA$19) &amp; "." &amp; DJ481)&gt;=--('Drill Size Info'!$AA$19)), (--(INT('Drill Size Info'!$AA$19) &amp; "." &amp; DJ481)&lt;=--('Drill Size Info'!$AB$19))),
            --(INT('Drill Size Info'!$AA$19) &amp; "." &amp; DJ481),
            --(INT('Drill Size Info'!$AB$19) &amp; "." &amp; DJ481)
        )
    ),
    IF(DH481&lt;&gt;"",
        IF(INT('Drill Size Info'!$AA$19)=INT('Drill Size Info'!$AB$19),
            --(INT('Drill Size Info'!$AA$19) &amp; "." &amp; RIGHT(DH481,3)),
            IF(AND((--(INT('Drill Size Info'!$AA$19) &amp; "." &amp; RIGHT(DH481,3))&gt;=--('Drill Size Info'!$AA$19)), (--(INT('Drill Size Info'!$AA$19) &amp; "." &amp; RIGHT(DH481,3))&lt;=--('Drill Size Info'!$AB$19))),
                --(INT('Drill Size Info'!$AA$19) &amp; "." &amp; RIGHT(DH481,3)),
                --(INT('Drill Size Info'!$AB$19) &amp; "." &amp; RIGHT(DH481,3))
            )
        ),
        "N/A"
    )
)</f>
        <v>N/A</v>
      </c>
      <c r="T481" s="150" t="str">
        <f>IF(DL481&lt;&gt;"",
    IF(INT('Drill Size Info'!$AA$19)=INT('Drill Size Info'!$AB$15),
        --(INT('Drill Size Info'!$AA$15) &amp; "." &amp; DL481),
        IF(AND((--(INT('Drill Size Info'!$AA$15) &amp; "." &amp; DL481)&gt;=--('Drill Size Info'!$AA$15)), (--(INT('Drill Size Info'!$AA$15) &amp; "." &amp; DL481)&lt;=--('Drill Size Info'!$AB$15))),
            --(INT('Drill Size Info'!$AA$15) &amp; "." &amp; DL481),
            --(INT('Drill Size Info'!$AB$15) &amp; "." &amp; DL481)
        )
    ),
    IF(DK481&lt;&gt;"",
        IF(INT('Drill Size Info'!$AA$15)=INT('Drill Size Info'!$AB$15),
            --(INT('Drill Size Info'!$AA$15) &amp; "." &amp; LEFT(DK481,3)),
            IF(AND((--(INT('Drill Size Info'!$AA$15) &amp; "." &amp; LEFT(DK481,3))&gt;=--('Drill Size Info'!$AA$15)), (--(INT('Drill Size Info'!$AA$15) &amp; "." &amp; LEFT(DK481,3))&lt;=--('Drill Size Info'!$AB$15))),
                --(INT('Drill Size Info'!$AA$15) &amp; "." &amp; LEFT(DK481,3)),
                --(INT('Drill Size Info'!$AB$15) &amp; "." &amp; LEFT(DK481,3))
            )
        ),
        "OK"
    )
)</f>
        <v>OK</v>
      </c>
      <c r="U481" s="150" t="str">
        <f>IF(DM481&lt;&gt;"",
    IF(INT('Drill Size Info'!$AA$19)=INT('Drill Size Info'!$AB$15),
        --(INT('Drill Size Info'!$AA$15) &amp; "." &amp; DM481),
        IF(AND((--(INT('Drill Size Info'!$AA$15) &amp; "." &amp; DM481)&gt;=--('Drill Size Info'!$AA$15)), (--(INT('Drill Size Info'!$AA$15) &amp; "." &amp; DM481)&lt;=--('Drill Size Info'!$AB$15))),
            --(INT('Drill Size Info'!$AA$15) &amp; "." &amp; DM481),
            --(INT('Drill Size Info'!$AB$15) &amp; "." &amp; DM481)
        )
    ),
    IF(DK481&lt;&gt;"",
        IF(INT('Drill Size Info'!$AA$15)=INT('Drill Size Info'!$AB$15),
            --(INT('Drill Size Info'!$AA$15) &amp; "." &amp; RIGHT(DK481,3)),
            IF(AND((--(INT('Drill Size Info'!$AA$15) &amp; "." &amp; RIGHT(DK481,3))&gt;=--('Drill Size Info'!$AA$15)), (--(INT('Drill Size Info'!$AA$15) &amp; "." &amp; RIGHT(DK481,3))&lt;=--('Drill Size Info'!$AB$15))),
                --(INT('Drill Size Info'!$AA$15) &amp; "." &amp; RIGHT(DK481,3)),
                --(INT('Drill Size Info'!$AB$15) &amp; "." &amp; RIGHT(DK481,3))
            )
        ),
        "N/A"
    )
)</f>
        <v>N/A</v>
      </c>
      <c r="V481" s="161"/>
      <c r="W481" s="161"/>
      <c r="X481" s="161"/>
      <c r="Y481" s="161"/>
      <c r="Z481" s="161"/>
      <c r="AA481" s="162"/>
      <c r="AB481" s="162"/>
      <c r="AC481" s="162"/>
      <c r="AD481" s="162"/>
      <c r="AE481" s="162"/>
      <c r="AF481" s="162"/>
      <c r="AG481" s="162"/>
      <c r="AH481" s="162"/>
      <c r="AI481" s="162"/>
      <c r="AJ481" s="162"/>
      <c r="AK481" s="162"/>
      <c r="AL481" s="162"/>
      <c r="AM481" s="162"/>
      <c r="AN481" s="162"/>
      <c r="AO481" s="162"/>
      <c r="AP481" s="162"/>
      <c r="AQ481" s="162"/>
      <c r="AR481" s="162"/>
      <c r="AS481" s="162"/>
      <c r="AT481" s="162"/>
      <c r="AU481" s="162"/>
      <c r="AV481" s="162"/>
      <c r="AW481" s="162"/>
      <c r="AX481" s="162"/>
      <c r="AY481" s="162"/>
      <c r="AZ481" s="162"/>
      <c r="BA481" s="162"/>
      <c r="BB481" s="163"/>
      <c r="BC481" s="163"/>
      <c r="BD481" s="163"/>
      <c r="BE481" s="164"/>
      <c r="BF481" s="165"/>
      <c r="BG481" s="162"/>
      <c r="BH481" s="162"/>
      <c r="BI481" s="164"/>
      <c r="BJ481" s="38"/>
      <c r="BK481" s="38"/>
      <c r="BL481" s="38"/>
      <c r="BM481" s="38"/>
      <c r="BN481" s="38"/>
      <c r="BO481" s="38"/>
      <c r="BP481" s="117" t="str">
        <f t="shared" si="329"/>
        <v/>
      </c>
      <c r="BQ481" s="38"/>
      <c r="BR481" s="38"/>
      <c r="BS481" s="38"/>
      <c r="BT481" s="38"/>
      <c r="BV481" s="17">
        <f t="shared" si="323"/>
        <v>0</v>
      </c>
      <c r="BW481" s="17">
        <f t="shared" si="324"/>
        <v>0</v>
      </c>
      <c r="BX481" s="17">
        <f t="shared" si="325"/>
        <v>0</v>
      </c>
      <c r="BY481" s="17">
        <f t="shared" si="326"/>
        <v>0</v>
      </c>
      <c r="BZ481" s="17">
        <f t="shared" si="327"/>
        <v>0</v>
      </c>
      <c r="CA481" s="17">
        <f t="shared" si="328"/>
        <v>0</v>
      </c>
      <c r="CB481" s="17">
        <f t="shared" si="330"/>
        <v>0</v>
      </c>
      <c r="CC481" s="17">
        <f t="shared" si="331"/>
        <v>0</v>
      </c>
      <c r="CD481" s="17">
        <f t="shared" si="332"/>
        <v>0</v>
      </c>
      <c r="CE481" s="17">
        <f t="shared" si="333"/>
        <v>0</v>
      </c>
      <c r="CF481" s="17">
        <f t="shared" si="334"/>
        <v>0</v>
      </c>
      <c r="CG481" s="17">
        <f t="shared" si="335"/>
        <v>0</v>
      </c>
      <c r="CH481" s="17">
        <f t="shared" si="336"/>
        <v>0</v>
      </c>
      <c r="CI481" s="17">
        <f t="shared" si="337"/>
        <v>0</v>
      </c>
      <c r="CJ481" s="17">
        <f t="shared" si="338"/>
        <v>0</v>
      </c>
      <c r="CK481" s="17">
        <f t="shared" si="339"/>
        <v>0</v>
      </c>
      <c r="CL481" s="17">
        <f t="shared" si="340"/>
        <v>0</v>
      </c>
      <c r="CM481" s="17">
        <f t="shared" si="341"/>
        <v>0</v>
      </c>
      <c r="CN481" s="17">
        <f t="shared" si="342"/>
        <v>0</v>
      </c>
      <c r="CO481" s="17">
        <f t="shared" si="343"/>
        <v>0</v>
      </c>
      <c r="CP481" s="17">
        <f t="shared" si="344"/>
        <v>0</v>
      </c>
      <c r="CQ481" s="17">
        <f t="shared" si="345"/>
        <v>0</v>
      </c>
      <c r="CR481" s="17">
        <f t="shared" si="346"/>
        <v>0</v>
      </c>
      <c r="CS481" s="17">
        <f t="shared" si="347"/>
        <v>0</v>
      </c>
      <c r="CT481" s="17">
        <f t="shared" si="348"/>
        <v>0</v>
      </c>
      <c r="CU481" s="17">
        <f t="shared" si="349"/>
        <v>0</v>
      </c>
      <c r="CV481" s="17">
        <f t="shared" si="350"/>
        <v>0</v>
      </c>
      <c r="CW481" s="17">
        <f t="shared" si="351"/>
        <v>0</v>
      </c>
      <c r="CX481" s="17">
        <f t="shared" si="352"/>
        <v>0</v>
      </c>
      <c r="CY481" s="17">
        <f t="shared" si="353"/>
        <v>0</v>
      </c>
      <c r="CZ481" s="17">
        <f t="shared" si="354"/>
        <v>0</v>
      </c>
      <c r="DA481" s="17">
        <f t="shared" si="355"/>
        <v>0</v>
      </c>
      <c r="DB481" s="17">
        <f t="shared" si="356"/>
        <v>0</v>
      </c>
      <c r="DC481" s="17">
        <f t="shared" si="357"/>
        <v>0</v>
      </c>
      <c r="DD481" s="17">
        <f t="shared" si="358"/>
        <v>0</v>
      </c>
      <c r="DE481" s="17">
        <f t="shared" si="359"/>
        <v>0</v>
      </c>
      <c r="DF481" s="17">
        <f t="shared" si="360"/>
        <v>0</v>
      </c>
      <c r="DG481" s="17">
        <f t="shared" si="361"/>
        <v>0</v>
      </c>
    </row>
    <row r="482" spans="2:111" ht="15" customHeight="1" x14ac:dyDescent="0.2">
      <c r="B482" s="156">
        <v>474</v>
      </c>
      <c r="C482" s="157" t="str">
        <f t="shared" si="362"/>
        <v/>
      </c>
      <c r="D482" s="158" t="str">
        <f t="shared" si="322"/>
        <v>OK</v>
      </c>
      <c r="E482" s="159" t="e">
        <f>VLOOKUP('DATA SHEET'!$B$9,'Drill Size Info'!$T$2:$U$8,2,FALSE)</f>
        <v>#N/A</v>
      </c>
      <c r="F482" s="159" t="str">
        <f t="shared" si="363"/>
        <v/>
      </c>
      <c r="G482" s="91">
        <f t="shared" si="364"/>
        <v>0</v>
      </c>
      <c r="H482" s="160" t="s">
        <v>175</v>
      </c>
      <c r="I482" s="160" t="s">
        <v>175</v>
      </c>
      <c r="J482" s="160" t="str">
        <f>IF('DATA SHEET'!$B$10="NC-50","N/A","OK")</f>
        <v>OK</v>
      </c>
      <c r="K482" s="160" t="str">
        <f>IF('DATA SHEET'!$B$10="NC-50","N/A","OK")</f>
        <v>OK</v>
      </c>
      <c r="L482" s="160" t="str">
        <f t="shared" si="365"/>
        <v>OK</v>
      </c>
      <c r="M482" s="160" t="str">
        <f t="shared" si="366"/>
        <v>OK</v>
      </c>
      <c r="N482" s="160"/>
      <c r="O482" s="160"/>
      <c r="P482" s="160"/>
      <c r="Q482" s="160"/>
      <c r="R482" s="92" t="str">
        <f>IF(DI482&lt;&gt;"",
    IF(INT('Drill Size Info'!$AA$19)=INT('Drill Size Info'!$AB$19),
        --(INT('Drill Size Info'!$AA$19) &amp; "." &amp; DI482),
        IF(AND((--(INT('Drill Size Info'!$AA$19) &amp; "." &amp; DI482)&gt;=--('Drill Size Info'!$AA$19)), (--(INT('Drill Size Info'!$AA$19) &amp; "." &amp; DI482)&lt;=--('Drill Size Info'!$AB$19))),
            --(INT('Drill Size Info'!$AA$19) &amp; "." &amp; DI482),
            --(INT('Drill Size Info'!$AB$19) &amp; "." &amp; DI482)
        )
    ),
    IF(DH482&lt;&gt;"",
        IF(INT('Drill Size Info'!$AA$19)=INT('Drill Size Info'!$AB$19),
            --(INT('Drill Size Info'!$AA$19) &amp; "." &amp; LEFT(DH482,3)),
            IF(AND((--(INT('Drill Size Info'!$AA$19) &amp; "." &amp; LEFT(DH482,3))&gt;=--('Drill Size Info'!$AA$19)), (--(INT('Drill Size Info'!$AA$19) &amp; "." &amp; LEFT(DH482,3))&lt;=--('Drill Size Info'!$AB$19))),
                --(INT('Drill Size Info'!$AA$19) &amp; "." &amp; LEFT(DH482,3)),
                --(INT('Drill Size Info'!$AB$19) &amp; "." &amp; LEFT(DH482,3))
            )
        ),
        "OK"
    )
)</f>
        <v>OK</v>
      </c>
      <c r="S482" s="150" t="str">
        <f>IF(DJ482&lt;&gt;"",
    IF(INT('Drill Size Info'!$AA$19)=INT('Drill Size Info'!$AB$19),
        --(INT('Drill Size Info'!$AA$19) &amp; "." &amp; DJ482),
        IF(AND((--(INT('Drill Size Info'!$AA$19) &amp; "." &amp; DJ482)&gt;=--('Drill Size Info'!$AA$19)), (--(INT('Drill Size Info'!$AA$19) &amp; "." &amp; DJ482)&lt;=--('Drill Size Info'!$AB$19))),
            --(INT('Drill Size Info'!$AA$19) &amp; "." &amp; DJ482),
            --(INT('Drill Size Info'!$AB$19) &amp; "." &amp; DJ482)
        )
    ),
    IF(DH482&lt;&gt;"",
        IF(INT('Drill Size Info'!$AA$19)=INT('Drill Size Info'!$AB$19),
            --(INT('Drill Size Info'!$AA$19) &amp; "." &amp; RIGHT(DH482,3)),
            IF(AND((--(INT('Drill Size Info'!$AA$19) &amp; "." &amp; RIGHT(DH482,3))&gt;=--('Drill Size Info'!$AA$19)), (--(INT('Drill Size Info'!$AA$19) &amp; "." &amp; RIGHT(DH482,3))&lt;=--('Drill Size Info'!$AB$19))),
                --(INT('Drill Size Info'!$AA$19) &amp; "." &amp; RIGHT(DH482,3)),
                --(INT('Drill Size Info'!$AB$19) &amp; "." &amp; RIGHT(DH482,3))
            )
        ),
        "N/A"
    )
)</f>
        <v>N/A</v>
      </c>
      <c r="T482" s="150" t="str">
        <f>IF(DL482&lt;&gt;"",
    IF(INT('Drill Size Info'!$AA$19)=INT('Drill Size Info'!$AB$15),
        --(INT('Drill Size Info'!$AA$15) &amp; "." &amp; DL482),
        IF(AND((--(INT('Drill Size Info'!$AA$15) &amp; "." &amp; DL482)&gt;=--('Drill Size Info'!$AA$15)), (--(INT('Drill Size Info'!$AA$15) &amp; "." &amp; DL482)&lt;=--('Drill Size Info'!$AB$15))),
            --(INT('Drill Size Info'!$AA$15) &amp; "." &amp; DL482),
            --(INT('Drill Size Info'!$AB$15) &amp; "." &amp; DL482)
        )
    ),
    IF(DK482&lt;&gt;"",
        IF(INT('Drill Size Info'!$AA$15)=INT('Drill Size Info'!$AB$15),
            --(INT('Drill Size Info'!$AA$15) &amp; "." &amp; LEFT(DK482,3)),
            IF(AND((--(INT('Drill Size Info'!$AA$15) &amp; "." &amp; LEFT(DK482,3))&gt;=--('Drill Size Info'!$AA$15)), (--(INT('Drill Size Info'!$AA$15) &amp; "." &amp; LEFT(DK482,3))&lt;=--('Drill Size Info'!$AB$15))),
                --(INT('Drill Size Info'!$AA$15) &amp; "." &amp; LEFT(DK482,3)),
                --(INT('Drill Size Info'!$AB$15) &amp; "." &amp; LEFT(DK482,3))
            )
        ),
        "OK"
    )
)</f>
        <v>OK</v>
      </c>
      <c r="U482" s="150" t="str">
        <f>IF(DM482&lt;&gt;"",
    IF(INT('Drill Size Info'!$AA$19)=INT('Drill Size Info'!$AB$15),
        --(INT('Drill Size Info'!$AA$15) &amp; "." &amp; DM482),
        IF(AND((--(INT('Drill Size Info'!$AA$15) &amp; "." &amp; DM482)&gt;=--('Drill Size Info'!$AA$15)), (--(INT('Drill Size Info'!$AA$15) &amp; "." &amp; DM482)&lt;=--('Drill Size Info'!$AB$15))),
            --(INT('Drill Size Info'!$AA$15) &amp; "." &amp; DM482),
            --(INT('Drill Size Info'!$AB$15) &amp; "." &amp; DM482)
        )
    ),
    IF(DK482&lt;&gt;"",
        IF(INT('Drill Size Info'!$AA$15)=INT('Drill Size Info'!$AB$15),
            --(INT('Drill Size Info'!$AA$15) &amp; "." &amp; RIGHT(DK482,3)),
            IF(AND((--(INT('Drill Size Info'!$AA$15) &amp; "." &amp; RIGHT(DK482,3))&gt;=--('Drill Size Info'!$AA$15)), (--(INT('Drill Size Info'!$AA$15) &amp; "." &amp; RIGHT(DK482,3))&lt;=--('Drill Size Info'!$AB$15))),
                --(INT('Drill Size Info'!$AA$15) &amp; "." &amp; RIGHT(DK482,3)),
                --(INT('Drill Size Info'!$AB$15) &amp; "." &amp; RIGHT(DK482,3))
            )
        ),
        "N/A"
    )
)</f>
        <v>N/A</v>
      </c>
      <c r="V482" s="161"/>
      <c r="W482" s="161"/>
      <c r="X482" s="161"/>
      <c r="Y482" s="161"/>
      <c r="Z482" s="161"/>
      <c r="AA482" s="162"/>
      <c r="AB482" s="162"/>
      <c r="AC482" s="162"/>
      <c r="AD482" s="162"/>
      <c r="AE482" s="162"/>
      <c r="AF482" s="162"/>
      <c r="AG482" s="162"/>
      <c r="AH482" s="162"/>
      <c r="AI482" s="162"/>
      <c r="AJ482" s="162"/>
      <c r="AK482" s="162"/>
      <c r="AL482" s="162"/>
      <c r="AM482" s="162"/>
      <c r="AN482" s="162"/>
      <c r="AO482" s="162"/>
      <c r="AP482" s="162"/>
      <c r="AQ482" s="162"/>
      <c r="AR482" s="162"/>
      <c r="AS482" s="162"/>
      <c r="AT482" s="162"/>
      <c r="AU482" s="162"/>
      <c r="AV482" s="162"/>
      <c r="AW482" s="162"/>
      <c r="AX482" s="162"/>
      <c r="AY482" s="162"/>
      <c r="AZ482" s="162"/>
      <c r="BA482" s="162"/>
      <c r="BB482" s="163"/>
      <c r="BC482" s="163"/>
      <c r="BD482" s="163"/>
      <c r="BE482" s="164"/>
      <c r="BF482" s="165"/>
      <c r="BG482" s="162"/>
      <c r="BH482" s="162"/>
      <c r="BI482" s="164"/>
      <c r="BJ482" s="38"/>
      <c r="BK482" s="38"/>
      <c r="BL482" s="38"/>
      <c r="BM482" s="38"/>
      <c r="BN482" s="38"/>
      <c r="BO482" s="38"/>
      <c r="BP482" s="117" t="str">
        <f t="shared" si="329"/>
        <v/>
      </c>
      <c r="BQ482" s="38"/>
      <c r="BR482" s="38"/>
      <c r="BS482" s="38"/>
      <c r="BT482" s="38"/>
      <c r="BV482" s="17">
        <f t="shared" si="323"/>
        <v>0</v>
      </c>
      <c r="BW482" s="17">
        <f t="shared" si="324"/>
        <v>0</v>
      </c>
      <c r="BX482" s="17">
        <f t="shared" si="325"/>
        <v>0</v>
      </c>
      <c r="BY482" s="17">
        <f t="shared" si="326"/>
        <v>0</v>
      </c>
      <c r="BZ482" s="17">
        <f t="shared" si="327"/>
        <v>0</v>
      </c>
      <c r="CA482" s="17">
        <f t="shared" si="328"/>
        <v>0</v>
      </c>
      <c r="CB482" s="17">
        <f t="shared" si="330"/>
        <v>0</v>
      </c>
      <c r="CC482" s="17">
        <f t="shared" si="331"/>
        <v>0</v>
      </c>
      <c r="CD482" s="17">
        <f t="shared" si="332"/>
        <v>0</v>
      </c>
      <c r="CE482" s="17">
        <f t="shared" si="333"/>
        <v>0</v>
      </c>
      <c r="CF482" s="17">
        <f t="shared" si="334"/>
        <v>0</v>
      </c>
      <c r="CG482" s="17">
        <f t="shared" si="335"/>
        <v>0</v>
      </c>
      <c r="CH482" s="17">
        <f t="shared" si="336"/>
        <v>0</v>
      </c>
      <c r="CI482" s="17">
        <f t="shared" si="337"/>
        <v>0</v>
      </c>
      <c r="CJ482" s="17">
        <f t="shared" si="338"/>
        <v>0</v>
      </c>
      <c r="CK482" s="17">
        <f t="shared" si="339"/>
        <v>0</v>
      </c>
      <c r="CL482" s="17">
        <f t="shared" si="340"/>
        <v>0</v>
      </c>
      <c r="CM482" s="17">
        <f t="shared" si="341"/>
        <v>0</v>
      </c>
      <c r="CN482" s="17">
        <f t="shared" si="342"/>
        <v>0</v>
      </c>
      <c r="CO482" s="17">
        <f t="shared" si="343"/>
        <v>0</v>
      </c>
      <c r="CP482" s="17">
        <f t="shared" si="344"/>
        <v>0</v>
      </c>
      <c r="CQ482" s="17">
        <f t="shared" si="345"/>
        <v>0</v>
      </c>
      <c r="CR482" s="17">
        <f t="shared" si="346"/>
        <v>0</v>
      </c>
      <c r="CS482" s="17">
        <f t="shared" si="347"/>
        <v>0</v>
      </c>
      <c r="CT482" s="17">
        <f t="shared" si="348"/>
        <v>0</v>
      </c>
      <c r="CU482" s="17">
        <f t="shared" si="349"/>
        <v>0</v>
      </c>
      <c r="CV482" s="17">
        <f t="shared" si="350"/>
        <v>0</v>
      </c>
      <c r="CW482" s="17">
        <f t="shared" si="351"/>
        <v>0</v>
      </c>
      <c r="CX482" s="17">
        <f t="shared" si="352"/>
        <v>0</v>
      </c>
      <c r="CY482" s="17">
        <f t="shared" si="353"/>
        <v>0</v>
      </c>
      <c r="CZ482" s="17">
        <f t="shared" si="354"/>
        <v>0</v>
      </c>
      <c r="DA482" s="17">
        <f t="shared" si="355"/>
        <v>0</v>
      </c>
      <c r="DB482" s="17">
        <f t="shared" si="356"/>
        <v>0</v>
      </c>
      <c r="DC482" s="17">
        <f t="shared" si="357"/>
        <v>0</v>
      </c>
      <c r="DD482" s="17">
        <f t="shared" si="358"/>
        <v>0</v>
      </c>
      <c r="DE482" s="17">
        <f t="shared" si="359"/>
        <v>0</v>
      </c>
      <c r="DF482" s="17">
        <f t="shared" si="360"/>
        <v>0</v>
      </c>
      <c r="DG482" s="17">
        <f t="shared" si="361"/>
        <v>0</v>
      </c>
    </row>
    <row r="483" spans="2:111" ht="15" customHeight="1" x14ac:dyDescent="0.2">
      <c r="B483" s="156">
        <v>475</v>
      </c>
      <c r="C483" s="157" t="str">
        <f t="shared" si="362"/>
        <v/>
      </c>
      <c r="D483" s="158" t="str">
        <f t="shared" si="322"/>
        <v>OK</v>
      </c>
      <c r="E483" s="159" t="e">
        <f>VLOOKUP('DATA SHEET'!$B$9,'Drill Size Info'!$T$2:$U$8,2,FALSE)</f>
        <v>#N/A</v>
      </c>
      <c r="F483" s="159" t="str">
        <f t="shared" si="363"/>
        <v/>
      </c>
      <c r="G483" s="91">
        <f t="shared" si="364"/>
        <v>0</v>
      </c>
      <c r="H483" s="160" t="s">
        <v>175</v>
      </c>
      <c r="I483" s="160" t="s">
        <v>175</v>
      </c>
      <c r="J483" s="160" t="str">
        <f>IF('DATA SHEET'!$B$10="NC-50","N/A","OK")</f>
        <v>OK</v>
      </c>
      <c r="K483" s="160" t="str">
        <f>IF('DATA SHEET'!$B$10="NC-50","N/A","OK")</f>
        <v>OK</v>
      </c>
      <c r="L483" s="160" t="str">
        <f t="shared" si="365"/>
        <v>OK</v>
      </c>
      <c r="M483" s="160" t="str">
        <f t="shared" si="366"/>
        <v>OK</v>
      </c>
      <c r="N483" s="160"/>
      <c r="O483" s="160"/>
      <c r="P483" s="160"/>
      <c r="Q483" s="160"/>
      <c r="R483" s="92" t="str">
        <f>IF(DI483&lt;&gt;"",
    IF(INT('Drill Size Info'!$AA$19)=INT('Drill Size Info'!$AB$19),
        --(INT('Drill Size Info'!$AA$19) &amp; "." &amp; DI483),
        IF(AND((--(INT('Drill Size Info'!$AA$19) &amp; "." &amp; DI483)&gt;=--('Drill Size Info'!$AA$19)), (--(INT('Drill Size Info'!$AA$19) &amp; "." &amp; DI483)&lt;=--('Drill Size Info'!$AB$19))),
            --(INT('Drill Size Info'!$AA$19) &amp; "." &amp; DI483),
            --(INT('Drill Size Info'!$AB$19) &amp; "." &amp; DI483)
        )
    ),
    IF(DH483&lt;&gt;"",
        IF(INT('Drill Size Info'!$AA$19)=INT('Drill Size Info'!$AB$19),
            --(INT('Drill Size Info'!$AA$19) &amp; "." &amp; LEFT(DH483,3)),
            IF(AND((--(INT('Drill Size Info'!$AA$19) &amp; "." &amp; LEFT(DH483,3))&gt;=--('Drill Size Info'!$AA$19)), (--(INT('Drill Size Info'!$AA$19) &amp; "." &amp; LEFT(DH483,3))&lt;=--('Drill Size Info'!$AB$19))),
                --(INT('Drill Size Info'!$AA$19) &amp; "." &amp; LEFT(DH483,3)),
                --(INT('Drill Size Info'!$AB$19) &amp; "." &amp; LEFT(DH483,3))
            )
        ),
        "OK"
    )
)</f>
        <v>OK</v>
      </c>
      <c r="S483" s="150" t="str">
        <f>IF(DJ483&lt;&gt;"",
    IF(INT('Drill Size Info'!$AA$19)=INT('Drill Size Info'!$AB$19),
        --(INT('Drill Size Info'!$AA$19) &amp; "." &amp; DJ483),
        IF(AND((--(INT('Drill Size Info'!$AA$19) &amp; "." &amp; DJ483)&gt;=--('Drill Size Info'!$AA$19)), (--(INT('Drill Size Info'!$AA$19) &amp; "." &amp; DJ483)&lt;=--('Drill Size Info'!$AB$19))),
            --(INT('Drill Size Info'!$AA$19) &amp; "." &amp; DJ483),
            --(INT('Drill Size Info'!$AB$19) &amp; "." &amp; DJ483)
        )
    ),
    IF(DH483&lt;&gt;"",
        IF(INT('Drill Size Info'!$AA$19)=INT('Drill Size Info'!$AB$19),
            --(INT('Drill Size Info'!$AA$19) &amp; "." &amp; RIGHT(DH483,3)),
            IF(AND((--(INT('Drill Size Info'!$AA$19) &amp; "." &amp; RIGHT(DH483,3))&gt;=--('Drill Size Info'!$AA$19)), (--(INT('Drill Size Info'!$AA$19) &amp; "." &amp; RIGHT(DH483,3))&lt;=--('Drill Size Info'!$AB$19))),
                --(INT('Drill Size Info'!$AA$19) &amp; "." &amp; RIGHT(DH483,3)),
                --(INT('Drill Size Info'!$AB$19) &amp; "." &amp; RIGHT(DH483,3))
            )
        ),
        "N/A"
    )
)</f>
        <v>N/A</v>
      </c>
      <c r="T483" s="150" t="str">
        <f>IF(DL483&lt;&gt;"",
    IF(INT('Drill Size Info'!$AA$19)=INT('Drill Size Info'!$AB$15),
        --(INT('Drill Size Info'!$AA$15) &amp; "." &amp; DL483),
        IF(AND((--(INT('Drill Size Info'!$AA$15) &amp; "." &amp; DL483)&gt;=--('Drill Size Info'!$AA$15)), (--(INT('Drill Size Info'!$AA$15) &amp; "." &amp; DL483)&lt;=--('Drill Size Info'!$AB$15))),
            --(INT('Drill Size Info'!$AA$15) &amp; "." &amp; DL483),
            --(INT('Drill Size Info'!$AB$15) &amp; "." &amp; DL483)
        )
    ),
    IF(DK483&lt;&gt;"",
        IF(INT('Drill Size Info'!$AA$15)=INT('Drill Size Info'!$AB$15),
            --(INT('Drill Size Info'!$AA$15) &amp; "." &amp; LEFT(DK483,3)),
            IF(AND((--(INT('Drill Size Info'!$AA$15) &amp; "." &amp; LEFT(DK483,3))&gt;=--('Drill Size Info'!$AA$15)), (--(INT('Drill Size Info'!$AA$15) &amp; "." &amp; LEFT(DK483,3))&lt;=--('Drill Size Info'!$AB$15))),
                --(INT('Drill Size Info'!$AA$15) &amp; "." &amp; LEFT(DK483,3)),
                --(INT('Drill Size Info'!$AB$15) &amp; "." &amp; LEFT(DK483,3))
            )
        ),
        "OK"
    )
)</f>
        <v>OK</v>
      </c>
      <c r="U483" s="150" t="str">
        <f>IF(DM483&lt;&gt;"",
    IF(INT('Drill Size Info'!$AA$19)=INT('Drill Size Info'!$AB$15),
        --(INT('Drill Size Info'!$AA$15) &amp; "." &amp; DM483),
        IF(AND((--(INT('Drill Size Info'!$AA$15) &amp; "." &amp; DM483)&gt;=--('Drill Size Info'!$AA$15)), (--(INT('Drill Size Info'!$AA$15) &amp; "." &amp; DM483)&lt;=--('Drill Size Info'!$AB$15))),
            --(INT('Drill Size Info'!$AA$15) &amp; "." &amp; DM483),
            --(INT('Drill Size Info'!$AB$15) &amp; "." &amp; DM483)
        )
    ),
    IF(DK483&lt;&gt;"",
        IF(INT('Drill Size Info'!$AA$15)=INT('Drill Size Info'!$AB$15),
            --(INT('Drill Size Info'!$AA$15) &amp; "." &amp; RIGHT(DK483,3)),
            IF(AND((--(INT('Drill Size Info'!$AA$15) &amp; "." &amp; RIGHT(DK483,3))&gt;=--('Drill Size Info'!$AA$15)), (--(INT('Drill Size Info'!$AA$15) &amp; "." &amp; RIGHT(DK483,3))&lt;=--('Drill Size Info'!$AB$15))),
                --(INT('Drill Size Info'!$AA$15) &amp; "." &amp; RIGHT(DK483,3)),
                --(INT('Drill Size Info'!$AB$15) &amp; "." &amp; RIGHT(DK483,3))
            )
        ),
        "N/A"
    )
)</f>
        <v>N/A</v>
      </c>
      <c r="V483" s="161"/>
      <c r="W483" s="161"/>
      <c r="X483" s="161"/>
      <c r="Y483" s="161"/>
      <c r="Z483" s="161"/>
      <c r="AA483" s="162"/>
      <c r="AB483" s="162"/>
      <c r="AC483" s="162"/>
      <c r="AD483" s="162"/>
      <c r="AE483" s="162"/>
      <c r="AF483" s="162"/>
      <c r="AG483" s="162"/>
      <c r="AH483" s="162"/>
      <c r="AI483" s="162"/>
      <c r="AJ483" s="162"/>
      <c r="AK483" s="162"/>
      <c r="AL483" s="162"/>
      <c r="AM483" s="162"/>
      <c r="AN483" s="162"/>
      <c r="AO483" s="162"/>
      <c r="AP483" s="162"/>
      <c r="AQ483" s="162"/>
      <c r="AR483" s="162"/>
      <c r="AS483" s="162"/>
      <c r="AT483" s="162"/>
      <c r="AU483" s="162"/>
      <c r="AV483" s="162"/>
      <c r="AW483" s="162"/>
      <c r="AX483" s="162"/>
      <c r="AY483" s="162"/>
      <c r="AZ483" s="162"/>
      <c r="BA483" s="162"/>
      <c r="BB483" s="163"/>
      <c r="BC483" s="163"/>
      <c r="BD483" s="163"/>
      <c r="BE483" s="164"/>
      <c r="BF483" s="165"/>
      <c r="BG483" s="162"/>
      <c r="BH483" s="162"/>
      <c r="BI483" s="164"/>
      <c r="BJ483" s="38"/>
      <c r="BK483" s="38"/>
      <c r="BL483" s="38"/>
      <c r="BM483" s="38"/>
      <c r="BN483" s="38"/>
      <c r="BO483" s="38"/>
      <c r="BP483" s="117" t="str">
        <f t="shared" si="329"/>
        <v/>
      </c>
      <c r="BQ483" s="38"/>
      <c r="BR483" s="38"/>
      <c r="BS483" s="38"/>
      <c r="BT483" s="38"/>
      <c r="BV483" s="17">
        <f t="shared" si="323"/>
        <v>0</v>
      </c>
      <c r="BW483" s="17">
        <f t="shared" si="324"/>
        <v>0</v>
      </c>
      <c r="BX483" s="17">
        <f t="shared" si="325"/>
        <v>0</v>
      </c>
      <c r="BY483" s="17">
        <f t="shared" si="326"/>
        <v>0</v>
      </c>
      <c r="BZ483" s="17">
        <f t="shared" si="327"/>
        <v>0</v>
      </c>
      <c r="CA483" s="17">
        <f t="shared" si="328"/>
        <v>0</v>
      </c>
      <c r="CB483" s="17">
        <f t="shared" si="330"/>
        <v>0</v>
      </c>
      <c r="CC483" s="17">
        <f t="shared" si="331"/>
        <v>0</v>
      </c>
      <c r="CD483" s="17">
        <f t="shared" si="332"/>
        <v>0</v>
      </c>
      <c r="CE483" s="17">
        <f t="shared" si="333"/>
        <v>0</v>
      </c>
      <c r="CF483" s="17">
        <f t="shared" si="334"/>
        <v>0</v>
      </c>
      <c r="CG483" s="17">
        <f t="shared" si="335"/>
        <v>0</v>
      </c>
      <c r="CH483" s="17">
        <f t="shared" si="336"/>
        <v>0</v>
      </c>
      <c r="CI483" s="17">
        <f t="shared" si="337"/>
        <v>0</v>
      </c>
      <c r="CJ483" s="17">
        <f t="shared" si="338"/>
        <v>0</v>
      </c>
      <c r="CK483" s="17">
        <f t="shared" si="339"/>
        <v>0</v>
      </c>
      <c r="CL483" s="17">
        <f t="shared" si="340"/>
        <v>0</v>
      </c>
      <c r="CM483" s="17">
        <f t="shared" si="341"/>
        <v>0</v>
      </c>
      <c r="CN483" s="17">
        <f t="shared" si="342"/>
        <v>0</v>
      </c>
      <c r="CO483" s="17">
        <f t="shared" si="343"/>
        <v>0</v>
      </c>
      <c r="CP483" s="17">
        <f t="shared" si="344"/>
        <v>0</v>
      </c>
      <c r="CQ483" s="17">
        <f t="shared" si="345"/>
        <v>0</v>
      </c>
      <c r="CR483" s="17">
        <f t="shared" si="346"/>
        <v>0</v>
      </c>
      <c r="CS483" s="17">
        <f t="shared" si="347"/>
        <v>0</v>
      </c>
      <c r="CT483" s="17">
        <f t="shared" si="348"/>
        <v>0</v>
      </c>
      <c r="CU483" s="17">
        <f t="shared" si="349"/>
        <v>0</v>
      </c>
      <c r="CV483" s="17">
        <f t="shared" si="350"/>
        <v>0</v>
      </c>
      <c r="CW483" s="17">
        <f t="shared" si="351"/>
        <v>0</v>
      </c>
      <c r="CX483" s="17">
        <f t="shared" si="352"/>
        <v>0</v>
      </c>
      <c r="CY483" s="17">
        <f t="shared" si="353"/>
        <v>0</v>
      </c>
      <c r="CZ483" s="17">
        <f t="shared" si="354"/>
        <v>0</v>
      </c>
      <c r="DA483" s="17">
        <f t="shared" si="355"/>
        <v>0</v>
      </c>
      <c r="DB483" s="17">
        <f t="shared" si="356"/>
        <v>0</v>
      </c>
      <c r="DC483" s="17">
        <f t="shared" si="357"/>
        <v>0</v>
      </c>
      <c r="DD483" s="17">
        <f t="shared" si="358"/>
        <v>0</v>
      </c>
      <c r="DE483" s="17">
        <f t="shared" si="359"/>
        <v>0</v>
      </c>
      <c r="DF483" s="17">
        <f t="shared" si="360"/>
        <v>0</v>
      </c>
      <c r="DG483" s="17">
        <f t="shared" si="361"/>
        <v>0</v>
      </c>
    </row>
    <row r="484" spans="2:111" ht="15" customHeight="1" x14ac:dyDescent="0.2">
      <c r="B484" s="156">
        <v>476</v>
      </c>
      <c r="C484" s="157" t="str">
        <f t="shared" si="362"/>
        <v/>
      </c>
      <c r="D484" s="158" t="str">
        <f t="shared" si="322"/>
        <v>OK</v>
      </c>
      <c r="E484" s="159" t="e">
        <f>VLOOKUP('DATA SHEET'!$B$9,'Drill Size Info'!$T$2:$U$8,2,FALSE)</f>
        <v>#N/A</v>
      </c>
      <c r="F484" s="159" t="str">
        <f t="shared" si="363"/>
        <v/>
      </c>
      <c r="G484" s="91">
        <f t="shared" si="364"/>
        <v>0</v>
      </c>
      <c r="H484" s="160" t="s">
        <v>175</v>
      </c>
      <c r="I484" s="160" t="s">
        <v>175</v>
      </c>
      <c r="J484" s="160" t="str">
        <f>IF('DATA SHEET'!$B$10="NC-50","N/A","OK")</f>
        <v>OK</v>
      </c>
      <c r="K484" s="160" t="str">
        <f>IF('DATA SHEET'!$B$10="NC-50","N/A","OK")</f>
        <v>OK</v>
      </c>
      <c r="L484" s="160" t="str">
        <f t="shared" si="365"/>
        <v>OK</v>
      </c>
      <c r="M484" s="160" t="str">
        <f t="shared" si="366"/>
        <v>OK</v>
      </c>
      <c r="N484" s="160"/>
      <c r="O484" s="160"/>
      <c r="P484" s="160"/>
      <c r="Q484" s="160"/>
      <c r="R484" s="92" t="str">
        <f>IF(DI484&lt;&gt;"",
    IF(INT('Drill Size Info'!$AA$19)=INT('Drill Size Info'!$AB$19),
        --(INT('Drill Size Info'!$AA$19) &amp; "." &amp; DI484),
        IF(AND((--(INT('Drill Size Info'!$AA$19) &amp; "." &amp; DI484)&gt;=--('Drill Size Info'!$AA$19)), (--(INT('Drill Size Info'!$AA$19) &amp; "." &amp; DI484)&lt;=--('Drill Size Info'!$AB$19))),
            --(INT('Drill Size Info'!$AA$19) &amp; "." &amp; DI484),
            --(INT('Drill Size Info'!$AB$19) &amp; "." &amp; DI484)
        )
    ),
    IF(DH484&lt;&gt;"",
        IF(INT('Drill Size Info'!$AA$19)=INT('Drill Size Info'!$AB$19),
            --(INT('Drill Size Info'!$AA$19) &amp; "." &amp; LEFT(DH484,3)),
            IF(AND((--(INT('Drill Size Info'!$AA$19) &amp; "." &amp; LEFT(DH484,3))&gt;=--('Drill Size Info'!$AA$19)), (--(INT('Drill Size Info'!$AA$19) &amp; "." &amp; LEFT(DH484,3))&lt;=--('Drill Size Info'!$AB$19))),
                --(INT('Drill Size Info'!$AA$19) &amp; "." &amp; LEFT(DH484,3)),
                --(INT('Drill Size Info'!$AB$19) &amp; "." &amp; LEFT(DH484,3))
            )
        ),
        "OK"
    )
)</f>
        <v>OK</v>
      </c>
      <c r="S484" s="150" t="str">
        <f>IF(DJ484&lt;&gt;"",
    IF(INT('Drill Size Info'!$AA$19)=INT('Drill Size Info'!$AB$19),
        --(INT('Drill Size Info'!$AA$19) &amp; "." &amp; DJ484),
        IF(AND((--(INT('Drill Size Info'!$AA$19) &amp; "." &amp; DJ484)&gt;=--('Drill Size Info'!$AA$19)), (--(INT('Drill Size Info'!$AA$19) &amp; "." &amp; DJ484)&lt;=--('Drill Size Info'!$AB$19))),
            --(INT('Drill Size Info'!$AA$19) &amp; "." &amp; DJ484),
            --(INT('Drill Size Info'!$AB$19) &amp; "." &amp; DJ484)
        )
    ),
    IF(DH484&lt;&gt;"",
        IF(INT('Drill Size Info'!$AA$19)=INT('Drill Size Info'!$AB$19),
            --(INT('Drill Size Info'!$AA$19) &amp; "." &amp; RIGHT(DH484,3)),
            IF(AND((--(INT('Drill Size Info'!$AA$19) &amp; "." &amp; RIGHT(DH484,3))&gt;=--('Drill Size Info'!$AA$19)), (--(INT('Drill Size Info'!$AA$19) &amp; "." &amp; RIGHT(DH484,3))&lt;=--('Drill Size Info'!$AB$19))),
                --(INT('Drill Size Info'!$AA$19) &amp; "." &amp; RIGHT(DH484,3)),
                --(INT('Drill Size Info'!$AB$19) &amp; "." &amp; RIGHT(DH484,3))
            )
        ),
        "N/A"
    )
)</f>
        <v>N/A</v>
      </c>
      <c r="T484" s="150" t="str">
        <f>IF(DL484&lt;&gt;"",
    IF(INT('Drill Size Info'!$AA$19)=INT('Drill Size Info'!$AB$15),
        --(INT('Drill Size Info'!$AA$15) &amp; "." &amp; DL484),
        IF(AND((--(INT('Drill Size Info'!$AA$15) &amp; "." &amp; DL484)&gt;=--('Drill Size Info'!$AA$15)), (--(INT('Drill Size Info'!$AA$15) &amp; "." &amp; DL484)&lt;=--('Drill Size Info'!$AB$15))),
            --(INT('Drill Size Info'!$AA$15) &amp; "." &amp; DL484),
            --(INT('Drill Size Info'!$AB$15) &amp; "." &amp; DL484)
        )
    ),
    IF(DK484&lt;&gt;"",
        IF(INT('Drill Size Info'!$AA$15)=INT('Drill Size Info'!$AB$15),
            --(INT('Drill Size Info'!$AA$15) &amp; "." &amp; LEFT(DK484,3)),
            IF(AND((--(INT('Drill Size Info'!$AA$15) &amp; "." &amp; LEFT(DK484,3))&gt;=--('Drill Size Info'!$AA$15)), (--(INT('Drill Size Info'!$AA$15) &amp; "." &amp; LEFT(DK484,3))&lt;=--('Drill Size Info'!$AB$15))),
                --(INT('Drill Size Info'!$AA$15) &amp; "." &amp; LEFT(DK484,3)),
                --(INT('Drill Size Info'!$AB$15) &amp; "." &amp; LEFT(DK484,3))
            )
        ),
        "OK"
    )
)</f>
        <v>OK</v>
      </c>
      <c r="U484" s="150" t="str">
        <f>IF(DM484&lt;&gt;"",
    IF(INT('Drill Size Info'!$AA$19)=INT('Drill Size Info'!$AB$15),
        --(INT('Drill Size Info'!$AA$15) &amp; "." &amp; DM484),
        IF(AND((--(INT('Drill Size Info'!$AA$15) &amp; "." &amp; DM484)&gt;=--('Drill Size Info'!$AA$15)), (--(INT('Drill Size Info'!$AA$15) &amp; "." &amp; DM484)&lt;=--('Drill Size Info'!$AB$15))),
            --(INT('Drill Size Info'!$AA$15) &amp; "." &amp; DM484),
            --(INT('Drill Size Info'!$AB$15) &amp; "." &amp; DM484)
        )
    ),
    IF(DK484&lt;&gt;"",
        IF(INT('Drill Size Info'!$AA$15)=INT('Drill Size Info'!$AB$15),
            --(INT('Drill Size Info'!$AA$15) &amp; "." &amp; RIGHT(DK484,3)),
            IF(AND((--(INT('Drill Size Info'!$AA$15) &amp; "." &amp; RIGHT(DK484,3))&gt;=--('Drill Size Info'!$AA$15)), (--(INT('Drill Size Info'!$AA$15) &amp; "." &amp; RIGHT(DK484,3))&lt;=--('Drill Size Info'!$AB$15))),
                --(INT('Drill Size Info'!$AA$15) &amp; "." &amp; RIGHT(DK484,3)),
                --(INT('Drill Size Info'!$AB$15) &amp; "." &amp; RIGHT(DK484,3))
            )
        ),
        "N/A"
    )
)</f>
        <v>N/A</v>
      </c>
      <c r="V484" s="161"/>
      <c r="W484" s="161"/>
      <c r="X484" s="161"/>
      <c r="Y484" s="161"/>
      <c r="Z484" s="161"/>
      <c r="AA484" s="162"/>
      <c r="AB484" s="162"/>
      <c r="AC484" s="162"/>
      <c r="AD484" s="162"/>
      <c r="AE484" s="162"/>
      <c r="AF484" s="162"/>
      <c r="AG484" s="162"/>
      <c r="AH484" s="162"/>
      <c r="AI484" s="162"/>
      <c r="AJ484" s="162"/>
      <c r="AK484" s="162"/>
      <c r="AL484" s="162"/>
      <c r="AM484" s="162"/>
      <c r="AN484" s="162"/>
      <c r="AO484" s="162"/>
      <c r="AP484" s="162"/>
      <c r="AQ484" s="162"/>
      <c r="AR484" s="162"/>
      <c r="AS484" s="162"/>
      <c r="AT484" s="162"/>
      <c r="AU484" s="162"/>
      <c r="AV484" s="162"/>
      <c r="AW484" s="162"/>
      <c r="AX484" s="162"/>
      <c r="AY484" s="162"/>
      <c r="AZ484" s="162"/>
      <c r="BA484" s="162"/>
      <c r="BB484" s="163"/>
      <c r="BC484" s="163"/>
      <c r="BD484" s="163"/>
      <c r="BE484" s="164"/>
      <c r="BF484" s="165"/>
      <c r="BG484" s="162"/>
      <c r="BH484" s="162"/>
      <c r="BI484" s="164"/>
      <c r="BJ484" s="38"/>
      <c r="BK484" s="38"/>
      <c r="BL484" s="38"/>
      <c r="BM484" s="38"/>
      <c r="BN484" s="38"/>
      <c r="BO484" s="38"/>
      <c r="BP484" s="117" t="str">
        <f t="shared" si="329"/>
        <v/>
      </c>
      <c r="BQ484" s="38"/>
      <c r="BR484" s="38"/>
      <c r="BS484" s="38"/>
      <c r="BT484" s="38"/>
      <c r="BV484" s="17">
        <f t="shared" si="323"/>
        <v>0</v>
      </c>
      <c r="BW484" s="17">
        <f t="shared" si="324"/>
        <v>0</v>
      </c>
      <c r="BX484" s="17">
        <f t="shared" si="325"/>
        <v>0</v>
      </c>
      <c r="BY484" s="17">
        <f t="shared" si="326"/>
        <v>0</v>
      </c>
      <c r="BZ484" s="17">
        <f t="shared" si="327"/>
        <v>0</v>
      </c>
      <c r="CA484" s="17">
        <f t="shared" si="328"/>
        <v>0</v>
      </c>
      <c r="CB484" s="17">
        <f t="shared" si="330"/>
        <v>0</v>
      </c>
      <c r="CC484" s="17">
        <f t="shared" si="331"/>
        <v>0</v>
      </c>
      <c r="CD484" s="17">
        <f t="shared" si="332"/>
        <v>0</v>
      </c>
      <c r="CE484" s="17">
        <f t="shared" si="333"/>
        <v>0</v>
      </c>
      <c r="CF484" s="17">
        <f t="shared" si="334"/>
        <v>0</v>
      </c>
      <c r="CG484" s="17">
        <f t="shared" si="335"/>
        <v>0</v>
      </c>
      <c r="CH484" s="17">
        <f t="shared" si="336"/>
        <v>0</v>
      </c>
      <c r="CI484" s="17">
        <f t="shared" si="337"/>
        <v>0</v>
      </c>
      <c r="CJ484" s="17">
        <f t="shared" si="338"/>
        <v>0</v>
      </c>
      <c r="CK484" s="17">
        <f t="shared" si="339"/>
        <v>0</v>
      </c>
      <c r="CL484" s="17">
        <f t="shared" si="340"/>
        <v>0</v>
      </c>
      <c r="CM484" s="17">
        <f t="shared" si="341"/>
        <v>0</v>
      </c>
      <c r="CN484" s="17">
        <f t="shared" si="342"/>
        <v>0</v>
      </c>
      <c r="CO484" s="17">
        <f t="shared" si="343"/>
        <v>0</v>
      </c>
      <c r="CP484" s="17">
        <f t="shared" si="344"/>
        <v>0</v>
      </c>
      <c r="CQ484" s="17">
        <f t="shared" si="345"/>
        <v>0</v>
      </c>
      <c r="CR484" s="17">
        <f t="shared" si="346"/>
        <v>0</v>
      </c>
      <c r="CS484" s="17">
        <f t="shared" si="347"/>
        <v>0</v>
      </c>
      <c r="CT484" s="17">
        <f t="shared" si="348"/>
        <v>0</v>
      </c>
      <c r="CU484" s="17">
        <f t="shared" si="349"/>
        <v>0</v>
      </c>
      <c r="CV484" s="17">
        <f t="shared" si="350"/>
        <v>0</v>
      </c>
      <c r="CW484" s="17">
        <f t="shared" si="351"/>
        <v>0</v>
      </c>
      <c r="CX484" s="17">
        <f t="shared" si="352"/>
        <v>0</v>
      </c>
      <c r="CY484" s="17">
        <f t="shared" si="353"/>
        <v>0</v>
      </c>
      <c r="CZ484" s="17">
        <f t="shared" si="354"/>
        <v>0</v>
      </c>
      <c r="DA484" s="17">
        <f t="shared" si="355"/>
        <v>0</v>
      </c>
      <c r="DB484" s="17">
        <f t="shared" si="356"/>
        <v>0</v>
      </c>
      <c r="DC484" s="17">
        <f t="shared" si="357"/>
        <v>0</v>
      </c>
      <c r="DD484" s="17">
        <f t="shared" si="358"/>
        <v>0</v>
      </c>
      <c r="DE484" s="17">
        <f t="shared" si="359"/>
        <v>0</v>
      </c>
      <c r="DF484" s="17">
        <f t="shared" si="360"/>
        <v>0</v>
      </c>
      <c r="DG484" s="17">
        <f t="shared" si="361"/>
        <v>0</v>
      </c>
    </row>
    <row r="485" spans="2:111" ht="15" customHeight="1" x14ac:dyDescent="0.2">
      <c r="B485" s="156">
        <v>477</v>
      </c>
      <c r="C485" s="157" t="str">
        <f t="shared" si="362"/>
        <v/>
      </c>
      <c r="D485" s="158" t="str">
        <f t="shared" si="322"/>
        <v>OK</v>
      </c>
      <c r="E485" s="159" t="e">
        <f>VLOOKUP('DATA SHEET'!$B$9,'Drill Size Info'!$T$2:$U$8,2,FALSE)</f>
        <v>#N/A</v>
      </c>
      <c r="F485" s="159" t="str">
        <f t="shared" si="363"/>
        <v/>
      </c>
      <c r="G485" s="91">
        <f t="shared" si="364"/>
        <v>0</v>
      </c>
      <c r="H485" s="160" t="s">
        <v>175</v>
      </c>
      <c r="I485" s="160" t="s">
        <v>175</v>
      </c>
      <c r="J485" s="160" t="str">
        <f>IF('DATA SHEET'!$B$10="NC-50","N/A","OK")</f>
        <v>OK</v>
      </c>
      <c r="K485" s="160" t="str">
        <f>IF('DATA SHEET'!$B$10="NC-50","N/A","OK")</f>
        <v>OK</v>
      </c>
      <c r="L485" s="160" t="str">
        <f t="shared" si="365"/>
        <v>OK</v>
      </c>
      <c r="M485" s="160" t="str">
        <f t="shared" si="366"/>
        <v>OK</v>
      </c>
      <c r="N485" s="160"/>
      <c r="O485" s="160"/>
      <c r="P485" s="160"/>
      <c r="Q485" s="160"/>
      <c r="R485" s="92" t="str">
        <f>IF(DI485&lt;&gt;"",
    IF(INT('Drill Size Info'!$AA$19)=INT('Drill Size Info'!$AB$19),
        --(INT('Drill Size Info'!$AA$19) &amp; "." &amp; DI485),
        IF(AND((--(INT('Drill Size Info'!$AA$19) &amp; "." &amp; DI485)&gt;=--('Drill Size Info'!$AA$19)), (--(INT('Drill Size Info'!$AA$19) &amp; "." &amp; DI485)&lt;=--('Drill Size Info'!$AB$19))),
            --(INT('Drill Size Info'!$AA$19) &amp; "." &amp; DI485),
            --(INT('Drill Size Info'!$AB$19) &amp; "." &amp; DI485)
        )
    ),
    IF(DH485&lt;&gt;"",
        IF(INT('Drill Size Info'!$AA$19)=INT('Drill Size Info'!$AB$19),
            --(INT('Drill Size Info'!$AA$19) &amp; "." &amp; LEFT(DH485,3)),
            IF(AND((--(INT('Drill Size Info'!$AA$19) &amp; "." &amp; LEFT(DH485,3))&gt;=--('Drill Size Info'!$AA$19)), (--(INT('Drill Size Info'!$AA$19) &amp; "." &amp; LEFT(DH485,3))&lt;=--('Drill Size Info'!$AB$19))),
                --(INT('Drill Size Info'!$AA$19) &amp; "." &amp; LEFT(DH485,3)),
                --(INT('Drill Size Info'!$AB$19) &amp; "." &amp; LEFT(DH485,3))
            )
        ),
        "OK"
    )
)</f>
        <v>OK</v>
      </c>
      <c r="S485" s="150" t="str">
        <f>IF(DJ485&lt;&gt;"",
    IF(INT('Drill Size Info'!$AA$19)=INT('Drill Size Info'!$AB$19),
        --(INT('Drill Size Info'!$AA$19) &amp; "." &amp; DJ485),
        IF(AND((--(INT('Drill Size Info'!$AA$19) &amp; "." &amp; DJ485)&gt;=--('Drill Size Info'!$AA$19)), (--(INT('Drill Size Info'!$AA$19) &amp; "." &amp; DJ485)&lt;=--('Drill Size Info'!$AB$19))),
            --(INT('Drill Size Info'!$AA$19) &amp; "." &amp; DJ485),
            --(INT('Drill Size Info'!$AB$19) &amp; "." &amp; DJ485)
        )
    ),
    IF(DH485&lt;&gt;"",
        IF(INT('Drill Size Info'!$AA$19)=INT('Drill Size Info'!$AB$19),
            --(INT('Drill Size Info'!$AA$19) &amp; "." &amp; RIGHT(DH485,3)),
            IF(AND((--(INT('Drill Size Info'!$AA$19) &amp; "." &amp; RIGHT(DH485,3))&gt;=--('Drill Size Info'!$AA$19)), (--(INT('Drill Size Info'!$AA$19) &amp; "." &amp; RIGHT(DH485,3))&lt;=--('Drill Size Info'!$AB$19))),
                --(INT('Drill Size Info'!$AA$19) &amp; "." &amp; RIGHT(DH485,3)),
                --(INT('Drill Size Info'!$AB$19) &amp; "." &amp; RIGHT(DH485,3))
            )
        ),
        "N/A"
    )
)</f>
        <v>N/A</v>
      </c>
      <c r="T485" s="150" t="str">
        <f>IF(DL485&lt;&gt;"",
    IF(INT('Drill Size Info'!$AA$19)=INT('Drill Size Info'!$AB$15),
        --(INT('Drill Size Info'!$AA$15) &amp; "." &amp; DL485),
        IF(AND((--(INT('Drill Size Info'!$AA$15) &amp; "." &amp; DL485)&gt;=--('Drill Size Info'!$AA$15)), (--(INT('Drill Size Info'!$AA$15) &amp; "." &amp; DL485)&lt;=--('Drill Size Info'!$AB$15))),
            --(INT('Drill Size Info'!$AA$15) &amp; "." &amp; DL485),
            --(INT('Drill Size Info'!$AB$15) &amp; "." &amp; DL485)
        )
    ),
    IF(DK485&lt;&gt;"",
        IF(INT('Drill Size Info'!$AA$15)=INT('Drill Size Info'!$AB$15),
            --(INT('Drill Size Info'!$AA$15) &amp; "." &amp; LEFT(DK485,3)),
            IF(AND((--(INT('Drill Size Info'!$AA$15) &amp; "." &amp; LEFT(DK485,3))&gt;=--('Drill Size Info'!$AA$15)), (--(INT('Drill Size Info'!$AA$15) &amp; "." &amp; LEFT(DK485,3))&lt;=--('Drill Size Info'!$AB$15))),
                --(INT('Drill Size Info'!$AA$15) &amp; "." &amp; LEFT(DK485,3)),
                --(INT('Drill Size Info'!$AB$15) &amp; "." &amp; LEFT(DK485,3))
            )
        ),
        "OK"
    )
)</f>
        <v>OK</v>
      </c>
      <c r="U485" s="150" t="str">
        <f>IF(DM485&lt;&gt;"",
    IF(INT('Drill Size Info'!$AA$19)=INT('Drill Size Info'!$AB$15),
        --(INT('Drill Size Info'!$AA$15) &amp; "." &amp; DM485),
        IF(AND((--(INT('Drill Size Info'!$AA$15) &amp; "." &amp; DM485)&gt;=--('Drill Size Info'!$AA$15)), (--(INT('Drill Size Info'!$AA$15) &amp; "." &amp; DM485)&lt;=--('Drill Size Info'!$AB$15))),
            --(INT('Drill Size Info'!$AA$15) &amp; "." &amp; DM485),
            --(INT('Drill Size Info'!$AB$15) &amp; "." &amp; DM485)
        )
    ),
    IF(DK485&lt;&gt;"",
        IF(INT('Drill Size Info'!$AA$15)=INT('Drill Size Info'!$AB$15),
            --(INT('Drill Size Info'!$AA$15) &amp; "." &amp; RIGHT(DK485,3)),
            IF(AND((--(INT('Drill Size Info'!$AA$15) &amp; "." &amp; RIGHT(DK485,3))&gt;=--('Drill Size Info'!$AA$15)), (--(INT('Drill Size Info'!$AA$15) &amp; "." &amp; RIGHT(DK485,3))&lt;=--('Drill Size Info'!$AB$15))),
                --(INT('Drill Size Info'!$AA$15) &amp; "." &amp; RIGHT(DK485,3)),
                --(INT('Drill Size Info'!$AB$15) &amp; "." &amp; RIGHT(DK485,3))
            )
        ),
        "N/A"
    )
)</f>
        <v>N/A</v>
      </c>
      <c r="V485" s="161"/>
      <c r="W485" s="161"/>
      <c r="X485" s="161"/>
      <c r="Y485" s="161"/>
      <c r="Z485" s="161"/>
      <c r="AA485" s="162"/>
      <c r="AB485" s="162"/>
      <c r="AC485" s="162"/>
      <c r="AD485" s="162"/>
      <c r="AE485" s="162"/>
      <c r="AF485" s="162"/>
      <c r="AG485" s="162"/>
      <c r="AH485" s="162"/>
      <c r="AI485" s="162"/>
      <c r="AJ485" s="162"/>
      <c r="AK485" s="162"/>
      <c r="AL485" s="162"/>
      <c r="AM485" s="162"/>
      <c r="AN485" s="162"/>
      <c r="AO485" s="162"/>
      <c r="AP485" s="162"/>
      <c r="AQ485" s="162"/>
      <c r="AR485" s="162"/>
      <c r="AS485" s="162"/>
      <c r="AT485" s="162"/>
      <c r="AU485" s="162"/>
      <c r="AV485" s="162"/>
      <c r="AW485" s="162"/>
      <c r="AX485" s="162"/>
      <c r="AY485" s="162"/>
      <c r="AZ485" s="162"/>
      <c r="BA485" s="162"/>
      <c r="BB485" s="163"/>
      <c r="BC485" s="163"/>
      <c r="BD485" s="163"/>
      <c r="BE485" s="164"/>
      <c r="BF485" s="165"/>
      <c r="BG485" s="162"/>
      <c r="BH485" s="162"/>
      <c r="BI485" s="164"/>
      <c r="BJ485" s="38"/>
      <c r="BK485" s="38"/>
      <c r="BL485" s="38"/>
      <c r="BM485" s="38"/>
      <c r="BN485" s="38"/>
      <c r="BO485" s="38"/>
      <c r="BP485" s="117" t="str">
        <f t="shared" si="329"/>
        <v/>
      </c>
      <c r="BQ485" s="38"/>
      <c r="BR485" s="38"/>
      <c r="BS485" s="38"/>
      <c r="BT485" s="38"/>
      <c r="BV485" s="17">
        <f t="shared" si="323"/>
        <v>0</v>
      </c>
      <c r="BW485" s="17">
        <f t="shared" si="324"/>
        <v>0</v>
      </c>
      <c r="BX485" s="17">
        <f t="shared" si="325"/>
        <v>0</v>
      </c>
      <c r="BY485" s="17">
        <f t="shared" si="326"/>
        <v>0</v>
      </c>
      <c r="BZ485" s="17">
        <f t="shared" si="327"/>
        <v>0</v>
      </c>
      <c r="CA485" s="17">
        <f t="shared" si="328"/>
        <v>0</v>
      </c>
      <c r="CB485" s="17">
        <f t="shared" si="330"/>
        <v>0</v>
      </c>
      <c r="CC485" s="17">
        <f t="shared" si="331"/>
        <v>0</v>
      </c>
      <c r="CD485" s="17">
        <f t="shared" si="332"/>
        <v>0</v>
      </c>
      <c r="CE485" s="17">
        <f t="shared" si="333"/>
        <v>0</v>
      </c>
      <c r="CF485" s="17">
        <f t="shared" si="334"/>
        <v>0</v>
      </c>
      <c r="CG485" s="17">
        <f t="shared" si="335"/>
        <v>0</v>
      </c>
      <c r="CH485" s="17">
        <f t="shared" si="336"/>
        <v>0</v>
      </c>
      <c r="CI485" s="17">
        <f t="shared" si="337"/>
        <v>0</v>
      </c>
      <c r="CJ485" s="17">
        <f t="shared" si="338"/>
        <v>0</v>
      </c>
      <c r="CK485" s="17">
        <f t="shared" si="339"/>
        <v>0</v>
      </c>
      <c r="CL485" s="17">
        <f t="shared" si="340"/>
        <v>0</v>
      </c>
      <c r="CM485" s="17">
        <f t="shared" si="341"/>
        <v>0</v>
      </c>
      <c r="CN485" s="17">
        <f t="shared" si="342"/>
        <v>0</v>
      </c>
      <c r="CO485" s="17">
        <f t="shared" si="343"/>
        <v>0</v>
      </c>
      <c r="CP485" s="17">
        <f t="shared" si="344"/>
        <v>0</v>
      </c>
      <c r="CQ485" s="17">
        <f t="shared" si="345"/>
        <v>0</v>
      </c>
      <c r="CR485" s="17">
        <f t="shared" si="346"/>
        <v>0</v>
      </c>
      <c r="CS485" s="17">
        <f t="shared" si="347"/>
        <v>0</v>
      </c>
      <c r="CT485" s="17">
        <f t="shared" si="348"/>
        <v>0</v>
      </c>
      <c r="CU485" s="17">
        <f t="shared" si="349"/>
        <v>0</v>
      </c>
      <c r="CV485" s="17">
        <f t="shared" si="350"/>
        <v>0</v>
      </c>
      <c r="CW485" s="17">
        <f t="shared" si="351"/>
        <v>0</v>
      </c>
      <c r="CX485" s="17">
        <f t="shared" si="352"/>
        <v>0</v>
      </c>
      <c r="CY485" s="17">
        <f t="shared" si="353"/>
        <v>0</v>
      </c>
      <c r="CZ485" s="17">
        <f t="shared" si="354"/>
        <v>0</v>
      </c>
      <c r="DA485" s="17">
        <f t="shared" si="355"/>
        <v>0</v>
      </c>
      <c r="DB485" s="17">
        <f t="shared" si="356"/>
        <v>0</v>
      </c>
      <c r="DC485" s="17">
        <f t="shared" si="357"/>
        <v>0</v>
      </c>
      <c r="DD485" s="17">
        <f t="shared" si="358"/>
        <v>0</v>
      </c>
      <c r="DE485" s="17">
        <f t="shared" si="359"/>
        <v>0</v>
      </c>
      <c r="DF485" s="17">
        <f t="shared" si="360"/>
        <v>0</v>
      </c>
      <c r="DG485" s="17">
        <f t="shared" si="361"/>
        <v>0</v>
      </c>
    </row>
    <row r="486" spans="2:111" ht="15" customHeight="1" x14ac:dyDescent="0.2">
      <c r="B486" s="156">
        <v>478</v>
      </c>
      <c r="C486" s="157" t="str">
        <f t="shared" si="362"/>
        <v/>
      </c>
      <c r="D486" s="158" t="str">
        <f t="shared" si="322"/>
        <v>OK</v>
      </c>
      <c r="E486" s="159" t="e">
        <f>VLOOKUP('DATA SHEET'!$B$9,'Drill Size Info'!$T$2:$U$8,2,FALSE)</f>
        <v>#N/A</v>
      </c>
      <c r="F486" s="159" t="str">
        <f t="shared" si="363"/>
        <v/>
      </c>
      <c r="G486" s="91">
        <f t="shared" si="364"/>
        <v>0</v>
      </c>
      <c r="H486" s="160" t="s">
        <v>175</v>
      </c>
      <c r="I486" s="160" t="s">
        <v>175</v>
      </c>
      <c r="J486" s="160" t="str">
        <f>IF('DATA SHEET'!$B$10="NC-50","N/A","OK")</f>
        <v>OK</v>
      </c>
      <c r="K486" s="160" t="str">
        <f>IF('DATA SHEET'!$B$10="NC-50","N/A","OK")</f>
        <v>OK</v>
      </c>
      <c r="L486" s="160" t="str">
        <f t="shared" si="365"/>
        <v>OK</v>
      </c>
      <c r="M486" s="160" t="str">
        <f t="shared" si="366"/>
        <v>OK</v>
      </c>
      <c r="N486" s="160"/>
      <c r="O486" s="160"/>
      <c r="P486" s="160"/>
      <c r="Q486" s="160"/>
      <c r="R486" s="92" t="str">
        <f>IF(DI486&lt;&gt;"",
    IF(INT('Drill Size Info'!$AA$19)=INT('Drill Size Info'!$AB$19),
        --(INT('Drill Size Info'!$AA$19) &amp; "." &amp; DI486),
        IF(AND((--(INT('Drill Size Info'!$AA$19) &amp; "." &amp; DI486)&gt;=--('Drill Size Info'!$AA$19)), (--(INT('Drill Size Info'!$AA$19) &amp; "." &amp; DI486)&lt;=--('Drill Size Info'!$AB$19))),
            --(INT('Drill Size Info'!$AA$19) &amp; "." &amp; DI486),
            --(INT('Drill Size Info'!$AB$19) &amp; "." &amp; DI486)
        )
    ),
    IF(DH486&lt;&gt;"",
        IF(INT('Drill Size Info'!$AA$19)=INT('Drill Size Info'!$AB$19),
            --(INT('Drill Size Info'!$AA$19) &amp; "." &amp; LEFT(DH486,3)),
            IF(AND((--(INT('Drill Size Info'!$AA$19) &amp; "." &amp; LEFT(DH486,3))&gt;=--('Drill Size Info'!$AA$19)), (--(INT('Drill Size Info'!$AA$19) &amp; "." &amp; LEFT(DH486,3))&lt;=--('Drill Size Info'!$AB$19))),
                --(INT('Drill Size Info'!$AA$19) &amp; "." &amp; LEFT(DH486,3)),
                --(INT('Drill Size Info'!$AB$19) &amp; "." &amp; LEFT(DH486,3))
            )
        ),
        "OK"
    )
)</f>
        <v>OK</v>
      </c>
      <c r="S486" s="150" t="str">
        <f>IF(DJ486&lt;&gt;"",
    IF(INT('Drill Size Info'!$AA$19)=INT('Drill Size Info'!$AB$19),
        --(INT('Drill Size Info'!$AA$19) &amp; "." &amp; DJ486),
        IF(AND((--(INT('Drill Size Info'!$AA$19) &amp; "." &amp; DJ486)&gt;=--('Drill Size Info'!$AA$19)), (--(INT('Drill Size Info'!$AA$19) &amp; "." &amp; DJ486)&lt;=--('Drill Size Info'!$AB$19))),
            --(INT('Drill Size Info'!$AA$19) &amp; "." &amp; DJ486),
            --(INT('Drill Size Info'!$AB$19) &amp; "." &amp; DJ486)
        )
    ),
    IF(DH486&lt;&gt;"",
        IF(INT('Drill Size Info'!$AA$19)=INT('Drill Size Info'!$AB$19),
            --(INT('Drill Size Info'!$AA$19) &amp; "." &amp; RIGHT(DH486,3)),
            IF(AND((--(INT('Drill Size Info'!$AA$19) &amp; "." &amp; RIGHT(DH486,3))&gt;=--('Drill Size Info'!$AA$19)), (--(INT('Drill Size Info'!$AA$19) &amp; "." &amp; RIGHT(DH486,3))&lt;=--('Drill Size Info'!$AB$19))),
                --(INT('Drill Size Info'!$AA$19) &amp; "." &amp; RIGHT(DH486,3)),
                --(INT('Drill Size Info'!$AB$19) &amp; "." &amp; RIGHT(DH486,3))
            )
        ),
        "N/A"
    )
)</f>
        <v>N/A</v>
      </c>
      <c r="T486" s="150" t="str">
        <f>IF(DL486&lt;&gt;"",
    IF(INT('Drill Size Info'!$AA$19)=INT('Drill Size Info'!$AB$15),
        --(INT('Drill Size Info'!$AA$15) &amp; "." &amp; DL486),
        IF(AND((--(INT('Drill Size Info'!$AA$15) &amp; "." &amp; DL486)&gt;=--('Drill Size Info'!$AA$15)), (--(INT('Drill Size Info'!$AA$15) &amp; "." &amp; DL486)&lt;=--('Drill Size Info'!$AB$15))),
            --(INT('Drill Size Info'!$AA$15) &amp; "." &amp; DL486),
            --(INT('Drill Size Info'!$AB$15) &amp; "." &amp; DL486)
        )
    ),
    IF(DK486&lt;&gt;"",
        IF(INT('Drill Size Info'!$AA$15)=INT('Drill Size Info'!$AB$15),
            --(INT('Drill Size Info'!$AA$15) &amp; "." &amp; LEFT(DK486,3)),
            IF(AND((--(INT('Drill Size Info'!$AA$15) &amp; "." &amp; LEFT(DK486,3))&gt;=--('Drill Size Info'!$AA$15)), (--(INT('Drill Size Info'!$AA$15) &amp; "." &amp; LEFT(DK486,3))&lt;=--('Drill Size Info'!$AB$15))),
                --(INT('Drill Size Info'!$AA$15) &amp; "." &amp; LEFT(DK486,3)),
                --(INT('Drill Size Info'!$AB$15) &amp; "." &amp; LEFT(DK486,3))
            )
        ),
        "OK"
    )
)</f>
        <v>OK</v>
      </c>
      <c r="U486" s="150" t="str">
        <f>IF(DM486&lt;&gt;"",
    IF(INT('Drill Size Info'!$AA$19)=INT('Drill Size Info'!$AB$15),
        --(INT('Drill Size Info'!$AA$15) &amp; "." &amp; DM486),
        IF(AND((--(INT('Drill Size Info'!$AA$15) &amp; "." &amp; DM486)&gt;=--('Drill Size Info'!$AA$15)), (--(INT('Drill Size Info'!$AA$15) &amp; "." &amp; DM486)&lt;=--('Drill Size Info'!$AB$15))),
            --(INT('Drill Size Info'!$AA$15) &amp; "." &amp; DM486),
            --(INT('Drill Size Info'!$AB$15) &amp; "." &amp; DM486)
        )
    ),
    IF(DK486&lt;&gt;"",
        IF(INT('Drill Size Info'!$AA$15)=INT('Drill Size Info'!$AB$15),
            --(INT('Drill Size Info'!$AA$15) &amp; "." &amp; RIGHT(DK486,3)),
            IF(AND((--(INT('Drill Size Info'!$AA$15) &amp; "." &amp; RIGHT(DK486,3))&gt;=--('Drill Size Info'!$AA$15)), (--(INT('Drill Size Info'!$AA$15) &amp; "." &amp; RIGHT(DK486,3))&lt;=--('Drill Size Info'!$AB$15))),
                --(INT('Drill Size Info'!$AA$15) &amp; "." &amp; RIGHT(DK486,3)),
                --(INT('Drill Size Info'!$AB$15) &amp; "." &amp; RIGHT(DK486,3))
            )
        ),
        "N/A"
    )
)</f>
        <v>N/A</v>
      </c>
      <c r="V486" s="161"/>
      <c r="W486" s="161"/>
      <c r="X486" s="161"/>
      <c r="Y486" s="161"/>
      <c r="Z486" s="161"/>
      <c r="AA486" s="162"/>
      <c r="AB486" s="162"/>
      <c r="AC486" s="162"/>
      <c r="AD486" s="162"/>
      <c r="AE486" s="162"/>
      <c r="AF486" s="162"/>
      <c r="AG486" s="162"/>
      <c r="AH486" s="162"/>
      <c r="AI486" s="162"/>
      <c r="AJ486" s="162"/>
      <c r="AK486" s="162"/>
      <c r="AL486" s="162"/>
      <c r="AM486" s="162"/>
      <c r="AN486" s="162"/>
      <c r="AO486" s="162"/>
      <c r="AP486" s="162"/>
      <c r="AQ486" s="162"/>
      <c r="AR486" s="162"/>
      <c r="AS486" s="162"/>
      <c r="AT486" s="162"/>
      <c r="AU486" s="162"/>
      <c r="AV486" s="162"/>
      <c r="AW486" s="162"/>
      <c r="AX486" s="162"/>
      <c r="AY486" s="162"/>
      <c r="AZ486" s="162"/>
      <c r="BA486" s="162"/>
      <c r="BB486" s="163"/>
      <c r="BC486" s="163"/>
      <c r="BD486" s="163"/>
      <c r="BE486" s="164"/>
      <c r="BF486" s="165"/>
      <c r="BG486" s="162"/>
      <c r="BH486" s="162"/>
      <c r="BI486" s="164"/>
      <c r="BJ486" s="38"/>
      <c r="BK486" s="38"/>
      <c r="BL486" s="38"/>
      <c r="BM486" s="38"/>
      <c r="BN486" s="38"/>
      <c r="BO486" s="38"/>
      <c r="BP486" s="117" t="str">
        <f t="shared" si="329"/>
        <v/>
      </c>
      <c r="BQ486" s="38"/>
      <c r="BR486" s="38"/>
      <c r="BS486" s="38"/>
      <c r="BT486" s="38"/>
      <c r="BV486" s="17">
        <f t="shared" si="323"/>
        <v>0</v>
      </c>
      <c r="BW486" s="17">
        <f t="shared" si="324"/>
        <v>0</v>
      </c>
      <c r="BX486" s="17">
        <f t="shared" si="325"/>
        <v>0</v>
      </c>
      <c r="BY486" s="17">
        <f t="shared" si="326"/>
        <v>0</v>
      </c>
      <c r="BZ486" s="17">
        <f t="shared" si="327"/>
        <v>0</v>
      </c>
      <c r="CA486" s="17">
        <f t="shared" si="328"/>
        <v>0</v>
      </c>
      <c r="CB486" s="17">
        <f t="shared" si="330"/>
        <v>0</v>
      </c>
      <c r="CC486" s="17">
        <f t="shared" si="331"/>
        <v>0</v>
      </c>
      <c r="CD486" s="17">
        <f t="shared" si="332"/>
        <v>0</v>
      </c>
      <c r="CE486" s="17">
        <f t="shared" si="333"/>
        <v>0</v>
      </c>
      <c r="CF486" s="17">
        <f t="shared" si="334"/>
        <v>0</v>
      </c>
      <c r="CG486" s="17">
        <f t="shared" si="335"/>
        <v>0</v>
      </c>
      <c r="CH486" s="17">
        <f t="shared" si="336"/>
        <v>0</v>
      </c>
      <c r="CI486" s="17">
        <f t="shared" si="337"/>
        <v>0</v>
      </c>
      <c r="CJ486" s="17">
        <f t="shared" si="338"/>
        <v>0</v>
      </c>
      <c r="CK486" s="17">
        <f t="shared" si="339"/>
        <v>0</v>
      </c>
      <c r="CL486" s="17">
        <f t="shared" si="340"/>
        <v>0</v>
      </c>
      <c r="CM486" s="17">
        <f t="shared" si="341"/>
        <v>0</v>
      </c>
      <c r="CN486" s="17">
        <f t="shared" si="342"/>
        <v>0</v>
      </c>
      <c r="CO486" s="17">
        <f t="shared" si="343"/>
        <v>0</v>
      </c>
      <c r="CP486" s="17">
        <f t="shared" si="344"/>
        <v>0</v>
      </c>
      <c r="CQ486" s="17">
        <f t="shared" si="345"/>
        <v>0</v>
      </c>
      <c r="CR486" s="17">
        <f t="shared" si="346"/>
        <v>0</v>
      </c>
      <c r="CS486" s="17">
        <f t="shared" si="347"/>
        <v>0</v>
      </c>
      <c r="CT486" s="17">
        <f t="shared" si="348"/>
        <v>0</v>
      </c>
      <c r="CU486" s="17">
        <f t="shared" si="349"/>
        <v>0</v>
      </c>
      <c r="CV486" s="17">
        <f t="shared" si="350"/>
        <v>0</v>
      </c>
      <c r="CW486" s="17">
        <f t="shared" si="351"/>
        <v>0</v>
      </c>
      <c r="CX486" s="17">
        <f t="shared" si="352"/>
        <v>0</v>
      </c>
      <c r="CY486" s="17">
        <f t="shared" si="353"/>
        <v>0</v>
      </c>
      <c r="CZ486" s="17">
        <f t="shared" si="354"/>
        <v>0</v>
      </c>
      <c r="DA486" s="17">
        <f t="shared" si="355"/>
        <v>0</v>
      </c>
      <c r="DB486" s="17">
        <f t="shared" si="356"/>
        <v>0</v>
      </c>
      <c r="DC486" s="17">
        <f t="shared" si="357"/>
        <v>0</v>
      </c>
      <c r="DD486" s="17">
        <f t="shared" si="358"/>
        <v>0</v>
      </c>
      <c r="DE486" s="17">
        <f t="shared" si="359"/>
        <v>0</v>
      </c>
      <c r="DF486" s="17">
        <f t="shared" si="360"/>
        <v>0</v>
      </c>
      <c r="DG486" s="17">
        <f t="shared" si="361"/>
        <v>0</v>
      </c>
    </row>
    <row r="487" spans="2:111" ht="15" customHeight="1" x14ac:dyDescent="0.2">
      <c r="B487" s="156">
        <v>479</v>
      </c>
      <c r="C487" s="157" t="str">
        <f t="shared" si="362"/>
        <v/>
      </c>
      <c r="D487" s="158" t="str">
        <f t="shared" si="322"/>
        <v>OK</v>
      </c>
      <c r="E487" s="159" t="e">
        <f>VLOOKUP('DATA SHEET'!$B$9,'Drill Size Info'!$T$2:$U$8,2,FALSE)</f>
        <v>#N/A</v>
      </c>
      <c r="F487" s="159" t="str">
        <f t="shared" si="363"/>
        <v/>
      </c>
      <c r="G487" s="91">
        <f t="shared" si="364"/>
        <v>0</v>
      </c>
      <c r="H487" s="160" t="s">
        <v>175</v>
      </c>
      <c r="I487" s="160" t="s">
        <v>175</v>
      </c>
      <c r="J487" s="160" t="str">
        <f>IF('DATA SHEET'!$B$10="NC-50","N/A","OK")</f>
        <v>OK</v>
      </c>
      <c r="K487" s="160" t="str">
        <f>IF('DATA SHEET'!$B$10="NC-50","N/A","OK")</f>
        <v>OK</v>
      </c>
      <c r="L487" s="160" t="str">
        <f t="shared" si="365"/>
        <v>OK</v>
      </c>
      <c r="M487" s="160" t="str">
        <f t="shared" si="366"/>
        <v>OK</v>
      </c>
      <c r="N487" s="160"/>
      <c r="O487" s="160"/>
      <c r="P487" s="160"/>
      <c r="Q487" s="160"/>
      <c r="R487" s="92" t="str">
        <f>IF(DI487&lt;&gt;"",
    IF(INT('Drill Size Info'!$AA$19)=INT('Drill Size Info'!$AB$19),
        --(INT('Drill Size Info'!$AA$19) &amp; "." &amp; DI487),
        IF(AND((--(INT('Drill Size Info'!$AA$19) &amp; "." &amp; DI487)&gt;=--('Drill Size Info'!$AA$19)), (--(INT('Drill Size Info'!$AA$19) &amp; "." &amp; DI487)&lt;=--('Drill Size Info'!$AB$19))),
            --(INT('Drill Size Info'!$AA$19) &amp; "." &amp; DI487),
            --(INT('Drill Size Info'!$AB$19) &amp; "." &amp; DI487)
        )
    ),
    IF(DH487&lt;&gt;"",
        IF(INT('Drill Size Info'!$AA$19)=INT('Drill Size Info'!$AB$19),
            --(INT('Drill Size Info'!$AA$19) &amp; "." &amp; LEFT(DH487,3)),
            IF(AND((--(INT('Drill Size Info'!$AA$19) &amp; "." &amp; LEFT(DH487,3))&gt;=--('Drill Size Info'!$AA$19)), (--(INT('Drill Size Info'!$AA$19) &amp; "." &amp; LEFT(DH487,3))&lt;=--('Drill Size Info'!$AB$19))),
                --(INT('Drill Size Info'!$AA$19) &amp; "." &amp; LEFT(DH487,3)),
                --(INT('Drill Size Info'!$AB$19) &amp; "." &amp; LEFT(DH487,3))
            )
        ),
        "OK"
    )
)</f>
        <v>OK</v>
      </c>
      <c r="S487" s="150" t="str">
        <f>IF(DJ487&lt;&gt;"",
    IF(INT('Drill Size Info'!$AA$19)=INT('Drill Size Info'!$AB$19),
        --(INT('Drill Size Info'!$AA$19) &amp; "." &amp; DJ487),
        IF(AND((--(INT('Drill Size Info'!$AA$19) &amp; "." &amp; DJ487)&gt;=--('Drill Size Info'!$AA$19)), (--(INT('Drill Size Info'!$AA$19) &amp; "." &amp; DJ487)&lt;=--('Drill Size Info'!$AB$19))),
            --(INT('Drill Size Info'!$AA$19) &amp; "." &amp; DJ487),
            --(INT('Drill Size Info'!$AB$19) &amp; "." &amp; DJ487)
        )
    ),
    IF(DH487&lt;&gt;"",
        IF(INT('Drill Size Info'!$AA$19)=INT('Drill Size Info'!$AB$19),
            --(INT('Drill Size Info'!$AA$19) &amp; "." &amp; RIGHT(DH487,3)),
            IF(AND((--(INT('Drill Size Info'!$AA$19) &amp; "." &amp; RIGHT(DH487,3))&gt;=--('Drill Size Info'!$AA$19)), (--(INT('Drill Size Info'!$AA$19) &amp; "." &amp; RIGHT(DH487,3))&lt;=--('Drill Size Info'!$AB$19))),
                --(INT('Drill Size Info'!$AA$19) &amp; "." &amp; RIGHT(DH487,3)),
                --(INT('Drill Size Info'!$AB$19) &amp; "." &amp; RIGHT(DH487,3))
            )
        ),
        "N/A"
    )
)</f>
        <v>N/A</v>
      </c>
      <c r="T487" s="150" t="str">
        <f>IF(DL487&lt;&gt;"",
    IF(INT('Drill Size Info'!$AA$19)=INT('Drill Size Info'!$AB$15),
        --(INT('Drill Size Info'!$AA$15) &amp; "." &amp; DL487),
        IF(AND((--(INT('Drill Size Info'!$AA$15) &amp; "." &amp; DL487)&gt;=--('Drill Size Info'!$AA$15)), (--(INT('Drill Size Info'!$AA$15) &amp; "." &amp; DL487)&lt;=--('Drill Size Info'!$AB$15))),
            --(INT('Drill Size Info'!$AA$15) &amp; "." &amp; DL487),
            --(INT('Drill Size Info'!$AB$15) &amp; "." &amp; DL487)
        )
    ),
    IF(DK487&lt;&gt;"",
        IF(INT('Drill Size Info'!$AA$15)=INT('Drill Size Info'!$AB$15),
            --(INT('Drill Size Info'!$AA$15) &amp; "." &amp; LEFT(DK487,3)),
            IF(AND((--(INT('Drill Size Info'!$AA$15) &amp; "." &amp; LEFT(DK487,3))&gt;=--('Drill Size Info'!$AA$15)), (--(INT('Drill Size Info'!$AA$15) &amp; "." &amp; LEFT(DK487,3))&lt;=--('Drill Size Info'!$AB$15))),
                --(INT('Drill Size Info'!$AA$15) &amp; "." &amp; LEFT(DK487,3)),
                --(INT('Drill Size Info'!$AB$15) &amp; "." &amp; LEFT(DK487,3))
            )
        ),
        "OK"
    )
)</f>
        <v>OK</v>
      </c>
      <c r="U487" s="150" t="str">
        <f>IF(DM487&lt;&gt;"",
    IF(INT('Drill Size Info'!$AA$19)=INT('Drill Size Info'!$AB$15),
        --(INT('Drill Size Info'!$AA$15) &amp; "." &amp; DM487),
        IF(AND((--(INT('Drill Size Info'!$AA$15) &amp; "." &amp; DM487)&gt;=--('Drill Size Info'!$AA$15)), (--(INT('Drill Size Info'!$AA$15) &amp; "." &amp; DM487)&lt;=--('Drill Size Info'!$AB$15))),
            --(INT('Drill Size Info'!$AA$15) &amp; "." &amp; DM487),
            --(INT('Drill Size Info'!$AB$15) &amp; "." &amp; DM487)
        )
    ),
    IF(DK487&lt;&gt;"",
        IF(INT('Drill Size Info'!$AA$15)=INT('Drill Size Info'!$AB$15),
            --(INT('Drill Size Info'!$AA$15) &amp; "." &amp; RIGHT(DK487,3)),
            IF(AND((--(INT('Drill Size Info'!$AA$15) &amp; "." &amp; RIGHT(DK487,3))&gt;=--('Drill Size Info'!$AA$15)), (--(INT('Drill Size Info'!$AA$15) &amp; "." &amp; RIGHT(DK487,3))&lt;=--('Drill Size Info'!$AB$15))),
                --(INT('Drill Size Info'!$AA$15) &amp; "." &amp; RIGHT(DK487,3)),
                --(INT('Drill Size Info'!$AB$15) &amp; "." &amp; RIGHT(DK487,3))
            )
        ),
        "N/A"
    )
)</f>
        <v>N/A</v>
      </c>
      <c r="V487" s="161"/>
      <c r="W487" s="161"/>
      <c r="X487" s="161"/>
      <c r="Y487" s="161"/>
      <c r="Z487" s="161"/>
      <c r="AA487" s="162"/>
      <c r="AB487" s="162"/>
      <c r="AC487" s="162"/>
      <c r="AD487" s="162"/>
      <c r="AE487" s="162"/>
      <c r="AF487" s="162"/>
      <c r="AG487" s="162"/>
      <c r="AH487" s="162"/>
      <c r="AI487" s="162"/>
      <c r="AJ487" s="162"/>
      <c r="AK487" s="162"/>
      <c r="AL487" s="162"/>
      <c r="AM487" s="162"/>
      <c r="AN487" s="162"/>
      <c r="AO487" s="162"/>
      <c r="AP487" s="162"/>
      <c r="AQ487" s="162"/>
      <c r="AR487" s="162"/>
      <c r="AS487" s="162"/>
      <c r="AT487" s="162"/>
      <c r="AU487" s="162"/>
      <c r="AV487" s="162"/>
      <c r="AW487" s="162"/>
      <c r="AX487" s="162"/>
      <c r="AY487" s="162"/>
      <c r="AZ487" s="162"/>
      <c r="BA487" s="162"/>
      <c r="BB487" s="163"/>
      <c r="BC487" s="163"/>
      <c r="BD487" s="163"/>
      <c r="BE487" s="164"/>
      <c r="BF487" s="165"/>
      <c r="BG487" s="162"/>
      <c r="BH487" s="162"/>
      <c r="BI487" s="164"/>
      <c r="BJ487" s="38"/>
      <c r="BK487" s="38"/>
      <c r="BL487" s="38"/>
      <c r="BM487" s="38"/>
      <c r="BN487" s="38"/>
      <c r="BO487" s="38"/>
      <c r="BP487" s="117" t="str">
        <f t="shared" si="329"/>
        <v/>
      </c>
      <c r="BQ487" s="38"/>
      <c r="BR487" s="38"/>
      <c r="BS487" s="38"/>
      <c r="BT487" s="38"/>
      <c r="BV487" s="17">
        <f t="shared" si="323"/>
        <v>0</v>
      </c>
      <c r="BW487" s="17">
        <f t="shared" si="324"/>
        <v>0</v>
      </c>
      <c r="BX487" s="17">
        <f t="shared" si="325"/>
        <v>0</v>
      </c>
      <c r="BY487" s="17">
        <f t="shared" si="326"/>
        <v>0</v>
      </c>
      <c r="BZ487" s="17">
        <f t="shared" si="327"/>
        <v>0</v>
      </c>
      <c r="CA487" s="17">
        <f t="shared" si="328"/>
        <v>0</v>
      </c>
      <c r="CB487" s="17">
        <f t="shared" si="330"/>
        <v>0</v>
      </c>
      <c r="CC487" s="17">
        <f t="shared" si="331"/>
        <v>0</v>
      </c>
      <c r="CD487" s="17">
        <f t="shared" si="332"/>
        <v>0</v>
      </c>
      <c r="CE487" s="17">
        <f t="shared" si="333"/>
        <v>0</v>
      </c>
      <c r="CF487" s="17">
        <f t="shared" si="334"/>
        <v>0</v>
      </c>
      <c r="CG487" s="17">
        <f t="shared" si="335"/>
        <v>0</v>
      </c>
      <c r="CH487" s="17">
        <f t="shared" si="336"/>
        <v>0</v>
      </c>
      <c r="CI487" s="17">
        <f t="shared" si="337"/>
        <v>0</v>
      </c>
      <c r="CJ487" s="17">
        <f t="shared" si="338"/>
        <v>0</v>
      </c>
      <c r="CK487" s="17">
        <f t="shared" si="339"/>
        <v>0</v>
      </c>
      <c r="CL487" s="17">
        <f t="shared" si="340"/>
        <v>0</v>
      </c>
      <c r="CM487" s="17">
        <f t="shared" si="341"/>
        <v>0</v>
      </c>
      <c r="CN487" s="17">
        <f t="shared" si="342"/>
        <v>0</v>
      </c>
      <c r="CO487" s="17">
        <f t="shared" si="343"/>
        <v>0</v>
      </c>
      <c r="CP487" s="17">
        <f t="shared" si="344"/>
        <v>0</v>
      </c>
      <c r="CQ487" s="17">
        <f t="shared" si="345"/>
        <v>0</v>
      </c>
      <c r="CR487" s="17">
        <f t="shared" si="346"/>
        <v>0</v>
      </c>
      <c r="CS487" s="17">
        <f t="shared" si="347"/>
        <v>0</v>
      </c>
      <c r="CT487" s="17">
        <f t="shared" si="348"/>
        <v>0</v>
      </c>
      <c r="CU487" s="17">
        <f t="shared" si="349"/>
        <v>0</v>
      </c>
      <c r="CV487" s="17">
        <f t="shared" si="350"/>
        <v>0</v>
      </c>
      <c r="CW487" s="17">
        <f t="shared" si="351"/>
        <v>0</v>
      </c>
      <c r="CX487" s="17">
        <f t="shared" si="352"/>
        <v>0</v>
      </c>
      <c r="CY487" s="17">
        <f t="shared" si="353"/>
        <v>0</v>
      </c>
      <c r="CZ487" s="17">
        <f t="shared" si="354"/>
        <v>0</v>
      </c>
      <c r="DA487" s="17">
        <f t="shared" si="355"/>
        <v>0</v>
      </c>
      <c r="DB487" s="17">
        <f t="shared" si="356"/>
        <v>0</v>
      </c>
      <c r="DC487" s="17">
        <f t="shared" si="357"/>
        <v>0</v>
      </c>
      <c r="DD487" s="17">
        <f t="shared" si="358"/>
        <v>0</v>
      </c>
      <c r="DE487" s="17">
        <f t="shared" si="359"/>
        <v>0</v>
      </c>
      <c r="DF487" s="17">
        <f t="shared" si="360"/>
        <v>0</v>
      </c>
      <c r="DG487" s="17">
        <f t="shared" si="361"/>
        <v>0</v>
      </c>
    </row>
    <row r="488" spans="2:111" ht="15" customHeight="1" x14ac:dyDescent="0.2">
      <c r="B488" s="156">
        <v>480</v>
      </c>
      <c r="C488" s="157" t="str">
        <f t="shared" si="362"/>
        <v/>
      </c>
      <c r="D488" s="158" t="str">
        <f t="shared" si="322"/>
        <v>OK</v>
      </c>
      <c r="E488" s="159" t="e">
        <f>VLOOKUP('DATA SHEET'!$B$9,'Drill Size Info'!$T$2:$U$8,2,FALSE)</f>
        <v>#N/A</v>
      </c>
      <c r="F488" s="159" t="str">
        <f t="shared" si="363"/>
        <v/>
      </c>
      <c r="G488" s="91">
        <f t="shared" si="364"/>
        <v>0</v>
      </c>
      <c r="H488" s="160" t="s">
        <v>175</v>
      </c>
      <c r="I488" s="160" t="s">
        <v>175</v>
      </c>
      <c r="J488" s="160" t="str">
        <f>IF('DATA SHEET'!$B$10="NC-50","N/A","OK")</f>
        <v>OK</v>
      </c>
      <c r="K488" s="160" t="str">
        <f>IF('DATA SHEET'!$B$10="NC-50","N/A","OK")</f>
        <v>OK</v>
      </c>
      <c r="L488" s="160" t="str">
        <f t="shared" si="365"/>
        <v>OK</v>
      </c>
      <c r="M488" s="160" t="str">
        <f t="shared" si="366"/>
        <v>OK</v>
      </c>
      <c r="N488" s="160"/>
      <c r="O488" s="160"/>
      <c r="P488" s="160"/>
      <c r="Q488" s="160"/>
      <c r="R488" s="92" t="str">
        <f>IF(DI488&lt;&gt;"",
    IF(INT('Drill Size Info'!$AA$19)=INT('Drill Size Info'!$AB$19),
        --(INT('Drill Size Info'!$AA$19) &amp; "." &amp; DI488),
        IF(AND((--(INT('Drill Size Info'!$AA$19) &amp; "." &amp; DI488)&gt;=--('Drill Size Info'!$AA$19)), (--(INT('Drill Size Info'!$AA$19) &amp; "." &amp; DI488)&lt;=--('Drill Size Info'!$AB$19))),
            --(INT('Drill Size Info'!$AA$19) &amp; "." &amp; DI488),
            --(INT('Drill Size Info'!$AB$19) &amp; "." &amp; DI488)
        )
    ),
    IF(DH488&lt;&gt;"",
        IF(INT('Drill Size Info'!$AA$19)=INT('Drill Size Info'!$AB$19),
            --(INT('Drill Size Info'!$AA$19) &amp; "." &amp; LEFT(DH488,3)),
            IF(AND((--(INT('Drill Size Info'!$AA$19) &amp; "." &amp; LEFT(DH488,3))&gt;=--('Drill Size Info'!$AA$19)), (--(INT('Drill Size Info'!$AA$19) &amp; "." &amp; LEFT(DH488,3))&lt;=--('Drill Size Info'!$AB$19))),
                --(INT('Drill Size Info'!$AA$19) &amp; "." &amp; LEFT(DH488,3)),
                --(INT('Drill Size Info'!$AB$19) &amp; "." &amp; LEFT(DH488,3))
            )
        ),
        "OK"
    )
)</f>
        <v>OK</v>
      </c>
      <c r="S488" s="150" t="str">
        <f>IF(DJ488&lt;&gt;"",
    IF(INT('Drill Size Info'!$AA$19)=INT('Drill Size Info'!$AB$19),
        --(INT('Drill Size Info'!$AA$19) &amp; "." &amp; DJ488),
        IF(AND((--(INT('Drill Size Info'!$AA$19) &amp; "." &amp; DJ488)&gt;=--('Drill Size Info'!$AA$19)), (--(INT('Drill Size Info'!$AA$19) &amp; "." &amp; DJ488)&lt;=--('Drill Size Info'!$AB$19))),
            --(INT('Drill Size Info'!$AA$19) &amp; "." &amp; DJ488),
            --(INT('Drill Size Info'!$AB$19) &amp; "." &amp; DJ488)
        )
    ),
    IF(DH488&lt;&gt;"",
        IF(INT('Drill Size Info'!$AA$19)=INT('Drill Size Info'!$AB$19),
            --(INT('Drill Size Info'!$AA$19) &amp; "." &amp; RIGHT(DH488,3)),
            IF(AND((--(INT('Drill Size Info'!$AA$19) &amp; "." &amp; RIGHT(DH488,3))&gt;=--('Drill Size Info'!$AA$19)), (--(INT('Drill Size Info'!$AA$19) &amp; "." &amp; RIGHT(DH488,3))&lt;=--('Drill Size Info'!$AB$19))),
                --(INT('Drill Size Info'!$AA$19) &amp; "." &amp; RIGHT(DH488,3)),
                --(INT('Drill Size Info'!$AB$19) &amp; "." &amp; RIGHT(DH488,3))
            )
        ),
        "N/A"
    )
)</f>
        <v>N/A</v>
      </c>
      <c r="T488" s="150" t="str">
        <f>IF(DL488&lt;&gt;"",
    IF(INT('Drill Size Info'!$AA$19)=INT('Drill Size Info'!$AB$15),
        --(INT('Drill Size Info'!$AA$15) &amp; "." &amp; DL488),
        IF(AND((--(INT('Drill Size Info'!$AA$15) &amp; "." &amp; DL488)&gt;=--('Drill Size Info'!$AA$15)), (--(INT('Drill Size Info'!$AA$15) &amp; "." &amp; DL488)&lt;=--('Drill Size Info'!$AB$15))),
            --(INT('Drill Size Info'!$AA$15) &amp; "." &amp; DL488),
            --(INT('Drill Size Info'!$AB$15) &amp; "." &amp; DL488)
        )
    ),
    IF(DK488&lt;&gt;"",
        IF(INT('Drill Size Info'!$AA$15)=INT('Drill Size Info'!$AB$15),
            --(INT('Drill Size Info'!$AA$15) &amp; "." &amp; LEFT(DK488,3)),
            IF(AND((--(INT('Drill Size Info'!$AA$15) &amp; "." &amp; LEFT(DK488,3))&gt;=--('Drill Size Info'!$AA$15)), (--(INT('Drill Size Info'!$AA$15) &amp; "." &amp; LEFT(DK488,3))&lt;=--('Drill Size Info'!$AB$15))),
                --(INT('Drill Size Info'!$AA$15) &amp; "." &amp; LEFT(DK488,3)),
                --(INT('Drill Size Info'!$AB$15) &amp; "." &amp; LEFT(DK488,3))
            )
        ),
        "OK"
    )
)</f>
        <v>OK</v>
      </c>
      <c r="U488" s="150" t="str">
        <f>IF(DM488&lt;&gt;"",
    IF(INT('Drill Size Info'!$AA$19)=INT('Drill Size Info'!$AB$15),
        --(INT('Drill Size Info'!$AA$15) &amp; "." &amp; DM488),
        IF(AND((--(INT('Drill Size Info'!$AA$15) &amp; "." &amp; DM488)&gt;=--('Drill Size Info'!$AA$15)), (--(INT('Drill Size Info'!$AA$15) &amp; "." &amp; DM488)&lt;=--('Drill Size Info'!$AB$15))),
            --(INT('Drill Size Info'!$AA$15) &amp; "." &amp; DM488),
            --(INT('Drill Size Info'!$AB$15) &amp; "." &amp; DM488)
        )
    ),
    IF(DK488&lt;&gt;"",
        IF(INT('Drill Size Info'!$AA$15)=INT('Drill Size Info'!$AB$15),
            --(INT('Drill Size Info'!$AA$15) &amp; "." &amp; RIGHT(DK488,3)),
            IF(AND((--(INT('Drill Size Info'!$AA$15) &amp; "." &amp; RIGHT(DK488,3))&gt;=--('Drill Size Info'!$AA$15)), (--(INT('Drill Size Info'!$AA$15) &amp; "." &amp; RIGHT(DK488,3))&lt;=--('Drill Size Info'!$AB$15))),
                --(INT('Drill Size Info'!$AA$15) &amp; "." &amp; RIGHT(DK488,3)),
                --(INT('Drill Size Info'!$AB$15) &amp; "." &amp; RIGHT(DK488,3))
            )
        ),
        "N/A"
    )
)</f>
        <v>N/A</v>
      </c>
      <c r="V488" s="161"/>
      <c r="W488" s="161"/>
      <c r="X488" s="161"/>
      <c r="Y488" s="161"/>
      <c r="Z488" s="161"/>
      <c r="AA488" s="162"/>
      <c r="AB488" s="162"/>
      <c r="AC488" s="162"/>
      <c r="AD488" s="162"/>
      <c r="AE488" s="162"/>
      <c r="AF488" s="162"/>
      <c r="AG488" s="162"/>
      <c r="AH488" s="162"/>
      <c r="AI488" s="162"/>
      <c r="AJ488" s="162"/>
      <c r="AK488" s="162"/>
      <c r="AL488" s="162"/>
      <c r="AM488" s="162"/>
      <c r="AN488" s="162"/>
      <c r="AO488" s="162"/>
      <c r="AP488" s="162"/>
      <c r="AQ488" s="162"/>
      <c r="AR488" s="162"/>
      <c r="AS488" s="162"/>
      <c r="AT488" s="162"/>
      <c r="AU488" s="162"/>
      <c r="AV488" s="162"/>
      <c r="AW488" s="162"/>
      <c r="AX488" s="162"/>
      <c r="AY488" s="162"/>
      <c r="AZ488" s="162"/>
      <c r="BA488" s="162"/>
      <c r="BB488" s="163"/>
      <c r="BC488" s="163"/>
      <c r="BD488" s="163"/>
      <c r="BE488" s="164"/>
      <c r="BF488" s="165"/>
      <c r="BG488" s="162"/>
      <c r="BH488" s="162"/>
      <c r="BI488" s="164"/>
      <c r="BJ488" s="38"/>
      <c r="BK488" s="38"/>
      <c r="BL488" s="38"/>
      <c r="BM488" s="38"/>
      <c r="BN488" s="38"/>
      <c r="BO488" s="38"/>
      <c r="BP488" s="117" t="str">
        <f t="shared" si="329"/>
        <v/>
      </c>
      <c r="BQ488" s="38"/>
      <c r="BR488" s="38"/>
      <c r="BS488" s="38"/>
      <c r="BT488" s="38"/>
      <c r="BV488" s="17">
        <f t="shared" si="323"/>
        <v>0</v>
      </c>
      <c r="BW488" s="17">
        <f t="shared" si="324"/>
        <v>0</v>
      </c>
      <c r="BX488" s="17">
        <f t="shared" si="325"/>
        <v>0</v>
      </c>
      <c r="BY488" s="17">
        <f t="shared" si="326"/>
        <v>0</v>
      </c>
      <c r="BZ488" s="17">
        <f t="shared" si="327"/>
        <v>0</v>
      </c>
      <c r="CA488" s="17">
        <f t="shared" si="328"/>
        <v>0</v>
      </c>
      <c r="CB488" s="17">
        <f t="shared" si="330"/>
        <v>0</v>
      </c>
      <c r="CC488" s="17">
        <f t="shared" si="331"/>
        <v>0</v>
      </c>
      <c r="CD488" s="17">
        <f t="shared" si="332"/>
        <v>0</v>
      </c>
      <c r="CE488" s="17">
        <f t="shared" si="333"/>
        <v>0</v>
      </c>
      <c r="CF488" s="17">
        <f t="shared" si="334"/>
        <v>0</v>
      </c>
      <c r="CG488" s="17">
        <f t="shared" si="335"/>
        <v>0</v>
      </c>
      <c r="CH488" s="17">
        <f t="shared" si="336"/>
        <v>0</v>
      </c>
      <c r="CI488" s="17">
        <f t="shared" si="337"/>
        <v>0</v>
      </c>
      <c r="CJ488" s="17">
        <f t="shared" si="338"/>
        <v>0</v>
      </c>
      <c r="CK488" s="17">
        <f t="shared" si="339"/>
        <v>0</v>
      </c>
      <c r="CL488" s="17">
        <f t="shared" si="340"/>
        <v>0</v>
      </c>
      <c r="CM488" s="17">
        <f t="shared" si="341"/>
        <v>0</v>
      </c>
      <c r="CN488" s="17">
        <f t="shared" si="342"/>
        <v>0</v>
      </c>
      <c r="CO488" s="17">
        <f t="shared" si="343"/>
        <v>0</v>
      </c>
      <c r="CP488" s="17">
        <f t="shared" si="344"/>
        <v>0</v>
      </c>
      <c r="CQ488" s="17">
        <f t="shared" si="345"/>
        <v>0</v>
      </c>
      <c r="CR488" s="17">
        <f t="shared" si="346"/>
        <v>0</v>
      </c>
      <c r="CS488" s="17">
        <f t="shared" si="347"/>
        <v>0</v>
      </c>
      <c r="CT488" s="17">
        <f t="shared" si="348"/>
        <v>0</v>
      </c>
      <c r="CU488" s="17">
        <f t="shared" si="349"/>
        <v>0</v>
      </c>
      <c r="CV488" s="17">
        <f t="shared" si="350"/>
        <v>0</v>
      </c>
      <c r="CW488" s="17">
        <f t="shared" si="351"/>
        <v>0</v>
      </c>
      <c r="CX488" s="17">
        <f t="shared" si="352"/>
        <v>0</v>
      </c>
      <c r="CY488" s="17">
        <f t="shared" si="353"/>
        <v>0</v>
      </c>
      <c r="CZ488" s="17">
        <f t="shared" si="354"/>
        <v>0</v>
      </c>
      <c r="DA488" s="17">
        <f t="shared" si="355"/>
        <v>0</v>
      </c>
      <c r="DB488" s="17">
        <f t="shared" si="356"/>
        <v>0</v>
      </c>
      <c r="DC488" s="17">
        <f t="shared" si="357"/>
        <v>0</v>
      </c>
      <c r="DD488" s="17">
        <f t="shared" si="358"/>
        <v>0</v>
      </c>
      <c r="DE488" s="17">
        <f t="shared" si="359"/>
        <v>0</v>
      </c>
      <c r="DF488" s="17">
        <f t="shared" si="360"/>
        <v>0</v>
      </c>
      <c r="DG488" s="17">
        <f t="shared" si="361"/>
        <v>0</v>
      </c>
    </row>
    <row r="489" spans="2:111" ht="15" customHeight="1" x14ac:dyDescent="0.2">
      <c r="B489" s="156">
        <v>481</v>
      </c>
      <c r="C489" s="157" t="str">
        <f t="shared" si="362"/>
        <v/>
      </c>
      <c r="D489" s="158" t="str">
        <f t="shared" si="322"/>
        <v>OK</v>
      </c>
      <c r="E489" s="159" t="e">
        <f>VLOOKUP('DATA SHEET'!$B$9,'Drill Size Info'!$T$2:$U$8,2,FALSE)</f>
        <v>#N/A</v>
      </c>
      <c r="F489" s="159" t="str">
        <f t="shared" si="363"/>
        <v/>
      </c>
      <c r="G489" s="91">
        <f t="shared" si="364"/>
        <v>0</v>
      </c>
      <c r="H489" s="160" t="s">
        <v>175</v>
      </c>
      <c r="I489" s="160" t="s">
        <v>175</v>
      </c>
      <c r="J489" s="160" t="str">
        <f>IF('DATA SHEET'!$B$10="NC-50","N/A","OK")</f>
        <v>OK</v>
      </c>
      <c r="K489" s="160" t="str">
        <f>IF('DATA SHEET'!$B$10="NC-50","N/A","OK")</f>
        <v>OK</v>
      </c>
      <c r="L489" s="160" t="str">
        <f t="shared" si="365"/>
        <v>OK</v>
      </c>
      <c r="M489" s="160" t="str">
        <f t="shared" si="366"/>
        <v>OK</v>
      </c>
      <c r="N489" s="160"/>
      <c r="O489" s="160"/>
      <c r="P489" s="160"/>
      <c r="Q489" s="160"/>
      <c r="R489" s="92" t="str">
        <f>IF(DI489&lt;&gt;"",
    IF(INT('Drill Size Info'!$AA$19)=INT('Drill Size Info'!$AB$19),
        --(INT('Drill Size Info'!$AA$19) &amp; "." &amp; DI489),
        IF(AND((--(INT('Drill Size Info'!$AA$19) &amp; "." &amp; DI489)&gt;=--('Drill Size Info'!$AA$19)), (--(INT('Drill Size Info'!$AA$19) &amp; "." &amp; DI489)&lt;=--('Drill Size Info'!$AB$19))),
            --(INT('Drill Size Info'!$AA$19) &amp; "." &amp; DI489),
            --(INT('Drill Size Info'!$AB$19) &amp; "." &amp; DI489)
        )
    ),
    IF(DH489&lt;&gt;"",
        IF(INT('Drill Size Info'!$AA$19)=INT('Drill Size Info'!$AB$19),
            --(INT('Drill Size Info'!$AA$19) &amp; "." &amp; LEFT(DH489,3)),
            IF(AND((--(INT('Drill Size Info'!$AA$19) &amp; "." &amp; LEFT(DH489,3))&gt;=--('Drill Size Info'!$AA$19)), (--(INT('Drill Size Info'!$AA$19) &amp; "." &amp; LEFT(DH489,3))&lt;=--('Drill Size Info'!$AB$19))),
                --(INT('Drill Size Info'!$AA$19) &amp; "." &amp; LEFT(DH489,3)),
                --(INT('Drill Size Info'!$AB$19) &amp; "." &amp; LEFT(DH489,3))
            )
        ),
        "OK"
    )
)</f>
        <v>OK</v>
      </c>
      <c r="S489" s="150" t="str">
        <f>IF(DJ489&lt;&gt;"",
    IF(INT('Drill Size Info'!$AA$19)=INT('Drill Size Info'!$AB$19),
        --(INT('Drill Size Info'!$AA$19) &amp; "." &amp; DJ489),
        IF(AND((--(INT('Drill Size Info'!$AA$19) &amp; "." &amp; DJ489)&gt;=--('Drill Size Info'!$AA$19)), (--(INT('Drill Size Info'!$AA$19) &amp; "." &amp; DJ489)&lt;=--('Drill Size Info'!$AB$19))),
            --(INT('Drill Size Info'!$AA$19) &amp; "." &amp; DJ489),
            --(INT('Drill Size Info'!$AB$19) &amp; "." &amp; DJ489)
        )
    ),
    IF(DH489&lt;&gt;"",
        IF(INT('Drill Size Info'!$AA$19)=INT('Drill Size Info'!$AB$19),
            --(INT('Drill Size Info'!$AA$19) &amp; "." &amp; RIGHT(DH489,3)),
            IF(AND((--(INT('Drill Size Info'!$AA$19) &amp; "." &amp; RIGHT(DH489,3))&gt;=--('Drill Size Info'!$AA$19)), (--(INT('Drill Size Info'!$AA$19) &amp; "." &amp; RIGHT(DH489,3))&lt;=--('Drill Size Info'!$AB$19))),
                --(INT('Drill Size Info'!$AA$19) &amp; "." &amp; RIGHT(DH489,3)),
                --(INT('Drill Size Info'!$AB$19) &amp; "." &amp; RIGHT(DH489,3))
            )
        ),
        "N/A"
    )
)</f>
        <v>N/A</v>
      </c>
      <c r="T489" s="150" t="str">
        <f>IF(DL489&lt;&gt;"",
    IF(INT('Drill Size Info'!$AA$19)=INT('Drill Size Info'!$AB$15),
        --(INT('Drill Size Info'!$AA$15) &amp; "." &amp; DL489),
        IF(AND((--(INT('Drill Size Info'!$AA$15) &amp; "." &amp; DL489)&gt;=--('Drill Size Info'!$AA$15)), (--(INT('Drill Size Info'!$AA$15) &amp; "." &amp; DL489)&lt;=--('Drill Size Info'!$AB$15))),
            --(INT('Drill Size Info'!$AA$15) &amp; "." &amp; DL489),
            --(INT('Drill Size Info'!$AB$15) &amp; "." &amp; DL489)
        )
    ),
    IF(DK489&lt;&gt;"",
        IF(INT('Drill Size Info'!$AA$15)=INT('Drill Size Info'!$AB$15),
            --(INT('Drill Size Info'!$AA$15) &amp; "." &amp; LEFT(DK489,3)),
            IF(AND((--(INT('Drill Size Info'!$AA$15) &amp; "." &amp; LEFT(DK489,3))&gt;=--('Drill Size Info'!$AA$15)), (--(INT('Drill Size Info'!$AA$15) &amp; "." &amp; LEFT(DK489,3))&lt;=--('Drill Size Info'!$AB$15))),
                --(INT('Drill Size Info'!$AA$15) &amp; "." &amp; LEFT(DK489,3)),
                --(INT('Drill Size Info'!$AB$15) &amp; "." &amp; LEFT(DK489,3))
            )
        ),
        "OK"
    )
)</f>
        <v>OK</v>
      </c>
      <c r="U489" s="150" t="str">
        <f>IF(DM489&lt;&gt;"",
    IF(INT('Drill Size Info'!$AA$19)=INT('Drill Size Info'!$AB$15),
        --(INT('Drill Size Info'!$AA$15) &amp; "." &amp; DM489),
        IF(AND((--(INT('Drill Size Info'!$AA$15) &amp; "." &amp; DM489)&gt;=--('Drill Size Info'!$AA$15)), (--(INT('Drill Size Info'!$AA$15) &amp; "." &amp; DM489)&lt;=--('Drill Size Info'!$AB$15))),
            --(INT('Drill Size Info'!$AA$15) &amp; "." &amp; DM489),
            --(INT('Drill Size Info'!$AB$15) &amp; "." &amp; DM489)
        )
    ),
    IF(DK489&lt;&gt;"",
        IF(INT('Drill Size Info'!$AA$15)=INT('Drill Size Info'!$AB$15),
            --(INT('Drill Size Info'!$AA$15) &amp; "." &amp; RIGHT(DK489,3)),
            IF(AND((--(INT('Drill Size Info'!$AA$15) &amp; "." &amp; RIGHT(DK489,3))&gt;=--('Drill Size Info'!$AA$15)), (--(INT('Drill Size Info'!$AA$15) &amp; "." &amp; RIGHT(DK489,3))&lt;=--('Drill Size Info'!$AB$15))),
                --(INT('Drill Size Info'!$AA$15) &amp; "." &amp; RIGHT(DK489,3)),
                --(INT('Drill Size Info'!$AB$15) &amp; "." &amp; RIGHT(DK489,3))
            )
        ),
        "N/A"
    )
)</f>
        <v>N/A</v>
      </c>
      <c r="V489" s="161"/>
      <c r="W489" s="161"/>
      <c r="X489" s="161"/>
      <c r="Y489" s="161"/>
      <c r="Z489" s="161"/>
      <c r="AA489" s="162"/>
      <c r="AB489" s="162"/>
      <c r="AC489" s="162"/>
      <c r="AD489" s="162"/>
      <c r="AE489" s="162"/>
      <c r="AF489" s="162"/>
      <c r="AG489" s="162"/>
      <c r="AH489" s="162"/>
      <c r="AI489" s="162"/>
      <c r="AJ489" s="162"/>
      <c r="AK489" s="162"/>
      <c r="AL489" s="162"/>
      <c r="AM489" s="162"/>
      <c r="AN489" s="162"/>
      <c r="AO489" s="162"/>
      <c r="AP489" s="162"/>
      <c r="AQ489" s="162"/>
      <c r="AR489" s="162"/>
      <c r="AS489" s="162"/>
      <c r="AT489" s="162"/>
      <c r="AU489" s="162"/>
      <c r="AV489" s="162"/>
      <c r="AW489" s="162"/>
      <c r="AX489" s="162"/>
      <c r="AY489" s="162"/>
      <c r="AZ489" s="162"/>
      <c r="BA489" s="162"/>
      <c r="BB489" s="163"/>
      <c r="BC489" s="163"/>
      <c r="BD489" s="163"/>
      <c r="BE489" s="164"/>
      <c r="BF489" s="165"/>
      <c r="BG489" s="162"/>
      <c r="BH489" s="162"/>
      <c r="BI489" s="164"/>
      <c r="BJ489" s="38"/>
      <c r="BK489" s="38"/>
      <c r="BL489" s="38"/>
      <c r="BM489" s="38"/>
      <c r="BN489" s="38"/>
      <c r="BO489" s="38"/>
      <c r="BP489" s="117" t="str">
        <f t="shared" si="329"/>
        <v/>
      </c>
      <c r="BQ489" s="38"/>
      <c r="BR489" s="38"/>
      <c r="BS489" s="38"/>
      <c r="BT489" s="38"/>
      <c r="BV489" s="17">
        <f t="shared" si="323"/>
        <v>0</v>
      </c>
      <c r="BW489" s="17">
        <f t="shared" si="324"/>
        <v>0</v>
      </c>
      <c r="BX489" s="17">
        <f t="shared" si="325"/>
        <v>0</v>
      </c>
      <c r="BY489" s="17">
        <f t="shared" si="326"/>
        <v>0</v>
      </c>
      <c r="BZ489" s="17">
        <f t="shared" si="327"/>
        <v>0</v>
      </c>
      <c r="CA489" s="17">
        <f t="shared" si="328"/>
        <v>0</v>
      </c>
      <c r="CB489" s="17">
        <f t="shared" si="330"/>
        <v>0</v>
      </c>
      <c r="CC489" s="17">
        <f t="shared" si="331"/>
        <v>0</v>
      </c>
      <c r="CD489" s="17">
        <f t="shared" si="332"/>
        <v>0</v>
      </c>
      <c r="CE489" s="17">
        <f t="shared" si="333"/>
        <v>0</v>
      </c>
      <c r="CF489" s="17">
        <f t="shared" si="334"/>
        <v>0</v>
      </c>
      <c r="CG489" s="17">
        <f t="shared" si="335"/>
        <v>0</v>
      </c>
      <c r="CH489" s="17">
        <f t="shared" si="336"/>
        <v>0</v>
      </c>
      <c r="CI489" s="17">
        <f t="shared" si="337"/>
        <v>0</v>
      </c>
      <c r="CJ489" s="17">
        <f t="shared" si="338"/>
        <v>0</v>
      </c>
      <c r="CK489" s="17">
        <f t="shared" si="339"/>
        <v>0</v>
      </c>
      <c r="CL489" s="17">
        <f t="shared" si="340"/>
        <v>0</v>
      </c>
      <c r="CM489" s="17">
        <f t="shared" si="341"/>
        <v>0</v>
      </c>
      <c r="CN489" s="17">
        <f t="shared" si="342"/>
        <v>0</v>
      </c>
      <c r="CO489" s="17">
        <f t="shared" si="343"/>
        <v>0</v>
      </c>
      <c r="CP489" s="17">
        <f t="shared" si="344"/>
        <v>0</v>
      </c>
      <c r="CQ489" s="17">
        <f t="shared" si="345"/>
        <v>0</v>
      </c>
      <c r="CR489" s="17">
        <f t="shared" si="346"/>
        <v>0</v>
      </c>
      <c r="CS489" s="17">
        <f t="shared" si="347"/>
        <v>0</v>
      </c>
      <c r="CT489" s="17">
        <f t="shared" si="348"/>
        <v>0</v>
      </c>
      <c r="CU489" s="17">
        <f t="shared" si="349"/>
        <v>0</v>
      </c>
      <c r="CV489" s="17">
        <f t="shared" si="350"/>
        <v>0</v>
      </c>
      <c r="CW489" s="17">
        <f t="shared" si="351"/>
        <v>0</v>
      </c>
      <c r="CX489" s="17">
        <f t="shared" si="352"/>
        <v>0</v>
      </c>
      <c r="CY489" s="17">
        <f t="shared" si="353"/>
        <v>0</v>
      </c>
      <c r="CZ489" s="17">
        <f t="shared" si="354"/>
        <v>0</v>
      </c>
      <c r="DA489" s="17">
        <f t="shared" si="355"/>
        <v>0</v>
      </c>
      <c r="DB489" s="17">
        <f t="shared" si="356"/>
        <v>0</v>
      </c>
      <c r="DC489" s="17">
        <f t="shared" si="357"/>
        <v>0</v>
      </c>
      <c r="DD489" s="17">
        <f t="shared" si="358"/>
        <v>0</v>
      </c>
      <c r="DE489" s="17">
        <f t="shared" si="359"/>
        <v>0</v>
      </c>
      <c r="DF489" s="17">
        <f t="shared" si="360"/>
        <v>0</v>
      </c>
      <c r="DG489" s="17">
        <f t="shared" si="361"/>
        <v>0</v>
      </c>
    </row>
    <row r="490" spans="2:111" ht="15" customHeight="1" x14ac:dyDescent="0.2">
      <c r="B490" s="156">
        <v>482</v>
      </c>
      <c r="C490" s="157" t="str">
        <f t="shared" si="362"/>
        <v/>
      </c>
      <c r="D490" s="158" t="str">
        <f t="shared" si="322"/>
        <v>OK</v>
      </c>
      <c r="E490" s="159" t="e">
        <f>VLOOKUP('DATA SHEET'!$B$9,'Drill Size Info'!$T$2:$U$8,2,FALSE)</f>
        <v>#N/A</v>
      </c>
      <c r="F490" s="159" t="str">
        <f t="shared" si="363"/>
        <v/>
      </c>
      <c r="G490" s="91">
        <f t="shared" si="364"/>
        <v>0</v>
      </c>
      <c r="H490" s="160" t="s">
        <v>175</v>
      </c>
      <c r="I490" s="160" t="s">
        <v>175</v>
      </c>
      <c r="J490" s="160" t="str">
        <f>IF('DATA SHEET'!$B$10="NC-50","N/A","OK")</f>
        <v>OK</v>
      </c>
      <c r="K490" s="160" t="str">
        <f>IF('DATA SHEET'!$B$10="NC-50","N/A","OK")</f>
        <v>OK</v>
      </c>
      <c r="L490" s="160" t="str">
        <f t="shared" si="365"/>
        <v>OK</v>
      </c>
      <c r="M490" s="160" t="str">
        <f t="shared" si="366"/>
        <v>OK</v>
      </c>
      <c r="N490" s="160"/>
      <c r="O490" s="160"/>
      <c r="P490" s="160"/>
      <c r="Q490" s="160"/>
      <c r="R490" s="92" t="str">
        <f>IF(DI490&lt;&gt;"",
    IF(INT('Drill Size Info'!$AA$19)=INT('Drill Size Info'!$AB$19),
        --(INT('Drill Size Info'!$AA$19) &amp; "." &amp; DI490),
        IF(AND((--(INT('Drill Size Info'!$AA$19) &amp; "." &amp; DI490)&gt;=--('Drill Size Info'!$AA$19)), (--(INT('Drill Size Info'!$AA$19) &amp; "." &amp; DI490)&lt;=--('Drill Size Info'!$AB$19))),
            --(INT('Drill Size Info'!$AA$19) &amp; "." &amp; DI490),
            --(INT('Drill Size Info'!$AB$19) &amp; "." &amp; DI490)
        )
    ),
    IF(DH490&lt;&gt;"",
        IF(INT('Drill Size Info'!$AA$19)=INT('Drill Size Info'!$AB$19),
            --(INT('Drill Size Info'!$AA$19) &amp; "." &amp; LEFT(DH490,3)),
            IF(AND((--(INT('Drill Size Info'!$AA$19) &amp; "." &amp; LEFT(DH490,3))&gt;=--('Drill Size Info'!$AA$19)), (--(INT('Drill Size Info'!$AA$19) &amp; "." &amp; LEFT(DH490,3))&lt;=--('Drill Size Info'!$AB$19))),
                --(INT('Drill Size Info'!$AA$19) &amp; "." &amp; LEFT(DH490,3)),
                --(INT('Drill Size Info'!$AB$19) &amp; "." &amp; LEFT(DH490,3))
            )
        ),
        "OK"
    )
)</f>
        <v>OK</v>
      </c>
      <c r="S490" s="150" t="str">
        <f>IF(DJ490&lt;&gt;"",
    IF(INT('Drill Size Info'!$AA$19)=INT('Drill Size Info'!$AB$19),
        --(INT('Drill Size Info'!$AA$19) &amp; "." &amp; DJ490),
        IF(AND((--(INT('Drill Size Info'!$AA$19) &amp; "." &amp; DJ490)&gt;=--('Drill Size Info'!$AA$19)), (--(INT('Drill Size Info'!$AA$19) &amp; "." &amp; DJ490)&lt;=--('Drill Size Info'!$AB$19))),
            --(INT('Drill Size Info'!$AA$19) &amp; "." &amp; DJ490),
            --(INT('Drill Size Info'!$AB$19) &amp; "." &amp; DJ490)
        )
    ),
    IF(DH490&lt;&gt;"",
        IF(INT('Drill Size Info'!$AA$19)=INT('Drill Size Info'!$AB$19),
            --(INT('Drill Size Info'!$AA$19) &amp; "." &amp; RIGHT(DH490,3)),
            IF(AND((--(INT('Drill Size Info'!$AA$19) &amp; "." &amp; RIGHT(DH490,3))&gt;=--('Drill Size Info'!$AA$19)), (--(INT('Drill Size Info'!$AA$19) &amp; "." &amp; RIGHT(DH490,3))&lt;=--('Drill Size Info'!$AB$19))),
                --(INT('Drill Size Info'!$AA$19) &amp; "." &amp; RIGHT(DH490,3)),
                --(INT('Drill Size Info'!$AB$19) &amp; "." &amp; RIGHT(DH490,3))
            )
        ),
        "N/A"
    )
)</f>
        <v>N/A</v>
      </c>
      <c r="T490" s="150" t="str">
        <f>IF(DL490&lt;&gt;"",
    IF(INT('Drill Size Info'!$AA$19)=INT('Drill Size Info'!$AB$15),
        --(INT('Drill Size Info'!$AA$15) &amp; "." &amp; DL490),
        IF(AND((--(INT('Drill Size Info'!$AA$15) &amp; "." &amp; DL490)&gt;=--('Drill Size Info'!$AA$15)), (--(INT('Drill Size Info'!$AA$15) &amp; "." &amp; DL490)&lt;=--('Drill Size Info'!$AB$15))),
            --(INT('Drill Size Info'!$AA$15) &amp; "." &amp; DL490),
            --(INT('Drill Size Info'!$AB$15) &amp; "." &amp; DL490)
        )
    ),
    IF(DK490&lt;&gt;"",
        IF(INT('Drill Size Info'!$AA$15)=INT('Drill Size Info'!$AB$15),
            --(INT('Drill Size Info'!$AA$15) &amp; "." &amp; LEFT(DK490,3)),
            IF(AND((--(INT('Drill Size Info'!$AA$15) &amp; "." &amp; LEFT(DK490,3))&gt;=--('Drill Size Info'!$AA$15)), (--(INT('Drill Size Info'!$AA$15) &amp; "." &amp; LEFT(DK490,3))&lt;=--('Drill Size Info'!$AB$15))),
                --(INT('Drill Size Info'!$AA$15) &amp; "." &amp; LEFT(DK490,3)),
                --(INT('Drill Size Info'!$AB$15) &amp; "." &amp; LEFT(DK490,3))
            )
        ),
        "OK"
    )
)</f>
        <v>OK</v>
      </c>
      <c r="U490" s="150" t="str">
        <f>IF(DM490&lt;&gt;"",
    IF(INT('Drill Size Info'!$AA$19)=INT('Drill Size Info'!$AB$15),
        --(INT('Drill Size Info'!$AA$15) &amp; "." &amp; DM490),
        IF(AND((--(INT('Drill Size Info'!$AA$15) &amp; "." &amp; DM490)&gt;=--('Drill Size Info'!$AA$15)), (--(INT('Drill Size Info'!$AA$15) &amp; "." &amp; DM490)&lt;=--('Drill Size Info'!$AB$15))),
            --(INT('Drill Size Info'!$AA$15) &amp; "." &amp; DM490),
            --(INT('Drill Size Info'!$AB$15) &amp; "." &amp; DM490)
        )
    ),
    IF(DK490&lt;&gt;"",
        IF(INT('Drill Size Info'!$AA$15)=INT('Drill Size Info'!$AB$15),
            --(INT('Drill Size Info'!$AA$15) &amp; "." &amp; RIGHT(DK490,3)),
            IF(AND((--(INT('Drill Size Info'!$AA$15) &amp; "." &amp; RIGHT(DK490,3))&gt;=--('Drill Size Info'!$AA$15)), (--(INT('Drill Size Info'!$AA$15) &amp; "." &amp; RIGHT(DK490,3))&lt;=--('Drill Size Info'!$AB$15))),
                --(INT('Drill Size Info'!$AA$15) &amp; "." &amp; RIGHT(DK490,3)),
                --(INT('Drill Size Info'!$AB$15) &amp; "." &amp; RIGHT(DK490,3))
            )
        ),
        "N/A"
    )
)</f>
        <v>N/A</v>
      </c>
      <c r="V490" s="161"/>
      <c r="W490" s="161"/>
      <c r="X490" s="161"/>
      <c r="Y490" s="161"/>
      <c r="Z490" s="161"/>
      <c r="AA490" s="162"/>
      <c r="AB490" s="162"/>
      <c r="AC490" s="162"/>
      <c r="AD490" s="162"/>
      <c r="AE490" s="162"/>
      <c r="AF490" s="162"/>
      <c r="AG490" s="162"/>
      <c r="AH490" s="162"/>
      <c r="AI490" s="162"/>
      <c r="AJ490" s="162"/>
      <c r="AK490" s="162"/>
      <c r="AL490" s="162"/>
      <c r="AM490" s="162"/>
      <c r="AN490" s="162"/>
      <c r="AO490" s="162"/>
      <c r="AP490" s="162"/>
      <c r="AQ490" s="162"/>
      <c r="AR490" s="162"/>
      <c r="AS490" s="162"/>
      <c r="AT490" s="162"/>
      <c r="AU490" s="162"/>
      <c r="AV490" s="162"/>
      <c r="AW490" s="162"/>
      <c r="AX490" s="162"/>
      <c r="AY490" s="162"/>
      <c r="AZ490" s="162"/>
      <c r="BA490" s="162"/>
      <c r="BB490" s="163"/>
      <c r="BC490" s="163"/>
      <c r="BD490" s="163"/>
      <c r="BE490" s="164"/>
      <c r="BF490" s="165"/>
      <c r="BG490" s="162"/>
      <c r="BH490" s="162"/>
      <c r="BI490" s="164"/>
      <c r="BJ490" s="38"/>
      <c r="BK490" s="38"/>
      <c r="BL490" s="38"/>
      <c r="BM490" s="38"/>
      <c r="BN490" s="38"/>
      <c r="BO490" s="38"/>
      <c r="BP490" s="117" t="str">
        <f t="shared" si="329"/>
        <v/>
      </c>
      <c r="BQ490" s="38"/>
      <c r="BR490" s="38"/>
      <c r="BS490" s="38"/>
      <c r="BT490" s="38"/>
      <c r="BV490" s="17">
        <f t="shared" si="323"/>
        <v>0</v>
      </c>
      <c r="BW490" s="17">
        <f t="shared" si="324"/>
        <v>0</v>
      </c>
      <c r="BX490" s="17">
        <f t="shared" si="325"/>
        <v>0</v>
      </c>
      <c r="BY490" s="17">
        <f t="shared" si="326"/>
        <v>0</v>
      </c>
      <c r="BZ490" s="17">
        <f t="shared" si="327"/>
        <v>0</v>
      </c>
      <c r="CA490" s="17">
        <f t="shared" si="328"/>
        <v>0</v>
      </c>
      <c r="CB490" s="17">
        <f t="shared" si="330"/>
        <v>0</v>
      </c>
      <c r="CC490" s="17">
        <f t="shared" si="331"/>
        <v>0</v>
      </c>
      <c r="CD490" s="17">
        <f t="shared" si="332"/>
        <v>0</v>
      </c>
      <c r="CE490" s="17">
        <f t="shared" si="333"/>
        <v>0</v>
      </c>
      <c r="CF490" s="17">
        <f t="shared" si="334"/>
        <v>0</v>
      </c>
      <c r="CG490" s="17">
        <f t="shared" si="335"/>
        <v>0</v>
      </c>
      <c r="CH490" s="17">
        <f t="shared" si="336"/>
        <v>0</v>
      </c>
      <c r="CI490" s="17">
        <f t="shared" si="337"/>
        <v>0</v>
      </c>
      <c r="CJ490" s="17">
        <f t="shared" si="338"/>
        <v>0</v>
      </c>
      <c r="CK490" s="17">
        <f t="shared" si="339"/>
        <v>0</v>
      </c>
      <c r="CL490" s="17">
        <f t="shared" si="340"/>
        <v>0</v>
      </c>
      <c r="CM490" s="17">
        <f t="shared" si="341"/>
        <v>0</v>
      </c>
      <c r="CN490" s="17">
        <f t="shared" si="342"/>
        <v>0</v>
      </c>
      <c r="CO490" s="17">
        <f t="shared" si="343"/>
        <v>0</v>
      </c>
      <c r="CP490" s="17">
        <f t="shared" si="344"/>
        <v>0</v>
      </c>
      <c r="CQ490" s="17">
        <f t="shared" si="345"/>
        <v>0</v>
      </c>
      <c r="CR490" s="17">
        <f t="shared" si="346"/>
        <v>0</v>
      </c>
      <c r="CS490" s="17">
        <f t="shared" si="347"/>
        <v>0</v>
      </c>
      <c r="CT490" s="17">
        <f t="shared" si="348"/>
        <v>0</v>
      </c>
      <c r="CU490" s="17">
        <f t="shared" si="349"/>
        <v>0</v>
      </c>
      <c r="CV490" s="17">
        <f t="shared" si="350"/>
        <v>0</v>
      </c>
      <c r="CW490" s="17">
        <f t="shared" si="351"/>
        <v>0</v>
      </c>
      <c r="CX490" s="17">
        <f t="shared" si="352"/>
        <v>0</v>
      </c>
      <c r="CY490" s="17">
        <f t="shared" si="353"/>
        <v>0</v>
      </c>
      <c r="CZ490" s="17">
        <f t="shared" si="354"/>
        <v>0</v>
      </c>
      <c r="DA490" s="17">
        <f t="shared" si="355"/>
        <v>0</v>
      </c>
      <c r="DB490" s="17">
        <f t="shared" si="356"/>
        <v>0</v>
      </c>
      <c r="DC490" s="17">
        <f t="shared" si="357"/>
        <v>0</v>
      </c>
      <c r="DD490" s="17">
        <f t="shared" si="358"/>
        <v>0</v>
      </c>
      <c r="DE490" s="17">
        <f t="shared" si="359"/>
        <v>0</v>
      </c>
      <c r="DF490" s="17">
        <f t="shared" si="360"/>
        <v>0</v>
      </c>
      <c r="DG490" s="17">
        <f t="shared" si="361"/>
        <v>0</v>
      </c>
    </row>
    <row r="491" spans="2:111" ht="15" customHeight="1" x14ac:dyDescent="0.2">
      <c r="B491" s="156">
        <v>483</v>
      </c>
      <c r="C491" s="157" t="str">
        <f t="shared" si="362"/>
        <v/>
      </c>
      <c r="D491" s="158" t="str">
        <f t="shared" si="322"/>
        <v>OK</v>
      </c>
      <c r="E491" s="159" t="e">
        <f>VLOOKUP('DATA SHEET'!$B$9,'Drill Size Info'!$T$2:$U$8,2,FALSE)</f>
        <v>#N/A</v>
      </c>
      <c r="F491" s="159" t="str">
        <f t="shared" si="363"/>
        <v/>
      </c>
      <c r="G491" s="91">
        <f t="shared" si="364"/>
        <v>0</v>
      </c>
      <c r="H491" s="160" t="s">
        <v>175</v>
      </c>
      <c r="I491" s="160" t="s">
        <v>175</v>
      </c>
      <c r="J491" s="160" t="str">
        <f>IF('DATA SHEET'!$B$10="NC-50","N/A","OK")</f>
        <v>OK</v>
      </c>
      <c r="K491" s="160" t="str">
        <f>IF('DATA SHEET'!$B$10="NC-50","N/A","OK")</f>
        <v>OK</v>
      </c>
      <c r="L491" s="160" t="str">
        <f t="shared" si="365"/>
        <v>OK</v>
      </c>
      <c r="M491" s="160" t="str">
        <f t="shared" si="366"/>
        <v>OK</v>
      </c>
      <c r="N491" s="160"/>
      <c r="O491" s="160"/>
      <c r="P491" s="160"/>
      <c r="Q491" s="160"/>
      <c r="R491" s="92" t="str">
        <f>IF(DI491&lt;&gt;"",
    IF(INT('Drill Size Info'!$AA$19)=INT('Drill Size Info'!$AB$19),
        --(INT('Drill Size Info'!$AA$19) &amp; "." &amp; DI491),
        IF(AND((--(INT('Drill Size Info'!$AA$19) &amp; "." &amp; DI491)&gt;=--('Drill Size Info'!$AA$19)), (--(INT('Drill Size Info'!$AA$19) &amp; "." &amp; DI491)&lt;=--('Drill Size Info'!$AB$19))),
            --(INT('Drill Size Info'!$AA$19) &amp; "." &amp; DI491),
            --(INT('Drill Size Info'!$AB$19) &amp; "." &amp; DI491)
        )
    ),
    IF(DH491&lt;&gt;"",
        IF(INT('Drill Size Info'!$AA$19)=INT('Drill Size Info'!$AB$19),
            --(INT('Drill Size Info'!$AA$19) &amp; "." &amp; LEFT(DH491,3)),
            IF(AND((--(INT('Drill Size Info'!$AA$19) &amp; "." &amp; LEFT(DH491,3))&gt;=--('Drill Size Info'!$AA$19)), (--(INT('Drill Size Info'!$AA$19) &amp; "." &amp; LEFT(DH491,3))&lt;=--('Drill Size Info'!$AB$19))),
                --(INT('Drill Size Info'!$AA$19) &amp; "." &amp; LEFT(DH491,3)),
                --(INT('Drill Size Info'!$AB$19) &amp; "." &amp; LEFT(DH491,3))
            )
        ),
        "OK"
    )
)</f>
        <v>OK</v>
      </c>
      <c r="S491" s="150" t="str">
        <f>IF(DJ491&lt;&gt;"",
    IF(INT('Drill Size Info'!$AA$19)=INT('Drill Size Info'!$AB$19),
        --(INT('Drill Size Info'!$AA$19) &amp; "." &amp; DJ491),
        IF(AND((--(INT('Drill Size Info'!$AA$19) &amp; "." &amp; DJ491)&gt;=--('Drill Size Info'!$AA$19)), (--(INT('Drill Size Info'!$AA$19) &amp; "." &amp; DJ491)&lt;=--('Drill Size Info'!$AB$19))),
            --(INT('Drill Size Info'!$AA$19) &amp; "." &amp; DJ491),
            --(INT('Drill Size Info'!$AB$19) &amp; "." &amp; DJ491)
        )
    ),
    IF(DH491&lt;&gt;"",
        IF(INT('Drill Size Info'!$AA$19)=INT('Drill Size Info'!$AB$19),
            --(INT('Drill Size Info'!$AA$19) &amp; "." &amp; RIGHT(DH491,3)),
            IF(AND((--(INT('Drill Size Info'!$AA$19) &amp; "." &amp; RIGHT(DH491,3))&gt;=--('Drill Size Info'!$AA$19)), (--(INT('Drill Size Info'!$AA$19) &amp; "." &amp; RIGHT(DH491,3))&lt;=--('Drill Size Info'!$AB$19))),
                --(INT('Drill Size Info'!$AA$19) &amp; "." &amp; RIGHT(DH491,3)),
                --(INT('Drill Size Info'!$AB$19) &amp; "." &amp; RIGHT(DH491,3))
            )
        ),
        "N/A"
    )
)</f>
        <v>N/A</v>
      </c>
      <c r="T491" s="150" t="str">
        <f>IF(DL491&lt;&gt;"",
    IF(INT('Drill Size Info'!$AA$19)=INT('Drill Size Info'!$AB$15),
        --(INT('Drill Size Info'!$AA$15) &amp; "." &amp; DL491),
        IF(AND((--(INT('Drill Size Info'!$AA$15) &amp; "." &amp; DL491)&gt;=--('Drill Size Info'!$AA$15)), (--(INT('Drill Size Info'!$AA$15) &amp; "." &amp; DL491)&lt;=--('Drill Size Info'!$AB$15))),
            --(INT('Drill Size Info'!$AA$15) &amp; "." &amp; DL491),
            --(INT('Drill Size Info'!$AB$15) &amp; "." &amp; DL491)
        )
    ),
    IF(DK491&lt;&gt;"",
        IF(INT('Drill Size Info'!$AA$15)=INT('Drill Size Info'!$AB$15),
            --(INT('Drill Size Info'!$AA$15) &amp; "." &amp; LEFT(DK491,3)),
            IF(AND((--(INT('Drill Size Info'!$AA$15) &amp; "." &amp; LEFT(DK491,3))&gt;=--('Drill Size Info'!$AA$15)), (--(INT('Drill Size Info'!$AA$15) &amp; "." &amp; LEFT(DK491,3))&lt;=--('Drill Size Info'!$AB$15))),
                --(INT('Drill Size Info'!$AA$15) &amp; "." &amp; LEFT(DK491,3)),
                --(INT('Drill Size Info'!$AB$15) &amp; "." &amp; LEFT(DK491,3))
            )
        ),
        "OK"
    )
)</f>
        <v>OK</v>
      </c>
      <c r="U491" s="150" t="str">
        <f>IF(DM491&lt;&gt;"",
    IF(INT('Drill Size Info'!$AA$19)=INT('Drill Size Info'!$AB$15),
        --(INT('Drill Size Info'!$AA$15) &amp; "." &amp; DM491),
        IF(AND((--(INT('Drill Size Info'!$AA$15) &amp; "." &amp; DM491)&gt;=--('Drill Size Info'!$AA$15)), (--(INT('Drill Size Info'!$AA$15) &amp; "." &amp; DM491)&lt;=--('Drill Size Info'!$AB$15))),
            --(INT('Drill Size Info'!$AA$15) &amp; "." &amp; DM491),
            --(INT('Drill Size Info'!$AB$15) &amp; "." &amp; DM491)
        )
    ),
    IF(DK491&lt;&gt;"",
        IF(INT('Drill Size Info'!$AA$15)=INT('Drill Size Info'!$AB$15),
            --(INT('Drill Size Info'!$AA$15) &amp; "." &amp; RIGHT(DK491,3)),
            IF(AND((--(INT('Drill Size Info'!$AA$15) &amp; "." &amp; RIGHT(DK491,3))&gt;=--('Drill Size Info'!$AA$15)), (--(INT('Drill Size Info'!$AA$15) &amp; "." &amp; RIGHT(DK491,3))&lt;=--('Drill Size Info'!$AB$15))),
                --(INT('Drill Size Info'!$AA$15) &amp; "." &amp; RIGHT(DK491,3)),
                --(INT('Drill Size Info'!$AB$15) &amp; "." &amp; RIGHT(DK491,3))
            )
        ),
        "N/A"
    )
)</f>
        <v>N/A</v>
      </c>
      <c r="V491" s="161"/>
      <c r="W491" s="161"/>
      <c r="X491" s="161"/>
      <c r="Y491" s="161"/>
      <c r="Z491" s="161"/>
      <c r="AA491" s="162"/>
      <c r="AB491" s="162"/>
      <c r="AC491" s="162"/>
      <c r="AD491" s="162"/>
      <c r="AE491" s="162"/>
      <c r="AF491" s="162"/>
      <c r="AG491" s="162"/>
      <c r="AH491" s="162"/>
      <c r="AI491" s="162"/>
      <c r="AJ491" s="162"/>
      <c r="AK491" s="162"/>
      <c r="AL491" s="162"/>
      <c r="AM491" s="162"/>
      <c r="AN491" s="162"/>
      <c r="AO491" s="162"/>
      <c r="AP491" s="162"/>
      <c r="AQ491" s="162"/>
      <c r="AR491" s="162"/>
      <c r="AS491" s="162"/>
      <c r="AT491" s="162"/>
      <c r="AU491" s="162"/>
      <c r="AV491" s="162"/>
      <c r="AW491" s="162"/>
      <c r="AX491" s="162"/>
      <c r="AY491" s="162"/>
      <c r="AZ491" s="162"/>
      <c r="BA491" s="162"/>
      <c r="BB491" s="163"/>
      <c r="BC491" s="163"/>
      <c r="BD491" s="163"/>
      <c r="BE491" s="164"/>
      <c r="BF491" s="165"/>
      <c r="BG491" s="162"/>
      <c r="BH491" s="162"/>
      <c r="BI491" s="164"/>
      <c r="BJ491" s="38"/>
      <c r="BK491" s="38"/>
      <c r="BL491" s="38"/>
      <c r="BM491" s="38"/>
      <c r="BN491" s="38"/>
      <c r="BO491" s="38"/>
      <c r="BP491" s="117" t="str">
        <f t="shared" si="329"/>
        <v/>
      </c>
      <c r="BQ491" s="38"/>
      <c r="BR491" s="38"/>
      <c r="BS491" s="38"/>
      <c r="BT491" s="38"/>
      <c r="BV491" s="17">
        <f t="shared" si="323"/>
        <v>0</v>
      </c>
      <c r="BW491" s="17">
        <f t="shared" si="324"/>
        <v>0</v>
      </c>
      <c r="BX491" s="17">
        <f t="shared" si="325"/>
        <v>0</v>
      </c>
      <c r="BY491" s="17">
        <f t="shared" si="326"/>
        <v>0</v>
      </c>
      <c r="BZ491" s="17">
        <f t="shared" si="327"/>
        <v>0</v>
      </c>
      <c r="CA491" s="17">
        <f t="shared" si="328"/>
        <v>0</v>
      </c>
      <c r="CB491" s="17">
        <f t="shared" si="330"/>
        <v>0</v>
      </c>
      <c r="CC491" s="17">
        <f t="shared" si="331"/>
        <v>0</v>
      </c>
      <c r="CD491" s="17">
        <f t="shared" si="332"/>
        <v>0</v>
      </c>
      <c r="CE491" s="17">
        <f t="shared" si="333"/>
        <v>0</v>
      </c>
      <c r="CF491" s="17">
        <f t="shared" si="334"/>
        <v>0</v>
      </c>
      <c r="CG491" s="17">
        <f t="shared" si="335"/>
        <v>0</v>
      </c>
      <c r="CH491" s="17">
        <f t="shared" si="336"/>
        <v>0</v>
      </c>
      <c r="CI491" s="17">
        <f t="shared" si="337"/>
        <v>0</v>
      </c>
      <c r="CJ491" s="17">
        <f t="shared" si="338"/>
        <v>0</v>
      </c>
      <c r="CK491" s="17">
        <f t="shared" si="339"/>
        <v>0</v>
      </c>
      <c r="CL491" s="17">
        <f t="shared" si="340"/>
        <v>0</v>
      </c>
      <c r="CM491" s="17">
        <f t="shared" si="341"/>
        <v>0</v>
      </c>
      <c r="CN491" s="17">
        <f t="shared" si="342"/>
        <v>0</v>
      </c>
      <c r="CO491" s="17">
        <f t="shared" si="343"/>
        <v>0</v>
      </c>
      <c r="CP491" s="17">
        <f t="shared" si="344"/>
        <v>0</v>
      </c>
      <c r="CQ491" s="17">
        <f t="shared" si="345"/>
        <v>0</v>
      </c>
      <c r="CR491" s="17">
        <f t="shared" si="346"/>
        <v>0</v>
      </c>
      <c r="CS491" s="17">
        <f t="shared" si="347"/>
        <v>0</v>
      </c>
      <c r="CT491" s="17">
        <f t="shared" si="348"/>
        <v>0</v>
      </c>
      <c r="CU491" s="17">
        <f t="shared" si="349"/>
        <v>0</v>
      </c>
      <c r="CV491" s="17">
        <f t="shared" si="350"/>
        <v>0</v>
      </c>
      <c r="CW491" s="17">
        <f t="shared" si="351"/>
        <v>0</v>
      </c>
      <c r="CX491" s="17">
        <f t="shared" si="352"/>
        <v>0</v>
      </c>
      <c r="CY491" s="17">
        <f t="shared" si="353"/>
        <v>0</v>
      </c>
      <c r="CZ491" s="17">
        <f t="shared" si="354"/>
        <v>0</v>
      </c>
      <c r="DA491" s="17">
        <f t="shared" si="355"/>
        <v>0</v>
      </c>
      <c r="DB491" s="17">
        <f t="shared" si="356"/>
        <v>0</v>
      </c>
      <c r="DC491" s="17">
        <f t="shared" si="357"/>
        <v>0</v>
      </c>
      <c r="DD491" s="17">
        <f t="shared" si="358"/>
        <v>0</v>
      </c>
      <c r="DE491" s="17">
        <f t="shared" si="359"/>
        <v>0</v>
      </c>
      <c r="DF491" s="17">
        <f t="shared" si="360"/>
        <v>0</v>
      </c>
      <c r="DG491" s="17">
        <f t="shared" si="361"/>
        <v>0</v>
      </c>
    </row>
    <row r="492" spans="2:111" ht="15" customHeight="1" x14ac:dyDescent="0.2">
      <c r="B492" s="156">
        <v>484</v>
      </c>
      <c r="C492" s="157" t="str">
        <f t="shared" si="362"/>
        <v/>
      </c>
      <c r="D492" s="158" t="str">
        <f t="shared" si="322"/>
        <v>OK</v>
      </c>
      <c r="E492" s="159" t="e">
        <f>VLOOKUP('DATA SHEET'!$B$9,'Drill Size Info'!$T$2:$U$8,2,FALSE)</f>
        <v>#N/A</v>
      </c>
      <c r="F492" s="159" t="str">
        <f t="shared" si="363"/>
        <v/>
      </c>
      <c r="G492" s="91">
        <f t="shared" si="364"/>
        <v>0</v>
      </c>
      <c r="H492" s="160" t="s">
        <v>175</v>
      </c>
      <c r="I492" s="160" t="s">
        <v>175</v>
      </c>
      <c r="J492" s="160" t="str">
        <f>IF('DATA SHEET'!$B$10="NC-50","N/A","OK")</f>
        <v>OK</v>
      </c>
      <c r="K492" s="160" t="str">
        <f>IF('DATA SHEET'!$B$10="NC-50","N/A","OK")</f>
        <v>OK</v>
      </c>
      <c r="L492" s="160" t="str">
        <f t="shared" si="365"/>
        <v>OK</v>
      </c>
      <c r="M492" s="160" t="str">
        <f t="shared" si="366"/>
        <v>OK</v>
      </c>
      <c r="N492" s="160"/>
      <c r="O492" s="160"/>
      <c r="P492" s="160"/>
      <c r="Q492" s="160"/>
      <c r="R492" s="92" t="str">
        <f>IF(DI492&lt;&gt;"",
    IF(INT('Drill Size Info'!$AA$19)=INT('Drill Size Info'!$AB$19),
        --(INT('Drill Size Info'!$AA$19) &amp; "." &amp; DI492),
        IF(AND((--(INT('Drill Size Info'!$AA$19) &amp; "." &amp; DI492)&gt;=--('Drill Size Info'!$AA$19)), (--(INT('Drill Size Info'!$AA$19) &amp; "." &amp; DI492)&lt;=--('Drill Size Info'!$AB$19))),
            --(INT('Drill Size Info'!$AA$19) &amp; "." &amp; DI492),
            --(INT('Drill Size Info'!$AB$19) &amp; "." &amp; DI492)
        )
    ),
    IF(DH492&lt;&gt;"",
        IF(INT('Drill Size Info'!$AA$19)=INT('Drill Size Info'!$AB$19),
            --(INT('Drill Size Info'!$AA$19) &amp; "." &amp; LEFT(DH492,3)),
            IF(AND((--(INT('Drill Size Info'!$AA$19) &amp; "." &amp; LEFT(DH492,3))&gt;=--('Drill Size Info'!$AA$19)), (--(INT('Drill Size Info'!$AA$19) &amp; "." &amp; LEFT(DH492,3))&lt;=--('Drill Size Info'!$AB$19))),
                --(INT('Drill Size Info'!$AA$19) &amp; "." &amp; LEFT(DH492,3)),
                --(INT('Drill Size Info'!$AB$19) &amp; "." &amp; LEFT(DH492,3))
            )
        ),
        "OK"
    )
)</f>
        <v>OK</v>
      </c>
      <c r="S492" s="150" t="str">
        <f>IF(DJ492&lt;&gt;"",
    IF(INT('Drill Size Info'!$AA$19)=INT('Drill Size Info'!$AB$19),
        --(INT('Drill Size Info'!$AA$19) &amp; "." &amp; DJ492),
        IF(AND((--(INT('Drill Size Info'!$AA$19) &amp; "." &amp; DJ492)&gt;=--('Drill Size Info'!$AA$19)), (--(INT('Drill Size Info'!$AA$19) &amp; "." &amp; DJ492)&lt;=--('Drill Size Info'!$AB$19))),
            --(INT('Drill Size Info'!$AA$19) &amp; "." &amp; DJ492),
            --(INT('Drill Size Info'!$AB$19) &amp; "." &amp; DJ492)
        )
    ),
    IF(DH492&lt;&gt;"",
        IF(INT('Drill Size Info'!$AA$19)=INT('Drill Size Info'!$AB$19),
            --(INT('Drill Size Info'!$AA$19) &amp; "." &amp; RIGHT(DH492,3)),
            IF(AND((--(INT('Drill Size Info'!$AA$19) &amp; "." &amp; RIGHT(DH492,3))&gt;=--('Drill Size Info'!$AA$19)), (--(INT('Drill Size Info'!$AA$19) &amp; "." &amp; RIGHT(DH492,3))&lt;=--('Drill Size Info'!$AB$19))),
                --(INT('Drill Size Info'!$AA$19) &amp; "." &amp; RIGHT(DH492,3)),
                --(INT('Drill Size Info'!$AB$19) &amp; "." &amp; RIGHT(DH492,3))
            )
        ),
        "N/A"
    )
)</f>
        <v>N/A</v>
      </c>
      <c r="T492" s="150" t="str">
        <f>IF(DL492&lt;&gt;"",
    IF(INT('Drill Size Info'!$AA$19)=INT('Drill Size Info'!$AB$15),
        --(INT('Drill Size Info'!$AA$15) &amp; "." &amp; DL492),
        IF(AND((--(INT('Drill Size Info'!$AA$15) &amp; "." &amp; DL492)&gt;=--('Drill Size Info'!$AA$15)), (--(INT('Drill Size Info'!$AA$15) &amp; "." &amp; DL492)&lt;=--('Drill Size Info'!$AB$15))),
            --(INT('Drill Size Info'!$AA$15) &amp; "." &amp; DL492),
            --(INT('Drill Size Info'!$AB$15) &amp; "." &amp; DL492)
        )
    ),
    IF(DK492&lt;&gt;"",
        IF(INT('Drill Size Info'!$AA$15)=INT('Drill Size Info'!$AB$15),
            --(INT('Drill Size Info'!$AA$15) &amp; "." &amp; LEFT(DK492,3)),
            IF(AND((--(INT('Drill Size Info'!$AA$15) &amp; "." &amp; LEFT(DK492,3))&gt;=--('Drill Size Info'!$AA$15)), (--(INT('Drill Size Info'!$AA$15) &amp; "." &amp; LEFT(DK492,3))&lt;=--('Drill Size Info'!$AB$15))),
                --(INT('Drill Size Info'!$AA$15) &amp; "." &amp; LEFT(DK492,3)),
                --(INT('Drill Size Info'!$AB$15) &amp; "." &amp; LEFT(DK492,3))
            )
        ),
        "OK"
    )
)</f>
        <v>OK</v>
      </c>
      <c r="U492" s="150" t="str">
        <f>IF(DM492&lt;&gt;"",
    IF(INT('Drill Size Info'!$AA$19)=INT('Drill Size Info'!$AB$15),
        --(INT('Drill Size Info'!$AA$15) &amp; "." &amp; DM492),
        IF(AND((--(INT('Drill Size Info'!$AA$15) &amp; "." &amp; DM492)&gt;=--('Drill Size Info'!$AA$15)), (--(INT('Drill Size Info'!$AA$15) &amp; "." &amp; DM492)&lt;=--('Drill Size Info'!$AB$15))),
            --(INT('Drill Size Info'!$AA$15) &amp; "." &amp; DM492),
            --(INT('Drill Size Info'!$AB$15) &amp; "." &amp; DM492)
        )
    ),
    IF(DK492&lt;&gt;"",
        IF(INT('Drill Size Info'!$AA$15)=INT('Drill Size Info'!$AB$15),
            --(INT('Drill Size Info'!$AA$15) &amp; "." &amp; RIGHT(DK492,3)),
            IF(AND((--(INT('Drill Size Info'!$AA$15) &amp; "." &amp; RIGHT(DK492,3))&gt;=--('Drill Size Info'!$AA$15)), (--(INT('Drill Size Info'!$AA$15) &amp; "." &amp; RIGHT(DK492,3))&lt;=--('Drill Size Info'!$AB$15))),
                --(INT('Drill Size Info'!$AA$15) &amp; "." &amp; RIGHT(DK492,3)),
                --(INT('Drill Size Info'!$AB$15) &amp; "." &amp; RIGHT(DK492,3))
            )
        ),
        "N/A"
    )
)</f>
        <v>N/A</v>
      </c>
      <c r="V492" s="161"/>
      <c r="W492" s="161"/>
      <c r="X492" s="161"/>
      <c r="Y492" s="161"/>
      <c r="Z492" s="161"/>
      <c r="AA492" s="162"/>
      <c r="AB492" s="162"/>
      <c r="AC492" s="162"/>
      <c r="AD492" s="162"/>
      <c r="AE492" s="162"/>
      <c r="AF492" s="162"/>
      <c r="AG492" s="162"/>
      <c r="AH492" s="162"/>
      <c r="AI492" s="162"/>
      <c r="AJ492" s="162"/>
      <c r="AK492" s="162"/>
      <c r="AL492" s="162"/>
      <c r="AM492" s="162"/>
      <c r="AN492" s="162"/>
      <c r="AO492" s="162"/>
      <c r="AP492" s="162"/>
      <c r="AQ492" s="162"/>
      <c r="AR492" s="162"/>
      <c r="AS492" s="162"/>
      <c r="AT492" s="162"/>
      <c r="AU492" s="162"/>
      <c r="AV492" s="162"/>
      <c r="AW492" s="162"/>
      <c r="AX492" s="162"/>
      <c r="AY492" s="162"/>
      <c r="AZ492" s="162"/>
      <c r="BA492" s="162"/>
      <c r="BB492" s="163"/>
      <c r="BC492" s="163"/>
      <c r="BD492" s="163"/>
      <c r="BE492" s="164"/>
      <c r="BF492" s="165"/>
      <c r="BG492" s="162"/>
      <c r="BH492" s="162"/>
      <c r="BI492" s="164"/>
      <c r="BJ492" s="38"/>
      <c r="BK492" s="38"/>
      <c r="BL492" s="38"/>
      <c r="BM492" s="38"/>
      <c r="BN492" s="38"/>
      <c r="BO492" s="38"/>
      <c r="BP492" s="117" t="str">
        <f t="shared" si="329"/>
        <v/>
      </c>
      <c r="BQ492" s="38"/>
      <c r="BR492" s="38"/>
      <c r="BS492" s="38"/>
      <c r="BT492" s="38"/>
      <c r="BV492" s="17">
        <f t="shared" si="323"/>
        <v>0</v>
      </c>
      <c r="BW492" s="17">
        <f t="shared" si="324"/>
        <v>0</v>
      </c>
      <c r="BX492" s="17">
        <f t="shared" si="325"/>
        <v>0</v>
      </c>
      <c r="BY492" s="17">
        <f t="shared" si="326"/>
        <v>0</v>
      </c>
      <c r="BZ492" s="17">
        <f t="shared" si="327"/>
        <v>0</v>
      </c>
      <c r="CA492" s="17">
        <f t="shared" si="328"/>
        <v>0</v>
      </c>
      <c r="CB492" s="17">
        <f t="shared" si="330"/>
        <v>0</v>
      </c>
      <c r="CC492" s="17">
        <f t="shared" si="331"/>
        <v>0</v>
      </c>
      <c r="CD492" s="17">
        <f t="shared" si="332"/>
        <v>0</v>
      </c>
      <c r="CE492" s="17">
        <f t="shared" si="333"/>
        <v>0</v>
      </c>
      <c r="CF492" s="17">
        <f t="shared" si="334"/>
        <v>0</v>
      </c>
      <c r="CG492" s="17">
        <f t="shared" si="335"/>
        <v>0</v>
      </c>
      <c r="CH492" s="17">
        <f t="shared" si="336"/>
        <v>0</v>
      </c>
      <c r="CI492" s="17">
        <f t="shared" si="337"/>
        <v>0</v>
      </c>
      <c r="CJ492" s="17">
        <f t="shared" si="338"/>
        <v>0</v>
      </c>
      <c r="CK492" s="17">
        <f t="shared" si="339"/>
        <v>0</v>
      </c>
      <c r="CL492" s="17">
        <f t="shared" si="340"/>
        <v>0</v>
      </c>
      <c r="CM492" s="17">
        <f t="shared" si="341"/>
        <v>0</v>
      </c>
      <c r="CN492" s="17">
        <f t="shared" si="342"/>
        <v>0</v>
      </c>
      <c r="CO492" s="17">
        <f t="shared" si="343"/>
        <v>0</v>
      </c>
      <c r="CP492" s="17">
        <f t="shared" si="344"/>
        <v>0</v>
      </c>
      <c r="CQ492" s="17">
        <f t="shared" si="345"/>
        <v>0</v>
      </c>
      <c r="CR492" s="17">
        <f t="shared" si="346"/>
        <v>0</v>
      </c>
      <c r="CS492" s="17">
        <f t="shared" si="347"/>
        <v>0</v>
      </c>
      <c r="CT492" s="17">
        <f t="shared" si="348"/>
        <v>0</v>
      </c>
      <c r="CU492" s="17">
        <f t="shared" si="349"/>
        <v>0</v>
      </c>
      <c r="CV492" s="17">
        <f t="shared" si="350"/>
        <v>0</v>
      </c>
      <c r="CW492" s="17">
        <f t="shared" si="351"/>
        <v>0</v>
      </c>
      <c r="CX492" s="17">
        <f t="shared" si="352"/>
        <v>0</v>
      </c>
      <c r="CY492" s="17">
        <f t="shared" si="353"/>
        <v>0</v>
      </c>
      <c r="CZ492" s="17">
        <f t="shared" si="354"/>
        <v>0</v>
      </c>
      <c r="DA492" s="17">
        <f t="shared" si="355"/>
        <v>0</v>
      </c>
      <c r="DB492" s="17">
        <f t="shared" si="356"/>
        <v>0</v>
      </c>
      <c r="DC492" s="17">
        <f t="shared" si="357"/>
        <v>0</v>
      </c>
      <c r="DD492" s="17">
        <f t="shared" si="358"/>
        <v>0</v>
      </c>
      <c r="DE492" s="17">
        <f t="shared" si="359"/>
        <v>0</v>
      </c>
      <c r="DF492" s="17">
        <f t="shared" si="360"/>
        <v>0</v>
      </c>
      <c r="DG492" s="17">
        <f t="shared" si="361"/>
        <v>0</v>
      </c>
    </row>
    <row r="493" spans="2:111" ht="15" customHeight="1" x14ac:dyDescent="0.2">
      <c r="B493" s="156">
        <v>485</v>
      </c>
      <c r="C493" s="157" t="str">
        <f t="shared" si="362"/>
        <v/>
      </c>
      <c r="D493" s="158" t="str">
        <f t="shared" si="322"/>
        <v>OK</v>
      </c>
      <c r="E493" s="159" t="e">
        <f>VLOOKUP('DATA SHEET'!$B$9,'Drill Size Info'!$T$2:$U$8,2,FALSE)</f>
        <v>#N/A</v>
      </c>
      <c r="F493" s="159" t="str">
        <f t="shared" si="363"/>
        <v/>
      </c>
      <c r="G493" s="91">
        <f t="shared" si="364"/>
        <v>0</v>
      </c>
      <c r="H493" s="160" t="s">
        <v>175</v>
      </c>
      <c r="I493" s="160" t="s">
        <v>175</v>
      </c>
      <c r="J493" s="160" t="str">
        <f>IF('DATA SHEET'!$B$10="NC-50","N/A","OK")</f>
        <v>OK</v>
      </c>
      <c r="K493" s="160" t="str">
        <f>IF('DATA SHEET'!$B$10="NC-50","N/A","OK")</f>
        <v>OK</v>
      </c>
      <c r="L493" s="160" t="str">
        <f t="shared" si="365"/>
        <v>OK</v>
      </c>
      <c r="M493" s="160" t="str">
        <f t="shared" si="366"/>
        <v>OK</v>
      </c>
      <c r="N493" s="160"/>
      <c r="O493" s="160"/>
      <c r="P493" s="160"/>
      <c r="Q493" s="160"/>
      <c r="R493" s="92" t="str">
        <f>IF(DI493&lt;&gt;"",
    IF(INT('Drill Size Info'!$AA$19)=INT('Drill Size Info'!$AB$19),
        --(INT('Drill Size Info'!$AA$19) &amp; "." &amp; DI493),
        IF(AND((--(INT('Drill Size Info'!$AA$19) &amp; "." &amp; DI493)&gt;=--('Drill Size Info'!$AA$19)), (--(INT('Drill Size Info'!$AA$19) &amp; "." &amp; DI493)&lt;=--('Drill Size Info'!$AB$19))),
            --(INT('Drill Size Info'!$AA$19) &amp; "." &amp; DI493),
            --(INT('Drill Size Info'!$AB$19) &amp; "." &amp; DI493)
        )
    ),
    IF(DH493&lt;&gt;"",
        IF(INT('Drill Size Info'!$AA$19)=INT('Drill Size Info'!$AB$19),
            --(INT('Drill Size Info'!$AA$19) &amp; "." &amp; LEFT(DH493,3)),
            IF(AND((--(INT('Drill Size Info'!$AA$19) &amp; "." &amp; LEFT(DH493,3))&gt;=--('Drill Size Info'!$AA$19)), (--(INT('Drill Size Info'!$AA$19) &amp; "." &amp; LEFT(DH493,3))&lt;=--('Drill Size Info'!$AB$19))),
                --(INT('Drill Size Info'!$AA$19) &amp; "." &amp; LEFT(DH493,3)),
                --(INT('Drill Size Info'!$AB$19) &amp; "." &amp; LEFT(DH493,3))
            )
        ),
        "OK"
    )
)</f>
        <v>OK</v>
      </c>
      <c r="S493" s="150" t="str">
        <f>IF(DJ493&lt;&gt;"",
    IF(INT('Drill Size Info'!$AA$19)=INT('Drill Size Info'!$AB$19),
        --(INT('Drill Size Info'!$AA$19) &amp; "." &amp; DJ493),
        IF(AND((--(INT('Drill Size Info'!$AA$19) &amp; "." &amp; DJ493)&gt;=--('Drill Size Info'!$AA$19)), (--(INT('Drill Size Info'!$AA$19) &amp; "." &amp; DJ493)&lt;=--('Drill Size Info'!$AB$19))),
            --(INT('Drill Size Info'!$AA$19) &amp; "." &amp; DJ493),
            --(INT('Drill Size Info'!$AB$19) &amp; "." &amp; DJ493)
        )
    ),
    IF(DH493&lt;&gt;"",
        IF(INT('Drill Size Info'!$AA$19)=INT('Drill Size Info'!$AB$19),
            --(INT('Drill Size Info'!$AA$19) &amp; "." &amp; RIGHT(DH493,3)),
            IF(AND((--(INT('Drill Size Info'!$AA$19) &amp; "." &amp; RIGHT(DH493,3))&gt;=--('Drill Size Info'!$AA$19)), (--(INT('Drill Size Info'!$AA$19) &amp; "." &amp; RIGHT(DH493,3))&lt;=--('Drill Size Info'!$AB$19))),
                --(INT('Drill Size Info'!$AA$19) &amp; "." &amp; RIGHT(DH493,3)),
                --(INT('Drill Size Info'!$AB$19) &amp; "." &amp; RIGHT(DH493,3))
            )
        ),
        "N/A"
    )
)</f>
        <v>N/A</v>
      </c>
      <c r="T493" s="150" t="str">
        <f>IF(DL493&lt;&gt;"",
    IF(INT('Drill Size Info'!$AA$19)=INT('Drill Size Info'!$AB$15),
        --(INT('Drill Size Info'!$AA$15) &amp; "." &amp; DL493),
        IF(AND((--(INT('Drill Size Info'!$AA$15) &amp; "." &amp; DL493)&gt;=--('Drill Size Info'!$AA$15)), (--(INT('Drill Size Info'!$AA$15) &amp; "." &amp; DL493)&lt;=--('Drill Size Info'!$AB$15))),
            --(INT('Drill Size Info'!$AA$15) &amp; "." &amp; DL493),
            --(INT('Drill Size Info'!$AB$15) &amp; "." &amp; DL493)
        )
    ),
    IF(DK493&lt;&gt;"",
        IF(INT('Drill Size Info'!$AA$15)=INT('Drill Size Info'!$AB$15),
            --(INT('Drill Size Info'!$AA$15) &amp; "." &amp; LEFT(DK493,3)),
            IF(AND((--(INT('Drill Size Info'!$AA$15) &amp; "." &amp; LEFT(DK493,3))&gt;=--('Drill Size Info'!$AA$15)), (--(INT('Drill Size Info'!$AA$15) &amp; "." &amp; LEFT(DK493,3))&lt;=--('Drill Size Info'!$AB$15))),
                --(INT('Drill Size Info'!$AA$15) &amp; "." &amp; LEFT(DK493,3)),
                --(INT('Drill Size Info'!$AB$15) &amp; "." &amp; LEFT(DK493,3))
            )
        ),
        "OK"
    )
)</f>
        <v>OK</v>
      </c>
      <c r="U493" s="150" t="str">
        <f>IF(DM493&lt;&gt;"",
    IF(INT('Drill Size Info'!$AA$19)=INT('Drill Size Info'!$AB$15),
        --(INT('Drill Size Info'!$AA$15) &amp; "." &amp; DM493),
        IF(AND((--(INT('Drill Size Info'!$AA$15) &amp; "." &amp; DM493)&gt;=--('Drill Size Info'!$AA$15)), (--(INT('Drill Size Info'!$AA$15) &amp; "." &amp; DM493)&lt;=--('Drill Size Info'!$AB$15))),
            --(INT('Drill Size Info'!$AA$15) &amp; "." &amp; DM493),
            --(INT('Drill Size Info'!$AB$15) &amp; "." &amp; DM493)
        )
    ),
    IF(DK493&lt;&gt;"",
        IF(INT('Drill Size Info'!$AA$15)=INT('Drill Size Info'!$AB$15),
            --(INT('Drill Size Info'!$AA$15) &amp; "." &amp; RIGHT(DK493,3)),
            IF(AND((--(INT('Drill Size Info'!$AA$15) &amp; "." &amp; RIGHT(DK493,3))&gt;=--('Drill Size Info'!$AA$15)), (--(INT('Drill Size Info'!$AA$15) &amp; "." &amp; RIGHT(DK493,3))&lt;=--('Drill Size Info'!$AB$15))),
                --(INT('Drill Size Info'!$AA$15) &amp; "." &amp; RIGHT(DK493,3)),
                --(INT('Drill Size Info'!$AB$15) &amp; "." &amp; RIGHT(DK493,3))
            )
        ),
        "N/A"
    )
)</f>
        <v>N/A</v>
      </c>
      <c r="V493" s="161"/>
      <c r="W493" s="161"/>
      <c r="X493" s="161"/>
      <c r="Y493" s="161"/>
      <c r="Z493" s="161"/>
      <c r="AA493" s="162"/>
      <c r="AB493" s="162"/>
      <c r="AC493" s="162"/>
      <c r="AD493" s="162"/>
      <c r="AE493" s="162"/>
      <c r="AF493" s="162"/>
      <c r="AG493" s="162"/>
      <c r="AH493" s="162"/>
      <c r="AI493" s="162"/>
      <c r="AJ493" s="162"/>
      <c r="AK493" s="162"/>
      <c r="AL493" s="162"/>
      <c r="AM493" s="162"/>
      <c r="AN493" s="162"/>
      <c r="AO493" s="162"/>
      <c r="AP493" s="162"/>
      <c r="AQ493" s="162"/>
      <c r="AR493" s="162"/>
      <c r="AS493" s="162"/>
      <c r="AT493" s="162"/>
      <c r="AU493" s="162"/>
      <c r="AV493" s="162"/>
      <c r="AW493" s="162"/>
      <c r="AX493" s="162"/>
      <c r="AY493" s="162"/>
      <c r="AZ493" s="162"/>
      <c r="BA493" s="162"/>
      <c r="BB493" s="163"/>
      <c r="BC493" s="163"/>
      <c r="BD493" s="163"/>
      <c r="BE493" s="164"/>
      <c r="BF493" s="165"/>
      <c r="BG493" s="162"/>
      <c r="BH493" s="162"/>
      <c r="BI493" s="164"/>
      <c r="BJ493" s="38"/>
      <c r="BK493" s="38"/>
      <c r="BL493" s="38"/>
      <c r="BM493" s="38"/>
      <c r="BN493" s="38"/>
      <c r="BO493" s="38"/>
      <c r="BP493" s="117" t="str">
        <f t="shared" si="329"/>
        <v/>
      </c>
      <c r="BQ493" s="38"/>
      <c r="BR493" s="38"/>
      <c r="BS493" s="38"/>
      <c r="BT493" s="38"/>
      <c r="BV493" s="17">
        <f t="shared" si="323"/>
        <v>0</v>
      </c>
      <c r="BW493" s="17">
        <f t="shared" si="324"/>
        <v>0</v>
      </c>
      <c r="BX493" s="17">
        <f t="shared" si="325"/>
        <v>0</v>
      </c>
      <c r="BY493" s="17">
        <f t="shared" si="326"/>
        <v>0</v>
      </c>
      <c r="BZ493" s="17">
        <f t="shared" si="327"/>
        <v>0</v>
      </c>
      <c r="CA493" s="17">
        <f t="shared" si="328"/>
        <v>0</v>
      </c>
      <c r="CB493" s="17">
        <f t="shared" si="330"/>
        <v>0</v>
      </c>
      <c r="CC493" s="17">
        <f t="shared" si="331"/>
        <v>0</v>
      </c>
      <c r="CD493" s="17">
        <f t="shared" si="332"/>
        <v>0</v>
      </c>
      <c r="CE493" s="17">
        <f t="shared" si="333"/>
        <v>0</v>
      </c>
      <c r="CF493" s="17">
        <f t="shared" si="334"/>
        <v>0</v>
      </c>
      <c r="CG493" s="17">
        <f t="shared" si="335"/>
        <v>0</v>
      </c>
      <c r="CH493" s="17">
        <f t="shared" si="336"/>
        <v>0</v>
      </c>
      <c r="CI493" s="17">
        <f t="shared" si="337"/>
        <v>0</v>
      </c>
      <c r="CJ493" s="17">
        <f t="shared" si="338"/>
        <v>0</v>
      </c>
      <c r="CK493" s="17">
        <f t="shared" si="339"/>
        <v>0</v>
      </c>
      <c r="CL493" s="17">
        <f t="shared" si="340"/>
        <v>0</v>
      </c>
      <c r="CM493" s="17">
        <f t="shared" si="341"/>
        <v>0</v>
      </c>
      <c r="CN493" s="17">
        <f t="shared" si="342"/>
        <v>0</v>
      </c>
      <c r="CO493" s="17">
        <f t="shared" si="343"/>
        <v>0</v>
      </c>
      <c r="CP493" s="17">
        <f t="shared" si="344"/>
        <v>0</v>
      </c>
      <c r="CQ493" s="17">
        <f t="shared" si="345"/>
        <v>0</v>
      </c>
      <c r="CR493" s="17">
        <f t="shared" si="346"/>
        <v>0</v>
      </c>
      <c r="CS493" s="17">
        <f t="shared" si="347"/>
        <v>0</v>
      </c>
      <c r="CT493" s="17">
        <f t="shared" si="348"/>
        <v>0</v>
      </c>
      <c r="CU493" s="17">
        <f t="shared" si="349"/>
        <v>0</v>
      </c>
      <c r="CV493" s="17">
        <f t="shared" si="350"/>
        <v>0</v>
      </c>
      <c r="CW493" s="17">
        <f t="shared" si="351"/>
        <v>0</v>
      </c>
      <c r="CX493" s="17">
        <f t="shared" si="352"/>
        <v>0</v>
      </c>
      <c r="CY493" s="17">
        <f t="shared" si="353"/>
        <v>0</v>
      </c>
      <c r="CZ493" s="17">
        <f t="shared" si="354"/>
        <v>0</v>
      </c>
      <c r="DA493" s="17">
        <f t="shared" si="355"/>
        <v>0</v>
      </c>
      <c r="DB493" s="17">
        <f t="shared" si="356"/>
        <v>0</v>
      </c>
      <c r="DC493" s="17">
        <f t="shared" si="357"/>
        <v>0</v>
      </c>
      <c r="DD493" s="17">
        <f t="shared" si="358"/>
        <v>0</v>
      </c>
      <c r="DE493" s="17">
        <f t="shared" si="359"/>
        <v>0</v>
      </c>
      <c r="DF493" s="17">
        <f t="shared" si="360"/>
        <v>0</v>
      </c>
      <c r="DG493" s="17">
        <f t="shared" si="361"/>
        <v>0</v>
      </c>
    </row>
    <row r="494" spans="2:111" ht="15" customHeight="1" x14ac:dyDescent="0.2">
      <c r="B494" s="156">
        <v>486</v>
      </c>
      <c r="C494" s="157" t="str">
        <f t="shared" si="362"/>
        <v/>
      </c>
      <c r="D494" s="158" t="str">
        <f t="shared" si="322"/>
        <v>OK</v>
      </c>
      <c r="E494" s="159" t="e">
        <f>VLOOKUP('DATA SHEET'!$B$9,'Drill Size Info'!$T$2:$U$8,2,FALSE)</f>
        <v>#N/A</v>
      </c>
      <c r="F494" s="159" t="str">
        <f t="shared" si="363"/>
        <v/>
      </c>
      <c r="G494" s="91">
        <f t="shared" si="364"/>
        <v>0</v>
      </c>
      <c r="H494" s="160" t="s">
        <v>175</v>
      </c>
      <c r="I494" s="160" t="s">
        <v>175</v>
      </c>
      <c r="J494" s="160" t="str">
        <f>IF('DATA SHEET'!$B$10="NC-50","N/A","OK")</f>
        <v>OK</v>
      </c>
      <c r="K494" s="160" t="str">
        <f>IF('DATA SHEET'!$B$10="NC-50","N/A","OK")</f>
        <v>OK</v>
      </c>
      <c r="L494" s="160" t="str">
        <f t="shared" si="365"/>
        <v>OK</v>
      </c>
      <c r="M494" s="160" t="str">
        <f t="shared" si="366"/>
        <v>OK</v>
      </c>
      <c r="N494" s="160"/>
      <c r="O494" s="160"/>
      <c r="P494" s="160"/>
      <c r="Q494" s="160"/>
      <c r="R494" s="92" t="str">
        <f>IF(DI494&lt;&gt;"",
    IF(INT('Drill Size Info'!$AA$19)=INT('Drill Size Info'!$AB$19),
        --(INT('Drill Size Info'!$AA$19) &amp; "." &amp; DI494),
        IF(AND((--(INT('Drill Size Info'!$AA$19) &amp; "." &amp; DI494)&gt;=--('Drill Size Info'!$AA$19)), (--(INT('Drill Size Info'!$AA$19) &amp; "." &amp; DI494)&lt;=--('Drill Size Info'!$AB$19))),
            --(INT('Drill Size Info'!$AA$19) &amp; "." &amp; DI494),
            --(INT('Drill Size Info'!$AB$19) &amp; "." &amp; DI494)
        )
    ),
    IF(DH494&lt;&gt;"",
        IF(INT('Drill Size Info'!$AA$19)=INT('Drill Size Info'!$AB$19),
            --(INT('Drill Size Info'!$AA$19) &amp; "." &amp; LEFT(DH494,3)),
            IF(AND((--(INT('Drill Size Info'!$AA$19) &amp; "." &amp; LEFT(DH494,3))&gt;=--('Drill Size Info'!$AA$19)), (--(INT('Drill Size Info'!$AA$19) &amp; "." &amp; LEFT(DH494,3))&lt;=--('Drill Size Info'!$AB$19))),
                --(INT('Drill Size Info'!$AA$19) &amp; "." &amp; LEFT(DH494,3)),
                --(INT('Drill Size Info'!$AB$19) &amp; "." &amp; LEFT(DH494,3))
            )
        ),
        "OK"
    )
)</f>
        <v>OK</v>
      </c>
      <c r="S494" s="150" t="str">
        <f>IF(DJ494&lt;&gt;"",
    IF(INT('Drill Size Info'!$AA$19)=INT('Drill Size Info'!$AB$19),
        --(INT('Drill Size Info'!$AA$19) &amp; "." &amp; DJ494),
        IF(AND((--(INT('Drill Size Info'!$AA$19) &amp; "." &amp; DJ494)&gt;=--('Drill Size Info'!$AA$19)), (--(INT('Drill Size Info'!$AA$19) &amp; "." &amp; DJ494)&lt;=--('Drill Size Info'!$AB$19))),
            --(INT('Drill Size Info'!$AA$19) &amp; "." &amp; DJ494),
            --(INT('Drill Size Info'!$AB$19) &amp; "." &amp; DJ494)
        )
    ),
    IF(DH494&lt;&gt;"",
        IF(INT('Drill Size Info'!$AA$19)=INT('Drill Size Info'!$AB$19),
            --(INT('Drill Size Info'!$AA$19) &amp; "." &amp; RIGHT(DH494,3)),
            IF(AND((--(INT('Drill Size Info'!$AA$19) &amp; "." &amp; RIGHT(DH494,3))&gt;=--('Drill Size Info'!$AA$19)), (--(INT('Drill Size Info'!$AA$19) &amp; "." &amp; RIGHT(DH494,3))&lt;=--('Drill Size Info'!$AB$19))),
                --(INT('Drill Size Info'!$AA$19) &amp; "." &amp; RIGHT(DH494,3)),
                --(INT('Drill Size Info'!$AB$19) &amp; "." &amp; RIGHT(DH494,3))
            )
        ),
        "N/A"
    )
)</f>
        <v>N/A</v>
      </c>
      <c r="T494" s="150" t="str">
        <f>IF(DL494&lt;&gt;"",
    IF(INT('Drill Size Info'!$AA$19)=INT('Drill Size Info'!$AB$15),
        --(INT('Drill Size Info'!$AA$15) &amp; "." &amp; DL494),
        IF(AND((--(INT('Drill Size Info'!$AA$15) &amp; "." &amp; DL494)&gt;=--('Drill Size Info'!$AA$15)), (--(INT('Drill Size Info'!$AA$15) &amp; "." &amp; DL494)&lt;=--('Drill Size Info'!$AB$15))),
            --(INT('Drill Size Info'!$AA$15) &amp; "." &amp; DL494),
            --(INT('Drill Size Info'!$AB$15) &amp; "." &amp; DL494)
        )
    ),
    IF(DK494&lt;&gt;"",
        IF(INT('Drill Size Info'!$AA$15)=INT('Drill Size Info'!$AB$15),
            --(INT('Drill Size Info'!$AA$15) &amp; "." &amp; LEFT(DK494,3)),
            IF(AND((--(INT('Drill Size Info'!$AA$15) &amp; "." &amp; LEFT(DK494,3))&gt;=--('Drill Size Info'!$AA$15)), (--(INT('Drill Size Info'!$AA$15) &amp; "." &amp; LEFT(DK494,3))&lt;=--('Drill Size Info'!$AB$15))),
                --(INT('Drill Size Info'!$AA$15) &amp; "." &amp; LEFT(DK494,3)),
                --(INT('Drill Size Info'!$AB$15) &amp; "." &amp; LEFT(DK494,3))
            )
        ),
        "OK"
    )
)</f>
        <v>OK</v>
      </c>
      <c r="U494" s="150" t="str">
        <f>IF(DM494&lt;&gt;"",
    IF(INT('Drill Size Info'!$AA$19)=INT('Drill Size Info'!$AB$15),
        --(INT('Drill Size Info'!$AA$15) &amp; "." &amp; DM494),
        IF(AND((--(INT('Drill Size Info'!$AA$15) &amp; "." &amp; DM494)&gt;=--('Drill Size Info'!$AA$15)), (--(INT('Drill Size Info'!$AA$15) &amp; "." &amp; DM494)&lt;=--('Drill Size Info'!$AB$15))),
            --(INT('Drill Size Info'!$AA$15) &amp; "." &amp; DM494),
            --(INT('Drill Size Info'!$AB$15) &amp; "." &amp; DM494)
        )
    ),
    IF(DK494&lt;&gt;"",
        IF(INT('Drill Size Info'!$AA$15)=INT('Drill Size Info'!$AB$15),
            --(INT('Drill Size Info'!$AA$15) &amp; "." &amp; RIGHT(DK494,3)),
            IF(AND((--(INT('Drill Size Info'!$AA$15) &amp; "." &amp; RIGHT(DK494,3))&gt;=--('Drill Size Info'!$AA$15)), (--(INT('Drill Size Info'!$AA$15) &amp; "." &amp; RIGHT(DK494,3))&lt;=--('Drill Size Info'!$AB$15))),
                --(INT('Drill Size Info'!$AA$15) &amp; "." &amp; RIGHT(DK494,3)),
                --(INT('Drill Size Info'!$AB$15) &amp; "." &amp; RIGHT(DK494,3))
            )
        ),
        "N/A"
    )
)</f>
        <v>N/A</v>
      </c>
      <c r="V494" s="161"/>
      <c r="W494" s="161"/>
      <c r="X494" s="161"/>
      <c r="Y494" s="161"/>
      <c r="Z494" s="161"/>
      <c r="AA494" s="162"/>
      <c r="AB494" s="162"/>
      <c r="AC494" s="162"/>
      <c r="AD494" s="162"/>
      <c r="AE494" s="162"/>
      <c r="AF494" s="162"/>
      <c r="AG494" s="162"/>
      <c r="AH494" s="162"/>
      <c r="AI494" s="162"/>
      <c r="AJ494" s="162"/>
      <c r="AK494" s="162"/>
      <c r="AL494" s="162"/>
      <c r="AM494" s="162"/>
      <c r="AN494" s="162"/>
      <c r="AO494" s="162"/>
      <c r="AP494" s="162"/>
      <c r="AQ494" s="162"/>
      <c r="AR494" s="162"/>
      <c r="AS494" s="162"/>
      <c r="AT494" s="162"/>
      <c r="AU494" s="162"/>
      <c r="AV494" s="162"/>
      <c r="AW494" s="162"/>
      <c r="AX494" s="162"/>
      <c r="AY494" s="162"/>
      <c r="AZ494" s="162"/>
      <c r="BA494" s="162"/>
      <c r="BB494" s="163"/>
      <c r="BC494" s="163"/>
      <c r="BD494" s="163"/>
      <c r="BE494" s="164"/>
      <c r="BF494" s="165"/>
      <c r="BG494" s="162"/>
      <c r="BH494" s="162"/>
      <c r="BI494" s="164"/>
      <c r="BJ494" s="38"/>
      <c r="BK494" s="38"/>
      <c r="BL494" s="38"/>
      <c r="BM494" s="38"/>
      <c r="BN494" s="38"/>
      <c r="BO494" s="38"/>
      <c r="BP494" s="117" t="str">
        <f t="shared" si="329"/>
        <v/>
      </c>
      <c r="BQ494" s="38"/>
      <c r="BR494" s="38"/>
      <c r="BS494" s="38"/>
      <c r="BT494" s="38"/>
      <c r="BV494" s="17">
        <f t="shared" si="323"/>
        <v>0</v>
      </c>
      <c r="BW494" s="17">
        <f t="shared" si="324"/>
        <v>0</v>
      </c>
      <c r="BX494" s="17">
        <f t="shared" si="325"/>
        <v>0</v>
      </c>
      <c r="BY494" s="17">
        <f t="shared" si="326"/>
        <v>0</v>
      </c>
      <c r="BZ494" s="17">
        <f t="shared" si="327"/>
        <v>0</v>
      </c>
      <c r="CA494" s="17">
        <f t="shared" si="328"/>
        <v>0</v>
      </c>
      <c r="CB494" s="17">
        <f t="shared" si="330"/>
        <v>0</v>
      </c>
      <c r="CC494" s="17">
        <f t="shared" si="331"/>
        <v>0</v>
      </c>
      <c r="CD494" s="17">
        <f t="shared" si="332"/>
        <v>0</v>
      </c>
      <c r="CE494" s="17">
        <f t="shared" si="333"/>
        <v>0</v>
      </c>
      <c r="CF494" s="17">
        <f t="shared" si="334"/>
        <v>0</v>
      </c>
      <c r="CG494" s="17">
        <f t="shared" si="335"/>
        <v>0</v>
      </c>
      <c r="CH494" s="17">
        <f t="shared" si="336"/>
        <v>0</v>
      </c>
      <c r="CI494" s="17">
        <f t="shared" si="337"/>
        <v>0</v>
      </c>
      <c r="CJ494" s="17">
        <f t="shared" si="338"/>
        <v>0</v>
      </c>
      <c r="CK494" s="17">
        <f t="shared" si="339"/>
        <v>0</v>
      </c>
      <c r="CL494" s="17">
        <f t="shared" si="340"/>
        <v>0</v>
      </c>
      <c r="CM494" s="17">
        <f t="shared" si="341"/>
        <v>0</v>
      </c>
      <c r="CN494" s="17">
        <f t="shared" si="342"/>
        <v>0</v>
      </c>
      <c r="CO494" s="17">
        <f t="shared" si="343"/>
        <v>0</v>
      </c>
      <c r="CP494" s="17">
        <f t="shared" si="344"/>
        <v>0</v>
      </c>
      <c r="CQ494" s="17">
        <f t="shared" si="345"/>
        <v>0</v>
      </c>
      <c r="CR494" s="17">
        <f t="shared" si="346"/>
        <v>0</v>
      </c>
      <c r="CS494" s="17">
        <f t="shared" si="347"/>
        <v>0</v>
      </c>
      <c r="CT494" s="17">
        <f t="shared" si="348"/>
        <v>0</v>
      </c>
      <c r="CU494" s="17">
        <f t="shared" si="349"/>
        <v>0</v>
      </c>
      <c r="CV494" s="17">
        <f t="shared" si="350"/>
        <v>0</v>
      </c>
      <c r="CW494" s="17">
        <f t="shared" si="351"/>
        <v>0</v>
      </c>
      <c r="CX494" s="17">
        <f t="shared" si="352"/>
        <v>0</v>
      </c>
      <c r="CY494" s="17">
        <f t="shared" si="353"/>
        <v>0</v>
      </c>
      <c r="CZ494" s="17">
        <f t="shared" si="354"/>
        <v>0</v>
      </c>
      <c r="DA494" s="17">
        <f t="shared" si="355"/>
        <v>0</v>
      </c>
      <c r="DB494" s="17">
        <f t="shared" si="356"/>
        <v>0</v>
      </c>
      <c r="DC494" s="17">
        <f t="shared" si="357"/>
        <v>0</v>
      </c>
      <c r="DD494" s="17">
        <f t="shared" si="358"/>
        <v>0</v>
      </c>
      <c r="DE494" s="17">
        <f t="shared" si="359"/>
        <v>0</v>
      </c>
      <c r="DF494" s="17">
        <f t="shared" si="360"/>
        <v>0</v>
      </c>
      <c r="DG494" s="17">
        <f t="shared" si="361"/>
        <v>0</v>
      </c>
    </row>
    <row r="495" spans="2:111" ht="15" customHeight="1" x14ac:dyDescent="0.2">
      <c r="B495" s="156">
        <v>487</v>
      </c>
      <c r="C495" s="157" t="str">
        <f t="shared" si="362"/>
        <v/>
      </c>
      <c r="D495" s="158" t="str">
        <f t="shared" si="322"/>
        <v>OK</v>
      </c>
      <c r="E495" s="159" t="e">
        <f>VLOOKUP('DATA SHEET'!$B$9,'Drill Size Info'!$T$2:$U$8,2,FALSE)</f>
        <v>#N/A</v>
      </c>
      <c r="F495" s="159" t="str">
        <f t="shared" si="363"/>
        <v/>
      </c>
      <c r="G495" s="91">
        <f t="shared" si="364"/>
        <v>0</v>
      </c>
      <c r="H495" s="160" t="s">
        <v>175</v>
      </c>
      <c r="I495" s="160" t="s">
        <v>175</v>
      </c>
      <c r="J495" s="160" t="str">
        <f>IF('DATA SHEET'!$B$10="NC-50","N/A","OK")</f>
        <v>OK</v>
      </c>
      <c r="K495" s="160" t="str">
        <f>IF('DATA SHEET'!$B$10="NC-50","N/A","OK")</f>
        <v>OK</v>
      </c>
      <c r="L495" s="160" t="str">
        <f t="shared" si="365"/>
        <v>OK</v>
      </c>
      <c r="M495" s="160" t="str">
        <f t="shared" si="366"/>
        <v>OK</v>
      </c>
      <c r="N495" s="160"/>
      <c r="O495" s="160"/>
      <c r="P495" s="160"/>
      <c r="Q495" s="160"/>
      <c r="R495" s="92" t="str">
        <f>IF(DI495&lt;&gt;"",
    IF(INT('Drill Size Info'!$AA$19)=INT('Drill Size Info'!$AB$19),
        --(INT('Drill Size Info'!$AA$19) &amp; "." &amp; DI495),
        IF(AND((--(INT('Drill Size Info'!$AA$19) &amp; "." &amp; DI495)&gt;=--('Drill Size Info'!$AA$19)), (--(INT('Drill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IF(INT('Drill Size Info'!$AA$19)=INT('Drill Size Info'!$AB$19),
            --(INT('Drill Size Info'!$AA$19) &amp; "." &amp; LEFT(DH495,3)),
            IF(AND((--(INT('Drill Size Info'!$AA$19) &amp; "." &amp; LEFT(DH495,3))&gt;=--('Drill Size Info'!$AA$19)), (--(INT('Drill Size Info'!$AA$19) &amp; "." &amp; LEFT(DH495,3))&lt;=--('Drill Size Info'!$AB$19))),
                --(INT('Drill Size Info'!$AA$19) &amp; "." &amp; LEFT(DH495,3)),
                --(INT('Drill Size Info'!$AB$19) &amp; "." &amp; LEFT(DH495,3))
            )
        ),
        "OK"
    )
)</f>
        <v>OK</v>
      </c>
      <c r="S495" s="150" t="str">
        <f>IF(DJ495&lt;&gt;"",
    IF(INT('Drill Size Info'!$AA$19)=INT('Drill Size Info'!$AB$19),
        --(INT('Drill Size Info'!$AA$19) &amp; "." &amp; DJ495),
        IF(AND((--(INT('Drill Size Info'!$AA$19) &amp; "." &amp; DJ495)&gt;=--('Drill Size Info'!$AA$19)), (--(INT('Drill Size Info'!$AA$19) &amp; "." &amp; DJ495)&lt;=--('Drill Size Info'!$AB$19))),
            --(INT('Drill Size Info'!$AA$19) &amp; "." &amp; DJ495),
            --(INT('Drill Size Info'!$AB$19) &amp; "." &amp; DJ495)
        )
    ),
    IF(DH495&lt;&gt;"",
        IF(INT('Drill Size Info'!$AA$19)=INT('Drill Size Info'!$AB$19),
            --(INT('Drill Size Info'!$AA$19) &amp; "." &amp; RIGHT(DH495,3)),
            IF(AND((--(INT('Drill Size Info'!$AA$19) &amp; "." &amp; RIGHT(DH495,3))&gt;=--('Drill Size Info'!$AA$19)), (--(INT('Drill Size Info'!$AA$19) &amp; "." &amp; RIGHT(DH495,3))&lt;=--('Drill Size Info'!$AB$19))),
                --(INT('Drill Size Info'!$AA$19) &amp; "." &amp; RIGHT(DH495,3)),
                --(INT('Drill Size Info'!$AB$19) &amp; "." &amp; RIGHT(DH495,3))
            )
        ),
        "N/A"
    )
)</f>
        <v>N/A</v>
      </c>
      <c r="T495" s="150" t="str">
        <f>IF(DL495&lt;&gt;"",
    IF(INT('Drill Size Info'!$AA$19)=INT('Drill Size Info'!$AB$15),
        --(INT('Drill Size Info'!$AA$15) &amp; "." &amp; DL495),
        IF(AND((--(INT('Drill Size Info'!$AA$15) &amp; "." &amp; DL495)&gt;=--('Drill Size Info'!$AA$15)), (--(INT('Drill Size Info'!$AA$15) &amp; "." &amp; DL495)&lt;=--('Drill Size Info'!$AB$15))),
            --(INT('Drill Size Info'!$AA$15) &amp; "." &amp; DL495),
            --(INT('Drill Size Info'!$AB$15) &amp; "." &amp; DL495)
        )
    ),
    IF(DK495&lt;&gt;"",
        IF(INT('Drill Size Info'!$AA$15)=INT('Drill Size Info'!$AB$15),
            --(INT('Drill Size Info'!$AA$15) &amp; "." &amp; LEFT(DK495,3)),
            IF(AND((--(INT('Drill Size Info'!$AA$15) &amp; "." &amp; LEFT(DK495,3))&gt;=--('Drill Size Info'!$AA$15)), (--(INT('Drill Size Info'!$AA$15) &amp; "." &amp; LEFT(DK495,3))&lt;=--('Drill Size Info'!$AB$15))),
                --(INT('Drill Size Info'!$AA$15) &amp; "." &amp; LEFT(DK495,3)),
                --(INT('Drill Size Info'!$AB$15) &amp; "." &amp; LEFT(DK495,3))
            )
        ),
        "OK"
    )
)</f>
        <v>OK</v>
      </c>
      <c r="U495" s="150" t="str">
        <f>IF(DM495&lt;&gt;"",
    IF(INT('Drill Size Info'!$AA$19)=INT('Drill Size Info'!$AB$15),
        --(INT('Drill Size Info'!$AA$15) &amp; "." &amp; DM495),
        IF(AND((--(INT('Drill Size Info'!$AA$15) &amp; "." &amp; DM495)&gt;=--('Drill Size Info'!$AA$15)), (--(INT('Drill Size Info'!$AA$15) &amp; "." &amp; DM495)&lt;=--('Drill Size Info'!$AB$15))),
            --(INT('Drill Size Info'!$AA$15) &amp; "." &amp; DM495),
            --(INT('Drill Size Info'!$AB$15) &amp; "." &amp; DM495)
        )
    ),
    IF(DK495&lt;&gt;"",
        IF(INT('Drill Size Info'!$AA$15)=INT('Drill Size Info'!$AB$15),
            --(INT('Drill Size Info'!$AA$15) &amp; "." &amp; RIGHT(DK495,3)),
            IF(AND((--(INT('Drill Size Info'!$AA$15) &amp; "." &amp; RIGHT(DK495,3))&gt;=--('Drill Size Info'!$AA$15)), (--(INT('Drill Size Info'!$AA$15) &amp; "." &amp; RIGHT(DK495,3))&lt;=--('Drill Size Info'!$AB$15))),
                --(INT('Drill Size Info'!$AA$15) &amp; "." &amp; RIGHT(DK495,3)),
                --(INT('Drill Size Info'!$AB$15) &amp; "." &amp; RIGHT(DK495,3))
            )
        ),
        "N/A"
    )
)</f>
        <v>N/A</v>
      </c>
      <c r="V495" s="161"/>
      <c r="W495" s="161"/>
      <c r="X495" s="161"/>
      <c r="Y495" s="161"/>
      <c r="Z495" s="161"/>
      <c r="AA495" s="162"/>
      <c r="AB495" s="162"/>
      <c r="AC495" s="162"/>
      <c r="AD495" s="162"/>
      <c r="AE495" s="162"/>
      <c r="AF495" s="162"/>
      <c r="AG495" s="162"/>
      <c r="AH495" s="162"/>
      <c r="AI495" s="162"/>
      <c r="AJ495" s="162"/>
      <c r="AK495" s="162"/>
      <c r="AL495" s="162"/>
      <c r="AM495" s="162"/>
      <c r="AN495" s="162"/>
      <c r="AO495" s="162"/>
      <c r="AP495" s="162"/>
      <c r="AQ495" s="162"/>
      <c r="AR495" s="162"/>
      <c r="AS495" s="162"/>
      <c r="AT495" s="162"/>
      <c r="AU495" s="162"/>
      <c r="AV495" s="162"/>
      <c r="AW495" s="162"/>
      <c r="AX495" s="162"/>
      <c r="AY495" s="162"/>
      <c r="AZ495" s="162"/>
      <c r="BA495" s="162"/>
      <c r="BB495" s="163"/>
      <c r="BC495" s="163"/>
      <c r="BD495" s="163"/>
      <c r="BE495" s="164"/>
      <c r="BF495" s="165"/>
      <c r="BG495" s="162"/>
      <c r="BH495" s="162"/>
      <c r="BI495" s="164"/>
      <c r="BJ495" s="38"/>
      <c r="BK495" s="38"/>
      <c r="BL495" s="38"/>
      <c r="BM495" s="38"/>
      <c r="BN495" s="38"/>
      <c r="BO495" s="38"/>
      <c r="BP495" s="117" t="str">
        <f t="shared" si="329"/>
        <v/>
      </c>
      <c r="BQ495" s="38"/>
      <c r="BR495" s="38"/>
      <c r="BS495" s="38"/>
      <c r="BT495" s="38"/>
      <c r="BV495" s="17">
        <f t="shared" si="323"/>
        <v>0</v>
      </c>
      <c r="BW495" s="17">
        <f t="shared" si="324"/>
        <v>0</v>
      </c>
      <c r="BX495" s="17">
        <f t="shared" si="325"/>
        <v>0</v>
      </c>
      <c r="BY495" s="17">
        <f t="shared" si="326"/>
        <v>0</v>
      </c>
      <c r="BZ495" s="17">
        <f t="shared" si="327"/>
        <v>0</v>
      </c>
      <c r="CA495" s="17">
        <f t="shared" si="328"/>
        <v>0</v>
      </c>
      <c r="CB495" s="17">
        <f t="shared" si="330"/>
        <v>0</v>
      </c>
      <c r="CC495" s="17">
        <f t="shared" si="331"/>
        <v>0</v>
      </c>
      <c r="CD495" s="17">
        <f t="shared" si="332"/>
        <v>0</v>
      </c>
      <c r="CE495" s="17">
        <f t="shared" si="333"/>
        <v>0</v>
      </c>
      <c r="CF495" s="17">
        <f t="shared" si="334"/>
        <v>0</v>
      </c>
      <c r="CG495" s="17">
        <f t="shared" si="335"/>
        <v>0</v>
      </c>
      <c r="CH495" s="17">
        <f t="shared" si="336"/>
        <v>0</v>
      </c>
      <c r="CI495" s="17">
        <f t="shared" si="337"/>
        <v>0</v>
      </c>
      <c r="CJ495" s="17">
        <f t="shared" si="338"/>
        <v>0</v>
      </c>
      <c r="CK495" s="17">
        <f t="shared" si="339"/>
        <v>0</v>
      </c>
      <c r="CL495" s="17">
        <f t="shared" si="340"/>
        <v>0</v>
      </c>
      <c r="CM495" s="17">
        <f t="shared" si="341"/>
        <v>0</v>
      </c>
      <c r="CN495" s="17">
        <f t="shared" si="342"/>
        <v>0</v>
      </c>
      <c r="CO495" s="17">
        <f t="shared" si="343"/>
        <v>0</v>
      </c>
      <c r="CP495" s="17">
        <f t="shared" si="344"/>
        <v>0</v>
      </c>
      <c r="CQ495" s="17">
        <f t="shared" si="345"/>
        <v>0</v>
      </c>
      <c r="CR495" s="17">
        <f t="shared" si="346"/>
        <v>0</v>
      </c>
      <c r="CS495" s="17">
        <f t="shared" si="347"/>
        <v>0</v>
      </c>
      <c r="CT495" s="17">
        <f t="shared" si="348"/>
        <v>0</v>
      </c>
      <c r="CU495" s="17">
        <f t="shared" si="349"/>
        <v>0</v>
      </c>
      <c r="CV495" s="17">
        <f t="shared" si="350"/>
        <v>0</v>
      </c>
      <c r="CW495" s="17">
        <f t="shared" si="351"/>
        <v>0</v>
      </c>
      <c r="CX495" s="17">
        <f t="shared" si="352"/>
        <v>0</v>
      </c>
      <c r="CY495" s="17">
        <f t="shared" si="353"/>
        <v>0</v>
      </c>
      <c r="CZ495" s="17">
        <f t="shared" si="354"/>
        <v>0</v>
      </c>
      <c r="DA495" s="17">
        <f t="shared" si="355"/>
        <v>0</v>
      </c>
      <c r="DB495" s="17">
        <f t="shared" si="356"/>
        <v>0</v>
      </c>
      <c r="DC495" s="17">
        <f t="shared" si="357"/>
        <v>0</v>
      </c>
      <c r="DD495" s="17">
        <f t="shared" si="358"/>
        <v>0</v>
      </c>
      <c r="DE495" s="17">
        <f t="shared" si="359"/>
        <v>0</v>
      </c>
      <c r="DF495" s="17">
        <f t="shared" si="360"/>
        <v>0</v>
      </c>
      <c r="DG495" s="17">
        <f t="shared" si="361"/>
        <v>0</v>
      </c>
    </row>
    <row r="496" spans="2:111" ht="15" customHeight="1" x14ac:dyDescent="0.2">
      <c r="B496" s="156">
        <v>488</v>
      </c>
      <c r="C496" s="157" t="str">
        <f t="shared" si="362"/>
        <v/>
      </c>
      <c r="D496" s="158" t="str">
        <f t="shared" si="322"/>
        <v>OK</v>
      </c>
      <c r="E496" s="159" t="e">
        <f>VLOOKUP('DATA SHEET'!$B$9,'Drill Size Info'!$T$2:$U$8,2,FALSE)</f>
        <v>#N/A</v>
      </c>
      <c r="F496" s="159" t="str">
        <f t="shared" si="363"/>
        <v/>
      </c>
      <c r="G496" s="91">
        <f t="shared" si="364"/>
        <v>0</v>
      </c>
      <c r="H496" s="160" t="s">
        <v>175</v>
      </c>
      <c r="I496" s="160" t="s">
        <v>175</v>
      </c>
      <c r="J496" s="160" t="str">
        <f>IF('DATA SHEET'!$B$10="NC-50","N/A","OK")</f>
        <v>OK</v>
      </c>
      <c r="K496" s="160" t="str">
        <f>IF('DATA SHEET'!$B$10="NC-50","N/A","OK")</f>
        <v>OK</v>
      </c>
      <c r="L496" s="160" t="str">
        <f t="shared" si="365"/>
        <v>OK</v>
      </c>
      <c r="M496" s="160" t="str">
        <f t="shared" si="366"/>
        <v>OK</v>
      </c>
      <c r="N496" s="160"/>
      <c r="O496" s="160"/>
      <c r="P496" s="160"/>
      <c r="Q496" s="160"/>
      <c r="R496" s="92" t="str">
        <f>IF(DI496&lt;&gt;"",
    IF(INT('Drill Size Info'!$AA$19)=INT('Drill Size Info'!$AB$19),
        --(INT('Drill Size Info'!$AA$19) &amp; "." &amp; DI496),
        IF(AND((--(INT('Drill Size Info'!$AA$19) &amp; "." &amp; DI496)&gt;=--('Drill Size Info'!$AA$19)), (--(INT('Drill Size Info'!$AA$19) &amp; "." &amp; DI496)&lt;=--('Drill Size Info'!$AB$19))),
            --(INT('Drill Size Info'!$AA$19) &amp; "." &amp; DI496),
            --(INT('Drill Size Info'!$AB$19) &amp; "." &amp; DI496)
        )
    ),
    IF(DH496&lt;&gt;"",
        IF(INT('Drill Size Info'!$AA$19)=INT('Drill Size Info'!$AB$19),
            --(INT('Drill Size Info'!$AA$19) &amp; "." &amp; LEFT(DH496,3)),
            IF(AND((--(INT('Drill Size Info'!$AA$19) &amp; "." &amp; LEFT(DH496,3))&gt;=--('Drill Size Info'!$AA$19)), (--(INT('Drill Size Info'!$AA$19) &amp; "." &amp; LEFT(DH496,3))&lt;=--('Drill Size Info'!$AB$19))),
                --(INT('Drill Size Info'!$AA$19) &amp; "." &amp; LEFT(DH496,3)),
                --(INT('Drill Size Info'!$AB$19) &amp; "." &amp; LEFT(DH496,3))
            )
        ),
        "OK"
    )
)</f>
        <v>OK</v>
      </c>
      <c r="S496" s="150" t="str">
        <f>IF(DJ496&lt;&gt;"",
    IF(INT('Drill Size Info'!$AA$19)=INT('Drill Size Info'!$AB$19),
        --(INT('Drill Size Info'!$AA$19) &amp; "." &amp; DJ496),
        IF(AND((--(INT('Drill Size Info'!$AA$19) &amp; "." &amp; DJ496)&gt;=--('Drill Size Info'!$AA$19)), (--(INT('Drill Size Info'!$AA$19) &amp; "." &amp; DJ496)&lt;=--('Drill Size Info'!$AB$19))),
            --(INT('Drill Size Info'!$AA$19) &amp; "." &amp; DJ496),
            --(INT('Drill Size Info'!$AB$19) &amp; "." &amp; DJ496)
        )
    ),
    IF(DH496&lt;&gt;"",
        IF(INT('Drill Size Info'!$AA$19)=INT('Drill Size Info'!$AB$19),
            --(INT('Drill Size Info'!$AA$19) &amp; "." &amp; RIGHT(DH496,3)),
            IF(AND((--(INT('Drill Size Info'!$AA$19) &amp; "." &amp; RIGHT(DH496,3))&gt;=--('Drill Size Info'!$AA$19)), (--(INT('Drill Size Info'!$AA$19) &amp; "." &amp; RIGHT(DH496,3))&lt;=--('Drill Size Info'!$AB$19))),
                --(INT('Drill Size Info'!$AA$19) &amp; "." &amp; RIGHT(DH496,3)),
                --(INT('Drill Size Info'!$AB$19) &amp; "." &amp; RIGHT(DH496,3))
            )
        ),
        "N/A"
    )
)</f>
        <v>N/A</v>
      </c>
      <c r="T496" s="150" t="str">
        <f>IF(DL496&lt;&gt;"",
    IF(INT('Drill Size Info'!$AA$19)=INT('Drill Size Info'!$AB$15),
        --(INT('Drill Size Info'!$AA$15) &amp; "." &amp; DL496),
        IF(AND((--(INT('Drill Size Info'!$AA$15) &amp; "." &amp; DL496)&gt;=--('Drill Size Info'!$AA$15)), (--(INT('Drill Size Info'!$AA$15) &amp; "." &amp; DL496)&lt;=--('Drill Size Info'!$AB$15))),
            --(INT('Drill Size Info'!$AA$15) &amp; "." &amp; DL496),
            --(INT('Drill Size Info'!$AB$15) &amp; "." &amp; DL496)
        )
    ),
    IF(DK496&lt;&gt;"",
        IF(INT('Drill Size Info'!$AA$15)=INT('Drill Size Info'!$AB$15),
            --(INT('Drill Size Info'!$AA$15) &amp; "." &amp; LEFT(DK496,3)),
            IF(AND((--(INT('Drill Size Info'!$AA$15) &amp; "." &amp; LEFT(DK496,3))&gt;=--('Drill Size Info'!$AA$15)), (--(INT('Drill Size Info'!$AA$15) &amp; "." &amp; LEFT(DK496,3))&lt;=--('Drill Size Info'!$AB$15))),
                --(INT('Drill Size Info'!$AA$15) &amp; "." &amp; LEFT(DK496,3)),
                --(INT('Drill Size Info'!$AB$15) &amp; "." &amp; LEFT(DK496,3))
            )
        ),
        "OK"
    )
)</f>
        <v>OK</v>
      </c>
      <c r="U496" s="150" t="str">
        <f>IF(DM496&lt;&gt;"",
    IF(INT('Drill Size Info'!$AA$19)=INT('Drill Size Info'!$AB$15),
        --(INT('Drill Size Info'!$AA$15) &amp; "." &amp; DM496),
        IF(AND((--(INT('Drill Size Info'!$AA$15) &amp; "." &amp; DM496)&gt;=--('Drill Size Info'!$AA$15)), (--(INT('Drill Size Info'!$AA$15) &amp; "." &amp; DM496)&lt;=--('Drill Size Info'!$AB$15))),
            --(INT('Drill Size Info'!$AA$15) &amp; "." &amp; DM496),
            --(INT('Drill Size Info'!$AB$15) &amp; "." &amp; DM496)
        )
    ),
    IF(DK496&lt;&gt;"",
        IF(INT('Drill Size Info'!$AA$15)=INT('Drill Size Info'!$AB$15),
            --(INT('Drill Size Info'!$AA$15) &amp; "." &amp; RIGHT(DK496,3)),
            IF(AND((--(INT('Drill Size Info'!$AA$15) &amp; "." &amp; RIGHT(DK496,3))&gt;=--('Drill Size Info'!$AA$15)), (--(INT('Drill Size Info'!$AA$15) &amp; "." &amp; RIGHT(DK496,3))&lt;=--('Drill Size Info'!$AB$15))),
                --(INT('Drill Size Info'!$AA$15) &amp; "." &amp; RIGHT(DK496,3)),
                --(INT('Drill Size Info'!$AB$15) &amp; "." &amp; RIGHT(DK496,3))
            )
        ),
        "N/A"
    )
)</f>
        <v>N/A</v>
      </c>
      <c r="V496" s="161"/>
      <c r="W496" s="161"/>
      <c r="X496" s="161"/>
      <c r="Y496" s="161"/>
      <c r="Z496" s="161"/>
      <c r="AA496" s="162"/>
      <c r="AB496" s="162"/>
      <c r="AC496" s="162"/>
      <c r="AD496" s="162"/>
      <c r="AE496" s="162"/>
      <c r="AF496" s="162"/>
      <c r="AG496" s="162"/>
      <c r="AH496" s="162"/>
      <c r="AI496" s="162"/>
      <c r="AJ496" s="162"/>
      <c r="AK496" s="162"/>
      <c r="AL496" s="162"/>
      <c r="AM496" s="162"/>
      <c r="AN496" s="162"/>
      <c r="AO496" s="162"/>
      <c r="AP496" s="162"/>
      <c r="AQ496" s="162"/>
      <c r="AR496" s="162"/>
      <c r="AS496" s="162"/>
      <c r="AT496" s="162"/>
      <c r="AU496" s="162"/>
      <c r="AV496" s="162"/>
      <c r="AW496" s="162"/>
      <c r="AX496" s="162"/>
      <c r="AY496" s="162"/>
      <c r="AZ496" s="162"/>
      <c r="BA496" s="162"/>
      <c r="BB496" s="163"/>
      <c r="BC496" s="163"/>
      <c r="BD496" s="163"/>
      <c r="BE496" s="164"/>
      <c r="BF496" s="165"/>
      <c r="BG496" s="162"/>
      <c r="BH496" s="162"/>
      <c r="BI496" s="164"/>
      <c r="BJ496" s="38"/>
      <c r="BK496" s="38"/>
      <c r="BL496" s="38"/>
      <c r="BM496" s="38"/>
      <c r="BN496" s="38"/>
      <c r="BO496" s="38"/>
      <c r="BP496" s="117" t="str">
        <f t="shared" si="329"/>
        <v/>
      </c>
      <c r="BQ496" s="38"/>
      <c r="BR496" s="38"/>
      <c r="BS496" s="38"/>
      <c r="BT496" s="38"/>
      <c r="BV496" s="17">
        <f t="shared" si="323"/>
        <v>0</v>
      </c>
      <c r="BW496" s="17">
        <f t="shared" si="324"/>
        <v>0</v>
      </c>
      <c r="BX496" s="17">
        <f t="shared" si="325"/>
        <v>0</v>
      </c>
      <c r="BY496" s="17">
        <f t="shared" si="326"/>
        <v>0</v>
      </c>
      <c r="BZ496" s="17">
        <f t="shared" si="327"/>
        <v>0</v>
      </c>
      <c r="CA496" s="17">
        <f t="shared" si="328"/>
        <v>0</v>
      </c>
      <c r="CB496" s="17">
        <f t="shared" si="330"/>
        <v>0</v>
      </c>
      <c r="CC496" s="17">
        <f t="shared" si="331"/>
        <v>0</v>
      </c>
      <c r="CD496" s="17">
        <f t="shared" si="332"/>
        <v>0</v>
      </c>
      <c r="CE496" s="17">
        <f t="shared" si="333"/>
        <v>0</v>
      </c>
      <c r="CF496" s="17">
        <f t="shared" si="334"/>
        <v>0</v>
      </c>
      <c r="CG496" s="17">
        <f t="shared" si="335"/>
        <v>0</v>
      </c>
      <c r="CH496" s="17">
        <f t="shared" si="336"/>
        <v>0</v>
      </c>
      <c r="CI496" s="17">
        <f t="shared" si="337"/>
        <v>0</v>
      </c>
      <c r="CJ496" s="17">
        <f t="shared" si="338"/>
        <v>0</v>
      </c>
      <c r="CK496" s="17">
        <f t="shared" si="339"/>
        <v>0</v>
      </c>
      <c r="CL496" s="17">
        <f t="shared" si="340"/>
        <v>0</v>
      </c>
      <c r="CM496" s="17">
        <f t="shared" si="341"/>
        <v>0</v>
      </c>
      <c r="CN496" s="17">
        <f t="shared" si="342"/>
        <v>0</v>
      </c>
      <c r="CO496" s="17">
        <f t="shared" si="343"/>
        <v>0</v>
      </c>
      <c r="CP496" s="17">
        <f t="shared" si="344"/>
        <v>0</v>
      </c>
      <c r="CQ496" s="17">
        <f t="shared" si="345"/>
        <v>0</v>
      </c>
      <c r="CR496" s="17">
        <f t="shared" si="346"/>
        <v>0</v>
      </c>
      <c r="CS496" s="17">
        <f t="shared" si="347"/>
        <v>0</v>
      </c>
      <c r="CT496" s="17">
        <f t="shared" si="348"/>
        <v>0</v>
      </c>
      <c r="CU496" s="17">
        <f t="shared" si="349"/>
        <v>0</v>
      </c>
      <c r="CV496" s="17">
        <f t="shared" si="350"/>
        <v>0</v>
      </c>
      <c r="CW496" s="17">
        <f t="shared" si="351"/>
        <v>0</v>
      </c>
      <c r="CX496" s="17">
        <f t="shared" si="352"/>
        <v>0</v>
      </c>
      <c r="CY496" s="17">
        <f t="shared" si="353"/>
        <v>0</v>
      </c>
      <c r="CZ496" s="17">
        <f t="shared" si="354"/>
        <v>0</v>
      </c>
      <c r="DA496" s="17">
        <f t="shared" si="355"/>
        <v>0</v>
      </c>
      <c r="DB496" s="17">
        <f t="shared" si="356"/>
        <v>0</v>
      </c>
      <c r="DC496" s="17">
        <f t="shared" si="357"/>
        <v>0</v>
      </c>
      <c r="DD496" s="17">
        <f t="shared" si="358"/>
        <v>0</v>
      </c>
      <c r="DE496" s="17">
        <f t="shared" si="359"/>
        <v>0</v>
      </c>
      <c r="DF496" s="17">
        <f t="shared" si="360"/>
        <v>0</v>
      </c>
      <c r="DG496" s="17">
        <f t="shared" si="361"/>
        <v>0</v>
      </c>
    </row>
    <row r="497" spans="2:111" ht="15" customHeight="1" x14ac:dyDescent="0.2">
      <c r="B497" s="156">
        <v>489</v>
      </c>
      <c r="C497" s="157" t="str">
        <f t="shared" si="362"/>
        <v/>
      </c>
      <c r="D497" s="158" t="str">
        <f t="shared" si="322"/>
        <v>OK</v>
      </c>
      <c r="E497" s="159" t="e">
        <f>VLOOKUP('DATA SHEET'!$B$9,'Drill Size Info'!$T$2:$U$8,2,FALSE)</f>
        <v>#N/A</v>
      </c>
      <c r="F497" s="159" t="str">
        <f t="shared" si="363"/>
        <v/>
      </c>
      <c r="G497" s="91">
        <f t="shared" si="364"/>
        <v>0</v>
      </c>
      <c r="H497" s="160" t="s">
        <v>175</v>
      </c>
      <c r="I497" s="160" t="s">
        <v>175</v>
      </c>
      <c r="J497" s="160" t="str">
        <f>IF('DATA SHEET'!$B$10="NC-50","N/A","OK")</f>
        <v>OK</v>
      </c>
      <c r="K497" s="160" t="str">
        <f>IF('DATA SHEET'!$B$10="NC-50","N/A","OK")</f>
        <v>OK</v>
      </c>
      <c r="L497" s="160" t="str">
        <f t="shared" si="365"/>
        <v>OK</v>
      </c>
      <c r="M497" s="160" t="str">
        <f t="shared" si="366"/>
        <v>OK</v>
      </c>
      <c r="N497" s="160"/>
      <c r="O497" s="160"/>
      <c r="P497" s="160"/>
      <c r="Q497" s="160"/>
      <c r="R497" s="92" t="str">
        <f>IF(DI497&lt;&gt;"",
    IF(INT('Drill Size Info'!$AA$19)=INT('Drill Size Info'!$AB$19),
        --(INT('Drill Size Info'!$AA$19) &amp; "." &amp; DI497),
        IF(AND((--(INT('Drill Size Info'!$AA$19) &amp; "." &amp; DI497)&gt;=--('Drill Size Info'!$AA$19)), (--(INT('Drill Size Info'!$AA$19) &amp; "." &amp; DI497)&lt;=--('Drill Size Info'!$AB$19))),
            --(INT('Drill Size Info'!$AA$19) &amp; "." &amp; DI497),
            --(INT('Drill Size Info'!$AB$19) &amp; "." &amp; DI497)
        )
    ),
    IF(DH497&lt;&gt;"",
        IF(INT('Drill Size Info'!$AA$19)=INT('Drill Size Info'!$AB$19),
            --(INT('Drill Size Info'!$AA$19) &amp; "." &amp; LEFT(DH497,3)),
            IF(AND((--(INT('Drill Size Info'!$AA$19) &amp; "." &amp; LEFT(DH497,3))&gt;=--('Drill Size Info'!$AA$19)), (--(INT('Drill Size Info'!$AA$19) &amp; "." &amp; LEFT(DH497,3))&lt;=--('Drill Size Info'!$AB$19))),
                --(INT('Drill Size Info'!$AA$19) &amp; "." &amp; LEFT(DH497,3)),
                --(INT('Drill Size Info'!$AB$19) &amp; "." &amp; LEFT(DH497,3))
            )
        ),
        "OK"
    )
)</f>
        <v>OK</v>
      </c>
      <c r="S497" s="150" t="str">
        <f>IF(DJ497&lt;&gt;"",
    IF(INT('Drill Size Info'!$AA$19)=INT('Drill Size Info'!$AB$19),
        --(INT('Drill Size Info'!$AA$19) &amp; "." &amp; DJ497),
        IF(AND((--(INT('Drill Size Info'!$AA$19) &amp; "." &amp; DJ497)&gt;=--('Drill Size Info'!$AA$19)), (--(INT('Drill Size Info'!$AA$19) &amp; "." &amp; DJ497)&lt;=--('Drill Size Info'!$AB$19))),
            --(INT('Drill Size Info'!$AA$19) &amp; "." &amp; DJ497),
            --(INT('Drill Size Info'!$AB$19) &amp; "." &amp; DJ497)
        )
    ),
    IF(DH497&lt;&gt;"",
        IF(INT('Drill Size Info'!$AA$19)=INT('Drill Size Info'!$AB$19),
            --(INT('Drill Size Info'!$AA$19) &amp; "." &amp; RIGHT(DH497,3)),
            IF(AND((--(INT('Drill Size Info'!$AA$19) &amp; "." &amp; RIGHT(DH497,3))&gt;=--('Drill Size Info'!$AA$19)), (--(INT('Drill Size Info'!$AA$19) &amp; "." &amp; RIGHT(DH497,3))&lt;=--('Drill Size Info'!$AB$19))),
                --(INT('Drill Size Info'!$AA$19) &amp; "." &amp; RIGHT(DH497,3)),
                --(INT('Drill Size Info'!$AB$19) &amp; "." &amp; RIGHT(DH497,3))
            )
        ),
        "N/A"
    )
)</f>
        <v>N/A</v>
      </c>
      <c r="T497" s="150" t="str">
        <f>IF(DL497&lt;&gt;"",
    IF(INT('Drill Size Info'!$AA$19)=INT('Drill Size Info'!$AB$15),
        --(INT('Drill Size Info'!$AA$15) &amp; "." &amp; DL497),
        IF(AND((--(INT('Drill Size Info'!$AA$15) &amp; "." &amp; DL497)&gt;=--('Drill Size Info'!$AA$15)), (--(INT('Drill Size Info'!$AA$15) &amp; "." &amp; DL497)&lt;=--('Drill Size Info'!$AB$15))),
            --(INT('Drill Size Info'!$AA$15) &amp; "." &amp; DL497),
            --(INT('Drill Size Info'!$AB$15) &amp; "." &amp; DL497)
        )
    ),
    IF(DK497&lt;&gt;"",
        IF(INT('Drill Size Info'!$AA$15)=INT('Drill Size Info'!$AB$15),
            --(INT('Drill Size Info'!$AA$15) &amp; "." &amp; LEFT(DK497,3)),
            IF(AND((--(INT('Drill Size Info'!$AA$15) &amp; "." &amp; LEFT(DK497,3))&gt;=--('Drill Size Info'!$AA$15)), (--(INT('Drill Size Info'!$AA$15) &amp; "." &amp; LEFT(DK497,3))&lt;=--('Drill Size Info'!$AB$15))),
                --(INT('Drill Size Info'!$AA$15) &amp; "." &amp; LEFT(DK497,3)),
                --(INT('Drill Size Info'!$AB$15) &amp; "." &amp; LEFT(DK497,3))
            )
        ),
        "OK"
    )
)</f>
        <v>OK</v>
      </c>
      <c r="U497" s="150" t="str">
        <f>IF(DM497&lt;&gt;"",
    IF(INT('Drill Size Info'!$AA$19)=INT('Drill Size Info'!$AB$15),
        --(INT('Drill Size Info'!$AA$15) &amp; "." &amp; DM497),
        IF(AND((--(INT('Drill Size Info'!$AA$15) &amp; "." &amp; DM497)&gt;=--('Drill Size Info'!$AA$15)), (--(INT('Drill Size Info'!$AA$15) &amp; "." &amp; DM497)&lt;=--('Drill Size Info'!$AB$15))),
            --(INT('Drill Size Info'!$AA$15) &amp; "." &amp; DM497),
            --(INT('Drill Size Info'!$AB$15) &amp; "." &amp; DM497)
        )
    ),
    IF(DK497&lt;&gt;"",
        IF(INT('Drill Size Info'!$AA$15)=INT('Drill Size Info'!$AB$15),
            --(INT('Drill Size Info'!$AA$15) &amp; "." &amp; RIGHT(DK497,3)),
            IF(AND((--(INT('Drill Size Info'!$AA$15) &amp; "." &amp; RIGHT(DK497,3))&gt;=--('Drill Size Info'!$AA$15)), (--(INT('Drill Size Info'!$AA$15) &amp; "." &amp; RIGHT(DK497,3))&lt;=--('Drill Size Info'!$AB$15))),
                --(INT('Drill Size Info'!$AA$15) &amp; "." &amp; RIGHT(DK497,3)),
                --(INT('Drill Size Info'!$AB$15) &amp; "." &amp; RIGHT(DK497,3))
            )
        ),
        "N/A"
    )
)</f>
        <v>N/A</v>
      </c>
      <c r="V497" s="161"/>
      <c r="W497" s="161"/>
      <c r="X497" s="161"/>
      <c r="Y497" s="161"/>
      <c r="Z497" s="161"/>
      <c r="AA497" s="162"/>
      <c r="AB497" s="162"/>
      <c r="AC497" s="162"/>
      <c r="AD497" s="162"/>
      <c r="AE497" s="162"/>
      <c r="AF497" s="162"/>
      <c r="AG497" s="162"/>
      <c r="AH497" s="162"/>
      <c r="AI497" s="162"/>
      <c r="AJ497" s="162"/>
      <c r="AK497" s="162"/>
      <c r="AL497" s="162"/>
      <c r="AM497" s="162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2"/>
      <c r="BA497" s="162"/>
      <c r="BB497" s="163"/>
      <c r="BC497" s="163"/>
      <c r="BD497" s="163"/>
      <c r="BE497" s="164"/>
      <c r="BF497" s="165"/>
      <c r="BG497" s="162"/>
      <c r="BH497" s="162"/>
      <c r="BI497" s="164"/>
      <c r="BJ497" s="38"/>
      <c r="BK497" s="38"/>
      <c r="BL497" s="38"/>
      <c r="BM497" s="38"/>
      <c r="BN497" s="38"/>
      <c r="BO497" s="38"/>
      <c r="BP497" s="117" t="str">
        <f t="shared" si="329"/>
        <v/>
      </c>
      <c r="BQ497" s="38"/>
      <c r="BR497" s="38"/>
      <c r="BS497" s="38"/>
      <c r="BT497" s="38"/>
      <c r="BV497" s="17">
        <f t="shared" si="323"/>
        <v>0</v>
      </c>
      <c r="BW497" s="17">
        <f t="shared" si="324"/>
        <v>0</v>
      </c>
      <c r="BX497" s="17">
        <f t="shared" si="325"/>
        <v>0</v>
      </c>
      <c r="BY497" s="17">
        <f t="shared" si="326"/>
        <v>0</v>
      </c>
      <c r="BZ497" s="17">
        <f t="shared" si="327"/>
        <v>0</v>
      </c>
      <c r="CA497" s="17">
        <f t="shared" si="328"/>
        <v>0</v>
      </c>
      <c r="CB497" s="17">
        <f t="shared" si="330"/>
        <v>0</v>
      </c>
      <c r="CC497" s="17">
        <f t="shared" si="331"/>
        <v>0</v>
      </c>
      <c r="CD497" s="17">
        <f t="shared" si="332"/>
        <v>0</v>
      </c>
      <c r="CE497" s="17">
        <f t="shared" si="333"/>
        <v>0</v>
      </c>
      <c r="CF497" s="17">
        <f t="shared" si="334"/>
        <v>0</v>
      </c>
      <c r="CG497" s="17">
        <f t="shared" si="335"/>
        <v>0</v>
      </c>
      <c r="CH497" s="17">
        <f t="shared" si="336"/>
        <v>0</v>
      </c>
      <c r="CI497" s="17">
        <f t="shared" si="337"/>
        <v>0</v>
      </c>
      <c r="CJ497" s="17">
        <f t="shared" si="338"/>
        <v>0</v>
      </c>
      <c r="CK497" s="17">
        <f t="shared" si="339"/>
        <v>0</v>
      </c>
      <c r="CL497" s="17">
        <f t="shared" si="340"/>
        <v>0</v>
      </c>
      <c r="CM497" s="17">
        <f t="shared" si="341"/>
        <v>0</v>
      </c>
      <c r="CN497" s="17">
        <f t="shared" si="342"/>
        <v>0</v>
      </c>
      <c r="CO497" s="17">
        <f t="shared" si="343"/>
        <v>0</v>
      </c>
      <c r="CP497" s="17">
        <f t="shared" si="344"/>
        <v>0</v>
      </c>
      <c r="CQ497" s="17">
        <f t="shared" si="345"/>
        <v>0</v>
      </c>
      <c r="CR497" s="17">
        <f t="shared" si="346"/>
        <v>0</v>
      </c>
      <c r="CS497" s="17">
        <f t="shared" si="347"/>
        <v>0</v>
      </c>
      <c r="CT497" s="17">
        <f t="shared" si="348"/>
        <v>0</v>
      </c>
      <c r="CU497" s="17">
        <f t="shared" si="349"/>
        <v>0</v>
      </c>
      <c r="CV497" s="17">
        <f t="shared" si="350"/>
        <v>0</v>
      </c>
      <c r="CW497" s="17">
        <f t="shared" si="351"/>
        <v>0</v>
      </c>
      <c r="CX497" s="17">
        <f t="shared" si="352"/>
        <v>0</v>
      </c>
      <c r="CY497" s="17">
        <f t="shared" si="353"/>
        <v>0</v>
      </c>
      <c r="CZ497" s="17">
        <f t="shared" si="354"/>
        <v>0</v>
      </c>
      <c r="DA497" s="17">
        <f t="shared" si="355"/>
        <v>0</v>
      </c>
      <c r="DB497" s="17">
        <f t="shared" si="356"/>
        <v>0</v>
      </c>
      <c r="DC497" s="17">
        <f t="shared" si="357"/>
        <v>0</v>
      </c>
      <c r="DD497" s="17">
        <f t="shared" si="358"/>
        <v>0</v>
      </c>
      <c r="DE497" s="17">
        <f t="shared" si="359"/>
        <v>0</v>
      </c>
      <c r="DF497" s="17">
        <f t="shared" si="360"/>
        <v>0</v>
      </c>
      <c r="DG497" s="17">
        <f t="shared" si="361"/>
        <v>0</v>
      </c>
    </row>
    <row r="498" spans="2:111" ht="15" customHeight="1" x14ac:dyDescent="0.2">
      <c r="B498" s="156">
        <v>490</v>
      </c>
      <c r="C498" s="157" t="str">
        <f t="shared" si="362"/>
        <v/>
      </c>
      <c r="D498" s="158" t="str">
        <f t="shared" si="322"/>
        <v>OK</v>
      </c>
      <c r="E498" s="159" t="e">
        <f>VLOOKUP('DATA SHEET'!$B$9,'Drill Size Info'!$T$2:$U$8,2,FALSE)</f>
        <v>#N/A</v>
      </c>
      <c r="F498" s="159" t="str">
        <f t="shared" si="363"/>
        <v/>
      </c>
      <c r="G498" s="91">
        <f t="shared" si="364"/>
        <v>0</v>
      </c>
      <c r="H498" s="160" t="s">
        <v>175</v>
      </c>
      <c r="I498" s="160" t="s">
        <v>175</v>
      </c>
      <c r="J498" s="160" t="str">
        <f>IF('DATA SHEET'!$B$10="NC-50","N/A","OK")</f>
        <v>OK</v>
      </c>
      <c r="K498" s="160" t="str">
        <f>IF('DATA SHEET'!$B$10="NC-50","N/A","OK")</f>
        <v>OK</v>
      </c>
      <c r="L498" s="160" t="str">
        <f t="shared" si="365"/>
        <v>OK</v>
      </c>
      <c r="M498" s="160" t="str">
        <f t="shared" si="366"/>
        <v>OK</v>
      </c>
      <c r="N498" s="160"/>
      <c r="O498" s="160"/>
      <c r="P498" s="160"/>
      <c r="Q498" s="160"/>
      <c r="R498" s="92" t="str">
        <f>IF(DI498&lt;&gt;"",
    IF(INT('Drill Size Info'!$AA$19)=INT('Drill Size Info'!$AB$19),
        --(INT('Drill Size Info'!$AA$19) &amp; "." &amp; DI498),
        IF(AND((--(INT('Drill Size Info'!$AA$19) &amp; "." &amp; DI498)&gt;=--('Drill Size Info'!$AA$19)), (--(INT('Drill Size Info'!$AA$19) &amp; "." &amp; DI498)&lt;=--('Drill Size Info'!$AB$19))),
            --(INT('Drill Size Info'!$AA$19) &amp; "." &amp; DI498),
            --(INT('Drill Size Info'!$AB$19) &amp; "." &amp; DI498)
        )
    ),
    IF(DH498&lt;&gt;"",
        IF(INT('Drill Size Info'!$AA$19)=INT('Drill Size Info'!$AB$19),
            --(INT('Drill Size Info'!$AA$19) &amp; "." &amp; LEFT(DH498,3)),
            IF(AND((--(INT('Drill Size Info'!$AA$19) &amp; "." &amp; LEFT(DH498,3))&gt;=--('Drill Size Info'!$AA$19)), (--(INT('Drill Size Info'!$AA$19) &amp; "." &amp; LEFT(DH498,3))&lt;=--('Drill Size Info'!$AB$19))),
                --(INT('Drill Size Info'!$AA$19) &amp; "." &amp; LEFT(DH498,3)),
                --(INT('Drill Size Info'!$AB$19) &amp; "." &amp; LEFT(DH498,3))
            )
        ),
        "OK"
    )
)</f>
        <v>OK</v>
      </c>
      <c r="S498" s="150" t="str">
        <f>IF(DJ498&lt;&gt;"",
    IF(INT('Drill Size Info'!$AA$19)=INT('Drill Size Info'!$AB$19),
        --(INT('Drill Size Info'!$AA$19) &amp; "." &amp; DJ498),
        IF(AND((--(INT('Drill Size Info'!$AA$19) &amp; "." &amp; DJ498)&gt;=--('Drill Size Info'!$AA$19)), (--(INT('Drill Size Info'!$AA$19) &amp; "." &amp; DJ498)&lt;=--('Drill Size Info'!$AB$19))),
            --(INT('Drill Size Info'!$AA$19) &amp; "." &amp; DJ498),
            --(INT('Drill Size Info'!$AB$19) &amp; "." &amp; DJ498)
        )
    ),
    IF(DH498&lt;&gt;"",
        IF(INT('Drill Size Info'!$AA$19)=INT('Drill Size Info'!$AB$19),
            --(INT('Drill Size Info'!$AA$19) &amp; "." &amp; RIGHT(DH498,3)),
            IF(AND((--(INT('Drill Size Info'!$AA$19) &amp; "." &amp; RIGHT(DH498,3))&gt;=--('Drill Size Info'!$AA$19)), (--(INT('Drill Size Info'!$AA$19) &amp; "." &amp; RIGHT(DH498,3))&lt;=--('Drill Size Info'!$AB$19))),
                --(INT('Drill Size Info'!$AA$19) &amp; "." &amp; RIGHT(DH498,3)),
                --(INT('Drill Size Info'!$AB$19) &amp; "." &amp; RIGHT(DH498,3))
            )
        ),
        "N/A"
    )
)</f>
        <v>N/A</v>
      </c>
      <c r="T498" s="150" t="str">
        <f>IF(DL498&lt;&gt;"",
    IF(INT('Drill Size Info'!$AA$19)=INT('Drill Size Info'!$AB$15),
        --(INT('Drill Size Info'!$AA$15) &amp; "." &amp; DL498),
        IF(AND((--(INT('Drill Size Info'!$AA$15) &amp; "." &amp; DL498)&gt;=--('Drill Size Info'!$AA$15)), (--(INT('Drill Size Info'!$AA$15) &amp; "." &amp; DL498)&lt;=--('Drill Size Info'!$AB$15))),
            --(INT('Drill Size Info'!$AA$15) &amp; "." &amp; DL498),
            --(INT('Drill Size Info'!$AB$15) &amp; "." &amp; DL498)
        )
    ),
    IF(DK498&lt;&gt;"",
        IF(INT('Drill Size Info'!$AA$15)=INT('Drill Size Info'!$AB$15),
            --(INT('Drill Size Info'!$AA$15) &amp; "." &amp; LEFT(DK498,3)),
            IF(AND((--(INT('Drill Size Info'!$AA$15) &amp; "." &amp; LEFT(DK498,3))&gt;=--('Drill Size Info'!$AA$15)), (--(INT('Drill Size Info'!$AA$15) &amp; "." &amp; LEFT(DK498,3))&lt;=--('Drill Size Info'!$AB$15))),
                --(INT('Drill Size Info'!$AA$15) &amp; "." &amp; LEFT(DK498,3)),
                --(INT('Drill Size Info'!$AB$15) &amp; "." &amp; LEFT(DK498,3))
            )
        ),
        "OK"
    )
)</f>
        <v>OK</v>
      </c>
      <c r="U498" s="150" t="str">
        <f>IF(DM498&lt;&gt;"",
    IF(INT('Drill Size Info'!$AA$19)=INT('Drill Size Info'!$AB$15),
        --(INT('Drill Size Info'!$AA$15) &amp; "." &amp; DM498),
        IF(AND((--(INT('Drill Size Info'!$AA$15) &amp; "." &amp; DM498)&gt;=--('Drill Size Info'!$AA$15)), (--(INT('Drill Size Info'!$AA$15) &amp; "." &amp; DM498)&lt;=--('Drill Size Info'!$AB$15))),
            --(INT('Drill Size Info'!$AA$15) &amp; "." &amp; DM498),
            --(INT('Drill Size Info'!$AB$15) &amp; "." &amp; DM498)
        )
    ),
    IF(DK498&lt;&gt;"",
        IF(INT('Drill Size Info'!$AA$15)=INT('Drill Size Info'!$AB$15),
            --(INT('Drill Size Info'!$AA$15) &amp; "." &amp; RIGHT(DK498,3)),
            IF(AND((--(INT('Drill Size Info'!$AA$15) &amp; "." &amp; RIGHT(DK498,3))&gt;=--('Drill Size Info'!$AA$15)), (--(INT('Drill Size Info'!$AA$15) &amp; "." &amp; RIGHT(DK498,3))&lt;=--('Drill Size Info'!$AB$15))),
                --(INT('Drill Size Info'!$AA$15) &amp; "." &amp; RIGHT(DK498,3)),
                --(INT('Drill Size Info'!$AB$15) &amp; "." &amp; RIGHT(DK498,3))
            )
        ),
        "N/A"
    )
)</f>
        <v>N/A</v>
      </c>
      <c r="V498" s="161"/>
      <c r="W498" s="161"/>
      <c r="X498" s="161"/>
      <c r="Y498" s="161"/>
      <c r="Z498" s="161"/>
      <c r="AA498" s="162"/>
      <c r="AB498" s="162"/>
      <c r="AC498" s="162"/>
      <c r="AD498" s="162"/>
      <c r="AE498" s="162"/>
      <c r="AF498" s="162"/>
      <c r="AG498" s="162"/>
      <c r="AH498" s="162"/>
      <c r="AI498" s="162"/>
      <c r="AJ498" s="162"/>
      <c r="AK498" s="162"/>
      <c r="AL498" s="162"/>
      <c r="AM498" s="162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2"/>
      <c r="BA498" s="162"/>
      <c r="BB498" s="163"/>
      <c r="BC498" s="163"/>
      <c r="BD498" s="163"/>
      <c r="BE498" s="164"/>
      <c r="BF498" s="165"/>
      <c r="BG498" s="162"/>
      <c r="BH498" s="162"/>
      <c r="BI498" s="164"/>
      <c r="BJ498" s="38"/>
      <c r="BK498" s="38"/>
      <c r="BL498" s="38"/>
      <c r="BM498" s="38"/>
      <c r="BN498" s="38"/>
      <c r="BO498" s="38"/>
      <c r="BP498" s="117" t="str">
        <f t="shared" si="329"/>
        <v/>
      </c>
      <c r="BQ498" s="38"/>
      <c r="BR498" s="38"/>
      <c r="BS498" s="38"/>
      <c r="BT498" s="38"/>
      <c r="BV498" s="17">
        <f t="shared" si="323"/>
        <v>0</v>
      </c>
      <c r="BW498" s="17">
        <f t="shared" si="324"/>
        <v>0</v>
      </c>
      <c r="BX498" s="17">
        <f t="shared" si="325"/>
        <v>0</v>
      </c>
      <c r="BY498" s="17">
        <f t="shared" si="326"/>
        <v>0</v>
      </c>
      <c r="BZ498" s="17">
        <f t="shared" si="327"/>
        <v>0</v>
      </c>
      <c r="CA498" s="17">
        <f t="shared" si="328"/>
        <v>0</v>
      </c>
      <c r="CB498" s="17">
        <f t="shared" si="330"/>
        <v>0</v>
      </c>
      <c r="CC498" s="17">
        <f t="shared" si="331"/>
        <v>0</v>
      </c>
      <c r="CD498" s="17">
        <f t="shared" si="332"/>
        <v>0</v>
      </c>
      <c r="CE498" s="17">
        <f t="shared" si="333"/>
        <v>0</v>
      </c>
      <c r="CF498" s="17">
        <f t="shared" si="334"/>
        <v>0</v>
      </c>
      <c r="CG498" s="17">
        <f t="shared" si="335"/>
        <v>0</v>
      </c>
      <c r="CH498" s="17">
        <f t="shared" si="336"/>
        <v>0</v>
      </c>
      <c r="CI498" s="17">
        <f t="shared" si="337"/>
        <v>0</v>
      </c>
      <c r="CJ498" s="17">
        <f t="shared" si="338"/>
        <v>0</v>
      </c>
      <c r="CK498" s="17">
        <f t="shared" si="339"/>
        <v>0</v>
      </c>
      <c r="CL498" s="17">
        <f t="shared" si="340"/>
        <v>0</v>
      </c>
      <c r="CM498" s="17">
        <f t="shared" si="341"/>
        <v>0</v>
      </c>
      <c r="CN498" s="17">
        <f t="shared" si="342"/>
        <v>0</v>
      </c>
      <c r="CO498" s="17">
        <f t="shared" si="343"/>
        <v>0</v>
      </c>
      <c r="CP498" s="17">
        <f t="shared" si="344"/>
        <v>0</v>
      </c>
      <c r="CQ498" s="17">
        <f t="shared" si="345"/>
        <v>0</v>
      </c>
      <c r="CR498" s="17">
        <f t="shared" si="346"/>
        <v>0</v>
      </c>
      <c r="CS498" s="17">
        <f t="shared" si="347"/>
        <v>0</v>
      </c>
      <c r="CT498" s="17">
        <f t="shared" si="348"/>
        <v>0</v>
      </c>
      <c r="CU498" s="17">
        <f t="shared" si="349"/>
        <v>0</v>
      </c>
      <c r="CV498" s="17">
        <f t="shared" si="350"/>
        <v>0</v>
      </c>
      <c r="CW498" s="17">
        <f t="shared" si="351"/>
        <v>0</v>
      </c>
      <c r="CX498" s="17">
        <f t="shared" si="352"/>
        <v>0</v>
      </c>
      <c r="CY498" s="17">
        <f t="shared" si="353"/>
        <v>0</v>
      </c>
      <c r="CZ498" s="17">
        <f t="shared" si="354"/>
        <v>0</v>
      </c>
      <c r="DA498" s="17">
        <f t="shared" si="355"/>
        <v>0</v>
      </c>
      <c r="DB498" s="17">
        <f t="shared" si="356"/>
        <v>0</v>
      </c>
      <c r="DC498" s="17">
        <f t="shared" si="357"/>
        <v>0</v>
      </c>
      <c r="DD498" s="17">
        <f t="shared" si="358"/>
        <v>0</v>
      </c>
      <c r="DE498" s="17">
        <f t="shared" si="359"/>
        <v>0</v>
      </c>
      <c r="DF498" s="17">
        <f t="shared" si="360"/>
        <v>0</v>
      </c>
      <c r="DG498" s="17">
        <f t="shared" si="361"/>
        <v>0</v>
      </c>
    </row>
    <row r="499" spans="2:111" ht="15" customHeight="1" x14ac:dyDescent="0.2">
      <c r="B499" s="156">
        <v>491</v>
      </c>
      <c r="C499" s="157" t="str">
        <f t="shared" si="362"/>
        <v/>
      </c>
      <c r="D499" s="158" t="str">
        <f t="shared" si="322"/>
        <v>OK</v>
      </c>
      <c r="E499" s="159" t="e">
        <f>VLOOKUP('DATA SHEET'!$B$9,'Drill Size Info'!$T$2:$U$8,2,FALSE)</f>
        <v>#N/A</v>
      </c>
      <c r="F499" s="159" t="str">
        <f t="shared" si="363"/>
        <v/>
      </c>
      <c r="G499" s="91">
        <f t="shared" si="364"/>
        <v>0</v>
      </c>
      <c r="H499" s="160" t="s">
        <v>175</v>
      </c>
      <c r="I499" s="160" t="s">
        <v>175</v>
      </c>
      <c r="J499" s="160" t="str">
        <f>IF('DATA SHEET'!$B$10="NC-50","N/A","OK")</f>
        <v>OK</v>
      </c>
      <c r="K499" s="160" t="str">
        <f>IF('DATA SHEET'!$B$10="NC-50","N/A","OK")</f>
        <v>OK</v>
      </c>
      <c r="L499" s="160" t="str">
        <f t="shared" si="365"/>
        <v>OK</v>
      </c>
      <c r="M499" s="160" t="str">
        <f t="shared" si="366"/>
        <v>OK</v>
      </c>
      <c r="N499" s="160"/>
      <c r="O499" s="160"/>
      <c r="P499" s="160"/>
      <c r="Q499" s="160"/>
      <c r="R499" s="92" t="str">
        <f>IF(DI499&lt;&gt;"",
    IF(INT('Drill Size Info'!$AA$19)=INT('Drill Size Info'!$AB$19),
        --(INT('Drill Size Info'!$AA$19) &amp; "." &amp; DI499),
        IF(AND((--(INT('Drill Size Info'!$AA$19) &amp; "." &amp; DI499)&gt;=--('Drill Size Info'!$AA$19)), (--(INT('Drill Size Info'!$AA$19) &amp; "." &amp; DI499)&lt;=--('Drill Size Info'!$AB$19))),
            --(INT('Drill Size Info'!$AA$19) &amp; "." &amp; DI499),
            --(INT('Drill Size Info'!$AB$19) &amp; "." &amp; DI499)
        )
    ),
    IF(DH499&lt;&gt;"",
        IF(INT('Drill Size Info'!$AA$19)=INT('Drill Size Info'!$AB$19),
            --(INT('Drill Size Info'!$AA$19) &amp; "." &amp; LEFT(DH499,3)),
            IF(AND((--(INT('Drill Size Info'!$AA$19) &amp; "." &amp; LEFT(DH499,3))&gt;=--('Drill Size Info'!$AA$19)), (--(INT('Drill Size Info'!$AA$19) &amp; "." &amp; LEFT(DH499,3))&lt;=--('Drill Size Info'!$AB$19))),
                --(INT('Drill Size Info'!$AA$19) &amp; "." &amp; LEFT(DH499,3)),
                --(INT('Drill Size Info'!$AB$19) &amp; "." &amp; LEFT(DH499,3))
            )
        ),
        "OK"
    )
)</f>
        <v>OK</v>
      </c>
      <c r="S499" s="150" t="str">
        <f>IF(DJ499&lt;&gt;"",
    IF(INT('Drill Size Info'!$AA$19)=INT('Drill Size Info'!$AB$19),
        --(INT('Drill Size Info'!$AA$19) &amp; "." &amp; DJ499),
        IF(AND((--(INT('Drill Size Info'!$AA$19) &amp; "." &amp; DJ499)&gt;=--('Drill Size Info'!$AA$19)), (--(INT('Drill Size Info'!$AA$19) &amp; "." &amp; DJ499)&lt;=--('Drill Size Info'!$AB$19))),
            --(INT('Drill Size Info'!$AA$19) &amp; "." &amp; DJ499),
            --(INT('Drill Size Info'!$AB$19) &amp; "." &amp; DJ499)
        )
    ),
    IF(DH499&lt;&gt;"",
        IF(INT('Drill Size Info'!$AA$19)=INT('Drill Size Info'!$AB$19),
            --(INT('Drill Size Info'!$AA$19) &amp; "." &amp; RIGHT(DH499,3)),
            IF(AND((--(INT('Drill Size Info'!$AA$19) &amp; "." &amp; RIGHT(DH499,3))&gt;=--('Drill Size Info'!$AA$19)), (--(INT('Drill Size Info'!$AA$19) &amp; "." &amp; RIGHT(DH499,3))&lt;=--('Drill Size Info'!$AB$19))),
                --(INT('Drill Size Info'!$AA$19) &amp; "." &amp; RIGHT(DH499,3)),
                --(INT('Drill Size Info'!$AB$19) &amp; "." &amp; RIGHT(DH499,3))
            )
        ),
        "N/A"
    )
)</f>
        <v>N/A</v>
      </c>
      <c r="T499" s="150" t="str">
        <f>IF(DL499&lt;&gt;"",
    IF(INT('Drill Size Info'!$AA$19)=INT('Drill Size Info'!$AB$15),
        --(INT('Drill Size Info'!$AA$15) &amp; "." &amp; DL499),
        IF(AND((--(INT('Drill Size Info'!$AA$15) &amp; "." &amp; DL499)&gt;=--('Drill Size Info'!$AA$15)), (--(INT('Drill Size Info'!$AA$15) &amp; "." &amp; DL499)&lt;=--('Drill Size Info'!$AB$15))),
            --(INT('Drill Size Info'!$AA$15) &amp; "." &amp; DL499),
            --(INT('Drill Size Info'!$AB$15) &amp; "." &amp; DL499)
        )
    ),
    IF(DK499&lt;&gt;"",
        IF(INT('Drill Size Info'!$AA$15)=INT('Drill Size Info'!$AB$15),
            --(INT('Drill Size Info'!$AA$15) &amp; "." &amp; LEFT(DK499,3)),
            IF(AND((--(INT('Drill Size Info'!$AA$15) &amp; "." &amp; LEFT(DK499,3))&gt;=--('Drill Size Info'!$AA$15)), (--(INT('Drill Size Info'!$AA$15) &amp; "." &amp; LEFT(DK499,3))&lt;=--('Drill Size Info'!$AB$15))),
                --(INT('Drill Size Info'!$AA$15) &amp; "." &amp; LEFT(DK499,3)),
                --(INT('Drill Size Info'!$AB$15) &amp; "." &amp; LEFT(DK499,3))
            )
        ),
        "OK"
    )
)</f>
        <v>OK</v>
      </c>
      <c r="U499" s="150" t="str">
        <f>IF(DM499&lt;&gt;"",
    IF(INT('Drill Size Info'!$AA$19)=INT('Drill Size Info'!$AB$15),
        --(INT('Drill Size Info'!$AA$15) &amp; "." &amp; DM499),
        IF(AND((--(INT('Drill Size Info'!$AA$15) &amp; "." &amp; DM499)&gt;=--('Drill Size Info'!$AA$15)), (--(INT('Drill Size Info'!$AA$15) &amp; "." &amp; DM499)&lt;=--('Drill Size Info'!$AB$15))),
            --(INT('Drill Size Info'!$AA$15) &amp; "." &amp; DM499),
            --(INT('Drill Size Info'!$AB$15) &amp; "." &amp; DM499)
        )
    ),
    IF(DK499&lt;&gt;"",
        IF(INT('Drill Size Info'!$AA$15)=INT('Drill Size Info'!$AB$15),
            --(INT('Drill Size Info'!$AA$15) &amp; "." &amp; RIGHT(DK499,3)),
            IF(AND((--(INT('Drill Size Info'!$AA$15) &amp; "." &amp; RIGHT(DK499,3))&gt;=--('Drill Size Info'!$AA$15)), (--(INT('Drill Size Info'!$AA$15) &amp; "." &amp; RIGHT(DK499,3))&lt;=--('Drill Size Info'!$AB$15))),
                --(INT('Drill Size Info'!$AA$15) &amp; "." &amp; RIGHT(DK499,3)),
                --(INT('Drill Size Info'!$AB$15) &amp; "." &amp; RIGHT(DK499,3))
            )
        ),
        "N/A"
    )
)</f>
        <v>N/A</v>
      </c>
      <c r="V499" s="161"/>
      <c r="W499" s="161"/>
      <c r="X499" s="161"/>
      <c r="Y499" s="161"/>
      <c r="Z499" s="161"/>
      <c r="AA499" s="162"/>
      <c r="AB499" s="162"/>
      <c r="AC499" s="162"/>
      <c r="AD499" s="162"/>
      <c r="AE499" s="162"/>
      <c r="AF499" s="162"/>
      <c r="AG499" s="162"/>
      <c r="AH499" s="162"/>
      <c r="AI499" s="162"/>
      <c r="AJ499" s="162"/>
      <c r="AK499" s="162"/>
      <c r="AL499" s="162"/>
      <c r="AM499" s="162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2"/>
      <c r="BA499" s="162"/>
      <c r="BB499" s="163"/>
      <c r="BC499" s="163"/>
      <c r="BD499" s="163"/>
      <c r="BE499" s="164"/>
      <c r="BF499" s="165"/>
      <c r="BG499" s="162"/>
      <c r="BH499" s="162"/>
      <c r="BI499" s="164"/>
      <c r="BJ499" s="38"/>
      <c r="BK499" s="38"/>
      <c r="BL499" s="38"/>
      <c r="BM499" s="38"/>
      <c r="BN499" s="38"/>
      <c r="BO499" s="38"/>
      <c r="BP499" s="117" t="str">
        <f t="shared" si="329"/>
        <v/>
      </c>
      <c r="BQ499" s="38"/>
      <c r="BR499" s="38"/>
      <c r="BS499" s="38"/>
      <c r="BT499" s="38"/>
      <c r="BV499" s="17">
        <f t="shared" si="323"/>
        <v>0</v>
      </c>
      <c r="BW499" s="17">
        <f t="shared" si="324"/>
        <v>0</v>
      </c>
      <c r="BX499" s="17">
        <f t="shared" si="325"/>
        <v>0</v>
      </c>
      <c r="BY499" s="17">
        <f t="shared" si="326"/>
        <v>0</v>
      </c>
      <c r="BZ499" s="17">
        <f t="shared" si="327"/>
        <v>0</v>
      </c>
      <c r="CA499" s="17">
        <f t="shared" si="328"/>
        <v>0</v>
      </c>
      <c r="CB499" s="17">
        <f t="shared" si="330"/>
        <v>0</v>
      </c>
      <c r="CC499" s="17">
        <f t="shared" si="331"/>
        <v>0</v>
      </c>
      <c r="CD499" s="17">
        <f t="shared" si="332"/>
        <v>0</v>
      </c>
      <c r="CE499" s="17">
        <f t="shared" si="333"/>
        <v>0</v>
      </c>
      <c r="CF499" s="17">
        <f t="shared" si="334"/>
        <v>0</v>
      </c>
      <c r="CG499" s="17">
        <f t="shared" si="335"/>
        <v>0</v>
      </c>
      <c r="CH499" s="17">
        <f t="shared" si="336"/>
        <v>0</v>
      </c>
      <c r="CI499" s="17">
        <f t="shared" si="337"/>
        <v>0</v>
      </c>
      <c r="CJ499" s="17">
        <f t="shared" si="338"/>
        <v>0</v>
      </c>
      <c r="CK499" s="17">
        <f t="shared" si="339"/>
        <v>0</v>
      </c>
      <c r="CL499" s="17">
        <f t="shared" si="340"/>
        <v>0</v>
      </c>
      <c r="CM499" s="17">
        <f t="shared" si="341"/>
        <v>0</v>
      </c>
      <c r="CN499" s="17">
        <f t="shared" si="342"/>
        <v>0</v>
      </c>
      <c r="CO499" s="17">
        <f t="shared" si="343"/>
        <v>0</v>
      </c>
      <c r="CP499" s="17">
        <f t="shared" si="344"/>
        <v>0</v>
      </c>
      <c r="CQ499" s="17">
        <f t="shared" si="345"/>
        <v>0</v>
      </c>
      <c r="CR499" s="17">
        <f t="shared" si="346"/>
        <v>0</v>
      </c>
      <c r="CS499" s="17">
        <f t="shared" si="347"/>
        <v>0</v>
      </c>
      <c r="CT499" s="17">
        <f t="shared" si="348"/>
        <v>0</v>
      </c>
      <c r="CU499" s="17">
        <f t="shared" si="349"/>
        <v>0</v>
      </c>
      <c r="CV499" s="17">
        <f t="shared" si="350"/>
        <v>0</v>
      </c>
      <c r="CW499" s="17">
        <f t="shared" si="351"/>
        <v>0</v>
      </c>
      <c r="CX499" s="17">
        <f t="shared" si="352"/>
        <v>0</v>
      </c>
      <c r="CY499" s="17">
        <f t="shared" si="353"/>
        <v>0</v>
      </c>
      <c r="CZ499" s="17">
        <f t="shared" si="354"/>
        <v>0</v>
      </c>
      <c r="DA499" s="17">
        <f t="shared" si="355"/>
        <v>0</v>
      </c>
      <c r="DB499" s="17">
        <f t="shared" si="356"/>
        <v>0</v>
      </c>
      <c r="DC499" s="17">
        <f t="shared" si="357"/>
        <v>0</v>
      </c>
      <c r="DD499" s="17">
        <f t="shared" si="358"/>
        <v>0</v>
      </c>
      <c r="DE499" s="17">
        <f t="shared" si="359"/>
        <v>0</v>
      </c>
      <c r="DF499" s="17">
        <f t="shared" si="360"/>
        <v>0</v>
      </c>
      <c r="DG499" s="17">
        <f t="shared" si="361"/>
        <v>0</v>
      </c>
    </row>
    <row r="500" spans="2:111" ht="15" customHeight="1" x14ac:dyDescent="0.2">
      <c r="B500" s="156">
        <v>492</v>
      </c>
      <c r="C500" s="157" t="str">
        <f t="shared" si="362"/>
        <v/>
      </c>
      <c r="D500" s="158" t="str">
        <f t="shared" si="322"/>
        <v>OK</v>
      </c>
      <c r="E500" s="159" t="e">
        <f>VLOOKUP('DATA SHEET'!$B$9,'Drill Size Info'!$T$2:$U$8,2,FALSE)</f>
        <v>#N/A</v>
      </c>
      <c r="F500" s="159" t="str">
        <f t="shared" si="363"/>
        <v/>
      </c>
      <c r="G500" s="91">
        <f t="shared" si="364"/>
        <v>0</v>
      </c>
      <c r="H500" s="160" t="s">
        <v>175</v>
      </c>
      <c r="I500" s="160" t="s">
        <v>175</v>
      </c>
      <c r="J500" s="160" t="str">
        <f>IF('DATA SHEET'!$B$10="NC-50","N/A","OK")</f>
        <v>OK</v>
      </c>
      <c r="K500" s="160" t="str">
        <f>IF('DATA SHEET'!$B$10="NC-50","N/A","OK")</f>
        <v>OK</v>
      </c>
      <c r="L500" s="160" t="str">
        <f t="shared" si="365"/>
        <v>OK</v>
      </c>
      <c r="M500" s="160" t="str">
        <f t="shared" si="366"/>
        <v>OK</v>
      </c>
      <c r="N500" s="160"/>
      <c r="O500" s="160"/>
      <c r="P500" s="160"/>
      <c r="Q500" s="160"/>
      <c r="R500" s="92" t="str">
        <f>IF(DI500&lt;&gt;"",
    IF(INT('Drill Size Info'!$AA$19)=INT('Drill Size Info'!$AB$19),
        --(INT('Drill Size Info'!$AA$19) &amp; "." &amp; DI500),
        IF(AND((--(INT('Drill Size Info'!$AA$19) &amp; "." &amp; DI500)&gt;=--('Drill Size Info'!$AA$19)), (--(INT('Drill Size Info'!$AA$19) &amp; "." &amp; DI500)&lt;=--('Drill Size Info'!$AB$19))),
            --(INT('Drill Size Info'!$AA$19) &amp; "." &amp; DI500),
            --(INT('Drill Size Info'!$AB$19) &amp; "." &amp; DI500)
        )
    ),
    IF(DH500&lt;&gt;"",
        IF(INT('Drill Size Info'!$AA$19)=INT('Drill Size Info'!$AB$19),
            --(INT('Drill Size Info'!$AA$19) &amp; "." &amp; LEFT(DH500,3)),
            IF(AND((--(INT('Drill Size Info'!$AA$19) &amp; "." &amp; LEFT(DH500,3))&gt;=--('Drill Size Info'!$AA$19)), (--(INT('Drill Size Info'!$AA$19) &amp; "." &amp; LEFT(DH500,3))&lt;=--('Drill Size Info'!$AB$19))),
                --(INT('Drill Size Info'!$AA$19) &amp; "." &amp; LEFT(DH500,3)),
                --(INT('Drill Size Info'!$AB$19) &amp; "." &amp; LEFT(DH500,3))
            )
        ),
        "OK"
    )
)</f>
        <v>OK</v>
      </c>
      <c r="S500" s="150" t="str">
        <f>IF(DJ500&lt;&gt;"",
    IF(INT('Drill Size Info'!$AA$19)=INT('Drill Size Info'!$AB$19),
        --(INT('Drill Size Info'!$AA$19) &amp; "." &amp; DJ500),
        IF(AND((--(INT('Drill Size Info'!$AA$19) &amp; "." &amp; DJ500)&gt;=--('Drill Size Info'!$AA$19)), (--(INT('Drill Size Info'!$AA$19) &amp; "." &amp; DJ500)&lt;=--('Drill Size Info'!$AB$19))),
            --(INT('Drill Size Info'!$AA$19) &amp; "." &amp; DJ500),
            --(INT('Drill Size Info'!$AB$19) &amp; "." &amp; DJ500)
        )
    ),
    IF(DH500&lt;&gt;"",
        IF(INT('Drill Size Info'!$AA$19)=INT('Drill Size Info'!$AB$19),
            --(INT('Drill Size Info'!$AA$19) &amp; "." &amp; RIGHT(DH500,3)),
            IF(AND((--(INT('Drill Size Info'!$AA$19) &amp; "." &amp; RIGHT(DH500,3))&gt;=--('Drill Size Info'!$AA$19)), (--(INT('Drill Size Info'!$AA$19) &amp; "." &amp; RIGHT(DH500,3))&lt;=--('Drill Size Info'!$AB$19))),
                --(INT('Drill Size Info'!$AA$19) &amp; "." &amp; RIGHT(DH500,3)),
                --(INT('Drill Size Info'!$AB$19) &amp; "." &amp; RIGHT(DH500,3))
            )
        ),
        "N/A"
    )
)</f>
        <v>N/A</v>
      </c>
      <c r="T500" s="150" t="str">
        <f>IF(DL500&lt;&gt;"",
    IF(INT('Drill Size Info'!$AA$19)=INT('Drill Size Info'!$AB$15),
        --(INT('Drill Size Info'!$AA$15) &amp; "." &amp; DL500),
        IF(AND((--(INT('Drill Size Info'!$AA$15) &amp; "." &amp; DL500)&gt;=--('Drill Size Info'!$AA$15)), (--(INT('Drill Size Info'!$AA$15) &amp; "." &amp; DL500)&lt;=--('Drill Size Info'!$AB$15))),
            --(INT('Drill Size Info'!$AA$15) &amp; "." &amp; DL500),
            --(INT('Drill Size Info'!$AB$15) &amp; "." &amp; DL500)
        )
    ),
    IF(DK500&lt;&gt;"",
        IF(INT('Drill Size Info'!$AA$15)=INT('Drill Size Info'!$AB$15),
            --(INT('Drill Size Info'!$AA$15) &amp; "." &amp; LEFT(DK500,3)),
            IF(AND((--(INT('Drill Size Info'!$AA$15) &amp; "." &amp; LEFT(DK500,3))&gt;=--('Drill Size Info'!$AA$15)), (--(INT('Drill Size Info'!$AA$15) &amp; "." &amp; LEFT(DK500,3))&lt;=--('Drill Size Info'!$AB$15))),
                --(INT('Drill Size Info'!$AA$15) &amp; "." &amp; LEFT(DK500,3)),
                --(INT('Drill Size Info'!$AB$15) &amp; "." &amp; LEFT(DK500,3))
            )
        ),
        "OK"
    )
)</f>
        <v>OK</v>
      </c>
      <c r="U500" s="150" t="str">
        <f>IF(DM500&lt;&gt;"",
    IF(INT('Drill Size Info'!$AA$19)=INT('Drill Size Info'!$AB$15),
        --(INT('Drill Size Info'!$AA$15) &amp; "." &amp; DM500),
        IF(AND((--(INT('Drill Size Info'!$AA$15) &amp; "." &amp; DM500)&gt;=--('Drill Size Info'!$AA$15)), (--(INT('Drill Size Info'!$AA$15) &amp; "." &amp; DM500)&lt;=--('Drill Size Info'!$AB$15))),
            --(INT('Drill Size Info'!$AA$15) &amp; "." &amp; DM500),
            --(INT('Drill Size Info'!$AB$15) &amp; "." &amp; DM500)
        )
    ),
    IF(DK500&lt;&gt;"",
        IF(INT('Drill Size Info'!$AA$15)=INT('Drill Size Info'!$AB$15),
            --(INT('Drill Size Info'!$AA$15) &amp; "." &amp; RIGHT(DK500,3)),
            IF(AND((--(INT('Drill Size Info'!$AA$15) &amp; "." &amp; RIGHT(DK500,3))&gt;=--('Drill Size Info'!$AA$15)), (--(INT('Drill Size Info'!$AA$15) &amp; "." &amp; RIGHT(DK500,3))&lt;=--('Drill Size Info'!$AB$15))),
                --(INT('Drill Size Info'!$AA$15) &amp; "." &amp; RIGHT(DK500,3)),
                --(INT('Drill Size Info'!$AB$15) &amp; "." &amp; RIGHT(DK500,3))
            )
        ),
        "N/A"
    )
)</f>
        <v>N/A</v>
      </c>
      <c r="V500" s="161"/>
      <c r="W500" s="161"/>
      <c r="X500" s="161"/>
      <c r="Y500" s="161"/>
      <c r="Z500" s="161"/>
      <c r="AA500" s="162"/>
      <c r="AB500" s="162"/>
      <c r="AC500" s="162"/>
      <c r="AD500" s="162"/>
      <c r="AE500" s="162"/>
      <c r="AF500" s="162"/>
      <c r="AG500" s="162"/>
      <c r="AH500" s="162"/>
      <c r="AI500" s="162"/>
      <c r="AJ500" s="162"/>
      <c r="AK500" s="162"/>
      <c r="AL500" s="162"/>
      <c r="AM500" s="162"/>
      <c r="AN500" s="162"/>
      <c r="AO500" s="162"/>
      <c r="AP500" s="162"/>
      <c r="AQ500" s="162"/>
      <c r="AR500" s="162"/>
      <c r="AS500" s="162"/>
      <c r="AT500" s="162"/>
      <c r="AU500" s="162"/>
      <c r="AV500" s="162"/>
      <c r="AW500" s="162"/>
      <c r="AX500" s="162"/>
      <c r="AY500" s="162"/>
      <c r="AZ500" s="162"/>
      <c r="BA500" s="162"/>
      <c r="BB500" s="163"/>
      <c r="BC500" s="163"/>
      <c r="BD500" s="163"/>
      <c r="BE500" s="164"/>
      <c r="BF500" s="165"/>
      <c r="BG500" s="162"/>
      <c r="BH500" s="162"/>
      <c r="BI500" s="164"/>
      <c r="BJ500" s="38"/>
      <c r="BK500" s="38"/>
      <c r="BL500" s="38"/>
      <c r="BM500" s="38"/>
      <c r="BN500" s="38"/>
      <c r="BO500" s="38"/>
      <c r="BP500" s="117" t="str">
        <f t="shared" si="329"/>
        <v/>
      </c>
      <c r="BQ500" s="38"/>
      <c r="BR500" s="38"/>
      <c r="BS500" s="38"/>
      <c r="BT500" s="38"/>
      <c r="BV500" s="17">
        <f t="shared" si="323"/>
        <v>0</v>
      </c>
      <c r="BW500" s="17">
        <f t="shared" si="324"/>
        <v>0</v>
      </c>
      <c r="BX500" s="17">
        <f t="shared" si="325"/>
        <v>0</v>
      </c>
      <c r="BY500" s="17">
        <f t="shared" si="326"/>
        <v>0</v>
      </c>
      <c r="BZ500" s="17">
        <f t="shared" si="327"/>
        <v>0</v>
      </c>
      <c r="CA500" s="17">
        <f t="shared" si="328"/>
        <v>0</v>
      </c>
      <c r="CB500" s="17">
        <f t="shared" si="330"/>
        <v>0</v>
      </c>
      <c r="CC500" s="17">
        <f t="shared" si="331"/>
        <v>0</v>
      </c>
      <c r="CD500" s="17">
        <f t="shared" si="332"/>
        <v>0</v>
      </c>
      <c r="CE500" s="17">
        <f t="shared" si="333"/>
        <v>0</v>
      </c>
      <c r="CF500" s="17">
        <f t="shared" si="334"/>
        <v>0</v>
      </c>
      <c r="CG500" s="17">
        <f t="shared" si="335"/>
        <v>0</v>
      </c>
      <c r="CH500" s="17">
        <f t="shared" si="336"/>
        <v>0</v>
      </c>
      <c r="CI500" s="17">
        <f t="shared" si="337"/>
        <v>0</v>
      </c>
      <c r="CJ500" s="17">
        <f t="shared" si="338"/>
        <v>0</v>
      </c>
      <c r="CK500" s="17">
        <f t="shared" si="339"/>
        <v>0</v>
      </c>
      <c r="CL500" s="17">
        <f t="shared" si="340"/>
        <v>0</v>
      </c>
      <c r="CM500" s="17">
        <f t="shared" si="341"/>
        <v>0</v>
      </c>
      <c r="CN500" s="17">
        <f t="shared" si="342"/>
        <v>0</v>
      </c>
      <c r="CO500" s="17">
        <f t="shared" si="343"/>
        <v>0</v>
      </c>
      <c r="CP500" s="17">
        <f t="shared" si="344"/>
        <v>0</v>
      </c>
      <c r="CQ500" s="17">
        <f t="shared" si="345"/>
        <v>0</v>
      </c>
      <c r="CR500" s="17">
        <f t="shared" si="346"/>
        <v>0</v>
      </c>
      <c r="CS500" s="17">
        <f t="shared" si="347"/>
        <v>0</v>
      </c>
      <c r="CT500" s="17">
        <f t="shared" si="348"/>
        <v>0</v>
      </c>
      <c r="CU500" s="17">
        <f t="shared" si="349"/>
        <v>0</v>
      </c>
      <c r="CV500" s="17">
        <f t="shared" si="350"/>
        <v>0</v>
      </c>
      <c r="CW500" s="17">
        <f t="shared" si="351"/>
        <v>0</v>
      </c>
      <c r="CX500" s="17">
        <f t="shared" si="352"/>
        <v>0</v>
      </c>
      <c r="CY500" s="17">
        <f t="shared" si="353"/>
        <v>0</v>
      </c>
      <c r="CZ500" s="17">
        <f t="shared" si="354"/>
        <v>0</v>
      </c>
      <c r="DA500" s="17">
        <f t="shared" si="355"/>
        <v>0</v>
      </c>
      <c r="DB500" s="17">
        <f t="shared" si="356"/>
        <v>0</v>
      </c>
      <c r="DC500" s="17">
        <f t="shared" si="357"/>
        <v>0</v>
      </c>
      <c r="DD500" s="17">
        <f t="shared" si="358"/>
        <v>0</v>
      </c>
      <c r="DE500" s="17">
        <f t="shared" si="359"/>
        <v>0</v>
      </c>
      <c r="DF500" s="17">
        <f t="shared" si="360"/>
        <v>0</v>
      </c>
      <c r="DG500" s="17">
        <f t="shared" si="361"/>
        <v>0</v>
      </c>
    </row>
    <row r="501" spans="2:111" ht="15" customHeight="1" x14ac:dyDescent="0.2">
      <c r="B501" s="156">
        <v>493</v>
      </c>
      <c r="C501" s="157" t="str">
        <f t="shared" si="362"/>
        <v/>
      </c>
      <c r="D501" s="158" t="str">
        <f t="shared" si="322"/>
        <v>OK</v>
      </c>
      <c r="E501" s="159" t="e">
        <f>VLOOKUP('DATA SHEET'!$B$9,'Drill Size Info'!$T$2:$U$8,2,FALSE)</f>
        <v>#N/A</v>
      </c>
      <c r="F501" s="159" t="str">
        <f t="shared" si="363"/>
        <v/>
      </c>
      <c r="G501" s="91">
        <f t="shared" si="364"/>
        <v>0</v>
      </c>
      <c r="H501" s="160" t="s">
        <v>175</v>
      </c>
      <c r="I501" s="160" t="s">
        <v>175</v>
      </c>
      <c r="J501" s="160" t="str">
        <f>IF('DATA SHEET'!$B$10="NC-50","N/A","OK")</f>
        <v>OK</v>
      </c>
      <c r="K501" s="160" t="str">
        <f>IF('DATA SHEET'!$B$10="NC-50","N/A","OK")</f>
        <v>OK</v>
      </c>
      <c r="L501" s="160" t="str">
        <f t="shared" si="365"/>
        <v>OK</v>
      </c>
      <c r="M501" s="160" t="str">
        <f t="shared" si="366"/>
        <v>OK</v>
      </c>
      <c r="N501" s="160"/>
      <c r="O501" s="160"/>
      <c r="P501" s="160"/>
      <c r="Q501" s="160"/>
      <c r="R501" s="92" t="str">
        <f>IF(DI501&lt;&gt;"",
    IF(INT('Drill Size Info'!$AA$19)=INT('Drill Size Info'!$AB$19),
        --(INT('Drill Size Info'!$AA$19) &amp; "." &amp; DI501),
        IF(AND((--(INT('Drill Size Info'!$AA$19) &amp; "." &amp; DI501)&gt;=--('Drill Size Info'!$AA$19)), (--(INT('Drill Size Info'!$AA$19) &amp; "." &amp; DI501)&lt;=--('Drill Size Info'!$AB$19))),
            --(INT('Drill Size Info'!$AA$19) &amp; "." &amp; DI501),
            --(INT('Drill Size Info'!$AB$19) &amp; "." &amp; DI501)
        )
    ),
    IF(DH501&lt;&gt;"",
        IF(INT('Drill Size Info'!$AA$19)=INT('Drill Size Info'!$AB$19),
            --(INT('Drill Size Info'!$AA$19) &amp; "." &amp; LEFT(DH501,3)),
            IF(AND((--(INT('Drill Size Info'!$AA$19) &amp; "." &amp; LEFT(DH501,3))&gt;=--('Drill Size Info'!$AA$19)), (--(INT('Drill Size Info'!$AA$19) &amp; "." &amp; LEFT(DH501,3))&lt;=--('Drill Size Info'!$AB$19))),
                --(INT('Drill Size Info'!$AA$19) &amp; "." &amp; LEFT(DH501,3)),
                --(INT('Drill Size Info'!$AB$19) &amp; "." &amp; LEFT(DH501,3))
            )
        ),
        "OK"
    )
)</f>
        <v>OK</v>
      </c>
      <c r="S501" s="150" t="str">
        <f>IF(DJ501&lt;&gt;"",
    IF(INT('Drill Size Info'!$AA$19)=INT('Drill Size Info'!$AB$19),
        --(INT('Drill Size Info'!$AA$19) &amp; "." &amp; DJ501),
        IF(AND((--(INT('Drill Size Info'!$AA$19) &amp; "." &amp; DJ501)&gt;=--('Drill Size Info'!$AA$19)), (--(INT('Drill Size Info'!$AA$19) &amp; "." &amp; DJ501)&lt;=--('Drill Size Info'!$AB$19))),
            --(INT('Drill Size Info'!$AA$19) &amp; "." &amp; DJ501),
            --(INT('Drill Size Info'!$AB$19) &amp; "." &amp; DJ501)
        )
    ),
    IF(DH501&lt;&gt;"",
        IF(INT('Drill Size Info'!$AA$19)=INT('Drill Size Info'!$AB$19),
            --(INT('Drill Size Info'!$AA$19) &amp; "." &amp; RIGHT(DH501,3)),
            IF(AND((--(INT('Drill Size Info'!$AA$19) &amp; "." &amp; RIGHT(DH501,3))&gt;=--('Drill Size Info'!$AA$19)), (--(INT('Drill Size Info'!$AA$19) &amp; "." &amp; RIGHT(DH501,3))&lt;=--('Drill Size Info'!$AB$19))),
                --(INT('Drill Size Info'!$AA$19) &amp; "." &amp; RIGHT(DH501,3)),
                --(INT('Drill Size Info'!$AB$19) &amp; "." &amp; RIGHT(DH501,3))
            )
        ),
        "N/A"
    )
)</f>
        <v>N/A</v>
      </c>
      <c r="T501" s="150" t="str">
        <f>IF(DL501&lt;&gt;"",
    IF(INT('Drill Size Info'!$AA$19)=INT('Drill Size Info'!$AB$15),
        --(INT('Drill Size Info'!$AA$15) &amp; "." &amp; DL501),
        IF(AND((--(INT('Drill Size Info'!$AA$15) &amp; "." &amp; DL501)&gt;=--('Drill Size Info'!$AA$15)), (--(INT('Drill Size Info'!$AA$15) &amp; "." &amp; DL501)&lt;=--('Drill Size Info'!$AB$15))),
            --(INT('Drill Size Info'!$AA$15) &amp; "." &amp; DL501),
            --(INT('Drill Size Info'!$AB$15) &amp; "." &amp; DL501)
        )
    ),
    IF(DK501&lt;&gt;"",
        IF(INT('Drill Size Info'!$AA$15)=INT('Drill Size Info'!$AB$15),
            --(INT('Drill Size Info'!$AA$15) &amp; "." &amp; LEFT(DK501,3)),
            IF(AND((--(INT('Drill Size Info'!$AA$15) &amp; "." &amp; LEFT(DK501,3))&gt;=--('Drill Size Info'!$AA$15)), (--(INT('Drill Size Info'!$AA$15) &amp; "." &amp; LEFT(DK501,3))&lt;=--('Drill Size Info'!$AB$15))),
                --(INT('Drill Size Info'!$AA$15) &amp; "." &amp; LEFT(DK501,3)),
                --(INT('Drill Size Info'!$AB$15) &amp; "." &amp; LEFT(DK501,3))
            )
        ),
        "OK"
    )
)</f>
        <v>OK</v>
      </c>
      <c r="U501" s="150" t="str">
        <f>IF(DM501&lt;&gt;"",
    IF(INT('Drill Size Info'!$AA$19)=INT('Drill Size Info'!$AB$15),
        --(INT('Drill Size Info'!$AA$15) &amp; "." &amp; DM501),
        IF(AND((--(INT('Drill Size Info'!$AA$15) &amp; "." &amp; DM501)&gt;=--('Drill Size Info'!$AA$15)), (--(INT('Drill Size Info'!$AA$15) &amp; "." &amp; DM501)&lt;=--('Drill Size Info'!$AB$15))),
            --(INT('Drill Size Info'!$AA$15) &amp; "." &amp; DM501),
            --(INT('Drill Size Info'!$AB$15) &amp; "." &amp; DM501)
        )
    ),
    IF(DK501&lt;&gt;"",
        IF(INT('Drill Size Info'!$AA$15)=INT('Drill Size Info'!$AB$15),
            --(INT('Drill Size Info'!$AA$15) &amp; "." &amp; RIGHT(DK501,3)),
            IF(AND((--(INT('Drill Size Info'!$AA$15) &amp; "." &amp; RIGHT(DK501,3))&gt;=--('Drill Size Info'!$AA$15)), (--(INT('Drill Size Info'!$AA$15) &amp; "." &amp; RIGHT(DK501,3))&lt;=--('Drill Size Info'!$AB$15))),
                --(INT('Drill Size Info'!$AA$15) &amp; "." &amp; RIGHT(DK501,3)),
                --(INT('Drill Size Info'!$AB$15) &amp; "." &amp; RIGHT(DK501,3))
            )
        ),
        "N/A"
    )
)</f>
        <v>N/A</v>
      </c>
      <c r="V501" s="161"/>
      <c r="W501" s="161"/>
      <c r="X501" s="161"/>
      <c r="Y501" s="161"/>
      <c r="Z501" s="161"/>
      <c r="AA501" s="162"/>
      <c r="AB501" s="162"/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/>
      <c r="AM501" s="162"/>
      <c r="AN501" s="162"/>
      <c r="AO501" s="162"/>
      <c r="AP501" s="162"/>
      <c r="AQ501" s="162"/>
      <c r="AR501" s="162"/>
      <c r="AS501" s="162"/>
      <c r="AT501" s="162"/>
      <c r="AU501" s="162"/>
      <c r="AV501" s="162"/>
      <c r="AW501" s="162"/>
      <c r="AX501" s="162"/>
      <c r="AY501" s="162"/>
      <c r="AZ501" s="162"/>
      <c r="BA501" s="162"/>
      <c r="BB501" s="163"/>
      <c r="BC501" s="163"/>
      <c r="BD501" s="163"/>
      <c r="BE501" s="164"/>
      <c r="BF501" s="165"/>
      <c r="BG501" s="162"/>
      <c r="BH501" s="162"/>
      <c r="BI501" s="164"/>
      <c r="BJ501" s="38"/>
      <c r="BK501" s="38"/>
      <c r="BL501" s="38"/>
      <c r="BM501" s="38"/>
      <c r="BN501" s="38"/>
      <c r="BO501" s="38"/>
      <c r="BP501" s="117" t="str">
        <f t="shared" si="329"/>
        <v/>
      </c>
      <c r="BQ501" s="38"/>
      <c r="BR501" s="38"/>
      <c r="BS501" s="38"/>
      <c r="BT501" s="38"/>
      <c r="BV501" s="17">
        <f t="shared" si="323"/>
        <v>0</v>
      </c>
      <c r="BW501" s="17">
        <f t="shared" si="324"/>
        <v>0</v>
      </c>
      <c r="BX501" s="17">
        <f t="shared" si="325"/>
        <v>0</v>
      </c>
      <c r="BY501" s="17">
        <f t="shared" si="326"/>
        <v>0</v>
      </c>
      <c r="BZ501" s="17">
        <f t="shared" si="327"/>
        <v>0</v>
      </c>
      <c r="CA501" s="17">
        <f t="shared" si="328"/>
        <v>0</v>
      </c>
      <c r="CB501" s="17">
        <f t="shared" si="330"/>
        <v>0</v>
      </c>
      <c r="CC501" s="17">
        <f t="shared" si="331"/>
        <v>0</v>
      </c>
      <c r="CD501" s="17">
        <f t="shared" si="332"/>
        <v>0</v>
      </c>
      <c r="CE501" s="17">
        <f t="shared" si="333"/>
        <v>0</v>
      </c>
      <c r="CF501" s="17">
        <f t="shared" si="334"/>
        <v>0</v>
      </c>
      <c r="CG501" s="17">
        <f t="shared" si="335"/>
        <v>0</v>
      </c>
      <c r="CH501" s="17">
        <f t="shared" si="336"/>
        <v>0</v>
      </c>
      <c r="CI501" s="17">
        <f t="shared" si="337"/>
        <v>0</v>
      </c>
      <c r="CJ501" s="17">
        <f t="shared" si="338"/>
        <v>0</v>
      </c>
      <c r="CK501" s="17">
        <f t="shared" si="339"/>
        <v>0</v>
      </c>
      <c r="CL501" s="17">
        <f t="shared" si="340"/>
        <v>0</v>
      </c>
      <c r="CM501" s="17">
        <f t="shared" si="341"/>
        <v>0</v>
      </c>
      <c r="CN501" s="17">
        <f t="shared" si="342"/>
        <v>0</v>
      </c>
      <c r="CO501" s="17">
        <f t="shared" si="343"/>
        <v>0</v>
      </c>
      <c r="CP501" s="17">
        <f t="shared" si="344"/>
        <v>0</v>
      </c>
      <c r="CQ501" s="17">
        <f t="shared" si="345"/>
        <v>0</v>
      </c>
      <c r="CR501" s="17">
        <f t="shared" si="346"/>
        <v>0</v>
      </c>
      <c r="CS501" s="17">
        <f t="shared" si="347"/>
        <v>0</v>
      </c>
      <c r="CT501" s="17">
        <f t="shared" si="348"/>
        <v>0</v>
      </c>
      <c r="CU501" s="17">
        <f t="shared" si="349"/>
        <v>0</v>
      </c>
      <c r="CV501" s="17">
        <f t="shared" si="350"/>
        <v>0</v>
      </c>
      <c r="CW501" s="17">
        <f t="shared" si="351"/>
        <v>0</v>
      </c>
      <c r="CX501" s="17">
        <f t="shared" si="352"/>
        <v>0</v>
      </c>
      <c r="CY501" s="17">
        <f t="shared" si="353"/>
        <v>0</v>
      </c>
      <c r="CZ501" s="17">
        <f t="shared" si="354"/>
        <v>0</v>
      </c>
      <c r="DA501" s="17">
        <f t="shared" si="355"/>
        <v>0</v>
      </c>
      <c r="DB501" s="17">
        <f t="shared" si="356"/>
        <v>0</v>
      </c>
      <c r="DC501" s="17">
        <f t="shared" si="357"/>
        <v>0</v>
      </c>
      <c r="DD501" s="17">
        <f t="shared" si="358"/>
        <v>0</v>
      </c>
      <c r="DE501" s="17">
        <f t="shared" si="359"/>
        <v>0</v>
      </c>
      <c r="DF501" s="17">
        <f t="shared" si="360"/>
        <v>0</v>
      </c>
      <c r="DG501" s="17">
        <f t="shared" si="361"/>
        <v>0</v>
      </c>
    </row>
    <row r="502" spans="2:111" ht="15" customHeight="1" x14ac:dyDescent="0.2">
      <c r="B502" s="156">
        <v>494</v>
      </c>
      <c r="C502" s="157" t="str">
        <f t="shared" si="362"/>
        <v/>
      </c>
      <c r="D502" s="158" t="str">
        <f t="shared" si="322"/>
        <v>OK</v>
      </c>
      <c r="E502" s="159" t="e">
        <f>VLOOKUP('DATA SHEET'!$B$9,'Drill Size Info'!$T$2:$U$8,2,FALSE)</f>
        <v>#N/A</v>
      </c>
      <c r="F502" s="159" t="str">
        <f t="shared" si="363"/>
        <v/>
      </c>
      <c r="G502" s="91">
        <f t="shared" si="364"/>
        <v>0</v>
      </c>
      <c r="H502" s="160" t="s">
        <v>175</v>
      </c>
      <c r="I502" s="160" t="s">
        <v>175</v>
      </c>
      <c r="J502" s="160" t="str">
        <f>IF('DATA SHEET'!$B$10="NC-50","N/A","OK")</f>
        <v>OK</v>
      </c>
      <c r="K502" s="160" t="str">
        <f>IF('DATA SHEET'!$B$10="NC-50","N/A","OK")</f>
        <v>OK</v>
      </c>
      <c r="L502" s="160" t="str">
        <f t="shared" si="365"/>
        <v>OK</v>
      </c>
      <c r="M502" s="160" t="str">
        <f t="shared" si="366"/>
        <v>OK</v>
      </c>
      <c r="N502" s="160"/>
      <c r="O502" s="160"/>
      <c r="P502" s="160"/>
      <c r="Q502" s="160"/>
      <c r="R502" s="92" t="str">
        <f>IF(DI502&lt;&gt;"",
    IF(INT('Drill Size Info'!$AA$19)=INT('Drill Size Info'!$AB$19),
        --(INT('Drill Size Info'!$AA$19) &amp; "." &amp; DI502),
        IF(AND((--(INT('Drill Size Info'!$AA$19) &amp; "." &amp; DI502)&gt;=--('Drill Size Info'!$AA$19)), (--(INT('Drill Size Info'!$AA$19) &amp; "." &amp; DI502)&lt;=--('Drill Size Info'!$AB$19))),
            --(INT('Drill Size Info'!$AA$19) &amp; "." &amp; DI502),
            --(INT('Drill Size Info'!$AB$19) &amp; "." &amp; DI502)
        )
    ),
    IF(DH502&lt;&gt;"",
        IF(INT('Drill Size Info'!$AA$19)=INT('Drill Size Info'!$AB$19),
            --(INT('Drill Size Info'!$AA$19) &amp; "." &amp; LEFT(DH502,3)),
            IF(AND((--(INT('Drill Size Info'!$AA$19) &amp; "." &amp; LEFT(DH502,3))&gt;=--('Drill Size Info'!$AA$19)), (--(INT('Drill Size Info'!$AA$19) &amp; "." &amp; LEFT(DH502,3))&lt;=--('Drill Size Info'!$AB$19))),
                --(INT('Drill Size Info'!$AA$19) &amp; "." &amp; LEFT(DH502,3)),
                --(INT('Drill Size Info'!$AB$19) &amp; "." &amp; LEFT(DH502,3))
            )
        ),
        "OK"
    )
)</f>
        <v>OK</v>
      </c>
      <c r="S502" s="150" t="str">
        <f>IF(DJ502&lt;&gt;"",
    IF(INT('Drill Size Info'!$AA$19)=INT('Drill Size Info'!$AB$19),
        --(INT('Drill Size Info'!$AA$19) &amp; "." &amp; DJ502),
        IF(AND((--(INT('Drill Size Info'!$AA$19) &amp; "." &amp; DJ502)&gt;=--('Drill Size Info'!$AA$19)), (--(INT('Drill Size Info'!$AA$19) &amp; "." &amp; DJ502)&lt;=--('Drill Size Info'!$AB$19))),
            --(INT('Drill Size Info'!$AA$19) &amp; "." &amp; DJ502),
            --(INT('Drill Size Info'!$AB$19) &amp; "." &amp; DJ502)
        )
    ),
    IF(DH502&lt;&gt;"",
        IF(INT('Drill Size Info'!$AA$19)=INT('Drill Size Info'!$AB$19),
            --(INT('Drill Size Info'!$AA$19) &amp; "." &amp; RIGHT(DH502,3)),
            IF(AND((--(INT('Drill Size Info'!$AA$19) &amp; "." &amp; RIGHT(DH502,3))&gt;=--('Drill Size Info'!$AA$19)), (--(INT('Drill Size Info'!$AA$19) &amp; "." &amp; RIGHT(DH502,3))&lt;=--('Drill Size Info'!$AB$19))),
                --(INT('Drill Size Info'!$AA$19) &amp; "." &amp; RIGHT(DH502,3)),
                --(INT('Drill Size Info'!$AB$19) &amp; "." &amp; RIGHT(DH502,3))
            )
        ),
        "N/A"
    )
)</f>
        <v>N/A</v>
      </c>
      <c r="T502" s="150" t="str">
        <f>IF(DL502&lt;&gt;"",
    IF(INT('Drill Size Info'!$AA$19)=INT('Drill Size Info'!$AB$15),
        --(INT('Drill Size Info'!$AA$15) &amp; "." &amp; DL502),
        IF(AND((--(INT('Drill Size Info'!$AA$15) &amp; "." &amp; DL502)&gt;=--('Drill Size Info'!$AA$15)), (--(INT('Drill Size Info'!$AA$15) &amp; "." &amp; DL502)&lt;=--('Drill Size Info'!$AB$15))),
            --(INT('Drill Size Info'!$AA$15) &amp; "." &amp; DL502),
            --(INT('Drill Size Info'!$AB$15) &amp; "." &amp; DL502)
        )
    ),
    IF(DK502&lt;&gt;"",
        IF(INT('Drill Size Info'!$AA$15)=INT('Drill Size Info'!$AB$15),
            --(INT('Drill Size Info'!$AA$15) &amp; "." &amp; LEFT(DK502,3)),
            IF(AND((--(INT('Drill Size Info'!$AA$15) &amp; "." &amp; LEFT(DK502,3))&gt;=--('Drill Size Info'!$AA$15)), (--(INT('Drill Size Info'!$AA$15) &amp; "." &amp; LEFT(DK502,3))&lt;=--('Drill Size Info'!$AB$15))),
                --(INT('Drill Size Info'!$AA$15) &amp; "." &amp; LEFT(DK502,3)),
                --(INT('Drill Size Info'!$AB$15) &amp; "." &amp; LEFT(DK502,3))
            )
        ),
        "OK"
    )
)</f>
        <v>OK</v>
      </c>
      <c r="U502" s="150" t="str">
        <f>IF(DM502&lt;&gt;"",
    IF(INT('Drill Size Info'!$AA$19)=INT('Drill Size Info'!$AB$15),
        --(INT('Drill Size Info'!$AA$15) &amp; "." &amp; DM502),
        IF(AND((--(INT('Drill Size Info'!$AA$15) &amp; "." &amp; DM502)&gt;=--('Drill Size Info'!$AA$15)), (--(INT('Drill Size Info'!$AA$15) &amp; "." &amp; DM502)&lt;=--('Drill Size Info'!$AB$15))),
            --(INT('Drill Size Info'!$AA$15) &amp; "." &amp; DM502),
            --(INT('Drill Size Info'!$AB$15) &amp; "." &amp; DM502)
        )
    ),
    IF(DK502&lt;&gt;"",
        IF(INT('Drill Size Info'!$AA$15)=INT('Drill Size Info'!$AB$15),
            --(INT('Drill Size Info'!$AA$15) &amp; "." &amp; RIGHT(DK502,3)),
            IF(AND((--(INT('Drill Size Info'!$AA$15) &amp; "." &amp; RIGHT(DK502,3))&gt;=--('Drill Size Info'!$AA$15)), (--(INT('Drill Size Info'!$AA$15) &amp; "." &amp; RIGHT(DK502,3))&lt;=--('Drill Size Info'!$AB$15))),
                --(INT('Drill Size Info'!$AA$15) &amp; "." &amp; RIGHT(DK502,3)),
                --(INT('Drill Size Info'!$AB$15) &amp; "." &amp; RIGHT(DK502,3))
            )
        ),
        "N/A"
    )
)</f>
        <v>N/A</v>
      </c>
      <c r="V502" s="161"/>
      <c r="W502" s="161"/>
      <c r="X502" s="161"/>
      <c r="Y502" s="161"/>
      <c r="Z502" s="161"/>
      <c r="AA502" s="162"/>
      <c r="AB502" s="162"/>
      <c r="AC502" s="162"/>
      <c r="AD502" s="162"/>
      <c r="AE502" s="162"/>
      <c r="AF502" s="162"/>
      <c r="AG502" s="162"/>
      <c r="AH502" s="162"/>
      <c r="AI502" s="162"/>
      <c r="AJ502" s="162"/>
      <c r="AK502" s="162"/>
      <c r="AL502" s="162"/>
      <c r="AM502" s="162"/>
      <c r="AN502" s="162"/>
      <c r="AO502" s="162"/>
      <c r="AP502" s="162"/>
      <c r="AQ502" s="162"/>
      <c r="AR502" s="162"/>
      <c r="AS502" s="162"/>
      <c r="AT502" s="162"/>
      <c r="AU502" s="162"/>
      <c r="AV502" s="162"/>
      <c r="AW502" s="162"/>
      <c r="AX502" s="162"/>
      <c r="AY502" s="162"/>
      <c r="AZ502" s="162"/>
      <c r="BA502" s="162"/>
      <c r="BB502" s="163"/>
      <c r="BC502" s="163"/>
      <c r="BD502" s="163"/>
      <c r="BE502" s="164"/>
      <c r="BF502" s="165"/>
      <c r="BG502" s="162"/>
      <c r="BH502" s="162"/>
      <c r="BI502" s="164"/>
      <c r="BJ502" s="38"/>
      <c r="BK502" s="38"/>
      <c r="BL502" s="38"/>
      <c r="BM502" s="38"/>
      <c r="BN502" s="38"/>
      <c r="BO502" s="38"/>
      <c r="BP502" s="117" t="str">
        <f t="shared" si="329"/>
        <v/>
      </c>
      <c r="BQ502" s="38"/>
      <c r="BR502" s="38"/>
      <c r="BS502" s="38"/>
      <c r="BT502" s="38"/>
      <c r="BV502" s="17">
        <f t="shared" si="323"/>
        <v>0</v>
      </c>
      <c r="BW502" s="17">
        <f t="shared" si="324"/>
        <v>0</v>
      </c>
      <c r="BX502" s="17">
        <f t="shared" si="325"/>
        <v>0</v>
      </c>
      <c r="BY502" s="17">
        <f t="shared" si="326"/>
        <v>0</v>
      </c>
      <c r="BZ502" s="17">
        <f t="shared" si="327"/>
        <v>0</v>
      </c>
      <c r="CA502" s="17">
        <f t="shared" si="328"/>
        <v>0</v>
      </c>
      <c r="CB502" s="17">
        <f t="shared" si="330"/>
        <v>0</v>
      </c>
      <c r="CC502" s="17">
        <f t="shared" si="331"/>
        <v>0</v>
      </c>
      <c r="CD502" s="17">
        <f t="shared" si="332"/>
        <v>0</v>
      </c>
      <c r="CE502" s="17">
        <f t="shared" si="333"/>
        <v>0</v>
      </c>
      <c r="CF502" s="17">
        <f t="shared" si="334"/>
        <v>0</v>
      </c>
      <c r="CG502" s="17">
        <f t="shared" si="335"/>
        <v>0</v>
      </c>
      <c r="CH502" s="17">
        <f t="shared" si="336"/>
        <v>0</v>
      </c>
      <c r="CI502" s="17">
        <f t="shared" si="337"/>
        <v>0</v>
      </c>
      <c r="CJ502" s="17">
        <f t="shared" si="338"/>
        <v>0</v>
      </c>
      <c r="CK502" s="17">
        <f t="shared" si="339"/>
        <v>0</v>
      </c>
      <c r="CL502" s="17">
        <f t="shared" si="340"/>
        <v>0</v>
      </c>
      <c r="CM502" s="17">
        <f t="shared" si="341"/>
        <v>0</v>
      </c>
      <c r="CN502" s="17">
        <f t="shared" si="342"/>
        <v>0</v>
      </c>
      <c r="CO502" s="17">
        <f t="shared" si="343"/>
        <v>0</v>
      </c>
      <c r="CP502" s="17">
        <f t="shared" si="344"/>
        <v>0</v>
      </c>
      <c r="CQ502" s="17">
        <f t="shared" si="345"/>
        <v>0</v>
      </c>
      <c r="CR502" s="17">
        <f t="shared" si="346"/>
        <v>0</v>
      </c>
      <c r="CS502" s="17">
        <f t="shared" si="347"/>
        <v>0</v>
      </c>
      <c r="CT502" s="17">
        <f t="shared" si="348"/>
        <v>0</v>
      </c>
      <c r="CU502" s="17">
        <f t="shared" si="349"/>
        <v>0</v>
      </c>
      <c r="CV502" s="17">
        <f t="shared" si="350"/>
        <v>0</v>
      </c>
      <c r="CW502" s="17">
        <f t="shared" si="351"/>
        <v>0</v>
      </c>
      <c r="CX502" s="17">
        <f t="shared" si="352"/>
        <v>0</v>
      </c>
      <c r="CY502" s="17">
        <f t="shared" si="353"/>
        <v>0</v>
      </c>
      <c r="CZ502" s="17">
        <f t="shared" si="354"/>
        <v>0</v>
      </c>
      <c r="DA502" s="17">
        <f t="shared" si="355"/>
        <v>0</v>
      </c>
      <c r="DB502" s="17">
        <f t="shared" si="356"/>
        <v>0</v>
      </c>
      <c r="DC502" s="17">
        <f t="shared" si="357"/>
        <v>0</v>
      </c>
      <c r="DD502" s="17">
        <f t="shared" si="358"/>
        <v>0</v>
      </c>
      <c r="DE502" s="17">
        <f t="shared" si="359"/>
        <v>0</v>
      </c>
      <c r="DF502" s="17">
        <f t="shared" si="360"/>
        <v>0</v>
      </c>
      <c r="DG502" s="17">
        <f t="shared" si="361"/>
        <v>0</v>
      </c>
    </row>
    <row r="503" spans="2:111" ht="15" customHeight="1" x14ac:dyDescent="0.2">
      <c r="B503" s="156">
        <v>495</v>
      </c>
      <c r="C503" s="157" t="str">
        <f t="shared" si="362"/>
        <v/>
      </c>
      <c r="D503" s="158" t="str">
        <f t="shared" si="322"/>
        <v>OK</v>
      </c>
      <c r="E503" s="159" t="e">
        <f>VLOOKUP('DATA SHEET'!$B$9,'Drill Size Info'!$T$2:$U$8,2,FALSE)</f>
        <v>#N/A</v>
      </c>
      <c r="F503" s="159" t="str">
        <f t="shared" si="363"/>
        <v/>
      </c>
      <c r="G503" s="91">
        <f t="shared" si="364"/>
        <v>0</v>
      </c>
      <c r="H503" s="160" t="s">
        <v>175</v>
      </c>
      <c r="I503" s="160" t="s">
        <v>175</v>
      </c>
      <c r="J503" s="160" t="str">
        <f>IF('DATA SHEET'!$B$10="NC-50","N/A","OK")</f>
        <v>OK</v>
      </c>
      <c r="K503" s="160" t="str">
        <f>IF('DATA SHEET'!$B$10="NC-50","N/A","OK")</f>
        <v>OK</v>
      </c>
      <c r="L503" s="160" t="str">
        <f t="shared" si="365"/>
        <v>OK</v>
      </c>
      <c r="M503" s="160" t="str">
        <f t="shared" si="366"/>
        <v>OK</v>
      </c>
      <c r="N503" s="160"/>
      <c r="O503" s="160"/>
      <c r="P503" s="160"/>
      <c r="Q503" s="160"/>
      <c r="R503" s="92" t="str">
        <f>IF(DI503&lt;&gt;"",
    IF(INT('Drill Size Info'!$AA$19)=INT('Drill Size Info'!$AB$19),
        --(INT('Drill Size Info'!$AA$19) &amp; "." &amp; DI503),
        IF(AND((--(INT('Drill Size Info'!$AA$19) &amp; "." &amp; DI503)&gt;=--('Drill Size Info'!$AA$19)), (--(INT('Drill Size Info'!$AA$19) &amp; "." &amp; DI503)&lt;=--('Drill Size Info'!$AB$19))),
            --(INT('Drill Size Info'!$AA$19) &amp; "." &amp; DI503),
            --(INT('Drill Size Info'!$AB$19) &amp; "." &amp; DI503)
        )
    ),
    IF(DH503&lt;&gt;"",
        IF(INT('Drill Size Info'!$AA$19)=INT('Drill Size Info'!$AB$19),
            --(INT('Drill Size Info'!$AA$19) &amp; "." &amp; LEFT(DH503,3)),
            IF(AND((--(INT('Drill Size Info'!$AA$19) &amp; "." &amp; LEFT(DH503,3))&gt;=--('Drill Size Info'!$AA$19)), (--(INT('Drill Size Info'!$AA$19) &amp; "." &amp; LEFT(DH503,3))&lt;=--('Drill Size Info'!$AB$19))),
                --(INT('Drill Size Info'!$AA$19) &amp; "." &amp; LEFT(DH503,3)),
                --(INT('Drill Size Info'!$AB$19) &amp; "." &amp; LEFT(DH503,3))
            )
        ),
        "OK"
    )
)</f>
        <v>OK</v>
      </c>
      <c r="S503" s="150" t="str">
        <f>IF(DJ503&lt;&gt;"",
    IF(INT('Drill Size Info'!$AA$19)=INT('Drill Size Info'!$AB$19),
        --(INT('Drill Size Info'!$AA$19) &amp; "." &amp; DJ503),
        IF(AND((--(INT('Drill Size Info'!$AA$19) &amp; "." &amp; DJ503)&gt;=--('Drill Size Info'!$AA$19)), (--(INT('Drill Size Info'!$AA$19) &amp; "." &amp; DJ503)&lt;=--('Drill Size Info'!$AB$19))),
            --(INT('Drill Size Info'!$AA$19) &amp; "." &amp; DJ503),
            --(INT('Drill Size Info'!$AB$19) &amp; "." &amp; DJ503)
        )
    ),
    IF(DH503&lt;&gt;"",
        IF(INT('Drill Size Info'!$AA$19)=INT('Drill Size Info'!$AB$19),
            --(INT('Drill Size Info'!$AA$19) &amp; "." &amp; RIGHT(DH503,3)),
            IF(AND((--(INT('Drill Size Info'!$AA$19) &amp; "." &amp; RIGHT(DH503,3))&gt;=--('Drill Size Info'!$AA$19)), (--(INT('Drill Size Info'!$AA$19) &amp; "." &amp; RIGHT(DH503,3))&lt;=--('Drill Size Info'!$AB$19))),
                --(INT('Drill Size Info'!$AA$19) &amp; "." &amp; RIGHT(DH503,3)),
                --(INT('Drill Size Info'!$AB$19) &amp; "." &amp; RIGHT(DH503,3))
            )
        ),
        "N/A"
    )
)</f>
        <v>N/A</v>
      </c>
      <c r="T503" s="150" t="str">
        <f>IF(DL503&lt;&gt;"",
    IF(INT('Drill Size Info'!$AA$19)=INT('Drill Size Info'!$AB$15),
        --(INT('Drill Size Info'!$AA$15) &amp; "." &amp; DL503),
        IF(AND((--(INT('Drill Size Info'!$AA$15) &amp; "." &amp; DL503)&gt;=--('Drill Size Info'!$AA$15)), (--(INT('Drill Size Info'!$AA$15) &amp; "." &amp; DL503)&lt;=--('Drill Size Info'!$AB$15))),
            --(INT('Drill Size Info'!$AA$15) &amp; "." &amp; DL503),
            --(INT('Drill Size Info'!$AB$15) &amp; "." &amp; DL503)
        )
    ),
    IF(DK503&lt;&gt;"",
        IF(INT('Drill Size Info'!$AA$15)=INT('Drill Size Info'!$AB$15),
            --(INT('Drill Size Info'!$AA$15) &amp; "." &amp; LEFT(DK503,3)),
            IF(AND((--(INT('Drill Size Info'!$AA$15) &amp; "." &amp; LEFT(DK503,3))&gt;=--('Drill Size Info'!$AA$15)), (--(INT('Drill Size Info'!$AA$15) &amp; "." &amp; LEFT(DK503,3))&lt;=--('Drill Size Info'!$AB$15))),
                --(INT('Drill Size Info'!$AA$15) &amp; "." &amp; LEFT(DK503,3)),
                --(INT('Drill Size Info'!$AB$15) &amp; "." &amp; LEFT(DK503,3))
            )
        ),
        "OK"
    )
)</f>
        <v>OK</v>
      </c>
      <c r="U503" s="150" t="str">
        <f>IF(DM503&lt;&gt;"",
    IF(INT('Drill Size Info'!$AA$19)=INT('Drill Size Info'!$AB$15),
        --(INT('Drill Size Info'!$AA$15) &amp; "." &amp; DM503),
        IF(AND((--(INT('Drill Size Info'!$AA$15) &amp; "." &amp; DM503)&gt;=--('Drill Size Info'!$AA$15)), (--(INT('Drill Size Info'!$AA$15) &amp; "." &amp; DM503)&lt;=--('Drill Size Info'!$AB$15))),
            --(INT('Drill Size Info'!$AA$15) &amp; "." &amp; DM503),
            --(INT('Drill Size Info'!$AB$15) &amp; "." &amp; DM503)
        )
    ),
    IF(DK503&lt;&gt;"",
        IF(INT('Drill Size Info'!$AA$15)=INT('Drill Size Info'!$AB$15),
            --(INT('Drill Size Info'!$AA$15) &amp; "." &amp; RIGHT(DK503,3)),
            IF(AND((--(INT('Drill Size Info'!$AA$15) &amp; "." &amp; RIGHT(DK503,3))&gt;=--('Drill Size Info'!$AA$15)), (--(INT('Drill Size Info'!$AA$15) &amp; "." &amp; RIGHT(DK503,3))&lt;=--('Drill Size Info'!$AB$15))),
                --(INT('Drill Size Info'!$AA$15) &amp; "." &amp; RIGHT(DK503,3)),
                --(INT('Drill Size Info'!$AB$15) &amp; "." &amp; RIGHT(DK503,3))
            )
        ),
        "N/A"
    )
)</f>
        <v>N/A</v>
      </c>
      <c r="V503" s="161"/>
      <c r="W503" s="161"/>
      <c r="X503" s="161"/>
      <c r="Y503" s="161"/>
      <c r="Z503" s="161"/>
      <c r="AA503" s="162"/>
      <c r="AB503" s="162"/>
      <c r="AC503" s="162"/>
      <c r="AD503" s="162"/>
      <c r="AE503" s="162"/>
      <c r="AF503" s="162"/>
      <c r="AG503" s="162"/>
      <c r="AH503" s="162"/>
      <c r="AI503" s="162"/>
      <c r="AJ503" s="162"/>
      <c r="AK503" s="162"/>
      <c r="AL503" s="162"/>
      <c r="AM503" s="162"/>
      <c r="AN503" s="162"/>
      <c r="AO503" s="162"/>
      <c r="AP503" s="162"/>
      <c r="AQ503" s="162"/>
      <c r="AR503" s="162"/>
      <c r="AS503" s="162"/>
      <c r="AT503" s="162"/>
      <c r="AU503" s="162"/>
      <c r="AV503" s="162"/>
      <c r="AW503" s="162"/>
      <c r="AX503" s="162"/>
      <c r="AY503" s="162"/>
      <c r="AZ503" s="162"/>
      <c r="BA503" s="162"/>
      <c r="BB503" s="163"/>
      <c r="BC503" s="163"/>
      <c r="BD503" s="163"/>
      <c r="BE503" s="164"/>
      <c r="BF503" s="165"/>
      <c r="BG503" s="162"/>
      <c r="BH503" s="162"/>
      <c r="BI503" s="164"/>
      <c r="BJ503" s="38"/>
      <c r="BK503" s="38"/>
      <c r="BL503" s="38"/>
      <c r="BM503" s="38"/>
      <c r="BN503" s="38"/>
      <c r="BO503" s="38"/>
      <c r="BP503" s="117" t="str">
        <f t="shared" si="329"/>
        <v/>
      </c>
      <c r="BQ503" s="38"/>
      <c r="BR503" s="38"/>
      <c r="BS503" s="38"/>
      <c r="BT503" s="38"/>
      <c r="BV503" s="17">
        <f t="shared" si="323"/>
        <v>0</v>
      </c>
      <c r="BW503" s="17">
        <f t="shared" si="324"/>
        <v>0</v>
      </c>
      <c r="BX503" s="17">
        <f t="shared" si="325"/>
        <v>0</v>
      </c>
      <c r="BY503" s="17">
        <f t="shared" si="326"/>
        <v>0</v>
      </c>
      <c r="BZ503" s="17">
        <f t="shared" si="327"/>
        <v>0</v>
      </c>
      <c r="CA503" s="17">
        <f t="shared" si="328"/>
        <v>0</v>
      </c>
      <c r="CB503" s="17">
        <f t="shared" si="330"/>
        <v>0</v>
      </c>
      <c r="CC503" s="17">
        <f t="shared" si="331"/>
        <v>0</v>
      </c>
      <c r="CD503" s="17">
        <f t="shared" si="332"/>
        <v>0</v>
      </c>
      <c r="CE503" s="17">
        <f t="shared" si="333"/>
        <v>0</v>
      </c>
      <c r="CF503" s="17">
        <f t="shared" si="334"/>
        <v>0</v>
      </c>
      <c r="CG503" s="17">
        <f t="shared" si="335"/>
        <v>0</v>
      </c>
      <c r="CH503" s="17">
        <f t="shared" si="336"/>
        <v>0</v>
      </c>
      <c r="CI503" s="17">
        <f t="shared" si="337"/>
        <v>0</v>
      </c>
      <c r="CJ503" s="17">
        <f t="shared" si="338"/>
        <v>0</v>
      </c>
      <c r="CK503" s="17">
        <f t="shared" si="339"/>
        <v>0</v>
      </c>
      <c r="CL503" s="17">
        <f t="shared" si="340"/>
        <v>0</v>
      </c>
      <c r="CM503" s="17">
        <f t="shared" si="341"/>
        <v>0</v>
      </c>
      <c r="CN503" s="17">
        <f t="shared" si="342"/>
        <v>0</v>
      </c>
      <c r="CO503" s="17">
        <f t="shared" si="343"/>
        <v>0</v>
      </c>
      <c r="CP503" s="17">
        <f t="shared" si="344"/>
        <v>0</v>
      </c>
      <c r="CQ503" s="17">
        <f t="shared" si="345"/>
        <v>0</v>
      </c>
      <c r="CR503" s="17">
        <f t="shared" si="346"/>
        <v>0</v>
      </c>
      <c r="CS503" s="17">
        <f t="shared" si="347"/>
        <v>0</v>
      </c>
      <c r="CT503" s="17">
        <f t="shared" si="348"/>
        <v>0</v>
      </c>
      <c r="CU503" s="17">
        <f t="shared" si="349"/>
        <v>0</v>
      </c>
      <c r="CV503" s="17">
        <f t="shared" si="350"/>
        <v>0</v>
      </c>
      <c r="CW503" s="17">
        <f t="shared" si="351"/>
        <v>0</v>
      </c>
      <c r="CX503" s="17">
        <f t="shared" si="352"/>
        <v>0</v>
      </c>
      <c r="CY503" s="17">
        <f t="shared" si="353"/>
        <v>0</v>
      </c>
      <c r="CZ503" s="17">
        <f t="shared" si="354"/>
        <v>0</v>
      </c>
      <c r="DA503" s="17">
        <f t="shared" si="355"/>
        <v>0</v>
      </c>
      <c r="DB503" s="17">
        <f t="shared" si="356"/>
        <v>0</v>
      </c>
      <c r="DC503" s="17">
        <f t="shared" si="357"/>
        <v>0</v>
      </c>
      <c r="DD503" s="17">
        <f t="shared" si="358"/>
        <v>0</v>
      </c>
      <c r="DE503" s="17">
        <f t="shared" si="359"/>
        <v>0</v>
      </c>
      <c r="DF503" s="17">
        <f t="shared" si="360"/>
        <v>0</v>
      </c>
      <c r="DG503" s="17">
        <f t="shared" si="361"/>
        <v>0</v>
      </c>
    </row>
    <row r="504" spans="2:111" ht="15" customHeight="1" x14ac:dyDescent="0.2">
      <c r="B504" s="156">
        <v>496</v>
      </c>
      <c r="C504" s="157" t="str">
        <f t="shared" si="362"/>
        <v/>
      </c>
      <c r="D504" s="158" t="str">
        <f t="shared" si="322"/>
        <v>OK</v>
      </c>
      <c r="E504" s="159" t="e">
        <f>VLOOKUP('DATA SHEET'!$B$9,'Drill Size Info'!$T$2:$U$8,2,FALSE)</f>
        <v>#N/A</v>
      </c>
      <c r="F504" s="159" t="str">
        <f t="shared" si="363"/>
        <v/>
      </c>
      <c r="G504" s="91">
        <f t="shared" si="364"/>
        <v>0</v>
      </c>
      <c r="H504" s="160" t="s">
        <v>175</v>
      </c>
      <c r="I504" s="160" t="s">
        <v>175</v>
      </c>
      <c r="J504" s="160" t="str">
        <f>IF('DATA SHEET'!$B$10="NC-50","N/A","OK")</f>
        <v>OK</v>
      </c>
      <c r="K504" s="160" t="str">
        <f>IF('DATA SHEET'!$B$10="NC-50","N/A","OK")</f>
        <v>OK</v>
      </c>
      <c r="L504" s="160" t="str">
        <f t="shared" si="365"/>
        <v>OK</v>
      </c>
      <c r="M504" s="160" t="str">
        <f t="shared" si="366"/>
        <v>OK</v>
      </c>
      <c r="N504" s="160"/>
      <c r="O504" s="160"/>
      <c r="P504" s="160"/>
      <c r="Q504" s="160"/>
      <c r="R504" s="92" t="str">
        <f>IF(DI504&lt;&gt;"",
    IF(INT('Drill Size Info'!$AA$19)=INT('Drill Size Info'!$AB$19),
        --(INT('Drill Size Info'!$AA$19) &amp; "." &amp; DI504),
        IF(AND((--(INT('Drill Size Info'!$AA$19) &amp; "." &amp; DI504)&gt;=--('Drill Size Info'!$AA$19)), (--(INT('Drill Size Info'!$AA$19) &amp; "." &amp; DI504)&lt;=--('Drill Size Info'!$AB$19))),
            --(INT('Drill Size Info'!$AA$19) &amp; "." &amp; DI504),
            --(INT('Drill Size Info'!$AB$19) &amp; "." &amp; DI504)
        )
    ),
    IF(DH504&lt;&gt;"",
        IF(INT('Drill Size Info'!$AA$19)=INT('Drill Size Info'!$AB$19),
            --(INT('Drill Size Info'!$AA$19) &amp; "." &amp; LEFT(DH504,3)),
            IF(AND((--(INT('Drill Size Info'!$AA$19) &amp; "." &amp; LEFT(DH504,3))&gt;=--('Drill Size Info'!$AA$19)), (--(INT('Drill Size Info'!$AA$19) &amp; "." &amp; LEFT(DH504,3))&lt;=--('Drill Size Info'!$AB$19))),
                --(INT('Drill Size Info'!$AA$19) &amp; "." &amp; LEFT(DH504,3)),
                --(INT('Drill Size Info'!$AB$19) &amp; "." &amp; LEFT(DH504,3))
            )
        ),
        "OK"
    )
)</f>
        <v>OK</v>
      </c>
      <c r="S504" s="150" t="str">
        <f>IF(DJ504&lt;&gt;"",
    IF(INT('Drill Size Info'!$AA$19)=INT('Drill Size Info'!$AB$19),
        --(INT('Drill Size Info'!$AA$19) &amp; "." &amp; DJ504),
        IF(AND((--(INT('Drill Size Info'!$AA$19) &amp; "." &amp; DJ504)&gt;=--('Drill Size Info'!$AA$19)), (--(INT('Drill Size Info'!$AA$19) &amp; "." &amp; DJ504)&lt;=--('Drill Size Info'!$AB$19))),
            --(INT('Drill Size Info'!$AA$19) &amp; "." &amp; DJ504),
            --(INT('Drill Size Info'!$AB$19) &amp; "." &amp; DJ504)
        )
    ),
    IF(DH504&lt;&gt;"",
        IF(INT('Drill Size Info'!$AA$19)=INT('Drill Size Info'!$AB$19),
            --(INT('Drill Size Info'!$AA$19) &amp; "." &amp; RIGHT(DH504,3)),
            IF(AND((--(INT('Drill Size Info'!$AA$19) &amp; "." &amp; RIGHT(DH504,3))&gt;=--('Drill Size Info'!$AA$19)), (--(INT('Drill Size Info'!$AA$19) &amp; "." &amp; RIGHT(DH504,3))&lt;=--('Drill Size Info'!$AB$19))),
                --(INT('Drill Size Info'!$AA$19) &amp; "." &amp; RIGHT(DH504,3)),
                --(INT('Drill Size Info'!$AB$19) &amp; "." &amp; RIGHT(DH504,3))
            )
        ),
        "N/A"
    )
)</f>
        <v>N/A</v>
      </c>
      <c r="T504" s="150" t="str">
        <f>IF(DL504&lt;&gt;"",
    IF(INT('Drill Size Info'!$AA$19)=INT('Drill Size Info'!$AB$15),
        --(INT('Drill Size Info'!$AA$15) &amp; "." &amp; DL504),
        IF(AND((--(INT('Drill Size Info'!$AA$15) &amp; "." &amp; DL504)&gt;=--('Drill Size Info'!$AA$15)), (--(INT('Drill Size Info'!$AA$15) &amp; "." &amp; DL504)&lt;=--('Drill Size Info'!$AB$15))),
            --(INT('Drill Size Info'!$AA$15) &amp; "." &amp; DL504),
            --(INT('Drill Size Info'!$AB$15) &amp; "." &amp; DL504)
        )
    ),
    IF(DK504&lt;&gt;"",
        IF(INT('Drill Size Info'!$AA$15)=INT('Drill Size Info'!$AB$15),
            --(INT('Drill Size Info'!$AA$15) &amp; "." &amp; LEFT(DK504,3)),
            IF(AND((--(INT('Drill Size Info'!$AA$15) &amp; "." &amp; LEFT(DK504,3))&gt;=--('Drill Size Info'!$AA$15)), (--(INT('Drill Size Info'!$AA$15) &amp; "." &amp; LEFT(DK504,3))&lt;=--('Drill Size Info'!$AB$15))),
                --(INT('Drill Size Info'!$AA$15) &amp; "." &amp; LEFT(DK504,3)),
                --(INT('Drill Size Info'!$AB$15) &amp; "." &amp; LEFT(DK504,3))
            )
        ),
        "OK"
    )
)</f>
        <v>OK</v>
      </c>
      <c r="U504" s="150" t="str">
        <f>IF(DM504&lt;&gt;"",
    IF(INT('Drill Size Info'!$AA$19)=INT('Drill Size Info'!$AB$15),
        --(INT('Drill Size Info'!$AA$15) &amp; "." &amp; DM504),
        IF(AND((--(INT('Drill Size Info'!$AA$15) &amp; "." &amp; DM504)&gt;=--('Drill Size Info'!$AA$15)), (--(INT('Drill Size Info'!$AA$15) &amp; "." &amp; DM504)&lt;=--('Drill Size Info'!$AB$15))),
            --(INT('Drill Size Info'!$AA$15) &amp; "." &amp; DM504),
            --(INT('Drill Size Info'!$AB$15) &amp; "." &amp; DM504)
        )
    ),
    IF(DK504&lt;&gt;"",
        IF(INT('Drill Size Info'!$AA$15)=INT('Drill Size Info'!$AB$15),
            --(INT('Drill Size Info'!$AA$15) &amp; "." &amp; RIGHT(DK504,3)),
            IF(AND((--(INT('Drill Size Info'!$AA$15) &amp; "." &amp; RIGHT(DK504,3))&gt;=--('Drill Size Info'!$AA$15)), (--(INT('Drill Size Info'!$AA$15) &amp; "." &amp; RIGHT(DK504,3))&lt;=--('Drill Size Info'!$AB$15))),
                --(INT('Drill Size Info'!$AA$15) &amp; "." &amp; RIGHT(DK504,3)),
                --(INT('Drill Size Info'!$AB$15) &amp; "." &amp; RIGHT(DK504,3))
            )
        ),
        "N/A"
    )
)</f>
        <v>N/A</v>
      </c>
      <c r="V504" s="161"/>
      <c r="W504" s="161"/>
      <c r="X504" s="161"/>
      <c r="Y504" s="161"/>
      <c r="Z504" s="161"/>
      <c r="AA504" s="162"/>
      <c r="AB504" s="162"/>
      <c r="AC504" s="162"/>
      <c r="AD504" s="162"/>
      <c r="AE504" s="162"/>
      <c r="AF504" s="162"/>
      <c r="AG504" s="162"/>
      <c r="AH504" s="162"/>
      <c r="AI504" s="162"/>
      <c r="AJ504" s="162"/>
      <c r="AK504" s="162"/>
      <c r="AL504" s="162"/>
      <c r="AM504" s="162"/>
      <c r="AN504" s="162"/>
      <c r="AO504" s="162"/>
      <c r="AP504" s="162"/>
      <c r="AQ504" s="162"/>
      <c r="AR504" s="162"/>
      <c r="AS504" s="162"/>
      <c r="AT504" s="162"/>
      <c r="AU504" s="162"/>
      <c r="AV504" s="162"/>
      <c r="AW504" s="162"/>
      <c r="AX504" s="162"/>
      <c r="AY504" s="162"/>
      <c r="AZ504" s="162"/>
      <c r="BA504" s="162"/>
      <c r="BB504" s="163"/>
      <c r="BC504" s="163"/>
      <c r="BD504" s="163"/>
      <c r="BE504" s="164"/>
      <c r="BF504" s="165"/>
      <c r="BG504" s="162"/>
      <c r="BH504" s="162"/>
      <c r="BI504" s="164"/>
      <c r="BJ504" s="38"/>
      <c r="BK504" s="38"/>
      <c r="BL504" s="38"/>
      <c r="BM504" s="38"/>
      <c r="BN504" s="38"/>
      <c r="BO504" s="38"/>
      <c r="BP504" s="117" t="str">
        <f t="shared" si="329"/>
        <v/>
      </c>
      <c r="BQ504" s="38"/>
      <c r="BR504" s="38"/>
      <c r="BS504" s="38"/>
      <c r="BT504" s="38"/>
      <c r="BV504" s="17">
        <f t="shared" si="323"/>
        <v>0</v>
      </c>
      <c r="BW504" s="17">
        <f t="shared" si="324"/>
        <v>0</v>
      </c>
      <c r="BX504" s="17">
        <f t="shared" si="325"/>
        <v>0</v>
      </c>
      <c r="BY504" s="17">
        <f t="shared" si="326"/>
        <v>0</v>
      </c>
      <c r="BZ504" s="17">
        <f t="shared" si="327"/>
        <v>0</v>
      </c>
      <c r="CA504" s="17">
        <f t="shared" si="328"/>
        <v>0</v>
      </c>
      <c r="CB504" s="17">
        <f t="shared" si="330"/>
        <v>0</v>
      </c>
      <c r="CC504" s="17">
        <f t="shared" si="331"/>
        <v>0</v>
      </c>
      <c r="CD504" s="17">
        <f t="shared" si="332"/>
        <v>0</v>
      </c>
      <c r="CE504" s="17">
        <f t="shared" si="333"/>
        <v>0</v>
      </c>
      <c r="CF504" s="17">
        <f t="shared" si="334"/>
        <v>0</v>
      </c>
      <c r="CG504" s="17">
        <f t="shared" si="335"/>
        <v>0</v>
      </c>
      <c r="CH504" s="17">
        <f t="shared" si="336"/>
        <v>0</v>
      </c>
      <c r="CI504" s="17">
        <f t="shared" si="337"/>
        <v>0</v>
      </c>
      <c r="CJ504" s="17">
        <f t="shared" si="338"/>
        <v>0</v>
      </c>
      <c r="CK504" s="17">
        <f t="shared" si="339"/>
        <v>0</v>
      </c>
      <c r="CL504" s="17">
        <f t="shared" si="340"/>
        <v>0</v>
      </c>
      <c r="CM504" s="17">
        <f t="shared" si="341"/>
        <v>0</v>
      </c>
      <c r="CN504" s="17">
        <f t="shared" si="342"/>
        <v>0</v>
      </c>
      <c r="CO504" s="17">
        <f t="shared" si="343"/>
        <v>0</v>
      </c>
      <c r="CP504" s="17">
        <f t="shared" si="344"/>
        <v>0</v>
      </c>
      <c r="CQ504" s="17">
        <f t="shared" si="345"/>
        <v>0</v>
      </c>
      <c r="CR504" s="17">
        <f t="shared" si="346"/>
        <v>0</v>
      </c>
      <c r="CS504" s="17">
        <f t="shared" si="347"/>
        <v>0</v>
      </c>
      <c r="CT504" s="17">
        <f t="shared" si="348"/>
        <v>0</v>
      </c>
      <c r="CU504" s="17">
        <f t="shared" si="349"/>
        <v>0</v>
      </c>
      <c r="CV504" s="17">
        <f t="shared" si="350"/>
        <v>0</v>
      </c>
      <c r="CW504" s="17">
        <f t="shared" si="351"/>
        <v>0</v>
      </c>
      <c r="CX504" s="17">
        <f t="shared" si="352"/>
        <v>0</v>
      </c>
      <c r="CY504" s="17">
        <f t="shared" si="353"/>
        <v>0</v>
      </c>
      <c r="CZ504" s="17">
        <f t="shared" si="354"/>
        <v>0</v>
      </c>
      <c r="DA504" s="17">
        <f t="shared" si="355"/>
        <v>0</v>
      </c>
      <c r="DB504" s="17">
        <f t="shared" si="356"/>
        <v>0</v>
      </c>
      <c r="DC504" s="17">
        <f t="shared" si="357"/>
        <v>0</v>
      </c>
      <c r="DD504" s="17">
        <f t="shared" si="358"/>
        <v>0</v>
      </c>
      <c r="DE504" s="17">
        <f t="shared" si="359"/>
        <v>0</v>
      </c>
      <c r="DF504" s="17">
        <f t="shared" si="360"/>
        <v>0</v>
      </c>
      <c r="DG504" s="17">
        <f t="shared" si="361"/>
        <v>0</v>
      </c>
    </row>
    <row r="505" spans="2:111" ht="15" customHeight="1" x14ac:dyDescent="0.2">
      <c r="B505" s="156">
        <v>497</v>
      </c>
      <c r="C505" s="157" t="str">
        <f t="shared" si="362"/>
        <v/>
      </c>
      <c r="D505" s="158" t="str">
        <f t="shared" si="322"/>
        <v>OK</v>
      </c>
      <c r="E505" s="159" t="e">
        <f>VLOOKUP('DATA SHEET'!$B$9,'Drill Size Info'!$T$2:$U$8,2,FALSE)</f>
        <v>#N/A</v>
      </c>
      <c r="F505" s="159" t="str">
        <f t="shared" si="363"/>
        <v/>
      </c>
      <c r="G505" s="91">
        <f t="shared" si="364"/>
        <v>0</v>
      </c>
      <c r="H505" s="160" t="s">
        <v>175</v>
      </c>
      <c r="I505" s="160" t="s">
        <v>175</v>
      </c>
      <c r="J505" s="160" t="str">
        <f>IF('DATA SHEET'!$B$10="NC-50","N/A","OK")</f>
        <v>OK</v>
      </c>
      <c r="K505" s="160" t="str">
        <f>IF('DATA SHEET'!$B$10="NC-50","N/A","OK")</f>
        <v>OK</v>
      </c>
      <c r="L505" s="160" t="str">
        <f t="shared" si="365"/>
        <v>OK</v>
      </c>
      <c r="M505" s="160" t="str">
        <f t="shared" si="366"/>
        <v>OK</v>
      </c>
      <c r="N505" s="160"/>
      <c r="O505" s="160"/>
      <c r="P505" s="160"/>
      <c r="Q505" s="160"/>
      <c r="R505" s="92" t="str">
        <f>IF(DI505&lt;&gt;"",
    IF(INT('Drill Size Info'!$AA$19)=INT('Drill Size Info'!$AB$19),
        --(INT('Drill Size Info'!$AA$19) &amp; "." &amp; DI505),
        IF(AND((--(INT('Drill Size Info'!$AA$19) &amp; "." &amp; DI505)&gt;=--('Drill Size Info'!$AA$19)), (--(INT('Drill Size Info'!$AA$19) &amp; "." &amp; DI505)&lt;=--('Drill Size Info'!$AB$19))),
            --(INT('Drill Size Info'!$AA$19) &amp; "." &amp; DI505),
            --(INT('Drill Size Info'!$AB$19) &amp; "." &amp; DI505)
        )
    ),
    IF(DH505&lt;&gt;"",
        IF(INT('Drill Size Info'!$AA$19)=INT('Drill Size Info'!$AB$19),
            --(INT('Drill Size Info'!$AA$19) &amp; "." &amp; LEFT(DH505,3)),
            IF(AND((--(INT('Drill Size Info'!$AA$19) &amp; "." &amp; LEFT(DH505,3))&gt;=--('Drill Size Info'!$AA$19)), (--(INT('Drill Size Info'!$AA$19) &amp; "." &amp; LEFT(DH505,3))&lt;=--('Drill Size Info'!$AB$19))),
                --(INT('Drill Size Info'!$AA$19) &amp; "." &amp; LEFT(DH505,3)),
                --(INT('Drill Size Info'!$AB$19) &amp; "." &amp; LEFT(DH505,3))
            )
        ),
        "OK"
    )
)</f>
        <v>OK</v>
      </c>
      <c r="S505" s="150" t="str">
        <f>IF(DJ505&lt;&gt;"",
    IF(INT('Drill Size Info'!$AA$19)=INT('Drill Size Info'!$AB$19),
        --(INT('Drill Size Info'!$AA$19) &amp; "." &amp; DJ505),
        IF(AND((--(INT('Drill Size Info'!$AA$19) &amp; "." &amp; DJ505)&gt;=--('Drill Size Info'!$AA$19)), (--(INT('Drill Size Info'!$AA$19) &amp; "." &amp; DJ505)&lt;=--('Drill Size Info'!$AB$19))),
            --(INT('Drill Size Info'!$AA$19) &amp; "." &amp; DJ505),
            --(INT('Drill Size Info'!$AB$19) &amp; "." &amp; DJ505)
        )
    ),
    IF(DH505&lt;&gt;"",
        IF(INT('Drill Size Info'!$AA$19)=INT('Drill Size Info'!$AB$19),
            --(INT('Drill Size Info'!$AA$19) &amp; "." &amp; RIGHT(DH505,3)),
            IF(AND((--(INT('Drill Size Info'!$AA$19) &amp; "." &amp; RIGHT(DH505,3))&gt;=--('Drill Size Info'!$AA$19)), (--(INT('Drill Size Info'!$AA$19) &amp; "." &amp; RIGHT(DH505,3))&lt;=--('Drill Size Info'!$AB$19))),
                --(INT('Drill Size Info'!$AA$19) &amp; "." &amp; RIGHT(DH505,3)),
                --(INT('Drill Size Info'!$AB$19) &amp; "." &amp; RIGHT(DH505,3))
            )
        ),
        "N/A"
    )
)</f>
        <v>N/A</v>
      </c>
      <c r="T505" s="150" t="str">
        <f>IF(DL505&lt;&gt;"",
    IF(INT('Drill Size Info'!$AA$19)=INT('Drill Size Info'!$AB$15),
        --(INT('Drill Size Info'!$AA$15) &amp; "." &amp; DL505),
        IF(AND((--(INT('Drill Size Info'!$AA$15) &amp; "." &amp; DL505)&gt;=--('Drill Size Info'!$AA$15)), (--(INT('Drill Size Info'!$AA$15) &amp; "." &amp; DL505)&lt;=--('Drill Size Info'!$AB$15))),
            --(INT('Drill Size Info'!$AA$15) &amp; "." &amp; DL505),
            --(INT('Drill Size Info'!$AB$15) &amp; "." &amp; DL505)
        )
    ),
    IF(DK505&lt;&gt;"",
        IF(INT('Drill Size Info'!$AA$15)=INT('Drill Size Info'!$AB$15),
            --(INT('Drill Size Info'!$AA$15) &amp; "." &amp; LEFT(DK505,3)),
            IF(AND((--(INT('Drill Size Info'!$AA$15) &amp; "." &amp; LEFT(DK505,3))&gt;=--('Drill Size Info'!$AA$15)), (--(INT('Drill Size Info'!$AA$15) &amp; "." &amp; LEFT(DK505,3))&lt;=--('Drill Size Info'!$AB$15))),
                --(INT('Drill Size Info'!$AA$15) &amp; "." &amp; LEFT(DK505,3)),
                --(INT('Drill Size Info'!$AB$15) &amp; "." &amp; LEFT(DK505,3))
            )
        ),
        "OK"
    )
)</f>
        <v>OK</v>
      </c>
      <c r="U505" s="150" t="str">
        <f>IF(DM505&lt;&gt;"",
    IF(INT('Drill Size Info'!$AA$19)=INT('Drill Size Info'!$AB$15),
        --(INT('Drill Size Info'!$AA$15) &amp; "." &amp; DM505),
        IF(AND((--(INT('Drill Size Info'!$AA$15) &amp; "." &amp; DM505)&gt;=--('Drill Size Info'!$AA$15)), (--(INT('Drill Size Info'!$AA$15) &amp; "." &amp; DM505)&lt;=--('Drill Size Info'!$AB$15))),
            --(INT('Drill Size Info'!$AA$15) &amp; "." &amp; DM505),
            --(INT('Drill Size Info'!$AB$15) &amp; "." &amp; DM505)
        )
    ),
    IF(DK505&lt;&gt;"",
        IF(INT('Drill Size Info'!$AA$15)=INT('Drill Size Info'!$AB$15),
            --(INT('Drill Size Info'!$AA$15) &amp; "." &amp; RIGHT(DK505,3)),
            IF(AND((--(INT('Drill Size Info'!$AA$15) &amp; "." &amp; RIGHT(DK505,3))&gt;=--('Drill Size Info'!$AA$15)), (--(INT('Drill Size Info'!$AA$15) &amp; "." &amp; RIGHT(DK505,3))&lt;=--('Drill Size Info'!$AB$15))),
                --(INT('Drill Size Info'!$AA$15) &amp; "." &amp; RIGHT(DK505,3)),
                --(INT('Drill Size Info'!$AB$15) &amp; "." &amp; RIGHT(DK505,3))
            )
        ),
        "N/A"
    )
)</f>
        <v>N/A</v>
      </c>
      <c r="V505" s="161"/>
      <c r="W505" s="161"/>
      <c r="X505" s="161"/>
      <c r="Y505" s="161"/>
      <c r="Z505" s="161"/>
      <c r="AA505" s="162"/>
      <c r="AB505" s="162"/>
      <c r="AC505" s="162"/>
      <c r="AD505" s="162"/>
      <c r="AE505" s="162"/>
      <c r="AF505" s="162"/>
      <c r="AG505" s="162"/>
      <c r="AH505" s="162"/>
      <c r="AI505" s="162"/>
      <c r="AJ505" s="162"/>
      <c r="AK505" s="162"/>
      <c r="AL505" s="162"/>
      <c r="AM505" s="162"/>
      <c r="AN505" s="162"/>
      <c r="AO505" s="162"/>
      <c r="AP505" s="162"/>
      <c r="AQ505" s="162"/>
      <c r="AR505" s="162"/>
      <c r="AS505" s="162"/>
      <c r="AT505" s="162"/>
      <c r="AU505" s="162"/>
      <c r="AV505" s="162"/>
      <c r="AW505" s="162"/>
      <c r="AX505" s="162"/>
      <c r="AY505" s="162"/>
      <c r="AZ505" s="162"/>
      <c r="BA505" s="162"/>
      <c r="BB505" s="163"/>
      <c r="BC505" s="163"/>
      <c r="BD505" s="163"/>
      <c r="BE505" s="164"/>
      <c r="BF505" s="165"/>
      <c r="BG505" s="162"/>
      <c r="BH505" s="162"/>
      <c r="BI505" s="164"/>
      <c r="BJ505" s="38"/>
      <c r="BK505" s="38"/>
      <c r="BL505" s="38"/>
      <c r="BM505" s="38"/>
      <c r="BN505" s="38"/>
      <c r="BO505" s="38"/>
      <c r="BP505" s="117" t="str">
        <f t="shared" si="329"/>
        <v/>
      </c>
      <c r="BQ505" s="38"/>
      <c r="BR505" s="38"/>
      <c r="BS505" s="38"/>
      <c r="BT505" s="38"/>
      <c r="BV505" s="17">
        <f t="shared" si="323"/>
        <v>0</v>
      </c>
      <c r="BW505" s="17">
        <f t="shared" si="324"/>
        <v>0</v>
      </c>
      <c r="BX505" s="17">
        <f t="shared" si="325"/>
        <v>0</v>
      </c>
      <c r="BY505" s="17">
        <f t="shared" si="326"/>
        <v>0</v>
      </c>
      <c r="BZ505" s="17">
        <f t="shared" si="327"/>
        <v>0</v>
      </c>
      <c r="CA505" s="17">
        <f t="shared" si="328"/>
        <v>0</v>
      </c>
      <c r="CB505" s="17">
        <f t="shared" si="330"/>
        <v>0</v>
      </c>
      <c r="CC505" s="17">
        <f t="shared" si="331"/>
        <v>0</v>
      </c>
      <c r="CD505" s="17">
        <f t="shared" si="332"/>
        <v>0</v>
      </c>
      <c r="CE505" s="17">
        <f t="shared" si="333"/>
        <v>0</v>
      </c>
      <c r="CF505" s="17">
        <f t="shared" si="334"/>
        <v>0</v>
      </c>
      <c r="CG505" s="17">
        <f t="shared" si="335"/>
        <v>0</v>
      </c>
      <c r="CH505" s="17">
        <f t="shared" si="336"/>
        <v>0</v>
      </c>
      <c r="CI505" s="17">
        <f t="shared" si="337"/>
        <v>0</v>
      </c>
      <c r="CJ505" s="17">
        <f t="shared" si="338"/>
        <v>0</v>
      </c>
      <c r="CK505" s="17">
        <f t="shared" si="339"/>
        <v>0</v>
      </c>
      <c r="CL505" s="17">
        <f t="shared" si="340"/>
        <v>0</v>
      </c>
      <c r="CM505" s="17">
        <f t="shared" si="341"/>
        <v>0</v>
      </c>
      <c r="CN505" s="17">
        <f t="shared" si="342"/>
        <v>0</v>
      </c>
      <c r="CO505" s="17">
        <f t="shared" si="343"/>
        <v>0</v>
      </c>
      <c r="CP505" s="17">
        <f t="shared" si="344"/>
        <v>0</v>
      </c>
      <c r="CQ505" s="17">
        <f t="shared" si="345"/>
        <v>0</v>
      </c>
      <c r="CR505" s="17">
        <f t="shared" si="346"/>
        <v>0</v>
      </c>
      <c r="CS505" s="17">
        <f t="shared" si="347"/>
        <v>0</v>
      </c>
      <c r="CT505" s="17">
        <f t="shared" si="348"/>
        <v>0</v>
      </c>
      <c r="CU505" s="17">
        <f t="shared" si="349"/>
        <v>0</v>
      </c>
      <c r="CV505" s="17">
        <f t="shared" si="350"/>
        <v>0</v>
      </c>
      <c r="CW505" s="17">
        <f t="shared" si="351"/>
        <v>0</v>
      </c>
      <c r="CX505" s="17">
        <f t="shared" si="352"/>
        <v>0</v>
      </c>
      <c r="CY505" s="17">
        <f t="shared" si="353"/>
        <v>0</v>
      </c>
      <c r="CZ505" s="17">
        <f t="shared" si="354"/>
        <v>0</v>
      </c>
      <c r="DA505" s="17">
        <f t="shared" si="355"/>
        <v>0</v>
      </c>
      <c r="DB505" s="17">
        <f t="shared" si="356"/>
        <v>0</v>
      </c>
      <c r="DC505" s="17">
        <f t="shared" si="357"/>
        <v>0</v>
      </c>
      <c r="DD505" s="17">
        <f t="shared" si="358"/>
        <v>0</v>
      </c>
      <c r="DE505" s="17">
        <f t="shared" si="359"/>
        <v>0</v>
      </c>
      <c r="DF505" s="17">
        <f t="shared" si="360"/>
        <v>0</v>
      </c>
      <c r="DG505" s="17">
        <f t="shared" si="361"/>
        <v>0</v>
      </c>
    </row>
    <row r="506" spans="2:111" ht="15" customHeight="1" x14ac:dyDescent="0.2">
      <c r="B506" s="156">
        <v>498</v>
      </c>
      <c r="C506" s="157" t="str">
        <f t="shared" si="362"/>
        <v/>
      </c>
      <c r="D506" s="158" t="str">
        <f t="shared" si="322"/>
        <v>OK</v>
      </c>
      <c r="E506" s="159" t="e">
        <f>VLOOKUP('DATA SHEET'!$B$9,'Drill Size Info'!$T$2:$U$8,2,FALSE)</f>
        <v>#N/A</v>
      </c>
      <c r="F506" s="159" t="str">
        <f t="shared" si="363"/>
        <v/>
      </c>
      <c r="G506" s="91">
        <f t="shared" si="364"/>
        <v>0</v>
      </c>
      <c r="H506" s="160" t="s">
        <v>175</v>
      </c>
      <c r="I506" s="160" t="s">
        <v>175</v>
      </c>
      <c r="J506" s="160" t="str">
        <f>IF('DATA SHEET'!$B$10="NC-50","N/A","OK")</f>
        <v>OK</v>
      </c>
      <c r="K506" s="160" t="str">
        <f>IF('DATA SHEET'!$B$10="NC-50","N/A","OK")</f>
        <v>OK</v>
      </c>
      <c r="L506" s="160" t="str">
        <f t="shared" si="365"/>
        <v>OK</v>
      </c>
      <c r="M506" s="160" t="str">
        <f t="shared" si="366"/>
        <v>OK</v>
      </c>
      <c r="N506" s="160"/>
      <c r="O506" s="160"/>
      <c r="P506" s="160"/>
      <c r="Q506" s="160"/>
      <c r="R506" s="92" t="str">
        <f>IF(DI506&lt;&gt;"",
    IF(INT('Drill Size Info'!$AA$19)=INT('Drill Size Info'!$AB$19),
        --(INT('Drill Size Info'!$AA$19) &amp; "." &amp; DI506),
        IF(AND((--(INT('Drill Size Info'!$AA$19) &amp; "." &amp; DI506)&gt;=--('Drill Size Info'!$AA$19)), (--(INT('Drill Size Info'!$AA$19) &amp; "." &amp; DI506)&lt;=--('Drill Size Info'!$AB$19))),
            --(INT('Drill Size Info'!$AA$19) &amp; "." &amp; DI506),
            --(INT('Drill Size Info'!$AB$19) &amp; "." &amp; DI506)
        )
    ),
    IF(DH506&lt;&gt;"",
        IF(INT('Drill Size Info'!$AA$19)=INT('Drill Size Info'!$AB$19),
            --(INT('Drill Size Info'!$AA$19) &amp; "." &amp; LEFT(DH506,3)),
            IF(AND((--(INT('Drill Size Info'!$AA$19) &amp; "." &amp; LEFT(DH506,3))&gt;=--('Drill Size Info'!$AA$19)), (--(INT('Drill Size Info'!$AA$19) &amp; "." &amp; LEFT(DH506,3))&lt;=--('Drill Size Info'!$AB$19))),
                --(INT('Drill Size Info'!$AA$19) &amp; "." &amp; LEFT(DH506,3)),
                --(INT('Drill Size Info'!$AB$19) &amp; "." &amp; LEFT(DH506,3))
            )
        ),
        "OK"
    )
)</f>
        <v>OK</v>
      </c>
      <c r="S506" s="150" t="str">
        <f>IF(DJ506&lt;&gt;"",
    IF(INT('Drill Size Info'!$AA$19)=INT('Drill Size Info'!$AB$19),
        --(INT('Drill Size Info'!$AA$19) &amp; "." &amp; DJ506),
        IF(AND((--(INT('Drill Size Info'!$AA$19) &amp; "." &amp; DJ506)&gt;=--('Drill Size Info'!$AA$19)), (--(INT('Drill Size Info'!$AA$19) &amp; "." &amp; DJ506)&lt;=--('Drill Size Info'!$AB$19))),
            --(INT('Drill Size Info'!$AA$19) &amp; "." &amp; DJ506),
            --(INT('Drill Size Info'!$AB$19) &amp; "." &amp; DJ506)
        )
    ),
    IF(DH506&lt;&gt;"",
        IF(INT('Drill Size Info'!$AA$19)=INT('Drill Size Info'!$AB$19),
            --(INT('Drill Size Info'!$AA$19) &amp; "." &amp; RIGHT(DH506,3)),
            IF(AND((--(INT('Drill Size Info'!$AA$19) &amp; "." &amp; RIGHT(DH506,3))&gt;=--('Drill Size Info'!$AA$19)), (--(INT('Drill Size Info'!$AA$19) &amp; "." &amp; RIGHT(DH506,3))&lt;=--('Drill Size Info'!$AB$19))),
                --(INT('Drill Size Info'!$AA$19) &amp; "." &amp; RIGHT(DH506,3)),
                --(INT('Drill Size Info'!$AB$19) &amp; "." &amp; RIGHT(DH506,3))
            )
        ),
        "N/A"
    )
)</f>
        <v>N/A</v>
      </c>
      <c r="T506" s="150" t="str">
        <f>IF(DL506&lt;&gt;"",
    IF(INT('Drill Size Info'!$AA$19)=INT('Drill Size Info'!$AB$15),
        --(INT('Drill Size Info'!$AA$15) &amp; "." &amp; DL506),
        IF(AND((--(INT('Drill Size Info'!$AA$15) &amp; "." &amp; DL506)&gt;=--('Drill Size Info'!$AA$15)), (--(INT('Drill Size Info'!$AA$15) &amp; "." &amp; DL506)&lt;=--('Drill Size Info'!$AB$15))),
            --(INT('Drill Size Info'!$AA$15) &amp; "." &amp; DL506),
            --(INT('Drill Size Info'!$AB$15) &amp; "." &amp; DL506)
        )
    ),
    IF(DK506&lt;&gt;"",
        IF(INT('Drill Size Info'!$AA$15)=INT('Drill Size Info'!$AB$15),
            --(INT('Drill Size Info'!$AA$15) &amp; "." &amp; LEFT(DK506,3)),
            IF(AND((--(INT('Drill Size Info'!$AA$15) &amp; "." &amp; LEFT(DK506,3))&gt;=--('Drill Size Info'!$AA$15)), (--(INT('Drill Size Info'!$AA$15) &amp; "." &amp; LEFT(DK506,3))&lt;=--('Drill Size Info'!$AB$15))),
                --(INT('Drill Size Info'!$AA$15) &amp; "." &amp; LEFT(DK506,3)),
                --(INT('Drill Size Info'!$AB$15) &amp; "." &amp; LEFT(DK506,3))
            )
        ),
        "OK"
    )
)</f>
        <v>OK</v>
      </c>
      <c r="U506" s="150" t="str">
        <f>IF(DM506&lt;&gt;"",
    IF(INT('Drill Size Info'!$AA$19)=INT('Drill Size Info'!$AB$15),
        --(INT('Drill Size Info'!$AA$15) &amp; "." &amp; DM506),
        IF(AND((--(INT('Drill Size Info'!$AA$15) &amp; "." &amp; DM506)&gt;=--('Drill Size Info'!$AA$15)), (--(INT('Drill Size Info'!$AA$15) &amp; "." &amp; DM506)&lt;=--('Drill Size Info'!$AB$15))),
            --(INT('Drill Size Info'!$AA$15) &amp; "." &amp; DM506),
            --(INT('Drill Size Info'!$AB$15) &amp; "." &amp; DM506)
        )
    ),
    IF(DK506&lt;&gt;"",
        IF(INT('Drill Size Info'!$AA$15)=INT('Drill Size Info'!$AB$15),
            --(INT('Drill Size Info'!$AA$15) &amp; "." &amp; RIGHT(DK506,3)),
            IF(AND((--(INT('Drill Size Info'!$AA$15) &amp; "." &amp; RIGHT(DK506,3))&gt;=--('Drill Size Info'!$AA$15)), (--(INT('Drill Size Info'!$AA$15) &amp; "." &amp; RIGHT(DK506,3))&lt;=--('Drill Size Info'!$AB$15))),
                --(INT('Drill Size Info'!$AA$15) &amp; "." &amp; RIGHT(DK506,3)),
                --(INT('Drill Size Info'!$AB$15) &amp; "." &amp; RIGHT(DK506,3))
            )
        ),
        "N/A"
    )
)</f>
        <v>N/A</v>
      </c>
      <c r="V506" s="161"/>
      <c r="W506" s="161"/>
      <c r="X506" s="161"/>
      <c r="Y506" s="161"/>
      <c r="Z506" s="161"/>
      <c r="AA506" s="162"/>
      <c r="AB506" s="162"/>
      <c r="AC506" s="162"/>
      <c r="AD506" s="162"/>
      <c r="AE506" s="162"/>
      <c r="AF506" s="162"/>
      <c r="AG506" s="162"/>
      <c r="AH506" s="162"/>
      <c r="AI506" s="162"/>
      <c r="AJ506" s="162"/>
      <c r="AK506" s="162"/>
      <c r="AL506" s="162"/>
      <c r="AM506" s="162"/>
      <c r="AN506" s="162"/>
      <c r="AO506" s="162"/>
      <c r="AP506" s="162"/>
      <c r="AQ506" s="162"/>
      <c r="AR506" s="162"/>
      <c r="AS506" s="162"/>
      <c r="AT506" s="162"/>
      <c r="AU506" s="162"/>
      <c r="AV506" s="162"/>
      <c r="AW506" s="162"/>
      <c r="AX506" s="162"/>
      <c r="AY506" s="162"/>
      <c r="AZ506" s="162"/>
      <c r="BA506" s="162"/>
      <c r="BB506" s="163"/>
      <c r="BC506" s="163"/>
      <c r="BD506" s="163"/>
      <c r="BE506" s="164"/>
      <c r="BF506" s="165"/>
      <c r="BG506" s="162"/>
      <c r="BH506" s="162"/>
      <c r="BI506" s="164"/>
      <c r="BJ506" s="38"/>
      <c r="BK506" s="38"/>
      <c r="BL506" s="38"/>
      <c r="BM506" s="38"/>
      <c r="BN506" s="38"/>
      <c r="BO506" s="38"/>
      <c r="BP506" s="117" t="str">
        <f t="shared" si="329"/>
        <v/>
      </c>
      <c r="BQ506" s="38"/>
      <c r="BR506" s="38"/>
      <c r="BS506" s="38"/>
      <c r="BT506" s="38"/>
      <c r="BV506" s="17">
        <f t="shared" si="323"/>
        <v>0</v>
      </c>
      <c r="BW506" s="17">
        <f t="shared" si="324"/>
        <v>0</v>
      </c>
      <c r="BX506" s="17">
        <f t="shared" si="325"/>
        <v>0</v>
      </c>
      <c r="BY506" s="17">
        <f t="shared" si="326"/>
        <v>0</v>
      </c>
      <c r="BZ506" s="17">
        <f t="shared" si="327"/>
        <v>0</v>
      </c>
      <c r="CA506" s="17">
        <f t="shared" si="328"/>
        <v>0</v>
      </c>
      <c r="CB506" s="17">
        <f t="shared" si="330"/>
        <v>0</v>
      </c>
      <c r="CC506" s="17">
        <f t="shared" si="331"/>
        <v>0</v>
      </c>
      <c r="CD506" s="17">
        <f t="shared" si="332"/>
        <v>0</v>
      </c>
      <c r="CE506" s="17">
        <f t="shared" si="333"/>
        <v>0</v>
      </c>
      <c r="CF506" s="17">
        <f t="shared" si="334"/>
        <v>0</v>
      </c>
      <c r="CG506" s="17">
        <f t="shared" si="335"/>
        <v>0</v>
      </c>
      <c r="CH506" s="17">
        <f t="shared" si="336"/>
        <v>0</v>
      </c>
      <c r="CI506" s="17">
        <f t="shared" si="337"/>
        <v>0</v>
      </c>
      <c r="CJ506" s="17">
        <f t="shared" si="338"/>
        <v>0</v>
      </c>
      <c r="CK506" s="17">
        <f t="shared" si="339"/>
        <v>0</v>
      </c>
      <c r="CL506" s="17">
        <f t="shared" si="340"/>
        <v>0</v>
      </c>
      <c r="CM506" s="17">
        <f t="shared" si="341"/>
        <v>0</v>
      </c>
      <c r="CN506" s="17">
        <f t="shared" si="342"/>
        <v>0</v>
      </c>
      <c r="CO506" s="17">
        <f t="shared" si="343"/>
        <v>0</v>
      </c>
      <c r="CP506" s="17">
        <f t="shared" si="344"/>
        <v>0</v>
      </c>
      <c r="CQ506" s="17">
        <f t="shared" si="345"/>
        <v>0</v>
      </c>
      <c r="CR506" s="17">
        <f t="shared" si="346"/>
        <v>0</v>
      </c>
      <c r="CS506" s="17">
        <f t="shared" si="347"/>
        <v>0</v>
      </c>
      <c r="CT506" s="17">
        <f t="shared" si="348"/>
        <v>0</v>
      </c>
      <c r="CU506" s="17">
        <f t="shared" si="349"/>
        <v>0</v>
      </c>
      <c r="CV506" s="17">
        <f t="shared" si="350"/>
        <v>0</v>
      </c>
      <c r="CW506" s="17">
        <f t="shared" si="351"/>
        <v>0</v>
      </c>
      <c r="CX506" s="17">
        <f t="shared" si="352"/>
        <v>0</v>
      </c>
      <c r="CY506" s="17">
        <f t="shared" si="353"/>
        <v>0</v>
      </c>
      <c r="CZ506" s="17">
        <f t="shared" si="354"/>
        <v>0</v>
      </c>
      <c r="DA506" s="17">
        <f t="shared" si="355"/>
        <v>0</v>
      </c>
      <c r="DB506" s="17">
        <f t="shared" si="356"/>
        <v>0</v>
      </c>
      <c r="DC506" s="17">
        <f t="shared" si="357"/>
        <v>0</v>
      </c>
      <c r="DD506" s="17">
        <f t="shared" si="358"/>
        <v>0</v>
      </c>
      <c r="DE506" s="17">
        <f t="shared" si="359"/>
        <v>0</v>
      </c>
      <c r="DF506" s="17">
        <f t="shared" si="360"/>
        <v>0</v>
      </c>
      <c r="DG506" s="17">
        <f t="shared" si="361"/>
        <v>0</v>
      </c>
    </row>
    <row r="507" spans="2:111" ht="15" customHeight="1" x14ac:dyDescent="0.2">
      <c r="B507" s="156">
        <v>499</v>
      </c>
      <c r="C507" s="157" t="str">
        <f t="shared" si="362"/>
        <v/>
      </c>
      <c r="D507" s="158" t="str">
        <f t="shared" si="322"/>
        <v>OK</v>
      </c>
      <c r="E507" s="159" t="e">
        <f>VLOOKUP('DATA SHEET'!$B$9,'Drill Size Info'!$T$2:$U$8,2,FALSE)</f>
        <v>#N/A</v>
      </c>
      <c r="F507" s="159" t="str">
        <f t="shared" si="363"/>
        <v/>
      </c>
      <c r="G507" s="91">
        <f t="shared" si="364"/>
        <v>0</v>
      </c>
      <c r="H507" s="160" t="s">
        <v>175</v>
      </c>
      <c r="I507" s="160" t="s">
        <v>175</v>
      </c>
      <c r="J507" s="160" t="str">
        <f>IF('DATA SHEET'!$B$10="NC-50","N/A","OK")</f>
        <v>OK</v>
      </c>
      <c r="K507" s="160" t="str">
        <f>IF('DATA SHEET'!$B$10="NC-50","N/A","OK")</f>
        <v>OK</v>
      </c>
      <c r="L507" s="160" t="str">
        <f t="shared" si="365"/>
        <v>OK</v>
      </c>
      <c r="M507" s="160" t="str">
        <f t="shared" si="366"/>
        <v>OK</v>
      </c>
      <c r="N507" s="160"/>
      <c r="O507" s="160"/>
      <c r="P507" s="160"/>
      <c r="Q507" s="160"/>
      <c r="R507" s="92" t="str">
        <f>IF(DI507&lt;&gt;"",
    IF(INT('Drill Size Info'!$AA$19)=INT('Drill Size Info'!$AB$19),
        --(INT('Drill Size Info'!$AA$19) &amp; "." &amp; DI507),
        IF(AND((--(INT('Drill Size Info'!$AA$19) &amp; "." &amp; DI507)&gt;=--('Drill Size Info'!$AA$19)), (--(INT('Drill Size Info'!$AA$19) &amp; "." &amp; DI507)&lt;=--('Drill Size Info'!$AB$19))),
            --(INT('Drill Size Info'!$AA$19) &amp; "." &amp; DI507),
            --(INT('Drill Size Info'!$AB$19) &amp; "." &amp; DI507)
        )
    ),
    IF(DH507&lt;&gt;"",
        IF(INT('Drill Size Info'!$AA$19)=INT('Drill Size Info'!$AB$19),
            --(INT('Drill Size Info'!$AA$19) &amp; "." &amp; LEFT(DH507,3)),
            IF(AND((--(INT('Drill Size Info'!$AA$19) &amp; "." &amp; LEFT(DH507,3))&gt;=--('Drill Size Info'!$AA$19)), (--(INT('Drill Size Info'!$AA$19) &amp; "." &amp; LEFT(DH507,3))&lt;=--('Drill Size Info'!$AB$19))),
                --(INT('Drill Size Info'!$AA$19) &amp; "." &amp; LEFT(DH507,3)),
                --(INT('Drill Size Info'!$AB$19) &amp; "." &amp; LEFT(DH507,3))
            )
        ),
        "OK"
    )
)</f>
        <v>OK</v>
      </c>
      <c r="S507" s="150" t="str">
        <f>IF(DJ507&lt;&gt;"",
    IF(INT('Drill Size Info'!$AA$19)=INT('Drill Size Info'!$AB$19),
        --(INT('Drill Size Info'!$AA$19) &amp; "." &amp; DJ507),
        IF(AND((--(INT('Drill Size Info'!$AA$19) &amp; "." &amp; DJ507)&gt;=--('Drill Size Info'!$AA$19)), (--(INT('Drill Size Info'!$AA$19) &amp; "." &amp; DJ507)&lt;=--('Drill Size Info'!$AB$19))),
            --(INT('Drill Size Info'!$AA$19) &amp; "." &amp; DJ507),
            --(INT('Drill Size Info'!$AB$19) &amp; "." &amp; DJ507)
        )
    ),
    IF(DH507&lt;&gt;"",
        IF(INT('Drill Size Info'!$AA$19)=INT('Drill Size Info'!$AB$19),
            --(INT('Drill Size Info'!$AA$19) &amp; "." &amp; RIGHT(DH507,3)),
            IF(AND((--(INT('Drill Size Info'!$AA$19) &amp; "." &amp; RIGHT(DH507,3))&gt;=--('Drill Size Info'!$AA$19)), (--(INT('Drill Size Info'!$AA$19) &amp; "." &amp; RIGHT(DH507,3))&lt;=--('Drill Size Info'!$AB$19))),
                --(INT('Drill Size Info'!$AA$19) &amp; "." &amp; RIGHT(DH507,3)),
                --(INT('Drill Size Info'!$AB$19) &amp; "." &amp; RIGHT(DH507,3))
            )
        ),
        "N/A"
    )
)</f>
        <v>N/A</v>
      </c>
      <c r="T507" s="150" t="str">
        <f>IF(DL507&lt;&gt;"",
    IF(INT('Drill Size Info'!$AA$19)=INT('Drill Size Info'!$AB$15),
        --(INT('Drill Size Info'!$AA$15) &amp; "." &amp; DL507),
        IF(AND((--(INT('Drill Size Info'!$AA$15) &amp; "." &amp; DL507)&gt;=--('Drill Size Info'!$AA$15)), (--(INT('Drill Size Info'!$AA$15) &amp; "." &amp; DL507)&lt;=--('Drill Size Info'!$AB$15))),
            --(INT('Drill Size Info'!$AA$15) &amp; "." &amp; DL507),
            --(INT('Drill Size Info'!$AB$15) &amp; "." &amp; DL507)
        )
    ),
    IF(DK507&lt;&gt;"",
        IF(INT('Drill Size Info'!$AA$15)=INT('Drill Size Info'!$AB$15),
            --(INT('Drill Size Info'!$AA$15) &amp; "." &amp; LEFT(DK507,3)),
            IF(AND((--(INT('Drill Size Info'!$AA$15) &amp; "." &amp; LEFT(DK507,3))&gt;=--('Drill Size Info'!$AA$15)), (--(INT('Drill Size Info'!$AA$15) &amp; "." &amp; LEFT(DK507,3))&lt;=--('Drill Size Info'!$AB$15))),
                --(INT('Drill Size Info'!$AA$15) &amp; "." &amp; LEFT(DK507,3)),
                --(INT('Drill Size Info'!$AB$15) &amp; "." &amp; LEFT(DK507,3))
            )
        ),
        "OK"
    )
)</f>
        <v>OK</v>
      </c>
      <c r="U507" s="150" t="str">
        <f>IF(DM507&lt;&gt;"",
    IF(INT('Drill Size Info'!$AA$19)=INT('Drill Size Info'!$AB$15),
        --(INT('Drill Size Info'!$AA$15) &amp; "." &amp; DM507),
        IF(AND((--(INT('Drill Size Info'!$AA$15) &amp; "." &amp; DM507)&gt;=--('Drill Size Info'!$AA$15)), (--(INT('Drill Size Info'!$AA$15) &amp; "." &amp; DM507)&lt;=--('Drill Size Info'!$AB$15))),
            --(INT('Drill Size Info'!$AA$15) &amp; "." &amp; DM507),
            --(INT('Drill Size Info'!$AB$15) &amp; "." &amp; DM507)
        )
    ),
    IF(DK507&lt;&gt;"",
        IF(INT('Drill Size Info'!$AA$15)=INT('Drill Size Info'!$AB$15),
            --(INT('Drill Size Info'!$AA$15) &amp; "." &amp; RIGHT(DK507,3)),
            IF(AND((--(INT('Drill Size Info'!$AA$15) &amp; "." &amp; RIGHT(DK507,3))&gt;=--('Drill Size Info'!$AA$15)), (--(INT('Drill Size Info'!$AA$15) &amp; "." &amp; RIGHT(DK507,3))&lt;=--('Drill Size Info'!$AB$15))),
                --(INT('Drill Size Info'!$AA$15) &amp; "." &amp; RIGHT(DK507,3)),
                --(INT('Drill Size Info'!$AB$15) &amp; "." &amp; RIGHT(DK507,3))
            )
        ),
        "N/A"
    )
)</f>
        <v>N/A</v>
      </c>
      <c r="V507" s="161"/>
      <c r="W507" s="161"/>
      <c r="X507" s="161"/>
      <c r="Y507" s="161"/>
      <c r="Z507" s="161"/>
      <c r="AA507" s="162"/>
      <c r="AB507" s="162"/>
      <c r="AC507" s="162"/>
      <c r="AD507" s="162"/>
      <c r="AE507" s="162"/>
      <c r="AF507" s="162"/>
      <c r="AG507" s="162"/>
      <c r="AH507" s="162"/>
      <c r="AI507" s="162"/>
      <c r="AJ507" s="162"/>
      <c r="AK507" s="162"/>
      <c r="AL507" s="162"/>
      <c r="AM507" s="162"/>
      <c r="AN507" s="162"/>
      <c r="AO507" s="162"/>
      <c r="AP507" s="162"/>
      <c r="AQ507" s="162"/>
      <c r="AR507" s="162"/>
      <c r="AS507" s="162"/>
      <c r="AT507" s="162"/>
      <c r="AU507" s="162"/>
      <c r="AV507" s="162"/>
      <c r="AW507" s="162"/>
      <c r="AX507" s="162"/>
      <c r="AY507" s="162"/>
      <c r="AZ507" s="162"/>
      <c r="BA507" s="162"/>
      <c r="BB507" s="163"/>
      <c r="BC507" s="163"/>
      <c r="BD507" s="163"/>
      <c r="BE507" s="164"/>
      <c r="BF507" s="165"/>
      <c r="BG507" s="162"/>
      <c r="BH507" s="162"/>
      <c r="BI507" s="164"/>
      <c r="BJ507" s="38"/>
      <c r="BK507" s="38"/>
      <c r="BL507" s="38"/>
      <c r="BM507" s="38"/>
      <c r="BN507" s="38"/>
      <c r="BO507" s="38"/>
      <c r="BP507" s="117" t="str">
        <f t="shared" si="329"/>
        <v/>
      </c>
      <c r="BQ507" s="38"/>
      <c r="BR507" s="38"/>
      <c r="BS507" s="38"/>
      <c r="BT507" s="38"/>
      <c r="BV507" s="17">
        <f t="shared" si="323"/>
        <v>0</v>
      </c>
      <c r="BW507" s="17">
        <f t="shared" si="324"/>
        <v>0</v>
      </c>
      <c r="BX507" s="17">
        <f t="shared" si="325"/>
        <v>0</v>
      </c>
      <c r="BY507" s="17">
        <f t="shared" si="326"/>
        <v>0</v>
      </c>
      <c r="BZ507" s="17">
        <f t="shared" si="327"/>
        <v>0</v>
      </c>
      <c r="CA507" s="17">
        <f t="shared" si="328"/>
        <v>0</v>
      </c>
      <c r="CB507" s="17">
        <f t="shared" si="330"/>
        <v>0</v>
      </c>
      <c r="CC507" s="17">
        <f t="shared" si="331"/>
        <v>0</v>
      </c>
      <c r="CD507" s="17">
        <f t="shared" si="332"/>
        <v>0</v>
      </c>
      <c r="CE507" s="17">
        <f t="shared" si="333"/>
        <v>0</v>
      </c>
      <c r="CF507" s="17">
        <f t="shared" si="334"/>
        <v>0</v>
      </c>
      <c r="CG507" s="17">
        <f t="shared" si="335"/>
        <v>0</v>
      </c>
      <c r="CH507" s="17">
        <f t="shared" si="336"/>
        <v>0</v>
      </c>
      <c r="CI507" s="17">
        <f t="shared" si="337"/>
        <v>0</v>
      </c>
      <c r="CJ507" s="17">
        <f t="shared" si="338"/>
        <v>0</v>
      </c>
      <c r="CK507" s="17">
        <f t="shared" si="339"/>
        <v>0</v>
      </c>
      <c r="CL507" s="17">
        <f t="shared" si="340"/>
        <v>0</v>
      </c>
      <c r="CM507" s="17">
        <f t="shared" si="341"/>
        <v>0</v>
      </c>
      <c r="CN507" s="17">
        <f t="shared" si="342"/>
        <v>0</v>
      </c>
      <c r="CO507" s="17">
        <f t="shared" si="343"/>
        <v>0</v>
      </c>
      <c r="CP507" s="17">
        <f t="shared" si="344"/>
        <v>0</v>
      </c>
      <c r="CQ507" s="17">
        <f t="shared" si="345"/>
        <v>0</v>
      </c>
      <c r="CR507" s="17">
        <f t="shared" si="346"/>
        <v>0</v>
      </c>
      <c r="CS507" s="17">
        <f t="shared" si="347"/>
        <v>0</v>
      </c>
      <c r="CT507" s="17">
        <f t="shared" si="348"/>
        <v>0</v>
      </c>
      <c r="CU507" s="17">
        <f t="shared" si="349"/>
        <v>0</v>
      </c>
      <c r="CV507" s="17">
        <f t="shared" si="350"/>
        <v>0</v>
      </c>
      <c r="CW507" s="17">
        <f t="shared" si="351"/>
        <v>0</v>
      </c>
      <c r="CX507" s="17">
        <f t="shared" si="352"/>
        <v>0</v>
      </c>
      <c r="CY507" s="17">
        <f t="shared" si="353"/>
        <v>0</v>
      </c>
      <c r="CZ507" s="17">
        <f t="shared" si="354"/>
        <v>0</v>
      </c>
      <c r="DA507" s="17">
        <f t="shared" si="355"/>
        <v>0</v>
      </c>
      <c r="DB507" s="17">
        <f t="shared" si="356"/>
        <v>0</v>
      </c>
      <c r="DC507" s="17">
        <f t="shared" si="357"/>
        <v>0</v>
      </c>
      <c r="DD507" s="17">
        <f t="shared" si="358"/>
        <v>0</v>
      </c>
      <c r="DE507" s="17">
        <f t="shared" si="359"/>
        <v>0</v>
      </c>
      <c r="DF507" s="17">
        <f t="shared" si="360"/>
        <v>0</v>
      </c>
      <c r="DG507" s="17">
        <f t="shared" si="361"/>
        <v>0</v>
      </c>
    </row>
    <row r="508" spans="2:111" ht="15" customHeight="1" x14ac:dyDescent="0.2">
      <c r="B508" s="156">
        <v>500</v>
      </c>
      <c r="C508" s="157" t="str">
        <f t="shared" si="362"/>
        <v/>
      </c>
      <c r="D508" s="158" t="str">
        <f t="shared" si="322"/>
        <v>OK</v>
      </c>
      <c r="E508" s="159" t="e">
        <f>VLOOKUP('DATA SHEET'!$B$9,'Drill Size Info'!$T$2:$U$8,2,FALSE)</f>
        <v>#N/A</v>
      </c>
      <c r="F508" s="159" t="str">
        <f t="shared" si="363"/>
        <v/>
      </c>
      <c r="G508" s="91">
        <f t="shared" si="364"/>
        <v>0</v>
      </c>
      <c r="H508" s="160" t="s">
        <v>175</v>
      </c>
      <c r="I508" s="160" t="s">
        <v>175</v>
      </c>
      <c r="J508" s="160" t="str">
        <f>IF('DATA SHEET'!$B$10="NC-50","N/A","OK")</f>
        <v>OK</v>
      </c>
      <c r="K508" s="160" t="str">
        <f>IF('DATA SHEET'!$B$10="NC-50","N/A","OK")</f>
        <v>OK</v>
      </c>
      <c r="L508" s="160" t="str">
        <f t="shared" si="365"/>
        <v>OK</v>
      </c>
      <c r="M508" s="160" t="str">
        <f t="shared" si="366"/>
        <v>OK</v>
      </c>
      <c r="N508" s="160"/>
      <c r="O508" s="160"/>
      <c r="P508" s="160"/>
      <c r="Q508" s="160"/>
      <c r="R508" s="92" t="str">
        <f>IF(DI508&lt;&gt;"",
    IF(INT('Drill Size Info'!$AA$19)=INT('Drill Size Info'!$AB$19),
        --(INT('Drill Size Info'!$AA$19) &amp; "." &amp; DI508),
        IF(AND((--(INT('Drill Size Info'!$AA$19) &amp; "." &amp; DI508)&gt;=--('Drill Size Info'!$AA$19)), (--(INT('Drill Size Info'!$AA$19) &amp; "." &amp; DI508)&lt;=--('Drill Size Info'!$AB$19))),
            --(INT('Drill Size Info'!$AA$19) &amp; "." &amp; DI508),
            --(INT('Drill Size Info'!$AB$19) &amp; "." &amp; DI508)
        )
    ),
    IF(DH508&lt;&gt;"",
        IF(INT('Drill Size Info'!$AA$19)=INT('Drill Size Info'!$AB$19),
            --(INT('Drill Size Info'!$AA$19) &amp; "." &amp; LEFT(DH508,3)),
            IF(AND((--(INT('Drill Size Info'!$AA$19) &amp; "." &amp; LEFT(DH508,3))&gt;=--('Drill Size Info'!$AA$19)), (--(INT('Drill Size Info'!$AA$19) &amp; "." &amp; LEFT(DH508,3))&lt;=--('Drill Size Info'!$AB$19))),
                --(INT('Drill Size Info'!$AA$19) &amp; "." &amp; LEFT(DH508,3)),
                --(INT('Drill Size Info'!$AB$19) &amp; "." &amp; LEFT(DH508,3))
            )
        ),
        "OK"
    )
)</f>
        <v>OK</v>
      </c>
      <c r="S508" s="150" t="str">
        <f>IF(DJ508&lt;&gt;"",
    IF(INT('Drill Size Info'!$AA$19)=INT('Drill Size Info'!$AB$19),
        --(INT('Drill Size Info'!$AA$19) &amp; "." &amp; DJ508),
        IF(AND((--(INT('Drill Size Info'!$AA$19) &amp; "." &amp; DJ508)&gt;=--('Drill Size Info'!$AA$19)), (--(INT('Drill Size Info'!$AA$19) &amp; "." &amp; DJ508)&lt;=--('Drill Size Info'!$AB$19))),
            --(INT('Drill Size Info'!$AA$19) &amp; "." &amp; DJ508),
            --(INT('Drill Size Info'!$AB$19) &amp; "." &amp; DJ508)
        )
    ),
    IF(DH508&lt;&gt;"",
        IF(INT('Drill Size Info'!$AA$19)=INT('Drill Size Info'!$AB$19),
            --(INT('Drill Size Info'!$AA$19) &amp; "." &amp; RIGHT(DH508,3)),
            IF(AND((--(INT('Drill Size Info'!$AA$19) &amp; "." &amp; RIGHT(DH508,3))&gt;=--('Drill Size Info'!$AA$19)), (--(INT('Drill Size Info'!$AA$19) &amp; "." &amp; RIGHT(DH508,3))&lt;=--('Drill Size Info'!$AB$19))),
                --(INT('Drill Size Info'!$AA$19) &amp; "." &amp; RIGHT(DH508,3)),
                --(INT('Drill Size Info'!$AB$19) &amp; "." &amp; RIGHT(DH508,3))
            )
        ),
        "N/A"
    )
)</f>
        <v>N/A</v>
      </c>
      <c r="T508" s="150" t="str">
        <f>IF(DL508&lt;&gt;"",
    IF(INT('Drill Size Info'!$AA$19)=INT('Drill Size Info'!$AB$15),
        --(INT('Drill Size Info'!$AA$15) &amp; "." &amp; DL508),
        IF(AND((--(INT('Drill Size Info'!$AA$15) &amp; "." &amp; DL508)&gt;=--('Drill Size Info'!$AA$15)), (--(INT('Drill Size Info'!$AA$15) &amp; "." &amp; DL508)&lt;=--('Drill Size Info'!$AB$15))),
            --(INT('Drill Size Info'!$AA$15) &amp; "." &amp; DL508),
            --(INT('Drill Size Info'!$AB$15) &amp; "." &amp; DL508)
        )
    ),
    IF(DK508&lt;&gt;"",
        IF(INT('Drill Size Info'!$AA$15)=INT('Drill Size Info'!$AB$15),
            --(INT('Drill Size Info'!$AA$15) &amp; "." &amp; LEFT(DK508,3)),
            IF(AND((--(INT('Drill Size Info'!$AA$15) &amp; "." &amp; LEFT(DK508,3))&gt;=--('Drill Size Info'!$AA$15)), (--(INT('Drill Size Info'!$AA$15) &amp; "." &amp; LEFT(DK508,3))&lt;=--('Drill Size Info'!$AB$15))),
                --(INT('Drill Size Info'!$AA$15) &amp; "." &amp; LEFT(DK508,3)),
                --(INT('Drill Size Info'!$AB$15) &amp; "." &amp; LEFT(DK508,3))
            )
        ),
        "OK"
    )
)</f>
        <v>OK</v>
      </c>
      <c r="U508" s="150" t="str">
        <f>IF(DM508&lt;&gt;"",
    IF(INT('Drill Size Info'!$AA$19)=INT('Drill Size Info'!$AB$15),
        --(INT('Drill Size Info'!$AA$15) &amp; "." &amp; DM508),
        IF(AND((--(INT('Drill Size Info'!$AA$15) &amp; "." &amp; DM508)&gt;=--('Drill Size Info'!$AA$15)), (--(INT('Drill Size Info'!$AA$15) &amp; "." &amp; DM508)&lt;=--('Drill Size Info'!$AB$15))),
            --(INT('Drill Size Info'!$AA$15) &amp; "." &amp; DM508),
            --(INT('Drill Size Info'!$AB$15) &amp; "." &amp; DM508)
        )
    ),
    IF(DK508&lt;&gt;"",
        IF(INT('Drill Size Info'!$AA$15)=INT('Drill Size Info'!$AB$15),
            --(INT('Drill Size Info'!$AA$15) &amp; "." &amp; RIGHT(DK508,3)),
            IF(AND((--(INT('Drill Size Info'!$AA$15) &amp; "." &amp; RIGHT(DK508,3))&gt;=--('Drill Size Info'!$AA$15)), (--(INT('Drill Size Info'!$AA$15) &amp; "." &amp; RIGHT(DK508,3))&lt;=--('Drill Size Info'!$AB$15))),
                --(INT('Drill Size Info'!$AA$15) &amp; "." &amp; RIGHT(DK508,3)),
                --(INT('Drill Size Info'!$AB$15) &amp; "." &amp; RIGHT(DK508,3))
            )
        ),
        "N/A"
    )
)</f>
        <v>N/A</v>
      </c>
      <c r="V508" s="161"/>
      <c r="W508" s="161"/>
      <c r="X508" s="161"/>
      <c r="Y508" s="161"/>
      <c r="Z508" s="161"/>
      <c r="AA508" s="162"/>
      <c r="AB508" s="162"/>
      <c r="AC508" s="162"/>
      <c r="AD508" s="162"/>
      <c r="AE508" s="162"/>
      <c r="AF508" s="162"/>
      <c r="AG508" s="162"/>
      <c r="AH508" s="162"/>
      <c r="AI508" s="162"/>
      <c r="AJ508" s="162"/>
      <c r="AK508" s="162"/>
      <c r="AL508" s="162"/>
      <c r="AM508" s="162"/>
      <c r="AN508" s="162"/>
      <c r="AO508" s="162"/>
      <c r="AP508" s="162"/>
      <c r="AQ508" s="162"/>
      <c r="AR508" s="162"/>
      <c r="AS508" s="162"/>
      <c r="AT508" s="162"/>
      <c r="AU508" s="162"/>
      <c r="AV508" s="162"/>
      <c r="AW508" s="162"/>
      <c r="AX508" s="162"/>
      <c r="AY508" s="162"/>
      <c r="AZ508" s="162"/>
      <c r="BA508" s="162"/>
      <c r="BB508" s="163"/>
      <c r="BC508" s="163"/>
      <c r="BD508" s="163"/>
      <c r="BE508" s="164"/>
      <c r="BF508" s="165"/>
      <c r="BG508" s="162"/>
      <c r="BH508" s="162"/>
      <c r="BI508" s="164"/>
      <c r="BJ508" s="38"/>
      <c r="BK508" s="38"/>
      <c r="BL508" s="38"/>
      <c r="BM508" s="38"/>
      <c r="BN508" s="38"/>
      <c r="BO508" s="38"/>
      <c r="BP508" s="117" t="str">
        <f t="shared" si="329"/>
        <v/>
      </c>
      <c r="BQ508" s="38"/>
      <c r="BR508" s="38"/>
      <c r="BS508" s="38"/>
      <c r="BT508" s="38"/>
      <c r="BV508" s="17">
        <f t="shared" si="323"/>
        <v>0</v>
      </c>
      <c r="BW508" s="17">
        <f t="shared" si="324"/>
        <v>0</v>
      </c>
      <c r="BX508" s="17">
        <f t="shared" si="325"/>
        <v>0</v>
      </c>
      <c r="BY508" s="17">
        <f t="shared" si="326"/>
        <v>0</v>
      </c>
      <c r="BZ508" s="17">
        <f t="shared" si="327"/>
        <v>0</v>
      </c>
      <c r="CA508" s="17">
        <f t="shared" si="328"/>
        <v>0</v>
      </c>
      <c r="CB508" s="17">
        <f t="shared" si="330"/>
        <v>0</v>
      </c>
      <c r="CC508" s="17">
        <f t="shared" si="331"/>
        <v>0</v>
      </c>
      <c r="CD508" s="17">
        <f t="shared" si="332"/>
        <v>0</v>
      </c>
      <c r="CE508" s="17">
        <f t="shared" si="333"/>
        <v>0</v>
      </c>
      <c r="CF508" s="17">
        <f t="shared" si="334"/>
        <v>0</v>
      </c>
      <c r="CG508" s="17">
        <f t="shared" si="335"/>
        <v>0</v>
      </c>
      <c r="CH508" s="17">
        <f t="shared" si="336"/>
        <v>0</v>
      </c>
      <c r="CI508" s="17">
        <f t="shared" si="337"/>
        <v>0</v>
      </c>
      <c r="CJ508" s="17">
        <f t="shared" si="338"/>
        <v>0</v>
      </c>
      <c r="CK508" s="17">
        <f t="shared" si="339"/>
        <v>0</v>
      </c>
      <c r="CL508" s="17">
        <f t="shared" si="340"/>
        <v>0</v>
      </c>
      <c r="CM508" s="17">
        <f t="shared" si="341"/>
        <v>0</v>
      </c>
      <c r="CN508" s="17">
        <f t="shared" si="342"/>
        <v>0</v>
      </c>
      <c r="CO508" s="17">
        <f t="shared" si="343"/>
        <v>0</v>
      </c>
      <c r="CP508" s="17">
        <f t="shared" si="344"/>
        <v>0</v>
      </c>
      <c r="CQ508" s="17">
        <f t="shared" si="345"/>
        <v>0</v>
      </c>
      <c r="CR508" s="17">
        <f t="shared" si="346"/>
        <v>0</v>
      </c>
      <c r="CS508" s="17">
        <f t="shared" si="347"/>
        <v>0</v>
      </c>
      <c r="CT508" s="17">
        <f t="shared" si="348"/>
        <v>0</v>
      </c>
      <c r="CU508" s="17">
        <f t="shared" si="349"/>
        <v>0</v>
      </c>
      <c r="CV508" s="17">
        <f t="shared" si="350"/>
        <v>0</v>
      </c>
      <c r="CW508" s="17">
        <f t="shared" si="351"/>
        <v>0</v>
      </c>
      <c r="CX508" s="17">
        <f t="shared" si="352"/>
        <v>0</v>
      </c>
      <c r="CY508" s="17">
        <f t="shared" si="353"/>
        <v>0</v>
      </c>
      <c r="CZ508" s="17">
        <f t="shared" si="354"/>
        <v>0</v>
      </c>
      <c r="DA508" s="17">
        <f t="shared" si="355"/>
        <v>0</v>
      </c>
      <c r="DB508" s="17">
        <f t="shared" si="356"/>
        <v>0</v>
      </c>
      <c r="DC508" s="17">
        <f t="shared" si="357"/>
        <v>0</v>
      </c>
      <c r="DD508" s="17">
        <f t="shared" si="358"/>
        <v>0</v>
      </c>
      <c r="DE508" s="17">
        <f t="shared" si="359"/>
        <v>0</v>
      </c>
      <c r="DF508" s="17">
        <f t="shared" si="360"/>
        <v>0</v>
      </c>
      <c r="DG508" s="17">
        <f t="shared" si="361"/>
        <v>0</v>
      </c>
    </row>
    <row r="509" spans="2:111" ht="15" customHeight="1" x14ac:dyDescent="0.2">
      <c r="B509" s="156">
        <v>501</v>
      </c>
      <c r="C509" s="157" t="str">
        <f t="shared" si="362"/>
        <v/>
      </c>
      <c r="D509" s="158" t="str">
        <f t="shared" si="322"/>
        <v>OK</v>
      </c>
      <c r="E509" s="159" t="e">
        <f>VLOOKUP('DATA SHEET'!$B$9,'Drill Size Info'!$T$2:$U$8,2,FALSE)</f>
        <v>#N/A</v>
      </c>
      <c r="F509" s="159" t="str">
        <f t="shared" si="363"/>
        <v/>
      </c>
      <c r="G509" s="91">
        <f t="shared" si="364"/>
        <v>0</v>
      </c>
      <c r="H509" s="160" t="s">
        <v>175</v>
      </c>
      <c r="I509" s="160" t="s">
        <v>175</v>
      </c>
      <c r="J509" s="160" t="str">
        <f>IF('DATA SHEET'!$B$10="NC-50","N/A","OK")</f>
        <v>OK</v>
      </c>
      <c r="K509" s="160" t="str">
        <f>IF('DATA SHEET'!$B$10="NC-50","N/A","OK")</f>
        <v>OK</v>
      </c>
      <c r="L509" s="160" t="str">
        <f t="shared" si="365"/>
        <v>OK</v>
      </c>
      <c r="M509" s="160" t="str">
        <f t="shared" si="366"/>
        <v>OK</v>
      </c>
      <c r="N509" s="160"/>
      <c r="O509" s="160"/>
      <c r="P509" s="160"/>
      <c r="Q509" s="160"/>
      <c r="R509" s="92" t="str">
        <f>IF(DI509&lt;&gt;"",
    IF(INT('Drill Size Info'!$AA$19)=INT('Drill Size Info'!$AB$19),
        --(INT('Drill Size Info'!$AA$19) &amp; "." &amp; DI509),
        IF(AND((--(INT('Drill Size Info'!$AA$19) &amp; "." &amp; DI509)&gt;=--('Drill Size Info'!$AA$19)), (--(INT('Drill Size Info'!$AA$19) &amp; "." &amp; DI509)&lt;=--('Drill Size Info'!$AB$19))),
            --(INT('Drill Size Info'!$AA$19) &amp; "." &amp; DI509),
            --(INT('Drill Size Info'!$AB$19) &amp; "." &amp; DI509)
        )
    ),
    IF(DH509&lt;&gt;"",
        IF(INT('Drill Size Info'!$AA$19)=INT('Drill Size Info'!$AB$19),
            --(INT('Drill Size Info'!$AA$19) &amp; "." &amp; LEFT(DH509,3)),
            IF(AND((--(INT('Drill Size Info'!$AA$19) &amp; "." &amp; LEFT(DH509,3))&gt;=--('Drill Size Info'!$AA$19)), (--(INT('Drill Size Info'!$AA$19) &amp; "." &amp; LEFT(DH509,3))&lt;=--('Drill Size Info'!$AB$19))),
                --(INT('Drill Size Info'!$AA$19) &amp; "." &amp; LEFT(DH509,3)),
                --(INT('Drill Size Info'!$AB$19) &amp; "." &amp; LEFT(DH509,3))
            )
        ),
        "OK"
    )
)</f>
        <v>OK</v>
      </c>
      <c r="S509" s="150" t="str">
        <f>IF(DJ509&lt;&gt;"",
    IF(INT('Drill Size Info'!$AA$19)=INT('Drill Size Info'!$AB$19),
        --(INT('Drill Size Info'!$AA$19) &amp; "." &amp; DJ509),
        IF(AND((--(INT('Drill Size Info'!$AA$19) &amp; "." &amp; DJ509)&gt;=--('Drill Size Info'!$AA$19)), (--(INT('Drill Size Info'!$AA$19) &amp; "." &amp; DJ509)&lt;=--('Drill Size Info'!$AB$19))),
            --(INT('Drill Size Info'!$AA$19) &amp; "." &amp; DJ509),
            --(INT('Drill Size Info'!$AB$19) &amp; "." &amp; DJ509)
        )
    ),
    IF(DH509&lt;&gt;"",
        IF(INT('Drill Size Info'!$AA$19)=INT('Drill Size Info'!$AB$19),
            --(INT('Drill Size Info'!$AA$19) &amp; "." &amp; RIGHT(DH509,3)),
            IF(AND((--(INT('Drill Size Info'!$AA$19) &amp; "." &amp; RIGHT(DH509,3))&gt;=--('Drill Size Info'!$AA$19)), (--(INT('Drill Size Info'!$AA$19) &amp; "." &amp; RIGHT(DH509,3))&lt;=--('Drill Size Info'!$AB$19))),
                --(INT('Drill Size Info'!$AA$19) &amp; "." &amp; RIGHT(DH509,3)),
                --(INT('Drill Size Info'!$AB$19) &amp; "." &amp; RIGHT(DH509,3))
            )
        ),
        "N/A"
    )
)</f>
        <v>N/A</v>
      </c>
      <c r="T509" s="150" t="str">
        <f>IF(DL509&lt;&gt;"",
    IF(INT('Drill Size Info'!$AA$19)=INT('Drill Size Info'!$AB$15),
        --(INT('Drill Size Info'!$AA$15) &amp; "." &amp; DL509),
        IF(AND((--(INT('Drill Size Info'!$AA$15) &amp; "." &amp; DL509)&gt;=--('Drill Size Info'!$AA$15)), (--(INT('Drill Size Info'!$AA$15) &amp; "." &amp; DL509)&lt;=--('Drill Size Info'!$AB$15))),
            --(INT('Drill Size Info'!$AA$15) &amp; "." &amp; DL509),
            --(INT('Drill Size Info'!$AB$15) &amp; "." &amp; DL509)
        )
    ),
    IF(DK509&lt;&gt;"",
        IF(INT('Drill Size Info'!$AA$15)=INT('Drill Size Info'!$AB$15),
            --(INT('Drill Size Info'!$AA$15) &amp; "." &amp; LEFT(DK509,3)),
            IF(AND((--(INT('Drill Size Info'!$AA$15) &amp; "." &amp; LEFT(DK509,3))&gt;=--('Drill Size Info'!$AA$15)), (--(INT('Drill Size Info'!$AA$15) &amp; "." &amp; LEFT(DK509,3))&lt;=--('Drill Size Info'!$AB$15))),
                --(INT('Drill Size Info'!$AA$15) &amp; "." &amp; LEFT(DK509,3)),
                --(INT('Drill Size Info'!$AB$15) &amp; "." &amp; LEFT(DK509,3))
            )
        ),
        "OK"
    )
)</f>
        <v>OK</v>
      </c>
      <c r="U509" s="150" t="str">
        <f>IF(DM509&lt;&gt;"",
    IF(INT('Drill Size Info'!$AA$19)=INT('Drill Size Info'!$AB$15),
        --(INT('Drill Size Info'!$AA$15) &amp; "." &amp; DM509),
        IF(AND((--(INT('Drill Size Info'!$AA$15) &amp; "." &amp; DM509)&gt;=--('Drill Size Info'!$AA$15)), (--(INT('Drill Size Info'!$AA$15) &amp; "." &amp; DM509)&lt;=--('Drill Size Info'!$AB$15))),
            --(INT('Drill Size Info'!$AA$15) &amp; "." &amp; DM509),
            --(INT('Drill Size Info'!$AB$15) &amp; "." &amp; DM509)
        )
    ),
    IF(DK509&lt;&gt;"",
        IF(INT('Drill Size Info'!$AA$15)=INT('Drill Size Info'!$AB$15),
            --(INT('Drill Size Info'!$AA$15) &amp; "." &amp; RIGHT(DK509,3)),
            IF(AND((--(INT('Drill Size Info'!$AA$15) &amp; "." &amp; RIGHT(DK509,3))&gt;=--('Drill Size Info'!$AA$15)), (--(INT('Drill Size Info'!$AA$15) &amp; "." &amp; RIGHT(DK509,3))&lt;=--('Drill Size Info'!$AB$15))),
                --(INT('Drill Size Info'!$AA$15) &amp; "." &amp; RIGHT(DK509,3)),
                --(INT('Drill Size Info'!$AB$15) &amp; "." &amp; RIGHT(DK509,3))
            )
        ),
        "N/A"
    )
)</f>
        <v>N/A</v>
      </c>
      <c r="V509" s="161"/>
      <c r="W509" s="161"/>
      <c r="X509" s="161"/>
      <c r="Y509" s="161"/>
      <c r="Z509" s="161"/>
      <c r="AA509" s="162"/>
      <c r="AB509" s="162"/>
      <c r="AC509" s="162"/>
      <c r="AD509" s="162"/>
      <c r="AE509" s="162"/>
      <c r="AF509" s="162"/>
      <c r="AG509" s="162"/>
      <c r="AH509" s="162"/>
      <c r="AI509" s="162"/>
      <c r="AJ509" s="162"/>
      <c r="AK509" s="162"/>
      <c r="AL509" s="162"/>
      <c r="AM509" s="162"/>
      <c r="AN509" s="162"/>
      <c r="AO509" s="162"/>
      <c r="AP509" s="162"/>
      <c r="AQ509" s="162"/>
      <c r="AR509" s="162"/>
      <c r="AS509" s="162"/>
      <c r="AT509" s="162"/>
      <c r="AU509" s="162"/>
      <c r="AV509" s="162"/>
      <c r="AW509" s="162"/>
      <c r="AX509" s="162"/>
      <c r="AY509" s="162"/>
      <c r="AZ509" s="162"/>
      <c r="BA509" s="162"/>
      <c r="BB509" s="163"/>
      <c r="BC509" s="163"/>
      <c r="BD509" s="163"/>
      <c r="BE509" s="164"/>
      <c r="BF509" s="165"/>
      <c r="BG509" s="162"/>
      <c r="BH509" s="162"/>
      <c r="BI509" s="164"/>
      <c r="BJ509" s="38"/>
      <c r="BK509" s="38"/>
      <c r="BL509" s="38"/>
      <c r="BM509" s="38"/>
      <c r="BN509" s="38"/>
      <c r="BO509" s="38"/>
      <c r="BP509" s="117" t="str">
        <f t="shared" si="329"/>
        <v/>
      </c>
      <c r="BQ509" s="38"/>
      <c r="BR509" s="38"/>
      <c r="BS509" s="38"/>
      <c r="BT509" s="38"/>
      <c r="BV509" s="17">
        <f t="shared" si="323"/>
        <v>0</v>
      </c>
      <c r="BW509" s="17">
        <f t="shared" si="324"/>
        <v>0</v>
      </c>
      <c r="BX509" s="17">
        <f t="shared" si="325"/>
        <v>0</v>
      </c>
      <c r="BY509" s="17">
        <f t="shared" si="326"/>
        <v>0</v>
      </c>
      <c r="BZ509" s="17">
        <f t="shared" si="327"/>
        <v>0</v>
      </c>
      <c r="CA509" s="17">
        <f t="shared" si="328"/>
        <v>0</v>
      </c>
      <c r="CB509" s="17">
        <f t="shared" si="330"/>
        <v>0</v>
      </c>
      <c r="CC509" s="17">
        <f t="shared" si="331"/>
        <v>0</v>
      </c>
      <c r="CD509" s="17">
        <f t="shared" si="332"/>
        <v>0</v>
      </c>
      <c r="CE509" s="17">
        <f t="shared" si="333"/>
        <v>0</v>
      </c>
      <c r="CF509" s="17">
        <f t="shared" si="334"/>
        <v>0</v>
      </c>
      <c r="CG509" s="17">
        <f t="shared" si="335"/>
        <v>0</v>
      </c>
      <c r="CH509" s="17">
        <f t="shared" si="336"/>
        <v>0</v>
      </c>
      <c r="CI509" s="17">
        <f t="shared" si="337"/>
        <v>0</v>
      </c>
      <c r="CJ509" s="17">
        <f t="shared" si="338"/>
        <v>0</v>
      </c>
      <c r="CK509" s="17">
        <f t="shared" si="339"/>
        <v>0</v>
      </c>
      <c r="CL509" s="17">
        <f t="shared" si="340"/>
        <v>0</v>
      </c>
      <c r="CM509" s="17">
        <f t="shared" si="341"/>
        <v>0</v>
      </c>
      <c r="CN509" s="17">
        <f t="shared" si="342"/>
        <v>0</v>
      </c>
      <c r="CO509" s="17">
        <f t="shared" si="343"/>
        <v>0</v>
      </c>
      <c r="CP509" s="17">
        <f t="shared" si="344"/>
        <v>0</v>
      </c>
      <c r="CQ509" s="17">
        <f t="shared" si="345"/>
        <v>0</v>
      </c>
      <c r="CR509" s="17">
        <f t="shared" si="346"/>
        <v>0</v>
      </c>
      <c r="CS509" s="17">
        <f t="shared" si="347"/>
        <v>0</v>
      </c>
      <c r="CT509" s="17">
        <f t="shared" si="348"/>
        <v>0</v>
      </c>
      <c r="CU509" s="17">
        <f t="shared" si="349"/>
        <v>0</v>
      </c>
      <c r="CV509" s="17">
        <f t="shared" si="350"/>
        <v>0</v>
      </c>
      <c r="CW509" s="17">
        <f t="shared" si="351"/>
        <v>0</v>
      </c>
      <c r="CX509" s="17">
        <f t="shared" si="352"/>
        <v>0</v>
      </c>
      <c r="CY509" s="17">
        <f t="shared" si="353"/>
        <v>0</v>
      </c>
      <c r="CZ509" s="17">
        <f t="shared" si="354"/>
        <v>0</v>
      </c>
      <c r="DA509" s="17">
        <f t="shared" si="355"/>
        <v>0</v>
      </c>
      <c r="DB509" s="17">
        <f t="shared" si="356"/>
        <v>0</v>
      </c>
      <c r="DC509" s="17">
        <f t="shared" si="357"/>
        <v>0</v>
      </c>
      <c r="DD509" s="17">
        <f t="shared" si="358"/>
        <v>0</v>
      </c>
      <c r="DE509" s="17">
        <f t="shared" si="359"/>
        <v>0</v>
      </c>
      <c r="DF509" s="17">
        <f t="shared" si="360"/>
        <v>0</v>
      </c>
      <c r="DG509" s="17">
        <f t="shared" si="361"/>
        <v>0</v>
      </c>
    </row>
    <row r="510" spans="2:111" ht="15" customHeight="1" x14ac:dyDescent="0.2">
      <c r="B510" s="156">
        <v>502</v>
      </c>
      <c r="C510" s="157" t="str">
        <f t="shared" si="362"/>
        <v/>
      </c>
      <c r="D510" s="158" t="str">
        <f t="shared" si="322"/>
        <v>OK</v>
      </c>
      <c r="E510" s="159" t="e">
        <f>VLOOKUP('DATA SHEET'!$B$9,'Drill Size Info'!$T$2:$U$8,2,FALSE)</f>
        <v>#N/A</v>
      </c>
      <c r="F510" s="159" t="str">
        <f t="shared" si="363"/>
        <v/>
      </c>
      <c r="G510" s="91">
        <f t="shared" si="364"/>
        <v>0</v>
      </c>
      <c r="H510" s="160" t="s">
        <v>175</v>
      </c>
      <c r="I510" s="160" t="s">
        <v>175</v>
      </c>
      <c r="J510" s="160" t="str">
        <f>IF('DATA SHEET'!$B$10="NC-50","N/A","OK")</f>
        <v>OK</v>
      </c>
      <c r="K510" s="160" t="str">
        <f>IF('DATA SHEET'!$B$10="NC-50","N/A","OK")</f>
        <v>OK</v>
      </c>
      <c r="L510" s="160" t="str">
        <f t="shared" si="365"/>
        <v>OK</v>
      </c>
      <c r="M510" s="160" t="str">
        <f t="shared" si="366"/>
        <v>OK</v>
      </c>
      <c r="N510" s="160"/>
      <c r="O510" s="160"/>
      <c r="P510" s="160"/>
      <c r="Q510" s="160"/>
      <c r="R510" s="92" t="str">
        <f>IF(DI510&lt;&gt;"",
    IF(INT('Drill Size Info'!$AA$19)=INT('Drill Size Info'!$AB$19),
        --(INT('Drill Size Info'!$AA$19) &amp; "." &amp; DI510),
        IF(AND((--(INT('Drill Size Info'!$AA$19) &amp; "." &amp; DI510)&gt;=--('Drill Size Info'!$AA$19)), (--(INT('Drill Size Info'!$AA$19) &amp; "." &amp; DI510)&lt;=--('Drill Size Info'!$AB$19))),
            --(INT('Drill Size Info'!$AA$19) &amp; "." &amp; DI510),
            --(INT('Drill Size Info'!$AB$19) &amp; "." &amp; DI510)
        )
    ),
    IF(DH510&lt;&gt;"",
        IF(INT('Drill Size Info'!$AA$19)=INT('Drill Size Info'!$AB$19),
            --(INT('Drill Size Info'!$AA$19) &amp; "." &amp; LEFT(DH510,3)),
            IF(AND((--(INT('Drill Size Info'!$AA$19) &amp; "." &amp; LEFT(DH510,3))&gt;=--('Drill Size Info'!$AA$19)), (--(INT('Drill Size Info'!$AA$19) &amp; "." &amp; LEFT(DH510,3))&lt;=--('Drill Size Info'!$AB$19))),
                --(INT('Drill Size Info'!$AA$19) &amp; "." &amp; LEFT(DH510,3)),
                --(INT('Drill Size Info'!$AB$19) &amp; "." &amp; LEFT(DH510,3))
            )
        ),
        "OK"
    )
)</f>
        <v>OK</v>
      </c>
      <c r="S510" s="150" t="str">
        <f>IF(DJ510&lt;&gt;"",
    IF(INT('Drill Size Info'!$AA$19)=INT('Drill Size Info'!$AB$19),
        --(INT('Drill Size Info'!$AA$19) &amp; "." &amp; DJ510),
        IF(AND((--(INT('Drill Size Info'!$AA$19) &amp; "." &amp; DJ510)&gt;=--('Drill Size Info'!$AA$19)), (--(INT('Drill Size Info'!$AA$19) &amp; "." &amp; DJ510)&lt;=--('Drill Size Info'!$AB$19))),
            --(INT('Drill Size Info'!$AA$19) &amp; "." &amp; DJ510),
            --(INT('Drill Size Info'!$AB$19) &amp; "." &amp; DJ510)
        )
    ),
    IF(DH510&lt;&gt;"",
        IF(INT('Drill Size Info'!$AA$19)=INT('Drill Size Info'!$AB$19),
            --(INT('Drill Size Info'!$AA$19) &amp; "." &amp; RIGHT(DH510,3)),
            IF(AND((--(INT('Drill Size Info'!$AA$19) &amp; "." &amp; RIGHT(DH510,3))&gt;=--('Drill Size Info'!$AA$19)), (--(INT('Drill Size Info'!$AA$19) &amp; "." &amp; RIGHT(DH510,3))&lt;=--('Drill Size Info'!$AB$19))),
                --(INT('Drill Size Info'!$AA$19) &amp; "." &amp; RIGHT(DH510,3)),
                --(INT('Drill Size Info'!$AB$19) &amp; "." &amp; RIGHT(DH510,3))
            )
        ),
        "N/A"
    )
)</f>
        <v>N/A</v>
      </c>
      <c r="T510" s="150" t="str">
        <f>IF(DL510&lt;&gt;"",
    IF(INT('Drill Size Info'!$AA$19)=INT('Drill Size Info'!$AB$15),
        --(INT('Drill Size Info'!$AA$15) &amp; "." &amp; DL510),
        IF(AND((--(INT('Drill Size Info'!$AA$15) &amp; "." &amp; DL510)&gt;=--('Drill Size Info'!$AA$15)), (--(INT('Drill Size Info'!$AA$15) &amp; "." &amp; DL510)&lt;=--('Drill Size Info'!$AB$15))),
            --(INT('Drill Size Info'!$AA$15) &amp; "." &amp; DL510),
            --(INT('Drill Size Info'!$AB$15) &amp; "." &amp; DL510)
        )
    ),
    IF(DK510&lt;&gt;"",
        IF(INT('Drill Size Info'!$AA$15)=INT('Drill Size Info'!$AB$15),
            --(INT('Drill Size Info'!$AA$15) &amp; "." &amp; LEFT(DK510,3)),
            IF(AND((--(INT('Drill Size Info'!$AA$15) &amp; "." &amp; LEFT(DK510,3))&gt;=--('Drill Size Info'!$AA$15)), (--(INT('Drill Size Info'!$AA$15) &amp; "." &amp; LEFT(DK510,3))&lt;=--('Drill Size Info'!$AB$15))),
                --(INT('Drill Size Info'!$AA$15) &amp; "." &amp; LEFT(DK510,3)),
                --(INT('Drill Size Info'!$AB$15) &amp; "." &amp; LEFT(DK510,3))
            )
        ),
        "OK"
    )
)</f>
        <v>OK</v>
      </c>
      <c r="U510" s="150" t="str">
        <f>IF(DM510&lt;&gt;"",
    IF(INT('Drill Size Info'!$AA$19)=INT('Drill Size Info'!$AB$15),
        --(INT('Drill Size Info'!$AA$15) &amp; "." &amp; DM510),
        IF(AND((--(INT('Drill Size Info'!$AA$15) &amp; "." &amp; DM510)&gt;=--('Drill Size Info'!$AA$15)), (--(INT('Drill Size Info'!$AA$15) &amp; "." &amp; DM510)&lt;=--('Drill Size Info'!$AB$15))),
            --(INT('Drill Size Info'!$AA$15) &amp; "." &amp; DM510),
            --(INT('Drill Size Info'!$AB$15) &amp; "." &amp; DM510)
        )
    ),
    IF(DK510&lt;&gt;"",
        IF(INT('Drill Size Info'!$AA$15)=INT('Drill Size Info'!$AB$15),
            --(INT('Drill Size Info'!$AA$15) &amp; "." &amp; RIGHT(DK510,3)),
            IF(AND((--(INT('Drill Size Info'!$AA$15) &amp; "." &amp; RIGHT(DK510,3))&gt;=--('Drill Size Info'!$AA$15)), (--(INT('Drill Size Info'!$AA$15) &amp; "." &amp; RIGHT(DK510,3))&lt;=--('Drill Size Info'!$AB$15))),
                --(INT('Drill Size Info'!$AA$15) &amp; "." &amp; RIGHT(DK510,3)),
                --(INT('Drill Size Info'!$AB$15) &amp; "." &amp; RIGHT(DK510,3))
            )
        ),
        "N/A"
    )
)</f>
        <v>N/A</v>
      </c>
      <c r="V510" s="161"/>
      <c r="W510" s="161"/>
      <c r="X510" s="161"/>
      <c r="Y510" s="161"/>
      <c r="Z510" s="161"/>
      <c r="AA510" s="162"/>
      <c r="AB510" s="162"/>
      <c r="AC510" s="162"/>
      <c r="AD510" s="162"/>
      <c r="AE510" s="162"/>
      <c r="AF510" s="162"/>
      <c r="AG510" s="162"/>
      <c r="AH510" s="162"/>
      <c r="AI510" s="162"/>
      <c r="AJ510" s="162"/>
      <c r="AK510" s="162"/>
      <c r="AL510" s="162"/>
      <c r="AM510" s="162"/>
      <c r="AN510" s="162"/>
      <c r="AO510" s="162"/>
      <c r="AP510" s="162"/>
      <c r="AQ510" s="162"/>
      <c r="AR510" s="162"/>
      <c r="AS510" s="162"/>
      <c r="AT510" s="162"/>
      <c r="AU510" s="162"/>
      <c r="AV510" s="162"/>
      <c r="AW510" s="162"/>
      <c r="AX510" s="162"/>
      <c r="AY510" s="162"/>
      <c r="AZ510" s="162"/>
      <c r="BA510" s="162"/>
      <c r="BB510" s="163"/>
      <c r="BC510" s="163"/>
      <c r="BD510" s="163"/>
      <c r="BE510" s="164"/>
      <c r="BF510" s="165"/>
      <c r="BG510" s="162"/>
      <c r="BH510" s="162"/>
      <c r="BI510" s="164"/>
      <c r="BJ510" s="38"/>
      <c r="BK510" s="38"/>
      <c r="BL510" s="38"/>
      <c r="BM510" s="38"/>
      <c r="BN510" s="38"/>
      <c r="BO510" s="38"/>
      <c r="BP510" s="117" t="str">
        <f t="shared" si="329"/>
        <v/>
      </c>
      <c r="BQ510" s="38"/>
      <c r="BR510" s="38"/>
      <c r="BS510" s="38"/>
      <c r="BT510" s="38"/>
      <c r="BV510" s="17">
        <f t="shared" si="323"/>
        <v>0</v>
      </c>
      <c r="BW510" s="17">
        <f t="shared" si="324"/>
        <v>0</v>
      </c>
      <c r="BX510" s="17">
        <f t="shared" si="325"/>
        <v>0</v>
      </c>
      <c r="BY510" s="17">
        <f t="shared" si="326"/>
        <v>0</v>
      </c>
      <c r="BZ510" s="17">
        <f t="shared" si="327"/>
        <v>0</v>
      </c>
      <c r="CA510" s="17">
        <f t="shared" si="328"/>
        <v>0</v>
      </c>
      <c r="CB510" s="17">
        <f t="shared" si="330"/>
        <v>0</v>
      </c>
      <c r="CC510" s="17">
        <f t="shared" si="331"/>
        <v>0</v>
      </c>
      <c r="CD510" s="17">
        <f t="shared" si="332"/>
        <v>0</v>
      </c>
      <c r="CE510" s="17">
        <f t="shared" si="333"/>
        <v>0</v>
      </c>
      <c r="CF510" s="17">
        <f t="shared" si="334"/>
        <v>0</v>
      </c>
      <c r="CG510" s="17">
        <f t="shared" si="335"/>
        <v>0</v>
      </c>
      <c r="CH510" s="17">
        <f t="shared" si="336"/>
        <v>0</v>
      </c>
      <c r="CI510" s="17">
        <f t="shared" si="337"/>
        <v>0</v>
      </c>
      <c r="CJ510" s="17">
        <f t="shared" si="338"/>
        <v>0</v>
      </c>
      <c r="CK510" s="17">
        <f t="shared" si="339"/>
        <v>0</v>
      </c>
      <c r="CL510" s="17">
        <f t="shared" si="340"/>
        <v>0</v>
      </c>
      <c r="CM510" s="17">
        <f t="shared" si="341"/>
        <v>0</v>
      </c>
      <c r="CN510" s="17">
        <f t="shared" si="342"/>
        <v>0</v>
      </c>
      <c r="CO510" s="17">
        <f t="shared" si="343"/>
        <v>0</v>
      </c>
      <c r="CP510" s="17">
        <f t="shared" si="344"/>
        <v>0</v>
      </c>
      <c r="CQ510" s="17">
        <f t="shared" si="345"/>
        <v>0</v>
      </c>
      <c r="CR510" s="17">
        <f t="shared" si="346"/>
        <v>0</v>
      </c>
      <c r="CS510" s="17">
        <f t="shared" si="347"/>
        <v>0</v>
      </c>
      <c r="CT510" s="17">
        <f t="shared" si="348"/>
        <v>0</v>
      </c>
      <c r="CU510" s="17">
        <f t="shared" si="349"/>
        <v>0</v>
      </c>
      <c r="CV510" s="17">
        <f t="shared" si="350"/>
        <v>0</v>
      </c>
      <c r="CW510" s="17">
        <f t="shared" si="351"/>
        <v>0</v>
      </c>
      <c r="CX510" s="17">
        <f t="shared" si="352"/>
        <v>0</v>
      </c>
      <c r="CY510" s="17">
        <f t="shared" si="353"/>
        <v>0</v>
      </c>
      <c r="CZ510" s="17">
        <f t="shared" si="354"/>
        <v>0</v>
      </c>
      <c r="DA510" s="17">
        <f t="shared" si="355"/>
        <v>0</v>
      </c>
      <c r="DB510" s="17">
        <f t="shared" si="356"/>
        <v>0</v>
      </c>
      <c r="DC510" s="17">
        <f t="shared" si="357"/>
        <v>0</v>
      </c>
      <c r="DD510" s="17">
        <f t="shared" si="358"/>
        <v>0</v>
      </c>
      <c r="DE510" s="17">
        <f t="shared" si="359"/>
        <v>0</v>
      </c>
      <c r="DF510" s="17">
        <f t="shared" si="360"/>
        <v>0</v>
      </c>
      <c r="DG510" s="17">
        <f t="shared" si="361"/>
        <v>0</v>
      </c>
    </row>
    <row r="511" spans="2:111" ht="15" customHeight="1" x14ac:dyDescent="0.2">
      <c r="B511" s="156">
        <v>503</v>
      </c>
      <c r="C511" s="157" t="str">
        <f t="shared" si="362"/>
        <v/>
      </c>
      <c r="D511" s="158" t="str">
        <f t="shared" si="322"/>
        <v>OK</v>
      </c>
      <c r="E511" s="159" t="e">
        <f>VLOOKUP('DATA SHEET'!$B$9,'Drill Size Info'!$T$2:$U$8,2,FALSE)</f>
        <v>#N/A</v>
      </c>
      <c r="F511" s="159" t="str">
        <f t="shared" si="363"/>
        <v/>
      </c>
      <c r="G511" s="91">
        <f t="shared" si="364"/>
        <v>0</v>
      </c>
      <c r="H511" s="160" t="s">
        <v>175</v>
      </c>
      <c r="I511" s="160" t="s">
        <v>175</v>
      </c>
      <c r="J511" s="160" t="str">
        <f>IF('DATA SHEET'!$B$10="NC-50","N/A","OK")</f>
        <v>OK</v>
      </c>
      <c r="K511" s="160" t="str">
        <f>IF('DATA SHEET'!$B$10="NC-50","N/A","OK")</f>
        <v>OK</v>
      </c>
      <c r="L511" s="160" t="str">
        <f t="shared" si="365"/>
        <v>OK</v>
      </c>
      <c r="M511" s="160" t="str">
        <f t="shared" si="366"/>
        <v>OK</v>
      </c>
      <c r="N511" s="160"/>
      <c r="O511" s="160"/>
      <c r="P511" s="160"/>
      <c r="Q511" s="160"/>
      <c r="R511" s="92" t="str">
        <f>IF(DI511&lt;&gt;"",
    IF(INT('Drill Size Info'!$AA$19)=INT('Drill Size Info'!$AB$19),
        --(INT('Drill Size Info'!$AA$19) &amp; "." &amp; DI511),
        IF(AND((--(INT('Drill Size Info'!$AA$19) &amp; "." &amp; DI511)&gt;=--('Drill Size Info'!$AA$19)), (--(INT('Drill Size Info'!$AA$19) &amp; "." &amp; DI511)&lt;=--('Drill Size Info'!$AB$19))),
            --(INT('Drill Size Info'!$AA$19) &amp; "." &amp; DI511),
            --(INT('Drill Size Info'!$AB$19) &amp; "." &amp; DI511)
        )
    ),
    IF(DH511&lt;&gt;"",
        IF(INT('Drill Size Info'!$AA$19)=INT('Drill Size Info'!$AB$19),
            --(INT('Drill Size Info'!$AA$19) &amp; "." &amp; LEFT(DH511,3)),
            IF(AND((--(INT('Drill Size Info'!$AA$19) &amp; "." &amp; LEFT(DH511,3))&gt;=--('Drill Size Info'!$AA$19)), (--(INT('Drill Size Info'!$AA$19) &amp; "." &amp; LEFT(DH511,3))&lt;=--('Drill Size Info'!$AB$19))),
                --(INT('Drill Size Info'!$AA$19) &amp; "." &amp; LEFT(DH511,3)),
                --(INT('Drill Size Info'!$AB$19) &amp; "." &amp; LEFT(DH511,3))
            )
        ),
        "OK"
    )
)</f>
        <v>OK</v>
      </c>
      <c r="S511" s="150" t="str">
        <f>IF(DJ511&lt;&gt;"",
    IF(INT('Drill Size Info'!$AA$19)=INT('Drill Size Info'!$AB$19),
        --(INT('Drill Size Info'!$AA$19) &amp; "." &amp; DJ511),
        IF(AND((--(INT('Drill Size Info'!$AA$19) &amp; "." &amp; DJ511)&gt;=--('Drill Size Info'!$AA$19)), (--(INT('Drill Size Info'!$AA$19) &amp; "." &amp; DJ511)&lt;=--('Drill Size Info'!$AB$19))),
            --(INT('Drill Size Info'!$AA$19) &amp; "." &amp; DJ511),
            --(INT('Drill Size Info'!$AB$19) &amp; "." &amp; DJ511)
        )
    ),
    IF(DH511&lt;&gt;"",
        IF(INT('Drill Size Info'!$AA$19)=INT('Drill Size Info'!$AB$19),
            --(INT('Drill Size Info'!$AA$19) &amp; "." &amp; RIGHT(DH511,3)),
            IF(AND((--(INT('Drill Size Info'!$AA$19) &amp; "." &amp; RIGHT(DH511,3))&gt;=--('Drill Size Info'!$AA$19)), (--(INT('Drill Size Info'!$AA$19) &amp; "." &amp; RIGHT(DH511,3))&lt;=--('Drill Size Info'!$AB$19))),
                --(INT('Drill Size Info'!$AA$19) &amp; "." &amp; RIGHT(DH511,3)),
                --(INT('Drill Size Info'!$AB$19) &amp; "." &amp; RIGHT(DH511,3))
            )
        ),
        "N/A"
    )
)</f>
        <v>N/A</v>
      </c>
      <c r="T511" s="150" t="str">
        <f>IF(DL511&lt;&gt;"",
    IF(INT('Drill Size Info'!$AA$19)=INT('Drill Size Info'!$AB$15),
        --(INT('Drill Size Info'!$AA$15) &amp; "." &amp; DL511),
        IF(AND((--(INT('Drill Size Info'!$AA$15) &amp; "." &amp; DL511)&gt;=--('Drill Size Info'!$AA$15)), (--(INT('Drill Size Info'!$AA$15) &amp; "." &amp; DL511)&lt;=--('Drill Size Info'!$AB$15))),
            --(INT('Drill Size Info'!$AA$15) &amp; "." &amp; DL511),
            --(INT('Drill Size Info'!$AB$15) &amp; "." &amp; DL511)
        )
    ),
    IF(DK511&lt;&gt;"",
        IF(INT('Drill Size Info'!$AA$15)=INT('Drill Size Info'!$AB$15),
            --(INT('Drill Size Info'!$AA$15) &amp; "." &amp; LEFT(DK511,3)),
            IF(AND((--(INT('Drill Size Info'!$AA$15) &amp; "." &amp; LEFT(DK511,3))&gt;=--('Drill Size Info'!$AA$15)), (--(INT('Drill Size Info'!$AA$15) &amp; "." &amp; LEFT(DK511,3))&lt;=--('Drill Size Info'!$AB$15))),
                --(INT('Drill Size Info'!$AA$15) &amp; "." &amp; LEFT(DK511,3)),
                --(INT('Drill Size Info'!$AB$15) &amp; "." &amp; LEFT(DK511,3))
            )
        ),
        "OK"
    )
)</f>
        <v>OK</v>
      </c>
      <c r="U511" s="150" t="str">
        <f>IF(DM511&lt;&gt;"",
    IF(INT('Drill Size Info'!$AA$19)=INT('Drill Size Info'!$AB$15),
        --(INT('Drill Size Info'!$AA$15) &amp; "." &amp; DM511),
        IF(AND((--(INT('Drill Size Info'!$AA$15) &amp; "." &amp; DM511)&gt;=--('Drill Size Info'!$AA$15)), (--(INT('Drill Size Info'!$AA$15) &amp; "." &amp; DM511)&lt;=--('Drill Size Info'!$AB$15))),
            --(INT('Drill Size Info'!$AA$15) &amp; "." &amp; DM511),
            --(INT('Drill Size Info'!$AB$15) &amp; "." &amp; DM511)
        )
    ),
    IF(DK511&lt;&gt;"",
        IF(INT('Drill Size Info'!$AA$15)=INT('Drill Size Info'!$AB$15),
            --(INT('Drill Size Info'!$AA$15) &amp; "." &amp; RIGHT(DK511,3)),
            IF(AND((--(INT('Drill Size Info'!$AA$15) &amp; "." &amp; RIGHT(DK511,3))&gt;=--('Drill Size Info'!$AA$15)), (--(INT('Drill Size Info'!$AA$15) &amp; "." &amp; RIGHT(DK511,3))&lt;=--('Drill Size Info'!$AB$15))),
                --(INT('Drill Size Info'!$AA$15) &amp; "." &amp; RIGHT(DK511,3)),
                --(INT('Drill Size Info'!$AB$15) &amp; "." &amp; RIGHT(DK511,3))
            )
        ),
        "N/A"
    )
)</f>
        <v>N/A</v>
      </c>
      <c r="V511" s="161"/>
      <c r="W511" s="161"/>
      <c r="X511" s="161"/>
      <c r="Y511" s="161"/>
      <c r="Z511" s="161"/>
      <c r="AA511" s="162"/>
      <c r="AB511" s="162"/>
      <c r="AC511" s="162"/>
      <c r="AD511" s="162"/>
      <c r="AE511" s="162"/>
      <c r="AF511" s="162"/>
      <c r="AG511" s="162"/>
      <c r="AH511" s="162"/>
      <c r="AI511" s="162"/>
      <c r="AJ511" s="162"/>
      <c r="AK511" s="162"/>
      <c r="AL511" s="162"/>
      <c r="AM511" s="162"/>
      <c r="AN511" s="162"/>
      <c r="AO511" s="162"/>
      <c r="AP511" s="162"/>
      <c r="AQ511" s="162"/>
      <c r="AR511" s="162"/>
      <c r="AS511" s="162"/>
      <c r="AT511" s="162"/>
      <c r="AU511" s="162"/>
      <c r="AV511" s="162"/>
      <c r="AW511" s="162"/>
      <c r="AX511" s="162"/>
      <c r="AY511" s="162"/>
      <c r="AZ511" s="162"/>
      <c r="BA511" s="162"/>
      <c r="BB511" s="163"/>
      <c r="BC511" s="163"/>
      <c r="BD511" s="163"/>
      <c r="BE511" s="164"/>
      <c r="BF511" s="165"/>
      <c r="BG511" s="162"/>
      <c r="BH511" s="162"/>
      <c r="BI511" s="164"/>
      <c r="BJ511" s="38"/>
      <c r="BK511" s="38"/>
      <c r="BL511" s="38"/>
      <c r="BM511" s="38"/>
      <c r="BN511" s="38"/>
      <c r="BO511" s="38"/>
      <c r="BP511" s="117" t="str">
        <f t="shared" si="329"/>
        <v/>
      </c>
      <c r="BQ511" s="38"/>
      <c r="BR511" s="38"/>
      <c r="BS511" s="38"/>
      <c r="BT511" s="38"/>
      <c r="BV511" s="17">
        <f t="shared" si="323"/>
        <v>0</v>
      </c>
      <c r="BW511" s="17">
        <f t="shared" si="324"/>
        <v>0</v>
      </c>
      <c r="BX511" s="17">
        <f t="shared" si="325"/>
        <v>0</v>
      </c>
      <c r="BY511" s="17">
        <f t="shared" si="326"/>
        <v>0</v>
      </c>
      <c r="BZ511" s="17">
        <f t="shared" si="327"/>
        <v>0</v>
      </c>
      <c r="CA511" s="17">
        <f t="shared" si="328"/>
        <v>0</v>
      </c>
      <c r="CB511" s="17">
        <f t="shared" si="330"/>
        <v>0</v>
      </c>
      <c r="CC511" s="17">
        <f t="shared" si="331"/>
        <v>0</v>
      </c>
      <c r="CD511" s="17">
        <f t="shared" si="332"/>
        <v>0</v>
      </c>
      <c r="CE511" s="17">
        <f t="shared" si="333"/>
        <v>0</v>
      </c>
      <c r="CF511" s="17">
        <f t="shared" si="334"/>
        <v>0</v>
      </c>
      <c r="CG511" s="17">
        <f t="shared" si="335"/>
        <v>0</v>
      </c>
      <c r="CH511" s="17">
        <f t="shared" si="336"/>
        <v>0</v>
      </c>
      <c r="CI511" s="17">
        <f t="shared" si="337"/>
        <v>0</v>
      </c>
      <c r="CJ511" s="17">
        <f t="shared" si="338"/>
        <v>0</v>
      </c>
      <c r="CK511" s="17">
        <f t="shared" si="339"/>
        <v>0</v>
      </c>
      <c r="CL511" s="17">
        <f t="shared" si="340"/>
        <v>0</v>
      </c>
      <c r="CM511" s="17">
        <f t="shared" si="341"/>
        <v>0</v>
      </c>
      <c r="CN511" s="17">
        <f t="shared" si="342"/>
        <v>0</v>
      </c>
      <c r="CO511" s="17">
        <f t="shared" si="343"/>
        <v>0</v>
      </c>
      <c r="CP511" s="17">
        <f t="shared" si="344"/>
        <v>0</v>
      </c>
      <c r="CQ511" s="17">
        <f t="shared" si="345"/>
        <v>0</v>
      </c>
      <c r="CR511" s="17">
        <f t="shared" si="346"/>
        <v>0</v>
      </c>
      <c r="CS511" s="17">
        <f t="shared" si="347"/>
        <v>0</v>
      </c>
      <c r="CT511" s="17">
        <f t="shared" si="348"/>
        <v>0</v>
      </c>
      <c r="CU511" s="17">
        <f t="shared" si="349"/>
        <v>0</v>
      </c>
      <c r="CV511" s="17">
        <f t="shared" si="350"/>
        <v>0</v>
      </c>
      <c r="CW511" s="17">
        <f t="shared" si="351"/>
        <v>0</v>
      </c>
      <c r="CX511" s="17">
        <f t="shared" si="352"/>
        <v>0</v>
      </c>
      <c r="CY511" s="17">
        <f t="shared" si="353"/>
        <v>0</v>
      </c>
      <c r="CZ511" s="17">
        <f t="shared" si="354"/>
        <v>0</v>
      </c>
      <c r="DA511" s="17">
        <f t="shared" si="355"/>
        <v>0</v>
      </c>
      <c r="DB511" s="17">
        <f t="shared" si="356"/>
        <v>0</v>
      </c>
      <c r="DC511" s="17">
        <f t="shared" si="357"/>
        <v>0</v>
      </c>
      <c r="DD511" s="17">
        <f t="shared" si="358"/>
        <v>0</v>
      </c>
      <c r="DE511" s="17">
        <f t="shared" si="359"/>
        <v>0</v>
      </c>
      <c r="DF511" s="17">
        <f t="shared" si="360"/>
        <v>0</v>
      </c>
      <c r="DG511" s="17">
        <f t="shared" si="361"/>
        <v>0</v>
      </c>
    </row>
    <row r="512" spans="2:111" ht="15" customHeight="1" x14ac:dyDescent="0.2">
      <c r="B512" s="156">
        <v>504</v>
      </c>
      <c r="C512" s="157" t="str">
        <f t="shared" si="362"/>
        <v/>
      </c>
      <c r="D512" s="158" t="str">
        <f t="shared" si="322"/>
        <v>OK</v>
      </c>
      <c r="E512" s="159" t="e">
        <f>VLOOKUP('DATA SHEET'!$B$9,'Drill Size Info'!$T$2:$U$8,2,FALSE)</f>
        <v>#N/A</v>
      </c>
      <c r="F512" s="159" t="str">
        <f t="shared" si="363"/>
        <v/>
      </c>
      <c r="G512" s="91">
        <f t="shared" si="364"/>
        <v>0</v>
      </c>
      <c r="H512" s="160" t="s">
        <v>175</v>
      </c>
      <c r="I512" s="160" t="s">
        <v>175</v>
      </c>
      <c r="J512" s="160" t="str">
        <f>IF('DATA SHEET'!$B$10="NC-50","N/A","OK")</f>
        <v>OK</v>
      </c>
      <c r="K512" s="160" t="str">
        <f>IF('DATA SHEET'!$B$10="NC-50","N/A","OK")</f>
        <v>OK</v>
      </c>
      <c r="L512" s="160" t="str">
        <f t="shared" si="365"/>
        <v>OK</v>
      </c>
      <c r="M512" s="160" t="str">
        <f t="shared" si="366"/>
        <v>OK</v>
      </c>
      <c r="N512" s="160"/>
      <c r="O512" s="160"/>
      <c r="P512" s="160"/>
      <c r="Q512" s="160"/>
      <c r="R512" s="92" t="str">
        <f>IF(DI512&lt;&gt;"",
    IF(INT('Drill Size Info'!$AA$19)=INT('Drill Size Info'!$AB$19),
        --(INT('Drill Size Info'!$AA$19) &amp; "." &amp; DI512),
        IF(AND((--(INT('Drill Size Info'!$AA$19) &amp; "." &amp; DI512)&gt;=--('Drill Size Info'!$AA$19)), (--(INT('Drill Size Info'!$AA$19) &amp; "." &amp; DI512)&lt;=--('Drill Size Info'!$AB$19))),
            --(INT('Drill Size Info'!$AA$19) &amp; "." &amp; DI512),
            --(INT('Drill Size Info'!$AB$19) &amp; "." &amp; DI512)
        )
    ),
    IF(DH512&lt;&gt;"",
        IF(INT('Drill Size Info'!$AA$19)=INT('Drill Size Info'!$AB$19),
            --(INT('Drill Size Info'!$AA$19) &amp; "." &amp; LEFT(DH512,3)),
            IF(AND((--(INT('Drill Size Info'!$AA$19) &amp; "." &amp; LEFT(DH512,3))&gt;=--('Drill Size Info'!$AA$19)), (--(INT('Drill Size Info'!$AA$19) &amp; "." &amp; LEFT(DH512,3))&lt;=--('Drill Size Info'!$AB$19))),
                --(INT('Drill Size Info'!$AA$19) &amp; "." &amp; LEFT(DH512,3)),
                --(INT('Drill Size Info'!$AB$19) &amp; "." &amp; LEFT(DH512,3))
            )
        ),
        "OK"
    )
)</f>
        <v>OK</v>
      </c>
      <c r="S512" s="150" t="str">
        <f>IF(DJ512&lt;&gt;"",
    IF(INT('Drill Size Info'!$AA$19)=INT('Drill Size Info'!$AB$19),
        --(INT('Drill Size Info'!$AA$19) &amp; "." &amp; DJ512),
        IF(AND((--(INT('Drill Size Info'!$AA$19) &amp; "." &amp; DJ512)&gt;=--('Drill Size Info'!$AA$19)), (--(INT('Drill Size Info'!$AA$19) &amp; "." &amp; DJ512)&lt;=--('Drill Size Info'!$AB$19))),
            --(INT('Drill Size Info'!$AA$19) &amp; "." &amp; DJ512),
            --(INT('Drill Size Info'!$AB$19) &amp; "." &amp; DJ512)
        )
    ),
    IF(DH512&lt;&gt;"",
        IF(INT('Drill Size Info'!$AA$19)=INT('Drill Size Info'!$AB$19),
            --(INT('Drill Size Info'!$AA$19) &amp; "." &amp; RIGHT(DH512,3)),
            IF(AND((--(INT('Drill Size Info'!$AA$19) &amp; "." &amp; RIGHT(DH512,3))&gt;=--('Drill Size Info'!$AA$19)), (--(INT('Drill Size Info'!$AA$19) &amp; "." &amp; RIGHT(DH512,3))&lt;=--('Drill Size Info'!$AB$19))),
                --(INT('Drill Size Info'!$AA$19) &amp; "." &amp; RIGHT(DH512,3)),
                --(INT('Drill Size Info'!$AB$19) &amp; "." &amp; RIGHT(DH512,3))
            )
        ),
        "N/A"
    )
)</f>
        <v>N/A</v>
      </c>
      <c r="T512" s="150" t="str">
        <f>IF(DL512&lt;&gt;"",
    IF(INT('Drill Size Info'!$AA$19)=INT('Drill Size Info'!$AB$15),
        --(INT('Drill Size Info'!$AA$15) &amp; "." &amp; DL512),
        IF(AND((--(INT('Drill Size Info'!$AA$15) &amp; "." &amp; DL512)&gt;=--('Drill Size Info'!$AA$15)), (--(INT('Drill Size Info'!$AA$15) &amp; "." &amp; DL512)&lt;=--('Drill Size Info'!$AB$15))),
            --(INT('Drill Size Info'!$AA$15) &amp; "." &amp; DL512),
            --(INT('Drill Size Info'!$AB$15) &amp; "." &amp; DL512)
        )
    ),
    IF(DK512&lt;&gt;"",
        IF(INT('Drill Size Info'!$AA$15)=INT('Drill Size Info'!$AB$15),
            --(INT('Drill Size Info'!$AA$15) &amp; "." &amp; LEFT(DK512,3)),
            IF(AND((--(INT('Drill Size Info'!$AA$15) &amp; "." &amp; LEFT(DK512,3))&gt;=--('Drill Size Info'!$AA$15)), (--(INT('Drill Size Info'!$AA$15) &amp; "." &amp; LEFT(DK512,3))&lt;=--('Drill Size Info'!$AB$15))),
                --(INT('Drill Size Info'!$AA$15) &amp; "." &amp; LEFT(DK512,3)),
                --(INT('Drill Size Info'!$AB$15) &amp; "." &amp; LEFT(DK512,3))
            )
        ),
        "OK"
    )
)</f>
        <v>OK</v>
      </c>
      <c r="U512" s="150" t="str">
        <f>IF(DM512&lt;&gt;"",
    IF(INT('Drill Size Info'!$AA$19)=INT('Drill Size Info'!$AB$15),
        --(INT('Drill Size Info'!$AA$15) &amp; "." &amp; DM512),
        IF(AND((--(INT('Drill Size Info'!$AA$15) &amp; "." &amp; DM512)&gt;=--('Drill Size Info'!$AA$15)), (--(INT('Drill Size Info'!$AA$15) &amp; "." &amp; DM512)&lt;=--('Drill Size Info'!$AB$15))),
            --(INT('Drill Size Info'!$AA$15) &amp; "." &amp; DM512),
            --(INT('Drill Size Info'!$AB$15) &amp; "." &amp; DM512)
        )
    ),
    IF(DK512&lt;&gt;"",
        IF(INT('Drill Size Info'!$AA$15)=INT('Drill Size Info'!$AB$15),
            --(INT('Drill Size Info'!$AA$15) &amp; "." &amp; RIGHT(DK512,3)),
            IF(AND((--(INT('Drill Size Info'!$AA$15) &amp; "." &amp; RIGHT(DK512,3))&gt;=--('Drill Size Info'!$AA$15)), (--(INT('Drill Size Info'!$AA$15) &amp; "." &amp; RIGHT(DK512,3))&lt;=--('Drill Size Info'!$AB$15))),
                --(INT('Drill Size Info'!$AA$15) &amp; "." &amp; RIGHT(DK512,3)),
                --(INT('Drill Size Info'!$AB$15) &amp; "." &amp; RIGHT(DK512,3))
            )
        ),
        "N/A"
    )
)</f>
        <v>N/A</v>
      </c>
      <c r="V512" s="161"/>
      <c r="W512" s="161"/>
      <c r="X512" s="161"/>
      <c r="Y512" s="161"/>
      <c r="Z512" s="161"/>
      <c r="AA512" s="162"/>
      <c r="AB512" s="162"/>
      <c r="AC512" s="162"/>
      <c r="AD512" s="162"/>
      <c r="AE512" s="162"/>
      <c r="AF512" s="162"/>
      <c r="AG512" s="162"/>
      <c r="AH512" s="162"/>
      <c r="AI512" s="162"/>
      <c r="AJ512" s="162"/>
      <c r="AK512" s="162"/>
      <c r="AL512" s="162"/>
      <c r="AM512" s="162"/>
      <c r="AN512" s="162"/>
      <c r="AO512" s="162"/>
      <c r="AP512" s="162"/>
      <c r="AQ512" s="162"/>
      <c r="AR512" s="162"/>
      <c r="AS512" s="162"/>
      <c r="AT512" s="162"/>
      <c r="AU512" s="162"/>
      <c r="AV512" s="162"/>
      <c r="AW512" s="162"/>
      <c r="AX512" s="162"/>
      <c r="AY512" s="162"/>
      <c r="AZ512" s="162"/>
      <c r="BA512" s="162"/>
      <c r="BB512" s="163"/>
      <c r="BC512" s="163"/>
      <c r="BD512" s="163"/>
      <c r="BE512" s="164"/>
      <c r="BF512" s="165"/>
      <c r="BG512" s="162"/>
      <c r="BH512" s="162"/>
      <c r="BI512" s="164"/>
      <c r="BJ512" s="38"/>
      <c r="BK512" s="38"/>
      <c r="BL512" s="38"/>
      <c r="BM512" s="38"/>
      <c r="BN512" s="38"/>
      <c r="BO512" s="38"/>
      <c r="BP512" s="117" t="str">
        <f t="shared" si="329"/>
        <v/>
      </c>
      <c r="BQ512" s="38"/>
      <c r="BR512" s="38"/>
      <c r="BS512" s="38"/>
      <c r="BT512" s="38"/>
      <c r="BV512" s="17">
        <f t="shared" si="323"/>
        <v>0</v>
      </c>
      <c r="BW512" s="17">
        <f t="shared" si="324"/>
        <v>0</v>
      </c>
      <c r="BX512" s="17">
        <f t="shared" si="325"/>
        <v>0</v>
      </c>
      <c r="BY512" s="17">
        <f t="shared" si="326"/>
        <v>0</v>
      </c>
      <c r="BZ512" s="17">
        <f t="shared" si="327"/>
        <v>0</v>
      </c>
      <c r="CA512" s="17">
        <f t="shared" si="328"/>
        <v>0</v>
      </c>
      <c r="CB512" s="17">
        <f t="shared" si="330"/>
        <v>0</v>
      </c>
      <c r="CC512" s="17">
        <f t="shared" si="331"/>
        <v>0</v>
      </c>
      <c r="CD512" s="17">
        <f t="shared" si="332"/>
        <v>0</v>
      </c>
      <c r="CE512" s="17">
        <f t="shared" si="333"/>
        <v>0</v>
      </c>
      <c r="CF512" s="17">
        <f t="shared" si="334"/>
        <v>0</v>
      </c>
      <c r="CG512" s="17">
        <f t="shared" si="335"/>
        <v>0</v>
      </c>
      <c r="CH512" s="17">
        <f t="shared" si="336"/>
        <v>0</v>
      </c>
      <c r="CI512" s="17">
        <f t="shared" si="337"/>
        <v>0</v>
      </c>
      <c r="CJ512" s="17">
        <f t="shared" si="338"/>
        <v>0</v>
      </c>
      <c r="CK512" s="17">
        <f t="shared" si="339"/>
        <v>0</v>
      </c>
      <c r="CL512" s="17">
        <f t="shared" si="340"/>
        <v>0</v>
      </c>
      <c r="CM512" s="17">
        <f t="shared" si="341"/>
        <v>0</v>
      </c>
      <c r="CN512" s="17">
        <f t="shared" si="342"/>
        <v>0</v>
      </c>
      <c r="CO512" s="17">
        <f t="shared" si="343"/>
        <v>0</v>
      </c>
      <c r="CP512" s="17">
        <f t="shared" si="344"/>
        <v>0</v>
      </c>
      <c r="CQ512" s="17">
        <f t="shared" si="345"/>
        <v>0</v>
      </c>
      <c r="CR512" s="17">
        <f t="shared" si="346"/>
        <v>0</v>
      </c>
      <c r="CS512" s="17">
        <f t="shared" si="347"/>
        <v>0</v>
      </c>
      <c r="CT512" s="17">
        <f t="shared" si="348"/>
        <v>0</v>
      </c>
      <c r="CU512" s="17">
        <f t="shared" si="349"/>
        <v>0</v>
      </c>
      <c r="CV512" s="17">
        <f t="shared" si="350"/>
        <v>0</v>
      </c>
      <c r="CW512" s="17">
        <f t="shared" si="351"/>
        <v>0</v>
      </c>
      <c r="CX512" s="17">
        <f t="shared" si="352"/>
        <v>0</v>
      </c>
      <c r="CY512" s="17">
        <f t="shared" si="353"/>
        <v>0</v>
      </c>
      <c r="CZ512" s="17">
        <f t="shared" si="354"/>
        <v>0</v>
      </c>
      <c r="DA512" s="17">
        <f t="shared" si="355"/>
        <v>0</v>
      </c>
      <c r="DB512" s="17">
        <f t="shared" si="356"/>
        <v>0</v>
      </c>
      <c r="DC512" s="17">
        <f t="shared" si="357"/>
        <v>0</v>
      </c>
      <c r="DD512" s="17">
        <f t="shared" si="358"/>
        <v>0</v>
      </c>
      <c r="DE512" s="17">
        <f t="shared" si="359"/>
        <v>0</v>
      </c>
      <c r="DF512" s="17">
        <f t="shared" si="360"/>
        <v>0</v>
      </c>
      <c r="DG512" s="17">
        <f t="shared" si="361"/>
        <v>0</v>
      </c>
    </row>
    <row r="513" spans="2:111" ht="15" customHeight="1" x14ac:dyDescent="0.2">
      <c r="B513" s="156">
        <v>505</v>
      </c>
      <c r="C513" s="157" t="str">
        <f t="shared" si="362"/>
        <v/>
      </c>
      <c r="D513" s="158" t="str">
        <f t="shared" si="322"/>
        <v>OK</v>
      </c>
      <c r="E513" s="159" t="e">
        <f>VLOOKUP('DATA SHEET'!$B$9,'Drill Size Info'!$T$2:$U$8,2,FALSE)</f>
        <v>#N/A</v>
      </c>
      <c r="F513" s="159" t="str">
        <f t="shared" si="363"/>
        <v/>
      </c>
      <c r="G513" s="91">
        <f t="shared" si="364"/>
        <v>0</v>
      </c>
      <c r="H513" s="160" t="s">
        <v>175</v>
      </c>
      <c r="I513" s="160" t="s">
        <v>175</v>
      </c>
      <c r="J513" s="160" t="str">
        <f>IF('DATA SHEET'!$B$10="NC-50","N/A","OK")</f>
        <v>OK</v>
      </c>
      <c r="K513" s="160" t="str">
        <f>IF('DATA SHEET'!$B$10="NC-50","N/A","OK")</f>
        <v>OK</v>
      </c>
      <c r="L513" s="160" t="str">
        <f t="shared" si="365"/>
        <v>OK</v>
      </c>
      <c r="M513" s="160" t="str">
        <f t="shared" si="366"/>
        <v>OK</v>
      </c>
      <c r="N513" s="160"/>
      <c r="O513" s="160"/>
      <c r="P513" s="160"/>
      <c r="Q513" s="160"/>
      <c r="R513" s="92" t="str">
        <f>IF(DI513&lt;&gt;"",
    IF(INT('Drill Size Info'!$AA$19)=INT('Drill Size Info'!$AB$19),
        --(INT('Drill Size Info'!$AA$19) &amp; "." &amp; DI513),
        IF(AND((--(INT('Drill Size Info'!$AA$19) &amp; "." &amp; DI513)&gt;=--('Drill Size Info'!$AA$19)), (--(INT('Drill Size Info'!$AA$19) &amp; "." &amp; DI513)&lt;=--('Drill Size Info'!$AB$19))),
            --(INT('Drill Size Info'!$AA$19) &amp; "." &amp; DI513),
            --(INT('Drill Size Info'!$AB$19) &amp; "." &amp; DI513)
        )
    ),
    IF(DH513&lt;&gt;"",
        IF(INT('Drill Size Info'!$AA$19)=INT('Drill Size Info'!$AB$19),
            --(INT('Drill Size Info'!$AA$19) &amp; "." &amp; LEFT(DH513,3)),
            IF(AND((--(INT('Drill Size Info'!$AA$19) &amp; "." &amp; LEFT(DH513,3))&gt;=--('Drill Size Info'!$AA$19)), (--(INT('Drill Size Info'!$AA$19) &amp; "." &amp; LEFT(DH513,3))&lt;=--('Drill Size Info'!$AB$19))),
                --(INT('Drill Size Info'!$AA$19) &amp; "." &amp; LEFT(DH513,3)),
                --(INT('Drill Size Info'!$AB$19) &amp; "." &amp; LEFT(DH513,3))
            )
        ),
        "OK"
    )
)</f>
        <v>OK</v>
      </c>
      <c r="S513" s="150" t="str">
        <f>IF(DJ513&lt;&gt;"",
    IF(INT('Drill Size Info'!$AA$19)=INT('Drill Size Info'!$AB$19),
        --(INT('Drill Size Info'!$AA$19) &amp; "." &amp; DJ513),
        IF(AND((--(INT('Drill Size Info'!$AA$19) &amp; "." &amp; DJ513)&gt;=--('Drill Size Info'!$AA$19)), (--(INT('Drill Size Info'!$AA$19) &amp; "." &amp; DJ513)&lt;=--('Drill Size Info'!$AB$19))),
            --(INT('Drill Size Info'!$AA$19) &amp; "." &amp; DJ513),
            --(INT('Drill Size Info'!$AB$19) &amp; "." &amp; DJ513)
        )
    ),
    IF(DH513&lt;&gt;"",
        IF(INT('Drill Size Info'!$AA$19)=INT('Drill Size Info'!$AB$19),
            --(INT('Drill Size Info'!$AA$19) &amp; "." &amp; RIGHT(DH513,3)),
            IF(AND((--(INT('Drill Size Info'!$AA$19) &amp; "." &amp; RIGHT(DH513,3))&gt;=--('Drill Size Info'!$AA$19)), (--(INT('Drill Size Info'!$AA$19) &amp; "." &amp; RIGHT(DH513,3))&lt;=--('Drill Size Info'!$AB$19))),
                --(INT('Drill Size Info'!$AA$19) &amp; "." &amp; RIGHT(DH513,3)),
                --(INT('Drill Size Info'!$AB$19) &amp; "." &amp; RIGHT(DH513,3))
            )
        ),
        "N/A"
    )
)</f>
        <v>N/A</v>
      </c>
      <c r="T513" s="150" t="str">
        <f>IF(DL513&lt;&gt;"",
    IF(INT('Drill Size Info'!$AA$19)=INT('Drill Size Info'!$AB$15),
        --(INT('Drill Size Info'!$AA$15) &amp; "." &amp; DL513),
        IF(AND((--(INT('Drill Size Info'!$AA$15) &amp; "." &amp; DL513)&gt;=--('Drill Size Info'!$AA$15)), (--(INT('Drill Size Info'!$AA$15) &amp; "." &amp; DL513)&lt;=--('Drill Size Info'!$AB$15))),
            --(INT('Drill Size Info'!$AA$15) &amp; "." &amp; DL513),
            --(INT('Drill Size Info'!$AB$15) &amp; "." &amp; DL513)
        )
    ),
    IF(DK513&lt;&gt;"",
        IF(INT('Drill Size Info'!$AA$15)=INT('Drill Size Info'!$AB$15),
            --(INT('Drill Size Info'!$AA$15) &amp; "." &amp; LEFT(DK513,3)),
            IF(AND((--(INT('Drill Size Info'!$AA$15) &amp; "." &amp; LEFT(DK513,3))&gt;=--('Drill Size Info'!$AA$15)), (--(INT('Drill Size Info'!$AA$15) &amp; "." &amp; LEFT(DK513,3))&lt;=--('Drill Size Info'!$AB$15))),
                --(INT('Drill Size Info'!$AA$15) &amp; "." &amp; LEFT(DK513,3)),
                --(INT('Drill Size Info'!$AB$15) &amp; "." &amp; LEFT(DK513,3))
            )
        ),
        "OK"
    )
)</f>
        <v>OK</v>
      </c>
      <c r="U513" s="150" t="str">
        <f>IF(DM513&lt;&gt;"",
    IF(INT('Drill Size Info'!$AA$19)=INT('Drill Size Info'!$AB$15),
        --(INT('Drill Size Info'!$AA$15) &amp; "." &amp; DM513),
        IF(AND((--(INT('Drill Size Info'!$AA$15) &amp; "." &amp; DM513)&gt;=--('Drill Size Info'!$AA$15)), (--(INT('Drill Size Info'!$AA$15) &amp; "." &amp; DM513)&lt;=--('Drill Size Info'!$AB$15))),
            --(INT('Drill Size Info'!$AA$15) &amp; "." &amp; DM513),
            --(INT('Drill Size Info'!$AB$15) &amp; "." &amp; DM513)
        )
    ),
    IF(DK513&lt;&gt;"",
        IF(INT('Drill Size Info'!$AA$15)=INT('Drill Size Info'!$AB$15),
            --(INT('Drill Size Info'!$AA$15) &amp; "." &amp; RIGHT(DK513,3)),
            IF(AND((--(INT('Drill Size Info'!$AA$15) &amp; "." &amp; RIGHT(DK513,3))&gt;=--('Drill Size Info'!$AA$15)), (--(INT('Drill Size Info'!$AA$15) &amp; "." &amp; RIGHT(DK513,3))&lt;=--('Drill Size Info'!$AB$15))),
                --(INT('Drill Size Info'!$AA$15) &amp; "." &amp; RIGHT(DK513,3)),
                --(INT('Drill Size Info'!$AB$15) &amp; "." &amp; RIGHT(DK513,3))
            )
        ),
        "N/A"
    )
)</f>
        <v>N/A</v>
      </c>
      <c r="V513" s="161"/>
      <c r="W513" s="161"/>
      <c r="X513" s="161"/>
      <c r="Y513" s="161"/>
      <c r="Z513" s="161"/>
      <c r="AA513" s="162"/>
      <c r="AB513" s="162"/>
      <c r="AC513" s="162"/>
      <c r="AD513" s="162"/>
      <c r="AE513" s="162"/>
      <c r="AF513" s="162"/>
      <c r="AG513" s="162"/>
      <c r="AH513" s="162"/>
      <c r="AI513" s="162"/>
      <c r="AJ513" s="162"/>
      <c r="AK513" s="162"/>
      <c r="AL513" s="162"/>
      <c r="AM513" s="162"/>
      <c r="AN513" s="162"/>
      <c r="AO513" s="162"/>
      <c r="AP513" s="162"/>
      <c r="AQ513" s="162"/>
      <c r="AR513" s="162"/>
      <c r="AS513" s="162"/>
      <c r="AT513" s="162"/>
      <c r="AU513" s="162"/>
      <c r="AV513" s="162"/>
      <c r="AW513" s="162"/>
      <c r="AX513" s="162"/>
      <c r="AY513" s="162"/>
      <c r="AZ513" s="162"/>
      <c r="BA513" s="162"/>
      <c r="BB513" s="163"/>
      <c r="BC513" s="163"/>
      <c r="BD513" s="163"/>
      <c r="BE513" s="164"/>
      <c r="BF513" s="165"/>
      <c r="BG513" s="162"/>
      <c r="BH513" s="162"/>
      <c r="BI513" s="164"/>
      <c r="BJ513" s="38"/>
      <c r="BK513" s="38"/>
      <c r="BL513" s="38"/>
      <c r="BM513" s="38"/>
      <c r="BN513" s="38"/>
      <c r="BO513" s="38"/>
      <c r="BP513" s="117" t="str">
        <f t="shared" si="329"/>
        <v/>
      </c>
      <c r="BQ513" s="38"/>
      <c r="BR513" s="38"/>
      <c r="BS513" s="38"/>
      <c r="BT513" s="38"/>
      <c r="BV513" s="17">
        <f t="shared" si="323"/>
        <v>0</v>
      </c>
      <c r="BW513" s="17">
        <f t="shared" si="324"/>
        <v>0</v>
      </c>
      <c r="BX513" s="17">
        <f t="shared" si="325"/>
        <v>0</v>
      </c>
      <c r="BY513" s="17">
        <f t="shared" si="326"/>
        <v>0</v>
      </c>
      <c r="BZ513" s="17">
        <f t="shared" si="327"/>
        <v>0</v>
      </c>
      <c r="CA513" s="17">
        <f t="shared" si="328"/>
        <v>0</v>
      </c>
      <c r="CB513" s="17">
        <f t="shared" si="330"/>
        <v>0</v>
      </c>
      <c r="CC513" s="17">
        <f t="shared" si="331"/>
        <v>0</v>
      </c>
      <c r="CD513" s="17">
        <f t="shared" si="332"/>
        <v>0</v>
      </c>
      <c r="CE513" s="17">
        <f t="shared" si="333"/>
        <v>0</v>
      </c>
      <c r="CF513" s="17">
        <f t="shared" si="334"/>
        <v>0</v>
      </c>
      <c r="CG513" s="17">
        <f t="shared" si="335"/>
        <v>0</v>
      </c>
      <c r="CH513" s="17">
        <f t="shared" si="336"/>
        <v>0</v>
      </c>
      <c r="CI513" s="17">
        <f t="shared" si="337"/>
        <v>0</v>
      </c>
      <c r="CJ513" s="17">
        <f t="shared" si="338"/>
        <v>0</v>
      </c>
      <c r="CK513" s="17">
        <f t="shared" si="339"/>
        <v>0</v>
      </c>
      <c r="CL513" s="17">
        <f t="shared" si="340"/>
        <v>0</v>
      </c>
      <c r="CM513" s="17">
        <f t="shared" si="341"/>
        <v>0</v>
      </c>
      <c r="CN513" s="17">
        <f t="shared" si="342"/>
        <v>0</v>
      </c>
      <c r="CO513" s="17">
        <f t="shared" si="343"/>
        <v>0</v>
      </c>
      <c r="CP513" s="17">
        <f t="shared" si="344"/>
        <v>0</v>
      </c>
      <c r="CQ513" s="17">
        <f t="shared" si="345"/>
        <v>0</v>
      </c>
      <c r="CR513" s="17">
        <f t="shared" si="346"/>
        <v>0</v>
      </c>
      <c r="CS513" s="17">
        <f t="shared" si="347"/>
        <v>0</v>
      </c>
      <c r="CT513" s="17">
        <f t="shared" si="348"/>
        <v>0</v>
      </c>
      <c r="CU513" s="17">
        <f t="shared" si="349"/>
        <v>0</v>
      </c>
      <c r="CV513" s="17">
        <f t="shared" si="350"/>
        <v>0</v>
      </c>
      <c r="CW513" s="17">
        <f t="shared" si="351"/>
        <v>0</v>
      </c>
      <c r="CX513" s="17">
        <f t="shared" si="352"/>
        <v>0</v>
      </c>
      <c r="CY513" s="17">
        <f t="shared" si="353"/>
        <v>0</v>
      </c>
      <c r="CZ513" s="17">
        <f t="shared" si="354"/>
        <v>0</v>
      </c>
      <c r="DA513" s="17">
        <f t="shared" si="355"/>
        <v>0</v>
      </c>
      <c r="DB513" s="17">
        <f t="shared" si="356"/>
        <v>0</v>
      </c>
      <c r="DC513" s="17">
        <f t="shared" si="357"/>
        <v>0</v>
      </c>
      <c r="DD513" s="17">
        <f t="shared" si="358"/>
        <v>0</v>
      </c>
      <c r="DE513" s="17">
        <f t="shared" si="359"/>
        <v>0</v>
      </c>
      <c r="DF513" s="17">
        <f t="shared" si="360"/>
        <v>0</v>
      </c>
      <c r="DG513" s="17">
        <f t="shared" si="361"/>
        <v>0</v>
      </c>
    </row>
    <row r="514" spans="2:111" ht="15" customHeight="1" x14ac:dyDescent="0.2">
      <c r="B514" s="156">
        <v>506</v>
      </c>
      <c r="C514" s="157" t="str">
        <f t="shared" si="362"/>
        <v/>
      </c>
      <c r="D514" s="158" t="str">
        <f t="shared" si="322"/>
        <v>OK</v>
      </c>
      <c r="E514" s="159" t="e">
        <f>VLOOKUP('DATA SHEET'!$B$9,'Drill Size Info'!$T$2:$U$8,2,FALSE)</f>
        <v>#N/A</v>
      </c>
      <c r="F514" s="159" t="str">
        <f t="shared" si="363"/>
        <v/>
      </c>
      <c r="G514" s="91">
        <f t="shared" si="364"/>
        <v>0</v>
      </c>
      <c r="H514" s="160" t="s">
        <v>175</v>
      </c>
      <c r="I514" s="160" t="s">
        <v>175</v>
      </c>
      <c r="J514" s="160" t="str">
        <f>IF('DATA SHEET'!$B$10="NC-50","N/A","OK")</f>
        <v>OK</v>
      </c>
      <c r="K514" s="160" t="str">
        <f>IF('DATA SHEET'!$B$10="NC-50","N/A","OK")</f>
        <v>OK</v>
      </c>
      <c r="L514" s="160" t="str">
        <f t="shared" si="365"/>
        <v>OK</v>
      </c>
      <c r="M514" s="160" t="str">
        <f t="shared" si="366"/>
        <v>OK</v>
      </c>
      <c r="N514" s="160"/>
      <c r="O514" s="160"/>
      <c r="P514" s="160"/>
      <c r="Q514" s="160"/>
      <c r="R514" s="92" t="str">
        <f>IF(DI514&lt;&gt;"",
    IF(INT('Drill Size Info'!$AA$19)=INT('Drill Size Info'!$AB$19),
        --(INT('Drill Size Info'!$AA$19) &amp; "." &amp; DI514),
        IF(AND((--(INT('Drill Size Info'!$AA$19) &amp; "." &amp; DI514)&gt;=--('Drill Size Info'!$AA$19)), (--(INT('Drill Size Info'!$AA$19) &amp; "." &amp; DI514)&lt;=--('Drill Size Info'!$AB$19))),
            --(INT('Drill Size Info'!$AA$19) &amp; "." &amp; DI514),
            --(INT('Drill Size Info'!$AB$19) &amp; "." &amp; DI514)
        )
    ),
    IF(DH514&lt;&gt;"",
        IF(INT('Drill Size Info'!$AA$19)=INT('Drill Size Info'!$AB$19),
            --(INT('Drill Size Info'!$AA$19) &amp; "." &amp; LEFT(DH514,3)),
            IF(AND((--(INT('Drill Size Info'!$AA$19) &amp; "." &amp; LEFT(DH514,3))&gt;=--('Drill Size Info'!$AA$19)), (--(INT('Drill Size Info'!$AA$19) &amp; "." &amp; LEFT(DH514,3))&lt;=--('Drill Size Info'!$AB$19))),
                --(INT('Drill Size Info'!$AA$19) &amp; "." &amp; LEFT(DH514,3)),
                --(INT('Drill Size Info'!$AB$19) &amp; "." &amp; LEFT(DH514,3))
            )
        ),
        "OK"
    )
)</f>
        <v>OK</v>
      </c>
      <c r="S514" s="150" t="str">
        <f>IF(DJ514&lt;&gt;"",
    IF(INT('Drill Size Info'!$AA$19)=INT('Drill Size Info'!$AB$19),
        --(INT('Drill Size Info'!$AA$19) &amp; "." &amp; DJ514),
        IF(AND((--(INT('Drill Size Info'!$AA$19) &amp; "." &amp; DJ514)&gt;=--('Drill Size Info'!$AA$19)), (--(INT('Drill Size Info'!$AA$19) &amp; "." &amp; DJ514)&lt;=--('Drill Size Info'!$AB$19))),
            --(INT('Drill Size Info'!$AA$19) &amp; "." &amp; DJ514),
            --(INT('Drill Size Info'!$AB$19) &amp; "." &amp; DJ514)
        )
    ),
    IF(DH514&lt;&gt;"",
        IF(INT('Drill Size Info'!$AA$19)=INT('Drill Size Info'!$AB$19),
            --(INT('Drill Size Info'!$AA$19) &amp; "." &amp; RIGHT(DH514,3)),
            IF(AND((--(INT('Drill Size Info'!$AA$19) &amp; "." &amp; RIGHT(DH514,3))&gt;=--('Drill Size Info'!$AA$19)), (--(INT('Drill Size Info'!$AA$19) &amp; "." &amp; RIGHT(DH514,3))&lt;=--('Drill Size Info'!$AB$19))),
                --(INT('Drill Size Info'!$AA$19) &amp; "." &amp; RIGHT(DH514,3)),
                --(INT('Drill Size Info'!$AB$19) &amp; "." &amp; RIGHT(DH514,3))
            )
        ),
        "N/A"
    )
)</f>
        <v>N/A</v>
      </c>
      <c r="T514" s="150" t="str">
        <f>IF(DL514&lt;&gt;"",
    IF(INT('Drill Size Info'!$AA$19)=INT('Drill Size Info'!$AB$15),
        --(INT('Drill Size Info'!$AA$15) &amp; "." &amp; DL514),
        IF(AND((--(INT('Drill Size Info'!$AA$15) &amp; "." &amp; DL514)&gt;=--('Drill Size Info'!$AA$15)), (--(INT('Drill Size Info'!$AA$15) &amp; "." &amp; DL514)&lt;=--('Drill Size Info'!$AB$15))),
            --(INT('Drill Size Info'!$AA$15) &amp; "." &amp; DL514),
            --(INT('Drill Size Info'!$AB$15) &amp; "." &amp; DL514)
        )
    ),
    IF(DK514&lt;&gt;"",
        IF(INT('Drill Size Info'!$AA$15)=INT('Drill Size Info'!$AB$15),
            --(INT('Drill Size Info'!$AA$15) &amp; "." &amp; LEFT(DK514,3)),
            IF(AND((--(INT('Drill Size Info'!$AA$15) &amp; "." &amp; LEFT(DK514,3))&gt;=--('Drill Size Info'!$AA$15)), (--(INT('Drill Size Info'!$AA$15) &amp; "." &amp; LEFT(DK514,3))&lt;=--('Drill Size Info'!$AB$15))),
                --(INT('Drill Size Info'!$AA$15) &amp; "." &amp; LEFT(DK514,3)),
                --(INT('Drill Size Info'!$AB$15) &amp; "." &amp; LEFT(DK514,3))
            )
        ),
        "OK"
    )
)</f>
        <v>OK</v>
      </c>
      <c r="U514" s="150" t="str">
        <f>IF(DM514&lt;&gt;"",
    IF(INT('Drill Size Info'!$AA$19)=INT('Drill Size Info'!$AB$15),
        --(INT('Drill Size Info'!$AA$15) &amp; "." &amp; DM514),
        IF(AND((--(INT('Drill Size Info'!$AA$15) &amp; "." &amp; DM514)&gt;=--('Drill Size Info'!$AA$15)), (--(INT('Drill Size Info'!$AA$15) &amp; "." &amp; DM514)&lt;=--('Drill Size Info'!$AB$15))),
            --(INT('Drill Size Info'!$AA$15) &amp; "." &amp; DM514),
            --(INT('Drill Size Info'!$AB$15) &amp; "." &amp; DM514)
        )
    ),
    IF(DK514&lt;&gt;"",
        IF(INT('Drill Size Info'!$AA$15)=INT('Drill Size Info'!$AB$15),
            --(INT('Drill Size Info'!$AA$15) &amp; "." &amp; RIGHT(DK514,3)),
            IF(AND((--(INT('Drill Size Info'!$AA$15) &amp; "." &amp; RIGHT(DK514,3))&gt;=--('Drill Size Info'!$AA$15)), (--(INT('Drill Size Info'!$AA$15) &amp; "." &amp; RIGHT(DK514,3))&lt;=--('Drill Size Info'!$AB$15))),
                --(INT('Drill Size Info'!$AA$15) &amp; "." &amp; RIGHT(DK514,3)),
                --(INT('Drill Size Info'!$AB$15) &amp; "." &amp; RIGHT(DK514,3))
            )
        ),
        "N/A"
    )
)</f>
        <v>N/A</v>
      </c>
      <c r="V514" s="161"/>
      <c r="W514" s="161"/>
      <c r="X514" s="161"/>
      <c r="Y514" s="161"/>
      <c r="Z514" s="161"/>
      <c r="AA514" s="162"/>
      <c r="AB514" s="162"/>
      <c r="AC514" s="162"/>
      <c r="AD514" s="162"/>
      <c r="AE514" s="162"/>
      <c r="AF514" s="162"/>
      <c r="AG514" s="162"/>
      <c r="AH514" s="162"/>
      <c r="AI514" s="162"/>
      <c r="AJ514" s="162"/>
      <c r="AK514" s="162"/>
      <c r="AL514" s="162"/>
      <c r="AM514" s="162"/>
      <c r="AN514" s="162"/>
      <c r="AO514" s="162"/>
      <c r="AP514" s="162"/>
      <c r="AQ514" s="162"/>
      <c r="AR514" s="162"/>
      <c r="AS514" s="162"/>
      <c r="AT514" s="162"/>
      <c r="AU514" s="162"/>
      <c r="AV514" s="162"/>
      <c r="AW514" s="162"/>
      <c r="AX514" s="162"/>
      <c r="AY514" s="162"/>
      <c r="AZ514" s="162"/>
      <c r="BA514" s="162"/>
      <c r="BB514" s="163"/>
      <c r="BC514" s="163"/>
      <c r="BD514" s="163"/>
      <c r="BE514" s="164"/>
      <c r="BF514" s="165"/>
      <c r="BG514" s="162"/>
      <c r="BH514" s="162"/>
      <c r="BI514" s="164"/>
      <c r="BJ514" s="38"/>
      <c r="BK514" s="38"/>
      <c r="BL514" s="38"/>
      <c r="BM514" s="38"/>
      <c r="BN514" s="38"/>
      <c r="BO514" s="38"/>
      <c r="BP514" s="117" t="str">
        <f t="shared" si="329"/>
        <v/>
      </c>
      <c r="BQ514" s="38"/>
      <c r="BR514" s="38"/>
      <c r="BS514" s="38"/>
      <c r="BT514" s="38"/>
      <c r="BV514" s="17">
        <f t="shared" si="323"/>
        <v>0</v>
      </c>
      <c r="BW514" s="17">
        <f t="shared" si="324"/>
        <v>0</v>
      </c>
      <c r="BX514" s="17">
        <f t="shared" si="325"/>
        <v>0</v>
      </c>
      <c r="BY514" s="17">
        <f t="shared" si="326"/>
        <v>0</v>
      </c>
      <c r="BZ514" s="17">
        <f t="shared" si="327"/>
        <v>0</v>
      </c>
      <c r="CA514" s="17">
        <f t="shared" si="328"/>
        <v>0</v>
      </c>
      <c r="CB514" s="17">
        <f t="shared" si="330"/>
        <v>0</v>
      </c>
      <c r="CC514" s="17">
        <f t="shared" si="331"/>
        <v>0</v>
      </c>
      <c r="CD514" s="17">
        <f t="shared" si="332"/>
        <v>0</v>
      </c>
      <c r="CE514" s="17">
        <f t="shared" si="333"/>
        <v>0</v>
      </c>
      <c r="CF514" s="17">
        <f t="shared" si="334"/>
        <v>0</v>
      </c>
      <c r="CG514" s="17">
        <f t="shared" si="335"/>
        <v>0</v>
      </c>
      <c r="CH514" s="17">
        <f t="shared" si="336"/>
        <v>0</v>
      </c>
      <c r="CI514" s="17">
        <f t="shared" si="337"/>
        <v>0</v>
      </c>
      <c r="CJ514" s="17">
        <f t="shared" si="338"/>
        <v>0</v>
      </c>
      <c r="CK514" s="17">
        <f t="shared" si="339"/>
        <v>0</v>
      </c>
      <c r="CL514" s="17">
        <f t="shared" si="340"/>
        <v>0</v>
      </c>
      <c r="CM514" s="17">
        <f t="shared" si="341"/>
        <v>0</v>
      </c>
      <c r="CN514" s="17">
        <f t="shared" si="342"/>
        <v>0</v>
      </c>
      <c r="CO514" s="17">
        <f t="shared" si="343"/>
        <v>0</v>
      </c>
      <c r="CP514" s="17">
        <f t="shared" si="344"/>
        <v>0</v>
      </c>
      <c r="CQ514" s="17">
        <f t="shared" si="345"/>
        <v>0</v>
      </c>
      <c r="CR514" s="17">
        <f t="shared" si="346"/>
        <v>0</v>
      </c>
      <c r="CS514" s="17">
        <f t="shared" si="347"/>
        <v>0</v>
      </c>
      <c r="CT514" s="17">
        <f t="shared" si="348"/>
        <v>0</v>
      </c>
      <c r="CU514" s="17">
        <f t="shared" si="349"/>
        <v>0</v>
      </c>
      <c r="CV514" s="17">
        <f t="shared" si="350"/>
        <v>0</v>
      </c>
      <c r="CW514" s="17">
        <f t="shared" si="351"/>
        <v>0</v>
      </c>
      <c r="CX514" s="17">
        <f t="shared" si="352"/>
        <v>0</v>
      </c>
      <c r="CY514" s="17">
        <f t="shared" si="353"/>
        <v>0</v>
      </c>
      <c r="CZ514" s="17">
        <f t="shared" si="354"/>
        <v>0</v>
      </c>
      <c r="DA514" s="17">
        <f t="shared" si="355"/>
        <v>0</v>
      </c>
      <c r="DB514" s="17">
        <f t="shared" si="356"/>
        <v>0</v>
      </c>
      <c r="DC514" s="17">
        <f t="shared" si="357"/>
        <v>0</v>
      </c>
      <c r="DD514" s="17">
        <f t="shared" si="358"/>
        <v>0</v>
      </c>
      <c r="DE514" s="17">
        <f t="shared" si="359"/>
        <v>0</v>
      </c>
      <c r="DF514" s="17">
        <f t="shared" si="360"/>
        <v>0</v>
      </c>
      <c r="DG514" s="17">
        <f t="shared" si="361"/>
        <v>0</v>
      </c>
    </row>
    <row r="515" spans="2:111" ht="15" customHeight="1" x14ac:dyDescent="0.2">
      <c r="B515" s="156">
        <v>507</v>
      </c>
      <c r="C515" s="157" t="str">
        <f t="shared" si="362"/>
        <v/>
      </c>
      <c r="D515" s="158" t="str">
        <f t="shared" si="322"/>
        <v>OK</v>
      </c>
      <c r="E515" s="159" t="e">
        <f>VLOOKUP('DATA SHEET'!$B$9,'Drill Size Info'!$T$2:$U$8,2,FALSE)</f>
        <v>#N/A</v>
      </c>
      <c r="F515" s="159" t="str">
        <f t="shared" si="363"/>
        <v/>
      </c>
      <c r="G515" s="91">
        <f t="shared" si="364"/>
        <v>0</v>
      </c>
      <c r="H515" s="160" t="s">
        <v>175</v>
      </c>
      <c r="I515" s="160" t="s">
        <v>175</v>
      </c>
      <c r="J515" s="160" t="str">
        <f>IF('DATA SHEET'!$B$10="NC-50","N/A","OK")</f>
        <v>OK</v>
      </c>
      <c r="K515" s="160" t="str">
        <f>IF('DATA SHEET'!$B$10="NC-50","N/A","OK")</f>
        <v>OK</v>
      </c>
      <c r="L515" s="160" t="str">
        <f t="shared" si="365"/>
        <v>OK</v>
      </c>
      <c r="M515" s="160" t="str">
        <f t="shared" si="366"/>
        <v>OK</v>
      </c>
      <c r="N515" s="160"/>
      <c r="O515" s="160"/>
      <c r="P515" s="160"/>
      <c r="Q515" s="160"/>
      <c r="R515" s="92" t="str">
        <f>IF(DI515&lt;&gt;"",
    IF(INT('Drill Size Info'!$AA$19)=INT('Drill Size Info'!$AB$19),
        --(INT('Drill Size Info'!$AA$19) &amp; "." &amp; DI515),
        IF(AND((--(INT('Drill Size Info'!$AA$19) &amp; "." &amp; DI515)&gt;=--('Drill Size Info'!$AA$19)), (--(INT('Drill Size Info'!$AA$19) &amp; "." &amp; DI515)&lt;=--('Drill Size Info'!$AB$19))),
            --(INT('Drill Size Info'!$AA$19) &amp; "." &amp; DI515),
            --(INT('Drill Size Info'!$AB$19) &amp; "." &amp; DI515)
        )
    ),
    IF(DH515&lt;&gt;"",
        IF(INT('Drill Size Info'!$AA$19)=INT('Drill Size Info'!$AB$19),
            --(INT('Drill Size Info'!$AA$19) &amp; "." &amp; LEFT(DH515,3)),
            IF(AND((--(INT('Drill Size Info'!$AA$19) &amp; "." &amp; LEFT(DH515,3))&gt;=--('Drill Size Info'!$AA$19)), (--(INT('Drill Size Info'!$AA$19) &amp; "." &amp; LEFT(DH515,3))&lt;=--('Drill Size Info'!$AB$19))),
                --(INT('Drill Size Info'!$AA$19) &amp; "." &amp; LEFT(DH515,3)),
                --(INT('Drill Size Info'!$AB$19) &amp; "." &amp; LEFT(DH515,3))
            )
        ),
        "OK"
    )
)</f>
        <v>OK</v>
      </c>
      <c r="S515" s="150" t="str">
        <f>IF(DJ515&lt;&gt;"",
    IF(INT('Drill Size Info'!$AA$19)=INT('Drill Size Info'!$AB$19),
        --(INT('Drill Size Info'!$AA$19) &amp; "." &amp; DJ515),
        IF(AND((--(INT('Drill Size Info'!$AA$19) &amp; "." &amp; DJ515)&gt;=--('Drill Size Info'!$AA$19)), (--(INT('Drill Size Info'!$AA$19) &amp; "." &amp; DJ515)&lt;=--('Drill Size Info'!$AB$19))),
            --(INT('Drill Size Info'!$AA$19) &amp; "." &amp; DJ515),
            --(INT('Drill Size Info'!$AB$19) &amp; "." &amp; DJ515)
        )
    ),
    IF(DH515&lt;&gt;"",
        IF(INT('Drill Size Info'!$AA$19)=INT('Drill Size Info'!$AB$19),
            --(INT('Drill Size Info'!$AA$19) &amp; "." &amp; RIGHT(DH515,3)),
            IF(AND((--(INT('Drill Size Info'!$AA$19) &amp; "." &amp; RIGHT(DH515,3))&gt;=--('Drill Size Info'!$AA$19)), (--(INT('Drill Size Info'!$AA$19) &amp; "." &amp; RIGHT(DH515,3))&lt;=--('Drill Size Info'!$AB$19))),
                --(INT('Drill Size Info'!$AA$19) &amp; "." &amp; RIGHT(DH515,3)),
                --(INT('Drill Size Info'!$AB$19) &amp; "." &amp; RIGHT(DH515,3))
            )
        ),
        "N/A"
    )
)</f>
        <v>N/A</v>
      </c>
      <c r="T515" s="150" t="str">
        <f>IF(DL515&lt;&gt;"",
    IF(INT('Drill Size Info'!$AA$19)=INT('Drill Size Info'!$AB$15),
        --(INT('Drill Size Info'!$AA$15) &amp; "." &amp; DL515),
        IF(AND((--(INT('Drill Size Info'!$AA$15) &amp; "." &amp; DL515)&gt;=--('Drill Size Info'!$AA$15)), (--(INT('Drill Size Info'!$AA$15) &amp; "." &amp; DL515)&lt;=--('Drill Size Info'!$AB$15))),
            --(INT('Drill Size Info'!$AA$15) &amp; "." &amp; DL515),
            --(INT('Drill Size Info'!$AB$15) &amp; "." &amp; DL515)
        )
    ),
    IF(DK515&lt;&gt;"",
        IF(INT('Drill Size Info'!$AA$15)=INT('Drill Size Info'!$AB$15),
            --(INT('Drill Size Info'!$AA$15) &amp; "." &amp; LEFT(DK515,3)),
            IF(AND((--(INT('Drill Size Info'!$AA$15) &amp; "." &amp; LEFT(DK515,3))&gt;=--('Drill Size Info'!$AA$15)), (--(INT('Drill Size Info'!$AA$15) &amp; "." &amp; LEFT(DK515,3))&lt;=--('Drill Size Info'!$AB$15))),
                --(INT('Drill Size Info'!$AA$15) &amp; "." &amp; LEFT(DK515,3)),
                --(INT('Drill Size Info'!$AB$15) &amp; "." &amp; LEFT(DK515,3))
            )
        ),
        "OK"
    )
)</f>
        <v>OK</v>
      </c>
      <c r="U515" s="150" t="str">
        <f>IF(DM515&lt;&gt;"",
    IF(INT('Drill Size Info'!$AA$19)=INT('Drill Size Info'!$AB$15),
        --(INT('Drill Size Info'!$AA$15) &amp; "." &amp; DM515),
        IF(AND((--(INT('Drill Size Info'!$AA$15) &amp; "." &amp; DM515)&gt;=--('Drill Size Info'!$AA$15)), (--(INT('Drill Size Info'!$AA$15) &amp; "." &amp; DM515)&lt;=--('Drill Size Info'!$AB$15))),
            --(INT('Drill Size Info'!$AA$15) &amp; "." &amp; DM515),
            --(INT('Drill Size Info'!$AB$15) &amp; "." &amp; DM515)
        )
    ),
    IF(DK515&lt;&gt;"",
        IF(INT('Drill Size Info'!$AA$15)=INT('Drill Size Info'!$AB$15),
            --(INT('Drill Size Info'!$AA$15) &amp; "." &amp; RIGHT(DK515,3)),
            IF(AND((--(INT('Drill Size Info'!$AA$15) &amp; "." &amp; RIGHT(DK515,3))&gt;=--('Drill Size Info'!$AA$15)), (--(INT('Drill Size Info'!$AA$15) &amp; "." &amp; RIGHT(DK515,3))&lt;=--('Drill Size Info'!$AB$15))),
                --(INT('Drill Size Info'!$AA$15) &amp; "." &amp; RIGHT(DK515,3)),
                --(INT('Drill Size Info'!$AB$15) &amp; "." &amp; RIGHT(DK515,3))
            )
        ),
        "N/A"
    )
)</f>
        <v>N/A</v>
      </c>
      <c r="V515" s="161"/>
      <c r="W515" s="161"/>
      <c r="X515" s="161"/>
      <c r="Y515" s="161"/>
      <c r="Z515" s="161"/>
      <c r="AA515" s="162"/>
      <c r="AB515" s="162"/>
      <c r="AC515" s="162"/>
      <c r="AD515" s="162"/>
      <c r="AE515" s="162"/>
      <c r="AF515" s="162"/>
      <c r="AG515" s="162"/>
      <c r="AH515" s="162"/>
      <c r="AI515" s="162"/>
      <c r="AJ515" s="162"/>
      <c r="AK515" s="162"/>
      <c r="AL515" s="162"/>
      <c r="AM515" s="162"/>
      <c r="AN515" s="162"/>
      <c r="AO515" s="162"/>
      <c r="AP515" s="162"/>
      <c r="AQ515" s="162"/>
      <c r="AR515" s="162"/>
      <c r="AS515" s="162"/>
      <c r="AT515" s="162"/>
      <c r="AU515" s="162"/>
      <c r="AV515" s="162"/>
      <c r="AW515" s="162"/>
      <c r="AX515" s="162"/>
      <c r="AY515" s="162"/>
      <c r="AZ515" s="162"/>
      <c r="BA515" s="162"/>
      <c r="BB515" s="163"/>
      <c r="BC515" s="163"/>
      <c r="BD515" s="163"/>
      <c r="BE515" s="164"/>
      <c r="BF515" s="165"/>
      <c r="BG515" s="162"/>
      <c r="BH515" s="162"/>
      <c r="BI515" s="164"/>
      <c r="BJ515" s="38"/>
      <c r="BK515" s="38"/>
      <c r="BL515" s="38"/>
      <c r="BM515" s="38"/>
      <c r="BN515" s="38"/>
      <c r="BO515" s="38"/>
      <c r="BP515" s="117" t="str">
        <f t="shared" si="329"/>
        <v/>
      </c>
      <c r="BQ515" s="38"/>
      <c r="BR515" s="38"/>
      <c r="BS515" s="38"/>
      <c r="BT515" s="38"/>
      <c r="BV515" s="17">
        <f t="shared" si="323"/>
        <v>0</v>
      </c>
      <c r="BW515" s="17">
        <f t="shared" si="324"/>
        <v>0</v>
      </c>
      <c r="BX515" s="17">
        <f t="shared" si="325"/>
        <v>0</v>
      </c>
      <c r="BY515" s="17">
        <f t="shared" si="326"/>
        <v>0</v>
      </c>
      <c r="BZ515" s="17">
        <f t="shared" si="327"/>
        <v>0</v>
      </c>
      <c r="CA515" s="17">
        <f t="shared" si="328"/>
        <v>0</v>
      </c>
      <c r="CB515" s="17">
        <f t="shared" si="330"/>
        <v>0</v>
      </c>
      <c r="CC515" s="17">
        <f t="shared" si="331"/>
        <v>0</v>
      </c>
      <c r="CD515" s="17">
        <f t="shared" si="332"/>
        <v>0</v>
      </c>
      <c r="CE515" s="17">
        <f t="shared" si="333"/>
        <v>0</v>
      </c>
      <c r="CF515" s="17">
        <f t="shared" si="334"/>
        <v>0</v>
      </c>
      <c r="CG515" s="17">
        <f t="shared" si="335"/>
        <v>0</v>
      </c>
      <c r="CH515" s="17">
        <f t="shared" si="336"/>
        <v>0</v>
      </c>
      <c r="CI515" s="17">
        <f t="shared" si="337"/>
        <v>0</v>
      </c>
      <c r="CJ515" s="17">
        <f t="shared" si="338"/>
        <v>0</v>
      </c>
      <c r="CK515" s="17">
        <f t="shared" si="339"/>
        <v>0</v>
      </c>
      <c r="CL515" s="17">
        <f t="shared" si="340"/>
        <v>0</v>
      </c>
      <c r="CM515" s="17">
        <f t="shared" si="341"/>
        <v>0</v>
      </c>
      <c r="CN515" s="17">
        <f t="shared" si="342"/>
        <v>0</v>
      </c>
      <c r="CO515" s="17">
        <f t="shared" si="343"/>
        <v>0</v>
      </c>
      <c r="CP515" s="17">
        <f t="shared" si="344"/>
        <v>0</v>
      </c>
      <c r="CQ515" s="17">
        <f t="shared" si="345"/>
        <v>0</v>
      </c>
      <c r="CR515" s="17">
        <f t="shared" si="346"/>
        <v>0</v>
      </c>
      <c r="CS515" s="17">
        <f t="shared" si="347"/>
        <v>0</v>
      </c>
      <c r="CT515" s="17">
        <f t="shared" si="348"/>
        <v>0</v>
      </c>
      <c r="CU515" s="17">
        <f t="shared" si="349"/>
        <v>0</v>
      </c>
      <c r="CV515" s="17">
        <f t="shared" si="350"/>
        <v>0</v>
      </c>
      <c r="CW515" s="17">
        <f t="shared" si="351"/>
        <v>0</v>
      </c>
      <c r="CX515" s="17">
        <f t="shared" si="352"/>
        <v>0</v>
      </c>
      <c r="CY515" s="17">
        <f t="shared" si="353"/>
        <v>0</v>
      </c>
      <c r="CZ515" s="17">
        <f t="shared" si="354"/>
        <v>0</v>
      </c>
      <c r="DA515" s="17">
        <f t="shared" si="355"/>
        <v>0</v>
      </c>
      <c r="DB515" s="17">
        <f t="shared" si="356"/>
        <v>0</v>
      </c>
      <c r="DC515" s="17">
        <f t="shared" si="357"/>
        <v>0</v>
      </c>
      <c r="DD515" s="17">
        <f t="shared" si="358"/>
        <v>0</v>
      </c>
      <c r="DE515" s="17">
        <f t="shared" si="359"/>
        <v>0</v>
      </c>
      <c r="DF515" s="17">
        <f t="shared" si="360"/>
        <v>0</v>
      </c>
      <c r="DG515" s="17">
        <f t="shared" si="361"/>
        <v>0</v>
      </c>
    </row>
    <row r="516" spans="2:111" ht="15" customHeight="1" x14ac:dyDescent="0.2">
      <c r="B516" s="156">
        <v>508</v>
      </c>
      <c r="C516" s="157" t="str">
        <f t="shared" si="362"/>
        <v/>
      </c>
      <c r="D516" s="158" t="str">
        <f t="shared" si="322"/>
        <v>OK</v>
      </c>
      <c r="E516" s="159" t="e">
        <f>VLOOKUP('DATA SHEET'!$B$9,'Drill Size Info'!$T$2:$U$8,2,FALSE)</f>
        <v>#N/A</v>
      </c>
      <c r="F516" s="159" t="str">
        <f t="shared" si="363"/>
        <v/>
      </c>
      <c r="G516" s="91">
        <f t="shared" si="364"/>
        <v>0</v>
      </c>
      <c r="H516" s="160" t="s">
        <v>175</v>
      </c>
      <c r="I516" s="160" t="s">
        <v>175</v>
      </c>
      <c r="J516" s="160" t="str">
        <f>IF('DATA SHEET'!$B$10="NC-50","N/A","OK")</f>
        <v>OK</v>
      </c>
      <c r="K516" s="160" t="str">
        <f>IF('DATA SHEET'!$B$10="NC-50","N/A","OK")</f>
        <v>OK</v>
      </c>
      <c r="L516" s="160" t="str">
        <f t="shared" si="365"/>
        <v>OK</v>
      </c>
      <c r="M516" s="160" t="str">
        <f t="shared" si="366"/>
        <v>OK</v>
      </c>
      <c r="N516" s="160"/>
      <c r="O516" s="160"/>
      <c r="P516" s="160"/>
      <c r="Q516" s="160"/>
      <c r="R516" s="92" t="str">
        <f>IF(DI516&lt;&gt;"",
    IF(INT('Drill Size Info'!$AA$19)=INT('Drill Size Info'!$AB$19),
        --(INT('Drill Size Info'!$AA$19) &amp; "." &amp; DI516),
        IF(AND((--(INT('Drill Size Info'!$AA$19) &amp; "." &amp; DI516)&gt;=--('Drill Size Info'!$AA$19)), (--(INT('Drill Size Info'!$AA$19) &amp; "." &amp; DI516)&lt;=--('Drill Size Info'!$AB$19))),
            --(INT('Drill Size Info'!$AA$19) &amp; "." &amp; DI516),
            --(INT('Drill Size Info'!$AB$19) &amp; "." &amp; DI516)
        )
    ),
    IF(DH516&lt;&gt;"",
        IF(INT('Drill Size Info'!$AA$19)=INT('Drill Size Info'!$AB$19),
            --(INT('Drill Size Info'!$AA$19) &amp; "." &amp; LEFT(DH516,3)),
            IF(AND((--(INT('Drill Size Info'!$AA$19) &amp; "." &amp; LEFT(DH516,3))&gt;=--('Drill Size Info'!$AA$19)), (--(INT('Drill Size Info'!$AA$19) &amp; "." &amp; LEFT(DH516,3))&lt;=--('Drill Size Info'!$AB$19))),
                --(INT('Drill Size Info'!$AA$19) &amp; "." &amp; LEFT(DH516,3)),
                --(INT('Drill Size Info'!$AB$19) &amp; "." &amp; LEFT(DH516,3))
            )
        ),
        "OK"
    )
)</f>
        <v>OK</v>
      </c>
      <c r="S516" s="150" t="str">
        <f>IF(DJ516&lt;&gt;"",
    IF(INT('Drill Size Info'!$AA$19)=INT('Drill Size Info'!$AB$19),
        --(INT('Drill Size Info'!$AA$19) &amp; "." &amp; DJ516),
        IF(AND((--(INT('Drill Size Info'!$AA$19) &amp; "." &amp; DJ516)&gt;=--('Drill Size Info'!$AA$19)), (--(INT('Drill Size Info'!$AA$19) &amp; "." &amp; DJ516)&lt;=--('Drill Size Info'!$AB$19))),
            --(INT('Drill Size Info'!$AA$19) &amp; "." &amp; DJ516),
            --(INT('Drill Size Info'!$AB$19) &amp; "." &amp; DJ516)
        )
    ),
    IF(DH516&lt;&gt;"",
        IF(INT('Drill Size Info'!$AA$19)=INT('Drill Size Info'!$AB$19),
            --(INT('Drill Size Info'!$AA$19) &amp; "." &amp; RIGHT(DH516,3)),
            IF(AND((--(INT('Drill Size Info'!$AA$19) &amp; "." &amp; RIGHT(DH516,3))&gt;=--('Drill Size Info'!$AA$19)), (--(INT('Drill Size Info'!$AA$19) &amp; "." &amp; RIGHT(DH516,3))&lt;=--('Drill Size Info'!$AB$19))),
                --(INT('Drill Size Info'!$AA$19) &amp; "." &amp; RIGHT(DH516,3)),
                --(INT('Drill Size Info'!$AB$19) &amp; "." &amp; RIGHT(DH516,3))
            )
        ),
        "N/A"
    )
)</f>
        <v>N/A</v>
      </c>
      <c r="T516" s="150" t="str">
        <f>IF(DL516&lt;&gt;"",
    IF(INT('Drill Size Info'!$AA$19)=INT('Drill Size Info'!$AB$15),
        --(INT('Drill Size Info'!$AA$15) &amp; "." &amp; DL516),
        IF(AND((--(INT('Drill Size Info'!$AA$15) &amp; "." &amp; DL516)&gt;=--('Drill Size Info'!$AA$15)), (--(INT('Drill Size Info'!$AA$15) &amp; "." &amp; DL516)&lt;=--('Drill Size Info'!$AB$15))),
            --(INT('Drill Size Info'!$AA$15) &amp; "." &amp; DL516),
            --(INT('Drill Size Info'!$AB$15) &amp; "." &amp; DL516)
        )
    ),
    IF(DK516&lt;&gt;"",
        IF(INT('Drill Size Info'!$AA$15)=INT('Drill Size Info'!$AB$15),
            --(INT('Drill Size Info'!$AA$15) &amp; "." &amp; LEFT(DK516,3)),
            IF(AND((--(INT('Drill Size Info'!$AA$15) &amp; "." &amp; LEFT(DK516,3))&gt;=--('Drill Size Info'!$AA$15)), (--(INT('Drill Size Info'!$AA$15) &amp; "." &amp; LEFT(DK516,3))&lt;=--('Drill Size Info'!$AB$15))),
                --(INT('Drill Size Info'!$AA$15) &amp; "." &amp; LEFT(DK516,3)),
                --(INT('Drill Size Info'!$AB$15) &amp; "." &amp; LEFT(DK516,3))
            )
        ),
        "OK"
    )
)</f>
        <v>OK</v>
      </c>
      <c r="U516" s="150" t="str">
        <f>IF(DM516&lt;&gt;"",
    IF(INT('Drill Size Info'!$AA$19)=INT('Drill Size Info'!$AB$15),
        --(INT('Drill Size Info'!$AA$15) &amp; "." &amp; DM516),
        IF(AND((--(INT('Drill Size Info'!$AA$15) &amp; "." &amp; DM516)&gt;=--('Drill Size Info'!$AA$15)), (--(INT('Drill Size Info'!$AA$15) &amp; "." &amp; DM516)&lt;=--('Drill Size Info'!$AB$15))),
            --(INT('Drill Size Info'!$AA$15) &amp; "." &amp; DM516),
            --(INT('Drill Size Info'!$AB$15) &amp; "." &amp; DM516)
        )
    ),
    IF(DK516&lt;&gt;"",
        IF(INT('Drill Size Info'!$AA$15)=INT('Drill Size Info'!$AB$15),
            --(INT('Drill Size Info'!$AA$15) &amp; "." &amp; RIGHT(DK516,3)),
            IF(AND((--(INT('Drill Size Info'!$AA$15) &amp; "." &amp; RIGHT(DK516,3))&gt;=--('Drill Size Info'!$AA$15)), (--(INT('Drill Size Info'!$AA$15) &amp; "." &amp; RIGHT(DK516,3))&lt;=--('Drill Size Info'!$AB$15))),
                --(INT('Drill Size Info'!$AA$15) &amp; "." &amp; RIGHT(DK516,3)),
                --(INT('Drill Size Info'!$AB$15) &amp; "." &amp; RIGHT(DK516,3))
            )
        ),
        "N/A"
    )
)</f>
        <v>N/A</v>
      </c>
      <c r="V516" s="161"/>
      <c r="W516" s="161"/>
      <c r="X516" s="161"/>
      <c r="Y516" s="161"/>
      <c r="Z516" s="161"/>
      <c r="AA516" s="162"/>
      <c r="AB516" s="162"/>
      <c r="AC516" s="162"/>
      <c r="AD516" s="162"/>
      <c r="AE516" s="162"/>
      <c r="AF516" s="162"/>
      <c r="AG516" s="162"/>
      <c r="AH516" s="162"/>
      <c r="AI516" s="162"/>
      <c r="AJ516" s="162"/>
      <c r="AK516" s="162"/>
      <c r="AL516" s="162"/>
      <c r="AM516" s="162"/>
      <c r="AN516" s="162"/>
      <c r="AO516" s="162"/>
      <c r="AP516" s="162"/>
      <c r="AQ516" s="162"/>
      <c r="AR516" s="162"/>
      <c r="AS516" s="162"/>
      <c r="AT516" s="162"/>
      <c r="AU516" s="162"/>
      <c r="AV516" s="162"/>
      <c r="AW516" s="162"/>
      <c r="AX516" s="162"/>
      <c r="AY516" s="162"/>
      <c r="AZ516" s="162"/>
      <c r="BA516" s="162"/>
      <c r="BB516" s="163"/>
      <c r="BC516" s="163"/>
      <c r="BD516" s="163"/>
      <c r="BE516" s="164"/>
      <c r="BF516" s="165"/>
      <c r="BG516" s="162"/>
      <c r="BH516" s="162"/>
      <c r="BI516" s="164"/>
      <c r="BJ516" s="38"/>
      <c r="BK516" s="38"/>
      <c r="BL516" s="38"/>
      <c r="BM516" s="38"/>
      <c r="BN516" s="38"/>
      <c r="BO516" s="38"/>
      <c r="BP516" s="117" t="str">
        <f t="shared" si="329"/>
        <v/>
      </c>
      <c r="BQ516" s="38"/>
      <c r="BR516" s="38"/>
      <c r="BS516" s="38"/>
      <c r="BT516" s="38"/>
      <c r="BV516" s="17">
        <f t="shared" si="323"/>
        <v>0</v>
      </c>
      <c r="BW516" s="17">
        <f t="shared" si="324"/>
        <v>0</v>
      </c>
      <c r="BX516" s="17">
        <f t="shared" si="325"/>
        <v>0</v>
      </c>
      <c r="BY516" s="17">
        <f t="shared" si="326"/>
        <v>0</v>
      </c>
      <c r="BZ516" s="17">
        <f t="shared" si="327"/>
        <v>0</v>
      </c>
      <c r="CA516" s="17">
        <f t="shared" si="328"/>
        <v>0</v>
      </c>
      <c r="CB516" s="17">
        <f t="shared" si="330"/>
        <v>0</v>
      </c>
      <c r="CC516" s="17">
        <f t="shared" si="331"/>
        <v>0</v>
      </c>
      <c r="CD516" s="17">
        <f t="shared" si="332"/>
        <v>0</v>
      </c>
      <c r="CE516" s="17">
        <f t="shared" si="333"/>
        <v>0</v>
      </c>
      <c r="CF516" s="17">
        <f t="shared" si="334"/>
        <v>0</v>
      </c>
      <c r="CG516" s="17">
        <f t="shared" si="335"/>
        <v>0</v>
      </c>
      <c r="CH516" s="17">
        <f t="shared" si="336"/>
        <v>0</v>
      </c>
      <c r="CI516" s="17">
        <f t="shared" si="337"/>
        <v>0</v>
      </c>
      <c r="CJ516" s="17">
        <f t="shared" si="338"/>
        <v>0</v>
      </c>
      <c r="CK516" s="17">
        <f t="shared" si="339"/>
        <v>0</v>
      </c>
      <c r="CL516" s="17">
        <f t="shared" si="340"/>
        <v>0</v>
      </c>
      <c r="CM516" s="17">
        <f t="shared" si="341"/>
        <v>0</v>
      </c>
      <c r="CN516" s="17">
        <f t="shared" si="342"/>
        <v>0</v>
      </c>
      <c r="CO516" s="17">
        <f t="shared" si="343"/>
        <v>0</v>
      </c>
      <c r="CP516" s="17">
        <f t="shared" si="344"/>
        <v>0</v>
      </c>
      <c r="CQ516" s="17">
        <f t="shared" si="345"/>
        <v>0</v>
      </c>
      <c r="CR516" s="17">
        <f t="shared" si="346"/>
        <v>0</v>
      </c>
      <c r="CS516" s="17">
        <f t="shared" si="347"/>
        <v>0</v>
      </c>
      <c r="CT516" s="17">
        <f t="shared" si="348"/>
        <v>0</v>
      </c>
      <c r="CU516" s="17">
        <f t="shared" si="349"/>
        <v>0</v>
      </c>
      <c r="CV516" s="17">
        <f t="shared" si="350"/>
        <v>0</v>
      </c>
      <c r="CW516" s="17">
        <f t="shared" si="351"/>
        <v>0</v>
      </c>
      <c r="CX516" s="17">
        <f t="shared" si="352"/>
        <v>0</v>
      </c>
      <c r="CY516" s="17">
        <f t="shared" si="353"/>
        <v>0</v>
      </c>
      <c r="CZ516" s="17">
        <f t="shared" si="354"/>
        <v>0</v>
      </c>
      <c r="DA516" s="17">
        <f t="shared" si="355"/>
        <v>0</v>
      </c>
      <c r="DB516" s="17">
        <f t="shared" si="356"/>
        <v>0</v>
      </c>
      <c r="DC516" s="17">
        <f t="shared" si="357"/>
        <v>0</v>
      </c>
      <c r="DD516" s="17">
        <f t="shared" si="358"/>
        <v>0</v>
      </c>
      <c r="DE516" s="17">
        <f t="shared" si="359"/>
        <v>0</v>
      </c>
      <c r="DF516" s="17">
        <f t="shared" si="360"/>
        <v>0</v>
      </c>
      <c r="DG516" s="17">
        <f t="shared" si="361"/>
        <v>0</v>
      </c>
    </row>
    <row r="517" spans="2:111" ht="15" customHeight="1" x14ac:dyDescent="0.2">
      <c r="B517" s="156">
        <v>509</v>
      </c>
      <c r="C517" s="157" t="str">
        <f t="shared" si="362"/>
        <v/>
      </c>
      <c r="D517" s="158" t="str">
        <f t="shared" si="322"/>
        <v>OK</v>
      </c>
      <c r="E517" s="159" t="e">
        <f>VLOOKUP('DATA SHEET'!$B$9,'Drill Size Info'!$T$2:$U$8,2,FALSE)</f>
        <v>#N/A</v>
      </c>
      <c r="F517" s="159" t="str">
        <f t="shared" si="363"/>
        <v/>
      </c>
      <c r="G517" s="91">
        <f t="shared" si="364"/>
        <v>0</v>
      </c>
      <c r="H517" s="160" t="s">
        <v>175</v>
      </c>
      <c r="I517" s="160" t="s">
        <v>175</v>
      </c>
      <c r="J517" s="160" t="str">
        <f>IF('DATA SHEET'!$B$10="NC-50","N/A","OK")</f>
        <v>OK</v>
      </c>
      <c r="K517" s="160" t="str">
        <f>IF('DATA SHEET'!$B$10="NC-50","N/A","OK")</f>
        <v>OK</v>
      </c>
      <c r="L517" s="160" t="str">
        <f t="shared" si="365"/>
        <v>OK</v>
      </c>
      <c r="M517" s="160" t="str">
        <f t="shared" si="366"/>
        <v>OK</v>
      </c>
      <c r="N517" s="160"/>
      <c r="O517" s="160"/>
      <c r="P517" s="160"/>
      <c r="Q517" s="160"/>
      <c r="R517" s="92" t="str">
        <f>IF(DI517&lt;&gt;"",
    IF(INT('Drill Size Info'!$AA$19)=INT('Drill Size Info'!$AB$19),
        --(INT('Drill Size Info'!$AA$19) &amp; "." &amp; DI517),
        IF(AND((--(INT('Drill Size Info'!$AA$19) &amp; "." &amp; DI517)&gt;=--('Drill Size Info'!$AA$19)), (--(INT('Drill Size Info'!$AA$19) &amp; "." &amp; DI517)&lt;=--('Drill Size Info'!$AB$19))),
            --(INT('Drill Size Info'!$AA$19) &amp; "." &amp; DI517),
            --(INT('Drill Size Info'!$AB$19) &amp; "." &amp; DI517)
        )
    ),
    IF(DH517&lt;&gt;"",
        IF(INT('Drill Size Info'!$AA$19)=INT('Drill Size Info'!$AB$19),
            --(INT('Drill Size Info'!$AA$19) &amp; "." &amp; LEFT(DH517,3)),
            IF(AND((--(INT('Drill Size Info'!$AA$19) &amp; "." &amp; LEFT(DH517,3))&gt;=--('Drill Size Info'!$AA$19)), (--(INT('Drill Size Info'!$AA$19) &amp; "." &amp; LEFT(DH517,3))&lt;=--('Drill Size Info'!$AB$19))),
                --(INT('Drill Size Info'!$AA$19) &amp; "." &amp; LEFT(DH517,3)),
                --(INT('Drill Size Info'!$AB$19) &amp; "." &amp; LEFT(DH517,3))
            )
        ),
        "OK"
    )
)</f>
        <v>OK</v>
      </c>
      <c r="S517" s="150" t="str">
        <f>IF(DJ517&lt;&gt;"",
    IF(INT('Drill Size Info'!$AA$19)=INT('Drill Size Info'!$AB$19),
        --(INT('Drill Size Info'!$AA$19) &amp; "." &amp; DJ517),
        IF(AND((--(INT('Drill Size Info'!$AA$19) &amp; "." &amp; DJ517)&gt;=--('Drill Size Info'!$AA$19)), (--(INT('Drill Size Info'!$AA$19) &amp; "." &amp; DJ517)&lt;=--('Drill Size Info'!$AB$19))),
            --(INT('Drill Size Info'!$AA$19) &amp; "." &amp; DJ517),
            --(INT('Drill Size Info'!$AB$19) &amp; "." &amp; DJ517)
        )
    ),
    IF(DH517&lt;&gt;"",
        IF(INT('Drill Size Info'!$AA$19)=INT('Drill Size Info'!$AB$19),
            --(INT('Drill Size Info'!$AA$19) &amp; "." &amp; RIGHT(DH517,3)),
            IF(AND((--(INT('Drill Size Info'!$AA$19) &amp; "." &amp; RIGHT(DH517,3))&gt;=--('Drill Size Info'!$AA$19)), (--(INT('Drill Size Info'!$AA$19) &amp; "." &amp; RIGHT(DH517,3))&lt;=--('Drill Size Info'!$AB$19))),
                --(INT('Drill Size Info'!$AA$19) &amp; "." &amp; RIGHT(DH517,3)),
                --(INT('Drill Size Info'!$AB$19) &amp; "." &amp; RIGHT(DH517,3))
            )
        ),
        "N/A"
    )
)</f>
        <v>N/A</v>
      </c>
      <c r="T517" s="150" t="str">
        <f>IF(DL517&lt;&gt;"",
    IF(INT('Drill Size Info'!$AA$19)=INT('Drill Size Info'!$AB$15),
        --(INT('Drill Size Info'!$AA$15) &amp; "." &amp; DL517),
        IF(AND((--(INT('Drill Size Info'!$AA$15) &amp; "." &amp; DL517)&gt;=--('Drill Size Info'!$AA$15)), (--(INT('Drill Size Info'!$AA$15) &amp; "." &amp; DL517)&lt;=--('Drill Size Info'!$AB$15))),
            --(INT('Drill Size Info'!$AA$15) &amp; "." &amp; DL517),
            --(INT('Drill Size Info'!$AB$15) &amp; "." &amp; DL517)
        )
    ),
    IF(DK517&lt;&gt;"",
        IF(INT('Drill Size Info'!$AA$15)=INT('Drill Size Info'!$AB$15),
            --(INT('Drill Size Info'!$AA$15) &amp; "." &amp; LEFT(DK517,3)),
            IF(AND((--(INT('Drill Size Info'!$AA$15) &amp; "." &amp; LEFT(DK517,3))&gt;=--('Drill Size Info'!$AA$15)), (--(INT('Drill Size Info'!$AA$15) &amp; "." &amp; LEFT(DK517,3))&lt;=--('Drill Size Info'!$AB$15))),
                --(INT('Drill Size Info'!$AA$15) &amp; "." &amp; LEFT(DK517,3)),
                --(INT('Drill Size Info'!$AB$15) &amp; "." &amp; LEFT(DK517,3))
            )
        ),
        "OK"
    )
)</f>
        <v>OK</v>
      </c>
      <c r="U517" s="150" t="str">
        <f>IF(DM517&lt;&gt;"",
    IF(INT('Drill Size Info'!$AA$19)=INT('Drill Size Info'!$AB$15),
        --(INT('Drill Size Info'!$AA$15) &amp; "." &amp; DM517),
        IF(AND((--(INT('Drill Size Info'!$AA$15) &amp; "." &amp; DM517)&gt;=--('Drill Size Info'!$AA$15)), (--(INT('Drill Size Info'!$AA$15) &amp; "." &amp; DM517)&lt;=--('Drill Size Info'!$AB$15))),
            --(INT('Drill Size Info'!$AA$15) &amp; "." &amp; DM517),
            --(INT('Drill Size Info'!$AB$15) &amp; "." &amp; DM517)
        )
    ),
    IF(DK517&lt;&gt;"",
        IF(INT('Drill Size Info'!$AA$15)=INT('Drill Size Info'!$AB$15),
            --(INT('Drill Size Info'!$AA$15) &amp; "." &amp; RIGHT(DK517,3)),
            IF(AND((--(INT('Drill Size Info'!$AA$15) &amp; "." &amp; RIGHT(DK517,3))&gt;=--('Drill Size Info'!$AA$15)), (--(INT('Drill Size Info'!$AA$15) &amp; "." &amp; RIGHT(DK517,3))&lt;=--('Drill Size Info'!$AB$15))),
                --(INT('Drill Size Info'!$AA$15) &amp; "." &amp; RIGHT(DK517,3)),
                --(INT('Drill Size Info'!$AB$15) &amp; "." &amp; RIGHT(DK517,3))
            )
        ),
        "N/A"
    )
)</f>
        <v>N/A</v>
      </c>
      <c r="V517" s="161"/>
      <c r="W517" s="161"/>
      <c r="X517" s="161"/>
      <c r="Y517" s="161"/>
      <c r="Z517" s="161"/>
      <c r="AA517" s="162"/>
      <c r="AB517" s="162"/>
      <c r="AC517" s="162"/>
      <c r="AD517" s="162"/>
      <c r="AE517" s="162"/>
      <c r="AF517" s="162"/>
      <c r="AG517" s="162"/>
      <c r="AH517" s="162"/>
      <c r="AI517" s="162"/>
      <c r="AJ517" s="162"/>
      <c r="AK517" s="162"/>
      <c r="AL517" s="162"/>
      <c r="AM517" s="162"/>
      <c r="AN517" s="162"/>
      <c r="AO517" s="162"/>
      <c r="AP517" s="162"/>
      <c r="AQ517" s="162"/>
      <c r="AR517" s="162"/>
      <c r="AS517" s="162"/>
      <c r="AT517" s="162"/>
      <c r="AU517" s="162"/>
      <c r="AV517" s="162"/>
      <c r="AW517" s="162"/>
      <c r="AX517" s="162"/>
      <c r="AY517" s="162"/>
      <c r="AZ517" s="162"/>
      <c r="BA517" s="162"/>
      <c r="BB517" s="163"/>
      <c r="BC517" s="163"/>
      <c r="BD517" s="163"/>
      <c r="BE517" s="164"/>
      <c r="BF517" s="165"/>
      <c r="BG517" s="162"/>
      <c r="BH517" s="162"/>
      <c r="BI517" s="164"/>
      <c r="BJ517" s="38"/>
      <c r="BK517" s="38"/>
      <c r="BL517" s="38"/>
      <c r="BM517" s="38"/>
      <c r="BN517" s="38"/>
      <c r="BO517" s="38"/>
      <c r="BP517" s="117" t="str">
        <f t="shared" si="329"/>
        <v/>
      </c>
      <c r="BQ517" s="38"/>
      <c r="BR517" s="38"/>
      <c r="BS517" s="38"/>
      <c r="BT517" s="38"/>
      <c r="BV517" s="17">
        <f t="shared" si="323"/>
        <v>0</v>
      </c>
      <c r="BW517" s="17">
        <f t="shared" si="324"/>
        <v>0</v>
      </c>
      <c r="BX517" s="17">
        <f t="shared" si="325"/>
        <v>0</v>
      </c>
      <c r="BY517" s="17">
        <f t="shared" si="326"/>
        <v>0</v>
      </c>
      <c r="BZ517" s="17">
        <f t="shared" si="327"/>
        <v>0</v>
      </c>
      <c r="CA517" s="17">
        <f t="shared" si="328"/>
        <v>0</v>
      </c>
      <c r="CB517" s="17">
        <f t="shared" si="330"/>
        <v>0</v>
      </c>
      <c r="CC517" s="17">
        <f t="shared" si="331"/>
        <v>0</v>
      </c>
      <c r="CD517" s="17">
        <f t="shared" si="332"/>
        <v>0</v>
      </c>
      <c r="CE517" s="17">
        <f t="shared" si="333"/>
        <v>0</v>
      </c>
      <c r="CF517" s="17">
        <f t="shared" si="334"/>
        <v>0</v>
      </c>
      <c r="CG517" s="17">
        <f t="shared" si="335"/>
        <v>0</v>
      </c>
      <c r="CH517" s="17">
        <f t="shared" si="336"/>
        <v>0</v>
      </c>
      <c r="CI517" s="17">
        <f t="shared" si="337"/>
        <v>0</v>
      </c>
      <c r="CJ517" s="17">
        <f t="shared" si="338"/>
        <v>0</v>
      </c>
      <c r="CK517" s="17">
        <f t="shared" si="339"/>
        <v>0</v>
      </c>
      <c r="CL517" s="17">
        <f t="shared" si="340"/>
        <v>0</v>
      </c>
      <c r="CM517" s="17">
        <f t="shared" si="341"/>
        <v>0</v>
      </c>
      <c r="CN517" s="17">
        <f t="shared" si="342"/>
        <v>0</v>
      </c>
      <c r="CO517" s="17">
        <f t="shared" si="343"/>
        <v>0</v>
      </c>
      <c r="CP517" s="17">
        <f t="shared" si="344"/>
        <v>0</v>
      </c>
      <c r="CQ517" s="17">
        <f t="shared" si="345"/>
        <v>0</v>
      </c>
      <c r="CR517" s="17">
        <f t="shared" si="346"/>
        <v>0</v>
      </c>
      <c r="CS517" s="17">
        <f t="shared" si="347"/>
        <v>0</v>
      </c>
      <c r="CT517" s="17">
        <f t="shared" si="348"/>
        <v>0</v>
      </c>
      <c r="CU517" s="17">
        <f t="shared" si="349"/>
        <v>0</v>
      </c>
      <c r="CV517" s="17">
        <f t="shared" si="350"/>
        <v>0</v>
      </c>
      <c r="CW517" s="17">
        <f t="shared" si="351"/>
        <v>0</v>
      </c>
      <c r="CX517" s="17">
        <f t="shared" si="352"/>
        <v>0</v>
      </c>
      <c r="CY517" s="17">
        <f t="shared" si="353"/>
        <v>0</v>
      </c>
      <c r="CZ517" s="17">
        <f t="shared" si="354"/>
        <v>0</v>
      </c>
      <c r="DA517" s="17">
        <f t="shared" si="355"/>
        <v>0</v>
      </c>
      <c r="DB517" s="17">
        <f t="shared" si="356"/>
        <v>0</v>
      </c>
      <c r="DC517" s="17">
        <f t="shared" si="357"/>
        <v>0</v>
      </c>
      <c r="DD517" s="17">
        <f t="shared" si="358"/>
        <v>0</v>
      </c>
      <c r="DE517" s="17">
        <f t="shared" si="359"/>
        <v>0</v>
      </c>
      <c r="DF517" s="17">
        <f t="shared" si="360"/>
        <v>0</v>
      </c>
      <c r="DG517" s="17">
        <f t="shared" si="361"/>
        <v>0</v>
      </c>
    </row>
    <row r="518" spans="2:111" ht="15" customHeight="1" x14ac:dyDescent="0.2">
      <c r="B518" s="156">
        <v>510</v>
      </c>
      <c r="C518" s="157" t="str">
        <f t="shared" si="362"/>
        <v/>
      </c>
      <c r="D518" s="158" t="str">
        <f t="shared" si="322"/>
        <v>OK</v>
      </c>
      <c r="E518" s="159" t="e">
        <f>VLOOKUP('DATA SHEET'!$B$9,'Drill Size Info'!$T$2:$U$8,2,FALSE)</f>
        <v>#N/A</v>
      </c>
      <c r="F518" s="159" t="str">
        <f t="shared" si="363"/>
        <v/>
      </c>
      <c r="G518" s="91">
        <f t="shared" si="364"/>
        <v>0</v>
      </c>
      <c r="H518" s="160" t="s">
        <v>175</v>
      </c>
      <c r="I518" s="160" t="s">
        <v>175</v>
      </c>
      <c r="J518" s="160" t="str">
        <f>IF('DATA SHEET'!$B$10="NC-50","N/A","OK")</f>
        <v>OK</v>
      </c>
      <c r="K518" s="160" t="str">
        <f>IF('DATA SHEET'!$B$10="NC-50","N/A","OK")</f>
        <v>OK</v>
      </c>
      <c r="L518" s="160" t="str">
        <f t="shared" si="365"/>
        <v>OK</v>
      </c>
      <c r="M518" s="160" t="str">
        <f t="shared" si="366"/>
        <v>OK</v>
      </c>
      <c r="N518" s="160"/>
      <c r="O518" s="160"/>
      <c r="P518" s="160"/>
      <c r="Q518" s="160"/>
      <c r="R518" s="92" t="str">
        <f>IF(DI518&lt;&gt;"",
    IF(INT('Drill Size Info'!$AA$19)=INT('Drill Size Info'!$AB$19),
        --(INT('Drill Size Info'!$AA$19) &amp; "." &amp; DI518),
        IF(AND((--(INT('Drill Size Info'!$AA$19) &amp; "." &amp; DI518)&gt;=--('Drill Size Info'!$AA$19)), (--(INT('Drill Size Info'!$AA$19) &amp; "." &amp; DI518)&lt;=--('Drill Size Info'!$AB$19))),
            --(INT('Drill Size Info'!$AA$19) &amp; "." &amp; DI518),
            --(INT('Drill Size Info'!$AB$19) &amp; "." &amp; DI518)
        )
    ),
    IF(DH518&lt;&gt;"",
        IF(INT('Drill Size Info'!$AA$19)=INT('Drill Size Info'!$AB$19),
            --(INT('Drill Size Info'!$AA$19) &amp; "." &amp; LEFT(DH518,3)),
            IF(AND((--(INT('Drill Size Info'!$AA$19) &amp; "." &amp; LEFT(DH518,3))&gt;=--('Drill Size Info'!$AA$19)), (--(INT('Drill Size Info'!$AA$19) &amp; "." &amp; LEFT(DH518,3))&lt;=--('Drill Size Info'!$AB$19))),
                --(INT('Drill Size Info'!$AA$19) &amp; "." &amp; LEFT(DH518,3)),
                --(INT('Drill Size Info'!$AB$19) &amp; "." &amp; LEFT(DH518,3))
            )
        ),
        "OK"
    )
)</f>
        <v>OK</v>
      </c>
      <c r="S518" s="150" t="str">
        <f>IF(DJ518&lt;&gt;"",
    IF(INT('Drill Size Info'!$AA$19)=INT('Drill Size Info'!$AB$19),
        --(INT('Drill Size Info'!$AA$19) &amp; "." &amp; DJ518),
        IF(AND((--(INT('Drill Size Info'!$AA$19) &amp; "." &amp; DJ518)&gt;=--('Drill Size Info'!$AA$19)), (--(INT('Drill Size Info'!$AA$19) &amp; "." &amp; DJ518)&lt;=--('Drill Size Info'!$AB$19))),
            --(INT('Drill Size Info'!$AA$19) &amp; "." &amp; DJ518),
            --(INT('Drill Size Info'!$AB$19) &amp; "." &amp; DJ518)
        )
    ),
    IF(DH518&lt;&gt;"",
        IF(INT('Drill Size Info'!$AA$19)=INT('Drill Size Info'!$AB$19),
            --(INT('Drill Size Info'!$AA$19) &amp; "." &amp; RIGHT(DH518,3)),
            IF(AND((--(INT('Drill Size Info'!$AA$19) &amp; "." &amp; RIGHT(DH518,3))&gt;=--('Drill Size Info'!$AA$19)), (--(INT('Drill Size Info'!$AA$19) &amp; "." &amp; RIGHT(DH518,3))&lt;=--('Drill Size Info'!$AB$19))),
                --(INT('Drill Size Info'!$AA$19) &amp; "." &amp; RIGHT(DH518,3)),
                --(INT('Drill Size Info'!$AB$19) &amp; "." &amp; RIGHT(DH518,3))
            )
        ),
        "N/A"
    )
)</f>
        <v>N/A</v>
      </c>
      <c r="T518" s="150" t="str">
        <f>IF(DL518&lt;&gt;"",
    IF(INT('Drill Size Info'!$AA$19)=INT('Drill Size Info'!$AB$15),
        --(INT('Drill Size Info'!$AA$15) &amp; "." &amp; DL518),
        IF(AND((--(INT('Drill Size Info'!$AA$15) &amp; "." &amp; DL518)&gt;=--('Drill Size Info'!$AA$15)), (--(INT('Drill Size Info'!$AA$15) &amp; "." &amp; DL518)&lt;=--('Drill Size Info'!$AB$15))),
            --(INT('Drill Size Info'!$AA$15) &amp; "." &amp; DL518),
            --(INT('Drill Size Info'!$AB$15) &amp; "." &amp; DL518)
        )
    ),
    IF(DK518&lt;&gt;"",
        IF(INT('Drill Size Info'!$AA$15)=INT('Drill Size Info'!$AB$15),
            --(INT('Drill Size Info'!$AA$15) &amp; "." &amp; LEFT(DK518,3)),
            IF(AND((--(INT('Drill Size Info'!$AA$15) &amp; "." &amp; LEFT(DK518,3))&gt;=--('Drill Size Info'!$AA$15)), (--(INT('Drill Size Info'!$AA$15) &amp; "." &amp; LEFT(DK518,3))&lt;=--('Drill Size Info'!$AB$15))),
                --(INT('Drill Size Info'!$AA$15) &amp; "." &amp; LEFT(DK518,3)),
                --(INT('Drill Size Info'!$AB$15) &amp; "." &amp; LEFT(DK518,3))
            )
        ),
        "OK"
    )
)</f>
        <v>OK</v>
      </c>
      <c r="U518" s="150" t="str">
        <f>IF(DM518&lt;&gt;"",
    IF(INT('Drill Size Info'!$AA$19)=INT('Drill Size Info'!$AB$15),
        --(INT('Drill Size Info'!$AA$15) &amp; "." &amp; DM518),
        IF(AND((--(INT('Drill Size Info'!$AA$15) &amp; "." &amp; DM518)&gt;=--('Drill Size Info'!$AA$15)), (--(INT('Drill Size Info'!$AA$15) &amp; "." &amp; DM518)&lt;=--('Drill Size Info'!$AB$15))),
            --(INT('Drill Size Info'!$AA$15) &amp; "." &amp; DM518),
            --(INT('Drill Size Info'!$AB$15) &amp; "." &amp; DM518)
        )
    ),
    IF(DK518&lt;&gt;"",
        IF(INT('Drill Size Info'!$AA$15)=INT('Drill Size Info'!$AB$15),
            --(INT('Drill Size Info'!$AA$15) &amp; "." &amp; RIGHT(DK518,3)),
            IF(AND((--(INT('Drill Size Info'!$AA$15) &amp; "." &amp; RIGHT(DK518,3))&gt;=--('Drill Size Info'!$AA$15)), (--(INT('Drill Size Info'!$AA$15) &amp; "." &amp; RIGHT(DK518,3))&lt;=--('Drill Size Info'!$AB$15))),
                --(INT('Drill Size Info'!$AA$15) &amp; "." &amp; RIGHT(DK518,3)),
                --(INT('Drill Size Info'!$AB$15) &amp; "." &amp; RIGHT(DK518,3))
            )
        ),
        "N/A"
    )
)</f>
        <v>N/A</v>
      </c>
      <c r="V518" s="161"/>
      <c r="W518" s="161"/>
      <c r="X518" s="161"/>
      <c r="Y518" s="161"/>
      <c r="Z518" s="161"/>
      <c r="AA518" s="162"/>
      <c r="AB518" s="162"/>
      <c r="AC518" s="162"/>
      <c r="AD518" s="162"/>
      <c r="AE518" s="162"/>
      <c r="AF518" s="162"/>
      <c r="AG518" s="162"/>
      <c r="AH518" s="162"/>
      <c r="AI518" s="162"/>
      <c r="AJ518" s="162"/>
      <c r="AK518" s="162"/>
      <c r="AL518" s="162"/>
      <c r="AM518" s="162"/>
      <c r="AN518" s="162"/>
      <c r="AO518" s="162"/>
      <c r="AP518" s="162"/>
      <c r="AQ518" s="162"/>
      <c r="AR518" s="162"/>
      <c r="AS518" s="162"/>
      <c r="AT518" s="162"/>
      <c r="AU518" s="162"/>
      <c r="AV518" s="162"/>
      <c r="AW518" s="162"/>
      <c r="AX518" s="162"/>
      <c r="AY518" s="162"/>
      <c r="AZ518" s="162"/>
      <c r="BA518" s="162"/>
      <c r="BB518" s="163"/>
      <c r="BC518" s="163"/>
      <c r="BD518" s="163"/>
      <c r="BE518" s="164"/>
      <c r="BF518" s="165"/>
      <c r="BG518" s="162"/>
      <c r="BH518" s="162"/>
      <c r="BI518" s="164"/>
      <c r="BJ518" s="38"/>
      <c r="BK518" s="38"/>
      <c r="BL518" s="38"/>
      <c r="BM518" s="38"/>
      <c r="BN518" s="38"/>
      <c r="BO518" s="38"/>
      <c r="BP518" s="117" t="str">
        <f t="shared" si="329"/>
        <v/>
      </c>
      <c r="BQ518" s="38"/>
      <c r="BR518" s="38"/>
      <c r="BS518" s="38"/>
      <c r="BT518" s="38"/>
      <c r="BV518" s="17">
        <f t="shared" si="323"/>
        <v>0</v>
      </c>
      <c r="BW518" s="17">
        <f t="shared" si="324"/>
        <v>0</v>
      </c>
      <c r="BX518" s="17">
        <f t="shared" si="325"/>
        <v>0</v>
      </c>
      <c r="BY518" s="17">
        <f t="shared" si="326"/>
        <v>0</v>
      </c>
      <c r="BZ518" s="17">
        <f t="shared" si="327"/>
        <v>0</v>
      </c>
      <c r="CA518" s="17">
        <f t="shared" si="328"/>
        <v>0</v>
      </c>
      <c r="CB518" s="17">
        <f t="shared" si="330"/>
        <v>0</v>
      </c>
      <c r="CC518" s="17">
        <f t="shared" si="331"/>
        <v>0</v>
      </c>
      <c r="CD518" s="17">
        <f t="shared" si="332"/>
        <v>0</v>
      </c>
      <c r="CE518" s="17">
        <f t="shared" si="333"/>
        <v>0</v>
      </c>
      <c r="CF518" s="17">
        <f t="shared" si="334"/>
        <v>0</v>
      </c>
      <c r="CG518" s="17">
        <f t="shared" si="335"/>
        <v>0</v>
      </c>
      <c r="CH518" s="17">
        <f t="shared" si="336"/>
        <v>0</v>
      </c>
      <c r="CI518" s="17">
        <f t="shared" si="337"/>
        <v>0</v>
      </c>
      <c r="CJ518" s="17">
        <f t="shared" si="338"/>
        <v>0</v>
      </c>
      <c r="CK518" s="17">
        <f t="shared" si="339"/>
        <v>0</v>
      </c>
      <c r="CL518" s="17">
        <f t="shared" si="340"/>
        <v>0</v>
      </c>
      <c r="CM518" s="17">
        <f t="shared" si="341"/>
        <v>0</v>
      </c>
      <c r="CN518" s="17">
        <f t="shared" si="342"/>
        <v>0</v>
      </c>
      <c r="CO518" s="17">
        <f t="shared" si="343"/>
        <v>0</v>
      </c>
      <c r="CP518" s="17">
        <f t="shared" si="344"/>
        <v>0</v>
      </c>
      <c r="CQ518" s="17">
        <f t="shared" si="345"/>
        <v>0</v>
      </c>
      <c r="CR518" s="17">
        <f t="shared" si="346"/>
        <v>0</v>
      </c>
      <c r="CS518" s="17">
        <f t="shared" si="347"/>
        <v>0</v>
      </c>
      <c r="CT518" s="17">
        <f t="shared" si="348"/>
        <v>0</v>
      </c>
      <c r="CU518" s="17">
        <f t="shared" si="349"/>
        <v>0</v>
      </c>
      <c r="CV518" s="17">
        <f t="shared" si="350"/>
        <v>0</v>
      </c>
      <c r="CW518" s="17">
        <f t="shared" si="351"/>
        <v>0</v>
      </c>
      <c r="CX518" s="17">
        <f t="shared" si="352"/>
        <v>0</v>
      </c>
      <c r="CY518" s="17">
        <f t="shared" si="353"/>
        <v>0</v>
      </c>
      <c r="CZ518" s="17">
        <f t="shared" si="354"/>
        <v>0</v>
      </c>
      <c r="DA518" s="17">
        <f t="shared" si="355"/>
        <v>0</v>
      </c>
      <c r="DB518" s="17">
        <f t="shared" si="356"/>
        <v>0</v>
      </c>
      <c r="DC518" s="17">
        <f t="shared" si="357"/>
        <v>0</v>
      </c>
      <c r="DD518" s="17">
        <f t="shared" si="358"/>
        <v>0</v>
      </c>
      <c r="DE518" s="17">
        <f t="shared" si="359"/>
        <v>0</v>
      </c>
      <c r="DF518" s="17">
        <f t="shared" si="360"/>
        <v>0</v>
      </c>
      <c r="DG518" s="17">
        <f t="shared" si="361"/>
        <v>0</v>
      </c>
    </row>
    <row r="519" spans="2:111" ht="15" customHeight="1" x14ac:dyDescent="0.2">
      <c r="B519" s="156">
        <v>511</v>
      </c>
      <c r="C519" s="157" t="str">
        <f t="shared" si="362"/>
        <v/>
      </c>
      <c r="D519" s="158" t="str">
        <f t="shared" si="322"/>
        <v>OK</v>
      </c>
      <c r="E519" s="159" t="e">
        <f>VLOOKUP('DATA SHEET'!$B$9,'Drill Size Info'!$T$2:$U$8,2,FALSE)</f>
        <v>#N/A</v>
      </c>
      <c r="F519" s="159" t="str">
        <f t="shared" si="363"/>
        <v/>
      </c>
      <c r="G519" s="91">
        <f t="shared" si="364"/>
        <v>0</v>
      </c>
      <c r="H519" s="160" t="s">
        <v>175</v>
      </c>
      <c r="I519" s="160" t="s">
        <v>175</v>
      </c>
      <c r="J519" s="160" t="str">
        <f>IF('DATA SHEET'!$B$10="NC-50","N/A","OK")</f>
        <v>OK</v>
      </c>
      <c r="K519" s="160" t="str">
        <f>IF('DATA SHEET'!$B$10="NC-50","N/A","OK")</f>
        <v>OK</v>
      </c>
      <c r="L519" s="160" t="str">
        <f t="shared" si="365"/>
        <v>OK</v>
      </c>
      <c r="M519" s="160" t="str">
        <f t="shared" si="366"/>
        <v>OK</v>
      </c>
      <c r="N519" s="160"/>
      <c r="O519" s="160"/>
      <c r="P519" s="160"/>
      <c r="Q519" s="160"/>
      <c r="R519" s="92" t="str">
        <f>IF(DI519&lt;&gt;"",
    IF(INT('Drill Size Info'!$AA$19)=INT('Drill Size Info'!$AB$19),
        --(INT('Drill Size Info'!$AA$19) &amp; "." &amp; DI519),
        IF(AND((--(INT('Drill Size Info'!$AA$19) &amp; "." &amp; DI519)&gt;=--('Drill Size Info'!$AA$19)), (--(INT('Drill Size Info'!$AA$19) &amp; "." &amp; DI519)&lt;=--('Drill Size Info'!$AB$19))),
            --(INT('Drill Size Info'!$AA$19) &amp; "." &amp; DI519),
            --(INT('Drill Size Info'!$AB$19) &amp; "." &amp; DI519)
        )
    ),
    IF(DH519&lt;&gt;"",
        IF(INT('Drill Size Info'!$AA$19)=INT('Drill Size Info'!$AB$19),
            --(INT('Drill Size Info'!$AA$19) &amp; "." &amp; LEFT(DH519,3)),
            IF(AND((--(INT('Drill Size Info'!$AA$19) &amp; "." &amp; LEFT(DH519,3))&gt;=--('Drill Size Info'!$AA$19)), (--(INT('Drill Size Info'!$AA$19) &amp; "." &amp; LEFT(DH519,3))&lt;=--('Drill Size Info'!$AB$19))),
                --(INT('Drill Size Info'!$AA$19) &amp; "." &amp; LEFT(DH519,3)),
                --(INT('Drill Size Info'!$AB$19) &amp; "." &amp; LEFT(DH519,3))
            )
        ),
        "OK"
    )
)</f>
        <v>OK</v>
      </c>
      <c r="S519" s="150" t="str">
        <f>IF(DJ519&lt;&gt;"",
    IF(INT('Drill Size Info'!$AA$19)=INT('Drill Size Info'!$AB$19),
        --(INT('Drill Size Info'!$AA$19) &amp; "." &amp; DJ519),
        IF(AND((--(INT('Drill Size Info'!$AA$19) &amp; "." &amp; DJ519)&gt;=--('Drill Size Info'!$AA$19)), (--(INT('Drill Size Info'!$AA$19) &amp; "." &amp; DJ519)&lt;=--('Drill Size Info'!$AB$19))),
            --(INT('Drill Size Info'!$AA$19) &amp; "." &amp; DJ519),
            --(INT('Drill Size Info'!$AB$19) &amp; "." &amp; DJ519)
        )
    ),
    IF(DH519&lt;&gt;"",
        IF(INT('Drill Size Info'!$AA$19)=INT('Drill Size Info'!$AB$19),
            --(INT('Drill Size Info'!$AA$19) &amp; "." &amp; RIGHT(DH519,3)),
            IF(AND((--(INT('Drill Size Info'!$AA$19) &amp; "." &amp; RIGHT(DH519,3))&gt;=--('Drill Size Info'!$AA$19)), (--(INT('Drill Size Info'!$AA$19) &amp; "." &amp; RIGHT(DH519,3))&lt;=--('Drill Size Info'!$AB$19))),
                --(INT('Drill Size Info'!$AA$19) &amp; "." &amp; RIGHT(DH519,3)),
                --(INT('Drill Size Info'!$AB$19) &amp; "." &amp; RIGHT(DH519,3))
            )
        ),
        "N/A"
    )
)</f>
        <v>N/A</v>
      </c>
      <c r="T519" s="150" t="str">
        <f>IF(DL519&lt;&gt;"",
    IF(INT('Drill Size Info'!$AA$19)=INT('Drill Size Info'!$AB$15),
        --(INT('Drill Size Info'!$AA$15) &amp; "." &amp; DL519),
        IF(AND((--(INT('Drill Size Info'!$AA$15) &amp; "." &amp; DL519)&gt;=--('Drill Size Info'!$AA$15)), (--(INT('Drill Size Info'!$AA$15) &amp; "." &amp; DL519)&lt;=--('Drill Size Info'!$AB$15))),
            --(INT('Drill Size Info'!$AA$15) &amp; "." &amp; DL519),
            --(INT('Drill Size Info'!$AB$15) &amp; "." &amp; DL519)
        )
    ),
    IF(DK519&lt;&gt;"",
        IF(INT('Drill Size Info'!$AA$15)=INT('Drill Size Info'!$AB$15),
            --(INT('Drill Size Info'!$AA$15) &amp; "." &amp; LEFT(DK519,3)),
            IF(AND((--(INT('Drill Size Info'!$AA$15) &amp; "." &amp; LEFT(DK519,3))&gt;=--('Drill Size Info'!$AA$15)), (--(INT('Drill Size Info'!$AA$15) &amp; "." &amp; LEFT(DK519,3))&lt;=--('Drill Size Info'!$AB$15))),
                --(INT('Drill Size Info'!$AA$15) &amp; "." &amp; LEFT(DK519,3)),
                --(INT('Drill Size Info'!$AB$15) &amp; "." &amp; LEFT(DK519,3))
            )
        ),
        "OK"
    )
)</f>
        <v>OK</v>
      </c>
      <c r="U519" s="150" t="str">
        <f>IF(DM519&lt;&gt;"",
    IF(INT('Drill Size Info'!$AA$19)=INT('Drill Size Info'!$AB$15),
        --(INT('Drill Size Info'!$AA$15) &amp; "." &amp; DM519),
        IF(AND((--(INT('Drill Size Info'!$AA$15) &amp; "." &amp; DM519)&gt;=--('Drill Size Info'!$AA$15)), (--(INT('Drill Size Info'!$AA$15) &amp; "." &amp; DM519)&lt;=--('Drill Size Info'!$AB$15))),
            --(INT('Drill Size Info'!$AA$15) &amp; "." &amp; DM519),
            --(INT('Drill Size Info'!$AB$15) &amp; "." &amp; DM519)
        )
    ),
    IF(DK519&lt;&gt;"",
        IF(INT('Drill Size Info'!$AA$15)=INT('Drill Size Info'!$AB$15),
            --(INT('Drill Size Info'!$AA$15) &amp; "." &amp; RIGHT(DK519,3)),
            IF(AND((--(INT('Drill Size Info'!$AA$15) &amp; "." &amp; RIGHT(DK519,3))&gt;=--('Drill Size Info'!$AA$15)), (--(INT('Drill Size Info'!$AA$15) &amp; "." &amp; RIGHT(DK519,3))&lt;=--('Drill Size Info'!$AB$15))),
                --(INT('Drill Size Info'!$AA$15) &amp; "." &amp; RIGHT(DK519,3)),
                --(INT('Drill Size Info'!$AB$15) &amp; "." &amp; RIGHT(DK519,3))
            )
        ),
        "N/A"
    )
)</f>
        <v>N/A</v>
      </c>
      <c r="V519" s="161"/>
      <c r="W519" s="161"/>
      <c r="X519" s="161"/>
      <c r="Y519" s="161"/>
      <c r="Z519" s="161"/>
      <c r="AA519" s="162"/>
      <c r="AB519" s="162"/>
      <c r="AC519" s="162"/>
      <c r="AD519" s="162"/>
      <c r="AE519" s="162"/>
      <c r="AF519" s="162"/>
      <c r="AG519" s="162"/>
      <c r="AH519" s="162"/>
      <c r="AI519" s="162"/>
      <c r="AJ519" s="162"/>
      <c r="AK519" s="162"/>
      <c r="AL519" s="162"/>
      <c r="AM519" s="162"/>
      <c r="AN519" s="162"/>
      <c r="AO519" s="162"/>
      <c r="AP519" s="162"/>
      <c r="AQ519" s="162"/>
      <c r="AR519" s="162"/>
      <c r="AS519" s="162"/>
      <c r="AT519" s="162"/>
      <c r="AU519" s="162"/>
      <c r="AV519" s="162"/>
      <c r="AW519" s="162"/>
      <c r="AX519" s="162"/>
      <c r="AY519" s="162"/>
      <c r="AZ519" s="162"/>
      <c r="BA519" s="162"/>
      <c r="BB519" s="163"/>
      <c r="BC519" s="163"/>
      <c r="BD519" s="163"/>
      <c r="BE519" s="164"/>
      <c r="BF519" s="165"/>
      <c r="BG519" s="162"/>
      <c r="BH519" s="162"/>
      <c r="BI519" s="164"/>
      <c r="BJ519" s="38"/>
      <c r="BK519" s="38"/>
      <c r="BL519" s="38"/>
      <c r="BM519" s="38"/>
      <c r="BN519" s="38"/>
      <c r="BO519" s="38"/>
      <c r="BP519" s="117" t="str">
        <f t="shared" si="329"/>
        <v/>
      </c>
      <c r="BQ519" s="38"/>
      <c r="BR519" s="38"/>
      <c r="BS519" s="38"/>
      <c r="BT519" s="38"/>
      <c r="BV519" s="17">
        <f t="shared" si="323"/>
        <v>0</v>
      </c>
      <c r="BW519" s="17">
        <f t="shared" si="324"/>
        <v>0</v>
      </c>
      <c r="BX519" s="17">
        <f t="shared" si="325"/>
        <v>0</v>
      </c>
      <c r="BY519" s="17">
        <f t="shared" si="326"/>
        <v>0</v>
      </c>
      <c r="BZ519" s="17">
        <f t="shared" si="327"/>
        <v>0</v>
      </c>
      <c r="CA519" s="17">
        <f t="shared" si="328"/>
        <v>0</v>
      </c>
      <c r="CB519" s="17">
        <f t="shared" si="330"/>
        <v>0</v>
      </c>
      <c r="CC519" s="17">
        <f t="shared" si="331"/>
        <v>0</v>
      </c>
      <c r="CD519" s="17">
        <f t="shared" si="332"/>
        <v>0</v>
      </c>
      <c r="CE519" s="17">
        <f t="shared" si="333"/>
        <v>0</v>
      </c>
      <c r="CF519" s="17">
        <f t="shared" si="334"/>
        <v>0</v>
      </c>
      <c r="CG519" s="17">
        <f t="shared" si="335"/>
        <v>0</v>
      </c>
      <c r="CH519" s="17">
        <f t="shared" si="336"/>
        <v>0</v>
      </c>
      <c r="CI519" s="17">
        <f t="shared" si="337"/>
        <v>0</v>
      </c>
      <c r="CJ519" s="17">
        <f t="shared" si="338"/>
        <v>0</v>
      </c>
      <c r="CK519" s="17">
        <f t="shared" si="339"/>
        <v>0</v>
      </c>
      <c r="CL519" s="17">
        <f t="shared" si="340"/>
        <v>0</v>
      </c>
      <c r="CM519" s="17">
        <f t="shared" si="341"/>
        <v>0</v>
      </c>
      <c r="CN519" s="17">
        <f t="shared" si="342"/>
        <v>0</v>
      </c>
      <c r="CO519" s="17">
        <f t="shared" si="343"/>
        <v>0</v>
      </c>
      <c r="CP519" s="17">
        <f t="shared" si="344"/>
        <v>0</v>
      </c>
      <c r="CQ519" s="17">
        <f t="shared" si="345"/>
        <v>0</v>
      </c>
      <c r="CR519" s="17">
        <f t="shared" si="346"/>
        <v>0</v>
      </c>
      <c r="CS519" s="17">
        <f t="shared" si="347"/>
        <v>0</v>
      </c>
      <c r="CT519" s="17">
        <f t="shared" si="348"/>
        <v>0</v>
      </c>
      <c r="CU519" s="17">
        <f t="shared" si="349"/>
        <v>0</v>
      </c>
      <c r="CV519" s="17">
        <f t="shared" si="350"/>
        <v>0</v>
      </c>
      <c r="CW519" s="17">
        <f t="shared" si="351"/>
        <v>0</v>
      </c>
      <c r="CX519" s="17">
        <f t="shared" si="352"/>
        <v>0</v>
      </c>
      <c r="CY519" s="17">
        <f t="shared" si="353"/>
        <v>0</v>
      </c>
      <c r="CZ519" s="17">
        <f t="shared" si="354"/>
        <v>0</v>
      </c>
      <c r="DA519" s="17">
        <f t="shared" si="355"/>
        <v>0</v>
      </c>
      <c r="DB519" s="17">
        <f t="shared" si="356"/>
        <v>0</v>
      </c>
      <c r="DC519" s="17">
        <f t="shared" si="357"/>
        <v>0</v>
      </c>
      <c r="DD519" s="17">
        <f t="shared" si="358"/>
        <v>0</v>
      </c>
      <c r="DE519" s="17">
        <f t="shared" si="359"/>
        <v>0</v>
      </c>
      <c r="DF519" s="17">
        <f t="shared" si="360"/>
        <v>0</v>
      </c>
      <c r="DG519" s="17">
        <f t="shared" si="361"/>
        <v>0</v>
      </c>
    </row>
    <row r="520" spans="2:111" ht="15" customHeight="1" x14ac:dyDescent="0.2">
      <c r="B520" s="156">
        <v>512</v>
      </c>
      <c r="C520" s="157" t="str">
        <f t="shared" si="362"/>
        <v/>
      </c>
      <c r="D520" s="158" t="str">
        <f t="shared" si="322"/>
        <v>OK</v>
      </c>
      <c r="E520" s="159" t="e">
        <f>VLOOKUP('DATA SHEET'!$B$9,'Drill Size Info'!$T$2:$U$8,2,FALSE)</f>
        <v>#N/A</v>
      </c>
      <c r="F520" s="159" t="str">
        <f t="shared" si="363"/>
        <v/>
      </c>
      <c r="G520" s="91">
        <f t="shared" si="364"/>
        <v>0</v>
      </c>
      <c r="H520" s="160" t="s">
        <v>175</v>
      </c>
      <c r="I520" s="160" t="s">
        <v>175</v>
      </c>
      <c r="J520" s="160" t="str">
        <f>IF('DATA SHEET'!$B$10="NC-50","N/A","OK")</f>
        <v>OK</v>
      </c>
      <c r="K520" s="160" t="str">
        <f>IF('DATA SHEET'!$B$10="NC-50","N/A","OK")</f>
        <v>OK</v>
      </c>
      <c r="L520" s="160" t="str">
        <f t="shared" si="365"/>
        <v>OK</v>
      </c>
      <c r="M520" s="160" t="str">
        <f t="shared" si="366"/>
        <v>OK</v>
      </c>
      <c r="N520" s="160"/>
      <c r="O520" s="160"/>
      <c r="P520" s="160"/>
      <c r="Q520" s="160"/>
      <c r="R520" s="92" t="str">
        <f>IF(DI520&lt;&gt;"",
    IF(INT('Drill Size Info'!$AA$19)=INT('Drill Size Info'!$AB$19),
        --(INT('Drill Size Info'!$AA$19) &amp; "." &amp; DI520),
        IF(AND((--(INT('Drill Size Info'!$AA$19) &amp; "." &amp; DI520)&gt;=--('Drill Size Info'!$AA$19)), (--(INT('Drill Size Info'!$AA$19) &amp; "." &amp; DI520)&lt;=--('Drill Size Info'!$AB$19))),
            --(INT('Drill Size Info'!$AA$19) &amp; "." &amp; DI520),
            --(INT('Drill Size Info'!$AB$19) &amp; "." &amp; DI520)
        )
    ),
    IF(DH520&lt;&gt;"",
        IF(INT('Drill Size Info'!$AA$19)=INT('Drill Size Info'!$AB$19),
            --(INT('Drill Size Info'!$AA$19) &amp; "." &amp; LEFT(DH520,3)),
            IF(AND((--(INT('Drill Size Info'!$AA$19) &amp; "." &amp; LEFT(DH520,3))&gt;=--('Drill Size Info'!$AA$19)), (--(INT('Drill Size Info'!$AA$19) &amp; "." &amp; LEFT(DH520,3))&lt;=--('Drill Size Info'!$AB$19))),
                --(INT('Drill Size Info'!$AA$19) &amp; "." &amp; LEFT(DH520,3)),
                --(INT('Drill Size Info'!$AB$19) &amp; "." &amp; LEFT(DH520,3))
            )
        ),
        "OK"
    )
)</f>
        <v>OK</v>
      </c>
      <c r="S520" s="150" t="str">
        <f>IF(DJ520&lt;&gt;"",
    IF(INT('Drill Size Info'!$AA$19)=INT('Drill Size Info'!$AB$19),
        --(INT('Drill Size Info'!$AA$19) &amp; "." &amp; DJ520),
        IF(AND((--(INT('Drill Size Info'!$AA$19) &amp; "." &amp; DJ520)&gt;=--('Drill Size Info'!$AA$19)), (--(INT('Drill Size Info'!$AA$19) &amp; "." &amp; DJ520)&lt;=--('Drill Size Info'!$AB$19))),
            --(INT('Drill Size Info'!$AA$19) &amp; "." &amp; DJ520),
            --(INT('Drill Size Info'!$AB$19) &amp; "." &amp; DJ520)
        )
    ),
    IF(DH520&lt;&gt;"",
        IF(INT('Drill Size Info'!$AA$19)=INT('Drill Size Info'!$AB$19),
            --(INT('Drill Size Info'!$AA$19) &amp; "." &amp; RIGHT(DH520,3)),
            IF(AND((--(INT('Drill Size Info'!$AA$19) &amp; "." &amp; RIGHT(DH520,3))&gt;=--('Drill Size Info'!$AA$19)), (--(INT('Drill Size Info'!$AA$19) &amp; "." &amp; RIGHT(DH520,3))&lt;=--('Drill Size Info'!$AB$19))),
                --(INT('Drill Size Info'!$AA$19) &amp; "." &amp; RIGHT(DH520,3)),
                --(INT('Drill Size Info'!$AB$19) &amp; "." &amp; RIGHT(DH520,3))
            )
        ),
        "N/A"
    )
)</f>
        <v>N/A</v>
      </c>
      <c r="T520" s="150" t="str">
        <f>IF(DL520&lt;&gt;"",
    IF(INT('Drill Size Info'!$AA$19)=INT('Drill Size Info'!$AB$15),
        --(INT('Drill Size Info'!$AA$15) &amp; "." &amp; DL520),
        IF(AND((--(INT('Drill Size Info'!$AA$15) &amp; "." &amp; DL520)&gt;=--('Drill Size Info'!$AA$15)), (--(INT('Drill Size Info'!$AA$15) &amp; "." &amp; DL520)&lt;=--('Drill Size Info'!$AB$15))),
            --(INT('Drill Size Info'!$AA$15) &amp; "." &amp; DL520),
            --(INT('Drill Size Info'!$AB$15) &amp; "." &amp; DL520)
        )
    ),
    IF(DK520&lt;&gt;"",
        IF(INT('Drill Size Info'!$AA$15)=INT('Drill Size Info'!$AB$15),
            --(INT('Drill Size Info'!$AA$15) &amp; "." &amp; LEFT(DK520,3)),
            IF(AND((--(INT('Drill Size Info'!$AA$15) &amp; "." &amp; LEFT(DK520,3))&gt;=--('Drill Size Info'!$AA$15)), (--(INT('Drill Size Info'!$AA$15) &amp; "." &amp; LEFT(DK520,3))&lt;=--('Drill Size Info'!$AB$15))),
                --(INT('Drill Size Info'!$AA$15) &amp; "." &amp; LEFT(DK520,3)),
                --(INT('Drill Size Info'!$AB$15) &amp; "." &amp; LEFT(DK520,3))
            )
        ),
        "OK"
    )
)</f>
        <v>OK</v>
      </c>
      <c r="U520" s="150" t="str">
        <f>IF(DM520&lt;&gt;"",
    IF(INT('Drill Size Info'!$AA$19)=INT('Drill Size Info'!$AB$15),
        --(INT('Drill Size Info'!$AA$15) &amp; "." &amp; DM520),
        IF(AND((--(INT('Drill Size Info'!$AA$15) &amp; "." &amp; DM520)&gt;=--('Drill Size Info'!$AA$15)), (--(INT('Drill Size Info'!$AA$15) &amp; "." &amp; DM520)&lt;=--('Drill Size Info'!$AB$15))),
            --(INT('Drill Size Info'!$AA$15) &amp; "." &amp; DM520),
            --(INT('Drill Size Info'!$AB$15) &amp; "." &amp; DM520)
        )
    ),
    IF(DK520&lt;&gt;"",
        IF(INT('Drill Size Info'!$AA$15)=INT('Drill Size Info'!$AB$15),
            --(INT('Drill Size Info'!$AA$15) &amp; "." &amp; RIGHT(DK520,3)),
            IF(AND((--(INT('Drill Size Info'!$AA$15) &amp; "." &amp; RIGHT(DK520,3))&gt;=--('Drill Size Info'!$AA$15)), (--(INT('Drill Size Info'!$AA$15) &amp; "." &amp; RIGHT(DK520,3))&lt;=--('Drill Size Info'!$AB$15))),
                --(INT('Drill Size Info'!$AA$15) &amp; "." &amp; RIGHT(DK520,3)),
                --(INT('Drill Size Info'!$AB$15) &amp; "." &amp; RIGHT(DK520,3))
            )
        ),
        "N/A"
    )
)</f>
        <v>N/A</v>
      </c>
      <c r="V520" s="161"/>
      <c r="W520" s="161"/>
      <c r="X520" s="161"/>
      <c r="Y520" s="161"/>
      <c r="Z520" s="161"/>
      <c r="AA520" s="162"/>
      <c r="AB520" s="162"/>
      <c r="AC520" s="162"/>
      <c r="AD520" s="162"/>
      <c r="AE520" s="162"/>
      <c r="AF520" s="162"/>
      <c r="AG520" s="162"/>
      <c r="AH520" s="162"/>
      <c r="AI520" s="162"/>
      <c r="AJ520" s="162"/>
      <c r="AK520" s="162"/>
      <c r="AL520" s="162"/>
      <c r="AM520" s="162"/>
      <c r="AN520" s="162"/>
      <c r="AO520" s="162"/>
      <c r="AP520" s="162"/>
      <c r="AQ520" s="162"/>
      <c r="AR520" s="162"/>
      <c r="AS520" s="162"/>
      <c r="AT520" s="162"/>
      <c r="AU520" s="162"/>
      <c r="AV520" s="162"/>
      <c r="AW520" s="162"/>
      <c r="AX520" s="162"/>
      <c r="AY520" s="162"/>
      <c r="AZ520" s="162"/>
      <c r="BA520" s="162"/>
      <c r="BB520" s="163"/>
      <c r="BC520" s="163"/>
      <c r="BD520" s="163"/>
      <c r="BE520" s="164"/>
      <c r="BF520" s="165"/>
      <c r="BG520" s="162"/>
      <c r="BH520" s="162"/>
      <c r="BI520" s="164"/>
      <c r="BJ520" s="38"/>
      <c r="BK520" s="38"/>
      <c r="BL520" s="38"/>
      <c r="BM520" s="38"/>
      <c r="BN520" s="38"/>
      <c r="BO520" s="38"/>
      <c r="BP520" s="117" t="str">
        <f t="shared" si="329"/>
        <v/>
      </c>
      <c r="BQ520" s="38"/>
      <c r="BR520" s="38"/>
      <c r="BS520" s="38"/>
      <c r="BT520" s="38"/>
      <c r="BV520" s="17">
        <f t="shared" si="323"/>
        <v>0</v>
      </c>
      <c r="BW520" s="17">
        <f t="shared" si="324"/>
        <v>0</v>
      </c>
      <c r="BX520" s="17">
        <f t="shared" si="325"/>
        <v>0</v>
      </c>
      <c r="BY520" s="17">
        <f t="shared" si="326"/>
        <v>0</v>
      </c>
      <c r="BZ520" s="17">
        <f t="shared" si="327"/>
        <v>0</v>
      </c>
      <c r="CA520" s="17">
        <f t="shared" si="328"/>
        <v>0</v>
      </c>
      <c r="CB520" s="17">
        <f t="shared" si="330"/>
        <v>0</v>
      </c>
      <c r="CC520" s="17">
        <f t="shared" si="331"/>
        <v>0</v>
      </c>
      <c r="CD520" s="17">
        <f t="shared" si="332"/>
        <v>0</v>
      </c>
      <c r="CE520" s="17">
        <f t="shared" si="333"/>
        <v>0</v>
      </c>
      <c r="CF520" s="17">
        <f t="shared" si="334"/>
        <v>0</v>
      </c>
      <c r="CG520" s="17">
        <f t="shared" si="335"/>
        <v>0</v>
      </c>
      <c r="CH520" s="17">
        <f t="shared" si="336"/>
        <v>0</v>
      </c>
      <c r="CI520" s="17">
        <f t="shared" si="337"/>
        <v>0</v>
      </c>
      <c r="CJ520" s="17">
        <f t="shared" si="338"/>
        <v>0</v>
      </c>
      <c r="CK520" s="17">
        <f t="shared" si="339"/>
        <v>0</v>
      </c>
      <c r="CL520" s="17">
        <f t="shared" si="340"/>
        <v>0</v>
      </c>
      <c r="CM520" s="17">
        <f t="shared" si="341"/>
        <v>0</v>
      </c>
      <c r="CN520" s="17">
        <f t="shared" si="342"/>
        <v>0</v>
      </c>
      <c r="CO520" s="17">
        <f t="shared" si="343"/>
        <v>0</v>
      </c>
      <c r="CP520" s="17">
        <f t="shared" si="344"/>
        <v>0</v>
      </c>
      <c r="CQ520" s="17">
        <f t="shared" si="345"/>
        <v>0</v>
      </c>
      <c r="CR520" s="17">
        <f t="shared" si="346"/>
        <v>0</v>
      </c>
      <c r="CS520" s="17">
        <f t="shared" si="347"/>
        <v>0</v>
      </c>
      <c r="CT520" s="17">
        <f t="shared" si="348"/>
        <v>0</v>
      </c>
      <c r="CU520" s="17">
        <f t="shared" si="349"/>
        <v>0</v>
      </c>
      <c r="CV520" s="17">
        <f t="shared" si="350"/>
        <v>0</v>
      </c>
      <c r="CW520" s="17">
        <f t="shared" si="351"/>
        <v>0</v>
      </c>
      <c r="CX520" s="17">
        <f t="shared" si="352"/>
        <v>0</v>
      </c>
      <c r="CY520" s="17">
        <f t="shared" si="353"/>
        <v>0</v>
      </c>
      <c r="CZ520" s="17">
        <f t="shared" si="354"/>
        <v>0</v>
      </c>
      <c r="DA520" s="17">
        <f t="shared" si="355"/>
        <v>0</v>
      </c>
      <c r="DB520" s="17">
        <f t="shared" si="356"/>
        <v>0</v>
      </c>
      <c r="DC520" s="17">
        <f t="shared" si="357"/>
        <v>0</v>
      </c>
      <c r="DD520" s="17">
        <f t="shared" si="358"/>
        <v>0</v>
      </c>
      <c r="DE520" s="17">
        <f t="shared" si="359"/>
        <v>0</v>
      </c>
      <c r="DF520" s="17">
        <f t="shared" si="360"/>
        <v>0</v>
      </c>
      <c r="DG520" s="17">
        <f t="shared" si="361"/>
        <v>0</v>
      </c>
    </row>
    <row r="521" spans="2:111" ht="15" customHeight="1" x14ac:dyDescent="0.2">
      <c r="B521" s="156">
        <v>513</v>
      </c>
      <c r="C521" s="157" t="str">
        <f t="shared" si="362"/>
        <v/>
      </c>
      <c r="D521" s="158" t="str">
        <f t="shared" ref="D521:D584" si="367">IF(AW521="x","-","OK")</f>
        <v>OK</v>
      </c>
      <c r="E521" s="159" t="e">
        <f>VLOOKUP('DATA SHEET'!$B$9,'Drill Size Info'!$T$2:$U$8,2,FALSE)</f>
        <v>#N/A</v>
      </c>
      <c r="F521" s="159" t="str">
        <f t="shared" si="363"/>
        <v/>
      </c>
      <c r="G521" s="91">
        <f t="shared" si="364"/>
        <v>0</v>
      </c>
      <c r="H521" s="160" t="s">
        <v>175</v>
      </c>
      <c r="I521" s="160" t="s">
        <v>175</v>
      </c>
      <c r="J521" s="160" t="str">
        <f>IF('DATA SHEET'!$B$10="NC-50","N/A","OK")</f>
        <v>OK</v>
      </c>
      <c r="K521" s="160" t="str">
        <f>IF('DATA SHEET'!$B$10="NC-50","N/A","OK")</f>
        <v>OK</v>
      </c>
      <c r="L521" s="160" t="str">
        <f t="shared" si="365"/>
        <v>OK</v>
      </c>
      <c r="M521" s="160" t="str">
        <f t="shared" si="366"/>
        <v>OK</v>
      </c>
      <c r="N521" s="160"/>
      <c r="O521" s="160"/>
      <c r="P521" s="160"/>
      <c r="Q521" s="160"/>
      <c r="R521" s="92" t="str">
        <f>IF(DI521&lt;&gt;"",
    IF(INT('Drill Size Info'!$AA$19)=INT('Drill Size Info'!$AB$19),
        --(INT('Drill Size Info'!$AA$19) &amp; "." &amp; DI521),
        IF(AND((--(INT('Drill Size Info'!$AA$19) &amp; "." &amp; DI521)&gt;=--('Drill Size Info'!$AA$19)), (--(INT('Drill Size Info'!$AA$19) &amp; "." &amp; DI521)&lt;=--('Drill Size Info'!$AB$19))),
            --(INT('Drill Size Info'!$AA$19) &amp; "." &amp; DI521),
            --(INT('Drill Size Info'!$AB$19) &amp; "." &amp; DI521)
        )
    ),
    IF(DH521&lt;&gt;"",
        IF(INT('Drill Size Info'!$AA$19)=INT('Drill Size Info'!$AB$19),
            --(INT('Drill Size Info'!$AA$19) &amp; "." &amp; LEFT(DH521,3)),
            IF(AND((--(INT('Drill Size Info'!$AA$19) &amp; "." &amp; LEFT(DH521,3))&gt;=--('Drill Size Info'!$AA$19)), (--(INT('Drill Size Info'!$AA$19) &amp; "." &amp; LEFT(DH521,3))&lt;=--('Drill Size Info'!$AB$19))),
                --(INT('Drill Size Info'!$AA$19) &amp; "." &amp; LEFT(DH521,3)),
                --(INT('Drill Size Info'!$AB$19) &amp; "." &amp; LEFT(DH521,3))
            )
        ),
        "OK"
    )
)</f>
        <v>OK</v>
      </c>
      <c r="S521" s="150" t="str">
        <f>IF(DJ521&lt;&gt;"",
    IF(INT('Drill Size Info'!$AA$19)=INT('Drill Size Info'!$AB$19),
        --(INT('Drill Size Info'!$AA$19) &amp; "." &amp; DJ521),
        IF(AND((--(INT('Drill Size Info'!$AA$19) &amp; "." &amp; DJ521)&gt;=--('Drill Size Info'!$AA$19)), (--(INT('Drill Size Info'!$AA$19) &amp; "." &amp; DJ521)&lt;=--('Drill Size Info'!$AB$19))),
            --(INT('Drill Size Info'!$AA$19) &amp; "." &amp; DJ521),
            --(INT('Drill Size Info'!$AB$19) &amp; "." &amp; DJ521)
        )
    ),
    IF(DH521&lt;&gt;"",
        IF(INT('Drill Size Info'!$AA$19)=INT('Drill Size Info'!$AB$19),
            --(INT('Drill Size Info'!$AA$19) &amp; "." &amp; RIGHT(DH521,3)),
            IF(AND((--(INT('Drill Size Info'!$AA$19) &amp; "." &amp; RIGHT(DH521,3))&gt;=--('Drill Size Info'!$AA$19)), (--(INT('Drill Size Info'!$AA$19) &amp; "." &amp; RIGHT(DH521,3))&lt;=--('Drill Size Info'!$AB$19))),
                --(INT('Drill Size Info'!$AA$19) &amp; "." &amp; RIGHT(DH521,3)),
                --(INT('Drill Size Info'!$AB$19) &amp; "." &amp; RIGHT(DH521,3))
            )
        ),
        "N/A"
    )
)</f>
        <v>N/A</v>
      </c>
      <c r="T521" s="150" t="str">
        <f>IF(DL521&lt;&gt;"",
    IF(INT('Drill Size Info'!$AA$19)=INT('Drill Size Info'!$AB$15),
        --(INT('Drill Size Info'!$AA$15) &amp; "." &amp; DL521),
        IF(AND((--(INT('Drill Size Info'!$AA$15) &amp; "." &amp; DL521)&gt;=--('Drill Size Info'!$AA$15)), (--(INT('Drill Size Info'!$AA$15) &amp; "." &amp; DL521)&lt;=--('Drill Size Info'!$AB$15))),
            --(INT('Drill Size Info'!$AA$15) &amp; "." &amp; DL521),
            --(INT('Drill Size Info'!$AB$15) &amp; "." &amp; DL521)
        )
    ),
    IF(DK521&lt;&gt;"",
        IF(INT('Drill Size Info'!$AA$15)=INT('Drill Size Info'!$AB$15),
            --(INT('Drill Size Info'!$AA$15) &amp; "." &amp; LEFT(DK521,3)),
            IF(AND((--(INT('Drill Size Info'!$AA$15) &amp; "." &amp; LEFT(DK521,3))&gt;=--('Drill Size Info'!$AA$15)), (--(INT('Drill Size Info'!$AA$15) &amp; "." &amp; LEFT(DK521,3))&lt;=--('Drill Size Info'!$AB$15))),
                --(INT('Drill Size Info'!$AA$15) &amp; "." &amp; LEFT(DK521,3)),
                --(INT('Drill Size Info'!$AB$15) &amp; "." &amp; LEFT(DK521,3))
            )
        ),
        "OK"
    )
)</f>
        <v>OK</v>
      </c>
      <c r="U521" s="150" t="str">
        <f>IF(DM521&lt;&gt;"",
    IF(INT('Drill Size Info'!$AA$19)=INT('Drill Size Info'!$AB$15),
        --(INT('Drill Size Info'!$AA$15) &amp; "." &amp; DM521),
        IF(AND((--(INT('Drill Size Info'!$AA$15) &amp; "." &amp; DM521)&gt;=--('Drill Size Info'!$AA$15)), (--(INT('Drill Size Info'!$AA$15) &amp; "." &amp; DM521)&lt;=--('Drill Size Info'!$AB$15))),
            --(INT('Drill Size Info'!$AA$15) &amp; "." &amp; DM521),
            --(INT('Drill Size Info'!$AB$15) &amp; "." &amp; DM521)
        )
    ),
    IF(DK521&lt;&gt;"",
        IF(INT('Drill Size Info'!$AA$15)=INT('Drill Size Info'!$AB$15),
            --(INT('Drill Size Info'!$AA$15) &amp; "." &amp; RIGHT(DK521,3)),
            IF(AND((--(INT('Drill Size Info'!$AA$15) &amp; "." &amp; RIGHT(DK521,3))&gt;=--('Drill Size Info'!$AA$15)), (--(INT('Drill Size Info'!$AA$15) &amp; "." &amp; RIGHT(DK521,3))&lt;=--('Drill Size Info'!$AB$15))),
                --(INT('Drill Size Info'!$AA$15) &amp; "." &amp; RIGHT(DK521,3)),
                --(INT('Drill Size Info'!$AB$15) &amp; "." &amp; RIGHT(DK521,3))
            )
        ),
        "N/A"
    )
)</f>
        <v>N/A</v>
      </c>
      <c r="V521" s="161"/>
      <c r="W521" s="161"/>
      <c r="X521" s="161"/>
      <c r="Y521" s="161"/>
      <c r="Z521" s="161"/>
      <c r="AA521" s="162"/>
      <c r="AB521" s="162"/>
      <c r="AC521" s="162"/>
      <c r="AD521" s="162"/>
      <c r="AE521" s="162"/>
      <c r="AF521" s="162"/>
      <c r="AG521" s="162"/>
      <c r="AH521" s="162"/>
      <c r="AI521" s="162"/>
      <c r="AJ521" s="162"/>
      <c r="AK521" s="162"/>
      <c r="AL521" s="162"/>
      <c r="AM521" s="162"/>
      <c r="AN521" s="162"/>
      <c r="AO521" s="162"/>
      <c r="AP521" s="162"/>
      <c r="AQ521" s="162"/>
      <c r="AR521" s="162"/>
      <c r="AS521" s="162"/>
      <c r="AT521" s="162"/>
      <c r="AU521" s="162"/>
      <c r="AV521" s="162"/>
      <c r="AW521" s="162"/>
      <c r="AX521" s="162"/>
      <c r="AY521" s="162"/>
      <c r="AZ521" s="162"/>
      <c r="BA521" s="162"/>
      <c r="BB521" s="163"/>
      <c r="BC521" s="163"/>
      <c r="BD521" s="163"/>
      <c r="BE521" s="164"/>
      <c r="BF521" s="165"/>
      <c r="BG521" s="162"/>
      <c r="BH521" s="162"/>
      <c r="BI521" s="164"/>
      <c r="BJ521" s="38"/>
      <c r="BK521" s="38"/>
      <c r="BL521" s="38"/>
      <c r="BM521" s="38"/>
      <c r="BN521" s="38"/>
      <c r="BO521" s="38"/>
      <c r="BP521" s="117" t="str">
        <f t="shared" si="329"/>
        <v/>
      </c>
      <c r="BQ521" s="38"/>
      <c r="BR521" s="38"/>
      <c r="BS521" s="38"/>
      <c r="BT521" s="38"/>
      <c r="BV521" s="17">
        <f t="shared" ref="BV521:BV584" si="368">IF(V521="x",1,0)</f>
        <v>0</v>
      </c>
      <c r="BW521" s="17">
        <f t="shared" ref="BW521:BW584" si="369">IF(X521="x",1,0)</f>
        <v>0</v>
      </c>
      <c r="BX521" s="17">
        <f t="shared" ref="BX521:BX584" si="370">IF(Z521="x",1,0)</f>
        <v>0</v>
      </c>
      <c r="BY521" s="17">
        <f t="shared" ref="BY521:BY584" si="371">IF(AA521="x",1,0)</f>
        <v>0</v>
      </c>
      <c r="BZ521" s="17">
        <f t="shared" ref="BZ521:BZ584" si="372">IF(AB521="x",1,0)</f>
        <v>0</v>
      </c>
      <c r="CA521" s="17">
        <f t="shared" ref="CA521:CA584" si="373">IF(AC521="x",1,0)</f>
        <v>0</v>
      </c>
      <c r="CB521" s="17">
        <f t="shared" si="330"/>
        <v>0</v>
      </c>
      <c r="CC521" s="17">
        <f t="shared" si="331"/>
        <v>0</v>
      </c>
      <c r="CD521" s="17">
        <f t="shared" si="332"/>
        <v>0</v>
      </c>
      <c r="CE521" s="17">
        <f t="shared" si="333"/>
        <v>0</v>
      </c>
      <c r="CF521" s="17">
        <f t="shared" si="334"/>
        <v>0</v>
      </c>
      <c r="CG521" s="17">
        <f t="shared" si="335"/>
        <v>0</v>
      </c>
      <c r="CH521" s="17">
        <f t="shared" si="336"/>
        <v>0</v>
      </c>
      <c r="CI521" s="17">
        <f t="shared" si="337"/>
        <v>0</v>
      </c>
      <c r="CJ521" s="17">
        <f t="shared" si="338"/>
        <v>0</v>
      </c>
      <c r="CK521" s="17">
        <f t="shared" si="339"/>
        <v>0</v>
      </c>
      <c r="CL521" s="17">
        <f t="shared" si="340"/>
        <v>0</v>
      </c>
      <c r="CM521" s="17">
        <f t="shared" si="341"/>
        <v>0</v>
      </c>
      <c r="CN521" s="17">
        <f t="shared" si="342"/>
        <v>0</v>
      </c>
      <c r="CO521" s="17">
        <f t="shared" si="343"/>
        <v>0</v>
      </c>
      <c r="CP521" s="17">
        <f t="shared" si="344"/>
        <v>0</v>
      </c>
      <c r="CQ521" s="17">
        <f t="shared" si="345"/>
        <v>0</v>
      </c>
      <c r="CR521" s="17">
        <f t="shared" si="346"/>
        <v>0</v>
      </c>
      <c r="CS521" s="17">
        <f t="shared" si="347"/>
        <v>0</v>
      </c>
      <c r="CT521" s="17">
        <f t="shared" si="348"/>
        <v>0</v>
      </c>
      <c r="CU521" s="17">
        <f t="shared" si="349"/>
        <v>0</v>
      </c>
      <c r="CV521" s="17">
        <f t="shared" si="350"/>
        <v>0</v>
      </c>
      <c r="CW521" s="17">
        <f t="shared" si="351"/>
        <v>0</v>
      </c>
      <c r="CX521" s="17">
        <f t="shared" si="352"/>
        <v>0</v>
      </c>
      <c r="CY521" s="17">
        <f t="shared" si="353"/>
        <v>0</v>
      </c>
      <c r="CZ521" s="17">
        <f t="shared" si="354"/>
        <v>0</v>
      </c>
      <c r="DA521" s="17">
        <f t="shared" si="355"/>
        <v>0</v>
      </c>
      <c r="DB521" s="17">
        <f t="shared" si="356"/>
        <v>0</v>
      </c>
      <c r="DC521" s="17">
        <f t="shared" si="357"/>
        <v>0</v>
      </c>
      <c r="DD521" s="17">
        <f t="shared" si="358"/>
        <v>0</v>
      </c>
      <c r="DE521" s="17">
        <f t="shared" si="359"/>
        <v>0</v>
      </c>
      <c r="DF521" s="17">
        <f t="shared" si="360"/>
        <v>0</v>
      </c>
      <c r="DG521" s="17">
        <f t="shared" si="361"/>
        <v>0</v>
      </c>
    </row>
    <row r="522" spans="2:111" ht="15" customHeight="1" x14ac:dyDescent="0.2">
      <c r="B522" s="156">
        <v>514</v>
      </c>
      <c r="C522" s="157" t="str">
        <f t="shared" si="362"/>
        <v/>
      </c>
      <c r="D522" s="158" t="str">
        <f t="shared" si="367"/>
        <v>OK</v>
      </c>
      <c r="E522" s="159" t="e">
        <f>VLOOKUP('DATA SHEET'!$B$9,'Drill Size Info'!$T$2:$U$8,2,FALSE)</f>
        <v>#N/A</v>
      </c>
      <c r="F522" s="159" t="str">
        <f t="shared" si="363"/>
        <v/>
      </c>
      <c r="G522" s="91">
        <f t="shared" si="364"/>
        <v>0</v>
      </c>
      <c r="H522" s="160" t="s">
        <v>175</v>
      </c>
      <c r="I522" s="160" t="s">
        <v>175</v>
      </c>
      <c r="J522" s="160" t="str">
        <f>IF('DATA SHEET'!$B$10="NC-50","N/A","OK")</f>
        <v>OK</v>
      </c>
      <c r="K522" s="160" t="str">
        <f>IF('DATA SHEET'!$B$10="NC-50","N/A","OK")</f>
        <v>OK</v>
      </c>
      <c r="L522" s="160" t="str">
        <f t="shared" si="365"/>
        <v>OK</v>
      </c>
      <c r="M522" s="160" t="str">
        <f t="shared" si="366"/>
        <v>OK</v>
      </c>
      <c r="N522" s="160"/>
      <c r="O522" s="160"/>
      <c r="P522" s="160"/>
      <c r="Q522" s="160"/>
      <c r="R522" s="92" t="str">
        <f>IF(DI522&lt;&gt;"",
    IF(INT('Drill Size Info'!$AA$19)=INT('Drill Size Info'!$AB$19),
        --(INT('Drill Size Info'!$AA$19) &amp; "." &amp; DI522),
        IF(AND((--(INT('Drill Size Info'!$AA$19) &amp; "." &amp; DI522)&gt;=--('Drill Size Info'!$AA$19)), (--(INT('Drill Size Info'!$AA$19) &amp; "." &amp; DI522)&lt;=--('Drill Size Info'!$AB$19))),
            --(INT('Drill Size Info'!$AA$19) &amp; "." &amp; DI522),
            --(INT('Drill Size Info'!$AB$19) &amp; "." &amp; DI522)
        )
    ),
    IF(DH522&lt;&gt;"",
        IF(INT('Drill Size Info'!$AA$19)=INT('Drill Size Info'!$AB$19),
            --(INT('Drill Size Info'!$AA$19) &amp; "." &amp; LEFT(DH522,3)),
            IF(AND((--(INT('Drill Size Info'!$AA$19) &amp; "." &amp; LEFT(DH522,3))&gt;=--('Drill Size Info'!$AA$19)), (--(INT('Drill Size Info'!$AA$19) &amp; "." &amp; LEFT(DH522,3))&lt;=--('Drill Size Info'!$AB$19))),
                --(INT('Drill Size Info'!$AA$19) &amp; "." &amp; LEFT(DH522,3)),
                --(INT('Drill Size Info'!$AB$19) &amp; "." &amp; LEFT(DH522,3))
            )
        ),
        "OK"
    )
)</f>
        <v>OK</v>
      </c>
      <c r="S522" s="150" t="str">
        <f>IF(DJ522&lt;&gt;"",
    IF(INT('Drill Size Info'!$AA$19)=INT('Drill Size Info'!$AB$19),
        --(INT('Drill Size Info'!$AA$19) &amp; "." &amp; DJ522),
        IF(AND((--(INT('Drill Size Info'!$AA$19) &amp; "." &amp; DJ522)&gt;=--('Drill Size Info'!$AA$19)), (--(INT('Drill Size Info'!$AA$19) &amp; "." &amp; DJ522)&lt;=--('Drill Size Info'!$AB$19))),
            --(INT('Drill Size Info'!$AA$19) &amp; "." &amp; DJ522),
            --(INT('Drill Size Info'!$AB$19) &amp; "." &amp; DJ522)
        )
    ),
    IF(DH522&lt;&gt;"",
        IF(INT('Drill Size Info'!$AA$19)=INT('Drill Size Info'!$AB$19),
            --(INT('Drill Size Info'!$AA$19) &amp; "." &amp; RIGHT(DH522,3)),
            IF(AND((--(INT('Drill Size Info'!$AA$19) &amp; "." &amp; RIGHT(DH522,3))&gt;=--('Drill Size Info'!$AA$19)), (--(INT('Drill Size Info'!$AA$19) &amp; "." &amp; RIGHT(DH522,3))&lt;=--('Drill Size Info'!$AB$19))),
                --(INT('Drill Size Info'!$AA$19) &amp; "." &amp; RIGHT(DH522,3)),
                --(INT('Drill Size Info'!$AB$19) &amp; "." &amp; RIGHT(DH522,3))
            )
        ),
        "N/A"
    )
)</f>
        <v>N/A</v>
      </c>
      <c r="T522" s="150" t="str">
        <f>IF(DL522&lt;&gt;"",
    IF(INT('Drill Size Info'!$AA$19)=INT('Drill Size Info'!$AB$15),
        --(INT('Drill Size Info'!$AA$15) &amp; "." &amp; DL522),
        IF(AND((--(INT('Drill Size Info'!$AA$15) &amp; "." &amp; DL522)&gt;=--('Drill Size Info'!$AA$15)), (--(INT('Drill Size Info'!$AA$15) &amp; "." &amp; DL522)&lt;=--('Drill Size Info'!$AB$15))),
            --(INT('Drill Size Info'!$AA$15) &amp; "." &amp; DL522),
            --(INT('Drill Size Info'!$AB$15) &amp; "." &amp; DL522)
        )
    ),
    IF(DK522&lt;&gt;"",
        IF(INT('Drill Size Info'!$AA$15)=INT('Drill Size Info'!$AB$15),
            --(INT('Drill Size Info'!$AA$15) &amp; "." &amp; LEFT(DK522,3)),
            IF(AND((--(INT('Drill Size Info'!$AA$15) &amp; "." &amp; LEFT(DK522,3))&gt;=--('Drill Size Info'!$AA$15)), (--(INT('Drill Size Info'!$AA$15) &amp; "." &amp; LEFT(DK522,3))&lt;=--('Drill Size Info'!$AB$15))),
                --(INT('Drill Size Info'!$AA$15) &amp; "." &amp; LEFT(DK522,3)),
                --(INT('Drill Size Info'!$AB$15) &amp; "." &amp; LEFT(DK522,3))
            )
        ),
        "OK"
    )
)</f>
        <v>OK</v>
      </c>
      <c r="U522" s="150" t="str">
        <f>IF(DM522&lt;&gt;"",
    IF(INT('Drill Size Info'!$AA$19)=INT('Drill Size Info'!$AB$15),
        --(INT('Drill Size Info'!$AA$15) &amp; "." &amp; DM522),
        IF(AND((--(INT('Drill Size Info'!$AA$15) &amp; "." &amp; DM522)&gt;=--('Drill Size Info'!$AA$15)), (--(INT('Drill Size Info'!$AA$15) &amp; "." &amp; DM522)&lt;=--('Drill Size Info'!$AB$15))),
            --(INT('Drill Size Info'!$AA$15) &amp; "." &amp; DM522),
            --(INT('Drill Size Info'!$AB$15) &amp; "." &amp; DM522)
        )
    ),
    IF(DK522&lt;&gt;"",
        IF(INT('Drill Size Info'!$AA$15)=INT('Drill Size Info'!$AB$15),
            --(INT('Drill Size Info'!$AA$15) &amp; "." &amp; RIGHT(DK522,3)),
            IF(AND((--(INT('Drill Size Info'!$AA$15) &amp; "." &amp; RIGHT(DK522,3))&gt;=--('Drill Size Info'!$AA$15)), (--(INT('Drill Size Info'!$AA$15) &amp; "." &amp; RIGHT(DK522,3))&lt;=--('Drill Size Info'!$AB$15))),
                --(INT('Drill Size Info'!$AA$15) &amp; "." &amp; RIGHT(DK522,3)),
                --(INT('Drill Size Info'!$AB$15) &amp; "." &amp; RIGHT(DK522,3))
            )
        ),
        "N/A"
    )
)</f>
        <v>N/A</v>
      </c>
      <c r="V522" s="161"/>
      <c r="W522" s="161"/>
      <c r="X522" s="161"/>
      <c r="Y522" s="161"/>
      <c r="Z522" s="161"/>
      <c r="AA522" s="162"/>
      <c r="AB522" s="162"/>
      <c r="AC522" s="162"/>
      <c r="AD522" s="162"/>
      <c r="AE522" s="162"/>
      <c r="AF522" s="162"/>
      <c r="AG522" s="162"/>
      <c r="AH522" s="162"/>
      <c r="AI522" s="162"/>
      <c r="AJ522" s="162"/>
      <c r="AK522" s="162"/>
      <c r="AL522" s="162"/>
      <c r="AM522" s="162"/>
      <c r="AN522" s="162"/>
      <c r="AO522" s="162"/>
      <c r="AP522" s="162"/>
      <c r="AQ522" s="162"/>
      <c r="AR522" s="162"/>
      <c r="AS522" s="162"/>
      <c r="AT522" s="162"/>
      <c r="AU522" s="162"/>
      <c r="AV522" s="162"/>
      <c r="AW522" s="162"/>
      <c r="AX522" s="162"/>
      <c r="AY522" s="162"/>
      <c r="AZ522" s="162"/>
      <c r="BA522" s="162"/>
      <c r="BB522" s="163"/>
      <c r="BC522" s="163"/>
      <c r="BD522" s="163"/>
      <c r="BE522" s="164"/>
      <c r="BF522" s="165"/>
      <c r="BG522" s="162"/>
      <c r="BH522" s="162"/>
      <c r="BI522" s="164"/>
      <c r="BJ522" s="38"/>
      <c r="BK522" s="38"/>
      <c r="BL522" s="38"/>
      <c r="BM522" s="38"/>
      <c r="BN522" s="38"/>
      <c r="BO522" s="38"/>
      <c r="BP522" s="117" t="str">
        <f t="shared" ref="BP522:BP585" si="374">CONCATENATE(BL522,BM522,BN522,BO522)</f>
        <v/>
      </c>
      <c r="BQ522" s="38"/>
      <c r="BR522" s="38"/>
      <c r="BS522" s="38"/>
      <c r="BT522" s="38"/>
      <c r="BV522" s="17">
        <f t="shared" si="368"/>
        <v>0</v>
      </c>
      <c r="BW522" s="17">
        <f t="shared" si="369"/>
        <v>0</v>
      </c>
      <c r="BX522" s="17">
        <f t="shared" si="370"/>
        <v>0</v>
      </c>
      <c r="BY522" s="17">
        <f t="shared" si="371"/>
        <v>0</v>
      </c>
      <c r="BZ522" s="17">
        <f t="shared" si="372"/>
        <v>0</v>
      </c>
      <c r="CA522" s="17">
        <f t="shared" si="373"/>
        <v>0</v>
      </c>
      <c r="CB522" s="17">
        <f t="shared" ref="CB522:CB585" si="375">IF(AD522="x",1,0)</f>
        <v>0</v>
      </c>
      <c r="CC522" s="17">
        <f t="shared" ref="CC522:CC585" si="376">IF(AE522="x",1,0)</f>
        <v>0</v>
      </c>
      <c r="CD522" s="17">
        <f t="shared" ref="CD522:CD585" si="377">IF(AF522="x",1,0)</f>
        <v>0</v>
      </c>
      <c r="CE522" s="17">
        <f t="shared" ref="CE522:CE585" si="378">IF(AG522="x",1,0)</f>
        <v>0</v>
      </c>
      <c r="CF522" s="17">
        <f t="shared" ref="CF522:CF585" si="379">IF(AH522="x",1,0)</f>
        <v>0</v>
      </c>
      <c r="CG522" s="17">
        <f t="shared" ref="CG522:CG585" si="380">IF(AI522="x",1,0)</f>
        <v>0</v>
      </c>
      <c r="CH522" s="17">
        <f t="shared" ref="CH522:CH585" si="381">IF(AJ522="x",1,0)</f>
        <v>0</v>
      </c>
      <c r="CI522" s="17">
        <f t="shared" ref="CI522:CI585" si="382">IF(AK522="x",1,0)</f>
        <v>0</v>
      </c>
      <c r="CJ522" s="17">
        <f t="shared" ref="CJ522:CJ585" si="383">IF(AL522="x",1,0)</f>
        <v>0</v>
      </c>
      <c r="CK522" s="17">
        <f t="shared" ref="CK522:CK585" si="384">IF(AM522="x",1,0)</f>
        <v>0</v>
      </c>
      <c r="CL522" s="17">
        <f t="shared" ref="CL522:CL585" si="385">IF(AN522="x",1,0)</f>
        <v>0</v>
      </c>
      <c r="CM522" s="17">
        <f t="shared" ref="CM522:CM585" si="386">IF(AO522="x",1,0)</f>
        <v>0</v>
      </c>
      <c r="CN522" s="17">
        <f t="shared" ref="CN522:CN585" si="387">IF(AP522="x",1,0)</f>
        <v>0</v>
      </c>
      <c r="CO522" s="17">
        <f t="shared" ref="CO522:CO585" si="388">IF(AQ522="x",1,0)</f>
        <v>0</v>
      </c>
      <c r="CP522" s="17">
        <f t="shared" ref="CP522:CP585" si="389">IF(AR522="x",1,0)</f>
        <v>0</v>
      </c>
      <c r="CQ522" s="17">
        <f t="shared" ref="CQ522:CQ585" si="390">IF(AS522="x",1,0)</f>
        <v>0</v>
      </c>
      <c r="CR522" s="17">
        <f t="shared" ref="CR522:CR585" si="391">IF(AT522="x",1,0)</f>
        <v>0</v>
      </c>
      <c r="CS522" s="17">
        <f t="shared" ref="CS522:CS585" si="392">IF(AU522="x",1,0)</f>
        <v>0</v>
      </c>
      <c r="CT522" s="17">
        <f t="shared" ref="CT522:CT585" si="393">IF(AV522="x",1,0)</f>
        <v>0</v>
      </c>
      <c r="CU522" s="17">
        <f t="shared" ref="CU522:CU585" si="394">IF(AW522="x",1,0)</f>
        <v>0</v>
      </c>
      <c r="CV522" s="17">
        <f t="shared" ref="CV522:CV585" si="395">IF(AX522="x",1,0)</f>
        <v>0</v>
      </c>
      <c r="CW522" s="17">
        <f t="shared" ref="CW522:CW585" si="396">IF(AY522="x",1,0)</f>
        <v>0</v>
      </c>
      <c r="CX522" s="17">
        <f t="shared" ref="CX522:CX585" si="397">IF(AZ522="x",1,0)</f>
        <v>0</v>
      </c>
      <c r="CY522" s="17">
        <f t="shared" ref="CY522:CY585" si="398">IF(BA522="x",1,0)</f>
        <v>0</v>
      </c>
      <c r="CZ522" s="17">
        <f t="shared" ref="CZ522:CZ585" si="399">IF(BB522="x",1,0)</f>
        <v>0</v>
      </c>
      <c r="DA522" s="17">
        <f t="shared" ref="DA522:DA585" si="400">IF(BC522="x",1,0)</f>
        <v>0</v>
      </c>
      <c r="DB522" s="17">
        <f t="shared" ref="DB522:DB585" si="401">IF(BD522="x",1,0)</f>
        <v>0</v>
      </c>
      <c r="DC522" s="17">
        <f t="shared" ref="DC522:DC585" si="402">IF(BE522="x",1,0)</f>
        <v>0</v>
      </c>
      <c r="DD522" s="17">
        <f t="shared" ref="DD522:DD585" si="403">IF(BF522="x",1,0)</f>
        <v>0</v>
      </c>
      <c r="DE522" s="17">
        <f t="shared" ref="DE522:DE585" si="404">IF(BG522="x",1,0)</f>
        <v>0</v>
      </c>
      <c r="DF522" s="17">
        <f t="shared" ref="DF522:DF585" si="405">IF(BH522="x",1,0)</f>
        <v>0</v>
      </c>
      <c r="DG522" s="17">
        <f t="shared" ref="DG522:DG585" si="406">IF(BI522="x",1,0)</f>
        <v>0</v>
      </c>
    </row>
    <row r="523" spans="2:111" ht="15" customHeight="1" x14ac:dyDescent="0.2">
      <c r="B523" s="156">
        <v>515</v>
      </c>
      <c r="C523" s="157" t="str">
        <f t="shared" ref="C523:C586" si="407">BP523</f>
        <v/>
      </c>
      <c r="D523" s="158" t="str">
        <f t="shared" si="367"/>
        <v>OK</v>
      </c>
      <c r="E523" s="159" t="e">
        <f>VLOOKUP('DATA SHEET'!$B$9,'Drill Size Info'!$T$2:$U$8,2,FALSE)</f>
        <v>#N/A</v>
      </c>
      <c r="F523" s="159" t="str">
        <f t="shared" ref="F523:F586" si="408">IF(DN523="", "", --("0."&amp;DN523))</f>
        <v/>
      </c>
      <c r="G523" s="91">
        <f t="shared" ref="G523:G586" si="409">IF(F523="", 0, F523/E523)</f>
        <v>0</v>
      </c>
      <c r="H523" s="160" t="s">
        <v>175</v>
      </c>
      <c r="I523" s="160" t="s">
        <v>175</v>
      </c>
      <c r="J523" s="160" t="str">
        <f>IF('DATA SHEET'!$B$10="NC-50","N/A","OK")</f>
        <v>OK</v>
      </c>
      <c r="K523" s="160" t="str">
        <f>IF('DATA SHEET'!$B$10="NC-50","N/A","OK")</f>
        <v>OK</v>
      </c>
      <c r="L523" s="160" t="str">
        <f t="shared" ref="L523:L586" si="410">IF($AX523="x","MIN","OK")</f>
        <v>OK</v>
      </c>
      <c r="M523" s="160" t="str">
        <f t="shared" ref="M523:M586" si="411">IF($AY523="x","MIN","OK")</f>
        <v>OK</v>
      </c>
      <c r="N523" s="160"/>
      <c r="O523" s="160"/>
      <c r="P523" s="160"/>
      <c r="Q523" s="160"/>
      <c r="R523" s="92" t="str">
        <f>IF(DI523&lt;&gt;"",
    IF(INT('Drill Size Info'!$AA$19)=INT('Drill Size Info'!$AB$19),
        --(INT('Drill Size Info'!$AA$19) &amp; "." &amp; DI523),
        IF(AND((--(INT('Drill Size Info'!$AA$19) &amp; "." &amp; DI523)&gt;=--('Drill Size Info'!$AA$19)), (--(INT('Drill Size Info'!$AA$19) &amp; "." &amp; DI523)&lt;=--('Drill Size Info'!$AB$19))),
            --(INT('Drill Size Info'!$AA$19) &amp; "." &amp; DI523),
            --(INT('Drill Size Info'!$AB$19) &amp; "." &amp; DI523)
        )
    ),
    IF(DH523&lt;&gt;"",
        IF(INT('Drill Size Info'!$AA$19)=INT('Drill Size Info'!$AB$19),
            --(INT('Drill Size Info'!$AA$19) &amp; "." &amp; LEFT(DH523,3)),
            IF(AND((--(INT('Drill Size Info'!$AA$19) &amp; "." &amp; LEFT(DH523,3))&gt;=--('Drill Size Info'!$AA$19)), (--(INT('Drill Size Info'!$AA$19) &amp; "." &amp; LEFT(DH523,3))&lt;=--('Drill Size Info'!$AB$19))),
                --(INT('Drill Size Info'!$AA$19) &amp; "." &amp; LEFT(DH523,3)),
                --(INT('Drill Size Info'!$AB$19) &amp; "." &amp; LEFT(DH523,3))
            )
        ),
        "OK"
    )
)</f>
        <v>OK</v>
      </c>
      <c r="S523" s="150" t="str">
        <f>IF(DJ523&lt;&gt;"",
    IF(INT('Drill Size Info'!$AA$19)=INT('Drill Size Info'!$AB$19),
        --(INT('Drill Size Info'!$AA$19) &amp; "." &amp; DJ523),
        IF(AND((--(INT('Drill Size Info'!$AA$19) &amp; "." &amp; DJ523)&gt;=--('Drill Size Info'!$AA$19)), (--(INT('Drill Size Info'!$AA$19) &amp; "." &amp; DJ523)&lt;=--('Drill Size Info'!$AB$19))),
            --(INT('Drill Size Info'!$AA$19) &amp; "." &amp; DJ523),
            --(INT('Drill Size Info'!$AB$19) &amp; "." &amp; DJ523)
        )
    ),
    IF(DH523&lt;&gt;"",
        IF(INT('Drill Size Info'!$AA$19)=INT('Drill Size Info'!$AB$19),
            --(INT('Drill Size Info'!$AA$19) &amp; "." &amp; RIGHT(DH523,3)),
            IF(AND((--(INT('Drill Size Info'!$AA$19) &amp; "." &amp; RIGHT(DH523,3))&gt;=--('Drill Size Info'!$AA$19)), (--(INT('Drill Size Info'!$AA$19) &amp; "." &amp; RIGHT(DH523,3))&lt;=--('Drill Size Info'!$AB$19))),
                --(INT('Drill Size Info'!$AA$19) &amp; "." &amp; RIGHT(DH523,3)),
                --(INT('Drill Size Info'!$AB$19) &amp; "." &amp; RIGHT(DH523,3))
            )
        ),
        "N/A"
    )
)</f>
        <v>N/A</v>
      </c>
      <c r="T523" s="150" t="str">
        <f>IF(DL523&lt;&gt;"",
    IF(INT('Drill Size Info'!$AA$19)=INT('Drill Size Info'!$AB$15),
        --(INT('Drill Size Info'!$AA$15) &amp; "." &amp; DL523),
        IF(AND((--(INT('Drill Size Info'!$AA$15) &amp; "." &amp; DL523)&gt;=--('Drill Size Info'!$AA$15)), (--(INT('Drill Size Info'!$AA$15) &amp; "." &amp; DL523)&lt;=--('Drill Size Info'!$AB$15))),
            --(INT('Drill Size Info'!$AA$15) &amp; "." &amp; DL523),
            --(INT('Drill Size Info'!$AB$15) &amp; "." &amp; DL523)
        )
    ),
    IF(DK523&lt;&gt;"",
        IF(INT('Drill Size Info'!$AA$15)=INT('Drill Size Info'!$AB$15),
            --(INT('Drill Size Info'!$AA$15) &amp; "." &amp; LEFT(DK523,3)),
            IF(AND((--(INT('Drill Size Info'!$AA$15) &amp; "." &amp; LEFT(DK523,3))&gt;=--('Drill Size Info'!$AA$15)), (--(INT('Drill Size Info'!$AA$15) &amp; "." &amp; LEFT(DK523,3))&lt;=--('Drill Size Info'!$AB$15))),
                --(INT('Drill Size Info'!$AA$15) &amp; "." &amp; LEFT(DK523,3)),
                --(INT('Drill Size Info'!$AB$15) &amp; "." &amp; LEFT(DK523,3))
            )
        ),
        "OK"
    )
)</f>
        <v>OK</v>
      </c>
      <c r="U523" s="150" t="str">
        <f>IF(DM523&lt;&gt;"",
    IF(INT('Drill Size Info'!$AA$19)=INT('Drill Size Info'!$AB$15),
        --(INT('Drill Size Info'!$AA$15) &amp; "." &amp; DM523),
        IF(AND((--(INT('Drill Size Info'!$AA$15) &amp; "." &amp; DM523)&gt;=--('Drill Size Info'!$AA$15)), (--(INT('Drill Size Info'!$AA$15) &amp; "." &amp; DM523)&lt;=--('Drill Size Info'!$AB$15))),
            --(INT('Drill Size Info'!$AA$15) &amp; "." &amp; DM523),
            --(INT('Drill Size Info'!$AB$15) &amp; "." &amp; DM523)
        )
    ),
    IF(DK523&lt;&gt;"",
        IF(INT('Drill Size Info'!$AA$15)=INT('Drill Size Info'!$AB$15),
            --(INT('Drill Size Info'!$AA$15) &amp; "." &amp; RIGHT(DK523,3)),
            IF(AND((--(INT('Drill Size Info'!$AA$15) &amp; "." &amp; RIGHT(DK523,3))&gt;=--('Drill Size Info'!$AA$15)), (--(INT('Drill Size Info'!$AA$15) &amp; "." &amp; RIGHT(DK523,3))&lt;=--('Drill Size Info'!$AB$15))),
                --(INT('Drill Size Info'!$AA$15) &amp; "." &amp; RIGHT(DK523,3)),
                --(INT('Drill Size Info'!$AB$15) &amp; "." &amp; RIGHT(DK523,3))
            )
        ),
        "N/A"
    )
)</f>
        <v>N/A</v>
      </c>
      <c r="V523" s="161"/>
      <c r="W523" s="161"/>
      <c r="X523" s="161"/>
      <c r="Y523" s="161"/>
      <c r="Z523" s="161"/>
      <c r="AA523" s="162"/>
      <c r="AB523" s="162"/>
      <c r="AC523" s="162"/>
      <c r="AD523" s="162"/>
      <c r="AE523" s="162"/>
      <c r="AF523" s="162"/>
      <c r="AG523" s="162"/>
      <c r="AH523" s="162"/>
      <c r="AI523" s="162"/>
      <c r="AJ523" s="162"/>
      <c r="AK523" s="162"/>
      <c r="AL523" s="162"/>
      <c r="AM523" s="162"/>
      <c r="AN523" s="162"/>
      <c r="AO523" s="162"/>
      <c r="AP523" s="162"/>
      <c r="AQ523" s="162"/>
      <c r="AR523" s="162"/>
      <c r="AS523" s="162"/>
      <c r="AT523" s="162"/>
      <c r="AU523" s="162"/>
      <c r="AV523" s="162"/>
      <c r="AW523" s="162"/>
      <c r="AX523" s="162"/>
      <c r="AY523" s="162"/>
      <c r="AZ523" s="162"/>
      <c r="BA523" s="162"/>
      <c r="BB523" s="163"/>
      <c r="BC523" s="163"/>
      <c r="BD523" s="163"/>
      <c r="BE523" s="164"/>
      <c r="BF523" s="165"/>
      <c r="BG523" s="162"/>
      <c r="BH523" s="162"/>
      <c r="BI523" s="164"/>
      <c r="BJ523" s="38"/>
      <c r="BK523" s="38"/>
      <c r="BL523" s="38"/>
      <c r="BM523" s="38"/>
      <c r="BN523" s="38"/>
      <c r="BO523" s="38"/>
      <c r="BP523" s="117" t="str">
        <f t="shared" si="374"/>
        <v/>
      </c>
      <c r="BQ523" s="38"/>
      <c r="BR523" s="38"/>
      <c r="BS523" s="38"/>
      <c r="BT523" s="38"/>
      <c r="BV523" s="17">
        <f t="shared" si="368"/>
        <v>0</v>
      </c>
      <c r="BW523" s="17">
        <f t="shared" si="369"/>
        <v>0</v>
      </c>
      <c r="BX523" s="17">
        <f t="shared" si="370"/>
        <v>0</v>
      </c>
      <c r="BY523" s="17">
        <f t="shared" si="371"/>
        <v>0</v>
      </c>
      <c r="BZ523" s="17">
        <f t="shared" si="372"/>
        <v>0</v>
      </c>
      <c r="CA523" s="17">
        <f t="shared" si="373"/>
        <v>0</v>
      </c>
      <c r="CB523" s="17">
        <f t="shared" si="375"/>
        <v>0</v>
      </c>
      <c r="CC523" s="17">
        <f t="shared" si="376"/>
        <v>0</v>
      </c>
      <c r="CD523" s="17">
        <f t="shared" si="377"/>
        <v>0</v>
      </c>
      <c r="CE523" s="17">
        <f t="shared" si="378"/>
        <v>0</v>
      </c>
      <c r="CF523" s="17">
        <f t="shared" si="379"/>
        <v>0</v>
      </c>
      <c r="CG523" s="17">
        <f t="shared" si="380"/>
        <v>0</v>
      </c>
      <c r="CH523" s="17">
        <f t="shared" si="381"/>
        <v>0</v>
      </c>
      <c r="CI523" s="17">
        <f t="shared" si="382"/>
        <v>0</v>
      </c>
      <c r="CJ523" s="17">
        <f t="shared" si="383"/>
        <v>0</v>
      </c>
      <c r="CK523" s="17">
        <f t="shared" si="384"/>
        <v>0</v>
      </c>
      <c r="CL523" s="17">
        <f t="shared" si="385"/>
        <v>0</v>
      </c>
      <c r="CM523" s="17">
        <f t="shared" si="386"/>
        <v>0</v>
      </c>
      <c r="CN523" s="17">
        <f t="shared" si="387"/>
        <v>0</v>
      </c>
      <c r="CO523" s="17">
        <f t="shared" si="388"/>
        <v>0</v>
      </c>
      <c r="CP523" s="17">
        <f t="shared" si="389"/>
        <v>0</v>
      </c>
      <c r="CQ523" s="17">
        <f t="shared" si="390"/>
        <v>0</v>
      </c>
      <c r="CR523" s="17">
        <f t="shared" si="391"/>
        <v>0</v>
      </c>
      <c r="CS523" s="17">
        <f t="shared" si="392"/>
        <v>0</v>
      </c>
      <c r="CT523" s="17">
        <f t="shared" si="393"/>
        <v>0</v>
      </c>
      <c r="CU523" s="17">
        <f t="shared" si="394"/>
        <v>0</v>
      </c>
      <c r="CV523" s="17">
        <f t="shared" si="395"/>
        <v>0</v>
      </c>
      <c r="CW523" s="17">
        <f t="shared" si="396"/>
        <v>0</v>
      </c>
      <c r="CX523" s="17">
        <f t="shared" si="397"/>
        <v>0</v>
      </c>
      <c r="CY523" s="17">
        <f t="shared" si="398"/>
        <v>0</v>
      </c>
      <c r="CZ523" s="17">
        <f t="shared" si="399"/>
        <v>0</v>
      </c>
      <c r="DA523" s="17">
        <f t="shared" si="400"/>
        <v>0</v>
      </c>
      <c r="DB523" s="17">
        <f t="shared" si="401"/>
        <v>0</v>
      </c>
      <c r="DC523" s="17">
        <f t="shared" si="402"/>
        <v>0</v>
      </c>
      <c r="DD523" s="17">
        <f t="shared" si="403"/>
        <v>0</v>
      </c>
      <c r="DE523" s="17">
        <f t="shared" si="404"/>
        <v>0</v>
      </c>
      <c r="DF523" s="17">
        <f t="shared" si="405"/>
        <v>0</v>
      </c>
      <c r="DG523" s="17">
        <f t="shared" si="406"/>
        <v>0</v>
      </c>
    </row>
    <row r="524" spans="2:111" ht="15" customHeight="1" x14ac:dyDescent="0.2">
      <c r="B524" s="156">
        <v>516</v>
      </c>
      <c r="C524" s="157" t="str">
        <f t="shared" si="407"/>
        <v/>
      </c>
      <c r="D524" s="158" t="str">
        <f t="shared" si="367"/>
        <v>OK</v>
      </c>
      <c r="E524" s="159" t="e">
        <f>VLOOKUP('DATA SHEET'!$B$9,'Drill Size Info'!$T$2:$U$8,2,FALSE)</f>
        <v>#N/A</v>
      </c>
      <c r="F524" s="159" t="str">
        <f t="shared" si="408"/>
        <v/>
      </c>
      <c r="G524" s="91">
        <f t="shared" si="409"/>
        <v>0</v>
      </c>
      <c r="H524" s="160" t="s">
        <v>175</v>
      </c>
      <c r="I524" s="160" t="s">
        <v>175</v>
      </c>
      <c r="J524" s="160" t="str">
        <f>IF('DATA SHEET'!$B$10="NC-50","N/A","OK")</f>
        <v>OK</v>
      </c>
      <c r="K524" s="160" t="str">
        <f>IF('DATA SHEET'!$B$10="NC-50","N/A","OK")</f>
        <v>OK</v>
      </c>
      <c r="L524" s="160" t="str">
        <f t="shared" si="410"/>
        <v>OK</v>
      </c>
      <c r="M524" s="160" t="str">
        <f t="shared" si="411"/>
        <v>OK</v>
      </c>
      <c r="N524" s="160"/>
      <c r="O524" s="160"/>
      <c r="P524" s="160"/>
      <c r="Q524" s="160"/>
      <c r="R524" s="92" t="str">
        <f>IF(DI524&lt;&gt;"",
    IF(INT('Drill Size Info'!$AA$19)=INT('Drill Size Info'!$AB$19),
        --(INT('Drill Size Info'!$AA$19) &amp; "." &amp; DI524),
        IF(AND((--(INT('Drill Size Info'!$AA$19) &amp; "." &amp; DI524)&gt;=--('Drill Size Info'!$AA$19)), (--(INT('Drill Size Info'!$AA$19) &amp; "." &amp; DI524)&lt;=--('Drill Size Info'!$AB$19))),
            --(INT('Drill Size Info'!$AA$19) &amp; "." &amp; DI524),
            --(INT('Drill Size Info'!$AB$19) &amp; "." &amp; DI524)
        )
    ),
    IF(DH524&lt;&gt;"",
        IF(INT('Drill Size Info'!$AA$19)=INT('Drill Size Info'!$AB$19),
            --(INT('Drill Size Info'!$AA$19) &amp; "." &amp; LEFT(DH524,3)),
            IF(AND((--(INT('Drill Size Info'!$AA$19) &amp; "." &amp; LEFT(DH524,3))&gt;=--('Drill Size Info'!$AA$19)), (--(INT('Drill Size Info'!$AA$19) &amp; "." &amp; LEFT(DH524,3))&lt;=--('Drill Size Info'!$AB$19))),
                --(INT('Drill Size Info'!$AA$19) &amp; "." &amp; LEFT(DH524,3)),
                --(INT('Drill Size Info'!$AB$19) &amp; "." &amp; LEFT(DH524,3))
            )
        ),
        "OK"
    )
)</f>
        <v>OK</v>
      </c>
      <c r="S524" s="150" t="str">
        <f>IF(DJ524&lt;&gt;"",
    IF(INT('Drill Size Info'!$AA$19)=INT('Drill Size Info'!$AB$19),
        --(INT('Drill Size Info'!$AA$19) &amp; "." &amp; DJ524),
        IF(AND((--(INT('Drill Size Info'!$AA$19) &amp; "." &amp; DJ524)&gt;=--('Drill Size Info'!$AA$19)), (--(INT('Drill Size Info'!$AA$19) &amp; "." &amp; DJ524)&lt;=--('Drill Size Info'!$AB$19))),
            --(INT('Drill Size Info'!$AA$19) &amp; "." &amp; DJ524),
            --(INT('Drill Size Info'!$AB$19) &amp; "." &amp; DJ524)
        )
    ),
    IF(DH524&lt;&gt;"",
        IF(INT('Drill Size Info'!$AA$19)=INT('Drill Size Info'!$AB$19),
            --(INT('Drill Size Info'!$AA$19) &amp; "." &amp; RIGHT(DH524,3)),
            IF(AND((--(INT('Drill Size Info'!$AA$19) &amp; "." &amp; RIGHT(DH524,3))&gt;=--('Drill Size Info'!$AA$19)), (--(INT('Drill Size Info'!$AA$19) &amp; "." &amp; RIGHT(DH524,3))&lt;=--('Drill Size Info'!$AB$19))),
                --(INT('Drill Size Info'!$AA$19) &amp; "." &amp; RIGHT(DH524,3)),
                --(INT('Drill Size Info'!$AB$19) &amp; "." &amp; RIGHT(DH524,3))
            )
        ),
        "N/A"
    )
)</f>
        <v>N/A</v>
      </c>
      <c r="T524" s="150" t="str">
        <f>IF(DL524&lt;&gt;"",
    IF(INT('Drill Size Info'!$AA$19)=INT('Drill Size Info'!$AB$15),
        --(INT('Drill Size Info'!$AA$15) &amp; "." &amp; DL524),
        IF(AND((--(INT('Drill Size Info'!$AA$15) &amp; "." &amp; DL524)&gt;=--('Drill Size Info'!$AA$15)), (--(INT('Drill Size Info'!$AA$15) &amp; "." &amp; DL524)&lt;=--('Drill Size Info'!$AB$15))),
            --(INT('Drill Size Info'!$AA$15) &amp; "." &amp; DL524),
            --(INT('Drill Size Info'!$AB$15) &amp; "." &amp; DL524)
        )
    ),
    IF(DK524&lt;&gt;"",
        IF(INT('Drill Size Info'!$AA$15)=INT('Drill Size Info'!$AB$15),
            --(INT('Drill Size Info'!$AA$15) &amp; "." &amp; LEFT(DK524,3)),
            IF(AND((--(INT('Drill Size Info'!$AA$15) &amp; "." &amp; LEFT(DK524,3))&gt;=--('Drill Size Info'!$AA$15)), (--(INT('Drill Size Info'!$AA$15) &amp; "." &amp; LEFT(DK524,3))&lt;=--('Drill Size Info'!$AB$15))),
                --(INT('Drill Size Info'!$AA$15) &amp; "." &amp; LEFT(DK524,3)),
                --(INT('Drill Size Info'!$AB$15) &amp; "." &amp; LEFT(DK524,3))
            )
        ),
        "OK"
    )
)</f>
        <v>OK</v>
      </c>
      <c r="U524" s="150" t="str">
        <f>IF(DM524&lt;&gt;"",
    IF(INT('Drill Size Info'!$AA$19)=INT('Drill Size Info'!$AB$15),
        --(INT('Drill Size Info'!$AA$15) &amp; "." &amp; DM524),
        IF(AND((--(INT('Drill Size Info'!$AA$15) &amp; "." &amp; DM524)&gt;=--('Drill Size Info'!$AA$15)), (--(INT('Drill Size Info'!$AA$15) &amp; "." &amp; DM524)&lt;=--('Drill Size Info'!$AB$15))),
            --(INT('Drill Size Info'!$AA$15) &amp; "." &amp; DM524),
            --(INT('Drill Size Info'!$AB$15) &amp; "." &amp; DM524)
        )
    ),
    IF(DK524&lt;&gt;"",
        IF(INT('Drill Size Info'!$AA$15)=INT('Drill Size Info'!$AB$15),
            --(INT('Drill Size Info'!$AA$15) &amp; "." &amp; RIGHT(DK524,3)),
            IF(AND((--(INT('Drill Size Info'!$AA$15) &amp; "." &amp; RIGHT(DK524,3))&gt;=--('Drill Size Info'!$AA$15)), (--(INT('Drill Size Info'!$AA$15) &amp; "." &amp; RIGHT(DK524,3))&lt;=--('Drill Size Info'!$AB$15))),
                --(INT('Drill Size Info'!$AA$15) &amp; "." &amp; RIGHT(DK524,3)),
                --(INT('Drill Size Info'!$AB$15) &amp; "." &amp; RIGHT(DK524,3))
            )
        ),
        "N/A"
    )
)</f>
        <v>N/A</v>
      </c>
      <c r="V524" s="161"/>
      <c r="W524" s="161"/>
      <c r="X524" s="161"/>
      <c r="Y524" s="161"/>
      <c r="Z524" s="161"/>
      <c r="AA524" s="162"/>
      <c r="AB524" s="162"/>
      <c r="AC524" s="162"/>
      <c r="AD524" s="162"/>
      <c r="AE524" s="162"/>
      <c r="AF524" s="162"/>
      <c r="AG524" s="162"/>
      <c r="AH524" s="162"/>
      <c r="AI524" s="162"/>
      <c r="AJ524" s="162"/>
      <c r="AK524" s="162"/>
      <c r="AL524" s="162"/>
      <c r="AM524" s="162"/>
      <c r="AN524" s="162"/>
      <c r="AO524" s="162"/>
      <c r="AP524" s="162"/>
      <c r="AQ524" s="162"/>
      <c r="AR524" s="162"/>
      <c r="AS524" s="162"/>
      <c r="AT524" s="162"/>
      <c r="AU524" s="162"/>
      <c r="AV524" s="162"/>
      <c r="AW524" s="162"/>
      <c r="AX524" s="162"/>
      <c r="AY524" s="162"/>
      <c r="AZ524" s="162"/>
      <c r="BA524" s="162"/>
      <c r="BB524" s="163"/>
      <c r="BC524" s="163"/>
      <c r="BD524" s="163"/>
      <c r="BE524" s="164"/>
      <c r="BF524" s="165"/>
      <c r="BG524" s="162"/>
      <c r="BH524" s="162"/>
      <c r="BI524" s="164"/>
      <c r="BJ524" s="38"/>
      <c r="BK524" s="38"/>
      <c r="BL524" s="38"/>
      <c r="BM524" s="38"/>
      <c r="BN524" s="38"/>
      <c r="BO524" s="38"/>
      <c r="BP524" s="117" t="str">
        <f t="shared" si="374"/>
        <v/>
      </c>
      <c r="BQ524" s="38"/>
      <c r="BR524" s="38"/>
      <c r="BS524" s="38"/>
      <c r="BT524" s="38"/>
      <c r="BV524" s="17">
        <f t="shared" si="368"/>
        <v>0</v>
      </c>
      <c r="BW524" s="17">
        <f t="shared" si="369"/>
        <v>0</v>
      </c>
      <c r="BX524" s="17">
        <f t="shared" si="370"/>
        <v>0</v>
      </c>
      <c r="BY524" s="17">
        <f t="shared" si="371"/>
        <v>0</v>
      </c>
      <c r="BZ524" s="17">
        <f t="shared" si="372"/>
        <v>0</v>
      </c>
      <c r="CA524" s="17">
        <f t="shared" si="373"/>
        <v>0</v>
      </c>
      <c r="CB524" s="17">
        <f t="shared" si="375"/>
        <v>0</v>
      </c>
      <c r="CC524" s="17">
        <f t="shared" si="376"/>
        <v>0</v>
      </c>
      <c r="CD524" s="17">
        <f t="shared" si="377"/>
        <v>0</v>
      </c>
      <c r="CE524" s="17">
        <f t="shared" si="378"/>
        <v>0</v>
      </c>
      <c r="CF524" s="17">
        <f t="shared" si="379"/>
        <v>0</v>
      </c>
      <c r="CG524" s="17">
        <f t="shared" si="380"/>
        <v>0</v>
      </c>
      <c r="CH524" s="17">
        <f t="shared" si="381"/>
        <v>0</v>
      </c>
      <c r="CI524" s="17">
        <f t="shared" si="382"/>
        <v>0</v>
      </c>
      <c r="CJ524" s="17">
        <f t="shared" si="383"/>
        <v>0</v>
      </c>
      <c r="CK524" s="17">
        <f t="shared" si="384"/>
        <v>0</v>
      </c>
      <c r="CL524" s="17">
        <f t="shared" si="385"/>
        <v>0</v>
      </c>
      <c r="CM524" s="17">
        <f t="shared" si="386"/>
        <v>0</v>
      </c>
      <c r="CN524" s="17">
        <f t="shared" si="387"/>
        <v>0</v>
      </c>
      <c r="CO524" s="17">
        <f t="shared" si="388"/>
        <v>0</v>
      </c>
      <c r="CP524" s="17">
        <f t="shared" si="389"/>
        <v>0</v>
      </c>
      <c r="CQ524" s="17">
        <f t="shared" si="390"/>
        <v>0</v>
      </c>
      <c r="CR524" s="17">
        <f t="shared" si="391"/>
        <v>0</v>
      </c>
      <c r="CS524" s="17">
        <f t="shared" si="392"/>
        <v>0</v>
      </c>
      <c r="CT524" s="17">
        <f t="shared" si="393"/>
        <v>0</v>
      </c>
      <c r="CU524" s="17">
        <f t="shared" si="394"/>
        <v>0</v>
      </c>
      <c r="CV524" s="17">
        <f t="shared" si="395"/>
        <v>0</v>
      </c>
      <c r="CW524" s="17">
        <f t="shared" si="396"/>
        <v>0</v>
      </c>
      <c r="CX524" s="17">
        <f t="shared" si="397"/>
        <v>0</v>
      </c>
      <c r="CY524" s="17">
        <f t="shared" si="398"/>
        <v>0</v>
      </c>
      <c r="CZ524" s="17">
        <f t="shared" si="399"/>
        <v>0</v>
      </c>
      <c r="DA524" s="17">
        <f t="shared" si="400"/>
        <v>0</v>
      </c>
      <c r="DB524" s="17">
        <f t="shared" si="401"/>
        <v>0</v>
      </c>
      <c r="DC524" s="17">
        <f t="shared" si="402"/>
        <v>0</v>
      </c>
      <c r="DD524" s="17">
        <f t="shared" si="403"/>
        <v>0</v>
      </c>
      <c r="DE524" s="17">
        <f t="shared" si="404"/>
        <v>0</v>
      </c>
      <c r="DF524" s="17">
        <f t="shared" si="405"/>
        <v>0</v>
      </c>
      <c r="DG524" s="17">
        <f t="shared" si="406"/>
        <v>0</v>
      </c>
    </row>
    <row r="525" spans="2:111" ht="15" customHeight="1" x14ac:dyDescent="0.2">
      <c r="B525" s="156">
        <v>517</v>
      </c>
      <c r="C525" s="157" t="str">
        <f t="shared" si="407"/>
        <v/>
      </c>
      <c r="D525" s="158" t="str">
        <f t="shared" si="367"/>
        <v>OK</v>
      </c>
      <c r="E525" s="159" t="e">
        <f>VLOOKUP('DATA SHEET'!$B$9,'Drill Size Info'!$T$2:$U$8,2,FALSE)</f>
        <v>#N/A</v>
      </c>
      <c r="F525" s="159" t="str">
        <f t="shared" si="408"/>
        <v/>
      </c>
      <c r="G525" s="91">
        <f t="shared" si="409"/>
        <v>0</v>
      </c>
      <c r="H525" s="160" t="s">
        <v>175</v>
      </c>
      <c r="I525" s="160" t="s">
        <v>175</v>
      </c>
      <c r="J525" s="160" t="str">
        <f>IF('DATA SHEET'!$B$10="NC-50","N/A","OK")</f>
        <v>OK</v>
      </c>
      <c r="K525" s="160" t="str">
        <f>IF('DATA SHEET'!$B$10="NC-50","N/A","OK")</f>
        <v>OK</v>
      </c>
      <c r="L525" s="160" t="str">
        <f t="shared" si="410"/>
        <v>OK</v>
      </c>
      <c r="M525" s="160" t="str">
        <f t="shared" si="411"/>
        <v>OK</v>
      </c>
      <c r="N525" s="160"/>
      <c r="O525" s="160"/>
      <c r="P525" s="160"/>
      <c r="Q525" s="160"/>
      <c r="R525" s="92" t="str">
        <f>IF(DI525&lt;&gt;"",
    IF(INT('Drill Size Info'!$AA$19)=INT('Drill Size Info'!$AB$19),
        --(INT('Drill Size Info'!$AA$19) &amp; "." &amp; DI525),
        IF(AND((--(INT('Drill Size Info'!$AA$19) &amp; "." &amp; DI525)&gt;=--('Drill Size Info'!$AA$19)), (--(INT('Drill Size Info'!$AA$19) &amp; "." &amp; DI525)&lt;=--('Drill Size Info'!$AB$19))),
            --(INT('Drill Size Info'!$AA$19) &amp; "." &amp; DI525),
            --(INT('Drill Size Info'!$AB$19) &amp; "." &amp; DI525)
        )
    ),
    IF(DH525&lt;&gt;"",
        IF(INT('Drill Size Info'!$AA$19)=INT('Drill Size Info'!$AB$19),
            --(INT('Drill Size Info'!$AA$19) &amp; "." &amp; LEFT(DH525,3)),
            IF(AND((--(INT('Drill Size Info'!$AA$19) &amp; "." &amp; LEFT(DH525,3))&gt;=--('Drill Size Info'!$AA$19)), (--(INT('Drill Size Info'!$AA$19) &amp; "." &amp; LEFT(DH525,3))&lt;=--('Drill Size Info'!$AB$19))),
                --(INT('Drill Size Info'!$AA$19) &amp; "." &amp; LEFT(DH525,3)),
                --(INT('Drill Size Info'!$AB$19) &amp; "." &amp; LEFT(DH525,3))
            )
        ),
        "OK"
    )
)</f>
        <v>OK</v>
      </c>
      <c r="S525" s="150" t="str">
        <f>IF(DJ525&lt;&gt;"",
    IF(INT('Drill Size Info'!$AA$19)=INT('Drill Size Info'!$AB$19),
        --(INT('Drill Size Info'!$AA$19) &amp; "." &amp; DJ525),
        IF(AND((--(INT('Drill Size Info'!$AA$19) &amp; "." &amp; DJ525)&gt;=--('Drill Size Info'!$AA$19)), (--(INT('Drill Size Info'!$AA$19) &amp; "." &amp; DJ525)&lt;=--('Drill Size Info'!$AB$19))),
            --(INT('Drill Size Info'!$AA$19) &amp; "." &amp; DJ525),
            --(INT('Drill Size Info'!$AB$19) &amp; "." &amp; DJ525)
        )
    ),
    IF(DH525&lt;&gt;"",
        IF(INT('Drill Size Info'!$AA$19)=INT('Drill Size Info'!$AB$19),
            --(INT('Drill Size Info'!$AA$19) &amp; "." &amp; RIGHT(DH525,3)),
            IF(AND((--(INT('Drill Size Info'!$AA$19) &amp; "." &amp; RIGHT(DH525,3))&gt;=--('Drill Size Info'!$AA$19)), (--(INT('Drill Size Info'!$AA$19) &amp; "." &amp; RIGHT(DH525,3))&lt;=--('Drill Size Info'!$AB$19))),
                --(INT('Drill Size Info'!$AA$19) &amp; "." &amp; RIGHT(DH525,3)),
                --(INT('Drill Size Info'!$AB$19) &amp; "." &amp; RIGHT(DH525,3))
            )
        ),
        "N/A"
    )
)</f>
        <v>N/A</v>
      </c>
      <c r="T525" s="150" t="str">
        <f>IF(DL525&lt;&gt;"",
    IF(INT('Drill Size Info'!$AA$19)=INT('Drill Size Info'!$AB$15),
        --(INT('Drill Size Info'!$AA$15) &amp; "." &amp; DL525),
        IF(AND((--(INT('Drill Size Info'!$AA$15) &amp; "." &amp; DL525)&gt;=--('Drill Size Info'!$AA$15)), (--(INT('Drill Size Info'!$AA$15) &amp; "." &amp; DL525)&lt;=--('Drill Size Info'!$AB$15))),
            --(INT('Drill Size Info'!$AA$15) &amp; "." &amp; DL525),
            --(INT('Drill Size Info'!$AB$15) &amp; "." &amp; DL525)
        )
    ),
    IF(DK525&lt;&gt;"",
        IF(INT('Drill Size Info'!$AA$15)=INT('Drill Size Info'!$AB$15),
            --(INT('Drill Size Info'!$AA$15) &amp; "." &amp; LEFT(DK525,3)),
            IF(AND((--(INT('Drill Size Info'!$AA$15) &amp; "." &amp; LEFT(DK525,3))&gt;=--('Drill Size Info'!$AA$15)), (--(INT('Drill Size Info'!$AA$15) &amp; "." &amp; LEFT(DK525,3))&lt;=--('Drill Size Info'!$AB$15))),
                --(INT('Drill Size Info'!$AA$15) &amp; "." &amp; LEFT(DK525,3)),
                --(INT('Drill Size Info'!$AB$15) &amp; "." &amp; LEFT(DK525,3))
            )
        ),
        "OK"
    )
)</f>
        <v>OK</v>
      </c>
      <c r="U525" s="150" t="str">
        <f>IF(DM525&lt;&gt;"",
    IF(INT('Drill Size Info'!$AA$19)=INT('Drill Size Info'!$AB$15),
        --(INT('Drill Size Info'!$AA$15) &amp; "." &amp; DM525),
        IF(AND((--(INT('Drill Size Info'!$AA$15) &amp; "." &amp; DM525)&gt;=--('Drill Size Info'!$AA$15)), (--(INT('Drill Size Info'!$AA$15) &amp; "." &amp; DM525)&lt;=--('Drill Size Info'!$AB$15))),
            --(INT('Drill Size Info'!$AA$15) &amp; "." &amp; DM525),
            --(INT('Drill Size Info'!$AB$15) &amp; "." &amp; DM525)
        )
    ),
    IF(DK525&lt;&gt;"",
        IF(INT('Drill Size Info'!$AA$15)=INT('Drill Size Info'!$AB$15),
            --(INT('Drill Size Info'!$AA$15) &amp; "." &amp; RIGHT(DK525,3)),
            IF(AND((--(INT('Drill Size Info'!$AA$15) &amp; "." &amp; RIGHT(DK525,3))&gt;=--('Drill Size Info'!$AA$15)), (--(INT('Drill Size Info'!$AA$15) &amp; "." &amp; RIGHT(DK525,3))&lt;=--('Drill Size Info'!$AB$15))),
                --(INT('Drill Size Info'!$AA$15) &amp; "." &amp; RIGHT(DK525,3)),
                --(INT('Drill Size Info'!$AB$15) &amp; "." &amp; RIGHT(DK525,3))
            )
        ),
        "N/A"
    )
)</f>
        <v>N/A</v>
      </c>
      <c r="V525" s="161"/>
      <c r="W525" s="161"/>
      <c r="X525" s="161"/>
      <c r="Y525" s="161"/>
      <c r="Z525" s="161"/>
      <c r="AA525" s="162"/>
      <c r="AB525" s="162"/>
      <c r="AC525" s="162"/>
      <c r="AD525" s="162"/>
      <c r="AE525" s="162"/>
      <c r="AF525" s="162"/>
      <c r="AG525" s="162"/>
      <c r="AH525" s="162"/>
      <c r="AI525" s="162"/>
      <c r="AJ525" s="162"/>
      <c r="AK525" s="162"/>
      <c r="AL525" s="162"/>
      <c r="AM525" s="162"/>
      <c r="AN525" s="162"/>
      <c r="AO525" s="162"/>
      <c r="AP525" s="162"/>
      <c r="AQ525" s="162"/>
      <c r="AR525" s="162"/>
      <c r="AS525" s="162"/>
      <c r="AT525" s="162"/>
      <c r="AU525" s="162"/>
      <c r="AV525" s="162"/>
      <c r="AW525" s="162"/>
      <c r="AX525" s="162"/>
      <c r="AY525" s="162"/>
      <c r="AZ525" s="162"/>
      <c r="BA525" s="162"/>
      <c r="BB525" s="163"/>
      <c r="BC525" s="163"/>
      <c r="BD525" s="163"/>
      <c r="BE525" s="164"/>
      <c r="BF525" s="165"/>
      <c r="BG525" s="162"/>
      <c r="BH525" s="162"/>
      <c r="BI525" s="164"/>
      <c r="BJ525" s="38"/>
      <c r="BK525" s="38"/>
      <c r="BL525" s="38"/>
      <c r="BM525" s="38"/>
      <c r="BN525" s="38"/>
      <c r="BO525" s="38"/>
      <c r="BP525" s="117" t="str">
        <f t="shared" si="374"/>
        <v/>
      </c>
      <c r="BQ525" s="38"/>
      <c r="BR525" s="38"/>
      <c r="BS525" s="38"/>
      <c r="BT525" s="38"/>
      <c r="BV525" s="17">
        <f t="shared" si="368"/>
        <v>0</v>
      </c>
      <c r="BW525" s="17">
        <f t="shared" si="369"/>
        <v>0</v>
      </c>
      <c r="BX525" s="17">
        <f t="shared" si="370"/>
        <v>0</v>
      </c>
      <c r="BY525" s="17">
        <f t="shared" si="371"/>
        <v>0</v>
      </c>
      <c r="BZ525" s="17">
        <f t="shared" si="372"/>
        <v>0</v>
      </c>
      <c r="CA525" s="17">
        <f t="shared" si="373"/>
        <v>0</v>
      </c>
      <c r="CB525" s="17">
        <f t="shared" si="375"/>
        <v>0</v>
      </c>
      <c r="CC525" s="17">
        <f t="shared" si="376"/>
        <v>0</v>
      </c>
      <c r="CD525" s="17">
        <f t="shared" si="377"/>
        <v>0</v>
      </c>
      <c r="CE525" s="17">
        <f t="shared" si="378"/>
        <v>0</v>
      </c>
      <c r="CF525" s="17">
        <f t="shared" si="379"/>
        <v>0</v>
      </c>
      <c r="CG525" s="17">
        <f t="shared" si="380"/>
        <v>0</v>
      </c>
      <c r="CH525" s="17">
        <f t="shared" si="381"/>
        <v>0</v>
      </c>
      <c r="CI525" s="17">
        <f t="shared" si="382"/>
        <v>0</v>
      </c>
      <c r="CJ525" s="17">
        <f t="shared" si="383"/>
        <v>0</v>
      </c>
      <c r="CK525" s="17">
        <f t="shared" si="384"/>
        <v>0</v>
      </c>
      <c r="CL525" s="17">
        <f t="shared" si="385"/>
        <v>0</v>
      </c>
      <c r="CM525" s="17">
        <f t="shared" si="386"/>
        <v>0</v>
      </c>
      <c r="CN525" s="17">
        <f t="shared" si="387"/>
        <v>0</v>
      </c>
      <c r="CO525" s="17">
        <f t="shared" si="388"/>
        <v>0</v>
      </c>
      <c r="CP525" s="17">
        <f t="shared" si="389"/>
        <v>0</v>
      </c>
      <c r="CQ525" s="17">
        <f t="shared" si="390"/>
        <v>0</v>
      </c>
      <c r="CR525" s="17">
        <f t="shared" si="391"/>
        <v>0</v>
      </c>
      <c r="CS525" s="17">
        <f t="shared" si="392"/>
        <v>0</v>
      </c>
      <c r="CT525" s="17">
        <f t="shared" si="393"/>
        <v>0</v>
      </c>
      <c r="CU525" s="17">
        <f t="shared" si="394"/>
        <v>0</v>
      </c>
      <c r="CV525" s="17">
        <f t="shared" si="395"/>
        <v>0</v>
      </c>
      <c r="CW525" s="17">
        <f t="shared" si="396"/>
        <v>0</v>
      </c>
      <c r="CX525" s="17">
        <f t="shared" si="397"/>
        <v>0</v>
      </c>
      <c r="CY525" s="17">
        <f t="shared" si="398"/>
        <v>0</v>
      </c>
      <c r="CZ525" s="17">
        <f t="shared" si="399"/>
        <v>0</v>
      </c>
      <c r="DA525" s="17">
        <f t="shared" si="400"/>
        <v>0</v>
      </c>
      <c r="DB525" s="17">
        <f t="shared" si="401"/>
        <v>0</v>
      </c>
      <c r="DC525" s="17">
        <f t="shared" si="402"/>
        <v>0</v>
      </c>
      <c r="DD525" s="17">
        <f t="shared" si="403"/>
        <v>0</v>
      </c>
      <c r="DE525" s="17">
        <f t="shared" si="404"/>
        <v>0</v>
      </c>
      <c r="DF525" s="17">
        <f t="shared" si="405"/>
        <v>0</v>
      </c>
      <c r="DG525" s="17">
        <f t="shared" si="406"/>
        <v>0</v>
      </c>
    </row>
    <row r="526" spans="2:111" ht="15" customHeight="1" x14ac:dyDescent="0.2">
      <c r="B526" s="156">
        <v>518</v>
      </c>
      <c r="C526" s="157" t="str">
        <f t="shared" si="407"/>
        <v/>
      </c>
      <c r="D526" s="158" t="str">
        <f t="shared" si="367"/>
        <v>OK</v>
      </c>
      <c r="E526" s="159" t="e">
        <f>VLOOKUP('DATA SHEET'!$B$9,'Drill Size Info'!$T$2:$U$8,2,FALSE)</f>
        <v>#N/A</v>
      </c>
      <c r="F526" s="159" t="str">
        <f t="shared" si="408"/>
        <v/>
      </c>
      <c r="G526" s="91">
        <f t="shared" si="409"/>
        <v>0</v>
      </c>
      <c r="H526" s="160" t="s">
        <v>175</v>
      </c>
      <c r="I526" s="160" t="s">
        <v>175</v>
      </c>
      <c r="J526" s="160" t="str">
        <f>IF('DATA SHEET'!$B$10="NC-50","N/A","OK")</f>
        <v>OK</v>
      </c>
      <c r="K526" s="160" t="str">
        <f>IF('DATA SHEET'!$B$10="NC-50","N/A","OK")</f>
        <v>OK</v>
      </c>
      <c r="L526" s="160" t="str">
        <f t="shared" si="410"/>
        <v>OK</v>
      </c>
      <c r="M526" s="160" t="str">
        <f t="shared" si="411"/>
        <v>OK</v>
      </c>
      <c r="N526" s="160"/>
      <c r="O526" s="160"/>
      <c r="P526" s="160"/>
      <c r="Q526" s="160"/>
      <c r="R526" s="92" t="str">
        <f>IF(DI526&lt;&gt;"",
    IF(INT('Drill Size Info'!$AA$19)=INT('Drill Size Info'!$AB$19),
        --(INT('Drill Size Info'!$AA$19) &amp; "." &amp; DI526),
        IF(AND((--(INT('Drill Size Info'!$AA$19) &amp; "." &amp; DI526)&gt;=--('Drill Size Info'!$AA$19)), (--(INT('Drill Size Info'!$AA$19) &amp; "." &amp; DI526)&lt;=--('Drill Size Info'!$AB$19))),
            --(INT('Drill Size Info'!$AA$19) &amp; "." &amp; DI526),
            --(INT('Drill Size Info'!$AB$19) &amp; "." &amp; DI526)
        )
    ),
    IF(DH526&lt;&gt;"",
        IF(INT('Drill Size Info'!$AA$19)=INT('Drill Size Info'!$AB$19),
            --(INT('Drill Size Info'!$AA$19) &amp; "." &amp; LEFT(DH526,3)),
            IF(AND((--(INT('Drill Size Info'!$AA$19) &amp; "." &amp; LEFT(DH526,3))&gt;=--('Drill Size Info'!$AA$19)), (--(INT('Drill Size Info'!$AA$19) &amp; "." &amp; LEFT(DH526,3))&lt;=--('Drill Size Info'!$AB$19))),
                --(INT('Drill Size Info'!$AA$19) &amp; "." &amp; LEFT(DH526,3)),
                --(INT('Drill Size Info'!$AB$19) &amp; "." &amp; LEFT(DH526,3))
            )
        ),
        "OK"
    )
)</f>
        <v>OK</v>
      </c>
      <c r="S526" s="150" t="str">
        <f>IF(DJ526&lt;&gt;"",
    IF(INT('Drill Size Info'!$AA$19)=INT('Drill Size Info'!$AB$19),
        --(INT('Drill Size Info'!$AA$19) &amp; "." &amp; DJ526),
        IF(AND((--(INT('Drill Size Info'!$AA$19) &amp; "." &amp; DJ526)&gt;=--('Drill Size Info'!$AA$19)), (--(INT('Drill Size Info'!$AA$19) &amp; "." &amp; DJ526)&lt;=--('Drill Size Info'!$AB$19))),
            --(INT('Drill Size Info'!$AA$19) &amp; "." &amp; DJ526),
            --(INT('Drill Size Info'!$AB$19) &amp; "." &amp; DJ526)
        )
    ),
    IF(DH526&lt;&gt;"",
        IF(INT('Drill Size Info'!$AA$19)=INT('Drill Size Info'!$AB$19),
            --(INT('Drill Size Info'!$AA$19) &amp; "." &amp; RIGHT(DH526,3)),
            IF(AND((--(INT('Drill Size Info'!$AA$19) &amp; "." &amp; RIGHT(DH526,3))&gt;=--('Drill Size Info'!$AA$19)), (--(INT('Drill Size Info'!$AA$19) &amp; "." &amp; RIGHT(DH526,3))&lt;=--('Drill Size Info'!$AB$19))),
                --(INT('Drill Size Info'!$AA$19) &amp; "." &amp; RIGHT(DH526,3)),
                --(INT('Drill Size Info'!$AB$19) &amp; "." &amp; RIGHT(DH526,3))
            )
        ),
        "N/A"
    )
)</f>
        <v>N/A</v>
      </c>
      <c r="T526" s="150" t="str">
        <f>IF(DL526&lt;&gt;"",
    IF(INT('Drill Size Info'!$AA$19)=INT('Drill Size Info'!$AB$15),
        --(INT('Drill Size Info'!$AA$15) &amp; "." &amp; DL526),
        IF(AND((--(INT('Drill Size Info'!$AA$15) &amp; "." &amp; DL526)&gt;=--('Drill Size Info'!$AA$15)), (--(INT('Drill Size Info'!$AA$15) &amp; "." &amp; DL526)&lt;=--('Drill Size Info'!$AB$15))),
            --(INT('Drill Size Info'!$AA$15) &amp; "." &amp; DL526),
            --(INT('Drill Size Info'!$AB$15) &amp; "." &amp; DL526)
        )
    ),
    IF(DK526&lt;&gt;"",
        IF(INT('Drill Size Info'!$AA$15)=INT('Drill Size Info'!$AB$15),
            --(INT('Drill Size Info'!$AA$15) &amp; "." &amp; LEFT(DK526,3)),
            IF(AND((--(INT('Drill Size Info'!$AA$15) &amp; "." &amp; LEFT(DK526,3))&gt;=--('Drill Size Info'!$AA$15)), (--(INT('Drill Size Info'!$AA$15) &amp; "." &amp; LEFT(DK526,3))&lt;=--('Drill Size Info'!$AB$15))),
                --(INT('Drill Size Info'!$AA$15) &amp; "." &amp; LEFT(DK526,3)),
                --(INT('Drill Size Info'!$AB$15) &amp; "." &amp; LEFT(DK526,3))
            )
        ),
        "OK"
    )
)</f>
        <v>OK</v>
      </c>
      <c r="U526" s="150" t="str">
        <f>IF(DM526&lt;&gt;"",
    IF(INT('Drill Size Info'!$AA$19)=INT('Drill Size Info'!$AB$15),
        --(INT('Drill Size Info'!$AA$15) &amp; "." &amp; DM526),
        IF(AND((--(INT('Drill Size Info'!$AA$15) &amp; "." &amp; DM526)&gt;=--('Drill Size Info'!$AA$15)), (--(INT('Drill Size Info'!$AA$15) &amp; "." &amp; DM526)&lt;=--('Drill Size Info'!$AB$15))),
            --(INT('Drill Size Info'!$AA$15) &amp; "." &amp; DM526),
            --(INT('Drill Size Info'!$AB$15) &amp; "." &amp; DM526)
        )
    ),
    IF(DK526&lt;&gt;"",
        IF(INT('Drill Size Info'!$AA$15)=INT('Drill Size Info'!$AB$15),
            --(INT('Drill Size Info'!$AA$15) &amp; "." &amp; RIGHT(DK526,3)),
            IF(AND((--(INT('Drill Size Info'!$AA$15) &amp; "." &amp; RIGHT(DK526,3))&gt;=--('Drill Size Info'!$AA$15)), (--(INT('Drill Size Info'!$AA$15) &amp; "." &amp; RIGHT(DK526,3))&lt;=--('Drill Size Info'!$AB$15))),
                --(INT('Drill Size Info'!$AA$15) &amp; "." &amp; RIGHT(DK526,3)),
                --(INT('Drill Size Info'!$AB$15) &amp; "." &amp; RIGHT(DK526,3))
            )
        ),
        "N/A"
    )
)</f>
        <v>N/A</v>
      </c>
      <c r="V526" s="161"/>
      <c r="W526" s="161"/>
      <c r="X526" s="161"/>
      <c r="Y526" s="161"/>
      <c r="Z526" s="161"/>
      <c r="AA526" s="162"/>
      <c r="AB526" s="162"/>
      <c r="AC526" s="162"/>
      <c r="AD526" s="162"/>
      <c r="AE526" s="162"/>
      <c r="AF526" s="162"/>
      <c r="AG526" s="162"/>
      <c r="AH526" s="162"/>
      <c r="AI526" s="162"/>
      <c r="AJ526" s="162"/>
      <c r="AK526" s="162"/>
      <c r="AL526" s="162"/>
      <c r="AM526" s="162"/>
      <c r="AN526" s="162"/>
      <c r="AO526" s="162"/>
      <c r="AP526" s="162"/>
      <c r="AQ526" s="162"/>
      <c r="AR526" s="162"/>
      <c r="AS526" s="162"/>
      <c r="AT526" s="162"/>
      <c r="AU526" s="162"/>
      <c r="AV526" s="162"/>
      <c r="AW526" s="162"/>
      <c r="AX526" s="162"/>
      <c r="AY526" s="162"/>
      <c r="AZ526" s="162"/>
      <c r="BA526" s="162"/>
      <c r="BB526" s="163"/>
      <c r="BC526" s="163"/>
      <c r="BD526" s="163"/>
      <c r="BE526" s="164"/>
      <c r="BF526" s="165"/>
      <c r="BG526" s="162"/>
      <c r="BH526" s="162"/>
      <c r="BI526" s="164"/>
      <c r="BJ526" s="38"/>
      <c r="BK526" s="38"/>
      <c r="BL526" s="38"/>
      <c r="BM526" s="38"/>
      <c r="BN526" s="38"/>
      <c r="BO526" s="38"/>
      <c r="BP526" s="117" t="str">
        <f t="shared" si="374"/>
        <v/>
      </c>
      <c r="BQ526" s="38"/>
      <c r="BR526" s="38"/>
      <c r="BS526" s="38"/>
      <c r="BT526" s="38"/>
      <c r="BV526" s="17">
        <f t="shared" si="368"/>
        <v>0</v>
      </c>
      <c r="BW526" s="17">
        <f t="shared" si="369"/>
        <v>0</v>
      </c>
      <c r="BX526" s="17">
        <f t="shared" si="370"/>
        <v>0</v>
      </c>
      <c r="BY526" s="17">
        <f t="shared" si="371"/>
        <v>0</v>
      </c>
      <c r="BZ526" s="17">
        <f t="shared" si="372"/>
        <v>0</v>
      </c>
      <c r="CA526" s="17">
        <f t="shared" si="373"/>
        <v>0</v>
      </c>
      <c r="CB526" s="17">
        <f t="shared" si="375"/>
        <v>0</v>
      </c>
      <c r="CC526" s="17">
        <f t="shared" si="376"/>
        <v>0</v>
      </c>
      <c r="CD526" s="17">
        <f t="shared" si="377"/>
        <v>0</v>
      </c>
      <c r="CE526" s="17">
        <f t="shared" si="378"/>
        <v>0</v>
      </c>
      <c r="CF526" s="17">
        <f t="shared" si="379"/>
        <v>0</v>
      </c>
      <c r="CG526" s="17">
        <f t="shared" si="380"/>
        <v>0</v>
      </c>
      <c r="CH526" s="17">
        <f t="shared" si="381"/>
        <v>0</v>
      </c>
      <c r="CI526" s="17">
        <f t="shared" si="382"/>
        <v>0</v>
      </c>
      <c r="CJ526" s="17">
        <f t="shared" si="383"/>
        <v>0</v>
      </c>
      <c r="CK526" s="17">
        <f t="shared" si="384"/>
        <v>0</v>
      </c>
      <c r="CL526" s="17">
        <f t="shared" si="385"/>
        <v>0</v>
      </c>
      <c r="CM526" s="17">
        <f t="shared" si="386"/>
        <v>0</v>
      </c>
      <c r="CN526" s="17">
        <f t="shared" si="387"/>
        <v>0</v>
      </c>
      <c r="CO526" s="17">
        <f t="shared" si="388"/>
        <v>0</v>
      </c>
      <c r="CP526" s="17">
        <f t="shared" si="389"/>
        <v>0</v>
      </c>
      <c r="CQ526" s="17">
        <f t="shared" si="390"/>
        <v>0</v>
      </c>
      <c r="CR526" s="17">
        <f t="shared" si="391"/>
        <v>0</v>
      </c>
      <c r="CS526" s="17">
        <f t="shared" si="392"/>
        <v>0</v>
      </c>
      <c r="CT526" s="17">
        <f t="shared" si="393"/>
        <v>0</v>
      </c>
      <c r="CU526" s="17">
        <f t="shared" si="394"/>
        <v>0</v>
      </c>
      <c r="CV526" s="17">
        <f t="shared" si="395"/>
        <v>0</v>
      </c>
      <c r="CW526" s="17">
        <f t="shared" si="396"/>
        <v>0</v>
      </c>
      <c r="CX526" s="17">
        <f t="shared" si="397"/>
        <v>0</v>
      </c>
      <c r="CY526" s="17">
        <f t="shared" si="398"/>
        <v>0</v>
      </c>
      <c r="CZ526" s="17">
        <f t="shared" si="399"/>
        <v>0</v>
      </c>
      <c r="DA526" s="17">
        <f t="shared" si="400"/>
        <v>0</v>
      </c>
      <c r="DB526" s="17">
        <f t="shared" si="401"/>
        <v>0</v>
      </c>
      <c r="DC526" s="17">
        <f t="shared" si="402"/>
        <v>0</v>
      </c>
      <c r="DD526" s="17">
        <f t="shared" si="403"/>
        <v>0</v>
      </c>
      <c r="DE526" s="17">
        <f t="shared" si="404"/>
        <v>0</v>
      </c>
      <c r="DF526" s="17">
        <f t="shared" si="405"/>
        <v>0</v>
      </c>
      <c r="DG526" s="17">
        <f t="shared" si="406"/>
        <v>0</v>
      </c>
    </row>
    <row r="527" spans="2:111" ht="15" customHeight="1" x14ac:dyDescent="0.2">
      <c r="B527" s="156">
        <v>519</v>
      </c>
      <c r="C527" s="157" t="str">
        <f t="shared" si="407"/>
        <v/>
      </c>
      <c r="D527" s="158" t="str">
        <f t="shared" si="367"/>
        <v>OK</v>
      </c>
      <c r="E527" s="159" t="e">
        <f>VLOOKUP('DATA SHEET'!$B$9,'Drill Size Info'!$T$2:$U$8,2,FALSE)</f>
        <v>#N/A</v>
      </c>
      <c r="F527" s="159" t="str">
        <f t="shared" si="408"/>
        <v/>
      </c>
      <c r="G527" s="91">
        <f t="shared" si="409"/>
        <v>0</v>
      </c>
      <c r="H527" s="160" t="s">
        <v>175</v>
      </c>
      <c r="I527" s="160" t="s">
        <v>175</v>
      </c>
      <c r="J527" s="160" t="str">
        <f>IF('DATA SHEET'!$B$10="NC-50","N/A","OK")</f>
        <v>OK</v>
      </c>
      <c r="K527" s="160" t="str">
        <f>IF('DATA SHEET'!$B$10="NC-50","N/A","OK")</f>
        <v>OK</v>
      </c>
      <c r="L527" s="160" t="str">
        <f t="shared" si="410"/>
        <v>OK</v>
      </c>
      <c r="M527" s="160" t="str">
        <f t="shared" si="411"/>
        <v>OK</v>
      </c>
      <c r="N527" s="160"/>
      <c r="O527" s="160"/>
      <c r="P527" s="160"/>
      <c r="Q527" s="160"/>
      <c r="R527" s="92" t="str">
        <f>IF(DI527&lt;&gt;"",
    IF(INT('Drill Size Info'!$AA$19)=INT('Drill Size Info'!$AB$19),
        --(INT('Drill Size Info'!$AA$19) &amp; "." &amp; DI527),
        IF(AND((--(INT('Drill Size Info'!$AA$19) &amp; "." &amp; DI527)&gt;=--('Drill Size Info'!$AA$19)), (--(INT('Drill Size Info'!$AA$19) &amp; "." &amp; DI527)&lt;=--('Drill Size Info'!$AB$19))),
            --(INT('Drill Size Info'!$AA$19) &amp; "." &amp; DI527),
            --(INT('Drill Size Info'!$AB$19) &amp; "." &amp; DI527)
        )
    ),
    IF(DH527&lt;&gt;"",
        IF(INT('Drill Size Info'!$AA$19)=INT('Drill Size Info'!$AB$19),
            --(INT('Drill Size Info'!$AA$19) &amp; "." &amp; LEFT(DH527,3)),
            IF(AND((--(INT('Drill Size Info'!$AA$19) &amp; "." &amp; LEFT(DH527,3))&gt;=--('Drill Size Info'!$AA$19)), (--(INT('Drill Size Info'!$AA$19) &amp; "." &amp; LEFT(DH527,3))&lt;=--('Drill Size Info'!$AB$19))),
                --(INT('Drill Size Info'!$AA$19) &amp; "." &amp; LEFT(DH527,3)),
                --(INT('Drill Size Info'!$AB$19) &amp; "." &amp; LEFT(DH527,3))
            )
        ),
        "OK"
    )
)</f>
        <v>OK</v>
      </c>
      <c r="S527" s="150" t="str">
        <f>IF(DJ527&lt;&gt;"",
    IF(INT('Drill Size Info'!$AA$19)=INT('Drill Size Info'!$AB$19),
        --(INT('Drill Size Info'!$AA$19) &amp; "." &amp; DJ527),
        IF(AND((--(INT('Drill Size Info'!$AA$19) &amp; "." &amp; DJ527)&gt;=--('Drill Size Info'!$AA$19)), (--(INT('Drill Size Info'!$AA$19) &amp; "." &amp; DJ527)&lt;=--('Drill Size Info'!$AB$19))),
            --(INT('Drill Size Info'!$AA$19) &amp; "." &amp; DJ527),
            --(INT('Drill Size Info'!$AB$19) &amp; "." &amp; DJ527)
        )
    ),
    IF(DH527&lt;&gt;"",
        IF(INT('Drill Size Info'!$AA$19)=INT('Drill Size Info'!$AB$19),
            --(INT('Drill Size Info'!$AA$19) &amp; "." &amp; RIGHT(DH527,3)),
            IF(AND((--(INT('Drill Size Info'!$AA$19) &amp; "." &amp; RIGHT(DH527,3))&gt;=--('Drill Size Info'!$AA$19)), (--(INT('Drill Size Info'!$AA$19) &amp; "." &amp; RIGHT(DH527,3))&lt;=--('Drill Size Info'!$AB$19))),
                --(INT('Drill Size Info'!$AA$19) &amp; "." &amp; RIGHT(DH527,3)),
                --(INT('Drill Size Info'!$AB$19) &amp; "." &amp; RIGHT(DH527,3))
            )
        ),
        "N/A"
    )
)</f>
        <v>N/A</v>
      </c>
      <c r="T527" s="150" t="str">
        <f>IF(DL527&lt;&gt;"",
    IF(INT('Drill Size Info'!$AA$19)=INT('Drill Size Info'!$AB$15),
        --(INT('Drill Size Info'!$AA$15) &amp; "." &amp; DL527),
        IF(AND((--(INT('Drill Size Info'!$AA$15) &amp; "." &amp; DL527)&gt;=--('Drill Size Info'!$AA$15)), (--(INT('Drill Size Info'!$AA$15) &amp; "." &amp; DL527)&lt;=--('Drill Size Info'!$AB$15))),
            --(INT('Drill Size Info'!$AA$15) &amp; "." &amp; DL527),
            --(INT('Drill Size Info'!$AB$15) &amp; "." &amp; DL527)
        )
    ),
    IF(DK527&lt;&gt;"",
        IF(INT('Drill Size Info'!$AA$15)=INT('Drill Size Info'!$AB$15),
            --(INT('Drill Size Info'!$AA$15) &amp; "." &amp; LEFT(DK527,3)),
            IF(AND((--(INT('Drill Size Info'!$AA$15) &amp; "." &amp; LEFT(DK527,3))&gt;=--('Drill Size Info'!$AA$15)), (--(INT('Drill Size Info'!$AA$15) &amp; "." &amp; LEFT(DK527,3))&lt;=--('Drill Size Info'!$AB$15))),
                --(INT('Drill Size Info'!$AA$15) &amp; "." &amp; LEFT(DK527,3)),
                --(INT('Drill Size Info'!$AB$15) &amp; "." &amp; LEFT(DK527,3))
            )
        ),
        "OK"
    )
)</f>
        <v>OK</v>
      </c>
      <c r="U527" s="150" t="str">
        <f>IF(DM527&lt;&gt;"",
    IF(INT('Drill Size Info'!$AA$19)=INT('Drill Size Info'!$AB$15),
        --(INT('Drill Size Info'!$AA$15) &amp; "." &amp; DM527),
        IF(AND((--(INT('Drill Size Info'!$AA$15) &amp; "." &amp; DM527)&gt;=--('Drill Size Info'!$AA$15)), (--(INT('Drill Size Info'!$AA$15) &amp; "." &amp; DM527)&lt;=--('Drill Size Info'!$AB$15))),
            --(INT('Drill Size Info'!$AA$15) &amp; "." &amp; DM527),
            --(INT('Drill Size Info'!$AB$15) &amp; "." &amp; DM527)
        )
    ),
    IF(DK527&lt;&gt;"",
        IF(INT('Drill Size Info'!$AA$15)=INT('Drill Size Info'!$AB$15),
            --(INT('Drill Size Info'!$AA$15) &amp; "." &amp; RIGHT(DK527,3)),
            IF(AND((--(INT('Drill Size Info'!$AA$15) &amp; "." &amp; RIGHT(DK527,3))&gt;=--('Drill Size Info'!$AA$15)), (--(INT('Drill Size Info'!$AA$15) &amp; "." &amp; RIGHT(DK527,3))&lt;=--('Drill Size Info'!$AB$15))),
                --(INT('Drill Size Info'!$AA$15) &amp; "." &amp; RIGHT(DK527,3)),
                --(INT('Drill Size Info'!$AB$15) &amp; "." &amp; RIGHT(DK527,3))
            )
        ),
        "N/A"
    )
)</f>
        <v>N/A</v>
      </c>
      <c r="V527" s="161"/>
      <c r="W527" s="161"/>
      <c r="X527" s="161"/>
      <c r="Y527" s="161"/>
      <c r="Z527" s="161"/>
      <c r="AA527" s="162"/>
      <c r="AB527" s="162"/>
      <c r="AC527" s="162"/>
      <c r="AD527" s="162"/>
      <c r="AE527" s="162"/>
      <c r="AF527" s="162"/>
      <c r="AG527" s="162"/>
      <c r="AH527" s="162"/>
      <c r="AI527" s="162"/>
      <c r="AJ527" s="162"/>
      <c r="AK527" s="162"/>
      <c r="AL527" s="162"/>
      <c r="AM527" s="162"/>
      <c r="AN527" s="162"/>
      <c r="AO527" s="162"/>
      <c r="AP527" s="162"/>
      <c r="AQ527" s="162"/>
      <c r="AR527" s="162"/>
      <c r="AS527" s="162"/>
      <c r="AT527" s="162"/>
      <c r="AU527" s="162"/>
      <c r="AV527" s="162"/>
      <c r="AW527" s="162"/>
      <c r="AX527" s="162"/>
      <c r="AY527" s="162"/>
      <c r="AZ527" s="162"/>
      <c r="BA527" s="162"/>
      <c r="BB527" s="163"/>
      <c r="BC527" s="163"/>
      <c r="BD527" s="163"/>
      <c r="BE527" s="164"/>
      <c r="BF527" s="165"/>
      <c r="BG527" s="162"/>
      <c r="BH527" s="162"/>
      <c r="BI527" s="164"/>
      <c r="BJ527" s="38"/>
      <c r="BK527" s="38"/>
      <c r="BL527" s="38"/>
      <c r="BM527" s="38"/>
      <c r="BN527" s="38"/>
      <c r="BO527" s="38"/>
      <c r="BP527" s="117" t="str">
        <f t="shared" si="374"/>
        <v/>
      </c>
      <c r="BQ527" s="38"/>
      <c r="BR527" s="38"/>
      <c r="BS527" s="38"/>
      <c r="BT527" s="38"/>
      <c r="BV527" s="17">
        <f t="shared" si="368"/>
        <v>0</v>
      </c>
      <c r="BW527" s="17">
        <f t="shared" si="369"/>
        <v>0</v>
      </c>
      <c r="BX527" s="17">
        <f t="shared" si="370"/>
        <v>0</v>
      </c>
      <c r="BY527" s="17">
        <f t="shared" si="371"/>
        <v>0</v>
      </c>
      <c r="BZ527" s="17">
        <f t="shared" si="372"/>
        <v>0</v>
      </c>
      <c r="CA527" s="17">
        <f t="shared" si="373"/>
        <v>0</v>
      </c>
      <c r="CB527" s="17">
        <f t="shared" si="375"/>
        <v>0</v>
      </c>
      <c r="CC527" s="17">
        <f t="shared" si="376"/>
        <v>0</v>
      </c>
      <c r="CD527" s="17">
        <f t="shared" si="377"/>
        <v>0</v>
      </c>
      <c r="CE527" s="17">
        <f t="shared" si="378"/>
        <v>0</v>
      </c>
      <c r="CF527" s="17">
        <f t="shared" si="379"/>
        <v>0</v>
      </c>
      <c r="CG527" s="17">
        <f t="shared" si="380"/>
        <v>0</v>
      </c>
      <c r="CH527" s="17">
        <f t="shared" si="381"/>
        <v>0</v>
      </c>
      <c r="CI527" s="17">
        <f t="shared" si="382"/>
        <v>0</v>
      </c>
      <c r="CJ527" s="17">
        <f t="shared" si="383"/>
        <v>0</v>
      </c>
      <c r="CK527" s="17">
        <f t="shared" si="384"/>
        <v>0</v>
      </c>
      <c r="CL527" s="17">
        <f t="shared" si="385"/>
        <v>0</v>
      </c>
      <c r="CM527" s="17">
        <f t="shared" si="386"/>
        <v>0</v>
      </c>
      <c r="CN527" s="17">
        <f t="shared" si="387"/>
        <v>0</v>
      </c>
      <c r="CO527" s="17">
        <f t="shared" si="388"/>
        <v>0</v>
      </c>
      <c r="CP527" s="17">
        <f t="shared" si="389"/>
        <v>0</v>
      </c>
      <c r="CQ527" s="17">
        <f t="shared" si="390"/>
        <v>0</v>
      </c>
      <c r="CR527" s="17">
        <f t="shared" si="391"/>
        <v>0</v>
      </c>
      <c r="CS527" s="17">
        <f t="shared" si="392"/>
        <v>0</v>
      </c>
      <c r="CT527" s="17">
        <f t="shared" si="393"/>
        <v>0</v>
      </c>
      <c r="CU527" s="17">
        <f t="shared" si="394"/>
        <v>0</v>
      </c>
      <c r="CV527" s="17">
        <f t="shared" si="395"/>
        <v>0</v>
      </c>
      <c r="CW527" s="17">
        <f t="shared" si="396"/>
        <v>0</v>
      </c>
      <c r="CX527" s="17">
        <f t="shared" si="397"/>
        <v>0</v>
      </c>
      <c r="CY527" s="17">
        <f t="shared" si="398"/>
        <v>0</v>
      </c>
      <c r="CZ527" s="17">
        <f t="shared" si="399"/>
        <v>0</v>
      </c>
      <c r="DA527" s="17">
        <f t="shared" si="400"/>
        <v>0</v>
      </c>
      <c r="DB527" s="17">
        <f t="shared" si="401"/>
        <v>0</v>
      </c>
      <c r="DC527" s="17">
        <f t="shared" si="402"/>
        <v>0</v>
      </c>
      <c r="DD527" s="17">
        <f t="shared" si="403"/>
        <v>0</v>
      </c>
      <c r="DE527" s="17">
        <f t="shared" si="404"/>
        <v>0</v>
      </c>
      <c r="DF527" s="17">
        <f t="shared" si="405"/>
        <v>0</v>
      </c>
      <c r="DG527" s="17">
        <f t="shared" si="406"/>
        <v>0</v>
      </c>
    </row>
    <row r="528" spans="2:111" ht="15" customHeight="1" x14ac:dyDescent="0.2">
      <c r="B528" s="156">
        <v>520</v>
      </c>
      <c r="C528" s="157" t="str">
        <f t="shared" si="407"/>
        <v/>
      </c>
      <c r="D528" s="158" t="str">
        <f t="shared" si="367"/>
        <v>OK</v>
      </c>
      <c r="E528" s="159" t="e">
        <f>VLOOKUP('DATA SHEET'!$B$9,'Drill Size Info'!$T$2:$U$8,2,FALSE)</f>
        <v>#N/A</v>
      </c>
      <c r="F528" s="159" t="str">
        <f t="shared" si="408"/>
        <v/>
      </c>
      <c r="G528" s="91">
        <f t="shared" si="409"/>
        <v>0</v>
      </c>
      <c r="H528" s="160" t="s">
        <v>175</v>
      </c>
      <c r="I528" s="160" t="s">
        <v>175</v>
      </c>
      <c r="J528" s="160" t="str">
        <f>IF('DATA SHEET'!$B$10="NC-50","N/A","OK")</f>
        <v>OK</v>
      </c>
      <c r="K528" s="160" t="str">
        <f>IF('DATA SHEET'!$B$10="NC-50","N/A","OK")</f>
        <v>OK</v>
      </c>
      <c r="L528" s="160" t="str">
        <f t="shared" si="410"/>
        <v>OK</v>
      </c>
      <c r="M528" s="160" t="str">
        <f t="shared" si="411"/>
        <v>OK</v>
      </c>
      <c r="N528" s="160"/>
      <c r="O528" s="160"/>
      <c r="P528" s="160"/>
      <c r="Q528" s="160"/>
      <c r="R528" s="92" t="str">
        <f>IF(DI528&lt;&gt;"",
    IF(INT('Drill Size Info'!$AA$19)=INT('Drill Size Info'!$AB$19),
        --(INT('Drill Size Info'!$AA$19) &amp; "." &amp; DI528),
        IF(AND((--(INT('Drill Size Info'!$AA$19) &amp; "." &amp; DI528)&gt;=--('Drill Size Info'!$AA$19)), (--(INT('Drill Size Info'!$AA$19) &amp; "." &amp; DI528)&lt;=--('Drill Size Info'!$AB$19))),
            --(INT('Drill Size Info'!$AA$19) &amp; "." &amp; DI528),
            --(INT('Drill Size Info'!$AB$19) &amp; "." &amp; DI528)
        )
    ),
    IF(DH528&lt;&gt;"",
        IF(INT('Drill Size Info'!$AA$19)=INT('Drill Size Info'!$AB$19),
            --(INT('Drill Size Info'!$AA$19) &amp; "." &amp; LEFT(DH528,3)),
            IF(AND((--(INT('Drill Size Info'!$AA$19) &amp; "." &amp; LEFT(DH528,3))&gt;=--('Drill Size Info'!$AA$19)), (--(INT('Drill Size Info'!$AA$19) &amp; "." &amp; LEFT(DH528,3))&lt;=--('Drill Size Info'!$AB$19))),
                --(INT('Drill Size Info'!$AA$19) &amp; "." &amp; LEFT(DH528,3)),
                --(INT('Drill Size Info'!$AB$19) &amp; "." &amp; LEFT(DH528,3))
            )
        ),
        "OK"
    )
)</f>
        <v>OK</v>
      </c>
      <c r="S528" s="150" t="str">
        <f>IF(DJ528&lt;&gt;"",
    IF(INT('Drill Size Info'!$AA$19)=INT('Drill Size Info'!$AB$19),
        --(INT('Drill Size Info'!$AA$19) &amp; "." &amp; DJ528),
        IF(AND((--(INT('Drill Size Info'!$AA$19) &amp; "." &amp; DJ528)&gt;=--('Drill Size Info'!$AA$19)), (--(INT('Drill Size Info'!$AA$19) &amp; "." &amp; DJ528)&lt;=--('Drill Size Info'!$AB$19))),
            --(INT('Drill Size Info'!$AA$19) &amp; "." &amp; DJ528),
            --(INT('Drill Size Info'!$AB$19) &amp; "." &amp; DJ528)
        )
    ),
    IF(DH528&lt;&gt;"",
        IF(INT('Drill Size Info'!$AA$19)=INT('Drill Size Info'!$AB$19),
            --(INT('Drill Size Info'!$AA$19) &amp; "." &amp; RIGHT(DH528,3)),
            IF(AND((--(INT('Drill Size Info'!$AA$19) &amp; "." &amp; RIGHT(DH528,3))&gt;=--('Drill Size Info'!$AA$19)), (--(INT('Drill Size Info'!$AA$19) &amp; "." &amp; RIGHT(DH528,3))&lt;=--('Drill Size Info'!$AB$19))),
                --(INT('Drill Size Info'!$AA$19) &amp; "." &amp; RIGHT(DH528,3)),
                --(INT('Drill Size Info'!$AB$19) &amp; "." &amp; RIGHT(DH528,3))
            )
        ),
        "N/A"
    )
)</f>
        <v>N/A</v>
      </c>
      <c r="T528" s="150" t="str">
        <f>IF(DL528&lt;&gt;"",
    IF(INT('Drill Size Info'!$AA$19)=INT('Drill Size Info'!$AB$15),
        --(INT('Drill Size Info'!$AA$15) &amp; "." &amp; DL528),
        IF(AND((--(INT('Drill Size Info'!$AA$15) &amp; "." &amp; DL528)&gt;=--('Drill Size Info'!$AA$15)), (--(INT('Drill Size Info'!$AA$15) &amp; "." &amp; DL528)&lt;=--('Drill Size Info'!$AB$15))),
            --(INT('Drill Size Info'!$AA$15) &amp; "." &amp; DL528),
            --(INT('Drill Size Info'!$AB$15) &amp; "." &amp; DL528)
        )
    ),
    IF(DK528&lt;&gt;"",
        IF(INT('Drill Size Info'!$AA$15)=INT('Drill Size Info'!$AB$15),
            --(INT('Drill Size Info'!$AA$15) &amp; "." &amp; LEFT(DK528,3)),
            IF(AND((--(INT('Drill Size Info'!$AA$15) &amp; "." &amp; LEFT(DK528,3))&gt;=--('Drill Size Info'!$AA$15)), (--(INT('Drill Size Info'!$AA$15) &amp; "." &amp; LEFT(DK528,3))&lt;=--('Drill Size Info'!$AB$15))),
                --(INT('Drill Size Info'!$AA$15) &amp; "." &amp; LEFT(DK528,3)),
                --(INT('Drill Size Info'!$AB$15) &amp; "." &amp; LEFT(DK528,3))
            )
        ),
        "OK"
    )
)</f>
        <v>OK</v>
      </c>
      <c r="U528" s="150" t="str">
        <f>IF(DM528&lt;&gt;"",
    IF(INT('Drill Size Info'!$AA$19)=INT('Drill Size Info'!$AB$15),
        --(INT('Drill Size Info'!$AA$15) &amp; "." &amp; DM528),
        IF(AND((--(INT('Drill Size Info'!$AA$15) &amp; "." &amp; DM528)&gt;=--('Drill Size Info'!$AA$15)), (--(INT('Drill Size Info'!$AA$15) &amp; "." &amp; DM528)&lt;=--('Drill Size Info'!$AB$15))),
            --(INT('Drill Size Info'!$AA$15) &amp; "." &amp; DM528),
            --(INT('Drill Size Info'!$AB$15) &amp; "." &amp; DM528)
        )
    ),
    IF(DK528&lt;&gt;"",
        IF(INT('Drill Size Info'!$AA$15)=INT('Drill Size Info'!$AB$15),
            --(INT('Drill Size Info'!$AA$15) &amp; "." &amp; RIGHT(DK528,3)),
            IF(AND((--(INT('Drill Size Info'!$AA$15) &amp; "." &amp; RIGHT(DK528,3))&gt;=--('Drill Size Info'!$AA$15)), (--(INT('Drill Size Info'!$AA$15) &amp; "." &amp; RIGHT(DK528,3))&lt;=--('Drill Size Info'!$AB$15))),
                --(INT('Drill Size Info'!$AA$15) &amp; "." &amp; RIGHT(DK528,3)),
                --(INT('Drill Size Info'!$AB$15) &amp; "." &amp; RIGHT(DK528,3))
            )
        ),
        "N/A"
    )
)</f>
        <v>N/A</v>
      </c>
      <c r="V528" s="161"/>
      <c r="W528" s="161"/>
      <c r="X528" s="161"/>
      <c r="Y528" s="161"/>
      <c r="Z528" s="161"/>
      <c r="AA528" s="162"/>
      <c r="AB528" s="162"/>
      <c r="AC528" s="162"/>
      <c r="AD528" s="162"/>
      <c r="AE528" s="162"/>
      <c r="AF528" s="162"/>
      <c r="AG528" s="162"/>
      <c r="AH528" s="162"/>
      <c r="AI528" s="162"/>
      <c r="AJ528" s="162"/>
      <c r="AK528" s="162"/>
      <c r="AL528" s="162"/>
      <c r="AM528" s="162"/>
      <c r="AN528" s="162"/>
      <c r="AO528" s="162"/>
      <c r="AP528" s="162"/>
      <c r="AQ528" s="162"/>
      <c r="AR528" s="162"/>
      <c r="AS528" s="162"/>
      <c r="AT528" s="162"/>
      <c r="AU528" s="162"/>
      <c r="AV528" s="162"/>
      <c r="AW528" s="162"/>
      <c r="AX528" s="162"/>
      <c r="AY528" s="162"/>
      <c r="AZ528" s="162"/>
      <c r="BA528" s="162"/>
      <c r="BB528" s="163"/>
      <c r="BC528" s="163"/>
      <c r="BD528" s="163"/>
      <c r="BE528" s="164"/>
      <c r="BF528" s="165"/>
      <c r="BG528" s="162"/>
      <c r="BH528" s="162"/>
      <c r="BI528" s="164"/>
      <c r="BJ528" s="38"/>
      <c r="BK528" s="38"/>
      <c r="BL528" s="38"/>
      <c r="BM528" s="38"/>
      <c r="BN528" s="38"/>
      <c r="BO528" s="38"/>
      <c r="BP528" s="117" t="str">
        <f t="shared" si="374"/>
        <v/>
      </c>
      <c r="BQ528" s="38"/>
      <c r="BR528" s="38"/>
      <c r="BS528" s="38"/>
      <c r="BT528" s="38"/>
      <c r="BV528" s="17">
        <f t="shared" si="368"/>
        <v>0</v>
      </c>
      <c r="BW528" s="17">
        <f t="shared" si="369"/>
        <v>0</v>
      </c>
      <c r="BX528" s="17">
        <f t="shared" si="370"/>
        <v>0</v>
      </c>
      <c r="BY528" s="17">
        <f t="shared" si="371"/>
        <v>0</v>
      </c>
      <c r="BZ528" s="17">
        <f t="shared" si="372"/>
        <v>0</v>
      </c>
      <c r="CA528" s="17">
        <f t="shared" si="373"/>
        <v>0</v>
      </c>
      <c r="CB528" s="17">
        <f t="shared" si="375"/>
        <v>0</v>
      </c>
      <c r="CC528" s="17">
        <f t="shared" si="376"/>
        <v>0</v>
      </c>
      <c r="CD528" s="17">
        <f t="shared" si="377"/>
        <v>0</v>
      </c>
      <c r="CE528" s="17">
        <f t="shared" si="378"/>
        <v>0</v>
      </c>
      <c r="CF528" s="17">
        <f t="shared" si="379"/>
        <v>0</v>
      </c>
      <c r="CG528" s="17">
        <f t="shared" si="380"/>
        <v>0</v>
      </c>
      <c r="CH528" s="17">
        <f t="shared" si="381"/>
        <v>0</v>
      </c>
      <c r="CI528" s="17">
        <f t="shared" si="382"/>
        <v>0</v>
      </c>
      <c r="CJ528" s="17">
        <f t="shared" si="383"/>
        <v>0</v>
      </c>
      <c r="CK528" s="17">
        <f t="shared" si="384"/>
        <v>0</v>
      </c>
      <c r="CL528" s="17">
        <f t="shared" si="385"/>
        <v>0</v>
      </c>
      <c r="CM528" s="17">
        <f t="shared" si="386"/>
        <v>0</v>
      </c>
      <c r="CN528" s="17">
        <f t="shared" si="387"/>
        <v>0</v>
      </c>
      <c r="CO528" s="17">
        <f t="shared" si="388"/>
        <v>0</v>
      </c>
      <c r="CP528" s="17">
        <f t="shared" si="389"/>
        <v>0</v>
      </c>
      <c r="CQ528" s="17">
        <f t="shared" si="390"/>
        <v>0</v>
      </c>
      <c r="CR528" s="17">
        <f t="shared" si="391"/>
        <v>0</v>
      </c>
      <c r="CS528" s="17">
        <f t="shared" si="392"/>
        <v>0</v>
      </c>
      <c r="CT528" s="17">
        <f t="shared" si="393"/>
        <v>0</v>
      </c>
      <c r="CU528" s="17">
        <f t="shared" si="394"/>
        <v>0</v>
      </c>
      <c r="CV528" s="17">
        <f t="shared" si="395"/>
        <v>0</v>
      </c>
      <c r="CW528" s="17">
        <f t="shared" si="396"/>
        <v>0</v>
      </c>
      <c r="CX528" s="17">
        <f t="shared" si="397"/>
        <v>0</v>
      </c>
      <c r="CY528" s="17">
        <f t="shared" si="398"/>
        <v>0</v>
      </c>
      <c r="CZ528" s="17">
        <f t="shared" si="399"/>
        <v>0</v>
      </c>
      <c r="DA528" s="17">
        <f t="shared" si="400"/>
        <v>0</v>
      </c>
      <c r="DB528" s="17">
        <f t="shared" si="401"/>
        <v>0</v>
      </c>
      <c r="DC528" s="17">
        <f t="shared" si="402"/>
        <v>0</v>
      </c>
      <c r="DD528" s="17">
        <f t="shared" si="403"/>
        <v>0</v>
      </c>
      <c r="DE528" s="17">
        <f t="shared" si="404"/>
        <v>0</v>
      </c>
      <c r="DF528" s="17">
        <f t="shared" si="405"/>
        <v>0</v>
      </c>
      <c r="DG528" s="17">
        <f t="shared" si="406"/>
        <v>0</v>
      </c>
    </row>
    <row r="529" spans="2:111" ht="15" customHeight="1" x14ac:dyDescent="0.2">
      <c r="B529" s="156">
        <v>521</v>
      </c>
      <c r="C529" s="157" t="str">
        <f t="shared" si="407"/>
        <v/>
      </c>
      <c r="D529" s="158" t="str">
        <f t="shared" si="367"/>
        <v>OK</v>
      </c>
      <c r="E529" s="159" t="e">
        <f>VLOOKUP('DATA SHEET'!$B$9,'Drill Size Info'!$T$2:$U$8,2,FALSE)</f>
        <v>#N/A</v>
      </c>
      <c r="F529" s="159" t="str">
        <f t="shared" si="408"/>
        <v/>
      </c>
      <c r="G529" s="91">
        <f t="shared" si="409"/>
        <v>0</v>
      </c>
      <c r="H529" s="160" t="s">
        <v>175</v>
      </c>
      <c r="I529" s="160" t="s">
        <v>175</v>
      </c>
      <c r="J529" s="160" t="str">
        <f>IF('DATA SHEET'!$B$10="NC-50","N/A","OK")</f>
        <v>OK</v>
      </c>
      <c r="K529" s="160" t="str">
        <f>IF('DATA SHEET'!$B$10="NC-50","N/A","OK")</f>
        <v>OK</v>
      </c>
      <c r="L529" s="160" t="str">
        <f t="shared" si="410"/>
        <v>OK</v>
      </c>
      <c r="M529" s="160" t="str">
        <f t="shared" si="411"/>
        <v>OK</v>
      </c>
      <c r="N529" s="160"/>
      <c r="O529" s="160"/>
      <c r="P529" s="160"/>
      <c r="Q529" s="160"/>
      <c r="R529" s="92" t="str">
        <f>IF(DI529&lt;&gt;"",
    IF(INT('Drill Size Info'!$AA$19)=INT('Drill Size Info'!$AB$19),
        --(INT('Drill Size Info'!$AA$19) &amp; "." &amp; DI529),
        IF(AND((--(INT('Drill Size Info'!$AA$19) &amp; "." &amp; DI529)&gt;=--('Drill Size Info'!$AA$19)), (--(INT('Drill Size Info'!$AA$19) &amp; "." &amp; DI529)&lt;=--('Drill Size Info'!$AB$19))),
            --(INT('Drill Size Info'!$AA$19) &amp; "." &amp; DI529),
            --(INT('Drill Size Info'!$AB$19) &amp; "." &amp; DI529)
        )
    ),
    IF(DH529&lt;&gt;"",
        IF(INT('Drill Size Info'!$AA$19)=INT('Drill Size Info'!$AB$19),
            --(INT('Drill Size Info'!$AA$19) &amp; "." &amp; LEFT(DH529,3)),
            IF(AND((--(INT('Drill Size Info'!$AA$19) &amp; "." &amp; LEFT(DH529,3))&gt;=--('Drill Size Info'!$AA$19)), (--(INT('Drill Size Info'!$AA$19) &amp; "." &amp; LEFT(DH529,3))&lt;=--('Drill Size Info'!$AB$19))),
                --(INT('Drill Size Info'!$AA$19) &amp; "." &amp; LEFT(DH529,3)),
                --(INT('Drill Size Info'!$AB$19) &amp; "." &amp; LEFT(DH529,3))
            )
        ),
        "OK"
    )
)</f>
        <v>OK</v>
      </c>
      <c r="S529" s="150" t="str">
        <f>IF(DJ529&lt;&gt;"",
    IF(INT('Drill Size Info'!$AA$19)=INT('Drill Size Info'!$AB$19),
        --(INT('Drill Size Info'!$AA$19) &amp; "." &amp; DJ529),
        IF(AND((--(INT('Drill Size Info'!$AA$19) &amp; "." &amp; DJ529)&gt;=--('Drill Size Info'!$AA$19)), (--(INT('Drill Size Info'!$AA$19) &amp; "." &amp; DJ529)&lt;=--('Drill Size Info'!$AB$19))),
            --(INT('Drill Size Info'!$AA$19) &amp; "." &amp; DJ529),
            --(INT('Drill Size Info'!$AB$19) &amp; "." &amp; DJ529)
        )
    ),
    IF(DH529&lt;&gt;"",
        IF(INT('Drill Size Info'!$AA$19)=INT('Drill Size Info'!$AB$19),
            --(INT('Drill Size Info'!$AA$19) &amp; "." &amp; RIGHT(DH529,3)),
            IF(AND((--(INT('Drill Size Info'!$AA$19) &amp; "." &amp; RIGHT(DH529,3))&gt;=--('Drill Size Info'!$AA$19)), (--(INT('Drill Size Info'!$AA$19) &amp; "." &amp; RIGHT(DH529,3))&lt;=--('Drill Size Info'!$AB$19))),
                --(INT('Drill Size Info'!$AA$19) &amp; "." &amp; RIGHT(DH529,3)),
                --(INT('Drill Size Info'!$AB$19) &amp; "." &amp; RIGHT(DH529,3))
            )
        ),
        "N/A"
    )
)</f>
        <v>N/A</v>
      </c>
      <c r="T529" s="150" t="str">
        <f>IF(DL529&lt;&gt;"",
    IF(INT('Drill Size Info'!$AA$19)=INT('Drill Size Info'!$AB$15),
        --(INT('Drill Size Info'!$AA$15) &amp; "." &amp; DL529),
        IF(AND((--(INT('Drill Size Info'!$AA$15) &amp; "." &amp; DL529)&gt;=--('Drill Size Info'!$AA$15)), (--(INT('Drill Size Info'!$AA$15) &amp; "." &amp; DL529)&lt;=--('Drill Size Info'!$AB$15))),
            --(INT('Drill Size Info'!$AA$15) &amp; "." &amp; DL529),
            --(INT('Drill Size Info'!$AB$15) &amp; "." &amp; DL529)
        )
    ),
    IF(DK529&lt;&gt;"",
        IF(INT('Drill Size Info'!$AA$15)=INT('Drill Size Info'!$AB$15),
            --(INT('Drill Size Info'!$AA$15) &amp; "." &amp; LEFT(DK529,3)),
            IF(AND((--(INT('Drill Size Info'!$AA$15) &amp; "." &amp; LEFT(DK529,3))&gt;=--('Drill Size Info'!$AA$15)), (--(INT('Drill Size Info'!$AA$15) &amp; "." &amp; LEFT(DK529,3))&lt;=--('Drill Size Info'!$AB$15))),
                --(INT('Drill Size Info'!$AA$15) &amp; "." &amp; LEFT(DK529,3)),
                --(INT('Drill Size Info'!$AB$15) &amp; "." &amp; LEFT(DK529,3))
            )
        ),
        "OK"
    )
)</f>
        <v>OK</v>
      </c>
      <c r="U529" s="150" t="str">
        <f>IF(DM529&lt;&gt;"",
    IF(INT('Drill Size Info'!$AA$19)=INT('Drill Size Info'!$AB$15),
        --(INT('Drill Size Info'!$AA$15) &amp; "." &amp; DM529),
        IF(AND((--(INT('Drill Size Info'!$AA$15) &amp; "." &amp; DM529)&gt;=--('Drill Size Info'!$AA$15)), (--(INT('Drill Size Info'!$AA$15) &amp; "." &amp; DM529)&lt;=--('Drill Size Info'!$AB$15))),
            --(INT('Drill Size Info'!$AA$15) &amp; "." &amp; DM529),
            --(INT('Drill Size Info'!$AB$15) &amp; "." &amp; DM529)
        )
    ),
    IF(DK529&lt;&gt;"",
        IF(INT('Drill Size Info'!$AA$15)=INT('Drill Size Info'!$AB$15),
            --(INT('Drill Size Info'!$AA$15) &amp; "." &amp; RIGHT(DK529,3)),
            IF(AND((--(INT('Drill Size Info'!$AA$15) &amp; "." &amp; RIGHT(DK529,3))&gt;=--('Drill Size Info'!$AA$15)), (--(INT('Drill Size Info'!$AA$15) &amp; "." &amp; RIGHT(DK529,3))&lt;=--('Drill Size Info'!$AB$15))),
                --(INT('Drill Size Info'!$AA$15) &amp; "." &amp; RIGHT(DK529,3)),
                --(INT('Drill Size Info'!$AB$15) &amp; "." &amp; RIGHT(DK529,3))
            )
        ),
        "N/A"
    )
)</f>
        <v>N/A</v>
      </c>
      <c r="V529" s="161"/>
      <c r="W529" s="161"/>
      <c r="X529" s="161"/>
      <c r="Y529" s="161"/>
      <c r="Z529" s="161"/>
      <c r="AA529" s="162"/>
      <c r="AB529" s="162"/>
      <c r="AC529" s="162"/>
      <c r="AD529" s="162"/>
      <c r="AE529" s="162"/>
      <c r="AF529" s="162"/>
      <c r="AG529" s="162"/>
      <c r="AH529" s="162"/>
      <c r="AI529" s="162"/>
      <c r="AJ529" s="162"/>
      <c r="AK529" s="162"/>
      <c r="AL529" s="162"/>
      <c r="AM529" s="162"/>
      <c r="AN529" s="162"/>
      <c r="AO529" s="162"/>
      <c r="AP529" s="162"/>
      <c r="AQ529" s="162"/>
      <c r="AR529" s="162"/>
      <c r="AS529" s="162"/>
      <c r="AT529" s="162"/>
      <c r="AU529" s="162"/>
      <c r="AV529" s="162"/>
      <c r="AW529" s="162"/>
      <c r="AX529" s="162"/>
      <c r="AY529" s="162"/>
      <c r="AZ529" s="162"/>
      <c r="BA529" s="162"/>
      <c r="BB529" s="163"/>
      <c r="BC529" s="163"/>
      <c r="BD529" s="163"/>
      <c r="BE529" s="164"/>
      <c r="BF529" s="165"/>
      <c r="BG529" s="162"/>
      <c r="BH529" s="162"/>
      <c r="BI529" s="164"/>
      <c r="BJ529" s="38"/>
      <c r="BK529" s="38"/>
      <c r="BL529" s="38"/>
      <c r="BM529" s="38"/>
      <c r="BN529" s="38"/>
      <c r="BO529" s="38"/>
      <c r="BP529" s="117" t="str">
        <f t="shared" si="374"/>
        <v/>
      </c>
      <c r="BQ529" s="38"/>
      <c r="BR529" s="38"/>
      <c r="BS529" s="38"/>
      <c r="BT529" s="38"/>
      <c r="BV529" s="17">
        <f t="shared" si="368"/>
        <v>0</v>
      </c>
      <c r="BW529" s="17">
        <f t="shared" si="369"/>
        <v>0</v>
      </c>
      <c r="BX529" s="17">
        <f t="shared" si="370"/>
        <v>0</v>
      </c>
      <c r="BY529" s="17">
        <f t="shared" si="371"/>
        <v>0</v>
      </c>
      <c r="BZ529" s="17">
        <f t="shared" si="372"/>
        <v>0</v>
      </c>
      <c r="CA529" s="17">
        <f t="shared" si="373"/>
        <v>0</v>
      </c>
      <c r="CB529" s="17">
        <f t="shared" si="375"/>
        <v>0</v>
      </c>
      <c r="CC529" s="17">
        <f t="shared" si="376"/>
        <v>0</v>
      </c>
      <c r="CD529" s="17">
        <f t="shared" si="377"/>
        <v>0</v>
      </c>
      <c r="CE529" s="17">
        <f t="shared" si="378"/>
        <v>0</v>
      </c>
      <c r="CF529" s="17">
        <f t="shared" si="379"/>
        <v>0</v>
      </c>
      <c r="CG529" s="17">
        <f t="shared" si="380"/>
        <v>0</v>
      </c>
      <c r="CH529" s="17">
        <f t="shared" si="381"/>
        <v>0</v>
      </c>
      <c r="CI529" s="17">
        <f t="shared" si="382"/>
        <v>0</v>
      </c>
      <c r="CJ529" s="17">
        <f t="shared" si="383"/>
        <v>0</v>
      </c>
      <c r="CK529" s="17">
        <f t="shared" si="384"/>
        <v>0</v>
      </c>
      <c r="CL529" s="17">
        <f t="shared" si="385"/>
        <v>0</v>
      </c>
      <c r="CM529" s="17">
        <f t="shared" si="386"/>
        <v>0</v>
      </c>
      <c r="CN529" s="17">
        <f t="shared" si="387"/>
        <v>0</v>
      </c>
      <c r="CO529" s="17">
        <f t="shared" si="388"/>
        <v>0</v>
      </c>
      <c r="CP529" s="17">
        <f t="shared" si="389"/>
        <v>0</v>
      </c>
      <c r="CQ529" s="17">
        <f t="shared" si="390"/>
        <v>0</v>
      </c>
      <c r="CR529" s="17">
        <f t="shared" si="391"/>
        <v>0</v>
      </c>
      <c r="CS529" s="17">
        <f t="shared" si="392"/>
        <v>0</v>
      </c>
      <c r="CT529" s="17">
        <f t="shared" si="393"/>
        <v>0</v>
      </c>
      <c r="CU529" s="17">
        <f t="shared" si="394"/>
        <v>0</v>
      </c>
      <c r="CV529" s="17">
        <f t="shared" si="395"/>
        <v>0</v>
      </c>
      <c r="CW529" s="17">
        <f t="shared" si="396"/>
        <v>0</v>
      </c>
      <c r="CX529" s="17">
        <f t="shared" si="397"/>
        <v>0</v>
      </c>
      <c r="CY529" s="17">
        <f t="shared" si="398"/>
        <v>0</v>
      </c>
      <c r="CZ529" s="17">
        <f t="shared" si="399"/>
        <v>0</v>
      </c>
      <c r="DA529" s="17">
        <f t="shared" si="400"/>
        <v>0</v>
      </c>
      <c r="DB529" s="17">
        <f t="shared" si="401"/>
        <v>0</v>
      </c>
      <c r="DC529" s="17">
        <f t="shared" si="402"/>
        <v>0</v>
      </c>
      <c r="DD529" s="17">
        <f t="shared" si="403"/>
        <v>0</v>
      </c>
      <c r="DE529" s="17">
        <f t="shared" si="404"/>
        <v>0</v>
      </c>
      <c r="DF529" s="17">
        <f t="shared" si="405"/>
        <v>0</v>
      </c>
      <c r="DG529" s="17">
        <f t="shared" si="406"/>
        <v>0</v>
      </c>
    </row>
    <row r="530" spans="2:111" ht="15" customHeight="1" x14ac:dyDescent="0.2">
      <c r="B530" s="156">
        <v>522</v>
      </c>
      <c r="C530" s="157" t="str">
        <f t="shared" si="407"/>
        <v/>
      </c>
      <c r="D530" s="158" t="str">
        <f t="shared" si="367"/>
        <v>OK</v>
      </c>
      <c r="E530" s="159" t="e">
        <f>VLOOKUP('DATA SHEET'!$B$9,'Drill Size Info'!$T$2:$U$8,2,FALSE)</f>
        <v>#N/A</v>
      </c>
      <c r="F530" s="159" t="str">
        <f t="shared" si="408"/>
        <v/>
      </c>
      <c r="G530" s="91">
        <f t="shared" si="409"/>
        <v>0</v>
      </c>
      <c r="H530" s="160" t="s">
        <v>175</v>
      </c>
      <c r="I530" s="160" t="s">
        <v>175</v>
      </c>
      <c r="J530" s="160" t="str">
        <f>IF('DATA SHEET'!$B$10="NC-50","N/A","OK")</f>
        <v>OK</v>
      </c>
      <c r="K530" s="160" t="str">
        <f>IF('DATA SHEET'!$B$10="NC-50","N/A","OK")</f>
        <v>OK</v>
      </c>
      <c r="L530" s="160" t="str">
        <f t="shared" si="410"/>
        <v>OK</v>
      </c>
      <c r="M530" s="160" t="str">
        <f t="shared" si="411"/>
        <v>OK</v>
      </c>
      <c r="N530" s="160"/>
      <c r="O530" s="160"/>
      <c r="P530" s="160"/>
      <c r="Q530" s="160"/>
      <c r="R530" s="92" t="str">
        <f>IF(DI530&lt;&gt;"",
    IF(INT('Drill Size Info'!$AA$19)=INT('Drill Size Info'!$AB$19),
        --(INT('Drill Size Info'!$AA$19) &amp; "." &amp; DI530),
        IF(AND((--(INT('Drill Size Info'!$AA$19) &amp; "." &amp; DI530)&gt;=--('Drill Size Info'!$AA$19)), (--(INT('Drill Size Info'!$AA$19) &amp; "." &amp; DI530)&lt;=--('Drill Size Info'!$AB$19))),
            --(INT('Drill Size Info'!$AA$19) &amp; "." &amp; DI530),
            --(INT('Drill Size Info'!$AB$19) &amp; "." &amp; DI530)
        )
    ),
    IF(DH530&lt;&gt;"",
        IF(INT('Drill Size Info'!$AA$19)=INT('Drill Size Info'!$AB$19),
            --(INT('Drill Size Info'!$AA$19) &amp; "." &amp; LEFT(DH530,3)),
            IF(AND((--(INT('Drill Size Info'!$AA$19) &amp; "." &amp; LEFT(DH530,3))&gt;=--('Drill Size Info'!$AA$19)), (--(INT('Drill Size Info'!$AA$19) &amp; "." &amp; LEFT(DH530,3))&lt;=--('Drill Size Info'!$AB$19))),
                --(INT('Drill Size Info'!$AA$19) &amp; "." &amp; LEFT(DH530,3)),
                --(INT('Drill Size Info'!$AB$19) &amp; "." &amp; LEFT(DH530,3))
            )
        ),
        "OK"
    )
)</f>
        <v>OK</v>
      </c>
      <c r="S530" s="150" t="str">
        <f>IF(DJ530&lt;&gt;"",
    IF(INT('Drill Size Info'!$AA$19)=INT('Drill Size Info'!$AB$19),
        --(INT('Drill Size Info'!$AA$19) &amp; "." &amp; DJ530),
        IF(AND((--(INT('Drill Size Info'!$AA$19) &amp; "." &amp; DJ530)&gt;=--('Drill Size Info'!$AA$19)), (--(INT('Drill Size Info'!$AA$19) &amp; "." &amp; DJ530)&lt;=--('Drill Size Info'!$AB$19))),
            --(INT('Drill Size Info'!$AA$19) &amp; "." &amp; DJ530),
            --(INT('Drill Size Info'!$AB$19) &amp; "." &amp; DJ530)
        )
    ),
    IF(DH530&lt;&gt;"",
        IF(INT('Drill Size Info'!$AA$19)=INT('Drill Size Info'!$AB$19),
            --(INT('Drill Size Info'!$AA$19) &amp; "." &amp; RIGHT(DH530,3)),
            IF(AND((--(INT('Drill Size Info'!$AA$19) &amp; "." &amp; RIGHT(DH530,3))&gt;=--('Drill Size Info'!$AA$19)), (--(INT('Drill Size Info'!$AA$19) &amp; "." &amp; RIGHT(DH530,3))&lt;=--('Drill Size Info'!$AB$19))),
                --(INT('Drill Size Info'!$AA$19) &amp; "." &amp; RIGHT(DH530,3)),
                --(INT('Drill Size Info'!$AB$19) &amp; "." &amp; RIGHT(DH530,3))
            )
        ),
        "N/A"
    )
)</f>
        <v>N/A</v>
      </c>
      <c r="T530" s="150" t="str">
        <f>IF(DL530&lt;&gt;"",
    IF(INT('Drill Size Info'!$AA$19)=INT('Drill Size Info'!$AB$15),
        --(INT('Drill Size Info'!$AA$15) &amp; "." &amp; DL530),
        IF(AND((--(INT('Drill Size Info'!$AA$15) &amp; "." &amp; DL530)&gt;=--('Drill Size Info'!$AA$15)), (--(INT('Drill Size Info'!$AA$15) &amp; "." &amp; DL530)&lt;=--('Drill Size Info'!$AB$15))),
            --(INT('Drill Size Info'!$AA$15) &amp; "." &amp; DL530),
            --(INT('Drill Size Info'!$AB$15) &amp; "." &amp; DL530)
        )
    ),
    IF(DK530&lt;&gt;"",
        IF(INT('Drill Size Info'!$AA$15)=INT('Drill Size Info'!$AB$15),
            --(INT('Drill Size Info'!$AA$15) &amp; "." &amp; LEFT(DK530,3)),
            IF(AND((--(INT('Drill Size Info'!$AA$15) &amp; "." &amp; LEFT(DK530,3))&gt;=--('Drill Size Info'!$AA$15)), (--(INT('Drill Size Info'!$AA$15) &amp; "." &amp; LEFT(DK530,3))&lt;=--('Drill Size Info'!$AB$15))),
                --(INT('Drill Size Info'!$AA$15) &amp; "." &amp; LEFT(DK530,3)),
                --(INT('Drill Size Info'!$AB$15) &amp; "." &amp; LEFT(DK530,3))
            )
        ),
        "OK"
    )
)</f>
        <v>OK</v>
      </c>
      <c r="U530" s="150" t="str">
        <f>IF(DM530&lt;&gt;"",
    IF(INT('Drill Size Info'!$AA$19)=INT('Drill Size Info'!$AB$15),
        --(INT('Drill Size Info'!$AA$15) &amp; "." &amp; DM530),
        IF(AND((--(INT('Drill Size Info'!$AA$15) &amp; "." &amp; DM530)&gt;=--('Drill Size Info'!$AA$15)), (--(INT('Drill Size Info'!$AA$15) &amp; "." &amp; DM530)&lt;=--('Drill Size Info'!$AB$15))),
            --(INT('Drill Size Info'!$AA$15) &amp; "." &amp; DM530),
            --(INT('Drill Size Info'!$AB$15) &amp; "." &amp; DM530)
        )
    ),
    IF(DK530&lt;&gt;"",
        IF(INT('Drill Size Info'!$AA$15)=INT('Drill Size Info'!$AB$15),
            --(INT('Drill Size Info'!$AA$15) &amp; "." &amp; RIGHT(DK530,3)),
            IF(AND((--(INT('Drill Size Info'!$AA$15) &amp; "." &amp; RIGHT(DK530,3))&gt;=--('Drill Size Info'!$AA$15)), (--(INT('Drill Size Info'!$AA$15) &amp; "." &amp; RIGHT(DK530,3))&lt;=--('Drill Size Info'!$AB$15))),
                --(INT('Drill Size Info'!$AA$15) &amp; "." &amp; RIGHT(DK530,3)),
                --(INT('Drill Size Info'!$AB$15) &amp; "." &amp; RIGHT(DK530,3))
            )
        ),
        "N/A"
    )
)</f>
        <v>N/A</v>
      </c>
      <c r="V530" s="161"/>
      <c r="W530" s="161"/>
      <c r="X530" s="161"/>
      <c r="Y530" s="161"/>
      <c r="Z530" s="161"/>
      <c r="AA530" s="162"/>
      <c r="AB530" s="162"/>
      <c r="AC530" s="162"/>
      <c r="AD530" s="162"/>
      <c r="AE530" s="162"/>
      <c r="AF530" s="162"/>
      <c r="AG530" s="162"/>
      <c r="AH530" s="162"/>
      <c r="AI530" s="162"/>
      <c r="AJ530" s="162"/>
      <c r="AK530" s="162"/>
      <c r="AL530" s="162"/>
      <c r="AM530" s="162"/>
      <c r="AN530" s="162"/>
      <c r="AO530" s="162"/>
      <c r="AP530" s="162"/>
      <c r="AQ530" s="162"/>
      <c r="AR530" s="162"/>
      <c r="AS530" s="162"/>
      <c r="AT530" s="162"/>
      <c r="AU530" s="162"/>
      <c r="AV530" s="162"/>
      <c r="AW530" s="162"/>
      <c r="AX530" s="162"/>
      <c r="AY530" s="162"/>
      <c r="AZ530" s="162"/>
      <c r="BA530" s="162"/>
      <c r="BB530" s="163"/>
      <c r="BC530" s="163"/>
      <c r="BD530" s="163"/>
      <c r="BE530" s="164"/>
      <c r="BF530" s="165"/>
      <c r="BG530" s="162"/>
      <c r="BH530" s="162"/>
      <c r="BI530" s="164"/>
      <c r="BJ530" s="38"/>
      <c r="BK530" s="38"/>
      <c r="BL530" s="38"/>
      <c r="BM530" s="38"/>
      <c r="BN530" s="38"/>
      <c r="BO530" s="38"/>
      <c r="BP530" s="117" t="str">
        <f t="shared" si="374"/>
        <v/>
      </c>
      <c r="BQ530" s="38"/>
      <c r="BR530" s="38"/>
      <c r="BS530" s="38"/>
      <c r="BT530" s="38"/>
      <c r="BV530" s="17">
        <f t="shared" si="368"/>
        <v>0</v>
      </c>
      <c r="BW530" s="17">
        <f t="shared" si="369"/>
        <v>0</v>
      </c>
      <c r="BX530" s="17">
        <f t="shared" si="370"/>
        <v>0</v>
      </c>
      <c r="BY530" s="17">
        <f t="shared" si="371"/>
        <v>0</v>
      </c>
      <c r="BZ530" s="17">
        <f t="shared" si="372"/>
        <v>0</v>
      </c>
      <c r="CA530" s="17">
        <f t="shared" si="373"/>
        <v>0</v>
      </c>
      <c r="CB530" s="17">
        <f t="shared" si="375"/>
        <v>0</v>
      </c>
      <c r="CC530" s="17">
        <f t="shared" si="376"/>
        <v>0</v>
      </c>
      <c r="CD530" s="17">
        <f t="shared" si="377"/>
        <v>0</v>
      </c>
      <c r="CE530" s="17">
        <f t="shared" si="378"/>
        <v>0</v>
      </c>
      <c r="CF530" s="17">
        <f t="shared" si="379"/>
        <v>0</v>
      </c>
      <c r="CG530" s="17">
        <f t="shared" si="380"/>
        <v>0</v>
      </c>
      <c r="CH530" s="17">
        <f t="shared" si="381"/>
        <v>0</v>
      </c>
      <c r="CI530" s="17">
        <f t="shared" si="382"/>
        <v>0</v>
      </c>
      <c r="CJ530" s="17">
        <f t="shared" si="383"/>
        <v>0</v>
      </c>
      <c r="CK530" s="17">
        <f t="shared" si="384"/>
        <v>0</v>
      </c>
      <c r="CL530" s="17">
        <f t="shared" si="385"/>
        <v>0</v>
      </c>
      <c r="CM530" s="17">
        <f t="shared" si="386"/>
        <v>0</v>
      </c>
      <c r="CN530" s="17">
        <f t="shared" si="387"/>
        <v>0</v>
      </c>
      <c r="CO530" s="17">
        <f t="shared" si="388"/>
        <v>0</v>
      </c>
      <c r="CP530" s="17">
        <f t="shared" si="389"/>
        <v>0</v>
      </c>
      <c r="CQ530" s="17">
        <f t="shared" si="390"/>
        <v>0</v>
      </c>
      <c r="CR530" s="17">
        <f t="shared" si="391"/>
        <v>0</v>
      </c>
      <c r="CS530" s="17">
        <f t="shared" si="392"/>
        <v>0</v>
      </c>
      <c r="CT530" s="17">
        <f t="shared" si="393"/>
        <v>0</v>
      </c>
      <c r="CU530" s="17">
        <f t="shared" si="394"/>
        <v>0</v>
      </c>
      <c r="CV530" s="17">
        <f t="shared" si="395"/>
        <v>0</v>
      </c>
      <c r="CW530" s="17">
        <f t="shared" si="396"/>
        <v>0</v>
      </c>
      <c r="CX530" s="17">
        <f t="shared" si="397"/>
        <v>0</v>
      </c>
      <c r="CY530" s="17">
        <f t="shared" si="398"/>
        <v>0</v>
      </c>
      <c r="CZ530" s="17">
        <f t="shared" si="399"/>
        <v>0</v>
      </c>
      <c r="DA530" s="17">
        <f t="shared" si="400"/>
        <v>0</v>
      </c>
      <c r="DB530" s="17">
        <f t="shared" si="401"/>
        <v>0</v>
      </c>
      <c r="DC530" s="17">
        <f t="shared" si="402"/>
        <v>0</v>
      </c>
      <c r="DD530" s="17">
        <f t="shared" si="403"/>
        <v>0</v>
      </c>
      <c r="DE530" s="17">
        <f t="shared" si="404"/>
        <v>0</v>
      </c>
      <c r="DF530" s="17">
        <f t="shared" si="405"/>
        <v>0</v>
      </c>
      <c r="DG530" s="17">
        <f t="shared" si="406"/>
        <v>0</v>
      </c>
    </row>
    <row r="531" spans="2:111" ht="15" customHeight="1" x14ac:dyDescent="0.2">
      <c r="B531" s="156">
        <v>523</v>
      </c>
      <c r="C531" s="157" t="str">
        <f t="shared" si="407"/>
        <v/>
      </c>
      <c r="D531" s="158" t="str">
        <f t="shared" si="367"/>
        <v>OK</v>
      </c>
      <c r="E531" s="159" t="e">
        <f>VLOOKUP('DATA SHEET'!$B$9,'Drill Size Info'!$T$2:$U$8,2,FALSE)</f>
        <v>#N/A</v>
      </c>
      <c r="F531" s="159" t="str">
        <f t="shared" si="408"/>
        <v/>
      </c>
      <c r="G531" s="91">
        <f t="shared" si="409"/>
        <v>0</v>
      </c>
      <c r="H531" s="160" t="s">
        <v>175</v>
      </c>
      <c r="I531" s="160" t="s">
        <v>175</v>
      </c>
      <c r="J531" s="160" t="str">
        <f>IF('DATA SHEET'!$B$10="NC-50","N/A","OK")</f>
        <v>OK</v>
      </c>
      <c r="K531" s="160" t="str">
        <f>IF('DATA SHEET'!$B$10="NC-50","N/A","OK")</f>
        <v>OK</v>
      </c>
      <c r="L531" s="160" t="str">
        <f t="shared" si="410"/>
        <v>OK</v>
      </c>
      <c r="M531" s="160" t="str">
        <f t="shared" si="411"/>
        <v>OK</v>
      </c>
      <c r="N531" s="160"/>
      <c r="O531" s="160"/>
      <c r="P531" s="160"/>
      <c r="Q531" s="160"/>
      <c r="R531" s="92" t="str">
        <f>IF(DI531&lt;&gt;"",
    IF(INT('Drill Size Info'!$AA$19)=INT('Drill Size Info'!$AB$19),
        --(INT('Drill Size Info'!$AA$19) &amp; "." &amp; DI531),
        IF(AND((--(INT('Drill Size Info'!$AA$19) &amp; "." &amp; DI531)&gt;=--('Drill Size Info'!$AA$19)), (--(INT('Drill Size Info'!$AA$19) &amp; "." &amp; DI531)&lt;=--('Drill Size Info'!$AB$19))),
            --(INT('Drill Size Info'!$AA$19) &amp; "." &amp; DI531),
            --(INT('Drill Size Info'!$AB$19) &amp; "." &amp; DI531)
        )
    ),
    IF(DH531&lt;&gt;"",
        IF(INT('Drill Size Info'!$AA$19)=INT('Drill Size Info'!$AB$19),
            --(INT('Drill Size Info'!$AA$19) &amp; "." &amp; LEFT(DH531,3)),
            IF(AND((--(INT('Drill Size Info'!$AA$19) &amp; "." &amp; LEFT(DH531,3))&gt;=--('Drill Size Info'!$AA$19)), (--(INT('Drill Size Info'!$AA$19) &amp; "." &amp; LEFT(DH531,3))&lt;=--('Drill Size Info'!$AB$19))),
                --(INT('Drill Size Info'!$AA$19) &amp; "." &amp; LEFT(DH531,3)),
                --(INT('Drill Size Info'!$AB$19) &amp; "." &amp; LEFT(DH531,3))
            )
        ),
        "OK"
    )
)</f>
        <v>OK</v>
      </c>
      <c r="S531" s="150" t="str">
        <f>IF(DJ531&lt;&gt;"",
    IF(INT('Drill Size Info'!$AA$19)=INT('Drill Size Info'!$AB$19),
        --(INT('Drill Size Info'!$AA$19) &amp; "." &amp; DJ531),
        IF(AND((--(INT('Drill Size Info'!$AA$19) &amp; "." &amp; DJ531)&gt;=--('Drill Size Info'!$AA$19)), (--(INT('Drill Size Info'!$AA$19) &amp; "." &amp; DJ531)&lt;=--('Drill Size Info'!$AB$19))),
            --(INT('Drill Size Info'!$AA$19) &amp; "." &amp; DJ531),
            --(INT('Drill Size Info'!$AB$19) &amp; "." &amp; DJ531)
        )
    ),
    IF(DH531&lt;&gt;"",
        IF(INT('Drill Size Info'!$AA$19)=INT('Drill Size Info'!$AB$19),
            --(INT('Drill Size Info'!$AA$19) &amp; "." &amp; RIGHT(DH531,3)),
            IF(AND((--(INT('Drill Size Info'!$AA$19) &amp; "." &amp; RIGHT(DH531,3))&gt;=--('Drill Size Info'!$AA$19)), (--(INT('Drill Size Info'!$AA$19) &amp; "." &amp; RIGHT(DH531,3))&lt;=--('Drill Size Info'!$AB$19))),
                --(INT('Drill Size Info'!$AA$19) &amp; "." &amp; RIGHT(DH531,3)),
                --(INT('Drill Size Info'!$AB$19) &amp; "." &amp; RIGHT(DH531,3))
            )
        ),
        "N/A"
    )
)</f>
        <v>N/A</v>
      </c>
      <c r="T531" s="150" t="str">
        <f>IF(DL531&lt;&gt;"",
    IF(INT('Drill Size Info'!$AA$19)=INT('Drill Size Info'!$AB$15),
        --(INT('Drill Size Info'!$AA$15) &amp; "." &amp; DL531),
        IF(AND((--(INT('Drill Size Info'!$AA$15) &amp; "." &amp; DL531)&gt;=--('Drill Size Info'!$AA$15)), (--(INT('Drill Size Info'!$AA$15) &amp; "." &amp; DL531)&lt;=--('Drill Size Info'!$AB$15))),
            --(INT('Drill Size Info'!$AA$15) &amp; "." &amp; DL531),
            --(INT('Drill Size Info'!$AB$15) &amp; "." &amp; DL531)
        )
    ),
    IF(DK531&lt;&gt;"",
        IF(INT('Drill Size Info'!$AA$15)=INT('Drill Size Info'!$AB$15),
            --(INT('Drill Size Info'!$AA$15) &amp; "." &amp; LEFT(DK531,3)),
            IF(AND((--(INT('Drill Size Info'!$AA$15) &amp; "." &amp; LEFT(DK531,3))&gt;=--('Drill Size Info'!$AA$15)), (--(INT('Drill Size Info'!$AA$15) &amp; "." &amp; LEFT(DK531,3))&lt;=--('Drill Size Info'!$AB$15))),
                --(INT('Drill Size Info'!$AA$15) &amp; "." &amp; LEFT(DK531,3)),
                --(INT('Drill Size Info'!$AB$15) &amp; "." &amp; LEFT(DK531,3))
            )
        ),
        "OK"
    )
)</f>
        <v>OK</v>
      </c>
      <c r="U531" s="150" t="str">
        <f>IF(DM531&lt;&gt;"",
    IF(INT('Drill Size Info'!$AA$19)=INT('Drill Size Info'!$AB$15),
        --(INT('Drill Size Info'!$AA$15) &amp; "." &amp; DM531),
        IF(AND((--(INT('Drill Size Info'!$AA$15) &amp; "." &amp; DM531)&gt;=--('Drill Size Info'!$AA$15)), (--(INT('Drill Size Info'!$AA$15) &amp; "." &amp; DM531)&lt;=--('Drill Size Info'!$AB$15))),
            --(INT('Drill Size Info'!$AA$15) &amp; "." &amp; DM531),
            --(INT('Drill Size Info'!$AB$15) &amp; "." &amp; DM531)
        )
    ),
    IF(DK531&lt;&gt;"",
        IF(INT('Drill Size Info'!$AA$15)=INT('Drill Size Info'!$AB$15),
            --(INT('Drill Size Info'!$AA$15) &amp; "." &amp; RIGHT(DK531,3)),
            IF(AND((--(INT('Drill Size Info'!$AA$15) &amp; "." &amp; RIGHT(DK531,3))&gt;=--('Drill Size Info'!$AA$15)), (--(INT('Drill Size Info'!$AA$15) &amp; "." &amp; RIGHT(DK531,3))&lt;=--('Drill Size Info'!$AB$15))),
                --(INT('Drill Size Info'!$AA$15) &amp; "." &amp; RIGHT(DK531,3)),
                --(INT('Drill Size Info'!$AB$15) &amp; "." &amp; RIGHT(DK531,3))
            )
        ),
        "N/A"
    )
)</f>
        <v>N/A</v>
      </c>
      <c r="V531" s="161"/>
      <c r="W531" s="161"/>
      <c r="X531" s="161"/>
      <c r="Y531" s="161"/>
      <c r="Z531" s="161"/>
      <c r="AA531" s="162"/>
      <c r="AB531" s="162"/>
      <c r="AC531" s="162"/>
      <c r="AD531" s="162"/>
      <c r="AE531" s="162"/>
      <c r="AF531" s="162"/>
      <c r="AG531" s="162"/>
      <c r="AH531" s="162"/>
      <c r="AI531" s="162"/>
      <c r="AJ531" s="162"/>
      <c r="AK531" s="162"/>
      <c r="AL531" s="162"/>
      <c r="AM531" s="162"/>
      <c r="AN531" s="162"/>
      <c r="AO531" s="162"/>
      <c r="AP531" s="162"/>
      <c r="AQ531" s="162"/>
      <c r="AR531" s="162"/>
      <c r="AS531" s="162"/>
      <c r="AT531" s="162"/>
      <c r="AU531" s="162"/>
      <c r="AV531" s="162"/>
      <c r="AW531" s="162"/>
      <c r="AX531" s="162"/>
      <c r="AY531" s="162"/>
      <c r="AZ531" s="162"/>
      <c r="BA531" s="162"/>
      <c r="BB531" s="163"/>
      <c r="BC531" s="163"/>
      <c r="BD531" s="163"/>
      <c r="BE531" s="164"/>
      <c r="BF531" s="165"/>
      <c r="BG531" s="162"/>
      <c r="BH531" s="162"/>
      <c r="BI531" s="164"/>
      <c r="BJ531" s="38"/>
      <c r="BK531" s="38"/>
      <c r="BL531" s="38"/>
      <c r="BM531" s="38"/>
      <c r="BN531" s="38"/>
      <c r="BO531" s="38"/>
      <c r="BP531" s="117" t="str">
        <f t="shared" si="374"/>
        <v/>
      </c>
      <c r="BQ531" s="38"/>
      <c r="BR531" s="38"/>
      <c r="BS531" s="38"/>
      <c r="BT531" s="38"/>
      <c r="BV531" s="17">
        <f t="shared" si="368"/>
        <v>0</v>
      </c>
      <c r="BW531" s="17">
        <f t="shared" si="369"/>
        <v>0</v>
      </c>
      <c r="BX531" s="17">
        <f t="shared" si="370"/>
        <v>0</v>
      </c>
      <c r="BY531" s="17">
        <f t="shared" si="371"/>
        <v>0</v>
      </c>
      <c r="BZ531" s="17">
        <f t="shared" si="372"/>
        <v>0</v>
      </c>
      <c r="CA531" s="17">
        <f t="shared" si="373"/>
        <v>0</v>
      </c>
      <c r="CB531" s="17">
        <f t="shared" si="375"/>
        <v>0</v>
      </c>
      <c r="CC531" s="17">
        <f t="shared" si="376"/>
        <v>0</v>
      </c>
      <c r="CD531" s="17">
        <f t="shared" si="377"/>
        <v>0</v>
      </c>
      <c r="CE531" s="17">
        <f t="shared" si="378"/>
        <v>0</v>
      </c>
      <c r="CF531" s="17">
        <f t="shared" si="379"/>
        <v>0</v>
      </c>
      <c r="CG531" s="17">
        <f t="shared" si="380"/>
        <v>0</v>
      </c>
      <c r="CH531" s="17">
        <f t="shared" si="381"/>
        <v>0</v>
      </c>
      <c r="CI531" s="17">
        <f t="shared" si="382"/>
        <v>0</v>
      </c>
      <c r="CJ531" s="17">
        <f t="shared" si="383"/>
        <v>0</v>
      </c>
      <c r="CK531" s="17">
        <f t="shared" si="384"/>
        <v>0</v>
      </c>
      <c r="CL531" s="17">
        <f t="shared" si="385"/>
        <v>0</v>
      </c>
      <c r="CM531" s="17">
        <f t="shared" si="386"/>
        <v>0</v>
      </c>
      <c r="CN531" s="17">
        <f t="shared" si="387"/>
        <v>0</v>
      </c>
      <c r="CO531" s="17">
        <f t="shared" si="388"/>
        <v>0</v>
      </c>
      <c r="CP531" s="17">
        <f t="shared" si="389"/>
        <v>0</v>
      </c>
      <c r="CQ531" s="17">
        <f t="shared" si="390"/>
        <v>0</v>
      </c>
      <c r="CR531" s="17">
        <f t="shared" si="391"/>
        <v>0</v>
      </c>
      <c r="CS531" s="17">
        <f t="shared" si="392"/>
        <v>0</v>
      </c>
      <c r="CT531" s="17">
        <f t="shared" si="393"/>
        <v>0</v>
      </c>
      <c r="CU531" s="17">
        <f t="shared" si="394"/>
        <v>0</v>
      </c>
      <c r="CV531" s="17">
        <f t="shared" si="395"/>
        <v>0</v>
      </c>
      <c r="CW531" s="17">
        <f t="shared" si="396"/>
        <v>0</v>
      </c>
      <c r="CX531" s="17">
        <f t="shared" si="397"/>
        <v>0</v>
      </c>
      <c r="CY531" s="17">
        <f t="shared" si="398"/>
        <v>0</v>
      </c>
      <c r="CZ531" s="17">
        <f t="shared" si="399"/>
        <v>0</v>
      </c>
      <c r="DA531" s="17">
        <f t="shared" si="400"/>
        <v>0</v>
      </c>
      <c r="DB531" s="17">
        <f t="shared" si="401"/>
        <v>0</v>
      </c>
      <c r="DC531" s="17">
        <f t="shared" si="402"/>
        <v>0</v>
      </c>
      <c r="DD531" s="17">
        <f t="shared" si="403"/>
        <v>0</v>
      </c>
      <c r="DE531" s="17">
        <f t="shared" si="404"/>
        <v>0</v>
      </c>
      <c r="DF531" s="17">
        <f t="shared" si="405"/>
        <v>0</v>
      </c>
      <c r="DG531" s="17">
        <f t="shared" si="406"/>
        <v>0</v>
      </c>
    </row>
    <row r="532" spans="2:111" ht="15" customHeight="1" x14ac:dyDescent="0.2">
      <c r="B532" s="156">
        <v>524</v>
      </c>
      <c r="C532" s="157" t="str">
        <f t="shared" si="407"/>
        <v/>
      </c>
      <c r="D532" s="158" t="str">
        <f t="shared" si="367"/>
        <v>OK</v>
      </c>
      <c r="E532" s="159" t="e">
        <f>VLOOKUP('DATA SHEET'!$B$9,'Drill Size Info'!$T$2:$U$8,2,FALSE)</f>
        <v>#N/A</v>
      </c>
      <c r="F532" s="159" t="str">
        <f t="shared" si="408"/>
        <v/>
      </c>
      <c r="G532" s="91">
        <f t="shared" si="409"/>
        <v>0</v>
      </c>
      <c r="H532" s="160" t="s">
        <v>175</v>
      </c>
      <c r="I532" s="160" t="s">
        <v>175</v>
      </c>
      <c r="J532" s="160" t="str">
        <f>IF('DATA SHEET'!$B$10="NC-50","N/A","OK")</f>
        <v>OK</v>
      </c>
      <c r="K532" s="160" t="str">
        <f>IF('DATA SHEET'!$B$10="NC-50","N/A","OK")</f>
        <v>OK</v>
      </c>
      <c r="L532" s="160" t="str">
        <f t="shared" si="410"/>
        <v>OK</v>
      </c>
      <c r="M532" s="160" t="str">
        <f t="shared" si="411"/>
        <v>OK</v>
      </c>
      <c r="N532" s="160"/>
      <c r="O532" s="160"/>
      <c r="P532" s="160"/>
      <c r="Q532" s="160"/>
      <c r="R532" s="92" t="str">
        <f>IF(DI532&lt;&gt;"",
    IF(INT('Drill Size Info'!$AA$19)=INT('Drill Size Info'!$AB$19),
        --(INT('Drill Size Info'!$AA$19) &amp; "." &amp; DI532),
        IF(AND((--(INT('Drill Size Info'!$AA$19) &amp; "." &amp; DI532)&gt;=--('Drill Size Info'!$AA$19)), (--(INT('Drill Size Info'!$AA$19) &amp; "." &amp; DI532)&lt;=--('Drill Size Info'!$AB$19))),
            --(INT('Drill Size Info'!$AA$19) &amp; "." &amp; DI532),
            --(INT('Drill Size Info'!$AB$19) &amp; "." &amp; DI532)
        )
    ),
    IF(DH532&lt;&gt;"",
        IF(INT('Drill Size Info'!$AA$19)=INT('Drill Size Info'!$AB$19),
            --(INT('Drill Size Info'!$AA$19) &amp; "." &amp; LEFT(DH532,3)),
            IF(AND((--(INT('Drill Size Info'!$AA$19) &amp; "." &amp; LEFT(DH532,3))&gt;=--('Drill Size Info'!$AA$19)), (--(INT('Drill Size Info'!$AA$19) &amp; "." &amp; LEFT(DH532,3))&lt;=--('Drill Size Info'!$AB$19))),
                --(INT('Drill Size Info'!$AA$19) &amp; "." &amp; LEFT(DH532,3)),
                --(INT('Drill Size Info'!$AB$19) &amp; "." &amp; LEFT(DH532,3))
            )
        ),
        "OK"
    )
)</f>
        <v>OK</v>
      </c>
      <c r="S532" s="150" t="str">
        <f>IF(DJ532&lt;&gt;"",
    IF(INT('Drill Size Info'!$AA$19)=INT('Drill Size Info'!$AB$19),
        --(INT('Drill Size Info'!$AA$19) &amp; "." &amp; DJ532),
        IF(AND((--(INT('Drill Size Info'!$AA$19) &amp; "." &amp; DJ532)&gt;=--('Drill Size Info'!$AA$19)), (--(INT('Drill Size Info'!$AA$19) &amp; "." &amp; DJ532)&lt;=--('Drill Size Info'!$AB$19))),
            --(INT('Drill Size Info'!$AA$19) &amp; "." &amp; DJ532),
            --(INT('Drill Size Info'!$AB$19) &amp; "." &amp; DJ532)
        )
    ),
    IF(DH532&lt;&gt;"",
        IF(INT('Drill Size Info'!$AA$19)=INT('Drill Size Info'!$AB$19),
            --(INT('Drill Size Info'!$AA$19) &amp; "." &amp; RIGHT(DH532,3)),
            IF(AND((--(INT('Drill Size Info'!$AA$19) &amp; "." &amp; RIGHT(DH532,3))&gt;=--('Drill Size Info'!$AA$19)), (--(INT('Drill Size Info'!$AA$19) &amp; "." &amp; RIGHT(DH532,3))&lt;=--('Drill Size Info'!$AB$19))),
                --(INT('Drill Size Info'!$AA$19) &amp; "." &amp; RIGHT(DH532,3)),
                --(INT('Drill Size Info'!$AB$19) &amp; "." &amp; RIGHT(DH532,3))
            )
        ),
        "N/A"
    )
)</f>
        <v>N/A</v>
      </c>
      <c r="T532" s="150" t="str">
        <f>IF(DL532&lt;&gt;"",
    IF(INT('Drill Size Info'!$AA$19)=INT('Drill Size Info'!$AB$15),
        --(INT('Drill Size Info'!$AA$15) &amp; "." &amp; DL532),
        IF(AND((--(INT('Drill Size Info'!$AA$15) &amp; "." &amp; DL532)&gt;=--('Drill Size Info'!$AA$15)), (--(INT('Drill Size Info'!$AA$15) &amp; "." &amp; DL532)&lt;=--('Drill Size Info'!$AB$15))),
            --(INT('Drill Size Info'!$AA$15) &amp; "." &amp; DL532),
            --(INT('Drill Size Info'!$AB$15) &amp; "." &amp; DL532)
        )
    ),
    IF(DK532&lt;&gt;"",
        IF(INT('Drill Size Info'!$AA$15)=INT('Drill Size Info'!$AB$15),
            --(INT('Drill Size Info'!$AA$15) &amp; "." &amp; LEFT(DK532,3)),
            IF(AND((--(INT('Drill Size Info'!$AA$15) &amp; "." &amp; LEFT(DK532,3))&gt;=--('Drill Size Info'!$AA$15)), (--(INT('Drill Size Info'!$AA$15) &amp; "." &amp; LEFT(DK532,3))&lt;=--('Drill Size Info'!$AB$15))),
                --(INT('Drill Size Info'!$AA$15) &amp; "." &amp; LEFT(DK532,3)),
                --(INT('Drill Size Info'!$AB$15) &amp; "." &amp; LEFT(DK532,3))
            )
        ),
        "OK"
    )
)</f>
        <v>OK</v>
      </c>
      <c r="U532" s="150" t="str">
        <f>IF(DM532&lt;&gt;"",
    IF(INT('Drill Size Info'!$AA$19)=INT('Drill Size Info'!$AB$15),
        --(INT('Drill Size Info'!$AA$15) &amp; "." &amp; DM532),
        IF(AND((--(INT('Drill Size Info'!$AA$15) &amp; "." &amp; DM532)&gt;=--('Drill Size Info'!$AA$15)), (--(INT('Drill Size Info'!$AA$15) &amp; "." &amp; DM532)&lt;=--('Drill Size Info'!$AB$15))),
            --(INT('Drill Size Info'!$AA$15) &amp; "." &amp; DM532),
            --(INT('Drill Size Info'!$AB$15) &amp; "." &amp; DM532)
        )
    ),
    IF(DK532&lt;&gt;"",
        IF(INT('Drill Size Info'!$AA$15)=INT('Drill Size Info'!$AB$15),
            --(INT('Drill Size Info'!$AA$15) &amp; "." &amp; RIGHT(DK532,3)),
            IF(AND((--(INT('Drill Size Info'!$AA$15) &amp; "." &amp; RIGHT(DK532,3))&gt;=--('Drill Size Info'!$AA$15)), (--(INT('Drill Size Info'!$AA$15) &amp; "." &amp; RIGHT(DK532,3))&lt;=--('Drill Size Info'!$AB$15))),
                --(INT('Drill Size Info'!$AA$15) &amp; "." &amp; RIGHT(DK532,3)),
                --(INT('Drill Size Info'!$AB$15) &amp; "." &amp; RIGHT(DK532,3))
            )
        ),
        "N/A"
    )
)</f>
        <v>N/A</v>
      </c>
      <c r="V532" s="161"/>
      <c r="W532" s="161"/>
      <c r="X532" s="161"/>
      <c r="Y532" s="161"/>
      <c r="Z532" s="161"/>
      <c r="AA532" s="162"/>
      <c r="AB532" s="162"/>
      <c r="AC532" s="162"/>
      <c r="AD532" s="162"/>
      <c r="AE532" s="162"/>
      <c r="AF532" s="162"/>
      <c r="AG532" s="162"/>
      <c r="AH532" s="162"/>
      <c r="AI532" s="162"/>
      <c r="AJ532" s="162"/>
      <c r="AK532" s="162"/>
      <c r="AL532" s="162"/>
      <c r="AM532" s="162"/>
      <c r="AN532" s="162"/>
      <c r="AO532" s="162"/>
      <c r="AP532" s="162"/>
      <c r="AQ532" s="162"/>
      <c r="AR532" s="162"/>
      <c r="AS532" s="162"/>
      <c r="AT532" s="162"/>
      <c r="AU532" s="162"/>
      <c r="AV532" s="162"/>
      <c r="AW532" s="162"/>
      <c r="AX532" s="162"/>
      <c r="AY532" s="162"/>
      <c r="AZ532" s="162"/>
      <c r="BA532" s="162"/>
      <c r="BB532" s="163"/>
      <c r="BC532" s="163"/>
      <c r="BD532" s="163"/>
      <c r="BE532" s="164"/>
      <c r="BF532" s="165"/>
      <c r="BG532" s="162"/>
      <c r="BH532" s="162"/>
      <c r="BI532" s="164"/>
      <c r="BJ532" s="38"/>
      <c r="BK532" s="38"/>
      <c r="BL532" s="38"/>
      <c r="BM532" s="38"/>
      <c r="BN532" s="38"/>
      <c r="BO532" s="38"/>
      <c r="BP532" s="117" t="str">
        <f t="shared" si="374"/>
        <v/>
      </c>
      <c r="BQ532" s="38"/>
      <c r="BR532" s="38"/>
      <c r="BS532" s="38"/>
      <c r="BT532" s="38"/>
      <c r="BV532" s="17">
        <f t="shared" si="368"/>
        <v>0</v>
      </c>
      <c r="BW532" s="17">
        <f t="shared" si="369"/>
        <v>0</v>
      </c>
      <c r="BX532" s="17">
        <f t="shared" si="370"/>
        <v>0</v>
      </c>
      <c r="BY532" s="17">
        <f t="shared" si="371"/>
        <v>0</v>
      </c>
      <c r="BZ532" s="17">
        <f t="shared" si="372"/>
        <v>0</v>
      </c>
      <c r="CA532" s="17">
        <f t="shared" si="373"/>
        <v>0</v>
      </c>
      <c r="CB532" s="17">
        <f t="shared" si="375"/>
        <v>0</v>
      </c>
      <c r="CC532" s="17">
        <f t="shared" si="376"/>
        <v>0</v>
      </c>
      <c r="CD532" s="17">
        <f t="shared" si="377"/>
        <v>0</v>
      </c>
      <c r="CE532" s="17">
        <f t="shared" si="378"/>
        <v>0</v>
      </c>
      <c r="CF532" s="17">
        <f t="shared" si="379"/>
        <v>0</v>
      </c>
      <c r="CG532" s="17">
        <f t="shared" si="380"/>
        <v>0</v>
      </c>
      <c r="CH532" s="17">
        <f t="shared" si="381"/>
        <v>0</v>
      </c>
      <c r="CI532" s="17">
        <f t="shared" si="382"/>
        <v>0</v>
      </c>
      <c r="CJ532" s="17">
        <f t="shared" si="383"/>
        <v>0</v>
      </c>
      <c r="CK532" s="17">
        <f t="shared" si="384"/>
        <v>0</v>
      </c>
      <c r="CL532" s="17">
        <f t="shared" si="385"/>
        <v>0</v>
      </c>
      <c r="CM532" s="17">
        <f t="shared" si="386"/>
        <v>0</v>
      </c>
      <c r="CN532" s="17">
        <f t="shared" si="387"/>
        <v>0</v>
      </c>
      <c r="CO532" s="17">
        <f t="shared" si="388"/>
        <v>0</v>
      </c>
      <c r="CP532" s="17">
        <f t="shared" si="389"/>
        <v>0</v>
      </c>
      <c r="CQ532" s="17">
        <f t="shared" si="390"/>
        <v>0</v>
      </c>
      <c r="CR532" s="17">
        <f t="shared" si="391"/>
        <v>0</v>
      </c>
      <c r="CS532" s="17">
        <f t="shared" si="392"/>
        <v>0</v>
      </c>
      <c r="CT532" s="17">
        <f t="shared" si="393"/>
        <v>0</v>
      </c>
      <c r="CU532" s="17">
        <f t="shared" si="394"/>
        <v>0</v>
      </c>
      <c r="CV532" s="17">
        <f t="shared" si="395"/>
        <v>0</v>
      </c>
      <c r="CW532" s="17">
        <f t="shared" si="396"/>
        <v>0</v>
      </c>
      <c r="CX532" s="17">
        <f t="shared" si="397"/>
        <v>0</v>
      </c>
      <c r="CY532" s="17">
        <f t="shared" si="398"/>
        <v>0</v>
      </c>
      <c r="CZ532" s="17">
        <f t="shared" si="399"/>
        <v>0</v>
      </c>
      <c r="DA532" s="17">
        <f t="shared" si="400"/>
        <v>0</v>
      </c>
      <c r="DB532" s="17">
        <f t="shared" si="401"/>
        <v>0</v>
      </c>
      <c r="DC532" s="17">
        <f t="shared" si="402"/>
        <v>0</v>
      </c>
      <c r="DD532" s="17">
        <f t="shared" si="403"/>
        <v>0</v>
      </c>
      <c r="DE532" s="17">
        <f t="shared" si="404"/>
        <v>0</v>
      </c>
      <c r="DF532" s="17">
        <f t="shared" si="405"/>
        <v>0</v>
      </c>
      <c r="DG532" s="17">
        <f t="shared" si="406"/>
        <v>0</v>
      </c>
    </row>
    <row r="533" spans="2:111" ht="15" customHeight="1" x14ac:dyDescent="0.2">
      <c r="B533" s="156">
        <v>525</v>
      </c>
      <c r="C533" s="157" t="str">
        <f t="shared" si="407"/>
        <v/>
      </c>
      <c r="D533" s="158" t="str">
        <f t="shared" si="367"/>
        <v>OK</v>
      </c>
      <c r="E533" s="159" t="e">
        <f>VLOOKUP('DATA SHEET'!$B$9,'Drill Size Info'!$T$2:$U$8,2,FALSE)</f>
        <v>#N/A</v>
      </c>
      <c r="F533" s="159" t="str">
        <f t="shared" si="408"/>
        <v/>
      </c>
      <c r="G533" s="91">
        <f t="shared" si="409"/>
        <v>0</v>
      </c>
      <c r="H533" s="160" t="s">
        <v>175</v>
      </c>
      <c r="I533" s="160" t="s">
        <v>175</v>
      </c>
      <c r="J533" s="160" t="str">
        <f>IF('DATA SHEET'!$B$10="NC-50","N/A","OK")</f>
        <v>OK</v>
      </c>
      <c r="K533" s="160" t="str">
        <f>IF('DATA SHEET'!$B$10="NC-50","N/A","OK")</f>
        <v>OK</v>
      </c>
      <c r="L533" s="160" t="str">
        <f t="shared" si="410"/>
        <v>OK</v>
      </c>
      <c r="M533" s="160" t="str">
        <f t="shared" si="411"/>
        <v>OK</v>
      </c>
      <c r="N533" s="160"/>
      <c r="O533" s="160"/>
      <c r="P533" s="160"/>
      <c r="Q533" s="160"/>
      <c r="R533" s="92" t="str">
        <f>IF(DI533&lt;&gt;"",
    IF(INT('Drill Size Info'!$AA$19)=INT('Drill Size Info'!$AB$19),
        --(INT('Drill Size Info'!$AA$19) &amp; "." &amp; DI533),
        IF(AND((--(INT('Drill Size Info'!$AA$19) &amp; "." &amp; DI533)&gt;=--('Drill Size Info'!$AA$19)), (--(INT('Drill Size Info'!$AA$19) &amp; "." &amp; DI533)&lt;=--('Drill Size Info'!$AB$19))),
            --(INT('Drill Size Info'!$AA$19) &amp; "." &amp; DI533),
            --(INT('Drill Size Info'!$AB$19) &amp; "." &amp; DI533)
        )
    ),
    IF(DH533&lt;&gt;"",
        IF(INT('Drill Size Info'!$AA$19)=INT('Drill Size Info'!$AB$19),
            --(INT('Drill Size Info'!$AA$19) &amp; "." &amp; LEFT(DH533,3)),
            IF(AND((--(INT('Drill Size Info'!$AA$19) &amp; "." &amp; LEFT(DH533,3))&gt;=--('Drill Size Info'!$AA$19)), (--(INT('Drill Size Info'!$AA$19) &amp; "." &amp; LEFT(DH533,3))&lt;=--('Drill Size Info'!$AB$19))),
                --(INT('Drill Size Info'!$AA$19) &amp; "." &amp; LEFT(DH533,3)),
                --(INT('Drill Size Info'!$AB$19) &amp; "." &amp; LEFT(DH533,3))
            )
        ),
        "OK"
    )
)</f>
        <v>OK</v>
      </c>
      <c r="S533" s="150" t="str">
        <f>IF(DJ533&lt;&gt;"",
    IF(INT('Drill Size Info'!$AA$19)=INT('Drill Size Info'!$AB$19),
        --(INT('Drill Size Info'!$AA$19) &amp; "." &amp; DJ533),
        IF(AND((--(INT('Drill Size Info'!$AA$19) &amp; "." &amp; DJ533)&gt;=--('Drill Size Info'!$AA$19)), (--(INT('Drill Size Info'!$AA$19) &amp; "." &amp; DJ533)&lt;=--('Drill Size Info'!$AB$19))),
            --(INT('Drill Size Info'!$AA$19) &amp; "." &amp; DJ533),
            --(INT('Drill Size Info'!$AB$19) &amp; "." &amp; DJ533)
        )
    ),
    IF(DH533&lt;&gt;"",
        IF(INT('Drill Size Info'!$AA$19)=INT('Drill Size Info'!$AB$19),
            --(INT('Drill Size Info'!$AA$19) &amp; "." &amp; RIGHT(DH533,3)),
            IF(AND((--(INT('Drill Size Info'!$AA$19) &amp; "." &amp; RIGHT(DH533,3))&gt;=--('Drill Size Info'!$AA$19)), (--(INT('Drill Size Info'!$AA$19) &amp; "." &amp; RIGHT(DH533,3))&lt;=--('Drill Size Info'!$AB$19))),
                --(INT('Drill Size Info'!$AA$19) &amp; "." &amp; RIGHT(DH533,3)),
                --(INT('Drill Size Info'!$AB$19) &amp; "." &amp; RIGHT(DH533,3))
            )
        ),
        "N/A"
    )
)</f>
        <v>N/A</v>
      </c>
      <c r="T533" s="150" t="str">
        <f>IF(DL533&lt;&gt;"",
    IF(INT('Drill Size Info'!$AA$19)=INT('Drill Size Info'!$AB$15),
        --(INT('Drill Size Info'!$AA$15) &amp; "." &amp; DL533),
        IF(AND((--(INT('Drill Size Info'!$AA$15) &amp; "." &amp; DL533)&gt;=--('Drill Size Info'!$AA$15)), (--(INT('Drill Size Info'!$AA$15) &amp; "." &amp; DL533)&lt;=--('Drill Size Info'!$AB$15))),
            --(INT('Drill Size Info'!$AA$15) &amp; "." &amp; DL533),
            --(INT('Drill Size Info'!$AB$15) &amp; "." &amp; DL533)
        )
    ),
    IF(DK533&lt;&gt;"",
        IF(INT('Drill Size Info'!$AA$15)=INT('Drill Size Info'!$AB$15),
            --(INT('Drill Size Info'!$AA$15) &amp; "." &amp; LEFT(DK533,3)),
            IF(AND((--(INT('Drill Size Info'!$AA$15) &amp; "." &amp; LEFT(DK533,3))&gt;=--('Drill Size Info'!$AA$15)), (--(INT('Drill Size Info'!$AA$15) &amp; "." &amp; LEFT(DK533,3))&lt;=--('Drill Size Info'!$AB$15))),
                --(INT('Drill Size Info'!$AA$15) &amp; "." &amp; LEFT(DK533,3)),
                --(INT('Drill Size Info'!$AB$15) &amp; "." &amp; LEFT(DK533,3))
            )
        ),
        "OK"
    )
)</f>
        <v>OK</v>
      </c>
      <c r="U533" s="150" t="str">
        <f>IF(DM533&lt;&gt;"",
    IF(INT('Drill Size Info'!$AA$19)=INT('Drill Size Info'!$AB$15),
        --(INT('Drill Size Info'!$AA$15) &amp; "." &amp; DM533),
        IF(AND((--(INT('Drill Size Info'!$AA$15) &amp; "." &amp; DM533)&gt;=--('Drill Size Info'!$AA$15)), (--(INT('Drill Size Info'!$AA$15) &amp; "." &amp; DM533)&lt;=--('Drill Size Info'!$AB$15))),
            --(INT('Drill Size Info'!$AA$15) &amp; "." &amp; DM533),
            --(INT('Drill Size Info'!$AB$15) &amp; "." &amp; DM533)
        )
    ),
    IF(DK533&lt;&gt;"",
        IF(INT('Drill Size Info'!$AA$15)=INT('Drill Size Info'!$AB$15),
            --(INT('Drill Size Info'!$AA$15) &amp; "." &amp; RIGHT(DK533,3)),
            IF(AND((--(INT('Drill Size Info'!$AA$15) &amp; "." &amp; RIGHT(DK533,3))&gt;=--('Drill Size Info'!$AA$15)), (--(INT('Drill Size Info'!$AA$15) &amp; "." &amp; RIGHT(DK533,3))&lt;=--('Drill Size Info'!$AB$15))),
                --(INT('Drill Size Info'!$AA$15) &amp; "." &amp; RIGHT(DK533,3)),
                --(INT('Drill Size Info'!$AB$15) &amp; "." &amp; RIGHT(DK533,3))
            )
        ),
        "N/A"
    )
)</f>
        <v>N/A</v>
      </c>
      <c r="V533" s="161"/>
      <c r="W533" s="161"/>
      <c r="X533" s="161"/>
      <c r="Y533" s="161"/>
      <c r="Z533" s="161"/>
      <c r="AA533" s="162"/>
      <c r="AB533" s="162"/>
      <c r="AC533" s="162"/>
      <c r="AD533" s="162"/>
      <c r="AE533" s="162"/>
      <c r="AF533" s="162"/>
      <c r="AG533" s="162"/>
      <c r="AH533" s="162"/>
      <c r="AI533" s="162"/>
      <c r="AJ533" s="162"/>
      <c r="AK533" s="162"/>
      <c r="AL533" s="162"/>
      <c r="AM533" s="162"/>
      <c r="AN533" s="162"/>
      <c r="AO533" s="162"/>
      <c r="AP533" s="162"/>
      <c r="AQ533" s="162"/>
      <c r="AR533" s="162"/>
      <c r="AS533" s="162"/>
      <c r="AT533" s="162"/>
      <c r="AU533" s="162"/>
      <c r="AV533" s="162"/>
      <c r="AW533" s="162"/>
      <c r="AX533" s="162"/>
      <c r="AY533" s="162"/>
      <c r="AZ533" s="162"/>
      <c r="BA533" s="162"/>
      <c r="BB533" s="163"/>
      <c r="BC533" s="163"/>
      <c r="BD533" s="163"/>
      <c r="BE533" s="164"/>
      <c r="BF533" s="165"/>
      <c r="BG533" s="162"/>
      <c r="BH533" s="162"/>
      <c r="BI533" s="164"/>
      <c r="BJ533" s="38"/>
      <c r="BK533" s="38"/>
      <c r="BL533" s="38"/>
      <c r="BM533" s="38"/>
      <c r="BN533" s="38"/>
      <c r="BO533" s="38"/>
      <c r="BP533" s="117" t="str">
        <f t="shared" si="374"/>
        <v/>
      </c>
      <c r="BQ533" s="38"/>
      <c r="BR533" s="38"/>
      <c r="BS533" s="38"/>
      <c r="BT533" s="38"/>
      <c r="BV533" s="17">
        <f t="shared" si="368"/>
        <v>0</v>
      </c>
      <c r="BW533" s="17">
        <f t="shared" si="369"/>
        <v>0</v>
      </c>
      <c r="BX533" s="17">
        <f t="shared" si="370"/>
        <v>0</v>
      </c>
      <c r="BY533" s="17">
        <f t="shared" si="371"/>
        <v>0</v>
      </c>
      <c r="BZ533" s="17">
        <f t="shared" si="372"/>
        <v>0</v>
      </c>
      <c r="CA533" s="17">
        <f t="shared" si="373"/>
        <v>0</v>
      </c>
      <c r="CB533" s="17">
        <f t="shared" si="375"/>
        <v>0</v>
      </c>
      <c r="CC533" s="17">
        <f t="shared" si="376"/>
        <v>0</v>
      </c>
      <c r="CD533" s="17">
        <f t="shared" si="377"/>
        <v>0</v>
      </c>
      <c r="CE533" s="17">
        <f t="shared" si="378"/>
        <v>0</v>
      </c>
      <c r="CF533" s="17">
        <f t="shared" si="379"/>
        <v>0</v>
      </c>
      <c r="CG533" s="17">
        <f t="shared" si="380"/>
        <v>0</v>
      </c>
      <c r="CH533" s="17">
        <f t="shared" si="381"/>
        <v>0</v>
      </c>
      <c r="CI533" s="17">
        <f t="shared" si="382"/>
        <v>0</v>
      </c>
      <c r="CJ533" s="17">
        <f t="shared" si="383"/>
        <v>0</v>
      </c>
      <c r="CK533" s="17">
        <f t="shared" si="384"/>
        <v>0</v>
      </c>
      <c r="CL533" s="17">
        <f t="shared" si="385"/>
        <v>0</v>
      </c>
      <c r="CM533" s="17">
        <f t="shared" si="386"/>
        <v>0</v>
      </c>
      <c r="CN533" s="17">
        <f t="shared" si="387"/>
        <v>0</v>
      </c>
      <c r="CO533" s="17">
        <f t="shared" si="388"/>
        <v>0</v>
      </c>
      <c r="CP533" s="17">
        <f t="shared" si="389"/>
        <v>0</v>
      </c>
      <c r="CQ533" s="17">
        <f t="shared" si="390"/>
        <v>0</v>
      </c>
      <c r="CR533" s="17">
        <f t="shared" si="391"/>
        <v>0</v>
      </c>
      <c r="CS533" s="17">
        <f t="shared" si="392"/>
        <v>0</v>
      </c>
      <c r="CT533" s="17">
        <f t="shared" si="393"/>
        <v>0</v>
      </c>
      <c r="CU533" s="17">
        <f t="shared" si="394"/>
        <v>0</v>
      </c>
      <c r="CV533" s="17">
        <f t="shared" si="395"/>
        <v>0</v>
      </c>
      <c r="CW533" s="17">
        <f t="shared" si="396"/>
        <v>0</v>
      </c>
      <c r="CX533" s="17">
        <f t="shared" si="397"/>
        <v>0</v>
      </c>
      <c r="CY533" s="17">
        <f t="shared" si="398"/>
        <v>0</v>
      </c>
      <c r="CZ533" s="17">
        <f t="shared" si="399"/>
        <v>0</v>
      </c>
      <c r="DA533" s="17">
        <f t="shared" si="400"/>
        <v>0</v>
      </c>
      <c r="DB533" s="17">
        <f t="shared" si="401"/>
        <v>0</v>
      </c>
      <c r="DC533" s="17">
        <f t="shared" si="402"/>
        <v>0</v>
      </c>
      <c r="DD533" s="17">
        <f t="shared" si="403"/>
        <v>0</v>
      </c>
      <c r="DE533" s="17">
        <f t="shared" si="404"/>
        <v>0</v>
      </c>
      <c r="DF533" s="17">
        <f t="shared" si="405"/>
        <v>0</v>
      </c>
      <c r="DG533" s="17">
        <f t="shared" si="406"/>
        <v>0</v>
      </c>
    </row>
    <row r="534" spans="2:111" ht="15" customHeight="1" x14ac:dyDescent="0.2">
      <c r="B534" s="156">
        <v>526</v>
      </c>
      <c r="C534" s="157" t="str">
        <f t="shared" si="407"/>
        <v/>
      </c>
      <c r="D534" s="158" t="str">
        <f t="shared" si="367"/>
        <v>OK</v>
      </c>
      <c r="E534" s="159" t="e">
        <f>VLOOKUP('DATA SHEET'!$B$9,'Drill Size Info'!$T$2:$U$8,2,FALSE)</f>
        <v>#N/A</v>
      </c>
      <c r="F534" s="159" t="str">
        <f t="shared" si="408"/>
        <v/>
      </c>
      <c r="G534" s="91">
        <f t="shared" si="409"/>
        <v>0</v>
      </c>
      <c r="H534" s="160" t="s">
        <v>175</v>
      </c>
      <c r="I534" s="160" t="s">
        <v>175</v>
      </c>
      <c r="J534" s="160" t="str">
        <f>IF('DATA SHEET'!$B$10="NC-50","N/A","OK")</f>
        <v>OK</v>
      </c>
      <c r="K534" s="160" t="str">
        <f>IF('DATA SHEET'!$B$10="NC-50","N/A","OK")</f>
        <v>OK</v>
      </c>
      <c r="L534" s="160" t="str">
        <f t="shared" si="410"/>
        <v>OK</v>
      </c>
      <c r="M534" s="160" t="str">
        <f t="shared" si="411"/>
        <v>OK</v>
      </c>
      <c r="N534" s="160"/>
      <c r="O534" s="160"/>
      <c r="P534" s="160"/>
      <c r="Q534" s="160"/>
      <c r="R534" s="92" t="str">
        <f>IF(DI534&lt;&gt;"",
    IF(INT('Drill Size Info'!$AA$19)=INT('Drill Size Info'!$AB$19),
        --(INT('Drill Size Info'!$AA$19) &amp; "." &amp; DI534),
        IF(AND((--(INT('Drill Size Info'!$AA$19) &amp; "." &amp; DI534)&gt;=--('Drill Size Info'!$AA$19)), (--(INT('Drill Size Info'!$AA$19) &amp; "." &amp; DI534)&lt;=--('Drill Size Info'!$AB$19))),
            --(INT('Drill Size Info'!$AA$19) &amp; "." &amp; DI534),
            --(INT('Drill Size Info'!$AB$19) &amp; "." &amp; DI534)
        )
    ),
    IF(DH534&lt;&gt;"",
        IF(INT('Drill Size Info'!$AA$19)=INT('Drill Size Info'!$AB$19),
            --(INT('Drill Size Info'!$AA$19) &amp; "." &amp; LEFT(DH534,3)),
            IF(AND((--(INT('Drill Size Info'!$AA$19) &amp; "." &amp; LEFT(DH534,3))&gt;=--('Drill Size Info'!$AA$19)), (--(INT('Drill Size Info'!$AA$19) &amp; "." &amp; LEFT(DH534,3))&lt;=--('Drill Size Info'!$AB$19))),
                --(INT('Drill Size Info'!$AA$19) &amp; "." &amp; LEFT(DH534,3)),
                --(INT('Drill Size Info'!$AB$19) &amp; "." &amp; LEFT(DH534,3))
            )
        ),
        "OK"
    )
)</f>
        <v>OK</v>
      </c>
      <c r="S534" s="150" t="str">
        <f>IF(DJ534&lt;&gt;"",
    IF(INT('Drill Size Info'!$AA$19)=INT('Drill Size Info'!$AB$19),
        --(INT('Drill Size Info'!$AA$19) &amp; "." &amp; DJ534),
        IF(AND((--(INT('Drill Size Info'!$AA$19) &amp; "." &amp; DJ534)&gt;=--('Drill Size Info'!$AA$19)), (--(INT('Drill Size Info'!$AA$19) &amp; "." &amp; DJ534)&lt;=--('Drill Size Info'!$AB$19))),
            --(INT('Drill Size Info'!$AA$19) &amp; "." &amp; DJ534),
            --(INT('Drill Size Info'!$AB$19) &amp; "." &amp; DJ534)
        )
    ),
    IF(DH534&lt;&gt;"",
        IF(INT('Drill Size Info'!$AA$19)=INT('Drill Size Info'!$AB$19),
            --(INT('Drill Size Info'!$AA$19) &amp; "." &amp; RIGHT(DH534,3)),
            IF(AND((--(INT('Drill Size Info'!$AA$19) &amp; "." &amp; RIGHT(DH534,3))&gt;=--('Drill Size Info'!$AA$19)), (--(INT('Drill Size Info'!$AA$19) &amp; "." &amp; RIGHT(DH534,3))&lt;=--('Drill Size Info'!$AB$19))),
                --(INT('Drill Size Info'!$AA$19) &amp; "." &amp; RIGHT(DH534,3)),
                --(INT('Drill Size Info'!$AB$19) &amp; "." &amp; RIGHT(DH534,3))
            )
        ),
        "N/A"
    )
)</f>
        <v>N/A</v>
      </c>
      <c r="T534" s="150" t="str">
        <f>IF(DL534&lt;&gt;"",
    IF(INT('Drill Size Info'!$AA$19)=INT('Drill Size Info'!$AB$15),
        --(INT('Drill Size Info'!$AA$15) &amp; "." &amp; DL534),
        IF(AND((--(INT('Drill Size Info'!$AA$15) &amp; "." &amp; DL534)&gt;=--('Drill Size Info'!$AA$15)), (--(INT('Drill Size Info'!$AA$15) &amp; "." &amp; DL534)&lt;=--('Drill Size Info'!$AB$15))),
            --(INT('Drill Size Info'!$AA$15) &amp; "." &amp; DL534),
            --(INT('Drill Size Info'!$AB$15) &amp; "." &amp; DL534)
        )
    ),
    IF(DK534&lt;&gt;"",
        IF(INT('Drill Size Info'!$AA$15)=INT('Drill Size Info'!$AB$15),
            --(INT('Drill Size Info'!$AA$15) &amp; "." &amp; LEFT(DK534,3)),
            IF(AND((--(INT('Drill Size Info'!$AA$15) &amp; "." &amp; LEFT(DK534,3))&gt;=--('Drill Size Info'!$AA$15)), (--(INT('Drill Size Info'!$AA$15) &amp; "." &amp; LEFT(DK534,3))&lt;=--('Drill Size Info'!$AB$15))),
                --(INT('Drill Size Info'!$AA$15) &amp; "." &amp; LEFT(DK534,3)),
                --(INT('Drill Size Info'!$AB$15) &amp; "." &amp; LEFT(DK534,3))
            )
        ),
        "OK"
    )
)</f>
        <v>OK</v>
      </c>
      <c r="U534" s="150" t="str">
        <f>IF(DM534&lt;&gt;"",
    IF(INT('Drill Size Info'!$AA$19)=INT('Drill Size Info'!$AB$15),
        --(INT('Drill Size Info'!$AA$15) &amp; "." &amp; DM534),
        IF(AND((--(INT('Drill Size Info'!$AA$15) &amp; "." &amp; DM534)&gt;=--('Drill Size Info'!$AA$15)), (--(INT('Drill Size Info'!$AA$15) &amp; "." &amp; DM534)&lt;=--('Drill Size Info'!$AB$15))),
            --(INT('Drill Size Info'!$AA$15) &amp; "." &amp; DM534),
            --(INT('Drill Size Info'!$AB$15) &amp; "." &amp; DM534)
        )
    ),
    IF(DK534&lt;&gt;"",
        IF(INT('Drill Size Info'!$AA$15)=INT('Drill Size Info'!$AB$15),
            --(INT('Drill Size Info'!$AA$15) &amp; "." &amp; RIGHT(DK534,3)),
            IF(AND((--(INT('Drill Size Info'!$AA$15) &amp; "." &amp; RIGHT(DK534,3))&gt;=--('Drill Size Info'!$AA$15)), (--(INT('Drill Size Info'!$AA$15) &amp; "." &amp; RIGHT(DK534,3))&lt;=--('Drill Size Info'!$AB$15))),
                --(INT('Drill Size Info'!$AA$15) &amp; "." &amp; RIGHT(DK534,3)),
                --(INT('Drill Size Info'!$AB$15) &amp; "." &amp; RIGHT(DK534,3))
            )
        ),
        "N/A"
    )
)</f>
        <v>N/A</v>
      </c>
      <c r="V534" s="161"/>
      <c r="W534" s="161"/>
      <c r="X534" s="161"/>
      <c r="Y534" s="161"/>
      <c r="Z534" s="161"/>
      <c r="AA534" s="162"/>
      <c r="AB534" s="162"/>
      <c r="AC534" s="162"/>
      <c r="AD534" s="162"/>
      <c r="AE534" s="162"/>
      <c r="AF534" s="162"/>
      <c r="AG534" s="162"/>
      <c r="AH534" s="162"/>
      <c r="AI534" s="162"/>
      <c r="AJ534" s="162"/>
      <c r="AK534" s="162"/>
      <c r="AL534" s="162"/>
      <c r="AM534" s="162"/>
      <c r="AN534" s="162"/>
      <c r="AO534" s="162"/>
      <c r="AP534" s="162"/>
      <c r="AQ534" s="162"/>
      <c r="AR534" s="162"/>
      <c r="AS534" s="162"/>
      <c r="AT534" s="162"/>
      <c r="AU534" s="162"/>
      <c r="AV534" s="162"/>
      <c r="AW534" s="162"/>
      <c r="AX534" s="162"/>
      <c r="AY534" s="162"/>
      <c r="AZ534" s="162"/>
      <c r="BA534" s="162"/>
      <c r="BB534" s="163"/>
      <c r="BC534" s="163"/>
      <c r="BD534" s="163"/>
      <c r="BE534" s="164"/>
      <c r="BF534" s="165"/>
      <c r="BG534" s="162"/>
      <c r="BH534" s="162"/>
      <c r="BI534" s="164"/>
      <c r="BJ534" s="38"/>
      <c r="BK534" s="38"/>
      <c r="BL534" s="38"/>
      <c r="BM534" s="38"/>
      <c r="BN534" s="38"/>
      <c r="BO534" s="38"/>
      <c r="BP534" s="117" t="str">
        <f t="shared" si="374"/>
        <v/>
      </c>
      <c r="BQ534" s="38"/>
      <c r="BR534" s="38"/>
      <c r="BS534" s="38"/>
      <c r="BT534" s="38"/>
      <c r="BV534" s="17">
        <f t="shared" si="368"/>
        <v>0</v>
      </c>
      <c r="BW534" s="17">
        <f t="shared" si="369"/>
        <v>0</v>
      </c>
      <c r="BX534" s="17">
        <f t="shared" si="370"/>
        <v>0</v>
      </c>
      <c r="BY534" s="17">
        <f t="shared" si="371"/>
        <v>0</v>
      </c>
      <c r="BZ534" s="17">
        <f t="shared" si="372"/>
        <v>0</v>
      </c>
      <c r="CA534" s="17">
        <f t="shared" si="373"/>
        <v>0</v>
      </c>
      <c r="CB534" s="17">
        <f t="shared" si="375"/>
        <v>0</v>
      </c>
      <c r="CC534" s="17">
        <f t="shared" si="376"/>
        <v>0</v>
      </c>
      <c r="CD534" s="17">
        <f t="shared" si="377"/>
        <v>0</v>
      </c>
      <c r="CE534" s="17">
        <f t="shared" si="378"/>
        <v>0</v>
      </c>
      <c r="CF534" s="17">
        <f t="shared" si="379"/>
        <v>0</v>
      </c>
      <c r="CG534" s="17">
        <f t="shared" si="380"/>
        <v>0</v>
      </c>
      <c r="CH534" s="17">
        <f t="shared" si="381"/>
        <v>0</v>
      </c>
      <c r="CI534" s="17">
        <f t="shared" si="382"/>
        <v>0</v>
      </c>
      <c r="CJ534" s="17">
        <f t="shared" si="383"/>
        <v>0</v>
      </c>
      <c r="CK534" s="17">
        <f t="shared" si="384"/>
        <v>0</v>
      </c>
      <c r="CL534" s="17">
        <f t="shared" si="385"/>
        <v>0</v>
      </c>
      <c r="CM534" s="17">
        <f t="shared" si="386"/>
        <v>0</v>
      </c>
      <c r="CN534" s="17">
        <f t="shared" si="387"/>
        <v>0</v>
      </c>
      <c r="CO534" s="17">
        <f t="shared" si="388"/>
        <v>0</v>
      </c>
      <c r="CP534" s="17">
        <f t="shared" si="389"/>
        <v>0</v>
      </c>
      <c r="CQ534" s="17">
        <f t="shared" si="390"/>
        <v>0</v>
      </c>
      <c r="CR534" s="17">
        <f t="shared" si="391"/>
        <v>0</v>
      </c>
      <c r="CS534" s="17">
        <f t="shared" si="392"/>
        <v>0</v>
      </c>
      <c r="CT534" s="17">
        <f t="shared" si="393"/>
        <v>0</v>
      </c>
      <c r="CU534" s="17">
        <f t="shared" si="394"/>
        <v>0</v>
      </c>
      <c r="CV534" s="17">
        <f t="shared" si="395"/>
        <v>0</v>
      </c>
      <c r="CW534" s="17">
        <f t="shared" si="396"/>
        <v>0</v>
      </c>
      <c r="CX534" s="17">
        <f t="shared" si="397"/>
        <v>0</v>
      </c>
      <c r="CY534" s="17">
        <f t="shared" si="398"/>
        <v>0</v>
      </c>
      <c r="CZ534" s="17">
        <f t="shared" si="399"/>
        <v>0</v>
      </c>
      <c r="DA534" s="17">
        <f t="shared" si="400"/>
        <v>0</v>
      </c>
      <c r="DB534" s="17">
        <f t="shared" si="401"/>
        <v>0</v>
      </c>
      <c r="DC534" s="17">
        <f t="shared" si="402"/>
        <v>0</v>
      </c>
      <c r="DD534" s="17">
        <f t="shared" si="403"/>
        <v>0</v>
      </c>
      <c r="DE534" s="17">
        <f t="shared" si="404"/>
        <v>0</v>
      </c>
      <c r="DF534" s="17">
        <f t="shared" si="405"/>
        <v>0</v>
      </c>
      <c r="DG534" s="17">
        <f t="shared" si="406"/>
        <v>0</v>
      </c>
    </row>
    <row r="535" spans="2:111" ht="15" customHeight="1" x14ac:dyDescent="0.2">
      <c r="B535" s="156">
        <v>527</v>
      </c>
      <c r="C535" s="157" t="str">
        <f t="shared" si="407"/>
        <v/>
      </c>
      <c r="D535" s="158" t="str">
        <f t="shared" si="367"/>
        <v>OK</v>
      </c>
      <c r="E535" s="159" t="e">
        <f>VLOOKUP('DATA SHEET'!$B$9,'Drill Size Info'!$T$2:$U$8,2,FALSE)</f>
        <v>#N/A</v>
      </c>
      <c r="F535" s="159" t="str">
        <f t="shared" si="408"/>
        <v/>
      </c>
      <c r="G535" s="91">
        <f t="shared" si="409"/>
        <v>0</v>
      </c>
      <c r="H535" s="160" t="s">
        <v>175</v>
      </c>
      <c r="I535" s="160" t="s">
        <v>175</v>
      </c>
      <c r="J535" s="160" t="str">
        <f>IF('DATA SHEET'!$B$10="NC-50","N/A","OK")</f>
        <v>OK</v>
      </c>
      <c r="K535" s="160" t="str">
        <f>IF('DATA SHEET'!$B$10="NC-50","N/A","OK")</f>
        <v>OK</v>
      </c>
      <c r="L535" s="160" t="str">
        <f t="shared" si="410"/>
        <v>OK</v>
      </c>
      <c r="M535" s="160" t="str">
        <f t="shared" si="411"/>
        <v>OK</v>
      </c>
      <c r="N535" s="160"/>
      <c r="O535" s="160"/>
      <c r="P535" s="160"/>
      <c r="Q535" s="160"/>
      <c r="R535" s="92" t="str">
        <f>IF(DI535&lt;&gt;"",
    IF(INT('Drill Size Info'!$AA$19)=INT('Drill Size Info'!$AB$19),
        --(INT('Drill Size Info'!$AA$19) &amp; "." &amp; DI535),
        IF(AND((--(INT('Drill Size Info'!$AA$19) &amp; "." &amp; DI535)&gt;=--('Drill Size Info'!$AA$19)), (--(INT('Drill Size Info'!$AA$19) &amp; "." &amp; DI535)&lt;=--('Drill Size Info'!$AB$19))),
            --(INT('Drill Size Info'!$AA$19) &amp; "." &amp; DI535),
            --(INT('Drill Size Info'!$AB$19) &amp; "." &amp; DI535)
        )
    ),
    IF(DH535&lt;&gt;"",
        IF(INT('Drill Size Info'!$AA$19)=INT('Drill Size Info'!$AB$19),
            --(INT('Drill Size Info'!$AA$19) &amp; "." &amp; LEFT(DH535,3)),
            IF(AND((--(INT('Drill Size Info'!$AA$19) &amp; "." &amp; LEFT(DH535,3))&gt;=--('Drill Size Info'!$AA$19)), (--(INT('Drill Size Info'!$AA$19) &amp; "." &amp; LEFT(DH535,3))&lt;=--('Drill Size Info'!$AB$19))),
                --(INT('Drill Size Info'!$AA$19) &amp; "." &amp; LEFT(DH535,3)),
                --(INT('Drill Size Info'!$AB$19) &amp; "." &amp; LEFT(DH535,3))
            )
        ),
        "OK"
    )
)</f>
        <v>OK</v>
      </c>
      <c r="S535" s="150" t="str">
        <f>IF(DJ535&lt;&gt;"",
    IF(INT('Drill Size Info'!$AA$19)=INT('Drill Size Info'!$AB$19),
        --(INT('Drill Size Info'!$AA$19) &amp; "." &amp; DJ535),
        IF(AND((--(INT('Drill Size Info'!$AA$19) &amp; "." &amp; DJ535)&gt;=--('Drill Size Info'!$AA$19)), (--(INT('Drill Size Info'!$AA$19) &amp; "." &amp; DJ535)&lt;=--('Drill Size Info'!$AB$19))),
            --(INT('Drill Size Info'!$AA$19) &amp; "." &amp; DJ535),
            --(INT('Drill Size Info'!$AB$19) &amp; "." &amp; DJ535)
        )
    ),
    IF(DH535&lt;&gt;"",
        IF(INT('Drill Size Info'!$AA$19)=INT('Drill Size Info'!$AB$19),
            --(INT('Drill Size Info'!$AA$19) &amp; "." &amp; RIGHT(DH535,3)),
            IF(AND((--(INT('Drill Size Info'!$AA$19) &amp; "." &amp; RIGHT(DH535,3))&gt;=--('Drill Size Info'!$AA$19)), (--(INT('Drill Size Info'!$AA$19) &amp; "." &amp; RIGHT(DH535,3))&lt;=--('Drill Size Info'!$AB$19))),
                --(INT('Drill Size Info'!$AA$19) &amp; "." &amp; RIGHT(DH535,3)),
                --(INT('Drill Size Info'!$AB$19) &amp; "." &amp; RIGHT(DH535,3))
            )
        ),
        "N/A"
    )
)</f>
        <v>N/A</v>
      </c>
      <c r="T535" s="150" t="str">
        <f>IF(DL535&lt;&gt;"",
    IF(INT('Drill Size Info'!$AA$19)=INT('Drill Size Info'!$AB$15),
        --(INT('Drill Size Info'!$AA$15) &amp; "." &amp; DL535),
        IF(AND((--(INT('Drill Size Info'!$AA$15) &amp; "." &amp; DL535)&gt;=--('Drill Size Info'!$AA$15)), (--(INT('Drill Size Info'!$AA$15) &amp; "." &amp; DL535)&lt;=--('Drill Size Info'!$AB$15))),
            --(INT('Drill Size Info'!$AA$15) &amp; "." &amp; DL535),
            --(INT('Drill Size Info'!$AB$15) &amp; "." &amp; DL535)
        )
    ),
    IF(DK535&lt;&gt;"",
        IF(INT('Drill Size Info'!$AA$15)=INT('Drill Size Info'!$AB$15),
            --(INT('Drill Size Info'!$AA$15) &amp; "." &amp; LEFT(DK535,3)),
            IF(AND((--(INT('Drill Size Info'!$AA$15) &amp; "." &amp; LEFT(DK535,3))&gt;=--('Drill Size Info'!$AA$15)), (--(INT('Drill Size Info'!$AA$15) &amp; "." &amp; LEFT(DK535,3))&lt;=--('Drill Size Info'!$AB$15))),
                --(INT('Drill Size Info'!$AA$15) &amp; "." &amp; LEFT(DK535,3)),
                --(INT('Drill Size Info'!$AB$15) &amp; "." &amp; LEFT(DK535,3))
            )
        ),
        "OK"
    )
)</f>
        <v>OK</v>
      </c>
      <c r="U535" s="150" t="str">
        <f>IF(DM535&lt;&gt;"",
    IF(INT('Drill Size Info'!$AA$19)=INT('Drill Size Info'!$AB$15),
        --(INT('Drill Size Info'!$AA$15) &amp; "." &amp; DM535),
        IF(AND((--(INT('Drill Size Info'!$AA$15) &amp; "." &amp; DM535)&gt;=--('Drill Size Info'!$AA$15)), (--(INT('Drill Size Info'!$AA$15) &amp; "." &amp; DM535)&lt;=--('Drill Size Info'!$AB$15))),
            --(INT('Drill Size Info'!$AA$15) &amp; "." &amp; DM535),
            --(INT('Drill Size Info'!$AB$15) &amp; "." &amp; DM535)
        )
    ),
    IF(DK535&lt;&gt;"",
        IF(INT('Drill Size Info'!$AA$15)=INT('Drill Size Info'!$AB$15),
            --(INT('Drill Size Info'!$AA$15) &amp; "." &amp; RIGHT(DK535,3)),
            IF(AND((--(INT('Drill Size Info'!$AA$15) &amp; "." &amp; RIGHT(DK535,3))&gt;=--('Drill Size Info'!$AA$15)), (--(INT('Drill Size Info'!$AA$15) &amp; "." &amp; RIGHT(DK535,3))&lt;=--('Drill Size Info'!$AB$15))),
                --(INT('Drill Size Info'!$AA$15) &amp; "." &amp; RIGHT(DK535,3)),
                --(INT('Drill Size Info'!$AB$15) &amp; "." &amp; RIGHT(DK535,3))
            )
        ),
        "N/A"
    )
)</f>
        <v>N/A</v>
      </c>
      <c r="V535" s="161"/>
      <c r="W535" s="161"/>
      <c r="X535" s="161"/>
      <c r="Y535" s="161"/>
      <c r="Z535" s="161"/>
      <c r="AA535" s="162"/>
      <c r="AB535" s="162"/>
      <c r="AC535" s="162"/>
      <c r="AD535" s="162"/>
      <c r="AE535" s="162"/>
      <c r="AF535" s="162"/>
      <c r="AG535" s="162"/>
      <c r="AH535" s="162"/>
      <c r="AI535" s="162"/>
      <c r="AJ535" s="162"/>
      <c r="AK535" s="162"/>
      <c r="AL535" s="162"/>
      <c r="AM535" s="162"/>
      <c r="AN535" s="162"/>
      <c r="AO535" s="162"/>
      <c r="AP535" s="162"/>
      <c r="AQ535" s="162"/>
      <c r="AR535" s="162"/>
      <c r="AS535" s="162"/>
      <c r="AT535" s="162"/>
      <c r="AU535" s="162"/>
      <c r="AV535" s="162"/>
      <c r="AW535" s="162"/>
      <c r="AX535" s="162"/>
      <c r="AY535" s="162"/>
      <c r="AZ535" s="162"/>
      <c r="BA535" s="162"/>
      <c r="BB535" s="163"/>
      <c r="BC535" s="163"/>
      <c r="BD535" s="163"/>
      <c r="BE535" s="164"/>
      <c r="BF535" s="165"/>
      <c r="BG535" s="162"/>
      <c r="BH535" s="162"/>
      <c r="BI535" s="164"/>
      <c r="BJ535" s="38"/>
      <c r="BK535" s="38"/>
      <c r="BL535" s="38"/>
      <c r="BM535" s="38"/>
      <c r="BN535" s="38"/>
      <c r="BO535" s="38"/>
      <c r="BP535" s="117" t="str">
        <f t="shared" si="374"/>
        <v/>
      </c>
      <c r="BQ535" s="38"/>
      <c r="BR535" s="38"/>
      <c r="BS535" s="38"/>
      <c r="BT535" s="38"/>
      <c r="BV535" s="17">
        <f t="shared" si="368"/>
        <v>0</v>
      </c>
      <c r="BW535" s="17">
        <f t="shared" si="369"/>
        <v>0</v>
      </c>
      <c r="BX535" s="17">
        <f t="shared" si="370"/>
        <v>0</v>
      </c>
      <c r="BY535" s="17">
        <f t="shared" si="371"/>
        <v>0</v>
      </c>
      <c r="BZ535" s="17">
        <f t="shared" si="372"/>
        <v>0</v>
      </c>
      <c r="CA535" s="17">
        <f t="shared" si="373"/>
        <v>0</v>
      </c>
      <c r="CB535" s="17">
        <f t="shared" si="375"/>
        <v>0</v>
      </c>
      <c r="CC535" s="17">
        <f t="shared" si="376"/>
        <v>0</v>
      </c>
      <c r="CD535" s="17">
        <f t="shared" si="377"/>
        <v>0</v>
      </c>
      <c r="CE535" s="17">
        <f t="shared" si="378"/>
        <v>0</v>
      </c>
      <c r="CF535" s="17">
        <f t="shared" si="379"/>
        <v>0</v>
      </c>
      <c r="CG535" s="17">
        <f t="shared" si="380"/>
        <v>0</v>
      </c>
      <c r="CH535" s="17">
        <f t="shared" si="381"/>
        <v>0</v>
      </c>
      <c r="CI535" s="17">
        <f t="shared" si="382"/>
        <v>0</v>
      </c>
      <c r="CJ535" s="17">
        <f t="shared" si="383"/>
        <v>0</v>
      </c>
      <c r="CK535" s="17">
        <f t="shared" si="384"/>
        <v>0</v>
      </c>
      <c r="CL535" s="17">
        <f t="shared" si="385"/>
        <v>0</v>
      </c>
      <c r="CM535" s="17">
        <f t="shared" si="386"/>
        <v>0</v>
      </c>
      <c r="CN535" s="17">
        <f t="shared" si="387"/>
        <v>0</v>
      </c>
      <c r="CO535" s="17">
        <f t="shared" si="388"/>
        <v>0</v>
      </c>
      <c r="CP535" s="17">
        <f t="shared" si="389"/>
        <v>0</v>
      </c>
      <c r="CQ535" s="17">
        <f t="shared" si="390"/>
        <v>0</v>
      </c>
      <c r="CR535" s="17">
        <f t="shared" si="391"/>
        <v>0</v>
      </c>
      <c r="CS535" s="17">
        <f t="shared" si="392"/>
        <v>0</v>
      </c>
      <c r="CT535" s="17">
        <f t="shared" si="393"/>
        <v>0</v>
      </c>
      <c r="CU535" s="17">
        <f t="shared" si="394"/>
        <v>0</v>
      </c>
      <c r="CV535" s="17">
        <f t="shared" si="395"/>
        <v>0</v>
      </c>
      <c r="CW535" s="17">
        <f t="shared" si="396"/>
        <v>0</v>
      </c>
      <c r="CX535" s="17">
        <f t="shared" si="397"/>
        <v>0</v>
      </c>
      <c r="CY535" s="17">
        <f t="shared" si="398"/>
        <v>0</v>
      </c>
      <c r="CZ535" s="17">
        <f t="shared" si="399"/>
        <v>0</v>
      </c>
      <c r="DA535" s="17">
        <f t="shared" si="400"/>
        <v>0</v>
      </c>
      <c r="DB535" s="17">
        <f t="shared" si="401"/>
        <v>0</v>
      </c>
      <c r="DC535" s="17">
        <f t="shared" si="402"/>
        <v>0</v>
      </c>
      <c r="DD535" s="17">
        <f t="shared" si="403"/>
        <v>0</v>
      </c>
      <c r="DE535" s="17">
        <f t="shared" si="404"/>
        <v>0</v>
      </c>
      <c r="DF535" s="17">
        <f t="shared" si="405"/>
        <v>0</v>
      </c>
      <c r="DG535" s="17">
        <f t="shared" si="406"/>
        <v>0</v>
      </c>
    </row>
    <row r="536" spans="2:111" ht="15" customHeight="1" x14ac:dyDescent="0.2">
      <c r="B536" s="156">
        <v>528</v>
      </c>
      <c r="C536" s="157" t="str">
        <f t="shared" si="407"/>
        <v/>
      </c>
      <c r="D536" s="158" t="str">
        <f t="shared" si="367"/>
        <v>OK</v>
      </c>
      <c r="E536" s="159" t="e">
        <f>VLOOKUP('DATA SHEET'!$B$9,'Drill Size Info'!$T$2:$U$8,2,FALSE)</f>
        <v>#N/A</v>
      </c>
      <c r="F536" s="159" t="str">
        <f t="shared" si="408"/>
        <v/>
      </c>
      <c r="G536" s="91">
        <f t="shared" si="409"/>
        <v>0</v>
      </c>
      <c r="H536" s="160" t="s">
        <v>175</v>
      </c>
      <c r="I536" s="160" t="s">
        <v>175</v>
      </c>
      <c r="J536" s="160" t="str">
        <f>IF('DATA SHEET'!$B$10="NC-50","N/A","OK")</f>
        <v>OK</v>
      </c>
      <c r="K536" s="160" t="str">
        <f>IF('DATA SHEET'!$B$10="NC-50","N/A","OK")</f>
        <v>OK</v>
      </c>
      <c r="L536" s="160" t="str">
        <f t="shared" si="410"/>
        <v>OK</v>
      </c>
      <c r="M536" s="160" t="str">
        <f t="shared" si="411"/>
        <v>OK</v>
      </c>
      <c r="N536" s="160"/>
      <c r="O536" s="160"/>
      <c r="P536" s="160"/>
      <c r="Q536" s="160"/>
      <c r="R536" s="92" t="str">
        <f>IF(DI536&lt;&gt;"",
    IF(INT('Drill Size Info'!$AA$19)=INT('Drill Size Info'!$AB$19),
        --(INT('Drill Size Info'!$AA$19) &amp; "." &amp; DI536),
        IF(AND((--(INT('Drill Size Info'!$AA$19) &amp; "." &amp; DI536)&gt;=--('Drill Size Info'!$AA$19)), (--(INT('Drill Size Info'!$AA$19) &amp; "." &amp; DI536)&lt;=--('Drill Size Info'!$AB$19))),
            --(INT('Drill Size Info'!$AA$19) &amp; "." &amp; DI536),
            --(INT('Drill Size Info'!$AB$19) &amp; "." &amp; DI536)
        )
    ),
    IF(DH536&lt;&gt;"",
        IF(INT('Drill Size Info'!$AA$19)=INT('Drill Size Info'!$AB$19),
            --(INT('Drill Size Info'!$AA$19) &amp; "." &amp; LEFT(DH536,3)),
            IF(AND((--(INT('Drill Size Info'!$AA$19) &amp; "." &amp; LEFT(DH536,3))&gt;=--('Drill Size Info'!$AA$19)), (--(INT('Drill Size Info'!$AA$19) &amp; "." &amp; LEFT(DH536,3))&lt;=--('Drill Size Info'!$AB$19))),
                --(INT('Drill Size Info'!$AA$19) &amp; "." &amp; LEFT(DH536,3)),
                --(INT('Drill Size Info'!$AB$19) &amp; "." &amp; LEFT(DH536,3))
            )
        ),
        "OK"
    )
)</f>
        <v>OK</v>
      </c>
      <c r="S536" s="150" t="str">
        <f>IF(DJ536&lt;&gt;"",
    IF(INT('Drill Size Info'!$AA$19)=INT('Drill Size Info'!$AB$19),
        --(INT('Drill Size Info'!$AA$19) &amp; "." &amp; DJ536),
        IF(AND((--(INT('Drill Size Info'!$AA$19) &amp; "." &amp; DJ536)&gt;=--('Drill Size Info'!$AA$19)), (--(INT('Drill Size Info'!$AA$19) &amp; "." &amp; DJ536)&lt;=--('Drill Size Info'!$AB$19))),
            --(INT('Drill Size Info'!$AA$19) &amp; "." &amp; DJ536),
            --(INT('Drill Size Info'!$AB$19) &amp; "." &amp; DJ536)
        )
    ),
    IF(DH536&lt;&gt;"",
        IF(INT('Drill Size Info'!$AA$19)=INT('Drill Size Info'!$AB$19),
            --(INT('Drill Size Info'!$AA$19) &amp; "." &amp; RIGHT(DH536,3)),
            IF(AND((--(INT('Drill Size Info'!$AA$19) &amp; "." &amp; RIGHT(DH536,3))&gt;=--('Drill Size Info'!$AA$19)), (--(INT('Drill Size Info'!$AA$19) &amp; "." &amp; RIGHT(DH536,3))&lt;=--('Drill Size Info'!$AB$19))),
                --(INT('Drill Size Info'!$AA$19) &amp; "." &amp; RIGHT(DH536,3)),
                --(INT('Drill Size Info'!$AB$19) &amp; "." &amp; RIGHT(DH536,3))
            )
        ),
        "N/A"
    )
)</f>
        <v>N/A</v>
      </c>
      <c r="T536" s="150" t="str">
        <f>IF(DL536&lt;&gt;"",
    IF(INT('Drill Size Info'!$AA$19)=INT('Drill Size Info'!$AB$15),
        --(INT('Drill Size Info'!$AA$15) &amp; "." &amp; DL536),
        IF(AND((--(INT('Drill Size Info'!$AA$15) &amp; "." &amp; DL536)&gt;=--('Drill Size Info'!$AA$15)), (--(INT('Drill Size Info'!$AA$15) &amp; "." &amp; DL536)&lt;=--('Drill Size Info'!$AB$15))),
            --(INT('Drill Size Info'!$AA$15) &amp; "." &amp; DL536),
            --(INT('Drill Size Info'!$AB$15) &amp; "." &amp; DL536)
        )
    ),
    IF(DK536&lt;&gt;"",
        IF(INT('Drill Size Info'!$AA$15)=INT('Drill Size Info'!$AB$15),
            --(INT('Drill Size Info'!$AA$15) &amp; "." &amp; LEFT(DK536,3)),
            IF(AND((--(INT('Drill Size Info'!$AA$15) &amp; "." &amp; LEFT(DK536,3))&gt;=--('Drill Size Info'!$AA$15)), (--(INT('Drill Size Info'!$AA$15) &amp; "." &amp; LEFT(DK536,3))&lt;=--('Drill Size Info'!$AB$15))),
                --(INT('Drill Size Info'!$AA$15) &amp; "." &amp; LEFT(DK536,3)),
                --(INT('Drill Size Info'!$AB$15) &amp; "." &amp; LEFT(DK536,3))
            )
        ),
        "OK"
    )
)</f>
        <v>OK</v>
      </c>
      <c r="U536" s="150" t="str">
        <f>IF(DM536&lt;&gt;"",
    IF(INT('Drill Size Info'!$AA$19)=INT('Drill Size Info'!$AB$15),
        --(INT('Drill Size Info'!$AA$15) &amp; "." &amp; DM536),
        IF(AND((--(INT('Drill Size Info'!$AA$15) &amp; "." &amp; DM536)&gt;=--('Drill Size Info'!$AA$15)), (--(INT('Drill Size Info'!$AA$15) &amp; "." &amp; DM536)&lt;=--('Drill Size Info'!$AB$15))),
            --(INT('Drill Size Info'!$AA$15) &amp; "." &amp; DM536),
            --(INT('Drill Size Info'!$AB$15) &amp; "." &amp; DM536)
        )
    ),
    IF(DK536&lt;&gt;"",
        IF(INT('Drill Size Info'!$AA$15)=INT('Drill Size Info'!$AB$15),
            --(INT('Drill Size Info'!$AA$15) &amp; "." &amp; RIGHT(DK536,3)),
            IF(AND((--(INT('Drill Size Info'!$AA$15) &amp; "." &amp; RIGHT(DK536,3))&gt;=--('Drill Size Info'!$AA$15)), (--(INT('Drill Size Info'!$AA$15) &amp; "." &amp; RIGHT(DK536,3))&lt;=--('Drill Size Info'!$AB$15))),
                --(INT('Drill Size Info'!$AA$15) &amp; "." &amp; RIGHT(DK536,3)),
                --(INT('Drill Size Info'!$AB$15) &amp; "." &amp; RIGHT(DK536,3))
            )
        ),
        "N/A"
    )
)</f>
        <v>N/A</v>
      </c>
      <c r="V536" s="161"/>
      <c r="W536" s="161"/>
      <c r="X536" s="161"/>
      <c r="Y536" s="161"/>
      <c r="Z536" s="161"/>
      <c r="AA536" s="162"/>
      <c r="AB536" s="162"/>
      <c r="AC536" s="162"/>
      <c r="AD536" s="162"/>
      <c r="AE536" s="162"/>
      <c r="AF536" s="162"/>
      <c r="AG536" s="162"/>
      <c r="AH536" s="162"/>
      <c r="AI536" s="162"/>
      <c r="AJ536" s="162"/>
      <c r="AK536" s="162"/>
      <c r="AL536" s="162"/>
      <c r="AM536" s="162"/>
      <c r="AN536" s="162"/>
      <c r="AO536" s="162"/>
      <c r="AP536" s="162"/>
      <c r="AQ536" s="162"/>
      <c r="AR536" s="162"/>
      <c r="AS536" s="162"/>
      <c r="AT536" s="162"/>
      <c r="AU536" s="162"/>
      <c r="AV536" s="162"/>
      <c r="AW536" s="162"/>
      <c r="AX536" s="162"/>
      <c r="AY536" s="162"/>
      <c r="AZ536" s="162"/>
      <c r="BA536" s="162"/>
      <c r="BB536" s="163"/>
      <c r="BC536" s="163"/>
      <c r="BD536" s="163"/>
      <c r="BE536" s="164"/>
      <c r="BF536" s="165"/>
      <c r="BG536" s="162"/>
      <c r="BH536" s="162"/>
      <c r="BI536" s="164"/>
      <c r="BJ536" s="38"/>
      <c r="BK536" s="38"/>
      <c r="BL536" s="38"/>
      <c r="BM536" s="38"/>
      <c r="BN536" s="38"/>
      <c r="BO536" s="38"/>
      <c r="BP536" s="117" t="str">
        <f t="shared" si="374"/>
        <v/>
      </c>
      <c r="BQ536" s="38"/>
      <c r="BR536" s="38"/>
      <c r="BS536" s="38"/>
      <c r="BT536" s="38"/>
      <c r="BV536" s="17">
        <f t="shared" si="368"/>
        <v>0</v>
      </c>
      <c r="BW536" s="17">
        <f t="shared" si="369"/>
        <v>0</v>
      </c>
      <c r="BX536" s="17">
        <f t="shared" si="370"/>
        <v>0</v>
      </c>
      <c r="BY536" s="17">
        <f t="shared" si="371"/>
        <v>0</v>
      </c>
      <c r="BZ536" s="17">
        <f t="shared" si="372"/>
        <v>0</v>
      </c>
      <c r="CA536" s="17">
        <f t="shared" si="373"/>
        <v>0</v>
      </c>
      <c r="CB536" s="17">
        <f t="shared" si="375"/>
        <v>0</v>
      </c>
      <c r="CC536" s="17">
        <f t="shared" si="376"/>
        <v>0</v>
      </c>
      <c r="CD536" s="17">
        <f t="shared" si="377"/>
        <v>0</v>
      </c>
      <c r="CE536" s="17">
        <f t="shared" si="378"/>
        <v>0</v>
      </c>
      <c r="CF536" s="17">
        <f t="shared" si="379"/>
        <v>0</v>
      </c>
      <c r="CG536" s="17">
        <f t="shared" si="380"/>
        <v>0</v>
      </c>
      <c r="CH536" s="17">
        <f t="shared" si="381"/>
        <v>0</v>
      </c>
      <c r="CI536" s="17">
        <f t="shared" si="382"/>
        <v>0</v>
      </c>
      <c r="CJ536" s="17">
        <f t="shared" si="383"/>
        <v>0</v>
      </c>
      <c r="CK536" s="17">
        <f t="shared" si="384"/>
        <v>0</v>
      </c>
      <c r="CL536" s="17">
        <f t="shared" si="385"/>
        <v>0</v>
      </c>
      <c r="CM536" s="17">
        <f t="shared" si="386"/>
        <v>0</v>
      </c>
      <c r="CN536" s="17">
        <f t="shared" si="387"/>
        <v>0</v>
      </c>
      <c r="CO536" s="17">
        <f t="shared" si="388"/>
        <v>0</v>
      </c>
      <c r="CP536" s="17">
        <f t="shared" si="389"/>
        <v>0</v>
      </c>
      <c r="CQ536" s="17">
        <f t="shared" si="390"/>
        <v>0</v>
      </c>
      <c r="CR536" s="17">
        <f t="shared" si="391"/>
        <v>0</v>
      </c>
      <c r="CS536" s="17">
        <f t="shared" si="392"/>
        <v>0</v>
      </c>
      <c r="CT536" s="17">
        <f t="shared" si="393"/>
        <v>0</v>
      </c>
      <c r="CU536" s="17">
        <f t="shared" si="394"/>
        <v>0</v>
      </c>
      <c r="CV536" s="17">
        <f t="shared" si="395"/>
        <v>0</v>
      </c>
      <c r="CW536" s="17">
        <f t="shared" si="396"/>
        <v>0</v>
      </c>
      <c r="CX536" s="17">
        <f t="shared" si="397"/>
        <v>0</v>
      </c>
      <c r="CY536" s="17">
        <f t="shared" si="398"/>
        <v>0</v>
      </c>
      <c r="CZ536" s="17">
        <f t="shared" si="399"/>
        <v>0</v>
      </c>
      <c r="DA536" s="17">
        <f t="shared" si="400"/>
        <v>0</v>
      </c>
      <c r="DB536" s="17">
        <f t="shared" si="401"/>
        <v>0</v>
      </c>
      <c r="DC536" s="17">
        <f t="shared" si="402"/>
        <v>0</v>
      </c>
      <c r="DD536" s="17">
        <f t="shared" si="403"/>
        <v>0</v>
      </c>
      <c r="DE536" s="17">
        <f t="shared" si="404"/>
        <v>0</v>
      </c>
      <c r="DF536" s="17">
        <f t="shared" si="405"/>
        <v>0</v>
      </c>
      <c r="DG536" s="17">
        <f t="shared" si="406"/>
        <v>0</v>
      </c>
    </row>
    <row r="537" spans="2:111" ht="15" customHeight="1" x14ac:dyDescent="0.2">
      <c r="B537" s="156">
        <v>529</v>
      </c>
      <c r="C537" s="157" t="str">
        <f t="shared" si="407"/>
        <v/>
      </c>
      <c r="D537" s="158" t="str">
        <f t="shared" si="367"/>
        <v>OK</v>
      </c>
      <c r="E537" s="159" t="e">
        <f>VLOOKUP('DATA SHEET'!$B$9,'Drill Size Info'!$T$2:$U$8,2,FALSE)</f>
        <v>#N/A</v>
      </c>
      <c r="F537" s="159" t="str">
        <f t="shared" si="408"/>
        <v/>
      </c>
      <c r="G537" s="91">
        <f t="shared" si="409"/>
        <v>0</v>
      </c>
      <c r="H537" s="160" t="s">
        <v>175</v>
      </c>
      <c r="I537" s="160" t="s">
        <v>175</v>
      </c>
      <c r="J537" s="160" t="str">
        <f>IF('DATA SHEET'!$B$10="NC-50","N/A","OK")</f>
        <v>OK</v>
      </c>
      <c r="K537" s="160" t="str">
        <f>IF('DATA SHEET'!$B$10="NC-50","N/A","OK")</f>
        <v>OK</v>
      </c>
      <c r="L537" s="160" t="str">
        <f t="shared" si="410"/>
        <v>OK</v>
      </c>
      <c r="M537" s="160" t="str">
        <f t="shared" si="411"/>
        <v>OK</v>
      </c>
      <c r="N537" s="160"/>
      <c r="O537" s="160"/>
      <c r="P537" s="160"/>
      <c r="Q537" s="160"/>
      <c r="R537" s="92" t="str">
        <f>IF(DI537&lt;&gt;"",
    IF(INT('Drill Size Info'!$AA$19)=INT('Drill Size Info'!$AB$19),
        --(INT('Drill Size Info'!$AA$19) &amp; "." &amp; DI537),
        IF(AND((--(INT('Drill Size Info'!$AA$19) &amp; "." &amp; DI537)&gt;=--('Drill Size Info'!$AA$19)), (--(INT('Drill Size Info'!$AA$19) &amp; "." &amp; DI537)&lt;=--('Drill Size Info'!$AB$19))),
            --(INT('Drill Size Info'!$AA$19) &amp; "." &amp; DI537),
            --(INT('Drill Size Info'!$AB$19) &amp; "." &amp; DI537)
        )
    ),
    IF(DH537&lt;&gt;"",
        IF(INT('Drill Size Info'!$AA$19)=INT('Drill Size Info'!$AB$19),
            --(INT('Drill Size Info'!$AA$19) &amp; "." &amp; LEFT(DH537,3)),
            IF(AND((--(INT('Drill Size Info'!$AA$19) &amp; "." &amp; LEFT(DH537,3))&gt;=--('Drill Size Info'!$AA$19)), (--(INT('Drill Size Info'!$AA$19) &amp; "." &amp; LEFT(DH537,3))&lt;=--('Drill Size Info'!$AB$19))),
                --(INT('Drill Size Info'!$AA$19) &amp; "." &amp; LEFT(DH537,3)),
                --(INT('Drill Size Info'!$AB$19) &amp; "." &amp; LEFT(DH537,3))
            )
        ),
        "OK"
    )
)</f>
        <v>OK</v>
      </c>
      <c r="S537" s="150" t="str">
        <f>IF(DJ537&lt;&gt;"",
    IF(INT('Drill Size Info'!$AA$19)=INT('Drill Size Info'!$AB$19),
        --(INT('Drill Size Info'!$AA$19) &amp; "." &amp; DJ537),
        IF(AND((--(INT('Drill Size Info'!$AA$19) &amp; "." &amp; DJ537)&gt;=--('Drill Size Info'!$AA$19)), (--(INT('Drill Size Info'!$AA$19) &amp; "." &amp; DJ537)&lt;=--('Drill Size Info'!$AB$19))),
            --(INT('Drill Size Info'!$AA$19) &amp; "." &amp; DJ537),
            --(INT('Drill Size Info'!$AB$19) &amp; "." &amp; DJ537)
        )
    ),
    IF(DH537&lt;&gt;"",
        IF(INT('Drill Size Info'!$AA$19)=INT('Drill Size Info'!$AB$19),
            --(INT('Drill Size Info'!$AA$19) &amp; "." &amp; RIGHT(DH537,3)),
            IF(AND((--(INT('Drill Size Info'!$AA$19) &amp; "." &amp; RIGHT(DH537,3))&gt;=--('Drill Size Info'!$AA$19)), (--(INT('Drill Size Info'!$AA$19) &amp; "." &amp; RIGHT(DH537,3))&lt;=--('Drill Size Info'!$AB$19))),
                --(INT('Drill Size Info'!$AA$19) &amp; "." &amp; RIGHT(DH537,3)),
                --(INT('Drill Size Info'!$AB$19) &amp; "." &amp; RIGHT(DH537,3))
            )
        ),
        "N/A"
    )
)</f>
        <v>N/A</v>
      </c>
      <c r="T537" s="150" t="str">
        <f>IF(DL537&lt;&gt;"",
    IF(INT('Drill Size Info'!$AA$19)=INT('Drill Size Info'!$AB$15),
        --(INT('Drill Size Info'!$AA$15) &amp; "." &amp; DL537),
        IF(AND((--(INT('Drill Size Info'!$AA$15) &amp; "." &amp; DL537)&gt;=--('Drill Size Info'!$AA$15)), (--(INT('Drill Size Info'!$AA$15) &amp; "." &amp; DL537)&lt;=--('Drill Size Info'!$AB$15))),
            --(INT('Drill Size Info'!$AA$15) &amp; "." &amp; DL537),
            --(INT('Drill Size Info'!$AB$15) &amp; "." &amp; DL537)
        )
    ),
    IF(DK537&lt;&gt;"",
        IF(INT('Drill Size Info'!$AA$15)=INT('Drill Size Info'!$AB$15),
            --(INT('Drill Size Info'!$AA$15) &amp; "." &amp; LEFT(DK537,3)),
            IF(AND((--(INT('Drill Size Info'!$AA$15) &amp; "." &amp; LEFT(DK537,3))&gt;=--('Drill Size Info'!$AA$15)), (--(INT('Drill Size Info'!$AA$15) &amp; "." &amp; LEFT(DK537,3))&lt;=--('Drill Size Info'!$AB$15))),
                --(INT('Drill Size Info'!$AA$15) &amp; "." &amp; LEFT(DK537,3)),
                --(INT('Drill Size Info'!$AB$15) &amp; "." &amp; LEFT(DK537,3))
            )
        ),
        "OK"
    )
)</f>
        <v>OK</v>
      </c>
      <c r="U537" s="150" t="str">
        <f>IF(DM537&lt;&gt;"",
    IF(INT('Drill Size Info'!$AA$19)=INT('Drill Size Info'!$AB$15),
        --(INT('Drill Size Info'!$AA$15) &amp; "." &amp; DM537),
        IF(AND((--(INT('Drill Size Info'!$AA$15) &amp; "." &amp; DM537)&gt;=--('Drill Size Info'!$AA$15)), (--(INT('Drill Size Info'!$AA$15) &amp; "." &amp; DM537)&lt;=--('Drill Size Info'!$AB$15))),
            --(INT('Drill Size Info'!$AA$15) &amp; "." &amp; DM537),
            --(INT('Drill Size Info'!$AB$15) &amp; "." &amp; DM537)
        )
    ),
    IF(DK537&lt;&gt;"",
        IF(INT('Drill Size Info'!$AA$15)=INT('Drill Size Info'!$AB$15),
            --(INT('Drill Size Info'!$AA$15) &amp; "." &amp; RIGHT(DK537,3)),
            IF(AND((--(INT('Drill Size Info'!$AA$15) &amp; "." &amp; RIGHT(DK537,3))&gt;=--('Drill Size Info'!$AA$15)), (--(INT('Drill Size Info'!$AA$15) &amp; "." &amp; RIGHT(DK537,3))&lt;=--('Drill Size Info'!$AB$15))),
                --(INT('Drill Size Info'!$AA$15) &amp; "." &amp; RIGHT(DK537,3)),
                --(INT('Drill Size Info'!$AB$15) &amp; "." &amp; RIGHT(DK537,3))
            )
        ),
        "N/A"
    )
)</f>
        <v>N/A</v>
      </c>
      <c r="V537" s="161"/>
      <c r="W537" s="161"/>
      <c r="X537" s="161"/>
      <c r="Y537" s="161"/>
      <c r="Z537" s="161"/>
      <c r="AA537" s="162"/>
      <c r="AB537" s="162"/>
      <c r="AC537" s="162"/>
      <c r="AD537" s="162"/>
      <c r="AE537" s="162"/>
      <c r="AF537" s="162"/>
      <c r="AG537" s="162"/>
      <c r="AH537" s="162"/>
      <c r="AI537" s="162"/>
      <c r="AJ537" s="162"/>
      <c r="AK537" s="162"/>
      <c r="AL537" s="162"/>
      <c r="AM537" s="162"/>
      <c r="AN537" s="162"/>
      <c r="AO537" s="162"/>
      <c r="AP537" s="162"/>
      <c r="AQ537" s="162"/>
      <c r="AR537" s="162"/>
      <c r="AS537" s="162"/>
      <c r="AT537" s="162"/>
      <c r="AU537" s="162"/>
      <c r="AV537" s="162"/>
      <c r="AW537" s="162"/>
      <c r="AX537" s="162"/>
      <c r="AY537" s="162"/>
      <c r="AZ537" s="162"/>
      <c r="BA537" s="162"/>
      <c r="BB537" s="163"/>
      <c r="BC537" s="163"/>
      <c r="BD537" s="163"/>
      <c r="BE537" s="164"/>
      <c r="BF537" s="165"/>
      <c r="BG537" s="162"/>
      <c r="BH537" s="162"/>
      <c r="BI537" s="164"/>
      <c r="BJ537" s="38"/>
      <c r="BK537" s="38"/>
      <c r="BL537" s="38"/>
      <c r="BM537" s="38"/>
      <c r="BN537" s="38"/>
      <c r="BO537" s="38"/>
      <c r="BP537" s="117" t="str">
        <f t="shared" si="374"/>
        <v/>
      </c>
      <c r="BQ537" s="38"/>
      <c r="BR537" s="38"/>
      <c r="BS537" s="38"/>
      <c r="BT537" s="38"/>
      <c r="BV537" s="17">
        <f t="shared" si="368"/>
        <v>0</v>
      </c>
      <c r="BW537" s="17">
        <f t="shared" si="369"/>
        <v>0</v>
      </c>
      <c r="BX537" s="17">
        <f t="shared" si="370"/>
        <v>0</v>
      </c>
      <c r="BY537" s="17">
        <f t="shared" si="371"/>
        <v>0</v>
      </c>
      <c r="BZ537" s="17">
        <f t="shared" si="372"/>
        <v>0</v>
      </c>
      <c r="CA537" s="17">
        <f t="shared" si="373"/>
        <v>0</v>
      </c>
      <c r="CB537" s="17">
        <f t="shared" si="375"/>
        <v>0</v>
      </c>
      <c r="CC537" s="17">
        <f t="shared" si="376"/>
        <v>0</v>
      </c>
      <c r="CD537" s="17">
        <f t="shared" si="377"/>
        <v>0</v>
      </c>
      <c r="CE537" s="17">
        <f t="shared" si="378"/>
        <v>0</v>
      </c>
      <c r="CF537" s="17">
        <f t="shared" si="379"/>
        <v>0</v>
      </c>
      <c r="CG537" s="17">
        <f t="shared" si="380"/>
        <v>0</v>
      </c>
      <c r="CH537" s="17">
        <f t="shared" si="381"/>
        <v>0</v>
      </c>
      <c r="CI537" s="17">
        <f t="shared" si="382"/>
        <v>0</v>
      </c>
      <c r="CJ537" s="17">
        <f t="shared" si="383"/>
        <v>0</v>
      </c>
      <c r="CK537" s="17">
        <f t="shared" si="384"/>
        <v>0</v>
      </c>
      <c r="CL537" s="17">
        <f t="shared" si="385"/>
        <v>0</v>
      </c>
      <c r="CM537" s="17">
        <f t="shared" si="386"/>
        <v>0</v>
      </c>
      <c r="CN537" s="17">
        <f t="shared" si="387"/>
        <v>0</v>
      </c>
      <c r="CO537" s="17">
        <f t="shared" si="388"/>
        <v>0</v>
      </c>
      <c r="CP537" s="17">
        <f t="shared" si="389"/>
        <v>0</v>
      </c>
      <c r="CQ537" s="17">
        <f t="shared" si="390"/>
        <v>0</v>
      </c>
      <c r="CR537" s="17">
        <f t="shared" si="391"/>
        <v>0</v>
      </c>
      <c r="CS537" s="17">
        <f t="shared" si="392"/>
        <v>0</v>
      </c>
      <c r="CT537" s="17">
        <f t="shared" si="393"/>
        <v>0</v>
      </c>
      <c r="CU537" s="17">
        <f t="shared" si="394"/>
        <v>0</v>
      </c>
      <c r="CV537" s="17">
        <f t="shared" si="395"/>
        <v>0</v>
      </c>
      <c r="CW537" s="17">
        <f t="shared" si="396"/>
        <v>0</v>
      </c>
      <c r="CX537" s="17">
        <f t="shared" si="397"/>
        <v>0</v>
      </c>
      <c r="CY537" s="17">
        <f t="shared" si="398"/>
        <v>0</v>
      </c>
      <c r="CZ537" s="17">
        <f t="shared" si="399"/>
        <v>0</v>
      </c>
      <c r="DA537" s="17">
        <f t="shared" si="400"/>
        <v>0</v>
      </c>
      <c r="DB537" s="17">
        <f t="shared" si="401"/>
        <v>0</v>
      </c>
      <c r="DC537" s="17">
        <f t="shared" si="402"/>
        <v>0</v>
      </c>
      <c r="DD537" s="17">
        <f t="shared" si="403"/>
        <v>0</v>
      </c>
      <c r="DE537" s="17">
        <f t="shared" si="404"/>
        <v>0</v>
      </c>
      <c r="DF537" s="17">
        <f t="shared" si="405"/>
        <v>0</v>
      </c>
      <c r="DG537" s="17">
        <f t="shared" si="406"/>
        <v>0</v>
      </c>
    </row>
    <row r="538" spans="2:111" ht="15" customHeight="1" x14ac:dyDescent="0.2">
      <c r="B538" s="156">
        <v>530</v>
      </c>
      <c r="C538" s="157" t="str">
        <f t="shared" si="407"/>
        <v/>
      </c>
      <c r="D538" s="158" t="str">
        <f t="shared" si="367"/>
        <v>OK</v>
      </c>
      <c r="E538" s="159" t="e">
        <f>VLOOKUP('DATA SHEET'!$B$9,'Drill Size Info'!$T$2:$U$8,2,FALSE)</f>
        <v>#N/A</v>
      </c>
      <c r="F538" s="159" t="str">
        <f t="shared" si="408"/>
        <v/>
      </c>
      <c r="G538" s="91">
        <f t="shared" si="409"/>
        <v>0</v>
      </c>
      <c r="H538" s="160" t="s">
        <v>175</v>
      </c>
      <c r="I538" s="160" t="s">
        <v>175</v>
      </c>
      <c r="J538" s="160" t="str">
        <f>IF('DATA SHEET'!$B$10="NC-50","N/A","OK")</f>
        <v>OK</v>
      </c>
      <c r="K538" s="160" t="str">
        <f>IF('DATA SHEET'!$B$10="NC-50","N/A","OK")</f>
        <v>OK</v>
      </c>
      <c r="L538" s="160" t="str">
        <f t="shared" si="410"/>
        <v>OK</v>
      </c>
      <c r="M538" s="160" t="str">
        <f t="shared" si="411"/>
        <v>OK</v>
      </c>
      <c r="N538" s="160"/>
      <c r="O538" s="160"/>
      <c r="P538" s="160"/>
      <c r="Q538" s="160"/>
      <c r="R538" s="92" t="str">
        <f>IF(DI538&lt;&gt;"",
    IF(INT('Drill Size Info'!$AA$19)=INT('Drill Size Info'!$AB$19),
        --(INT('Drill Size Info'!$AA$19) &amp; "." &amp; DI538),
        IF(AND((--(INT('Drill Size Info'!$AA$19) &amp; "." &amp; DI538)&gt;=--('Drill Size Info'!$AA$19)), (--(INT('Drill Size Info'!$AA$19) &amp; "." &amp; DI538)&lt;=--('Drill Size Info'!$AB$19))),
            --(INT('Drill Size Info'!$AA$19) &amp; "." &amp; DI538),
            --(INT('Drill Size Info'!$AB$19) &amp; "." &amp; DI538)
        )
    ),
    IF(DH538&lt;&gt;"",
        IF(INT('Drill Size Info'!$AA$19)=INT('Drill Size Info'!$AB$19),
            --(INT('Drill Size Info'!$AA$19) &amp; "." &amp; LEFT(DH538,3)),
            IF(AND((--(INT('Drill Size Info'!$AA$19) &amp; "." &amp; LEFT(DH538,3))&gt;=--('Drill Size Info'!$AA$19)), (--(INT('Drill Size Info'!$AA$19) &amp; "." &amp; LEFT(DH538,3))&lt;=--('Drill Size Info'!$AB$19))),
                --(INT('Drill Size Info'!$AA$19) &amp; "." &amp; LEFT(DH538,3)),
                --(INT('Drill Size Info'!$AB$19) &amp; "." &amp; LEFT(DH538,3))
            )
        ),
        "OK"
    )
)</f>
        <v>OK</v>
      </c>
      <c r="S538" s="150" t="str">
        <f>IF(DJ538&lt;&gt;"",
    IF(INT('Drill Size Info'!$AA$19)=INT('Drill Size Info'!$AB$19),
        --(INT('Drill Size Info'!$AA$19) &amp; "." &amp; DJ538),
        IF(AND((--(INT('Drill Size Info'!$AA$19) &amp; "." &amp; DJ538)&gt;=--('Drill Size Info'!$AA$19)), (--(INT('Drill Size Info'!$AA$19) &amp; "." &amp; DJ538)&lt;=--('Drill Size Info'!$AB$19))),
            --(INT('Drill Size Info'!$AA$19) &amp; "." &amp; DJ538),
            --(INT('Drill Size Info'!$AB$19) &amp; "." &amp; DJ538)
        )
    ),
    IF(DH538&lt;&gt;"",
        IF(INT('Drill Size Info'!$AA$19)=INT('Drill Size Info'!$AB$19),
            --(INT('Drill Size Info'!$AA$19) &amp; "." &amp; RIGHT(DH538,3)),
            IF(AND((--(INT('Drill Size Info'!$AA$19) &amp; "." &amp; RIGHT(DH538,3))&gt;=--('Drill Size Info'!$AA$19)), (--(INT('Drill Size Info'!$AA$19) &amp; "." &amp; RIGHT(DH538,3))&lt;=--('Drill Size Info'!$AB$19))),
                --(INT('Drill Size Info'!$AA$19) &amp; "." &amp; RIGHT(DH538,3)),
                --(INT('Drill Size Info'!$AB$19) &amp; "." &amp; RIGHT(DH538,3))
            )
        ),
        "N/A"
    )
)</f>
        <v>N/A</v>
      </c>
      <c r="T538" s="150" t="str">
        <f>IF(DL538&lt;&gt;"",
    IF(INT('Drill Size Info'!$AA$19)=INT('Drill Size Info'!$AB$15),
        --(INT('Drill Size Info'!$AA$15) &amp; "." &amp; DL538),
        IF(AND((--(INT('Drill Size Info'!$AA$15) &amp; "." &amp; DL538)&gt;=--('Drill Size Info'!$AA$15)), (--(INT('Drill Size Info'!$AA$15) &amp; "." &amp; DL538)&lt;=--('Drill Size Info'!$AB$15))),
            --(INT('Drill Size Info'!$AA$15) &amp; "." &amp; DL538),
            --(INT('Drill Size Info'!$AB$15) &amp; "." &amp; DL538)
        )
    ),
    IF(DK538&lt;&gt;"",
        IF(INT('Drill Size Info'!$AA$15)=INT('Drill Size Info'!$AB$15),
            --(INT('Drill Size Info'!$AA$15) &amp; "." &amp; LEFT(DK538,3)),
            IF(AND((--(INT('Drill Size Info'!$AA$15) &amp; "." &amp; LEFT(DK538,3))&gt;=--('Drill Size Info'!$AA$15)), (--(INT('Drill Size Info'!$AA$15) &amp; "." &amp; LEFT(DK538,3))&lt;=--('Drill Size Info'!$AB$15))),
                --(INT('Drill Size Info'!$AA$15) &amp; "." &amp; LEFT(DK538,3)),
                --(INT('Drill Size Info'!$AB$15) &amp; "." &amp; LEFT(DK538,3))
            )
        ),
        "OK"
    )
)</f>
        <v>OK</v>
      </c>
      <c r="U538" s="150" t="str">
        <f>IF(DM538&lt;&gt;"",
    IF(INT('Drill Size Info'!$AA$19)=INT('Drill Size Info'!$AB$15),
        --(INT('Drill Size Info'!$AA$15) &amp; "." &amp; DM538),
        IF(AND((--(INT('Drill Size Info'!$AA$15) &amp; "." &amp; DM538)&gt;=--('Drill Size Info'!$AA$15)), (--(INT('Drill Size Info'!$AA$15) &amp; "." &amp; DM538)&lt;=--('Drill Size Info'!$AB$15))),
            --(INT('Drill Size Info'!$AA$15) &amp; "." &amp; DM538),
            --(INT('Drill Size Info'!$AB$15) &amp; "." &amp; DM538)
        )
    ),
    IF(DK538&lt;&gt;"",
        IF(INT('Drill Size Info'!$AA$15)=INT('Drill Size Info'!$AB$15),
            --(INT('Drill Size Info'!$AA$15) &amp; "." &amp; RIGHT(DK538,3)),
            IF(AND((--(INT('Drill Size Info'!$AA$15) &amp; "." &amp; RIGHT(DK538,3))&gt;=--('Drill Size Info'!$AA$15)), (--(INT('Drill Size Info'!$AA$15) &amp; "." &amp; RIGHT(DK538,3))&lt;=--('Drill Size Info'!$AB$15))),
                --(INT('Drill Size Info'!$AA$15) &amp; "." &amp; RIGHT(DK538,3)),
                --(INT('Drill Size Info'!$AB$15) &amp; "." &amp; RIGHT(DK538,3))
            )
        ),
        "N/A"
    )
)</f>
        <v>N/A</v>
      </c>
      <c r="V538" s="161"/>
      <c r="W538" s="161"/>
      <c r="X538" s="161"/>
      <c r="Y538" s="161"/>
      <c r="Z538" s="161"/>
      <c r="AA538" s="162"/>
      <c r="AB538" s="162"/>
      <c r="AC538" s="162"/>
      <c r="AD538" s="162"/>
      <c r="AE538" s="162"/>
      <c r="AF538" s="162"/>
      <c r="AG538" s="162"/>
      <c r="AH538" s="162"/>
      <c r="AI538" s="162"/>
      <c r="AJ538" s="162"/>
      <c r="AK538" s="162"/>
      <c r="AL538" s="162"/>
      <c r="AM538" s="162"/>
      <c r="AN538" s="162"/>
      <c r="AO538" s="162"/>
      <c r="AP538" s="162"/>
      <c r="AQ538" s="162"/>
      <c r="AR538" s="162"/>
      <c r="AS538" s="162"/>
      <c r="AT538" s="162"/>
      <c r="AU538" s="162"/>
      <c r="AV538" s="162"/>
      <c r="AW538" s="162"/>
      <c r="AX538" s="162"/>
      <c r="AY538" s="162"/>
      <c r="AZ538" s="162"/>
      <c r="BA538" s="162"/>
      <c r="BB538" s="163"/>
      <c r="BC538" s="163"/>
      <c r="BD538" s="163"/>
      <c r="BE538" s="164"/>
      <c r="BF538" s="165"/>
      <c r="BG538" s="162"/>
      <c r="BH538" s="162"/>
      <c r="BI538" s="164"/>
      <c r="BJ538" s="38"/>
      <c r="BK538" s="38"/>
      <c r="BL538" s="38"/>
      <c r="BM538" s="38"/>
      <c r="BN538" s="38"/>
      <c r="BO538" s="38"/>
      <c r="BP538" s="117" t="str">
        <f t="shared" si="374"/>
        <v/>
      </c>
      <c r="BQ538" s="38"/>
      <c r="BR538" s="38"/>
      <c r="BS538" s="38"/>
      <c r="BT538" s="38"/>
      <c r="BV538" s="17">
        <f t="shared" si="368"/>
        <v>0</v>
      </c>
      <c r="BW538" s="17">
        <f t="shared" si="369"/>
        <v>0</v>
      </c>
      <c r="BX538" s="17">
        <f t="shared" si="370"/>
        <v>0</v>
      </c>
      <c r="BY538" s="17">
        <f t="shared" si="371"/>
        <v>0</v>
      </c>
      <c r="BZ538" s="17">
        <f t="shared" si="372"/>
        <v>0</v>
      </c>
      <c r="CA538" s="17">
        <f t="shared" si="373"/>
        <v>0</v>
      </c>
      <c r="CB538" s="17">
        <f t="shared" si="375"/>
        <v>0</v>
      </c>
      <c r="CC538" s="17">
        <f t="shared" si="376"/>
        <v>0</v>
      </c>
      <c r="CD538" s="17">
        <f t="shared" si="377"/>
        <v>0</v>
      </c>
      <c r="CE538" s="17">
        <f t="shared" si="378"/>
        <v>0</v>
      </c>
      <c r="CF538" s="17">
        <f t="shared" si="379"/>
        <v>0</v>
      </c>
      <c r="CG538" s="17">
        <f t="shared" si="380"/>
        <v>0</v>
      </c>
      <c r="CH538" s="17">
        <f t="shared" si="381"/>
        <v>0</v>
      </c>
      <c r="CI538" s="17">
        <f t="shared" si="382"/>
        <v>0</v>
      </c>
      <c r="CJ538" s="17">
        <f t="shared" si="383"/>
        <v>0</v>
      </c>
      <c r="CK538" s="17">
        <f t="shared" si="384"/>
        <v>0</v>
      </c>
      <c r="CL538" s="17">
        <f t="shared" si="385"/>
        <v>0</v>
      </c>
      <c r="CM538" s="17">
        <f t="shared" si="386"/>
        <v>0</v>
      </c>
      <c r="CN538" s="17">
        <f t="shared" si="387"/>
        <v>0</v>
      </c>
      <c r="CO538" s="17">
        <f t="shared" si="388"/>
        <v>0</v>
      </c>
      <c r="CP538" s="17">
        <f t="shared" si="389"/>
        <v>0</v>
      </c>
      <c r="CQ538" s="17">
        <f t="shared" si="390"/>
        <v>0</v>
      </c>
      <c r="CR538" s="17">
        <f t="shared" si="391"/>
        <v>0</v>
      </c>
      <c r="CS538" s="17">
        <f t="shared" si="392"/>
        <v>0</v>
      </c>
      <c r="CT538" s="17">
        <f t="shared" si="393"/>
        <v>0</v>
      </c>
      <c r="CU538" s="17">
        <f t="shared" si="394"/>
        <v>0</v>
      </c>
      <c r="CV538" s="17">
        <f t="shared" si="395"/>
        <v>0</v>
      </c>
      <c r="CW538" s="17">
        <f t="shared" si="396"/>
        <v>0</v>
      </c>
      <c r="CX538" s="17">
        <f t="shared" si="397"/>
        <v>0</v>
      </c>
      <c r="CY538" s="17">
        <f t="shared" si="398"/>
        <v>0</v>
      </c>
      <c r="CZ538" s="17">
        <f t="shared" si="399"/>
        <v>0</v>
      </c>
      <c r="DA538" s="17">
        <f t="shared" si="400"/>
        <v>0</v>
      </c>
      <c r="DB538" s="17">
        <f t="shared" si="401"/>
        <v>0</v>
      </c>
      <c r="DC538" s="17">
        <f t="shared" si="402"/>
        <v>0</v>
      </c>
      <c r="DD538" s="17">
        <f t="shared" si="403"/>
        <v>0</v>
      </c>
      <c r="DE538" s="17">
        <f t="shared" si="404"/>
        <v>0</v>
      </c>
      <c r="DF538" s="17">
        <f t="shared" si="405"/>
        <v>0</v>
      </c>
      <c r="DG538" s="17">
        <f t="shared" si="406"/>
        <v>0</v>
      </c>
    </row>
    <row r="539" spans="2:111" ht="15" customHeight="1" x14ac:dyDescent="0.2">
      <c r="B539" s="156">
        <v>531</v>
      </c>
      <c r="C539" s="157" t="str">
        <f t="shared" si="407"/>
        <v/>
      </c>
      <c r="D539" s="158" t="str">
        <f t="shared" si="367"/>
        <v>OK</v>
      </c>
      <c r="E539" s="159" t="e">
        <f>VLOOKUP('DATA SHEET'!$B$9,'Drill Size Info'!$T$2:$U$8,2,FALSE)</f>
        <v>#N/A</v>
      </c>
      <c r="F539" s="159" t="str">
        <f t="shared" si="408"/>
        <v/>
      </c>
      <c r="G539" s="91">
        <f t="shared" si="409"/>
        <v>0</v>
      </c>
      <c r="H539" s="160" t="s">
        <v>175</v>
      </c>
      <c r="I539" s="160" t="s">
        <v>175</v>
      </c>
      <c r="J539" s="160" t="str">
        <f>IF('DATA SHEET'!$B$10="NC-50","N/A","OK")</f>
        <v>OK</v>
      </c>
      <c r="K539" s="160" t="str">
        <f>IF('DATA SHEET'!$B$10="NC-50","N/A","OK")</f>
        <v>OK</v>
      </c>
      <c r="L539" s="160" t="str">
        <f t="shared" si="410"/>
        <v>OK</v>
      </c>
      <c r="M539" s="160" t="str">
        <f t="shared" si="411"/>
        <v>OK</v>
      </c>
      <c r="N539" s="160"/>
      <c r="O539" s="160"/>
      <c r="P539" s="160"/>
      <c r="Q539" s="160"/>
      <c r="R539" s="92" t="str">
        <f>IF(DI539&lt;&gt;"",
    IF(INT('Drill Size Info'!$AA$19)=INT('Drill Size Info'!$AB$19),
        --(INT('Drill Size Info'!$AA$19) &amp; "." &amp; DI539),
        IF(AND((--(INT('Drill Size Info'!$AA$19) &amp; "." &amp; DI539)&gt;=--('Drill Size Info'!$AA$19)), (--(INT('Drill Size Info'!$AA$19) &amp; "." &amp; DI539)&lt;=--('Drill Size Info'!$AB$19))),
            --(INT('Drill Size Info'!$AA$19) &amp; "." &amp; DI539),
            --(INT('Drill Size Info'!$AB$19) &amp; "." &amp; DI539)
        )
    ),
    IF(DH539&lt;&gt;"",
        IF(INT('Drill Size Info'!$AA$19)=INT('Drill Size Info'!$AB$19),
            --(INT('Drill Size Info'!$AA$19) &amp; "." &amp; LEFT(DH539,3)),
            IF(AND((--(INT('Drill Size Info'!$AA$19) &amp; "." &amp; LEFT(DH539,3))&gt;=--('Drill Size Info'!$AA$19)), (--(INT('Drill Size Info'!$AA$19) &amp; "." &amp; LEFT(DH539,3))&lt;=--('Drill Size Info'!$AB$19))),
                --(INT('Drill Size Info'!$AA$19) &amp; "." &amp; LEFT(DH539,3)),
                --(INT('Drill Size Info'!$AB$19) &amp; "." &amp; LEFT(DH539,3))
            )
        ),
        "OK"
    )
)</f>
        <v>OK</v>
      </c>
      <c r="S539" s="150" t="str">
        <f>IF(DJ539&lt;&gt;"",
    IF(INT('Drill Size Info'!$AA$19)=INT('Drill Size Info'!$AB$19),
        --(INT('Drill Size Info'!$AA$19) &amp; "." &amp; DJ539),
        IF(AND((--(INT('Drill Size Info'!$AA$19) &amp; "." &amp; DJ539)&gt;=--('Drill Size Info'!$AA$19)), (--(INT('Drill Size Info'!$AA$19) &amp; "." &amp; DJ539)&lt;=--('Drill Size Info'!$AB$19))),
            --(INT('Drill Size Info'!$AA$19) &amp; "." &amp; DJ539),
            --(INT('Drill Size Info'!$AB$19) &amp; "." &amp; DJ539)
        )
    ),
    IF(DH539&lt;&gt;"",
        IF(INT('Drill Size Info'!$AA$19)=INT('Drill Size Info'!$AB$19),
            --(INT('Drill Size Info'!$AA$19) &amp; "." &amp; RIGHT(DH539,3)),
            IF(AND((--(INT('Drill Size Info'!$AA$19) &amp; "." &amp; RIGHT(DH539,3))&gt;=--('Drill Size Info'!$AA$19)), (--(INT('Drill Size Info'!$AA$19) &amp; "." &amp; RIGHT(DH539,3))&lt;=--('Drill Size Info'!$AB$19))),
                --(INT('Drill Size Info'!$AA$19) &amp; "." &amp; RIGHT(DH539,3)),
                --(INT('Drill Size Info'!$AB$19) &amp; "." &amp; RIGHT(DH539,3))
            )
        ),
        "N/A"
    )
)</f>
        <v>N/A</v>
      </c>
      <c r="T539" s="150" t="str">
        <f>IF(DL539&lt;&gt;"",
    IF(INT('Drill Size Info'!$AA$19)=INT('Drill Size Info'!$AB$15),
        --(INT('Drill Size Info'!$AA$15) &amp; "." &amp; DL539),
        IF(AND((--(INT('Drill Size Info'!$AA$15) &amp; "." &amp; DL539)&gt;=--('Drill Size Info'!$AA$15)), (--(INT('Drill Size Info'!$AA$15) &amp; "." &amp; DL539)&lt;=--('Drill Size Info'!$AB$15))),
            --(INT('Drill Size Info'!$AA$15) &amp; "." &amp; DL539),
            --(INT('Drill Size Info'!$AB$15) &amp; "." &amp; DL539)
        )
    ),
    IF(DK539&lt;&gt;"",
        IF(INT('Drill Size Info'!$AA$15)=INT('Drill Size Info'!$AB$15),
            --(INT('Drill Size Info'!$AA$15) &amp; "." &amp; LEFT(DK539,3)),
            IF(AND((--(INT('Drill Size Info'!$AA$15) &amp; "." &amp; LEFT(DK539,3))&gt;=--('Drill Size Info'!$AA$15)), (--(INT('Drill Size Info'!$AA$15) &amp; "." &amp; LEFT(DK539,3))&lt;=--('Drill Size Info'!$AB$15))),
                --(INT('Drill Size Info'!$AA$15) &amp; "." &amp; LEFT(DK539,3)),
                --(INT('Drill Size Info'!$AB$15) &amp; "." &amp; LEFT(DK539,3))
            )
        ),
        "OK"
    )
)</f>
        <v>OK</v>
      </c>
      <c r="U539" s="150" t="str">
        <f>IF(DM539&lt;&gt;"",
    IF(INT('Drill Size Info'!$AA$19)=INT('Drill Size Info'!$AB$15),
        --(INT('Drill Size Info'!$AA$15) &amp; "." &amp; DM539),
        IF(AND((--(INT('Drill Size Info'!$AA$15) &amp; "." &amp; DM539)&gt;=--('Drill Size Info'!$AA$15)), (--(INT('Drill Size Info'!$AA$15) &amp; "." &amp; DM539)&lt;=--('Drill Size Info'!$AB$15))),
            --(INT('Drill Size Info'!$AA$15) &amp; "." &amp; DM539),
            --(INT('Drill Size Info'!$AB$15) &amp; "." &amp; DM539)
        )
    ),
    IF(DK539&lt;&gt;"",
        IF(INT('Drill Size Info'!$AA$15)=INT('Drill Size Info'!$AB$15),
            --(INT('Drill Size Info'!$AA$15) &amp; "." &amp; RIGHT(DK539,3)),
            IF(AND((--(INT('Drill Size Info'!$AA$15) &amp; "." &amp; RIGHT(DK539,3))&gt;=--('Drill Size Info'!$AA$15)), (--(INT('Drill Size Info'!$AA$15) &amp; "." &amp; RIGHT(DK539,3))&lt;=--('Drill Size Info'!$AB$15))),
                --(INT('Drill Size Info'!$AA$15) &amp; "." &amp; RIGHT(DK539,3)),
                --(INT('Drill Size Info'!$AB$15) &amp; "." &amp; RIGHT(DK539,3))
            )
        ),
        "N/A"
    )
)</f>
        <v>N/A</v>
      </c>
      <c r="V539" s="161"/>
      <c r="W539" s="161"/>
      <c r="X539" s="161"/>
      <c r="Y539" s="161"/>
      <c r="Z539" s="161"/>
      <c r="AA539" s="162"/>
      <c r="AB539" s="162"/>
      <c r="AC539" s="162"/>
      <c r="AD539" s="162"/>
      <c r="AE539" s="162"/>
      <c r="AF539" s="162"/>
      <c r="AG539" s="162"/>
      <c r="AH539" s="162"/>
      <c r="AI539" s="162"/>
      <c r="AJ539" s="162"/>
      <c r="AK539" s="162"/>
      <c r="AL539" s="162"/>
      <c r="AM539" s="162"/>
      <c r="AN539" s="162"/>
      <c r="AO539" s="162"/>
      <c r="AP539" s="162"/>
      <c r="AQ539" s="162"/>
      <c r="AR539" s="162"/>
      <c r="AS539" s="162"/>
      <c r="AT539" s="162"/>
      <c r="AU539" s="162"/>
      <c r="AV539" s="162"/>
      <c r="AW539" s="162"/>
      <c r="AX539" s="162"/>
      <c r="AY539" s="162"/>
      <c r="AZ539" s="162"/>
      <c r="BA539" s="162"/>
      <c r="BB539" s="163"/>
      <c r="BC539" s="163"/>
      <c r="BD539" s="163"/>
      <c r="BE539" s="164"/>
      <c r="BF539" s="165"/>
      <c r="BG539" s="162"/>
      <c r="BH539" s="162"/>
      <c r="BI539" s="164"/>
      <c r="BJ539" s="38"/>
      <c r="BK539" s="38"/>
      <c r="BL539" s="38"/>
      <c r="BM539" s="38"/>
      <c r="BN539" s="38"/>
      <c r="BO539" s="38"/>
      <c r="BP539" s="117" t="str">
        <f t="shared" si="374"/>
        <v/>
      </c>
      <c r="BQ539" s="38"/>
      <c r="BR539" s="38"/>
      <c r="BS539" s="38"/>
      <c r="BT539" s="38"/>
      <c r="BV539" s="17">
        <f t="shared" si="368"/>
        <v>0</v>
      </c>
      <c r="BW539" s="17">
        <f t="shared" si="369"/>
        <v>0</v>
      </c>
      <c r="BX539" s="17">
        <f t="shared" si="370"/>
        <v>0</v>
      </c>
      <c r="BY539" s="17">
        <f t="shared" si="371"/>
        <v>0</v>
      </c>
      <c r="BZ539" s="17">
        <f t="shared" si="372"/>
        <v>0</v>
      </c>
      <c r="CA539" s="17">
        <f t="shared" si="373"/>
        <v>0</v>
      </c>
      <c r="CB539" s="17">
        <f t="shared" si="375"/>
        <v>0</v>
      </c>
      <c r="CC539" s="17">
        <f t="shared" si="376"/>
        <v>0</v>
      </c>
      <c r="CD539" s="17">
        <f t="shared" si="377"/>
        <v>0</v>
      </c>
      <c r="CE539" s="17">
        <f t="shared" si="378"/>
        <v>0</v>
      </c>
      <c r="CF539" s="17">
        <f t="shared" si="379"/>
        <v>0</v>
      </c>
      <c r="CG539" s="17">
        <f t="shared" si="380"/>
        <v>0</v>
      </c>
      <c r="CH539" s="17">
        <f t="shared" si="381"/>
        <v>0</v>
      </c>
      <c r="CI539" s="17">
        <f t="shared" si="382"/>
        <v>0</v>
      </c>
      <c r="CJ539" s="17">
        <f t="shared" si="383"/>
        <v>0</v>
      </c>
      <c r="CK539" s="17">
        <f t="shared" si="384"/>
        <v>0</v>
      </c>
      <c r="CL539" s="17">
        <f t="shared" si="385"/>
        <v>0</v>
      </c>
      <c r="CM539" s="17">
        <f t="shared" si="386"/>
        <v>0</v>
      </c>
      <c r="CN539" s="17">
        <f t="shared" si="387"/>
        <v>0</v>
      </c>
      <c r="CO539" s="17">
        <f t="shared" si="388"/>
        <v>0</v>
      </c>
      <c r="CP539" s="17">
        <f t="shared" si="389"/>
        <v>0</v>
      </c>
      <c r="CQ539" s="17">
        <f t="shared" si="390"/>
        <v>0</v>
      </c>
      <c r="CR539" s="17">
        <f t="shared" si="391"/>
        <v>0</v>
      </c>
      <c r="CS539" s="17">
        <f t="shared" si="392"/>
        <v>0</v>
      </c>
      <c r="CT539" s="17">
        <f t="shared" si="393"/>
        <v>0</v>
      </c>
      <c r="CU539" s="17">
        <f t="shared" si="394"/>
        <v>0</v>
      </c>
      <c r="CV539" s="17">
        <f t="shared" si="395"/>
        <v>0</v>
      </c>
      <c r="CW539" s="17">
        <f t="shared" si="396"/>
        <v>0</v>
      </c>
      <c r="CX539" s="17">
        <f t="shared" si="397"/>
        <v>0</v>
      </c>
      <c r="CY539" s="17">
        <f t="shared" si="398"/>
        <v>0</v>
      </c>
      <c r="CZ539" s="17">
        <f t="shared" si="399"/>
        <v>0</v>
      </c>
      <c r="DA539" s="17">
        <f t="shared" si="400"/>
        <v>0</v>
      </c>
      <c r="DB539" s="17">
        <f t="shared" si="401"/>
        <v>0</v>
      </c>
      <c r="DC539" s="17">
        <f t="shared" si="402"/>
        <v>0</v>
      </c>
      <c r="DD539" s="17">
        <f t="shared" si="403"/>
        <v>0</v>
      </c>
      <c r="DE539" s="17">
        <f t="shared" si="404"/>
        <v>0</v>
      </c>
      <c r="DF539" s="17">
        <f t="shared" si="405"/>
        <v>0</v>
      </c>
      <c r="DG539" s="17">
        <f t="shared" si="406"/>
        <v>0</v>
      </c>
    </row>
    <row r="540" spans="2:111" ht="15" customHeight="1" x14ac:dyDescent="0.2">
      <c r="B540" s="156">
        <v>532</v>
      </c>
      <c r="C540" s="157" t="str">
        <f t="shared" si="407"/>
        <v/>
      </c>
      <c r="D540" s="158" t="str">
        <f t="shared" si="367"/>
        <v>OK</v>
      </c>
      <c r="E540" s="159" t="e">
        <f>VLOOKUP('DATA SHEET'!$B$9,'Drill Size Info'!$T$2:$U$8,2,FALSE)</f>
        <v>#N/A</v>
      </c>
      <c r="F540" s="159" t="str">
        <f t="shared" si="408"/>
        <v/>
      </c>
      <c r="G540" s="91">
        <f t="shared" si="409"/>
        <v>0</v>
      </c>
      <c r="H540" s="160" t="s">
        <v>175</v>
      </c>
      <c r="I540" s="160" t="s">
        <v>175</v>
      </c>
      <c r="J540" s="160" t="str">
        <f>IF('DATA SHEET'!$B$10="NC-50","N/A","OK")</f>
        <v>OK</v>
      </c>
      <c r="K540" s="160" t="str">
        <f>IF('DATA SHEET'!$B$10="NC-50","N/A","OK")</f>
        <v>OK</v>
      </c>
      <c r="L540" s="160" t="str">
        <f t="shared" si="410"/>
        <v>OK</v>
      </c>
      <c r="M540" s="160" t="str">
        <f t="shared" si="411"/>
        <v>OK</v>
      </c>
      <c r="N540" s="160"/>
      <c r="O540" s="160"/>
      <c r="P540" s="160"/>
      <c r="Q540" s="160"/>
      <c r="R540" s="92" t="str">
        <f>IF(DI540&lt;&gt;"",
    IF(INT('Drill Size Info'!$AA$19)=INT('Drill Size Info'!$AB$19),
        --(INT('Drill Size Info'!$AA$19) &amp; "." &amp; DI540),
        IF(AND((--(INT('Drill Size Info'!$AA$19) &amp; "." &amp; DI540)&gt;=--('Drill Size Info'!$AA$19)), (--(INT('Drill Size Info'!$AA$19) &amp; "." &amp; DI540)&lt;=--('Drill Size Info'!$AB$19))),
            --(INT('Drill Size Info'!$AA$19) &amp; "." &amp; DI540),
            --(INT('Drill Size Info'!$AB$19) &amp; "." &amp; DI540)
        )
    ),
    IF(DH540&lt;&gt;"",
        IF(INT('Drill Size Info'!$AA$19)=INT('Drill Size Info'!$AB$19),
            --(INT('Drill Size Info'!$AA$19) &amp; "." &amp; LEFT(DH540,3)),
            IF(AND((--(INT('Drill Size Info'!$AA$19) &amp; "." &amp; LEFT(DH540,3))&gt;=--('Drill Size Info'!$AA$19)), (--(INT('Drill Size Info'!$AA$19) &amp; "." &amp; LEFT(DH540,3))&lt;=--('Drill Size Info'!$AB$19))),
                --(INT('Drill Size Info'!$AA$19) &amp; "." &amp; LEFT(DH540,3)),
                --(INT('Drill Size Info'!$AB$19) &amp; "." &amp; LEFT(DH540,3))
            )
        ),
        "OK"
    )
)</f>
        <v>OK</v>
      </c>
      <c r="S540" s="150" t="str">
        <f>IF(DJ540&lt;&gt;"",
    IF(INT('Drill Size Info'!$AA$19)=INT('Drill Size Info'!$AB$19),
        --(INT('Drill Size Info'!$AA$19) &amp; "." &amp; DJ540),
        IF(AND((--(INT('Drill Size Info'!$AA$19) &amp; "." &amp; DJ540)&gt;=--('Drill Size Info'!$AA$19)), (--(INT('Drill Size Info'!$AA$19) &amp; "." &amp; DJ540)&lt;=--('Drill Size Info'!$AB$19))),
            --(INT('Drill Size Info'!$AA$19) &amp; "." &amp; DJ540),
            --(INT('Drill Size Info'!$AB$19) &amp; "." &amp; DJ540)
        )
    ),
    IF(DH540&lt;&gt;"",
        IF(INT('Drill Size Info'!$AA$19)=INT('Drill Size Info'!$AB$19),
            --(INT('Drill Size Info'!$AA$19) &amp; "." &amp; RIGHT(DH540,3)),
            IF(AND((--(INT('Drill Size Info'!$AA$19) &amp; "." &amp; RIGHT(DH540,3))&gt;=--('Drill Size Info'!$AA$19)), (--(INT('Drill Size Info'!$AA$19) &amp; "." &amp; RIGHT(DH540,3))&lt;=--('Drill Size Info'!$AB$19))),
                --(INT('Drill Size Info'!$AA$19) &amp; "." &amp; RIGHT(DH540,3)),
                --(INT('Drill Size Info'!$AB$19) &amp; "." &amp; RIGHT(DH540,3))
            )
        ),
        "N/A"
    )
)</f>
        <v>N/A</v>
      </c>
      <c r="T540" s="150" t="str">
        <f>IF(DL540&lt;&gt;"",
    IF(INT('Drill Size Info'!$AA$19)=INT('Drill Size Info'!$AB$15),
        --(INT('Drill Size Info'!$AA$15) &amp; "." &amp; DL540),
        IF(AND((--(INT('Drill Size Info'!$AA$15) &amp; "." &amp; DL540)&gt;=--('Drill Size Info'!$AA$15)), (--(INT('Drill Size Info'!$AA$15) &amp; "." &amp; DL540)&lt;=--('Drill Size Info'!$AB$15))),
            --(INT('Drill Size Info'!$AA$15) &amp; "." &amp; DL540),
            --(INT('Drill Size Info'!$AB$15) &amp; "." &amp; DL540)
        )
    ),
    IF(DK540&lt;&gt;"",
        IF(INT('Drill Size Info'!$AA$15)=INT('Drill Size Info'!$AB$15),
            --(INT('Drill Size Info'!$AA$15) &amp; "." &amp; LEFT(DK540,3)),
            IF(AND((--(INT('Drill Size Info'!$AA$15) &amp; "." &amp; LEFT(DK540,3))&gt;=--('Drill Size Info'!$AA$15)), (--(INT('Drill Size Info'!$AA$15) &amp; "." &amp; LEFT(DK540,3))&lt;=--('Drill Size Info'!$AB$15))),
                --(INT('Drill Size Info'!$AA$15) &amp; "." &amp; LEFT(DK540,3)),
                --(INT('Drill Size Info'!$AB$15) &amp; "." &amp; LEFT(DK540,3))
            )
        ),
        "OK"
    )
)</f>
        <v>OK</v>
      </c>
      <c r="U540" s="150" t="str">
        <f>IF(DM540&lt;&gt;"",
    IF(INT('Drill Size Info'!$AA$19)=INT('Drill Size Info'!$AB$15),
        --(INT('Drill Size Info'!$AA$15) &amp; "." &amp; DM540),
        IF(AND((--(INT('Drill Size Info'!$AA$15) &amp; "." &amp; DM540)&gt;=--('Drill Size Info'!$AA$15)), (--(INT('Drill Size Info'!$AA$15) &amp; "." &amp; DM540)&lt;=--('Drill Size Info'!$AB$15))),
            --(INT('Drill Size Info'!$AA$15) &amp; "." &amp; DM540),
            --(INT('Drill Size Info'!$AB$15) &amp; "." &amp; DM540)
        )
    ),
    IF(DK540&lt;&gt;"",
        IF(INT('Drill Size Info'!$AA$15)=INT('Drill Size Info'!$AB$15),
            --(INT('Drill Size Info'!$AA$15) &amp; "." &amp; RIGHT(DK540,3)),
            IF(AND((--(INT('Drill Size Info'!$AA$15) &amp; "." &amp; RIGHT(DK540,3))&gt;=--('Drill Size Info'!$AA$15)), (--(INT('Drill Size Info'!$AA$15) &amp; "." &amp; RIGHT(DK540,3))&lt;=--('Drill Size Info'!$AB$15))),
                --(INT('Drill Size Info'!$AA$15) &amp; "." &amp; RIGHT(DK540,3)),
                --(INT('Drill Size Info'!$AB$15) &amp; "." &amp; RIGHT(DK540,3))
            )
        ),
        "N/A"
    )
)</f>
        <v>N/A</v>
      </c>
      <c r="V540" s="161"/>
      <c r="W540" s="161"/>
      <c r="X540" s="161"/>
      <c r="Y540" s="161"/>
      <c r="Z540" s="161"/>
      <c r="AA540" s="162"/>
      <c r="AB540" s="162"/>
      <c r="AC540" s="162"/>
      <c r="AD540" s="162"/>
      <c r="AE540" s="162"/>
      <c r="AF540" s="162"/>
      <c r="AG540" s="162"/>
      <c r="AH540" s="162"/>
      <c r="AI540" s="162"/>
      <c r="AJ540" s="162"/>
      <c r="AK540" s="162"/>
      <c r="AL540" s="162"/>
      <c r="AM540" s="162"/>
      <c r="AN540" s="162"/>
      <c r="AO540" s="162"/>
      <c r="AP540" s="162"/>
      <c r="AQ540" s="162"/>
      <c r="AR540" s="162"/>
      <c r="AS540" s="162"/>
      <c r="AT540" s="162"/>
      <c r="AU540" s="162"/>
      <c r="AV540" s="162"/>
      <c r="AW540" s="162"/>
      <c r="AX540" s="162"/>
      <c r="AY540" s="162"/>
      <c r="AZ540" s="162"/>
      <c r="BA540" s="162"/>
      <c r="BB540" s="163"/>
      <c r="BC540" s="163"/>
      <c r="BD540" s="163"/>
      <c r="BE540" s="164"/>
      <c r="BF540" s="165"/>
      <c r="BG540" s="162"/>
      <c r="BH540" s="162"/>
      <c r="BI540" s="164"/>
      <c r="BJ540" s="38"/>
      <c r="BK540" s="38"/>
      <c r="BL540" s="38"/>
      <c r="BM540" s="38"/>
      <c r="BN540" s="38"/>
      <c r="BO540" s="38"/>
      <c r="BP540" s="117" t="str">
        <f t="shared" si="374"/>
        <v/>
      </c>
      <c r="BQ540" s="38"/>
      <c r="BR540" s="38"/>
      <c r="BS540" s="38"/>
      <c r="BT540" s="38"/>
      <c r="BV540" s="17">
        <f t="shared" si="368"/>
        <v>0</v>
      </c>
      <c r="BW540" s="17">
        <f t="shared" si="369"/>
        <v>0</v>
      </c>
      <c r="BX540" s="17">
        <f t="shared" si="370"/>
        <v>0</v>
      </c>
      <c r="BY540" s="17">
        <f t="shared" si="371"/>
        <v>0</v>
      </c>
      <c r="BZ540" s="17">
        <f t="shared" si="372"/>
        <v>0</v>
      </c>
      <c r="CA540" s="17">
        <f t="shared" si="373"/>
        <v>0</v>
      </c>
      <c r="CB540" s="17">
        <f t="shared" si="375"/>
        <v>0</v>
      </c>
      <c r="CC540" s="17">
        <f t="shared" si="376"/>
        <v>0</v>
      </c>
      <c r="CD540" s="17">
        <f t="shared" si="377"/>
        <v>0</v>
      </c>
      <c r="CE540" s="17">
        <f t="shared" si="378"/>
        <v>0</v>
      </c>
      <c r="CF540" s="17">
        <f t="shared" si="379"/>
        <v>0</v>
      </c>
      <c r="CG540" s="17">
        <f t="shared" si="380"/>
        <v>0</v>
      </c>
      <c r="CH540" s="17">
        <f t="shared" si="381"/>
        <v>0</v>
      </c>
      <c r="CI540" s="17">
        <f t="shared" si="382"/>
        <v>0</v>
      </c>
      <c r="CJ540" s="17">
        <f t="shared" si="383"/>
        <v>0</v>
      </c>
      <c r="CK540" s="17">
        <f t="shared" si="384"/>
        <v>0</v>
      </c>
      <c r="CL540" s="17">
        <f t="shared" si="385"/>
        <v>0</v>
      </c>
      <c r="CM540" s="17">
        <f t="shared" si="386"/>
        <v>0</v>
      </c>
      <c r="CN540" s="17">
        <f t="shared" si="387"/>
        <v>0</v>
      </c>
      <c r="CO540" s="17">
        <f t="shared" si="388"/>
        <v>0</v>
      </c>
      <c r="CP540" s="17">
        <f t="shared" si="389"/>
        <v>0</v>
      </c>
      <c r="CQ540" s="17">
        <f t="shared" si="390"/>
        <v>0</v>
      </c>
      <c r="CR540" s="17">
        <f t="shared" si="391"/>
        <v>0</v>
      </c>
      <c r="CS540" s="17">
        <f t="shared" si="392"/>
        <v>0</v>
      </c>
      <c r="CT540" s="17">
        <f t="shared" si="393"/>
        <v>0</v>
      </c>
      <c r="CU540" s="17">
        <f t="shared" si="394"/>
        <v>0</v>
      </c>
      <c r="CV540" s="17">
        <f t="shared" si="395"/>
        <v>0</v>
      </c>
      <c r="CW540" s="17">
        <f t="shared" si="396"/>
        <v>0</v>
      </c>
      <c r="CX540" s="17">
        <f t="shared" si="397"/>
        <v>0</v>
      </c>
      <c r="CY540" s="17">
        <f t="shared" si="398"/>
        <v>0</v>
      </c>
      <c r="CZ540" s="17">
        <f t="shared" si="399"/>
        <v>0</v>
      </c>
      <c r="DA540" s="17">
        <f t="shared" si="400"/>
        <v>0</v>
      </c>
      <c r="DB540" s="17">
        <f t="shared" si="401"/>
        <v>0</v>
      </c>
      <c r="DC540" s="17">
        <f t="shared" si="402"/>
        <v>0</v>
      </c>
      <c r="DD540" s="17">
        <f t="shared" si="403"/>
        <v>0</v>
      </c>
      <c r="DE540" s="17">
        <f t="shared" si="404"/>
        <v>0</v>
      </c>
      <c r="DF540" s="17">
        <f t="shared" si="405"/>
        <v>0</v>
      </c>
      <c r="DG540" s="17">
        <f t="shared" si="406"/>
        <v>0</v>
      </c>
    </row>
    <row r="541" spans="2:111" ht="15" customHeight="1" x14ac:dyDescent="0.2">
      <c r="B541" s="156">
        <v>533</v>
      </c>
      <c r="C541" s="157" t="str">
        <f t="shared" si="407"/>
        <v/>
      </c>
      <c r="D541" s="158" t="str">
        <f t="shared" si="367"/>
        <v>OK</v>
      </c>
      <c r="E541" s="159" t="e">
        <f>VLOOKUP('DATA SHEET'!$B$9,'Drill Size Info'!$T$2:$U$8,2,FALSE)</f>
        <v>#N/A</v>
      </c>
      <c r="F541" s="159" t="str">
        <f t="shared" si="408"/>
        <v/>
      </c>
      <c r="G541" s="91">
        <f t="shared" si="409"/>
        <v>0</v>
      </c>
      <c r="H541" s="160" t="s">
        <v>175</v>
      </c>
      <c r="I541" s="160" t="s">
        <v>175</v>
      </c>
      <c r="J541" s="160" t="str">
        <f>IF('DATA SHEET'!$B$10="NC-50","N/A","OK")</f>
        <v>OK</v>
      </c>
      <c r="K541" s="160" t="str">
        <f>IF('DATA SHEET'!$B$10="NC-50","N/A","OK")</f>
        <v>OK</v>
      </c>
      <c r="L541" s="160" t="str">
        <f t="shared" si="410"/>
        <v>OK</v>
      </c>
      <c r="M541" s="160" t="str">
        <f t="shared" si="411"/>
        <v>OK</v>
      </c>
      <c r="N541" s="160"/>
      <c r="O541" s="160"/>
      <c r="P541" s="160"/>
      <c r="Q541" s="160"/>
      <c r="R541" s="92" t="str">
        <f>IF(DI541&lt;&gt;"",
    IF(INT('Drill Size Info'!$AA$19)=INT('Drill Size Info'!$AB$19),
        --(INT('Drill Size Info'!$AA$19) &amp; "." &amp; DI541),
        IF(AND((--(INT('Drill Size Info'!$AA$19) &amp; "." &amp; DI541)&gt;=--('Drill Size Info'!$AA$19)), (--(INT('Drill Size Info'!$AA$19) &amp; "." &amp; DI541)&lt;=--('Drill Size Info'!$AB$19))),
            --(INT('Drill Size Info'!$AA$19) &amp; "." &amp; DI541),
            --(INT('Drill Size Info'!$AB$19) &amp; "." &amp; DI541)
        )
    ),
    IF(DH541&lt;&gt;"",
        IF(INT('Drill Size Info'!$AA$19)=INT('Drill Size Info'!$AB$19),
            --(INT('Drill Size Info'!$AA$19) &amp; "." &amp; LEFT(DH541,3)),
            IF(AND((--(INT('Drill Size Info'!$AA$19) &amp; "." &amp; LEFT(DH541,3))&gt;=--('Drill Size Info'!$AA$19)), (--(INT('Drill Size Info'!$AA$19) &amp; "." &amp; LEFT(DH541,3))&lt;=--('Drill Size Info'!$AB$19))),
                --(INT('Drill Size Info'!$AA$19) &amp; "." &amp; LEFT(DH541,3)),
                --(INT('Drill Size Info'!$AB$19) &amp; "." &amp; LEFT(DH541,3))
            )
        ),
        "OK"
    )
)</f>
        <v>OK</v>
      </c>
      <c r="S541" s="150" t="str">
        <f>IF(DJ541&lt;&gt;"",
    IF(INT('Drill Size Info'!$AA$19)=INT('Drill Size Info'!$AB$19),
        --(INT('Drill Size Info'!$AA$19) &amp; "." &amp; DJ541),
        IF(AND((--(INT('Drill Size Info'!$AA$19) &amp; "." &amp; DJ541)&gt;=--('Drill Size Info'!$AA$19)), (--(INT('Drill Size Info'!$AA$19) &amp; "." &amp; DJ541)&lt;=--('Drill Size Info'!$AB$19))),
            --(INT('Drill Size Info'!$AA$19) &amp; "." &amp; DJ541),
            --(INT('Drill Size Info'!$AB$19) &amp; "." &amp; DJ541)
        )
    ),
    IF(DH541&lt;&gt;"",
        IF(INT('Drill Size Info'!$AA$19)=INT('Drill Size Info'!$AB$19),
            --(INT('Drill Size Info'!$AA$19) &amp; "." &amp; RIGHT(DH541,3)),
            IF(AND((--(INT('Drill Size Info'!$AA$19) &amp; "." &amp; RIGHT(DH541,3))&gt;=--('Drill Size Info'!$AA$19)), (--(INT('Drill Size Info'!$AA$19) &amp; "." &amp; RIGHT(DH541,3))&lt;=--('Drill Size Info'!$AB$19))),
                --(INT('Drill Size Info'!$AA$19) &amp; "." &amp; RIGHT(DH541,3)),
                --(INT('Drill Size Info'!$AB$19) &amp; "." &amp; RIGHT(DH541,3))
            )
        ),
        "N/A"
    )
)</f>
        <v>N/A</v>
      </c>
      <c r="T541" s="150" t="str">
        <f>IF(DL541&lt;&gt;"",
    IF(INT('Drill Size Info'!$AA$19)=INT('Drill Size Info'!$AB$15),
        --(INT('Drill Size Info'!$AA$15) &amp; "." &amp; DL541),
        IF(AND((--(INT('Drill Size Info'!$AA$15) &amp; "." &amp; DL541)&gt;=--('Drill Size Info'!$AA$15)), (--(INT('Drill Size Info'!$AA$15) &amp; "." &amp; DL541)&lt;=--('Drill Size Info'!$AB$15))),
            --(INT('Drill Size Info'!$AA$15) &amp; "." &amp; DL541),
            --(INT('Drill Size Info'!$AB$15) &amp; "." &amp; DL541)
        )
    ),
    IF(DK541&lt;&gt;"",
        IF(INT('Drill Size Info'!$AA$15)=INT('Drill Size Info'!$AB$15),
            --(INT('Drill Size Info'!$AA$15) &amp; "." &amp; LEFT(DK541,3)),
            IF(AND((--(INT('Drill Size Info'!$AA$15) &amp; "." &amp; LEFT(DK541,3))&gt;=--('Drill Size Info'!$AA$15)), (--(INT('Drill Size Info'!$AA$15) &amp; "." &amp; LEFT(DK541,3))&lt;=--('Drill Size Info'!$AB$15))),
                --(INT('Drill Size Info'!$AA$15) &amp; "." &amp; LEFT(DK541,3)),
                --(INT('Drill Size Info'!$AB$15) &amp; "." &amp; LEFT(DK541,3))
            )
        ),
        "OK"
    )
)</f>
        <v>OK</v>
      </c>
      <c r="U541" s="150" t="str">
        <f>IF(DM541&lt;&gt;"",
    IF(INT('Drill Size Info'!$AA$19)=INT('Drill Size Info'!$AB$15),
        --(INT('Drill Size Info'!$AA$15) &amp; "." &amp; DM541),
        IF(AND((--(INT('Drill Size Info'!$AA$15) &amp; "." &amp; DM541)&gt;=--('Drill Size Info'!$AA$15)), (--(INT('Drill Size Info'!$AA$15) &amp; "." &amp; DM541)&lt;=--('Drill Size Info'!$AB$15))),
            --(INT('Drill Size Info'!$AA$15) &amp; "." &amp; DM541),
            --(INT('Drill Size Info'!$AB$15) &amp; "." &amp; DM541)
        )
    ),
    IF(DK541&lt;&gt;"",
        IF(INT('Drill Size Info'!$AA$15)=INT('Drill Size Info'!$AB$15),
            --(INT('Drill Size Info'!$AA$15) &amp; "." &amp; RIGHT(DK541,3)),
            IF(AND((--(INT('Drill Size Info'!$AA$15) &amp; "." &amp; RIGHT(DK541,3))&gt;=--('Drill Size Info'!$AA$15)), (--(INT('Drill Size Info'!$AA$15) &amp; "." &amp; RIGHT(DK541,3))&lt;=--('Drill Size Info'!$AB$15))),
                --(INT('Drill Size Info'!$AA$15) &amp; "." &amp; RIGHT(DK541,3)),
                --(INT('Drill Size Info'!$AB$15) &amp; "." &amp; RIGHT(DK541,3))
            )
        ),
        "N/A"
    )
)</f>
        <v>N/A</v>
      </c>
      <c r="V541" s="161"/>
      <c r="W541" s="161"/>
      <c r="X541" s="161"/>
      <c r="Y541" s="161"/>
      <c r="Z541" s="161"/>
      <c r="AA541" s="162"/>
      <c r="AB541" s="162"/>
      <c r="AC541" s="162"/>
      <c r="AD541" s="162"/>
      <c r="AE541" s="162"/>
      <c r="AF541" s="162"/>
      <c r="AG541" s="162"/>
      <c r="AH541" s="162"/>
      <c r="AI541" s="162"/>
      <c r="AJ541" s="162"/>
      <c r="AK541" s="162"/>
      <c r="AL541" s="162"/>
      <c r="AM541" s="162"/>
      <c r="AN541" s="162"/>
      <c r="AO541" s="162"/>
      <c r="AP541" s="162"/>
      <c r="AQ541" s="162"/>
      <c r="AR541" s="162"/>
      <c r="AS541" s="162"/>
      <c r="AT541" s="162"/>
      <c r="AU541" s="162"/>
      <c r="AV541" s="162"/>
      <c r="AW541" s="162"/>
      <c r="AX541" s="162"/>
      <c r="AY541" s="162"/>
      <c r="AZ541" s="162"/>
      <c r="BA541" s="162"/>
      <c r="BB541" s="163"/>
      <c r="BC541" s="163"/>
      <c r="BD541" s="163"/>
      <c r="BE541" s="164"/>
      <c r="BF541" s="165"/>
      <c r="BG541" s="162"/>
      <c r="BH541" s="162"/>
      <c r="BI541" s="164"/>
      <c r="BJ541" s="38"/>
      <c r="BK541" s="38"/>
      <c r="BL541" s="38"/>
      <c r="BM541" s="38"/>
      <c r="BN541" s="38"/>
      <c r="BO541" s="38"/>
      <c r="BP541" s="117" t="str">
        <f t="shared" si="374"/>
        <v/>
      </c>
      <c r="BQ541" s="38"/>
      <c r="BR541" s="38"/>
      <c r="BS541" s="38"/>
      <c r="BT541" s="38"/>
      <c r="BV541" s="17">
        <f t="shared" si="368"/>
        <v>0</v>
      </c>
      <c r="BW541" s="17">
        <f t="shared" si="369"/>
        <v>0</v>
      </c>
      <c r="BX541" s="17">
        <f t="shared" si="370"/>
        <v>0</v>
      </c>
      <c r="BY541" s="17">
        <f t="shared" si="371"/>
        <v>0</v>
      </c>
      <c r="BZ541" s="17">
        <f t="shared" si="372"/>
        <v>0</v>
      </c>
      <c r="CA541" s="17">
        <f t="shared" si="373"/>
        <v>0</v>
      </c>
      <c r="CB541" s="17">
        <f t="shared" si="375"/>
        <v>0</v>
      </c>
      <c r="CC541" s="17">
        <f t="shared" si="376"/>
        <v>0</v>
      </c>
      <c r="CD541" s="17">
        <f t="shared" si="377"/>
        <v>0</v>
      </c>
      <c r="CE541" s="17">
        <f t="shared" si="378"/>
        <v>0</v>
      </c>
      <c r="CF541" s="17">
        <f t="shared" si="379"/>
        <v>0</v>
      </c>
      <c r="CG541" s="17">
        <f t="shared" si="380"/>
        <v>0</v>
      </c>
      <c r="CH541" s="17">
        <f t="shared" si="381"/>
        <v>0</v>
      </c>
      <c r="CI541" s="17">
        <f t="shared" si="382"/>
        <v>0</v>
      </c>
      <c r="CJ541" s="17">
        <f t="shared" si="383"/>
        <v>0</v>
      </c>
      <c r="CK541" s="17">
        <f t="shared" si="384"/>
        <v>0</v>
      </c>
      <c r="CL541" s="17">
        <f t="shared" si="385"/>
        <v>0</v>
      </c>
      <c r="CM541" s="17">
        <f t="shared" si="386"/>
        <v>0</v>
      </c>
      <c r="CN541" s="17">
        <f t="shared" si="387"/>
        <v>0</v>
      </c>
      <c r="CO541" s="17">
        <f t="shared" si="388"/>
        <v>0</v>
      </c>
      <c r="CP541" s="17">
        <f t="shared" si="389"/>
        <v>0</v>
      </c>
      <c r="CQ541" s="17">
        <f t="shared" si="390"/>
        <v>0</v>
      </c>
      <c r="CR541" s="17">
        <f t="shared" si="391"/>
        <v>0</v>
      </c>
      <c r="CS541" s="17">
        <f t="shared" si="392"/>
        <v>0</v>
      </c>
      <c r="CT541" s="17">
        <f t="shared" si="393"/>
        <v>0</v>
      </c>
      <c r="CU541" s="17">
        <f t="shared" si="394"/>
        <v>0</v>
      </c>
      <c r="CV541" s="17">
        <f t="shared" si="395"/>
        <v>0</v>
      </c>
      <c r="CW541" s="17">
        <f t="shared" si="396"/>
        <v>0</v>
      </c>
      <c r="CX541" s="17">
        <f t="shared" si="397"/>
        <v>0</v>
      </c>
      <c r="CY541" s="17">
        <f t="shared" si="398"/>
        <v>0</v>
      </c>
      <c r="CZ541" s="17">
        <f t="shared" si="399"/>
        <v>0</v>
      </c>
      <c r="DA541" s="17">
        <f t="shared" si="400"/>
        <v>0</v>
      </c>
      <c r="DB541" s="17">
        <f t="shared" si="401"/>
        <v>0</v>
      </c>
      <c r="DC541" s="17">
        <f t="shared" si="402"/>
        <v>0</v>
      </c>
      <c r="DD541" s="17">
        <f t="shared" si="403"/>
        <v>0</v>
      </c>
      <c r="DE541" s="17">
        <f t="shared" si="404"/>
        <v>0</v>
      </c>
      <c r="DF541" s="17">
        <f t="shared" si="405"/>
        <v>0</v>
      </c>
      <c r="DG541" s="17">
        <f t="shared" si="406"/>
        <v>0</v>
      </c>
    </row>
    <row r="542" spans="2:111" ht="15" customHeight="1" x14ac:dyDescent="0.2">
      <c r="B542" s="156">
        <v>534</v>
      </c>
      <c r="C542" s="157" t="str">
        <f t="shared" si="407"/>
        <v/>
      </c>
      <c r="D542" s="158" t="str">
        <f t="shared" si="367"/>
        <v>OK</v>
      </c>
      <c r="E542" s="159" t="e">
        <f>VLOOKUP('DATA SHEET'!$B$9,'Drill Size Info'!$T$2:$U$8,2,FALSE)</f>
        <v>#N/A</v>
      </c>
      <c r="F542" s="159" t="str">
        <f t="shared" si="408"/>
        <v/>
      </c>
      <c r="G542" s="91">
        <f t="shared" si="409"/>
        <v>0</v>
      </c>
      <c r="H542" s="160" t="s">
        <v>175</v>
      </c>
      <c r="I542" s="160" t="s">
        <v>175</v>
      </c>
      <c r="J542" s="160" t="str">
        <f>IF('DATA SHEET'!$B$10="NC-50","N/A","OK")</f>
        <v>OK</v>
      </c>
      <c r="K542" s="160" t="str">
        <f>IF('DATA SHEET'!$B$10="NC-50","N/A","OK")</f>
        <v>OK</v>
      </c>
      <c r="L542" s="160" t="str">
        <f t="shared" si="410"/>
        <v>OK</v>
      </c>
      <c r="M542" s="160" t="str">
        <f t="shared" si="411"/>
        <v>OK</v>
      </c>
      <c r="N542" s="160"/>
      <c r="O542" s="160"/>
      <c r="P542" s="160"/>
      <c r="Q542" s="160"/>
      <c r="R542" s="92" t="str">
        <f>IF(DI542&lt;&gt;"",
    IF(INT('Drill Size Info'!$AA$19)=INT('Drill Size Info'!$AB$19),
        --(INT('Drill Size Info'!$AA$19) &amp; "." &amp; DI542),
        IF(AND((--(INT('Drill Size Info'!$AA$19) &amp; "." &amp; DI542)&gt;=--('Drill Size Info'!$AA$19)), (--(INT('Drill Size Info'!$AA$19) &amp; "." &amp; DI542)&lt;=--('Drill Size Info'!$AB$19))),
            --(INT('Drill Size Info'!$AA$19) &amp; "." &amp; DI542),
            --(INT('Drill Size Info'!$AB$19) &amp; "." &amp; DI542)
        )
    ),
    IF(DH542&lt;&gt;"",
        IF(INT('Drill Size Info'!$AA$19)=INT('Drill Size Info'!$AB$19),
            --(INT('Drill Size Info'!$AA$19) &amp; "." &amp; LEFT(DH542,3)),
            IF(AND((--(INT('Drill Size Info'!$AA$19) &amp; "." &amp; LEFT(DH542,3))&gt;=--('Drill Size Info'!$AA$19)), (--(INT('Drill Size Info'!$AA$19) &amp; "." &amp; LEFT(DH542,3))&lt;=--('Drill Size Info'!$AB$19))),
                --(INT('Drill Size Info'!$AA$19) &amp; "." &amp; LEFT(DH542,3)),
                --(INT('Drill Size Info'!$AB$19) &amp; "." &amp; LEFT(DH542,3))
            )
        ),
        "OK"
    )
)</f>
        <v>OK</v>
      </c>
      <c r="S542" s="150" t="str">
        <f>IF(DJ542&lt;&gt;"",
    IF(INT('Drill Size Info'!$AA$19)=INT('Drill Size Info'!$AB$19),
        --(INT('Drill Size Info'!$AA$19) &amp; "." &amp; DJ542),
        IF(AND((--(INT('Drill Size Info'!$AA$19) &amp; "." &amp; DJ542)&gt;=--('Drill Size Info'!$AA$19)), (--(INT('Drill Size Info'!$AA$19) &amp; "." &amp; DJ542)&lt;=--('Drill Size Info'!$AB$19))),
            --(INT('Drill Size Info'!$AA$19) &amp; "." &amp; DJ542),
            --(INT('Drill Size Info'!$AB$19) &amp; "." &amp; DJ542)
        )
    ),
    IF(DH542&lt;&gt;"",
        IF(INT('Drill Size Info'!$AA$19)=INT('Drill Size Info'!$AB$19),
            --(INT('Drill Size Info'!$AA$19) &amp; "." &amp; RIGHT(DH542,3)),
            IF(AND((--(INT('Drill Size Info'!$AA$19) &amp; "." &amp; RIGHT(DH542,3))&gt;=--('Drill Size Info'!$AA$19)), (--(INT('Drill Size Info'!$AA$19) &amp; "." &amp; RIGHT(DH542,3))&lt;=--('Drill Size Info'!$AB$19))),
                --(INT('Drill Size Info'!$AA$19) &amp; "." &amp; RIGHT(DH542,3)),
                --(INT('Drill Size Info'!$AB$19) &amp; "." &amp; RIGHT(DH542,3))
            )
        ),
        "N/A"
    )
)</f>
        <v>N/A</v>
      </c>
      <c r="T542" s="150" t="str">
        <f>IF(DL542&lt;&gt;"",
    IF(INT('Drill Size Info'!$AA$19)=INT('Drill Size Info'!$AB$15),
        --(INT('Drill Size Info'!$AA$15) &amp; "." &amp; DL542),
        IF(AND((--(INT('Drill Size Info'!$AA$15) &amp; "." &amp; DL542)&gt;=--('Drill Size Info'!$AA$15)), (--(INT('Drill Size Info'!$AA$15) &amp; "." &amp; DL542)&lt;=--('Drill Size Info'!$AB$15))),
            --(INT('Drill Size Info'!$AA$15) &amp; "." &amp; DL542),
            --(INT('Drill Size Info'!$AB$15) &amp; "." &amp; DL542)
        )
    ),
    IF(DK542&lt;&gt;"",
        IF(INT('Drill Size Info'!$AA$15)=INT('Drill Size Info'!$AB$15),
            --(INT('Drill Size Info'!$AA$15) &amp; "." &amp; LEFT(DK542,3)),
            IF(AND((--(INT('Drill Size Info'!$AA$15) &amp; "." &amp; LEFT(DK542,3))&gt;=--('Drill Size Info'!$AA$15)), (--(INT('Drill Size Info'!$AA$15) &amp; "." &amp; LEFT(DK542,3))&lt;=--('Drill Size Info'!$AB$15))),
                --(INT('Drill Size Info'!$AA$15) &amp; "." &amp; LEFT(DK542,3)),
                --(INT('Drill Size Info'!$AB$15) &amp; "." &amp; LEFT(DK542,3))
            )
        ),
        "OK"
    )
)</f>
        <v>OK</v>
      </c>
      <c r="U542" s="150" t="str">
        <f>IF(DM542&lt;&gt;"",
    IF(INT('Drill Size Info'!$AA$19)=INT('Drill Size Info'!$AB$15),
        --(INT('Drill Size Info'!$AA$15) &amp; "." &amp; DM542),
        IF(AND((--(INT('Drill Size Info'!$AA$15) &amp; "." &amp; DM542)&gt;=--('Drill Size Info'!$AA$15)), (--(INT('Drill Size Info'!$AA$15) &amp; "." &amp; DM542)&lt;=--('Drill Size Info'!$AB$15))),
            --(INT('Drill Size Info'!$AA$15) &amp; "." &amp; DM542),
            --(INT('Drill Size Info'!$AB$15) &amp; "." &amp; DM542)
        )
    ),
    IF(DK542&lt;&gt;"",
        IF(INT('Drill Size Info'!$AA$15)=INT('Drill Size Info'!$AB$15),
            --(INT('Drill Size Info'!$AA$15) &amp; "." &amp; RIGHT(DK542,3)),
            IF(AND((--(INT('Drill Size Info'!$AA$15) &amp; "." &amp; RIGHT(DK542,3))&gt;=--('Drill Size Info'!$AA$15)), (--(INT('Drill Size Info'!$AA$15) &amp; "." &amp; RIGHT(DK542,3))&lt;=--('Drill Size Info'!$AB$15))),
                --(INT('Drill Size Info'!$AA$15) &amp; "." &amp; RIGHT(DK542,3)),
                --(INT('Drill Size Info'!$AB$15) &amp; "." &amp; RIGHT(DK542,3))
            )
        ),
        "N/A"
    )
)</f>
        <v>N/A</v>
      </c>
      <c r="V542" s="161"/>
      <c r="W542" s="161"/>
      <c r="X542" s="161"/>
      <c r="Y542" s="161"/>
      <c r="Z542" s="161"/>
      <c r="AA542" s="162"/>
      <c r="AB542" s="162"/>
      <c r="AC542" s="162"/>
      <c r="AD542" s="162"/>
      <c r="AE542" s="162"/>
      <c r="AF542" s="162"/>
      <c r="AG542" s="162"/>
      <c r="AH542" s="162"/>
      <c r="AI542" s="162"/>
      <c r="AJ542" s="162"/>
      <c r="AK542" s="162"/>
      <c r="AL542" s="162"/>
      <c r="AM542" s="162"/>
      <c r="AN542" s="162"/>
      <c r="AO542" s="162"/>
      <c r="AP542" s="162"/>
      <c r="AQ542" s="162"/>
      <c r="AR542" s="162"/>
      <c r="AS542" s="162"/>
      <c r="AT542" s="162"/>
      <c r="AU542" s="162"/>
      <c r="AV542" s="162"/>
      <c r="AW542" s="162"/>
      <c r="AX542" s="162"/>
      <c r="AY542" s="162"/>
      <c r="AZ542" s="162"/>
      <c r="BA542" s="162"/>
      <c r="BB542" s="163"/>
      <c r="BC542" s="163"/>
      <c r="BD542" s="163"/>
      <c r="BE542" s="164"/>
      <c r="BF542" s="165"/>
      <c r="BG542" s="162"/>
      <c r="BH542" s="162"/>
      <c r="BI542" s="164"/>
      <c r="BJ542" s="38"/>
      <c r="BK542" s="38"/>
      <c r="BL542" s="38"/>
      <c r="BM542" s="38"/>
      <c r="BN542" s="38"/>
      <c r="BO542" s="38"/>
      <c r="BP542" s="117" t="str">
        <f t="shared" si="374"/>
        <v/>
      </c>
      <c r="BQ542" s="38"/>
      <c r="BR542" s="38"/>
      <c r="BS542" s="38"/>
      <c r="BT542" s="38"/>
      <c r="BV542" s="17">
        <f t="shared" si="368"/>
        <v>0</v>
      </c>
      <c r="BW542" s="17">
        <f t="shared" si="369"/>
        <v>0</v>
      </c>
      <c r="BX542" s="17">
        <f t="shared" si="370"/>
        <v>0</v>
      </c>
      <c r="BY542" s="17">
        <f t="shared" si="371"/>
        <v>0</v>
      </c>
      <c r="BZ542" s="17">
        <f t="shared" si="372"/>
        <v>0</v>
      </c>
      <c r="CA542" s="17">
        <f t="shared" si="373"/>
        <v>0</v>
      </c>
      <c r="CB542" s="17">
        <f t="shared" si="375"/>
        <v>0</v>
      </c>
      <c r="CC542" s="17">
        <f t="shared" si="376"/>
        <v>0</v>
      </c>
      <c r="CD542" s="17">
        <f t="shared" si="377"/>
        <v>0</v>
      </c>
      <c r="CE542" s="17">
        <f t="shared" si="378"/>
        <v>0</v>
      </c>
      <c r="CF542" s="17">
        <f t="shared" si="379"/>
        <v>0</v>
      </c>
      <c r="CG542" s="17">
        <f t="shared" si="380"/>
        <v>0</v>
      </c>
      <c r="CH542" s="17">
        <f t="shared" si="381"/>
        <v>0</v>
      </c>
      <c r="CI542" s="17">
        <f t="shared" si="382"/>
        <v>0</v>
      </c>
      <c r="CJ542" s="17">
        <f t="shared" si="383"/>
        <v>0</v>
      </c>
      <c r="CK542" s="17">
        <f t="shared" si="384"/>
        <v>0</v>
      </c>
      <c r="CL542" s="17">
        <f t="shared" si="385"/>
        <v>0</v>
      </c>
      <c r="CM542" s="17">
        <f t="shared" si="386"/>
        <v>0</v>
      </c>
      <c r="CN542" s="17">
        <f t="shared" si="387"/>
        <v>0</v>
      </c>
      <c r="CO542" s="17">
        <f t="shared" si="388"/>
        <v>0</v>
      </c>
      <c r="CP542" s="17">
        <f t="shared" si="389"/>
        <v>0</v>
      </c>
      <c r="CQ542" s="17">
        <f t="shared" si="390"/>
        <v>0</v>
      </c>
      <c r="CR542" s="17">
        <f t="shared" si="391"/>
        <v>0</v>
      </c>
      <c r="CS542" s="17">
        <f t="shared" si="392"/>
        <v>0</v>
      </c>
      <c r="CT542" s="17">
        <f t="shared" si="393"/>
        <v>0</v>
      </c>
      <c r="CU542" s="17">
        <f t="shared" si="394"/>
        <v>0</v>
      </c>
      <c r="CV542" s="17">
        <f t="shared" si="395"/>
        <v>0</v>
      </c>
      <c r="CW542" s="17">
        <f t="shared" si="396"/>
        <v>0</v>
      </c>
      <c r="CX542" s="17">
        <f t="shared" si="397"/>
        <v>0</v>
      </c>
      <c r="CY542" s="17">
        <f t="shared" si="398"/>
        <v>0</v>
      </c>
      <c r="CZ542" s="17">
        <f t="shared" si="399"/>
        <v>0</v>
      </c>
      <c r="DA542" s="17">
        <f t="shared" si="400"/>
        <v>0</v>
      </c>
      <c r="DB542" s="17">
        <f t="shared" si="401"/>
        <v>0</v>
      </c>
      <c r="DC542" s="17">
        <f t="shared" si="402"/>
        <v>0</v>
      </c>
      <c r="DD542" s="17">
        <f t="shared" si="403"/>
        <v>0</v>
      </c>
      <c r="DE542" s="17">
        <f t="shared" si="404"/>
        <v>0</v>
      </c>
      <c r="DF542" s="17">
        <f t="shared" si="405"/>
        <v>0</v>
      </c>
      <c r="DG542" s="17">
        <f t="shared" si="406"/>
        <v>0</v>
      </c>
    </row>
    <row r="543" spans="2:111" ht="15" customHeight="1" x14ac:dyDescent="0.2">
      <c r="B543" s="156">
        <v>535</v>
      </c>
      <c r="C543" s="157" t="str">
        <f t="shared" si="407"/>
        <v/>
      </c>
      <c r="D543" s="158" t="str">
        <f t="shared" si="367"/>
        <v>OK</v>
      </c>
      <c r="E543" s="159" t="e">
        <f>VLOOKUP('DATA SHEET'!$B$9,'Drill Size Info'!$T$2:$U$8,2,FALSE)</f>
        <v>#N/A</v>
      </c>
      <c r="F543" s="159" t="str">
        <f t="shared" si="408"/>
        <v/>
      </c>
      <c r="G543" s="91">
        <f t="shared" si="409"/>
        <v>0</v>
      </c>
      <c r="H543" s="160" t="s">
        <v>175</v>
      </c>
      <c r="I543" s="160" t="s">
        <v>175</v>
      </c>
      <c r="J543" s="160" t="str">
        <f>IF('DATA SHEET'!$B$10="NC-50","N/A","OK")</f>
        <v>OK</v>
      </c>
      <c r="K543" s="160" t="str">
        <f>IF('DATA SHEET'!$B$10="NC-50","N/A","OK")</f>
        <v>OK</v>
      </c>
      <c r="L543" s="160" t="str">
        <f t="shared" si="410"/>
        <v>OK</v>
      </c>
      <c r="M543" s="160" t="str">
        <f t="shared" si="411"/>
        <v>OK</v>
      </c>
      <c r="N543" s="160"/>
      <c r="O543" s="160"/>
      <c r="P543" s="160"/>
      <c r="Q543" s="160"/>
      <c r="R543" s="92" t="str">
        <f>IF(DI543&lt;&gt;"",
    IF(INT('Drill Size Info'!$AA$19)=INT('Drill Size Info'!$AB$19),
        --(INT('Drill Size Info'!$AA$19) &amp; "." &amp; DI543),
        IF(AND((--(INT('Drill Size Info'!$AA$19) &amp; "." &amp; DI543)&gt;=--('Drill Size Info'!$AA$19)), (--(INT('Drill Size Info'!$AA$19) &amp; "." &amp; DI543)&lt;=--('Drill Size Info'!$AB$19))),
            --(INT('Drill Size Info'!$AA$19) &amp; "." &amp; DI543),
            --(INT('Drill Size Info'!$AB$19) &amp; "." &amp; DI543)
        )
    ),
    IF(DH543&lt;&gt;"",
        IF(INT('Drill Size Info'!$AA$19)=INT('Drill Size Info'!$AB$19),
            --(INT('Drill Size Info'!$AA$19) &amp; "." &amp; LEFT(DH543,3)),
            IF(AND((--(INT('Drill Size Info'!$AA$19) &amp; "." &amp; LEFT(DH543,3))&gt;=--('Drill Size Info'!$AA$19)), (--(INT('Drill Size Info'!$AA$19) &amp; "." &amp; LEFT(DH543,3))&lt;=--('Drill Size Info'!$AB$19))),
                --(INT('Drill Size Info'!$AA$19) &amp; "." &amp; LEFT(DH543,3)),
                --(INT('Drill Size Info'!$AB$19) &amp; "." &amp; LEFT(DH543,3))
            )
        ),
        "OK"
    )
)</f>
        <v>OK</v>
      </c>
      <c r="S543" s="150" t="str">
        <f>IF(DJ543&lt;&gt;"",
    IF(INT('Drill Size Info'!$AA$19)=INT('Drill Size Info'!$AB$19),
        --(INT('Drill Size Info'!$AA$19) &amp; "." &amp; DJ543),
        IF(AND((--(INT('Drill Size Info'!$AA$19) &amp; "." &amp; DJ543)&gt;=--('Drill Size Info'!$AA$19)), (--(INT('Drill Size Info'!$AA$19) &amp; "." &amp; DJ543)&lt;=--('Drill Size Info'!$AB$19))),
            --(INT('Drill Size Info'!$AA$19) &amp; "." &amp; DJ543),
            --(INT('Drill Size Info'!$AB$19) &amp; "." &amp; DJ543)
        )
    ),
    IF(DH543&lt;&gt;"",
        IF(INT('Drill Size Info'!$AA$19)=INT('Drill Size Info'!$AB$19),
            --(INT('Drill Size Info'!$AA$19) &amp; "." &amp; RIGHT(DH543,3)),
            IF(AND((--(INT('Drill Size Info'!$AA$19) &amp; "." &amp; RIGHT(DH543,3))&gt;=--('Drill Size Info'!$AA$19)), (--(INT('Drill Size Info'!$AA$19) &amp; "." &amp; RIGHT(DH543,3))&lt;=--('Drill Size Info'!$AB$19))),
                --(INT('Drill Size Info'!$AA$19) &amp; "." &amp; RIGHT(DH543,3)),
                --(INT('Drill Size Info'!$AB$19) &amp; "." &amp; RIGHT(DH543,3))
            )
        ),
        "N/A"
    )
)</f>
        <v>N/A</v>
      </c>
      <c r="T543" s="150" t="str">
        <f>IF(DL543&lt;&gt;"",
    IF(INT('Drill Size Info'!$AA$19)=INT('Drill Size Info'!$AB$15),
        --(INT('Drill Size Info'!$AA$15) &amp; "." &amp; DL543),
        IF(AND((--(INT('Drill Size Info'!$AA$15) &amp; "." &amp; DL543)&gt;=--('Drill Size Info'!$AA$15)), (--(INT('Drill Size Info'!$AA$15) &amp; "." &amp; DL543)&lt;=--('Drill Size Info'!$AB$15))),
            --(INT('Drill Size Info'!$AA$15) &amp; "." &amp; DL543),
            --(INT('Drill Size Info'!$AB$15) &amp; "." &amp; DL543)
        )
    ),
    IF(DK543&lt;&gt;"",
        IF(INT('Drill Size Info'!$AA$15)=INT('Drill Size Info'!$AB$15),
            --(INT('Drill Size Info'!$AA$15) &amp; "." &amp; LEFT(DK543,3)),
            IF(AND((--(INT('Drill Size Info'!$AA$15) &amp; "." &amp; LEFT(DK543,3))&gt;=--('Drill Size Info'!$AA$15)), (--(INT('Drill Size Info'!$AA$15) &amp; "." &amp; LEFT(DK543,3))&lt;=--('Drill Size Info'!$AB$15))),
                --(INT('Drill Size Info'!$AA$15) &amp; "." &amp; LEFT(DK543,3)),
                --(INT('Drill Size Info'!$AB$15) &amp; "." &amp; LEFT(DK543,3))
            )
        ),
        "OK"
    )
)</f>
        <v>OK</v>
      </c>
      <c r="U543" s="150" t="str">
        <f>IF(DM543&lt;&gt;"",
    IF(INT('Drill Size Info'!$AA$19)=INT('Drill Size Info'!$AB$15),
        --(INT('Drill Size Info'!$AA$15) &amp; "." &amp; DM543),
        IF(AND((--(INT('Drill Size Info'!$AA$15) &amp; "." &amp; DM543)&gt;=--('Drill Size Info'!$AA$15)), (--(INT('Drill Size Info'!$AA$15) &amp; "." &amp; DM543)&lt;=--('Drill Size Info'!$AB$15))),
            --(INT('Drill Size Info'!$AA$15) &amp; "." &amp; DM543),
            --(INT('Drill Size Info'!$AB$15) &amp; "." &amp; DM543)
        )
    ),
    IF(DK543&lt;&gt;"",
        IF(INT('Drill Size Info'!$AA$15)=INT('Drill Size Info'!$AB$15),
            --(INT('Drill Size Info'!$AA$15) &amp; "." &amp; RIGHT(DK543,3)),
            IF(AND((--(INT('Drill Size Info'!$AA$15) &amp; "." &amp; RIGHT(DK543,3))&gt;=--('Drill Size Info'!$AA$15)), (--(INT('Drill Size Info'!$AA$15) &amp; "." &amp; RIGHT(DK543,3))&lt;=--('Drill Size Info'!$AB$15))),
                --(INT('Drill Size Info'!$AA$15) &amp; "." &amp; RIGHT(DK543,3)),
                --(INT('Drill Size Info'!$AB$15) &amp; "." &amp; RIGHT(DK543,3))
            )
        ),
        "N/A"
    )
)</f>
        <v>N/A</v>
      </c>
      <c r="V543" s="161"/>
      <c r="W543" s="161"/>
      <c r="X543" s="161"/>
      <c r="Y543" s="161"/>
      <c r="Z543" s="161"/>
      <c r="AA543" s="162"/>
      <c r="AB543" s="162"/>
      <c r="AC543" s="162"/>
      <c r="AD543" s="162"/>
      <c r="AE543" s="162"/>
      <c r="AF543" s="162"/>
      <c r="AG543" s="162"/>
      <c r="AH543" s="162"/>
      <c r="AI543" s="162"/>
      <c r="AJ543" s="162"/>
      <c r="AK543" s="162"/>
      <c r="AL543" s="162"/>
      <c r="AM543" s="162"/>
      <c r="AN543" s="162"/>
      <c r="AO543" s="162"/>
      <c r="AP543" s="162"/>
      <c r="AQ543" s="162"/>
      <c r="AR543" s="162"/>
      <c r="AS543" s="162"/>
      <c r="AT543" s="162"/>
      <c r="AU543" s="162"/>
      <c r="AV543" s="162"/>
      <c r="AW543" s="162"/>
      <c r="AX543" s="162"/>
      <c r="AY543" s="162"/>
      <c r="AZ543" s="162"/>
      <c r="BA543" s="162"/>
      <c r="BB543" s="163"/>
      <c r="BC543" s="163"/>
      <c r="BD543" s="163"/>
      <c r="BE543" s="164"/>
      <c r="BF543" s="165"/>
      <c r="BG543" s="162"/>
      <c r="BH543" s="162"/>
      <c r="BI543" s="164"/>
      <c r="BJ543" s="38"/>
      <c r="BK543" s="38"/>
      <c r="BL543" s="38"/>
      <c r="BM543" s="38"/>
      <c r="BN543" s="38"/>
      <c r="BO543" s="38"/>
      <c r="BP543" s="117" t="str">
        <f t="shared" si="374"/>
        <v/>
      </c>
      <c r="BQ543" s="38"/>
      <c r="BR543" s="38"/>
      <c r="BS543" s="38"/>
      <c r="BT543" s="38"/>
      <c r="BV543" s="17">
        <f t="shared" si="368"/>
        <v>0</v>
      </c>
      <c r="BW543" s="17">
        <f t="shared" si="369"/>
        <v>0</v>
      </c>
      <c r="BX543" s="17">
        <f t="shared" si="370"/>
        <v>0</v>
      </c>
      <c r="BY543" s="17">
        <f t="shared" si="371"/>
        <v>0</v>
      </c>
      <c r="BZ543" s="17">
        <f t="shared" si="372"/>
        <v>0</v>
      </c>
      <c r="CA543" s="17">
        <f t="shared" si="373"/>
        <v>0</v>
      </c>
      <c r="CB543" s="17">
        <f t="shared" si="375"/>
        <v>0</v>
      </c>
      <c r="CC543" s="17">
        <f t="shared" si="376"/>
        <v>0</v>
      </c>
      <c r="CD543" s="17">
        <f t="shared" si="377"/>
        <v>0</v>
      </c>
      <c r="CE543" s="17">
        <f t="shared" si="378"/>
        <v>0</v>
      </c>
      <c r="CF543" s="17">
        <f t="shared" si="379"/>
        <v>0</v>
      </c>
      <c r="CG543" s="17">
        <f t="shared" si="380"/>
        <v>0</v>
      </c>
      <c r="CH543" s="17">
        <f t="shared" si="381"/>
        <v>0</v>
      </c>
      <c r="CI543" s="17">
        <f t="shared" si="382"/>
        <v>0</v>
      </c>
      <c r="CJ543" s="17">
        <f t="shared" si="383"/>
        <v>0</v>
      </c>
      <c r="CK543" s="17">
        <f t="shared" si="384"/>
        <v>0</v>
      </c>
      <c r="CL543" s="17">
        <f t="shared" si="385"/>
        <v>0</v>
      </c>
      <c r="CM543" s="17">
        <f t="shared" si="386"/>
        <v>0</v>
      </c>
      <c r="CN543" s="17">
        <f t="shared" si="387"/>
        <v>0</v>
      </c>
      <c r="CO543" s="17">
        <f t="shared" si="388"/>
        <v>0</v>
      </c>
      <c r="CP543" s="17">
        <f t="shared" si="389"/>
        <v>0</v>
      </c>
      <c r="CQ543" s="17">
        <f t="shared" si="390"/>
        <v>0</v>
      </c>
      <c r="CR543" s="17">
        <f t="shared" si="391"/>
        <v>0</v>
      </c>
      <c r="CS543" s="17">
        <f t="shared" si="392"/>
        <v>0</v>
      </c>
      <c r="CT543" s="17">
        <f t="shared" si="393"/>
        <v>0</v>
      </c>
      <c r="CU543" s="17">
        <f t="shared" si="394"/>
        <v>0</v>
      </c>
      <c r="CV543" s="17">
        <f t="shared" si="395"/>
        <v>0</v>
      </c>
      <c r="CW543" s="17">
        <f t="shared" si="396"/>
        <v>0</v>
      </c>
      <c r="CX543" s="17">
        <f t="shared" si="397"/>
        <v>0</v>
      </c>
      <c r="CY543" s="17">
        <f t="shared" si="398"/>
        <v>0</v>
      </c>
      <c r="CZ543" s="17">
        <f t="shared" si="399"/>
        <v>0</v>
      </c>
      <c r="DA543" s="17">
        <f t="shared" si="400"/>
        <v>0</v>
      </c>
      <c r="DB543" s="17">
        <f t="shared" si="401"/>
        <v>0</v>
      </c>
      <c r="DC543" s="17">
        <f t="shared" si="402"/>
        <v>0</v>
      </c>
      <c r="DD543" s="17">
        <f t="shared" si="403"/>
        <v>0</v>
      </c>
      <c r="DE543" s="17">
        <f t="shared" si="404"/>
        <v>0</v>
      </c>
      <c r="DF543" s="17">
        <f t="shared" si="405"/>
        <v>0</v>
      </c>
      <c r="DG543" s="17">
        <f t="shared" si="406"/>
        <v>0</v>
      </c>
    </row>
    <row r="544" spans="2:111" ht="15" customHeight="1" x14ac:dyDescent="0.2">
      <c r="B544" s="156">
        <v>536</v>
      </c>
      <c r="C544" s="157" t="str">
        <f t="shared" si="407"/>
        <v/>
      </c>
      <c r="D544" s="158" t="str">
        <f t="shared" si="367"/>
        <v>OK</v>
      </c>
      <c r="E544" s="159" t="e">
        <f>VLOOKUP('DATA SHEET'!$B$9,'Drill Size Info'!$T$2:$U$8,2,FALSE)</f>
        <v>#N/A</v>
      </c>
      <c r="F544" s="159" t="str">
        <f t="shared" si="408"/>
        <v/>
      </c>
      <c r="G544" s="91">
        <f t="shared" si="409"/>
        <v>0</v>
      </c>
      <c r="H544" s="160" t="s">
        <v>175</v>
      </c>
      <c r="I544" s="160" t="s">
        <v>175</v>
      </c>
      <c r="J544" s="160" t="str">
        <f>IF('DATA SHEET'!$B$10="NC-50","N/A","OK")</f>
        <v>OK</v>
      </c>
      <c r="K544" s="160" t="str">
        <f>IF('DATA SHEET'!$B$10="NC-50","N/A","OK")</f>
        <v>OK</v>
      </c>
      <c r="L544" s="160" t="str">
        <f t="shared" si="410"/>
        <v>OK</v>
      </c>
      <c r="M544" s="160" t="str">
        <f t="shared" si="411"/>
        <v>OK</v>
      </c>
      <c r="N544" s="160"/>
      <c r="O544" s="160"/>
      <c r="P544" s="160"/>
      <c r="Q544" s="160"/>
      <c r="R544" s="92" t="str">
        <f>IF(DI544&lt;&gt;"",
    IF(INT('Drill Size Info'!$AA$19)=INT('Drill Size Info'!$AB$19),
        --(INT('Drill Size Info'!$AA$19) &amp; "." &amp; DI544),
        IF(AND((--(INT('Drill Size Info'!$AA$19) &amp; "." &amp; DI544)&gt;=--('Drill Size Info'!$AA$19)), (--(INT('Drill Size Info'!$AA$19) &amp; "." &amp; DI544)&lt;=--('Drill Size Info'!$AB$19))),
            --(INT('Drill Size Info'!$AA$19) &amp; "." &amp; DI544),
            --(INT('Drill Size Info'!$AB$19) &amp; "." &amp; DI544)
        )
    ),
    IF(DH544&lt;&gt;"",
        IF(INT('Drill Size Info'!$AA$19)=INT('Drill Size Info'!$AB$19),
            --(INT('Drill Size Info'!$AA$19) &amp; "." &amp; LEFT(DH544,3)),
            IF(AND((--(INT('Drill Size Info'!$AA$19) &amp; "." &amp; LEFT(DH544,3))&gt;=--('Drill Size Info'!$AA$19)), (--(INT('Drill Size Info'!$AA$19) &amp; "." &amp; LEFT(DH544,3))&lt;=--('Drill Size Info'!$AB$19))),
                --(INT('Drill Size Info'!$AA$19) &amp; "." &amp; LEFT(DH544,3)),
                --(INT('Drill Size Info'!$AB$19) &amp; "." &amp; LEFT(DH544,3))
            )
        ),
        "OK"
    )
)</f>
        <v>OK</v>
      </c>
      <c r="S544" s="150" t="str">
        <f>IF(DJ544&lt;&gt;"",
    IF(INT('Drill Size Info'!$AA$19)=INT('Drill Size Info'!$AB$19),
        --(INT('Drill Size Info'!$AA$19) &amp; "." &amp; DJ544),
        IF(AND((--(INT('Drill Size Info'!$AA$19) &amp; "." &amp; DJ544)&gt;=--('Drill Size Info'!$AA$19)), (--(INT('Drill Size Info'!$AA$19) &amp; "." &amp; DJ544)&lt;=--('Drill Size Info'!$AB$19))),
            --(INT('Drill Size Info'!$AA$19) &amp; "." &amp; DJ544),
            --(INT('Drill Size Info'!$AB$19) &amp; "." &amp; DJ544)
        )
    ),
    IF(DH544&lt;&gt;"",
        IF(INT('Drill Size Info'!$AA$19)=INT('Drill Size Info'!$AB$19),
            --(INT('Drill Size Info'!$AA$19) &amp; "." &amp; RIGHT(DH544,3)),
            IF(AND((--(INT('Drill Size Info'!$AA$19) &amp; "." &amp; RIGHT(DH544,3))&gt;=--('Drill Size Info'!$AA$19)), (--(INT('Drill Size Info'!$AA$19) &amp; "." &amp; RIGHT(DH544,3))&lt;=--('Drill Size Info'!$AB$19))),
                --(INT('Drill Size Info'!$AA$19) &amp; "." &amp; RIGHT(DH544,3)),
                --(INT('Drill Size Info'!$AB$19) &amp; "." &amp; RIGHT(DH544,3))
            )
        ),
        "N/A"
    )
)</f>
        <v>N/A</v>
      </c>
      <c r="T544" s="150" t="str">
        <f>IF(DL544&lt;&gt;"",
    IF(INT('Drill Size Info'!$AA$19)=INT('Drill Size Info'!$AB$15),
        --(INT('Drill Size Info'!$AA$15) &amp; "." &amp; DL544),
        IF(AND((--(INT('Drill Size Info'!$AA$15) &amp; "." &amp; DL544)&gt;=--('Drill Size Info'!$AA$15)), (--(INT('Drill Size Info'!$AA$15) &amp; "." &amp; DL544)&lt;=--('Drill Size Info'!$AB$15))),
            --(INT('Drill Size Info'!$AA$15) &amp; "." &amp; DL544),
            --(INT('Drill Size Info'!$AB$15) &amp; "." &amp; DL544)
        )
    ),
    IF(DK544&lt;&gt;"",
        IF(INT('Drill Size Info'!$AA$15)=INT('Drill Size Info'!$AB$15),
            --(INT('Drill Size Info'!$AA$15) &amp; "." &amp; LEFT(DK544,3)),
            IF(AND((--(INT('Drill Size Info'!$AA$15) &amp; "." &amp; LEFT(DK544,3))&gt;=--('Drill Size Info'!$AA$15)), (--(INT('Drill Size Info'!$AA$15) &amp; "." &amp; LEFT(DK544,3))&lt;=--('Drill Size Info'!$AB$15))),
                --(INT('Drill Size Info'!$AA$15) &amp; "." &amp; LEFT(DK544,3)),
                --(INT('Drill Size Info'!$AB$15) &amp; "." &amp; LEFT(DK544,3))
            )
        ),
        "OK"
    )
)</f>
        <v>OK</v>
      </c>
      <c r="U544" s="150" t="str">
        <f>IF(DM544&lt;&gt;"",
    IF(INT('Drill Size Info'!$AA$19)=INT('Drill Size Info'!$AB$15),
        --(INT('Drill Size Info'!$AA$15) &amp; "." &amp; DM544),
        IF(AND((--(INT('Drill Size Info'!$AA$15) &amp; "." &amp; DM544)&gt;=--('Drill Size Info'!$AA$15)), (--(INT('Drill Size Info'!$AA$15) &amp; "." &amp; DM544)&lt;=--('Drill Size Info'!$AB$15))),
            --(INT('Drill Size Info'!$AA$15) &amp; "." &amp; DM544),
            --(INT('Drill Size Info'!$AB$15) &amp; "." &amp; DM544)
        )
    ),
    IF(DK544&lt;&gt;"",
        IF(INT('Drill Size Info'!$AA$15)=INT('Drill Size Info'!$AB$15),
            --(INT('Drill Size Info'!$AA$15) &amp; "." &amp; RIGHT(DK544,3)),
            IF(AND((--(INT('Drill Size Info'!$AA$15) &amp; "." &amp; RIGHT(DK544,3))&gt;=--('Drill Size Info'!$AA$15)), (--(INT('Drill Size Info'!$AA$15) &amp; "." &amp; RIGHT(DK544,3))&lt;=--('Drill Size Info'!$AB$15))),
                --(INT('Drill Size Info'!$AA$15) &amp; "." &amp; RIGHT(DK544,3)),
                --(INT('Drill Size Info'!$AB$15) &amp; "." &amp; RIGHT(DK544,3))
            )
        ),
        "N/A"
    )
)</f>
        <v>N/A</v>
      </c>
      <c r="V544" s="161"/>
      <c r="W544" s="161"/>
      <c r="X544" s="161"/>
      <c r="Y544" s="161"/>
      <c r="Z544" s="161"/>
      <c r="AA544" s="162"/>
      <c r="AB544" s="162"/>
      <c r="AC544" s="162"/>
      <c r="AD544" s="162"/>
      <c r="AE544" s="162"/>
      <c r="AF544" s="162"/>
      <c r="AG544" s="162"/>
      <c r="AH544" s="162"/>
      <c r="AI544" s="162"/>
      <c r="AJ544" s="162"/>
      <c r="AK544" s="162"/>
      <c r="AL544" s="162"/>
      <c r="AM544" s="162"/>
      <c r="AN544" s="162"/>
      <c r="AO544" s="162"/>
      <c r="AP544" s="162"/>
      <c r="AQ544" s="162"/>
      <c r="AR544" s="162"/>
      <c r="AS544" s="162"/>
      <c r="AT544" s="162"/>
      <c r="AU544" s="162"/>
      <c r="AV544" s="162"/>
      <c r="AW544" s="162"/>
      <c r="AX544" s="162"/>
      <c r="AY544" s="162"/>
      <c r="AZ544" s="162"/>
      <c r="BA544" s="162"/>
      <c r="BB544" s="163"/>
      <c r="BC544" s="163"/>
      <c r="BD544" s="163"/>
      <c r="BE544" s="164"/>
      <c r="BF544" s="165"/>
      <c r="BG544" s="162"/>
      <c r="BH544" s="162"/>
      <c r="BI544" s="164"/>
      <c r="BJ544" s="38"/>
      <c r="BK544" s="38"/>
      <c r="BL544" s="38"/>
      <c r="BM544" s="38"/>
      <c r="BN544" s="38"/>
      <c r="BO544" s="38"/>
      <c r="BP544" s="117" t="str">
        <f t="shared" si="374"/>
        <v/>
      </c>
      <c r="BQ544" s="38"/>
      <c r="BR544" s="38"/>
      <c r="BS544" s="38"/>
      <c r="BT544" s="38"/>
      <c r="BV544" s="17">
        <f t="shared" si="368"/>
        <v>0</v>
      </c>
      <c r="BW544" s="17">
        <f t="shared" si="369"/>
        <v>0</v>
      </c>
      <c r="BX544" s="17">
        <f t="shared" si="370"/>
        <v>0</v>
      </c>
      <c r="BY544" s="17">
        <f t="shared" si="371"/>
        <v>0</v>
      </c>
      <c r="BZ544" s="17">
        <f t="shared" si="372"/>
        <v>0</v>
      </c>
      <c r="CA544" s="17">
        <f t="shared" si="373"/>
        <v>0</v>
      </c>
      <c r="CB544" s="17">
        <f t="shared" si="375"/>
        <v>0</v>
      </c>
      <c r="CC544" s="17">
        <f t="shared" si="376"/>
        <v>0</v>
      </c>
      <c r="CD544" s="17">
        <f t="shared" si="377"/>
        <v>0</v>
      </c>
      <c r="CE544" s="17">
        <f t="shared" si="378"/>
        <v>0</v>
      </c>
      <c r="CF544" s="17">
        <f t="shared" si="379"/>
        <v>0</v>
      </c>
      <c r="CG544" s="17">
        <f t="shared" si="380"/>
        <v>0</v>
      </c>
      <c r="CH544" s="17">
        <f t="shared" si="381"/>
        <v>0</v>
      </c>
      <c r="CI544" s="17">
        <f t="shared" si="382"/>
        <v>0</v>
      </c>
      <c r="CJ544" s="17">
        <f t="shared" si="383"/>
        <v>0</v>
      </c>
      <c r="CK544" s="17">
        <f t="shared" si="384"/>
        <v>0</v>
      </c>
      <c r="CL544" s="17">
        <f t="shared" si="385"/>
        <v>0</v>
      </c>
      <c r="CM544" s="17">
        <f t="shared" si="386"/>
        <v>0</v>
      </c>
      <c r="CN544" s="17">
        <f t="shared" si="387"/>
        <v>0</v>
      </c>
      <c r="CO544" s="17">
        <f t="shared" si="388"/>
        <v>0</v>
      </c>
      <c r="CP544" s="17">
        <f t="shared" si="389"/>
        <v>0</v>
      </c>
      <c r="CQ544" s="17">
        <f t="shared" si="390"/>
        <v>0</v>
      </c>
      <c r="CR544" s="17">
        <f t="shared" si="391"/>
        <v>0</v>
      </c>
      <c r="CS544" s="17">
        <f t="shared" si="392"/>
        <v>0</v>
      </c>
      <c r="CT544" s="17">
        <f t="shared" si="393"/>
        <v>0</v>
      </c>
      <c r="CU544" s="17">
        <f t="shared" si="394"/>
        <v>0</v>
      </c>
      <c r="CV544" s="17">
        <f t="shared" si="395"/>
        <v>0</v>
      </c>
      <c r="CW544" s="17">
        <f t="shared" si="396"/>
        <v>0</v>
      </c>
      <c r="CX544" s="17">
        <f t="shared" si="397"/>
        <v>0</v>
      </c>
      <c r="CY544" s="17">
        <f t="shared" si="398"/>
        <v>0</v>
      </c>
      <c r="CZ544" s="17">
        <f t="shared" si="399"/>
        <v>0</v>
      </c>
      <c r="DA544" s="17">
        <f t="shared" si="400"/>
        <v>0</v>
      </c>
      <c r="DB544" s="17">
        <f t="shared" si="401"/>
        <v>0</v>
      </c>
      <c r="DC544" s="17">
        <f t="shared" si="402"/>
        <v>0</v>
      </c>
      <c r="DD544" s="17">
        <f t="shared" si="403"/>
        <v>0</v>
      </c>
      <c r="DE544" s="17">
        <f t="shared" si="404"/>
        <v>0</v>
      </c>
      <c r="DF544" s="17">
        <f t="shared" si="405"/>
        <v>0</v>
      </c>
      <c r="DG544" s="17">
        <f t="shared" si="406"/>
        <v>0</v>
      </c>
    </row>
    <row r="545" spans="2:111" ht="15" customHeight="1" x14ac:dyDescent="0.2">
      <c r="B545" s="156">
        <v>537</v>
      </c>
      <c r="C545" s="157" t="str">
        <f t="shared" si="407"/>
        <v/>
      </c>
      <c r="D545" s="158" t="str">
        <f t="shared" si="367"/>
        <v>OK</v>
      </c>
      <c r="E545" s="159" t="e">
        <f>VLOOKUP('DATA SHEET'!$B$9,'Drill Size Info'!$T$2:$U$8,2,FALSE)</f>
        <v>#N/A</v>
      </c>
      <c r="F545" s="159" t="str">
        <f t="shared" si="408"/>
        <v/>
      </c>
      <c r="G545" s="91">
        <f t="shared" si="409"/>
        <v>0</v>
      </c>
      <c r="H545" s="160" t="s">
        <v>175</v>
      </c>
      <c r="I545" s="160" t="s">
        <v>175</v>
      </c>
      <c r="J545" s="160" t="str">
        <f>IF('DATA SHEET'!$B$10="NC-50","N/A","OK")</f>
        <v>OK</v>
      </c>
      <c r="K545" s="160" t="str">
        <f>IF('DATA SHEET'!$B$10="NC-50","N/A","OK")</f>
        <v>OK</v>
      </c>
      <c r="L545" s="160" t="str">
        <f t="shared" si="410"/>
        <v>OK</v>
      </c>
      <c r="M545" s="160" t="str">
        <f t="shared" si="411"/>
        <v>OK</v>
      </c>
      <c r="N545" s="160"/>
      <c r="O545" s="160"/>
      <c r="P545" s="160"/>
      <c r="Q545" s="160"/>
      <c r="R545" s="92" t="str">
        <f>IF(DI545&lt;&gt;"",
    IF(INT('Drill Size Info'!$AA$19)=INT('Drill Size Info'!$AB$19),
        --(INT('Drill Size Info'!$AA$19) &amp; "." &amp; DI545),
        IF(AND((--(INT('Drill Size Info'!$AA$19) &amp; "." &amp; DI545)&gt;=--('Drill Size Info'!$AA$19)), (--(INT('Drill Size Info'!$AA$19) &amp; "." &amp; DI545)&lt;=--('Drill Size Info'!$AB$19))),
            --(INT('Drill Size Info'!$AA$19) &amp; "." &amp; DI545),
            --(INT('Drill Size Info'!$AB$19) &amp; "." &amp; DI545)
        )
    ),
    IF(DH545&lt;&gt;"",
        IF(INT('Drill Size Info'!$AA$19)=INT('Drill Size Info'!$AB$19),
            --(INT('Drill Size Info'!$AA$19) &amp; "." &amp; LEFT(DH545,3)),
            IF(AND((--(INT('Drill Size Info'!$AA$19) &amp; "." &amp; LEFT(DH545,3))&gt;=--('Drill Size Info'!$AA$19)), (--(INT('Drill Size Info'!$AA$19) &amp; "." &amp; LEFT(DH545,3))&lt;=--('Drill Size Info'!$AB$19))),
                --(INT('Drill Size Info'!$AA$19) &amp; "." &amp; LEFT(DH545,3)),
                --(INT('Drill Size Info'!$AB$19) &amp; "." &amp; LEFT(DH545,3))
            )
        ),
        "OK"
    )
)</f>
        <v>OK</v>
      </c>
      <c r="S545" s="150" t="str">
        <f>IF(DJ545&lt;&gt;"",
    IF(INT('Drill Size Info'!$AA$19)=INT('Drill Size Info'!$AB$19),
        --(INT('Drill Size Info'!$AA$19) &amp; "." &amp; DJ545),
        IF(AND((--(INT('Drill Size Info'!$AA$19) &amp; "." &amp; DJ545)&gt;=--('Drill Size Info'!$AA$19)), (--(INT('Drill Size Info'!$AA$19) &amp; "." &amp; DJ545)&lt;=--('Drill Size Info'!$AB$19))),
            --(INT('Drill Size Info'!$AA$19) &amp; "." &amp; DJ545),
            --(INT('Drill Size Info'!$AB$19) &amp; "." &amp; DJ545)
        )
    ),
    IF(DH545&lt;&gt;"",
        IF(INT('Drill Size Info'!$AA$19)=INT('Drill Size Info'!$AB$19),
            --(INT('Drill Size Info'!$AA$19) &amp; "." &amp; RIGHT(DH545,3)),
            IF(AND((--(INT('Drill Size Info'!$AA$19) &amp; "." &amp; RIGHT(DH545,3))&gt;=--('Drill Size Info'!$AA$19)), (--(INT('Drill Size Info'!$AA$19) &amp; "." &amp; RIGHT(DH545,3))&lt;=--('Drill Size Info'!$AB$19))),
                --(INT('Drill Size Info'!$AA$19) &amp; "." &amp; RIGHT(DH545,3)),
                --(INT('Drill Size Info'!$AB$19) &amp; "." &amp; RIGHT(DH545,3))
            )
        ),
        "N/A"
    )
)</f>
        <v>N/A</v>
      </c>
      <c r="T545" s="150" t="str">
        <f>IF(DL545&lt;&gt;"",
    IF(INT('Drill Size Info'!$AA$19)=INT('Drill Size Info'!$AB$15),
        --(INT('Drill Size Info'!$AA$15) &amp; "." &amp; DL545),
        IF(AND((--(INT('Drill Size Info'!$AA$15) &amp; "." &amp; DL545)&gt;=--('Drill Size Info'!$AA$15)), (--(INT('Drill Size Info'!$AA$15) &amp; "." &amp; DL545)&lt;=--('Drill Size Info'!$AB$15))),
            --(INT('Drill Size Info'!$AA$15) &amp; "." &amp; DL545),
            --(INT('Drill Size Info'!$AB$15) &amp; "." &amp; DL545)
        )
    ),
    IF(DK545&lt;&gt;"",
        IF(INT('Drill Size Info'!$AA$15)=INT('Drill Size Info'!$AB$15),
            --(INT('Drill Size Info'!$AA$15) &amp; "." &amp; LEFT(DK545,3)),
            IF(AND((--(INT('Drill Size Info'!$AA$15) &amp; "." &amp; LEFT(DK545,3))&gt;=--('Drill Size Info'!$AA$15)), (--(INT('Drill Size Info'!$AA$15) &amp; "." &amp; LEFT(DK545,3))&lt;=--('Drill Size Info'!$AB$15))),
                --(INT('Drill Size Info'!$AA$15) &amp; "." &amp; LEFT(DK545,3)),
                --(INT('Drill Size Info'!$AB$15) &amp; "." &amp; LEFT(DK545,3))
            )
        ),
        "OK"
    )
)</f>
        <v>OK</v>
      </c>
      <c r="U545" s="150" t="str">
        <f>IF(DM545&lt;&gt;"",
    IF(INT('Drill Size Info'!$AA$19)=INT('Drill Size Info'!$AB$15),
        --(INT('Drill Size Info'!$AA$15) &amp; "." &amp; DM545),
        IF(AND((--(INT('Drill Size Info'!$AA$15) &amp; "." &amp; DM545)&gt;=--('Drill Size Info'!$AA$15)), (--(INT('Drill Size Info'!$AA$15) &amp; "." &amp; DM545)&lt;=--('Drill Size Info'!$AB$15))),
            --(INT('Drill Size Info'!$AA$15) &amp; "." &amp; DM545),
            --(INT('Drill Size Info'!$AB$15) &amp; "." &amp; DM545)
        )
    ),
    IF(DK545&lt;&gt;"",
        IF(INT('Drill Size Info'!$AA$15)=INT('Drill Size Info'!$AB$15),
            --(INT('Drill Size Info'!$AA$15) &amp; "." &amp; RIGHT(DK545,3)),
            IF(AND((--(INT('Drill Size Info'!$AA$15) &amp; "." &amp; RIGHT(DK545,3))&gt;=--('Drill Size Info'!$AA$15)), (--(INT('Drill Size Info'!$AA$15) &amp; "." &amp; RIGHT(DK545,3))&lt;=--('Drill Size Info'!$AB$15))),
                --(INT('Drill Size Info'!$AA$15) &amp; "." &amp; RIGHT(DK545,3)),
                --(INT('Drill Size Info'!$AB$15) &amp; "." &amp; RIGHT(DK545,3))
            )
        ),
        "N/A"
    )
)</f>
        <v>N/A</v>
      </c>
      <c r="V545" s="161"/>
      <c r="W545" s="161"/>
      <c r="X545" s="161"/>
      <c r="Y545" s="161"/>
      <c r="Z545" s="161"/>
      <c r="AA545" s="162"/>
      <c r="AB545" s="162"/>
      <c r="AC545" s="162"/>
      <c r="AD545" s="162"/>
      <c r="AE545" s="162"/>
      <c r="AF545" s="162"/>
      <c r="AG545" s="162"/>
      <c r="AH545" s="162"/>
      <c r="AI545" s="162"/>
      <c r="AJ545" s="162"/>
      <c r="AK545" s="162"/>
      <c r="AL545" s="162"/>
      <c r="AM545" s="162"/>
      <c r="AN545" s="162"/>
      <c r="AO545" s="162"/>
      <c r="AP545" s="162"/>
      <c r="AQ545" s="162"/>
      <c r="AR545" s="162"/>
      <c r="AS545" s="162"/>
      <c r="AT545" s="162"/>
      <c r="AU545" s="162"/>
      <c r="AV545" s="162"/>
      <c r="AW545" s="162"/>
      <c r="AX545" s="162"/>
      <c r="AY545" s="162"/>
      <c r="AZ545" s="162"/>
      <c r="BA545" s="162"/>
      <c r="BB545" s="163"/>
      <c r="BC545" s="163"/>
      <c r="BD545" s="163"/>
      <c r="BE545" s="164"/>
      <c r="BF545" s="165"/>
      <c r="BG545" s="162"/>
      <c r="BH545" s="162"/>
      <c r="BI545" s="164"/>
      <c r="BJ545" s="38"/>
      <c r="BK545" s="38"/>
      <c r="BL545" s="38"/>
      <c r="BM545" s="38"/>
      <c r="BN545" s="38"/>
      <c r="BO545" s="38"/>
      <c r="BP545" s="117" t="str">
        <f t="shared" si="374"/>
        <v/>
      </c>
      <c r="BQ545" s="38"/>
      <c r="BR545" s="38"/>
      <c r="BS545" s="38"/>
      <c r="BT545" s="38"/>
      <c r="BV545" s="17">
        <f t="shared" si="368"/>
        <v>0</v>
      </c>
      <c r="BW545" s="17">
        <f t="shared" si="369"/>
        <v>0</v>
      </c>
      <c r="BX545" s="17">
        <f t="shared" si="370"/>
        <v>0</v>
      </c>
      <c r="BY545" s="17">
        <f t="shared" si="371"/>
        <v>0</v>
      </c>
      <c r="BZ545" s="17">
        <f t="shared" si="372"/>
        <v>0</v>
      </c>
      <c r="CA545" s="17">
        <f t="shared" si="373"/>
        <v>0</v>
      </c>
      <c r="CB545" s="17">
        <f t="shared" si="375"/>
        <v>0</v>
      </c>
      <c r="CC545" s="17">
        <f t="shared" si="376"/>
        <v>0</v>
      </c>
      <c r="CD545" s="17">
        <f t="shared" si="377"/>
        <v>0</v>
      </c>
      <c r="CE545" s="17">
        <f t="shared" si="378"/>
        <v>0</v>
      </c>
      <c r="CF545" s="17">
        <f t="shared" si="379"/>
        <v>0</v>
      </c>
      <c r="CG545" s="17">
        <f t="shared" si="380"/>
        <v>0</v>
      </c>
      <c r="CH545" s="17">
        <f t="shared" si="381"/>
        <v>0</v>
      </c>
      <c r="CI545" s="17">
        <f t="shared" si="382"/>
        <v>0</v>
      </c>
      <c r="CJ545" s="17">
        <f t="shared" si="383"/>
        <v>0</v>
      </c>
      <c r="CK545" s="17">
        <f t="shared" si="384"/>
        <v>0</v>
      </c>
      <c r="CL545" s="17">
        <f t="shared" si="385"/>
        <v>0</v>
      </c>
      <c r="CM545" s="17">
        <f t="shared" si="386"/>
        <v>0</v>
      </c>
      <c r="CN545" s="17">
        <f t="shared" si="387"/>
        <v>0</v>
      </c>
      <c r="CO545" s="17">
        <f t="shared" si="388"/>
        <v>0</v>
      </c>
      <c r="CP545" s="17">
        <f t="shared" si="389"/>
        <v>0</v>
      </c>
      <c r="CQ545" s="17">
        <f t="shared" si="390"/>
        <v>0</v>
      </c>
      <c r="CR545" s="17">
        <f t="shared" si="391"/>
        <v>0</v>
      </c>
      <c r="CS545" s="17">
        <f t="shared" si="392"/>
        <v>0</v>
      </c>
      <c r="CT545" s="17">
        <f t="shared" si="393"/>
        <v>0</v>
      </c>
      <c r="CU545" s="17">
        <f t="shared" si="394"/>
        <v>0</v>
      </c>
      <c r="CV545" s="17">
        <f t="shared" si="395"/>
        <v>0</v>
      </c>
      <c r="CW545" s="17">
        <f t="shared" si="396"/>
        <v>0</v>
      </c>
      <c r="CX545" s="17">
        <f t="shared" si="397"/>
        <v>0</v>
      </c>
      <c r="CY545" s="17">
        <f t="shared" si="398"/>
        <v>0</v>
      </c>
      <c r="CZ545" s="17">
        <f t="shared" si="399"/>
        <v>0</v>
      </c>
      <c r="DA545" s="17">
        <f t="shared" si="400"/>
        <v>0</v>
      </c>
      <c r="DB545" s="17">
        <f t="shared" si="401"/>
        <v>0</v>
      </c>
      <c r="DC545" s="17">
        <f t="shared" si="402"/>
        <v>0</v>
      </c>
      <c r="DD545" s="17">
        <f t="shared" si="403"/>
        <v>0</v>
      </c>
      <c r="DE545" s="17">
        <f t="shared" si="404"/>
        <v>0</v>
      </c>
      <c r="DF545" s="17">
        <f t="shared" si="405"/>
        <v>0</v>
      </c>
      <c r="DG545" s="17">
        <f t="shared" si="406"/>
        <v>0</v>
      </c>
    </row>
    <row r="546" spans="2:111" ht="15" customHeight="1" x14ac:dyDescent="0.2">
      <c r="B546" s="156">
        <v>538</v>
      </c>
      <c r="C546" s="157" t="str">
        <f t="shared" si="407"/>
        <v/>
      </c>
      <c r="D546" s="158" t="str">
        <f t="shared" si="367"/>
        <v>OK</v>
      </c>
      <c r="E546" s="159" t="e">
        <f>VLOOKUP('DATA SHEET'!$B$9,'Drill Size Info'!$T$2:$U$8,2,FALSE)</f>
        <v>#N/A</v>
      </c>
      <c r="F546" s="159" t="str">
        <f t="shared" si="408"/>
        <v/>
      </c>
      <c r="G546" s="91">
        <f t="shared" si="409"/>
        <v>0</v>
      </c>
      <c r="H546" s="160" t="s">
        <v>175</v>
      </c>
      <c r="I546" s="160" t="s">
        <v>175</v>
      </c>
      <c r="J546" s="160" t="str">
        <f>IF('DATA SHEET'!$B$10="NC-50","N/A","OK")</f>
        <v>OK</v>
      </c>
      <c r="K546" s="160" t="str">
        <f>IF('DATA SHEET'!$B$10="NC-50","N/A","OK")</f>
        <v>OK</v>
      </c>
      <c r="L546" s="160" t="str">
        <f t="shared" si="410"/>
        <v>OK</v>
      </c>
      <c r="M546" s="160" t="str">
        <f t="shared" si="411"/>
        <v>OK</v>
      </c>
      <c r="N546" s="160"/>
      <c r="O546" s="160"/>
      <c r="P546" s="160"/>
      <c r="Q546" s="160"/>
      <c r="R546" s="92" t="str">
        <f>IF(DI546&lt;&gt;"",
    IF(INT('Drill Size Info'!$AA$19)=INT('Drill Size Info'!$AB$19),
        --(INT('Drill Size Info'!$AA$19) &amp; "." &amp; DI546),
        IF(AND((--(INT('Drill Size Info'!$AA$19) &amp; "." &amp; DI546)&gt;=--('Drill Size Info'!$AA$19)), (--(INT('Drill Size Info'!$AA$19) &amp; "." &amp; DI546)&lt;=--('Drill Size Info'!$AB$19))),
            --(INT('Drill Size Info'!$AA$19) &amp; "." &amp; DI546),
            --(INT('Drill Size Info'!$AB$19) &amp; "." &amp; DI546)
        )
    ),
    IF(DH546&lt;&gt;"",
        IF(INT('Drill Size Info'!$AA$19)=INT('Drill Size Info'!$AB$19),
            --(INT('Drill Size Info'!$AA$19) &amp; "." &amp; LEFT(DH546,3)),
            IF(AND((--(INT('Drill Size Info'!$AA$19) &amp; "." &amp; LEFT(DH546,3))&gt;=--('Drill Size Info'!$AA$19)), (--(INT('Drill Size Info'!$AA$19) &amp; "." &amp; LEFT(DH546,3))&lt;=--('Drill Size Info'!$AB$19))),
                --(INT('Drill Size Info'!$AA$19) &amp; "." &amp; LEFT(DH546,3)),
                --(INT('Drill Size Info'!$AB$19) &amp; "." &amp; LEFT(DH546,3))
            )
        ),
        "OK"
    )
)</f>
        <v>OK</v>
      </c>
      <c r="S546" s="150" t="str">
        <f>IF(DJ546&lt;&gt;"",
    IF(INT('Drill Size Info'!$AA$19)=INT('Drill Size Info'!$AB$19),
        --(INT('Drill Size Info'!$AA$19) &amp; "." &amp; DJ546),
        IF(AND((--(INT('Drill Size Info'!$AA$19) &amp; "." &amp; DJ546)&gt;=--('Drill Size Info'!$AA$19)), (--(INT('Drill Size Info'!$AA$19) &amp; "." &amp; DJ546)&lt;=--('Drill Size Info'!$AB$19))),
            --(INT('Drill Size Info'!$AA$19) &amp; "." &amp; DJ546),
            --(INT('Drill Size Info'!$AB$19) &amp; "." &amp; DJ546)
        )
    ),
    IF(DH546&lt;&gt;"",
        IF(INT('Drill Size Info'!$AA$19)=INT('Drill Size Info'!$AB$19),
            --(INT('Drill Size Info'!$AA$19) &amp; "." &amp; RIGHT(DH546,3)),
            IF(AND((--(INT('Drill Size Info'!$AA$19) &amp; "." &amp; RIGHT(DH546,3))&gt;=--('Drill Size Info'!$AA$19)), (--(INT('Drill Size Info'!$AA$19) &amp; "." &amp; RIGHT(DH546,3))&lt;=--('Drill Size Info'!$AB$19))),
                --(INT('Drill Size Info'!$AA$19) &amp; "." &amp; RIGHT(DH546,3)),
                --(INT('Drill Size Info'!$AB$19) &amp; "." &amp; RIGHT(DH546,3))
            )
        ),
        "N/A"
    )
)</f>
        <v>N/A</v>
      </c>
      <c r="T546" s="150" t="str">
        <f>IF(DL546&lt;&gt;"",
    IF(INT('Drill Size Info'!$AA$19)=INT('Drill Size Info'!$AB$15),
        --(INT('Drill Size Info'!$AA$15) &amp; "." &amp; DL546),
        IF(AND((--(INT('Drill Size Info'!$AA$15) &amp; "." &amp; DL546)&gt;=--('Drill Size Info'!$AA$15)), (--(INT('Drill Size Info'!$AA$15) &amp; "." &amp; DL546)&lt;=--('Drill Size Info'!$AB$15))),
            --(INT('Drill Size Info'!$AA$15) &amp; "." &amp; DL546),
            --(INT('Drill Size Info'!$AB$15) &amp; "." &amp; DL546)
        )
    ),
    IF(DK546&lt;&gt;"",
        IF(INT('Drill Size Info'!$AA$15)=INT('Drill Size Info'!$AB$15),
            --(INT('Drill Size Info'!$AA$15) &amp; "." &amp; LEFT(DK546,3)),
            IF(AND((--(INT('Drill Size Info'!$AA$15) &amp; "." &amp; LEFT(DK546,3))&gt;=--('Drill Size Info'!$AA$15)), (--(INT('Drill Size Info'!$AA$15) &amp; "." &amp; LEFT(DK546,3))&lt;=--('Drill Size Info'!$AB$15))),
                --(INT('Drill Size Info'!$AA$15) &amp; "." &amp; LEFT(DK546,3)),
                --(INT('Drill Size Info'!$AB$15) &amp; "." &amp; LEFT(DK546,3))
            )
        ),
        "OK"
    )
)</f>
        <v>OK</v>
      </c>
      <c r="U546" s="150" t="str">
        <f>IF(DM546&lt;&gt;"",
    IF(INT('Drill Size Info'!$AA$19)=INT('Drill Size Info'!$AB$15),
        --(INT('Drill Size Info'!$AA$15) &amp; "." &amp; DM546),
        IF(AND((--(INT('Drill Size Info'!$AA$15) &amp; "." &amp; DM546)&gt;=--('Drill Size Info'!$AA$15)), (--(INT('Drill Size Info'!$AA$15) &amp; "." &amp; DM546)&lt;=--('Drill Size Info'!$AB$15))),
            --(INT('Drill Size Info'!$AA$15) &amp; "." &amp; DM546),
            --(INT('Drill Size Info'!$AB$15) &amp; "." &amp; DM546)
        )
    ),
    IF(DK546&lt;&gt;"",
        IF(INT('Drill Size Info'!$AA$15)=INT('Drill Size Info'!$AB$15),
            --(INT('Drill Size Info'!$AA$15) &amp; "." &amp; RIGHT(DK546,3)),
            IF(AND((--(INT('Drill Size Info'!$AA$15) &amp; "." &amp; RIGHT(DK546,3))&gt;=--('Drill Size Info'!$AA$15)), (--(INT('Drill Size Info'!$AA$15) &amp; "." &amp; RIGHT(DK546,3))&lt;=--('Drill Size Info'!$AB$15))),
                --(INT('Drill Size Info'!$AA$15) &amp; "." &amp; RIGHT(DK546,3)),
                --(INT('Drill Size Info'!$AB$15) &amp; "." &amp; RIGHT(DK546,3))
            )
        ),
        "N/A"
    )
)</f>
        <v>N/A</v>
      </c>
      <c r="V546" s="161"/>
      <c r="W546" s="161"/>
      <c r="X546" s="161"/>
      <c r="Y546" s="161"/>
      <c r="Z546" s="161"/>
      <c r="AA546" s="162"/>
      <c r="AB546" s="162"/>
      <c r="AC546" s="162"/>
      <c r="AD546" s="162"/>
      <c r="AE546" s="162"/>
      <c r="AF546" s="162"/>
      <c r="AG546" s="162"/>
      <c r="AH546" s="162"/>
      <c r="AI546" s="162"/>
      <c r="AJ546" s="162"/>
      <c r="AK546" s="162"/>
      <c r="AL546" s="162"/>
      <c r="AM546" s="162"/>
      <c r="AN546" s="162"/>
      <c r="AO546" s="162"/>
      <c r="AP546" s="162"/>
      <c r="AQ546" s="162"/>
      <c r="AR546" s="162"/>
      <c r="AS546" s="162"/>
      <c r="AT546" s="162"/>
      <c r="AU546" s="162"/>
      <c r="AV546" s="162"/>
      <c r="AW546" s="162"/>
      <c r="AX546" s="162"/>
      <c r="AY546" s="162"/>
      <c r="AZ546" s="162"/>
      <c r="BA546" s="162"/>
      <c r="BB546" s="163"/>
      <c r="BC546" s="163"/>
      <c r="BD546" s="163"/>
      <c r="BE546" s="164"/>
      <c r="BF546" s="165"/>
      <c r="BG546" s="162"/>
      <c r="BH546" s="162"/>
      <c r="BI546" s="164"/>
      <c r="BJ546" s="38"/>
      <c r="BK546" s="38"/>
      <c r="BL546" s="38"/>
      <c r="BM546" s="38"/>
      <c r="BN546" s="38"/>
      <c r="BO546" s="38"/>
      <c r="BP546" s="117" t="str">
        <f t="shared" si="374"/>
        <v/>
      </c>
      <c r="BQ546" s="38"/>
      <c r="BR546" s="38"/>
      <c r="BS546" s="38"/>
      <c r="BT546" s="38"/>
      <c r="BV546" s="17">
        <f t="shared" si="368"/>
        <v>0</v>
      </c>
      <c r="BW546" s="17">
        <f t="shared" si="369"/>
        <v>0</v>
      </c>
      <c r="BX546" s="17">
        <f t="shared" si="370"/>
        <v>0</v>
      </c>
      <c r="BY546" s="17">
        <f t="shared" si="371"/>
        <v>0</v>
      </c>
      <c r="BZ546" s="17">
        <f t="shared" si="372"/>
        <v>0</v>
      </c>
      <c r="CA546" s="17">
        <f t="shared" si="373"/>
        <v>0</v>
      </c>
      <c r="CB546" s="17">
        <f t="shared" si="375"/>
        <v>0</v>
      </c>
      <c r="CC546" s="17">
        <f t="shared" si="376"/>
        <v>0</v>
      </c>
      <c r="CD546" s="17">
        <f t="shared" si="377"/>
        <v>0</v>
      </c>
      <c r="CE546" s="17">
        <f t="shared" si="378"/>
        <v>0</v>
      </c>
      <c r="CF546" s="17">
        <f t="shared" si="379"/>
        <v>0</v>
      </c>
      <c r="CG546" s="17">
        <f t="shared" si="380"/>
        <v>0</v>
      </c>
      <c r="CH546" s="17">
        <f t="shared" si="381"/>
        <v>0</v>
      </c>
      <c r="CI546" s="17">
        <f t="shared" si="382"/>
        <v>0</v>
      </c>
      <c r="CJ546" s="17">
        <f t="shared" si="383"/>
        <v>0</v>
      </c>
      <c r="CK546" s="17">
        <f t="shared" si="384"/>
        <v>0</v>
      </c>
      <c r="CL546" s="17">
        <f t="shared" si="385"/>
        <v>0</v>
      </c>
      <c r="CM546" s="17">
        <f t="shared" si="386"/>
        <v>0</v>
      </c>
      <c r="CN546" s="17">
        <f t="shared" si="387"/>
        <v>0</v>
      </c>
      <c r="CO546" s="17">
        <f t="shared" si="388"/>
        <v>0</v>
      </c>
      <c r="CP546" s="17">
        <f t="shared" si="389"/>
        <v>0</v>
      </c>
      <c r="CQ546" s="17">
        <f t="shared" si="390"/>
        <v>0</v>
      </c>
      <c r="CR546" s="17">
        <f t="shared" si="391"/>
        <v>0</v>
      </c>
      <c r="CS546" s="17">
        <f t="shared" si="392"/>
        <v>0</v>
      </c>
      <c r="CT546" s="17">
        <f t="shared" si="393"/>
        <v>0</v>
      </c>
      <c r="CU546" s="17">
        <f t="shared" si="394"/>
        <v>0</v>
      </c>
      <c r="CV546" s="17">
        <f t="shared" si="395"/>
        <v>0</v>
      </c>
      <c r="CW546" s="17">
        <f t="shared" si="396"/>
        <v>0</v>
      </c>
      <c r="CX546" s="17">
        <f t="shared" si="397"/>
        <v>0</v>
      </c>
      <c r="CY546" s="17">
        <f t="shared" si="398"/>
        <v>0</v>
      </c>
      <c r="CZ546" s="17">
        <f t="shared" si="399"/>
        <v>0</v>
      </c>
      <c r="DA546" s="17">
        <f t="shared" si="400"/>
        <v>0</v>
      </c>
      <c r="DB546" s="17">
        <f t="shared" si="401"/>
        <v>0</v>
      </c>
      <c r="DC546" s="17">
        <f t="shared" si="402"/>
        <v>0</v>
      </c>
      <c r="DD546" s="17">
        <f t="shared" si="403"/>
        <v>0</v>
      </c>
      <c r="DE546" s="17">
        <f t="shared" si="404"/>
        <v>0</v>
      </c>
      <c r="DF546" s="17">
        <f t="shared" si="405"/>
        <v>0</v>
      </c>
      <c r="DG546" s="17">
        <f t="shared" si="406"/>
        <v>0</v>
      </c>
    </row>
    <row r="547" spans="2:111" ht="15" customHeight="1" x14ac:dyDescent="0.2">
      <c r="B547" s="156">
        <v>539</v>
      </c>
      <c r="C547" s="157" t="str">
        <f t="shared" si="407"/>
        <v/>
      </c>
      <c r="D547" s="158" t="str">
        <f t="shared" si="367"/>
        <v>OK</v>
      </c>
      <c r="E547" s="159" t="e">
        <f>VLOOKUP('DATA SHEET'!$B$9,'Drill Size Info'!$T$2:$U$8,2,FALSE)</f>
        <v>#N/A</v>
      </c>
      <c r="F547" s="159" t="str">
        <f t="shared" si="408"/>
        <v/>
      </c>
      <c r="G547" s="91">
        <f t="shared" si="409"/>
        <v>0</v>
      </c>
      <c r="H547" s="160" t="s">
        <v>175</v>
      </c>
      <c r="I547" s="160" t="s">
        <v>175</v>
      </c>
      <c r="J547" s="160" t="str">
        <f>IF('DATA SHEET'!$B$10="NC-50","N/A","OK")</f>
        <v>OK</v>
      </c>
      <c r="K547" s="160" t="str">
        <f>IF('DATA SHEET'!$B$10="NC-50","N/A","OK")</f>
        <v>OK</v>
      </c>
      <c r="L547" s="160" t="str">
        <f t="shared" si="410"/>
        <v>OK</v>
      </c>
      <c r="M547" s="160" t="str">
        <f t="shared" si="411"/>
        <v>OK</v>
      </c>
      <c r="N547" s="160"/>
      <c r="O547" s="160"/>
      <c r="P547" s="160"/>
      <c r="Q547" s="160"/>
      <c r="R547" s="92" t="str">
        <f>IF(DI547&lt;&gt;"",
    IF(INT('Drill Size Info'!$AA$19)=INT('Drill Size Info'!$AB$19),
        --(INT('Drill Size Info'!$AA$19) &amp; "." &amp; DI547),
        IF(AND((--(INT('Drill Size Info'!$AA$19) &amp; "." &amp; DI547)&gt;=--('Drill Size Info'!$AA$19)), (--(INT('Drill Size Info'!$AA$19) &amp; "." &amp; DI547)&lt;=--('Drill Size Info'!$AB$19))),
            --(INT('Drill Size Info'!$AA$19) &amp; "." &amp; DI547),
            --(INT('Drill Size Info'!$AB$19) &amp; "." &amp; DI547)
        )
    ),
    IF(DH547&lt;&gt;"",
        IF(INT('Drill Size Info'!$AA$19)=INT('Drill Size Info'!$AB$19),
            --(INT('Drill Size Info'!$AA$19) &amp; "." &amp; LEFT(DH547,3)),
            IF(AND((--(INT('Drill Size Info'!$AA$19) &amp; "." &amp; LEFT(DH547,3))&gt;=--('Drill Size Info'!$AA$19)), (--(INT('Drill Size Info'!$AA$19) &amp; "." &amp; LEFT(DH547,3))&lt;=--('Drill Size Info'!$AB$19))),
                --(INT('Drill Size Info'!$AA$19) &amp; "." &amp; LEFT(DH547,3)),
                --(INT('Drill Size Info'!$AB$19) &amp; "." &amp; LEFT(DH547,3))
            )
        ),
        "OK"
    )
)</f>
        <v>OK</v>
      </c>
      <c r="S547" s="150" t="str">
        <f>IF(DJ547&lt;&gt;"",
    IF(INT('Drill Size Info'!$AA$19)=INT('Drill Size Info'!$AB$19),
        --(INT('Drill Size Info'!$AA$19) &amp; "." &amp; DJ547),
        IF(AND((--(INT('Drill Size Info'!$AA$19) &amp; "." &amp; DJ547)&gt;=--('Drill Size Info'!$AA$19)), (--(INT('Drill Size Info'!$AA$19) &amp; "." &amp; DJ547)&lt;=--('Drill Size Info'!$AB$19))),
            --(INT('Drill Size Info'!$AA$19) &amp; "." &amp; DJ547),
            --(INT('Drill Size Info'!$AB$19) &amp; "." &amp; DJ547)
        )
    ),
    IF(DH547&lt;&gt;"",
        IF(INT('Drill Size Info'!$AA$19)=INT('Drill Size Info'!$AB$19),
            --(INT('Drill Size Info'!$AA$19) &amp; "." &amp; RIGHT(DH547,3)),
            IF(AND((--(INT('Drill Size Info'!$AA$19) &amp; "." &amp; RIGHT(DH547,3))&gt;=--('Drill Size Info'!$AA$19)), (--(INT('Drill Size Info'!$AA$19) &amp; "." &amp; RIGHT(DH547,3))&lt;=--('Drill Size Info'!$AB$19))),
                --(INT('Drill Size Info'!$AA$19) &amp; "." &amp; RIGHT(DH547,3)),
                --(INT('Drill Size Info'!$AB$19) &amp; "." &amp; RIGHT(DH547,3))
            )
        ),
        "N/A"
    )
)</f>
        <v>N/A</v>
      </c>
      <c r="T547" s="150" t="str">
        <f>IF(DL547&lt;&gt;"",
    IF(INT('Drill Size Info'!$AA$19)=INT('Drill Size Info'!$AB$15),
        --(INT('Drill Size Info'!$AA$15) &amp; "." &amp; DL547),
        IF(AND((--(INT('Drill Size Info'!$AA$15) &amp; "." &amp; DL547)&gt;=--('Drill Size Info'!$AA$15)), (--(INT('Drill Size Info'!$AA$15) &amp; "." &amp; DL547)&lt;=--('Drill Size Info'!$AB$15))),
            --(INT('Drill Size Info'!$AA$15) &amp; "." &amp; DL547),
            --(INT('Drill Size Info'!$AB$15) &amp; "." &amp; DL547)
        )
    ),
    IF(DK547&lt;&gt;"",
        IF(INT('Drill Size Info'!$AA$15)=INT('Drill Size Info'!$AB$15),
            --(INT('Drill Size Info'!$AA$15) &amp; "." &amp; LEFT(DK547,3)),
            IF(AND((--(INT('Drill Size Info'!$AA$15) &amp; "." &amp; LEFT(DK547,3))&gt;=--('Drill Size Info'!$AA$15)), (--(INT('Drill Size Info'!$AA$15) &amp; "." &amp; LEFT(DK547,3))&lt;=--('Drill Size Info'!$AB$15))),
                --(INT('Drill Size Info'!$AA$15) &amp; "." &amp; LEFT(DK547,3)),
                --(INT('Drill Size Info'!$AB$15) &amp; "." &amp; LEFT(DK547,3))
            )
        ),
        "OK"
    )
)</f>
        <v>OK</v>
      </c>
      <c r="U547" s="150" t="str">
        <f>IF(DM547&lt;&gt;"",
    IF(INT('Drill Size Info'!$AA$19)=INT('Drill Size Info'!$AB$15),
        --(INT('Drill Size Info'!$AA$15) &amp; "." &amp; DM547),
        IF(AND((--(INT('Drill Size Info'!$AA$15) &amp; "." &amp; DM547)&gt;=--('Drill Size Info'!$AA$15)), (--(INT('Drill Size Info'!$AA$15) &amp; "." &amp; DM547)&lt;=--('Drill Size Info'!$AB$15))),
            --(INT('Drill Size Info'!$AA$15) &amp; "." &amp; DM547),
            --(INT('Drill Size Info'!$AB$15) &amp; "." &amp; DM547)
        )
    ),
    IF(DK547&lt;&gt;"",
        IF(INT('Drill Size Info'!$AA$15)=INT('Drill Size Info'!$AB$15),
            --(INT('Drill Size Info'!$AA$15) &amp; "." &amp; RIGHT(DK547,3)),
            IF(AND((--(INT('Drill Size Info'!$AA$15) &amp; "." &amp; RIGHT(DK547,3))&gt;=--('Drill Size Info'!$AA$15)), (--(INT('Drill Size Info'!$AA$15) &amp; "." &amp; RIGHT(DK547,3))&lt;=--('Drill Size Info'!$AB$15))),
                --(INT('Drill Size Info'!$AA$15) &amp; "." &amp; RIGHT(DK547,3)),
                --(INT('Drill Size Info'!$AB$15) &amp; "." &amp; RIGHT(DK547,3))
            )
        ),
        "N/A"
    )
)</f>
        <v>N/A</v>
      </c>
      <c r="V547" s="161"/>
      <c r="W547" s="161"/>
      <c r="X547" s="161"/>
      <c r="Y547" s="161"/>
      <c r="Z547" s="161"/>
      <c r="AA547" s="162"/>
      <c r="AB547" s="162"/>
      <c r="AC547" s="162"/>
      <c r="AD547" s="162"/>
      <c r="AE547" s="162"/>
      <c r="AF547" s="162"/>
      <c r="AG547" s="162"/>
      <c r="AH547" s="162"/>
      <c r="AI547" s="162"/>
      <c r="AJ547" s="162"/>
      <c r="AK547" s="162"/>
      <c r="AL547" s="162"/>
      <c r="AM547" s="162"/>
      <c r="AN547" s="162"/>
      <c r="AO547" s="162"/>
      <c r="AP547" s="162"/>
      <c r="AQ547" s="162"/>
      <c r="AR547" s="162"/>
      <c r="AS547" s="162"/>
      <c r="AT547" s="162"/>
      <c r="AU547" s="162"/>
      <c r="AV547" s="162"/>
      <c r="AW547" s="162"/>
      <c r="AX547" s="162"/>
      <c r="AY547" s="162"/>
      <c r="AZ547" s="162"/>
      <c r="BA547" s="162"/>
      <c r="BB547" s="163"/>
      <c r="BC547" s="163"/>
      <c r="BD547" s="163"/>
      <c r="BE547" s="164"/>
      <c r="BF547" s="165"/>
      <c r="BG547" s="162"/>
      <c r="BH547" s="162"/>
      <c r="BI547" s="164"/>
      <c r="BJ547" s="38"/>
      <c r="BK547" s="38"/>
      <c r="BL547" s="38"/>
      <c r="BM547" s="38"/>
      <c r="BN547" s="38"/>
      <c r="BO547" s="38"/>
      <c r="BP547" s="117" t="str">
        <f t="shared" si="374"/>
        <v/>
      </c>
      <c r="BQ547" s="38"/>
      <c r="BR547" s="38"/>
      <c r="BS547" s="38"/>
      <c r="BT547" s="38"/>
      <c r="BV547" s="17">
        <f t="shared" si="368"/>
        <v>0</v>
      </c>
      <c r="BW547" s="17">
        <f t="shared" si="369"/>
        <v>0</v>
      </c>
      <c r="BX547" s="17">
        <f t="shared" si="370"/>
        <v>0</v>
      </c>
      <c r="BY547" s="17">
        <f t="shared" si="371"/>
        <v>0</v>
      </c>
      <c r="BZ547" s="17">
        <f t="shared" si="372"/>
        <v>0</v>
      </c>
      <c r="CA547" s="17">
        <f t="shared" si="373"/>
        <v>0</v>
      </c>
      <c r="CB547" s="17">
        <f t="shared" si="375"/>
        <v>0</v>
      </c>
      <c r="CC547" s="17">
        <f t="shared" si="376"/>
        <v>0</v>
      </c>
      <c r="CD547" s="17">
        <f t="shared" si="377"/>
        <v>0</v>
      </c>
      <c r="CE547" s="17">
        <f t="shared" si="378"/>
        <v>0</v>
      </c>
      <c r="CF547" s="17">
        <f t="shared" si="379"/>
        <v>0</v>
      </c>
      <c r="CG547" s="17">
        <f t="shared" si="380"/>
        <v>0</v>
      </c>
      <c r="CH547" s="17">
        <f t="shared" si="381"/>
        <v>0</v>
      </c>
      <c r="CI547" s="17">
        <f t="shared" si="382"/>
        <v>0</v>
      </c>
      <c r="CJ547" s="17">
        <f t="shared" si="383"/>
        <v>0</v>
      </c>
      <c r="CK547" s="17">
        <f t="shared" si="384"/>
        <v>0</v>
      </c>
      <c r="CL547" s="17">
        <f t="shared" si="385"/>
        <v>0</v>
      </c>
      <c r="CM547" s="17">
        <f t="shared" si="386"/>
        <v>0</v>
      </c>
      <c r="CN547" s="17">
        <f t="shared" si="387"/>
        <v>0</v>
      </c>
      <c r="CO547" s="17">
        <f t="shared" si="388"/>
        <v>0</v>
      </c>
      <c r="CP547" s="17">
        <f t="shared" si="389"/>
        <v>0</v>
      </c>
      <c r="CQ547" s="17">
        <f t="shared" si="390"/>
        <v>0</v>
      </c>
      <c r="CR547" s="17">
        <f t="shared" si="391"/>
        <v>0</v>
      </c>
      <c r="CS547" s="17">
        <f t="shared" si="392"/>
        <v>0</v>
      </c>
      <c r="CT547" s="17">
        <f t="shared" si="393"/>
        <v>0</v>
      </c>
      <c r="CU547" s="17">
        <f t="shared" si="394"/>
        <v>0</v>
      </c>
      <c r="CV547" s="17">
        <f t="shared" si="395"/>
        <v>0</v>
      </c>
      <c r="CW547" s="17">
        <f t="shared" si="396"/>
        <v>0</v>
      </c>
      <c r="CX547" s="17">
        <f t="shared" si="397"/>
        <v>0</v>
      </c>
      <c r="CY547" s="17">
        <f t="shared" si="398"/>
        <v>0</v>
      </c>
      <c r="CZ547" s="17">
        <f t="shared" si="399"/>
        <v>0</v>
      </c>
      <c r="DA547" s="17">
        <f t="shared" si="400"/>
        <v>0</v>
      </c>
      <c r="DB547" s="17">
        <f t="shared" si="401"/>
        <v>0</v>
      </c>
      <c r="DC547" s="17">
        <f t="shared" si="402"/>
        <v>0</v>
      </c>
      <c r="DD547" s="17">
        <f t="shared" si="403"/>
        <v>0</v>
      </c>
      <c r="DE547" s="17">
        <f t="shared" si="404"/>
        <v>0</v>
      </c>
      <c r="DF547" s="17">
        <f t="shared" si="405"/>
        <v>0</v>
      </c>
      <c r="DG547" s="17">
        <f t="shared" si="406"/>
        <v>0</v>
      </c>
    </row>
    <row r="548" spans="2:111" ht="15" customHeight="1" x14ac:dyDescent="0.2">
      <c r="B548" s="156">
        <v>540</v>
      </c>
      <c r="C548" s="157" t="str">
        <f t="shared" si="407"/>
        <v/>
      </c>
      <c r="D548" s="158" t="str">
        <f t="shared" si="367"/>
        <v>OK</v>
      </c>
      <c r="E548" s="159" t="e">
        <f>VLOOKUP('DATA SHEET'!$B$9,'Drill Size Info'!$T$2:$U$8,2,FALSE)</f>
        <v>#N/A</v>
      </c>
      <c r="F548" s="159" t="str">
        <f t="shared" si="408"/>
        <v/>
      </c>
      <c r="G548" s="91">
        <f t="shared" si="409"/>
        <v>0</v>
      </c>
      <c r="H548" s="160" t="s">
        <v>175</v>
      </c>
      <c r="I548" s="160" t="s">
        <v>175</v>
      </c>
      <c r="J548" s="160" t="str">
        <f>IF('DATA SHEET'!$B$10="NC-50","N/A","OK")</f>
        <v>OK</v>
      </c>
      <c r="K548" s="160" t="str">
        <f>IF('DATA SHEET'!$B$10="NC-50","N/A","OK")</f>
        <v>OK</v>
      </c>
      <c r="L548" s="160" t="str">
        <f t="shared" si="410"/>
        <v>OK</v>
      </c>
      <c r="M548" s="160" t="str">
        <f t="shared" si="411"/>
        <v>OK</v>
      </c>
      <c r="N548" s="160"/>
      <c r="O548" s="160"/>
      <c r="P548" s="160"/>
      <c r="Q548" s="160"/>
      <c r="R548" s="92" t="str">
        <f>IF(DI548&lt;&gt;"",
    IF(INT('Drill Size Info'!$AA$19)=INT('Drill Size Info'!$AB$19),
        --(INT('Drill Size Info'!$AA$19) &amp; "." &amp; DI548),
        IF(AND((--(INT('Drill Size Info'!$AA$19) &amp; "." &amp; DI548)&gt;=--('Drill Size Info'!$AA$19)), (--(INT('Drill Size Info'!$AA$19) &amp; "." &amp; DI548)&lt;=--('Drill Size Info'!$AB$19))),
            --(INT('Drill Size Info'!$AA$19) &amp; "." &amp; DI548),
            --(INT('Drill Size Info'!$AB$19) &amp; "." &amp; DI548)
        )
    ),
    IF(DH548&lt;&gt;"",
        IF(INT('Drill Size Info'!$AA$19)=INT('Drill Size Info'!$AB$19),
            --(INT('Drill Size Info'!$AA$19) &amp; "." &amp; LEFT(DH548,3)),
            IF(AND((--(INT('Drill Size Info'!$AA$19) &amp; "." &amp; LEFT(DH548,3))&gt;=--('Drill Size Info'!$AA$19)), (--(INT('Drill Size Info'!$AA$19) &amp; "." &amp; LEFT(DH548,3))&lt;=--('Drill Size Info'!$AB$19))),
                --(INT('Drill Size Info'!$AA$19) &amp; "." &amp; LEFT(DH548,3)),
                --(INT('Drill Size Info'!$AB$19) &amp; "." &amp; LEFT(DH548,3))
            )
        ),
        "OK"
    )
)</f>
        <v>OK</v>
      </c>
      <c r="S548" s="150" t="str">
        <f>IF(DJ548&lt;&gt;"",
    IF(INT('Drill Size Info'!$AA$19)=INT('Drill Size Info'!$AB$19),
        --(INT('Drill Size Info'!$AA$19) &amp; "." &amp; DJ548),
        IF(AND((--(INT('Drill Size Info'!$AA$19) &amp; "." &amp; DJ548)&gt;=--('Drill Size Info'!$AA$19)), (--(INT('Drill Size Info'!$AA$19) &amp; "." &amp; DJ548)&lt;=--('Drill Size Info'!$AB$19))),
            --(INT('Drill Size Info'!$AA$19) &amp; "." &amp; DJ548),
            --(INT('Drill Size Info'!$AB$19) &amp; "." &amp; DJ548)
        )
    ),
    IF(DH548&lt;&gt;"",
        IF(INT('Drill Size Info'!$AA$19)=INT('Drill Size Info'!$AB$19),
            --(INT('Drill Size Info'!$AA$19) &amp; "." &amp; RIGHT(DH548,3)),
            IF(AND((--(INT('Drill Size Info'!$AA$19) &amp; "." &amp; RIGHT(DH548,3))&gt;=--('Drill Size Info'!$AA$19)), (--(INT('Drill Size Info'!$AA$19) &amp; "." &amp; RIGHT(DH548,3))&lt;=--('Drill Size Info'!$AB$19))),
                --(INT('Drill Size Info'!$AA$19) &amp; "." &amp; RIGHT(DH548,3)),
                --(INT('Drill Size Info'!$AB$19) &amp; "." &amp; RIGHT(DH548,3))
            )
        ),
        "N/A"
    )
)</f>
        <v>N/A</v>
      </c>
      <c r="T548" s="150" t="str">
        <f>IF(DL548&lt;&gt;"",
    IF(INT('Drill Size Info'!$AA$19)=INT('Drill Size Info'!$AB$15),
        --(INT('Drill Size Info'!$AA$15) &amp; "." &amp; DL548),
        IF(AND((--(INT('Drill Size Info'!$AA$15) &amp; "." &amp; DL548)&gt;=--('Drill Size Info'!$AA$15)), (--(INT('Drill Size Info'!$AA$15) &amp; "." &amp; DL548)&lt;=--('Drill Size Info'!$AB$15))),
            --(INT('Drill Size Info'!$AA$15) &amp; "." &amp; DL548),
            --(INT('Drill Size Info'!$AB$15) &amp; "." &amp; DL548)
        )
    ),
    IF(DK548&lt;&gt;"",
        IF(INT('Drill Size Info'!$AA$15)=INT('Drill Size Info'!$AB$15),
            --(INT('Drill Size Info'!$AA$15) &amp; "." &amp; LEFT(DK548,3)),
            IF(AND((--(INT('Drill Size Info'!$AA$15) &amp; "." &amp; LEFT(DK548,3))&gt;=--('Drill Size Info'!$AA$15)), (--(INT('Drill Size Info'!$AA$15) &amp; "." &amp; LEFT(DK548,3))&lt;=--('Drill Size Info'!$AB$15))),
                --(INT('Drill Size Info'!$AA$15) &amp; "." &amp; LEFT(DK548,3)),
                --(INT('Drill Size Info'!$AB$15) &amp; "." &amp; LEFT(DK548,3))
            )
        ),
        "OK"
    )
)</f>
        <v>OK</v>
      </c>
      <c r="U548" s="150" t="str">
        <f>IF(DM548&lt;&gt;"",
    IF(INT('Drill Size Info'!$AA$19)=INT('Drill Size Info'!$AB$15),
        --(INT('Drill Size Info'!$AA$15) &amp; "." &amp; DM548),
        IF(AND((--(INT('Drill Size Info'!$AA$15) &amp; "." &amp; DM548)&gt;=--('Drill Size Info'!$AA$15)), (--(INT('Drill Size Info'!$AA$15) &amp; "." &amp; DM548)&lt;=--('Drill Size Info'!$AB$15))),
            --(INT('Drill Size Info'!$AA$15) &amp; "." &amp; DM548),
            --(INT('Drill Size Info'!$AB$15) &amp; "." &amp; DM548)
        )
    ),
    IF(DK548&lt;&gt;"",
        IF(INT('Drill Size Info'!$AA$15)=INT('Drill Size Info'!$AB$15),
            --(INT('Drill Size Info'!$AA$15) &amp; "." &amp; RIGHT(DK548,3)),
            IF(AND((--(INT('Drill Size Info'!$AA$15) &amp; "." &amp; RIGHT(DK548,3))&gt;=--('Drill Size Info'!$AA$15)), (--(INT('Drill Size Info'!$AA$15) &amp; "." &amp; RIGHT(DK548,3))&lt;=--('Drill Size Info'!$AB$15))),
                --(INT('Drill Size Info'!$AA$15) &amp; "." &amp; RIGHT(DK548,3)),
                --(INT('Drill Size Info'!$AB$15) &amp; "." &amp; RIGHT(DK548,3))
            )
        ),
        "N/A"
    )
)</f>
        <v>N/A</v>
      </c>
      <c r="V548" s="161"/>
      <c r="W548" s="161"/>
      <c r="X548" s="161"/>
      <c r="Y548" s="161"/>
      <c r="Z548" s="161"/>
      <c r="AA548" s="162"/>
      <c r="AB548" s="162"/>
      <c r="AC548" s="162"/>
      <c r="AD548" s="162"/>
      <c r="AE548" s="162"/>
      <c r="AF548" s="162"/>
      <c r="AG548" s="162"/>
      <c r="AH548" s="162"/>
      <c r="AI548" s="162"/>
      <c r="AJ548" s="162"/>
      <c r="AK548" s="162"/>
      <c r="AL548" s="162"/>
      <c r="AM548" s="162"/>
      <c r="AN548" s="162"/>
      <c r="AO548" s="162"/>
      <c r="AP548" s="162"/>
      <c r="AQ548" s="162"/>
      <c r="AR548" s="162"/>
      <c r="AS548" s="162"/>
      <c r="AT548" s="162"/>
      <c r="AU548" s="162"/>
      <c r="AV548" s="162"/>
      <c r="AW548" s="162"/>
      <c r="AX548" s="162"/>
      <c r="AY548" s="162"/>
      <c r="AZ548" s="162"/>
      <c r="BA548" s="162"/>
      <c r="BB548" s="163"/>
      <c r="BC548" s="163"/>
      <c r="BD548" s="163"/>
      <c r="BE548" s="164"/>
      <c r="BF548" s="165"/>
      <c r="BG548" s="162"/>
      <c r="BH548" s="162"/>
      <c r="BI548" s="164"/>
      <c r="BJ548" s="38"/>
      <c r="BK548" s="38"/>
      <c r="BL548" s="38"/>
      <c r="BM548" s="38"/>
      <c r="BN548" s="38"/>
      <c r="BO548" s="38"/>
      <c r="BP548" s="117" t="str">
        <f t="shared" si="374"/>
        <v/>
      </c>
      <c r="BQ548" s="38"/>
      <c r="BR548" s="38"/>
      <c r="BS548" s="38"/>
      <c r="BT548" s="38"/>
      <c r="BV548" s="17">
        <f t="shared" si="368"/>
        <v>0</v>
      </c>
      <c r="BW548" s="17">
        <f t="shared" si="369"/>
        <v>0</v>
      </c>
      <c r="BX548" s="17">
        <f t="shared" si="370"/>
        <v>0</v>
      </c>
      <c r="BY548" s="17">
        <f t="shared" si="371"/>
        <v>0</v>
      </c>
      <c r="BZ548" s="17">
        <f t="shared" si="372"/>
        <v>0</v>
      </c>
      <c r="CA548" s="17">
        <f t="shared" si="373"/>
        <v>0</v>
      </c>
      <c r="CB548" s="17">
        <f t="shared" si="375"/>
        <v>0</v>
      </c>
      <c r="CC548" s="17">
        <f t="shared" si="376"/>
        <v>0</v>
      </c>
      <c r="CD548" s="17">
        <f t="shared" si="377"/>
        <v>0</v>
      </c>
      <c r="CE548" s="17">
        <f t="shared" si="378"/>
        <v>0</v>
      </c>
      <c r="CF548" s="17">
        <f t="shared" si="379"/>
        <v>0</v>
      </c>
      <c r="CG548" s="17">
        <f t="shared" si="380"/>
        <v>0</v>
      </c>
      <c r="CH548" s="17">
        <f t="shared" si="381"/>
        <v>0</v>
      </c>
      <c r="CI548" s="17">
        <f t="shared" si="382"/>
        <v>0</v>
      </c>
      <c r="CJ548" s="17">
        <f t="shared" si="383"/>
        <v>0</v>
      </c>
      <c r="CK548" s="17">
        <f t="shared" si="384"/>
        <v>0</v>
      </c>
      <c r="CL548" s="17">
        <f t="shared" si="385"/>
        <v>0</v>
      </c>
      <c r="CM548" s="17">
        <f t="shared" si="386"/>
        <v>0</v>
      </c>
      <c r="CN548" s="17">
        <f t="shared" si="387"/>
        <v>0</v>
      </c>
      <c r="CO548" s="17">
        <f t="shared" si="388"/>
        <v>0</v>
      </c>
      <c r="CP548" s="17">
        <f t="shared" si="389"/>
        <v>0</v>
      </c>
      <c r="CQ548" s="17">
        <f t="shared" si="390"/>
        <v>0</v>
      </c>
      <c r="CR548" s="17">
        <f t="shared" si="391"/>
        <v>0</v>
      </c>
      <c r="CS548" s="17">
        <f t="shared" si="392"/>
        <v>0</v>
      </c>
      <c r="CT548" s="17">
        <f t="shared" si="393"/>
        <v>0</v>
      </c>
      <c r="CU548" s="17">
        <f t="shared" si="394"/>
        <v>0</v>
      </c>
      <c r="CV548" s="17">
        <f t="shared" si="395"/>
        <v>0</v>
      </c>
      <c r="CW548" s="17">
        <f t="shared" si="396"/>
        <v>0</v>
      </c>
      <c r="CX548" s="17">
        <f t="shared" si="397"/>
        <v>0</v>
      </c>
      <c r="CY548" s="17">
        <f t="shared" si="398"/>
        <v>0</v>
      </c>
      <c r="CZ548" s="17">
        <f t="shared" si="399"/>
        <v>0</v>
      </c>
      <c r="DA548" s="17">
        <f t="shared" si="400"/>
        <v>0</v>
      </c>
      <c r="DB548" s="17">
        <f t="shared" si="401"/>
        <v>0</v>
      </c>
      <c r="DC548" s="17">
        <f t="shared" si="402"/>
        <v>0</v>
      </c>
      <c r="DD548" s="17">
        <f t="shared" si="403"/>
        <v>0</v>
      </c>
      <c r="DE548" s="17">
        <f t="shared" si="404"/>
        <v>0</v>
      </c>
      <c r="DF548" s="17">
        <f t="shared" si="405"/>
        <v>0</v>
      </c>
      <c r="DG548" s="17">
        <f t="shared" si="406"/>
        <v>0</v>
      </c>
    </row>
    <row r="549" spans="2:111" ht="15" customHeight="1" x14ac:dyDescent="0.2">
      <c r="B549" s="156">
        <v>541</v>
      </c>
      <c r="C549" s="157" t="str">
        <f t="shared" si="407"/>
        <v/>
      </c>
      <c r="D549" s="158" t="str">
        <f t="shared" si="367"/>
        <v>OK</v>
      </c>
      <c r="E549" s="159" t="e">
        <f>VLOOKUP('DATA SHEET'!$B$9,'Drill Size Info'!$T$2:$U$8,2,FALSE)</f>
        <v>#N/A</v>
      </c>
      <c r="F549" s="159" t="str">
        <f t="shared" si="408"/>
        <v/>
      </c>
      <c r="G549" s="91">
        <f t="shared" si="409"/>
        <v>0</v>
      </c>
      <c r="H549" s="160" t="s">
        <v>175</v>
      </c>
      <c r="I549" s="160" t="s">
        <v>175</v>
      </c>
      <c r="J549" s="160" t="str">
        <f>IF('DATA SHEET'!$B$10="NC-50","N/A","OK")</f>
        <v>OK</v>
      </c>
      <c r="K549" s="160" t="str">
        <f>IF('DATA SHEET'!$B$10="NC-50","N/A","OK")</f>
        <v>OK</v>
      </c>
      <c r="L549" s="160" t="str">
        <f t="shared" si="410"/>
        <v>OK</v>
      </c>
      <c r="M549" s="160" t="str">
        <f t="shared" si="411"/>
        <v>OK</v>
      </c>
      <c r="N549" s="160"/>
      <c r="O549" s="160"/>
      <c r="P549" s="160"/>
      <c r="Q549" s="160"/>
      <c r="R549" s="92" t="str">
        <f>IF(DI549&lt;&gt;"",
    IF(INT('Drill Size Info'!$AA$19)=INT('Drill Size Info'!$AB$19),
        --(INT('Drill Size Info'!$AA$19) &amp; "." &amp; DI549),
        IF(AND((--(INT('Drill Size Info'!$AA$19) &amp; "." &amp; DI549)&gt;=--('Drill Size Info'!$AA$19)), (--(INT('Drill Size Info'!$AA$19) &amp; "." &amp; DI549)&lt;=--('Drill Size Info'!$AB$19))),
            --(INT('Drill Size Info'!$AA$19) &amp; "." &amp; DI549),
            --(INT('Drill Size Info'!$AB$19) &amp; "." &amp; DI549)
        )
    ),
    IF(DH549&lt;&gt;"",
        IF(INT('Drill Size Info'!$AA$19)=INT('Drill Size Info'!$AB$19),
            --(INT('Drill Size Info'!$AA$19) &amp; "." &amp; LEFT(DH549,3)),
            IF(AND((--(INT('Drill Size Info'!$AA$19) &amp; "." &amp; LEFT(DH549,3))&gt;=--('Drill Size Info'!$AA$19)), (--(INT('Drill Size Info'!$AA$19) &amp; "." &amp; LEFT(DH549,3))&lt;=--('Drill Size Info'!$AB$19))),
                --(INT('Drill Size Info'!$AA$19) &amp; "." &amp; LEFT(DH549,3)),
                --(INT('Drill Size Info'!$AB$19) &amp; "." &amp; LEFT(DH549,3))
            )
        ),
        "OK"
    )
)</f>
        <v>OK</v>
      </c>
      <c r="S549" s="150" t="str">
        <f>IF(DJ549&lt;&gt;"",
    IF(INT('Drill Size Info'!$AA$19)=INT('Drill Size Info'!$AB$19),
        --(INT('Drill Size Info'!$AA$19) &amp; "." &amp; DJ549),
        IF(AND((--(INT('Drill Size Info'!$AA$19) &amp; "." &amp; DJ549)&gt;=--('Drill Size Info'!$AA$19)), (--(INT('Drill Size Info'!$AA$19) &amp; "." &amp; DJ549)&lt;=--('Drill Size Info'!$AB$19))),
            --(INT('Drill Size Info'!$AA$19) &amp; "." &amp; DJ549),
            --(INT('Drill Size Info'!$AB$19) &amp; "." &amp; DJ549)
        )
    ),
    IF(DH549&lt;&gt;"",
        IF(INT('Drill Size Info'!$AA$19)=INT('Drill Size Info'!$AB$19),
            --(INT('Drill Size Info'!$AA$19) &amp; "." &amp; RIGHT(DH549,3)),
            IF(AND((--(INT('Drill Size Info'!$AA$19) &amp; "." &amp; RIGHT(DH549,3))&gt;=--('Drill Size Info'!$AA$19)), (--(INT('Drill Size Info'!$AA$19) &amp; "." &amp; RIGHT(DH549,3))&lt;=--('Drill Size Info'!$AB$19))),
                --(INT('Drill Size Info'!$AA$19) &amp; "." &amp; RIGHT(DH549,3)),
                --(INT('Drill Size Info'!$AB$19) &amp; "." &amp; RIGHT(DH549,3))
            )
        ),
        "N/A"
    )
)</f>
        <v>N/A</v>
      </c>
      <c r="T549" s="150" t="str">
        <f>IF(DL549&lt;&gt;"",
    IF(INT('Drill Size Info'!$AA$19)=INT('Drill Size Info'!$AB$15),
        --(INT('Drill Size Info'!$AA$15) &amp; "." &amp; DL549),
        IF(AND((--(INT('Drill Size Info'!$AA$15) &amp; "." &amp; DL549)&gt;=--('Drill Size Info'!$AA$15)), (--(INT('Drill Size Info'!$AA$15) &amp; "." &amp; DL549)&lt;=--('Drill Size Info'!$AB$15))),
            --(INT('Drill Size Info'!$AA$15) &amp; "." &amp; DL549),
            --(INT('Drill Size Info'!$AB$15) &amp; "." &amp; DL549)
        )
    ),
    IF(DK549&lt;&gt;"",
        IF(INT('Drill Size Info'!$AA$15)=INT('Drill Size Info'!$AB$15),
            --(INT('Drill Size Info'!$AA$15) &amp; "." &amp; LEFT(DK549,3)),
            IF(AND((--(INT('Drill Size Info'!$AA$15) &amp; "." &amp; LEFT(DK549,3))&gt;=--('Drill Size Info'!$AA$15)), (--(INT('Drill Size Info'!$AA$15) &amp; "." &amp; LEFT(DK549,3))&lt;=--('Drill Size Info'!$AB$15))),
                --(INT('Drill Size Info'!$AA$15) &amp; "." &amp; LEFT(DK549,3)),
                --(INT('Drill Size Info'!$AB$15) &amp; "." &amp; LEFT(DK549,3))
            )
        ),
        "OK"
    )
)</f>
        <v>OK</v>
      </c>
      <c r="U549" s="150" t="str">
        <f>IF(DM549&lt;&gt;"",
    IF(INT('Drill Size Info'!$AA$19)=INT('Drill Size Info'!$AB$15),
        --(INT('Drill Size Info'!$AA$15) &amp; "." &amp; DM549),
        IF(AND((--(INT('Drill Size Info'!$AA$15) &amp; "." &amp; DM549)&gt;=--('Drill Size Info'!$AA$15)), (--(INT('Drill Size Info'!$AA$15) &amp; "." &amp; DM549)&lt;=--('Drill Size Info'!$AB$15))),
            --(INT('Drill Size Info'!$AA$15) &amp; "." &amp; DM549),
            --(INT('Drill Size Info'!$AB$15) &amp; "." &amp; DM549)
        )
    ),
    IF(DK549&lt;&gt;"",
        IF(INT('Drill Size Info'!$AA$15)=INT('Drill Size Info'!$AB$15),
            --(INT('Drill Size Info'!$AA$15) &amp; "." &amp; RIGHT(DK549,3)),
            IF(AND((--(INT('Drill Size Info'!$AA$15) &amp; "." &amp; RIGHT(DK549,3))&gt;=--('Drill Size Info'!$AA$15)), (--(INT('Drill Size Info'!$AA$15) &amp; "." &amp; RIGHT(DK549,3))&lt;=--('Drill Size Info'!$AB$15))),
                --(INT('Drill Size Info'!$AA$15) &amp; "." &amp; RIGHT(DK549,3)),
                --(INT('Drill Size Info'!$AB$15) &amp; "." &amp; RIGHT(DK549,3))
            )
        ),
        "N/A"
    )
)</f>
        <v>N/A</v>
      </c>
      <c r="V549" s="161"/>
      <c r="W549" s="161"/>
      <c r="X549" s="161"/>
      <c r="Y549" s="161"/>
      <c r="Z549" s="161"/>
      <c r="AA549" s="162"/>
      <c r="AB549" s="162"/>
      <c r="AC549" s="162"/>
      <c r="AD549" s="162"/>
      <c r="AE549" s="162"/>
      <c r="AF549" s="162"/>
      <c r="AG549" s="162"/>
      <c r="AH549" s="162"/>
      <c r="AI549" s="162"/>
      <c r="AJ549" s="162"/>
      <c r="AK549" s="162"/>
      <c r="AL549" s="162"/>
      <c r="AM549" s="162"/>
      <c r="AN549" s="162"/>
      <c r="AO549" s="162"/>
      <c r="AP549" s="162"/>
      <c r="AQ549" s="162"/>
      <c r="AR549" s="162"/>
      <c r="AS549" s="162"/>
      <c r="AT549" s="162"/>
      <c r="AU549" s="162"/>
      <c r="AV549" s="162"/>
      <c r="AW549" s="162"/>
      <c r="AX549" s="162"/>
      <c r="AY549" s="162"/>
      <c r="AZ549" s="162"/>
      <c r="BA549" s="162"/>
      <c r="BB549" s="163"/>
      <c r="BC549" s="163"/>
      <c r="BD549" s="163"/>
      <c r="BE549" s="164"/>
      <c r="BF549" s="165"/>
      <c r="BG549" s="162"/>
      <c r="BH549" s="162"/>
      <c r="BI549" s="164"/>
      <c r="BJ549" s="38"/>
      <c r="BK549" s="38"/>
      <c r="BL549" s="38"/>
      <c r="BM549" s="38"/>
      <c r="BN549" s="38"/>
      <c r="BO549" s="38"/>
      <c r="BP549" s="117" t="str">
        <f t="shared" si="374"/>
        <v/>
      </c>
      <c r="BQ549" s="38"/>
      <c r="BR549" s="38"/>
      <c r="BS549" s="38"/>
      <c r="BT549" s="38"/>
      <c r="BV549" s="17">
        <f t="shared" si="368"/>
        <v>0</v>
      </c>
      <c r="BW549" s="17">
        <f t="shared" si="369"/>
        <v>0</v>
      </c>
      <c r="BX549" s="17">
        <f t="shared" si="370"/>
        <v>0</v>
      </c>
      <c r="BY549" s="17">
        <f t="shared" si="371"/>
        <v>0</v>
      </c>
      <c r="BZ549" s="17">
        <f t="shared" si="372"/>
        <v>0</v>
      </c>
      <c r="CA549" s="17">
        <f t="shared" si="373"/>
        <v>0</v>
      </c>
      <c r="CB549" s="17">
        <f t="shared" si="375"/>
        <v>0</v>
      </c>
      <c r="CC549" s="17">
        <f t="shared" si="376"/>
        <v>0</v>
      </c>
      <c r="CD549" s="17">
        <f t="shared" si="377"/>
        <v>0</v>
      </c>
      <c r="CE549" s="17">
        <f t="shared" si="378"/>
        <v>0</v>
      </c>
      <c r="CF549" s="17">
        <f t="shared" si="379"/>
        <v>0</v>
      </c>
      <c r="CG549" s="17">
        <f t="shared" si="380"/>
        <v>0</v>
      </c>
      <c r="CH549" s="17">
        <f t="shared" si="381"/>
        <v>0</v>
      </c>
      <c r="CI549" s="17">
        <f t="shared" si="382"/>
        <v>0</v>
      </c>
      <c r="CJ549" s="17">
        <f t="shared" si="383"/>
        <v>0</v>
      </c>
      <c r="CK549" s="17">
        <f t="shared" si="384"/>
        <v>0</v>
      </c>
      <c r="CL549" s="17">
        <f t="shared" si="385"/>
        <v>0</v>
      </c>
      <c r="CM549" s="17">
        <f t="shared" si="386"/>
        <v>0</v>
      </c>
      <c r="CN549" s="17">
        <f t="shared" si="387"/>
        <v>0</v>
      </c>
      <c r="CO549" s="17">
        <f t="shared" si="388"/>
        <v>0</v>
      </c>
      <c r="CP549" s="17">
        <f t="shared" si="389"/>
        <v>0</v>
      </c>
      <c r="CQ549" s="17">
        <f t="shared" si="390"/>
        <v>0</v>
      </c>
      <c r="CR549" s="17">
        <f t="shared" si="391"/>
        <v>0</v>
      </c>
      <c r="CS549" s="17">
        <f t="shared" si="392"/>
        <v>0</v>
      </c>
      <c r="CT549" s="17">
        <f t="shared" si="393"/>
        <v>0</v>
      </c>
      <c r="CU549" s="17">
        <f t="shared" si="394"/>
        <v>0</v>
      </c>
      <c r="CV549" s="17">
        <f t="shared" si="395"/>
        <v>0</v>
      </c>
      <c r="CW549" s="17">
        <f t="shared" si="396"/>
        <v>0</v>
      </c>
      <c r="CX549" s="17">
        <f t="shared" si="397"/>
        <v>0</v>
      </c>
      <c r="CY549" s="17">
        <f t="shared" si="398"/>
        <v>0</v>
      </c>
      <c r="CZ549" s="17">
        <f t="shared" si="399"/>
        <v>0</v>
      </c>
      <c r="DA549" s="17">
        <f t="shared" si="400"/>
        <v>0</v>
      </c>
      <c r="DB549" s="17">
        <f t="shared" si="401"/>
        <v>0</v>
      </c>
      <c r="DC549" s="17">
        <f t="shared" si="402"/>
        <v>0</v>
      </c>
      <c r="DD549" s="17">
        <f t="shared" si="403"/>
        <v>0</v>
      </c>
      <c r="DE549" s="17">
        <f t="shared" si="404"/>
        <v>0</v>
      </c>
      <c r="DF549" s="17">
        <f t="shared" si="405"/>
        <v>0</v>
      </c>
      <c r="DG549" s="17">
        <f t="shared" si="406"/>
        <v>0</v>
      </c>
    </row>
    <row r="550" spans="2:111" ht="15" customHeight="1" x14ac:dyDescent="0.2">
      <c r="B550" s="156">
        <v>542</v>
      </c>
      <c r="C550" s="157" t="str">
        <f t="shared" si="407"/>
        <v/>
      </c>
      <c r="D550" s="158" t="str">
        <f t="shared" si="367"/>
        <v>OK</v>
      </c>
      <c r="E550" s="159" t="e">
        <f>VLOOKUP('DATA SHEET'!$B$9,'Drill Size Info'!$T$2:$U$8,2,FALSE)</f>
        <v>#N/A</v>
      </c>
      <c r="F550" s="159" t="str">
        <f t="shared" si="408"/>
        <v/>
      </c>
      <c r="G550" s="91">
        <f t="shared" si="409"/>
        <v>0</v>
      </c>
      <c r="H550" s="160" t="s">
        <v>175</v>
      </c>
      <c r="I550" s="160" t="s">
        <v>175</v>
      </c>
      <c r="J550" s="160" t="str">
        <f>IF('DATA SHEET'!$B$10="NC-50","N/A","OK")</f>
        <v>OK</v>
      </c>
      <c r="K550" s="160" t="str">
        <f>IF('DATA SHEET'!$B$10="NC-50","N/A","OK")</f>
        <v>OK</v>
      </c>
      <c r="L550" s="160" t="str">
        <f t="shared" si="410"/>
        <v>OK</v>
      </c>
      <c r="M550" s="160" t="str">
        <f t="shared" si="411"/>
        <v>OK</v>
      </c>
      <c r="N550" s="160"/>
      <c r="O550" s="160"/>
      <c r="P550" s="160"/>
      <c r="Q550" s="160"/>
      <c r="R550" s="92" t="str">
        <f>IF(DI550&lt;&gt;"",
    IF(INT('Drill Size Info'!$AA$19)=INT('Drill Size Info'!$AB$19),
        --(INT('Drill Size Info'!$AA$19) &amp; "." &amp; DI550),
        IF(AND((--(INT('Drill Size Info'!$AA$19) &amp; "." &amp; DI550)&gt;=--('Drill Size Info'!$AA$19)), (--(INT('Drill Size Info'!$AA$19) &amp; "." &amp; DI550)&lt;=--('Drill Size Info'!$AB$19))),
            --(INT('Drill Size Info'!$AA$19) &amp; "." &amp; DI550),
            --(INT('Drill Size Info'!$AB$19) &amp; "." &amp; DI550)
        )
    ),
    IF(DH550&lt;&gt;"",
        IF(INT('Drill Size Info'!$AA$19)=INT('Drill Size Info'!$AB$19),
            --(INT('Drill Size Info'!$AA$19) &amp; "." &amp; LEFT(DH550,3)),
            IF(AND((--(INT('Drill Size Info'!$AA$19) &amp; "." &amp; LEFT(DH550,3))&gt;=--('Drill Size Info'!$AA$19)), (--(INT('Drill Size Info'!$AA$19) &amp; "." &amp; LEFT(DH550,3))&lt;=--('Drill Size Info'!$AB$19))),
                --(INT('Drill Size Info'!$AA$19) &amp; "." &amp; LEFT(DH550,3)),
                --(INT('Drill Size Info'!$AB$19) &amp; "." &amp; LEFT(DH550,3))
            )
        ),
        "OK"
    )
)</f>
        <v>OK</v>
      </c>
      <c r="S550" s="150" t="str">
        <f>IF(DJ550&lt;&gt;"",
    IF(INT('Drill Size Info'!$AA$19)=INT('Drill Size Info'!$AB$19),
        --(INT('Drill Size Info'!$AA$19) &amp; "." &amp; DJ550),
        IF(AND((--(INT('Drill Size Info'!$AA$19) &amp; "." &amp; DJ550)&gt;=--('Drill Size Info'!$AA$19)), (--(INT('Drill Size Info'!$AA$19) &amp; "." &amp; DJ550)&lt;=--('Drill Size Info'!$AB$19))),
            --(INT('Drill Size Info'!$AA$19) &amp; "." &amp; DJ550),
            --(INT('Drill Size Info'!$AB$19) &amp; "." &amp; DJ550)
        )
    ),
    IF(DH550&lt;&gt;"",
        IF(INT('Drill Size Info'!$AA$19)=INT('Drill Size Info'!$AB$19),
            --(INT('Drill Size Info'!$AA$19) &amp; "." &amp; RIGHT(DH550,3)),
            IF(AND((--(INT('Drill Size Info'!$AA$19) &amp; "." &amp; RIGHT(DH550,3))&gt;=--('Drill Size Info'!$AA$19)), (--(INT('Drill Size Info'!$AA$19) &amp; "." &amp; RIGHT(DH550,3))&lt;=--('Drill Size Info'!$AB$19))),
                --(INT('Drill Size Info'!$AA$19) &amp; "." &amp; RIGHT(DH550,3)),
                --(INT('Drill Size Info'!$AB$19) &amp; "." &amp; RIGHT(DH550,3))
            )
        ),
        "N/A"
    )
)</f>
        <v>N/A</v>
      </c>
      <c r="T550" s="150" t="str">
        <f>IF(DL550&lt;&gt;"",
    IF(INT('Drill Size Info'!$AA$19)=INT('Drill Size Info'!$AB$15),
        --(INT('Drill Size Info'!$AA$15) &amp; "." &amp; DL550),
        IF(AND((--(INT('Drill Size Info'!$AA$15) &amp; "." &amp; DL550)&gt;=--('Drill Size Info'!$AA$15)), (--(INT('Drill Size Info'!$AA$15) &amp; "." &amp; DL550)&lt;=--('Drill Size Info'!$AB$15))),
            --(INT('Drill Size Info'!$AA$15) &amp; "." &amp; DL550),
            --(INT('Drill Size Info'!$AB$15) &amp; "." &amp; DL550)
        )
    ),
    IF(DK550&lt;&gt;"",
        IF(INT('Drill Size Info'!$AA$15)=INT('Drill Size Info'!$AB$15),
            --(INT('Drill Size Info'!$AA$15) &amp; "." &amp; LEFT(DK550,3)),
            IF(AND((--(INT('Drill Size Info'!$AA$15) &amp; "." &amp; LEFT(DK550,3))&gt;=--('Drill Size Info'!$AA$15)), (--(INT('Drill Size Info'!$AA$15) &amp; "." &amp; LEFT(DK550,3))&lt;=--('Drill Size Info'!$AB$15))),
                --(INT('Drill Size Info'!$AA$15) &amp; "." &amp; LEFT(DK550,3)),
                --(INT('Drill Size Info'!$AB$15) &amp; "." &amp; LEFT(DK550,3))
            )
        ),
        "OK"
    )
)</f>
        <v>OK</v>
      </c>
      <c r="U550" s="150" t="str">
        <f>IF(DM550&lt;&gt;"",
    IF(INT('Drill Size Info'!$AA$19)=INT('Drill Size Info'!$AB$15),
        --(INT('Drill Size Info'!$AA$15) &amp; "." &amp; DM550),
        IF(AND((--(INT('Drill Size Info'!$AA$15) &amp; "." &amp; DM550)&gt;=--('Drill Size Info'!$AA$15)), (--(INT('Drill Size Info'!$AA$15) &amp; "." &amp; DM550)&lt;=--('Drill Size Info'!$AB$15))),
            --(INT('Drill Size Info'!$AA$15) &amp; "." &amp; DM550),
            --(INT('Drill Size Info'!$AB$15) &amp; "." &amp; DM550)
        )
    ),
    IF(DK550&lt;&gt;"",
        IF(INT('Drill Size Info'!$AA$15)=INT('Drill Size Info'!$AB$15),
            --(INT('Drill Size Info'!$AA$15) &amp; "." &amp; RIGHT(DK550,3)),
            IF(AND((--(INT('Drill Size Info'!$AA$15) &amp; "." &amp; RIGHT(DK550,3))&gt;=--('Drill Size Info'!$AA$15)), (--(INT('Drill Size Info'!$AA$15) &amp; "." &amp; RIGHT(DK550,3))&lt;=--('Drill Size Info'!$AB$15))),
                --(INT('Drill Size Info'!$AA$15) &amp; "." &amp; RIGHT(DK550,3)),
                --(INT('Drill Size Info'!$AB$15) &amp; "." &amp; RIGHT(DK550,3))
            )
        ),
        "N/A"
    )
)</f>
        <v>N/A</v>
      </c>
      <c r="V550" s="161"/>
      <c r="W550" s="161"/>
      <c r="X550" s="161"/>
      <c r="Y550" s="161"/>
      <c r="Z550" s="161"/>
      <c r="AA550" s="162"/>
      <c r="AB550" s="162"/>
      <c r="AC550" s="162"/>
      <c r="AD550" s="162"/>
      <c r="AE550" s="162"/>
      <c r="AF550" s="162"/>
      <c r="AG550" s="162"/>
      <c r="AH550" s="162"/>
      <c r="AI550" s="162"/>
      <c r="AJ550" s="162"/>
      <c r="AK550" s="162"/>
      <c r="AL550" s="162"/>
      <c r="AM550" s="162"/>
      <c r="AN550" s="162"/>
      <c r="AO550" s="162"/>
      <c r="AP550" s="162"/>
      <c r="AQ550" s="162"/>
      <c r="AR550" s="162"/>
      <c r="AS550" s="162"/>
      <c r="AT550" s="162"/>
      <c r="AU550" s="162"/>
      <c r="AV550" s="162"/>
      <c r="AW550" s="162"/>
      <c r="AX550" s="162"/>
      <c r="AY550" s="162"/>
      <c r="AZ550" s="162"/>
      <c r="BA550" s="162"/>
      <c r="BB550" s="163"/>
      <c r="BC550" s="163"/>
      <c r="BD550" s="163"/>
      <c r="BE550" s="164"/>
      <c r="BF550" s="165"/>
      <c r="BG550" s="162"/>
      <c r="BH550" s="162"/>
      <c r="BI550" s="164"/>
      <c r="BJ550" s="38"/>
      <c r="BK550" s="38"/>
      <c r="BL550" s="38"/>
      <c r="BM550" s="38"/>
      <c r="BN550" s="38"/>
      <c r="BO550" s="38"/>
      <c r="BP550" s="117" t="str">
        <f t="shared" si="374"/>
        <v/>
      </c>
      <c r="BQ550" s="38"/>
      <c r="BR550" s="38"/>
      <c r="BS550" s="38"/>
      <c r="BT550" s="38"/>
      <c r="BV550" s="17">
        <f t="shared" si="368"/>
        <v>0</v>
      </c>
      <c r="BW550" s="17">
        <f t="shared" si="369"/>
        <v>0</v>
      </c>
      <c r="BX550" s="17">
        <f t="shared" si="370"/>
        <v>0</v>
      </c>
      <c r="BY550" s="17">
        <f t="shared" si="371"/>
        <v>0</v>
      </c>
      <c r="BZ550" s="17">
        <f t="shared" si="372"/>
        <v>0</v>
      </c>
      <c r="CA550" s="17">
        <f t="shared" si="373"/>
        <v>0</v>
      </c>
      <c r="CB550" s="17">
        <f t="shared" si="375"/>
        <v>0</v>
      </c>
      <c r="CC550" s="17">
        <f t="shared" si="376"/>
        <v>0</v>
      </c>
      <c r="CD550" s="17">
        <f t="shared" si="377"/>
        <v>0</v>
      </c>
      <c r="CE550" s="17">
        <f t="shared" si="378"/>
        <v>0</v>
      </c>
      <c r="CF550" s="17">
        <f t="shared" si="379"/>
        <v>0</v>
      </c>
      <c r="CG550" s="17">
        <f t="shared" si="380"/>
        <v>0</v>
      </c>
      <c r="CH550" s="17">
        <f t="shared" si="381"/>
        <v>0</v>
      </c>
      <c r="CI550" s="17">
        <f t="shared" si="382"/>
        <v>0</v>
      </c>
      <c r="CJ550" s="17">
        <f t="shared" si="383"/>
        <v>0</v>
      </c>
      <c r="CK550" s="17">
        <f t="shared" si="384"/>
        <v>0</v>
      </c>
      <c r="CL550" s="17">
        <f t="shared" si="385"/>
        <v>0</v>
      </c>
      <c r="CM550" s="17">
        <f t="shared" si="386"/>
        <v>0</v>
      </c>
      <c r="CN550" s="17">
        <f t="shared" si="387"/>
        <v>0</v>
      </c>
      <c r="CO550" s="17">
        <f t="shared" si="388"/>
        <v>0</v>
      </c>
      <c r="CP550" s="17">
        <f t="shared" si="389"/>
        <v>0</v>
      </c>
      <c r="CQ550" s="17">
        <f t="shared" si="390"/>
        <v>0</v>
      </c>
      <c r="CR550" s="17">
        <f t="shared" si="391"/>
        <v>0</v>
      </c>
      <c r="CS550" s="17">
        <f t="shared" si="392"/>
        <v>0</v>
      </c>
      <c r="CT550" s="17">
        <f t="shared" si="393"/>
        <v>0</v>
      </c>
      <c r="CU550" s="17">
        <f t="shared" si="394"/>
        <v>0</v>
      </c>
      <c r="CV550" s="17">
        <f t="shared" si="395"/>
        <v>0</v>
      </c>
      <c r="CW550" s="17">
        <f t="shared" si="396"/>
        <v>0</v>
      </c>
      <c r="CX550" s="17">
        <f t="shared" si="397"/>
        <v>0</v>
      </c>
      <c r="CY550" s="17">
        <f t="shared" si="398"/>
        <v>0</v>
      </c>
      <c r="CZ550" s="17">
        <f t="shared" si="399"/>
        <v>0</v>
      </c>
      <c r="DA550" s="17">
        <f t="shared" si="400"/>
        <v>0</v>
      </c>
      <c r="DB550" s="17">
        <f t="shared" si="401"/>
        <v>0</v>
      </c>
      <c r="DC550" s="17">
        <f t="shared" si="402"/>
        <v>0</v>
      </c>
      <c r="DD550" s="17">
        <f t="shared" si="403"/>
        <v>0</v>
      </c>
      <c r="DE550" s="17">
        <f t="shared" si="404"/>
        <v>0</v>
      </c>
      <c r="DF550" s="17">
        <f t="shared" si="405"/>
        <v>0</v>
      </c>
      <c r="DG550" s="17">
        <f t="shared" si="406"/>
        <v>0</v>
      </c>
    </row>
    <row r="551" spans="2:111" ht="15" customHeight="1" x14ac:dyDescent="0.2">
      <c r="B551" s="156">
        <v>543</v>
      </c>
      <c r="C551" s="157" t="str">
        <f t="shared" si="407"/>
        <v/>
      </c>
      <c r="D551" s="158" t="str">
        <f t="shared" si="367"/>
        <v>OK</v>
      </c>
      <c r="E551" s="159" t="e">
        <f>VLOOKUP('DATA SHEET'!$B$9,'Drill Size Info'!$T$2:$U$8,2,FALSE)</f>
        <v>#N/A</v>
      </c>
      <c r="F551" s="159" t="str">
        <f t="shared" si="408"/>
        <v/>
      </c>
      <c r="G551" s="91">
        <f t="shared" si="409"/>
        <v>0</v>
      </c>
      <c r="H551" s="160" t="s">
        <v>175</v>
      </c>
      <c r="I551" s="160" t="s">
        <v>175</v>
      </c>
      <c r="J551" s="160" t="str">
        <f>IF('DATA SHEET'!$B$10="NC-50","N/A","OK")</f>
        <v>OK</v>
      </c>
      <c r="K551" s="160" t="str">
        <f>IF('DATA SHEET'!$B$10="NC-50","N/A","OK")</f>
        <v>OK</v>
      </c>
      <c r="L551" s="160" t="str">
        <f t="shared" si="410"/>
        <v>OK</v>
      </c>
      <c r="M551" s="160" t="str">
        <f t="shared" si="411"/>
        <v>OK</v>
      </c>
      <c r="N551" s="160"/>
      <c r="O551" s="160"/>
      <c r="P551" s="160"/>
      <c r="Q551" s="160"/>
      <c r="R551" s="92" t="str">
        <f>IF(DI551&lt;&gt;"",
    IF(INT('Drill Size Info'!$AA$19)=INT('Drill Size Info'!$AB$19),
        --(INT('Drill Size Info'!$AA$19) &amp; "." &amp; DI551),
        IF(AND((--(INT('Drill Size Info'!$AA$19) &amp; "." &amp; DI551)&gt;=--('Drill Size Info'!$AA$19)), (--(INT('Drill Size Info'!$AA$19) &amp; "." &amp; DI551)&lt;=--('Drill Size Info'!$AB$19))),
            --(INT('Drill Size Info'!$AA$19) &amp; "." &amp; DI551),
            --(INT('Drill Size Info'!$AB$19) &amp; "." &amp; DI551)
        )
    ),
    IF(DH551&lt;&gt;"",
        IF(INT('Drill Size Info'!$AA$19)=INT('Drill Size Info'!$AB$19),
            --(INT('Drill Size Info'!$AA$19) &amp; "." &amp; LEFT(DH551,3)),
            IF(AND((--(INT('Drill Size Info'!$AA$19) &amp; "." &amp; LEFT(DH551,3))&gt;=--('Drill Size Info'!$AA$19)), (--(INT('Drill Size Info'!$AA$19) &amp; "." &amp; LEFT(DH551,3))&lt;=--('Drill Size Info'!$AB$19))),
                --(INT('Drill Size Info'!$AA$19) &amp; "." &amp; LEFT(DH551,3)),
                --(INT('Drill Size Info'!$AB$19) &amp; "." &amp; LEFT(DH551,3))
            )
        ),
        "OK"
    )
)</f>
        <v>OK</v>
      </c>
      <c r="S551" s="150" t="str">
        <f>IF(DJ551&lt;&gt;"",
    IF(INT('Drill Size Info'!$AA$19)=INT('Drill Size Info'!$AB$19),
        --(INT('Drill Size Info'!$AA$19) &amp; "." &amp; DJ551),
        IF(AND((--(INT('Drill Size Info'!$AA$19) &amp; "." &amp; DJ551)&gt;=--('Drill Size Info'!$AA$19)), (--(INT('Drill Size Info'!$AA$19) &amp; "." &amp; DJ551)&lt;=--('Drill Size Info'!$AB$19))),
            --(INT('Drill Size Info'!$AA$19) &amp; "." &amp; DJ551),
            --(INT('Drill Size Info'!$AB$19) &amp; "." &amp; DJ551)
        )
    ),
    IF(DH551&lt;&gt;"",
        IF(INT('Drill Size Info'!$AA$19)=INT('Drill Size Info'!$AB$19),
            --(INT('Drill Size Info'!$AA$19) &amp; "." &amp; RIGHT(DH551,3)),
            IF(AND((--(INT('Drill Size Info'!$AA$19) &amp; "." &amp; RIGHT(DH551,3))&gt;=--('Drill Size Info'!$AA$19)), (--(INT('Drill Size Info'!$AA$19) &amp; "." &amp; RIGHT(DH551,3))&lt;=--('Drill Size Info'!$AB$19))),
                --(INT('Drill Size Info'!$AA$19) &amp; "." &amp; RIGHT(DH551,3)),
                --(INT('Drill Size Info'!$AB$19) &amp; "." &amp; RIGHT(DH551,3))
            )
        ),
        "N/A"
    )
)</f>
        <v>N/A</v>
      </c>
      <c r="T551" s="150" t="str">
        <f>IF(DL551&lt;&gt;"",
    IF(INT('Drill Size Info'!$AA$19)=INT('Drill Size Info'!$AB$15),
        --(INT('Drill Size Info'!$AA$15) &amp; "." &amp; DL551),
        IF(AND((--(INT('Drill Size Info'!$AA$15) &amp; "." &amp; DL551)&gt;=--('Drill Size Info'!$AA$15)), (--(INT('Drill Size Info'!$AA$15) &amp; "." &amp; DL551)&lt;=--('Drill Size Info'!$AB$15))),
            --(INT('Drill Size Info'!$AA$15) &amp; "." &amp; DL551),
            --(INT('Drill Size Info'!$AB$15) &amp; "." &amp; DL551)
        )
    ),
    IF(DK551&lt;&gt;"",
        IF(INT('Drill Size Info'!$AA$15)=INT('Drill Size Info'!$AB$15),
            --(INT('Drill Size Info'!$AA$15) &amp; "." &amp; LEFT(DK551,3)),
            IF(AND((--(INT('Drill Size Info'!$AA$15) &amp; "." &amp; LEFT(DK551,3))&gt;=--('Drill Size Info'!$AA$15)), (--(INT('Drill Size Info'!$AA$15) &amp; "." &amp; LEFT(DK551,3))&lt;=--('Drill Size Info'!$AB$15))),
                --(INT('Drill Size Info'!$AA$15) &amp; "." &amp; LEFT(DK551,3)),
                --(INT('Drill Size Info'!$AB$15) &amp; "." &amp; LEFT(DK551,3))
            )
        ),
        "OK"
    )
)</f>
        <v>OK</v>
      </c>
      <c r="U551" s="150" t="str">
        <f>IF(DM551&lt;&gt;"",
    IF(INT('Drill Size Info'!$AA$19)=INT('Drill Size Info'!$AB$15),
        --(INT('Drill Size Info'!$AA$15) &amp; "." &amp; DM551),
        IF(AND((--(INT('Drill Size Info'!$AA$15) &amp; "." &amp; DM551)&gt;=--('Drill Size Info'!$AA$15)), (--(INT('Drill Size Info'!$AA$15) &amp; "." &amp; DM551)&lt;=--('Drill Size Info'!$AB$15))),
            --(INT('Drill Size Info'!$AA$15) &amp; "." &amp; DM551),
            --(INT('Drill Size Info'!$AB$15) &amp; "." &amp; DM551)
        )
    ),
    IF(DK551&lt;&gt;"",
        IF(INT('Drill Size Info'!$AA$15)=INT('Drill Size Info'!$AB$15),
            --(INT('Drill Size Info'!$AA$15) &amp; "." &amp; RIGHT(DK551,3)),
            IF(AND((--(INT('Drill Size Info'!$AA$15) &amp; "." &amp; RIGHT(DK551,3))&gt;=--('Drill Size Info'!$AA$15)), (--(INT('Drill Size Info'!$AA$15) &amp; "." &amp; RIGHT(DK551,3))&lt;=--('Drill Size Info'!$AB$15))),
                --(INT('Drill Size Info'!$AA$15) &amp; "." &amp; RIGHT(DK551,3)),
                --(INT('Drill Size Info'!$AB$15) &amp; "." &amp; RIGHT(DK551,3))
            )
        ),
        "N/A"
    )
)</f>
        <v>N/A</v>
      </c>
      <c r="V551" s="161"/>
      <c r="W551" s="161"/>
      <c r="X551" s="161"/>
      <c r="Y551" s="161"/>
      <c r="Z551" s="161"/>
      <c r="AA551" s="162"/>
      <c r="AB551" s="162"/>
      <c r="AC551" s="162"/>
      <c r="AD551" s="162"/>
      <c r="AE551" s="162"/>
      <c r="AF551" s="162"/>
      <c r="AG551" s="162"/>
      <c r="AH551" s="162"/>
      <c r="AI551" s="162"/>
      <c r="AJ551" s="162"/>
      <c r="AK551" s="162"/>
      <c r="AL551" s="162"/>
      <c r="AM551" s="162"/>
      <c r="AN551" s="162"/>
      <c r="AO551" s="162"/>
      <c r="AP551" s="162"/>
      <c r="AQ551" s="162"/>
      <c r="AR551" s="162"/>
      <c r="AS551" s="162"/>
      <c r="AT551" s="162"/>
      <c r="AU551" s="162"/>
      <c r="AV551" s="162"/>
      <c r="AW551" s="162"/>
      <c r="AX551" s="162"/>
      <c r="AY551" s="162"/>
      <c r="AZ551" s="162"/>
      <c r="BA551" s="162"/>
      <c r="BB551" s="163"/>
      <c r="BC551" s="163"/>
      <c r="BD551" s="163"/>
      <c r="BE551" s="164"/>
      <c r="BF551" s="165"/>
      <c r="BG551" s="162"/>
      <c r="BH551" s="162"/>
      <c r="BI551" s="164"/>
      <c r="BJ551" s="38"/>
      <c r="BK551" s="38"/>
      <c r="BL551" s="38"/>
      <c r="BM551" s="38"/>
      <c r="BN551" s="38"/>
      <c r="BO551" s="38"/>
      <c r="BP551" s="117" t="str">
        <f t="shared" si="374"/>
        <v/>
      </c>
      <c r="BQ551" s="38"/>
      <c r="BR551" s="38"/>
      <c r="BS551" s="38"/>
      <c r="BT551" s="38"/>
      <c r="BV551" s="17">
        <f t="shared" si="368"/>
        <v>0</v>
      </c>
      <c r="BW551" s="17">
        <f t="shared" si="369"/>
        <v>0</v>
      </c>
      <c r="BX551" s="17">
        <f t="shared" si="370"/>
        <v>0</v>
      </c>
      <c r="BY551" s="17">
        <f t="shared" si="371"/>
        <v>0</v>
      </c>
      <c r="BZ551" s="17">
        <f t="shared" si="372"/>
        <v>0</v>
      </c>
      <c r="CA551" s="17">
        <f t="shared" si="373"/>
        <v>0</v>
      </c>
      <c r="CB551" s="17">
        <f t="shared" si="375"/>
        <v>0</v>
      </c>
      <c r="CC551" s="17">
        <f t="shared" si="376"/>
        <v>0</v>
      </c>
      <c r="CD551" s="17">
        <f t="shared" si="377"/>
        <v>0</v>
      </c>
      <c r="CE551" s="17">
        <f t="shared" si="378"/>
        <v>0</v>
      </c>
      <c r="CF551" s="17">
        <f t="shared" si="379"/>
        <v>0</v>
      </c>
      <c r="CG551" s="17">
        <f t="shared" si="380"/>
        <v>0</v>
      </c>
      <c r="CH551" s="17">
        <f t="shared" si="381"/>
        <v>0</v>
      </c>
      <c r="CI551" s="17">
        <f t="shared" si="382"/>
        <v>0</v>
      </c>
      <c r="CJ551" s="17">
        <f t="shared" si="383"/>
        <v>0</v>
      </c>
      <c r="CK551" s="17">
        <f t="shared" si="384"/>
        <v>0</v>
      </c>
      <c r="CL551" s="17">
        <f t="shared" si="385"/>
        <v>0</v>
      </c>
      <c r="CM551" s="17">
        <f t="shared" si="386"/>
        <v>0</v>
      </c>
      <c r="CN551" s="17">
        <f t="shared" si="387"/>
        <v>0</v>
      </c>
      <c r="CO551" s="17">
        <f t="shared" si="388"/>
        <v>0</v>
      </c>
      <c r="CP551" s="17">
        <f t="shared" si="389"/>
        <v>0</v>
      </c>
      <c r="CQ551" s="17">
        <f t="shared" si="390"/>
        <v>0</v>
      </c>
      <c r="CR551" s="17">
        <f t="shared" si="391"/>
        <v>0</v>
      </c>
      <c r="CS551" s="17">
        <f t="shared" si="392"/>
        <v>0</v>
      </c>
      <c r="CT551" s="17">
        <f t="shared" si="393"/>
        <v>0</v>
      </c>
      <c r="CU551" s="17">
        <f t="shared" si="394"/>
        <v>0</v>
      </c>
      <c r="CV551" s="17">
        <f t="shared" si="395"/>
        <v>0</v>
      </c>
      <c r="CW551" s="17">
        <f t="shared" si="396"/>
        <v>0</v>
      </c>
      <c r="CX551" s="17">
        <f t="shared" si="397"/>
        <v>0</v>
      </c>
      <c r="CY551" s="17">
        <f t="shared" si="398"/>
        <v>0</v>
      </c>
      <c r="CZ551" s="17">
        <f t="shared" si="399"/>
        <v>0</v>
      </c>
      <c r="DA551" s="17">
        <f t="shared" si="400"/>
        <v>0</v>
      </c>
      <c r="DB551" s="17">
        <f t="shared" si="401"/>
        <v>0</v>
      </c>
      <c r="DC551" s="17">
        <f t="shared" si="402"/>
        <v>0</v>
      </c>
      <c r="DD551" s="17">
        <f t="shared" si="403"/>
        <v>0</v>
      </c>
      <c r="DE551" s="17">
        <f t="shared" si="404"/>
        <v>0</v>
      </c>
      <c r="DF551" s="17">
        <f t="shared" si="405"/>
        <v>0</v>
      </c>
      <c r="DG551" s="17">
        <f t="shared" si="406"/>
        <v>0</v>
      </c>
    </row>
    <row r="552" spans="2:111" ht="15" customHeight="1" x14ac:dyDescent="0.2">
      <c r="B552" s="156">
        <v>544</v>
      </c>
      <c r="C552" s="157" t="str">
        <f t="shared" si="407"/>
        <v/>
      </c>
      <c r="D552" s="158" t="str">
        <f t="shared" si="367"/>
        <v>OK</v>
      </c>
      <c r="E552" s="159" t="e">
        <f>VLOOKUP('DATA SHEET'!$B$9,'Drill Size Info'!$T$2:$U$8,2,FALSE)</f>
        <v>#N/A</v>
      </c>
      <c r="F552" s="159" t="str">
        <f t="shared" si="408"/>
        <v/>
      </c>
      <c r="G552" s="91">
        <f t="shared" si="409"/>
        <v>0</v>
      </c>
      <c r="H552" s="160" t="s">
        <v>175</v>
      </c>
      <c r="I552" s="160" t="s">
        <v>175</v>
      </c>
      <c r="J552" s="160" t="str">
        <f>IF('DATA SHEET'!$B$10="NC-50","N/A","OK")</f>
        <v>OK</v>
      </c>
      <c r="K552" s="160" t="str">
        <f>IF('DATA SHEET'!$B$10="NC-50","N/A","OK")</f>
        <v>OK</v>
      </c>
      <c r="L552" s="160" t="str">
        <f t="shared" si="410"/>
        <v>OK</v>
      </c>
      <c r="M552" s="160" t="str">
        <f t="shared" si="411"/>
        <v>OK</v>
      </c>
      <c r="N552" s="160"/>
      <c r="O552" s="160"/>
      <c r="P552" s="160"/>
      <c r="Q552" s="160"/>
      <c r="R552" s="92" t="str">
        <f>IF(DI552&lt;&gt;"",
    IF(INT('Drill Size Info'!$AA$19)=INT('Drill Size Info'!$AB$19),
        --(INT('Drill Size Info'!$AA$19) &amp; "." &amp; DI552),
        IF(AND((--(INT('Drill Size Info'!$AA$19) &amp; "." &amp; DI552)&gt;=--('Drill Size Info'!$AA$19)), (--(INT('Drill Size Info'!$AA$19) &amp; "." &amp; DI552)&lt;=--('Drill Size Info'!$AB$19))),
            --(INT('Drill Size Info'!$AA$19) &amp; "." &amp; DI552),
            --(INT('Drill Size Info'!$AB$19) &amp; "." &amp; DI552)
        )
    ),
    IF(DH552&lt;&gt;"",
        IF(INT('Drill Size Info'!$AA$19)=INT('Drill Size Info'!$AB$19),
            --(INT('Drill Size Info'!$AA$19) &amp; "." &amp; LEFT(DH552,3)),
            IF(AND((--(INT('Drill Size Info'!$AA$19) &amp; "." &amp; LEFT(DH552,3))&gt;=--('Drill Size Info'!$AA$19)), (--(INT('Drill Size Info'!$AA$19) &amp; "." &amp; LEFT(DH552,3))&lt;=--('Drill Size Info'!$AB$19))),
                --(INT('Drill Size Info'!$AA$19) &amp; "." &amp; LEFT(DH552,3)),
                --(INT('Drill Size Info'!$AB$19) &amp; "." &amp; LEFT(DH552,3))
            )
        ),
        "OK"
    )
)</f>
        <v>OK</v>
      </c>
      <c r="S552" s="150" t="str">
        <f>IF(DJ552&lt;&gt;"",
    IF(INT('Drill Size Info'!$AA$19)=INT('Drill Size Info'!$AB$19),
        --(INT('Drill Size Info'!$AA$19) &amp; "." &amp; DJ552),
        IF(AND((--(INT('Drill Size Info'!$AA$19) &amp; "." &amp; DJ552)&gt;=--('Drill Size Info'!$AA$19)), (--(INT('Drill Size Info'!$AA$19) &amp; "." &amp; DJ552)&lt;=--('Drill Size Info'!$AB$19))),
            --(INT('Drill Size Info'!$AA$19) &amp; "." &amp; DJ552),
            --(INT('Drill Size Info'!$AB$19) &amp; "." &amp; DJ552)
        )
    ),
    IF(DH552&lt;&gt;"",
        IF(INT('Drill Size Info'!$AA$19)=INT('Drill Size Info'!$AB$19),
            --(INT('Drill Size Info'!$AA$19) &amp; "." &amp; RIGHT(DH552,3)),
            IF(AND((--(INT('Drill Size Info'!$AA$19) &amp; "." &amp; RIGHT(DH552,3))&gt;=--('Drill Size Info'!$AA$19)), (--(INT('Drill Size Info'!$AA$19) &amp; "." &amp; RIGHT(DH552,3))&lt;=--('Drill Size Info'!$AB$19))),
                --(INT('Drill Size Info'!$AA$19) &amp; "." &amp; RIGHT(DH552,3)),
                --(INT('Drill Size Info'!$AB$19) &amp; "." &amp; RIGHT(DH552,3))
            )
        ),
        "N/A"
    )
)</f>
        <v>N/A</v>
      </c>
      <c r="T552" s="150" t="str">
        <f>IF(DL552&lt;&gt;"",
    IF(INT('Drill Size Info'!$AA$19)=INT('Drill Size Info'!$AB$15),
        --(INT('Drill Size Info'!$AA$15) &amp; "." &amp; DL552),
        IF(AND((--(INT('Drill Size Info'!$AA$15) &amp; "." &amp; DL552)&gt;=--('Drill Size Info'!$AA$15)), (--(INT('Drill Size Info'!$AA$15) &amp; "." &amp; DL552)&lt;=--('Drill Size Info'!$AB$15))),
            --(INT('Drill Size Info'!$AA$15) &amp; "." &amp; DL552),
            --(INT('Drill Size Info'!$AB$15) &amp; "." &amp; DL552)
        )
    ),
    IF(DK552&lt;&gt;"",
        IF(INT('Drill Size Info'!$AA$15)=INT('Drill Size Info'!$AB$15),
            --(INT('Drill Size Info'!$AA$15) &amp; "." &amp; LEFT(DK552,3)),
            IF(AND((--(INT('Drill Size Info'!$AA$15) &amp; "." &amp; LEFT(DK552,3))&gt;=--('Drill Size Info'!$AA$15)), (--(INT('Drill Size Info'!$AA$15) &amp; "." &amp; LEFT(DK552,3))&lt;=--('Drill Size Info'!$AB$15))),
                --(INT('Drill Size Info'!$AA$15) &amp; "." &amp; LEFT(DK552,3)),
                --(INT('Drill Size Info'!$AB$15) &amp; "." &amp; LEFT(DK552,3))
            )
        ),
        "OK"
    )
)</f>
        <v>OK</v>
      </c>
      <c r="U552" s="150" t="str">
        <f>IF(DM552&lt;&gt;"",
    IF(INT('Drill Size Info'!$AA$19)=INT('Drill Size Info'!$AB$15),
        --(INT('Drill Size Info'!$AA$15) &amp; "." &amp; DM552),
        IF(AND((--(INT('Drill Size Info'!$AA$15) &amp; "." &amp; DM552)&gt;=--('Drill Size Info'!$AA$15)), (--(INT('Drill Size Info'!$AA$15) &amp; "." &amp; DM552)&lt;=--('Drill Size Info'!$AB$15))),
            --(INT('Drill Size Info'!$AA$15) &amp; "." &amp; DM552),
            --(INT('Drill Size Info'!$AB$15) &amp; "." &amp; DM552)
        )
    ),
    IF(DK552&lt;&gt;"",
        IF(INT('Drill Size Info'!$AA$15)=INT('Drill Size Info'!$AB$15),
            --(INT('Drill Size Info'!$AA$15) &amp; "." &amp; RIGHT(DK552,3)),
            IF(AND((--(INT('Drill Size Info'!$AA$15) &amp; "." &amp; RIGHT(DK552,3))&gt;=--('Drill Size Info'!$AA$15)), (--(INT('Drill Size Info'!$AA$15) &amp; "." &amp; RIGHT(DK552,3))&lt;=--('Drill Size Info'!$AB$15))),
                --(INT('Drill Size Info'!$AA$15) &amp; "." &amp; RIGHT(DK552,3)),
                --(INT('Drill Size Info'!$AB$15) &amp; "." &amp; RIGHT(DK552,3))
            )
        ),
        "N/A"
    )
)</f>
        <v>N/A</v>
      </c>
      <c r="V552" s="161"/>
      <c r="W552" s="161"/>
      <c r="X552" s="161"/>
      <c r="Y552" s="161"/>
      <c r="Z552" s="161"/>
      <c r="AA552" s="162"/>
      <c r="AB552" s="162"/>
      <c r="AC552" s="162"/>
      <c r="AD552" s="162"/>
      <c r="AE552" s="162"/>
      <c r="AF552" s="162"/>
      <c r="AG552" s="162"/>
      <c r="AH552" s="162"/>
      <c r="AI552" s="162"/>
      <c r="AJ552" s="162"/>
      <c r="AK552" s="162"/>
      <c r="AL552" s="162"/>
      <c r="AM552" s="162"/>
      <c r="AN552" s="162"/>
      <c r="AO552" s="162"/>
      <c r="AP552" s="162"/>
      <c r="AQ552" s="162"/>
      <c r="AR552" s="162"/>
      <c r="AS552" s="162"/>
      <c r="AT552" s="162"/>
      <c r="AU552" s="162"/>
      <c r="AV552" s="162"/>
      <c r="AW552" s="162"/>
      <c r="AX552" s="162"/>
      <c r="AY552" s="162"/>
      <c r="AZ552" s="162"/>
      <c r="BA552" s="162"/>
      <c r="BB552" s="163"/>
      <c r="BC552" s="163"/>
      <c r="BD552" s="163"/>
      <c r="BE552" s="164"/>
      <c r="BF552" s="165"/>
      <c r="BG552" s="162"/>
      <c r="BH552" s="162"/>
      <c r="BI552" s="164"/>
      <c r="BJ552" s="38"/>
      <c r="BK552" s="38"/>
      <c r="BL552" s="38"/>
      <c r="BM552" s="38"/>
      <c r="BN552" s="38"/>
      <c r="BO552" s="38"/>
      <c r="BP552" s="117" t="str">
        <f t="shared" si="374"/>
        <v/>
      </c>
      <c r="BQ552" s="38"/>
      <c r="BR552" s="38"/>
      <c r="BS552" s="38"/>
      <c r="BT552" s="38"/>
      <c r="BV552" s="17">
        <f t="shared" si="368"/>
        <v>0</v>
      </c>
      <c r="BW552" s="17">
        <f t="shared" si="369"/>
        <v>0</v>
      </c>
      <c r="BX552" s="17">
        <f t="shared" si="370"/>
        <v>0</v>
      </c>
      <c r="BY552" s="17">
        <f t="shared" si="371"/>
        <v>0</v>
      </c>
      <c r="BZ552" s="17">
        <f t="shared" si="372"/>
        <v>0</v>
      </c>
      <c r="CA552" s="17">
        <f t="shared" si="373"/>
        <v>0</v>
      </c>
      <c r="CB552" s="17">
        <f t="shared" si="375"/>
        <v>0</v>
      </c>
      <c r="CC552" s="17">
        <f t="shared" si="376"/>
        <v>0</v>
      </c>
      <c r="CD552" s="17">
        <f t="shared" si="377"/>
        <v>0</v>
      </c>
      <c r="CE552" s="17">
        <f t="shared" si="378"/>
        <v>0</v>
      </c>
      <c r="CF552" s="17">
        <f t="shared" si="379"/>
        <v>0</v>
      </c>
      <c r="CG552" s="17">
        <f t="shared" si="380"/>
        <v>0</v>
      </c>
      <c r="CH552" s="17">
        <f t="shared" si="381"/>
        <v>0</v>
      </c>
      <c r="CI552" s="17">
        <f t="shared" si="382"/>
        <v>0</v>
      </c>
      <c r="CJ552" s="17">
        <f t="shared" si="383"/>
        <v>0</v>
      </c>
      <c r="CK552" s="17">
        <f t="shared" si="384"/>
        <v>0</v>
      </c>
      <c r="CL552" s="17">
        <f t="shared" si="385"/>
        <v>0</v>
      </c>
      <c r="CM552" s="17">
        <f t="shared" si="386"/>
        <v>0</v>
      </c>
      <c r="CN552" s="17">
        <f t="shared" si="387"/>
        <v>0</v>
      </c>
      <c r="CO552" s="17">
        <f t="shared" si="388"/>
        <v>0</v>
      </c>
      <c r="CP552" s="17">
        <f t="shared" si="389"/>
        <v>0</v>
      </c>
      <c r="CQ552" s="17">
        <f t="shared" si="390"/>
        <v>0</v>
      </c>
      <c r="CR552" s="17">
        <f t="shared" si="391"/>
        <v>0</v>
      </c>
      <c r="CS552" s="17">
        <f t="shared" si="392"/>
        <v>0</v>
      </c>
      <c r="CT552" s="17">
        <f t="shared" si="393"/>
        <v>0</v>
      </c>
      <c r="CU552" s="17">
        <f t="shared" si="394"/>
        <v>0</v>
      </c>
      <c r="CV552" s="17">
        <f t="shared" si="395"/>
        <v>0</v>
      </c>
      <c r="CW552" s="17">
        <f t="shared" si="396"/>
        <v>0</v>
      </c>
      <c r="CX552" s="17">
        <f t="shared" si="397"/>
        <v>0</v>
      </c>
      <c r="CY552" s="17">
        <f t="shared" si="398"/>
        <v>0</v>
      </c>
      <c r="CZ552" s="17">
        <f t="shared" si="399"/>
        <v>0</v>
      </c>
      <c r="DA552" s="17">
        <f t="shared" si="400"/>
        <v>0</v>
      </c>
      <c r="DB552" s="17">
        <f t="shared" si="401"/>
        <v>0</v>
      </c>
      <c r="DC552" s="17">
        <f t="shared" si="402"/>
        <v>0</v>
      </c>
      <c r="DD552" s="17">
        <f t="shared" si="403"/>
        <v>0</v>
      </c>
      <c r="DE552" s="17">
        <f t="shared" si="404"/>
        <v>0</v>
      </c>
      <c r="DF552" s="17">
        <f t="shared" si="405"/>
        <v>0</v>
      </c>
      <c r="DG552" s="17">
        <f t="shared" si="406"/>
        <v>0</v>
      </c>
    </row>
    <row r="553" spans="2:111" ht="15" customHeight="1" x14ac:dyDescent="0.2">
      <c r="B553" s="156">
        <v>545</v>
      </c>
      <c r="C553" s="157" t="str">
        <f t="shared" si="407"/>
        <v/>
      </c>
      <c r="D553" s="158" t="str">
        <f t="shared" si="367"/>
        <v>OK</v>
      </c>
      <c r="E553" s="159" t="e">
        <f>VLOOKUP('DATA SHEET'!$B$9,'Drill Size Info'!$T$2:$U$8,2,FALSE)</f>
        <v>#N/A</v>
      </c>
      <c r="F553" s="159" t="str">
        <f t="shared" si="408"/>
        <v/>
      </c>
      <c r="G553" s="91">
        <f t="shared" si="409"/>
        <v>0</v>
      </c>
      <c r="H553" s="160" t="s">
        <v>175</v>
      </c>
      <c r="I553" s="160" t="s">
        <v>175</v>
      </c>
      <c r="J553" s="160" t="str">
        <f>IF('DATA SHEET'!$B$10="NC-50","N/A","OK")</f>
        <v>OK</v>
      </c>
      <c r="K553" s="160" t="str">
        <f>IF('DATA SHEET'!$B$10="NC-50","N/A","OK")</f>
        <v>OK</v>
      </c>
      <c r="L553" s="160" t="str">
        <f t="shared" si="410"/>
        <v>OK</v>
      </c>
      <c r="M553" s="160" t="str">
        <f t="shared" si="411"/>
        <v>OK</v>
      </c>
      <c r="N553" s="160"/>
      <c r="O553" s="160"/>
      <c r="P553" s="160"/>
      <c r="Q553" s="160"/>
      <c r="R553" s="92" t="str">
        <f>IF(DI553&lt;&gt;"",
    IF(INT('Drill Size Info'!$AA$19)=INT('Drill Size Info'!$AB$19),
        --(INT('Drill Size Info'!$AA$19) &amp; "." &amp; DI553),
        IF(AND((--(INT('Drill Size Info'!$AA$19) &amp; "." &amp; DI553)&gt;=--('Drill Size Info'!$AA$19)), (--(INT('Drill Size Info'!$AA$19) &amp; "." &amp; DI553)&lt;=--('Drill Size Info'!$AB$19))),
            --(INT('Drill Size Info'!$AA$19) &amp; "." &amp; DI553),
            --(INT('Drill Size Info'!$AB$19) &amp; "." &amp; DI553)
        )
    ),
    IF(DH553&lt;&gt;"",
        IF(INT('Drill Size Info'!$AA$19)=INT('Drill Size Info'!$AB$19),
            --(INT('Drill Size Info'!$AA$19) &amp; "." &amp; LEFT(DH553,3)),
            IF(AND((--(INT('Drill Size Info'!$AA$19) &amp; "." &amp; LEFT(DH553,3))&gt;=--('Drill Size Info'!$AA$19)), (--(INT('Drill Size Info'!$AA$19) &amp; "." &amp; LEFT(DH553,3))&lt;=--('Drill Size Info'!$AB$19))),
                --(INT('Drill Size Info'!$AA$19) &amp; "." &amp; LEFT(DH553,3)),
                --(INT('Drill Size Info'!$AB$19) &amp; "." &amp; LEFT(DH553,3))
            )
        ),
        "OK"
    )
)</f>
        <v>OK</v>
      </c>
      <c r="S553" s="150" t="str">
        <f>IF(DJ553&lt;&gt;"",
    IF(INT('Drill Size Info'!$AA$19)=INT('Drill Size Info'!$AB$19),
        --(INT('Drill Size Info'!$AA$19) &amp; "." &amp; DJ553),
        IF(AND((--(INT('Drill Size Info'!$AA$19) &amp; "." &amp; DJ553)&gt;=--('Drill Size Info'!$AA$19)), (--(INT('Drill Size Info'!$AA$19) &amp; "." &amp; DJ553)&lt;=--('Drill Size Info'!$AB$19))),
            --(INT('Drill Size Info'!$AA$19) &amp; "." &amp; DJ553),
            --(INT('Drill Size Info'!$AB$19) &amp; "." &amp; DJ553)
        )
    ),
    IF(DH553&lt;&gt;"",
        IF(INT('Drill Size Info'!$AA$19)=INT('Drill Size Info'!$AB$19),
            --(INT('Drill Size Info'!$AA$19) &amp; "." &amp; RIGHT(DH553,3)),
            IF(AND((--(INT('Drill Size Info'!$AA$19) &amp; "." &amp; RIGHT(DH553,3))&gt;=--('Drill Size Info'!$AA$19)), (--(INT('Drill Size Info'!$AA$19) &amp; "." &amp; RIGHT(DH553,3))&lt;=--('Drill Size Info'!$AB$19))),
                --(INT('Drill Size Info'!$AA$19) &amp; "." &amp; RIGHT(DH553,3)),
                --(INT('Drill Size Info'!$AB$19) &amp; "." &amp; RIGHT(DH553,3))
            )
        ),
        "N/A"
    )
)</f>
        <v>N/A</v>
      </c>
      <c r="T553" s="150" t="str">
        <f>IF(DL553&lt;&gt;"",
    IF(INT('Drill Size Info'!$AA$19)=INT('Drill Size Info'!$AB$15),
        --(INT('Drill Size Info'!$AA$15) &amp; "." &amp; DL553),
        IF(AND((--(INT('Drill Size Info'!$AA$15) &amp; "." &amp; DL553)&gt;=--('Drill Size Info'!$AA$15)), (--(INT('Drill Size Info'!$AA$15) &amp; "." &amp; DL553)&lt;=--('Drill Size Info'!$AB$15))),
            --(INT('Drill Size Info'!$AA$15) &amp; "." &amp; DL553),
            --(INT('Drill Size Info'!$AB$15) &amp; "." &amp; DL553)
        )
    ),
    IF(DK553&lt;&gt;"",
        IF(INT('Drill Size Info'!$AA$15)=INT('Drill Size Info'!$AB$15),
            --(INT('Drill Size Info'!$AA$15) &amp; "." &amp; LEFT(DK553,3)),
            IF(AND((--(INT('Drill Size Info'!$AA$15) &amp; "." &amp; LEFT(DK553,3))&gt;=--('Drill Size Info'!$AA$15)), (--(INT('Drill Size Info'!$AA$15) &amp; "." &amp; LEFT(DK553,3))&lt;=--('Drill Size Info'!$AB$15))),
                --(INT('Drill Size Info'!$AA$15) &amp; "." &amp; LEFT(DK553,3)),
                --(INT('Drill Size Info'!$AB$15) &amp; "." &amp; LEFT(DK553,3))
            )
        ),
        "OK"
    )
)</f>
        <v>OK</v>
      </c>
      <c r="U553" s="150" t="str">
        <f>IF(DM553&lt;&gt;"",
    IF(INT('Drill Size Info'!$AA$19)=INT('Drill Size Info'!$AB$15),
        --(INT('Drill Size Info'!$AA$15) &amp; "." &amp; DM553),
        IF(AND((--(INT('Drill Size Info'!$AA$15) &amp; "." &amp; DM553)&gt;=--('Drill Size Info'!$AA$15)), (--(INT('Drill Size Info'!$AA$15) &amp; "." &amp; DM553)&lt;=--('Drill Size Info'!$AB$15))),
            --(INT('Drill Size Info'!$AA$15) &amp; "." &amp; DM553),
            --(INT('Drill Size Info'!$AB$15) &amp; "." &amp; DM553)
        )
    ),
    IF(DK553&lt;&gt;"",
        IF(INT('Drill Size Info'!$AA$15)=INT('Drill Size Info'!$AB$15),
            --(INT('Drill Size Info'!$AA$15) &amp; "." &amp; RIGHT(DK553,3)),
            IF(AND((--(INT('Drill Size Info'!$AA$15) &amp; "." &amp; RIGHT(DK553,3))&gt;=--('Drill Size Info'!$AA$15)), (--(INT('Drill Size Info'!$AA$15) &amp; "." &amp; RIGHT(DK553,3))&lt;=--('Drill Size Info'!$AB$15))),
                --(INT('Drill Size Info'!$AA$15) &amp; "." &amp; RIGHT(DK553,3)),
                --(INT('Drill Size Info'!$AB$15) &amp; "." &amp; RIGHT(DK553,3))
            )
        ),
        "N/A"
    )
)</f>
        <v>N/A</v>
      </c>
      <c r="V553" s="161"/>
      <c r="W553" s="161"/>
      <c r="X553" s="161"/>
      <c r="Y553" s="161"/>
      <c r="Z553" s="161"/>
      <c r="AA553" s="162"/>
      <c r="AB553" s="162"/>
      <c r="AC553" s="162"/>
      <c r="AD553" s="162"/>
      <c r="AE553" s="162"/>
      <c r="AF553" s="162"/>
      <c r="AG553" s="162"/>
      <c r="AH553" s="162"/>
      <c r="AI553" s="162"/>
      <c r="AJ553" s="162"/>
      <c r="AK553" s="162"/>
      <c r="AL553" s="162"/>
      <c r="AM553" s="162"/>
      <c r="AN553" s="162"/>
      <c r="AO553" s="162"/>
      <c r="AP553" s="162"/>
      <c r="AQ553" s="162"/>
      <c r="AR553" s="162"/>
      <c r="AS553" s="162"/>
      <c r="AT553" s="162"/>
      <c r="AU553" s="162"/>
      <c r="AV553" s="162"/>
      <c r="AW553" s="162"/>
      <c r="AX553" s="162"/>
      <c r="AY553" s="162"/>
      <c r="AZ553" s="162"/>
      <c r="BA553" s="162"/>
      <c r="BB553" s="163"/>
      <c r="BC553" s="163"/>
      <c r="BD553" s="163"/>
      <c r="BE553" s="164"/>
      <c r="BF553" s="165"/>
      <c r="BG553" s="162"/>
      <c r="BH553" s="162"/>
      <c r="BI553" s="164"/>
      <c r="BJ553" s="38"/>
      <c r="BK553" s="38"/>
      <c r="BL553" s="38"/>
      <c r="BM553" s="38"/>
      <c r="BN553" s="38"/>
      <c r="BO553" s="38"/>
      <c r="BP553" s="117" t="str">
        <f t="shared" si="374"/>
        <v/>
      </c>
      <c r="BQ553" s="38"/>
      <c r="BR553" s="38"/>
      <c r="BS553" s="38"/>
      <c r="BT553" s="38"/>
      <c r="BV553" s="17">
        <f t="shared" si="368"/>
        <v>0</v>
      </c>
      <c r="BW553" s="17">
        <f t="shared" si="369"/>
        <v>0</v>
      </c>
      <c r="BX553" s="17">
        <f t="shared" si="370"/>
        <v>0</v>
      </c>
      <c r="BY553" s="17">
        <f t="shared" si="371"/>
        <v>0</v>
      </c>
      <c r="BZ553" s="17">
        <f t="shared" si="372"/>
        <v>0</v>
      </c>
      <c r="CA553" s="17">
        <f t="shared" si="373"/>
        <v>0</v>
      </c>
      <c r="CB553" s="17">
        <f t="shared" si="375"/>
        <v>0</v>
      </c>
      <c r="CC553" s="17">
        <f t="shared" si="376"/>
        <v>0</v>
      </c>
      <c r="CD553" s="17">
        <f t="shared" si="377"/>
        <v>0</v>
      </c>
      <c r="CE553" s="17">
        <f t="shared" si="378"/>
        <v>0</v>
      </c>
      <c r="CF553" s="17">
        <f t="shared" si="379"/>
        <v>0</v>
      </c>
      <c r="CG553" s="17">
        <f t="shared" si="380"/>
        <v>0</v>
      </c>
      <c r="CH553" s="17">
        <f t="shared" si="381"/>
        <v>0</v>
      </c>
      <c r="CI553" s="17">
        <f t="shared" si="382"/>
        <v>0</v>
      </c>
      <c r="CJ553" s="17">
        <f t="shared" si="383"/>
        <v>0</v>
      </c>
      <c r="CK553" s="17">
        <f t="shared" si="384"/>
        <v>0</v>
      </c>
      <c r="CL553" s="17">
        <f t="shared" si="385"/>
        <v>0</v>
      </c>
      <c r="CM553" s="17">
        <f t="shared" si="386"/>
        <v>0</v>
      </c>
      <c r="CN553" s="17">
        <f t="shared" si="387"/>
        <v>0</v>
      </c>
      <c r="CO553" s="17">
        <f t="shared" si="388"/>
        <v>0</v>
      </c>
      <c r="CP553" s="17">
        <f t="shared" si="389"/>
        <v>0</v>
      </c>
      <c r="CQ553" s="17">
        <f t="shared" si="390"/>
        <v>0</v>
      </c>
      <c r="CR553" s="17">
        <f t="shared" si="391"/>
        <v>0</v>
      </c>
      <c r="CS553" s="17">
        <f t="shared" si="392"/>
        <v>0</v>
      </c>
      <c r="CT553" s="17">
        <f t="shared" si="393"/>
        <v>0</v>
      </c>
      <c r="CU553" s="17">
        <f t="shared" si="394"/>
        <v>0</v>
      </c>
      <c r="CV553" s="17">
        <f t="shared" si="395"/>
        <v>0</v>
      </c>
      <c r="CW553" s="17">
        <f t="shared" si="396"/>
        <v>0</v>
      </c>
      <c r="CX553" s="17">
        <f t="shared" si="397"/>
        <v>0</v>
      </c>
      <c r="CY553" s="17">
        <f t="shared" si="398"/>
        <v>0</v>
      </c>
      <c r="CZ553" s="17">
        <f t="shared" si="399"/>
        <v>0</v>
      </c>
      <c r="DA553" s="17">
        <f t="shared" si="400"/>
        <v>0</v>
      </c>
      <c r="DB553" s="17">
        <f t="shared" si="401"/>
        <v>0</v>
      </c>
      <c r="DC553" s="17">
        <f t="shared" si="402"/>
        <v>0</v>
      </c>
      <c r="DD553" s="17">
        <f t="shared" si="403"/>
        <v>0</v>
      </c>
      <c r="DE553" s="17">
        <f t="shared" si="404"/>
        <v>0</v>
      </c>
      <c r="DF553" s="17">
        <f t="shared" si="405"/>
        <v>0</v>
      </c>
      <c r="DG553" s="17">
        <f t="shared" si="406"/>
        <v>0</v>
      </c>
    </row>
    <row r="554" spans="2:111" ht="15" customHeight="1" x14ac:dyDescent="0.2">
      <c r="B554" s="156">
        <v>546</v>
      </c>
      <c r="C554" s="157" t="str">
        <f t="shared" si="407"/>
        <v/>
      </c>
      <c r="D554" s="158" t="str">
        <f t="shared" si="367"/>
        <v>OK</v>
      </c>
      <c r="E554" s="159" t="e">
        <f>VLOOKUP('DATA SHEET'!$B$9,'Drill Size Info'!$T$2:$U$8,2,FALSE)</f>
        <v>#N/A</v>
      </c>
      <c r="F554" s="159" t="str">
        <f t="shared" si="408"/>
        <v/>
      </c>
      <c r="G554" s="91">
        <f t="shared" si="409"/>
        <v>0</v>
      </c>
      <c r="H554" s="160" t="s">
        <v>175</v>
      </c>
      <c r="I554" s="160" t="s">
        <v>175</v>
      </c>
      <c r="J554" s="160" t="str">
        <f>IF('DATA SHEET'!$B$10="NC-50","N/A","OK")</f>
        <v>OK</v>
      </c>
      <c r="K554" s="160" t="str">
        <f>IF('DATA SHEET'!$B$10="NC-50","N/A","OK")</f>
        <v>OK</v>
      </c>
      <c r="L554" s="160" t="str">
        <f t="shared" si="410"/>
        <v>OK</v>
      </c>
      <c r="M554" s="160" t="str">
        <f t="shared" si="411"/>
        <v>OK</v>
      </c>
      <c r="N554" s="160"/>
      <c r="O554" s="160"/>
      <c r="P554" s="160"/>
      <c r="Q554" s="160"/>
      <c r="R554" s="92" t="str">
        <f>IF(DI554&lt;&gt;"",
    IF(INT('Drill Size Info'!$AA$19)=INT('Drill Size Info'!$AB$19),
        --(INT('Drill Size Info'!$AA$19) &amp; "." &amp; DI554),
        IF(AND((--(INT('Drill Size Info'!$AA$19) &amp; "." &amp; DI554)&gt;=--('Drill Size Info'!$AA$19)), (--(INT('Drill Size Info'!$AA$19) &amp; "." &amp; DI554)&lt;=--('Drill Size Info'!$AB$19))),
            --(INT('Drill Size Info'!$AA$19) &amp; "." &amp; DI554),
            --(INT('Drill Size Info'!$AB$19) &amp; "." &amp; DI554)
        )
    ),
    IF(DH554&lt;&gt;"",
        IF(INT('Drill Size Info'!$AA$19)=INT('Drill Size Info'!$AB$19),
            --(INT('Drill Size Info'!$AA$19) &amp; "." &amp; LEFT(DH554,3)),
            IF(AND((--(INT('Drill Size Info'!$AA$19) &amp; "." &amp; LEFT(DH554,3))&gt;=--('Drill Size Info'!$AA$19)), (--(INT('Drill Size Info'!$AA$19) &amp; "." &amp; LEFT(DH554,3))&lt;=--('Drill Size Info'!$AB$19))),
                --(INT('Drill Size Info'!$AA$19) &amp; "." &amp; LEFT(DH554,3)),
                --(INT('Drill Size Info'!$AB$19) &amp; "." &amp; LEFT(DH554,3))
            )
        ),
        "OK"
    )
)</f>
        <v>OK</v>
      </c>
      <c r="S554" s="150" t="str">
        <f>IF(DJ554&lt;&gt;"",
    IF(INT('Drill Size Info'!$AA$19)=INT('Drill Size Info'!$AB$19),
        --(INT('Drill Size Info'!$AA$19) &amp; "." &amp; DJ554),
        IF(AND((--(INT('Drill Size Info'!$AA$19) &amp; "." &amp; DJ554)&gt;=--('Drill Size Info'!$AA$19)), (--(INT('Drill Size Info'!$AA$19) &amp; "." &amp; DJ554)&lt;=--('Drill Size Info'!$AB$19))),
            --(INT('Drill Size Info'!$AA$19) &amp; "." &amp; DJ554),
            --(INT('Drill Size Info'!$AB$19) &amp; "." &amp; DJ554)
        )
    ),
    IF(DH554&lt;&gt;"",
        IF(INT('Drill Size Info'!$AA$19)=INT('Drill Size Info'!$AB$19),
            --(INT('Drill Size Info'!$AA$19) &amp; "." &amp; RIGHT(DH554,3)),
            IF(AND((--(INT('Drill Size Info'!$AA$19) &amp; "." &amp; RIGHT(DH554,3))&gt;=--('Drill Size Info'!$AA$19)), (--(INT('Drill Size Info'!$AA$19) &amp; "." &amp; RIGHT(DH554,3))&lt;=--('Drill Size Info'!$AB$19))),
                --(INT('Drill Size Info'!$AA$19) &amp; "." &amp; RIGHT(DH554,3)),
                --(INT('Drill Size Info'!$AB$19) &amp; "." &amp; RIGHT(DH554,3))
            )
        ),
        "N/A"
    )
)</f>
        <v>N/A</v>
      </c>
      <c r="T554" s="150" t="str">
        <f>IF(DL554&lt;&gt;"",
    IF(INT('Drill Size Info'!$AA$19)=INT('Drill Size Info'!$AB$15),
        --(INT('Drill Size Info'!$AA$15) &amp; "." &amp; DL554),
        IF(AND((--(INT('Drill Size Info'!$AA$15) &amp; "." &amp; DL554)&gt;=--('Drill Size Info'!$AA$15)), (--(INT('Drill Size Info'!$AA$15) &amp; "." &amp; DL554)&lt;=--('Drill Size Info'!$AB$15))),
            --(INT('Drill Size Info'!$AA$15) &amp; "." &amp; DL554),
            --(INT('Drill Size Info'!$AB$15) &amp; "." &amp; DL554)
        )
    ),
    IF(DK554&lt;&gt;"",
        IF(INT('Drill Size Info'!$AA$15)=INT('Drill Size Info'!$AB$15),
            --(INT('Drill Size Info'!$AA$15) &amp; "." &amp; LEFT(DK554,3)),
            IF(AND((--(INT('Drill Size Info'!$AA$15) &amp; "." &amp; LEFT(DK554,3))&gt;=--('Drill Size Info'!$AA$15)), (--(INT('Drill Size Info'!$AA$15) &amp; "." &amp; LEFT(DK554,3))&lt;=--('Drill Size Info'!$AB$15))),
                --(INT('Drill Size Info'!$AA$15) &amp; "." &amp; LEFT(DK554,3)),
                --(INT('Drill Size Info'!$AB$15) &amp; "." &amp; LEFT(DK554,3))
            )
        ),
        "OK"
    )
)</f>
        <v>OK</v>
      </c>
      <c r="U554" s="150" t="str">
        <f>IF(DM554&lt;&gt;"",
    IF(INT('Drill Size Info'!$AA$19)=INT('Drill Size Info'!$AB$15),
        --(INT('Drill Size Info'!$AA$15) &amp; "." &amp; DM554),
        IF(AND((--(INT('Drill Size Info'!$AA$15) &amp; "." &amp; DM554)&gt;=--('Drill Size Info'!$AA$15)), (--(INT('Drill Size Info'!$AA$15) &amp; "." &amp; DM554)&lt;=--('Drill Size Info'!$AB$15))),
            --(INT('Drill Size Info'!$AA$15) &amp; "." &amp; DM554),
            --(INT('Drill Size Info'!$AB$15) &amp; "." &amp; DM554)
        )
    ),
    IF(DK554&lt;&gt;"",
        IF(INT('Drill Size Info'!$AA$15)=INT('Drill Size Info'!$AB$15),
            --(INT('Drill Size Info'!$AA$15) &amp; "." &amp; RIGHT(DK554,3)),
            IF(AND((--(INT('Drill Size Info'!$AA$15) &amp; "." &amp; RIGHT(DK554,3))&gt;=--('Drill Size Info'!$AA$15)), (--(INT('Drill Size Info'!$AA$15) &amp; "." &amp; RIGHT(DK554,3))&lt;=--('Drill Size Info'!$AB$15))),
                --(INT('Drill Size Info'!$AA$15) &amp; "." &amp; RIGHT(DK554,3)),
                --(INT('Drill Size Info'!$AB$15) &amp; "." &amp; RIGHT(DK554,3))
            )
        ),
        "N/A"
    )
)</f>
        <v>N/A</v>
      </c>
      <c r="V554" s="161"/>
      <c r="W554" s="161"/>
      <c r="X554" s="161"/>
      <c r="Y554" s="161"/>
      <c r="Z554" s="161"/>
      <c r="AA554" s="162"/>
      <c r="AB554" s="162"/>
      <c r="AC554" s="162"/>
      <c r="AD554" s="162"/>
      <c r="AE554" s="162"/>
      <c r="AF554" s="162"/>
      <c r="AG554" s="162"/>
      <c r="AH554" s="162"/>
      <c r="AI554" s="162"/>
      <c r="AJ554" s="162"/>
      <c r="AK554" s="162"/>
      <c r="AL554" s="162"/>
      <c r="AM554" s="162"/>
      <c r="AN554" s="162"/>
      <c r="AO554" s="162"/>
      <c r="AP554" s="162"/>
      <c r="AQ554" s="162"/>
      <c r="AR554" s="162"/>
      <c r="AS554" s="162"/>
      <c r="AT554" s="162"/>
      <c r="AU554" s="162"/>
      <c r="AV554" s="162"/>
      <c r="AW554" s="162"/>
      <c r="AX554" s="162"/>
      <c r="AY554" s="162"/>
      <c r="AZ554" s="162"/>
      <c r="BA554" s="162"/>
      <c r="BB554" s="163"/>
      <c r="BC554" s="163"/>
      <c r="BD554" s="163"/>
      <c r="BE554" s="164"/>
      <c r="BF554" s="165"/>
      <c r="BG554" s="162"/>
      <c r="BH554" s="162"/>
      <c r="BI554" s="164"/>
      <c r="BJ554" s="38"/>
      <c r="BK554" s="38"/>
      <c r="BL554" s="38"/>
      <c r="BM554" s="38"/>
      <c r="BN554" s="38"/>
      <c r="BO554" s="38"/>
      <c r="BP554" s="117" t="str">
        <f t="shared" si="374"/>
        <v/>
      </c>
      <c r="BQ554" s="38"/>
      <c r="BR554" s="38"/>
      <c r="BS554" s="38"/>
      <c r="BT554" s="38"/>
      <c r="BV554" s="17">
        <f t="shared" si="368"/>
        <v>0</v>
      </c>
      <c r="BW554" s="17">
        <f t="shared" si="369"/>
        <v>0</v>
      </c>
      <c r="BX554" s="17">
        <f t="shared" si="370"/>
        <v>0</v>
      </c>
      <c r="BY554" s="17">
        <f t="shared" si="371"/>
        <v>0</v>
      </c>
      <c r="BZ554" s="17">
        <f t="shared" si="372"/>
        <v>0</v>
      </c>
      <c r="CA554" s="17">
        <f t="shared" si="373"/>
        <v>0</v>
      </c>
      <c r="CB554" s="17">
        <f t="shared" si="375"/>
        <v>0</v>
      </c>
      <c r="CC554" s="17">
        <f t="shared" si="376"/>
        <v>0</v>
      </c>
      <c r="CD554" s="17">
        <f t="shared" si="377"/>
        <v>0</v>
      </c>
      <c r="CE554" s="17">
        <f t="shared" si="378"/>
        <v>0</v>
      </c>
      <c r="CF554" s="17">
        <f t="shared" si="379"/>
        <v>0</v>
      </c>
      <c r="CG554" s="17">
        <f t="shared" si="380"/>
        <v>0</v>
      </c>
      <c r="CH554" s="17">
        <f t="shared" si="381"/>
        <v>0</v>
      </c>
      <c r="CI554" s="17">
        <f t="shared" si="382"/>
        <v>0</v>
      </c>
      <c r="CJ554" s="17">
        <f t="shared" si="383"/>
        <v>0</v>
      </c>
      <c r="CK554" s="17">
        <f t="shared" si="384"/>
        <v>0</v>
      </c>
      <c r="CL554" s="17">
        <f t="shared" si="385"/>
        <v>0</v>
      </c>
      <c r="CM554" s="17">
        <f t="shared" si="386"/>
        <v>0</v>
      </c>
      <c r="CN554" s="17">
        <f t="shared" si="387"/>
        <v>0</v>
      </c>
      <c r="CO554" s="17">
        <f t="shared" si="388"/>
        <v>0</v>
      </c>
      <c r="CP554" s="17">
        <f t="shared" si="389"/>
        <v>0</v>
      </c>
      <c r="CQ554" s="17">
        <f t="shared" si="390"/>
        <v>0</v>
      </c>
      <c r="CR554" s="17">
        <f t="shared" si="391"/>
        <v>0</v>
      </c>
      <c r="CS554" s="17">
        <f t="shared" si="392"/>
        <v>0</v>
      </c>
      <c r="CT554" s="17">
        <f t="shared" si="393"/>
        <v>0</v>
      </c>
      <c r="CU554" s="17">
        <f t="shared" si="394"/>
        <v>0</v>
      </c>
      <c r="CV554" s="17">
        <f t="shared" si="395"/>
        <v>0</v>
      </c>
      <c r="CW554" s="17">
        <f t="shared" si="396"/>
        <v>0</v>
      </c>
      <c r="CX554" s="17">
        <f t="shared" si="397"/>
        <v>0</v>
      </c>
      <c r="CY554" s="17">
        <f t="shared" si="398"/>
        <v>0</v>
      </c>
      <c r="CZ554" s="17">
        <f t="shared" si="399"/>
        <v>0</v>
      </c>
      <c r="DA554" s="17">
        <f t="shared" si="400"/>
        <v>0</v>
      </c>
      <c r="DB554" s="17">
        <f t="shared" si="401"/>
        <v>0</v>
      </c>
      <c r="DC554" s="17">
        <f t="shared" si="402"/>
        <v>0</v>
      </c>
      <c r="DD554" s="17">
        <f t="shared" si="403"/>
        <v>0</v>
      </c>
      <c r="DE554" s="17">
        <f t="shared" si="404"/>
        <v>0</v>
      </c>
      <c r="DF554" s="17">
        <f t="shared" si="405"/>
        <v>0</v>
      </c>
      <c r="DG554" s="17">
        <f t="shared" si="406"/>
        <v>0</v>
      </c>
    </row>
    <row r="555" spans="2:111" ht="15" customHeight="1" x14ac:dyDescent="0.2">
      <c r="B555" s="156">
        <v>547</v>
      </c>
      <c r="C555" s="157" t="str">
        <f t="shared" si="407"/>
        <v/>
      </c>
      <c r="D555" s="158" t="str">
        <f t="shared" si="367"/>
        <v>OK</v>
      </c>
      <c r="E555" s="159" t="e">
        <f>VLOOKUP('DATA SHEET'!$B$9,'Drill Size Info'!$T$2:$U$8,2,FALSE)</f>
        <v>#N/A</v>
      </c>
      <c r="F555" s="159" t="str">
        <f t="shared" si="408"/>
        <v/>
      </c>
      <c r="G555" s="91">
        <f t="shared" si="409"/>
        <v>0</v>
      </c>
      <c r="H555" s="160" t="s">
        <v>175</v>
      </c>
      <c r="I555" s="160" t="s">
        <v>175</v>
      </c>
      <c r="J555" s="160" t="str">
        <f>IF('DATA SHEET'!$B$10="NC-50","N/A","OK")</f>
        <v>OK</v>
      </c>
      <c r="K555" s="160" t="str">
        <f>IF('DATA SHEET'!$B$10="NC-50","N/A","OK")</f>
        <v>OK</v>
      </c>
      <c r="L555" s="160" t="str">
        <f t="shared" si="410"/>
        <v>OK</v>
      </c>
      <c r="M555" s="160" t="str">
        <f t="shared" si="411"/>
        <v>OK</v>
      </c>
      <c r="N555" s="160"/>
      <c r="O555" s="160"/>
      <c r="P555" s="160"/>
      <c r="Q555" s="160"/>
      <c r="R555" s="92" t="str">
        <f>IF(DI555&lt;&gt;"",
    IF(INT('Drill Size Info'!$AA$19)=INT('Drill Size Info'!$AB$19),
        --(INT('Drill Size Info'!$AA$19) &amp; "." &amp; DI555),
        IF(AND((--(INT('Drill Size Info'!$AA$19) &amp; "." &amp; DI555)&gt;=--('Drill Size Info'!$AA$19)), (--(INT('Drill Size Info'!$AA$19) &amp; "." &amp; DI555)&lt;=--('Drill Size Info'!$AB$19))),
            --(INT('Drill Size Info'!$AA$19) &amp; "." &amp; DI555),
            --(INT('Drill Size Info'!$AB$19) &amp; "." &amp; DI555)
        )
    ),
    IF(DH555&lt;&gt;"",
        IF(INT('Drill Size Info'!$AA$19)=INT('Drill Size Info'!$AB$19),
            --(INT('Drill Size Info'!$AA$19) &amp; "." &amp; LEFT(DH555,3)),
            IF(AND((--(INT('Drill Size Info'!$AA$19) &amp; "." &amp; LEFT(DH555,3))&gt;=--('Drill Size Info'!$AA$19)), (--(INT('Drill Size Info'!$AA$19) &amp; "." &amp; LEFT(DH555,3))&lt;=--('Drill Size Info'!$AB$19))),
                --(INT('Drill Size Info'!$AA$19) &amp; "." &amp; LEFT(DH555,3)),
                --(INT('Drill Size Info'!$AB$19) &amp; "." &amp; LEFT(DH555,3))
            )
        ),
        "OK"
    )
)</f>
        <v>OK</v>
      </c>
      <c r="S555" s="150" t="str">
        <f>IF(DJ555&lt;&gt;"",
    IF(INT('Drill Size Info'!$AA$19)=INT('Drill Size Info'!$AB$19),
        --(INT('Drill Size Info'!$AA$19) &amp; "." &amp; DJ555),
        IF(AND((--(INT('Drill Size Info'!$AA$19) &amp; "." &amp; DJ555)&gt;=--('Drill Size Info'!$AA$19)), (--(INT('Drill Size Info'!$AA$19) &amp; "." &amp; DJ555)&lt;=--('Drill Size Info'!$AB$19))),
            --(INT('Drill Size Info'!$AA$19) &amp; "." &amp; DJ555),
            --(INT('Drill Size Info'!$AB$19) &amp; "." &amp; DJ555)
        )
    ),
    IF(DH555&lt;&gt;"",
        IF(INT('Drill Size Info'!$AA$19)=INT('Drill Size Info'!$AB$19),
            --(INT('Drill Size Info'!$AA$19) &amp; "." &amp; RIGHT(DH555,3)),
            IF(AND((--(INT('Drill Size Info'!$AA$19) &amp; "." &amp; RIGHT(DH555,3))&gt;=--('Drill Size Info'!$AA$19)), (--(INT('Drill Size Info'!$AA$19) &amp; "." &amp; RIGHT(DH555,3))&lt;=--('Drill Size Info'!$AB$19))),
                --(INT('Drill Size Info'!$AA$19) &amp; "." &amp; RIGHT(DH555,3)),
                --(INT('Drill Size Info'!$AB$19) &amp; "." &amp; RIGHT(DH555,3))
            )
        ),
        "N/A"
    )
)</f>
        <v>N/A</v>
      </c>
      <c r="T555" s="150" t="str">
        <f>IF(DL555&lt;&gt;"",
    IF(INT('Drill Size Info'!$AA$19)=INT('Drill Size Info'!$AB$15),
        --(INT('Drill Size Info'!$AA$15) &amp; "." &amp; DL555),
        IF(AND((--(INT('Drill Size Info'!$AA$15) &amp; "." &amp; DL555)&gt;=--('Drill Size Info'!$AA$15)), (--(INT('Drill Size Info'!$AA$15) &amp; "." &amp; DL555)&lt;=--('Drill Size Info'!$AB$15))),
            --(INT('Drill Size Info'!$AA$15) &amp; "." &amp; DL555),
            --(INT('Drill Size Info'!$AB$15) &amp; "." &amp; DL555)
        )
    ),
    IF(DK555&lt;&gt;"",
        IF(INT('Drill Size Info'!$AA$15)=INT('Drill Size Info'!$AB$15),
            --(INT('Drill Size Info'!$AA$15) &amp; "." &amp; LEFT(DK555,3)),
            IF(AND((--(INT('Drill Size Info'!$AA$15) &amp; "." &amp; LEFT(DK555,3))&gt;=--('Drill Size Info'!$AA$15)), (--(INT('Drill Size Info'!$AA$15) &amp; "." &amp; LEFT(DK555,3))&lt;=--('Drill Size Info'!$AB$15))),
                --(INT('Drill Size Info'!$AA$15) &amp; "." &amp; LEFT(DK555,3)),
                --(INT('Drill Size Info'!$AB$15) &amp; "." &amp; LEFT(DK555,3))
            )
        ),
        "OK"
    )
)</f>
        <v>OK</v>
      </c>
      <c r="U555" s="150" t="str">
        <f>IF(DM555&lt;&gt;"",
    IF(INT('Drill Size Info'!$AA$19)=INT('Drill Size Info'!$AB$15),
        --(INT('Drill Size Info'!$AA$15) &amp; "." &amp; DM555),
        IF(AND((--(INT('Drill Size Info'!$AA$15) &amp; "." &amp; DM555)&gt;=--('Drill Size Info'!$AA$15)), (--(INT('Drill Size Info'!$AA$15) &amp; "." &amp; DM555)&lt;=--('Drill Size Info'!$AB$15))),
            --(INT('Drill Size Info'!$AA$15) &amp; "." &amp; DM555),
            --(INT('Drill Size Info'!$AB$15) &amp; "." &amp; DM555)
        )
    ),
    IF(DK555&lt;&gt;"",
        IF(INT('Drill Size Info'!$AA$15)=INT('Drill Size Info'!$AB$15),
            --(INT('Drill Size Info'!$AA$15) &amp; "." &amp; RIGHT(DK555,3)),
            IF(AND((--(INT('Drill Size Info'!$AA$15) &amp; "." &amp; RIGHT(DK555,3))&gt;=--('Drill Size Info'!$AA$15)), (--(INT('Drill Size Info'!$AA$15) &amp; "." &amp; RIGHT(DK555,3))&lt;=--('Drill Size Info'!$AB$15))),
                --(INT('Drill Size Info'!$AA$15) &amp; "." &amp; RIGHT(DK555,3)),
                --(INT('Drill Size Info'!$AB$15) &amp; "." &amp; RIGHT(DK555,3))
            )
        ),
        "N/A"
    )
)</f>
        <v>N/A</v>
      </c>
      <c r="V555" s="161"/>
      <c r="W555" s="161"/>
      <c r="X555" s="161"/>
      <c r="Y555" s="161"/>
      <c r="Z555" s="161"/>
      <c r="AA555" s="162"/>
      <c r="AB555" s="162"/>
      <c r="AC555" s="162"/>
      <c r="AD555" s="162"/>
      <c r="AE555" s="162"/>
      <c r="AF555" s="162"/>
      <c r="AG555" s="162"/>
      <c r="AH555" s="162"/>
      <c r="AI555" s="162"/>
      <c r="AJ555" s="162"/>
      <c r="AK555" s="162"/>
      <c r="AL555" s="162"/>
      <c r="AM555" s="162"/>
      <c r="AN555" s="162"/>
      <c r="AO555" s="162"/>
      <c r="AP555" s="162"/>
      <c r="AQ555" s="162"/>
      <c r="AR555" s="162"/>
      <c r="AS555" s="162"/>
      <c r="AT555" s="162"/>
      <c r="AU555" s="162"/>
      <c r="AV555" s="162"/>
      <c r="AW555" s="162"/>
      <c r="AX555" s="162"/>
      <c r="AY555" s="162"/>
      <c r="AZ555" s="162"/>
      <c r="BA555" s="162"/>
      <c r="BB555" s="163"/>
      <c r="BC555" s="163"/>
      <c r="BD555" s="163"/>
      <c r="BE555" s="164"/>
      <c r="BF555" s="165"/>
      <c r="BG555" s="162"/>
      <c r="BH555" s="162"/>
      <c r="BI555" s="164"/>
      <c r="BJ555" s="38"/>
      <c r="BK555" s="38"/>
      <c r="BL555" s="38"/>
      <c r="BM555" s="38"/>
      <c r="BN555" s="38"/>
      <c r="BO555" s="38"/>
      <c r="BP555" s="117" t="str">
        <f t="shared" si="374"/>
        <v/>
      </c>
      <c r="BQ555" s="38"/>
      <c r="BR555" s="38"/>
      <c r="BS555" s="38"/>
      <c r="BT555" s="38"/>
      <c r="BV555" s="17">
        <f t="shared" si="368"/>
        <v>0</v>
      </c>
      <c r="BW555" s="17">
        <f t="shared" si="369"/>
        <v>0</v>
      </c>
      <c r="BX555" s="17">
        <f t="shared" si="370"/>
        <v>0</v>
      </c>
      <c r="BY555" s="17">
        <f t="shared" si="371"/>
        <v>0</v>
      </c>
      <c r="BZ555" s="17">
        <f t="shared" si="372"/>
        <v>0</v>
      </c>
      <c r="CA555" s="17">
        <f t="shared" si="373"/>
        <v>0</v>
      </c>
      <c r="CB555" s="17">
        <f t="shared" si="375"/>
        <v>0</v>
      </c>
      <c r="CC555" s="17">
        <f t="shared" si="376"/>
        <v>0</v>
      </c>
      <c r="CD555" s="17">
        <f t="shared" si="377"/>
        <v>0</v>
      </c>
      <c r="CE555" s="17">
        <f t="shared" si="378"/>
        <v>0</v>
      </c>
      <c r="CF555" s="17">
        <f t="shared" si="379"/>
        <v>0</v>
      </c>
      <c r="CG555" s="17">
        <f t="shared" si="380"/>
        <v>0</v>
      </c>
      <c r="CH555" s="17">
        <f t="shared" si="381"/>
        <v>0</v>
      </c>
      <c r="CI555" s="17">
        <f t="shared" si="382"/>
        <v>0</v>
      </c>
      <c r="CJ555" s="17">
        <f t="shared" si="383"/>
        <v>0</v>
      </c>
      <c r="CK555" s="17">
        <f t="shared" si="384"/>
        <v>0</v>
      </c>
      <c r="CL555" s="17">
        <f t="shared" si="385"/>
        <v>0</v>
      </c>
      <c r="CM555" s="17">
        <f t="shared" si="386"/>
        <v>0</v>
      </c>
      <c r="CN555" s="17">
        <f t="shared" si="387"/>
        <v>0</v>
      </c>
      <c r="CO555" s="17">
        <f t="shared" si="388"/>
        <v>0</v>
      </c>
      <c r="CP555" s="17">
        <f t="shared" si="389"/>
        <v>0</v>
      </c>
      <c r="CQ555" s="17">
        <f t="shared" si="390"/>
        <v>0</v>
      </c>
      <c r="CR555" s="17">
        <f t="shared" si="391"/>
        <v>0</v>
      </c>
      <c r="CS555" s="17">
        <f t="shared" si="392"/>
        <v>0</v>
      </c>
      <c r="CT555" s="17">
        <f t="shared" si="393"/>
        <v>0</v>
      </c>
      <c r="CU555" s="17">
        <f t="shared" si="394"/>
        <v>0</v>
      </c>
      <c r="CV555" s="17">
        <f t="shared" si="395"/>
        <v>0</v>
      </c>
      <c r="CW555" s="17">
        <f t="shared" si="396"/>
        <v>0</v>
      </c>
      <c r="CX555" s="17">
        <f t="shared" si="397"/>
        <v>0</v>
      </c>
      <c r="CY555" s="17">
        <f t="shared" si="398"/>
        <v>0</v>
      </c>
      <c r="CZ555" s="17">
        <f t="shared" si="399"/>
        <v>0</v>
      </c>
      <c r="DA555" s="17">
        <f t="shared" si="400"/>
        <v>0</v>
      </c>
      <c r="DB555" s="17">
        <f t="shared" si="401"/>
        <v>0</v>
      </c>
      <c r="DC555" s="17">
        <f t="shared" si="402"/>
        <v>0</v>
      </c>
      <c r="DD555" s="17">
        <f t="shared" si="403"/>
        <v>0</v>
      </c>
      <c r="DE555" s="17">
        <f t="shared" si="404"/>
        <v>0</v>
      </c>
      <c r="DF555" s="17">
        <f t="shared" si="405"/>
        <v>0</v>
      </c>
      <c r="DG555" s="17">
        <f t="shared" si="406"/>
        <v>0</v>
      </c>
    </row>
    <row r="556" spans="2:111" ht="15" customHeight="1" x14ac:dyDescent="0.2">
      <c r="B556" s="156">
        <v>548</v>
      </c>
      <c r="C556" s="157" t="str">
        <f t="shared" si="407"/>
        <v/>
      </c>
      <c r="D556" s="158" t="str">
        <f t="shared" si="367"/>
        <v>OK</v>
      </c>
      <c r="E556" s="159" t="e">
        <f>VLOOKUP('DATA SHEET'!$B$9,'Drill Size Info'!$T$2:$U$8,2,FALSE)</f>
        <v>#N/A</v>
      </c>
      <c r="F556" s="159" t="str">
        <f t="shared" si="408"/>
        <v/>
      </c>
      <c r="G556" s="91">
        <f t="shared" si="409"/>
        <v>0</v>
      </c>
      <c r="H556" s="160" t="s">
        <v>175</v>
      </c>
      <c r="I556" s="160" t="s">
        <v>175</v>
      </c>
      <c r="J556" s="160" t="str">
        <f>IF('DATA SHEET'!$B$10="NC-50","N/A","OK")</f>
        <v>OK</v>
      </c>
      <c r="K556" s="160" t="str">
        <f>IF('DATA SHEET'!$B$10="NC-50","N/A","OK")</f>
        <v>OK</v>
      </c>
      <c r="L556" s="160" t="str">
        <f t="shared" si="410"/>
        <v>OK</v>
      </c>
      <c r="M556" s="160" t="str">
        <f t="shared" si="411"/>
        <v>OK</v>
      </c>
      <c r="N556" s="160"/>
      <c r="O556" s="160"/>
      <c r="P556" s="160"/>
      <c r="Q556" s="160"/>
      <c r="R556" s="92" t="str">
        <f>IF(DI556&lt;&gt;"",
    IF(INT('Drill Size Info'!$AA$19)=INT('Drill Size Info'!$AB$19),
        --(INT('Drill Size Info'!$AA$19) &amp; "." &amp; DI556),
        IF(AND((--(INT('Drill Size Info'!$AA$19) &amp; "." &amp; DI556)&gt;=--('Drill Size Info'!$AA$19)), (--(INT('Drill Size Info'!$AA$19) &amp; "." &amp; DI556)&lt;=--('Drill Size Info'!$AB$19))),
            --(INT('Drill Size Info'!$AA$19) &amp; "." &amp; DI556),
            --(INT('Drill Size Info'!$AB$19) &amp; "." &amp; DI556)
        )
    ),
    IF(DH556&lt;&gt;"",
        IF(INT('Drill Size Info'!$AA$19)=INT('Drill Size Info'!$AB$19),
            --(INT('Drill Size Info'!$AA$19) &amp; "." &amp; LEFT(DH556,3)),
            IF(AND((--(INT('Drill Size Info'!$AA$19) &amp; "." &amp; LEFT(DH556,3))&gt;=--('Drill Size Info'!$AA$19)), (--(INT('Drill Size Info'!$AA$19) &amp; "." &amp; LEFT(DH556,3))&lt;=--('Drill Size Info'!$AB$19))),
                --(INT('Drill Size Info'!$AA$19) &amp; "." &amp; LEFT(DH556,3)),
                --(INT('Drill Size Info'!$AB$19) &amp; "." &amp; LEFT(DH556,3))
            )
        ),
        "OK"
    )
)</f>
        <v>OK</v>
      </c>
      <c r="S556" s="150" t="str">
        <f>IF(DJ556&lt;&gt;"",
    IF(INT('Drill Size Info'!$AA$19)=INT('Drill Size Info'!$AB$19),
        --(INT('Drill Size Info'!$AA$19) &amp; "." &amp; DJ556),
        IF(AND((--(INT('Drill Size Info'!$AA$19) &amp; "." &amp; DJ556)&gt;=--('Drill Size Info'!$AA$19)), (--(INT('Drill Size Info'!$AA$19) &amp; "." &amp; DJ556)&lt;=--('Drill Size Info'!$AB$19))),
            --(INT('Drill Size Info'!$AA$19) &amp; "." &amp; DJ556),
            --(INT('Drill Size Info'!$AB$19) &amp; "." &amp; DJ556)
        )
    ),
    IF(DH556&lt;&gt;"",
        IF(INT('Drill Size Info'!$AA$19)=INT('Drill Size Info'!$AB$19),
            --(INT('Drill Size Info'!$AA$19) &amp; "." &amp; RIGHT(DH556,3)),
            IF(AND((--(INT('Drill Size Info'!$AA$19) &amp; "." &amp; RIGHT(DH556,3))&gt;=--('Drill Size Info'!$AA$19)), (--(INT('Drill Size Info'!$AA$19) &amp; "." &amp; RIGHT(DH556,3))&lt;=--('Drill Size Info'!$AB$19))),
                --(INT('Drill Size Info'!$AA$19) &amp; "." &amp; RIGHT(DH556,3)),
                --(INT('Drill Size Info'!$AB$19) &amp; "." &amp; RIGHT(DH556,3))
            )
        ),
        "N/A"
    )
)</f>
        <v>N/A</v>
      </c>
      <c r="T556" s="150" t="str">
        <f>IF(DL556&lt;&gt;"",
    IF(INT('Drill Size Info'!$AA$19)=INT('Drill Size Info'!$AB$15),
        --(INT('Drill Size Info'!$AA$15) &amp; "." &amp; DL556),
        IF(AND((--(INT('Drill Size Info'!$AA$15) &amp; "." &amp; DL556)&gt;=--('Drill Size Info'!$AA$15)), (--(INT('Drill Size Info'!$AA$15) &amp; "." &amp; DL556)&lt;=--('Drill Size Info'!$AB$15))),
            --(INT('Drill Size Info'!$AA$15) &amp; "." &amp; DL556),
            --(INT('Drill Size Info'!$AB$15) &amp; "." &amp; DL556)
        )
    ),
    IF(DK556&lt;&gt;"",
        IF(INT('Drill Size Info'!$AA$15)=INT('Drill Size Info'!$AB$15),
            --(INT('Drill Size Info'!$AA$15) &amp; "." &amp; LEFT(DK556,3)),
            IF(AND((--(INT('Drill Size Info'!$AA$15) &amp; "." &amp; LEFT(DK556,3))&gt;=--('Drill Size Info'!$AA$15)), (--(INT('Drill Size Info'!$AA$15) &amp; "." &amp; LEFT(DK556,3))&lt;=--('Drill Size Info'!$AB$15))),
                --(INT('Drill Size Info'!$AA$15) &amp; "." &amp; LEFT(DK556,3)),
                --(INT('Drill Size Info'!$AB$15) &amp; "." &amp; LEFT(DK556,3))
            )
        ),
        "OK"
    )
)</f>
        <v>OK</v>
      </c>
      <c r="U556" s="150" t="str">
        <f>IF(DM556&lt;&gt;"",
    IF(INT('Drill Size Info'!$AA$19)=INT('Drill Size Info'!$AB$15),
        --(INT('Drill Size Info'!$AA$15) &amp; "." &amp; DM556),
        IF(AND((--(INT('Drill Size Info'!$AA$15) &amp; "." &amp; DM556)&gt;=--('Drill Size Info'!$AA$15)), (--(INT('Drill Size Info'!$AA$15) &amp; "." &amp; DM556)&lt;=--('Drill Size Info'!$AB$15))),
            --(INT('Drill Size Info'!$AA$15) &amp; "." &amp; DM556),
            --(INT('Drill Size Info'!$AB$15) &amp; "." &amp; DM556)
        )
    ),
    IF(DK556&lt;&gt;"",
        IF(INT('Drill Size Info'!$AA$15)=INT('Drill Size Info'!$AB$15),
            --(INT('Drill Size Info'!$AA$15) &amp; "." &amp; RIGHT(DK556,3)),
            IF(AND((--(INT('Drill Size Info'!$AA$15) &amp; "." &amp; RIGHT(DK556,3))&gt;=--('Drill Size Info'!$AA$15)), (--(INT('Drill Size Info'!$AA$15) &amp; "." &amp; RIGHT(DK556,3))&lt;=--('Drill Size Info'!$AB$15))),
                --(INT('Drill Size Info'!$AA$15) &amp; "." &amp; RIGHT(DK556,3)),
                --(INT('Drill Size Info'!$AB$15) &amp; "." &amp; RIGHT(DK556,3))
            )
        ),
        "N/A"
    )
)</f>
        <v>N/A</v>
      </c>
      <c r="V556" s="161"/>
      <c r="W556" s="161"/>
      <c r="X556" s="161"/>
      <c r="Y556" s="161"/>
      <c r="Z556" s="161"/>
      <c r="AA556" s="162"/>
      <c r="AB556" s="162"/>
      <c r="AC556" s="162"/>
      <c r="AD556" s="162"/>
      <c r="AE556" s="162"/>
      <c r="AF556" s="162"/>
      <c r="AG556" s="162"/>
      <c r="AH556" s="162"/>
      <c r="AI556" s="162"/>
      <c r="AJ556" s="162"/>
      <c r="AK556" s="162"/>
      <c r="AL556" s="162"/>
      <c r="AM556" s="162"/>
      <c r="AN556" s="162"/>
      <c r="AO556" s="162"/>
      <c r="AP556" s="162"/>
      <c r="AQ556" s="162"/>
      <c r="AR556" s="162"/>
      <c r="AS556" s="162"/>
      <c r="AT556" s="162"/>
      <c r="AU556" s="162"/>
      <c r="AV556" s="162"/>
      <c r="AW556" s="162"/>
      <c r="AX556" s="162"/>
      <c r="AY556" s="162"/>
      <c r="AZ556" s="162"/>
      <c r="BA556" s="162"/>
      <c r="BB556" s="163"/>
      <c r="BC556" s="163"/>
      <c r="BD556" s="163"/>
      <c r="BE556" s="164"/>
      <c r="BF556" s="165"/>
      <c r="BG556" s="162"/>
      <c r="BH556" s="162"/>
      <c r="BI556" s="164"/>
      <c r="BJ556" s="38"/>
      <c r="BK556" s="38"/>
      <c r="BL556" s="38"/>
      <c r="BM556" s="38"/>
      <c r="BN556" s="38"/>
      <c r="BO556" s="38"/>
      <c r="BP556" s="117" t="str">
        <f t="shared" si="374"/>
        <v/>
      </c>
      <c r="BQ556" s="38"/>
      <c r="BR556" s="38"/>
      <c r="BS556" s="38"/>
      <c r="BT556" s="38"/>
      <c r="BV556" s="17">
        <f t="shared" si="368"/>
        <v>0</v>
      </c>
      <c r="BW556" s="17">
        <f t="shared" si="369"/>
        <v>0</v>
      </c>
      <c r="BX556" s="17">
        <f t="shared" si="370"/>
        <v>0</v>
      </c>
      <c r="BY556" s="17">
        <f t="shared" si="371"/>
        <v>0</v>
      </c>
      <c r="BZ556" s="17">
        <f t="shared" si="372"/>
        <v>0</v>
      </c>
      <c r="CA556" s="17">
        <f t="shared" si="373"/>
        <v>0</v>
      </c>
      <c r="CB556" s="17">
        <f t="shared" si="375"/>
        <v>0</v>
      </c>
      <c r="CC556" s="17">
        <f t="shared" si="376"/>
        <v>0</v>
      </c>
      <c r="CD556" s="17">
        <f t="shared" si="377"/>
        <v>0</v>
      </c>
      <c r="CE556" s="17">
        <f t="shared" si="378"/>
        <v>0</v>
      </c>
      <c r="CF556" s="17">
        <f t="shared" si="379"/>
        <v>0</v>
      </c>
      <c r="CG556" s="17">
        <f t="shared" si="380"/>
        <v>0</v>
      </c>
      <c r="CH556" s="17">
        <f t="shared" si="381"/>
        <v>0</v>
      </c>
      <c r="CI556" s="17">
        <f t="shared" si="382"/>
        <v>0</v>
      </c>
      <c r="CJ556" s="17">
        <f t="shared" si="383"/>
        <v>0</v>
      </c>
      <c r="CK556" s="17">
        <f t="shared" si="384"/>
        <v>0</v>
      </c>
      <c r="CL556" s="17">
        <f t="shared" si="385"/>
        <v>0</v>
      </c>
      <c r="CM556" s="17">
        <f t="shared" si="386"/>
        <v>0</v>
      </c>
      <c r="CN556" s="17">
        <f t="shared" si="387"/>
        <v>0</v>
      </c>
      <c r="CO556" s="17">
        <f t="shared" si="388"/>
        <v>0</v>
      </c>
      <c r="CP556" s="17">
        <f t="shared" si="389"/>
        <v>0</v>
      </c>
      <c r="CQ556" s="17">
        <f t="shared" si="390"/>
        <v>0</v>
      </c>
      <c r="CR556" s="17">
        <f t="shared" si="391"/>
        <v>0</v>
      </c>
      <c r="CS556" s="17">
        <f t="shared" si="392"/>
        <v>0</v>
      </c>
      <c r="CT556" s="17">
        <f t="shared" si="393"/>
        <v>0</v>
      </c>
      <c r="CU556" s="17">
        <f t="shared" si="394"/>
        <v>0</v>
      </c>
      <c r="CV556" s="17">
        <f t="shared" si="395"/>
        <v>0</v>
      </c>
      <c r="CW556" s="17">
        <f t="shared" si="396"/>
        <v>0</v>
      </c>
      <c r="CX556" s="17">
        <f t="shared" si="397"/>
        <v>0</v>
      </c>
      <c r="CY556" s="17">
        <f t="shared" si="398"/>
        <v>0</v>
      </c>
      <c r="CZ556" s="17">
        <f t="shared" si="399"/>
        <v>0</v>
      </c>
      <c r="DA556" s="17">
        <f t="shared" si="400"/>
        <v>0</v>
      </c>
      <c r="DB556" s="17">
        <f t="shared" si="401"/>
        <v>0</v>
      </c>
      <c r="DC556" s="17">
        <f t="shared" si="402"/>
        <v>0</v>
      </c>
      <c r="DD556" s="17">
        <f t="shared" si="403"/>
        <v>0</v>
      </c>
      <c r="DE556" s="17">
        <f t="shared" si="404"/>
        <v>0</v>
      </c>
      <c r="DF556" s="17">
        <f t="shared" si="405"/>
        <v>0</v>
      </c>
      <c r="DG556" s="17">
        <f t="shared" si="406"/>
        <v>0</v>
      </c>
    </row>
    <row r="557" spans="2:111" ht="15" customHeight="1" x14ac:dyDescent="0.2">
      <c r="B557" s="156">
        <v>549</v>
      </c>
      <c r="C557" s="157" t="str">
        <f t="shared" si="407"/>
        <v/>
      </c>
      <c r="D557" s="158" t="str">
        <f t="shared" si="367"/>
        <v>OK</v>
      </c>
      <c r="E557" s="159" t="e">
        <f>VLOOKUP('DATA SHEET'!$B$9,'Drill Size Info'!$T$2:$U$8,2,FALSE)</f>
        <v>#N/A</v>
      </c>
      <c r="F557" s="159" t="str">
        <f t="shared" si="408"/>
        <v/>
      </c>
      <c r="G557" s="91">
        <f t="shared" si="409"/>
        <v>0</v>
      </c>
      <c r="H557" s="160" t="s">
        <v>175</v>
      </c>
      <c r="I557" s="160" t="s">
        <v>175</v>
      </c>
      <c r="J557" s="160" t="str">
        <f>IF('DATA SHEET'!$B$10="NC-50","N/A","OK")</f>
        <v>OK</v>
      </c>
      <c r="K557" s="160" t="str">
        <f>IF('DATA SHEET'!$B$10="NC-50","N/A","OK")</f>
        <v>OK</v>
      </c>
      <c r="L557" s="160" t="str">
        <f t="shared" si="410"/>
        <v>OK</v>
      </c>
      <c r="M557" s="160" t="str">
        <f t="shared" si="411"/>
        <v>OK</v>
      </c>
      <c r="N557" s="160"/>
      <c r="O557" s="160"/>
      <c r="P557" s="160"/>
      <c r="Q557" s="160"/>
      <c r="R557" s="92" t="str">
        <f>IF(DI557&lt;&gt;"",
    IF(INT('Drill Size Info'!$AA$19)=INT('Drill Size Info'!$AB$19),
        --(INT('Drill Size Info'!$AA$19) &amp; "." &amp; DI557),
        IF(AND((--(INT('Drill Size Info'!$AA$19) &amp; "." &amp; DI557)&gt;=--('Drill Size Info'!$AA$19)), (--(INT('Drill Size Info'!$AA$19) &amp; "." &amp; DI557)&lt;=--('Drill Size Info'!$AB$19))),
            --(INT('Drill Size Info'!$AA$19) &amp; "." &amp; DI557),
            --(INT('Drill Size Info'!$AB$19) &amp; "." &amp; DI557)
        )
    ),
    IF(DH557&lt;&gt;"",
        IF(INT('Drill Size Info'!$AA$19)=INT('Drill Size Info'!$AB$19),
            --(INT('Drill Size Info'!$AA$19) &amp; "." &amp; LEFT(DH557,3)),
            IF(AND((--(INT('Drill Size Info'!$AA$19) &amp; "." &amp; LEFT(DH557,3))&gt;=--('Drill Size Info'!$AA$19)), (--(INT('Drill Size Info'!$AA$19) &amp; "." &amp; LEFT(DH557,3))&lt;=--('Drill Size Info'!$AB$19))),
                --(INT('Drill Size Info'!$AA$19) &amp; "." &amp; LEFT(DH557,3)),
                --(INT('Drill Size Info'!$AB$19) &amp; "." &amp; LEFT(DH557,3))
            )
        ),
        "OK"
    )
)</f>
        <v>OK</v>
      </c>
      <c r="S557" s="150" t="str">
        <f>IF(DJ557&lt;&gt;"",
    IF(INT('Drill Size Info'!$AA$19)=INT('Drill Size Info'!$AB$19),
        --(INT('Drill Size Info'!$AA$19) &amp; "." &amp; DJ557),
        IF(AND((--(INT('Drill Size Info'!$AA$19) &amp; "." &amp; DJ557)&gt;=--('Drill Size Info'!$AA$19)), (--(INT('Drill Size Info'!$AA$19) &amp; "." &amp; DJ557)&lt;=--('Drill Size Info'!$AB$19))),
            --(INT('Drill Size Info'!$AA$19) &amp; "." &amp; DJ557),
            --(INT('Drill Size Info'!$AB$19) &amp; "." &amp; DJ557)
        )
    ),
    IF(DH557&lt;&gt;"",
        IF(INT('Drill Size Info'!$AA$19)=INT('Drill Size Info'!$AB$19),
            --(INT('Drill Size Info'!$AA$19) &amp; "." &amp; RIGHT(DH557,3)),
            IF(AND((--(INT('Drill Size Info'!$AA$19) &amp; "." &amp; RIGHT(DH557,3))&gt;=--('Drill Size Info'!$AA$19)), (--(INT('Drill Size Info'!$AA$19) &amp; "." &amp; RIGHT(DH557,3))&lt;=--('Drill Size Info'!$AB$19))),
                --(INT('Drill Size Info'!$AA$19) &amp; "." &amp; RIGHT(DH557,3)),
                --(INT('Drill Size Info'!$AB$19) &amp; "." &amp; RIGHT(DH557,3))
            )
        ),
        "N/A"
    )
)</f>
        <v>N/A</v>
      </c>
      <c r="T557" s="150" t="str">
        <f>IF(DL557&lt;&gt;"",
    IF(INT('Drill Size Info'!$AA$19)=INT('Drill Size Info'!$AB$15),
        --(INT('Drill Size Info'!$AA$15) &amp; "." &amp; DL557),
        IF(AND((--(INT('Drill Size Info'!$AA$15) &amp; "." &amp; DL557)&gt;=--('Drill Size Info'!$AA$15)), (--(INT('Drill Size Info'!$AA$15) &amp; "." &amp; DL557)&lt;=--('Drill Size Info'!$AB$15))),
            --(INT('Drill Size Info'!$AA$15) &amp; "." &amp; DL557),
            --(INT('Drill Size Info'!$AB$15) &amp; "." &amp; DL557)
        )
    ),
    IF(DK557&lt;&gt;"",
        IF(INT('Drill Size Info'!$AA$15)=INT('Drill Size Info'!$AB$15),
            --(INT('Drill Size Info'!$AA$15) &amp; "." &amp; LEFT(DK557,3)),
            IF(AND((--(INT('Drill Size Info'!$AA$15) &amp; "." &amp; LEFT(DK557,3))&gt;=--('Drill Size Info'!$AA$15)), (--(INT('Drill Size Info'!$AA$15) &amp; "." &amp; LEFT(DK557,3))&lt;=--('Drill Size Info'!$AB$15))),
                --(INT('Drill Size Info'!$AA$15) &amp; "." &amp; LEFT(DK557,3)),
                --(INT('Drill Size Info'!$AB$15) &amp; "." &amp; LEFT(DK557,3))
            )
        ),
        "OK"
    )
)</f>
        <v>OK</v>
      </c>
      <c r="U557" s="150" t="str">
        <f>IF(DM557&lt;&gt;"",
    IF(INT('Drill Size Info'!$AA$19)=INT('Drill Size Info'!$AB$15),
        --(INT('Drill Size Info'!$AA$15) &amp; "." &amp; DM557),
        IF(AND((--(INT('Drill Size Info'!$AA$15) &amp; "." &amp; DM557)&gt;=--('Drill Size Info'!$AA$15)), (--(INT('Drill Size Info'!$AA$15) &amp; "." &amp; DM557)&lt;=--('Drill Size Info'!$AB$15))),
            --(INT('Drill Size Info'!$AA$15) &amp; "." &amp; DM557),
            --(INT('Drill Size Info'!$AB$15) &amp; "." &amp; DM557)
        )
    ),
    IF(DK557&lt;&gt;"",
        IF(INT('Drill Size Info'!$AA$15)=INT('Drill Size Info'!$AB$15),
            --(INT('Drill Size Info'!$AA$15) &amp; "." &amp; RIGHT(DK557,3)),
            IF(AND((--(INT('Drill Size Info'!$AA$15) &amp; "." &amp; RIGHT(DK557,3))&gt;=--('Drill Size Info'!$AA$15)), (--(INT('Drill Size Info'!$AA$15) &amp; "." &amp; RIGHT(DK557,3))&lt;=--('Drill Size Info'!$AB$15))),
                --(INT('Drill Size Info'!$AA$15) &amp; "." &amp; RIGHT(DK557,3)),
                --(INT('Drill Size Info'!$AB$15) &amp; "." &amp; RIGHT(DK557,3))
            )
        ),
        "N/A"
    )
)</f>
        <v>N/A</v>
      </c>
      <c r="V557" s="161"/>
      <c r="W557" s="161"/>
      <c r="X557" s="161"/>
      <c r="Y557" s="161"/>
      <c r="Z557" s="161"/>
      <c r="AA557" s="162"/>
      <c r="AB557" s="162"/>
      <c r="AC557" s="162"/>
      <c r="AD557" s="162"/>
      <c r="AE557" s="162"/>
      <c r="AF557" s="162"/>
      <c r="AG557" s="162"/>
      <c r="AH557" s="162"/>
      <c r="AI557" s="162"/>
      <c r="AJ557" s="162"/>
      <c r="AK557" s="162"/>
      <c r="AL557" s="162"/>
      <c r="AM557" s="162"/>
      <c r="AN557" s="162"/>
      <c r="AO557" s="162"/>
      <c r="AP557" s="162"/>
      <c r="AQ557" s="162"/>
      <c r="AR557" s="162"/>
      <c r="AS557" s="162"/>
      <c r="AT557" s="162"/>
      <c r="AU557" s="162"/>
      <c r="AV557" s="162"/>
      <c r="AW557" s="162"/>
      <c r="AX557" s="162"/>
      <c r="AY557" s="162"/>
      <c r="AZ557" s="162"/>
      <c r="BA557" s="162"/>
      <c r="BB557" s="163"/>
      <c r="BC557" s="163"/>
      <c r="BD557" s="163"/>
      <c r="BE557" s="164"/>
      <c r="BF557" s="165"/>
      <c r="BG557" s="162"/>
      <c r="BH557" s="162"/>
      <c r="BI557" s="164"/>
      <c r="BJ557" s="38"/>
      <c r="BK557" s="38"/>
      <c r="BL557" s="38"/>
      <c r="BM557" s="38"/>
      <c r="BN557" s="38"/>
      <c r="BO557" s="38"/>
      <c r="BP557" s="117" t="str">
        <f t="shared" si="374"/>
        <v/>
      </c>
      <c r="BQ557" s="38"/>
      <c r="BR557" s="38"/>
      <c r="BS557" s="38"/>
      <c r="BT557" s="38"/>
      <c r="BV557" s="17">
        <f t="shared" si="368"/>
        <v>0</v>
      </c>
      <c r="BW557" s="17">
        <f t="shared" si="369"/>
        <v>0</v>
      </c>
      <c r="BX557" s="17">
        <f t="shared" si="370"/>
        <v>0</v>
      </c>
      <c r="BY557" s="17">
        <f t="shared" si="371"/>
        <v>0</v>
      </c>
      <c r="BZ557" s="17">
        <f t="shared" si="372"/>
        <v>0</v>
      </c>
      <c r="CA557" s="17">
        <f t="shared" si="373"/>
        <v>0</v>
      </c>
      <c r="CB557" s="17">
        <f t="shared" si="375"/>
        <v>0</v>
      </c>
      <c r="CC557" s="17">
        <f t="shared" si="376"/>
        <v>0</v>
      </c>
      <c r="CD557" s="17">
        <f t="shared" si="377"/>
        <v>0</v>
      </c>
      <c r="CE557" s="17">
        <f t="shared" si="378"/>
        <v>0</v>
      </c>
      <c r="CF557" s="17">
        <f t="shared" si="379"/>
        <v>0</v>
      </c>
      <c r="CG557" s="17">
        <f t="shared" si="380"/>
        <v>0</v>
      </c>
      <c r="CH557" s="17">
        <f t="shared" si="381"/>
        <v>0</v>
      </c>
      <c r="CI557" s="17">
        <f t="shared" si="382"/>
        <v>0</v>
      </c>
      <c r="CJ557" s="17">
        <f t="shared" si="383"/>
        <v>0</v>
      </c>
      <c r="CK557" s="17">
        <f t="shared" si="384"/>
        <v>0</v>
      </c>
      <c r="CL557" s="17">
        <f t="shared" si="385"/>
        <v>0</v>
      </c>
      <c r="CM557" s="17">
        <f t="shared" si="386"/>
        <v>0</v>
      </c>
      <c r="CN557" s="17">
        <f t="shared" si="387"/>
        <v>0</v>
      </c>
      <c r="CO557" s="17">
        <f t="shared" si="388"/>
        <v>0</v>
      </c>
      <c r="CP557" s="17">
        <f t="shared" si="389"/>
        <v>0</v>
      </c>
      <c r="CQ557" s="17">
        <f t="shared" si="390"/>
        <v>0</v>
      </c>
      <c r="CR557" s="17">
        <f t="shared" si="391"/>
        <v>0</v>
      </c>
      <c r="CS557" s="17">
        <f t="shared" si="392"/>
        <v>0</v>
      </c>
      <c r="CT557" s="17">
        <f t="shared" si="393"/>
        <v>0</v>
      </c>
      <c r="CU557" s="17">
        <f t="shared" si="394"/>
        <v>0</v>
      </c>
      <c r="CV557" s="17">
        <f t="shared" si="395"/>
        <v>0</v>
      </c>
      <c r="CW557" s="17">
        <f t="shared" si="396"/>
        <v>0</v>
      </c>
      <c r="CX557" s="17">
        <f t="shared" si="397"/>
        <v>0</v>
      </c>
      <c r="CY557" s="17">
        <f t="shared" si="398"/>
        <v>0</v>
      </c>
      <c r="CZ557" s="17">
        <f t="shared" si="399"/>
        <v>0</v>
      </c>
      <c r="DA557" s="17">
        <f t="shared" si="400"/>
        <v>0</v>
      </c>
      <c r="DB557" s="17">
        <f t="shared" si="401"/>
        <v>0</v>
      </c>
      <c r="DC557" s="17">
        <f t="shared" si="402"/>
        <v>0</v>
      </c>
      <c r="DD557" s="17">
        <f t="shared" si="403"/>
        <v>0</v>
      </c>
      <c r="DE557" s="17">
        <f t="shared" si="404"/>
        <v>0</v>
      </c>
      <c r="DF557" s="17">
        <f t="shared" si="405"/>
        <v>0</v>
      </c>
      <c r="DG557" s="17">
        <f t="shared" si="406"/>
        <v>0</v>
      </c>
    </row>
    <row r="558" spans="2:111" ht="15" customHeight="1" x14ac:dyDescent="0.2">
      <c r="B558" s="156">
        <v>550</v>
      </c>
      <c r="C558" s="157" t="str">
        <f t="shared" si="407"/>
        <v/>
      </c>
      <c r="D558" s="158" t="str">
        <f t="shared" si="367"/>
        <v>OK</v>
      </c>
      <c r="E558" s="159" t="e">
        <f>VLOOKUP('DATA SHEET'!$B$9,'Drill Size Info'!$T$2:$U$8,2,FALSE)</f>
        <v>#N/A</v>
      </c>
      <c r="F558" s="159" t="str">
        <f t="shared" si="408"/>
        <v/>
      </c>
      <c r="G558" s="91">
        <f t="shared" si="409"/>
        <v>0</v>
      </c>
      <c r="H558" s="160" t="s">
        <v>175</v>
      </c>
      <c r="I558" s="160" t="s">
        <v>175</v>
      </c>
      <c r="J558" s="160" t="str">
        <f>IF('DATA SHEET'!$B$10="NC-50","N/A","OK")</f>
        <v>OK</v>
      </c>
      <c r="K558" s="160" t="str">
        <f>IF('DATA SHEET'!$B$10="NC-50","N/A","OK")</f>
        <v>OK</v>
      </c>
      <c r="L558" s="160" t="str">
        <f t="shared" si="410"/>
        <v>OK</v>
      </c>
      <c r="M558" s="160" t="str">
        <f t="shared" si="411"/>
        <v>OK</v>
      </c>
      <c r="N558" s="160"/>
      <c r="O558" s="160"/>
      <c r="P558" s="160"/>
      <c r="Q558" s="160"/>
      <c r="R558" s="92" t="str">
        <f>IF(DI558&lt;&gt;"",
    IF(INT('Drill Size Info'!$AA$19)=INT('Drill Size Info'!$AB$19),
        --(INT('Drill Size Info'!$AA$19) &amp; "." &amp; DI558),
        IF(AND((--(INT('Drill Size Info'!$AA$19) &amp; "." &amp; DI558)&gt;=--('Drill Size Info'!$AA$19)), (--(INT('Drill Size Info'!$AA$19) &amp; "." &amp; DI558)&lt;=--('Drill Size Info'!$AB$19))),
            --(INT('Drill Size Info'!$AA$19) &amp; "." &amp; DI558),
            --(INT('Drill Size Info'!$AB$19) &amp; "." &amp; DI558)
        )
    ),
    IF(DH558&lt;&gt;"",
        IF(INT('Drill Size Info'!$AA$19)=INT('Drill Size Info'!$AB$19),
            --(INT('Drill Size Info'!$AA$19) &amp; "." &amp; LEFT(DH558,3)),
            IF(AND((--(INT('Drill Size Info'!$AA$19) &amp; "." &amp; LEFT(DH558,3))&gt;=--('Drill Size Info'!$AA$19)), (--(INT('Drill Size Info'!$AA$19) &amp; "." &amp; LEFT(DH558,3))&lt;=--('Drill Size Info'!$AB$19))),
                --(INT('Drill Size Info'!$AA$19) &amp; "." &amp; LEFT(DH558,3)),
                --(INT('Drill Size Info'!$AB$19) &amp; "." &amp; LEFT(DH558,3))
            )
        ),
        "OK"
    )
)</f>
        <v>OK</v>
      </c>
      <c r="S558" s="150" t="str">
        <f>IF(DJ558&lt;&gt;"",
    IF(INT('Drill Size Info'!$AA$19)=INT('Drill Size Info'!$AB$19),
        --(INT('Drill Size Info'!$AA$19) &amp; "." &amp; DJ558),
        IF(AND((--(INT('Drill Size Info'!$AA$19) &amp; "." &amp; DJ558)&gt;=--('Drill Size Info'!$AA$19)), (--(INT('Drill Size Info'!$AA$19) &amp; "." &amp; DJ558)&lt;=--('Drill Size Info'!$AB$19))),
            --(INT('Drill Size Info'!$AA$19) &amp; "." &amp; DJ558),
            --(INT('Drill Size Info'!$AB$19) &amp; "." &amp; DJ558)
        )
    ),
    IF(DH558&lt;&gt;"",
        IF(INT('Drill Size Info'!$AA$19)=INT('Drill Size Info'!$AB$19),
            --(INT('Drill Size Info'!$AA$19) &amp; "." &amp; RIGHT(DH558,3)),
            IF(AND((--(INT('Drill Size Info'!$AA$19) &amp; "." &amp; RIGHT(DH558,3))&gt;=--('Drill Size Info'!$AA$19)), (--(INT('Drill Size Info'!$AA$19) &amp; "." &amp; RIGHT(DH558,3))&lt;=--('Drill Size Info'!$AB$19))),
                --(INT('Drill Size Info'!$AA$19) &amp; "." &amp; RIGHT(DH558,3)),
                --(INT('Drill Size Info'!$AB$19) &amp; "." &amp; RIGHT(DH558,3))
            )
        ),
        "N/A"
    )
)</f>
        <v>N/A</v>
      </c>
      <c r="T558" s="150" t="str">
        <f>IF(DL558&lt;&gt;"",
    IF(INT('Drill Size Info'!$AA$19)=INT('Drill Size Info'!$AB$15),
        --(INT('Drill Size Info'!$AA$15) &amp; "." &amp; DL558),
        IF(AND((--(INT('Drill Size Info'!$AA$15) &amp; "." &amp; DL558)&gt;=--('Drill Size Info'!$AA$15)), (--(INT('Drill Size Info'!$AA$15) &amp; "." &amp; DL558)&lt;=--('Drill Size Info'!$AB$15))),
            --(INT('Drill Size Info'!$AA$15) &amp; "." &amp; DL558),
            --(INT('Drill Size Info'!$AB$15) &amp; "." &amp; DL558)
        )
    ),
    IF(DK558&lt;&gt;"",
        IF(INT('Drill Size Info'!$AA$15)=INT('Drill Size Info'!$AB$15),
            --(INT('Drill Size Info'!$AA$15) &amp; "." &amp; LEFT(DK558,3)),
            IF(AND((--(INT('Drill Size Info'!$AA$15) &amp; "." &amp; LEFT(DK558,3))&gt;=--('Drill Size Info'!$AA$15)), (--(INT('Drill Size Info'!$AA$15) &amp; "." &amp; LEFT(DK558,3))&lt;=--('Drill Size Info'!$AB$15))),
                --(INT('Drill Size Info'!$AA$15) &amp; "." &amp; LEFT(DK558,3)),
                --(INT('Drill Size Info'!$AB$15) &amp; "." &amp; LEFT(DK558,3))
            )
        ),
        "OK"
    )
)</f>
        <v>OK</v>
      </c>
      <c r="U558" s="150" t="str">
        <f>IF(DM558&lt;&gt;"",
    IF(INT('Drill Size Info'!$AA$19)=INT('Drill Size Info'!$AB$15),
        --(INT('Drill Size Info'!$AA$15) &amp; "." &amp; DM558),
        IF(AND((--(INT('Drill Size Info'!$AA$15) &amp; "." &amp; DM558)&gt;=--('Drill Size Info'!$AA$15)), (--(INT('Drill Size Info'!$AA$15) &amp; "." &amp; DM558)&lt;=--('Drill Size Info'!$AB$15))),
            --(INT('Drill Size Info'!$AA$15) &amp; "." &amp; DM558),
            --(INT('Drill Size Info'!$AB$15) &amp; "." &amp; DM558)
        )
    ),
    IF(DK558&lt;&gt;"",
        IF(INT('Drill Size Info'!$AA$15)=INT('Drill Size Info'!$AB$15),
            --(INT('Drill Size Info'!$AA$15) &amp; "." &amp; RIGHT(DK558,3)),
            IF(AND((--(INT('Drill Size Info'!$AA$15) &amp; "." &amp; RIGHT(DK558,3))&gt;=--('Drill Size Info'!$AA$15)), (--(INT('Drill Size Info'!$AA$15) &amp; "." &amp; RIGHT(DK558,3))&lt;=--('Drill Size Info'!$AB$15))),
                --(INT('Drill Size Info'!$AA$15) &amp; "." &amp; RIGHT(DK558,3)),
                --(INT('Drill Size Info'!$AB$15) &amp; "." &amp; RIGHT(DK558,3))
            )
        ),
        "N/A"
    )
)</f>
        <v>N/A</v>
      </c>
      <c r="V558" s="161"/>
      <c r="W558" s="161"/>
      <c r="X558" s="161"/>
      <c r="Y558" s="161"/>
      <c r="Z558" s="161"/>
      <c r="AA558" s="162"/>
      <c r="AB558" s="162"/>
      <c r="AC558" s="162"/>
      <c r="AD558" s="162"/>
      <c r="AE558" s="162"/>
      <c r="AF558" s="162"/>
      <c r="AG558" s="162"/>
      <c r="AH558" s="162"/>
      <c r="AI558" s="162"/>
      <c r="AJ558" s="162"/>
      <c r="AK558" s="162"/>
      <c r="AL558" s="162"/>
      <c r="AM558" s="162"/>
      <c r="AN558" s="162"/>
      <c r="AO558" s="162"/>
      <c r="AP558" s="162"/>
      <c r="AQ558" s="162"/>
      <c r="AR558" s="162"/>
      <c r="AS558" s="162"/>
      <c r="AT558" s="162"/>
      <c r="AU558" s="162"/>
      <c r="AV558" s="162"/>
      <c r="AW558" s="162"/>
      <c r="AX558" s="162"/>
      <c r="AY558" s="162"/>
      <c r="AZ558" s="162"/>
      <c r="BA558" s="162"/>
      <c r="BB558" s="163"/>
      <c r="BC558" s="163"/>
      <c r="BD558" s="163"/>
      <c r="BE558" s="164"/>
      <c r="BF558" s="165"/>
      <c r="BG558" s="162"/>
      <c r="BH558" s="162"/>
      <c r="BI558" s="164"/>
      <c r="BJ558" s="38"/>
      <c r="BK558" s="38"/>
      <c r="BL558" s="38"/>
      <c r="BM558" s="38"/>
      <c r="BN558" s="38"/>
      <c r="BO558" s="38"/>
      <c r="BP558" s="117" t="str">
        <f t="shared" si="374"/>
        <v/>
      </c>
      <c r="BQ558" s="38"/>
      <c r="BR558" s="38"/>
      <c r="BS558" s="38"/>
      <c r="BT558" s="38"/>
      <c r="BV558" s="17">
        <f t="shared" si="368"/>
        <v>0</v>
      </c>
      <c r="BW558" s="17">
        <f t="shared" si="369"/>
        <v>0</v>
      </c>
      <c r="BX558" s="17">
        <f t="shared" si="370"/>
        <v>0</v>
      </c>
      <c r="BY558" s="17">
        <f t="shared" si="371"/>
        <v>0</v>
      </c>
      <c r="BZ558" s="17">
        <f t="shared" si="372"/>
        <v>0</v>
      </c>
      <c r="CA558" s="17">
        <f t="shared" si="373"/>
        <v>0</v>
      </c>
      <c r="CB558" s="17">
        <f t="shared" si="375"/>
        <v>0</v>
      </c>
      <c r="CC558" s="17">
        <f t="shared" si="376"/>
        <v>0</v>
      </c>
      <c r="CD558" s="17">
        <f t="shared" si="377"/>
        <v>0</v>
      </c>
      <c r="CE558" s="17">
        <f t="shared" si="378"/>
        <v>0</v>
      </c>
      <c r="CF558" s="17">
        <f t="shared" si="379"/>
        <v>0</v>
      </c>
      <c r="CG558" s="17">
        <f t="shared" si="380"/>
        <v>0</v>
      </c>
      <c r="CH558" s="17">
        <f t="shared" si="381"/>
        <v>0</v>
      </c>
      <c r="CI558" s="17">
        <f t="shared" si="382"/>
        <v>0</v>
      </c>
      <c r="CJ558" s="17">
        <f t="shared" si="383"/>
        <v>0</v>
      </c>
      <c r="CK558" s="17">
        <f t="shared" si="384"/>
        <v>0</v>
      </c>
      <c r="CL558" s="17">
        <f t="shared" si="385"/>
        <v>0</v>
      </c>
      <c r="CM558" s="17">
        <f t="shared" si="386"/>
        <v>0</v>
      </c>
      <c r="CN558" s="17">
        <f t="shared" si="387"/>
        <v>0</v>
      </c>
      <c r="CO558" s="17">
        <f t="shared" si="388"/>
        <v>0</v>
      </c>
      <c r="CP558" s="17">
        <f t="shared" si="389"/>
        <v>0</v>
      </c>
      <c r="CQ558" s="17">
        <f t="shared" si="390"/>
        <v>0</v>
      </c>
      <c r="CR558" s="17">
        <f t="shared" si="391"/>
        <v>0</v>
      </c>
      <c r="CS558" s="17">
        <f t="shared" si="392"/>
        <v>0</v>
      </c>
      <c r="CT558" s="17">
        <f t="shared" si="393"/>
        <v>0</v>
      </c>
      <c r="CU558" s="17">
        <f t="shared" si="394"/>
        <v>0</v>
      </c>
      <c r="CV558" s="17">
        <f t="shared" si="395"/>
        <v>0</v>
      </c>
      <c r="CW558" s="17">
        <f t="shared" si="396"/>
        <v>0</v>
      </c>
      <c r="CX558" s="17">
        <f t="shared" si="397"/>
        <v>0</v>
      </c>
      <c r="CY558" s="17">
        <f t="shared" si="398"/>
        <v>0</v>
      </c>
      <c r="CZ558" s="17">
        <f t="shared" si="399"/>
        <v>0</v>
      </c>
      <c r="DA558" s="17">
        <f t="shared" si="400"/>
        <v>0</v>
      </c>
      <c r="DB558" s="17">
        <f t="shared" si="401"/>
        <v>0</v>
      </c>
      <c r="DC558" s="17">
        <f t="shared" si="402"/>
        <v>0</v>
      </c>
      <c r="DD558" s="17">
        <f t="shared" si="403"/>
        <v>0</v>
      </c>
      <c r="DE558" s="17">
        <f t="shared" si="404"/>
        <v>0</v>
      </c>
      <c r="DF558" s="17">
        <f t="shared" si="405"/>
        <v>0</v>
      </c>
      <c r="DG558" s="17">
        <f t="shared" si="406"/>
        <v>0</v>
      </c>
    </row>
    <row r="559" spans="2:111" ht="15" customHeight="1" x14ac:dyDescent="0.2">
      <c r="B559" s="156">
        <v>551</v>
      </c>
      <c r="C559" s="157" t="str">
        <f t="shared" si="407"/>
        <v/>
      </c>
      <c r="D559" s="158" t="str">
        <f t="shared" si="367"/>
        <v>OK</v>
      </c>
      <c r="E559" s="159" t="e">
        <f>VLOOKUP('DATA SHEET'!$B$9,'Drill Size Info'!$T$2:$U$8,2,FALSE)</f>
        <v>#N/A</v>
      </c>
      <c r="F559" s="159" t="str">
        <f t="shared" si="408"/>
        <v/>
      </c>
      <c r="G559" s="91">
        <f t="shared" si="409"/>
        <v>0</v>
      </c>
      <c r="H559" s="160" t="s">
        <v>175</v>
      </c>
      <c r="I559" s="160" t="s">
        <v>175</v>
      </c>
      <c r="J559" s="160" t="str">
        <f>IF('DATA SHEET'!$B$10="NC-50","N/A","OK")</f>
        <v>OK</v>
      </c>
      <c r="K559" s="160" t="str">
        <f>IF('DATA SHEET'!$B$10="NC-50","N/A","OK")</f>
        <v>OK</v>
      </c>
      <c r="L559" s="160" t="str">
        <f t="shared" si="410"/>
        <v>OK</v>
      </c>
      <c r="M559" s="160" t="str">
        <f t="shared" si="411"/>
        <v>OK</v>
      </c>
      <c r="N559" s="160"/>
      <c r="O559" s="160"/>
      <c r="P559" s="160"/>
      <c r="Q559" s="160"/>
      <c r="R559" s="92" t="str">
        <f>IF(DI559&lt;&gt;"",
    IF(INT('Drill Size Info'!$AA$19)=INT('Drill Size Info'!$AB$19),
        --(INT('Drill Size Info'!$AA$19) &amp; "." &amp; DI559),
        IF(AND((--(INT('Drill Size Info'!$AA$19) &amp; "." &amp; DI559)&gt;=--('Drill Size Info'!$AA$19)), (--(INT('Drill Size Info'!$AA$19) &amp; "." &amp; DI559)&lt;=--('Drill Size Info'!$AB$19))),
            --(INT('Drill Size Info'!$AA$19) &amp; "." &amp; DI559),
            --(INT('Drill Size Info'!$AB$19) &amp; "." &amp; DI559)
        )
    ),
    IF(DH559&lt;&gt;"",
        IF(INT('Drill Size Info'!$AA$19)=INT('Drill Size Info'!$AB$19),
            --(INT('Drill Size Info'!$AA$19) &amp; "." &amp; LEFT(DH559,3)),
            IF(AND((--(INT('Drill Size Info'!$AA$19) &amp; "." &amp; LEFT(DH559,3))&gt;=--('Drill Size Info'!$AA$19)), (--(INT('Drill Size Info'!$AA$19) &amp; "." &amp; LEFT(DH559,3))&lt;=--('Drill Size Info'!$AB$19))),
                --(INT('Drill Size Info'!$AA$19) &amp; "." &amp; LEFT(DH559,3)),
                --(INT('Drill Size Info'!$AB$19) &amp; "." &amp; LEFT(DH559,3))
            )
        ),
        "OK"
    )
)</f>
        <v>OK</v>
      </c>
      <c r="S559" s="150" t="str">
        <f>IF(DJ559&lt;&gt;"",
    IF(INT('Drill Size Info'!$AA$19)=INT('Drill Size Info'!$AB$19),
        --(INT('Drill Size Info'!$AA$19) &amp; "." &amp; DJ559),
        IF(AND((--(INT('Drill Size Info'!$AA$19) &amp; "." &amp; DJ559)&gt;=--('Drill Size Info'!$AA$19)), (--(INT('Drill Size Info'!$AA$19) &amp; "." &amp; DJ559)&lt;=--('Drill Size Info'!$AB$19))),
            --(INT('Drill Size Info'!$AA$19) &amp; "." &amp; DJ559),
            --(INT('Drill Size Info'!$AB$19) &amp; "." &amp; DJ559)
        )
    ),
    IF(DH559&lt;&gt;"",
        IF(INT('Drill Size Info'!$AA$19)=INT('Drill Size Info'!$AB$19),
            --(INT('Drill Size Info'!$AA$19) &amp; "." &amp; RIGHT(DH559,3)),
            IF(AND((--(INT('Drill Size Info'!$AA$19) &amp; "." &amp; RIGHT(DH559,3))&gt;=--('Drill Size Info'!$AA$19)), (--(INT('Drill Size Info'!$AA$19) &amp; "." &amp; RIGHT(DH559,3))&lt;=--('Drill Size Info'!$AB$19))),
                --(INT('Drill Size Info'!$AA$19) &amp; "." &amp; RIGHT(DH559,3)),
                --(INT('Drill Size Info'!$AB$19) &amp; "." &amp; RIGHT(DH559,3))
            )
        ),
        "N/A"
    )
)</f>
        <v>N/A</v>
      </c>
      <c r="T559" s="150" t="str">
        <f>IF(DL559&lt;&gt;"",
    IF(INT('Drill Size Info'!$AA$19)=INT('Drill Size Info'!$AB$15),
        --(INT('Drill Size Info'!$AA$15) &amp; "." &amp; DL559),
        IF(AND((--(INT('Drill Size Info'!$AA$15) &amp; "." &amp; DL559)&gt;=--('Drill Size Info'!$AA$15)), (--(INT('Drill Size Info'!$AA$15) &amp; "." &amp; DL559)&lt;=--('Drill Size Info'!$AB$15))),
            --(INT('Drill Size Info'!$AA$15) &amp; "." &amp; DL559),
            --(INT('Drill Size Info'!$AB$15) &amp; "." &amp; DL559)
        )
    ),
    IF(DK559&lt;&gt;"",
        IF(INT('Drill Size Info'!$AA$15)=INT('Drill Size Info'!$AB$15),
            --(INT('Drill Size Info'!$AA$15) &amp; "." &amp; LEFT(DK559,3)),
            IF(AND((--(INT('Drill Size Info'!$AA$15) &amp; "." &amp; LEFT(DK559,3))&gt;=--('Drill Size Info'!$AA$15)), (--(INT('Drill Size Info'!$AA$15) &amp; "." &amp; LEFT(DK559,3))&lt;=--('Drill Size Info'!$AB$15))),
                --(INT('Drill Size Info'!$AA$15) &amp; "." &amp; LEFT(DK559,3)),
                --(INT('Drill Size Info'!$AB$15) &amp; "." &amp; LEFT(DK559,3))
            )
        ),
        "OK"
    )
)</f>
        <v>OK</v>
      </c>
      <c r="U559" s="150" t="str">
        <f>IF(DM559&lt;&gt;"",
    IF(INT('Drill Size Info'!$AA$19)=INT('Drill Size Info'!$AB$15),
        --(INT('Drill Size Info'!$AA$15) &amp; "." &amp; DM559),
        IF(AND((--(INT('Drill Size Info'!$AA$15) &amp; "." &amp; DM559)&gt;=--('Drill Size Info'!$AA$15)), (--(INT('Drill Size Info'!$AA$15) &amp; "." &amp; DM559)&lt;=--('Drill Size Info'!$AB$15))),
            --(INT('Drill Size Info'!$AA$15) &amp; "." &amp; DM559),
            --(INT('Drill Size Info'!$AB$15) &amp; "." &amp; DM559)
        )
    ),
    IF(DK559&lt;&gt;"",
        IF(INT('Drill Size Info'!$AA$15)=INT('Drill Size Info'!$AB$15),
            --(INT('Drill Size Info'!$AA$15) &amp; "." &amp; RIGHT(DK559,3)),
            IF(AND((--(INT('Drill Size Info'!$AA$15) &amp; "." &amp; RIGHT(DK559,3))&gt;=--('Drill Size Info'!$AA$15)), (--(INT('Drill Size Info'!$AA$15) &amp; "." &amp; RIGHT(DK559,3))&lt;=--('Drill Size Info'!$AB$15))),
                --(INT('Drill Size Info'!$AA$15) &amp; "." &amp; RIGHT(DK559,3)),
                --(INT('Drill Size Info'!$AB$15) &amp; "." &amp; RIGHT(DK559,3))
            )
        ),
        "N/A"
    )
)</f>
        <v>N/A</v>
      </c>
      <c r="V559" s="161"/>
      <c r="W559" s="161"/>
      <c r="X559" s="161"/>
      <c r="Y559" s="161"/>
      <c r="Z559" s="161"/>
      <c r="AA559" s="162"/>
      <c r="AB559" s="162"/>
      <c r="AC559" s="162"/>
      <c r="AD559" s="162"/>
      <c r="AE559" s="162"/>
      <c r="AF559" s="162"/>
      <c r="AG559" s="162"/>
      <c r="AH559" s="162"/>
      <c r="AI559" s="162"/>
      <c r="AJ559" s="162"/>
      <c r="AK559" s="162"/>
      <c r="AL559" s="162"/>
      <c r="AM559" s="162"/>
      <c r="AN559" s="162"/>
      <c r="AO559" s="162"/>
      <c r="AP559" s="162"/>
      <c r="AQ559" s="162"/>
      <c r="AR559" s="162"/>
      <c r="AS559" s="162"/>
      <c r="AT559" s="162"/>
      <c r="AU559" s="162"/>
      <c r="AV559" s="162"/>
      <c r="AW559" s="162"/>
      <c r="AX559" s="162"/>
      <c r="AY559" s="162"/>
      <c r="AZ559" s="162"/>
      <c r="BA559" s="162"/>
      <c r="BB559" s="163"/>
      <c r="BC559" s="163"/>
      <c r="BD559" s="163"/>
      <c r="BE559" s="164"/>
      <c r="BF559" s="165"/>
      <c r="BG559" s="162"/>
      <c r="BH559" s="162"/>
      <c r="BI559" s="164"/>
      <c r="BJ559" s="38"/>
      <c r="BK559" s="38"/>
      <c r="BL559" s="38"/>
      <c r="BM559" s="38"/>
      <c r="BN559" s="38"/>
      <c r="BO559" s="38"/>
      <c r="BP559" s="117" t="str">
        <f t="shared" si="374"/>
        <v/>
      </c>
      <c r="BQ559" s="38"/>
      <c r="BR559" s="38"/>
      <c r="BS559" s="38"/>
      <c r="BT559" s="38"/>
      <c r="BV559" s="17">
        <f t="shared" si="368"/>
        <v>0</v>
      </c>
      <c r="BW559" s="17">
        <f t="shared" si="369"/>
        <v>0</v>
      </c>
      <c r="BX559" s="17">
        <f t="shared" si="370"/>
        <v>0</v>
      </c>
      <c r="BY559" s="17">
        <f t="shared" si="371"/>
        <v>0</v>
      </c>
      <c r="BZ559" s="17">
        <f t="shared" si="372"/>
        <v>0</v>
      </c>
      <c r="CA559" s="17">
        <f t="shared" si="373"/>
        <v>0</v>
      </c>
      <c r="CB559" s="17">
        <f t="shared" si="375"/>
        <v>0</v>
      </c>
      <c r="CC559" s="17">
        <f t="shared" si="376"/>
        <v>0</v>
      </c>
      <c r="CD559" s="17">
        <f t="shared" si="377"/>
        <v>0</v>
      </c>
      <c r="CE559" s="17">
        <f t="shared" si="378"/>
        <v>0</v>
      </c>
      <c r="CF559" s="17">
        <f t="shared" si="379"/>
        <v>0</v>
      </c>
      <c r="CG559" s="17">
        <f t="shared" si="380"/>
        <v>0</v>
      </c>
      <c r="CH559" s="17">
        <f t="shared" si="381"/>
        <v>0</v>
      </c>
      <c r="CI559" s="17">
        <f t="shared" si="382"/>
        <v>0</v>
      </c>
      <c r="CJ559" s="17">
        <f t="shared" si="383"/>
        <v>0</v>
      </c>
      <c r="CK559" s="17">
        <f t="shared" si="384"/>
        <v>0</v>
      </c>
      <c r="CL559" s="17">
        <f t="shared" si="385"/>
        <v>0</v>
      </c>
      <c r="CM559" s="17">
        <f t="shared" si="386"/>
        <v>0</v>
      </c>
      <c r="CN559" s="17">
        <f t="shared" si="387"/>
        <v>0</v>
      </c>
      <c r="CO559" s="17">
        <f t="shared" si="388"/>
        <v>0</v>
      </c>
      <c r="CP559" s="17">
        <f t="shared" si="389"/>
        <v>0</v>
      </c>
      <c r="CQ559" s="17">
        <f t="shared" si="390"/>
        <v>0</v>
      </c>
      <c r="CR559" s="17">
        <f t="shared" si="391"/>
        <v>0</v>
      </c>
      <c r="CS559" s="17">
        <f t="shared" si="392"/>
        <v>0</v>
      </c>
      <c r="CT559" s="17">
        <f t="shared" si="393"/>
        <v>0</v>
      </c>
      <c r="CU559" s="17">
        <f t="shared" si="394"/>
        <v>0</v>
      </c>
      <c r="CV559" s="17">
        <f t="shared" si="395"/>
        <v>0</v>
      </c>
      <c r="CW559" s="17">
        <f t="shared" si="396"/>
        <v>0</v>
      </c>
      <c r="CX559" s="17">
        <f t="shared" si="397"/>
        <v>0</v>
      </c>
      <c r="CY559" s="17">
        <f t="shared" si="398"/>
        <v>0</v>
      </c>
      <c r="CZ559" s="17">
        <f t="shared" si="399"/>
        <v>0</v>
      </c>
      <c r="DA559" s="17">
        <f t="shared" si="400"/>
        <v>0</v>
      </c>
      <c r="DB559" s="17">
        <f t="shared" si="401"/>
        <v>0</v>
      </c>
      <c r="DC559" s="17">
        <f t="shared" si="402"/>
        <v>0</v>
      </c>
      <c r="DD559" s="17">
        <f t="shared" si="403"/>
        <v>0</v>
      </c>
      <c r="DE559" s="17">
        <f t="shared" si="404"/>
        <v>0</v>
      </c>
      <c r="DF559" s="17">
        <f t="shared" si="405"/>
        <v>0</v>
      </c>
      <c r="DG559" s="17">
        <f t="shared" si="406"/>
        <v>0</v>
      </c>
    </row>
    <row r="560" spans="2:111" ht="15" customHeight="1" x14ac:dyDescent="0.2">
      <c r="B560" s="156">
        <v>552</v>
      </c>
      <c r="C560" s="157" t="str">
        <f t="shared" si="407"/>
        <v/>
      </c>
      <c r="D560" s="158" t="str">
        <f t="shared" si="367"/>
        <v>OK</v>
      </c>
      <c r="E560" s="159" t="e">
        <f>VLOOKUP('DATA SHEET'!$B$9,'Drill Size Info'!$T$2:$U$8,2,FALSE)</f>
        <v>#N/A</v>
      </c>
      <c r="F560" s="159" t="str">
        <f t="shared" si="408"/>
        <v/>
      </c>
      <c r="G560" s="91">
        <f t="shared" si="409"/>
        <v>0</v>
      </c>
      <c r="H560" s="160" t="s">
        <v>175</v>
      </c>
      <c r="I560" s="160" t="s">
        <v>175</v>
      </c>
      <c r="J560" s="160" t="str">
        <f>IF('DATA SHEET'!$B$10="NC-50","N/A","OK")</f>
        <v>OK</v>
      </c>
      <c r="K560" s="160" t="str">
        <f>IF('DATA SHEET'!$B$10="NC-50","N/A","OK")</f>
        <v>OK</v>
      </c>
      <c r="L560" s="160" t="str">
        <f t="shared" si="410"/>
        <v>OK</v>
      </c>
      <c r="M560" s="160" t="str">
        <f t="shared" si="411"/>
        <v>OK</v>
      </c>
      <c r="N560" s="160"/>
      <c r="O560" s="160"/>
      <c r="P560" s="160"/>
      <c r="Q560" s="160"/>
      <c r="R560" s="92" t="str">
        <f>IF(DI560&lt;&gt;"",
    IF(INT('Drill Size Info'!$AA$19)=INT('Drill Size Info'!$AB$19),
        --(INT('Drill Size Info'!$AA$19) &amp; "." &amp; DI560),
        IF(AND((--(INT('Drill Size Info'!$AA$19) &amp; "." &amp; DI560)&gt;=--('Drill Size Info'!$AA$19)), (--(INT('Drill Size Info'!$AA$19) &amp; "." &amp; DI560)&lt;=--('Drill Size Info'!$AB$19))),
            --(INT('Drill Size Info'!$AA$19) &amp; "." &amp; DI560),
            --(INT('Drill Size Info'!$AB$19) &amp; "." &amp; DI560)
        )
    ),
    IF(DH560&lt;&gt;"",
        IF(INT('Drill Size Info'!$AA$19)=INT('Drill Size Info'!$AB$19),
            --(INT('Drill Size Info'!$AA$19) &amp; "." &amp; LEFT(DH560,3)),
            IF(AND((--(INT('Drill Size Info'!$AA$19) &amp; "." &amp; LEFT(DH560,3))&gt;=--('Drill Size Info'!$AA$19)), (--(INT('Drill Size Info'!$AA$19) &amp; "." &amp; LEFT(DH560,3))&lt;=--('Drill Size Info'!$AB$19))),
                --(INT('Drill Size Info'!$AA$19) &amp; "." &amp; LEFT(DH560,3)),
                --(INT('Drill Size Info'!$AB$19) &amp; "." &amp; LEFT(DH560,3))
            )
        ),
        "OK"
    )
)</f>
        <v>OK</v>
      </c>
      <c r="S560" s="150" t="str">
        <f>IF(DJ560&lt;&gt;"",
    IF(INT('Drill Size Info'!$AA$19)=INT('Drill Size Info'!$AB$19),
        --(INT('Drill Size Info'!$AA$19) &amp; "." &amp; DJ560),
        IF(AND((--(INT('Drill Size Info'!$AA$19) &amp; "." &amp; DJ560)&gt;=--('Drill Size Info'!$AA$19)), (--(INT('Drill Size Info'!$AA$19) &amp; "." &amp; DJ560)&lt;=--('Drill Size Info'!$AB$19))),
            --(INT('Drill Size Info'!$AA$19) &amp; "." &amp; DJ560),
            --(INT('Drill Size Info'!$AB$19) &amp; "." &amp; DJ560)
        )
    ),
    IF(DH560&lt;&gt;"",
        IF(INT('Drill Size Info'!$AA$19)=INT('Drill Size Info'!$AB$19),
            --(INT('Drill Size Info'!$AA$19) &amp; "." &amp; RIGHT(DH560,3)),
            IF(AND((--(INT('Drill Size Info'!$AA$19) &amp; "." &amp; RIGHT(DH560,3))&gt;=--('Drill Size Info'!$AA$19)), (--(INT('Drill Size Info'!$AA$19) &amp; "." &amp; RIGHT(DH560,3))&lt;=--('Drill Size Info'!$AB$19))),
                --(INT('Drill Size Info'!$AA$19) &amp; "." &amp; RIGHT(DH560,3)),
                --(INT('Drill Size Info'!$AB$19) &amp; "." &amp; RIGHT(DH560,3))
            )
        ),
        "N/A"
    )
)</f>
        <v>N/A</v>
      </c>
      <c r="T560" s="150" t="str">
        <f>IF(DL560&lt;&gt;"",
    IF(INT('Drill Size Info'!$AA$19)=INT('Drill Size Info'!$AB$15),
        --(INT('Drill Size Info'!$AA$15) &amp; "." &amp; DL560),
        IF(AND((--(INT('Drill Size Info'!$AA$15) &amp; "." &amp; DL560)&gt;=--('Drill Size Info'!$AA$15)), (--(INT('Drill Size Info'!$AA$15) &amp; "." &amp; DL560)&lt;=--('Drill Size Info'!$AB$15))),
            --(INT('Drill Size Info'!$AA$15) &amp; "." &amp; DL560),
            --(INT('Drill Size Info'!$AB$15) &amp; "." &amp; DL560)
        )
    ),
    IF(DK560&lt;&gt;"",
        IF(INT('Drill Size Info'!$AA$15)=INT('Drill Size Info'!$AB$15),
            --(INT('Drill Size Info'!$AA$15) &amp; "." &amp; LEFT(DK560,3)),
            IF(AND((--(INT('Drill Size Info'!$AA$15) &amp; "." &amp; LEFT(DK560,3))&gt;=--('Drill Size Info'!$AA$15)), (--(INT('Drill Size Info'!$AA$15) &amp; "." &amp; LEFT(DK560,3))&lt;=--('Drill Size Info'!$AB$15))),
                --(INT('Drill Size Info'!$AA$15) &amp; "." &amp; LEFT(DK560,3)),
                --(INT('Drill Size Info'!$AB$15) &amp; "." &amp; LEFT(DK560,3))
            )
        ),
        "OK"
    )
)</f>
        <v>OK</v>
      </c>
      <c r="U560" s="150" t="str">
        <f>IF(DM560&lt;&gt;"",
    IF(INT('Drill Size Info'!$AA$19)=INT('Drill Size Info'!$AB$15),
        --(INT('Drill Size Info'!$AA$15) &amp; "." &amp; DM560),
        IF(AND((--(INT('Drill Size Info'!$AA$15) &amp; "." &amp; DM560)&gt;=--('Drill Size Info'!$AA$15)), (--(INT('Drill Size Info'!$AA$15) &amp; "." &amp; DM560)&lt;=--('Drill Size Info'!$AB$15))),
            --(INT('Drill Size Info'!$AA$15) &amp; "." &amp; DM560),
            --(INT('Drill Size Info'!$AB$15) &amp; "." &amp; DM560)
        )
    ),
    IF(DK560&lt;&gt;"",
        IF(INT('Drill Size Info'!$AA$15)=INT('Drill Size Info'!$AB$15),
            --(INT('Drill Size Info'!$AA$15) &amp; "." &amp; RIGHT(DK560,3)),
            IF(AND((--(INT('Drill Size Info'!$AA$15) &amp; "." &amp; RIGHT(DK560,3))&gt;=--('Drill Size Info'!$AA$15)), (--(INT('Drill Size Info'!$AA$15) &amp; "." &amp; RIGHT(DK560,3))&lt;=--('Drill Size Info'!$AB$15))),
                --(INT('Drill Size Info'!$AA$15) &amp; "." &amp; RIGHT(DK560,3)),
                --(INT('Drill Size Info'!$AB$15) &amp; "." &amp; RIGHT(DK560,3))
            )
        ),
        "N/A"
    )
)</f>
        <v>N/A</v>
      </c>
      <c r="V560" s="161"/>
      <c r="W560" s="161"/>
      <c r="X560" s="161"/>
      <c r="Y560" s="161"/>
      <c r="Z560" s="161"/>
      <c r="AA560" s="162"/>
      <c r="AB560" s="162"/>
      <c r="AC560" s="162"/>
      <c r="AD560" s="162"/>
      <c r="AE560" s="162"/>
      <c r="AF560" s="162"/>
      <c r="AG560" s="162"/>
      <c r="AH560" s="162"/>
      <c r="AI560" s="162"/>
      <c r="AJ560" s="162"/>
      <c r="AK560" s="162"/>
      <c r="AL560" s="162"/>
      <c r="AM560" s="162"/>
      <c r="AN560" s="162"/>
      <c r="AO560" s="162"/>
      <c r="AP560" s="162"/>
      <c r="AQ560" s="162"/>
      <c r="AR560" s="162"/>
      <c r="AS560" s="162"/>
      <c r="AT560" s="162"/>
      <c r="AU560" s="162"/>
      <c r="AV560" s="162"/>
      <c r="AW560" s="162"/>
      <c r="AX560" s="162"/>
      <c r="AY560" s="162"/>
      <c r="AZ560" s="162"/>
      <c r="BA560" s="162"/>
      <c r="BB560" s="163"/>
      <c r="BC560" s="163"/>
      <c r="BD560" s="163"/>
      <c r="BE560" s="164"/>
      <c r="BF560" s="165"/>
      <c r="BG560" s="162"/>
      <c r="BH560" s="162"/>
      <c r="BI560" s="164"/>
      <c r="BJ560" s="38"/>
      <c r="BK560" s="38"/>
      <c r="BL560" s="38"/>
      <c r="BM560" s="38"/>
      <c r="BN560" s="38"/>
      <c r="BO560" s="38"/>
      <c r="BP560" s="117" t="str">
        <f t="shared" si="374"/>
        <v/>
      </c>
      <c r="BQ560" s="38"/>
      <c r="BR560" s="38"/>
      <c r="BS560" s="38"/>
      <c r="BT560" s="38"/>
      <c r="BV560" s="17">
        <f t="shared" si="368"/>
        <v>0</v>
      </c>
      <c r="BW560" s="17">
        <f t="shared" si="369"/>
        <v>0</v>
      </c>
      <c r="BX560" s="17">
        <f t="shared" si="370"/>
        <v>0</v>
      </c>
      <c r="BY560" s="17">
        <f t="shared" si="371"/>
        <v>0</v>
      </c>
      <c r="BZ560" s="17">
        <f t="shared" si="372"/>
        <v>0</v>
      </c>
      <c r="CA560" s="17">
        <f t="shared" si="373"/>
        <v>0</v>
      </c>
      <c r="CB560" s="17">
        <f t="shared" si="375"/>
        <v>0</v>
      </c>
      <c r="CC560" s="17">
        <f t="shared" si="376"/>
        <v>0</v>
      </c>
      <c r="CD560" s="17">
        <f t="shared" si="377"/>
        <v>0</v>
      </c>
      <c r="CE560" s="17">
        <f t="shared" si="378"/>
        <v>0</v>
      </c>
      <c r="CF560" s="17">
        <f t="shared" si="379"/>
        <v>0</v>
      </c>
      <c r="CG560" s="17">
        <f t="shared" si="380"/>
        <v>0</v>
      </c>
      <c r="CH560" s="17">
        <f t="shared" si="381"/>
        <v>0</v>
      </c>
      <c r="CI560" s="17">
        <f t="shared" si="382"/>
        <v>0</v>
      </c>
      <c r="CJ560" s="17">
        <f t="shared" si="383"/>
        <v>0</v>
      </c>
      <c r="CK560" s="17">
        <f t="shared" si="384"/>
        <v>0</v>
      </c>
      <c r="CL560" s="17">
        <f t="shared" si="385"/>
        <v>0</v>
      </c>
      <c r="CM560" s="17">
        <f t="shared" si="386"/>
        <v>0</v>
      </c>
      <c r="CN560" s="17">
        <f t="shared" si="387"/>
        <v>0</v>
      </c>
      <c r="CO560" s="17">
        <f t="shared" si="388"/>
        <v>0</v>
      </c>
      <c r="CP560" s="17">
        <f t="shared" si="389"/>
        <v>0</v>
      </c>
      <c r="CQ560" s="17">
        <f t="shared" si="390"/>
        <v>0</v>
      </c>
      <c r="CR560" s="17">
        <f t="shared" si="391"/>
        <v>0</v>
      </c>
      <c r="CS560" s="17">
        <f t="shared" si="392"/>
        <v>0</v>
      </c>
      <c r="CT560" s="17">
        <f t="shared" si="393"/>
        <v>0</v>
      </c>
      <c r="CU560" s="17">
        <f t="shared" si="394"/>
        <v>0</v>
      </c>
      <c r="CV560" s="17">
        <f t="shared" si="395"/>
        <v>0</v>
      </c>
      <c r="CW560" s="17">
        <f t="shared" si="396"/>
        <v>0</v>
      </c>
      <c r="CX560" s="17">
        <f t="shared" si="397"/>
        <v>0</v>
      </c>
      <c r="CY560" s="17">
        <f t="shared" si="398"/>
        <v>0</v>
      </c>
      <c r="CZ560" s="17">
        <f t="shared" si="399"/>
        <v>0</v>
      </c>
      <c r="DA560" s="17">
        <f t="shared" si="400"/>
        <v>0</v>
      </c>
      <c r="DB560" s="17">
        <f t="shared" si="401"/>
        <v>0</v>
      </c>
      <c r="DC560" s="17">
        <f t="shared" si="402"/>
        <v>0</v>
      </c>
      <c r="DD560" s="17">
        <f t="shared" si="403"/>
        <v>0</v>
      </c>
      <c r="DE560" s="17">
        <f t="shared" si="404"/>
        <v>0</v>
      </c>
      <c r="DF560" s="17">
        <f t="shared" si="405"/>
        <v>0</v>
      </c>
      <c r="DG560" s="17">
        <f t="shared" si="406"/>
        <v>0</v>
      </c>
    </row>
    <row r="561" spans="2:111" ht="15" customHeight="1" x14ac:dyDescent="0.2">
      <c r="B561" s="156">
        <v>553</v>
      </c>
      <c r="C561" s="157" t="str">
        <f t="shared" si="407"/>
        <v/>
      </c>
      <c r="D561" s="158" t="str">
        <f t="shared" si="367"/>
        <v>OK</v>
      </c>
      <c r="E561" s="159" t="e">
        <f>VLOOKUP('DATA SHEET'!$B$9,'Drill Size Info'!$T$2:$U$8,2,FALSE)</f>
        <v>#N/A</v>
      </c>
      <c r="F561" s="159" t="str">
        <f t="shared" si="408"/>
        <v/>
      </c>
      <c r="G561" s="91">
        <f t="shared" si="409"/>
        <v>0</v>
      </c>
      <c r="H561" s="160" t="s">
        <v>175</v>
      </c>
      <c r="I561" s="160" t="s">
        <v>175</v>
      </c>
      <c r="J561" s="160" t="str">
        <f>IF('DATA SHEET'!$B$10="NC-50","N/A","OK")</f>
        <v>OK</v>
      </c>
      <c r="K561" s="160" t="str">
        <f>IF('DATA SHEET'!$B$10="NC-50","N/A","OK")</f>
        <v>OK</v>
      </c>
      <c r="L561" s="160" t="str">
        <f t="shared" si="410"/>
        <v>OK</v>
      </c>
      <c r="M561" s="160" t="str">
        <f t="shared" si="411"/>
        <v>OK</v>
      </c>
      <c r="N561" s="160"/>
      <c r="O561" s="160"/>
      <c r="P561" s="160"/>
      <c r="Q561" s="160"/>
      <c r="R561" s="92" t="str">
        <f>IF(DI561&lt;&gt;"",
    IF(INT('Drill Size Info'!$AA$19)=INT('Drill Size Info'!$AB$19),
        --(INT('Drill Size Info'!$AA$19) &amp; "." &amp; DI561),
        IF(AND((--(INT('Drill Size Info'!$AA$19) &amp; "." &amp; DI561)&gt;=--('Drill Size Info'!$AA$19)), (--(INT('Drill Size Info'!$AA$19) &amp; "." &amp; DI561)&lt;=--('Drill Size Info'!$AB$19))),
            --(INT('Drill Size Info'!$AA$19) &amp; "." &amp; DI561),
            --(INT('Drill Size Info'!$AB$19) &amp; "." &amp; DI561)
        )
    ),
    IF(DH561&lt;&gt;"",
        IF(INT('Drill Size Info'!$AA$19)=INT('Drill Size Info'!$AB$19),
            --(INT('Drill Size Info'!$AA$19) &amp; "." &amp; LEFT(DH561,3)),
            IF(AND((--(INT('Drill Size Info'!$AA$19) &amp; "." &amp; LEFT(DH561,3))&gt;=--('Drill Size Info'!$AA$19)), (--(INT('Drill Size Info'!$AA$19) &amp; "." &amp; LEFT(DH561,3))&lt;=--('Drill Size Info'!$AB$19))),
                --(INT('Drill Size Info'!$AA$19) &amp; "." &amp; LEFT(DH561,3)),
                --(INT('Drill Size Info'!$AB$19) &amp; "." &amp; LEFT(DH561,3))
            )
        ),
        "OK"
    )
)</f>
        <v>OK</v>
      </c>
      <c r="S561" s="150" t="str">
        <f>IF(DJ561&lt;&gt;"",
    IF(INT('Drill Size Info'!$AA$19)=INT('Drill Size Info'!$AB$19),
        --(INT('Drill Size Info'!$AA$19) &amp; "." &amp; DJ561),
        IF(AND((--(INT('Drill Size Info'!$AA$19) &amp; "." &amp; DJ561)&gt;=--('Drill Size Info'!$AA$19)), (--(INT('Drill Size Info'!$AA$19) &amp; "." &amp; DJ561)&lt;=--('Drill Size Info'!$AB$19))),
            --(INT('Drill Size Info'!$AA$19) &amp; "." &amp; DJ561),
            --(INT('Drill Size Info'!$AB$19) &amp; "." &amp; DJ561)
        )
    ),
    IF(DH561&lt;&gt;"",
        IF(INT('Drill Size Info'!$AA$19)=INT('Drill Size Info'!$AB$19),
            --(INT('Drill Size Info'!$AA$19) &amp; "." &amp; RIGHT(DH561,3)),
            IF(AND((--(INT('Drill Size Info'!$AA$19) &amp; "." &amp; RIGHT(DH561,3))&gt;=--('Drill Size Info'!$AA$19)), (--(INT('Drill Size Info'!$AA$19) &amp; "." &amp; RIGHT(DH561,3))&lt;=--('Drill Size Info'!$AB$19))),
                --(INT('Drill Size Info'!$AA$19) &amp; "." &amp; RIGHT(DH561,3)),
                --(INT('Drill Size Info'!$AB$19) &amp; "." &amp; RIGHT(DH561,3))
            )
        ),
        "N/A"
    )
)</f>
        <v>N/A</v>
      </c>
      <c r="T561" s="150" t="str">
        <f>IF(DL561&lt;&gt;"",
    IF(INT('Drill Size Info'!$AA$19)=INT('Drill Size Info'!$AB$15),
        --(INT('Drill Size Info'!$AA$15) &amp; "." &amp; DL561),
        IF(AND((--(INT('Drill Size Info'!$AA$15) &amp; "." &amp; DL561)&gt;=--('Drill Size Info'!$AA$15)), (--(INT('Drill Size Info'!$AA$15) &amp; "." &amp; DL561)&lt;=--('Drill Size Info'!$AB$15))),
            --(INT('Drill Size Info'!$AA$15) &amp; "." &amp; DL561),
            --(INT('Drill Size Info'!$AB$15) &amp; "." &amp; DL561)
        )
    ),
    IF(DK561&lt;&gt;"",
        IF(INT('Drill Size Info'!$AA$15)=INT('Drill Size Info'!$AB$15),
            --(INT('Drill Size Info'!$AA$15) &amp; "." &amp; LEFT(DK561,3)),
            IF(AND((--(INT('Drill Size Info'!$AA$15) &amp; "." &amp; LEFT(DK561,3))&gt;=--('Drill Size Info'!$AA$15)), (--(INT('Drill Size Info'!$AA$15) &amp; "." &amp; LEFT(DK561,3))&lt;=--('Drill Size Info'!$AB$15))),
                --(INT('Drill Size Info'!$AA$15) &amp; "." &amp; LEFT(DK561,3)),
                --(INT('Drill Size Info'!$AB$15) &amp; "." &amp; LEFT(DK561,3))
            )
        ),
        "OK"
    )
)</f>
        <v>OK</v>
      </c>
      <c r="U561" s="150" t="str">
        <f>IF(DM561&lt;&gt;"",
    IF(INT('Drill Size Info'!$AA$19)=INT('Drill Size Info'!$AB$15),
        --(INT('Drill Size Info'!$AA$15) &amp; "." &amp; DM561),
        IF(AND((--(INT('Drill Size Info'!$AA$15) &amp; "." &amp; DM561)&gt;=--('Drill Size Info'!$AA$15)), (--(INT('Drill Size Info'!$AA$15) &amp; "." &amp; DM561)&lt;=--('Drill Size Info'!$AB$15))),
            --(INT('Drill Size Info'!$AA$15) &amp; "." &amp; DM561),
            --(INT('Drill Size Info'!$AB$15) &amp; "." &amp; DM561)
        )
    ),
    IF(DK561&lt;&gt;"",
        IF(INT('Drill Size Info'!$AA$15)=INT('Drill Size Info'!$AB$15),
            --(INT('Drill Size Info'!$AA$15) &amp; "." &amp; RIGHT(DK561,3)),
            IF(AND((--(INT('Drill Size Info'!$AA$15) &amp; "." &amp; RIGHT(DK561,3))&gt;=--('Drill Size Info'!$AA$15)), (--(INT('Drill Size Info'!$AA$15) &amp; "." &amp; RIGHT(DK561,3))&lt;=--('Drill Size Info'!$AB$15))),
                --(INT('Drill Size Info'!$AA$15) &amp; "." &amp; RIGHT(DK561,3)),
                --(INT('Drill Size Info'!$AB$15) &amp; "." &amp; RIGHT(DK561,3))
            )
        ),
        "N/A"
    )
)</f>
        <v>N/A</v>
      </c>
      <c r="V561" s="161"/>
      <c r="W561" s="161"/>
      <c r="X561" s="161"/>
      <c r="Y561" s="161"/>
      <c r="Z561" s="161"/>
      <c r="AA561" s="162"/>
      <c r="AB561" s="162"/>
      <c r="AC561" s="162"/>
      <c r="AD561" s="162"/>
      <c r="AE561" s="162"/>
      <c r="AF561" s="162"/>
      <c r="AG561" s="162"/>
      <c r="AH561" s="162"/>
      <c r="AI561" s="162"/>
      <c r="AJ561" s="162"/>
      <c r="AK561" s="162"/>
      <c r="AL561" s="162"/>
      <c r="AM561" s="162"/>
      <c r="AN561" s="162"/>
      <c r="AO561" s="162"/>
      <c r="AP561" s="162"/>
      <c r="AQ561" s="162"/>
      <c r="AR561" s="162"/>
      <c r="AS561" s="162"/>
      <c r="AT561" s="162"/>
      <c r="AU561" s="162"/>
      <c r="AV561" s="162"/>
      <c r="AW561" s="162"/>
      <c r="AX561" s="162"/>
      <c r="AY561" s="162"/>
      <c r="AZ561" s="162"/>
      <c r="BA561" s="162"/>
      <c r="BB561" s="163"/>
      <c r="BC561" s="163"/>
      <c r="BD561" s="163"/>
      <c r="BE561" s="164"/>
      <c r="BF561" s="165"/>
      <c r="BG561" s="162"/>
      <c r="BH561" s="162"/>
      <c r="BI561" s="164"/>
      <c r="BJ561" s="38"/>
      <c r="BK561" s="38"/>
      <c r="BL561" s="38"/>
      <c r="BM561" s="38"/>
      <c r="BN561" s="38"/>
      <c r="BO561" s="38"/>
      <c r="BP561" s="117" t="str">
        <f t="shared" si="374"/>
        <v/>
      </c>
      <c r="BQ561" s="38"/>
      <c r="BR561" s="38"/>
      <c r="BS561" s="38"/>
      <c r="BT561" s="38"/>
      <c r="BV561" s="17">
        <f t="shared" si="368"/>
        <v>0</v>
      </c>
      <c r="BW561" s="17">
        <f t="shared" si="369"/>
        <v>0</v>
      </c>
      <c r="BX561" s="17">
        <f t="shared" si="370"/>
        <v>0</v>
      </c>
      <c r="BY561" s="17">
        <f t="shared" si="371"/>
        <v>0</v>
      </c>
      <c r="BZ561" s="17">
        <f t="shared" si="372"/>
        <v>0</v>
      </c>
      <c r="CA561" s="17">
        <f t="shared" si="373"/>
        <v>0</v>
      </c>
      <c r="CB561" s="17">
        <f t="shared" si="375"/>
        <v>0</v>
      </c>
      <c r="CC561" s="17">
        <f t="shared" si="376"/>
        <v>0</v>
      </c>
      <c r="CD561" s="17">
        <f t="shared" si="377"/>
        <v>0</v>
      </c>
      <c r="CE561" s="17">
        <f t="shared" si="378"/>
        <v>0</v>
      </c>
      <c r="CF561" s="17">
        <f t="shared" si="379"/>
        <v>0</v>
      </c>
      <c r="CG561" s="17">
        <f t="shared" si="380"/>
        <v>0</v>
      </c>
      <c r="CH561" s="17">
        <f t="shared" si="381"/>
        <v>0</v>
      </c>
      <c r="CI561" s="17">
        <f t="shared" si="382"/>
        <v>0</v>
      </c>
      <c r="CJ561" s="17">
        <f t="shared" si="383"/>
        <v>0</v>
      </c>
      <c r="CK561" s="17">
        <f t="shared" si="384"/>
        <v>0</v>
      </c>
      <c r="CL561" s="17">
        <f t="shared" si="385"/>
        <v>0</v>
      </c>
      <c r="CM561" s="17">
        <f t="shared" si="386"/>
        <v>0</v>
      </c>
      <c r="CN561" s="17">
        <f t="shared" si="387"/>
        <v>0</v>
      </c>
      <c r="CO561" s="17">
        <f t="shared" si="388"/>
        <v>0</v>
      </c>
      <c r="CP561" s="17">
        <f t="shared" si="389"/>
        <v>0</v>
      </c>
      <c r="CQ561" s="17">
        <f t="shared" si="390"/>
        <v>0</v>
      </c>
      <c r="CR561" s="17">
        <f t="shared" si="391"/>
        <v>0</v>
      </c>
      <c r="CS561" s="17">
        <f t="shared" si="392"/>
        <v>0</v>
      </c>
      <c r="CT561" s="17">
        <f t="shared" si="393"/>
        <v>0</v>
      </c>
      <c r="CU561" s="17">
        <f t="shared" si="394"/>
        <v>0</v>
      </c>
      <c r="CV561" s="17">
        <f t="shared" si="395"/>
        <v>0</v>
      </c>
      <c r="CW561" s="17">
        <f t="shared" si="396"/>
        <v>0</v>
      </c>
      <c r="CX561" s="17">
        <f t="shared" si="397"/>
        <v>0</v>
      </c>
      <c r="CY561" s="17">
        <f t="shared" si="398"/>
        <v>0</v>
      </c>
      <c r="CZ561" s="17">
        <f t="shared" si="399"/>
        <v>0</v>
      </c>
      <c r="DA561" s="17">
        <f t="shared" si="400"/>
        <v>0</v>
      </c>
      <c r="DB561" s="17">
        <f t="shared" si="401"/>
        <v>0</v>
      </c>
      <c r="DC561" s="17">
        <f t="shared" si="402"/>
        <v>0</v>
      </c>
      <c r="DD561" s="17">
        <f t="shared" si="403"/>
        <v>0</v>
      </c>
      <c r="DE561" s="17">
        <f t="shared" si="404"/>
        <v>0</v>
      </c>
      <c r="DF561" s="17">
        <f t="shared" si="405"/>
        <v>0</v>
      </c>
      <c r="DG561" s="17">
        <f t="shared" si="406"/>
        <v>0</v>
      </c>
    </row>
    <row r="562" spans="2:111" ht="15" customHeight="1" x14ac:dyDescent="0.2">
      <c r="B562" s="156">
        <v>554</v>
      </c>
      <c r="C562" s="157" t="str">
        <f t="shared" si="407"/>
        <v/>
      </c>
      <c r="D562" s="158" t="str">
        <f t="shared" si="367"/>
        <v>OK</v>
      </c>
      <c r="E562" s="159" t="e">
        <f>VLOOKUP('DATA SHEET'!$B$9,'Drill Size Info'!$T$2:$U$8,2,FALSE)</f>
        <v>#N/A</v>
      </c>
      <c r="F562" s="159" t="str">
        <f t="shared" si="408"/>
        <v/>
      </c>
      <c r="G562" s="91">
        <f t="shared" si="409"/>
        <v>0</v>
      </c>
      <c r="H562" s="160" t="s">
        <v>175</v>
      </c>
      <c r="I562" s="160" t="s">
        <v>175</v>
      </c>
      <c r="J562" s="160" t="str">
        <f>IF('DATA SHEET'!$B$10="NC-50","N/A","OK")</f>
        <v>OK</v>
      </c>
      <c r="K562" s="160" t="str">
        <f>IF('DATA SHEET'!$B$10="NC-50","N/A","OK")</f>
        <v>OK</v>
      </c>
      <c r="L562" s="160" t="str">
        <f t="shared" si="410"/>
        <v>OK</v>
      </c>
      <c r="M562" s="160" t="str">
        <f t="shared" si="411"/>
        <v>OK</v>
      </c>
      <c r="N562" s="160"/>
      <c r="O562" s="160"/>
      <c r="P562" s="160"/>
      <c r="Q562" s="160"/>
      <c r="R562" s="92" t="str">
        <f>IF(DI562&lt;&gt;"",
    IF(INT('Drill Size Info'!$AA$19)=INT('Drill Size Info'!$AB$19),
        --(INT('Drill Size Info'!$AA$19) &amp; "." &amp; DI562),
        IF(AND((--(INT('Drill Size Info'!$AA$19) &amp; "." &amp; DI562)&gt;=--('Drill Size Info'!$AA$19)), (--(INT('Drill Size Info'!$AA$19) &amp; "." &amp; DI562)&lt;=--('Drill Size Info'!$AB$19))),
            --(INT('Drill Size Info'!$AA$19) &amp; "." &amp; DI562),
            --(INT('Drill Size Info'!$AB$19) &amp; "." &amp; DI562)
        )
    ),
    IF(DH562&lt;&gt;"",
        IF(INT('Drill Size Info'!$AA$19)=INT('Drill Size Info'!$AB$19),
            --(INT('Drill Size Info'!$AA$19) &amp; "." &amp; LEFT(DH562,3)),
            IF(AND((--(INT('Drill Size Info'!$AA$19) &amp; "." &amp; LEFT(DH562,3))&gt;=--('Drill Size Info'!$AA$19)), (--(INT('Drill Size Info'!$AA$19) &amp; "." &amp; LEFT(DH562,3))&lt;=--('Drill Size Info'!$AB$19))),
                --(INT('Drill Size Info'!$AA$19) &amp; "." &amp; LEFT(DH562,3)),
                --(INT('Drill Size Info'!$AB$19) &amp; "." &amp; LEFT(DH562,3))
            )
        ),
        "OK"
    )
)</f>
        <v>OK</v>
      </c>
      <c r="S562" s="150" t="str">
        <f>IF(DJ562&lt;&gt;"",
    IF(INT('Drill Size Info'!$AA$19)=INT('Drill Size Info'!$AB$19),
        --(INT('Drill Size Info'!$AA$19) &amp; "." &amp; DJ562),
        IF(AND((--(INT('Drill Size Info'!$AA$19) &amp; "." &amp; DJ562)&gt;=--('Drill Size Info'!$AA$19)), (--(INT('Drill Size Info'!$AA$19) &amp; "." &amp; DJ562)&lt;=--('Drill Size Info'!$AB$19))),
            --(INT('Drill Size Info'!$AA$19) &amp; "." &amp; DJ562),
            --(INT('Drill Size Info'!$AB$19) &amp; "." &amp; DJ562)
        )
    ),
    IF(DH562&lt;&gt;"",
        IF(INT('Drill Size Info'!$AA$19)=INT('Drill Size Info'!$AB$19),
            --(INT('Drill Size Info'!$AA$19) &amp; "." &amp; RIGHT(DH562,3)),
            IF(AND((--(INT('Drill Size Info'!$AA$19) &amp; "." &amp; RIGHT(DH562,3))&gt;=--('Drill Size Info'!$AA$19)), (--(INT('Drill Size Info'!$AA$19) &amp; "." &amp; RIGHT(DH562,3))&lt;=--('Drill Size Info'!$AB$19))),
                --(INT('Drill Size Info'!$AA$19) &amp; "." &amp; RIGHT(DH562,3)),
                --(INT('Drill Size Info'!$AB$19) &amp; "." &amp; RIGHT(DH562,3))
            )
        ),
        "N/A"
    )
)</f>
        <v>N/A</v>
      </c>
      <c r="T562" s="150" t="str">
        <f>IF(DL562&lt;&gt;"",
    IF(INT('Drill Size Info'!$AA$19)=INT('Drill Size Info'!$AB$15),
        --(INT('Drill Size Info'!$AA$15) &amp; "." &amp; DL562),
        IF(AND((--(INT('Drill Size Info'!$AA$15) &amp; "." &amp; DL562)&gt;=--('Drill Size Info'!$AA$15)), (--(INT('Drill Size Info'!$AA$15) &amp; "." &amp; DL562)&lt;=--('Drill Size Info'!$AB$15))),
            --(INT('Drill Size Info'!$AA$15) &amp; "." &amp; DL562),
            --(INT('Drill Size Info'!$AB$15) &amp; "." &amp; DL562)
        )
    ),
    IF(DK562&lt;&gt;"",
        IF(INT('Drill Size Info'!$AA$15)=INT('Drill Size Info'!$AB$15),
            --(INT('Drill Size Info'!$AA$15) &amp; "." &amp; LEFT(DK562,3)),
            IF(AND((--(INT('Drill Size Info'!$AA$15) &amp; "." &amp; LEFT(DK562,3))&gt;=--('Drill Size Info'!$AA$15)), (--(INT('Drill Size Info'!$AA$15) &amp; "." &amp; LEFT(DK562,3))&lt;=--('Drill Size Info'!$AB$15))),
                --(INT('Drill Size Info'!$AA$15) &amp; "." &amp; LEFT(DK562,3)),
                --(INT('Drill Size Info'!$AB$15) &amp; "." &amp; LEFT(DK562,3))
            )
        ),
        "OK"
    )
)</f>
        <v>OK</v>
      </c>
      <c r="U562" s="150" t="str">
        <f>IF(DM562&lt;&gt;"",
    IF(INT('Drill Size Info'!$AA$19)=INT('Drill Size Info'!$AB$15),
        --(INT('Drill Size Info'!$AA$15) &amp; "." &amp; DM562),
        IF(AND((--(INT('Drill Size Info'!$AA$15) &amp; "." &amp; DM562)&gt;=--('Drill Size Info'!$AA$15)), (--(INT('Drill Size Info'!$AA$15) &amp; "." &amp; DM562)&lt;=--('Drill Size Info'!$AB$15))),
            --(INT('Drill Size Info'!$AA$15) &amp; "." &amp; DM562),
            --(INT('Drill Size Info'!$AB$15) &amp; "." &amp; DM562)
        )
    ),
    IF(DK562&lt;&gt;"",
        IF(INT('Drill Size Info'!$AA$15)=INT('Drill Size Info'!$AB$15),
            --(INT('Drill Size Info'!$AA$15) &amp; "." &amp; RIGHT(DK562,3)),
            IF(AND((--(INT('Drill Size Info'!$AA$15) &amp; "." &amp; RIGHT(DK562,3))&gt;=--('Drill Size Info'!$AA$15)), (--(INT('Drill Size Info'!$AA$15) &amp; "." &amp; RIGHT(DK562,3))&lt;=--('Drill Size Info'!$AB$15))),
                --(INT('Drill Size Info'!$AA$15) &amp; "." &amp; RIGHT(DK562,3)),
                --(INT('Drill Size Info'!$AB$15) &amp; "." &amp; RIGHT(DK562,3))
            )
        ),
        "N/A"
    )
)</f>
        <v>N/A</v>
      </c>
      <c r="V562" s="161"/>
      <c r="W562" s="161"/>
      <c r="X562" s="161"/>
      <c r="Y562" s="161"/>
      <c r="Z562" s="161"/>
      <c r="AA562" s="162"/>
      <c r="AB562" s="162"/>
      <c r="AC562" s="162"/>
      <c r="AD562" s="162"/>
      <c r="AE562" s="162"/>
      <c r="AF562" s="162"/>
      <c r="AG562" s="162"/>
      <c r="AH562" s="162"/>
      <c r="AI562" s="162"/>
      <c r="AJ562" s="162"/>
      <c r="AK562" s="162"/>
      <c r="AL562" s="162"/>
      <c r="AM562" s="162"/>
      <c r="AN562" s="162"/>
      <c r="AO562" s="162"/>
      <c r="AP562" s="162"/>
      <c r="AQ562" s="162"/>
      <c r="AR562" s="162"/>
      <c r="AS562" s="162"/>
      <c r="AT562" s="162"/>
      <c r="AU562" s="162"/>
      <c r="AV562" s="162"/>
      <c r="AW562" s="162"/>
      <c r="AX562" s="162"/>
      <c r="AY562" s="162"/>
      <c r="AZ562" s="162"/>
      <c r="BA562" s="162"/>
      <c r="BB562" s="163"/>
      <c r="BC562" s="163"/>
      <c r="BD562" s="163"/>
      <c r="BE562" s="164"/>
      <c r="BF562" s="165"/>
      <c r="BG562" s="162"/>
      <c r="BH562" s="162"/>
      <c r="BI562" s="164"/>
      <c r="BJ562" s="38"/>
      <c r="BK562" s="38"/>
      <c r="BL562" s="38"/>
      <c r="BM562" s="38"/>
      <c r="BN562" s="38"/>
      <c r="BO562" s="38"/>
      <c r="BP562" s="117" t="str">
        <f t="shared" si="374"/>
        <v/>
      </c>
      <c r="BQ562" s="38"/>
      <c r="BR562" s="38"/>
      <c r="BS562" s="38"/>
      <c r="BT562" s="38"/>
      <c r="BV562" s="17">
        <f t="shared" si="368"/>
        <v>0</v>
      </c>
      <c r="BW562" s="17">
        <f t="shared" si="369"/>
        <v>0</v>
      </c>
      <c r="BX562" s="17">
        <f t="shared" si="370"/>
        <v>0</v>
      </c>
      <c r="BY562" s="17">
        <f t="shared" si="371"/>
        <v>0</v>
      </c>
      <c r="BZ562" s="17">
        <f t="shared" si="372"/>
        <v>0</v>
      </c>
      <c r="CA562" s="17">
        <f t="shared" si="373"/>
        <v>0</v>
      </c>
      <c r="CB562" s="17">
        <f t="shared" si="375"/>
        <v>0</v>
      </c>
      <c r="CC562" s="17">
        <f t="shared" si="376"/>
        <v>0</v>
      </c>
      <c r="CD562" s="17">
        <f t="shared" si="377"/>
        <v>0</v>
      </c>
      <c r="CE562" s="17">
        <f t="shared" si="378"/>
        <v>0</v>
      </c>
      <c r="CF562" s="17">
        <f t="shared" si="379"/>
        <v>0</v>
      </c>
      <c r="CG562" s="17">
        <f t="shared" si="380"/>
        <v>0</v>
      </c>
      <c r="CH562" s="17">
        <f t="shared" si="381"/>
        <v>0</v>
      </c>
      <c r="CI562" s="17">
        <f t="shared" si="382"/>
        <v>0</v>
      </c>
      <c r="CJ562" s="17">
        <f t="shared" si="383"/>
        <v>0</v>
      </c>
      <c r="CK562" s="17">
        <f t="shared" si="384"/>
        <v>0</v>
      </c>
      <c r="CL562" s="17">
        <f t="shared" si="385"/>
        <v>0</v>
      </c>
      <c r="CM562" s="17">
        <f t="shared" si="386"/>
        <v>0</v>
      </c>
      <c r="CN562" s="17">
        <f t="shared" si="387"/>
        <v>0</v>
      </c>
      <c r="CO562" s="17">
        <f t="shared" si="388"/>
        <v>0</v>
      </c>
      <c r="CP562" s="17">
        <f t="shared" si="389"/>
        <v>0</v>
      </c>
      <c r="CQ562" s="17">
        <f t="shared" si="390"/>
        <v>0</v>
      </c>
      <c r="CR562" s="17">
        <f t="shared" si="391"/>
        <v>0</v>
      </c>
      <c r="CS562" s="17">
        <f t="shared" si="392"/>
        <v>0</v>
      </c>
      <c r="CT562" s="17">
        <f t="shared" si="393"/>
        <v>0</v>
      </c>
      <c r="CU562" s="17">
        <f t="shared" si="394"/>
        <v>0</v>
      </c>
      <c r="CV562" s="17">
        <f t="shared" si="395"/>
        <v>0</v>
      </c>
      <c r="CW562" s="17">
        <f t="shared" si="396"/>
        <v>0</v>
      </c>
      <c r="CX562" s="17">
        <f t="shared" si="397"/>
        <v>0</v>
      </c>
      <c r="CY562" s="17">
        <f t="shared" si="398"/>
        <v>0</v>
      </c>
      <c r="CZ562" s="17">
        <f t="shared" si="399"/>
        <v>0</v>
      </c>
      <c r="DA562" s="17">
        <f t="shared" si="400"/>
        <v>0</v>
      </c>
      <c r="DB562" s="17">
        <f t="shared" si="401"/>
        <v>0</v>
      </c>
      <c r="DC562" s="17">
        <f t="shared" si="402"/>
        <v>0</v>
      </c>
      <c r="DD562" s="17">
        <f t="shared" si="403"/>
        <v>0</v>
      </c>
      <c r="DE562" s="17">
        <f t="shared" si="404"/>
        <v>0</v>
      </c>
      <c r="DF562" s="17">
        <f t="shared" si="405"/>
        <v>0</v>
      </c>
      <c r="DG562" s="17">
        <f t="shared" si="406"/>
        <v>0</v>
      </c>
    </row>
    <row r="563" spans="2:111" ht="15" customHeight="1" x14ac:dyDescent="0.2">
      <c r="B563" s="156">
        <v>555</v>
      </c>
      <c r="C563" s="157" t="str">
        <f t="shared" si="407"/>
        <v/>
      </c>
      <c r="D563" s="158" t="str">
        <f t="shared" si="367"/>
        <v>OK</v>
      </c>
      <c r="E563" s="159" t="e">
        <f>VLOOKUP('DATA SHEET'!$B$9,'Drill Size Info'!$T$2:$U$8,2,FALSE)</f>
        <v>#N/A</v>
      </c>
      <c r="F563" s="159" t="str">
        <f t="shared" si="408"/>
        <v/>
      </c>
      <c r="G563" s="91">
        <f t="shared" si="409"/>
        <v>0</v>
      </c>
      <c r="H563" s="160" t="s">
        <v>175</v>
      </c>
      <c r="I563" s="160" t="s">
        <v>175</v>
      </c>
      <c r="J563" s="160" t="str">
        <f>IF('DATA SHEET'!$B$10="NC-50","N/A","OK")</f>
        <v>OK</v>
      </c>
      <c r="K563" s="160" t="str">
        <f>IF('DATA SHEET'!$B$10="NC-50","N/A","OK")</f>
        <v>OK</v>
      </c>
      <c r="L563" s="160" t="str">
        <f t="shared" si="410"/>
        <v>OK</v>
      </c>
      <c r="M563" s="160" t="str">
        <f t="shared" si="411"/>
        <v>OK</v>
      </c>
      <c r="N563" s="160"/>
      <c r="O563" s="160"/>
      <c r="P563" s="160"/>
      <c r="Q563" s="160"/>
      <c r="R563" s="92" t="str">
        <f>IF(DI563&lt;&gt;"",
    IF(INT('Drill Size Info'!$AA$19)=INT('Drill Size Info'!$AB$19),
        --(INT('Drill Size Info'!$AA$19) &amp; "." &amp; DI563),
        IF(AND((--(INT('Drill Size Info'!$AA$19) &amp; "." &amp; DI563)&gt;=--('Drill Size Info'!$AA$19)), (--(INT('Drill Size Info'!$AA$19) &amp; "." &amp; DI563)&lt;=--('Drill Size Info'!$AB$19))),
            --(INT('Drill Size Info'!$AA$19) &amp; "." &amp; DI563),
            --(INT('Drill Size Info'!$AB$19) &amp; "." &amp; DI563)
        )
    ),
    IF(DH563&lt;&gt;"",
        IF(INT('Drill Size Info'!$AA$19)=INT('Drill Size Info'!$AB$19),
            --(INT('Drill Size Info'!$AA$19) &amp; "." &amp; LEFT(DH563,3)),
            IF(AND((--(INT('Drill Size Info'!$AA$19) &amp; "." &amp; LEFT(DH563,3))&gt;=--('Drill Size Info'!$AA$19)), (--(INT('Drill Size Info'!$AA$19) &amp; "." &amp; LEFT(DH563,3))&lt;=--('Drill Size Info'!$AB$19))),
                --(INT('Drill Size Info'!$AA$19) &amp; "." &amp; LEFT(DH563,3)),
                --(INT('Drill Size Info'!$AB$19) &amp; "." &amp; LEFT(DH563,3))
            )
        ),
        "OK"
    )
)</f>
        <v>OK</v>
      </c>
      <c r="S563" s="150" t="str">
        <f>IF(DJ563&lt;&gt;"",
    IF(INT('Drill Size Info'!$AA$19)=INT('Drill Size Info'!$AB$19),
        --(INT('Drill Size Info'!$AA$19) &amp; "." &amp; DJ563),
        IF(AND((--(INT('Drill Size Info'!$AA$19) &amp; "." &amp; DJ563)&gt;=--('Drill Size Info'!$AA$19)), (--(INT('Drill Size Info'!$AA$19) &amp; "." &amp; DJ563)&lt;=--('Drill Size Info'!$AB$19))),
            --(INT('Drill Size Info'!$AA$19) &amp; "." &amp; DJ563),
            --(INT('Drill Size Info'!$AB$19) &amp; "." &amp; DJ563)
        )
    ),
    IF(DH563&lt;&gt;"",
        IF(INT('Drill Size Info'!$AA$19)=INT('Drill Size Info'!$AB$19),
            --(INT('Drill Size Info'!$AA$19) &amp; "." &amp; RIGHT(DH563,3)),
            IF(AND((--(INT('Drill Size Info'!$AA$19) &amp; "." &amp; RIGHT(DH563,3))&gt;=--('Drill Size Info'!$AA$19)), (--(INT('Drill Size Info'!$AA$19) &amp; "." &amp; RIGHT(DH563,3))&lt;=--('Drill Size Info'!$AB$19))),
                --(INT('Drill Size Info'!$AA$19) &amp; "." &amp; RIGHT(DH563,3)),
                --(INT('Drill Size Info'!$AB$19) &amp; "." &amp; RIGHT(DH563,3))
            )
        ),
        "N/A"
    )
)</f>
        <v>N/A</v>
      </c>
      <c r="T563" s="150" t="str">
        <f>IF(DL563&lt;&gt;"",
    IF(INT('Drill Size Info'!$AA$19)=INT('Drill Size Info'!$AB$15),
        --(INT('Drill Size Info'!$AA$15) &amp; "." &amp; DL563),
        IF(AND((--(INT('Drill Size Info'!$AA$15) &amp; "." &amp; DL563)&gt;=--('Drill Size Info'!$AA$15)), (--(INT('Drill Size Info'!$AA$15) &amp; "." &amp; DL563)&lt;=--('Drill Size Info'!$AB$15))),
            --(INT('Drill Size Info'!$AA$15) &amp; "." &amp; DL563),
            --(INT('Drill Size Info'!$AB$15) &amp; "." &amp; DL563)
        )
    ),
    IF(DK563&lt;&gt;"",
        IF(INT('Drill Size Info'!$AA$15)=INT('Drill Size Info'!$AB$15),
            --(INT('Drill Size Info'!$AA$15) &amp; "." &amp; LEFT(DK563,3)),
            IF(AND((--(INT('Drill Size Info'!$AA$15) &amp; "." &amp; LEFT(DK563,3))&gt;=--('Drill Size Info'!$AA$15)), (--(INT('Drill Size Info'!$AA$15) &amp; "." &amp; LEFT(DK563,3))&lt;=--('Drill Size Info'!$AB$15))),
                --(INT('Drill Size Info'!$AA$15) &amp; "." &amp; LEFT(DK563,3)),
                --(INT('Drill Size Info'!$AB$15) &amp; "." &amp; LEFT(DK563,3))
            )
        ),
        "OK"
    )
)</f>
        <v>OK</v>
      </c>
      <c r="U563" s="150" t="str">
        <f>IF(DM563&lt;&gt;"",
    IF(INT('Drill Size Info'!$AA$19)=INT('Drill Size Info'!$AB$15),
        --(INT('Drill Size Info'!$AA$15) &amp; "." &amp; DM563),
        IF(AND((--(INT('Drill Size Info'!$AA$15) &amp; "." &amp; DM563)&gt;=--('Drill Size Info'!$AA$15)), (--(INT('Drill Size Info'!$AA$15) &amp; "." &amp; DM563)&lt;=--('Drill Size Info'!$AB$15))),
            --(INT('Drill Size Info'!$AA$15) &amp; "." &amp; DM563),
            --(INT('Drill Size Info'!$AB$15) &amp; "." &amp; DM563)
        )
    ),
    IF(DK563&lt;&gt;"",
        IF(INT('Drill Size Info'!$AA$15)=INT('Drill Size Info'!$AB$15),
            --(INT('Drill Size Info'!$AA$15) &amp; "." &amp; RIGHT(DK563,3)),
            IF(AND((--(INT('Drill Size Info'!$AA$15) &amp; "." &amp; RIGHT(DK563,3))&gt;=--('Drill Size Info'!$AA$15)), (--(INT('Drill Size Info'!$AA$15) &amp; "." &amp; RIGHT(DK563,3))&lt;=--('Drill Size Info'!$AB$15))),
                --(INT('Drill Size Info'!$AA$15) &amp; "." &amp; RIGHT(DK563,3)),
                --(INT('Drill Size Info'!$AB$15) &amp; "." &amp; RIGHT(DK563,3))
            )
        ),
        "N/A"
    )
)</f>
        <v>N/A</v>
      </c>
      <c r="V563" s="161"/>
      <c r="W563" s="161"/>
      <c r="X563" s="161"/>
      <c r="Y563" s="161"/>
      <c r="Z563" s="161"/>
      <c r="AA563" s="162"/>
      <c r="AB563" s="162"/>
      <c r="AC563" s="162"/>
      <c r="AD563" s="162"/>
      <c r="AE563" s="162"/>
      <c r="AF563" s="162"/>
      <c r="AG563" s="162"/>
      <c r="AH563" s="162"/>
      <c r="AI563" s="162"/>
      <c r="AJ563" s="162"/>
      <c r="AK563" s="162"/>
      <c r="AL563" s="162"/>
      <c r="AM563" s="162"/>
      <c r="AN563" s="162"/>
      <c r="AO563" s="162"/>
      <c r="AP563" s="162"/>
      <c r="AQ563" s="162"/>
      <c r="AR563" s="162"/>
      <c r="AS563" s="162"/>
      <c r="AT563" s="162"/>
      <c r="AU563" s="162"/>
      <c r="AV563" s="162"/>
      <c r="AW563" s="162"/>
      <c r="AX563" s="162"/>
      <c r="AY563" s="162"/>
      <c r="AZ563" s="162"/>
      <c r="BA563" s="162"/>
      <c r="BB563" s="163"/>
      <c r="BC563" s="163"/>
      <c r="BD563" s="163"/>
      <c r="BE563" s="164"/>
      <c r="BF563" s="165"/>
      <c r="BG563" s="162"/>
      <c r="BH563" s="162"/>
      <c r="BI563" s="164"/>
      <c r="BJ563" s="38"/>
      <c r="BK563" s="38"/>
      <c r="BL563" s="38"/>
      <c r="BM563" s="38"/>
      <c r="BN563" s="38"/>
      <c r="BO563" s="38"/>
      <c r="BP563" s="117" t="str">
        <f t="shared" si="374"/>
        <v/>
      </c>
      <c r="BQ563" s="38"/>
      <c r="BR563" s="38"/>
      <c r="BS563" s="38"/>
      <c r="BT563" s="38"/>
      <c r="BV563" s="17">
        <f t="shared" si="368"/>
        <v>0</v>
      </c>
      <c r="BW563" s="17">
        <f t="shared" si="369"/>
        <v>0</v>
      </c>
      <c r="BX563" s="17">
        <f t="shared" si="370"/>
        <v>0</v>
      </c>
      <c r="BY563" s="17">
        <f t="shared" si="371"/>
        <v>0</v>
      </c>
      <c r="BZ563" s="17">
        <f t="shared" si="372"/>
        <v>0</v>
      </c>
      <c r="CA563" s="17">
        <f t="shared" si="373"/>
        <v>0</v>
      </c>
      <c r="CB563" s="17">
        <f t="shared" si="375"/>
        <v>0</v>
      </c>
      <c r="CC563" s="17">
        <f t="shared" si="376"/>
        <v>0</v>
      </c>
      <c r="CD563" s="17">
        <f t="shared" si="377"/>
        <v>0</v>
      </c>
      <c r="CE563" s="17">
        <f t="shared" si="378"/>
        <v>0</v>
      </c>
      <c r="CF563" s="17">
        <f t="shared" si="379"/>
        <v>0</v>
      </c>
      <c r="CG563" s="17">
        <f t="shared" si="380"/>
        <v>0</v>
      </c>
      <c r="CH563" s="17">
        <f t="shared" si="381"/>
        <v>0</v>
      </c>
      <c r="CI563" s="17">
        <f t="shared" si="382"/>
        <v>0</v>
      </c>
      <c r="CJ563" s="17">
        <f t="shared" si="383"/>
        <v>0</v>
      </c>
      <c r="CK563" s="17">
        <f t="shared" si="384"/>
        <v>0</v>
      </c>
      <c r="CL563" s="17">
        <f t="shared" si="385"/>
        <v>0</v>
      </c>
      <c r="CM563" s="17">
        <f t="shared" si="386"/>
        <v>0</v>
      </c>
      <c r="CN563" s="17">
        <f t="shared" si="387"/>
        <v>0</v>
      </c>
      <c r="CO563" s="17">
        <f t="shared" si="388"/>
        <v>0</v>
      </c>
      <c r="CP563" s="17">
        <f t="shared" si="389"/>
        <v>0</v>
      </c>
      <c r="CQ563" s="17">
        <f t="shared" si="390"/>
        <v>0</v>
      </c>
      <c r="CR563" s="17">
        <f t="shared" si="391"/>
        <v>0</v>
      </c>
      <c r="CS563" s="17">
        <f t="shared" si="392"/>
        <v>0</v>
      </c>
      <c r="CT563" s="17">
        <f t="shared" si="393"/>
        <v>0</v>
      </c>
      <c r="CU563" s="17">
        <f t="shared" si="394"/>
        <v>0</v>
      </c>
      <c r="CV563" s="17">
        <f t="shared" si="395"/>
        <v>0</v>
      </c>
      <c r="CW563" s="17">
        <f t="shared" si="396"/>
        <v>0</v>
      </c>
      <c r="CX563" s="17">
        <f t="shared" si="397"/>
        <v>0</v>
      </c>
      <c r="CY563" s="17">
        <f t="shared" si="398"/>
        <v>0</v>
      </c>
      <c r="CZ563" s="17">
        <f t="shared" si="399"/>
        <v>0</v>
      </c>
      <c r="DA563" s="17">
        <f t="shared" si="400"/>
        <v>0</v>
      </c>
      <c r="DB563" s="17">
        <f t="shared" si="401"/>
        <v>0</v>
      </c>
      <c r="DC563" s="17">
        <f t="shared" si="402"/>
        <v>0</v>
      </c>
      <c r="DD563" s="17">
        <f t="shared" si="403"/>
        <v>0</v>
      </c>
      <c r="DE563" s="17">
        <f t="shared" si="404"/>
        <v>0</v>
      </c>
      <c r="DF563" s="17">
        <f t="shared" si="405"/>
        <v>0</v>
      </c>
      <c r="DG563" s="17">
        <f t="shared" si="406"/>
        <v>0</v>
      </c>
    </row>
    <row r="564" spans="2:111" ht="15" customHeight="1" x14ac:dyDescent="0.2">
      <c r="B564" s="156">
        <v>556</v>
      </c>
      <c r="C564" s="157" t="str">
        <f t="shared" si="407"/>
        <v/>
      </c>
      <c r="D564" s="158" t="str">
        <f t="shared" si="367"/>
        <v>OK</v>
      </c>
      <c r="E564" s="159" t="e">
        <f>VLOOKUP('DATA SHEET'!$B$9,'Drill Size Info'!$T$2:$U$8,2,FALSE)</f>
        <v>#N/A</v>
      </c>
      <c r="F564" s="159" t="str">
        <f t="shared" si="408"/>
        <v/>
      </c>
      <c r="G564" s="91">
        <f t="shared" si="409"/>
        <v>0</v>
      </c>
      <c r="H564" s="160" t="s">
        <v>175</v>
      </c>
      <c r="I564" s="160" t="s">
        <v>175</v>
      </c>
      <c r="J564" s="160" t="str">
        <f>IF('DATA SHEET'!$B$10="NC-50","N/A","OK")</f>
        <v>OK</v>
      </c>
      <c r="K564" s="160" t="str">
        <f>IF('DATA SHEET'!$B$10="NC-50","N/A","OK")</f>
        <v>OK</v>
      </c>
      <c r="L564" s="160" t="str">
        <f t="shared" si="410"/>
        <v>OK</v>
      </c>
      <c r="M564" s="160" t="str">
        <f t="shared" si="411"/>
        <v>OK</v>
      </c>
      <c r="N564" s="160"/>
      <c r="O564" s="160"/>
      <c r="P564" s="160"/>
      <c r="Q564" s="160"/>
      <c r="R564" s="92" t="str">
        <f>IF(DI564&lt;&gt;"",
    IF(INT('Drill Size Info'!$AA$19)=INT('Drill Size Info'!$AB$19),
        --(INT('Drill Size Info'!$AA$19) &amp; "." &amp; DI564),
        IF(AND((--(INT('Drill Size Info'!$AA$19) &amp; "." &amp; DI564)&gt;=--('Drill Size Info'!$AA$19)), (--(INT('Drill Size Info'!$AA$19) &amp; "." &amp; DI564)&lt;=--('Drill Size Info'!$AB$19))),
            --(INT('Drill Size Info'!$AA$19) &amp; "." &amp; DI564),
            --(INT('Drill Size Info'!$AB$19) &amp; "." &amp; DI564)
        )
    ),
    IF(DH564&lt;&gt;"",
        IF(INT('Drill Size Info'!$AA$19)=INT('Drill Size Info'!$AB$19),
            --(INT('Drill Size Info'!$AA$19) &amp; "." &amp; LEFT(DH564,3)),
            IF(AND((--(INT('Drill Size Info'!$AA$19) &amp; "." &amp; LEFT(DH564,3))&gt;=--('Drill Size Info'!$AA$19)), (--(INT('Drill Size Info'!$AA$19) &amp; "." &amp; LEFT(DH564,3))&lt;=--('Drill Size Info'!$AB$19))),
                --(INT('Drill Size Info'!$AA$19) &amp; "." &amp; LEFT(DH564,3)),
                --(INT('Drill Size Info'!$AB$19) &amp; "." &amp; LEFT(DH564,3))
            )
        ),
        "OK"
    )
)</f>
        <v>OK</v>
      </c>
      <c r="S564" s="150" t="str">
        <f>IF(DJ564&lt;&gt;"",
    IF(INT('Drill Size Info'!$AA$19)=INT('Drill Size Info'!$AB$19),
        --(INT('Drill Size Info'!$AA$19) &amp; "." &amp; DJ564),
        IF(AND((--(INT('Drill Size Info'!$AA$19) &amp; "." &amp; DJ564)&gt;=--('Drill Size Info'!$AA$19)), (--(INT('Drill Size Info'!$AA$19) &amp; "." &amp; DJ564)&lt;=--('Drill Size Info'!$AB$19))),
            --(INT('Drill Size Info'!$AA$19) &amp; "." &amp; DJ564),
            --(INT('Drill Size Info'!$AB$19) &amp; "." &amp; DJ564)
        )
    ),
    IF(DH564&lt;&gt;"",
        IF(INT('Drill Size Info'!$AA$19)=INT('Drill Size Info'!$AB$19),
            --(INT('Drill Size Info'!$AA$19) &amp; "." &amp; RIGHT(DH564,3)),
            IF(AND((--(INT('Drill Size Info'!$AA$19) &amp; "." &amp; RIGHT(DH564,3))&gt;=--('Drill Size Info'!$AA$19)), (--(INT('Drill Size Info'!$AA$19) &amp; "." &amp; RIGHT(DH564,3))&lt;=--('Drill Size Info'!$AB$19))),
                --(INT('Drill Size Info'!$AA$19) &amp; "." &amp; RIGHT(DH564,3)),
                --(INT('Drill Size Info'!$AB$19) &amp; "." &amp; RIGHT(DH564,3))
            )
        ),
        "N/A"
    )
)</f>
        <v>N/A</v>
      </c>
      <c r="T564" s="150" t="str">
        <f>IF(DL564&lt;&gt;"",
    IF(INT('Drill Size Info'!$AA$19)=INT('Drill Size Info'!$AB$15),
        --(INT('Drill Size Info'!$AA$15) &amp; "." &amp; DL564),
        IF(AND((--(INT('Drill Size Info'!$AA$15) &amp; "." &amp; DL564)&gt;=--('Drill Size Info'!$AA$15)), (--(INT('Drill Size Info'!$AA$15) &amp; "." &amp; DL564)&lt;=--('Drill Size Info'!$AB$15))),
            --(INT('Drill Size Info'!$AA$15) &amp; "." &amp; DL564),
            --(INT('Drill Size Info'!$AB$15) &amp; "." &amp; DL564)
        )
    ),
    IF(DK564&lt;&gt;"",
        IF(INT('Drill Size Info'!$AA$15)=INT('Drill Size Info'!$AB$15),
            --(INT('Drill Size Info'!$AA$15) &amp; "." &amp; LEFT(DK564,3)),
            IF(AND((--(INT('Drill Size Info'!$AA$15) &amp; "." &amp; LEFT(DK564,3))&gt;=--('Drill Size Info'!$AA$15)), (--(INT('Drill Size Info'!$AA$15) &amp; "." &amp; LEFT(DK564,3))&lt;=--('Drill Size Info'!$AB$15))),
                --(INT('Drill Size Info'!$AA$15) &amp; "." &amp; LEFT(DK564,3)),
                --(INT('Drill Size Info'!$AB$15) &amp; "." &amp; LEFT(DK564,3))
            )
        ),
        "OK"
    )
)</f>
        <v>OK</v>
      </c>
      <c r="U564" s="150" t="str">
        <f>IF(DM564&lt;&gt;"",
    IF(INT('Drill Size Info'!$AA$19)=INT('Drill Size Info'!$AB$15),
        --(INT('Drill Size Info'!$AA$15) &amp; "." &amp; DM564),
        IF(AND((--(INT('Drill Size Info'!$AA$15) &amp; "." &amp; DM564)&gt;=--('Drill Size Info'!$AA$15)), (--(INT('Drill Size Info'!$AA$15) &amp; "." &amp; DM564)&lt;=--('Drill Size Info'!$AB$15))),
            --(INT('Drill Size Info'!$AA$15) &amp; "." &amp; DM564),
            --(INT('Drill Size Info'!$AB$15) &amp; "." &amp; DM564)
        )
    ),
    IF(DK564&lt;&gt;"",
        IF(INT('Drill Size Info'!$AA$15)=INT('Drill Size Info'!$AB$15),
            --(INT('Drill Size Info'!$AA$15) &amp; "." &amp; RIGHT(DK564,3)),
            IF(AND((--(INT('Drill Size Info'!$AA$15) &amp; "." &amp; RIGHT(DK564,3))&gt;=--('Drill Size Info'!$AA$15)), (--(INT('Drill Size Info'!$AA$15) &amp; "." &amp; RIGHT(DK564,3))&lt;=--('Drill Size Info'!$AB$15))),
                --(INT('Drill Size Info'!$AA$15) &amp; "." &amp; RIGHT(DK564,3)),
                --(INT('Drill Size Info'!$AB$15) &amp; "." &amp; RIGHT(DK564,3))
            )
        ),
        "N/A"
    )
)</f>
        <v>N/A</v>
      </c>
      <c r="V564" s="161"/>
      <c r="W564" s="161"/>
      <c r="X564" s="161"/>
      <c r="Y564" s="161"/>
      <c r="Z564" s="161"/>
      <c r="AA564" s="162"/>
      <c r="AB564" s="162"/>
      <c r="AC564" s="162"/>
      <c r="AD564" s="162"/>
      <c r="AE564" s="162"/>
      <c r="AF564" s="162"/>
      <c r="AG564" s="162"/>
      <c r="AH564" s="162"/>
      <c r="AI564" s="162"/>
      <c r="AJ564" s="162"/>
      <c r="AK564" s="162"/>
      <c r="AL564" s="162"/>
      <c r="AM564" s="162"/>
      <c r="AN564" s="162"/>
      <c r="AO564" s="162"/>
      <c r="AP564" s="162"/>
      <c r="AQ564" s="162"/>
      <c r="AR564" s="162"/>
      <c r="AS564" s="162"/>
      <c r="AT564" s="162"/>
      <c r="AU564" s="162"/>
      <c r="AV564" s="162"/>
      <c r="AW564" s="162"/>
      <c r="AX564" s="162"/>
      <c r="AY564" s="162"/>
      <c r="AZ564" s="162"/>
      <c r="BA564" s="162"/>
      <c r="BB564" s="163"/>
      <c r="BC564" s="163"/>
      <c r="BD564" s="163"/>
      <c r="BE564" s="164"/>
      <c r="BF564" s="165"/>
      <c r="BG564" s="162"/>
      <c r="BH564" s="162"/>
      <c r="BI564" s="164"/>
      <c r="BJ564" s="38"/>
      <c r="BK564" s="38"/>
      <c r="BL564" s="38"/>
      <c r="BM564" s="38"/>
      <c r="BN564" s="38"/>
      <c r="BO564" s="38"/>
      <c r="BP564" s="117" t="str">
        <f t="shared" si="374"/>
        <v/>
      </c>
      <c r="BQ564" s="38"/>
      <c r="BR564" s="38"/>
      <c r="BS564" s="38"/>
      <c r="BT564" s="38"/>
      <c r="BV564" s="17">
        <f t="shared" si="368"/>
        <v>0</v>
      </c>
      <c r="BW564" s="17">
        <f t="shared" si="369"/>
        <v>0</v>
      </c>
      <c r="BX564" s="17">
        <f t="shared" si="370"/>
        <v>0</v>
      </c>
      <c r="BY564" s="17">
        <f t="shared" si="371"/>
        <v>0</v>
      </c>
      <c r="BZ564" s="17">
        <f t="shared" si="372"/>
        <v>0</v>
      </c>
      <c r="CA564" s="17">
        <f t="shared" si="373"/>
        <v>0</v>
      </c>
      <c r="CB564" s="17">
        <f t="shared" si="375"/>
        <v>0</v>
      </c>
      <c r="CC564" s="17">
        <f t="shared" si="376"/>
        <v>0</v>
      </c>
      <c r="CD564" s="17">
        <f t="shared" si="377"/>
        <v>0</v>
      </c>
      <c r="CE564" s="17">
        <f t="shared" si="378"/>
        <v>0</v>
      </c>
      <c r="CF564" s="17">
        <f t="shared" si="379"/>
        <v>0</v>
      </c>
      <c r="CG564" s="17">
        <f t="shared" si="380"/>
        <v>0</v>
      </c>
      <c r="CH564" s="17">
        <f t="shared" si="381"/>
        <v>0</v>
      </c>
      <c r="CI564" s="17">
        <f t="shared" si="382"/>
        <v>0</v>
      </c>
      <c r="CJ564" s="17">
        <f t="shared" si="383"/>
        <v>0</v>
      </c>
      <c r="CK564" s="17">
        <f t="shared" si="384"/>
        <v>0</v>
      </c>
      <c r="CL564" s="17">
        <f t="shared" si="385"/>
        <v>0</v>
      </c>
      <c r="CM564" s="17">
        <f t="shared" si="386"/>
        <v>0</v>
      </c>
      <c r="CN564" s="17">
        <f t="shared" si="387"/>
        <v>0</v>
      </c>
      <c r="CO564" s="17">
        <f t="shared" si="388"/>
        <v>0</v>
      </c>
      <c r="CP564" s="17">
        <f t="shared" si="389"/>
        <v>0</v>
      </c>
      <c r="CQ564" s="17">
        <f t="shared" si="390"/>
        <v>0</v>
      </c>
      <c r="CR564" s="17">
        <f t="shared" si="391"/>
        <v>0</v>
      </c>
      <c r="CS564" s="17">
        <f t="shared" si="392"/>
        <v>0</v>
      </c>
      <c r="CT564" s="17">
        <f t="shared" si="393"/>
        <v>0</v>
      </c>
      <c r="CU564" s="17">
        <f t="shared" si="394"/>
        <v>0</v>
      </c>
      <c r="CV564" s="17">
        <f t="shared" si="395"/>
        <v>0</v>
      </c>
      <c r="CW564" s="17">
        <f t="shared" si="396"/>
        <v>0</v>
      </c>
      <c r="CX564" s="17">
        <f t="shared" si="397"/>
        <v>0</v>
      </c>
      <c r="CY564" s="17">
        <f t="shared" si="398"/>
        <v>0</v>
      </c>
      <c r="CZ564" s="17">
        <f t="shared" si="399"/>
        <v>0</v>
      </c>
      <c r="DA564" s="17">
        <f t="shared" si="400"/>
        <v>0</v>
      </c>
      <c r="DB564" s="17">
        <f t="shared" si="401"/>
        <v>0</v>
      </c>
      <c r="DC564" s="17">
        <f t="shared" si="402"/>
        <v>0</v>
      </c>
      <c r="DD564" s="17">
        <f t="shared" si="403"/>
        <v>0</v>
      </c>
      <c r="DE564" s="17">
        <f t="shared" si="404"/>
        <v>0</v>
      </c>
      <c r="DF564" s="17">
        <f t="shared" si="405"/>
        <v>0</v>
      </c>
      <c r="DG564" s="17">
        <f t="shared" si="406"/>
        <v>0</v>
      </c>
    </row>
    <row r="565" spans="2:111" ht="15" customHeight="1" x14ac:dyDescent="0.2">
      <c r="B565" s="156">
        <v>557</v>
      </c>
      <c r="C565" s="157" t="str">
        <f t="shared" si="407"/>
        <v/>
      </c>
      <c r="D565" s="158" t="str">
        <f t="shared" si="367"/>
        <v>OK</v>
      </c>
      <c r="E565" s="159" t="e">
        <f>VLOOKUP('DATA SHEET'!$B$9,'Drill Size Info'!$T$2:$U$8,2,FALSE)</f>
        <v>#N/A</v>
      </c>
      <c r="F565" s="159" t="str">
        <f t="shared" si="408"/>
        <v/>
      </c>
      <c r="G565" s="91">
        <f t="shared" si="409"/>
        <v>0</v>
      </c>
      <c r="H565" s="160" t="s">
        <v>175</v>
      </c>
      <c r="I565" s="160" t="s">
        <v>175</v>
      </c>
      <c r="J565" s="160" t="str">
        <f>IF('DATA SHEET'!$B$10="NC-50","N/A","OK")</f>
        <v>OK</v>
      </c>
      <c r="K565" s="160" t="str">
        <f>IF('DATA SHEET'!$B$10="NC-50","N/A","OK")</f>
        <v>OK</v>
      </c>
      <c r="L565" s="160" t="str">
        <f t="shared" si="410"/>
        <v>OK</v>
      </c>
      <c r="M565" s="160" t="str">
        <f t="shared" si="411"/>
        <v>OK</v>
      </c>
      <c r="N565" s="160"/>
      <c r="O565" s="160"/>
      <c r="P565" s="160"/>
      <c r="Q565" s="160"/>
      <c r="R565" s="92" t="str">
        <f>IF(DI565&lt;&gt;"",
    IF(INT('Drill Size Info'!$AA$19)=INT('Drill Size Info'!$AB$19),
        --(INT('Drill Size Info'!$AA$19) &amp; "." &amp; DI565),
        IF(AND((--(INT('Drill Size Info'!$AA$19) &amp; "." &amp; DI565)&gt;=--('Drill Size Info'!$AA$19)), (--(INT('Drill Size Info'!$AA$19) &amp; "." &amp; DI565)&lt;=--('Drill Size Info'!$AB$19))),
            --(INT('Drill Size Info'!$AA$19) &amp; "." &amp; DI565),
            --(INT('Drill Size Info'!$AB$19) &amp; "." &amp; DI565)
        )
    ),
    IF(DH565&lt;&gt;"",
        IF(INT('Drill Size Info'!$AA$19)=INT('Drill Size Info'!$AB$19),
            --(INT('Drill Size Info'!$AA$19) &amp; "." &amp; LEFT(DH565,3)),
            IF(AND((--(INT('Drill Size Info'!$AA$19) &amp; "." &amp; LEFT(DH565,3))&gt;=--('Drill Size Info'!$AA$19)), (--(INT('Drill Size Info'!$AA$19) &amp; "." &amp; LEFT(DH565,3))&lt;=--('Drill Size Info'!$AB$19))),
                --(INT('Drill Size Info'!$AA$19) &amp; "." &amp; LEFT(DH565,3)),
                --(INT('Drill Size Info'!$AB$19) &amp; "." &amp; LEFT(DH565,3))
            )
        ),
        "OK"
    )
)</f>
        <v>OK</v>
      </c>
      <c r="S565" s="150" t="str">
        <f>IF(DJ565&lt;&gt;"",
    IF(INT('Drill Size Info'!$AA$19)=INT('Drill Size Info'!$AB$19),
        --(INT('Drill Size Info'!$AA$19) &amp; "." &amp; DJ565),
        IF(AND((--(INT('Drill Size Info'!$AA$19) &amp; "." &amp; DJ565)&gt;=--('Drill Size Info'!$AA$19)), (--(INT('Drill Size Info'!$AA$19) &amp; "." &amp; DJ565)&lt;=--('Drill Size Info'!$AB$19))),
            --(INT('Drill Size Info'!$AA$19) &amp; "." &amp; DJ565),
            --(INT('Drill Size Info'!$AB$19) &amp; "." &amp; DJ565)
        )
    ),
    IF(DH565&lt;&gt;"",
        IF(INT('Drill Size Info'!$AA$19)=INT('Drill Size Info'!$AB$19),
            --(INT('Drill Size Info'!$AA$19) &amp; "." &amp; RIGHT(DH565,3)),
            IF(AND((--(INT('Drill Size Info'!$AA$19) &amp; "." &amp; RIGHT(DH565,3))&gt;=--('Drill Size Info'!$AA$19)), (--(INT('Drill Size Info'!$AA$19) &amp; "." &amp; RIGHT(DH565,3))&lt;=--('Drill Size Info'!$AB$19))),
                --(INT('Drill Size Info'!$AA$19) &amp; "." &amp; RIGHT(DH565,3)),
                --(INT('Drill Size Info'!$AB$19) &amp; "." &amp; RIGHT(DH565,3))
            )
        ),
        "N/A"
    )
)</f>
        <v>N/A</v>
      </c>
      <c r="T565" s="150" t="str">
        <f>IF(DL565&lt;&gt;"",
    IF(INT('Drill Size Info'!$AA$19)=INT('Drill Size Info'!$AB$15),
        --(INT('Drill Size Info'!$AA$15) &amp; "." &amp; DL565),
        IF(AND((--(INT('Drill Size Info'!$AA$15) &amp; "." &amp; DL565)&gt;=--('Drill Size Info'!$AA$15)), (--(INT('Drill Size Info'!$AA$15) &amp; "." &amp; DL565)&lt;=--('Drill Size Info'!$AB$15))),
            --(INT('Drill Size Info'!$AA$15) &amp; "." &amp; DL565),
            --(INT('Drill Size Info'!$AB$15) &amp; "." &amp; DL565)
        )
    ),
    IF(DK565&lt;&gt;"",
        IF(INT('Drill Size Info'!$AA$15)=INT('Drill Size Info'!$AB$15),
            --(INT('Drill Size Info'!$AA$15) &amp; "." &amp; LEFT(DK565,3)),
            IF(AND((--(INT('Drill Size Info'!$AA$15) &amp; "." &amp; LEFT(DK565,3))&gt;=--('Drill Size Info'!$AA$15)), (--(INT('Drill Size Info'!$AA$15) &amp; "." &amp; LEFT(DK565,3))&lt;=--('Drill Size Info'!$AB$15))),
                --(INT('Drill Size Info'!$AA$15) &amp; "." &amp; LEFT(DK565,3)),
                --(INT('Drill Size Info'!$AB$15) &amp; "." &amp; LEFT(DK565,3))
            )
        ),
        "OK"
    )
)</f>
        <v>OK</v>
      </c>
      <c r="U565" s="150" t="str">
        <f>IF(DM565&lt;&gt;"",
    IF(INT('Drill Size Info'!$AA$19)=INT('Drill Size Info'!$AB$15),
        --(INT('Drill Size Info'!$AA$15) &amp; "." &amp; DM565),
        IF(AND((--(INT('Drill Size Info'!$AA$15) &amp; "." &amp; DM565)&gt;=--('Drill Size Info'!$AA$15)), (--(INT('Drill Size Info'!$AA$15) &amp; "." &amp; DM565)&lt;=--('Drill Size Info'!$AB$15))),
            --(INT('Drill Size Info'!$AA$15) &amp; "." &amp; DM565),
            --(INT('Drill Size Info'!$AB$15) &amp; "." &amp; DM565)
        )
    ),
    IF(DK565&lt;&gt;"",
        IF(INT('Drill Size Info'!$AA$15)=INT('Drill Size Info'!$AB$15),
            --(INT('Drill Size Info'!$AA$15) &amp; "." &amp; RIGHT(DK565,3)),
            IF(AND((--(INT('Drill Size Info'!$AA$15) &amp; "." &amp; RIGHT(DK565,3))&gt;=--('Drill Size Info'!$AA$15)), (--(INT('Drill Size Info'!$AA$15) &amp; "." &amp; RIGHT(DK565,3))&lt;=--('Drill Size Info'!$AB$15))),
                --(INT('Drill Size Info'!$AA$15) &amp; "." &amp; RIGHT(DK565,3)),
                --(INT('Drill Size Info'!$AB$15) &amp; "." &amp; RIGHT(DK565,3))
            )
        ),
        "N/A"
    )
)</f>
        <v>N/A</v>
      </c>
      <c r="V565" s="161"/>
      <c r="W565" s="161"/>
      <c r="X565" s="161"/>
      <c r="Y565" s="161"/>
      <c r="Z565" s="161"/>
      <c r="AA565" s="162"/>
      <c r="AB565" s="162"/>
      <c r="AC565" s="162"/>
      <c r="AD565" s="162"/>
      <c r="AE565" s="162"/>
      <c r="AF565" s="162"/>
      <c r="AG565" s="162"/>
      <c r="AH565" s="162"/>
      <c r="AI565" s="162"/>
      <c r="AJ565" s="162"/>
      <c r="AK565" s="162"/>
      <c r="AL565" s="162"/>
      <c r="AM565" s="162"/>
      <c r="AN565" s="162"/>
      <c r="AO565" s="162"/>
      <c r="AP565" s="162"/>
      <c r="AQ565" s="162"/>
      <c r="AR565" s="162"/>
      <c r="AS565" s="162"/>
      <c r="AT565" s="162"/>
      <c r="AU565" s="162"/>
      <c r="AV565" s="162"/>
      <c r="AW565" s="162"/>
      <c r="AX565" s="162"/>
      <c r="AY565" s="162"/>
      <c r="AZ565" s="162"/>
      <c r="BA565" s="162"/>
      <c r="BB565" s="163"/>
      <c r="BC565" s="163"/>
      <c r="BD565" s="163"/>
      <c r="BE565" s="164"/>
      <c r="BF565" s="165"/>
      <c r="BG565" s="162"/>
      <c r="BH565" s="162"/>
      <c r="BI565" s="164"/>
      <c r="BJ565" s="38"/>
      <c r="BK565" s="38"/>
      <c r="BL565" s="38"/>
      <c r="BM565" s="38"/>
      <c r="BN565" s="38"/>
      <c r="BO565" s="38"/>
      <c r="BP565" s="117" t="str">
        <f t="shared" si="374"/>
        <v/>
      </c>
      <c r="BQ565" s="38"/>
      <c r="BR565" s="38"/>
      <c r="BS565" s="38"/>
      <c r="BT565" s="38"/>
      <c r="BV565" s="17">
        <f t="shared" si="368"/>
        <v>0</v>
      </c>
      <c r="BW565" s="17">
        <f t="shared" si="369"/>
        <v>0</v>
      </c>
      <c r="BX565" s="17">
        <f t="shared" si="370"/>
        <v>0</v>
      </c>
      <c r="BY565" s="17">
        <f t="shared" si="371"/>
        <v>0</v>
      </c>
      <c r="BZ565" s="17">
        <f t="shared" si="372"/>
        <v>0</v>
      </c>
      <c r="CA565" s="17">
        <f t="shared" si="373"/>
        <v>0</v>
      </c>
      <c r="CB565" s="17">
        <f t="shared" si="375"/>
        <v>0</v>
      </c>
      <c r="CC565" s="17">
        <f t="shared" si="376"/>
        <v>0</v>
      </c>
      <c r="CD565" s="17">
        <f t="shared" si="377"/>
        <v>0</v>
      </c>
      <c r="CE565" s="17">
        <f t="shared" si="378"/>
        <v>0</v>
      </c>
      <c r="CF565" s="17">
        <f t="shared" si="379"/>
        <v>0</v>
      </c>
      <c r="CG565" s="17">
        <f t="shared" si="380"/>
        <v>0</v>
      </c>
      <c r="CH565" s="17">
        <f t="shared" si="381"/>
        <v>0</v>
      </c>
      <c r="CI565" s="17">
        <f t="shared" si="382"/>
        <v>0</v>
      </c>
      <c r="CJ565" s="17">
        <f t="shared" si="383"/>
        <v>0</v>
      </c>
      <c r="CK565" s="17">
        <f t="shared" si="384"/>
        <v>0</v>
      </c>
      <c r="CL565" s="17">
        <f t="shared" si="385"/>
        <v>0</v>
      </c>
      <c r="CM565" s="17">
        <f t="shared" si="386"/>
        <v>0</v>
      </c>
      <c r="CN565" s="17">
        <f t="shared" si="387"/>
        <v>0</v>
      </c>
      <c r="CO565" s="17">
        <f t="shared" si="388"/>
        <v>0</v>
      </c>
      <c r="CP565" s="17">
        <f t="shared" si="389"/>
        <v>0</v>
      </c>
      <c r="CQ565" s="17">
        <f t="shared" si="390"/>
        <v>0</v>
      </c>
      <c r="CR565" s="17">
        <f t="shared" si="391"/>
        <v>0</v>
      </c>
      <c r="CS565" s="17">
        <f t="shared" si="392"/>
        <v>0</v>
      </c>
      <c r="CT565" s="17">
        <f t="shared" si="393"/>
        <v>0</v>
      </c>
      <c r="CU565" s="17">
        <f t="shared" si="394"/>
        <v>0</v>
      </c>
      <c r="CV565" s="17">
        <f t="shared" si="395"/>
        <v>0</v>
      </c>
      <c r="CW565" s="17">
        <f t="shared" si="396"/>
        <v>0</v>
      </c>
      <c r="CX565" s="17">
        <f t="shared" si="397"/>
        <v>0</v>
      </c>
      <c r="CY565" s="17">
        <f t="shared" si="398"/>
        <v>0</v>
      </c>
      <c r="CZ565" s="17">
        <f t="shared" si="399"/>
        <v>0</v>
      </c>
      <c r="DA565" s="17">
        <f t="shared" si="400"/>
        <v>0</v>
      </c>
      <c r="DB565" s="17">
        <f t="shared" si="401"/>
        <v>0</v>
      </c>
      <c r="DC565" s="17">
        <f t="shared" si="402"/>
        <v>0</v>
      </c>
      <c r="DD565" s="17">
        <f t="shared" si="403"/>
        <v>0</v>
      </c>
      <c r="DE565" s="17">
        <f t="shared" si="404"/>
        <v>0</v>
      </c>
      <c r="DF565" s="17">
        <f t="shared" si="405"/>
        <v>0</v>
      </c>
      <c r="DG565" s="17">
        <f t="shared" si="406"/>
        <v>0</v>
      </c>
    </row>
    <row r="566" spans="2:111" ht="15" customHeight="1" x14ac:dyDescent="0.2">
      <c r="B566" s="156">
        <v>558</v>
      </c>
      <c r="C566" s="157" t="str">
        <f t="shared" si="407"/>
        <v/>
      </c>
      <c r="D566" s="158" t="str">
        <f t="shared" si="367"/>
        <v>OK</v>
      </c>
      <c r="E566" s="159" t="e">
        <f>VLOOKUP('DATA SHEET'!$B$9,'Drill Size Info'!$T$2:$U$8,2,FALSE)</f>
        <v>#N/A</v>
      </c>
      <c r="F566" s="159" t="str">
        <f t="shared" si="408"/>
        <v/>
      </c>
      <c r="G566" s="91">
        <f t="shared" si="409"/>
        <v>0</v>
      </c>
      <c r="H566" s="160" t="s">
        <v>175</v>
      </c>
      <c r="I566" s="160" t="s">
        <v>175</v>
      </c>
      <c r="J566" s="160" t="str">
        <f>IF('DATA SHEET'!$B$10="NC-50","N/A","OK")</f>
        <v>OK</v>
      </c>
      <c r="K566" s="160" t="str">
        <f>IF('DATA SHEET'!$B$10="NC-50","N/A","OK")</f>
        <v>OK</v>
      </c>
      <c r="L566" s="160" t="str">
        <f t="shared" si="410"/>
        <v>OK</v>
      </c>
      <c r="M566" s="160" t="str">
        <f t="shared" si="411"/>
        <v>OK</v>
      </c>
      <c r="N566" s="160"/>
      <c r="O566" s="160"/>
      <c r="P566" s="160"/>
      <c r="Q566" s="160"/>
      <c r="R566" s="92" t="str">
        <f>IF(DI566&lt;&gt;"",
    IF(INT('Drill Size Info'!$AA$19)=INT('Drill Size Info'!$AB$19),
        --(INT('Drill Size Info'!$AA$19) &amp; "." &amp; DI566),
        IF(AND((--(INT('Drill Size Info'!$AA$19) &amp; "." &amp; DI566)&gt;=--('Drill Size Info'!$AA$19)), (--(INT('Drill Size Info'!$AA$19) &amp; "." &amp; DI566)&lt;=--('Drill Size Info'!$AB$19))),
            --(INT('Drill Size Info'!$AA$19) &amp; "." &amp; DI566),
            --(INT('Drill Size Info'!$AB$19) &amp; "." &amp; DI566)
        )
    ),
    IF(DH566&lt;&gt;"",
        IF(INT('Drill Size Info'!$AA$19)=INT('Drill Size Info'!$AB$19),
            --(INT('Drill Size Info'!$AA$19) &amp; "." &amp; LEFT(DH566,3)),
            IF(AND((--(INT('Drill Size Info'!$AA$19) &amp; "." &amp; LEFT(DH566,3))&gt;=--('Drill Size Info'!$AA$19)), (--(INT('Drill Size Info'!$AA$19) &amp; "." &amp; LEFT(DH566,3))&lt;=--('Drill Size Info'!$AB$19))),
                --(INT('Drill Size Info'!$AA$19) &amp; "." &amp; LEFT(DH566,3)),
                --(INT('Drill Size Info'!$AB$19) &amp; "." &amp; LEFT(DH566,3))
            )
        ),
        "OK"
    )
)</f>
        <v>OK</v>
      </c>
      <c r="S566" s="150" t="str">
        <f>IF(DJ566&lt;&gt;"",
    IF(INT('Drill Size Info'!$AA$19)=INT('Drill Size Info'!$AB$19),
        --(INT('Drill Size Info'!$AA$19) &amp; "." &amp; DJ566),
        IF(AND((--(INT('Drill Size Info'!$AA$19) &amp; "." &amp; DJ566)&gt;=--('Drill Size Info'!$AA$19)), (--(INT('Drill Size Info'!$AA$19) &amp; "." &amp; DJ566)&lt;=--('Drill Size Info'!$AB$19))),
            --(INT('Drill Size Info'!$AA$19) &amp; "." &amp; DJ566),
            --(INT('Drill Size Info'!$AB$19) &amp; "." &amp; DJ566)
        )
    ),
    IF(DH566&lt;&gt;"",
        IF(INT('Drill Size Info'!$AA$19)=INT('Drill Size Info'!$AB$19),
            --(INT('Drill Size Info'!$AA$19) &amp; "." &amp; RIGHT(DH566,3)),
            IF(AND((--(INT('Drill Size Info'!$AA$19) &amp; "." &amp; RIGHT(DH566,3))&gt;=--('Drill Size Info'!$AA$19)), (--(INT('Drill Size Info'!$AA$19) &amp; "." &amp; RIGHT(DH566,3))&lt;=--('Drill Size Info'!$AB$19))),
                --(INT('Drill Size Info'!$AA$19) &amp; "." &amp; RIGHT(DH566,3)),
                --(INT('Drill Size Info'!$AB$19) &amp; "." &amp; RIGHT(DH566,3))
            )
        ),
        "N/A"
    )
)</f>
        <v>N/A</v>
      </c>
      <c r="T566" s="150" t="str">
        <f>IF(DL566&lt;&gt;"",
    IF(INT('Drill Size Info'!$AA$19)=INT('Drill Size Info'!$AB$15),
        --(INT('Drill Size Info'!$AA$15) &amp; "." &amp; DL566),
        IF(AND((--(INT('Drill Size Info'!$AA$15) &amp; "." &amp; DL566)&gt;=--('Drill Size Info'!$AA$15)), (--(INT('Drill Size Info'!$AA$15) &amp; "." &amp; DL566)&lt;=--('Drill Size Info'!$AB$15))),
            --(INT('Drill Size Info'!$AA$15) &amp; "." &amp; DL566),
            --(INT('Drill Size Info'!$AB$15) &amp; "." &amp; DL566)
        )
    ),
    IF(DK566&lt;&gt;"",
        IF(INT('Drill Size Info'!$AA$15)=INT('Drill Size Info'!$AB$15),
            --(INT('Drill Size Info'!$AA$15) &amp; "." &amp; LEFT(DK566,3)),
            IF(AND((--(INT('Drill Size Info'!$AA$15) &amp; "." &amp; LEFT(DK566,3))&gt;=--('Drill Size Info'!$AA$15)), (--(INT('Drill Size Info'!$AA$15) &amp; "." &amp; LEFT(DK566,3))&lt;=--('Drill Size Info'!$AB$15))),
                --(INT('Drill Size Info'!$AA$15) &amp; "." &amp; LEFT(DK566,3)),
                --(INT('Drill Size Info'!$AB$15) &amp; "." &amp; LEFT(DK566,3))
            )
        ),
        "OK"
    )
)</f>
        <v>OK</v>
      </c>
      <c r="U566" s="150" t="str">
        <f>IF(DM566&lt;&gt;"",
    IF(INT('Drill Size Info'!$AA$19)=INT('Drill Size Info'!$AB$15),
        --(INT('Drill Size Info'!$AA$15) &amp; "." &amp; DM566),
        IF(AND((--(INT('Drill Size Info'!$AA$15) &amp; "." &amp; DM566)&gt;=--('Drill Size Info'!$AA$15)), (--(INT('Drill Size Info'!$AA$15) &amp; "." &amp; DM566)&lt;=--('Drill Size Info'!$AB$15))),
            --(INT('Drill Size Info'!$AA$15) &amp; "." &amp; DM566),
            --(INT('Drill Size Info'!$AB$15) &amp; "." &amp; DM566)
        )
    ),
    IF(DK566&lt;&gt;"",
        IF(INT('Drill Size Info'!$AA$15)=INT('Drill Size Info'!$AB$15),
            --(INT('Drill Size Info'!$AA$15) &amp; "." &amp; RIGHT(DK566,3)),
            IF(AND((--(INT('Drill Size Info'!$AA$15) &amp; "." &amp; RIGHT(DK566,3))&gt;=--('Drill Size Info'!$AA$15)), (--(INT('Drill Size Info'!$AA$15) &amp; "." &amp; RIGHT(DK566,3))&lt;=--('Drill Size Info'!$AB$15))),
                --(INT('Drill Size Info'!$AA$15) &amp; "." &amp; RIGHT(DK566,3)),
                --(INT('Drill Size Info'!$AB$15) &amp; "." &amp; RIGHT(DK566,3))
            )
        ),
        "N/A"
    )
)</f>
        <v>N/A</v>
      </c>
      <c r="V566" s="161"/>
      <c r="W566" s="161"/>
      <c r="X566" s="161"/>
      <c r="Y566" s="161"/>
      <c r="Z566" s="161"/>
      <c r="AA566" s="162"/>
      <c r="AB566" s="162"/>
      <c r="AC566" s="162"/>
      <c r="AD566" s="162"/>
      <c r="AE566" s="162"/>
      <c r="AF566" s="162"/>
      <c r="AG566" s="162"/>
      <c r="AH566" s="162"/>
      <c r="AI566" s="162"/>
      <c r="AJ566" s="162"/>
      <c r="AK566" s="162"/>
      <c r="AL566" s="162"/>
      <c r="AM566" s="162"/>
      <c r="AN566" s="162"/>
      <c r="AO566" s="162"/>
      <c r="AP566" s="162"/>
      <c r="AQ566" s="162"/>
      <c r="AR566" s="162"/>
      <c r="AS566" s="162"/>
      <c r="AT566" s="162"/>
      <c r="AU566" s="162"/>
      <c r="AV566" s="162"/>
      <c r="AW566" s="162"/>
      <c r="AX566" s="162"/>
      <c r="AY566" s="162"/>
      <c r="AZ566" s="162"/>
      <c r="BA566" s="162"/>
      <c r="BB566" s="163"/>
      <c r="BC566" s="163"/>
      <c r="BD566" s="163"/>
      <c r="BE566" s="164"/>
      <c r="BF566" s="165"/>
      <c r="BG566" s="162"/>
      <c r="BH566" s="162"/>
      <c r="BI566" s="164"/>
      <c r="BJ566" s="38"/>
      <c r="BK566" s="38"/>
      <c r="BL566" s="38"/>
      <c r="BM566" s="38"/>
      <c r="BN566" s="38"/>
      <c r="BO566" s="38"/>
      <c r="BP566" s="117" t="str">
        <f t="shared" si="374"/>
        <v/>
      </c>
      <c r="BQ566" s="38"/>
      <c r="BR566" s="38"/>
      <c r="BS566" s="38"/>
      <c r="BT566" s="38"/>
      <c r="BV566" s="17">
        <f t="shared" si="368"/>
        <v>0</v>
      </c>
      <c r="BW566" s="17">
        <f t="shared" si="369"/>
        <v>0</v>
      </c>
      <c r="BX566" s="17">
        <f t="shared" si="370"/>
        <v>0</v>
      </c>
      <c r="BY566" s="17">
        <f t="shared" si="371"/>
        <v>0</v>
      </c>
      <c r="BZ566" s="17">
        <f t="shared" si="372"/>
        <v>0</v>
      </c>
      <c r="CA566" s="17">
        <f t="shared" si="373"/>
        <v>0</v>
      </c>
      <c r="CB566" s="17">
        <f t="shared" si="375"/>
        <v>0</v>
      </c>
      <c r="CC566" s="17">
        <f t="shared" si="376"/>
        <v>0</v>
      </c>
      <c r="CD566" s="17">
        <f t="shared" si="377"/>
        <v>0</v>
      </c>
      <c r="CE566" s="17">
        <f t="shared" si="378"/>
        <v>0</v>
      </c>
      <c r="CF566" s="17">
        <f t="shared" si="379"/>
        <v>0</v>
      </c>
      <c r="CG566" s="17">
        <f t="shared" si="380"/>
        <v>0</v>
      </c>
      <c r="CH566" s="17">
        <f t="shared" si="381"/>
        <v>0</v>
      </c>
      <c r="CI566" s="17">
        <f t="shared" si="382"/>
        <v>0</v>
      </c>
      <c r="CJ566" s="17">
        <f t="shared" si="383"/>
        <v>0</v>
      </c>
      <c r="CK566" s="17">
        <f t="shared" si="384"/>
        <v>0</v>
      </c>
      <c r="CL566" s="17">
        <f t="shared" si="385"/>
        <v>0</v>
      </c>
      <c r="CM566" s="17">
        <f t="shared" si="386"/>
        <v>0</v>
      </c>
      <c r="CN566" s="17">
        <f t="shared" si="387"/>
        <v>0</v>
      </c>
      <c r="CO566" s="17">
        <f t="shared" si="388"/>
        <v>0</v>
      </c>
      <c r="CP566" s="17">
        <f t="shared" si="389"/>
        <v>0</v>
      </c>
      <c r="CQ566" s="17">
        <f t="shared" si="390"/>
        <v>0</v>
      </c>
      <c r="CR566" s="17">
        <f t="shared" si="391"/>
        <v>0</v>
      </c>
      <c r="CS566" s="17">
        <f t="shared" si="392"/>
        <v>0</v>
      </c>
      <c r="CT566" s="17">
        <f t="shared" si="393"/>
        <v>0</v>
      </c>
      <c r="CU566" s="17">
        <f t="shared" si="394"/>
        <v>0</v>
      </c>
      <c r="CV566" s="17">
        <f t="shared" si="395"/>
        <v>0</v>
      </c>
      <c r="CW566" s="17">
        <f t="shared" si="396"/>
        <v>0</v>
      </c>
      <c r="CX566" s="17">
        <f t="shared" si="397"/>
        <v>0</v>
      </c>
      <c r="CY566" s="17">
        <f t="shared" si="398"/>
        <v>0</v>
      </c>
      <c r="CZ566" s="17">
        <f t="shared" si="399"/>
        <v>0</v>
      </c>
      <c r="DA566" s="17">
        <f t="shared" si="400"/>
        <v>0</v>
      </c>
      <c r="DB566" s="17">
        <f t="shared" si="401"/>
        <v>0</v>
      </c>
      <c r="DC566" s="17">
        <f t="shared" si="402"/>
        <v>0</v>
      </c>
      <c r="DD566" s="17">
        <f t="shared" si="403"/>
        <v>0</v>
      </c>
      <c r="DE566" s="17">
        <f t="shared" si="404"/>
        <v>0</v>
      </c>
      <c r="DF566" s="17">
        <f t="shared" si="405"/>
        <v>0</v>
      </c>
      <c r="DG566" s="17">
        <f t="shared" si="406"/>
        <v>0</v>
      </c>
    </row>
    <row r="567" spans="2:111" ht="15" customHeight="1" x14ac:dyDescent="0.2">
      <c r="B567" s="156">
        <v>559</v>
      </c>
      <c r="C567" s="157" t="str">
        <f t="shared" si="407"/>
        <v/>
      </c>
      <c r="D567" s="158" t="str">
        <f t="shared" si="367"/>
        <v>OK</v>
      </c>
      <c r="E567" s="159" t="e">
        <f>VLOOKUP('DATA SHEET'!$B$9,'Drill Size Info'!$T$2:$U$8,2,FALSE)</f>
        <v>#N/A</v>
      </c>
      <c r="F567" s="159" t="str">
        <f t="shared" si="408"/>
        <v/>
      </c>
      <c r="G567" s="91">
        <f t="shared" si="409"/>
        <v>0</v>
      </c>
      <c r="H567" s="160" t="s">
        <v>175</v>
      </c>
      <c r="I567" s="160" t="s">
        <v>175</v>
      </c>
      <c r="J567" s="160" t="str">
        <f>IF('DATA SHEET'!$B$10="NC-50","N/A","OK")</f>
        <v>OK</v>
      </c>
      <c r="K567" s="160" t="str">
        <f>IF('DATA SHEET'!$B$10="NC-50","N/A","OK")</f>
        <v>OK</v>
      </c>
      <c r="L567" s="160" t="str">
        <f t="shared" si="410"/>
        <v>OK</v>
      </c>
      <c r="M567" s="160" t="str">
        <f t="shared" si="411"/>
        <v>OK</v>
      </c>
      <c r="N567" s="160"/>
      <c r="O567" s="160"/>
      <c r="P567" s="160"/>
      <c r="Q567" s="160"/>
      <c r="R567" s="92" t="str">
        <f>IF(DI567&lt;&gt;"",
    IF(INT('Drill Size Info'!$AA$19)=INT('Drill Size Info'!$AB$19),
        --(INT('Drill Size Info'!$AA$19) &amp; "." &amp; DI567),
        IF(AND((--(INT('Drill Size Info'!$AA$19) &amp; "." &amp; DI567)&gt;=--('Drill Size Info'!$AA$19)), (--(INT('Drill Size Info'!$AA$19) &amp; "." &amp; DI567)&lt;=--('Drill Size Info'!$AB$19))),
            --(INT('Drill Size Info'!$AA$19) &amp; "." &amp; DI567),
            --(INT('Drill Size Info'!$AB$19) &amp; "." &amp; DI567)
        )
    ),
    IF(DH567&lt;&gt;"",
        IF(INT('Drill Size Info'!$AA$19)=INT('Drill Size Info'!$AB$19),
            --(INT('Drill Size Info'!$AA$19) &amp; "." &amp; LEFT(DH567,3)),
            IF(AND((--(INT('Drill Size Info'!$AA$19) &amp; "." &amp; LEFT(DH567,3))&gt;=--('Drill Size Info'!$AA$19)), (--(INT('Drill Size Info'!$AA$19) &amp; "." &amp; LEFT(DH567,3))&lt;=--('Drill Size Info'!$AB$19))),
                --(INT('Drill Size Info'!$AA$19) &amp; "." &amp; LEFT(DH567,3)),
                --(INT('Drill Size Info'!$AB$19) &amp; "." &amp; LEFT(DH567,3))
            )
        ),
        "OK"
    )
)</f>
        <v>OK</v>
      </c>
      <c r="S567" s="150" t="str">
        <f>IF(DJ567&lt;&gt;"",
    IF(INT('Drill Size Info'!$AA$19)=INT('Drill Size Info'!$AB$19),
        --(INT('Drill Size Info'!$AA$19) &amp; "." &amp; DJ567),
        IF(AND((--(INT('Drill Size Info'!$AA$19) &amp; "." &amp; DJ567)&gt;=--('Drill Size Info'!$AA$19)), (--(INT('Drill Size Info'!$AA$19) &amp; "." &amp; DJ567)&lt;=--('Drill Size Info'!$AB$19))),
            --(INT('Drill Size Info'!$AA$19) &amp; "." &amp; DJ567),
            --(INT('Drill Size Info'!$AB$19) &amp; "." &amp; DJ567)
        )
    ),
    IF(DH567&lt;&gt;"",
        IF(INT('Drill Size Info'!$AA$19)=INT('Drill Size Info'!$AB$19),
            --(INT('Drill Size Info'!$AA$19) &amp; "." &amp; RIGHT(DH567,3)),
            IF(AND((--(INT('Drill Size Info'!$AA$19) &amp; "." &amp; RIGHT(DH567,3))&gt;=--('Drill Size Info'!$AA$19)), (--(INT('Drill Size Info'!$AA$19) &amp; "." &amp; RIGHT(DH567,3))&lt;=--('Drill Size Info'!$AB$19))),
                --(INT('Drill Size Info'!$AA$19) &amp; "." &amp; RIGHT(DH567,3)),
                --(INT('Drill Size Info'!$AB$19) &amp; "." &amp; RIGHT(DH567,3))
            )
        ),
        "N/A"
    )
)</f>
        <v>N/A</v>
      </c>
      <c r="T567" s="150" t="str">
        <f>IF(DL567&lt;&gt;"",
    IF(INT('Drill Size Info'!$AA$19)=INT('Drill Size Info'!$AB$15),
        --(INT('Drill Size Info'!$AA$15) &amp; "." &amp; DL567),
        IF(AND((--(INT('Drill Size Info'!$AA$15) &amp; "." &amp; DL567)&gt;=--('Drill Size Info'!$AA$15)), (--(INT('Drill Size Info'!$AA$15) &amp; "." &amp; DL567)&lt;=--('Drill Size Info'!$AB$15))),
            --(INT('Drill Size Info'!$AA$15) &amp; "." &amp; DL567),
            --(INT('Drill Size Info'!$AB$15) &amp; "." &amp; DL567)
        )
    ),
    IF(DK567&lt;&gt;"",
        IF(INT('Drill Size Info'!$AA$15)=INT('Drill Size Info'!$AB$15),
            --(INT('Drill Size Info'!$AA$15) &amp; "." &amp; LEFT(DK567,3)),
            IF(AND((--(INT('Drill Size Info'!$AA$15) &amp; "." &amp; LEFT(DK567,3))&gt;=--('Drill Size Info'!$AA$15)), (--(INT('Drill Size Info'!$AA$15) &amp; "." &amp; LEFT(DK567,3))&lt;=--('Drill Size Info'!$AB$15))),
                --(INT('Drill Size Info'!$AA$15) &amp; "." &amp; LEFT(DK567,3)),
                --(INT('Drill Size Info'!$AB$15) &amp; "." &amp; LEFT(DK567,3))
            )
        ),
        "OK"
    )
)</f>
        <v>OK</v>
      </c>
      <c r="U567" s="150" t="str">
        <f>IF(DM567&lt;&gt;"",
    IF(INT('Drill Size Info'!$AA$19)=INT('Drill Size Info'!$AB$15),
        --(INT('Drill Size Info'!$AA$15) &amp; "." &amp; DM567),
        IF(AND((--(INT('Drill Size Info'!$AA$15) &amp; "." &amp; DM567)&gt;=--('Drill Size Info'!$AA$15)), (--(INT('Drill Size Info'!$AA$15) &amp; "." &amp; DM567)&lt;=--('Drill Size Info'!$AB$15))),
            --(INT('Drill Size Info'!$AA$15) &amp; "." &amp; DM567),
            --(INT('Drill Size Info'!$AB$15) &amp; "." &amp; DM567)
        )
    ),
    IF(DK567&lt;&gt;"",
        IF(INT('Drill Size Info'!$AA$15)=INT('Drill Size Info'!$AB$15),
            --(INT('Drill Size Info'!$AA$15) &amp; "." &amp; RIGHT(DK567,3)),
            IF(AND((--(INT('Drill Size Info'!$AA$15) &amp; "." &amp; RIGHT(DK567,3))&gt;=--('Drill Size Info'!$AA$15)), (--(INT('Drill Size Info'!$AA$15) &amp; "." &amp; RIGHT(DK567,3))&lt;=--('Drill Size Info'!$AB$15))),
                --(INT('Drill Size Info'!$AA$15) &amp; "." &amp; RIGHT(DK567,3)),
                --(INT('Drill Size Info'!$AB$15) &amp; "." &amp; RIGHT(DK567,3))
            )
        ),
        "N/A"
    )
)</f>
        <v>N/A</v>
      </c>
      <c r="V567" s="161"/>
      <c r="W567" s="161"/>
      <c r="X567" s="161"/>
      <c r="Y567" s="161"/>
      <c r="Z567" s="161"/>
      <c r="AA567" s="162"/>
      <c r="AB567" s="162"/>
      <c r="AC567" s="162"/>
      <c r="AD567" s="162"/>
      <c r="AE567" s="162"/>
      <c r="AF567" s="162"/>
      <c r="AG567" s="162"/>
      <c r="AH567" s="162"/>
      <c r="AI567" s="162"/>
      <c r="AJ567" s="162"/>
      <c r="AK567" s="162"/>
      <c r="AL567" s="162"/>
      <c r="AM567" s="162"/>
      <c r="AN567" s="162"/>
      <c r="AO567" s="162"/>
      <c r="AP567" s="162"/>
      <c r="AQ567" s="162"/>
      <c r="AR567" s="162"/>
      <c r="AS567" s="162"/>
      <c r="AT567" s="162"/>
      <c r="AU567" s="162"/>
      <c r="AV567" s="162"/>
      <c r="AW567" s="162"/>
      <c r="AX567" s="162"/>
      <c r="AY567" s="162"/>
      <c r="AZ567" s="162"/>
      <c r="BA567" s="162"/>
      <c r="BB567" s="163"/>
      <c r="BC567" s="163"/>
      <c r="BD567" s="163"/>
      <c r="BE567" s="164"/>
      <c r="BF567" s="165"/>
      <c r="BG567" s="162"/>
      <c r="BH567" s="162"/>
      <c r="BI567" s="164"/>
      <c r="BJ567" s="38"/>
      <c r="BK567" s="38"/>
      <c r="BL567" s="38"/>
      <c r="BM567" s="38"/>
      <c r="BN567" s="38"/>
      <c r="BO567" s="38"/>
      <c r="BP567" s="117" t="str">
        <f t="shared" si="374"/>
        <v/>
      </c>
      <c r="BQ567" s="38"/>
      <c r="BR567" s="38"/>
      <c r="BS567" s="38"/>
      <c r="BT567" s="38"/>
      <c r="BV567" s="17">
        <f t="shared" si="368"/>
        <v>0</v>
      </c>
      <c r="BW567" s="17">
        <f t="shared" si="369"/>
        <v>0</v>
      </c>
      <c r="BX567" s="17">
        <f t="shared" si="370"/>
        <v>0</v>
      </c>
      <c r="BY567" s="17">
        <f t="shared" si="371"/>
        <v>0</v>
      </c>
      <c r="BZ567" s="17">
        <f t="shared" si="372"/>
        <v>0</v>
      </c>
      <c r="CA567" s="17">
        <f t="shared" si="373"/>
        <v>0</v>
      </c>
      <c r="CB567" s="17">
        <f t="shared" si="375"/>
        <v>0</v>
      </c>
      <c r="CC567" s="17">
        <f t="shared" si="376"/>
        <v>0</v>
      </c>
      <c r="CD567" s="17">
        <f t="shared" si="377"/>
        <v>0</v>
      </c>
      <c r="CE567" s="17">
        <f t="shared" si="378"/>
        <v>0</v>
      </c>
      <c r="CF567" s="17">
        <f t="shared" si="379"/>
        <v>0</v>
      </c>
      <c r="CG567" s="17">
        <f t="shared" si="380"/>
        <v>0</v>
      </c>
      <c r="CH567" s="17">
        <f t="shared" si="381"/>
        <v>0</v>
      </c>
      <c r="CI567" s="17">
        <f t="shared" si="382"/>
        <v>0</v>
      </c>
      <c r="CJ567" s="17">
        <f t="shared" si="383"/>
        <v>0</v>
      </c>
      <c r="CK567" s="17">
        <f t="shared" si="384"/>
        <v>0</v>
      </c>
      <c r="CL567" s="17">
        <f t="shared" si="385"/>
        <v>0</v>
      </c>
      <c r="CM567" s="17">
        <f t="shared" si="386"/>
        <v>0</v>
      </c>
      <c r="CN567" s="17">
        <f t="shared" si="387"/>
        <v>0</v>
      </c>
      <c r="CO567" s="17">
        <f t="shared" si="388"/>
        <v>0</v>
      </c>
      <c r="CP567" s="17">
        <f t="shared" si="389"/>
        <v>0</v>
      </c>
      <c r="CQ567" s="17">
        <f t="shared" si="390"/>
        <v>0</v>
      </c>
      <c r="CR567" s="17">
        <f t="shared" si="391"/>
        <v>0</v>
      </c>
      <c r="CS567" s="17">
        <f t="shared" si="392"/>
        <v>0</v>
      </c>
      <c r="CT567" s="17">
        <f t="shared" si="393"/>
        <v>0</v>
      </c>
      <c r="CU567" s="17">
        <f t="shared" si="394"/>
        <v>0</v>
      </c>
      <c r="CV567" s="17">
        <f t="shared" si="395"/>
        <v>0</v>
      </c>
      <c r="CW567" s="17">
        <f t="shared" si="396"/>
        <v>0</v>
      </c>
      <c r="CX567" s="17">
        <f t="shared" si="397"/>
        <v>0</v>
      </c>
      <c r="CY567" s="17">
        <f t="shared" si="398"/>
        <v>0</v>
      </c>
      <c r="CZ567" s="17">
        <f t="shared" si="399"/>
        <v>0</v>
      </c>
      <c r="DA567" s="17">
        <f t="shared" si="400"/>
        <v>0</v>
      </c>
      <c r="DB567" s="17">
        <f t="shared" si="401"/>
        <v>0</v>
      </c>
      <c r="DC567" s="17">
        <f t="shared" si="402"/>
        <v>0</v>
      </c>
      <c r="DD567" s="17">
        <f t="shared" si="403"/>
        <v>0</v>
      </c>
      <c r="DE567" s="17">
        <f t="shared" si="404"/>
        <v>0</v>
      </c>
      <c r="DF567" s="17">
        <f t="shared" si="405"/>
        <v>0</v>
      </c>
      <c r="DG567" s="17">
        <f t="shared" si="406"/>
        <v>0</v>
      </c>
    </row>
    <row r="568" spans="2:111" ht="15" customHeight="1" x14ac:dyDescent="0.2">
      <c r="B568" s="156">
        <v>560</v>
      </c>
      <c r="C568" s="157" t="str">
        <f t="shared" si="407"/>
        <v/>
      </c>
      <c r="D568" s="158" t="str">
        <f t="shared" si="367"/>
        <v>OK</v>
      </c>
      <c r="E568" s="159" t="e">
        <f>VLOOKUP('DATA SHEET'!$B$9,'Drill Size Info'!$T$2:$U$8,2,FALSE)</f>
        <v>#N/A</v>
      </c>
      <c r="F568" s="159" t="str">
        <f t="shared" si="408"/>
        <v/>
      </c>
      <c r="G568" s="91">
        <f t="shared" si="409"/>
        <v>0</v>
      </c>
      <c r="H568" s="160" t="s">
        <v>175</v>
      </c>
      <c r="I568" s="160" t="s">
        <v>175</v>
      </c>
      <c r="J568" s="160" t="str">
        <f>IF('DATA SHEET'!$B$10="NC-50","N/A","OK")</f>
        <v>OK</v>
      </c>
      <c r="K568" s="160" t="str">
        <f>IF('DATA SHEET'!$B$10="NC-50","N/A","OK")</f>
        <v>OK</v>
      </c>
      <c r="L568" s="160" t="str">
        <f t="shared" si="410"/>
        <v>OK</v>
      </c>
      <c r="M568" s="160" t="str">
        <f t="shared" si="411"/>
        <v>OK</v>
      </c>
      <c r="N568" s="160"/>
      <c r="O568" s="160"/>
      <c r="P568" s="160"/>
      <c r="Q568" s="160"/>
      <c r="R568" s="92" t="str">
        <f>IF(DI568&lt;&gt;"",
    IF(INT('Drill Size Info'!$AA$19)=INT('Drill Size Info'!$AB$19),
        --(INT('Drill Size Info'!$AA$19) &amp; "." &amp; DI568),
        IF(AND((--(INT('Drill Size Info'!$AA$19) &amp; "." &amp; DI568)&gt;=--('Drill Size Info'!$AA$19)), (--(INT('Drill Size Info'!$AA$19) &amp; "." &amp; DI568)&lt;=--('Drill Size Info'!$AB$19))),
            --(INT('Drill Size Info'!$AA$19) &amp; "." &amp; DI568),
            --(INT('Drill Size Info'!$AB$19) &amp; "." &amp; DI568)
        )
    ),
    IF(DH568&lt;&gt;"",
        IF(INT('Drill Size Info'!$AA$19)=INT('Drill Size Info'!$AB$19),
            --(INT('Drill Size Info'!$AA$19) &amp; "." &amp; LEFT(DH568,3)),
            IF(AND((--(INT('Drill Size Info'!$AA$19) &amp; "." &amp; LEFT(DH568,3))&gt;=--('Drill Size Info'!$AA$19)), (--(INT('Drill Size Info'!$AA$19) &amp; "." &amp; LEFT(DH568,3))&lt;=--('Drill Size Info'!$AB$19))),
                --(INT('Drill Size Info'!$AA$19) &amp; "." &amp; LEFT(DH568,3)),
                --(INT('Drill Size Info'!$AB$19) &amp; "." &amp; LEFT(DH568,3))
            )
        ),
        "OK"
    )
)</f>
        <v>OK</v>
      </c>
      <c r="S568" s="150" t="str">
        <f>IF(DJ568&lt;&gt;"",
    IF(INT('Drill Size Info'!$AA$19)=INT('Drill Size Info'!$AB$19),
        --(INT('Drill Size Info'!$AA$19) &amp; "." &amp; DJ568),
        IF(AND((--(INT('Drill Size Info'!$AA$19) &amp; "." &amp; DJ568)&gt;=--('Drill Size Info'!$AA$19)), (--(INT('Drill Size Info'!$AA$19) &amp; "." &amp; DJ568)&lt;=--('Drill Size Info'!$AB$19))),
            --(INT('Drill Size Info'!$AA$19) &amp; "." &amp; DJ568),
            --(INT('Drill Size Info'!$AB$19) &amp; "." &amp; DJ568)
        )
    ),
    IF(DH568&lt;&gt;"",
        IF(INT('Drill Size Info'!$AA$19)=INT('Drill Size Info'!$AB$19),
            --(INT('Drill Size Info'!$AA$19) &amp; "." &amp; RIGHT(DH568,3)),
            IF(AND((--(INT('Drill Size Info'!$AA$19) &amp; "." &amp; RIGHT(DH568,3))&gt;=--('Drill Size Info'!$AA$19)), (--(INT('Drill Size Info'!$AA$19) &amp; "." &amp; RIGHT(DH568,3))&lt;=--('Drill Size Info'!$AB$19))),
                --(INT('Drill Size Info'!$AA$19) &amp; "." &amp; RIGHT(DH568,3)),
                --(INT('Drill Size Info'!$AB$19) &amp; "." &amp; RIGHT(DH568,3))
            )
        ),
        "N/A"
    )
)</f>
        <v>N/A</v>
      </c>
      <c r="T568" s="150" t="str">
        <f>IF(DL568&lt;&gt;"",
    IF(INT('Drill Size Info'!$AA$19)=INT('Drill Size Info'!$AB$15),
        --(INT('Drill Size Info'!$AA$15) &amp; "." &amp; DL568),
        IF(AND((--(INT('Drill Size Info'!$AA$15) &amp; "." &amp; DL568)&gt;=--('Drill Size Info'!$AA$15)), (--(INT('Drill Size Info'!$AA$15) &amp; "." &amp; DL568)&lt;=--('Drill Size Info'!$AB$15))),
            --(INT('Drill Size Info'!$AA$15) &amp; "." &amp; DL568),
            --(INT('Drill Size Info'!$AB$15) &amp; "." &amp; DL568)
        )
    ),
    IF(DK568&lt;&gt;"",
        IF(INT('Drill Size Info'!$AA$15)=INT('Drill Size Info'!$AB$15),
            --(INT('Drill Size Info'!$AA$15) &amp; "." &amp; LEFT(DK568,3)),
            IF(AND((--(INT('Drill Size Info'!$AA$15) &amp; "." &amp; LEFT(DK568,3))&gt;=--('Drill Size Info'!$AA$15)), (--(INT('Drill Size Info'!$AA$15) &amp; "." &amp; LEFT(DK568,3))&lt;=--('Drill Size Info'!$AB$15))),
                --(INT('Drill Size Info'!$AA$15) &amp; "." &amp; LEFT(DK568,3)),
                --(INT('Drill Size Info'!$AB$15) &amp; "." &amp; LEFT(DK568,3))
            )
        ),
        "OK"
    )
)</f>
        <v>OK</v>
      </c>
      <c r="U568" s="150" t="str">
        <f>IF(DM568&lt;&gt;"",
    IF(INT('Drill Size Info'!$AA$19)=INT('Drill Size Info'!$AB$15),
        --(INT('Drill Size Info'!$AA$15) &amp; "." &amp; DM568),
        IF(AND((--(INT('Drill Size Info'!$AA$15) &amp; "." &amp; DM568)&gt;=--('Drill Size Info'!$AA$15)), (--(INT('Drill Size Info'!$AA$15) &amp; "." &amp; DM568)&lt;=--('Drill Size Info'!$AB$15))),
            --(INT('Drill Size Info'!$AA$15) &amp; "." &amp; DM568),
            --(INT('Drill Size Info'!$AB$15) &amp; "." &amp; DM568)
        )
    ),
    IF(DK568&lt;&gt;"",
        IF(INT('Drill Size Info'!$AA$15)=INT('Drill Size Info'!$AB$15),
            --(INT('Drill Size Info'!$AA$15) &amp; "." &amp; RIGHT(DK568,3)),
            IF(AND((--(INT('Drill Size Info'!$AA$15) &amp; "." &amp; RIGHT(DK568,3))&gt;=--('Drill Size Info'!$AA$15)), (--(INT('Drill Size Info'!$AA$15) &amp; "." &amp; RIGHT(DK568,3))&lt;=--('Drill Size Info'!$AB$15))),
                --(INT('Drill Size Info'!$AA$15) &amp; "." &amp; RIGHT(DK568,3)),
                --(INT('Drill Size Info'!$AB$15) &amp; "." &amp; RIGHT(DK568,3))
            )
        ),
        "N/A"
    )
)</f>
        <v>N/A</v>
      </c>
      <c r="V568" s="161"/>
      <c r="W568" s="161"/>
      <c r="X568" s="161"/>
      <c r="Y568" s="161"/>
      <c r="Z568" s="161"/>
      <c r="AA568" s="162"/>
      <c r="AB568" s="162"/>
      <c r="AC568" s="162"/>
      <c r="AD568" s="162"/>
      <c r="AE568" s="162"/>
      <c r="AF568" s="162"/>
      <c r="AG568" s="162"/>
      <c r="AH568" s="162"/>
      <c r="AI568" s="162"/>
      <c r="AJ568" s="162"/>
      <c r="AK568" s="162"/>
      <c r="AL568" s="162"/>
      <c r="AM568" s="162"/>
      <c r="AN568" s="162"/>
      <c r="AO568" s="162"/>
      <c r="AP568" s="162"/>
      <c r="AQ568" s="162"/>
      <c r="AR568" s="162"/>
      <c r="AS568" s="162"/>
      <c r="AT568" s="162"/>
      <c r="AU568" s="162"/>
      <c r="AV568" s="162"/>
      <c r="AW568" s="162"/>
      <c r="AX568" s="162"/>
      <c r="AY568" s="162"/>
      <c r="AZ568" s="162"/>
      <c r="BA568" s="162"/>
      <c r="BB568" s="163"/>
      <c r="BC568" s="163"/>
      <c r="BD568" s="163"/>
      <c r="BE568" s="164"/>
      <c r="BF568" s="165"/>
      <c r="BG568" s="162"/>
      <c r="BH568" s="162"/>
      <c r="BI568" s="164"/>
      <c r="BJ568" s="38"/>
      <c r="BK568" s="38"/>
      <c r="BL568" s="38"/>
      <c r="BM568" s="38"/>
      <c r="BN568" s="38"/>
      <c r="BO568" s="38"/>
      <c r="BP568" s="117" t="str">
        <f t="shared" si="374"/>
        <v/>
      </c>
      <c r="BQ568" s="38"/>
      <c r="BR568" s="38"/>
      <c r="BS568" s="38"/>
      <c r="BT568" s="38"/>
      <c r="BV568" s="17">
        <f t="shared" si="368"/>
        <v>0</v>
      </c>
      <c r="BW568" s="17">
        <f t="shared" si="369"/>
        <v>0</v>
      </c>
      <c r="BX568" s="17">
        <f t="shared" si="370"/>
        <v>0</v>
      </c>
      <c r="BY568" s="17">
        <f t="shared" si="371"/>
        <v>0</v>
      </c>
      <c r="BZ568" s="17">
        <f t="shared" si="372"/>
        <v>0</v>
      </c>
      <c r="CA568" s="17">
        <f t="shared" si="373"/>
        <v>0</v>
      </c>
      <c r="CB568" s="17">
        <f t="shared" si="375"/>
        <v>0</v>
      </c>
      <c r="CC568" s="17">
        <f t="shared" si="376"/>
        <v>0</v>
      </c>
      <c r="CD568" s="17">
        <f t="shared" si="377"/>
        <v>0</v>
      </c>
      <c r="CE568" s="17">
        <f t="shared" si="378"/>
        <v>0</v>
      </c>
      <c r="CF568" s="17">
        <f t="shared" si="379"/>
        <v>0</v>
      </c>
      <c r="CG568" s="17">
        <f t="shared" si="380"/>
        <v>0</v>
      </c>
      <c r="CH568" s="17">
        <f t="shared" si="381"/>
        <v>0</v>
      </c>
      <c r="CI568" s="17">
        <f t="shared" si="382"/>
        <v>0</v>
      </c>
      <c r="CJ568" s="17">
        <f t="shared" si="383"/>
        <v>0</v>
      </c>
      <c r="CK568" s="17">
        <f t="shared" si="384"/>
        <v>0</v>
      </c>
      <c r="CL568" s="17">
        <f t="shared" si="385"/>
        <v>0</v>
      </c>
      <c r="CM568" s="17">
        <f t="shared" si="386"/>
        <v>0</v>
      </c>
      <c r="CN568" s="17">
        <f t="shared" si="387"/>
        <v>0</v>
      </c>
      <c r="CO568" s="17">
        <f t="shared" si="388"/>
        <v>0</v>
      </c>
      <c r="CP568" s="17">
        <f t="shared" si="389"/>
        <v>0</v>
      </c>
      <c r="CQ568" s="17">
        <f t="shared" si="390"/>
        <v>0</v>
      </c>
      <c r="CR568" s="17">
        <f t="shared" si="391"/>
        <v>0</v>
      </c>
      <c r="CS568" s="17">
        <f t="shared" si="392"/>
        <v>0</v>
      </c>
      <c r="CT568" s="17">
        <f t="shared" si="393"/>
        <v>0</v>
      </c>
      <c r="CU568" s="17">
        <f t="shared" si="394"/>
        <v>0</v>
      </c>
      <c r="CV568" s="17">
        <f t="shared" si="395"/>
        <v>0</v>
      </c>
      <c r="CW568" s="17">
        <f t="shared" si="396"/>
        <v>0</v>
      </c>
      <c r="CX568" s="17">
        <f t="shared" si="397"/>
        <v>0</v>
      </c>
      <c r="CY568" s="17">
        <f t="shared" si="398"/>
        <v>0</v>
      </c>
      <c r="CZ568" s="17">
        <f t="shared" si="399"/>
        <v>0</v>
      </c>
      <c r="DA568" s="17">
        <f t="shared" si="400"/>
        <v>0</v>
      </c>
      <c r="DB568" s="17">
        <f t="shared" si="401"/>
        <v>0</v>
      </c>
      <c r="DC568" s="17">
        <f t="shared" si="402"/>
        <v>0</v>
      </c>
      <c r="DD568" s="17">
        <f t="shared" si="403"/>
        <v>0</v>
      </c>
      <c r="DE568" s="17">
        <f t="shared" si="404"/>
        <v>0</v>
      </c>
      <c r="DF568" s="17">
        <f t="shared" si="405"/>
        <v>0</v>
      </c>
      <c r="DG568" s="17">
        <f t="shared" si="406"/>
        <v>0</v>
      </c>
    </row>
    <row r="569" spans="2:111" ht="15" customHeight="1" x14ac:dyDescent="0.2">
      <c r="B569" s="156">
        <v>561</v>
      </c>
      <c r="C569" s="157" t="str">
        <f t="shared" si="407"/>
        <v/>
      </c>
      <c r="D569" s="158" t="str">
        <f t="shared" si="367"/>
        <v>OK</v>
      </c>
      <c r="E569" s="159" t="e">
        <f>VLOOKUP('DATA SHEET'!$B$9,'Drill Size Info'!$T$2:$U$8,2,FALSE)</f>
        <v>#N/A</v>
      </c>
      <c r="F569" s="159" t="str">
        <f t="shared" si="408"/>
        <v/>
      </c>
      <c r="G569" s="91">
        <f t="shared" si="409"/>
        <v>0</v>
      </c>
      <c r="H569" s="160" t="s">
        <v>175</v>
      </c>
      <c r="I569" s="160" t="s">
        <v>175</v>
      </c>
      <c r="J569" s="160" t="str">
        <f>IF('DATA SHEET'!$B$10="NC-50","N/A","OK")</f>
        <v>OK</v>
      </c>
      <c r="K569" s="160" t="str">
        <f>IF('DATA SHEET'!$B$10="NC-50","N/A","OK")</f>
        <v>OK</v>
      </c>
      <c r="L569" s="160" t="str">
        <f t="shared" si="410"/>
        <v>OK</v>
      </c>
      <c r="M569" s="160" t="str">
        <f t="shared" si="411"/>
        <v>OK</v>
      </c>
      <c r="N569" s="160"/>
      <c r="O569" s="160"/>
      <c r="P569" s="160"/>
      <c r="Q569" s="160"/>
      <c r="R569" s="92" t="str">
        <f>IF(DI569&lt;&gt;"",
    IF(INT('Drill Size Info'!$AA$19)=INT('Drill Size Info'!$AB$19),
        --(INT('Drill Size Info'!$AA$19) &amp; "." &amp; DI569),
        IF(AND((--(INT('Drill Size Info'!$AA$19) &amp; "." &amp; DI569)&gt;=--('Drill Size Info'!$AA$19)), (--(INT('Drill Size Info'!$AA$19) &amp; "." &amp; DI569)&lt;=--('Drill Size Info'!$AB$19))),
            --(INT('Drill Size Info'!$AA$19) &amp; "." &amp; DI569),
            --(INT('Drill Size Info'!$AB$19) &amp; "." &amp; DI569)
        )
    ),
    IF(DH569&lt;&gt;"",
        IF(INT('Drill Size Info'!$AA$19)=INT('Drill Size Info'!$AB$19),
            --(INT('Drill Size Info'!$AA$19) &amp; "." &amp; LEFT(DH569,3)),
            IF(AND((--(INT('Drill Size Info'!$AA$19) &amp; "." &amp; LEFT(DH569,3))&gt;=--('Drill Size Info'!$AA$19)), (--(INT('Drill Size Info'!$AA$19) &amp; "." &amp; LEFT(DH569,3))&lt;=--('Drill Size Info'!$AB$19))),
                --(INT('Drill Size Info'!$AA$19) &amp; "." &amp; LEFT(DH569,3)),
                --(INT('Drill Size Info'!$AB$19) &amp; "." &amp; LEFT(DH569,3))
            )
        ),
        "OK"
    )
)</f>
        <v>OK</v>
      </c>
      <c r="S569" s="150" t="str">
        <f>IF(DJ569&lt;&gt;"",
    IF(INT('Drill Size Info'!$AA$19)=INT('Drill Size Info'!$AB$19),
        --(INT('Drill Size Info'!$AA$19) &amp; "." &amp; DJ569),
        IF(AND((--(INT('Drill Size Info'!$AA$19) &amp; "." &amp; DJ569)&gt;=--('Drill Size Info'!$AA$19)), (--(INT('Drill Size Info'!$AA$19) &amp; "." &amp; DJ569)&lt;=--('Drill Size Info'!$AB$19))),
            --(INT('Drill Size Info'!$AA$19) &amp; "." &amp; DJ569),
            --(INT('Drill Size Info'!$AB$19) &amp; "." &amp; DJ569)
        )
    ),
    IF(DH569&lt;&gt;"",
        IF(INT('Drill Size Info'!$AA$19)=INT('Drill Size Info'!$AB$19),
            --(INT('Drill Size Info'!$AA$19) &amp; "." &amp; RIGHT(DH569,3)),
            IF(AND((--(INT('Drill Size Info'!$AA$19) &amp; "." &amp; RIGHT(DH569,3))&gt;=--('Drill Size Info'!$AA$19)), (--(INT('Drill Size Info'!$AA$19) &amp; "." &amp; RIGHT(DH569,3))&lt;=--('Drill Size Info'!$AB$19))),
                --(INT('Drill Size Info'!$AA$19) &amp; "." &amp; RIGHT(DH569,3)),
                --(INT('Drill Size Info'!$AB$19) &amp; "." &amp; RIGHT(DH569,3))
            )
        ),
        "N/A"
    )
)</f>
        <v>N/A</v>
      </c>
      <c r="T569" s="150" t="str">
        <f>IF(DL569&lt;&gt;"",
    IF(INT('Drill Size Info'!$AA$19)=INT('Drill Size Info'!$AB$15),
        --(INT('Drill Size Info'!$AA$15) &amp; "." &amp; DL569),
        IF(AND((--(INT('Drill Size Info'!$AA$15) &amp; "." &amp; DL569)&gt;=--('Drill Size Info'!$AA$15)), (--(INT('Drill Size Info'!$AA$15) &amp; "." &amp; DL569)&lt;=--('Drill Size Info'!$AB$15))),
            --(INT('Drill Size Info'!$AA$15) &amp; "." &amp; DL569),
            --(INT('Drill Size Info'!$AB$15) &amp; "." &amp; DL569)
        )
    ),
    IF(DK569&lt;&gt;"",
        IF(INT('Drill Size Info'!$AA$15)=INT('Drill Size Info'!$AB$15),
            --(INT('Drill Size Info'!$AA$15) &amp; "." &amp; LEFT(DK569,3)),
            IF(AND((--(INT('Drill Size Info'!$AA$15) &amp; "." &amp; LEFT(DK569,3))&gt;=--('Drill Size Info'!$AA$15)), (--(INT('Drill Size Info'!$AA$15) &amp; "." &amp; LEFT(DK569,3))&lt;=--('Drill Size Info'!$AB$15))),
                --(INT('Drill Size Info'!$AA$15) &amp; "." &amp; LEFT(DK569,3)),
                --(INT('Drill Size Info'!$AB$15) &amp; "." &amp; LEFT(DK569,3))
            )
        ),
        "OK"
    )
)</f>
        <v>OK</v>
      </c>
      <c r="U569" s="150" t="str">
        <f>IF(DM569&lt;&gt;"",
    IF(INT('Drill Size Info'!$AA$19)=INT('Drill Size Info'!$AB$15),
        --(INT('Drill Size Info'!$AA$15) &amp; "." &amp; DM569),
        IF(AND((--(INT('Drill Size Info'!$AA$15) &amp; "." &amp; DM569)&gt;=--('Drill Size Info'!$AA$15)), (--(INT('Drill Size Info'!$AA$15) &amp; "." &amp; DM569)&lt;=--('Drill Size Info'!$AB$15))),
            --(INT('Drill Size Info'!$AA$15) &amp; "." &amp; DM569),
            --(INT('Drill Size Info'!$AB$15) &amp; "." &amp; DM569)
        )
    ),
    IF(DK569&lt;&gt;"",
        IF(INT('Drill Size Info'!$AA$15)=INT('Drill Size Info'!$AB$15),
            --(INT('Drill Size Info'!$AA$15) &amp; "." &amp; RIGHT(DK569,3)),
            IF(AND((--(INT('Drill Size Info'!$AA$15) &amp; "." &amp; RIGHT(DK569,3))&gt;=--('Drill Size Info'!$AA$15)), (--(INT('Drill Size Info'!$AA$15) &amp; "." &amp; RIGHT(DK569,3))&lt;=--('Drill Size Info'!$AB$15))),
                --(INT('Drill Size Info'!$AA$15) &amp; "." &amp; RIGHT(DK569,3)),
                --(INT('Drill Size Info'!$AB$15) &amp; "." &amp; RIGHT(DK569,3))
            )
        ),
        "N/A"
    )
)</f>
        <v>N/A</v>
      </c>
      <c r="V569" s="161"/>
      <c r="W569" s="161"/>
      <c r="X569" s="161"/>
      <c r="Y569" s="161"/>
      <c r="Z569" s="161"/>
      <c r="AA569" s="162"/>
      <c r="AB569" s="162"/>
      <c r="AC569" s="162"/>
      <c r="AD569" s="162"/>
      <c r="AE569" s="162"/>
      <c r="AF569" s="162"/>
      <c r="AG569" s="162"/>
      <c r="AH569" s="162"/>
      <c r="AI569" s="162"/>
      <c r="AJ569" s="162"/>
      <c r="AK569" s="162"/>
      <c r="AL569" s="162"/>
      <c r="AM569" s="162"/>
      <c r="AN569" s="162"/>
      <c r="AO569" s="162"/>
      <c r="AP569" s="162"/>
      <c r="AQ569" s="162"/>
      <c r="AR569" s="162"/>
      <c r="AS569" s="162"/>
      <c r="AT569" s="162"/>
      <c r="AU569" s="162"/>
      <c r="AV569" s="162"/>
      <c r="AW569" s="162"/>
      <c r="AX569" s="162"/>
      <c r="AY569" s="162"/>
      <c r="AZ569" s="162"/>
      <c r="BA569" s="162"/>
      <c r="BB569" s="163"/>
      <c r="BC569" s="163"/>
      <c r="BD569" s="163"/>
      <c r="BE569" s="164"/>
      <c r="BF569" s="165"/>
      <c r="BG569" s="162"/>
      <c r="BH569" s="162"/>
      <c r="BI569" s="164"/>
      <c r="BJ569" s="38"/>
      <c r="BK569" s="38"/>
      <c r="BL569" s="38"/>
      <c r="BM569" s="38"/>
      <c r="BN569" s="38"/>
      <c r="BO569" s="38"/>
      <c r="BP569" s="117" t="str">
        <f t="shared" si="374"/>
        <v/>
      </c>
      <c r="BQ569" s="38"/>
      <c r="BR569" s="38"/>
      <c r="BS569" s="38"/>
      <c r="BT569" s="38"/>
      <c r="BV569" s="17">
        <f t="shared" si="368"/>
        <v>0</v>
      </c>
      <c r="BW569" s="17">
        <f t="shared" si="369"/>
        <v>0</v>
      </c>
      <c r="BX569" s="17">
        <f t="shared" si="370"/>
        <v>0</v>
      </c>
      <c r="BY569" s="17">
        <f t="shared" si="371"/>
        <v>0</v>
      </c>
      <c r="BZ569" s="17">
        <f t="shared" si="372"/>
        <v>0</v>
      </c>
      <c r="CA569" s="17">
        <f t="shared" si="373"/>
        <v>0</v>
      </c>
      <c r="CB569" s="17">
        <f t="shared" si="375"/>
        <v>0</v>
      </c>
      <c r="CC569" s="17">
        <f t="shared" si="376"/>
        <v>0</v>
      </c>
      <c r="CD569" s="17">
        <f t="shared" si="377"/>
        <v>0</v>
      </c>
      <c r="CE569" s="17">
        <f t="shared" si="378"/>
        <v>0</v>
      </c>
      <c r="CF569" s="17">
        <f t="shared" si="379"/>
        <v>0</v>
      </c>
      <c r="CG569" s="17">
        <f t="shared" si="380"/>
        <v>0</v>
      </c>
      <c r="CH569" s="17">
        <f t="shared" si="381"/>
        <v>0</v>
      </c>
      <c r="CI569" s="17">
        <f t="shared" si="382"/>
        <v>0</v>
      </c>
      <c r="CJ569" s="17">
        <f t="shared" si="383"/>
        <v>0</v>
      </c>
      <c r="CK569" s="17">
        <f t="shared" si="384"/>
        <v>0</v>
      </c>
      <c r="CL569" s="17">
        <f t="shared" si="385"/>
        <v>0</v>
      </c>
      <c r="CM569" s="17">
        <f t="shared" si="386"/>
        <v>0</v>
      </c>
      <c r="CN569" s="17">
        <f t="shared" si="387"/>
        <v>0</v>
      </c>
      <c r="CO569" s="17">
        <f t="shared" si="388"/>
        <v>0</v>
      </c>
      <c r="CP569" s="17">
        <f t="shared" si="389"/>
        <v>0</v>
      </c>
      <c r="CQ569" s="17">
        <f t="shared" si="390"/>
        <v>0</v>
      </c>
      <c r="CR569" s="17">
        <f t="shared" si="391"/>
        <v>0</v>
      </c>
      <c r="CS569" s="17">
        <f t="shared" si="392"/>
        <v>0</v>
      </c>
      <c r="CT569" s="17">
        <f t="shared" si="393"/>
        <v>0</v>
      </c>
      <c r="CU569" s="17">
        <f t="shared" si="394"/>
        <v>0</v>
      </c>
      <c r="CV569" s="17">
        <f t="shared" si="395"/>
        <v>0</v>
      </c>
      <c r="CW569" s="17">
        <f t="shared" si="396"/>
        <v>0</v>
      </c>
      <c r="CX569" s="17">
        <f t="shared" si="397"/>
        <v>0</v>
      </c>
      <c r="CY569" s="17">
        <f t="shared" si="398"/>
        <v>0</v>
      </c>
      <c r="CZ569" s="17">
        <f t="shared" si="399"/>
        <v>0</v>
      </c>
      <c r="DA569" s="17">
        <f t="shared" si="400"/>
        <v>0</v>
      </c>
      <c r="DB569" s="17">
        <f t="shared" si="401"/>
        <v>0</v>
      </c>
      <c r="DC569" s="17">
        <f t="shared" si="402"/>
        <v>0</v>
      </c>
      <c r="DD569" s="17">
        <f t="shared" si="403"/>
        <v>0</v>
      </c>
      <c r="DE569" s="17">
        <f t="shared" si="404"/>
        <v>0</v>
      </c>
      <c r="DF569" s="17">
        <f t="shared" si="405"/>
        <v>0</v>
      </c>
      <c r="DG569" s="17">
        <f t="shared" si="406"/>
        <v>0</v>
      </c>
    </row>
    <row r="570" spans="2:111" ht="15" customHeight="1" x14ac:dyDescent="0.2">
      <c r="B570" s="156">
        <v>562</v>
      </c>
      <c r="C570" s="157" t="str">
        <f t="shared" si="407"/>
        <v/>
      </c>
      <c r="D570" s="158" t="str">
        <f t="shared" si="367"/>
        <v>OK</v>
      </c>
      <c r="E570" s="159" t="e">
        <f>VLOOKUP('DATA SHEET'!$B$9,'Drill Size Info'!$T$2:$U$8,2,FALSE)</f>
        <v>#N/A</v>
      </c>
      <c r="F570" s="159" t="str">
        <f t="shared" si="408"/>
        <v/>
      </c>
      <c r="G570" s="91">
        <f t="shared" si="409"/>
        <v>0</v>
      </c>
      <c r="H570" s="160" t="s">
        <v>175</v>
      </c>
      <c r="I570" s="160" t="s">
        <v>175</v>
      </c>
      <c r="J570" s="160" t="str">
        <f>IF('DATA SHEET'!$B$10="NC-50","N/A","OK")</f>
        <v>OK</v>
      </c>
      <c r="K570" s="160" t="str">
        <f>IF('DATA SHEET'!$B$10="NC-50","N/A","OK")</f>
        <v>OK</v>
      </c>
      <c r="L570" s="160" t="str">
        <f t="shared" si="410"/>
        <v>OK</v>
      </c>
      <c r="M570" s="160" t="str">
        <f t="shared" si="411"/>
        <v>OK</v>
      </c>
      <c r="N570" s="160"/>
      <c r="O570" s="160"/>
      <c r="P570" s="160"/>
      <c r="Q570" s="160"/>
      <c r="R570" s="92" t="str">
        <f>IF(DI570&lt;&gt;"",
    IF(INT('Drill Size Info'!$AA$19)=INT('Drill Size Info'!$AB$19),
        --(INT('Drill Size Info'!$AA$19) &amp; "." &amp; DI570),
        IF(AND((--(INT('Drill Size Info'!$AA$19) &amp; "." &amp; DI570)&gt;=--('Drill Size Info'!$AA$19)), (--(INT('Drill Size Info'!$AA$19) &amp; "." &amp; DI570)&lt;=--('Drill Size Info'!$AB$19))),
            --(INT('Drill Size Info'!$AA$19) &amp; "." &amp; DI570),
            --(INT('Drill Size Info'!$AB$19) &amp; "." &amp; DI570)
        )
    ),
    IF(DH570&lt;&gt;"",
        IF(INT('Drill Size Info'!$AA$19)=INT('Drill Size Info'!$AB$19),
            --(INT('Drill Size Info'!$AA$19) &amp; "." &amp; LEFT(DH570,3)),
            IF(AND((--(INT('Drill Size Info'!$AA$19) &amp; "." &amp; LEFT(DH570,3))&gt;=--('Drill Size Info'!$AA$19)), (--(INT('Drill Size Info'!$AA$19) &amp; "." &amp; LEFT(DH570,3))&lt;=--('Drill Size Info'!$AB$19))),
                --(INT('Drill Size Info'!$AA$19) &amp; "." &amp; LEFT(DH570,3)),
                --(INT('Drill Size Info'!$AB$19) &amp; "." &amp; LEFT(DH570,3))
            )
        ),
        "OK"
    )
)</f>
        <v>OK</v>
      </c>
      <c r="S570" s="150" t="str">
        <f>IF(DJ570&lt;&gt;"",
    IF(INT('Drill Size Info'!$AA$19)=INT('Drill Size Info'!$AB$19),
        --(INT('Drill Size Info'!$AA$19) &amp; "." &amp; DJ570),
        IF(AND((--(INT('Drill Size Info'!$AA$19) &amp; "." &amp; DJ570)&gt;=--('Drill Size Info'!$AA$19)), (--(INT('Drill Size Info'!$AA$19) &amp; "." &amp; DJ570)&lt;=--('Drill Size Info'!$AB$19))),
            --(INT('Drill Size Info'!$AA$19) &amp; "." &amp; DJ570),
            --(INT('Drill Size Info'!$AB$19) &amp; "." &amp; DJ570)
        )
    ),
    IF(DH570&lt;&gt;"",
        IF(INT('Drill Size Info'!$AA$19)=INT('Drill Size Info'!$AB$19),
            --(INT('Drill Size Info'!$AA$19) &amp; "." &amp; RIGHT(DH570,3)),
            IF(AND((--(INT('Drill Size Info'!$AA$19) &amp; "." &amp; RIGHT(DH570,3))&gt;=--('Drill Size Info'!$AA$19)), (--(INT('Drill Size Info'!$AA$19) &amp; "." &amp; RIGHT(DH570,3))&lt;=--('Drill Size Info'!$AB$19))),
                --(INT('Drill Size Info'!$AA$19) &amp; "." &amp; RIGHT(DH570,3)),
                --(INT('Drill Size Info'!$AB$19) &amp; "." &amp; RIGHT(DH570,3))
            )
        ),
        "N/A"
    )
)</f>
        <v>N/A</v>
      </c>
      <c r="T570" s="150" t="str">
        <f>IF(DL570&lt;&gt;"",
    IF(INT('Drill Size Info'!$AA$19)=INT('Drill Size Info'!$AB$15),
        --(INT('Drill Size Info'!$AA$15) &amp; "." &amp; DL570),
        IF(AND((--(INT('Drill Size Info'!$AA$15) &amp; "." &amp; DL570)&gt;=--('Drill Size Info'!$AA$15)), (--(INT('Drill Size Info'!$AA$15) &amp; "." &amp; DL570)&lt;=--('Drill Size Info'!$AB$15))),
            --(INT('Drill Size Info'!$AA$15) &amp; "." &amp; DL570),
            --(INT('Drill Size Info'!$AB$15) &amp; "." &amp; DL570)
        )
    ),
    IF(DK570&lt;&gt;"",
        IF(INT('Drill Size Info'!$AA$15)=INT('Drill Size Info'!$AB$15),
            --(INT('Drill Size Info'!$AA$15) &amp; "." &amp; LEFT(DK570,3)),
            IF(AND((--(INT('Drill Size Info'!$AA$15) &amp; "." &amp; LEFT(DK570,3))&gt;=--('Drill Size Info'!$AA$15)), (--(INT('Drill Size Info'!$AA$15) &amp; "." &amp; LEFT(DK570,3))&lt;=--('Drill Size Info'!$AB$15))),
                --(INT('Drill Size Info'!$AA$15) &amp; "." &amp; LEFT(DK570,3)),
                --(INT('Drill Size Info'!$AB$15) &amp; "." &amp; LEFT(DK570,3))
            )
        ),
        "OK"
    )
)</f>
        <v>OK</v>
      </c>
      <c r="U570" s="150" t="str">
        <f>IF(DM570&lt;&gt;"",
    IF(INT('Drill Size Info'!$AA$19)=INT('Drill Size Info'!$AB$15),
        --(INT('Drill Size Info'!$AA$15) &amp; "." &amp; DM570),
        IF(AND((--(INT('Drill Size Info'!$AA$15) &amp; "." &amp; DM570)&gt;=--('Drill Size Info'!$AA$15)), (--(INT('Drill Size Info'!$AA$15) &amp; "." &amp; DM570)&lt;=--('Drill Size Info'!$AB$15))),
            --(INT('Drill Size Info'!$AA$15) &amp; "." &amp; DM570),
            --(INT('Drill Size Info'!$AB$15) &amp; "." &amp; DM570)
        )
    ),
    IF(DK570&lt;&gt;"",
        IF(INT('Drill Size Info'!$AA$15)=INT('Drill Size Info'!$AB$15),
            --(INT('Drill Size Info'!$AA$15) &amp; "." &amp; RIGHT(DK570,3)),
            IF(AND((--(INT('Drill Size Info'!$AA$15) &amp; "." &amp; RIGHT(DK570,3))&gt;=--('Drill Size Info'!$AA$15)), (--(INT('Drill Size Info'!$AA$15) &amp; "." &amp; RIGHT(DK570,3))&lt;=--('Drill Size Info'!$AB$15))),
                --(INT('Drill Size Info'!$AA$15) &amp; "." &amp; RIGHT(DK570,3)),
                --(INT('Drill Size Info'!$AB$15) &amp; "." &amp; RIGHT(DK570,3))
            )
        ),
        "N/A"
    )
)</f>
        <v>N/A</v>
      </c>
      <c r="V570" s="161"/>
      <c r="W570" s="161"/>
      <c r="X570" s="161"/>
      <c r="Y570" s="161"/>
      <c r="Z570" s="161"/>
      <c r="AA570" s="162"/>
      <c r="AB570" s="162"/>
      <c r="AC570" s="162"/>
      <c r="AD570" s="162"/>
      <c r="AE570" s="162"/>
      <c r="AF570" s="162"/>
      <c r="AG570" s="162"/>
      <c r="AH570" s="162"/>
      <c r="AI570" s="162"/>
      <c r="AJ570" s="162"/>
      <c r="AK570" s="162"/>
      <c r="AL570" s="162"/>
      <c r="AM570" s="162"/>
      <c r="AN570" s="162"/>
      <c r="AO570" s="162"/>
      <c r="AP570" s="162"/>
      <c r="AQ570" s="162"/>
      <c r="AR570" s="162"/>
      <c r="AS570" s="162"/>
      <c r="AT570" s="162"/>
      <c r="AU570" s="162"/>
      <c r="AV570" s="162"/>
      <c r="AW570" s="162"/>
      <c r="AX570" s="162"/>
      <c r="AY570" s="162"/>
      <c r="AZ570" s="162"/>
      <c r="BA570" s="162"/>
      <c r="BB570" s="163"/>
      <c r="BC570" s="163"/>
      <c r="BD570" s="163"/>
      <c r="BE570" s="164"/>
      <c r="BF570" s="165"/>
      <c r="BG570" s="162"/>
      <c r="BH570" s="162"/>
      <c r="BI570" s="164"/>
      <c r="BJ570" s="38"/>
      <c r="BK570" s="38"/>
      <c r="BL570" s="38"/>
      <c r="BM570" s="38"/>
      <c r="BN570" s="38"/>
      <c r="BO570" s="38"/>
      <c r="BP570" s="117" t="str">
        <f t="shared" si="374"/>
        <v/>
      </c>
      <c r="BQ570" s="38"/>
      <c r="BR570" s="38"/>
      <c r="BS570" s="38"/>
      <c r="BT570" s="38"/>
      <c r="BV570" s="17">
        <f t="shared" si="368"/>
        <v>0</v>
      </c>
      <c r="BW570" s="17">
        <f t="shared" si="369"/>
        <v>0</v>
      </c>
      <c r="BX570" s="17">
        <f t="shared" si="370"/>
        <v>0</v>
      </c>
      <c r="BY570" s="17">
        <f t="shared" si="371"/>
        <v>0</v>
      </c>
      <c r="BZ570" s="17">
        <f t="shared" si="372"/>
        <v>0</v>
      </c>
      <c r="CA570" s="17">
        <f t="shared" si="373"/>
        <v>0</v>
      </c>
      <c r="CB570" s="17">
        <f t="shared" si="375"/>
        <v>0</v>
      </c>
      <c r="CC570" s="17">
        <f t="shared" si="376"/>
        <v>0</v>
      </c>
      <c r="CD570" s="17">
        <f t="shared" si="377"/>
        <v>0</v>
      </c>
      <c r="CE570" s="17">
        <f t="shared" si="378"/>
        <v>0</v>
      </c>
      <c r="CF570" s="17">
        <f t="shared" si="379"/>
        <v>0</v>
      </c>
      <c r="CG570" s="17">
        <f t="shared" si="380"/>
        <v>0</v>
      </c>
      <c r="CH570" s="17">
        <f t="shared" si="381"/>
        <v>0</v>
      </c>
      <c r="CI570" s="17">
        <f t="shared" si="382"/>
        <v>0</v>
      </c>
      <c r="CJ570" s="17">
        <f t="shared" si="383"/>
        <v>0</v>
      </c>
      <c r="CK570" s="17">
        <f t="shared" si="384"/>
        <v>0</v>
      </c>
      <c r="CL570" s="17">
        <f t="shared" si="385"/>
        <v>0</v>
      </c>
      <c r="CM570" s="17">
        <f t="shared" si="386"/>
        <v>0</v>
      </c>
      <c r="CN570" s="17">
        <f t="shared" si="387"/>
        <v>0</v>
      </c>
      <c r="CO570" s="17">
        <f t="shared" si="388"/>
        <v>0</v>
      </c>
      <c r="CP570" s="17">
        <f t="shared" si="389"/>
        <v>0</v>
      </c>
      <c r="CQ570" s="17">
        <f t="shared" si="390"/>
        <v>0</v>
      </c>
      <c r="CR570" s="17">
        <f t="shared" si="391"/>
        <v>0</v>
      </c>
      <c r="CS570" s="17">
        <f t="shared" si="392"/>
        <v>0</v>
      </c>
      <c r="CT570" s="17">
        <f t="shared" si="393"/>
        <v>0</v>
      </c>
      <c r="CU570" s="17">
        <f t="shared" si="394"/>
        <v>0</v>
      </c>
      <c r="CV570" s="17">
        <f t="shared" si="395"/>
        <v>0</v>
      </c>
      <c r="CW570" s="17">
        <f t="shared" si="396"/>
        <v>0</v>
      </c>
      <c r="CX570" s="17">
        <f t="shared" si="397"/>
        <v>0</v>
      </c>
      <c r="CY570" s="17">
        <f t="shared" si="398"/>
        <v>0</v>
      </c>
      <c r="CZ570" s="17">
        <f t="shared" si="399"/>
        <v>0</v>
      </c>
      <c r="DA570" s="17">
        <f t="shared" si="400"/>
        <v>0</v>
      </c>
      <c r="DB570" s="17">
        <f t="shared" si="401"/>
        <v>0</v>
      </c>
      <c r="DC570" s="17">
        <f t="shared" si="402"/>
        <v>0</v>
      </c>
      <c r="DD570" s="17">
        <f t="shared" si="403"/>
        <v>0</v>
      </c>
      <c r="DE570" s="17">
        <f t="shared" si="404"/>
        <v>0</v>
      </c>
      <c r="DF570" s="17">
        <f t="shared" si="405"/>
        <v>0</v>
      </c>
      <c r="DG570" s="17">
        <f t="shared" si="406"/>
        <v>0</v>
      </c>
    </row>
    <row r="571" spans="2:111" ht="15" customHeight="1" x14ac:dyDescent="0.2">
      <c r="B571" s="156">
        <v>563</v>
      </c>
      <c r="C571" s="157" t="str">
        <f t="shared" si="407"/>
        <v/>
      </c>
      <c r="D571" s="158" t="str">
        <f t="shared" si="367"/>
        <v>OK</v>
      </c>
      <c r="E571" s="159" t="e">
        <f>VLOOKUP('DATA SHEET'!$B$9,'Drill Size Info'!$T$2:$U$8,2,FALSE)</f>
        <v>#N/A</v>
      </c>
      <c r="F571" s="159" t="str">
        <f t="shared" si="408"/>
        <v/>
      </c>
      <c r="G571" s="91">
        <f t="shared" si="409"/>
        <v>0</v>
      </c>
      <c r="H571" s="160" t="s">
        <v>175</v>
      </c>
      <c r="I571" s="160" t="s">
        <v>175</v>
      </c>
      <c r="J571" s="160" t="str">
        <f>IF('DATA SHEET'!$B$10="NC-50","N/A","OK")</f>
        <v>OK</v>
      </c>
      <c r="K571" s="160" t="str">
        <f>IF('DATA SHEET'!$B$10="NC-50","N/A","OK")</f>
        <v>OK</v>
      </c>
      <c r="L571" s="160" t="str">
        <f t="shared" si="410"/>
        <v>OK</v>
      </c>
      <c r="M571" s="160" t="str">
        <f t="shared" si="411"/>
        <v>OK</v>
      </c>
      <c r="N571" s="160"/>
      <c r="O571" s="160"/>
      <c r="P571" s="160"/>
      <c r="Q571" s="160"/>
      <c r="R571" s="92" t="str">
        <f>IF(DI571&lt;&gt;"",
    IF(INT('Drill Size Info'!$AA$19)=INT('Drill Size Info'!$AB$19),
        --(INT('Drill Size Info'!$AA$19) &amp; "." &amp; DI571),
        IF(AND((--(INT('Drill Size Info'!$AA$19) &amp; "." &amp; DI571)&gt;=--('Drill Size Info'!$AA$19)), (--(INT('Drill Size Info'!$AA$19) &amp; "." &amp; DI571)&lt;=--('Drill Size Info'!$AB$19))),
            --(INT('Drill Size Info'!$AA$19) &amp; "." &amp; DI571),
            --(INT('Drill Size Info'!$AB$19) &amp; "." &amp; DI571)
        )
    ),
    IF(DH571&lt;&gt;"",
        IF(INT('Drill Size Info'!$AA$19)=INT('Drill Size Info'!$AB$19),
            --(INT('Drill Size Info'!$AA$19) &amp; "." &amp; LEFT(DH571,3)),
            IF(AND((--(INT('Drill Size Info'!$AA$19) &amp; "." &amp; LEFT(DH571,3))&gt;=--('Drill Size Info'!$AA$19)), (--(INT('Drill Size Info'!$AA$19) &amp; "." &amp; LEFT(DH571,3))&lt;=--('Drill Size Info'!$AB$19))),
                --(INT('Drill Size Info'!$AA$19) &amp; "." &amp; LEFT(DH571,3)),
                --(INT('Drill Size Info'!$AB$19) &amp; "." &amp; LEFT(DH571,3))
            )
        ),
        "OK"
    )
)</f>
        <v>OK</v>
      </c>
      <c r="S571" s="150" t="str">
        <f>IF(DJ571&lt;&gt;"",
    IF(INT('Drill Size Info'!$AA$19)=INT('Drill Size Info'!$AB$19),
        --(INT('Drill Size Info'!$AA$19) &amp; "." &amp; DJ571),
        IF(AND((--(INT('Drill Size Info'!$AA$19) &amp; "." &amp; DJ571)&gt;=--('Drill Size Info'!$AA$19)), (--(INT('Drill Size Info'!$AA$19) &amp; "." &amp; DJ571)&lt;=--('Drill Size Info'!$AB$19))),
            --(INT('Drill Size Info'!$AA$19) &amp; "." &amp; DJ571),
            --(INT('Drill Size Info'!$AB$19) &amp; "." &amp; DJ571)
        )
    ),
    IF(DH571&lt;&gt;"",
        IF(INT('Drill Size Info'!$AA$19)=INT('Drill Size Info'!$AB$19),
            --(INT('Drill Size Info'!$AA$19) &amp; "." &amp; RIGHT(DH571,3)),
            IF(AND((--(INT('Drill Size Info'!$AA$19) &amp; "." &amp; RIGHT(DH571,3))&gt;=--('Drill Size Info'!$AA$19)), (--(INT('Drill Size Info'!$AA$19) &amp; "." &amp; RIGHT(DH571,3))&lt;=--('Drill Size Info'!$AB$19))),
                --(INT('Drill Size Info'!$AA$19) &amp; "." &amp; RIGHT(DH571,3)),
                --(INT('Drill Size Info'!$AB$19) &amp; "." &amp; RIGHT(DH571,3))
            )
        ),
        "N/A"
    )
)</f>
        <v>N/A</v>
      </c>
      <c r="T571" s="150" t="str">
        <f>IF(DL571&lt;&gt;"",
    IF(INT('Drill Size Info'!$AA$19)=INT('Drill Size Info'!$AB$15),
        --(INT('Drill Size Info'!$AA$15) &amp; "." &amp; DL571),
        IF(AND((--(INT('Drill Size Info'!$AA$15) &amp; "." &amp; DL571)&gt;=--('Drill Size Info'!$AA$15)), (--(INT('Drill Size Info'!$AA$15) &amp; "." &amp; DL571)&lt;=--('Drill Size Info'!$AB$15))),
            --(INT('Drill Size Info'!$AA$15) &amp; "." &amp; DL571),
            --(INT('Drill Size Info'!$AB$15) &amp; "." &amp; DL571)
        )
    ),
    IF(DK571&lt;&gt;"",
        IF(INT('Drill Size Info'!$AA$15)=INT('Drill Size Info'!$AB$15),
            --(INT('Drill Size Info'!$AA$15) &amp; "." &amp; LEFT(DK571,3)),
            IF(AND((--(INT('Drill Size Info'!$AA$15) &amp; "." &amp; LEFT(DK571,3))&gt;=--('Drill Size Info'!$AA$15)), (--(INT('Drill Size Info'!$AA$15) &amp; "." &amp; LEFT(DK571,3))&lt;=--('Drill Size Info'!$AB$15))),
                --(INT('Drill Size Info'!$AA$15) &amp; "." &amp; LEFT(DK571,3)),
                --(INT('Drill Size Info'!$AB$15) &amp; "." &amp; LEFT(DK571,3))
            )
        ),
        "OK"
    )
)</f>
        <v>OK</v>
      </c>
      <c r="U571" s="150" t="str">
        <f>IF(DM571&lt;&gt;"",
    IF(INT('Drill Size Info'!$AA$19)=INT('Drill Size Info'!$AB$15),
        --(INT('Drill Size Info'!$AA$15) &amp; "." &amp; DM571),
        IF(AND((--(INT('Drill Size Info'!$AA$15) &amp; "." &amp; DM571)&gt;=--('Drill Size Info'!$AA$15)), (--(INT('Drill Size Info'!$AA$15) &amp; "." &amp; DM571)&lt;=--('Drill Size Info'!$AB$15))),
            --(INT('Drill Size Info'!$AA$15) &amp; "." &amp; DM571),
            --(INT('Drill Size Info'!$AB$15) &amp; "." &amp; DM571)
        )
    ),
    IF(DK571&lt;&gt;"",
        IF(INT('Drill Size Info'!$AA$15)=INT('Drill Size Info'!$AB$15),
            --(INT('Drill Size Info'!$AA$15) &amp; "." &amp; RIGHT(DK571,3)),
            IF(AND((--(INT('Drill Size Info'!$AA$15) &amp; "." &amp; RIGHT(DK571,3))&gt;=--('Drill Size Info'!$AA$15)), (--(INT('Drill Size Info'!$AA$15) &amp; "." &amp; RIGHT(DK571,3))&lt;=--('Drill Size Info'!$AB$15))),
                --(INT('Drill Size Info'!$AA$15) &amp; "." &amp; RIGHT(DK571,3)),
                --(INT('Drill Size Info'!$AB$15) &amp; "." &amp; RIGHT(DK571,3))
            )
        ),
        "N/A"
    )
)</f>
        <v>N/A</v>
      </c>
      <c r="V571" s="161"/>
      <c r="W571" s="161"/>
      <c r="X571" s="161"/>
      <c r="Y571" s="161"/>
      <c r="Z571" s="161"/>
      <c r="AA571" s="162"/>
      <c r="AB571" s="162"/>
      <c r="AC571" s="162"/>
      <c r="AD571" s="162"/>
      <c r="AE571" s="162"/>
      <c r="AF571" s="162"/>
      <c r="AG571" s="162"/>
      <c r="AH571" s="162"/>
      <c r="AI571" s="162"/>
      <c r="AJ571" s="162"/>
      <c r="AK571" s="162"/>
      <c r="AL571" s="162"/>
      <c r="AM571" s="162"/>
      <c r="AN571" s="162"/>
      <c r="AO571" s="162"/>
      <c r="AP571" s="162"/>
      <c r="AQ571" s="162"/>
      <c r="AR571" s="162"/>
      <c r="AS571" s="162"/>
      <c r="AT571" s="162"/>
      <c r="AU571" s="162"/>
      <c r="AV571" s="162"/>
      <c r="AW571" s="162"/>
      <c r="AX571" s="162"/>
      <c r="AY571" s="162"/>
      <c r="AZ571" s="162"/>
      <c r="BA571" s="162"/>
      <c r="BB571" s="163"/>
      <c r="BC571" s="163"/>
      <c r="BD571" s="163"/>
      <c r="BE571" s="164"/>
      <c r="BF571" s="165"/>
      <c r="BG571" s="162"/>
      <c r="BH571" s="162"/>
      <c r="BI571" s="164"/>
      <c r="BJ571" s="38"/>
      <c r="BK571" s="38"/>
      <c r="BL571" s="38"/>
      <c r="BM571" s="38"/>
      <c r="BN571" s="38"/>
      <c r="BO571" s="38"/>
      <c r="BP571" s="117" t="str">
        <f t="shared" si="374"/>
        <v/>
      </c>
      <c r="BQ571" s="38"/>
      <c r="BR571" s="38"/>
      <c r="BS571" s="38"/>
      <c r="BT571" s="38"/>
      <c r="BV571" s="17">
        <f t="shared" si="368"/>
        <v>0</v>
      </c>
      <c r="BW571" s="17">
        <f t="shared" si="369"/>
        <v>0</v>
      </c>
      <c r="BX571" s="17">
        <f t="shared" si="370"/>
        <v>0</v>
      </c>
      <c r="BY571" s="17">
        <f t="shared" si="371"/>
        <v>0</v>
      </c>
      <c r="BZ571" s="17">
        <f t="shared" si="372"/>
        <v>0</v>
      </c>
      <c r="CA571" s="17">
        <f t="shared" si="373"/>
        <v>0</v>
      </c>
      <c r="CB571" s="17">
        <f t="shared" si="375"/>
        <v>0</v>
      </c>
      <c r="CC571" s="17">
        <f t="shared" si="376"/>
        <v>0</v>
      </c>
      <c r="CD571" s="17">
        <f t="shared" si="377"/>
        <v>0</v>
      </c>
      <c r="CE571" s="17">
        <f t="shared" si="378"/>
        <v>0</v>
      </c>
      <c r="CF571" s="17">
        <f t="shared" si="379"/>
        <v>0</v>
      </c>
      <c r="CG571" s="17">
        <f t="shared" si="380"/>
        <v>0</v>
      </c>
      <c r="CH571" s="17">
        <f t="shared" si="381"/>
        <v>0</v>
      </c>
      <c r="CI571" s="17">
        <f t="shared" si="382"/>
        <v>0</v>
      </c>
      <c r="CJ571" s="17">
        <f t="shared" si="383"/>
        <v>0</v>
      </c>
      <c r="CK571" s="17">
        <f t="shared" si="384"/>
        <v>0</v>
      </c>
      <c r="CL571" s="17">
        <f t="shared" si="385"/>
        <v>0</v>
      </c>
      <c r="CM571" s="17">
        <f t="shared" si="386"/>
        <v>0</v>
      </c>
      <c r="CN571" s="17">
        <f t="shared" si="387"/>
        <v>0</v>
      </c>
      <c r="CO571" s="17">
        <f t="shared" si="388"/>
        <v>0</v>
      </c>
      <c r="CP571" s="17">
        <f t="shared" si="389"/>
        <v>0</v>
      </c>
      <c r="CQ571" s="17">
        <f t="shared" si="390"/>
        <v>0</v>
      </c>
      <c r="CR571" s="17">
        <f t="shared" si="391"/>
        <v>0</v>
      </c>
      <c r="CS571" s="17">
        <f t="shared" si="392"/>
        <v>0</v>
      </c>
      <c r="CT571" s="17">
        <f t="shared" si="393"/>
        <v>0</v>
      </c>
      <c r="CU571" s="17">
        <f t="shared" si="394"/>
        <v>0</v>
      </c>
      <c r="CV571" s="17">
        <f t="shared" si="395"/>
        <v>0</v>
      </c>
      <c r="CW571" s="17">
        <f t="shared" si="396"/>
        <v>0</v>
      </c>
      <c r="CX571" s="17">
        <f t="shared" si="397"/>
        <v>0</v>
      </c>
      <c r="CY571" s="17">
        <f t="shared" si="398"/>
        <v>0</v>
      </c>
      <c r="CZ571" s="17">
        <f t="shared" si="399"/>
        <v>0</v>
      </c>
      <c r="DA571" s="17">
        <f t="shared" si="400"/>
        <v>0</v>
      </c>
      <c r="DB571" s="17">
        <f t="shared" si="401"/>
        <v>0</v>
      </c>
      <c r="DC571" s="17">
        <f t="shared" si="402"/>
        <v>0</v>
      </c>
      <c r="DD571" s="17">
        <f t="shared" si="403"/>
        <v>0</v>
      </c>
      <c r="DE571" s="17">
        <f t="shared" si="404"/>
        <v>0</v>
      </c>
      <c r="DF571" s="17">
        <f t="shared" si="405"/>
        <v>0</v>
      </c>
      <c r="DG571" s="17">
        <f t="shared" si="406"/>
        <v>0</v>
      </c>
    </row>
    <row r="572" spans="2:111" ht="15" customHeight="1" x14ac:dyDescent="0.2">
      <c r="B572" s="156">
        <v>564</v>
      </c>
      <c r="C572" s="157" t="str">
        <f t="shared" si="407"/>
        <v/>
      </c>
      <c r="D572" s="158" t="str">
        <f t="shared" si="367"/>
        <v>OK</v>
      </c>
      <c r="E572" s="159" t="e">
        <f>VLOOKUP('DATA SHEET'!$B$9,'Drill Size Info'!$T$2:$U$8,2,FALSE)</f>
        <v>#N/A</v>
      </c>
      <c r="F572" s="159" t="str">
        <f t="shared" si="408"/>
        <v/>
      </c>
      <c r="G572" s="91">
        <f t="shared" si="409"/>
        <v>0</v>
      </c>
      <c r="H572" s="160" t="s">
        <v>175</v>
      </c>
      <c r="I572" s="160" t="s">
        <v>175</v>
      </c>
      <c r="J572" s="160" t="str">
        <f>IF('DATA SHEET'!$B$10="NC-50","N/A","OK")</f>
        <v>OK</v>
      </c>
      <c r="K572" s="160" t="str">
        <f>IF('DATA SHEET'!$B$10="NC-50","N/A","OK")</f>
        <v>OK</v>
      </c>
      <c r="L572" s="160" t="str">
        <f t="shared" si="410"/>
        <v>OK</v>
      </c>
      <c r="M572" s="160" t="str">
        <f t="shared" si="411"/>
        <v>OK</v>
      </c>
      <c r="N572" s="160"/>
      <c r="O572" s="160"/>
      <c r="P572" s="160"/>
      <c r="Q572" s="160"/>
      <c r="R572" s="92" t="str">
        <f>IF(DI572&lt;&gt;"",
    IF(INT('Drill Size Info'!$AA$19)=INT('Drill Size Info'!$AB$19),
        --(INT('Drill Size Info'!$AA$19) &amp; "." &amp; DI572),
        IF(AND((--(INT('Drill Size Info'!$AA$19) &amp; "." &amp; DI572)&gt;=--('Drill Size Info'!$AA$19)), (--(INT('Drill Size Info'!$AA$19) &amp; "." &amp; DI572)&lt;=--('Drill Size Info'!$AB$19))),
            --(INT('Drill Size Info'!$AA$19) &amp; "." &amp; DI572),
            --(INT('Drill Size Info'!$AB$19) &amp; "." &amp; DI572)
        )
    ),
    IF(DH572&lt;&gt;"",
        IF(INT('Drill Size Info'!$AA$19)=INT('Drill Size Info'!$AB$19),
            --(INT('Drill Size Info'!$AA$19) &amp; "." &amp; LEFT(DH572,3)),
            IF(AND((--(INT('Drill Size Info'!$AA$19) &amp; "." &amp; LEFT(DH572,3))&gt;=--('Drill Size Info'!$AA$19)), (--(INT('Drill Size Info'!$AA$19) &amp; "." &amp; LEFT(DH572,3))&lt;=--('Drill Size Info'!$AB$19))),
                --(INT('Drill Size Info'!$AA$19) &amp; "." &amp; LEFT(DH572,3)),
                --(INT('Drill Size Info'!$AB$19) &amp; "." &amp; LEFT(DH572,3))
            )
        ),
        "OK"
    )
)</f>
        <v>OK</v>
      </c>
      <c r="S572" s="150" t="str">
        <f>IF(DJ572&lt;&gt;"",
    IF(INT('Drill Size Info'!$AA$19)=INT('Drill Size Info'!$AB$19),
        --(INT('Drill Size Info'!$AA$19) &amp; "." &amp; DJ572),
        IF(AND((--(INT('Drill Size Info'!$AA$19) &amp; "." &amp; DJ572)&gt;=--('Drill Size Info'!$AA$19)), (--(INT('Drill Size Info'!$AA$19) &amp; "." &amp; DJ572)&lt;=--('Drill Size Info'!$AB$19))),
            --(INT('Drill Size Info'!$AA$19) &amp; "." &amp; DJ572),
            --(INT('Drill Size Info'!$AB$19) &amp; "." &amp; DJ572)
        )
    ),
    IF(DH572&lt;&gt;"",
        IF(INT('Drill Size Info'!$AA$19)=INT('Drill Size Info'!$AB$19),
            --(INT('Drill Size Info'!$AA$19) &amp; "." &amp; RIGHT(DH572,3)),
            IF(AND((--(INT('Drill Size Info'!$AA$19) &amp; "." &amp; RIGHT(DH572,3))&gt;=--('Drill Size Info'!$AA$19)), (--(INT('Drill Size Info'!$AA$19) &amp; "." &amp; RIGHT(DH572,3))&lt;=--('Drill Size Info'!$AB$19))),
                --(INT('Drill Size Info'!$AA$19) &amp; "." &amp; RIGHT(DH572,3)),
                --(INT('Drill Size Info'!$AB$19) &amp; "." &amp; RIGHT(DH572,3))
            )
        ),
        "N/A"
    )
)</f>
        <v>N/A</v>
      </c>
      <c r="T572" s="150" t="str">
        <f>IF(DL572&lt;&gt;"",
    IF(INT('Drill Size Info'!$AA$19)=INT('Drill Size Info'!$AB$15),
        --(INT('Drill Size Info'!$AA$15) &amp; "." &amp; DL572),
        IF(AND((--(INT('Drill Size Info'!$AA$15) &amp; "." &amp; DL572)&gt;=--('Drill Size Info'!$AA$15)), (--(INT('Drill Size Info'!$AA$15) &amp; "." &amp; DL572)&lt;=--('Drill Size Info'!$AB$15))),
            --(INT('Drill Size Info'!$AA$15) &amp; "." &amp; DL572),
            --(INT('Drill Size Info'!$AB$15) &amp; "." &amp; DL572)
        )
    ),
    IF(DK572&lt;&gt;"",
        IF(INT('Drill Size Info'!$AA$15)=INT('Drill Size Info'!$AB$15),
            --(INT('Drill Size Info'!$AA$15) &amp; "." &amp; LEFT(DK572,3)),
            IF(AND((--(INT('Drill Size Info'!$AA$15) &amp; "." &amp; LEFT(DK572,3))&gt;=--('Drill Size Info'!$AA$15)), (--(INT('Drill Size Info'!$AA$15) &amp; "." &amp; LEFT(DK572,3))&lt;=--('Drill Size Info'!$AB$15))),
                --(INT('Drill Size Info'!$AA$15) &amp; "." &amp; LEFT(DK572,3)),
                --(INT('Drill Size Info'!$AB$15) &amp; "." &amp; LEFT(DK572,3))
            )
        ),
        "OK"
    )
)</f>
        <v>OK</v>
      </c>
      <c r="U572" s="150" t="str">
        <f>IF(DM572&lt;&gt;"",
    IF(INT('Drill Size Info'!$AA$19)=INT('Drill Size Info'!$AB$15),
        --(INT('Drill Size Info'!$AA$15) &amp; "." &amp; DM572),
        IF(AND((--(INT('Drill Size Info'!$AA$15) &amp; "." &amp; DM572)&gt;=--('Drill Size Info'!$AA$15)), (--(INT('Drill Size Info'!$AA$15) &amp; "." &amp; DM572)&lt;=--('Drill Size Info'!$AB$15))),
            --(INT('Drill Size Info'!$AA$15) &amp; "." &amp; DM572),
            --(INT('Drill Size Info'!$AB$15) &amp; "." &amp; DM572)
        )
    ),
    IF(DK572&lt;&gt;"",
        IF(INT('Drill Size Info'!$AA$15)=INT('Drill Size Info'!$AB$15),
            --(INT('Drill Size Info'!$AA$15) &amp; "." &amp; RIGHT(DK572,3)),
            IF(AND((--(INT('Drill Size Info'!$AA$15) &amp; "." &amp; RIGHT(DK572,3))&gt;=--('Drill Size Info'!$AA$15)), (--(INT('Drill Size Info'!$AA$15) &amp; "." &amp; RIGHT(DK572,3))&lt;=--('Drill Size Info'!$AB$15))),
                --(INT('Drill Size Info'!$AA$15) &amp; "." &amp; RIGHT(DK572,3)),
                --(INT('Drill Size Info'!$AB$15) &amp; "." &amp; RIGHT(DK572,3))
            )
        ),
        "N/A"
    )
)</f>
        <v>N/A</v>
      </c>
      <c r="V572" s="161"/>
      <c r="W572" s="161"/>
      <c r="X572" s="161"/>
      <c r="Y572" s="161"/>
      <c r="Z572" s="161"/>
      <c r="AA572" s="162"/>
      <c r="AB572" s="162"/>
      <c r="AC572" s="162"/>
      <c r="AD572" s="162"/>
      <c r="AE572" s="162"/>
      <c r="AF572" s="162"/>
      <c r="AG572" s="162"/>
      <c r="AH572" s="162"/>
      <c r="AI572" s="162"/>
      <c r="AJ572" s="162"/>
      <c r="AK572" s="162"/>
      <c r="AL572" s="162"/>
      <c r="AM572" s="162"/>
      <c r="AN572" s="162"/>
      <c r="AO572" s="162"/>
      <c r="AP572" s="162"/>
      <c r="AQ572" s="162"/>
      <c r="AR572" s="162"/>
      <c r="AS572" s="162"/>
      <c r="AT572" s="162"/>
      <c r="AU572" s="162"/>
      <c r="AV572" s="162"/>
      <c r="AW572" s="162"/>
      <c r="AX572" s="162"/>
      <c r="AY572" s="162"/>
      <c r="AZ572" s="162"/>
      <c r="BA572" s="162"/>
      <c r="BB572" s="163"/>
      <c r="BC572" s="163"/>
      <c r="BD572" s="163"/>
      <c r="BE572" s="164"/>
      <c r="BF572" s="165"/>
      <c r="BG572" s="162"/>
      <c r="BH572" s="162"/>
      <c r="BI572" s="164"/>
      <c r="BJ572" s="38"/>
      <c r="BK572" s="38"/>
      <c r="BL572" s="38"/>
      <c r="BM572" s="38"/>
      <c r="BN572" s="38"/>
      <c r="BO572" s="38"/>
      <c r="BP572" s="117" t="str">
        <f t="shared" si="374"/>
        <v/>
      </c>
      <c r="BQ572" s="38"/>
      <c r="BR572" s="38"/>
      <c r="BS572" s="38"/>
      <c r="BT572" s="38"/>
      <c r="BV572" s="17">
        <f t="shared" si="368"/>
        <v>0</v>
      </c>
      <c r="BW572" s="17">
        <f t="shared" si="369"/>
        <v>0</v>
      </c>
      <c r="BX572" s="17">
        <f t="shared" si="370"/>
        <v>0</v>
      </c>
      <c r="BY572" s="17">
        <f t="shared" si="371"/>
        <v>0</v>
      </c>
      <c r="BZ572" s="17">
        <f t="shared" si="372"/>
        <v>0</v>
      </c>
      <c r="CA572" s="17">
        <f t="shared" si="373"/>
        <v>0</v>
      </c>
      <c r="CB572" s="17">
        <f t="shared" si="375"/>
        <v>0</v>
      </c>
      <c r="CC572" s="17">
        <f t="shared" si="376"/>
        <v>0</v>
      </c>
      <c r="CD572" s="17">
        <f t="shared" si="377"/>
        <v>0</v>
      </c>
      <c r="CE572" s="17">
        <f t="shared" si="378"/>
        <v>0</v>
      </c>
      <c r="CF572" s="17">
        <f t="shared" si="379"/>
        <v>0</v>
      </c>
      <c r="CG572" s="17">
        <f t="shared" si="380"/>
        <v>0</v>
      </c>
      <c r="CH572" s="17">
        <f t="shared" si="381"/>
        <v>0</v>
      </c>
      <c r="CI572" s="17">
        <f t="shared" si="382"/>
        <v>0</v>
      </c>
      <c r="CJ572" s="17">
        <f t="shared" si="383"/>
        <v>0</v>
      </c>
      <c r="CK572" s="17">
        <f t="shared" si="384"/>
        <v>0</v>
      </c>
      <c r="CL572" s="17">
        <f t="shared" si="385"/>
        <v>0</v>
      </c>
      <c r="CM572" s="17">
        <f t="shared" si="386"/>
        <v>0</v>
      </c>
      <c r="CN572" s="17">
        <f t="shared" si="387"/>
        <v>0</v>
      </c>
      <c r="CO572" s="17">
        <f t="shared" si="388"/>
        <v>0</v>
      </c>
      <c r="CP572" s="17">
        <f t="shared" si="389"/>
        <v>0</v>
      </c>
      <c r="CQ572" s="17">
        <f t="shared" si="390"/>
        <v>0</v>
      </c>
      <c r="CR572" s="17">
        <f t="shared" si="391"/>
        <v>0</v>
      </c>
      <c r="CS572" s="17">
        <f t="shared" si="392"/>
        <v>0</v>
      </c>
      <c r="CT572" s="17">
        <f t="shared" si="393"/>
        <v>0</v>
      </c>
      <c r="CU572" s="17">
        <f t="shared" si="394"/>
        <v>0</v>
      </c>
      <c r="CV572" s="17">
        <f t="shared" si="395"/>
        <v>0</v>
      </c>
      <c r="CW572" s="17">
        <f t="shared" si="396"/>
        <v>0</v>
      </c>
      <c r="CX572" s="17">
        <f t="shared" si="397"/>
        <v>0</v>
      </c>
      <c r="CY572" s="17">
        <f t="shared" si="398"/>
        <v>0</v>
      </c>
      <c r="CZ572" s="17">
        <f t="shared" si="399"/>
        <v>0</v>
      </c>
      <c r="DA572" s="17">
        <f t="shared" si="400"/>
        <v>0</v>
      </c>
      <c r="DB572" s="17">
        <f t="shared" si="401"/>
        <v>0</v>
      </c>
      <c r="DC572" s="17">
        <f t="shared" si="402"/>
        <v>0</v>
      </c>
      <c r="DD572" s="17">
        <f t="shared" si="403"/>
        <v>0</v>
      </c>
      <c r="DE572" s="17">
        <f t="shared" si="404"/>
        <v>0</v>
      </c>
      <c r="DF572" s="17">
        <f t="shared" si="405"/>
        <v>0</v>
      </c>
      <c r="DG572" s="17">
        <f t="shared" si="406"/>
        <v>0</v>
      </c>
    </row>
    <row r="573" spans="2:111" ht="15" customHeight="1" x14ac:dyDescent="0.2">
      <c r="B573" s="156">
        <v>565</v>
      </c>
      <c r="C573" s="157" t="str">
        <f t="shared" si="407"/>
        <v/>
      </c>
      <c r="D573" s="158" t="str">
        <f t="shared" si="367"/>
        <v>OK</v>
      </c>
      <c r="E573" s="159" t="e">
        <f>VLOOKUP('DATA SHEET'!$B$9,'Drill Size Info'!$T$2:$U$8,2,FALSE)</f>
        <v>#N/A</v>
      </c>
      <c r="F573" s="159" t="str">
        <f t="shared" si="408"/>
        <v/>
      </c>
      <c r="G573" s="91">
        <f t="shared" si="409"/>
        <v>0</v>
      </c>
      <c r="H573" s="160" t="s">
        <v>175</v>
      </c>
      <c r="I573" s="160" t="s">
        <v>175</v>
      </c>
      <c r="J573" s="160" t="str">
        <f>IF('DATA SHEET'!$B$10="NC-50","N/A","OK")</f>
        <v>OK</v>
      </c>
      <c r="K573" s="160" t="str">
        <f>IF('DATA SHEET'!$B$10="NC-50","N/A","OK")</f>
        <v>OK</v>
      </c>
      <c r="L573" s="160" t="str">
        <f t="shared" si="410"/>
        <v>OK</v>
      </c>
      <c r="M573" s="160" t="str">
        <f t="shared" si="411"/>
        <v>OK</v>
      </c>
      <c r="N573" s="160"/>
      <c r="O573" s="160"/>
      <c r="P573" s="160"/>
      <c r="Q573" s="160"/>
      <c r="R573" s="92" t="str">
        <f>IF(DI573&lt;&gt;"",
    IF(INT('Drill Size Info'!$AA$19)=INT('Drill Size Info'!$AB$19),
        --(INT('Drill Size Info'!$AA$19) &amp; "." &amp; DI573),
        IF(AND((--(INT('Drill Size Info'!$AA$19) &amp; "." &amp; DI573)&gt;=--('Drill Size Info'!$AA$19)), (--(INT('Drill Size Info'!$AA$19) &amp; "." &amp; DI573)&lt;=--('Drill Size Info'!$AB$19))),
            --(INT('Drill Size Info'!$AA$19) &amp; "." &amp; DI573),
            --(INT('Drill Size Info'!$AB$19) &amp; "." &amp; DI573)
        )
    ),
    IF(DH573&lt;&gt;"",
        IF(INT('Drill Size Info'!$AA$19)=INT('Drill Size Info'!$AB$19),
            --(INT('Drill Size Info'!$AA$19) &amp; "." &amp; LEFT(DH573,3)),
            IF(AND((--(INT('Drill Size Info'!$AA$19) &amp; "." &amp; LEFT(DH573,3))&gt;=--('Drill Size Info'!$AA$19)), (--(INT('Drill Size Info'!$AA$19) &amp; "." &amp; LEFT(DH573,3))&lt;=--('Drill Size Info'!$AB$19))),
                --(INT('Drill Size Info'!$AA$19) &amp; "." &amp; LEFT(DH573,3)),
                --(INT('Drill Size Info'!$AB$19) &amp; "." &amp; LEFT(DH573,3))
            )
        ),
        "OK"
    )
)</f>
        <v>OK</v>
      </c>
      <c r="S573" s="150" t="str">
        <f>IF(DJ573&lt;&gt;"",
    IF(INT('Drill Size Info'!$AA$19)=INT('Drill Size Info'!$AB$19),
        --(INT('Drill Size Info'!$AA$19) &amp; "." &amp; DJ573),
        IF(AND((--(INT('Drill Size Info'!$AA$19) &amp; "." &amp; DJ573)&gt;=--('Drill Size Info'!$AA$19)), (--(INT('Drill Size Info'!$AA$19) &amp; "." &amp; DJ573)&lt;=--('Drill Size Info'!$AB$19))),
            --(INT('Drill Size Info'!$AA$19) &amp; "." &amp; DJ573),
            --(INT('Drill Size Info'!$AB$19) &amp; "." &amp; DJ573)
        )
    ),
    IF(DH573&lt;&gt;"",
        IF(INT('Drill Size Info'!$AA$19)=INT('Drill Size Info'!$AB$19),
            --(INT('Drill Size Info'!$AA$19) &amp; "." &amp; RIGHT(DH573,3)),
            IF(AND((--(INT('Drill Size Info'!$AA$19) &amp; "." &amp; RIGHT(DH573,3))&gt;=--('Drill Size Info'!$AA$19)), (--(INT('Drill Size Info'!$AA$19) &amp; "." &amp; RIGHT(DH573,3))&lt;=--('Drill Size Info'!$AB$19))),
                --(INT('Drill Size Info'!$AA$19) &amp; "." &amp; RIGHT(DH573,3)),
                --(INT('Drill Size Info'!$AB$19) &amp; "." &amp; RIGHT(DH573,3))
            )
        ),
        "N/A"
    )
)</f>
        <v>N/A</v>
      </c>
      <c r="T573" s="150" t="str">
        <f>IF(DL573&lt;&gt;"",
    IF(INT('Drill Size Info'!$AA$19)=INT('Drill Size Info'!$AB$15),
        --(INT('Drill Size Info'!$AA$15) &amp; "." &amp; DL573),
        IF(AND((--(INT('Drill Size Info'!$AA$15) &amp; "." &amp; DL573)&gt;=--('Drill Size Info'!$AA$15)), (--(INT('Drill Size Info'!$AA$15) &amp; "." &amp; DL573)&lt;=--('Drill Size Info'!$AB$15))),
            --(INT('Drill Size Info'!$AA$15) &amp; "." &amp; DL573),
            --(INT('Drill Size Info'!$AB$15) &amp; "." &amp; DL573)
        )
    ),
    IF(DK573&lt;&gt;"",
        IF(INT('Drill Size Info'!$AA$15)=INT('Drill Size Info'!$AB$15),
            --(INT('Drill Size Info'!$AA$15) &amp; "." &amp; LEFT(DK573,3)),
            IF(AND((--(INT('Drill Size Info'!$AA$15) &amp; "." &amp; LEFT(DK573,3))&gt;=--('Drill Size Info'!$AA$15)), (--(INT('Drill Size Info'!$AA$15) &amp; "." &amp; LEFT(DK573,3))&lt;=--('Drill Size Info'!$AB$15))),
                --(INT('Drill Size Info'!$AA$15) &amp; "." &amp; LEFT(DK573,3)),
                --(INT('Drill Size Info'!$AB$15) &amp; "." &amp; LEFT(DK573,3))
            )
        ),
        "OK"
    )
)</f>
        <v>OK</v>
      </c>
      <c r="U573" s="150" t="str">
        <f>IF(DM573&lt;&gt;"",
    IF(INT('Drill Size Info'!$AA$19)=INT('Drill Size Info'!$AB$15),
        --(INT('Drill Size Info'!$AA$15) &amp; "." &amp; DM573),
        IF(AND((--(INT('Drill Size Info'!$AA$15) &amp; "." &amp; DM573)&gt;=--('Drill Size Info'!$AA$15)), (--(INT('Drill Size Info'!$AA$15) &amp; "." &amp; DM573)&lt;=--('Drill Size Info'!$AB$15))),
            --(INT('Drill Size Info'!$AA$15) &amp; "." &amp; DM573),
            --(INT('Drill Size Info'!$AB$15) &amp; "." &amp; DM573)
        )
    ),
    IF(DK573&lt;&gt;"",
        IF(INT('Drill Size Info'!$AA$15)=INT('Drill Size Info'!$AB$15),
            --(INT('Drill Size Info'!$AA$15) &amp; "." &amp; RIGHT(DK573,3)),
            IF(AND((--(INT('Drill Size Info'!$AA$15) &amp; "." &amp; RIGHT(DK573,3))&gt;=--('Drill Size Info'!$AA$15)), (--(INT('Drill Size Info'!$AA$15) &amp; "." &amp; RIGHT(DK573,3))&lt;=--('Drill Size Info'!$AB$15))),
                --(INT('Drill Size Info'!$AA$15) &amp; "." &amp; RIGHT(DK573,3)),
                --(INT('Drill Size Info'!$AB$15) &amp; "." &amp; RIGHT(DK573,3))
            )
        ),
        "N/A"
    )
)</f>
        <v>N/A</v>
      </c>
      <c r="V573" s="161"/>
      <c r="W573" s="161"/>
      <c r="X573" s="161"/>
      <c r="Y573" s="161"/>
      <c r="Z573" s="161"/>
      <c r="AA573" s="162"/>
      <c r="AB573" s="162"/>
      <c r="AC573" s="162"/>
      <c r="AD573" s="162"/>
      <c r="AE573" s="162"/>
      <c r="AF573" s="162"/>
      <c r="AG573" s="162"/>
      <c r="AH573" s="162"/>
      <c r="AI573" s="162"/>
      <c r="AJ573" s="162"/>
      <c r="AK573" s="162"/>
      <c r="AL573" s="162"/>
      <c r="AM573" s="162"/>
      <c r="AN573" s="162"/>
      <c r="AO573" s="162"/>
      <c r="AP573" s="162"/>
      <c r="AQ573" s="162"/>
      <c r="AR573" s="162"/>
      <c r="AS573" s="162"/>
      <c r="AT573" s="162"/>
      <c r="AU573" s="162"/>
      <c r="AV573" s="162"/>
      <c r="AW573" s="162"/>
      <c r="AX573" s="162"/>
      <c r="AY573" s="162"/>
      <c r="AZ573" s="162"/>
      <c r="BA573" s="162"/>
      <c r="BB573" s="163"/>
      <c r="BC573" s="163"/>
      <c r="BD573" s="163"/>
      <c r="BE573" s="164"/>
      <c r="BF573" s="165"/>
      <c r="BG573" s="162"/>
      <c r="BH573" s="162"/>
      <c r="BI573" s="164"/>
      <c r="BJ573" s="38"/>
      <c r="BK573" s="38"/>
      <c r="BL573" s="38"/>
      <c r="BM573" s="38"/>
      <c r="BN573" s="38"/>
      <c r="BO573" s="38"/>
      <c r="BP573" s="117" t="str">
        <f t="shared" si="374"/>
        <v/>
      </c>
      <c r="BQ573" s="38"/>
      <c r="BR573" s="38"/>
      <c r="BS573" s="38"/>
      <c r="BT573" s="38"/>
      <c r="BV573" s="17">
        <f t="shared" si="368"/>
        <v>0</v>
      </c>
      <c r="BW573" s="17">
        <f t="shared" si="369"/>
        <v>0</v>
      </c>
      <c r="BX573" s="17">
        <f t="shared" si="370"/>
        <v>0</v>
      </c>
      <c r="BY573" s="17">
        <f t="shared" si="371"/>
        <v>0</v>
      </c>
      <c r="BZ573" s="17">
        <f t="shared" si="372"/>
        <v>0</v>
      </c>
      <c r="CA573" s="17">
        <f t="shared" si="373"/>
        <v>0</v>
      </c>
      <c r="CB573" s="17">
        <f t="shared" si="375"/>
        <v>0</v>
      </c>
      <c r="CC573" s="17">
        <f t="shared" si="376"/>
        <v>0</v>
      </c>
      <c r="CD573" s="17">
        <f t="shared" si="377"/>
        <v>0</v>
      </c>
      <c r="CE573" s="17">
        <f t="shared" si="378"/>
        <v>0</v>
      </c>
      <c r="CF573" s="17">
        <f t="shared" si="379"/>
        <v>0</v>
      </c>
      <c r="CG573" s="17">
        <f t="shared" si="380"/>
        <v>0</v>
      </c>
      <c r="CH573" s="17">
        <f t="shared" si="381"/>
        <v>0</v>
      </c>
      <c r="CI573" s="17">
        <f t="shared" si="382"/>
        <v>0</v>
      </c>
      <c r="CJ573" s="17">
        <f t="shared" si="383"/>
        <v>0</v>
      </c>
      <c r="CK573" s="17">
        <f t="shared" si="384"/>
        <v>0</v>
      </c>
      <c r="CL573" s="17">
        <f t="shared" si="385"/>
        <v>0</v>
      </c>
      <c r="CM573" s="17">
        <f t="shared" si="386"/>
        <v>0</v>
      </c>
      <c r="CN573" s="17">
        <f t="shared" si="387"/>
        <v>0</v>
      </c>
      <c r="CO573" s="17">
        <f t="shared" si="388"/>
        <v>0</v>
      </c>
      <c r="CP573" s="17">
        <f t="shared" si="389"/>
        <v>0</v>
      </c>
      <c r="CQ573" s="17">
        <f t="shared" si="390"/>
        <v>0</v>
      </c>
      <c r="CR573" s="17">
        <f t="shared" si="391"/>
        <v>0</v>
      </c>
      <c r="CS573" s="17">
        <f t="shared" si="392"/>
        <v>0</v>
      </c>
      <c r="CT573" s="17">
        <f t="shared" si="393"/>
        <v>0</v>
      </c>
      <c r="CU573" s="17">
        <f t="shared" si="394"/>
        <v>0</v>
      </c>
      <c r="CV573" s="17">
        <f t="shared" si="395"/>
        <v>0</v>
      </c>
      <c r="CW573" s="17">
        <f t="shared" si="396"/>
        <v>0</v>
      </c>
      <c r="CX573" s="17">
        <f t="shared" si="397"/>
        <v>0</v>
      </c>
      <c r="CY573" s="17">
        <f t="shared" si="398"/>
        <v>0</v>
      </c>
      <c r="CZ573" s="17">
        <f t="shared" si="399"/>
        <v>0</v>
      </c>
      <c r="DA573" s="17">
        <f t="shared" si="400"/>
        <v>0</v>
      </c>
      <c r="DB573" s="17">
        <f t="shared" si="401"/>
        <v>0</v>
      </c>
      <c r="DC573" s="17">
        <f t="shared" si="402"/>
        <v>0</v>
      </c>
      <c r="DD573" s="17">
        <f t="shared" si="403"/>
        <v>0</v>
      </c>
      <c r="DE573" s="17">
        <f t="shared" si="404"/>
        <v>0</v>
      </c>
      <c r="DF573" s="17">
        <f t="shared" si="405"/>
        <v>0</v>
      </c>
      <c r="DG573" s="17">
        <f t="shared" si="406"/>
        <v>0</v>
      </c>
    </row>
    <row r="574" spans="2:111" ht="15" customHeight="1" x14ac:dyDescent="0.2">
      <c r="B574" s="156">
        <v>566</v>
      </c>
      <c r="C574" s="157" t="str">
        <f t="shared" si="407"/>
        <v/>
      </c>
      <c r="D574" s="158" t="str">
        <f t="shared" si="367"/>
        <v>OK</v>
      </c>
      <c r="E574" s="159" t="e">
        <f>VLOOKUP('DATA SHEET'!$B$9,'Drill Size Info'!$T$2:$U$8,2,FALSE)</f>
        <v>#N/A</v>
      </c>
      <c r="F574" s="159" t="str">
        <f t="shared" si="408"/>
        <v/>
      </c>
      <c r="G574" s="91">
        <f t="shared" si="409"/>
        <v>0</v>
      </c>
      <c r="H574" s="160" t="s">
        <v>175</v>
      </c>
      <c r="I574" s="160" t="s">
        <v>175</v>
      </c>
      <c r="J574" s="160" t="str">
        <f>IF('DATA SHEET'!$B$10="NC-50","N/A","OK")</f>
        <v>OK</v>
      </c>
      <c r="K574" s="160" t="str">
        <f>IF('DATA SHEET'!$B$10="NC-50","N/A","OK")</f>
        <v>OK</v>
      </c>
      <c r="L574" s="160" t="str">
        <f t="shared" si="410"/>
        <v>OK</v>
      </c>
      <c r="M574" s="160" t="str">
        <f t="shared" si="411"/>
        <v>OK</v>
      </c>
      <c r="N574" s="160"/>
      <c r="O574" s="160"/>
      <c r="P574" s="160"/>
      <c r="Q574" s="160"/>
      <c r="R574" s="92" t="str">
        <f>IF(DI574&lt;&gt;"",
    IF(INT('Drill Size Info'!$AA$19)=INT('Drill Size Info'!$AB$19),
        --(INT('Drill Size Info'!$AA$19) &amp; "." &amp; DI574),
        IF(AND((--(INT('Drill Size Info'!$AA$19) &amp; "." &amp; DI574)&gt;=--('Drill Size Info'!$AA$19)), (--(INT('Drill Size Info'!$AA$19) &amp; "." &amp; DI574)&lt;=--('Drill Size Info'!$AB$19))),
            --(INT('Drill Size Info'!$AA$19) &amp; "." &amp; DI574),
            --(INT('Drill Size Info'!$AB$19) &amp; "." &amp; DI574)
        )
    ),
    IF(DH574&lt;&gt;"",
        IF(INT('Drill Size Info'!$AA$19)=INT('Drill Size Info'!$AB$19),
            --(INT('Drill Size Info'!$AA$19) &amp; "." &amp; LEFT(DH574,3)),
            IF(AND((--(INT('Drill Size Info'!$AA$19) &amp; "." &amp; LEFT(DH574,3))&gt;=--('Drill Size Info'!$AA$19)), (--(INT('Drill Size Info'!$AA$19) &amp; "." &amp; LEFT(DH574,3))&lt;=--('Drill Size Info'!$AB$19))),
                --(INT('Drill Size Info'!$AA$19) &amp; "." &amp; LEFT(DH574,3)),
                --(INT('Drill Size Info'!$AB$19) &amp; "." &amp; LEFT(DH574,3))
            )
        ),
        "OK"
    )
)</f>
        <v>OK</v>
      </c>
      <c r="S574" s="150" t="str">
        <f>IF(DJ574&lt;&gt;"",
    IF(INT('Drill Size Info'!$AA$19)=INT('Drill Size Info'!$AB$19),
        --(INT('Drill Size Info'!$AA$19) &amp; "." &amp; DJ574),
        IF(AND((--(INT('Drill Size Info'!$AA$19) &amp; "." &amp; DJ574)&gt;=--('Drill Size Info'!$AA$19)), (--(INT('Drill Size Info'!$AA$19) &amp; "." &amp; DJ574)&lt;=--('Drill Size Info'!$AB$19))),
            --(INT('Drill Size Info'!$AA$19) &amp; "." &amp; DJ574),
            --(INT('Drill Size Info'!$AB$19) &amp; "." &amp; DJ574)
        )
    ),
    IF(DH574&lt;&gt;"",
        IF(INT('Drill Size Info'!$AA$19)=INT('Drill Size Info'!$AB$19),
            --(INT('Drill Size Info'!$AA$19) &amp; "." &amp; RIGHT(DH574,3)),
            IF(AND((--(INT('Drill Size Info'!$AA$19) &amp; "." &amp; RIGHT(DH574,3))&gt;=--('Drill Size Info'!$AA$19)), (--(INT('Drill Size Info'!$AA$19) &amp; "." &amp; RIGHT(DH574,3))&lt;=--('Drill Size Info'!$AB$19))),
                --(INT('Drill Size Info'!$AA$19) &amp; "." &amp; RIGHT(DH574,3)),
                --(INT('Drill Size Info'!$AB$19) &amp; "." &amp; RIGHT(DH574,3))
            )
        ),
        "N/A"
    )
)</f>
        <v>N/A</v>
      </c>
      <c r="T574" s="150" t="str">
        <f>IF(DL574&lt;&gt;"",
    IF(INT('Drill Size Info'!$AA$19)=INT('Drill Size Info'!$AB$15),
        --(INT('Drill Size Info'!$AA$15) &amp; "." &amp; DL574),
        IF(AND((--(INT('Drill Size Info'!$AA$15) &amp; "." &amp; DL574)&gt;=--('Drill Size Info'!$AA$15)), (--(INT('Drill Size Info'!$AA$15) &amp; "." &amp; DL574)&lt;=--('Drill Size Info'!$AB$15))),
            --(INT('Drill Size Info'!$AA$15) &amp; "." &amp; DL574),
            --(INT('Drill Size Info'!$AB$15) &amp; "." &amp; DL574)
        )
    ),
    IF(DK574&lt;&gt;"",
        IF(INT('Drill Size Info'!$AA$15)=INT('Drill Size Info'!$AB$15),
            --(INT('Drill Size Info'!$AA$15) &amp; "." &amp; LEFT(DK574,3)),
            IF(AND((--(INT('Drill Size Info'!$AA$15) &amp; "." &amp; LEFT(DK574,3))&gt;=--('Drill Size Info'!$AA$15)), (--(INT('Drill Size Info'!$AA$15) &amp; "." &amp; LEFT(DK574,3))&lt;=--('Drill Size Info'!$AB$15))),
                --(INT('Drill Size Info'!$AA$15) &amp; "." &amp; LEFT(DK574,3)),
                --(INT('Drill Size Info'!$AB$15) &amp; "." &amp; LEFT(DK574,3))
            )
        ),
        "OK"
    )
)</f>
        <v>OK</v>
      </c>
      <c r="U574" s="150" t="str">
        <f>IF(DM574&lt;&gt;"",
    IF(INT('Drill Size Info'!$AA$19)=INT('Drill Size Info'!$AB$15),
        --(INT('Drill Size Info'!$AA$15) &amp; "." &amp; DM574),
        IF(AND((--(INT('Drill Size Info'!$AA$15) &amp; "." &amp; DM574)&gt;=--('Drill Size Info'!$AA$15)), (--(INT('Drill Size Info'!$AA$15) &amp; "." &amp; DM574)&lt;=--('Drill Size Info'!$AB$15))),
            --(INT('Drill Size Info'!$AA$15) &amp; "." &amp; DM574),
            --(INT('Drill Size Info'!$AB$15) &amp; "." &amp; DM574)
        )
    ),
    IF(DK574&lt;&gt;"",
        IF(INT('Drill Size Info'!$AA$15)=INT('Drill Size Info'!$AB$15),
            --(INT('Drill Size Info'!$AA$15) &amp; "." &amp; RIGHT(DK574,3)),
            IF(AND((--(INT('Drill Size Info'!$AA$15) &amp; "." &amp; RIGHT(DK574,3))&gt;=--('Drill Size Info'!$AA$15)), (--(INT('Drill Size Info'!$AA$15) &amp; "." &amp; RIGHT(DK574,3))&lt;=--('Drill Size Info'!$AB$15))),
                --(INT('Drill Size Info'!$AA$15) &amp; "." &amp; RIGHT(DK574,3)),
                --(INT('Drill Size Info'!$AB$15) &amp; "." &amp; RIGHT(DK574,3))
            )
        ),
        "N/A"
    )
)</f>
        <v>N/A</v>
      </c>
      <c r="V574" s="161"/>
      <c r="W574" s="161"/>
      <c r="X574" s="161"/>
      <c r="Y574" s="161"/>
      <c r="Z574" s="161"/>
      <c r="AA574" s="162"/>
      <c r="AB574" s="162"/>
      <c r="AC574" s="162"/>
      <c r="AD574" s="162"/>
      <c r="AE574" s="162"/>
      <c r="AF574" s="162"/>
      <c r="AG574" s="162"/>
      <c r="AH574" s="162"/>
      <c r="AI574" s="162"/>
      <c r="AJ574" s="162"/>
      <c r="AK574" s="162"/>
      <c r="AL574" s="162"/>
      <c r="AM574" s="162"/>
      <c r="AN574" s="162"/>
      <c r="AO574" s="162"/>
      <c r="AP574" s="162"/>
      <c r="AQ574" s="162"/>
      <c r="AR574" s="162"/>
      <c r="AS574" s="162"/>
      <c r="AT574" s="162"/>
      <c r="AU574" s="162"/>
      <c r="AV574" s="162"/>
      <c r="AW574" s="162"/>
      <c r="AX574" s="162"/>
      <c r="AY574" s="162"/>
      <c r="AZ574" s="162"/>
      <c r="BA574" s="162"/>
      <c r="BB574" s="163"/>
      <c r="BC574" s="163"/>
      <c r="BD574" s="163"/>
      <c r="BE574" s="164"/>
      <c r="BF574" s="165"/>
      <c r="BG574" s="162"/>
      <c r="BH574" s="162"/>
      <c r="BI574" s="164"/>
      <c r="BJ574" s="38"/>
      <c r="BK574" s="38"/>
      <c r="BL574" s="38"/>
      <c r="BM574" s="38"/>
      <c r="BN574" s="38"/>
      <c r="BO574" s="38"/>
      <c r="BP574" s="117" t="str">
        <f t="shared" si="374"/>
        <v/>
      </c>
      <c r="BQ574" s="38"/>
      <c r="BR574" s="38"/>
      <c r="BS574" s="38"/>
      <c r="BT574" s="38"/>
      <c r="BV574" s="17">
        <f t="shared" si="368"/>
        <v>0</v>
      </c>
      <c r="BW574" s="17">
        <f t="shared" si="369"/>
        <v>0</v>
      </c>
      <c r="BX574" s="17">
        <f t="shared" si="370"/>
        <v>0</v>
      </c>
      <c r="BY574" s="17">
        <f t="shared" si="371"/>
        <v>0</v>
      </c>
      <c r="BZ574" s="17">
        <f t="shared" si="372"/>
        <v>0</v>
      </c>
      <c r="CA574" s="17">
        <f t="shared" si="373"/>
        <v>0</v>
      </c>
      <c r="CB574" s="17">
        <f t="shared" si="375"/>
        <v>0</v>
      </c>
      <c r="CC574" s="17">
        <f t="shared" si="376"/>
        <v>0</v>
      </c>
      <c r="CD574" s="17">
        <f t="shared" si="377"/>
        <v>0</v>
      </c>
      <c r="CE574" s="17">
        <f t="shared" si="378"/>
        <v>0</v>
      </c>
      <c r="CF574" s="17">
        <f t="shared" si="379"/>
        <v>0</v>
      </c>
      <c r="CG574" s="17">
        <f t="shared" si="380"/>
        <v>0</v>
      </c>
      <c r="CH574" s="17">
        <f t="shared" si="381"/>
        <v>0</v>
      </c>
      <c r="CI574" s="17">
        <f t="shared" si="382"/>
        <v>0</v>
      </c>
      <c r="CJ574" s="17">
        <f t="shared" si="383"/>
        <v>0</v>
      </c>
      <c r="CK574" s="17">
        <f t="shared" si="384"/>
        <v>0</v>
      </c>
      <c r="CL574" s="17">
        <f t="shared" si="385"/>
        <v>0</v>
      </c>
      <c r="CM574" s="17">
        <f t="shared" si="386"/>
        <v>0</v>
      </c>
      <c r="CN574" s="17">
        <f t="shared" si="387"/>
        <v>0</v>
      </c>
      <c r="CO574" s="17">
        <f t="shared" si="388"/>
        <v>0</v>
      </c>
      <c r="CP574" s="17">
        <f t="shared" si="389"/>
        <v>0</v>
      </c>
      <c r="CQ574" s="17">
        <f t="shared" si="390"/>
        <v>0</v>
      </c>
      <c r="CR574" s="17">
        <f t="shared" si="391"/>
        <v>0</v>
      </c>
      <c r="CS574" s="17">
        <f t="shared" si="392"/>
        <v>0</v>
      </c>
      <c r="CT574" s="17">
        <f t="shared" si="393"/>
        <v>0</v>
      </c>
      <c r="CU574" s="17">
        <f t="shared" si="394"/>
        <v>0</v>
      </c>
      <c r="CV574" s="17">
        <f t="shared" si="395"/>
        <v>0</v>
      </c>
      <c r="CW574" s="17">
        <f t="shared" si="396"/>
        <v>0</v>
      </c>
      <c r="CX574" s="17">
        <f t="shared" si="397"/>
        <v>0</v>
      </c>
      <c r="CY574" s="17">
        <f t="shared" si="398"/>
        <v>0</v>
      </c>
      <c r="CZ574" s="17">
        <f t="shared" si="399"/>
        <v>0</v>
      </c>
      <c r="DA574" s="17">
        <f t="shared" si="400"/>
        <v>0</v>
      </c>
      <c r="DB574" s="17">
        <f t="shared" si="401"/>
        <v>0</v>
      </c>
      <c r="DC574" s="17">
        <f t="shared" si="402"/>
        <v>0</v>
      </c>
      <c r="DD574" s="17">
        <f t="shared" si="403"/>
        <v>0</v>
      </c>
      <c r="DE574" s="17">
        <f t="shared" si="404"/>
        <v>0</v>
      </c>
      <c r="DF574" s="17">
        <f t="shared" si="405"/>
        <v>0</v>
      </c>
      <c r="DG574" s="17">
        <f t="shared" si="406"/>
        <v>0</v>
      </c>
    </row>
    <row r="575" spans="2:111" ht="15" customHeight="1" x14ac:dyDescent="0.2">
      <c r="B575" s="156">
        <v>567</v>
      </c>
      <c r="C575" s="157" t="str">
        <f t="shared" si="407"/>
        <v/>
      </c>
      <c r="D575" s="158" t="str">
        <f t="shared" si="367"/>
        <v>OK</v>
      </c>
      <c r="E575" s="159" t="e">
        <f>VLOOKUP('DATA SHEET'!$B$9,'Drill Size Info'!$T$2:$U$8,2,FALSE)</f>
        <v>#N/A</v>
      </c>
      <c r="F575" s="159" t="str">
        <f t="shared" si="408"/>
        <v/>
      </c>
      <c r="G575" s="91">
        <f t="shared" si="409"/>
        <v>0</v>
      </c>
      <c r="H575" s="160" t="s">
        <v>175</v>
      </c>
      <c r="I575" s="160" t="s">
        <v>175</v>
      </c>
      <c r="J575" s="160" t="str">
        <f>IF('DATA SHEET'!$B$10="NC-50","N/A","OK")</f>
        <v>OK</v>
      </c>
      <c r="K575" s="160" t="str">
        <f>IF('DATA SHEET'!$B$10="NC-50","N/A","OK")</f>
        <v>OK</v>
      </c>
      <c r="L575" s="160" t="str">
        <f t="shared" si="410"/>
        <v>OK</v>
      </c>
      <c r="M575" s="160" t="str">
        <f t="shared" si="411"/>
        <v>OK</v>
      </c>
      <c r="N575" s="160"/>
      <c r="O575" s="160"/>
      <c r="P575" s="160"/>
      <c r="Q575" s="160"/>
      <c r="R575" s="92" t="str">
        <f>IF(DI575&lt;&gt;"",
    IF(INT('Drill Size Info'!$AA$19)=INT('Drill Size Info'!$AB$19),
        --(INT('Drill Size Info'!$AA$19) &amp; "." &amp; DI575),
        IF(AND((--(INT('Drill Size Info'!$AA$19) &amp; "." &amp; DI575)&gt;=--('Drill Size Info'!$AA$19)), (--(INT('Drill Size Info'!$AA$19) &amp; "." &amp; DI575)&lt;=--('Drill Size Info'!$AB$19))),
            --(INT('Drill Size Info'!$AA$19) &amp; "." &amp; DI575),
            --(INT('Drill Size Info'!$AB$19) &amp; "." &amp; DI575)
        )
    ),
    IF(DH575&lt;&gt;"",
        IF(INT('Drill Size Info'!$AA$19)=INT('Drill Size Info'!$AB$19),
            --(INT('Drill Size Info'!$AA$19) &amp; "." &amp; LEFT(DH575,3)),
            IF(AND((--(INT('Drill Size Info'!$AA$19) &amp; "." &amp; LEFT(DH575,3))&gt;=--('Drill Size Info'!$AA$19)), (--(INT('Drill Size Info'!$AA$19) &amp; "." &amp; LEFT(DH575,3))&lt;=--('Drill Size Info'!$AB$19))),
                --(INT('Drill Size Info'!$AA$19) &amp; "." &amp; LEFT(DH575,3)),
                --(INT('Drill Size Info'!$AB$19) &amp; "." &amp; LEFT(DH575,3))
            )
        ),
        "OK"
    )
)</f>
        <v>OK</v>
      </c>
      <c r="S575" s="150" t="str">
        <f>IF(DJ575&lt;&gt;"",
    IF(INT('Drill Size Info'!$AA$19)=INT('Drill Size Info'!$AB$19),
        --(INT('Drill Size Info'!$AA$19) &amp; "." &amp; DJ575),
        IF(AND((--(INT('Drill Size Info'!$AA$19) &amp; "." &amp; DJ575)&gt;=--('Drill Size Info'!$AA$19)), (--(INT('Drill Size Info'!$AA$19) &amp; "." &amp; DJ575)&lt;=--('Drill Size Info'!$AB$19))),
            --(INT('Drill Size Info'!$AA$19) &amp; "." &amp; DJ575),
            --(INT('Drill Size Info'!$AB$19) &amp; "." &amp; DJ575)
        )
    ),
    IF(DH575&lt;&gt;"",
        IF(INT('Drill Size Info'!$AA$19)=INT('Drill Size Info'!$AB$19),
            --(INT('Drill Size Info'!$AA$19) &amp; "." &amp; RIGHT(DH575,3)),
            IF(AND((--(INT('Drill Size Info'!$AA$19) &amp; "." &amp; RIGHT(DH575,3))&gt;=--('Drill Size Info'!$AA$19)), (--(INT('Drill Size Info'!$AA$19) &amp; "." &amp; RIGHT(DH575,3))&lt;=--('Drill Size Info'!$AB$19))),
                --(INT('Drill Size Info'!$AA$19) &amp; "." &amp; RIGHT(DH575,3)),
                --(INT('Drill Size Info'!$AB$19) &amp; "." &amp; RIGHT(DH575,3))
            )
        ),
        "N/A"
    )
)</f>
        <v>N/A</v>
      </c>
      <c r="T575" s="150" t="str">
        <f>IF(DL575&lt;&gt;"",
    IF(INT('Drill Size Info'!$AA$19)=INT('Drill Size Info'!$AB$15),
        --(INT('Drill Size Info'!$AA$15) &amp; "." &amp; DL575),
        IF(AND((--(INT('Drill Size Info'!$AA$15) &amp; "." &amp; DL575)&gt;=--('Drill Size Info'!$AA$15)), (--(INT('Drill Size Info'!$AA$15) &amp; "." &amp; DL575)&lt;=--('Drill Size Info'!$AB$15))),
            --(INT('Drill Size Info'!$AA$15) &amp; "." &amp; DL575),
            --(INT('Drill Size Info'!$AB$15) &amp; "." &amp; DL575)
        )
    ),
    IF(DK575&lt;&gt;"",
        IF(INT('Drill Size Info'!$AA$15)=INT('Drill Size Info'!$AB$15),
            --(INT('Drill Size Info'!$AA$15) &amp; "." &amp; LEFT(DK575,3)),
            IF(AND((--(INT('Drill Size Info'!$AA$15) &amp; "." &amp; LEFT(DK575,3))&gt;=--('Drill Size Info'!$AA$15)), (--(INT('Drill Size Info'!$AA$15) &amp; "." &amp; LEFT(DK575,3))&lt;=--('Drill Size Info'!$AB$15))),
                --(INT('Drill Size Info'!$AA$15) &amp; "." &amp; LEFT(DK575,3)),
                --(INT('Drill Size Info'!$AB$15) &amp; "." &amp; LEFT(DK575,3))
            )
        ),
        "OK"
    )
)</f>
        <v>OK</v>
      </c>
      <c r="U575" s="150" t="str">
        <f>IF(DM575&lt;&gt;"",
    IF(INT('Drill Size Info'!$AA$19)=INT('Drill Size Info'!$AB$15),
        --(INT('Drill Size Info'!$AA$15) &amp; "." &amp; DM575),
        IF(AND((--(INT('Drill Size Info'!$AA$15) &amp; "." &amp; DM575)&gt;=--('Drill Size Info'!$AA$15)), (--(INT('Drill Size Info'!$AA$15) &amp; "." &amp; DM575)&lt;=--('Drill Size Info'!$AB$15))),
            --(INT('Drill Size Info'!$AA$15) &amp; "." &amp; DM575),
            --(INT('Drill Size Info'!$AB$15) &amp; "." &amp; DM575)
        )
    ),
    IF(DK575&lt;&gt;"",
        IF(INT('Drill Size Info'!$AA$15)=INT('Drill Size Info'!$AB$15),
            --(INT('Drill Size Info'!$AA$15) &amp; "." &amp; RIGHT(DK575,3)),
            IF(AND((--(INT('Drill Size Info'!$AA$15) &amp; "." &amp; RIGHT(DK575,3))&gt;=--('Drill Size Info'!$AA$15)), (--(INT('Drill Size Info'!$AA$15) &amp; "." &amp; RIGHT(DK575,3))&lt;=--('Drill Size Info'!$AB$15))),
                --(INT('Drill Size Info'!$AA$15) &amp; "." &amp; RIGHT(DK575,3)),
                --(INT('Drill Size Info'!$AB$15) &amp; "." &amp; RIGHT(DK575,3))
            )
        ),
        "N/A"
    )
)</f>
        <v>N/A</v>
      </c>
      <c r="V575" s="161"/>
      <c r="W575" s="161"/>
      <c r="X575" s="161"/>
      <c r="Y575" s="161"/>
      <c r="Z575" s="161"/>
      <c r="AA575" s="162"/>
      <c r="AB575" s="162"/>
      <c r="AC575" s="162"/>
      <c r="AD575" s="162"/>
      <c r="AE575" s="162"/>
      <c r="AF575" s="162"/>
      <c r="AG575" s="162"/>
      <c r="AH575" s="162"/>
      <c r="AI575" s="162"/>
      <c r="AJ575" s="162"/>
      <c r="AK575" s="162"/>
      <c r="AL575" s="162"/>
      <c r="AM575" s="162"/>
      <c r="AN575" s="162"/>
      <c r="AO575" s="162"/>
      <c r="AP575" s="162"/>
      <c r="AQ575" s="162"/>
      <c r="AR575" s="162"/>
      <c r="AS575" s="162"/>
      <c r="AT575" s="162"/>
      <c r="AU575" s="162"/>
      <c r="AV575" s="162"/>
      <c r="AW575" s="162"/>
      <c r="AX575" s="162"/>
      <c r="AY575" s="162"/>
      <c r="AZ575" s="162"/>
      <c r="BA575" s="162"/>
      <c r="BB575" s="163"/>
      <c r="BC575" s="163"/>
      <c r="BD575" s="163"/>
      <c r="BE575" s="164"/>
      <c r="BF575" s="165"/>
      <c r="BG575" s="162"/>
      <c r="BH575" s="162"/>
      <c r="BI575" s="164"/>
      <c r="BJ575" s="38"/>
      <c r="BK575" s="38"/>
      <c r="BL575" s="38"/>
      <c r="BM575" s="38"/>
      <c r="BN575" s="38"/>
      <c r="BO575" s="38"/>
      <c r="BP575" s="117" t="str">
        <f t="shared" si="374"/>
        <v/>
      </c>
      <c r="BQ575" s="38"/>
      <c r="BR575" s="38"/>
      <c r="BS575" s="38"/>
      <c r="BT575" s="38"/>
      <c r="BV575" s="17">
        <f t="shared" si="368"/>
        <v>0</v>
      </c>
      <c r="BW575" s="17">
        <f t="shared" si="369"/>
        <v>0</v>
      </c>
      <c r="BX575" s="17">
        <f t="shared" si="370"/>
        <v>0</v>
      </c>
      <c r="BY575" s="17">
        <f t="shared" si="371"/>
        <v>0</v>
      </c>
      <c r="BZ575" s="17">
        <f t="shared" si="372"/>
        <v>0</v>
      </c>
      <c r="CA575" s="17">
        <f t="shared" si="373"/>
        <v>0</v>
      </c>
      <c r="CB575" s="17">
        <f t="shared" si="375"/>
        <v>0</v>
      </c>
      <c r="CC575" s="17">
        <f t="shared" si="376"/>
        <v>0</v>
      </c>
      <c r="CD575" s="17">
        <f t="shared" si="377"/>
        <v>0</v>
      </c>
      <c r="CE575" s="17">
        <f t="shared" si="378"/>
        <v>0</v>
      </c>
      <c r="CF575" s="17">
        <f t="shared" si="379"/>
        <v>0</v>
      </c>
      <c r="CG575" s="17">
        <f t="shared" si="380"/>
        <v>0</v>
      </c>
      <c r="CH575" s="17">
        <f t="shared" si="381"/>
        <v>0</v>
      </c>
      <c r="CI575" s="17">
        <f t="shared" si="382"/>
        <v>0</v>
      </c>
      <c r="CJ575" s="17">
        <f t="shared" si="383"/>
        <v>0</v>
      </c>
      <c r="CK575" s="17">
        <f t="shared" si="384"/>
        <v>0</v>
      </c>
      <c r="CL575" s="17">
        <f t="shared" si="385"/>
        <v>0</v>
      </c>
      <c r="CM575" s="17">
        <f t="shared" si="386"/>
        <v>0</v>
      </c>
      <c r="CN575" s="17">
        <f t="shared" si="387"/>
        <v>0</v>
      </c>
      <c r="CO575" s="17">
        <f t="shared" si="388"/>
        <v>0</v>
      </c>
      <c r="CP575" s="17">
        <f t="shared" si="389"/>
        <v>0</v>
      </c>
      <c r="CQ575" s="17">
        <f t="shared" si="390"/>
        <v>0</v>
      </c>
      <c r="CR575" s="17">
        <f t="shared" si="391"/>
        <v>0</v>
      </c>
      <c r="CS575" s="17">
        <f t="shared" si="392"/>
        <v>0</v>
      </c>
      <c r="CT575" s="17">
        <f t="shared" si="393"/>
        <v>0</v>
      </c>
      <c r="CU575" s="17">
        <f t="shared" si="394"/>
        <v>0</v>
      </c>
      <c r="CV575" s="17">
        <f t="shared" si="395"/>
        <v>0</v>
      </c>
      <c r="CW575" s="17">
        <f t="shared" si="396"/>
        <v>0</v>
      </c>
      <c r="CX575" s="17">
        <f t="shared" si="397"/>
        <v>0</v>
      </c>
      <c r="CY575" s="17">
        <f t="shared" si="398"/>
        <v>0</v>
      </c>
      <c r="CZ575" s="17">
        <f t="shared" si="399"/>
        <v>0</v>
      </c>
      <c r="DA575" s="17">
        <f t="shared" si="400"/>
        <v>0</v>
      </c>
      <c r="DB575" s="17">
        <f t="shared" si="401"/>
        <v>0</v>
      </c>
      <c r="DC575" s="17">
        <f t="shared" si="402"/>
        <v>0</v>
      </c>
      <c r="DD575" s="17">
        <f t="shared" si="403"/>
        <v>0</v>
      </c>
      <c r="DE575" s="17">
        <f t="shared" si="404"/>
        <v>0</v>
      </c>
      <c r="DF575" s="17">
        <f t="shared" si="405"/>
        <v>0</v>
      </c>
      <c r="DG575" s="17">
        <f t="shared" si="406"/>
        <v>0</v>
      </c>
    </row>
    <row r="576" spans="2:111" ht="15" customHeight="1" x14ac:dyDescent="0.2">
      <c r="B576" s="156">
        <v>568</v>
      </c>
      <c r="C576" s="157" t="str">
        <f t="shared" si="407"/>
        <v/>
      </c>
      <c r="D576" s="158" t="str">
        <f t="shared" si="367"/>
        <v>OK</v>
      </c>
      <c r="E576" s="159" t="e">
        <f>VLOOKUP('DATA SHEET'!$B$9,'Drill Size Info'!$T$2:$U$8,2,FALSE)</f>
        <v>#N/A</v>
      </c>
      <c r="F576" s="159" t="str">
        <f t="shared" si="408"/>
        <v/>
      </c>
      <c r="G576" s="91">
        <f t="shared" si="409"/>
        <v>0</v>
      </c>
      <c r="H576" s="160" t="s">
        <v>175</v>
      </c>
      <c r="I576" s="160" t="s">
        <v>175</v>
      </c>
      <c r="J576" s="160" t="str">
        <f>IF('DATA SHEET'!$B$10="NC-50","N/A","OK")</f>
        <v>OK</v>
      </c>
      <c r="K576" s="160" t="str">
        <f>IF('DATA SHEET'!$B$10="NC-50","N/A","OK")</f>
        <v>OK</v>
      </c>
      <c r="L576" s="160" t="str">
        <f t="shared" si="410"/>
        <v>OK</v>
      </c>
      <c r="M576" s="160" t="str">
        <f t="shared" si="411"/>
        <v>OK</v>
      </c>
      <c r="N576" s="160"/>
      <c r="O576" s="160"/>
      <c r="P576" s="160"/>
      <c r="Q576" s="160"/>
      <c r="R576" s="92" t="str">
        <f>IF(DI576&lt;&gt;"",
    IF(INT('Drill Size Info'!$AA$19)=INT('Drill Size Info'!$AB$19),
        --(INT('Drill Size Info'!$AA$19) &amp; "." &amp; DI576),
        IF(AND((--(INT('Drill Size Info'!$AA$19) &amp; "." &amp; DI576)&gt;=--('Drill Size Info'!$AA$19)), (--(INT('Drill Size Info'!$AA$19) &amp; "." &amp; DI576)&lt;=--('Drill Size Info'!$AB$19))),
            --(INT('Drill Size Info'!$AA$19) &amp; "." &amp; DI576),
            --(INT('Drill Size Info'!$AB$19) &amp; "." &amp; DI576)
        )
    ),
    IF(DH576&lt;&gt;"",
        IF(INT('Drill Size Info'!$AA$19)=INT('Drill Size Info'!$AB$19),
            --(INT('Drill Size Info'!$AA$19) &amp; "." &amp; LEFT(DH576,3)),
            IF(AND((--(INT('Drill Size Info'!$AA$19) &amp; "." &amp; LEFT(DH576,3))&gt;=--('Drill Size Info'!$AA$19)), (--(INT('Drill Size Info'!$AA$19) &amp; "." &amp; LEFT(DH576,3))&lt;=--('Drill Size Info'!$AB$19))),
                --(INT('Drill Size Info'!$AA$19) &amp; "." &amp; LEFT(DH576,3)),
                --(INT('Drill Size Info'!$AB$19) &amp; "." &amp; LEFT(DH576,3))
            )
        ),
        "OK"
    )
)</f>
        <v>OK</v>
      </c>
      <c r="S576" s="150" t="str">
        <f>IF(DJ576&lt;&gt;"",
    IF(INT('Drill Size Info'!$AA$19)=INT('Drill Size Info'!$AB$19),
        --(INT('Drill Size Info'!$AA$19) &amp; "." &amp; DJ576),
        IF(AND((--(INT('Drill Size Info'!$AA$19) &amp; "." &amp; DJ576)&gt;=--('Drill Size Info'!$AA$19)), (--(INT('Drill Size Info'!$AA$19) &amp; "." &amp; DJ576)&lt;=--('Drill Size Info'!$AB$19))),
            --(INT('Drill Size Info'!$AA$19) &amp; "." &amp; DJ576),
            --(INT('Drill Size Info'!$AB$19) &amp; "." &amp; DJ576)
        )
    ),
    IF(DH576&lt;&gt;"",
        IF(INT('Drill Size Info'!$AA$19)=INT('Drill Size Info'!$AB$19),
            --(INT('Drill Size Info'!$AA$19) &amp; "." &amp; RIGHT(DH576,3)),
            IF(AND((--(INT('Drill Size Info'!$AA$19) &amp; "." &amp; RIGHT(DH576,3))&gt;=--('Drill Size Info'!$AA$19)), (--(INT('Drill Size Info'!$AA$19) &amp; "." &amp; RIGHT(DH576,3))&lt;=--('Drill Size Info'!$AB$19))),
                --(INT('Drill Size Info'!$AA$19) &amp; "." &amp; RIGHT(DH576,3)),
                --(INT('Drill Size Info'!$AB$19) &amp; "." &amp; RIGHT(DH576,3))
            )
        ),
        "N/A"
    )
)</f>
        <v>N/A</v>
      </c>
      <c r="T576" s="150" t="str">
        <f>IF(DL576&lt;&gt;"",
    IF(INT('Drill Size Info'!$AA$19)=INT('Drill Size Info'!$AB$15),
        --(INT('Drill Size Info'!$AA$15) &amp; "." &amp; DL576),
        IF(AND((--(INT('Drill Size Info'!$AA$15) &amp; "." &amp; DL576)&gt;=--('Drill Size Info'!$AA$15)), (--(INT('Drill Size Info'!$AA$15) &amp; "." &amp; DL576)&lt;=--('Drill Size Info'!$AB$15))),
            --(INT('Drill Size Info'!$AA$15) &amp; "." &amp; DL576),
            --(INT('Drill Size Info'!$AB$15) &amp; "." &amp; DL576)
        )
    ),
    IF(DK576&lt;&gt;"",
        IF(INT('Drill Size Info'!$AA$15)=INT('Drill Size Info'!$AB$15),
            --(INT('Drill Size Info'!$AA$15) &amp; "." &amp; LEFT(DK576,3)),
            IF(AND((--(INT('Drill Size Info'!$AA$15) &amp; "." &amp; LEFT(DK576,3))&gt;=--('Drill Size Info'!$AA$15)), (--(INT('Drill Size Info'!$AA$15) &amp; "." &amp; LEFT(DK576,3))&lt;=--('Drill Size Info'!$AB$15))),
                --(INT('Drill Size Info'!$AA$15) &amp; "." &amp; LEFT(DK576,3)),
                --(INT('Drill Size Info'!$AB$15) &amp; "." &amp; LEFT(DK576,3))
            )
        ),
        "OK"
    )
)</f>
        <v>OK</v>
      </c>
      <c r="U576" s="150" t="str">
        <f>IF(DM576&lt;&gt;"",
    IF(INT('Drill Size Info'!$AA$19)=INT('Drill Size Info'!$AB$15),
        --(INT('Drill Size Info'!$AA$15) &amp; "." &amp; DM576),
        IF(AND((--(INT('Drill Size Info'!$AA$15) &amp; "." &amp; DM576)&gt;=--('Drill Size Info'!$AA$15)), (--(INT('Drill Size Info'!$AA$15) &amp; "." &amp; DM576)&lt;=--('Drill Size Info'!$AB$15))),
            --(INT('Drill Size Info'!$AA$15) &amp; "." &amp; DM576),
            --(INT('Drill Size Info'!$AB$15) &amp; "." &amp; DM576)
        )
    ),
    IF(DK576&lt;&gt;"",
        IF(INT('Drill Size Info'!$AA$15)=INT('Drill Size Info'!$AB$15),
            --(INT('Drill Size Info'!$AA$15) &amp; "." &amp; RIGHT(DK576,3)),
            IF(AND((--(INT('Drill Size Info'!$AA$15) &amp; "." &amp; RIGHT(DK576,3))&gt;=--('Drill Size Info'!$AA$15)), (--(INT('Drill Size Info'!$AA$15) &amp; "." &amp; RIGHT(DK576,3))&lt;=--('Drill Size Info'!$AB$15))),
                --(INT('Drill Size Info'!$AA$15) &amp; "." &amp; RIGHT(DK576,3)),
                --(INT('Drill Size Info'!$AB$15) &amp; "." &amp; RIGHT(DK576,3))
            )
        ),
        "N/A"
    )
)</f>
        <v>N/A</v>
      </c>
      <c r="V576" s="161"/>
      <c r="W576" s="161"/>
      <c r="X576" s="161"/>
      <c r="Y576" s="161"/>
      <c r="Z576" s="161"/>
      <c r="AA576" s="162"/>
      <c r="AB576" s="162"/>
      <c r="AC576" s="162"/>
      <c r="AD576" s="162"/>
      <c r="AE576" s="162"/>
      <c r="AF576" s="162"/>
      <c r="AG576" s="162"/>
      <c r="AH576" s="162"/>
      <c r="AI576" s="162"/>
      <c r="AJ576" s="162"/>
      <c r="AK576" s="162"/>
      <c r="AL576" s="162"/>
      <c r="AM576" s="162"/>
      <c r="AN576" s="162"/>
      <c r="AO576" s="162"/>
      <c r="AP576" s="162"/>
      <c r="AQ576" s="162"/>
      <c r="AR576" s="162"/>
      <c r="AS576" s="162"/>
      <c r="AT576" s="162"/>
      <c r="AU576" s="162"/>
      <c r="AV576" s="162"/>
      <c r="AW576" s="162"/>
      <c r="AX576" s="162"/>
      <c r="AY576" s="162"/>
      <c r="AZ576" s="162"/>
      <c r="BA576" s="162"/>
      <c r="BB576" s="163"/>
      <c r="BC576" s="163"/>
      <c r="BD576" s="163"/>
      <c r="BE576" s="164"/>
      <c r="BF576" s="165"/>
      <c r="BG576" s="162"/>
      <c r="BH576" s="162"/>
      <c r="BI576" s="164"/>
      <c r="BJ576" s="38"/>
      <c r="BK576" s="38"/>
      <c r="BL576" s="38"/>
      <c r="BM576" s="38"/>
      <c r="BN576" s="38"/>
      <c r="BO576" s="38"/>
      <c r="BP576" s="117" t="str">
        <f t="shared" si="374"/>
        <v/>
      </c>
      <c r="BQ576" s="38"/>
      <c r="BR576" s="38"/>
      <c r="BS576" s="38"/>
      <c r="BT576" s="38"/>
      <c r="BV576" s="17">
        <f t="shared" si="368"/>
        <v>0</v>
      </c>
      <c r="BW576" s="17">
        <f t="shared" si="369"/>
        <v>0</v>
      </c>
      <c r="BX576" s="17">
        <f t="shared" si="370"/>
        <v>0</v>
      </c>
      <c r="BY576" s="17">
        <f t="shared" si="371"/>
        <v>0</v>
      </c>
      <c r="BZ576" s="17">
        <f t="shared" si="372"/>
        <v>0</v>
      </c>
      <c r="CA576" s="17">
        <f t="shared" si="373"/>
        <v>0</v>
      </c>
      <c r="CB576" s="17">
        <f t="shared" si="375"/>
        <v>0</v>
      </c>
      <c r="CC576" s="17">
        <f t="shared" si="376"/>
        <v>0</v>
      </c>
      <c r="CD576" s="17">
        <f t="shared" si="377"/>
        <v>0</v>
      </c>
      <c r="CE576" s="17">
        <f t="shared" si="378"/>
        <v>0</v>
      </c>
      <c r="CF576" s="17">
        <f t="shared" si="379"/>
        <v>0</v>
      </c>
      <c r="CG576" s="17">
        <f t="shared" si="380"/>
        <v>0</v>
      </c>
      <c r="CH576" s="17">
        <f t="shared" si="381"/>
        <v>0</v>
      </c>
      <c r="CI576" s="17">
        <f t="shared" si="382"/>
        <v>0</v>
      </c>
      <c r="CJ576" s="17">
        <f t="shared" si="383"/>
        <v>0</v>
      </c>
      <c r="CK576" s="17">
        <f t="shared" si="384"/>
        <v>0</v>
      </c>
      <c r="CL576" s="17">
        <f t="shared" si="385"/>
        <v>0</v>
      </c>
      <c r="CM576" s="17">
        <f t="shared" si="386"/>
        <v>0</v>
      </c>
      <c r="CN576" s="17">
        <f t="shared" si="387"/>
        <v>0</v>
      </c>
      <c r="CO576" s="17">
        <f t="shared" si="388"/>
        <v>0</v>
      </c>
      <c r="CP576" s="17">
        <f t="shared" si="389"/>
        <v>0</v>
      </c>
      <c r="CQ576" s="17">
        <f t="shared" si="390"/>
        <v>0</v>
      </c>
      <c r="CR576" s="17">
        <f t="shared" si="391"/>
        <v>0</v>
      </c>
      <c r="CS576" s="17">
        <f t="shared" si="392"/>
        <v>0</v>
      </c>
      <c r="CT576" s="17">
        <f t="shared" si="393"/>
        <v>0</v>
      </c>
      <c r="CU576" s="17">
        <f t="shared" si="394"/>
        <v>0</v>
      </c>
      <c r="CV576" s="17">
        <f t="shared" si="395"/>
        <v>0</v>
      </c>
      <c r="CW576" s="17">
        <f t="shared" si="396"/>
        <v>0</v>
      </c>
      <c r="CX576" s="17">
        <f t="shared" si="397"/>
        <v>0</v>
      </c>
      <c r="CY576" s="17">
        <f t="shared" si="398"/>
        <v>0</v>
      </c>
      <c r="CZ576" s="17">
        <f t="shared" si="399"/>
        <v>0</v>
      </c>
      <c r="DA576" s="17">
        <f t="shared" si="400"/>
        <v>0</v>
      </c>
      <c r="DB576" s="17">
        <f t="shared" si="401"/>
        <v>0</v>
      </c>
      <c r="DC576" s="17">
        <f t="shared" si="402"/>
        <v>0</v>
      </c>
      <c r="DD576" s="17">
        <f t="shared" si="403"/>
        <v>0</v>
      </c>
      <c r="DE576" s="17">
        <f t="shared" si="404"/>
        <v>0</v>
      </c>
      <c r="DF576" s="17">
        <f t="shared" si="405"/>
        <v>0</v>
      </c>
      <c r="DG576" s="17">
        <f t="shared" si="406"/>
        <v>0</v>
      </c>
    </row>
    <row r="577" spans="2:111" ht="15" customHeight="1" x14ac:dyDescent="0.2">
      <c r="B577" s="156">
        <v>569</v>
      </c>
      <c r="C577" s="157" t="str">
        <f t="shared" si="407"/>
        <v/>
      </c>
      <c r="D577" s="158" t="str">
        <f t="shared" si="367"/>
        <v>OK</v>
      </c>
      <c r="E577" s="159" t="e">
        <f>VLOOKUP('DATA SHEET'!$B$9,'Drill Size Info'!$T$2:$U$8,2,FALSE)</f>
        <v>#N/A</v>
      </c>
      <c r="F577" s="159" t="str">
        <f t="shared" si="408"/>
        <v/>
      </c>
      <c r="G577" s="91">
        <f t="shared" si="409"/>
        <v>0</v>
      </c>
      <c r="H577" s="160" t="s">
        <v>175</v>
      </c>
      <c r="I577" s="160" t="s">
        <v>175</v>
      </c>
      <c r="J577" s="160" t="str">
        <f>IF('DATA SHEET'!$B$10="NC-50","N/A","OK")</f>
        <v>OK</v>
      </c>
      <c r="K577" s="160" t="str">
        <f>IF('DATA SHEET'!$B$10="NC-50","N/A","OK")</f>
        <v>OK</v>
      </c>
      <c r="L577" s="160" t="str">
        <f t="shared" si="410"/>
        <v>OK</v>
      </c>
      <c r="M577" s="160" t="str">
        <f t="shared" si="411"/>
        <v>OK</v>
      </c>
      <c r="N577" s="160"/>
      <c r="O577" s="160"/>
      <c r="P577" s="160"/>
      <c r="Q577" s="160"/>
      <c r="R577" s="92" t="str">
        <f>IF(DI577&lt;&gt;"",
    IF(INT('Drill Size Info'!$AA$19)=INT('Drill Size Info'!$AB$19),
        --(INT('Drill Size Info'!$AA$19) &amp; "." &amp; DI577),
        IF(AND((--(INT('Drill Size Info'!$AA$19) &amp; "." &amp; DI577)&gt;=--('Drill Size Info'!$AA$19)), (--(INT('Drill Size Info'!$AA$19) &amp; "." &amp; DI577)&lt;=--('Drill Size Info'!$AB$19))),
            --(INT('Drill Size Info'!$AA$19) &amp; "." &amp; DI577),
            --(INT('Drill Size Info'!$AB$19) &amp; "." &amp; DI577)
        )
    ),
    IF(DH577&lt;&gt;"",
        IF(INT('Drill Size Info'!$AA$19)=INT('Drill Size Info'!$AB$19),
            --(INT('Drill Size Info'!$AA$19) &amp; "." &amp; LEFT(DH577,3)),
            IF(AND((--(INT('Drill Size Info'!$AA$19) &amp; "." &amp; LEFT(DH577,3))&gt;=--('Drill Size Info'!$AA$19)), (--(INT('Drill Size Info'!$AA$19) &amp; "." &amp; LEFT(DH577,3))&lt;=--('Drill Size Info'!$AB$19))),
                --(INT('Drill Size Info'!$AA$19) &amp; "." &amp; LEFT(DH577,3)),
                --(INT('Drill Size Info'!$AB$19) &amp; "." &amp; LEFT(DH577,3))
            )
        ),
        "OK"
    )
)</f>
        <v>OK</v>
      </c>
      <c r="S577" s="150" t="str">
        <f>IF(DJ577&lt;&gt;"",
    IF(INT('Drill Size Info'!$AA$19)=INT('Drill Size Info'!$AB$19),
        --(INT('Drill Size Info'!$AA$19) &amp; "." &amp; DJ577),
        IF(AND((--(INT('Drill Size Info'!$AA$19) &amp; "." &amp; DJ577)&gt;=--('Drill Size Info'!$AA$19)), (--(INT('Drill Size Info'!$AA$19) &amp; "." &amp; DJ577)&lt;=--('Drill Size Info'!$AB$19))),
            --(INT('Drill Size Info'!$AA$19) &amp; "." &amp; DJ577),
            --(INT('Drill Size Info'!$AB$19) &amp; "." &amp; DJ577)
        )
    ),
    IF(DH577&lt;&gt;"",
        IF(INT('Drill Size Info'!$AA$19)=INT('Drill Size Info'!$AB$19),
            --(INT('Drill Size Info'!$AA$19) &amp; "." &amp; RIGHT(DH577,3)),
            IF(AND((--(INT('Drill Size Info'!$AA$19) &amp; "." &amp; RIGHT(DH577,3))&gt;=--('Drill Size Info'!$AA$19)), (--(INT('Drill Size Info'!$AA$19) &amp; "." &amp; RIGHT(DH577,3))&lt;=--('Drill Size Info'!$AB$19))),
                --(INT('Drill Size Info'!$AA$19) &amp; "." &amp; RIGHT(DH577,3)),
                --(INT('Drill Size Info'!$AB$19) &amp; "." &amp; RIGHT(DH577,3))
            )
        ),
        "N/A"
    )
)</f>
        <v>N/A</v>
      </c>
      <c r="T577" s="150" t="str">
        <f>IF(DL577&lt;&gt;"",
    IF(INT('Drill Size Info'!$AA$19)=INT('Drill Size Info'!$AB$15),
        --(INT('Drill Size Info'!$AA$15) &amp; "." &amp; DL577),
        IF(AND((--(INT('Drill Size Info'!$AA$15) &amp; "." &amp; DL577)&gt;=--('Drill Size Info'!$AA$15)), (--(INT('Drill Size Info'!$AA$15) &amp; "." &amp; DL577)&lt;=--('Drill Size Info'!$AB$15))),
            --(INT('Drill Size Info'!$AA$15) &amp; "." &amp; DL577),
            --(INT('Drill Size Info'!$AB$15) &amp; "." &amp; DL577)
        )
    ),
    IF(DK577&lt;&gt;"",
        IF(INT('Drill Size Info'!$AA$15)=INT('Drill Size Info'!$AB$15),
            --(INT('Drill Size Info'!$AA$15) &amp; "." &amp; LEFT(DK577,3)),
            IF(AND((--(INT('Drill Size Info'!$AA$15) &amp; "." &amp; LEFT(DK577,3))&gt;=--('Drill Size Info'!$AA$15)), (--(INT('Drill Size Info'!$AA$15) &amp; "." &amp; LEFT(DK577,3))&lt;=--('Drill Size Info'!$AB$15))),
                --(INT('Drill Size Info'!$AA$15) &amp; "." &amp; LEFT(DK577,3)),
                --(INT('Drill Size Info'!$AB$15) &amp; "." &amp; LEFT(DK577,3))
            )
        ),
        "OK"
    )
)</f>
        <v>OK</v>
      </c>
      <c r="U577" s="150" t="str">
        <f>IF(DM577&lt;&gt;"",
    IF(INT('Drill Size Info'!$AA$19)=INT('Drill Size Info'!$AB$15),
        --(INT('Drill Size Info'!$AA$15) &amp; "." &amp; DM577),
        IF(AND((--(INT('Drill Size Info'!$AA$15) &amp; "." &amp; DM577)&gt;=--('Drill Size Info'!$AA$15)), (--(INT('Drill Size Info'!$AA$15) &amp; "." &amp; DM577)&lt;=--('Drill Size Info'!$AB$15))),
            --(INT('Drill Size Info'!$AA$15) &amp; "." &amp; DM577),
            --(INT('Drill Size Info'!$AB$15) &amp; "." &amp; DM577)
        )
    ),
    IF(DK577&lt;&gt;"",
        IF(INT('Drill Size Info'!$AA$15)=INT('Drill Size Info'!$AB$15),
            --(INT('Drill Size Info'!$AA$15) &amp; "." &amp; RIGHT(DK577,3)),
            IF(AND((--(INT('Drill Size Info'!$AA$15) &amp; "." &amp; RIGHT(DK577,3))&gt;=--('Drill Size Info'!$AA$15)), (--(INT('Drill Size Info'!$AA$15) &amp; "." &amp; RIGHT(DK577,3))&lt;=--('Drill Size Info'!$AB$15))),
                --(INT('Drill Size Info'!$AA$15) &amp; "." &amp; RIGHT(DK577,3)),
                --(INT('Drill Size Info'!$AB$15) &amp; "." &amp; RIGHT(DK577,3))
            )
        ),
        "N/A"
    )
)</f>
        <v>N/A</v>
      </c>
      <c r="V577" s="161"/>
      <c r="W577" s="161"/>
      <c r="X577" s="161"/>
      <c r="Y577" s="161"/>
      <c r="Z577" s="161"/>
      <c r="AA577" s="162"/>
      <c r="AB577" s="162"/>
      <c r="AC577" s="162"/>
      <c r="AD577" s="162"/>
      <c r="AE577" s="162"/>
      <c r="AF577" s="162"/>
      <c r="AG577" s="162"/>
      <c r="AH577" s="162"/>
      <c r="AI577" s="162"/>
      <c r="AJ577" s="162"/>
      <c r="AK577" s="162"/>
      <c r="AL577" s="162"/>
      <c r="AM577" s="162"/>
      <c r="AN577" s="162"/>
      <c r="AO577" s="162"/>
      <c r="AP577" s="162"/>
      <c r="AQ577" s="162"/>
      <c r="AR577" s="162"/>
      <c r="AS577" s="162"/>
      <c r="AT577" s="162"/>
      <c r="AU577" s="162"/>
      <c r="AV577" s="162"/>
      <c r="AW577" s="162"/>
      <c r="AX577" s="162"/>
      <c r="AY577" s="162"/>
      <c r="AZ577" s="162"/>
      <c r="BA577" s="162"/>
      <c r="BB577" s="163"/>
      <c r="BC577" s="163"/>
      <c r="BD577" s="163"/>
      <c r="BE577" s="164"/>
      <c r="BF577" s="165"/>
      <c r="BG577" s="162"/>
      <c r="BH577" s="162"/>
      <c r="BI577" s="164"/>
      <c r="BJ577" s="38"/>
      <c r="BK577" s="38"/>
      <c r="BL577" s="38"/>
      <c r="BM577" s="38"/>
      <c r="BN577" s="38"/>
      <c r="BO577" s="38"/>
      <c r="BP577" s="117" t="str">
        <f t="shared" si="374"/>
        <v/>
      </c>
      <c r="BQ577" s="38"/>
      <c r="BR577" s="38"/>
      <c r="BS577" s="38"/>
      <c r="BT577" s="38"/>
      <c r="BV577" s="17">
        <f t="shared" si="368"/>
        <v>0</v>
      </c>
      <c r="BW577" s="17">
        <f t="shared" si="369"/>
        <v>0</v>
      </c>
      <c r="BX577" s="17">
        <f t="shared" si="370"/>
        <v>0</v>
      </c>
      <c r="BY577" s="17">
        <f t="shared" si="371"/>
        <v>0</v>
      </c>
      <c r="BZ577" s="17">
        <f t="shared" si="372"/>
        <v>0</v>
      </c>
      <c r="CA577" s="17">
        <f t="shared" si="373"/>
        <v>0</v>
      </c>
      <c r="CB577" s="17">
        <f t="shared" si="375"/>
        <v>0</v>
      </c>
      <c r="CC577" s="17">
        <f t="shared" si="376"/>
        <v>0</v>
      </c>
      <c r="CD577" s="17">
        <f t="shared" si="377"/>
        <v>0</v>
      </c>
      <c r="CE577" s="17">
        <f t="shared" si="378"/>
        <v>0</v>
      </c>
      <c r="CF577" s="17">
        <f t="shared" si="379"/>
        <v>0</v>
      </c>
      <c r="CG577" s="17">
        <f t="shared" si="380"/>
        <v>0</v>
      </c>
      <c r="CH577" s="17">
        <f t="shared" si="381"/>
        <v>0</v>
      </c>
      <c r="CI577" s="17">
        <f t="shared" si="382"/>
        <v>0</v>
      </c>
      <c r="CJ577" s="17">
        <f t="shared" si="383"/>
        <v>0</v>
      </c>
      <c r="CK577" s="17">
        <f t="shared" si="384"/>
        <v>0</v>
      </c>
      <c r="CL577" s="17">
        <f t="shared" si="385"/>
        <v>0</v>
      </c>
      <c r="CM577" s="17">
        <f t="shared" si="386"/>
        <v>0</v>
      </c>
      <c r="CN577" s="17">
        <f t="shared" si="387"/>
        <v>0</v>
      </c>
      <c r="CO577" s="17">
        <f t="shared" si="388"/>
        <v>0</v>
      </c>
      <c r="CP577" s="17">
        <f t="shared" si="389"/>
        <v>0</v>
      </c>
      <c r="CQ577" s="17">
        <f t="shared" si="390"/>
        <v>0</v>
      </c>
      <c r="CR577" s="17">
        <f t="shared" si="391"/>
        <v>0</v>
      </c>
      <c r="CS577" s="17">
        <f t="shared" si="392"/>
        <v>0</v>
      </c>
      <c r="CT577" s="17">
        <f t="shared" si="393"/>
        <v>0</v>
      </c>
      <c r="CU577" s="17">
        <f t="shared" si="394"/>
        <v>0</v>
      </c>
      <c r="CV577" s="17">
        <f t="shared" si="395"/>
        <v>0</v>
      </c>
      <c r="CW577" s="17">
        <f t="shared" si="396"/>
        <v>0</v>
      </c>
      <c r="CX577" s="17">
        <f t="shared" si="397"/>
        <v>0</v>
      </c>
      <c r="CY577" s="17">
        <f t="shared" si="398"/>
        <v>0</v>
      </c>
      <c r="CZ577" s="17">
        <f t="shared" si="399"/>
        <v>0</v>
      </c>
      <c r="DA577" s="17">
        <f t="shared" si="400"/>
        <v>0</v>
      </c>
      <c r="DB577" s="17">
        <f t="shared" si="401"/>
        <v>0</v>
      </c>
      <c r="DC577" s="17">
        <f t="shared" si="402"/>
        <v>0</v>
      </c>
      <c r="DD577" s="17">
        <f t="shared" si="403"/>
        <v>0</v>
      </c>
      <c r="DE577" s="17">
        <f t="shared" si="404"/>
        <v>0</v>
      </c>
      <c r="DF577" s="17">
        <f t="shared" si="405"/>
        <v>0</v>
      </c>
      <c r="DG577" s="17">
        <f t="shared" si="406"/>
        <v>0</v>
      </c>
    </row>
    <row r="578" spans="2:111" ht="15" customHeight="1" x14ac:dyDescent="0.2">
      <c r="B578" s="156">
        <v>570</v>
      </c>
      <c r="C578" s="157" t="str">
        <f t="shared" si="407"/>
        <v/>
      </c>
      <c r="D578" s="158" t="str">
        <f t="shared" si="367"/>
        <v>OK</v>
      </c>
      <c r="E578" s="159" t="e">
        <f>VLOOKUP('DATA SHEET'!$B$9,'Drill Size Info'!$T$2:$U$8,2,FALSE)</f>
        <v>#N/A</v>
      </c>
      <c r="F578" s="159" t="str">
        <f t="shared" si="408"/>
        <v/>
      </c>
      <c r="G578" s="91">
        <f t="shared" si="409"/>
        <v>0</v>
      </c>
      <c r="H578" s="160" t="s">
        <v>175</v>
      </c>
      <c r="I578" s="160" t="s">
        <v>175</v>
      </c>
      <c r="J578" s="160" t="str">
        <f>IF('DATA SHEET'!$B$10="NC-50","N/A","OK")</f>
        <v>OK</v>
      </c>
      <c r="K578" s="160" t="str">
        <f>IF('DATA SHEET'!$B$10="NC-50","N/A","OK")</f>
        <v>OK</v>
      </c>
      <c r="L578" s="160" t="str">
        <f t="shared" si="410"/>
        <v>OK</v>
      </c>
      <c r="M578" s="160" t="str">
        <f t="shared" si="411"/>
        <v>OK</v>
      </c>
      <c r="N578" s="160"/>
      <c r="O578" s="160"/>
      <c r="P578" s="160"/>
      <c r="Q578" s="160"/>
      <c r="R578" s="92" t="str">
        <f>IF(DI578&lt;&gt;"",
    IF(INT('Drill Size Info'!$AA$19)=INT('Drill Size Info'!$AB$19),
        --(INT('Drill Size Info'!$AA$19) &amp; "." &amp; DI578),
        IF(AND((--(INT('Drill Size Info'!$AA$19) &amp; "." &amp; DI578)&gt;=--('Drill Size Info'!$AA$19)), (--(INT('Drill Size Info'!$AA$19) &amp; "." &amp; DI578)&lt;=--('Drill Size Info'!$AB$19))),
            --(INT('Drill Size Info'!$AA$19) &amp; "." &amp; DI578),
            --(INT('Drill Size Info'!$AB$19) &amp; "." &amp; DI578)
        )
    ),
    IF(DH578&lt;&gt;"",
        IF(INT('Drill Size Info'!$AA$19)=INT('Drill Size Info'!$AB$19),
            --(INT('Drill Size Info'!$AA$19) &amp; "." &amp; LEFT(DH578,3)),
            IF(AND((--(INT('Drill Size Info'!$AA$19) &amp; "." &amp; LEFT(DH578,3))&gt;=--('Drill Size Info'!$AA$19)), (--(INT('Drill Size Info'!$AA$19) &amp; "." &amp; LEFT(DH578,3))&lt;=--('Drill Size Info'!$AB$19))),
                --(INT('Drill Size Info'!$AA$19) &amp; "." &amp; LEFT(DH578,3)),
                --(INT('Drill Size Info'!$AB$19) &amp; "." &amp; LEFT(DH578,3))
            )
        ),
        "OK"
    )
)</f>
        <v>OK</v>
      </c>
      <c r="S578" s="150" t="str">
        <f>IF(DJ578&lt;&gt;"",
    IF(INT('Drill Size Info'!$AA$19)=INT('Drill Size Info'!$AB$19),
        --(INT('Drill Size Info'!$AA$19) &amp; "." &amp; DJ578),
        IF(AND((--(INT('Drill Size Info'!$AA$19) &amp; "." &amp; DJ578)&gt;=--('Drill Size Info'!$AA$19)), (--(INT('Drill Size Info'!$AA$19) &amp; "." &amp; DJ578)&lt;=--('Drill Size Info'!$AB$19))),
            --(INT('Drill Size Info'!$AA$19) &amp; "." &amp; DJ578),
            --(INT('Drill Size Info'!$AB$19) &amp; "." &amp; DJ578)
        )
    ),
    IF(DH578&lt;&gt;"",
        IF(INT('Drill Size Info'!$AA$19)=INT('Drill Size Info'!$AB$19),
            --(INT('Drill Size Info'!$AA$19) &amp; "." &amp; RIGHT(DH578,3)),
            IF(AND((--(INT('Drill Size Info'!$AA$19) &amp; "." &amp; RIGHT(DH578,3))&gt;=--('Drill Size Info'!$AA$19)), (--(INT('Drill Size Info'!$AA$19) &amp; "." &amp; RIGHT(DH578,3))&lt;=--('Drill Size Info'!$AB$19))),
                --(INT('Drill Size Info'!$AA$19) &amp; "." &amp; RIGHT(DH578,3)),
                --(INT('Drill Size Info'!$AB$19) &amp; "." &amp; RIGHT(DH578,3))
            )
        ),
        "N/A"
    )
)</f>
        <v>N/A</v>
      </c>
      <c r="T578" s="150" t="str">
        <f>IF(DL578&lt;&gt;"",
    IF(INT('Drill Size Info'!$AA$19)=INT('Drill Size Info'!$AB$15),
        --(INT('Drill Size Info'!$AA$15) &amp; "." &amp; DL578),
        IF(AND((--(INT('Drill Size Info'!$AA$15) &amp; "." &amp; DL578)&gt;=--('Drill Size Info'!$AA$15)), (--(INT('Drill Size Info'!$AA$15) &amp; "." &amp; DL578)&lt;=--('Drill Size Info'!$AB$15))),
            --(INT('Drill Size Info'!$AA$15) &amp; "." &amp; DL578),
            --(INT('Drill Size Info'!$AB$15) &amp; "." &amp; DL578)
        )
    ),
    IF(DK578&lt;&gt;"",
        IF(INT('Drill Size Info'!$AA$15)=INT('Drill Size Info'!$AB$15),
            --(INT('Drill Size Info'!$AA$15) &amp; "." &amp; LEFT(DK578,3)),
            IF(AND((--(INT('Drill Size Info'!$AA$15) &amp; "." &amp; LEFT(DK578,3))&gt;=--('Drill Size Info'!$AA$15)), (--(INT('Drill Size Info'!$AA$15) &amp; "." &amp; LEFT(DK578,3))&lt;=--('Drill Size Info'!$AB$15))),
                --(INT('Drill Size Info'!$AA$15) &amp; "." &amp; LEFT(DK578,3)),
                --(INT('Drill Size Info'!$AB$15) &amp; "." &amp; LEFT(DK578,3))
            )
        ),
        "OK"
    )
)</f>
        <v>OK</v>
      </c>
      <c r="U578" s="150" t="str">
        <f>IF(DM578&lt;&gt;"",
    IF(INT('Drill Size Info'!$AA$19)=INT('Drill Size Info'!$AB$15),
        --(INT('Drill Size Info'!$AA$15) &amp; "." &amp; DM578),
        IF(AND((--(INT('Drill Size Info'!$AA$15) &amp; "." &amp; DM578)&gt;=--('Drill Size Info'!$AA$15)), (--(INT('Drill Size Info'!$AA$15) &amp; "." &amp; DM578)&lt;=--('Drill Size Info'!$AB$15))),
            --(INT('Drill Size Info'!$AA$15) &amp; "." &amp; DM578),
            --(INT('Drill Size Info'!$AB$15) &amp; "." &amp; DM578)
        )
    ),
    IF(DK578&lt;&gt;"",
        IF(INT('Drill Size Info'!$AA$15)=INT('Drill Size Info'!$AB$15),
            --(INT('Drill Size Info'!$AA$15) &amp; "." &amp; RIGHT(DK578,3)),
            IF(AND((--(INT('Drill Size Info'!$AA$15) &amp; "." &amp; RIGHT(DK578,3))&gt;=--('Drill Size Info'!$AA$15)), (--(INT('Drill Size Info'!$AA$15) &amp; "." &amp; RIGHT(DK578,3))&lt;=--('Drill Size Info'!$AB$15))),
                --(INT('Drill Size Info'!$AA$15) &amp; "." &amp; RIGHT(DK578,3)),
                --(INT('Drill Size Info'!$AB$15) &amp; "." &amp; RIGHT(DK578,3))
            )
        ),
        "N/A"
    )
)</f>
        <v>N/A</v>
      </c>
      <c r="V578" s="161"/>
      <c r="W578" s="161"/>
      <c r="X578" s="161"/>
      <c r="Y578" s="161"/>
      <c r="Z578" s="161"/>
      <c r="AA578" s="162"/>
      <c r="AB578" s="162"/>
      <c r="AC578" s="162"/>
      <c r="AD578" s="162"/>
      <c r="AE578" s="162"/>
      <c r="AF578" s="162"/>
      <c r="AG578" s="162"/>
      <c r="AH578" s="162"/>
      <c r="AI578" s="162"/>
      <c r="AJ578" s="162"/>
      <c r="AK578" s="162"/>
      <c r="AL578" s="162"/>
      <c r="AM578" s="162"/>
      <c r="AN578" s="162"/>
      <c r="AO578" s="162"/>
      <c r="AP578" s="162"/>
      <c r="AQ578" s="162"/>
      <c r="AR578" s="162"/>
      <c r="AS578" s="162"/>
      <c r="AT578" s="162"/>
      <c r="AU578" s="162"/>
      <c r="AV578" s="162"/>
      <c r="AW578" s="162"/>
      <c r="AX578" s="162"/>
      <c r="AY578" s="162"/>
      <c r="AZ578" s="162"/>
      <c r="BA578" s="162"/>
      <c r="BB578" s="163"/>
      <c r="BC578" s="163"/>
      <c r="BD578" s="163"/>
      <c r="BE578" s="164"/>
      <c r="BF578" s="165"/>
      <c r="BG578" s="162"/>
      <c r="BH578" s="162"/>
      <c r="BI578" s="164"/>
      <c r="BJ578" s="38"/>
      <c r="BK578" s="38"/>
      <c r="BL578" s="38"/>
      <c r="BM578" s="38"/>
      <c r="BN578" s="38"/>
      <c r="BO578" s="38"/>
      <c r="BP578" s="117" t="str">
        <f t="shared" si="374"/>
        <v/>
      </c>
      <c r="BQ578" s="38"/>
      <c r="BR578" s="38"/>
      <c r="BS578" s="38"/>
      <c r="BT578" s="38"/>
      <c r="BV578" s="17">
        <f t="shared" si="368"/>
        <v>0</v>
      </c>
      <c r="BW578" s="17">
        <f t="shared" si="369"/>
        <v>0</v>
      </c>
      <c r="BX578" s="17">
        <f t="shared" si="370"/>
        <v>0</v>
      </c>
      <c r="BY578" s="17">
        <f t="shared" si="371"/>
        <v>0</v>
      </c>
      <c r="BZ578" s="17">
        <f t="shared" si="372"/>
        <v>0</v>
      </c>
      <c r="CA578" s="17">
        <f t="shared" si="373"/>
        <v>0</v>
      </c>
      <c r="CB578" s="17">
        <f t="shared" si="375"/>
        <v>0</v>
      </c>
      <c r="CC578" s="17">
        <f t="shared" si="376"/>
        <v>0</v>
      </c>
      <c r="CD578" s="17">
        <f t="shared" si="377"/>
        <v>0</v>
      </c>
      <c r="CE578" s="17">
        <f t="shared" si="378"/>
        <v>0</v>
      </c>
      <c r="CF578" s="17">
        <f t="shared" si="379"/>
        <v>0</v>
      </c>
      <c r="CG578" s="17">
        <f t="shared" si="380"/>
        <v>0</v>
      </c>
      <c r="CH578" s="17">
        <f t="shared" si="381"/>
        <v>0</v>
      </c>
      <c r="CI578" s="17">
        <f t="shared" si="382"/>
        <v>0</v>
      </c>
      <c r="CJ578" s="17">
        <f t="shared" si="383"/>
        <v>0</v>
      </c>
      <c r="CK578" s="17">
        <f t="shared" si="384"/>
        <v>0</v>
      </c>
      <c r="CL578" s="17">
        <f t="shared" si="385"/>
        <v>0</v>
      </c>
      <c r="CM578" s="17">
        <f t="shared" si="386"/>
        <v>0</v>
      </c>
      <c r="CN578" s="17">
        <f t="shared" si="387"/>
        <v>0</v>
      </c>
      <c r="CO578" s="17">
        <f t="shared" si="388"/>
        <v>0</v>
      </c>
      <c r="CP578" s="17">
        <f t="shared" si="389"/>
        <v>0</v>
      </c>
      <c r="CQ578" s="17">
        <f t="shared" si="390"/>
        <v>0</v>
      </c>
      <c r="CR578" s="17">
        <f t="shared" si="391"/>
        <v>0</v>
      </c>
      <c r="CS578" s="17">
        <f t="shared" si="392"/>
        <v>0</v>
      </c>
      <c r="CT578" s="17">
        <f t="shared" si="393"/>
        <v>0</v>
      </c>
      <c r="CU578" s="17">
        <f t="shared" si="394"/>
        <v>0</v>
      </c>
      <c r="CV578" s="17">
        <f t="shared" si="395"/>
        <v>0</v>
      </c>
      <c r="CW578" s="17">
        <f t="shared" si="396"/>
        <v>0</v>
      </c>
      <c r="CX578" s="17">
        <f t="shared" si="397"/>
        <v>0</v>
      </c>
      <c r="CY578" s="17">
        <f t="shared" si="398"/>
        <v>0</v>
      </c>
      <c r="CZ578" s="17">
        <f t="shared" si="399"/>
        <v>0</v>
      </c>
      <c r="DA578" s="17">
        <f t="shared" si="400"/>
        <v>0</v>
      </c>
      <c r="DB578" s="17">
        <f t="shared" si="401"/>
        <v>0</v>
      </c>
      <c r="DC578" s="17">
        <f t="shared" si="402"/>
        <v>0</v>
      </c>
      <c r="DD578" s="17">
        <f t="shared" si="403"/>
        <v>0</v>
      </c>
      <c r="DE578" s="17">
        <f t="shared" si="404"/>
        <v>0</v>
      </c>
      <c r="DF578" s="17">
        <f t="shared" si="405"/>
        <v>0</v>
      </c>
      <c r="DG578" s="17">
        <f t="shared" si="406"/>
        <v>0</v>
      </c>
    </row>
    <row r="579" spans="2:111" ht="15" customHeight="1" x14ac:dyDescent="0.2">
      <c r="B579" s="156">
        <v>571</v>
      </c>
      <c r="C579" s="157" t="str">
        <f t="shared" si="407"/>
        <v/>
      </c>
      <c r="D579" s="158" t="str">
        <f t="shared" si="367"/>
        <v>OK</v>
      </c>
      <c r="E579" s="159" t="e">
        <f>VLOOKUP('DATA SHEET'!$B$9,'Drill Size Info'!$T$2:$U$8,2,FALSE)</f>
        <v>#N/A</v>
      </c>
      <c r="F579" s="159" t="str">
        <f t="shared" si="408"/>
        <v/>
      </c>
      <c r="G579" s="91">
        <f t="shared" si="409"/>
        <v>0</v>
      </c>
      <c r="H579" s="160" t="s">
        <v>175</v>
      </c>
      <c r="I579" s="160" t="s">
        <v>175</v>
      </c>
      <c r="J579" s="160" t="str">
        <f>IF('DATA SHEET'!$B$10="NC-50","N/A","OK")</f>
        <v>OK</v>
      </c>
      <c r="K579" s="160" t="str">
        <f>IF('DATA SHEET'!$B$10="NC-50","N/A","OK")</f>
        <v>OK</v>
      </c>
      <c r="L579" s="160" t="str">
        <f t="shared" si="410"/>
        <v>OK</v>
      </c>
      <c r="M579" s="160" t="str">
        <f t="shared" si="411"/>
        <v>OK</v>
      </c>
      <c r="N579" s="160"/>
      <c r="O579" s="160"/>
      <c r="P579" s="160"/>
      <c r="Q579" s="160"/>
      <c r="R579" s="92" t="str">
        <f>IF(DI579&lt;&gt;"",
    IF(INT('Drill Size Info'!$AA$19)=INT('Drill Size Info'!$AB$19),
        --(INT('Drill Size Info'!$AA$19) &amp; "." &amp; DI579),
        IF(AND((--(INT('Drill Size Info'!$AA$19) &amp; "." &amp; DI579)&gt;=--('Drill Size Info'!$AA$19)), (--(INT('Drill Size Info'!$AA$19) &amp; "." &amp; DI579)&lt;=--('Drill Size Info'!$AB$19))),
            --(INT('Drill Size Info'!$AA$19) &amp; "." &amp; DI579),
            --(INT('Drill Size Info'!$AB$19) &amp; "." &amp; DI579)
        )
    ),
    IF(DH579&lt;&gt;"",
        IF(INT('Drill Size Info'!$AA$19)=INT('Drill Size Info'!$AB$19),
            --(INT('Drill Size Info'!$AA$19) &amp; "." &amp; LEFT(DH579,3)),
            IF(AND((--(INT('Drill Size Info'!$AA$19) &amp; "." &amp; LEFT(DH579,3))&gt;=--('Drill Size Info'!$AA$19)), (--(INT('Drill Size Info'!$AA$19) &amp; "." &amp; LEFT(DH579,3))&lt;=--('Drill Size Info'!$AB$19))),
                --(INT('Drill Size Info'!$AA$19) &amp; "." &amp; LEFT(DH579,3)),
                --(INT('Drill Size Info'!$AB$19) &amp; "." &amp; LEFT(DH579,3))
            )
        ),
        "OK"
    )
)</f>
        <v>OK</v>
      </c>
      <c r="S579" s="150" t="str">
        <f>IF(DJ579&lt;&gt;"",
    IF(INT('Drill Size Info'!$AA$19)=INT('Drill Size Info'!$AB$19),
        --(INT('Drill Size Info'!$AA$19) &amp; "." &amp; DJ579),
        IF(AND((--(INT('Drill Size Info'!$AA$19) &amp; "." &amp; DJ579)&gt;=--('Drill Size Info'!$AA$19)), (--(INT('Drill Size Info'!$AA$19) &amp; "." &amp; DJ579)&lt;=--('Drill Size Info'!$AB$19))),
            --(INT('Drill Size Info'!$AA$19) &amp; "." &amp; DJ579),
            --(INT('Drill Size Info'!$AB$19) &amp; "." &amp; DJ579)
        )
    ),
    IF(DH579&lt;&gt;"",
        IF(INT('Drill Size Info'!$AA$19)=INT('Drill Size Info'!$AB$19),
            --(INT('Drill Size Info'!$AA$19) &amp; "." &amp; RIGHT(DH579,3)),
            IF(AND((--(INT('Drill Size Info'!$AA$19) &amp; "." &amp; RIGHT(DH579,3))&gt;=--('Drill Size Info'!$AA$19)), (--(INT('Drill Size Info'!$AA$19) &amp; "." &amp; RIGHT(DH579,3))&lt;=--('Drill Size Info'!$AB$19))),
                --(INT('Drill Size Info'!$AA$19) &amp; "." &amp; RIGHT(DH579,3)),
                --(INT('Drill Size Info'!$AB$19) &amp; "." &amp; RIGHT(DH579,3))
            )
        ),
        "N/A"
    )
)</f>
        <v>N/A</v>
      </c>
      <c r="T579" s="150" t="str">
        <f>IF(DL579&lt;&gt;"",
    IF(INT('Drill Size Info'!$AA$19)=INT('Drill Size Info'!$AB$15),
        --(INT('Drill Size Info'!$AA$15) &amp; "." &amp; DL579),
        IF(AND((--(INT('Drill Size Info'!$AA$15) &amp; "." &amp; DL579)&gt;=--('Drill Size Info'!$AA$15)), (--(INT('Drill Size Info'!$AA$15) &amp; "." &amp; DL579)&lt;=--('Drill Size Info'!$AB$15))),
            --(INT('Drill Size Info'!$AA$15) &amp; "." &amp; DL579),
            --(INT('Drill Size Info'!$AB$15) &amp; "." &amp; DL579)
        )
    ),
    IF(DK579&lt;&gt;"",
        IF(INT('Drill Size Info'!$AA$15)=INT('Drill Size Info'!$AB$15),
            --(INT('Drill Size Info'!$AA$15) &amp; "." &amp; LEFT(DK579,3)),
            IF(AND((--(INT('Drill Size Info'!$AA$15) &amp; "." &amp; LEFT(DK579,3))&gt;=--('Drill Size Info'!$AA$15)), (--(INT('Drill Size Info'!$AA$15) &amp; "." &amp; LEFT(DK579,3))&lt;=--('Drill Size Info'!$AB$15))),
                --(INT('Drill Size Info'!$AA$15) &amp; "." &amp; LEFT(DK579,3)),
                --(INT('Drill Size Info'!$AB$15) &amp; "." &amp; LEFT(DK579,3))
            )
        ),
        "OK"
    )
)</f>
        <v>OK</v>
      </c>
      <c r="U579" s="150" t="str">
        <f>IF(DM579&lt;&gt;"",
    IF(INT('Drill Size Info'!$AA$19)=INT('Drill Size Info'!$AB$15),
        --(INT('Drill Size Info'!$AA$15) &amp; "." &amp; DM579),
        IF(AND((--(INT('Drill Size Info'!$AA$15) &amp; "." &amp; DM579)&gt;=--('Drill Size Info'!$AA$15)), (--(INT('Drill Size Info'!$AA$15) &amp; "." &amp; DM579)&lt;=--('Drill Size Info'!$AB$15))),
            --(INT('Drill Size Info'!$AA$15) &amp; "." &amp; DM579),
            --(INT('Drill Size Info'!$AB$15) &amp; "." &amp; DM579)
        )
    ),
    IF(DK579&lt;&gt;"",
        IF(INT('Drill Size Info'!$AA$15)=INT('Drill Size Info'!$AB$15),
            --(INT('Drill Size Info'!$AA$15) &amp; "." &amp; RIGHT(DK579,3)),
            IF(AND((--(INT('Drill Size Info'!$AA$15) &amp; "." &amp; RIGHT(DK579,3))&gt;=--('Drill Size Info'!$AA$15)), (--(INT('Drill Size Info'!$AA$15) &amp; "." &amp; RIGHT(DK579,3))&lt;=--('Drill Size Info'!$AB$15))),
                --(INT('Drill Size Info'!$AA$15) &amp; "." &amp; RIGHT(DK579,3)),
                --(INT('Drill Size Info'!$AB$15) &amp; "." &amp; RIGHT(DK579,3))
            )
        ),
        "N/A"
    )
)</f>
        <v>N/A</v>
      </c>
      <c r="V579" s="161"/>
      <c r="W579" s="161"/>
      <c r="X579" s="161"/>
      <c r="Y579" s="161"/>
      <c r="Z579" s="161"/>
      <c r="AA579" s="162"/>
      <c r="AB579" s="162"/>
      <c r="AC579" s="162"/>
      <c r="AD579" s="162"/>
      <c r="AE579" s="162"/>
      <c r="AF579" s="162"/>
      <c r="AG579" s="162"/>
      <c r="AH579" s="162"/>
      <c r="AI579" s="162"/>
      <c r="AJ579" s="162"/>
      <c r="AK579" s="162"/>
      <c r="AL579" s="162"/>
      <c r="AM579" s="162"/>
      <c r="AN579" s="162"/>
      <c r="AO579" s="162"/>
      <c r="AP579" s="162"/>
      <c r="AQ579" s="162"/>
      <c r="AR579" s="162"/>
      <c r="AS579" s="162"/>
      <c r="AT579" s="162"/>
      <c r="AU579" s="162"/>
      <c r="AV579" s="162"/>
      <c r="AW579" s="162"/>
      <c r="AX579" s="162"/>
      <c r="AY579" s="162"/>
      <c r="AZ579" s="162"/>
      <c r="BA579" s="162"/>
      <c r="BB579" s="163"/>
      <c r="BC579" s="163"/>
      <c r="BD579" s="163"/>
      <c r="BE579" s="164"/>
      <c r="BF579" s="165"/>
      <c r="BG579" s="162"/>
      <c r="BH579" s="162"/>
      <c r="BI579" s="164"/>
      <c r="BJ579" s="38"/>
      <c r="BK579" s="38"/>
      <c r="BL579" s="38"/>
      <c r="BM579" s="38"/>
      <c r="BN579" s="38"/>
      <c r="BO579" s="38"/>
      <c r="BP579" s="117" t="str">
        <f t="shared" si="374"/>
        <v/>
      </c>
      <c r="BQ579" s="38"/>
      <c r="BR579" s="38"/>
      <c r="BS579" s="38"/>
      <c r="BT579" s="38"/>
      <c r="BV579" s="17">
        <f t="shared" si="368"/>
        <v>0</v>
      </c>
      <c r="BW579" s="17">
        <f t="shared" si="369"/>
        <v>0</v>
      </c>
      <c r="BX579" s="17">
        <f t="shared" si="370"/>
        <v>0</v>
      </c>
      <c r="BY579" s="17">
        <f t="shared" si="371"/>
        <v>0</v>
      </c>
      <c r="BZ579" s="17">
        <f t="shared" si="372"/>
        <v>0</v>
      </c>
      <c r="CA579" s="17">
        <f t="shared" si="373"/>
        <v>0</v>
      </c>
      <c r="CB579" s="17">
        <f t="shared" si="375"/>
        <v>0</v>
      </c>
      <c r="CC579" s="17">
        <f t="shared" si="376"/>
        <v>0</v>
      </c>
      <c r="CD579" s="17">
        <f t="shared" si="377"/>
        <v>0</v>
      </c>
      <c r="CE579" s="17">
        <f t="shared" si="378"/>
        <v>0</v>
      </c>
      <c r="CF579" s="17">
        <f t="shared" si="379"/>
        <v>0</v>
      </c>
      <c r="CG579" s="17">
        <f t="shared" si="380"/>
        <v>0</v>
      </c>
      <c r="CH579" s="17">
        <f t="shared" si="381"/>
        <v>0</v>
      </c>
      <c r="CI579" s="17">
        <f t="shared" si="382"/>
        <v>0</v>
      </c>
      <c r="CJ579" s="17">
        <f t="shared" si="383"/>
        <v>0</v>
      </c>
      <c r="CK579" s="17">
        <f t="shared" si="384"/>
        <v>0</v>
      </c>
      <c r="CL579" s="17">
        <f t="shared" si="385"/>
        <v>0</v>
      </c>
      <c r="CM579" s="17">
        <f t="shared" si="386"/>
        <v>0</v>
      </c>
      <c r="CN579" s="17">
        <f t="shared" si="387"/>
        <v>0</v>
      </c>
      <c r="CO579" s="17">
        <f t="shared" si="388"/>
        <v>0</v>
      </c>
      <c r="CP579" s="17">
        <f t="shared" si="389"/>
        <v>0</v>
      </c>
      <c r="CQ579" s="17">
        <f t="shared" si="390"/>
        <v>0</v>
      </c>
      <c r="CR579" s="17">
        <f t="shared" si="391"/>
        <v>0</v>
      </c>
      <c r="CS579" s="17">
        <f t="shared" si="392"/>
        <v>0</v>
      </c>
      <c r="CT579" s="17">
        <f t="shared" si="393"/>
        <v>0</v>
      </c>
      <c r="CU579" s="17">
        <f t="shared" si="394"/>
        <v>0</v>
      </c>
      <c r="CV579" s="17">
        <f t="shared" si="395"/>
        <v>0</v>
      </c>
      <c r="CW579" s="17">
        <f t="shared" si="396"/>
        <v>0</v>
      </c>
      <c r="CX579" s="17">
        <f t="shared" si="397"/>
        <v>0</v>
      </c>
      <c r="CY579" s="17">
        <f t="shared" si="398"/>
        <v>0</v>
      </c>
      <c r="CZ579" s="17">
        <f t="shared" si="399"/>
        <v>0</v>
      </c>
      <c r="DA579" s="17">
        <f t="shared" si="400"/>
        <v>0</v>
      </c>
      <c r="DB579" s="17">
        <f t="shared" si="401"/>
        <v>0</v>
      </c>
      <c r="DC579" s="17">
        <f t="shared" si="402"/>
        <v>0</v>
      </c>
      <c r="DD579" s="17">
        <f t="shared" si="403"/>
        <v>0</v>
      </c>
      <c r="DE579" s="17">
        <f t="shared" si="404"/>
        <v>0</v>
      </c>
      <c r="DF579" s="17">
        <f t="shared" si="405"/>
        <v>0</v>
      </c>
      <c r="DG579" s="17">
        <f t="shared" si="406"/>
        <v>0</v>
      </c>
    </row>
    <row r="580" spans="2:111" ht="15" customHeight="1" x14ac:dyDescent="0.2">
      <c r="B580" s="156">
        <v>572</v>
      </c>
      <c r="C580" s="157" t="str">
        <f t="shared" si="407"/>
        <v/>
      </c>
      <c r="D580" s="158" t="str">
        <f t="shared" si="367"/>
        <v>OK</v>
      </c>
      <c r="E580" s="159" t="e">
        <f>VLOOKUP('DATA SHEET'!$B$9,'Drill Size Info'!$T$2:$U$8,2,FALSE)</f>
        <v>#N/A</v>
      </c>
      <c r="F580" s="159" t="str">
        <f t="shared" si="408"/>
        <v/>
      </c>
      <c r="G580" s="91">
        <f t="shared" si="409"/>
        <v>0</v>
      </c>
      <c r="H580" s="160" t="s">
        <v>175</v>
      </c>
      <c r="I580" s="160" t="s">
        <v>175</v>
      </c>
      <c r="J580" s="160" t="str">
        <f>IF('DATA SHEET'!$B$10="NC-50","N/A","OK")</f>
        <v>OK</v>
      </c>
      <c r="K580" s="160" t="str">
        <f>IF('DATA SHEET'!$B$10="NC-50","N/A","OK")</f>
        <v>OK</v>
      </c>
      <c r="L580" s="160" t="str">
        <f t="shared" si="410"/>
        <v>OK</v>
      </c>
      <c r="M580" s="160" t="str">
        <f t="shared" si="411"/>
        <v>OK</v>
      </c>
      <c r="N580" s="160"/>
      <c r="O580" s="160"/>
      <c r="P580" s="160"/>
      <c r="Q580" s="160"/>
      <c r="R580" s="92" t="str">
        <f>IF(DI580&lt;&gt;"",
    IF(INT('Drill Size Info'!$AA$19)=INT('Drill Size Info'!$AB$19),
        --(INT('Drill Size Info'!$AA$19) &amp; "." &amp; DI580),
        IF(AND((--(INT('Drill Size Info'!$AA$19) &amp; "." &amp; DI580)&gt;=--('Drill Size Info'!$AA$19)), (--(INT('Drill Size Info'!$AA$19) &amp; "." &amp; DI580)&lt;=--('Drill Size Info'!$AB$19))),
            --(INT('Drill Size Info'!$AA$19) &amp; "." &amp; DI580),
            --(INT('Drill Size Info'!$AB$19) &amp; "." &amp; DI580)
        )
    ),
    IF(DH580&lt;&gt;"",
        IF(INT('Drill Size Info'!$AA$19)=INT('Drill Size Info'!$AB$19),
            --(INT('Drill Size Info'!$AA$19) &amp; "." &amp; LEFT(DH580,3)),
            IF(AND((--(INT('Drill Size Info'!$AA$19) &amp; "." &amp; LEFT(DH580,3))&gt;=--('Drill Size Info'!$AA$19)), (--(INT('Drill Size Info'!$AA$19) &amp; "." &amp; LEFT(DH580,3))&lt;=--('Drill Size Info'!$AB$19))),
                --(INT('Drill Size Info'!$AA$19) &amp; "." &amp; LEFT(DH580,3)),
                --(INT('Drill Size Info'!$AB$19) &amp; "." &amp; LEFT(DH580,3))
            )
        ),
        "OK"
    )
)</f>
        <v>OK</v>
      </c>
      <c r="S580" s="150" t="str">
        <f>IF(DJ580&lt;&gt;"",
    IF(INT('Drill Size Info'!$AA$19)=INT('Drill Size Info'!$AB$19),
        --(INT('Drill Size Info'!$AA$19) &amp; "." &amp; DJ580),
        IF(AND((--(INT('Drill Size Info'!$AA$19) &amp; "." &amp; DJ580)&gt;=--('Drill Size Info'!$AA$19)), (--(INT('Drill Size Info'!$AA$19) &amp; "." &amp; DJ580)&lt;=--('Drill Size Info'!$AB$19))),
            --(INT('Drill Size Info'!$AA$19) &amp; "." &amp; DJ580),
            --(INT('Drill Size Info'!$AB$19) &amp; "." &amp; DJ580)
        )
    ),
    IF(DH580&lt;&gt;"",
        IF(INT('Drill Size Info'!$AA$19)=INT('Drill Size Info'!$AB$19),
            --(INT('Drill Size Info'!$AA$19) &amp; "." &amp; RIGHT(DH580,3)),
            IF(AND((--(INT('Drill Size Info'!$AA$19) &amp; "." &amp; RIGHT(DH580,3))&gt;=--('Drill Size Info'!$AA$19)), (--(INT('Drill Size Info'!$AA$19) &amp; "." &amp; RIGHT(DH580,3))&lt;=--('Drill Size Info'!$AB$19))),
                --(INT('Drill Size Info'!$AA$19) &amp; "." &amp; RIGHT(DH580,3)),
                --(INT('Drill Size Info'!$AB$19) &amp; "." &amp; RIGHT(DH580,3))
            )
        ),
        "N/A"
    )
)</f>
        <v>N/A</v>
      </c>
      <c r="T580" s="150" t="str">
        <f>IF(DL580&lt;&gt;"",
    IF(INT('Drill Size Info'!$AA$19)=INT('Drill Size Info'!$AB$15),
        --(INT('Drill Size Info'!$AA$15) &amp; "." &amp; DL580),
        IF(AND((--(INT('Drill Size Info'!$AA$15) &amp; "." &amp; DL580)&gt;=--('Drill Size Info'!$AA$15)), (--(INT('Drill Size Info'!$AA$15) &amp; "." &amp; DL580)&lt;=--('Drill Size Info'!$AB$15))),
            --(INT('Drill Size Info'!$AA$15) &amp; "." &amp; DL580),
            --(INT('Drill Size Info'!$AB$15) &amp; "." &amp; DL580)
        )
    ),
    IF(DK580&lt;&gt;"",
        IF(INT('Drill Size Info'!$AA$15)=INT('Drill Size Info'!$AB$15),
            --(INT('Drill Size Info'!$AA$15) &amp; "." &amp; LEFT(DK580,3)),
            IF(AND((--(INT('Drill Size Info'!$AA$15) &amp; "." &amp; LEFT(DK580,3))&gt;=--('Drill Size Info'!$AA$15)), (--(INT('Drill Size Info'!$AA$15) &amp; "." &amp; LEFT(DK580,3))&lt;=--('Drill Size Info'!$AB$15))),
                --(INT('Drill Size Info'!$AA$15) &amp; "." &amp; LEFT(DK580,3)),
                --(INT('Drill Size Info'!$AB$15) &amp; "." &amp; LEFT(DK580,3))
            )
        ),
        "OK"
    )
)</f>
        <v>OK</v>
      </c>
      <c r="U580" s="150" t="str">
        <f>IF(DM580&lt;&gt;"",
    IF(INT('Drill Size Info'!$AA$19)=INT('Drill Size Info'!$AB$15),
        --(INT('Drill Size Info'!$AA$15) &amp; "." &amp; DM580),
        IF(AND((--(INT('Drill Size Info'!$AA$15) &amp; "." &amp; DM580)&gt;=--('Drill Size Info'!$AA$15)), (--(INT('Drill Size Info'!$AA$15) &amp; "." &amp; DM580)&lt;=--('Drill Size Info'!$AB$15))),
            --(INT('Drill Size Info'!$AA$15) &amp; "." &amp; DM580),
            --(INT('Drill Size Info'!$AB$15) &amp; "." &amp; DM580)
        )
    ),
    IF(DK580&lt;&gt;"",
        IF(INT('Drill Size Info'!$AA$15)=INT('Drill Size Info'!$AB$15),
            --(INT('Drill Size Info'!$AA$15) &amp; "." &amp; RIGHT(DK580,3)),
            IF(AND((--(INT('Drill Size Info'!$AA$15) &amp; "." &amp; RIGHT(DK580,3))&gt;=--('Drill Size Info'!$AA$15)), (--(INT('Drill Size Info'!$AA$15) &amp; "." &amp; RIGHT(DK580,3))&lt;=--('Drill Size Info'!$AB$15))),
                --(INT('Drill Size Info'!$AA$15) &amp; "." &amp; RIGHT(DK580,3)),
                --(INT('Drill Size Info'!$AB$15) &amp; "." &amp; RIGHT(DK580,3))
            )
        ),
        "N/A"
    )
)</f>
        <v>N/A</v>
      </c>
      <c r="V580" s="161"/>
      <c r="W580" s="161"/>
      <c r="X580" s="161"/>
      <c r="Y580" s="161"/>
      <c r="Z580" s="161"/>
      <c r="AA580" s="162"/>
      <c r="AB580" s="162"/>
      <c r="AC580" s="162"/>
      <c r="AD580" s="162"/>
      <c r="AE580" s="162"/>
      <c r="AF580" s="162"/>
      <c r="AG580" s="162"/>
      <c r="AH580" s="162"/>
      <c r="AI580" s="162"/>
      <c r="AJ580" s="162"/>
      <c r="AK580" s="162"/>
      <c r="AL580" s="162"/>
      <c r="AM580" s="162"/>
      <c r="AN580" s="162"/>
      <c r="AO580" s="162"/>
      <c r="AP580" s="162"/>
      <c r="AQ580" s="162"/>
      <c r="AR580" s="162"/>
      <c r="AS580" s="162"/>
      <c r="AT580" s="162"/>
      <c r="AU580" s="162"/>
      <c r="AV580" s="162"/>
      <c r="AW580" s="162"/>
      <c r="AX580" s="162"/>
      <c r="AY580" s="162"/>
      <c r="AZ580" s="162"/>
      <c r="BA580" s="162"/>
      <c r="BB580" s="163"/>
      <c r="BC580" s="163"/>
      <c r="BD580" s="163"/>
      <c r="BE580" s="164"/>
      <c r="BF580" s="165"/>
      <c r="BG580" s="162"/>
      <c r="BH580" s="162"/>
      <c r="BI580" s="164"/>
      <c r="BJ580" s="38"/>
      <c r="BK580" s="38"/>
      <c r="BL580" s="38"/>
      <c r="BM580" s="38"/>
      <c r="BN580" s="38"/>
      <c r="BO580" s="38"/>
      <c r="BP580" s="117" t="str">
        <f t="shared" si="374"/>
        <v/>
      </c>
      <c r="BQ580" s="38"/>
      <c r="BR580" s="38"/>
      <c r="BS580" s="38"/>
      <c r="BT580" s="38"/>
      <c r="BV580" s="17">
        <f t="shared" si="368"/>
        <v>0</v>
      </c>
      <c r="BW580" s="17">
        <f t="shared" si="369"/>
        <v>0</v>
      </c>
      <c r="BX580" s="17">
        <f t="shared" si="370"/>
        <v>0</v>
      </c>
      <c r="BY580" s="17">
        <f t="shared" si="371"/>
        <v>0</v>
      </c>
      <c r="BZ580" s="17">
        <f t="shared" si="372"/>
        <v>0</v>
      </c>
      <c r="CA580" s="17">
        <f t="shared" si="373"/>
        <v>0</v>
      </c>
      <c r="CB580" s="17">
        <f t="shared" si="375"/>
        <v>0</v>
      </c>
      <c r="CC580" s="17">
        <f t="shared" si="376"/>
        <v>0</v>
      </c>
      <c r="CD580" s="17">
        <f t="shared" si="377"/>
        <v>0</v>
      </c>
      <c r="CE580" s="17">
        <f t="shared" si="378"/>
        <v>0</v>
      </c>
      <c r="CF580" s="17">
        <f t="shared" si="379"/>
        <v>0</v>
      </c>
      <c r="CG580" s="17">
        <f t="shared" si="380"/>
        <v>0</v>
      </c>
      <c r="CH580" s="17">
        <f t="shared" si="381"/>
        <v>0</v>
      </c>
      <c r="CI580" s="17">
        <f t="shared" si="382"/>
        <v>0</v>
      </c>
      <c r="CJ580" s="17">
        <f t="shared" si="383"/>
        <v>0</v>
      </c>
      <c r="CK580" s="17">
        <f t="shared" si="384"/>
        <v>0</v>
      </c>
      <c r="CL580" s="17">
        <f t="shared" si="385"/>
        <v>0</v>
      </c>
      <c r="CM580" s="17">
        <f t="shared" si="386"/>
        <v>0</v>
      </c>
      <c r="CN580" s="17">
        <f t="shared" si="387"/>
        <v>0</v>
      </c>
      <c r="CO580" s="17">
        <f t="shared" si="388"/>
        <v>0</v>
      </c>
      <c r="CP580" s="17">
        <f t="shared" si="389"/>
        <v>0</v>
      </c>
      <c r="CQ580" s="17">
        <f t="shared" si="390"/>
        <v>0</v>
      </c>
      <c r="CR580" s="17">
        <f t="shared" si="391"/>
        <v>0</v>
      </c>
      <c r="CS580" s="17">
        <f t="shared" si="392"/>
        <v>0</v>
      </c>
      <c r="CT580" s="17">
        <f t="shared" si="393"/>
        <v>0</v>
      </c>
      <c r="CU580" s="17">
        <f t="shared" si="394"/>
        <v>0</v>
      </c>
      <c r="CV580" s="17">
        <f t="shared" si="395"/>
        <v>0</v>
      </c>
      <c r="CW580" s="17">
        <f t="shared" si="396"/>
        <v>0</v>
      </c>
      <c r="CX580" s="17">
        <f t="shared" si="397"/>
        <v>0</v>
      </c>
      <c r="CY580" s="17">
        <f t="shared" si="398"/>
        <v>0</v>
      </c>
      <c r="CZ580" s="17">
        <f t="shared" si="399"/>
        <v>0</v>
      </c>
      <c r="DA580" s="17">
        <f t="shared" si="400"/>
        <v>0</v>
      </c>
      <c r="DB580" s="17">
        <f t="shared" si="401"/>
        <v>0</v>
      </c>
      <c r="DC580" s="17">
        <f t="shared" si="402"/>
        <v>0</v>
      </c>
      <c r="DD580" s="17">
        <f t="shared" si="403"/>
        <v>0</v>
      </c>
      <c r="DE580" s="17">
        <f t="shared" si="404"/>
        <v>0</v>
      </c>
      <c r="DF580" s="17">
        <f t="shared" si="405"/>
        <v>0</v>
      </c>
      <c r="DG580" s="17">
        <f t="shared" si="406"/>
        <v>0</v>
      </c>
    </row>
    <row r="581" spans="2:111" ht="15" customHeight="1" x14ac:dyDescent="0.2">
      <c r="B581" s="156">
        <v>573</v>
      </c>
      <c r="C581" s="157" t="str">
        <f t="shared" si="407"/>
        <v/>
      </c>
      <c r="D581" s="158" t="str">
        <f t="shared" si="367"/>
        <v>OK</v>
      </c>
      <c r="E581" s="159" t="e">
        <f>VLOOKUP('DATA SHEET'!$B$9,'Drill Size Info'!$T$2:$U$8,2,FALSE)</f>
        <v>#N/A</v>
      </c>
      <c r="F581" s="159" t="str">
        <f t="shared" si="408"/>
        <v/>
      </c>
      <c r="G581" s="91">
        <f t="shared" si="409"/>
        <v>0</v>
      </c>
      <c r="H581" s="160" t="s">
        <v>175</v>
      </c>
      <c r="I581" s="160" t="s">
        <v>175</v>
      </c>
      <c r="J581" s="160" t="str">
        <f>IF('DATA SHEET'!$B$10="NC-50","N/A","OK")</f>
        <v>OK</v>
      </c>
      <c r="K581" s="160" t="str">
        <f>IF('DATA SHEET'!$B$10="NC-50","N/A","OK")</f>
        <v>OK</v>
      </c>
      <c r="L581" s="160" t="str">
        <f t="shared" si="410"/>
        <v>OK</v>
      </c>
      <c r="M581" s="160" t="str">
        <f t="shared" si="411"/>
        <v>OK</v>
      </c>
      <c r="N581" s="160"/>
      <c r="O581" s="160"/>
      <c r="P581" s="160"/>
      <c r="Q581" s="160"/>
      <c r="R581" s="92" t="str">
        <f>IF(DI581&lt;&gt;"",
    IF(INT('Drill Size Info'!$AA$19)=INT('Drill Size Info'!$AB$19),
        --(INT('Drill Size Info'!$AA$19) &amp; "." &amp; DI581),
        IF(AND((--(INT('Drill Size Info'!$AA$19) &amp; "." &amp; DI581)&gt;=--('Drill Size Info'!$AA$19)), (--(INT('Drill Size Info'!$AA$19) &amp; "." &amp; DI581)&lt;=--('Drill Size Info'!$AB$19))),
            --(INT('Drill Size Info'!$AA$19) &amp; "." &amp; DI581),
            --(INT('Drill Size Info'!$AB$19) &amp; "." &amp; DI581)
        )
    ),
    IF(DH581&lt;&gt;"",
        IF(INT('Drill Size Info'!$AA$19)=INT('Drill Size Info'!$AB$19),
            --(INT('Drill Size Info'!$AA$19) &amp; "." &amp; LEFT(DH581,3)),
            IF(AND((--(INT('Drill Size Info'!$AA$19) &amp; "." &amp; LEFT(DH581,3))&gt;=--('Drill Size Info'!$AA$19)), (--(INT('Drill Size Info'!$AA$19) &amp; "." &amp; LEFT(DH581,3))&lt;=--('Drill Size Info'!$AB$19))),
                --(INT('Drill Size Info'!$AA$19) &amp; "." &amp; LEFT(DH581,3)),
                --(INT('Drill Size Info'!$AB$19) &amp; "." &amp; LEFT(DH581,3))
            )
        ),
        "OK"
    )
)</f>
        <v>OK</v>
      </c>
      <c r="S581" s="150" t="str">
        <f>IF(DJ581&lt;&gt;"",
    IF(INT('Drill Size Info'!$AA$19)=INT('Drill Size Info'!$AB$19),
        --(INT('Drill Size Info'!$AA$19) &amp; "." &amp; DJ581),
        IF(AND((--(INT('Drill Size Info'!$AA$19) &amp; "." &amp; DJ581)&gt;=--('Drill Size Info'!$AA$19)), (--(INT('Drill Size Info'!$AA$19) &amp; "." &amp; DJ581)&lt;=--('Drill Size Info'!$AB$19))),
            --(INT('Drill Size Info'!$AA$19) &amp; "." &amp; DJ581),
            --(INT('Drill Size Info'!$AB$19) &amp; "." &amp; DJ581)
        )
    ),
    IF(DH581&lt;&gt;"",
        IF(INT('Drill Size Info'!$AA$19)=INT('Drill Size Info'!$AB$19),
            --(INT('Drill Size Info'!$AA$19) &amp; "." &amp; RIGHT(DH581,3)),
            IF(AND((--(INT('Drill Size Info'!$AA$19) &amp; "." &amp; RIGHT(DH581,3))&gt;=--('Drill Size Info'!$AA$19)), (--(INT('Drill Size Info'!$AA$19) &amp; "." &amp; RIGHT(DH581,3))&lt;=--('Drill Size Info'!$AB$19))),
                --(INT('Drill Size Info'!$AA$19) &amp; "." &amp; RIGHT(DH581,3)),
                --(INT('Drill Size Info'!$AB$19) &amp; "." &amp; RIGHT(DH581,3))
            )
        ),
        "N/A"
    )
)</f>
        <v>N/A</v>
      </c>
      <c r="T581" s="150" t="str">
        <f>IF(DL581&lt;&gt;"",
    IF(INT('Drill Size Info'!$AA$19)=INT('Drill Size Info'!$AB$15),
        --(INT('Drill Size Info'!$AA$15) &amp; "." &amp; DL581),
        IF(AND((--(INT('Drill Size Info'!$AA$15) &amp; "." &amp; DL581)&gt;=--('Drill Size Info'!$AA$15)), (--(INT('Drill Size Info'!$AA$15) &amp; "." &amp; DL581)&lt;=--('Drill Size Info'!$AB$15))),
            --(INT('Drill Size Info'!$AA$15) &amp; "." &amp; DL581),
            --(INT('Drill Size Info'!$AB$15) &amp; "." &amp; DL581)
        )
    ),
    IF(DK581&lt;&gt;"",
        IF(INT('Drill Size Info'!$AA$15)=INT('Drill Size Info'!$AB$15),
            --(INT('Drill Size Info'!$AA$15) &amp; "." &amp; LEFT(DK581,3)),
            IF(AND((--(INT('Drill Size Info'!$AA$15) &amp; "." &amp; LEFT(DK581,3))&gt;=--('Drill Size Info'!$AA$15)), (--(INT('Drill Size Info'!$AA$15) &amp; "." &amp; LEFT(DK581,3))&lt;=--('Drill Size Info'!$AB$15))),
                --(INT('Drill Size Info'!$AA$15) &amp; "." &amp; LEFT(DK581,3)),
                --(INT('Drill Size Info'!$AB$15) &amp; "." &amp; LEFT(DK581,3))
            )
        ),
        "OK"
    )
)</f>
        <v>OK</v>
      </c>
      <c r="U581" s="150" t="str">
        <f>IF(DM581&lt;&gt;"",
    IF(INT('Drill Size Info'!$AA$19)=INT('Drill Size Info'!$AB$15),
        --(INT('Drill Size Info'!$AA$15) &amp; "." &amp; DM581),
        IF(AND((--(INT('Drill Size Info'!$AA$15) &amp; "." &amp; DM581)&gt;=--('Drill Size Info'!$AA$15)), (--(INT('Drill Size Info'!$AA$15) &amp; "." &amp; DM581)&lt;=--('Drill Size Info'!$AB$15))),
            --(INT('Drill Size Info'!$AA$15) &amp; "." &amp; DM581),
            --(INT('Drill Size Info'!$AB$15) &amp; "." &amp; DM581)
        )
    ),
    IF(DK581&lt;&gt;"",
        IF(INT('Drill Size Info'!$AA$15)=INT('Drill Size Info'!$AB$15),
            --(INT('Drill Size Info'!$AA$15) &amp; "." &amp; RIGHT(DK581,3)),
            IF(AND((--(INT('Drill Size Info'!$AA$15) &amp; "." &amp; RIGHT(DK581,3))&gt;=--('Drill Size Info'!$AA$15)), (--(INT('Drill Size Info'!$AA$15) &amp; "." &amp; RIGHT(DK581,3))&lt;=--('Drill Size Info'!$AB$15))),
                --(INT('Drill Size Info'!$AA$15) &amp; "." &amp; RIGHT(DK581,3)),
                --(INT('Drill Size Info'!$AB$15) &amp; "." &amp; RIGHT(DK581,3))
            )
        ),
        "N/A"
    )
)</f>
        <v>N/A</v>
      </c>
      <c r="V581" s="161"/>
      <c r="W581" s="161"/>
      <c r="X581" s="161"/>
      <c r="Y581" s="161"/>
      <c r="Z581" s="161"/>
      <c r="AA581" s="162"/>
      <c r="AB581" s="162"/>
      <c r="AC581" s="162"/>
      <c r="AD581" s="162"/>
      <c r="AE581" s="162"/>
      <c r="AF581" s="162"/>
      <c r="AG581" s="162"/>
      <c r="AH581" s="162"/>
      <c r="AI581" s="162"/>
      <c r="AJ581" s="162"/>
      <c r="AK581" s="162"/>
      <c r="AL581" s="162"/>
      <c r="AM581" s="162"/>
      <c r="AN581" s="162"/>
      <c r="AO581" s="162"/>
      <c r="AP581" s="162"/>
      <c r="AQ581" s="162"/>
      <c r="AR581" s="162"/>
      <c r="AS581" s="162"/>
      <c r="AT581" s="162"/>
      <c r="AU581" s="162"/>
      <c r="AV581" s="162"/>
      <c r="AW581" s="162"/>
      <c r="AX581" s="162"/>
      <c r="AY581" s="162"/>
      <c r="AZ581" s="162"/>
      <c r="BA581" s="162"/>
      <c r="BB581" s="163"/>
      <c r="BC581" s="163"/>
      <c r="BD581" s="163"/>
      <c r="BE581" s="164"/>
      <c r="BF581" s="165"/>
      <c r="BG581" s="162"/>
      <c r="BH581" s="162"/>
      <c r="BI581" s="164"/>
      <c r="BJ581" s="38"/>
      <c r="BK581" s="38"/>
      <c r="BL581" s="38"/>
      <c r="BM581" s="38"/>
      <c r="BN581" s="38"/>
      <c r="BO581" s="38"/>
      <c r="BP581" s="117" t="str">
        <f t="shared" si="374"/>
        <v/>
      </c>
      <c r="BQ581" s="38"/>
      <c r="BR581" s="38"/>
      <c r="BS581" s="38"/>
      <c r="BT581" s="38"/>
      <c r="BV581" s="17">
        <f t="shared" si="368"/>
        <v>0</v>
      </c>
      <c r="BW581" s="17">
        <f t="shared" si="369"/>
        <v>0</v>
      </c>
      <c r="BX581" s="17">
        <f t="shared" si="370"/>
        <v>0</v>
      </c>
      <c r="BY581" s="17">
        <f t="shared" si="371"/>
        <v>0</v>
      </c>
      <c r="BZ581" s="17">
        <f t="shared" si="372"/>
        <v>0</v>
      </c>
      <c r="CA581" s="17">
        <f t="shared" si="373"/>
        <v>0</v>
      </c>
      <c r="CB581" s="17">
        <f t="shared" si="375"/>
        <v>0</v>
      </c>
      <c r="CC581" s="17">
        <f t="shared" si="376"/>
        <v>0</v>
      </c>
      <c r="CD581" s="17">
        <f t="shared" si="377"/>
        <v>0</v>
      </c>
      <c r="CE581" s="17">
        <f t="shared" si="378"/>
        <v>0</v>
      </c>
      <c r="CF581" s="17">
        <f t="shared" si="379"/>
        <v>0</v>
      </c>
      <c r="CG581" s="17">
        <f t="shared" si="380"/>
        <v>0</v>
      </c>
      <c r="CH581" s="17">
        <f t="shared" si="381"/>
        <v>0</v>
      </c>
      <c r="CI581" s="17">
        <f t="shared" si="382"/>
        <v>0</v>
      </c>
      <c r="CJ581" s="17">
        <f t="shared" si="383"/>
        <v>0</v>
      </c>
      <c r="CK581" s="17">
        <f t="shared" si="384"/>
        <v>0</v>
      </c>
      <c r="CL581" s="17">
        <f t="shared" si="385"/>
        <v>0</v>
      </c>
      <c r="CM581" s="17">
        <f t="shared" si="386"/>
        <v>0</v>
      </c>
      <c r="CN581" s="17">
        <f t="shared" si="387"/>
        <v>0</v>
      </c>
      <c r="CO581" s="17">
        <f t="shared" si="388"/>
        <v>0</v>
      </c>
      <c r="CP581" s="17">
        <f t="shared" si="389"/>
        <v>0</v>
      </c>
      <c r="CQ581" s="17">
        <f t="shared" si="390"/>
        <v>0</v>
      </c>
      <c r="CR581" s="17">
        <f t="shared" si="391"/>
        <v>0</v>
      </c>
      <c r="CS581" s="17">
        <f t="shared" si="392"/>
        <v>0</v>
      </c>
      <c r="CT581" s="17">
        <f t="shared" si="393"/>
        <v>0</v>
      </c>
      <c r="CU581" s="17">
        <f t="shared" si="394"/>
        <v>0</v>
      </c>
      <c r="CV581" s="17">
        <f t="shared" si="395"/>
        <v>0</v>
      </c>
      <c r="CW581" s="17">
        <f t="shared" si="396"/>
        <v>0</v>
      </c>
      <c r="CX581" s="17">
        <f t="shared" si="397"/>
        <v>0</v>
      </c>
      <c r="CY581" s="17">
        <f t="shared" si="398"/>
        <v>0</v>
      </c>
      <c r="CZ581" s="17">
        <f t="shared" si="399"/>
        <v>0</v>
      </c>
      <c r="DA581" s="17">
        <f t="shared" si="400"/>
        <v>0</v>
      </c>
      <c r="DB581" s="17">
        <f t="shared" si="401"/>
        <v>0</v>
      </c>
      <c r="DC581" s="17">
        <f t="shared" si="402"/>
        <v>0</v>
      </c>
      <c r="DD581" s="17">
        <f t="shared" si="403"/>
        <v>0</v>
      </c>
      <c r="DE581" s="17">
        <f t="shared" si="404"/>
        <v>0</v>
      </c>
      <c r="DF581" s="17">
        <f t="shared" si="405"/>
        <v>0</v>
      </c>
      <c r="DG581" s="17">
        <f t="shared" si="406"/>
        <v>0</v>
      </c>
    </row>
    <row r="582" spans="2:111" ht="15" customHeight="1" x14ac:dyDescent="0.2">
      <c r="B582" s="156">
        <v>574</v>
      </c>
      <c r="C582" s="157" t="str">
        <f t="shared" si="407"/>
        <v/>
      </c>
      <c r="D582" s="158" t="str">
        <f t="shared" si="367"/>
        <v>OK</v>
      </c>
      <c r="E582" s="159" t="e">
        <f>VLOOKUP('DATA SHEET'!$B$9,'Drill Size Info'!$T$2:$U$8,2,FALSE)</f>
        <v>#N/A</v>
      </c>
      <c r="F582" s="159" t="str">
        <f t="shared" si="408"/>
        <v/>
      </c>
      <c r="G582" s="91">
        <f t="shared" si="409"/>
        <v>0</v>
      </c>
      <c r="H582" s="160" t="s">
        <v>175</v>
      </c>
      <c r="I582" s="160" t="s">
        <v>175</v>
      </c>
      <c r="J582" s="160" t="str">
        <f>IF('DATA SHEET'!$B$10="NC-50","N/A","OK")</f>
        <v>OK</v>
      </c>
      <c r="K582" s="160" t="str">
        <f>IF('DATA SHEET'!$B$10="NC-50","N/A","OK")</f>
        <v>OK</v>
      </c>
      <c r="L582" s="160" t="str">
        <f t="shared" si="410"/>
        <v>OK</v>
      </c>
      <c r="M582" s="160" t="str">
        <f t="shared" si="411"/>
        <v>OK</v>
      </c>
      <c r="N582" s="160"/>
      <c r="O582" s="160"/>
      <c r="P582" s="160"/>
      <c r="Q582" s="160"/>
      <c r="R582" s="92" t="str">
        <f>IF(DI582&lt;&gt;"",
    IF(INT('Drill Size Info'!$AA$19)=INT('Drill Size Info'!$AB$19),
        --(INT('Drill Size Info'!$AA$19) &amp; "." &amp; DI582),
        IF(AND((--(INT('Drill Size Info'!$AA$19) &amp; "." &amp; DI582)&gt;=--('Drill Size Info'!$AA$19)), (--(INT('Drill Size Info'!$AA$19) &amp; "." &amp; DI582)&lt;=--('Drill Size Info'!$AB$19))),
            --(INT('Drill Size Info'!$AA$19) &amp; "." &amp; DI582),
            --(INT('Drill Size Info'!$AB$19) &amp; "." &amp; DI582)
        )
    ),
    IF(DH582&lt;&gt;"",
        IF(INT('Drill Size Info'!$AA$19)=INT('Drill Size Info'!$AB$19),
            --(INT('Drill Size Info'!$AA$19) &amp; "." &amp; LEFT(DH582,3)),
            IF(AND((--(INT('Drill Size Info'!$AA$19) &amp; "." &amp; LEFT(DH582,3))&gt;=--('Drill Size Info'!$AA$19)), (--(INT('Drill Size Info'!$AA$19) &amp; "." &amp; LEFT(DH582,3))&lt;=--('Drill Size Info'!$AB$19))),
                --(INT('Drill Size Info'!$AA$19) &amp; "." &amp; LEFT(DH582,3)),
                --(INT('Drill Size Info'!$AB$19) &amp; "." &amp; LEFT(DH582,3))
            )
        ),
        "OK"
    )
)</f>
        <v>OK</v>
      </c>
      <c r="S582" s="150" t="str">
        <f>IF(DJ582&lt;&gt;"",
    IF(INT('Drill Size Info'!$AA$19)=INT('Drill Size Info'!$AB$19),
        --(INT('Drill Size Info'!$AA$19) &amp; "." &amp; DJ582),
        IF(AND((--(INT('Drill Size Info'!$AA$19) &amp; "." &amp; DJ582)&gt;=--('Drill Size Info'!$AA$19)), (--(INT('Drill Size Info'!$AA$19) &amp; "." &amp; DJ582)&lt;=--('Drill Size Info'!$AB$19))),
            --(INT('Drill Size Info'!$AA$19) &amp; "." &amp; DJ582),
            --(INT('Drill Size Info'!$AB$19) &amp; "." &amp; DJ582)
        )
    ),
    IF(DH582&lt;&gt;"",
        IF(INT('Drill Size Info'!$AA$19)=INT('Drill Size Info'!$AB$19),
            --(INT('Drill Size Info'!$AA$19) &amp; "." &amp; RIGHT(DH582,3)),
            IF(AND((--(INT('Drill Size Info'!$AA$19) &amp; "." &amp; RIGHT(DH582,3))&gt;=--('Drill Size Info'!$AA$19)), (--(INT('Drill Size Info'!$AA$19) &amp; "." &amp; RIGHT(DH582,3))&lt;=--('Drill Size Info'!$AB$19))),
                --(INT('Drill Size Info'!$AA$19) &amp; "." &amp; RIGHT(DH582,3)),
                --(INT('Drill Size Info'!$AB$19) &amp; "." &amp; RIGHT(DH582,3))
            )
        ),
        "N/A"
    )
)</f>
        <v>N/A</v>
      </c>
      <c r="T582" s="150" t="str">
        <f>IF(DL582&lt;&gt;"",
    IF(INT('Drill Size Info'!$AA$19)=INT('Drill Size Info'!$AB$15),
        --(INT('Drill Size Info'!$AA$15) &amp; "." &amp; DL582),
        IF(AND((--(INT('Drill Size Info'!$AA$15) &amp; "." &amp; DL582)&gt;=--('Drill Size Info'!$AA$15)), (--(INT('Drill Size Info'!$AA$15) &amp; "." &amp; DL582)&lt;=--('Drill Size Info'!$AB$15))),
            --(INT('Drill Size Info'!$AA$15) &amp; "." &amp; DL582),
            --(INT('Drill Size Info'!$AB$15) &amp; "." &amp; DL582)
        )
    ),
    IF(DK582&lt;&gt;"",
        IF(INT('Drill Size Info'!$AA$15)=INT('Drill Size Info'!$AB$15),
            --(INT('Drill Size Info'!$AA$15) &amp; "." &amp; LEFT(DK582,3)),
            IF(AND((--(INT('Drill Size Info'!$AA$15) &amp; "." &amp; LEFT(DK582,3))&gt;=--('Drill Size Info'!$AA$15)), (--(INT('Drill Size Info'!$AA$15) &amp; "." &amp; LEFT(DK582,3))&lt;=--('Drill Size Info'!$AB$15))),
                --(INT('Drill Size Info'!$AA$15) &amp; "." &amp; LEFT(DK582,3)),
                --(INT('Drill Size Info'!$AB$15) &amp; "." &amp; LEFT(DK582,3))
            )
        ),
        "OK"
    )
)</f>
        <v>OK</v>
      </c>
      <c r="U582" s="150" t="str">
        <f>IF(DM582&lt;&gt;"",
    IF(INT('Drill Size Info'!$AA$19)=INT('Drill Size Info'!$AB$15),
        --(INT('Drill Size Info'!$AA$15) &amp; "." &amp; DM582),
        IF(AND((--(INT('Drill Size Info'!$AA$15) &amp; "." &amp; DM582)&gt;=--('Drill Size Info'!$AA$15)), (--(INT('Drill Size Info'!$AA$15) &amp; "." &amp; DM582)&lt;=--('Drill Size Info'!$AB$15))),
            --(INT('Drill Size Info'!$AA$15) &amp; "." &amp; DM582),
            --(INT('Drill Size Info'!$AB$15) &amp; "." &amp; DM582)
        )
    ),
    IF(DK582&lt;&gt;"",
        IF(INT('Drill Size Info'!$AA$15)=INT('Drill Size Info'!$AB$15),
            --(INT('Drill Size Info'!$AA$15) &amp; "." &amp; RIGHT(DK582,3)),
            IF(AND((--(INT('Drill Size Info'!$AA$15) &amp; "." &amp; RIGHT(DK582,3))&gt;=--('Drill Size Info'!$AA$15)), (--(INT('Drill Size Info'!$AA$15) &amp; "." &amp; RIGHT(DK582,3))&lt;=--('Drill Size Info'!$AB$15))),
                --(INT('Drill Size Info'!$AA$15) &amp; "." &amp; RIGHT(DK582,3)),
                --(INT('Drill Size Info'!$AB$15) &amp; "." &amp; RIGHT(DK582,3))
            )
        ),
        "N/A"
    )
)</f>
        <v>N/A</v>
      </c>
      <c r="V582" s="161"/>
      <c r="W582" s="161"/>
      <c r="X582" s="161"/>
      <c r="Y582" s="161"/>
      <c r="Z582" s="161"/>
      <c r="AA582" s="162"/>
      <c r="AB582" s="162"/>
      <c r="AC582" s="162"/>
      <c r="AD582" s="162"/>
      <c r="AE582" s="162"/>
      <c r="AF582" s="162"/>
      <c r="AG582" s="162"/>
      <c r="AH582" s="162"/>
      <c r="AI582" s="162"/>
      <c r="AJ582" s="162"/>
      <c r="AK582" s="162"/>
      <c r="AL582" s="162"/>
      <c r="AM582" s="162"/>
      <c r="AN582" s="162"/>
      <c r="AO582" s="162"/>
      <c r="AP582" s="162"/>
      <c r="AQ582" s="162"/>
      <c r="AR582" s="162"/>
      <c r="AS582" s="162"/>
      <c r="AT582" s="162"/>
      <c r="AU582" s="162"/>
      <c r="AV582" s="162"/>
      <c r="AW582" s="162"/>
      <c r="AX582" s="162"/>
      <c r="AY582" s="162"/>
      <c r="AZ582" s="162"/>
      <c r="BA582" s="162"/>
      <c r="BB582" s="163"/>
      <c r="BC582" s="163"/>
      <c r="BD582" s="163"/>
      <c r="BE582" s="164"/>
      <c r="BF582" s="165"/>
      <c r="BG582" s="162"/>
      <c r="BH582" s="162"/>
      <c r="BI582" s="164"/>
      <c r="BJ582" s="38"/>
      <c r="BK582" s="38"/>
      <c r="BL582" s="38"/>
      <c r="BM582" s="38"/>
      <c r="BN582" s="38"/>
      <c r="BO582" s="38"/>
      <c r="BP582" s="117" t="str">
        <f t="shared" si="374"/>
        <v/>
      </c>
      <c r="BQ582" s="38"/>
      <c r="BR582" s="38"/>
      <c r="BS582" s="38"/>
      <c r="BT582" s="38"/>
      <c r="BV582" s="17">
        <f t="shared" si="368"/>
        <v>0</v>
      </c>
      <c r="BW582" s="17">
        <f t="shared" si="369"/>
        <v>0</v>
      </c>
      <c r="BX582" s="17">
        <f t="shared" si="370"/>
        <v>0</v>
      </c>
      <c r="BY582" s="17">
        <f t="shared" si="371"/>
        <v>0</v>
      </c>
      <c r="BZ582" s="17">
        <f t="shared" si="372"/>
        <v>0</v>
      </c>
      <c r="CA582" s="17">
        <f t="shared" si="373"/>
        <v>0</v>
      </c>
      <c r="CB582" s="17">
        <f t="shared" si="375"/>
        <v>0</v>
      </c>
      <c r="CC582" s="17">
        <f t="shared" si="376"/>
        <v>0</v>
      </c>
      <c r="CD582" s="17">
        <f t="shared" si="377"/>
        <v>0</v>
      </c>
      <c r="CE582" s="17">
        <f t="shared" si="378"/>
        <v>0</v>
      </c>
      <c r="CF582" s="17">
        <f t="shared" si="379"/>
        <v>0</v>
      </c>
      <c r="CG582" s="17">
        <f t="shared" si="380"/>
        <v>0</v>
      </c>
      <c r="CH582" s="17">
        <f t="shared" si="381"/>
        <v>0</v>
      </c>
      <c r="CI582" s="17">
        <f t="shared" si="382"/>
        <v>0</v>
      </c>
      <c r="CJ582" s="17">
        <f t="shared" si="383"/>
        <v>0</v>
      </c>
      <c r="CK582" s="17">
        <f t="shared" si="384"/>
        <v>0</v>
      </c>
      <c r="CL582" s="17">
        <f t="shared" si="385"/>
        <v>0</v>
      </c>
      <c r="CM582" s="17">
        <f t="shared" si="386"/>
        <v>0</v>
      </c>
      <c r="CN582" s="17">
        <f t="shared" si="387"/>
        <v>0</v>
      </c>
      <c r="CO582" s="17">
        <f t="shared" si="388"/>
        <v>0</v>
      </c>
      <c r="CP582" s="17">
        <f t="shared" si="389"/>
        <v>0</v>
      </c>
      <c r="CQ582" s="17">
        <f t="shared" si="390"/>
        <v>0</v>
      </c>
      <c r="CR582" s="17">
        <f t="shared" si="391"/>
        <v>0</v>
      </c>
      <c r="CS582" s="17">
        <f t="shared" si="392"/>
        <v>0</v>
      </c>
      <c r="CT582" s="17">
        <f t="shared" si="393"/>
        <v>0</v>
      </c>
      <c r="CU582" s="17">
        <f t="shared" si="394"/>
        <v>0</v>
      </c>
      <c r="CV582" s="17">
        <f t="shared" si="395"/>
        <v>0</v>
      </c>
      <c r="CW582" s="17">
        <f t="shared" si="396"/>
        <v>0</v>
      </c>
      <c r="CX582" s="17">
        <f t="shared" si="397"/>
        <v>0</v>
      </c>
      <c r="CY582" s="17">
        <f t="shared" si="398"/>
        <v>0</v>
      </c>
      <c r="CZ582" s="17">
        <f t="shared" si="399"/>
        <v>0</v>
      </c>
      <c r="DA582" s="17">
        <f t="shared" si="400"/>
        <v>0</v>
      </c>
      <c r="DB582" s="17">
        <f t="shared" si="401"/>
        <v>0</v>
      </c>
      <c r="DC582" s="17">
        <f t="shared" si="402"/>
        <v>0</v>
      </c>
      <c r="DD582" s="17">
        <f t="shared" si="403"/>
        <v>0</v>
      </c>
      <c r="DE582" s="17">
        <f t="shared" si="404"/>
        <v>0</v>
      </c>
      <c r="DF582" s="17">
        <f t="shared" si="405"/>
        <v>0</v>
      </c>
      <c r="DG582" s="17">
        <f t="shared" si="406"/>
        <v>0</v>
      </c>
    </row>
    <row r="583" spans="2:111" ht="15" customHeight="1" x14ac:dyDescent="0.2">
      <c r="B583" s="156">
        <v>575</v>
      </c>
      <c r="C583" s="157" t="str">
        <f t="shared" si="407"/>
        <v/>
      </c>
      <c r="D583" s="158" t="str">
        <f t="shared" si="367"/>
        <v>OK</v>
      </c>
      <c r="E583" s="159" t="e">
        <f>VLOOKUP('DATA SHEET'!$B$9,'Drill Size Info'!$T$2:$U$8,2,FALSE)</f>
        <v>#N/A</v>
      </c>
      <c r="F583" s="159" t="str">
        <f t="shared" si="408"/>
        <v/>
      </c>
      <c r="G583" s="91">
        <f t="shared" si="409"/>
        <v>0</v>
      </c>
      <c r="H583" s="160" t="s">
        <v>175</v>
      </c>
      <c r="I583" s="160" t="s">
        <v>175</v>
      </c>
      <c r="J583" s="160" t="str">
        <f>IF('DATA SHEET'!$B$10="NC-50","N/A","OK")</f>
        <v>OK</v>
      </c>
      <c r="K583" s="160" t="str">
        <f>IF('DATA SHEET'!$B$10="NC-50","N/A","OK")</f>
        <v>OK</v>
      </c>
      <c r="L583" s="160" t="str">
        <f t="shared" si="410"/>
        <v>OK</v>
      </c>
      <c r="M583" s="160" t="str">
        <f t="shared" si="411"/>
        <v>OK</v>
      </c>
      <c r="N583" s="160"/>
      <c r="O583" s="160"/>
      <c r="P583" s="160"/>
      <c r="Q583" s="160"/>
      <c r="R583" s="92" t="str">
        <f>IF(DI583&lt;&gt;"",
    IF(INT('Drill Size Info'!$AA$19)=INT('Drill Size Info'!$AB$19),
        --(INT('Drill Size Info'!$AA$19) &amp; "." &amp; DI583),
        IF(AND((--(INT('Drill Size Info'!$AA$19) &amp; "." &amp; DI583)&gt;=--('Drill Size Info'!$AA$19)), (--(INT('Drill Size Info'!$AA$19) &amp; "." &amp; DI583)&lt;=--('Drill Size Info'!$AB$19))),
            --(INT('Drill Size Info'!$AA$19) &amp; "." &amp; DI583),
            --(INT('Drill Size Info'!$AB$19) &amp; "." &amp; DI583)
        )
    ),
    IF(DH583&lt;&gt;"",
        IF(INT('Drill Size Info'!$AA$19)=INT('Drill Size Info'!$AB$19),
            --(INT('Drill Size Info'!$AA$19) &amp; "." &amp; LEFT(DH583,3)),
            IF(AND((--(INT('Drill Size Info'!$AA$19) &amp; "." &amp; LEFT(DH583,3))&gt;=--('Drill Size Info'!$AA$19)), (--(INT('Drill Size Info'!$AA$19) &amp; "." &amp; LEFT(DH583,3))&lt;=--('Drill Size Info'!$AB$19))),
                --(INT('Drill Size Info'!$AA$19) &amp; "." &amp; LEFT(DH583,3)),
                --(INT('Drill Size Info'!$AB$19) &amp; "." &amp; LEFT(DH583,3))
            )
        ),
        "OK"
    )
)</f>
        <v>OK</v>
      </c>
      <c r="S583" s="150" t="str">
        <f>IF(DJ583&lt;&gt;"",
    IF(INT('Drill Size Info'!$AA$19)=INT('Drill Size Info'!$AB$19),
        --(INT('Drill Size Info'!$AA$19) &amp; "." &amp; DJ583),
        IF(AND((--(INT('Drill Size Info'!$AA$19) &amp; "." &amp; DJ583)&gt;=--('Drill Size Info'!$AA$19)), (--(INT('Drill Size Info'!$AA$19) &amp; "." &amp; DJ583)&lt;=--('Drill Size Info'!$AB$19))),
            --(INT('Drill Size Info'!$AA$19) &amp; "." &amp; DJ583),
            --(INT('Drill Size Info'!$AB$19) &amp; "." &amp; DJ583)
        )
    ),
    IF(DH583&lt;&gt;"",
        IF(INT('Drill Size Info'!$AA$19)=INT('Drill Size Info'!$AB$19),
            --(INT('Drill Size Info'!$AA$19) &amp; "." &amp; RIGHT(DH583,3)),
            IF(AND((--(INT('Drill Size Info'!$AA$19) &amp; "." &amp; RIGHT(DH583,3))&gt;=--('Drill Size Info'!$AA$19)), (--(INT('Drill Size Info'!$AA$19) &amp; "." &amp; RIGHT(DH583,3))&lt;=--('Drill Size Info'!$AB$19))),
                --(INT('Drill Size Info'!$AA$19) &amp; "." &amp; RIGHT(DH583,3)),
                --(INT('Drill Size Info'!$AB$19) &amp; "." &amp; RIGHT(DH583,3))
            )
        ),
        "N/A"
    )
)</f>
        <v>N/A</v>
      </c>
      <c r="T583" s="150" t="str">
        <f>IF(DL583&lt;&gt;"",
    IF(INT('Drill Size Info'!$AA$19)=INT('Drill Size Info'!$AB$15),
        --(INT('Drill Size Info'!$AA$15) &amp; "." &amp; DL583),
        IF(AND((--(INT('Drill Size Info'!$AA$15) &amp; "." &amp; DL583)&gt;=--('Drill Size Info'!$AA$15)), (--(INT('Drill Size Info'!$AA$15) &amp; "." &amp; DL583)&lt;=--('Drill Size Info'!$AB$15))),
            --(INT('Drill Size Info'!$AA$15) &amp; "." &amp; DL583),
            --(INT('Drill Size Info'!$AB$15) &amp; "." &amp; DL583)
        )
    ),
    IF(DK583&lt;&gt;"",
        IF(INT('Drill Size Info'!$AA$15)=INT('Drill Size Info'!$AB$15),
            --(INT('Drill Size Info'!$AA$15) &amp; "." &amp; LEFT(DK583,3)),
            IF(AND((--(INT('Drill Size Info'!$AA$15) &amp; "." &amp; LEFT(DK583,3))&gt;=--('Drill Size Info'!$AA$15)), (--(INT('Drill Size Info'!$AA$15) &amp; "." &amp; LEFT(DK583,3))&lt;=--('Drill Size Info'!$AB$15))),
                --(INT('Drill Size Info'!$AA$15) &amp; "." &amp; LEFT(DK583,3)),
                --(INT('Drill Size Info'!$AB$15) &amp; "." &amp; LEFT(DK583,3))
            )
        ),
        "OK"
    )
)</f>
        <v>OK</v>
      </c>
      <c r="U583" s="150" t="str">
        <f>IF(DM583&lt;&gt;"",
    IF(INT('Drill Size Info'!$AA$19)=INT('Drill Size Info'!$AB$15),
        --(INT('Drill Size Info'!$AA$15) &amp; "." &amp; DM583),
        IF(AND((--(INT('Drill Size Info'!$AA$15) &amp; "." &amp; DM583)&gt;=--('Drill Size Info'!$AA$15)), (--(INT('Drill Size Info'!$AA$15) &amp; "." &amp; DM583)&lt;=--('Drill Size Info'!$AB$15))),
            --(INT('Drill Size Info'!$AA$15) &amp; "." &amp; DM583),
            --(INT('Drill Size Info'!$AB$15) &amp; "." &amp; DM583)
        )
    ),
    IF(DK583&lt;&gt;"",
        IF(INT('Drill Size Info'!$AA$15)=INT('Drill Size Info'!$AB$15),
            --(INT('Drill Size Info'!$AA$15) &amp; "." &amp; RIGHT(DK583,3)),
            IF(AND((--(INT('Drill Size Info'!$AA$15) &amp; "." &amp; RIGHT(DK583,3))&gt;=--('Drill Size Info'!$AA$15)), (--(INT('Drill Size Info'!$AA$15) &amp; "." &amp; RIGHT(DK583,3))&lt;=--('Drill Size Info'!$AB$15))),
                --(INT('Drill Size Info'!$AA$15) &amp; "." &amp; RIGHT(DK583,3)),
                --(INT('Drill Size Info'!$AB$15) &amp; "." &amp; RIGHT(DK583,3))
            )
        ),
        "N/A"
    )
)</f>
        <v>N/A</v>
      </c>
      <c r="V583" s="161"/>
      <c r="W583" s="161"/>
      <c r="X583" s="161"/>
      <c r="Y583" s="161"/>
      <c r="Z583" s="161"/>
      <c r="AA583" s="162"/>
      <c r="AB583" s="162"/>
      <c r="AC583" s="162"/>
      <c r="AD583" s="162"/>
      <c r="AE583" s="162"/>
      <c r="AF583" s="162"/>
      <c r="AG583" s="162"/>
      <c r="AH583" s="162"/>
      <c r="AI583" s="162"/>
      <c r="AJ583" s="162"/>
      <c r="AK583" s="162"/>
      <c r="AL583" s="162"/>
      <c r="AM583" s="162"/>
      <c r="AN583" s="162"/>
      <c r="AO583" s="162"/>
      <c r="AP583" s="162"/>
      <c r="AQ583" s="162"/>
      <c r="AR583" s="162"/>
      <c r="AS583" s="162"/>
      <c r="AT583" s="162"/>
      <c r="AU583" s="162"/>
      <c r="AV583" s="162"/>
      <c r="AW583" s="162"/>
      <c r="AX583" s="162"/>
      <c r="AY583" s="162"/>
      <c r="AZ583" s="162"/>
      <c r="BA583" s="162"/>
      <c r="BB583" s="163"/>
      <c r="BC583" s="163"/>
      <c r="BD583" s="163"/>
      <c r="BE583" s="164"/>
      <c r="BF583" s="165"/>
      <c r="BG583" s="162"/>
      <c r="BH583" s="162"/>
      <c r="BI583" s="164"/>
      <c r="BJ583" s="38"/>
      <c r="BK583" s="38"/>
      <c r="BL583" s="38"/>
      <c r="BM583" s="38"/>
      <c r="BN583" s="38"/>
      <c r="BO583" s="38"/>
      <c r="BP583" s="117" t="str">
        <f t="shared" si="374"/>
        <v/>
      </c>
      <c r="BQ583" s="38"/>
      <c r="BR583" s="38"/>
      <c r="BS583" s="38"/>
      <c r="BT583" s="38"/>
      <c r="BV583" s="17">
        <f t="shared" si="368"/>
        <v>0</v>
      </c>
      <c r="BW583" s="17">
        <f t="shared" si="369"/>
        <v>0</v>
      </c>
      <c r="BX583" s="17">
        <f t="shared" si="370"/>
        <v>0</v>
      </c>
      <c r="BY583" s="17">
        <f t="shared" si="371"/>
        <v>0</v>
      </c>
      <c r="BZ583" s="17">
        <f t="shared" si="372"/>
        <v>0</v>
      </c>
      <c r="CA583" s="17">
        <f t="shared" si="373"/>
        <v>0</v>
      </c>
      <c r="CB583" s="17">
        <f t="shared" si="375"/>
        <v>0</v>
      </c>
      <c r="CC583" s="17">
        <f t="shared" si="376"/>
        <v>0</v>
      </c>
      <c r="CD583" s="17">
        <f t="shared" si="377"/>
        <v>0</v>
      </c>
      <c r="CE583" s="17">
        <f t="shared" si="378"/>
        <v>0</v>
      </c>
      <c r="CF583" s="17">
        <f t="shared" si="379"/>
        <v>0</v>
      </c>
      <c r="CG583" s="17">
        <f t="shared" si="380"/>
        <v>0</v>
      </c>
      <c r="CH583" s="17">
        <f t="shared" si="381"/>
        <v>0</v>
      </c>
      <c r="CI583" s="17">
        <f t="shared" si="382"/>
        <v>0</v>
      </c>
      <c r="CJ583" s="17">
        <f t="shared" si="383"/>
        <v>0</v>
      </c>
      <c r="CK583" s="17">
        <f t="shared" si="384"/>
        <v>0</v>
      </c>
      <c r="CL583" s="17">
        <f t="shared" si="385"/>
        <v>0</v>
      </c>
      <c r="CM583" s="17">
        <f t="shared" si="386"/>
        <v>0</v>
      </c>
      <c r="CN583" s="17">
        <f t="shared" si="387"/>
        <v>0</v>
      </c>
      <c r="CO583" s="17">
        <f t="shared" si="388"/>
        <v>0</v>
      </c>
      <c r="CP583" s="17">
        <f t="shared" si="389"/>
        <v>0</v>
      </c>
      <c r="CQ583" s="17">
        <f t="shared" si="390"/>
        <v>0</v>
      </c>
      <c r="CR583" s="17">
        <f t="shared" si="391"/>
        <v>0</v>
      </c>
      <c r="CS583" s="17">
        <f t="shared" si="392"/>
        <v>0</v>
      </c>
      <c r="CT583" s="17">
        <f t="shared" si="393"/>
        <v>0</v>
      </c>
      <c r="CU583" s="17">
        <f t="shared" si="394"/>
        <v>0</v>
      </c>
      <c r="CV583" s="17">
        <f t="shared" si="395"/>
        <v>0</v>
      </c>
      <c r="CW583" s="17">
        <f t="shared" si="396"/>
        <v>0</v>
      </c>
      <c r="CX583" s="17">
        <f t="shared" si="397"/>
        <v>0</v>
      </c>
      <c r="CY583" s="17">
        <f t="shared" si="398"/>
        <v>0</v>
      </c>
      <c r="CZ583" s="17">
        <f t="shared" si="399"/>
        <v>0</v>
      </c>
      <c r="DA583" s="17">
        <f t="shared" si="400"/>
        <v>0</v>
      </c>
      <c r="DB583" s="17">
        <f t="shared" si="401"/>
        <v>0</v>
      </c>
      <c r="DC583" s="17">
        <f t="shared" si="402"/>
        <v>0</v>
      </c>
      <c r="DD583" s="17">
        <f t="shared" si="403"/>
        <v>0</v>
      </c>
      <c r="DE583" s="17">
        <f t="shared" si="404"/>
        <v>0</v>
      </c>
      <c r="DF583" s="17">
        <f t="shared" si="405"/>
        <v>0</v>
      </c>
      <c r="DG583" s="17">
        <f t="shared" si="406"/>
        <v>0</v>
      </c>
    </row>
    <row r="584" spans="2:111" ht="15" customHeight="1" x14ac:dyDescent="0.2">
      <c r="B584" s="156">
        <v>576</v>
      </c>
      <c r="C584" s="157" t="str">
        <f t="shared" si="407"/>
        <v/>
      </c>
      <c r="D584" s="158" t="str">
        <f t="shared" si="367"/>
        <v>OK</v>
      </c>
      <c r="E584" s="159" t="e">
        <f>VLOOKUP('DATA SHEET'!$B$9,'Drill Size Info'!$T$2:$U$8,2,FALSE)</f>
        <v>#N/A</v>
      </c>
      <c r="F584" s="159" t="str">
        <f t="shared" si="408"/>
        <v/>
      </c>
      <c r="G584" s="91">
        <f t="shared" si="409"/>
        <v>0</v>
      </c>
      <c r="H584" s="160" t="s">
        <v>175</v>
      </c>
      <c r="I584" s="160" t="s">
        <v>175</v>
      </c>
      <c r="J584" s="160" t="str">
        <f>IF('DATA SHEET'!$B$10="NC-50","N/A","OK")</f>
        <v>OK</v>
      </c>
      <c r="K584" s="160" t="str">
        <f>IF('DATA SHEET'!$B$10="NC-50","N/A","OK")</f>
        <v>OK</v>
      </c>
      <c r="L584" s="160" t="str">
        <f t="shared" si="410"/>
        <v>OK</v>
      </c>
      <c r="M584" s="160" t="str">
        <f t="shared" si="411"/>
        <v>OK</v>
      </c>
      <c r="N584" s="160"/>
      <c r="O584" s="160"/>
      <c r="P584" s="160"/>
      <c r="Q584" s="160"/>
      <c r="R584" s="92" t="str">
        <f>IF(DI584&lt;&gt;"",
    IF(INT('Drill Size Info'!$AA$19)=INT('Drill Size Info'!$AB$19),
        --(INT('Drill Size Info'!$AA$19) &amp; "." &amp; DI584),
        IF(AND((--(INT('Drill Size Info'!$AA$19) &amp; "." &amp; DI584)&gt;=--('Drill Size Info'!$AA$19)), (--(INT('Drill Size Info'!$AA$19) &amp; "." &amp; DI584)&lt;=--('Drill Size Info'!$AB$19))),
            --(INT('Drill Size Info'!$AA$19) &amp; "." &amp; DI584),
            --(INT('Drill Size Info'!$AB$19) &amp; "." &amp; DI584)
        )
    ),
    IF(DH584&lt;&gt;"",
        IF(INT('Drill Size Info'!$AA$19)=INT('Drill Size Info'!$AB$19),
            --(INT('Drill Size Info'!$AA$19) &amp; "." &amp; LEFT(DH584,3)),
            IF(AND((--(INT('Drill Size Info'!$AA$19) &amp; "." &amp; LEFT(DH584,3))&gt;=--('Drill Size Info'!$AA$19)), (--(INT('Drill Size Info'!$AA$19) &amp; "." &amp; LEFT(DH584,3))&lt;=--('Drill Size Info'!$AB$19))),
                --(INT('Drill Size Info'!$AA$19) &amp; "." &amp; LEFT(DH584,3)),
                --(INT('Drill Size Info'!$AB$19) &amp; "." &amp; LEFT(DH584,3))
            )
        ),
        "OK"
    )
)</f>
        <v>OK</v>
      </c>
      <c r="S584" s="150" t="str">
        <f>IF(DJ584&lt;&gt;"",
    IF(INT('Drill Size Info'!$AA$19)=INT('Drill Size Info'!$AB$19),
        --(INT('Drill Size Info'!$AA$19) &amp; "." &amp; DJ584),
        IF(AND((--(INT('Drill Size Info'!$AA$19) &amp; "." &amp; DJ584)&gt;=--('Drill Size Info'!$AA$19)), (--(INT('Drill Size Info'!$AA$19) &amp; "." &amp; DJ584)&lt;=--('Drill Size Info'!$AB$19))),
            --(INT('Drill Size Info'!$AA$19) &amp; "." &amp; DJ584),
            --(INT('Drill Size Info'!$AB$19) &amp; "." &amp; DJ584)
        )
    ),
    IF(DH584&lt;&gt;"",
        IF(INT('Drill Size Info'!$AA$19)=INT('Drill Size Info'!$AB$19),
            --(INT('Drill Size Info'!$AA$19) &amp; "." &amp; RIGHT(DH584,3)),
            IF(AND((--(INT('Drill Size Info'!$AA$19) &amp; "." &amp; RIGHT(DH584,3))&gt;=--('Drill Size Info'!$AA$19)), (--(INT('Drill Size Info'!$AA$19) &amp; "." &amp; RIGHT(DH584,3))&lt;=--('Drill Size Info'!$AB$19))),
                --(INT('Drill Size Info'!$AA$19) &amp; "." &amp; RIGHT(DH584,3)),
                --(INT('Drill Size Info'!$AB$19) &amp; "." &amp; RIGHT(DH584,3))
            )
        ),
        "N/A"
    )
)</f>
        <v>N/A</v>
      </c>
      <c r="T584" s="150" t="str">
        <f>IF(DL584&lt;&gt;"",
    IF(INT('Drill Size Info'!$AA$19)=INT('Drill Size Info'!$AB$15),
        --(INT('Drill Size Info'!$AA$15) &amp; "." &amp; DL584),
        IF(AND((--(INT('Drill Size Info'!$AA$15) &amp; "." &amp; DL584)&gt;=--('Drill Size Info'!$AA$15)), (--(INT('Drill Size Info'!$AA$15) &amp; "." &amp; DL584)&lt;=--('Drill Size Info'!$AB$15))),
            --(INT('Drill Size Info'!$AA$15) &amp; "." &amp; DL584),
            --(INT('Drill Size Info'!$AB$15) &amp; "." &amp; DL584)
        )
    ),
    IF(DK584&lt;&gt;"",
        IF(INT('Drill Size Info'!$AA$15)=INT('Drill Size Info'!$AB$15),
            --(INT('Drill Size Info'!$AA$15) &amp; "." &amp; LEFT(DK584,3)),
            IF(AND((--(INT('Drill Size Info'!$AA$15) &amp; "." &amp; LEFT(DK584,3))&gt;=--('Drill Size Info'!$AA$15)), (--(INT('Drill Size Info'!$AA$15) &amp; "." &amp; LEFT(DK584,3))&lt;=--('Drill Size Info'!$AB$15))),
                --(INT('Drill Size Info'!$AA$15) &amp; "." &amp; LEFT(DK584,3)),
                --(INT('Drill Size Info'!$AB$15) &amp; "." &amp; LEFT(DK584,3))
            )
        ),
        "OK"
    )
)</f>
        <v>OK</v>
      </c>
      <c r="U584" s="150" t="str">
        <f>IF(DM584&lt;&gt;"",
    IF(INT('Drill Size Info'!$AA$19)=INT('Drill Size Info'!$AB$15),
        --(INT('Drill Size Info'!$AA$15) &amp; "." &amp; DM584),
        IF(AND((--(INT('Drill Size Info'!$AA$15) &amp; "." &amp; DM584)&gt;=--('Drill Size Info'!$AA$15)), (--(INT('Drill Size Info'!$AA$15) &amp; "." &amp; DM584)&lt;=--('Drill Size Info'!$AB$15))),
            --(INT('Drill Size Info'!$AA$15) &amp; "." &amp; DM584),
            --(INT('Drill Size Info'!$AB$15) &amp; "." &amp; DM584)
        )
    ),
    IF(DK584&lt;&gt;"",
        IF(INT('Drill Size Info'!$AA$15)=INT('Drill Size Info'!$AB$15),
            --(INT('Drill Size Info'!$AA$15) &amp; "." &amp; RIGHT(DK584,3)),
            IF(AND((--(INT('Drill Size Info'!$AA$15) &amp; "." &amp; RIGHT(DK584,3))&gt;=--('Drill Size Info'!$AA$15)), (--(INT('Drill Size Info'!$AA$15) &amp; "." &amp; RIGHT(DK584,3))&lt;=--('Drill Size Info'!$AB$15))),
                --(INT('Drill Size Info'!$AA$15) &amp; "." &amp; RIGHT(DK584,3)),
                --(INT('Drill Size Info'!$AB$15) &amp; "." &amp; RIGHT(DK584,3))
            )
        ),
        "N/A"
    )
)</f>
        <v>N/A</v>
      </c>
      <c r="V584" s="161"/>
      <c r="W584" s="161"/>
      <c r="X584" s="161"/>
      <c r="Y584" s="161"/>
      <c r="Z584" s="161"/>
      <c r="AA584" s="162"/>
      <c r="AB584" s="162"/>
      <c r="AC584" s="162"/>
      <c r="AD584" s="162"/>
      <c r="AE584" s="162"/>
      <c r="AF584" s="162"/>
      <c r="AG584" s="162"/>
      <c r="AH584" s="162"/>
      <c r="AI584" s="162"/>
      <c r="AJ584" s="162"/>
      <c r="AK584" s="162"/>
      <c r="AL584" s="162"/>
      <c r="AM584" s="162"/>
      <c r="AN584" s="162"/>
      <c r="AO584" s="162"/>
      <c r="AP584" s="162"/>
      <c r="AQ584" s="162"/>
      <c r="AR584" s="162"/>
      <c r="AS584" s="162"/>
      <c r="AT584" s="162"/>
      <c r="AU584" s="162"/>
      <c r="AV584" s="162"/>
      <c r="AW584" s="162"/>
      <c r="AX584" s="162"/>
      <c r="AY584" s="162"/>
      <c r="AZ584" s="162"/>
      <c r="BA584" s="162"/>
      <c r="BB584" s="163"/>
      <c r="BC584" s="163"/>
      <c r="BD584" s="163"/>
      <c r="BE584" s="164"/>
      <c r="BF584" s="165"/>
      <c r="BG584" s="162"/>
      <c r="BH584" s="162"/>
      <c r="BI584" s="164"/>
      <c r="BJ584" s="38"/>
      <c r="BK584" s="38"/>
      <c r="BL584" s="38"/>
      <c r="BM584" s="38"/>
      <c r="BN584" s="38"/>
      <c r="BO584" s="38"/>
      <c r="BP584" s="117" t="str">
        <f t="shared" si="374"/>
        <v/>
      </c>
      <c r="BQ584" s="38"/>
      <c r="BR584" s="38"/>
      <c r="BS584" s="38"/>
      <c r="BT584" s="38"/>
      <c r="BV584" s="17">
        <f t="shared" si="368"/>
        <v>0</v>
      </c>
      <c r="BW584" s="17">
        <f t="shared" si="369"/>
        <v>0</v>
      </c>
      <c r="BX584" s="17">
        <f t="shared" si="370"/>
        <v>0</v>
      </c>
      <c r="BY584" s="17">
        <f t="shared" si="371"/>
        <v>0</v>
      </c>
      <c r="BZ584" s="17">
        <f t="shared" si="372"/>
        <v>0</v>
      </c>
      <c r="CA584" s="17">
        <f t="shared" si="373"/>
        <v>0</v>
      </c>
      <c r="CB584" s="17">
        <f t="shared" si="375"/>
        <v>0</v>
      </c>
      <c r="CC584" s="17">
        <f t="shared" si="376"/>
        <v>0</v>
      </c>
      <c r="CD584" s="17">
        <f t="shared" si="377"/>
        <v>0</v>
      </c>
      <c r="CE584" s="17">
        <f t="shared" si="378"/>
        <v>0</v>
      </c>
      <c r="CF584" s="17">
        <f t="shared" si="379"/>
        <v>0</v>
      </c>
      <c r="CG584" s="17">
        <f t="shared" si="380"/>
        <v>0</v>
      </c>
      <c r="CH584" s="17">
        <f t="shared" si="381"/>
        <v>0</v>
      </c>
      <c r="CI584" s="17">
        <f t="shared" si="382"/>
        <v>0</v>
      </c>
      <c r="CJ584" s="17">
        <f t="shared" si="383"/>
        <v>0</v>
      </c>
      <c r="CK584" s="17">
        <f t="shared" si="384"/>
        <v>0</v>
      </c>
      <c r="CL584" s="17">
        <f t="shared" si="385"/>
        <v>0</v>
      </c>
      <c r="CM584" s="17">
        <f t="shared" si="386"/>
        <v>0</v>
      </c>
      <c r="CN584" s="17">
        <f t="shared" si="387"/>
        <v>0</v>
      </c>
      <c r="CO584" s="17">
        <f t="shared" si="388"/>
        <v>0</v>
      </c>
      <c r="CP584" s="17">
        <f t="shared" si="389"/>
        <v>0</v>
      </c>
      <c r="CQ584" s="17">
        <f t="shared" si="390"/>
        <v>0</v>
      </c>
      <c r="CR584" s="17">
        <f t="shared" si="391"/>
        <v>0</v>
      </c>
      <c r="CS584" s="17">
        <f t="shared" si="392"/>
        <v>0</v>
      </c>
      <c r="CT584" s="17">
        <f t="shared" si="393"/>
        <v>0</v>
      </c>
      <c r="CU584" s="17">
        <f t="shared" si="394"/>
        <v>0</v>
      </c>
      <c r="CV584" s="17">
        <f t="shared" si="395"/>
        <v>0</v>
      </c>
      <c r="CW584" s="17">
        <f t="shared" si="396"/>
        <v>0</v>
      </c>
      <c r="CX584" s="17">
        <f t="shared" si="397"/>
        <v>0</v>
      </c>
      <c r="CY584" s="17">
        <f t="shared" si="398"/>
        <v>0</v>
      </c>
      <c r="CZ584" s="17">
        <f t="shared" si="399"/>
        <v>0</v>
      </c>
      <c r="DA584" s="17">
        <f t="shared" si="400"/>
        <v>0</v>
      </c>
      <c r="DB584" s="17">
        <f t="shared" si="401"/>
        <v>0</v>
      </c>
      <c r="DC584" s="17">
        <f t="shared" si="402"/>
        <v>0</v>
      </c>
      <c r="DD584" s="17">
        <f t="shared" si="403"/>
        <v>0</v>
      </c>
      <c r="DE584" s="17">
        <f t="shared" si="404"/>
        <v>0</v>
      </c>
      <c r="DF584" s="17">
        <f t="shared" si="405"/>
        <v>0</v>
      </c>
      <c r="DG584" s="17">
        <f t="shared" si="406"/>
        <v>0</v>
      </c>
    </row>
    <row r="585" spans="2:111" ht="15" customHeight="1" x14ac:dyDescent="0.2">
      <c r="B585" s="156">
        <v>577</v>
      </c>
      <c r="C585" s="157" t="str">
        <f t="shared" si="407"/>
        <v/>
      </c>
      <c r="D585" s="158" t="str">
        <f t="shared" ref="D585:D648" si="412">IF(AW585="x","-","OK")</f>
        <v>OK</v>
      </c>
      <c r="E585" s="159" t="e">
        <f>VLOOKUP('DATA SHEET'!$B$9,'Drill Size Info'!$T$2:$U$8,2,FALSE)</f>
        <v>#N/A</v>
      </c>
      <c r="F585" s="159" t="str">
        <f t="shared" si="408"/>
        <v/>
      </c>
      <c r="G585" s="91">
        <f t="shared" si="409"/>
        <v>0</v>
      </c>
      <c r="H585" s="160" t="s">
        <v>175</v>
      </c>
      <c r="I585" s="160" t="s">
        <v>175</v>
      </c>
      <c r="J585" s="160" t="str">
        <f>IF('DATA SHEET'!$B$10="NC-50","N/A","OK")</f>
        <v>OK</v>
      </c>
      <c r="K585" s="160" t="str">
        <f>IF('DATA SHEET'!$B$10="NC-50","N/A","OK")</f>
        <v>OK</v>
      </c>
      <c r="L585" s="160" t="str">
        <f t="shared" si="410"/>
        <v>OK</v>
      </c>
      <c r="M585" s="160" t="str">
        <f t="shared" si="411"/>
        <v>OK</v>
      </c>
      <c r="N585" s="160"/>
      <c r="O585" s="160"/>
      <c r="P585" s="160"/>
      <c r="Q585" s="160"/>
      <c r="R585" s="92" t="str">
        <f>IF(DI585&lt;&gt;"",
    IF(INT('Drill Size Info'!$AA$19)=INT('Drill Size Info'!$AB$19),
        --(INT('Drill Size Info'!$AA$19) &amp; "." &amp; DI585),
        IF(AND((--(INT('Drill Size Info'!$AA$19) &amp; "." &amp; DI585)&gt;=--('Drill Size Info'!$AA$19)), (--(INT('Drill Size Info'!$AA$19) &amp; "." &amp; DI585)&lt;=--('Drill Size Info'!$AB$19))),
            --(INT('Drill Size Info'!$AA$19) &amp; "." &amp; DI585),
            --(INT('Drill Size Info'!$AB$19) &amp; "." &amp; DI585)
        )
    ),
    IF(DH585&lt;&gt;"",
        IF(INT('Drill Size Info'!$AA$19)=INT('Drill Size Info'!$AB$19),
            --(INT('Drill Size Info'!$AA$19) &amp; "." &amp; LEFT(DH585,3)),
            IF(AND((--(INT('Drill Size Info'!$AA$19) &amp; "." &amp; LEFT(DH585,3))&gt;=--('Drill Size Info'!$AA$19)), (--(INT('Drill Size Info'!$AA$19) &amp; "." &amp; LEFT(DH585,3))&lt;=--('Drill Size Info'!$AB$19))),
                --(INT('Drill Size Info'!$AA$19) &amp; "." &amp; LEFT(DH585,3)),
                --(INT('Drill Size Info'!$AB$19) &amp; "." &amp; LEFT(DH585,3))
            )
        ),
        "OK"
    )
)</f>
        <v>OK</v>
      </c>
      <c r="S585" s="150" t="str">
        <f>IF(DJ585&lt;&gt;"",
    IF(INT('Drill Size Info'!$AA$19)=INT('Drill Size Info'!$AB$19),
        --(INT('Drill Size Info'!$AA$19) &amp; "." &amp; DJ585),
        IF(AND((--(INT('Drill Size Info'!$AA$19) &amp; "." &amp; DJ585)&gt;=--('Drill Size Info'!$AA$19)), (--(INT('Drill Size Info'!$AA$19) &amp; "." &amp; DJ585)&lt;=--('Drill Size Info'!$AB$19))),
            --(INT('Drill Size Info'!$AA$19) &amp; "." &amp; DJ585),
            --(INT('Drill Size Info'!$AB$19) &amp; "." &amp; DJ585)
        )
    ),
    IF(DH585&lt;&gt;"",
        IF(INT('Drill Size Info'!$AA$19)=INT('Drill Size Info'!$AB$19),
            --(INT('Drill Size Info'!$AA$19) &amp; "." &amp; RIGHT(DH585,3)),
            IF(AND((--(INT('Drill Size Info'!$AA$19) &amp; "." &amp; RIGHT(DH585,3))&gt;=--('Drill Size Info'!$AA$19)), (--(INT('Drill Size Info'!$AA$19) &amp; "." &amp; RIGHT(DH585,3))&lt;=--('Drill Size Info'!$AB$19))),
                --(INT('Drill Size Info'!$AA$19) &amp; "." &amp; RIGHT(DH585,3)),
                --(INT('Drill Size Info'!$AB$19) &amp; "." &amp; RIGHT(DH585,3))
            )
        ),
        "N/A"
    )
)</f>
        <v>N/A</v>
      </c>
      <c r="T585" s="150" t="str">
        <f>IF(DL585&lt;&gt;"",
    IF(INT('Drill Size Info'!$AA$19)=INT('Drill Size Info'!$AB$15),
        --(INT('Drill Size Info'!$AA$15) &amp; "." &amp; DL585),
        IF(AND((--(INT('Drill Size Info'!$AA$15) &amp; "." &amp; DL585)&gt;=--('Drill Size Info'!$AA$15)), (--(INT('Drill Size Info'!$AA$15) &amp; "." &amp; DL585)&lt;=--('Drill Size Info'!$AB$15))),
            --(INT('Drill Size Info'!$AA$15) &amp; "." &amp; DL585),
            --(INT('Drill Size Info'!$AB$15) &amp; "." &amp; DL585)
        )
    ),
    IF(DK585&lt;&gt;"",
        IF(INT('Drill Size Info'!$AA$15)=INT('Drill Size Info'!$AB$15),
            --(INT('Drill Size Info'!$AA$15) &amp; "." &amp; LEFT(DK585,3)),
            IF(AND((--(INT('Drill Size Info'!$AA$15) &amp; "." &amp; LEFT(DK585,3))&gt;=--('Drill Size Info'!$AA$15)), (--(INT('Drill Size Info'!$AA$15) &amp; "." &amp; LEFT(DK585,3))&lt;=--('Drill Size Info'!$AB$15))),
                --(INT('Drill Size Info'!$AA$15) &amp; "." &amp; LEFT(DK585,3)),
                --(INT('Drill Size Info'!$AB$15) &amp; "." &amp; LEFT(DK585,3))
            )
        ),
        "OK"
    )
)</f>
        <v>OK</v>
      </c>
      <c r="U585" s="150" t="str">
        <f>IF(DM585&lt;&gt;"",
    IF(INT('Drill Size Info'!$AA$19)=INT('Drill Size Info'!$AB$15),
        --(INT('Drill Size Info'!$AA$15) &amp; "." &amp; DM585),
        IF(AND((--(INT('Drill Size Info'!$AA$15) &amp; "." &amp; DM585)&gt;=--('Drill Size Info'!$AA$15)), (--(INT('Drill Size Info'!$AA$15) &amp; "." &amp; DM585)&lt;=--('Drill Size Info'!$AB$15))),
            --(INT('Drill Size Info'!$AA$15) &amp; "." &amp; DM585),
            --(INT('Drill Size Info'!$AB$15) &amp; "." &amp; DM585)
        )
    ),
    IF(DK585&lt;&gt;"",
        IF(INT('Drill Size Info'!$AA$15)=INT('Drill Size Info'!$AB$15),
            --(INT('Drill Size Info'!$AA$15) &amp; "." &amp; RIGHT(DK585,3)),
            IF(AND((--(INT('Drill Size Info'!$AA$15) &amp; "." &amp; RIGHT(DK585,3))&gt;=--('Drill Size Info'!$AA$15)), (--(INT('Drill Size Info'!$AA$15) &amp; "." &amp; RIGHT(DK585,3))&lt;=--('Drill Size Info'!$AB$15))),
                --(INT('Drill Size Info'!$AA$15) &amp; "." &amp; RIGHT(DK585,3)),
                --(INT('Drill Size Info'!$AB$15) &amp; "." &amp; RIGHT(DK585,3))
            )
        ),
        "N/A"
    )
)</f>
        <v>N/A</v>
      </c>
      <c r="V585" s="161"/>
      <c r="W585" s="161"/>
      <c r="X585" s="161"/>
      <c r="Y585" s="161"/>
      <c r="Z585" s="161"/>
      <c r="AA585" s="162"/>
      <c r="AB585" s="162"/>
      <c r="AC585" s="162"/>
      <c r="AD585" s="162"/>
      <c r="AE585" s="162"/>
      <c r="AF585" s="162"/>
      <c r="AG585" s="162"/>
      <c r="AH585" s="162"/>
      <c r="AI585" s="162"/>
      <c r="AJ585" s="162"/>
      <c r="AK585" s="162"/>
      <c r="AL585" s="162"/>
      <c r="AM585" s="162"/>
      <c r="AN585" s="162"/>
      <c r="AO585" s="162"/>
      <c r="AP585" s="162"/>
      <c r="AQ585" s="162"/>
      <c r="AR585" s="162"/>
      <c r="AS585" s="162"/>
      <c r="AT585" s="162"/>
      <c r="AU585" s="162"/>
      <c r="AV585" s="162"/>
      <c r="AW585" s="162"/>
      <c r="AX585" s="162"/>
      <c r="AY585" s="162"/>
      <c r="AZ585" s="162"/>
      <c r="BA585" s="162"/>
      <c r="BB585" s="163"/>
      <c r="BC585" s="163"/>
      <c r="BD585" s="163"/>
      <c r="BE585" s="164"/>
      <c r="BF585" s="165"/>
      <c r="BG585" s="162"/>
      <c r="BH585" s="162"/>
      <c r="BI585" s="164"/>
      <c r="BJ585" s="38"/>
      <c r="BK585" s="38"/>
      <c r="BL585" s="38"/>
      <c r="BM585" s="38"/>
      <c r="BN585" s="38"/>
      <c r="BO585" s="38"/>
      <c r="BP585" s="117" t="str">
        <f t="shared" si="374"/>
        <v/>
      </c>
      <c r="BQ585" s="38"/>
      <c r="BR585" s="38"/>
      <c r="BS585" s="38"/>
      <c r="BT585" s="38"/>
      <c r="BV585" s="17">
        <f t="shared" ref="BV585:BV648" si="413">IF(V585="x",1,0)</f>
        <v>0</v>
      </c>
      <c r="BW585" s="17">
        <f t="shared" ref="BW585:BW648" si="414">IF(X585="x",1,0)</f>
        <v>0</v>
      </c>
      <c r="BX585" s="17">
        <f t="shared" ref="BX585:BX648" si="415">IF(Z585="x",1,0)</f>
        <v>0</v>
      </c>
      <c r="BY585" s="17">
        <f t="shared" ref="BY585:BY648" si="416">IF(AA585="x",1,0)</f>
        <v>0</v>
      </c>
      <c r="BZ585" s="17">
        <f t="shared" ref="BZ585:BZ648" si="417">IF(AB585="x",1,0)</f>
        <v>0</v>
      </c>
      <c r="CA585" s="17">
        <f t="shared" ref="CA585:CA648" si="418">IF(AC585="x",1,0)</f>
        <v>0</v>
      </c>
      <c r="CB585" s="17">
        <f t="shared" si="375"/>
        <v>0</v>
      </c>
      <c r="CC585" s="17">
        <f t="shared" si="376"/>
        <v>0</v>
      </c>
      <c r="CD585" s="17">
        <f t="shared" si="377"/>
        <v>0</v>
      </c>
      <c r="CE585" s="17">
        <f t="shared" si="378"/>
        <v>0</v>
      </c>
      <c r="CF585" s="17">
        <f t="shared" si="379"/>
        <v>0</v>
      </c>
      <c r="CG585" s="17">
        <f t="shared" si="380"/>
        <v>0</v>
      </c>
      <c r="CH585" s="17">
        <f t="shared" si="381"/>
        <v>0</v>
      </c>
      <c r="CI585" s="17">
        <f t="shared" si="382"/>
        <v>0</v>
      </c>
      <c r="CJ585" s="17">
        <f t="shared" si="383"/>
        <v>0</v>
      </c>
      <c r="CK585" s="17">
        <f t="shared" si="384"/>
        <v>0</v>
      </c>
      <c r="CL585" s="17">
        <f t="shared" si="385"/>
        <v>0</v>
      </c>
      <c r="CM585" s="17">
        <f t="shared" si="386"/>
        <v>0</v>
      </c>
      <c r="CN585" s="17">
        <f t="shared" si="387"/>
        <v>0</v>
      </c>
      <c r="CO585" s="17">
        <f t="shared" si="388"/>
        <v>0</v>
      </c>
      <c r="CP585" s="17">
        <f t="shared" si="389"/>
        <v>0</v>
      </c>
      <c r="CQ585" s="17">
        <f t="shared" si="390"/>
        <v>0</v>
      </c>
      <c r="CR585" s="17">
        <f t="shared" si="391"/>
        <v>0</v>
      </c>
      <c r="CS585" s="17">
        <f t="shared" si="392"/>
        <v>0</v>
      </c>
      <c r="CT585" s="17">
        <f t="shared" si="393"/>
        <v>0</v>
      </c>
      <c r="CU585" s="17">
        <f t="shared" si="394"/>
        <v>0</v>
      </c>
      <c r="CV585" s="17">
        <f t="shared" si="395"/>
        <v>0</v>
      </c>
      <c r="CW585" s="17">
        <f t="shared" si="396"/>
        <v>0</v>
      </c>
      <c r="CX585" s="17">
        <f t="shared" si="397"/>
        <v>0</v>
      </c>
      <c r="CY585" s="17">
        <f t="shared" si="398"/>
        <v>0</v>
      </c>
      <c r="CZ585" s="17">
        <f t="shared" si="399"/>
        <v>0</v>
      </c>
      <c r="DA585" s="17">
        <f t="shared" si="400"/>
        <v>0</v>
      </c>
      <c r="DB585" s="17">
        <f t="shared" si="401"/>
        <v>0</v>
      </c>
      <c r="DC585" s="17">
        <f t="shared" si="402"/>
        <v>0</v>
      </c>
      <c r="DD585" s="17">
        <f t="shared" si="403"/>
        <v>0</v>
      </c>
      <c r="DE585" s="17">
        <f t="shared" si="404"/>
        <v>0</v>
      </c>
      <c r="DF585" s="17">
        <f t="shared" si="405"/>
        <v>0</v>
      </c>
      <c r="DG585" s="17">
        <f t="shared" si="406"/>
        <v>0</v>
      </c>
    </row>
    <row r="586" spans="2:111" ht="15" customHeight="1" x14ac:dyDescent="0.2">
      <c r="B586" s="156">
        <v>578</v>
      </c>
      <c r="C586" s="157" t="str">
        <f t="shared" si="407"/>
        <v/>
      </c>
      <c r="D586" s="158" t="str">
        <f t="shared" si="412"/>
        <v>OK</v>
      </c>
      <c r="E586" s="159" t="e">
        <f>VLOOKUP('DATA SHEET'!$B$9,'Drill Size Info'!$T$2:$U$8,2,FALSE)</f>
        <v>#N/A</v>
      </c>
      <c r="F586" s="159" t="str">
        <f t="shared" si="408"/>
        <v/>
      </c>
      <c r="G586" s="91">
        <f t="shared" si="409"/>
        <v>0</v>
      </c>
      <c r="H586" s="160" t="s">
        <v>175</v>
      </c>
      <c r="I586" s="160" t="s">
        <v>175</v>
      </c>
      <c r="J586" s="160" t="str">
        <f>IF('DATA SHEET'!$B$10="NC-50","N/A","OK")</f>
        <v>OK</v>
      </c>
      <c r="K586" s="160" t="str">
        <f>IF('DATA SHEET'!$B$10="NC-50","N/A","OK")</f>
        <v>OK</v>
      </c>
      <c r="L586" s="160" t="str">
        <f t="shared" si="410"/>
        <v>OK</v>
      </c>
      <c r="M586" s="160" t="str">
        <f t="shared" si="411"/>
        <v>OK</v>
      </c>
      <c r="N586" s="160"/>
      <c r="O586" s="160"/>
      <c r="P586" s="160"/>
      <c r="Q586" s="160"/>
      <c r="R586" s="92" t="str">
        <f>IF(DI586&lt;&gt;"",
    IF(INT('Drill Size Info'!$AA$19)=INT('Drill Size Info'!$AB$19),
        --(INT('Drill Size Info'!$AA$19) &amp; "." &amp; DI586),
        IF(AND((--(INT('Drill Size Info'!$AA$19) &amp; "." &amp; DI586)&gt;=--('Drill Size Info'!$AA$19)), (--(INT('Drill Size Info'!$AA$19) &amp; "." &amp; DI586)&lt;=--('Drill Size Info'!$AB$19))),
            --(INT('Drill Size Info'!$AA$19) &amp; "." &amp; DI586),
            --(INT('Drill Size Info'!$AB$19) &amp; "." &amp; DI586)
        )
    ),
    IF(DH586&lt;&gt;"",
        IF(INT('Drill Size Info'!$AA$19)=INT('Drill Size Info'!$AB$19),
            --(INT('Drill Size Info'!$AA$19) &amp; "." &amp; LEFT(DH586,3)),
            IF(AND((--(INT('Drill Size Info'!$AA$19) &amp; "." &amp; LEFT(DH586,3))&gt;=--('Drill Size Info'!$AA$19)), (--(INT('Drill Size Info'!$AA$19) &amp; "." &amp; LEFT(DH586,3))&lt;=--('Drill Size Info'!$AB$19))),
                --(INT('Drill Size Info'!$AA$19) &amp; "." &amp; LEFT(DH586,3)),
                --(INT('Drill Size Info'!$AB$19) &amp; "." &amp; LEFT(DH586,3))
            )
        ),
        "OK"
    )
)</f>
        <v>OK</v>
      </c>
      <c r="S586" s="150" t="str">
        <f>IF(DJ586&lt;&gt;"",
    IF(INT('Drill Size Info'!$AA$19)=INT('Drill Size Info'!$AB$19),
        --(INT('Drill Size Info'!$AA$19) &amp; "." &amp; DJ586),
        IF(AND((--(INT('Drill Size Info'!$AA$19) &amp; "." &amp; DJ586)&gt;=--('Drill Size Info'!$AA$19)), (--(INT('Drill Size Info'!$AA$19) &amp; "." &amp; DJ586)&lt;=--('Drill Size Info'!$AB$19))),
            --(INT('Drill Size Info'!$AA$19) &amp; "." &amp; DJ586),
            --(INT('Drill Size Info'!$AB$19) &amp; "." &amp; DJ586)
        )
    ),
    IF(DH586&lt;&gt;"",
        IF(INT('Drill Size Info'!$AA$19)=INT('Drill Size Info'!$AB$19),
            --(INT('Drill Size Info'!$AA$19) &amp; "." &amp; RIGHT(DH586,3)),
            IF(AND((--(INT('Drill Size Info'!$AA$19) &amp; "." &amp; RIGHT(DH586,3))&gt;=--('Drill Size Info'!$AA$19)), (--(INT('Drill Size Info'!$AA$19) &amp; "." &amp; RIGHT(DH586,3))&lt;=--('Drill Size Info'!$AB$19))),
                --(INT('Drill Size Info'!$AA$19) &amp; "." &amp; RIGHT(DH586,3)),
                --(INT('Drill Size Info'!$AB$19) &amp; "." &amp; RIGHT(DH586,3))
            )
        ),
        "N/A"
    )
)</f>
        <v>N/A</v>
      </c>
      <c r="T586" s="150" t="str">
        <f>IF(DL586&lt;&gt;"",
    IF(INT('Drill Size Info'!$AA$19)=INT('Drill Size Info'!$AB$15),
        --(INT('Drill Size Info'!$AA$15) &amp; "." &amp; DL586),
        IF(AND((--(INT('Drill Size Info'!$AA$15) &amp; "." &amp; DL586)&gt;=--('Drill Size Info'!$AA$15)), (--(INT('Drill Size Info'!$AA$15) &amp; "." &amp; DL586)&lt;=--('Drill Size Info'!$AB$15))),
            --(INT('Drill Size Info'!$AA$15) &amp; "." &amp; DL586),
            --(INT('Drill Size Info'!$AB$15) &amp; "." &amp; DL586)
        )
    ),
    IF(DK586&lt;&gt;"",
        IF(INT('Drill Size Info'!$AA$15)=INT('Drill Size Info'!$AB$15),
            --(INT('Drill Size Info'!$AA$15) &amp; "." &amp; LEFT(DK586,3)),
            IF(AND((--(INT('Drill Size Info'!$AA$15) &amp; "." &amp; LEFT(DK586,3))&gt;=--('Drill Size Info'!$AA$15)), (--(INT('Drill Size Info'!$AA$15) &amp; "." &amp; LEFT(DK586,3))&lt;=--('Drill Size Info'!$AB$15))),
                --(INT('Drill Size Info'!$AA$15) &amp; "." &amp; LEFT(DK586,3)),
                --(INT('Drill Size Info'!$AB$15) &amp; "." &amp; LEFT(DK586,3))
            )
        ),
        "OK"
    )
)</f>
        <v>OK</v>
      </c>
      <c r="U586" s="150" t="str">
        <f>IF(DM586&lt;&gt;"",
    IF(INT('Drill Size Info'!$AA$19)=INT('Drill Size Info'!$AB$15),
        --(INT('Drill Size Info'!$AA$15) &amp; "." &amp; DM586),
        IF(AND((--(INT('Drill Size Info'!$AA$15) &amp; "." &amp; DM586)&gt;=--('Drill Size Info'!$AA$15)), (--(INT('Drill Size Info'!$AA$15) &amp; "." &amp; DM586)&lt;=--('Drill Size Info'!$AB$15))),
            --(INT('Drill Size Info'!$AA$15) &amp; "." &amp; DM586),
            --(INT('Drill Size Info'!$AB$15) &amp; "." &amp; DM586)
        )
    ),
    IF(DK586&lt;&gt;"",
        IF(INT('Drill Size Info'!$AA$15)=INT('Drill Size Info'!$AB$15),
            --(INT('Drill Size Info'!$AA$15) &amp; "." &amp; RIGHT(DK586,3)),
            IF(AND((--(INT('Drill Size Info'!$AA$15) &amp; "." &amp; RIGHT(DK586,3))&gt;=--('Drill Size Info'!$AA$15)), (--(INT('Drill Size Info'!$AA$15) &amp; "." &amp; RIGHT(DK586,3))&lt;=--('Drill Size Info'!$AB$15))),
                --(INT('Drill Size Info'!$AA$15) &amp; "." &amp; RIGHT(DK586,3)),
                --(INT('Drill Size Info'!$AB$15) &amp; "." &amp; RIGHT(DK586,3))
            )
        ),
        "N/A"
    )
)</f>
        <v>N/A</v>
      </c>
      <c r="V586" s="161"/>
      <c r="W586" s="161"/>
      <c r="X586" s="161"/>
      <c r="Y586" s="161"/>
      <c r="Z586" s="161"/>
      <c r="AA586" s="162"/>
      <c r="AB586" s="162"/>
      <c r="AC586" s="162"/>
      <c r="AD586" s="162"/>
      <c r="AE586" s="162"/>
      <c r="AF586" s="162"/>
      <c r="AG586" s="162"/>
      <c r="AH586" s="162"/>
      <c r="AI586" s="162"/>
      <c r="AJ586" s="162"/>
      <c r="AK586" s="162"/>
      <c r="AL586" s="162"/>
      <c r="AM586" s="162"/>
      <c r="AN586" s="162"/>
      <c r="AO586" s="162"/>
      <c r="AP586" s="162"/>
      <c r="AQ586" s="162"/>
      <c r="AR586" s="162"/>
      <c r="AS586" s="162"/>
      <c r="AT586" s="162"/>
      <c r="AU586" s="162"/>
      <c r="AV586" s="162"/>
      <c r="AW586" s="162"/>
      <c r="AX586" s="162"/>
      <c r="AY586" s="162"/>
      <c r="AZ586" s="162"/>
      <c r="BA586" s="162"/>
      <c r="BB586" s="163"/>
      <c r="BC586" s="163"/>
      <c r="BD586" s="163"/>
      <c r="BE586" s="164"/>
      <c r="BF586" s="165"/>
      <c r="BG586" s="162"/>
      <c r="BH586" s="162"/>
      <c r="BI586" s="164"/>
      <c r="BJ586" s="38"/>
      <c r="BK586" s="38"/>
      <c r="BL586" s="38"/>
      <c r="BM586" s="38"/>
      <c r="BN586" s="38"/>
      <c r="BO586" s="38"/>
      <c r="BP586" s="117" t="str">
        <f t="shared" ref="BP586:BP649" si="419">CONCATENATE(BL586,BM586,BN586,BO586)</f>
        <v/>
      </c>
      <c r="BQ586" s="38"/>
      <c r="BR586" s="38"/>
      <c r="BS586" s="38"/>
      <c r="BT586" s="38"/>
      <c r="BV586" s="17">
        <f t="shared" si="413"/>
        <v>0</v>
      </c>
      <c r="BW586" s="17">
        <f t="shared" si="414"/>
        <v>0</v>
      </c>
      <c r="BX586" s="17">
        <f t="shared" si="415"/>
        <v>0</v>
      </c>
      <c r="BY586" s="17">
        <f t="shared" si="416"/>
        <v>0</v>
      </c>
      <c r="BZ586" s="17">
        <f t="shared" si="417"/>
        <v>0</v>
      </c>
      <c r="CA586" s="17">
        <f t="shared" si="418"/>
        <v>0</v>
      </c>
      <c r="CB586" s="17">
        <f t="shared" ref="CB586:CB649" si="420">IF(AD586="x",1,0)</f>
        <v>0</v>
      </c>
      <c r="CC586" s="17">
        <f t="shared" ref="CC586:CC649" si="421">IF(AE586="x",1,0)</f>
        <v>0</v>
      </c>
      <c r="CD586" s="17">
        <f t="shared" ref="CD586:CD649" si="422">IF(AF586="x",1,0)</f>
        <v>0</v>
      </c>
      <c r="CE586" s="17">
        <f t="shared" ref="CE586:CE649" si="423">IF(AG586="x",1,0)</f>
        <v>0</v>
      </c>
      <c r="CF586" s="17">
        <f t="shared" ref="CF586:CF649" si="424">IF(AH586="x",1,0)</f>
        <v>0</v>
      </c>
      <c r="CG586" s="17">
        <f t="shared" ref="CG586:CG649" si="425">IF(AI586="x",1,0)</f>
        <v>0</v>
      </c>
      <c r="CH586" s="17">
        <f t="shared" ref="CH586:CH649" si="426">IF(AJ586="x",1,0)</f>
        <v>0</v>
      </c>
      <c r="CI586" s="17">
        <f t="shared" ref="CI586:CI649" si="427">IF(AK586="x",1,0)</f>
        <v>0</v>
      </c>
      <c r="CJ586" s="17">
        <f t="shared" ref="CJ586:CJ649" si="428">IF(AL586="x",1,0)</f>
        <v>0</v>
      </c>
      <c r="CK586" s="17">
        <f t="shared" ref="CK586:CK649" si="429">IF(AM586="x",1,0)</f>
        <v>0</v>
      </c>
      <c r="CL586" s="17">
        <f t="shared" ref="CL586:CL649" si="430">IF(AN586="x",1,0)</f>
        <v>0</v>
      </c>
      <c r="CM586" s="17">
        <f t="shared" ref="CM586:CM649" si="431">IF(AO586="x",1,0)</f>
        <v>0</v>
      </c>
      <c r="CN586" s="17">
        <f t="shared" ref="CN586:CN649" si="432">IF(AP586="x",1,0)</f>
        <v>0</v>
      </c>
      <c r="CO586" s="17">
        <f t="shared" ref="CO586:CO649" si="433">IF(AQ586="x",1,0)</f>
        <v>0</v>
      </c>
      <c r="CP586" s="17">
        <f t="shared" ref="CP586:CP649" si="434">IF(AR586="x",1,0)</f>
        <v>0</v>
      </c>
      <c r="CQ586" s="17">
        <f t="shared" ref="CQ586:CQ649" si="435">IF(AS586="x",1,0)</f>
        <v>0</v>
      </c>
      <c r="CR586" s="17">
        <f t="shared" ref="CR586:CR649" si="436">IF(AT586="x",1,0)</f>
        <v>0</v>
      </c>
      <c r="CS586" s="17">
        <f t="shared" ref="CS586:CS649" si="437">IF(AU586="x",1,0)</f>
        <v>0</v>
      </c>
      <c r="CT586" s="17">
        <f t="shared" ref="CT586:CT649" si="438">IF(AV586="x",1,0)</f>
        <v>0</v>
      </c>
      <c r="CU586" s="17">
        <f t="shared" ref="CU586:CU649" si="439">IF(AW586="x",1,0)</f>
        <v>0</v>
      </c>
      <c r="CV586" s="17">
        <f t="shared" ref="CV586:CV649" si="440">IF(AX586="x",1,0)</f>
        <v>0</v>
      </c>
      <c r="CW586" s="17">
        <f t="shared" ref="CW586:CW649" si="441">IF(AY586="x",1,0)</f>
        <v>0</v>
      </c>
      <c r="CX586" s="17">
        <f t="shared" ref="CX586:CX649" si="442">IF(AZ586="x",1,0)</f>
        <v>0</v>
      </c>
      <c r="CY586" s="17">
        <f t="shared" ref="CY586:CY649" si="443">IF(BA586="x",1,0)</f>
        <v>0</v>
      </c>
      <c r="CZ586" s="17">
        <f t="shared" ref="CZ586:CZ649" si="444">IF(BB586="x",1,0)</f>
        <v>0</v>
      </c>
      <c r="DA586" s="17">
        <f t="shared" ref="DA586:DA649" si="445">IF(BC586="x",1,0)</f>
        <v>0</v>
      </c>
      <c r="DB586" s="17">
        <f t="shared" ref="DB586:DB649" si="446">IF(BD586="x",1,0)</f>
        <v>0</v>
      </c>
      <c r="DC586" s="17">
        <f t="shared" ref="DC586:DC649" si="447">IF(BE586="x",1,0)</f>
        <v>0</v>
      </c>
      <c r="DD586" s="17">
        <f t="shared" ref="DD586:DD649" si="448">IF(BF586="x",1,0)</f>
        <v>0</v>
      </c>
      <c r="DE586" s="17">
        <f t="shared" ref="DE586:DE649" si="449">IF(BG586="x",1,0)</f>
        <v>0</v>
      </c>
      <c r="DF586" s="17">
        <f t="shared" ref="DF586:DF649" si="450">IF(BH586="x",1,0)</f>
        <v>0</v>
      </c>
      <c r="DG586" s="17">
        <f t="shared" ref="DG586:DG649" si="451">IF(BI586="x",1,0)</f>
        <v>0</v>
      </c>
    </row>
    <row r="587" spans="2:111" ht="15" customHeight="1" x14ac:dyDescent="0.2">
      <c r="B587" s="156">
        <v>579</v>
      </c>
      <c r="C587" s="157" t="str">
        <f t="shared" ref="C587:C650" si="452">BP587</f>
        <v/>
      </c>
      <c r="D587" s="158" t="str">
        <f t="shared" si="412"/>
        <v>OK</v>
      </c>
      <c r="E587" s="159" t="e">
        <f>VLOOKUP('DATA SHEET'!$B$9,'Drill Size Info'!$T$2:$U$8,2,FALSE)</f>
        <v>#N/A</v>
      </c>
      <c r="F587" s="159" t="str">
        <f t="shared" ref="F587:F650" si="453">IF(DN587="", "", --("0."&amp;DN587))</f>
        <v/>
      </c>
      <c r="G587" s="91">
        <f t="shared" ref="G587:G650" si="454">IF(F587="", 0, F587/E587)</f>
        <v>0</v>
      </c>
      <c r="H587" s="160" t="s">
        <v>175</v>
      </c>
      <c r="I587" s="160" t="s">
        <v>175</v>
      </c>
      <c r="J587" s="160" t="str">
        <f>IF('DATA SHEET'!$B$10="NC-50","N/A","OK")</f>
        <v>OK</v>
      </c>
      <c r="K587" s="160" t="str">
        <f>IF('DATA SHEET'!$B$10="NC-50","N/A","OK")</f>
        <v>OK</v>
      </c>
      <c r="L587" s="160" t="str">
        <f t="shared" ref="L587:L650" si="455">IF($AX587="x","MIN","OK")</f>
        <v>OK</v>
      </c>
      <c r="M587" s="160" t="str">
        <f t="shared" ref="M587:M650" si="456">IF($AY587="x","MIN","OK")</f>
        <v>OK</v>
      </c>
      <c r="N587" s="160"/>
      <c r="O587" s="160"/>
      <c r="P587" s="160"/>
      <c r="Q587" s="160"/>
      <c r="R587" s="92" t="str">
        <f>IF(DI587&lt;&gt;"",
    IF(INT('Drill Size Info'!$AA$19)=INT('Drill Size Info'!$AB$19),
        --(INT('Drill Size Info'!$AA$19) &amp; "." &amp; DI587),
        IF(AND((--(INT('Drill Size Info'!$AA$19) &amp; "." &amp; DI587)&gt;=--('Drill Size Info'!$AA$19)), (--(INT('Drill Size Info'!$AA$19) &amp; "." &amp; DI587)&lt;=--('Drill Size Info'!$AB$19))),
            --(INT('Drill Size Info'!$AA$19) &amp; "." &amp; DI587),
            --(INT('Drill Size Info'!$AB$19) &amp; "." &amp; DI587)
        )
    ),
    IF(DH587&lt;&gt;"",
        IF(INT('Drill Size Info'!$AA$19)=INT('Drill Size Info'!$AB$19),
            --(INT('Drill Size Info'!$AA$19) &amp; "." &amp; LEFT(DH587,3)),
            IF(AND((--(INT('Drill Size Info'!$AA$19) &amp; "." &amp; LEFT(DH587,3))&gt;=--('Drill Size Info'!$AA$19)), (--(INT('Drill Size Info'!$AA$19) &amp; "." &amp; LEFT(DH587,3))&lt;=--('Drill Size Info'!$AB$19))),
                --(INT('Drill Size Info'!$AA$19) &amp; "." &amp; LEFT(DH587,3)),
                --(INT('Drill Size Info'!$AB$19) &amp; "." &amp; LEFT(DH587,3))
            )
        ),
        "OK"
    )
)</f>
        <v>OK</v>
      </c>
      <c r="S587" s="150" t="str">
        <f>IF(DJ587&lt;&gt;"",
    IF(INT('Drill Size Info'!$AA$19)=INT('Drill Size Info'!$AB$19),
        --(INT('Drill Size Info'!$AA$19) &amp; "." &amp; DJ587),
        IF(AND((--(INT('Drill Size Info'!$AA$19) &amp; "." &amp; DJ587)&gt;=--('Drill Size Info'!$AA$19)), (--(INT('Drill Size Info'!$AA$19) &amp; "." &amp; DJ587)&lt;=--('Drill Size Info'!$AB$19))),
            --(INT('Drill Size Info'!$AA$19) &amp; "." &amp; DJ587),
            --(INT('Drill Size Info'!$AB$19) &amp; "." &amp; DJ587)
        )
    ),
    IF(DH587&lt;&gt;"",
        IF(INT('Drill Size Info'!$AA$19)=INT('Drill Size Info'!$AB$19),
            --(INT('Drill Size Info'!$AA$19) &amp; "." &amp; RIGHT(DH587,3)),
            IF(AND((--(INT('Drill Size Info'!$AA$19) &amp; "." &amp; RIGHT(DH587,3))&gt;=--('Drill Size Info'!$AA$19)), (--(INT('Drill Size Info'!$AA$19) &amp; "." &amp; RIGHT(DH587,3))&lt;=--('Drill Size Info'!$AB$19))),
                --(INT('Drill Size Info'!$AA$19) &amp; "." &amp; RIGHT(DH587,3)),
                --(INT('Drill Size Info'!$AB$19) &amp; "." &amp; RIGHT(DH587,3))
            )
        ),
        "N/A"
    )
)</f>
        <v>N/A</v>
      </c>
      <c r="T587" s="150" t="str">
        <f>IF(DL587&lt;&gt;"",
    IF(INT('Drill Size Info'!$AA$19)=INT('Drill Size Info'!$AB$15),
        --(INT('Drill Size Info'!$AA$15) &amp; "." &amp; DL587),
        IF(AND((--(INT('Drill Size Info'!$AA$15) &amp; "." &amp; DL587)&gt;=--('Drill Size Info'!$AA$15)), (--(INT('Drill Size Info'!$AA$15) &amp; "." &amp; DL587)&lt;=--('Drill Size Info'!$AB$15))),
            --(INT('Drill Size Info'!$AA$15) &amp; "." &amp; DL587),
            --(INT('Drill Size Info'!$AB$15) &amp; "." &amp; DL587)
        )
    ),
    IF(DK587&lt;&gt;"",
        IF(INT('Drill Size Info'!$AA$15)=INT('Drill Size Info'!$AB$15),
            --(INT('Drill Size Info'!$AA$15) &amp; "." &amp; LEFT(DK587,3)),
            IF(AND((--(INT('Drill Size Info'!$AA$15) &amp; "." &amp; LEFT(DK587,3))&gt;=--('Drill Size Info'!$AA$15)), (--(INT('Drill Size Info'!$AA$15) &amp; "." &amp; LEFT(DK587,3))&lt;=--('Drill Size Info'!$AB$15))),
                --(INT('Drill Size Info'!$AA$15) &amp; "." &amp; LEFT(DK587,3)),
                --(INT('Drill Size Info'!$AB$15) &amp; "." &amp; LEFT(DK587,3))
            )
        ),
        "OK"
    )
)</f>
        <v>OK</v>
      </c>
      <c r="U587" s="150" t="str">
        <f>IF(DM587&lt;&gt;"",
    IF(INT('Drill Size Info'!$AA$19)=INT('Drill Size Info'!$AB$15),
        --(INT('Drill Size Info'!$AA$15) &amp; "." &amp; DM587),
        IF(AND((--(INT('Drill Size Info'!$AA$15) &amp; "." &amp; DM587)&gt;=--('Drill Size Info'!$AA$15)), (--(INT('Drill Size Info'!$AA$15) &amp; "." &amp; DM587)&lt;=--('Drill Size Info'!$AB$15))),
            --(INT('Drill Size Info'!$AA$15) &amp; "." &amp; DM587),
            --(INT('Drill Size Info'!$AB$15) &amp; "." &amp; DM587)
        )
    ),
    IF(DK587&lt;&gt;"",
        IF(INT('Drill Size Info'!$AA$15)=INT('Drill Size Info'!$AB$15),
            --(INT('Drill Size Info'!$AA$15) &amp; "." &amp; RIGHT(DK587,3)),
            IF(AND((--(INT('Drill Size Info'!$AA$15) &amp; "." &amp; RIGHT(DK587,3))&gt;=--('Drill Size Info'!$AA$15)), (--(INT('Drill Size Info'!$AA$15) &amp; "." &amp; RIGHT(DK587,3))&lt;=--('Drill Size Info'!$AB$15))),
                --(INT('Drill Size Info'!$AA$15) &amp; "." &amp; RIGHT(DK587,3)),
                --(INT('Drill Size Info'!$AB$15) &amp; "." &amp; RIGHT(DK587,3))
            )
        ),
        "N/A"
    )
)</f>
        <v>N/A</v>
      </c>
      <c r="V587" s="161"/>
      <c r="W587" s="161"/>
      <c r="X587" s="161"/>
      <c r="Y587" s="161"/>
      <c r="Z587" s="161"/>
      <c r="AA587" s="162"/>
      <c r="AB587" s="162"/>
      <c r="AC587" s="162"/>
      <c r="AD587" s="162"/>
      <c r="AE587" s="162"/>
      <c r="AF587" s="162"/>
      <c r="AG587" s="162"/>
      <c r="AH587" s="162"/>
      <c r="AI587" s="162"/>
      <c r="AJ587" s="162"/>
      <c r="AK587" s="162"/>
      <c r="AL587" s="162"/>
      <c r="AM587" s="162"/>
      <c r="AN587" s="162"/>
      <c r="AO587" s="162"/>
      <c r="AP587" s="162"/>
      <c r="AQ587" s="162"/>
      <c r="AR587" s="162"/>
      <c r="AS587" s="162"/>
      <c r="AT587" s="162"/>
      <c r="AU587" s="162"/>
      <c r="AV587" s="162"/>
      <c r="AW587" s="162"/>
      <c r="AX587" s="162"/>
      <c r="AY587" s="162"/>
      <c r="AZ587" s="162"/>
      <c r="BA587" s="162"/>
      <c r="BB587" s="163"/>
      <c r="BC587" s="163"/>
      <c r="BD587" s="163"/>
      <c r="BE587" s="164"/>
      <c r="BF587" s="165"/>
      <c r="BG587" s="162"/>
      <c r="BH587" s="162"/>
      <c r="BI587" s="164"/>
      <c r="BJ587" s="38"/>
      <c r="BK587" s="38"/>
      <c r="BL587" s="38"/>
      <c r="BM587" s="38"/>
      <c r="BN587" s="38"/>
      <c r="BO587" s="38"/>
      <c r="BP587" s="117" t="str">
        <f t="shared" si="419"/>
        <v/>
      </c>
      <c r="BQ587" s="38"/>
      <c r="BR587" s="38"/>
      <c r="BS587" s="38"/>
      <c r="BT587" s="38"/>
      <c r="BV587" s="17">
        <f t="shared" si="413"/>
        <v>0</v>
      </c>
      <c r="BW587" s="17">
        <f t="shared" si="414"/>
        <v>0</v>
      </c>
      <c r="BX587" s="17">
        <f t="shared" si="415"/>
        <v>0</v>
      </c>
      <c r="BY587" s="17">
        <f t="shared" si="416"/>
        <v>0</v>
      </c>
      <c r="BZ587" s="17">
        <f t="shared" si="417"/>
        <v>0</v>
      </c>
      <c r="CA587" s="17">
        <f t="shared" si="418"/>
        <v>0</v>
      </c>
      <c r="CB587" s="17">
        <f t="shared" si="420"/>
        <v>0</v>
      </c>
      <c r="CC587" s="17">
        <f t="shared" si="421"/>
        <v>0</v>
      </c>
      <c r="CD587" s="17">
        <f t="shared" si="422"/>
        <v>0</v>
      </c>
      <c r="CE587" s="17">
        <f t="shared" si="423"/>
        <v>0</v>
      </c>
      <c r="CF587" s="17">
        <f t="shared" si="424"/>
        <v>0</v>
      </c>
      <c r="CG587" s="17">
        <f t="shared" si="425"/>
        <v>0</v>
      </c>
      <c r="CH587" s="17">
        <f t="shared" si="426"/>
        <v>0</v>
      </c>
      <c r="CI587" s="17">
        <f t="shared" si="427"/>
        <v>0</v>
      </c>
      <c r="CJ587" s="17">
        <f t="shared" si="428"/>
        <v>0</v>
      </c>
      <c r="CK587" s="17">
        <f t="shared" si="429"/>
        <v>0</v>
      </c>
      <c r="CL587" s="17">
        <f t="shared" si="430"/>
        <v>0</v>
      </c>
      <c r="CM587" s="17">
        <f t="shared" si="431"/>
        <v>0</v>
      </c>
      <c r="CN587" s="17">
        <f t="shared" si="432"/>
        <v>0</v>
      </c>
      <c r="CO587" s="17">
        <f t="shared" si="433"/>
        <v>0</v>
      </c>
      <c r="CP587" s="17">
        <f t="shared" si="434"/>
        <v>0</v>
      </c>
      <c r="CQ587" s="17">
        <f t="shared" si="435"/>
        <v>0</v>
      </c>
      <c r="CR587" s="17">
        <f t="shared" si="436"/>
        <v>0</v>
      </c>
      <c r="CS587" s="17">
        <f t="shared" si="437"/>
        <v>0</v>
      </c>
      <c r="CT587" s="17">
        <f t="shared" si="438"/>
        <v>0</v>
      </c>
      <c r="CU587" s="17">
        <f t="shared" si="439"/>
        <v>0</v>
      </c>
      <c r="CV587" s="17">
        <f t="shared" si="440"/>
        <v>0</v>
      </c>
      <c r="CW587" s="17">
        <f t="shared" si="441"/>
        <v>0</v>
      </c>
      <c r="CX587" s="17">
        <f t="shared" si="442"/>
        <v>0</v>
      </c>
      <c r="CY587" s="17">
        <f t="shared" si="443"/>
        <v>0</v>
      </c>
      <c r="CZ587" s="17">
        <f t="shared" si="444"/>
        <v>0</v>
      </c>
      <c r="DA587" s="17">
        <f t="shared" si="445"/>
        <v>0</v>
      </c>
      <c r="DB587" s="17">
        <f t="shared" si="446"/>
        <v>0</v>
      </c>
      <c r="DC587" s="17">
        <f t="shared" si="447"/>
        <v>0</v>
      </c>
      <c r="DD587" s="17">
        <f t="shared" si="448"/>
        <v>0</v>
      </c>
      <c r="DE587" s="17">
        <f t="shared" si="449"/>
        <v>0</v>
      </c>
      <c r="DF587" s="17">
        <f t="shared" si="450"/>
        <v>0</v>
      </c>
      <c r="DG587" s="17">
        <f t="shared" si="451"/>
        <v>0</v>
      </c>
    </row>
    <row r="588" spans="2:111" ht="15" customHeight="1" x14ac:dyDescent="0.2">
      <c r="B588" s="156">
        <v>580</v>
      </c>
      <c r="C588" s="157" t="str">
        <f t="shared" si="452"/>
        <v/>
      </c>
      <c r="D588" s="158" t="str">
        <f t="shared" si="412"/>
        <v>OK</v>
      </c>
      <c r="E588" s="159" t="e">
        <f>VLOOKUP('DATA SHEET'!$B$9,'Drill Size Info'!$T$2:$U$8,2,FALSE)</f>
        <v>#N/A</v>
      </c>
      <c r="F588" s="159" t="str">
        <f t="shared" si="453"/>
        <v/>
      </c>
      <c r="G588" s="91">
        <f t="shared" si="454"/>
        <v>0</v>
      </c>
      <c r="H588" s="160" t="s">
        <v>175</v>
      </c>
      <c r="I588" s="160" t="s">
        <v>175</v>
      </c>
      <c r="J588" s="160" t="str">
        <f>IF('DATA SHEET'!$B$10="NC-50","N/A","OK")</f>
        <v>OK</v>
      </c>
      <c r="K588" s="160" t="str">
        <f>IF('DATA SHEET'!$B$10="NC-50","N/A","OK")</f>
        <v>OK</v>
      </c>
      <c r="L588" s="160" t="str">
        <f t="shared" si="455"/>
        <v>OK</v>
      </c>
      <c r="M588" s="160" t="str">
        <f t="shared" si="456"/>
        <v>OK</v>
      </c>
      <c r="N588" s="160"/>
      <c r="O588" s="160"/>
      <c r="P588" s="160"/>
      <c r="Q588" s="160"/>
      <c r="R588" s="92" t="str">
        <f>IF(DI588&lt;&gt;"",
    IF(INT('Drill Size Info'!$AA$19)=INT('Drill Size Info'!$AB$19),
        --(INT('Drill Size Info'!$AA$19) &amp; "." &amp; DI588),
        IF(AND((--(INT('Drill Size Info'!$AA$19) &amp; "." &amp; DI588)&gt;=--('Drill Size Info'!$AA$19)), (--(INT('Drill Size Info'!$AA$19) &amp; "." &amp; DI588)&lt;=--('Drill Size Info'!$AB$19))),
            --(INT('Drill Size Info'!$AA$19) &amp; "." &amp; DI588),
            --(INT('Drill Size Info'!$AB$19) &amp; "." &amp; DI588)
        )
    ),
    IF(DH588&lt;&gt;"",
        IF(INT('Drill Size Info'!$AA$19)=INT('Drill Size Info'!$AB$19),
            --(INT('Drill Size Info'!$AA$19) &amp; "." &amp; LEFT(DH588,3)),
            IF(AND((--(INT('Drill Size Info'!$AA$19) &amp; "." &amp; LEFT(DH588,3))&gt;=--('Drill Size Info'!$AA$19)), (--(INT('Drill Size Info'!$AA$19) &amp; "." &amp; LEFT(DH588,3))&lt;=--('Drill Size Info'!$AB$19))),
                --(INT('Drill Size Info'!$AA$19) &amp; "." &amp; LEFT(DH588,3)),
                --(INT('Drill Size Info'!$AB$19) &amp; "." &amp; LEFT(DH588,3))
            )
        ),
        "OK"
    )
)</f>
        <v>OK</v>
      </c>
      <c r="S588" s="150" t="str">
        <f>IF(DJ588&lt;&gt;"",
    IF(INT('Drill Size Info'!$AA$19)=INT('Drill Size Info'!$AB$19),
        --(INT('Drill Size Info'!$AA$19) &amp; "." &amp; DJ588),
        IF(AND((--(INT('Drill Size Info'!$AA$19) &amp; "." &amp; DJ588)&gt;=--('Drill Size Info'!$AA$19)), (--(INT('Drill Size Info'!$AA$19) &amp; "." &amp; DJ588)&lt;=--('Drill Size Info'!$AB$19))),
            --(INT('Drill Size Info'!$AA$19) &amp; "." &amp; DJ588),
            --(INT('Drill Size Info'!$AB$19) &amp; "." &amp; DJ588)
        )
    ),
    IF(DH588&lt;&gt;"",
        IF(INT('Drill Size Info'!$AA$19)=INT('Drill Size Info'!$AB$19),
            --(INT('Drill Size Info'!$AA$19) &amp; "." &amp; RIGHT(DH588,3)),
            IF(AND((--(INT('Drill Size Info'!$AA$19) &amp; "." &amp; RIGHT(DH588,3))&gt;=--('Drill Size Info'!$AA$19)), (--(INT('Drill Size Info'!$AA$19) &amp; "." &amp; RIGHT(DH588,3))&lt;=--('Drill Size Info'!$AB$19))),
                --(INT('Drill Size Info'!$AA$19) &amp; "." &amp; RIGHT(DH588,3)),
                --(INT('Drill Size Info'!$AB$19) &amp; "." &amp; RIGHT(DH588,3))
            )
        ),
        "N/A"
    )
)</f>
        <v>N/A</v>
      </c>
      <c r="T588" s="150" t="str">
        <f>IF(DL588&lt;&gt;"",
    IF(INT('Drill Size Info'!$AA$19)=INT('Drill Size Info'!$AB$15),
        --(INT('Drill Size Info'!$AA$15) &amp; "." &amp; DL588),
        IF(AND((--(INT('Drill Size Info'!$AA$15) &amp; "." &amp; DL588)&gt;=--('Drill Size Info'!$AA$15)), (--(INT('Drill Size Info'!$AA$15) &amp; "." &amp; DL588)&lt;=--('Drill Size Info'!$AB$15))),
            --(INT('Drill Size Info'!$AA$15) &amp; "." &amp; DL588),
            --(INT('Drill Size Info'!$AB$15) &amp; "." &amp; DL588)
        )
    ),
    IF(DK588&lt;&gt;"",
        IF(INT('Drill Size Info'!$AA$15)=INT('Drill Size Info'!$AB$15),
            --(INT('Drill Size Info'!$AA$15) &amp; "." &amp; LEFT(DK588,3)),
            IF(AND((--(INT('Drill Size Info'!$AA$15) &amp; "." &amp; LEFT(DK588,3))&gt;=--('Drill Size Info'!$AA$15)), (--(INT('Drill Size Info'!$AA$15) &amp; "." &amp; LEFT(DK588,3))&lt;=--('Drill Size Info'!$AB$15))),
                --(INT('Drill Size Info'!$AA$15) &amp; "." &amp; LEFT(DK588,3)),
                --(INT('Drill Size Info'!$AB$15) &amp; "." &amp; LEFT(DK588,3))
            )
        ),
        "OK"
    )
)</f>
        <v>OK</v>
      </c>
      <c r="U588" s="150" t="str">
        <f>IF(DM588&lt;&gt;"",
    IF(INT('Drill Size Info'!$AA$19)=INT('Drill Size Info'!$AB$15),
        --(INT('Drill Size Info'!$AA$15) &amp; "." &amp; DM588),
        IF(AND((--(INT('Drill Size Info'!$AA$15) &amp; "." &amp; DM588)&gt;=--('Drill Size Info'!$AA$15)), (--(INT('Drill Size Info'!$AA$15) &amp; "." &amp; DM588)&lt;=--('Drill Size Info'!$AB$15))),
            --(INT('Drill Size Info'!$AA$15) &amp; "." &amp; DM588),
            --(INT('Drill Size Info'!$AB$15) &amp; "." &amp; DM588)
        )
    ),
    IF(DK588&lt;&gt;"",
        IF(INT('Drill Size Info'!$AA$15)=INT('Drill Size Info'!$AB$15),
            --(INT('Drill Size Info'!$AA$15) &amp; "." &amp; RIGHT(DK588,3)),
            IF(AND((--(INT('Drill Size Info'!$AA$15) &amp; "." &amp; RIGHT(DK588,3))&gt;=--('Drill Size Info'!$AA$15)), (--(INT('Drill Size Info'!$AA$15) &amp; "." &amp; RIGHT(DK588,3))&lt;=--('Drill Size Info'!$AB$15))),
                --(INT('Drill Size Info'!$AA$15) &amp; "." &amp; RIGHT(DK588,3)),
                --(INT('Drill Size Info'!$AB$15) &amp; "." &amp; RIGHT(DK588,3))
            )
        ),
        "N/A"
    )
)</f>
        <v>N/A</v>
      </c>
      <c r="V588" s="161"/>
      <c r="W588" s="161"/>
      <c r="X588" s="161"/>
      <c r="Y588" s="161"/>
      <c r="Z588" s="161"/>
      <c r="AA588" s="162"/>
      <c r="AB588" s="162"/>
      <c r="AC588" s="162"/>
      <c r="AD588" s="162"/>
      <c r="AE588" s="162"/>
      <c r="AF588" s="162"/>
      <c r="AG588" s="162"/>
      <c r="AH588" s="162"/>
      <c r="AI588" s="162"/>
      <c r="AJ588" s="162"/>
      <c r="AK588" s="162"/>
      <c r="AL588" s="162"/>
      <c r="AM588" s="162"/>
      <c r="AN588" s="162"/>
      <c r="AO588" s="162"/>
      <c r="AP588" s="162"/>
      <c r="AQ588" s="162"/>
      <c r="AR588" s="162"/>
      <c r="AS588" s="162"/>
      <c r="AT588" s="162"/>
      <c r="AU588" s="162"/>
      <c r="AV588" s="162"/>
      <c r="AW588" s="162"/>
      <c r="AX588" s="162"/>
      <c r="AY588" s="162"/>
      <c r="AZ588" s="162"/>
      <c r="BA588" s="162"/>
      <c r="BB588" s="163"/>
      <c r="BC588" s="163"/>
      <c r="BD588" s="163"/>
      <c r="BE588" s="164"/>
      <c r="BF588" s="165"/>
      <c r="BG588" s="162"/>
      <c r="BH588" s="162"/>
      <c r="BI588" s="164"/>
      <c r="BJ588" s="38"/>
      <c r="BK588" s="38"/>
      <c r="BL588" s="38"/>
      <c r="BM588" s="38"/>
      <c r="BN588" s="38"/>
      <c r="BO588" s="38"/>
      <c r="BP588" s="117" t="str">
        <f t="shared" si="419"/>
        <v/>
      </c>
      <c r="BQ588" s="38"/>
      <c r="BR588" s="38"/>
      <c r="BS588" s="38"/>
      <c r="BT588" s="38"/>
      <c r="BV588" s="17">
        <f t="shared" si="413"/>
        <v>0</v>
      </c>
      <c r="BW588" s="17">
        <f t="shared" si="414"/>
        <v>0</v>
      </c>
      <c r="BX588" s="17">
        <f t="shared" si="415"/>
        <v>0</v>
      </c>
      <c r="BY588" s="17">
        <f t="shared" si="416"/>
        <v>0</v>
      </c>
      <c r="BZ588" s="17">
        <f t="shared" si="417"/>
        <v>0</v>
      </c>
      <c r="CA588" s="17">
        <f t="shared" si="418"/>
        <v>0</v>
      </c>
      <c r="CB588" s="17">
        <f t="shared" si="420"/>
        <v>0</v>
      </c>
      <c r="CC588" s="17">
        <f t="shared" si="421"/>
        <v>0</v>
      </c>
      <c r="CD588" s="17">
        <f t="shared" si="422"/>
        <v>0</v>
      </c>
      <c r="CE588" s="17">
        <f t="shared" si="423"/>
        <v>0</v>
      </c>
      <c r="CF588" s="17">
        <f t="shared" si="424"/>
        <v>0</v>
      </c>
      <c r="CG588" s="17">
        <f t="shared" si="425"/>
        <v>0</v>
      </c>
      <c r="CH588" s="17">
        <f t="shared" si="426"/>
        <v>0</v>
      </c>
      <c r="CI588" s="17">
        <f t="shared" si="427"/>
        <v>0</v>
      </c>
      <c r="CJ588" s="17">
        <f t="shared" si="428"/>
        <v>0</v>
      </c>
      <c r="CK588" s="17">
        <f t="shared" si="429"/>
        <v>0</v>
      </c>
      <c r="CL588" s="17">
        <f t="shared" si="430"/>
        <v>0</v>
      </c>
      <c r="CM588" s="17">
        <f t="shared" si="431"/>
        <v>0</v>
      </c>
      <c r="CN588" s="17">
        <f t="shared" si="432"/>
        <v>0</v>
      </c>
      <c r="CO588" s="17">
        <f t="shared" si="433"/>
        <v>0</v>
      </c>
      <c r="CP588" s="17">
        <f t="shared" si="434"/>
        <v>0</v>
      </c>
      <c r="CQ588" s="17">
        <f t="shared" si="435"/>
        <v>0</v>
      </c>
      <c r="CR588" s="17">
        <f t="shared" si="436"/>
        <v>0</v>
      </c>
      <c r="CS588" s="17">
        <f t="shared" si="437"/>
        <v>0</v>
      </c>
      <c r="CT588" s="17">
        <f t="shared" si="438"/>
        <v>0</v>
      </c>
      <c r="CU588" s="17">
        <f t="shared" si="439"/>
        <v>0</v>
      </c>
      <c r="CV588" s="17">
        <f t="shared" si="440"/>
        <v>0</v>
      </c>
      <c r="CW588" s="17">
        <f t="shared" si="441"/>
        <v>0</v>
      </c>
      <c r="CX588" s="17">
        <f t="shared" si="442"/>
        <v>0</v>
      </c>
      <c r="CY588" s="17">
        <f t="shared" si="443"/>
        <v>0</v>
      </c>
      <c r="CZ588" s="17">
        <f t="shared" si="444"/>
        <v>0</v>
      </c>
      <c r="DA588" s="17">
        <f t="shared" si="445"/>
        <v>0</v>
      </c>
      <c r="DB588" s="17">
        <f t="shared" si="446"/>
        <v>0</v>
      </c>
      <c r="DC588" s="17">
        <f t="shared" si="447"/>
        <v>0</v>
      </c>
      <c r="DD588" s="17">
        <f t="shared" si="448"/>
        <v>0</v>
      </c>
      <c r="DE588" s="17">
        <f t="shared" si="449"/>
        <v>0</v>
      </c>
      <c r="DF588" s="17">
        <f t="shared" si="450"/>
        <v>0</v>
      </c>
      <c r="DG588" s="17">
        <f t="shared" si="451"/>
        <v>0</v>
      </c>
    </row>
    <row r="589" spans="2:111" ht="15" customHeight="1" x14ac:dyDescent="0.2">
      <c r="B589" s="156">
        <v>581</v>
      </c>
      <c r="C589" s="157" t="str">
        <f t="shared" si="452"/>
        <v/>
      </c>
      <c r="D589" s="158" t="str">
        <f t="shared" si="412"/>
        <v>OK</v>
      </c>
      <c r="E589" s="159" t="e">
        <f>VLOOKUP('DATA SHEET'!$B$9,'Drill Size Info'!$T$2:$U$8,2,FALSE)</f>
        <v>#N/A</v>
      </c>
      <c r="F589" s="159" t="str">
        <f t="shared" si="453"/>
        <v/>
      </c>
      <c r="G589" s="91">
        <f t="shared" si="454"/>
        <v>0</v>
      </c>
      <c r="H589" s="160" t="s">
        <v>175</v>
      </c>
      <c r="I589" s="160" t="s">
        <v>175</v>
      </c>
      <c r="J589" s="160" t="str">
        <f>IF('DATA SHEET'!$B$10="NC-50","N/A","OK")</f>
        <v>OK</v>
      </c>
      <c r="K589" s="160" t="str">
        <f>IF('DATA SHEET'!$B$10="NC-50","N/A","OK")</f>
        <v>OK</v>
      </c>
      <c r="L589" s="160" t="str">
        <f t="shared" si="455"/>
        <v>OK</v>
      </c>
      <c r="M589" s="160" t="str">
        <f t="shared" si="456"/>
        <v>OK</v>
      </c>
      <c r="N589" s="160"/>
      <c r="O589" s="160"/>
      <c r="P589" s="160"/>
      <c r="Q589" s="160"/>
      <c r="R589" s="92" t="str">
        <f>IF(DI589&lt;&gt;"",
    IF(INT('Drill Size Info'!$AA$19)=INT('Drill Size Info'!$AB$19),
        --(INT('Drill Size Info'!$AA$19) &amp; "." &amp; DI589),
        IF(AND((--(INT('Drill Size Info'!$AA$19) &amp; "." &amp; DI589)&gt;=--('Drill Size Info'!$AA$19)), (--(INT('Drill Size Info'!$AA$19) &amp; "." &amp; DI589)&lt;=--('Drill Size Info'!$AB$19))),
            --(INT('Drill Size Info'!$AA$19) &amp; "." &amp; DI589),
            --(INT('Drill Size Info'!$AB$19) &amp; "." &amp; DI589)
        )
    ),
    IF(DH589&lt;&gt;"",
        IF(INT('Drill Size Info'!$AA$19)=INT('Drill Size Info'!$AB$19),
            --(INT('Drill Size Info'!$AA$19) &amp; "." &amp; LEFT(DH589,3)),
            IF(AND((--(INT('Drill Size Info'!$AA$19) &amp; "." &amp; LEFT(DH589,3))&gt;=--('Drill Size Info'!$AA$19)), (--(INT('Drill Size Info'!$AA$19) &amp; "." &amp; LEFT(DH589,3))&lt;=--('Drill Size Info'!$AB$19))),
                --(INT('Drill Size Info'!$AA$19) &amp; "." &amp; LEFT(DH589,3)),
                --(INT('Drill Size Info'!$AB$19) &amp; "." &amp; LEFT(DH589,3))
            )
        ),
        "OK"
    )
)</f>
        <v>OK</v>
      </c>
      <c r="S589" s="150" t="str">
        <f>IF(DJ589&lt;&gt;"",
    IF(INT('Drill Size Info'!$AA$19)=INT('Drill Size Info'!$AB$19),
        --(INT('Drill Size Info'!$AA$19) &amp; "." &amp; DJ589),
        IF(AND((--(INT('Drill Size Info'!$AA$19) &amp; "." &amp; DJ589)&gt;=--('Drill Size Info'!$AA$19)), (--(INT('Drill Size Info'!$AA$19) &amp; "." &amp; DJ589)&lt;=--('Drill Size Info'!$AB$19))),
            --(INT('Drill Size Info'!$AA$19) &amp; "." &amp; DJ589),
            --(INT('Drill Size Info'!$AB$19) &amp; "." &amp; DJ589)
        )
    ),
    IF(DH589&lt;&gt;"",
        IF(INT('Drill Size Info'!$AA$19)=INT('Drill Size Info'!$AB$19),
            --(INT('Drill Size Info'!$AA$19) &amp; "." &amp; RIGHT(DH589,3)),
            IF(AND((--(INT('Drill Size Info'!$AA$19) &amp; "." &amp; RIGHT(DH589,3))&gt;=--('Drill Size Info'!$AA$19)), (--(INT('Drill Size Info'!$AA$19) &amp; "." &amp; RIGHT(DH589,3))&lt;=--('Drill Size Info'!$AB$19))),
                --(INT('Drill Size Info'!$AA$19) &amp; "." &amp; RIGHT(DH589,3)),
                --(INT('Drill Size Info'!$AB$19) &amp; "." &amp; RIGHT(DH589,3))
            )
        ),
        "N/A"
    )
)</f>
        <v>N/A</v>
      </c>
      <c r="T589" s="150" t="str">
        <f>IF(DL589&lt;&gt;"",
    IF(INT('Drill Size Info'!$AA$19)=INT('Drill Size Info'!$AB$15),
        --(INT('Drill Size Info'!$AA$15) &amp; "." &amp; DL589),
        IF(AND((--(INT('Drill Size Info'!$AA$15) &amp; "." &amp; DL589)&gt;=--('Drill Size Info'!$AA$15)), (--(INT('Drill Size Info'!$AA$15) &amp; "." &amp; DL589)&lt;=--('Drill Size Info'!$AB$15))),
            --(INT('Drill Size Info'!$AA$15) &amp; "." &amp; DL589),
            --(INT('Drill Size Info'!$AB$15) &amp; "." &amp; DL589)
        )
    ),
    IF(DK589&lt;&gt;"",
        IF(INT('Drill Size Info'!$AA$15)=INT('Drill Size Info'!$AB$15),
            --(INT('Drill Size Info'!$AA$15) &amp; "." &amp; LEFT(DK589,3)),
            IF(AND((--(INT('Drill Size Info'!$AA$15) &amp; "." &amp; LEFT(DK589,3))&gt;=--('Drill Size Info'!$AA$15)), (--(INT('Drill Size Info'!$AA$15) &amp; "." &amp; LEFT(DK589,3))&lt;=--('Drill Size Info'!$AB$15))),
                --(INT('Drill Size Info'!$AA$15) &amp; "." &amp; LEFT(DK589,3)),
                --(INT('Drill Size Info'!$AB$15) &amp; "." &amp; LEFT(DK589,3))
            )
        ),
        "OK"
    )
)</f>
        <v>OK</v>
      </c>
      <c r="U589" s="150" t="str">
        <f>IF(DM589&lt;&gt;"",
    IF(INT('Drill Size Info'!$AA$19)=INT('Drill Size Info'!$AB$15),
        --(INT('Drill Size Info'!$AA$15) &amp; "." &amp; DM589),
        IF(AND((--(INT('Drill Size Info'!$AA$15) &amp; "." &amp; DM589)&gt;=--('Drill Size Info'!$AA$15)), (--(INT('Drill Size Info'!$AA$15) &amp; "." &amp; DM589)&lt;=--('Drill Size Info'!$AB$15))),
            --(INT('Drill Size Info'!$AA$15) &amp; "." &amp; DM589),
            --(INT('Drill Size Info'!$AB$15) &amp; "." &amp; DM589)
        )
    ),
    IF(DK589&lt;&gt;"",
        IF(INT('Drill Size Info'!$AA$15)=INT('Drill Size Info'!$AB$15),
            --(INT('Drill Size Info'!$AA$15) &amp; "." &amp; RIGHT(DK589,3)),
            IF(AND((--(INT('Drill Size Info'!$AA$15) &amp; "." &amp; RIGHT(DK589,3))&gt;=--('Drill Size Info'!$AA$15)), (--(INT('Drill Size Info'!$AA$15) &amp; "." &amp; RIGHT(DK589,3))&lt;=--('Drill Size Info'!$AB$15))),
                --(INT('Drill Size Info'!$AA$15) &amp; "." &amp; RIGHT(DK589,3)),
                --(INT('Drill Size Info'!$AB$15) &amp; "." &amp; RIGHT(DK589,3))
            )
        ),
        "N/A"
    )
)</f>
        <v>N/A</v>
      </c>
      <c r="V589" s="161"/>
      <c r="W589" s="161"/>
      <c r="X589" s="161"/>
      <c r="Y589" s="161"/>
      <c r="Z589" s="161"/>
      <c r="AA589" s="162"/>
      <c r="AB589" s="162"/>
      <c r="AC589" s="162"/>
      <c r="AD589" s="162"/>
      <c r="AE589" s="162"/>
      <c r="AF589" s="162"/>
      <c r="AG589" s="162"/>
      <c r="AH589" s="162"/>
      <c r="AI589" s="162"/>
      <c r="AJ589" s="162"/>
      <c r="AK589" s="162"/>
      <c r="AL589" s="162"/>
      <c r="AM589" s="162"/>
      <c r="AN589" s="162"/>
      <c r="AO589" s="162"/>
      <c r="AP589" s="162"/>
      <c r="AQ589" s="162"/>
      <c r="AR589" s="162"/>
      <c r="AS589" s="162"/>
      <c r="AT589" s="162"/>
      <c r="AU589" s="162"/>
      <c r="AV589" s="162"/>
      <c r="AW589" s="162"/>
      <c r="AX589" s="162"/>
      <c r="AY589" s="162"/>
      <c r="AZ589" s="162"/>
      <c r="BA589" s="162"/>
      <c r="BB589" s="163"/>
      <c r="BC589" s="163"/>
      <c r="BD589" s="163"/>
      <c r="BE589" s="164"/>
      <c r="BF589" s="165"/>
      <c r="BG589" s="162"/>
      <c r="BH589" s="162"/>
      <c r="BI589" s="164"/>
      <c r="BJ589" s="38"/>
      <c r="BK589" s="38"/>
      <c r="BL589" s="38"/>
      <c r="BM589" s="38"/>
      <c r="BN589" s="38"/>
      <c r="BO589" s="38"/>
      <c r="BP589" s="117" t="str">
        <f t="shared" si="419"/>
        <v/>
      </c>
      <c r="BQ589" s="38"/>
      <c r="BR589" s="38"/>
      <c r="BS589" s="38"/>
      <c r="BT589" s="38"/>
      <c r="BV589" s="17">
        <f t="shared" si="413"/>
        <v>0</v>
      </c>
      <c r="BW589" s="17">
        <f t="shared" si="414"/>
        <v>0</v>
      </c>
      <c r="BX589" s="17">
        <f t="shared" si="415"/>
        <v>0</v>
      </c>
      <c r="BY589" s="17">
        <f t="shared" si="416"/>
        <v>0</v>
      </c>
      <c r="BZ589" s="17">
        <f t="shared" si="417"/>
        <v>0</v>
      </c>
      <c r="CA589" s="17">
        <f t="shared" si="418"/>
        <v>0</v>
      </c>
      <c r="CB589" s="17">
        <f t="shared" si="420"/>
        <v>0</v>
      </c>
      <c r="CC589" s="17">
        <f t="shared" si="421"/>
        <v>0</v>
      </c>
      <c r="CD589" s="17">
        <f t="shared" si="422"/>
        <v>0</v>
      </c>
      <c r="CE589" s="17">
        <f t="shared" si="423"/>
        <v>0</v>
      </c>
      <c r="CF589" s="17">
        <f t="shared" si="424"/>
        <v>0</v>
      </c>
      <c r="CG589" s="17">
        <f t="shared" si="425"/>
        <v>0</v>
      </c>
      <c r="CH589" s="17">
        <f t="shared" si="426"/>
        <v>0</v>
      </c>
      <c r="CI589" s="17">
        <f t="shared" si="427"/>
        <v>0</v>
      </c>
      <c r="CJ589" s="17">
        <f t="shared" si="428"/>
        <v>0</v>
      </c>
      <c r="CK589" s="17">
        <f t="shared" si="429"/>
        <v>0</v>
      </c>
      <c r="CL589" s="17">
        <f t="shared" si="430"/>
        <v>0</v>
      </c>
      <c r="CM589" s="17">
        <f t="shared" si="431"/>
        <v>0</v>
      </c>
      <c r="CN589" s="17">
        <f t="shared" si="432"/>
        <v>0</v>
      </c>
      <c r="CO589" s="17">
        <f t="shared" si="433"/>
        <v>0</v>
      </c>
      <c r="CP589" s="17">
        <f t="shared" si="434"/>
        <v>0</v>
      </c>
      <c r="CQ589" s="17">
        <f t="shared" si="435"/>
        <v>0</v>
      </c>
      <c r="CR589" s="17">
        <f t="shared" si="436"/>
        <v>0</v>
      </c>
      <c r="CS589" s="17">
        <f t="shared" si="437"/>
        <v>0</v>
      </c>
      <c r="CT589" s="17">
        <f t="shared" si="438"/>
        <v>0</v>
      </c>
      <c r="CU589" s="17">
        <f t="shared" si="439"/>
        <v>0</v>
      </c>
      <c r="CV589" s="17">
        <f t="shared" si="440"/>
        <v>0</v>
      </c>
      <c r="CW589" s="17">
        <f t="shared" si="441"/>
        <v>0</v>
      </c>
      <c r="CX589" s="17">
        <f t="shared" si="442"/>
        <v>0</v>
      </c>
      <c r="CY589" s="17">
        <f t="shared" si="443"/>
        <v>0</v>
      </c>
      <c r="CZ589" s="17">
        <f t="shared" si="444"/>
        <v>0</v>
      </c>
      <c r="DA589" s="17">
        <f t="shared" si="445"/>
        <v>0</v>
      </c>
      <c r="DB589" s="17">
        <f t="shared" si="446"/>
        <v>0</v>
      </c>
      <c r="DC589" s="17">
        <f t="shared" si="447"/>
        <v>0</v>
      </c>
      <c r="DD589" s="17">
        <f t="shared" si="448"/>
        <v>0</v>
      </c>
      <c r="DE589" s="17">
        <f t="shared" si="449"/>
        <v>0</v>
      </c>
      <c r="DF589" s="17">
        <f t="shared" si="450"/>
        <v>0</v>
      </c>
      <c r="DG589" s="17">
        <f t="shared" si="451"/>
        <v>0</v>
      </c>
    </row>
    <row r="590" spans="2:111" ht="15" customHeight="1" x14ac:dyDescent="0.2">
      <c r="B590" s="156">
        <v>582</v>
      </c>
      <c r="C590" s="157" t="str">
        <f t="shared" si="452"/>
        <v/>
      </c>
      <c r="D590" s="158" t="str">
        <f t="shared" si="412"/>
        <v>OK</v>
      </c>
      <c r="E590" s="159" t="e">
        <f>VLOOKUP('DATA SHEET'!$B$9,'Drill Size Info'!$T$2:$U$8,2,FALSE)</f>
        <v>#N/A</v>
      </c>
      <c r="F590" s="159" t="str">
        <f t="shared" si="453"/>
        <v/>
      </c>
      <c r="G590" s="91">
        <f t="shared" si="454"/>
        <v>0</v>
      </c>
      <c r="H590" s="160" t="s">
        <v>175</v>
      </c>
      <c r="I590" s="160" t="s">
        <v>175</v>
      </c>
      <c r="J590" s="160" t="str">
        <f>IF('DATA SHEET'!$B$10="NC-50","N/A","OK")</f>
        <v>OK</v>
      </c>
      <c r="K590" s="160" t="str">
        <f>IF('DATA SHEET'!$B$10="NC-50","N/A","OK")</f>
        <v>OK</v>
      </c>
      <c r="L590" s="160" t="str">
        <f t="shared" si="455"/>
        <v>OK</v>
      </c>
      <c r="M590" s="160" t="str">
        <f t="shared" si="456"/>
        <v>OK</v>
      </c>
      <c r="N590" s="160"/>
      <c r="O590" s="160"/>
      <c r="P590" s="160"/>
      <c r="Q590" s="160"/>
      <c r="R590" s="92" t="str">
        <f>IF(DI590&lt;&gt;"",
    IF(INT('Drill Size Info'!$AA$19)=INT('Drill Size Info'!$AB$19),
        --(INT('Drill Size Info'!$AA$19) &amp; "." &amp; DI590),
        IF(AND((--(INT('Drill Size Info'!$AA$19) &amp; "." &amp; DI590)&gt;=--('Drill Size Info'!$AA$19)), (--(INT('Drill Size Info'!$AA$19) &amp; "." &amp; DI590)&lt;=--('Drill Size Info'!$AB$19))),
            --(INT('Drill Size Info'!$AA$19) &amp; "." &amp; DI590),
            --(INT('Drill Size Info'!$AB$19) &amp; "." &amp; DI590)
        )
    ),
    IF(DH590&lt;&gt;"",
        IF(INT('Drill Size Info'!$AA$19)=INT('Drill Size Info'!$AB$19),
            --(INT('Drill Size Info'!$AA$19) &amp; "." &amp; LEFT(DH590,3)),
            IF(AND((--(INT('Drill Size Info'!$AA$19) &amp; "." &amp; LEFT(DH590,3))&gt;=--('Drill Size Info'!$AA$19)), (--(INT('Drill Size Info'!$AA$19) &amp; "." &amp; LEFT(DH590,3))&lt;=--('Drill Size Info'!$AB$19))),
                --(INT('Drill Size Info'!$AA$19) &amp; "." &amp; LEFT(DH590,3)),
                --(INT('Drill Size Info'!$AB$19) &amp; "." &amp; LEFT(DH590,3))
            )
        ),
        "OK"
    )
)</f>
        <v>OK</v>
      </c>
      <c r="S590" s="150" t="str">
        <f>IF(DJ590&lt;&gt;"",
    IF(INT('Drill Size Info'!$AA$19)=INT('Drill Size Info'!$AB$19),
        --(INT('Drill Size Info'!$AA$19) &amp; "." &amp; DJ590),
        IF(AND((--(INT('Drill Size Info'!$AA$19) &amp; "." &amp; DJ590)&gt;=--('Drill Size Info'!$AA$19)), (--(INT('Drill Size Info'!$AA$19) &amp; "." &amp; DJ590)&lt;=--('Drill Size Info'!$AB$19))),
            --(INT('Drill Size Info'!$AA$19) &amp; "." &amp; DJ590),
            --(INT('Drill Size Info'!$AB$19) &amp; "." &amp; DJ590)
        )
    ),
    IF(DH590&lt;&gt;"",
        IF(INT('Drill Size Info'!$AA$19)=INT('Drill Size Info'!$AB$19),
            --(INT('Drill Size Info'!$AA$19) &amp; "." &amp; RIGHT(DH590,3)),
            IF(AND((--(INT('Drill Size Info'!$AA$19) &amp; "." &amp; RIGHT(DH590,3))&gt;=--('Drill Size Info'!$AA$19)), (--(INT('Drill Size Info'!$AA$19) &amp; "." &amp; RIGHT(DH590,3))&lt;=--('Drill Size Info'!$AB$19))),
                --(INT('Drill Size Info'!$AA$19) &amp; "." &amp; RIGHT(DH590,3)),
                --(INT('Drill Size Info'!$AB$19) &amp; "." &amp; RIGHT(DH590,3))
            )
        ),
        "N/A"
    )
)</f>
        <v>N/A</v>
      </c>
      <c r="T590" s="150" t="str">
        <f>IF(DL590&lt;&gt;"",
    IF(INT('Drill Size Info'!$AA$19)=INT('Drill Size Info'!$AB$15),
        --(INT('Drill Size Info'!$AA$15) &amp; "." &amp; DL590),
        IF(AND((--(INT('Drill Size Info'!$AA$15) &amp; "." &amp; DL590)&gt;=--('Drill Size Info'!$AA$15)), (--(INT('Drill Size Info'!$AA$15) &amp; "." &amp; DL590)&lt;=--('Drill Size Info'!$AB$15))),
            --(INT('Drill Size Info'!$AA$15) &amp; "." &amp; DL590),
            --(INT('Drill Size Info'!$AB$15) &amp; "." &amp; DL590)
        )
    ),
    IF(DK590&lt;&gt;"",
        IF(INT('Drill Size Info'!$AA$15)=INT('Drill Size Info'!$AB$15),
            --(INT('Drill Size Info'!$AA$15) &amp; "." &amp; LEFT(DK590,3)),
            IF(AND((--(INT('Drill Size Info'!$AA$15) &amp; "." &amp; LEFT(DK590,3))&gt;=--('Drill Size Info'!$AA$15)), (--(INT('Drill Size Info'!$AA$15) &amp; "." &amp; LEFT(DK590,3))&lt;=--('Drill Size Info'!$AB$15))),
                --(INT('Drill Size Info'!$AA$15) &amp; "." &amp; LEFT(DK590,3)),
                --(INT('Drill Size Info'!$AB$15) &amp; "." &amp; LEFT(DK590,3))
            )
        ),
        "OK"
    )
)</f>
        <v>OK</v>
      </c>
      <c r="U590" s="150" t="str">
        <f>IF(DM590&lt;&gt;"",
    IF(INT('Drill Size Info'!$AA$19)=INT('Drill Size Info'!$AB$15),
        --(INT('Drill Size Info'!$AA$15) &amp; "." &amp; DM590),
        IF(AND((--(INT('Drill Size Info'!$AA$15) &amp; "." &amp; DM590)&gt;=--('Drill Size Info'!$AA$15)), (--(INT('Drill Size Info'!$AA$15) &amp; "." &amp; DM590)&lt;=--('Drill Size Info'!$AB$15))),
            --(INT('Drill Size Info'!$AA$15) &amp; "." &amp; DM590),
            --(INT('Drill Size Info'!$AB$15) &amp; "." &amp; DM590)
        )
    ),
    IF(DK590&lt;&gt;"",
        IF(INT('Drill Size Info'!$AA$15)=INT('Drill Size Info'!$AB$15),
            --(INT('Drill Size Info'!$AA$15) &amp; "." &amp; RIGHT(DK590,3)),
            IF(AND((--(INT('Drill Size Info'!$AA$15) &amp; "." &amp; RIGHT(DK590,3))&gt;=--('Drill Size Info'!$AA$15)), (--(INT('Drill Size Info'!$AA$15) &amp; "." &amp; RIGHT(DK590,3))&lt;=--('Drill Size Info'!$AB$15))),
                --(INT('Drill Size Info'!$AA$15) &amp; "." &amp; RIGHT(DK590,3)),
                --(INT('Drill Size Info'!$AB$15) &amp; "." &amp; RIGHT(DK590,3))
            )
        ),
        "N/A"
    )
)</f>
        <v>N/A</v>
      </c>
      <c r="V590" s="161"/>
      <c r="W590" s="161"/>
      <c r="X590" s="161"/>
      <c r="Y590" s="161"/>
      <c r="Z590" s="161"/>
      <c r="AA590" s="162"/>
      <c r="AB590" s="162"/>
      <c r="AC590" s="162"/>
      <c r="AD590" s="162"/>
      <c r="AE590" s="162"/>
      <c r="AF590" s="162"/>
      <c r="AG590" s="162"/>
      <c r="AH590" s="162"/>
      <c r="AI590" s="162"/>
      <c r="AJ590" s="162"/>
      <c r="AK590" s="162"/>
      <c r="AL590" s="162"/>
      <c r="AM590" s="162"/>
      <c r="AN590" s="162"/>
      <c r="AO590" s="162"/>
      <c r="AP590" s="162"/>
      <c r="AQ590" s="162"/>
      <c r="AR590" s="162"/>
      <c r="AS590" s="162"/>
      <c r="AT590" s="162"/>
      <c r="AU590" s="162"/>
      <c r="AV590" s="162"/>
      <c r="AW590" s="162"/>
      <c r="AX590" s="162"/>
      <c r="AY590" s="162"/>
      <c r="AZ590" s="162"/>
      <c r="BA590" s="162"/>
      <c r="BB590" s="163"/>
      <c r="BC590" s="163"/>
      <c r="BD590" s="163"/>
      <c r="BE590" s="164"/>
      <c r="BF590" s="165"/>
      <c r="BG590" s="162"/>
      <c r="BH590" s="162"/>
      <c r="BI590" s="164"/>
      <c r="BJ590" s="38"/>
      <c r="BK590" s="38"/>
      <c r="BL590" s="38"/>
      <c r="BM590" s="38"/>
      <c r="BN590" s="38"/>
      <c r="BO590" s="38"/>
      <c r="BP590" s="117" t="str">
        <f t="shared" si="419"/>
        <v/>
      </c>
      <c r="BQ590" s="38"/>
      <c r="BR590" s="38"/>
      <c r="BS590" s="38"/>
      <c r="BT590" s="38"/>
      <c r="BV590" s="17">
        <f t="shared" si="413"/>
        <v>0</v>
      </c>
      <c r="BW590" s="17">
        <f t="shared" si="414"/>
        <v>0</v>
      </c>
      <c r="BX590" s="17">
        <f t="shared" si="415"/>
        <v>0</v>
      </c>
      <c r="BY590" s="17">
        <f t="shared" si="416"/>
        <v>0</v>
      </c>
      <c r="BZ590" s="17">
        <f t="shared" si="417"/>
        <v>0</v>
      </c>
      <c r="CA590" s="17">
        <f t="shared" si="418"/>
        <v>0</v>
      </c>
      <c r="CB590" s="17">
        <f t="shared" si="420"/>
        <v>0</v>
      </c>
      <c r="CC590" s="17">
        <f t="shared" si="421"/>
        <v>0</v>
      </c>
      <c r="CD590" s="17">
        <f t="shared" si="422"/>
        <v>0</v>
      </c>
      <c r="CE590" s="17">
        <f t="shared" si="423"/>
        <v>0</v>
      </c>
      <c r="CF590" s="17">
        <f t="shared" si="424"/>
        <v>0</v>
      </c>
      <c r="CG590" s="17">
        <f t="shared" si="425"/>
        <v>0</v>
      </c>
      <c r="CH590" s="17">
        <f t="shared" si="426"/>
        <v>0</v>
      </c>
      <c r="CI590" s="17">
        <f t="shared" si="427"/>
        <v>0</v>
      </c>
      <c r="CJ590" s="17">
        <f t="shared" si="428"/>
        <v>0</v>
      </c>
      <c r="CK590" s="17">
        <f t="shared" si="429"/>
        <v>0</v>
      </c>
      <c r="CL590" s="17">
        <f t="shared" si="430"/>
        <v>0</v>
      </c>
      <c r="CM590" s="17">
        <f t="shared" si="431"/>
        <v>0</v>
      </c>
      <c r="CN590" s="17">
        <f t="shared" si="432"/>
        <v>0</v>
      </c>
      <c r="CO590" s="17">
        <f t="shared" si="433"/>
        <v>0</v>
      </c>
      <c r="CP590" s="17">
        <f t="shared" si="434"/>
        <v>0</v>
      </c>
      <c r="CQ590" s="17">
        <f t="shared" si="435"/>
        <v>0</v>
      </c>
      <c r="CR590" s="17">
        <f t="shared" si="436"/>
        <v>0</v>
      </c>
      <c r="CS590" s="17">
        <f t="shared" si="437"/>
        <v>0</v>
      </c>
      <c r="CT590" s="17">
        <f t="shared" si="438"/>
        <v>0</v>
      </c>
      <c r="CU590" s="17">
        <f t="shared" si="439"/>
        <v>0</v>
      </c>
      <c r="CV590" s="17">
        <f t="shared" si="440"/>
        <v>0</v>
      </c>
      <c r="CW590" s="17">
        <f t="shared" si="441"/>
        <v>0</v>
      </c>
      <c r="CX590" s="17">
        <f t="shared" si="442"/>
        <v>0</v>
      </c>
      <c r="CY590" s="17">
        <f t="shared" si="443"/>
        <v>0</v>
      </c>
      <c r="CZ590" s="17">
        <f t="shared" si="444"/>
        <v>0</v>
      </c>
      <c r="DA590" s="17">
        <f t="shared" si="445"/>
        <v>0</v>
      </c>
      <c r="DB590" s="17">
        <f t="shared" si="446"/>
        <v>0</v>
      </c>
      <c r="DC590" s="17">
        <f t="shared" si="447"/>
        <v>0</v>
      </c>
      <c r="DD590" s="17">
        <f t="shared" si="448"/>
        <v>0</v>
      </c>
      <c r="DE590" s="17">
        <f t="shared" si="449"/>
        <v>0</v>
      </c>
      <c r="DF590" s="17">
        <f t="shared" si="450"/>
        <v>0</v>
      </c>
      <c r="DG590" s="17">
        <f t="shared" si="451"/>
        <v>0</v>
      </c>
    </row>
    <row r="591" spans="2:111" ht="15" customHeight="1" x14ac:dyDescent="0.2">
      <c r="B591" s="156">
        <v>583</v>
      </c>
      <c r="C591" s="157" t="str">
        <f t="shared" si="452"/>
        <v/>
      </c>
      <c r="D591" s="158" t="str">
        <f t="shared" si="412"/>
        <v>OK</v>
      </c>
      <c r="E591" s="159" t="e">
        <f>VLOOKUP('DATA SHEET'!$B$9,'Drill Size Info'!$T$2:$U$8,2,FALSE)</f>
        <v>#N/A</v>
      </c>
      <c r="F591" s="159" t="str">
        <f t="shared" si="453"/>
        <v/>
      </c>
      <c r="G591" s="91">
        <f t="shared" si="454"/>
        <v>0</v>
      </c>
      <c r="H591" s="160" t="s">
        <v>175</v>
      </c>
      <c r="I591" s="160" t="s">
        <v>175</v>
      </c>
      <c r="J591" s="160" t="str">
        <f>IF('DATA SHEET'!$B$10="NC-50","N/A","OK")</f>
        <v>OK</v>
      </c>
      <c r="K591" s="160" t="str">
        <f>IF('DATA SHEET'!$B$10="NC-50","N/A","OK")</f>
        <v>OK</v>
      </c>
      <c r="L591" s="160" t="str">
        <f t="shared" si="455"/>
        <v>OK</v>
      </c>
      <c r="M591" s="160" t="str">
        <f t="shared" si="456"/>
        <v>OK</v>
      </c>
      <c r="N591" s="160"/>
      <c r="O591" s="160"/>
      <c r="P591" s="160"/>
      <c r="Q591" s="160"/>
      <c r="R591" s="92" t="str">
        <f>IF(DI591&lt;&gt;"",
    IF(INT('Drill Size Info'!$AA$19)=INT('Drill Size Info'!$AB$19),
        --(INT('Drill Size Info'!$AA$19) &amp; "." &amp; DI591),
        IF(AND((--(INT('Drill Size Info'!$AA$19) &amp; "." &amp; DI591)&gt;=--('Drill Size Info'!$AA$19)), (--(INT('Drill Size Info'!$AA$19) &amp; "." &amp; DI591)&lt;=--('Drill Size Info'!$AB$19))),
            --(INT('Drill Size Info'!$AA$19) &amp; "." &amp; DI591),
            --(INT('Drill Size Info'!$AB$19) &amp; "." &amp; DI591)
        )
    ),
    IF(DH591&lt;&gt;"",
        IF(INT('Drill Size Info'!$AA$19)=INT('Drill Size Info'!$AB$19),
            --(INT('Drill Size Info'!$AA$19) &amp; "." &amp; LEFT(DH591,3)),
            IF(AND((--(INT('Drill Size Info'!$AA$19) &amp; "." &amp; LEFT(DH591,3))&gt;=--('Drill Size Info'!$AA$19)), (--(INT('Drill Size Info'!$AA$19) &amp; "." &amp; LEFT(DH591,3))&lt;=--('Drill Size Info'!$AB$19))),
                --(INT('Drill Size Info'!$AA$19) &amp; "." &amp; LEFT(DH591,3)),
                --(INT('Drill Size Info'!$AB$19) &amp; "." &amp; LEFT(DH591,3))
            )
        ),
        "OK"
    )
)</f>
        <v>OK</v>
      </c>
      <c r="S591" s="150" t="str">
        <f>IF(DJ591&lt;&gt;"",
    IF(INT('Drill Size Info'!$AA$19)=INT('Drill Size Info'!$AB$19),
        --(INT('Drill Size Info'!$AA$19) &amp; "." &amp; DJ591),
        IF(AND((--(INT('Drill Size Info'!$AA$19) &amp; "." &amp; DJ591)&gt;=--('Drill Size Info'!$AA$19)), (--(INT('Drill Size Info'!$AA$19) &amp; "." &amp; DJ591)&lt;=--('Drill Size Info'!$AB$19))),
            --(INT('Drill Size Info'!$AA$19) &amp; "." &amp; DJ591),
            --(INT('Drill Size Info'!$AB$19) &amp; "." &amp; DJ591)
        )
    ),
    IF(DH591&lt;&gt;"",
        IF(INT('Drill Size Info'!$AA$19)=INT('Drill Size Info'!$AB$19),
            --(INT('Drill Size Info'!$AA$19) &amp; "." &amp; RIGHT(DH591,3)),
            IF(AND((--(INT('Drill Size Info'!$AA$19) &amp; "." &amp; RIGHT(DH591,3))&gt;=--('Drill Size Info'!$AA$19)), (--(INT('Drill Size Info'!$AA$19) &amp; "." &amp; RIGHT(DH591,3))&lt;=--('Drill Size Info'!$AB$19))),
                --(INT('Drill Size Info'!$AA$19) &amp; "." &amp; RIGHT(DH591,3)),
                --(INT('Drill Size Info'!$AB$19) &amp; "." &amp; RIGHT(DH591,3))
            )
        ),
        "N/A"
    )
)</f>
        <v>N/A</v>
      </c>
      <c r="T591" s="150" t="str">
        <f>IF(DL591&lt;&gt;"",
    IF(INT('Drill Size Info'!$AA$19)=INT('Drill Size Info'!$AB$15),
        --(INT('Drill Size Info'!$AA$15) &amp; "." &amp; DL591),
        IF(AND((--(INT('Drill Size Info'!$AA$15) &amp; "." &amp; DL591)&gt;=--('Drill Size Info'!$AA$15)), (--(INT('Drill Size Info'!$AA$15) &amp; "." &amp; DL591)&lt;=--('Drill Size Info'!$AB$15))),
            --(INT('Drill Size Info'!$AA$15) &amp; "." &amp; DL591),
            --(INT('Drill Size Info'!$AB$15) &amp; "." &amp; DL591)
        )
    ),
    IF(DK591&lt;&gt;"",
        IF(INT('Drill Size Info'!$AA$15)=INT('Drill Size Info'!$AB$15),
            --(INT('Drill Size Info'!$AA$15) &amp; "." &amp; LEFT(DK591,3)),
            IF(AND((--(INT('Drill Size Info'!$AA$15) &amp; "." &amp; LEFT(DK591,3))&gt;=--('Drill Size Info'!$AA$15)), (--(INT('Drill Size Info'!$AA$15) &amp; "." &amp; LEFT(DK591,3))&lt;=--('Drill Size Info'!$AB$15))),
                --(INT('Drill Size Info'!$AA$15) &amp; "." &amp; LEFT(DK591,3)),
                --(INT('Drill Size Info'!$AB$15) &amp; "." &amp; LEFT(DK591,3))
            )
        ),
        "OK"
    )
)</f>
        <v>OK</v>
      </c>
      <c r="U591" s="150" t="str">
        <f>IF(DM591&lt;&gt;"",
    IF(INT('Drill Size Info'!$AA$19)=INT('Drill Size Info'!$AB$15),
        --(INT('Drill Size Info'!$AA$15) &amp; "." &amp; DM591),
        IF(AND((--(INT('Drill Size Info'!$AA$15) &amp; "." &amp; DM591)&gt;=--('Drill Size Info'!$AA$15)), (--(INT('Drill Size Info'!$AA$15) &amp; "." &amp; DM591)&lt;=--('Drill Size Info'!$AB$15))),
            --(INT('Drill Size Info'!$AA$15) &amp; "." &amp; DM591),
            --(INT('Drill Size Info'!$AB$15) &amp; "." &amp; DM591)
        )
    ),
    IF(DK591&lt;&gt;"",
        IF(INT('Drill Size Info'!$AA$15)=INT('Drill Size Info'!$AB$15),
            --(INT('Drill Size Info'!$AA$15) &amp; "." &amp; RIGHT(DK591,3)),
            IF(AND((--(INT('Drill Size Info'!$AA$15) &amp; "." &amp; RIGHT(DK591,3))&gt;=--('Drill Size Info'!$AA$15)), (--(INT('Drill Size Info'!$AA$15) &amp; "." &amp; RIGHT(DK591,3))&lt;=--('Drill Size Info'!$AB$15))),
                --(INT('Drill Size Info'!$AA$15) &amp; "." &amp; RIGHT(DK591,3)),
                --(INT('Drill Size Info'!$AB$15) &amp; "." &amp; RIGHT(DK591,3))
            )
        ),
        "N/A"
    )
)</f>
        <v>N/A</v>
      </c>
      <c r="V591" s="161"/>
      <c r="W591" s="161"/>
      <c r="X591" s="161"/>
      <c r="Y591" s="161"/>
      <c r="Z591" s="161"/>
      <c r="AA591" s="162"/>
      <c r="AB591" s="162"/>
      <c r="AC591" s="162"/>
      <c r="AD591" s="162"/>
      <c r="AE591" s="162"/>
      <c r="AF591" s="162"/>
      <c r="AG591" s="162"/>
      <c r="AH591" s="162"/>
      <c r="AI591" s="162"/>
      <c r="AJ591" s="162"/>
      <c r="AK591" s="162"/>
      <c r="AL591" s="162"/>
      <c r="AM591" s="162"/>
      <c r="AN591" s="162"/>
      <c r="AO591" s="162"/>
      <c r="AP591" s="162"/>
      <c r="AQ591" s="162"/>
      <c r="AR591" s="162"/>
      <c r="AS591" s="162"/>
      <c r="AT591" s="162"/>
      <c r="AU591" s="162"/>
      <c r="AV591" s="162"/>
      <c r="AW591" s="162"/>
      <c r="AX591" s="162"/>
      <c r="AY591" s="162"/>
      <c r="AZ591" s="162"/>
      <c r="BA591" s="162"/>
      <c r="BB591" s="163"/>
      <c r="BC591" s="163"/>
      <c r="BD591" s="163"/>
      <c r="BE591" s="164"/>
      <c r="BF591" s="165"/>
      <c r="BG591" s="162"/>
      <c r="BH591" s="162"/>
      <c r="BI591" s="164"/>
      <c r="BJ591" s="38"/>
      <c r="BK591" s="38"/>
      <c r="BL591" s="38"/>
      <c r="BM591" s="38"/>
      <c r="BN591" s="38"/>
      <c r="BO591" s="38"/>
      <c r="BP591" s="117" t="str">
        <f t="shared" si="419"/>
        <v/>
      </c>
      <c r="BQ591" s="38"/>
      <c r="BR591" s="38"/>
      <c r="BS591" s="38"/>
      <c r="BT591" s="38"/>
      <c r="BV591" s="17">
        <f t="shared" si="413"/>
        <v>0</v>
      </c>
      <c r="BW591" s="17">
        <f t="shared" si="414"/>
        <v>0</v>
      </c>
      <c r="BX591" s="17">
        <f t="shared" si="415"/>
        <v>0</v>
      </c>
      <c r="BY591" s="17">
        <f t="shared" si="416"/>
        <v>0</v>
      </c>
      <c r="BZ591" s="17">
        <f t="shared" si="417"/>
        <v>0</v>
      </c>
      <c r="CA591" s="17">
        <f t="shared" si="418"/>
        <v>0</v>
      </c>
      <c r="CB591" s="17">
        <f t="shared" si="420"/>
        <v>0</v>
      </c>
      <c r="CC591" s="17">
        <f t="shared" si="421"/>
        <v>0</v>
      </c>
      <c r="CD591" s="17">
        <f t="shared" si="422"/>
        <v>0</v>
      </c>
      <c r="CE591" s="17">
        <f t="shared" si="423"/>
        <v>0</v>
      </c>
      <c r="CF591" s="17">
        <f t="shared" si="424"/>
        <v>0</v>
      </c>
      <c r="CG591" s="17">
        <f t="shared" si="425"/>
        <v>0</v>
      </c>
      <c r="CH591" s="17">
        <f t="shared" si="426"/>
        <v>0</v>
      </c>
      <c r="CI591" s="17">
        <f t="shared" si="427"/>
        <v>0</v>
      </c>
      <c r="CJ591" s="17">
        <f t="shared" si="428"/>
        <v>0</v>
      </c>
      <c r="CK591" s="17">
        <f t="shared" si="429"/>
        <v>0</v>
      </c>
      <c r="CL591" s="17">
        <f t="shared" si="430"/>
        <v>0</v>
      </c>
      <c r="CM591" s="17">
        <f t="shared" si="431"/>
        <v>0</v>
      </c>
      <c r="CN591" s="17">
        <f t="shared" si="432"/>
        <v>0</v>
      </c>
      <c r="CO591" s="17">
        <f t="shared" si="433"/>
        <v>0</v>
      </c>
      <c r="CP591" s="17">
        <f t="shared" si="434"/>
        <v>0</v>
      </c>
      <c r="CQ591" s="17">
        <f t="shared" si="435"/>
        <v>0</v>
      </c>
      <c r="CR591" s="17">
        <f t="shared" si="436"/>
        <v>0</v>
      </c>
      <c r="CS591" s="17">
        <f t="shared" si="437"/>
        <v>0</v>
      </c>
      <c r="CT591" s="17">
        <f t="shared" si="438"/>
        <v>0</v>
      </c>
      <c r="CU591" s="17">
        <f t="shared" si="439"/>
        <v>0</v>
      </c>
      <c r="CV591" s="17">
        <f t="shared" si="440"/>
        <v>0</v>
      </c>
      <c r="CW591" s="17">
        <f t="shared" si="441"/>
        <v>0</v>
      </c>
      <c r="CX591" s="17">
        <f t="shared" si="442"/>
        <v>0</v>
      </c>
      <c r="CY591" s="17">
        <f t="shared" si="443"/>
        <v>0</v>
      </c>
      <c r="CZ591" s="17">
        <f t="shared" si="444"/>
        <v>0</v>
      </c>
      <c r="DA591" s="17">
        <f t="shared" si="445"/>
        <v>0</v>
      </c>
      <c r="DB591" s="17">
        <f t="shared" si="446"/>
        <v>0</v>
      </c>
      <c r="DC591" s="17">
        <f t="shared" si="447"/>
        <v>0</v>
      </c>
      <c r="DD591" s="17">
        <f t="shared" si="448"/>
        <v>0</v>
      </c>
      <c r="DE591" s="17">
        <f t="shared" si="449"/>
        <v>0</v>
      </c>
      <c r="DF591" s="17">
        <f t="shared" si="450"/>
        <v>0</v>
      </c>
      <c r="DG591" s="17">
        <f t="shared" si="451"/>
        <v>0</v>
      </c>
    </row>
    <row r="592" spans="2:111" ht="15" customHeight="1" x14ac:dyDescent="0.2">
      <c r="B592" s="156">
        <v>584</v>
      </c>
      <c r="C592" s="157" t="str">
        <f t="shared" si="452"/>
        <v/>
      </c>
      <c r="D592" s="158" t="str">
        <f t="shared" si="412"/>
        <v>OK</v>
      </c>
      <c r="E592" s="159" t="e">
        <f>VLOOKUP('DATA SHEET'!$B$9,'Drill Size Info'!$T$2:$U$8,2,FALSE)</f>
        <v>#N/A</v>
      </c>
      <c r="F592" s="159" t="str">
        <f t="shared" si="453"/>
        <v/>
      </c>
      <c r="G592" s="91">
        <f t="shared" si="454"/>
        <v>0</v>
      </c>
      <c r="H592" s="160" t="s">
        <v>175</v>
      </c>
      <c r="I592" s="160" t="s">
        <v>175</v>
      </c>
      <c r="J592" s="160" t="str">
        <f>IF('DATA SHEET'!$B$10="NC-50","N/A","OK")</f>
        <v>OK</v>
      </c>
      <c r="K592" s="160" t="str">
        <f>IF('DATA SHEET'!$B$10="NC-50","N/A","OK")</f>
        <v>OK</v>
      </c>
      <c r="L592" s="160" t="str">
        <f t="shared" si="455"/>
        <v>OK</v>
      </c>
      <c r="M592" s="160" t="str">
        <f t="shared" si="456"/>
        <v>OK</v>
      </c>
      <c r="N592" s="160"/>
      <c r="O592" s="160"/>
      <c r="P592" s="160"/>
      <c r="Q592" s="160"/>
      <c r="R592" s="92" t="str">
        <f>IF(DI592&lt;&gt;"",
    IF(INT('Drill Size Info'!$AA$19)=INT('Drill Size Info'!$AB$19),
        --(INT('Drill Size Info'!$AA$19) &amp; "." &amp; DI592),
        IF(AND((--(INT('Drill Size Info'!$AA$19) &amp; "." &amp; DI592)&gt;=--('Drill Size Info'!$AA$19)), (--(INT('Drill Size Info'!$AA$19) &amp; "." &amp; DI592)&lt;=--('Drill Size Info'!$AB$19))),
            --(INT('Drill Size Info'!$AA$19) &amp; "." &amp; DI592),
            --(INT('Drill Size Info'!$AB$19) &amp; "." &amp; DI592)
        )
    ),
    IF(DH592&lt;&gt;"",
        IF(INT('Drill Size Info'!$AA$19)=INT('Drill Size Info'!$AB$19),
            --(INT('Drill Size Info'!$AA$19) &amp; "." &amp; LEFT(DH592,3)),
            IF(AND((--(INT('Drill Size Info'!$AA$19) &amp; "." &amp; LEFT(DH592,3))&gt;=--('Drill Size Info'!$AA$19)), (--(INT('Drill Size Info'!$AA$19) &amp; "." &amp; LEFT(DH592,3))&lt;=--('Drill Size Info'!$AB$19))),
                --(INT('Drill Size Info'!$AA$19) &amp; "." &amp; LEFT(DH592,3)),
                --(INT('Drill Size Info'!$AB$19) &amp; "." &amp; LEFT(DH592,3))
            )
        ),
        "OK"
    )
)</f>
        <v>OK</v>
      </c>
      <c r="S592" s="150" t="str">
        <f>IF(DJ592&lt;&gt;"",
    IF(INT('Drill Size Info'!$AA$19)=INT('Drill Size Info'!$AB$19),
        --(INT('Drill Size Info'!$AA$19) &amp; "." &amp; DJ592),
        IF(AND((--(INT('Drill Size Info'!$AA$19) &amp; "." &amp; DJ592)&gt;=--('Drill Size Info'!$AA$19)), (--(INT('Drill Size Info'!$AA$19) &amp; "." &amp; DJ592)&lt;=--('Drill Size Info'!$AB$19))),
            --(INT('Drill Size Info'!$AA$19) &amp; "." &amp; DJ592),
            --(INT('Drill Size Info'!$AB$19) &amp; "." &amp; DJ592)
        )
    ),
    IF(DH592&lt;&gt;"",
        IF(INT('Drill Size Info'!$AA$19)=INT('Drill Size Info'!$AB$19),
            --(INT('Drill Size Info'!$AA$19) &amp; "." &amp; RIGHT(DH592,3)),
            IF(AND((--(INT('Drill Size Info'!$AA$19) &amp; "." &amp; RIGHT(DH592,3))&gt;=--('Drill Size Info'!$AA$19)), (--(INT('Drill Size Info'!$AA$19) &amp; "." &amp; RIGHT(DH592,3))&lt;=--('Drill Size Info'!$AB$19))),
                --(INT('Drill Size Info'!$AA$19) &amp; "." &amp; RIGHT(DH592,3)),
                --(INT('Drill Size Info'!$AB$19) &amp; "." &amp; RIGHT(DH592,3))
            )
        ),
        "N/A"
    )
)</f>
        <v>N/A</v>
      </c>
      <c r="T592" s="150" t="str">
        <f>IF(DL592&lt;&gt;"",
    IF(INT('Drill Size Info'!$AA$19)=INT('Drill Size Info'!$AB$15),
        --(INT('Drill Size Info'!$AA$15) &amp; "." &amp; DL592),
        IF(AND((--(INT('Drill Size Info'!$AA$15) &amp; "." &amp; DL592)&gt;=--('Drill Size Info'!$AA$15)), (--(INT('Drill Size Info'!$AA$15) &amp; "." &amp; DL592)&lt;=--('Drill Size Info'!$AB$15))),
            --(INT('Drill Size Info'!$AA$15) &amp; "." &amp; DL592),
            --(INT('Drill Size Info'!$AB$15) &amp; "." &amp; DL592)
        )
    ),
    IF(DK592&lt;&gt;"",
        IF(INT('Drill Size Info'!$AA$15)=INT('Drill Size Info'!$AB$15),
            --(INT('Drill Size Info'!$AA$15) &amp; "." &amp; LEFT(DK592,3)),
            IF(AND((--(INT('Drill Size Info'!$AA$15) &amp; "." &amp; LEFT(DK592,3))&gt;=--('Drill Size Info'!$AA$15)), (--(INT('Drill Size Info'!$AA$15) &amp; "." &amp; LEFT(DK592,3))&lt;=--('Drill Size Info'!$AB$15))),
                --(INT('Drill Size Info'!$AA$15) &amp; "." &amp; LEFT(DK592,3)),
                --(INT('Drill Size Info'!$AB$15) &amp; "." &amp; LEFT(DK592,3))
            )
        ),
        "OK"
    )
)</f>
        <v>OK</v>
      </c>
      <c r="U592" s="150" t="str">
        <f>IF(DM592&lt;&gt;"",
    IF(INT('Drill Size Info'!$AA$19)=INT('Drill Size Info'!$AB$15),
        --(INT('Drill Size Info'!$AA$15) &amp; "." &amp; DM592),
        IF(AND((--(INT('Drill Size Info'!$AA$15) &amp; "." &amp; DM592)&gt;=--('Drill Size Info'!$AA$15)), (--(INT('Drill Size Info'!$AA$15) &amp; "." &amp; DM592)&lt;=--('Drill Size Info'!$AB$15))),
            --(INT('Drill Size Info'!$AA$15) &amp; "." &amp; DM592),
            --(INT('Drill Size Info'!$AB$15) &amp; "." &amp; DM592)
        )
    ),
    IF(DK592&lt;&gt;"",
        IF(INT('Drill Size Info'!$AA$15)=INT('Drill Size Info'!$AB$15),
            --(INT('Drill Size Info'!$AA$15) &amp; "." &amp; RIGHT(DK592,3)),
            IF(AND((--(INT('Drill Size Info'!$AA$15) &amp; "." &amp; RIGHT(DK592,3))&gt;=--('Drill Size Info'!$AA$15)), (--(INT('Drill Size Info'!$AA$15) &amp; "." &amp; RIGHT(DK592,3))&lt;=--('Drill Size Info'!$AB$15))),
                --(INT('Drill Size Info'!$AA$15) &amp; "." &amp; RIGHT(DK592,3)),
                --(INT('Drill Size Info'!$AB$15) &amp; "." &amp; RIGHT(DK592,3))
            )
        ),
        "N/A"
    )
)</f>
        <v>N/A</v>
      </c>
      <c r="V592" s="161"/>
      <c r="W592" s="161"/>
      <c r="X592" s="161"/>
      <c r="Y592" s="161"/>
      <c r="Z592" s="161"/>
      <c r="AA592" s="162"/>
      <c r="AB592" s="162"/>
      <c r="AC592" s="162"/>
      <c r="AD592" s="162"/>
      <c r="AE592" s="162"/>
      <c r="AF592" s="162"/>
      <c r="AG592" s="162"/>
      <c r="AH592" s="162"/>
      <c r="AI592" s="162"/>
      <c r="AJ592" s="162"/>
      <c r="AK592" s="162"/>
      <c r="AL592" s="162"/>
      <c r="AM592" s="162"/>
      <c r="AN592" s="162"/>
      <c r="AO592" s="162"/>
      <c r="AP592" s="162"/>
      <c r="AQ592" s="162"/>
      <c r="AR592" s="162"/>
      <c r="AS592" s="162"/>
      <c r="AT592" s="162"/>
      <c r="AU592" s="162"/>
      <c r="AV592" s="162"/>
      <c r="AW592" s="162"/>
      <c r="AX592" s="162"/>
      <c r="AY592" s="162"/>
      <c r="AZ592" s="162"/>
      <c r="BA592" s="162"/>
      <c r="BB592" s="163"/>
      <c r="BC592" s="163"/>
      <c r="BD592" s="163"/>
      <c r="BE592" s="164"/>
      <c r="BF592" s="165"/>
      <c r="BG592" s="162"/>
      <c r="BH592" s="162"/>
      <c r="BI592" s="164"/>
      <c r="BJ592" s="38"/>
      <c r="BK592" s="38"/>
      <c r="BL592" s="38"/>
      <c r="BM592" s="38"/>
      <c r="BN592" s="38"/>
      <c r="BO592" s="38"/>
      <c r="BP592" s="117" t="str">
        <f t="shared" si="419"/>
        <v/>
      </c>
      <c r="BQ592" s="38"/>
      <c r="BR592" s="38"/>
      <c r="BS592" s="38"/>
      <c r="BT592" s="38"/>
      <c r="BV592" s="17">
        <f t="shared" si="413"/>
        <v>0</v>
      </c>
      <c r="BW592" s="17">
        <f t="shared" si="414"/>
        <v>0</v>
      </c>
      <c r="BX592" s="17">
        <f t="shared" si="415"/>
        <v>0</v>
      </c>
      <c r="BY592" s="17">
        <f t="shared" si="416"/>
        <v>0</v>
      </c>
      <c r="BZ592" s="17">
        <f t="shared" si="417"/>
        <v>0</v>
      </c>
      <c r="CA592" s="17">
        <f t="shared" si="418"/>
        <v>0</v>
      </c>
      <c r="CB592" s="17">
        <f t="shared" si="420"/>
        <v>0</v>
      </c>
      <c r="CC592" s="17">
        <f t="shared" si="421"/>
        <v>0</v>
      </c>
      <c r="CD592" s="17">
        <f t="shared" si="422"/>
        <v>0</v>
      </c>
      <c r="CE592" s="17">
        <f t="shared" si="423"/>
        <v>0</v>
      </c>
      <c r="CF592" s="17">
        <f t="shared" si="424"/>
        <v>0</v>
      </c>
      <c r="CG592" s="17">
        <f t="shared" si="425"/>
        <v>0</v>
      </c>
      <c r="CH592" s="17">
        <f t="shared" si="426"/>
        <v>0</v>
      </c>
      <c r="CI592" s="17">
        <f t="shared" si="427"/>
        <v>0</v>
      </c>
      <c r="CJ592" s="17">
        <f t="shared" si="428"/>
        <v>0</v>
      </c>
      <c r="CK592" s="17">
        <f t="shared" si="429"/>
        <v>0</v>
      </c>
      <c r="CL592" s="17">
        <f t="shared" si="430"/>
        <v>0</v>
      </c>
      <c r="CM592" s="17">
        <f t="shared" si="431"/>
        <v>0</v>
      </c>
      <c r="CN592" s="17">
        <f t="shared" si="432"/>
        <v>0</v>
      </c>
      <c r="CO592" s="17">
        <f t="shared" si="433"/>
        <v>0</v>
      </c>
      <c r="CP592" s="17">
        <f t="shared" si="434"/>
        <v>0</v>
      </c>
      <c r="CQ592" s="17">
        <f t="shared" si="435"/>
        <v>0</v>
      </c>
      <c r="CR592" s="17">
        <f t="shared" si="436"/>
        <v>0</v>
      </c>
      <c r="CS592" s="17">
        <f t="shared" si="437"/>
        <v>0</v>
      </c>
      <c r="CT592" s="17">
        <f t="shared" si="438"/>
        <v>0</v>
      </c>
      <c r="CU592" s="17">
        <f t="shared" si="439"/>
        <v>0</v>
      </c>
      <c r="CV592" s="17">
        <f t="shared" si="440"/>
        <v>0</v>
      </c>
      <c r="CW592" s="17">
        <f t="shared" si="441"/>
        <v>0</v>
      </c>
      <c r="CX592" s="17">
        <f t="shared" si="442"/>
        <v>0</v>
      </c>
      <c r="CY592" s="17">
        <f t="shared" si="443"/>
        <v>0</v>
      </c>
      <c r="CZ592" s="17">
        <f t="shared" si="444"/>
        <v>0</v>
      </c>
      <c r="DA592" s="17">
        <f t="shared" si="445"/>
        <v>0</v>
      </c>
      <c r="DB592" s="17">
        <f t="shared" si="446"/>
        <v>0</v>
      </c>
      <c r="DC592" s="17">
        <f t="shared" si="447"/>
        <v>0</v>
      </c>
      <c r="DD592" s="17">
        <f t="shared" si="448"/>
        <v>0</v>
      </c>
      <c r="DE592" s="17">
        <f t="shared" si="449"/>
        <v>0</v>
      </c>
      <c r="DF592" s="17">
        <f t="shared" si="450"/>
        <v>0</v>
      </c>
      <c r="DG592" s="17">
        <f t="shared" si="451"/>
        <v>0</v>
      </c>
    </row>
    <row r="593" spans="2:111" ht="15" customHeight="1" x14ac:dyDescent="0.2">
      <c r="B593" s="156">
        <v>585</v>
      </c>
      <c r="C593" s="157" t="str">
        <f t="shared" si="452"/>
        <v/>
      </c>
      <c r="D593" s="158" t="str">
        <f t="shared" si="412"/>
        <v>OK</v>
      </c>
      <c r="E593" s="159" t="e">
        <f>VLOOKUP('DATA SHEET'!$B$9,'Drill Size Info'!$T$2:$U$8,2,FALSE)</f>
        <v>#N/A</v>
      </c>
      <c r="F593" s="159" t="str">
        <f t="shared" si="453"/>
        <v/>
      </c>
      <c r="G593" s="91">
        <f t="shared" si="454"/>
        <v>0</v>
      </c>
      <c r="H593" s="160" t="s">
        <v>175</v>
      </c>
      <c r="I593" s="160" t="s">
        <v>175</v>
      </c>
      <c r="J593" s="160" t="str">
        <f>IF('DATA SHEET'!$B$10="NC-50","N/A","OK")</f>
        <v>OK</v>
      </c>
      <c r="K593" s="160" t="str">
        <f>IF('DATA SHEET'!$B$10="NC-50","N/A","OK")</f>
        <v>OK</v>
      </c>
      <c r="L593" s="160" t="str">
        <f t="shared" si="455"/>
        <v>OK</v>
      </c>
      <c r="M593" s="160" t="str">
        <f t="shared" si="456"/>
        <v>OK</v>
      </c>
      <c r="N593" s="160"/>
      <c r="O593" s="160"/>
      <c r="P593" s="160"/>
      <c r="Q593" s="160"/>
      <c r="R593" s="92" t="str">
        <f>IF(DI593&lt;&gt;"",
    IF(INT('Drill Size Info'!$AA$19)=INT('Drill Size Info'!$AB$19),
        --(INT('Drill Size Info'!$AA$19) &amp; "." &amp; DI593),
        IF(AND((--(INT('Drill Size Info'!$AA$19) &amp; "." &amp; DI593)&gt;=--('Drill Size Info'!$AA$19)), (--(INT('Drill Size Info'!$AA$19) &amp; "." &amp; DI593)&lt;=--('Drill Size Info'!$AB$19))),
            --(INT('Drill Size Info'!$AA$19) &amp; "." &amp; DI593),
            --(INT('Drill Size Info'!$AB$19) &amp; "." &amp; DI593)
        )
    ),
    IF(DH593&lt;&gt;"",
        IF(INT('Drill Size Info'!$AA$19)=INT('Drill Size Info'!$AB$19),
            --(INT('Drill Size Info'!$AA$19) &amp; "." &amp; LEFT(DH593,3)),
            IF(AND((--(INT('Drill Size Info'!$AA$19) &amp; "." &amp; LEFT(DH593,3))&gt;=--('Drill Size Info'!$AA$19)), (--(INT('Drill Size Info'!$AA$19) &amp; "." &amp; LEFT(DH593,3))&lt;=--('Drill Size Info'!$AB$19))),
                --(INT('Drill Size Info'!$AA$19) &amp; "." &amp; LEFT(DH593,3)),
                --(INT('Drill Size Info'!$AB$19) &amp; "." &amp; LEFT(DH593,3))
            )
        ),
        "OK"
    )
)</f>
        <v>OK</v>
      </c>
      <c r="S593" s="150" t="str">
        <f>IF(DJ593&lt;&gt;"",
    IF(INT('Drill Size Info'!$AA$19)=INT('Drill Size Info'!$AB$19),
        --(INT('Drill Size Info'!$AA$19) &amp; "." &amp; DJ593),
        IF(AND((--(INT('Drill Size Info'!$AA$19) &amp; "." &amp; DJ593)&gt;=--('Drill Size Info'!$AA$19)), (--(INT('Drill Size Info'!$AA$19) &amp; "." &amp; DJ593)&lt;=--('Drill Size Info'!$AB$19))),
            --(INT('Drill Size Info'!$AA$19) &amp; "." &amp; DJ593),
            --(INT('Drill Size Info'!$AB$19) &amp; "." &amp; DJ593)
        )
    ),
    IF(DH593&lt;&gt;"",
        IF(INT('Drill Size Info'!$AA$19)=INT('Drill Size Info'!$AB$19),
            --(INT('Drill Size Info'!$AA$19) &amp; "." &amp; RIGHT(DH593,3)),
            IF(AND((--(INT('Drill Size Info'!$AA$19) &amp; "." &amp; RIGHT(DH593,3))&gt;=--('Drill Size Info'!$AA$19)), (--(INT('Drill Size Info'!$AA$19) &amp; "." &amp; RIGHT(DH593,3))&lt;=--('Drill Size Info'!$AB$19))),
                --(INT('Drill Size Info'!$AA$19) &amp; "." &amp; RIGHT(DH593,3)),
                --(INT('Drill Size Info'!$AB$19) &amp; "." &amp; RIGHT(DH593,3))
            )
        ),
        "N/A"
    )
)</f>
        <v>N/A</v>
      </c>
      <c r="T593" s="150" t="str">
        <f>IF(DL593&lt;&gt;"",
    IF(INT('Drill Size Info'!$AA$19)=INT('Drill Size Info'!$AB$15),
        --(INT('Drill Size Info'!$AA$15) &amp; "." &amp; DL593),
        IF(AND((--(INT('Drill Size Info'!$AA$15) &amp; "." &amp; DL593)&gt;=--('Drill Size Info'!$AA$15)), (--(INT('Drill Size Info'!$AA$15) &amp; "." &amp; DL593)&lt;=--('Drill Size Info'!$AB$15))),
            --(INT('Drill Size Info'!$AA$15) &amp; "." &amp; DL593),
            --(INT('Drill Size Info'!$AB$15) &amp; "." &amp; DL593)
        )
    ),
    IF(DK593&lt;&gt;"",
        IF(INT('Drill Size Info'!$AA$15)=INT('Drill Size Info'!$AB$15),
            --(INT('Drill Size Info'!$AA$15) &amp; "." &amp; LEFT(DK593,3)),
            IF(AND((--(INT('Drill Size Info'!$AA$15) &amp; "." &amp; LEFT(DK593,3))&gt;=--('Drill Size Info'!$AA$15)), (--(INT('Drill Size Info'!$AA$15) &amp; "." &amp; LEFT(DK593,3))&lt;=--('Drill Size Info'!$AB$15))),
                --(INT('Drill Size Info'!$AA$15) &amp; "." &amp; LEFT(DK593,3)),
                --(INT('Drill Size Info'!$AB$15) &amp; "." &amp; LEFT(DK593,3))
            )
        ),
        "OK"
    )
)</f>
        <v>OK</v>
      </c>
      <c r="U593" s="150" t="str">
        <f>IF(DM593&lt;&gt;"",
    IF(INT('Drill Size Info'!$AA$19)=INT('Drill Size Info'!$AB$15),
        --(INT('Drill Size Info'!$AA$15) &amp; "." &amp; DM593),
        IF(AND((--(INT('Drill Size Info'!$AA$15) &amp; "." &amp; DM593)&gt;=--('Drill Size Info'!$AA$15)), (--(INT('Drill Size Info'!$AA$15) &amp; "." &amp; DM593)&lt;=--('Drill Size Info'!$AB$15))),
            --(INT('Drill Size Info'!$AA$15) &amp; "." &amp; DM593),
            --(INT('Drill Size Info'!$AB$15) &amp; "." &amp; DM593)
        )
    ),
    IF(DK593&lt;&gt;"",
        IF(INT('Drill Size Info'!$AA$15)=INT('Drill Size Info'!$AB$15),
            --(INT('Drill Size Info'!$AA$15) &amp; "." &amp; RIGHT(DK593,3)),
            IF(AND((--(INT('Drill Size Info'!$AA$15) &amp; "." &amp; RIGHT(DK593,3))&gt;=--('Drill Size Info'!$AA$15)), (--(INT('Drill Size Info'!$AA$15) &amp; "." &amp; RIGHT(DK593,3))&lt;=--('Drill Size Info'!$AB$15))),
                --(INT('Drill Size Info'!$AA$15) &amp; "." &amp; RIGHT(DK593,3)),
                --(INT('Drill Size Info'!$AB$15) &amp; "." &amp; RIGHT(DK593,3))
            )
        ),
        "N/A"
    )
)</f>
        <v>N/A</v>
      </c>
      <c r="V593" s="161"/>
      <c r="W593" s="161"/>
      <c r="X593" s="161"/>
      <c r="Y593" s="161"/>
      <c r="Z593" s="161"/>
      <c r="AA593" s="162"/>
      <c r="AB593" s="162"/>
      <c r="AC593" s="162"/>
      <c r="AD593" s="162"/>
      <c r="AE593" s="162"/>
      <c r="AF593" s="162"/>
      <c r="AG593" s="162"/>
      <c r="AH593" s="162"/>
      <c r="AI593" s="162"/>
      <c r="AJ593" s="162"/>
      <c r="AK593" s="162"/>
      <c r="AL593" s="162"/>
      <c r="AM593" s="162"/>
      <c r="AN593" s="162"/>
      <c r="AO593" s="162"/>
      <c r="AP593" s="162"/>
      <c r="AQ593" s="162"/>
      <c r="AR593" s="162"/>
      <c r="AS593" s="162"/>
      <c r="AT593" s="162"/>
      <c r="AU593" s="162"/>
      <c r="AV593" s="162"/>
      <c r="AW593" s="162"/>
      <c r="AX593" s="162"/>
      <c r="AY593" s="162"/>
      <c r="AZ593" s="162"/>
      <c r="BA593" s="162"/>
      <c r="BB593" s="163"/>
      <c r="BC593" s="163"/>
      <c r="BD593" s="163"/>
      <c r="BE593" s="164"/>
      <c r="BF593" s="165"/>
      <c r="BG593" s="162"/>
      <c r="BH593" s="162"/>
      <c r="BI593" s="164"/>
      <c r="BJ593" s="38"/>
      <c r="BK593" s="38"/>
      <c r="BL593" s="38"/>
      <c r="BM593" s="38"/>
      <c r="BN593" s="38"/>
      <c r="BO593" s="38"/>
      <c r="BP593" s="117" t="str">
        <f t="shared" si="419"/>
        <v/>
      </c>
      <c r="BQ593" s="38"/>
      <c r="BR593" s="38"/>
      <c r="BS593" s="38"/>
      <c r="BT593" s="38"/>
      <c r="BV593" s="17">
        <f t="shared" si="413"/>
        <v>0</v>
      </c>
      <c r="BW593" s="17">
        <f t="shared" si="414"/>
        <v>0</v>
      </c>
      <c r="BX593" s="17">
        <f t="shared" si="415"/>
        <v>0</v>
      </c>
      <c r="BY593" s="17">
        <f t="shared" si="416"/>
        <v>0</v>
      </c>
      <c r="BZ593" s="17">
        <f t="shared" si="417"/>
        <v>0</v>
      </c>
      <c r="CA593" s="17">
        <f t="shared" si="418"/>
        <v>0</v>
      </c>
      <c r="CB593" s="17">
        <f t="shared" si="420"/>
        <v>0</v>
      </c>
      <c r="CC593" s="17">
        <f t="shared" si="421"/>
        <v>0</v>
      </c>
      <c r="CD593" s="17">
        <f t="shared" si="422"/>
        <v>0</v>
      </c>
      <c r="CE593" s="17">
        <f t="shared" si="423"/>
        <v>0</v>
      </c>
      <c r="CF593" s="17">
        <f t="shared" si="424"/>
        <v>0</v>
      </c>
      <c r="CG593" s="17">
        <f t="shared" si="425"/>
        <v>0</v>
      </c>
      <c r="CH593" s="17">
        <f t="shared" si="426"/>
        <v>0</v>
      </c>
      <c r="CI593" s="17">
        <f t="shared" si="427"/>
        <v>0</v>
      </c>
      <c r="CJ593" s="17">
        <f t="shared" si="428"/>
        <v>0</v>
      </c>
      <c r="CK593" s="17">
        <f t="shared" si="429"/>
        <v>0</v>
      </c>
      <c r="CL593" s="17">
        <f t="shared" si="430"/>
        <v>0</v>
      </c>
      <c r="CM593" s="17">
        <f t="shared" si="431"/>
        <v>0</v>
      </c>
      <c r="CN593" s="17">
        <f t="shared" si="432"/>
        <v>0</v>
      </c>
      <c r="CO593" s="17">
        <f t="shared" si="433"/>
        <v>0</v>
      </c>
      <c r="CP593" s="17">
        <f t="shared" si="434"/>
        <v>0</v>
      </c>
      <c r="CQ593" s="17">
        <f t="shared" si="435"/>
        <v>0</v>
      </c>
      <c r="CR593" s="17">
        <f t="shared" si="436"/>
        <v>0</v>
      </c>
      <c r="CS593" s="17">
        <f t="shared" si="437"/>
        <v>0</v>
      </c>
      <c r="CT593" s="17">
        <f t="shared" si="438"/>
        <v>0</v>
      </c>
      <c r="CU593" s="17">
        <f t="shared" si="439"/>
        <v>0</v>
      </c>
      <c r="CV593" s="17">
        <f t="shared" si="440"/>
        <v>0</v>
      </c>
      <c r="CW593" s="17">
        <f t="shared" si="441"/>
        <v>0</v>
      </c>
      <c r="CX593" s="17">
        <f t="shared" si="442"/>
        <v>0</v>
      </c>
      <c r="CY593" s="17">
        <f t="shared" si="443"/>
        <v>0</v>
      </c>
      <c r="CZ593" s="17">
        <f t="shared" si="444"/>
        <v>0</v>
      </c>
      <c r="DA593" s="17">
        <f t="shared" si="445"/>
        <v>0</v>
      </c>
      <c r="DB593" s="17">
        <f t="shared" si="446"/>
        <v>0</v>
      </c>
      <c r="DC593" s="17">
        <f t="shared" si="447"/>
        <v>0</v>
      </c>
      <c r="DD593" s="17">
        <f t="shared" si="448"/>
        <v>0</v>
      </c>
      <c r="DE593" s="17">
        <f t="shared" si="449"/>
        <v>0</v>
      </c>
      <c r="DF593" s="17">
        <f t="shared" si="450"/>
        <v>0</v>
      </c>
      <c r="DG593" s="17">
        <f t="shared" si="451"/>
        <v>0</v>
      </c>
    </row>
    <row r="594" spans="2:111" ht="15" customHeight="1" x14ac:dyDescent="0.2">
      <c r="B594" s="156">
        <v>586</v>
      </c>
      <c r="C594" s="157" t="str">
        <f t="shared" si="452"/>
        <v/>
      </c>
      <c r="D594" s="158" t="str">
        <f t="shared" si="412"/>
        <v>OK</v>
      </c>
      <c r="E594" s="159" t="e">
        <f>VLOOKUP('DATA SHEET'!$B$9,'Drill Size Info'!$T$2:$U$8,2,FALSE)</f>
        <v>#N/A</v>
      </c>
      <c r="F594" s="159" t="str">
        <f t="shared" si="453"/>
        <v/>
      </c>
      <c r="G594" s="91">
        <f t="shared" si="454"/>
        <v>0</v>
      </c>
      <c r="H594" s="160" t="s">
        <v>175</v>
      </c>
      <c r="I594" s="160" t="s">
        <v>175</v>
      </c>
      <c r="J594" s="160" t="str">
        <f>IF('DATA SHEET'!$B$10="NC-50","N/A","OK")</f>
        <v>OK</v>
      </c>
      <c r="K594" s="160" t="str">
        <f>IF('DATA SHEET'!$B$10="NC-50","N/A","OK")</f>
        <v>OK</v>
      </c>
      <c r="L594" s="160" t="str">
        <f t="shared" si="455"/>
        <v>OK</v>
      </c>
      <c r="M594" s="160" t="str">
        <f t="shared" si="456"/>
        <v>OK</v>
      </c>
      <c r="N594" s="160"/>
      <c r="O594" s="160"/>
      <c r="P594" s="160"/>
      <c r="Q594" s="160"/>
      <c r="R594" s="92" t="str">
        <f>IF(DI594&lt;&gt;"",
    IF(INT('Drill Size Info'!$AA$19)=INT('Drill Size Info'!$AB$19),
        --(INT('Drill Size Info'!$AA$19) &amp; "." &amp; DI594),
        IF(AND((--(INT('Drill Size Info'!$AA$19) &amp; "." &amp; DI594)&gt;=--('Drill Size Info'!$AA$19)), (--(INT('Drill Size Info'!$AA$19) &amp; "." &amp; DI594)&lt;=--('Drill Size Info'!$AB$19))),
            --(INT('Drill Size Info'!$AA$19) &amp; "." &amp; DI594),
            --(INT('Drill Size Info'!$AB$19) &amp; "." &amp; DI594)
        )
    ),
    IF(DH594&lt;&gt;"",
        IF(INT('Drill Size Info'!$AA$19)=INT('Drill Size Info'!$AB$19),
            --(INT('Drill Size Info'!$AA$19) &amp; "." &amp; LEFT(DH594,3)),
            IF(AND((--(INT('Drill Size Info'!$AA$19) &amp; "." &amp; LEFT(DH594,3))&gt;=--('Drill Size Info'!$AA$19)), (--(INT('Drill Size Info'!$AA$19) &amp; "." &amp; LEFT(DH594,3))&lt;=--('Drill Size Info'!$AB$19))),
                --(INT('Drill Size Info'!$AA$19) &amp; "." &amp; LEFT(DH594,3)),
                --(INT('Drill Size Info'!$AB$19) &amp; "." &amp; LEFT(DH594,3))
            )
        ),
        "OK"
    )
)</f>
        <v>OK</v>
      </c>
      <c r="S594" s="150" t="str">
        <f>IF(DJ594&lt;&gt;"",
    IF(INT('Drill Size Info'!$AA$19)=INT('Drill Size Info'!$AB$19),
        --(INT('Drill Size Info'!$AA$19) &amp; "." &amp; DJ594),
        IF(AND((--(INT('Drill Size Info'!$AA$19) &amp; "." &amp; DJ594)&gt;=--('Drill Size Info'!$AA$19)), (--(INT('Drill Size Info'!$AA$19) &amp; "." &amp; DJ594)&lt;=--('Drill Size Info'!$AB$19))),
            --(INT('Drill Size Info'!$AA$19) &amp; "." &amp; DJ594),
            --(INT('Drill Size Info'!$AB$19) &amp; "." &amp; DJ594)
        )
    ),
    IF(DH594&lt;&gt;"",
        IF(INT('Drill Size Info'!$AA$19)=INT('Drill Size Info'!$AB$19),
            --(INT('Drill Size Info'!$AA$19) &amp; "." &amp; RIGHT(DH594,3)),
            IF(AND((--(INT('Drill Size Info'!$AA$19) &amp; "." &amp; RIGHT(DH594,3))&gt;=--('Drill Size Info'!$AA$19)), (--(INT('Drill Size Info'!$AA$19) &amp; "." &amp; RIGHT(DH594,3))&lt;=--('Drill Size Info'!$AB$19))),
                --(INT('Drill Size Info'!$AA$19) &amp; "." &amp; RIGHT(DH594,3)),
                --(INT('Drill Size Info'!$AB$19) &amp; "." &amp; RIGHT(DH594,3))
            )
        ),
        "N/A"
    )
)</f>
        <v>N/A</v>
      </c>
      <c r="T594" s="150" t="str">
        <f>IF(DL594&lt;&gt;"",
    IF(INT('Drill Size Info'!$AA$19)=INT('Drill Size Info'!$AB$15),
        --(INT('Drill Size Info'!$AA$15) &amp; "." &amp; DL594),
        IF(AND((--(INT('Drill Size Info'!$AA$15) &amp; "." &amp; DL594)&gt;=--('Drill Size Info'!$AA$15)), (--(INT('Drill Size Info'!$AA$15) &amp; "." &amp; DL594)&lt;=--('Drill Size Info'!$AB$15))),
            --(INT('Drill Size Info'!$AA$15) &amp; "." &amp; DL594),
            --(INT('Drill Size Info'!$AB$15) &amp; "." &amp; DL594)
        )
    ),
    IF(DK594&lt;&gt;"",
        IF(INT('Drill Size Info'!$AA$15)=INT('Drill Size Info'!$AB$15),
            --(INT('Drill Size Info'!$AA$15) &amp; "." &amp; LEFT(DK594,3)),
            IF(AND((--(INT('Drill Size Info'!$AA$15) &amp; "." &amp; LEFT(DK594,3))&gt;=--('Drill Size Info'!$AA$15)), (--(INT('Drill Size Info'!$AA$15) &amp; "." &amp; LEFT(DK594,3))&lt;=--('Drill Size Info'!$AB$15))),
                --(INT('Drill Size Info'!$AA$15) &amp; "." &amp; LEFT(DK594,3)),
                --(INT('Drill Size Info'!$AB$15) &amp; "." &amp; LEFT(DK594,3))
            )
        ),
        "OK"
    )
)</f>
        <v>OK</v>
      </c>
      <c r="U594" s="150" t="str">
        <f>IF(DM594&lt;&gt;"",
    IF(INT('Drill Size Info'!$AA$19)=INT('Drill Size Info'!$AB$15),
        --(INT('Drill Size Info'!$AA$15) &amp; "." &amp; DM594),
        IF(AND((--(INT('Drill Size Info'!$AA$15) &amp; "." &amp; DM594)&gt;=--('Drill Size Info'!$AA$15)), (--(INT('Drill Size Info'!$AA$15) &amp; "." &amp; DM594)&lt;=--('Drill Size Info'!$AB$15))),
            --(INT('Drill Size Info'!$AA$15) &amp; "." &amp; DM594),
            --(INT('Drill Size Info'!$AB$15) &amp; "." &amp; DM594)
        )
    ),
    IF(DK594&lt;&gt;"",
        IF(INT('Drill Size Info'!$AA$15)=INT('Drill Size Info'!$AB$15),
            --(INT('Drill Size Info'!$AA$15) &amp; "." &amp; RIGHT(DK594,3)),
            IF(AND((--(INT('Drill Size Info'!$AA$15) &amp; "." &amp; RIGHT(DK594,3))&gt;=--('Drill Size Info'!$AA$15)), (--(INT('Drill Size Info'!$AA$15) &amp; "." &amp; RIGHT(DK594,3))&lt;=--('Drill Size Info'!$AB$15))),
                --(INT('Drill Size Info'!$AA$15) &amp; "." &amp; RIGHT(DK594,3)),
                --(INT('Drill Size Info'!$AB$15) &amp; "." &amp; RIGHT(DK594,3))
            )
        ),
        "N/A"
    )
)</f>
        <v>N/A</v>
      </c>
      <c r="V594" s="161"/>
      <c r="W594" s="161"/>
      <c r="X594" s="161"/>
      <c r="Y594" s="161"/>
      <c r="Z594" s="161"/>
      <c r="AA594" s="162"/>
      <c r="AB594" s="162"/>
      <c r="AC594" s="162"/>
      <c r="AD594" s="162"/>
      <c r="AE594" s="162"/>
      <c r="AF594" s="162"/>
      <c r="AG594" s="162"/>
      <c r="AH594" s="162"/>
      <c r="AI594" s="162"/>
      <c r="AJ594" s="162"/>
      <c r="AK594" s="162"/>
      <c r="AL594" s="162"/>
      <c r="AM594" s="162"/>
      <c r="AN594" s="162"/>
      <c r="AO594" s="162"/>
      <c r="AP594" s="162"/>
      <c r="AQ594" s="162"/>
      <c r="AR594" s="162"/>
      <c r="AS594" s="162"/>
      <c r="AT594" s="162"/>
      <c r="AU594" s="162"/>
      <c r="AV594" s="162"/>
      <c r="AW594" s="162"/>
      <c r="AX594" s="162"/>
      <c r="AY594" s="162"/>
      <c r="AZ594" s="162"/>
      <c r="BA594" s="162"/>
      <c r="BB594" s="163"/>
      <c r="BC594" s="163"/>
      <c r="BD594" s="163"/>
      <c r="BE594" s="164"/>
      <c r="BF594" s="165"/>
      <c r="BG594" s="162"/>
      <c r="BH594" s="162"/>
      <c r="BI594" s="164"/>
      <c r="BJ594" s="38"/>
      <c r="BK594" s="38"/>
      <c r="BL594" s="38"/>
      <c r="BM594" s="38"/>
      <c r="BN594" s="38"/>
      <c r="BO594" s="38"/>
      <c r="BP594" s="117" t="str">
        <f t="shared" si="419"/>
        <v/>
      </c>
      <c r="BQ594" s="38"/>
      <c r="BR594" s="38"/>
      <c r="BS594" s="38"/>
      <c r="BT594" s="38"/>
      <c r="BV594" s="17">
        <f t="shared" si="413"/>
        <v>0</v>
      </c>
      <c r="BW594" s="17">
        <f t="shared" si="414"/>
        <v>0</v>
      </c>
      <c r="BX594" s="17">
        <f t="shared" si="415"/>
        <v>0</v>
      </c>
      <c r="BY594" s="17">
        <f t="shared" si="416"/>
        <v>0</v>
      </c>
      <c r="BZ594" s="17">
        <f t="shared" si="417"/>
        <v>0</v>
      </c>
      <c r="CA594" s="17">
        <f t="shared" si="418"/>
        <v>0</v>
      </c>
      <c r="CB594" s="17">
        <f t="shared" si="420"/>
        <v>0</v>
      </c>
      <c r="CC594" s="17">
        <f t="shared" si="421"/>
        <v>0</v>
      </c>
      <c r="CD594" s="17">
        <f t="shared" si="422"/>
        <v>0</v>
      </c>
      <c r="CE594" s="17">
        <f t="shared" si="423"/>
        <v>0</v>
      </c>
      <c r="CF594" s="17">
        <f t="shared" si="424"/>
        <v>0</v>
      </c>
      <c r="CG594" s="17">
        <f t="shared" si="425"/>
        <v>0</v>
      </c>
      <c r="CH594" s="17">
        <f t="shared" si="426"/>
        <v>0</v>
      </c>
      <c r="CI594" s="17">
        <f t="shared" si="427"/>
        <v>0</v>
      </c>
      <c r="CJ594" s="17">
        <f t="shared" si="428"/>
        <v>0</v>
      </c>
      <c r="CK594" s="17">
        <f t="shared" si="429"/>
        <v>0</v>
      </c>
      <c r="CL594" s="17">
        <f t="shared" si="430"/>
        <v>0</v>
      </c>
      <c r="CM594" s="17">
        <f t="shared" si="431"/>
        <v>0</v>
      </c>
      <c r="CN594" s="17">
        <f t="shared" si="432"/>
        <v>0</v>
      </c>
      <c r="CO594" s="17">
        <f t="shared" si="433"/>
        <v>0</v>
      </c>
      <c r="CP594" s="17">
        <f t="shared" si="434"/>
        <v>0</v>
      </c>
      <c r="CQ594" s="17">
        <f t="shared" si="435"/>
        <v>0</v>
      </c>
      <c r="CR594" s="17">
        <f t="shared" si="436"/>
        <v>0</v>
      </c>
      <c r="CS594" s="17">
        <f t="shared" si="437"/>
        <v>0</v>
      </c>
      <c r="CT594" s="17">
        <f t="shared" si="438"/>
        <v>0</v>
      </c>
      <c r="CU594" s="17">
        <f t="shared" si="439"/>
        <v>0</v>
      </c>
      <c r="CV594" s="17">
        <f t="shared" si="440"/>
        <v>0</v>
      </c>
      <c r="CW594" s="17">
        <f t="shared" si="441"/>
        <v>0</v>
      </c>
      <c r="CX594" s="17">
        <f t="shared" si="442"/>
        <v>0</v>
      </c>
      <c r="CY594" s="17">
        <f t="shared" si="443"/>
        <v>0</v>
      </c>
      <c r="CZ594" s="17">
        <f t="shared" si="444"/>
        <v>0</v>
      </c>
      <c r="DA594" s="17">
        <f t="shared" si="445"/>
        <v>0</v>
      </c>
      <c r="DB594" s="17">
        <f t="shared" si="446"/>
        <v>0</v>
      </c>
      <c r="DC594" s="17">
        <f t="shared" si="447"/>
        <v>0</v>
      </c>
      <c r="DD594" s="17">
        <f t="shared" si="448"/>
        <v>0</v>
      </c>
      <c r="DE594" s="17">
        <f t="shared" si="449"/>
        <v>0</v>
      </c>
      <c r="DF594" s="17">
        <f t="shared" si="450"/>
        <v>0</v>
      </c>
      <c r="DG594" s="17">
        <f t="shared" si="451"/>
        <v>0</v>
      </c>
    </row>
    <row r="595" spans="2:111" ht="15" customHeight="1" x14ac:dyDescent="0.2">
      <c r="B595" s="156">
        <v>587</v>
      </c>
      <c r="C595" s="157" t="str">
        <f t="shared" si="452"/>
        <v/>
      </c>
      <c r="D595" s="158" t="str">
        <f t="shared" si="412"/>
        <v>OK</v>
      </c>
      <c r="E595" s="159" t="e">
        <f>VLOOKUP('DATA SHEET'!$B$9,'Drill Size Info'!$T$2:$U$8,2,FALSE)</f>
        <v>#N/A</v>
      </c>
      <c r="F595" s="159" t="str">
        <f t="shared" si="453"/>
        <v/>
      </c>
      <c r="G595" s="91">
        <f t="shared" si="454"/>
        <v>0</v>
      </c>
      <c r="H595" s="160" t="s">
        <v>175</v>
      </c>
      <c r="I595" s="160" t="s">
        <v>175</v>
      </c>
      <c r="J595" s="160" t="str">
        <f>IF('DATA SHEET'!$B$10="NC-50","N/A","OK")</f>
        <v>OK</v>
      </c>
      <c r="K595" s="160" t="str">
        <f>IF('DATA SHEET'!$B$10="NC-50","N/A","OK")</f>
        <v>OK</v>
      </c>
      <c r="L595" s="160" t="str">
        <f t="shared" si="455"/>
        <v>OK</v>
      </c>
      <c r="M595" s="160" t="str">
        <f t="shared" si="456"/>
        <v>OK</v>
      </c>
      <c r="N595" s="160"/>
      <c r="O595" s="160"/>
      <c r="P595" s="160"/>
      <c r="Q595" s="160"/>
      <c r="R595" s="92" t="str">
        <f>IF(DI595&lt;&gt;"",
    IF(INT('Drill Size Info'!$AA$19)=INT('Drill Size Info'!$AB$19),
        --(INT('Drill Size Info'!$AA$19) &amp; "." &amp; DI595),
        IF(AND((--(INT('Drill Size Info'!$AA$19) &amp; "." &amp; DI595)&gt;=--('Drill Size Info'!$AA$19)), (--(INT('Drill Size Info'!$AA$19) &amp; "." &amp; DI595)&lt;=--('Drill Size Info'!$AB$19))),
            --(INT('Drill Size Info'!$AA$19) &amp; "." &amp; DI595),
            --(INT('Drill Size Info'!$AB$19) &amp; "." &amp; DI595)
        )
    ),
    IF(DH595&lt;&gt;"",
        IF(INT('Drill Size Info'!$AA$19)=INT('Drill Size Info'!$AB$19),
            --(INT('Drill Size Info'!$AA$19) &amp; "." &amp; LEFT(DH595,3)),
            IF(AND((--(INT('Drill Size Info'!$AA$19) &amp; "." &amp; LEFT(DH595,3))&gt;=--('Drill Size Info'!$AA$19)), (--(INT('Drill Size Info'!$AA$19) &amp; "." &amp; LEFT(DH595,3))&lt;=--('Drill Size Info'!$AB$19))),
                --(INT('Drill Size Info'!$AA$19) &amp; "." &amp; LEFT(DH595,3)),
                --(INT('Drill Size Info'!$AB$19) &amp; "." &amp; LEFT(DH595,3))
            )
        ),
        "OK"
    )
)</f>
        <v>OK</v>
      </c>
      <c r="S595" s="150" t="str">
        <f>IF(DJ595&lt;&gt;"",
    IF(INT('Drill Size Info'!$AA$19)=INT('Drill Size Info'!$AB$19),
        --(INT('Drill Size Info'!$AA$19) &amp; "." &amp; DJ595),
        IF(AND((--(INT('Drill Size Info'!$AA$19) &amp; "." &amp; DJ595)&gt;=--('Drill Size Info'!$AA$19)), (--(INT('Drill Size Info'!$AA$19) &amp; "." &amp; DJ595)&lt;=--('Drill Size Info'!$AB$19))),
            --(INT('Drill Size Info'!$AA$19) &amp; "." &amp; DJ595),
            --(INT('Drill Size Info'!$AB$19) &amp; "." &amp; DJ595)
        )
    ),
    IF(DH595&lt;&gt;"",
        IF(INT('Drill Size Info'!$AA$19)=INT('Drill Size Info'!$AB$19),
            --(INT('Drill Size Info'!$AA$19) &amp; "." &amp; RIGHT(DH595,3)),
            IF(AND((--(INT('Drill Size Info'!$AA$19) &amp; "." &amp; RIGHT(DH595,3))&gt;=--('Drill Size Info'!$AA$19)), (--(INT('Drill Size Info'!$AA$19) &amp; "." &amp; RIGHT(DH595,3))&lt;=--('Drill Size Info'!$AB$19))),
                --(INT('Drill Size Info'!$AA$19) &amp; "." &amp; RIGHT(DH595,3)),
                --(INT('Drill Size Info'!$AB$19) &amp; "." &amp; RIGHT(DH595,3))
            )
        ),
        "N/A"
    )
)</f>
        <v>N/A</v>
      </c>
      <c r="T595" s="150" t="str">
        <f>IF(DL595&lt;&gt;"",
    IF(INT('Drill Size Info'!$AA$19)=INT('Drill Size Info'!$AB$15),
        --(INT('Drill Size Info'!$AA$15) &amp; "." &amp; DL595),
        IF(AND((--(INT('Drill Size Info'!$AA$15) &amp; "." &amp; DL595)&gt;=--('Drill Size Info'!$AA$15)), (--(INT('Drill Size Info'!$AA$15) &amp; "." &amp; DL595)&lt;=--('Drill Size Info'!$AB$15))),
            --(INT('Drill Size Info'!$AA$15) &amp; "." &amp; DL595),
            --(INT('Drill Size Info'!$AB$15) &amp; "." &amp; DL595)
        )
    ),
    IF(DK595&lt;&gt;"",
        IF(INT('Drill Size Info'!$AA$15)=INT('Drill Size Info'!$AB$15),
            --(INT('Drill Size Info'!$AA$15) &amp; "." &amp; LEFT(DK595,3)),
            IF(AND((--(INT('Drill Size Info'!$AA$15) &amp; "." &amp; LEFT(DK595,3))&gt;=--('Drill Size Info'!$AA$15)), (--(INT('Drill Size Info'!$AA$15) &amp; "." &amp; LEFT(DK595,3))&lt;=--('Drill Size Info'!$AB$15))),
                --(INT('Drill Size Info'!$AA$15) &amp; "." &amp; LEFT(DK595,3)),
                --(INT('Drill Size Info'!$AB$15) &amp; "." &amp; LEFT(DK595,3))
            )
        ),
        "OK"
    )
)</f>
        <v>OK</v>
      </c>
      <c r="U595" s="150" t="str">
        <f>IF(DM595&lt;&gt;"",
    IF(INT('Drill Size Info'!$AA$19)=INT('Drill Size Info'!$AB$15),
        --(INT('Drill Size Info'!$AA$15) &amp; "." &amp; DM595),
        IF(AND((--(INT('Drill Size Info'!$AA$15) &amp; "." &amp; DM595)&gt;=--('Drill Size Info'!$AA$15)), (--(INT('Drill Size Info'!$AA$15) &amp; "." &amp; DM595)&lt;=--('Drill Size Info'!$AB$15))),
            --(INT('Drill Size Info'!$AA$15) &amp; "." &amp; DM595),
            --(INT('Drill Size Info'!$AB$15) &amp; "." &amp; DM595)
        )
    ),
    IF(DK595&lt;&gt;"",
        IF(INT('Drill Size Info'!$AA$15)=INT('Drill Size Info'!$AB$15),
            --(INT('Drill Size Info'!$AA$15) &amp; "." &amp; RIGHT(DK595,3)),
            IF(AND((--(INT('Drill Size Info'!$AA$15) &amp; "." &amp; RIGHT(DK595,3))&gt;=--('Drill Size Info'!$AA$15)), (--(INT('Drill Size Info'!$AA$15) &amp; "." &amp; RIGHT(DK595,3))&lt;=--('Drill Size Info'!$AB$15))),
                --(INT('Drill Size Info'!$AA$15) &amp; "." &amp; RIGHT(DK595,3)),
                --(INT('Drill Size Info'!$AB$15) &amp; "." &amp; RIGHT(DK595,3))
            )
        ),
        "N/A"
    )
)</f>
        <v>N/A</v>
      </c>
      <c r="V595" s="161"/>
      <c r="W595" s="161"/>
      <c r="X595" s="161"/>
      <c r="Y595" s="161"/>
      <c r="Z595" s="161"/>
      <c r="AA595" s="162"/>
      <c r="AB595" s="162"/>
      <c r="AC595" s="162"/>
      <c r="AD595" s="162"/>
      <c r="AE595" s="162"/>
      <c r="AF595" s="162"/>
      <c r="AG595" s="162"/>
      <c r="AH595" s="162"/>
      <c r="AI595" s="162"/>
      <c r="AJ595" s="162"/>
      <c r="AK595" s="162"/>
      <c r="AL595" s="162"/>
      <c r="AM595" s="162"/>
      <c r="AN595" s="162"/>
      <c r="AO595" s="162"/>
      <c r="AP595" s="162"/>
      <c r="AQ595" s="162"/>
      <c r="AR595" s="162"/>
      <c r="AS595" s="162"/>
      <c r="AT595" s="162"/>
      <c r="AU595" s="162"/>
      <c r="AV595" s="162"/>
      <c r="AW595" s="162"/>
      <c r="AX595" s="162"/>
      <c r="AY595" s="162"/>
      <c r="AZ595" s="162"/>
      <c r="BA595" s="162"/>
      <c r="BB595" s="163"/>
      <c r="BC595" s="163"/>
      <c r="BD595" s="163"/>
      <c r="BE595" s="164"/>
      <c r="BF595" s="165"/>
      <c r="BG595" s="162"/>
      <c r="BH595" s="162"/>
      <c r="BI595" s="164"/>
      <c r="BJ595" s="38"/>
      <c r="BK595" s="38"/>
      <c r="BL595" s="38"/>
      <c r="BM595" s="38"/>
      <c r="BN595" s="38"/>
      <c r="BO595" s="38"/>
      <c r="BP595" s="117" t="str">
        <f t="shared" si="419"/>
        <v/>
      </c>
      <c r="BQ595" s="38"/>
      <c r="BR595" s="38"/>
      <c r="BS595" s="38"/>
      <c r="BT595" s="38"/>
      <c r="BV595" s="17">
        <f t="shared" si="413"/>
        <v>0</v>
      </c>
      <c r="BW595" s="17">
        <f t="shared" si="414"/>
        <v>0</v>
      </c>
      <c r="BX595" s="17">
        <f t="shared" si="415"/>
        <v>0</v>
      </c>
      <c r="BY595" s="17">
        <f t="shared" si="416"/>
        <v>0</v>
      </c>
      <c r="BZ595" s="17">
        <f t="shared" si="417"/>
        <v>0</v>
      </c>
      <c r="CA595" s="17">
        <f t="shared" si="418"/>
        <v>0</v>
      </c>
      <c r="CB595" s="17">
        <f t="shared" si="420"/>
        <v>0</v>
      </c>
      <c r="CC595" s="17">
        <f t="shared" si="421"/>
        <v>0</v>
      </c>
      <c r="CD595" s="17">
        <f t="shared" si="422"/>
        <v>0</v>
      </c>
      <c r="CE595" s="17">
        <f t="shared" si="423"/>
        <v>0</v>
      </c>
      <c r="CF595" s="17">
        <f t="shared" si="424"/>
        <v>0</v>
      </c>
      <c r="CG595" s="17">
        <f t="shared" si="425"/>
        <v>0</v>
      </c>
      <c r="CH595" s="17">
        <f t="shared" si="426"/>
        <v>0</v>
      </c>
      <c r="CI595" s="17">
        <f t="shared" si="427"/>
        <v>0</v>
      </c>
      <c r="CJ595" s="17">
        <f t="shared" si="428"/>
        <v>0</v>
      </c>
      <c r="CK595" s="17">
        <f t="shared" si="429"/>
        <v>0</v>
      </c>
      <c r="CL595" s="17">
        <f t="shared" si="430"/>
        <v>0</v>
      </c>
      <c r="CM595" s="17">
        <f t="shared" si="431"/>
        <v>0</v>
      </c>
      <c r="CN595" s="17">
        <f t="shared" si="432"/>
        <v>0</v>
      </c>
      <c r="CO595" s="17">
        <f t="shared" si="433"/>
        <v>0</v>
      </c>
      <c r="CP595" s="17">
        <f t="shared" si="434"/>
        <v>0</v>
      </c>
      <c r="CQ595" s="17">
        <f t="shared" si="435"/>
        <v>0</v>
      </c>
      <c r="CR595" s="17">
        <f t="shared" si="436"/>
        <v>0</v>
      </c>
      <c r="CS595" s="17">
        <f t="shared" si="437"/>
        <v>0</v>
      </c>
      <c r="CT595" s="17">
        <f t="shared" si="438"/>
        <v>0</v>
      </c>
      <c r="CU595" s="17">
        <f t="shared" si="439"/>
        <v>0</v>
      </c>
      <c r="CV595" s="17">
        <f t="shared" si="440"/>
        <v>0</v>
      </c>
      <c r="CW595" s="17">
        <f t="shared" si="441"/>
        <v>0</v>
      </c>
      <c r="CX595" s="17">
        <f t="shared" si="442"/>
        <v>0</v>
      </c>
      <c r="CY595" s="17">
        <f t="shared" si="443"/>
        <v>0</v>
      </c>
      <c r="CZ595" s="17">
        <f t="shared" si="444"/>
        <v>0</v>
      </c>
      <c r="DA595" s="17">
        <f t="shared" si="445"/>
        <v>0</v>
      </c>
      <c r="DB595" s="17">
        <f t="shared" si="446"/>
        <v>0</v>
      </c>
      <c r="DC595" s="17">
        <f t="shared" si="447"/>
        <v>0</v>
      </c>
      <c r="DD595" s="17">
        <f t="shared" si="448"/>
        <v>0</v>
      </c>
      <c r="DE595" s="17">
        <f t="shared" si="449"/>
        <v>0</v>
      </c>
      <c r="DF595" s="17">
        <f t="shared" si="450"/>
        <v>0</v>
      </c>
      <c r="DG595" s="17">
        <f t="shared" si="451"/>
        <v>0</v>
      </c>
    </row>
    <row r="596" spans="2:111" ht="15" customHeight="1" x14ac:dyDescent="0.2">
      <c r="B596" s="156">
        <v>588</v>
      </c>
      <c r="C596" s="157" t="str">
        <f t="shared" si="452"/>
        <v/>
      </c>
      <c r="D596" s="158" t="str">
        <f t="shared" si="412"/>
        <v>OK</v>
      </c>
      <c r="E596" s="159" t="e">
        <f>VLOOKUP('DATA SHEET'!$B$9,'Drill Size Info'!$T$2:$U$8,2,FALSE)</f>
        <v>#N/A</v>
      </c>
      <c r="F596" s="159" t="str">
        <f t="shared" si="453"/>
        <v/>
      </c>
      <c r="G596" s="91">
        <f t="shared" si="454"/>
        <v>0</v>
      </c>
      <c r="H596" s="160" t="s">
        <v>175</v>
      </c>
      <c r="I596" s="160" t="s">
        <v>175</v>
      </c>
      <c r="J596" s="160" t="str">
        <f>IF('DATA SHEET'!$B$10="NC-50","N/A","OK")</f>
        <v>OK</v>
      </c>
      <c r="K596" s="160" t="str">
        <f>IF('DATA SHEET'!$B$10="NC-50","N/A","OK")</f>
        <v>OK</v>
      </c>
      <c r="L596" s="160" t="str">
        <f t="shared" si="455"/>
        <v>OK</v>
      </c>
      <c r="M596" s="160" t="str">
        <f t="shared" si="456"/>
        <v>OK</v>
      </c>
      <c r="N596" s="160"/>
      <c r="O596" s="160"/>
      <c r="P596" s="160"/>
      <c r="Q596" s="160"/>
      <c r="R596" s="92" t="str">
        <f>IF(DI596&lt;&gt;"",
    IF(INT('Drill Size Info'!$AA$19)=INT('Drill Size Info'!$AB$19),
        --(INT('Drill Size Info'!$AA$19) &amp; "." &amp; DI596),
        IF(AND((--(INT('Drill Size Info'!$AA$19) &amp; "." &amp; DI596)&gt;=--('Drill Size Info'!$AA$19)), (--(INT('Drill Size Info'!$AA$19) &amp; "." &amp; DI596)&lt;=--('Drill Size Info'!$AB$19))),
            --(INT('Drill Size Info'!$AA$19) &amp; "." &amp; DI596),
            --(INT('Drill Size Info'!$AB$19) &amp; "." &amp; DI596)
        )
    ),
    IF(DH596&lt;&gt;"",
        IF(INT('Drill Size Info'!$AA$19)=INT('Drill Size Info'!$AB$19),
            --(INT('Drill Size Info'!$AA$19) &amp; "." &amp; LEFT(DH596,3)),
            IF(AND((--(INT('Drill Size Info'!$AA$19) &amp; "." &amp; LEFT(DH596,3))&gt;=--('Drill Size Info'!$AA$19)), (--(INT('Drill Size Info'!$AA$19) &amp; "." &amp; LEFT(DH596,3))&lt;=--('Drill Size Info'!$AB$19))),
                --(INT('Drill Size Info'!$AA$19) &amp; "." &amp; LEFT(DH596,3)),
                --(INT('Drill Size Info'!$AB$19) &amp; "." &amp; LEFT(DH596,3))
            )
        ),
        "OK"
    )
)</f>
        <v>OK</v>
      </c>
      <c r="S596" s="150" t="str">
        <f>IF(DJ596&lt;&gt;"",
    IF(INT('Drill Size Info'!$AA$19)=INT('Drill Size Info'!$AB$19),
        --(INT('Drill Size Info'!$AA$19) &amp; "." &amp; DJ596),
        IF(AND((--(INT('Drill Size Info'!$AA$19) &amp; "." &amp; DJ596)&gt;=--('Drill Size Info'!$AA$19)), (--(INT('Drill Size Info'!$AA$19) &amp; "." &amp; DJ596)&lt;=--('Drill Size Info'!$AB$19))),
            --(INT('Drill Size Info'!$AA$19) &amp; "." &amp; DJ596),
            --(INT('Drill Size Info'!$AB$19) &amp; "." &amp; DJ596)
        )
    ),
    IF(DH596&lt;&gt;"",
        IF(INT('Drill Size Info'!$AA$19)=INT('Drill Size Info'!$AB$19),
            --(INT('Drill Size Info'!$AA$19) &amp; "." &amp; RIGHT(DH596,3)),
            IF(AND((--(INT('Drill Size Info'!$AA$19) &amp; "." &amp; RIGHT(DH596,3))&gt;=--('Drill Size Info'!$AA$19)), (--(INT('Drill Size Info'!$AA$19) &amp; "." &amp; RIGHT(DH596,3))&lt;=--('Drill Size Info'!$AB$19))),
                --(INT('Drill Size Info'!$AA$19) &amp; "." &amp; RIGHT(DH596,3)),
                --(INT('Drill Size Info'!$AB$19) &amp; "." &amp; RIGHT(DH596,3))
            )
        ),
        "N/A"
    )
)</f>
        <v>N/A</v>
      </c>
      <c r="T596" s="150" t="str">
        <f>IF(DL596&lt;&gt;"",
    IF(INT('Drill Size Info'!$AA$19)=INT('Drill Size Info'!$AB$15),
        --(INT('Drill Size Info'!$AA$15) &amp; "." &amp; DL596),
        IF(AND((--(INT('Drill Size Info'!$AA$15) &amp; "." &amp; DL596)&gt;=--('Drill Size Info'!$AA$15)), (--(INT('Drill Size Info'!$AA$15) &amp; "." &amp; DL596)&lt;=--('Drill Size Info'!$AB$15))),
            --(INT('Drill Size Info'!$AA$15) &amp; "." &amp; DL596),
            --(INT('Drill Size Info'!$AB$15) &amp; "." &amp; DL596)
        )
    ),
    IF(DK596&lt;&gt;"",
        IF(INT('Drill Size Info'!$AA$15)=INT('Drill Size Info'!$AB$15),
            --(INT('Drill Size Info'!$AA$15) &amp; "." &amp; LEFT(DK596,3)),
            IF(AND((--(INT('Drill Size Info'!$AA$15) &amp; "." &amp; LEFT(DK596,3))&gt;=--('Drill Size Info'!$AA$15)), (--(INT('Drill Size Info'!$AA$15) &amp; "." &amp; LEFT(DK596,3))&lt;=--('Drill Size Info'!$AB$15))),
                --(INT('Drill Size Info'!$AA$15) &amp; "." &amp; LEFT(DK596,3)),
                --(INT('Drill Size Info'!$AB$15) &amp; "." &amp; LEFT(DK596,3))
            )
        ),
        "OK"
    )
)</f>
        <v>OK</v>
      </c>
      <c r="U596" s="150" t="str">
        <f>IF(DM596&lt;&gt;"",
    IF(INT('Drill Size Info'!$AA$19)=INT('Drill Size Info'!$AB$15),
        --(INT('Drill Size Info'!$AA$15) &amp; "." &amp; DM596),
        IF(AND((--(INT('Drill Size Info'!$AA$15) &amp; "." &amp; DM596)&gt;=--('Drill Size Info'!$AA$15)), (--(INT('Drill Size Info'!$AA$15) &amp; "." &amp; DM596)&lt;=--('Drill Size Info'!$AB$15))),
            --(INT('Drill Size Info'!$AA$15) &amp; "." &amp; DM596),
            --(INT('Drill Size Info'!$AB$15) &amp; "." &amp; DM596)
        )
    ),
    IF(DK596&lt;&gt;"",
        IF(INT('Drill Size Info'!$AA$15)=INT('Drill Size Info'!$AB$15),
            --(INT('Drill Size Info'!$AA$15) &amp; "." &amp; RIGHT(DK596,3)),
            IF(AND((--(INT('Drill Size Info'!$AA$15) &amp; "." &amp; RIGHT(DK596,3))&gt;=--('Drill Size Info'!$AA$15)), (--(INT('Drill Size Info'!$AA$15) &amp; "." &amp; RIGHT(DK596,3))&lt;=--('Drill Size Info'!$AB$15))),
                --(INT('Drill Size Info'!$AA$15) &amp; "." &amp; RIGHT(DK596,3)),
                --(INT('Drill Size Info'!$AB$15) &amp; "." &amp; RIGHT(DK596,3))
            )
        ),
        "N/A"
    )
)</f>
        <v>N/A</v>
      </c>
      <c r="V596" s="161"/>
      <c r="W596" s="161"/>
      <c r="X596" s="161"/>
      <c r="Y596" s="161"/>
      <c r="Z596" s="161"/>
      <c r="AA596" s="162"/>
      <c r="AB596" s="162"/>
      <c r="AC596" s="162"/>
      <c r="AD596" s="162"/>
      <c r="AE596" s="162"/>
      <c r="AF596" s="162"/>
      <c r="AG596" s="162"/>
      <c r="AH596" s="162"/>
      <c r="AI596" s="162"/>
      <c r="AJ596" s="162"/>
      <c r="AK596" s="162"/>
      <c r="AL596" s="162"/>
      <c r="AM596" s="162"/>
      <c r="AN596" s="162"/>
      <c r="AO596" s="162"/>
      <c r="AP596" s="162"/>
      <c r="AQ596" s="162"/>
      <c r="AR596" s="162"/>
      <c r="AS596" s="162"/>
      <c r="AT596" s="162"/>
      <c r="AU596" s="162"/>
      <c r="AV596" s="162"/>
      <c r="AW596" s="162"/>
      <c r="AX596" s="162"/>
      <c r="AY596" s="162"/>
      <c r="AZ596" s="162"/>
      <c r="BA596" s="162"/>
      <c r="BB596" s="163"/>
      <c r="BC596" s="163"/>
      <c r="BD596" s="163"/>
      <c r="BE596" s="164"/>
      <c r="BF596" s="165"/>
      <c r="BG596" s="162"/>
      <c r="BH596" s="162"/>
      <c r="BI596" s="164"/>
      <c r="BJ596" s="38"/>
      <c r="BK596" s="38"/>
      <c r="BL596" s="38"/>
      <c r="BM596" s="38"/>
      <c r="BN596" s="38"/>
      <c r="BO596" s="38"/>
      <c r="BP596" s="117" t="str">
        <f t="shared" si="419"/>
        <v/>
      </c>
      <c r="BQ596" s="38"/>
      <c r="BR596" s="38"/>
      <c r="BS596" s="38"/>
      <c r="BT596" s="38"/>
      <c r="BV596" s="17">
        <f t="shared" si="413"/>
        <v>0</v>
      </c>
      <c r="BW596" s="17">
        <f t="shared" si="414"/>
        <v>0</v>
      </c>
      <c r="BX596" s="17">
        <f t="shared" si="415"/>
        <v>0</v>
      </c>
      <c r="BY596" s="17">
        <f t="shared" si="416"/>
        <v>0</v>
      </c>
      <c r="BZ596" s="17">
        <f t="shared" si="417"/>
        <v>0</v>
      </c>
      <c r="CA596" s="17">
        <f t="shared" si="418"/>
        <v>0</v>
      </c>
      <c r="CB596" s="17">
        <f t="shared" si="420"/>
        <v>0</v>
      </c>
      <c r="CC596" s="17">
        <f t="shared" si="421"/>
        <v>0</v>
      </c>
      <c r="CD596" s="17">
        <f t="shared" si="422"/>
        <v>0</v>
      </c>
      <c r="CE596" s="17">
        <f t="shared" si="423"/>
        <v>0</v>
      </c>
      <c r="CF596" s="17">
        <f t="shared" si="424"/>
        <v>0</v>
      </c>
      <c r="CG596" s="17">
        <f t="shared" si="425"/>
        <v>0</v>
      </c>
      <c r="CH596" s="17">
        <f t="shared" si="426"/>
        <v>0</v>
      </c>
      <c r="CI596" s="17">
        <f t="shared" si="427"/>
        <v>0</v>
      </c>
      <c r="CJ596" s="17">
        <f t="shared" si="428"/>
        <v>0</v>
      </c>
      <c r="CK596" s="17">
        <f t="shared" si="429"/>
        <v>0</v>
      </c>
      <c r="CL596" s="17">
        <f t="shared" si="430"/>
        <v>0</v>
      </c>
      <c r="CM596" s="17">
        <f t="shared" si="431"/>
        <v>0</v>
      </c>
      <c r="CN596" s="17">
        <f t="shared" si="432"/>
        <v>0</v>
      </c>
      <c r="CO596" s="17">
        <f t="shared" si="433"/>
        <v>0</v>
      </c>
      <c r="CP596" s="17">
        <f t="shared" si="434"/>
        <v>0</v>
      </c>
      <c r="CQ596" s="17">
        <f t="shared" si="435"/>
        <v>0</v>
      </c>
      <c r="CR596" s="17">
        <f t="shared" si="436"/>
        <v>0</v>
      </c>
      <c r="CS596" s="17">
        <f t="shared" si="437"/>
        <v>0</v>
      </c>
      <c r="CT596" s="17">
        <f t="shared" si="438"/>
        <v>0</v>
      </c>
      <c r="CU596" s="17">
        <f t="shared" si="439"/>
        <v>0</v>
      </c>
      <c r="CV596" s="17">
        <f t="shared" si="440"/>
        <v>0</v>
      </c>
      <c r="CW596" s="17">
        <f t="shared" si="441"/>
        <v>0</v>
      </c>
      <c r="CX596" s="17">
        <f t="shared" si="442"/>
        <v>0</v>
      </c>
      <c r="CY596" s="17">
        <f t="shared" si="443"/>
        <v>0</v>
      </c>
      <c r="CZ596" s="17">
        <f t="shared" si="444"/>
        <v>0</v>
      </c>
      <c r="DA596" s="17">
        <f t="shared" si="445"/>
        <v>0</v>
      </c>
      <c r="DB596" s="17">
        <f t="shared" si="446"/>
        <v>0</v>
      </c>
      <c r="DC596" s="17">
        <f t="shared" si="447"/>
        <v>0</v>
      </c>
      <c r="DD596" s="17">
        <f t="shared" si="448"/>
        <v>0</v>
      </c>
      <c r="DE596" s="17">
        <f t="shared" si="449"/>
        <v>0</v>
      </c>
      <c r="DF596" s="17">
        <f t="shared" si="450"/>
        <v>0</v>
      </c>
      <c r="DG596" s="17">
        <f t="shared" si="451"/>
        <v>0</v>
      </c>
    </row>
    <row r="597" spans="2:111" ht="15" customHeight="1" x14ac:dyDescent="0.2">
      <c r="B597" s="156">
        <v>589</v>
      </c>
      <c r="C597" s="157" t="str">
        <f t="shared" si="452"/>
        <v/>
      </c>
      <c r="D597" s="158" t="str">
        <f t="shared" si="412"/>
        <v>OK</v>
      </c>
      <c r="E597" s="159" t="e">
        <f>VLOOKUP('DATA SHEET'!$B$9,'Drill Size Info'!$T$2:$U$8,2,FALSE)</f>
        <v>#N/A</v>
      </c>
      <c r="F597" s="159" t="str">
        <f t="shared" si="453"/>
        <v/>
      </c>
      <c r="G597" s="91">
        <f t="shared" si="454"/>
        <v>0</v>
      </c>
      <c r="H597" s="160" t="s">
        <v>175</v>
      </c>
      <c r="I597" s="160" t="s">
        <v>175</v>
      </c>
      <c r="J597" s="160" t="str">
        <f>IF('DATA SHEET'!$B$10="NC-50","N/A","OK")</f>
        <v>OK</v>
      </c>
      <c r="K597" s="160" t="str">
        <f>IF('DATA SHEET'!$B$10="NC-50","N/A","OK")</f>
        <v>OK</v>
      </c>
      <c r="L597" s="160" t="str">
        <f t="shared" si="455"/>
        <v>OK</v>
      </c>
      <c r="M597" s="160" t="str">
        <f t="shared" si="456"/>
        <v>OK</v>
      </c>
      <c r="N597" s="160"/>
      <c r="O597" s="160"/>
      <c r="P597" s="160"/>
      <c r="Q597" s="160"/>
      <c r="R597" s="92" t="str">
        <f>IF(DI597&lt;&gt;"",
    IF(INT('Drill Size Info'!$AA$19)=INT('Drill Size Info'!$AB$19),
        --(INT('Drill Size Info'!$AA$19) &amp; "." &amp; DI597),
        IF(AND((--(INT('Drill Size Info'!$AA$19) &amp; "." &amp; DI597)&gt;=--('Drill Size Info'!$AA$19)), (--(INT('Drill Size Info'!$AA$19) &amp; "." &amp; DI597)&lt;=--('Drill Size Info'!$AB$19))),
            --(INT('Drill Size Info'!$AA$19) &amp; "." &amp; DI597),
            --(INT('Drill Size Info'!$AB$19) &amp; "." &amp; DI597)
        )
    ),
    IF(DH597&lt;&gt;"",
        IF(INT('Drill Size Info'!$AA$19)=INT('Drill Size Info'!$AB$19),
            --(INT('Drill Size Info'!$AA$19) &amp; "." &amp; LEFT(DH597,3)),
            IF(AND((--(INT('Drill Size Info'!$AA$19) &amp; "." &amp; LEFT(DH597,3))&gt;=--('Drill Size Info'!$AA$19)), (--(INT('Drill Size Info'!$AA$19) &amp; "." &amp; LEFT(DH597,3))&lt;=--('Drill Size Info'!$AB$19))),
                --(INT('Drill Size Info'!$AA$19) &amp; "." &amp; LEFT(DH597,3)),
                --(INT('Drill Size Info'!$AB$19) &amp; "." &amp; LEFT(DH597,3))
            )
        ),
        "OK"
    )
)</f>
        <v>OK</v>
      </c>
      <c r="S597" s="150" t="str">
        <f>IF(DJ597&lt;&gt;"",
    IF(INT('Drill Size Info'!$AA$19)=INT('Drill Size Info'!$AB$19),
        --(INT('Drill Size Info'!$AA$19) &amp; "." &amp; DJ597),
        IF(AND((--(INT('Drill Size Info'!$AA$19) &amp; "." &amp; DJ597)&gt;=--('Drill Size Info'!$AA$19)), (--(INT('Drill Size Info'!$AA$19) &amp; "." &amp; DJ597)&lt;=--('Drill Size Info'!$AB$19))),
            --(INT('Drill Size Info'!$AA$19) &amp; "." &amp; DJ597),
            --(INT('Drill Size Info'!$AB$19) &amp; "." &amp; DJ597)
        )
    ),
    IF(DH597&lt;&gt;"",
        IF(INT('Drill Size Info'!$AA$19)=INT('Drill Size Info'!$AB$19),
            --(INT('Drill Size Info'!$AA$19) &amp; "." &amp; RIGHT(DH597,3)),
            IF(AND((--(INT('Drill Size Info'!$AA$19) &amp; "." &amp; RIGHT(DH597,3))&gt;=--('Drill Size Info'!$AA$19)), (--(INT('Drill Size Info'!$AA$19) &amp; "." &amp; RIGHT(DH597,3))&lt;=--('Drill Size Info'!$AB$19))),
                --(INT('Drill Size Info'!$AA$19) &amp; "." &amp; RIGHT(DH597,3)),
                --(INT('Drill Size Info'!$AB$19) &amp; "." &amp; RIGHT(DH597,3))
            )
        ),
        "N/A"
    )
)</f>
        <v>N/A</v>
      </c>
      <c r="T597" s="150" t="str">
        <f>IF(DL597&lt;&gt;"",
    IF(INT('Drill Size Info'!$AA$19)=INT('Drill Size Info'!$AB$15),
        --(INT('Drill Size Info'!$AA$15) &amp; "." &amp; DL597),
        IF(AND((--(INT('Drill Size Info'!$AA$15) &amp; "." &amp; DL597)&gt;=--('Drill Size Info'!$AA$15)), (--(INT('Drill Size Info'!$AA$15) &amp; "." &amp; DL597)&lt;=--('Drill Size Info'!$AB$15))),
            --(INT('Drill Size Info'!$AA$15) &amp; "." &amp; DL597),
            --(INT('Drill Size Info'!$AB$15) &amp; "." &amp; DL597)
        )
    ),
    IF(DK597&lt;&gt;"",
        IF(INT('Drill Size Info'!$AA$15)=INT('Drill Size Info'!$AB$15),
            --(INT('Drill Size Info'!$AA$15) &amp; "." &amp; LEFT(DK597,3)),
            IF(AND((--(INT('Drill Size Info'!$AA$15) &amp; "." &amp; LEFT(DK597,3))&gt;=--('Drill Size Info'!$AA$15)), (--(INT('Drill Size Info'!$AA$15) &amp; "." &amp; LEFT(DK597,3))&lt;=--('Drill Size Info'!$AB$15))),
                --(INT('Drill Size Info'!$AA$15) &amp; "." &amp; LEFT(DK597,3)),
                --(INT('Drill Size Info'!$AB$15) &amp; "." &amp; LEFT(DK597,3))
            )
        ),
        "OK"
    )
)</f>
        <v>OK</v>
      </c>
      <c r="U597" s="150" t="str">
        <f>IF(DM597&lt;&gt;"",
    IF(INT('Drill Size Info'!$AA$19)=INT('Drill Size Info'!$AB$15),
        --(INT('Drill Size Info'!$AA$15) &amp; "." &amp; DM597),
        IF(AND((--(INT('Drill Size Info'!$AA$15) &amp; "." &amp; DM597)&gt;=--('Drill Size Info'!$AA$15)), (--(INT('Drill Size Info'!$AA$15) &amp; "." &amp; DM597)&lt;=--('Drill Size Info'!$AB$15))),
            --(INT('Drill Size Info'!$AA$15) &amp; "." &amp; DM597),
            --(INT('Drill Size Info'!$AB$15) &amp; "." &amp; DM597)
        )
    ),
    IF(DK597&lt;&gt;"",
        IF(INT('Drill Size Info'!$AA$15)=INT('Drill Size Info'!$AB$15),
            --(INT('Drill Size Info'!$AA$15) &amp; "." &amp; RIGHT(DK597,3)),
            IF(AND((--(INT('Drill Size Info'!$AA$15) &amp; "." &amp; RIGHT(DK597,3))&gt;=--('Drill Size Info'!$AA$15)), (--(INT('Drill Size Info'!$AA$15) &amp; "." &amp; RIGHT(DK597,3))&lt;=--('Drill Size Info'!$AB$15))),
                --(INT('Drill Size Info'!$AA$15) &amp; "." &amp; RIGHT(DK597,3)),
                --(INT('Drill Size Info'!$AB$15) &amp; "." &amp; RIGHT(DK597,3))
            )
        ),
        "N/A"
    )
)</f>
        <v>N/A</v>
      </c>
      <c r="V597" s="161"/>
      <c r="W597" s="161"/>
      <c r="X597" s="161"/>
      <c r="Y597" s="161"/>
      <c r="Z597" s="161"/>
      <c r="AA597" s="162"/>
      <c r="AB597" s="162"/>
      <c r="AC597" s="162"/>
      <c r="AD597" s="162"/>
      <c r="AE597" s="162"/>
      <c r="AF597" s="162"/>
      <c r="AG597" s="162"/>
      <c r="AH597" s="162"/>
      <c r="AI597" s="162"/>
      <c r="AJ597" s="162"/>
      <c r="AK597" s="162"/>
      <c r="AL597" s="162"/>
      <c r="AM597" s="162"/>
      <c r="AN597" s="162"/>
      <c r="AO597" s="162"/>
      <c r="AP597" s="162"/>
      <c r="AQ597" s="162"/>
      <c r="AR597" s="162"/>
      <c r="AS597" s="162"/>
      <c r="AT597" s="162"/>
      <c r="AU597" s="162"/>
      <c r="AV597" s="162"/>
      <c r="AW597" s="162"/>
      <c r="AX597" s="162"/>
      <c r="AY597" s="162"/>
      <c r="AZ597" s="162"/>
      <c r="BA597" s="162"/>
      <c r="BB597" s="163"/>
      <c r="BC597" s="163"/>
      <c r="BD597" s="163"/>
      <c r="BE597" s="164"/>
      <c r="BF597" s="165"/>
      <c r="BG597" s="162"/>
      <c r="BH597" s="162"/>
      <c r="BI597" s="164"/>
      <c r="BJ597" s="38"/>
      <c r="BK597" s="38"/>
      <c r="BL597" s="38"/>
      <c r="BM597" s="38"/>
      <c r="BN597" s="38"/>
      <c r="BO597" s="38"/>
      <c r="BP597" s="117" t="str">
        <f t="shared" si="419"/>
        <v/>
      </c>
      <c r="BQ597" s="38"/>
      <c r="BR597" s="38"/>
      <c r="BS597" s="38"/>
      <c r="BT597" s="38"/>
      <c r="BV597" s="17">
        <f t="shared" si="413"/>
        <v>0</v>
      </c>
      <c r="BW597" s="17">
        <f t="shared" si="414"/>
        <v>0</v>
      </c>
      <c r="BX597" s="17">
        <f t="shared" si="415"/>
        <v>0</v>
      </c>
      <c r="BY597" s="17">
        <f t="shared" si="416"/>
        <v>0</v>
      </c>
      <c r="BZ597" s="17">
        <f t="shared" si="417"/>
        <v>0</v>
      </c>
      <c r="CA597" s="17">
        <f t="shared" si="418"/>
        <v>0</v>
      </c>
      <c r="CB597" s="17">
        <f t="shared" si="420"/>
        <v>0</v>
      </c>
      <c r="CC597" s="17">
        <f t="shared" si="421"/>
        <v>0</v>
      </c>
      <c r="CD597" s="17">
        <f t="shared" si="422"/>
        <v>0</v>
      </c>
      <c r="CE597" s="17">
        <f t="shared" si="423"/>
        <v>0</v>
      </c>
      <c r="CF597" s="17">
        <f t="shared" si="424"/>
        <v>0</v>
      </c>
      <c r="CG597" s="17">
        <f t="shared" si="425"/>
        <v>0</v>
      </c>
      <c r="CH597" s="17">
        <f t="shared" si="426"/>
        <v>0</v>
      </c>
      <c r="CI597" s="17">
        <f t="shared" si="427"/>
        <v>0</v>
      </c>
      <c r="CJ597" s="17">
        <f t="shared" si="428"/>
        <v>0</v>
      </c>
      <c r="CK597" s="17">
        <f t="shared" si="429"/>
        <v>0</v>
      </c>
      <c r="CL597" s="17">
        <f t="shared" si="430"/>
        <v>0</v>
      </c>
      <c r="CM597" s="17">
        <f t="shared" si="431"/>
        <v>0</v>
      </c>
      <c r="CN597" s="17">
        <f t="shared" si="432"/>
        <v>0</v>
      </c>
      <c r="CO597" s="17">
        <f t="shared" si="433"/>
        <v>0</v>
      </c>
      <c r="CP597" s="17">
        <f t="shared" si="434"/>
        <v>0</v>
      </c>
      <c r="CQ597" s="17">
        <f t="shared" si="435"/>
        <v>0</v>
      </c>
      <c r="CR597" s="17">
        <f t="shared" si="436"/>
        <v>0</v>
      </c>
      <c r="CS597" s="17">
        <f t="shared" si="437"/>
        <v>0</v>
      </c>
      <c r="CT597" s="17">
        <f t="shared" si="438"/>
        <v>0</v>
      </c>
      <c r="CU597" s="17">
        <f t="shared" si="439"/>
        <v>0</v>
      </c>
      <c r="CV597" s="17">
        <f t="shared" si="440"/>
        <v>0</v>
      </c>
      <c r="CW597" s="17">
        <f t="shared" si="441"/>
        <v>0</v>
      </c>
      <c r="CX597" s="17">
        <f t="shared" si="442"/>
        <v>0</v>
      </c>
      <c r="CY597" s="17">
        <f t="shared" si="443"/>
        <v>0</v>
      </c>
      <c r="CZ597" s="17">
        <f t="shared" si="444"/>
        <v>0</v>
      </c>
      <c r="DA597" s="17">
        <f t="shared" si="445"/>
        <v>0</v>
      </c>
      <c r="DB597" s="17">
        <f t="shared" si="446"/>
        <v>0</v>
      </c>
      <c r="DC597" s="17">
        <f t="shared" si="447"/>
        <v>0</v>
      </c>
      <c r="DD597" s="17">
        <f t="shared" si="448"/>
        <v>0</v>
      </c>
      <c r="DE597" s="17">
        <f t="shared" si="449"/>
        <v>0</v>
      </c>
      <c r="DF597" s="17">
        <f t="shared" si="450"/>
        <v>0</v>
      </c>
      <c r="DG597" s="17">
        <f t="shared" si="451"/>
        <v>0</v>
      </c>
    </row>
    <row r="598" spans="2:111" ht="15" customHeight="1" x14ac:dyDescent="0.2">
      <c r="B598" s="156">
        <v>590</v>
      </c>
      <c r="C598" s="157" t="str">
        <f t="shared" si="452"/>
        <v/>
      </c>
      <c r="D598" s="158" t="str">
        <f t="shared" si="412"/>
        <v>OK</v>
      </c>
      <c r="E598" s="159" t="e">
        <f>VLOOKUP('DATA SHEET'!$B$9,'Drill Size Info'!$T$2:$U$8,2,FALSE)</f>
        <v>#N/A</v>
      </c>
      <c r="F598" s="159" t="str">
        <f t="shared" si="453"/>
        <v/>
      </c>
      <c r="G598" s="91">
        <f t="shared" si="454"/>
        <v>0</v>
      </c>
      <c r="H598" s="160" t="s">
        <v>175</v>
      </c>
      <c r="I598" s="160" t="s">
        <v>175</v>
      </c>
      <c r="J598" s="160" t="str">
        <f>IF('DATA SHEET'!$B$10="NC-50","N/A","OK")</f>
        <v>OK</v>
      </c>
      <c r="K598" s="160" t="str">
        <f>IF('DATA SHEET'!$B$10="NC-50","N/A","OK")</f>
        <v>OK</v>
      </c>
      <c r="L598" s="160" t="str">
        <f t="shared" si="455"/>
        <v>OK</v>
      </c>
      <c r="M598" s="160" t="str">
        <f t="shared" si="456"/>
        <v>OK</v>
      </c>
      <c r="N598" s="160"/>
      <c r="O598" s="160"/>
      <c r="P598" s="160"/>
      <c r="Q598" s="160"/>
      <c r="R598" s="92" t="str">
        <f>IF(DI598&lt;&gt;"",
    IF(INT('Drill Size Info'!$AA$19)=INT('Drill Size Info'!$AB$19),
        --(INT('Drill Size Info'!$AA$19) &amp; "." &amp; DI598),
        IF(AND((--(INT('Drill Size Info'!$AA$19) &amp; "." &amp; DI598)&gt;=--('Drill Size Info'!$AA$19)), (--(INT('Drill Size Info'!$AA$19) &amp; "." &amp; DI598)&lt;=--('Drill Size Info'!$AB$19))),
            --(INT('Drill Size Info'!$AA$19) &amp; "." &amp; DI598),
            --(INT('Drill Size Info'!$AB$19) &amp; "." &amp; DI598)
        )
    ),
    IF(DH598&lt;&gt;"",
        IF(INT('Drill Size Info'!$AA$19)=INT('Drill Size Info'!$AB$19),
            --(INT('Drill Size Info'!$AA$19) &amp; "." &amp; LEFT(DH598,3)),
            IF(AND((--(INT('Drill Size Info'!$AA$19) &amp; "." &amp; LEFT(DH598,3))&gt;=--('Drill Size Info'!$AA$19)), (--(INT('Drill Size Info'!$AA$19) &amp; "." &amp; LEFT(DH598,3))&lt;=--('Drill Size Info'!$AB$19))),
                --(INT('Drill Size Info'!$AA$19) &amp; "." &amp; LEFT(DH598,3)),
                --(INT('Drill Size Info'!$AB$19) &amp; "." &amp; LEFT(DH598,3))
            )
        ),
        "OK"
    )
)</f>
        <v>OK</v>
      </c>
      <c r="S598" s="150" t="str">
        <f>IF(DJ598&lt;&gt;"",
    IF(INT('Drill Size Info'!$AA$19)=INT('Drill Size Info'!$AB$19),
        --(INT('Drill Size Info'!$AA$19) &amp; "." &amp; DJ598),
        IF(AND((--(INT('Drill Size Info'!$AA$19) &amp; "." &amp; DJ598)&gt;=--('Drill Size Info'!$AA$19)), (--(INT('Drill Size Info'!$AA$19) &amp; "." &amp; DJ598)&lt;=--('Drill Size Info'!$AB$19))),
            --(INT('Drill Size Info'!$AA$19) &amp; "." &amp; DJ598),
            --(INT('Drill Size Info'!$AB$19) &amp; "." &amp; DJ598)
        )
    ),
    IF(DH598&lt;&gt;"",
        IF(INT('Drill Size Info'!$AA$19)=INT('Drill Size Info'!$AB$19),
            --(INT('Drill Size Info'!$AA$19) &amp; "." &amp; RIGHT(DH598,3)),
            IF(AND((--(INT('Drill Size Info'!$AA$19) &amp; "." &amp; RIGHT(DH598,3))&gt;=--('Drill Size Info'!$AA$19)), (--(INT('Drill Size Info'!$AA$19) &amp; "." &amp; RIGHT(DH598,3))&lt;=--('Drill Size Info'!$AB$19))),
                --(INT('Drill Size Info'!$AA$19) &amp; "." &amp; RIGHT(DH598,3)),
                --(INT('Drill Size Info'!$AB$19) &amp; "." &amp; RIGHT(DH598,3))
            )
        ),
        "N/A"
    )
)</f>
        <v>N/A</v>
      </c>
      <c r="T598" s="150" t="str">
        <f>IF(DL598&lt;&gt;"",
    IF(INT('Drill Size Info'!$AA$19)=INT('Drill Size Info'!$AB$15),
        --(INT('Drill Size Info'!$AA$15) &amp; "." &amp; DL598),
        IF(AND((--(INT('Drill Size Info'!$AA$15) &amp; "." &amp; DL598)&gt;=--('Drill Size Info'!$AA$15)), (--(INT('Drill Size Info'!$AA$15) &amp; "." &amp; DL598)&lt;=--('Drill Size Info'!$AB$15))),
            --(INT('Drill Size Info'!$AA$15) &amp; "." &amp; DL598),
            --(INT('Drill Size Info'!$AB$15) &amp; "." &amp; DL598)
        )
    ),
    IF(DK598&lt;&gt;"",
        IF(INT('Drill Size Info'!$AA$15)=INT('Drill Size Info'!$AB$15),
            --(INT('Drill Size Info'!$AA$15) &amp; "." &amp; LEFT(DK598,3)),
            IF(AND((--(INT('Drill Size Info'!$AA$15) &amp; "." &amp; LEFT(DK598,3))&gt;=--('Drill Size Info'!$AA$15)), (--(INT('Drill Size Info'!$AA$15) &amp; "." &amp; LEFT(DK598,3))&lt;=--('Drill Size Info'!$AB$15))),
                --(INT('Drill Size Info'!$AA$15) &amp; "." &amp; LEFT(DK598,3)),
                --(INT('Drill Size Info'!$AB$15) &amp; "." &amp; LEFT(DK598,3))
            )
        ),
        "OK"
    )
)</f>
        <v>OK</v>
      </c>
      <c r="U598" s="150" t="str">
        <f>IF(DM598&lt;&gt;"",
    IF(INT('Drill Size Info'!$AA$19)=INT('Drill Size Info'!$AB$15),
        --(INT('Drill Size Info'!$AA$15) &amp; "." &amp; DM598),
        IF(AND((--(INT('Drill Size Info'!$AA$15) &amp; "." &amp; DM598)&gt;=--('Drill Size Info'!$AA$15)), (--(INT('Drill Size Info'!$AA$15) &amp; "." &amp; DM598)&lt;=--('Drill Size Info'!$AB$15))),
            --(INT('Drill Size Info'!$AA$15) &amp; "." &amp; DM598),
            --(INT('Drill Size Info'!$AB$15) &amp; "." &amp; DM598)
        )
    ),
    IF(DK598&lt;&gt;"",
        IF(INT('Drill Size Info'!$AA$15)=INT('Drill Size Info'!$AB$15),
            --(INT('Drill Size Info'!$AA$15) &amp; "." &amp; RIGHT(DK598,3)),
            IF(AND((--(INT('Drill Size Info'!$AA$15) &amp; "." &amp; RIGHT(DK598,3))&gt;=--('Drill Size Info'!$AA$15)), (--(INT('Drill Size Info'!$AA$15) &amp; "." &amp; RIGHT(DK598,3))&lt;=--('Drill Size Info'!$AB$15))),
                --(INT('Drill Size Info'!$AA$15) &amp; "." &amp; RIGHT(DK598,3)),
                --(INT('Drill Size Info'!$AB$15) &amp; "." &amp; RIGHT(DK598,3))
            )
        ),
        "N/A"
    )
)</f>
        <v>N/A</v>
      </c>
      <c r="V598" s="161"/>
      <c r="W598" s="161"/>
      <c r="X598" s="161"/>
      <c r="Y598" s="161"/>
      <c r="Z598" s="161"/>
      <c r="AA598" s="162"/>
      <c r="AB598" s="162"/>
      <c r="AC598" s="162"/>
      <c r="AD598" s="162"/>
      <c r="AE598" s="162"/>
      <c r="AF598" s="162"/>
      <c r="AG598" s="162"/>
      <c r="AH598" s="162"/>
      <c r="AI598" s="162"/>
      <c r="AJ598" s="162"/>
      <c r="AK598" s="162"/>
      <c r="AL598" s="162"/>
      <c r="AM598" s="162"/>
      <c r="AN598" s="162"/>
      <c r="AO598" s="162"/>
      <c r="AP598" s="162"/>
      <c r="AQ598" s="162"/>
      <c r="AR598" s="162"/>
      <c r="AS598" s="162"/>
      <c r="AT598" s="162"/>
      <c r="AU598" s="162"/>
      <c r="AV598" s="162"/>
      <c r="AW598" s="162"/>
      <c r="AX598" s="162"/>
      <c r="AY598" s="162"/>
      <c r="AZ598" s="162"/>
      <c r="BA598" s="162"/>
      <c r="BB598" s="163"/>
      <c r="BC598" s="163"/>
      <c r="BD598" s="163"/>
      <c r="BE598" s="164"/>
      <c r="BF598" s="165"/>
      <c r="BG598" s="162"/>
      <c r="BH598" s="162"/>
      <c r="BI598" s="164"/>
      <c r="BJ598" s="38"/>
      <c r="BK598" s="38"/>
      <c r="BL598" s="38"/>
      <c r="BM598" s="38"/>
      <c r="BN598" s="38"/>
      <c r="BO598" s="38"/>
      <c r="BP598" s="117" t="str">
        <f t="shared" si="419"/>
        <v/>
      </c>
      <c r="BQ598" s="38"/>
      <c r="BR598" s="38"/>
      <c r="BS598" s="38"/>
      <c r="BT598" s="38"/>
      <c r="BV598" s="17">
        <f t="shared" si="413"/>
        <v>0</v>
      </c>
      <c r="BW598" s="17">
        <f t="shared" si="414"/>
        <v>0</v>
      </c>
      <c r="BX598" s="17">
        <f t="shared" si="415"/>
        <v>0</v>
      </c>
      <c r="BY598" s="17">
        <f t="shared" si="416"/>
        <v>0</v>
      </c>
      <c r="BZ598" s="17">
        <f t="shared" si="417"/>
        <v>0</v>
      </c>
      <c r="CA598" s="17">
        <f t="shared" si="418"/>
        <v>0</v>
      </c>
      <c r="CB598" s="17">
        <f t="shared" si="420"/>
        <v>0</v>
      </c>
      <c r="CC598" s="17">
        <f t="shared" si="421"/>
        <v>0</v>
      </c>
      <c r="CD598" s="17">
        <f t="shared" si="422"/>
        <v>0</v>
      </c>
      <c r="CE598" s="17">
        <f t="shared" si="423"/>
        <v>0</v>
      </c>
      <c r="CF598" s="17">
        <f t="shared" si="424"/>
        <v>0</v>
      </c>
      <c r="CG598" s="17">
        <f t="shared" si="425"/>
        <v>0</v>
      </c>
      <c r="CH598" s="17">
        <f t="shared" si="426"/>
        <v>0</v>
      </c>
      <c r="CI598" s="17">
        <f t="shared" si="427"/>
        <v>0</v>
      </c>
      <c r="CJ598" s="17">
        <f t="shared" si="428"/>
        <v>0</v>
      </c>
      <c r="CK598" s="17">
        <f t="shared" si="429"/>
        <v>0</v>
      </c>
      <c r="CL598" s="17">
        <f t="shared" si="430"/>
        <v>0</v>
      </c>
      <c r="CM598" s="17">
        <f t="shared" si="431"/>
        <v>0</v>
      </c>
      <c r="CN598" s="17">
        <f t="shared" si="432"/>
        <v>0</v>
      </c>
      <c r="CO598" s="17">
        <f t="shared" si="433"/>
        <v>0</v>
      </c>
      <c r="CP598" s="17">
        <f t="shared" si="434"/>
        <v>0</v>
      </c>
      <c r="CQ598" s="17">
        <f t="shared" si="435"/>
        <v>0</v>
      </c>
      <c r="CR598" s="17">
        <f t="shared" si="436"/>
        <v>0</v>
      </c>
      <c r="CS598" s="17">
        <f t="shared" si="437"/>
        <v>0</v>
      </c>
      <c r="CT598" s="17">
        <f t="shared" si="438"/>
        <v>0</v>
      </c>
      <c r="CU598" s="17">
        <f t="shared" si="439"/>
        <v>0</v>
      </c>
      <c r="CV598" s="17">
        <f t="shared" si="440"/>
        <v>0</v>
      </c>
      <c r="CW598" s="17">
        <f t="shared" si="441"/>
        <v>0</v>
      </c>
      <c r="CX598" s="17">
        <f t="shared" si="442"/>
        <v>0</v>
      </c>
      <c r="CY598" s="17">
        <f t="shared" si="443"/>
        <v>0</v>
      </c>
      <c r="CZ598" s="17">
        <f t="shared" si="444"/>
        <v>0</v>
      </c>
      <c r="DA598" s="17">
        <f t="shared" si="445"/>
        <v>0</v>
      </c>
      <c r="DB598" s="17">
        <f t="shared" si="446"/>
        <v>0</v>
      </c>
      <c r="DC598" s="17">
        <f t="shared" si="447"/>
        <v>0</v>
      </c>
      <c r="DD598" s="17">
        <f t="shared" si="448"/>
        <v>0</v>
      </c>
      <c r="DE598" s="17">
        <f t="shared" si="449"/>
        <v>0</v>
      </c>
      <c r="DF598" s="17">
        <f t="shared" si="450"/>
        <v>0</v>
      </c>
      <c r="DG598" s="17">
        <f t="shared" si="451"/>
        <v>0</v>
      </c>
    </row>
    <row r="599" spans="2:111" ht="15" customHeight="1" x14ac:dyDescent="0.2">
      <c r="B599" s="156">
        <v>591</v>
      </c>
      <c r="C599" s="157" t="str">
        <f t="shared" si="452"/>
        <v/>
      </c>
      <c r="D599" s="158" t="str">
        <f t="shared" si="412"/>
        <v>OK</v>
      </c>
      <c r="E599" s="159" t="e">
        <f>VLOOKUP('DATA SHEET'!$B$9,'Drill Size Info'!$T$2:$U$8,2,FALSE)</f>
        <v>#N/A</v>
      </c>
      <c r="F599" s="159" t="str">
        <f t="shared" si="453"/>
        <v/>
      </c>
      <c r="G599" s="91">
        <f t="shared" si="454"/>
        <v>0</v>
      </c>
      <c r="H599" s="160" t="s">
        <v>175</v>
      </c>
      <c r="I599" s="160" t="s">
        <v>175</v>
      </c>
      <c r="J599" s="160" t="str">
        <f>IF('DATA SHEET'!$B$10="NC-50","N/A","OK")</f>
        <v>OK</v>
      </c>
      <c r="K599" s="160" t="str">
        <f>IF('DATA SHEET'!$B$10="NC-50","N/A","OK")</f>
        <v>OK</v>
      </c>
      <c r="L599" s="160" t="str">
        <f t="shared" si="455"/>
        <v>OK</v>
      </c>
      <c r="M599" s="160" t="str">
        <f t="shared" si="456"/>
        <v>OK</v>
      </c>
      <c r="N599" s="160"/>
      <c r="O599" s="160"/>
      <c r="P599" s="160"/>
      <c r="Q599" s="160"/>
      <c r="R599" s="92" t="str">
        <f>IF(DI599&lt;&gt;"",
    IF(INT('Drill Size Info'!$AA$19)=INT('Drill Size Info'!$AB$19),
        --(INT('Drill Size Info'!$AA$19) &amp; "." &amp; DI599),
        IF(AND((--(INT('Drill Size Info'!$AA$19) &amp; "." &amp; DI599)&gt;=--('Drill Size Info'!$AA$19)), (--(INT('Drill Size Info'!$AA$19) &amp; "." &amp; DI599)&lt;=--('Drill Size Info'!$AB$19))),
            --(INT('Drill Size Info'!$AA$19) &amp; "." &amp; DI599),
            --(INT('Drill Size Info'!$AB$19) &amp; "." &amp; DI599)
        )
    ),
    IF(DH599&lt;&gt;"",
        IF(INT('Drill Size Info'!$AA$19)=INT('Drill Size Info'!$AB$19),
            --(INT('Drill Size Info'!$AA$19) &amp; "." &amp; LEFT(DH599,3)),
            IF(AND((--(INT('Drill Size Info'!$AA$19) &amp; "." &amp; LEFT(DH599,3))&gt;=--('Drill Size Info'!$AA$19)), (--(INT('Drill Size Info'!$AA$19) &amp; "." &amp; LEFT(DH599,3))&lt;=--('Drill Size Info'!$AB$19))),
                --(INT('Drill Size Info'!$AA$19) &amp; "." &amp; LEFT(DH599,3)),
                --(INT('Drill Size Info'!$AB$19) &amp; "." &amp; LEFT(DH599,3))
            )
        ),
        "OK"
    )
)</f>
        <v>OK</v>
      </c>
      <c r="S599" s="150" t="str">
        <f>IF(DJ599&lt;&gt;"",
    IF(INT('Drill Size Info'!$AA$19)=INT('Drill Size Info'!$AB$19),
        --(INT('Drill Size Info'!$AA$19) &amp; "." &amp; DJ599),
        IF(AND((--(INT('Drill Size Info'!$AA$19) &amp; "." &amp; DJ599)&gt;=--('Drill Size Info'!$AA$19)), (--(INT('Drill Size Info'!$AA$19) &amp; "." &amp; DJ599)&lt;=--('Drill Size Info'!$AB$19))),
            --(INT('Drill Size Info'!$AA$19) &amp; "." &amp; DJ599),
            --(INT('Drill Size Info'!$AB$19) &amp; "." &amp; DJ599)
        )
    ),
    IF(DH599&lt;&gt;"",
        IF(INT('Drill Size Info'!$AA$19)=INT('Drill Size Info'!$AB$19),
            --(INT('Drill Size Info'!$AA$19) &amp; "." &amp; RIGHT(DH599,3)),
            IF(AND((--(INT('Drill Size Info'!$AA$19) &amp; "." &amp; RIGHT(DH599,3))&gt;=--('Drill Size Info'!$AA$19)), (--(INT('Drill Size Info'!$AA$19) &amp; "." &amp; RIGHT(DH599,3))&lt;=--('Drill Size Info'!$AB$19))),
                --(INT('Drill Size Info'!$AA$19) &amp; "." &amp; RIGHT(DH599,3)),
                --(INT('Drill Size Info'!$AB$19) &amp; "." &amp; RIGHT(DH599,3))
            )
        ),
        "N/A"
    )
)</f>
        <v>N/A</v>
      </c>
      <c r="T599" s="150" t="str">
        <f>IF(DL599&lt;&gt;"",
    IF(INT('Drill Size Info'!$AA$19)=INT('Drill Size Info'!$AB$15),
        --(INT('Drill Size Info'!$AA$15) &amp; "." &amp; DL599),
        IF(AND((--(INT('Drill Size Info'!$AA$15) &amp; "." &amp; DL599)&gt;=--('Drill Size Info'!$AA$15)), (--(INT('Drill Size Info'!$AA$15) &amp; "." &amp; DL599)&lt;=--('Drill Size Info'!$AB$15))),
            --(INT('Drill Size Info'!$AA$15) &amp; "." &amp; DL599),
            --(INT('Drill Size Info'!$AB$15) &amp; "." &amp; DL599)
        )
    ),
    IF(DK599&lt;&gt;"",
        IF(INT('Drill Size Info'!$AA$15)=INT('Drill Size Info'!$AB$15),
            --(INT('Drill Size Info'!$AA$15) &amp; "." &amp; LEFT(DK599,3)),
            IF(AND((--(INT('Drill Size Info'!$AA$15) &amp; "." &amp; LEFT(DK599,3))&gt;=--('Drill Size Info'!$AA$15)), (--(INT('Drill Size Info'!$AA$15) &amp; "." &amp; LEFT(DK599,3))&lt;=--('Drill Size Info'!$AB$15))),
                --(INT('Drill Size Info'!$AA$15) &amp; "." &amp; LEFT(DK599,3)),
                --(INT('Drill Size Info'!$AB$15) &amp; "." &amp; LEFT(DK599,3))
            )
        ),
        "OK"
    )
)</f>
        <v>OK</v>
      </c>
      <c r="U599" s="150" t="str">
        <f>IF(DM599&lt;&gt;"",
    IF(INT('Drill Size Info'!$AA$19)=INT('Drill Size Info'!$AB$15),
        --(INT('Drill Size Info'!$AA$15) &amp; "." &amp; DM599),
        IF(AND((--(INT('Drill Size Info'!$AA$15) &amp; "." &amp; DM599)&gt;=--('Drill Size Info'!$AA$15)), (--(INT('Drill Size Info'!$AA$15) &amp; "." &amp; DM599)&lt;=--('Drill Size Info'!$AB$15))),
            --(INT('Drill Size Info'!$AA$15) &amp; "." &amp; DM599),
            --(INT('Drill Size Info'!$AB$15) &amp; "." &amp; DM599)
        )
    ),
    IF(DK599&lt;&gt;"",
        IF(INT('Drill Size Info'!$AA$15)=INT('Drill Size Info'!$AB$15),
            --(INT('Drill Size Info'!$AA$15) &amp; "." &amp; RIGHT(DK599,3)),
            IF(AND((--(INT('Drill Size Info'!$AA$15) &amp; "." &amp; RIGHT(DK599,3))&gt;=--('Drill Size Info'!$AA$15)), (--(INT('Drill Size Info'!$AA$15) &amp; "." &amp; RIGHT(DK599,3))&lt;=--('Drill Size Info'!$AB$15))),
                --(INT('Drill Size Info'!$AA$15) &amp; "." &amp; RIGHT(DK599,3)),
                --(INT('Drill Size Info'!$AB$15) &amp; "." &amp; RIGHT(DK599,3))
            )
        ),
        "N/A"
    )
)</f>
        <v>N/A</v>
      </c>
      <c r="V599" s="161"/>
      <c r="W599" s="161"/>
      <c r="X599" s="161"/>
      <c r="Y599" s="161"/>
      <c r="Z599" s="161"/>
      <c r="AA599" s="162"/>
      <c r="AB599" s="162"/>
      <c r="AC599" s="162"/>
      <c r="AD599" s="162"/>
      <c r="AE599" s="162"/>
      <c r="AF599" s="162"/>
      <c r="AG599" s="162"/>
      <c r="AH599" s="162"/>
      <c r="AI599" s="162"/>
      <c r="AJ599" s="162"/>
      <c r="AK599" s="162"/>
      <c r="AL599" s="162"/>
      <c r="AM599" s="162"/>
      <c r="AN599" s="162"/>
      <c r="AO599" s="162"/>
      <c r="AP599" s="162"/>
      <c r="AQ599" s="162"/>
      <c r="AR599" s="162"/>
      <c r="AS599" s="162"/>
      <c r="AT599" s="162"/>
      <c r="AU599" s="162"/>
      <c r="AV599" s="162"/>
      <c r="AW599" s="162"/>
      <c r="AX599" s="162"/>
      <c r="AY599" s="162"/>
      <c r="AZ599" s="162"/>
      <c r="BA599" s="162"/>
      <c r="BB599" s="163"/>
      <c r="BC599" s="163"/>
      <c r="BD599" s="163"/>
      <c r="BE599" s="164"/>
      <c r="BF599" s="165"/>
      <c r="BG599" s="162"/>
      <c r="BH599" s="162"/>
      <c r="BI599" s="164"/>
      <c r="BJ599" s="38"/>
      <c r="BK599" s="38"/>
      <c r="BL599" s="38"/>
      <c r="BM599" s="38"/>
      <c r="BN599" s="38"/>
      <c r="BO599" s="38"/>
      <c r="BP599" s="117" t="str">
        <f t="shared" si="419"/>
        <v/>
      </c>
      <c r="BQ599" s="38"/>
      <c r="BR599" s="38"/>
      <c r="BS599" s="38"/>
      <c r="BT599" s="38"/>
      <c r="BV599" s="17">
        <f t="shared" si="413"/>
        <v>0</v>
      </c>
      <c r="BW599" s="17">
        <f t="shared" si="414"/>
        <v>0</v>
      </c>
      <c r="BX599" s="17">
        <f t="shared" si="415"/>
        <v>0</v>
      </c>
      <c r="BY599" s="17">
        <f t="shared" si="416"/>
        <v>0</v>
      </c>
      <c r="BZ599" s="17">
        <f t="shared" si="417"/>
        <v>0</v>
      </c>
      <c r="CA599" s="17">
        <f t="shared" si="418"/>
        <v>0</v>
      </c>
      <c r="CB599" s="17">
        <f t="shared" si="420"/>
        <v>0</v>
      </c>
      <c r="CC599" s="17">
        <f t="shared" si="421"/>
        <v>0</v>
      </c>
      <c r="CD599" s="17">
        <f t="shared" si="422"/>
        <v>0</v>
      </c>
      <c r="CE599" s="17">
        <f t="shared" si="423"/>
        <v>0</v>
      </c>
      <c r="CF599" s="17">
        <f t="shared" si="424"/>
        <v>0</v>
      </c>
      <c r="CG599" s="17">
        <f t="shared" si="425"/>
        <v>0</v>
      </c>
      <c r="CH599" s="17">
        <f t="shared" si="426"/>
        <v>0</v>
      </c>
      <c r="CI599" s="17">
        <f t="shared" si="427"/>
        <v>0</v>
      </c>
      <c r="CJ599" s="17">
        <f t="shared" si="428"/>
        <v>0</v>
      </c>
      <c r="CK599" s="17">
        <f t="shared" si="429"/>
        <v>0</v>
      </c>
      <c r="CL599" s="17">
        <f t="shared" si="430"/>
        <v>0</v>
      </c>
      <c r="CM599" s="17">
        <f t="shared" si="431"/>
        <v>0</v>
      </c>
      <c r="CN599" s="17">
        <f t="shared" si="432"/>
        <v>0</v>
      </c>
      <c r="CO599" s="17">
        <f t="shared" si="433"/>
        <v>0</v>
      </c>
      <c r="CP599" s="17">
        <f t="shared" si="434"/>
        <v>0</v>
      </c>
      <c r="CQ599" s="17">
        <f t="shared" si="435"/>
        <v>0</v>
      </c>
      <c r="CR599" s="17">
        <f t="shared" si="436"/>
        <v>0</v>
      </c>
      <c r="CS599" s="17">
        <f t="shared" si="437"/>
        <v>0</v>
      </c>
      <c r="CT599" s="17">
        <f t="shared" si="438"/>
        <v>0</v>
      </c>
      <c r="CU599" s="17">
        <f t="shared" si="439"/>
        <v>0</v>
      </c>
      <c r="CV599" s="17">
        <f t="shared" si="440"/>
        <v>0</v>
      </c>
      <c r="CW599" s="17">
        <f t="shared" si="441"/>
        <v>0</v>
      </c>
      <c r="CX599" s="17">
        <f t="shared" si="442"/>
        <v>0</v>
      </c>
      <c r="CY599" s="17">
        <f t="shared" si="443"/>
        <v>0</v>
      </c>
      <c r="CZ599" s="17">
        <f t="shared" si="444"/>
        <v>0</v>
      </c>
      <c r="DA599" s="17">
        <f t="shared" si="445"/>
        <v>0</v>
      </c>
      <c r="DB599" s="17">
        <f t="shared" si="446"/>
        <v>0</v>
      </c>
      <c r="DC599" s="17">
        <f t="shared" si="447"/>
        <v>0</v>
      </c>
      <c r="DD599" s="17">
        <f t="shared" si="448"/>
        <v>0</v>
      </c>
      <c r="DE599" s="17">
        <f t="shared" si="449"/>
        <v>0</v>
      </c>
      <c r="DF599" s="17">
        <f t="shared" si="450"/>
        <v>0</v>
      </c>
      <c r="DG599" s="17">
        <f t="shared" si="451"/>
        <v>0</v>
      </c>
    </row>
    <row r="600" spans="2:111" ht="15" customHeight="1" x14ac:dyDescent="0.2">
      <c r="B600" s="156">
        <v>592</v>
      </c>
      <c r="C600" s="157" t="str">
        <f t="shared" si="452"/>
        <v/>
      </c>
      <c r="D600" s="158" t="str">
        <f t="shared" si="412"/>
        <v>OK</v>
      </c>
      <c r="E600" s="159" t="e">
        <f>VLOOKUP('DATA SHEET'!$B$9,'Drill Size Info'!$T$2:$U$8,2,FALSE)</f>
        <v>#N/A</v>
      </c>
      <c r="F600" s="159" t="str">
        <f t="shared" si="453"/>
        <v/>
      </c>
      <c r="G600" s="91">
        <f t="shared" si="454"/>
        <v>0</v>
      </c>
      <c r="H600" s="160" t="s">
        <v>175</v>
      </c>
      <c r="I600" s="160" t="s">
        <v>175</v>
      </c>
      <c r="J600" s="160" t="str">
        <f>IF('DATA SHEET'!$B$10="NC-50","N/A","OK")</f>
        <v>OK</v>
      </c>
      <c r="K600" s="160" t="str">
        <f>IF('DATA SHEET'!$B$10="NC-50","N/A","OK")</f>
        <v>OK</v>
      </c>
      <c r="L600" s="160" t="str">
        <f t="shared" si="455"/>
        <v>OK</v>
      </c>
      <c r="M600" s="160" t="str">
        <f t="shared" si="456"/>
        <v>OK</v>
      </c>
      <c r="N600" s="160"/>
      <c r="O600" s="160"/>
      <c r="P600" s="160"/>
      <c r="Q600" s="160"/>
      <c r="R600" s="92" t="str">
        <f>IF(DI600&lt;&gt;"",
    IF(INT('Drill Size Info'!$AA$19)=INT('Drill Size Info'!$AB$19),
        --(INT('Drill Size Info'!$AA$19) &amp; "." &amp; DI600),
        IF(AND((--(INT('Drill Size Info'!$AA$19) &amp; "." &amp; DI600)&gt;=--('Drill Size Info'!$AA$19)), (--(INT('Drill Size Info'!$AA$19) &amp; "." &amp; DI600)&lt;=--('Drill Size Info'!$AB$19))),
            --(INT('Drill Size Info'!$AA$19) &amp; "." &amp; DI600),
            --(INT('Drill Size Info'!$AB$19) &amp; "." &amp; DI600)
        )
    ),
    IF(DH600&lt;&gt;"",
        IF(INT('Drill Size Info'!$AA$19)=INT('Drill Size Info'!$AB$19),
            --(INT('Drill Size Info'!$AA$19) &amp; "." &amp; LEFT(DH600,3)),
            IF(AND((--(INT('Drill Size Info'!$AA$19) &amp; "." &amp; LEFT(DH600,3))&gt;=--('Drill Size Info'!$AA$19)), (--(INT('Drill Size Info'!$AA$19) &amp; "." &amp; LEFT(DH600,3))&lt;=--('Drill Size Info'!$AB$19))),
                --(INT('Drill Size Info'!$AA$19) &amp; "." &amp; LEFT(DH600,3)),
                --(INT('Drill Size Info'!$AB$19) &amp; "." &amp; LEFT(DH600,3))
            )
        ),
        "OK"
    )
)</f>
        <v>OK</v>
      </c>
      <c r="S600" s="150" t="str">
        <f>IF(DJ600&lt;&gt;"",
    IF(INT('Drill Size Info'!$AA$19)=INT('Drill Size Info'!$AB$19),
        --(INT('Drill Size Info'!$AA$19) &amp; "." &amp; DJ600),
        IF(AND((--(INT('Drill Size Info'!$AA$19) &amp; "." &amp; DJ600)&gt;=--('Drill Size Info'!$AA$19)), (--(INT('Drill Size Info'!$AA$19) &amp; "." &amp; DJ600)&lt;=--('Drill Size Info'!$AB$19))),
            --(INT('Drill Size Info'!$AA$19) &amp; "." &amp; DJ600),
            --(INT('Drill Size Info'!$AB$19) &amp; "." &amp; DJ600)
        )
    ),
    IF(DH600&lt;&gt;"",
        IF(INT('Drill Size Info'!$AA$19)=INT('Drill Size Info'!$AB$19),
            --(INT('Drill Size Info'!$AA$19) &amp; "." &amp; RIGHT(DH600,3)),
            IF(AND((--(INT('Drill Size Info'!$AA$19) &amp; "." &amp; RIGHT(DH600,3))&gt;=--('Drill Size Info'!$AA$19)), (--(INT('Drill Size Info'!$AA$19) &amp; "." &amp; RIGHT(DH600,3))&lt;=--('Drill Size Info'!$AB$19))),
                --(INT('Drill Size Info'!$AA$19) &amp; "." &amp; RIGHT(DH600,3)),
                --(INT('Drill Size Info'!$AB$19) &amp; "." &amp; RIGHT(DH600,3))
            )
        ),
        "N/A"
    )
)</f>
        <v>N/A</v>
      </c>
      <c r="T600" s="150" t="str">
        <f>IF(DL600&lt;&gt;"",
    IF(INT('Drill Size Info'!$AA$19)=INT('Drill Size Info'!$AB$15),
        --(INT('Drill Size Info'!$AA$15) &amp; "." &amp; DL600),
        IF(AND((--(INT('Drill Size Info'!$AA$15) &amp; "." &amp; DL600)&gt;=--('Drill Size Info'!$AA$15)), (--(INT('Drill Size Info'!$AA$15) &amp; "." &amp; DL600)&lt;=--('Drill Size Info'!$AB$15))),
            --(INT('Drill Size Info'!$AA$15) &amp; "." &amp; DL600),
            --(INT('Drill Size Info'!$AB$15) &amp; "." &amp; DL600)
        )
    ),
    IF(DK600&lt;&gt;"",
        IF(INT('Drill Size Info'!$AA$15)=INT('Drill Size Info'!$AB$15),
            --(INT('Drill Size Info'!$AA$15) &amp; "." &amp; LEFT(DK600,3)),
            IF(AND((--(INT('Drill Size Info'!$AA$15) &amp; "." &amp; LEFT(DK600,3))&gt;=--('Drill Size Info'!$AA$15)), (--(INT('Drill Size Info'!$AA$15) &amp; "." &amp; LEFT(DK600,3))&lt;=--('Drill Size Info'!$AB$15))),
                --(INT('Drill Size Info'!$AA$15) &amp; "." &amp; LEFT(DK600,3)),
                --(INT('Drill Size Info'!$AB$15) &amp; "." &amp; LEFT(DK600,3))
            )
        ),
        "OK"
    )
)</f>
        <v>OK</v>
      </c>
      <c r="U600" s="150" t="str">
        <f>IF(DM600&lt;&gt;"",
    IF(INT('Drill Size Info'!$AA$19)=INT('Drill Size Info'!$AB$15),
        --(INT('Drill Size Info'!$AA$15) &amp; "." &amp; DM600),
        IF(AND((--(INT('Drill Size Info'!$AA$15) &amp; "." &amp; DM600)&gt;=--('Drill Size Info'!$AA$15)), (--(INT('Drill Size Info'!$AA$15) &amp; "." &amp; DM600)&lt;=--('Drill Size Info'!$AB$15))),
            --(INT('Drill Size Info'!$AA$15) &amp; "." &amp; DM600),
            --(INT('Drill Size Info'!$AB$15) &amp; "." &amp; DM600)
        )
    ),
    IF(DK600&lt;&gt;"",
        IF(INT('Drill Size Info'!$AA$15)=INT('Drill Size Info'!$AB$15),
            --(INT('Drill Size Info'!$AA$15) &amp; "." &amp; RIGHT(DK600,3)),
            IF(AND((--(INT('Drill Size Info'!$AA$15) &amp; "." &amp; RIGHT(DK600,3))&gt;=--('Drill Size Info'!$AA$15)), (--(INT('Drill Size Info'!$AA$15) &amp; "." &amp; RIGHT(DK600,3))&lt;=--('Drill Size Info'!$AB$15))),
                --(INT('Drill Size Info'!$AA$15) &amp; "." &amp; RIGHT(DK600,3)),
                --(INT('Drill Size Info'!$AB$15) &amp; "." &amp; RIGHT(DK600,3))
            )
        ),
        "N/A"
    )
)</f>
        <v>N/A</v>
      </c>
      <c r="V600" s="161"/>
      <c r="W600" s="161"/>
      <c r="X600" s="161"/>
      <c r="Y600" s="161"/>
      <c r="Z600" s="161"/>
      <c r="AA600" s="162"/>
      <c r="AB600" s="162"/>
      <c r="AC600" s="162"/>
      <c r="AD600" s="162"/>
      <c r="AE600" s="162"/>
      <c r="AF600" s="162"/>
      <c r="AG600" s="162"/>
      <c r="AH600" s="162"/>
      <c r="AI600" s="162"/>
      <c r="AJ600" s="162"/>
      <c r="AK600" s="162"/>
      <c r="AL600" s="162"/>
      <c r="AM600" s="162"/>
      <c r="AN600" s="162"/>
      <c r="AO600" s="162"/>
      <c r="AP600" s="162"/>
      <c r="AQ600" s="162"/>
      <c r="AR600" s="162"/>
      <c r="AS600" s="162"/>
      <c r="AT600" s="162"/>
      <c r="AU600" s="162"/>
      <c r="AV600" s="162"/>
      <c r="AW600" s="162"/>
      <c r="AX600" s="162"/>
      <c r="AY600" s="162"/>
      <c r="AZ600" s="162"/>
      <c r="BA600" s="162"/>
      <c r="BB600" s="163"/>
      <c r="BC600" s="163"/>
      <c r="BD600" s="163"/>
      <c r="BE600" s="164"/>
      <c r="BF600" s="165"/>
      <c r="BG600" s="162"/>
      <c r="BH600" s="162"/>
      <c r="BI600" s="164"/>
      <c r="BJ600" s="38"/>
      <c r="BK600" s="38"/>
      <c r="BL600" s="38"/>
      <c r="BM600" s="38"/>
      <c r="BN600" s="38"/>
      <c r="BO600" s="38"/>
      <c r="BP600" s="117" t="str">
        <f t="shared" si="419"/>
        <v/>
      </c>
      <c r="BQ600" s="38"/>
      <c r="BR600" s="38"/>
      <c r="BS600" s="38"/>
      <c r="BT600" s="38"/>
      <c r="BV600" s="17">
        <f t="shared" si="413"/>
        <v>0</v>
      </c>
      <c r="BW600" s="17">
        <f t="shared" si="414"/>
        <v>0</v>
      </c>
      <c r="BX600" s="17">
        <f t="shared" si="415"/>
        <v>0</v>
      </c>
      <c r="BY600" s="17">
        <f t="shared" si="416"/>
        <v>0</v>
      </c>
      <c r="BZ600" s="17">
        <f t="shared" si="417"/>
        <v>0</v>
      </c>
      <c r="CA600" s="17">
        <f t="shared" si="418"/>
        <v>0</v>
      </c>
      <c r="CB600" s="17">
        <f t="shared" si="420"/>
        <v>0</v>
      </c>
      <c r="CC600" s="17">
        <f t="shared" si="421"/>
        <v>0</v>
      </c>
      <c r="CD600" s="17">
        <f t="shared" si="422"/>
        <v>0</v>
      </c>
      <c r="CE600" s="17">
        <f t="shared" si="423"/>
        <v>0</v>
      </c>
      <c r="CF600" s="17">
        <f t="shared" si="424"/>
        <v>0</v>
      </c>
      <c r="CG600" s="17">
        <f t="shared" si="425"/>
        <v>0</v>
      </c>
      <c r="CH600" s="17">
        <f t="shared" si="426"/>
        <v>0</v>
      </c>
      <c r="CI600" s="17">
        <f t="shared" si="427"/>
        <v>0</v>
      </c>
      <c r="CJ600" s="17">
        <f t="shared" si="428"/>
        <v>0</v>
      </c>
      <c r="CK600" s="17">
        <f t="shared" si="429"/>
        <v>0</v>
      </c>
      <c r="CL600" s="17">
        <f t="shared" si="430"/>
        <v>0</v>
      </c>
      <c r="CM600" s="17">
        <f t="shared" si="431"/>
        <v>0</v>
      </c>
      <c r="CN600" s="17">
        <f t="shared" si="432"/>
        <v>0</v>
      </c>
      <c r="CO600" s="17">
        <f t="shared" si="433"/>
        <v>0</v>
      </c>
      <c r="CP600" s="17">
        <f t="shared" si="434"/>
        <v>0</v>
      </c>
      <c r="CQ600" s="17">
        <f t="shared" si="435"/>
        <v>0</v>
      </c>
      <c r="CR600" s="17">
        <f t="shared" si="436"/>
        <v>0</v>
      </c>
      <c r="CS600" s="17">
        <f t="shared" si="437"/>
        <v>0</v>
      </c>
      <c r="CT600" s="17">
        <f t="shared" si="438"/>
        <v>0</v>
      </c>
      <c r="CU600" s="17">
        <f t="shared" si="439"/>
        <v>0</v>
      </c>
      <c r="CV600" s="17">
        <f t="shared" si="440"/>
        <v>0</v>
      </c>
      <c r="CW600" s="17">
        <f t="shared" si="441"/>
        <v>0</v>
      </c>
      <c r="CX600" s="17">
        <f t="shared" si="442"/>
        <v>0</v>
      </c>
      <c r="CY600" s="17">
        <f t="shared" si="443"/>
        <v>0</v>
      </c>
      <c r="CZ600" s="17">
        <f t="shared" si="444"/>
        <v>0</v>
      </c>
      <c r="DA600" s="17">
        <f t="shared" si="445"/>
        <v>0</v>
      </c>
      <c r="DB600" s="17">
        <f t="shared" si="446"/>
        <v>0</v>
      </c>
      <c r="DC600" s="17">
        <f t="shared" si="447"/>
        <v>0</v>
      </c>
      <c r="DD600" s="17">
        <f t="shared" si="448"/>
        <v>0</v>
      </c>
      <c r="DE600" s="17">
        <f t="shared" si="449"/>
        <v>0</v>
      </c>
      <c r="DF600" s="17">
        <f t="shared" si="450"/>
        <v>0</v>
      </c>
      <c r="DG600" s="17">
        <f t="shared" si="451"/>
        <v>0</v>
      </c>
    </row>
    <row r="601" spans="2:111" ht="15" customHeight="1" x14ac:dyDescent="0.2">
      <c r="B601" s="156">
        <v>593</v>
      </c>
      <c r="C601" s="157" t="str">
        <f t="shared" si="452"/>
        <v/>
      </c>
      <c r="D601" s="158" t="str">
        <f t="shared" si="412"/>
        <v>OK</v>
      </c>
      <c r="E601" s="159" t="e">
        <f>VLOOKUP('DATA SHEET'!$B$9,'Drill Size Info'!$T$2:$U$8,2,FALSE)</f>
        <v>#N/A</v>
      </c>
      <c r="F601" s="159" t="str">
        <f t="shared" si="453"/>
        <v/>
      </c>
      <c r="G601" s="91">
        <f t="shared" si="454"/>
        <v>0</v>
      </c>
      <c r="H601" s="160" t="s">
        <v>175</v>
      </c>
      <c r="I601" s="160" t="s">
        <v>175</v>
      </c>
      <c r="J601" s="160" t="str">
        <f>IF('DATA SHEET'!$B$10="NC-50","N/A","OK")</f>
        <v>OK</v>
      </c>
      <c r="K601" s="160" t="str">
        <f>IF('DATA SHEET'!$B$10="NC-50","N/A","OK")</f>
        <v>OK</v>
      </c>
      <c r="L601" s="160" t="str">
        <f t="shared" si="455"/>
        <v>OK</v>
      </c>
      <c r="M601" s="160" t="str">
        <f t="shared" si="456"/>
        <v>OK</v>
      </c>
      <c r="N601" s="160"/>
      <c r="O601" s="160"/>
      <c r="P601" s="160"/>
      <c r="Q601" s="160"/>
      <c r="R601" s="92" t="str">
        <f>IF(DI601&lt;&gt;"",
    IF(INT('Drill Size Info'!$AA$19)=INT('Drill Size Info'!$AB$19),
        --(INT('Drill Size Info'!$AA$19) &amp; "." &amp; DI601),
        IF(AND((--(INT('Drill Size Info'!$AA$19) &amp; "." &amp; DI601)&gt;=--('Drill Size Info'!$AA$19)), (--(INT('Drill Size Info'!$AA$19) &amp; "." &amp; DI601)&lt;=--('Drill Size Info'!$AB$19))),
            --(INT('Drill Size Info'!$AA$19) &amp; "." &amp; DI601),
            --(INT('Drill Size Info'!$AB$19) &amp; "." &amp; DI601)
        )
    ),
    IF(DH601&lt;&gt;"",
        IF(INT('Drill Size Info'!$AA$19)=INT('Drill Size Info'!$AB$19),
            --(INT('Drill Size Info'!$AA$19) &amp; "." &amp; LEFT(DH601,3)),
            IF(AND((--(INT('Drill Size Info'!$AA$19) &amp; "." &amp; LEFT(DH601,3))&gt;=--('Drill Size Info'!$AA$19)), (--(INT('Drill Size Info'!$AA$19) &amp; "." &amp; LEFT(DH601,3))&lt;=--('Drill Size Info'!$AB$19))),
                --(INT('Drill Size Info'!$AA$19) &amp; "." &amp; LEFT(DH601,3)),
                --(INT('Drill Size Info'!$AB$19) &amp; "." &amp; LEFT(DH601,3))
            )
        ),
        "OK"
    )
)</f>
        <v>OK</v>
      </c>
      <c r="S601" s="150" t="str">
        <f>IF(DJ601&lt;&gt;"",
    IF(INT('Drill Size Info'!$AA$19)=INT('Drill Size Info'!$AB$19),
        --(INT('Drill Size Info'!$AA$19) &amp; "." &amp; DJ601),
        IF(AND((--(INT('Drill Size Info'!$AA$19) &amp; "." &amp; DJ601)&gt;=--('Drill Size Info'!$AA$19)), (--(INT('Drill Size Info'!$AA$19) &amp; "." &amp; DJ601)&lt;=--('Drill Size Info'!$AB$19))),
            --(INT('Drill Size Info'!$AA$19) &amp; "." &amp; DJ601),
            --(INT('Drill Size Info'!$AB$19) &amp; "." &amp; DJ601)
        )
    ),
    IF(DH601&lt;&gt;"",
        IF(INT('Drill Size Info'!$AA$19)=INT('Drill Size Info'!$AB$19),
            --(INT('Drill Size Info'!$AA$19) &amp; "." &amp; RIGHT(DH601,3)),
            IF(AND((--(INT('Drill Size Info'!$AA$19) &amp; "." &amp; RIGHT(DH601,3))&gt;=--('Drill Size Info'!$AA$19)), (--(INT('Drill Size Info'!$AA$19) &amp; "." &amp; RIGHT(DH601,3))&lt;=--('Drill Size Info'!$AB$19))),
                --(INT('Drill Size Info'!$AA$19) &amp; "." &amp; RIGHT(DH601,3)),
                --(INT('Drill Size Info'!$AB$19) &amp; "." &amp; RIGHT(DH601,3))
            )
        ),
        "N/A"
    )
)</f>
        <v>N/A</v>
      </c>
      <c r="T601" s="150" t="str">
        <f>IF(DL601&lt;&gt;"",
    IF(INT('Drill Size Info'!$AA$19)=INT('Drill Size Info'!$AB$15),
        --(INT('Drill Size Info'!$AA$15) &amp; "." &amp; DL601),
        IF(AND((--(INT('Drill Size Info'!$AA$15) &amp; "." &amp; DL601)&gt;=--('Drill Size Info'!$AA$15)), (--(INT('Drill Size Info'!$AA$15) &amp; "." &amp; DL601)&lt;=--('Drill Size Info'!$AB$15))),
            --(INT('Drill Size Info'!$AA$15) &amp; "." &amp; DL601),
            --(INT('Drill Size Info'!$AB$15) &amp; "." &amp; DL601)
        )
    ),
    IF(DK601&lt;&gt;"",
        IF(INT('Drill Size Info'!$AA$15)=INT('Drill Size Info'!$AB$15),
            --(INT('Drill Size Info'!$AA$15) &amp; "." &amp; LEFT(DK601,3)),
            IF(AND((--(INT('Drill Size Info'!$AA$15) &amp; "." &amp; LEFT(DK601,3))&gt;=--('Drill Size Info'!$AA$15)), (--(INT('Drill Size Info'!$AA$15) &amp; "." &amp; LEFT(DK601,3))&lt;=--('Drill Size Info'!$AB$15))),
                --(INT('Drill Size Info'!$AA$15) &amp; "." &amp; LEFT(DK601,3)),
                --(INT('Drill Size Info'!$AB$15) &amp; "." &amp; LEFT(DK601,3))
            )
        ),
        "OK"
    )
)</f>
        <v>OK</v>
      </c>
      <c r="U601" s="150" t="str">
        <f>IF(DM601&lt;&gt;"",
    IF(INT('Drill Size Info'!$AA$19)=INT('Drill Size Info'!$AB$15),
        --(INT('Drill Size Info'!$AA$15) &amp; "." &amp; DM601),
        IF(AND((--(INT('Drill Size Info'!$AA$15) &amp; "." &amp; DM601)&gt;=--('Drill Size Info'!$AA$15)), (--(INT('Drill Size Info'!$AA$15) &amp; "." &amp; DM601)&lt;=--('Drill Size Info'!$AB$15))),
            --(INT('Drill Size Info'!$AA$15) &amp; "." &amp; DM601),
            --(INT('Drill Size Info'!$AB$15) &amp; "." &amp; DM601)
        )
    ),
    IF(DK601&lt;&gt;"",
        IF(INT('Drill Size Info'!$AA$15)=INT('Drill Size Info'!$AB$15),
            --(INT('Drill Size Info'!$AA$15) &amp; "." &amp; RIGHT(DK601,3)),
            IF(AND((--(INT('Drill Size Info'!$AA$15) &amp; "." &amp; RIGHT(DK601,3))&gt;=--('Drill Size Info'!$AA$15)), (--(INT('Drill Size Info'!$AA$15) &amp; "." &amp; RIGHT(DK601,3))&lt;=--('Drill Size Info'!$AB$15))),
                --(INT('Drill Size Info'!$AA$15) &amp; "." &amp; RIGHT(DK601,3)),
                --(INT('Drill Size Info'!$AB$15) &amp; "." &amp; RIGHT(DK601,3))
            )
        ),
        "N/A"
    )
)</f>
        <v>N/A</v>
      </c>
      <c r="V601" s="161"/>
      <c r="W601" s="161"/>
      <c r="X601" s="161"/>
      <c r="Y601" s="161"/>
      <c r="Z601" s="161"/>
      <c r="AA601" s="162"/>
      <c r="AB601" s="162"/>
      <c r="AC601" s="162"/>
      <c r="AD601" s="162"/>
      <c r="AE601" s="162"/>
      <c r="AF601" s="162"/>
      <c r="AG601" s="162"/>
      <c r="AH601" s="162"/>
      <c r="AI601" s="162"/>
      <c r="AJ601" s="162"/>
      <c r="AK601" s="162"/>
      <c r="AL601" s="162"/>
      <c r="AM601" s="162"/>
      <c r="AN601" s="162"/>
      <c r="AO601" s="162"/>
      <c r="AP601" s="162"/>
      <c r="AQ601" s="162"/>
      <c r="AR601" s="162"/>
      <c r="AS601" s="162"/>
      <c r="AT601" s="162"/>
      <c r="AU601" s="162"/>
      <c r="AV601" s="162"/>
      <c r="AW601" s="162"/>
      <c r="AX601" s="162"/>
      <c r="AY601" s="162"/>
      <c r="AZ601" s="162"/>
      <c r="BA601" s="162"/>
      <c r="BB601" s="163"/>
      <c r="BC601" s="163"/>
      <c r="BD601" s="163"/>
      <c r="BE601" s="164"/>
      <c r="BF601" s="165"/>
      <c r="BG601" s="162"/>
      <c r="BH601" s="162"/>
      <c r="BI601" s="164"/>
      <c r="BJ601" s="38"/>
      <c r="BK601" s="38"/>
      <c r="BL601" s="38"/>
      <c r="BM601" s="38"/>
      <c r="BN601" s="38"/>
      <c r="BO601" s="38"/>
      <c r="BP601" s="117" t="str">
        <f t="shared" si="419"/>
        <v/>
      </c>
      <c r="BQ601" s="38"/>
      <c r="BR601" s="38"/>
      <c r="BS601" s="38"/>
      <c r="BT601" s="38"/>
      <c r="BV601" s="17">
        <f t="shared" si="413"/>
        <v>0</v>
      </c>
      <c r="BW601" s="17">
        <f t="shared" si="414"/>
        <v>0</v>
      </c>
      <c r="BX601" s="17">
        <f t="shared" si="415"/>
        <v>0</v>
      </c>
      <c r="BY601" s="17">
        <f t="shared" si="416"/>
        <v>0</v>
      </c>
      <c r="BZ601" s="17">
        <f t="shared" si="417"/>
        <v>0</v>
      </c>
      <c r="CA601" s="17">
        <f t="shared" si="418"/>
        <v>0</v>
      </c>
      <c r="CB601" s="17">
        <f t="shared" si="420"/>
        <v>0</v>
      </c>
      <c r="CC601" s="17">
        <f t="shared" si="421"/>
        <v>0</v>
      </c>
      <c r="CD601" s="17">
        <f t="shared" si="422"/>
        <v>0</v>
      </c>
      <c r="CE601" s="17">
        <f t="shared" si="423"/>
        <v>0</v>
      </c>
      <c r="CF601" s="17">
        <f t="shared" si="424"/>
        <v>0</v>
      </c>
      <c r="CG601" s="17">
        <f t="shared" si="425"/>
        <v>0</v>
      </c>
      <c r="CH601" s="17">
        <f t="shared" si="426"/>
        <v>0</v>
      </c>
      <c r="CI601" s="17">
        <f t="shared" si="427"/>
        <v>0</v>
      </c>
      <c r="CJ601" s="17">
        <f t="shared" si="428"/>
        <v>0</v>
      </c>
      <c r="CK601" s="17">
        <f t="shared" si="429"/>
        <v>0</v>
      </c>
      <c r="CL601" s="17">
        <f t="shared" si="430"/>
        <v>0</v>
      </c>
      <c r="CM601" s="17">
        <f t="shared" si="431"/>
        <v>0</v>
      </c>
      <c r="CN601" s="17">
        <f t="shared" si="432"/>
        <v>0</v>
      </c>
      <c r="CO601" s="17">
        <f t="shared" si="433"/>
        <v>0</v>
      </c>
      <c r="CP601" s="17">
        <f t="shared" si="434"/>
        <v>0</v>
      </c>
      <c r="CQ601" s="17">
        <f t="shared" si="435"/>
        <v>0</v>
      </c>
      <c r="CR601" s="17">
        <f t="shared" si="436"/>
        <v>0</v>
      </c>
      <c r="CS601" s="17">
        <f t="shared" si="437"/>
        <v>0</v>
      </c>
      <c r="CT601" s="17">
        <f t="shared" si="438"/>
        <v>0</v>
      </c>
      <c r="CU601" s="17">
        <f t="shared" si="439"/>
        <v>0</v>
      </c>
      <c r="CV601" s="17">
        <f t="shared" si="440"/>
        <v>0</v>
      </c>
      <c r="CW601" s="17">
        <f t="shared" si="441"/>
        <v>0</v>
      </c>
      <c r="CX601" s="17">
        <f t="shared" si="442"/>
        <v>0</v>
      </c>
      <c r="CY601" s="17">
        <f t="shared" si="443"/>
        <v>0</v>
      </c>
      <c r="CZ601" s="17">
        <f t="shared" si="444"/>
        <v>0</v>
      </c>
      <c r="DA601" s="17">
        <f t="shared" si="445"/>
        <v>0</v>
      </c>
      <c r="DB601" s="17">
        <f t="shared" si="446"/>
        <v>0</v>
      </c>
      <c r="DC601" s="17">
        <f t="shared" si="447"/>
        <v>0</v>
      </c>
      <c r="DD601" s="17">
        <f t="shared" si="448"/>
        <v>0</v>
      </c>
      <c r="DE601" s="17">
        <f t="shared" si="449"/>
        <v>0</v>
      </c>
      <c r="DF601" s="17">
        <f t="shared" si="450"/>
        <v>0</v>
      </c>
      <c r="DG601" s="17">
        <f t="shared" si="451"/>
        <v>0</v>
      </c>
    </row>
    <row r="602" spans="2:111" ht="15" customHeight="1" x14ac:dyDescent="0.2">
      <c r="B602" s="156">
        <v>594</v>
      </c>
      <c r="C602" s="157" t="str">
        <f t="shared" si="452"/>
        <v/>
      </c>
      <c r="D602" s="158" t="str">
        <f t="shared" si="412"/>
        <v>OK</v>
      </c>
      <c r="E602" s="159" t="e">
        <f>VLOOKUP('DATA SHEET'!$B$9,'Drill Size Info'!$T$2:$U$8,2,FALSE)</f>
        <v>#N/A</v>
      </c>
      <c r="F602" s="159" t="str">
        <f t="shared" si="453"/>
        <v/>
      </c>
      <c r="G602" s="91">
        <f t="shared" si="454"/>
        <v>0</v>
      </c>
      <c r="H602" s="160" t="s">
        <v>175</v>
      </c>
      <c r="I602" s="160" t="s">
        <v>175</v>
      </c>
      <c r="J602" s="160" t="str">
        <f>IF('DATA SHEET'!$B$10="NC-50","N/A","OK")</f>
        <v>OK</v>
      </c>
      <c r="K602" s="160" t="str">
        <f>IF('DATA SHEET'!$B$10="NC-50","N/A","OK")</f>
        <v>OK</v>
      </c>
      <c r="L602" s="160" t="str">
        <f t="shared" si="455"/>
        <v>OK</v>
      </c>
      <c r="M602" s="160" t="str">
        <f t="shared" si="456"/>
        <v>OK</v>
      </c>
      <c r="N602" s="160"/>
      <c r="O602" s="160"/>
      <c r="P602" s="160"/>
      <c r="Q602" s="160"/>
      <c r="R602" s="92" t="str">
        <f>IF(DI602&lt;&gt;"",
    IF(INT('Drill Size Info'!$AA$19)=INT('Drill Size Info'!$AB$19),
        --(INT('Drill Size Info'!$AA$19) &amp; "." &amp; DI602),
        IF(AND((--(INT('Drill Size Info'!$AA$19) &amp; "." &amp; DI602)&gt;=--('Drill Size Info'!$AA$19)), (--(INT('Drill Size Info'!$AA$19) &amp; "." &amp; DI602)&lt;=--('Drill Size Info'!$AB$19))),
            --(INT('Drill Size Info'!$AA$19) &amp; "." &amp; DI602),
            --(INT('Drill Size Info'!$AB$19) &amp; "." &amp; DI602)
        )
    ),
    IF(DH602&lt;&gt;"",
        IF(INT('Drill Size Info'!$AA$19)=INT('Drill Size Info'!$AB$19),
            --(INT('Drill Size Info'!$AA$19) &amp; "." &amp; LEFT(DH602,3)),
            IF(AND((--(INT('Drill Size Info'!$AA$19) &amp; "." &amp; LEFT(DH602,3))&gt;=--('Drill Size Info'!$AA$19)), (--(INT('Drill Size Info'!$AA$19) &amp; "." &amp; LEFT(DH602,3))&lt;=--('Drill Size Info'!$AB$19))),
                --(INT('Drill Size Info'!$AA$19) &amp; "." &amp; LEFT(DH602,3)),
                --(INT('Drill Size Info'!$AB$19) &amp; "." &amp; LEFT(DH602,3))
            )
        ),
        "OK"
    )
)</f>
        <v>OK</v>
      </c>
      <c r="S602" s="150" t="str">
        <f>IF(DJ602&lt;&gt;"",
    IF(INT('Drill Size Info'!$AA$19)=INT('Drill Size Info'!$AB$19),
        --(INT('Drill Size Info'!$AA$19) &amp; "." &amp; DJ602),
        IF(AND((--(INT('Drill Size Info'!$AA$19) &amp; "." &amp; DJ602)&gt;=--('Drill Size Info'!$AA$19)), (--(INT('Drill Size Info'!$AA$19) &amp; "." &amp; DJ602)&lt;=--('Drill Size Info'!$AB$19))),
            --(INT('Drill Size Info'!$AA$19) &amp; "." &amp; DJ602),
            --(INT('Drill Size Info'!$AB$19) &amp; "." &amp; DJ602)
        )
    ),
    IF(DH602&lt;&gt;"",
        IF(INT('Drill Size Info'!$AA$19)=INT('Drill Size Info'!$AB$19),
            --(INT('Drill Size Info'!$AA$19) &amp; "." &amp; RIGHT(DH602,3)),
            IF(AND((--(INT('Drill Size Info'!$AA$19) &amp; "." &amp; RIGHT(DH602,3))&gt;=--('Drill Size Info'!$AA$19)), (--(INT('Drill Size Info'!$AA$19) &amp; "." &amp; RIGHT(DH602,3))&lt;=--('Drill Size Info'!$AB$19))),
                --(INT('Drill Size Info'!$AA$19) &amp; "." &amp; RIGHT(DH602,3)),
                --(INT('Drill Size Info'!$AB$19) &amp; "." &amp; RIGHT(DH602,3))
            )
        ),
        "N/A"
    )
)</f>
        <v>N/A</v>
      </c>
      <c r="T602" s="150" t="str">
        <f>IF(DL602&lt;&gt;"",
    IF(INT('Drill Size Info'!$AA$19)=INT('Drill Size Info'!$AB$15),
        --(INT('Drill Size Info'!$AA$15) &amp; "." &amp; DL602),
        IF(AND((--(INT('Drill Size Info'!$AA$15) &amp; "." &amp; DL602)&gt;=--('Drill Size Info'!$AA$15)), (--(INT('Drill Size Info'!$AA$15) &amp; "." &amp; DL602)&lt;=--('Drill Size Info'!$AB$15))),
            --(INT('Drill Size Info'!$AA$15) &amp; "." &amp; DL602),
            --(INT('Drill Size Info'!$AB$15) &amp; "." &amp; DL602)
        )
    ),
    IF(DK602&lt;&gt;"",
        IF(INT('Drill Size Info'!$AA$15)=INT('Drill Size Info'!$AB$15),
            --(INT('Drill Size Info'!$AA$15) &amp; "." &amp; LEFT(DK602,3)),
            IF(AND((--(INT('Drill Size Info'!$AA$15) &amp; "." &amp; LEFT(DK602,3))&gt;=--('Drill Size Info'!$AA$15)), (--(INT('Drill Size Info'!$AA$15) &amp; "." &amp; LEFT(DK602,3))&lt;=--('Drill Size Info'!$AB$15))),
                --(INT('Drill Size Info'!$AA$15) &amp; "." &amp; LEFT(DK602,3)),
                --(INT('Drill Size Info'!$AB$15) &amp; "." &amp; LEFT(DK602,3))
            )
        ),
        "OK"
    )
)</f>
        <v>OK</v>
      </c>
      <c r="U602" s="150" t="str">
        <f>IF(DM602&lt;&gt;"",
    IF(INT('Drill Size Info'!$AA$19)=INT('Drill Size Info'!$AB$15),
        --(INT('Drill Size Info'!$AA$15) &amp; "." &amp; DM602),
        IF(AND((--(INT('Drill Size Info'!$AA$15) &amp; "." &amp; DM602)&gt;=--('Drill Size Info'!$AA$15)), (--(INT('Drill Size Info'!$AA$15) &amp; "." &amp; DM602)&lt;=--('Drill Size Info'!$AB$15))),
            --(INT('Drill Size Info'!$AA$15) &amp; "." &amp; DM602),
            --(INT('Drill Size Info'!$AB$15) &amp; "." &amp; DM602)
        )
    ),
    IF(DK602&lt;&gt;"",
        IF(INT('Drill Size Info'!$AA$15)=INT('Drill Size Info'!$AB$15),
            --(INT('Drill Size Info'!$AA$15) &amp; "." &amp; RIGHT(DK602,3)),
            IF(AND((--(INT('Drill Size Info'!$AA$15) &amp; "." &amp; RIGHT(DK602,3))&gt;=--('Drill Size Info'!$AA$15)), (--(INT('Drill Size Info'!$AA$15) &amp; "." &amp; RIGHT(DK602,3))&lt;=--('Drill Size Info'!$AB$15))),
                --(INT('Drill Size Info'!$AA$15) &amp; "." &amp; RIGHT(DK602,3)),
                --(INT('Drill Size Info'!$AB$15) &amp; "." &amp; RIGHT(DK602,3))
            )
        ),
        "N/A"
    )
)</f>
        <v>N/A</v>
      </c>
      <c r="V602" s="161"/>
      <c r="W602" s="161"/>
      <c r="X602" s="161"/>
      <c r="Y602" s="161"/>
      <c r="Z602" s="161"/>
      <c r="AA602" s="162"/>
      <c r="AB602" s="162"/>
      <c r="AC602" s="162"/>
      <c r="AD602" s="162"/>
      <c r="AE602" s="162"/>
      <c r="AF602" s="162"/>
      <c r="AG602" s="162"/>
      <c r="AH602" s="162"/>
      <c r="AI602" s="162"/>
      <c r="AJ602" s="162"/>
      <c r="AK602" s="162"/>
      <c r="AL602" s="162"/>
      <c r="AM602" s="162"/>
      <c r="AN602" s="162"/>
      <c r="AO602" s="162"/>
      <c r="AP602" s="162"/>
      <c r="AQ602" s="162"/>
      <c r="AR602" s="162"/>
      <c r="AS602" s="162"/>
      <c r="AT602" s="162"/>
      <c r="AU602" s="162"/>
      <c r="AV602" s="162"/>
      <c r="AW602" s="162"/>
      <c r="AX602" s="162"/>
      <c r="AY602" s="162"/>
      <c r="AZ602" s="162"/>
      <c r="BA602" s="162"/>
      <c r="BB602" s="163"/>
      <c r="BC602" s="163"/>
      <c r="BD602" s="163"/>
      <c r="BE602" s="164"/>
      <c r="BF602" s="165"/>
      <c r="BG602" s="162"/>
      <c r="BH602" s="162"/>
      <c r="BI602" s="164"/>
      <c r="BJ602" s="38"/>
      <c r="BK602" s="38"/>
      <c r="BL602" s="38"/>
      <c r="BM602" s="38"/>
      <c r="BN602" s="38"/>
      <c r="BO602" s="38"/>
      <c r="BP602" s="117" t="str">
        <f t="shared" si="419"/>
        <v/>
      </c>
      <c r="BQ602" s="38"/>
      <c r="BR602" s="38"/>
      <c r="BS602" s="38"/>
      <c r="BT602" s="38"/>
      <c r="BV602" s="17">
        <f t="shared" si="413"/>
        <v>0</v>
      </c>
      <c r="BW602" s="17">
        <f t="shared" si="414"/>
        <v>0</v>
      </c>
      <c r="BX602" s="17">
        <f t="shared" si="415"/>
        <v>0</v>
      </c>
      <c r="BY602" s="17">
        <f t="shared" si="416"/>
        <v>0</v>
      </c>
      <c r="BZ602" s="17">
        <f t="shared" si="417"/>
        <v>0</v>
      </c>
      <c r="CA602" s="17">
        <f t="shared" si="418"/>
        <v>0</v>
      </c>
      <c r="CB602" s="17">
        <f t="shared" si="420"/>
        <v>0</v>
      </c>
      <c r="CC602" s="17">
        <f t="shared" si="421"/>
        <v>0</v>
      </c>
      <c r="CD602" s="17">
        <f t="shared" si="422"/>
        <v>0</v>
      </c>
      <c r="CE602" s="17">
        <f t="shared" si="423"/>
        <v>0</v>
      </c>
      <c r="CF602" s="17">
        <f t="shared" si="424"/>
        <v>0</v>
      </c>
      <c r="CG602" s="17">
        <f t="shared" si="425"/>
        <v>0</v>
      </c>
      <c r="CH602" s="17">
        <f t="shared" si="426"/>
        <v>0</v>
      </c>
      <c r="CI602" s="17">
        <f t="shared" si="427"/>
        <v>0</v>
      </c>
      <c r="CJ602" s="17">
        <f t="shared" si="428"/>
        <v>0</v>
      </c>
      <c r="CK602" s="17">
        <f t="shared" si="429"/>
        <v>0</v>
      </c>
      <c r="CL602" s="17">
        <f t="shared" si="430"/>
        <v>0</v>
      </c>
      <c r="CM602" s="17">
        <f t="shared" si="431"/>
        <v>0</v>
      </c>
      <c r="CN602" s="17">
        <f t="shared" si="432"/>
        <v>0</v>
      </c>
      <c r="CO602" s="17">
        <f t="shared" si="433"/>
        <v>0</v>
      </c>
      <c r="CP602" s="17">
        <f t="shared" si="434"/>
        <v>0</v>
      </c>
      <c r="CQ602" s="17">
        <f t="shared" si="435"/>
        <v>0</v>
      </c>
      <c r="CR602" s="17">
        <f t="shared" si="436"/>
        <v>0</v>
      </c>
      <c r="CS602" s="17">
        <f t="shared" si="437"/>
        <v>0</v>
      </c>
      <c r="CT602" s="17">
        <f t="shared" si="438"/>
        <v>0</v>
      </c>
      <c r="CU602" s="17">
        <f t="shared" si="439"/>
        <v>0</v>
      </c>
      <c r="CV602" s="17">
        <f t="shared" si="440"/>
        <v>0</v>
      </c>
      <c r="CW602" s="17">
        <f t="shared" si="441"/>
        <v>0</v>
      </c>
      <c r="CX602" s="17">
        <f t="shared" si="442"/>
        <v>0</v>
      </c>
      <c r="CY602" s="17">
        <f t="shared" si="443"/>
        <v>0</v>
      </c>
      <c r="CZ602" s="17">
        <f t="shared" si="444"/>
        <v>0</v>
      </c>
      <c r="DA602" s="17">
        <f t="shared" si="445"/>
        <v>0</v>
      </c>
      <c r="DB602" s="17">
        <f t="shared" si="446"/>
        <v>0</v>
      </c>
      <c r="DC602" s="17">
        <f t="shared" si="447"/>
        <v>0</v>
      </c>
      <c r="DD602" s="17">
        <f t="shared" si="448"/>
        <v>0</v>
      </c>
      <c r="DE602" s="17">
        <f t="shared" si="449"/>
        <v>0</v>
      </c>
      <c r="DF602" s="17">
        <f t="shared" si="450"/>
        <v>0</v>
      </c>
      <c r="DG602" s="17">
        <f t="shared" si="451"/>
        <v>0</v>
      </c>
    </row>
    <row r="603" spans="2:111" ht="15" customHeight="1" x14ac:dyDescent="0.2">
      <c r="B603" s="156">
        <v>595</v>
      </c>
      <c r="C603" s="157" t="str">
        <f t="shared" si="452"/>
        <v/>
      </c>
      <c r="D603" s="158" t="str">
        <f t="shared" si="412"/>
        <v>OK</v>
      </c>
      <c r="E603" s="159" t="e">
        <f>VLOOKUP('DATA SHEET'!$B$9,'Drill Size Info'!$T$2:$U$8,2,FALSE)</f>
        <v>#N/A</v>
      </c>
      <c r="F603" s="159" t="str">
        <f t="shared" si="453"/>
        <v/>
      </c>
      <c r="G603" s="91">
        <f t="shared" si="454"/>
        <v>0</v>
      </c>
      <c r="H603" s="160" t="s">
        <v>175</v>
      </c>
      <c r="I603" s="160" t="s">
        <v>175</v>
      </c>
      <c r="J603" s="160" t="str">
        <f>IF('DATA SHEET'!$B$10="NC-50","N/A","OK")</f>
        <v>OK</v>
      </c>
      <c r="K603" s="160" t="str">
        <f>IF('DATA SHEET'!$B$10="NC-50","N/A","OK")</f>
        <v>OK</v>
      </c>
      <c r="L603" s="160" t="str">
        <f t="shared" si="455"/>
        <v>OK</v>
      </c>
      <c r="M603" s="160" t="str">
        <f t="shared" si="456"/>
        <v>OK</v>
      </c>
      <c r="N603" s="160"/>
      <c r="O603" s="160"/>
      <c r="P603" s="160"/>
      <c r="Q603" s="160"/>
      <c r="R603" s="92" t="str">
        <f>IF(DI603&lt;&gt;"",
    IF(INT('Drill Size Info'!$AA$19)=INT('Drill Size Info'!$AB$19),
        --(INT('Drill Size Info'!$AA$19) &amp; "." &amp; DI603),
        IF(AND((--(INT('Drill Size Info'!$AA$19) &amp; "." &amp; DI603)&gt;=--('Drill Size Info'!$AA$19)), (--(INT('Drill Size Info'!$AA$19) &amp; "." &amp; DI603)&lt;=--('Drill Size Info'!$AB$19))),
            --(INT('Drill Size Info'!$AA$19) &amp; "." &amp; DI603),
            --(INT('Drill Size Info'!$AB$19) &amp; "." &amp; DI603)
        )
    ),
    IF(DH603&lt;&gt;"",
        IF(INT('Drill Size Info'!$AA$19)=INT('Drill Size Info'!$AB$19),
            --(INT('Drill Size Info'!$AA$19) &amp; "." &amp; LEFT(DH603,3)),
            IF(AND((--(INT('Drill Size Info'!$AA$19) &amp; "." &amp; LEFT(DH603,3))&gt;=--('Drill Size Info'!$AA$19)), (--(INT('Drill Size Info'!$AA$19) &amp; "." &amp; LEFT(DH603,3))&lt;=--('Drill Size Info'!$AB$19))),
                --(INT('Drill Size Info'!$AA$19) &amp; "." &amp; LEFT(DH603,3)),
                --(INT('Drill Size Info'!$AB$19) &amp; "." &amp; LEFT(DH603,3))
            )
        ),
        "OK"
    )
)</f>
        <v>OK</v>
      </c>
      <c r="S603" s="150" t="str">
        <f>IF(DJ603&lt;&gt;"",
    IF(INT('Drill Size Info'!$AA$19)=INT('Drill Size Info'!$AB$19),
        --(INT('Drill Size Info'!$AA$19) &amp; "." &amp; DJ603),
        IF(AND((--(INT('Drill Size Info'!$AA$19) &amp; "." &amp; DJ603)&gt;=--('Drill Size Info'!$AA$19)), (--(INT('Drill Size Info'!$AA$19) &amp; "." &amp; DJ603)&lt;=--('Drill Size Info'!$AB$19))),
            --(INT('Drill Size Info'!$AA$19) &amp; "." &amp; DJ603),
            --(INT('Drill Size Info'!$AB$19) &amp; "." &amp; DJ603)
        )
    ),
    IF(DH603&lt;&gt;"",
        IF(INT('Drill Size Info'!$AA$19)=INT('Drill Size Info'!$AB$19),
            --(INT('Drill Size Info'!$AA$19) &amp; "." &amp; RIGHT(DH603,3)),
            IF(AND((--(INT('Drill Size Info'!$AA$19) &amp; "." &amp; RIGHT(DH603,3))&gt;=--('Drill Size Info'!$AA$19)), (--(INT('Drill Size Info'!$AA$19) &amp; "." &amp; RIGHT(DH603,3))&lt;=--('Drill Size Info'!$AB$19))),
                --(INT('Drill Size Info'!$AA$19) &amp; "." &amp; RIGHT(DH603,3)),
                --(INT('Drill Size Info'!$AB$19) &amp; "." &amp; RIGHT(DH603,3))
            )
        ),
        "N/A"
    )
)</f>
        <v>N/A</v>
      </c>
      <c r="T603" s="150" t="str">
        <f>IF(DL603&lt;&gt;"",
    IF(INT('Drill Size Info'!$AA$19)=INT('Drill Size Info'!$AB$15),
        --(INT('Drill Size Info'!$AA$15) &amp; "." &amp; DL603),
        IF(AND((--(INT('Drill Size Info'!$AA$15) &amp; "." &amp; DL603)&gt;=--('Drill Size Info'!$AA$15)), (--(INT('Drill Size Info'!$AA$15) &amp; "." &amp; DL603)&lt;=--('Drill Size Info'!$AB$15))),
            --(INT('Drill Size Info'!$AA$15) &amp; "." &amp; DL603),
            --(INT('Drill Size Info'!$AB$15) &amp; "." &amp; DL603)
        )
    ),
    IF(DK603&lt;&gt;"",
        IF(INT('Drill Size Info'!$AA$15)=INT('Drill Size Info'!$AB$15),
            --(INT('Drill Size Info'!$AA$15) &amp; "." &amp; LEFT(DK603,3)),
            IF(AND((--(INT('Drill Size Info'!$AA$15) &amp; "." &amp; LEFT(DK603,3))&gt;=--('Drill Size Info'!$AA$15)), (--(INT('Drill Size Info'!$AA$15) &amp; "." &amp; LEFT(DK603,3))&lt;=--('Drill Size Info'!$AB$15))),
                --(INT('Drill Size Info'!$AA$15) &amp; "." &amp; LEFT(DK603,3)),
                --(INT('Drill Size Info'!$AB$15) &amp; "." &amp; LEFT(DK603,3))
            )
        ),
        "OK"
    )
)</f>
        <v>OK</v>
      </c>
      <c r="U603" s="150" t="str">
        <f>IF(DM603&lt;&gt;"",
    IF(INT('Drill Size Info'!$AA$19)=INT('Drill Size Info'!$AB$15),
        --(INT('Drill Size Info'!$AA$15) &amp; "." &amp; DM603),
        IF(AND((--(INT('Drill Size Info'!$AA$15) &amp; "." &amp; DM603)&gt;=--('Drill Size Info'!$AA$15)), (--(INT('Drill Size Info'!$AA$15) &amp; "." &amp; DM603)&lt;=--('Drill Size Info'!$AB$15))),
            --(INT('Drill Size Info'!$AA$15) &amp; "." &amp; DM603),
            --(INT('Drill Size Info'!$AB$15) &amp; "." &amp; DM603)
        )
    ),
    IF(DK603&lt;&gt;"",
        IF(INT('Drill Size Info'!$AA$15)=INT('Drill Size Info'!$AB$15),
            --(INT('Drill Size Info'!$AA$15) &amp; "." &amp; RIGHT(DK603,3)),
            IF(AND((--(INT('Drill Size Info'!$AA$15) &amp; "." &amp; RIGHT(DK603,3))&gt;=--('Drill Size Info'!$AA$15)), (--(INT('Drill Size Info'!$AA$15) &amp; "." &amp; RIGHT(DK603,3))&lt;=--('Drill Size Info'!$AB$15))),
                --(INT('Drill Size Info'!$AA$15) &amp; "." &amp; RIGHT(DK603,3)),
                --(INT('Drill Size Info'!$AB$15) &amp; "." &amp; RIGHT(DK603,3))
            )
        ),
        "N/A"
    )
)</f>
        <v>N/A</v>
      </c>
      <c r="V603" s="161"/>
      <c r="W603" s="161"/>
      <c r="X603" s="161"/>
      <c r="Y603" s="161"/>
      <c r="Z603" s="161"/>
      <c r="AA603" s="162"/>
      <c r="AB603" s="162"/>
      <c r="AC603" s="162"/>
      <c r="AD603" s="162"/>
      <c r="AE603" s="162"/>
      <c r="AF603" s="162"/>
      <c r="AG603" s="162"/>
      <c r="AH603" s="162"/>
      <c r="AI603" s="162"/>
      <c r="AJ603" s="162"/>
      <c r="AK603" s="162"/>
      <c r="AL603" s="162"/>
      <c r="AM603" s="162"/>
      <c r="AN603" s="162"/>
      <c r="AO603" s="162"/>
      <c r="AP603" s="162"/>
      <c r="AQ603" s="162"/>
      <c r="AR603" s="162"/>
      <c r="AS603" s="162"/>
      <c r="AT603" s="162"/>
      <c r="AU603" s="162"/>
      <c r="AV603" s="162"/>
      <c r="AW603" s="162"/>
      <c r="AX603" s="162"/>
      <c r="AY603" s="162"/>
      <c r="AZ603" s="162"/>
      <c r="BA603" s="162"/>
      <c r="BB603" s="163"/>
      <c r="BC603" s="163"/>
      <c r="BD603" s="163"/>
      <c r="BE603" s="164"/>
      <c r="BF603" s="165"/>
      <c r="BG603" s="162"/>
      <c r="BH603" s="162"/>
      <c r="BI603" s="164"/>
      <c r="BJ603" s="38"/>
      <c r="BK603" s="38"/>
      <c r="BL603" s="38"/>
      <c r="BM603" s="38"/>
      <c r="BN603" s="38"/>
      <c r="BO603" s="38"/>
      <c r="BP603" s="117" t="str">
        <f t="shared" si="419"/>
        <v/>
      </c>
      <c r="BQ603" s="38"/>
      <c r="BR603" s="38"/>
      <c r="BS603" s="38"/>
      <c r="BT603" s="38"/>
      <c r="BV603" s="17">
        <f t="shared" si="413"/>
        <v>0</v>
      </c>
      <c r="BW603" s="17">
        <f t="shared" si="414"/>
        <v>0</v>
      </c>
      <c r="BX603" s="17">
        <f t="shared" si="415"/>
        <v>0</v>
      </c>
      <c r="BY603" s="17">
        <f t="shared" si="416"/>
        <v>0</v>
      </c>
      <c r="BZ603" s="17">
        <f t="shared" si="417"/>
        <v>0</v>
      </c>
      <c r="CA603" s="17">
        <f t="shared" si="418"/>
        <v>0</v>
      </c>
      <c r="CB603" s="17">
        <f t="shared" si="420"/>
        <v>0</v>
      </c>
      <c r="CC603" s="17">
        <f t="shared" si="421"/>
        <v>0</v>
      </c>
      <c r="CD603" s="17">
        <f t="shared" si="422"/>
        <v>0</v>
      </c>
      <c r="CE603" s="17">
        <f t="shared" si="423"/>
        <v>0</v>
      </c>
      <c r="CF603" s="17">
        <f t="shared" si="424"/>
        <v>0</v>
      </c>
      <c r="CG603" s="17">
        <f t="shared" si="425"/>
        <v>0</v>
      </c>
      <c r="CH603" s="17">
        <f t="shared" si="426"/>
        <v>0</v>
      </c>
      <c r="CI603" s="17">
        <f t="shared" si="427"/>
        <v>0</v>
      </c>
      <c r="CJ603" s="17">
        <f t="shared" si="428"/>
        <v>0</v>
      </c>
      <c r="CK603" s="17">
        <f t="shared" si="429"/>
        <v>0</v>
      </c>
      <c r="CL603" s="17">
        <f t="shared" si="430"/>
        <v>0</v>
      </c>
      <c r="CM603" s="17">
        <f t="shared" si="431"/>
        <v>0</v>
      </c>
      <c r="CN603" s="17">
        <f t="shared" si="432"/>
        <v>0</v>
      </c>
      <c r="CO603" s="17">
        <f t="shared" si="433"/>
        <v>0</v>
      </c>
      <c r="CP603" s="17">
        <f t="shared" si="434"/>
        <v>0</v>
      </c>
      <c r="CQ603" s="17">
        <f t="shared" si="435"/>
        <v>0</v>
      </c>
      <c r="CR603" s="17">
        <f t="shared" si="436"/>
        <v>0</v>
      </c>
      <c r="CS603" s="17">
        <f t="shared" si="437"/>
        <v>0</v>
      </c>
      <c r="CT603" s="17">
        <f t="shared" si="438"/>
        <v>0</v>
      </c>
      <c r="CU603" s="17">
        <f t="shared" si="439"/>
        <v>0</v>
      </c>
      <c r="CV603" s="17">
        <f t="shared" si="440"/>
        <v>0</v>
      </c>
      <c r="CW603" s="17">
        <f t="shared" si="441"/>
        <v>0</v>
      </c>
      <c r="CX603" s="17">
        <f t="shared" si="442"/>
        <v>0</v>
      </c>
      <c r="CY603" s="17">
        <f t="shared" si="443"/>
        <v>0</v>
      </c>
      <c r="CZ603" s="17">
        <f t="shared" si="444"/>
        <v>0</v>
      </c>
      <c r="DA603" s="17">
        <f t="shared" si="445"/>
        <v>0</v>
      </c>
      <c r="DB603" s="17">
        <f t="shared" si="446"/>
        <v>0</v>
      </c>
      <c r="DC603" s="17">
        <f t="shared" si="447"/>
        <v>0</v>
      </c>
      <c r="DD603" s="17">
        <f t="shared" si="448"/>
        <v>0</v>
      </c>
      <c r="DE603" s="17">
        <f t="shared" si="449"/>
        <v>0</v>
      </c>
      <c r="DF603" s="17">
        <f t="shared" si="450"/>
        <v>0</v>
      </c>
      <c r="DG603" s="17">
        <f t="shared" si="451"/>
        <v>0</v>
      </c>
    </row>
    <row r="604" spans="2:111" ht="15" customHeight="1" x14ac:dyDescent="0.2">
      <c r="B604" s="156">
        <v>596</v>
      </c>
      <c r="C604" s="157" t="str">
        <f t="shared" si="452"/>
        <v/>
      </c>
      <c r="D604" s="158" t="str">
        <f t="shared" si="412"/>
        <v>OK</v>
      </c>
      <c r="E604" s="159" t="e">
        <f>VLOOKUP('DATA SHEET'!$B$9,'Drill Size Info'!$T$2:$U$8,2,FALSE)</f>
        <v>#N/A</v>
      </c>
      <c r="F604" s="159" t="str">
        <f t="shared" si="453"/>
        <v/>
      </c>
      <c r="G604" s="91">
        <f t="shared" si="454"/>
        <v>0</v>
      </c>
      <c r="H604" s="160" t="s">
        <v>175</v>
      </c>
      <c r="I604" s="160" t="s">
        <v>175</v>
      </c>
      <c r="J604" s="160" t="str">
        <f>IF('DATA SHEET'!$B$10="NC-50","N/A","OK")</f>
        <v>OK</v>
      </c>
      <c r="K604" s="160" t="str">
        <f>IF('DATA SHEET'!$B$10="NC-50","N/A","OK")</f>
        <v>OK</v>
      </c>
      <c r="L604" s="160" t="str">
        <f t="shared" si="455"/>
        <v>OK</v>
      </c>
      <c r="M604" s="160" t="str">
        <f t="shared" si="456"/>
        <v>OK</v>
      </c>
      <c r="N604" s="160"/>
      <c r="O604" s="160"/>
      <c r="P604" s="160"/>
      <c r="Q604" s="160"/>
      <c r="R604" s="92" t="str">
        <f>IF(DI604&lt;&gt;"",
    IF(INT('Drill Size Info'!$AA$19)=INT('Drill Size Info'!$AB$19),
        --(INT('Drill Size Info'!$AA$19) &amp; "." &amp; DI604),
        IF(AND((--(INT('Drill Size Info'!$AA$19) &amp; "." &amp; DI604)&gt;=--('Drill Size Info'!$AA$19)), (--(INT('Drill Size Info'!$AA$19) &amp; "." &amp; DI604)&lt;=--('Drill Size Info'!$AB$19))),
            --(INT('Drill Size Info'!$AA$19) &amp; "." &amp; DI604),
            --(INT('Drill Size Info'!$AB$19) &amp; "." &amp; DI604)
        )
    ),
    IF(DH604&lt;&gt;"",
        IF(INT('Drill Size Info'!$AA$19)=INT('Drill Size Info'!$AB$19),
            --(INT('Drill Size Info'!$AA$19) &amp; "." &amp; LEFT(DH604,3)),
            IF(AND((--(INT('Drill Size Info'!$AA$19) &amp; "." &amp; LEFT(DH604,3))&gt;=--('Drill Size Info'!$AA$19)), (--(INT('Drill Size Info'!$AA$19) &amp; "." &amp; LEFT(DH604,3))&lt;=--('Drill Size Info'!$AB$19))),
                --(INT('Drill Size Info'!$AA$19) &amp; "." &amp; LEFT(DH604,3)),
                --(INT('Drill Size Info'!$AB$19) &amp; "." &amp; LEFT(DH604,3))
            )
        ),
        "OK"
    )
)</f>
        <v>OK</v>
      </c>
      <c r="S604" s="150" t="str">
        <f>IF(DJ604&lt;&gt;"",
    IF(INT('Drill Size Info'!$AA$19)=INT('Drill Size Info'!$AB$19),
        --(INT('Drill Size Info'!$AA$19) &amp; "." &amp; DJ604),
        IF(AND((--(INT('Drill Size Info'!$AA$19) &amp; "." &amp; DJ604)&gt;=--('Drill Size Info'!$AA$19)), (--(INT('Drill Size Info'!$AA$19) &amp; "." &amp; DJ604)&lt;=--('Drill Size Info'!$AB$19))),
            --(INT('Drill Size Info'!$AA$19) &amp; "." &amp; DJ604),
            --(INT('Drill Size Info'!$AB$19) &amp; "." &amp; DJ604)
        )
    ),
    IF(DH604&lt;&gt;"",
        IF(INT('Drill Size Info'!$AA$19)=INT('Drill Size Info'!$AB$19),
            --(INT('Drill Size Info'!$AA$19) &amp; "." &amp; RIGHT(DH604,3)),
            IF(AND((--(INT('Drill Size Info'!$AA$19) &amp; "." &amp; RIGHT(DH604,3))&gt;=--('Drill Size Info'!$AA$19)), (--(INT('Drill Size Info'!$AA$19) &amp; "." &amp; RIGHT(DH604,3))&lt;=--('Drill Size Info'!$AB$19))),
                --(INT('Drill Size Info'!$AA$19) &amp; "." &amp; RIGHT(DH604,3)),
                --(INT('Drill Size Info'!$AB$19) &amp; "." &amp; RIGHT(DH604,3))
            )
        ),
        "N/A"
    )
)</f>
        <v>N/A</v>
      </c>
      <c r="T604" s="150" t="str">
        <f>IF(DL604&lt;&gt;"",
    IF(INT('Drill Size Info'!$AA$19)=INT('Drill Size Info'!$AB$15),
        --(INT('Drill Size Info'!$AA$15) &amp; "." &amp; DL604),
        IF(AND((--(INT('Drill Size Info'!$AA$15) &amp; "." &amp; DL604)&gt;=--('Drill Size Info'!$AA$15)), (--(INT('Drill Size Info'!$AA$15) &amp; "." &amp; DL604)&lt;=--('Drill Size Info'!$AB$15))),
            --(INT('Drill Size Info'!$AA$15) &amp; "." &amp; DL604),
            --(INT('Drill Size Info'!$AB$15) &amp; "." &amp; DL604)
        )
    ),
    IF(DK604&lt;&gt;"",
        IF(INT('Drill Size Info'!$AA$15)=INT('Drill Size Info'!$AB$15),
            --(INT('Drill Size Info'!$AA$15) &amp; "." &amp; LEFT(DK604,3)),
            IF(AND((--(INT('Drill Size Info'!$AA$15) &amp; "." &amp; LEFT(DK604,3))&gt;=--('Drill Size Info'!$AA$15)), (--(INT('Drill Size Info'!$AA$15) &amp; "." &amp; LEFT(DK604,3))&lt;=--('Drill Size Info'!$AB$15))),
                --(INT('Drill Size Info'!$AA$15) &amp; "." &amp; LEFT(DK604,3)),
                --(INT('Drill Size Info'!$AB$15) &amp; "." &amp; LEFT(DK604,3))
            )
        ),
        "OK"
    )
)</f>
        <v>OK</v>
      </c>
      <c r="U604" s="150" t="str">
        <f>IF(DM604&lt;&gt;"",
    IF(INT('Drill Size Info'!$AA$19)=INT('Drill Size Info'!$AB$15),
        --(INT('Drill Size Info'!$AA$15) &amp; "." &amp; DM604),
        IF(AND((--(INT('Drill Size Info'!$AA$15) &amp; "." &amp; DM604)&gt;=--('Drill Size Info'!$AA$15)), (--(INT('Drill Size Info'!$AA$15) &amp; "." &amp; DM604)&lt;=--('Drill Size Info'!$AB$15))),
            --(INT('Drill Size Info'!$AA$15) &amp; "." &amp; DM604),
            --(INT('Drill Size Info'!$AB$15) &amp; "." &amp; DM604)
        )
    ),
    IF(DK604&lt;&gt;"",
        IF(INT('Drill Size Info'!$AA$15)=INT('Drill Size Info'!$AB$15),
            --(INT('Drill Size Info'!$AA$15) &amp; "." &amp; RIGHT(DK604,3)),
            IF(AND((--(INT('Drill Size Info'!$AA$15) &amp; "." &amp; RIGHT(DK604,3))&gt;=--('Drill Size Info'!$AA$15)), (--(INT('Drill Size Info'!$AA$15) &amp; "." &amp; RIGHT(DK604,3))&lt;=--('Drill Size Info'!$AB$15))),
                --(INT('Drill Size Info'!$AA$15) &amp; "." &amp; RIGHT(DK604,3)),
                --(INT('Drill Size Info'!$AB$15) &amp; "." &amp; RIGHT(DK604,3))
            )
        ),
        "N/A"
    )
)</f>
        <v>N/A</v>
      </c>
      <c r="V604" s="161"/>
      <c r="W604" s="161"/>
      <c r="X604" s="161"/>
      <c r="Y604" s="161"/>
      <c r="Z604" s="161"/>
      <c r="AA604" s="162"/>
      <c r="AB604" s="162"/>
      <c r="AC604" s="162"/>
      <c r="AD604" s="162"/>
      <c r="AE604" s="162"/>
      <c r="AF604" s="162"/>
      <c r="AG604" s="162"/>
      <c r="AH604" s="162"/>
      <c r="AI604" s="162"/>
      <c r="AJ604" s="162"/>
      <c r="AK604" s="162"/>
      <c r="AL604" s="162"/>
      <c r="AM604" s="162"/>
      <c r="AN604" s="162"/>
      <c r="AO604" s="162"/>
      <c r="AP604" s="162"/>
      <c r="AQ604" s="162"/>
      <c r="AR604" s="162"/>
      <c r="AS604" s="162"/>
      <c r="AT604" s="162"/>
      <c r="AU604" s="162"/>
      <c r="AV604" s="162"/>
      <c r="AW604" s="162"/>
      <c r="AX604" s="162"/>
      <c r="AY604" s="162"/>
      <c r="AZ604" s="162"/>
      <c r="BA604" s="162"/>
      <c r="BB604" s="163"/>
      <c r="BC604" s="163"/>
      <c r="BD604" s="163"/>
      <c r="BE604" s="164"/>
      <c r="BF604" s="165"/>
      <c r="BG604" s="162"/>
      <c r="BH604" s="162"/>
      <c r="BI604" s="164"/>
      <c r="BJ604" s="38"/>
      <c r="BK604" s="38"/>
      <c r="BL604" s="38"/>
      <c r="BM604" s="38"/>
      <c r="BN604" s="38"/>
      <c r="BO604" s="38"/>
      <c r="BP604" s="117" t="str">
        <f t="shared" si="419"/>
        <v/>
      </c>
      <c r="BQ604" s="38"/>
      <c r="BR604" s="38"/>
      <c r="BS604" s="38"/>
      <c r="BT604" s="38"/>
      <c r="BV604" s="17">
        <f t="shared" si="413"/>
        <v>0</v>
      </c>
      <c r="BW604" s="17">
        <f t="shared" si="414"/>
        <v>0</v>
      </c>
      <c r="BX604" s="17">
        <f t="shared" si="415"/>
        <v>0</v>
      </c>
      <c r="BY604" s="17">
        <f t="shared" si="416"/>
        <v>0</v>
      </c>
      <c r="BZ604" s="17">
        <f t="shared" si="417"/>
        <v>0</v>
      </c>
      <c r="CA604" s="17">
        <f t="shared" si="418"/>
        <v>0</v>
      </c>
      <c r="CB604" s="17">
        <f t="shared" si="420"/>
        <v>0</v>
      </c>
      <c r="CC604" s="17">
        <f t="shared" si="421"/>
        <v>0</v>
      </c>
      <c r="CD604" s="17">
        <f t="shared" si="422"/>
        <v>0</v>
      </c>
      <c r="CE604" s="17">
        <f t="shared" si="423"/>
        <v>0</v>
      </c>
      <c r="CF604" s="17">
        <f t="shared" si="424"/>
        <v>0</v>
      </c>
      <c r="CG604" s="17">
        <f t="shared" si="425"/>
        <v>0</v>
      </c>
      <c r="CH604" s="17">
        <f t="shared" si="426"/>
        <v>0</v>
      </c>
      <c r="CI604" s="17">
        <f t="shared" si="427"/>
        <v>0</v>
      </c>
      <c r="CJ604" s="17">
        <f t="shared" si="428"/>
        <v>0</v>
      </c>
      <c r="CK604" s="17">
        <f t="shared" si="429"/>
        <v>0</v>
      </c>
      <c r="CL604" s="17">
        <f t="shared" si="430"/>
        <v>0</v>
      </c>
      <c r="CM604" s="17">
        <f t="shared" si="431"/>
        <v>0</v>
      </c>
      <c r="CN604" s="17">
        <f t="shared" si="432"/>
        <v>0</v>
      </c>
      <c r="CO604" s="17">
        <f t="shared" si="433"/>
        <v>0</v>
      </c>
      <c r="CP604" s="17">
        <f t="shared" si="434"/>
        <v>0</v>
      </c>
      <c r="CQ604" s="17">
        <f t="shared" si="435"/>
        <v>0</v>
      </c>
      <c r="CR604" s="17">
        <f t="shared" si="436"/>
        <v>0</v>
      </c>
      <c r="CS604" s="17">
        <f t="shared" si="437"/>
        <v>0</v>
      </c>
      <c r="CT604" s="17">
        <f t="shared" si="438"/>
        <v>0</v>
      </c>
      <c r="CU604" s="17">
        <f t="shared" si="439"/>
        <v>0</v>
      </c>
      <c r="CV604" s="17">
        <f t="shared" si="440"/>
        <v>0</v>
      </c>
      <c r="CW604" s="17">
        <f t="shared" si="441"/>
        <v>0</v>
      </c>
      <c r="CX604" s="17">
        <f t="shared" si="442"/>
        <v>0</v>
      </c>
      <c r="CY604" s="17">
        <f t="shared" si="443"/>
        <v>0</v>
      </c>
      <c r="CZ604" s="17">
        <f t="shared" si="444"/>
        <v>0</v>
      </c>
      <c r="DA604" s="17">
        <f t="shared" si="445"/>
        <v>0</v>
      </c>
      <c r="DB604" s="17">
        <f t="shared" si="446"/>
        <v>0</v>
      </c>
      <c r="DC604" s="17">
        <f t="shared" si="447"/>
        <v>0</v>
      </c>
      <c r="DD604" s="17">
        <f t="shared" si="448"/>
        <v>0</v>
      </c>
      <c r="DE604" s="17">
        <f t="shared" si="449"/>
        <v>0</v>
      </c>
      <c r="DF604" s="17">
        <f t="shared" si="450"/>
        <v>0</v>
      </c>
      <c r="DG604" s="17">
        <f t="shared" si="451"/>
        <v>0</v>
      </c>
    </row>
    <row r="605" spans="2:111" ht="15" customHeight="1" x14ac:dyDescent="0.2">
      <c r="B605" s="156">
        <v>597</v>
      </c>
      <c r="C605" s="157" t="str">
        <f t="shared" si="452"/>
        <v/>
      </c>
      <c r="D605" s="158" t="str">
        <f t="shared" si="412"/>
        <v>OK</v>
      </c>
      <c r="E605" s="159" t="e">
        <f>VLOOKUP('DATA SHEET'!$B$9,'Drill Size Info'!$T$2:$U$8,2,FALSE)</f>
        <v>#N/A</v>
      </c>
      <c r="F605" s="159" t="str">
        <f t="shared" si="453"/>
        <v/>
      </c>
      <c r="G605" s="91">
        <f t="shared" si="454"/>
        <v>0</v>
      </c>
      <c r="H605" s="160" t="s">
        <v>175</v>
      </c>
      <c r="I605" s="160" t="s">
        <v>175</v>
      </c>
      <c r="J605" s="160" t="str">
        <f>IF('DATA SHEET'!$B$10="NC-50","N/A","OK")</f>
        <v>OK</v>
      </c>
      <c r="K605" s="160" t="str">
        <f>IF('DATA SHEET'!$B$10="NC-50","N/A","OK")</f>
        <v>OK</v>
      </c>
      <c r="L605" s="160" t="str">
        <f t="shared" si="455"/>
        <v>OK</v>
      </c>
      <c r="M605" s="160" t="str">
        <f t="shared" si="456"/>
        <v>OK</v>
      </c>
      <c r="N605" s="160"/>
      <c r="O605" s="160"/>
      <c r="P605" s="160"/>
      <c r="Q605" s="160"/>
      <c r="R605" s="92" t="str">
        <f>IF(DI605&lt;&gt;"",
    IF(INT('Drill Size Info'!$AA$19)=INT('Drill Size Info'!$AB$19),
        --(INT('Drill Size Info'!$AA$19) &amp; "." &amp; DI605),
        IF(AND((--(INT('Drill Size Info'!$AA$19) &amp; "." &amp; DI605)&gt;=--('Drill Size Info'!$AA$19)), (--(INT('Drill Size Info'!$AA$19) &amp; "." &amp; DI605)&lt;=--('Drill Size Info'!$AB$19))),
            --(INT('Drill Size Info'!$AA$19) &amp; "." &amp; DI605),
            --(INT('Drill Size Info'!$AB$19) &amp; "." &amp; DI605)
        )
    ),
    IF(DH605&lt;&gt;"",
        IF(INT('Drill Size Info'!$AA$19)=INT('Drill Size Info'!$AB$19),
            --(INT('Drill Size Info'!$AA$19) &amp; "." &amp; LEFT(DH605,3)),
            IF(AND((--(INT('Drill Size Info'!$AA$19) &amp; "." &amp; LEFT(DH605,3))&gt;=--('Drill Size Info'!$AA$19)), (--(INT('Drill Size Info'!$AA$19) &amp; "." &amp; LEFT(DH605,3))&lt;=--('Drill Size Info'!$AB$19))),
                --(INT('Drill Size Info'!$AA$19) &amp; "." &amp; LEFT(DH605,3)),
                --(INT('Drill Size Info'!$AB$19) &amp; "." &amp; LEFT(DH605,3))
            )
        ),
        "OK"
    )
)</f>
        <v>OK</v>
      </c>
      <c r="S605" s="150" t="str">
        <f>IF(DJ605&lt;&gt;"",
    IF(INT('Drill Size Info'!$AA$19)=INT('Drill Size Info'!$AB$19),
        --(INT('Drill Size Info'!$AA$19) &amp; "." &amp; DJ605),
        IF(AND((--(INT('Drill Size Info'!$AA$19) &amp; "." &amp; DJ605)&gt;=--('Drill Size Info'!$AA$19)), (--(INT('Drill Size Info'!$AA$19) &amp; "." &amp; DJ605)&lt;=--('Drill Size Info'!$AB$19))),
            --(INT('Drill Size Info'!$AA$19) &amp; "." &amp; DJ605),
            --(INT('Drill Size Info'!$AB$19) &amp; "." &amp; DJ605)
        )
    ),
    IF(DH605&lt;&gt;"",
        IF(INT('Drill Size Info'!$AA$19)=INT('Drill Size Info'!$AB$19),
            --(INT('Drill Size Info'!$AA$19) &amp; "." &amp; RIGHT(DH605,3)),
            IF(AND((--(INT('Drill Size Info'!$AA$19) &amp; "." &amp; RIGHT(DH605,3))&gt;=--('Drill Size Info'!$AA$19)), (--(INT('Drill Size Info'!$AA$19) &amp; "." &amp; RIGHT(DH605,3))&lt;=--('Drill Size Info'!$AB$19))),
                --(INT('Drill Size Info'!$AA$19) &amp; "." &amp; RIGHT(DH605,3)),
                --(INT('Drill Size Info'!$AB$19) &amp; "." &amp; RIGHT(DH605,3))
            )
        ),
        "N/A"
    )
)</f>
        <v>N/A</v>
      </c>
      <c r="T605" s="150" t="str">
        <f>IF(DL605&lt;&gt;"",
    IF(INT('Drill Size Info'!$AA$19)=INT('Drill Size Info'!$AB$15),
        --(INT('Drill Size Info'!$AA$15) &amp; "." &amp; DL605),
        IF(AND((--(INT('Drill Size Info'!$AA$15) &amp; "." &amp; DL605)&gt;=--('Drill Size Info'!$AA$15)), (--(INT('Drill Size Info'!$AA$15) &amp; "." &amp; DL605)&lt;=--('Drill Size Info'!$AB$15))),
            --(INT('Drill Size Info'!$AA$15) &amp; "." &amp; DL605),
            --(INT('Drill Size Info'!$AB$15) &amp; "." &amp; DL605)
        )
    ),
    IF(DK605&lt;&gt;"",
        IF(INT('Drill Size Info'!$AA$15)=INT('Drill Size Info'!$AB$15),
            --(INT('Drill Size Info'!$AA$15) &amp; "." &amp; LEFT(DK605,3)),
            IF(AND((--(INT('Drill Size Info'!$AA$15) &amp; "." &amp; LEFT(DK605,3))&gt;=--('Drill Size Info'!$AA$15)), (--(INT('Drill Size Info'!$AA$15) &amp; "." &amp; LEFT(DK605,3))&lt;=--('Drill Size Info'!$AB$15))),
                --(INT('Drill Size Info'!$AA$15) &amp; "." &amp; LEFT(DK605,3)),
                --(INT('Drill Size Info'!$AB$15) &amp; "." &amp; LEFT(DK605,3))
            )
        ),
        "OK"
    )
)</f>
        <v>OK</v>
      </c>
      <c r="U605" s="150" t="str">
        <f>IF(DM605&lt;&gt;"",
    IF(INT('Drill Size Info'!$AA$19)=INT('Drill Size Info'!$AB$15),
        --(INT('Drill Size Info'!$AA$15) &amp; "." &amp; DM605),
        IF(AND((--(INT('Drill Size Info'!$AA$15) &amp; "." &amp; DM605)&gt;=--('Drill Size Info'!$AA$15)), (--(INT('Drill Size Info'!$AA$15) &amp; "." &amp; DM605)&lt;=--('Drill Size Info'!$AB$15))),
            --(INT('Drill Size Info'!$AA$15) &amp; "." &amp; DM605),
            --(INT('Drill Size Info'!$AB$15) &amp; "." &amp; DM605)
        )
    ),
    IF(DK605&lt;&gt;"",
        IF(INT('Drill Size Info'!$AA$15)=INT('Drill Size Info'!$AB$15),
            --(INT('Drill Size Info'!$AA$15) &amp; "." &amp; RIGHT(DK605,3)),
            IF(AND((--(INT('Drill Size Info'!$AA$15) &amp; "." &amp; RIGHT(DK605,3))&gt;=--('Drill Size Info'!$AA$15)), (--(INT('Drill Size Info'!$AA$15) &amp; "." &amp; RIGHT(DK605,3))&lt;=--('Drill Size Info'!$AB$15))),
                --(INT('Drill Size Info'!$AA$15) &amp; "." &amp; RIGHT(DK605,3)),
                --(INT('Drill Size Info'!$AB$15) &amp; "." &amp; RIGHT(DK605,3))
            )
        ),
        "N/A"
    )
)</f>
        <v>N/A</v>
      </c>
      <c r="V605" s="161"/>
      <c r="W605" s="161"/>
      <c r="X605" s="161"/>
      <c r="Y605" s="161"/>
      <c r="Z605" s="161"/>
      <c r="AA605" s="162"/>
      <c r="AB605" s="162"/>
      <c r="AC605" s="162"/>
      <c r="AD605" s="162"/>
      <c r="AE605" s="162"/>
      <c r="AF605" s="162"/>
      <c r="AG605" s="162"/>
      <c r="AH605" s="162"/>
      <c r="AI605" s="162"/>
      <c r="AJ605" s="162"/>
      <c r="AK605" s="162"/>
      <c r="AL605" s="162"/>
      <c r="AM605" s="162"/>
      <c r="AN605" s="162"/>
      <c r="AO605" s="162"/>
      <c r="AP605" s="162"/>
      <c r="AQ605" s="162"/>
      <c r="AR605" s="162"/>
      <c r="AS605" s="162"/>
      <c r="AT605" s="162"/>
      <c r="AU605" s="162"/>
      <c r="AV605" s="162"/>
      <c r="AW605" s="162"/>
      <c r="AX605" s="162"/>
      <c r="AY605" s="162"/>
      <c r="AZ605" s="162"/>
      <c r="BA605" s="162"/>
      <c r="BB605" s="163"/>
      <c r="BC605" s="163"/>
      <c r="BD605" s="163"/>
      <c r="BE605" s="164"/>
      <c r="BF605" s="165"/>
      <c r="BG605" s="162"/>
      <c r="BH605" s="162"/>
      <c r="BI605" s="164"/>
      <c r="BJ605" s="38"/>
      <c r="BK605" s="38"/>
      <c r="BL605" s="38"/>
      <c r="BM605" s="38"/>
      <c r="BN605" s="38"/>
      <c r="BO605" s="38"/>
      <c r="BP605" s="117" t="str">
        <f t="shared" si="419"/>
        <v/>
      </c>
      <c r="BQ605" s="38"/>
      <c r="BR605" s="38"/>
      <c r="BS605" s="38"/>
      <c r="BT605" s="38"/>
      <c r="BV605" s="17">
        <f t="shared" si="413"/>
        <v>0</v>
      </c>
      <c r="BW605" s="17">
        <f t="shared" si="414"/>
        <v>0</v>
      </c>
      <c r="BX605" s="17">
        <f t="shared" si="415"/>
        <v>0</v>
      </c>
      <c r="BY605" s="17">
        <f t="shared" si="416"/>
        <v>0</v>
      </c>
      <c r="BZ605" s="17">
        <f t="shared" si="417"/>
        <v>0</v>
      </c>
      <c r="CA605" s="17">
        <f t="shared" si="418"/>
        <v>0</v>
      </c>
      <c r="CB605" s="17">
        <f t="shared" si="420"/>
        <v>0</v>
      </c>
      <c r="CC605" s="17">
        <f t="shared" si="421"/>
        <v>0</v>
      </c>
      <c r="CD605" s="17">
        <f t="shared" si="422"/>
        <v>0</v>
      </c>
      <c r="CE605" s="17">
        <f t="shared" si="423"/>
        <v>0</v>
      </c>
      <c r="CF605" s="17">
        <f t="shared" si="424"/>
        <v>0</v>
      </c>
      <c r="CG605" s="17">
        <f t="shared" si="425"/>
        <v>0</v>
      </c>
      <c r="CH605" s="17">
        <f t="shared" si="426"/>
        <v>0</v>
      </c>
      <c r="CI605" s="17">
        <f t="shared" si="427"/>
        <v>0</v>
      </c>
      <c r="CJ605" s="17">
        <f t="shared" si="428"/>
        <v>0</v>
      </c>
      <c r="CK605" s="17">
        <f t="shared" si="429"/>
        <v>0</v>
      </c>
      <c r="CL605" s="17">
        <f t="shared" si="430"/>
        <v>0</v>
      </c>
      <c r="CM605" s="17">
        <f t="shared" si="431"/>
        <v>0</v>
      </c>
      <c r="CN605" s="17">
        <f t="shared" si="432"/>
        <v>0</v>
      </c>
      <c r="CO605" s="17">
        <f t="shared" si="433"/>
        <v>0</v>
      </c>
      <c r="CP605" s="17">
        <f t="shared" si="434"/>
        <v>0</v>
      </c>
      <c r="CQ605" s="17">
        <f t="shared" si="435"/>
        <v>0</v>
      </c>
      <c r="CR605" s="17">
        <f t="shared" si="436"/>
        <v>0</v>
      </c>
      <c r="CS605" s="17">
        <f t="shared" si="437"/>
        <v>0</v>
      </c>
      <c r="CT605" s="17">
        <f t="shared" si="438"/>
        <v>0</v>
      </c>
      <c r="CU605" s="17">
        <f t="shared" si="439"/>
        <v>0</v>
      </c>
      <c r="CV605" s="17">
        <f t="shared" si="440"/>
        <v>0</v>
      </c>
      <c r="CW605" s="17">
        <f t="shared" si="441"/>
        <v>0</v>
      </c>
      <c r="CX605" s="17">
        <f t="shared" si="442"/>
        <v>0</v>
      </c>
      <c r="CY605" s="17">
        <f t="shared" si="443"/>
        <v>0</v>
      </c>
      <c r="CZ605" s="17">
        <f t="shared" si="444"/>
        <v>0</v>
      </c>
      <c r="DA605" s="17">
        <f t="shared" si="445"/>
        <v>0</v>
      </c>
      <c r="DB605" s="17">
        <f t="shared" si="446"/>
        <v>0</v>
      </c>
      <c r="DC605" s="17">
        <f t="shared" si="447"/>
        <v>0</v>
      </c>
      <c r="DD605" s="17">
        <f t="shared" si="448"/>
        <v>0</v>
      </c>
      <c r="DE605" s="17">
        <f t="shared" si="449"/>
        <v>0</v>
      </c>
      <c r="DF605" s="17">
        <f t="shared" si="450"/>
        <v>0</v>
      </c>
      <c r="DG605" s="17">
        <f t="shared" si="451"/>
        <v>0</v>
      </c>
    </row>
    <row r="606" spans="2:111" ht="15" customHeight="1" x14ac:dyDescent="0.2">
      <c r="B606" s="156">
        <v>598</v>
      </c>
      <c r="C606" s="157" t="str">
        <f t="shared" si="452"/>
        <v/>
      </c>
      <c r="D606" s="158" t="str">
        <f t="shared" si="412"/>
        <v>OK</v>
      </c>
      <c r="E606" s="159" t="e">
        <f>VLOOKUP('DATA SHEET'!$B$9,'Drill Size Info'!$T$2:$U$8,2,FALSE)</f>
        <v>#N/A</v>
      </c>
      <c r="F606" s="159" t="str">
        <f t="shared" si="453"/>
        <v/>
      </c>
      <c r="G606" s="91">
        <f t="shared" si="454"/>
        <v>0</v>
      </c>
      <c r="H606" s="160" t="s">
        <v>175</v>
      </c>
      <c r="I606" s="160" t="s">
        <v>175</v>
      </c>
      <c r="J606" s="160" t="str">
        <f>IF('DATA SHEET'!$B$10="NC-50","N/A","OK")</f>
        <v>OK</v>
      </c>
      <c r="K606" s="160" t="str">
        <f>IF('DATA SHEET'!$B$10="NC-50","N/A","OK")</f>
        <v>OK</v>
      </c>
      <c r="L606" s="160" t="str">
        <f t="shared" si="455"/>
        <v>OK</v>
      </c>
      <c r="M606" s="160" t="str">
        <f t="shared" si="456"/>
        <v>OK</v>
      </c>
      <c r="N606" s="160"/>
      <c r="O606" s="160"/>
      <c r="P606" s="160"/>
      <c r="Q606" s="160"/>
      <c r="R606" s="92" t="str">
        <f>IF(DI606&lt;&gt;"",
    IF(INT('Drill Size Info'!$AA$19)=INT('Drill Size Info'!$AB$19),
        --(INT('Drill Size Info'!$AA$19) &amp; "." &amp; DI606),
        IF(AND((--(INT('Drill Size Info'!$AA$19) &amp; "." &amp; DI606)&gt;=--('Drill Size Info'!$AA$19)), (--(INT('Drill Size Info'!$AA$19) &amp; "." &amp; DI606)&lt;=--('Drill Size Info'!$AB$19))),
            --(INT('Drill Size Info'!$AA$19) &amp; "." &amp; DI606),
            --(INT('Drill Size Info'!$AB$19) &amp; "." &amp; DI606)
        )
    ),
    IF(DH606&lt;&gt;"",
        IF(INT('Drill Size Info'!$AA$19)=INT('Drill Size Info'!$AB$19),
            --(INT('Drill Size Info'!$AA$19) &amp; "." &amp; LEFT(DH606,3)),
            IF(AND((--(INT('Drill Size Info'!$AA$19) &amp; "." &amp; LEFT(DH606,3))&gt;=--('Drill Size Info'!$AA$19)), (--(INT('Drill Size Info'!$AA$19) &amp; "." &amp; LEFT(DH606,3))&lt;=--('Drill Size Info'!$AB$19))),
                --(INT('Drill Size Info'!$AA$19) &amp; "." &amp; LEFT(DH606,3)),
                --(INT('Drill Size Info'!$AB$19) &amp; "." &amp; LEFT(DH606,3))
            )
        ),
        "OK"
    )
)</f>
        <v>OK</v>
      </c>
      <c r="S606" s="150" t="str">
        <f>IF(DJ606&lt;&gt;"",
    IF(INT('Drill Size Info'!$AA$19)=INT('Drill Size Info'!$AB$19),
        --(INT('Drill Size Info'!$AA$19) &amp; "." &amp; DJ606),
        IF(AND((--(INT('Drill Size Info'!$AA$19) &amp; "." &amp; DJ606)&gt;=--('Drill Size Info'!$AA$19)), (--(INT('Drill Size Info'!$AA$19) &amp; "." &amp; DJ606)&lt;=--('Drill Size Info'!$AB$19))),
            --(INT('Drill Size Info'!$AA$19) &amp; "." &amp; DJ606),
            --(INT('Drill Size Info'!$AB$19) &amp; "." &amp; DJ606)
        )
    ),
    IF(DH606&lt;&gt;"",
        IF(INT('Drill Size Info'!$AA$19)=INT('Drill Size Info'!$AB$19),
            --(INT('Drill Size Info'!$AA$19) &amp; "." &amp; RIGHT(DH606,3)),
            IF(AND((--(INT('Drill Size Info'!$AA$19) &amp; "." &amp; RIGHT(DH606,3))&gt;=--('Drill Size Info'!$AA$19)), (--(INT('Drill Size Info'!$AA$19) &amp; "." &amp; RIGHT(DH606,3))&lt;=--('Drill Size Info'!$AB$19))),
                --(INT('Drill Size Info'!$AA$19) &amp; "." &amp; RIGHT(DH606,3)),
                --(INT('Drill Size Info'!$AB$19) &amp; "." &amp; RIGHT(DH606,3))
            )
        ),
        "N/A"
    )
)</f>
        <v>N/A</v>
      </c>
      <c r="T606" s="150" t="str">
        <f>IF(DL606&lt;&gt;"",
    IF(INT('Drill Size Info'!$AA$19)=INT('Drill Size Info'!$AB$15),
        --(INT('Drill Size Info'!$AA$15) &amp; "." &amp; DL606),
        IF(AND((--(INT('Drill Size Info'!$AA$15) &amp; "." &amp; DL606)&gt;=--('Drill Size Info'!$AA$15)), (--(INT('Drill Size Info'!$AA$15) &amp; "." &amp; DL606)&lt;=--('Drill Size Info'!$AB$15))),
            --(INT('Drill Size Info'!$AA$15) &amp; "." &amp; DL606),
            --(INT('Drill Size Info'!$AB$15) &amp; "." &amp; DL606)
        )
    ),
    IF(DK606&lt;&gt;"",
        IF(INT('Drill Size Info'!$AA$15)=INT('Drill Size Info'!$AB$15),
            --(INT('Drill Size Info'!$AA$15) &amp; "." &amp; LEFT(DK606,3)),
            IF(AND((--(INT('Drill Size Info'!$AA$15) &amp; "." &amp; LEFT(DK606,3))&gt;=--('Drill Size Info'!$AA$15)), (--(INT('Drill Size Info'!$AA$15) &amp; "." &amp; LEFT(DK606,3))&lt;=--('Drill Size Info'!$AB$15))),
                --(INT('Drill Size Info'!$AA$15) &amp; "." &amp; LEFT(DK606,3)),
                --(INT('Drill Size Info'!$AB$15) &amp; "." &amp; LEFT(DK606,3))
            )
        ),
        "OK"
    )
)</f>
        <v>OK</v>
      </c>
      <c r="U606" s="150" t="str">
        <f>IF(DM606&lt;&gt;"",
    IF(INT('Drill Size Info'!$AA$19)=INT('Drill Size Info'!$AB$15),
        --(INT('Drill Size Info'!$AA$15) &amp; "." &amp; DM606),
        IF(AND((--(INT('Drill Size Info'!$AA$15) &amp; "." &amp; DM606)&gt;=--('Drill Size Info'!$AA$15)), (--(INT('Drill Size Info'!$AA$15) &amp; "." &amp; DM606)&lt;=--('Drill Size Info'!$AB$15))),
            --(INT('Drill Size Info'!$AA$15) &amp; "." &amp; DM606),
            --(INT('Drill Size Info'!$AB$15) &amp; "." &amp; DM606)
        )
    ),
    IF(DK606&lt;&gt;"",
        IF(INT('Drill Size Info'!$AA$15)=INT('Drill Size Info'!$AB$15),
            --(INT('Drill Size Info'!$AA$15) &amp; "." &amp; RIGHT(DK606,3)),
            IF(AND((--(INT('Drill Size Info'!$AA$15) &amp; "." &amp; RIGHT(DK606,3))&gt;=--('Drill Size Info'!$AA$15)), (--(INT('Drill Size Info'!$AA$15) &amp; "." &amp; RIGHT(DK606,3))&lt;=--('Drill Size Info'!$AB$15))),
                --(INT('Drill Size Info'!$AA$15) &amp; "." &amp; RIGHT(DK606,3)),
                --(INT('Drill Size Info'!$AB$15) &amp; "." &amp; RIGHT(DK606,3))
            )
        ),
        "N/A"
    )
)</f>
        <v>N/A</v>
      </c>
      <c r="V606" s="161"/>
      <c r="W606" s="161"/>
      <c r="X606" s="161"/>
      <c r="Y606" s="161"/>
      <c r="Z606" s="161"/>
      <c r="AA606" s="162"/>
      <c r="AB606" s="162"/>
      <c r="AC606" s="162"/>
      <c r="AD606" s="162"/>
      <c r="AE606" s="162"/>
      <c r="AF606" s="162"/>
      <c r="AG606" s="162"/>
      <c r="AH606" s="162"/>
      <c r="AI606" s="162"/>
      <c r="AJ606" s="162"/>
      <c r="AK606" s="162"/>
      <c r="AL606" s="162"/>
      <c r="AM606" s="162"/>
      <c r="AN606" s="162"/>
      <c r="AO606" s="162"/>
      <c r="AP606" s="162"/>
      <c r="AQ606" s="162"/>
      <c r="AR606" s="162"/>
      <c r="AS606" s="162"/>
      <c r="AT606" s="162"/>
      <c r="AU606" s="162"/>
      <c r="AV606" s="162"/>
      <c r="AW606" s="162"/>
      <c r="AX606" s="162"/>
      <c r="AY606" s="162"/>
      <c r="AZ606" s="162"/>
      <c r="BA606" s="162"/>
      <c r="BB606" s="163"/>
      <c r="BC606" s="163"/>
      <c r="BD606" s="163"/>
      <c r="BE606" s="164"/>
      <c r="BF606" s="165"/>
      <c r="BG606" s="162"/>
      <c r="BH606" s="162"/>
      <c r="BI606" s="164"/>
      <c r="BJ606" s="38"/>
      <c r="BK606" s="38"/>
      <c r="BL606" s="38"/>
      <c r="BM606" s="38"/>
      <c r="BN606" s="38"/>
      <c r="BO606" s="38"/>
      <c r="BP606" s="117" t="str">
        <f t="shared" si="419"/>
        <v/>
      </c>
      <c r="BQ606" s="38"/>
      <c r="BR606" s="38"/>
      <c r="BS606" s="38"/>
      <c r="BT606" s="38"/>
      <c r="BV606" s="17">
        <f t="shared" si="413"/>
        <v>0</v>
      </c>
      <c r="BW606" s="17">
        <f t="shared" si="414"/>
        <v>0</v>
      </c>
      <c r="BX606" s="17">
        <f t="shared" si="415"/>
        <v>0</v>
      </c>
      <c r="BY606" s="17">
        <f t="shared" si="416"/>
        <v>0</v>
      </c>
      <c r="BZ606" s="17">
        <f t="shared" si="417"/>
        <v>0</v>
      </c>
      <c r="CA606" s="17">
        <f t="shared" si="418"/>
        <v>0</v>
      </c>
      <c r="CB606" s="17">
        <f t="shared" si="420"/>
        <v>0</v>
      </c>
      <c r="CC606" s="17">
        <f t="shared" si="421"/>
        <v>0</v>
      </c>
      <c r="CD606" s="17">
        <f t="shared" si="422"/>
        <v>0</v>
      </c>
      <c r="CE606" s="17">
        <f t="shared" si="423"/>
        <v>0</v>
      </c>
      <c r="CF606" s="17">
        <f t="shared" si="424"/>
        <v>0</v>
      </c>
      <c r="CG606" s="17">
        <f t="shared" si="425"/>
        <v>0</v>
      </c>
      <c r="CH606" s="17">
        <f t="shared" si="426"/>
        <v>0</v>
      </c>
      <c r="CI606" s="17">
        <f t="shared" si="427"/>
        <v>0</v>
      </c>
      <c r="CJ606" s="17">
        <f t="shared" si="428"/>
        <v>0</v>
      </c>
      <c r="CK606" s="17">
        <f t="shared" si="429"/>
        <v>0</v>
      </c>
      <c r="CL606" s="17">
        <f t="shared" si="430"/>
        <v>0</v>
      </c>
      <c r="CM606" s="17">
        <f t="shared" si="431"/>
        <v>0</v>
      </c>
      <c r="CN606" s="17">
        <f t="shared" si="432"/>
        <v>0</v>
      </c>
      <c r="CO606" s="17">
        <f t="shared" si="433"/>
        <v>0</v>
      </c>
      <c r="CP606" s="17">
        <f t="shared" si="434"/>
        <v>0</v>
      </c>
      <c r="CQ606" s="17">
        <f t="shared" si="435"/>
        <v>0</v>
      </c>
      <c r="CR606" s="17">
        <f t="shared" si="436"/>
        <v>0</v>
      </c>
      <c r="CS606" s="17">
        <f t="shared" si="437"/>
        <v>0</v>
      </c>
      <c r="CT606" s="17">
        <f t="shared" si="438"/>
        <v>0</v>
      </c>
      <c r="CU606" s="17">
        <f t="shared" si="439"/>
        <v>0</v>
      </c>
      <c r="CV606" s="17">
        <f t="shared" si="440"/>
        <v>0</v>
      </c>
      <c r="CW606" s="17">
        <f t="shared" si="441"/>
        <v>0</v>
      </c>
      <c r="CX606" s="17">
        <f t="shared" si="442"/>
        <v>0</v>
      </c>
      <c r="CY606" s="17">
        <f t="shared" si="443"/>
        <v>0</v>
      </c>
      <c r="CZ606" s="17">
        <f t="shared" si="444"/>
        <v>0</v>
      </c>
      <c r="DA606" s="17">
        <f t="shared" si="445"/>
        <v>0</v>
      </c>
      <c r="DB606" s="17">
        <f t="shared" si="446"/>
        <v>0</v>
      </c>
      <c r="DC606" s="17">
        <f t="shared" si="447"/>
        <v>0</v>
      </c>
      <c r="DD606" s="17">
        <f t="shared" si="448"/>
        <v>0</v>
      </c>
      <c r="DE606" s="17">
        <f t="shared" si="449"/>
        <v>0</v>
      </c>
      <c r="DF606" s="17">
        <f t="shared" si="450"/>
        <v>0</v>
      </c>
      <c r="DG606" s="17">
        <f t="shared" si="451"/>
        <v>0</v>
      </c>
    </row>
    <row r="607" spans="2:111" ht="15" customHeight="1" x14ac:dyDescent="0.2">
      <c r="B607" s="156">
        <v>599</v>
      </c>
      <c r="C607" s="157" t="str">
        <f t="shared" si="452"/>
        <v/>
      </c>
      <c r="D607" s="158" t="str">
        <f t="shared" si="412"/>
        <v>OK</v>
      </c>
      <c r="E607" s="159" t="e">
        <f>VLOOKUP('DATA SHEET'!$B$9,'Drill Size Info'!$T$2:$U$8,2,FALSE)</f>
        <v>#N/A</v>
      </c>
      <c r="F607" s="159" t="str">
        <f t="shared" si="453"/>
        <v/>
      </c>
      <c r="G607" s="91">
        <f t="shared" si="454"/>
        <v>0</v>
      </c>
      <c r="H607" s="160" t="s">
        <v>175</v>
      </c>
      <c r="I607" s="160" t="s">
        <v>175</v>
      </c>
      <c r="J607" s="160" t="str">
        <f>IF('DATA SHEET'!$B$10="NC-50","N/A","OK")</f>
        <v>OK</v>
      </c>
      <c r="K607" s="160" t="str">
        <f>IF('DATA SHEET'!$B$10="NC-50","N/A","OK")</f>
        <v>OK</v>
      </c>
      <c r="L607" s="160" t="str">
        <f t="shared" si="455"/>
        <v>OK</v>
      </c>
      <c r="M607" s="160" t="str">
        <f t="shared" si="456"/>
        <v>OK</v>
      </c>
      <c r="N607" s="160"/>
      <c r="O607" s="160"/>
      <c r="P607" s="160"/>
      <c r="Q607" s="160"/>
      <c r="R607" s="92" t="str">
        <f>IF(DI607&lt;&gt;"",
    IF(INT('Drill Size Info'!$AA$19)=INT('Drill Size Info'!$AB$19),
        --(INT('Drill Size Info'!$AA$19) &amp; "." &amp; DI607),
        IF(AND((--(INT('Drill Size Info'!$AA$19) &amp; "." &amp; DI607)&gt;=--('Drill Size Info'!$AA$19)), (--(INT('Drill Size Info'!$AA$19) &amp; "." &amp; DI607)&lt;=--('Drill Size Info'!$AB$19))),
            --(INT('Drill Size Info'!$AA$19) &amp; "." &amp; DI607),
            --(INT('Drill Size Info'!$AB$19) &amp; "." &amp; DI607)
        )
    ),
    IF(DH607&lt;&gt;"",
        IF(INT('Drill Size Info'!$AA$19)=INT('Drill Size Info'!$AB$19),
            --(INT('Drill Size Info'!$AA$19) &amp; "." &amp; LEFT(DH607,3)),
            IF(AND((--(INT('Drill Size Info'!$AA$19) &amp; "." &amp; LEFT(DH607,3))&gt;=--('Drill Size Info'!$AA$19)), (--(INT('Drill Size Info'!$AA$19) &amp; "." &amp; LEFT(DH607,3))&lt;=--('Drill Size Info'!$AB$19))),
                --(INT('Drill Size Info'!$AA$19) &amp; "." &amp; LEFT(DH607,3)),
                --(INT('Drill Size Info'!$AB$19) &amp; "." &amp; LEFT(DH607,3))
            )
        ),
        "OK"
    )
)</f>
        <v>OK</v>
      </c>
      <c r="S607" s="150" t="str">
        <f>IF(DJ607&lt;&gt;"",
    IF(INT('Drill Size Info'!$AA$19)=INT('Drill Size Info'!$AB$19),
        --(INT('Drill Size Info'!$AA$19) &amp; "." &amp; DJ607),
        IF(AND((--(INT('Drill Size Info'!$AA$19) &amp; "." &amp; DJ607)&gt;=--('Drill Size Info'!$AA$19)), (--(INT('Drill Size Info'!$AA$19) &amp; "." &amp; DJ607)&lt;=--('Drill Size Info'!$AB$19))),
            --(INT('Drill Size Info'!$AA$19) &amp; "." &amp; DJ607),
            --(INT('Drill Size Info'!$AB$19) &amp; "." &amp; DJ607)
        )
    ),
    IF(DH607&lt;&gt;"",
        IF(INT('Drill Size Info'!$AA$19)=INT('Drill Size Info'!$AB$19),
            --(INT('Drill Size Info'!$AA$19) &amp; "." &amp; RIGHT(DH607,3)),
            IF(AND((--(INT('Drill Size Info'!$AA$19) &amp; "." &amp; RIGHT(DH607,3))&gt;=--('Drill Size Info'!$AA$19)), (--(INT('Drill Size Info'!$AA$19) &amp; "." &amp; RIGHT(DH607,3))&lt;=--('Drill Size Info'!$AB$19))),
                --(INT('Drill Size Info'!$AA$19) &amp; "." &amp; RIGHT(DH607,3)),
                --(INT('Drill Size Info'!$AB$19) &amp; "." &amp; RIGHT(DH607,3))
            )
        ),
        "N/A"
    )
)</f>
        <v>N/A</v>
      </c>
      <c r="T607" s="150" t="str">
        <f>IF(DL607&lt;&gt;"",
    IF(INT('Drill Size Info'!$AA$19)=INT('Drill Size Info'!$AB$15),
        --(INT('Drill Size Info'!$AA$15) &amp; "." &amp; DL607),
        IF(AND((--(INT('Drill Size Info'!$AA$15) &amp; "." &amp; DL607)&gt;=--('Drill Size Info'!$AA$15)), (--(INT('Drill Size Info'!$AA$15) &amp; "." &amp; DL607)&lt;=--('Drill Size Info'!$AB$15))),
            --(INT('Drill Size Info'!$AA$15) &amp; "." &amp; DL607),
            --(INT('Drill Size Info'!$AB$15) &amp; "." &amp; DL607)
        )
    ),
    IF(DK607&lt;&gt;"",
        IF(INT('Drill Size Info'!$AA$15)=INT('Drill Size Info'!$AB$15),
            --(INT('Drill Size Info'!$AA$15) &amp; "." &amp; LEFT(DK607,3)),
            IF(AND((--(INT('Drill Size Info'!$AA$15) &amp; "." &amp; LEFT(DK607,3))&gt;=--('Drill Size Info'!$AA$15)), (--(INT('Drill Size Info'!$AA$15) &amp; "." &amp; LEFT(DK607,3))&lt;=--('Drill Size Info'!$AB$15))),
                --(INT('Drill Size Info'!$AA$15) &amp; "." &amp; LEFT(DK607,3)),
                --(INT('Drill Size Info'!$AB$15) &amp; "." &amp; LEFT(DK607,3))
            )
        ),
        "OK"
    )
)</f>
        <v>OK</v>
      </c>
      <c r="U607" s="150" t="str">
        <f>IF(DM607&lt;&gt;"",
    IF(INT('Drill Size Info'!$AA$19)=INT('Drill Size Info'!$AB$15),
        --(INT('Drill Size Info'!$AA$15) &amp; "." &amp; DM607),
        IF(AND((--(INT('Drill Size Info'!$AA$15) &amp; "." &amp; DM607)&gt;=--('Drill Size Info'!$AA$15)), (--(INT('Drill Size Info'!$AA$15) &amp; "." &amp; DM607)&lt;=--('Drill Size Info'!$AB$15))),
            --(INT('Drill Size Info'!$AA$15) &amp; "." &amp; DM607),
            --(INT('Drill Size Info'!$AB$15) &amp; "." &amp; DM607)
        )
    ),
    IF(DK607&lt;&gt;"",
        IF(INT('Drill Size Info'!$AA$15)=INT('Drill Size Info'!$AB$15),
            --(INT('Drill Size Info'!$AA$15) &amp; "." &amp; RIGHT(DK607,3)),
            IF(AND((--(INT('Drill Size Info'!$AA$15) &amp; "." &amp; RIGHT(DK607,3))&gt;=--('Drill Size Info'!$AA$15)), (--(INT('Drill Size Info'!$AA$15) &amp; "." &amp; RIGHT(DK607,3))&lt;=--('Drill Size Info'!$AB$15))),
                --(INT('Drill Size Info'!$AA$15) &amp; "." &amp; RIGHT(DK607,3)),
                --(INT('Drill Size Info'!$AB$15) &amp; "." &amp; RIGHT(DK607,3))
            )
        ),
        "N/A"
    )
)</f>
        <v>N/A</v>
      </c>
      <c r="V607" s="161"/>
      <c r="W607" s="161"/>
      <c r="X607" s="161"/>
      <c r="Y607" s="161"/>
      <c r="Z607" s="161"/>
      <c r="AA607" s="162"/>
      <c r="AB607" s="162"/>
      <c r="AC607" s="162"/>
      <c r="AD607" s="162"/>
      <c r="AE607" s="162"/>
      <c r="AF607" s="162"/>
      <c r="AG607" s="162"/>
      <c r="AH607" s="162"/>
      <c r="AI607" s="162"/>
      <c r="AJ607" s="162"/>
      <c r="AK607" s="162"/>
      <c r="AL607" s="162"/>
      <c r="AM607" s="162"/>
      <c r="AN607" s="162"/>
      <c r="AO607" s="162"/>
      <c r="AP607" s="162"/>
      <c r="AQ607" s="162"/>
      <c r="AR607" s="162"/>
      <c r="AS607" s="162"/>
      <c r="AT607" s="162"/>
      <c r="AU607" s="162"/>
      <c r="AV607" s="162"/>
      <c r="AW607" s="162"/>
      <c r="AX607" s="162"/>
      <c r="AY607" s="162"/>
      <c r="AZ607" s="162"/>
      <c r="BA607" s="162"/>
      <c r="BB607" s="163"/>
      <c r="BC607" s="163"/>
      <c r="BD607" s="163"/>
      <c r="BE607" s="164"/>
      <c r="BF607" s="165"/>
      <c r="BG607" s="162"/>
      <c r="BH607" s="162"/>
      <c r="BI607" s="164"/>
      <c r="BJ607" s="38"/>
      <c r="BK607" s="38"/>
      <c r="BL607" s="38"/>
      <c r="BM607" s="38"/>
      <c r="BN607" s="38"/>
      <c r="BO607" s="38"/>
      <c r="BP607" s="117" t="str">
        <f t="shared" si="419"/>
        <v/>
      </c>
      <c r="BQ607" s="38"/>
      <c r="BR607" s="38"/>
      <c r="BS607" s="38"/>
      <c r="BT607" s="38"/>
      <c r="BV607" s="17">
        <f t="shared" si="413"/>
        <v>0</v>
      </c>
      <c r="BW607" s="17">
        <f t="shared" si="414"/>
        <v>0</v>
      </c>
      <c r="BX607" s="17">
        <f t="shared" si="415"/>
        <v>0</v>
      </c>
      <c r="BY607" s="17">
        <f t="shared" si="416"/>
        <v>0</v>
      </c>
      <c r="BZ607" s="17">
        <f t="shared" si="417"/>
        <v>0</v>
      </c>
      <c r="CA607" s="17">
        <f t="shared" si="418"/>
        <v>0</v>
      </c>
      <c r="CB607" s="17">
        <f t="shared" si="420"/>
        <v>0</v>
      </c>
      <c r="CC607" s="17">
        <f t="shared" si="421"/>
        <v>0</v>
      </c>
      <c r="CD607" s="17">
        <f t="shared" si="422"/>
        <v>0</v>
      </c>
      <c r="CE607" s="17">
        <f t="shared" si="423"/>
        <v>0</v>
      </c>
      <c r="CF607" s="17">
        <f t="shared" si="424"/>
        <v>0</v>
      </c>
      <c r="CG607" s="17">
        <f t="shared" si="425"/>
        <v>0</v>
      </c>
      <c r="CH607" s="17">
        <f t="shared" si="426"/>
        <v>0</v>
      </c>
      <c r="CI607" s="17">
        <f t="shared" si="427"/>
        <v>0</v>
      </c>
      <c r="CJ607" s="17">
        <f t="shared" si="428"/>
        <v>0</v>
      </c>
      <c r="CK607" s="17">
        <f t="shared" si="429"/>
        <v>0</v>
      </c>
      <c r="CL607" s="17">
        <f t="shared" si="430"/>
        <v>0</v>
      </c>
      <c r="CM607" s="17">
        <f t="shared" si="431"/>
        <v>0</v>
      </c>
      <c r="CN607" s="17">
        <f t="shared" si="432"/>
        <v>0</v>
      </c>
      <c r="CO607" s="17">
        <f t="shared" si="433"/>
        <v>0</v>
      </c>
      <c r="CP607" s="17">
        <f t="shared" si="434"/>
        <v>0</v>
      </c>
      <c r="CQ607" s="17">
        <f t="shared" si="435"/>
        <v>0</v>
      </c>
      <c r="CR607" s="17">
        <f t="shared" si="436"/>
        <v>0</v>
      </c>
      <c r="CS607" s="17">
        <f t="shared" si="437"/>
        <v>0</v>
      </c>
      <c r="CT607" s="17">
        <f t="shared" si="438"/>
        <v>0</v>
      </c>
      <c r="CU607" s="17">
        <f t="shared" si="439"/>
        <v>0</v>
      </c>
      <c r="CV607" s="17">
        <f t="shared" si="440"/>
        <v>0</v>
      </c>
      <c r="CW607" s="17">
        <f t="shared" si="441"/>
        <v>0</v>
      </c>
      <c r="CX607" s="17">
        <f t="shared" si="442"/>
        <v>0</v>
      </c>
      <c r="CY607" s="17">
        <f t="shared" si="443"/>
        <v>0</v>
      </c>
      <c r="CZ607" s="17">
        <f t="shared" si="444"/>
        <v>0</v>
      </c>
      <c r="DA607" s="17">
        <f t="shared" si="445"/>
        <v>0</v>
      </c>
      <c r="DB607" s="17">
        <f t="shared" si="446"/>
        <v>0</v>
      </c>
      <c r="DC607" s="17">
        <f t="shared" si="447"/>
        <v>0</v>
      </c>
      <c r="DD607" s="17">
        <f t="shared" si="448"/>
        <v>0</v>
      </c>
      <c r="DE607" s="17">
        <f t="shared" si="449"/>
        <v>0</v>
      </c>
      <c r="DF607" s="17">
        <f t="shared" si="450"/>
        <v>0</v>
      </c>
      <c r="DG607" s="17">
        <f t="shared" si="451"/>
        <v>0</v>
      </c>
    </row>
    <row r="608" spans="2:111" ht="15" customHeight="1" x14ac:dyDescent="0.2">
      <c r="B608" s="156">
        <v>600</v>
      </c>
      <c r="C608" s="157" t="str">
        <f t="shared" si="452"/>
        <v/>
      </c>
      <c r="D608" s="158" t="str">
        <f t="shared" si="412"/>
        <v>OK</v>
      </c>
      <c r="E608" s="159" t="e">
        <f>VLOOKUP('DATA SHEET'!$B$9,'Drill Size Info'!$T$2:$U$8,2,FALSE)</f>
        <v>#N/A</v>
      </c>
      <c r="F608" s="159" t="str">
        <f t="shared" si="453"/>
        <v/>
      </c>
      <c r="G608" s="91">
        <f t="shared" si="454"/>
        <v>0</v>
      </c>
      <c r="H608" s="160" t="s">
        <v>175</v>
      </c>
      <c r="I608" s="160" t="s">
        <v>175</v>
      </c>
      <c r="J608" s="160" t="str">
        <f>IF('DATA SHEET'!$B$10="NC-50","N/A","OK")</f>
        <v>OK</v>
      </c>
      <c r="K608" s="160" t="str">
        <f>IF('DATA SHEET'!$B$10="NC-50","N/A","OK")</f>
        <v>OK</v>
      </c>
      <c r="L608" s="160" t="str">
        <f t="shared" si="455"/>
        <v>OK</v>
      </c>
      <c r="M608" s="160" t="str">
        <f t="shared" si="456"/>
        <v>OK</v>
      </c>
      <c r="N608" s="160"/>
      <c r="O608" s="160"/>
      <c r="P608" s="160"/>
      <c r="Q608" s="160"/>
      <c r="R608" s="92" t="str">
        <f>IF(DI608&lt;&gt;"",
    IF(INT('Drill Size Info'!$AA$19)=INT('Drill Size Info'!$AB$19),
        --(INT('Drill Size Info'!$AA$19) &amp; "." &amp; DI608),
        IF(AND((--(INT('Drill Size Info'!$AA$19) &amp; "." &amp; DI608)&gt;=--('Drill Size Info'!$AA$19)), (--(INT('Drill Size Info'!$AA$19) &amp; "." &amp; DI608)&lt;=--('Drill Size Info'!$AB$19))),
            --(INT('Drill Size Info'!$AA$19) &amp; "." &amp; DI608),
            --(INT('Drill Size Info'!$AB$19) &amp; "." &amp; DI608)
        )
    ),
    IF(DH608&lt;&gt;"",
        IF(INT('Drill Size Info'!$AA$19)=INT('Drill Size Info'!$AB$19),
            --(INT('Drill Size Info'!$AA$19) &amp; "." &amp; LEFT(DH608,3)),
            IF(AND((--(INT('Drill Size Info'!$AA$19) &amp; "." &amp; LEFT(DH608,3))&gt;=--('Drill Size Info'!$AA$19)), (--(INT('Drill Size Info'!$AA$19) &amp; "." &amp; LEFT(DH608,3))&lt;=--('Drill Size Info'!$AB$19))),
                --(INT('Drill Size Info'!$AA$19) &amp; "." &amp; LEFT(DH608,3)),
                --(INT('Drill Size Info'!$AB$19) &amp; "." &amp; LEFT(DH608,3))
            )
        ),
        "OK"
    )
)</f>
        <v>OK</v>
      </c>
      <c r="S608" s="150" t="str">
        <f>IF(DJ608&lt;&gt;"",
    IF(INT('Drill Size Info'!$AA$19)=INT('Drill Size Info'!$AB$19),
        --(INT('Drill Size Info'!$AA$19) &amp; "." &amp; DJ608),
        IF(AND((--(INT('Drill Size Info'!$AA$19) &amp; "." &amp; DJ608)&gt;=--('Drill Size Info'!$AA$19)), (--(INT('Drill Size Info'!$AA$19) &amp; "." &amp; DJ608)&lt;=--('Drill Size Info'!$AB$19))),
            --(INT('Drill Size Info'!$AA$19) &amp; "." &amp; DJ608),
            --(INT('Drill Size Info'!$AB$19) &amp; "." &amp; DJ608)
        )
    ),
    IF(DH608&lt;&gt;"",
        IF(INT('Drill Size Info'!$AA$19)=INT('Drill Size Info'!$AB$19),
            --(INT('Drill Size Info'!$AA$19) &amp; "." &amp; RIGHT(DH608,3)),
            IF(AND((--(INT('Drill Size Info'!$AA$19) &amp; "." &amp; RIGHT(DH608,3))&gt;=--('Drill Size Info'!$AA$19)), (--(INT('Drill Size Info'!$AA$19) &amp; "." &amp; RIGHT(DH608,3))&lt;=--('Drill Size Info'!$AB$19))),
                --(INT('Drill Size Info'!$AA$19) &amp; "." &amp; RIGHT(DH608,3)),
                --(INT('Drill Size Info'!$AB$19) &amp; "." &amp; RIGHT(DH608,3))
            )
        ),
        "N/A"
    )
)</f>
        <v>N/A</v>
      </c>
      <c r="T608" s="150" t="str">
        <f>IF(DL608&lt;&gt;"",
    IF(INT('Drill Size Info'!$AA$19)=INT('Drill Size Info'!$AB$15),
        --(INT('Drill Size Info'!$AA$15) &amp; "." &amp; DL608),
        IF(AND((--(INT('Drill Size Info'!$AA$15) &amp; "." &amp; DL608)&gt;=--('Drill Size Info'!$AA$15)), (--(INT('Drill Size Info'!$AA$15) &amp; "." &amp; DL608)&lt;=--('Drill Size Info'!$AB$15))),
            --(INT('Drill Size Info'!$AA$15) &amp; "." &amp; DL608),
            --(INT('Drill Size Info'!$AB$15) &amp; "." &amp; DL608)
        )
    ),
    IF(DK608&lt;&gt;"",
        IF(INT('Drill Size Info'!$AA$15)=INT('Drill Size Info'!$AB$15),
            --(INT('Drill Size Info'!$AA$15) &amp; "." &amp; LEFT(DK608,3)),
            IF(AND((--(INT('Drill Size Info'!$AA$15) &amp; "." &amp; LEFT(DK608,3))&gt;=--('Drill Size Info'!$AA$15)), (--(INT('Drill Size Info'!$AA$15) &amp; "." &amp; LEFT(DK608,3))&lt;=--('Drill Size Info'!$AB$15))),
                --(INT('Drill Size Info'!$AA$15) &amp; "." &amp; LEFT(DK608,3)),
                --(INT('Drill Size Info'!$AB$15) &amp; "." &amp; LEFT(DK608,3))
            )
        ),
        "OK"
    )
)</f>
        <v>OK</v>
      </c>
      <c r="U608" s="150" t="str">
        <f>IF(DM608&lt;&gt;"",
    IF(INT('Drill Size Info'!$AA$19)=INT('Drill Size Info'!$AB$15),
        --(INT('Drill Size Info'!$AA$15) &amp; "." &amp; DM608),
        IF(AND((--(INT('Drill Size Info'!$AA$15) &amp; "." &amp; DM608)&gt;=--('Drill Size Info'!$AA$15)), (--(INT('Drill Size Info'!$AA$15) &amp; "." &amp; DM608)&lt;=--('Drill Size Info'!$AB$15))),
            --(INT('Drill Size Info'!$AA$15) &amp; "." &amp; DM608),
            --(INT('Drill Size Info'!$AB$15) &amp; "." &amp; DM608)
        )
    ),
    IF(DK608&lt;&gt;"",
        IF(INT('Drill Size Info'!$AA$15)=INT('Drill Size Info'!$AB$15),
            --(INT('Drill Size Info'!$AA$15) &amp; "." &amp; RIGHT(DK608,3)),
            IF(AND((--(INT('Drill Size Info'!$AA$15) &amp; "." &amp; RIGHT(DK608,3))&gt;=--('Drill Size Info'!$AA$15)), (--(INT('Drill Size Info'!$AA$15) &amp; "." &amp; RIGHT(DK608,3))&lt;=--('Drill Size Info'!$AB$15))),
                --(INT('Drill Size Info'!$AA$15) &amp; "." &amp; RIGHT(DK608,3)),
                --(INT('Drill Size Info'!$AB$15) &amp; "." &amp; RIGHT(DK608,3))
            )
        ),
        "N/A"
    )
)</f>
        <v>N/A</v>
      </c>
      <c r="V608" s="161"/>
      <c r="W608" s="161"/>
      <c r="X608" s="161"/>
      <c r="Y608" s="161"/>
      <c r="Z608" s="161"/>
      <c r="AA608" s="162"/>
      <c r="AB608" s="162"/>
      <c r="AC608" s="162"/>
      <c r="AD608" s="162"/>
      <c r="AE608" s="162"/>
      <c r="AF608" s="162"/>
      <c r="AG608" s="162"/>
      <c r="AH608" s="162"/>
      <c r="AI608" s="162"/>
      <c r="AJ608" s="162"/>
      <c r="AK608" s="162"/>
      <c r="AL608" s="162"/>
      <c r="AM608" s="162"/>
      <c r="AN608" s="162"/>
      <c r="AO608" s="162"/>
      <c r="AP608" s="162"/>
      <c r="AQ608" s="162"/>
      <c r="AR608" s="162"/>
      <c r="AS608" s="162"/>
      <c r="AT608" s="162"/>
      <c r="AU608" s="162"/>
      <c r="AV608" s="162"/>
      <c r="AW608" s="162"/>
      <c r="AX608" s="162"/>
      <c r="AY608" s="162"/>
      <c r="AZ608" s="162"/>
      <c r="BA608" s="162"/>
      <c r="BB608" s="163"/>
      <c r="BC608" s="163"/>
      <c r="BD608" s="163"/>
      <c r="BE608" s="164"/>
      <c r="BF608" s="165"/>
      <c r="BG608" s="162"/>
      <c r="BH608" s="162"/>
      <c r="BI608" s="164"/>
      <c r="BJ608" s="38"/>
      <c r="BK608" s="38"/>
      <c r="BL608" s="38"/>
      <c r="BM608" s="38"/>
      <c r="BN608" s="38"/>
      <c r="BO608" s="38"/>
      <c r="BP608" s="117" t="str">
        <f t="shared" si="419"/>
        <v/>
      </c>
      <c r="BQ608" s="38"/>
      <c r="BR608" s="38"/>
      <c r="BS608" s="38"/>
      <c r="BT608" s="38"/>
      <c r="BV608" s="17">
        <f t="shared" si="413"/>
        <v>0</v>
      </c>
      <c r="BW608" s="17">
        <f t="shared" si="414"/>
        <v>0</v>
      </c>
      <c r="BX608" s="17">
        <f t="shared" si="415"/>
        <v>0</v>
      </c>
      <c r="BY608" s="17">
        <f t="shared" si="416"/>
        <v>0</v>
      </c>
      <c r="BZ608" s="17">
        <f t="shared" si="417"/>
        <v>0</v>
      </c>
      <c r="CA608" s="17">
        <f t="shared" si="418"/>
        <v>0</v>
      </c>
      <c r="CB608" s="17">
        <f t="shared" si="420"/>
        <v>0</v>
      </c>
      <c r="CC608" s="17">
        <f t="shared" si="421"/>
        <v>0</v>
      </c>
      <c r="CD608" s="17">
        <f t="shared" si="422"/>
        <v>0</v>
      </c>
      <c r="CE608" s="17">
        <f t="shared" si="423"/>
        <v>0</v>
      </c>
      <c r="CF608" s="17">
        <f t="shared" si="424"/>
        <v>0</v>
      </c>
      <c r="CG608" s="17">
        <f t="shared" si="425"/>
        <v>0</v>
      </c>
      <c r="CH608" s="17">
        <f t="shared" si="426"/>
        <v>0</v>
      </c>
      <c r="CI608" s="17">
        <f t="shared" si="427"/>
        <v>0</v>
      </c>
      <c r="CJ608" s="17">
        <f t="shared" si="428"/>
        <v>0</v>
      </c>
      <c r="CK608" s="17">
        <f t="shared" si="429"/>
        <v>0</v>
      </c>
      <c r="CL608" s="17">
        <f t="shared" si="430"/>
        <v>0</v>
      </c>
      <c r="CM608" s="17">
        <f t="shared" si="431"/>
        <v>0</v>
      </c>
      <c r="CN608" s="17">
        <f t="shared" si="432"/>
        <v>0</v>
      </c>
      <c r="CO608" s="17">
        <f t="shared" si="433"/>
        <v>0</v>
      </c>
      <c r="CP608" s="17">
        <f t="shared" si="434"/>
        <v>0</v>
      </c>
      <c r="CQ608" s="17">
        <f t="shared" si="435"/>
        <v>0</v>
      </c>
      <c r="CR608" s="17">
        <f t="shared" si="436"/>
        <v>0</v>
      </c>
      <c r="CS608" s="17">
        <f t="shared" si="437"/>
        <v>0</v>
      </c>
      <c r="CT608" s="17">
        <f t="shared" si="438"/>
        <v>0</v>
      </c>
      <c r="CU608" s="17">
        <f t="shared" si="439"/>
        <v>0</v>
      </c>
      <c r="CV608" s="17">
        <f t="shared" si="440"/>
        <v>0</v>
      </c>
      <c r="CW608" s="17">
        <f t="shared" si="441"/>
        <v>0</v>
      </c>
      <c r="CX608" s="17">
        <f t="shared" si="442"/>
        <v>0</v>
      </c>
      <c r="CY608" s="17">
        <f t="shared" si="443"/>
        <v>0</v>
      </c>
      <c r="CZ608" s="17">
        <f t="shared" si="444"/>
        <v>0</v>
      </c>
      <c r="DA608" s="17">
        <f t="shared" si="445"/>
        <v>0</v>
      </c>
      <c r="DB608" s="17">
        <f t="shared" si="446"/>
        <v>0</v>
      </c>
      <c r="DC608" s="17">
        <f t="shared" si="447"/>
        <v>0</v>
      </c>
      <c r="DD608" s="17">
        <f t="shared" si="448"/>
        <v>0</v>
      </c>
      <c r="DE608" s="17">
        <f t="shared" si="449"/>
        <v>0</v>
      </c>
      <c r="DF608" s="17">
        <f t="shared" si="450"/>
        <v>0</v>
      </c>
      <c r="DG608" s="17">
        <f t="shared" si="451"/>
        <v>0</v>
      </c>
    </row>
    <row r="609" spans="2:111" ht="15" customHeight="1" x14ac:dyDescent="0.2">
      <c r="B609" s="156">
        <v>601</v>
      </c>
      <c r="C609" s="157" t="str">
        <f t="shared" si="452"/>
        <v/>
      </c>
      <c r="D609" s="158" t="str">
        <f t="shared" si="412"/>
        <v>OK</v>
      </c>
      <c r="E609" s="159" t="e">
        <f>VLOOKUP('DATA SHEET'!$B$9,'Drill Size Info'!$T$2:$U$8,2,FALSE)</f>
        <v>#N/A</v>
      </c>
      <c r="F609" s="159" t="str">
        <f t="shared" si="453"/>
        <v/>
      </c>
      <c r="G609" s="91">
        <f t="shared" si="454"/>
        <v>0</v>
      </c>
      <c r="H609" s="160" t="s">
        <v>175</v>
      </c>
      <c r="I609" s="160" t="s">
        <v>175</v>
      </c>
      <c r="J609" s="160" t="str">
        <f>IF('DATA SHEET'!$B$10="NC-50","N/A","OK")</f>
        <v>OK</v>
      </c>
      <c r="K609" s="160" t="str">
        <f>IF('DATA SHEET'!$B$10="NC-50","N/A","OK")</f>
        <v>OK</v>
      </c>
      <c r="L609" s="160" t="str">
        <f t="shared" si="455"/>
        <v>OK</v>
      </c>
      <c r="M609" s="160" t="str">
        <f t="shared" si="456"/>
        <v>OK</v>
      </c>
      <c r="N609" s="160"/>
      <c r="O609" s="160"/>
      <c r="P609" s="160"/>
      <c r="Q609" s="160"/>
      <c r="R609" s="92" t="str">
        <f>IF(DI609&lt;&gt;"",
    IF(INT('Drill Size Info'!$AA$19)=INT('Drill Size Info'!$AB$19),
        --(INT('Drill Size Info'!$AA$19) &amp; "." &amp; DI609),
        IF(AND((--(INT('Drill Size Info'!$AA$19) &amp; "." &amp; DI609)&gt;=--('Drill Size Info'!$AA$19)), (--(INT('Drill Size Info'!$AA$19) &amp; "." &amp; DI609)&lt;=--('Drill Size Info'!$AB$19))),
            --(INT('Drill Size Info'!$AA$19) &amp; "." &amp; DI609),
            --(INT('Drill Size Info'!$AB$19) &amp; "." &amp; DI609)
        )
    ),
    IF(DH609&lt;&gt;"",
        IF(INT('Drill Size Info'!$AA$19)=INT('Drill Size Info'!$AB$19),
            --(INT('Drill Size Info'!$AA$19) &amp; "." &amp; LEFT(DH609,3)),
            IF(AND((--(INT('Drill Size Info'!$AA$19) &amp; "." &amp; LEFT(DH609,3))&gt;=--('Drill Size Info'!$AA$19)), (--(INT('Drill Size Info'!$AA$19) &amp; "." &amp; LEFT(DH609,3))&lt;=--('Drill Size Info'!$AB$19))),
                --(INT('Drill Size Info'!$AA$19) &amp; "." &amp; LEFT(DH609,3)),
                --(INT('Drill Size Info'!$AB$19) &amp; "." &amp; LEFT(DH609,3))
            )
        ),
        "OK"
    )
)</f>
        <v>OK</v>
      </c>
      <c r="S609" s="150" t="str">
        <f>IF(DJ609&lt;&gt;"",
    IF(INT('Drill Size Info'!$AA$19)=INT('Drill Size Info'!$AB$19),
        --(INT('Drill Size Info'!$AA$19) &amp; "." &amp; DJ609),
        IF(AND((--(INT('Drill Size Info'!$AA$19) &amp; "." &amp; DJ609)&gt;=--('Drill Size Info'!$AA$19)), (--(INT('Drill Size Info'!$AA$19) &amp; "." &amp; DJ609)&lt;=--('Drill Size Info'!$AB$19))),
            --(INT('Drill Size Info'!$AA$19) &amp; "." &amp; DJ609),
            --(INT('Drill Size Info'!$AB$19) &amp; "." &amp; DJ609)
        )
    ),
    IF(DH609&lt;&gt;"",
        IF(INT('Drill Size Info'!$AA$19)=INT('Drill Size Info'!$AB$19),
            --(INT('Drill Size Info'!$AA$19) &amp; "." &amp; RIGHT(DH609,3)),
            IF(AND((--(INT('Drill Size Info'!$AA$19) &amp; "." &amp; RIGHT(DH609,3))&gt;=--('Drill Size Info'!$AA$19)), (--(INT('Drill Size Info'!$AA$19) &amp; "." &amp; RIGHT(DH609,3))&lt;=--('Drill Size Info'!$AB$19))),
                --(INT('Drill Size Info'!$AA$19) &amp; "." &amp; RIGHT(DH609,3)),
                --(INT('Drill Size Info'!$AB$19) &amp; "." &amp; RIGHT(DH609,3))
            )
        ),
        "N/A"
    )
)</f>
        <v>N/A</v>
      </c>
      <c r="T609" s="150" t="str">
        <f>IF(DL609&lt;&gt;"",
    IF(INT('Drill Size Info'!$AA$19)=INT('Drill Size Info'!$AB$15),
        --(INT('Drill Size Info'!$AA$15) &amp; "." &amp; DL609),
        IF(AND((--(INT('Drill Size Info'!$AA$15) &amp; "." &amp; DL609)&gt;=--('Drill Size Info'!$AA$15)), (--(INT('Drill Size Info'!$AA$15) &amp; "." &amp; DL609)&lt;=--('Drill Size Info'!$AB$15))),
            --(INT('Drill Size Info'!$AA$15) &amp; "." &amp; DL609),
            --(INT('Drill Size Info'!$AB$15) &amp; "." &amp; DL609)
        )
    ),
    IF(DK609&lt;&gt;"",
        IF(INT('Drill Size Info'!$AA$15)=INT('Drill Size Info'!$AB$15),
            --(INT('Drill Size Info'!$AA$15) &amp; "." &amp; LEFT(DK609,3)),
            IF(AND((--(INT('Drill Size Info'!$AA$15) &amp; "." &amp; LEFT(DK609,3))&gt;=--('Drill Size Info'!$AA$15)), (--(INT('Drill Size Info'!$AA$15) &amp; "." &amp; LEFT(DK609,3))&lt;=--('Drill Size Info'!$AB$15))),
                --(INT('Drill Size Info'!$AA$15) &amp; "." &amp; LEFT(DK609,3)),
                --(INT('Drill Size Info'!$AB$15) &amp; "." &amp; LEFT(DK609,3))
            )
        ),
        "OK"
    )
)</f>
        <v>OK</v>
      </c>
      <c r="U609" s="150" t="str">
        <f>IF(DM609&lt;&gt;"",
    IF(INT('Drill Size Info'!$AA$19)=INT('Drill Size Info'!$AB$15),
        --(INT('Drill Size Info'!$AA$15) &amp; "." &amp; DM609),
        IF(AND((--(INT('Drill Size Info'!$AA$15) &amp; "." &amp; DM609)&gt;=--('Drill Size Info'!$AA$15)), (--(INT('Drill Size Info'!$AA$15) &amp; "." &amp; DM609)&lt;=--('Drill Size Info'!$AB$15))),
            --(INT('Drill Size Info'!$AA$15) &amp; "." &amp; DM609),
            --(INT('Drill Size Info'!$AB$15) &amp; "." &amp; DM609)
        )
    ),
    IF(DK609&lt;&gt;"",
        IF(INT('Drill Size Info'!$AA$15)=INT('Drill Size Info'!$AB$15),
            --(INT('Drill Size Info'!$AA$15) &amp; "." &amp; RIGHT(DK609,3)),
            IF(AND((--(INT('Drill Size Info'!$AA$15) &amp; "." &amp; RIGHT(DK609,3))&gt;=--('Drill Size Info'!$AA$15)), (--(INT('Drill Size Info'!$AA$15) &amp; "." &amp; RIGHT(DK609,3))&lt;=--('Drill Size Info'!$AB$15))),
                --(INT('Drill Size Info'!$AA$15) &amp; "." &amp; RIGHT(DK609,3)),
                --(INT('Drill Size Info'!$AB$15) &amp; "." &amp; RIGHT(DK609,3))
            )
        ),
        "N/A"
    )
)</f>
        <v>N/A</v>
      </c>
      <c r="V609" s="161"/>
      <c r="W609" s="161"/>
      <c r="X609" s="161"/>
      <c r="Y609" s="161"/>
      <c r="Z609" s="161"/>
      <c r="AA609" s="162"/>
      <c r="AB609" s="162"/>
      <c r="AC609" s="162"/>
      <c r="AD609" s="162"/>
      <c r="AE609" s="162"/>
      <c r="AF609" s="162"/>
      <c r="AG609" s="162"/>
      <c r="AH609" s="162"/>
      <c r="AI609" s="162"/>
      <c r="AJ609" s="162"/>
      <c r="AK609" s="162"/>
      <c r="AL609" s="162"/>
      <c r="AM609" s="162"/>
      <c r="AN609" s="162"/>
      <c r="AO609" s="162"/>
      <c r="AP609" s="162"/>
      <c r="AQ609" s="162"/>
      <c r="AR609" s="162"/>
      <c r="AS609" s="162"/>
      <c r="AT609" s="162"/>
      <c r="AU609" s="162"/>
      <c r="AV609" s="162"/>
      <c r="AW609" s="162"/>
      <c r="AX609" s="162"/>
      <c r="AY609" s="162"/>
      <c r="AZ609" s="162"/>
      <c r="BA609" s="162"/>
      <c r="BB609" s="163"/>
      <c r="BC609" s="163"/>
      <c r="BD609" s="163"/>
      <c r="BE609" s="164"/>
      <c r="BF609" s="165"/>
      <c r="BG609" s="162"/>
      <c r="BH609" s="162"/>
      <c r="BI609" s="164"/>
      <c r="BJ609" s="38"/>
      <c r="BK609" s="38"/>
      <c r="BL609" s="38"/>
      <c r="BM609" s="38"/>
      <c r="BN609" s="38"/>
      <c r="BO609" s="38"/>
      <c r="BP609" s="117" t="str">
        <f t="shared" si="419"/>
        <v/>
      </c>
      <c r="BQ609" s="38"/>
      <c r="BR609" s="38"/>
      <c r="BS609" s="38"/>
      <c r="BT609" s="38"/>
      <c r="BV609" s="17">
        <f t="shared" si="413"/>
        <v>0</v>
      </c>
      <c r="BW609" s="17">
        <f t="shared" si="414"/>
        <v>0</v>
      </c>
      <c r="BX609" s="17">
        <f t="shared" si="415"/>
        <v>0</v>
      </c>
      <c r="BY609" s="17">
        <f t="shared" si="416"/>
        <v>0</v>
      </c>
      <c r="BZ609" s="17">
        <f t="shared" si="417"/>
        <v>0</v>
      </c>
      <c r="CA609" s="17">
        <f t="shared" si="418"/>
        <v>0</v>
      </c>
      <c r="CB609" s="17">
        <f t="shared" si="420"/>
        <v>0</v>
      </c>
      <c r="CC609" s="17">
        <f t="shared" si="421"/>
        <v>0</v>
      </c>
      <c r="CD609" s="17">
        <f t="shared" si="422"/>
        <v>0</v>
      </c>
      <c r="CE609" s="17">
        <f t="shared" si="423"/>
        <v>0</v>
      </c>
      <c r="CF609" s="17">
        <f t="shared" si="424"/>
        <v>0</v>
      </c>
      <c r="CG609" s="17">
        <f t="shared" si="425"/>
        <v>0</v>
      </c>
      <c r="CH609" s="17">
        <f t="shared" si="426"/>
        <v>0</v>
      </c>
      <c r="CI609" s="17">
        <f t="shared" si="427"/>
        <v>0</v>
      </c>
      <c r="CJ609" s="17">
        <f t="shared" si="428"/>
        <v>0</v>
      </c>
      <c r="CK609" s="17">
        <f t="shared" si="429"/>
        <v>0</v>
      </c>
      <c r="CL609" s="17">
        <f t="shared" si="430"/>
        <v>0</v>
      </c>
      <c r="CM609" s="17">
        <f t="shared" si="431"/>
        <v>0</v>
      </c>
      <c r="CN609" s="17">
        <f t="shared" si="432"/>
        <v>0</v>
      </c>
      <c r="CO609" s="17">
        <f t="shared" si="433"/>
        <v>0</v>
      </c>
      <c r="CP609" s="17">
        <f t="shared" si="434"/>
        <v>0</v>
      </c>
      <c r="CQ609" s="17">
        <f t="shared" si="435"/>
        <v>0</v>
      </c>
      <c r="CR609" s="17">
        <f t="shared" si="436"/>
        <v>0</v>
      </c>
      <c r="CS609" s="17">
        <f t="shared" si="437"/>
        <v>0</v>
      </c>
      <c r="CT609" s="17">
        <f t="shared" si="438"/>
        <v>0</v>
      </c>
      <c r="CU609" s="17">
        <f t="shared" si="439"/>
        <v>0</v>
      </c>
      <c r="CV609" s="17">
        <f t="shared" si="440"/>
        <v>0</v>
      </c>
      <c r="CW609" s="17">
        <f t="shared" si="441"/>
        <v>0</v>
      </c>
      <c r="CX609" s="17">
        <f t="shared" si="442"/>
        <v>0</v>
      </c>
      <c r="CY609" s="17">
        <f t="shared" si="443"/>
        <v>0</v>
      </c>
      <c r="CZ609" s="17">
        <f t="shared" si="444"/>
        <v>0</v>
      </c>
      <c r="DA609" s="17">
        <f t="shared" si="445"/>
        <v>0</v>
      </c>
      <c r="DB609" s="17">
        <f t="shared" si="446"/>
        <v>0</v>
      </c>
      <c r="DC609" s="17">
        <f t="shared" si="447"/>
        <v>0</v>
      </c>
      <c r="DD609" s="17">
        <f t="shared" si="448"/>
        <v>0</v>
      </c>
      <c r="DE609" s="17">
        <f t="shared" si="449"/>
        <v>0</v>
      </c>
      <c r="DF609" s="17">
        <f t="shared" si="450"/>
        <v>0</v>
      </c>
      <c r="DG609" s="17">
        <f t="shared" si="451"/>
        <v>0</v>
      </c>
    </row>
    <row r="610" spans="2:111" ht="15" customHeight="1" x14ac:dyDescent="0.2">
      <c r="B610" s="156">
        <v>602</v>
      </c>
      <c r="C610" s="157" t="str">
        <f t="shared" si="452"/>
        <v/>
      </c>
      <c r="D610" s="158" t="str">
        <f t="shared" si="412"/>
        <v>OK</v>
      </c>
      <c r="E610" s="159" t="e">
        <f>VLOOKUP('DATA SHEET'!$B$9,'Drill Size Info'!$T$2:$U$8,2,FALSE)</f>
        <v>#N/A</v>
      </c>
      <c r="F610" s="159" t="str">
        <f t="shared" si="453"/>
        <v/>
      </c>
      <c r="G610" s="91">
        <f t="shared" si="454"/>
        <v>0</v>
      </c>
      <c r="H610" s="160" t="s">
        <v>175</v>
      </c>
      <c r="I610" s="160" t="s">
        <v>175</v>
      </c>
      <c r="J610" s="160" t="str">
        <f>IF('DATA SHEET'!$B$10="NC-50","N/A","OK")</f>
        <v>OK</v>
      </c>
      <c r="K610" s="160" t="str">
        <f>IF('DATA SHEET'!$B$10="NC-50","N/A","OK")</f>
        <v>OK</v>
      </c>
      <c r="L610" s="160" t="str">
        <f t="shared" si="455"/>
        <v>OK</v>
      </c>
      <c r="M610" s="160" t="str">
        <f t="shared" si="456"/>
        <v>OK</v>
      </c>
      <c r="N610" s="160"/>
      <c r="O610" s="160"/>
      <c r="P610" s="160"/>
      <c r="Q610" s="160"/>
      <c r="R610" s="92" t="str">
        <f>IF(DI610&lt;&gt;"",
    IF(INT('Drill Size Info'!$AA$19)=INT('Drill Size Info'!$AB$19),
        --(INT('Drill Size Info'!$AA$19) &amp; "." &amp; DI610),
        IF(AND((--(INT('Drill Size Info'!$AA$19) &amp; "." &amp; DI610)&gt;=--('Drill Size Info'!$AA$19)), (--(INT('Drill Size Info'!$AA$19) &amp; "." &amp; DI610)&lt;=--('Drill Size Info'!$AB$19))),
            --(INT('Drill Size Info'!$AA$19) &amp; "." &amp; DI610),
            --(INT('Drill Size Info'!$AB$19) &amp; "." &amp; DI610)
        )
    ),
    IF(DH610&lt;&gt;"",
        IF(INT('Drill Size Info'!$AA$19)=INT('Drill Size Info'!$AB$19),
            --(INT('Drill Size Info'!$AA$19) &amp; "." &amp; LEFT(DH610,3)),
            IF(AND((--(INT('Drill Size Info'!$AA$19) &amp; "." &amp; LEFT(DH610,3))&gt;=--('Drill Size Info'!$AA$19)), (--(INT('Drill Size Info'!$AA$19) &amp; "." &amp; LEFT(DH610,3))&lt;=--('Drill Size Info'!$AB$19))),
                --(INT('Drill Size Info'!$AA$19) &amp; "." &amp; LEFT(DH610,3)),
                --(INT('Drill Size Info'!$AB$19) &amp; "." &amp; LEFT(DH610,3))
            )
        ),
        "OK"
    )
)</f>
        <v>OK</v>
      </c>
      <c r="S610" s="150" t="str">
        <f>IF(DJ610&lt;&gt;"",
    IF(INT('Drill Size Info'!$AA$19)=INT('Drill Size Info'!$AB$19),
        --(INT('Drill Size Info'!$AA$19) &amp; "." &amp; DJ610),
        IF(AND((--(INT('Drill Size Info'!$AA$19) &amp; "." &amp; DJ610)&gt;=--('Drill Size Info'!$AA$19)), (--(INT('Drill Size Info'!$AA$19) &amp; "." &amp; DJ610)&lt;=--('Drill Size Info'!$AB$19))),
            --(INT('Drill Size Info'!$AA$19) &amp; "." &amp; DJ610),
            --(INT('Drill Size Info'!$AB$19) &amp; "." &amp; DJ610)
        )
    ),
    IF(DH610&lt;&gt;"",
        IF(INT('Drill Size Info'!$AA$19)=INT('Drill Size Info'!$AB$19),
            --(INT('Drill Size Info'!$AA$19) &amp; "." &amp; RIGHT(DH610,3)),
            IF(AND((--(INT('Drill Size Info'!$AA$19) &amp; "." &amp; RIGHT(DH610,3))&gt;=--('Drill Size Info'!$AA$19)), (--(INT('Drill Size Info'!$AA$19) &amp; "." &amp; RIGHT(DH610,3))&lt;=--('Drill Size Info'!$AB$19))),
                --(INT('Drill Size Info'!$AA$19) &amp; "." &amp; RIGHT(DH610,3)),
                --(INT('Drill Size Info'!$AB$19) &amp; "." &amp; RIGHT(DH610,3))
            )
        ),
        "N/A"
    )
)</f>
        <v>N/A</v>
      </c>
      <c r="T610" s="150" t="str">
        <f>IF(DL610&lt;&gt;"",
    IF(INT('Drill Size Info'!$AA$19)=INT('Drill Size Info'!$AB$15),
        --(INT('Drill Size Info'!$AA$15) &amp; "." &amp; DL610),
        IF(AND((--(INT('Drill Size Info'!$AA$15) &amp; "." &amp; DL610)&gt;=--('Drill Size Info'!$AA$15)), (--(INT('Drill Size Info'!$AA$15) &amp; "." &amp; DL610)&lt;=--('Drill Size Info'!$AB$15))),
            --(INT('Drill Size Info'!$AA$15) &amp; "." &amp; DL610),
            --(INT('Drill Size Info'!$AB$15) &amp; "." &amp; DL610)
        )
    ),
    IF(DK610&lt;&gt;"",
        IF(INT('Drill Size Info'!$AA$15)=INT('Drill Size Info'!$AB$15),
            --(INT('Drill Size Info'!$AA$15) &amp; "." &amp; LEFT(DK610,3)),
            IF(AND((--(INT('Drill Size Info'!$AA$15) &amp; "." &amp; LEFT(DK610,3))&gt;=--('Drill Size Info'!$AA$15)), (--(INT('Drill Size Info'!$AA$15) &amp; "." &amp; LEFT(DK610,3))&lt;=--('Drill Size Info'!$AB$15))),
                --(INT('Drill Size Info'!$AA$15) &amp; "." &amp; LEFT(DK610,3)),
                --(INT('Drill Size Info'!$AB$15) &amp; "." &amp; LEFT(DK610,3))
            )
        ),
        "OK"
    )
)</f>
        <v>OK</v>
      </c>
      <c r="U610" s="150" t="str">
        <f>IF(DM610&lt;&gt;"",
    IF(INT('Drill Size Info'!$AA$19)=INT('Drill Size Info'!$AB$15),
        --(INT('Drill Size Info'!$AA$15) &amp; "." &amp; DM610),
        IF(AND((--(INT('Drill Size Info'!$AA$15) &amp; "." &amp; DM610)&gt;=--('Drill Size Info'!$AA$15)), (--(INT('Drill Size Info'!$AA$15) &amp; "." &amp; DM610)&lt;=--('Drill Size Info'!$AB$15))),
            --(INT('Drill Size Info'!$AA$15) &amp; "." &amp; DM610),
            --(INT('Drill Size Info'!$AB$15) &amp; "." &amp; DM610)
        )
    ),
    IF(DK610&lt;&gt;"",
        IF(INT('Drill Size Info'!$AA$15)=INT('Drill Size Info'!$AB$15),
            --(INT('Drill Size Info'!$AA$15) &amp; "." &amp; RIGHT(DK610,3)),
            IF(AND((--(INT('Drill Size Info'!$AA$15) &amp; "." &amp; RIGHT(DK610,3))&gt;=--('Drill Size Info'!$AA$15)), (--(INT('Drill Size Info'!$AA$15) &amp; "." &amp; RIGHT(DK610,3))&lt;=--('Drill Size Info'!$AB$15))),
                --(INT('Drill Size Info'!$AA$15) &amp; "." &amp; RIGHT(DK610,3)),
                --(INT('Drill Size Info'!$AB$15) &amp; "." &amp; RIGHT(DK610,3))
            )
        ),
        "N/A"
    )
)</f>
        <v>N/A</v>
      </c>
      <c r="V610" s="161"/>
      <c r="W610" s="161"/>
      <c r="X610" s="161"/>
      <c r="Y610" s="161"/>
      <c r="Z610" s="161"/>
      <c r="AA610" s="162"/>
      <c r="AB610" s="162"/>
      <c r="AC610" s="162"/>
      <c r="AD610" s="162"/>
      <c r="AE610" s="162"/>
      <c r="AF610" s="162"/>
      <c r="AG610" s="162"/>
      <c r="AH610" s="162"/>
      <c r="AI610" s="162"/>
      <c r="AJ610" s="162"/>
      <c r="AK610" s="162"/>
      <c r="AL610" s="162"/>
      <c r="AM610" s="162"/>
      <c r="AN610" s="162"/>
      <c r="AO610" s="162"/>
      <c r="AP610" s="162"/>
      <c r="AQ610" s="162"/>
      <c r="AR610" s="162"/>
      <c r="AS610" s="162"/>
      <c r="AT610" s="162"/>
      <c r="AU610" s="162"/>
      <c r="AV610" s="162"/>
      <c r="AW610" s="162"/>
      <c r="AX610" s="162"/>
      <c r="AY610" s="162"/>
      <c r="AZ610" s="162"/>
      <c r="BA610" s="162"/>
      <c r="BB610" s="163"/>
      <c r="BC610" s="163"/>
      <c r="BD610" s="163"/>
      <c r="BE610" s="164"/>
      <c r="BF610" s="165"/>
      <c r="BG610" s="162"/>
      <c r="BH610" s="162"/>
      <c r="BI610" s="164"/>
      <c r="BJ610" s="38"/>
      <c r="BK610" s="38"/>
      <c r="BL610" s="38"/>
      <c r="BM610" s="38"/>
      <c r="BN610" s="38"/>
      <c r="BO610" s="38"/>
      <c r="BP610" s="117" t="str">
        <f t="shared" si="419"/>
        <v/>
      </c>
      <c r="BQ610" s="38"/>
      <c r="BR610" s="38"/>
      <c r="BS610" s="38"/>
      <c r="BT610" s="38"/>
      <c r="BV610" s="17">
        <f t="shared" si="413"/>
        <v>0</v>
      </c>
      <c r="BW610" s="17">
        <f t="shared" si="414"/>
        <v>0</v>
      </c>
      <c r="BX610" s="17">
        <f t="shared" si="415"/>
        <v>0</v>
      </c>
      <c r="BY610" s="17">
        <f t="shared" si="416"/>
        <v>0</v>
      </c>
      <c r="BZ610" s="17">
        <f t="shared" si="417"/>
        <v>0</v>
      </c>
      <c r="CA610" s="17">
        <f t="shared" si="418"/>
        <v>0</v>
      </c>
      <c r="CB610" s="17">
        <f t="shared" si="420"/>
        <v>0</v>
      </c>
      <c r="CC610" s="17">
        <f t="shared" si="421"/>
        <v>0</v>
      </c>
      <c r="CD610" s="17">
        <f t="shared" si="422"/>
        <v>0</v>
      </c>
      <c r="CE610" s="17">
        <f t="shared" si="423"/>
        <v>0</v>
      </c>
      <c r="CF610" s="17">
        <f t="shared" si="424"/>
        <v>0</v>
      </c>
      <c r="CG610" s="17">
        <f t="shared" si="425"/>
        <v>0</v>
      </c>
      <c r="CH610" s="17">
        <f t="shared" si="426"/>
        <v>0</v>
      </c>
      <c r="CI610" s="17">
        <f t="shared" si="427"/>
        <v>0</v>
      </c>
      <c r="CJ610" s="17">
        <f t="shared" si="428"/>
        <v>0</v>
      </c>
      <c r="CK610" s="17">
        <f t="shared" si="429"/>
        <v>0</v>
      </c>
      <c r="CL610" s="17">
        <f t="shared" si="430"/>
        <v>0</v>
      </c>
      <c r="CM610" s="17">
        <f t="shared" si="431"/>
        <v>0</v>
      </c>
      <c r="CN610" s="17">
        <f t="shared" si="432"/>
        <v>0</v>
      </c>
      <c r="CO610" s="17">
        <f t="shared" si="433"/>
        <v>0</v>
      </c>
      <c r="CP610" s="17">
        <f t="shared" si="434"/>
        <v>0</v>
      </c>
      <c r="CQ610" s="17">
        <f t="shared" si="435"/>
        <v>0</v>
      </c>
      <c r="CR610" s="17">
        <f t="shared" si="436"/>
        <v>0</v>
      </c>
      <c r="CS610" s="17">
        <f t="shared" si="437"/>
        <v>0</v>
      </c>
      <c r="CT610" s="17">
        <f t="shared" si="438"/>
        <v>0</v>
      </c>
      <c r="CU610" s="17">
        <f t="shared" si="439"/>
        <v>0</v>
      </c>
      <c r="CV610" s="17">
        <f t="shared" si="440"/>
        <v>0</v>
      </c>
      <c r="CW610" s="17">
        <f t="shared" si="441"/>
        <v>0</v>
      </c>
      <c r="CX610" s="17">
        <f t="shared" si="442"/>
        <v>0</v>
      </c>
      <c r="CY610" s="17">
        <f t="shared" si="443"/>
        <v>0</v>
      </c>
      <c r="CZ610" s="17">
        <f t="shared" si="444"/>
        <v>0</v>
      </c>
      <c r="DA610" s="17">
        <f t="shared" si="445"/>
        <v>0</v>
      </c>
      <c r="DB610" s="17">
        <f t="shared" si="446"/>
        <v>0</v>
      </c>
      <c r="DC610" s="17">
        <f t="shared" si="447"/>
        <v>0</v>
      </c>
      <c r="DD610" s="17">
        <f t="shared" si="448"/>
        <v>0</v>
      </c>
      <c r="DE610" s="17">
        <f t="shared" si="449"/>
        <v>0</v>
      </c>
      <c r="DF610" s="17">
        <f t="shared" si="450"/>
        <v>0</v>
      </c>
      <c r="DG610" s="17">
        <f t="shared" si="451"/>
        <v>0</v>
      </c>
    </row>
    <row r="611" spans="2:111" ht="15" customHeight="1" x14ac:dyDescent="0.2">
      <c r="B611" s="156">
        <v>603</v>
      </c>
      <c r="C611" s="157" t="str">
        <f t="shared" si="452"/>
        <v/>
      </c>
      <c r="D611" s="158" t="str">
        <f t="shared" si="412"/>
        <v>OK</v>
      </c>
      <c r="E611" s="159" t="e">
        <f>VLOOKUP('DATA SHEET'!$B$9,'Drill Size Info'!$T$2:$U$8,2,FALSE)</f>
        <v>#N/A</v>
      </c>
      <c r="F611" s="159" t="str">
        <f t="shared" si="453"/>
        <v/>
      </c>
      <c r="G611" s="91">
        <f t="shared" si="454"/>
        <v>0</v>
      </c>
      <c r="H611" s="160" t="s">
        <v>175</v>
      </c>
      <c r="I611" s="160" t="s">
        <v>175</v>
      </c>
      <c r="J611" s="160" t="str">
        <f>IF('DATA SHEET'!$B$10="NC-50","N/A","OK")</f>
        <v>OK</v>
      </c>
      <c r="K611" s="160" t="str">
        <f>IF('DATA SHEET'!$B$10="NC-50","N/A","OK")</f>
        <v>OK</v>
      </c>
      <c r="L611" s="160" t="str">
        <f t="shared" si="455"/>
        <v>OK</v>
      </c>
      <c r="M611" s="160" t="str">
        <f t="shared" si="456"/>
        <v>OK</v>
      </c>
      <c r="N611" s="160"/>
      <c r="O611" s="160"/>
      <c r="P611" s="160"/>
      <c r="Q611" s="160"/>
      <c r="R611" s="92" t="str">
        <f>IF(DI611&lt;&gt;"",
    IF(INT('Drill Size Info'!$AA$19)=INT('Drill Size Info'!$AB$19),
        --(INT('Drill Size Info'!$AA$19) &amp; "." &amp; DI611),
        IF(AND((--(INT('Drill Size Info'!$AA$19) &amp; "." &amp; DI611)&gt;=--('Drill Size Info'!$AA$19)), (--(INT('Drill Size Info'!$AA$19) &amp; "." &amp; DI611)&lt;=--('Drill Size Info'!$AB$19))),
            --(INT('Drill Size Info'!$AA$19) &amp; "." &amp; DI611),
            --(INT('Drill Size Info'!$AB$19) &amp; "." &amp; DI611)
        )
    ),
    IF(DH611&lt;&gt;"",
        IF(INT('Drill Size Info'!$AA$19)=INT('Drill Size Info'!$AB$19),
            --(INT('Drill Size Info'!$AA$19) &amp; "." &amp; LEFT(DH611,3)),
            IF(AND((--(INT('Drill Size Info'!$AA$19) &amp; "." &amp; LEFT(DH611,3))&gt;=--('Drill Size Info'!$AA$19)), (--(INT('Drill Size Info'!$AA$19) &amp; "." &amp; LEFT(DH611,3))&lt;=--('Drill Size Info'!$AB$19))),
                --(INT('Drill Size Info'!$AA$19) &amp; "." &amp; LEFT(DH611,3)),
                --(INT('Drill Size Info'!$AB$19) &amp; "." &amp; LEFT(DH611,3))
            )
        ),
        "OK"
    )
)</f>
        <v>OK</v>
      </c>
      <c r="S611" s="150" t="str">
        <f>IF(DJ611&lt;&gt;"",
    IF(INT('Drill Size Info'!$AA$19)=INT('Drill Size Info'!$AB$19),
        --(INT('Drill Size Info'!$AA$19) &amp; "." &amp; DJ611),
        IF(AND((--(INT('Drill Size Info'!$AA$19) &amp; "." &amp; DJ611)&gt;=--('Drill Size Info'!$AA$19)), (--(INT('Drill Size Info'!$AA$19) &amp; "." &amp; DJ611)&lt;=--('Drill Size Info'!$AB$19))),
            --(INT('Drill Size Info'!$AA$19) &amp; "." &amp; DJ611),
            --(INT('Drill Size Info'!$AB$19) &amp; "." &amp; DJ611)
        )
    ),
    IF(DH611&lt;&gt;"",
        IF(INT('Drill Size Info'!$AA$19)=INT('Drill Size Info'!$AB$19),
            --(INT('Drill Size Info'!$AA$19) &amp; "." &amp; RIGHT(DH611,3)),
            IF(AND((--(INT('Drill Size Info'!$AA$19) &amp; "." &amp; RIGHT(DH611,3))&gt;=--('Drill Size Info'!$AA$19)), (--(INT('Drill Size Info'!$AA$19) &amp; "." &amp; RIGHT(DH611,3))&lt;=--('Drill Size Info'!$AB$19))),
                --(INT('Drill Size Info'!$AA$19) &amp; "." &amp; RIGHT(DH611,3)),
                --(INT('Drill Size Info'!$AB$19) &amp; "." &amp; RIGHT(DH611,3))
            )
        ),
        "N/A"
    )
)</f>
        <v>N/A</v>
      </c>
      <c r="T611" s="150" t="str">
        <f>IF(DL611&lt;&gt;"",
    IF(INT('Drill Size Info'!$AA$19)=INT('Drill Size Info'!$AB$15),
        --(INT('Drill Size Info'!$AA$15) &amp; "." &amp; DL611),
        IF(AND((--(INT('Drill Size Info'!$AA$15) &amp; "." &amp; DL611)&gt;=--('Drill Size Info'!$AA$15)), (--(INT('Drill Size Info'!$AA$15) &amp; "." &amp; DL611)&lt;=--('Drill Size Info'!$AB$15))),
            --(INT('Drill Size Info'!$AA$15) &amp; "." &amp; DL611),
            --(INT('Drill Size Info'!$AB$15) &amp; "." &amp; DL611)
        )
    ),
    IF(DK611&lt;&gt;"",
        IF(INT('Drill Size Info'!$AA$15)=INT('Drill Size Info'!$AB$15),
            --(INT('Drill Size Info'!$AA$15) &amp; "." &amp; LEFT(DK611,3)),
            IF(AND((--(INT('Drill Size Info'!$AA$15) &amp; "." &amp; LEFT(DK611,3))&gt;=--('Drill Size Info'!$AA$15)), (--(INT('Drill Size Info'!$AA$15) &amp; "." &amp; LEFT(DK611,3))&lt;=--('Drill Size Info'!$AB$15))),
                --(INT('Drill Size Info'!$AA$15) &amp; "." &amp; LEFT(DK611,3)),
                --(INT('Drill Size Info'!$AB$15) &amp; "." &amp; LEFT(DK611,3))
            )
        ),
        "OK"
    )
)</f>
        <v>OK</v>
      </c>
      <c r="U611" s="150" t="str">
        <f>IF(DM611&lt;&gt;"",
    IF(INT('Drill Size Info'!$AA$19)=INT('Drill Size Info'!$AB$15),
        --(INT('Drill Size Info'!$AA$15) &amp; "." &amp; DM611),
        IF(AND((--(INT('Drill Size Info'!$AA$15) &amp; "." &amp; DM611)&gt;=--('Drill Size Info'!$AA$15)), (--(INT('Drill Size Info'!$AA$15) &amp; "." &amp; DM611)&lt;=--('Drill Size Info'!$AB$15))),
            --(INT('Drill Size Info'!$AA$15) &amp; "." &amp; DM611),
            --(INT('Drill Size Info'!$AB$15) &amp; "." &amp; DM611)
        )
    ),
    IF(DK611&lt;&gt;"",
        IF(INT('Drill Size Info'!$AA$15)=INT('Drill Size Info'!$AB$15),
            --(INT('Drill Size Info'!$AA$15) &amp; "." &amp; RIGHT(DK611,3)),
            IF(AND((--(INT('Drill Size Info'!$AA$15) &amp; "." &amp; RIGHT(DK611,3))&gt;=--('Drill Size Info'!$AA$15)), (--(INT('Drill Size Info'!$AA$15) &amp; "." &amp; RIGHT(DK611,3))&lt;=--('Drill Size Info'!$AB$15))),
                --(INT('Drill Size Info'!$AA$15) &amp; "." &amp; RIGHT(DK611,3)),
                --(INT('Drill Size Info'!$AB$15) &amp; "." &amp; RIGHT(DK611,3))
            )
        ),
        "N/A"
    )
)</f>
        <v>N/A</v>
      </c>
      <c r="V611" s="161"/>
      <c r="W611" s="161"/>
      <c r="X611" s="161"/>
      <c r="Y611" s="161"/>
      <c r="Z611" s="161"/>
      <c r="AA611" s="162"/>
      <c r="AB611" s="162"/>
      <c r="AC611" s="162"/>
      <c r="AD611" s="162"/>
      <c r="AE611" s="162"/>
      <c r="AF611" s="162"/>
      <c r="AG611" s="162"/>
      <c r="AH611" s="162"/>
      <c r="AI611" s="162"/>
      <c r="AJ611" s="162"/>
      <c r="AK611" s="162"/>
      <c r="AL611" s="162"/>
      <c r="AM611" s="162"/>
      <c r="AN611" s="162"/>
      <c r="AO611" s="162"/>
      <c r="AP611" s="162"/>
      <c r="AQ611" s="162"/>
      <c r="AR611" s="162"/>
      <c r="AS611" s="162"/>
      <c r="AT611" s="162"/>
      <c r="AU611" s="162"/>
      <c r="AV611" s="162"/>
      <c r="AW611" s="162"/>
      <c r="AX611" s="162"/>
      <c r="AY611" s="162"/>
      <c r="AZ611" s="162"/>
      <c r="BA611" s="162"/>
      <c r="BB611" s="163"/>
      <c r="BC611" s="163"/>
      <c r="BD611" s="163"/>
      <c r="BE611" s="164"/>
      <c r="BF611" s="165"/>
      <c r="BG611" s="162"/>
      <c r="BH611" s="162"/>
      <c r="BI611" s="164"/>
      <c r="BJ611" s="38"/>
      <c r="BK611" s="38"/>
      <c r="BL611" s="38"/>
      <c r="BM611" s="38"/>
      <c r="BN611" s="38"/>
      <c r="BO611" s="38"/>
      <c r="BP611" s="117" t="str">
        <f t="shared" si="419"/>
        <v/>
      </c>
      <c r="BQ611" s="38"/>
      <c r="BR611" s="38"/>
      <c r="BS611" s="38"/>
      <c r="BT611" s="38"/>
      <c r="BV611" s="17">
        <f t="shared" si="413"/>
        <v>0</v>
      </c>
      <c r="BW611" s="17">
        <f t="shared" si="414"/>
        <v>0</v>
      </c>
      <c r="BX611" s="17">
        <f t="shared" si="415"/>
        <v>0</v>
      </c>
      <c r="BY611" s="17">
        <f t="shared" si="416"/>
        <v>0</v>
      </c>
      <c r="BZ611" s="17">
        <f t="shared" si="417"/>
        <v>0</v>
      </c>
      <c r="CA611" s="17">
        <f t="shared" si="418"/>
        <v>0</v>
      </c>
      <c r="CB611" s="17">
        <f t="shared" si="420"/>
        <v>0</v>
      </c>
      <c r="CC611" s="17">
        <f t="shared" si="421"/>
        <v>0</v>
      </c>
      <c r="CD611" s="17">
        <f t="shared" si="422"/>
        <v>0</v>
      </c>
      <c r="CE611" s="17">
        <f t="shared" si="423"/>
        <v>0</v>
      </c>
      <c r="CF611" s="17">
        <f t="shared" si="424"/>
        <v>0</v>
      </c>
      <c r="CG611" s="17">
        <f t="shared" si="425"/>
        <v>0</v>
      </c>
      <c r="CH611" s="17">
        <f t="shared" si="426"/>
        <v>0</v>
      </c>
      <c r="CI611" s="17">
        <f t="shared" si="427"/>
        <v>0</v>
      </c>
      <c r="CJ611" s="17">
        <f t="shared" si="428"/>
        <v>0</v>
      </c>
      <c r="CK611" s="17">
        <f t="shared" si="429"/>
        <v>0</v>
      </c>
      <c r="CL611" s="17">
        <f t="shared" si="430"/>
        <v>0</v>
      </c>
      <c r="CM611" s="17">
        <f t="shared" si="431"/>
        <v>0</v>
      </c>
      <c r="CN611" s="17">
        <f t="shared" si="432"/>
        <v>0</v>
      </c>
      <c r="CO611" s="17">
        <f t="shared" si="433"/>
        <v>0</v>
      </c>
      <c r="CP611" s="17">
        <f t="shared" si="434"/>
        <v>0</v>
      </c>
      <c r="CQ611" s="17">
        <f t="shared" si="435"/>
        <v>0</v>
      </c>
      <c r="CR611" s="17">
        <f t="shared" si="436"/>
        <v>0</v>
      </c>
      <c r="CS611" s="17">
        <f t="shared" si="437"/>
        <v>0</v>
      </c>
      <c r="CT611" s="17">
        <f t="shared" si="438"/>
        <v>0</v>
      </c>
      <c r="CU611" s="17">
        <f t="shared" si="439"/>
        <v>0</v>
      </c>
      <c r="CV611" s="17">
        <f t="shared" si="440"/>
        <v>0</v>
      </c>
      <c r="CW611" s="17">
        <f t="shared" si="441"/>
        <v>0</v>
      </c>
      <c r="CX611" s="17">
        <f t="shared" si="442"/>
        <v>0</v>
      </c>
      <c r="CY611" s="17">
        <f t="shared" si="443"/>
        <v>0</v>
      </c>
      <c r="CZ611" s="17">
        <f t="shared" si="444"/>
        <v>0</v>
      </c>
      <c r="DA611" s="17">
        <f t="shared" si="445"/>
        <v>0</v>
      </c>
      <c r="DB611" s="17">
        <f t="shared" si="446"/>
        <v>0</v>
      </c>
      <c r="DC611" s="17">
        <f t="shared" si="447"/>
        <v>0</v>
      </c>
      <c r="DD611" s="17">
        <f t="shared" si="448"/>
        <v>0</v>
      </c>
      <c r="DE611" s="17">
        <f t="shared" si="449"/>
        <v>0</v>
      </c>
      <c r="DF611" s="17">
        <f t="shared" si="450"/>
        <v>0</v>
      </c>
      <c r="DG611" s="17">
        <f t="shared" si="451"/>
        <v>0</v>
      </c>
    </row>
    <row r="612" spans="2:111" ht="15" customHeight="1" x14ac:dyDescent="0.2">
      <c r="B612" s="156">
        <v>604</v>
      </c>
      <c r="C612" s="157" t="str">
        <f t="shared" si="452"/>
        <v/>
      </c>
      <c r="D612" s="158" t="str">
        <f t="shared" si="412"/>
        <v>OK</v>
      </c>
      <c r="E612" s="159" t="e">
        <f>VLOOKUP('DATA SHEET'!$B$9,'Drill Size Info'!$T$2:$U$8,2,FALSE)</f>
        <v>#N/A</v>
      </c>
      <c r="F612" s="159" t="str">
        <f t="shared" si="453"/>
        <v/>
      </c>
      <c r="G612" s="91">
        <f t="shared" si="454"/>
        <v>0</v>
      </c>
      <c r="H612" s="160" t="s">
        <v>175</v>
      </c>
      <c r="I612" s="160" t="s">
        <v>175</v>
      </c>
      <c r="J612" s="160" t="str">
        <f>IF('DATA SHEET'!$B$10="NC-50","N/A","OK")</f>
        <v>OK</v>
      </c>
      <c r="K612" s="160" t="str">
        <f>IF('DATA SHEET'!$B$10="NC-50","N/A","OK")</f>
        <v>OK</v>
      </c>
      <c r="L612" s="160" t="str">
        <f t="shared" si="455"/>
        <v>OK</v>
      </c>
      <c r="M612" s="160" t="str">
        <f t="shared" si="456"/>
        <v>OK</v>
      </c>
      <c r="N612" s="160"/>
      <c r="O612" s="160"/>
      <c r="P612" s="160"/>
      <c r="Q612" s="160"/>
      <c r="R612" s="92" t="str">
        <f>IF(DI612&lt;&gt;"",
    IF(INT('Drill Size Info'!$AA$19)=INT('Drill Size Info'!$AB$19),
        --(INT('Drill Size Info'!$AA$19) &amp; "." &amp; DI612),
        IF(AND((--(INT('Drill Size Info'!$AA$19) &amp; "." &amp; DI612)&gt;=--('Drill Size Info'!$AA$19)), (--(INT('Drill Size Info'!$AA$19) &amp; "." &amp; DI612)&lt;=--('Drill Size Info'!$AB$19))),
            --(INT('Drill Size Info'!$AA$19) &amp; "." &amp; DI612),
            --(INT('Drill Size Info'!$AB$19) &amp; "." &amp; DI612)
        )
    ),
    IF(DH612&lt;&gt;"",
        IF(INT('Drill Size Info'!$AA$19)=INT('Drill Size Info'!$AB$19),
            --(INT('Drill Size Info'!$AA$19) &amp; "." &amp; LEFT(DH612,3)),
            IF(AND((--(INT('Drill Size Info'!$AA$19) &amp; "." &amp; LEFT(DH612,3))&gt;=--('Drill Size Info'!$AA$19)), (--(INT('Drill Size Info'!$AA$19) &amp; "." &amp; LEFT(DH612,3))&lt;=--('Drill Size Info'!$AB$19))),
                --(INT('Drill Size Info'!$AA$19) &amp; "." &amp; LEFT(DH612,3)),
                --(INT('Drill Size Info'!$AB$19) &amp; "." &amp; LEFT(DH612,3))
            )
        ),
        "OK"
    )
)</f>
        <v>OK</v>
      </c>
      <c r="S612" s="150" t="str">
        <f>IF(DJ612&lt;&gt;"",
    IF(INT('Drill Size Info'!$AA$19)=INT('Drill Size Info'!$AB$19),
        --(INT('Drill Size Info'!$AA$19) &amp; "." &amp; DJ612),
        IF(AND((--(INT('Drill Size Info'!$AA$19) &amp; "." &amp; DJ612)&gt;=--('Drill Size Info'!$AA$19)), (--(INT('Drill Size Info'!$AA$19) &amp; "." &amp; DJ612)&lt;=--('Drill Size Info'!$AB$19))),
            --(INT('Drill Size Info'!$AA$19) &amp; "." &amp; DJ612),
            --(INT('Drill Size Info'!$AB$19) &amp; "." &amp; DJ612)
        )
    ),
    IF(DH612&lt;&gt;"",
        IF(INT('Drill Size Info'!$AA$19)=INT('Drill Size Info'!$AB$19),
            --(INT('Drill Size Info'!$AA$19) &amp; "." &amp; RIGHT(DH612,3)),
            IF(AND((--(INT('Drill Size Info'!$AA$19) &amp; "." &amp; RIGHT(DH612,3))&gt;=--('Drill Size Info'!$AA$19)), (--(INT('Drill Size Info'!$AA$19) &amp; "." &amp; RIGHT(DH612,3))&lt;=--('Drill Size Info'!$AB$19))),
                --(INT('Drill Size Info'!$AA$19) &amp; "." &amp; RIGHT(DH612,3)),
                --(INT('Drill Size Info'!$AB$19) &amp; "." &amp; RIGHT(DH612,3))
            )
        ),
        "N/A"
    )
)</f>
        <v>N/A</v>
      </c>
      <c r="T612" s="150" t="str">
        <f>IF(DL612&lt;&gt;"",
    IF(INT('Drill Size Info'!$AA$19)=INT('Drill Size Info'!$AB$15),
        --(INT('Drill Size Info'!$AA$15) &amp; "." &amp; DL612),
        IF(AND((--(INT('Drill Size Info'!$AA$15) &amp; "." &amp; DL612)&gt;=--('Drill Size Info'!$AA$15)), (--(INT('Drill Size Info'!$AA$15) &amp; "." &amp; DL612)&lt;=--('Drill Size Info'!$AB$15))),
            --(INT('Drill Size Info'!$AA$15) &amp; "." &amp; DL612),
            --(INT('Drill Size Info'!$AB$15) &amp; "." &amp; DL612)
        )
    ),
    IF(DK612&lt;&gt;"",
        IF(INT('Drill Size Info'!$AA$15)=INT('Drill Size Info'!$AB$15),
            --(INT('Drill Size Info'!$AA$15) &amp; "." &amp; LEFT(DK612,3)),
            IF(AND((--(INT('Drill Size Info'!$AA$15) &amp; "." &amp; LEFT(DK612,3))&gt;=--('Drill Size Info'!$AA$15)), (--(INT('Drill Size Info'!$AA$15) &amp; "." &amp; LEFT(DK612,3))&lt;=--('Drill Size Info'!$AB$15))),
                --(INT('Drill Size Info'!$AA$15) &amp; "." &amp; LEFT(DK612,3)),
                --(INT('Drill Size Info'!$AB$15) &amp; "." &amp; LEFT(DK612,3))
            )
        ),
        "OK"
    )
)</f>
        <v>OK</v>
      </c>
      <c r="U612" s="150" t="str">
        <f>IF(DM612&lt;&gt;"",
    IF(INT('Drill Size Info'!$AA$19)=INT('Drill Size Info'!$AB$15),
        --(INT('Drill Size Info'!$AA$15) &amp; "." &amp; DM612),
        IF(AND((--(INT('Drill Size Info'!$AA$15) &amp; "." &amp; DM612)&gt;=--('Drill Size Info'!$AA$15)), (--(INT('Drill Size Info'!$AA$15) &amp; "." &amp; DM612)&lt;=--('Drill Size Info'!$AB$15))),
            --(INT('Drill Size Info'!$AA$15) &amp; "." &amp; DM612),
            --(INT('Drill Size Info'!$AB$15) &amp; "." &amp; DM612)
        )
    ),
    IF(DK612&lt;&gt;"",
        IF(INT('Drill Size Info'!$AA$15)=INT('Drill Size Info'!$AB$15),
            --(INT('Drill Size Info'!$AA$15) &amp; "." &amp; RIGHT(DK612,3)),
            IF(AND((--(INT('Drill Size Info'!$AA$15) &amp; "." &amp; RIGHT(DK612,3))&gt;=--('Drill Size Info'!$AA$15)), (--(INT('Drill Size Info'!$AA$15) &amp; "." &amp; RIGHT(DK612,3))&lt;=--('Drill Size Info'!$AB$15))),
                --(INT('Drill Size Info'!$AA$15) &amp; "." &amp; RIGHT(DK612,3)),
                --(INT('Drill Size Info'!$AB$15) &amp; "." &amp; RIGHT(DK612,3))
            )
        ),
        "N/A"
    )
)</f>
        <v>N/A</v>
      </c>
      <c r="V612" s="161"/>
      <c r="W612" s="161"/>
      <c r="X612" s="161"/>
      <c r="Y612" s="161"/>
      <c r="Z612" s="161"/>
      <c r="AA612" s="162"/>
      <c r="AB612" s="162"/>
      <c r="AC612" s="162"/>
      <c r="AD612" s="162"/>
      <c r="AE612" s="162"/>
      <c r="AF612" s="162"/>
      <c r="AG612" s="162"/>
      <c r="AH612" s="162"/>
      <c r="AI612" s="162"/>
      <c r="AJ612" s="162"/>
      <c r="AK612" s="162"/>
      <c r="AL612" s="162"/>
      <c r="AM612" s="162"/>
      <c r="AN612" s="162"/>
      <c r="AO612" s="162"/>
      <c r="AP612" s="162"/>
      <c r="AQ612" s="162"/>
      <c r="AR612" s="162"/>
      <c r="AS612" s="162"/>
      <c r="AT612" s="162"/>
      <c r="AU612" s="162"/>
      <c r="AV612" s="162"/>
      <c r="AW612" s="162"/>
      <c r="AX612" s="162"/>
      <c r="AY612" s="162"/>
      <c r="AZ612" s="162"/>
      <c r="BA612" s="162"/>
      <c r="BB612" s="163"/>
      <c r="BC612" s="163"/>
      <c r="BD612" s="163"/>
      <c r="BE612" s="164"/>
      <c r="BF612" s="165"/>
      <c r="BG612" s="162"/>
      <c r="BH612" s="162"/>
      <c r="BI612" s="164"/>
      <c r="BJ612" s="38"/>
      <c r="BK612" s="38"/>
      <c r="BL612" s="38"/>
      <c r="BM612" s="38"/>
      <c r="BN612" s="38"/>
      <c r="BO612" s="38"/>
      <c r="BP612" s="117" t="str">
        <f t="shared" si="419"/>
        <v/>
      </c>
      <c r="BQ612" s="38"/>
      <c r="BR612" s="38"/>
      <c r="BS612" s="38"/>
      <c r="BT612" s="38"/>
      <c r="BV612" s="17">
        <f t="shared" si="413"/>
        <v>0</v>
      </c>
      <c r="BW612" s="17">
        <f t="shared" si="414"/>
        <v>0</v>
      </c>
      <c r="BX612" s="17">
        <f t="shared" si="415"/>
        <v>0</v>
      </c>
      <c r="BY612" s="17">
        <f t="shared" si="416"/>
        <v>0</v>
      </c>
      <c r="BZ612" s="17">
        <f t="shared" si="417"/>
        <v>0</v>
      </c>
      <c r="CA612" s="17">
        <f t="shared" si="418"/>
        <v>0</v>
      </c>
      <c r="CB612" s="17">
        <f t="shared" si="420"/>
        <v>0</v>
      </c>
      <c r="CC612" s="17">
        <f t="shared" si="421"/>
        <v>0</v>
      </c>
      <c r="CD612" s="17">
        <f t="shared" si="422"/>
        <v>0</v>
      </c>
      <c r="CE612" s="17">
        <f t="shared" si="423"/>
        <v>0</v>
      </c>
      <c r="CF612" s="17">
        <f t="shared" si="424"/>
        <v>0</v>
      </c>
      <c r="CG612" s="17">
        <f t="shared" si="425"/>
        <v>0</v>
      </c>
      <c r="CH612" s="17">
        <f t="shared" si="426"/>
        <v>0</v>
      </c>
      <c r="CI612" s="17">
        <f t="shared" si="427"/>
        <v>0</v>
      </c>
      <c r="CJ612" s="17">
        <f t="shared" si="428"/>
        <v>0</v>
      </c>
      <c r="CK612" s="17">
        <f t="shared" si="429"/>
        <v>0</v>
      </c>
      <c r="CL612" s="17">
        <f t="shared" si="430"/>
        <v>0</v>
      </c>
      <c r="CM612" s="17">
        <f t="shared" si="431"/>
        <v>0</v>
      </c>
      <c r="CN612" s="17">
        <f t="shared" si="432"/>
        <v>0</v>
      </c>
      <c r="CO612" s="17">
        <f t="shared" si="433"/>
        <v>0</v>
      </c>
      <c r="CP612" s="17">
        <f t="shared" si="434"/>
        <v>0</v>
      </c>
      <c r="CQ612" s="17">
        <f t="shared" si="435"/>
        <v>0</v>
      </c>
      <c r="CR612" s="17">
        <f t="shared" si="436"/>
        <v>0</v>
      </c>
      <c r="CS612" s="17">
        <f t="shared" si="437"/>
        <v>0</v>
      </c>
      <c r="CT612" s="17">
        <f t="shared" si="438"/>
        <v>0</v>
      </c>
      <c r="CU612" s="17">
        <f t="shared" si="439"/>
        <v>0</v>
      </c>
      <c r="CV612" s="17">
        <f t="shared" si="440"/>
        <v>0</v>
      </c>
      <c r="CW612" s="17">
        <f t="shared" si="441"/>
        <v>0</v>
      </c>
      <c r="CX612" s="17">
        <f t="shared" si="442"/>
        <v>0</v>
      </c>
      <c r="CY612" s="17">
        <f t="shared" si="443"/>
        <v>0</v>
      </c>
      <c r="CZ612" s="17">
        <f t="shared" si="444"/>
        <v>0</v>
      </c>
      <c r="DA612" s="17">
        <f t="shared" si="445"/>
        <v>0</v>
      </c>
      <c r="DB612" s="17">
        <f t="shared" si="446"/>
        <v>0</v>
      </c>
      <c r="DC612" s="17">
        <f t="shared" si="447"/>
        <v>0</v>
      </c>
      <c r="DD612" s="17">
        <f t="shared" si="448"/>
        <v>0</v>
      </c>
      <c r="DE612" s="17">
        <f t="shared" si="449"/>
        <v>0</v>
      </c>
      <c r="DF612" s="17">
        <f t="shared" si="450"/>
        <v>0</v>
      </c>
      <c r="DG612" s="17">
        <f t="shared" si="451"/>
        <v>0</v>
      </c>
    </row>
    <row r="613" spans="2:111" ht="15" customHeight="1" x14ac:dyDescent="0.2">
      <c r="B613" s="156">
        <v>605</v>
      </c>
      <c r="C613" s="157" t="str">
        <f t="shared" si="452"/>
        <v/>
      </c>
      <c r="D613" s="158" t="str">
        <f t="shared" si="412"/>
        <v>OK</v>
      </c>
      <c r="E613" s="159" t="e">
        <f>VLOOKUP('DATA SHEET'!$B$9,'Drill Size Info'!$T$2:$U$8,2,FALSE)</f>
        <v>#N/A</v>
      </c>
      <c r="F613" s="159" t="str">
        <f t="shared" si="453"/>
        <v/>
      </c>
      <c r="G613" s="91">
        <f t="shared" si="454"/>
        <v>0</v>
      </c>
      <c r="H613" s="160" t="s">
        <v>175</v>
      </c>
      <c r="I613" s="160" t="s">
        <v>175</v>
      </c>
      <c r="J613" s="160" t="str">
        <f>IF('DATA SHEET'!$B$10="NC-50","N/A","OK")</f>
        <v>OK</v>
      </c>
      <c r="K613" s="160" t="str">
        <f>IF('DATA SHEET'!$B$10="NC-50","N/A","OK")</f>
        <v>OK</v>
      </c>
      <c r="L613" s="160" t="str">
        <f t="shared" si="455"/>
        <v>OK</v>
      </c>
      <c r="M613" s="160" t="str">
        <f t="shared" si="456"/>
        <v>OK</v>
      </c>
      <c r="N613" s="160"/>
      <c r="O613" s="160"/>
      <c r="P613" s="160"/>
      <c r="Q613" s="160"/>
      <c r="R613" s="92" t="str">
        <f>IF(DI613&lt;&gt;"",
    IF(INT('Drill Size Info'!$AA$19)=INT('Drill Size Info'!$AB$19),
        --(INT('Drill Size Info'!$AA$19) &amp; "." &amp; DI613),
        IF(AND((--(INT('Drill Size Info'!$AA$19) &amp; "." &amp; DI613)&gt;=--('Drill Size Info'!$AA$19)), (--(INT('Drill Size Info'!$AA$19) &amp; "." &amp; DI613)&lt;=--('Drill Size Info'!$AB$19))),
            --(INT('Drill Size Info'!$AA$19) &amp; "." &amp; DI613),
            --(INT('Drill Size Info'!$AB$19) &amp; "." &amp; DI613)
        )
    ),
    IF(DH613&lt;&gt;"",
        IF(INT('Drill Size Info'!$AA$19)=INT('Drill Size Info'!$AB$19),
            --(INT('Drill Size Info'!$AA$19) &amp; "." &amp; LEFT(DH613,3)),
            IF(AND((--(INT('Drill Size Info'!$AA$19) &amp; "." &amp; LEFT(DH613,3))&gt;=--('Drill Size Info'!$AA$19)), (--(INT('Drill Size Info'!$AA$19) &amp; "." &amp; LEFT(DH613,3))&lt;=--('Drill Size Info'!$AB$19))),
                --(INT('Drill Size Info'!$AA$19) &amp; "." &amp; LEFT(DH613,3)),
                --(INT('Drill Size Info'!$AB$19) &amp; "." &amp; LEFT(DH613,3))
            )
        ),
        "OK"
    )
)</f>
        <v>OK</v>
      </c>
      <c r="S613" s="150" t="str">
        <f>IF(DJ613&lt;&gt;"",
    IF(INT('Drill Size Info'!$AA$19)=INT('Drill Size Info'!$AB$19),
        --(INT('Drill Size Info'!$AA$19) &amp; "." &amp; DJ613),
        IF(AND((--(INT('Drill Size Info'!$AA$19) &amp; "." &amp; DJ613)&gt;=--('Drill Size Info'!$AA$19)), (--(INT('Drill Size Info'!$AA$19) &amp; "." &amp; DJ613)&lt;=--('Drill Size Info'!$AB$19))),
            --(INT('Drill Size Info'!$AA$19) &amp; "." &amp; DJ613),
            --(INT('Drill Size Info'!$AB$19) &amp; "." &amp; DJ613)
        )
    ),
    IF(DH613&lt;&gt;"",
        IF(INT('Drill Size Info'!$AA$19)=INT('Drill Size Info'!$AB$19),
            --(INT('Drill Size Info'!$AA$19) &amp; "." &amp; RIGHT(DH613,3)),
            IF(AND((--(INT('Drill Size Info'!$AA$19) &amp; "." &amp; RIGHT(DH613,3))&gt;=--('Drill Size Info'!$AA$19)), (--(INT('Drill Size Info'!$AA$19) &amp; "." &amp; RIGHT(DH613,3))&lt;=--('Drill Size Info'!$AB$19))),
                --(INT('Drill Size Info'!$AA$19) &amp; "." &amp; RIGHT(DH613,3)),
                --(INT('Drill Size Info'!$AB$19) &amp; "." &amp; RIGHT(DH613,3))
            )
        ),
        "N/A"
    )
)</f>
        <v>N/A</v>
      </c>
      <c r="T613" s="150" t="str">
        <f>IF(DL613&lt;&gt;"",
    IF(INT('Drill Size Info'!$AA$19)=INT('Drill Size Info'!$AB$15),
        --(INT('Drill Size Info'!$AA$15) &amp; "." &amp; DL613),
        IF(AND((--(INT('Drill Size Info'!$AA$15) &amp; "." &amp; DL613)&gt;=--('Drill Size Info'!$AA$15)), (--(INT('Drill Size Info'!$AA$15) &amp; "." &amp; DL613)&lt;=--('Drill Size Info'!$AB$15))),
            --(INT('Drill Size Info'!$AA$15) &amp; "." &amp; DL613),
            --(INT('Drill Size Info'!$AB$15) &amp; "." &amp; DL613)
        )
    ),
    IF(DK613&lt;&gt;"",
        IF(INT('Drill Size Info'!$AA$15)=INT('Drill Size Info'!$AB$15),
            --(INT('Drill Size Info'!$AA$15) &amp; "." &amp; LEFT(DK613,3)),
            IF(AND((--(INT('Drill Size Info'!$AA$15) &amp; "." &amp; LEFT(DK613,3))&gt;=--('Drill Size Info'!$AA$15)), (--(INT('Drill Size Info'!$AA$15) &amp; "." &amp; LEFT(DK613,3))&lt;=--('Drill Size Info'!$AB$15))),
                --(INT('Drill Size Info'!$AA$15) &amp; "." &amp; LEFT(DK613,3)),
                --(INT('Drill Size Info'!$AB$15) &amp; "." &amp; LEFT(DK613,3))
            )
        ),
        "OK"
    )
)</f>
        <v>OK</v>
      </c>
      <c r="U613" s="150" t="str">
        <f>IF(DM613&lt;&gt;"",
    IF(INT('Drill Size Info'!$AA$19)=INT('Drill Size Info'!$AB$15),
        --(INT('Drill Size Info'!$AA$15) &amp; "." &amp; DM613),
        IF(AND((--(INT('Drill Size Info'!$AA$15) &amp; "." &amp; DM613)&gt;=--('Drill Size Info'!$AA$15)), (--(INT('Drill Size Info'!$AA$15) &amp; "." &amp; DM613)&lt;=--('Drill Size Info'!$AB$15))),
            --(INT('Drill Size Info'!$AA$15) &amp; "." &amp; DM613),
            --(INT('Drill Size Info'!$AB$15) &amp; "." &amp; DM613)
        )
    ),
    IF(DK613&lt;&gt;"",
        IF(INT('Drill Size Info'!$AA$15)=INT('Drill Size Info'!$AB$15),
            --(INT('Drill Size Info'!$AA$15) &amp; "." &amp; RIGHT(DK613,3)),
            IF(AND((--(INT('Drill Size Info'!$AA$15) &amp; "." &amp; RIGHT(DK613,3))&gt;=--('Drill Size Info'!$AA$15)), (--(INT('Drill Size Info'!$AA$15) &amp; "." &amp; RIGHT(DK613,3))&lt;=--('Drill Size Info'!$AB$15))),
                --(INT('Drill Size Info'!$AA$15) &amp; "." &amp; RIGHT(DK613,3)),
                --(INT('Drill Size Info'!$AB$15) &amp; "." &amp; RIGHT(DK613,3))
            )
        ),
        "N/A"
    )
)</f>
        <v>N/A</v>
      </c>
      <c r="V613" s="161"/>
      <c r="W613" s="161"/>
      <c r="X613" s="161"/>
      <c r="Y613" s="161"/>
      <c r="Z613" s="161"/>
      <c r="AA613" s="162"/>
      <c r="AB613" s="162"/>
      <c r="AC613" s="162"/>
      <c r="AD613" s="162"/>
      <c r="AE613" s="162"/>
      <c r="AF613" s="162"/>
      <c r="AG613" s="162"/>
      <c r="AH613" s="162"/>
      <c r="AI613" s="162"/>
      <c r="AJ613" s="162"/>
      <c r="AK613" s="162"/>
      <c r="AL613" s="162"/>
      <c r="AM613" s="162"/>
      <c r="AN613" s="162"/>
      <c r="AO613" s="162"/>
      <c r="AP613" s="162"/>
      <c r="AQ613" s="162"/>
      <c r="AR613" s="162"/>
      <c r="AS613" s="162"/>
      <c r="AT613" s="162"/>
      <c r="AU613" s="162"/>
      <c r="AV613" s="162"/>
      <c r="AW613" s="162"/>
      <c r="AX613" s="162"/>
      <c r="AY613" s="162"/>
      <c r="AZ613" s="162"/>
      <c r="BA613" s="162"/>
      <c r="BB613" s="163"/>
      <c r="BC613" s="163"/>
      <c r="BD613" s="163"/>
      <c r="BE613" s="164"/>
      <c r="BF613" s="165"/>
      <c r="BG613" s="162"/>
      <c r="BH613" s="162"/>
      <c r="BI613" s="164"/>
      <c r="BJ613" s="38"/>
      <c r="BK613" s="38"/>
      <c r="BL613" s="38"/>
      <c r="BM613" s="38"/>
      <c r="BN613" s="38"/>
      <c r="BO613" s="38"/>
      <c r="BP613" s="117" t="str">
        <f t="shared" si="419"/>
        <v/>
      </c>
      <c r="BQ613" s="38"/>
      <c r="BR613" s="38"/>
      <c r="BS613" s="38"/>
      <c r="BT613" s="38"/>
      <c r="BV613" s="17">
        <f t="shared" si="413"/>
        <v>0</v>
      </c>
      <c r="BW613" s="17">
        <f t="shared" si="414"/>
        <v>0</v>
      </c>
      <c r="BX613" s="17">
        <f t="shared" si="415"/>
        <v>0</v>
      </c>
      <c r="BY613" s="17">
        <f t="shared" si="416"/>
        <v>0</v>
      </c>
      <c r="BZ613" s="17">
        <f t="shared" si="417"/>
        <v>0</v>
      </c>
      <c r="CA613" s="17">
        <f t="shared" si="418"/>
        <v>0</v>
      </c>
      <c r="CB613" s="17">
        <f t="shared" si="420"/>
        <v>0</v>
      </c>
      <c r="CC613" s="17">
        <f t="shared" si="421"/>
        <v>0</v>
      </c>
      <c r="CD613" s="17">
        <f t="shared" si="422"/>
        <v>0</v>
      </c>
      <c r="CE613" s="17">
        <f t="shared" si="423"/>
        <v>0</v>
      </c>
      <c r="CF613" s="17">
        <f t="shared" si="424"/>
        <v>0</v>
      </c>
      <c r="CG613" s="17">
        <f t="shared" si="425"/>
        <v>0</v>
      </c>
      <c r="CH613" s="17">
        <f t="shared" si="426"/>
        <v>0</v>
      </c>
      <c r="CI613" s="17">
        <f t="shared" si="427"/>
        <v>0</v>
      </c>
      <c r="CJ613" s="17">
        <f t="shared" si="428"/>
        <v>0</v>
      </c>
      <c r="CK613" s="17">
        <f t="shared" si="429"/>
        <v>0</v>
      </c>
      <c r="CL613" s="17">
        <f t="shared" si="430"/>
        <v>0</v>
      </c>
      <c r="CM613" s="17">
        <f t="shared" si="431"/>
        <v>0</v>
      </c>
      <c r="CN613" s="17">
        <f t="shared" si="432"/>
        <v>0</v>
      </c>
      <c r="CO613" s="17">
        <f t="shared" si="433"/>
        <v>0</v>
      </c>
      <c r="CP613" s="17">
        <f t="shared" si="434"/>
        <v>0</v>
      </c>
      <c r="CQ613" s="17">
        <f t="shared" si="435"/>
        <v>0</v>
      </c>
      <c r="CR613" s="17">
        <f t="shared" si="436"/>
        <v>0</v>
      </c>
      <c r="CS613" s="17">
        <f t="shared" si="437"/>
        <v>0</v>
      </c>
      <c r="CT613" s="17">
        <f t="shared" si="438"/>
        <v>0</v>
      </c>
      <c r="CU613" s="17">
        <f t="shared" si="439"/>
        <v>0</v>
      </c>
      <c r="CV613" s="17">
        <f t="shared" si="440"/>
        <v>0</v>
      </c>
      <c r="CW613" s="17">
        <f t="shared" si="441"/>
        <v>0</v>
      </c>
      <c r="CX613" s="17">
        <f t="shared" si="442"/>
        <v>0</v>
      </c>
      <c r="CY613" s="17">
        <f t="shared" si="443"/>
        <v>0</v>
      </c>
      <c r="CZ613" s="17">
        <f t="shared" si="444"/>
        <v>0</v>
      </c>
      <c r="DA613" s="17">
        <f t="shared" si="445"/>
        <v>0</v>
      </c>
      <c r="DB613" s="17">
        <f t="shared" si="446"/>
        <v>0</v>
      </c>
      <c r="DC613" s="17">
        <f t="shared" si="447"/>
        <v>0</v>
      </c>
      <c r="DD613" s="17">
        <f t="shared" si="448"/>
        <v>0</v>
      </c>
      <c r="DE613" s="17">
        <f t="shared" si="449"/>
        <v>0</v>
      </c>
      <c r="DF613" s="17">
        <f t="shared" si="450"/>
        <v>0</v>
      </c>
      <c r="DG613" s="17">
        <f t="shared" si="451"/>
        <v>0</v>
      </c>
    </row>
    <row r="614" spans="2:111" ht="15" customHeight="1" x14ac:dyDescent="0.2">
      <c r="B614" s="156">
        <v>606</v>
      </c>
      <c r="C614" s="157" t="str">
        <f t="shared" si="452"/>
        <v/>
      </c>
      <c r="D614" s="158" t="str">
        <f t="shared" si="412"/>
        <v>OK</v>
      </c>
      <c r="E614" s="159" t="e">
        <f>VLOOKUP('DATA SHEET'!$B$9,'Drill Size Info'!$T$2:$U$8,2,FALSE)</f>
        <v>#N/A</v>
      </c>
      <c r="F614" s="159" t="str">
        <f t="shared" si="453"/>
        <v/>
      </c>
      <c r="G614" s="91">
        <f t="shared" si="454"/>
        <v>0</v>
      </c>
      <c r="H614" s="160" t="s">
        <v>175</v>
      </c>
      <c r="I614" s="160" t="s">
        <v>175</v>
      </c>
      <c r="J614" s="160" t="str">
        <f>IF('DATA SHEET'!$B$10="NC-50","N/A","OK")</f>
        <v>OK</v>
      </c>
      <c r="K614" s="160" t="str">
        <f>IF('DATA SHEET'!$B$10="NC-50","N/A","OK")</f>
        <v>OK</v>
      </c>
      <c r="L614" s="160" t="str">
        <f t="shared" si="455"/>
        <v>OK</v>
      </c>
      <c r="M614" s="160" t="str">
        <f t="shared" si="456"/>
        <v>OK</v>
      </c>
      <c r="N614" s="160"/>
      <c r="O614" s="160"/>
      <c r="P614" s="160"/>
      <c r="Q614" s="160"/>
      <c r="R614" s="92" t="str">
        <f>IF(DI614&lt;&gt;"",
    IF(INT('Drill Size Info'!$AA$19)=INT('Drill Size Info'!$AB$19),
        --(INT('Drill Size Info'!$AA$19) &amp; "." &amp; DI614),
        IF(AND((--(INT('Drill Size Info'!$AA$19) &amp; "." &amp; DI614)&gt;=--('Drill Size Info'!$AA$19)), (--(INT('Drill Size Info'!$AA$19) &amp; "." &amp; DI614)&lt;=--('Drill Size Info'!$AB$19))),
            --(INT('Drill Size Info'!$AA$19) &amp; "." &amp; DI614),
            --(INT('Drill Size Info'!$AB$19) &amp; "." &amp; DI614)
        )
    ),
    IF(DH614&lt;&gt;"",
        IF(INT('Drill Size Info'!$AA$19)=INT('Drill Size Info'!$AB$19),
            --(INT('Drill Size Info'!$AA$19) &amp; "." &amp; LEFT(DH614,3)),
            IF(AND((--(INT('Drill Size Info'!$AA$19) &amp; "." &amp; LEFT(DH614,3))&gt;=--('Drill Size Info'!$AA$19)), (--(INT('Drill Size Info'!$AA$19) &amp; "." &amp; LEFT(DH614,3))&lt;=--('Drill Size Info'!$AB$19))),
                --(INT('Drill Size Info'!$AA$19) &amp; "." &amp; LEFT(DH614,3)),
                --(INT('Drill Size Info'!$AB$19) &amp; "." &amp; LEFT(DH614,3))
            )
        ),
        "OK"
    )
)</f>
        <v>OK</v>
      </c>
      <c r="S614" s="150" t="str">
        <f>IF(DJ614&lt;&gt;"",
    IF(INT('Drill Size Info'!$AA$19)=INT('Drill Size Info'!$AB$19),
        --(INT('Drill Size Info'!$AA$19) &amp; "." &amp; DJ614),
        IF(AND((--(INT('Drill Size Info'!$AA$19) &amp; "." &amp; DJ614)&gt;=--('Drill Size Info'!$AA$19)), (--(INT('Drill Size Info'!$AA$19) &amp; "." &amp; DJ614)&lt;=--('Drill Size Info'!$AB$19))),
            --(INT('Drill Size Info'!$AA$19) &amp; "." &amp; DJ614),
            --(INT('Drill Size Info'!$AB$19) &amp; "." &amp; DJ614)
        )
    ),
    IF(DH614&lt;&gt;"",
        IF(INT('Drill Size Info'!$AA$19)=INT('Drill Size Info'!$AB$19),
            --(INT('Drill Size Info'!$AA$19) &amp; "." &amp; RIGHT(DH614,3)),
            IF(AND((--(INT('Drill Size Info'!$AA$19) &amp; "." &amp; RIGHT(DH614,3))&gt;=--('Drill Size Info'!$AA$19)), (--(INT('Drill Size Info'!$AA$19) &amp; "." &amp; RIGHT(DH614,3))&lt;=--('Drill Size Info'!$AB$19))),
                --(INT('Drill Size Info'!$AA$19) &amp; "." &amp; RIGHT(DH614,3)),
                --(INT('Drill Size Info'!$AB$19) &amp; "." &amp; RIGHT(DH614,3))
            )
        ),
        "N/A"
    )
)</f>
        <v>N/A</v>
      </c>
      <c r="T614" s="150" t="str">
        <f>IF(DL614&lt;&gt;"",
    IF(INT('Drill Size Info'!$AA$19)=INT('Drill Size Info'!$AB$15),
        --(INT('Drill Size Info'!$AA$15) &amp; "." &amp; DL614),
        IF(AND((--(INT('Drill Size Info'!$AA$15) &amp; "." &amp; DL614)&gt;=--('Drill Size Info'!$AA$15)), (--(INT('Drill Size Info'!$AA$15) &amp; "." &amp; DL614)&lt;=--('Drill Size Info'!$AB$15))),
            --(INT('Drill Size Info'!$AA$15) &amp; "." &amp; DL614),
            --(INT('Drill Size Info'!$AB$15) &amp; "." &amp; DL614)
        )
    ),
    IF(DK614&lt;&gt;"",
        IF(INT('Drill Size Info'!$AA$15)=INT('Drill Size Info'!$AB$15),
            --(INT('Drill Size Info'!$AA$15) &amp; "." &amp; LEFT(DK614,3)),
            IF(AND((--(INT('Drill Size Info'!$AA$15) &amp; "." &amp; LEFT(DK614,3))&gt;=--('Drill Size Info'!$AA$15)), (--(INT('Drill Size Info'!$AA$15) &amp; "." &amp; LEFT(DK614,3))&lt;=--('Drill Size Info'!$AB$15))),
                --(INT('Drill Size Info'!$AA$15) &amp; "." &amp; LEFT(DK614,3)),
                --(INT('Drill Size Info'!$AB$15) &amp; "." &amp; LEFT(DK614,3))
            )
        ),
        "OK"
    )
)</f>
        <v>OK</v>
      </c>
      <c r="U614" s="150" t="str">
        <f>IF(DM614&lt;&gt;"",
    IF(INT('Drill Size Info'!$AA$19)=INT('Drill Size Info'!$AB$15),
        --(INT('Drill Size Info'!$AA$15) &amp; "." &amp; DM614),
        IF(AND((--(INT('Drill Size Info'!$AA$15) &amp; "." &amp; DM614)&gt;=--('Drill Size Info'!$AA$15)), (--(INT('Drill Size Info'!$AA$15) &amp; "." &amp; DM614)&lt;=--('Drill Size Info'!$AB$15))),
            --(INT('Drill Size Info'!$AA$15) &amp; "." &amp; DM614),
            --(INT('Drill Size Info'!$AB$15) &amp; "." &amp; DM614)
        )
    ),
    IF(DK614&lt;&gt;"",
        IF(INT('Drill Size Info'!$AA$15)=INT('Drill Size Info'!$AB$15),
            --(INT('Drill Size Info'!$AA$15) &amp; "." &amp; RIGHT(DK614,3)),
            IF(AND((--(INT('Drill Size Info'!$AA$15) &amp; "." &amp; RIGHT(DK614,3))&gt;=--('Drill Size Info'!$AA$15)), (--(INT('Drill Size Info'!$AA$15) &amp; "." &amp; RIGHT(DK614,3))&lt;=--('Drill Size Info'!$AB$15))),
                --(INT('Drill Size Info'!$AA$15) &amp; "." &amp; RIGHT(DK614,3)),
                --(INT('Drill Size Info'!$AB$15) &amp; "." &amp; RIGHT(DK614,3))
            )
        ),
        "N/A"
    )
)</f>
        <v>N/A</v>
      </c>
      <c r="V614" s="161"/>
      <c r="W614" s="161"/>
      <c r="X614" s="161"/>
      <c r="Y614" s="161"/>
      <c r="Z614" s="161"/>
      <c r="AA614" s="162"/>
      <c r="AB614" s="162"/>
      <c r="AC614" s="162"/>
      <c r="AD614" s="162"/>
      <c r="AE614" s="162"/>
      <c r="AF614" s="162"/>
      <c r="AG614" s="162"/>
      <c r="AH614" s="162"/>
      <c r="AI614" s="162"/>
      <c r="AJ614" s="162"/>
      <c r="AK614" s="162"/>
      <c r="AL614" s="162"/>
      <c r="AM614" s="162"/>
      <c r="AN614" s="162"/>
      <c r="AO614" s="162"/>
      <c r="AP614" s="162"/>
      <c r="AQ614" s="162"/>
      <c r="AR614" s="162"/>
      <c r="AS614" s="162"/>
      <c r="AT614" s="162"/>
      <c r="AU614" s="162"/>
      <c r="AV614" s="162"/>
      <c r="AW614" s="162"/>
      <c r="AX614" s="162"/>
      <c r="AY614" s="162"/>
      <c r="AZ614" s="162"/>
      <c r="BA614" s="162"/>
      <c r="BB614" s="163"/>
      <c r="BC614" s="163"/>
      <c r="BD614" s="163"/>
      <c r="BE614" s="164"/>
      <c r="BF614" s="165"/>
      <c r="BG614" s="162"/>
      <c r="BH614" s="162"/>
      <c r="BI614" s="164"/>
      <c r="BJ614" s="38"/>
      <c r="BK614" s="38"/>
      <c r="BL614" s="38"/>
      <c r="BM614" s="38"/>
      <c r="BN614" s="38"/>
      <c r="BO614" s="38"/>
      <c r="BP614" s="117" t="str">
        <f t="shared" si="419"/>
        <v/>
      </c>
      <c r="BQ614" s="38"/>
      <c r="BR614" s="38"/>
      <c r="BS614" s="38"/>
      <c r="BT614" s="38"/>
      <c r="BV614" s="17">
        <f t="shared" si="413"/>
        <v>0</v>
      </c>
      <c r="BW614" s="17">
        <f t="shared" si="414"/>
        <v>0</v>
      </c>
      <c r="BX614" s="17">
        <f t="shared" si="415"/>
        <v>0</v>
      </c>
      <c r="BY614" s="17">
        <f t="shared" si="416"/>
        <v>0</v>
      </c>
      <c r="BZ614" s="17">
        <f t="shared" si="417"/>
        <v>0</v>
      </c>
      <c r="CA614" s="17">
        <f t="shared" si="418"/>
        <v>0</v>
      </c>
      <c r="CB614" s="17">
        <f t="shared" si="420"/>
        <v>0</v>
      </c>
      <c r="CC614" s="17">
        <f t="shared" si="421"/>
        <v>0</v>
      </c>
      <c r="CD614" s="17">
        <f t="shared" si="422"/>
        <v>0</v>
      </c>
      <c r="CE614" s="17">
        <f t="shared" si="423"/>
        <v>0</v>
      </c>
      <c r="CF614" s="17">
        <f t="shared" si="424"/>
        <v>0</v>
      </c>
      <c r="CG614" s="17">
        <f t="shared" si="425"/>
        <v>0</v>
      </c>
      <c r="CH614" s="17">
        <f t="shared" si="426"/>
        <v>0</v>
      </c>
      <c r="CI614" s="17">
        <f t="shared" si="427"/>
        <v>0</v>
      </c>
      <c r="CJ614" s="17">
        <f t="shared" si="428"/>
        <v>0</v>
      </c>
      <c r="CK614" s="17">
        <f t="shared" si="429"/>
        <v>0</v>
      </c>
      <c r="CL614" s="17">
        <f t="shared" si="430"/>
        <v>0</v>
      </c>
      <c r="CM614" s="17">
        <f t="shared" si="431"/>
        <v>0</v>
      </c>
      <c r="CN614" s="17">
        <f t="shared" si="432"/>
        <v>0</v>
      </c>
      <c r="CO614" s="17">
        <f t="shared" si="433"/>
        <v>0</v>
      </c>
      <c r="CP614" s="17">
        <f t="shared" si="434"/>
        <v>0</v>
      </c>
      <c r="CQ614" s="17">
        <f t="shared" si="435"/>
        <v>0</v>
      </c>
      <c r="CR614" s="17">
        <f t="shared" si="436"/>
        <v>0</v>
      </c>
      <c r="CS614" s="17">
        <f t="shared" si="437"/>
        <v>0</v>
      </c>
      <c r="CT614" s="17">
        <f t="shared" si="438"/>
        <v>0</v>
      </c>
      <c r="CU614" s="17">
        <f t="shared" si="439"/>
        <v>0</v>
      </c>
      <c r="CV614" s="17">
        <f t="shared" si="440"/>
        <v>0</v>
      </c>
      <c r="CW614" s="17">
        <f t="shared" si="441"/>
        <v>0</v>
      </c>
      <c r="CX614" s="17">
        <f t="shared" si="442"/>
        <v>0</v>
      </c>
      <c r="CY614" s="17">
        <f t="shared" si="443"/>
        <v>0</v>
      </c>
      <c r="CZ614" s="17">
        <f t="shared" si="444"/>
        <v>0</v>
      </c>
      <c r="DA614" s="17">
        <f t="shared" si="445"/>
        <v>0</v>
      </c>
      <c r="DB614" s="17">
        <f t="shared" si="446"/>
        <v>0</v>
      </c>
      <c r="DC614" s="17">
        <f t="shared" si="447"/>
        <v>0</v>
      </c>
      <c r="DD614" s="17">
        <f t="shared" si="448"/>
        <v>0</v>
      </c>
      <c r="DE614" s="17">
        <f t="shared" si="449"/>
        <v>0</v>
      </c>
      <c r="DF614" s="17">
        <f t="shared" si="450"/>
        <v>0</v>
      </c>
      <c r="DG614" s="17">
        <f t="shared" si="451"/>
        <v>0</v>
      </c>
    </row>
    <row r="615" spans="2:111" ht="15" customHeight="1" x14ac:dyDescent="0.2">
      <c r="B615" s="156">
        <v>607</v>
      </c>
      <c r="C615" s="157" t="str">
        <f t="shared" si="452"/>
        <v/>
      </c>
      <c r="D615" s="158" t="str">
        <f t="shared" si="412"/>
        <v>OK</v>
      </c>
      <c r="E615" s="159" t="e">
        <f>VLOOKUP('DATA SHEET'!$B$9,'Drill Size Info'!$T$2:$U$8,2,FALSE)</f>
        <v>#N/A</v>
      </c>
      <c r="F615" s="159" t="str">
        <f t="shared" si="453"/>
        <v/>
      </c>
      <c r="G615" s="91">
        <f t="shared" si="454"/>
        <v>0</v>
      </c>
      <c r="H615" s="160" t="s">
        <v>175</v>
      </c>
      <c r="I615" s="160" t="s">
        <v>175</v>
      </c>
      <c r="J615" s="160" t="str">
        <f>IF('DATA SHEET'!$B$10="NC-50","N/A","OK")</f>
        <v>OK</v>
      </c>
      <c r="K615" s="160" t="str">
        <f>IF('DATA SHEET'!$B$10="NC-50","N/A","OK")</f>
        <v>OK</v>
      </c>
      <c r="L615" s="160" t="str">
        <f t="shared" si="455"/>
        <v>OK</v>
      </c>
      <c r="M615" s="160" t="str">
        <f t="shared" si="456"/>
        <v>OK</v>
      </c>
      <c r="N615" s="160"/>
      <c r="O615" s="160"/>
      <c r="P615" s="160"/>
      <c r="Q615" s="160"/>
      <c r="R615" s="92" t="str">
        <f>IF(DI615&lt;&gt;"",
    IF(INT('Drill Size Info'!$AA$19)=INT('Drill Size Info'!$AB$19),
        --(INT('Drill Size Info'!$AA$19) &amp; "." &amp; DI615),
        IF(AND((--(INT('Drill Size Info'!$AA$19) &amp; "." &amp; DI615)&gt;=--('Drill Size Info'!$AA$19)), (--(INT('Drill Size Info'!$AA$19) &amp; "." &amp; DI615)&lt;=--('Drill Size Info'!$AB$19))),
            --(INT('Drill Size Info'!$AA$19) &amp; "." &amp; DI615),
            --(INT('Drill Size Info'!$AB$19) &amp; "." &amp; DI615)
        )
    ),
    IF(DH615&lt;&gt;"",
        IF(INT('Drill Size Info'!$AA$19)=INT('Drill Size Info'!$AB$19),
            --(INT('Drill Size Info'!$AA$19) &amp; "." &amp; LEFT(DH615,3)),
            IF(AND((--(INT('Drill Size Info'!$AA$19) &amp; "." &amp; LEFT(DH615,3))&gt;=--('Drill Size Info'!$AA$19)), (--(INT('Drill Size Info'!$AA$19) &amp; "." &amp; LEFT(DH615,3))&lt;=--('Drill Size Info'!$AB$19))),
                --(INT('Drill Size Info'!$AA$19) &amp; "." &amp; LEFT(DH615,3)),
                --(INT('Drill Size Info'!$AB$19) &amp; "." &amp; LEFT(DH615,3))
            )
        ),
        "OK"
    )
)</f>
        <v>OK</v>
      </c>
      <c r="S615" s="150" t="str">
        <f>IF(DJ615&lt;&gt;"",
    IF(INT('Drill Size Info'!$AA$19)=INT('Drill Size Info'!$AB$19),
        --(INT('Drill Size Info'!$AA$19) &amp; "." &amp; DJ615),
        IF(AND((--(INT('Drill Size Info'!$AA$19) &amp; "." &amp; DJ615)&gt;=--('Drill Size Info'!$AA$19)), (--(INT('Drill Size Info'!$AA$19) &amp; "." &amp; DJ615)&lt;=--('Drill Size Info'!$AB$19))),
            --(INT('Drill Size Info'!$AA$19) &amp; "." &amp; DJ615),
            --(INT('Drill Size Info'!$AB$19) &amp; "." &amp; DJ615)
        )
    ),
    IF(DH615&lt;&gt;"",
        IF(INT('Drill Size Info'!$AA$19)=INT('Drill Size Info'!$AB$19),
            --(INT('Drill Size Info'!$AA$19) &amp; "." &amp; RIGHT(DH615,3)),
            IF(AND((--(INT('Drill Size Info'!$AA$19) &amp; "." &amp; RIGHT(DH615,3))&gt;=--('Drill Size Info'!$AA$19)), (--(INT('Drill Size Info'!$AA$19) &amp; "." &amp; RIGHT(DH615,3))&lt;=--('Drill Size Info'!$AB$19))),
                --(INT('Drill Size Info'!$AA$19) &amp; "." &amp; RIGHT(DH615,3)),
                --(INT('Drill Size Info'!$AB$19) &amp; "." &amp; RIGHT(DH615,3))
            )
        ),
        "N/A"
    )
)</f>
        <v>N/A</v>
      </c>
      <c r="T615" s="150" t="str">
        <f>IF(DL615&lt;&gt;"",
    IF(INT('Drill Size Info'!$AA$19)=INT('Drill Size Info'!$AB$15),
        --(INT('Drill Size Info'!$AA$15) &amp; "." &amp; DL615),
        IF(AND((--(INT('Drill Size Info'!$AA$15) &amp; "." &amp; DL615)&gt;=--('Drill Size Info'!$AA$15)), (--(INT('Drill Size Info'!$AA$15) &amp; "." &amp; DL615)&lt;=--('Drill Size Info'!$AB$15))),
            --(INT('Drill Size Info'!$AA$15) &amp; "." &amp; DL615),
            --(INT('Drill Size Info'!$AB$15) &amp; "." &amp; DL615)
        )
    ),
    IF(DK615&lt;&gt;"",
        IF(INT('Drill Size Info'!$AA$15)=INT('Drill Size Info'!$AB$15),
            --(INT('Drill Size Info'!$AA$15) &amp; "." &amp; LEFT(DK615,3)),
            IF(AND((--(INT('Drill Size Info'!$AA$15) &amp; "." &amp; LEFT(DK615,3))&gt;=--('Drill Size Info'!$AA$15)), (--(INT('Drill Size Info'!$AA$15) &amp; "." &amp; LEFT(DK615,3))&lt;=--('Drill Size Info'!$AB$15))),
                --(INT('Drill Size Info'!$AA$15) &amp; "." &amp; LEFT(DK615,3)),
                --(INT('Drill Size Info'!$AB$15) &amp; "." &amp; LEFT(DK615,3))
            )
        ),
        "OK"
    )
)</f>
        <v>OK</v>
      </c>
      <c r="U615" s="150" t="str">
        <f>IF(DM615&lt;&gt;"",
    IF(INT('Drill Size Info'!$AA$19)=INT('Drill Size Info'!$AB$15),
        --(INT('Drill Size Info'!$AA$15) &amp; "." &amp; DM615),
        IF(AND((--(INT('Drill Size Info'!$AA$15) &amp; "." &amp; DM615)&gt;=--('Drill Size Info'!$AA$15)), (--(INT('Drill Size Info'!$AA$15) &amp; "." &amp; DM615)&lt;=--('Drill Size Info'!$AB$15))),
            --(INT('Drill Size Info'!$AA$15) &amp; "." &amp; DM615),
            --(INT('Drill Size Info'!$AB$15) &amp; "." &amp; DM615)
        )
    ),
    IF(DK615&lt;&gt;"",
        IF(INT('Drill Size Info'!$AA$15)=INT('Drill Size Info'!$AB$15),
            --(INT('Drill Size Info'!$AA$15) &amp; "." &amp; RIGHT(DK615,3)),
            IF(AND((--(INT('Drill Size Info'!$AA$15) &amp; "." &amp; RIGHT(DK615,3))&gt;=--('Drill Size Info'!$AA$15)), (--(INT('Drill Size Info'!$AA$15) &amp; "." &amp; RIGHT(DK615,3))&lt;=--('Drill Size Info'!$AB$15))),
                --(INT('Drill Size Info'!$AA$15) &amp; "." &amp; RIGHT(DK615,3)),
                --(INT('Drill Size Info'!$AB$15) &amp; "." &amp; RIGHT(DK615,3))
            )
        ),
        "N/A"
    )
)</f>
        <v>N/A</v>
      </c>
      <c r="V615" s="161"/>
      <c r="W615" s="161"/>
      <c r="X615" s="161"/>
      <c r="Y615" s="161"/>
      <c r="Z615" s="161"/>
      <c r="AA615" s="162"/>
      <c r="AB615" s="162"/>
      <c r="AC615" s="162"/>
      <c r="AD615" s="162"/>
      <c r="AE615" s="162"/>
      <c r="AF615" s="162"/>
      <c r="AG615" s="162"/>
      <c r="AH615" s="162"/>
      <c r="AI615" s="162"/>
      <c r="AJ615" s="162"/>
      <c r="AK615" s="162"/>
      <c r="AL615" s="162"/>
      <c r="AM615" s="162"/>
      <c r="AN615" s="162"/>
      <c r="AO615" s="162"/>
      <c r="AP615" s="162"/>
      <c r="AQ615" s="162"/>
      <c r="AR615" s="162"/>
      <c r="AS615" s="162"/>
      <c r="AT615" s="162"/>
      <c r="AU615" s="162"/>
      <c r="AV615" s="162"/>
      <c r="AW615" s="162"/>
      <c r="AX615" s="162"/>
      <c r="AY615" s="162"/>
      <c r="AZ615" s="162"/>
      <c r="BA615" s="162"/>
      <c r="BB615" s="163"/>
      <c r="BC615" s="163"/>
      <c r="BD615" s="163"/>
      <c r="BE615" s="164"/>
      <c r="BF615" s="165"/>
      <c r="BG615" s="162"/>
      <c r="BH615" s="162"/>
      <c r="BI615" s="164"/>
      <c r="BJ615" s="38"/>
      <c r="BK615" s="38"/>
      <c r="BL615" s="38"/>
      <c r="BM615" s="38"/>
      <c r="BN615" s="38"/>
      <c r="BO615" s="38"/>
      <c r="BP615" s="117" t="str">
        <f t="shared" si="419"/>
        <v/>
      </c>
      <c r="BQ615" s="38"/>
      <c r="BR615" s="38"/>
      <c r="BS615" s="38"/>
      <c r="BT615" s="38"/>
      <c r="BV615" s="17">
        <f t="shared" si="413"/>
        <v>0</v>
      </c>
      <c r="BW615" s="17">
        <f t="shared" si="414"/>
        <v>0</v>
      </c>
      <c r="BX615" s="17">
        <f t="shared" si="415"/>
        <v>0</v>
      </c>
      <c r="BY615" s="17">
        <f t="shared" si="416"/>
        <v>0</v>
      </c>
      <c r="BZ615" s="17">
        <f t="shared" si="417"/>
        <v>0</v>
      </c>
      <c r="CA615" s="17">
        <f t="shared" si="418"/>
        <v>0</v>
      </c>
      <c r="CB615" s="17">
        <f t="shared" si="420"/>
        <v>0</v>
      </c>
      <c r="CC615" s="17">
        <f t="shared" si="421"/>
        <v>0</v>
      </c>
      <c r="CD615" s="17">
        <f t="shared" si="422"/>
        <v>0</v>
      </c>
      <c r="CE615" s="17">
        <f t="shared" si="423"/>
        <v>0</v>
      </c>
      <c r="CF615" s="17">
        <f t="shared" si="424"/>
        <v>0</v>
      </c>
      <c r="CG615" s="17">
        <f t="shared" si="425"/>
        <v>0</v>
      </c>
      <c r="CH615" s="17">
        <f t="shared" si="426"/>
        <v>0</v>
      </c>
      <c r="CI615" s="17">
        <f t="shared" si="427"/>
        <v>0</v>
      </c>
      <c r="CJ615" s="17">
        <f t="shared" si="428"/>
        <v>0</v>
      </c>
      <c r="CK615" s="17">
        <f t="shared" si="429"/>
        <v>0</v>
      </c>
      <c r="CL615" s="17">
        <f t="shared" si="430"/>
        <v>0</v>
      </c>
      <c r="CM615" s="17">
        <f t="shared" si="431"/>
        <v>0</v>
      </c>
      <c r="CN615" s="17">
        <f t="shared" si="432"/>
        <v>0</v>
      </c>
      <c r="CO615" s="17">
        <f t="shared" si="433"/>
        <v>0</v>
      </c>
      <c r="CP615" s="17">
        <f t="shared" si="434"/>
        <v>0</v>
      </c>
      <c r="CQ615" s="17">
        <f t="shared" si="435"/>
        <v>0</v>
      </c>
      <c r="CR615" s="17">
        <f t="shared" si="436"/>
        <v>0</v>
      </c>
      <c r="CS615" s="17">
        <f t="shared" si="437"/>
        <v>0</v>
      </c>
      <c r="CT615" s="17">
        <f t="shared" si="438"/>
        <v>0</v>
      </c>
      <c r="CU615" s="17">
        <f t="shared" si="439"/>
        <v>0</v>
      </c>
      <c r="CV615" s="17">
        <f t="shared" si="440"/>
        <v>0</v>
      </c>
      <c r="CW615" s="17">
        <f t="shared" si="441"/>
        <v>0</v>
      </c>
      <c r="CX615" s="17">
        <f t="shared" si="442"/>
        <v>0</v>
      </c>
      <c r="CY615" s="17">
        <f t="shared" si="443"/>
        <v>0</v>
      </c>
      <c r="CZ615" s="17">
        <f t="shared" si="444"/>
        <v>0</v>
      </c>
      <c r="DA615" s="17">
        <f t="shared" si="445"/>
        <v>0</v>
      </c>
      <c r="DB615" s="17">
        <f t="shared" si="446"/>
        <v>0</v>
      </c>
      <c r="DC615" s="17">
        <f t="shared" si="447"/>
        <v>0</v>
      </c>
      <c r="DD615" s="17">
        <f t="shared" si="448"/>
        <v>0</v>
      </c>
      <c r="DE615" s="17">
        <f t="shared" si="449"/>
        <v>0</v>
      </c>
      <c r="DF615" s="17">
        <f t="shared" si="450"/>
        <v>0</v>
      </c>
      <c r="DG615" s="17">
        <f t="shared" si="451"/>
        <v>0</v>
      </c>
    </row>
    <row r="616" spans="2:111" ht="15" customHeight="1" x14ac:dyDescent="0.2">
      <c r="B616" s="156">
        <v>608</v>
      </c>
      <c r="C616" s="157" t="str">
        <f t="shared" si="452"/>
        <v/>
      </c>
      <c r="D616" s="158" t="str">
        <f t="shared" si="412"/>
        <v>OK</v>
      </c>
      <c r="E616" s="159" t="e">
        <f>VLOOKUP('DATA SHEET'!$B$9,'Drill Size Info'!$T$2:$U$8,2,FALSE)</f>
        <v>#N/A</v>
      </c>
      <c r="F616" s="159" t="str">
        <f t="shared" si="453"/>
        <v/>
      </c>
      <c r="G616" s="91">
        <f t="shared" si="454"/>
        <v>0</v>
      </c>
      <c r="H616" s="160" t="s">
        <v>175</v>
      </c>
      <c r="I616" s="160" t="s">
        <v>175</v>
      </c>
      <c r="J616" s="160" t="str">
        <f>IF('DATA SHEET'!$B$10="NC-50","N/A","OK")</f>
        <v>OK</v>
      </c>
      <c r="K616" s="160" t="str">
        <f>IF('DATA SHEET'!$B$10="NC-50","N/A","OK")</f>
        <v>OK</v>
      </c>
      <c r="L616" s="160" t="str">
        <f t="shared" si="455"/>
        <v>OK</v>
      </c>
      <c r="M616" s="160" t="str">
        <f t="shared" si="456"/>
        <v>OK</v>
      </c>
      <c r="N616" s="160"/>
      <c r="O616" s="160"/>
      <c r="P616" s="160"/>
      <c r="Q616" s="160"/>
      <c r="R616" s="92" t="str">
        <f>IF(DI616&lt;&gt;"",
    IF(INT('Drill Size Info'!$AA$19)=INT('Drill Size Info'!$AB$19),
        --(INT('Drill Size Info'!$AA$19) &amp; "." &amp; DI616),
        IF(AND((--(INT('Drill Size Info'!$AA$19) &amp; "." &amp; DI616)&gt;=--('Drill Size Info'!$AA$19)), (--(INT('Drill Size Info'!$AA$19) &amp; "." &amp; DI616)&lt;=--('Drill Size Info'!$AB$19))),
            --(INT('Drill Size Info'!$AA$19) &amp; "." &amp; DI616),
            --(INT('Drill Size Info'!$AB$19) &amp; "." &amp; DI616)
        )
    ),
    IF(DH616&lt;&gt;"",
        IF(INT('Drill Size Info'!$AA$19)=INT('Drill Size Info'!$AB$19),
            --(INT('Drill Size Info'!$AA$19) &amp; "." &amp; LEFT(DH616,3)),
            IF(AND((--(INT('Drill Size Info'!$AA$19) &amp; "." &amp; LEFT(DH616,3))&gt;=--('Drill Size Info'!$AA$19)), (--(INT('Drill Size Info'!$AA$19) &amp; "." &amp; LEFT(DH616,3))&lt;=--('Drill Size Info'!$AB$19))),
                --(INT('Drill Size Info'!$AA$19) &amp; "." &amp; LEFT(DH616,3)),
                --(INT('Drill Size Info'!$AB$19) &amp; "." &amp; LEFT(DH616,3))
            )
        ),
        "OK"
    )
)</f>
        <v>OK</v>
      </c>
      <c r="S616" s="150" t="str">
        <f>IF(DJ616&lt;&gt;"",
    IF(INT('Drill Size Info'!$AA$19)=INT('Drill Size Info'!$AB$19),
        --(INT('Drill Size Info'!$AA$19) &amp; "." &amp; DJ616),
        IF(AND((--(INT('Drill Size Info'!$AA$19) &amp; "." &amp; DJ616)&gt;=--('Drill Size Info'!$AA$19)), (--(INT('Drill Size Info'!$AA$19) &amp; "." &amp; DJ616)&lt;=--('Drill Size Info'!$AB$19))),
            --(INT('Drill Size Info'!$AA$19) &amp; "." &amp; DJ616),
            --(INT('Drill Size Info'!$AB$19) &amp; "." &amp; DJ616)
        )
    ),
    IF(DH616&lt;&gt;"",
        IF(INT('Drill Size Info'!$AA$19)=INT('Drill Size Info'!$AB$19),
            --(INT('Drill Size Info'!$AA$19) &amp; "." &amp; RIGHT(DH616,3)),
            IF(AND((--(INT('Drill Size Info'!$AA$19) &amp; "." &amp; RIGHT(DH616,3))&gt;=--('Drill Size Info'!$AA$19)), (--(INT('Drill Size Info'!$AA$19) &amp; "." &amp; RIGHT(DH616,3))&lt;=--('Drill Size Info'!$AB$19))),
                --(INT('Drill Size Info'!$AA$19) &amp; "." &amp; RIGHT(DH616,3)),
                --(INT('Drill Size Info'!$AB$19) &amp; "." &amp; RIGHT(DH616,3))
            )
        ),
        "N/A"
    )
)</f>
        <v>N/A</v>
      </c>
      <c r="T616" s="150" t="str">
        <f>IF(DL616&lt;&gt;"",
    IF(INT('Drill Size Info'!$AA$19)=INT('Drill Size Info'!$AB$15),
        --(INT('Drill Size Info'!$AA$15) &amp; "." &amp; DL616),
        IF(AND((--(INT('Drill Size Info'!$AA$15) &amp; "." &amp; DL616)&gt;=--('Drill Size Info'!$AA$15)), (--(INT('Drill Size Info'!$AA$15) &amp; "." &amp; DL616)&lt;=--('Drill Size Info'!$AB$15))),
            --(INT('Drill Size Info'!$AA$15) &amp; "." &amp; DL616),
            --(INT('Drill Size Info'!$AB$15) &amp; "." &amp; DL616)
        )
    ),
    IF(DK616&lt;&gt;"",
        IF(INT('Drill Size Info'!$AA$15)=INT('Drill Size Info'!$AB$15),
            --(INT('Drill Size Info'!$AA$15) &amp; "." &amp; LEFT(DK616,3)),
            IF(AND((--(INT('Drill Size Info'!$AA$15) &amp; "." &amp; LEFT(DK616,3))&gt;=--('Drill Size Info'!$AA$15)), (--(INT('Drill Size Info'!$AA$15) &amp; "." &amp; LEFT(DK616,3))&lt;=--('Drill Size Info'!$AB$15))),
                --(INT('Drill Size Info'!$AA$15) &amp; "." &amp; LEFT(DK616,3)),
                --(INT('Drill Size Info'!$AB$15) &amp; "." &amp; LEFT(DK616,3))
            )
        ),
        "OK"
    )
)</f>
        <v>OK</v>
      </c>
      <c r="U616" s="150" t="str">
        <f>IF(DM616&lt;&gt;"",
    IF(INT('Drill Size Info'!$AA$19)=INT('Drill Size Info'!$AB$15),
        --(INT('Drill Size Info'!$AA$15) &amp; "." &amp; DM616),
        IF(AND((--(INT('Drill Size Info'!$AA$15) &amp; "." &amp; DM616)&gt;=--('Drill Size Info'!$AA$15)), (--(INT('Drill Size Info'!$AA$15) &amp; "." &amp; DM616)&lt;=--('Drill Size Info'!$AB$15))),
            --(INT('Drill Size Info'!$AA$15) &amp; "." &amp; DM616),
            --(INT('Drill Size Info'!$AB$15) &amp; "." &amp; DM616)
        )
    ),
    IF(DK616&lt;&gt;"",
        IF(INT('Drill Size Info'!$AA$15)=INT('Drill Size Info'!$AB$15),
            --(INT('Drill Size Info'!$AA$15) &amp; "." &amp; RIGHT(DK616,3)),
            IF(AND((--(INT('Drill Size Info'!$AA$15) &amp; "." &amp; RIGHT(DK616,3))&gt;=--('Drill Size Info'!$AA$15)), (--(INT('Drill Size Info'!$AA$15) &amp; "." &amp; RIGHT(DK616,3))&lt;=--('Drill Size Info'!$AB$15))),
                --(INT('Drill Size Info'!$AA$15) &amp; "." &amp; RIGHT(DK616,3)),
                --(INT('Drill Size Info'!$AB$15) &amp; "." &amp; RIGHT(DK616,3))
            )
        ),
        "N/A"
    )
)</f>
        <v>N/A</v>
      </c>
      <c r="V616" s="161"/>
      <c r="W616" s="161"/>
      <c r="X616" s="161"/>
      <c r="Y616" s="161"/>
      <c r="Z616" s="161"/>
      <c r="AA616" s="162"/>
      <c r="AB616" s="162"/>
      <c r="AC616" s="162"/>
      <c r="AD616" s="162"/>
      <c r="AE616" s="162"/>
      <c r="AF616" s="162"/>
      <c r="AG616" s="162"/>
      <c r="AH616" s="162"/>
      <c r="AI616" s="162"/>
      <c r="AJ616" s="162"/>
      <c r="AK616" s="162"/>
      <c r="AL616" s="162"/>
      <c r="AM616" s="162"/>
      <c r="AN616" s="162"/>
      <c r="AO616" s="162"/>
      <c r="AP616" s="162"/>
      <c r="AQ616" s="162"/>
      <c r="AR616" s="162"/>
      <c r="AS616" s="162"/>
      <c r="AT616" s="162"/>
      <c r="AU616" s="162"/>
      <c r="AV616" s="162"/>
      <c r="AW616" s="162"/>
      <c r="AX616" s="162"/>
      <c r="AY616" s="162"/>
      <c r="AZ616" s="162"/>
      <c r="BA616" s="162"/>
      <c r="BB616" s="163"/>
      <c r="BC616" s="163"/>
      <c r="BD616" s="163"/>
      <c r="BE616" s="164"/>
      <c r="BF616" s="165"/>
      <c r="BG616" s="162"/>
      <c r="BH616" s="162"/>
      <c r="BI616" s="164"/>
      <c r="BJ616" s="38"/>
      <c r="BK616" s="38"/>
      <c r="BL616" s="38"/>
      <c r="BM616" s="38"/>
      <c r="BN616" s="38"/>
      <c r="BO616" s="38"/>
      <c r="BP616" s="117" t="str">
        <f t="shared" si="419"/>
        <v/>
      </c>
      <c r="BQ616" s="38"/>
      <c r="BR616" s="38"/>
      <c r="BS616" s="38"/>
      <c r="BT616" s="38"/>
      <c r="BV616" s="17">
        <f t="shared" si="413"/>
        <v>0</v>
      </c>
      <c r="BW616" s="17">
        <f t="shared" si="414"/>
        <v>0</v>
      </c>
      <c r="BX616" s="17">
        <f t="shared" si="415"/>
        <v>0</v>
      </c>
      <c r="BY616" s="17">
        <f t="shared" si="416"/>
        <v>0</v>
      </c>
      <c r="BZ616" s="17">
        <f t="shared" si="417"/>
        <v>0</v>
      </c>
      <c r="CA616" s="17">
        <f t="shared" si="418"/>
        <v>0</v>
      </c>
      <c r="CB616" s="17">
        <f t="shared" si="420"/>
        <v>0</v>
      </c>
      <c r="CC616" s="17">
        <f t="shared" si="421"/>
        <v>0</v>
      </c>
      <c r="CD616" s="17">
        <f t="shared" si="422"/>
        <v>0</v>
      </c>
      <c r="CE616" s="17">
        <f t="shared" si="423"/>
        <v>0</v>
      </c>
      <c r="CF616" s="17">
        <f t="shared" si="424"/>
        <v>0</v>
      </c>
      <c r="CG616" s="17">
        <f t="shared" si="425"/>
        <v>0</v>
      </c>
      <c r="CH616" s="17">
        <f t="shared" si="426"/>
        <v>0</v>
      </c>
      <c r="CI616" s="17">
        <f t="shared" si="427"/>
        <v>0</v>
      </c>
      <c r="CJ616" s="17">
        <f t="shared" si="428"/>
        <v>0</v>
      </c>
      <c r="CK616" s="17">
        <f t="shared" si="429"/>
        <v>0</v>
      </c>
      <c r="CL616" s="17">
        <f t="shared" si="430"/>
        <v>0</v>
      </c>
      <c r="CM616" s="17">
        <f t="shared" si="431"/>
        <v>0</v>
      </c>
      <c r="CN616" s="17">
        <f t="shared" si="432"/>
        <v>0</v>
      </c>
      <c r="CO616" s="17">
        <f t="shared" si="433"/>
        <v>0</v>
      </c>
      <c r="CP616" s="17">
        <f t="shared" si="434"/>
        <v>0</v>
      </c>
      <c r="CQ616" s="17">
        <f t="shared" si="435"/>
        <v>0</v>
      </c>
      <c r="CR616" s="17">
        <f t="shared" si="436"/>
        <v>0</v>
      </c>
      <c r="CS616" s="17">
        <f t="shared" si="437"/>
        <v>0</v>
      </c>
      <c r="CT616" s="17">
        <f t="shared" si="438"/>
        <v>0</v>
      </c>
      <c r="CU616" s="17">
        <f t="shared" si="439"/>
        <v>0</v>
      </c>
      <c r="CV616" s="17">
        <f t="shared" si="440"/>
        <v>0</v>
      </c>
      <c r="CW616" s="17">
        <f t="shared" si="441"/>
        <v>0</v>
      </c>
      <c r="CX616" s="17">
        <f t="shared" si="442"/>
        <v>0</v>
      </c>
      <c r="CY616" s="17">
        <f t="shared" si="443"/>
        <v>0</v>
      </c>
      <c r="CZ616" s="17">
        <f t="shared" si="444"/>
        <v>0</v>
      </c>
      <c r="DA616" s="17">
        <f t="shared" si="445"/>
        <v>0</v>
      </c>
      <c r="DB616" s="17">
        <f t="shared" si="446"/>
        <v>0</v>
      </c>
      <c r="DC616" s="17">
        <f t="shared" si="447"/>
        <v>0</v>
      </c>
      <c r="DD616" s="17">
        <f t="shared" si="448"/>
        <v>0</v>
      </c>
      <c r="DE616" s="17">
        <f t="shared" si="449"/>
        <v>0</v>
      </c>
      <c r="DF616" s="17">
        <f t="shared" si="450"/>
        <v>0</v>
      </c>
      <c r="DG616" s="17">
        <f t="shared" si="451"/>
        <v>0</v>
      </c>
    </row>
    <row r="617" spans="2:111" ht="15" customHeight="1" x14ac:dyDescent="0.2">
      <c r="B617" s="156">
        <v>609</v>
      </c>
      <c r="C617" s="157" t="str">
        <f t="shared" si="452"/>
        <v/>
      </c>
      <c r="D617" s="158" t="str">
        <f t="shared" si="412"/>
        <v>OK</v>
      </c>
      <c r="E617" s="159" t="e">
        <f>VLOOKUP('DATA SHEET'!$B$9,'Drill Size Info'!$T$2:$U$8,2,FALSE)</f>
        <v>#N/A</v>
      </c>
      <c r="F617" s="159" t="str">
        <f t="shared" si="453"/>
        <v/>
      </c>
      <c r="G617" s="91">
        <f t="shared" si="454"/>
        <v>0</v>
      </c>
      <c r="H617" s="160" t="s">
        <v>175</v>
      </c>
      <c r="I617" s="160" t="s">
        <v>175</v>
      </c>
      <c r="J617" s="160" t="str">
        <f>IF('DATA SHEET'!$B$10="NC-50","N/A","OK")</f>
        <v>OK</v>
      </c>
      <c r="K617" s="160" t="str">
        <f>IF('DATA SHEET'!$B$10="NC-50","N/A","OK")</f>
        <v>OK</v>
      </c>
      <c r="L617" s="160" t="str">
        <f t="shared" si="455"/>
        <v>OK</v>
      </c>
      <c r="M617" s="160" t="str">
        <f t="shared" si="456"/>
        <v>OK</v>
      </c>
      <c r="N617" s="160"/>
      <c r="O617" s="160"/>
      <c r="P617" s="160"/>
      <c r="Q617" s="160"/>
      <c r="R617" s="92" t="str">
        <f>IF(DI617&lt;&gt;"",
    IF(INT('Drill Size Info'!$AA$19)=INT('Drill Size Info'!$AB$19),
        --(INT('Drill Size Info'!$AA$19) &amp; "." &amp; DI617),
        IF(AND((--(INT('Drill Size Info'!$AA$19) &amp; "." &amp; DI617)&gt;=--('Drill Size Info'!$AA$19)), (--(INT('Drill Size Info'!$AA$19) &amp; "." &amp; DI617)&lt;=--('Drill Size Info'!$AB$19))),
            --(INT('Drill Size Info'!$AA$19) &amp; "." &amp; DI617),
            --(INT('Drill Size Info'!$AB$19) &amp; "." &amp; DI617)
        )
    ),
    IF(DH617&lt;&gt;"",
        IF(INT('Drill Size Info'!$AA$19)=INT('Drill Size Info'!$AB$19),
            --(INT('Drill Size Info'!$AA$19) &amp; "." &amp; LEFT(DH617,3)),
            IF(AND((--(INT('Drill Size Info'!$AA$19) &amp; "." &amp; LEFT(DH617,3))&gt;=--('Drill Size Info'!$AA$19)), (--(INT('Drill Size Info'!$AA$19) &amp; "." &amp; LEFT(DH617,3))&lt;=--('Drill Size Info'!$AB$19))),
                --(INT('Drill Size Info'!$AA$19) &amp; "." &amp; LEFT(DH617,3)),
                --(INT('Drill Size Info'!$AB$19) &amp; "." &amp; LEFT(DH617,3))
            )
        ),
        "OK"
    )
)</f>
        <v>OK</v>
      </c>
      <c r="S617" s="150" t="str">
        <f>IF(DJ617&lt;&gt;"",
    IF(INT('Drill Size Info'!$AA$19)=INT('Drill Size Info'!$AB$19),
        --(INT('Drill Size Info'!$AA$19) &amp; "." &amp; DJ617),
        IF(AND((--(INT('Drill Size Info'!$AA$19) &amp; "." &amp; DJ617)&gt;=--('Drill Size Info'!$AA$19)), (--(INT('Drill Size Info'!$AA$19) &amp; "." &amp; DJ617)&lt;=--('Drill Size Info'!$AB$19))),
            --(INT('Drill Size Info'!$AA$19) &amp; "." &amp; DJ617),
            --(INT('Drill Size Info'!$AB$19) &amp; "." &amp; DJ617)
        )
    ),
    IF(DH617&lt;&gt;"",
        IF(INT('Drill Size Info'!$AA$19)=INT('Drill Size Info'!$AB$19),
            --(INT('Drill Size Info'!$AA$19) &amp; "." &amp; RIGHT(DH617,3)),
            IF(AND((--(INT('Drill Size Info'!$AA$19) &amp; "." &amp; RIGHT(DH617,3))&gt;=--('Drill Size Info'!$AA$19)), (--(INT('Drill Size Info'!$AA$19) &amp; "." &amp; RIGHT(DH617,3))&lt;=--('Drill Size Info'!$AB$19))),
                --(INT('Drill Size Info'!$AA$19) &amp; "." &amp; RIGHT(DH617,3)),
                --(INT('Drill Size Info'!$AB$19) &amp; "." &amp; RIGHT(DH617,3))
            )
        ),
        "N/A"
    )
)</f>
        <v>N/A</v>
      </c>
      <c r="T617" s="150" t="str">
        <f>IF(DL617&lt;&gt;"",
    IF(INT('Drill Size Info'!$AA$19)=INT('Drill Size Info'!$AB$15),
        --(INT('Drill Size Info'!$AA$15) &amp; "." &amp; DL617),
        IF(AND((--(INT('Drill Size Info'!$AA$15) &amp; "." &amp; DL617)&gt;=--('Drill Size Info'!$AA$15)), (--(INT('Drill Size Info'!$AA$15) &amp; "." &amp; DL617)&lt;=--('Drill Size Info'!$AB$15))),
            --(INT('Drill Size Info'!$AA$15) &amp; "." &amp; DL617),
            --(INT('Drill Size Info'!$AB$15) &amp; "." &amp; DL617)
        )
    ),
    IF(DK617&lt;&gt;"",
        IF(INT('Drill Size Info'!$AA$15)=INT('Drill Size Info'!$AB$15),
            --(INT('Drill Size Info'!$AA$15) &amp; "." &amp; LEFT(DK617,3)),
            IF(AND((--(INT('Drill Size Info'!$AA$15) &amp; "." &amp; LEFT(DK617,3))&gt;=--('Drill Size Info'!$AA$15)), (--(INT('Drill Size Info'!$AA$15) &amp; "." &amp; LEFT(DK617,3))&lt;=--('Drill Size Info'!$AB$15))),
                --(INT('Drill Size Info'!$AA$15) &amp; "." &amp; LEFT(DK617,3)),
                --(INT('Drill Size Info'!$AB$15) &amp; "." &amp; LEFT(DK617,3))
            )
        ),
        "OK"
    )
)</f>
        <v>OK</v>
      </c>
      <c r="U617" s="150" t="str">
        <f>IF(DM617&lt;&gt;"",
    IF(INT('Drill Size Info'!$AA$19)=INT('Drill Size Info'!$AB$15),
        --(INT('Drill Size Info'!$AA$15) &amp; "." &amp; DM617),
        IF(AND((--(INT('Drill Size Info'!$AA$15) &amp; "." &amp; DM617)&gt;=--('Drill Size Info'!$AA$15)), (--(INT('Drill Size Info'!$AA$15) &amp; "." &amp; DM617)&lt;=--('Drill Size Info'!$AB$15))),
            --(INT('Drill Size Info'!$AA$15) &amp; "." &amp; DM617),
            --(INT('Drill Size Info'!$AB$15) &amp; "." &amp; DM617)
        )
    ),
    IF(DK617&lt;&gt;"",
        IF(INT('Drill Size Info'!$AA$15)=INT('Drill Size Info'!$AB$15),
            --(INT('Drill Size Info'!$AA$15) &amp; "." &amp; RIGHT(DK617,3)),
            IF(AND((--(INT('Drill Size Info'!$AA$15) &amp; "." &amp; RIGHT(DK617,3))&gt;=--('Drill Size Info'!$AA$15)), (--(INT('Drill Size Info'!$AA$15) &amp; "." &amp; RIGHT(DK617,3))&lt;=--('Drill Size Info'!$AB$15))),
                --(INT('Drill Size Info'!$AA$15) &amp; "." &amp; RIGHT(DK617,3)),
                --(INT('Drill Size Info'!$AB$15) &amp; "." &amp; RIGHT(DK617,3))
            )
        ),
        "N/A"
    )
)</f>
        <v>N/A</v>
      </c>
      <c r="V617" s="161"/>
      <c r="W617" s="161"/>
      <c r="X617" s="161"/>
      <c r="Y617" s="161"/>
      <c r="Z617" s="161"/>
      <c r="AA617" s="162"/>
      <c r="AB617" s="162"/>
      <c r="AC617" s="162"/>
      <c r="AD617" s="162"/>
      <c r="AE617" s="162"/>
      <c r="AF617" s="162"/>
      <c r="AG617" s="162"/>
      <c r="AH617" s="162"/>
      <c r="AI617" s="162"/>
      <c r="AJ617" s="162"/>
      <c r="AK617" s="162"/>
      <c r="AL617" s="162"/>
      <c r="AM617" s="162"/>
      <c r="AN617" s="162"/>
      <c r="AO617" s="162"/>
      <c r="AP617" s="162"/>
      <c r="AQ617" s="162"/>
      <c r="AR617" s="162"/>
      <c r="AS617" s="162"/>
      <c r="AT617" s="162"/>
      <c r="AU617" s="162"/>
      <c r="AV617" s="162"/>
      <c r="AW617" s="162"/>
      <c r="AX617" s="162"/>
      <c r="AY617" s="162"/>
      <c r="AZ617" s="162"/>
      <c r="BA617" s="162"/>
      <c r="BB617" s="163"/>
      <c r="BC617" s="163"/>
      <c r="BD617" s="163"/>
      <c r="BE617" s="164"/>
      <c r="BF617" s="165"/>
      <c r="BG617" s="162"/>
      <c r="BH617" s="162"/>
      <c r="BI617" s="164"/>
      <c r="BJ617" s="38"/>
      <c r="BK617" s="38"/>
      <c r="BL617" s="38"/>
      <c r="BM617" s="38"/>
      <c r="BN617" s="38"/>
      <c r="BO617" s="38"/>
      <c r="BP617" s="117" t="str">
        <f t="shared" si="419"/>
        <v/>
      </c>
      <c r="BQ617" s="38"/>
      <c r="BR617" s="38"/>
      <c r="BS617" s="38"/>
      <c r="BT617" s="38"/>
      <c r="BV617" s="17">
        <f t="shared" si="413"/>
        <v>0</v>
      </c>
      <c r="BW617" s="17">
        <f t="shared" si="414"/>
        <v>0</v>
      </c>
      <c r="BX617" s="17">
        <f t="shared" si="415"/>
        <v>0</v>
      </c>
      <c r="BY617" s="17">
        <f t="shared" si="416"/>
        <v>0</v>
      </c>
      <c r="BZ617" s="17">
        <f t="shared" si="417"/>
        <v>0</v>
      </c>
      <c r="CA617" s="17">
        <f t="shared" si="418"/>
        <v>0</v>
      </c>
      <c r="CB617" s="17">
        <f t="shared" si="420"/>
        <v>0</v>
      </c>
      <c r="CC617" s="17">
        <f t="shared" si="421"/>
        <v>0</v>
      </c>
      <c r="CD617" s="17">
        <f t="shared" si="422"/>
        <v>0</v>
      </c>
      <c r="CE617" s="17">
        <f t="shared" si="423"/>
        <v>0</v>
      </c>
      <c r="CF617" s="17">
        <f t="shared" si="424"/>
        <v>0</v>
      </c>
      <c r="CG617" s="17">
        <f t="shared" si="425"/>
        <v>0</v>
      </c>
      <c r="CH617" s="17">
        <f t="shared" si="426"/>
        <v>0</v>
      </c>
      <c r="CI617" s="17">
        <f t="shared" si="427"/>
        <v>0</v>
      </c>
      <c r="CJ617" s="17">
        <f t="shared" si="428"/>
        <v>0</v>
      </c>
      <c r="CK617" s="17">
        <f t="shared" si="429"/>
        <v>0</v>
      </c>
      <c r="CL617" s="17">
        <f t="shared" si="430"/>
        <v>0</v>
      </c>
      <c r="CM617" s="17">
        <f t="shared" si="431"/>
        <v>0</v>
      </c>
      <c r="CN617" s="17">
        <f t="shared" si="432"/>
        <v>0</v>
      </c>
      <c r="CO617" s="17">
        <f t="shared" si="433"/>
        <v>0</v>
      </c>
      <c r="CP617" s="17">
        <f t="shared" si="434"/>
        <v>0</v>
      </c>
      <c r="CQ617" s="17">
        <f t="shared" si="435"/>
        <v>0</v>
      </c>
      <c r="CR617" s="17">
        <f t="shared" si="436"/>
        <v>0</v>
      </c>
      <c r="CS617" s="17">
        <f t="shared" si="437"/>
        <v>0</v>
      </c>
      <c r="CT617" s="17">
        <f t="shared" si="438"/>
        <v>0</v>
      </c>
      <c r="CU617" s="17">
        <f t="shared" si="439"/>
        <v>0</v>
      </c>
      <c r="CV617" s="17">
        <f t="shared" si="440"/>
        <v>0</v>
      </c>
      <c r="CW617" s="17">
        <f t="shared" si="441"/>
        <v>0</v>
      </c>
      <c r="CX617" s="17">
        <f t="shared" si="442"/>
        <v>0</v>
      </c>
      <c r="CY617" s="17">
        <f t="shared" si="443"/>
        <v>0</v>
      </c>
      <c r="CZ617" s="17">
        <f t="shared" si="444"/>
        <v>0</v>
      </c>
      <c r="DA617" s="17">
        <f t="shared" si="445"/>
        <v>0</v>
      </c>
      <c r="DB617" s="17">
        <f t="shared" si="446"/>
        <v>0</v>
      </c>
      <c r="DC617" s="17">
        <f t="shared" si="447"/>
        <v>0</v>
      </c>
      <c r="DD617" s="17">
        <f t="shared" si="448"/>
        <v>0</v>
      </c>
      <c r="DE617" s="17">
        <f t="shared" si="449"/>
        <v>0</v>
      </c>
      <c r="DF617" s="17">
        <f t="shared" si="450"/>
        <v>0</v>
      </c>
      <c r="DG617" s="17">
        <f t="shared" si="451"/>
        <v>0</v>
      </c>
    </row>
    <row r="618" spans="2:111" ht="15" customHeight="1" x14ac:dyDescent="0.2">
      <c r="B618" s="156">
        <v>610</v>
      </c>
      <c r="C618" s="157" t="str">
        <f t="shared" si="452"/>
        <v/>
      </c>
      <c r="D618" s="158" t="str">
        <f t="shared" si="412"/>
        <v>OK</v>
      </c>
      <c r="E618" s="159" t="e">
        <f>VLOOKUP('DATA SHEET'!$B$9,'Drill Size Info'!$T$2:$U$8,2,FALSE)</f>
        <v>#N/A</v>
      </c>
      <c r="F618" s="159" t="str">
        <f t="shared" si="453"/>
        <v/>
      </c>
      <c r="G618" s="91">
        <f t="shared" si="454"/>
        <v>0</v>
      </c>
      <c r="H618" s="160" t="s">
        <v>175</v>
      </c>
      <c r="I618" s="160" t="s">
        <v>175</v>
      </c>
      <c r="J618" s="160" t="str">
        <f>IF('DATA SHEET'!$B$10="NC-50","N/A","OK")</f>
        <v>OK</v>
      </c>
      <c r="K618" s="160" t="str">
        <f>IF('DATA SHEET'!$B$10="NC-50","N/A","OK")</f>
        <v>OK</v>
      </c>
      <c r="L618" s="160" t="str">
        <f t="shared" si="455"/>
        <v>OK</v>
      </c>
      <c r="M618" s="160" t="str">
        <f t="shared" si="456"/>
        <v>OK</v>
      </c>
      <c r="N618" s="160"/>
      <c r="O618" s="160"/>
      <c r="P618" s="160"/>
      <c r="Q618" s="160"/>
      <c r="R618" s="92" t="str">
        <f>IF(DI618&lt;&gt;"",
    IF(INT('Drill Size Info'!$AA$19)=INT('Drill Size Info'!$AB$19),
        --(INT('Drill Size Info'!$AA$19) &amp; "." &amp; DI618),
        IF(AND((--(INT('Drill Size Info'!$AA$19) &amp; "." &amp; DI618)&gt;=--('Drill Size Info'!$AA$19)), (--(INT('Drill Size Info'!$AA$19) &amp; "." &amp; DI618)&lt;=--('Drill Size Info'!$AB$19))),
            --(INT('Drill Size Info'!$AA$19) &amp; "." &amp; DI618),
            --(INT('Drill Size Info'!$AB$19) &amp; "." &amp; DI618)
        )
    ),
    IF(DH618&lt;&gt;"",
        IF(INT('Drill Size Info'!$AA$19)=INT('Drill Size Info'!$AB$19),
            --(INT('Drill Size Info'!$AA$19) &amp; "." &amp; LEFT(DH618,3)),
            IF(AND((--(INT('Drill Size Info'!$AA$19) &amp; "." &amp; LEFT(DH618,3))&gt;=--('Drill Size Info'!$AA$19)), (--(INT('Drill Size Info'!$AA$19) &amp; "." &amp; LEFT(DH618,3))&lt;=--('Drill Size Info'!$AB$19))),
                --(INT('Drill Size Info'!$AA$19) &amp; "." &amp; LEFT(DH618,3)),
                --(INT('Drill Size Info'!$AB$19) &amp; "." &amp; LEFT(DH618,3))
            )
        ),
        "OK"
    )
)</f>
        <v>OK</v>
      </c>
      <c r="S618" s="150" t="str">
        <f>IF(DJ618&lt;&gt;"",
    IF(INT('Drill Size Info'!$AA$19)=INT('Drill Size Info'!$AB$19),
        --(INT('Drill Size Info'!$AA$19) &amp; "." &amp; DJ618),
        IF(AND((--(INT('Drill Size Info'!$AA$19) &amp; "." &amp; DJ618)&gt;=--('Drill Size Info'!$AA$19)), (--(INT('Drill Size Info'!$AA$19) &amp; "." &amp; DJ618)&lt;=--('Drill Size Info'!$AB$19))),
            --(INT('Drill Size Info'!$AA$19) &amp; "." &amp; DJ618),
            --(INT('Drill Size Info'!$AB$19) &amp; "." &amp; DJ618)
        )
    ),
    IF(DH618&lt;&gt;"",
        IF(INT('Drill Size Info'!$AA$19)=INT('Drill Size Info'!$AB$19),
            --(INT('Drill Size Info'!$AA$19) &amp; "." &amp; RIGHT(DH618,3)),
            IF(AND((--(INT('Drill Size Info'!$AA$19) &amp; "." &amp; RIGHT(DH618,3))&gt;=--('Drill Size Info'!$AA$19)), (--(INT('Drill Size Info'!$AA$19) &amp; "." &amp; RIGHT(DH618,3))&lt;=--('Drill Size Info'!$AB$19))),
                --(INT('Drill Size Info'!$AA$19) &amp; "." &amp; RIGHT(DH618,3)),
                --(INT('Drill Size Info'!$AB$19) &amp; "." &amp; RIGHT(DH618,3))
            )
        ),
        "N/A"
    )
)</f>
        <v>N/A</v>
      </c>
      <c r="T618" s="150" t="str">
        <f>IF(DL618&lt;&gt;"",
    IF(INT('Drill Size Info'!$AA$19)=INT('Drill Size Info'!$AB$15),
        --(INT('Drill Size Info'!$AA$15) &amp; "." &amp; DL618),
        IF(AND((--(INT('Drill Size Info'!$AA$15) &amp; "." &amp; DL618)&gt;=--('Drill Size Info'!$AA$15)), (--(INT('Drill Size Info'!$AA$15) &amp; "." &amp; DL618)&lt;=--('Drill Size Info'!$AB$15))),
            --(INT('Drill Size Info'!$AA$15) &amp; "." &amp; DL618),
            --(INT('Drill Size Info'!$AB$15) &amp; "." &amp; DL618)
        )
    ),
    IF(DK618&lt;&gt;"",
        IF(INT('Drill Size Info'!$AA$15)=INT('Drill Size Info'!$AB$15),
            --(INT('Drill Size Info'!$AA$15) &amp; "." &amp; LEFT(DK618,3)),
            IF(AND((--(INT('Drill Size Info'!$AA$15) &amp; "." &amp; LEFT(DK618,3))&gt;=--('Drill Size Info'!$AA$15)), (--(INT('Drill Size Info'!$AA$15) &amp; "." &amp; LEFT(DK618,3))&lt;=--('Drill Size Info'!$AB$15))),
                --(INT('Drill Size Info'!$AA$15) &amp; "." &amp; LEFT(DK618,3)),
                --(INT('Drill Size Info'!$AB$15) &amp; "." &amp; LEFT(DK618,3))
            )
        ),
        "OK"
    )
)</f>
        <v>OK</v>
      </c>
      <c r="U618" s="150" t="str">
        <f>IF(DM618&lt;&gt;"",
    IF(INT('Drill Size Info'!$AA$19)=INT('Drill Size Info'!$AB$15),
        --(INT('Drill Size Info'!$AA$15) &amp; "." &amp; DM618),
        IF(AND((--(INT('Drill Size Info'!$AA$15) &amp; "." &amp; DM618)&gt;=--('Drill Size Info'!$AA$15)), (--(INT('Drill Size Info'!$AA$15) &amp; "." &amp; DM618)&lt;=--('Drill Size Info'!$AB$15))),
            --(INT('Drill Size Info'!$AA$15) &amp; "." &amp; DM618),
            --(INT('Drill Size Info'!$AB$15) &amp; "." &amp; DM618)
        )
    ),
    IF(DK618&lt;&gt;"",
        IF(INT('Drill Size Info'!$AA$15)=INT('Drill Size Info'!$AB$15),
            --(INT('Drill Size Info'!$AA$15) &amp; "." &amp; RIGHT(DK618,3)),
            IF(AND((--(INT('Drill Size Info'!$AA$15) &amp; "." &amp; RIGHT(DK618,3))&gt;=--('Drill Size Info'!$AA$15)), (--(INT('Drill Size Info'!$AA$15) &amp; "." &amp; RIGHT(DK618,3))&lt;=--('Drill Size Info'!$AB$15))),
                --(INT('Drill Size Info'!$AA$15) &amp; "." &amp; RIGHT(DK618,3)),
                --(INT('Drill Size Info'!$AB$15) &amp; "." &amp; RIGHT(DK618,3))
            )
        ),
        "N/A"
    )
)</f>
        <v>N/A</v>
      </c>
      <c r="V618" s="161"/>
      <c r="W618" s="161"/>
      <c r="X618" s="161"/>
      <c r="Y618" s="161"/>
      <c r="Z618" s="161"/>
      <c r="AA618" s="162"/>
      <c r="AB618" s="162"/>
      <c r="AC618" s="162"/>
      <c r="AD618" s="162"/>
      <c r="AE618" s="162"/>
      <c r="AF618" s="162"/>
      <c r="AG618" s="162"/>
      <c r="AH618" s="162"/>
      <c r="AI618" s="162"/>
      <c r="AJ618" s="162"/>
      <c r="AK618" s="162"/>
      <c r="AL618" s="162"/>
      <c r="AM618" s="162"/>
      <c r="AN618" s="162"/>
      <c r="AO618" s="162"/>
      <c r="AP618" s="162"/>
      <c r="AQ618" s="162"/>
      <c r="AR618" s="162"/>
      <c r="AS618" s="162"/>
      <c r="AT618" s="162"/>
      <c r="AU618" s="162"/>
      <c r="AV618" s="162"/>
      <c r="AW618" s="162"/>
      <c r="AX618" s="162"/>
      <c r="AY618" s="162"/>
      <c r="AZ618" s="162"/>
      <c r="BA618" s="162"/>
      <c r="BB618" s="163"/>
      <c r="BC618" s="163"/>
      <c r="BD618" s="163"/>
      <c r="BE618" s="164"/>
      <c r="BF618" s="165"/>
      <c r="BG618" s="162"/>
      <c r="BH618" s="162"/>
      <c r="BI618" s="164"/>
      <c r="BJ618" s="38"/>
      <c r="BK618" s="38"/>
      <c r="BL618" s="38"/>
      <c r="BM618" s="38"/>
      <c r="BN618" s="38"/>
      <c r="BO618" s="38"/>
      <c r="BP618" s="117" t="str">
        <f t="shared" si="419"/>
        <v/>
      </c>
      <c r="BQ618" s="38"/>
      <c r="BR618" s="38"/>
      <c r="BS618" s="38"/>
      <c r="BT618" s="38"/>
      <c r="BV618" s="17">
        <f t="shared" si="413"/>
        <v>0</v>
      </c>
      <c r="BW618" s="17">
        <f t="shared" si="414"/>
        <v>0</v>
      </c>
      <c r="BX618" s="17">
        <f t="shared" si="415"/>
        <v>0</v>
      </c>
      <c r="BY618" s="17">
        <f t="shared" si="416"/>
        <v>0</v>
      </c>
      <c r="BZ618" s="17">
        <f t="shared" si="417"/>
        <v>0</v>
      </c>
      <c r="CA618" s="17">
        <f t="shared" si="418"/>
        <v>0</v>
      </c>
      <c r="CB618" s="17">
        <f t="shared" si="420"/>
        <v>0</v>
      </c>
      <c r="CC618" s="17">
        <f t="shared" si="421"/>
        <v>0</v>
      </c>
      <c r="CD618" s="17">
        <f t="shared" si="422"/>
        <v>0</v>
      </c>
      <c r="CE618" s="17">
        <f t="shared" si="423"/>
        <v>0</v>
      </c>
      <c r="CF618" s="17">
        <f t="shared" si="424"/>
        <v>0</v>
      </c>
      <c r="CG618" s="17">
        <f t="shared" si="425"/>
        <v>0</v>
      </c>
      <c r="CH618" s="17">
        <f t="shared" si="426"/>
        <v>0</v>
      </c>
      <c r="CI618" s="17">
        <f t="shared" si="427"/>
        <v>0</v>
      </c>
      <c r="CJ618" s="17">
        <f t="shared" si="428"/>
        <v>0</v>
      </c>
      <c r="CK618" s="17">
        <f t="shared" si="429"/>
        <v>0</v>
      </c>
      <c r="CL618" s="17">
        <f t="shared" si="430"/>
        <v>0</v>
      </c>
      <c r="CM618" s="17">
        <f t="shared" si="431"/>
        <v>0</v>
      </c>
      <c r="CN618" s="17">
        <f t="shared" si="432"/>
        <v>0</v>
      </c>
      <c r="CO618" s="17">
        <f t="shared" si="433"/>
        <v>0</v>
      </c>
      <c r="CP618" s="17">
        <f t="shared" si="434"/>
        <v>0</v>
      </c>
      <c r="CQ618" s="17">
        <f t="shared" si="435"/>
        <v>0</v>
      </c>
      <c r="CR618" s="17">
        <f t="shared" si="436"/>
        <v>0</v>
      </c>
      <c r="CS618" s="17">
        <f t="shared" si="437"/>
        <v>0</v>
      </c>
      <c r="CT618" s="17">
        <f t="shared" si="438"/>
        <v>0</v>
      </c>
      <c r="CU618" s="17">
        <f t="shared" si="439"/>
        <v>0</v>
      </c>
      <c r="CV618" s="17">
        <f t="shared" si="440"/>
        <v>0</v>
      </c>
      <c r="CW618" s="17">
        <f t="shared" si="441"/>
        <v>0</v>
      </c>
      <c r="CX618" s="17">
        <f t="shared" si="442"/>
        <v>0</v>
      </c>
      <c r="CY618" s="17">
        <f t="shared" si="443"/>
        <v>0</v>
      </c>
      <c r="CZ618" s="17">
        <f t="shared" si="444"/>
        <v>0</v>
      </c>
      <c r="DA618" s="17">
        <f t="shared" si="445"/>
        <v>0</v>
      </c>
      <c r="DB618" s="17">
        <f t="shared" si="446"/>
        <v>0</v>
      </c>
      <c r="DC618" s="17">
        <f t="shared" si="447"/>
        <v>0</v>
      </c>
      <c r="DD618" s="17">
        <f t="shared" si="448"/>
        <v>0</v>
      </c>
      <c r="DE618" s="17">
        <f t="shared" si="449"/>
        <v>0</v>
      </c>
      <c r="DF618" s="17">
        <f t="shared" si="450"/>
        <v>0</v>
      </c>
      <c r="DG618" s="17">
        <f t="shared" si="451"/>
        <v>0</v>
      </c>
    </row>
    <row r="619" spans="2:111" ht="15" customHeight="1" x14ac:dyDescent="0.2">
      <c r="B619" s="156">
        <v>611</v>
      </c>
      <c r="C619" s="157" t="str">
        <f t="shared" si="452"/>
        <v/>
      </c>
      <c r="D619" s="158" t="str">
        <f t="shared" si="412"/>
        <v>OK</v>
      </c>
      <c r="E619" s="159" t="e">
        <f>VLOOKUP('DATA SHEET'!$B$9,'Drill Size Info'!$T$2:$U$8,2,FALSE)</f>
        <v>#N/A</v>
      </c>
      <c r="F619" s="159" t="str">
        <f t="shared" si="453"/>
        <v/>
      </c>
      <c r="G619" s="91">
        <f t="shared" si="454"/>
        <v>0</v>
      </c>
      <c r="H619" s="160" t="s">
        <v>175</v>
      </c>
      <c r="I619" s="160" t="s">
        <v>175</v>
      </c>
      <c r="J619" s="160" t="str">
        <f>IF('DATA SHEET'!$B$10="NC-50","N/A","OK")</f>
        <v>OK</v>
      </c>
      <c r="K619" s="160" t="str">
        <f>IF('DATA SHEET'!$B$10="NC-50","N/A","OK")</f>
        <v>OK</v>
      </c>
      <c r="L619" s="160" t="str">
        <f t="shared" si="455"/>
        <v>OK</v>
      </c>
      <c r="M619" s="160" t="str">
        <f t="shared" si="456"/>
        <v>OK</v>
      </c>
      <c r="N619" s="160"/>
      <c r="O619" s="160"/>
      <c r="P619" s="160"/>
      <c r="Q619" s="160"/>
      <c r="R619" s="92" t="str">
        <f>IF(DI619&lt;&gt;"",
    IF(INT('Drill Size Info'!$AA$19)=INT('Drill Size Info'!$AB$19),
        --(INT('Drill Size Info'!$AA$19) &amp; "." &amp; DI619),
        IF(AND((--(INT('Drill Size Info'!$AA$19) &amp; "." &amp; DI619)&gt;=--('Drill Size Info'!$AA$19)), (--(INT('Drill Size Info'!$AA$19) &amp; "." &amp; DI619)&lt;=--('Drill Size Info'!$AB$19))),
            --(INT('Drill Size Info'!$AA$19) &amp; "." &amp; DI619),
            --(INT('Drill Size Info'!$AB$19) &amp; "." &amp; DI619)
        )
    ),
    IF(DH619&lt;&gt;"",
        IF(INT('Drill Size Info'!$AA$19)=INT('Drill Size Info'!$AB$19),
            --(INT('Drill Size Info'!$AA$19) &amp; "." &amp; LEFT(DH619,3)),
            IF(AND((--(INT('Drill Size Info'!$AA$19) &amp; "." &amp; LEFT(DH619,3))&gt;=--('Drill Size Info'!$AA$19)), (--(INT('Drill Size Info'!$AA$19) &amp; "." &amp; LEFT(DH619,3))&lt;=--('Drill Size Info'!$AB$19))),
                --(INT('Drill Size Info'!$AA$19) &amp; "." &amp; LEFT(DH619,3)),
                --(INT('Drill Size Info'!$AB$19) &amp; "." &amp; LEFT(DH619,3))
            )
        ),
        "OK"
    )
)</f>
        <v>OK</v>
      </c>
      <c r="S619" s="150" t="str">
        <f>IF(DJ619&lt;&gt;"",
    IF(INT('Drill Size Info'!$AA$19)=INT('Drill Size Info'!$AB$19),
        --(INT('Drill Size Info'!$AA$19) &amp; "." &amp; DJ619),
        IF(AND((--(INT('Drill Size Info'!$AA$19) &amp; "." &amp; DJ619)&gt;=--('Drill Size Info'!$AA$19)), (--(INT('Drill Size Info'!$AA$19) &amp; "." &amp; DJ619)&lt;=--('Drill Size Info'!$AB$19))),
            --(INT('Drill Size Info'!$AA$19) &amp; "." &amp; DJ619),
            --(INT('Drill Size Info'!$AB$19) &amp; "." &amp; DJ619)
        )
    ),
    IF(DH619&lt;&gt;"",
        IF(INT('Drill Size Info'!$AA$19)=INT('Drill Size Info'!$AB$19),
            --(INT('Drill Size Info'!$AA$19) &amp; "." &amp; RIGHT(DH619,3)),
            IF(AND((--(INT('Drill Size Info'!$AA$19) &amp; "." &amp; RIGHT(DH619,3))&gt;=--('Drill Size Info'!$AA$19)), (--(INT('Drill Size Info'!$AA$19) &amp; "." &amp; RIGHT(DH619,3))&lt;=--('Drill Size Info'!$AB$19))),
                --(INT('Drill Size Info'!$AA$19) &amp; "." &amp; RIGHT(DH619,3)),
                --(INT('Drill Size Info'!$AB$19) &amp; "." &amp; RIGHT(DH619,3))
            )
        ),
        "N/A"
    )
)</f>
        <v>N/A</v>
      </c>
      <c r="T619" s="150" t="str">
        <f>IF(DL619&lt;&gt;"",
    IF(INT('Drill Size Info'!$AA$19)=INT('Drill Size Info'!$AB$15),
        --(INT('Drill Size Info'!$AA$15) &amp; "." &amp; DL619),
        IF(AND((--(INT('Drill Size Info'!$AA$15) &amp; "." &amp; DL619)&gt;=--('Drill Size Info'!$AA$15)), (--(INT('Drill Size Info'!$AA$15) &amp; "." &amp; DL619)&lt;=--('Drill Size Info'!$AB$15))),
            --(INT('Drill Size Info'!$AA$15) &amp; "." &amp; DL619),
            --(INT('Drill Size Info'!$AB$15) &amp; "." &amp; DL619)
        )
    ),
    IF(DK619&lt;&gt;"",
        IF(INT('Drill Size Info'!$AA$15)=INT('Drill Size Info'!$AB$15),
            --(INT('Drill Size Info'!$AA$15) &amp; "." &amp; LEFT(DK619,3)),
            IF(AND((--(INT('Drill Size Info'!$AA$15) &amp; "." &amp; LEFT(DK619,3))&gt;=--('Drill Size Info'!$AA$15)), (--(INT('Drill Size Info'!$AA$15) &amp; "." &amp; LEFT(DK619,3))&lt;=--('Drill Size Info'!$AB$15))),
                --(INT('Drill Size Info'!$AA$15) &amp; "." &amp; LEFT(DK619,3)),
                --(INT('Drill Size Info'!$AB$15) &amp; "." &amp; LEFT(DK619,3))
            )
        ),
        "OK"
    )
)</f>
        <v>OK</v>
      </c>
      <c r="U619" s="150" t="str">
        <f>IF(DM619&lt;&gt;"",
    IF(INT('Drill Size Info'!$AA$19)=INT('Drill Size Info'!$AB$15),
        --(INT('Drill Size Info'!$AA$15) &amp; "." &amp; DM619),
        IF(AND((--(INT('Drill Size Info'!$AA$15) &amp; "." &amp; DM619)&gt;=--('Drill Size Info'!$AA$15)), (--(INT('Drill Size Info'!$AA$15) &amp; "." &amp; DM619)&lt;=--('Drill Size Info'!$AB$15))),
            --(INT('Drill Size Info'!$AA$15) &amp; "." &amp; DM619),
            --(INT('Drill Size Info'!$AB$15) &amp; "." &amp; DM619)
        )
    ),
    IF(DK619&lt;&gt;"",
        IF(INT('Drill Size Info'!$AA$15)=INT('Drill Size Info'!$AB$15),
            --(INT('Drill Size Info'!$AA$15) &amp; "." &amp; RIGHT(DK619,3)),
            IF(AND((--(INT('Drill Size Info'!$AA$15) &amp; "." &amp; RIGHT(DK619,3))&gt;=--('Drill Size Info'!$AA$15)), (--(INT('Drill Size Info'!$AA$15) &amp; "." &amp; RIGHT(DK619,3))&lt;=--('Drill Size Info'!$AB$15))),
                --(INT('Drill Size Info'!$AA$15) &amp; "." &amp; RIGHT(DK619,3)),
                --(INT('Drill Size Info'!$AB$15) &amp; "." &amp; RIGHT(DK619,3))
            )
        ),
        "N/A"
    )
)</f>
        <v>N/A</v>
      </c>
      <c r="V619" s="161"/>
      <c r="W619" s="161"/>
      <c r="X619" s="161"/>
      <c r="Y619" s="161"/>
      <c r="Z619" s="161"/>
      <c r="AA619" s="162"/>
      <c r="AB619" s="162"/>
      <c r="AC619" s="162"/>
      <c r="AD619" s="162"/>
      <c r="AE619" s="162"/>
      <c r="AF619" s="162"/>
      <c r="AG619" s="162"/>
      <c r="AH619" s="162"/>
      <c r="AI619" s="162"/>
      <c r="AJ619" s="162"/>
      <c r="AK619" s="162"/>
      <c r="AL619" s="162"/>
      <c r="AM619" s="162"/>
      <c r="AN619" s="162"/>
      <c r="AO619" s="162"/>
      <c r="AP619" s="162"/>
      <c r="AQ619" s="162"/>
      <c r="AR619" s="162"/>
      <c r="AS619" s="162"/>
      <c r="AT619" s="162"/>
      <c r="AU619" s="162"/>
      <c r="AV619" s="162"/>
      <c r="AW619" s="162"/>
      <c r="AX619" s="162"/>
      <c r="AY619" s="162"/>
      <c r="AZ619" s="162"/>
      <c r="BA619" s="162"/>
      <c r="BB619" s="163"/>
      <c r="BC619" s="163"/>
      <c r="BD619" s="163"/>
      <c r="BE619" s="164"/>
      <c r="BF619" s="165"/>
      <c r="BG619" s="162"/>
      <c r="BH619" s="162"/>
      <c r="BI619" s="164"/>
      <c r="BJ619" s="38"/>
      <c r="BK619" s="38"/>
      <c r="BL619" s="38"/>
      <c r="BM619" s="38"/>
      <c r="BN619" s="38"/>
      <c r="BO619" s="38"/>
      <c r="BP619" s="117" t="str">
        <f t="shared" si="419"/>
        <v/>
      </c>
      <c r="BQ619" s="38"/>
      <c r="BR619" s="38"/>
      <c r="BS619" s="38"/>
      <c r="BT619" s="38"/>
      <c r="BV619" s="17">
        <f t="shared" si="413"/>
        <v>0</v>
      </c>
      <c r="BW619" s="17">
        <f t="shared" si="414"/>
        <v>0</v>
      </c>
      <c r="BX619" s="17">
        <f t="shared" si="415"/>
        <v>0</v>
      </c>
      <c r="BY619" s="17">
        <f t="shared" si="416"/>
        <v>0</v>
      </c>
      <c r="BZ619" s="17">
        <f t="shared" si="417"/>
        <v>0</v>
      </c>
      <c r="CA619" s="17">
        <f t="shared" si="418"/>
        <v>0</v>
      </c>
      <c r="CB619" s="17">
        <f t="shared" si="420"/>
        <v>0</v>
      </c>
      <c r="CC619" s="17">
        <f t="shared" si="421"/>
        <v>0</v>
      </c>
      <c r="CD619" s="17">
        <f t="shared" si="422"/>
        <v>0</v>
      </c>
      <c r="CE619" s="17">
        <f t="shared" si="423"/>
        <v>0</v>
      </c>
      <c r="CF619" s="17">
        <f t="shared" si="424"/>
        <v>0</v>
      </c>
      <c r="CG619" s="17">
        <f t="shared" si="425"/>
        <v>0</v>
      </c>
      <c r="CH619" s="17">
        <f t="shared" si="426"/>
        <v>0</v>
      </c>
      <c r="CI619" s="17">
        <f t="shared" si="427"/>
        <v>0</v>
      </c>
      <c r="CJ619" s="17">
        <f t="shared" si="428"/>
        <v>0</v>
      </c>
      <c r="CK619" s="17">
        <f t="shared" si="429"/>
        <v>0</v>
      </c>
      <c r="CL619" s="17">
        <f t="shared" si="430"/>
        <v>0</v>
      </c>
      <c r="CM619" s="17">
        <f t="shared" si="431"/>
        <v>0</v>
      </c>
      <c r="CN619" s="17">
        <f t="shared" si="432"/>
        <v>0</v>
      </c>
      <c r="CO619" s="17">
        <f t="shared" si="433"/>
        <v>0</v>
      </c>
      <c r="CP619" s="17">
        <f t="shared" si="434"/>
        <v>0</v>
      </c>
      <c r="CQ619" s="17">
        <f t="shared" si="435"/>
        <v>0</v>
      </c>
      <c r="CR619" s="17">
        <f t="shared" si="436"/>
        <v>0</v>
      </c>
      <c r="CS619" s="17">
        <f t="shared" si="437"/>
        <v>0</v>
      </c>
      <c r="CT619" s="17">
        <f t="shared" si="438"/>
        <v>0</v>
      </c>
      <c r="CU619" s="17">
        <f t="shared" si="439"/>
        <v>0</v>
      </c>
      <c r="CV619" s="17">
        <f t="shared" si="440"/>
        <v>0</v>
      </c>
      <c r="CW619" s="17">
        <f t="shared" si="441"/>
        <v>0</v>
      </c>
      <c r="CX619" s="17">
        <f t="shared" si="442"/>
        <v>0</v>
      </c>
      <c r="CY619" s="17">
        <f t="shared" si="443"/>
        <v>0</v>
      </c>
      <c r="CZ619" s="17">
        <f t="shared" si="444"/>
        <v>0</v>
      </c>
      <c r="DA619" s="17">
        <f t="shared" si="445"/>
        <v>0</v>
      </c>
      <c r="DB619" s="17">
        <f t="shared" si="446"/>
        <v>0</v>
      </c>
      <c r="DC619" s="17">
        <f t="shared" si="447"/>
        <v>0</v>
      </c>
      <c r="DD619" s="17">
        <f t="shared" si="448"/>
        <v>0</v>
      </c>
      <c r="DE619" s="17">
        <f t="shared" si="449"/>
        <v>0</v>
      </c>
      <c r="DF619" s="17">
        <f t="shared" si="450"/>
        <v>0</v>
      </c>
      <c r="DG619" s="17">
        <f t="shared" si="451"/>
        <v>0</v>
      </c>
    </row>
    <row r="620" spans="2:111" ht="15" customHeight="1" x14ac:dyDescent="0.2">
      <c r="B620" s="156">
        <v>612</v>
      </c>
      <c r="C620" s="157" t="str">
        <f t="shared" si="452"/>
        <v/>
      </c>
      <c r="D620" s="158" t="str">
        <f t="shared" si="412"/>
        <v>OK</v>
      </c>
      <c r="E620" s="159" t="e">
        <f>VLOOKUP('DATA SHEET'!$B$9,'Drill Size Info'!$T$2:$U$8,2,FALSE)</f>
        <v>#N/A</v>
      </c>
      <c r="F620" s="159" t="str">
        <f t="shared" si="453"/>
        <v/>
      </c>
      <c r="G620" s="91">
        <f t="shared" si="454"/>
        <v>0</v>
      </c>
      <c r="H620" s="160" t="s">
        <v>175</v>
      </c>
      <c r="I620" s="160" t="s">
        <v>175</v>
      </c>
      <c r="J620" s="160" t="str">
        <f>IF('DATA SHEET'!$B$10="NC-50","N/A","OK")</f>
        <v>OK</v>
      </c>
      <c r="K620" s="160" t="str">
        <f>IF('DATA SHEET'!$B$10="NC-50","N/A","OK")</f>
        <v>OK</v>
      </c>
      <c r="L620" s="160" t="str">
        <f t="shared" si="455"/>
        <v>OK</v>
      </c>
      <c r="M620" s="160" t="str">
        <f t="shared" si="456"/>
        <v>OK</v>
      </c>
      <c r="N620" s="160"/>
      <c r="O620" s="160"/>
      <c r="P620" s="160"/>
      <c r="Q620" s="160"/>
      <c r="R620" s="92" t="str">
        <f>IF(DI620&lt;&gt;"",
    IF(INT('Drill Size Info'!$AA$19)=INT('Drill Size Info'!$AB$19),
        --(INT('Drill Size Info'!$AA$19) &amp; "." &amp; DI620),
        IF(AND((--(INT('Drill Size Info'!$AA$19) &amp; "." &amp; DI620)&gt;=--('Drill Size Info'!$AA$19)), (--(INT('Drill Size Info'!$AA$19) &amp; "." &amp; DI620)&lt;=--('Drill Size Info'!$AB$19))),
            --(INT('Drill Size Info'!$AA$19) &amp; "." &amp; DI620),
            --(INT('Drill Size Info'!$AB$19) &amp; "." &amp; DI620)
        )
    ),
    IF(DH620&lt;&gt;"",
        IF(INT('Drill Size Info'!$AA$19)=INT('Drill Size Info'!$AB$19),
            --(INT('Drill Size Info'!$AA$19) &amp; "." &amp; LEFT(DH620,3)),
            IF(AND((--(INT('Drill Size Info'!$AA$19) &amp; "." &amp; LEFT(DH620,3))&gt;=--('Drill Size Info'!$AA$19)), (--(INT('Drill Size Info'!$AA$19) &amp; "." &amp; LEFT(DH620,3))&lt;=--('Drill Size Info'!$AB$19))),
                --(INT('Drill Size Info'!$AA$19) &amp; "." &amp; LEFT(DH620,3)),
                --(INT('Drill Size Info'!$AB$19) &amp; "." &amp; LEFT(DH620,3))
            )
        ),
        "OK"
    )
)</f>
        <v>OK</v>
      </c>
      <c r="S620" s="150" t="str">
        <f>IF(DJ620&lt;&gt;"",
    IF(INT('Drill Size Info'!$AA$19)=INT('Drill Size Info'!$AB$19),
        --(INT('Drill Size Info'!$AA$19) &amp; "." &amp; DJ620),
        IF(AND((--(INT('Drill Size Info'!$AA$19) &amp; "." &amp; DJ620)&gt;=--('Drill Size Info'!$AA$19)), (--(INT('Drill Size Info'!$AA$19) &amp; "." &amp; DJ620)&lt;=--('Drill Size Info'!$AB$19))),
            --(INT('Drill Size Info'!$AA$19) &amp; "." &amp; DJ620),
            --(INT('Drill Size Info'!$AB$19) &amp; "." &amp; DJ620)
        )
    ),
    IF(DH620&lt;&gt;"",
        IF(INT('Drill Size Info'!$AA$19)=INT('Drill Size Info'!$AB$19),
            --(INT('Drill Size Info'!$AA$19) &amp; "." &amp; RIGHT(DH620,3)),
            IF(AND((--(INT('Drill Size Info'!$AA$19) &amp; "." &amp; RIGHT(DH620,3))&gt;=--('Drill Size Info'!$AA$19)), (--(INT('Drill Size Info'!$AA$19) &amp; "." &amp; RIGHT(DH620,3))&lt;=--('Drill Size Info'!$AB$19))),
                --(INT('Drill Size Info'!$AA$19) &amp; "." &amp; RIGHT(DH620,3)),
                --(INT('Drill Size Info'!$AB$19) &amp; "." &amp; RIGHT(DH620,3))
            )
        ),
        "N/A"
    )
)</f>
        <v>N/A</v>
      </c>
      <c r="T620" s="150" t="str">
        <f>IF(DL620&lt;&gt;"",
    IF(INT('Drill Size Info'!$AA$19)=INT('Drill Size Info'!$AB$15),
        --(INT('Drill Size Info'!$AA$15) &amp; "." &amp; DL620),
        IF(AND((--(INT('Drill Size Info'!$AA$15) &amp; "." &amp; DL620)&gt;=--('Drill Size Info'!$AA$15)), (--(INT('Drill Size Info'!$AA$15) &amp; "." &amp; DL620)&lt;=--('Drill Size Info'!$AB$15))),
            --(INT('Drill Size Info'!$AA$15) &amp; "." &amp; DL620),
            --(INT('Drill Size Info'!$AB$15) &amp; "." &amp; DL620)
        )
    ),
    IF(DK620&lt;&gt;"",
        IF(INT('Drill Size Info'!$AA$15)=INT('Drill Size Info'!$AB$15),
            --(INT('Drill Size Info'!$AA$15) &amp; "." &amp; LEFT(DK620,3)),
            IF(AND((--(INT('Drill Size Info'!$AA$15) &amp; "." &amp; LEFT(DK620,3))&gt;=--('Drill Size Info'!$AA$15)), (--(INT('Drill Size Info'!$AA$15) &amp; "." &amp; LEFT(DK620,3))&lt;=--('Drill Size Info'!$AB$15))),
                --(INT('Drill Size Info'!$AA$15) &amp; "." &amp; LEFT(DK620,3)),
                --(INT('Drill Size Info'!$AB$15) &amp; "." &amp; LEFT(DK620,3))
            )
        ),
        "OK"
    )
)</f>
        <v>OK</v>
      </c>
      <c r="U620" s="150" t="str">
        <f>IF(DM620&lt;&gt;"",
    IF(INT('Drill Size Info'!$AA$19)=INT('Drill Size Info'!$AB$15),
        --(INT('Drill Size Info'!$AA$15) &amp; "." &amp; DM620),
        IF(AND((--(INT('Drill Size Info'!$AA$15) &amp; "." &amp; DM620)&gt;=--('Drill Size Info'!$AA$15)), (--(INT('Drill Size Info'!$AA$15) &amp; "." &amp; DM620)&lt;=--('Drill Size Info'!$AB$15))),
            --(INT('Drill Size Info'!$AA$15) &amp; "." &amp; DM620),
            --(INT('Drill Size Info'!$AB$15) &amp; "." &amp; DM620)
        )
    ),
    IF(DK620&lt;&gt;"",
        IF(INT('Drill Size Info'!$AA$15)=INT('Drill Size Info'!$AB$15),
            --(INT('Drill Size Info'!$AA$15) &amp; "." &amp; RIGHT(DK620,3)),
            IF(AND((--(INT('Drill Size Info'!$AA$15) &amp; "." &amp; RIGHT(DK620,3))&gt;=--('Drill Size Info'!$AA$15)), (--(INT('Drill Size Info'!$AA$15) &amp; "." &amp; RIGHT(DK620,3))&lt;=--('Drill Size Info'!$AB$15))),
                --(INT('Drill Size Info'!$AA$15) &amp; "." &amp; RIGHT(DK620,3)),
                --(INT('Drill Size Info'!$AB$15) &amp; "." &amp; RIGHT(DK620,3))
            )
        ),
        "N/A"
    )
)</f>
        <v>N/A</v>
      </c>
      <c r="V620" s="161"/>
      <c r="W620" s="161"/>
      <c r="X620" s="161"/>
      <c r="Y620" s="161"/>
      <c r="Z620" s="161"/>
      <c r="AA620" s="162"/>
      <c r="AB620" s="162"/>
      <c r="AC620" s="162"/>
      <c r="AD620" s="162"/>
      <c r="AE620" s="162"/>
      <c r="AF620" s="162"/>
      <c r="AG620" s="162"/>
      <c r="AH620" s="162"/>
      <c r="AI620" s="162"/>
      <c r="AJ620" s="162"/>
      <c r="AK620" s="162"/>
      <c r="AL620" s="162"/>
      <c r="AM620" s="162"/>
      <c r="AN620" s="162"/>
      <c r="AO620" s="162"/>
      <c r="AP620" s="162"/>
      <c r="AQ620" s="162"/>
      <c r="AR620" s="162"/>
      <c r="AS620" s="162"/>
      <c r="AT620" s="162"/>
      <c r="AU620" s="162"/>
      <c r="AV620" s="162"/>
      <c r="AW620" s="162"/>
      <c r="AX620" s="162"/>
      <c r="AY620" s="162"/>
      <c r="AZ620" s="162"/>
      <c r="BA620" s="162"/>
      <c r="BB620" s="163"/>
      <c r="BC620" s="163"/>
      <c r="BD620" s="163"/>
      <c r="BE620" s="164"/>
      <c r="BF620" s="165"/>
      <c r="BG620" s="162"/>
      <c r="BH620" s="162"/>
      <c r="BI620" s="164"/>
      <c r="BJ620" s="38"/>
      <c r="BK620" s="38"/>
      <c r="BL620" s="38"/>
      <c r="BM620" s="38"/>
      <c r="BN620" s="38"/>
      <c r="BO620" s="38"/>
      <c r="BP620" s="117" t="str">
        <f t="shared" si="419"/>
        <v/>
      </c>
      <c r="BQ620" s="38"/>
      <c r="BR620" s="38"/>
      <c r="BS620" s="38"/>
      <c r="BT620" s="38"/>
      <c r="BV620" s="17">
        <f t="shared" si="413"/>
        <v>0</v>
      </c>
      <c r="BW620" s="17">
        <f t="shared" si="414"/>
        <v>0</v>
      </c>
      <c r="BX620" s="17">
        <f t="shared" si="415"/>
        <v>0</v>
      </c>
      <c r="BY620" s="17">
        <f t="shared" si="416"/>
        <v>0</v>
      </c>
      <c r="BZ620" s="17">
        <f t="shared" si="417"/>
        <v>0</v>
      </c>
      <c r="CA620" s="17">
        <f t="shared" si="418"/>
        <v>0</v>
      </c>
      <c r="CB620" s="17">
        <f t="shared" si="420"/>
        <v>0</v>
      </c>
      <c r="CC620" s="17">
        <f t="shared" si="421"/>
        <v>0</v>
      </c>
      <c r="CD620" s="17">
        <f t="shared" si="422"/>
        <v>0</v>
      </c>
      <c r="CE620" s="17">
        <f t="shared" si="423"/>
        <v>0</v>
      </c>
      <c r="CF620" s="17">
        <f t="shared" si="424"/>
        <v>0</v>
      </c>
      <c r="CG620" s="17">
        <f t="shared" si="425"/>
        <v>0</v>
      </c>
      <c r="CH620" s="17">
        <f t="shared" si="426"/>
        <v>0</v>
      </c>
      <c r="CI620" s="17">
        <f t="shared" si="427"/>
        <v>0</v>
      </c>
      <c r="CJ620" s="17">
        <f t="shared" si="428"/>
        <v>0</v>
      </c>
      <c r="CK620" s="17">
        <f t="shared" si="429"/>
        <v>0</v>
      </c>
      <c r="CL620" s="17">
        <f t="shared" si="430"/>
        <v>0</v>
      </c>
      <c r="CM620" s="17">
        <f t="shared" si="431"/>
        <v>0</v>
      </c>
      <c r="CN620" s="17">
        <f t="shared" si="432"/>
        <v>0</v>
      </c>
      <c r="CO620" s="17">
        <f t="shared" si="433"/>
        <v>0</v>
      </c>
      <c r="CP620" s="17">
        <f t="shared" si="434"/>
        <v>0</v>
      </c>
      <c r="CQ620" s="17">
        <f t="shared" si="435"/>
        <v>0</v>
      </c>
      <c r="CR620" s="17">
        <f t="shared" si="436"/>
        <v>0</v>
      </c>
      <c r="CS620" s="17">
        <f t="shared" si="437"/>
        <v>0</v>
      </c>
      <c r="CT620" s="17">
        <f t="shared" si="438"/>
        <v>0</v>
      </c>
      <c r="CU620" s="17">
        <f t="shared" si="439"/>
        <v>0</v>
      </c>
      <c r="CV620" s="17">
        <f t="shared" si="440"/>
        <v>0</v>
      </c>
      <c r="CW620" s="17">
        <f t="shared" si="441"/>
        <v>0</v>
      </c>
      <c r="CX620" s="17">
        <f t="shared" si="442"/>
        <v>0</v>
      </c>
      <c r="CY620" s="17">
        <f t="shared" si="443"/>
        <v>0</v>
      </c>
      <c r="CZ620" s="17">
        <f t="shared" si="444"/>
        <v>0</v>
      </c>
      <c r="DA620" s="17">
        <f t="shared" si="445"/>
        <v>0</v>
      </c>
      <c r="DB620" s="17">
        <f t="shared" si="446"/>
        <v>0</v>
      </c>
      <c r="DC620" s="17">
        <f t="shared" si="447"/>
        <v>0</v>
      </c>
      <c r="DD620" s="17">
        <f t="shared" si="448"/>
        <v>0</v>
      </c>
      <c r="DE620" s="17">
        <f t="shared" si="449"/>
        <v>0</v>
      </c>
      <c r="DF620" s="17">
        <f t="shared" si="450"/>
        <v>0</v>
      </c>
      <c r="DG620" s="17">
        <f t="shared" si="451"/>
        <v>0</v>
      </c>
    </row>
    <row r="621" spans="2:111" ht="15" customHeight="1" x14ac:dyDescent="0.2">
      <c r="B621" s="156">
        <v>613</v>
      </c>
      <c r="C621" s="157" t="str">
        <f t="shared" si="452"/>
        <v/>
      </c>
      <c r="D621" s="158" t="str">
        <f t="shared" si="412"/>
        <v>OK</v>
      </c>
      <c r="E621" s="159" t="e">
        <f>VLOOKUP('DATA SHEET'!$B$9,'Drill Size Info'!$T$2:$U$8,2,FALSE)</f>
        <v>#N/A</v>
      </c>
      <c r="F621" s="159" t="str">
        <f t="shared" si="453"/>
        <v/>
      </c>
      <c r="G621" s="91">
        <f t="shared" si="454"/>
        <v>0</v>
      </c>
      <c r="H621" s="160" t="s">
        <v>175</v>
      </c>
      <c r="I621" s="160" t="s">
        <v>175</v>
      </c>
      <c r="J621" s="160" t="str">
        <f>IF('DATA SHEET'!$B$10="NC-50","N/A","OK")</f>
        <v>OK</v>
      </c>
      <c r="K621" s="160" t="str">
        <f>IF('DATA SHEET'!$B$10="NC-50","N/A","OK")</f>
        <v>OK</v>
      </c>
      <c r="L621" s="160" t="str">
        <f t="shared" si="455"/>
        <v>OK</v>
      </c>
      <c r="M621" s="160" t="str">
        <f t="shared" si="456"/>
        <v>OK</v>
      </c>
      <c r="N621" s="160"/>
      <c r="O621" s="160"/>
      <c r="P621" s="160"/>
      <c r="Q621" s="160"/>
      <c r="R621" s="92" t="str">
        <f>IF(DI621&lt;&gt;"",
    IF(INT('Drill Size Info'!$AA$19)=INT('Drill Size Info'!$AB$19),
        --(INT('Drill Size Info'!$AA$19) &amp; "." &amp; DI621),
        IF(AND((--(INT('Drill Size Info'!$AA$19) &amp; "." &amp; DI621)&gt;=--('Drill Size Info'!$AA$19)), (--(INT('Drill Size Info'!$AA$19) &amp; "." &amp; DI621)&lt;=--('Drill Size Info'!$AB$19))),
            --(INT('Drill Size Info'!$AA$19) &amp; "." &amp; DI621),
            --(INT('Drill Size Info'!$AB$19) &amp; "." &amp; DI621)
        )
    ),
    IF(DH621&lt;&gt;"",
        IF(INT('Drill Size Info'!$AA$19)=INT('Drill Size Info'!$AB$19),
            --(INT('Drill Size Info'!$AA$19) &amp; "." &amp; LEFT(DH621,3)),
            IF(AND((--(INT('Drill Size Info'!$AA$19) &amp; "." &amp; LEFT(DH621,3))&gt;=--('Drill Size Info'!$AA$19)), (--(INT('Drill Size Info'!$AA$19) &amp; "." &amp; LEFT(DH621,3))&lt;=--('Drill Size Info'!$AB$19))),
                --(INT('Drill Size Info'!$AA$19) &amp; "." &amp; LEFT(DH621,3)),
                --(INT('Drill Size Info'!$AB$19) &amp; "." &amp; LEFT(DH621,3))
            )
        ),
        "OK"
    )
)</f>
        <v>OK</v>
      </c>
      <c r="S621" s="150" t="str">
        <f>IF(DJ621&lt;&gt;"",
    IF(INT('Drill Size Info'!$AA$19)=INT('Drill Size Info'!$AB$19),
        --(INT('Drill Size Info'!$AA$19) &amp; "." &amp; DJ621),
        IF(AND((--(INT('Drill Size Info'!$AA$19) &amp; "." &amp; DJ621)&gt;=--('Drill Size Info'!$AA$19)), (--(INT('Drill Size Info'!$AA$19) &amp; "." &amp; DJ621)&lt;=--('Drill Size Info'!$AB$19))),
            --(INT('Drill Size Info'!$AA$19) &amp; "." &amp; DJ621),
            --(INT('Drill Size Info'!$AB$19) &amp; "." &amp; DJ621)
        )
    ),
    IF(DH621&lt;&gt;"",
        IF(INT('Drill Size Info'!$AA$19)=INT('Drill Size Info'!$AB$19),
            --(INT('Drill Size Info'!$AA$19) &amp; "." &amp; RIGHT(DH621,3)),
            IF(AND((--(INT('Drill Size Info'!$AA$19) &amp; "." &amp; RIGHT(DH621,3))&gt;=--('Drill Size Info'!$AA$19)), (--(INT('Drill Size Info'!$AA$19) &amp; "." &amp; RIGHT(DH621,3))&lt;=--('Drill Size Info'!$AB$19))),
                --(INT('Drill Size Info'!$AA$19) &amp; "." &amp; RIGHT(DH621,3)),
                --(INT('Drill Size Info'!$AB$19) &amp; "." &amp; RIGHT(DH621,3))
            )
        ),
        "N/A"
    )
)</f>
        <v>N/A</v>
      </c>
      <c r="T621" s="150" t="str">
        <f>IF(DL621&lt;&gt;"",
    IF(INT('Drill Size Info'!$AA$19)=INT('Drill Size Info'!$AB$15),
        --(INT('Drill Size Info'!$AA$15) &amp; "." &amp; DL621),
        IF(AND((--(INT('Drill Size Info'!$AA$15) &amp; "." &amp; DL621)&gt;=--('Drill Size Info'!$AA$15)), (--(INT('Drill Size Info'!$AA$15) &amp; "." &amp; DL621)&lt;=--('Drill Size Info'!$AB$15))),
            --(INT('Drill Size Info'!$AA$15) &amp; "." &amp; DL621),
            --(INT('Drill Size Info'!$AB$15) &amp; "." &amp; DL621)
        )
    ),
    IF(DK621&lt;&gt;"",
        IF(INT('Drill Size Info'!$AA$15)=INT('Drill Size Info'!$AB$15),
            --(INT('Drill Size Info'!$AA$15) &amp; "." &amp; LEFT(DK621,3)),
            IF(AND((--(INT('Drill Size Info'!$AA$15) &amp; "." &amp; LEFT(DK621,3))&gt;=--('Drill Size Info'!$AA$15)), (--(INT('Drill Size Info'!$AA$15) &amp; "." &amp; LEFT(DK621,3))&lt;=--('Drill Size Info'!$AB$15))),
                --(INT('Drill Size Info'!$AA$15) &amp; "." &amp; LEFT(DK621,3)),
                --(INT('Drill Size Info'!$AB$15) &amp; "." &amp; LEFT(DK621,3))
            )
        ),
        "OK"
    )
)</f>
        <v>OK</v>
      </c>
      <c r="U621" s="150" t="str">
        <f>IF(DM621&lt;&gt;"",
    IF(INT('Drill Size Info'!$AA$19)=INT('Drill Size Info'!$AB$15),
        --(INT('Drill Size Info'!$AA$15) &amp; "." &amp; DM621),
        IF(AND((--(INT('Drill Size Info'!$AA$15) &amp; "." &amp; DM621)&gt;=--('Drill Size Info'!$AA$15)), (--(INT('Drill Size Info'!$AA$15) &amp; "." &amp; DM621)&lt;=--('Drill Size Info'!$AB$15))),
            --(INT('Drill Size Info'!$AA$15) &amp; "." &amp; DM621),
            --(INT('Drill Size Info'!$AB$15) &amp; "." &amp; DM621)
        )
    ),
    IF(DK621&lt;&gt;"",
        IF(INT('Drill Size Info'!$AA$15)=INT('Drill Size Info'!$AB$15),
            --(INT('Drill Size Info'!$AA$15) &amp; "." &amp; RIGHT(DK621,3)),
            IF(AND((--(INT('Drill Size Info'!$AA$15) &amp; "." &amp; RIGHT(DK621,3))&gt;=--('Drill Size Info'!$AA$15)), (--(INT('Drill Size Info'!$AA$15) &amp; "." &amp; RIGHT(DK621,3))&lt;=--('Drill Size Info'!$AB$15))),
                --(INT('Drill Size Info'!$AA$15) &amp; "." &amp; RIGHT(DK621,3)),
                --(INT('Drill Size Info'!$AB$15) &amp; "." &amp; RIGHT(DK621,3))
            )
        ),
        "N/A"
    )
)</f>
        <v>N/A</v>
      </c>
      <c r="V621" s="161"/>
      <c r="W621" s="161"/>
      <c r="X621" s="161"/>
      <c r="Y621" s="161"/>
      <c r="Z621" s="161"/>
      <c r="AA621" s="162"/>
      <c r="AB621" s="162"/>
      <c r="AC621" s="162"/>
      <c r="AD621" s="162"/>
      <c r="AE621" s="162"/>
      <c r="AF621" s="162"/>
      <c r="AG621" s="162"/>
      <c r="AH621" s="162"/>
      <c r="AI621" s="162"/>
      <c r="AJ621" s="162"/>
      <c r="AK621" s="162"/>
      <c r="AL621" s="162"/>
      <c r="AM621" s="162"/>
      <c r="AN621" s="162"/>
      <c r="AO621" s="162"/>
      <c r="AP621" s="162"/>
      <c r="AQ621" s="162"/>
      <c r="AR621" s="162"/>
      <c r="AS621" s="162"/>
      <c r="AT621" s="162"/>
      <c r="AU621" s="162"/>
      <c r="AV621" s="162"/>
      <c r="AW621" s="162"/>
      <c r="AX621" s="162"/>
      <c r="AY621" s="162"/>
      <c r="AZ621" s="162"/>
      <c r="BA621" s="162"/>
      <c r="BB621" s="163"/>
      <c r="BC621" s="163"/>
      <c r="BD621" s="163"/>
      <c r="BE621" s="164"/>
      <c r="BF621" s="165"/>
      <c r="BG621" s="162"/>
      <c r="BH621" s="162"/>
      <c r="BI621" s="164"/>
      <c r="BJ621" s="38"/>
      <c r="BK621" s="38"/>
      <c r="BL621" s="38"/>
      <c r="BM621" s="38"/>
      <c r="BN621" s="38"/>
      <c r="BO621" s="38"/>
      <c r="BP621" s="117" t="str">
        <f t="shared" si="419"/>
        <v/>
      </c>
      <c r="BQ621" s="38"/>
      <c r="BR621" s="38"/>
      <c r="BS621" s="38"/>
      <c r="BT621" s="38"/>
      <c r="BV621" s="17">
        <f t="shared" si="413"/>
        <v>0</v>
      </c>
      <c r="BW621" s="17">
        <f t="shared" si="414"/>
        <v>0</v>
      </c>
      <c r="BX621" s="17">
        <f t="shared" si="415"/>
        <v>0</v>
      </c>
      <c r="BY621" s="17">
        <f t="shared" si="416"/>
        <v>0</v>
      </c>
      <c r="BZ621" s="17">
        <f t="shared" si="417"/>
        <v>0</v>
      </c>
      <c r="CA621" s="17">
        <f t="shared" si="418"/>
        <v>0</v>
      </c>
      <c r="CB621" s="17">
        <f t="shared" si="420"/>
        <v>0</v>
      </c>
      <c r="CC621" s="17">
        <f t="shared" si="421"/>
        <v>0</v>
      </c>
      <c r="CD621" s="17">
        <f t="shared" si="422"/>
        <v>0</v>
      </c>
      <c r="CE621" s="17">
        <f t="shared" si="423"/>
        <v>0</v>
      </c>
      <c r="CF621" s="17">
        <f t="shared" si="424"/>
        <v>0</v>
      </c>
      <c r="CG621" s="17">
        <f t="shared" si="425"/>
        <v>0</v>
      </c>
      <c r="CH621" s="17">
        <f t="shared" si="426"/>
        <v>0</v>
      </c>
      <c r="CI621" s="17">
        <f t="shared" si="427"/>
        <v>0</v>
      </c>
      <c r="CJ621" s="17">
        <f t="shared" si="428"/>
        <v>0</v>
      </c>
      <c r="CK621" s="17">
        <f t="shared" si="429"/>
        <v>0</v>
      </c>
      <c r="CL621" s="17">
        <f t="shared" si="430"/>
        <v>0</v>
      </c>
      <c r="CM621" s="17">
        <f t="shared" si="431"/>
        <v>0</v>
      </c>
      <c r="CN621" s="17">
        <f t="shared" si="432"/>
        <v>0</v>
      </c>
      <c r="CO621" s="17">
        <f t="shared" si="433"/>
        <v>0</v>
      </c>
      <c r="CP621" s="17">
        <f t="shared" si="434"/>
        <v>0</v>
      </c>
      <c r="CQ621" s="17">
        <f t="shared" si="435"/>
        <v>0</v>
      </c>
      <c r="CR621" s="17">
        <f t="shared" si="436"/>
        <v>0</v>
      </c>
      <c r="CS621" s="17">
        <f t="shared" si="437"/>
        <v>0</v>
      </c>
      <c r="CT621" s="17">
        <f t="shared" si="438"/>
        <v>0</v>
      </c>
      <c r="CU621" s="17">
        <f t="shared" si="439"/>
        <v>0</v>
      </c>
      <c r="CV621" s="17">
        <f t="shared" si="440"/>
        <v>0</v>
      </c>
      <c r="CW621" s="17">
        <f t="shared" si="441"/>
        <v>0</v>
      </c>
      <c r="CX621" s="17">
        <f t="shared" si="442"/>
        <v>0</v>
      </c>
      <c r="CY621" s="17">
        <f t="shared" si="443"/>
        <v>0</v>
      </c>
      <c r="CZ621" s="17">
        <f t="shared" si="444"/>
        <v>0</v>
      </c>
      <c r="DA621" s="17">
        <f t="shared" si="445"/>
        <v>0</v>
      </c>
      <c r="DB621" s="17">
        <f t="shared" si="446"/>
        <v>0</v>
      </c>
      <c r="DC621" s="17">
        <f t="shared" si="447"/>
        <v>0</v>
      </c>
      <c r="DD621" s="17">
        <f t="shared" si="448"/>
        <v>0</v>
      </c>
      <c r="DE621" s="17">
        <f t="shared" si="449"/>
        <v>0</v>
      </c>
      <c r="DF621" s="17">
        <f t="shared" si="450"/>
        <v>0</v>
      </c>
      <c r="DG621" s="17">
        <f t="shared" si="451"/>
        <v>0</v>
      </c>
    </row>
    <row r="622" spans="2:111" ht="15" customHeight="1" x14ac:dyDescent="0.2">
      <c r="B622" s="156">
        <v>614</v>
      </c>
      <c r="C622" s="157" t="str">
        <f t="shared" si="452"/>
        <v/>
      </c>
      <c r="D622" s="158" t="str">
        <f t="shared" si="412"/>
        <v>OK</v>
      </c>
      <c r="E622" s="159" t="e">
        <f>VLOOKUP('DATA SHEET'!$B$9,'Drill Size Info'!$T$2:$U$8,2,FALSE)</f>
        <v>#N/A</v>
      </c>
      <c r="F622" s="159" t="str">
        <f t="shared" si="453"/>
        <v/>
      </c>
      <c r="G622" s="91">
        <f t="shared" si="454"/>
        <v>0</v>
      </c>
      <c r="H622" s="160" t="s">
        <v>175</v>
      </c>
      <c r="I622" s="160" t="s">
        <v>175</v>
      </c>
      <c r="J622" s="160" t="str">
        <f>IF('DATA SHEET'!$B$10="NC-50","N/A","OK")</f>
        <v>OK</v>
      </c>
      <c r="K622" s="160" t="str">
        <f>IF('DATA SHEET'!$B$10="NC-50","N/A","OK")</f>
        <v>OK</v>
      </c>
      <c r="L622" s="160" t="str">
        <f t="shared" si="455"/>
        <v>OK</v>
      </c>
      <c r="M622" s="160" t="str">
        <f t="shared" si="456"/>
        <v>OK</v>
      </c>
      <c r="N622" s="160"/>
      <c r="O622" s="160"/>
      <c r="P622" s="160"/>
      <c r="Q622" s="160"/>
      <c r="R622" s="92" t="str">
        <f>IF(DI622&lt;&gt;"",
    IF(INT('Drill Size Info'!$AA$19)=INT('Drill Size Info'!$AB$19),
        --(INT('Drill Size Info'!$AA$19) &amp; "." &amp; DI622),
        IF(AND((--(INT('Drill Size Info'!$AA$19) &amp; "." &amp; DI622)&gt;=--('Drill Size Info'!$AA$19)), (--(INT('Drill Size Info'!$AA$19) &amp; "." &amp; DI622)&lt;=--('Drill Size Info'!$AB$19))),
            --(INT('Drill Size Info'!$AA$19) &amp; "." &amp; DI622),
            --(INT('Drill Size Info'!$AB$19) &amp; "." &amp; DI622)
        )
    ),
    IF(DH622&lt;&gt;"",
        IF(INT('Drill Size Info'!$AA$19)=INT('Drill Size Info'!$AB$19),
            --(INT('Drill Size Info'!$AA$19) &amp; "." &amp; LEFT(DH622,3)),
            IF(AND((--(INT('Drill Size Info'!$AA$19) &amp; "." &amp; LEFT(DH622,3))&gt;=--('Drill Size Info'!$AA$19)), (--(INT('Drill Size Info'!$AA$19) &amp; "." &amp; LEFT(DH622,3))&lt;=--('Drill Size Info'!$AB$19))),
                --(INT('Drill Size Info'!$AA$19) &amp; "." &amp; LEFT(DH622,3)),
                --(INT('Drill Size Info'!$AB$19) &amp; "." &amp; LEFT(DH622,3))
            )
        ),
        "OK"
    )
)</f>
        <v>OK</v>
      </c>
      <c r="S622" s="150" t="str">
        <f>IF(DJ622&lt;&gt;"",
    IF(INT('Drill Size Info'!$AA$19)=INT('Drill Size Info'!$AB$19),
        --(INT('Drill Size Info'!$AA$19) &amp; "." &amp; DJ622),
        IF(AND((--(INT('Drill Size Info'!$AA$19) &amp; "." &amp; DJ622)&gt;=--('Drill Size Info'!$AA$19)), (--(INT('Drill Size Info'!$AA$19) &amp; "." &amp; DJ622)&lt;=--('Drill Size Info'!$AB$19))),
            --(INT('Drill Size Info'!$AA$19) &amp; "." &amp; DJ622),
            --(INT('Drill Size Info'!$AB$19) &amp; "." &amp; DJ622)
        )
    ),
    IF(DH622&lt;&gt;"",
        IF(INT('Drill Size Info'!$AA$19)=INT('Drill Size Info'!$AB$19),
            --(INT('Drill Size Info'!$AA$19) &amp; "." &amp; RIGHT(DH622,3)),
            IF(AND((--(INT('Drill Size Info'!$AA$19) &amp; "." &amp; RIGHT(DH622,3))&gt;=--('Drill Size Info'!$AA$19)), (--(INT('Drill Size Info'!$AA$19) &amp; "." &amp; RIGHT(DH622,3))&lt;=--('Drill Size Info'!$AB$19))),
                --(INT('Drill Size Info'!$AA$19) &amp; "." &amp; RIGHT(DH622,3)),
                --(INT('Drill Size Info'!$AB$19) &amp; "." &amp; RIGHT(DH622,3))
            )
        ),
        "N/A"
    )
)</f>
        <v>N/A</v>
      </c>
      <c r="T622" s="150" t="str">
        <f>IF(DL622&lt;&gt;"",
    IF(INT('Drill Size Info'!$AA$19)=INT('Drill Size Info'!$AB$15),
        --(INT('Drill Size Info'!$AA$15) &amp; "." &amp; DL622),
        IF(AND((--(INT('Drill Size Info'!$AA$15) &amp; "." &amp; DL622)&gt;=--('Drill Size Info'!$AA$15)), (--(INT('Drill Size Info'!$AA$15) &amp; "." &amp; DL622)&lt;=--('Drill Size Info'!$AB$15))),
            --(INT('Drill Size Info'!$AA$15) &amp; "." &amp; DL622),
            --(INT('Drill Size Info'!$AB$15) &amp; "." &amp; DL622)
        )
    ),
    IF(DK622&lt;&gt;"",
        IF(INT('Drill Size Info'!$AA$15)=INT('Drill Size Info'!$AB$15),
            --(INT('Drill Size Info'!$AA$15) &amp; "." &amp; LEFT(DK622,3)),
            IF(AND((--(INT('Drill Size Info'!$AA$15) &amp; "." &amp; LEFT(DK622,3))&gt;=--('Drill Size Info'!$AA$15)), (--(INT('Drill Size Info'!$AA$15) &amp; "." &amp; LEFT(DK622,3))&lt;=--('Drill Size Info'!$AB$15))),
                --(INT('Drill Size Info'!$AA$15) &amp; "." &amp; LEFT(DK622,3)),
                --(INT('Drill Size Info'!$AB$15) &amp; "." &amp; LEFT(DK622,3))
            )
        ),
        "OK"
    )
)</f>
        <v>OK</v>
      </c>
      <c r="U622" s="150" t="str">
        <f>IF(DM622&lt;&gt;"",
    IF(INT('Drill Size Info'!$AA$19)=INT('Drill Size Info'!$AB$15),
        --(INT('Drill Size Info'!$AA$15) &amp; "." &amp; DM622),
        IF(AND((--(INT('Drill Size Info'!$AA$15) &amp; "." &amp; DM622)&gt;=--('Drill Size Info'!$AA$15)), (--(INT('Drill Size Info'!$AA$15) &amp; "." &amp; DM622)&lt;=--('Drill Size Info'!$AB$15))),
            --(INT('Drill Size Info'!$AA$15) &amp; "." &amp; DM622),
            --(INT('Drill Size Info'!$AB$15) &amp; "." &amp; DM622)
        )
    ),
    IF(DK622&lt;&gt;"",
        IF(INT('Drill Size Info'!$AA$15)=INT('Drill Size Info'!$AB$15),
            --(INT('Drill Size Info'!$AA$15) &amp; "." &amp; RIGHT(DK622,3)),
            IF(AND((--(INT('Drill Size Info'!$AA$15) &amp; "." &amp; RIGHT(DK622,3))&gt;=--('Drill Size Info'!$AA$15)), (--(INT('Drill Size Info'!$AA$15) &amp; "." &amp; RIGHT(DK622,3))&lt;=--('Drill Size Info'!$AB$15))),
                --(INT('Drill Size Info'!$AA$15) &amp; "." &amp; RIGHT(DK622,3)),
                --(INT('Drill Size Info'!$AB$15) &amp; "." &amp; RIGHT(DK622,3))
            )
        ),
        "N/A"
    )
)</f>
        <v>N/A</v>
      </c>
      <c r="V622" s="161"/>
      <c r="W622" s="161"/>
      <c r="X622" s="161"/>
      <c r="Y622" s="161"/>
      <c r="Z622" s="161"/>
      <c r="AA622" s="162"/>
      <c r="AB622" s="162"/>
      <c r="AC622" s="162"/>
      <c r="AD622" s="162"/>
      <c r="AE622" s="162"/>
      <c r="AF622" s="162"/>
      <c r="AG622" s="162"/>
      <c r="AH622" s="162"/>
      <c r="AI622" s="162"/>
      <c r="AJ622" s="162"/>
      <c r="AK622" s="162"/>
      <c r="AL622" s="162"/>
      <c r="AM622" s="162"/>
      <c r="AN622" s="162"/>
      <c r="AO622" s="162"/>
      <c r="AP622" s="162"/>
      <c r="AQ622" s="162"/>
      <c r="AR622" s="162"/>
      <c r="AS622" s="162"/>
      <c r="AT622" s="162"/>
      <c r="AU622" s="162"/>
      <c r="AV622" s="162"/>
      <c r="AW622" s="162"/>
      <c r="AX622" s="162"/>
      <c r="AY622" s="162"/>
      <c r="AZ622" s="162"/>
      <c r="BA622" s="162"/>
      <c r="BB622" s="163"/>
      <c r="BC622" s="163"/>
      <c r="BD622" s="163"/>
      <c r="BE622" s="164"/>
      <c r="BF622" s="165"/>
      <c r="BG622" s="162"/>
      <c r="BH622" s="162"/>
      <c r="BI622" s="164"/>
      <c r="BJ622" s="38"/>
      <c r="BK622" s="38"/>
      <c r="BL622" s="38"/>
      <c r="BM622" s="38"/>
      <c r="BN622" s="38"/>
      <c r="BO622" s="38"/>
      <c r="BP622" s="117" t="str">
        <f t="shared" si="419"/>
        <v/>
      </c>
      <c r="BQ622" s="38"/>
      <c r="BR622" s="38"/>
      <c r="BS622" s="38"/>
      <c r="BT622" s="38"/>
      <c r="BV622" s="17">
        <f t="shared" si="413"/>
        <v>0</v>
      </c>
      <c r="BW622" s="17">
        <f t="shared" si="414"/>
        <v>0</v>
      </c>
      <c r="BX622" s="17">
        <f t="shared" si="415"/>
        <v>0</v>
      </c>
      <c r="BY622" s="17">
        <f t="shared" si="416"/>
        <v>0</v>
      </c>
      <c r="BZ622" s="17">
        <f t="shared" si="417"/>
        <v>0</v>
      </c>
      <c r="CA622" s="17">
        <f t="shared" si="418"/>
        <v>0</v>
      </c>
      <c r="CB622" s="17">
        <f t="shared" si="420"/>
        <v>0</v>
      </c>
      <c r="CC622" s="17">
        <f t="shared" si="421"/>
        <v>0</v>
      </c>
      <c r="CD622" s="17">
        <f t="shared" si="422"/>
        <v>0</v>
      </c>
      <c r="CE622" s="17">
        <f t="shared" si="423"/>
        <v>0</v>
      </c>
      <c r="CF622" s="17">
        <f t="shared" si="424"/>
        <v>0</v>
      </c>
      <c r="CG622" s="17">
        <f t="shared" si="425"/>
        <v>0</v>
      </c>
      <c r="CH622" s="17">
        <f t="shared" si="426"/>
        <v>0</v>
      </c>
      <c r="CI622" s="17">
        <f t="shared" si="427"/>
        <v>0</v>
      </c>
      <c r="CJ622" s="17">
        <f t="shared" si="428"/>
        <v>0</v>
      </c>
      <c r="CK622" s="17">
        <f t="shared" si="429"/>
        <v>0</v>
      </c>
      <c r="CL622" s="17">
        <f t="shared" si="430"/>
        <v>0</v>
      </c>
      <c r="CM622" s="17">
        <f t="shared" si="431"/>
        <v>0</v>
      </c>
      <c r="CN622" s="17">
        <f t="shared" si="432"/>
        <v>0</v>
      </c>
      <c r="CO622" s="17">
        <f t="shared" si="433"/>
        <v>0</v>
      </c>
      <c r="CP622" s="17">
        <f t="shared" si="434"/>
        <v>0</v>
      </c>
      <c r="CQ622" s="17">
        <f t="shared" si="435"/>
        <v>0</v>
      </c>
      <c r="CR622" s="17">
        <f t="shared" si="436"/>
        <v>0</v>
      </c>
      <c r="CS622" s="17">
        <f t="shared" si="437"/>
        <v>0</v>
      </c>
      <c r="CT622" s="17">
        <f t="shared" si="438"/>
        <v>0</v>
      </c>
      <c r="CU622" s="17">
        <f t="shared" si="439"/>
        <v>0</v>
      </c>
      <c r="CV622" s="17">
        <f t="shared" si="440"/>
        <v>0</v>
      </c>
      <c r="CW622" s="17">
        <f t="shared" si="441"/>
        <v>0</v>
      </c>
      <c r="CX622" s="17">
        <f t="shared" si="442"/>
        <v>0</v>
      </c>
      <c r="CY622" s="17">
        <f t="shared" si="443"/>
        <v>0</v>
      </c>
      <c r="CZ622" s="17">
        <f t="shared" si="444"/>
        <v>0</v>
      </c>
      <c r="DA622" s="17">
        <f t="shared" si="445"/>
        <v>0</v>
      </c>
      <c r="DB622" s="17">
        <f t="shared" si="446"/>
        <v>0</v>
      </c>
      <c r="DC622" s="17">
        <f t="shared" si="447"/>
        <v>0</v>
      </c>
      <c r="DD622" s="17">
        <f t="shared" si="448"/>
        <v>0</v>
      </c>
      <c r="DE622" s="17">
        <f t="shared" si="449"/>
        <v>0</v>
      </c>
      <c r="DF622" s="17">
        <f t="shared" si="450"/>
        <v>0</v>
      </c>
      <c r="DG622" s="17">
        <f t="shared" si="451"/>
        <v>0</v>
      </c>
    </row>
    <row r="623" spans="2:111" ht="15" customHeight="1" x14ac:dyDescent="0.2">
      <c r="B623" s="156">
        <v>615</v>
      </c>
      <c r="C623" s="157" t="str">
        <f t="shared" si="452"/>
        <v/>
      </c>
      <c r="D623" s="158" t="str">
        <f t="shared" si="412"/>
        <v>OK</v>
      </c>
      <c r="E623" s="159" t="e">
        <f>VLOOKUP('DATA SHEET'!$B$9,'Drill Size Info'!$T$2:$U$8,2,FALSE)</f>
        <v>#N/A</v>
      </c>
      <c r="F623" s="159" t="str">
        <f t="shared" si="453"/>
        <v/>
      </c>
      <c r="G623" s="91">
        <f t="shared" si="454"/>
        <v>0</v>
      </c>
      <c r="H623" s="160" t="s">
        <v>175</v>
      </c>
      <c r="I623" s="160" t="s">
        <v>175</v>
      </c>
      <c r="J623" s="160" t="str">
        <f>IF('DATA SHEET'!$B$10="NC-50","N/A","OK")</f>
        <v>OK</v>
      </c>
      <c r="K623" s="160" t="str">
        <f>IF('DATA SHEET'!$B$10="NC-50","N/A","OK")</f>
        <v>OK</v>
      </c>
      <c r="L623" s="160" t="str">
        <f t="shared" si="455"/>
        <v>OK</v>
      </c>
      <c r="M623" s="160" t="str">
        <f t="shared" si="456"/>
        <v>OK</v>
      </c>
      <c r="N623" s="160"/>
      <c r="O623" s="160"/>
      <c r="P623" s="160"/>
      <c r="Q623" s="160"/>
      <c r="R623" s="92" t="str">
        <f>IF(DI623&lt;&gt;"",
    IF(INT('Drill Size Info'!$AA$19)=INT('Drill Size Info'!$AB$19),
        --(INT('Drill Size Info'!$AA$19) &amp; "." &amp; DI623),
        IF(AND((--(INT('Drill Size Info'!$AA$19) &amp; "." &amp; DI623)&gt;=--('Drill Size Info'!$AA$19)), (--(INT('Drill Size Info'!$AA$19) &amp; "." &amp; DI623)&lt;=--('Drill Size Info'!$AB$19))),
            --(INT('Drill Size Info'!$AA$19) &amp; "." &amp; DI623),
            --(INT('Drill Size Info'!$AB$19) &amp; "." &amp; DI623)
        )
    ),
    IF(DH623&lt;&gt;"",
        IF(INT('Drill Size Info'!$AA$19)=INT('Drill Size Info'!$AB$19),
            --(INT('Drill Size Info'!$AA$19) &amp; "." &amp; LEFT(DH623,3)),
            IF(AND((--(INT('Drill Size Info'!$AA$19) &amp; "." &amp; LEFT(DH623,3))&gt;=--('Drill Size Info'!$AA$19)), (--(INT('Drill Size Info'!$AA$19) &amp; "." &amp; LEFT(DH623,3))&lt;=--('Drill Size Info'!$AB$19))),
                --(INT('Drill Size Info'!$AA$19) &amp; "." &amp; LEFT(DH623,3)),
                --(INT('Drill Size Info'!$AB$19) &amp; "." &amp; LEFT(DH623,3))
            )
        ),
        "OK"
    )
)</f>
        <v>OK</v>
      </c>
      <c r="S623" s="150" t="str">
        <f>IF(DJ623&lt;&gt;"",
    IF(INT('Drill Size Info'!$AA$19)=INT('Drill Size Info'!$AB$19),
        --(INT('Drill Size Info'!$AA$19) &amp; "." &amp; DJ623),
        IF(AND((--(INT('Drill Size Info'!$AA$19) &amp; "." &amp; DJ623)&gt;=--('Drill Size Info'!$AA$19)), (--(INT('Drill Size Info'!$AA$19) &amp; "." &amp; DJ623)&lt;=--('Drill Size Info'!$AB$19))),
            --(INT('Drill Size Info'!$AA$19) &amp; "." &amp; DJ623),
            --(INT('Drill Size Info'!$AB$19) &amp; "." &amp; DJ623)
        )
    ),
    IF(DH623&lt;&gt;"",
        IF(INT('Drill Size Info'!$AA$19)=INT('Drill Size Info'!$AB$19),
            --(INT('Drill Size Info'!$AA$19) &amp; "." &amp; RIGHT(DH623,3)),
            IF(AND((--(INT('Drill Size Info'!$AA$19) &amp; "." &amp; RIGHT(DH623,3))&gt;=--('Drill Size Info'!$AA$19)), (--(INT('Drill Size Info'!$AA$19) &amp; "." &amp; RIGHT(DH623,3))&lt;=--('Drill Size Info'!$AB$19))),
                --(INT('Drill Size Info'!$AA$19) &amp; "." &amp; RIGHT(DH623,3)),
                --(INT('Drill Size Info'!$AB$19) &amp; "." &amp; RIGHT(DH623,3))
            )
        ),
        "N/A"
    )
)</f>
        <v>N/A</v>
      </c>
      <c r="T623" s="150" t="str">
        <f>IF(DL623&lt;&gt;"",
    IF(INT('Drill Size Info'!$AA$19)=INT('Drill Size Info'!$AB$15),
        --(INT('Drill Size Info'!$AA$15) &amp; "." &amp; DL623),
        IF(AND((--(INT('Drill Size Info'!$AA$15) &amp; "." &amp; DL623)&gt;=--('Drill Size Info'!$AA$15)), (--(INT('Drill Size Info'!$AA$15) &amp; "." &amp; DL623)&lt;=--('Drill Size Info'!$AB$15))),
            --(INT('Drill Size Info'!$AA$15) &amp; "." &amp; DL623),
            --(INT('Drill Size Info'!$AB$15) &amp; "." &amp; DL623)
        )
    ),
    IF(DK623&lt;&gt;"",
        IF(INT('Drill Size Info'!$AA$15)=INT('Drill Size Info'!$AB$15),
            --(INT('Drill Size Info'!$AA$15) &amp; "." &amp; LEFT(DK623,3)),
            IF(AND((--(INT('Drill Size Info'!$AA$15) &amp; "." &amp; LEFT(DK623,3))&gt;=--('Drill Size Info'!$AA$15)), (--(INT('Drill Size Info'!$AA$15) &amp; "." &amp; LEFT(DK623,3))&lt;=--('Drill Size Info'!$AB$15))),
                --(INT('Drill Size Info'!$AA$15) &amp; "." &amp; LEFT(DK623,3)),
                --(INT('Drill Size Info'!$AB$15) &amp; "." &amp; LEFT(DK623,3))
            )
        ),
        "OK"
    )
)</f>
        <v>OK</v>
      </c>
      <c r="U623" s="150" t="str">
        <f>IF(DM623&lt;&gt;"",
    IF(INT('Drill Size Info'!$AA$19)=INT('Drill Size Info'!$AB$15),
        --(INT('Drill Size Info'!$AA$15) &amp; "." &amp; DM623),
        IF(AND((--(INT('Drill Size Info'!$AA$15) &amp; "." &amp; DM623)&gt;=--('Drill Size Info'!$AA$15)), (--(INT('Drill Size Info'!$AA$15) &amp; "." &amp; DM623)&lt;=--('Drill Size Info'!$AB$15))),
            --(INT('Drill Size Info'!$AA$15) &amp; "." &amp; DM623),
            --(INT('Drill Size Info'!$AB$15) &amp; "." &amp; DM623)
        )
    ),
    IF(DK623&lt;&gt;"",
        IF(INT('Drill Size Info'!$AA$15)=INT('Drill Size Info'!$AB$15),
            --(INT('Drill Size Info'!$AA$15) &amp; "." &amp; RIGHT(DK623,3)),
            IF(AND((--(INT('Drill Size Info'!$AA$15) &amp; "." &amp; RIGHT(DK623,3))&gt;=--('Drill Size Info'!$AA$15)), (--(INT('Drill Size Info'!$AA$15) &amp; "." &amp; RIGHT(DK623,3))&lt;=--('Drill Size Info'!$AB$15))),
                --(INT('Drill Size Info'!$AA$15) &amp; "." &amp; RIGHT(DK623,3)),
                --(INT('Drill Size Info'!$AB$15) &amp; "." &amp; RIGHT(DK623,3))
            )
        ),
        "N/A"
    )
)</f>
        <v>N/A</v>
      </c>
      <c r="V623" s="161"/>
      <c r="W623" s="161"/>
      <c r="X623" s="161"/>
      <c r="Y623" s="161"/>
      <c r="Z623" s="161"/>
      <c r="AA623" s="162"/>
      <c r="AB623" s="162"/>
      <c r="AC623" s="162"/>
      <c r="AD623" s="162"/>
      <c r="AE623" s="162"/>
      <c r="AF623" s="162"/>
      <c r="AG623" s="162"/>
      <c r="AH623" s="162"/>
      <c r="AI623" s="162"/>
      <c r="AJ623" s="162"/>
      <c r="AK623" s="162"/>
      <c r="AL623" s="162"/>
      <c r="AM623" s="162"/>
      <c r="AN623" s="162"/>
      <c r="AO623" s="162"/>
      <c r="AP623" s="162"/>
      <c r="AQ623" s="162"/>
      <c r="AR623" s="162"/>
      <c r="AS623" s="162"/>
      <c r="AT623" s="162"/>
      <c r="AU623" s="162"/>
      <c r="AV623" s="162"/>
      <c r="AW623" s="162"/>
      <c r="AX623" s="162"/>
      <c r="AY623" s="162"/>
      <c r="AZ623" s="162"/>
      <c r="BA623" s="162"/>
      <c r="BB623" s="163"/>
      <c r="BC623" s="163"/>
      <c r="BD623" s="163"/>
      <c r="BE623" s="164"/>
      <c r="BF623" s="165"/>
      <c r="BG623" s="162"/>
      <c r="BH623" s="162"/>
      <c r="BI623" s="164"/>
      <c r="BJ623" s="38"/>
      <c r="BK623" s="38"/>
      <c r="BL623" s="38"/>
      <c r="BM623" s="38"/>
      <c r="BN623" s="38"/>
      <c r="BO623" s="38"/>
      <c r="BP623" s="117" t="str">
        <f t="shared" si="419"/>
        <v/>
      </c>
      <c r="BQ623" s="38"/>
      <c r="BR623" s="38"/>
      <c r="BS623" s="38"/>
      <c r="BT623" s="38"/>
      <c r="BV623" s="17">
        <f t="shared" si="413"/>
        <v>0</v>
      </c>
      <c r="BW623" s="17">
        <f t="shared" si="414"/>
        <v>0</v>
      </c>
      <c r="BX623" s="17">
        <f t="shared" si="415"/>
        <v>0</v>
      </c>
      <c r="BY623" s="17">
        <f t="shared" si="416"/>
        <v>0</v>
      </c>
      <c r="BZ623" s="17">
        <f t="shared" si="417"/>
        <v>0</v>
      </c>
      <c r="CA623" s="17">
        <f t="shared" si="418"/>
        <v>0</v>
      </c>
      <c r="CB623" s="17">
        <f t="shared" si="420"/>
        <v>0</v>
      </c>
      <c r="CC623" s="17">
        <f t="shared" si="421"/>
        <v>0</v>
      </c>
      <c r="CD623" s="17">
        <f t="shared" si="422"/>
        <v>0</v>
      </c>
      <c r="CE623" s="17">
        <f t="shared" si="423"/>
        <v>0</v>
      </c>
      <c r="CF623" s="17">
        <f t="shared" si="424"/>
        <v>0</v>
      </c>
      <c r="CG623" s="17">
        <f t="shared" si="425"/>
        <v>0</v>
      </c>
      <c r="CH623" s="17">
        <f t="shared" si="426"/>
        <v>0</v>
      </c>
      <c r="CI623" s="17">
        <f t="shared" si="427"/>
        <v>0</v>
      </c>
      <c r="CJ623" s="17">
        <f t="shared" si="428"/>
        <v>0</v>
      </c>
      <c r="CK623" s="17">
        <f t="shared" si="429"/>
        <v>0</v>
      </c>
      <c r="CL623" s="17">
        <f t="shared" si="430"/>
        <v>0</v>
      </c>
      <c r="CM623" s="17">
        <f t="shared" si="431"/>
        <v>0</v>
      </c>
      <c r="CN623" s="17">
        <f t="shared" si="432"/>
        <v>0</v>
      </c>
      <c r="CO623" s="17">
        <f t="shared" si="433"/>
        <v>0</v>
      </c>
      <c r="CP623" s="17">
        <f t="shared" si="434"/>
        <v>0</v>
      </c>
      <c r="CQ623" s="17">
        <f t="shared" si="435"/>
        <v>0</v>
      </c>
      <c r="CR623" s="17">
        <f t="shared" si="436"/>
        <v>0</v>
      </c>
      <c r="CS623" s="17">
        <f t="shared" si="437"/>
        <v>0</v>
      </c>
      <c r="CT623" s="17">
        <f t="shared" si="438"/>
        <v>0</v>
      </c>
      <c r="CU623" s="17">
        <f t="shared" si="439"/>
        <v>0</v>
      </c>
      <c r="CV623" s="17">
        <f t="shared" si="440"/>
        <v>0</v>
      </c>
      <c r="CW623" s="17">
        <f t="shared" si="441"/>
        <v>0</v>
      </c>
      <c r="CX623" s="17">
        <f t="shared" si="442"/>
        <v>0</v>
      </c>
      <c r="CY623" s="17">
        <f t="shared" si="443"/>
        <v>0</v>
      </c>
      <c r="CZ623" s="17">
        <f t="shared" si="444"/>
        <v>0</v>
      </c>
      <c r="DA623" s="17">
        <f t="shared" si="445"/>
        <v>0</v>
      </c>
      <c r="DB623" s="17">
        <f t="shared" si="446"/>
        <v>0</v>
      </c>
      <c r="DC623" s="17">
        <f t="shared" si="447"/>
        <v>0</v>
      </c>
      <c r="DD623" s="17">
        <f t="shared" si="448"/>
        <v>0</v>
      </c>
      <c r="DE623" s="17">
        <f t="shared" si="449"/>
        <v>0</v>
      </c>
      <c r="DF623" s="17">
        <f t="shared" si="450"/>
        <v>0</v>
      </c>
      <c r="DG623" s="17">
        <f t="shared" si="451"/>
        <v>0</v>
      </c>
    </row>
    <row r="624" spans="2:111" ht="15" customHeight="1" x14ac:dyDescent="0.2">
      <c r="B624" s="156">
        <v>616</v>
      </c>
      <c r="C624" s="157" t="str">
        <f t="shared" si="452"/>
        <v/>
      </c>
      <c r="D624" s="158" t="str">
        <f t="shared" si="412"/>
        <v>OK</v>
      </c>
      <c r="E624" s="159" t="e">
        <f>VLOOKUP('DATA SHEET'!$B$9,'Drill Size Info'!$T$2:$U$8,2,FALSE)</f>
        <v>#N/A</v>
      </c>
      <c r="F624" s="159" t="str">
        <f t="shared" si="453"/>
        <v/>
      </c>
      <c r="G624" s="91">
        <f t="shared" si="454"/>
        <v>0</v>
      </c>
      <c r="H624" s="160" t="s">
        <v>175</v>
      </c>
      <c r="I624" s="160" t="s">
        <v>175</v>
      </c>
      <c r="J624" s="160" t="str">
        <f>IF('DATA SHEET'!$B$10="NC-50","N/A","OK")</f>
        <v>OK</v>
      </c>
      <c r="K624" s="160" t="str">
        <f>IF('DATA SHEET'!$B$10="NC-50","N/A","OK")</f>
        <v>OK</v>
      </c>
      <c r="L624" s="160" t="str">
        <f t="shared" si="455"/>
        <v>OK</v>
      </c>
      <c r="M624" s="160" t="str">
        <f t="shared" si="456"/>
        <v>OK</v>
      </c>
      <c r="N624" s="160"/>
      <c r="O624" s="160"/>
      <c r="P624" s="160"/>
      <c r="Q624" s="160"/>
      <c r="R624" s="92" t="str">
        <f>IF(DI624&lt;&gt;"",
    IF(INT('Drill Size Info'!$AA$19)=INT('Drill Size Info'!$AB$19),
        --(INT('Drill Size Info'!$AA$19) &amp; "." &amp; DI624),
        IF(AND((--(INT('Drill Size Info'!$AA$19) &amp; "." &amp; DI624)&gt;=--('Drill Size Info'!$AA$19)), (--(INT('Drill Size Info'!$AA$19) &amp; "." &amp; DI624)&lt;=--('Drill Size Info'!$AB$19))),
            --(INT('Drill Size Info'!$AA$19) &amp; "." &amp; DI624),
            --(INT('Drill Size Info'!$AB$19) &amp; "." &amp; DI624)
        )
    ),
    IF(DH624&lt;&gt;"",
        IF(INT('Drill Size Info'!$AA$19)=INT('Drill Size Info'!$AB$19),
            --(INT('Drill Size Info'!$AA$19) &amp; "." &amp; LEFT(DH624,3)),
            IF(AND((--(INT('Drill Size Info'!$AA$19) &amp; "." &amp; LEFT(DH624,3))&gt;=--('Drill Size Info'!$AA$19)), (--(INT('Drill Size Info'!$AA$19) &amp; "." &amp; LEFT(DH624,3))&lt;=--('Drill Size Info'!$AB$19))),
                --(INT('Drill Size Info'!$AA$19) &amp; "." &amp; LEFT(DH624,3)),
                --(INT('Drill Size Info'!$AB$19) &amp; "." &amp; LEFT(DH624,3))
            )
        ),
        "OK"
    )
)</f>
        <v>OK</v>
      </c>
      <c r="S624" s="150" t="str">
        <f>IF(DJ624&lt;&gt;"",
    IF(INT('Drill Size Info'!$AA$19)=INT('Drill Size Info'!$AB$19),
        --(INT('Drill Size Info'!$AA$19) &amp; "." &amp; DJ624),
        IF(AND((--(INT('Drill Size Info'!$AA$19) &amp; "." &amp; DJ624)&gt;=--('Drill Size Info'!$AA$19)), (--(INT('Drill Size Info'!$AA$19) &amp; "." &amp; DJ624)&lt;=--('Drill Size Info'!$AB$19))),
            --(INT('Drill Size Info'!$AA$19) &amp; "." &amp; DJ624),
            --(INT('Drill Size Info'!$AB$19) &amp; "." &amp; DJ624)
        )
    ),
    IF(DH624&lt;&gt;"",
        IF(INT('Drill Size Info'!$AA$19)=INT('Drill Size Info'!$AB$19),
            --(INT('Drill Size Info'!$AA$19) &amp; "." &amp; RIGHT(DH624,3)),
            IF(AND((--(INT('Drill Size Info'!$AA$19) &amp; "." &amp; RIGHT(DH624,3))&gt;=--('Drill Size Info'!$AA$19)), (--(INT('Drill Size Info'!$AA$19) &amp; "." &amp; RIGHT(DH624,3))&lt;=--('Drill Size Info'!$AB$19))),
                --(INT('Drill Size Info'!$AA$19) &amp; "." &amp; RIGHT(DH624,3)),
                --(INT('Drill Size Info'!$AB$19) &amp; "." &amp; RIGHT(DH624,3))
            )
        ),
        "N/A"
    )
)</f>
        <v>N/A</v>
      </c>
      <c r="T624" s="150" t="str">
        <f>IF(DL624&lt;&gt;"",
    IF(INT('Drill Size Info'!$AA$19)=INT('Drill Size Info'!$AB$15),
        --(INT('Drill Size Info'!$AA$15) &amp; "." &amp; DL624),
        IF(AND((--(INT('Drill Size Info'!$AA$15) &amp; "." &amp; DL624)&gt;=--('Drill Size Info'!$AA$15)), (--(INT('Drill Size Info'!$AA$15) &amp; "." &amp; DL624)&lt;=--('Drill Size Info'!$AB$15))),
            --(INT('Drill Size Info'!$AA$15) &amp; "." &amp; DL624),
            --(INT('Drill Size Info'!$AB$15) &amp; "." &amp; DL624)
        )
    ),
    IF(DK624&lt;&gt;"",
        IF(INT('Drill Size Info'!$AA$15)=INT('Drill Size Info'!$AB$15),
            --(INT('Drill Size Info'!$AA$15) &amp; "." &amp; LEFT(DK624,3)),
            IF(AND((--(INT('Drill Size Info'!$AA$15) &amp; "." &amp; LEFT(DK624,3))&gt;=--('Drill Size Info'!$AA$15)), (--(INT('Drill Size Info'!$AA$15) &amp; "." &amp; LEFT(DK624,3))&lt;=--('Drill Size Info'!$AB$15))),
                --(INT('Drill Size Info'!$AA$15) &amp; "." &amp; LEFT(DK624,3)),
                --(INT('Drill Size Info'!$AB$15) &amp; "." &amp; LEFT(DK624,3))
            )
        ),
        "OK"
    )
)</f>
        <v>OK</v>
      </c>
      <c r="U624" s="150" t="str">
        <f>IF(DM624&lt;&gt;"",
    IF(INT('Drill Size Info'!$AA$19)=INT('Drill Size Info'!$AB$15),
        --(INT('Drill Size Info'!$AA$15) &amp; "." &amp; DM624),
        IF(AND((--(INT('Drill Size Info'!$AA$15) &amp; "." &amp; DM624)&gt;=--('Drill Size Info'!$AA$15)), (--(INT('Drill Size Info'!$AA$15) &amp; "." &amp; DM624)&lt;=--('Drill Size Info'!$AB$15))),
            --(INT('Drill Size Info'!$AA$15) &amp; "." &amp; DM624),
            --(INT('Drill Size Info'!$AB$15) &amp; "." &amp; DM624)
        )
    ),
    IF(DK624&lt;&gt;"",
        IF(INT('Drill Size Info'!$AA$15)=INT('Drill Size Info'!$AB$15),
            --(INT('Drill Size Info'!$AA$15) &amp; "." &amp; RIGHT(DK624,3)),
            IF(AND((--(INT('Drill Size Info'!$AA$15) &amp; "." &amp; RIGHT(DK624,3))&gt;=--('Drill Size Info'!$AA$15)), (--(INT('Drill Size Info'!$AA$15) &amp; "." &amp; RIGHT(DK624,3))&lt;=--('Drill Size Info'!$AB$15))),
                --(INT('Drill Size Info'!$AA$15) &amp; "." &amp; RIGHT(DK624,3)),
                --(INT('Drill Size Info'!$AB$15) &amp; "." &amp; RIGHT(DK624,3))
            )
        ),
        "N/A"
    )
)</f>
        <v>N/A</v>
      </c>
      <c r="V624" s="161"/>
      <c r="W624" s="161"/>
      <c r="X624" s="161"/>
      <c r="Y624" s="161"/>
      <c r="Z624" s="161"/>
      <c r="AA624" s="162"/>
      <c r="AB624" s="162"/>
      <c r="AC624" s="162"/>
      <c r="AD624" s="162"/>
      <c r="AE624" s="162"/>
      <c r="AF624" s="162"/>
      <c r="AG624" s="162"/>
      <c r="AH624" s="162"/>
      <c r="AI624" s="162"/>
      <c r="AJ624" s="162"/>
      <c r="AK624" s="162"/>
      <c r="AL624" s="162"/>
      <c r="AM624" s="162"/>
      <c r="AN624" s="162"/>
      <c r="AO624" s="162"/>
      <c r="AP624" s="162"/>
      <c r="AQ624" s="162"/>
      <c r="AR624" s="162"/>
      <c r="AS624" s="162"/>
      <c r="AT624" s="162"/>
      <c r="AU624" s="162"/>
      <c r="AV624" s="162"/>
      <c r="AW624" s="162"/>
      <c r="AX624" s="162"/>
      <c r="AY624" s="162"/>
      <c r="AZ624" s="162"/>
      <c r="BA624" s="162"/>
      <c r="BB624" s="163"/>
      <c r="BC624" s="163"/>
      <c r="BD624" s="163"/>
      <c r="BE624" s="164"/>
      <c r="BF624" s="165"/>
      <c r="BG624" s="162"/>
      <c r="BH624" s="162"/>
      <c r="BI624" s="164"/>
      <c r="BJ624" s="38"/>
      <c r="BK624" s="38"/>
      <c r="BL624" s="38"/>
      <c r="BM624" s="38"/>
      <c r="BN624" s="38"/>
      <c r="BO624" s="38"/>
      <c r="BP624" s="117" t="str">
        <f t="shared" si="419"/>
        <v/>
      </c>
      <c r="BQ624" s="38"/>
      <c r="BR624" s="38"/>
      <c r="BS624" s="38"/>
      <c r="BT624" s="38"/>
      <c r="BV624" s="17">
        <f t="shared" si="413"/>
        <v>0</v>
      </c>
      <c r="BW624" s="17">
        <f t="shared" si="414"/>
        <v>0</v>
      </c>
      <c r="BX624" s="17">
        <f t="shared" si="415"/>
        <v>0</v>
      </c>
      <c r="BY624" s="17">
        <f t="shared" si="416"/>
        <v>0</v>
      </c>
      <c r="BZ624" s="17">
        <f t="shared" si="417"/>
        <v>0</v>
      </c>
      <c r="CA624" s="17">
        <f t="shared" si="418"/>
        <v>0</v>
      </c>
      <c r="CB624" s="17">
        <f t="shared" si="420"/>
        <v>0</v>
      </c>
      <c r="CC624" s="17">
        <f t="shared" si="421"/>
        <v>0</v>
      </c>
      <c r="CD624" s="17">
        <f t="shared" si="422"/>
        <v>0</v>
      </c>
      <c r="CE624" s="17">
        <f t="shared" si="423"/>
        <v>0</v>
      </c>
      <c r="CF624" s="17">
        <f t="shared" si="424"/>
        <v>0</v>
      </c>
      <c r="CG624" s="17">
        <f t="shared" si="425"/>
        <v>0</v>
      </c>
      <c r="CH624" s="17">
        <f t="shared" si="426"/>
        <v>0</v>
      </c>
      <c r="CI624" s="17">
        <f t="shared" si="427"/>
        <v>0</v>
      </c>
      <c r="CJ624" s="17">
        <f t="shared" si="428"/>
        <v>0</v>
      </c>
      <c r="CK624" s="17">
        <f t="shared" si="429"/>
        <v>0</v>
      </c>
      <c r="CL624" s="17">
        <f t="shared" si="430"/>
        <v>0</v>
      </c>
      <c r="CM624" s="17">
        <f t="shared" si="431"/>
        <v>0</v>
      </c>
      <c r="CN624" s="17">
        <f t="shared" si="432"/>
        <v>0</v>
      </c>
      <c r="CO624" s="17">
        <f t="shared" si="433"/>
        <v>0</v>
      </c>
      <c r="CP624" s="17">
        <f t="shared" si="434"/>
        <v>0</v>
      </c>
      <c r="CQ624" s="17">
        <f t="shared" si="435"/>
        <v>0</v>
      </c>
      <c r="CR624" s="17">
        <f t="shared" si="436"/>
        <v>0</v>
      </c>
      <c r="CS624" s="17">
        <f t="shared" si="437"/>
        <v>0</v>
      </c>
      <c r="CT624" s="17">
        <f t="shared" si="438"/>
        <v>0</v>
      </c>
      <c r="CU624" s="17">
        <f t="shared" si="439"/>
        <v>0</v>
      </c>
      <c r="CV624" s="17">
        <f t="shared" si="440"/>
        <v>0</v>
      </c>
      <c r="CW624" s="17">
        <f t="shared" si="441"/>
        <v>0</v>
      </c>
      <c r="CX624" s="17">
        <f t="shared" si="442"/>
        <v>0</v>
      </c>
      <c r="CY624" s="17">
        <f t="shared" si="443"/>
        <v>0</v>
      </c>
      <c r="CZ624" s="17">
        <f t="shared" si="444"/>
        <v>0</v>
      </c>
      <c r="DA624" s="17">
        <f t="shared" si="445"/>
        <v>0</v>
      </c>
      <c r="DB624" s="17">
        <f t="shared" si="446"/>
        <v>0</v>
      </c>
      <c r="DC624" s="17">
        <f t="shared" si="447"/>
        <v>0</v>
      </c>
      <c r="DD624" s="17">
        <f t="shared" si="448"/>
        <v>0</v>
      </c>
      <c r="DE624" s="17">
        <f t="shared" si="449"/>
        <v>0</v>
      </c>
      <c r="DF624" s="17">
        <f t="shared" si="450"/>
        <v>0</v>
      </c>
      <c r="DG624" s="17">
        <f t="shared" si="451"/>
        <v>0</v>
      </c>
    </row>
    <row r="625" spans="2:111" ht="15" customHeight="1" x14ac:dyDescent="0.2">
      <c r="B625" s="156">
        <v>617</v>
      </c>
      <c r="C625" s="157" t="str">
        <f t="shared" si="452"/>
        <v/>
      </c>
      <c r="D625" s="158" t="str">
        <f t="shared" si="412"/>
        <v>OK</v>
      </c>
      <c r="E625" s="159" t="e">
        <f>VLOOKUP('DATA SHEET'!$B$9,'Drill Size Info'!$T$2:$U$8,2,FALSE)</f>
        <v>#N/A</v>
      </c>
      <c r="F625" s="159" t="str">
        <f t="shared" si="453"/>
        <v/>
      </c>
      <c r="G625" s="91">
        <f t="shared" si="454"/>
        <v>0</v>
      </c>
      <c r="H625" s="160" t="s">
        <v>175</v>
      </c>
      <c r="I625" s="160" t="s">
        <v>175</v>
      </c>
      <c r="J625" s="160" t="str">
        <f>IF('DATA SHEET'!$B$10="NC-50","N/A","OK")</f>
        <v>OK</v>
      </c>
      <c r="K625" s="160" t="str">
        <f>IF('DATA SHEET'!$B$10="NC-50","N/A","OK")</f>
        <v>OK</v>
      </c>
      <c r="L625" s="160" t="str">
        <f t="shared" si="455"/>
        <v>OK</v>
      </c>
      <c r="M625" s="160" t="str">
        <f t="shared" si="456"/>
        <v>OK</v>
      </c>
      <c r="N625" s="160"/>
      <c r="O625" s="160"/>
      <c r="P625" s="160"/>
      <c r="Q625" s="160"/>
      <c r="R625" s="92" t="str">
        <f>IF(DI625&lt;&gt;"",
    IF(INT('Drill Size Info'!$AA$19)=INT('Drill Size Info'!$AB$19),
        --(INT('Drill Size Info'!$AA$19) &amp; "." &amp; DI625),
        IF(AND((--(INT('Drill Size Info'!$AA$19) &amp; "." &amp; DI625)&gt;=--('Drill Size Info'!$AA$19)), (--(INT('Drill Size Info'!$AA$19) &amp; "." &amp; DI625)&lt;=--('Drill Size Info'!$AB$19))),
            --(INT('Drill Size Info'!$AA$19) &amp; "." &amp; DI625),
            --(INT('Drill Size Info'!$AB$19) &amp; "." &amp; DI625)
        )
    ),
    IF(DH625&lt;&gt;"",
        IF(INT('Drill Size Info'!$AA$19)=INT('Drill Size Info'!$AB$19),
            --(INT('Drill Size Info'!$AA$19) &amp; "." &amp; LEFT(DH625,3)),
            IF(AND((--(INT('Drill Size Info'!$AA$19) &amp; "." &amp; LEFT(DH625,3))&gt;=--('Drill Size Info'!$AA$19)), (--(INT('Drill Size Info'!$AA$19) &amp; "." &amp; LEFT(DH625,3))&lt;=--('Drill Size Info'!$AB$19))),
                --(INT('Drill Size Info'!$AA$19) &amp; "." &amp; LEFT(DH625,3)),
                --(INT('Drill Size Info'!$AB$19) &amp; "." &amp; LEFT(DH625,3))
            )
        ),
        "OK"
    )
)</f>
        <v>OK</v>
      </c>
      <c r="S625" s="150" t="str">
        <f>IF(DJ625&lt;&gt;"",
    IF(INT('Drill Size Info'!$AA$19)=INT('Drill Size Info'!$AB$19),
        --(INT('Drill Size Info'!$AA$19) &amp; "." &amp; DJ625),
        IF(AND((--(INT('Drill Size Info'!$AA$19) &amp; "." &amp; DJ625)&gt;=--('Drill Size Info'!$AA$19)), (--(INT('Drill Size Info'!$AA$19) &amp; "." &amp; DJ625)&lt;=--('Drill Size Info'!$AB$19))),
            --(INT('Drill Size Info'!$AA$19) &amp; "." &amp; DJ625),
            --(INT('Drill Size Info'!$AB$19) &amp; "." &amp; DJ625)
        )
    ),
    IF(DH625&lt;&gt;"",
        IF(INT('Drill Size Info'!$AA$19)=INT('Drill Size Info'!$AB$19),
            --(INT('Drill Size Info'!$AA$19) &amp; "." &amp; RIGHT(DH625,3)),
            IF(AND((--(INT('Drill Size Info'!$AA$19) &amp; "." &amp; RIGHT(DH625,3))&gt;=--('Drill Size Info'!$AA$19)), (--(INT('Drill Size Info'!$AA$19) &amp; "." &amp; RIGHT(DH625,3))&lt;=--('Drill Size Info'!$AB$19))),
                --(INT('Drill Size Info'!$AA$19) &amp; "." &amp; RIGHT(DH625,3)),
                --(INT('Drill Size Info'!$AB$19) &amp; "." &amp; RIGHT(DH625,3))
            )
        ),
        "N/A"
    )
)</f>
        <v>N/A</v>
      </c>
      <c r="T625" s="150" t="str">
        <f>IF(DL625&lt;&gt;"",
    IF(INT('Drill Size Info'!$AA$19)=INT('Drill Size Info'!$AB$15),
        --(INT('Drill Size Info'!$AA$15) &amp; "." &amp; DL625),
        IF(AND((--(INT('Drill Size Info'!$AA$15) &amp; "." &amp; DL625)&gt;=--('Drill Size Info'!$AA$15)), (--(INT('Drill Size Info'!$AA$15) &amp; "." &amp; DL625)&lt;=--('Drill Size Info'!$AB$15))),
            --(INT('Drill Size Info'!$AA$15) &amp; "." &amp; DL625),
            --(INT('Drill Size Info'!$AB$15) &amp; "." &amp; DL625)
        )
    ),
    IF(DK625&lt;&gt;"",
        IF(INT('Drill Size Info'!$AA$15)=INT('Drill Size Info'!$AB$15),
            --(INT('Drill Size Info'!$AA$15) &amp; "." &amp; LEFT(DK625,3)),
            IF(AND((--(INT('Drill Size Info'!$AA$15) &amp; "." &amp; LEFT(DK625,3))&gt;=--('Drill Size Info'!$AA$15)), (--(INT('Drill Size Info'!$AA$15) &amp; "." &amp; LEFT(DK625,3))&lt;=--('Drill Size Info'!$AB$15))),
                --(INT('Drill Size Info'!$AA$15) &amp; "." &amp; LEFT(DK625,3)),
                --(INT('Drill Size Info'!$AB$15) &amp; "." &amp; LEFT(DK625,3))
            )
        ),
        "OK"
    )
)</f>
        <v>OK</v>
      </c>
      <c r="U625" s="150" t="str">
        <f>IF(DM625&lt;&gt;"",
    IF(INT('Drill Size Info'!$AA$19)=INT('Drill Size Info'!$AB$15),
        --(INT('Drill Size Info'!$AA$15) &amp; "." &amp; DM625),
        IF(AND((--(INT('Drill Size Info'!$AA$15) &amp; "." &amp; DM625)&gt;=--('Drill Size Info'!$AA$15)), (--(INT('Drill Size Info'!$AA$15) &amp; "." &amp; DM625)&lt;=--('Drill Size Info'!$AB$15))),
            --(INT('Drill Size Info'!$AA$15) &amp; "." &amp; DM625),
            --(INT('Drill Size Info'!$AB$15) &amp; "." &amp; DM625)
        )
    ),
    IF(DK625&lt;&gt;"",
        IF(INT('Drill Size Info'!$AA$15)=INT('Drill Size Info'!$AB$15),
            --(INT('Drill Size Info'!$AA$15) &amp; "." &amp; RIGHT(DK625,3)),
            IF(AND((--(INT('Drill Size Info'!$AA$15) &amp; "." &amp; RIGHT(DK625,3))&gt;=--('Drill Size Info'!$AA$15)), (--(INT('Drill Size Info'!$AA$15) &amp; "." &amp; RIGHT(DK625,3))&lt;=--('Drill Size Info'!$AB$15))),
                --(INT('Drill Size Info'!$AA$15) &amp; "." &amp; RIGHT(DK625,3)),
                --(INT('Drill Size Info'!$AB$15) &amp; "." &amp; RIGHT(DK625,3))
            )
        ),
        "N/A"
    )
)</f>
        <v>N/A</v>
      </c>
      <c r="V625" s="161"/>
      <c r="W625" s="161"/>
      <c r="X625" s="161"/>
      <c r="Y625" s="161"/>
      <c r="Z625" s="161"/>
      <c r="AA625" s="162"/>
      <c r="AB625" s="162"/>
      <c r="AC625" s="162"/>
      <c r="AD625" s="162"/>
      <c r="AE625" s="162"/>
      <c r="AF625" s="162"/>
      <c r="AG625" s="162"/>
      <c r="AH625" s="162"/>
      <c r="AI625" s="162"/>
      <c r="AJ625" s="162"/>
      <c r="AK625" s="162"/>
      <c r="AL625" s="162"/>
      <c r="AM625" s="162"/>
      <c r="AN625" s="162"/>
      <c r="AO625" s="162"/>
      <c r="AP625" s="162"/>
      <c r="AQ625" s="162"/>
      <c r="AR625" s="162"/>
      <c r="AS625" s="162"/>
      <c r="AT625" s="162"/>
      <c r="AU625" s="162"/>
      <c r="AV625" s="162"/>
      <c r="AW625" s="162"/>
      <c r="AX625" s="162"/>
      <c r="AY625" s="162"/>
      <c r="AZ625" s="162"/>
      <c r="BA625" s="162"/>
      <c r="BB625" s="163"/>
      <c r="BC625" s="163"/>
      <c r="BD625" s="163"/>
      <c r="BE625" s="164"/>
      <c r="BF625" s="165"/>
      <c r="BG625" s="162"/>
      <c r="BH625" s="162"/>
      <c r="BI625" s="164"/>
      <c r="BJ625" s="38"/>
      <c r="BK625" s="38"/>
      <c r="BL625" s="38"/>
      <c r="BM625" s="38"/>
      <c r="BN625" s="38"/>
      <c r="BO625" s="38"/>
      <c r="BP625" s="117" t="str">
        <f t="shared" si="419"/>
        <v/>
      </c>
      <c r="BQ625" s="38"/>
      <c r="BR625" s="38"/>
      <c r="BS625" s="38"/>
      <c r="BT625" s="38"/>
      <c r="BV625" s="17">
        <f t="shared" si="413"/>
        <v>0</v>
      </c>
      <c r="BW625" s="17">
        <f t="shared" si="414"/>
        <v>0</v>
      </c>
      <c r="BX625" s="17">
        <f t="shared" si="415"/>
        <v>0</v>
      </c>
      <c r="BY625" s="17">
        <f t="shared" si="416"/>
        <v>0</v>
      </c>
      <c r="BZ625" s="17">
        <f t="shared" si="417"/>
        <v>0</v>
      </c>
      <c r="CA625" s="17">
        <f t="shared" si="418"/>
        <v>0</v>
      </c>
      <c r="CB625" s="17">
        <f t="shared" si="420"/>
        <v>0</v>
      </c>
      <c r="CC625" s="17">
        <f t="shared" si="421"/>
        <v>0</v>
      </c>
      <c r="CD625" s="17">
        <f t="shared" si="422"/>
        <v>0</v>
      </c>
      <c r="CE625" s="17">
        <f t="shared" si="423"/>
        <v>0</v>
      </c>
      <c r="CF625" s="17">
        <f t="shared" si="424"/>
        <v>0</v>
      </c>
      <c r="CG625" s="17">
        <f t="shared" si="425"/>
        <v>0</v>
      </c>
      <c r="CH625" s="17">
        <f t="shared" si="426"/>
        <v>0</v>
      </c>
      <c r="CI625" s="17">
        <f t="shared" si="427"/>
        <v>0</v>
      </c>
      <c r="CJ625" s="17">
        <f t="shared" si="428"/>
        <v>0</v>
      </c>
      <c r="CK625" s="17">
        <f t="shared" si="429"/>
        <v>0</v>
      </c>
      <c r="CL625" s="17">
        <f t="shared" si="430"/>
        <v>0</v>
      </c>
      <c r="CM625" s="17">
        <f t="shared" si="431"/>
        <v>0</v>
      </c>
      <c r="CN625" s="17">
        <f t="shared" si="432"/>
        <v>0</v>
      </c>
      <c r="CO625" s="17">
        <f t="shared" si="433"/>
        <v>0</v>
      </c>
      <c r="CP625" s="17">
        <f t="shared" si="434"/>
        <v>0</v>
      </c>
      <c r="CQ625" s="17">
        <f t="shared" si="435"/>
        <v>0</v>
      </c>
      <c r="CR625" s="17">
        <f t="shared" si="436"/>
        <v>0</v>
      </c>
      <c r="CS625" s="17">
        <f t="shared" si="437"/>
        <v>0</v>
      </c>
      <c r="CT625" s="17">
        <f t="shared" si="438"/>
        <v>0</v>
      </c>
      <c r="CU625" s="17">
        <f t="shared" si="439"/>
        <v>0</v>
      </c>
      <c r="CV625" s="17">
        <f t="shared" si="440"/>
        <v>0</v>
      </c>
      <c r="CW625" s="17">
        <f t="shared" si="441"/>
        <v>0</v>
      </c>
      <c r="CX625" s="17">
        <f t="shared" si="442"/>
        <v>0</v>
      </c>
      <c r="CY625" s="17">
        <f t="shared" si="443"/>
        <v>0</v>
      </c>
      <c r="CZ625" s="17">
        <f t="shared" si="444"/>
        <v>0</v>
      </c>
      <c r="DA625" s="17">
        <f t="shared" si="445"/>
        <v>0</v>
      </c>
      <c r="DB625" s="17">
        <f t="shared" si="446"/>
        <v>0</v>
      </c>
      <c r="DC625" s="17">
        <f t="shared" si="447"/>
        <v>0</v>
      </c>
      <c r="DD625" s="17">
        <f t="shared" si="448"/>
        <v>0</v>
      </c>
      <c r="DE625" s="17">
        <f t="shared" si="449"/>
        <v>0</v>
      </c>
      <c r="DF625" s="17">
        <f t="shared" si="450"/>
        <v>0</v>
      </c>
      <c r="DG625" s="17">
        <f t="shared" si="451"/>
        <v>0</v>
      </c>
    </row>
    <row r="626" spans="2:111" ht="15" customHeight="1" x14ac:dyDescent="0.2">
      <c r="B626" s="156">
        <v>618</v>
      </c>
      <c r="C626" s="157" t="str">
        <f t="shared" si="452"/>
        <v/>
      </c>
      <c r="D626" s="158" t="str">
        <f t="shared" si="412"/>
        <v>OK</v>
      </c>
      <c r="E626" s="159" t="e">
        <f>VLOOKUP('DATA SHEET'!$B$9,'Drill Size Info'!$T$2:$U$8,2,FALSE)</f>
        <v>#N/A</v>
      </c>
      <c r="F626" s="159" t="str">
        <f t="shared" si="453"/>
        <v/>
      </c>
      <c r="G626" s="91">
        <f t="shared" si="454"/>
        <v>0</v>
      </c>
      <c r="H626" s="160" t="s">
        <v>175</v>
      </c>
      <c r="I626" s="160" t="s">
        <v>175</v>
      </c>
      <c r="J626" s="160" t="str">
        <f>IF('DATA SHEET'!$B$10="NC-50","N/A","OK")</f>
        <v>OK</v>
      </c>
      <c r="K626" s="160" t="str">
        <f>IF('DATA SHEET'!$B$10="NC-50","N/A","OK")</f>
        <v>OK</v>
      </c>
      <c r="L626" s="160" t="str">
        <f t="shared" si="455"/>
        <v>OK</v>
      </c>
      <c r="M626" s="160" t="str">
        <f t="shared" si="456"/>
        <v>OK</v>
      </c>
      <c r="N626" s="160"/>
      <c r="O626" s="160"/>
      <c r="P626" s="160"/>
      <c r="Q626" s="160"/>
      <c r="R626" s="92" t="str">
        <f>IF(DI626&lt;&gt;"",
    IF(INT('Drill Size Info'!$AA$19)=INT('Drill Size Info'!$AB$19),
        --(INT('Drill Size Info'!$AA$19) &amp; "." &amp; DI626),
        IF(AND((--(INT('Drill Size Info'!$AA$19) &amp; "." &amp; DI626)&gt;=--('Drill Size Info'!$AA$19)), (--(INT('Drill Size Info'!$AA$19) &amp; "." &amp; DI626)&lt;=--('Drill Size Info'!$AB$19))),
            --(INT('Drill Size Info'!$AA$19) &amp; "." &amp; DI626),
            --(INT('Drill Size Info'!$AB$19) &amp; "." &amp; DI626)
        )
    ),
    IF(DH626&lt;&gt;"",
        IF(INT('Drill Size Info'!$AA$19)=INT('Drill Size Info'!$AB$19),
            --(INT('Drill Size Info'!$AA$19) &amp; "." &amp; LEFT(DH626,3)),
            IF(AND((--(INT('Drill Size Info'!$AA$19) &amp; "." &amp; LEFT(DH626,3))&gt;=--('Drill Size Info'!$AA$19)), (--(INT('Drill Size Info'!$AA$19) &amp; "." &amp; LEFT(DH626,3))&lt;=--('Drill Size Info'!$AB$19))),
                --(INT('Drill Size Info'!$AA$19) &amp; "." &amp; LEFT(DH626,3)),
                --(INT('Drill Size Info'!$AB$19) &amp; "." &amp; LEFT(DH626,3))
            )
        ),
        "OK"
    )
)</f>
        <v>OK</v>
      </c>
      <c r="S626" s="150" t="str">
        <f>IF(DJ626&lt;&gt;"",
    IF(INT('Drill Size Info'!$AA$19)=INT('Drill Size Info'!$AB$19),
        --(INT('Drill Size Info'!$AA$19) &amp; "." &amp; DJ626),
        IF(AND((--(INT('Drill Size Info'!$AA$19) &amp; "." &amp; DJ626)&gt;=--('Drill Size Info'!$AA$19)), (--(INT('Drill Size Info'!$AA$19) &amp; "." &amp; DJ626)&lt;=--('Drill Size Info'!$AB$19))),
            --(INT('Drill Size Info'!$AA$19) &amp; "." &amp; DJ626),
            --(INT('Drill Size Info'!$AB$19) &amp; "." &amp; DJ626)
        )
    ),
    IF(DH626&lt;&gt;"",
        IF(INT('Drill Size Info'!$AA$19)=INT('Drill Size Info'!$AB$19),
            --(INT('Drill Size Info'!$AA$19) &amp; "." &amp; RIGHT(DH626,3)),
            IF(AND((--(INT('Drill Size Info'!$AA$19) &amp; "." &amp; RIGHT(DH626,3))&gt;=--('Drill Size Info'!$AA$19)), (--(INT('Drill Size Info'!$AA$19) &amp; "." &amp; RIGHT(DH626,3))&lt;=--('Drill Size Info'!$AB$19))),
                --(INT('Drill Size Info'!$AA$19) &amp; "." &amp; RIGHT(DH626,3)),
                --(INT('Drill Size Info'!$AB$19) &amp; "." &amp; RIGHT(DH626,3))
            )
        ),
        "N/A"
    )
)</f>
        <v>N/A</v>
      </c>
      <c r="T626" s="150" t="str">
        <f>IF(DL626&lt;&gt;"",
    IF(INT('Drill Size Info'!$AA$19)=INT('Drill Size Info'!$AB$15),
        --(INT('Drill Size Info'!$AA$15) &amp; "." &amp; DL626),
        IF(AND((--(INT('Drill Size Info'!$AA$15) &amp; "." &amp; DL626)&gt;=--('Drill Size Info'!$AA$15)), (--(INT('Drill Size Info'!$AA$15) &amp; "." &amp; DL626)&lt;=--('Drill Size Info'!$AB$15))),
            --(INT('Drill Size Info'!$AA$15) &amp; "." &amp; DL626),
            --(INT('Drill Size Info'!$AB$15) &amp; "." &amp; DL626)
        )
    ),
    IF(DK626&lt;&gt;"",
        IF(INT('Drill Size Info'!$AA$15)=INT('Drill Size Info'!$AB$15),
            --(INT('Drill Size Info'!$AA$15) &amp; "." &amp; LEFT(DK626,3)),
            IF(AND((--(INT('Drill Size Info'!$AA$15) &amp; "." &amp; LEFT(DK626,3))&gt;=--('Drill Size Info'!$AA$15)), (--(INT('Drill Size Info'!$AA$15) &amp; "." &amp; LEFT(DK626,3))&lt;=--('Drill Size Info'!$AB$15))),
                --(INT('Drill Size Info'!$AA$15) &amp; "." &amp; LEFT(DK626,3)),
                --(INT('Drill Size Info'!$AB$15) &amp; "." &amp; LEFT(DK626,3))
            )
        ),
        "OK"
    )
)</f>
        <v>OK</v>
      </c>
      <c r="U626" s="150" t="str">
        <f>IF(DM626&lt;&gt;"",
    IF(INT('Drill Size Info'!$AA$19)=INT('Drill Size Info'!$AB$15),
        --(INT('Drill Size Info'!$AA$15) &amp; "." &amp; DM626),
        IF(AND((--(INT('Drill Size Info'!$AA$15) &amp; "." &amp; DM626)&gt;=--('Drill Size Info'!$AA$15)), (--(INT('Drill Size Info'!$AA$15) &amp; "." &amp; DM626)&lt;=--('Drill Size Info'!$AB$15))),
            --(INT('Drill Size Info'!$AA$15) &amp; "." &amp; DM626),
            --(INT('Drill Size Info'!$AB$15) &amp; "." &amp; DM626)
        )
    ),
    IF(DK626&lt;&gt;"",
        IF(INT('Drill Size Info'!$AA$15)=INT('Drill Size Info'!$AB$15),
            --(INT('Drill Size Info'!$AA$15) &amp; "." &amp; RIGHT(DK626,3)),
            IF(AND((--(INT('Drill Size Info'!$AA$15) &amp; "." &amp; RIGHT(DK626,3))&gt;=--('Drill Size Info'!$AA$15)), (--(INT('Drill Size Info'!$AA$15) &amp; "." &amp; RIGHT(DK626,3))&lt;=--('Drill Size Info'!$AB$15))),
                --(INT('Drill Size Info'!$AA$15) &amp; "." &amp; RIGHT(DK626,3)),
                --(INT('Drill Size Info'!$AB$15) &amp; "." &amp; RIGHT(DK626,3))
            )
        ),
        "N/A"
    )
)</f>
        <v>N/A</v>
      </c>
      <c r="V626" s="161"/>
      <c r="W626" s="161"/>
      <c r="X626" s="161"/>
      <c r="Y626" s="161"/>
      <c r="Z626" s="161"/>
      <c r="AA626" s="162"/>
      <c r="AB626" s="162"/>
      <c r="AC626" s="162"/>
      <c r="AD626" s="162"/>
      <c r="AE626" s="162"/>
      <c r="AF626" s="162"/>
      <c r="AG626" s="162"/>
      <c r="AH626" s="162"/>
      <c r="AI626" s="162"/>
      <c r="AJ626" s="162"/>
      <c r="AK626" s="162"/>
      <c r="AL626" s="162"/>
      <c r="AM626" s="162"/>
      <c r="AN626" s="162"/>
      <c r="AO626" s="162"/>
      <c r="AP626" s="162"/>
      <c r="AQ626" s="162"/>
      <c r="AR626" s="162"/>
      <c r="AS626" s="162"/>
      <c r="AT626" s="162"/>
      <c r="AU626" s="162"/>
      <c r="AV626" s="162"/>
      <c r="AW626" s="162"/>
      <c r="AX626" s="162"/>
      <c r="AY626" s="162"/>
      <c r="AZ626" s="162"/>
      <c r="BA626" s="162"/>
      <c r="BB626" s="163"/>
      <c r="BC626" s="163"/>
      <c r="BD626" s="163"/>
      <c r="BE626" s="164"/>
      <c r="BF626" s="165"/>
      <c r="BG626" s="162"/>
      <c r="BH626" s="162"/>
      <c r="BI626" s="164"/>
      <c r="BJ626" s="38"/>
      <c r="BK626" s="38"/>
      <c r="BL626" s="38"/>
      <c r="BM626" s="38"/>
      <c r="BN626" s="38"/>
      <c r="BO626" s="38"/>
      <c r="BP626" s="117" t="str">
        <f t="shared" si="419"/>
        <v/>
      </c>
      <c r="BQ626" s="38"/>
      <c r="BR626" s="38"/>
      <c r="BS626" s="38"/>
      <c r="BT626" s="38"/>
      <c r="BV626" s="17">
        <f t="shared" si="413"/>
        <v>0</v>
      </c>
      <c r="BW626" s="17">
        <f t="shared" si="414"/>
        <v>0</v>
      </c>
      <c r="BX626" s="17">
        <f t="shared" si="415"/>
        <v>0</v>
      </c>
      <c r="BY626" s="17">
        <f t="shared" si="416"/>
        <v>0</v>
      </c>
      <c r="BZ626" s="17">
        <f t="shared" si="417"/>
        <v>0</v>
      </c>
      <c r="CA626" s="17">
        <f t="shared" si="418"/>
        <v>0</v>
      </c>
      <c r="CB626" s="17">
        <f t="shared" si="420"/>
        <v>0</v>
      </c>
      <c r="CC626" s="17">
        <f t="shared" si="421"/>
        <v>0</v>
      </c>
      <c r="CD626" s="17">
        <f t="shared" si="422"/>
        <v>0</v>
      </c>
      <c r="CE626" s="17">
        <f t="shared" si="423"/>
        <v>0</v>
      </c>
      <c r="CF626" s="17">
        <f t="shared" si="424"/>
        <v>0</v>
      </c>
      <c r="CG626" s="17">
        <f t="shared" si="425"/>
        <v>0</v>
      </c>
      <c r="CH626" s="17">
        <f t="shared" si="426"/>
        <v>0</v>
      </c>
      <c r="CI626" s="17">
        <f t="shared" si="427"/>
        <v>0</v>
      </c>
      <c r="CJ626" s="17">
        <f t="shared" si="428"/>
        <v>0</v>
      </c>
      <c r="CK626" s="17">
        <f t="shared" si="429"/>
        <v>0</v>
      </c>
      <c r="CL626" s="17">
        <f t="shared" si="430"/>
        <v>0</v>
      </c>
      <c r="CM626" s="17">
        <f t="shared" si="431"/>
        <v>0</v>
      </c>
      <c r="CN626" s="17">
        <f t="shared" si="432"/>
        <v>0</v>
      </c>
      <c r="CO626" s="17">
        <f t="shared" si="433"/>
        <v>0</v>
      </c>
      <c r="CP626" s="17">
        <f t="shared" si="434"/>
        <v>0</v>
      </c>
      <c r="CQ626" s="17">
        <f t="shared" si="435"/>
        <v>0</v>
      </c>
      <c r="CR626" s="17">
        <f t="shared" si="436"/>
        <v>0</v>
      </c>
      <c r="CS626" s="17">
        <f t="shared" si="437"/>
        <v>0</v>
      </c>
      <c r="CT626" s="17">
        <f t="shared" si="438"/>
        <v>0</v>
      </c>
      <c r="CU626" s="17">
        <f t="shared" si="439"/>
        <v>0</v>
      </c>
      <c r="CV626" s="17">
        <f t="shared" si="440"/>
        <v>0</v>
      </c>
      <c r="CW626" s="17">
        <f t="shared" si="441"/>
        <v>0</v>
      </c>
      <c r="CX626" s="17">
        <f t="shared" si="442"/>
        <v>0</v>
      </c>
      <c r="CY626" s="17">
        <f t="shared" si="443"/>
        <v>0</v>
      </c>
      <c r="CZ626" s="17">
        <f t="shared" si="444"/>
        <v>0</v>
      </c>
      <c r="DA626" s="17">
        <f t="shared" si="445"/>
        <v>0</v>
      </c>
      <c r="DB626" s="17">
        <f t="shared" si="446"/>
        <v>0</v>
      </c>
      <c r="DC626" s="17">
        <f t="shared" si="447"/>
        <v>0</v>
      </c>
      <c r="DD626" s="17">
        <f t="shared" si="448"/>
        <v>0</v>
      </c>
      <c r="DE626" s="17">
        <f t="shared" si="449"/>
        <v>0</v>
      </c>
      <c r="DF626" s="17">
        <f t="shared" si="450"/>
        <v>0</v>
      </c>
      <c r="DG626" s="17">
        <f t="shared" si="451"/>
        <v>0</v>
      </c>
    </row>
    <row r="627" spans="2:111" ht="15" customHeight="1" x14ac:dyDescent="0.2">
      <c r="B627" s="156">
        <v>619</v>
      </c>
      <c r="C627" s="157" t="str">
        <f t="shared" si="452"/>
        <v/>
      </c>
      <c r="D627" s="158" t="str">
        <f t="shared" si="412"/>
        <v>OK</v>
      </c>
      <c r="E627" s="159" t="e">
        <f>VLOOKUP('DATA SHEET'!$B$9,'Drill Size Info'!$T$2:$U$8,2,FALSE)</f>
        <v>#N/A</v>
      </c>
      <c r="F627" s="159" t="str">
        <f t="shared" si="453"/>
        <v/>
      </c>
      <c r="G627" s="91">
        <f t="shared" si="454"/>
        <v>0</v>
      </c>
      <c r="H627" s="160" t="s">
        <v>175</v>
      </c>
      <c r="I627" s="160" t="s">
        <v>175</v>
      </c>
      <c r="J627" s="160" t="str">
        <f>IF('DATA SHEET'!$B$10="NC-50","N/A","OK")</f>
        <v>OK</v>
      </c>
      <c r="K627" s="160" t="str">
        <f>IF('DATA SHEET'!$B$10="NC-50","N/A","OK")</f>
        <v>OK</v>
      </c>
      <c r="L627" s="160" t="str">
        <f t="shared" si="455"/>
        <v>OK</v>
      </c>
      <c r="M627" s="160" t="str">
        <f t="shared" si="456"/>
        <v>OK</v>
      </c>
      <c r="N627" s="160"/>
      <c r="O627" s="160"/>
      <c r="P627" s="160"/>
      <c r="Q627" s="160"/>
      <c r="R627" s="92" t="str">
        <f>IF(DI627&lt;&gt;"",
    IF(INT('Drill Size Info'!$AA$19)=INT('Drill Size Info'!$AB$19),
        --(INT('Drill Size Info'!$AA$19) &amp; "." &amp; DI627),
        IF(AND((--(INT('Drill Size Info'!$AA$19) &amp; "." &amp; DI627)&gt;=--('Drill Size Info'!$AA$19)), (--(INT('Drill Size Info'!$AA$19) &amp; "." &amp; DI627)&lt;=--('Drill Size Info'!$AB$19))),
            --(INT('Drill Size Info'!$AA$19) &amp; "." &amp; DI627),
            --(INT('Drill Size Info'!$AB$19) &amp; "." &amp; DI627)
        )
    ),
    IF(DH627&lt;&gt;"",
        IF(INT('Drill Size Info'!$AA$19)=INT('Drill Size Info'!$AB$19),
            --(INT('Drill Size Info'!$AA$19) &amp; "." &amp; LEFT(DH627,3)),
            IF(AND((--(INT('Drill Size Info'!$AA$19) &amp; "." &amp; LEFT(DH627,3))&gt;=--('Drill Size Info'!$AA$19)), (--(INT('Drill Size Info'!$AA$19) &amp; "." &amp; LEFT(DH627,3))&lt;=--('Drill Size Info'!$AB$19))),
                --(INT('Drill Size Info'!$AA$19) &amp; "." &amp; LEFT(DH627,3)),
                --(INT('Drill Size Info'!$AB$19) &amp; "." &amp; LEFT(DH627,3))
            )
        ),
        "OK"
    )
)</f>
        <v>OK</v>
      </c>
      <c r="S627" s="150" t="str">
        <f>IF(DJ627&lt;&gt;"",
    IF(INT('Drill Size Info'!$AA$19)=INT('Drill Size Info'!$AB$19),
        --(INT('Drill Size Info'!$AA$19) &amp; "." &amp; DJ627),
        IF(AND((--(INT('Drill Size Info'!$AA$19) &amp; "." &amp; DJ627)&gt;=--('Drill Size Info'!$AA$19)), (--(INT('Drill Size Info'!$AA$19) &amp; "." &amp; DJ627)&lt;=--('Drill Size Info'!$AB$19))),
            --(INT('Drill Size Info'!$AA$19) &amp; "." &amp; DJ627),
            --(INT('Drill Size Info'!$AB$19) &amp; "." &amp; DJ627)
        )
    ),
    IF(DH627&lt;&gt;"",
        IF(INT('Drill Size Info'!$AA$19)=INT('Drill Size Info'!$AB$19),
            --(INT('Drill Size Info'!$AA$19) &amp; "." &amp; RIGHT(DH627,3)),
            IF(AND((--(INT('Drill Size Info'!$AA$19) &amp; "." &amp; RIGHT(DH627,3))&gt;=--('Drill Size Info'!$AA$19)), (--(INT('Drill Size Info'!$AA$19) &amp; "." &amp; RIGHT(DH627,3))&lt;=--('Drill Size Info'!$AB$19))),
                --(INT('Drill Size Info'!$AA$19) &amp; "." &amp; RIGHT(DH627,3)),
                --(INT('Drill Size Info'!$AB$19) &amp; "." &amp; RIGHT(DH627,3))
            )
        ),
        "N/A"
    )
)</f>
        <v>N/A</v>
      </c>
      <c r="T627" s="150" t="str">
        <f>IF(DL627&lt;&gt;"",
    IF(INT('Drill Size Info'!$AA$19)=INT('Drill Size Info'!$AB$15),
        --(INT('Drill Size Info'!$AA$15) &amp; "." &amp; DL627),
        IF(AND((--(INT('Drill Size Info'!$AA$15) &amp; "." &amp; DL627)&gt;=--('Drill Size Info'!$AA$15)), (--(INT('Drill Size Info'!$AA$15) &amp; "." &amp; DL627)&lt;=--('Drill Size Info'!$AB$15))),
            --(INT('Drill Size Info'!$AA$15) &amp; "." &amp; DL627),
            --(INT('Drill Size Info'!$AB$15) &amp; "." &amp; DL627)
        )
    ),
    IF(DK627&lt;&gt;"",
        IF(INT('Drill Size Info'!$AA$15)=INT('Drill Size Info'!$AB$15),
            --(INT('Drill Size Info'!$AA$15) &amp; "." &amp; LEFT(DK627,3)),
            IF(AND((--(INT('Drill Size Info'!$AA$15) &amp; "." &amp; LEFT(DK627,3))&gt;=--('Drill Size Info'!$AA$15)), (--(INT('Drill Size Info'!$AA$15) &amp; "." &amp; LEFT(DK627,3))&lt;=--('Drill Size Info'!$AB$15))),
                --(INT('Drill Size Info'!$AA$15) &amp; "." &amp; LEFT(DK627,3)),
                --(INT('Drill Size Info'!$AB$15) &amp; "." &amp; LEFT(DK627,3))
            )
        ),
        "OK"
    )
)</f>
        <v>OK</v>
      </c>
      <c r="U627" s="150" t="str">
        <f>IF(DM627&lt;&gt;"",
    IF(INT('Drill Size Info'!$AA$19)=INT('Drill Size Info'!$AB$15),
        --(INT('Drill Size Info'!$AA$15) &amp; "." &amp; DM627),
        IF(AND((--(INT('Drill Size Info'!$AA$15) &amp; "." &amp; DM627)&gt;=--('Drill Size Info'!$AA$15)), (--(INT('Drill Size Info'!$AA$15) &amp; "." &amp; DM627)&lt;=--('Drill Size Info'!$AB$15))),
            --(INT('Drill Size Info'!$AA$15) &amp; "." &amp; DM627),
            --(INT('Drill Size Info'!$AB$15) &amp; "." &amp; DM627)
        )
    ),
    IF(DK627&lt;&gt;"",
        IF(INT('Drill Size Info'!$AA$15)=INT('Drill Size Info'!$AB$15),
            --(INT('Drill Size Info'!$AA$15) &amp; "." &amp; RIGHT(DK627,3)),
            IF(AND((--(INT('Drill Size Info'!$AA$15) &amp; "." &amp; RIGHT(DK627,3))&gt;=--('Drill Size Info'!$AA$15)), (--(INT('Drill Size Info'!$AA$15) &amp; "." &amp; RIGHT(DK627,3))&lt;=--('Drill Size Info'!$AB$15))),
                --(INT('Drill Size Info'!$AA$15) &amp; "." &amp; RIGHT(DK627,3)),
                --(INT('Drill Size Info'!$AB$15) &amp; "." &amp; RIGHT(DK627,3))
            )
        ),
        "N/A"
    )
)</f>
        <v>N/A</v>
      </c>
      <c r="V627" s="161"/>
      <c r="W627" s="161"/>
      <c r="X627" s="161"/>
      <c r="Y627" s="161"/>
      <c r="Z627" s="161"/>
      <c r="AA627" s="162"/>
      <c r="AB627" s="162"/>
      <c r="AC627" s="162"/>
      <c r="AD627" s="162"/>
      <c r="AE627" s="162"/>
      <c r="AF627" s="162"/>
      <c r="AG627" s="162"/>
      <c r="AH627" s="162"/>
      <c r="AI627" s="162"/>
      <c r="AJ627" s="162"/>
      <c r="AK627" s="162"/>
      <c r="AL627" s="162"/>
      <c r="AM627" s="162"/>
      <c r="AN627" s="162"/>
      <c r="AO627" s="162"/>
      <c r="AP627" s="162"/>
      <c r="AQ627" s="162"/>
      <c r="AR627" s="162"/>
      <c r="AS627" s="162"/>
      <c r="AT627" s="162"/>
      <c r="AU627" s="162"/>
      <c r="AV627" s="162"/>
      <c r="AW627" s="162"/>
      <c r="AX627" s="162"/>
      <c r="AY627" s="162"/>
      <c r="AZ627" s="162"/>
      <c r="BA627" s="162"/>
      <c r="BB627" s="163"/>
      <c r="BC627" s="163"/>
      <c r="BD627" s="163"/>
      <c r="BE627" s="164"/>
      <c r="BF627" s="165"/>
      <c r="BG627" s="162"/>
      <c r="BH627" s="162"/>
      <c r="BI627" s="164"/>
      <c r="BJ627" s="38"/>
      <c r="BK627" s="38"/>
      <c r="BL627" s="38"/>
      <c r="BM627" s="38"/>
      <c r="BN627" s="38"/>
      <c r="BO627" s="38"/>
      <c r="BP627" s="117" t="str">
        <f t="shared" si="419"/>
        <v/>
      </c>
      <c r="BQ627" s="38"/>
      <c r="BR627" s="38"/>
      <c r="BS627" s="38"/>
      <c r="BT627" s="38"/>
      <c r="BV627" s="17">
        <f t="shared" si="413"/>
        <v>0</v>
      </c>
      <c r="BW627" s="17">
        <f t="shared" si="414"/>
        <v>0</v>
      </c>
      <c r="BX627" s="17">
        <f t="shared" si="415"/>
        <v>0</v>
      </c>
      <c r="BY627" s="17">
        <f t="shared" si="416"/>
        <v>0</v>
      </c>
      <c r="BZ627" s="17">
        <f t="shared" si="417"/>
        <v>0</v>
      </c>
      <c r="CA627" s="17">
        <f t="shared" si="418"/>
        <v>0</v>
      </c>
      <c r="CB627" s="17">
        <f t="shared" si="420"/>
        <v>0</v>
      </c>
      <c r="CC627" s="17">
        <f t="shared" si="421"/>
        <v>0</v>
      </c>
      <c r="CD627" s="17">
        <f t="shared" si="422"/>
        <v>0</v>
      </c>
      <c r="CE627" s="17">
        <f t="shared" si="423"/>
        <v>0</v>
      </c>
      <c r="CF627" s="17">
        <f t="shared" si="424"/>
        <v>0</v>
      </c>
      <c r="CG627" s="17">
        <f t="shared" si="425"/>
        <v>0</v>
      </c>
      <c r="CH627" s="17">
        <f t="shared" si="426"/>
        <v>0</v>
      </c>
      <c r="CI627" s="17">
        <f t="shared" si="427"/>
        <v>0</v>
      </c>
      <c r="CJ627" s="17">
        <f t="shared" si="428"/>
        <v>0</v>
      </c>
      <c r="CK627" s="17">
        <f t="shared" si="429"/>
        <v>0</v>
      </c>
      <c r="CL627" s="17">
        <f t="shared" si="430"/>
        <v>0</v>
      </c>
      <c r="CM627" s="17">
        <f t="shared" si="431"/>
        <v>0</v>
      </c>
      <c r="CN627" s="17">
        <f t="shared" si="432"/>
        <v>0</v>
      </c>
      <c r="CO627" s="17">
        <f t="shared" si="433"/>
        <v>0</v>
      </c>
      <c r="CP627" s="17">
        <f t="shared" si="434"/>
        <v>0</v>
      </c>
      <c r="CQ627" s="17">
        <f t="shared" si="435"/>
        <v>0</v>
      </c>
      <c r="CR627" s="17">
        <f t="shared" si="436"/>
        <v>0</v>
      </c>
      <c r="CS627" s="17">
        <f t="shared" si="437"/>
        <v>0</v>
      </c>
      <c r="CT627" s="17">
        <f t="shared" si="438"/>
        <v>0</v>
      </c>
      <c r="CU627" s="17">
        <f t="shared" si="439"/>
        <v>0</v>
      </c>
      <c r="CV627" s="17">
        <f t="shared" si="440"/>
        <v>0</v>
      </c>
      <c r="CW627" s="17">
        <f t="shared" si="441"/>
        <v>0</v>
      </c>
      <c r="CX627" s="17">
        <f t="shared" si="442"/>
        <v>0</v>
      </c>
      <c r="CY627" s="17">
        <f t="shared" si="443"/>
        <v>0</v>
      </c>
      <c r="CZ627" s="17">
        <f t="shared" si="444"/>
        <v>0</v>
      </c>
      <c r="DA627" s="17">
        <f t="shared" si="445"/>
        <v>0</v>
      </c>
      <c r="DB627" s="17">
        <f t="shared" si="446"/>
        <v>0</v>
      </c>
      <c r="DC627" s="17">
        <f t="shared" si="447"/>
        <v>0</v>
      </c>
      <c r="DD627" s="17">
        <f t="shared" si="448"/>
        <v>0</v>
      </c>
      <c r="DE627" s="17">
        <f t="shared" si="449"/>
        <v>0</v>
      </c>
      <c r="DF627" s="17">
        <f t="shared" si="450"/>
        <v>0</v>
      </c>
      <c r="DG627" s="17">
        <f t="shared" si="451"/>
        <v>0</v>
      </c>
    </row>
    <row r="628" spans="2:111" ht="15" customHeight="1" x14ac:dyDescent="0.2">
      <c r="B628" s="156">
        <v>620</v>
      </c>
      <c r="C628" s="157" t="str">
        <f t="shared" si="452"/>
        <v/>
      </c>
      <c r="D628" s="158" t="str">
        <f t="shared" si="412"/>
        <v>OK</v>
      </c>
      <c r="E628" s="159" t="e">
        <f>VLOOKUP('DATA SHEET'!$B$9,'Drill Size Info'!$T$2:$U$8,2,FALSE)</f>
        <v>#N/A</v>
      </c>
      <c r="F628" s="159" t="str">
        <f t="shared" si="453"/>
        <v/>
      </c>
      <c r="G628" s="91">
        <f t="shared" si="454"/>
        <v>0</v>
      </c>
      <c r="H628" s="160" t="s">
        <v>175</v>
      </c>
      <c r="I628" s="160" t="s">
        <v>175</v>
      </c>
      <c r="J628" s="160" t="str">
        <f>IF('DATA SHEET'!$B$10="NC-50","N/A","OK")</f>
        <v>OK</v>
      </c>
      <c r="K628" s="160" t="str">
        <f>IF('DATA SHEET'!$B$10="NC-50","N/A","OK")</f>
        <v>OK</v>
      </c>
      <c r="L628" s="160" t="str">
        <f t="shared" si="455"/>
        <v>OK</v>
      </c>
      <c r="M628" s="160" t="str">
        <f t="shared" si="456"/>
        <v>OK</v>
      </c>
      <c r="N628" s="160"/>
      <c r="O628" s="160"/>
      <c r="P628" s="160"/>
      <c r="Q628" s="160"/>
      <c r="R628" s="92" t="str">
        <f>IF(DI628&lt;&gt;"",
    IF(INT('Drill Size Info'!$AA$19)=INT('Drill Size Info'!$AB$19),
        --(INT('Drill Size Info'!$AA$19) &amp; "." &amp; DI628),
        IF(AND((--(INT('Drill Size Info'!$AA$19) &amp; "." &amp; DI628)&gt;=--('Drill Size Info'!$AA$19)), (--(INT('Drill Size Info'!$AA$19) &amp; "." &amp; DI628)&lt;=--('Drill Size Info'!$AB$19))),
            --(INT('Drill Size Info'!$AA$19) &amp; "." &amp; DI628),
            --(INT('Drill Size Info'!$AB$19) &amp; "." &amp; DI628)
        )
    ),
    IF(DH628&lt;&gt;"",
        IF(INT('Drill Size Info'!$AA$19)=INT('Drill Size Info'!$AB$19),
            --(INT('Drill Size Info'!$AA$19) &amp; "." &amp; LEFT(DH628,3)),
            IF(AND((--(INT('Drill Size Info'!$AA$19) &amp; "." &amp; LEFT(DH628,3))&gt;=--('Drill Size Info'!$AA$19)), (--(INT('Drill Size Info'!$AA$19) &amp; "." &amp; LEFT(DH628,3))&lt;=--('Drill Size Info'!$AB$19))),
                --(INT('Drill Size Info'!$AA$19) &amp; "." &amp; LEFT(DH628,3)),
                --(INT('Drill Size Info'!$AB$19) &amp; "." &amp; LEFT(DH628,3))
            )
        ),
        "OK"
    )
)</f>
        <v>OK</v>
      </c>
      <c r="S628" s="150" t="str">
        <f>IF(DJ628&lt;&gt;"",
    IF(INT('Drill Size Info'!$AA$19)=INT('Drill Size Info'!$AB$19),
        --(INT('Drill Size Info'!$AA$19) &amp; "." &amp; DJ628),
        IF(AND((--(INT('Drill Size Info'!$AA$19) &amp; "." &amp; DJ628)&gt;=--('Drill Size Info'!$AA$19)), (--(INT('Drill Size Info'!$AA$19) &amp; "." &amp; DJ628)&lt;=--('Drill Size Info'!$AB$19))),
            --(INT('Drill Size Info'!$AA$19) &amp; "." &amp; DJ628),
            --(INT('Drill Size Info'!$AB$19) &amp; "." &amp; DJ628)
        )
    ),
    IF(DH628&lt;&gt;"",
        IF(INT('Drill Size Info'!$AA$19)=INT('Drill Size Info'!$AB$19),
            --(INT('Drill Size Info'!$AA$19) &amp; "." &amp; RIGHT(DH628,3)),
            IF(AND((--(INT('Drill Size Info'!$AA$19) &amp; "." &amp; RIGHT(DH628,3))&gt;=--('Drill Size Info'!$AA$19)), (--(INT('Drill Size Info'!$AA$19) &amp; "." &amp; RIGHT(DH628,3))&lt;=--('Drill Size Info'!$AB$19))),
                --(INT('Drill Size Info'!$AA$19) &amp; "." &amp; RIGHT(DH628,3)),
                --(INT('Drill Size Info'!$AB$19) &amp; "." &amp; RIGHT(DH628,3))
            )
        ),
        "N/A"
    )
)</f>
        <v>N/A</v>
      </c>
      <c r="T628" s="150" t="str">
        <f>IF(DL628&lt;&gt;"",
    IF(INT('Drill Size Info'!$AA$19)=INT('Drill Size Info'!$AB$15),
        --(INT('Drill Size Info'!$AA$15) &amp; "." &amp; DL628),
        IF(AND((--(INT('Drill Size Info'!$AA$15) &amp; "." &amp; DL628)&gt;=--('Drill Size Info'!$AA$15)), (--(INT('Drill Size Info'!$AA$15) &amp; "." &amp; DL628)&lt;=--('Drill Size Info'!$AB$15))),
            --(INT('Drill Size Info'!$AA$15) &amp; "." &amp; DL628),
            --(INT('Drill Size Info'!$AB$15) &amp; "." &amp; DL628)
        )
    ),
    IF(DK628&lt;&gt;"",
        IF(INT('Drill Size Info'!$AA$15)=INT('Drill Size Info'!$AB$15),
            --(INT('Drill Size Info'!$AA$15) &amp; "." &amp; LEFT(DK628,3)),
            IF(AND((--(INT('Drill Size Info'!$AA$15) &amp; "." &amp; LEFT(DK628,3))&gt;=--('Drill Size Info'!$AA$15)), (--(INT('Drill Size Info'!$AA$15) &amp; "." &amp; LEFT(DK628,3))&lt;=--('Drill Size Info'!$AB$15))),
                --(INT('Drill Size Info'!$AA$15) &amp; "." &amp; LEFT(DK628,3)),
                --(INT('Drill Size Info'!$AB$15) &amp; "." &amp; LEFT(DK628,3))
            )
        ),
        "OK"
    )
)</f>
        <v>OK</v>
      </c>
      <c r="U628" s="150" t="str">
        <f>IF(DM628&lt;&gt;"",
    IF(INT('Drill Size Info'!$AA$19)=INT('Drill Size Info'!$AB$15),
        --(INT('Drill Size Info'!$AA$15) &amp; "." &amp; DM628),
        IF(AND((--(INT('Drill Size Info'!$AA$15) &amp; "." &amp; DM628)&gt;=--('Drill Size Info'!$AA$15)), (--(INT('Drill Size Info'!$AA$15) &amp; "." &amp; DM628)&lt;=--('Drill Size Info'!$AB$15))),
            --(INT('Drill Size Info'!$AA$15) &amp; "." &amp; DM628),
            --(INT('Drill Size Info'!$AB$15) &amp; "." &amp; DM628)
        )
    ),
    IF(DK628&lt;&gt;"",
        IF(INT('Drill Size Info'!$AA$15)=INT('Drill Size Info'!$AB$15),
            --(INT('Drill Size Info'!$AA$15) &amp; "." &amp; RIGHT(DK628,3)),
            IF(AND((--(INT('Drill Size Info'!$AA$15) &amp; "." &amp; RIGHT(DK628,3))&gt;=--('Drill Size Info'!$AA$15)), (--(INT('Drill Size Info'!$AA$15) &amp; "." &amp; RIGHT(DK628,3))&lt;=--('Drill Size Info'!$AB$15))),
                --(INT('Drill Size Info'!$AA$15) &amp; "." &amp; RIGHT(DK628,3)),
                --(INT('Drill Size Info'!$AB$15) &amp; "." &amp; RIGHT(DK628,3))
            )
        ),
        "N/A"
    )
)</f>
        <v>N/A</v>
      </c>
      <c r="V628" s="161"/>
      <c r="W628" s="161"/>
      <c r="X628" s="161"/>
      <c r="Y628" s="161"/>
      <c r="Z628" s="161"/>
      <c r="AA628" s="162"/>
      <c r="AB628" s="162"/>
      <c r="AC628" s="162"/>
      <c r="AD628" s="162"/>
      <c r="AE628" s="162"/>
      <c r="AF628" s="162"/>
      <c r="AG628" s="162"/>
      <c r="AH628" s="162"/>
      <c r="AI628" s="162"/>
      <c r="AJ628" s="162"/>
      <c r="AK628" s="162"/>
      <c r="AL628" s="162"/>
      <c r="AM628" s="162"/>
      <c r="AN628" s="162"/>
      <c r="AO628" s="162"/>
      <c r="AP628" s="162"/>
      <c r="AQ628" s="162"/>
      <c r="AR628" s="162"/>
      <c r="AS628" s="162"/>
      <c r="AT628" s="162"/>
      <c r="AU628" s="162"/>
      <c r="AV628" s="162"/>
      <c r="AW628" s="162"/>
      <c r="AX628" s="162"/>
      <c r="AY628" s="162"/>
      <c r="AZ628" s="162"/>
      <c r="BA628" s="162"/>
      <c r="BB628" s="163"/>
      <c r="BC628" s="163"/>
      <c r="BD628" s="163"/>
      <c r="BE628" s="164"/>
      <c r="BF628" s="165"/>
      <c r="BG628" s="162"/>
      <c r="BH628" s="162"/>
      <c r="BI628" s="164"/>
      <c r="BJ628" s="38"/>
      <c r="BK628" s="38"/>
      <c r="BL628" s="38"/>
      <c r="BM628" s="38"/>
      <c r="BN628" s="38"/>
      <c r="BO628" s="38"/>
      <c r="BP628" s="117" t="str">
        <f t="shared" si="419"/>
        <v/>
      </c>
      <c r="BQ628" s="38"/>
      <c r="BR628" s="38"/>
      <c r="BS628" s="38"/>
      <c r="BT628" s="38"/>
      <c r="BV628" s="17">
        <f t="shared" si="413"/>
        <v>0</v>
      </c>
      <c r="BW628" s="17">
        <f t="shared" si="414"/>
        <v>0</v>
      </c>
      <c r="BX628" s="17">
        <f t="shared" si="415"/>
        <v>0</v>
      </c>
      <c r="BY628" s="17">
        <f t="shared" si="416"/>
        <v>0</v>
      </c>
      <c r="BZ628" s="17">
        <f t="shared" si="417"/>
        <v>0</v>
      </c>
      <c r="CA628" s="17">
        <f t="shared" si="418"/>
        <v>0</v>
      </c>
      <c r="CB628" s="17">
        <f t="shared" si="420"/>
        <v>0</v>
      </c>
      <c r="CC628" s="17">
        <f t="shared" si="421"/>
        <v>0</v>
      </c>
      <c r="CD628" s="17">
        <f t="shared" si="422"/>
        <v>0</v>
      </c>
      <c r="CE628" s="17">
        <f t="shared" si="423"/>
        <v>0</v>
      </c>
      <c r="CF628" s="17">
        <f t="shared" si="424"/>
        <v>0</v>
      </c>
      <c r="CG628" s="17">
        <f t="shared" si="425"/>
        <v>0</v>
      </c>
      <c r="CH628" s="17">
        <f t="shared" si="426"/>
        <v>0</v>
      </c>
      <c r="CI628" s="17">
        <f t="shared" si="427"/>
        <v>0</v>
      </c>
      <c r="CJ628" s="17">
        <f t="shared" si="428"/>
        <v>0</v>
      </c>
      <c r="CK628" s="17">
        <f t="shared" si="429"/>
        <v>0</v>
      </c>
      <c r="CL628" s="17">
        <f t="shared" si="430"/>
        <v>0</v>
      </c>
      <c r="CM628" s="17">
        <f t="shared" si="431"/>
        <v>0</v>
      </c>
      <c r="CN628" s="17">
        <f t="shared" si="432"/>
        <v>0</v>
      </c>
      <c r="CO628" s="17">
        <f t="shared" si="433"/>
        <v>0</v>
      </c>
      <c r="CP628" s="17">
        <f t="shared" si="434"/>
        <v>0</v>
      </c>
      <c r="CQ628" s="17">
        <f t="shared" si="435"/>
        <v>0</v>
      </c>
      <c r="CR628" s="17">
        <f t="shared" si="436"/>
        <v>0</v>
      </c>
      <c r="CS628" s="17">
        <f t="shared" si="437"/>
        <v>0</v>
      </c>
      <c r="CT628" s="17">
        <f t="shared" si="438"/>
        <v>0</v>
      </c>
      <c r="CU628" s="17">
        <f t="shared" si="439"/>
        <v>0</v>
      </c>
      <c r="CV628" s="17">
        <f t="shared" si="440"/>
        <v>0</v>
      </c>
      <c r="CW628" s="17">
        <f t="shared" si="441"/>
        <v>0</v>
      </c>
      <c r="CX628" s="17">
        <f t="shared" si="442"/>
        <v>0</v>
      </c>
      <c r="CY628" s="17">
        <f t="shared" si="443"/>
        <v>0</v>
      </c>
      <c r="CZ628" s="17">
        <f t="shared" si="444"/>
        <v>0</v>
      </c>
      <c r="DA628" s="17">
        <f t="shared" si="445"/>
        <v>0</v>
      </c>
      <c r="DB628" s="17">
        <f t="shared" si="446"/>
        <v>0</v>
      </c>
      <c r="DC628" s="17">
        <f t="shared" si="447"/>
        <v>0</v>
      </c>
      <c r="DD628" s="17">
        <f t="shared" si="448"/>
        <v>0</v>
      </c>
      <c r="DE628" s="17">
        <f t="shared" si="449"/>
        <v>0</v>
      </c>
      <c r="DF628" s="17">
        <f t="shared" si="450"/>
        <v>0</v>
      </c>
      <c r="DG628" s="17">
        <f t="shared" si="451"/>
        <v>0</v>
      </c>
    </row>
    <row r="629" spans="2:111" ht="15" customHeight="1" x14ac:dyDescent="0.2">
      <c r="B629" s="156">
        <v>621</v>
      </c>
      <c r="C629" s="157" t="str">
        <f t="shared" si="452"/>
        <v/>
      </c>
      <c r="D629" s="158" t="str">
        <f t="shared" si="412"/>
        <v>OK</v>
      </c>
      <c r="E629" s="159" t="e">
        <f>VLOOKUP('DATA SHEET'!$B$9,'Drill Size Info'!$T$2:$U$8,2,FALSE)</f>
        <v>#N/A</v>
      </c>
      <c r="F629" s="159" t="str">
        <f t="shared" si="453"/>
        <v/>
      </c>
      <c r="G629" s="91">
        <f t="shared" si="454"/>
        <v>0</v>
      </c>
      <c r="H629" s="160" t="s">
        <v>175</v>
      </c>
      <c r="I629" s="160" t="s">
        <v>175</v>
      </c>
      <c r="J629" s="160" t="str">
        <f>IF('DATA SHEET'!$B$10="NC-50","N/A","OK")</f>
        <v>OK</v>
      </c>
      <c r="K629" s="160" t="str">
        <f>IF('DATA SHEET'!$B$10="NC-50","N/A","OK")</f>
        <v>OK</v>
      </c>
      <c r="L629" s="160" t="str">
        <f t="shared" si="455"/>
        <v>OK</v>
      </c>
      <c r="M629" s="160" t="str">
        <f t="shared" si="456"/>
        <v>OK</v>
      </c>
      <c r="N629" s="160"/>
      <c r="O629" s="160"/>
      <c r="P629" s="160"/>
      <c r="Q629" s="160"/>
      <c r="R629" s="92" t="str">
        <f>IF(DI629&lt;&gt;"",
    IF(INT('Drill Size Info'!$AA$19)=INT('Drill Size Info'!$AB$19),
        --(INT('Drill Size Info'!$AA$19) &amp; "." &amp; DI629),
        IF(AND((--(INT('Drill Size Info'!$AA$19) &amp; "." &amp; DI629)&gt;=--('Drill Size Info'!$AA$19)), (--(INT('Drill Size Info'!$AA$19) &amp; "." &amp; DI629)&lt;=--('Drill Size Info'!$AB$19))),
            --(INT('Drill Size Info'!$AA$19) &amp; "." &amp; DI629),
            --(INT('Drill Size Info'!$AB$19) &amp; "." &amp; DI629)
        )
    ),
    IF(DH629&lt;&gt;"",
        IF(INT('Drill Size Info'!$AA$19)=INT('Drill Size Info'!$AB$19),
            --(INT('Drill Size Info'!$AA$19) &amp; "." &amp; LEFT(DH629,3)),
            IF(AND((--(INT('Drill Size Info'!$AA$19) &amp; "." &amp; LEFT(DH629,3))&gt;=--('Drill Size Info'!$AA$19)), (--(INT('Drill Size Info'!$AA$19) &amp; "." &amp; LEFT(DH629,3))&lt;=--('Drill Size Info'!$AB$19))),
                --(INT('Drill Size Info'!$AA$19) &amp; "." &amp; LEFT(DH629,3)),
                --(INT('Drill Size Info'!$AB$19) &amp; "." &amp; LEFT(DH629,3))
            )
        ),
        "OK"
    )
)</f>
        <v>OK</v>
      </c>
      <c r="S629" s="150" t="str">
        <f>IF(DJ629&lt;&gt;"",
    IF(INT('Drill Size Info'!$AA$19)=INT('Drill Size Info'!$AB$19),
        --(INT('Drill Size Info'!$AA$19) &amp; "." &amp; DJ629),
        IF(AND((--(INT('Drill Size Info'!$AA$19) &amp; "." &amp; DJ629)&gt;=--('Drill Size Info'!$AA$19)), (--(INT('Drill Size Info'!$AA$19) &amp; "." &amp; DJ629)&lt;=--('Drill Size Info'!$AB$19))),
            --(INT('Drill Size Info'!$AA$19) &amp; "." &amp; DJ629),
            --(INT('Drill Size Info'!$AB$19) &amp; "." &amp; DJ629)
        )
    ),
    IF(DH629&lt;&gt;"",
        IF(INT('Drill Size Info'!$AA$19)=INT('Drill Size Info'!$AB$19),
            --(INT('Drill Size Info'!$AA$19) &amp; "." &amp; RIGHT(DH629,3)),
            IF(AND((--(INT('Drill Size Info'!$AA$19) &amp; "." &amp; RIGHT(DH629,3))&gt;=--('Drill Size Info'!$AA$19)), (--(INT('Drill Size Info'!$AA$19) &amp; "." &amp; RIGHT(DH629,3))&lt;=--('Drill Size Info'!$AB$19))),
                --(INT('Drill Size Info'!$AA$19) &amp; "." &amp; RIGHT(DH629,3)),
                --(INT('Drill Size Info'!$AB$19) &amp; "." &amp; RIGHT(DH629,3))
            )
        ),
        "N/A"
    )
)</f>
        <v>N/A</v>
      </c>
      <c r="T629" s="150" t="str">
        <f>IF(DL629&lt;&gt;"",
    IF(INT('Drill Size Info'!$AA$19)=INT('Drill Size Info'!$AB$15),
        --(INT('Drill Size Info'!$AA$15) &amp; "." &amp; DL629),
        IF(AND((--(INT('Drill Size Info'!$AA$15) &amp; "." &amp; DL629)&gt;=--('Drill Size Info'!$AA$15)), (--(INT('Drill Size Info'!$AA$15) &amp; "." &amp; DL629)&lt;=--('Drill Size Info'!$AB$15))),
            --(INT('Drill Size Info'!$AA$15) &amp; "." &amp; DL629),
            --(INT('Drill Size Info'!$AB$15) &amp; "." &amp; DL629)
        )
    ),
    IF(DK629&lt;&gt;"",
        IF(INT('Drill Size Info'!$AA$15)=INT('Drill Size Info'!$AB$15),
            --(INT('Drill Size Info'!$AA$15) &amp; "." &amp; LEFT(DK629,3)),
            IF(AND((--(INT('Drill Size Info'!$AA$15) &amp; "." &amp; LEFT(DK629,3))&gt;=--('Drill Size Info'!$AA$15)), (--(INT('Drill Size Info'!$AA$15) &amp; "." &amp; LEFT(DK629,3))&lt;=--('Drill Size Info'!$AB$15))),
                --(INT('Drill Size Info'!$AA$15) &amp; "." &amp; LEFT(DK629,3)),
                --(INT('Drill Size Info'!$AB$15) &amp; "." &amp; LEFT(DK629,3))
            )
        ),
        "OK"
    )
)</f>
        <v>OK</v>
      </c>
      <c r="U629" s="150" t="str">
        <f>IF(DM629&lt;&gt;"",
    IF(INT('Drill Size Info'!$AA$19)=INT('Drill Size Info'!$AB$15),
        --(INT('Drill Size Info'!$AA$15) &amp; "." &amp; DM629),
        IF(AND((--(INT('Drill Size Info'!$AA$15) &amp; "." &amp; DM629)&gt;=--('Drill Size Info'!$AA$15)), (--(INT('Drill Size Info'!$AA$15) &amp; "." &amp; DM629)&lt;=--('Drill Size Info'!$AB$15))),
            --(INT('Drill Size Info'!$AA$15) &amp; "." &amp; DM629),
            --(INT('Drill Size Info'!$AB$15) &amp; "." &amp; DM629)
        )
    ),
    IF(DK629&lt;&gt;"",
        IF(INT('Drill Size Info'!$AA$15)=INT('Drill Size Info'!$AB$15),
            --(INT('Drill Size Info'!$AA$15) &amp; "." &amp; RIGHT(DK629,3)),
            IF(AND((--(INT('Drill Size Info'!$AA$15) &amp; "." &amp; RIGHT(DK629,3))&gt;=--('Drill Size Info'!$AA$15)), (--(INT('Drill Size Info'!$AA$15) &amp; "." &amp; RIGHT(DK629,3))&lt;=--('Drill Size Info'!$AB$15))),
                --(INT('Drill Size Info'!$AA$15) &amp; "." &amp; RIGHT(DK629,3)),
                --(INT('Drill Size Info'!$AB$15) &amp; "." &amp; RIGHT(DK629,3))
            )
        ),
        "N/A"
    )
)</f>
        <v>N/A</v>
      </c>
      <c r="V629" s="161"/>
      <c r="W629" s="161"/>
      <c r="X629" s="161"/>
      <c r="Y629" s="161"/>
      <c r="Z629" s="161"/>
      <c r="AA629" s="162"/>
      <c r="AB629" s="162"/>
      <c r="AC629" s="162"/>
      <c r="AD629" s="162"/>
      <c r="AE629" s="162"/>
      <c r="AF629" s="162"/>
      <c r="AG629" s="162"/>
      <c r="AH629" s="162"/>
      <c r="AI629" s="162"/>
      <c r="AJ629" s="162"/>
      <c r="AK629" s="162"/>
      <c r="AL629" s="162"/>
      <c r="AM629" s="162"/>
      <c r="AN629" s="162"/>
      <c r="AO629" s="162"/>
      <c r="AP629" s="162"/>
      <c r="AQ629" s="162"/>
      <c r="AR629" s="162"/>
      <c r="AS629" s="162"/>
      <c r="AT629" s="162"/>
      <c r="AU629" s="162"/>
      <c r="AV629" s="162"/>
      <c r="AW629" s="162"/>
      <c r="AX629" s="162"/>
      <c r="AY629" s="162"/>
      <c r="AZ629" s="162"/>
      <c r="BA629" s="162"/>
      <c r="BB629" s="163"/>
      <c r="BC629" s="163"/>
      <c r="BD629" s="163"/>
      <c r="BE629" s="164"/>
      <c r="BF629" s="165"/>
      <c r="BG629" s="162"/>
      <c r="BH629" s="162"/>
      <c r="BI629" s="164"/>
      <c r="BJ629" s="38"/>
      <c r="BK629" s="38"/>
      <c r="BL629" s="38"/>
      <c r="BM629" s="38"/>
      <c r="BN629" s="38"/>
      <c r="BO629" s="38"/>
      <c r="BP629" s="117" t="str">
        <f t="shared" si="419"/>
        <v/>
      </c>
      <c r="BQ629" s="38"/>
      <c r="BR629" s="38"/>
      <c r="BS629" s="38"/>
      <c r="BT629" s="38"/>
      <c r="BV629" s="17">
        <f t="shared" si="413"/>
        <v>0</v>
      </c>
      <c r="BW629" s="17">
        <f t="shared" si="414"/>
        <v>0</v>
      </c>
      <c r="BX629" s="17">
        <f t="shared" si="415"/>
        <v>0</v>
      </c>
      <c r="BY629" s="17">
        <f t="shared" si="416"/>
        <v>0</v>
      </c>
      <c r="BZ629" s="17">
        <f t="shared" si="417"/>
        <v>0</v>
      </c>
      <c r="CA629" s="17">
        <f t="shared" si="418"/>
        <v>0</v>
      </c>
      <c r="CB629" s="17">
        <f t="shared" si="420"/>
        <v>0</v>
      </c>
      <c r="CC629" s="17">
        <f t="shared" si="421"/>
        <v>0</v>
      </c>
      <c r="CD629" s="17">
        <f t="shared" si="422"/>
        <v>0</v>
      </c>
      <c r="CE629" s="17">
        <f t="shared" si="423"/>
        <v>0</v>
      </c>
      <c r="CF629" s="17">
        <f t="shared" si="424"/>
        <v>0</v>
      </c>
      <c r="CG629" s="17">
        <f t="shared" si="425"/>
        <v>0</v>
      </c>
      <c r="CH629" s="17">
        <f t="shared" si="426"/>
        <v>0</v>
      </c>
      <c r="CI629" s="17">
        <f t="shared" si="427"/>
        <v>0</v>
      </c>
      <c r="CJ629" s="17">
        <f t="shared" si="428"/>
        <v>0</v>
      </c>
      <c r="CK629" s="17">
        <f t="shared" si="429"/>
        <v>0</v>
      </c>
      <c r="CL629" s="17">
        <f t="shared" si="430"/>
        <v>0</v>
      </c>
      <c r="CM629" s="17">
        <f t="shared" si="431"/>
        <v>0</v>
      </c>
      <c r="CN629" s="17">
        <f t="shared" si="432"/>
        <v>0</v>
      </c>
      <c r="CO629" s="17">
        <f t="shared" si="433"/>
        <v>0</v>
      </c>
      <c r="CP629" s="17">
        <f t="shared" si="434"/>
        <v>0</v>
      </c>
      <c r="CQ629" s="17">
        <f t="shared" si="435"/>
        <v>0</v>
      </c>
      <c r="CR629" s="17">
        <f t="shared" si="436"/>
        <v>0</v>
      </c>
      <c r="CS629" s="17">
        <f t="shared" si="437"/>
        <v>0</v>
      </c>
      <c r="CT629" s="17">
        <f t="shared" si="438"/>
        <v>0</v>
      </c>
      <c r="CU629" s="17">
        <f t="shared" si="439"/>
        <v>0</v>
      </c>
      <c r="CV629" s="17">
        <f t="shared" si="440"/>
        <v>0</v>
      </c>
      <c r="CW629" s="17">
        <f t="shared" si="441"/>
        <v>0</v>
      </c>
      <c r="CX629" s="17">
        <f t="shared" si="442"/>
        <v>0</v>
      </c>
      <c r="CY629" s="17">
        <f t="shared" si="443"/>
        <v>0</v>
      </c>
      <c r="CZ629" s="17">
        <f t="shared" si="444"/>
        <v>0</v>
      </c>
      <c r="DA629" s="17">
        <f t="shared" si="445"/>
        <v>0</v>
      </c>
      <c r="DB629" s="17">
        <f t="shared" si="446"/>
        <v>0</v>
      </c>
      <c r="DC629" s="17">
        <f t="shared" si="447"/>
        <v>0</v>
      </c>
      <c r="DD629" s="17">
        <f t="shared" si="448"/>
        <v>0</v>
      </c>
      <c r="DE629" s="17">
        <f t="shared" si="449"/>
        <v>0</v>
      </c>
      <c r="DF629" s="17">
        <f t="shared" si="450"/>
        <v>0</v>
      </c>
      <c r="DG629" s="17">
        <f t="shared" si="451"/>
        <v>0</v>
      </c>
    </row>
    <row r="630" spans="2:111" ht="15" customHeight="1" x14ac:dyDescent="0.2">
      <c r="B630" s="156">
        <v>622</v>
      </c>
      <c r="C630" s="157" t="str">
        <f t="shared" si="452"/>
        <v/>
      </c>
      <c r="D630" s="158" t="str">
        <f t="shared" si="412"/>
        <v>OK</v>
      </c>
      <c r="E630" s="159" t="e">
        <f>VLOOKUP('DATA SHEET'!$B$9,'Drill Size Info'!$T$2:$U$8,2,FALSE)</f>
        <v>#N/A</v>
      </c>
      <c r="F630" s="159" t="str">
        <f t="shared" si="453"/>
        <v/>
      </c>
      <c r="G630" s="91">
        <f t="shared" si="454"/>
        <v>0</v>
      </c>
      <c r="H630" s="160" t="s">
        <v>175</v>
      </c>
      <c r="I630" s="160" t="s">
        <v>175</v>
      </c>
      <c r="J630" s="160" t="str">
        <f>IF('DATA SHEET'!$B$10="NC-50","N/A","OK")</f>
        <v>OK</v>
      </c>
      <c r="K630" s="160" t="str">
        <f>IF('DATA SHEET'!$B$10="NC-50","N/A","OK")</f>
        <v>OK</v>
      </c>
      <c r="L630" s="160" t="str">
        <f t="shared" si="455"/>
        <v>OK</v>
      </c>
      <c r="M630" s="160" t="str">
        <f t="shared" si="456"/>
        <v>OK</v>
      </c>
      <c r="N630" s="160"/>
      <c r="O630" s="160"/>
      <c r="P630" s="160"/>
      <c r="Q630" s="160"/>
      <c r="R630" s="92" t="str">
        <f>IF(DI630&lt;&gt;"",
    IF(INT('Drill Size Info'!$AA$19)=INT('Drill Size Info'!$AB$19),
        --(INT('Drill Size Info'!$AA$19) &amp; "." &amp; DI630),
        IF(AND((--(INT('Drill Size Info'!$AA$19) &amp; "." &amp; DI630)&gt;=--('Drill Size Info'!$AA$19)), (--(INT('Drill Size Info'!$AA$19) &amp; "." &amp; DI630)&lt;=--('Drill Size Info'!$AB$19))),
            --(INT('Drill Size Info'!$AA$19) &amp; "." &amp; DI630),
            --(INT('Drill Size Info'!$AB$19) &amp; "." &amp; DI630)
        )
    ),
    IF(DH630&lt;&gt;"",
        IF(INT('Drill Size Info'!$AA$19)=INT('Drill Size Info'!$AB$19),
            --(INT('Drill Size Info'!$AA$19) &amp; "." &amp; LEFT(DH630,3)),
            IF(AND((--(INT('Drill Size Info'!$AA$19) &amp; "." &amp; LEFT(DH630,3))&gt;=--('Drill Size Info'!$AA$19)), (--(INT('Drill Size Info'!$AA$19) &amp; "." &amp; LEFT(DH630,3))&lt;=--('Drill Size Info'!$AB$19))),
                --(INT('Drill Size Info'!$AA$19) &amp; "." &amp; LEFT(DH630,3)),
                --(INT('Drill Size Info'!$AB$19) &amp; "." &amp; LEFT(DH630,3))
            )
        ),
        "OK"
    )
)</f>
        <v>OK</v>
      </c>
      <c r="S630" s="150" t="str">
        <f>IF(DJ630&lt;&gt;"",
    IF(INT('Drill Size Info'!$AA$19)=INT('Drill Size Info'!$AB$19),
        --(INT('Drill Size Info'!$AA$19) &amp; "." &amp; DJ630),
        IF(AND((--(INT('Drill Size Info'!$AA$19) &amp; "." &amp; DJ630)&gt;=--('Drill Size Info'!$AA$19)), (--(INT('Drill Size Info'!$AA$19) &amp; "." &amp; DJ630)&lt;=--('Drill Size Info'!$AB$19))),
            --(INT('Drill Size Info'!$AA$19) &amp; "." &amp; DJ630),
            --(INT('Drill Size Info'!$AB$19) &amp; "." &amp; DJ630)
        )
    ),
    IF(DH630&lt;&gt;"",
        IF(INT('Drill Size Info'!$AA$19)=INT('Drill Size Info'!$AB$19),
            --(INT('Drill Size Info'!$AA$19) &amp; "." &amp; RIGHT(DH630,3)),
            IF(AND((--(INT('Drill Size Info'!$AA$19) &amp; "." &amp; RIGHT(DH630,3))&gt;=--('Drill Size Info'!$AA$19)), (--(INT('Drill Size Info'!$AA$19) &amp; "." &amp; RIGHT(DH630,3))&lt;=--('Drill Size Info'!$AB$19))),
                --(INT('Drill Size Info'!$AA$19) &amp; "." &amp; RIGHT(DH630,3)),
                --(INT('Drill Size Info'!$AB$19) &amp; "." &amp; RIGHT(DH630,3))
            )
        ),
        "N/A"
    )
)</f>
        <v>N/A</v>
      </c>
      <c r="T630" s="150" t="str">
        <f>IF(DL630&lt;&gt;"",
    IF(INT('Drill Size Info'!$AA$19)=INT('Drill Size Info'!$AB$15),
        --(INT('Drill Size Info'!$AA$15) &amp; "." &amp; DL630),
        IF(AND((--(INT('Drill Size Info'!$AA$15) &amp; "." &amp; DL630)&gt;=--('Drill Size Info'!$AA$15)), (--(INT('Drill Size Info'!$AA$15) &amp; "." &amp; DL630)&lt;=--('Drill Size Info'!$AB$15))),
            --(INT('Drill Size Info'!$AA$15) &amp; "." &amp; DL630),
            --(INT('Drill Size Info'!$AB$15) &amp; "." &amp; DL630)
        )
    ),
    IF(DK630&lt;&gt;"",
        IF(INT('Drill Size Info'!$AA$15)=INT('Drill Size Info'!$AB$15),
            --(INT('Drill Size Info'!$AA$15) &amp; "." &amp; LEFT(DK630,3)),
            IF(AND((--(INT('Drill Size Info'!$AA$15) &amp; "." &amp; LEFT(DK630,3))&gt;=--('Drill Size Info'!$AA$15)), (--(INT('Drill Size Info'!$AA$15) &amp; "." &amp; LEFT(DK630,3))&lt;=--('Drill Size Info'!$AB$15))),
                --(INT('Drill Size Info'!$AA$15) &amp; "." &amp; LEFT(DK630,3)),
                --(INT('Drill Size Info'!$AB$15) &amp; "." &amp; LEFT(DK630,3))
            )
        ),
        "OK"
    )
)</f>
        <v>OK</v>
      </c>
      <c r="U630" s="150" t="str">
        <f>IF(DM630&lt;&gt;"",
    IF(INT('Drill Size Info'!$AA$19)=INT('Drill Size Info'!$AB$15),
        --(INT('Drill Size Info'!$AA$15) &amp; "." &amp; DM630),
        IF(AND((--(INT('Drill Size Info'!$AA$15) &amp; "." &amp; DM630)&gt;=--('Drill Size Info'!$AA$15)), (--(INT('Drill Size Info'!$AA$15) &amp; "." &amp; DM630)&lt;=--('Drill Size Info'!$AB$15))),
            --(INT('Drill Size Info'!$AA$15) &amp; "." &amp; DM630),
            --(INT('Drill Size Info'!$AB$15) &amp; "." &amp; DM630)
        )
    ),
    IF(DK630&lt;&gt;"",
        IF(INT('Drill Size Info'!$AA$15)=INT('Drill Size Info'!$AB$15),
            --(INT('Drill Size Info'!$AA$15) &amp; "." &amp; RIGHT(DK630,3)),
            IF(AND((--(INT('Drill Size Info'!$AA$15) &amp; "." &amp; RIGHT(DK630,3))&gt;=--('Drill Size Info'!$AA$15)), (--(INT('Drill Size Info'!$AA$15) &amp; "." &amp; RIGHT(DK630,3))&lt;=--('Drill Size Info'!$AB$15))),
                --(INT('Drill Size Info'!$AA$15) &amp; "." &amp; RIGHT(DK630,3)),
                --(INT('Drill Size Info'!$AB$15) &amp; "." &amp; RIGHT(DK630,3))
            )
        ),
        "N/A"
    )
)</f>
        <v>N/A</v>
      </c>
      <c r="V630" s="161"/>
      <c r="W630" s="161"/>
      <c r="X630" s="161"/>
      <c r="Y630" s="161"/>
      <c r="Z630" s="161"/>
      <c r="AA630" s="162"/>
      <c r="AB630" s="162"/>
      <c r="AC630" s="162"/>
      <c r="AD630" s="162"/>
      <c r="AE630" s="162"/>
      <c r="AF630" s="162"/>
      <c r="AG630" s="162"/>
      <c r="AH630" s="162"/>
      <c r="AI630" s="162"/>
      <c r="AJ630" s="162"/>
      <c r="AK630" s="162"/>
      <c r="AL630" s="162"/>
      <c r="AM630" s="162"/>
      <c r="AN630" s="162"/>
      <c r="AO630" s="162"/>
      <c r="AP630" s="162"/>
      <c r="AQ630" s="162"/>
      <c r="AR630" s="162"/>
      <c r="AS630" s="162"/>
      <c r="AT630" s="162"/>
      <c r="AU630" s="162"/>
      <c r="AV630" s="162"/>
      <c r="AW630" s="162"/>
      <c r="AX630" s="162"/>
      <c r="AY630" s="162"/>
      <c r="AZ630" s="162"/>
      <c r="BA630" s="162"/>
      <c r="BB630" s="163"/>
      <c r="BC630" s="163"/>
      <c r="BD630" s="163"/>
      <c r="BE630" s="164"/>
      <c r="BF630" s="165"/>
      <c r="BG630" s="162"/>
      <c r="BH630" s="162"/>
      <c r="BI630" s="164"/>
      <c r="BJ630" s="38"/>
      <c r="BK630" s="38"/>
      <c r="BL630" s="38"/>
      <c r="BM630" s="38"/>
      <c r="BN630" s="38"/>
      <c r="BO630" s="38"/>
      <c r="BP630" s="117" t="str">
        <f t="shared" si="419"/>
        <v/>
      </c>
      <c r="BQ630" s="38"/>
      <c r="BR630" s="38"/>
      <c r="BS630" s="38"/>
      <c r="BT630" s="38"/>
      <c r="BV630" s="17">
        <f t="shared" si="413"/>
        <v>0</v>
      </c>
      <c r="BW630" s="17">
        <f t="shared" si="414"/>
        <v>0</v>
      </c>
      <c r="BX630" s="17">
        <f t="shared" si="415"/>
        <v>0</v>
      </c>
      <c r="BY630" s="17">
        <f t="shared" si="416"/>
        <v>0</v>
      </c>
      <c r="BZ630" s="17">
        <f t="shared" si="417"/>
        <v>0</v>
      </c>
      <c r="CA630" s="17">
        <f t="shared" si="418"/>
        <v>0</v>
      </c>
      <c r="CB630" s="17">
        <f t="shared" si="420"/>
        <v>0</v>
      </c>
      <c r="CC630" s="17">
        <f t="shared" si="421"/>
        <v>0</v>
      </c>
      <c r="CD630" s="17">
        <f t="shared" si="422"/>
        <v>0</v>
      </c>
      <c r="CE630" s="17">
        <f t="shared" si="423"/>
        <v>0</v>
      </c>
      <c r="CF630" s="17">
        <f t="shared" si="424"/>
        <v>0</v>
      </c>
      <c r="CG630" s="17">
        <f t="shared" si="425"/>
        <v>0</v>
      </c>
      <c r="CH630" s="17">
        <f t="shared" si="426"/>
        <v>0</v>
      </c>
      <c r="CI630" s="17">
        <f t="shared" si="427"/>
        <v>0</v>
      </c>
      <c r="CJ630" s="17">
        <f t="shared" si="428"/>
        <v>0</v>
      </c>
      <c r="CK630" s="17">
        <f t="shared" si="429"/>
        <v>0</v>
      </c>
      <c r="CL630" s="17">
        <f t="shared" si="430"/>
        <v>0</v>
      </c>
      <c r="CM630" s="17">
        <f t="shared" si="431"/>
        <v>0</v>
      </c>
      <c r="CN630" s="17">
        <f t="shared" si="432"/>
        <v>0</v>
      </c>
      <c r="CO630" s="17">
        <f t="shared" si="433"/>
        <v>0</v>
      </c>
      <c r="CP630" s="17">
        <f t="shared" si="434"/>
        <v>0</v>
      </c>
      <c r="CQ630" s="17">
        <f t="shared" si="435"/>
        <v>0</v>
      </c>
      <c r="CR630" s="17">
        <f t="shared" si="436"/>
        <v>0</v>
      </c>
      <c r="CS630" s="17">
        <f t="shared" si="437"/>
        <v>0</v>
      </c>
      <c r="CT630" s="17">
        <f t="shared" si="438"/>
        <v>0</v>
      </c>
      <c r="CU630" s="17">
        <f t="shared" si="439"/>
        <v>0</v>
      </c>
      <c r="CV630" s="17">
        <f t="shared" si="440"/>
        <v>0</v>
      </c>
      <c r="CW630" s="17">
        <f t="shared" si="441"/>
        <v>0</v>
      </c>
      <c r="CX630" s="17">
        <f t="shared" si="442"/>
        <v>0</v>
      </c>
      <c r="CY630" s="17">
        <f t="shared" si="443"/>
        <v>0</v>
      </c>
      <c r="CZ630" s="17">
        <f t="shared" si="444"/>
        <v>0</v>
      </c>
      <c r="DA630" s="17">
        <f t="shared" si="445"/>
        <v>0</v>
      </c>
      <c r="DB630" s="17">
        <f t="shared" si="446"/>
        <v>0</v>
      </c>
      <c r="DC630" s="17">
        <f t="shared" si="447"/>
        <v>0</v>
      </c>
      <c r="DD630" s="17">
        <f t="shared" si="448"/>
        <v>0</v>
      </c>
      <c r="DE630" s="17">
        <f t="shared" si="449"/>
        <v>0</v>
      </c>
      <c r="DF630" s="17">
        <f t="shared" si="450"/>
        <v>0</v>
      </c>
      <c r="DG630" s="17">
        <f t="shared" si="451"/>
        <v>0</v>
      </c>
    </row>
    <row r="631" spans="2:111" ht="15" customHeight="1" x14ac:dyDescent="0.2">
      <c r="B631" s="156">
        <v>623</v>
      </c>
      <c r="C631" s="157" t="str">
        <f t="shared" si="452"/>
        <v/>
      </c>
      <c r="D631" s="158" t="str">
        <f t="shared" si="412"/>
        <v>OK</v>
      </c>
      <c r="E631" s="159" t="e">
        <f>VLOOKUP('DATA SHEET'!$B$9,'Drill Size Info'!$T$2:$U$8,2,FALSE)</f>
        <v>#N/A</v>
      </c>
      <c r="F631" s="159" t="str">
        <f t="shared" si="453"/>
        <v/>
      </c>
      <c r="G631" s="91">
        <f t="shared" si="454"/>
        <v>0</v>
      </c>
      <c r="H631" s="160" t="s">
        <v>175</v>
      </c>
      <c r="I631" s="160" t="s">
        <v>175</v>
      </c>
      <c r="J631" s="160" t="str">
        <f>IF('DATA SHEET'!$B$10="NC-50","N/A","OK")</f>
        <v>OK</v>
      </c>
      <c r="K631" s="160" t="str">
        <f>IF('DATA SHEET'!$B$10="NC-50","N/A","OK")</f>
        <v>OK</v>
      </c>
      <c r="L631" s="160" t="str">
        <f t="shared" si="455"/>
        <v>OK</v>
      </c>
      <c r="M631" s="160" t="str">
        <f t="shared" si="456"/>
        <v>OK</v>
      </c>
      <c r="N631" s="160"/>
      <c r="O631" s="160"/>
      <c r="P631" s="160"/>
      <c r="Q631" s="160"/>
      <c r="R631" s="92" t="str">
        <f>IF(DI631&lt;&gt;"",
    IF(INT('Drill Size Info'!$AA$19)=INT('Drill Size Info'!$AB$19),
        --(INT('Drill Size Info'!$AA$19) &amp; "." &amp; DI631),
        IF(AND((--(INT('Drill Size Info'!$AA$19) &amp; "." &amp; DI631)&gt;=--('Drill Size Info'!$AA$19)), (--(INT('Drill Size Info'!$AA$19) &amp; "." &amp; DI631)&lt;=--('Drill Size Info'!$AB$19))),
            --(INT('Drill Size Info'!$AA$19) &amp; "." &amp; DI631),
            --(INT('Drill Size Info'!$AB$19) &amp; "." &amp; DI631)
        )
    ),
    IF(DH631&lt;&gt;"",
        IF(INT('Drill Size Info'!$AA$19)=INT('Drill Size Info'!$AB$19),
            --(INT('Drill Size Info'!$AA$19) &amp; "." &amp; LEFT(DH631,3)),
            IF(AND((--(INT('Drill Size Info'!$AA$19) &amp; "." &amp; LEFT(DH631,3))&gt;=--('Drill Size Info'!$AA$19)), (--(INT('Drill Size Info'!$AA$19) &amp; "." &amp; LEFT(DH631,3))&lt;=--('Drill Size Info'!$AB$19))),
                --(INT('Drill Size Info'!$AA$19) &amp; "." &amp; LEFT(DH631,3)),
                --(INT('Drill Size Info'!$AB$19) &amp; "." &amp; LEFT(DH631,3))
            )
        ),
        "OK"
    )
)</f>
        <v>OK</v>
      </c>
      <c r="S631" s="150" t="str">
        <f>IF(DJ631&lt;&gt;"",
    IF(INT('Drill Size Info'!$AA$19)=INT('Drill Size Info'!$AB$19),
        --(INT('Drill Size Info'!$AA$19) &amp; "." &amp; DJ631),
        IF(AND((--(INT('Drill Size Info'!$AA$19) &amp; "." &amp; DJ631)&gt;=--('Drill Size Info'!$AA$19)), (--(INT('Drill Size Info'!$AA$19) &amp; "." &amp; DJ631)&lt;=--('Drill Size Info'!$AB$19))),
            --(INT('Drill Size Info'!$AA$19) &amp; "." &amp; DJ631),
            --(INT('Drill Size Info'!$AB$19) &amp; "." &amp; DJ631)
        )
    ),
    IF(DH631&lt;&gt;"",
        IF(INT('Drill Size Info'!$AA$19)=INT('Drill Size Info'!$AB$19),
            --(INT('Drill Size Info'!$AA$19) &amp; "." &amp; RIGHT(DH631,3)),
            IF(AND((--(INT('Drill Size Info'!$AA$19) &amp; "." &amp; RIGHT(DH631,3))&gt;=--('Drill Size Info'!$AA$19)), (--(INT('Drill Size Info'!$AA$19) &amp; "." &amp; RIGHT(DH631,3))&lt;=--('Drill Size Info'!$AB$19))),
                --(INT('Drill Size Info'!$AA$19) &amp; "." &amp; RIGHT(DH631,3)),
                --(INT('Drill Size Info'!$AB$19) &amp; "." &amp; RIGHT(DH631,3))
            )
        ),
        "N/A"
    )
)</f>
        <v>N/A</v>
      </c>
      <c r="T631" s="150" t="str">
        <f>IF(DL631&lt;&gt;"",
    IF(INT('Drill Size Info'!$AA$19)=INT('Drill Size Info'!$AB$15),
        --(INT('Drill Size Info'!$AA$15) &amp; "." &amp; DL631),
        IF(AND((--(INT('Drill Size Info'!$AA$15) &amp; "." &amp; DL631)&gt;=--('Drill Size Info'!$AA$15)), (--(INT('Drill Size Info'!$AA$15) &amp; "." &amp; DL631)&lt;=--('Drill Size Info'!$AB$15))),
            --(INT('Drill Size Info'!$AA$15) &amp; "." &amp; DL631),
            --(INT('Drill Size Info'!$AB$15) &amp; "." &amp; DL631)
        )
    ),
    IF(DK631&lt;&gt;"",
        IF(INT('Drill Size Info'!$AA$15)=INT('Drill Size Info'!$AB$15),
            --(INT('Drill Size Info'!$AA$15) &amp; "." &amp; LEFT(DK631,3)),
            IF(AND((--(INT('Drill Size Info'!$AA$15) &amp; "." &amp; LEFT(DK631,3))&gt;=--('Drill Size Info'!$AA$15)), (--(INT('Drill Size Info'!$AA$15) &amp; "." &amp; LEFT(DK631,3))&lt;=--('Drill Size Info'!$AB$15))),
                --(INT('Drill Size Info'!$AA$15) &amp; "." &amp; LEFT(DK631,3)),
                --(INT('Drill Size Info'!$AB$15) &amp; "." &amp; LEFT(DK631,3))
            )
        ),
        "OK"
    )
)</f>
        <v>OK</v>
      </c>
      <c r="U631" s="150" t="str">
        <f>IF(DM631&lt;&gt;"",
    IF(INT('Drill Size Info'!$AA$19)=INT('Drill Size Info'!$AB$15),
        --(INT('Drill Size Info'!$AA$15) &amp; "." &amp; DM631),
        IF(AND((--(INT('Drill Size Info'!$AA$15) &amp; "." &amp; DM631)&gt;=--('Drill Size Info'!$AA$15)), (--(INT('Drill Size Info'!$AA$15) &amp; "." &amp; DM631)&lt;=--('Drill Size Info'!$AB$15))),
            --(INT('Drill Size Info'!$AA$15) &amp; "." &amp; DM631),
            --(INT('Drill Size Info'!$AB$15) &amp; "." &amp; DM631)
        )
    ),
    IF(DK631&lt;&gt;"",
        IF(INT('Drill Size Info'!$AA$15)=INT('Drill Size Info'!$AB$15),
            --(INT('Drill Size Info'!$AA$15) &amp; "." &amp; RIGHT(DK631,3)),
            IF(AND((--(INT('Drill Size Info'!$AA$15) &amp; "." &amp; RIGHT(DK631,3))&gt;=--('Drill Size Info'!$AA$15)), (--(INT('Drill Size Info'!$AA$15) &amp; "." &amp; RIGHT(DK631,3))&lt;=--('Drill Size Info'!$AB$15))),
                --(INT('Drill Size Info'!$AA$15) &amp; "." &amp; RIGHT(DK631,3)),
                --(INT('Drill Size Info'!$AB$15) &amp; "." &amp; RIGHT(DK631,3))
            )
        ),
        "N/A"
    )
)</f>
        <v>N/A</v>
      </c>
      <c r="V631" s="161"/>
      <c r="W631" s="161"/>
      <c r="X631" s="161"/>
      <c r="Y631" s="161"/>
      <c r="Z631" s="161"/>
      <c r="AA631" s="162"/>
      <c r="AB631" s="162"/>
      <c r="AC631" s="162"/>
      <c r="AD631" s="162"/>
      <c r="AE631" s="162"/>
      <c r="AF631" s="162"/>
      <c r="AG631" s="162"/>
      <c r="AH631" s="162"/>
      <c r="AI631" s="162"/>
      <c r="AJ631" s="162"/>
      <c r="AK631" s="162"/>
      <c r="AL631" s="162"/>
      <c r="AM631" s="162"/>
      <c r="AN631" s="162"/>
      <c r="AO631" s="162"/>
      <c r="AP631" s="162"/>
      <c r="AQ631" s="162"/>
      <c r="AR631" s="162"/>
      <c r="AS631" s="162"/>
      <c r="AT631" s="162"/>
      <c r="AU631" s="162"/>
      <c r="AV631" s="162"/>
      <c r="AW631" s="162"/>
      <c r="AX631" s="162"/>
      <c r="AY631" s="162"/>
      <c r="AZ631" s="162"/>
      <c r="BA631" s="162"/>
      <c r="BB631" s="163"/>
      <c r="BC631" s="163"/>
      <c r="BD631" s="163"/>
      <c r="BE631" s="164"/>
      <c r="BF631" s="165"/>
      <c r="BG631" s="162"/>
      <c r="BH631" s="162"/>
      <c r="BI631" s="164"/>
      <c r="BJ631" s="38"/>
      <c r="BK631" s="38"/>
      <c r="BL631" s="38"/>
      <c r="BM631" s="38"/>
      <c r="BN631" s="38"/>
      <c r="BO631" s="38"/>
      <c r="BP631" s="117" t="str">
        <f t="shared" si="419"/>
        <v/>
      </c>
      <c r="BQ631" s="38"/>
      <c r="BR631" s="38"/>
      <c r="BS631" s="38"/>
      <c r="BT631" s="38"/>
      <c r="BV631" s="17">
        <f t="shared" si="413"/>
        <v>0</v>
      </c>
      <c r="BW631" s="17">
        <f t="shared" si="414"/>
        <v>0</v>
      </c>
      <c r="BX631" s="17">
        <f t="shared" si="415"/>
        <v>0</v>
      </c>
      <c r="BY631" s="17">
        <f t="shared" si="416"/>
        <v>0</v>
      </c>
      <c r="BZ631" s="17">
        <f t="shared" si="417"/>
        <v>0</v>
      </c>
      <c r="CA631" s="17">
        <f t="shared" si="418"/>
        <v>0</v>
      </c>
      <c r="CB631" s="17">
        <f t="shared" si="420"/>
        <v>0</v>
      </c>
      <c r="CC631" s="17">
        <f t="shared" si="421"/>
        <v>0</v>
      </c>
      <c r="CD631" s="17">
        <f t="shared" si="422"/>
        <v>0</v>
      </c>
      <c r="CE631" s="17">
        <f t="shared" si="423"/>
        <v>0</v>
      </c>
      <c r="CF631" s="17">
        <f t="shared" si="424"/>
        <v>0</v>
      </c>
      <c r="CG631" s="17">
        <f t="shared" si="425"/>
        <v>0</v>
      </c>
      <c r="CH631" s="17">
        <f t="shared" si="426"/>
        <v>0</v>
      </c>
      <c r="CI631" s="17">
        <f t="shared" si="427"/>
        <v>0</v>
      </c>
      <c r="CJ631" s="17">
        <f t="shared" si="428"/>
        <v>0</v>
      </c>
      <c r="CK631" s="17">
        <f t="shared" si="429"/>
        <v>0</v>
      </c>
      <c r="CL631" s="17">
        <f t="shared" si="430"/>
        <v>0</v>
      </c>
      <c r="CM631" s="17">
        <f t="shared" si="431"/>
        <v>0</v>
      </c>
      <c r="CN631" s="17">
        <f t="shared" si="432"/>
        <v>0</v>
      </c>
      <c r="CO631" s="17">
        <f t="shared" si="433"/>
        <v>0</v>
      </c>
      <c r="CP631" s="17">
        <f t="shared" si="434"/>
        <v>0</v>
      </c>
      <c r="CQ631" s="17">
        <f t="shared" si="435"/>
        <v>0</v>
      </c>
      <c r="CR631" s="17">
        <f t="shared" si="436"/>
        <v>0</v>
      </c>
      <c r="CS631" s="17">
        <f t="shared" si="437"/>
        <v>0</v>
      </c>
      <c r="CT631" s="17">
        <f t="shared" si="438"/>
        <v>0</v>
      </c>
      <c r="CU631" s="17">
        <f t="shared" si="439"/>
        <v>0</v>
      </c>
      <c r="CV631" s="17">
        <f t="shared" si="440"/>
        <v>0</v>
      </c>
      <c r="CW631" s="17">
        <f t="shared" si="441"/>
        <v>0</v>
      </c>
      <c r="CX631" s="17">
        <f t="shared" si="442"/>
        <v>0</v>
      </c>
      <c r="CY631" s="17">
        <f t="shared" si="443"/>
        <v>0</v>
      </c>
      <c r="CZ631" s="17">
        <f t="shared" si="444"/>
        <v>0</v>
      </c>
      <c r="DA631" s="17">
        <f t="shared" si="445"/>
        <v>0</v>
      </c>
      <c r="DB631" s="17">
        <f t="shared" si="446"/>
        <v>0</v>
      </c>
      <c r="DC631" s="17">
        <f t="shared" si="447"/>
        <v>0</v>
      </c>
      <c r="DD631" s="17">
        <f t="shared" si="448"/>
        <v>0</v>
      </c>
      <c r="DE631" s="17">
        <f t="shared" si="449"/>
        <v>0</v>
      </c>
      <c r="DF631" s="17">
        <f t="shared" si="450"/>
        <v>0</v>
      </c>
      <c r="DG631" s="17">
        <f t="shared" si="451"/>
        <v>0</v>
      </c>
    </row>
    <row r="632" spans="2:111" ht="15" customHeight="1" x14ac:dyDescent="0.2">
      <c r="B632" s="156">
        <v>624</v>
      </c>
      <c r="C632" s="157" t="str">
        <f t="shared" si="452"/>
        <v/>
      </c>
      <c r="D632" s="158" t="str">
        <f t="shared" si="412"/>
        <v>OK</v>
      </c>
      <c r="E632" s="159" t="e">
        <f>VLOOKUP('DATA SHEET'!$B$9,'Drill Size Info'!$T$2:$U$8,2,FALSE)</f>
        <v>#N/A</v>
      </c>
      <c r="F632" s="159" t="str">
        <f t="shared" si="453"/>
        <v/>
      </c>
      <c r="G632" s="91">
        <f t="shared" si="454"/>
        <v>0</v>
      </c>
      <c r="H632" s="160" t="s">
        <v>175</v>
      </c>
      <c r="I632" s="160" t="s">
        <v>175</v>
      </c>
      <c r="J632" s="160" t="str">
        <f>IF('DATA SHEET'!$B$10="NC-50","N/A","OK")</f>
        <v>OK</v>
      </c>
      <c r="K632" s="160" t="str">
        <f>IF('DATA SHEET'!$B$10="NC-50","N/A","OK")</f>
        <v>OK</v>
      </c>
      <c r="L632" s="160" t="str">
        <f t="shared" si="455"/>
        <v>OK</v>
      </c>
      <c r="M632" s="160" t="str">
        <f t="shared" si="456"/>
        <v>OK</v>
      </c>
      <c r="N632" s="160"/>
      <c r="O632" s="160"/>
      <c r="P632" s="160"/>
      <c r="Q632" s="160"/>
      <c r="R632" s="92" t="str">
        <f>IF(DI632&lt;&gt;"",
    IF(INT('Drill Size Info'!$AA$19)=INT('Drill Size Info'!$AB$19),
        --(INT('Drill Size Info'!$AA$19) &amp; "." &amp; DI632),
        IF(AND((--(INT('Drill Size Info'!$AA$19) &amp; "." &amp; DI632)&gt;=--('Drill Size Info'!$AA$19)), (--(INT('Drill Size Info'!$AA$19) &amp; "." &amp; DI632)&lt;=--('Drill Size Info'!$AB$19))),
            --(INT('Drill Size Info'!$AA$19) &amp; "." &amp; DI632),
            --(INT('Drill Size Info'!$AB$19) &amp; "." &amp; DI632)
        )
    ),
    IF(DH632&lt;&gt;"",
        IF(INT('Drill Size Info'!$AA$19)=INT('Drill Size Info'!$AB$19),
            --(INT('Drill Size Info'!$AA$19) &amp; "." &amp; LEFT(DH632,3)),
            IF(AND((--(INT('Drill Size Info'!$AA$19) &amp; "." &amp; LEFT(DH632,3))&gt;=--('Drill Size Info'!$AA$19)), (--(INT('Drill Size Info'!$AA$19) &amp; "." &amp; LEFT(DH632,3))&lt;=--('Drill Size Info'!$AB$19))),
                --(INT('Drill Size Info'!$AA$19) &amp; "." &amp; LEFT(DH632,3)),
                --(INT('Drill Size Info'!$AB$19) &amp; "." &amp; LEFT(DH632,3))
            )
        ),
        "OK"
    )
)</f>
        <v>OK</v>
      </c>
      <c r="S632" s="150" t="str">
        <f>IF(DJ632&lt;&gt;"",
    IF(INT('Drill Size Info'!$AA$19)=INT('Drill Size Info'!$AB$19),
        --(INT('Drill Size Info'!$AA$19) &amp; "." &amp; DJ632),
        IF(AND((--(INT('Drill Size Info'!$AA$19) &amp; "." &amp; DJ632)&gt;=--('Drill Size Info'!$AA$19)), (--(INT('Drill Size Info'!$AA$19) &amp; "." &amp; DJ632)&lt;=--('Drill Size Info'!$AB$19))),
            --(INT('Drill Size Info'!$AA$19) &amp; "." &amp; DJ632),
            --(INT('Drill Size Info'!$AB$19) &amp; "." &amp; DJ632)
        )
    ),
    IF(DH632&lt;&gt;"",
        IF(INT('Drill Size Info'!$AA$19)=INT('Drill Size Info'!$AB$19),
            --(INT('Drill Size Info'!$AA$19) &amp; "." &amp; RIGHT(DH632,3)),
            IF(AND((--(INT('Drill Size Info'!$AA$19) &amp; "." &amp; RIGHT(DH632,3))&gt;=--('Drill Size Info'!$AA$19)), (--(INT('Drill Size Info'!$AA$19) &amp; "." &amp; RIGHT(DH632,3))&lt;=--('Drill Size Info'!$AB$19))),
                --(INT('Drill Size Info'!$AA$19) &amp; "." &amp; RIGHT(DH632,3)),
                --(INT('Drill Size Info'!$AB$19) &amp; "." &amp; RIGHT(DH632,3))
            )
        ),
        "N/A"
    )
)</f>
        <v>N/A</v>
      </c>
      <c r="T632" s="150" t="str">
        <f>IF(DL632&lt;&gt;"",
    IF(INT('Drill Size Info'!$AA$19)=INT('Drill Size Info'!$AB$15),
        --(INT('Drill Size Info'!$AA$15) &amp; "." &amp; DL632),
        IF(AND((--(INT('Drill Size Info'!$AA$15) &amp; "." &amp; DL632)&gt;=--('Drill Size Info'!$AA$15)), (--(INT('Drill Size Info'!$AA$15) &amp; "." &amp; DL632)&lt;=--('Drill Size Info'!$AB$15))),
            --(INT('Drill Size Info'!$AA$15) &amp; "." &amp; DL632),
            --(INT('Drill Size Info'!$AB$15) &amp; "." &amp; DL632)
        )
    ),
    IF(DK632&lt;&gt;"",
        IF(INT('Drill Size Info'!$AA$15)=INT('Drill Size Info'!$AB$15),
            --(INT('Drill Size Info'!$AA$15) &amp; "." &amp; LEFT(DK632,3)),
            IF(AND((--(INT('Drill Size Info'!$AA$15) &amp; "." &amp; LEFT(DK632,3))&gt;=--('Drill Size Info'!$AA$15)), (--(INT('Drill Size Info'!$AA$15) &amp; "." &amp; LEFT(DK632,3))&lt;=--('Drill Size Info'!$AB$15))),
                --(INT('Drill Size Info'!$AA$15) &amp; "." &amp; LEFT(DK632,3)),
                --(INT('Drill Size Info'!$AB$15) &amp; "." &amp; LEFT(DK632,3))
            )
        ),
        "OK"
    )
)</f>
        <v>OK</v>
      </c>
      <c r="U632" s="150" t="str">
        <f>IF(DM632&lt;&gt;"",
    IF(INT('Drill Size Info'!$AA$19)=INT('Drill Size Info'!$AB$15),
        --(INT('Drill Size Info'!$AA$15) &amp; "." &amp; DM632),
        IF(AND((--(INT('Drill Size Info'!$AA$15) &amp; "." &amp; DM632)&gt;=--('Drill Size Info'!$AA$15)), (--(INT('Drill Size Info'!$AA$15) &amp; "." &amp; DM632)&lt;=--('Drill Size Info'!$AB$15))),
            --(INT('Drill Size Info'!$AA$15) &amp; "." &amp; DM632),
            --(INT('Drill Size Info'!$AB$15) &amp; "." &amp; DM632)
        )
    ),
    IF(DK632&lt;&gt;"",
        IF(INT('Drill Size Info'!$AA$15)=INT('Drill Size Info'!$AB$15),
            --(INT('Drill Size Info'!$AA$15) &amp; "." &amp; RIGHT(DK632,3)),
            IF(AND((--(INT('Drill Size Info'!$AA$15) &amp; "." &amp; RIGHT(DK632,3))&gt;=--('Drill Size Info'!$AA$15)), (--(INT('Drill Size Info'!$AA$15) &amp; "." &amp; RIGHT(DK632,3))&lt;=--('Drill Size Info'!$AB$15))),
                --(INT('Drill Size Info'!$AA$15) &amp; "." &amp; RIGHT(DK632,3)),
                --(INT('Drill Size Info'!$AB$15) &amp; "." &amp; RIGHT(DK632,3))
            )
        ),
        "N/A"
    )
)</f>
        <v>N/A</v>
      </c>
      <c r="V632" s="161"/>
      <c r="W632" s="161"/>
      <c r="X632" s="161"/>
      <c r="Y632" s="161"/>
      <c r="Z632" s="161"/>
      <c r="AA632" s="162"/>
      <c r="AB632" s="162"/>
      <c r="AC632" s="162"/>
      <c r="AD632" s="162"/>
      <c r="AE632" s="162"/>
      <c r="AF632" s="162"/>
      <c r="AG632" s="162"/>
      <c r="AH632" s="162"/>
      <c r="AI632" s="162"/>
      <c r="AJ632" s="162"/>
      <c r="AK632" s="162"/>
      <c r="AL632" s="162"/>
      <c r="AM632" s="162"/>
      <c r="AN632" s="162"/>
      <c r="AO632" s="162"/>
      <c r="AP632" s="162"/>
      <c r="AQ632" s="162"/>
      <c r="AR632" s="162"/>
      <c r="AS632" s="162"/>
      <c r="AT632" s="162"/>
      <c r="AU632" s="162"/>
      <c r="AV632" s="162"/>
      <c r="AW632" s="162"/>
      <c r="AX632" s="162"/>
      <c r="AY632" s="162"/>
      <c r="AZ632" s="162"/>
      <c r="BA632" s="162"/>
      <c r="BB632" s="163"/>
      <c r="BC632" s="163"/>
      <c r="BD632" s="163"/>
      <c r="BE632" s="164"/>
      <c r="BF632" s="165"/>
      <c r="BG632" s="162"/>
      <c r="BH632" s="162"/>
      <c r="BI632" s="164"/>
      <c r="BJ632" s="38"/>
      <c r="BK632" s="38"/>
      <c r="BL632" s="38"/>
      <c r="BM632" s="38"/>
      <c r="BN632" s="38"/>
      <c r="BO632" s="38"/>
      <c r="BP632" s="117" t="str">
        <f t="shared" si="419"/>
        <v/>
      </c>
      <c r="BQ632" s="38"/>
      <c r="BR632" s="38"/>
      <c r="BS632" s="38"/>
      <c r="BT632" s="38"/>
      <c r="BV632" s="17">
        <f t="shared" si="413"/>
        <v>0</v>
      </c>
      <c r="BW632" s="17">
        <f t="shared" si="414"/>
        <v>0</v>
      </c>
      <c r="BX632" s="17">
        <f t="shared" si="415"/>
        <v>0</v>
      </c>
      <c r="BY632" s="17">
        <f t="shared" si="416"/>
        <v>0</v>
      </c>
      <c r="BZ632" s="17">
        <f t="shared" si="417"/>
        <v>0</v>
      </c>
      <c r="CA632" s="17">
        <f t="shared" si="418"/>
        <v>0</v>
      </c>
      <c r="CB632" s="17">
        <f t="shared" si="420"/>
        <v>0</v>
      </c>
      <c r="CC632" s="17">
        <f t="shared" si="421"/>
        <v>0</v>
      </c>
      <c r="CD632" s="17">
        <f t="shared" si="422"/>
        <v>0</v>
      </c>
      <c r="CE632" s="17">
        <f t="shared" si="423"/>
        <v>0</v>
      </c>
      <c r="CF632" s="17">
        <f t="shared" si="424"/>
        <v>0</v>
      </c>
      <c r="CG632" s="17">
        <f t="shared" si="425"/>
        <v>0</v>
      </c>
      <c r="CH632" s="17">
        <f t="shared" si="426"/>
        <v>0</v>
      </c>
      <c r="CI632" s="17">
        <f t="shared" si="427"/>
        <v>0</v>
      </c>
      <c r="CJ632" s="17">
        <f t="shared" si="428"/>
        <v>0</v>
      </c>
      <c r="CK632" s="17">
        <f t="shared" si="429"/>
        <v>0</v>
      </c>
      <c r="CL632" s="17">
        <f t="shared" si="430"/>
        <v>0</v>
      </c>
      <c r="CM632" s="17">
        <f t="shared" si="431"/>
        <v>0</v>
      </c>
      <c r="CN632" s="17">
        <f t="shared" si="432"/>
        <v>0</v>
      </c>
      <c r="CO632" s="17">
        <f t="shared" si="433"/>
        <v>0</v>
      </c>
      <c r="CP632" s="17">
        <f t="shared" si="434"/>
        <v>0</v>
      </c>
      <c r="CQ632" s="17">
        <f t="shared" si="435"/>
        <v>0</v>
      </c>
      <c r="CR632" s="17">
        <f t="shared" si="436"/>
        <v>0</v>
      </c>
      <c r="CS632" s="17">
        <f t="shared" si="437"/>
        <v>0</v>
      </c>
      <c r="CT632" s="17">
        <f t="shared" si="438"/>
        <v>0</v>
      </c>
      <c r="CU632" s="17">
        <f t="shared" si="439"/>
        <v>0</v>
      </c>
      <c r="CV632" s="17">
        <f t="shared" si="440"/>
        <v>0</v>
      </c>
      <c r="CW632" s="17">
        <f t="shared" si="441"/>
        <v>0</v>
      </c>
      <c r="CX632" s="17">
        <f t="shared" si="442"/>
        <v>0</v>
      </c>
      <c r="CY632" s="17">
        <f t="shared" si="443"/>
        <v>0</v>
      </c>
      <c r="CZ632" s="17">
        <f t="shared" si="444"/>
        <v>0</v>
      </c>
      <c r="DA632" s="17">
        <f t="shared" si="445"/>
        <v>0</v>
      </c>
      <c r="DB632" s="17">
        <f t="shared" si="446"/>
        <v>0</v>
      </c>
      <c r="DC632" s="17">
        <f t="shared" si="447"/>
        <v>0</v>
      </c>
      <c r="DD632" s="17">
        <f t="shared" si="448"/>
        <v>0</v>
      </c>
      <c r="DE632" s="17">
        <f t="shared" si="449"/>
        <v>0</v>
      </c>
      <c r="DF632" s="17">
        <f t="shared" si="450"/>
        <v>0</v>
      </c>
      <c r="DG632" s="17">
        <f t="shared" si="451"/>
        <v>0</v>
      </c>
    </row>
    <row r="633" spans="2:111" ht="15" customHeight="1" x14ac:dyDescent="0.2">
      <c r="B633" s="156">
        <v>625</v>
      </c>
      <c r="C633" s="157" t="str">
        <f t="shared" si="452"/>
        <v/>
      </c>
      <c r="D633" s="158" t="str">
        <f t="shared" si="412"/>
        <v>OK</v>
      </c>
      <c r="E633" s="159" t="e">
        <f>VLOOKUP('DATA SHEET'!$B$9,'Drill Size Info'!$T$2:$U$8,2,FALSE)</f>
        <v>#N/A</v>
      </c>
      <c r="F633" s="159" t="str">
        <f t="shared" si="453"/>
        <v/>
      </c>
      <c r="G633" s="91">
        <f t="shared" si="454"/>
        <v>0</v>
      </c>
      <c r="H633" s="160" t="s">
        <v>175</v>
      </c>
      <c r="I633" s="160" t="s">
        <v>175</v>
      </c>
      <c r="J633" s="160" t="str">
        <f>IF('DATA SHEET'!$B$10="NC-50","N/A","OK")</f>
        <v>OK</v>
      </c>
      <c r="K633" s="160" t="str">
        <f>IF('DATA SHEET'!$B$10="NC-50","N/A","OK")</f>
        <v>OK</v>
      </c>
      <c r="L633" s="160" t="str">
        <f t="shared" si="455"/>
        <v>OK</v>
      </c>
      <c r="M633" s="160" t="str">
        <f t="shared" si="456"/>
        <v>OK</v>
      </c>
      <c r="N633" s="160"/>
      <c r="O633" s="160"/>
      <c r="P633" s="160"/>
      <c r="Q633" s="160"/>
      <c r="R633" s="92" t="str">
        <f>IF(DI633&lt;&gt;"",
    IF(INT('Drill Size Info'!$AA$19)=INT('Drill Size Info'!$AB$19),
        --(INT('Drill Size Info'!$AA$19) &amp; "." &amp; DI633),
        IF(AND((--(INT('Drill Size Info'!$AA$19) &amp; "." &amp; DI633)&gt;=--('Drill Size Info'!$AA$19)), (--(INT('Drill Size Info'!$AA$19) &amp; "." &amp; DI633)&lt;=--('Drill Size Info'!$AB$19))),
            --(INT('Drill Size Info'!$AA$19) &amp; "." &amp; DI633),
            --(INT('Drill Size Info'!$AB$19) &amp; "." &amp; DI633)
        )
    ),
    IF(DH633&lt;&gt;"",
        IF(INT('Drill Size Info'!$AA$19)=INT('Drill Size Info'!$AB$19),
            --(INT('Drill Size Info'!$AA$19) &amp; "." &amp; LEFT(DH633,3)),
            IF(AND((--(INT('Drill Size Info'!$AA$19) &amp; "." &amp; LEFT(DH633,3))&gt;=--('Drill Size Info'!$AA$19)), (--(INT('Drill Size Info'!$AA$19) &amp; "." &amp; LEFT(DH633,3))&lt;=--('Drill Size Info'!$AB$19))),
                --(INT('Drill Size Info'!$AA$19) &amp; "." &amp; LEFT(DH633,3)),
                --(INT('Drill Size Info'!$AB$19) &amp; "." &amp; LEFT(DH633,3))
            )
        ),
        "OK"
    )
)</f>
        <v>OK</v>
      </c>
      <c r="S633" s="150" t="str">
        <f>IF(DJ633&lt;&gt;"",
    IF(INT('Drill Size Info'!$AA$19)=INT('Drill Size Info'!$AB$19),
        --(INT('Drill Size Info'!$AA$19) &amp; "." &amp; DJ633),
        IF(AND((--(INT('Drill Size Info'!$AA$19) &amp; "." &amp; DJ633)&gt;=--('Drill Size Info'!$AA$19)), (--(INT('Drill Size Info'!$AA$19) &amp; "." &amp; DJ633)&lt;=--('Drill Size Info'!$AB$19))),
            --(INT('Drill Size Info'!$AA$19) &amp; "." &amp; DJ633),
            --(INT('Drill Size Info'!$AB$19) &amp; "." &amp; DJ633)
        )
    ),
    IF(DH633&lt;&gt;"",
        IF(INT('Drill Size Info'!$AA$19)=INT('Drill Size Info'!$AB$19),
            --(INT('Drill Size Info'!$AA$19) &amp; "." &amp; RIGHT(DH633,3)),
            IF(AND((--(INT('Drill Size Info'!$AA$19) &amp; "." &amp; RIGHT(DH633,3))&gt;=--('Drill Size Info'!$AA$19)), (--(INT('Drill Size Info'!$AA$19) &amp; "." &amp; RIGHT(DH633,3))&lt;=--('Drill Size Info'!$AB$19))),
                --(INT('Drill Size Info'!$AA$19) &amp; "." &amp; RIGHT(DH633,3)),
                --(INT('Drill Size Info'!$AB$19) &amp; "." &amp; RIGHT(DH633,3))
            )
        ),
        "N/A"
    )
)</f>
        <v>N/A</v>
      </c>
      <c r="T633" s="150" t="str">
        <f>IF(DL633&lt;&gt;"",
    IF(INT('Drill Size Info'!$AA$19)=INT('Drill Size Info'!$AB$15),
        --(INT('Drill Size Info'!$AA$15) &amp; "." &amp; DL633),
        IF(AND((--(INT('Drill Size Info'!$AA$15) &amp; "." &amp; DL633)&gt;=--('Drill Size Info'!$AA$15)), (--(INT('Drill Size Info'!$AA$15) &amp; "." &amp; DL633)&lt;=--('Drill Size Info'!$AB$15))),
            --(INT('Drill Size Info'!$AA$15) &amp; "." &amp; DL633),
            --(INT('Drill Size Info'!$AB$15) &amp; "." &amp; DL633)
        )
    ),
    IF(DK633&lt;&gt;"",
        IF(INT('Drill Size Info'!$AA$15)=INT('Drill Size Info'!$AB$15),
            --(INT('Drill Size Info'!$AA$15) &amp; "." &amp; LEFT(DK633,3)),
            IF(AND((--(INT('Drill Size Info'!$AA$15) &amp; "." &amp; LEFT(DK633,3))&gt;=--('Drill Size Info'!$AA$15)), (--(INT('Drill Size Info'!$AA$15) &amp; "." &amp; LEFT(DK633,3))&lt;=--('Drill Size Info'!$AB$15))),
                --(INT('Drill Size Info'!$AA$15) &amp; "." &amp; LEFT(DK633,3)),
                --(INT('Drill Size Info'!$AB$15) &amp; "." &amp; LEFT(DK633,3))
            )
        ),
        "OK"
    )
)</f>
        <v>OK</v>
      </c>
      <c r="U633" s="150" t="str">
        <f>IF(DM633&lt;&gt;"",
    IF(INT('Drill Size Info'!$AA$19)=INT('Drill Size Info'!$AB$15),
        --(INT('Drill Size Info'!$AA$15) &amp; "." &amp; DM633),
        IF(AND((--(INT('Drill Size Info'!$AA$15) &amp; "." &amp; DM633)&gt;=--('Drill Size Info'!$AA$15)), (--(INT('Drill Size Info'!$AA$15) &amp; "." &amp; DM633)&lt;=--('Drill Size Info'!$AB$15))),
            --(INT('Drill Size Info'!$AA$15) &amp; "." &amp; DM633),
            --(INT('Drill Size Info'!$AB$15) &amp; "." &amp; DM633)
        )
    ),
    IF(DK633&lt;&gt;"",
        IF(INT('Drill Size Info'!$AA$15)=INT('Drill Size Info'!$AB$15),
            --(INT('Drill Size Info'!$AA$15) &amp; "." &amp; RIGHT(DK633,3)),
            IF(AND((--(INT('Drill Size Info'!$AA$15) &amp; "." &amp; RIGHT(DK633,3))&gt;=--('Drill Size Info'!$AA$15)), (--(INT('Drill Size Info'!$AA$15) &amp; "." &amp; RIGHT(DK633,3))&lt;=--('Drill Size Info'!$AB$15))),
                --(INT('Drill Size Info'!$AA$15) &amp; "." &amp; RIGHT(DK633,3)),
                --(INT('Drill Size Info'!$AB$15) &amp; "." &amp; RIGHT(DK633,3))
            )
        ),
        "N/A"
    )
)</f>
        <v>N/A</v>
      </c>
      <c r="V633" s="161"/>
      <c r="W633" s="161"/>
      <c r="X633" s="161"/>
      <c r="Y633" s="161"/>
      <c r="Z633" s="161"/>
      <c r="AA633" s="162"/>
      <c r="AB633" s="162"/>
      <c r="AC633" s="162"/>
      <c r="AD633" s="162"/>
      <c r="AE633" s="162"/>
      <c r="AF633" s="162"/>
      <c r="AG633" s="162"/>
      <c r="AH633" s="162"/>
      <c r="AI633" s="162"/>
      <c r="AJ633" s="162"/>
      <c r="AK633" s="162"/>
      <c r="AL633" s="162"/>
      <c r="AM633" s="162"/>
      <c r="AN633" s="162"/>
      <c r="AO633" s="162"/>
      <c r="AP633" s="162"/>
      <c r="AQ633" s="162"/>
      <c r="AR633" s="162"/>
      <c r="AS633" s="162"/>
      <c r="AT633" s="162"/>
      <c r="AU633" s="162"/>
      <c r="AV633" s="162"/>
      <c r="AW633" s="162"/>
      <c r="AX633" s="162"/>
      <c r="AY633" s="162"/>
      <c r="AZ633" s="162"/>
      <c r="BA633" s="162"/>
      <c r="BB633" s="163"/>
      <c r="BC633" s="163"/>
      <c r="BD633" s="163"/>
      <c r="BE633" s="164"/>
      <c r="BF633" s="165"/>
      <c r="BG633" s="162"/>
      <c r="BH633" s="162"/>
      <c r="BI633" s="164"/>
      <c r="BJ633" s="38"/>
      <c r="BK633" s="38"/>
      <c r="BL633" s="38"/>
      <c r="BM633" s="38"/>
      <c r="BN633" s="38"/>
      <c r="BO633" s="38"/>
      <c r="BP633" s="117" t="str">
        <f t="shared" si="419"/>
        <v/>
      </c>
      <c r="BQ633" s="38"/>
      <c r="BR633" s="38"/>
      <c r="BS633" s="38"/>
      <c r="BT633" s="38"/>
      <c r="BV633" s="17">
        <f t="shared" si="413"/>
        <v>0</v>
      </c>
      <c r="BW633" s="17">
        <f t="shared" si="414"/>
        <v>0</v>
      </c>
      <c r="BX633" s="17">
        <f t="shared" si="415"/>
        <v>0</v>
      </c>
      <c r="BY633" s="17">
        <f t="shared" si="416"/>
        <v>0</v>
      </c>
      <c r="BZ633" s="17">
        <f t="shared" si="417"/>
        <v>0</v>
      </c>
      <c r="CA633" s="17">
        <f t="shared" si="418"/>
        <v>0</v>
      </c>
      <c r="CB633" s="17">
        <f t="shared" si="420"/>
        <v>0</v>
      </c>
      <c r="CC633" s="17">
        <f t="shared" si="421"/>
        <v>0</v>
      </c>
      <c r="CD633" s="17">
        <f t="shared" si="422"/>
        <v>0</v>
      </c>
      <c r="CE633" s="17">
        <f t="shared" si="423"/>
        <v>0</v>
      </c>
      <c r="CF633" s="17">
        <f t="shared" si="424"/>
        <v>0</v>
      </c>
      <c r="CG633" s="17">
        <f t="shared" si="425"/>
        <v>0</v>
      </c>
      <c r="CH633" s="17">
        <f t="shared" si="426"/>
        <v>0</v>
      </c>
      <c r="CI633" s="17">
        <f t="shared" si="427"/>
        <v>0</v>
      </c>
      <c r="CJ633" s="17">
        <f t="shared" si="428"/>
        <v>0</v>
      </c>
      <c r="CK633" s="17">
        <f t="shared" si="429"/>
        <v>0</v>
      </c>
      <c r="CL633" s="17">
        <f t="shared" si="430"/>
        <v>0</v>
      </c>
      <c r="CM633" s="17">
        <f t="shared" si="431"/>
        <v>0</v>
      </c>
      <c r="CN633" s="17">
        <f t="shared" si="432"/>
        <v>0</v>
      </c>
      <c r="CO633" s="17">
        <f t="shared" si="433"/>
        <v>0</v>
      </c>
      <c r="CP633" s="17">
        <f t="shared" si="434"/>
        <v>0</v>
      </c>
      <c r="CQ633" s="17">
        <f t="shared" si="435"/>
        <v>0</v>
      </c>
      <c r="CR633" s="17">
        <f t="shared" si="436"/>
        <v>0</v>
      </c>
      <c r="CS633" s="17">
        <f t="shared" si="437"/>
        <v>0</v>
      </c>
      <c r="CT633" s="17">
        <f t="shared" si="438"/>
        <v>0</v>
      </c>
      <c r="CU633" s="17">
        <f t="shared" si="439"/>
        <v>0</v>
      </c>
      <c r="CV633" s="17">
        <f t="shared" si="440"/>
        <v>0</v>
      </c>
      <c r="CW633" s="17">
        <f t="shared" si="441"/>
        <v>0</v>
      </c>
      <c r="CX633" s="17">
        <f t="shared" si="442"/>
        <v>0</v>
      </c>
      <c r="CY633" s="17">
        <f t="shared" si="443"/>
        <v>0</v>
      </c>
      <c r="CZ633" s="17">
        <f t="shared" si="444"/>
        <v>0</v>
      </c>
      <c r="DA633" s="17">
        <f t="shared" si="445"/>
        <v>0</v>
      </c>
      <c r="DB633" s="17">
        <f t="shared" si="446"/>
        <v>0</v>
      </c>
      <c r="DC633" s="17">
        <f t="shared" si="447"/>
        <v>0</v>
      </c>
      <c r="DD633" s="17">
        <f t="shared" si="448"/>
        <v>0</v>
      </c>
      <c r="DE633" s="17">
        <f t="shared" si="449"/>
        <v>0</v>
      </c>
      <c r="DF633" s="17">
        <f t="shared" si="450"/>
        <v>0</v>
      </c>
      <c r="DG633" s="17">
        <f t="shared" si="451"/>
        <v>0</v>
      </c>
    </row>
    <row r="634" spans="2:111" ht="15" customHeight="1" x14ac:dyDescent="0.2">
      <c r="B634" s="156">
        <v>626</v>
      </c>
      <c r="C634" s="157" t="str">
        <f t="shared" si="452"/>
        <v/>
      </c>
      <c r="D634" s="158" t="str">
        <f t="shared" si="412"/>
        <v>OK</v>
      </c>
      <c r="E634" s="159" t="e">
        <f>VLOOKUP('DATA SHEET'!$B$9,'Drill Size Info'!$T$2:$U$8,2,FALSE)</f>
        <v>#N/A</v>
      </c>
      <c r="F634" s="159" t="str">
        <f t="shared" si="453"/>
        <v/>
      </c>
      <c r="G634" s="91">
        <f t="shared" si="454"/>
        <v>0</v>
      </c>
      <c r="H634" s="160" t="s">
        <v>175</v>
      </c>
      <c r="I634" s="160" t="s">
        <v>175</v>
      </c>
      <c r="J634" s="160" t="str">
        <f>IF('DATA SHEET'!$B$10="NC-50","N/A","OK")</f>
        <v>OK</v>
      </c>
      <c r="K634" s="160" t="str">
        <f>IF('DATA SHEET'!$B$10="NC-50","N/A","OK")</f>
        <v>OK</v>
      </c>
      <c r="L634" s="160" t="str">
        <f t="shared" si="455"/>
        <v>OK</v>
      </c>
      <c r="M634" s="160" t="str">
        <f t="shared" si="456"/>
        <v>OK</v>
      </c>
      <c r="N634" s="160"/>
      <c r="O634" s="160"/>
      <c r="P634" s="160"/>
      <c r="Q634" s="160"/>
      <c r="R634" s="92" t="str">
        <f>IF(DI634&lt;&gt;"",
    IF(INT('Drill Size Info'!$AA$19)=INT('Drill Size Info'!$AB$19),
        --(INT('Drill Size Info'!$AA$19) &amp; "." &amp; DI634),
        IF(AND((--(INT('Drill Size Info'!$AA$19) &amp; "." &amp; DI634)&gt;=--('Drill Size Info'!$AA$19)), (--(INT('Drill Size Info'!$AA$19) &amp; "." &amp; DI634)&lt;=--('Drill Size Info'!$AB$19))),
            --(INT('Drill Size Info'!$AA$19) &amp; "." &amp; DI634),
            --(INT('Drill Size Info'!$AB$19) &amp; "." &amp; DI634)
        )
    ),
    IF(DH634&lt;&gt;"",
        IF(INT('Drill Size Info'!$AA$19)=INT('Drill Size Info'!$AB$19),
            --(INT('Drill Size Info'!$AA$19) &amp; "." &amp; LEFT(DH634,3)),
            IF(AND((--(INT('Drill Size Info'!$AA$19) &amp; "." &amp; LEFT(DH634,3))&gt;=--('Drill Size Info'!$AA$19)), (--(INT('Drill Size Info'!$AA$19) &amp; "." &amp; LEFT(DH634,3))&lt;=--('Drill Size Info'!$AB$19))),
                --(INT('Drill Size Info'!$AA$19) &amp; "." &amp; LEFT(DH634,3)),
                --(INT('Drill Size Info'!$AB$19) &amp; "." &amp; LEFT(DH634,3))
            )
        ),
        "OK"
    )
)</f>
        <v>OK</v>
      </c>
      <c r="S634" s="150" t="str">
        <f>IF(DJ634&lt;&gt;"",
    IF(INT('Drill Size Info'!$AA$19)=INT('Drill Size Info'!$AB$19),
        --(INT('Drill Size Info'!$AA$19) &amp; "." &amp; DJ634),
        IF(AND((--(INT('Drill Size Info'!$AA$19) &amp; "." &amp; DJ634)&gt;=--('Drill Size Info'!$AA$19)), (--(INT('Drill Size Info'!$AA$19) &amp; "." &amp; DJ634)&lt;=--('Drill Size Info'!$AB$19))),
            --(INT('Drill Size Info'!$AA$19) &amp; "." &amp; DJ634),
            --(INT('Drill Size Info'!$AB$19) &amp; "." &amp; DJ634)
        )
    ),
    IF(DH634&lt;&gt;"",
        IF(INT('Drill Size Info'!$AA$19)=INT('Drill Size Info'!$AB$19),
            --(INT('Drill Size Info'!$AA$19) &amp; "." &amp; RIGHT(DH634,3)),
            IF(AND((--(INT('Drill Size Info'!$AA$19) &amp; "." &amp; RIGHT(DH634,3))&gt;=--('Drill Size Info'!$AA$19)), (--(INT('Drill Size Info'!$AA$19) &amp; "." &amp; RIGHT(DH634,3))&lt;=--('Drill Size Info'!$AB$19))),
                --(INT('Drill Size Info'!$AA$19) &amp; "." &amp; RIGHT(DH634,3)),
                --(INT('Drill Size Info'!$AB$19) &amp; "." &amp; RIGHT(DH634,3))
            )
        ),
        "N/A"
    )
)</f>
        <v>N/A</v>
      </c>
      <c r="T634" s="150" t="str">
        <f>IF(DL634&lt;&gt;"",
    IF(INT('Drill Size Info'!$AA$19)=INT('Drill Size Info'!$AB$15),
        --(INT('Drill Size Info'!$AA$15) &amp; "." &amp; DL634),
        IF(AND((--(INT('Drill Size Info'!$AA$15) &amp; "." &amp; DL634)&gt;=--('Drill Size Info'!$AA$15)), (--(INT('Drill Size Info'!$AA$15) &amp; "." &amp; DL634)&lt;=--('Drill Size Info'!$AB$15))),
            --(INT('Drill Size Info'!$AA$15) &amp; "." &amp; DL634),
            --(INT('Drill Size Info'!$AB$15) &amp; "." &amp; DL634)
        )
    ),
    IF(DK634&lt;&gt;"",
        IF(INT('Drill Size Info'!$AA$15)=INT('Drill Size Info'!$AB$15),
            --(INT('Drill Size Info'!$AA$15) &amp; "." &amp; LEFT(DK634,3)),
            IF(AND((--(INT('Drill Size Info'!$AA$15) &amp; "." &amp; LEFT(DK634,3))&gt;=--('Drill Size Info'!$AA$15)), (--(INT('Drill Size Info'!$AA$15) &amp; "." &amp; LEFT(DK634,3))&lt;=--('Drill Size Info'!$AB$15))),
                --(INT('Drill Size Info'!$AA$15) &amp; "." &amp; LEFT(DK634,3)),
                --(INT('Drill Size Info'!$AB$15) &amp; "." &amp; LEFT(DK634,3))
            )
        ),
        "OK"
    )
)</f>
        <v>OK</v>
      </c>
      <c r="U634" s="150" t="str">
        <f>IF(DM634&lt;&gt;"",
    IF(INT('Drill Size Info'!$AA$19)=INT('Drill Size Info'!$AB$15),
        --(INT('Drill Size Info'!$AA$15) &amp; "." &amp; DM634),
        IF(AND((--(INT('Drill Size Info'!$AA$15) &amp; "." &amp; DM634)&gt;=--('Drill Size Info'!$AA$15)), (--(INT('Drill Size Info'!$AA$15) &amp; "." &amp; DM634)&lt;=--('Drill Size Info'!$AB$15))),
            --(INT('Drill Size Info'!$AA$15) &amp; "." &amp; DM634),
            --(INT('Drill Size Info'!$AB$15) &amp; "." &amp; DM634)
        )
    ),
    IF(DK634&lt;&gt;"",
        IF(INT('Drill Size Info'!$AA$15)=INT('Drill Size Info'!$AB$15),
            --(INT('Drill Size Info'!$AA$15) &amp; "." &amp; RIGHT(DK634,3)),
            IF(AND((--(INT('Drill Size Info'!$AA$15) &amp; "." &amp; RIGHT(DK634,3))&gt;=--('Drill Size Info'!$AA$15)), (--(INT('Drill Size Info'!$AA$15) &amp; "." &amp; RIGHT(DK634,3))&lt;=--('Drill Size Info'!$AB$15))),
                --(INT('Drill Size Info'!$AA$15) &amp; "." &amp; RIGHT(DK634,3)),
                --(INT('Drill Size Info'!$AB$15) &amp; "." &amp; RIGHT(DK634,3))
            )
        ),
        "N/A"
    )
)</f>
        <v>N/A</v>
      </c>
      <c r="V634" s="161"/>
      <c r="W634" s="161"/>
      <c r="X634" s="161"/>
      <c r="Y634" s="161"/>
      <c r="Z634" s="161"/>
      <c r="AA634" s="162"/>
      <c r="AB634" s="162"/>
      <c r="AC634" s="162"/>
      <c r="AD634" s="162"/>
      <c r="AE634" s="162"/>
      <c r="AF634" s="162"/>
      <c r="AG634" s="162"/>
      <c r="AH634" s="162"/>
      <c r="AI634" s="162"/>
      <c r="AJ634" s="162"/>
      <c r="AK634" s="162"/>
      <c r="AL634" s="162"/>
      <c r="AM634" s="162"/>
      <c r="AN634" s="162"/>
      <c r="AO634" s="162"/>
      <c r="AP634" s="162"/>
      <c r="AQ634" s="162"/>
      <c r="AR634" s="162"/>
      <c r="AS634" s="162"/>
      <c r="AT634" s="162"/>
      <c r="AU634" s="162"/>
      <c r="AV634" s="162"/>
      <c r="AW634" s="162"/>
      <c r="AX634" s="162"/>
      <c r="AY634" s="162"/>
      <c r="AZ634" s="162"/>
      <c r="BA634" s="162"/>
      <c r="BB634" s="163"/>
      <c r="BC634" s="163"/>
      <c r="BD634" s="163"/>
      <c r="BE634" s="164"/>
      <c r="BF634" s="165"/>
      <c r="BG634" s="162"/>
      <c r="BH634" s="162"/>
      <c r="BI634" s="164"/>
      <c r="BJ634" s="38"/>
      <c r="BK634" s="38"/>
      <c r="BL634" s="38"/>
      <c r="BM634" s="38"/>
      <c r="BN634" s="38"/>
      <c r="BO634" s="38"/>
      <c r="BP634" s="117" t="str">
        <f t="shared" si="419"/>
        <v/>
      </c>
      <c r="BQ634" s="38"/>
      <c r="BR634" s="38"/>
      <c r="BS634" s="38"/>
      <c r="BT634" s="38"/>
      <c r="BV634" s="17">
        <f t="shared" si="413"/>
        <v>0</v>
      </c>
      <c r="BW634" s="17">
        <f t="shared" si="414"/>
        <v>0</v>
      </c>
      <c r="BX634" s="17">
        <f t="shared" si="415"/>
        <v>0</v>
      </c>
      <c r="BY634" s="17">
        <f t="shared" si="416"/>
        <v>0</v>
      </c>
      <c r="BZ634" s="17">
        <f t="shared" si="417"/>
        <v>0</v>
      </c>
      <c r="CA634" s="17">
        <f t="shared" si="418"/>
        <v>0</v>
      </c>
      <c r="CB634" s="17">
        <f t="shared" si="420"/>
        <v>0</v>
      </c>
      <c r="CC634" s="17">
        <f t="shared" si="421"/>
        <v>0</v>
      </c>
      <c r="CD634" s="17">
        <f t="shared" si="422"/>
        <v>0</v>
      </c>
      <c r="CE634" s="17">
        <f t="shared" si="423"/>
        <v>0</v>
      </c>
      <c r="CF634" s="17">
        <f t="shared" si="424"/>
        <v>0</v>
      </c>
      <c r="CG634" s="17">
        <f t="shared" si="425"/>
        <v>0</v>
      </c>
      <c r="CH634" s="17">
        <f t="shared" si="426"/>
        <v>0</v>
      </c>
      <c r="CI634" s="17">
        <f t="shared" si="427"/>
        <v>0</v>
      </c>
      <c r="CJ634" s="17">
        <f t="shared" si="428"/>
        <v>0</v>
      </c>
      <c r="CK634" s="17">
        <f t="shared" si="429"/>
        <v>0</v>
      </c>
      <c r="CL634" s="17">
        <f t="shared" si="430"/>
        <v>0</v>
      </c>
      <c r="CM634" s="17">
        <f t="shared" si="431"/>
        <v>0</v>
      </c>
      <c r="CN634" s="17">
        <f t="shared" si="432"/>
        <v>0</v>
      </c>
      <c r="CO634" s="17">
        <f t="shared" si="433"/>
        <v>0</v>
      </c>
      <c r="CP634" s="17">
        <f t="shared" si="434"/>
        <v>0</v>
      </c>
      <c r="CQ634" s="17">
        <f t="shared" si="435"/>
        <v>0</v>
      </c>
      <c r="CR634" s="17">
        <f t="shared" si="436"/>
        <v>0</v>
      </c>
      <c r="CS634" s="17">
        <f t="shared" si="437"/>
        <v>0</v>
      </c>
      <c r="CT634" s="17">
        <f t="shared" si="438"/>
        <v>0</v>
      </c>
      <c r="CU634" s="17">
        <f t="shared" si="439"/>
        <v>0</v>
      </c>
      <c r="CV634" s="17">
        <f t="shared" si="440"/>
        <v>0</v>
      </c>
      <c r="CW634" s="17">
        <f t="shared" si="441"/>
        <v>0</v>
      </c>
      <c r="CX634" s="17">
        <f t="shared" si="442"/>
        <v>0</v>
      </c>
      <c r="CY634" s="17">
        <f t="shared" si="443"/>
        <v>0</v>
      </c>
      <c r="CZ634" s="17">
        <f t="shared" si="444"/>
        <v>0</v>
      </c>
      <c r="DA634" s="17">
        <f t="shared" si="445"/>
        <v>0</v>
      </c>
      <c r="DB634" s="17">
        <f t="shared" si="446"/>
        <v>0</v>
      </c>
      <c r="DC634" s="17">
        <f t="shared" si="447"/>
        <v>0</v>
      </c>
      <c r="DD634" s="17">
        <f t="shared" si="448"/>
        <v>0</v>
      </c>
      <c r="DE634" s="17">
        <f t="shared" si="449"/>
        <v>0</v>
      </c>
      <c r="DF634" s="17">
        <f t="shared" si="450"/>
        <v>0</v>
      </c>
      <c r="DG634" s="17">
        <f t="shared" si="451"/>
        <v>0</v>
      </c>
    </row>
    <row r="635" spans="2:111" ht="15" customHeight="1" x14ac:dyDescent="0.2">
      <c r="B635" s="156">
        <v>627</v>
      </c>
      <c r="C635" s="157" t="str">
        <f t="shared" si="452"/>
        <v/>
      </c>
      <c r="D635" s="158" t="str">
        <f t="shared" si="412"/>
        <v>OK</v>
      </c>
      <c r="E635" s="159" t="e">
        <f>VLOOKUP('DATA SHEET'!$B$9,'Drill Size Info'!$T$2:$U$8,2,FALSE)</f>
        <v>#N/A</v>
      </c>
      <c r="F635" s="159" t="str">
        <f t="shared" si="453"/>
        <v/>
      </c>
      <c r="G635" s="91">
        <f t="shared" si="454"/>
        <v>0</v>
      </c>
      <c r="H635" s="160" t="s">
        <v>175</v>
      </c>
      <c r="I635" s="160" t="s">
        <v>175</v>
      </c>
      <c r="J635" s="160" t="str">
        <f>IF('DATA SHEET'!$B$10="NC-50","N/A","OK")</f>
        <v>OK</v>
      </c>
      <c r="K635" s="160" t="str">
        <f>IF('DATA SHEET'!$B$10="NC-50","N/A","OK")</f>
        <v>OK</v>
      </c>
      <c r="L635" s="160" t="str">
        <f t="shared" si="455"/>
        <v>OK</v>
      </c>
      <c r="M635" s="160" t="str">
        <f t="shared" si="456"/>
        <v>OK</v>
      </c>
      <c r="N635" s="160"/>
      <c r="O635" s="160"/>
      <c r="P635" s="160"/>
      <c r="Q635" s="160"/>
      <c r="R635" s="92" t="str">
        <f>IF(DI635&lt;&gt;"",
    IF(INT('Drill Size Info'!$AA$19)=INT('Drill Size Info'!$AB$19),
        --(INT('Drill Size Info'!$AA$19) &amp; "." &amp; DI635),
        IF(AND((--(INT('Drill Size Info'!$AA$19) &amp; "." &amp; DI635)&gt;=--('Drill Size Info'!$AA$19)), (--(INT('Drill Size Info'!$AA$19) &amp; "." &amp; DI635)&lt;=--('Drill Size Info'!$AB$19))),
            --(INT('Drill Size Info'!$AA$19) &amp; "." &amp; DI635),
            --(INT('Drill Size Info'!$AB$19) &amp; "." &amp; DI635)
        )
    ),
    IF(DH635&lt;&gt;"",
        IF(INT('Drill Size Info'!$AA$19)=INT('Drill Size Info'!$AB$19),
            --(INT('Drill Size Info'!$AA$19) &amp; "." &amp; LEFT(DH635,3)),
            IF(AND((--(INT('Drill Size Info'!$AA$19) &amp; "." &amp; LEFT(DH635,3))&gt;=--('Drill Size Info'!$AA$19)), (--(INT('Drill Size Info'!$AA$19) &amp; "." &amp; LEFT(DH635,3))&lt;=--('Drill Size Info'!$AB$19))),
                --(INT('Drill Size Info'!$AA$19) &amp; "." &amp; LEFT(DH635,3)),
                --(INT('Drill Size Info'!$AB$19) &amp; "." &amp; LEFT(DH635,3))
            )
        ),
        "OK"
    )
)</f>
        <v>OK</v>
      </c>
      <c r="S635" s="150" t="str">
        <f>IF(DJ635&lt;&gt;"",
    IF(INT('Drill Size Info'!$AA$19)=INT('Drill Size Info'!$AB$19),
        --(INT('Drill Size Info'!$AA$19) &amp; "." &amp; DJ635),
        IF(AND((--(INT('Drill Size Info'!$AA$19) &amp; "." &amp; DJ635)&gt;=--('Drill Size Info'!$AA$19)), (--(INT('Drill Size Info'!$AA$19) &amp; "." &amp; DJ635)&lt;=--('Drill Size Info'!$AB$19))),
            --(INT('Drill Size Info'!$AA$19) &amp; "." &amp; DJ635),
            --(INT('Drill Size Info'!$AB$19) &amp; "." &amp; DJ635)
        )
    ),
    IF(DH635&lt;&gt;"",
        IF(INT('Drill Size Info'!$AA$19)=INT('Drill Size Info'!$AB$19),
            --(INT('Drill Size Info'!$AA$19) &amp; "." &amp; RIGHT(DH635,3)),
            IF(AND((--(INT('Drill Size Info'!$AA$19) &amp; "." &amp; RIGHT(DH635,3))&gt;=--('Drill Size Info'!$AA$19)), (--(INT('Drill Size Info'!$AA$19) &amp; "." &amp; RIGHT(DH635,3))&lt;=--('Drill Size Info'!$AB$19))),
                --(INT('Drill Size Info'!$AA$19) &amp; "." &amp; RIGHT(DH635,3)),
                --(INT('Drill Size Info'!$AB$19) &amp; "." &amp; RIGHT(DH635,3))
            )
        ),
        "N/A"
    )
)</f>
        <v>N/A</v>
      </c>
      <c r="T635" s="150" t="str">
        <f>IF(DL635&lt;&gt;"",
    IF(INT('Drill Size Info'!$AA$19)=INT('Drill Size Info'!$AB$15),
        --(INT('Drill Size Info'!$AA$15) &amp; "." &amp; DL635),
        IF(AND((--(INT('Drill Size Info'!$AA$15) &amp; "." &amp; DL635)&gt;=--('Drill Size Info'!$AA$15)), (--(INT('Drill Size Info'!$AA$15) &amp; "." &amp; DL635)&lt;=--('Drill Size Info'!$AB$15))),
            --(INT('Drill Size Info'!$AA$15) &amp; "." &amp; DL635),
            --(INT('Drill Size Info'!$AB$15) &amp; "." &amp; DL635)
        )
    ),
    IF(DK635&lt;&gt;"",
        IF(INT('Drill Size Info'!$AA$15)=INT('Drill Size Info'!$AB$15),
            --(INT('Drill Size Info'!$AA$15) &amp; "." &amp; LEFT(DK635,3)),
            IF(AND((--(INT('Drill Size Info'!$AA$15) &amp; "." &amp; LEFT(DK635,3))&gt;=--('Drill Size Info'!$AA$15)), (--(INT('Drill Size Info'!$AA$15) &amp; "." &amp; LEFT(DK635,3))&lt;=--('Drill Size Info'!$AB$15))),
                --(INT('Drill Size Info'!$AA$15) &amp; "." &amp; LEFT(DK635,3)),
                --(INT('Drill Size Info'!$AB$15) &amp; "." &amp; LEFT(DK635,3))
            )
        ),
        "OK"
    )
)</f>
        <v>OK</v>
      </c>
      <c r="U635" s="150" t="str">
        <f>IF(DM635&lt;&gt;"",
    IF(INT('Drill Size Info'!$AA$19)=INT('Drill Size Info'!$AB$15),
        --(INT('Drill Size Info'!$AA$15) &amp; "." &amp; DM635),
        IF(AND((--(INT('Drill Size Info'!$AA$15) &amp; "." &amp; DM635)&gt;=--('Drill Size Info'!$AA$15)), (--(INT('Drill Size Info'!$AA$15) &amp; "." &amp; DM635)&lt;=--('Drill Size Info'!$AB$15))),
            --(INT('Drill Size Info'!$AA$15) &amp; "." &amp; DM635),
            --(INT('Drill Size Info'!$AB$15) &amp; "." &amp; DM635)
        )
    ),
    IF(DK635&lt;&gt;"",
        IF(INT('Drill Size Info'!$AA$15)=INT('Drill Size Info'!$AB$15),
            --(INT('Drill Size Info'!$AA$15) &amp; "." &amp; RIGHT(DK635,3)),
            IF(AND((--(INT('Drill Size Info'!$AA$15) &amp; "." &amp; RIGHT(DK635,3))&gt;=--('Drill Size Info'!$AA$15)), (--(INT('Drill Size Info'!$AA$15) &amp; "." &amp; RIGHT(DK635,3))&lt;=--('Drill Size Info'!$AB$15))),
                --(INT('Drill Size Info'!$AA$15) &amp; "." &amp; RIGHT(DK635,3)),
                --(INT('Drill Size Info'!$AB$15) &amp; "." &amp; RIGHT(DK635,3))
            )
        ),
        "N/A"
    )
)</f>
        <v>N/A</v>
      </c>
      <c r="V635" s="161"/>
      <c r="W635" s="161"/>
      <c r="X635" s="161"/>
      <c r="Y635" s="161"/>
      <c r="Z635" s="161"/>
      <c r="AA635" s="162"/>
      <c r="AB635" s="162"/>
      <c r="AC635" s="162"/>
      <c r="AD635" s="162"/>
      <c r="AE635" s="162"/>
      <c r="AF635" s="162"/>
      <c r="AG635" s="162"/>
      <c r="AH635" s="162"/>
      <c r="AI635" s="162"/>
      <c r="AJ635" s="162"/>
      <c r="AK635" s="162"/>
      <c r="AL635" s="162"/>
      <c r="AM635" s="162"/>
      <c r="AN635" s="162"/>
      <c r="AO635" s="162"/>
      <c r="AP635" s="162"/>
      <c r="AQ635" s="162"/>
      <c r="AR635" s="162"/>
      <c r="AS635" s="162"/>
      <c r="AT635" s="162"/>
      <c r="AU635" s="162"/>
      <c r="AV635" s="162"/>
      <c r="AW635" s="162"/>
      <c r="AX635" s="162"/>
      <c r="AY635" s="162"/>
      <c r="AZ635" s="162"/>
      <c r="BA635" s="162"/>
      <c r="BB635" s="163"/>
      <c r="BC635" s="163"/>
      <c r="BD635" s="163"/>
      <c r="BE635" s="164"/>
      <c r="BF635" s="165"/>
      <c r="BG635" s="162"/>
      <c r="BH635" s="162"/>
      <c r="BI635" s="164"/>
      <c r="BJ635" s="38"/>
      <c r="BK635" s="38"/>
      <c r="BL635" s="38"/>
      <c r="BM635" s="38"/>
      <c r="BN635" s="38"/>
      <c r="BO635" s="38"/>
      <c r="BP635" s="117" t="str">
        <f t="shared" si="419"/>
        <v/>
      </c>
      <c r="BQ635" s="38"/>
      <c r="BR635" s="38"/>
      <c r="BS635" s="38"/>
      <c r="BT635" s="38"/>
      <c r="BV635" s="17">
        <f t="shared" si="413"/>
        <v>0</v>
      </c>
      <c r="BW635" s="17">
        <f t="shared" si="414"/>
        <v>0</v>
      </c>
      <c r="BX635" s="17">
        <f t="shared" si="415"/>
        <v>0</v>
      </c>
      <c r="BY635" s="17">
        <f t="shared" si="416"/>
        <v>0</v>
      </c>
      <c r="BZ635" s="17">
        <f t="shared" si="417"/>
        <v>0</v>
      </c>
      <c r="CA635" s="17">
        <f t="shared" si="418"/>
        <v>0</v>
      </c>
      <c r="CB635" s="17">
        <f t="shared" si="420"/>
        <v>0</v>
      </c>
      <c r="CC635" s="17">
        <f t="shared" si="421"/>
        <v>0</v>
      </c>
      <c r="CD635" s="17">
        <f t="shared" si="422"/>
        <v>0</v>
      </c>
      <c r="CE635" s="17">
        <f t="shared" si="423"/>
        <v>0</v>
      </c>
      <c r="CF635" s="17">
        <f t="shared" si="424"/>
        <v>0</v>
      </c>
      <c r="CG635" s="17">
        <f t="shared" si="425"/>
        <v>0</v>
      </c>
      <c r="CH635" s="17">
        <f t="shared" si="426"/>
        <v>0</v>
      </c>
      <c r="CI635" s="17">
        <f t="shared" si="427"/>
        <v>0</v>
      </c>
      <c r="CJ635" s="17">
        <f t="shared" si="428"/>
        <v>0</v>
      </c>
      <c r="CK635" s="17">
        <f t="shared" si="429"/>
        <v>0</v>
      </c>
      <c r="CL635" s="17">
        <f t="shared" si="430"/>
        <v>0</v>
      </c>
      <c r="CM635" s="17">
        <f t="shared" si="431"/>
        <v>0</v>
      </c>
      <c r="CN635" s="17">
        <f t="shared" si="432"/>
        <v>0</v>
      </c>
      <c r="CO635" s="17">
        <f t="shared" si="433"/>
        <v>0</v>
      </c>
      <c r="CP635" s="17">
        <f t="shared" si="434"/>
        <v>0</v>
      </c>
      <c r="CQ635" s="17">
        <f t="shared" si="435"/>
        <v>0</v>
      </c>
      <c r="CR635" s="17">
        <f t="shared" si="436"/>
        <v>0</v>
      </c>
      <c r="CS635" s="17">
        <f t="shared" si="437"/>
        <v>0</v>
      </c>
      <c r="CT635" s="17">
        <f t="shared" si="438"/>
        <v>0</v>
      </c>
      <c r="CU635" s="17">
        <f t="shared" si="439"/>
        <v>0</v>
      </c>
      <c r="CV635" s="17">
        <f t="shared" si="440"/>
        <v>0</v>
      </c>
      <c r="CW635" s="17">
        <f t="shared" si="441"/>
        <v>0</v>
      </c>
      <c r="CX635" s="17">
        <f t="shared" si="442"/>
        <v>0</v>
      </c>
      <c r="CY635" s="17">
        <f t="shared" si="443"/>
        <v>0</v>
      </c>
      <c r="CZ635" s="17">
        <f t="shared" si="444"/>
        <v>0</v>
      </c>
      <c r="DA635" s="17">
        <f t="shared" si="445"/>
        <v>0</v>
      </c>
      <c r="DB635" s="17">
        <f t="shared" si="446"/>
        <v>0</v>
      </c>
      <c r="DC635" s="17">
        <f t="shared" si="447"/>
        <v>0</v>
      </c>
      <c r="DD635" s="17">
        <f t="shared" si="448"/>
        <v>0</v>
      </c>
      <c r="DE635" s="17">
        <f t="shared" si="449"/>
        <v>0</v>
      </c>
      <c r="DF635" s="17">
        <f t="shared" si="450"/>
        <v>0</v>
      </c>
      <c r="DG635" s="17">
        <f t="shared" si="451"/>
        <v>0</v>
      </c>
    </row>
    <row r="636" spans="2:111" ht="15" customHeight="1" x14ac:dyDescent="0.2">
      <c r="B636" s="156">
        <v>628</v>
      </c>
      <c r="C636" s="157" t="str">
        <f t="shared" si="452"/>
        <v/>
      </c>
      <c r="D636" s="158" t="str">
        <f t="shared" si="412"/>
        <v>OK</v>
      </c>
      <c r="E636" s="159" t="e">
        <f>VLOOKUP('DATA SHEET'!$B$9,'Drill Size Info'!$T$2:$U$8,2,FALSE)</f>
        <v>#N/A</v>
      </c>
      <c r="F636" s="159" t="str">
        <f t="shared" si="453"/>
        <v/>
      </c>
      <c r="G636" s="91">
        <f t="shared" si="454"/>
        <v>0</v>
      </c>
      <c r="H636" s="160" t="s">
        <v>175</v>
      </c>
      <c r="I636" s="160" t="s">
        <v>175</v>
      </c>
      <c r="J636" s="160" t="str">
        <f>IF('DATA SHEET'!$B$10="NC-50","N/A","OK")</f>
        <v>OK</v>
      </c>
      <c r="K636" s="160" t="str">
        <f>IF('DATA SHEET'!$B$10="NC-50","N/A","OK")</f>
        <v>OK</v>
      </c>
      <c r="L636" s="160" t="str">
        <f t="shared" si="455"/>
        <v>OK</v>
      </c>
      <c r="M636" s="160" t="str">
        <f t="shared" si="456"/>
        <v>OK</v>
      </c>
      <c r="N636" s="160"/>
      <c r="O636" s="160"/>
      <c r="P636" s="160"/>
      <c r="Q636" s="160"/>
      <c r="R636" s="92" t="str">
        <f>IF(DI636&lt;&gt;"",
    IF(INT('Drill Size Info'!$AA$19)=INT('Drill Size Info'!$AB$19),
        --(INT('Drill Size Info'!$AA$19) &amp; "." &amp; DI636),
        IF(AND((--(INT('Drill Size Info'!$AA$19) &amp; "." &amp; DI636)&gt;=--('Drill Size Info'!$AA$19)), (--(INT('Drill Size Info'!$AA$19) &amp; "." &amp; DI636)&lt;=--('Drill Size Info'!$AB$19))),
            --(INT('Drill Size Info'!$AA$19) &amp; "." &amp; DI636),
            --(INT('Drill Size Info'!$AB$19) &amp; "." &amp; DI636)
        )
    ),
    IF(DH636&lt;&gt;"",
        IF(INT('Drill Size Info'!$AA$19)=INT('Drill Size Info'!$AB$19),
            --(INT('Drill Size Info'!$AA$19) &amp; "." &amp; LEFT(DH636,3)),
            IF(AND((--(INT('Drill Size Info'!$AA$19) &amp; "." &amp; LEFT(DH636,3))&gt;=--('Drill Size Info'!$AA$19)), (--(INT('Drill Size Info'!$AA$19) &amp; "." &amp; LEFT(DH636,3))&lt;=--('Drill Size Info'!$AB$19))),
                --(INT('Drill Size Info'!$AA$19) &amp; "." &amp; LEFT(DH636,3)),
                --(INT('Drill Size Info'!$AB$19) &amp; "." &amp; LEFT(DH636,3))
            )
        ),
        "OK"
    )
)</f>
        <v>OK</v>
      </c>
      <c r="S636" s="150" t="str">
        <f>IF(DJ636&lt;&gt;"",
    IF(INT('Drill Size Info'!$AA$19)=INT('Drill Size Info'!$AB$19),
        --(INT('Drill Size Info'!$AA$19) &amp; "." &amp; DJ636),
        IF(AND((--(INT('Drill Size Info'!$AA$19) &amp; "." &amp; DJ636)&gt;=--('Drill Size Info'!$AA$19)), (--(INT('Drill Size Info'!$AA$19) &amp; "." &amp; DJ636)&lt;=--('Drill Size Info'!$AB$19))),
            --(INT('Drill Size Info'!$AA$19) &amp; "." &amp; DJ636),
            --(INT('Drill Size Info'!$AB$19) &amp; "." &amp; DJ636)
        )
    ),
    IF(DH636&lt;&gt;"",
        IF(INT('Drill Size Info'!$AA$19)=INT('Drill Size Info'!$AB$19),
            --(INT('Drill Size Info'!$AA$19) &amp; "." &amp; RIGHT(DH636,3)),
            IF(AND((--(INT('Drill Size Info'!$AA$19) &amp; "." &amp; RIGHT(DH636,3))&gt;=--('Drill Size Info'!$AA$19)), (--(INT('Drill Size Info'!$AA$19) &amp; "." &amp; RIGHT(DH636,3))&lt;=--('Drill Size Info'!$AB$19))),
                --(INT('Drill Size Info'!$AA$19) &amp; "." &amp; RIGHT(DH636,3)),
                --(INT('Drill Size Info'!$AB$19) &amp; "." &amp; RIGHT(DH636,3))
            )
        ),
        "N/A"
    )
)</f>
        <v>N/A</v>
      </c>
      <c r="T636" s="150" t="str">
        <f>IF(DL636&lt;&gt;"",
    IF(INT('Drill Size Info'!$AA$19)=INT('Drill Size Info'!$AB$15),
        --(INT('Drill Size Info'!$AA$15) &amp; "." &amp; DL636),
        IF(AND((--(INT('Drill Size Info'!$AA$15) &amp; "." &amp; DL636)&gt;=--('Drill Size Info'!$AA$15)), (--(INT('Drill Size Info'!$AA$15) &amp; "." &amp; DL636)&lt;=--('Drill Size Info'!$AB$15))),
            --(INT('Drill Size Info'!$AA$15) &amp; "." &amp; DL636),
            --(INT('Drill Size Info'!$AB$15) &amp; "." &amp; DL636)
        )
    ),
    IF(DK636&lt;&gt;"",
        IF(INT('Drill Size Info'!$AA$15)=INT('Drill Size Info'!$AB$15),
            --(INT('Drill Size Info'!$AA$15) &amp; "." &amp; LEFT(DK636,3)),
            IF(AND((--(INT('Drill Size Info'!$AA$15) &amp; "." &amp; LEFT(DK636,3))&gt;=--('Drill Size Info'!$AA$15)), (--(INT('Drill Size Info'!$AA$15) &amp; "." &amp; LEFT(DK636,3))&lt;=--('Drill Size Info'!$AB$15))),
                --(INT('Drill Size Info'!$AA$15) &amp; "." &amp; LEFT(DK636,3)),
                --(INT('Drill Size Info'!$AB$15) &amp; "." &amp; LEFT(DK636,3))
            )
        ),
        "OK"
    )
)</f>
        <v>OK</v>
      </c>
      <c r="U636" s="150" t="str">
        <f>IF(DM636&lt;&gt;"",
    IF(INT('Drill Size Info'!$AA$19)=INT('Drill Size Info'!$AB$15),
        --(INT('Drill Size Info'!$AA$15) &amp; "." &amp; DM636),
        IF(AND((--(INT('Drill Size Info'!$AA$15) &amp; "." &amp; DM636)&gt;=--('Drill Size Info'!$AA$15)), (--(INT('Drill Size Info'!$AA$15) &amp; "." &amp; DM636)&lt;=--('Drill Size Info'!$AB$15))),
            --(INT('Drill Size Info'!$AA$15) &amp; "." &amp; DM636),
            --(INT('Drill Size Info'!$AB$15) &amp; "." &amp; DM636)
        )
    ),
    IF(DK636&lt;&gt;"",
        IF(INT('Drill Size Info'!$AA$15)=INT('Drill Size Info'!$AB$15),
            --(INT('Drill Size Info'!$AA$15) &amp; "." &amp; RIGHT(DK636,3)),
            IF(AND((--(INT('Drill Size Info'!$AA$15) &amp; "." &amp; RIGHT(DK636,3))&gt;=--('Drill Size Info'!$AA$15)), (--(INT('Drill Size Info'!$AA$15) &amp; "." &amp; RIGHT(DK636,3))&lt;=--('Drill Size Info'!$AB$15))),
                --(INT('Drill Size Info'!$AA$15) &amp; "." &amp; RIGHT(DK636,3)),
                --(INT('Drill Size Info'!$AB$15) &amp; "." &amp; RIGHT(DK636,3))
            )
        ),
        "N/A"
    )
)</f>
        <v>N/A</v>
      </c>
      <c r="V636" s="161"/>
      <c r="W636" s="161"/>
      <c r="X636" s="161"/>
      <c r="Y636" s="161"/>
      <c r="Z636" s="161"/>
      <c r="AA636" s="162"/>
      <c r="AB636" s="162"/>
      <c r="AC636" s="162"/>
      <c r="AD636" s="162"/>
      <c r="AE636" s="162"/>
      <c r="AF636" s="162"/>
      <c r="AG636" s="162"/>
      <c r="AH636" s="162"/>
      <c r="AI636" s="162"/>
      <c r="AJ636" s="162"/>
      <c r="AK636" s="162"/>
      <c r="AL636" s="162"/>
      <c r="AM636" s="162"/>
      <c r="AN636" s="162"/>
      <c r="AO636" s="162"/>
      <c r="AP636" s="162"/>
      <c r="AQ636" s="162"/>
      <c r="AR636" s="162"/>
      <c r="AS636" s="162"/>
      <c r="AT636" s="162"/>
      <c r="AU636" s="162"/>
      <c r="AV636" s="162"/>
      <c r="AW636" s="162"/>
      <c r="AX636" s="162"/>
      <c r="AY636" s="162"/>
      <c r="AZ636" s="162"/>
      <c r="BA636" s="162"/>
      <c r="BB636" s="163"/>
      <c r="BC636" s="163"/>
      <c r="BD636" s="163"/>
      <c r="BE636" s="164"/>
      <c r="BF636" s="165"/>
      <c r="BG636" s="162"/>
      <c r="BH636" s="162"/>
      <c r="BI636" s="164"/>
      <c r="BJ636" s="38"/>
      <c r="BK636" s="38"/>
      <c r="BL636" s="38"/>
      <c r="BM636" s="38"/>
      <c r="BN636" s="38"/>
      <c r="BO636" s="38"/>
      <c r="BP636" s="117" t="str">
        <f t="shared" si="419"/>
        <v/>
      </c>
      <c r="BQ636" s="38"/>
      <c r="BR636" s="38"/>
      <c r="BS636" s="38"/>
      <c r="BT636" s="38"/>
      <c r="BV636" s="17">
        <f t="shared" si="413"/>
        <v>0</v>
      </c>
      <c r="BW636" s="17">
        <f t="shared" si="414"/>
        <v>0</v>
      </c>
      <c r="BX636" s="17">
        <f t="shared" si="415"/>
        <v>0</v>
      </c>
      <c r="BY636" s="17">
        <f t="shared" si="416"/>
        <v>0</v>
      </c>
      <c r="BZ636" s="17">
        <f t="shared" si="417"/>
        <v>0</v>
      </c>
      <c r="CA636" s="17">
        <f t="shared" si="418"/>
        <v>0</v>
      </c>
      <c r="CB636" s="17">
        <f t="shared" si="420"/>
        <v>0</v>
      </c>
      <c r="CC636" s="17">
        <f t="shared" si="421"/>
        <v>0</v>
      </c>
      <c r="CD636" s="17">
        <f t="shared" si="422"/>
        <v>0</v>
      </c>
      <c r="CE636" s="17">
        <f t="shared" si="423"/>
        <v>0</v>
      </c>
      <c r="CF636" s="17">
        <f t="shared" si="424"/>
        <v>0</v>
      </c>
      <c r="CG636" s="17">
        <f t="shared" si="425"/>
        <v>0</v>
      </c>
      <c r="CH636" s="17">
        <f t="shared" si="426"/>
        <v>0</v>
      </c>
      <c r="CI636" s="17">
        <f t="shared" si="427"/>
        <v>0</v>
      </c>
      <c r="CJ636" s="17">
        <f t="shared" si="428"/>
        <v>0</v>
      </c>
      <c r="CK636" s="17">
        <f t="shared" si="429"/>
        <v>0</v>
      </c>
      <c r="CL636" s="17">
        <f t="shared" si="430"/>
        <v>0</v>
      </c>
      <c r="CM636" s="17">
        <f t="shared" si="431"/>
        <v>0</v>
      </c>
      <c r="CN636" s="17">
        <f t="shared" si="432"/>
        <v>0</v>
      </c>
      <c r="CO636" s="17">
        <f t="shared" si="433"/>
        <v>0</v>
      </c>
      <c r="CP636" s="17">
        <f t="shared" si="434"/>
        <v>0</v>
      </c>
      <c r="CQ636" s="17">
        <f t="shared" si="435"/>
        <v>0</v>
      </c>
      <c r="CR636" s="17">
        <f t="shared" si="436"/>
        <v>0</v>
      </c>
      <c r="CS636" s="17">
        <f t="shared" si="437"/>
        <v>0</v>
      </c>
      <c r="CT636" s="17">
        <f t="shared" si="438"/>
        <v>0</v>
      </c>
      <c r="CU636" s="17">
        <f t="shared" si="439"/>
        <v>0</v>
      </c>
      <c r="CV636" s="17">
        <f t="shared" si="440"/>
        <v>0</v>
      </c>
      <c r="CW636" s="17">
        <f t="shared" si="441"/>
        <v>0</v>
      </c>
      <c r="CX636" s="17">
        <f t="shared" si="442"/>
        <v>0</v>
      </c>
      <c r="CY636" s="17">
        <f t="shared" si="443"/>
        <v>0</v>
      </c>
      <c r="CZ636" s="17">
        <f t="shared" si="444"/>
        <v>0</v>
      </c>
      <c r="DA636" s="17">
        <f t="shared" si="445"/>
        <v>0</v>
      </c>
      <c r="DB636" s="17">
        <f t="shared" si="446"/>
        <v>0</v>
      </c>
      <c r="DC636" s="17">
        <f t="shared" si="447"/>
        <v>0</v>
      </c>
      <c r="DD636" s="17">
        <f t="shared" si="448"/>
        <v>0</v>
      </c>
      <c r="DE636" s="17">
        <f t="shared" si="449"/>
        <v>0</v>
      </c>
      <c r="DF636" s="17">
        <f t="shared" si="450"/>
        <v>0</v>
      </c>
      <c r="DG636" s="17">
        <f t="shared" si="451"/>
        <v>0</v>
      </c>
    </row>
    <row r="637" spans="2:111" ht="15" customHeight="1" x14ac:dyDescent="0.2">
      <c r="B637" s="156">
        <v>629</v>
      </c>
      <c r="C637" s="157" t="str">
        <f t="shared" si="452"/>
        <v/>
      </c>
      <c r="D637" s="158" t="str">
        <f t="shared" si="412"/>
        <v>OK</v>
      </c>
      <c r="E637" s="159" t="e">
        <f>VLOOKUP('DATA SHEET'!$B$9,'Drill Size Info'!$T$2:$U$8,2,FALSE)</f>
        <v>#N/A</v>
      </c>
      <c r="F637" s="159" t="str">
        <f t="shared" si="453"/>
        <v/>
      </c>
      <c r="G637" s="91">
        <f t="shared" si="454"/>
        <v>0</v>
      </c>
      <c r="H637" s="160" t="s">
        <v>175</v>
      </c>
      <c r="I637" s="160" t="s">
        <v>175</v>
      </c>
      <c r="J637" s="160" t="str">
        <f>IF('DATA SHEET'!$B$10="NC-50","N/A","OK")</f>
        <v>OK</v>
      </c>
      <c r="K637" s="160" t="str">
        <f>IF('DATA SHEET'!$B$10="NC-50","N/A","OK")</f>
        <v>OK</v>
      </c>
      <c r="L637" s="160" t="str">
        <f t="shared" si="455"/>
        <v>OK</v>
      </c>
      <c r="M637" s="160" t="str">
        <f t="shared" si="456"/>
        <v>OK</v>
      </c>
      <c r="N637" s="160"/>
      <c r="O637" s="160"/>
      <c r="P637" s="160"/>
      <c r="Q637" s="160"/>
      <c r="R637" s="92" t="str">
        <f>IF(DI637&lt;&gt;"",
    IF(INT('Drill Size Info'!$AA$19)=INT('Drill Size Info'!$AB$19),
        --(INT('Drill Size Info'!$AA$19) &amp; "." &amp; DI637),
        IF(AND((--(INT('Drill Size Info'!$AA$19) &amp; "." &amp; DI637)&gt;=--('Drill Size Info'!$AA$19)), (--(INT('Drill Size Info'!$AA$19) &amp; "." &amp; DI637)&lt;=--('Drill Size Info'!$AB$19))),
            --(INT('Drill Size Info'!$AA$19) &amp; "." &amp; DI637),
            --(INT('Drill Size Info'!$AB$19) &amp; "." &amp; DI637)
        )
    ),
    IF(DH637&lt;&gt;"",
        IF(INT('Drill Size Info'!$AA$19)=INT('Drill Size Info'!$AB$19),
            --(INT('Drill Size Info'!$AA$19) &amp; "." &amp; LEFT(DH637,3)),
            IF(AND((--(INT('Drill Size Info'!$AA$19) &amp; "." &amp; LEFT(DH637,3))&gt;=--('Drill Size Info'!$AA$19)), (--(INT('Drill Size Info'!$AA$19) &amp; "." &amp; LEFT(DH637,3))&lt;=--('Drill Size Info'!$AB$19))),
                --(INT('Drill Size Info'!$AA$19) &amp; "." &amp; LEFT(DH637,3)),
                --(INT('Drill Size Info'!$AB$19) &amp; "." &amp; LEFT(DH637,3))
            )
        ),
        "OK"
    )
)</f>
        <v>OK</v>
      </c>
      <c r="S637" s="150" t="str">
        <f>IF(DJ637&lt;&gt;"",
    IF(INT('Drill Size Info'!$AA$19)=INT('Drill Size Info'!$AB$19),
        --(INT('Drill Size Info'!$AA$19) &amp; "." &amp; DJ637),
        IF(AND((--(INT('Drill Size Info'!$AA$19) &amp; "." &amp; DJ637)&gt;=--('Drill Size Info'!$AA$19)), (--(INT('Drill Size Info'!$AA$19) &amp; "." &amp; DJ637)&lt;=--('Drill Size Info'!$AB$19))),
            --(INT('Drill Size Info'!$AA$19) &amp; "." &amp; DJ637),
            --(INT('Drill Size Info'!$AB$19) &amp; "." &amp; DJ637)
        )
    ),
    IF(DH637&lt;&gt;"",
        IF(INT('Drill Size Info'!$AA$19)=INT('Drill Size Info'!$AB$19),
            --(INT('Drill Size Info'!$AA$19) &amp; "." &amp; RIGHT(DH637,3)),
            IF(AND((--(INT('Drill Size Info'!$AA$19) &amp; "." &amp; RIGHT(DH637,3))&gt;=--('Drill Size Info'!$AA$19)), (--(INT('Drill Size Info'!$AA$19) &amp; "." &amp; RIGHT(DH637,3))&lt;=--('Drill Size Info'!$AB$19))),
                --(INT('Drill Size Info'!$AA$19) &amp; "." &amp; RIGHT(DH637,3)),
                --(INT('Drill Size Info'!$AB$19) &amp; "." &amp; RIGHT(DH637,3))
            )
        ),
        "N/A"
    )
)</f>
        <v>N/A</v>
      </c>
      <c r="T637" s="150" t="str">
        <f>IF(DL637&lt;&gt;"",
    IF(INT('Drill Size Info'!$AA$19)=INT('Drill Size Info'!$AB$15),
        --(INT('Drill Size Info'!$AA$15) &amp; "." &amp; DL637),
        IF(AND((--(INT('Drill Size Info'!$AA$15) &amp; "." &amp; DL637)&gt;=--('Drill Size Info'!$AA$15)), (--(INT('Drill Size Info'!$AA$15) &amp; "." &amp; DL637)&lt;=--('Drill Size Info'!$AB$15))),
            --(INT('Drill Size Info'!$AA$15) &amp; "." &amp; DL637),
            --(INT('Drill Size Info'!$AB$15) &amp; "." &amp; DL637)
        )
    ),
    IF(DK637&lt;&gt;"",
        IF(INT('Drill Size Info'!$AA$15)=INT('Drill Size Info'!$AB$15),
            --(INT('Drill Size Info'!$AA$15) &amp; "." &amp; LEFT(DK637,3)),
            IF(AND((--(INT('Drill Size Info'!$AA$15) &amp; "." &amp; LEFT(DK637,3))&gt;=--('Drill Size Info'!$AA$15)), (--(INT('Drill Size Info'!$AA$15) &amp; "." &amp; LEFT(DK637,3))&lt;=--('Drill Size Info'!$AB$15))),
                --(INT('Drill Size Info'!$AA$15) &amp; "." &amp; LEFT(DK637,3)),
                --(INT('Drill Size Info'!$AB$15) &amp; "." &amp; LEFT(DK637,3))
            )
        ),
        "OK"
    )
)</f>
        <v>OK</v>
      </c>
      <c r="U637" s="150" t="str">
        <f>IF(DM637&lt;&gt;"",
    IF(INT('Drill Size Info'!$AA$19)=INT('Drill Size Info'!$AB$15),
        --(INT('Drill Size Info'!$AA$15) &amp; "." &amp; DM637),
        IF(AND((--(INT('Drill Size Info'!$AA$15) &amp; "." &amp; DM637)&gt;=--('Drill Size Info'!$AA$15)), (--(INT('Drill Size Info'!$AA$15) &amp; "." &amp; DM637)&lt;=--('Drill Size Info'!$AB$15))),
            --(INT('Drill Size Info'!$AA$15) &amp; "." &amp; DM637),
            --(INT('Drill Size Info'!$AB$15) &amp; "." &amp; DM637)
        )
    ),
    IF(DK637&lt;&gt;"",
        IF(INT('Drill Size Info'!$AA$15)=INT('Drill Size Info'!$AB$15),
            --(INT('Drill Size Info'!$AA$15) &amp; "." &amp; RIGHT(DK637,3)),
            IF(AND((--(INT('Drill Size Info'!$AA$15) &amp; "." &amp; RIGHT(DK637,3))&gt;=--('Drill Size Info'!$AA$15)), (--(INT('Drill Size Info'!$AA$15) &amp; "." &amp; RIGHT(DK637,3))&lt;=--('Drill Size Info'!$AB$15))),
                --(INT('Drill Size Info'!$AA$15) &amp; "." &amp; RIGHT(DK637,3)),
                --(INT('Drill Size Info'!$AB$15) &amp; "." &amp; RIGHT(DK637,3))
            )
        ),
        "N/A"
    )
)</f>
        <v>N/A</v>
      </c>
      <c r="V637" s="161"/>
      <c r="W637" s="161"/>
      <c r="X637" s="161"/>
      <c r="Y637" s="161"/>
      <c r="Z637" s="161"/>
      <c r="AA637" s="162"/>
      <c r="AB637" s="162"/>
      <c r="AC637" s="162"/>
      <c r="AD637" s="162"/>
      <c r="AE637" s="162"/>
      <c r="AF637" s="162"/>
      <c r="AG637" s="162"/>
      <c r="AH637" s="162"/>
      <c r="AI637" s="162"/>
      <c r="AJ637" s="162"/>
      <c r="AK637" s="162"/>
      <c r="AL637" s="162"/>
      <c r="AM637" s="162"/>
      <c r="AN637" s="162"/>
      <c r="AO637" s="162"/>
      <c r="AP637" s="162"/>
      <c r="AQ637" s="162"/>
      <c r="AR637" s="162"/>
      <c r="AS637" s="162"/>
      <c r="AT637" s="162"/>
      <c r="AU637" s="162"/>
      <c r="AV637" s="162"/>
      <c r="AW637" s="162"/>
      <c r="AX637" s="162"/>
      <c r="AY637" s="162"/>
      <c r="AZ637" s="162"/>
      <c r="BA637" s="162"/>
      <c r="BB637" s="163"/>
      <c r="BC637" s="163"/>
      <c r="BD637" s="163"/>
      <c r="BE637" s="164"/>
      <c r="BF637" s="165"/>
      <c r="BG637" s="162"/>
      <c r="BH637" s="162"/>
      <c r="BI637" s="164"/>
      <c r="BJ637" s="38"/>
      <c r="BK637" s="38"/>
      <c r="BL637" s="38"/>
      <c r="BM637" s="38"/>
      <c r="BN637" s="38"/>
      <c r="BO637" s="38"/>
      <c r="BP637" s="117" t="str">
        <f t="shared" si="419"/>
        <v/>
      </c>
      <c r="BQ637" s="38"/>
      <c r="BR637" s="38"/>
      <c r="BS637" s="38"/>
      <c r="BT637" s="38"/>
      <c r="BV637" s="17">
        <f t="shared" si="413"/>
        <v>0</v>
      </c>
      <c r="BW637" s="17">
        <f t="shared" si="414"/>
        <v>0</v>
      </c>
      <c r="BX637" s="17">
        <f t="shared" si="415"/>
        <v>0</v>
      </c>
      <c r="BY637" s="17">
        <f t="shared" si="416"/>
        <v>0</v>
      </c>
      <c r="BZ637" s="17">
        <f t="shared" si="417"/>
        <v>0</v>
      </c>
      <c r="CA637" s="17">
        <f t="shared" si="418"/>
        <v>0</v>
      </c>
      <c r="CB637" s="17">
        <f t="shared" si="420"/>
        <v>0</v>
      </c>
      <c r="CC637" s="17">
        <f t="shared" si="421"/>
        <v>0</v>
      </c>
      <c r="CD637" s="17">
        <f t="shared" si="422"/>
        <v>0</v>
      </c>
      <c r="CE637" s="17">
        <f t="shared" si="423"/>
        <v>0</v>
      </c>
      <c r="CF637" s="17">
        <f t="shared" si="424"/>
        <v>0</v>
      </c>
      <c r="CG637" s="17">
        <f t="shared" si="425"/>
        <v>0</v>
      </c>
      <c r="CH637" s="17">
        <f t="shared" si="426"/>
        <v>0</v>
      </c>
      <c r="CI637" s="17">
        <f t="shared" si="427"/>
        <v>0</v>
      </c>
      <c r="CJ637" s="17">
        <f t="shared" si="428"/>
        <v>0</v>
      </c>
      <c r="CK637" s="17">
        <f t="shared" si="429"/>
        <v>0</v>
      </c>
      <c r="CL637" s="17">
        <f t="shared" si="430"/>
        <v>0</v>
      </c>
      <c r="CM637" s="17">
        <f t="shared" si="431"/>
        <v>0</v>
      </c>
      <c r="CN637" s="17">
        <f t="shared" si="432"/>
        <v>0</v>
      </c>
      <c r="CO637" s="17">
        <f t="shared" si="433"/>
        <v>0</v>
      </c>
      <c r="CP637" s="17">
        <f t="shared" si="434"/>
        <v>0</v>
      </c>
      <c r="CQ637" s="17">
        <f t="shared" si="435"/>
        <v>0</v>
      </c>
      <c r="CR637" s="17">
        <f t="shared" si="436"/>
        <v>0</v>
      </c>
      <c r="CS637" s="17">
        <f t="shared" si="437"/>
        <v>0</v>
      </c>
      <c r="CT637" s="17">
        <f t="shared" si="438"/>
        <v>0</v>
      </c>
      <c r="CU637" s="17">
        <f t="shared" si="439"/>
        <v>0</v>
      </c>
      <c r="CV637" s="17">
        <f t="shared" si="440"/>
        <v>0</v>
      </c>
      <c r="CW637" s="17">
        <f t="shared" si="441"/>
        <v>0</v>
      </c>
      <c r="CX637" s="17">
        <f t="shared" si="442"/>
        <v>0</v>
      </c>
      <c r="CY637" s="17">
        <f t="shared" si="443"/>
        <v>0</v>
      </c>
      <c r="CZ637" s="17">
        <f t="shared" si="444"/>
        <v>0</v>
      </c>
      <c r="DA637" s="17">
        <f t="shared" si="445"/>
        <v>0</v>
      </c>
      <c r="DB637" s="17">
        <f t="shared" si="446"/>
        <v>0</v>
      </c>
      <c r="DC637" s="17">
        <f t="shared" si="447"/>
        <v>0</v>
      </c>
      <c r="DD637" s="17">
        <f t="shared" si="448"/>
        <v>0</v>
      </c>
      <c r="DE637" s="17">
        <f t="shared" si="449"/>
        <v>0</v>
      </c>
      <c r="DF637" s="17">
        <f t="shared" si="450"/>
        <v>0</v>
      </c>
      <c r="DG637" s="17">
        <f t="shared" si="451"/>
        <v>0</v>
      </c>
    </row>
    <row r="638" spans="2:111" ht="15" customHeight="1" x14ac:dyDescent="0.2">
      <c r="B638" s="156">
        <v>630</v>
      </c>
      <c r="C638" s="157" t="str">
        <f t="shared" si="452"/>
        <v/>
      </c>
      <c r="D638" s="158" t="str">
        <f t="shared" si="412"/>
        <v>OK</v>
      </c>
      <c r="E638" s="159" t="e">
        <f>VLOOKUP('DATA SHEET'!$B$9,'Drill Size Info'!$T$2:$U$8,2,FALSE)</f>
        <v>#N/A</v>
      </c>
      <c r="F638" s="159" t="str">
        <f t="shared" si="453"/>
        <v/>
      </c>
      <c r="G638" s="91">
        <f t="shared" si="454"/>
        <v>0</v>
      </c>
      <c r="H638" s="160" t="s">
        <v>175</v>
      </c>
      <c r="I638" s="160" t="s">
        <v>175</v>
      </c>
      <c r="J638" s="160" t="str">
        <f>IF('DATA SHEET'!$B$10="NC-50","N/A","OK")</f>
        <v>OK</v>
      </c>
      <c r="K638" s="160" t="str">
        <f>IF('DATA SHEET'!$B$10="NC-50","N/A","OK")</f>
        <v>OK</v>
      </c>
      <c r="L638" s="160" t="str">
        <f t="shared" si="455"/>
        <v>OK</v>
      </c>
      <c r="M638" s="160" t="str">
        <f t="shared" si="456"/>
        <v>OK</v>
      </c>
      <c r="N638" s="160"/>
      <c r="O638" s="160"/>
      <c r="P638" s="160"/>
      <c r="Q638" s="160"/>
      <c r="R638" s="92" t="str">
        <f>IF(DI638&lt;&gt;"",
    IF(INT('Drill Size Info'!$AA$19)=INT('Drill Size Info'!$AB$19),
        --(INT('Drill Size Info'!$AA$19) &amp; "." &amp; DI638),
        IF(AND((--(INT('Drill Size Info'!$AA$19) &amp; "." &amp; DI638)&gt;=--('Drill Size Info'!$AA$19)), (--(INT('Drill Size Info'!$AA$19) &amp; "." &amp; DI638)&lt;=--('Drill Size Info'!$AB$19))),
            --(INT('Drill Size Info'!$AA$19) &amp; "." &amp; DI638),
            --(INT('Drill Size Info'!$AB$19) &amp; "." &amp; DI638)
        )
    ),
    IF(DH638&lt;&gt;"",
        IF(INT('Drill Size Info'!$AA$19)=INT('Drill Size Info'!$AB$19),
            --(INT('Drill Size Info'!$AA$19) &amp; "." &amp; LEFT(DH638,3)),
            IF(AND((--(INT('Drill Size Info'!$AA$19) &amp; "." &amp; LEFT(DH638,3))&gt;=--('Drill Size Info'!$AA$19)), (--(INT('Drill Size Info'!$AA$19) &amp; "." &amp; LEFT(DH638,3))&lt;=--('Drill Size Info'!$AB$19))),
                --(INT('Drill Size Info'!$AA$19) &amp; "." &amp; LEFT(DH638,3)),
                --(INT('Drill Size Info'!$AB$19) &amp; "." &amp; LEFT(DH638,3))
            )
        ),
        "OK"
    )
)</f>
        <v>OK</v>
      </c>
      <c r="S638" s="150" t="str">
        <f>IF(DJ638&lt;&gt;"",
    IF(INT('Drill Size Info'!$AA$19)=INT('Drill Size Info'!$AB$19),
        --(INT('Drill Size Info'!$AA$19) &amp; "." &amp; DJ638),
        IF(AND((--(INT('Drill Size Info'!$AA$19) &amp; "." &amp; DJ638)&gt;=--('Drill Size Info'!$AA$19)), (--(INT('Drill Size Info'!$AA$19) &amp; "." &amp; DJ638)&lt;=--('Drill Size Info'!$AB$19))),
            --(INT('Drill Size Info'!$AA$19) &amp; "." &amp; DJ638),
            --(INT('Drill Size Info'!$AB$19) &amp; "." &amp; DJ638)
        )
    ),
    IF(DH638&lt;&gt;"",
        IF(INT('Drill Size Info'!$AA$19)=INT('Drill Size Info'!$AB$19),
            --(INT('Drill Size Info'!$AA$19) &amp; "." &amp; RIGHT(DH638,3)),
            IF(AND((--(INT('Drill Size Info'!$AA$19) &amp; "." &amp; RIGHT(DH638,3))&gt;=--('Drill Size Info'!$AA$19)), (--(INT('Drill Size Info'!$AA$19) &amp; "." &amp; RIGHT(DH638,3))&lt;=--('Drill Size Info'!$AB$19))),
                --(INT('Drill Size Info'!$AA$19) &amp; "." &amp; RIGHT(DH638,3)),
                --(INT('Drill Size Info'!$AB$19) &amp; "." &amp; RIGHT(DH638,3))
            )
        ),
        "N/A"
    )
)</f>
        <v>N/A</v>
      </c>
      <c r="T638" s="150" t="str">
        <f>IF(DL638&lt;&gt;"",
    IF(INT('Drill Size Info'!$AA$19)=INT('Drill Size Info'!$AB$15),
        --(INT('Drill Size Info'!$AA$15) &amp; "." &amp; DL638),
        IF(AND((--(INT('Drill Size Info'!$AA$15) &amp; "." &amp; DL638)&gt;=--('Drill Size Info'!$AA$15)), (--(INT('Drill Size Info'!$AA$15) &amp; "." &amp; DL638)&lt;=--('Drill Size Info'!$AB$15))),
            --(INT('Drill Size Info'!$AA$15) &amp; "." &amp; DL638),
            --(INT('Drill Size Info'!$AB$15) &amp; "." &amp; DL638)
        )
    ),
    IF(DK638&lt;&gt;"",
        IF(INT('Drill Size Info'!$AA$15)=INT('Drill Size Info'!$AB$15),
            --(INT('Drill Size Info'!$AA$15) &amp; "." &amp; LEFT(DK638,3)),
            IF(AND((--(INT('Drill Size Info'!$AA$15) &amp; "." &amp; LEFT(DK638,3))&gt;=--('Drill Size Info'!$AA$15)), (--(INT('Drill Size Info'!$AA$15) &amp; "." &amp; LEFT(DK638,3))&lt;=--('Drill Size Info'!$AB$15))),
                --(INT('Drill Size Info'!$AA$15) &amp; "." &amp; LEFT(DK638,3)),
                --(INT('Drill Size Info'!$AB$15) &amp; "." &amp; LEFT(DK638,3))
            )
        ),
        "OK"
    )
)</f>
        <v>OK</v>
      </c>
      <c r="U638" s="150" t="str">
        <f>IF(DM638&lt;&gt;"",
    IF(INT('Drill Size Info'!$AA$19)=INT('Drill Size Info'!$AB$15),
        --(INT('Drill Size Info'!$AA$15) &amp; "." &amp; DM638),
        IF(AND((--(INT('Drill Size Info'!$AA$15) &amp; "." &amp; DM638)&gt;=--('Drill Size Info'!$AA$15)), (--(INT('Drill Size Info'!$AA$15) &amp; "." &amp; DM638)&lt;=--('Drill Size Info'!$AB$15))),
            --(INT('Drill Size Info'!$AA$15) &amp; "." &amp; DM638),
            --(INT('Drill Size Info'!$AB$15) &amp; "." &amp; DM638)
        )
    ),
    IF(DK638&lt;&gt;"",
        IF(INT('Drill Size Info'!$AA$15)=INT('Drill Size Info'!$AB$15),
            --(INT('Drill Size Info'!$AA$15) &amp; "." &amp; RIGHT(DK638,3)),
            IF(AND((--(INT('Drill Size Info'!$AA$15) &amp; "." &amp; RIGHT(DK638,3))&gt;=--('Drill Size Info'!$AA$15)), (--(INT('Drill Size Info'!$AA$15) &amp; "." &amp; RIGHT(DK638,3))&lt;=--('Drill Size Info'!$AB$15))),
                --(INT('Drill Size Info'!$AA$15) &amp; "." &amp; RIGHT(DK638,3)),
                --(INT('Drill Size Info'!$AB$15) &amp; "." &amp; RIGHT(DK638,3))
            )
        ),
        "N/A"
    )
)</f>
        <v>N/A</v>
      </c>
      <c r="V638" s="161"/>
      <c r="W638" s="161"/>
      <c r="X638" s="161"/>
      <c r="Y638" s="161"/>
      <c r="Z638" s="161"/>
      <c r="AA638" s="162"/>
      <c r="AB638" s="162"/>
      <c r="AC638" s="162"/>
      <c r="AD638" s="162"/>
      <c r="AE638" s="162"/>
      <c r="AF638" s="162"/>
      <c r="AG638" s="162"/>
      <c r="AH638" s="162"/>
      <c r="AI638" s="162"/>
      <c r="AJ638" s="162"/>
      <c r="AK638" s="162"/>
      <c r="AL638" s="162"/>
      <c r="AM638" s="162"/>
      <c r="AN638" s="162"/>
      <c r="AO638" s="162"/>
      <c r="AP638" s="162"/>
      <c r="AQ638" s="162"/>
      <c r="AR638" s="162"/>
      <c r="AS638" s="162"/>
      <c r="AT638" s="162"/>
      <c r="AU638" s="162"/>
      <c r="AV638" s="162"/>
      <c r="AW638" s="162"/>
      <c r="AX638" s="162"/>
      <c r="AY638" s="162"/>
      <c r="AZ638" s="162"/>
      <c r="BA638" s="162"/>
      <c r="BB638" s="163"/>
      <c r="BC638" s="163"/>
      <c r="BD638" s="163"/>
      <c r="BE638" s="164"/>
      <c r="BF638" s="165"/>
      <c r="BG638" s="162"/>
      <c r="BH638" s="162"/>
      <c r="BI638" s="164"/>
      <c r="BJ638" s="38"/>
      <c r="BK638" s="38"/>
      <c r="BL638" s="38"/>
      <c r="BM638" s="38"/>
      <c r="BN638" s="38"/>
      <c r="BO638" s="38"/>
      <c r="BP638" s="117" t="str">
        <f t="shared" si="419"/>
        <v/>
      </c>
      <c r="BQ638" s="38"/>
      <c r="BR638" s="38"/>
      <c r="BS638" s="38"/>
      <c r="BT638" s="38"/>
      <c r="BV638" s="17">
        <f t="shared" si="413"/>
        <v>0</v>
      </c>
      <c r="BW638" s="17">
        <f t="shared" si="414"/>
        <v>0</v>
      </c>
      <c r="BX638" s="17">
        <f t="shared" si="415"/>
        <v>0</v>
      </c>
      <c r="BY638" s="17">
        <f t="shared" si="416"/>
        <v>0</v>
      </c>
      <c r="BZ638" s="17">
        <f t="shared" si="417"/>
        <v>0</v>
      </c>
      <c r="CA638" s="17">
        <f t="shared" si="418"/>
        <v>0</v>
      </c>
      <c r="CB638" s="17">
        <f t="shared" si="420"/>
        <v>0</v>
      </c>
      <c r="CC638" s="17">
        <f t="shared" si="421"/>
        <v>0</v>
      </c>
      <c r="CD638" s="17">
        <f t="shared" si="422"/>
        <v>0</v>
      </c>
      <c r="CE638" s="17">
        <f t="shared" si="423"/>
        <v>0</v>
      </c>
      <c r="CF638" s="17">
        <f t="shared" si="424"/>
        <v>0</v>
      </c>
      <c r="CG638" s="17">
        <f t="shared" si="425"/>
        <v>0</v>
      </c>
      <c r="CH638" s="17">
        <f t="shared" si="426"/>
        <v>0</v>
      </c>
      <c r="CI638" s="17">
        <f t="shared" si="427"/>
        <v>0</v>
      </c>
      <c r="CJ638" s="17">
        <f t="shared" si="428"/>
        <v>0</v>
      </c>
      <c r="CK638" s="17">
        <f t="shared" si="429"/>
        <v>0</v>
      </c>
      <c r="CL638" s="17">
        <f t="shared" si="430"/>
        <v>0</v>
      </c>
      <c r="CM638" s="17">
        <f t="shared" si="431"/>
        <v>0</v>
      </c>
      <c r="CN638" s="17">
        <f t="shared" si="432"/>
        <v>0</v>
      </c>
      <c r="CO638" s="17">
        <f t="shared" si="433"/>
        <v>0</v>
      </c>
      <c r="CP638" s="17">
        <f t="shared" si="434"/>
        <v>0</v>
      </c>
      <c r="CQ638" s="17">
        <f t="shared" si="435"/>
        <v>0</v>
      </c>
      <c r="CR638" s="17">
        <f t="shared" si="436"/>
        <v>0</v>
      </c>
      <c r="CS638" s="17">
        <f t="shared" si="437"/>
        <v>0</v>
      </c>
      <c r="CT638" s="17">
        <f t="shared" si="438"/>
        <v>0</v>
      </c>
      <c r="CU638" s="17">
        <f t="shared" si="439"/>
        <v>0</v>
      </c>
      <c r="CV638" s="17">
        <f t="shared" si="440"/>
        <v>0</v>
      </c>
      <c r="CW638" s="17">
        <f t="shared" si="441"/>
        <v>0</v>
      </c>
      <c r="CX638" s="17">
        <f t="shared" si="442"/>
        <v>0</v>
      </c>
      <c r="CY638" s="17">
        <f t="shared" si="443"/>
        <v>0</v>
      </c>
      <c r="CZ638" s="17">
        <f t="shared" si="444"/>
        <v>0</v>
      </c>
      <c r="DA638" s="17">
        <f t="shared" si="445"/>
        <v>0</v>
      </c>
      <c r="DB638" s="17">
        <f t="shared" si="446"/>
        <v>0</v>
      </c>
      <c r="DC638" s="17">
        <f t="shared" si="447"/>
        <v>0</v>
      </c>
      <c r="DD638" s="17">
        <f t="shared" si="448"/>
        <v>0</v>
      </c>
      <c r="DE638" s="17">
        <f t="shared" si="449"/>
        <v>0</v>
      </c>
      <c r="DF638" s="17">
        <f t="shared" si="450"/>
        <v>0</v>
      </c>
      <c r="DG638" s="17">
        <f t="shared" si="451"/>
        <v>0</v>
      </c>
    </row>
    <row r="639" spans="2:111" ht="15" customHeight="1" x14ac:dyDescent="0.2">
      <c r="B639" s="156">
        <v>631</v>
      </c>
      <c r="C639" s="157" t="str">
        <f t="shared" si="452"/>
        <v/>
      </c>
      <c r="D639" s="158" t="str">
        <f t="shared" si="412"/>
        <v>OK</v>
      </c>
      <c r="E639" s="159" t="e">
        <f>VLOOKUP('DATA SHEET'!$B$9,'Drill Size Info'!$T$2:$U$8,2,FALSE)</f>
        <v>#N/A</v>
      </c>
      <c r="F639" s="159" t="str">
        <f t="shared" si="453"/>
        <v/>
      </c>
      <c r="G639" s="91">
        <f t="shared" si="454"/>
        <v>0</v>
      </c>
      <c r="H639" s="160" t="s">
        <v>175</v>
      </c>
      <c r="I639" s="160" t="s">
        <v>175</v>
      </c>
      <c r="J639" s="160" t="str">
        <f>IF('DATA SHEET'!$B$10="NC-50","N/A","OK")</f>
        <v>OK</v>
      </c>
      <c r="K639" s="160" t="str">
        <f>IF('DATA SHEET'!$B$10="NC-50","N/A","OK")</f>
        <v>OK</v>
      </c>
      <c r="L639" s="160" t="str">
        <f t="shared" si="455"/>
        <v>OK</v>
      </c>
      <c r="M639" s="160" t="str">
        <f t="shared" si="456"/>
        <v>OK</v>
      </c>
      <c r="N639" s="160"/>
      <c r="O639" s="160"/>
      <c r="P639" s="160"/>
      <c r="Q639" s="160"/>
      <c r="R639" s="92" t="str">
        <f>IF(DI639&lt;&gt;"",
    IF(INT('Drill Size Info'!$AA$19)=INT('Drill Size Info'!$AB$19),
        --(INT('Drill Size Info'!$AA$19) &amp; "." &amp; DI639),
        IF(AND((--(INT('Drill Size Info'!$AA$19) &amp; "." &amp; DI639)&gt;=--('Drill Size Info'!$AA$19)), (--(INT('Drill Size Info'!$AA$19) &amp; "." &amp; DI639)&lt;=--('Drill Size Info'!$AB$19))),
            --(INT('Drill Size Info'!$AA$19) &amp; "." &amp; DI639),
            --(INT('Drill Size Info'!$AB$19) &amp; "." &amp; DI639)
        )
    ),
    IF(DH639&lt;&gt;"",
        IF(INT('Drill Size Info'!$AA$19)=INT('Drill Size Info'!$AB$19),
            --(INT('Drill Size Info'!$AA$19) &amp; "." &amp; LEFT(DH639,3)),
            IF(AND((--(INT('Drill Size Info'!$AA$19) &amp; "." &amp; LEFT(DH639,3))&gt;=--('Drill Size Info'!$AA$19)), (--(INT('Drill Size Info'!$AA$19) &amp; "." &amp; LEFT(DH639,3))&lt;=--('Drill Size Info'!$AB$19))),
                --(INT('Drill Size Info'!$AA$19) &amp; "." &amp; LEFT(DH639,3)),
                --(INT('Drill Size Info'!$AB$19) &amp; "." &amp; LEFT(DH639,3))
            )
        ),
        "OK"
    )
)</f>
        <v>OK</v>
      </c>
      <c r="S639" s="150" t="str">
        <f>IF(DJ639&lt;&gt;"",
    IF(INT('Drill Size Info'!$AA$19)=INT('Drill Size Info'!$AB$19),
        --(INT('Drill Size Info'!$AA$19) &amp; "." &amp; DJ639),
        IF(AND((--(INT('Drill Size Info'!$AA$19) &amp; "." &amp; DJ639)&gt;=--('Drill Size Info'!$AA$19)), (--(INT('Drill Size Info'!$AA$19) &amp; "." &amp; DJ639)&lt;=--('Drill Size Info'!$AB$19))),
            --(INT('Drill Size Info'!$AA$19) &amp; "." &amp; DJ639),
            --(INT('Drill Size Info'!$AB$19) &amp; "." &amp; DJ639)
        )
    ),
    IF(DH639&lt;&gt;"",
        IF(INT('Drill Size Info'!$AA$19)=INT('Drill Size Info'!$AB$19),
            --(INT('Drill Size Info'!$AA$19) &amp; "." &amp; RIGHT(DH639,3)),
            IF(AND((--(INT('Drill Size Info'!$AA$19) &amp; "." &amp; RIGHT(DH639,3))&gt;=--('Drill Size Info'!$AA$19)), (--(INT('Drill Size Info'!$AA$19) &amp; "." &amp; RIGHT(DH639,3))&lt;=--('Drill Size Info'!$AB$19))),
                --(INT('Drill Size Info'!$AA$19) &amp; "." &amp; RIGHT(DH639,3)),
                --(INT('Drill Size Info'!$AB$19) &amp; "." &amp; RIGHT(DH639,3))
            )
        ),
        "N/A"
    )
)</f>
        <v>N/A</v>
      </c>
      <c r="T639" s="150" t="str">
        <f>IF(DL639&lt;&gt;"",
    IF(INT('Drill Size Info'!$AA$19)=INT('Drill Size Info'!$AB$15),
        --(INT('Drill Size Info'!$AA$15) &amp; "." &amp; DL639),
        IF(AND((--(INT('Drill Size Info'!$AA$15) &amp; "." &amp; DL639)&gt;=--('Drill Size Info'!$AA$15)), (--(INT('Drill Size Info'!$AA$15) &amp; "." &amp; DL639)&lt;=--('Drill Size Info'!$AB$15))),
            --(INT('Drill Size Info'!$AA$15) &amp; "." &amp; DL639),
            --(INT('Drill Size Info'!$AB$15) &amp; "." &amp; DL639)
        )
    ),
    IF(DK639&lt;&gt;"",
        IF(INT('Drill Size Info'!$AA$15)=INT('Drill Size Info'!$AB$15),
            --(INT('Drill Size Info'!$AA$15) &amp; "." &amp; LEFT(DK639,3)),
            IF(AND((--(INT('Drill Size Info'!$AA$15) &amp; "." &amp; LEFT(DK639,3))&gt;=--('Drill Size Info'!$AA$15)), (--(INT('Drill Size Info'!$AA$15) &amp; "." &amp; LEFT(DK639,3))&lt;=--('Drill Size Info'!$AB$15))),
                --(INT('Drill Size Info'!$AA$15) &amp; "." &amp; LEFT(DK639,3)),
                --(INT('Drill Size Info'!$AB$15) &amp; "." &amp; LEFT(DK639,3))
            )
        ),
        "OK"
    )
)</f>
        <v>OK</v>
      </c>
      <c r="U639" s="150" t="str">
        <f>IF(DM639&lt;&gt;"",
    IF(INT('Drill Size Info'!$AA$19)=INT('Drill Size Info'!$AB$15),
        --(INT('Drill Size Info'!$AA$15) &amp; "." &amp; DM639),
        IF(AND((--(INT('Drill Size Info'!$AA$15) &amp; "." &amp; DM639)&gt;=--('Drill Size Info'!$AA$15)), (--(INT('Drill Size Info'!$AA$15) &amp; "." &amp; DM639)&lt;=--('Drill Size Info'!$AB$15))),
            --(INT('Drill Size Info'!$AA$15) &amp; "." &amp; DM639),
            --(INT('Drill Size Info'!$AB$15) &amp; "." &amp; DM639)
        )
    ),
    IF(DK639&lt;&gt;"",
        IF(INT('Drill Size Info'!$AA$15)=INT('Drill Size Info'!$AB$15),
            --(INT('Drill Size Info'!$AA$15) &amp; "." &amp; RIGHT(DK639,3)),
            IF(AND((--(INT('Drill Size Info'!$AA$15) &amp; "." &amp; RIGHT(DK639,3))&gt;=--('Drill Size Info'!$AA$15)), (--(INT('Drill Size Info'!$AA$15) &amp; "." &amp; RIGHT(DK639,3))&lt;=--('Drill Size Info'!$AB$15))),
                --(INT('Drill Size Info'!$AA$15) &amp; "." &amp; RIGHT(DK639,3)),
                --(INT('Drill Size Info'!$AB$15) &amp; "." &amp; RIGHT(DK639,3))
            )
        ),
        "N/A"
    )
)</f>
        <v>N/A</v>
      </c>
      <c r="V639" s="161"/>
      <c r="W639" s="161"/>
      <c r="X639" s="161"/>
      <c r="Y639" s="161"/>
      <c r="Z639" s="161"/>
      <c r="AA639" s="162"/>
      <c r="AB639" s="162"/>
      <c r="AC639" s="162"/>
      <c r="AD639" s="162"/>
      <c r="AE639" s="162"/>
      <c r="AF639" s="162"/>
      <c r="AG639" s="162"/>
      <c r="AH639" s="162"/>
      <c r="AI639" s="162"/>
      <c r="AJ639" s="162"/>
      <c r="AK639" s="162"/>
      <c r="AL639" s="162"/>
      <c r="AM639" s="162"/>
      <c r="AN639" s="162"/>
      <c r="AO639" s="162"/>
      <c r="AP639" s="162"/>
      <c r="AQ639" s="162"/>
      <c r="AR639" s="162"/>
      <c r="AS639" s="162"/>
      <c r="AT639" s="162"/>
      <c r="AU639" s="162"/>
      <c r="AV639" s="162"/>
      <c r="AW639" s="162"/>
      <c r="AX639" s="162"/>
      <c r="AY639" s="162"/>
      <c r="AZ639" s="162"/>
      <c r="BA639" s="162"/>
      <c r="BB639" s="163"/>
      <c r="BC639" s="163"/>
      <c r="BD639" s="163"/>
      <c r="BE639" s="164"/>
      <c r="BF639" s="165"/>
      <c r="BG639" s="162"/>
      <c r="BH639" s="162"/>
      <c r="BI639" s="164"/>
      <c r="BJ639" s="38"/>
      <c r="BK639" s="38"/>
      <c r="BL639" s="38"/>
      <c r="BM639" s="38"/>
      <c r="BN639" s="38"/>
      <c r="BO639" s="38"/>
      <c r="BP639" s="117" t="str">
        <f t="shared" si="419"/>
        <v/>
      </c>
      <c r="BQ639" s="38"/>
      <c r="BR639" s="38"/>
      <c r="BS639" s="38"/>
      <c r="BT639" s="38"/>
      <c r="BV639" s="17">
        <f t="shared" si="413"/>
        <v>0</v>
      </c>
      <c r="BW639" s="17">
        <f t="shared" si="414"/>
        <v>0</v>
      </c>
      <c r="BX639" s="17">
        <f t="shared" si="415"/>
        <v>0</v>
      </c>
      <c r="BY639" s="17">
        <f t="shared" si="416"/>
        <v>0</v>
      </c>
      <c r="BZ639" s="17">
        <f t="shared" si="417"/>
        <v>0</v>
      </c>
      <c r="CA639" s="17">
        <f t="shared" si="418"/>
        <v>0</v>
      </c>
      <c r="CB639" s="17">
        <f t="shared" si="420"/>
        <v>0</v>
      </c>
      <c r="CC639" s="17">
        <f t="shared" si="421"/>
        <v>0</v>
      </c>
      <c r="CD639" s="17">
        <f t="shared" si="422"/>
        <v>0</v>
      </c>
      <c r="CE639" s="17">
        <f t="shared" si="423"/>
        <v>0</v>
      </c>
      <c r="CF639" s="17">
        <f t="shared" si="424"/>
        <v>0</v>
      </c>
      <c r="CG639" s="17">
        <f t="shared" si="425"/>
        <v>0</v>
      </c>
      <c r="CH639" s="17">
        <f t="shared" si="426"/>
        <v>0</v>
      </c>
      <c r="CI639" s="17">
        <f t="shared" si="427"/>
        <v>0</v>
      </c>
      <c r="CJ639" s="17">
        <f t="shared" si="428"/>
        <v>0</v>
      </c>
      <c r="CK639" s="17">
        <f t="shared" si="429"/>
        <v>0</v>
      </c>
      <c r="CL639" s="17">
        <f t="shared" si="430"/>
        <v>0</v>
      </c>
      <c r="CM639" s="17">
        <f t="shared" si="431"/>
        <v>0</v>
      </c>
      <c r="CN639" s="17">
        <f t="shared" si="432"/>
        <v>0</v>
      </c>
      <c r="CO639" s="17">
        <f t="shared" si="433"/>
        <v>0</v>
      </c>
      <c r="CP639" s="17">
        <f t="shared" si="434"/>
        <v>0</v>
      </c>
      <c r="CQ639" s="17">
        <f t="shared" si="435"/>
        <v>0</v>
      </c>
      <c r="CR639" s="17">
        <f t="shared" si="436"/>
        <v>0</v>
      </c>
      <c r="CS639" s="17">
        <f t="shared" si="437"/>
        <v>0</v>
      </c>
      <c r="CT639" s="17">
        <f t="shared" si="438"/>
        <v>0</v>
      </c>
      <c r="CU639" s="17">
        <f t="shared" si="439"/>
        <v>0</v>
      </c>
      <c r="CV639" s="17">
        <f t="shared" si="440"/>
        <v>0</v>
      </c>
      <c r="CW639" s="17">
        <f t="shared" si="441"/>
        <v>0</v>
      </c>
      <c r="CX639" s="17">
        <f t="shared" si="442"/>
        <v>0</v>
      </c>
      <c r="CY639" s="17">
        <f t="shared" si="443"/>
        <v>0</v>
      </c>
      <c r="CZ639" s="17">
        <f t="shared" si="444"/>
        <v>0</v>
      </c>
      <c r="DA639" s="17">
        <f t="shared" si="445"/>
        <v>0</v>
      </c>
      <c r="DB639" s="17">
        <f t="shared" si="446"/>
        <v>0</v>
      </c>
      <c r="DC639" s="17">
        <f t="shared" si="447"/>
        <v>0</v>
      </c>
      <c r="DD639" s="17">
        <f t="shared" si="448"/>
        <v>0</v>
      </c>
      <c r="DE639" s="17">
        <f t="shared" si="449"/>
        <v>0</v>
      </c>
      <c r="DF639" s="17">
        <f t="shared" si="450"/>
        <v>0</v>
      </c>
      <c r="DG639" s="17">
        <f t="shared" si="451"/>
        <v>0</v>
      </c>
    </row>
    <row r="640" spans="2:111" ht="15" customHeight="1" x14ac:dyDescent="0.2">
      <c r="B640" s="156">
        <v>632</v>
      </c>
      <c r="C640" s="157" t="str">
        <f t="shared" si="452"/>
        <v/>
      </c>
      <c r="D640" s="158" t="str">
        <f t="shared" si="412"/>
        <v>OK</v>
      </c>
      <c r="E640" s="159" t="e">
        <f>VLOOKUP('DATA SHEET'!$B$9,'Drill Size Info'!$T$2:$U$8,2,FALSE)</f>
        <v>#N/A</v>
      </c>
      <c r="F640" s="159" t="str">
        <f t="shared" si="453"/>
        <v/>
      </c>
      <c r="G640" s="91">
        <f t="shared" si="454"/>
        <v>0</v>
      </c>
      <c r="H640" s="160" t="s">
        <v>175</v>
      </c>
      <c r="I640" s="160" t="s">
        <v>175</v>
      </c>
      <c r="J640" s="160" t="str">
        <f>IF('DATA SHEET'!$B$10="NC-50","N/A","OK")</f>
        <v>OK</v>
      </c>
      <c r="K640" s="160" t="str">
        <f>IF('DATA SHEET'!$B$10="NC-50","N/A","OK")</f>
        <v>OK</v>
      </c>
      <c r="L640" s="160" t="str">
        <f t="shared" si="455"/>
        <v>OK</v>
      </c>
      <c r="M640" s="160" t="str">
        <f t="shared" si="456"/>
        <v>OK</v>
      </c>
      <c r="N640" s="160"/>
      <c r="O640" s="160"/>
      <c r="P640" s="160"/>
      <c r="Q640" s="160"/>
      <c r="R640" s="92" t="str">
        <f>IF(DI640&lt;&gt;"",
    IF(INT('Drill Size Info'!$AA$19)=INT('Drill Size Info'!$AB$19),
        --(INT('Drill Size Info'!$AA$19) &amp; "." &amp; DI640),
        IF(AND((--(INT('Drill Size Info'!$AA$19) &amp; "." &amp; DI640)&gt;=--('Drill Size Info'!$AA$19)), (--(INT('Drill Size Info'!$AA$19) &amp; "." &amp; DI640)&lt;=--('Drill Size Info'!$AB$19))),
            --(INT('Drill Size Info'!$AA$19) &amp; "." &amp; DI640),
            --(INT('Drill Size Info'!$AB$19) &amp; "." &amp; DI640)
        )
    ),
    IF(DH640&lt;&gt;"",
        IF(INT('Drill Size Info'!$AA$19)=INT('Drill Size Info'!$AB$19),
            --(INT('Drill Size Info'!$AA$19) &amp; "." &amp; LEFT(DH640,3)),
            IF(AND((--(INT('Drill Size Info'!$AA$19) &amp; "." &amp; LEFT(DH640,3))&gt;=--('Drill Size Info'!$AA$19)), (--(INT('Drill Size Info'!$AA$19) &amp; "." &amp; LEFT(DH640,3))&lt;=--('Drill Size Info'!$AB$19))),
                --(INT('Drill Size Info'!$AA$19) &amp; "." &amp; LEFT(DH640,3)),
                --(INT('Drill Size Info'!$AB$19) &amp; "." &amp; LEFT(DH640,3))
            )
        ),
        "OK"
    )
)</f>
        <v>OK</v>
      </c>
      <c r="S640" s="150" t="str">
        <f>IF(DJ640&lt;&gt;"",
    IF(INT('Drill Size Info'!$AA$19)=INT('Drill Size Info'!$AB$19),
        --(INT('Drill Size Info'!$AA$19) &amp; "." &amp; DJ640),
        IF(AND((--(INT('Drill Size Info'!$AA$19) &amp; "." &amp; DJ640)&gt;=--('Drill Size Info'!$AA$19)), (--(INT('Drill Size Info'!$AA$19) &amp; "." &amp; DJ640)&lt;=--('Drill Size Info'!$AB$19))),
            --(INT('Drill Size Info'!$AA$19) &amp; "." &amp; DJ640),
            --(INT('Drill Size Info'!$AB$19) &amp; "." &amp; DJ640)
        )
    ),
    IF(DH640&lt;&gt;"",
        IF(INT('Drill Size Info'!$AA$19)=INT('Drill Size Info'!$AB$19),
            --(INT('Drill Size Info'!$AA$19) &amp; "." &amp; RIGHT(DH640,3)),
            IF(AND((--(INT('Drill Size Info'!$AA$19) &amp; "." &amp; RIGHT(DH640,3))&gt;=--('Drill Size Info'!$AA$19)), (--(INT('Drill Size Info'!$AA$19) &amp; "." &amp; RIGHT(DH640,3))&lt;=--('Drill Size Info'!$AB$19))),
                --(INT('Drill Size Info'!$AA$19) &amp; "." &amp; RIGHT(DH640,3)),
                --(INT('Drill Size Info'!$AB$19) &amp; "." &amp; RIGHT(DH640,3))
            )
        ),
        "N/A"
    )
)</f>
        <v>N/A</v>
      </c>
      <c r="T640" s="150" t="str">
        <f>IF(DL640&lt;&gt;"",
    IF(INT('Drill Size Info'!$AA$19)=INT('Drill Size Info'!$AB$15),
        --(INT('Drill Size Info'!$AA$15) &amp; "." &amp; DL640),
        IF(AND((--(INT('Drill Size Info'!$AA$15) &amp; "." &amp; DL640)&gt;=--('Drill Size Info'!$AA$15)), (--(INT('Drill Size Info'!$AA$15) &amp; "." &amp; DL640)&lt;=--('Drill Size Info'!$AB$15))),
            --(INT('Drill Size Info'!$AA$15) &amp; "." &amp; DL640),
            --(INT('Drill Size Info'!$AB$15) &amp; "." &amp; DL640)
        )
    ),
    IF(DK640&lt;&gt;"",
        IF(INT('Drill Size Info'!$AA$15)=INT('Drill Size Info'!$AB$15),
            --(INT('Drill Size Info'!$AA$15) &amp; "." &amp; LEFT(DK640,3)),
            IF(AND((--(INT('Drill Size Info'!$AA$15) &amp; "." &amp; LEFT(DK640,3))&gt;=--('Drill Size Info'!$AA$15)), (--(INT('Drill Size Info'!$AA$15) &amp; "." &amp; LEFT(DK640,3))&lt;=--('Drill Size Info'!$AB$15))),
                --(INT('Drill Size Info'!$AA$15) &amp; "." &amp; LEFT(DK640,3)),
                --(INT('Drill Size Info'!$AB$15) &amp; "." &amp; LEFT(DK640,3))
            )
        ),
        "OK"
    )
)</f>
        <v>OK</v>
      </c>
      <c r="U640" s="150" t="str">
        <f>IF(DM640&lt;&gt;"",
    IF(INT('Drill Size Info'!$AA$19)=INT('Drill Size Info'!$AB$15),
        --(INT('Drill Size Info'!$AA$15) &amp; "." &amp; DM640),
        IF(AND((--(INT('Drill Size Info'!$AA$15) &amp; "." &amp; DM640)&gt;=--('Drill Size Info'!$AA$15)), (--(INT('Drill Size Info'!$AA$15) &amp; "." &amp; DM640)&lt;=--('Drill Size Info'!$AB$15))),
            --(INT('Drill Size Info'!$AA$15) &amp; "." &amp; DM640),
            --(INT('Drill Size Info'!$AB$15) &amp; "." &amp; DM640)
        )
    ),
    IF(DK640&lt;&gt;"",
        IF(INT('Drill Size Info'!$AA$15)=INT('Drill Size Info'!$AB$15),
            --(INT('Drill Size Info'!$AA$15) &amp; "." &amp; RIGHT(DK640,3)),
            IF(AND((--(INT('Drill Size Info'!$AA$15) &amp; "." &amp; RIGHT(DK640,3))&gt;=--('Drill Size Info'!$AA$15)), (--(INT('Drill Size Info'!$AA$15) &amp; "." &amp; RIGHT(DK640,3))&lt;=--('Drill Size Info'!$AB$15))),
                --(INT('Drill Size Info'!$AA$15) &amp; "." &amp; RIGHT(DK640,3)),
                --(INT('Drill Size Info'!$AB$15) &amp; "." &amp; RIGHT(DK640,3))
            )
        ),
        "N/A"
    )
)</f>
        <v>N/A</v>
      </c>
      <c r="V640" s="161"/>
      <c r="W640" s="161"/>
      <c r="X640" s="161"/>
      <c r="Y640" s="161"/>
      <c r="Z640" s="161"/>
      <c r="AA640" s="162"/>
      <c r="AB640" s="162"/>
      <c r="AC640" s="162"/>
      <c r="AD640" s="162"/>
      <c r="AE640" s="162"/>
      <c r="AF640" s="162"/>
      <c r="AG640" s="162"/>
      <c r="AH640" s="162"/>
      <c r="AI640" s="162"/>
      <c r="AJ640" s="162"/>
      <c r="AK640" s="162"/>
      <c r="AL640" s="162"/>
      <c r="AM640" s="162"/>
      <c r="AN640" s="162"/>
      <c r="AO640" s="162"/>
      <c r="AP640" s="162"/>
      <c r="AQ640" s="162"/>
      <c r="AR640" s="162"/>
      <c r="AS640" s="162"/>
      <c r="AT640" s="162"/>
      <c r="AU640" s="162"/>
      <c r="AV640" s="162"/>
      <c r="AW640" s="162"/>
      <c r="AX640" s="162"/>
      <c r="AY640" s="162"/>
      <c r="AZ640" s="162"/>
      <c r="BA640" s="162"/>
      <c r="BB640" s="163"/>
      <c r="BC640" s="163"/>
      <c r="BD640" s="163"/>
      <c r="BE640" s="164"/>
      <c r="BF640" s="165"/>
      <c r="BG640" s="162"/>
      <c r="BH640" s="162"/>
      <c r="BI640" s="164"/>
      <c r="BJ640" s="38"/>
      <c r="BK640" s="38"/>
      <c r="BL640" s="38"/>
      <c r="BM640" s="38"/>
      <c r="BN640" s="38"/>
      <c r="BO640" s="38"/>
      <c r="BP640" s="117" t="str">
        <f t="shared" si="419"/>
        <v/>
      </c>
      <c r="BQ640" s="38"/>
      <c r="BR640" s="38"/>
      <c r="BS640" s="38"/>
      <c r="BT640" s="38"/>
      <c r="BV640" s="17">
        <f t="shared" si="413"/>
        <v>0</v>
      </c>
      <c r="BW640" s="17">
        <f t="shared" si="414"/>
        <v>0</v>
      </c>
      <c r="BX640" s="17">
        <f t="shared" si="415"/>
        <v>0</v>
      </c>
      <c r="BY640" s="17">
        <f t="shared" si="416"/>
        <v>0</v>
      </c>
      <c r="BZ640" s="17">
        <f t="shared" si="417"/>
        <v>0</v>
      </c>
      <c r="CA640" s="17">
        <f t="shared" si="418"/>
        <v>0</v>
      </c>
      <c r="CB640" s="17">
        <f t="shared" si="420"/>
        <v>0</v>
      </c>
      <c r="CC640" s="17">
        <f t="shared" si="421"/>
        <v>0</v>
      </c>
      <c r="CD640" s="17">
        <f t="shared" si="422"/>
        <v>0</v>
      </c>
      <c r="CE640" s="17">
        <f t="shared" si="423"/>
        <v>0</v>
      </c>
      <c r="CF640" s="17">
        <f t="shared" si="424"/>
        <v>0</v>
      </c>
      <c r="CG640" s="17">
        <f t="shared" si="425"/>
        <v>0</v>
      </c>
      <c r="CH640" s="17">
        <f t="shared" si="426"/>
        <v>0</v>
      </c>
      <c r="CI640" s="17">
        <f t="shared" si="427"/>
        <v>0</v>
      </c>
      <c r="CJ640" s="17">
        <f t="shared" si="428"/>
        <v>0</v>
      </c>
      <c r="CK640" s="17">
        <f t="shared" si="429"/>
        <v>0</v>
      </c>
      <c r="CL640" s="17">
        <f t="shared" si="430"/>
        <v>0</v>
      </c>
      <c r="CM640" s="17">
        <f t="shared" si="431"/>
        <v>0</v>
      </c>
      <c r="CN640" s="17">
        <f t="shared" si="432"/>
        <v>0</v>
      </c>
      <c r="CO640" s="17">
        <f t="shared" si="433"/>
        <v>0</v>
      </c>
      <c r="CP640" s="17">
        <f t="shared" si="434"/>
        <v>0</v>
      </c>
      <c r="CQ640" s="17">
        <f t="shared" si="435"/>
        <v>0</v>
      </c>
      <c r="CR640" s="17">
        <f t="shared" si="436"/>
        <v>0</v>
      </c>
      <c r="CS640" s="17">
        <f t="shared" si="437"/>
        <v>0</v>
      </c>
      <c r="CT640" s="17">
        <f t="shared" si="438"/>
        <v>0</v>
      </c>
      <c r="CU640" s="17">
        <f t="shared" si="439"/>
        <v>0</v>
      </c>
      <c r="CV640" s="17">
        <f t="shared" si="440"/>
        <v>0</v>
      </c>
      <c r="CW640" s="17">
        <f t="shared" si="441"/>
        <v>0</v>
      </c>
      <c r="CX640" s="17">
        <f t="shared" si="442"/>
        <v>0</v>
      </c>
      <c r="CY640" s="17">
        <f t="shared" si="443"/>
        <v>0</v>
      </c>
      <c r="CZ640" s="17">
        <f t="shared" si="444"/>
        <v>0</v>
      </c>
      <c r="DA640" s="17">
        <f t="shared" si="445"/>
        <v>0</v>
      </c>
      <c r="DB640" s="17">
        <f t="shared" si="446"/>
        <v>0</v>
      </c>
      <c r="DC640" s="17">
        <f t="shared" si="447"/>
        <v>0</v>
      </c>
      <c r="DD640" s="17">
        <f t="shared" si="448"/>
        <v>0</v>
      </c>
      <c r="DE640" s="17">
        <f t="shared" si="449"/>
        <v>0</v>
      </c>
      <c r="DF640" s="17">
        <f t="shared" si="450"/>
        <v>0</v>
      </c>
      <c r="DG640" s="17">
        <f t="shared" si="451"/>
        <v>0</v>
      </c>
    </row>
    <row r="641" spans="2:111" ht="15" customHeight="1" x14ac:dyDescent="0.2">
      <c r="B641" s="156">
        <v>633</v>
      </c>
      <c r="C641" s="157" t="str">
        <f t="shared" si="452"/>
        <v/>
      </c>
      <c r="D641" s="158" t="str">
        <f t="shared" si="412"/>
        <v>OK</v>
      </c>
      <c r="E641" s="159" t="e">
        <f>VLOOKUP('DATA SHEET'!$B$9,'Drill Size Info'!$T$2:$U$8,2,FALSE)</f>
        <v>#N/A</v>
      </c>
      <c r="F641" s="159" t="str">
        <f t="shared" si="453"/>
        <v/>
      </c>
      <c r="G641" s="91">
        <f t="shared" si="454"/>
        <v>0</v>
      </c>
      <c r="H641" s="160" t="s">
        <v>175</v>
      </c>
      <c r="I641" s="160" t="s">
        <v>175</v>
      </c>
      <c r="J641" s="160" t="str">
        <f>IF('DATA SHEET'!$B$10="NC-50","N/A","OK")</f>
        <v>OK</v>
      </c>
      <c r="K641" s="160" t="str">
        <f>IF('DATA SHEET'!$B$10="NC-50","N/A","OK")</f>
        <v>OK</v>
      </c>
      <c r="L641" s="160" t="str">
        <f t="shared" si="455"/>
        <v>OK</v>
      </c>
      <c r="M641" s="160" t="str">
        <f t="shared" si="456"/>
        <v>OK</v>
      </c>
      <c r="N641" s="160"/>
      <c r="O641" s="160"/>
      <c r="P641" s="160"/>
      <c r="Q641" s="160"/>
      <c r="R641" s="92" t="str">
        <f>IF(DI641&lt;&gt;"",
    IF(INT('Drill Size Info'!$AA$19)=INT('Drill Size Info'!$AB$19),
        --(INT('Drill Size Info'!$AA$19) &amp; "." &amp; DI641),
        IF(AND((--(INT('Drill Size Info'!$AA$19) &amp; "." &amp; DI641)&gt;=--('Drill Size Info'!$AA$19)), (--(INT('Drill Size Info'!$AA$19) &amp; "." &amp; DI641)&lt;=--('Drill Size Info'!$AB$19))),
            --(INT('Drill Size Info'!$AA$19) &amp; "." &amp; DI641),
            --(INT('Drill Size Info'!$AB$19) &amp; "." &amp; DI641)
        )
    ),
    IF(DH641&lt;&gt;"",
        IF(INT('Drill Size Info'!$AA$19)=INT('Drill Size Info'!$AB$19),
            --(INT('Drill Size Info'!$AA$19) &amp; "." &amp; LEFT(DH641,3)),
            IF(AND((--(INT('Drill Size Info'!$AA$19) &amp; "." &amp; LEFT(DH641,3))&gt;=--('Drill Size Info'!$AA$19)), (--(INT('Drill Size Info'!$AA$19) &amp; "." &amp; LEFT(DH641,3))&lt;=--('Drill Size Info'!$AB$19))),
                --(INT('Drill Size Info'!$AA$19) &amp; "." &amp; LEFT(DH641,3)),
                --(INT('Drill Size Info'!$AB$19) &amp; "." &amp; LEFT(DH641,3))
            )
        ),
        "OK"
    )
)</f>
        <v>OK</v>
      </c>
      <c r="S641" s="150" t="str">
        <f>IF(DJ641&lt;&gt;"",
    IF(INT('Drill Size Info'!$AA$19)=INT('Drill Size Info'!$AB$19),
        --(INT('Drill Size Info'!$AA$19) &amp; "." &amp; DJ641),
        IF(AND((--(INT('Drill Size Info'!$AA$19) &amp; "." &amp; DJ641)&gt;=--('Drill Size Info'!$AA$19)), (--(INT('Drill Size Info'!$AA$19) &amp; "." &amp; DJ641)&lt;=--('Drill Size Info'!$AB$19))),
            --(INT('Drill Size Info'!$AA$19) &amp; "." &amp; DJ641),
            --(INT('Drill Size Info'!$AB$19) &amp; "." &amp; DJ641)
        )
    ),
    IF(DH641&lt;&gt;"",
        IF(INT('Drill Size Info'!$AA$19)=INT('Drill Size Info'!$AB$19),
            --(INT('Drill Size Info'!$AA$19) &amp; "." &amp; RIGHT(DH641,3)),
            IF(AND((--(INT('Drill Size Info'!$AA$19) &amp; "." &amp; RIGHT(DH641,3))&gt;=--('Drill Size Info'!$AA$19)), (--(INT('Drill Size Info'!$AA$19) &amp; "." &amp; RIGHT(DH641,3))&lt;=--('Drill Size Info'!$AB$19))),
                --(INT('Drill Size Info'!$AA$19) &amp; "." &amp; RIGHT(DH641,3)),
                --(INT('Drill Size Info'!$AB$19) &amp; "." &amp; RIGHT(DH641,3))
            )
        ),
        "N/A"
    )
)</f>
        <v>N/A</v>
      </c>
      <c r="T641" s="150" t="str">
        <f>IF(DL641&lt;&gt;"",
    IF(INT('Drill Size Info'!$AA$19)=INT('Drill Size Info'!$AB$15),
        --(INT('Drill Size Info'!$AA$15) &amp; "." &amp; DL641),
        IF(AND((--(INT('Drill Size Info'!$AA$15) &amp; "." &amp; DL641)&gt;=--('Drill Size Info'!$AA$15)), (--(INT('Drill Size Info'!$AA$15) &amp; "." &amp; DL641)&lt;=--('Drill Size Info'!$AB$15))),
            --(INT('Drill Size Info'!$AA$15) &amp; "." &amp; DL641),
            --(INT('Drill Size Info'!$AB$15) &amp; "." &amp; DL641)
        )
    ),
    IF(DK641&lt;&gt;"",
        IF(INT('Drill Size Info'!$AA$15)=INT('Drill Size Info'!$AB$15),
            --(INT('Drill Size Info'!$AA$15) &amp; "." &amp; LEFT(DK641,3)),
            IF(AND((--(INT('Drill Size Info'!$AA$15) &amp; "." &amp; LEFT(DK641,3))&gt;=--('Drill Size Info'!$AA$15)), (--(INT('Drill Size Info'!$AA$15) &amp; "." &amp; LEFT(DK641,3))&lt;=--('Drill Size Info'!$AB$15))),
                --(INT('Drill Size Info'!$AA$15) &amp; "." &amp; LEFT(DK641,3)),
                --(INT('Drill Size Info'!$AB$15) &amp; "." &amp; LEFT(DK641,3))
            )
        ),
        "OK"
    )
)</f>
        <v>OK</v>
      </c>
      <c r="U641" s="150" t="str">
        <f>IF(DM641&lt;&gt;"",
    IF(INT('Drill Size Info'!$AA$19)=INT('Drill Size Info'!$AB$15),
        --(INT('Drill Size Info'!$AA$15) &amp; "." &amp; DM641),
        IF(AND((--(INT('Drill Size Info'!$AA$15) &amp; "." &amp; DM641)&gt;=--('Drill Size Info'!$AA$15)), (--(INT('Drill Size Info'!$AA$15) &amp; "." &amp; DM641)&lt;=--('Drill Size Info'!$AB$15))),
            --(INT('Drill Size Info'!$AA$15) &amp; "." &amp; DM641),
            --(INT('Drill Size Info'!$AB$15) &amp; "." &amp; DM641)
        )
    ),
    IF(DK641&lt;&gt;"",
        IF(INT('Drill Size Info'!$AA$15)=INT('Drill Size Info'!$AB$15),
            --(INT('Drill Size Info'!$AA$15) &amp; "." &amp; RIGHT(DK641,3)),
            IF(AND((--(INT('Drill Size Info'!$AA$15) &amp; "." &amp; RIGHT(DK641,3))&gt;=--('Drill Size Info'!$AA$15)), (--(INT('Drill Size Info'!$AA$15) &amp; "." &amp; RIGHT(DK641,3))&lt;=--('Drill Size Info'!$AB$15))),
                --(INT('Drill Size Info'!$AA$15) &amp; "." &amp; RIGHT(DK641,3)),
                --(INT('Drill Size Info'!$AB$15) &amp; "." &amp; RIGHT(DK641,3))
            )
        ),
        "N/A"
    )
)</f>
        <v>N/A</v>
      </c>
      <c r="V641" s="161"/>
      <c r="W641" s="161"/>
      <c r="X641" s="161"/>
      <c r="Y641" s="161"/>
      <c r="Z641" s="161"/>
      <c r="AA641" s="162"/>
      <c r="AB641" s="162"/>
      <c r="AC641" s="162"/>
      <c r="AD641" s="162"/>
      <c r="AE641" s="162"/>
      <c r="AF641" s="162"/>
      <c r="AG641" s="162"/>
      <c r="AH641" s="162"/>
      <c r="AI641" s="162"/>
      <c r="AJ641" s="162"/>
      <c r="AK641" s="162"/>
      <c r="AL641" s="162"/>
      <c r="AM641" s="162"/>
      <c r="AN641" s="162"/>
      <c r="AO641" s="162"/>
      <c r="AP641" s="162"/>
      <c r="AQ641" s="162"/>
      <c r="AR641" s="162"/>
      <c r="AS641" s="162"/>
      <c r="AT641" s="162"/>
      <c r="AU641" s="162"/>
      <c r="AV641" s="162"/>
      <c r="AW641" s="162"/>
      <c r="AX641" s="162"/>
      <c r="AY641" s="162"/>
      <c r="AZ641" s="162"/>
      <c r="BA641" s="162"/>
      <c r="BB641" s="163"/>
      <c r="BC641" s="163"/>
      <c r="BD641" s="163"/>
      <c r="BE641" s="164"/>
      <c r="BF641" s="165"/>
      <c r="BG641" s="162"/>
      <c r="BH641" s="162"/>
      <c r="BI641" s="164"/>
      <c r="BJ641" s="38"/>
      <c r="BK641" s="38"/>
      <c r="BL641" s="38"/>
      <c r="BM641" s="38"/>
      <c r="BN641" s="38"/>
      <c r="BO641" s="38"/>
      <c r="BP641" s="117" t="str">
        <f t="shared" si="419"/>
        <v/>
      </c>
      <c r="BQ641" s="38"/>
      <c r="BR641" s="38"/>
      <c r="BS641" s="38"/>
      <c r="BT641" s="38"/>
      <c r="BV641" s="17">
        <f t="shared" si="413"/>
        <v>0</v>
      </c>
      <c r="BW641" s="17">
        <f t="shared" si="414"/>
        <v>0</v>
      </c>
      <c r="BX641" s="17">
        <f t="shared" si="415"/>
        <v>0</v>
      </c>
      <c r="BY641" s="17">
        <f t="shared" si="416"/>
        <v>0</v>
      </c>
      <c r="BZ641" s="17">
        <f t="shared" si="417"/>
        <v>0</v>
      </c>
      <c r="CA641" s="17">
        <f t="shared" si="418"/>
        <v>0</v>
      </c>
      <c r="CB641" s="17">
        <f t="shared" si="420"/>
        <v>0</v>
      </c>
      <c r="CC641" s="17">
        <f t="shared" si="421"/>
        <v>0</v>
      </c>
      <c r="CD641" s="17">
        <f t="shared" si="422"/>
        <v>0</v>
      </c>
      <c r="CE641" s="17">
        <f t="shared" si="423"/>
        <v>0</v>
      </c>
      <c r="CF641" s="17">
        <f t="shared" si="424"/>
        <v>0</v>
      </c>
      <c r="CG641" s="17">
        <f t="shared" si="425"/>
        <v>0</v>
      </c>
      <c r="CH641" s="17">
        <f t="shared" si="426"/>
        <v>0</v>
      </c>
      <c r="CI641" s="17">
        <f t="shared" si="427"/>
        <v>0</v>
      </c>
      <c r="CJ641" s="17">
        <f t="shared" si="428"/>
        <v>0</v>
      </c>
      <c r="CK641" s="17">
        <f t="shared" si="429"/>
        <v>0</v>
      </c>
      <c r="CL641" s="17">
        <f t="shared" si="430"/>
        <v>0</v>
      </c>
      <c r="CM641" s="17">
        <f t="shared" si="431"/>
        <v>0</v>
      </c>
      <c r="CN641" s="17">
        <f t="shared" si="432"/>
        <v>0</v>
      </c>
      <c r="CO641" s="17">
        <f t="shared" si="433"/>
        <v>0</v>
      </c>
      <c r="CP641" s="17">
        <f t="shared" si="434"/>
        <v>0</v>
      </c>
      <c r="CQ641" s="17">
        <f t="shared" si="435"/>
        <v>0</v>
      </c>
      <c r="CR641" s="17">
        <f t="shared" si="436"/>
        <v>0</v>
      </c>
      <c r="CS641" s="17">
        <f t="shared" si="437"/>
        <v>0</v>
      </c>
      <c r="CT641" s="17">
        <f t="shared" si="438"/>
        <v>0</v>
      </c>
      <c r="CU641" s="17">
        <f t="shared" si="439"/>
        <v>0</v>
      </c>
      <c r="CV641" s="17">
        <f t="shared" si="440"/>
        <v>0</v>
      </c>
      <c r="CW641" s="17">
        <f t="shared" si="441"/>
        <v>0</v>
      </c>
      <c r="CX641" s="17">
        <f t="shared" si="442"/>
        <v>0</v>
      </c>
      <c r="CY641" s="17">
        <f t="shared" si="443"/>
        <v>0</v>
      </c>
      <c r="CZ641" s="17">
        <f t="shared" si="444"/>
        <v>0</v>
      </c>
      <c r="DA641" s="17">
        <f t="shared" si="445"/>
        <v>0</v>
      </c>
      <c r="DB641" s="17">
        <f t="shared" si="446"/>
        <v>0</v>
      </c>
      <c r="DC641" s="17">
        <f t="shared" si="447"/>
        <v>0</v>
      </c>
      <c r="DD641" s="17">
        <f t="shared" si="448"/>
        <v>0</v>
      </c>
      <c r="DE641" s="17">
        <f t="shared" si="449"/>
        <v>0</v>
      </c>
      <c r="DF641" s="17">
        <f t="shared" si="450"/>
        <v>0</v>
      </c>
      <c r="DG641" s="17">
        <f t="shared" si="451"/>
        <v>0</v>
      </c>
    </row>
    <row r="642" spans="2:111" ht="15" customHeight="1" x14ac:dyDescent="0.2">
      <c r="B642" s="156">
        <v>634</v>
      </c>
      <c r="C642" s="157" t="str">
        <f t="shared" si="452"/>
        <v/>
      </c>
      <c r="D642" s="158" t="str">
        <f t="shared" si="412"/>
        <v>OK</v>
      </c>
      <c r="E642" s="159" t="e">
        <f>VLOOKUP('DATA SHEET'!$B$9,'Drill Size Info'!$T$2:$U$8,2,FALSE)</f>
        <v>#N/A</v>
      </c>
      <c r="F642" s="159" t="str">
        <f t="shared" si="453"/>
        <v/>
      </c>
      <c r="G642" s="91">
        <f t="shared" si="454"/>
        <v>0</v>
      </c>
      <c r="H642" s="160" t="s">
        <v>175</v>
      </c>
      <c r="I642" s="160" t="s">
        <v>175</v>
      </c>
      <c r="J642" s="160" t="str">
        <f>IF('DATA SHEET'!$B$10="NC-50","N/A","OK")</f>
        <v>OK</v>
      </c>
      <c r="K642" s="160" t="str">
        <f>IF('DATA SHEET'!$B$10="NC-50","N/A","OK")</f>
        <v>OK</v>
      </c>
      <c r="L642" s="160" t="str">
        <f t="shared" si="455"/>
        <v>OK</v>
      </c>
      <c r="M642" s="160" t="str">
        <f t="shared" si="456"/>
        <v>OK</v>
      </c>
      <c r="N642" s="160"/>
      <c r="O642" s="160"/>
      <c r="P642" s="160"/>
      <c r="Q642" s="160"/>
      <c r="R642" s="92" t="str">
        <f>IF(DI642&lt;&gt;"",
    IF(INT('Drill Size Info'!$AA$19)=INT('Drill Size Info'!$AB$19),
        --(INT('Drill Size Info'!$AA$19) &amp; "." &amp; DI642),
        IF(AND((--(INT('Drill Size Info'!$AA$19) &amp; "." &amp; DI642)&gt;=--('Drill Size Info'!$AA$19)), (--(INT('Drill Size Info'!$AA$19) &amp; "." &amp; DI642)&lt;=--('Drill Size Info'!$AB$19))),
            --(INT('Drill Size Info'!$AA$19) &amp; "." &amp; DI642),
            --(INT('Drill Size Info'!$AB$19) &amp; "." &amp; DI642)
        )
    ),
    IF(DH642&lt;&gt;"",
        IF(INT('Drill Size Info'!$AA$19)=INT('Drill Size Info'!$AB$19),
            --(INT('Drill Size Info'!$AA$19) &amp; "." &amp; LEFT(DH642,3)),
            IF(AND((--(INT('Drill Size Info'!$AA$19) &amp; "." &amp; LEFT(DH642,3))&gt;=--('Drill Size Info'!$AA$19)), (--(INT('Drill Size Info'!$AA$19) &amp; "." &amp; LEFT(DH642,3))&lt;=--('Drill Size Info'!$AB$19))),
                --(INT('Drill Size Info'!$AA$19) &amp; "." &amp; LEFT(DH642,3)),
                --(INT('Drill Size Info'!$AB$19) &amp; "." &amp; LEFT(DH642,3))
            )
        ),
        "OK"
    )
)</f>
        <v>OK</v>
      </c>
      <c r="S642" s="150" t="str">
        <f>IF(DJ642&lt;&gt;"",
    IF(INT('Drill Size Info'!$AA$19)=INT('Drill Size Info'!$AB$19),
        --(INT('Drill Size Info'!$AA$19) &amp; "." &amp; DJ642),
        IF(AND((--(INT('Drill Size Info'!$AA$19) &amp; "." &amp; DJ642)&gt;=--('Drill Size Info'!$AA$19)), (--(INT('Drill Size Info'!$AA$19) &amp; "." &amp; DJ642)&lt;=--('Drill Size Info'!$AB$19))),
            --(INT('Drill Size Info'!$AA$19) &amp; "." &amp; DJ642),
            --(INT('Drill Size Info'!$AB$19) &amp; "." &amp; DJ642)
        )
    ),
    IF(DH642&lt;&gt;"",
        IF(INT('Drill Size Info'!$AA$19)=INT('Drill Size Info'!$AB$19),
            --(INT('Drill Size Info'!$AA$19) &amp; "." &amp; RIGHT(DH642,3)),
            IF(AND((--(INT('Drill Size Info'!$AA$19) &amp; "." &amp; RIGHT(DH642,3))&gt;=--('Drill Size Info'!$AA$19)), (--(INT('Drill Size Info'!$AA$19) &amp; "." &amp; RIGHT(DH642,3))&lt;=--('Drill Size Info'!$AB$19))),
                --(INT('Drill Size Info'!$AA$19) &amp; "." &amp; RIGHT(DH642,3)),
                --(INT('Drill Size Info'!$AB$19) &amp; "." &amp; RIGHT(DH642,3))
            )
        ),
        "N/A"
    )
)</f>
        <v>N/A</v>
      </c>
      <c r="T642" s="150" t="str">
        <f>IF(DL642&lt;&gt;"",
    IF(INT('Drill Size Info'!$AA$19)=INT('Drill Size Info'!$AB$15),
        --(INT('Drill Size Info'!$AA$15) &amp; "." &amp; DL642),
        IF(AND((--(INT('Drill Size Info'!$AA$15) &amp; "." &amp; DL642)&gt;=--('Drill Size Info'!$AA$15)), (--(INT('Drill Size Info'!$AA$15) &amp; "." &amp; DL642)&lt;=--('Drill Size Info'!$AB$15))),
            --(INT('Drill Size Info'!$AA$15) &amp; "." &amp; DL642),
            --(INT('Drill Size Info'!$AB$15) &amp; "." &amp; DL642)
        )
    ),
    IF(DK642&lt;&gt;"",
        IF(INT('Drill Size Info'!$AA$15)=INT('Drill Size Info'!$AB$15),
            --(INT('Drill Size Info'!$AA$15) &amp; "." &amp; LEFT(DK642,3)),
            IF(AND((--(INT('Drill Size Info'!$AA$15) &amp; "." &amp; LEFT(DK642,3))&gt;=--('Drill Size Info'!$AA$15)), (--(INT('Drill Size Info'!$AA$15) &amp; "." &amp; LEFT(DK642,3))&lt;=--('Drill Size Info'!$AB$15))),
                --(INT('Drill Size Info'!$AA$15) &amp; "." &amp; LEFT(DK642,3)),
                --(INT('Drill Size Info'!$AB$15) &amp; "." &amp; LEFT(DK642,3))
            )
        ),
        "OK"
    )
)</f>
        <v>OK</v>
      </c>
      <c r="U642" s="150" t="str">
        <f>IF(DM642&lt;&gt;"",
    IF(INT('Drill Size Info'!$AA$19)=INT('Drill Size Info'!$AB$15),
        --(INT('Drill Size Info'!$AA$15) &amp; "." &amp; DM642),
        IF(AND((--(INT('Drill Size Info'!$AA$15) &amp; "." &amp; DM642)&gt;=--('Drill Size Info'!$AA$15)), (--(INT('Drill Size Info'!$AA$15) &amp; "." &amp; DM642)&lt;=--('Drill Size Info'!$AB$15))),
            --(INT('Drill Size Info'!$AA$15) &amp; "." &amp; DM642),
            --(INT('Drill Size Info'!$AB$15) &amp; "." &amp; DM642)
        )
    ),
    IF(DK642&lt;&gt;"",
        IF(INT('Drill Size Info'!$AA$15)=INT('Drill Size Info'!$AB$15),
            --(INT('Drill Size Info'!$AA$15) &amp; "." &amp; RIGHT(DK642,3)),
            IF(AND((--(INT('Drill Size Info'!$AA$15) &amp; "." &amp; RIGHT(DK642,3))&gt;=--('Drill Size Info'!$AA$15)), (--(INT('Drill Size Info'!$AA$15) &amp; "." &amp; RIGHT(DK642,3))&lt;=--('Drill Size Info'!$AB$15))),
                --(INT('Drill Size Info'!$AA$15) &amp; "." &amp; RIGHT(DK642,3)),
                --(INT('Drill Size Info'!$AB$15) &amp; "." &amp; RIGHT(DK642,3))
            )
        ),
        "N/A"
    )
)</f>
        <v>N/A</v>
      </c>
      <c r="V642" s="161"/>
      <c r="W642" s="161"/>
      <c r="X642" s="161"/>
      <c r="Y642" s="161"/>
      <c r="Z642" s="161"/>
      <c r="AA642" s="162"/>
      <c r="AB642" s="162"/>
      <c r="AC642" s="162"/>
      <c r="AD642" s="162"/>
      <c r="AE642" s="162"/>
      <c r="AF642" s="162"/>
      <c r="AG642" s="162"/>
      <c r="AH642" s="162"/>
      <c r="AI642" s="162"/>
      <c r="AJ642" s="162"/>
      <c r="AK642" s="162"/>
      <c r="AL642" s="162"/>
      <c r="AM642" s="162"/>
      <c r="AN642" s="162"/>
      <c r="AO642" s="162"/>
      <c r="AP642" s="162"/>
      <c r="AQ642" s="162"/>
      <c r="AR642" s="162"/>
      <c r="AS642" s="162"/>
      <c r="AT642" s="162"/>
      <c r="AU642" s="162"/>
      <c r="AV642" s="162"/>
      <c r="AW642" s="162"/>
      <c r="AX642" s="162"/>
      <c r="AY642" s="162"/>
      <c r="AZ642" s="162"/>
      <c r="BA642" s="162"/>
      <c r="BB642" s="163"/>
      <c r="BC642" s="163"/>
      <c r="BD642" s="163"/>
      <c r="BE642" s="164"/>
      <c r="BF642" s="165"/>
      <c r="BG642" s="162"/>
      <c r="BH642" s="162"/>
      <c r="BI642" s="164"/>
      <c r="BJ642" s="38"/>
      <c r="BK642" s="38"/>
      <c r="BL642" s="38"/>
      <c r="BM642" s="38"/>
      <c r="BN642" s="38"/>
      <c r="BO642" s="38"/>
      <c r="BP642" s="117" t="str">
        <f t="shared" si="419"/>
        <v/>
      </c>
      <c r="BQ642" s="38"/>
      <c r="BR642" s="38"/>
      <c r="BS642" s="38"/>
      <c r="BT642" s="38"/>
      <c r="BV642" s="17">
        <f t="shared" si="413"/>
        <v>0</v>
      </c>
      <c r="BW642" s="17">
        <f t="shared" si="414"/>
        <v>0</v>
      </c>
      <c r="BX642" s="17">
        <f t="shared" si="415"/>
        <v>0</v>
      </c>
      <c r="BY642" s="17">
        <f t="shared" si="416"/>
        <v>0</v>
      </c>
      <c r="BZ642" s="17">
        <f t="shared" si="417"/>
        <v>0</v>
      </c>
      <c r="CA642" s="17">
        <f t="shared" si="418"/>
        <v>0</v>
      </c>
      <c r="CB642" s="17">
        <f t="shared" si="420"/>
        <v>0</v>
      </c>
      <c r="CC642" s="17">
        <f t="shared" si="421"/>
        <v>0</v>
      </c>
      <c r="CD642" s="17">
        <f t="shared" si="422"/>
        <v>0</v>
      </c>
      <c r="CE642" s="17">
        <f t="shared" si="423"/>
        <v>0</v>
      </c>
      <c r="CF642" s="17">
        <f t="shared" si="424"/>
        <v>0</v>
      </c>
      <c r="CG642" s="17">
        <f t="shared" si="425"/>
        <v>0</v>
      </c>
      <c r="CH642" s="17">
        <f t="shared" si="426"/>
        <v>0</v>
      </c>
      <c r="CI642" s="17">
        <f t="shared" si="427"/>
        <v>0</v>
      </c>
      <c r="CJ642" s="17">
        <f t="shared" si="428"/>
        <v>0</v>
      </c>
      <c r="CK642" s="17">
        <f t="shared" si="429"/>
        <v>0</v>
      </c>
      <c r="CL642" s="17">
        <f t="shared" si="430"/>
        <v>0</v>
      </c>
      <c r="CM642" s="17">
        <f t="shared" si="431"/>
        <v>0</v>
      </c>
      <c r="CN642" s="17">
        <f t="shared" si="432"/>
        <v>0</v>
      </c>
      <c r="CO642" s="17">
        <f t="shared" si="433"/>
        <v>0</v>
      </c>
      <c r="CP642" s="17">
        <f t="shared" si="434"/>
        <v>0</v>
      </c>
      <c r="CQ642" s="17">
        <f t="shared" si="435"/>
        <v>0</v>
      </c>
      <c r="CR642" s="17">
        <f t="shared" si="436"/>
        <v>0</v>
      </c>
      <c r="CS642" s="17">
        <f t="shared" si="437"/>
        <v>0</v>
      </c>
      <c r="CT642" s="17">
        <f t="shared" si="438"/>
        <v>0</v>
      </c>
      <c r="CU642" s="17">
        <f t="shared" si="439"/>
        <v>0</v>
      </c>
      <c r="CV642" s="17">
        <f t="shared" si="440"/>
        <v>0</v>
      </c>
      <c r="CW642" s="17">
        <f t="shared" si="441"/>
        <v>0</v>
      </c>
      <c r="CX642" s="17">
        <f t="shared" si="442"/>
        <v>0</v>
      </c>
      <c r="CY642" s="17">
        <f t="shared" si="443"/>
        <v>0</v>
      </c>
      <c r="CZ642" s="17">
        <f t="shared" si="444"/>
        <v>0</v>
      </c>
      <c r="DA642" s="17">
        <f t="shared" si="445"/>
        <v>0</v>
      </c>
      <c r="DB642" s="17">
        <f t="shared" si="446"/>
        <v>0</v>
      </c>
      <c r="DC642" s="17">
        <f t="shared" si="447"/>
        <v>0</v>
      </c>
      <c r="DD642" s="17">
        <f t="shared" si="448"/>
        <v>0</v>
      </c>
      <c r="DE642" s="17">
        <f t="shared" si="449"/>
        <v>0</v>
      </c>
      <c r="DF642" s="17">
        <f t="shared" si="450"/>
        <v>0</v>
      </c>
      <c r="DG642" s="17">
        <f t="shared" si="451"/>
        <v>0</v>
      </c>
    </row>
    <row r="643" spans="2:111" ht="15" customHeight="1" x14ac:dyDescent="0.2">
      <c r="B643" s="156">
        <v>635</v>
      </c>
      <c r="C643" s="157" t="str">
        <f t="shared" si="452"/>
        <v/>
      </c>
      <c r="D643" s="158" t="str">
        <f t="shared" si="412"/>
        <v>OK</v>
      </c>
      <c r="E643" s="159" t="e">
        <f>VLOOKUP('DATA SHEET'!$B$9,'Drill Size Info'!$T$2:$U$8,2,FALSE)</f>
        <v>#N/A</v>
      </c>
      <c r="F643" s="159" t="str">
        <f t="shared" si="453"/>
        <v/>
      </c>
      <c r="G643" s="91">
        <f t="shared" si="454"/>
        <v>0</v>
      </c>
      <c r="H643" s="160" t="s">
        <v>175</v>
      </c>
      <c r="I643" s="160" t="s">
        <v>175</v>
      </c>
      <c r="J643" s="160" t="str">
        <f>IF('DATA SHEET'!$B$10="NC-50","N/A","OK")</f>
        <v>OK</v>
      </c>
      <c r="K643" s="160" t="str">
        <f>IF('DATA SHEET'!$B$10="NC-50","N/A","OK")</f>
        <v>OK</v>
      </c>
      <c r="L643" s="160" t="str">
        <f t="shared" si="455"/>
        <v>OK</v>
      </c>
      <c r="M643" s="160" t="str">
        <f t="shared" si="456"/>
        <v>OK</v>
      </c>
      <c r="N643" s="160"/>
      <c r="O643" s="160"/>
      <c r="P643" s="160"/>
      <c r="Q643" s="160"/>
      <c r="R643" s="92" t="str">
        <f>IF(DI643&lt;&gt;"",
    IF(INT('Drill Size Info'!$AA$19)=INT('Drill Size Info'!$AB$19),
        --(INT('Drill Size Info'!$AA$19) &amp; "." &amp; DI643),
        IF(AND((--(INT('Drill Size Info'!$AA$19) &amp; "." &amp; DI643)&gt;=--('Drill Size Info'!$AA$19)), (--(INT('Drill Size Info'!$AA$19) &amp; "." &amp; DI643)&lt;=--('Drill Size Info'!$AB$19))),
            --(INT('Drill Size Info'!$AA$19) &amp; "." &amp; DI643),
            --(INT('Drill Size Info'!$AB$19) &amp; "." &amp; DI643)
        )
    ),
    IF(DH643&lt;&gt;"",
        IF(INT('Drill Size Info'!$AA$19)=INT('Drill Size Info'!$AB$19),
            --(INT('Drill Size Info'!$AA$19) &amp; "." &amp; LEFT(DH643,3)),
            IF(AND((--(INT('Drill Size Info'!$AA$19) &amp; "." &amp; LEFT(DH643,3))&gt;=--('Drill Size Info'!$AA$19)), (--(INT('Drill Size Info'!$AA$19) &amp; "." &amp; LEFT(DH643,3))&lt;=--('Drill Size Info'!$AB$19))),
                --(INT('Drill Size Info'!$AA$19) &amp; "." &amp; LEFT(DH643,3)),
                --(INT('Drill Size Info'!$AB$19) &amp; "." &amp; LEFT(DH643,3))
            )
        ),
        "OK"
    )
)</f>
        <v>OK</v>
      </c>
      <c r="S643" s="150" t="str">
        <f>IF(DJ643&lt;&gt;"",
    IF(INT('Drill Size Info'!$AA$19)=INT('Drill Size Info'!$AB$19),
        --(INT('Drill Size Info'!$AA$19) &amp; "." &amp; DJ643),
        IF(AND((--(INT('Drill Size Info'!$AA$19) &amp; "." &amp; DJ643)&gt;=--('Drill Size Info'!$AA$19)), (--(INT('Drill Size Info'!$AA$19) &amp; "." &amp; DJ643)&lt;=--('Drill Size Info'!$AB$19))),
            --(INT('Drill Size Info'!$AA$19) &amp; "." &amp; DJ643),
            --(INT('Drill Size Info'!$AB$19) &amp; "." &amp; DJ643)
        )
    ),
    IF(DH643&lt;&gt;"",
        IF(INT('Drill Size Info'!$AA$19)=INT('Drill Size Info'!$AB$19),
            --(INT('Drill Size Info'!$AA$19) &amp; "." &amp; RIGHT(DH643,3)),
            IF(AND((--(INT('Drill Size Info'!$AA$19) &amp; "." &amp; RIGHT(DH643,3))&gt;=--('Drill Size Info'!$AA$19)), (--(INT('Drill Size Info'!$AA$19) &amp; "." &amp; RIGHT(DH643,3))&lt;=--('Drill Size Info'!$AB$19))),
                --(INT('Drill Size Info'!$AA$19) &amp; "." &amp; RIGHT(DH643,3)),
                --(INT('Drill Size Info'!$AB$19) &amp; "." &amp; RIGHT(DH643,3))
            )
        ),
        "N/A"
    )
)</f>
        <v>N/A</v>
      </c>
      <c r="T643" s="150" t="str">
        <f>IF(DL643&lt;&gt;"",
    IF(INT('Drill Size Info'!$AA$19)=INT('Drill Size Info'!$AB$15),
        --(INT('Drill Size Info'!$AA$15) &amp; "." &amp; DL643),
        IF(AND((--(INT('Drill Size Info'!$AA$15) &amp; "." &amp; DL643)&gt;=--('Drill Size Info'!$AA$15)), (--(INT('Drill Size Info'!$AA$15) &amp; "." &amp; DL643)&lt;=--('Drill Size Info'!$AB$15))),
            --(INT('Drill Size Info'!$AA$15) &amp; "." &amp; DL643),
            --(INT('Drill Size Info'!$AB$15) &amp; "." &amp; DL643)
        )
    ),
    IF(DK643&lt;&gt;"",
        IF(INT('Drill Size Info'!$AA$15)=INT('Drill Size Info'!$AB$15),
            --(INT('Drill Size Info'!$AA$15) &amp; "." &amp; LEFT(DK643,3)),
            IF(AND((--(INT('Drill Size Info'!$AA$15) &amp; "." &amp; LEFT(DK643,3))&gt;=--('Drill Size Info'!$AA$15)), (--(INT('Drill Size Info'!$AA$15) &amp; "." &amp; LEFT(DK643,3))&lt;=--('Drill Size Info'!$AB$15))),
                --(INT('Drill Size Info'!$AA$15) &amp; "." &amp; LEFT(DK643,3)),
                --(INT('Drill Size Info'!$AB$15) &amp; "." &amp; LEFT(DK643,3))
            )
        ),
        "OK"
    )
)</f>
        <v>OK</v>
      </c>
      <c r="U643" s="150" t="str">
        <f>IF(DM643&lt;&gt;"",
    IF(INT('Drill Size Info'!$AA$19)=INT('Drill Size Info'!$AB$15),
        --(INT('Drill Size Info'!$AA$15) &amp; "." &amp; DM643),
        IF(AND((--(INT('Drill Size Info'!$AA$15) &amp; "." &amp; DM643)&gt;=--('Drill Size Info'!$AA$15)), (--(INT('Drill Size Info'!$AA$15) &amp; "." &amp; DM643)&lt;=--('Drill Size Info'!$AB$15))),
            --(INT('Drill Size Info'!$AA$15) &amp; "." &amp; DM643),
            --(INT('Drill Size Info'!$AB$15) &amp; "." &amp; DM643)
        )
    ),
    IF(DK643&lt;&gt;"",
        IF(INT('Drill Size Info'!$AA$15)=INT('Drill Size Info'!$AB$15),
            --(INT('Drill Size Info'!$AA$15) &amp; "." &amp; RIGHT(DK643,3)),
            IF(AND((--(INT('Drill Size Info'!$AA$15) &amp; "." &amp; RIGHT(DK643,3))&gt;=--('Drill Size Info'!$AA$15)), (--(INT('Drill Size Info'!$AA$15) &amp; "." &amp; RIGHT(DK643,3))&lt;=--('Drill Size Info'!$AB$15))),
                --(INT('Drill Size Info'!$AA$15) &amp; "." &amp; RIGHT(DK643,3)),
                --(INT('Drill Size Info'!$AB$15) &amp; "." &amp; RIGHT(DK643,3))
            )
        ),
        "N/A"
    )
)</f>
        <v>N/A</v>
      </c>
      <c r="V643" s="161"/>
      <c r="W643" s="161"/>
      <c r="X643" s="161"/>
      <c r="Y643" s="161"/>
      <c r="Z643" s="161"/>
      <c r="AA643" s="162"/>
      <c r="AB643" s="162"/>
      <c r="AC643" s="162"/>
      <c r="AD643" s="162"/>
      <c r="AE643" s="162"/>
      <c r="AF643" s="162"/>
      <c r="AG643" s="162"/>
      <c r="AH643" s="162"/>
      <c r="AI643" s="162"/>
      <c r="AJ643" s="162"/>
      <c r="AK643" s="162"/>
      <c r="AL643" s="162"/>
      <c r="AM643" s="162"/>
      <c r="AN643" s="162"/>
      <c r="AO643" s="162"/>
      <c r="AP643" s="162"/>
      <c r="AQ643" s="162"/>
      <c r="AR643" s="162"/>
      <c r="AS643" s="162"/>
      <c r="AT643" s="162"/>
      <c r="AU643" s="162"/>
      <c r="AV643" s="162"/>
      <c r="AW643" s="162"/>
      <c r="AX643" s="162"/>
      <c r="AY643" s="162"/>
      <c r="AZ643" s="162"/>
      <c r="BA643" s="162"/>
      <c r="BB643" s="163"/>
      <c r="BC643" s="163"/>
      <c r="BD643" s="163"/>
      <c r="BE643" s="164"/>
      <c r="BF643" s="165"/>
      <c r="BG643" s="162"/>
      <c r="BH643" s="162"/>
      <c r="BI643" s="164"/>
      <c r="BJ643" s="38"/>
      <c r="BK643" s="38"/>
      <c r="BL643" s="38"/>
      <c r="BM643" s="38"/>
      <c r="BN643" s="38"/>
      <c r="BO643" s="38"/>
      <c r="BP643" s="117" t="str">
        <f t="shared" si="419"/>
        <v/>
      </c>
      <c r="BQ643" s="38"/>
      <c r="BR643" s="38"/>
      <c r="BS643" s="38"/>
      <c r="BT643" s="38"/>
      <c r="BV643" s="17">
        <f t="shared" si="413"/>
        <v>0</v>
      </c>
      <c r="BW643" s="17">
        <f t="shared" si="414"/>
        <v>0</v>
      </c>
      <c r="BX643" s="17">
        <f t="shared" si="415"/>
        <v>0</v>
      </c>
      <c r="BY643" s="17">
        <f t="shared" si="416"/>
        <v>0</v>
      </c>
      <c r="BZ643" s="17">
        <f t="shared" si="417"/>
        <v>0</v>
      </c>
      <c r="CA643" s="17">
        <f t="shared" si="418"/>
        <v>0</v>
      </c>
      <c r="CB643" s="17">
        <f t="shared" si="420"/>
        <v>0</v>
      </c>
      <c r="CC643" s="17">
        <f t="shared" si="421"/>
        <v>0</v>
      </c>
      <c r="CD643" s="17">
        <f t="shared" si="422"/>
        <v>0</v>
      </c>
      <c r="CE643" s="17">
        <f t="shared" si="423"/>
        <v>0</v>
      </c>
      <c r="CF643" s="17">
        <f t="shared" si="424"/>
        <v>0</v>
      </c>
      <c r="CG643" s="17">
        <f t="shared" si="425"/>
        <v>0</v>
      </c>
      <c r="CH643" s="17">
        <f t="shared" si="426"/>
        <v>0</v>
      </c>
      <c r="CI643" s="17">
        <f t="shared" si="427"/>
        <v>0</v>
      </c>
      <c r="CJ643" s="17">
        <f t="shared" si="428"/>
        <v>0</v>
      </c>
      <c r="CK643" s="17">
        <f t="shared" si="429"/>
        <v>0</v>
      </c>
      <c r="CL643" s="17">
        <f t="shared" si="430"/>
        <v>0</v>
      </c>
      <c r="CM643" s="17">
        <f t="shared" si="431"/>
        <v>0</v>
      </c>
      <c r="CN643" s="17">
        <f t="shared" si="432"/>
        <v>0</v>
      </c>
      <c r="CO643" s="17">
        <f t="shared" si="433"/>
        <v>0</v>
      </c>
      <c r="CP643" s="17">
        <f t="shared" si="434"/>
        <v>0</v>
      </c>
      <c r="CQ643" s="17">
        <f t="shared" si="435"/>
        <v>0</v>
      </c>
      <c r="CR643" s="17">
        <f t="shared" si="436"/>
        <v>0</v>
      </c>
      <c r="CS643" s="17">
        <f t="shared" si="437"/>
        <v>0</v>
      </c>
      <c r="CT643" s="17">
        <f t="shared" si="438"/>
        <v>0</v>
      </c>
      <c r="CU643" s="17">
        <f t="shared" si="439"/>
        <v>0</v>
      </c>
      <c r="CV643" s="17">
        <f t="shared" si="440"/>
        <v>0</v>
      </c>
      <c r="CW643" s="17">
        <f t="shared" si="441"/>
        <v>0</v>
      </c>
      <c r="CX643" s="17">
        <f t="shared" si="442"/>
        <v>0</v>
      </c>
      <c r="CY643" s="17">
        <f t="shared" si="443"/>
        <v>0</v>
      </c>
      <c r="CZ643" s="17">
        <f t="shared" si="444"/>
        <v>0</v>
      </c>
      <c r="DA643" s="17">
        <f t="shared" si="445"/>
        <v>0</v>
      </c>
      <c r="DB643" s="17">
        <f t="shared" si="446"/>
        <v>0</v>
      </c>
      <c r="DC643" s="17">
        <f t="shared" si="447"/>
        <v>0</v>
      </c>
      <c r="DD643" s="17">
        <f t="shared" si="448"/>
        <v>0</v>
      </c>
      <c r="DE643" s="17">
        <f t="shared" si="449"/>
        <v>0</v>
      </c>
      <c r="DF643" s="17">
        <f t="shared" si="450"/>
        <v>0</v>
      </c>
      <c r="DG643" s="17">
        <f t="shared" si="451"/>
        <v>0</v>
      </c>
    </row>
    <row r="644" spans="2:111" ht="15" customHeight="1" x14ac:dyDescent="0.2">
      <c r="B644" s="156">
        <v>636</v>
      </c>
      <c r="C644" s="157" t="str">
        <f t="shared" si="452"/>
        <v/>
      </c>
      <c r="D644" s="158" t="str">
        <f t="shared" si="412"/>
        <v>OK</v>
      </c>
      <c r="E644" s="159" t="e">
        <f>VLOOKUP('DATA SHEET'!$B$9,'Drill Size Info'!$T$2:$U$8,2,FALSE)</f>
        <v>#N/A</v>
      </c>
      <c r="F644" s="159" t="str">
        <f t="shared" si="453"/>
        <v/>
      </c>
      <c r="G644" s="91">
        <f t="shared" si="454"/>
        <v>0</v>
      </c>
      <c r="H644" s="160" t="s">
        <v>175</v>
      </c>
      <c r="I644" s="160" t="s">
        <v>175</v>
      </c>
      <c r="J644" s="160" t="str">
        <f>IF('DATA SHEET'!$B$10="NC-50","N/A","OK")</f>
        <v>OK</v>
      </c>
      <c r="K644" s="160" t="str">
        <f>IF('DATA SHEET'!$B$10="NC-50","N/A","OK")</f>
        <v>OK</v>
      </c>
      <c r="L644" s="160" t="str">
        <f t="shared" si="455"/>
        <v>OK</v>
      </c>
      <c r="M644" s="160" t="str">
        <f t="shared" si="456"/>
        <v>OK</v>
      </c>
      <c r="N644" s="160"/>
      <c r="O644" s="160"/>
      <c r="P644" s="160"/>
      <c r="Q644" s="160"/>
      <c r="R644" s="92" t="str">
        <f>IF(DI644&lt;&gt;"",
    IF(INT('Drill Size Info'!$AA$19)=INT('Drill Size Info'!$AB$19),
        --(INT('Drill Size Info'!$AA$19) &amp; "." &amp; DI644),
        IF(AND((--(INT('Drill Size Info'!$AA$19) &amp; "." &amp; DI644)&gt;=--('Drill Size Info'!$AA$19)), (--(INT('Drill Size Info'!$AA$19) &amp; "." &amp; DI644)&lt;=--('Drill Size Info'!$AB$19))),
            --(INT('Drill Size Info'!$AA$19) &amp; "." &amp; DI644),
            --(INT('Drill Size Info'!$AB$19) &amp; "." &amp; DI644)
        )
    ),
    IF(DH644&lt;&gt;"",
        IF(INT('Drill Size Info'!$AA$19)=INT('Drill Size Info'!$AB$19),
            --(INT('Drill Size Info'!$AA$19) &amp; "." &amp; LEFT(DH644,3)),
            IF(AND((--(INT('Drill Size Info'!$AA$19) &amp; "." &amp; LEFT(DH644,3))&gt;=--('Drill Size Info'!$AA$19)), (--(INT('Drill Size Info'!$AA$19) &amp; "." &amp; LEFT(DH644,3))&lt;=--('Drill Size Info'!$AB$19))),
                --(INT('Drill Size Info'!$AA$19) &amp; "." &amp; LEFT(DH644,3)),
                --(INT('Drill Size Info'!$AB$19) &amp; "." &amp; LEFT(DH644,3))
            )
        ),
        "OK"
    )
)</f>
        <v>OK</v>
      </c>
      <c r="S644" s="150" t="str">
        <f>IF(DJ644&lt;&gt;"",
    IF(INT('Drill Size Info'!$AA$19)=INT('Drill Size Info'!$AB$19),
        --(INT('Drill Size Info'!$AA$19) &amp; "." &amp; DJ644),
        IF(AND((--(INT('Drill Size Info'!$AA$19) &amp; "." &amp; DJ644)&gt;=--('Drill Size Info'!$AA$19)), (--(INT('Drill Size Info'!$AA$19) &amp; "." &amp; DJ644)&lt;=--('Drill Size Info'!$AB$19))),
            --(INT('Drill Size Info'!$AA$19) &amp; "." &amp; DJ644),
            --(INT('Drill Size Info'!$AB$19) &amp; "." &amp; DJ644)
        )
    ),
    IF(DH644&lt;&gt;"",
        IF(INT('Drill Size Info'!$AA$19)=INT('Drill Size Info'!$AB$19),
            --(INT('Drill Size Info'!$AA$19) &amp; "." &amp; RIGHT(DH644,3)),
            IF(AND((--(INT('Drill Size Info'!$AA$19) &amp; "." &amp; RIGHT(DH644,3))&gt;=--('Drill Size Info'!$AA$19)), (--(INT('Drill Size Info'!$AA$19) &amp; "." &amp; RIGHT(DH644,3))&lt;=--('Drill Size Info'!$AB$19))),
                --(INT('Drill Size Info'!$AA$19) &amp; "." &amp; RIGHT(DH644,3)),
                --(INT('Drill Size Info'!$AB$19) &amp; "." &amp; RIGHT(DH644,3))
            )
        ),
        "N/A"
    )
)</f>
        <v>N/A</v>
      </c>
      <c r="T644" s="150" t="str">
        <f>IF(DL644&lt;&gt;"",
    IF(INT('Drill Size Info'!$AA$19)=INT('Drill Size Info'!$AB$15),
        --(INT('Drill Size Info'!$AA$15) &amp; "." &amp; DL644),
        IF(AND((--(INT('Drill Size Info'!$AA$15) &amp; "." &amp; DL644)&gt;=--('Drill Size Info'!$AA$15)), (--(INT('Drill Size Info'!$AA$15) &amp; "." &amp; DL644)&lt;=--('Drill Size Info'!$AB$15))),
            --(INT('Drill Size Info'!$AA$15) &amp; "." &amp; DL644),
            --(INT('Drill Size Info'!$AB$15) &amp; "." &amp; DL644)
        )
    ),
    IF(DK644&lt;&gt;"",
        IF(INT('Drill Size Info'!$AA$15)=INT('Drill Size Info'!$AB$15),
            --(INT('Drill Size Info'!$AA$15) &amp; "." &amp; LEFT(DK644,3)),
            IF(AND((--(INT('Drill Size Info'!$AA$15) &amp; "." &amp; LEFT(DK644,3))&gt;=--('Drill Size Info'!$AA$15)), (--(INT('Drill Size Info'!$AA$15) &amp; "." &amp; LEFT(DK644,3))&lt;=--('Drill Size Info'!$AB$15))),
                --(INT('Drill Size Info'!$AA$15) &amp; "." &amp; LEFT(DK644,3)),
                --(INT('Drill Size Info'!$AB$15) &amp; "." &amp; LEFT(DK644,3))
            )
        ),
        "OK"
    )
)</f>
        <v>OK</v>
      </c>
      <c r="U644" s="150" t="str">
        <f>IF(DM644&lt;&gt;"",
    IF(INT('Drill Size Info'!$AA$19)=INT('Drill Size Info'!$AB$15),
        --(INT('Drill Size Info'!$AA$15) &amp; "." &amp; DM644),
        IF(AND((--(INT('Drill Size Info'!$AA$15) &amp; "." &amp; DM644)&gt;=--('Drill Size Info'!$AA$15)), (--(INT('Drill Size Info'!$AA$15) &amp; "." &amp; DM644)&lt;=--('Drill Size Info'!$AB$15))),
            --(INT('Drill Size Info'!$AA$15) &amp; "." &amp; DM644),
            --(INT('Drill Size Info'!$AB$15) &amp; "." &amp; DM644)
        )
    ),
    IF(DK644&lt;&gt;"",
        IF(INT('Drill Size Info'!$AA$15)=INT('Drill Size Info'!$AB$15),
            --(INT('Drill Size Info'!$AA$15) &amp; "." &amp; RIGHT(DK644,3)),
            IF(AND((--(INT('Drill Size Info'!$AA$15) &amp; "." &amp; RIGHT(DK644,3))&gt;=--('Drill Size Info'!$AA$15)), (--(INT('Drill Size Info'!$AA$15) &amp; "." &amp; RIGHT(DK644,3))&lt;=--('Drill Size Info'!$AB$15))),
                --(INT('Drill Size Info'!$AA$15) &amp; "." &amp; RIGHT(DK644,3)),
                --(INT('Drill Size Info'!$AB$15) &amp; "." &amp; RIGHT(DK644,3))
            )
        ),
        "N/A"
    )
)</f>
        <v>N/A</v>
      </c>
      <c r="V644" s="161"/>
      <c r="W644" s="161"/>
      <c r="X644" s="161"/>
      <c r="Y644" s="161"/>
      <c r="Z644" s="161"/>
      <c r="AA644" s="162"/>
      <c r="AB644" s="162"/>
      <c r="AC644" s="162"/>
      <c r="AD644" s="162"/>
      <c r="AE644" s="162"/>
      <c r="AF644" s="162"/>
      <c r="AG644" s="162"/>
      <c r="AH644" s="162"/>
      <c r="AI644" s="162"/>
      <c r="AJ644" s="162"/>
      <c r="AK644" s="162"/>
      <c r="AL644" s="162"/>
      <c r="AM644" s="162"/>
      <c r="AN644" s="162"/>
      <c r="AO644" s="162"/>
      <c r="AP644" s="162"/>
      <c r="AQ644" s="162"/>
      <c r="AR644" s="162"/>
      <c r="AS644" s="162"/>
      <c r="AT644" s="162"/>
      <c r="AU644" s="162"/>
      <c r="AV644" s="162"/>
      <c r="AW644" s="162"/>
      <c r="AX644" s="162"/>
      <c r="AY644" s="162"/>
      <c r="AZ644" s="162"/>
      <c r="BA644" s="162"/>
      <c r="BB644" s="163"/>
      <c r="BC644" s="163"/>
      <c r="BD644" s="163"/>
      <c r="BE644" s="164"/>
      <c r="BF644" s="165"/>
      <c r="BG644" s="162"/>
      <c r="BH644" s="162"/>
      <c r="BI644" s="164"/>
      <c r="BJ644" s="38"/>
      <c r="BK644" s="38"/>
      <c r="BL644" s="38"/>
      <c r="BM644" s="38"/>
      <c r="BN644" s="38"/>
      <c r="BO644" s="38"/>
      <c r="BP644" s="117" t="str">
        <f t="shared" si="419"/>
        <v/>
      </c>
      <c r="BQ644" s="38"/>
      <c r="BR644" s="38"/>
      <c r="BS644" s="38"/>
      <c r="BT644" s="38"/>
      <c r="BV644" s="17">
        <f t="shared" si="413"/>
        <v>0</v>
      </c>
      <c r="BW644" s="17">
        <f t="shared" si="414"/>
        <v>0</v>
      </c>
      <c r="BX644" s="17">
        <f t="shared" si="415"/>
        <v>0</v>
      </c>
      <c r="BY644" s="17">
        <f t="shared" si="416"/>
        <v>0</v>
      </c>
      <c r="BZ644" s="17">
        <f t="shared" si="417"/>
        <v>0</v>
      </c>
      <c r="CA644" s="17">
        <f t="shared" si="418"/>
        <v>0</v>
      </c>
      <c r="CB644" s="17">
        <f t="shared" si="420"/>
        <v>0</v>
      </c>
      <c r="CC644" s="17">
        <f t="shared" si="421"/>
        <v>0</v>
      </c>
      <c r="CD644" s="17">
        <f t="shared" si="422"/>
        <v>0</v>
      </c>
      <c r="CE644" s="17">
        <f t="shared" si="423"/>
        <v>0</v>
      </c>
      <c r="CF644" s="17">
        <f t="shared" si="424"/>
        <v>0</v>
      </c>
      <c r="CG644" s="17">
        <f t="shared" si="425"/>
        <v>0</v>
      </c>
      <c r="CH644" s="17">
        <f t="shared" si="426"/>
        <v>0</v>
      </c>
      <c r="CI644" s="17">
        <f t="shared" si="427"/>
        <v>0</v>
      </c>
      <c r="CJ644" s="17">
        <f t="shared" si="428"/>
        <v>0</v>
      </c>
      <c r="CK644" s="17">
        <f t="shared" si="429"/>
        <v>0</v>
      </c>
      <c r="CL644" s="17">
        <f t="shared" si="430"/>
        <v>0</v>
      </c>
      <c r="CM644" s="17">
        <f t="shared" si="431"/>
        <v>0</v>
      </c>
      <c r="CN644" s="17">
        <f t="shared" si="432"/>
        <v>0</v>
      </c>
      <c r="CO644" s="17">
        <f t="shared" si="433"/>
        <v>0</v>
      </c>
      <c r="CP644" s="17">
        <f t="shared" si="434"/>
        <v>0</v>
      </c>
      <c r="CQ644" s="17">
        <f t="shared" si="435"/>
        <v>0</v>
      </c>
      <c r="CR644" s="17">
        <f t="shared" si="436"/>
        <v>0</v>
      </c>
      <c r="CS644" s="17">
        <f t="shared" si="437"/>
        <v>0</v>
      </c>
      <c r="CT644" s="17">
        <f t="shared" si="438"/>
        <v>0</v>
      </c>
      <c r="CU644" s="17">
        <f t="shared" si="439"/>
        <v>0</v>
      </c>
      <c r="CV644" s="17">
        <f t="shared" si="440"/>
        <v>0</v>
      </c>
      <c r="CW644" s="17">
        <f t="shared" si="441"/>
        <v>0</v>
      </c>
      <c r="CX644" s="17">
        <f t="shared" si="442"/>
        <v>0</v>
      </c>
      <c r="CY644" s="17">
        <f t="shared" si="443"/>
        <v>0</v>
      </c>
      <c r="CZ644" s="17">
        <f t="shared" si="444"/>
        <v>0</v>
      </c>
      <c r="DA644" s="17">
        <f t="shared" si="445"/>
        <v>0</v>
      </c>
      <c r="DB644" s="17">
        <f t="shared" si="446"/>
        <v>0</v>
      </c>
      <c r="DC644" s="17">
        <f t="shared" si="447"/>
        <v>0</v>
      </c>
      <c r="DD644" s="17">
        <f t="shared" si="448"/>
        <v>0</v>
      </c>
      <c r="DE644" s="17">
        <f t="shared" si="449"/>
        <v>0</v>
      </c>
      <c r="DF644" s="17">
        <f t="shared" si="450"/>
        <v>0</v>
      </c>
      <c r="DG644" s="17">
        <f t="shared" si="451"/>
        <v>0</v>
      </c>
    </row>
    <row r="645" spans="2:111" ht="15" customHeight="1" x14ac:dyDescent="0.2">
      <c r="B645" s="156">
        <v>637</v>
      </c>
      <c r="C645" s="157" t="str">
        <f t="shared" si="452"/>
        <v/>
      </c>
      <c r="D645" s="158" t="str">
        <f t="shared" si="412"/>
        <v>OK</v>
      </c>
      <c r="E645" s="159" t="e">
        <f>VLOOKUP('DATA SHEET'!$B$9,'Drill Size Info'!$T$2:$U$8,2,FALSE)</f>
        <v>#N/A</v>
      </c>
      <c r="F645" s="159" t="str">
        <f t="shared" si="453"/>
        <v/>
      </c>
      <c r="G645" s="91">
        <f t="shared" si="454"/>
        <v>0</v>
      </c>
      <c r="H645" s="160" t="s">
        <v>175</v>
      </c>
      <c r="I645" s="160" t="s">
        <v>175</v>
      </c>
      <c r="J645" s="160" t="str">
        <f>IF('DATA SHEET'!$B$10="NC-50","N/A","OK")</f>
        <v>OK</v>
      </c>
      <c r="K645" s="160" t="str">
        <f>IF('DATA SHEET'!$B$10="NC-50","N/A","OK")</f>
        <v>OK</v>
      </c>
      <c r="L645" s="160" t="str">
        <f t="shared" si="455"/>
        <v>OK</v>
      </c>
      <c r="M645" s="160" t="str">
        <f t="shared" si="456"/>
        <v>OK</v>
      </c>
      <c r="N645" s="160"/>
      <c r="O645" s="160"/>
      <c r="P645" s="160"/>
      <c r="Q645" s="160"/>
      <c r="R645" s="92" t="str">
        <f>IF(DI645&lt;&gt;"",
    IF(INT('Drill Size Info'!$AA$19)=INT('Drill Size Info'!$AB$19),
        --(INT('Drill Size Info'!$AA$19) &amp; "." &amp; DI645),
        IF(AND((--(INT('Drill Size Info'!$AA$19) &amp; "." &amp; DI645)&gt;=--('Drill Size Info'!$AA$19)), (--(INT('Drill Size Info'!$AA$19) &amp; "." &amp; DI645)&lt;=--('Drill Size Info'!$AB$19))),
            --(INT('Drill Size Info'!$AA$19) &amp; "." &amp; DI645),
            --(INT('Drill Size Info'!$AB$19) &amp; "." &amp; DI645)
        )
    ),
    IF(DH645&lt;&gt;"",
        IF(INT('Drill Size Info'!$AA$19)=INT('Drill Size Info'!$AB$19),
            --(INT('Drill Size Info'!$AA$19) &amp; "." &amp; LEFT(DH645,3)),
            IF(AND((--(INT('Drill Size Info'!$AA$19) &amp; "." &amp; LEFT(DH645,3))&gt;=--('Drill Size Info'!$AA$19)), (--(INT('Drill Size Info'!$AA$19) &amp; "." &amp; LEFT(DH645,3))&lt;=--('Drill Size Info'!$AB$19))),
                --(INT('Drill Size Info'!$AA$19) &amp; "." &amp; LEFT(DH645,3)),
                --(INT('Drill Size Info'!$AB$19) &amp; "." &amp; LEFT(DH645,3))
            )
        ),
        "OK"
    )
)</f>
        <v>OK</v>
      </c>
      <c r="S645" s="150" t="str">
        <f>IF(DJ645&lt;&gt;"",
    IF(INT('Drill Size Info'!$AA$19)=INT('Drill Size Info'!$AB$19),
        --(INT('Drill Size Info'!$AA$19) &amp; "." &amp; DJ645),
        IF(AND((--(INT('Drill Size Info'!$AA$19) &amp; "." &amp; DJ645)&gt;=--('Drill Size Info'!$AA$19)), (--(INT('Drill Size Info'!$AA$19) &amp; "." &amp; DJ645)&lt;=--('Drill Size Info'!$AB$19))),
            --(INT('Drill Size Info'!$AA$19) &amp; "." &amp; DJ645),
            --(INT('Drill Size Info'!$AB$19) &amp; "." &amp; DJ645)
        )
    ),
    IF(DH645&lt;&gt;"",
        IF(INT('Drill Size Info'!$AA$19)=INT('Drill Size Info'!$AB$19),
            --(INT('Drill Size Info'!$AA$19) &amp; "." &amp; RIGHT(DH645,3)),
            IF(AND((--(INT('Drill Size Info'!$AA$19) &amp; "." &amp; RIGHT(DH645,3))&gt;=--('Drill Size Info'!$AA$19)), (--(INT('Drill Size Info'!$AA$19) &amp; "." &amp; RIGHT(DH645,3))&lt;=--('Drill Size Info'!$AB$19))),
                --(INT('Drill Size Info'!$AA$19) &amp; "." &amp; RIGHT(DH645,3)),
                --(INT('Drill Size Info'!$AB$19) &amp; "." &amp; RIGHT(DH645,3))
            )
        ),
        "N/A"
    )
)</f>
        <v>N/A</v>
      </c>
      <c r="T645" s="150" t="str">
        <f>IF(DL645&lt;&gt;"",
    IF(INT('Drill Size Info'!$AA$19)=INT('Drill Size Info'!$AB$15),
        --(INT('Drill Size Info'!$AA$15) &amp; "." &amp; DL645),
        IF(AND((--(INT('Drill Size Info'!$AA$15) &amp; "." &amp; DL645)&gt;=--('Drill Size Info'!$AA$15)), (--(INT('Drill Size Info'!$AA$15) &amp; "." &amp; DL645)&lt;=--('Drill Size Info'!$AB$15))),
            --(INT('Drill Size Info'!$AA$15) &amp; "." &amp; DL645),
            --(INT('Drill Size Info'!$AB$15) &amp; "." &amp; DL645)
        )
    ),
    IF(DK645&lt;&gt;"",
        IF(INT('Drill Size Info'!$AA$15)=INT('Drill Size Info'!$AB$15),
            --(INT('Drill Size Info'!$AA$15) &amp; "." &amp; LEFT(DK645,3)),
            IF(AND((--(INT('Drill Size Info'!$AA$15) &amp; "." &amp; LEFT(DK645,3))&gt;=--('Drill Size Info'!$AA$15)), (--(INT('Drill Size Info'!$AA$15) &amp; "." &amp; LEFT(DK645,3))&lt;=--('Drill Size Info'!$AB$15))),
                --(INT('Drill Size Info'!$AA$15) &amp; "." &amp; LEFT(DK645,3)),
                --(INT('Drill Size Info'!$AB$15) &amp; "." &amp; LEFT(DK645,3))
            )
        ),
        "OK"
    )
)</f>
        <v>OK</v>
      </c>
      <c r="U645" s="150" t="str">
        <f>IF(DM645&lt;&gt;"",
    IF(INT('Drill Size Info'!$AA$19)=INT('Drill Size Info'!$AB$15),
        --(INT('Drill Size Info'!$AA$15) &amp; "." &amp; DM645),
        IF(AND((--(INT('Drill Size Info'!$AA$15) &amp; "." &amp; DM645)&gt;=--('Drill Size Info'!$AA$15)), (--(INT('Drill Size Info'!$AA$15) &amp; "." &amp; DM645)&lt;=--('Drill Size Info'!$AB$15))),
            --(INT('Drill Size Info'!$AA$15) &amp; "." &amp; DM645),
            --(INT('Drill Size Info'!$AB$15) &amp; "." &amp; DM645)
        )
    ),
    IF(DK645&lt;&gt;"",
        IF(INT('Drill Size Info'!$AA$15)=INT('Drill Size Info'!$AB$15),
            --(INT('Drill Size Info'!$AA$15) &amp; "." &amp; RIGHT(DK645,3)),
            IF(AND((--(INT('Drill Size Info'!$AA$15) &amp; "." &amp; RIGHT(DK645,3))&gt;=--('Drill Size Info'!$AA$15)), (--(INT('Drill Size Info'!$AA$15) &amp; "." &amp; RIGHT(DK645,3))&lt;=--('Drill Size Info'!$AB$15))),
                --(INT('Drill Size Info'!$AA$15) &amp; "." &amp; RIGHT(DK645,3)),
                --(INT('Drill Size Info'!$AB$15) &amp; "." &amp; RIGHT(DK645,3))
            )
        ),
        "N/A"
    )
)</f>
        <v>N/A</v>
      </c>
      <c r="V645" s="161"/>
      <c r="W645" s="161"/>
      <c r="X645" s="161"/>
      <c r="Y645" s="161"/>
      <c r="Z645" s="161"/>
      <c r="AA645" s="162"/>
      <c r="AB645" s="162"/>
      <c r="AC645" s="162"/>
      <c r="AD645" s="162"/>
      <c r="AE645" s="162"/>
      <c r="AF645" s="162"/>
      <c r="AG645" s="162"/>
      <c r="AH645" s="162"/>
      <c r="AI645" s="162"/>
      <c r="AJ645" s="162"/>
      <c r="AK645" s="162"/>
      <c r="AL645" s="162"/>
      <c r="AM645" s="162"/>
      <c r="AN645" s="162"/>
      <c r="AO645" s="162"/>
      <c r="AP645" s="162"/>
      <c r="AQ645" s="162"/>
      <c r="AR645" s="162"/>
      <c r="AS645" s="162"/>
      <c r="AT645" s="162"/>
      <c r="AU645" s="162"/>
      <c r="AV645" s="162"/>
      <c r="AW645" s="162"/>
      <c r="AX645" s="162"/>
      <c r="AY645" s="162"/>
      <c r="AZ645" s="162"/>
      <c r="BA645" s="162"/>
      <c r="BB645" s="163"/>
      <c r="BC645" s="163"/>
      <c r="BD645" s="163"/>
      <c r="BE645" s="164"/>
      <c r="BF645" s="165"/>
      <c r="BG645" s="162"/>
      <c r="BH645" s="162"/>
      <c r="BI645" s="164"/>
      <c r="BJ645" s="38"/>
      <c r="BK645" s="38"/>
      <c r="BL645" s="38"/>
      <c r="BM645" s="38"/>
      <c r="BN645" s="38"/>
      <c r="BO645" s="38"/>
      <c r="BP645" s="117" t="str">
        <f t="shared" si="419"/>
        <v/>
      </c>
      <c r="BQ645" s="38"/>
      <c r="BR645" s="38"/>
      <c r="BS645" s="38"/>
      <c r="BT645" s="38"/>
      <c r="BV645" s="17">
        <f t="shared" si="413"/>
        <v>0</v>
      </c>
      <c r="BW645" s="17">
        <f t="shared" si="414"/>
        <v>0</v>
      </c>
      <c r="BX645" s="17">
        <f t="shared" si="415"/>
        <v>0</v>
      </c>
      <c r="BY645" s="17">
        <f t="shared" si="416"/>
        <v>0</v>
      </c>
      <c r="BZ645" s="17">
        <f t="shared" si="417"/>
        <v>0</v>
      </c>
      <c r="CA645" s="17">
        <f t="shared" si="418"/>
        <v>0</v>
      </c>
      <c r="CB645" s="17">
        <f t="shared" si="420"/>
        <v>0</v>
      </c>
      <c r="CC645" s="17">
        <f t="shared" si="421"/>
        <v>0</v>
      </c>
      <c r="CD645" s="17">
        <f t="shared" si="422"/>
        <v>0</v>
      </c>
      <c r="CE645" s="17">
        <f t="shared" si="423"/>
        <v>0</v>
      </c>
      <c r="CF645" s="17">
        <f t="shared" si="424"/>
        <v>0</v>
      </c>
      <c r="CG645" s="17">
        <f t="shared" si="425"/>
        <v>0</v>
      </c>
      <c r="CH645" s="17">
        <f t="shared" si="426"/>
        <v>0</v>
      </c>
      <c r="CI645" s="17">
        <f t="shared" si="427"/>
        <v>0</v>
      </c>
      <c r="CJ645" s="17">
        <f t="shared" si="428"/>
        <v>0</v>
      </c>
      <c r="CK645" s="17">
        <f t="shared" si="429"/>
        <v>0</v>
      </c>
      <c r="CL645" s="17">
        <f t="shared" si="430"/>
        <v>0</v>
      </c>
      <c r="CM645" s="17">
        <f t="shared" si="431"/>
        <v>0</v>
      </c>
      <c r="CN645" s="17">
        <f t="shared" si="432"/>
        <v>0</v>
      </c>
      <c r="CO645" s="17">
        <f t="shared" si="433"/>
        <v>0</v>
      </c>
      <c r="CP645" s="17">
        <f t="shared" si="434"/>
        <v>0</v>
      </c>
      <c r="CQ645" s="17">
        <f t="shared" si="435"/>
        <v>0</v>
      </c>
      <c r="CR645" s="17">
        <f t="shared" si="436"/>
        <v>0</v>
      </c>
      <c r="CS645" s="17">
        <f t="shared" si="437"/>
        <v>0</v>
      </c>
      <c r="CT645" s="17">
        <f t="shared" si="438"/>
        <v>0</v>
      </c>
      <c r="CU645" s="17">
        <f t="shared" si="439"/>
        <v>0</v>
      </c>
      <c r="CV645" s="17">
        <f t="shared" si="440"/>
        <v>0</v>
      </c>
      <c r="CW645" s="17">
        <f t="shared" si="441"/>
        <v>0</v>
      </c>
      <c r="CX645" s="17">
        <f t="shared" si="442"/>
        <v>0</v>
      </c>
      <c r="CY645" s="17">
        <f t="shared" si="443"/>
        <v>0</v>
      </c>
      <c r="CZ645" s="17">
        <f t="shared" si="444"/>
        <v>0</v>
      </c>
      <c r="DA645" s="17">
        <f t="shared" si="445"/>
        <v>0</v>
      </c>
      <c r="DB645" s="17">
        <f t="shared" si="446"/>
        <v>0</v>
      </c>
      <c r="DC645" s="17">
        <f t="shared" si="447"/>
        <v>0</v>
      </c>
      <c r="DD645" s="17">
        <f t="shared" si="448"/>
        <v>0</v>
      </c>
      <c r="DE645" s="17">
        <f t="shared" si="449"/>
        <v>0</v>
      </c>
      <c r="DF645" s="17">
        <f t="shared" si="450"/>
        <v>0</v>
      </c>
      <c r="DG645" s="17">
        <f t="shared" si="451"/>
        <v>0</v>
      </c>
    </row>
    <row r="646" spans="2:111" ht="15" customHeight="1" x14ac:dyDescent="0.2">
      <c r="B646" s="156">
        <v>638</v>
      </c>
      <c r="C646" s="157" t="str">
        <f t="shared" si="452"/>
        <v/>
      </c>
      <c r="D646" s="158" t="str">
        <f t="shared" si="412"/>
        <v>OK</v>
      </c>
      <c r="E646" s="159" t="e">
        <f>VLOOKUP('DATA SHEET'!$B$9,'Drill Size Info'!$T$2:$U$8,2,FALSE)</f>
        <v>#N/A</v>
      </c>
      <c r="F646" s="159" t="str">
        <f t="shared" si="453"/>
        <v/>
      </c>
      <c r="G646" s="91">
        <f t="shared" si="454"/>
        <v>0</v>
      </c>
      <c r="H646" s="160" t="s">
        <v>175</v>
      </c>
      <c r="I646" s="160" t="s">
        <v>175</v>
      </c>
      <c r="J646" s="160" t="str">
        <f>IF('DATA SHEET'!$B$10="NC-50","N/A","OK")</f>
        <v>OK</v>
      </c>
      <c r="K646" s="160" t="str">
        <f>IF('DATA SHEET'!$B$10="NC-50","N/A","OK")</f>
        <v>OK</v>
      </c>
      <c r="L646" s="160" t="str">
        <f t="shared" si="455"/>
        <v>OK</v>
      </c>
      <c r="M646" s="160" t="str">
        <f t="shared" si="456"/>
        <v>OK</v>
      </c>
      <c r="N646" s="160"/>
      <c r="O646" s="160"/>
      <c r="P646" s="160"/>
      <c r="Q646" s="160"/>
      <c r="R646" s="92" t="str">
        <f>IF(DI646&lt;&gt;"",
    IF(INT('Drill Size Info'!$AA$19)=INT('Drill Size Info'!$AB$19),
        --(INT('Drill Size Info'!$AA$19) &amp; "." &amp; DI646),
        IF(AND((--(INT('Drill Size Info'!$AA$19) &amp; "." &amp; DI646)&gt;=--('Drill Size Info'!$AA$19)), (--(INT('Drill Size Info'!$AA$19) &amp; "." &amp; DI646)&lt;=--('Drill Size Info'!$AB$19))),
            --(INT('Drill Size Info'!$AA$19) &amp; "." &amp; DI646),
            --(INT('Drill Size Info'!$AB$19) &amp; "." &amp; DI646)
        )
    ),
    IF(DH646&lt;&gt;"",
        IF(INT('Drill Size Info'!$AA$19)=INT('Drill Size Info'!$AB$19),
            --(INT('Drill Size Info'!$AA$19) &amp; "." &amp; LEFT(DH646,3)),
            IF(AND((--(INT('Drill Size Info'!$AA$19) &amp; "." &amp; LEFT(DH646,3))&gt;=--('Drill Size Info'!$AA$19)), (--(INT('Drill Size Info'!$AA$19) &amp; "." &amp; LEFT(DH646,3))&lt;=--('Drill Size Info'!$AB$19))),
                --(INT('Drill Size Info'!$AA$19) &amp; "." &amp; LEFT(DH646,3)),
                --(INT('Drill Size Info'!$AB$19) &amp; "." &amp; LEFT(DH646,3))
            )
        ),
        "OK"
    )
)</f>
        <v>OK</v>
      </c>
      <c r="S646" s="150" t="str">
        <f>IF(DJ646&lt;&gt;"",
    IF(INT('Drill Size Info'!$AA$19)=INT('Drill Size Info'!$AB$19),
        --(INT('Drill Size Info'!$AA$19) &amp; "." &amp; DJ646),
        IF(AND((--(INT('Drill Size Info'!$AA$19) &amp; "." &amp; DJ646)&gt;=--('Drill Size Info'!$AA$19)), (--(INT('Drill Size Info'!$AA$19) &amp; "." &amp; DJ646)&lt;=--('Drill Size Info'!$AB$19))),
            --(INT('Drill Size Info'!$AA$19) &amp; "." &amp; DJ646),
            --(INT('Drill Size Info'!$AB$19) &amp; "." &amp; DJ646)
        )
    ),
    IF(DH646&lt;&gt;"",
        IF(INT('Drill Size Info'!$AA$19)=INT('Drill Size Info'!$AB$19),
            --(INT('Drill Size Info'!$AA$19) &amp; "." &amp; RIGHT(DH646,3)),
            IF(AND((--(INT('Drill Size Info'!$AA$19) &amp; "." &amp; RIGHT(DH646,3))&gt;=--('Drill Size Info'!$AA$19)), (--(INT('Drill Size Info'!$AA$19) &amp; "." &amp; RIGHT(DH646,3))&lt;=--('Drill Size Info'!$AB$19))),
                --(INT('Drill Size Info'!$AA$19) &amp; "." &amp; RIGHT(DH646,3)),
                --(INT('Drill Size Info'!$AB$19) &amp; "." &amp; RIGHT(DH646,3))
            )
        ),
        "N/A"
    )
)</f>
        <v>N/A</v>
      </c>
      <c r="T646" s="150" t="str">
        <f>IF(DL646&lt;&gt;"",
    IF(INT('Drill Size Info'!$AA$19)=INT('Drill Size Info'!$AB$15),
        --(INT('Drill Size Info'!$AA$15) &amp; "." &amp; DL646),
        IF(AND((--(INT('Drill Size Info'!$AA$15) &amp; "." &amp; DL646)&gt;=--('Drill Size Info'!$AA$15)), (--(INT('Drill Size Info'!$AA$15) &amp; "." &amp; DL646)&lt;=--('Drill Size Info'!$AB$15))),
            --(INT('Drill Size Info'!$AA$15) &amp; "." &amp; DL646),
            --(INT('Drill Size Info'!$AB$15) &amp; "." &amp; DL646)
        )
    ),
    IF(DK646&lt;&gt;"",
        IF(INT('Drill Size Info'!$AA$15)=INT('Drill Size Info'!$AB$15),
            --(INT('Drill Size Info'!$AA$15) &amp; "." &amp; LEFT(DK646,3)),
            IF(AND((--(INT('Drill Size Info'!$AA$15) &amp; "." &amp; LEFT(DK646,3))&gt;=--('Drill Size Info'!$AA$15)), (--(INT('Drill Size Info'!$AA$15) &amp; "." &amp; LEFT(DK646,3))&lt;=--('Drill Size Info'!$AB$15))),
                --(INT('Drill Size Info'!$AA$15) &amp; "." &amp; LEFT(DK646,3)),
                --(INT('Drill Size Info'!$AB$15) &amp; "." &amp; LEFT(DK646,3))
            )
        ),
        "OK"
    )
)</f>
        <v>OK</v>
      </c>
      <c r="U646" s="150" t="str">
        <f>IF(DM646&lt;&gt;"",
    IF(INT('Drill Size Info'!$AA$19)=INT('Drill Size Info'!$AB$15),
        --(INT('Drill Size Info'!$AA$15) &amp; "." &amp; DM646),
        IF(AND((--(INT('Drill Size Info'!$AA$15) &amp; "." &amp; DM646)&gt;=--('Drill Size Info'!$AA$15)), (--(INT('Drill Size Info'!$AA$15) &amp; "." &amp; DM646)&lt;=--('Drill Size Info'!$AB$15))),
            --(INT('Drill Size Info'!$AA$15) &amp; "." &amp; DM646),
            --(INT('Drill Size Info'!$AB$15) &amp; "." &amp; DM646)
        )
    ),
    IF(DK646&lt;&gt;"",
        IF(INT('Drill Size Info'!$AA$15)=INT('Drill Size Info'!$AB$15),
            --(INT('Drill Size Info'!$AA$15) &amp; "." &amp; RIGHT(DK646,3)),
            IF(AND((--(INT('Drill Size Info'!$AA$15) &amp; "." &amp; RIGHT(DK646,3))&gt;=--('Drill Size Info'!$AA$15)), (--(INT('Drill Size Info'!$AA$15) &amp; "." &amp; RIGHT(DK646,3))&lt;=--('Drill Size Info'!$AB$15))),
                --(INT('Drill Size Info'!$AA$15) &amp; "." &amp; RIGHT(DK646,3)),
                --(INT('Drill Size Info'!$AB$15) &amp; "." &amp; RIGHT(DK646,3))
            )
        ),
        "N/A"
    )
)</f>
        <v>N/A</v>
      </c>
      <c r="V646" s="161"/>
      <c r="W646" s="161"/>
      <c r="X646" s="161"/>
      <c r="Y646" s="161"/>
      <c r="Z646" s="161"/>
      <c r="AA646" s="162"/>
      <c r="AB646" s="162"/>
      <c r="AC646" s="162"/>
      <c r="AD646" s="162"/>
      <c r="AE646" s="162"/>
      <c r="AF646" s="162"/>
      <c r="AG646" s="162"/>
      <c r="AH646" s="162"/>
      <c r="AI646" s="162"/>
      <c r="AJ646" s="162"/>
      <c r="AK646" s="162"/>
      <c r="AL646" s="162"/>
      <c r="AM646" s="162"/>
      <c r="AN646" s="162"/>
      <c r="AO646" s="162"/>
      <c r="AP646" s="162"/>
      <c r="AQ646" s="162"/>
      <c r="AR646" s="162"/>
      <c r="AS646" s="162"/>
      <c r="AT646" s="162"/>
      <c r="AU646" s="162"/>
      <c r="AV646" s="162"/>
      <c r="AW646" s="162"/>
      <c r="AX646" s="162"/>
      <c r="AY646" s="162"/>
      <c r="AZ646" s="162"/>
      <c r="BA646" s="162"/>
      <c r="BB646" s="163"/>
      <c r="BC646" s="163"/>
      <c r="BD646" s="163"/>
      <c r="BE646" s="164"/>
      <c r="BF646" s="165"/>
      <c r="BG646" s="162"/>
      <c r="BH646" s="162"/>
      <c r="BI646" s="164"/>
      <c r="BJ646" s="38"/>
      <c r="BK646" s="38"/>
      <c r="BL646" s="38"/>
      <c r="BM646" s="38"/>
      <c r="BN646" s="38"/>
      <c r="BO646" s="38"/>
      <c r="BP646" s="117" t="str">
        <f t="shared" si="419"/>
        <v/>
      </c>
      <c r="BQ646" s="38"/>
      <c r="BR646" s="38"/>
      <c r="BS646" s="38"/>
      <c r="BT646" s="38"/>
      <c r="BV646" s="17">
        <f t="shared" si="413"/>
        <v>0</v>
      </c>
      <c r="BW646" s="17">
        <f t="shared" si="414"/>
        <v>0</v>
      </c>
      <c r="BX646" s="17">
        <f t="shared" si="415"/>
        <v>0</v>
      </c>
      <c r="BY646" s="17">
        <f t="shared" si="416"/>
        <v>0</v>
      </c>
      <c r="BZ646" s="17">
        <f t="shared" si="417"/>
        <v>0</v>
      </c>
      <c r="CA646" s="17">
        <f t="shared" si="418"/>
        <v>0</v>
      </c>
      <c r="CB646" s="17">
        <f t="shared" si="420"/>
        <v>0</v>
      </c>
      <c r="CC646" s="17">
        <f t="shared" si="421"/>
        <v>0</v>
      </c>
      <c r="CD646" s="17">
        <f t="shared" si="422"/>
        <v>0</v>
      </c>
      <c r="CE646" s="17">
        <f t="shared" si="423"/>
        <v>0</v>
      </c>
      <c r="CF646" s="17">
        <f t="shared" si="424"/>
        <v>0</v>
      </c>
      <c r="CG646" s="17">
        <f t="shared" si="425"/>
        <v>0</v>
      </c>
      <c r="CH646" s="17">
        <f t="shared" si="426"/>
        <v>0</v>
      </c>
      <c r="CI646" s="17">
        <f t="shared" si="427"/>
        <v>0</v>
      </c>
      <c r="CJ646" s="17">
        <f t="shared" si="428"/>
        <v>0</v>
      </c>
      <c r="CK646" s="17">
        <f t="shared" si="429"/>
        <v>0</v>
      </c>
      <c r="CL646" s="17">
        <f t="shared" si="430"/>
        <v>0</v>
      </c>
      <c r="CM646" s="17">
        <f t="shared" si="431"/>
        <v>0</v>
      </c>
      <c r="CN646" s="17">
        <f t="shared" si="432"/>
        <v>0</v>
      </c>
      <c r="CO646" s="17">
        <f t="shared" si="433"/>
        <v>0</v>
      </c>
      <c r="CP646" s="17">
        <f t="shared" si="434"/>
        <v>0</v>
      </c>
      <c r="CQ646" s="17">
        <f t="shared" si="435"/>
        <v>0</v>
      </c>
      <c r="CR646" s="17">
        <f t="shared" si="436"/>
        <v>0</v>
      </c>
      <c r="CS646" s="17">
        <f t="shared" si="437"/>
        <v>0</v>
      </c>
      <c r="CT646" s="17">
        <f t="shared" si="438"/>
        <v>0</v>
      </c>
      <c r="CU646" s="17">
        <f t="shared" si="439"/>
        <v>0</v>
      </c>
      <c r="CV646" s="17">
        <f t="shared" si="440"/>
        <v>0</v>
      </c>
      <c r="CW646" s="17">
        <f t="shared" si="441"/>
        <v>0</v>
      </c>
      <c r="CX646" s="17">
        <f t="shared" si="442"/>
        <v>0</v>
      </c>
      <c r="CY646" s="17">
        <f t="shared" si="443"/>
        <v>0</v>
      </c>
      <c r="CZ646" s="17">
        <f t="shared" si="444"/>
        <v>0</v>
      </c>
      <c r="DA646" s="17">
        <f t="shared" si="445"/>
        <v>0</v>
      </c>
      <c r="DB646" s="17">
        <f t="shared" si="446"/>
        <v>0</v>
      </c>
      <c r="DC646" s="17">
        <f t="shared" si="447"/>
        <v>0</v>
      </c>
      <c r="DD646" s="17">
        <f t="shared" si="448"/>
        <v>0</v>
      </c>
      <c r="DE646" s="17">
        <f t="shared" si="449"/>
        <v>0</v>
      </c>
      <c r="DF646" s="17">
        <f t="shared" si="450"/>
        <v>0</v>
      </c>
      <c r="DG646" s="17">
        <f t="shared" si="451"/>
        <v>0</v>
      </c>
    </row>
    <row r="647" spans="2:111" ht="15" customHeight="1" x14ac:dyDescent="0.2">
      <c r="B647" s="156">
        <v>639</v>
      </c>
      <c r="C647" s="157" t="str">
        <f t="shared" si="452"/>
        <v/>
      </c>
      <c r="D647" s="158" t="str">
        <f t="shared" si="412"/>
        <v>OK</v>
      </c>
      <c r="E647" s="159" t="e">
        <f>VLOOKUP('DATA SHEET'!$B$9,'Drill Size Info'!$T$2:$U$8,2,FALSE)</f>
        <v>#N/A</v>
      </c>
      <c r="F647" s="159" t="str">
        <f t="shared" si="453"/>
        <v/>
      </c>
      <c r="G647" s="91">
        <f t="shared" si="454"/>
        <v>0</v>
      </c>
      <c r="H647" s="160" t="s">
        <v>175</v>
      </c>
      <c r="I647" s="160" t="s">
        <v>175</v>
      </c>
      <c r="J647" s="160" t="str">
        <f>IF('DATA SHEET'!$B$10="NC-50","N/A","OK")</f>
        <v>OK</v>
      </c>
      <c r="K647" s="160" t="str">
        <f>IF('DATA SHEET'!$B$10="NC-50","N/A","OK")</f>
        <v>OK</v>
      </c>
      <c r="L647" s="160" t="str">
        <f t="shared" si="455"/>
        <v>OK</v>
      </c>
      <c r="M647" s="160" t="str">
        <f t="shared" si="456"/>
        <v>OK</v>
      </c>
      <c r="N647" s="160"/>
      <c r="O647" s="160"/>
      <c r="P647" s="160"/>
      <c r="Q647" s="160"/>
      <c r="R647" s="92" t="str">
        <f>IF(DI647&lt;&gt;"",
    IF(INT('Drill Size Info'!$AA$19)=INT('Drill Size Info'!$AB$19),
        --(INT('Drill Size Info'!$AA$19) &amp; "." &amp; DI647),
        IF(AND((--(INT('Drill Size Info'!$AA$19) &amp; "." &amp; DI647)&gt;=--('Drill Size Info'!$AA$19)), (--(INT('Drill Size Info'!$AA$19) &amp; "." &amp; DI647)&lt;=--('Drill Size Info'!$AB$19))),
            --(INT('Drill Size Info'!$AA$19) &amp; "." &amp; DI647),
            --(INT('Drill Size Info'!$AB$19) &amp; "." &amp; DI647)
        )
    ),
    IF(DH647&lt;&gt;"",
        IF(INT('Drill Size Info'!$AA$19)=INT('Drill Size Info'!$AB$19),
            --(INT('Drill Size Info'!$AA$19) &amp; "." &amp; LEFT(DH647,3)),
            IF(AND((--(INT('Drill Size Info'!$AA$19) &amp; "." &amp; LEFT(DH647,3))&gt;=--('Drill Size Info'!$AA$19)), (--(INT('Drill Size Info'!$AA$19) &amp; "." &amp; LEFT(DH647,3))&lt;=--('Drill Size Info'!$AB$19))),
                --(INT('Drill Size Info'!$AA$19) &amp; "." &amp; LEFT(DH647,3)),
                --(INT('Drill Size Info'!$AB$19) &amp; "." &amp; LEFT(DH647,3))
            )
        ),
        "OK"
    )
)</f>
        <v>OK</v>
      </c>
      <c r="S647" s="150" t="str">
        <f>IF(DJ647&lt;&gt;"",
    IF(INT('Drill Size Info'!$AA$19)=INT('Drill Size Info'!$AB$19),
        --(INT('Drill Size Info'!$AA$19) &amp; "." &amp; DJ647),
        IF(AND((--(INT('Drill Size Info'!$AA$19) &amp; "." &amp; DJ647)&gt;=--('Drill Size Info'!$AA$19)), (--(INT('Drill Size Info'!$AA$19) &amp; "." &amp; DJ647)&lt;=--('Drill Size Info'!$AB$19))),
            --(INT('Drill Size Info'!$AA$19) &amp; "." &amp; DJ647),
            --(INT('Drill Size Info'!$AB$19) &amp; "." &amp; DJ647)
        )
    ),
    IF(DH647&lt;&gt;"",
        IF(INT('Drill Size Info'!$AA$19)=INT('Drill Size Info'!$AB$19),
            --(INT('Drill Size Info'!$AA$19) &amp; "." &amp; RIGHT(DH647,3)),
            IF(AND((--(INT('Drill Size Info'!$AA$19) &amp; "." &amp; RIGHT(DH647,3))&gt;=--('Drill Size Info'!$AA$19)), (--(INT('Drill Size Info'!$AA$19) &amp; "." &amp; RIGHT(DH647,3))&lt;=--('Drill Size Info'!$AB$19))),
                --(INT('Drill Size Info'!$AA$19) &amp; "." &amp; RIGHT(DH647,3)),
                --(INT('Drill Size Info'!$AB$19) &amp; "." &amp; RIGHT(DH647,3))
            )
        ),
        "N/A"
    )
)</f>
        <v>N/A</v>
      </c>
      <c r="T647" s="150" t="str">
        <f>IF(DL647&lt;&gt;"",
    IF(INT('Drill Size Info'!$AA$19)=INT('Drill Size Info'!$AB$15),
        --(INT('Drill Size Info'!$AA$15) &amp; "." &amp; DL647),
        IF(AND((--(INT('Drill Size Info'!$AA$15) &amp; "." &amp; DL647)&gt;=--('Drill Size Info'!$AA$15)), (--(INT('Drill Size Info'!$AA$15) &amp; "." &amp; DL647)&lt;=--('Drill Size Info'!$AB$15))),
            --(INT('Drill Size Info'!$AA$15) &amp; "." &amp; DL647),
            --(INT('Drill Size Info'!$AB$15) &amp; "." &amp; DL647)
        )
    ),
    IF(DK647&lt;&gt;"",
        IF(INT('Drill Size Info'!$AA$15)=INT('Drill Size Info'!$AB$15),
            --(INT('Drill Size Info'!$AA$15) &amp; "." &amp; LEFT(DK647,3)),
            IF(AND((--(INT('Drill Size Info'!$AA$15) &amp; "." &amp; LEFT(DK647,3))&gt;=--('Drill Size Info'!$AA$15)), (--(INT('Drill Size Info'!$AA$15) &amp; "." &amp; LEFT(DK647,3))&lt;=--('Drill Size Info'!$AB$15))),
                --(INT('Drill Size Info'!$AA$15) &amp; "." &amp; LEFT(DK647,3)),
                --(INT('Drill Size Info'!$AB$15) &amp; "." &amp; LEFT(DK647,3))
            )
        ),
        "OK"
    )
)</f>
        <v>OK</v>
      </c>
      <c r="U647" s="150" t="str">
        <f>IF(DM647&lt;&gt;"",
    IF(INT('Drill Size Info'!$AA$19)=INT('Drill Size Info'!$AB$15),
        --(INT('Drill Size Info'!$AA$15) &amp; "." &amp; DM647),
        IF(AND((--(INT('Drill Size Info'!$AA$15) &amp; "." &amp; DM647)&gt;=--('Drill Size Info'!$AA$15)), (--(INT('Drill Size Info'!$AA$15) &amp; "." &amp; DM647)&lt;=--('Drill Size Info'!$AB$15))),
            --(INT('Drill Size Info'!$AA$15) &amp; "." &amp; DM647),
            --(INT('Drill Size Info'!$AB$15) &amp; "." &amp; DM647)
        )
    ),
    IF(DK647&lt;&gt;"",
        IF(INT('Drill Size Info'!$AA$15)=INT('Drill Size Info'!$AB$15),
            --(INT('Drill Size Info'!$AA$15) &amp; "." &amp; RIGHT(DK647,3)),
            IF(AND((--(INT('Drill Size Info'!$AA$15) &amp; "." &amp; RIGHT(DK647,3))&gt;=--('Drill Size Info'!$AA$15)), (--(INT('Drill Size Info'!$AA$15) &amp; "." &amp; RIGHT(DK647,3))&lt;=--('Drill Size Info'!$AB$15))),
                --(INT('Drill Size Info'!$AA$15) &amp; "." &amp; RIGHT(DK647,3)),
                --(INT('Drill Size Info'!$AB$15) &amp; "." &amp; RIGHT(DK647,3))
            )
        ),
        "N/A"
    )
)</f>
        <v>N/A</v>
      </c>
      <c r="V647" s="161"/>
      <c r="W647" s="161"/>
      <c r="X647" s="161"/>
      <c r="Y647" s="161"/>
      <c r="Z647" s="161"/>
      <c r="AA647" s="162"/>
      <c r="AB647" s="162"/>
      <c r="AC647" s="162"/>
      <c r="AD647" s="162"/>
      <c r="AE647" s="162"/>
      <c r="AF647" s="162"/>
      <c r="AG647" s="162"/>
      <c r="AH647" s="162"/>
      <c r="AI647" s="162"/>
      <c r="AJ647" s="162"/>
      <c r="AK647" s="162"/>
      <c r="AL647" s="162"/>
      <c r="AM647" s="162"/>
      <c r="AN647" s="162"/>
      <c r="AO647" s="162"/>
      <c r="AP647" s="162"/>
      <c r="AQ647" s="162"/>
      <c r="AR647" s="162"/>
      <c r="AS647" s="162"/>
      <c r="AT647" s="162"/>
      <c r="AU647" s="162"/>
      <c r="AV647" s="162"/>
      <c r="AW647" s="162"/>
      <c r="AX647" s="162"/>
      <c r="AY647" s="162"/>
      <c r="AZ647" s="162"/>
      <c r="BA647" s="162"/>
      <c r="BB647" s="163"/>
      <c r="BC647" s="163"/>
      <c r="BD647" s="163"/>
      <c r="BE647" s="164"/>
      <c r="BF647" s="165"/>
      <c r="BG647" s="162"/>
      <c r="BH647" s="162"/>
      <c r="BI647" s="164"/>
      <c r="BJ647" s="38"/>
      <c r="BK647" s="38"/>
      <c r="BL647" s="38"/>
      <c r="BM647" s="38"/>
      <c r="BN647" s="38"/>
      <c r="BO647" s="38"/>
      <c r="BP647" s="117" t="str">
        <f t="shared" si="419"/>
        <v/>
      </c>
      <c r="BQ647" s="38"/>
      <c r="BR647" s="38"/>
      <c r="BS647" s="38"/>
      <c r="BT647" s="38"/>
      <c r="BV647" s="17">
        <f t="shared" si="413"/>
        <v>0</v>
      </c>
      <c r="BW647" s="17">
        <f t="shared" si="414"/>
        <v>0</v>
      </c>
      <c r="BX647" s="17">
        <f t="shared" si="415"/>
        <v>0</v>
      </c>
      <c r="BY647" s="17">
        <f t="shared" si="416"/>
        <v>0</v>
      </c>
      <c r="BZ647" s="17">
        <f t="shared" si="417"/>
        <v>0</v>
      </c>
      <c r="CA647" s="17">
        <f t="shared" si="418"/>
        <v>0</v>
      </c>
      <c r="CB647" s="17">
        <f t="shared" si="420"/>
        <v>0</v>
      </c>
      <c r="CC647" s="17">
        <f t="shared" si="421"/>
        <v>0</v>
      </c>
      <c r="CD647" s="17">
        <f t="shared" si="422"/>
        <v>0</v>
      </c>
      <c r="CE647" s="17">
        <f t="shared" si="423"/>
        <v>0</v>
      </c>
      <c r="CF647" s="17">
        <f t="shared" si="424"/>
        <v>0</v>
      </c>
      <c r="CG647" s="17">
        <f t="shared" si="425"/>
        <v>0</v>
      </c>
      <c r="CH647" s="17">
        <f t="shared" si="426"/>
        <v>0</v>
      </c>
      <c r="CI647" s="17">
        <f t="shared" si="427"/>
        <v>0</v>
      </c>
      <c r="CJ647" s="17">
        <f t="shared" si="428"/>
        <v>0</v>
      </c>
      <c r="CK647" s="17">
        <f t="shared" si="429"/>
        <v>0</v>
      </c>
      <c r="CL647" s="17">
        <f t="shared" si="430"/>
        <v>0</v>
      </c>
      <c r="CM647" s="17">
        <f t="shared" si="431"/>
        <v>0</v>
      </c>
      <c r="CN647" s="17">
        <f t="shared" si="432"/>
        <v>0</v>
      </c>
      <c r="CO647" s="17">
        <f t="shared" si="433"/>
        <v>0</v>
      </c>
      <c r="CP647" s="17">
        <f t="shared" si="434"/>
        <v>0</v>
      </c>
      <c r="CQ647" s="17">
        <f t="shared" si="435"/>
        <v>0</v>
      </c>
      <c r="CR647" s="17">
        <f t="shared" si="436"/>
        <v>0</v>
      </c>
      <c r="CS647" s="17">
        <f t="shared" si="437"/>
        <v>0</v>
      </c>
      <c r="CT647" s="17">
        <f t="shared" si="438"/>
        <v>0</v>
      </c>
      <c r="CU647" s="17">
        <f t="shared" si="439"/>
        <v>0</v>
      </c>
      <c r="CV647" s="17">
        <f t="shared" si="440"/>
        <v>0</v>
      </c>
      <c r="CW647" s="17">
        <f t="shared" si="441"/>
        <v>0</v>
      </c>
      <c r="CX647" s="17">
        <f t="shared" si="442"/>
        <v>0</v>
      </c>
      <c r="CY647" s="17">
        <f t="shared" si="443"/>
        <v>0</v>
      </c>
      <c r="CZ647" s="17">
        <f t="shared" si="444"/>
        <v>0</v>
      </c>
      <c r="DA647" s="17">
        <f t="shared" si="445"/>
        <v>0</v>
      </c>
      <c r="DB647" s="17">
        <f t="shared" si="446"/>
        <v>0</v>
      </c>
      <c r="DC647" s="17">
        <f t="shared" si="447"/>
        <v>0</v>
      </c>
      <c r="DD647" s="17">
        <f t="shared" si="448"/>
        <v>0</v>
      </c>
      <c r="DE647" s="17">
        <f t="shared" si="449"/>
        <v>0</v>
      </c>
      <c r="DF647" s="17">
        <f t="shared" si="450"/>
        <v>0</v>
      </c>
      <c r="DG647" s="17">
        <f t="shared" si="451"/>
        <v>0</v>
      </c>
    </row>
    <row r="648" spans="2:111" ht="15" customHeight="1" x14ac:dyDescent="0.2">
      <c r="B648" s="156">
        <v>640</v>
      </c>
      <c r="C648" s="157" t="str">
        <f t="shared" si="452"/>
        <v/>
      </c>
      <c r="D648" s="158" t="str">
        <f t="shared" si="412"/>
        <v>OK</v>
      </c>
      <c r="E648" s="159" t="e">
        <f>VLOOKUP('DATA SHEET'!$B$9,'Drill Size Info'!$T$2:$U$8,2,FALSE)</f>
        <v>#N/A</v>
      </c>
      <c r="F648" s="159" t="str">
        <f t="shared" si="453"/>
        <v/>
      </c>
      <c r="G648" s="91">
        <f t="shared" si="454"/>
        <v>0</v>
      </c>
      <c r="H648" s="160" t="s">
        <v>175</v>
      </c>
      <c r="I648" s="160" t="s">
        <v>175</v>
      </c>
      <c r="J648" s="160" t="str">
        <f>IF('DATA SHEET'!$B$10="NC-50","N/A","OK")</f>
        <v>OK</v>
      </c>
      <c r="K648" s="160" t="str">
        <f>IF('DATA SHEET'!$B$10="NC-50","N/A","OK")</f>
        <v>OK</v>
      </c>
      <c r="L648" s="160" t="str">
        <f t="shared" si="455"/>
        <v>OK</v>
      </c>
      <c r="M648" s="160" t="str">
        <f t="shared" si="456"/>
        <v>OK</v>
      </c>
      <c r="N648" s="160"/>
      <c r="O648" s="160"/>
      <c r="P648" s="160"/>
      <c r="Q648" s="160"/>
      <c r="R648" s="92" t="str">
        <f>IF(DI648&lt;&gt;"",
    IF(INT('Drill Size Info'!$AA$19)=INT('Drill Size Info'!$AB$19),
        --(INT('Drill Size Info'!$AA$19) &amp; "." &amp; DI648),
        IF(AND((--(INT('Drill Size Info'!$AA$19) &amp; "." &amp; DI648)&gt;=--('Drill Size Info'!$AA$19)), (--(INT('Drill Size Info'!$AA$19) &amp; "." &amp; DI648)&lt;=--('Drill Size Info'!$AB$19))),
            --(INT('Drill Size Info'!$AA$19) &amp; "." &amp; DI648),
            --(INT('Drill Size Info'!$AB$19) &amp; "." &amp; DI648)
        )
    ),
    IF(DH648&lt;&gt;"",
        IF(INT('Drill Size Info'!$AA$19)=INT('Drill Size Info'!$AB$19),
            --(INT('Drill Size Info'!$AA$19) &amp; "." &amp; LEFT(DH648,3)),
            IF(AND((--(INT('Drill Size Info'!$AA$19) &amp; "." &amp; LEFT(DH648,3))&gt;=--('Drill Size Info'!$AA$19)), (--(INT('Drill Size Info'!$AA$19) &amp; "." &amp; LEFT(DH648,3))&lt;=--('Drill Size Info'!$AB$19))),
                --(INT('Drill Size Info'!$AA$19) &amp; "." &amp; LEFT(DH648,3)),
                --(INT('Drill Size Info'!$AB$19) &amp; "." &amp; LEFT(DH648,3))
            )
        ),
        "OK"
    )
)</f>
        <v>OK</v>
      </c>
      <c r="S648" s="150" t="str">
        <f>IF(DJ648&lt;&gt;"",
    IF(INT('Drill Size Info'!$AA$19)=INT('Drill Size Info'!$AB$19),
        --(INT('Drill Size Info'!$AA$19) &amp; "." &amp; DJ648),
        IF(AND((--(INT('Drill Size Info'!$AA$19) &amp; "." &amp; DJ648)&gt;=--('Drill Size Info'!$AA$19)), (--(INT('Drill Size Info'!$AA$19) &amp; "." &amp; DJ648)&lt;=--('Drill Size Info'!$AB$19))),
            --(INT('Drill Size Info'!$AA$19) &amp; "." &amp; DJ648),
            --(INT('Drill Size Info'!$AB$19) &amp; "." &amp; DJ648)
        )
    ),
    IF(DH648&lt;&gt;"",
        IF(INT('Drill Size Info'!$AA$19)=INT('Drill Size Info'!$AB$19),
            --(INT('Drill Size Info'!$AA$19) &amp; "." &amp; RIGHT(DH648,3)),
            IF(AND((--(INT('Drill Size Info'!$AA$19) &amp; "." &amp; RIGHT(DH648,3))&gt;=--('Drill Size Info'!$AA$19)), (--(INT('Drill Size Info'!$AA$19) &amp; "." &amp; RIGHT(DH648,3))&lt;=--('Drill Size Info'!$AB$19))),
                --(INT('Drill Size Info'!$AA$19) &amp; "." &amp; RIGHT(DH648,3)),
                --(INT('Drill Size Info'!$AB$19) &amp; "." &amp; RIGHT(DH648,3))
            )
        ),
        "N/A"
    )
)</f>
        <v>N/A</v>
      </c>
      <c r="T648" s="150" t="str">
        <f>IF(DL648&lt;&gt;"",
    IF(INT('Drill Size Info'!$AA$19)=INT('Drill Size Info'!$AB$15),
        --(INT('Drill Size Info'!$AA$15) &amp; "." &amp; DL648),
        IF(AND((--(INT('Drill Size Info'!$AA$15) &amp; "." &amp; DL648)&gt;=--('Drill Size Info'!$AA$15)), (--(INT('Drill Size Info'!$AA$15) &amp; "." &amp; DL648)&lt;=--('Drill Size Info'!$AB$15))),
            --(INT('Drill Size Info'!$AA$15) &amp; "." &amp; DL648),
            --(INT('Drill Size Info'!$AB$15) &amp; "." &amp; DL648)
        )
    ),
    IF(DK648&lt;&gt;"",
        IF(INT('Drill Size Info'!$AA$15)=INT('Drill Size Info'!$AB$15),
            --(INT('Drill Size Info'!$AA$15) &amp; "." &amp; LEFT(DK648,3)),
            IF(AND((--(INT('Drill Size Info'!$AA$15) &amp; "." &amp; LEFT(DK648,3))&gt;=--('Drill Size Info'!$AA$15)), (--(INT('Drill Size Info'!$AA$15) &amp; "." &amp; LEFT(DK648,3))&lt;=--('Drill Size Info'!$AB$15))),
                --(INT('Drill Size Info'!$AA$15) &amp; "." &amp; LEFT(DK648,3)),
                --(INT('Drill Size Info'!$AB$15) &amp; "." &amp; LEFT(DK648,3))
            )
        ),
        "OK"
    )
)</f>
        <v>OK</v>
      </c>
      <c r="U648" s="150" t="str">
        <f>IF(DM648&lt;&gt;"",
    IF(INT('Drill Size Info'!$AA$19)=INT('Drill Size Info'!$AB$15),
        --(INT('Drill Size Info'!$AA$15) &amp; "." &amp; DM648),
        IF(AND((--(INT('Drill Size Info'!$AA$15) &amp; "." &amp; DM648)&gt;=--('Drill Size Info'!$AA$15)), (--(INT('Drill Size Info'!$AA$15) &amp; "." &amp; DM648)&lt;=--('Drill Size Info'!$AB$15))),
            --(INT('Drill Size Info'!$AA$15) &amp; "." &amp; DM648),
            --(INT('Drill Size Info'!$AB$15) &amp; "." &amp; DM648)
        )
    ),
    IF(DK648&lt;&gt;"",
        IF(INT('Drill Size Info'!$AA$15)=INT('Drill Size Info'!$AB$15),
            --(INT('Drill Size Info'!$AA$15) &amp; "." &amp; RIGHT(DK648,3)),
            IF(AND((--(INT('Drill Size Info'!$AA$15) &amp; "." &amp; RIGHT(DK648,3))&gt;=--('Drill Size Info'!$AA$15)), (--(INT('Drill Size Info'!$AA$15) &amp; "." &amp; RIGHT(DK648,3))&lt;=--('Drill Size Info'!$AB$15))),
                --(INT('Drill Size Info'!$AA$15) &amp; "." &amp; RIGHT(DK648,3)),
                --(INT('Drill Size Info'!$AB$15) &amp; "." &amp; RIGHT(DK648,3))
            )
        ),
        "N/A"
    )
)</f>
        <v>N/A</v>
      </c>
      <c r="V648" s="161"/>
      <c r="W648" s="161"/>
      <c r="X648" s="161"/>
      <c r="Y648" s="161"/>
      <c r="Z648" s="161"/>
      <c r="AA648" s="162"/>
      <c r="AB648" s="162"/>
      <c r="AC648" s="162"/>
      <c r="AD648" s="162"/>
      <c r="AE648" s="162"/>
      <c r="AF648" s="162"/>
      <c r="AG648" s="162"/>
      <c r="AH648" s="162"/>
      <c r="AI648" s="162"/>
      <c r="AJ648" s="162"/>
      <c r="AK648" s="162"/>
      <c r="AL648" s="162"/>
      <c r="AM648" s="162"/>
      <c r="AN648" s="162"/>
      <c r="AO648" s="162"/>
      <c r="AP648" s="162"/>
      <c r="AQ648" s="162"/>
      <c r="AR648" s="162"/>
      <c r="AS648" s="162"/>
      <c r="AT648" s="162"/>
      <c r="AU648" s="162"/>
      <c r="AV648" s="162"/>
      <c r="AW648" s="162"/>
      <c r="AX648" s="162"/>
      <c r="AY648" s="162"/>
      <c r="AZ648" s="162"/>
      <c r="BA648" s="162"/>
      <c r="BB648" s="163"/>
      <c r="BC648" s="163"/>
      <c r="BD648" s="163"/>
      <c r="BE648" s="164"/>
      <c r="BF648" s="165"/>
      <c r="BG648" s="162"/>
      <c r="BH648" s="162"/>
      <c r="BI648" s="164"/>
      <c r="BJ648" s="38"/>
      <c r="BK648" s="38"/>
      <c r="BL648" s="38"/>
      <c r="BM648" s="38"/>
      <c r="BN648" s="38"/>
      <c r="BO648" s="38"/>
      <c r="BP648" s="117" t="str">
        <f t="shared" si="419"/>
        <v/>
      </c>
      <c r="BQ648" s="38"/>
      <c r="BR648" s="38"/>
      <c r="BS648" s="38"/>
      <c r="BT648" s="38"/>
      <c r="BV648" s="17">
        <f t="shared" si="413"/>
        <v>0</v>
      </c>
      <c r="BW648" s="17">
        <f t="shared" si="414"/>
        <v>0</v>
      </c>
      <c r="BX648" s="17">
        <f t="shared" si="415"/>
        <v>0</v>
      </c>
      <c r="BY648" s="17">
        <f t="shared" si="416"/>
        <v>0</v>
      </c>
      <c r="BZ648" s="17">
        <f t="shared" si="417"/>
        <v>0</v>
      </c>
      <c r="CA648" s="17">
        <f t="shared" si="418"/>
        <v>0</v>
      </c>
      <c r="CB648" s="17">
        <f t="shared" si="420"/>
        <v>0</v>
      </c>
      <c r="CC648" s="17">
        <f t="shared" si="421"/>
        <v>0</v>
      </c>
      <c r="CD648" s="17">
        <f t="shared" si="422"/>
        <v>0</v>
      </c>
      <c r="CE648" s="17">
        <f t="shared" si="423"/>
        <v>0</v>
      </c>
      <c r="CF648" s="17">
        <f t="shared" si="424"/>
        <v>0</v>
      </c>
      <c r="CG648" s="17">
        <f t="shared" si="425"/>
        <v>0</v>
      </c>
      <c r="CH648" s="17">
        <f t="shared" si="426"/>
        <v>0</v>
      </c>
      <c r="CI648" s="17">
        <f t="shared" si="427"/>
        <v>0</v>
      </c>
      <c r="CJ648" s="17">
        <f t="shared" si="428"/>
        <v>0</v>
      </c>
      <c r="CK648" s="17">
        <f t="shared" si="429"/>
        <v>0</v>
      </c>
      <c r="CL648" s="17">
        <f t="shared" si="430"/>
        <v>0</v>
      </c>
      <c r="CM648" s="17">
        <f t="shared" si="431"/>
        <v>0</v>
      </c>
      <c r="CN648" s="17">
        <f t="shared" si="432"/>
        <v>0</v>
      </c>
      <c r="CO648" s="17">
        <f t="shared" si="433"/>
        <v>0</v>
      </c>
      <c r="CP648" s="17">
        <f t="shared" si="434"/>
        <v>0</v>
      </c>
      <c r="CQ648" s="17">
        <f t="shared" si="435"/>
        <v>0</v>
      </c>
      <c r="CR648" s="17">
        <f t="shared" si="436"/>
        <v>0</v>
      </c>
      <c r="CS648" s="17">
        <f t="shared" si="437"/>
        <v>0</v>
      </c>
      <c r="CT648" s="17">
        <f t="shared" si="438"/>
        <v>0</v>
      </c>
      <c r="CU648" s="17">
        <f t="shared" si="439"/>
        <v>0</v>
      </c>
      <c r="CV648" s="17">
        <f t="shared" si="440"/>
        <v>0</v>
      </c>
      <c r="CW648" s="17">
        <f t="shared" si="441"/>
        <v>0</v>
      </c>
      <c r="CX648" s="17">
        <f t="shared" si="442"/>
        <v>0</v>
      </c>
      <c r="CY648" s="17">
        <f t="shared" si="443"/>
        <v>0</v>
      </c>
      <c r="CZ648" s="17">
        <f t="shared" si="444"/>
        <v>0</v>
      </c>
      <c r="DA648" s="17">
        <f t="shared" si="445"/>
        <v>0</v>
      </c>
      <c r="DB648" s="17">
        <f t="shared" si="446"/>
        <v>0</v>
      </c>
      <c r="DC648" s="17">
        <f t="shared" si="447"/>
        <v>0</v>
      </c>
      <c r="DD648" s="17">
        <f t="shared" si="448"/>
        <v>0</v>
      </c>
      <c r="DE648" s="17">
        <f t="shared" si="449"/>
        <v>0</v>
      </c>
      <c r="DF648" s="17">
        <f t="shared" si="450"/>
        <v>0</v>
      </c>
      <c r="DG648" s="17">
        <f t="shared" si="451"/>
        <v>0</v>
      </c>
    </row>
    <row r="649" spans="2:111" ht="15" customHeight="1" x14ac:dyDescent="0.2">
      <c r="B649" s="156">
        <v>641</v>
      </c>
      <c r="C649" s="157" t="str">
        <f t="shared" si="452"/>
        <v/>
      </c>
      <c r="D649" s="158" t="str">
        <f t="shared" ref="D649:D712" si="457">IF(AW649="x","-","OK")</f>
        <v>OK</v>
      </c>
      <c r="E649" s="159" t="e">
        <f>VLOOKUP('DATA SHEET'!$B$9,'Drill Size Info'!$T$2:$U$8,2,FALSE)</f>
        <v>#N/A</v>
      </c>
      <c r="F649" s="159" t="str">
        <f t="shared" si="453"/>
        <v/>
      </c>
      <c r="G649" s="91">
        <f t="shared" si="454"/>
        <v>0</v>
      </c>
      <c r="H649" s="160" t="s">
        <v>175</v>
      </c>
      <c r="I649" s="160" t="s">
        <v>175</v>
      </c>
      <c r="J649" s="160" t="str">
        <f>IF('DATA SHEET'!$B$10="NC-50","N/A","OK")</f>
        <v>OK</v>
      </c>
      <c r="K649" s="160" t="str">
        <f>IF('DATA SHEET'!$B$10="NC-50","N/A","OK")</f>
        <v>OK</v>
      </c>
      <c r="L649" s="160" t="str">
        <f t="shared" si="455"/>
        <v>OK</v>
      </c>
      <c r="M649" s="160" t="str">
        <f t="shared" si="456"/>
        <v>OK</v>
      </c>
      <c r="N649" s="160"/>
      <c r="O649" s="160"/>
      <c r="P649" s="160"/>
      <c r="Q649" s="160"/>
      <c r="R649" s="92" t="str">
        <f>IF(DI649&lt;&gt;"",
    IF(INT('Drill Size Info'!$AA$19)=INT('Drill Size Info'!$AB$19),
        --(INT('Drill Size Info'!$AA$19) &amp; "." &amp; DI649),
        IF(AND((--(INT('Drill Size Info'!$AA$19) &amp; "." &amp; DI649)&gt;=--('Drill Size Info'!$AA$19)), (--(INT('Drill Size Info'!$AA$19) &amp; "." &amp; DI649)&lt;=--('Drill Size Info'!$AB$19))),
            --(INT('Drill Size Info'!$AA$19) &amp; "." &amp; DI649),
            --(INT('Drill Size Info'!$AB$19) &amp; "." &amp; DI649)
        )
    ),
    IF(DH649&lt;&gt;"",
        IF(INT('Drill Size Info'!$AA$19)=INT('Drill Size Info'!$AB$19),
            --(INT('Drill Size Info'!$AA$19) &amp; "." &amp; LEFT(DH649,3)),
            IF(AND((--(INT('Drill Size Info'!$AA$19) &amp; "." &amp; LEFT(DH649,3))&gt;=--('Drill Size Info'!$AA$19)), (--(INT('Drill Size Info'!$AA$19) &amp; "." &amp; LEFT(DH649,3))&lt;=--('Drill Size Info'!$AB$19))),
                --(INT('Drill Size Info'!$AA$19) &amp; "." &amp; LEFT(DH649,3)),
                --(INT('Drill Size Info'!$AB$19) &amp; "." &amp; LEFT(DH649,3))
            )
        ),
        "OK"
    )
)</f>
        <v>OK</v>
      </c>
      <c r="S649" s="150" t="str">
        <f>IF(DJ649&lt;&gt;"",
    IF(INT('Drill Size Info'!$AA$19)=INT('Drill Size Info'!$AB$19),
        --(INT('Drill Size Info'!$AA$19) &amp; "." &amp; DJ649),
        IF(AND((--(INT('Drill Size Info'!$AA$19) &amp; "." &amp; DJ649)&gt;=--('Drill Size Info'!$AA$19)), (--(INT('Drill Size Info'!$AA$19) &amp; "." &amp; DJ649)&lt;=--('Drill Size Info'!$AB$19))),
            --(INT('Drill Size Info'!$AA$19) &amp; "." &amp; DJ649),
            --(INT('Drill Size Info'!$AB$19) &amp; "." &amp; DJ649)
        )
    ),
    IF(DH649&lt;&gt;"",
        IF(INT('Drill Size Info'!$AA$19)=INT('Drill Size Info'!$AB$19),
            --(INT('Drill Size Info'!$AA$19) &amp; "." &amp; RIGHT(DH649,3)),
            IF(AND((--(INT('Drill Size Info'!$AA$19) &amp; "." &amp; RIGHT(DH649,3))&gt;=--('Drill Size Info'!$AA$19)), (--(INT('Drill Size Info'!$AA$19) &amp; "." &amp; RIGHT(DH649,3))&lt;=--('Drill Size Info'!$AB$19))),
                --(INT('Drill Size Info'!$AA$19) &amp; "." &amp; RIGHT(DH649,3)),
                --(INT('Drill Size Info'!$AB$19) &amp; "." &amp; RIGHT(DH649,3))
            )
        ),
        "N/A"
    )
)</f>
        <v>N/A</v>
      </c>
      <c r="T649" s="150" t="str">
        <f>IF(DL649&lt;&gt;"",
    IF(INT('Drill Size Info'!$AA$19)=INT('Drill Size Info'!$AB$15),
        --(INT('Drill Size Info'!$AA$15) &amp; "." &amp; DL649),
        IF(AND((--(INT('Drill Size Info'!$AA$15) &amp; "." &amp; DL649)&gt;=--('Drill Size Info'!$AA$15)), (--(INT('Drill Size Info'!$AA$15) &amp; "." &amp; DL649)&lt;=--('Drill Size Info'!$AB$15))),
            --(INT('Drill Size Info'!$AA$15) &amp; "." &amp; DL649),
            --(INT('Drill Size Info'!$AB$15) &amp; "." &amp; DL649)
        )
    ),
    IF(DK649&lt;&gt;"",
        IF(INT('Drill Size Info'!$AA$15)=INT('Drill Size Info'!$AB$15),
            --(INT('Drill Size Info'!$AA$15) &amp; "." &amp; LEFT(DK649,3)),
            IF(AND((--(INT('Drill Size Info'!$AA$15) &amp; "." &amp; LEFT(DK649,3))&gt;=--('Drill Size Info'!$AA$15)), (--(INT('Drill Size Info'!$AA$15) &amp; "." &amp; LEFT(DK649,3))&lt;=--('Drill Size Info'!$AB$15))),
                --(INT('Drill Size Info'!$AA$15) &amp; "." &amp; LEFT(DK649,3)),
                --(INT('Drill Size Info'!$AB$15) &amp; "." &amp; LEFT(DK649,3))
            )
        ),
        "OK"
    )
)</f>
        <v>OK</v>
      </c>
      <c r="U649" s="150" t="str">
        <f>IF(DM649&lt;&gt;"",
    IF(INT('Drill Size Info'!$AA$19)=INT('Drill Size Info'!$AB$15),
        --(INT('Drill Size Info'!$AA$15) &amp; "." &amp; DM649),
        IF(AND((--(INT('Drill Size Info'!$AA$15) &amp; "." &amp; DM649)&gt;=--('Drill Size Info'!$AA$15)), (--(INT('Drill Size Info'!$AA$15) &amp; "." &amp; DM649)&lt;=--('Drill Size Info'!$AB$15))),
            --(INT('Drill Size Info'!$AA$15) &amp; "." &amp; DM649),
            --(INT('Drill Size Info'!$AB$15) &amp; "." &amp; DM649)
        )
    ),
    IF(DK649&lt;&gt;"",
        IF(INT('Drill Size Info'!$AA$15)=INT('Drill Size Info'!$AB$15),
            --(INT('Drill Size Info'!$AA$15) &amp; "." &amp; RIGHT(DK649,3)),
            IF(AND((--(INT('Drill Size Info'!$AA$15) &amp; "." &amp; RIGHT(DK649,3))&gt;=--('Drill Size Info'!$AA$15)), (--(INT('Drill Size Info'!$AA$15) &amp; "." &amp; RIGHT(DK649,3))&lt;=--('Drill Size Info'!$AB$15))),
                --(INT('Drill Size Info'!$AA$15) &amp; "." &amp; RIGHT(DK649,3)),
                --(INT('Drill Size Info'!$AB$15) &amp; "." &amp; RIGHT(DK649,3))
            )
        ),
        "N/A"
    )
)</f>
        <v>N/A</v>
      </c>
      <c r="V649" s="161"/>
      <c r="W649" s="161"/>
      <c r="X649" s="161"/>
      <c r="Y649" s="161"/>
      <c r="Z649" s="161"/>
      <c r="AA649" s="162"/>
      <c r="AB649" s="162"/>
      <c r="AC649" s="162"/>
      <c r="AD649" s="162"/>
      <c r="AE649" s="162"/>
      <c r="AF649" s="162"/>
      <c r="AG649" s="162"/>
      <c r="AH649" s="162"/>
      <c r="AI649" s="162"/>
      <c r="AJ649" s="162"/>
      <c r="AK649" s="162"/>
      <c r="AL649" s="162"/>
      <c r="AM649" s="162"/>
      <c r="AN649" s="162"/>
      <c r="AO649" s="162"/>
      <c r="AP649" s="162"/>
      <c r="AQ649" s="162"/>
      <c r="AR649" s="162"/>
      <c r="AS649" s="162"/>
      <c r="AT649" s="162"/>
      <c r="AU649" s="162"/>
      <c r="AV649" s="162"/>
      <c r="AW649" s="162"/>
      <c r="AX649" s="162"/>
      <c r="AY649" s="162"/>
      <c r="AZ649" s="162"/>
      <c r="BA649" s="162"/>
      <c r="BB649" s="163"/>
      <c r="BC649" s="163"/>
      <c r="BD649" s="163"/>
      <c r="BE649" s="164"/>
      <c r="BF649" s="165"/>
      <c r="BG649" s="162"/>
      <c r="BH649" s="162"/>
      <c r="BI649" s="164"/>
      <c r="BJ649" s="38"/>
      <c r="BK649" s="38"/>
      <c r="BL649" s="38"/>
      <c r="BM649" s="38"/>
      <c r="BN649" s="38"/>
      <c r="BO649" s="38"/>
      <c r="BP649" s="117" t="str">
        <f t="shared" si="419"/>
        <v/>
      </c>
      <c r="BQ649" s="38"/>
      <c r="BR649" s="38"/>
      <c r="BS649" s="38"/>
      <c r="BT649" s="38"/>
      <c r="BV649" s="17">
        <f t="shared" ref="BV649:BV712" si="458">IF(V649="x",1,0)</f>
        <v>0</v>
      </c>
      <c r="BW649" s="17">
        <f t="shared" ref="BW649:BW712" si="459">IF(X649="x",1,0)</f>
        <v>0</v>
      </c>
      <c r="BX649" s="17">
        <f t="shared" ref="BX649:BX712" si="460">IF(Z649="x",1,0)</f>
        <v>0</v>
      </c>
      <c r="BY649" s="17">
        <f t="shared" ref="BY649:BY712" si="461">IF(AA649="x",1,0)</f>
        <v>0</v>
      </c>
      <c r="BZ649" s="17">
        <f t="shared" ref="BZ649:BZ712" si="462">IF(AB649="x",1,0)</f>
        <v>0</v>
      </c>
      <c r="CA649" s="17">
        <f t="shared" ref="CA649:CA712" si="463">IF(AC649="x",1,0)</f>
        <v>0</v>
      </c>
      <c r="CB649" s="17">
        <f t="shared" si="420"/>
        <v>0</v>
      </c>
      <c r="CC649" s="17">
        <f t="shared" si="421"/>
        <v>0</v>
      </c>
      <c r="CD649" s="17">
        <f t="shared" si="422"/>
        <v>0</v>
      </c>
      <c r="CE649" s="17">
        <f t="shared" si="423"/>
        <v>0</v>
      </c>
      <c r="CF649" s="17">
        <f t="shared" si="424"/>
        <v>0</v>
      </c>
      <c r="CG649" s="17">
        <f t="shared" si="425"/>
        <v>0</v>
      </c>
      <c r="CH649" s="17">
        <f t="shared" si="426"/>
        <v>0</v>
      </c>
      <c r="CI649" s="17">
        <f t="shared" si="427"/>
        <v>0</v>
      </c>
      <c r="CJ649" s="17">
        <f t="shared" si="428"/>
        <v>0</v>
      </c>
      <c r="CK649" s="17">
        <f t="shared" si="429"/>
        <v>0</v>
      </c>
      <c r="CL649" s="17">
        <f t="shared" si="430"/>
        <v>0</v>
      </c>
      <c r="CM649" s="17">
        <f t="shared" si="431"/>
        <v>0</v>
      </c>
      <c r="CN649" s="17">
        <f t="shared" si="432"/>
        <v>0</v>
      </c>
      <c r="CO649" s="17">
        <f t="shared" si="433"/>
        <v>0</v>
      </c>
      <c r="CP649" s="17">
        <f t="shared" si="434"/>
        <v>0</v>
      </c>
      <c r="CQ649" s="17">
        <f t="shared" si="435"/>
        <v>0</v>
      </c>
      <c r="CR649" s="17">
        <f t="shared" si="436"/>
        <v>0</v>
      </c>
      <c r="CS649" s="17">
        <f t="shared" si="437"/>
        <v>0</v>
      </c>
      <c r="CT649" s="17">
        <f t="shared" si="438"/>
        <v>0</v>
      </c>
      <c r="CU649" s="17">
        <f t="shared" si="439"/>
        <v>0</v>
      </c>
      <c r="CV649" s="17">
        <f t="shared" si="440"/>
        <v>0</v>
      </c>
      <c r="CW649" s="17">
        <f t="shared" si="441"/>
        <v>0</v>
      </c>
      <c r="CX649" s="17">
        <f t="shared" si="442"/>
        <v>0</v>
      </c>
      <c r="CY649" s="17">
        <f t="shared" si="443"/>
        <v>0</v>
      </c>
      <c r="CZ649" s="17">
        <f t="shared" si="444"/>
        <v>0</v>
      </c>
      <c r="DA649" s="17">
        <f t="shared" si="445"/>
        <v>0</v>
      </c>
      <c r="DB649" s="17">
        <f t="shared" si="446"/>
        <v>0</v>
      </c>
      <c r="DC649" s="17">
        <f t="shared" si="447"/>
        <v>0</v>
      </c>
      <c r="DD649" s="17">
        <f t="shared" si="448"/>
        <v>0</v>
      </c>
      <c r="DE649" s="17">
        <f t="shared" si="449"/>
        <v>0</v>
      </c>
      <c r="DF649" s="17">
        <f t="shared" si="450"/>
        <v>0</v>
      </c>
      <c r="DG649" s="17">
        <f t="shared" si="451"/>
        <v>0</v>
      </c>
    </row>
    <row r="650" spans="2:111" ht="15" customHeight="1" x14ac:dyDescent="0.2">
      <c r="B650" s="156">
        <v>642</v>
      </c>
      <c r="C650" s="157" t="str">
        <f t="shared" si="452"/>
        <v/>
      </c>
      <c r="D650" s="158" t="str">
        <f t="shared" si="457"/>
        <v>OK</v>
      </c>
      <c r="E650" s="159" t="e">
        <f>VLOOKUP('DATA SHEET'!$B$9,'Drill Size Info'!$T$2:$U$8,2,FALSE)</f>
        <v>#N/A</v>
      </c>
      <c r="F650" s="159" t="str">
        <f t="shared" si="453"/>
        <v/>
      </c>
      <c r="G650" s="91">
        <f t="shared" si="454"/>
        <v>0</v>
      </c>
      <c r="H650" s="160" t="s">
        <v>175</v>
      </c>
      <c r="I650" s="160" t="s">
        <v>175</v>
      </c>
      <c r="J650" s="160" t="str">
        <f>IF('DATA SHEET'!$B$10="NC-50","N/A","OK")</f>
        <v>OK</v>
      </c>
      <c r="K650" s="160" t="str">
        <f>IF('DATA SHEET'!$B$10="NC-50","N/A","OK")</f>
        <v>OK</v>
      </c>
      <c r="L650" s="160" t="str">
        <f t="shared" si="455"/>
        <v>OK</v>
      </c>
      <c r="M650" s="160" t="str">
        <f t="shared" si="456"/>
        <v>OK</v>
      </c>
      <c r="N650" s="160"/>
      <c r="O650" s="160"/>
      <c r="P650" s="160"/>
      <c r="Q650" s="160"/>
      <c r="R650" s="92" t="str">
        <f>IF(DI650&lt;&gt;"",
    IF(INT('Drill Size Info'!$AA$19)=INT('Drill Size Info'!$AB$19),
        --(INT('Drill Size Info'!$AA$19) &amp; "." &amp; DI650),
        IF(AND((--(INT('Drill Size Info'!$AA$19) &amp; "." &amp; DI650)&gt;=--('Drill Size Info'!$AA$19)), (--(INT('Drill Size Info'!$AA$19) &amp; "." &amp; DI650)&lt;=--('Drill Size Info'!$AB$19))),
            --(INT('Drill Size Info'!$AA$19) &amp; "." &amp; DI650),
            --(INT('Drill Size Info'!$AB$19) &amp; "." &amp; DI650)
        )
    ),
    IF(DH650&lt;&gt;"",
        IF(INT('Drill Size Info'!$AA$19)=INT('Drill Size Info'!$AB$19),
            --(INT('Drill Size Info'!$AA$19) &amp; "." &amp; LEFT(DH650,3)),
            IF(AND((--(INT('Drill Size Info'!$AA$19) &amp; "." &amp; LEFT(DH650,3))&gt;=--('Drill Size Info'!$AA$19)), (--(INT('Drill Size Info'!$AA$19) &amp; "." &amp; LEFT(DH650,3))&lt;=--('Drill Size Info'!$AB$19))),
                --(INT('Drill Size Info'!$AA$19) &amp; "." &amp; LEFT(DH650,3)),
                --(INT('Drill Size Info'!$AB$19) &amp; "." &amp; LEFT(DH650,3))
            )
        ),
        "OK"
    )
)</f>
        <v>OK</v>
      </c>
      <c r="S650" s="150" t="str">
        <f>IF(DJ650&lt;&gt;"",
    IF(INT('Drill Size Info'!$AA$19)=INT('Drill Size Info'!$AB$19),
        --(INT('Drill Size Info'!$AA$19) &amp; "." &amp; DJ650),
        IF(AND((--(INT('Drill Size Info'!$AA$19) &amp; "." &amp; DJ650)&gt;=--('Drill Size Info'!$AA$19)), (--(INT('Drill Size Info'!$AA$19) &amp; "." &amp; DJ650)&lt;=--('Drill Size Info'!$AB$19))),
            --(INT('Drill Size Info'!$AA$19) &amp; "." &amp; DJ650),
            --(INT('Drill Size Info'!$AB$19) &amp; "." &amp; DJ650)
        )
    ),
    IF(DH650&lt;&gt;"",
        IF(INT('Drill Size Info'!$AA$19)=INT('Drill Size Info'!$AB$19),
            --(INT('Drill Size Info'!$AA$19) &amp; "." &amp; RIGHT(DH650,3)),
            IF(AND((--(INT('Drill Size Info'!$AA$19) &amp; "." &amp; RIGHT(DH650,3))&gt;=--('Drill Size Info'!$AA$19)), (--(INT('Drill Size Info'!$AA$19) &amp; "." &amp; RIGHT(DH650,3))&lt;=--('Drill Size Info'!$AB$19))),
                --(INT('Drill Size Info'!$AA$19) &amp; "." &amp; RIGHT(DH650,3)),
                --(INT('Drill Size Info'!$AB$19) &amp; "." &amp; RIGHT(DH650,3))
            )
        ),
        "N/A"
    )
)</f>
        <v>N/A</v>
      </c>
      <c r="T650" s="150" t="str">
        <f>IF(DL650&lt;&gt;"",
    IF(INT('Drill Size Info'!$AA$19)=INT('Drill Size Info'!$AB$15),
        --(INT('Drill Size Info'!$AA$15) &amp; "." &amp; DL650),
        IF(AND((--(INT('Drill Size Info'!$AA$15) &amp; "." &amp; DL650)&gt;=--('Drill Size Info'!$AA$15)), (--(INT('Drill Size Info'!$AA$15) &amp; "." &amp; DL650)&lt;=--('Drill Size Info'!$AB$15))),
            --(INT('Drill Size Info'!$AA$15) &amp; "." &amp; DL650),
            --(INT('Drill Size Info'!$AB$15) &amp; "." &amp; DL650)
        )
    ),
    IF(DK650&lt;&gt;"",
        IF(INT('Drill Size Info'!$AA$15)=INT('Drill Size Info'!$AB$15),
            --(INT('Drill Size Info'!$AA$15) &amp; "." &amp; LEFT(DK650,3)),
            IF(AND((--(INT('Drill Size Info'!$AA$15) &amp; "." &amp; LEFT(DK650,3))&gt;=--('Drill Size Info'!$AA$15)), (--(INT('Drill Size Info'!$AA$15) &amp; "." &amp; LEFT(DK650,3))&lt;=--('Drill Size Info'!$AB$15))),
                --(INT('Drill Size Info'!$AA$15) &amp; "." &amp; LEFT(DK650,3)),
                --(INT('Drill Size Info'!$AB$15) &amp; "." &amp; LEFT(DK650,3))
            )
        ),
        "OK"
    )
)</f>
        <v>OK</v>
      </c>
      <c r="U650" s="150" t="str">
        <f>IF(DM650&lt;&gt;"",
    IF(INT('Drill Size Info'!$AA$19)=INT('Drill Size Info'!$AB$15),
        --(INT('Drill Size Info'!$AA$15) &amp; "." &amp; DM650),
        IF(AND((--(INT('Drill Size Info'!$AA$15) &amp; "." &amp; DM650)&gt;=--('Drill Size Info'!$AA$15)), (--(INT('Drill Size Info'!$AA$15) &amp; "." &amp; DM650)&lt;=--('Drill Size Info'!$AB$15))),
            --(INT('Drill Size Info'!$AA$15) &amp; "." &amp; DM650),
            --(INT('Drill Size Info'!$AB$15) &amp; "." &amp; DM650)
        )
    ),
    IF(DK650&lt;&gt;"",
        IF(INT('Drill Size Info'!$AA$15)=INT('Drill Size Info'!$AB$15),
            --(INT('Drill Size Info'!$AA$15) &amp; "." &amp; RIGHT(DK650,3)),
            IF(AND((--(INT('Drill Size Info'!$AA$15) &amp; "." &amp; RIGHT(DK650,3))&gt;=--('Drill Size Info'!$AA$15)), (--(INT('Drill Size Info'!$AA$15) &amp; "." &amp; RIGHT(DK650,3))&lt;=--('Drill Size Info'!$AB$15))),
                --(INT('Drill Size Info'!$AA$15) &amp; "." &amp; RIGHT(DK650,3)),
                --(INT('Drill Size Info'!$AB$15) &amp; "." &amp; RIGHT(DK650,3))
            )
        ),
        "N/A"
    )
)</f>
        <v>N/A</v>
      </c>
      <c r="V650" s="161"/>
      <c r="W650" s="161"/>
      <c r="X650" s="161"/>
      <c r="Y650" s="161"/>
      <c r="Z650" s="161"/>
      <c r="AA650" s="162"/>
      <c r="AB650" s="162"/>
      <c r="AC650" s="162"/>
      <c r="AD650" s="162"/>
      <c r="AE650" s="162"/>
      <c r="AF650" s="162"/>
      <c r="AG650" s="162"/>
      <c r="AH650" s="162"/>
      <c r="AI650" s="162"/>
      <c r="AJ650" s="162"/>
      <c r="AK650" s="162"/>
      <c r="AL650" s="162"/>
      <c r="AM650" s="162"/>
      <c r="AN650" s="162"/>
      <c r="AO650" s="162"/>
      <c r="AP650" s="162"/>
      <c r="AQ650" s="162"/>
      <c r="AR650" s="162"/>
      <c r="AS650" s="162"/>
      <c r="AT650" s="162"/>
      <c r="AU650" s="162"/>
      <c r="AV650" s="162"/>
      <c r="AW650" s="162"/>
      <c r="AX650" s="162"/>
      <c r="AY650" s="162"/>
      <c r="AZ650" s="162"/>
      <c r="BA650" s="162"/>
      <c r="BB650" s="163"/>
      <c r="BC650" s="163"/>
      <c r="BD650" s="163"/>
      <c r="BE650" s="164"/>
      <c r="BF650" s="165"/>
      <c r="BG650" s="162"/>
      <c r="BH650" s="162"/>
      <c r="BI650" s="164"/>
      <c r="BJ650" s="38"/>
      <c r="BK650" s="38"/>
      <c r="BL650" s="38"/>
      <c r="BM650" s="38"/>
      <c r="BN650" s="38"/>
      <c r="BO650" s="38"/>
      <c r="BP650" s="117" t="str">
        <f t="shared" ref="BP650:BP713" si="464">CONCATENATE(BL650,BM650,BN650,BO650)</f>
        <v/>
      </c>
      <c r="BQ650" s="38"/>
      <c r="BR650" s="38"/>
      <c r="BS650" s="38"/>
      <c r="BT650" s="38"/>
      <c r="BV650" s="17">
        <f t="shared" si="458"/>
        <v>0</v>
      </c>
      <c r="BW650" s="17">
        <f t="shared" si="459"/>
        <v>0</v>
      </c>
      <c r="BX650" s="17">
        <f t="shared" si="460"/>
        <v>0</v>
      </c>
      <c r="BY650" s="17">
        <f t="shared" si="461"/>
        <v>0</v>
      </c>
      <c r="BZ650" s="17">
        <f t="shared" si="462"/>
        <v>0</v>
      </c>
      <c r="CA650" s="17">
        <f t="shared" si="463"/>
        <v>0</v>
      </c>
      <c r="CB650" s="17">
        <f t="shared" ref="CB650:CB713" si="465">IF(AD650="x",1,0)</f>
        <v>0</v>
      </c>
      <c r="CC650" s="17">
        <f t="shared" ref="CC650:CC713" si="466">IF(AE650="x",1,0)</f>
        <v>0</v>
      </c>
      <c r="CD650" s="17">
        <f t="shared" ref="CD650:CD713" si="467">IF(AF650="x",1,0)</f>
        <v>0</v>
      </c>
      <c r="CE650" s="17">
        <f t="shared" ref="CE650:CE713" si="468">IF(AG650="x",1,0)</f>
        <v>0</v>
      </c>
      <c r="CF650" s="17">
        <f t="shared" ref="CF650:CF713" si="469">IF(AH650="x",1,0)</f>
        <v>0</v>
      </c>
      <c r="CG650" s="17">
        <f t="shared" ref="CG650:CG713" si="470">IF(AI650="x",1,0)</f>
        <v>0</v>
      </c>
      <c r="CH650" s="17">
        <f t="shared" ref="CH650:CH713" si="471">IF(AJ650="x",1,0)</f>
        <v>0</v>
      </c>
      <c r="CI650" s="17">
        <f t="shared" ref="CI650:CI713" si="472">IF(AK650="x",1,0)</f>
        <v>0</v>
      </c>
      <c r="CJ650" s="17">
        <f t="shared" ref="CJ650:CJ713" si="473">IF(AL650="x",1,0)</f>
        <v>0</v>
      </c>
      <c r="CK650" s="17">
        <f t="shared" ref="CK650:CK713" si="474">IF(AM650="x",1,0)</f>
        <v>0</v>
      </c>
      <c r="CL650" s="17">
        <f t="shared" ref="CL650:CL713" si="475">IF(AN650="x",1,0)</f>
        <v>0</v>
      </c>
      <c r="CM650" s="17">
        <f t="shared" ref="CM650:CM713" si="476">IF(AO650="x",1,0)</f>
        <v>0</v>
      </c>
      <c r="CN650" s="17">
        <f t="shared" ref="CN650:CN713" si="477">IF(AP650="x",1,0)</f>
        <v>0</v>
      </c>
      <c r="CO650" s="17">
        <f t="shared" ref="CO650:CO713" si="478">IF(AQ650="x",1,0)</f>
        <v>0</v>
      </c>
      <c r="CP650" s="17">
        <f t="shared" ref="CP650:CP713" si="479">IF(AR650="x",1,0)</f>
        <v>0</v>
      </c>
      <c r="CQ650" s="17">
        <f t="shared" ref="CQ650:CQ713" si="480">IF(AS650="x",1,0)</f>
        <v>0</v>
      </c>
      <c r="CR650" s="17">
        <f t="shared" ref="CR650:CR713" si="481">IF(AT650="x",1,0)</f>
        <v>0</v>
      </c>
      <c r="CS650" s="17">
        <f t="shared" ref="CS650:CS713" si="482">IF(AU650="x",1,0)</f>
        <v>0</v>
      </c>
      <c r="CT650" s="17">
        <f t="shared" ref="CT650:CT713" si="483">IF(AV650="x",1,0)</f>
        <v>0</v>
      </c>
      <c r="CU650" s="17">
        <f t="shared" ref="CU650:CU713" si="484">IF(AW650="x",1,0)</f>
        <v>0</v>
      </c>
      <c r="CV650" s="17">
        <f t="shared" ref="CV650:CV713" si="485">IF(AX650="x",1,0)</f>
        <v>0</v>
      </c>
      <c r="CW650" s="17">
        <f t="shared" ref="CW650:CW713" si="486">IF(AY650="x",1,0)</f>
        <v>0</v>
      </c>
      <c r="CX650" s="17">
        <f t="shared" ref="CX650:CX713" si="487">IF(AZ650="x",1,0)</f>
        <v>0</v>
      </c>
      <c r="CY650" s="17">
        <f t="shared" ref="CY650:CY713" si="488">IF(BA650="x",1,0)</f>
        <v>0</v>
      </c>
      <c r="CZ650" s="17">
        <f t="shared" ref="CZ650:CZ713" si="489">IF(BB650="x",1,0)</f>
        <v>0</v>
      </c>
      <c r="DA650" s="17">
        <f t="shared" ref="DA650:DA713" si="490">IF(BC650="x",1,0)</f>
        <v>0</v>
      </c>
      <c r="DB650" s="17">
        <f t="shared" ref="DB650:DB713" si="491">IF(BD650="x",1,0)</f>
        <v>0</v>
      </c>
      <c r="DC650" s="17">
        <f t="shared" ref="DC650:DC713" si="492">IF(BE650="x",1,0)</f>
        <v>0</v>
      </c>
      <c r="DD650" s="17">
        <f t="shared" ref="DD650:DD713" si="493">IF(BF650="x",1,0)</f>
        <v>0</v>
      </c>
      <c r="DE650" s="17">
        <f t="shared" ref="DE650:DE713" si="494">IF(BG650="x",1,0)</f>
        <v>0</v>
      </c>
      <c r="DF650" s="17">
        <f t="shared" ref="DF650:DF713" si="495">IF(BH650="x",1,0)</f>
        <v>0</v>
      </c>
      <c r="DG650" s="17">
        <f t="shared" ref="DG650:DG713" si="496">IF(BI650="x",1,0)</f>
        <v>0</v>
      </c>
    </row>
    <row r="651" spans="2:111" ht="15" customHeight="1" x14ac:dyDescent="0.2">
      <c r="B651" s="156">
        <v>643</v>
      </c>
      <c r="C651" s="157" t="str">
        <f t="shared" ref="C651:C714" si="497">BP651</f>
        <v/>
      </c>
      <c r="D651" s="158" t="str">
        <f t="shared" si="457"/>
        <v>OK</v>
      </c>
      <c r="E651" s="159" t="e">
        <f>VLOOKUP('DATA SHEET'!$B$9,'Drill Size Info'!$T$2:$U$8,2,FALSE)</f>
        <v>#N/A</v>
      </c>
      <c r="F651" s="159" t="str">
        <f t="shared" ref="F651:F714" si="498">IF(DN651="", "", --("0."&amp;DN651))</f>
        <v/>
      </c>
      <c r="G651" s="91">
        <f t="shared" ref="G651:G714" si="499">IF(F651="", 0, F651/E651)</f>
        <v>0</v>
      </c>
      <c r="H651" s="160" t="s">
        <v>175</v>
      </c>
      <c r="I651" s="160" t="s">
        <v>175</v>
      </c>
      <c r="J651" s="160" t="str">
        <f>IF('DATA SHEET'!$B$10="NC-50","N/A","OK")</f>
        <v>OK</v>
      </c>
      <c r="K651" s="160" t="str">
        <f>IF('DATA SHEET'!$B$10="NC-50","N/A","OK")</f>
        <v>OK</v>
      </c>
      <c r="L651" s="160" t="str">
        <f t="shared" ref="L651:L714" si="500">IF($AX651="x","MIN","OK")</f>
        <v>OK</v>
      </c>
      <c r="M651" s="160" t="str">
        <f t="shared" ref="M651:M714" si="501">IF($AY651="x","MIN","OK")</f>
        <v>OK</v>
      </c>
      <c r="N651" s="160"/>
      <c r="O651" s="160"/>
      <c r="P651" s="160"/>
      <c r="Q651" s="160"/>
      <c r="R651" s="92" t="str">
        <f>IF(DI651&lt;&gt;"",
    IF(INT('Drill Size Info'!$AA$19)=INT('Drill Size Info'!$AB$19),
        --(INT('Drill Size Info'!$AA$19) &amp; "." &amp; DI651),
        IF(AND((--(INT('Drill Size Info'!$AA$19) &amp; "." &amp; DI651)&gt;=--('Drill Size Info'!$AA$19)), (--(INT('Drill Size Info'!$AA$19) &amp; "." &amp; DI651)&lt;=--('Drill Size Info'!$AB$19))),
            --(INT('Drill Size Info'!$AA$19) &amp; "." &amp; DI651),
            --(INT('Drill Size Info'!$AB$19) &amp; "." &amp; DI651)
        )
    ),
    IF(DH651&lt;&gt;"",
        IF(INT('Drill Size Info'!$AA$19)=INT('Drill Size Info'!$AB$19),
            --(INT('Drill Size Info'!$AA$19) &amp; "." &amp; LEFT(DH651,3)),
            IF(AND((--(INT('Drill Size Info'!$AA$19) &amp; "." &amp; LEFT(DH651,3))&gt;=--('Drill Size Info'!$AA$19)), (--(INT('Drill Size Info'!$AA$19) &amp; "." &amp; LEFT(DH651,3))&lt;=--('Drill Size Info'!$AB$19))),
                --(INT('Drill Size Info'!$AA$19) &amp; "." &amp; LEFT(DH651,3)),
                --(INT('Drill Size Info'!$AB$19) &amp; "." &amp; LEFT(DH651,3))
            )
        ),
        "OK"
    )
)</f>
        <v>OK</v>
      </c>
      <c r="S651" s="150" t="str">
        <f>IF(DJ651&lt;&gt;"",
    IF(INT('Drill Size Info'!$AA$19)=INT('Drill Size Info'!$AB$19),
        --(INT('Drill Size Info'!$AA$19) &amp; "." &amp; DJ651),
        IF(AND((--(INT('Drill Size Info'!$AA$19) &amp; "." &amp; DJ651)&gt;=--('Drill Size Info'!$AA$19)), (--(INT('Drill Size Info'!$AA$19) &amp; "." &amp; DJ651)&lt;=--('Drill Size Info'!$AB$19))),
            --(INT('Drill Size Info'!$AA$19) &amp; "." &amp; DJ651),
            --(INT('Drill Size Info'!$AB$19) &amp; "." &amp; DJ651)
        )
    ),
    IF(DH651&lt;&gt;"",
        IF(INT('Drill Size Info'!$AA$19)=INT('Drill Size Info'!$AB$19),
            --(INT('Drill Size Info'!$AA$19) &amp; "." &amp; RIGHT(DH651,3)),
            IF(AND((--(INT('Drill Size Info'!$AA$19) &amp; "." &amp; RIGHT(DH651,3))&gt;=--('Drill Size Info'!$AA$19)), (--(INT('Drill Size Info'!$AA$19) &amp; "." &amp; RIGHT(DH651,3))&lt;=--('Drill Size Info'!$AB$19))),
                --(INT('Drill Size Info'!$AA$19) &amp; "." &amp; RIGHT(DH651,3)),
                --(INT('Drill Size Info'!$AB$19) &amp; "." &amp; RIGHT(DH651,3))
            )
        ),
        "N/A"
    )
)</f>
        <v>N/A</v>
      </c>
      <c r="T651" s="150" t="str">
        <f>IF(DL651&lt;&gt;"",
    IF(INT('Drill Size Info'!$AA$19)=INT('Drill Size Info'!$AB$15),
        --(INT('Drill Size Info'!$AA$15) &amp; "." &amp; DL651),
        IF(AND((--(INT('Drill Size Info'!$AA$15) &amp; "." &amp; DL651)&gt;=--('Drill Size Info'!$AA$15)), (--(INT('Drill Size Info'!$AA$15) &amp; "." &amp; DL651)&lt;=--('Drill Size Info'!$AB$15))),
            --(INT('Drill Size Info'!$AA$15) &amp; "." &amp; DL651),
            --(INT('Drill Size Info'!$AB$15) &amp; "." &amp; DL651)
        )
    ),
    IF(DK651&lt;&gt;"",
        IF(INT('Drill Size Info'!$AA$15)=INT('Drill Size Info'!$AB$15),
            --(INT('Drill Size Info'!$AA$15) &amp; "." &amp; LEFT(DK651,3)),
            IF(AND((--(INT('Drill Size Info'!$AA$15) &amp; "." &amp; LEFT(DK651,3))&gt;=--('Drill Size Info'!$AA$15)), (--(INT('Drill Size Info'!$AA$15) &amp; "." &amp; LEFT(DK651,3))&lt;=--('Drill Size Info'!$AB$15))),
                --(INT('Drill Size Info'!$AA$15) &amp; "." &amp; LEFT(DK651,3)),
                --(INT('Drill Size Info'!$AB$15) &amp; "." &amp; LEFT(DK651,3))
            )
        ),
        "OK"
    )
)</f>
        <v>OK</v>
      </c>
      <c r="U651" s="150" t="str">
        <f>IF(DM651&lt;&gt;"",
    IF(INT('Drill Size Info'!$AA$19)=INT('Drill Size Info'!$AB$15),
        --(INT('Drill Size Info'!$AA$15) &amp; "." &amp; DM651),
        IF(AND((--(INT('Drill Size Info'!$AA$15) &amp; "." &amp; DM651)&gt;=--('Drill Size Info'!$AA$15)), (--(INT('Drill Size Info'!$AA$15) &amp; "." &amp; DM651)&lt;=--('Drill Size Info'!$AB$15))),
            --(INT('Drill Size Info'!$AA$15) &amp; "." &amp; DM651),
            --(INT('Drill Size Info'!$AB$15) &amp; "." &amp; DM651)
        )
    ),
    IF(DK651&lt;&gt;"",
        IF(INT('Drill Size Info'!$AA$15)=INT('Drill Size Info'!$AB$15),
            --(INT('Drill Size Info'!$AA$15) &amp; "." &amp; RIGHT(DK651,3)),
            IF(AND((--(INT('Drill Size Info'!$AA$15) &amp; "." &amp; RIGHT(DK651,3))&gt;=--('Drill Size Info'!$AA$15)), (--(INT('Drill Size Info'!$AA$15) &amp; "." &amp; RIGHT(DK651,3))&lt;=--('Drill Size Info'!$AB$15))),
                --(INT('Drill Size Info'!$AA$15) &amp; "." &amp; RIGHT(DK651,3)),
                --(INT('Drill Size Info'!$AB$15) &amp; "." &amp; RIGHT(DK651,3))
            )
        ),
        "N/A"
    )
)</f>
        <v>N/A</v>
      </c>
      <c r="V651" s="161"/>
      <c r="W651" s="161"/>
      <c r="X651" s="161"/>
      <c r="Y651" s="161"/>
      <c r="Z651" s="161"/>
      <c r="AA651" s="162"/>
      <c r="AB651" s="162"/>
      <c r="AC651" s="162"/>
      <c r="AD651" s="162"/>
      <c r="AE651" s="162"/>
      <c r="AF651" s="162"/>
      <c r="AG651" s="162"/>
      <c r="AH651" s="162"/>
      <c r="AI651" s="162"/>
      <c r="AJ651" s="162"/>
      <c r="AK651" s="162"/>
      <c r="AL651" s="162"/>
      <c r="AM651" s="162"/>
      <c r="AN651" s="162"/>
      <c r="AO651" s="162"/>
      <c r="AP651" s="162"/>
      <c r="AQ651" s="162"/>
      <c r="AR651" s="162"/>
      <c r="AS651" s="162"/>
      <c r="AT651" s="162"/>
      <c r="AU651" s="162"/>
      <c r="AV651" s="162"/>
      <c r="AW651" s="162"/>
      <c r="AX651" s="162"/>
      <c r="AY651" s="162"/>
      <c r="AZ651" s="162"/>
      <c r="BA651" s="162"/>
      <c r="BB651" s="163"/>
      <c r="BC651" s="163"/>
      <c r="BD651" s="163"/>
      <c r="BE651" s="164"/>
      <c r="BF651" s="165"/>
      <c r="BG651" s="162"/>
      <c r="BH651" s="162"/>
      <c r="BI651" s="164"/>
      <c r="BJ651" s="38"/>
      <c r="BK651" s="38"/>
      <c r="BL651" s="38"/>
      <c r="BM651" s="38"/>
      <c r="BN651" s="38"/>
      <c r="BO651" s="38"/>
      <c r="BP651" s="117" t="str">
        <f t="shared" si="464"/>
        <v/>
      </c>
      <c r="BQ651" s="38"/>
      <c r="BR651" s="38"/>
      <c r="BS651" s="38"/>
      <c r="BT651" s="38"/>
      <c r="BV651" s="17">
        <f t="shared" si="458"/>
        <v>0</v>
      </c>
      <c r="BW651" s="17">
        <f t="shared" si="459"/>
        <v>0</v>
      </c>
      <c r="BX651" s="17">
        <f t="shared" si="460"/>
        <v>0</v>
      </c>
      <c r="BY651" s="17">
        <f t="shared" si="461"/>
        <v>0</v>
      </c>
      <c r="BZ651" s="17">
        <f t="shared" si="462"/>
        <v>0</v>
      </c>
      <c r="CA651" s="17">
        <f t="shared" si="463"/>
        <v>0</v>
      </c>
      <c r="CB651" s="17">
        <f t="shared" si="465"/>
        <v>0</v>
      </c>
      <c r="CC651" s="17">
        <f t="shared" si="466"/>
        <v>0</v>
      </c>
      <c r="CD651" s="17">
        <f t="shared" si="467"/>
        <v>0</v>
      </c>
      <c r="CE651" s="17">
        <f t="shared" si="468"/>
        <v>0</v>
      </c>
      <c r="CF651" s="17">
        <f t="shared" si="469"/>
        <v>0</v>
      </c>
      <c r="CG651" s="17">
        <f t="shared" si="470"/>
        <v>0</v>
      </c>
      <c r="CH651" s="17">
        <f t="shared" si="471"/>
        <v>0</v>
      </c>
      <c r="CI651" s="17">
        <f t="shared" si="472"/>
        <v>0</v>
      </c>
      <c r="CJ651" s="17">
        <f t="shared" si="473"/>
        <v>0</v>
      </c>
      <c r="CK651" s="17">
        <f t="shared" si="474"/>
        <v>0</v>
      </c>
      <c r="CL651" s="17">
        <f t="shared" si="475"/>
        <v>0</v>
      </c>
      <c r="CM651" s="17">
        <f t="shared" si="476"/>
        <v>0</v>
      </c>
      <c r="CN651" s="17">
        <f t="shared" si="477"/>
        <v>0</v>
      </c>
      <c r="CO651" s="17">
        <f t="shared" si="478"/>
        <v>0</v>
      </c>
      <c r="CP651" s="17">
        <f t="shared" si="479"/>
        <v>0</v>
      </c>
      <c r="CQ651" s="17">
        <f t="shared" si="480"/>
        <v>0</v>
      </c>
      <c r="CR651" s="17">
        <f t="shared" si="481"/>
        <v>0</v>
      </c>
      <c r="CS651" s="17">
        <f t="shared" si="482"/>
        <v>0</v>
      </c>
      <c r="CT651" s="17">
        <f t="shared" si="483"/>
        <v>0</v>
      </c>
      <c r="CU651" s="17">
        <f t="shared" si="484"/>
        <v>0</v>
      </c>
      <c r="CV651" s="17">
        <f t="shared" si="485"/>
        <v>0</v>
      </c>
      <c r="CW651" s="17">
        <f t="shared" si="486"/>
        <v>0</v>
      </c>
      <c r="CX651" s="17">
        <f t="shared" si="487"/>
        <v>0</v>
      </c>
      <c r="CY651" s="17">
        <f t="shared" si="488"/>
        <v>0</v>
      </c>
      <c r="CZ651" s="17">
        <f t="shared" si="489"/>
        <v>0</v>
      </c>
      <c r="DA651" s="17">
        <f t="shared" si="490"/>
        <v>0</v>
      </c>
      <c r="DB651" s="17">
        <f t="shared" si="491"/>
        <v>0</v>
      </c>
      <c r="DC651" s="17">
        <f t="shared" si="492"/>
        <v>0</v>
      </c>
      <c r="DD651" s="17">
        <f t="shared" si="493"/>
        <v>0</v>
      </c>
      <c r="DE651" s="17">
        <f t="shared" si="494"/>
        <v>0</v>
      </c>
      <c r="DF651" s="17">
        <f t="shared" si="495"/>
        <v>0</v>
      </c>
      <c r="DG651" s="17">
        <f t="shared" si="496"/>
        <v>0</v>
      </c>
    </row>
    <row r="652" spans="2:111" ht="15" customHeight="1" x14ac:dyDescent="0.2">
      <c r="B652" s="156">
        <v>644</v>
      </c>
      <c r="C652" s="157" t="str">
        <f t="shared" si="497"/>
        <v/>
      </c>
      <c r="D652" s="158" t="str">
        <f t="shared" si="457"/>
        <v>OK</v>
      </c>
      <c r="E652" s="159" t="e">
        <f>VLOOKUP('DATA SHEET'!$B$9,'Drill Size Info'!$T$2:$U$8,2,FALSE)</f>
        <v>#N/A</v>
      </c>
      <c r="F652" s="159" t="str">
        <f t="shared" si="498"/>
        <v/>
      </c>
      <c r="G652" s="91">
        <f t="shared" si="499"/>
        <v>0</v>
      </c>
      <c r="H652" s="160" t="s">
        <v>175</v>
      </c>
      <c r="I652" s="160" t="s">
        <v>175</v>
      </c>
      <c r="J652" s="160" t="str">
        <f>IF('DATA SHEET'!$B$10="NC-50","N/A","OK")</f>
        <v>OK</v>
      </c>
      <c r="K652" s="160" t="str">
        <f>IF('DATA SHEET'!$B$10="NC-50","N/A","OK")</f>
        <v>OK</v>
      </c>
      <c r="L652" s="160" t="str">
        <f t="shared" si="500"/>
        <v>OK</v>
      </c>
      <c r="M652" s="160" t="str">
        <f t="shared" si="501"/>
        <v>OK</v>
      </c>
      <c r="N652" s="160"/>
      <c r="O652" s="160"/>
      <c r="P652" s="160"/>
      <c r="Q652" s="160"/>
      <c r="R652" s="92" t="str">
        <f>IF(DI652&lt;&gt;"",
    IF(INT('Drill Size Info'!$AA$19)=INT('Drill Size Info'!$AB$19),
        --(INT('Drill Size Info'!$AA$19) &amp; "." &amp; DI652),
        IF(AND((--(INT('Drill Size Info'!$AA$19) &amp; "." &amp; DI652)&gt;=--('Drill Size Info'!$AA$19)), (--(INT('Drill Size Info'!$AA$19) &amp; "." &amp; DI652)&lt;=--('Drill Size Info'!$AB$19))),
            --(INT('Drill Size Info'!$AA$19) &amp; "." &amp; DI652),
            --(INT('Drill Size Info'!$AB$19) &amp; "." &amp; DI652)
        )
    ),
    IF(DH652&lt;&gt;"",
        IF(INT('Drill Size Info'!$AA$19)=INT('Drill Size Info'!$AB$19),
            --(INT('Drill Size Info'!$AA$19) &amp; "." &amp; LEFT(DH652,3)),
            IF(AND((--(INT('Drill Size Info'!$AA$19) &amp; "." &amp; LEFT(DH652,3))&gt;=--('Drill Size Info'!$AA$19)), (--(INT('Drill Size Info'!$AA$19) &amp; "." &amp; LEFT(DH652,3))&lt;=--('Drill Size Info'!$AB$19))),
                --(INT('Drill Size Info'!$AA$19) &amp; "." &amp; LEFT(DH652,3)),
                --(INT('Drill Size Info'!$AB$19) &amp; "." &amp; LEFT(DH652,3))
            )
        ),
        "OK"
    )
)</f>
        <v>OK</v>
      </c>
      <c r="S652" s="150" t="str">
        <f>IF(DJ652&lt;&gt;"",
    IF(INT('Drill Size Info'!$AA$19)=INT('Drill Size Info'!$AB$19),
        --(INT('Drill Size Info'!$AA$19) &amp; "." &amp; DJ652),
        IF(AND((--(INT('Drill Size Info'!$AA$19) &amp; "." &amp; DJ652)&gt;=--('Drill Size Info'!$AA$19)), (--(INT('Drill Size Info'!$AA$19) &amp; "." &amp; DJ652)&lt;=--('Drill Size Info'!$AB$19))),
            --(INT('Drill Size Info'!$AA$19) &amp; "." &amp; DJ652),
            --(INT('Drill Size Info'!$AB$19) &amp; "." &amp; DJ652)
        )
    ),
    IF(DH652&lt;&gt;"",
        IF(INT('Drill Size Info'!$AA$19)=INT('Drill Size Info'!$AB$19),
            --(INT('Drill Size Info'!$AA$19) &amp; "." &amp; RIGHT(DH652,3)),
            IF(AND((--(INT('Drill Size Info'!$AA$19) &amp; "." &amp; RIGHT(DH652,3))&gt;=--('Drill Size Info'!$AA$19)), (--(INT('Drill Size Info'!$AA$19) &amp; "." &amp; RIGHT(DH652,3))&lt;=--('Drill Size Info'!$AB$19))),
                --(INT('Drill Size Info'!$AA$19) &amp; "." &amp; RIGHT(DH652,3)),
                --(INT('Drill Size Info'!$AB$19) &amp; "." &amp; RIGHT(DH652,3))
            )
        ),
        "N/A"
    )
)</f>
        <v>N/A</v>
      </c>
      <c r="T652" s="150" t="str">
        <f>IF(DL652&lt;&gt;"",
    IF(INT('Drill Size Info'!$AA$19)=INT('Drill Size Info'!$AB$15),
        --(INT('Drill Size Info'!$AA$15) &amp; "." &amp; DL652),
        IF(AND((--(INT('Drill Size Info'!$AA$15) &amp; "." &amp; DL652)&gt;=--('Drill Size Info'!$AA$15)), (--(INT('Drill Size Info'!$AA$15) &amp; "." &amp; DL652)&lt;=--('Drill Size Info'!$AB$15))),
            --(INT('Drill Size Info'!$AA$15) &amp; "." &amp; DL652),
            --(INT('Drill Size Info'!$AB$15) &amp; "." &amp; DL652)
        )
    ),
    IF(DK652&lt;&gt;"",
        IF(INT('Drill Size Info'!$AA$15)=INT('Drill Size Info'!$AB$15),
            --(INT('Drill Size Info'!$AA$15) &amp; "." &amp; LEFT(DK652,3)),
            IF(AND((--(INT('Drill Size Info'!$AA$15) &amp; "." &amp; LEFT(DK652,3))&gt;=--('Drill Size Info'!$AA$15)), (--(INT('Drill Size Info'!$AA$15) &amp; "." &amp; LEFT(DK652,3))&lt;=--('Drill Size Info'!$AB$15))),
                --(INT('Drill Size Info'!$AA$15) &amp; "." &amp; LEFT(DK652,3)),
                --(INT('Drill Size Info'!$AB$15) &amp; "." &amp; LEFT(DK652,3))
            )
        ),
        "OK"
    )
)</f>
        <v>OK</v>
      </c>
      <c r="U652" s="150" t="str">
        <f>IF(DM652&lt;&gt;"",
    IF(INT('Drill Size Info'!$AA$19)=INT('Drill Size Info'!$AB$15),
        --(INT('Drill Size Info'!$AA$15) &amp; "." &amp; DM652),
        IF(AND((--(INT('Drill Size Info'!$AA$15) &amp; "." &amp; DM652)&gt;=--('Drill Size Info'!$AA$15)), (--(INT('Drill Size Info'!$AA$15) &amp; "." &amp; DM652)&lt;=--('Drill Size Info'!$AB$15))),
            --(INT('Drill Size Info'!$AA$15) &amp; "." &amp; DM652),
            --(INT('Drill Size Info'!$AB$15) &amp; "." &amp; DM652)
        )
    ),
    IF(DK652&lt;&gt;"",
        IF(INT('Drill Size Info'!$AA$15)=INT('Drill Size Info'!$AB$15),
            --(INT('Drill Size Info'!$AA$15) &amp; "." &amp; RIGHT(DK652,3)),
            IF(AND((--(INT('Drill Size Info'!$AA$15) &amp; "." &amp; RIGHT(DK652,3))&gt;=--('Drill Size Info'!$AA$15)), (--(INT('Drill Size Info'!$AA$15) &amp; "." &amp; RIGHT(DK652,3))&lt;=--('Drill Size Info'!$AB$15))),
                --(INT('Drill Size Info'!$AA$15) &amp; "." &amp; RIGHT(DK652,3)),
                --(INT('Drill Size Info'!$AB$15) &amp; "." &amp; RIGHT(DK652,3))
            )
        ),
        "N/A"
    )
)</f>
        <v>N/A</v>
      </c>
      <c r="V652" s="161"/>
      <c r="W652" s="161"/>
      <c r="X652" s="161"/>
      <c r="Y652" s="161"/>
      <c r="Z652" s="161"/>
      <c r="AA652" s="162"/>
      <c r="AB652" s="162"/>
      <c r="AC652" s="162"/>
      <c r="AD652" s="162"/>
      <c r="AE652" s="162"/>
      <c r="AF652" s="162"/>
      <c r="AG652" s="162"/>
      <c r="AH652" s="162"/>
      <c r="AI652" s="162"/>
      <c r="AJ652" s="162"/>
      <c r="AK652" s="162"/>
      <c r="AL652" s="162"/>
      <c r="AM652" s="162"/>
      <c r="AN652" s="162"/>
      <c r="AO652" s="162"/>
      <c r="AP652" s="162"/>
      <c r="AQ652" s="162"/>
      <c r="AR652" s="162"/>
      <c r="AS652" s="162"/>
      <c r="AT652" s="162"/>
      <c r="AU652" s="162"/>
      <c r="AV652" s="162"/>
      <c r="AW652" s="162"/>
      <c r="AX652" s="162"/>
      <c r="AY652" s="162"/>
      <c r="AZ652" s="162"/>
      <c r="BA652" s="162"/>
      <c r="BB652" s="163"/>
      <c r="BC652" s="163"/>
      <c r="BD652" s="163"/>
      <c r="BE652" s="164"/>
      <c r="BF652" s="165"/>
      <c r="BG652" s="162"/>
      <c r="BH652" s="162"/>
      <c r="BI652" s="164"/>
      <c r="BJ652" s="38"/>
      <c r="BK652" s="38"/>
      <c r="BL652" s="38"/>
      <c r="BM652" s="38"/>
      <c r="BN652" s="38"/>
      <c r="BO652" s="38"/>
      <c r="BP652" s="117" t="str">
        <f t="shared" si="464"/>
        <v/>
      </c>
      <c r="BQ652" s="38"/>
      <c r="BR652" s="38"/>
      <c r="BS652" s="38"/>
      <c r="BT652" s="38"/>
      <c r="BV652" s="17">
        <f t="shared" si="458"/>
        <v>0</v>
      </c>
      <c r="BW652" s="17">
        <f t="shared" si="459"/>
        <v>0</v>
      </c>
      <c r="BX652" s="17">
        <f t="shared" si="460"/>
        <v>0</v>
      </c>
      <c r="BY652" s="17">
        <f t="shared" si="461"/>
        <v>0</v>
      </c>
      <c r="BZ652" s="17">
        <f t="shared" si="462"/>
        <v>0</v>
      </c>
      <c r="CA652" s="17">
        <f t="shared" si="463"/>
        <v>0</v>
      </c>
      <c r="CB652" s="17">
        <f t="shared" si="465"/>
        <v>0</v>
      </c>
      <c r="CC652" s="17">
        <f t="shared" si="466"/>
        <v>0</v>
      </c>
      <c r="CD652" s="17">
        <f t="shared" si="467"/>
        <v>0</v>
      </c>
      <c r="CE652" s="17">
        <f t="shared" si="468"/>
        <v>0</v>
      </c>
      <c r="CF652" s="17">
        <f t="shared" si="469"/>
        <v>0</v>
      </c>
      <c r="CG652" s="17">
        <f t="shared" si="470"/>
        <v>0</v>
      </c>
      <c r="CH652" s="17">
        <f t="shared" si="471"/>
        <v>0</v>
      </c>
      <c r="CI652" s="17">
        <f t="shared" si="472"/>
        <v>0</v>
      </c>
      <c r="CJ652" s="17">
        <f t="shared" si="473"/>
        <v>0</v>
      </c>
      <c r="CK652" s="17">
        <f t="shared" si="474"/>
        <v>0</v>
      </c>
      <c r="CL652" s="17">
        <f t="shared" si="475"/>
        <v>0</v>
      </c>
      <c r="CM652" s="17">
        <f t="shared" si="476"/>
        <v>0</v>
      </c>
      <c r="CN652" s="17">
        <f t="shared" si="477"/>
        <v>0</v>
      </c>
      <c r="CO652" s="17">
        <f t="shared" si="478"/>
        <v>0</v>
      </c>
      <c r="CP652" s="17">
        <f t="shared" si="479"/>
        <v>0</v>
      </c>
      <c r="CQ652" s="17">
        <f t="shared" si="480"/>
        <v>0</v>
      </c>
      <c r="CR652" s="17">
        <f t="shared" si="481"/>
        <v>0</v>
      </c>
      <c r="CS652" s="17">
        <f t="shared" si="482"/>
        <v>0</v>
      </c>
      <c r="CT652" s="17">
        <f t="shared" si="483"/>
        <v>0</v>
      </c>
      <c r="CU652" s="17">
        <f t="shared" si="484"/>
        <v>0</v>
      </c>
      <c r="CV652" s="17">
        <f t="shared" si="485"/>
        <v>0</v>
      </c>
      <c r="CW652" s="17">
        <f t="shared" si="486"/>
        <v>0</v>
      </c>
      <c r="CX652" s="17">
        <f t="shared" si="487"/>
        <v>0</v>
      </c>
      <c r="CY652" s="17">
        <f t="shared" si="488"/>
        <v>0</v>
      </c>
      <c r="CZ652" s="17">
        <f t="shared" si="489"/>
        <v>0</v>
      </c>
      <c r="DA652" s="17">
        <f t="shared" si="490"/>
        <v>0</v>
      </c>
      <c r="DB652" s="17">
        <f t="shared" si="491"/>
        <v>0</v>
      </c>
      <c r="DC652" s="17">
        <f t="shared" si="492"/>
        <v>0</v>
      </c>
      <c r="DD652" s="17">
        <f t="shared" si="493"/>
        <v>0</v>
      </c>
      <c r="DE652" s="17">
        <f t="shared" si="494"/>
        <v>0</v>
      </c>
      <c r="DF652" s="17">
        <f t="shared" si="495"/>
        <v>0</v>
      </c>
      <c r="DG652" s="17">
        <f t="shared" si="496"/>
        <v>0</v>
      </c>
    </row>
    <row r="653" spans="2:111" ht="15" customHeight="1" x14ac:dyDescent="0.2">
      <c r="B653" s="156">
        <v>645</v>
      </c>
      <c r="C653" s="157" t="str">
        <f t="shared" si="497"/>
        <v/>
      </c>
      <c r="D653" s="158" t="str">
        <f t="shared" si="457"/>
        <v>OK</v>
      </c>
      <c r="E653" s="159" t="e">
        <f>VLOOKUP('DATA SHEET'!$B$9,'Drill Size Info'!$T$2:$U$8,2,FALSE)</f>
        <v>#N/A</v>
      </c>
      <c r="F653" s="159" t="str">
        <f t="shared" si="498"/>
        <v/>
      </c>
      <c r="G653" s="91">
        <f t="shared" si="499"/>
        <v>0</v>
      </c>
      <c r="H653" s="160" t="s">
        <v>175</v>
      </c>
      <c r="I653" s="160" t="s">
        <v>175</v>
      </c>
      <c r="J653" s="160" t="str">
        <f>IF('DATA SHEET'!$B$10="NC-50","N/A","OK")</f>
        <v>OK</v>
      </c>
      <c r="K653" s="160" t="str">
        <f>IF('DATA SHEET'!$B$10="NC-50","N/A","OK")</f>
        <v>OK</v>
      </c>
      <c r="L653" s="160" t="str">
        <f t="shared" si="500"/>
        <v>OK</v>
      </c>
      <c r="M653" s="160" t="str">
        <f t="shared" si="501"/>
        <v>OK</v>
      </c>
      <c r="N653" s="160"/>
      <c r="O653" s="160"/>
      <c r="P653" s="160"/>
      <c r="Q653" s="160"/>
      <c r="R653" s="92" t="str">
        <f>IF(DI653&lt;&gt;"",
    IF(INT('Drill Size Info'!$AA$19)=INT('Drill Size Info'!$AB$19),
        --(INT('Drill Size Info'!$AA$19) &amp; "." &amp; DI653),
        IF(AND((--(INT('Drill Size Info'!$AA$19) &amp; "." &amp; DI653)&gt;=--('Drill Size Info'!$AA$19)), (--(INT('Drill Size Info'!$AA$19) &amp; "." &amp; DI653)&lt;=--('Drill Size Info'!$AB$19))),
            --(INT('Drill Size Info'!$AA$19) &amp; "." &amp; DI653),
            --(INT('Drill Size Info'!$AB$19) &amp; "." &amp; DI653)
        )
    ),
    IF(DH653&lt;&gt;"",
        IF(INT('Drill Size Info'!$AA$19)=INT('Drill Size Info'!$AB$19),
            --(INT('Drill Size Info'!$AA$19) &amp; "." &amp; LEFT(DH653,3)),
            IF(AND((--(INT('Drill Size Info'!$AA$19) &amp; "." &amp; LEFT(DH653,3))&gt;=--('Drill Size Info'!$AA$19)), (--(INT('Drill Size Info'!$AA$19) &amp; "." &amp; LEFT(DH653,3))&lt;=--('Drill Size Info'!$AB$19))),
                --(INT('Drill Size Info'!$AA$19) &amp; "." &amp; LEFT(DH653,3)),
                --(INT('Drill Size Info'!$AB$19) &amp; "." &amp; LEFT(DH653,3))
            )
        ),
        "OK"
    )
)</f>
        <v>OK</v>
      </c>
      <c r="S653" s="150" t="str">
        <f>IF(DJ653&lt;&gt;"",
    IF(INT('Drill Size Info'!$AA$19)=INT('Drill Size Info'!$AB$19),
        --(INT('Drill Size Info'!$AA$19) &amp; "." &amp; DJ653),
        IF(AND((--(INT('Drill Size Info'!$AA$19) &amp; "." &amp; DJ653)&gt;=--('Drill Size Info'!$AA$19)), (--(INT('Drill Size Info'!$AA$19) &amp; "." &amp; DJ653)&lt;=--('Drill Size Info'!$AB$19))),
            --(INT('Drill Size Info'!$AA$19) &amp; "." &amp; DJ653),
            --(INT('Drill Size Info'!$AB$19) &amp; "." &amp; DJ653)
        )
    ),
    IF(DH653&lt;&gt;"",
        IF(INT('Drill Size Info'!$AA$19)=INT('Drill Size Info'!$AB$19),
            --(INT('Drill Size Info'!$AA$19) &amp; "." &amp; RIGHT(DH653,3)),
            IF(AND((--(INT('Drill Size Info'!$AA$19) &amp; "." &amp; RIGHT(DH653,3))&gt;=--('Drill Size Info'!$AA$19)), (--(INT('Drill Size Info'!$AA$19) &amp; "." &amp; RIGHT(DH653,3))&lt;=--('Drill Size Info'!$AB$19))),
                --(INT('Drill Size Info'!$AA$19) &amp; "." &amp; RIGHT(DH653,3)),
                --(INT('Drill Size Info'!$AB$19) &amp; "." &amp; RIGHT(DH653,3))
            )
        ),
        "N/A"
    )
)</f>
        <v>N/A</v>
      </c>
      <c r="T653" s="150" t="str">
        <f>IF(DL653&lt;&gt;"",
    IF(INT('Drill Size Info'!$AA$19)=INT('Drill Size Info'!$AB$15),
        --(INT('Drill Size Info'!$AA$15) &amp; "." &amp; DL653),
        IF(AND((--(INT('Drill Size Info'!$AA$15) &amp; "." &amp; DL653)&gt;=--('Drill Size Info'!$AA$15)), (--(INT('Drill Size Info'!$AA$15) &amp; "." &amp; DL653)&lt;=--('Drill Size Info'!$AB$15))),
            --(INT('Drill Size Info'!$AA$15) &amp; "." &amp; DL653),
            --(INT('Drill Size Info'!$AB$15) &amp; "." &amp; DL653)
        )
    ),
    IF(DK653&lt;&gt;"",
        IF(INT('Drill Size Info'!$AA$15)=INT('Drill Size Info'!$AB$15),
            --(INT('Drill Size Info'!$AA$15) &amp; "." &amp; LEFT(DK653,3)),
            IF(AND((--(INT('Drill Size Info'!$AA$15) &amp; "." &amp; LEFT(DK653,3))&gt;=--('Drill Size Info'!$AA$15)), (--(INT('Drill Size Info'!$AA$15) &amp; "." &amp; LEFT(DK653,3))&lt;=--('Drill Size Info'!$AB$15))),
                --(INT('Drill Size Info'!$AA$15) &amp; "." &amp; LEFT(DK653,3)),
                --(INT('Drill Size Info'!$AB$15) &amp; "." &amp; LEFT(DK653,3))
            )
        ),
        "OK"
    )
)</f>
        <v>OK</v>
      </c>
      <c r="U653" s="150" t="str">
        <f>IF(DM653&lt;&gt;"",
    IF(INT('Drill Size Info'!$AA$19)=INT('Drill Size Info'!$AB$15),
        --(INT('Drill Size Info'!$AA$15) &amp; "." &amp; DM653),
        IF(AND((--(INT('Drill Size Info'!$AA$15) &amp; "." &amp; DM653)&gt;=--('Drill Size Info'!$AA$15)), (--(INT('Drill Size Info'!$AA$15) &amp; "." &amp; DM653)&lt;=--('Drill Size Info'!$AB$15))),
            --(INT('Drill Size Info'!$AA$15) &amp; "." &amp; DM653),
            --(INT('Drill Size Info'!$AB$15) &amp; "." &amp; DM653)
        )
    ),
    IF(DK653&lt;&gt;"",
        IF(INT('Drill Size Info'!$AA$15)=INT('Drill Size Info'!$AB$15),
            --(INT('Drill Size Info'!$AA$15) &amp; "." &amp; RIGHT(DK653,3)),
            IF(AND((--(INT('Drill Size Info'!$AA$15) &amp; "." &amp; RIGHT(DK653,3))&gt;=--('Drill Size Info'!$AA$15)), (--(INT('Drill Size Info'!$AA$15) &amp; "." &amp; RIGHT(DK653,3))&lt;=--('Drill Size Info'!$AB$15))),
                --(INT('Drill Size Info'!$AA$15) &amp; "." &amp; RIGHT(DK653,3)),
                --(INT('Drill Size Info'!$AB$15) &amp; "." &amp; RIGHT(DK653,3))
            )
        ),
        "N/A"
    )
)</f>
        <v>N/A</v>
      </c>
      <c r="V653" s="161"/>
      <c r="W653" s="161"/>
      <c r="X653" s="161"/>
      <c r="Y653" s="161"/>
      <c r="Z653" s="161"/>
      <c r="AA653" s="162"/>
      <c r="AB653" s="162"/>
      <c r="AC653" s="162"/>
      <c r="AD653" s="162"/>
      <c r="AE653" s="162"/>
      <c r="AF653" s="162"/>
      <c r="AG653" s="162"/>
      <c r="AH653" s="162"/>
      <c r="AI653" s="162"/>
      <c r="AJ653" s="162"/>
      <c r="AK653" s="162"/>
      <c r="AL653" s="162"/>
      <c r="AM653" s="162"/>
      <c r="AN653" s="162"/>
      <c r="AO653" s="162"/>
      <c r="AP653" s="162"/>
      <c r="AQ653" s="162"/>
      <c r="AR653" s="162"/>
      <c r="AS653" s="162"/>
      <c r="AT653" s="162"/>
      <c r="AU653" s="162"/>
      <c r="AV653" s="162"/>
      <c r="AW653" s="162"/>
      <c r="AX653" s="162"/>
      <c r="AY653" s="162"/>
      <c r="AZ653" s="162"/>
      <c r="BA653" s="162"/>
      <c r="BB653" s="163"/>
      <c r="BC653" s="163"/>
      <c r="BD653" s="163"/>
      <c r="BE653" s="164"/>
      <c r="BF653" s="165"/>
      <c r="BG653" s="162"/>
      <c r="BH653" s="162"/>
      <c r="BI653" s="164"/>
      <c r="BJ653" s="38"/>
      <c r="BK653" s="38"/>
      <c r="BL653" s="38"/>
      <c r="BM653" s="38"/>
      <c r="BN653" s="38"/>
      <c r="BO653" s="38"/>
      <c r="BP653" s="117" t="str">
        <f t="shared" si="464"/>
        <v/>
      </c>
      <c r="BQ653" s="38"/>
      <c r="BR653" s="38"/>
      <c r="BS653" s="38"/>
      <c r="BT653" s="38"/>
      <c r="BV653" s="17">
        <f t="shared" si="458"/>
        <v>0</v>
      </c>
      <c r="BW653" s="17">
        <f t="shared" si="459"/>
        <v>0</v>
      </c>
      <c r="BX653" s="17">
        <f t="shared" si="460"/>
        <v>0</v>
      </c>
      <c r="BY653" s="17">
        <f t="shared" si="461"/>
        <v>0</v>
      </c>
      <c r="BZ653" s="17">
        <f t="shared" si="462"/>
        <v>0</v>
      </c>
      <c r="CA653" s="17">
        <f t="shared" si="463"/>
        <v>0</v>
      </c>
      <c r="CB653" s="17">
        <f t="shared" si="465"/>
        <v>0</v>
      </c>
      <c r="CC653" s="17">
        <f t="shared" si="466"/>
        <v>0</v>
      </c>
      <c r="CD653" s="17">
        <f t="shared" si="467"/>
        <v>0</v>
      </c>
      <c r="CE653" s="17">
        <f t="shared" si="468"/>
        <v>0</v>
      </c>
      <c r="CF653" s="17">
        <f t="shared" si="469"/>
        <v>0</v>
      </c>
      <c r="CG653" s="17">
        <f t="shared" si="470"/>
        <v>0</v>
      </c>
      <c r="CH653" s="17">
        <f t="shared" si="471"/>
        <v>0</v>
      </c>
      <c r="CI653" s="17">
        <f t="shared" si="472"/>
        <v>0</v>
      </c>
      <c r="CJ653" s="17">
        <f t="shared" si="473"/>
        <v>0</v>
      </c>
      <c r="CK653" s="17">
        <f t="shared" si="474"/>
        <v>0</v>
      </c>
      <c r="CL653" s="17">
        <f t="shared" si="475"/>
        <v>0</v>
      </c>
      <c r="CM653" s="17">
        <f t="shared" si="476"/>
        <v>0</v>
      </c>
      <c r="CN653" s="17">
        <f t="shared" si="477"/>
        <v>0</v>
      </c>
      <c r="CO653" s="17">
        <f t="shared" si="478"/>
        <v>0</v>
      </c>
      <c r="CP653" s="17">
        <f t="shared" si="479"/>
        <v>0</v>
      </c>
      <c r="CQ653" s="17">
        <f t="shared" si="480"/>
        <v>0</v>
      </c>
      <c r="CR653" s="17">
        <f t="shared" si="481"/>
        <v>0</v>
      </c>
      <c r="CS653" s="17">
        <f t="shared" si="482"/>
        <v>0</v>
      </c>
      <c r="CT653" s="17">
        <f t="shared" si="483"/>
        <v>0</v>
      </c>
      <c r="CU653" s="17">
        <f t="shared" si="484"/>
        <v>0</v>
      </c>
      <c r="CV653" s="17">
        <f t="shared" si="485"/>
        <v>0</v>
      </c>
      <c r="CW653" s="17">
        <f t="shared" si="486"/>
        <v>0</v>
      </c>
      <c r="CX653" s="17">
        <f t="shared" si="487"/>
        <v>0</v>
      </c>
      <c r="CY653" s="17">
        <f t="shared" si="488"/>
        <v>0</v>
      </c>
      <c r="CZ653" s="17">
        <f t="shared" si="489"/>
        <v>0</v>
      </c>
      <c r="DA653" s="17">
        <f t="shared" si="490"/>
        <v>0</v>
      </c>
      <c r="DB653" s="17">
        <f t="shared" si="491"/>
        <v>0</v>
      </c>
      <c r="DC653" s="17">
        <f t="shared" si="492"/>
        <v>0</v>
      </c>
      <c r="DD653" s="17">
        <f t="shared" si="493"/>
        <v>0</v>
      </c>
      <c r="DE653" s="17">
        <f t="shared" si="494"/>
        <v>0</v>
      </c>
      <c r="DF653" s="17">
        <f t="shared" si="495"/>
        <v>0</v>
      </c>
      <c r="DG653" s="17">
        <f t="shared" si="496"/>
        <v>0</v>
      </c>
    </row>
    <row r="654" spans="2:111" ht="15" customHeight="1" x14ac:dyDescent="0.2">
      <c r="B654" s="156">
        <v>646</v>
      </c>
      <c r="C654" s="157" t="str">
        <f t="shared" si="497"/>
        <v/>
      </c>
      <c r="D654" s="158" t="str">
        <f t="shared" si="457"/>
        <v>OK</v>
      </c>
      <c r="E654" s="159" t="e">
        <f>VLOOKUP('DATA SHEET'!$B$9,'Drill Size Info'!$T$2:$U$8,2,FALSE)</f>
        <v>#N/A</v>
      </c>
      <c r="F654" s="159" t="str">
        <f t="shared" si="498"/>
        <v/>
      </c>
      <c r="G654" s="91">
        <f t="shared" si="499"/>
        <v>0</v>
      </c>
      <c r="H654" s="160" t="s">
        <v>175</v>
      </c>
      <c r="I654" s="160" t="s">
        <v>175</v>
      </c>
      <c r="J654" s="160" t="str">
        <f>IF('DATA SHEET'!$B$10="NC-50","N/A","OK")</f>
        <v>OK</v>
      </c>
      <c r="K654" s="160" t="str">
        <f>IF('DATA SHEET'!$B$10="NC-50","N/A","OK")</f>
        <v>OK</v>
      </c>
      <c r="L654" s="160" t="str">
        <f t="shared" si="500"/>
        <v>OK</v>
      </c>
      <c r="M654" s="160" t="str">
        <f t="shared" si="501"/>
        <v>OK</v>
      </c>
      <c r="N654" s="160"/>
      <c r="O654" s="160"/>
      <c r="P654" s="160"/>
      <c r="Q654" s="160"/>
      <c r="R654" s="92" t="str">
        <f>IF(DI654&lt;&gt;"",
    IF(INT('Drill Size Info'!$AA$19)=INT('Drill Size Info'!$AB$19),
        --(INT('Drill Size Info'!$AA$19) &amp; "." &amp; DI654),
        IF(AND((--(INT('Drill Size Info'!$AA$19) &amp; "." &amp; DI654)&gt;=--('Drill Size Info'!$AA$19)), (--(INT('Drill Size Info'!$AA$19) &amp; "." &amp; DI654)&lt;=--('Drill Size Info'!$AB$19))),
            --(INT('Drill Size Info'!$AA$19) &amp; "." &amp; DI654),
            --(INT('Drill Size Info'!$AB$19) &amp; "." &amp; DI654)
        )
    ),
    IF(DH654&lt;&gt;"",
        IF(INT('Drill Size Info'!$AA$19)=INT('Drill Size Info'!$AB$19),
            --(INT('Drill Size Info'!$AA$19) &amp; "." &amp; LEFT(DH654,3)),
            IF(AND((--(INT('Drill Size Info'!$AA$19) &amp; "." &amp; LEFT(DH654,3))&gt;=--('Drill Size Info'!$AA$19)), (--(INT('Drill Size Info'!$AA$19) &amp; "." &amp; LEFT(DH654,3))&lt;=--('Drill Size Info'!$AB$19))),
                --(INT('Drill Size Info'!$AA$19) &amp; "." &amp; LEFT(DH654,3)),
                --(INT('Drill Size Info'!$AB$19) &amp; "." &amp; LEFT(DH654,3))
            )
        ),
        "OK"
    )
)</f>
        <v>OK</v>
      </c>
      <c r="S654" s="150" t="str">
        <f>IF(DJ654&lt;&gt;"",
    IF(INT('Drill Size Info'!$AA$19)=INT('Drill Size Info'!$AB$19),
        --(INT('Drill Size Info'!$AA$19) &amp; "." &amp; DJ654),
        IF(AND((--(INT('Drill Size Info'!$AA$19) &amp; "." &amp; DJ654)&gt;=--('Drill Size Info'!$AA$19)), (--(INT('Drill Size Info'!$AA$19) &amp; "." &amp; DJ654)&lt;=--('Drill Size Info'!$AB$19))),
            --(INT('Drill Size Info'!$AA$19) &amp; "." &amp; DJ654),
            --(INT('Drill Size Info'!$AB$19) &amp; "." &amp; DJ654)
        )
    ),
    IF(DH654&lt;&gt;"",
        IF(INT('Drill Size Info'!$AA$19)=INT('Drill Size Info'!$AB$19),
            --(INT('Drill Size Info'!$AA$19) &amp; "." &amp; RIGHT(DH654,3)),
            IF(AND((--(INT('Drill Size Info'!$AA$19) &amp; "." &amp; RIGHT(DH654,3))&gt;=--('Drill Size Info'!$AA$19)), (--(INT('Drill Size Info'!$AA$19) &amp; "." &amp; RIGHT(DH654,3))&lt;=--('Drill Size Info'!$AB$19))),
                --(INT('Drill Size Info'!$AA$19) &amp; "." &amp; RIGHT(DH654,3)),
                --(INT('Drill Size Info'!$AB$19) &amp; "." &amp; RIGHT(DH654,3))
            )
        ),
        "N/A"
    )
)</f>
        <v>N/A</v>
      </c>
      <c r="T654" s="150" t="str">
        <f>IF(DL654&lt;&gt;"",
    IF(INT('Drill Size Info'!$AA$19)=INT('Drill Size Info'!$AB$15),
        --(INT('Drill Size Info'!$AA$15) &amp; "." &amp; DL654),
        IF(AND((--(INT('Drill Size Info'!$AA$15) &amp; "." &amp; DL654)&gt;=--('Drill Size Info'!$AA$15)), (--(INT('Drill Size Info'!$AA$15) &amp; "." &amp; DL654)&lt;=--('Drill Size Info'!$AB$15))),
            --(INT('Drill Size Info'!$AA$15) &amp; "." &amp; DL654),
            --(INT('Drill Size Info'!$AB$15) &amp; "." &amp; DL654)
        )
    ),
    IF(DK654&lt;&gt;"",
        IF(INT('Drill Size Info'!$AA$15)=INT('Drill Size Info'!$AB$15),
            --(INT('Drill Size Info'!$AA$15) &amp; "." &amp; LEFT(DK654,3)),
            IF(AND((--(INT('Drill Size Info'!$AA$15) &amp; "." &amp; LEFT(DK654,3))&gt;=--('Drill Size Info'!$AA$15)), (--(INT('Drill Size Info'!$AA$15) &amp; "." &amp; LEFT(DK654,3))&lt;=--('Drill Size Info'!$AB$15))),
                --(INT('Drill Size Info'!$AA$15) &amp; "." &amp; LEFT(DK654,3)),
                --(INT('Drill Size Info'!$AB$15) &amp; "." &amp; LEFT(DK654,3))
            )
        ),
        "OK"
    )
)</f>
        <v>OK</v>
      </c>
      <c r="U654" s="150" t="str">
        <f>IF(DM654&lt;&gt;"",
    IF(INT('Drill Size Info'!$AA$19)=INT('Drill Size Info'!$AB$15),
        --(INT('Drill Size Info'!$AA$15) &amp; "." &amp; DM654),
        IF(AND((--(INT('Drill Size Info'!$AA$15) &amp; "." &amp; DM654)&gt;=--('Drill Size Info'!$AA$15)), (--(INT('Drill Size Info'!$AA$15) &amp; "." &amp; DM654)&lt;=--('Drill Size Info'!$AB$15))),
            --(INT('Drill Size Info'!$AA$15) &amp; "." &amp; DM654),
            --(INT('Drill Size Info'!$AB$15) &amp; "." &amp; DM654)
        )
    ),
    IF(DK654&lt;&gt;"",
        IF(INT('Drill Size Info'!$AA$15)=INT('Drill Size Info'!$AB$15),
            --(INT('Drill Size Info'!$AA$15) &amp; "." &amp; RIGHT(DK654,3)),
            IF(AND((--(INT('Drill Size Info'!$AA$15) &amp; "." &amp; RIGHT(DK654,3))&gt;=--('Drill Size Info'!$AA$15)), (--(INT('Drill Size Info'!$AA$15) &amp; "." &amp; RIGHT(DK654,3))&lt;=--('Drill Size Info'!$AB$15))),
                --(INT('Drill Size Info'!$AA$15) &amp; "." &amp; RIGHT(DK654,3)),
                --(INT('Drill Size Info'!$AB$15) &amp; "." &amp; RIGHT(DK654,3))
            )
        ),
        "N/A"
    )
)</f>
        <v>N/A</v>
      </c>
      <c r="V654" s="161"/>
      <c r="W654" s="161"/>
      <c r="X654" s="161"/>
      <c r="Y654" s="161"/>
      <c r="Z654" s="161"/>
      <c r="AA654" s="162"/>
      <c r="AB654" s="162"/>
      <c r="AC654" s="162"/>
      <c r="AD654" s="162"/>
      <c r="AE654" s="162"/>
      <c r="AF654" s="162"/>
      <c r="AG654" s="162"/>
      <c r="AH654" s="162"/>
      <c r="AI654" s="162"/>
      <c r="AJ654" s="162"/>
      <c r="AK654" s="162"/>
      <c r="AL654" s="162"/>
      <c r="AM654" s="162"/>
      <c r="AN654" s="162"/>
      <c r="AO654" s="162"/>
      <c r="AP654" s="162"/>
      <c r="AQ654" s="162"/>
      <c r="AR654" s="162"/>
      <c r="AS654" s="162"/>
      <c r="AT654" s="162"/>
      <c r="AU654" s="162"/>
      <c r="AV654" s="162"/>
      <c r="AW654" s="162"/>
      <c r="AX654" s="162"/>
      <c r="AY654" s="162"/>
      <c r="AZ654" s="162"/>
      <c r="BA654" s="162"/>
      <c r="BB654" s="163"/>
      <c r="BC654" s="163"/>
      <c r="BD654" s="163"/>
      <c r="BE654" s="164"/>
      <c r="BF654" s="165"/>
      <c r="BG654" s="162"/>
      <c r="BH654" s="162"/>
      <c r="BI654" s="164"/>
      <c r="BJ654" s="38"/>
      <c r="BK654" s="38"/>
      <c r="BL654" s="38"/>
      <c r="BM654" s="38"/>
      <c r="BN654" s="38"/>
      <c r="BO654" s="38"/>
      <c r="BP654" s="117" t="str">
        <f t="shared" si="464"/>
        <v/>
      </c>
      <c r="BQ654" s="38"/>
      <c r="BR654" s="38"/>
      <c r="BS654" s="38"/>
      <c r="BT654" s="38"/>
      <c r="BV654" s="17">
        <f t="shared" si="458"/>
        <v>0</v>
      </c>
      <c r="BW654" s="17">
        <f t="shared" si="459"/>
        <v>0</v>
      </c>
      <c r="BX654" s="17">
        <f t="shared" si="460"/>
        <v>0</v>
      </c>
      <c r="BY654" s="17">
        <f t="shared" si="461"/>
        <v>0</v>
      </c>
      <c r="BZ654" s="17">
        <f t="shared" si="462"/>
        <v>0</v>
      </c>
      <c r="CA654" s="17">
        <f t="shared" si="463"/>
        <v>0</v>
      </c>
      <c r="CB654" s="17">
        <f t="shared" si="465"/>
        <v>0</v>
      </c>
      <c r="CC654" s="17">
        <f t="shared" si="466"/>
        <v>0</v>
      </c>
      <c r="CD654" s="17">
        <f t="shared" si="467"/>
        <v>0</v>
      </c>
      <c r="CE654" s="17">
        <f t="shared" si="468"/>
        <v>0</v>
      </c>
      <c r="CF654" s="17">
        <f t="shared" si="469"/>
        <v>0</v>
      </c>
      <c r="CG654" s="17">
        <f t="shared" si="470"/>
        <v>0</v>
      </c>
      <c r="CH654" s="17">
        <f t="shared" si="471"/>
        <v>0</v>
      </c>
      <c r="CI654" s="17">
        <f t="shared" si="472"/>
        <v>0</v>
      </c>
      <c r="CJ654" s="17">
        <f t="shared" si="473"/>
        <v>0</v>
      </c>
      <c r="CK654" s="17">
        <f t="shared" si="474"/>
        <v>0</v>
      </c>
      <c r="CL654" s="17">
        <f t="shared" si="475"/>
        <v>0</v>
      </c>
      <c r="CM654" s="17">
        <f t="shared" si="476"/>
        <v>0</v>
      </c>
      <c r="CN654" s="17">
        <f t="shared" si="477"/>
        <v>0</v>
      </c>
      <c r="CO654" s="17">
        <f t="shared" si="478"/>
        <v>0</v>
      </c>
      <c r="CP654" s="17">
        <f t="shared" si="479"/>
        <v>0</v>
      </c>
      <c r="CQ654" s="17">
        <f t="shared" si="480"/>
        <v>0</v>
      </c>
      <c r="CR654" s="17">
        <f t="shared" si="481"/>
        <v>0</v>
      </c>
      <c r="CS654" s="17">
        <f t="shared" si="482"/>
        <v>0</v>
      </c>
      <c r="CT654" s="17">
        <f t="shared" si="483"/>
        <v>0</v>
      </c>
      <c r="CU654" s="17">
        <f t="shared" si="484"/>
        <v>0</v>
      </c>
      <c r="CV654" s="17">
        <f t="shared" si="485"/>
        <v>0</v>
      </c>
      <c r="CW654" s="17">
        <f t="shared" si="486"/>
        <v>0</v>
      </c>
      <c r="CX654" s="17">
        <f t="shared" si="487"/>
        <v>0</v>
      </c>
      <c r="CY654" s="17">
        <f t="shared" si="488"/>
        <v>0</v>
      </c>
      <c r="CZ654" s="17">
        <f t="shared" si="489"/>
        <v>0</v>
      </c>
      <c r="DA654" s="17">
        <f t="shared" si="490"/>
        <v>0</v>
      </c>
      <c r="DB654" s="17">
        <f t="shared" si="491"/>
        <v>0</v>
      </c>
      <c r="DC654" s="17">
        <f t="shared" si="492"/>
        <v>0</v>
      </c>
      <c r="DD654" s="17">
        <f t="shared" si="493"/>
        <v>0</v>
      </c>
      <c r="DE654" s="17">
        <f t="shared" si="494"/>
        <v>0</v>
      </c>
      <c r="DF654" s="17">
        <f t="shared" si="495"/>
        <v>0</v>
      </c>
      <c r="DG654" s="17">
        <f t="shared" si="496"/>
        <v>0</v>
      </c>
    </row>
    <row r="655" spans="2:111" ht="15" customHeight="1" x14ac:dyDescent="0.2">
      <c r="B655" s="156">
        <v>647</v>
      </c>
      <c r="C655" s="157" t="str">
        <f t="shared" si="497"/>
        <v/>
      </c>
      <c r="D655" s="158" t="str">
        <f t="shared" si="457"/>
        <v>OK</v>
      </c>
      <c r="E655" s="159" t="e">
        <f>VLOOKUP('DATA SHEET'!$B$9,'Drill Size Info'!$T$2:$U$8,2,FALSE)</f>
        <v>#N/A</v>
      </c>
      <c r="F655" s="159" t="str">
        <f t="shared" si="498"/>
        <v/>
      </c>
      <c r="G655" s="91">
        <f t="shared" si="499"/>
        <v>0</v>
      </c>
      <c r="H655" s="160" t="s">
        <v>175</v>
      </c>
      <c r="I655" s="160" t="s">
        <v>175</v>
      </c>
      <c r="J655" s="160" t="str">
        <f>IF('DATA SHEET'!$B$10="NC-50","N/A","OK")</f>
        <v>OK</v>
      </c>
      <c r="K655" s="160" t="str">
        <f>IF('DATA SHEET'!$B$10="NC-50","N/A","OK")</f>
        <v>OK</v>
      </c>
      <c r="L655" s="160" t="str">
        <f t="shared" si="500"/>
        <v>OK</v>
      </c>
      <c r="M655" s="160" t="str">
        <f t="shared" si="501"/>
        <v>OK</v>
      </c>
      <c r="N655" s="160"/>
      <c r="O655" s="160"/>
      <c r="P655" s="160"/>
      <c r="Q655" s="160"/>
      <c r="R655" s="92" t="str">
        <f>IF(DI655&lt;&gt;"",
    IF(INT('Drill Size Info'!$AA$19)=INT('Drill Size Info'!$AB$19),
        --(INT('Drill Size Info'!$AA$19) &amp; "." &amp; DI655),
        IF(AND((--(INT('Drill Size Info'!$AA$19) &amp; "." &amp; DI655)&gt;=--('Drill Size Info'!$AA$19)), (--(INT('Drill Size Info'!$AA$19) &amp; "." &amp; DI655)&lt;=--('Drill Size Info'!$AB$19))),
            --(INT('Drill Size Info'!$AA$19) &amp; "." &amp; DI655),
            --(INT('Drill Size Info'!$AB$19) &amp; "." &amp; DI655)
        )
    ),
    IF(DH655&lt;&gt;"",
        IF(INT('Drill Size Info'!$AA$19)=INT('Drill Size Info'!$AB$19),
            --(INT('Drill Size Info'!$AA$19) &amp; "." &amp; LEFT(DH655,3)),
            IF(AND((--(INT('Drill Size Info'!$AA$19) &amp; "." &amp; LEFT(DH655,3))&gt;=--('Drill Size Info'!$AA$19)), (--(INT('Drill Size Info'!$AA$19) &amp; "." &amp; LEFT(DH655,3))&lt;=--('Drill Size Info'!$AB$19))),
                --(INT('Drill Size Info'!$AA$19) &amp; "." &amp; LEFT(DH655,3)),
                --(INT('Drill Size Info'!$AB$19) &amp; "." &amp; LEFT(DH655,3))
            )
        ),
        "OK"
    )
)</f>
        <v>OK</v>
      </c>
      <c r="S655" s="150" t="str">
        <f>IF(DJ655&lt;&gt;"",
    IF(INT('Drill Size Info'!$AA$19)=INT('Drill Size Info'!$AB$19),
        --(INT('Drill Size Info'!$AA$19) &amp; "." &amp; DJ655),
        IF(AND((--(INT('Drill Size Info'!$AA$19) &amp; "." &amp; DJ655)&gt;=--('Drill Size Info'!$AA$19)), (--(INT('Drill Size Info'!$AA$19) &amp; "." &amp; DJ655)&lt;=--('Drill Size Info'!$AB$19))),
            --(INT('Drill Size Info'!$AA$19) &amp; "." &amp; DJ655),
            --(INT('Drill Size Info'!$AB$19) &amp; "." &amp; DJ655)
        )
    ),
    IF(DH655&lt;&gt;"",
        IF(INT('Drill Size Info'!$AA$19)=INT('Drill Size Info'!$AB$19),
            --(INT('Drill Size Info'!$AA$19) &amp; "." &amp; RIGHT(DH655,3)),
            IF(AND((--(INT('Drill Size Info'!$AA$19) &amp; "." &amp; RIGHT(DH655,3))&gt;=--('Drill Size Info'!$AA$19)), (--(INT('Drill Size Info'!$AA$19) &amp; "." &amp; RIGHT(DH655,3))&lt;=--('Drill Size Info'!$AB$19))),
                --(INT('Drill Size Info'!$AA$19) &amp; "." &amp; RIGHT(DH655,3)),
                --(INT('Drill Size Info'!$AB$19) &amp; "." &amp; RIGHT(DH655,3))
            )
        ),
        "N/A"
    )
)</f>
        <v>N/A</v>
      </c>
      <c r="T655" s="150" t="str">
        <f>IF(DL655&lt;&gt;"",
    IF(INT('Drill Size Info'!$AA$19)=INT('Drill Size Info'!$AB$15),
        --(INT('Drill Size Info'!$AA$15) &amp; "." &amp; DL655),
        IF(AND((--(INT('Drill Size Info'!$AA$15) &amp; "." &amp; DL655)&gt;=--('Drill Size Info'!$AA$15)), (--(INT('Drill Size Info'!$AA$15) &amp; "." &amp; DL655)&lt;=--('Drill Size Info'!$AB$15))),
            --(INT('Drill Size Info'!$AA$15) &amp; "." &amp; DL655),
            --(INT('Drill Size Info'!$AB$15) &amp; "." &amp; DL655)
        )
    ),
    IF(DK655&lt;&gt;"",
        IF(INT('Drill Size Info'!$AA$15)=INT('Drill Size Info'!$AB$15),
            --(INT('Drill Size Info'!$AA$15) &amp; "." &amp; LEFT(DK655,3)),
            IF(AND((--(INT('Drill Size Info'!$AA$15) &amp; "." &amp; LEFT(DK655,3))&gt;=--('Drill Size Info'!$AA$15)), (--(INT('Drill Size Info'!$AA$15) &amp; "." &amp; LEFT(DK655,3))&lt;=--('Drill Size Info'!$AB$15))),
                --(INT('Drill Size Info'!$AA$15) &amp; "." &amp; LEFT(DK655,3)),
                --(INT('Drill Size Info'!$AB$15) &amp; "." &amp; LEFT(DK655,3))
            )
        ),
        "OK"
    )
)</f>
        <v>OK</v>
      </c>
      <c r="U655" s="150" t="str">
        <f>IF(DM655&lt;&gt;"",
    IF(INT('Drill Size Info'!$AA$19)=INT('Drill Size Info'!$AB$15),
        --(INT('Drill Size Info'!$AA$15) &amp; "." &amp; DM655),
        IF(AND((--(INT('Drill Size Info'!$AA$15) &amp; "." &amp; DM655)&gt;=--('Drill Size Info'!$AA$15)), (--(INT('Drill Size Info'!$AA$15) &amp; "." &amp; DM655)&lt;=--('Drill Size Info'!$AB$15))),
            --(INT('Drill Size Info'!$AA$15) &amp; "." &amp; DM655),
            --(INT('Drill Size Info'!$AB$15) &amp; "." &amp; DM655)
        )
    ),
    IF(DK655&lt;&gt;"",
        IF(INT('Drill Size Info'!$AA$15)=INT('Drill Size Info'!$AB$15),
            --(INT('Drill Size Info'!$AA$15) &amp; "." &amp; RIGHT(DK655,3)),
            IF(AND((--(INT('Drill Size Info'!$AA$15) &amp; "." &amp; RIGHT(DK655,3))&gt;=--('Drill Size Info'!$AA$15)), (--(INT('Drill Size Info'!$AA$15) &amp; "." &amp; RIGHT(DK655,3))&lt;=--('Drill Size Info'!$AB$15))),
                --(INT('Drill Size Info'!$AA$15) &amp; "." &amp; RIGHT(DK655,3)),
                --(INT('Drill Size Info'!$AB$15) &amp; "." &amp; RIGHT(DK655,3))
            )
        ),
        "N/A"
    )
)</f>
        <v>N/A</v>
      </c>
      <c r="V655" s="161"/>
      <c r="W655" s="161"/>
      <c r="X655" s="161"/>
      <c r="Y655" s="161"/>
      <c r="Z655" s="161"/>
      <c r="AA655" s="162"/>
      <c r="AB655" s="162"/>
      <c r="AC655" s="162"/>
      <c r="AD655" s="162"/>
      <c r="AE655" s="162"/>
      <c r="AF655" s="162"/>
      <c r="AG655" s="162"/>
      <c r="AH655" s="162"/>
      <c r="AI655" s="162"/>
      <c r="AJ655" s="162"/>
      <c r="AK655" s="162"/>
      <c r="AL655" s="162"/>
      <c r="AM655" s="162"/>
      <c r="AN655" s="162"/>
      <c r="AO655" s="162"/>
      <c r="AP655" s="162"/>
      <c r="AQ655" s="162"/>
      <c r="AR655" s="162"/>
      <c r="AS655" s="162"/>
      <c r="AT655" s="162"/>
      <c r="AU655" s="162"/>
      <c r="AV655" s="162"/>
      <c r="AW655" s="162"/>
      <c r="AX655" s="162"/>
      <c r="AY655" s="162"/>
      <c r="AZ655" s="162"/>
      <c r="BA655" s="162"/>
      <c r="BB655" s="163"/>
      <c r="BC655" s="163"/>
      <c r="BD655" s="163"/>
      <c r="BE655" s="164"/>
      <c r="BF655" s="165"/>
      <c r="BG655" s="162"/>
      <c r="BH655" s="162"/>
      <c r="BI655" s="164"/>
      <c r="BJ655" s="38"/>
      <c r="BK655" s="38"/>
      <c r="BL655" s="38"/>
      <c r="BM655" s="38"/>
      <c r="BN655" s="38"/>
      <c r="BO655" s="38"/>
      <c r="BP655" s="117" t="str">
        <f t="shared" si="464"/>
        <v/>
      </c>
      <c r="BQ655" s="38"/>
      <c r="BR655" s="38"/>
      <c r="BS655" s="38"/>
      <c r="BT655" s="38"/>
      <c r="BV655" s="17">
        <f t="shared" si="458"/>
        <v>0</v>
      </c>
      <c r="BW655" s="17">
        <f t="shared" si="459"/>
        <v>0</v>
      </c>
      <c r="BX655" s="17">
        <f t="shared" si="460"/>
        <v>0</v>
      </c>
      <c r="BY655" s="17">
        <f t="shared" si="461"/>
        <v>0</v>
      </c>
      <c r="BZ655" s="17">
        <f t="shared" si="462"/>
        <v>0</v>
      </c>
      <c r="CA655" s="17">
        <f t="shared" si="463"/>
        <v>0</v>
      </c>
      <c r="CB655" s="17">
        <f t="shared" si="465"/>
        <v>0</v>
      </c>
      <c r="CC655" s="17">
        <f t="shared" si="466"/>
        <v>0</v>
      </c>
      <c r="CD655" s="17">
        <f t="shared" si="467"/>
        <v>0</v>
      </c>
      <c r="CE655" s="17">
        <f t="shared" si="468"/>
        <v>0</v>
      </c>
      <c r="CF655" s="17">
        <f t="shared" si="469"/>
        <v>0</v>
      </c>
      <c r="CG655" s="17">
        <f t="shared" si="470"/>
        <v>0</v>
      </c>
      <c r="CH655" s="17">
        <f t="shared" si="471"/>
        <v>0</v>
      </c>
      <c r="CI655" s="17">
        <f t="shared" si="472"/>
        <v>0</v>
      </c>
      <c r="CJ655" s="17">
        <f t="shared" si="473"/>
        <v>0</v>
      </c>
      <c r="CK655" s="17">
        <f t="shared" si="474"/>
        <v>0</v>
      </c>
      <c r="CL655" s="17">
        <f t="shared" si="475"/>
        <v>0</v>
      </c>
      <c r="CM655" s="17">
        <f t="shared" si="476"/>
        <v>0</v>
      </c>
      <c r="CN655" s="17">
        <f t="shared" si="477"/>
        <v>0</v>
      </c>
      <c r="CO655" s="17">
        <f t="shared" si="478"/>
        <v>0</v>
      </c>
      <c r="CP655" s="17">
        <f t="shared" si="479"/>
        <v>0</v>
      </c>
      <c r="CQ655" s="17">
        <f t="shared" si="480"/>
        <v>0</v>
      </c>
      <c r="CR655" s="17">
        <f t="shared" si="481"/>
        <v>0</v>
      </c>
      <c r="CS655" s="17">
        <f t="shared" si="482"/>
        <v>0</v>
      </c>
      <c r="CT655" s="17">
        <f t="shared" si="483"/>
        <v>0</v>
      </c>
      <c r="CU655" s="17">
        <f t="shared" si="484"/>
        <v>0</v>
      </c>
      <c r="CV655" s="17">
        <f t="shared" si="485"/>
        <v>0</v>
      </c>
      <c r="CW655" s="17">
        <f t="shared" si="486"/>
        <v>0</v>
      </c>
      <c r="CX655" s="17">
        <f t="shared" si="487"/>
        <v>0</v>
      </c>
      <c r="CY655" s="17">
        <f t="shared" si="488"/>
        <v>0</v>
      </c>
      <c r="CZ655" s="17">
        <f t="shared" si="489"/>
        <v>0</v>
      </c>
      <c r="DA655" s="17">
        <f t="shared" si="490"/>
        <v>0</v>
      </c>
      <c r="DB655" s="17">
        <f t="shared" si="491"/>
        <v>0</v>
      </c>
      <c r="DC655" s="17">
        <f t="shared" si="492"/>
        <v>0</v>
      </c>
      <c r="DD655" s="17">
        <f t="shared" si="493"/>
        <v>0</v>
      </c>
      <c r="DE655" s="17">
        <f t="shared" si="494"/>
        <v>0</v>
      </c>
      <c r="DF655" s="17">
        <f t="shared" si="495"/>
        <v>0</v>
      </c>
      <c r="DG655" s="17">
        <f t="shared" si="496"/>
        <v>0</v>
      </c>
    </row>
    <row r="656" spans="2:111" ht="15" customHeight="1" x14ac:dyDescent="0.2">
      <c r="B656" s="156">
        <v>648</v>
      </c>
      <c r="C656" s="157" t="str">
        <f t="shared" si="497"/>
        <v/>
      </c>
      <c r="D656" s="158" t="str">
        <f t="shared" si="457"/>
        <v>OK</v>
      </c>
      <c r="E656" s="159" t="e">
        <f>VLOOKUP('DATA SHEET'!$B$9,'Drill Size Info'!$T$2:$U$8,2,FALSE)</f>
        <v>#N/A</v>
      </c>
      <c r="F656" s="159" t="str">
        <f t="shared" si="498"/>
        <v/>
      </c>
      <c r="G656" s="91">
        <f t="shared" si="499"/>
        <v>0</v>
      </c>
      <c r="H656" s="160" t="s">
        <v>175</v>
      </c>
      <c r="I656" s="160" t="s">
        <v>175</v>
      </c>
      <c r="J656" s="160" t="str">
        <f>IF('DATA SHEET'!$B$10="NC-50","N/A","OK")</f>
        <v>OK</v>
      </c>
      <c r="K656" s="160" t="str">
        <f>IF('DATA SHEET'!$B$10="NC-50","N/A","OK")</f>
        <v>OK</v>
      </c>
      <c r="L656" s="160" t="str">
        <f t="shared" si="500"/>
        <v>OK</v>
      </c>
      <c r="M656" s="160" t="str">
        <f t="shared" si="501"/>
        <v>OK</v>
      </c>
      <c r="N656" s="160"/>
      <c r="O656" s="160"/>
      <c r="P656" s="160"/>
      <c r="Q656" s="160"/>
      <c r="R656" s="92" t="str">
        <f>IF(DI656&lt;&gt;"",
    IF(INT('Drill Size Info'!$AA$19)=INT('Drill Size Info'!$AB$19),
        --(INT('Drill Size Info'!$AA$19) &amp; "." &amp; DI656),
        IF(AND((--(INT('Drill Size Info'!$AA$19) &amp; "." &amp; DI656)&gt;=--('Drill Size Info'!$AA$19)), (--(INT('Drill Size Info'!$AA$19) &amp; "." &amp; DI656)&lt;=--('Drill Size Info'!$AB$19))),
            --(INT('Drill Size Info'!$AA$19) &amp; "." &amp; DI656),
            --(INT('Drill Size Info'!$AB$19) &amp; "." &amp; DI656)
        )
    ),
    IF(DH656&lt;&gt;"",
        IF(INT('Drill Size Info'!$AA$19)=INT('Drill Size Info'!$AB$19),
            --(INT('Drill Size Info'!$AA$19) &amp; "." &amp; LEFT(DH656,3)),
            IF(AND((--(INT('Drill Size Info'!$AA$19) &amp; "." &amp; LEFT(DH656,3))&gt;=--('Drill Size Info'!$AA$19)), (--(INT('Drill Size Info'!$AA$19) &amp; "." &amp; LEFT(DH656,3))&lt;=--('Drill Size Info'!$AB$19))),
                --(INT('Drill Size Info'!$AA$19) &amp; "." &amp; LEFT(DH656,3)),
                --(INT('Drill Size Info'!$AB$19) &amp; "." &amp; LEFT(DH656,3))
            )
        ),
        "OK"
    )
)</f>
        <v>OK</v>
      </c>
      <c r="S656" s="150" t="str">
        <f>IF(DJ656&lt;&gt;"",
    IF(INT('Drill Size Info'!$AA$19)=INT('Drill Size Info'!$AB$19),
        --(INT('Drill Size Info'!$AA$19) &amp; "." &amp; DJ656),
        IF(AND((--(INT('Drill Size Info'!$AA$19) &amp; "." &amp; DJ656)&gt;=--('Drill Size Info'!$AA$19)), (--(INT('Drill Size Info'!$AA$19) &amp; "." &amp; DJ656)&lt;=--('Drill Size Info'!$AB$19))),
            --(INT('Drill Size Info'!$AA$19) &amp; "." &amp; DJ656),
            --(INT('Drill Size Info'!$AB$19) &amp; "." &amp; DJ656)
        )
    ),
    IF(DH656&lt;&gt;"",
        IF(INT('Drill Size Info'!$AA$19)=INT('Drill Size Info'!$AB$19),
            --(INT('Drill Size Info'!$AA$19) &amp; "." &amp; RIGHT(DH656,3)),
            IF(AND((--(INT('Drill Size Info'!$AA$19) &amp; "." &amp; RIGHT(DH656,3))&gt;=--('Drill Size Info'!$AA$19)), (--(INT('Drill Size Info'!$AA$19) &amp; "." &amp; RIGHT(DH656,3))&lt;=--('Drill Size Info'!$AB$19))),
                --(INT('Drill Size Info'!$AA$19) &amp; "." &amp; RIGHT(DH656,3)),
                --(INT('Drill Size Info'!$AB$19) &amp; "." &amp; RIGHT(DH656,3))
            )
        ),
        "N/A"
    )
)</f>
        <v>N/A</v>
      </c>
      <c r="T656" s="150" t="str">
        <f>IF(DL656&lt;&gt;"",
    IF(INT('Drill Size Info'!$AA$19)=INT('Drill Size Info'!$AB$15),
        --(INT('Drill Size Info'!$AA$15) &amp; "." &amp; DL656),
        IF(AND((--(INT('Drill Size Info'!$AA$15) &amp; "." &amp; DL656)&gt;=--('Drill Size Info'!$AA$15)), (--(INT('Drill Size Info'!$AA$15) &amp; "." &amp; DL656)&lt;=--('Drill Size Info'!$AB$15))),
            --(INT('Drill Size Info'!$AA$15) &amp; "." &amp; DL656),
            --(INT('Drill Size Info'!$AB$15) &amp; "." &amp; DL656)
        )
    ),
    IF(DK656&lt;&gt;"",
        IF(INT('Drill Size Info'!$AA$15)=INT('Drill Size Info'!$AB$15),
            --(INT('Drill Size Info'!$AA$15) &amp; "." &amp; LEFT(DK656,3)),
            IF(AND((--(INT('Drill Size Info'!$AA$15) &amp; "." &amp; LEFT(DK656,3))&gt;=--('Drill Size Info'!$AA$15)), (--(INT('Drill Size Info'!$AA$15) &amp; "." &amp; LEFT(DK656,3))&lt;=--('Drill Size Info'!$AB$15))),
                --(INT('Drill Size Info'!$AA$15) &amp; "." &amp; LEFT(DK656,3)),
                --(INT('Drill Size Info'!$AB$15) &amp; "." &amp; LEFT(DK656,3))
            )
        ),
        "OK"
    )
)</f>
        <v>OK</v>
      </c>
      <c r="U656" s="150" t="str">
        <f>IF(DM656&lt;&gt;"",
    IF(INT('Drill Size Info'!$AA$19)=INT('Drill Size Info'!$AB$15),
        --(INT('Drill Size Info'!$AA$15) &amp; "." &amp; DM656),
        IF(AND((--(INT('Drill Size Info'!$AA$15) &amp; "." &amp; DM656)&gt;=--('Drill Size Info'!$AA$15)), (--(INT('Drill Size Info'!$AA$15) &amp; "." &amp; DM656)&lt;=--('Drill Size Info'!$AB$15))),
            --(INT('Drill Size Info'!$AA$15) &amp; "." &amp; DM656),
            --(INT('Drill Size Info'!$AB$15) &amp; "." &amp; DM656)
        )
    ),
    IF(DK656&lt;&gt;"",
        IF(INT('Drill Size Info'!$AA$15)=INT('Drill Size Info'!$AB$15),
            --(INT('Drill Size Info'!$AA$15) &amp; "." &amp; RIGHT(DK656,3)),
            IF(AND((--(INT('Drill Size Info'!$AA$15) &amp; "." &amp; RIGHT(DK656,3))&gt;=--('Drill Size Info'!$AA$15)), (--(INT('Drill Size Info'!$AA$15) &amp; "." &amp; RIGHT(DK656,3))&lt;=--('Drill Size Info'!$AB$15))),
                --(INT('Drill Size Info'!$AA$15) &amp; "." &amp; RIGHT(DK656,3)),
                --(INT('Drill Size Info'!$AB$15) &amp; "." &amp; RIGHT(DK656,3))
            )
        ),
        "N/A"
    )
)</f>
        <v>N/A</v>
      </c>
      <c r="V656" s="161"/>
      <c r="W656" s="161"/>
      <c r="X656" s="161"/>
      <c r="Y656" s="161"/>
      <c r="Z656" s="161"/>
      <c r="AA656" s="162"/>
      <c r="AB656" s="162"/>
      <c r="AC656" s="162"/>
      <c r="AD656" s="162"/>
      <c r="AE656" s="162"/>
      <c r="AF656" s="162"/>
      <c r="AG656" s="162"/>
      <c r="AH656" s="162"/>
      <c r="AI656" s="162"/>
      <c r="AJ656" s="162"/>
      <c r="AK656" s="162"/>
      <c r="AL656" s="162"/>
      <c r="AM656" s="162"/>
      <c r="AN656" s="162"/>
      <c r="AO656" s="162"/>
      <c r="AP656" s="162"/>
      <c r="AQ656" s="162"/>
      <c r="AR656" s="162"/>
      <c r="AS656" s="162"/>
      <c r="AT656" s="162"/>
      <c r="AU656" s="162"/>
      <c r="AV656" s="162"/>
      <c r="AW656" s="162"/>
      <c r="AX656" s="162"/>
      <c r="AY656" s="162"/>
      <c r="AZ656" s="162"/>
      <c r="BA656" s="162"/>
      <c r="BB656" s="163"/>
      <c r="BC656" s="163"/>
      <c r="BD656" s="163"/>
      <c r="BE656" s="164"/>
      <c r="BF656" s="165"/>
      <c r="BG656" s="162"/>
      <c r="BH656" s="162"/>
      <c r="BI656" s="164"/>
      <c r="BJ656" s="38"/>
      <c r="BK656" s="38"/>
      <c r="BL656" s="38"/>
      <c r="BM656" s="38"/>
      <c r="BN656" s="38"/>
      <c r="BO656" s="38"/>
      <c r="BP656" s="117" t="str">
        <f t="shared" si="464"/>
        <v/>
      </c>
      <c r="BQ656" s="38"/>
      <c r="BR656" s="38"/>
      <c r="BS656" s="38"/>
      <c r="BT656" s="38"/>
      <c r="BV656" s="17">
        <f t="shared" si="458"/>
        <v>0</v>
      </c>
      <c r="BW656" s="17">
        <f t="shared" si="459"/>
        <v>0</v>
      </c>
      <c r="BX656" s="17">
        <f t="shared" si="460"/>
        <v>0</v>
      </c>
      <c r="BY656" s="17">
        <f t="shared" si="461"/>
        <v>0</v>
      </c>
      <c r="BZ656" s="17">
        <f t="shared" si="462"/>
        <v>0</v>
      </c>
      <c r="CA656" s="17">
        <f t="shared" si="463"/>
        <v>0</v>
      </c>
      <c r="CB656" s="17">
        <f t="shared" si="465"/>
        <v>0</v>
      </c>
      <c r="CC656" s="17">
        <f t="shared" si="466"/>
        <v>0</v>
      </c>
      <c r="CD656" s="17">
        <f t="shared" si="467"/>
        <v>0</v>
      </c>
      <c r="CE656" s="17">
        <f t="shared" si="468"/>
        <v>0</v>
      </c>
      <c r="CF656" s="17">
        <f t="shared" si="469"/>
        <v>0</v>
      </c>
      <c r="CG656" s="17">
        <f t="shared" si="470"/>
        <v>0</v>
      </c>
      <c r="CH656" s="17">
        <f t="shared" si="471"/>
        <v>0</v>
      </c>
      <c r="CI656" s="17">
        <f t="shared" si="472"/>
        <v>0</v>
      </c>
      <c r="CJ656" s="17">
        <f t="shared" si="473"/>
        <v>0</v>
      </c>
      <c r="CK656" s="17">
        <f t="shared" si="474"/>
        <v>0</v>
      </c>
      <c r="CL656" s="17">
        <f t="shared" si="475"/>
        <v>0</v>
      </c>
      <c r="CM656" s="17">
        <f t="shared" si="476"/>
        <v>0</v>
      </c>
      <c r="CN656" s="17">
        <f t="shared" si="477"/>
        <v>0</v>
      </c>
      <c r="CO656" s="17">
        <f t="shared" si="478"/>
        <v>0</v>
      </c>
      <c r="CP656" s="17">
        <f t="shared" si="479"/>
        <v>0</v>
      </c>
      <c r="CQ656" s="17">
        <f t="shared" si="480"/>
        <v>0</v>
      </c>
      <c r="CR656" s="17">
        <f t="shared" si="481"/>
        <v>0</v>
      </c>
      <c r="CS656" s="17">
        <f t="shared" si="482"/>
        <v>0</v>
      </c>
      <c r="CT656" s="17">
        <f t="shared" si="483"/>
        <v>0</v>
      </c>
      <c r="CU656" s="17">
        <f t="shared" si="484"/>
        <v>0</v>
      </c>
      <c r="CV656" s="17">
        <f t="shared" si="485"/>
        <v>0</v>
      </c>
      <c r="CW656" s="17">
        <f t="shared" si="486"/>
        <v>0</v>
      </c>
      <c r="CX656" s="17">
        <f t="shared" si="487"/>
        <v>0</v>
      </c>
      <c r="CY656" s="17">
        <f t="shared" si="488"/>
        <v>0</v>
      </c>
      <c r="CZ656" s="17">
        <f t="shared" si="489"/>
        <v>0</v>
      </c>
      <c r="DA656" s="17">
        <f t="shared" si="490"/>
        <v>0</v>
      </c>
      <c r="DB656" s="17">
        <f t="shared" si="491"/>
        <v>0</v>
      </c>
      <c r="DC656" s="17">
        <f t="shared" si="492"/>
        <v>0</v>
      </c>
      <c r="DD656" s="17">
        <f t="shared" si="493"/>
        <v>0</v>
      </c>
      <c r="DE656" s="17">
        <f t="shared" si="494"/>
        <v>0</v>
      </c>
      <c r="DF656" s="17">
        <f t="shared" si="495"/>
        <v>0</v>
      </c>
      <c r="DG656" s="17">
        <f t="shared" si="496"/>
        <v>0</v>
      </c>
    </row>
    <row r="657" spans="2:111" ht="15" customHeight="1" x14ac:dyDescent="0.2">
      <c r="B657" s="156">
        <v>649</v>
      </c>
      <c r="C657" s="157" t="str">
        <f t="shared" si="497"/>
        <v/>
      </c>
      <c r="D657" s="158" t="str">
        <f t="shared" si="457"/>
        <v>OK</v>
      </c>
      <c r="E657" s="159" t="e">
        <f>VLOOKUP('DATA SHEET'!$B$9,'Drill Size Info'!$T$2:$U$8,2,FALSE)</f>
        <v>#N/A</v>
      </c>
      <c r="F657" s="159" t="str">
        <f t="shared" si="498"/>
        <v/>
      </c>
      <c r="G657" s="91">
        <f t="shared" si="499"/>
        <v>0</v>
      </c>
      <c r="H657" s="160" t="s">
        <v>175</v>
      </c>
      <c r="I657" s="160" t="s">
        <v>175</v>
      </c>
      <c r="J657" s="160" t="str">
        <f>IF('DATA SHEET'!$B$10="NC-50","N/A","OK")</f>
        <v>OK</v>
      </c>
      <c r="K657" s="160" t="str">
        <f>IF('DATA SHEET'!$B$10="NC-50","N/A","OK")</f>
        <v>OK</v>
      </c>
      <c r="L657" s="160" t="str">
        <f t="shared" si="500"/>
        <v>OK</v>
      </c>
      <c r="M657" s="160" t="str">
        <f t="shared" si="501"/>
        <v>OK</v>
      </c>
      <c r="N657" s="160"/>
      <c r="O657" s="160"/>
      <c r="P657" s="160"/>
      <c r="Q657" s="160"/>
      <c r="R657" s="92" t="str">
        <f>IF(DI657&lt;&gt;"",
    IF(INT('Drill Size Info'!$AA$19)=INT('Drill Size Info'!$AB$19),
        --(INT('Drill Size Info'!$AA$19) &amp; "." &amp; DI657),
        IF(AND((--(INT('Drill Size Info'!$AA$19) &amp; "." &amp; DI657)&gt;=--('Drill Size Info'!$AA$19)), (--(INT('Drill Size Info'!$AA$19) &amp; "." &amp; DI657)&lt;=--('Drill Size Info'!$AB$19))),
            --(INT('Drill Size Info'!$AA$19) &amp; "." &amp; DI657),
            --(INT('Drill Size Info'!$AB$19) &amp; "." &amp; DI657)
        )
    ),
    IF(DH657&lt;&gt;"",
        IF(INT('Drill Size Info'!$AA$19)=INT('Drill Size Info'!$AB$19),
            --(INT('Drill Size Info'!$AA$19) &amp; "." &amp; LEFT(DH657,3)),
            IF(AND((--(INT('Drill Size Info'!$AA$19) &amp; "." &amp; LEFT(DH657,3))&gt;=--('Drill Size Info'!$AA$19)), (--(INT('Drill Size Info'!$AA$19) &amp; "." &amp; LEFT(DH657,3))&lt;=--('Drill Size Info'!$AB$19))),
                --(INT('Drill Size Info'!$AA$19) &amp; "." &amp; LEFT(DH657,3)),
                --(INT('Drill Size Info'!$AB$19) &amp; "." &amp; LEFT(DH657,3))
            )
        ),
        "OK"
    )
)</f>
        <v>OK</v>
      </c>
      <c r="S657" s="150" t="str">
        <f>IF(DJ657&lt;&gt;"",
    IF(INT('Drill Size Info'!$AA$19)=INT('Drill Size Info'!$AB$19),
        --(INT('Drill Size Info'!$AA$19) &amp; "." &amp; DJ657),
        IF(AND((--(INT('Drill Size Info'!$AA$19) &amp; "." &amp; DJ657)&gt;=--('Drill Size Info'!$AA$19)), (--(INT('Drill Size Info'!$AA$19) &amp; "." &amp; DJ657)&lt;=--('Drill Size Info'!$AB$19))),
            --(INT('Drill Size Info'!$AA$19) &amp; "." &amp; DJ657),
            --(INT('Drill Size Info'!$AB$19) &amp; "." &amp; DJ657)
        )
    ),
    IF(DH657&lt;&gt;"",
        IF(INT('Drill Size Info'!$AA$19)=INT('Drill Size Info'!$AB$19),
            --(INT('Drill Size Info'!$AA$19) &amp; "." &amp; RIGHT(DH657,3)),
            IF(AND((--(INT('Drill Size Info'!$AA$19) &amp; "." &amp; RIGHT(DH657,3))&gt;=--('Drill Size Info'!$AA$19)), (--(INT('Drill Size Info'!$AA$19) &amp; "." &amp; RIGHT(DH657,3))&lt;=--('Drill Size Info'!$AB$19))),
                --(INT('Drill Size Info'!$AA$19) &amp; "." &amp; RIGHT(DH657,3)),
                --(INT('Drill Size Info'!$AB$19) &amp; "." &amp; RIGHT(DH657,3))
            )
        ),
        "N/A"
    )
)</f>
        <v>N/A</v>
      </c>
      <c r="T657" s="150" t="str">
        <f>IF(DL657&lt;&gt;"",
    IF(INT('Drill Size Info'!$AA$19)=INT('Drill Size Info'!$AB$15),
        --(INT('Drill Size Info'!$AA$15) &amp; "." &amp; DL657),
        IF(AND((--(INT('Drill Size Info'!$AA$15) &amp; "." &amp; DL657)&gt;=--('Drill Size Info'!$AA$15)), (--(INT('Drill Size Info'!$AA$15) &amp; "." &amp; DL657)&lt;=--('Drill Size Info'!$AB$15))),
            --(INT('Drill Size Info'!$AA$15) &amp; "." &amp; DL657),
            --(INT('Drill Size Info'!$AB$15) &amp; "." &amp; DL657)
        )
    ),
    IF(DK657&lt;&gt;"",
        IF(INT('Drill Size Info'!$AA$15)=INT('Drill Size Info'!$AB$15),
            --(INT('Drill Size Info'!$AA$15) &amp; "." &amp; LEFT(DK657,3)),
            IF(AND((--(INT('Drill Size Info'!$AA$15) &amp; "." &amp; LEFT(DK657,3))&gt;=--('Drill Size Info'!$AA$15)), (--(INT('Drill Size Info'!$AA$15) &amp; "." &amp; LEFT(DK657,3))&lt;=--('Drill Size Info'!$AB$15))),
                --(INT('Drill Size Info'!$AA$15) &amp; "." &amp; LEFT(DK657,3)),
                --(INT('Drill Size Info'!$AB$15) &amp; "." &amp; LEFT(DK657,3))
            )
        ),
        "OK"
    )
)</f>
        <v>OK</v>
      </c>
      <c r="U657" s="150" t="str">
        <f>IF(DM657&lt;&gt;"",
    IF(INT('Drill Size Info'!$AA$19)=INT('Drill Size Info'!$AB$15),
        --(INT('Drill Size Info'!$AA$15) &amp; "." &amp; DM657),
        IF(AND((--(INT('Drill Size Info'!$AA$15) &amp; "." &amp; DM657)&gt;=--('Drill Size Info'!$AA$15)), (--(INT('Drill Size Info'!$AA$15) &amp; "." &amp; DM657)&lt;=--('Drill Size Info'!$AB$15))),
            --(INT('Drill Size Info'!$AA$15) &amp; "." &amp; DM657),
            --(INT('Drill Size Info'!$AB$15) &amp; "." &amp; DM657)
        )
    ),
    IF(DK657&lt;&gt;"",
        IF(INT('Drill Size Info'!$AA$15)=INT('Drill Size Info'!$AB$15),
            --(INT('Drill Size Info'!$AA$15) &amp; "." &amp; RIGHT(DK657,3)),
            IF(AND((--(INT('Drill Size Info'!$AA$15) &amp; "." &amp; RIGHT(DK657,3))&gt;=--('Drill Size Info'!$AA$15)), (--(INT('Drill Size Info'!$AA$15) &amp; "." &amp; RIGHT(DK657,3))&lt;=--('Drill Size Info'!$AB$15))),
                --(INT('Drill Size Info'!$AA$15) &amp; "." &amp; RIGHT(DK657,3)),
                --(INT('Drill Size Info'!$AB$15) &amp; "." &amp; RIGHT(DK657,3))
            )
        ),
        "N/A"
    )
)</f>
        <v>N/A</v>
      </c>
      <c r="V657" s="161"/>
      <c r="W657" s="161"/>
      <c r="X657" s="161"/>
      <c r="Y657" s="161"/>
      <c r="Z657" s="161"/>
      <c r="AA657" s="162"/>
      <c r="AB657" s="162"/>
      <c r="AC657" s="162"/>
      <c r="AD657" s="162"/>
      <c r="AE657" s="162"/>
      <c r="AF657" s="162"/>
      <c r="AG657" s="162"/>
      <c r="AH657" s="162"/>
      <c r="AI657" s="162"/>
      <c r="AJ657" s="162"/>
      <c r="AK657" s="162"/>
      <c r="AL657" s="162"/>
      <c r="AM657" s="162"/>
      <c r="AN657" s="162"/>
      <c r="AO657" s="162"/>
      <c r="AP657" s="162"/>
      <c r="AQ657" s="162"/>
      <c r="AR657" s="162"/>
      <c r="AS657" s="162"/>
      <c r="AT657" s="162"/>
      <c r="AU657" s="162"/>
      <c r="AV657" s="162"/>
      <c r="AW657" s="162"/>
      <c r="AX657" s="162"/>
      <c r="AY657" s="162"/>
      <c r="AZ657" s="162"/>
      <c r="BA657" s="162"/>
      <c r="BB657" s="163"/>
      <c r="BC657" s="163"/>
      <c r="BD657" s="163"/>
      <c r="BE657" s="164"/>
      <c r="BF657" s="165"/>
      <c r="BG657" s="162"/>
      <c r="BH657" s="162"/>
      <c r="BI657" s="164"/>
      <c r="BJ657" s="38"/>
      <c r="BK657" s="38"/>
      <c r="BL657" s="38"/>
      <c r="BM657" s="38"/>
      <c r="BN657" s="38"/>
      <c r="BO657" s="38"/>
      <c r="BP657" s="117" t="str">
        <f t="shared" si="464"/>
        <v/>
      </c>
      <c r="BQ657" s="38"/>
      <c r="BR657" s="38"/>
      <c r="BS657" s="38"/>
      <c r="BT657" s="38"/>
      <c r="BV657" s="17">
        <f t="shared" si="458"/>
        <v>0</v>
      </c>
      <c r="BW657" s="17">
        <f t="shared" si="459"/>
        <v>0</v>
      </c>
      <c r="BX657" s="17">
        <f t="shared" si="460"/>
        <v>0</v>
      </c>
      <c r="BY657" s="17">
        <f t="shared" si="461"/>
        <v>0</v>
      </c>
      <c r="BZ657" s="17">
        <f t="shared" si="462"/>
        <v>0</v>
      </c>
      <c r="CA657" s="17">
        <f t="shared" si="463"/>
        <v>0</v>
      </c>
      <c r="CB657" s="17">
        <f t="shared" si="465"/>
        <v>0</v>
      </c>
      <c r="CC657" s="17">
        <f t="shared" si="466"/>
        <v>0</v>
      </c>
      <c r="CD657" s="17">
        <f t="shared" si="467"/>
        <v>0</v>
      </c>
      <c r="CE657" s="17">
        <f t="shared" si="468"/>
        <v>0</v>
      </c>
      <c r="CF657" s="17">
        <f t="shared" si="469"/>
        <v>0</v>
      </c>
      <c r="CG657" s="17">
        <f t="shared" si="470"/>
        <v>0</v>
      </c>
      <c r="CH657" s="17">
        <f t="shared" si="471"/>
        <v>0</v>
      </c>
      <c r="CI657" s="17">
        <f t="shared" si="472"/>
        <v>0</v>
      </c>
      <c r="CJ657" s="17">
        <f t="shared" si="473"/>
        <v>0</v>
      </c>
      <c r="CK657" s="17">
        <f t="shared" si="474"/>
        <v>0</v>
      </c>
      <c r="CL657" s="17">
        <f t="shared" si="475"/>
        <v>0</v>
      </c>
      <c r="CM657" s="17">
        <f t="shared" si="476"/>
        <v>0</v>
      </c>
      <c r="CN657" s="17">
        <f t="shared" si="477"/>
        <v>0</v>
      </c>
      <c r="CO657" s="17">
        <f t="shared" si="478"/>
        <v>0</v>
      </c>
      <c r="CP657" s="17">
        <f t="shared" si="479"/>
        <v>0</v>
      </c>
      <c r="CQ657" s="17">
        <f t="shared" si="480"/>
        <v>0</v>
      </c>
      <c r="CR657" s="17">
        <f t="shared" si="481"/>
        <v>0</v>
      </c>
      <c r="CS657" s="17">
        <f t="shared" si="482"/>
        <v>0</v>
      </c>
      <c r="CT657" s="17">
        <f t="shared" si="483"/>
        <v>0</v>
      </c>
      <c r="CU657" s="17">
        <f t="shared" si="484"/>
        <v>0</v>
      </c>
      <c r="CV657" s="17">
        <f t="shared" si="485"/>
        <v>0</v>
      </c>
      <c r="CW657" s="17">
        <f t="shared" si="486"/>
        <v>0</v>
      </c>
      <c r="CX657" s="17">
        <f t="shared" si="487"/>
        <v>0</v>
      </c>
      <c r="CY657" s="17">
        <f t="shared" si="488"/>
        <v>0</v>
      </c>
      <c r="CZ657" s="17">
        <f t="shared" si="489"/>
        <v>0</v>
      </c>
      <c r="DA657" s="17">
        <f t="shared" si="490"/>
        <v>0</v>
      </c>
      <c r="DB657" s="17">
        <f t="shared" si="491"/>
        <v>0</v>
      </c>
      <c r="DC657" s="17">
        <f t="shared" si="492"/>
        <v>0</v>
      </c>
      <c r="DD657" s="17">
        <f t="shared" si="493"/>
        <v>0</v>
      </c>
      <c r="DE657" s="17">
        <f t="shared" si="494"/>
        <v>0</v>
      </c>
      <c r="DF657" s="17">
        <f t="shared" si="495"/>
        <v>0</v>
      </c>
      <c r="DG657" s="17">
        <f t="shared" si="496"/>
        <v>0</v>
      </c>
    </row>
    <row r="658" spans="2:111" ht="15" customHeight="1" x14ac:dyDescent="0.2">
      <c r="B658" s="156">
        <v>650</v>
      </c>
      <c r="C658" s="157" t="str">
        <f t="shared" si="497"/>
        <v/>
      </c>
      <c r="D658" s="158" t="str">
        <f t="shared" si="457"/>
        <v>OK</v>
      </c>
      <c r="E658" s="159" t="e">
        <f>VLOOKUP('DATA SHEET'!$B$9,'Drill Size Info'!$T$2:$U$8,2,FALSE)</f>
        <v>#N/A</v>
      </c>
      <c r="F658" s="159" t="str">
        <f t="shared" si="498"/>
        <v/>
      </c>
      <c r="G658" s="91">
        <f t="shared" si="499"/>
        <v>0</v>
      </c>
      <c r="H658" s="160" t="s">
        <v>175</v>
      </c>
      <c r="I658" s="160" t="s">
        <v>175</v>
      </c>
      <c r="J658" s="160" t="str">
        <f>IF('DATA SHEET'!$B$10="NC-50","N/A","OK")</f>
        <v>OK</v>
      </c>
      <c r="K658" s="160" t="str">
        <f>IF('DATA SHEET'!$B$10="NC-50","N/A","OK")</f>
        <v>OK</v>
      </c>
      <c r="L658" s="160" t="str">
        <f t="shared" si="500"/>
        <v>OK</v>
      </c>
      <c r="M658" s="160" t="str">
        <f t="shared" si="501"/>
        <v>OK</v>
      </c>
      <c r="N658" s="160"/>
      <c r="O658" s="160"/>
      <c r="P658" s="160"/>
      <c r="Q658" s="160"/>
      <c r="R658" s="92" t="str">
        <f>IF(DI658&lt;&gt;"",
    IF(INT('Drill Size Info'!$AA$19)=INT('Drill Size Info'!$AB$19),
        --(INT('Drill Size Info'!$AA$19) &amp; "." &amp; DI658),
        IF(AND((--(INT('Drill Size Info'!$AA$19) &amp; "." &amp; DI658)&gt;=--('Drill Size Info'!$AA$19)), (--(INT('Drill Size Info'!$AA$19) &amp; "." &amp; DI658)&lt;=--('Drill Size Info'!$AB$19))),
            --(INT('Drill Size Info'!$AA$19) &amp; "." &amp; DI658),
            --(INT('Drill Size Info'!$AB$19) &amp; "." &amp; DI658)
        )
    ),
    IF(DH658&lt;&gt;"",
        IF(INT('Drill Size Info'!$AA$19)=INT('Drill Size Info'!$AB$19),
            --(INT('Drill Size Info'!$AA$19) &amp; "." &amp; LEFT(DH658,3)),
            IF(AND((--(INT('Drill Size Info'!$AA$19) &amp; "." &amp; LEFT(DH658,3))&gt;=--('Drill Size Info'!$AA$19)), (--(INT('Drill Size Info'!$AA$19) &amp; "." &amp; LEFT(DH658,3))&lt;=--('Drill Size Info'!$AB$19))),
                --(INT('Drill Size Info'!$AA$19) &amp; "." &amp; LEFT(DH658,3)),
                --(INT('Drill Size Info'!$AB$19) &amp; "." &amp; LEFT(DH658,3))
            )
        ),
        "OK"
    )
)</f>
        <v>OK</v>
      </c>
      <c r="S658" s="150" t="str">
        <f>IF(DJ658&lt;&gt;"",
    IF(INT('Drill Size Info'!$AA$19)=INT('Drill Size Info'!$AB$19),
        --(INT('Drill Size Info'!$AA$19) &amp; "." &amp; DJ658),
        IF(AND((--(INT('Drill Size Info'!$AA$19) &amp; "." &amp; DJ658)&gt;=--('Drill Size Info'!$AA$19)), (--(INT('Drill Size Info'!$AA$19) &amp; "." &amp; DJ658)&lt;=--('Drill Size Info'!$AB$19))),
            --(INT('Drill Size Info'!$AA$19) &amp; "." &amp; DJ658),
            --(INT('Drill Size Info'!$AB$19) &amp; "." &amp; DJ658)
        )
    ),
    IF(DH658&lt;&gt;"",
        IF(INT('Drill Size Info'!$AA$19)=INT('Drill Size Info'!$AB$19),
            --(INT('Drill Size Info'!$AA$19) &amp; "." &amp; RIGHT(DH658,3)),
            IF(AND((--(INT('Drill Size Info'!$AA$19) &amp; "." &amp; RIGHT(DH658,3))&gt;=--('Drill Size Info'!$AA$19)), (--(INT('Drill Size Info'!$AA$19) &amp; "." &amp; RIGHT(DH658,3))&lt;=--('Drill Size Info'!$AB$19))),
                --(INT('Drill Size Info'!$AA$19) &amp; "." &amp; RIGHT(DH658,3)),
                --(INT('Drill Size Info'!$AB$19) &amp; "." &amp; RIGHT(DH658,3))
            )
        ),
        "N/A"
    )
)</f>
        <v>N/A</v>
      </c>
      <c r="T658" s="150" t="str">
        <f>IF(DL658&lt;&gt;"",
    IF(INT('Drill Size Info'!$AA$19)=INT('Drill Size Info'!$AB$15),
        --(INT('Drill Size Info'!$AA$15) &amp; "." &amp; DL658),
        IF(AND((--(INT('Drill Size Info'!$AA$15) &amp; "." &amp; DL658)&gt;=--('Drill Size Info'!$AA$15)), (--(INT('Drill Size Info'!$AA$15) &amp; "." &amp; DL658)&lt;=--('Drill Size Info'!$AB$15))),
            --(INT('Drill Size Info'!$AA$15) &amp; "." &amp; DL658),
            --(INT('Drill Size Info'!$AB$15) &amp; "." &amp; DL658)
        )
    ),
    IF(DK658&lt;&gt;"",
        IF(INT('Drill Size Info'!$AA$15)=INT('Drill Size Info'!$AB$15),
            --(INT('Drill Size Info'!$AA$15) &amp; "." &amp; LEFT(DK658,3)),
            IF(AND((--(INT('Drill Size Info'!$AA$15) &amp; "." &amp; LEFT(DK658,3))&gt;=--('Drill Size Info'!$AA$15)), (--(INT('Drill Size Info'!$AA$15) &amp; "." &amp; LEFT(DK658,3))&lt;=--('Drill Size Info'!$AB$15))),
                --(INT('Drill Size Info'!$AA$15) &amp; "." &amp; LEFT(DK658,3)),
                --(INT('Drill Size Info'!$AB$15) &amp; "." &amp; LEFT(DK658,3))
            )
        ),
        "OK"
    )
)</f>
        <v>OK</v>
      </c>
      <c r="U658" s="150" t="str">
        <f>IF(DM658&lt;&gt;"",
    IF(INT('Drill Size Info'!$AA$19)=INT('Drill Size Info'!$AB$15),
        --(INT('Drill Size Info'!$AA$15) &amp; "." &amp; DM658),
        IF(AND((--(INT('Drill Size Info'!$AA$15) &amp; "." &amp; DM658)&gt;=--('Drill Size Info'!$AA$15)), (--(INT('Drill Size Info'!$AA$15) &amp; "." &amp; DM658)&lt;=--('Drill Size Info'!$AB$15))),
            --(INT('Drill Size Info'!$AA$15) &amp; "." &amp; DM658),
            --(INT('Drill Size Info'!$AB$15) &amp; "." &amp; DM658)
        )
    ),
    IF(DK658&lt;&gt;"",
        IF(INT('Drill Size Info'!$AA$15)=INT('Drill Size Info'!$AB$15),
            --(INT('Drill Size Info'!$AA$15) &amp; "." &amp; RIGHT(DK658,3)),
            IF(AND((--(INT('Drill Size Info'!$AA$15) &amp; "." &amp; RIGHT(DK658,3))&gt;=--('Drill Size Info'!$AA$15)), (--(INT('Drill Size Info'!$AA$15) &amp; "." &amp; RIGHT(DK658,3))&lt;=--('Drill Size Info'!$AB$15))),
                --(INT('Drill Size Info'!$AA$15) &amp; "." &amp; RIGHT(DK658,3)),
                --(INT('Drill Size Info'!$AB$15) &amp; "." &amp; RIGHT(DK658,3))
            )
        ),
        "N/A"
    )
)</f>
        <v>N/A</v>
      </c>
      <c r="V658" s="161"/>
      <c r="W658" s="161"/>
      <c r="X658" s="161"/>
      <c r="Y658" s="161"/>
      <c r="Z658" s="161"/>
      <c r="AA658" s="162"/>
      <c r="AB658" s="162"/>
      <c r="AC658" s="162"/>
      <c r="AD658" s="162"/>
      <c r="AE658" s="162"/>
      <c r="AF658" s="162"/>
      <c r="AG658" s="162"/>
      <c r="AH658" s="162"/>
      <c r="AI658" s="162"/>
      <c r="AJ658" s="162"/>
      <c r="AK658" s="162"/>
      <c r="AL658" s="162"/>
      <c r="AM658" s="162"/>
      <c r="AN658" s="162"/>
      <c r="AO658" s="162"/>
      <c r="AP658" s="162"/>
      <c r="AQ658" s="162"/>
      <c r="AR658" s="162"/>
      <c r="AS658" s="162"/>
      <c r="AT658" s="162"/>
      <c r="AU658" s="162"/>
      <c r="AV658" s="162"/>
      <c r="AW658" s="162"/>
      <c r="AX658" s="162"/>
      <c r="AY658" s="162"/>
      <c r="AZ658" s="162"/>
      <c r="BA658" s="162"/>
      <c r="BB658" s="163"/>
      <c r="BC658" s="163"/>
      <c r="BD658" s="163"/>
      <c r="BE658" s="164"/>
      <c r="BF658" s="165"/>
      <c r="BG658" s="162"/>
      <c r="BH658" s="162"/>
      <c r="BI658" s="164"/>
      <c r="BJ658" s="38"/>
      <c r="BK658" s="38"/>
      <c r="BL658" s="38"/>
      <c r="BM658" s="38"/>
      <c r="BN658" s="38"/>
      <c r="BO658" s="38"/>
      <c r="BP658" s="117" t="str">
        <f t="shared" si="464"/>
        <v/>
      </c>
      <c r="BQ658" s="38"/>
      <c r="BR658" s="38"/>
      <c r="BS658" s="38"/>
      <c r="BT658" s="38"/>
      <c r="BV658" s="17">
        <f t="shared" si="458"/>
        <v>0</v>
      </c>
      <c r="BW658" s="17">
        <f t="shared" si="459"/>
        <v>0</v>
      </c>
      <c r="BX658" s="17">
        <f t="shared" si="460"/>
        <v>0</v>
      </c>
      <c r="BY658" s="17">
        <f t="shared" si="461"/>
        <v>0</v>
      </c>
      <c r="BZ658" s="17">
        <f t="shared" si="462"/>
        <v>0</v>
      </c>
      <c r="CA658" s="17">
        <f t="shared" si="463"/>
        <v>0</v>
      </c>
      <c r="CB658" s="17">
        <f t="shared" si="465"/>
        <v>0</v>
      </c>
      <c r="CC658" s="17">
        <f t="shared" si="466"/>
        <v>0</v>
      </c>
      <c r="CD658" s="17">
        <f t="shared" si="467"/>
        <v>0</v>
      </c>
      <c r="CE658" s="17">
        <f t="shared" si="468"/>
        <v>0</v>
      </c>
      <c r="CF658" s="17">
        <f t="shared" si="469"/>
        <v>0</v>
      </c>
      <c r="CG658" s="17">
        <f t="shared" si="470"/>
        <v>0</v>
      </c>
      <c r="CH658" s="17">
        <f t="shared" si="471"/>
        <v>0</v>
      </c>
      <c r="CI658" s="17">
        <f t="shared" si="472"/>
        <v>0</v>
      </c>
      <c r="CJ658" s="17">
        <f t="shared" si="473"/>
        <v>0</v>
      </c>
      <c r="CK658" s="17">
        <f t="shared" si="474"/>
        <v>0</v>
      </c>
      <c r="CL658" s="17">
        <f t="shared" si="475"/>
        <v>0</v>
      </c>
      <c r="CM658" s="17">
        <f t="shared" si="476"/>
        <v>0</v>
      </c>
      <c r="CN658" s="17">
        <f t="shared" si="477"/>
        <v>0</v>
      </c>
      <c r="CO658" s="17">
        <f t="shared" si="478"/>
        <v>0</v>
      </c>
      <c r="CP658" s="17">
        <f t="shared" si="479"/>
        <v>0</v>
      </c>
      <c r="CQ658" s="17">
        <f t="shared" si="480"/>
        <v>0</v>
      </c>
      <c r="CR658" s="17">
        <f t="shared" si="481"/>
        <v>0</v>
      </c>
      <c r="CS658" s="17">
        <f t="shared" si="482"/>
        <v>0</v>
      </c>
      <c r="CT658" s="17">
        <f t="shared" si="483"/>
        <v>0</v>
      </c>
      <c r="CU658" s="17">
        <f t="shared" si="484"/>
        <v>0</v>
      </c>
      <c r="CV658" s="17">
        <f t="shared" si="485"/>
        <v>0</v>
      </c>
      <c r="CW658" s="17">
        <f t="shared" si="486"/>
        <v>0</v>
      </c>
      <c r="CX658" s="17">
        <f t="shared" si="487"/>
        <v>0</v>
      </c>
      <c r="CY658" s="17">
        <f t="shared" si="488"/>
        <v>0</v>
      </c>
      <c r="CZ658" s="17">
        <f t="shared" si="489"/>
        <v>0</v>
      </c>
      <c r="DA658" s="17">
        <f t="shared" si="490"/>
        <v>0</v>
      </c>
      <c r="DB658" s="17">
        <f t="shared" si="491"/>
        <v>0</v>
      </c>
      <c r="DC658" s="17">
        <f t="shared" si="492"/>
        <v>0</v>
      </c>
      <c r="DD658" s="17">
        <f t="shared" si="493"/>
        <v>0</v>
      </c>
      <c r="DE658" s="17">
        <f t="shared" si="494"/>
        <v>0</v>
      </c>
      <c r="DF658" s="17">
        <f t="shared" si="495"/>
        <v>0</v>
      </c>
      <c r="DG658" s="17">
        <f t="shared" si="496"/>
        <v>0</v>
      </c>
    </row>
    <row r="659" spans="2:111" ht="15" customHeight="1" x14ac:dyDescent="0.2">
      <c r="B659" s="156">
        <v>651</v>
      </c>
      <c r="C659" s="157" t="str">
        <f t="shared" si="497"/>
        <v/>
      </c>
      <c r="D659" s="158" t="str">
        <f t="shared" si="457"/>
        <v>OK</v>
      </c>
      <c r="E659" s="159" t="e">
        <f>VLOOKUP('DATA SHEET'!$B$9,'Drill Size Info'!$T$2:$U$8,2,FALSE)</f>
        <v>#N/A</v>
      </c>
      <c r="F659" s="159" t="str">
        <f t="shared" si="498"/>
        <v/>
      </c>
      <c r="G659" s="91">
        <f t="shared" si="499"/>
        <v>0</v>
      </c>
      <c r="H659" s="160" t="s">
        <v>175</v>
      </c>
      <c r="I659" s="160" t="s">
        <v>175</v>
      </c>
      <c r="J659" s="160" t="str">
        <f>IF('DATA SHEET'!$B$10="NC-50","N/A","OK")</f>
        <v>OK</v>
      </c>
      <c r="K659" s="160" t="str">
        <f>IF('DATA SHEET'!$B$10="NC-50","N/A","OK")</f>
        <v>OK</v>
      </c>
      <c r="L659" s="160" t="str">
        <f t="shared" si="500"/>
        <v>OK</v>
      </c>
      <c r="M659" s="160" t="str">
        <f t="shared" si="501"/>
        <v>OK</v>
      </c>
      <c r="N659" s="160"/>
      <c r="O659" s="160"/>
      <c r="P659" s="160"/>
      <c r="Q659" s="160"/>
      <c r="R659" s="92" t="str">
        <f>IF(DI659&lt;&gt;"",
    IF(INT('Drill Size Info'!$AA$19)=INT('Drill Size Info'!$AB$19),
        --(INT('Drill Size Info'!$AA$19) &amp; "." &amp; DI659),
        IF(AND((--(INT('Drill Size Info'!$AA$19) &amp; "." &amp; DI659)&gt;=--('Drill Size Info'!$AA$19)), (--(INT('Drill Size Info'!$AA$19) &amp; "." &amp; DI659)&lt;=--('Drill Size Info'!$AB$19))),
            --(INT('Drill Size Info'!$AA$19) &amp; "." &amp; DI659),
            --(INT('Drill Size Info'!$AB$19) &amp; "." &amp; DI659)
        )
    ),
    IF(DH659&lt;&gt;"",
        IF(INT('Drill Size Info'!$AA$19)=INT('Drill Size Info'!$AB$19),
            --(INT('Drill Size Info'!$AA$19) &amp; "." &amp; LEFT(DH659,3)),
            IF(AND((--(INT('Drill Size Info'!$AA$19) &amp; "." &amp; LEFT(DH659,3))&gt;=--('Drill Size Info'!$AA$19)), (--(INT('Drill Size Info'!$AA$19) &amp; "." &amp; LEFT(DH659,3))&lt;=--('Drill Size Info'!$AB$19))),
                --(INT('Drill Size Info'!$AA$19) &amp; "." &amp; LEFT(DH659,3)),
                --(INT('Drill Size Info'!$AB$19) &amp; "." &amp; LEFT(DH659,3))
            )
        ),
        "OK"
    )
)</f>
        <v>OK</v>
      </c>
      <c r="S659" s="150" t="str">
        <f>IF(DJ659&lt;&gt;"",
    IF(INT('Drill Size Info'!$AA$19)=INT('Drill Size Info'!$AB$19),
        --(INT('Drill Size Info'!$AA$19) &amp; "." &amp; DJ659),
        IF(AND((--(INT('Drill Size Info'!$AA$19) &amp; "." &amp; DJ659)&gt;=--('Drill Size Info'!$AA$19)), (--(INT('Drill Size Info'!$AA$19) &amp; "." &amp; DJ659)&lt;=--('Drill Size Info'!$AB$19))),
            --(INT('Drill Size Info'!$AA$19) &amp; "." &amp; DJ659),
            --(INT('Drill Size Info'!$AB$19) &amp; "." &amp; DJ659)
        )
    ),
    IF(DH659&lt;&gt;"",
        IF(INT('Drill Size Info'!$AA$19)=INT('Drill Size Info'!$AB$19),
            --(INT('Drill Size Info'!$AA$19) &amp; "." &amp; RIGHT(DH659,3)),
            IF(AND((--(INT('Drill Size Info'!$AA$19) &amp; "." &amp; RIGHT(DH659,3))&gt;=--('Drill Size Info'!$AA$19)), (--(INT('Drill Size Info'!$AA$19) &amp; "." &amp; RIGHT(DH659,3))&lt;=--('Drill Size Info'!$AB$19))),
                --(INT('Drill Size Info'!$AA$19) &amp; "." &amp; RIGHT(DH659,3)),
                --(INT('Drill Size Info'!$AB$19) &amp; "." &amp; RIGHT(DH659,3))
            )
        ),
        "N/A"
    )
)</f>
        <v>N/A</v>
      </c>
      <c r="T659" s="150" t="str">
        <f>IF(DL659&lt;&gt;"",
    IF(INT('Drill Size Info'!$AA$19)=INT('Drill Size Info'!$AB$15),
        --(INT('Drill Size Info'!$AA$15) &amp; "." &amp; DL659),
        IF(AND((--(INT('Drill Size Info'!$AA$15) &amp; "." &amp; DL659)&gt;=--('Drill Size Info'!$AA$15)), (--(INT('Drill Size Info'!$AA$15) &amp; "." &amp; DL659)&lt;=--('Drill Size Info'!$AB$15))),
            --(INT('Drill Size Info'!$AA$15) &amp; "." &amp; DL659),
            --(INT('Drill Size Info'!$AB$15) &amp; "." &amp; DL659)
        )
    ),
    IF(DK659&lt;&gt;"",
        IF(INT('Drill Size Info'!$AA$15)=INT('Drill Size Info'!$AB$15),
            --(INT('Drill Size Info'!$AA$15) &amp; "." &amp; LEFT(DK659,3)),
            IF(AND((--(INT('Drill Size Info'!$AA$15) &amp; "." &amp; LEFT(DK659,3))&gt;=--('Drill Size Info'!$AA$15)), (--(INT('Drill Size Info'!$AA$15) &amp; "." &amp; LEFT(DK659,3))&lt;=--('Drill Size Info'!$AB$15))),
                --(INT('Drill Size Info'!$AA$15) &amp; "." &amp; LEFT(DK659,3)),
                --(INT('Drill Size Info'!$AB$15) &amp; "." &amp; LEFT(DK659,3))
            )
        ),
        "OK"
    )
)</f>
        <v>OK</v>
      </c>
      <c r="U659" s="150" t="str">
        <f>IF(DM659&lt;&gt;"",
    IF(INT('Drill Size Info'!$AA$19)=INT('Drill Size Info'!$AB$15),
        --(INT('Drill Size Info'!$AA$15) &amp; "." &amp; DM659),
        IF(AND((--(INT('Drill Size Info'!$AA$15) &amp; "." &amp; DM659)&gt;=--('Drill Size Info'!$AA$15)), (--(INT('Drill Size Info'!$AA$15) &amp; "." &amp; DM659)&lt;=--('Drill Size Info'!$AB$15))),
            --(INT('Drill Size Info'!$AA$15) &amp; "." &amp; DM659),
            --(INT('Drill Size Info'!$AB$15) &amp; "." &amp; DM659)
        )
    ),
    IF(DK659&lt;&gt;"",
        IF(INT('Drill Size Info'!$AA$15)=INT('Drill Size Info'!$AB$15),
            --(INT('Drill Size Info'!$AA$15) &amp; "." &amp; RIGHT(DK659,3)),
            IF(AND((--(INT('Drill Size Info'!$AA$15) &amp; "." &amp; RIGHT(DK659,3))&gt;=--('Drill Size Info'!$AA$15)), (--(INT('Drill Size Info'!$AA$15) &amp; "." &amp; RIGHT(DK659,3))&lt;=--('Drill Size Info'!$AB$15))),
                --(INT('Drill Size Info'!$AA$15) &amp; "." &amp; RIGHT(DK659,3)),
                --(INT('Drill Size Info'!$AB$15) &amp; "." &amp; RIGHT(DK659,3))
            )
        ),
        "N/A"
    )
)</f>
        <v>N/A</v>
      </c>
      <c r="V659" s="161"/>
      <c r="W659" s="161"/>
      <c r="X659" s="161"/>
      <c r="Y659" s="161"/>
      <c r="Z659" s="161"/>
      <c r="AA659" s="162"/>
      <c r="AB659" s="162"/>
      <c r="AC659" s="162"/>
      <c r="AD659" s="162"/>
      <c r="AE659" s="162"/>
      <c r="AF659" s="162"/>
      <c r="AG659" s="162"/>
      <c r="AH659" s="162"/>
      <c r="AI659" s="162"/>
      <c r="AJ659" s="162"/>
      <c r="AK659" s="162"/>
      <c r="AL659" s="162"/>
      <c r="AM659" s="162"/>
      <c r="AN659" s="162"/>
      <c r="AO659" s="162"/>
      <c r="AP659" s="162"/>
      <c r="AQ659" s="162"/>
      <c r="AR659" s="162"/>
      <c r="AS659" s="162"/>
      <c r="AT659" s="162"/>
      <c r="AU659" s="162"/>
      <c r="AV659" s="162"/>
      <c r="AW659" s="162"/>
      <c r="AX659" s="162"/>
      <c r="AY659" s="162"/>
      <c r="AZ659" s="162"/>
      <c r="BA659" s="162"/>
      <c r="BB659" s="163"/>
      <c r="BC659" s="163"/>
      <c r="BD659" s="163"/>
      <c r="BE659" s="164"/>
      <c r="BF659" s="165"/>
      <c r="BG659" s="162"/>
      <c r="BH659" s="162"/>
      <c r="BI659" s="164"/>
      <c r="BJ659" s="38"/>
      <c r="BK659" s="38"/>
      <c r="BL659" s="38"/>
      <c r="BM659" s="38"/>
      <c r="BN659" s="38"/>
      <c r="BO659" s="38"/>
      <c r="BP659" s="117" t="str">
        <f t="shared" si="464"/>
        <v/>
      </c>
      <c r="BQ659" s="38"/>
      <c r="BR659" s="38"/>
      <c r="BS659" s="38"/>
      <c r="BT659" s="38"/>
      <c r="BV659" s="17">
        <f t="shared" si="458"/>
        <v>0</v>
      </c>
      <c r="BW659" s="17">
        <f t="shared" si="459"/>
        <v>0</v>
      </c>
      <c r="BX659" s="17">
        <f t="shared" si="460"/>
        <v>0</v>
      </c>
      <c r="BY659" s="17">
        <f t="shared" si="461"/>
        <v>0</v>
      </c>
      <c r="BZ659" s="17">
        <f t="shared" si="462"/>
        <v>0</v>
      </c>
      <c r="CA659" s="17">
        <f t="shared" si="463"/>
        <v>0</v>
      </c>
      <c r="CB659" s="17">
        <f t="shared" si="465"/>
        <v>0</v>
      </c>
      <c r="CC659" s="17">
        <f t="shared" si="466"/>
        <v>0</v>
      </c>
      <c r="CD659" s="17">
        <f t="shared" si="467"/>
        <v>0</v>
      </c>
      <c r="CE659" s="17">
        <f t="shared" si="468"/>
        <v>0</v>
      </c>
      <c r="CF659" s="17">
        <f t="shared" si="469"/>
        <v>0</v>
      </c>
      <c r="CG659" s="17">
        <f t="shared" si="470"/>
        <v>0</v>
      </c>
      <c r="CH659" s="17">
        <f t="shared" si="471"/>
        <v>0</v>
      </c>
      <c r="CI659" s="17">
        <f t="shared" si="472"/>
        <v>0</v>
      </c>
      <c r="CJ659" s="17">
        <f t="shared" si="473"/>
        <v>0</v>
      </c>
      <c r="CK659" s="17">
        <f t="shared" si="474"/>
        <v>0</v>
      </c>
      <c r="CL659" s="17">
        <f t="shared" si="475"/>
        <v>0</v>
      </c>
      <c r="CM659" s="17">
        <f t="shared" si="476"/>
        <v>0</v>
      </c>
      <c r="CN659" s="17">
        <f t="shared" si="477"/>
        <v>0</v>
      </c>
      <c r="CO659" s="17">
        <f t="shared" si="478"/>
        <v>0</v>
      </c>
      <c r="CP659" s="17">
        <f t="shared" si="479"/>
        <v>0</v>
      </c>
      <c r="CQ659" s="17">
        <f t="shared" si="480"/>
        <v>0</v>
      </c>
      <c r="CR659" s="17">
        <f t="shared" si="481"/>
        <v>0</v>
      </c>
      <c r="CS659" s="17">
        <f t="shared" si="482"/>
        <v>0</v>
      </c>
      <c r="CT659" s="17">
        <f t="shared" si="483"/>
        <v>0</v>
      </c>
      <c r="CU659" s="17">
        <f t="shared" si="484"/>
        <v>0</v>
      </c>
      <c r="CV659" s="17">
        <f t="shared" si="485"/>
        <v>0</v>
      </c>
      <c r="CW659" s="17">
        <f t="shared" si="486"/>
        <v>0</v>
      </c>
      <c r="CX659" s="17">
        <f t="shared" si="487"/>
        <v>0</v>
      </c>
      <c r="CY659" s="17">
        <f t="shared" si="488"/>
        <v>0</v>
      </c>
      <c r="CZ659" s="17">
        <f t="shared" si="489"/>
        <v>0</v>
      </c>
      <c r="DA659" s="17">
        <f t="shared" si="490"/>
        <v>0</v>
      </c>
      <c r="DB659" s="17">
        <f t="shared" si="491"/>
        <v>0</v>
      </c>
      <c r="DC659" s="17">
        <f t="shared" si="492"/>
        <v>0</v>
      </c>
      <c r="DD659" s="17">
        <f t="shared" si="493"/>
        <v>0</v>
      </c>
      <c r="DE659" s="17">
        <f t="shared" si="494"/>
        <v>0</v>
      </c>
      <c r="DF659" s="17">
        <f t="shared" si="495"/>
        <v>0</v>
      </c>
      <c r="DG659" s="17">
        <f t="shared" si="496"/>
        <v>0</v>
      </c>
    </row>
    <row r="660" spans="2:111" ht="15" customHeight="1" x14ac:dyDescent="0.2">
      <c r="B660" s="156">
        <v>652</v>
      </c>
      <c r="C660" s="157" t="str">
        <f t="shared" si="497"/>
        <v/>
      </c>
      <c r="D660" s="158" t="str">
        <f t="shared" si="457"/>
        <v>OK</v>
      </c>
      <c r="E660" s="159" t="e">
        <f>VLOOKUP('DATA SHEET'!$B$9,'Drill Size Info'!$T$2:$U$8,2,FALSE)</f>
        <v>#N/A</v>
      </c>
      <c r="F660" s="159" t="str">
        <f t="shared" si="498"/>
        <v/>
      </c>
      <c r="G660" s="91">
        <f t="shared" si="499"/>
        <v>0</v>
      </c>
      <c r="H660" s="160" t="s">
        <v>175</v>
      </c>
      <c r="I660" s="160" t="s">
        <v>175</v>
      </c>
      <c r="J660" s="160" t="str">
        <f>IF('DATA SHEET'!$B$10="NC-50","N/A","OK")</f>
        <v>OK</v>
      </c>
      <c r="K660" s="160" t="str">
        <f>IF('DATA SHEET'!$B$10="NC-50","N/A","OK")</f>
        <v>OK</v>
      </c>
      <c r="L660" s="160" t="str">
        <f t="shared" si="500"/>
        <v>OK</v>
      </c>
      <c r="M660" s="160" t="str">
        <f t="shared" si="501"/>
        <v>OK</v>
      </c>
      <c r="N660" s="160"/>
      <c r="O660" s="160"/>
      <c r="P660" s="160"/>
      <c r="Q660" s="160"/>
      <c r="R660" s="92" t="str">
        <f>IF(DI660&lt;&gt;"",
    IF(INT('Drill Size Info'!$AA$19)=INT('Drill Size Info'!$AB$19),
        --(INT('Drill Size Info'!$AA$19) &amp; "." &amp; DI660),
        IF(AND((--(INT('Drill Size Info'!$AA$19) &amp; "." &amp; DI660)&gt;=--('Drill Size Info'!$AA$19)), (--(INT('Drill Size Info'!$AA$19) &amp; "." &amp; DI660)&lt;=--('Drill Size Info'!$AB$19))),
            --(INT('Drill Size Info'!$AA$19) &amp; "." &amp; DI660),
            --(INT('Drill Size Info'!$AB$19) &amp; "." &amp; DI660)
        )
    ),
    IF(DH660&lt;&gt;"",
        IF(INT('Drill Size Info'!$AA$19)=INT('Drill Size Info'!$AB$19),
            --(INT('Drill Size Info'!$AA$19) &amp; "." &amp; LEFT(DH660,3)),
            IF(AND((--(INT('Drill Size Info'!$AA$19) &amp; "." &amp; LEFT(DH660,3))&gt;=--('Drill Size Info'!$AA$19)), (--(INT('Drill Size Info'!$AA$19) &amp; "." &amp; LEFT(DH660,3))&lt;=--('Drill Size Info'!$AB$19))),
                --(INT('Drill Size Info'!$AA$19) &amp; "." &amp; LEFT(DH660,3)),
                --(INT('Drill Size Info'!$AB$19) &amp; "." &amp; LEFT(DH660,3))
            )
        ),
        "OK"
    )
)</f>
        <v>OK</v>
      </c>
      <c r="S660" s="150" t="str">
        <f>IF(DJ660&lt;&gt;"",
    IF(INT('Drill Size Info'!$AA$19)=INT('Drill Size Info'!$AB$19),
        --(INT('Drill Size Info'!$AA$19) &amp; "." &amp; DJ660),
        IF(AND((--(INT('Drill Size Info'!$AA$19) &amp; "." &amp; DJ660)&gt;=--('Drill Size Info'!$AA$19)), (--(INT('Drill Size Info'!$AA$19) &amp; "." &amp; DJ660)&lt;=--('Drill Size Info'!$AB$19))),
            --(INT('Drill Size Info'!$AA$19) &amp; "." &amp; DJ660),
            --(INT('Drill Size Info'!$AB$19) &amp; "." &amp; DJ660)
        )
    ),
    IF(DH660&lt;&gt;"",
        IF(INT('Drill Size Info'!$AA$19)=INT('Drill Size Info'!$AB$19),
            --(INT('Drill Size Info'!$AA$19) &amp; "." &amp; RIGHT(DH660,3)),
            IF(AND((--(INT('Drill Size Info'!$AA$19) &amp; "." &amp; RIGHT(DH660,3))&gt;=--('Drill Size Info'!$AA$19)), (--(INT('Drill Size Info'!$AA$19) &amp; "." &amp; RIGHT(DH660,3))&lt;=--('Drill Size Info'!$AB$19))),
                --(INT('Drill Size Info'!$AA$19) &amp; "." &amp; RIGHT(DH660,3)),
                --(INT('Drill Size Info'!$AB$19) &amp; "." &amp; RIGHT(DH660,3))
            )
        ),
        "N/A"
    )
)</f>
        <v>N/A</v>
      </c>
      <c r="T660" s="150" t="str">
        <f>IF(DL660&lt;&gt;"",
    IF(INT('Drill Size Info'!$AA$19)=INT('Drill Size Info'!$AB$15),
        --(INT('Drill Size Info'!$AA$15) &amp; "." &amp; DL660),
        IF(AND((--(INT('Drill Size Info'!$AA$15) &amp; "." &amp; DL660)&gt;=--('Drill Size Info'!$AA$15)), (--(INT('Drill Size Info'!$AA$15) &amp; "." &amp; DL660)&lt;=--('Drill Size Info'!$AB$15))),
            --(INT('Drill Size Info'!$AA$15) &amp; "." &amp; DL660),
            --(INT('Drill Size Info'!$AB$15) &amp; "." &amp; DL660)
        )
    ),
    IF(DK660&lt;&gt;"",
        IF(INT('Drill Size Info'!$AA$15)=INT('Drill Size Info'!$AB$15),
            --(INT('Drill Size Info'!$AA$15) &amp; "." &amp; LEFT(DK660,3)),
            IF(AND((--(INT('Drill Size Info'!$AA$15) &amp; "." &amp; LEFT(DK660,3))&gt;=--('Drill Size Info'!$AA$15)), (--(INT('Drill Size Info'!$AA$15) &amp; "." &amp; LEFT(DK660,3))&lt;=--('Drill Size Info'!$AB$15))),
                --(INT('Drill Size Info'!$AA$15) &amp; "." &amp; LEFT(DK660,3)),
                --(INT('Drill Size Info'!$AB$15) &amp; "." &amp; LEFT(DK660,3))
            )
        ),
        "OK"
    )
)</f>
        <v>OK</v>
      </c>
      <c r="U660" s="150" t="str">
        <f>IF(DM660&lt;&gt;"",
    IF(INT('Drill Size Info'!$AA$19)=INT('Drill Size Info'!$AB$15),
        --(INT('Drill Size Info'!$AA$15) &amp; "." &amp; DM660),
        IF(AND((--(INT('Drill Size Info'!$AA$15) &amp; "." &amp; DM660)&gt;=--('Drill Size Info'!$AA$15)), (--(INT('Drill Size Info'!$AA$15) &amp; "." &amp; DM660)&lt;=--('Drill Size Info'!$AB$15))),
            --(INT('Drill Size Info'!$AA$15) &amp; "." &amp; DM660),
            --(INT('Drill Size Info'!$AB$15) &amp; "." &amp; DM660)
        )
    ),
    IF(DK660&lt;&gt;"",
        IF(INT('Drill Size Info'!$AA$15)=INT('Drill Size Info'!$AB$15),
            --(INT('Drill Size Info'!$AA$15) &amp; "." &amp; RIGHT(DK660,3)),
            IF(AND((--(INT('Drill Size Info'!$AA$15) &amp; "." &amp; RIGHT(DK660,3))&gt;=--('Drill Size Info'!$AA$15)), (--(INT('Drill Size Info'!$AA$15) &amp; "." &amp; RIGHT(DK660,3))&lt;=--('Drill Size Info'!$AB$15))),
                --(INT('Drill Size Info'!$AA$15) &amp; "." &amp; RIGHT(DK660,3)),
                --(INT('Drill Size Info'!$AB$15) &amp; "." &amp; RIGHT(DK660,3))
            )
        ),
        "N/A"
    )
)</f>
        <v>N/A</v>
      </c>
      <c r="V660" s="161"/>
      <c r="W660" s="161"/>
      <c r="X660" s="161"/>
      <c r="Y660" s="161"/>
      <c r="Z660" s="161"/>
      <c r="AA660" s="162"/>
      <c r="AB660" s="162"/>
      <c r="AC660" s="162"/>
      <c r="AD660" s="162"/>
      <c r="AE660" s="162"/>
      <c r="AF660" s="162"/>
      <c r="AG660" s="162"/>
      <c r="AH660" s="162"/>
      <c r="AI660" s="162"/>
      <c r="AJ660" s="162"/>
      <c r="AK660" s="162"/>
      <c r="AL660" s="162"/>
      <c r="AM660" s="162"/>
      <c r="AN660" s="162"/>
      <c r="AO660" s="162"/>
      <c r="AP660" s="162"/>
      <c r="AQ660" s="162"/>
      <c r="AR660" s="162"/>
      <c r="AS660" s="162"/>
      <c r="AT660" s="162"/>
      <c r="AU660" s="162"/>
      <c r="AV660" s="162"/>
      <c r="AW660" s="162"/>
      <c r="AX660" s="162"/>
      <c r="AY660" s="162"/>
      <c r="AZ660" s="162"/>
      <c r="BA660" s="162"/>
      <c r="BB660" s="163"/>
      <c r="BC660" s="163"/>
      <c r="BD660" s="163"/>
      <c r="BE660" s="164"/>
      <c r="BF660" s="165"/>
      <c r="BG660" s="162"/>
      <c r="BH660" s="162"/>
      <c r="BI660" s="164"/>
      <c r="BJ660" s="38"/>
      <c r="BK660" s="38"/>
      <c r="BL660" s="38"/>
      <c r="BM660" s="38"/>
      <c r="BN660" s="38"/>
      <c r="BO660" s="38"/>
      <c r="BP660" s="117" t="str">
        <f t="shared" si="464"/>
        <v/>
      </c>
      <c r="BQ660" s="38"/>
      <c r="BR660" s="38"/>
      <c r="BS660" s="38"/>
      <c r="BT660" s="38"/>
      <c r="BV660" s="17">
        <f t="shared" si="458"/>
        <v>0</v>
      </c>
      <c r="BW660" s="17">
        <f t="shared" si="459"/>
        <v>0</v>
      </c>
      <c r="BX660" s="17">
        <f t="shared" si="460"/>
        <v>0</v>
      </c>
      <c r="BY660" s="17">
        <f t="shared" si="461"/>
        <v>0</v>
      </c>
      <c r="BZ660" s="17">
        <f t="shared" si="462"/>
        <v>0</v>
      </c>
      <c r="CA660" s="17">
        <f t="shared" si="463"/>
        <v>0</v>
      </c>
      <c r="CB660" s="17">
        <f t="shared" si="465"/>
        <v>0</v>
      </c>
      <c r="CC660" s="17">
        <f t="shared" si="466"/>
        <v>0</v>
      </c>
      <c r="CD660" s="17">
        <f t="shared" si="467"/>
        <v>0</v>
      </c>
      <c r="CE660" s="17">
        <f t="shared" si="468"/>
        <v>0</v>
      </c>
      <c r="CF660" s="17">
        <f t="shared" si="469"/>
        <v>0</v>
      </c>
      <c r="CG660" s="17">
        <f t="shared" si="470"/>
        <v>0</v>
      </c>
      <c r="CH660" s="17">
        <f t="shared" si="471"/>
        <v>0</v>
      </c>
      <c r="CI660" s="17">
        <f t="shared" si="472"/>
        <v>0</v>
      </c>
      <c r="CJ660" s="17">
        <f t="shared" si="473"/>
        <v>0</v>
      </c>
      <c r="CK660" s="17">
        <f t="shared" si="474"/>
        <v>0</v>
      </c>
      <c r="CL660" s="17">
        <f t="shared" si="475"/>
        <v>0</v>
      </c>
      <c r="CM660" s="17">
        <f t="shared" si="476"/>
        <v>0</v>
      </c>
      <c r="CN660" s="17">
        <f t="shared" si="477"/>
        <v>0</v>
      </c>
      <c r="CO660" s="17">
        <f t="shared" si="478"/>
        <v>0</v>
      </c>
      <c r="CP660" s="17">
        <f t="shared" si="479"/>
        <v>0</v>
      </c>
      <c r="CQ660" s="17">
        <f t="shared" si="480"/>
        <v>0</v>
      </c>
      <c r="CR660" s="17">
        <f t="shared" si="481"/>
        <v>0</v>
      </c>
      <c r="CS660" s="17">
        <f t="shared" si="482"/>
        <v>0</v>
      </c>
      <c r="CT660" s="17">
        <f t="shared" si="483"/>
        <v>0</v>
      </c>
      <c r="CU660" s="17">
        <f t="shared" si="484"/>
        <v>0</v>
      </c>
      <c r="CV660" s="17">
        <f t="shared" si="485"/>
        <v>0</v>
      </c>
      <c r="CW660" s="17">
        <f t="shared" si="486"/>
        <v>0</v>
      </c>
      <c r="CX660" s="17">
        <f t="shared" si="487"/>
        <v>0</v>
      </c>
      <c r="CY660" s="17">
        <f t="shared" si="488"/>
        <v>0</v>
      </c>
      <c r="CZ660" s="17">
        <f t="shared" si="489"/>
        <v>0</v>
      </c>
      <c r="DA660" s="17">
        <f t="shared" si="490"/>
        <v>0</v>
      </c>
      <c r="DB660" s="17">
        <f t="shared" si="491"/>
        <v>0</v>
      </c>
      <c r="DC660" s="17">
        <f t="shared" si="492"/>
        <v>0</v>
      </c>
      <c r="DD660" s="17">
        <f t="shared" si="493"/>
        <v>0</v>
      </c>
      <c r="DE660" s="17">
        <f t="shared" si="494"/>
        <v>0</v>
      </c>
      <c r="DF660" s="17">
        <f t="shared" si="495"/>
        <v>0</v>
      </c>
      <c r="DG660" s="17">
        <f t="shared" si="496"/>
        <v>0</v>
      </c>
    </row>
    <row r="661" spans="2:111" ht="15" customHeight="1" x14ac:dyDescent="0.2">
      <c r="B661" s="156">
        <v>653</v>
      </c>
      <c r="C661" s="157" t="str">
        <f t="shared" si="497"/>
        <v/>
      </c>
      <c r="D661" s="158" t="str">
        <f t="shared" si="457"/>
        <v>OK</v>
      </c>
      <c r="E661" s="159" t="e">
        <f>VLOOKUP('DATA SHEET'!$B$9,'Drill Size Info'!$T$2:$U$8,2,FALSE)</f>
        <v>#N/A</v>
      </c>
      <c r="F661" s="159" t="str">
        <f t="shared" si="498"/>
        <v/>
      </c>
      <c r="G661" s="91">
        <f t="shared" si="499"/>
        <v>0</v>
      </c>
      <c r="H661" s="160" t="s">
        <v>175</v>
      </c>
      <c r="I661" s="160" t="s">
        <v>175</v>
      </c>
      <c r="J661" s="160" t="str">
        <f>IF('DATA SHEET'!$B$10="NC-50","N/A","OK")</f>
        <v>OK</v>
      </c>
      <c r="K661" s="160" t="str">
        <f>IF('DATA SHEET'!$B$10="NC-50","N/A","OK")</f>
        <v>OK</v>
      </c>
      <c r="L661" s="160" t="str">
        <f t="shared" si="500"/>
        <v>OK</v>
      </c>
      <c r="M661" s="160" t="str">
        <f t="shared" si="501"/>
        <v>OK</v>
      </c>
      <c r="N661" s="160"/>
      <c r="O661" s="160"/>
      <c r="P661" s="160"/>
      <c r="Q661" s="160"/>
      <c r="R661" s="92" t="str">
        <f>IF(DI661&lt;&gt;"",
    IF(INT('Drill Size Info'!$AA$19)=INT('Drill Size Info'!$AB$19),
        --(INT('Drill Size Info'!$AA$19) &amp; "." &amp; DI661),
        IF(AND((--(INT('Drill Size Info'!$AA$19) &amp; "." &amp; DI661)&gt;=--('Drill Size Info'!$AA$19)), (--(INT('Drill Size Info'!$AA$19) &amp; "." &amp; DI661)&lt;=--('Drill Size Info'!$AB$19))),
            --(INT('Drill Size Info'!$AA$19) &amp; "." &amp; DI661),
            --(INT('Drill Size Info'!$AB$19) &amp; "." &amp; DI661)
        )
    ),
    IF(DH661&lt;&gt;"",
        IF(INT('Drill Size Info'!$AA$19)=INT('Drill Size Info'!$AB$19),
            --(INT('Drill Size Info'!$AA$19) &amp; "." &amp; LEFT(DH661,3)),
            IF(AND((--(INT('Drill Size Info'!$AA$19) &amp; "." &amp; LEFT(DH661,3))&gt;=--('Drill Size Info'!$AA$19)), (--(INT('Drill Size Info'!$AA$19) &amp; "." &amp; LEFT(DH661,3))&lt;=--('Drill Size Info'!$AB$19))),
                --(INT('Drill Size Info'!$AA$19) &amp; "." &amp; LEFT(DH661,3)),
                --(INT('Drill Size Info'!$AB$19) &amp; "." &amp; LEFT(DH661,3))
            )
        ),
        "OK"
    )
)</f>
        <v>OK</v>
      </c>
      <c r="S661" s="150" t="str">
        <f>IF(DJ661&lt;&gt;"",
    IF(INT('Drill Size Info'!$AA$19)=INT('Drill Size Info'!$AB$19),
        --(INT('Drill Size Info'!$AA$19) &amp; "." &amp; DJ661),
        IF(AND((--(INT('Drill Size Info'!$AA$19) &amp; "." &amp; DJ661)&gt;=--('Drill Size Info'!$AA$19)), (--(INT('Drill Size Info'!$AA$19) &amp; "." &amp; DJ661)&lt;=--('Drill Size Info'!$AB$19))),
            --(INT('Drill Size Info'!$AA$19) &amp; "." &amp; DJ661),
            --(INT('Drill Size Info'!$AB$19) &amp; "." &amp; DJ661)
        )
    ),
    IF(DH661&lt;&gt;"",
        IF(INT('Drill Size Info'!$AA$19)=INT('Drill Size Info'!$AB$19),
            --(INT('Drill Size Info'!$AA$19) &amp; "." &amp; RIGHT(DH661,3)),
            IF(AND((--(INT('Drill Size Info'!$AA$19) &amp; "." &amp; RIGHT(DH661,3))&gt;=--('Drill Size Info'!$AA$19)), (--(INT('Drill Size Info'!$AA$19) &amp; "." &amp; RIGHT(DH661,3))&lt;=--('Drill Size Info'!$AB$19))),
                --(INT('Drill Size Info'!$AA$19) &amp; "." &amp; RIGHT(DH661,3)),
                --(INT('Drill Size Info'!$AB$19) &amp; "." &amp; RIGHT(DH661,3))
            )
        ),
        "N/A"
    )
)</f>
        <v>N/A</v>
      </c>
      <c r="T661" s="150" t="str">
        <f>IF(DL661&lt;&gt;"",
    IF(INT('Drill Size Info'!$AA$19)=INT('Drill Size Info'!$AB$15),
        --(INT('Drill Size Info'!$AA$15) &amp; "." &amp; DL661),
        IF(AND((--(INT('Drill Size Info'!$AA$15) &amp; "." &amp; DL661)&gt;=--('Drill Size Info'!$AA$15)), (--(INT('Drill Size Info'!$AA$15) &amp; "." &amp; DL661)&lt;=--('Drill Size Info'!$AB$15))),
            --(INT('Drill Size Info'!$AA$15) &amp; "." &amp; DL661),
            --(INT('Drill Size Info'!$AB$15) &amp; "." &amp; DL661)
        )
    ),
    IF(DK661&lt;&gt;"",
        IF(INT('Drill Size Info'!$AA$15)=INT('Drill Size Info'!$AB$15),
            --(INT('Drill Size Info'!$AA$15) &amp; "." &amp; LEFT(DK661,3)),
            IF(AND((--(INT('Drill Size Info'!$AA$15) &amp; "." &amp; LEFT(DK661,3))&gt;=--('Drill Size Info'!$AA$15)), (--(INT('Drill Size Info'!$AA$15) &amp; "." &amp; LEFT(DK661,3))&lt;=--('Drill Size Info'!$AB$15))),
                --(INT('Drill Size Info'!$AA$15) &amp; "." &amp; LEFT(DK661,3)),
                --(INT('Drill Size Info'!$AB$15) &amp; "." &amp; LEFT(DK661,3))
            )
        ),
        "OK"
    )
)</f>
        <v>OK</v>
      </c>
      <c r="U661" s="150" t="str">
        <f>IF(DM661&lt;&gt;"",
    IF(INT('Drill Size Info'!$AA$19)=INT('Drill Size Info'!$AB$15),
        --(INT('Drill Size Info'!$AA$15) &amp; "." &amp; DM661),
        IF(AND((--(INT('Drill Size Info'!$AA$15) &amp; "." &amp; DM661)&gt;=--('Drill Size Info'!$AA$15)), (--(INT('Drill Size Info'!$AA$15) &amp; "." &amp; DM661)&lt;=--('Drill Size Info'!$AB$15))),
            --(INT('Drill Size Info'!$AA$15) &amp; "." &amp; DM661),
            --(INT('Drill Size Info'!$AB$15) &amp; "." &amp; DM661)
        )
    ),
    IF(DK661&lt;&gt;"",
        IF(INT('Drill Size Info'!$AA$15)=INT('Drill Size Info'!$AB$15),
            --(INT('Drill Size Info'!$AA$15) &amp; "." &amp; RIGHT(DK661,3)),
            IF(AND((--(INT('Drill Size Info'!$AA$15) &amp; "." &amp; RIGHT(DK661,3))&gt;=--('Drill Size Info'!$AA$15)), (--(INT('Drill Size Info'!$AA$15) &amp; "." &amp; RIGHT(DK661,3))&lt;=--('Drill Size Info'!$AB$15))),
                --(INT('Drill Size Info'!$AA$15) &amp; "." &amp; RIGHT(DK661,3)),
                --(INT('Drill Size Info'!$AB$15) &amp; "." &amp; RIGHT(DK661,3))
            )
        ),
        "N/A"
    )
)</f>
        <v>N/A</v>
      </c>
      <c r="V661" s="161"/>
      <c r="W661" s="161"/>
      <c r="X661" s="161"/>
      <c r="Y661" s="161"/>
      <c r="Z661" s="161"/>
      <c r="AA661" s="162"/>
      <c r="AB661" s="162"/>
      <c r="AC661" s="162"/>
      <c r="AD661" s="162"/>
      <c r="AE661" s="162"/>
      <c r="AF661" s="162"/>
      <c r="AG661" s="162"/>
      <c r="AH661" s="162"/>
      <c r="AI661" s="162"/>
      <c r="AJ661" s="162"/>
      <c r="AK661" s="162"/>
      <c r="AL661" s="162"/>
      <c r="AM661" s="162"/>
      <c r="AN661" s="162"/>
      <c r="AO661" s="162"/>
      <c r="AP661" s="162"/>
      <c r="AQ661" s="162"/>
      <c r="AR661" s="162"/>
      <c r="AS661" s="162"/>
      <c r="AT661" s="162"/>
      <c r="AU661" s="162"/>
      <c r="AV661" s="162"/>
      <c r="AW661" s="162"/>
      <c r="AX661" s="162"/>
      <c r="AY661" s="162"/>
      <c r="AZ661" s="162"/>
      <c r="BA661" s="162"/>
      <c r="BB661" s="163"/>
      <c r="BC661" s="163"/>
      <c r="BD661" s="163"/>
      <c r="BE661" s="164"/>
      <c r="BF661" s="165"/>
      <c r="BG661" s="162"/>
      <c r="BH661" s="162"/>
      <c r="BI661" s="164"/>
      <c r="BJ661" s="38"/>
      <c r="BK661" s="38"/>
      <c r="BL661" s="38"/>
      <c r="BM661" s="38"/>
      <c r="BN661" s="38"/>
      <c r="BO661" s="38"/>
      <c r="BP661" s="117" t="str">
        <f t="shared" si="464"/>
        <v/>
      </c>
      <c r="BQ661" s="38"/>
      <c r="BR661" s="38"/>
      <c r="BS661" s="38"/>
      <c r="BT661" s="38"/>
      <c r="BV661" s="17">
        <f t="shared" si="458"/>
        <v>0</v>
      </c>
      <c r="BW661" s="17">
        <f t="shared" si="459"/>
        <v>0</v>
      </c>
      <c r="BX661" s="17">
        <f t="shared" si="460"/>
        <v>0</v>
      </c>
      <c r="BY661" s="17">
        <f t="shared" si="461"/>
        <v>0</v>
      </c>
      <c r="BZ661" s="17">
        <f t="shared" si="462"/>
        <v>0</v>
      </c>
      <c r="CA661" s="17">
        <f t="shared" si="463"/>
        <v>0</v>
      </c>
      <c r="CB661" s="17">
        <f t="shared" si="465"/>
        <v>0</v>
      </c>
      <c r="CC661" s="17">
        <f t="shared" si="466"/>
        <v>0</v>
      </c>
      <c r="CD661" s="17">
        <f t="shared" si="467"/>
        <v>0</v>
      </c>
      <c r="CE661" s="17">
        <f t="shared" si="468"/>
        <v>0</v>
      </c>
      <c r="CF661" s="17">
        <f t="shared" si="469"/>
        <v>0</v>
      </c>
      <c r="CG661" s="17">
        <f t="shared" si="470"/>
        <v>0</v>
      </c>
      <c r="CH661" s="17">
        <f t="shared" si="471"/>
        <v>0</v>
      </c>
      <c r="CI661" s="17">
        <f t="shared" si="472"/>
        <v>0</v>
      </c>
      <c r="CJ661" s="17">
        <f t="shared" si="473"/>
        <v>0</v>
      </c>
      <c r="CK661" s="17">
        <f t="shared" si="474"/>
        <v>0</v>
      </c>
      <c r="CL661" s="17">
        <f t="shared" si="475"/>
        <v>0</v>
      </c>
      <c r="CM661" s="17">
        <f t="shared" si="476"/>
        <v>0</v>
      </c>
      <c r="CN661" s="17">
        <f t="shared" si="477"/>
        <v>0</v>
      </c>
      <c r="CO661" s="17">
        <f t="shared" si="478"/>
        <v>0</v>
      </c>
      <c r="CP661" s="17">
        <f t="shared" si="479"/>
        <v>0</v>
      </c>
      <c r="CQ661" s="17">
        <f t="shared" si="480"/>
        <v>0</v>
      </c>
      <c r="CR661" s="17">
        <f t="shared" si="481"/>
        <v>0</v>
      </c>
      <c r="CS661" s="17">
        <f t="shared" si="482"/>
        <v>0</v>
      </c>
      <c r="CT661" s="17">
        <f t="shared" si="483"/>
        <v>0</v>
      </c>
      <c r="CU661" s="17">
        <f t="shared" si="484"/>
        <v>0</v>
      </c>
      <c r="CV661" s="17">
        <f t="shared" si="485"/>
        <v>0</v>
      </c>
      <c r="CW661" s="17">
        <f t="shared" si="486"/>
        <v>0</v>
      </c>
      <c r="CX661" s="17">
        <f t="shared" si="487"/>
        <v>0</v>
      </c>
      <c r="CY661" s="17">
        <f t="shared" si="488"/>
        <v>0</v>
      </c>
      <c r="CZ661" s="17">
        <f t="shared" si="489"/>
        <v>0</v>
      </c>
      <c r="DA661" s="17">
        <f t="shared" si="490"/>
        <v>0</v>
      </c>
      <c r="DB661" s="17">
        <f t="shared" si="491"/>
        <v>0</v>
      </c>
      <c r="DC661" s="17">
        <f t="shared" si="492"/>
        <v>0</v>
      </c>
      <c r="DD661" s="17">
        <f t="shared" si="493"/>
        <v>0</v>
      </c>
      <c r="DE661" s="17">
        <f t="shared" si="494"/>
        <v>0</v>
      </c>
      <c r="DF661" s="17">
        <f t="shared" si="495"/>
        <v>0</v>
      </c>
      <c r="DG661" s="17">
        <f t="shared" si="496"/>
        <v>0</v>
      </c>
    </row>
    <row r="662" spans="2:111" ht="15" customHeight="1" x14ac:dyDescent="0.2">
      <c r="B662" s="156">
        <v>654</v>
      </c>
      <c r="C662" s="157" t="str">
        <f t="shared" si="497"/>
        <v/>
      </c>
      <c r="D662" s="158" t="str">
        <f t="shared" si="457"/>
        <v>OK</v>
      </c>
      <c r="E662" s="159" t="e">
        <f>VLOOKUP('DATA SHEET'!$B$9,'Drill Size Info'!$T$2:$U$8,2,FALSE)</f>
        <v>#N/A</v>
      </c>
      <c r="F662" s="159" t="str">
        <f t="shared" si="498"/>
        <v/>
      </c>
      <c r="G662" s="91">
        <f t="shared" si="499"/>
        <v>0</v>
      </c>
      <c r="H662" s="160" t="s">
        <v>175</v>
      </c>
      <c r="I662" s="160" t="s">
        <v>175</v>
      </c>
      <c r="J662" s="160" t="str">
        <f>IF('DATA SHEET'!$B$10="NC-50","N/A","OK")</f>
        <v>OK</v>
      </c>
      <c r="K662" s="160" t="str">
        <f>IF('DATA SHEET'!$B$10="NC-50","N/A","OK")</f>
        <v>OK</v>
      </c>
      <c r="L662" s="160" t="str">
        <f t="shared" si="500"/>
        <v>OK</v>
      </c>
      <c r="M662" s="160" t="str">
        <f t="shared" si="501"/>
        <v>OK</v>
      </c>
      <c r="N662" s="160"/>
      <c r="O662" s="160"/>
      <c r="P662" s="160"/>
      <c r="Q662" s="160"/>
      <c r="R662" s="92" t="str">
        <f>IF(DI662&lt;&gt;"",
    IF(INT('Drill Size Info'!$AA$19)=INT('Drill Size Info'!$AB$19),
        --(INT('Drill Size Info'!$AA$19) &amp; "." &amp; DI662),
        IF(AND((--(INT('Drill Size Info'!$AA$19) &amp; "." &amp; DI662)&gt;=--('Drill Size Info'!$AA$19)), (--(INT('Drill Size Info'!$AA$19) &amp; "." &amp; DI662)&lt;=--('Drill Size Info'!$AB$19))),
            --(INT('Drill Size Info'!$AA$19) &amp; "." &amp; DI662),
            --(INT('Drill Size Info'!$AB$19) &amp; "." &amp; DI662)
        )
    ),
    IF(DH662&lt;&gt;"",
        IF(INT('Drill Size Info'!$AA$19)=INT('Drill Size Info'!$AB$19),
            --(INT('Drill Size Info'!$AA$19) &amp; "." &amp; LEFT(DH662,3)),
            IF(AND((--(INT('Drill Size Info'!$AA$19) &amp; "." &amp; LEFT(DH662,3))&gt;=--('Drill Size Info'!$AA$19)), (--(INT('Drill Size Info'!$AA$19) &amp; "." &amp; LEFT(DH662,3))&lt;=--('Drill Size Info'!$AB$19))),
                --(INT('Drill Size Info'!$AA$19) &amp; "." &amp; LEFT(DH662,3)),
                --(INT('Drill Size Info'!$AB$19) &amp; "." &amp; LEFT(DH662,3))
            )
        ),
        "OK"
    )
)</f>
        <v>OK</v>
      </c>
      <c r="S662" s="150" t="str">
        <f>IF(DJ662&lt;&gt;"",
    IF(INT('Drill Size Info'!$AA$19)=INT('Drill Size Info'!$AB$19),
        --(INT('Drill Size Info'!$AA$19) &amp; "." &amp; DJ662),
        IF(AND((--(INT('Drill Size Info'!$AA$19) &amp; "." &amp; DJ662)&gt;=--('Drill Size Info'!$AA$19)), (--(INT('Drill Size Info'!$AA$19) &amp; "." &amp; DJ662)&lt;=--('Drill Size Info'!$AB$19))),
            --(INT('Drill Size Info'!$AA$19) &amp; "." &amp; DJ662),
            --(INT('Drill Size Info'!$AB$19) &amp; "." &amp; DJ662)
        )
    ),
    IF(DH662&lt;&gt;"",
        IF(INT('Drill Size Info'!$AA$19)=INT('Drill Size Info'!$AB$19),
            --(INT('Drill Size Info'!$AA$19) &amp; "." &amp; RIGHT(DH662,3)),
            IF(AND((--(INT('Drill Size Info'!$AA$19) &amp; "." &amp; RIGHT(DH662,3))&gt;=--('Drill Size Info'!$AA$19)), (--(INT('Drill Size Info'!$AA$19) &amp; "." &amp; RIGHT(DH662,3))&lt;=--('Drill Size Info'!$AB$19))),
                --(INT('Drill Size Info'!$AA$19) &amp; "." &amp; RIGHT(DH662,3)),
                --(INT('Drill Size Info'!$AB$19) &amp; "." &amp; RIGHT(DH662,3))
            )
        ),
        "N/A"
    )
)</f>
        <v>N/A</v>
      </c>
      <c r="T662" s="150" t="str">
        <f>IF(DL662&lt;&gt;"",
    IF(INT('Drill Size Info'!$AA$19)=INT('Drill Size Info'!$AB$15),
        --(INT('Drill Size Info'!$AA$15) &amp; "." &amp; DL662),
        IF(AND((--(INT('Drill Size Info'!$AA$15) &amp; "." &amp; DL662)&gt;=--('Drill Size Info'!$AA$15)), (--(INT('Drill Size Info'!$AA$15) &amp; "." &amp; DL662)&lt;=--('Drill Size Info'!$AB$15))),
            --(INT('Drill Size Info'!$AA$15) &amp; "." &amp; DL662),
            --(INT('Drill Size Info'!$AB$15) &amp; "." &amp; DL662)
        )
    ),
    IF(DK662&lt;&gt;"",
        IF(INT('Drill Size Info'!$AA$15)=INT('Drill Size Info'!$AB$15),
            --(INT('Drill Size Info'!$AA$15) &amp; "." &amp; LEFT(DK662,3)),
            IF(AND((--(INT('Drill Size Info'!$AA$15) &amp; "." &amp; LEFT(DK662,3))&gt;=--('Drill Size Info'!$AA$15)), (--(INT('Drill Size Info'!$AA$15) &amp; "." &amp; LEFT(DK662,3))&lt;=--('Drill Size Info'!$AB$15))),
                --(INT('Drill Size Info'!$AA$15) &amp; "." &amp; LEFT(DK662,3)),
                --(INT('Drill Size Info'!$AB$15) &amp; "." &amp; LEFT(DK662,3))
            )
        ),
        "OK"
    )
)</f>
        <v>OK</v>
      </c>
      <c r="U662" s="150" t="str">
        <f>IF(DM662&lt;&gt;"",
    IF(INT('Drill Size Info'!$AA$19)=INT('Drill Size Info'!$AB$15),
        --(INT('Drill Size Info'!$AA$15) &amp; "." &amp; DM662),
        IF(AND((--(INT('Drill Size Info'!$AA$15) &amp; "." &amp; DM662)&gt;=--('Drill Size Info'!$AA$15)), (--(INT('Drill Size Info'!$AA$15) &amp; "." &amp; DM662)&lt;=--('Drill Size Info'!$AB$15))),
            --(INT('Drill Size Info'!$AA$15) &amp; "." &amp; DM662),
            --(INT('Drill Size Info'!$AB$15) &amp; "." &amp; DM662)
        )
    ),
    IF(DK662&lt;&gt;"",
        IF(INT('Drill Size Info'!$AA$15)=INT('Drill Size Info'!$AB$15),
            --(INT('Drill Size Info'!$AA$15) &amp; "." &amp; RIGHT(DK662,3)),
            IF(AND((--(INT('Drill Size Info'!$AA$15) &amp; "." &amp; RIGHT(DK662,3))&gt;=--('Drill Size Info'!$AA$15)), (--(INT('Drill Size Info'!$AA$15) &amp; "." &amp; RIGHT(DK662,3))&lt;=--('Drill Size Info'!$AB$15))),
                --(INT('Drill Size Info'!$AA$15) &amp; "." &amp; RIGHT(DK662,3)),
                --(INT('Drill Size Info'!$AB$15) &amp; "." &amp; RIGHT(DK662,3))
            )
        ),
        "N/A"
    )
)</f>
        <v>N/A</v>
      </c>
      <c r="V662" s="161"/>
      <c r="W662" s="161"/>
      <c r="X662" s="161"/>
      <c r="Y662" s="161"/>
      <c r="Z662" s="161"/>
      <c r="AA662" s="162"/>
      <c r="AB662" s="162"/>
      <c r="AC662" s="162"/>
      <c r="AD662" s="162"/>
      <c r="AE662" s="162"/>
      <c r="AF662" s="162"/>
      <c r="AG662" s="162"/>
      <c r="AH662" s="162"/>
      <c r="AI662" s="162"/>
      <c r="AJ662" s="162"/>
      <c r="AK662" s="162"/>
      <c r="AL662" s="162"/>
      <c r="AM662" s="162"/>
      <c r="AN662" s="162"/>
      <c r="AO662" s="162"/>
      <c r="AP662" s="162"/>
      <c r="AQ662" s="162"/>
      <c r="AR662" s="162"/>
      <c r="AS662" s="162"/>
      <c r="AT662" s="162"/>
      <c r="AU662" s="162"/>
      <c r="AV662" s="162"/>
      <c r="AW662" s="162"/>
      <c r="AX662" s="162"/>
      <c r="AY662" s="162"/>
      <c r="AZ662" s="162"/>
      <c r="BA662" s="162"/>
      <c r="BB662" s="163"/>
      <c r="BC662" s="163"/>
      <c r="BD662" s="163"/>
      <c r="BE662" s="164"/>
      <c r="BF662" s="165"/>
      <c r="BG662" s="162"/>
      <c r="BH662" s="162"/>
      <c r="BI662" s="164"/>
      <c r="BJ662" s="38"/>
      <c r="BK662" s="38"/>
      <c r="BL662" s="38"/>
      <c r="BM662" s="38"/>
      <c r="BN662" s="38"/>
      <c r="BO662" s="38"/>
      <c r="BP662" s="117" t="str">
        <f t="shared" si="464"/>
        <v/>
      </c>
      <c r="BQ662" s="38"/>
      <c r="BR662" s="38"/>
      <c r="BS662" s="38"/>
      <c r="BT662" s="38"/>
      <c r="BV662" s="17">
        <f t="shared" si="458"/>
        <v>0</v>
      </c>
      <c r="BW662" s="17">
        <f t="shared" si="459"/>
        <v>0</v>
      </c>
      <c r="BX662" s="17">
        <f t="shared" si="460"/>
        <v>0</v>
      </c>
      <c r="BY662" s="17">
        <f t="shared" si="461"/>
        <v>0</v>
      </c>
      <c r="BZ662" s="17">
        <f t="shared" si="462"/>
        <v>0</v>
      </c>
      <c r="CA662" s="17">
        <f t="shared" si="463"/>
        <v>0</v>
      </c>
      <c r="CB662" s="17">
        <f t="shared" si="465"/>
        <v>0</v>
      </c>
      <c r="CC662" s="17">
        <f t="shared" si="466"/>
        <v>0</v>
      </c>
      <c r="CD662" s="17">
        <f t="shared" si="467"/>
        <v>0</v>
      </c>
      <c r="CE662" s="17">
        <f t="shared" si="468"/>
        <v>0</v>
      </c>
      <c r="CF662" s="17">
        <f t="shared" si="469"/>
        <v>0</v>
      </c>
      <c r="CG662" s="17">
        <f t="shared" si="470"/>
        <v>0</v>
      </c>
      <c r="CH662" s="17">
        <f t="shared" si="471"/>
        <v>0</v>
      </c>
      <c r="CI662" s="17">
        <f t="shared" si="472"/>
        <v>0</v>
      </c>
      <c r="CJ662" s="17">
        <f t="shared" si="473"/>
        <v>0</v>
      </c>
      <c r="CK662" s="17">
        <f t="shared" si="474"/>
        <v>0</v>
      </c>
      <c r="CL662" s="17">
        <f t="shared" si="475"/>
        <v>0</v>
      </c>
      <c r="CM662" s="17">
        <f t="shared" si="476"/>
        <v>0</v>
      </c>
      <c r="CN662" s="17">
        <f t="shared" si="477"/>
        <v>0</v>
      </c>
      <c r="CO662" s="17">
        <f t="shared" si="478"/>
        <v>0</v>
      </c>
      <c r="CP662" s="17">
        <f t="shared" si="479"/>
        <v>0</v>
      </c>
      <c r="CQ662" s="17">
        <f t="shared" si="480"/>
        <v>0</v>
      </c>
      <c r="CR662" s="17">
        <f t="shared" si="481"/>
        <v>0</v>
      </c>
      <c r="CS662" s="17">
        <f t="shared" si="482"/>
        <v>0</v>
      </c>
      <c r="CT662" s="17">
        <f t="shared" si="483"/>
        <v>0</v>
      </c>
      <c r="CU662" s="17">
        <f t="shared" si="484"/>
        <v>0</v>
      </c>
      <c r="CV662" s="17">
        <f t="shared" si="485"/>
        <v>0</v>
      </c>
      <c r="CW662" s="17">
        <f t="shared" si="486"/>
        <v>0</v>
      </c>
      <c r="CX662" s="17">
        <f t="shared" si="487"/>
        <v>0</v>
      </c>
      <c r="CY662" s="17">
        <f t="shared" si="488"/>
        <v>0</v>
      </c>
      <c r="CZ662" s="17">
        <f t="shared" si="489"/>
        <v>0</v>
      </c>
      <c r="DA662" s="17">
        <f t="shared" si="490"/>
        <v>0</v>
      </c>
      <c r="DB662" s="17">
        <f t="shared" si="491"/>
        <v>0</v>
      </c>
      <c r="DC662" s="17">
        <f t="shared" si="492"/>
        <v>0</v>
      </c>
      <c r="DD662" s="17">
        <f t="shared" si="493"/>
        <v>0</v>
      </c>
      <c r="DE662" s="17">
        <f t="shared" si="494"/>
        <v>0</v>
      </c>
      <c r="DF662" s="17">
        <f t="shared" si="495"/>
        <v>0</v>
      </c>
      <c r="DG662" s="17">
        <f t="shared" si="496"/>
        <v>0</v>
      </c>
    </row>
    <row r="663" spans="2:111" ht="15" customHeight="1" x14ac:dyDescent="0.2">
      <c r="B663" s="156">
        <v>655</v>
      </c>
      <c r="C663" s="157" t="str">
        <f t="shared" si="497"/>
        <v/>
      </c>
      <c r="D663" s="158" t="str">
        <f t="shared" si="457"/>
        <v>OK</v>
      </c>
      <c r="E663" s="159" t="e">
        <f>VLOOKUP('DATA SHEET'!$B$9,'Drill Size Info'!$T$2:$U$8,2,FALSE)</f>
        <v>#N/A</v>
      </c>
      <c r="F663" s="159" t="str">
        <f t="shared" si="498"/>
        <v/>
      </c>
      <c r="G663" s="91">
        <f t="shared" si="499"/>
        <v>0</v>
      </c>
      <c r="H663" s="160" t="s">
        <v>175</v>
      </c>
      <c r="I663" s="160" t="s">
        <v>175</v>
      </c>
      <c r="J663" s="160" t="str">
        <f>IF('DATA SHEET'!$B$10="NC-50","N/A","OK")</f>
        <v>OK</v>
      </c>
      <c r="K663" s="160" t="str">
        <f>IF('DATA SHEET'!$B$10="NC-50","N/A","OK")</f>
        <v>OK</v>
      </c>
      <c r="L663" s="160" t="str">
        <f t="shared" si="500"/>
        <v>OK</v>
      </c>
      <c r="M663" s="160" t="str">
        <f t="shared" si="501"/>
        <v>OK</v>
      </c>
      <c r="N663" s="160"/>
      <c r="O663" s="160"/>
      <c r="P663" s="160"/>
      <c r="Q663" s="160"/>
      <c r="R663" s="92" t="str">
        <f>IF(DI663&lt;&gt;"",
    IF(INT('Drill Size Info'!$AA$19)=INT('Drill Size Info'!$AB$19),
        --(INT('Drill Size Info'!$AA$19) &amp; "." &amp; DI663),
        IF(AND((--(INT('Drill Size Info'!$AA$19) &amp; "." &amp; DI663)&gt;=--('Drill Size Info'!$AA$19)), (--(INT('Drill Size Info'!$AA$19) &amp; "." &amp; DI663)&lt;=--('Drill Size Info'!$AB$19))),
            --(INT('Drill Size Info'!$AA$19) &amp; "." &amp; DI663),
            --(INT('Drill Size Info'!$AB$19) &amp; "." &amp; DI663)
        )
    ),
    IF(DH663&lt;&gt;"",
        IF(INT('Drill Size Info'!$AA$19)=INT('Drill Size Info'!$AB$19),
            --(INT('Drill Size Info'!$AA$19) &amp; "." &amp; LEFT(DH663,3)),
            IF(AND((--(INT('Drill Size Info'!$AA$19) &amp; "." &amp; LEFT(DH663,3))&gt;=--('Drill Size Info'!$AA$19)), (--(INT('Drill Size Info'!$AA$19) &amp; "." &amp; LEFT(DH663,3))&lt;=--('Drill Size Info'!$AB$19))),
                --(INT('Drill Size Info'!$AA$19) &amp; "." &amp; LEFT(DH663,3)),
                --(INT('Drill Size Info'!$AB$19) &amp; "." &amp; LEFT(DH663,3))
            )
        ),
        "OK"
    )
)</f>
        <v>OK</v>
      </c>
      <c r="S663" s="150" t="str">
        <f>IF(DJ663&lt;&gt;"",
    IF(INT('Drill Size Info'!$AA$19)=INT('Drill Size Info'!$AB$19),
        --(INT('Drill Size Info'!$AA$19) &amp; "." &amp; DJ663),
        IF(AND((--(INT('Drill Size Info'!$AA$19) &amp; "." &amp; DJ663)&gt;=--('Drill Size Info'!$AA$19)), (--(INT('Drill Size Info'!$AA$19) &amp; "." &amp; DJ663)&lt;=--('Drill Size Info'!$AB$19))),
            --(INT('Drill Size Info'!$AA$19) &amp; "." &amp; DJ663),
            --(INT('Drill Size Info'!$AB$19) &amp; "." &amp; DJ663)
        )
    ),
    IF(DH663&lt;&gt;"",
        IF(INT('Drill Size Info'!$AA$19)=INT('Drill Size Info'!$AB$19),
            --(INT('Drill Size Info'!$AA$19) &amp; "." &amp; RIGHT(DH663,3)),
            IF(AND((--(INT('Drill Size Info'!$AA$19) &amp; "." &amp; RIGHT(DH663,3))&gt;=--('Drill Size Info'!$AA$19)), (--(INT('Drill Size Info'!$AA$19) &amp; "." &amp; RIGHT(DH663,3))&lt;=--('Drill Size Info'!$AB$19))),
                --(INT('Drill Size Info'!$AA$19) &amp; "." &amp; RIGHT(DH663,3)),
                --(INT('Drill Size Info'!$AB$19) &amp; "." &amp; RIGHT(DH663,3))
            )
        ),
        "N/A"
    )
)</f>
        <v>N/A</v>
      </c>
      <c r="T663" s="150" t="str">
        <f>IF(DL663&lt;&gt;"",
    IF(INT('Drill Size Info'!$AA$19)=INT('Drill Size Info'!$AB$15),
        --(INT('Drill Size Info'!$AA$15) &amp; "." &amp; DL663),
        IF(AND((--(INT('Drill Size Info'!$AA$15) &amp; "." &amp; DL663)&gt;=--('Drill Size Info'!$AA$15)), (--(INT('Drill Size Info'!$AA$15) &amp; "." &amp; DL663)&lt;=--('Drill Size Info'!$AB$15))),
            --(INT('Drill Size Info'!$AA$15) &amp; "." &amp; DL663),
            --(INT('Drill Size Info'!$AB$15) &amp; "." &amp; DL663)
        )
    ),
    IF(DK663&lt;&gt;"",
        IF(INT('Drill Size Info'!$AA$15)=INT('Drill Size Info'!$AB$15),
            --(INT('Drill Size Info'!$AA$15) &amp; "." &amp; LEFT(DK663,3)),
            IF(AND((--(INT('Drill Size Info'!$AA$15) &amp; "." &amp; LEFT(DK663,3))&gt;=--('Drill Size Info'!$AA$15)), (--(INT('Drill Size Info'!$AA$15) &amp; "." &amp; LEFT(DK663,3))&lt;=--('Drill Size Info'!$AB$15))),
                --(INT('Drill Size Info'!$AA$15) &amp; "." &amp; LEFT(DK663,3)),
                --(INT('Drill Size Info'!$AB$15) &amp; "." &amp; LEFT(DK663,3))
            )
        ),
        "OK"
    )
)</f>
        <v>OK</v>
      </c>
      <c r="U663" s="150" t="str">
        <f>IF(DM663&lt;&gt;"",
    IF(INT('Drill Size Info'!$AA$19)=INT('Drill Size Info'!$AB$15),
        --(INT('Drill Size Info'!$AA$15) &amp; "." &amp; DM663),
        IF(AND((--(INT('Drill Size Info'!$AA$15) &amp; "." &amp; DM663)&gt;=--('Drill Size Info'!$AA$15)), (--(INT('Drill Size Info'!$AA$15) &amp; "." &amp; DM663)&lt;=--('Drill Size Info'!$AB$15))),
            --(INT('Drill Size Info'!$AA$15) &amp; "." &amp; DM663),
            --(INT('Drill Size Info'!$AB$15) &amp; "." &amp; DM663)
        )
    ),
    IF(DK663&lt;&gt;"",
        IF(INT('Drill Size Info'!$AA$15)=INT('Drill Size Info'!$AB$15),
            --(INT('Drill Size Info'!$AA$15) &amp; "." &amp; RIGHT(DK663,3)),
            IF(AND((--(INT('Drill Size Info'!$AA$15) &amp; "." &amp; RIGHT(DK663,3))&gt;=--('Drill Size Info'!$AA$15)), (--(INT('Drill Size Info'!$AA$15) &amp; "." &amp; RIGHT(DK663,3))&lt;=--('Drill Size Info'!$AB$15))),
                --(INT('Drill Size Info'!$AA$15) &amp; "." &amp; RIGHT(DK663,3)),
                --(INT('Drill Size Info'!$AB$15) &amp; "." &amp; RIGHT(DK663,3))
            )
        ),
        "N/A"
    )
)</f>
        <v>N/A</v>
      </c>
      <c r="V663" s="161"/>
      <c r="W663" s="161"/>
      <c r="X663" s="161"/>
      <c r="Y663" s="161"/>
      <c r="Z663" s="161"/>
      <c r="AA663" s="162"/>
      <c r="AB663" s="162"/>
      <c r="AC663" s="162"/>
      <c r="AD663" s="162"/>
      <c r="AE663" s="162"/>
      <c r="AF663" s="162"/>
      <c r="AG663" s="162"/>
      <c r="AH663" s="162"/>
      <c r="AI663" s="162"/>
      <c r="AJ663" s="162"/>
      <c r="AK663" s="162"/>
      <c r="AL663" s="162"/>
      <c r="AM663" s="162"/>
      <c r="AN663" s="162"/>
      <c r="AO663" s="162"/>
      <c r="AP663" s="162"/>
      <c r="AQ663" s="162"/>
      <c r="AR663" s="162"/>
      <c r="AS663" s="162"/>
      <c r="AT663" s="162"/>
      <c r="AU663" s="162"/>
      <c r="AV663" s="162"/>
      <c r="AW663" s="162"/>
      <c r="AX663" s="162"/>
      <c r="AY663" s="162"/>
      <c r="AZ663" s="162"/>
      <c r="BA663" s="162"/>
      <c r="BB663" s="163"/>
      <c r="BC663" s="163"/>
      <c r="BD663" s="163"/>
      <c r="BE663" s="164"/>
      <c r="BF663" s="165"/>
      <c r="BG663" s="162"/>
      <c r="BH663" s="162"/>
      <c r="BI663" s="164"/>
      <c r="BJ663" s="38"/>
      <c r="BK663" s="38"/>
      <c r="BL663" s="38"/>
      <c r="BM663" s="38"/>
      <c r="BN663" s="38"/>
      <c r="BO663" s="38"/>
      <c r="BP663" s="117" t="str">
        <f t="shared" si="464"/>
        <v/>
      </c>
      <c r="BQ663" s="38"/>
      <c r="BR663" s="38"/>
      <c r="BS663" s="38"/>
      <c r="BT663" s="38"/>
      <c r="BV663" s="17">
        <f t="shared" si="458"/>
        <v>0</v>
      </c>
      <c r="BW663" s="17">
        <f t="shared" si="459"/>
        <v>0</v>
      </c>
      <c r="BX663" s="17">
        <f t="shared" si="460"/>
        <v>0</v>
      </c>
      <c r="BY663" s="17">
        <f t="shared" si="461"/>
        <v>0</v>
      </c>
      <c r="BZ663" s="17">
        <f t="shared" si="462"/>
        <v>0</v>
      </c>
      <c r="CA663" s="17">
        <f t="shared" si="463"/>
        <v>0</v>
      </c>
      <c r="CB663" s="17">
        <f t="shared" si="465"/>
        <v>0</v>
      </c>
      <c r="CC663" s="17">
        <f t="shared" si="466"/>
        <v>0</v>
      </c>
      <c r="CD663" s="17">
        <f t="shared" si="467"/>
        <v>0</v>
      </c>
      <c r="CE663" s="17">
        <f t="shared" si="468"/>
        <v>0</v>
      </c>
      <c r="CF663" s="17">
        <f t="shared" si="469"/>
        <v>0</v>
      </c>
      <c r="CG663" s="17">
        <f t="shared" si="470"/>
        <v>0</v>
      </c>
      <c r="CH663" s="17">
        <f t="shared" si="471"/>
        <v>0</v>
      </c>
      <c r="CI663" s="17">
        <f t="shared" si="472"/>
        <v>0</v>
      </c>
      <c r="CJ663" s="17">
        <f t="shared" si="473"/>
        <v>0</v>
      </c>
      <c r="CK663" s="17">
        <f t="shared" si="474"/>
        <v>0</v>
      </c>
      <c r="CL663" s="17">
        <f t="shared" si="475"/>
        <v>0</v>
      </c>
      <c r="CM663" s="17">
        <f t="shared" si="476"/>
        <v>0</v>
      </c>
      <c r="CN663" s="17">
        <f t="shared" si="477"/>
        <v>0</v>
      </c>
      <c r="CO663" s="17">
        <f t="shared" si="478"/>
        <v>0</v>
      </c>
      <c r="CP663" s="17">
        <f t="shared" si="479"/>
        <v>0</v>
      </c>
      <c r="CQ663" s="17">
        <f t="shared" si="480"/>
        <v>0</v>
      </c>
      <c r="CR663" s="17">
        <f t="shared" si="481"/>
        <v>0</v>
      </c>
      <c r="CS663" s="17">
        <f t="shared" si="482"/>
        <v>0</v>
      </c>
      <c r="CT663" s="17">
        <f t="shared" si="483"/>
        <v>0</v>
      </c>
      <c r="CU663" s="17">
        <f t="shared" si="484"/>
        <v>0</v>
      </c>
      <c r="CV663" s="17">
        <f t="shared" si="485"/>
        <v>0</v>
      </c>
      <c r="CW663" s="17">
        <f t="shared" si="486"/>
        <v>0</v>
      </c>
      <c r="CX663" s="17">
        <f t="shared" si="487"/>
        <v>0</v>
      </c>
      <c r="CY663" s="17">
        <f t="shared" si="488"/>
        <v>0</v>
      </c>
      <c r="CZ663" s="17">
        <f t="shared" si="489"/>
        <v>0</v>
      </c>
      <c r="DA663" s="17">
        <f t="shared" si="490"/>
        <v>0</v>
      </c>
      <c r="DB663" s="17">
        <f t="shared" si="491"/>
        <v>0</v>
      </c>
      <c r="DC663" s="17">
        <f t="shared" si="492"/>
        <v>0</v>
      </c>
      <c r="DD663" s="17">
        <f t="shared" si="493"/>
        <v>0</v>
      </c>
      <c r="DE663" s="17">
        <f t="shared" si="494"/>
        <v>0</v>
      </c>
      <c r="DF663" s="17">
        <f t="shared" si="495"/>
        <v>0</v>
      </c>
      <c r="DG663" s="17">
        <f t="shared" si="496"/>
        <v>0</v>
      </c>
    </row>
    <row r="664" spans="2:111" ht="15" customHeight="1" x14ac:dyDescent="0.2">
      <c r="B664" s="156">
        <v>656</v>
      </c>
      <c r="C664" s="157" t="str">
        <f t="shared" si="497"/>
        <v/>
      </c>
      <c r="D664" s="158" t="str">
        <f t="shared" si="457"/>
        <v>OK</v>
      </c>
      <c r="E664" s="159" t="e">
        <f>VLOOKUP('DATA SHEET'!$B$9,'Drill Size Info'!$T$2:$U$8,2,FALSE)</f>
        <v>#N/A</v>
      </c>
      <c r="F664" s="159" t="str">
        <f t="shared" si="498"/>
        <v/>
      </c>
      <c r="G664" s="91">
        <f t="shared" si="499"/>
        <v>0</v>
      </c>
      <c r="H664" s="160" t="s">
        <v>175</v>
      </c>
      <c r="I664" s="160" t="s">
        <v>175</v>
      </c>
      <c r="J664" s="160" t="str">
        <f>IF('DATA SHEET'!$B$10="NC-50","N/A","OK")</f>
        <v>OK</v>
      </c>
      <c r="K664" s="160" t="str">
        <f>IF('DATA SHEET'!$B$10="NC-50","N/A","OK")</f>
        <v>OK</v>
      </c>
      <c r="L664" s="160" t="str">
        <f t="shared" si="500"/>
        <v>OK</v>
      </c>
      <c r="M664" s="160" t="str">
        <f t="shared" si="501"/>
        <v>OK</v>
      </c>
      <c r="N664" s="160"/>
      <c r="O664" s="160"/>
      <c r="P664" s="160"/>
      <c r="Q664" s="160"/>
      <c r="R664" s="92" t="str">
        <f>IF(DI664&lt;&gt;"",
    IF(INT('Drill Size Info'!$AA$19)=INT('Drill Size Info'!$AB$19),
        --(INT('Drill Size Info'!$AA$19) &amp; "." &amp; DI664),
        IF(AND((--(INT('Drill Size Info'!$AA$19) &amp; "." &amp; DI664)&gt;=--('Drill Size Info'!$AA$19)), (--(INT('Drill Size Info'!$AA$19) &amp; "." &amp; DI664)&lt;=--('Drill Size Info'!$AB$19))),
            --(INT('Drill Size Info'!$AA$19) &amp; "." &amp; DI664),
            --(INT('Drill Size Info'!$AB$19) &amp; "." &amp; DI664)
        )
    ),
    IF(DH664&lt;&gt;"",
        IF(INT('Drill Size Info'!$AA$19)=INT('Drill Size Info'!$AB$19),
            --(INT('Drill Size Info'!$AA$19) &amp; "." &amp; LEFT(DH664,3)),
            IF(AND((--(INT('Drill Size Info'!$AA$19) &amp; "." &amp; LEFT(DH664,3))&gt;=--('Drill Size Info'!$AA$19)), (--(INT('Drill Size Info'!$AA$19) &amp; "." &amp; LEFT(DH664,3))&lt;=--('Drill Size Info'!$AB$19))),
                --(INT('Drill Size Info'!$AA$19) &amp; "." &amp; LEFT(DH664,3)),
                --(INT('Drill Size Info'!$AB$19) &amp; "." &amp; LEFT(DH664,3))
            )
        ),
        "OK"
    )
)</f>
        <v>OK</v>
      </c>
      <c r="S664" s="150" t="str">
        <f>IF(DJ664&lt;&gt;"",
    IF(INT('Drill Size Info'!$AA$19)=INT('Drill Size Info'!$AB$19),
        --(INT('Drill Size Info'!$AA$19) &amp; "." &amp; DJ664),
        IF(AND((--(INT('Drill Size Info'!$AA$19) &amp; "." &amp; DJ664)&gt;=--('Drill Size Info'!$AA$19)), (--(INT('Drill Size Info'!$AA$19) &amp; "." &amp; DJ664)&lt;=--('Drill Size Info'!$AB$19))),
            --(INT('Drill Size Info'!$AA$19) &amp; "." &amp; DJ664),
            --(INT('Drill Size Info'!$AB$19) &amp; "." &amp; DJ664)
        )
    ),
    IF(DH664&lt;&gt;"",
        IF(INT('Drill Size Info'!$AA$19)=INT('Drill Size Info'!$AB$19),
            --(INT('Drill Size Info'!$AA$19) &amp; "." &amp; RIGHT(DH664,3)),
            IF(AND((--(INT('Drill Size Info'!$AA$19) &amp; "." &amp; RIGHT(DH664,3))&gt;=--('Drill Size Info'!$AA$19)), (--(INT('Drill Size Info'!$AA$19) &amp; "." &amp; RIGHT(DH664,3))&lt;=--('Drill Size Info'!$AB$19))),
                --(INT('Drill Size Info'!$AA$19) &amp; "." &amp; RIGHT(DH664,3)),
                --(INT('Drill Size Info'!$AB$19) &amp; "." &amp; RIGHT(DH664,3))
            )
        ),
        "N/A"
    )
)</f>
        <v>N/A</v>
      </c>
      <c r="T664" s="150" t="str">
        <f>IF(DL664&lt;&gt;"",
    IF(INT('Drill Size Info'!$AA$19)=INT('Drill Size Info'!$AB$15),
        --(INT('Drill Size Info'!$AA$15) &amp; "." &amp; DL664),
        IF(AND((--(INT('Drill Size Info'!$AA$15) &amp; "." &amp; DL664)&gt;=--('Drill Size Info'!$AA$15)), (--(INT('Drill Size Info'!$AA$15) &amp; "." &amp; DL664)&lt;=--('Drill Size Info'!$AB$15))),
            --(INT('Drill Size Info'!$AA$15) &amp; "." &amp; DL664),
            --(INT('Drill Size Info'!$AB$15) &amp; "." &amp; DL664)
        )
    ),
    IF(DK664&lt;&gt;"",
        IF(INT('Drill Size Info'!$AA$15)=INT('Drill Size Info'!$AB$15),
            --(INT('Drill Size Info'!$AA$15) &amp; "." &amp; LEFT(DK664,3)),
            IF(AND((--(INT('Drill Size Info'!$AA$15) &amp; "." &amp; LEFT(DK664,3))&gt;=--('Drill Size Info'!$AA$15)), (--(INT('Drill Size Info'!$AA$15) &amp; "." &amp; LEFT(DK664,3))&lt;=--('Drill Size Info'!$AB$15))),
                --(INT('Drill Size Info'!$AA$15) &amp; "." &amp; LEFT(DK664,3)),
                --(INT('Drill Size Info'!$AB$15) &amp; "." &amp; LEFT(DK664,3))
            )
        ),
        "OK"
    )
)</f>
        <v>OK</v>
      </c>
      <c r="U664" s="150" t="str">
        <f>IF(DM664&lt;&gt;"",
    IF(INT('Drill Size Info'!$AA$19)=INT('Drill Size Info'!$AB$15),
        --(INT('Drill Size Info'!$AA$15) &amp; "." &amp; DM664),
        IF(AND((--(INT('Drill Size Info'!$AA$15) &amp; "." &amp; DM664)&gt;=--('Drill Size Info'!$AA$15)), (--(INT('Drill Size Info'!$AA$15) &amp; "." &amp; DM664)&lt;=--('Drill Size Info'!$AB$15))),
            --(INT('Drill Size Info'!$AA$15) &amp; "." &amp; DM664),
            --(INT('Drill Size Info'!$AB$15) &amp; "." &amp; DM664)
        )
    ),
    IF(DK664&lt;&gt;"",
        IF(INT('Drill Size Info'!$AA$15)=INT('Drill Size Info'!$AB$15),
            --(INT('Drill Size Info'!$AA$15) &amp; "." &amp; RIGHT(DK664,3)),
            IF(AND((--(INT('Drill Size Info'!$AA$15) &amp; "." &amp; RIGHT(DK664,3))&gt;=--('Drill Size Info'!$AA$15)), (--(INT('Drill Size Info'!$AA$15) &amp; "." &amp; RIGHT(DK664,3))&lt;=--('Drill Size Info'!$AB$15))),
                --(INT('Drill Size Info'!$AA$15) &amp; "." &amp; RIGHT(DK664,3)),
                --(INT('Drill Size Info'!$AB$15) &amp; "." &amp; RIGHT(DK664,3))
            )
        ),
        "N/A"
    )
)</f>
        <v>N/A</v>
      </c>
      <c r="V664" s="161"/>
      <c r="W664" s="161"/>
      <c r="X664" s="161"/>
      <c r="Y664" s="161"/>
      <c r="Z664" s="161"/>
      <c r="AA664" s="162"/>
      <c r="AB664" s="162"/>
      <c r="AC664" s="162"/>
      <c r="AD664" s="162"/>
      <c r="AE664" s="162"/>
      <c r="AF664" s="162"/>
      <c r="AG664" s="162"/>
      <c r="AH664" s="162"/>
      <c r="AI664" s="162"/>
      <c r="AJ664" s="162"/>
      <c r="AK664" s="162"/>
      <c r="AL664" s="162"/>
      <c r="AM664" s="162"/>
      <c r="AN664" s="162"/>
      <c r="AO664" s="162"/>
      <c r="AP664" s="162"/>
      <c r="AQ664" s="162"/>
      <c r="AR664" s="162"/>
      <c r="AS664" s="162"/>
      <c r="AT664" s="162"/>
      <c r="AU664" s="162"/>
      <c r="AV664" s="162"/>
      <c r="AW664" s="162"/>
      <c r="AX664" s="162"/>
      <c r="AY664" s="162"/>
      <c r="AZ664" s="162"/>
      <c r="BA664" s="162"/>
      <c r="BB664" s="163"/>
      <c r="BC664" s="163"/>
      <c r="BD664" s="163"/>
      <c r="BE664" s="164"/>
      <c r="BF664" s="165"/>
      <c r="BG664" s="162"/>
      <c r="BH664" s="162"/>
      <c r="BI664" s="164"/>
      <c r="BJ664" s="38"/>
      <c r="BK664" s="38"/>
      <c r="BL664" s="38"/>
      <c r="BM664" s="38"/>
      <c r="BN664" s="38"/>
      <c r="BO664" s="38"/>
      <c r="BP664" s="117" t="str">
        <f t="shared" si="464"/>
        <v/>
      </c>
      <c r="BQ664" s="38"/>
      <c r="BR664" s="38"/>
      <c r="BS664" s="38"/>
      <c r="BT664" s="38"/>
      <c r="BV664" s="17">
        <f t="shared" si="458"/>
        <v>0</v>
      </c>
      <c r="BW664" s="17">
        <f t="shared" si="459"/>
        <v>0</v>
      </c>
      <c r="BX664" s="17">
        <f t="shared" si="460"/>
        <v>0</v>
      </c>
      <c r="BY664" s="17">
        <f t="shared" si="461"/>
        <v>0</v>
      </c>
      <c r="BZ664" s="17">
        <f t="shared" si="462"/>
        <v>0</v>
      </c>
      <c r="CA664" s="17">
        <f t="shared" si="463"/>
        <v>0</v>
      </c>
      <c r="CB664" s="17">
        <f t="shared" si="465"/>
        <v>0</v>
      </c>
      <c r="CC664" s="17">
        <f t="shared" si="466"/>
        <v>0</v>
      </c>
      <c r="CD664" s="17">
        <f t="shared" si="467"/>
        <v>0</v>
      </c>
      <c r="CE664" s="17">
        <f t="shared" si="468"/>
        <v>0</v>
      </c>
      <c r="CF664" s="17">
        <f t="shared" si="469"/>
        <v>0</v>
      </c>
      <c r="CG664" s="17">
        <f t="shared" si="470"/>
        <v>0</v>
      </c>
      <c r="CH664" s="17">
        <f t="shared" si="471"/>
        <v>0</v>
      </c>
      <c r="CI664" s="17">
        <f t="shared" si="472"/>
        <v>0</v>
      </c>
      <c r="CJ664" s="17">
        <f t="shared" si="473"/>
        <v>0</v>
      </c>
      <c r="CK664" s="17">
        <f t="shared" si="474"/>
        <v>0</v>
      </c>
      <c r="CL664" s="17">
        <f t="shared" si="475"/>
        <v>0</v>
      </c>
      <c r="CM664" s="17">
        <f t="shared" si="476"/>
        <v>0</v>
      </c>
      <c r="CN664" s="17">
        <f t="shared" si="477"/>
        <v>0</v>
      </c>
      <c r="CO664" s="17">
        <f t="shared" si="478"/>
        <v>0</v>
      </c>
      <c r="CP664" s="17">
        <f t="shared" si="479"/>
        <v>0</v>
      </c>
      <c r="CQ664" s="17">
        <f t="shared" si="480"/>
        <v>0</v>
      </c>
      <c r="CR664" s="17">
        <f t="shared" si="481"/>
        <v>0</v>
      </c>
      <c r="CS664" s="17">
        <f t="shared" si="482"/>
        <v>0</v>
      </c>
      <c r="CT664" s="17">
        <f t="shared" si="483"/>
        <v>0</v>
      </c>
      <c r="CU664" s="17">
        <f t="shared" si="484"/>
        <v>0</v>
      </c>
      <c r="CV664" s="17">
        <f t="shared" si="485"/>
        <v>0</v>
      </c>
      <c r="CW664" s="17">
        <f t="shared" si="486"/>
        <v>0</v>
      </c>
      <c r="CX664" s="17">
        <f t="shared" si="487"/>
        <v>0</v>
      </c>
      <c r="CY664" s="17">
        <f t="shared" si="488"/>
        <v>0</v>
      </c>
      <c r="CZ664" s="17">
        <f t="shared" si="489"/>
        <v>0</v>
      </c>
      <c r="DA664" s="17">
        <f t="shared" si="490"/>
        <v>0</v>
      </c>
      <c r="DB664" s="17">
        <f t="shared" si="491"/>
        <v>0</v>
      </c>
      <c r="DC664" s="17">
        <f t="shared" si="492"/>
        <v>0</v>
      </c>
      <c r="DD664" s="17">
        <f t="shared" si="493"/>
        <v>0</v>
      </c>
      <c r="DE664" s="17">
        <f t="shared" si="494"/>
        <v>0</v>
      </c>
      <c r="DF664" s="17">
        <f t="shared" si="495"/>
        <v>0</v>
      </c>
      <c r="DG664" s="17">
        <f t="shared" si="496"/>
        <v>0</v>
      </c>
    </row>
    <row r="665" spans="2:111" ht="15" customHeight="1" x14ac:dyDescent="0.2">
      <c r="B665" s="156">
        <v>657</v>
      </c>
      <c r="C665" s="157" t="str">
        <f t="shared" si="497"/>
        <v/>
      </c>
      <c r="D665" s="158" t="str">
        <f t="shared" si="457"/>
        <v>OK</v>
      </c>
      <c r="E665" s="159" t="e">
        <f>VLOOKUP('DATA SHEET'!$B$9,'Drill Size Info'!$T$2:$U$8,2,FALSE)</f>
        <v>#N/A</v>
      </c>
      <c r="F665" s="159" t="str">
        <f t="shared" si="498"/>
        <v/>
      </c>
      <c r="G665" s="91">
        <f t="shared" si="499"/>
        <v>0</v>
      </c>
      <c r="H665" s="160" t="s">
        <v>175</v>
      </c>
      <c r="I665" s="160" t="s">
        <v>175</v>
      </c>
      <c r="J665" s="160" t="str">
        <f>IF('DATA SHEET'!$B$10="NC-50","N/A","OK")</f>
        <v>OK</v>
      </c>
      <c r="K665" s="160" t="str">
        <f>IF('DATA SHEET'!$B$10="NC-50","N/A","OK")</f>
        <v>OK</v>
      </c>
      <c r="L665" s="160" t="str">
        <f t="shared" si="500"/>
        <v>OK</v>
      </c>
      <c r="M665" s="160" t="str">
        <f t="shared" si="501"/>
        <v>OK</v>
      </c>
      <c r="N665" s="160"/>
      <c r="O665" s="160"/>
      <c r="P665" s="160"/>
      <c r="Q665" s="160"/>
      <c r="R665" s="92" t="str">
        <f>IF(DI665&lt;&gt;"",
    IF(INT('Drill Size Info'!$AA$19)=INT('Drill Size Info'!$AB$19),
        --(INT('Drill Size Info'!$AA$19) &amp; "." &amp; DI665),
        IF(AND((--(INT('Drill Size Info'!$AA$19) &amp; "." &amp; DI665)&gt;=--('Drill Size Info'!$AA$19)), (--(INT('Drill Size Info'!$AA$19) &amp; "." &amp; DI665)&lt;=--('Drill Size Info'!$AB$19))),
            --(INT('Drill Size Info'!$AA$19) &amp; "." &amp; DI665),
            --(INT('Drill Size Info'!$AB$19) &amp; "." &amp; DI665)
        )
    ),
    IF(DH665&lt;&gt;"",
        IF(INT('Drill Size Info'!$AA$19)=INT('Drill Size Info'!$AB$19),
            --(INT('Drill Size Info'!$AA$19) &amp; "." &amp; LEFT(DH665,3)),
            IF(AND((--(INT('Drill Size Info'!$AA$19) &amp; "." &amp; LEFT(DH665,3))&gt;=--('Drill Size Info'!$AA$19)), (--(INT('Drill Size Info'!$AA$19) &amp; "." &amp; LEFT(DH665,3))&lt;=--('Drill Size Info'!$AB$19))),
                --(INT('Drill Size Info'!$AA$19) &amp; "." &amp; LEFT(DH665,3)),
                --(INT('Drill Size Info'!$AB$19) &amp; "." &amp; LEFT(DH665,3))
            )
        ),
        "OK"
    )
)</f>
        <v>OK</v>
      </c>
      <c r="S665" s="150" t="str">
        <f>IF(DJ665&lt;&gt;"",
    IF(INT('Drill Size Info'!$AA$19)=INT('Drill Size Info'!$AB$19),
        --(INT('Drill Size Info'!$AA$19) &amp; "." &amp; DJ665),
        IF(AND((--(INT('Drill Size Info'!$AA$19) &amp; "." &amp; DJ665)&gt;=--('Drill Size Info'!$AA$19)), (--(INT('Drill Size Info'!$AA$19) &amp; "." &amp; DJ665)&lt;=--('Drill Size Info'!$AB$19))),
            --(INT('Drill Size Info'!$AA$19) &amp; "." &amp; DJ665),
            --(INT('Drill Size Info'!$AB$19) &amp; "." &amp; DJ665)
        )
    ),
    IF(DH665&lt;&gt;"",
        IF(INT('Drill Size Info'!$AA$19)=INT('Drill Size Info'!$AB$19),
            --(INT('Drill Size Info'!$AA$19) &amp; "." &amp; RIGHT(DH665,3)),
            IF(AND((--(INT('Drill Size Info'!$AA$19) &amp; "." &amp; RIGHT(DH665,3))&gt;=--('Drill Size Info'!$AA$19)), (--(INT('Drill Size Info'!$AA$19) &amp; "." &amp; RIGHT(DH665,3))&lt;=--('Drill Size Info'!$AB$19))),
                --(INT('Drill Size Info'!$AA$19) &amp; "." &amp; RIGHT(DH665,3)),
                --(INT('Drill Size Info'!$AB$19) &amp; "." &amp; RIGHT(DH665,3))
            )
        ),
        "N/A"
    )
)</f>
        <v>N/A</v>
      </c>
      <c r="T665" s="150" t="str">
        <f>IF(DL665&lt;&gt;"",
    IF(INT('Drill Size Info'!$AA$19)=INT('Drill Size Info'!$AB$15),
        --(INT('Drill Size Info'!$AA$15) &amp; "." &amp; DL665),
        IF(AND((--(INT('Drill Size Info'!$AA$15) &amp; "." &amp; DL665)&gt;=--('Drill Size Info'!$AA$15)), (--(INT('Drill Size Info'!$AA$15) &amp; "." &amp; DL665)&lt;=--('Drill Size Info'!$AB$15))),
            --(INT('Drill Size Info'!$AA$15) &amp; "." &amp; DL665),
            --(INT('Drill Size Info'!$AB$15) &amp; "." &amp; DL665)
        )
    ),
    IF(DK665&lt;&gt;"",
        IF(INT('Drill Size Info'!$AA$15)=INT('Drill Size Info'!$AB$15),
            --(INT('Drill Size Info'!$AA$15) &amp; "." &amp; LEFT(DK665,3)),
            IF(AND((--(INT('Drill Size Info'!$AA$15) &amp; "." &amp; LEFT(DK665,3))&gt;=--('Drill Size Info'!$AA$15)), (--(INT('Drill Size Info'!$AA$15) &amp; "." &amp; LEFT(DK665,3))&lt;=--('Drill Size Info'!$AB$15))),
                --(INT('Drill Size Info'!$AA$15) &amp; "." &amp; LEFT(DK665,3)),
                --(INT('Drill Size Info'!$AB$15) &amp; "." &amp; LEFT(DK665,3))
            )
        ),
        "OK"
    )
)</f>
        <v>OK</v>
      </c>
      <c r="U665" s="150" t="str">
        <f>IF(DM665&lt;&gt;"",
    IF(INT('Drill Size Info'!$AA$19)=INT('Drill Size Info'!$AB$15),
        --(INT('Drill Size Info'!$AA$15) &amp; "." &amp; DM665),
        IF(AND((--(INT('Drill Size Info'!$AA$15) &amp; "." &amp; DM665)&gt;=--('Drill Size Info'!$AA$15)), (--(INT('Drill Size Info'!$AA$15) &amp; "." &amp; DM665)&lt;=--('Drill Size Info'!$AB$15))),
            --(INT('Drill Size Info'!$AA$15) &amp; "." &amp; DM665),
            --(INT('Drill Size Info'!$AB$15) &amp; "." &amp; DM665)
        )
    ),
    IF(DK665&lt;&gt;"",
        IF(INT('Drill Size Info'!$AA$15)=INT('Drill Size Info'!$AB$15),
            --(INT('Drill Size Info'!$AA$15) &amp; "." &amp; RIGHT(DK665,3)),
            IF(AND((--(INT('Drill Size Info'!$AA$15) &amp; "." &amp; RIGHT(DK665,3))&gt;=--('Drill Size Info'!$AA$15)), (--(INT('Drill Size Info'!$AA$15) &amp; "." &amp; RIGHT(DK665,3))&lt;=--('Drill Size Info'!$AB$15))),
                --(INT('Drill Size Info'!$AA$15) &amp; "." &amp; RIGHT(DK665,3)),
                --(INT('Drill Size Info'!$AB$15) &amp; "." &amp; RIGHT(DK665,3))
            )
        ),
        "N/A"
    )
)</f>
        <v>N/A</v>
      </c>
      <c r="V665" s="161"/>
      <c r="W665" s="161"/>
      <c r="X665" s="161"/>
      <c r="Y665" s="161"/>
      <c r="Z665" s="161"/>
      <c r="AA665" s="162"/>
      <c r="AB665" s="162"/>
      <c r="AC665" s="162"/>
      <c r="AD665" s="162"/>
      <c r="AE665" s="162"/>
      <c r="AF665" s="162"/>
      <c r="AG665" s="162"/>
      <c r="AH665" s="162"/>
      <c r="AI665" s="162"/>
      <c r="AJ665" s="162"/>
      <c r="AK665" s="162"/>
      <c r="AL665" s="162"/>
      <c r="AM665" s="162"/>
      <c r="AN665" s="162"/>
      <c r="AO665" s="162"/>
      <c r="AP665" s="162"/>
      <c r="AQ665" s="162"/>
      <c r="AR665" s="162"/>
      <c r="AS665" s="162"/>
      <c r="AT665" s="162"/>
      <c r="AU665" s="162"/>
      <c r="AV665" s="162"/>
      <c r="AW665" s="162"/>
      <c r="AX665" s="162"/>
      <c r="AY665" s="162"/>
      <c r="AZ665" s="162"/>
      <c r="BA665" s="162"/>
      <c r="BB665" s="163"/>
      <c r="BC665" s="163"/>
      <c r="BD665" s="163"/>
      <c r="BE665" s="164"/>
      <c r="BF665" s="165"/>
      <c r="BG665" s="162"/>
      <c r="BH665" s="162"/>
      <c r="BI665" s="164"/>
      <c r="BJ665" s="38"/>
      <c r="BK665" s="38"/>
      <c r="BL665" s="38"/>
      <c r="BM665" s="38"/>
      <c r="BN665" s="38"/>
      <c r="BO665" s="38"/>
      <c r="BP665" s="117" t="str">
        <f t="shared" si="464"/>
        <v/>
      </c>
      <c r="BQ665" s="38"/>
      <c r="BR665" s="38"/>
      <c r="BS665" s="38"/>
      <c r="BT665" s="38"/>
      <c r="BV665" s="17">
        <f t="shared" si="458"/>
        <v>0</v>
      </c>
      <c r="BW665" s="17">
        <f t="shared" si="459"/>
        <v>0</v>
      </c>
      <c r="BX665" s="17">
        <f t="shared" si="460"/>
        <v>0</v>
      </c>
      <c r="BY665" s="17">
        <f t="shared" si="461"/>
        <v>0</v>
      </c>
      <c r="BZ665" s="17">
        <f t="shared" si="462"/>
        <v>0</v>
      </c>
      <c r="CA665" s="17">
        <f t="shared" si="463"/>
        <v>0</v>
      </c>
      <c r="CB665" s="17">
        <f t="shared" si="465"/>
        <v>0</v>
      </c>
      <c r="CC665" s="17">
        <f t="shared" si="466"/>
        <v>0</v>
      </c>
      <c r="CD665" s="17">
        <f t="shared" si="467"/>
        <v>0</v>
      </c>
      <c r="CE665" s="17">
        <f t="shared" si="468"/>
        <v>0</v>
      </c>
      <c r="CF665" s="17">
        <f t="shared" si="469"/>
        <v>0</v>
      </c>
      <c r="CG665" s="17">
        <f t="shared" si="470"/>
        <v>0</v>
      </c>
      <c r="CH665" s="17">
        <f t="shared" si="471"/>
        <v>0</v>
      </c>
      <c r="CI665" s="17">
        <f t="shared" si="472"/>
        <v>0</v>
      </c>
      <c r="CJ665" s="17">
        <f t="shared" si="473"/>
        <v>0</v>
      </c>
      <c r="CK665" s="17">
        <f t="shared" si="474"/>
        <v>0</v>
      </c>
      <c r="CL665" s="17">
        <f t="shared" si="475"/>
        <v>0</v>
      </c>
      <c r="CM665" s="17">
        <f t="shared" si="476"/>
        <v>0</v>
      </c>
      <c r="CN665" s="17">
        <f t="shared" si="477"/>
        <v>0</v>
      </c>
      <c r="CO665" s="17">
        <f t="shared" si="478"/>
        <v>0</v>
      </c>
      <c r="CP665" s="17">
        <f t="shared" si="479"/>
        <v>0</v>
      </c>
      <c r="CQ665" s="17">
        <f t="shared" si="480"/>
        <v>0</v>
      </c>
      <c r="CR665" s="17">
        <f t="shared" si="481"/>
        <v>0</v>
      </c>
      <c r="CS665" s="17">
        <f t="shared" si="482"/>
        <v>0</v>
      </c>
      <c r="CT665" s="17">
        <f t="shared" si="483"/>
        <v>0</v>
      </c>
      <c r="CU665" s="17">
        <f t="shared" si="484"/>
        <v>0</v>
      </c>
      <c r="CV665" s="17">
        <f t="shared" si="485"/>
        <v>0</v>
      </c>
      <c r="CW665" s="17">
        <f t="shared" si="486"/>
        <v>0</v>
      </c>
      <c r="CX665" s="17">
        <f t="shared" si="487"/>
        <v>0</v>
      </c>
      <c r="CY665" s="17">
        <f t="shared" si="488"/>
        <v>0</v>
      </c>
      <c r="CZ665" s="17">
        <f t="shared" si="489"/>
        <v>0</v>
      </c>
      <c r="DA665" s="17">
        <f t="shared" si="490"/>
        <v>0</v>
      </c>
      <c r="DB665" s="17">
        <f t="shared" si="491"/>
        <v>0</v>
      </c>
      <c r="DC665" s="17">
        <f t="shared" si="492"/>
        <v>0</v>
      </c>
      <c r="DD665" s="17">
        <f t="shared" si="493"/>
        <v>0</v>
      </c>
      <c r="DE665" s="17">
        <f t="shared" si="494"/>
        <v>0</v>
      </c>
      <c r="DF665" s="17">
        <f t="shared" si="495"/>
        <v>0</v>
      </c>
      <c r="DG665" s="17">
        <f t="shared" si="496"/>
        <v>0</v>
      </c>
    </row>
    <row r="666" spans="2:111" ht="15" customHeight="1" x14ac:dyDescent="0.2">
      <c r="B666" s="156">
        <v>658</v>
      </c>
      <c r="C666" s="157" t="str">
        <f t="shared" si="497"/>
        <v/>
      </c>
      <c r="D666" s="158" t="str">
        <f t="shared" si="457"/>
        <v>OK</v>
      </c>
      <c r="E666" s="159" t="e">
        <f>VLOOKUP('DATA SHEET'!$B$9,'Drill Size Info'!$T$2:$U$8,2,FALSE)</f>
        <v>#N/A</v>
      </c>
      <c r="F666" s="159" t="str">
        <f t="shared" si="498"/>
        <v/>
      </c>
      <c r="G666" s="91">
        <f t="shared" si="499"/>
        <v>0</v>
      </c>
      <c r="H666" s="160" t="s">
        <v>175</v>
      </c>
      <c r="I666" s="160" t="s">
        <v>175</v>
      </c>
      <c r="J666" s="160" t="str">
        <f>IF('DATA SHEET'!$B$10="NC-50","N/A","OK")</f>
        <v>OK</v>
      </c>
      <c r="K666" s="160" t="str">
        <f>IF('DATA SHEET'!$B$10="NC-50","N/A","OK")</f>
        <v>OK</v>
      </c>
      <c r="L666" s="160" t="str">
        <f t="shared" si="500"/>
        <v>OK</v>
      </c>
      <c r="M666" s="160" t="str">
        <f t="shared" si="501"/>
        <v>OK</v>
      </c>
      <c r="N666" s="160"/>
      <c r="O666" s="160"/>
      <c r="P666" s="160"/>
      <c r="Q666" s="160"/>
      <c r="R666" s="92" t="str">
        <f>IF(DI666&lt;&gt;"",
    IF(INT('Drill Size Info'!$AA$19)=INT('Drill Size Info'!$AB$19),
        --(INT('Drill Size Info'!$AA$19) &amp; "." &amp; DI666),
        IF(AND((--(INT('Drill Size Info'!$AA$19) &amp; "." &amp; DI666)&gt;=--('Drill Size Info'!$AA$19)), (--(INT('Drill Size Info'!$AA$19) &amp; "." &amp; DI666)&lt;=--('Drill Size Info'!$AB$19))),
            --(INT('Drill Size Info'!$AA$19) &amp; "." &amp; DI666),
            --(INT('Drill Size Info'!$AB$19) &amp; "." &amp; DI666)
        )
    ),
    IF(DH666&lt;&gt;"",
        IF(INT('Drill Size Info'!$AA$19)=INT('Drill Size Info'!$AB$19),
            --(INT('Drill Size Info'!$AA$19) &amp; "." &amp; LEFT(DH666,3)),
            IF(AND((--(INT('Drill Size Info'!$AA$19) &amp; "." &amp; LEFT(DH666,3))&gt;=--('Drill Size Info'!$AA$19)), (--(INT('Drill Size Info'!$AA$19) &amp; "." &amp; LEFT(DH666,3))&lt;=--('Drill Size Info'!$AB$19))),
                --(INT('Drill Size Info'!$AA$19) &amp; "." &amp; LEFT(DH666,3)),
                --(INT('Drill Size Info'!$AB$19) &amp; "." &amp; LEFT(DH666,3))
            )
        ),
        "OK"
    )
)</f>
        <v>OK</v>
      </c>
      <c r="S666" s="150" t="str">
        <f>IF(DJ666&lt;&gt;"",
    IF(INT('Drill Size Info'!$AA$19)=INT('Drill Size Info'!$AB$19),
        --(INT('Drill Size Info'!$AA$19) &amp; "." &amp; DJ666),
        IF(AND((--(INT('Drill Size Info'!$AA$19) &amp; "." &amp; DJ666)&gt;=--('Drill Size Info'!$AA$19)), (--(INT('Drill Size Info'!$AA$19) &amp; "." &amp; DJ666)&lt;=--('Drill Size Info'!$AB$19))),
            --(INT('Drill Size Info'!$AA$19) &amp; "." &amp; DJ666),
            --(INT('Drill Size Info'!$AB$19) &amp; "." &amp; DJ666)
        )
    ),
    IF(DH666&lt;&gt;"",
        IF(INT('Drill Size Info'!$AA$19)=INT('Drill Size Info'!$AB$19),
            --(INT('Drill Size Info'!$AA$19) &amp; "." &amp; RIGHT(DH666,3)),
            IF(AND((--(INT('Drill Size Info'!$AA$19) &amp; "." &amp; RIGHT(DH666,3))&gt;=--('Drill Size Info'!$AA$19)), (--(INT('Drill Size Info'!$AA$19) &amp; "." &amp; RIGHT(DH666,3))&lt;=--('Drill Size Info'!$AB$19))),
                --(INT('Drill Size Info'!$AA$19) &amp; "." &amp; RIGHT(DH666,3)),
                --(INT('Drill Size Info'!$AB$19) &amp; "." &amp; RIGHT(DH666,3))
            )
        ),
        "N/A"
    )
)</f>
        <v>N/A</v>
      </c>
      <c r="T666" s="150" t="str">
        <f>IF(DL666&lt;&gt;"",
    IF(INT('Drill Size Info'!$AA$19)=INT('Drill Size Info'!$AB$15),
        --(INT('Drill Size Info'!$AA$15) &amp; "." &amp; DL666),
        IF(AND((--(INT('Drill Size Info'!$AA$15) &amp; "." &amp; DL666)&gt;=--('Drill Size Info'!$AA$15)), (--(INT('Drill Size Info'!$AA$15) &amp; "." &amp; DL666)&lt;=--('Drill Size Info'!$AB$15))),
            --(INT('Drill Size Info'!$AA$15) &amp; "." &amp; DL666),
            --(INT('Drill Size Info'!$AB$15) &amp; "." &amp; DL666)
        )
    ),
    IF(DK666&lt;&gt;"",
        IF(INT('Drill Size Info'!$AA$15)=INT('Drill Size Info'!$AB$15),
            --(INT('Drill Size Info'!$AA$15) &amp; "." &amp; LEFT(DK666,3)),
            IF(AND((--(INT('Drill Size Info'!$AA$15) &amp; "." &amp; LEFT(DK666,3))&gt;=--('Drill Size Info'!$AA$15)), (--(INT('Drill Size Info'!$AA$15) &amp; "." &amp; LEFT(DK666,3))&lt;=--('Drill Size Info'!$AB$15))),
                --(INT('Drill Size Info'!$AA$15) &amp; "." &amp; LEFT(DK666,3)),
                --(INT('Drill Size Info'!$AB$15) &amp; "." &amp; LEFT(DK666,3))
            )
        ),
        "OK"
    )
)</f>
        <v>OK</v>
      </c>
      <c r="U666" s="150" t="str">
        <f>IF(DM666&lt;&gt;"",
    IF(INT('Drill Size Info'!$AA$19)=INT('Drill Size Info'!$AB$15),
        --(INT('Drill Size Info'!$AA$15) &amp; "." &amp; DM666),
        IF(AND((--(INT('Drill Size Info'!$AA$15) &amp; "." &amp; DM666)&gt;=--('Drill Size Info'!$AA$15)), (--(INT('Drill Size Info'!$AA$15) &amp; "." &amp; DM666)&lt;=--('Drill Size Info'!$AB$15))),
            --(INT('Drill Size Info'!$AA$15) &amp; "." &amp; DM666),
            --(INT('Drill Size Info'!$AB$15) &amp; "." &amp; DM666)
        )
    ),
    IF(DK666&lt;&gt;"",
        IF(INT('Drill Size Info'!$AA$15)=INT('Drill Size Info'!$AB$15),
            --(INT('Drill Size Info'!$AA$15) &amp; "." &amp; RIGHT(DK666,3)),
            IF(AND((--(INT('Drill Size Info'!$AA$15) &amp; "." &amp; RIGHT(DK666,3))&gt;=--('Drill Size Info'!$AA$15)), (--(INT('Drill Size Info'!$AA$15) &amp; "." &amp; RIGHT(DK666,3))&lt;=--('Drill Size Info'!$AB$15))),
                --(INT('Drill Size Info'!$AA$15) &amp; "." &amp; RIGHT(DK666,3)),
                --(INT('Drill Size Info'!$AB$15) &amp; "." &amp; RIGHT(DK666,3))
            )
        ),
        "N/A"
    )
)</f>
        <v>N/A</v>
      </c>
      <c r="V666" s="161"/>
      <c r="W666" s="161"/>
      <c r="X666" s="161"/>
      <c r="Y666" s="161"/>
      <c r="Z666" s="161"/>
      <c r="AA666" s="162"/>
      <c r="AB666" s="162"/>
      <c r="AC666" s="162"/>
      <c r="AD666" s="162"/>
      <c r="AE666" s="162"/>
      <c r="AF666" s="162"/>
      <c r="AG666" s="162"/>
      <c r="AH666" s="162"/>
      <c r="AI666" s="162"/>
      <c r="AJ666" s="162"/>
      <c r="AK666" s="162"/>
      <c r="AL666" s="162"/>
      <c r="AM666" s="162"/>
      <c r="AN666" s="162"/>
      <c r="AO666" s="162"/>
      <c r="AP666" s="162"/>
      <c r="AQ666" s="162"/>
      <c r="AR666" s="162"/>
      <c r="AS666" s="162"/>
      <c r="AT666" s="162"/>
      <c r="AU666" s="162"/>
      <c r="AV666" s="162"/>
      <c r="AW666" s="162"/>
      <c r="AX666" s="162"/>
      <c r="AY666" s="162"/>
      <c r="AZ666" s="162"/>
      <c r="BA666" s="162"/>
      <c r="BB666" s="163"/>
      <c r="BC666" s="163"/>
      <c r="BD666" s="163"/>
      <c r="BE666" s="164"/>
      <c r="BF666" s="165"/>
      <c r="BG666" s="162"/>
      <c r="BH666" s="162"/>
      <c r="BI666" s="164"/>
      <c r="BJ666" s="38"/>
      <c r="BK666" s="38"/>
      <c r="BL666" s="38"/>
      <c r="BM666" s="38"/>
      <c r="BN666" s="38"/>
      <c r="BO666" s="38"/>
      <c r="BP666" s="117" t="str">
        <f t="shared" si="464"/>
        <v/>
      </c>
      <c r="BQ666" s="38"/>
      <c r="BR666" s="38"/>
      <c r="BS666" s="38"/>
      <c r="BT666" s="38"/>
      <c r="BV666" s="17">
        <f t="shared" si="458"/>
        <v>0</v>
      </c>
      <c r="BW666" s="17">
        <f t="shared" si="459"/>
        <v>0</v>
      </c>
      <c r="BX666" s="17">
        <f t="shared" si="460"/>
        <v>0</v>
      </c>
      <c r="BY666" s="17">
        <f t="shared" si="461"/>
        <v>0</v>
      </c>
      <c r="BZ666" s="17">
        <f t="shared" si="462"/>
        <v>0</v>
      </c>
      <c r="CA666" s="17">
        <f t="shared" si="463"/>
        <v>0</v>
      </c>
      <c r="CB666" s="17">
        <f t="shared" si="465"/>
        <v>0</v>
      </c>
      <c r="CC666" s="17">
        <f t="shared" si="466"/>
        <v>0</v>
      </c>
      <c r="CD666" s="17">
        <f t="shared" si="467"/>
        <v>0</v>
      </c>
      <c r="CE666" s="17">
        <f t="shared" si="468"/>
        <v>0</v>
      </c>
      <c r="CF666" s="17">
        <f t="shared" si="469"/>
        <v>0</v>
      </c>
      <c r="CG666" s="17">
        <f t="shared" si="470"/>
        <v>0</v>
      </c>
      <c r="CH666" s="17">
        <f t="shared" si="471"/>
        <v>0</v>
      </c>
      <c r="CI666" s="17">
        <f t="shared" si="472"/>
        <v>0</v>
      </c>
      <c r="CJ666" s="17">
        <f t="shared" si="473"/>
        <v>0</v>
      </c>
      <c r="CK666" s="17">
        <f t="shared" si="474"/>
        <v>0</v>
      </c>
      <c r="CL666" s="17">
        <f t="shared" si="475"/>
        <v>0</v>
      </c>
      <c r="CM666" s="17">
        <f t="shared" si="476"/>
        <v>0</v>
      </c>
      <c r="CN666" s="17">
        <f t="shared" si="477"/>
        <v>0</v>
      </c>
      <c r="CO666" s="17">
        <f t="shared" si="478"/>
        <v>0</v>
      </c>
      <c r="CP666" s="17">
        <f t="shared" si="479"/>
        <v>0</v>
      </c>
      <c r="CQ666" s="17">
        <f t="shared" si="480"/>
        <v>0</v>
      </c>
      <c r="CR666" s="17">
        <f t="shared" si="481"/>
        <v>0</v>
      </c>
      <c r="CS666" s="17">
        <f t="shared" si="482"/>
        <v>0</v>
      </c>
      <c r="CT666" s="17">
        <f t="shared" si="483"/>
        <v>0</v>
      </c>
      <c r="CU666" s="17">
        <f t="shared" si="484"/>
        <v>0</v>
      </c>
      <c r="CV666" s="17">
        <f t="shared" si="485"/>
        <v>0</v>
      </c>
      <c r="CW666" s="17">
        <f t="shared" si="486"/>
        <v>0</v>
      </c>
      <c r="CX666" s="17">
        <f t="shared" si="487"/>
        <v>0</v>
      </c>
      <c r="CY666" s="17">
        <f t="shared" si="488"/>
        <v>0</v>
      </c>
      <c r="CZ666" s="17">
        <f t="shared" si="489"/>
        <v>0</v>
      </c>
      <c r="DA666" s="17">
        <f t="shared" si="490"/>
        <v>0</v>
      </c>
      <c r="DB666" s="17">
        <f t="shared" si="491"/>
        <v>0</v>
      </c>
      <c r="DC666" s="17">
        <f t="shared" si="492"/>
        <v>0</v>
      </c>
      <c r="DD666" s="17">
        <f t="shared" si="493"/>
        <v>0</v>
      </c>
      <c r="DE666" s="17">
        <f t="shared" si="494"/>
        <v>0</v>
      </c>
      <c r="DF666" s="17">
        <f t="shared" si="495"/>
        <v>0</v>
      </c>
      <c r="DG666" s="17">
        <f t="shared" si="496"/>
        <v>0</v>
      </c>
    </row>
    <row r="667" spans="2:111" ht="15" customHeight="1" x14ac:dyDescent="0.2">
      <c r="B667" s="156">
        <v>659</v>
      </c>
      <c r="C667" s="157" t="str">
        <f t="shared" si="497"/>
        <v/>
      </c>
      <c r="D667" s="158" t="str">
        <f t="shared" si="457"/>
        <v>OK</v>
      </c>
      <c r="E667" s="159" t="e">
        <f>VLOOKUP('DATA SHEET'!$B$9,'Drill Size Info'!$T$2:$U$8,2,FALSE)</f>
        <v>#N/A</v>
      </c>
      <c r="F667" s="159" t="str">
        <f t="shared" si="498"/>
        <v/>
      </c>
      <c r="G667" s="91">
        <f t="shared" si="499"/>
        <v>0</v>
      </c>
      <c r="H667" s="160" t="s">
        <v>175</v>
      </c>
      <c r="I667" s="160" t="s">
        <v>175</v>
      </c>
      <c r="J667" s="160" t="str">
        <f>IF('DATA SHEET'!$B$10="NC-50","N/A","OK")</f>
        <v>OK</v>
      </c>
      <c r="K667" s="160" t="str">
        <f>IF('DATA SHEET'!$B$10="NC-50","N/A","OK")</f>
        <v>OK</v>
      </c>
      <c r="L667" s="160" t="str">
        <f t="shared" si="500"/>
        <v>OK</v>
      </c>
      <c r="M667" s="160" t="str">
        <f t="shared" si="501"/>
        <v>OK</v>
      </c>
      <c r="N667" s="160"/>
      <c r="O667" s="160"/>
      <c r="P667" s="160"/>
      <c r="Q667" s="160"/>
      <c r="R667" s="92" t="str">
        <f>IF(DI667&lt;&gt;"",
    IF(INT('Drill Size Info'!$AA$19)=INT('Drill Size Info'!$AB$19),
        --(INT('Drill Size Info'!$AA$19) &amp; "." &amp; DI667),
        IF(AND((--(INT('Drill Size Info'!$AA$19) &amp; "." &amp; DI667)&gt;=--('Drill Size Info'!$AA$19)), (--(INT('Drill Size Info'!$AA$19) &amp; "." &amp; DI667)&lt;=--('Drill Size Info'!$AB$19))),
            --(INT('Drill Size Info'!$AA$19) &amp; "." &amp; DI667),
            --(INT('Drill Size Info'!$AB$19) &amp; "." &amp; DI667)
        )
    ),
    IF(DH667&lt;&gt;"",
        IF(INT('Drill Size Info'!$AA$19)=INT('Drill Size Info'!$AB$19),
            --(INT('Drill Size Info'!$AA$19) &amp; "." &amp; LEFT(DH667,3)),
            IF(AND((--(INT('Drill Size Info'!$AA$19) &amp; "." &amp; LEFT(DH667,3))&gt;=--('Drill Size Info'!$AA$19)), (--(INT('Drill Size Info'!$AA$19) &amp; "." &amp; LEFT(DH667,3))&lt;=--('Drill Size Info'!$AB$19))),
                --(INT('Drill Size Info'!$AA$19) &amp; "." &amp; LEFT(DH667,3)),
                --(INT('Drill Size Info'!$AB$19) &amp; "." &amp; LEFT(DH667,3))
            )
        ),
        "OK"
    )
)</f>
        <v>OK</v>
      </c>
      <c r="S667" s="150" t="str">
        <f>IF(DJ667&lt;&gt;"",
    IF(INT('Drill Size Info'!$AA$19)=INT('Drill Size Info'!$AB$19),
        --(INT('Drill Size Info'!$AA$19) &amp; "." &amp; DJ667),
        IF(AND((--(INT('Drill Size Info'!$AA$19) &amp; "." &amp; DJ667)&gt;=--('Drill Size Info'!$AA$19)), (--(INT('Drill Size Info'!$AA$19) &amp; "." &amp; DJ667)&lt;=--('Drill Size Info'!$AB$19))),
            --(INT('Drill Size Info'!$AA$19) &amp; "." &amp; DJ667),
            --(INT('Drill Size Info'!$AB$19) &amp; "." &amp; DJ667)
        )
    ),
    IF(DH667&lt;&gt;"",
        IF(INT('Drill Size Info'!$AA$19)=INT('Drill Size Info'!$AB$19),
            --(INT('Drill Size Info'!$AA$19) &amp; "." &amp; RIGHT(DH667,3)),
            IF(AND((--(INT('Drill Size Info'!$AA$19) &amp; "." &amp; RIGHT(DH667,3))&gt;=--('Drill Size Info'!$AA$19)), (--(INT('Drill Size Info'!$AA$19) &amp; "." &amp; RIGHT(DH667,3))&lt;=--('Drill Size Info'!$AB$19))),
                --(INT('Drill Size Info'!$AA$19) &amp; "." &amp; RIGHT(DH667,3)),
                --(INT('Drill Size Info'!$AB$19) &amp; "." &amp; RIGHT(DH667,3))
            )
        ),
        "N/A"
    )
)</f>
        <v>N/A</v>
      </c>
      <c r="T667" s="150" t="str">
        <f>IF(DL667&lt;&gt;"",
    IF(INT('Drill Size Info'!$AA$19)=INT('Drill Size Info'!$AB$15),
        --(INT('Drill Size Info'!$AA$15) &amp; "." &amp; DL667),
        IF(AND((--(INT('Drill Size Info'!$AA$15) &amp; "." &amp; DL667)&gt;=--('Drill Size Info'!$AA$15)), (--(INT('Drill Size Info'!$AA$15) &amp; "." &amp; DL667)&lt;=--('Drill Size Info'!$AB$15))),
            --(INT('Drill Size Info'!$AA$15) &amp; "." &amp; DL667),
            --(INT('Drill Size Info'!$AB$15) &amp; "." &amp; DL667)
        )
    ),
    IF(DK667&lt;&gt;"",
        IF(INT('Drill Size Info'!$AA$15)=INT('Drill Size Info'!$AB$15),
            --(INT('Drill Size Info'!$AA$15) &amp; "." &amp; LEFT(DK667,3)),
            IF(AND((--(INT('Drill Size Info'!$AA$15) &amp; "." &amp; LEFT(DK667,3))&gt;=--('Drill Size Info'!$AA$15)), (--(INT('Drill Size Info'!$AA$15) &amp; "." &amp; LEFT(DK667,3))&lt;=--('Drill Size Info'!$AB$15))),
                --(INT('Drill Size Info'!$AA$15) &amp; "." &amp; LEFT(DK667,3)),
                --(INT('Drill Size Info'!$AB$15) &amp; "." &amp; LEFT(DK667,3))
            )
        ),
        "OK"
    )
)</f>
        <v>OK</v>
      </c>
      <c r="U667" s="150" t="str">
        <f>IF(DM667&lt;&gt;"",
    IF(INT('Drill Size Info'!$AA$19)=INT('Drill Size Info'!$AB$15),
        --(INT('Drill Size Info'!$AA$15) &amp; "." &amp; DM667),
        IF(AND((--(INT('Drill Size Info'!$AA$15) &amp; "." &amp; DM667)&gt;=--('Drill Size Info'!$AA$15)), (--(INT('Drill Size Info'!$AA$15) &amp; "." &amp; DM667)&lt;=--('Drill Size Info'!$AB$15))),
            --(INT('Drill Size Info'!$AA$15) &amp; "." &amp; DM667),
            --(INT('Drill Size Info'!$AB$15) &amp; "." &amp; DM667)
        )
    ),
    IF(DK667&lt;&gt;"",
        IF(INT('Drill Size Info'!$AA$15)=INT('Drill Size Info'!$AB$15),
            --(INT('Drill Size Info'!$AA$15) &amp; "." &amp; RIGHT(DK667,3)),
            IF(AND((--(INT('Drill Size Info'!$AA$15) &amp; "." &amp; RIGHT(DK667,3))&gt;=--('Drill Size Info'!$AA$15)), (--(INT('Drill Size Info'!$AA$15) &amp; "." &amp; RIGHT(DK667,3))&lt;=--('Drill Size Info'!$AB$15))),
                --(INT('Drill Size Info'!$AA$15) &amp; "." &amp; RIGHT(DK667,3)),
                --(INT('Drill Size Info'!$AB$15) &amp; "." &amp; RIGHT(DK667,3))
            )
        ),
        "N/A"
    )
)</f>
        <v>N/A</v>
      </c>
      <c r="V667" s="161"/>
      <c r="W667" s="161"/>
      <c r="X667" s="161"/>
      <c r="Y667" s="161"/>
      <c r="Z667" s="161"/>
      <c r="AA667" s="162"/>
      <c r="AB667" s="162"/>
      <c r="AC667" s="162"/>
      <c r="AD667" s="162"/>
      <c r="AE667" s="162"/>
      <c r="AF667" s="162"/>
      <c r="AG667" s="162"/>
      <c r="AH667" s="162"/>
      <c r="AI667" s="162"/>
      <c r="AJ667" s="162"/>
      <c r="AK667" s="162"/>
      <c r="AL667" s="162"/>
      <c r="AM667" s="162"/>
      <c r="AN667" s="162"/>
      <c r="AO667" s="162"/>
      <c r="AP667" s="162"/>
      <c r="AQ667" s="162"/>
      <c r="AR667" s="162"/>
      <c r="AS667" s="162"/>
      <c r="AT667" s="162"/>
      <c r="AU667" s="162"/>
      <c r="AV667" s="162"/>
      <c r="AW667" s="162"/>
      <c r="AX667" s="162"/>
      <c r="AY667" s="162"/>
      <c r="AZ667" s="162"/>
      <c r="BA667" s="162"/>
      <c r="BB667" s="163"/>
      <c r="BC667" s="163"/>
      <c r="BD667" s="163"/>
      <c r="BE667" s="164"/>
      <c r="BF667" s="165"/>
      <c r="BG667" s="162"/>
      <c r="BH667" s="162"/>
      <c r="BI667" s="164"/>
      <c r="BJ667" s="38"/>
      <c r="BK667" s="38"/>
      <c r="BL667" s="38"/>
      <c r="BM667" s="38"/>
      <c r="BN667" s="38"/>
      <c r="BO667" s="38"/>
      <c r="BP667" s="117" t="str">
        <f t="shared" si="464"/>
        <v/>
      </c>
      <c r="BQ667" s="38"/>
      <c r="BR667" s="38"/>
      <c r="BS667" s="38"/>
      <c r="BT667" s="38"/>
      <c r="BV667" s="17">
        <f t="shared" si="458"/>
        <v>0</v>
      </c>
      <c r="BW667" s="17">
        <f t="shared" si="459"/>
        <v>0</v>
      </c>
      <c r="BX667" s="17">
        <f t="shared" si="460"/>
        <v>0</v>
      </c>
      <c r="BY667" s="17">
        <f t="shared" si="461"/>
        <v>0</v>
      </c>
      <c r="BZ667" s="17">
        <f t="shared" si="462"/>
        <v>0</v>
      </c>
      <c r="CA667" s="17">
        <f t="shared" si="463"/>
        <v>0</v>
      </c>
      <c r="CB667" s="17">
        <f t="shared" si="465"/>
        <v>0</v>
      </c>
      <c r="CC667" s="17">
        <f t="shared" si="466"/>
        <v>0</v>
      </c>
      <c r="CD667" s="17">
        <f t="shared" si="467"/>
        <v>0</v>
      </c>
      <c r="CE667" s="17">
        <f t="shared" si="468"/>
        <v>0</v>
      </c>
      <c r="CF667" s="17">
        <f t="shared" si="469"/>
        <v>0</v>
      </c>
      <c r="CG667" s="17">
        <f t="shared" si="470"/>
        <v>0</v>
      </c>
      <c r="CH667" s="17">
        <f t="shared" si="471"/>
        <v>0</v>
      </c>
      <c r="CI667" s="17">
        <f t="shared" si="472"/>
        <v>0</v>
      </c>
      <c r="CJ667" s="17">
        <f t="shared" si="473"/>
        <v>0</v>
      </c>
      <c r="CK667" s="17">
        <f t="shared" si="474"/>
        <v>0</v>
      </c>
      <c r="CL667" s="17">
        <f t="shared" si="475"/>
        <v>0</v>
      </c>
      <c r="CM667" s="17">
        <f t="shared" si="476"/>
        <v>0</v>
      </c>
      <c r="CN667" s="17">
        <f t="shared" si="477"/>
        <v>0</v>
      </c>
      <c r="CO667" s="17">
        <f t="shared" si="478"/>
        <v>0</v>
      </c>
      <c r="CP667" s="17">
        <f t="shared" si="479"/>
        <v>0</v>
      </c>
      <c r="CQ667" s="17">
        <f t="shared" si="480"/>
        <v>0</v>
      </c>
      <c r="CR667" s="17">
        <f t="shared" si="481"/>
        <v>0</v>
      </c>
      <c r="CS667" s="17">
        <f t="shared" si="482"/>
        <v>0</v>
      </c>
      <c r="CT667" s="17">
        <f t="shared" si="483"/>
        <v>0</v>
      </c>
      <c r="CU667" s="17">
        <f t="shared" si="484"/>
        <v>0</v>
      </c>
      <c r="CV667" s="17">
        <f t="shared" si="485"/>
        <v>0</v>
      </c>
      <c r="CW667" s="17">
        <f t="shared" si="486"/>
        <v>0</v>
      </c>
      <c r="CX667" s="17">
        <f t="shared" si="487"/>
        <v>0</v>
      </c>
      <c r="CY667" s="17">
        <f t="shared" si="488"/>
        <v>0</v>
      </c>
      <c r="CZ667" s="17">
        <f t="shared" si="489"/>
        <v>0</v>
      </c>
      <c r="DA667" s="17">
        <f t="shared" si="490"/>
        <v>0</v>
      </c>
      <c r="DB667" s="17">
        <f t="shared" si="491"/>
        <v>0</v>
      </c>
      <c r="DC667" s="17">
        <f t="shared" si="492"/>
        <v>0</v>
      </c>
      <c r="DD667" s="17">
        <f t="shared" si="493"/>
        <v>0</v>
      </c>
      <c r="DE667" s="17">
        <f t="shared" si="494"/>
        <v>0</v>
      </c>
      <c r="DF667" s="17">
        <f t="shared" si="495"/>
        <v>0</v>
      </c>
      <c r="DG667" s="17">
        <f t="shared" si="496"/>
        <v>0</v>
      </c>
    </row>
    <row r="668" spans="2:111" ht="15" customHeight="1" x14ac:dyDescent="0.2">
      <c r="B668" s="156">
        <v>660</v>
      </c>
      <c r="C668" s="157" t="str">
        <f t="shared" si="497"/>
        <v/>
      </c>
      <c r="D668" s="158" t="str">
        <f t="shared" si="457"/>
        <v>OK</v>
      </c>
      <c r="E668" s="159" t="e">
        <f>VLOOKUP('DATA SHEET'!$B$9,'Drill Size Info'!$T$2:$U$8,2,FALSE)</f>
        <v>#N/A</v>
      </c>
      <c r="F668" s="159" t="str">
        <f t="shared" si="498"/>
        <v/>
      </c>
      <c r="G668" s="91">
        <f t="shared" si="499"/>
        <v>0</v>
      </c>
      <c r="H668" s="160" t="s">
        <v>175</v>
      </c>
      <c r="I668" s="160" t="s">
        <v>175</v>
      </c>
      <c r="J668" s="160" t="str">
        <f>IF('DATA SHEET'!$B$10="NC-50","N/A","OK")</f>
        <v>OK</v>
      </c>
      <c r="K668" s="160" t="str">
        <f>IF('DATA SHEET'!$B$10="NC-50","N/A","OK")</f>
        <v>OK</v>
      </c>
      <c r="L668" s="160" t="str">
        <f t="shared" si="500"/>
        <v>OK</v>
      </c>
      <c r="M668" s="160" t="str">
        <f t="shared" si="501"/>
        <v>OK</v>
      </c>
      <c r="N668" s="160"/>
      <c r="O668" s="160"/>
      <c r="P668" s="160"/>
      <c r="Q668" s="160"/>
      <c r="R668" s="92" t="str">
        <f>IF(DI668&lt;&gt;"",
    IF(INT('Drill Size Info'!$AA$19)=INT('Drill Size Info'!$AB$19),
        --(INT('Drill Size Info'!$AA$19) &amp; "." &amp; DI668),
        IF(AND((--(INT('Drill Size Info'!$AA$19) &amp; "." &amp; DI668)&gt;=--('Drill Size Info'!$AA$19)), (--(INT('Drill Size Info'!$AA$19) &amp; "." &amp; DI668)&lt;=--('Drill Size Info'!$AB$19))),
            --(INT('Drill Size Info'!$AA$19) &amp; "." &amp; DI668),
            --(INT('Drill Size Info'!$AB$19) &amp; "." &amp; DI668)
        )
    ),
    IF(DH668&lt;&gt;"",
        IF(INT('Drill Size Info'!$AA$19)=INT('Drill Size Info'!$AB$19),
            --(INT('Drill Size Info'!$AA$19) &amp; "." &amp; LEFT(DH668,3)),
            IF(AND((--(INT('Drill Size Info'!$AA$19) &amp; "." &amp; LEFT(DH668,3))&gt;=--('Drill Size Info'!$AA$19)), (--(INT('Drill Size Info'!$AA$19) &amp; "." &amp; LEFT(DH668,3))&lt;=--('Drill Size Info'!$AB$19))),
                --(INT('Drill Size Info'!$AA$19) &amp; "." &amp; LEFT(DH668,3)),
                --(INT('Drill Size Info'!$AB$19) &amp; "." &amp; LEFT(DH668,3))
            )
        ),
        "OK"
    )
)</f>
        <v>OK</v>
      </c>
      <c r="S668" s="150" t="str">
        <f>IF(DJ668&lt;&gt;"",
    IF(INT('Drill Size Info'!$AA$19)=INT('Drill Size Info'!$AB$19),
        --(INT('Drill Size Info'!$AA$19) &amp; "." &amp; DJ668),
        IF(AND((--(INT('Drill Size Info'!$AA$19) &amp; "." &amp; DJ668)&gt;=--('Drill Size Info'!$AA$19)), (--(INT('Drill Size Info'!$AA$19) &amp; "." &amp; DJ668)&lt;=--('Drill Size Info'!$AB$19))),
            --(INT('Drill Size Info'!$AA$19) &amp; "." &amp; DJ668),
            --(INT('Drill Size Info'!$AB$19) &amp; "." &amp; DJ668)
        )
    ),
    IF(DH668&lt;&gt;"",
        IF(INT('Drill Size Info'!$AA$19)=INT('Drill Size Info'!$AB$19),
            --(INT('Drill Size Info'!$AA$19) &amp; "." &amp; RIGHT(DH668,3)),
            IF(AND((--(INT('Drill Size Info'!$AA$19) &amp; "." &amp; RIGHT(DH668,3))&gt;=--('Drill Size Info'!$AA$19)), (--(INT('Drill Size Info'!$AA$19) &amp; "." &amp; RIGHT(DH668,3))&lt;=--('Drill Size Info'!$AB$19))),
                --(INT('Drill Size Info'!$AA$19) &amp; "." &amp; RIGHT(DH668,3)),
                --(INT('Drill Size Info'!$AB$19) &amp; "." &amp; RIGHT(DH668,3))
            )
        ),
        "N/A"
    )
)</f>
        <v>N/A</v>
      </c>
      <c r="T668" s="150" t="str">
        <f>IF(DL668&lt;&gt;"",
    IF(INT('Drill Size Info'!$AA$19)=INT('Drill Size Info'!$AB$15),
        --(INT('Drill Size Info'!$AA$15) &amp; "." &amp; DL668),
        IF(AND((--(INT('Drill Size Info'!$AA$15) &amp; "." &amp; DL668)&gt;=--('Drill Size Info'!$AA$15)), (--(INT('Drill Size Info'!$AA$15) &amp; "." &amp; DL668)&lt;=--('Drill Size Info'!$AB$15))),
            --(INT('Drill Size Info'!$AA$15) &amp; "." &amp; DL668),
            --(INT('Drill Size Info'!$AB$15) &amp; "." &amp; DL668)
        )
    ),
    IF(DK668&lt;&gt;"",
        IF(INT('Drill Size Info'!$AA$15)=INT('Drill Size Info'!$AB$15),
            --(INT('Drill Size Info'!$AA$15) &amp; "." &amp; LEFT(DK668,3)),
            IF(AND((--(INT('Drill Size Info'!$AA$15) &amp; "." &amp; LEFT(DK668,3))&gt;=--('Drill Size Info'!$AA$15)), (--(INT('Drill Size Info'!$AA$15) &amp; "." &amp; LEFT(DK668,3))&lt;=--('Drill Size Info'!$AB$15))),
                --(INT('Drill Size Info'!$AA$15) &amp; "." &amp; LEFT(DK668,3)),
                --(INT('Drill Size Info'!$AB$15) &amp; "." &amp; LEFT(DK668,3))
            )
        ),
        "OK"
    )
)</f>
        <v>OK</v>
      </c>
      <c r="U668" s="150" t="str">
        <f>IF(DM668&lt;&gt;"",
    IF(INT('Drill Size Info'!$AA$19)=INT('Drill Size Info'!$AB$15),
        --(INT('Drill Size Info'!$AA$15) &amp; "." &amp; DM668),
        IF(AND((--(INT('Drill Size Info'!$AA$15) &amp; "." &amp; DM668)&gt;=--('Drill Size Info'!$AA$15)), (--(INT('Drill Size Info'!$AA$15) &amp; "." &amp; DM668)&lt;=--('Drill Size Info'!$AB$15))),
            --(INT('Drill Size Info'!$AA$15) &amp; "." &amp; DM668),
            --(INT('Drill Size Info'!$AB$15) &amp; "." &amp; DM668)
        )
    ),
    IF(DK668&lt;&gt;"",
        IF(INT('Drill Size Info'!$AA$15)=INT('Drill Size Info'!$AB$15),
            --(INT('Drill Size Info'!$AA$15) &amp; "." &amp; RIGHT(DK668,3)),
            IF(AND((--(INT('Drill Size Info'!$AA$15) &amp; "." &amp; RIGHT(DK668,3))&gt;=--('Drill Size Info'!$AA$15)), (--(INT('Drill Size Info'!$AA$15) &amp; "." &amp; RIGHT(DK668,3))&lt;=--('Drill Size Info'!$AB$15))),
                --(INT('Drill Size Info'!$AA$15) &amp; "." &amp; RIGHT(DK668,3)),
                --(INT('Drill Size Info'!$AB$15) &amp; "." &amp; RIGHT(DK668,3))
            )
        ),
        "N/A"
    )
)</f>
        <v>N/A</v>
      </c>
      <c r="V668" s="161"/>
      <c r="W668" s="161"/>
      <c r="X668" s="161"/>
      <c r="Y668" s="161"/>
      <c r="Z668" s="161"/>
      <c r="AA668" s="162"/>
      <c r="AB668" s="162"/>
      <c r="AC668" s="162"/>
      <c r="AD668" s="162"/>
      <c r="AE668" s="162"/>
      <c r="AF668" s="162"/>
      <c r="AG668" s="162"/>
      <c r="AH668" s="162"/>
      <c r="AI668" s="162"/>
      <c r="AJ668" s="162"/>
      <c r="AK668" s="162"/>
      <c r="AL668" s="162"/>
      <c r="AM668" s="162"/>
      <c r="AN668" s="162"/>
      <c r="AO668" s="162"/>
      <c r="AP668" s="162"/>
      <c r="AQ668" s="162"/>
      <c r="AR668" s="162"/>
      <c r="AS668" s="162"/>
      <c r="AT668" s="162"/>
      <c r="AU668" s="162"/>
      <c r="AV668" s="162"/>
      <c r="AW668" s="162"/>
      <c r="AX668" s="162"/>
      <c r="AY668" s="162"/>
      <c r="AZ668" s="162"/>
      <c r="BA668" s="162"/>
      <c r="BB668" s="163"/>
      <c r="BC668" s="163"/>
      <c r="BD668" s="163"/>
      <c r="BE668" s="164"/>
      <c r="BF668" s="165"/>
      <c r="BG668" s="162"/>
      <c r="BH668" s="162"/>
      <c r="BI668" s="164"/>
      <c r="BJ668" s="38"/>
      <c r="BK668" s="38"/>
      <c r="BL668" s="38"/>
      <c r="BM668" s="38"/>
      <c r="BN668" s="38"/>
      <c r="BO668" s="38"/>
      <c r="BP668" s="117" t="str">
        <f t="shared" si="464"/>
        <v/>
      </c>
      <c r="BQ668" s="38"/>
      <c r="BR668" s="38"/>
      <c r="BS668" s="38"/>
      <c r="BT668" s="38"/>
      <c r="BV668" s="17">
        <f t="shared" si="458"/>
        <v>0</v>
      </c>
      <c r="BW668" s="17">
        <f t="shared" si="459"/>
        <v>0</v>
      </c>
      <c r="BX668" s="17">
        <f t="shared" si="460"/>
        <v>0</v>
      </c>
      <c r="BY668" s="17">
        <f t="shared" si="461"/>
        <v>0</v>
      </c>
      <c r="BZ668" s="17">
        <f t="shared" si="462"/>
        <v>0</v>
      </c>
      <c r="CA668" s="17">
        <f t="shared" si="463"/>
        <v>0</v>
      </c>
      <c r="CB668" s="17">
        <f t="shared" si="465"/>
        <v>0</v>
      </c>
      <c r="CC668" s="17">
        <f t="shared" si="466"/>
        <v>0</v>
      </c>
      <c r="CD668" s="17">
        <f t="shared" si="467"/>
        <v>0</v>
      </c>
      <c r="CE668" s="17">
        <f t="shared" si="468"/>
        <v>0</v>
      </c>
      <c r="CF668" s="17">
        <f t="shared" si="469"/>
        <v>0</v>
      </c>
      <c r="CG668" s="17">
        <f t="shared" si="470"/>
        <v>0</v>
      </c>
      <c r="CH668" s="17">
        <f t="shared" si="471"/>
        <v>0</v>
      </c>
      <c r="CI668" s="17">
        <f t="shared" si="472"/>
        <v>0</v>
      </c>
      <c r="CJ668" s="17">
        <f t="shared" si="473"/>
        <v>0</v>
      </c>
      <c r="CK668" s="17">
        <f t="shared" si="474"/>
        <v>0</v>
      </c>
      <c r="CL668" s="17">
        <f t="shared" si="475"/>
        <v>0</v>
      </c>
      <c r="CM668" s="17">
        <f t="shared" si="476"/>
        <v>0</v>
      </c>
      <c r="CN668" s="17">
        <f t="shared" si="477"/>
        <v>0</v>
      </c>
      <c r="CO668" s="17">
        <f t="shared" si="478"/>
        <v>0</v>
      </c>
      <c r="CP668" s="17">
        <f t="shared" si="479"/>
        <v>0</v>
      </c>
      <c r="CQ668" s="17">
        <f t="shared" si="480"/>
        <v>0</v>
      </c>
      <c r="CR668" s="17">
        <f t="shared" si="481"/>
        <v>0</v>
      </c>
      <c r="CS668" s="17">
        <f t="shared" si="482"/>
        <v>0</v>
      </c>
      <c r="CT668" s="17">
        <f t="shared" si="483"/>
        <v>0</v>
      </c>
      <c r="CU668" s="17">
        <f t="shared" si="484"/>
        <v>0</v>
      </c>
      <c r="CV668" s="17">
        <f t="shared" si="485"/>
        <v>0</v>
      </c>
      <c r="CW668" s="17">
        <f t="shared" si="486"/>
        <v>0</v>
      </c>
      <c r="CX668" s="17">
        <f t="shared" si="487"/>
        <v>0</v>
      </c>
      <c r="CY668" s="17">
        <f t="shared" si="488"/>
        <v>0</v>
      </c>
      <c r="CZ668" s="17">
        <f t="shared" si="489"/>
        <v>0</v>
      </c>
      <c r="DA668" s="17">
        <f t="shared" si="490"/>
        <v>0</v>
      </c>
      <c r="DB668" s="17">
        <f t="shared" si="491"/>
        <v>0</v>
      </c>
      <c r="DC668" s="17">
        <f t="shared" si="492"/>
        <v>0</v>
      </c>
      <c r="DD668" s="17">
        <f t="shared" si="493"/>
        <v>0</v>
      </c>
      <c r="DE668" s="17">
        <f t="shared" si="494"/>
        <v>0</v>
      </c>
      <c r="DF668" s="17">
        <f t="shared" si="495"/>
        <v>0</v>
      </c>
      <c r="DG668" s="17">
        <f t="shared" si="496"/>
        <v>0</v>
      </c>
    </row>
    <row r="669" spans="2:111" ht="15" customHeight="1" x14ac:dyDescent="0.2">
      <c r="B669" s="156">
        <v>661</v>
      </c>
      <c r="C669" s="157" t="str">
        <f t="shared" si="497"/>
        <v/>
      </c>
      <c r="D669" s="158" t="str">
        <f t="shared" si="457"/>
        <v>OK</v>
      </c>
      <c r="E669" s="159" t="e">
        <f>VLOOKUP('DATA SHEET'!$B$9,'Drill Size Info'!$T$2:$U$8,2,FALSE)</f>
        <v>#N/A</v>
      </c>
      <c r="F669" s="159" t="str">
        <f t="shared" si="498"/>
        <v/>
      </c>
      <c r="G669" s="91">
        <f t="shared" si="499"/>
        <v>0</v>
      </c>
      <c r="H669" s="160" t="s">
        <v>175</v>
      </c>
      <c r="I669" s="160" t="s">
        <v>175</v>
      </c>
      <c r="J669" s="160" t="str">
        <f>IF('DATA SHEET'!$B$10="NC-50","N/A","OK")</f>
        <v>OK</v>
      </c>
      <c r="K669" s="160" t="str">
        <f>IF('DATA SHEET'!$B$10="NC-50","N/A","OK")</f>
        <v>OK</v>
      </c>
      <c r="L669" s="160" t="str">
        <f t="shared" si="500"/>
        <v>OK</v>
      </c>
      <c r="M669" s="160" t="str">
        <f t="shared" si="501"/>
        <v>OK</v>
      </c>
      <c r="N669" s="160"/>
      <c r="O669" s="160"/>
      <c r="P669" s="160"/>
      <c r="Q669" s="160"/>
      <c r="R669" s="92" t="str">
        <f>IF(DI669&lt;&gt;"",
    IF(INT('Drill Size Info'!$AA$19)=INT('Drill Size Info'!$AB$19),
        --(INT('Drill Size Info'!$AA$19) &amp; "." &amp; DI669),
        IF(AND((--(INT('Drill Size Info'!$AA$19) &amp; "." &amp; DI669)&gt;=--('Drill Size Info'!$AA$19)), (--(INT('Drill Size Info'!$AA$19) &amp; "." &amp; DI669)&lt;=--('Drill Size Info'!$AB$19))),
            --(INT('Drill Size Info'!$AA$19) &amp; "." &amp; DI669),
            --(INT('Drill Size Info'!$AB$19) &amp; "." &amp; DI669)
        )
    ),
    IF(DH669&lt;&gt;"",
        IF(INT('Drill Size Info'!$AA$19)=INT('Drill Size Info'!$AB$19),
            --(INT('Drill Size Info'!$AA$19) &amp; "." &amp; LEFT(DH669,3)),
            IF(AND((--(INT('Drill Size Info'!$AA$19) &amp; "." &amp; LEFT(DH669,3))&gt;=--('Drill Size Info'!$AA$19)), (--(INT('Drill Size Info'!$AA$19) &amp; "." &amp; LEFT(DH669,3))&lt;=--('Drill Size Info'!$AB$19))),
                --(INT('Drill Size Info'!$AA$19) &amp; "." &amp; LEFT(DH669,3)),
                --(INT('Drill Size Info'!$AB$19) &amp; "." &amp; LEFT(DH669,3))
            )
        ),
        "OK"
    )
)</f>
        <v>OK</v>
      </c>
      <c r="S669" s="150" t="str">
        <f>IF(DJ669&lt;&gt;"",
    IF(INT('Drill Size Info'!$AA$19)=INT('Drill Size Info'!$AB$19),
        --(INT('Drill Size Info'!$AA$19) &amp; "." &amp; DJ669),
        IF(AND((--(INT('Drill Size Info'!$AA$19) &amp; "." &amp; DJ669)&gt;=--('Drill Size Info'!$AA$19)), (--(INT('Drill Size Info'!$AA$19) &amp; "." &amp; DJ669)&lt;=--('Drill Size Info'!$AB$19))),
            --(INT('Drill Size Info'!$AA$19) &amp; "." &amp; DJ669),
            --(INT('Drill Size Info'!$AB$19) &amp; "." &amp; DJ669)
        )
    ),
    IF(DH669&lt;&gt;"",
        IF(INT('Drill Size Info'!$AA$19)=INT('Drill Size Info'!$AB$19),
            --(INT('Drill Size Info'!$AA$19) &amp; "." &amp; RIGHT(DH669,3)),
            IF(AND((--(INT('Drill Size Info'!$AA$19) &amp; "." &amp; RIGHT(DH669,3))&gt;=--('Drill Size Info'!$AA$19)), (--(INT('Drill Size Info'!$AA$19) &amp; "." &amp; RIGHT(DH669,3))&lt;=--('Drill Size Info'!$AB$19))),
                --(INT('Drill Size Info'!$AA$19) &amp; "." &amp; RIGHT(DH669,3)),
                --(INT('Drill Size Info'!$AB$19) &amp; "." &amp; RIGHT(DH669,3))
            )
        ),
        "N/A"
    )
)</f>
        <v>N/A</v>
      </c>
      <c r="T669" s="150" t="str">
        <f>IF(DL669&lt;&gt;"",
    IF(INT('Drill Size Info'!$AA$19)=INT('Drill Size Info'!$AB$15),
        --(INT('Drill Size Info'!$AA$15) &amp; "." &amp; DL669),
        IF(AND((--(INT('Drill Size Info'!$AA$15) &amp; "." &amp; DL669)&gt;=--('Drill Size Info'!$AA$15)), (--(INT('Drill Size Info'!$AA$15) &amp; "." &amp; DL669)&lt;=--('Drill Size Info'!$AB$15))),
            --(INT('Drill Size Info'!$AA$15) &amp; "." &amp; DL669),
            --(INT('Drill Size Info'!$AB$15) &amp; "." &amp; DL669)
        )
    ),
    IF(DK669&lt;&gt;"",
        IF(INT('Drill Size Info'!$AA$15)=INT('Drill Size Info'!$AB$15),
            --(INT('Drill Size Info'!$AA$15) &amp; "." &amp; LEFT(DK669,3)),
            IF(AND((--(INT('Drill Size Info'!$AA$15) &amp; "." &amp; LEFT(DK669,3))&gt;=--('Drill Size Info'!$AA$15)), (--(INT('Drill Size Info'!$AA$15) &amp; "." &amp; LEFT(DK669,3))&lt;=--('Drill Size Info'!$AB$15))),
                --(INT('Drill Size Info'!$AA$15) &amp; "." &amp; LEFT(DK669,3)),
                --(INT('Drill Size Info'!$AB$15) &amp; "." &amp; LEFT(DK669,3))
            )
        ),
        "OK"
    )
)</f>
        <v>OK</v>
      </c>
      <c r="U669" s="150" t="str">
        <f>IF(DM669&lt;&gt;"",
    IF(INT('Drill Size Info'!$AA$19)=INT('Drill Size Info'!$AB$15),
        --(INT('Drill Size Info'!$AA$15) &amp; "." &amp; DM669),
        IF(AND((--(INT('Drill Size Info'!$AA$15) &amp; "." &amp; DM669)&gt;=--('Drill Size Info'!$AA$15)), (--(INT('Drill Size Info'!$AA$15) &amp; "." &amp; DM669)&lt;=--('Drill Size Info'!$AB$15))),
            --(INT('Drill Size Info'!$AA$15) &amp; "." &amp; DM669),
            --(INT('Drill Size Info'!$AB$15) &amp; "." &amp; DM669)
        )
    ),
    IF(DK669&lt;&gt;"",
        IF(INT('Drill Size Info'!$AA$15)=INT('Drill Size Info'!$AB$15),
            --(INT('Drill Size Info'!$AA$15) &amp; "." &amp; RIGHT(DK669,3)),
            IF(AND((--(INT('Drill Size Info'!$AA$15) &amp; "." &amp; RIGHT(DK669,3))&gt;=--('Drill Size Info'!$AA$15)), (--(INT('Drill Size Info'!$AA$15) &amp; "." &amp; RIGHT(DK669,3))&lt;=--('Drill Size Info'!$AB$15))),
                --(INT('Drill Size Info'!$AA$15) &amp; "." &amp; RIGHT(DK669,3)),
                --(INT('Drill Size Info'!$AB$15) &amp; "." &amp; RIGHT(DK669,3))
            )
        ),
        "N/A"
    )
)</f>
        <v>N/A</v>
      </c>
      <c r="V669" s="161"/>
      <c r="W669" s="161"/>
      <c r="X669" s="161"/>
      <c r="Y669" s="161"/>
      <c r="Z669" s="161"/>
      <c r="AA669" s="162"/>
      <c r="AB669" s="162"/>
      <c r="AC669" s="162"/>
      <c r="AD669" s="162"/>
      <c r="AE669" s="162"/>
      <c r="AF669" s="162"/>
      <c r="AG669" s="162"/>
      <c r="AH669" s="162"/>
      <c r="AI669" s="162"/>
      <c r="AJ669" s="162"/>
      <c r="AK669" s="162"/>
      <c r="AL669" s="162"/>
      <c r="AM669" s="162"/>
      <c r="AN669" s="162"/>
      <c r="AO669" s="162"/>
      <c r="AP669" s="162"/>
      <c r="AQ669" s="162"/>
      <c r="AR669" s="162"/>
      <c r="AS669" s="162"/>
      <c r="AT669" s="162"/>
      <c r="AU669" s="162"/>
      <c r="AV669" s="162"/>
      <c r="AW669" s="162"/>
      <c r="AX669" s="162"/>
      <c r="AY669" s="162"/>
      <c r="AZ669" s="162"/>
      <c r="BA669" s="162"/>
      <c r="BB669" s="163"/>
      <c r="BC669" s="163"/>
      <c r="BD669" s="163"/>
      <c r="BE669" s="164"/>
      <c r="BF669" s="165"/>
      <c r="BG669" s="162"/>
      <c r="BH669" s="162"/>
      <c r="BI669" s="164"/>
      <c r="BJ669" s="38"/>
      <c r="BK669" s="38"/>
      <c r="BL669" s="38"/>
      <c r="BM669" s="38"/>
      <c r="BN669" s="38"/>
      <c r="BO669" s="38"/>
      <c r="BP669" s="117" t="str">
        <f t="shared" si="464"/>
        <v/>
      </c>
      <c r="BQ669" s="38"/>
      <c r="BR669" s="38"/>
      <c r="BS669" s="38"/>
      <c r="BT669" s="38"/>
      <c r="BV669" s="17">
        <f t="shared" si="458"/>
        <v>0</v>
      </c>
      <c r="BW669" s="17">
        <f t="shared" si="459"/>
        <v>0</v>
      </c>
      <c r="BX669" s="17">
        <f t="shared" si="460"/>
        <v>0</v>
      </c>
      <c r="BY669" s="17">
        <f t="shared" si="461"/>
        <v>0</v>
      </c>
      <c r="BZ669" s="17">
        <f t="shared" si="462"/>
        <v>0</v>
      </c>
      <c r="CA669" s="17">
        <f t="shared" si="463"/>
        <v>0</v>
      </c>
      <c r="CB669" s="17">
        <f t="shared" si="465"/>
        <v>0</v>
      </c>
      <c r="CC669" s="17">
        <f t="shared" si="466"/>
        <v>0</v>
      </c>
      <c r="CD669" s="17">
        <f t="shared" si="467"/>
        <v>0</v>
      </c>
      <c r="CE669" s="17">
        <f t="shared" si="468"/>
        <v>0</v>
      </c>
      <c r="CF669" s="17">
        <f t="shared" si="469"/>
        <v>0</v>
      </c>
      <c r="CG669" s="17">
        <f t="shared" si="470"/>
        <v>0</v>
      </c>
      <c r="CH669" s="17">
        <f t="shared" si="471"/>
        <v>0</v>
      </c>
      <c r="CI669" s="17">
        <f t="shared" si="472"/>
        <v>0</v>
      </c>
      <c r="CJ669" s="17">
        <f t="shared" si="473"/>
        <v>0</v>
      </c>
      <c r="CK669" s="17">
        <f t="shared" si="474"/>
        <v>0</v>
      </c>
      <c r="CL669" s="17">
        <f t="shared" si="475"/>
        <v>0</v>
      </c>
      <c r="CM669" s="17">
        <f t="shared" si="476"/>
        <v>0</v>
      </c>
      <c r="CN669" s="17">
        <f t="shared" si="477"/>
        <v>0</v>
      </c>
      <c r="CO669" s="17">
        <f t="shared" si="478"/>
        <v>0</v>
      </c>
      <c r="CP669" s="17">
        <f t="shared" si="479"/>
        <v>0</v>
      </c>
      <c r="CQ669" s="17">
        <f t="shared" si="480"/>
        <v>0</v>
      </c>
      <c r="CR669" s="17">
        <f t="shared" si="481"/>
        <v>0</v>
      </c>
      <c r="CS669" s="17">
        <f t="shared" si="482"/>
        <v>0</v>
      </c>
      <c r="CT669" s="17">
        <f t="shared" si="483"/>
        <v>0</v>
      </c>
      <c r="CU669" s="17">
        <f t="shared" si="484"/>
        <v>0</v>
      </c>
      <c r="CV669" s="17">
        <f t="shared" si="485"/>
        <v>0</v>
      </c>
      <c r="CW669" s="17">
        <f t="shared" si="486"/>
        <v>0</v>
      </c>
      <c r="CX669" s="17">
        <f t="shared" si="487"/>
        <v>0</v>
      </c>
      <c r="CY669" s="17">
        <f t="shared" si="488"/>
        <v>0</v>
      </c>
      <c r="CZ669" s="17">
        <f t="shared" si="489"/>
        <v>0</v>
      </c>
      <c r="DA669" s="17">
        <f t="shared" si="490"/>
        <v>0</v>
      </c>
      <c r="DB669" s="17">
        <f t="shared" si="491"/>
        <v>0</v>
      </c>
      <c r="DC669" s="17">
        <f t="shared" si="492"/>
        <v>0</v>
      </c>
      <c r="DD669" s="17">
        <f t="shared" si="493"/>
        <v>0</v>
      </c>
      <c r="DE669" s="17">
        <f t="shared" si="494"/>
        <v>0</v>
      </c>
      <c r="DF669" s="17">
        <f t="shared" si="495"/>
        <v>0</v>
      </c>
      <c r="DG669" s="17">
        <f t="shared" si="496"/>
        <v>0</v>
      </c>
    </row>
    <row r="670" spans="2:111" ht="15" customHeight="1" x14ac:dyDescent="0.2">
      <c r="B670" s="156">
        <v>662</v>
      </c>
      <c r="C670" s="157" t="str">
        <f t="shared" si="497"/>
        <v/>
      </c>
      <c r="D670" s="158" t="str">
        <f t="shared" si="457"/>
        <v>OK</v>
      </c>
      <c r="E670" s="159" t="e">
        <f>VLOOKUP('DATA SHEET'!$B$9,'Drill Size Info'!$T$2:$U$8,2,FALSE)</f>
        <v>#N/A</v>
      </c>
      <c r="F670" s="159" t="str">
        <f t="shared" si="498"/>
        <v/>
      </c>
      <c r="G670" s="91">
        <f t="shared" si="499"/>
        <v>0</v>
      </c>
      <c r="H670" s="160" t="s">
        <v>175</v>
      </c>
      <c r="I670" s="160" t="s">
        <v>175</v>
      </c>
      <c r="J670" s="160" t="str">
        <f>IF('DATA SHEET'!$B$10="NC-50","N/A","OK")</f>
        <v>OK</v>
      </c>
      <c r="K670" s="160" t="str">
        <f>IF('DATA SHEET'!$B$10="NC-50","N/A","OK")</f>
        <v>OK</v>
      </c>
      <c r="L670" s="160" t="str">
        <f t="shared" si="500"/>
        <v>OK</v>
      </c>
      <c r="M670" s="160" t="str">
        <f t="shared" si="501"/>
        <v>OK</v>
      </c>
      <c r="N670" s="160"/>
      <c r="O670" s="160"/>
      <c r="P670" s="160"/>
      <c r="Q670" s="160"/>
      <c r="R670" s="92" t="str">
        <f>IF(DI670&lt;&gt;"",
    IF(INT('Drill Size Info'!$AA$19)=INT('Drill Size Info'!$AB$19),
        --(INT('Drill Size Info'!$AA$19) &amp; "." &amp; DI670),
        IF(AND((--(INT('Drill Size Info'!$AA$19) &amp; "." &amp; DI670)&gt;=--('Drill Size Info'!$AA$19)), (--(INT('Drill Size Info'!$AA$19) &amp; "." &amp; DI670)&lt;=--('Drill Size Info'!$AB$19))),
            --(INT('Drill Size Info'!$AA$19) &amp; "." &amp; DI670),
            --(INT('Drill Size Info'!$AB$19) &amp; "." &amp; DI670)
        )
    ),
    IF(DH670&lt;&gt;"",
        IF(INT('Drill Size Info'!$AA$19)=INT('Drill Size Info'!$AB$19),
            --(INT('Drill Size Info'!$AA$19) &amp; "." &amp; LEFT(DH670,3)),
            IF(AND((--(INT('Drill Size Info'!$AA$19) &amp; "." &amp; LEFT(DH670,3))&gt;=--('Drill Size Info'!$AA$19)), (--(INT('Drill Size Info'!$AA$19) &amp; "." &amp; LEFT(DH670,3))&lt;=--('Drill Size Info'!$AB$19))),
                --(INT('Drill Size Info'!$AA$19) &amp; "." &amp; LEFT(DH670,3)),
                --(INT('Drill Size Info'!$AB$19) &amp; "." &amp; LEFT(DH670,3))
            )
        ),
        "OK"
    )
)</f>
        <v>OK</v>
      </c>
      <c r="S670" s="150" t="str">
        <f>IF(DJ670&lt;&gt;"",
    IF(INT('Drill Size Info'!$AA$19)=INT('Drill Size Info'!$AB$19),
        --(INT('Drill Size Info'!$AA$19) &amp; "." &amp; DJ670),
        IF(AND((--(INT('Drill Size Info'!$AA$19) &amp; "." &amp; DJ670)&gt;=--('Drill Size Info'!$AA$19)), (--(INT('Drill Size Info'!$AA$19) &amp; "." &amp; DJ670)&lt;=--('Drill Size Info'!$AB$19))),
            --(INT('Drill Size Info'!$AA$19) &amp; "." &amp; DJ670),
            --(INT('Drill Size Info'!$AB$19) &amp; "." &amp; DJ670)
        )
    ),
    IF(DH670&lt;&gt;"",
        IF(INT('Drill Size Info'!$AA$19)=INT('Drill Size Info'!$AB$19),
            --(INT('Drill Size Info'!$AA$19) &amp; "." &amp; RIGHT(DH670,3)),
            IF(AND((--(INT('Drill Size Info'!$AA$19) &amp; "." &amp; RIGHT(DH670,3))&gt;=--('Drill Size Info'!$AA$19)), (--(INT('Drill Size Info'!$AA$19) &amp; "." &amp; RIGHT(DH670,3))&lt;=--('Drill Size Info'!$AB$19))),
                --(INT('Drill Size Info'!$AA$19) &amp; "." &amp; RIGHT(DH670,3)),
                --(INT('Drill Size Info'!$AB$19) &amp; "." &amp; RIGHT(DH670,3))
            )
        ),
        "N/A"
    )
)</f>
        <v>N/A</v>
      </c>
      <c r="T670" s="150" t="str">
        <f>IF(DL670&lt;&gt;"",
    IF(INT('Drill Size Info'!$AA$19)=INT('Drill Size Info'!$AB$15),
        --(INT('Drill Size Info'!$AA$15) &amp; "." &amp; DL670),
        IF(AND((--(INT('Drill Size Info'!$AA$15) &amp; "." &amp; DL670)&gt;=--('Drill Size Info'!$AA$15)), (--(INT('Drill Size Info'!$AA$15) &amp; "." &amp; DL670)&lt;=--('Drill Size Info'!$AB$15))),
            --(INT('Drill Size Info'!$AA$15) &amp; "." &amp; DL670),
            --(INT('Drill Size Info'!$AB$15) &amp; "." &amp; DL670)
        )
    ),
    IF(DK670&lt;&gt;"",
        IF(INT('Drill Size Info'!$AA$15)=INT('Drill Size Info'!$AB$15),
            --(INT('Drill Size Info'!$AA$15) &amp; "." &amp; LEFT(DK670,3)),
            IF(AND((--(INT('Drill Size Info'!$AA$15) &amp; "." &amp; LEFT(DK670,3))&gt;=--('Drill Size Info'!$AA$15)), (--(INT('Drill Size Info'!$AA$15) &amp; "." &amp; LEFT(DK670,3))&lt;=--('Drill Size Info'!$AB$15))),
                --(INT('Drill Size Info'!$AA$15) &amp; "." &amp; LEFT(DK670,3)),
                --(INT('Drill Size Info'!$AB$15) &amp; "." &amp; LEFT(DK670,3))
            )
        ),
        "OK"
    )
)</f>
        <v>OK</v>
      </c>
      <c r="U670" s="150" t="str">
        <f>IF(DM670&lt;&gt;"",
    IF(INT('Drill Size Info'!$AA$19)=INT('Drill Size Info'!$AB$15),
        --(INT('Drill Size Info'!$AA$15) &amp; "." &amp; DM670),
        IF(AND((--(INT('Drill Size Info'!$AA$15) &amp; "." &amp; DM670)&gt;=--('Drill Size Info'!$AA$15)), (--(INT('Drill Size Info'!$AA$15) &amp; "." &amp; DM670)&lt;=--('Drill Size Info'!$AB$15))),
            --(INT('Drill Size Info'!$AA$15) &amp; "." &amp; DM670),
            --(INT('Drill Size Info'!$AB$15) &amp; "." &amp; DM670)
        )
    ),
    IF(DK670&lt;&gt;"",
        IF(INT('Drill Size Info'!$AA$15)=INT('Drill Size Info'!$AB$15),
            --(INT('Drill Size Info'!$AA$15) &amp; "." &amp; RIGHT(DK670,3)),
            IF(AND((--(INT('Drill Size Info'!$AA$15) &amp; "." &amp; RIGHT(DK670,3))&gt;=--('Drill Size Info'!$AA$15)), (--(INT('Drill Size Info'!$AA$15) &amp; "." &amp; RIGHT(DK670,3))&lt;=--('Drill Size Info'!$AB$15))),
                --(INT('Drill Size Info'!$AA$15) &amp; "." &amp; RIGHT(DK670,3)),
                --(INT('Drill Size Info'!$AB$15) &amp; "." &amp; RIGHT(DK670,3))
            )
        ),
        "N/A"
    )
)</f>
        <v>N/A</v>
      </c>
      <c r="V670" s="161"/>
      <c r="W670" s="161"/>
      <c r="X670" s="161"/>
      <c r="Y670" s="161"/>
      <c r="Z670" s="161"/>
      <c r="AA670" s="162"/>
      <c r="AB670" s="162"/>
      <c r="AC670" s="162"/>
      <c r="AD670" s="162"/>
      <c r="AE670" s="162"/>
      <c r="AF670" s="162"/>
      <c r="AG670" s="162"/>
      <c r="AH670" s="162"/>
      <c r="AI670" s="162"/>
      <c r="AJ670" s="162"/>
      <c r="AK670" s="162"/>
      <c r="AL670" s="162"/>
      <c r="AM670" s="162"/>
      <c r="AN670" s="162"/>
      <c r="AO670" s="162"/>
      <c r="AP670" s="162"/>
      <c r="AQ670" s="162"/>
      <c r="AR670" s="162"/>
      <c r="AS670" s="162"/>
      <c r="AT670" s="162"/>
      <c r="AU670" s="162"/>
      <c r="AV670" s="162"/>
      <c r="AW670" s="162"/>
      <c r="AX670" s="162"/>
      <c r="AY670" s="162"/>
      <c r="AZ670" s="162"/>
      <c r="BA670" s="162"/>
      <c r="BB670" s="163"/>
      <c r="BC670" s="163"/>
      <c r="BD670" s="163"/>
      <c r="BE670" s="164"/>
      <c r="BF670" s="165"/>
      <c r="BG670" s="162"/>
      <c r="BH670" s="162"/>
      <c r="BI670" s="164"/>
      <c r="BJ670" s="38"/>
      <c r="BK670" s="38"/>
      <c r="BL670" s="38"/>
      <c r="BM670" s="38"/>
      <c r="BN670" s="38"/>
      <c r="BO670" s="38"/>
      <c r="BP670" s="117" t="str">
        <f t="shared" si="464"/>
        <v/>
      </c>
      <c r="BQ670" s="38"/>
      <c r="BR670" s="38"/>
      <c r="BS670" s="38"/>
      <c r="BT670" s="38"/>
      <c r="BV670" s="17">
        <f t="shared" si="458"/>
        <v>0</v>
      </c>
      <c r="BW670" s="17">
        <f t="shared" si="459"/>
        <v>0</v>
      </c>
      <c r="BX670" s="17">
        <f t="shared" si="460"/>
        <v>0</v>
      </c>
      <c r="BY670" s="17">
        <f t="shared" si="461"/>
        <v>0</v>
      </c>
      <c r="BZ670" s="17">
        <f t="shared" si="462"/>
        <v>0</v>
      </c>
      <c r="CA670" s="17">
        <f t="shared" si="463"/>
        <v>0</v>
      </c>
      <c r="CB670" s="17">
        <f t="shared" si="465"/>
        <v>0</v>
      </c>
      <c r="CC670" s="17">
        <f t="shared" si="466"/>
        <v>0</v>
      </c>
      <c r="CD670" s="17">
        <f t="shared" si="467"/>
        <v>0</v>
      </c>
      <c r="CE670" s="17">
        <f t="shared" si="468"/>
        <v>0</v>
      </c>
      <c r="CF670" s="17">
        <f t="shared" si="469"/>
        <v>0</v>
      </c>
      <c r="CG670" s="17">
        <f t="shared" si="470"/>
        <v>0</v>
      </c>
      <c r="CH670" s="17">
        <f t="shared" si="471"/>
        <v>0</v>
      </c>
      <c r="CI670" s="17">
        <f t="shared" si="472"/>
        <v>0</v>
      </c>
      <c r="CJ670" s="17">
        <f t="shared" si="473"/>
        <v>0</v>
      </c>
      <c r="CK670" s="17">
        <f t="shared" si="474"/>
        <v>0</v>
      </c>
      <c r="CL670" s="17">
        <f t="shared" si="475"/>
        <v>0</v>
      </c>
      <c r="CM670" s="17">
        <f t="shared" si="476"/>
        <v>0</v>
      </c>
      <c r="CN670" s="17">
        <f t="shared" si="477"/>
        <v>0</v>
      </c>
      <c r="CO670" s="17">
        <f t="shared" si="478"/>
        <v>0</v>
      </c>
      <c r="CP670" s="17">
        <f t="shared" si="479"/>
        <v>0</v>
      </c>
      <c r="CQ670" s="17">
        <f t="shared" si="480"/>
        <v>0</v>
      </c>
      <c r="CR670" s="17">
        <f t="shared" si="481"/>
        <v>0</v>
      </c>
      <c r="CS670" s="17">
        <f t="shared" si="482"/>
        <v>0</v>
      </c>
      <c r="CT670" s="17">
        <f t="shared" si="483"/>
        <v>0</v>
      </c>
      <c r="CU670" s="17">
        <f t="shared" si="484"/>
        <v>0</v>
      </c>
      <c r="CV670" s="17">
        <f t="shared" si="485"/>
        <v>0</v>
      </c>
      <c r="CW670" s="17">
        <f t="shared" si="486"/>
        <v>0</v>
      </c>
      <c r="CX670" s="17">
        <f t="shared" si="487"/>
        <v>0</v>
      </c>
      <c r="CY670" s="17">
        <f t="shared" si="488"/>
        <v>0</v>
      </c>
      <c r="CZ670" s="17">
        <f t="shared" si="489"/>
        <v>0</v>
      </c>
      <c r="DA670" s="17">
        <f t="shared" si="490"/>
        <v>0</v>
      </c>
      <c r="DB670" s="17">
        <f t="shared" si="491"/>
        <v>0</v>
      </c>
      <c r="DC670" s="17">
        <f t="shared" si="492"/>
        <v>0</v>
      </c>
      <c r="DD670" s="17">
        <f t="shared" si="493"/>
        <v>0</v>
      </c>
      <c r="DE670" s="17">
        <f t="shared" si="494"/>
        <v>0</v>
      </c>
      <c r="DF670" s="17">
        <f t="shared" si="495"/>
        <v>0</v>
      </c>
      <c r="DG670" s="17">
        <f t="shared" si="496"/>
        <v>0</v>
      </c>
    </row>
    <row r="671" spans="2:111" ht="15" customHeight="1" x14ac:dyDescent="0.2">
      <c r="B671" s="156">
        <v>663</v>
      </c>
      <c r="C671" s="157" t="str">
        <f t="shared" si="497"/>
        <v/>
      </c>
      <c r="D671" s="158" t="str">
        <f t="shared" si="457"/>
        <v>OK</v>
      </c>
      <c r="E671" s="159" t="e">
        <f>VLOOKUP('DATA SHEET'!$B$9,'Drill Size Info'!$T$2:$U$8,2,FALSE)</f>
        <v>#N/A</v>
      </c>
      <c r="F671" s="159" t="str">
        <f t="shared" si="498"/>
        <v/>
      </c>
      <c r="G671" s="91">
        <f t="shared" si="499"/>
        <v>0</v>
      </c>
      <c r="H671" s="160" t="s">
        <v>175</v>
      </c>
      <c r="I671" s="160" t="s">
        <v>175</v>
      </c>
      <c r="J671" s="160" t="str">
        <f>IF('DATA SHEET'!$B$10="NC-50","N/A","OK")</f>
        <v>OK</v>
      </c>
      <c r="K671" s="160" t="str">
        <f>IF('DATA SHEET'!$B$10="NC-50","N/A","OK")</f>
        <v>OK</v>
      </c>
      <c r="L671" s="160" t="str">
        <f t="shared" si="500"/>
        <v>OK</v>
      </c>
      <c r="M671" s="160" t="str">
        <f t="shared" si="501"/>
        <v>OK</v>
      </c>
      <c r="N671" s="160"/>
      <c r="O671" s="160"/>
      <c r="P671" s="160"/>
      <c r="Q671" s="160"/>
      <c r="R671" s="92" t="str">
        <f>IF(DI671&lt;&gt;"",
    IF(INT('Drill Size Info'!$AA$19)=INT('Drill Size Info'!$AB$19),
        --(INT('Drill Size Info'!$AA$19) &amp; "." &amp; DI671),
        IF(AND((--(INT('Drill Size Info'!$AA$19) &amp; "." &amp; DI671)&gt;=--('Drill Size Info'!$AA$19)), (--(INT('Drill Size Info'!$AA$19) &amp; "." &amp; DI671)&lt;=--('Drill Size Info'!$AB$19))),
            --(INT('Drill Size Info'!$AA$19) &amp; "." &amp; DI671),
            --(INT('Drill Size Info'!$AB$19) &amp; "." &amp; DI671)
        )
    ),
    IF(DH671&lt;&gt;"",
        IF(INT('Drill Size Info'!$AA$19)=INT('Drill Size Info'!$AB$19),
            --(INT('Drill Size Info'!$AA$19) &amp; "." &amp; LEFT(DH671,3)),
            IF(AND((--(INT('Drill Size Info'!$AA$19) &amp; "." &amp; LEFT(DH671,3))&gt;=--('Drill Size Info'!$AA$19)), (--(INT('Drill Size Info'!$AA$19) &amp; "." &amp; LEFT(DH671,3))&lt;=--('Drill Size Info'!$AB$19))),
                --(INT('Drill Size Info'!$AA$19) &amp; "." &amp; LEFT(DH671,3)),
                --(INT('Drill Size Info'!$AB$19) &amp; "." &amp; LEFT(DH671,3))
            )
        ),
        "OK"
    )
)</f>
        <v>OK</v>
      </c>
      <c r="S671" s="150" t="str">
        <f>IF(DJ671&lt;&gt;"",
    IF(INT('Drill Size Info'!$AA$19)=INT('Drill Size Info'!$AB$19),
        --(INT('Drill Size Info'!$AA$19) &amp; "." &amp; DJ671),
        IF(AND((--(INT('Drill Size Info'!$AA$19) &amp; "." &amp; DJ671)&gt;=--('Drill Size Info'!$AA$19)), (--(INT('Drill Size Info'!$AA$19) &amp; "." &amp; DJ671)&lt;=--('Drill Size Info'!$AB$19))),
            --(INT('Drill Size Info'!$AA$19) &amp; "." &amp; DJ671),
            --(INT('Drill Size Info'!$AB$19) &amp; "." &amp; DJ671)
        )
    ),
    IF(DH671&lt;&gt;"",
        IF(INT('Drill Size Info'!$AA$19)=INT('Drill Size Info'!$AB$19),
            --(INT('Drill Size Info'!$AA$19) &amp; "." &amp; RIGHT(DH671,3)),
            IF(AND((--(INT('Drill Size Info'!$AA$19) &amp; "." &amp; RIGHT(DH671,3))&gt;=--('Drill Size Info'!$AA$19)), (--(INT('Drill Size Info'!$AA$19) &amp; "." &amp; RIGHT(DH671,3))&lt;=--('Drill Size Info'!$AB$19))),
                --(INT('Drill Size Info'!$AA$19) &amp; "." &amp; RIGHT(DH671,3)),
                --(INT('Drill Size Info'!$AB$19) &amp; "." &amp; RIGHT(DH671,3))
            )
        ),
        "N/A"
    )
)</f>
        <v>N/A</v>
      </c>
      <c r="T671" s="150" t="str">
        <f>IF(DL671&lt;&gt;"",
    IF(INT('Drill Size Info'!$AA$19)=INT('Drill Size Info'!$AB$15),
        --(INT('Drill Size Info'!$AA$15) &amp; "." &amp; DL671),
        IF(AND((--(INT('Drill Size Info'!$AA$15) &amp; "." &amp; DL671)&gt;=--('Drill Size Info'!$AA$15)), (--(INT('Drill Size Info'!$AA$15) &amp; "." &amp; DL671)&lt;=--('Drill Size Info'!$AB$15))),
            --(INT('Drill Size Info'!$AA$15) &amp; "." &amp; DL671),
            --(INT('Drill Size Info'!$AB$15) &amp; "." &amp; DL671)
        )
    ),
    IF(DK671&lt;&gt;"",
        IF(INT('Drill Size Info'!$AA$15)=INT('Drill Size Info'!$AB$15),
            --(INT('Drill Size Info'!$AA$15) &amp; "." &amp; LEFT(DK671,3)),
            IF(AND((--(INT('Drill Size Info'!$AA$15) &amp; "." &amp; LEFT(DK671,3))&gt;=--('Drill Size Info'!$AA$15)), (--(INT('Drill Size Info'!$AA$15) &amp; "." &amp; LEFT(DK671,3))&lt;=--('Drill Size Info'!$AB$15))),
                --(INT('Drill Size Info'!$AA$15) &amp; "." &amp; LEFT(DK671,3)),
                --(INT('Drill Size Info'!$AB$15) &amp; "." &amp; LEFT(DK671,3))
            )
        ),
        "OK"
    )
)</f>
        <v>OK</v>
      </c>
      <c r="U671" s="150" t="str">
        <f>IF(DM671&lt;&gt;"",
    IF(INT('Drill Size Info'!$AA$19)=INT('Drill Size Info'!$AB$15),
        --(INT('Drill Size Info'!$AA$15) &amp; "." &amp; DM671),
        IF(AND((--(INT('Drill Size Info'!$AA$15) &amp; "." &amp; DM671)&gt;=--('Drill Size Info'!$AA$15)), (--(INT('Drill Size Info'!$AA$15) &amp; "." &amp; DM671)&lt;=--('Drill Size Info'!$AB$15))),
            --(INT('Drill Size Info'!$AA$15) &amp; "." &amp; DM671),
            --(INT('Drill Size Info'!$AB$15) &amp; "." &amp; DM671)
        )
    ),
    IF(DK671&lt;&gt;"",
        IF(INT('Drill Size Info'!$AA$15)=INT('Drill Size Info'!$AB$15),
            --(INT('Drill Size Info'!$AA$15) &amp; "." &amp; RIGHT(DK671,3)),
            IF(AND((--(INT('Drill Size Info'!$AA$15) &amp; "." &amp; RIGHT(DK671,3))&gt;=--('Drill Size Info'!$AA$15)), (--(INT('Drill Size Info'!$AA$15) &amp; "." &amp; RIGHT(DK671,3))&lt;=--('Drill Size Info'!$AB$15))),
                --(INT('Drill Size Info'!$AA$15) &amp; "." &amp; RIGHT(DK671,3)),
                --(INT('Drill Size Info'!$AB$15) &amp; "." &amp; RIGHT(DK671,3))
            )
        ),
        "N/A"
    )
)</f>
        <v>N/A</v>
      </c>
      <c r="V671" s="161"/>
      <c r="W671" s="161"/>
      <c r="X671" s="161"/>
      <c r="Y671" s="161"/>
      <c r="Z671" s="161"/>
      <c r="AA671" s="162"/>
      <c r="AB671" s="162"/>
      <c r="AC671" s="162"/>
      <c r="AD671" s="162"/>
      <c r="AE671" s="162"/>
      <c r="AF671" s="162"/>
      <c r="AG671" s="162"/>
      <c r="AH671" s="162"/>
      <c r="AI671" s="162"/>
      <c r="AJ671" s="162"/>
      <c r="AK671" s="162"/>
      <c r="AL671" s="162"/>
      <c r="AM671" s="162"/>
      <c r="AN671" s="162"/>
      <c r="AO671" s="162"/>
      <c r="AP671" s="162"/>
      <c r="AQ671" s="162"/>
      <c r="AR671" s="162"/>
      <c r="AS671" s="162"/>
      <c r="AT671" s="162"/>
      <c r="AU671" s="162"/>
      <c r="AV671" s="162"/>
      <c r="AW671" s="162"/>
      <c r="AX671" s="162"/>
      <c r="AY671" s="162"/>
      <c r="AZ671" s="162"/>
      <c r="BA671" s="162"/>
      <c r="BB671" s="163"/>
      <c r="BC671" s="163"/>
      <c r="BD671" s="163"/>
      <c r="BE671" s="164"/>
      <c r="BF671" s="165"/>
      <c r="BG671" s="162"/>
      <c r="BH671" s="162"/>
      <c r="BI671" s="164"/>
      <c r="BJ671" s="38"/>
      <c r="BK671" s="38"/>
      <c r="BL671" s="38"/>
      <c r="BM671" s="38"/>
      <c r="BN671" s="38"/>
      <c r="BO671" s="38"/>
      <c r="BP671" s="117" t="str">
        <f t="shared" si="464"/>
        <v/>
      </c>
      <c r="BQ671" s="38"/>
      <c r="BR671" s="38"/>
      <c r="BS671" s="38"/>
      <c r="BT671" s="38"/>
      <c r="BV671" s="17">
        <f t="shared" si="458"/>
        <v>0</v>
      </c>
      <c r="BW671" s="17">
        <f t="shared" si="459"/>
        <v>0</v>
      </c>
      <c r="BX671" s="17">
        <f t="shared" si="460"/>
        <v>0</v>
      </c>
      <c r="BY671" s="17">
        <f t="shared" si="461"/>
        <v>0</v>
      </c>
      <c r="BZ671" s="17">
        <f t="shared" si="462"/>
        <v>0</v>
      </c>
      <c r="CA671" s="17">
        <f t="shared" si="463"/>
        <v>0</v>
      </c>
      <c r="CB671" s="17">
        <f t="shared" si="465"/>
        <v>0</v>
      </c>
      <c r="CC671" s="17">
        <f t="shared" si="466"/>
        <v>0</v>
      </c>
      <c r="CD671" s="17">
        <f t="shared" si="467"/>
        <v>0</v>
      </c>
      <c r="CE671" s="17">
        <f t="shared" si="468"/>
        <v>0</v>
      </c>
      <c r="CF671" s="17">
        <f t="shared" si="469"/>
        <v>0</v>
      </c>
      <c r="CG671" s="17">
        <f t="shared" si="470"/>
        <v>0</v>
      </c>
      <c r="CH671" s="17">
        <f t="shared" si="471"/>
        <v>0</v>
      </c>
      <c r="CI671" s="17">
        <f t="shared" si="472"/>
        <v>0</v>
      </c>
      <c r="CJ671" s="17">
        <f t="shared" si="473"/>
        <v>0</v>
      </c>
      <c r="CK671" s="17">
        <f t="shared" si="474"/>
        <v>0</v>
      </c>
      <c r="CL671" s="17">
        <f t="shared" si="475"/>
        <v>0</v>
      </c>
      <c r="CM671" s="17">
        <f t="shared" si="476"/>
        <v>0</v>
      </c>
      <c r="CN671" s="17">
        <f t="shared" si="477"/>
        <v>0</v>
      </c>
      <c r="CO671" s="17">
        <f t="shared" si="478"/>
        <v>0</v>
      </c>
      <c r="CP671" s="17">
        <f t="shared" si="479"/>
        <v>0</v>
      </c>
      <c r="CQ671" s="17">
        <f t="shared" si="480"/>
        <v>0</v>
      </c>
      <c r="CR671" s="17">
        <f t="shared" si="481"/>
        <v>0</v>
      </c>
      <c r="CS671" s="17">
        <f t="shared" si="482"/>
        <v>0</v>
      </c>
      <c r="CT671" s="17">
        <f t="shared" si="483"/>
        <v>0</v>
      </c>
      <c r="CU671" s="17">
        <f t="shared" si="484"/>
        <v>0</v>
      </c>
      <c r="CV671" s="17">
        <f t="shared" si="485"/>
        <v>0</v>
      </c>
      <c r="CW671" s="17">
        <f t="shared" si="486"/>
        <v>0</v>
      </c>
      <c r="CX671" s="17">
        <f t="shared" si="487"/>
        <v>0</v>
      </c>
      <c r="CY671" s="17">
        <f t="shared" si="488"/>
        <v>0</v>
      </c>
      <c r="CZ671" s="17">
        <f t="shared" si="489"/>
        <v>0</v>
      </c>
      <c r="DA671" s="17">
        <f t="shared" si="490"/>
        <v>0</v>
      </c>
      <c r="DB671" s="17">
        <f t="shared" si="491"/>
        <v>0</v>
      </c>
      <c r="DC671" s="17">
        <f t="shared" si="492"/>
        <v>0</v>
      </c>
      <c r="DD671" s="17">
        <f t="shared" si="493"/>
        <v>0</v>
      </c>
      <c r="DE671" s="17">
        <f t="shared" si="494"/>
        <v>0</v>
      </c>
      <c r="DF671" s="17">
        <f t="shared" si="495"/>
        <v>0</v>
      </c>
      <c r="DG671" s="17">
        <f t="shared" si="496"/>
        <v>0</v>
      </c>
    </row>
    <row r="672" spans="2:111" ht="15" customHeight="1" x14ac:dyDescent="0.2">
      <c r="B672" s="156">
        <v>664</v>
      </c>
      <c r="C672" s="157" t="str">
        <f t="shared" si="497"/>
        <v/>
      </c>
      <c r="D672" s="158" t="str">
        <f t="shared" si="457"/>
        <v>OK</v>
      </c>
      <c r="E672" s="159" t="e">
        <f>VLOOKUP('DATA SHEET'!$B$9,'Drill Size Info'!$T$2:$U$8,2,FALSE)</f>
        <v>#N/A</v>
      </c>
      <c r="F672" s="159" t="str">
        <f t="shared" si="498"/>
        <v/>
      </c>
      <c r="G672" s="91">
        <f t="shared" si="499"/>
        <v>0</v>
      </c>
      <c r="H672" s="160" t="s">
        <v>175</v>
      </c>
      <c r="I672" s="160" t="s">
        <v>175</v>
      </c>
      <c r="J672" s="160" t="str">
        <f>IF('DATA SHEET'!$B$10="NC-50","N/A","OK")</f>
        <v>OK</v>
      </c>
      <c r="K672" s="160" t="str">
        <f>IF('DATA SHEET'!$B$10="NC-50","N/A","OK")</f>
        <v>OK</v>
      </c>
      <c r="L672" s="160" t="str">
        <f t="shared" si="500"/>
        <v>OK</v>
      </c>
      <c r="M672" s="160" t="str">
        <f t="shared" si="501"/>
        <v>OK</v>
      </c>
      <c r="N672" s="160"/>
      <c r="O672" s="160"/>
      <c r="P672" s="160"/>
      <c r="Q672" s="160"/>
      <c r="R672" s="92" t="str">
        <f>IF(DI672&lt;&gt;"",
    IF(INT('Drill Size Info'!$AA$19)=INT('Drill Size Info'!$AB$19),
        --(INT('Drill Size Info'!$AA$19) &amp; "." &amp; DI672),
        IF(AND((--(INT('Drill Size Info'!$AA$19) &amp; "." &amp; DI672)&gt;=--('Drill Size Info'!$AA$19)), (--(INT('Drill Size Info'!$AA$19) &amp; "." &amp; DI672)&lt;=--('Drill Size Info'!$AB$19))),
            --(INT('Drill Size Info'!$AA$19) &amp; "." &amp; DI672),
            --(INT('Drill Size Info'!$AB$19) &amp; "." &amp; DI672)
        )
    ),
    IF(DH672&lt;&gt;"",
        IF(INT('Drill Size Info'!$AA$19)=INT('Drill Size Info'!$AB$19),
            --(INT('Drill Size Info'!$AA$19) &amp; "." &amp; LEFT(DH672,3)),
            IF(AND((--(INT('Drill Size Info'!$AA$19) &amp; "." &amp; LEFT(DH672,3))&gt;=--('Drill Size Info'!$AA$19)), (--(INT('Drill Size Info'!$AA$19) &amp; "." &amp; LEFT(DH672,3))&lt;=--('Drill Size Info'!$AB$19))),
                --(INT('Drill Size Info'!$AA$19) &amp; "." &amp; LEFT(DH672,3)),
                --(INT('Drill Size Info'!$AB$19) &amp; "." &amp; LEFT(DH672,3))
            )
        ),
        "OK"
    )
)</f>
        <v>OK</v>
      </c>
      <c r="S672" s="150" t="str">
        <f>IF(DJ672&lt;&gt;"",
    IF(INT('Drill Size Info'!$AA$19)=INT('Drill Size Info'!$AB$19),
        --(INT('Drill Size Info'!$AA$19) &amp; "." &amp; DJ672),
        IF(AND((--(INT('Drill Size Info'!$AA$19) &amp; "." &amp; DJ672)&gt;=--('Drill Size Info'!$AA$19)), (--(INT('Drill Size Info'!$AA$19) &amp; "." &amp; DJ672)&lt;=--('Drill Size Info'!$AB$19))),
            --(INT('Drill Size Info'!$AA$19) &amp; "." &amp; DJ672),
            --(INT('Drill Size Info'!$AB$19) &amp; "." &amp; DJ672)
        )
    ),
    IF(DH672&lt;&gt;"",
        IF(INT('Drill Size Info'!$AA$19)=INT('Drill Size Info'!$AB$19),
            --(INT('Drill Size Info'!$AA$19) &amp; "." &amp; RIGHT(DH672,3)),
            IF(AND((--(INT('Drill Size Info'!$AA$19) &amp; "." &amp; RIGHT(DH672,3))&gt;=--('Drill Size Info'!$AA$19)), (--(INT('Drill Size Info'!$AA$19) &amp; "." &amp; RIGHT(DH672,3))&lt;=--('Drill Size Info'!$AB$19))),
                --(INT('Drill Size Info'!$AA$19) &amp; "." &amp; RIGHT(DH672,3)),
                --(INT('Drill Size Info'!$AB$19) &amp; "." &amp; RIGHT(DH672,3))
            )
        ),
        "N/A"
    )
)</f>
        <v>N/A</v>
      </c>
      <c r="T672" s="150" t="str">
        <f>IF(DL672&lt;&gt;"",
    IF(INT('Drill Size Info'!$AA$19)=INT('Drill Size Info'!$AB$15),
        --(INT('Drill Size Info'!$AA$15) &amp; "." &amp; DL672),
        IF(AND((--(INT('Drill Size Info'!$AA$15) &amp; "." &amp; DL672)&gt;=--('Drill Size Info'!$AA$15)), (--(INT('Drill Size Info'!$AA$15) &amp; "." &amp; DL672)&lt;=--('Drill Size Info'!$AB$15))),
            --(INT('Drill Size Info'!$AA$15) &amp; "." &amp; DL672),
            --(INT('Drill Size Info'!$AB$15) &amp; "." &amp; DL672)
        )
    ),
    IF(DK672&lt;&gt;"",
        IF(INT('Drill Size Info'!$AA$15)=INT('Drill Size Info'!$AB$15),
            --(INT('Drill Size Info'!$AA$15) &amp; "." &amp; LEFT(DK672,3)),
            IF(AND((--(INT('Drill Size Info'!$AA$15) &amp; "." &amp; LEFT(DK672,3))&gt;=--('Drill Size Info'!$AA$15)), (--(INT('Drill Size Info'!$AA$15) &amp; "." &amp; LEFT(DK672,3))&lt;=--('Drill Size Info'!$AB$15))),
                --(INT('Drill Size Info'!$AA$15) &amp; "." &amp; LEFT(DK672,3)),
                --(INT('Drill Size Info'!$AB$15) &amp; "." &amp; LEFT(DK672,3))
            )
        ),
        "OK"
    )
)</f>
        <v>OK</v>
      </c>
      <c r="U672" s="150" t="str">
        <f>IF(DM672&lt;&gt;"",
    IF(INT('Drill Size Info'!$AA$19)=INT('Drill Size Info'!$AB$15),
        --(INT('Drill Size Info'!$AA$15) &amp; "." &amp; DM672),
        IF(AND((--(INT('Drill Size Info'!$AA$15) &amp; "." &amp; DM672)&gt;=--('Drill Size Info'!$AA$15)), (--(INT('Drill Size Info'!$AA$15) &amp; "." &amp; DM672)&lt;=--('Drill Size Info'!$AB$15))),
            --(INT('Drill Size Info'!$AA$15) &amp; "." &amp; DM672),
            --(INT('Drill Size Info'!$AB$15) &amp; "." &amp; DM672)
        )
    ),
    IF(DK672&lt;&gt;"",
        IF(INT('Drill Size Info'!$AA$15)=INT('Drill Size Info'!$AB$15),
            --(INT('Drill Size Info'!$AA$15) &amp; "." &amp; RIGHT(DK672,3)),
            IF(AND((--(INT('Drill Size Info'!$AA$15) &amp; "." &amp; RIGHT(DK672,3))&gt;=--('Drill Size Info'!$AA$15)), (--(INT('Drill Size Info'!$AA$15) &amp; "." &amp; RIGHT(DK672,3))&lt;=--('Drill Size Info'!$AB$15))),
                --(INT('Drill Size Info'!$AA$15) &amp; "." &amp; RIGHT(DK672,3)),
                --(INT('Drill Size Info'!$AB$15) &amp; "." &amp; RIGHT(DK672,3))
            )
        ),
        "N/A"
    )
)</f>
        <v>N/A</v>
      </c>
      <c r="V672" s="161"/>
      <c r="W672" s="161"/>
      <c r="X672" s="161"/>
      <c r="Y672" s="161"/>
      <c r="Z672" s="161"/>
      <c r="AA672" s="162"/>
      <c r="AB672" s="162"/>
      <c r="AC672" s="162"/>
      <c r="AD672" s="162"/>
      <c r="AE672" s="162"/>
      <c r="AF672" s="162"/>
      <c r="AG672" s="162"/>
      <c r="AH672" s="162"/>
      <c r="AI672" s="162"/>
      <c r="AJ672" s="162"/>
      <c r="AK672" s="162"/>
      <c r="AL672" s="162"/>
      <c r="AM672" s="162"/>
      <c r="AN672" s="162"/>
      <c r="AO672" s="162"/>
      <c r="AP672" s="162"/>
      <c r="AQ672" s="162"/>
      <c r="AR672" s="162"/>
      <c r="AS672" s="162"/>
      <c r="AT672" s="162"/>
      <c r="AU672" s="162"/>
      <c r="AV672" s="162"/>
      <c r="AW672" s="162"/>
      <c r="AX672" s="162"/>
      <c r="AY672" s="162"/>
      <c r="AZ672" s="162"/>
      <c r="BA672" s="162"/>
      <c r="BB672" s="163"/>
      <c r="BC672" s="163"/>
      <c r="BD672" s="163"/>
      <c r="BE672" s="164"/>
      <c r="BF672" s="165"/>
      <c r="BG672" s="162"/>
      <c r="BH672" s="162"/>
      <c r="BI672" s="164"/>
      <c r="BJ672" s="38"/>
      <c r="BK672" s="38"/>
      <c r="BL672" s="38"/>
      <c r="BM672" s="38"/>
      <c r="BN672" s="38"/>
      <c r="BO672" s="38"/>
      <c r="BP672" s="117" t="str">
        <f t="shared" si="464"/>
        <v/>
      </c>
      <c r="BQ672" s="38"/>
      <c r="BR672" s="38"/>
      <c r="BS672" s="38"/>
      <c r="BT672" s="38"/>
      <c r="BV672" s="17">
        <f t="shared" si="458"/>
        <v>0</v>
      </c>
      <c r="BW672" s="17">
        <f t="shared" si="459"/>
        <v>0</v>
      </c>
      <c r="BX672" s="17">
        <f t="shared" si="460"/>
        <v>0</v>
      </c>
      <c r="BY672" s="17">
        <f t="shared" si="461"/>
        <v>0</v>
      </c>
      <c r="BZ672" s="17">
        <f t="shared" si="462"/>
        <v>0</v>
      </c>
      <c r="CA672" s="17">
        <f t="shared" si="463"/>
        <v>0</v>
      </c>
      <c r="CB672" s="17">
        <f t="shared" si="465"/>
        <v>0</v>
      </c>
      <c r="CC672" s="17">
        <f t="shared" si="466"/>
        <v>0</v>
      </c>
      <c r="CD672" s="17">
        <f t="shared" si="467"/>
        <v>0</v>
      </c>
      <c r="CE672" s="17">
        <f t="shared" si="468"/>
        <v>0</v>
      </c>
      <c r="CF672" s="17">
        <f t="shared" si="469"/>
        <v>0</v>
      </c>
      <c r="CG672" s="17">
        <f t="shared" si="470"/>
        <v>0</v>
      </c>
      <c r="CH672" s="17">
        <f t="shared" si="471"/>
        <v>0</v>
      </c>
      <c r="CI672" s="17">
        <f t="shared" si="472"/>
        <v>0</v>
      </c>
      <c r="CJ672" s="17">
        <f t="shared" si="473"/>
        <v>0</v>
      </c>
      <c r="CK672" s="17">
        <f t="shared" si="474"/>
        <v>0</v>
      </c>
      <c r="CL672" s="17">
        <f t="shared" si="475"/>
        <v>0</v>
      </c>
      <c r="CM672" s="17">
        <f t="shared" si="476"/>
        <v>0</v>
      </c>
      <c r="CN672" s="17">
        <f t="shared" si="477"/>
        <v>0</v>
      </c>
      <c r="CO672" s="17">
        <f t="shared" si="478"/>
        <v>0</v>
      </c>
      <c r="CP672" s="17">
        <f t="shared" si="479"/>
        <v>0</v>
      </c>
      <c r="CQ672" s="17">
        <f t="shared" si="480"/>
        <v>0</v>
      </c>
      <c r="CR672" s="17">
        <f t="shared" si="481"/>
        <v>0</v>
      </c>
      <c r="CS672" s="17">
        <f t="shared" si="482"/>
        <v>0</v>
      </c>
      <c r="CT672" s="17">
        <f t="shared" si="483"/>
        <v>0</v>
      </c>
      <c r="CU672" s="17">
        <f t="shared" si="484"/>
        <v>0</v>
      </c>
      <c r="CV672" s="17">
        <f t="shared" si="485"/>
        <v>0</v>
      </c>
      <c r="CW672" s="17">
        <f t="shared" si="486"/>
        <v>0</v>
      </c>
      <c r="CX672" s="17">
        <f t="shared" si="487"/>
        <v>0</v>
      </c>
      <c r="CY672" s="17">
        <f t="shared" si="488"/>
        <v>0</v>
      </c>
      <c r="CZ672" s="17">
        <f t="shared" si="489"/>
        <v>0</v>
      </c>
      <c r="DA672" s="17">
        <f t="shared" si="490"/>
        <v>0</v>
      </c>
      <c r="DB672" s="17">
        <f t="shared" si="491"/>
        <v>0</v>
      </c>
      <c r="DC672" s="17">
        <f t="shared" si="492"/>
        <v>0</v>
      </c>
      <c r="DD672" s="17">
        <f t="shared" si="493"/>
        <v>0</v>
      </c>
      <c r="DE672" s="17">
        <f t="shared" si="494"/>
        <v>0</v>
      </c>
      <c r="DF672" s="17">
        <f t="shared" si="495"/>
        <v>0</v>
      </c>
      <c r="DG672" s="17">
        <f t="shared" si="496"/>
        <v>0</v>
      </c>
    </row>
    <row r="673" spans="2:111" ht="15" customHeight="1" x14ac:dyDescent="0.2">
      <c r="B673" s="156">
        <v>665</v>
      </c>
      <c r="C673" s="157" t="str">
        <f t="shared" si="497"/>
        <v/>
      </c>
      <c r="D673" s="158" t="str">
        <f t="shared" si="457"/>
        <v>OK</v>
      </c>
      <c r="E673" s="159" t="e">
        <f>VLOOKUP('DATA SHEET'!$B$9,'Drill Size Info'!$T$2:$U$8,2,FALSE)</f>
        <v>#N/A</v>
      </c>
      <c r="F673" s="159" t="str">
        <f t="shared" si="498"/>
        <v/>
      </c>
      <c r="G673" s="91">
        <f t="shared" si="499"/>
        <v>0</v>
      </c>
      <c r="H673" s="160" t="s">
        <v>175</v>
      </c>
      <c r="I673" s="160" t="s">
        <v>175</v>
      </c>
      <c r="J673" s="160" t="str">
        <f>IF('DATA SHEET'!$B$10="NC-50","N/A","OK")</f>
        <v>OK</v>
      </c>
      <c r="K673" s="160" t="str">
        <f>IF('DATA SHEET'!$B$10="NC-50","N/A","OK")</f>
        <v>OK</v>
      </c>
      <c r="L673" s="160" t="str">
        <f t="shared" si="500"/>
        <v>OK</v>
      </c>
      <c r="M673" s="160" t="str">
        <f t="shared" si="501"/>
        <v>OK</v>
      </c>
      <c r="N673" s="160"/>
      <c r="O673" s="160"/>
      <c r="P673" s="160"/>
      <c r="Q673" s="160"/>
      <c r="R673" s="92" t="str">
        <f>IF(DI673&lt;&gt;"",
    IF(INT('Drill Size Info'!$AA$19)=INT('Drill Size Info'!$AB$19),
        --(INT('Drill Size Info'!$AA$19) &amp; "." &amp; DI673),
        IF(AND((--(INT('Drill Size Info'!$AA$19) &amp; "." &amp; DI673)&gt;=--('Drill Size Info'!$AA$19)), (--(INT('Drill Size Info'!$AA$19) &amp; "." &amp; DI673)&lt;=--('Drill Size Info'!$AB$19))),
            --(INT('Drill Size Info'!$AA$19) &amp; "." &amp; DI673),
            --(INT('Drill Size Info'!$AB$19) &amp; "." &amp; DI673)
        )
    ),
    IF(DH673&lt;&gt;"",
        IF(INT('Drill Size Info'!$AA$19)=INT('Drill Size Info'!$AB$19),
            --(INT('Drill Size Info'!$AA$19) &amp; "." &amp; LEFT(DH673,3)),
            IF(AND((--(INT('Drill Size Info'!$AA$19) &amp; "." &amp; LEFT(DH673,3))&gt;=--('Drill Size Info'!$AA$19)), (--(INT('Drill Size Info'!$AA$19) &amp; "." &amp; LEFT(DH673,3))&lt;=--('Drill Size Info'!$AB$19))),
                --(INT('Drill Size Info'!$AA$19) &amp; "." &amp; LEFT(DH673,3)),
                --(INT('Drill Size Info'!$AB$19) &amp; "." &amp; LEFT(DH673,3))
            )
        ),
        "OK"
    )
)</f>
        <v>OK</v>
      </c>
      <c r="S673" s="150" t="str">
        <f>IF(DJ673&lt;&gt;"",
    IF(INT('Drill Size Info'!$AA$19)=INT('Drill Size Info'!$AB$19),
        --(INT('Drill Size Info'!$AA$19) &amp; "." &amp; DJ673),
        IF(AND((--(INT('Drill Size Info'!$AA$19) &amp; "." &amp; DJ673)&gt;=--('Drill Size Info'!$AA$19)), (--(INT('Drill Size Info'!$AA$19) &amp; "." &amp; DJ673)&lt;=--('Drill Size Info'!$AB$19))),
            --(INT('Drill Size Info'!$AA$19) &amp; "." &amp; DJ673),
            --(INT('Drill Size Info'!$AB$19) &amp; "." &amp; DJ673)
        )
    ),
    IF(DH673&lt;&gt;"",
        IF(INT('Drill Size Info'!$AA$19)=INT('Drill Size Info'!$AB$19),
            --(INT('Drill Size Info'!$AA$19) &amp; "." &amp; RIGHT(DH673,3)),
            IF(AND((--(INT('Drill Size Info'!$AA$19) &amp; "." &amp; RIGHT(DH673,3))&gt;=--('Drill Size Info'!$AA$19)), (--(INT('Drill Size Info'!$AA$19) &amp; "." &amp; RIGHT(DH673,3))&lt;=--('Drill Size Info'!$AB$19))),
                --(INT('Drill Size Info'!$AA$19) &amp; "." &amp; RIGHT(DH673,3)),
                --(INT('Drill Size Info'!$AB$19) &amp; "." &amp; RIGHT(DH673,3))
            )
        ),
        "N/A"
    )
)</f>
        <v>N/A</v>
      </c>
      <c r="T673" s="150" t="str">
        <f>IF(DL673&lt;&gt;"",
    IF(INT('Drill Size Info'!$AA$19)=INT('Drill Size Info'!$AB$15),
        --(INT('Drill Size Info'!$AA$15) &amp; "." &amp; DL673),
        IF(AND((--(INT('Drill Size Info'!$AA$15) &amp; "." &amp; DL673)&gt;=--('Drill Size Info'!$AA$15)), (--(INT('Drill Size Info'!$AA$15) &amp; "." &amp; DL673)&lt;=--('Drill Size Info'!$AB$15))),
            --(INT('Drill Size Info'!$AA$15) &amp; "." &amp; DL673),
            --(INT('Drill Size Info'!$AB$15) &amp; "." &amp; DL673)
        )
    ),
    IF(DK673&lt;&gt;"",
        IF(INT('Drill Size Info'!$AA$15)=INT('Drill Size Info'!$AB$15),
            --(INT('Drill Size Info'!$AA$15) &amp; "." &amp; LEFT(DK673,3)),
            IF(AND((--(INT('Drill Size Info'!$AA$15) &amp; "." &amp; LEFT(DK673,3))&gt;=--('Drill Size Info'!$AA$15)), (--(INT('Drill Size Info'!$AA$15) &amp; "." &amp; LEFT(DK673,3))&lt;=--('Drill Size Info'!$AB$15))),
                --(INT('Drill Size Info'!$AA$15) &amp; "." &amp; LEFT(DK673,3)),
                --(INT('Drill Size Info'!$AB$15) &amp; "." &amp; LEFT(DK673,3))
            )
        ),
        "OK"
    )
)</f>
        <v>OK</v>
      </c>
      <c r="U673" s="150" t="str">
        <f>IF(DM673&lt;&gt;"",
    IF(INT('Drill Size Info'!$AA$19)=INT('Drill Size Info'!$AB$15),
        --(INT('Drill Size Info'!$AA$15) &amp; "." &amp; DM673),
        IF(AND((--(INT('Drill Size Info'!$AA$15) &amp; "." &amp; DM673)&gt;=--('Drill Size Info'!$AA$15)), (--(INT('Drill Size Info'!$AA$15) &amp; "." &amp; DM673)&lt;=--('Drill Size Info'!$AB$15))),
            --(INT('Drill Size Info'!$AA$15) &amp; "." &amp; DM673),
            --(INT('Drill Size Info'!$AB$15) &amp; "." &amp; DM673)
        )
    ),
    IF(DK673&lt;&gt;"",
        IF(INT('Drill Size Info'!$AA$15)=INT('Drill Size Info'!$AB$15),
            --(INT('Drill Size Info'!$AA$15) &amp; "." &amp; RIGHT(DK673,3)),
            IF(AND((--(INT('Drill Size Info'!$AA$15) &amp; "." &amp; RIGHT(DK673,3))&gt;=--('Drill Size Info'!$AA$15)), (--(INT('Drill Size Info'!$AA$15) &amp; "." &amp; RIGHT(DK673,3))&lt;=--('Drill Size Info'!$AB$15))),
                --(INT('Drill Size Info'!$AA$15) &amp; "." &amp; RIGHT(DK673,3)),
                --(INT('Drill Size Info'!$AB$15) &amp; "." &amp; RIGHT(DK673,3))
            )
        ),
        "N/A"
    )
)</f>
        <v>N/A</v>
      </c>
      <c r="V673" s="161"/>
      <c r="W673" s="161"/>
      <c r="X673" s="161"/>
      <c r="Y673" s="161"/>
      <c r="Z673" s="161"/>
      <c r="AA673" s="162"/>
      <c r="AB673" s="162"/>
      <c r="AC673" s="162"/>
      <c r="AD673" s="162"/>
      <c r="AE673" s="162"/>
      <c r="AF673" s="162"/>
      <c r="AG673" s="162"/>
      <c r="AH673" s="162"/>
      <c r="AI673" s="162"/>
      <c r="AJ673" s="162"/>
      <c r="AK673" s="162"/>
      <c r="AL673" s="162"/>
      <c r="AM673" s="162"/>
      <c r="AN673" s="162"/>
      <c r="AO673" s="162"/>
      <c r="AP673" s="162"/>
      <c r="AQ673" s="162"/>
      <c r="AR673" s="162"/>
      <c r="AS673" s="162"/>
      <c r="AT673" s="162"/>
      <c r="AU673" s="162"/>
      <c r="AV673" s="162"/>
      <c r="AW673" s="162"/>
      <c r="AX673" s="162"/>
      <c r="AY673" s="162"/>
      <c r="AZ673" s="162"/>
      <c r="BA673" s="162"/>
      <c r="BB673" s="163"/>
      <c r="BC673" s="163"/>
      <c r="BD673" s="163"/>
      <c r="BE673" s="164"/>
      <c r="BF673" s="165"/>
      <c r="BG673" s="162"/>
      <c r="BH673" s="162"/>
      <c r="BI673" s="164"/>
      <c r="BJ673" s="38"/>
      <c r="BK673" s="38"/>
      <c r="BL673" s="38"/>
      <c r="BM673" s="38"/>
      <c r="BN673" s="38"/>
      <c r="BO673" s="38"/>
      <c r="BP673" s="117" t="str">
        <f t="shared" si="464"/>
        <v/>
      </c>
      <c r="BQ673" s="38"/>
      <c r="BR673" s="38"/>
      <c r="BS673" s="38"/>
      <c r="BT673" s="38"/>
      <c r="BV673" s="17">
        <f t="shared" si="458"/>
        <v>0</v>
      </c>
      <c r="BW673" s="17">
        <f t="shared" si="459"/>
        <v>0</v>
      </c>
      <c r="BX673" s="17">
        <f t="shared" si="460"/>
        <v>0</v>
      </c>
      <c r="BY673" s="17">
        <f t="shared" si="461"/>
        <v>0</v>
      </c>
      <c r="BZ673" s="17">
        <f t="shared" si="462"/>
        <v>0</v>
      </c>
      <c r="CA673" s="17">
        <f t="shared" si="463"/>
        <v>0</v>
      </c>
      <c r="CB673" s="17">
        <f t="shared" si="465"/>
        <v>0</v>
      </c>
      <c r="CC673" s="17">
        <f t="shared" si="466"/>
        <v>0</v>
      </c>
      <c r="CD673" s="17">
        <f t="shared" si="467"/>
        <v>0</v>
      </c>
      <c r="CE673" s="17">
        <f t="shared" si="468"/>
        <v>0</v>
      </c>
      <c r="CF673" s="17">
        <f t="shared" si="469"/>
        <v>0</v>
      </c>
      <c r="CG673" s="17">
        <f t="shared" si="470"/>
        <v>0</v>
      </c>
      <c r="CH673" s="17">
        <f t="shared" si="471"/>
        <v>0</v>
      </c>
      <c r="CI673" s="17">
        <f t="shared" si="472"/>
        <v>0</v>
      </c>
      <c r="CJ673" s="17">
        <f t="shared" si="473"/>
        <v>0</v>
      </c>
      <c r="CK673" s="17">
        <f t="shared" si="474"/>
        <v>0</v>
      </c>
      <c r="CL673" s="17">
        <f t="shared" si="475"/>
        <v>0</v>
      </c>
      <c r="CM673" s="17">
        <f t="shared" si="476"/>
        <v>0</v>
      </c>
      <c r="CN673" s="17">
        <f t="shared" si="477"/>
        <v>0</v>
      </c>
      <c r="CO673" s="17">
        <f t="shared" si="478"/>
        <v>0</v>
      </c>
      <c r="CP673" s="17">
        <f t="shared" si="479"/>
        <v>0</v>
      </c>
      <c r="CQ673" s="17">
        <f t="shared" si="480"/>
        <v>0</v>
      </c>
      <c r="CR673" s="17">
        <f t="shared" si="481"/>
        <v>0</v>
      </c>
      <c r="CS673" s="17">
        <f t="shared" si="482"/>
        <v>0</v>
      </c>
      <c r="CT673" s="17">
        <f t="shared" si="483"/>
        <v>0</v>
      </c>
      <c r="CU673" s="17">
        <f t="shared" si="484"/>
        <v>0</v>
      </c>
      <c r="CV673" s="17">
        <f t="shared" si="485"/>
        <v>0</v>
      </c>
      <c r="CW673" s="17">
        <f t="shared" si="486"/>
        <v>0</v>
      </c>
      <c r="CX673" s="17">
        <f t="shared" si="487"/>
        <v>0</v>
      </c>
      <c r="CY673" s="17">
        <f t="shared" si="488"/>
        <v>0</v>
      </c>
      <c r="CZ673" s="17">
        <f t="shared" si="489"/>
        <v>0</v>
      </c>
      <c r="DA673" s="17">
        <f t="shared" si="490"/>
        <v>0</v>
      </c>
      <c r="DB673" s="17">
        <f t="shared" si="491"/>
        <v>0</v>
      </c>
      <c r="DC673" s="17">
        <f t="shared" si="492"/>
        <v>0</v>
      </c>
      <c r="DD673" s="17">
        <f t="shared" si="493"/>
        <v>0</v>
      </c>
      <c r="DE673" s="17">
        <f t="shared" si="494"/>
        <v>0</v>
      </c>
      <c r="DF673" s="17">
        <f t="shared" si="495"/>
        <v>0</v>
      </c>
      <c r="DG673" s="17">
        <f t="shared" si="496"/>
        <v>0</v>
      </c>
    </row>
    <row r="674" spans="2:111" ht="15" customHeight="1" x14ac:dyDescent="0.2">
      <c r="B674" s="156">
        <v>666</v>
      </c>
      <c r="C674" s="157" t="str">
        <f t="shared" si="497"/>
        <v/>
      </c>
      <c r="D674" s="158" t="str">
        <f t="shared" si="457"/>
        <v>OK</v>
      </c>
      <c r="E674" s="159" t="e">
        <f>VLOOKUP('DATA SHEET'!$B$9,'Drill Size Info'!$T$2:$U$8,2,FALSE)</f>
        <v>#N/A</v>
      </c>
      <c r="F674" s="159" t="str">
        <f t="shared" si="498"/>
        <v/>
      </c>
      <c r="G674" s="91">
        <f t="shared" si="499"/>
        <v>0</v>
      </c>
      <c r="H674" s="160" t="s">
        <v>175</v>
      </c>
      <c r="I674" s="160" t="s">
        <v>175</v>
      </c>
      <c r="J674" s="160" t="str">
        <f>IF('DATA SHEET'!$B$10="NC-50","N/A","OK")</f>
        <v>OK</v>
      </c>
      <c r="K674" s="160" t="str">
        <f>IF('DATA SHEET'!$B$10="NC-50","N/A","OK")</f>
        <v>OK</v>
      </c>
      <c r="L674" s="160" t="str">
        <f t="shared" si="500"/>
        <v>OK</v>
      </c>
      <c r="M674" s="160" t="str">
        <f t="shared" si="501"/>
        <v>OK</v>
      </c>
      <c r="N674" s="160"/>
      <c r="O674" s="160"/>
      <c r="P674" s="160"/>
      <c r="Q674" s="160"/>
      <c r="R674" s="92" t="str">
        <f>IF(DI674&lt;&gt;"",
    IF(INT('Drill Size Info'!$AA$19)=INT('Drill Size Info'!$AB$19),
        --(INT('Drill Size Info'!$AA$19) &amp; "." &amp; DI674),
        IF(AND((--(INT('Drill Size Info'!$AA$19) &amp; "." &amp; DI674)&gt;=--('Drill Size Info'!$AA$19)), (--(INT('Drill Size Info'!$AA$19) &amp; "." &amp; DI674)&lt;=--('Drill Size Info'!$AB$19))),
            --(INT('Drill Size Info'!$AA$19) &amp; "." &amp; DI674),
            --(INT('Drill Size Info'!$AB$19) &amp; "." &amp; DI674)
        )
    ),
    IF(DH674&lt;&gt;"",
        IF(INT('Drill Size Info'!$AA$19)=INT('Drill Size Info'!$AB$19),
            --(INT('Drill Size Info'!$AA$19) &amp; "." &amp; LEFT(DH674,3)),
            IF(AND((--(INT('Drill Size Info'!$AA$19) &amp; "." &amp; LEFT(DH674,3))&gt;=--('Drill Size Info'!$AA$19)), (--(INT('Drill Size Info'!$AA$19) &amp; "." &amp; LEFT(DH674,3))&lt;=--('Drill Size Info'!$AB$19))),
                --(INT('Drill Size Info'!$AA$19) &amp; "." &amp; LEFT(DH674,3)),
                --(INT('Drill Size Info'!$AB$19) &amp; "." &amp; LEFT(DH674,3))
            )
        ),
        "OK"
    )
)</f>
        <v>OK</v>
      </c>
      <c r="S674" s="150" t="str">
        <f>IF(DJ674&lt;&gt;"",
    IF(INT('Drill Size Info'!$AA$19)=INT('Drill Size Info'!$AB$19),
        --(INT('Drill Size Info'!$AA$19) &amp; "." &amp; DJ674),
        IF(AND((--(INT('Drill Size Info'!$AA$19) &amp; "." &amp; DJ674)&gt;=--('Drill Size Info'!$AA$19)), (--(INT('Drill Size Info'!$AA$19) &amp; "." &amp; DJ674)&lt;=--('Drill Size Info'!$AB$19))),
            --(INT('Drill Size Info'!$AA$19) &amp; "." &amp; DJ674),
            --(INT('Drill Size Info'!$AB$19) &amp; "." &amp; DJ674)
        )
    ),
    IF(DH674&lt;&gt;"",
        IF(INT('Drill Size Info'!$AA$19)=INT('Drill Size Info'!$AB$19),
            --(INT('Drill Size Info'!$AA$19) &amp; "." &amp; RIGHT(DH674,3)),
            IF(AND((--(INT('Drill Size Info'!$AA$19) &amp; "." &amp; RIGHT(DH674,3))&gt;=--('Drill Size Info'!$AA$19)), (--(INT('Drill Size Info'!$AA$19) &amp; "." &amp; RIGHT(DH674,3))&lt;=--('Drill Size Info'!$AB$19))),
                --(INT('Drill Size Info'!$AA$19) &amp; "." &amp; RIGHT(DH674,3)),
                --(INT('Drill Size Info'!$AB$19) &amp; "." &amp; RIGHT(DH674,3))
            )
        ),
        "N/A"
    )
)</f>
        <v>N/A</v>
      </c>
      <c r="T674" s="150" t="str">
        <f>IF(DL674&lt;&gt;"",
    IF(INT('Drill Size Info'!$AA$19)=INT('Drill Size Info'!$AB$15),
        --(INT('Drill Size Info'!$AA$15) &amp; "." &amp; DL674),
        IF(AND((--(INT('Drill Size Info'!$AA$15) &amp; "." &amp; DL674)&gt;=--('Drill Size Info'!$AA$15)), (--(INT('Drill Size Info'!$AA$15) &amp; "." &amp; DL674)&lt;=--('Drill Size Info'!$AB$15))),
            --(INT('Drill Size Info'!$AA$15) &amp; "." &amp; DL674),
            --(INT('Drill Size Info'!$AB$15) &amp; "." &amp; DL674)
        )
    ),
    IF(DK674&lt;&gt;"",
        IF(INT('Drill Size Info'!$AA$15)=INT('Drill Size Info'!$AB$15),
            --(INT('Drill Size Info'!$AA$15) &amp; "." &amp; LEFT(DK674,3)),
            IF(AND((--(INT('Drill Size Info'!$AA$15) &amp; "." &amp; LEFT(DK674,3))&gt;=--('Drill Size Info'!$AA$15)), (--(INT('Drill Size Info'!$AA$15) &amp; "." &amp; LEFT(DK674,3))&lt;=--('Drill Size Info'!$AB$15))),
                --(INT('Drill Size Info'!$AA$15) &amp; "." &amp; LEFT(DK674,3)),
                --(INT('Drill Size Info'!$AB$15) &amp; "." &amp; LEFT(DK674,3))
            )
        ),
        "OK"
    )
)</f>
        <v>OK</v>
      </c>
      <c r="U674" s="150" t="str">
        <f>IF(DM674&lt;&gt;"",
    IF(INT('Drill Size Info'!$AA$19)=INT('Drill Size Info'!$AB$15),
        --(INT('Drill Size Info'!$AA$15) &amp; "." &amp; DM674),
        IF(AND((--(INT('Drill Size Info'!$AA$15) &amp; "." &amp; DM674)&gt;=--('Drill Size Info'!$AA$15)), (--(INT('Drill Size Info'!$AA$15) &amp; "." &amp; DM674)&lt;=--('Drill Size Info'!$AB$15))),
            --(INT('Drill Size Info'!$AA$15) &amp; "." &amp; DM674),
            --(INT('Drill Size Info'!$AB$15) &amp; "." &amp; DM674)
        )
    ),
    IF(DK674&lt;&gt;"",
        IF(INT('Drill Size Info'!$AA$15)=INT('Drill Size Info'!$AB$15),
            --(INT('Drill Size Info'!$AA$15) &amp; "." &amp; RIGHT(DK674,3)),
            IF(AND((--(INT('Drill Size Info'!$AA$15) &amp; "." &amp; RIGHT(DK674,3))&gt;=--('Drill Size Info'!$AA$15)), (--(INT('Drill Size Info'!$AA$15) &amp; "." &amp; RIGHT(DK674,3))&lt;=--('Drill Size Info'!$AB$15))),
                --(INT('Drill Size Info'!$AA$15) &amp; "." &amp; RIGHT(DK674,3)),
                --(INT('Drill Size Info'!$AB$15) &amp; "." &amp; RIGHT(DK674,3))
            )
        ),
        "N/A"
    )
)</f>
        <v>N/A</v>
      </c>
      <c r="V674" s="161"/>
      <c r="W674" s="161"/>
      <c r="X674" s="161"/>
      <c r="Y674" s="161"/>
      <c r="Z674" s="161"/>
      <c r="AA674" s="162"/>
      <c r="AB674" s="162"/>
      <c r="AC674" s="162"/>
      <c r="AD674" s="162"/>
      <c r="AE674" s="162"/>
      <c r="AF674" s="162"/>
      <c r="AG674" s="162"/>
      <c r="AH674" s="162"/>
      <c r="AI674" s="162"/>
      <c r="AJ674" s="162"/>
      <c r="AK674" s="162"/>
      <c r="AL674" s="162"/>
      <c r="AM674" s="162"/>
      <c r="AN674" s="162"/>
      <c r="AO674" s="162"/>
      <c r="AP674" s="162"/>
      <c r="AQ674" s="162"/>
      <c r="AR674" s="162"/>
      <c r="AS674" s="162"/>
      <c r="AT674" s="162"/>
      <c r="AU674" s="162"/>
      <c r="AV674" s="162"/>
      <c r="AW674" s="162"/>
      <c r="AX674" s="162"/>
      <c r="AY674" s="162"/>
      <c r="AZ674" s="162"/>
      <c r="BA674" s="162"/>
      <c r="BB674" s="163"/>
      <c r="BC674" s="163"/>
      <c r="BD674" s="163"/>
      <c r="BE674" s="164"/>
      <c r="BF674" s="165"/>
      <c r="BG674" s="162"/>
      <c r="BH674" s="162"/>
      <c r="BI674" s="164"/>
      <c r="BJ674" s="38"/>
      <c r="BK674" s="38"/>
      <c r="BL674" s="38"/>
      <c r="BM674" s="38"/>
      <c r="BN674" s="38"/>
      <c r="BO674" s="38"/>
      <c r="BP674" s="117" t="str">
        <f t="shared" si="464"/>
        <v/>
      </c>
      <c r="BQ674" s="38"/>
      <c r="BR674" s="38"/>
      <c r="BS674" s="38"/>
      <c r="BT674" s="38"/>
      <c r="BV674" s="17">
        <f t="shared" si="458"/>
        <v>0</v>
      </c>
      <c r="BW674" s="17">
        <f t="shared" si="459"/>
        <v>0</v>
      </c>
      <c r="BX674" s="17">
        <f t="shared" si="460"/>
        <v>0</v>
      </c>
      <c r="BY674" s="17">
        <f t="shared" si="461"/>
        <v>0</v>
      </c>
      <c r="BZ674" s="17">
        <f t="shared" si="462"/>
        <v>0</v>
      </c>
      <c r="CA674" s="17">
        <f t="shared" si="463"/>
        <v>0</v>
      </c>
      <c r="CB674" s="17">
        <f t="shared" si="465"/>
        <v>0</v>
      </c>
      <c r="CC674" s="17">
        <f t="shared" si="466"/>
        <v>0</v>
      </c>
      <c r="CD674" s="17">
        <f t="shared" si="467"/>
        <v>0</v>
      </c>
      <c r="CE674" s="17">
        <f t="shared" si="468"/>
        <v>0</v>
      </c>
      <c r="CF674" s="17">
        <f t="shared" si="469"/>
        <v>0</v>
      </c>
      <c r="CG674" s="17">
        <f t="shared" si="470"/>
        <v>0</v>
      </c>
      <c r="CH674" s="17">
        <f t="shared" si="471"/>
        <v>0</v>
      </c>
      <c r="CI674" s="17">
        <f t="shared" si="472"/>
        <v>0</v>
      </c>
      <c r="CJ674" s="17">
        <f t="shared" si="473"/>
        <v>0</v>
      </c>
      <c r="CK674" s="17">
        <f t="shared" si="474"/>
        <v>0</v>
      </c>
      <c r="CL674" s="17">
        <f t="shared" si="475"/>
        <v>0</v>
      </c>
      <c r="CM674" s="17">
        <f t="shared" si="476"/>
        <v>0</v>
      </c>
      <c r="CN674" s="17">
        <f t="shared" si="477"/>
        <v>0</v>
      </c>
      <c r="CO674" s="17">
        <f t="shared" si="478"/>
        <v>0</v>
      </c>
      <c r="CP674" s="17">
        <f t="shared" si="479"/>
        <v>0</v>
      </c>
      <c r="CQ674" s="17">
        <f t="shared" si="480"/>
        <v>0</v>
      </c>
      <c r="CR674" s="17">
        <f t="shared" si="481"/>
        <v>0</v>
      </c>
      <c r="CS674" s="17">
        <f t="shared" si="482"/>
        <v>0</v>
      </c>
      <c r="CT674" s="17">
        <f t="shared" si="483"/>
        <v>0</v>
      </c>
      <c r="CU674" s="17">
        <f t="shared" si="484"/>
        <v>0</v>
      </c>
      <c r="CV674" s="17">
        <f t="shared" si="485"/>
        <v>0</v>
      </c>
      <c r="CW674" s="17">
        <f t="shared" si="486"/>
        <v>0</v>
      </c>
      <c r="CX674" s="17">
        <f t="shared" si="487"/>
        <v>0</v>
      </c>
      <c r="CY674" s="17">
        <f t="shared" si="488"/>
        <v>0</v>
      </c>
      <c r="CZ674" s="17">
        <f t="shared" si="489"/>
        <v>0</v>
      </c>
      <c r="DA674" s="17">
        <f t="shared" si="490"/>
        <v>0</v>
      </c>
      <c r="DB674" s="17">
        <f t="shared" si="491"/>
        <v>0</v>
      </c>
      <c r="DC674" s="17">
        <f t="shared" si="492"/>
        <v>0</v>
      </c>
      <c r="DD674" s="17">
        <f t="shared" si="493"/>
        <v>0</v>
      </c>
      <c r="DE674" s="17">
        <f t="shared" si="494"/>
        <v>0</v>
      </c>
      <c r="DF674" s="17">
        <f t="shared" si="495"/>
        <v>0</v>
      </c>
      <c r="DG674" s="17">
        <f t="shared" si="496"/>
        <v>0</v>
      </c>
    </row>
    <row r="675" spans="2:111" ht="15" customHeight="1" x14ac:dyDescent="0.2">
      <c r="B675" s="156">
        <v>667</v>
      </c>
      <c r="C675" s="157" t="str">
        <f t="shared" si="497"/>
        <v/>
      </c>
      <c r="D675" s="158" t="str">
        <f t="shared" si="457"/>
        <v>OK</v>
      </c>
      <c r="E675" s="159" t="e">
        <f>VLOOKUP('DATA SHEET'!$B$9,'Drill Size Info'!$T$2:$U$8,2,FALSE)</f>
        <v>#N/A</v>
      </c>
      <c r="F675" s="159" t="str">
        <f t="shared" si="498"/>
        <v/>
      </c>
      <c r="G675" s="91">
        <f t="shared" si="499"/>
        <v>0</v>
      </c>
      <c r="H675" s="160" t="s">
        <v>175</v>
      </c>
      <c r="I675" s="160" t="s">
        <v>175</v>
      </c>
      <c r="J675" s="160" t="str">
        <f>IF('DATA SHEET'!$B$10="NC-50","N/A","OK")</f>
        <v>OK</v>
      </c>
      <c r="K675" s="160" t="str">
        <f>IF('DATA SHEET'!$B$10="NC-50","N/A","OK")</f>
        <v>OK</v>
      </c>
      <c r="L675" s="160" t="str">
        <f t="shared" si="500"/>
        <v>OK</v>
      </c>
      <c r="M675" s="160" t="str">
        <f t="shared" si="501"/>
        <v>OK</v>
      </c>
      <c r="N675" s="160"/>
      <c r="O675" s="160"/>
      <c r="P675" s="160"/>
      <c r="Q675" s="160"/>
      <c r="R675" s="92" t="str">
        <f>IF(DI675&lt;&gt;"",
    IF(INT('Drill Size Info'!$AA$19)=INT('Drill Size Info'!$AB$19),
        --(INT('Drill Size Info'!$AA$19) &amp; "." &amp; DI675),
        IF(AND((--(INT('Drill Size Info'!$AA$19) &amp; "." &amp; DI675)&gt;=--('Drill Size Info'!$AA$19)), (--(INT('Drill Size Info'!$AA$19) &amp; "." &amp; DI675)&lt;=--('Drill Size Info'!$AB$19))),
            --(INT('Drill Size Info'!$AA$19) &amp; "." &amp; DI675),
            --(INT('Drill Size Info'!$AB$19) &amp; "." &amp; DI675)
        )
    ),
    IF(DH675&lt;&gt;"",
        IF(INT('Drill Size Info'!$AA$19)=INT('Drill Size Info'!$AB$19),
            --(INT('Drill Size Info'!$AA$19) &amp; "." &amp; LEFT(DH675,3)),
            IF(AND((--(INT('Drill Size Info'!$AA$19) &amp; "." &amp; LEFT(DH675,3))&gt;=--('Drill Size Info'!$AA$19)), (--(INT('Drill Size Info'!$AA$19) &amp; "." &amp; LEFT(DH675,3))&lt;=--('Drill Size Info'!$AB$19))),
                --(INT('Drill Size Info'!$AA$19) &amp; "." &amp; LEFT(DH675,3)),
                --(INT('Drill Size Info'!$AB$19) &amp; "." &amp; LEFT(DH675,3))
            )
        ),
        "OK"
    )
)</f>
        <v>OK</v>
      </c>
      <c r="S675" s="150" t="str">
        <f>IF(DJ675&lt;&gt;"",
    IF(INT('Drill Size Info'!$AA$19)=INT('Drill Size Info'!$AB$19),
        --(INT('Drill Size Info'!$AA$19) &amp; "." &amp; DJ675),
        IF(AND((--(INT('Drill Size Info'!$AA$19) &amp; "." &amp; DJ675)&gt;=--('Drill Size Info'!$AA$19)), (--(INT('Drill Size Info'!$AA$19) &amp; "." &amp; DJ675)&lt;=--('Drill Size Info'!$AB$19))),
            --(INT('Drill Size Info'!$AA$19) &amp; "." &amp; DJ675),
            --(INT('Drill Size Info'!$AB$19) &amp; "." &amp; DJ675)
        )
    ),
    IF(DH675&lt;&gt;"",
        IF(INT('Drill Size Info'!$AA$19)=INT('Drill Size Info'!$AB$19),
            --(INT('Drill Size Info'!$AA$19) &amp; "." &amp; RIGHT(DH675,3)),
            IF(AND((--(INT('Drill Size Info'!$AA$19) &amp; "." &amp; RIGHT(DH675,3))&gt;=--('Drill Size Info'!$AA$19)), (--(INT('Drill Size Info'!$AA$19) &amp; "." &amp; RIGHT(DH675,3))&lt;=--('Drill Size Info'!$AB$19))),
                --(INT('Drill Size Info'!$AA$19) &amp; "." &amp; RIGHT(DH675,3)),
                --(INT('Drill Size Info'!$AB$19) &amp; "." &amp; RIGHT(DH675,3))
            )
        ),
        "N/A"
    )
)</f>
        <v>N/A</v>
      </c>
      <c r="T675" s="150" t="str">
        <f>IF(DL675&lt;&gt;"",
    IF(INT('Drill Size Info'!$AA$19)=INT('Drill Size Info'!$AB$15),
        --(INT('Drill Size Info'!$AA$15) &amp; "." &amp; DL675),
        IF(AND((--(INT('Drill Size Info'!$AA$15) &amp; "." &amp; DL675)&gt;=--('Drill Size Info'!$AA$15)), (--(INT('Drill Size Info'!$AA$15) &amp; "." &amp; DL675)&lt;=--('Drill Size Info'!$AB$15))),
            --(INT('Drill Size Info'!$AA$15) &amp; "." &amp; DL675),
            --(INT('Drill Size Info'!$AB$15) &amp; "." &amp; DL675)
        )
    ),
    IF(DK675&lt;&gt;"",
        IF(INT('Drill Size Info'!$AA$15)=INT('Drill Size Info'!$AB$15),
            --(INT('Drill Size Info'!$AA$15) &amp; "." &amp; LEFT(DK675,3)),
            IF(AND((--(INT('Drill Size Info'!$AA$15) &amp; "." &amp; LEFT(DK675,3))&gt;=--('Drill Size Info'!$AA$15)), (--(INT('Drill Size Info'!$AA$15) &amp; "." &amp; LEFT(DK675,3))&lt;=--('Drill Size Info'!$AB$15))),
                --(INT('Drill Size Info'!$AA$15) &amp; "." &amp; LEFT(DK675,3)),
                --(INT('Drill Size Info'!$AB$15) &amp; "." &amp; LEFT(DK675,3))
            )
        ),
        "OK"
    )
)</f>
        <v>OK</v>
      </c>
      <c r="U675" s="150" t="str">
        <f>IF(DM675&lt;&gt;"",
    IF(INT('Drill Size Info'!$AA$19)=INT('Drill Size Info'!$AB$15),
        --(INT('Drill Size Info'!$AA$15) &amp; "." &amp; DM675),
        IF(AND((--(INT('Drill Size Info'!$AA$15) &amp; "." &amp; DM675)&gt;=--('Drill Size Info'!$AA$15)), (--(INT('Drill Size Info'!$AA$15) &amp; "." &amp; DM675)&lt;=--('Drill Size Info'!$AB$15))),
            --(INT('Drill Size Info'!$AA$15) &amp; "." &amp; DM675),
            --(INT('Drill Size Info'!$AB$15) &amp; "." &amp; DM675)
        )
    ),
    IF(DK675&lt;&gt;"",
        IF(INT('Drill Size Info'!$AA$15)=INT('Drill Size Info'!$AB$15),
            --(INT('Drill Size Info'!$AA$15) &amp; "." &amp; RIGHT(DK675,3)),
            IF(AND((--(INT('Drill Size Info'!$AA$15) &amp; "." &amp; RIGHT(DK675,3))&gt;=--('Drill Size Info'!$AA$15)), (--(INT('Drill Size Info'!$AA$15) &amp; "." &amp; RIGHT(DK675,3))&lt;=--('Drill Size Info'!$AB$15))),
                --(INT('Drill Size Info'!$AA$15) &amp; "." &amp; RIGHT(DK675,3)),
                --(INT('Drill Size Info'!$AB$15) &amp; "." &amp; RIGHT(DK675,3))
            )
        ),
        "N/A"
    )
)</f>
        <v>N/A</v>
      </c>
      <c r="V675" s="161"/>
      <c r="W675" s="161"/>
      <c r="X675" s="161"/>
      <c r="Y675" s="161"/>
      <c r="Z675" s="161"/>
      <c r="AA675" s="162"/>
      <c r="AB675" s="162"/>
      <c r="AC675" s="162"/>
      <c r="AD675" s="162"/>
      <c r="AE675" s="162"/>
      <c r="AF675" s="162"/>
      <c r="AG675" s="162"/>
      <c r="AH675" s="162"/>
      <c r="AI675" s="162"/>
      <c r="AJ675" s="162"/>
      <c r="AK675" s="162"/>
      <c r="AL675" s="162"/>
      <c r="AM675" s="162"/>
      <c r="AN675" s="162"/>
      <c r="AO675" s="162"/>
      <c r="AP675" s="162"/>
      <c r="AQ675" s="162"/>
      <c r="AR675" s="162"/>
      <c r="AS675" s="162"/>
      <c r="AT675" s="162"/>
      <c r="AU675" s="162"/>
      <c r="AV675" s="162"/>
      <c r="AW675" s="162"/>
      <c r="AX675" s="162"/>
      <c r="AY675" s="162"/>
      <c r="AZ675" s="162"/>
      <c r="BA675" s="162"/>
      <c r="BB675" s="163"/>
      <c r="BC675" s="163"/>
      <c r="BD675" s="163"/>
      <c r="BE675" s="164"/>
      <c r="BF675" s="165"/>
      <c r="BG675" s="162"/>
      <c r="BH675" s="162"/>
      <c r="BI675" s="164"/>
      <c r="BJ675" s="38"/>
      <c r="BK675" s="38"/>
      <c r="BL675" s="38"/>
      <c r="BM675" s="38"/>
      <c r="BN675" s="38"/>
      <c r="BO675" s="38"/>
      <c r="BP675" s="117" t="str">
        <f t="shared" si="464"/>
        <v/>
      </c>
      <c r="BQ675" s="38"/>
      <c r="BR675" s="38"/>
      <c r="BS675" s="38"/>
      <c r="BT675" s="38"/>
      <c r="BV675" s="17">
        <f t="shared" si="458"/>
        <v>0</v>
      </c>
      <c r="BW675" s="17">
        <f t="shared" si="459"/>
        <v>0</v>
      </c>
      <c r="BX675" s="17">
        <f t="shared" si="460"/>
        <v>0</v>
      </c>
      <c r="BY675" s="17">
        <f t="shared" si="461"/>
        <v>0</v>
      </c>
      <c r="BZ675" s="17">
        <f t="shared" si="462"/>
        <v>0</v>
      </c>
      <c r="CA675" s="17">
        <f t="shared" si="463"/>
        <v>0</v>
      </c>
      <c r="CB675" s="17">
        <f t="shared" si="465"/>
        <v>0</v>
      </c>
      <c r="CC675" s="17">
        <f t="shared" si="466"/>
        <v>0</v>
      </c>
      <c r="CD675" s="17">
        <f t="shared" si="467"/>
        <v>0</v>
      </c>
      <c r="CE675" s="17">
        <f t="shared" si="468"/>
        <v>0</v>
      </c>
      <c r="CF675" s="17">
        <f t="shared" si="469"/>
        <v>0</v>
      </c>
      <c r="CG675" s="17">
        <f t="shared" si="470"/>
        <v>0</v>
      </c>
      <c r="CH675" s="17">
        <f t="shared" si="471"/>
        <v>0</v>
      </c>
      <c r="CI675" s="17">
        <f t="shared" si="472"/>
        <v>0</v>
      </c>
      <c r="CJ675" s="17">
        <f t="shared" si="473"/>
        <v>0</v>
      </c>
      <c r="CK675" s="17">
        <f t="shared" si="474"/>
        <v>0</v>
      </c>
      <c r="CL675" s="17">
        <f t="shared" si="475"/>
        <v>0</v>
      </c>
      <c r="CM675" s="17">
        <f t="shared" si="476"/>
        <v>0</v>
      </c>
      <c r="CN675" s="17">
        <f t="shared" si="477"/>
        <v>0</v>
      </c>
      <c r="CO675" s="17">
        <f t="shared" si="478"/>
        <v>0</v>
      </c>
      <c r="CP675" s="17">
        <f t="shared" si="479"/>
        <v>0</v>
      </c>
      <c r="CQ675" s="17">
        <f t="shared" si="480"/>
        <v>0</v>
      </c>
      <c r="CR675" s="17">
        <f t="shared" si="481"/>
        <v>0</v>
      </c>
      <c r="CS675" s="17">
        <f t="shared" si="482"/>
        <v>0</v>
      </c>
      <c r="CT675" s="17">
        <f t="shared" si="483"/>
        <v>0</v>
      </c>
      <c r="CU675" s="17">
        <f t="shared" si="484"/>
        <v>0</v>
      </c>
      <c r="CV675" s="17">
        <f t="shared" si="485"/>
        <v>0</v>
      </c>
      <c r="CW675" s="17">
        <f t="shared" si="486"/>
        <v>0</v>
      </c>
      <c r="CX675" s="17">
        <f t="shared" si="487"/>
        <v>0</v>
      </c>
      <c r="CY675" s="17">
        <f t="shared" si="488"/>
        <v>0</v>
      </c>
      <c r="CZ675" s="17">
        <f t="shared" si="489"/>
        <v>0</v>
      </c>
      <c r="DA675" s="17">
        <f t="shared" si="490"/>
        <v>0</v>
      </c>
      <c r="DB675" s="17">
        <f t="shared" si="491"/>
        <v>0</v>
      </c>
      <c r="DC675" s="17">
        <f t="shared" si="492"/>
        <v>0</v>
      </c>
      <c r="DD675" s="17">
        <f t="shared" si="493"/>
        <v>0</v>
      </c>
      <c r="DE675" s="17">
        <f t="shared" si="494"/>
        <v>0</v>
      </c>
      <c r="DF675" s="17">
        <f t="shared" si="495"/>
        <v>0</v>
      </c>
      <c r="DG675" s="17">
        <f t="shared" si="496"/>
        <v>0</v>
      </c>
    </row>
    <row r="676" spans="2:111" ht="15" customHeight="1" x14ac:dyDescent="0.2">
      <c r="B676" s="156">
        <v>668</v>
      </c>
      <c r="C676" s="157" t="str">
        <f t="shared" si="497"/>
        <v/>
      </c>
      <c r="D676" s="158" t="str">
        <f t="shared" si="457"/>
        <v>OK</v>
      </c>
      <c r="E676" s="159" t="e">
        <f>VLOOKUP('DATA SHEET'!$B$9,'Drill Size Info'!$T$2:$U$8,2,FALSE)</f>
        <v>#N/A</v>
      </c>
      <c r="F676" s="159" t="str">
        <f t="shared" si="498"/>
        <v/>
      </c>
      <c r="G676" s="91">
        <f t="shared" si="499"/>
        <v>0</v>
      </c>
      <c r="H676" s="160" t="s">
        <v>175</v>
      </c>
      <c r="I676" s="160" t="s">
        <v>175</v>
      </c>
      <c r="J676" s="160" t="str">
        <f>IF('DATA SHEET'!$B$10="NC-50","N/A","OK")</f>
        <v>OK</v>
      </c>
      <c r="K676" s="160" t="str">
        <f>IF('DATA SHEET'!$B$10="NC-50","N/A","OK")</f>
        <v>OK</v>
      </c>
      <c r="L676" s="160" t="str">
        <f t="shared" si="500"/>
        <v>OK</v>
      </c>
      <c r="M676" s="160" t="str">
        <f t="shared" si="501"/>
        <v>OK</v>
      </c>
      <c r="N676" s="160"/>
      <c r="O676" s="160"/>
      <c r="P676" s="160"/>
      <c r="Q676" s="160"/>
      <c r="R676" s="92" t="str">
        <f>IF(DI676&lt;&gt;"",
    IF(INT('Drill Size Info'!$AA$19)=INT('Drill Size Info'!$AB$19),
        --(INT('Drill Size Info'!$AA$19) &amp; "." &amp; DI676),
        IF(AND((--(INT('Drill Size Info'!$AA$19) &amp; "." &amp; DI676)&gt;=--('Drill Size Info'!$AA$19)), (--(INT('Drill Size Info'!$AA$19) &amp; "." &amp; DI676)&lt;=--('Drill Size Info'!$AB$19))),
            --(INT('Drill Size Info'!$AA$19) &amp; "." &amp; DI676),
            --(INT('Drill Size Info'!$AB$19) &amp; "." &amp; DI676)
        )
    ),
    IF(DH676&lt;&gt;"",
        IF(INT('Drill Size Info'!$AA$19)=INT('Drill Size Info'!$AB$19),
            --(INT('Drill Size Info'!$AA$19) &amp; "." &amp; LEFT(DH676,3)),
            IF(AND((--(INT('Drill Size Info'!$AA$19) &amp; "." &amp; LEFT(DH676,3))&gt;=--('Drill Size Info'!$AA$19)), (--(INT('Drill Size Info'!$AA$19) &amp; "." &amp; LEFT(DH676,3))&lt;=--('Drill Size Info'!$AB$19))),
                --(INT('Drill Size Info'!$AA$19) &amp; "." &amp; LEFT(DH676,3)),
                --(INT('Drill Size Info'!$AB$19) &amp; "." &amp; LEFT(DH676,3))
            )
        ),
        "OK"
    )
)</f>
        <v>OK</v>
      </c>
      <c r="S676" s="150" t="str">
        <f>IF(DJ676&lt;&gt;"",
    IF(INT('Drill Size Info'!$AA$19)=INT('Drill Size Info'!$AB$19),
        --(INT('Drill Size Info'!$AA$19) &amp; "." &amp; DJ676),
        IF(AND((--(INT('Drill Size Info'!$AA$19) &amp; "." &amp; DJ676)&gt;=--('Drill Size Info'!$AA$19)), (--(INT('Drill Size Info'!$AA$19) &amp; "." &amp; DJ676)&lt;=--('Drill Size Info'!$AB$19))),
            --(INT('Drill Size Info'!$AA$19) &amp; "." &amp; DJ676),
            --(INT('Drill Size Info'!$AB$19) &amp; "." &amp; DJ676)
        )
    ),
    IF(DH676&lt;&gt;"",
        IF(INT('Drill Size Info'!$AA$19)=INT('Drill Size Info'!$AB$19),
            --(INT('Drill Size Info'!$AA$19) &amp; "." &amp; RIGHT(DH676,3)),
            IF(AND((--(INT('Drill Size Info'!$AA$19) &amp; "." &amp; RIGHT(DH676,3))&gt;=--('Drill Size Info'!$AA$19)), (--(INT('Drill Size Info'!$AA$19) &amp; "." &amp; RIGHT(DH676,3))&lt;=--('Drill Size Info'!$AB$19))),
                --(INT('Drill Size Info'!$AA$19) &amp; "." &amp; RIGHT(DH676,3)),
                --(INT('Drill Size Info'!$AB$19) &amp; "." &amp; RIGHT(DH676,3))
            )
        ),
        "N/A"
    )
)</f>
        <v>N/A</v>
      </c>
      <c r="T676" s="150" t="str">
        <f>IF(DL676&lt;&gt;"",
    IF(INT('Drill Size Info'!$AA$19)=INT('Drill Size Info'!$AB$15),
        --(INT('Drill Size Info'!$AA$15) &amp; "." &amp; DL676),
        IF(AND((--(INT('Drill Size Info'!$AA$15) &amp; "." &amp; DL676)&gt;=--('Drill Size Info'!$AA$15)), (--(INT('Drill Size Info'!$AA$15) &amp; "." &amp; DL676)&lt;=--('Drill Size Info'!$AB$15))),
            --(INT('Drill Size Info'!$AA$15) &amp; "." &amp; DL676),
            --(INT('Drill Size Info'!$AB$15) &amp; "." &amp; DL676)
        )
    ),
    IF(DK676&lt;&gt;"",
        IF(INT('Drill Size Info'!$AA$15)=INT('Drill Size Info'!$AB$15),
            --(INT('Drill Size Info'!$AA$15) &amp; "." &amp; LEFT(DK676,3)),
            IF(AND((--(INT('Drill Size Info'!$AA$15) &amp; "." &amp; LEFT(DK676,3))&gt;=--('Drill Size Info'!$AA$15)), (--(INT('Drill Size Info'!$AA$15) &amp; "." &amp; LEFT(DK676,3))&lt;=--('Drill Size Info'!$AB$15))),
                --(INT('Drill Size Info'!$AA$15) &amp; "." &amp; LEFT(DK676,3)),
                --(INT('Drill Size Info'!$AB$15) &amp; "." &amp; LEFT(DK676,3))
            )
        ),
        "OK"
    )
)</f>
        <v>OK</v>
      </c>
      <c r="U676" s="150" t="str">
        <f>IF(DM676&lt;&gt;"",
    IF(INT('Drill Size Info'!$AA$19)=INT('Drill Size Info'!$AB$15),
        --(INT('Drill Size Info'!$AA$15) &amp; "." &amp; DM676),
        IF(AND((--(INT('Drill Size Info'!$AA$15) &amp; "." &amp; DM676)&gt;=--('Drill Size Info'!$AA$15)), (--(INT('Drill Size Info'!$AA$15) &amp; "." &amp; DM676)&lt;=--('Drill Size Info'!$AB$15))),
            --(INT('Drill Size Info'!$AA$15) &amp; "." &amp; DM676),
            --(INT('Drill Size Info'!$AB$15) &amp; "." &amp; DM676)
        )
    ),
    IF(DK676&lt;&gt;"",
        IF(INT('Drill Size Info'!$AA$15)=INT('Drill Size Info'!$AB$15),
            --(INT('Drill Size Info'!$AA$15) &amp; "." &amp; RIGHT(DK676,3)),
            IF(AND((--(INT('Drill Size Info'!$AA$15) &amp; "." &amp; RIGHT(DK676,3))&gt;=--('Drill Size Info'!$AA$15)), (--(INT('Drill Size Info'!$AA$15) &amp; "." &amp; RIGHT(DK676,3))&lt;=--('Drill Size Info'!$AB$15))),
                --(INT('Drill Size Info'!$AA$15) &amp; "." &amp; RIGHT(DK676,3)),
                --(INT('Drill Size Info'!$AB$15) &amp; "." &amp; RIGHT(DK676,3))
            )
        ),
        "N/A"
    )
)</f>
        <v>N/A</v>
      </c>
      <c r="V676" s="161"/>
      <c r="W676" s="161"/>
      <c r="X676" s="161"/>
      <c r="Y676" s="161"/>
      <c r="Z676" s="161"/>
      <c r="AA676" s="162"/>
      <c r="AB676" s="162"/>
      <c r="AC676" s="162"/>
      <c r="AD676" s="162"/>
      <c r="AE676" s="162"/>
      <c r="AF676" s="162"/>
      <c r="AG676" s="162"/>
      <c r="AH676" s="162"/>
      <c r="AI676" s="162"/>
      <c r="AJ676" s="162"/>
      <c r="AK676" s="162"/>
      <c r="AL676" s="162"/>
      <c r="AM676" s="162"/>
      <c r="AN676" s="162"/>
      <c r="AO676" s="162"/>
      <c r="AP676" s="162"/>
      <c r="AQ676" s="162"/>
      <c r="AR676" s="162"/>
      <c r="AS676" s="162"/>
      <c r="AT676" s="162"/>
      <c r="AU676" s="162"/>
      <c r="AV676" s="162"/>
      <c r="AW676" s="162"/>
      <c r="AX676" s="162"/>
      <c r="AY676" s="162"/>
      <c r="AZ676" s="162"/>
      <c r="BA676" s="162"/>
      <c r="BB676" s="163"/>
      <c r="BC676" s="163"/>
      <c r="BD676" s="163"/>
      <c r="BE676" s="164"/>
      <c r="BF676" s="165"/>
      <c r="BG676" s="162"/>
      <c r="BH676" s="162"/>
      <c r="BI676" s="164"/>
      <c r="BJ676" s="38"/>
      <c r="BK676" s="38"/>
      <c r="BL676" s="38"/>
      <c r="BM676" s="38"/>
      <c r="BN676" s="38"/>
      <c r="BO676" s="38"/>
      <c r="BP676" s="117" t="str">
        <f t="shared" si="464"/>
        <v/>
      </c>
      <c r="BQ676" s="38"/>
      <c r="BR676" s="38"/>
      <c r="BS676" s="38"/>
      <c r="BT676" s="38"/>
      <c r="BV676" s="17">
        <f t="shared" si="458"/>
        <v>0</v>
      </c>
      <c r="BW676" s="17">
        <f t="shared" si="459"/>
        <v>0</v>
      </c>
      <c r="BX676" s="17">
        <f t="shared" si="460"/>
        <v>0</v>
      </c>
      <c r="BY676" s="17">
        <f t="shared" si="461"/>
        <v>0</v>
      </c>
      <c r="BZ676" s="17">
        <f t="shared" si="462"/>
        <v>0</v>
      </c>
      <c r="CA676" s="17">
        <f t="shared" si="463"/>
        <v>0</v>
      </c>
      <c r="CB676" s="17">
        <f t="shared" si="465"/>
        <v>0</v>
      </c>
      <c r="CC676" s="17">
        <f t="shared" si="466"/>
        <v>0</v>
      </c>
      <c r="CD676" s="17">
        <f t="shared" si="467"/>
        <v>0</v>
      </c>
      <c r="CE676" s="17">
        <f t="shared" si="468"/>
        <v>0</v>
      </c>
      <c r="CF676" s="17">
        <f t="shared" si="469"/>
        <v>0</v>
      </c>
      <c r="CG676" s="17">
        <f t="shared" si="470"/>
        <v>0</v>
      </c>
      <c r="CH676" s="17">
        <f t="shared" si="471"/>
        <v>0</v>
      </c>
      <c r="CI676" s="17">
        <f t="shared" si="472"/>
        <v>0</v>
      </c>
      <c r="CJ676" s="17">
        <f t="shared" si="473"/>
        <v>0</v>
      </c>
      <c r="CK676" s="17">
        <f t="shared" si="474"/>
        <v>0</v>
      </c>
      <c r="CL676" s="17">
        <f t="shared" si="475"/>
        <v>0</v>
      </c>
      <c r="CM676" s="17">
        <f t="shared" si="476"/>
        <v>0</v>
      </c>
      <c r="CN676" s="17">
        <f t="shared" si="477"/>
        <v>0</v>
      </c>
      <c r="CO676" s="17">
        <f t="shared" si="478"/>
        <v>0</v>
      </c>
      <c r="CP676" s="17">
        <f t="shared" si="479"/>
        <v>0</v>
      </c>
      <c r="CQ676" s="17">
        <f t="shared" si="480"/>
        <v>0</v>
      </c>
      <c r="CR676" s="17">
        <f t="shared" si="481"/>
        <v>0</v>
      </c>
      <c r="CS676" s="17">
        <f t="shared" si="482"/>
        <v>0</v>
      </c>
      <c r="CT676" s="17">
        <f t="shared" si="483"/>
        <v>0</v>
      </c>
      <c r="CU676" s="17">
        <f t="shared" si="484"/>
        <v>0</v>
      </c>
      <c r="CV676" s="17">
        <f t="shared" si="485"/>
        <v>0</v>
      </c>
      <c r="CW676" s="17">
        <f t="shared" si="486"/>
        <v>0</v>
      </c>
      <c r="CX676" s="17">
        <f t="shared" si="487"/>
        <v>0</v>
      </c>
      <c r="CY676" s="17">
        <f t="shared" si="488"/>
        <v>0</v>
      </c>
      <c r="CZ676" s="17">
        <f t="shared" si="489"/>
        <v>0</v>
      </c>
      <c r="DA676" s="17">
        <f t="shared" si="490"/>
        <v>0</v>
      </c>
      <c r="DB676" s="17">
        <f t="shared" si="491"/>
        <v>0</v>
      </c>
      <c r="DC676" s="17">
        <f t="shared" si="492"/>
        <v>0</v>
      </c>
      <c r="DD676" s="17">
        <f t="shared" si="493"/>
        <v>0</v>
      </c>
      <c r="DE676" s="17">
        <f t="shared" si="494"/>
        <v>0</v>
      </c>
      <c r="DF676" s="17">
        <f t="shared" si="495"/>
        <v>0</v>
      </c>
      <c r="DG676" s="17">
        <f t="shared" si="496"/>
        <v>0</v>
      </c>
    </row>
    <row r="677" spans="2:111" ht="15" customHeight="1" x14ac:dyDescent="0.2">
      <c r="B677" s="156">
        <v>669</v>
      </c>
      <c r="C677" s="157" t="str">
        <f t="shared" si="497"/>
        <v/>
      </c>
      <c r="D677" s="158" t="str">
        <f t="shared" si="457"/>
        <v>OK</v>
      </c>
      <c r="E677" s="159" t="e">
        <f>VLOOKUP('DATA SHEET'!$B$9,'Drill Size Info'!$T$2:$U$8,2,FALSE)</f>
        <v>#N/A</v>
      </c>
      <c r="F677" s="159" t="str">
        <f t="shared" si="498"/>
        <v/>
      </c>
      <c r="G677" s="91">
        <f t="shared" si="499"/>
        <v>0</v>
      </c>
      <c r="H677" s="160" t="s">
        <v>175</v>
      </c>
      <c r="I677" s="160" t="s">
        <v>175</v>
      </c>
      <c r="J677" s="160" t="str">
        <f>IF('DATA SHEET'!$B$10="NC-50","N/A","OK")</f>
        <v>OK</v>
      </c>
      <c r="K677" s="160" t="str">
        <f>IF('DATA SHEET'!$B$10="NC-50","N/A","OK")</f>
        <v>OK</v>
      </c>
      <c r="L677" s="160" t="str">
        <f t="shared" si="500"/>
        <v>OK</v>
      </c>
      <c r="M677" s="160" t="str">
        <f t="shared" si="501"/>
        <v>OK</v>
      </c>
      <c r="N677" s="160"/>
      <c r="O677" s="160"/>
      <c r="P677" s="160"/>
      <c r="Q677" s="160"/>
      <c r="R677" s="92" t="str">
        <f>IF(DI677&lt;&gt;"",
    IF(INT('Drill Size Info'!$AA$19)=INT('Drill Size Info'!$AB$19),
        --(INT('Drill Size Info'!$AA$19) &amp; "." &amp; DI677),
        IF(AND((--(INT('Drill Size Info'!$AA$19) &amp; "." &amp; DI677)&gt;=--('Drill Size Info'!$AA$19)), (--(INT('Drill Size Info'!$AA$19) &amp; "." &amp; DI677)&lt;=--('Drill Size Info'!$AB$19))),
            --(INT('Drill Size Info'!$AA$19) &amp; "." &amp; DI677),
            --(INT('Drill Size Info'!$AB$19) &amp; "." &amp; DI677)
        )
    ),
    IF(DH677&lt;&gt;"",
        IF(INT('Drill Size Info'!$AA$19)=INT('Drill Size Info'!$AB$19),
            --(INT('Drill Size Info'!$AA$19) &amp; "." &amp; LEFT(DH677,3)),
            IF(AND((--(INT('Drill Size Info'!$AA$19) &amp; "." &amp; LEFT(DH677,3))&gt;=--('Drill Size Info'!$AA$19)), (--(INT('Drill Size Info'!$AA$19) &amp; "." &amp; LEFT(DH677,3))&lt;=--('Drill Size Info'!$AB$19))),
                --(INT('Drill Size Info'!$AA$19) &amp; "." &amp; LEFT(DH677,3)),
                --(INT('Drill Size Info'!$AB$19) &amp; "." &amp; LEFT(DH677,3))
            )
        ),
        "OK"
    )
)</f>
        <v>OK</v>
      </c>
      <c r="S677" s="150" t="str">
        <f>IF(DJ677&lt;&gt;"",
    IF(INT('Drill Size Info'!$AA$19)=INT('Drill Size Info'!$AB$19),
        --(INT('Drill Size Info'!$AA$19) &amp; "." &amp; DJ677),
        IF(AND((--(INT('Drill Size Info'!$AA$19) &amp; "." &amp; DJ677)&gt;=--('Drill Size Info'!$AA$19)), (--(INT('Drill Size Info'!$AA$19) &amp; "." &amp; DJ677)&lt;=--('Drill Size Info'!$AB$19))),
            --(INT('Drill Size Info'!$AA$19) &amp; "." &amp; DJ677),
            --(INT('Drill Size Info'!$AB$19) &amp; "." &amp; DJ677)
        )
    ),
    IF(DH677&lt;&gt;"",
        IF(INT('Drill Size Info'!$AA$19)=INT('Drill Size Info'!$AB$19),
            --(INT('Drill Size Info'!$AA$19) &amp; "." &amp; RIGHT(DH677,3)),
            IF(AND((--(INT('Drill Size Info'!$AA$19) &amp; "." &amp; RIGHT(DH677,3))&gt;=--('Drill Size Info'!$AA$19)), (--(INT('Drill Size Info'!$AA$19) &amp; "." &amp; RIGHT(DH677,3))&lt;=--('Drill Size Info'!$AB$19))),
                --(INT('Drill Size Info'!$AA$19) &amp; "." &amp; RIGHT(DH677,3)),
                --(INT('Drill Size Info'!$AB$19) &amp; "." &amp; RIGHT(DH677,3))
            )
        ),
        "N/A"
    )
)</f>
        <v>N/A</v>
      </c>
      <c r="T677" s="150" t="str">
        <f>IF(DL677&lt;&gt;"",
    IF(INT('Drill Size Info'!$AA$19)=INT('Drill Size Info'!$AB$15),
        --(INT('Drill Size Info'!$AA$15) &amp; "." &amp; DL677),
        IF(AND((--(INT('Drill Size Info'!$AA$15) &amp; "." &amp; DL677)&gt;=--('Drill Size Info'!$AA$15)), (--(INT('Drill Size Info'!$AA$15) &amp; "." &amp; DL677)&lt;=--('Drill Size Info'!$AB$15))),
            --(INT('Drill Size Info'!$AA$15) &amp; "." &amp; DL677),
            --(INT('Drill Size Info'!$AB$15) &amp; "." &amp; DL677)
        )
    ),
    IF(DK677&lt;&gt;"",
        IF(INT('Drill Size Info'!$AA$15)=INT('Drill Size Info'!$AB$15),
            --(INT('Drill Size Info'!$AA$15) &amp; "." &amp; LEFT(DK677,3)),
            IF(AND((--(INT('Drill Size Info'!$AA$15) &amp; "." &amp; LEFT(DK677,3))&gt;=--('Drill Size Info'!$AA$15)), (--(INT('Drill Size Info'!$AA$15) &amp; "." &amp; LEFT(DK677,3))&lt;=--('Drill Size Info'!$AB$15))),
                --(INT('Drill Size Info'!$AA$15) &amp; "." &amp; LEFT(DK677,3)),
                --(INT('Drill Size Info'!$AB$15) &amp; "." &amp; LEFT(DK677,3))
            )
        ),
        "OK"
    )
)</f>
        <v>OK</v>
      </c>
      <c r="U677" s="150" t="str">
        <f>IF(DM677&lt;&gt;"",
    IF(INT('Drill Size Info'!$AA$19)=INT('Drill Size Info'!$AB$15),
        --(INT('Drill Size Info'!$AA$15) &amp; "." &amp; DM677),
        IF(AND((--(INT('Drill Size Info'!$AA$15) &amp; "." &amp; DM677)&gt;=--('Drill Size Info'!$AA$15)), (--(INT('Drill Size Info'!$AA$15) &amp; "." &amp; DM677)&lt;=--('Drill Size Info'!$AB$15))),
            --(INT('Drill Size Info'!$AA$15) &amp; "." &amp; DM677),
            --(INT('Drill Size Info'!$AB$15) &amp; "." &amp; DM677)
        )
    ),
    IF(DK677&lt;&gt;"",
        IF(INT('Drill Size Info'!$AA$15)=INT('Drill Size Info'!$AB$15),
            --(INT('Drill Size Info'!$AA$15) &amp; "." &amp; RIGHT(DK677,3)),
            IF(AND((--(INT('Drill Size Info'!$AA$15) &amp; "." &amp; RIGHT(DK677,3))&gt;=--('Drill Size Info'!$AA$15)), (--(INT('Drill Size Info'!$AA$15) &amp; "." &amp; RIGHT(DK677,3))&lt;=--('Drill Size Info'!$AB$15))),
                --(INT('Drill Size Info'!$AA$15) &amp; "." &amp; RIGHT(DK677,3)),
                --(INT('Drill Size Info'!$AB$15) &amp; "." &amp; RIGHT(DK677,3))
            )
        ),
        "N/A"
    )
)</f>
        <v>N/A</v>
      </c>
      <c r="V677" s="161"/>
      <c r="W677" s="161"/>
      <c r="X677" s="161"/>
      <c r="Y677" s="161"/>
      <c r="Z677" s="161"/>
      <c r="AA677" s="162"/>
      <c r="AB677" s="162"/>
      <c r="AC677" s="162"/>
      <c r="AD677" s="162"/>
      <c r="AE677" s="162"/>
      <c r="AF677" s="162"/>
      <c r="AG677" s="162"/>
      <c r="AH677" s="162"/>
      <c r="AI677" s="162"/>
      <c r="AJ677" s="162"/>
      <c r="AK677" s="162"/>
      <c r="AL677" s="162"/>
      <c r="AM677" s="162"/>
      <c r="AN677" s="162"/>
      <c r="AO677" s="162"/>
      <c r="AP677" s="162"/>
      <c r="AQ677" s="162"/>
      <c r="AR677" s="162"/>
      <c r="AS677" s="162"/>
      <c r="AT677" s="162"/>
      <c r="AU677" s="162"/>
      <c r="AV677" s="162"/>
      <c r="AW677" s="162"/>
      <c r="AX677" s="162"/>
      <c r="AY677" s="162"/>
      <c r="AZ677" s="162"/>
      <c r="BA677" s="162"/>
      <c r="BB677" s="163"/>
      <c r="BC677" s="163"/>
      <c r="BD677" s="163"/>
      <c r="BE677" s="164"/>
      <c r="BF677" s="165"/>
      <c r="BG677" s="162"/>
      <c r="BH677" s="162"/>
      <c r="BI677" s="164"/>
      <c r="BJ677" s="38"/>
      <c r="BK677" s="38"/>
      <c r="BL677" s="38"/>
      <c r="BM677" s="38"/>
      <c r="BN677" s="38"/>
      <c r="BO677" s="38"/>
      <c r="BP677" s="117" t="str">
        <f t="shared" si="464"/>
        <v/>
      </c>
      <c r="BQ677" s="38"/>
      <c r="BR677" s="38"/>
      <c r="BS677" s="38"/>
      <c r="BT677" s="38"/>
      <c r="BV677" s="17">
        <f t="shared" si="458"/>
        <v>0</v>
      </c>
      <c r="BW677" s="17">
        <f t="shared" si="459"/>
        <v>0</v>
      </c>
      <c r="BX677" s="17">
        <f t="shared" si="460"/>
        <v>0</v>
      </c>
      <c r="BY677" s="17">
        <f t="shared" si="461"/>
        <v>0</v>
      </c>
      <c r="BZ677" s="17">
        <f t="shared" si="462"/>
        <v>0</v>
      </c>
      <c r="CA677" s="17">
        <f t="shared" si="463"/>
        <v>0</v>
      </c>
      <c r="CB677" s="17">
        <f t="shared" si="465"/>
        <v>0</v>
      </c>
      <c r="CC677" s="17">
        <f t="shared" si="466"/>
        <v>0</v>
      </c>
      <c r="CD677" s="17">
        <f t="shared" si="467"/>
        <v>0</v>
      </c>
      <c r="CE677" s="17">
        <f t="shared" si="468"/>
        <v>0</v>
      </c>
      <c r="CF677" s="17">
        <f t="shared" si="469"/>
        <v>0</v>
      </c>
      <c r="CG677" s="17">
        <f t="shared" si="470"/>
        <v>0</v>
      </c>
      <c r="CH677" s="17">
        <f t="shared" si="471"/>
        <v>0</v>
      </c>
      <c r="CI677" s="17">
        <f t="shared" si="472"/>
        <v>0</v>
      </c>
      <c r="CJ677" s="17">
        <f t="shared" si="473"/>
        <v>0</v>
      </c>
      <c r="CK677" s="17">
        <f t="shared" si="474"/>
        <v>0</v>
      </c>
      <c r="CL677" s="17">
        <f t="shared" si="475"/>
        <v>0</v>
      </c>
      <c r="CM677" s="17">
        <f t="shared" si="476"/>
        <v>0</v>
      </c>
      <c r="CN677" s="17">
        <f t="shared" si="477"/>
        <v>0</v>
      </c>
      <c r="CO677" s="17">
        <f t="shared" si="478"/>
        <v>0</v>
      </c>
      <c r="CP677" s="17">
        <f t="shared" si="479"/>
        <v>0</v>
      </c>
      <c r="CQ677" s="17">
        <f t="shared" si="480"/>
        <v>0</v>
      </c>
      <c r="CR677" s="17">
        <f t="shared" si="481"/>
        <v>0</v>
      </c>
      <c r="CS677" s="17">
        <f t="shared" si="482"/>
        <v>0</v>
      </c>
      <c r="CT677" s="17">
        <f t="shared" si="483"/>
        <v>0</v>
      </c>
      <c r="CU677" s="17">
        <f t="shared" si="484"/>
        <v>0</v>
      </c>
      <c r="CV677" s="17">
        <f t="shared" si="485"/>
        <v>0</v>
      </c>
      <c r="CW677" s="17">
        <f t="shared" si="486"/>
        <v>0</v>
      </c>
      <c r="CX677" s="17">
        <f t="shared" si="487"/>
        <v>0</v>
      </c>
      <c r="CY677" s="17">
        <f t="shared" si="488"/>
        <v>0</v>
      </c>
      <c r="CZ677" s="17">
        <f t="shared" si="489"/>
        <v>0</v>
      </c>
      <c r="DA677" s="17">
        <f t="shared" si="490"/>
        <v>0</v>
      </c>
      <c r="DB677" s="17">
        <f t="shared" si="491"/>
        <v>0</v>
      </c>
      <c r="DC677" s="17">
        <f t="shared" si="492"/>
        <v>0</v>
      </c>
      <c r="DD677" s="17">
        <f t="shared" si="493"/>
        <v>0</v>
      </c>
      <c r="DE677" s="17">
        <f t="shared" si="494"/>
        <v>0</v>
      </c>
      <c r="DF677" s="17">
        <f t="shared" si="495"/>
        <v>0</v>
      </c>
      <c r="DG677" s="17">
        <f t="shared" si="496"/>
        <v>0</v>
      </c>
    </row>
    <row r="678" spans="2:111" ht="15" customHeight="1" x14ac:dyDescent="0.2">
      <c r="B678" s="156">
        <v>670</v>
      </c>
      <c r="C678" s="157" t="str">
        <f t="shared" si="497"/>
        <v/>
      </c>
      <c r="D678" s="158" t="str">
        <f t="shared" si="457"/>
        <v>OK</v>
      </c>
      <c r="E678" s="159" t="e">
        <f>VLOOKUP('DATA SHEET'!$B$9,'Drill Size Info'!$T$2:$U$8,2,FALSE)</f>
        <v>#N/A</v>
      </c>
      <c r="F678" s="159" t="str">
        <f t="shared" si="498"/>
        <v/>
      </c>
      <c r="G678" s="91">
        <f t="shared" si="499"/>
        <v>0</v>
      </c>
      <c r="H678" s="160" t="s">
        <v>175</v>
      </c>
      <c r="I678" s="160" t="s">
        <v>175</v>
      </c>
      <c r="J678" s="160" t="str">
        <f>IF('DATA SHEET'!$B$10="NC-50","N/A","OK")</f>
        <v>OK</v>
      </c>
      <c r="K678" s="160" t="str">
        <f>IF('DATA SHEET'!$B$10="NC-50","N/A","OK")</f>
        <v>OK</v>
      </c>
      <c r="L678" s="160" t="str">
        <f t="shared" si="500"/>
        <v>OK</v>
      </c>
      <c r="M678" s="160" t="str">
        <f t="shared" si="501"/>
        <v>OK</v>
      </c>
      <c r="N678" s="160"/>
      <c r="O678" s="160"/>
      <c r="P678" s="160"/>
      <c r="Q678" s="160"/>
      <c r="R678" s="92" t="str">
        <f>IF(DI678&lt;&gt;"",
    IF(INT('Drill Size Info'!$AA$19)=INT('Drill Size Info'!$AB$19),
        --(INT('Drill Size Info'!$AA$19) &amp; "." &amp; DI678),
        IF(AND((--(INT('Drill Size Info'!$AA$19) &amp; "." &amp; DI678)&gt;=--('Drill Size Info'!$AA$19)), (--(INT('Drill Size Info'!$AA$19) &amp; "." &amp; DI678)&lt;=--('Drill Size Info'!$AB$19))),
            --(INT('Drill Size Info'!$AA$19) &amp; "." &amp; DI678),
            --(INT('Drill Size Info'!$AB$19) &amp; "." &amp; DI678)
        )
    ),
    IF(DH678&lt;&gt;"",
        IF(INT('Drill Size Info'!$AA$19)=INT('Drill Size Info'!$AB$19),
            --(INT('Drill Size Info'!$AA$19) &amp; "." &amp; LEFT(DH678,3)),
            IF(AND((--(INT('Drill Size Info'!$AA$19) &amp; "." &amp; LEFT(DH678,3))&gt;=--('Drill Size Info'!$AA$19)), (--(INT('Drill Size Info'!$AA$19) &amp; "." &amp; LEFT(DH678,3))&lt;=--('Drill Size Info'!$AB$19))),
                --(INT('Drill Size Info'!$AA$19) &amp; "." &amp; LEFT(DH678,3)),
                --(INT('Drill Size Info'!$AB$19) &amp; "." &amp; LEFT(DH678,3))
            )
        ),
        "OK"
    )
)</f>
        <v>OK</v>
      </c>
      <c r="S678" s="150" t="str">
        <f>IF(DJ678&lt;&gt;"",
    IF(INT('Drill Size Info'!$AA$19)=INT('Drill Size Info'!$AB$19),
        --(INT('Drill Size Info'!$AA$19) &amp; "." &amp; DJ678),
        IF(AND((--(INT('Drill Size Info'!$AA$19) &amp; "." &amp; DJ678)&gt;=--('Drill Size Info'!$AA$19)), (--(INT('Drill Size Info'!$AA$19) &amp; "." &amp; DJ678)&lt;=--('Drill Size Info'!$AB$19))),
            --(INT('Drill Size Info'!$AA$19) &amp; "." &amp; DJ678),
            --(INT('Drill Size Info'!$AB$19) &amp; "." &amp; DJ678)
        )
    ),
    IF(DH678&lt;&gt;"",
        IF(INT('Drill Size Info'!$AA$19)=INT('Drill Size Info'!$AB$19),
            --(INT('Drill Size Info'!$AA$19) &amp; "." &amp; RIGHT(DH678,3)),
            IF(AND((--(INT('Drill Size Info'!$AA$19) &amp; "." &amp; RIGHT(DH678,3))&gt;=--('Drill Size Info'!$AA$19)), (--(INT('Drill Size Info'!$AA$19) &amp; "." &amp; RIGHT(DH678,3))&lt;=--('Drill Size Info'!$AB$19))),
                --(INT('Drill Size Info'!$AA$19) &amp; "." &amp; RIGHT(DH678,3)),
                --(INT('Drill Size Info'!$AB$19) &amp; "." &amp; RIGHT(DH678,3))
            )
        ),
        "N/A"
    )
)</f>
        <v>N/A</v>
      </c>
      <c r="T678" s="150" t="str">
        <f>IF(DL678&lt;&gt;"",
    IF(INT('Drill Size Info'!$AA$19)=INT('Drill Size Info'!$AB$15),
        --(INT('Drill Size Info'!$AA$15) &amp; "." &amp; DL678),
        IF(AND((--(INT('Drill Size Info'!$AA$15) &amp; "." &amp; DL678)&gt;=--('Drill Size Info'!$AA$15)), (--(INT('Drill Size Info'!$AA$15) &amp; "." &amp; DL678)&lt;=--('Drill Size Info'!$AB$15))),
            --(INT('Drill Size Info'!$AA$15) &amp; "." &amp; DL678),
            --(INT('Drill Size Info'!$AB$15) &amp; "." &amp; DL678)
        )
    ),
    IF(DK678&lt;&gt;"",
        IF(INT('Drill Size Info'!$AA$15)=INT('Drill Size Info'!$AB$15),
            --(INT('Drill Size Info'!$AA$15) &amp; "." &amp; LEFT(DK678,3)),
            IF(AND((--(INT('Drill Size Info'!$AA$15) &amp; "." &amp; LEFT(DK678,3))&gt;=--('Drill Size Info'!$AA$15)), (--(INT('Drill Size Info'!$AA$15) &amp; "." &amp; LEFT(DK678,3))&lt;=--('Drill Size Info'!$AB$15))),
                --(INT('Drill Size Info'!$AA$15) &amp; "." &amp; LEFT(DK678,3)),
                --(INT('Drill Size Info'!$AB$15) &amp; "." &amp; LEFT(DK678,3))
            )
        ),
        "OK"
    )
)</f>
        <v>OK</v>
      </c>
      <c r="U678" s="150" t="str">
        <f>IF(DM678&lt;&gt;"",
    IF(INT('Drill Size Info'!$AA$19)=INT('Drill Size Info'!$AB$15),
        --(INT('Drill Size Info'!$AA$15) &amp; "." &amp; DM678),
        IF(AND((--(INT('Drill Size Info'!$AA$15) &amp; "." &amp; DM678)&gt;=--('Drill Size Info'!$AA$15)), (--(INT('Drill Size Info'!$AA$15) &amp; "." &amp; DM678)&lt;=--('Drill Size Info'!$AB$15))),
            --(INT('Drill Size Info'!$AA$15) &amp; "." &amp; DM678),
            --(INT('Drill Size Info'!$AB$15) &amp; "." &amp; DM678)
        )
    ),
    IF(DK678&lt;&gt;"",
        IF(INT('Drill Size Info'!$AA$15)=INT('Drill Size Info'!$AB$15),
            --(INT('Drill Size Info'!$AA$15) &amp; "." &amp; RIGHT(DK678,3)),
            IF(AND((--(INT('Drill Size Info'!$AA$15) &amp; "." &amp; RIGHT(DK678,3))&gt;=--('Drill Size Info'!$AA$15)), (--(INT('Drill Size Info'!$AA$15) &amp; "." &amp; RIGHT(DK678,3))&lt;=--('Drill Size Info'!$AB$15))),
                --(INT('Drill Size Info'!$AA$15) &amp; "." &amp; RIGHT(DK678,3)),
                --(INT('Drill Size Info'!$AB$15) &amp; "." &amp; RIGHT(DK678,3))
            )
        ),
        "N/A"
    )
)</f>
        <v>N/A</v>
      </c>
      <c r="V678" s="161"/>
      <c r="W678" s="161"/>
      <c r="X678" s="161"/>
      <c r="Y678" s="161"/>
      <c r="Z678" s="161"/>
      <c r="AA678" s="162"/>
      <c r="AB678" s="162"/>
      <c r="AC678" s="162"/>
      <c r="AD678" s="162"/>
      <c r="AE678" s="162"/>
      <c r="AF678" s="162"/>
      <c r="AG678" s="162"/>
      <c r="AH678" s="162"/>
      <c r="AI678" s="162"/>
      <c r="AJ678" s="162"/>
      <c r="AK678" s="162"/>
      <c r="AL678" s="162"/>
      <c r="AM678" s="162"/>
      <c r="AN678" s="162"/>
      <c r="AO678" s="162"/>
      <c r="AP678" s="162"/>
      <c r="AQ678" s="162"/>
      <c r="AR678" s="162"/>
      <c r="AS678" s="162"/>
      <c r="AT678" s="162"/>
      <c r="AU678" s="162"/>
      <c r="AV678" s="162"/>
      <c r="AW678" s="162"/>
      <c r="AX678" s="162"/>
      <c r="AY678" s="162"/>
      <c r="AZ678" s="162"/>
      <c r="BA678" s="162"/>
      <c r="BB678" s="163"/>
      <c r="BC678" s="163"/>
      <c r="BD678" s="163"/>
      <c r="BE678" s="164"/>
      <c r="BF678" s="165"/>
      <c r="BG678" s="162"/>
      <c r="BH678" s="162"/>
      <c r="BI678" s="164"/>
      <c r="BJ678" s="38"/>
      <c r="BK678" s="38"/>
      <c r="BL678" s="38"/>
      <c r="BM678" s="38"/>
      <c r="BN678" s="38"/>
      <c r="BO678" s="38"/>
      <c r="BP678" s="117" t="str">
        <f t="shared" si="464"/>
        <v/>
      </c>
      <c r="BQ678" s="38"/>
      <c r="BR678" s="38"/>
      <c r="BS678" s="38"/>
      <c r="BT678" s="38"/>
      <c r="BV678" s="17">
        <f t="shared" si="458"/>
        <v>0</v>
      </c>
      <c r="BW678" s="17">
        <f t="shared" si="459"/>
        <v>0</v>
      </c>
      <c r="BX678" s="17">
        <f t="shared" si="460"/>
        <v>0</v>
      </c>
      <c r="BY678" s="17">
        <f t="shared" si="461"/>
        <v>0</v>
      </c>
      <c r="BZ678" s="17">
        <f t="shared" si="462"/>
        <v>0</v>
      </c>
      <c r="CA678" s="17">
        <f t="shared" si="463"/>
        <v>0</v>
      </c>
      <c r="CB678" s="17">
        <f t="shared" si="465"/>
        <v>0</v>
      </c>
      <c r="CC678" s="17">
        <f t="shared" si="466"/>
        <v>0</v>
      </c>
      <c r="CD678" s="17">
        <f t="shared" si="467"/>
        <v>0</v>
      </c>
      <c r="CE678" s="17">
        <f t="shared" si="468"/>
        <v>0</v>
      </c>
      <c r="CF678" s="17">
        <f t="shared" si="469"/>
        <v>0</v>
      </c>
      <c r="CG678" s="17">
        <f t="shared" si="470"/>
        <v>0</v>
      </c>
      <c r="CH678" s="17">
        <f t="shared" si="471"/>
        <v>0</v>
      </c>
      <c r="CI678" s="17">
        <f t="shared" si="472"/>
        <v>0</v>
      </c>
      <c r="CJ678" s="17">
        <f t="shared" si="473"/>
        <v>0</v>
      </c>
      <c r="CK678" s="17">
        <f t="shared" si="474"/>
        <v>0</v>
      </c>
      <c r="CL678" s="17">
        <f t="shared" si="475"/>
        <v>0</v>
      </c>
      <c r="CM678" s="17">
        <f t="shared" si="476"/>
        <v>0</v>
      </c>
      <c r="CN678" s="17">
        <f t="shared" si="477"/>
        <v>0</v>
      </c>
      <c r="CO678" s="17">
        <f t="shared" si="478"/>
        <v>0</v>
      </c>
      <c r="CP678" s="17">
        <f t="shared" si="479"/>
        <v>0</v>
      </c>
      <c r="CQ678" s="17">
        <f t="shared" si="480"/>
        <v>0</v>
      </c>
      <c r="CR678" s="17">
        <f t="shared" si="481"/>
        <v>0</v>
      </c>
      <c r="CS678" s="17">
        <f t="shared" si="482"/>
        <v>0</v>
      </c>
      <c r="CT678" s="17">
        <f t="shared" si="483"/>
        <v>0</v>
      </c>
      <c r="CU678" s="17">
        <f t="shared" si="484"/>
        <v>0</v>
      </c>
      <c r="CV678" s="17">
        <f t="shared" si="485"/>
        <v>0</v>
      </c>
      <c r="CW678" s="17">
        <f t="shared" si="486"/>
        <v>0</v>
      </c>
      <c r="CX678" s="17">
        <f t="shared" si="487"/>
        <v>0</v>
      </c>
      <c r="CY678" s="17">
        <f t="shared" si="488"/>
        <v>0</v>
      </c>
      <c r="CZ678" s="17">
        <f t="shared" si="489"/>
        <v>0</v>
      </c>
      <c r="DA678" s="17">
        <f t="shared" si="490"/>
        <v>0</v>
      </c>
      <c r="DB678" s="17">
        <f t="shared" si="491"/>
        <v>0</v>
      </c>
      <c r="DC678" s="17">
        <f t="shared" si="492"/>
        <v>0</v>
      </c>
      <c r="DD678" s="17">
        <f t="shared" si="493"/>
        <v>0</v>
      </c>
      <c r="DE678" s="17">
        <f t="shared" si="494"/>
        <v>0</v>
      </c>
      <c r="DF678" s="17">
        <f t="shared" si="495"/>
        <v>0</v>
      </c>
      <c r="DG678" s="17">
        <f t="shared" si="496"/>
        <v>0</v>
      </c>
    </row>
    <row r="679" spans="2:111" ht="15" customHeight="1" x14ac:dyDescent="0.2">
      <c r="B679" s="156">
        <v>671</v>
      </c>
      <c r="C679" s="157" t="str">
        <f t="shared" si="497"/>
        <v/>
      </c>
      <c r="D679" s="158" t="str">
        <f t="shared" si="457"/>
        <v>OK</v>
      </c>
      <c r="E679" s="159" t="e">
        <f>VLOOKUP('DATA SHEET'!$B$9,'Drill Size Info'!$T$2:$U$8,2,FALSE)</f>
        <v>#N/A</v>
      </c>
      <c r="F679" s="159" t="str">
        <f t="shared" si="498"/>
        <v/>
      </c>
      <c r="G679" s="91">
        <f t="shared" si="499"/>
        <v>0</v>
      </c>
      <c r="H679" s="160" t="s">
        <v>175</v>
      </c>
      <c r="I679" s="160" t="s">
        <v>175</v>
      </c>
      <c r="J679" s="160" t="str">
        <f>IF('DATA SHEET'!$B$10="NC-50","N/A","OK")</f>
        <v>OK</v>
      </c>
      <c r="K679" s="160" t="str">
        <f>IF('DATA SHEET'!$B$10="NC-50","N/A","OK")</f>
        <v>OK</v>
      </c>
      <c r="L679" s="160" t="str">
        <f t="shared" si="500"/>
        <v>OK</v>
      </c>
      <c r="M679" s="160" t="str">
        <f t="shared" si="501"/>
        <v>OK</v>
      </c>
      <c r="N679" s="160"/>
      <c r="O679" s="160"/>
      <c r="P679" s="160"/>
      <c r="Q679" s="160"/>
      <c r="R679" s="92" t="str">
        <f>IF(DI679&lt;&gt;"",
    IF(INT('Drill Size Info'!$AA$19)=INT('Drill Size Info'!$AB$19),
        --(INT('Drill Size Info'!$AA$19) &amp; "." &amp; DI679),
        IF(AND((--(INT('Drill Size Info'!$AA$19) &amp; "." &amp; DI679)&gt;=--('Drill Size Info'!$AA$19)), (--(INT('Drill Size Info'!$AA$19) &amp; "." &amp; DI679)&lt;=--('Drill Size Info'!$AB$19))),
            --(INT('Drill Size Info'!$AA$19) &amp; "." &amp; DI679),
            --(INT('Drill Size Info'!$AB$19) &amp; "." &amp; DI679)
        )
    ),
    IF(DH679&lt;&gt;"",
        IF(INT('Drill Size Info'!$AA$19)=INT('Drill Size Info'!$AB$19),
            --(INT('Drill Size Info'!$AA$19) &amp; "." &amp; LEFT(DH679,3)),
            IF(AND((--(INT('Drill Size Info'!$AA$19) &amp; "." &amp; LEFT(DH679,3))&gt;=--('Drill Size Info'!$AA$19)), (--(INT('Drill Size Info'!$AA$19) &amp; "." &amp; LEFT(DH679,3))&lt;=--('Drill Size Info'!$AB$19))),
                --(INT('Drill Size Info'!$AA$19) &amp; "." &amp; LEFT(DH679,3)),
                --(INT('Drill Size Info'!$AB$19) &amp; "." &amp; LEFT(DH679,3))
            )
        ),
        "OK"
    )
)</f>
        <v>OK</v>
      </c>
      <c r="S679" s="150" t="str">
        <f>IF(DJ679&lt;&gt;"",
    IF(INT('Drill Size Info'!$AA$19)=INT('Drill Size Info'!$AB$19),
        --(INT('Drill Size Info'!$AA$19) &amp; "." &amp; DJ679),
        IF(AND((--(INT('Drill Size Info'!$AA$19) &amp; "." &amp; DJ679)&gt;=--('Drill Size Info'!$AA$19)), (--(INT('Drill Size Info'!$AA$19) &amp; "." &amp; DJ679)&lt;=--('Drill Size Info'!$AB$19))),
            --(INT('Drill Size Info'!$AA$19) &amp; "." &amp; DJ679),
            --(INT('Drill Size Info'!$AB$19) &amp; "." &amp; DJ679)
        )
    ),
    IF(DH679&lt;&gt;"",
        IF(INT('Drill Size Info'!$AA$19)=INT('Drill Size Info'!$AB$19),
            --(INT('Drill Size Info'!$AA$19) &amp; "." &amp; RIGHT(DH679,3)),
            IF(AND((--(INT('Drill Size Info'!$AA$19) &amp; "." &amp; RIGHT(DH679,3))&gt;=--('Drill Size Info'!$AA$19)), (--(INT('Drill Size Info'!$AA$19) &amp; "." &amp; RIGHT(DH679,3))&lt;=--('Drill Size Info'!$AB$19))),
                --(INT('Drill Size Info'!$AA$19) &amp; "." &amp; RIGHT(DH679,3)),
                --(INT('Drill Size Info'!$AB$19) &amp; "." &amp; RIGHT(DH679,3))
            )
        ),
        "N/A"
    )
)</f>
        <v>N/A</v>
      </c>
      <c r="T679" s="150" t="str">
        <f>IF(DL679&lt;&gt;"",
    IF(INT('Drill Size Info'!$AA$19)=INT('Drill Size Info'!$AB$15),
        --(INT('Drill Size Info'!$AA$15) &amp; "." &amp; DL679),
        IF(AND((--(INT('Drill Size Info'!$AA$15) &amp; "." &amp; DL679)&gt;=--('Drill Size Info'!$AA$15)), (--(INT('Drill Size Info'!$AA$15) &amp; "." &amp; DL679)&lt;=--('Drill Size Info'!$AB$15))),
            --(INT('Drill Size Info'!$AA$15) &amp; "." &amp; DL679),
            --(INT('Drill Size Info'!$AB$15) &amp; "." &amp; DL679)
        )
    ),
    IF(DK679&lt;&gt;"",
        IF(INT('Drill Size Info'!$AA$15)=INT('Drill Size Info'!$AB$15),
            --(INT('Drill Size Info'!$AA$15) &amp; "." &amp; LEFT(DK679,3)),
            IF(AND((--(INT('Drill Size Info'!$AA$15) &amp; "." &amp; LEFT(DK679,3))&gt;=--('Drill Size Info'!$AA$15)), (--(INT('Drill Size Info'!$AA$15) &amp; "." &amp; LEFT(DK679,3))&lt;=--('Drill Size Info'!$AB$15))),
                --(INT('Drill Size Info'!$AA$15) &amp; "." &amp; LEFT(DK679,3)),
                --(INT('Drill Size Info'!$AB$15) &amp; "." &amp; LEFT(DK679,3))
            )
        ),
        "OK"
    )
)</f>
        <v>OK</v>
      </c>
      <c r="U679" s="150" t="str">
        <f>IF(DM679&lt;&gt;"",
    IF(INT('Drill Size Info'!$AA$19)=INT('Drill Size Info'!$AB$15),
        --(INT('Drill Size Info'!$AA$15) &amp; "." &amp; DM679),
        IF(AND((--(INT('Drill Size Info'!$AA$15) &amp; "." &amp; DM679)&gt;=--('Drill Size Info'!$AA$15)), (--(INT('Drill Size Info'!$AA$15) &amp; "." &amp; DM679)&lt;=--('Drill Size Info'!$AB$15))),
            --(INT('Drill Size Info'!$AA$15) &amp; "." &amp; DM679),
            --(INT('Drill Size Info'!$AB$15) &amp; "." &amp; DM679)
        )
    ),
    IF(DK679&lt;&gt;"",
        IF(INT('Drill Size Info'!$AA$15)=INT('Drill Size Info'!$AB$15),
            --(INT('Drill Size Info'!$AA$15) &amp; "." &amp; RIGHT(DK679,3)),
            IF(AND((--(INT('Drill Size Info'!$AA$15) &amp; "." &amp; RIGHT(DK679,3))&gt;=--('Drill Size Info'!$AA$15)), (--(INT('Drill Size Info'!$AA$15) &amp; "." &amp; RIGHT(DK679,3))&lt;=--('Drill Size Info'!$AB$15))),
                --(INT('Drill Size Info'!$AA$15) &amp; "." &amp; RIGHT(DK679,3)),
                --(INT('Drill Size Info'!$AB$15) &amp; "." &amp; RIGHT(DK679,3))
            )
        ),
        "N/A"
    )
)</f>
        <v>N/A</v>
      </c>
      <c r="V679" s="161"/>
      <c r="W679" s="161"/>
      <c r="X679" s="161"/>
      <c r="Y679" s="161"/>
      <c r="Z679" s="161"/>
      <c r="AA679" s="162"/>
      <c r="AB679" s="162"/>
      <c r="AC679" s="162"/>
      <c r="AD679" s="162"/>
      <c r="AE679" s="162"/>
      <c r="AF679" s="162"/>
      <c r="AG679" s="162"/>
      <c r="AH679" s="162"/>
      <c r="AI679" s="162"/>
      <c r="AJ679" s="162"/>
      <c r="AK679" s="162"/>
      <c r="AL679" s="162"/>
      <c r="AM679" s="162"/>
      <c r="AN679" s="162"/>
      <c r="AO679" s="162"/>
      <c r="AP679" s="162"/>
      <c r="AQ679" s="162"/>
      <c r="AR679" s="162"/>
      <c r="AS679" s="162"/>
      <c r="AT679" s="162"/>
      <c r="AU679" s="162"/>
      <c r="AV679" s="162"/>
      <c r="AW679" s="162"/>
      <c r="AX679" s="162"/>
      <c r="AY679" s="162"/>
      <c r="AZ679" s="162"/>
      <c r="BA679" s="162"/>
      <c r="BB679" s="163"/>
      <c r="BC679" s="163"/>
      <c r="BD679" s="163"/>
      <c r="BE679" s="164"/>
      <c r="BF679" s="165"/>
      <c r="BG679" s="162"/>
      <c r="BH679" s="162"/>
      <c r="BI679" s="164"/>
      <c r="BJ679" s="38"/>
      <c r="BK679" s="38"/>
      <c r="BL679" s="38"/>
      <c r="BM679" s="38"/>
      <c r="BN679" s="38"/>
      <c r="BO679" s="38"/>
      <c r="BP679" s="117" t="str">
        <f t="shared" si="464"/>
        <v/>
      </c>
      <c r="BQ679" s="38"/>
      <c r="BR679" s="38"/>
      <c r="BS679" s="38"/>
      <c r="BT679" s="38"/>
      <c r="BV679" s="17">
        <f t="shared" si="458"/>
        <v>0</v>
      </c>
      <c r="BW679" s="17">
        <f t="shared" si="459"/>
        <v>0</v>
      </c>
      <c r="BX679" s="17">
        <f t="shared" si="460"/>
        <v>0</v>
      </c>
      <c r="BY679" s="17">
        <f t="shared" si="461"/>
        <v>0</v>
      </c>
      <c r="BZ679" s="17">
        <f t="shared" si="462"/>
        <v>0</v>
      </c>
      <c r="CA679" s="17">
        <f t="shared" si="463"/>
        <v>0</v>
      </c>
      <c r="CB679" s="17">
        <f t="shared" si="465"/>
        <v>0</v>
      </c>
      <c r="CC679" s="17">
        <f t="shared" si="466"/>
        <v>0</v>
      </c>
      <c r="CD679" s="17">
        <f t="shared" si="467"/>
        <v>0</v>
      </c>
      <c r="CE679" s="17">
        <f t="shared" si="468"/>
        <v>0</v>
      </c>
      <c r="CF679" s="17">
        <f t="shared" si="469"/>
        <v>0</v>
      </c>
      <c r="CG679" s="17">
        <f t="shared" si="470"/>
        <v>0</v>
      </c>
      <c r="CH679" s="17">
        <f t="shared" si="471"/>
        <v>0</v>
      </c>
      <c r="CI679" s="17">
        <f t="shared" si="472"/>
        <v>0</v>
      </c>
      <c r="CJ679" s="17">
        <f t="shared" si="473"/>
        <v>0</v>
      </c>
      <c r="CK679" s="17">
        <f t="shared" si="474"/>
        <v>0</v>
      </c>
      <c r="CL679" s="17">
        <f t="shared" si="475"/>
        <v>0</v>
      </c>
      <c r="CM679" s="17">
        <f t="shared" si="476"/>
        <v>0</v>
      </c>
      <c r="CN679" s="17">
        <f t="shared" si="477"/>
        <v>0</v>
      </c>
      <c r="CO679" s="17">
        <f t="shared" si="478"/>
        <v>0</v>
      </c>
      <c r="CP679" s="17">
        <f t="shared" si="479"/>
        <v>0</v>
      </c>
      <c r="CQ679" s="17">
        <f t="shared" si="480"/>
        <v>0</v>
      </c>
      <c r="CR679" s="17">
        <f t="shared" si="481"/>
        <v>0</v>
      </c>
      <c r="CS679" s="17">
        <f t="shared" si="482"/>
        <v>0</v>
      </c>
      <c r="CT679" s="17">
        <f t="shared" si="483"/>
        <v>0</v>
      </c>
      <c r="CU679" s="17">
        <f t="shared" si="484"/>
        <v>0</v>
      </c>
      <c r="CV679" s="17">
        <f t="shared" si="485"/>
        <v>0</v>
      </c>
      <c r="CW679" s="17">
        <f t="shared" si="486"/>
        <v>0</v>
      </c>
      <c r="CX679" s="17">
        <f t="shared" si="487"/>
        <v>0</v>
      </c>
      <c r="CY679" s="17">
        <f t="shared" si="488"/>
        <v>0</v>
      </c>
      <c r="CZ679" s="17">
        <f t="shared" si="489"/>
        <v>0</v>
      </c>
      <c r="DA679" s="17">
        <f t="shared" si="490"/>
        <v>0</v>
      </c>
      <c r="DB679" s="17">
        <f t="shared" si="491"/>
        <v>0</v>
      </c>
      <c r="DC679" s="17">
        <f t="shared" si="492"/>
        <v>0</v>
      </c>
      <c r="DD679" s="17">
        <f t="shared" si="493"/>
        <v>0</v>
      </c>
      <c r="DE679" s="17">
        <f t="shared" si="494"/>
        <v>0</v>
      </c>
      <c r="DF679" s="17">
        <f t="shared" si="495"/>
        <v>0</v>
      </c>
      <c r="DG679" s="17">
        <f t="shared" si="496"/>
        <v>0</v>
      </c>
    </row>
    <row r="680" spans="2:111" ht="15" customHeight="1" x14ac:dyDescent="0.2">
      <c r="B680" s="156">
        <v>672</v>
      </c>
      <c r="C680" s="157" t="str">
        <f t="shared" si="497"/>
        <v/>
      </c>
      <c r="D680" s="158" t="str">
        <f t="shared" si="457"/>
        <v>OK</v>
      </c>
      <c r="E680" s="159" t="e">
        <f>VLOOKUP('DATA SHEET'!$B$9,'Drill Size Info'!$T$2:$U$8,2,FALSE)</f>
        <v>#N/A</v>
      </c>
      <c r="F680" s="159" t="str">
        <f t="shared" si="498"/>
        <v/>
      </c>
      <c r="G680" s="91">
        <f t="shared" si="499"/>
        <v>0</v>
      </c>
      <c r="H680" s="160" t="s">
        <v>175</v>
      </c>
      <c r="I680" s="160" t="s">
        <v>175</v>
      </c>
      <c r="J680" s="160" t="str">
        <f>IF('DATA SHEET'!$B$10="NC-50","N/A","OK")</f>
        <v>OK</v>
      </c>
      <c r="K680" s="160" t="str">
        <f>IF('DATA SHEET'!$B$10="NC-50","N/A","OK")</f>
        <v>OK</v>
      </c>
      <c r="L680" s="160" t="str">
        <f t="shared" si="500"/>
        <v>OK</v>
      </c>
      <c r="M680" s="160" t="str">
        <f t="shared" si="501"/>
        <v>OK</v>
      </c>
      <c r="N680" s="160"/>
      <c r="O680" s="160"/>
      <c r="P680" s="160"/>
      <c r="Q680" s="160"/>
      <c r="R680" s="92" t="str">
        <f>IF(DI680&lt;&gt;"",
    IF(INT('Drill Size Info'!$AA$19)=INT('Drill Size Info'!$AB$19),
        --(INT('Drill Size Info'!$AA$19) &amp; "." &amp; DI680),
        IF(AND((--(INT('Drill Size Info'!$AA$19) &amp; "." &amp; DI680)&gt;=--('Drill Size Info'!$AA$19)), (--(INT('Drill Size Info'!$AA$19) &amp; "." &amp; DI680)&lt;=--('Drill Size Info'!$AB$19))),
            --(INT('Drill Size Info'!$AA$19) &amp; "." &amp; DI680),
            --(INT('Drill Size Info'!$AB$19) &amp; "." &amp; DI680)
        )
    ),
    IF(DH680&lt;&gt;"",
        IF(INT('Drill Size Info'!$AA$19)=INT('Drill Size Info'!$AB$19),
            --(INT('Drill Size Info'!$AA$19) &amp; "." &amp; LEFT(DH680,3)),
            IF(AND((--(INT('Drill Size Info'!$AA$19) &amp; "." &amp; LEFT(DH680,3))&gt;=--('Drill Size Info'!$AA$19)), (--(INT('Drill Size Info'!$AA$19) &amp; "." &amp; LEFT(DH680,3))&lt;=--('Drill Size Info'!$AB$19))),
                --(INT('Drill Size Info'!$AA$19) &amp; "." &amp; LEFT(DH680,3)),
                --(INT('Drill Size Info'!$AB$19) &amp; "." &amp; LEFT(DH680,3))
            )
        ),
        "OK"
    )
)</f>
        <v>OK</v>
      </c>
      <c r="S680" s="150" t="str">
        <f>IF(DJ680&lt;&gt;"",
    IF(INT('Drill Size Info'!$AA$19)=INT('Drill Size Info'!$AB$19),
        --(INT('Drill Size Info'!$AA$19) &amp; "." &amp; DJ680),
        IF(AND((--(INT('Drill Size Info'!$AA$19) &amp; "." &amp; DJ680)&gt;=--('Drill Size Info'!$AA$19)), (--(INT('Drill Size Info'!$AA$19) &amp; "." &amp; DJ680)&lt;=--('Drill Size Info'!$AB$19))),
            --(INT('Drill Size Info'!$AA$19) &amp; "." &amp; DJ680),
            --(INT('Drill Size Info'!$AB$19) &amp; "." &amp; DJ680)
        )
    ),
    IF(DH680&lt;&gt;"",
        IF(INT('Drill Size Info'!$AA$19)=INT('Drill Size Info'!$AB$19),
            --(INT('Drill Size Info'!$AA$19) &amp; "." &amp; RIGHT(DH680,3)),
            IF(AND((--(INT('Drill Size Info'!$AA$19) &amp; "." &amp; RIGHT(DH680,3))&gt;=--('Drill Size Info'!$AA$19)), (--(INT('Drill Size Info'!$AA$19) &amp; "." &amp; RIGHT(DH680,3))&lt;=--('Drill Size Info'!$AB$19))),
                --(INT('Drill Size Info'!$AA$19) &amp; "." &amp; RIGHT(DH680,3)),
                --(INT('Drill Size Info'!$AB$19) &amp; "." &amp; RIGHT(DH680,3))
            )
        ),
        "N/A"
    )
)</f>
        <v>N/A</v>
      </c>
      <c r="T680" s="150" t="str">
        <f>IF(DL680&lt;&gt;"",
    IF(INT('Drill Size Info'!$AA$19)=INT('Drill Size Info'!$AB$15),
        --(INT('Drill Size Info'!$AA$15) &amp; "." &amp; DL680),
        IF(AND((--(INT('Drill Size Info'!$AA$15) &amp; "." &amp; DL680)&gt;=--('Drill Size Info'!$AA$15)), (--(INT('Drill Size Info'!$AA$15) &amp; "." &amp; DL680)&lt;=--('Drill Size Info'!$AB$15))),
            --(INT('Drill Size Info'!$AA$15) &amp; "." &amp; DL680),
            --(INT('Drill Size Info'!$AB$15) &amp; "." &amp; DL680)
        )
    ),
    IF(DK680&lt;&gt;"",
        IF(INT('Drill Size Info'!$AA$15)=INT('Drill Size Info'!$AB$15),
            --(INT('Drill Size Info'!$AA$15) &amp; "." &amp; LEFT(DK680,3)),
            IF(AND((--(INT('Drill Size Info'!$AA$15) &amp; "." &amp; LEFT(DK680,3))&gt;=--('Drill Size Info'!$AA$15)), (--(INT('Drill Size Info'!$AA$15) &amp; "." &amp; LEFT(DK680,3))&lt;=--('Drill Size Info'!$AB$15))),
                --(INT('Drill Size Info'!$AA$15) &amp; "." &amp; LEFT(DK680,3)),
                --(INT('Drill Size Info'!$AB$15) &amp; "." &amp; LEFT(DK680,3))
            )
        ),
        "OK"
    )
)</f>
        <v>OK</v>
      </c>
      <c r="U680" s="150" t="str">
        <f>IF(DM680&lt;&gt;"",
    IF(INT('Drill Size Info'!$AA$19)=INT('Drill Size Info'!$AB$15),
        --(INT('Drill Size Info'!$AA$15) &amp; "." &amp; DM680),
        IF(AND((--(INT('Drill Size Info'!$AA$15) &amp; "." &amp; DM680)&gt;=--('Drill Size Info'!$AA$15)), (--(INT('Drill Size Info'!$AA$15) &amp; "." &amp; DM680)&lt;=--('Drill Size Info'!$AB$15))),
            --(INT('Drill Size Info'!$AA$15) &amp; "." &amp; DM680),
            --(INT('Drill Size Info'!$AB$15) &amp; "." &amp; DM680)
        )
    ),
    IF(DK680&lt;&gt;"",
        IF(INT('Drill Size Info'!$AA$15)=INT('Drill Size Info'!$AB$15),
            --(INT('Drill Size Info'!$AA$15) &amp; "." &amp; RIGHT(DK680,3)),
            IF(AND((--(INT('Drill Size Info'!$AA$15) &amp; "." &amp; RIGHT(DK680,3))&gt;=--('Drill Size Info'!$AA$15)), (--(INT('Drill Size Info'!$AA$15) &amp; "." &amp; RIGHT(DK680,3))&lt;=--('Drill Size Info'!$AB$15))),
                --(INT('Drill Size Info'!$AA$15) &amp; "." &amp; RIGHT(DK680,3)),
                --(INT('Drill Size Info'!$AB$15) &amp; "." &amp; RIGHT(DK680,3))
            )
        ),
        "N/A"
    )
)</f>
        <v>N/A</v>
      </c>
      <c r="V680" s="161"/>
      <c r="W680" s="161"/>
      <c r="X680" s="161"/>
      <c r="Y680" s="161"/>
      <c r="Z680" s="161"/>
      <c r="AA680" s="162"/>
      <c r="AB680" s="162"/>
      <c r="AC680" s="162"/>
      <c r="AD680" s="162"/>
      <c r="AE680" s="162"/>
      <c r="AF680" s="162"/>
      <c r="AG680" s="162"/>
      <c r="AH680" s="162"/>
      <c r="AI680" s="162"/>
      <c r="AJ680" s="162"/>
      <c r="AK680" s="162"/>
      <c r="AL680" s="162"/>
      <c r="AM680" s="162"/>
      <c r="AN680" s="162"/>
      <c r="AO680" s="162"/>
      <c r="AP680" s="162"/>
      <c r="AQ680" s="162"/>
      <c r="AR680" s="162"/>
      <c r="AS680" s="162"/>
      <c r="AT680" s="162"/>
      <c r="AU680" s="162"/>
      <c r="AV680" s="162"/>
      <c r="AW680" s="162"/>
      <c r="AX680" s="162"/>
      <c r="AY680" s="162"/>
      <c r="AZ680" s="162"/>
      <c r="BA680" s="162"/>
      <c r="BB680" s="163"/>
      <c r="BC680" s="163"/>
      <c r="BD680" s="163"/>
      <c r="BE680" s="164"/>
      <c r="BF680" s="165"/>
      <c r="BG680" s="162"/>
      <c r="BH680" s="162"/>
      <c r="BI680" s="164"/>
      <c r="BJ680" s="38"/>
      <c r="BK680" s="38"/>
      <c r="BL680" s="38"/>
      <c r="BM680" s="38"/>
      <c r="BN680" s="38"/>
      <c r="BO680" s="38"/>
      <c r="BP680" s="117" t="str">
        <f t="shared" si="464"/>
        <v/>
      </c>
      <c r="BQ680" s="38"/>
      <c r="BR680" s="38"/>
      <c r="BS680" s="38"/>
      <c r="BT680" s="38"/>
      <c r="BV680" s="17">
        <f t="shared" si="458"/>
        <v>0</v>
      </c>
      <c r="BW680" s="17">
        <f t="shared" si="459"/>
        <v>0</v>
      </c>
      <c r="BX680" s="17">
        <f t="shared" si="460"/>
        <v>0</v>
      </c>
      <c r="BY680" s="17">
        <f t="shared" si="461"/>
        <v>0</v>
      </c>
      <c r="BZ680" s="17">
        <f t="shared" si="462"/>
        <v>0</v>
      </c>
      <c r="CA680" s="17">
        <f t="shared" si="463"/>
        <v>0</v>
      </c>
      <c r="CB680" s="17">
        <f t="shared" si="465"/>
        <v>0</v>
      </c>
      <c r="CC680" s="17">
        <f t="shared" si="466"/>
        <v>0</v>
      </c>
      <c r="CD680" s="17">
        <f t="shared" si="467"/>
        <v>0</v>
      </c>
      <c r="CE680" s="17">
        <f t="shared" si="468"/>
        <v>0</v>
      </c>
      <c r="CF680" s="17">
        <f t="shared" si="469"/>
        <v>0</v>
      </c>
      <c r="CG680" s="17">
        <f t="shared" si="470"/>
        <v>0</v>
      </c>
      <c r="CH680" s="17">
        <f t="shared" si="471"/>
        <v>0</v>
      </c>
      <c r="CI680" s="17">
        <f t="shared" si="472"/>
        <v>0</v>
      </c>
      <c r="CJ680" s="17">
        <f t="shared" si="473"/>
        <v>0</v>
      </c>
      <c r="CK680" s="17">
        <f t="shared" si="474"/>
        <v>0</v>
      </c>
      <c r="CL680" s="17">
        <f t="shared" si="475"/>
        <v>0</v>
      </c>
      <c r="CM680" s="17">
        <f t="shared" si="476"/>
        <v>0</v>
      </c>
      <c r="CN680" s="17">
        <f t="shared" si="477"/>
        <v>0</v>
      </c>
      <c r="CO680" s="17">
        <f t="shared" si="478"/>
        <v>0</v>
      </c>
      <c r="CP680" s="17">
        <f t="shared" si="479"/>
        <v>0</v>
      </c>
      <c r="CQ680" s="17">
        <f t="shared" si="480"/>
        <v>0</v>
      </c>
      <c r="CR680" s="17">
        <f t="shared" si="481"/>
        <v>0</v>
      </c>
      <c r="CS680" s="17">
        <f t="shared" si="482"/>
        <v>0</v>
      </c>
      <c r="CT680" s="17">
        <f t="shared" si="483"/>
        <v>0</v>
      </c>
      <c r="CU680" s="17">
        <f t="shared" si="484"/>
        <v>0</v>
      </c>
      <c r="CV680" s="17">
        <f t="shared" si="485"/>
        <v>0</v>
      </c>
      <c r="CW680" s="17">
        <f t="shared" si="486"/>
        <v>0</v>
      </c>
      <c r="CX680" s="17">
        <f t="shared" si="487"/>
        <v>0</v>
      </c>
      <c r="CY680" s="17">
        <f t="shared" si="488"/>
        <v>0</v>
      </c>
      <c r="CZ680" s="17">
        <f t="shared" si="489"/>
        <v>0</v>
      </c>
      <c r="DA680" s="17">
        <f t="shared" si="490"/>
        <v>0</v>
      </c>
      <c r="DB680" s="17">
        <f t="shared" si="491"/>
        <v>0</v>
      </c>
      <c r="DC680" s="17">
        <f t="shared" si="492"/>
        <v>0</v>
      </c>
      <c r="DD680" s="17">
        <f t="shared" si="493"/>
        <v>0</v>
      </c>
      <c r="DE680" s="17">
        <f t="shared" si="494"/>
        <v>0</v>
      </c>
      <c r="DF680" s="17">
        <f t="shared" si="495"/>
        <v>0</v>
      </c>
      <c r="DG680" s="17">
        <f t="shared" si="496"/>
        <v>0</v>
      </c>
    </row>
    <row r="681" spans="2:111" ht="15" customHeight="1" x14ac:dyDescent="0.2">
      <c r="B681" s="156">
        <v>673</v>
      </c>
      <c r="C681" s="157" t="str">
        <f t="shared" si="497"/>
        <v/>
      </c>
      <c r="D681" s="158" t="str">
        <f t="shared" si="457"/>
        <v>OK</v>
      </c>
      <c r="E681" s="159" t="e">
        <f>VLOOKUP('DATA SHEET'!$B$9,'Drill Size Info'!$T$2:$U$8,2,FALSE)</f>
        <v>#N/A</v>
      </c>
      <c r="F681" s="159" t="str">
        <f t="shared" si="498"/>
        <v/>
      </c>
      <c r="G681" s="91">
        <f t="shared" si="499"/>
        <v>0</v>
      </c>
      <c r="H681" s="160" t="s">
        <v>175</v>
      </c>
      <c r="I681" s="160" t="s">
        <v>175</v>
      </c>
      <c r="J681" s="160" t="str">
        <f>IF('DATA SHEET'!$B$10="NC-50","N/A","OK")</f>
        <v>OK</v>
      </c>
      <c r="K681" s="160" t="str">
        <f>IF('DATA SHEET'!$B$10="NC-50","N/A","OK")</f>
        <v>OK</v>
      </c>
      <c r="L681" s="160" t="str">
        <f t="shared" si="500"/>
        <v>OK</v>
      </c>
      <c r="M681" s="160" t="str">
        <f t="shared" si="501"/>
        <v>OK</v>
      </c>
      <c r="N681" s="160"/>
      <c r="O681" s="160"/>
      <c r="P681" s="160"/>
      <c r="Q681" s="160"/>
      <c r="R681" s="92" t="str">
        <f>IF(DI681&lt;&gt;"",
    IF(INT('Drill Size Info'!$AA$19)=INT('Drill Size Info'!$AB$19),
        --(INT('Drill Size Info'!$AA$19) &amp; "." &amp; DI681),
        IF(AND((--(INT('Drill Size Info'!$AA$19) &amp; "." &amp; DI681)&gt;=--('Drill Size Info'!$AA$19)), (--(INT('Drill Size Info'!$AA$19) &amp; "." &amp; DI681)&lt;=--('Drill Size Info'!$AB$19))),
            --(INT('Drill Size Info'!$AA$19) &amp; "." &amp; DI681),
            --(INT('Drill Size Info'!$AB$19) &amp; "." &amp; DI681)
        )
    ),
    IF(DH681&lt;&gt;"",
        IF(INT('Drill Size Info'!$AA$19)=INT('Drill Size Info'!$AB$19),
            --(INT('Drill Size Info'!$AA$19) &amp; "." &amp; LEFT(DH681,3)),
            IF(AND((--(INT('Drill Size Info'!$AA$19) &amp; "." &amp; LEFT(DH681,3))&gt;=--('Drill Size Info'!$AA$19)), (--(INT('Drill Size Info'!$AA$19) &amp; "." &amp; LEFT(DH681,3))&lt;=--('Drill Size Info'!$AB$19))),
                --(INT('Drill Size Info'!$AA$19) &amp; "." &amp; LEFT(DH681,3)),
                --(INT('Drill Size Info'!$AB$19) &amp; "." &amp; LEFT(DH681,3))
            )
        ),
        "OK"
    )
)</f>
        <v>OK</v>
      </c>
      <c r="S681" s="150" t="str">
        <f>IF(DJ681&lt;&gt;"",
    IF(INT('Drill Size Info'!$AA$19)=INT('Drill Size Info'!$AB$19),
        --(INT('Drill Size Info'!$AA$19) &amp; "." &amp; DJ681),
        IF(AND((--(INT('Drill Size Info'!$AA$19) &amp; "." &amp; DJ681)&gt;=--('Drill Size Info'!$AA$19)), (--(INT('Drill Size Info'!$AA$19) &amp; "." &amp; DJ681)&lt;=--('Drill Size Info'!$AB$19))),
            --(INT('Drill Size Info'!$AA$19) &amp; "." &amp; DJ681),
            --(INT('Drill Size Info'!$AB$19) &amp; "." &amp; DJ681)
        )
    ),
    IF(DH681&lt;&gt;"",
        IF(INT('Drill Size Info'!$AA$19)=INT('Drill Size Info'!$AB$19),
            --(INT('Drill Size Info'!$AA$19) &amp; "." &amp; RIGHT(DH681,3)),
            IF(AND((--(INT('Drill Size Info'!$AA$19) &amp; "." &amp; RIGHT(DH681,3))&gt;=--('Drill Size Info'!$AA$19)), (--(INT('Drill Size Info'!$AA$19) &amp; "." &amp; RIGHT(DH681,3))&lt;=--('Drill Size Info'!$AB$19))),
                --(INT('Drill Size Info'!$AA$19) &amp; "." &amp; RIGHT(DH681,3)),
                --(INT('Drill Size Info'!$AB$19) &amp; "." &amp; RIGHT(DH681,3))
            )
        ),
        "N/A"
    )
)</f>
        <v>N/A</v>
      </c>
      <c r="T681" s="150" t="str">
        <f>IF(DL681&lt;&gt;"",
    IF(INT('Drill Size Info'!$AA$19)=INT('Drill Size Info'!$AB$15),
        --(INT('Drill Size Info'!$AA$15) &amp; "." &amp; DL681),
        IF(AND((--(INT('Drill Size Info'!$AA$15) &amp; "." &amp; DL681)&gt;=--('Drill Size Info'!$AA$15)), (--(INT('Drill Size Info'!$AA$15) &amp; "." &amp; DL681)&lt;=--('Drill Size Info'!$AB$15))),
            --(INT('Drill Size Info'!$AA$15) &amp; "." &amp; DL681),
            --(INT('Drill Size Info'!$AB$15) &amp; "." &amp; DL681)
        )
    ),
    IF(DK681&lt;&gt;"",
        IF(INT('Drill Size Info'!$AA$15)=INT('Drill Size Info'!$AB$15),
            --(INT('Drill Size Info'!$AA$15) &amp; "." &amp; LEFT(DK681,3)),
            IF(AND((--(INT('Drill Size Info'!$AA$15) &amp; "." &amp; LEFT(DK681,3))&gt;=--('Drill Size Info'!$AA$15)), (--(INT('Drill Size Info'!$AA$15) &amp; "." &amp; LEFT(DK681,3))&lt;=--('Drill Size Info'!$AB$15))),
                --(INT('Drill Size Info'!$AA$15) &amp; "." &amp; LEFT(DK681,3)),
                --(INT('Drill Size Info'!$AB$15) &amp; "." &amp; LEFT(DK681,3))
            )
        ),
        "OK"
    )
)</f>
        <v>OK</v>
      </c>
      <c r="U681" s="150" t="str">
        <f>IF(DM681&lt;&gt;"",
    IF(INT('Drill Size Info'!$AA$19)=INT('Drill Size Info'!$AB$15),
        --(INT('Drill Size Info'!$AA$15) &amp; "." &amp; DM681),
        IF(AND((--(INT('Drill Size Info'!$AA$15) &amp; "." &amp; DM681)&gt;=--('Drill Size Info'!$AA$15)), (--(INT('Drill Size Info'!$AA$15) &amp; "." &amp; DM681)&lt;=--('Drill Size Info'!$AB$15))),
            --(INT('Drill Size Info'!$AA$15) &amp; "." &amp; DM681),
            --(INT('Drill Size Info'!$AB$15) &amp; "." &amp; DM681)
        )
    ),
    IF(DK681&lt;&gt;"",
        IF(INT('Drill Size Info'!$AA$15)=INT('Drill Size Info'!$AB$15),
            --(INT('Drill Size Info'!$AA$15) &amp; "." &amp; RIGHT(DK681,3)),
            IF(AND((--(INT('Drill Size Info'!$AA$15) &amp; "." &amp; RIGHT(DK681,3))&gt;=--('Drill Size Info'!$AA$15)), (--(INT('Drill Size Info'!$AA$15) &amp; "." &amp; RIGHT(DK681,3))&lt;=--('Drill Size Info'!$AB$15))),
                --(INT('Drill Size Info'!$AA$15) &amp; "." &amp; RIGHT(DK681,3)),
                --(INT('Drill Size Info'!$AB$15) &amp; "." &amp; RIGHT(DK681,3))
            )
        ),
        "N/A"
    )
)</f>
        <v>N/A</v>
      </c>
      <c r="V681" s="161"/>
      <c r="W681" s="161"/>
      <c r="X681" s="161"/>
      <c r="Y681" s="161"/>
      <c r="Z681" s="161"/>
      <c r="AA681" s="162"/>
      <c r="AB681" s="162"/>
      <c r="AC681" s="162"/>
      <c r="AD681" s="162"/>
      <c r="AE681" s="162"/>
      <c r="AF681" s="162"/>
      <c r="AG681" s="162"/>
      <c r="AH681" s="162"/>
      <c r="AI681" s="162"/>
      <c r="AJ681" s="162"/>
      <c r="AK681" s="162"/>
      <c r="AL681" s="162"/>
      <c r="AM681" s="162"/>
      <c r="AN681" s="162"/>
      <c r="AO681" s="162"/>
      <c r="AP681" s="162"/>
      <c r="AQ681" s="162"/>
      <c r="AR681" s="162"/>
      <c r="AS681" s="162"/>
      <c r="AT681" s="162"/>
      <c r="AU681" s="162"/>
      <c r="AV681" s="162"/>
      <c r="AW681" s="162"/>
      <c r="AX681" s="162"/>
      <c r="AY681" s="162"/>
      <c r="AZ681" s="162"/>
      <c r="BA681" s="162"/>
      <c r="BB681" s="163"/>
      <c r="BC681" s="163"/>
      <c r="BD681" s="163"/>
      <c r="BE681" s="164"/>
      <c r="BF681" s="165"/>
      <c r="BG681" s="162"/>
      <c r="BH681" s="162"/>
      <c r="BI681" s="164"/>
      <c r="BJ681" s="38"/>
      <c r="BK681" s="38"/>
      <c r="BL681" s="38"/>
      <c r="BM681" s="38"/>
      <c r="BN681" s="38"/>
      <c r="BO681" s="38"/>
      <c r="BP681" s="117" t="str">
        <f t="shared" si="464"/>
        <v/>
      </c>
      <c r="BQ681" s="38"/>
      <c r="BR681" s="38"/>
      <c r="BS681" s="38"/>
      <c r="BT681" s="38"/>
      <c r="BV681" s="17">
        <f t="shared" si="458"/>
        <v>0</v>
      </c>
      <c r="BW681" s="17">
        <f t="shared" si="459"/>
        <v>0</v>
      </c>
      <c r="BX681" s="17">
        <f t="shared" si="460"/>
        <v>0</v>
      </c>
      <c r="BY681" s="17">
        <f t="shared" si="461"/>
        <v>0</v>
      </c>
      <c r="BZ681" s="17">
        <f t="shared" si="462"/>
        <v>0</v>
      </c>
      <c r="CA681" s="17">
        <f t="shared" si="463"/>
        <v>0</v>
      </c>
      <c r="CB681" s="17">
        <f t="shared" si="465"/>
        <v>0</v>
      </c>
      <c r="CC681" s="17">
        <f t="shared" si="466"/>
        <v>0</v>
      </c>
      <c r="CD681" s="17">
        <f t="shared" si="467"/>
        <v>0</v>
      </c>
      <c r="CE681" s="17">
        <f t="shared" si="468"/>
        <v>0</v>
      </c>
      <c r="CF681" s="17">
        <f t="shared" si="469"/>
        <v>0</v>
      </c>
      <c r="CG681" s="17">
        <f t="shared" si="470"/>
        <v>0</v>
      </c>
      <c r="CH681" s="17">
        <f t="shared" si="471"/>
        <v>0</v>
      </c>
      <c r="CI681" s="17">
        <f t="shared" si="472"/>
        <v>0</v>
      </c>
      <c r="CJ681" s="17">
        <f t="shared" si="473"/>
        <v>0</v>
      </c>
      <c r="CK681" s="17">
        <f t="shared" si="474"/>
        <v>0</v>
      </c>
      <c r="CL681" s="17">
        <f t="shared" si="475"/>
        <v>0</v>
      </c>
      <c r="CM681" s="17">
        <f t="shared" si="476"/>
        <v>0</v>
      </c>
      <c r="CN681" s="17">
        <f t="shared" si="477"/>
        <v>0</v>
      </c>
      <c r="CO681" s="17">
        <f t="shared" si="478"/>
        <v>0</v>
      </c>
      <c r="CP681" s="17">
        <f t="shared" si="479"/>
        <v>0</v>
      </c>
      <c r="CQ681" s="17">
        <f t="shared" si="480"/>
        <v>0</v>
      </c>
      <c r="CR681" s="17">
        <f t="shared" si="481"/>
        <v>0</v>
      </c>
      <c r="CS681" s="17">
        <f t="shared" si="482"/>
        <v>0</v>
      </c>
      <c r="CT681" s="17">
        <f t="shared" si="483"/>
        <v>0</v>
      </c>
      <c r="CU681" s="17">
        <f t="shared" si="484"/>
        <v>0</v>
      </c>
      <c r="CV681" s="17">
        <f t="shared" si="485"/>
        <v>0</v>
      </c>
      <c r="CW681" s="17">
        <f t="shared" si="486"/>
        <v>0</v>
      </c>
      <c r="CX681" s="17">
        <f t="shared" si="487"/>
        <v>0</v>
      </c>
      <c r="CY681" s="17">
        <f t="shared" si="488"/>
        <v>0</v>
      </c>
      <c r="CZ681" s="17">
        <f t="shared" si="489"/>
        <v>0</v>
      </c>
      <c r="DA681" s="17">
        <f t="shared" si="490"/>
        <v>0</v>
      </c>
      <c r="DB681" s="17">
        <f t="shared" si="491"/>
        <v>0</v>
      </c>
      <c r="DC681" s="17">
        <f t="shared" si="492"/>
        <v>0</v>
      </c>
      <c r="DD681" s="17">
        <f t="shared" si="493"/>
        <v>0</v>
      </c>
      <c r="DE681" s="17">
        <f t="shared" si="494"/>
        <v>0</v>
      </c>
      <c r="DF681" s="17">
        <f t="shared" si="495"/>
        <v>0</v>
      </c>
      <c r="DG681" s="17">
        <f t="shared" si="496"/>
        <v>0</v>
      </c>
    </row>
    <row r="682" spans="2:111" ht="15" customHeight="1" x14ac:dyDescent="0.2">
      <c r="B682" s="156">
        <v>674</v>
      </c>
      <c r="C682" s="157" t="str">
        <f t="shared" si="497"/>
        <v/>
      </c>
      <c r="D682" s="158" t="str">
        <f t="shared" si="457"/>
        <v>OK</v>
      </c>
      <c r="E682" s="159" t="e">
        <f>VLOOKUP('DATA SHEET'!$B$9,'Drill Size Info'!$T$2:$U$8,2,FALSE)</f>
        <v>#N/A</v>
      </c>
      <c r="F682" s="159" t="str">
        <f t="shared" si="498"/>
        <v/>
      </c>
      <c r="G682" s="91">
        <f t="shared" si="499"/>
        <v>0</v>
      </c>
      <c r="H682" s="160" t="s">
        <v>175</v>
      </c>
      <c r="I682" s="160" t="s">
        <v>175</v>
      </c>
      <c r="J682" s="160" t="str">
        <f>IF('DATA SHEET'!$B$10="NC-50","N/A","OK")</f>
        <v>OK</v>
      </c>
      <c r="K682" s="160" t="str">
        <f>IF('DATA SHEET'!$B$10="NC-50","N/A","OK")</f>
        <v>OK</v>
      </c>
      <c r="L682" s="160" t="str">
        <f t="shared" si="500"/>
        <v>OK</v>
      </c>
      <c r="M682" s="160" t="str">
        <f t="shared" si="501"/>
        <v>OK</v>
      </c>
      <c r="N682" s="160"/>
      <c r="O682" s="160"/>
      <c r="P682" s="160"/>
      <c r="Q682" s="160"/>
      <c r="R682" s="92" t="str">
        <f>IF(DI682&lt;&gt;"",
    IF(INT('Drill Size Info'!$AA$19)=INT('Drill Size Info'!$AB$19),
        --(INT('Drill Size Info'!$AA$19) &amp; "." &amp; DI682),
        IF(AND((--(INT('Drill Size Info'!$AA$19) &amp; "." &amp; DI682)&gt;=--('Drill Size Info'!$AA$19)), (--(INT('Drill Size Info'!$AA$19) &amp; "." &amp; DI682)&lt;=--('Drill Size Info'!$AB$19))),
            --(INT('Drill Size Info'!$AA$19) &amp; "." &amp; DI682),
            --(INT('Drill Size Info'!$AB$19) &amp; "." &amp; DI682)
        )
    ),
    IF(DH682&lt;&gt;"",
        IF(INT('Drill Size Info'!$AA$19)=INT('Drill Size Info'!$AB$19),
            --(INT('Drill Size Info'!$AA$19) &amp; "." &amp; LEFT(DH682,3)),
            IF(AND((--(INT('Drill Size Info'!$AA$19) &amp; "." &amp; LEFT(DH682,3))&gt;=--('Drill Size Info'!$AA$19)), (--(INT('Drill Size Info'!$AA$19) &amp; "." &amp; LEFT(DH682,3))&lt;=--('Drill Size Info'!$AB$19))),
                --(INT('Drill Size Info'!$AA$19) &amp; "." &amp; LEFT(DH682,3)),
                --(INT('Drill Size Info'!$AB$19) &amp; "." &amp; LEFT(DH682,3))
            )
        ),
        "OK"
    )
)</f>
        <v>OK</v>
      </c>
      <c r="S682" s="150" t="str">
        <f>IF(DJ682&lt;&gt;"",
    IF(INT('Drill Size Info'!$AA$19)=INT('Drill Size Info'!$AB$19),
        --(INT('Drill Size Info'!$AA$19) &amp; "." &amp; DJ682),
        IF(AND((--(INT('Drill Size Info'!$AA$19) &amp; "." &amp; DJ682)&gt;=--('Drill Size Info'!$AA$19)), (--(INT('Drill Size Info'!$AA$19) &amp; "." &amp; DJ682)&lt;=--('Drill Size Info'!$AB$19))),
            --(INT('Drill Size Info'!$AA$19) &amp; "." &amp; DJ682),
            --(INT('Drill Size Info'!$AB$19) &amp; "." &amp; DJ682)
        )
    ),
    IF(DH682&lt;&gt;"",
        IF(INT('Drill Size Info'!$AA$19)=INT('Drill Size Info'!$AB$19),
            --(INT('Drill Size Info'!$AA$19) &amp; "." &amp; RIGHT(DH682,3)),
            IF(AND((--(INT('Drill Size Info'!$AA$19) &amp; "." &amp; RIGHT(DH682,3))&gt;=--('Drill Size Info'!$AA$19)), (--(INT('Drill Size Info'!$AA$19) &amp; "." &amp; RIGHT(DH682,3))&lt;=--('Drill Size Info'!$AB$19))),
                --(INT('Drill Size Info'!$AA$19) &amp; "." &amp; RIGHT(DH682,3)),
                --(INT('Drill Size Info'!$AB$19) &amp; "." &amp; RIGHT(DH682,3))
            )
        ),
        "N/A"
    )
)</f>
        <v>N/A</v>
      </c>
      <c r="T682" s="150" t="str">
        <f>IF(DL682&lt;&gt;"",
    IF(INT('Drill Size Info'!$AA$19)=INT('Drill Size Info'!$AB$15),
        --(INT('Drill Size Info'!$AA$15) &amp; "." &amp; DL682),
        IF(AND((--(INT('Drill Size Info'!$AA$15) &amp; "." &amp; DL682)&gt;=--('Drill Size Info'!$AA$15)), (--(INT('Drill Size Info'!$AA$15) &amp; "." &amp; DL682)&lt;=--('Drill Size Info'!$AB$15))),
            --(INT('Drill Size Info'!$AA$15) &amp; "." &amp; DL682),
            --(INT('Drill Size Info'!$AB$15) &amp; "." &amp; DL682)
        )
    ),
    IF(DK682&lt;&gt;"",
        IF(INT('Drill Size Info'!$AA$15)=INT('Drill Size Info'!$AB$15),
            --(INT('Drill Size Info'!$AA$15) &amp; "." &amp; LEFT(DK682,3)),
            IF(AND((--(INT('Drill Size Info'!$AA$15) &amp; "." &amp; LEFT(DK682,3))&gt;=--('Drill Size Info'!$AA$15)), (--(INT('Drill Size Info'!$AA$15) &amp; "." &amp; LEFT(DK682,3))&lt;=--('Drill Size Info'!$AB$15))),
                --(INT('Drill Size Info'!$AA$15) &amp; "." &amp; LEFT(DK682,3)),
                --(INT('Drill Size Info'!$AB$15) &amp; "." &amp; LEFT(DK682,3))
            )
        ),
        "OK"
    )
)</f>
        <v>OK</v>
      </c>
      <c r="U682" s="150" t="str">
        <f>IF(DM682&lt;&gt;"",
    IF(INT('Drill Size Info'!$AA$19)=INT('Drill Size Info'!$AB$15),
        --(INT('Drill Size Info'!$AA$15) &amp; "." &amp; DM682),
        IF(AND((--(INT('Drill Size Info'!$AA$15) &amp; "." &amp; DM682)&gt;=--('Drill Size Info'!$AA$15)), (--(INT('Drill Size Info'!$AA$15) &amp; "." &amp; DM682)&lt;=--('Drill Size Info'!$AB$15))),
            --(INT('Drill Size Info'!$AA$15) &amp; "." &amp; DM682),
            --(INT('Drill Size Info'!$AB$15) &amp; "." &amp; DM682)
        )
    ),
    IF(DK682&lt;&gt;"",
        IF(INT('Drill Size Info'!$AA$15)=INT('Drill Size Info'!$AB$15),
            --(INT('Drill Size Info'!$AA$15) &amp; "." &amp; RIGHT(DK682,3)),
            IF(AND((--(INT('Drill Size Info'!$AA$15) &amp; "." &amp; RIGHT(DK682,3))&gt;=--('Drill Size Info'!$AA$15)), (--(INT('Drill Size Info'!$AA$15) &amp; "." &amp; RIGHT(DK682,3))&lt;=--('Drill Size Info'!$AB$15))),
                --(INT('Drill Size Info'!$AA$15) &amp; "." &amp; RIGHT(DK682,3)),
                --(INT('Drill Size Info'!$AB$15) &amp; "." &amp; RIGHT(DK682,3))
            )
        ),
        "N/A"
    )
)</f>
        <v>N/A</v>
      </c>
      <c r="V682" s="161"/>
      <c r="W682" s="161"/>
      <c r="X682" s="161"/>
      <c r="Y682" s="161"/>
      <c r="Z682" s="161"/>
      <c r="AA682" s="162"/>
      <c r="AB682" s="162"/>
      <c r="AC682" s="162"/>
      <c r="AD682" s="162"/>
      <c r="AE682" s="162"/>
      <c r="AF682" s="162"/>
      <c r="AG682" s="162"/>
      <c r="AH682" s="162"/>
      <c r="AI682" s="162"/>
      <c r="AJ682" s="162"/>
      <c r="AK682" s="162"/>
      <c r="AL682" s="162"/>
      <c r="AM682" s="162"/>
      <c r="AN682" s="162"/>
      <c r="AO682" s="162"/>
      <c r="AP682" s="162"/>
      <c r="AQ682" s="162"/>
      <c r="AR682" s="162"/>
      <c r="AS682" s="162"/>
      <c r="AT682" s="162"/>
      <c r="AU682" s="162"/>
      <c r="AV682" s="162"/>
      <c r="AW682" s="162"/>
      <c r="AX682" s="162"/>
      <c r="AY682" s="162"/>
      <c r="AZ682" s="162"/>
      <c r="BA682" s="162"/>
      <c r="BB682" s="163"/>
      <c r="BC682" s="163"/>
      <c r="BD682" s="163"/>
      <c r="BE682" s="164"/>
      <c r="BF682" s="165"/>
      <c r="BG682" s="162"/>
      <c r="BH682" s="162"/>
      <c r="BI682" s="164"/>
      <c r="BJ682" s="38"/>
      <c r="BK682" s="38"/>
      <c r="BL682" s="38"/>
      <c r="BM682" s="38"/>
      <c r="BN682" s="38"/>
      <c r="BO682" s="38"/>
      <c r="BP682" s="117" t="str">
        <f t="shared" si="464"/>
        <v/>
      </c>
      <c r="BQ682" s="38"/>
      <c r="BR682" s="38"/>
      <c r="BS682" s="38"/>
      <c r="BT682" s="38"/>
      <c r="BV682" s="17">
        <f t="shared" si="458"/>
        <v>0</v>
      </c>
      <c r="BW682" s="17">
        <f t="shared" si="459"/>
        <v>0</v>
      </c>
      <c r="BX682" s="17">
        <f t="shared" si="460"/>
        <v>0</v>
      </c>
      <c r="BY682" s="17">
        <f t="shared" si="461"/>
        <v>0</v>
      </c>
      <c r="BZ682" s="17">
        <f t="shared" si="462"/>
        <v>0</v>
      </c>
      <c r="CA682" s="17">
        <f t="shared" si="463"/>
        <v>0</v>
      </c>
      <c r="CB682" s="17">
        <f t="shared" si="465"/>
        <v>0</v>
      </c>
      <c r="CC682" s="17">
        <f t="shared" si="466"/>
        <v>0</v>
      </c>
      <c r="CD682" s="17">
        <f t="shared" si="467"/>
        <v>0</v>
      </c>
      <c r="CE682" s="17">
        <f t="shared" si="468"/>
        <v>0</v>
      </c>
      <c r="CF682" s="17">
        <f t="shared" si="469"/>
        <v>0</v>
      </c>
      <c r="CG682" s="17">
        <f t="shared" si="470"/>
        <v>0</v>
      </c>
      <c r="CH682" s="17">
        <f t="shared" si="471"/>
        <v>0</v>
      </c>
      <c r="CI682" s="17">
        <f t="shared" si="472"/>
        <v>0</v>
      </c>
      <c r="CJ682" s="17">
        <f t="shared" si="473"/>
        <v>0</v>
      </c>
      <c r="CK682" s="17">
        <f t="shared" si="474"/>
        <v>0</v>
      </c>
      <c r="CL682" s="17">
        <f t="shared" si="475"/>
        <v>0</v>
      </c>
      <c r="CM682" s="17">
        <f t="shared" si="476"/>
        <v>0</v>
      </c>
      <c r="CN682" s="17">
        <f t="shared" si="477"/>
        <v>0</v>
      </c>
      <c r="CO682" s="17">
        <f t="shared" si="478"/>
        <v>0</v>
      </c>
      <c r="CP682" s="17">
        <f t="shared" si="479"/>
        <v>0</v>
      </c>
      <c r="CQ682" s="17">
        <f t="shared" si="480"/>
        <v>0</v>
      </c>
      <c r="CR682" s="17">
        <f t="shared" si="481"/>
        <v>0</v>
      </c>
      <c r="CS682" s="17">
        <f t="shared" si="482"/>
        <v>0</v>
      </c>
      <c r="CT682" s="17">
        <f t="shared" si="483"/>
        <v>0</v>
      </c>
      <c r="CU682" s="17">
        <f t="shared" si="484"/>
        <v>0</v>
      </c>
      <c r="CV682" s="17">
        <f t="shared" si="485"/>
        <v>0</v>
      </c>
      <c r="CW682" s="17">
        <f t="shared" si="486"/>
        <v>0</v>
      </c>
      <c r="CX682" s="17">
        <f t="shared" si="487"/>
        <v>0</v>
      </c>
      <c r="CY682" s="17">
        <f t="shared" si="488"/>
        <v>0</v>
      </c>
      <c r="CZ682" s="17">
        <f t="shared" si="489"/>
        <v>0</v>
      </c>
      <c r="DA682" s="17">
        <f t="shared" si="490"/>
        <v>0</v>
      </c>
      <c r="DB682" s="17">
        <f t="shared" si="491"/>
        <v>0</v>
      </c>
      <c r="DC682" s="17">
        <f t="shared" si="492"/>
        <v>0</v>
      </c>
      <c r="DD682" s="17">
        <f t="shared" si="493"/>
        <v>0</v>
      </c>
      <c r="DE682" s="17">
        <f t="shared" si="494"/>
        <v>0</v>
      </c>
      <c r="DF682" s="17">
        <f t="shared" si="495"/>
        <v>0</v>
      </c>
      <c r="DG682" s="17">
        <f t="shared" si="496"/>
        <v>0</v>
      </c>
    </row>
    <row r="683" spans="2:111" ht="15" customHeight="1" x14ac:dyDescent="0.2">
      <c r="B683" s="156">
        <v>675</v>
      </c>
      <c r="C683" s="157" t="str">
        <f t="shared" si="497"/>
        <v/>
      </c>
      <c r="D683" s="158" t="str">
        <f t="shared" si="457"/>
        <v>OK</v>
      </c>
      <c r="E683" s="159" t="e">
        <f>VLOOKUP('DATA SHEET'!$B$9,'Drill Size Info'!$T$2:$U$8,2,FALSE)</f>
        <v>#N/A</v>
      </c>
      <c r="F683" s="159" t="str">
        <f t="shared" si="498"/>
        <v/>
      </c>
      <c r="G683" s="91">
        <f t="shared" si="499"/>
        <v>0</v>
      </c>
      <c r="H683" s="160" t="s">
        <v>175</v>
      </c>
      <c r="I683" s="160" t="s">
        <v>175</v>
      </c>
      <c r="J683" s="160" t="str">
        <f>IF('DATA SHEET'!$B$10="NC-50","N/A","OK")</f>
        <v>OK</v>
      </c>
      <c r="K683" s="160" t="str">
        <f>IF('DATA SHEET'!$B$10="NC-50","N/A","OK")</f>
        <v>OK</v>
      </c>
      <c r="L683" s="160" t="str">
        <f t="shared" si="500"/>
        <v>OK</v>
      </c>
      <c r="M683" s="160" t="str">
        <f t="shared" si="501"/>
        <v>OK</v>
      </c>
      <c r="N683" s="160"/>
      <c r="O683" s="160"/>
      <c r="P683" s="160"/>
      <c r="Q683" s="160"/>
      <c r="R683" s="92" t="str">
        <f>IF(DI683&lt;&gt;"",
    IF(INT('Drill Size Info'!$AA$19)=INT('Drill Size Info'!$AB$19),
        --(INT('Drill Size Info'!$AA$19) &amp; "." &amp; DI683),
        IF(AND((--(INT('Drill Size Info'!$AA$19) &amp; "." &amp; DI683)&gt;=--('Drill Size Info'!$AA$19)), (--(INT('Drill Size Info'!$AA$19) &amp; "." &amp; DI683)&lt;=--('Drill Size Info'!$AB$19))),
            --(INT('Drill Size Info'!$AA$19) &amp; "." &amp; DI683),
            --(INT('Drill Size Info'!$AB$19) &amp; "." &amp; DI683)
        )
    ),
    IF(DH683&lt;&gt;"",
        IF(INT('Drill Size Info'!$AA$19)=INT('Drill Size Info'!$AB$19),
            --(INT('Drill Size Info'!$AA$19) &amp; "." &amp; LEFT(DH683,3)),
            IF(AND((--(INT('Drill Size Info'!$AA$19) &amp; "." &amp; LEFT(DH683,3))&gt;=--('Drill Size Info'!$AA$19)), (--(INT('Drill Size Info'!$AA$19) &amp; "." &amp; LEFT(DH683,3))&lt;=--('Drill Size Info'!$AB$19))),
                --(INT('Drill Size Info'!$AA$19) &amp; "." &amp; LEFT(DH683,3)),
                --(INT('Drill Size Info'!$AB$19) &amp; "." &amp; LEFT(DH683,3))
            )
        ),
        "OK"
    )
)</f>
        <v>OK</v>
      </c>
      <c r="S683" s="150" t="str">
        <f>IF(DJ683&lt;&gt;"",
    IF(INT('Drill Size Info'!$AA$19)=INT('Drill Size Info'!$AB$19),
        --(INT('Drill Size Info'!$AA$19) &amp; "." &amp; DJ683),
        IF(AND((--(INT('Drill Size Info'!$AA$19) &amp; "." &amp; DJ683)&gt;=--('Drill Size Info'!$AA$19)), (--(INT('Drill Size Info'!$AA$19) &amp; "." &amp; DJ683)&lt;=--('Drill Size Info'!$AB$19))),
            --(INT('Drill Size Info'!$AA$19) &amp; "." &amp; DJ683),
            --(INT('Drill Size Info'!$AB$19) &amp; "." &amp; DJ683)
        )
    ),
    IF(DH683&lt;&gt;"",
        IF(INT('Drill Size Info'!$AA$19)=INT('Drill Size Info'!$AB$19),
            --(INT('Drill Size Info'!$AA$19) &amp; "." &amp; RIGHT(DH683,3)),
            IF(AND((--(INT('Drill Size Info'!$AA$19) &amp; "." &amp; RIGHT(DH683,3))&gt;=--('Drill Size Info'!$AA$19)), (--(INT('Drill Size Info'!$AA$19) &amp; "." &amp; RIGHT(DH683,3))&lt;=--('Drill Size Info'!$AB$19))),
                --(INT('Drill Size Info'!$AA$19) &amp; "." &amp; RIGHT(DH683,3)),
                --(INT('Drill Size Info'!$AB$19) &amp; "." &amp; RIGHT(DH683,3))
            )
        ),
        "N/A"
    )
)</f>
        <v>N/A</v>
      </c>
      <c r="T683" s="150" t="str">
        <f>IF(DL683&lt;&gt;"",
    IF(INT('Drill Size Info'!$AA$19)=INT('Drill Size Info'!$AB$15),
        --(INT('Drill Size Info'!$AA$15) &amp; "." &amp; DL683),
        IF(AND((--(INT('Drill Size Info'!$AA$15) &amp; "." &amp; DL683)&gt;=--('Drill Size Info'!$AA$15)), (--(INT('Drill Size Info'!$AA$15) &amp; "." &amp; DL683)&lt;=--('Drill Size Info'!$AB$15))),
            --(INT('Drill Size Info'!$AA$15) &amp; "." &amp; DL683),
            --(INT('Drill Size Info'!$AB$15) &amp; "." &amp; DL683)
        )
    ),
    IF(DK683&lt;&gt;"",
        IF(INT('Drill Size Info'!$AA$15)=INT('Drill Size Info'!$AB$15),
            --(INT('Drill Size Info'!$AA$15) &amp; "." &amp; LEFT(DK683,3)),
            IF(AND((--(INT('Drill Size Info'!$AA$15) &amp; "." &amp; LEFT(DK683,3))&gt;=--('Drill Size Info'!$AA$15)), (--(INT('Drill Size Info'!$AA$15) &amp; "." &amp; LEFT(DK683,3))&lt;=--('Drill Size Info'!$AB$15))),
                --(INT('Drill Size Info'!$AA$15) &amp; "." &amp; LEFT(DK683,3)),
                --(INT('Drill Size Info'!$AB$15) &amp; "." &amp; LEFT(DK683,3))
            )
        ),
        "OK"
    )
)</f>
        <v>OK</v>
      </c>
      <c r="U683" s="150" t="str">
        <f>IF(DM683&lt;&gt;"",
    IF(INT('Drill Size Info'!$AA$19)=INT('Drill Size Info'!$AB$15),
        --(INT('Drill Size Info'!$AA$15) &amp; "." &amp; DM683),
        IF(AND((--(INT('Drill Size Info'!$AA$15) &amp; "." &amp; DM683)&gt;=--('Drill Size Info'!$AA$15)), (--(INT('Drill Size Info'!$AA$15) &amp; "." &amp; DM683)&lt;=--('Drill Size Info'!$AB$15))),
            --(INT('Drill Size Info'!$AA$15) &amp; "." &amp; DM683),
            --(INT('Drill Size Info'!$AB$15) &amp; "." &amp; DM683)
        )
    ),
    IF(DK683&lt;&gt;"",
        IF(INT('Drill Size Info'!$AA$15)=INT('Drill Size Info'!$AB$15),
            --(INT('Drill Size Info'!$AA$15) &amp; "." &amp; RIGHT(DK683,3)),
            IF(AND((--(INT('Drill Size Info'!$AA$15) &amp; "." &amp; RIGHT(DK683,3))&gt;=--('Drill Size Info'!$AA$15)), (--(INT('Drill Size Info'!$AA$15) &amp; "." &amp; RIGHT(DK683,3))&lt;=--('Drill Size Info'!$AB$15))),
                --(INT('Drill Size Info'!$AA$15) &amp; "." &amp; RIGHT(DK683,3)),
                --(INT('Drill Size Info'!$AB$15) &amp; "." &amp; RIGHT(DK683,3))
            )
        ),
        "N/A"
    )
)</f>
        <v>N/A</v>
      </c>
      <c r="V683" s="161"/>
      <c r="W683" s="161"/>
      <c r="X683" s="161"/>
      <c r="Y683" s="161"/>
      <c r="Z683" s="161"/>
      <c r="AA683" s="162"/>
      <c r="AB683" s="162"/>
      <c r="AC683" s="162"/>
      <c r="AD683" s="162"/>
      <c r="AE683" s="162"/>
      <c r="AF683" s="162"/>
      <c r="AG683" s="162"/>
      <c r="AH683" s="162"/>
      <c r="AI683" s="162"/>
      <c r="AJ683" s="162"/>
      <c r="AK683" s="162"/>
      <c r="AL683" s="162"/>
      <c r="AM683" s="162"/>
      <c r="AN683" s="162"/>
      <c r="AO683" s="162"/>
      <c r="AP683" s="162"/>
      <c r="AQ683" s="162"/>
      <c r="AR683" s="162"/>
      <c r="AS683" s="162"/>
      <c r="AT683" s="162"/>
      <c r="AU683" s="162"/>
      <c r="AV683" s="162"/>
      <c r="AW683" s="162"/>
      <c r="AX683" s="162"/>
      <c r="AY683" s="162"/>
      <c r="AZ683" s="162"/>
      <c r="BA683" s="162"/>
      <c r="BB683" s="163"/>
      <c r="BC683" s="163"/>
      <c r="BD683" s="163"/>
      <c r="BE683" s="164"/>
      <c r="BF683" s="165"/>
      <c r="BG683" s="162"/>
      <c r="BH683" s="162"/>
      <c r="BI683" s="164"/>
      <c r="BJ683" s="38"/>
      <c r="BK683" s="38"/>
      <c r="BL683" s="38"/>
      <c r="BM683" s="38"/>
      <c r="BN683" s="38"/>
      <c r="BO683" s="38"/>
      <c r="BP683" s="117" t="str">
        <f t="shared" si="464"/>
        <v/>
      </c>
      <c r="BQ683" s="38"/>
      <c r="BR683" s="38"/>
      <c r="BS683" s="38"/>
      <c r="BT683" s="38"/>
      <c r="BV683" s="17">
        <f t="shared" si="458"/>
        <v>0</v>
      </c>
      <c r="BW683" s="17">
        <f t="shared" si="459"/>
        <v>0</v>
      </c>
      <c r="BX683" s="17">
        <f t="shared" si="460"/>
        <v>0</v>
      </c>
      <c r="BY683" s="17">
        <f t="shared" si="461"/>
        <v>0</v>
      </c>
      <c r="BZ683" s="17">
        <f t="shared" si="462"/>
        <v>0</v>
      </c>
      <c r="CA683" s="17">
        <f t="shared" si="463"/>
        <v>0</v>
      </c>
      <c r="CB683" s="17">
        <f t="shared" si="465"/>
        <v>0</v>
      </c>
      <c r="CC683" s="17">
        <f t="shared" si="466"/>
        <v>0</v>
      </c>
      <c r="CD683" s="17">
        <f t="shared" si="467"/>
        <v>0</v>
      </c>
      <c r="CE683" s="17">
        <f t="shared" si="468"/>
        <v>0</v>
      </c>
      <c r="CF683" s="17">
        <f t="shared" si="469"/>
        <v>0</v>
      </c>
      <c r="CG683" s="17">
        <f t="shared" si="470"/>
        <v>0</v>
      </c>
      <c r="CH683" s="17">
        <f t="shared" si="471"/>
        <v>0</v>
      </c>
      <c r="CI683" s="17">
        <f t="shared" si="472"/>
        <v>0</v>
      </c>
      <c r="CJ683" s="17">
        <f t="shared" si="473"/>
        <v>0</v>
      </c>
      <c r="CK683" s="17">
        <f t="shared" si="474"/>
        <v>0</v>
      </c>
      <c r="CL683" s="17">
        <f t="shared" si="475"/>
        <v>0</v>
      </c>
      <c r="CM683" s="17">
        <f t="shared" si="476"/>
        <v>0</v>
      </c>
      <c r="CN683" s="17">
        <f t="shared" si="477"/>
        <v>0</v>
      </c>
      <c r="CO683" s="17">
        <f t="shared" si="478"/>
        <v>0</v>
      </c>
      <c r="CP683" s="17">
        <f t="shared" si="479"/>
        <v>0</v>
      </c>
      <c r="CQ683" s="17">
        <f t="shared" si="480"/>
        <v>0</v>
      </c>
      <c r="CR683" s="17">
        <f t="shared" si="481"/>
        <v>0</v>
      </c>
      <c r="CS683" s="17">
        <f t="shared" si="482"/>
        <v>0</v>
      </c>
      <c r="CT683" s="17">
        <f t="shared" si="483"/>
        <v>0</v>
      </c>
      <c r="CU683" s="17">
        <f t="shared" si="484"/>
        <v>0</v>
      </c>
      <c r="CV683" s="17">
        <f t="shared" si="485"/>
        <v>0</v>
      </c>
      <c r="CW683" s="17">
        <f t="shared" si="486"/>
        <v>0</v>
      </c>
      <c r="CX683" s="17">
        <f t="shared" si="487"/>
        <v>0</v>
      </c>
      <c r="CY683" s="17">
        <f t="shared" si="488"/>
        <v>0</v>
      </c>
      <c r="CZ683" s="17">
        <f t="shared" si="489"/>
        <v>0</v>
      </c>
      <c r="DA683" s="17">
        <f t="shared" si="490"/>
        <v>0</v>
      </c>
      <c r="DB683" s="17">
        <f t="shared" si="491"/>
        <v>0</v>
      </c>
      <c r="DC683" s="17">
        <f t="shared" si="492"/>
        <v>0</v>
      </c>
      <c r="DD683" s="17">
        <f t="shared" si="493"/>
        <v>0</v>
      </c>
      <c r="DE683" s="17">
        <f t="shared" si="494"/>
        <v>0</v>
      </c>
      <c r="DF683" s="17">
        <f t="shared" si="495"/>
        <v>0</v>
      </c>
      <c r="DG683" s="17">
        <f t="shared" si="496"/>
        <v>0</v>
      </c>
    </row>
    <row r="684" spans="2:111" ht="15" customHeight="1" x14ac:dyDescent="0.2">
      <c r="B684" s="156">
        <v>676</v>
      </c>
      <c r="C684" s="157" t="str">
        <f t="shared" si="497"/>
        <v/>
      </c>
      <c r="D684" s="158" t="str">
        <f t="shared" si="457"/>
        <v>OK</v>
      </c>
      <c r="E684" s="159" t="e">
        <f>VLOOKUP('DATA SHEET'!$B$9,'Drill Size Info'!$T$2:$U$8,2,FALSE)</f>
        <v>#N/A</v>
      </c>
      <c r="F684" s="159" t="str">
        <f t="shared" si="498"/>
        <v/>
      </c>
      <c r="G684" s="91">
        <f t="shared" si="499"/>
        <v>0</v>
      </c>
      <c r="H684" s="160" t="s">
        <v>175</v>
      </c>
      <c r="I684" s="160" t="s">
        <v>175</v>
      </c>
      <c r="J684" s="160" t="str">
        <f>IF('DATA SHEET'!$B$10="NC-50","N/A","OK")</f>
        <v>OK</v>
      </c>
      <c r="K684" s="160" t="str">
        <f>IF('DATA SHEET'!$B$10="NC-50","N/A","OK")</f>
        <v>OK</v>
      </c>
      <c r="L684" s="160" t="str">
        <f t="shared" si="500"/>
        <v>OK</v>
      </c>
      <c r="M684" s="160" t="str">
        <f t="shared" si="501"/>
        <v>OK</v>
      </c>
      <c r="N684" s="160"/>
      <c r="O684" s="160"/>
      <c r="P684" s="160"/>
      <c r="Q684" s="160"/>
      <c r="R684" s="92" t="str">
        <f>IF(DI684&lt;&gt;"",
    IF(INT('Drill Size Info'!$AA$19)=INT('Drill Size Info'!$AB$19),
        --(INT('Drill Size Info'!$AA$19) &amp; "." &amp; DI684),
        IF(AND((--(INT('Drill Size Info'!$AA$19) &amp; "." &amp; DI684)&gt;=--('Drill Size Info'!$AA$19)), (--(INT('Drill Size Info'!$AA$19) &amp; "." &amp; DI684)&lt;=--('Drill Size Info'!$AB$19))),
            --(INT('Drill Size Info'!$AA$19) &amp; "." &amp; DI684),
            --(INT('Drill Size Info'!$AB$19) &amp; "." &amp; DI684)
        )
    ),
    IF(DH684&lt;&gt;"",
        IF(INT('Drill Size Info'!$AA$19)=INT('Drill Size Info'!$AB$19),
            --(INT('Drill Size Info'!$AA$19) &amp; "." &amp; LEFT(DH684,3)),
            IF(AND((--(INT('Drill Size Info'!$AA$19) &amp; "." &amp; LEFT(DH684,3))&gt;=--('Drill Size Info'!$AA$19)), (--(INT('Drill Size Info'!$AA$19) &amp; "." &amp; LEFT(DH684,3))&lt;=--('Drill Size Info'!$AB$19))),
                --(INT('Drill Size Info'!$AA$19) &amp; "." &amp; LEFT(DH684,3)),
                --(INT('Drill Size Info'!$AB$19) &amp; "." &amp; LEFT(DH684,3))
            )
        ),
        "OK"
    )
)</f>
        <v>OK</v>
      </c>
      <c r="S684" s="150" t="str">
        <f>IF(DJ684&lt;&gt;"",
    IF(INT('Drill Size Info'!$AA$19)=INT('Drill Size Info'!$AB$19),
        --(INT('Drill Size Info'!$AA$19) &amp; "." &amp; DJ684),
        IF(AND((--(INT('Drill Size Info'!$AA$19) &amp; "." &amp; DJ684)&gt;=--('Drill Size Info'!$AA$19)), (--(INT('Drill Size Info'!$AA$19) &amp; "." &amp; DJ684)&lt;=--('Drill Size Info'!$AB$19))),
            --(INT('Drill Size Info'!$AA$19) &amp; "." &amp; DJ684),
            --(INT('Drill Size Info'!$AB$19) &amp; "." &amp; DJ684)
        )
    ),
    IF(DH684&lt;&gt;"",
        IF(INT('Drill Size Info'!$AA$19)=INT('Drill Size Info'!$AB$19),
            --(INT('Drill Size Info'!$AA$19) &amp; "." &amp; RIGHT(DH684,3)),
            IF(AND((--(INT('Drill Size Info'!$AA$19) &amp; "." &amp; RIGHT(DH684,3))&gt;=--('Drill Size Info'!$AA$19)), (--(INT('Drill Size Info'!$AA$19) &amp; "." &amp; RIGHT(DH684,3))&lt;=--('Drill Size Info'!$AB$19))),
                --(INT('Drill Size Info'!$AA$19) &amp; "." &amp; RIGHT(DH684,3)),
                --(INT('Drill Size Info'!$AB$19) &amp; "." &amp; RIGHT(DH684,3))
            )
        ),
        "N/A"
    )
)</f>
        <v>N/A</v>
      </c>
      <c r="T684" s="150" t="str">
        <f>IF(DL684&lt;&gt;"",
    IF(INT('Drill Size Info'!$AA$19)=INT('Drill Size Info'!$AB$15),
        --(INT('Drill Size Info'!$AA$15) &amp; "." &amp; DL684),
        IF(AND((--(INT('Drill Size Info'!$AA$15) &amp; "." &amp; DL684)&gt;=--('Drill Size Info'!$AA$15)), (--(INT('Drill Size Info'!$AA$15) &amp; "." &amp; DL684)&lt;=--('Drill Size Info'!$AB$15))),
            --(INT('Drill Size Info'!$AA$15) &amp; "." &amp; DL684),
            --(INT('Drill Size Info'!$AB$15) &amp; "." &amp; DL684)
        )
    ),
    IF(DK684&lt;&gt;"",
        IF(INT('Drill Size Info'!$AA$15)=INT('Drill Size Info'!$AB$15),
            --(INT('Drill Size Info'!$AA$15) &amp; "." &amp; LEFT(DK684,3)),
            IF(AND((--(INT('Drill Size Info'!$AA$15) &amp; "." &amp; LEFT(DK684,3))&gt;=--('Drill Size Info'!$AA$15)), (--(INT('Drill Size Info'!$AA$15) &amp; "." &amp; LEFT(DK684,3))&lt;=--('Drill Size Info'!$AB$15))),
                --(INT('Drill Size Info'!$AA$15) &amp; "." &amp; LEFT(DK684,3)),
                --(INT('Drill Size Info'!$AB$15) &amp; "." &amp; LEFT(DK684,3))
            )
        ),
        "OK"
    )
)</f>
        <v>OK</v>
      </c>
      <c r="U684" s="150" t="str">
        <f>IF(DM684&lt;&gt;"",
    IF(INT('Drill Size Info'!$AA$19)=INT('Drill Size Info'!$AB$15),
        --(INT('Drill Size Info'!$AA$15) &amp; "." &amp; DM684),
        IF(AND((--(INT('Drill Size Info'!$AA$15) &amp; "." &amp; DM684)&gt;=--('Drill Size Info'!$AA$15)), (--(INT('Drill Size Info'!$AA$15) &amp; "." &amp; DM684)&lt;=--('Drill Size Info'!$AB$15))),
            --(INT('Drill Size Info'!$AA$15) &amp; "." &amp; DM684),
            --(INT('Drill Size Info'!$AB$15) &amp; "." &amp; DM684)
        )
    ),
    IF(DK684&lt;&gt;"",
        IF(INT('Drill Size Info'!$AA$15)=INT('Drill Size Info'!$AB$15),
            --(INT('Drill Size Info'!$AA$15) &amp; "." &amp; RIGHT(DK684,3)),
            IF(AND((--(INT('Drill Size Info'!$AA$15) &amp; "." &amp; RIGHT(DK684,3))&gt;=--('Drill Size Info'!$AA$15)), (--(INT('Drill Size Info'!$AA$15) &amp; "." &amp; RIGHT(DK684,3))&lt;=--('Drill Size Info'!$AB$15))),
                --(INT('Drill Size Info'!$AA$15) &amp; "." &amp; RIGHT(DK684,3)),
                --(INT('Drill Size Info'!$AB$15) &amp; "." &amp; RIGHT(DK684,3))
            )
        ),
        "N/A"
    )
)</f>
        <v>N/A</v>
      </c>
      <c r="V684" s="161"/>
      <c r="W684" s="161"/>
      <c r="X684" s="161"/>
      <c r="Y684" s="161"/>
      <c r="Z684" s="161"/>
      <c r="AA684" s="162"/>
      <c r="AB684" s="162"/>
      <c r="AC684" s="162"/>
      <c r="AD684" s="162"/>
      <c r="AE684" s="162"/>
      <c r="AF684" s="162"/>
      <c r="AG684" s="162"/>
      <c r="AH684" s="162"/>
      <c r="AI684" s="162"/>
      <c r="AJ684" s="162"/>
      <c r="AK684" s="162"/>
      <c r="AL684" s="162"/>
      <c r="AM684" s="162"/>
      <c r="AN684" s="162"/>
      <c r="AO684" s="162"/>
      <c r="AP684" s="162"/>
      <c r="AQ684" s="162"/>
      <c r="AR684" s="162"/>
      <c r="AS684" s="162"/>
      <c r="AT684" s="162"/>
      <c r="AU684" s="162"/>
      <c r="AV684" s="162"/>
      <c r="AW684" s="162"/>
      <c r="AX684" s="162"/>
      <c r="AY684" s="162"/>
      <c r="AZ684" s="162"/>
      <c r="BA684" s="162"/>
      <c r="BB684" s="163"/>
      <c r="BC684" s="163"/>
      <c r="BD684" s="163"/>
      <c r="BE684" s="164"/>
      <c r="BF684" s="165"/>
      <c r="BG684" s="162"/>
      <c r="BH684" s="162"/>
      <c r="BI684" s="164"/>
      <c r="BJ684" s="38"/>
      <c r="BK684" s="38"/>
      <c r="BL684" s="38"/>
      <c r="BM684" s="38"/>
      <c r="BN684" s="38"/>
      <c r="BO684" s="38"/>
      <c r="BP684" s="117" t="str">
        <f t="shared" si="464"/>
        <v/>
      </c>
      <c r="BQ684" s="38"/>
      <c r="BR684" s="38"/>
      <c r="BS684" s="38"/>
      <c r="BT684" s="38"/>
      <c r="BV684" s="17">
        <f t="shared" si="458"/>
        <v>0</v>
      </c>
      <c r="BW684" s="17">
        <f t="shared" si="459"/>
        <v>0</v>
      </c>
      <c r="BX684" s="17">
        <f t="shared" si="460"/>
        <v>0</v>
      </c>
      <c r="BY684" s="17">
        <f t="shared" si="461"/>
        <v>0</v>
      </c>
      <c r="BZ684" s="17">
        <f t="shared" si="462"/>
        <v>0</v>
      </c>
      <c r="CA684" s="17">
        <f t="shared" si="463"/>
        <v>0</v>
      </c>
      <c r="CB684" s="17">
        <f t="shared" si="465"/>
        <v>0</v>
      </c>
      <c r="CC684" s="17">
        <f t="shared" si="466"/>
        <v>0</v>
      </c>
      <c r="CD684" s="17">
        <f t="shared" si="467"/>
        <v>0</v>
      </c>
      <c r="CE684" s="17">
        <f t="shared" si="468"/>
        <v>0</v>
      </c>
      <c r="CF684" s="17">
        <f t="shared" si="469"/>
        <v>0</v>
      </c>
      <c r="CG684" s="17">
        <f t="shared" si="470"/>
        <v>0</v>
      </c>
      <c r="CH684" s="17">
        <f t="shared" si="471"/>
        <v>0</v>
      </c>
      <c r="CI684" s="17">
        <f t="shared" si="472"/>
        <v>0</v>
      </c>
      <c r="CJ684" s="17">
        <f t="shared" si="473"/>
        <v>0</v>
      </c>
      <c r="CK684" s="17">
        <f t="shared" si="474"/>
        <v>0</v>
      </c>
      <c r="CL684" s="17">
        <f t="shared" si="475"/>
        <v>0</v>
      </c>
      <c r="CM684" s="17">
        <f t="shared" si="476"/>
        <v>0</v>
      </c>
      <c r="CN684" s="17">
        <f t="shared" si="477"/>
        <v>0</v>
      </c>
      <c r="CO684" s="17">
        <f t="shared" si="478"/>
        <v>0</v>
      </c>
      <c r="CP684" s="17">
        <f t="shared" si="479"/>
        <v>0</v>
      </c>
      <c r="CQ684" s="17">
        <f t="shared" si="480"/>
        <v>0</v>
      </c>
      <c r="CR684" s="17">
        <f t="shared" si="481"/>
        <v>0</v>
      </c>
      <c r="CS684" s="17">
        <f t="shared" si="482"/>
        <v>0</v>
      </c>
      <c r="CT684" s="17">
        <f t="shared" si="483"/>
        <v>0</v>
      </c>
      <c r="CU684" s="17">
        <f t="shared" si="484"/>
        <v>0</v>
      </c>
      <c r="CV684" s="17">
        <f t="shared" si="485"/>
        <v>0</v>
      </c>
      <c r="CW684" s="17">
        <f t="shared" si="486"/>
        <v>0</v>
      </c>
      <c r="CX684" s="17">
        <f t="shared" si="487"/>
        <v>0</v>
      </c>
      <c r="CY684" s="17">
        <f t="shared" si="488"/>
        <v>0</v>
      </c>
      <c r="CZ684" s="17">
        <f t="shared" si="489"/>
        <v>0</v>
      </c>
      <c r="DA684" s="17">
        <f t="shared" si="490"/>
        <v>0</v>
      </c>
      <c r="DB684" s="17">
        <f t="shared" si="491"/>
        <v>0</v>
      </c>
      <c r="DC684" s="17">
        <f t="shared" si="492"/>
        <v>0</v>
      </c>
      <c r="DD684" s="17">
        <f t="shared" si="493"/>
        <v>0</v>
      </c>
      <c r="DE684" s="17">
        <f t="shared" si="494"/>
        <v>0</v>
      </c>
      <c r="DF684" s="17">
        <f t="shared" si="495"/>
        <v>0</v>
      </c>
      <c r="DG684" s="17">
        <f t="shared" si="496"/>
        <v>0</v>
      </c>
    </row>
    <row r="685" spans="2:111" ht="15" customHeight="1" x14ac:dyDescent="0.2">
      <c r="B685" s="156">
        <v>677</v>
      </c>
      <c r="C685" s="157" t="str">
        <f t="shared" si="497"/>
        <v/>
      </c>
      <c r="D685" s="158" t="str">
        <f t="shared" si="457"/>
        <v>OK</v>
      </c>
      <c r="E685" s="159" t="e">
        <f>VLOOKUP('DATA SHEET'!$B$9,'Drill Size Info'!$T$2:$U$8,2,FALSE)</f>
        <v>#N/A</v>
      </c>
      <c r="F685" s="159" t="str">
        <f t="shared" si="498"/>
        <v/>
      </c>
      <c r="G685" s="91">
        <f t="shared" si="499"/>
        <v>0</v>
      </c>
      <c r="H685" s="160" t="s">
        <v>175</v>
      </c>
      <c r="I685" s="160" t="s">
        <v>175</v>
      </c>
      <c r="J685" s="160" t="str">
        <f>IF('DATA SHEET'!$B$10="NC-50","N/A","OK")</f>
        <v>OK</v>
      </c>
      <c r="K685" s="160" t="str">
        <f>IF('DATA SHEET'!$B$10="NC-50","N/A","OK")</f>
        <v>OK</v>
      </c>
      <c r="L685" s="160" t="str">
        <f t="shared" si="500"/>
        <v>OK</v>
      </c>
      <c r="M685" s="160" t="str">
        <f t="shared" si="501"/>
        <v>OK</v>
      </c>
      <c r="N685" s="160"/>
      <c r="O685" s="160"/>
      <c r="P685" s="160"/>
      <c r="Q685" s="160"/>
      <c r="R685" s="92" t="str">
        <f>IF(DI685&lt;&gt;"",
    IF(INT('Drill Size Info'!$AA$19)=INT('Drill Size Info'!$AB$19),
        --(INT('Drill Size Info'!$AA$19) &amp; "." &amp; DI685),
        IF(AND((--(INT('Drill Size Info'!$AA$19) &amp; "." &amp; DI685)&gt;=--('Drill Size Info'!$AA$19)), (--(INT('Drill Size Info'!$AA$19) &amp; "." &amp; DI685)&lt;=--('Drill Size Info'!$AB$19))),
            --(INT('Drill Size Info'!$AA$19) &amp; "." &amp; DI685),
            --(INT('Drill Size Info'!$AB$19) &amp; "." &amp; DI685)
        )
    ),
    IF(DH685&lt;&gt;"",
        IF(INT('Drill Size Info'!$AA$19)=INT('Drill Size Info'!$AB$19),
            --(INT('Drill Size Info'!$AA$19) &amp; "." &amp; LEFT(DH685,3)),
            IF(AND((--(INT('Drill Size Info'!$AA$19) &amp; "." &amp; LEFT(DH685,3))&gt;=--('Drill Size Info'!$AA$19)), (--(INT('Drill Size Info'!$AA$19) &amp; "." &amp; LEFT(DH685,3))&lt;=--('Drill Size Info'!$AB$19))),
                --(INT('Drill Size Info'!$AA$19) &amp; "." &amp; LEFT(DH685,3)),
                --(INT('Drill Size Info'!$AB$19) &amp; "." &amp; LEFT(DH685,3))
            )
        ),
        "OK"
    )
)</f>
        <v>OK</v>
      </c>
      <c r="S685" s="150" t="str">
        <f>IF(DJ685&lt;&gt;"",
    IF(INT('Drill Size Info'!$AA$19)=INT('Drill Size Info'!$AB$19),
        --(INT('Drill Size Info'!$AA$19) &amp; "." &amp; DJ685),
        IF(AND((--(INT('Drill Size Info'!$AA$19) &amp; "." &amp; DJ685)&gt;=--('Drill Size Info'!$AA$19)), (--(INT('Drill Size Info'!$AA$19) &amp; "." &amp; DJ685)&lt;=--('Drill Size Info'!$AB$19))),
            --(INT('Drill Size Info'!$AA$19) &amp; "." &amp; DJ685),
            --(INT('Drill Size Info'!$AB$19) &amp; "." &amp; DJ685)
        )
    ),
    IF(DH685&lt;&gt;"",
        IF(INT('Drill Size Info'!$AA$19)=INT('Drill Size Info'!$AB$19),
            --(INT('Drill Size Info'!$AA$19) &amp; "." &amp; RIGHT(DH685,3)),
            IF(AND((--(INT('Drill Size Info'!$AA$19) &amp; "." &amp; RIGHT(DH685,3))&gt;=--('Drill Size Info'!$AA$19)), (--(INT('Drill Size Info'!$AA$19) &amp; "." &amp; RIGHT(DH685,3))&lt;=--('Drill Size Info'!$AB$19))),
                --(INT('Drill Size Info'!$AA$19) &amp; "." &amp; RIGHT(DH685,3)),
                --(INT('Drill Size Info'!$AB$19) &amp; "." &amp; RIGHT(DH685,3))
            )
        ),
        "N/A"
    )
)</f>
        <v>N/A</v>
      </c>
      <c r="T685" s="150" t="str">
        <f>IF(DL685&lt;&gt;"",
    IF(INT('Drill Size Info'!$AA$19)=INT('Drill Size Info'!$AB$15),
        --(INT('Drill Size Info'!$AA$15) &amp; "." &amp; DL685),
        IF(AND((--(INT('Drill Size Info'!$AA$15) &amp; "." &amp; DL685)&gt;=--('Drill Size Info'!$AA$15)), (--(INT('Drill Size Info'!$AA$15) &amp; "." &amp; DL685)&lt;=--('Drill Size Info'!$AB$15))),
            --(INT('Drill Size Info'!$AA$15) &amp; "." &amp; DL685),
            --(INT('Drill Size Info'!$AB$15) &amp; "." &amp; DL685)
        )
    ),
    IF(DK685&lt;&gt;"",
        IF(INT('Drill Size Info'!$AA$15)=INT('Drill Size Info'!$AB$15),
            --(INT('Drill Size Info'!$AA$15) &amp; "." &amp; LEFT(DK685,3)),
            IF(AND((--(INT('Drill Size Info'!$AA$15) &amp; "." &amp; LEFT(DK685,3))&gt;=--('Drill Size Info'!$AA$15)), (--(INT('Drill Size Info'!$AA$15) &amp; "." &amp; LEFT(DK685,3))&lt;=--('Drill Size Info'!$AB$15))),
                --(INT('Drill Size Info'!$AA$15) &amp; "." &amp; LEFT(DK685,3)),
                --(INT('Drill Size Info'!$AB$15) &amp; "." &amp; LEFT(DK685,3))
            )
        ),
        "OK"
    )
)</f>
        <v>OK</v>
      </c>
      <c r="U685" s="150" t="str">
        <f>IF(DM685&lt;&gt;"",
    IF(INT('Drill Size Info'!$AA$19)=INT('Drill Size Info'!$AB$15),
        --(INT('Drill Size Info'!$AA$15) &amp; "." &amp; DM685),
        IF(AND((--(INT('Drill Size Info'!$AA$15) &amp; "." &amp; DM685)&gt;=--('Drill Size Info'!$AA$15)), (--(INT('Drill Size Info'!$AA$15) &amp; "." &amp; DM685)&lt;=--('Drill Size Info'!$AB$15))),
            --(INT('Drill Size Info'!$AA$15) &amp; "." &amp; DM685),
            --(INT('Drill Size Info'!$AB$15) &amp; "." &amp; DM685)
        )
    ),
    IF(DK685&lt;&gt;"",
        IF(INT('Drill Size Info'!$AA$15)=INT('Drill Size Info'!$AB$15),
            --(INT('Drill Size Info'!$AA$15) &amp; "." &amp; RIGHT(DK685,3)),
            IF(AND((--(INT('Drill Size Info'!$AA$15) &amp; "." &amp; RIGHT(DK685,3))&gt;=--('Drill Size Info'!$AA$15)), (--(INT('Drill Size Info'!$AA$15) &amp; "." &amp; RIGHT(DK685,3))&lt;=--('Drill Size Info'!$AB$15))),
                --(INT('Drill Size Info'!$AA$15) &amp; "." &amp; RIGHT(DK685,3)),
                --(INT('Drill Size Info'!$AB$15) &amp; "." &amp; RIGHT(DK685,3))
            )
        ),
        "N/A"
    )
)</f>
        <v>N/A</v>
      </c>
      <c r="V685" s="161"/>
      <c r="W685" s="161"/>
      <c r="X685" s="161"/>
      <c r="Y685" s="161"/>
      <c r="Z685" s="161"/>
      <c r="AA685" s="162"/>
      <c r="AB685" s="162"/>
      <c r="AC685" s="162"/>
      <c r="AD685" s="162"/>
      <c r="AE685" s="162"/>
      <c r="AF685" s="162"/>
      <c r="AG685" s="162"/>
      <c r="AH685" s="162"/>
      <c r="AI685" s="162"/>
      <c r="AJ685" s="162"/>
      <c r="AK685" s="162"/>
      <c r="AL685" s="162"/>
      <c r="AM685" s="162"/>
      <c r="AN685" s="162"/>
      <c r="AO685" s="162"/>
      <c r="AP685" s="162"/>
      <c r="AQ685" s="162"/>
      <c r="AR685" s="162"/>
      <c r="AS685" s="162"/>
      <c r="AT685" s="162"/>
      <c r="AU685" s="162"/>
      <c r="AV685" s="162"/>
      <c r="AW685" s="162"/>
      <c r="AX685" s="162"/>
      <c r="AY685" s="162"/>
      <c r="AZ685" s="162"/>
      <c r="BA685" s="162"/>
      <c r="BB685" s="163"/>
      <c r="BC685" s="163"/>
      <c r="BD685" s="163"/>
      <c r="BE685" s="164"/>
      <c r="BF685" s="165"/>
      <c r="BG685" s="162"/>
      <c r="BH685" s="162"/>
      <c r="BI685" s="164"/>
      <c r="BJ685" s="38"/>
      <c r="BK685" s="38"/>
      <c r="BL685" s="38"/>
      <c r="BM685" s="38"/>
      <c r="BN685" s="38"/>
      <c r="BO685" s="38"/>
      <c r="BP685" s="117" t="str">
        <f t="shared" si="464"/>
        <v/>
      </c>
      <c r="BQ685" s="38"/>
      <c r="BR685" s="38"/>
      <c r="BS685" s="38"/>
      <c r="BT685" s="38"/>
      <c r="BV685" s="17">
        <f t="shared" si="458"/>
        <v>0</v>
      </c>
      <c r="BW685" s="17">
        <f t="shared" si="459"/>
        <v>0</v>
      </c>
      <c r="BX685" s="17">
        <f t="shared" si="460"/>
        <v>0</v>
      </c>
      <c r="BY685" s="17">
        <f t="shared" si="461"/>
        <v>0</v>
      </c>
      <c r="BZ685" s="17">
        <f t="shared" si="462"/>
        <v>0</v>
      </c>
      <c r="CA685" s="17">
        <f t="shared" si="463"/>
        <v>0</v>
      </c>
      <c r="CB685" s="17">
        <f t="shared" si="465"/>
        <v>0</v>
      </c>
      <c r="CC685" s="17">
        <f t="shared" si="466"/>
        <v>0</v>
      </c>
      <c r="CD685" s="17">
        <f t="shared" si="467"/>
        <v>0</v>
      </c>
      <c r="CE685" s="17">
        <f t="shared" si="468"/>
        <v>0</v>
      </c>
      <c r="CF685" s="17">
        <f t="shared" si="469"/>
        <v>0</v>
      </c>
      <c r="CG685" s="17">
        <f t="shared" si="470"/>
        <v>0</v>
      </c>
      <c r="CH685" s="17">
        <f t="shared" si="471"/>
        <v>0</v>
      </c>
      <c r="CI685" s="17">
        <f t="shared" si="472"/>
        <v>0</v>
      </c>
      <c r="CJ685" s="17">
        <f t="shared" si="473"/>
        <v>0</v>
      </c>
      <c r="CK685" s="17">
        <f t="shared" si="474"/>
        <v>0</v>
      </c>
      <c r="CL685" s="17">
        <f t="shared" si="475"/>
        <v>0</v>
      </c>
      <c r="CM685" s="17">
        <f t="shared" si="476"/>
        <v>0</v>
      </c>
      <c r="CN685" s="17">
        <f t="shared" si="477"/>
        <v>0</v>
      </c>
      <c r="CO685" s="17">
        <f t="shared" si="478"/>
        <v>0</v>
      </c>
      <c r="CP685" s="17">
        <f t="shared" si="479"/>
        <v>0</v>
      </c>
      <c r="CQ685" s="17">
        <f t="shared" si="480"/>
        <v>0</v>
      </c>
      <c r="CR685" s="17">
        <f t="shared" si="481"/>
        <v>0</v>
      </c>
      <c r="CS685" s="17">
        <f t="shared" si="482"/>
        <v>0</v>
      </c>
      <c r="CT685" s="17">
        <f t="shared" si="483"/>
        <v>0</v>
      </c>
      <c r="CU685" s="17">
        <f t="shared" si="484"/>
        <v>0</v>
      </c>
      <c r="CV685" s="17">
        <f t="shared" si="485"/>
        <v>0</v>
      </c>
      <c r="CW685" s="17">
        <f t="shared" si="486"/>
        <v>0</v>
      </c>
      <c r="CX685" s="17">
        <f t="shared" si="487"/>
        <v>0</v>
      </c>
      <c r="CY685" s="17">
        <f t="shared" si="488"/>
        <v>0</v>
      </c>
      <c r="CZ685" s="17">
        <f t="shared" si="489"/>
        <v>0</v>
      </c>
      <c r="DA685" s="17">
        <f t="shared" si="490"/>
        <v>0</v>
      </c>
      <c r="DB685" s="17">
        <f t="shared" si="491"/>
        <v>0</v>
      </c>
      <c r="DC685" s="17">
        <f t="shared" si="492"/>
        <v>0</v>
      </c>
      <c r="DD685" s="17">
        <f t="shared" si="493"/>
        <v>0</v>
      </c>
      <c r="DE685" s="17">
        <f t="shared" si="494"/>
        <v>0</v>
      </c>
      <c r="DF685" s="17">
        <f t="shared" si="495"/>
        <v>0</v>
      </c>
      <c r="DG685" s="17">
        <f t="shared" si="496"/>
        <v>0</v>
      </c>
    </row>
    <row r="686" spans="2:111" ht="15" customHeight="1" x14ac:dyDescent="0.2">
      <c r="B686" s="156">
        <v>678</v>
      </c>
      <c r="C686" s="157" t="str">
        <f t="shared" si="497"/>
        <v/>
      </c>
      <c r="D686" s="158" t="str">
        <f t="shared" si="457"/>
        <v>OK</v>
      </c>
      <c r="E686" s="159" t="e">
        <f>VLOOKUP('DATA SHEET'!$B$9,'Drill Size Info'!$T$2:$U$8,2,FALSE)</f>
        <v>#N/A</v>
      </c>
      <c r="F686" s="159" t="str">
        <f t="shared" si="498"/>
        <v/>
      </c>
      <c r="G686" s="91">
        <f t="shared" si="499"/>
        <v>0</v>
      </c>
      <c r="H686" s="160" t="s">
        <v>175</v>
      </c>
      <c r="I686" s="160" t="s">
        <v>175</v>
      </c>
      <c r="J686" s="160" t="str">
        <f>IF('DATA SHEET'!$B$10="NC-50","N/A","OK")</f>
        <v>OK</v>
      </c>
      <c r="K686" s="160" t="str">
        <f>IF('DATA SHEET'!$B$10="NC-50","N/A","OK")</f>
        <v>OK</v>
      </c>
      <c r="L686" s="160" t="str">
        <f t="shared" si="500"/>
        <v>OK</v>
      </c>
      <c r="M686" s="160" t="str">
        <f t="shared" si="501"/>
        <v>OK</v>
      </c>
      <c r="N686" s="160"/>
      <c r="O686" s="160"/>
      <c r="P686" s="160"/>
      <c r="Q686" s="160"/>
      <c r="R686" s="92" t="str">
        <f>IF(DI686&lt;&gt;"",
    IF(INT('Drill Size Info'!$AA$19)=INT('Drill Size Info'!$AB$19),
        --(INT('Drill Size Info'!$AA$19) &amp; "." &amp; DI686),
        IF(AND((--(INT('Drill Size Info'!$AA$19) &amp; "." &amp; DI686)&gt;=--('Drill Size Info'!$AA$19)), (--(INT('Drill Size Info'!$AA$19) &amp; "." &amp; DI686)&lt;=--('Drill Size Info'!$AB$19))),
            --(INT('Drill Size Info'!$AA$19) &amp; "." &amp; DI686),
            --(INT('Drill Size Info'!$AB$19) &amp; "." &amp; DI686)
        )
    ),
    IF(DH686&lt;&gt;"",
        IF(INT('Drill Size Info'!$AA$19)=INT('Drill Size Info'!$AB$19),
            --(INT('Drill Size Info'!$AA$19) &amp; "." &amp; LEFT(DH686,3)),
            IF(AND((--(INT('Drill Size Info'!$AA$19) &amp; "." &amp; LEFT(DH686,3))&gt;=--('Drill Size Info'!$AA$19)), (--(INT('Drill Size Info'!$AA$19) &amp; "." &amp; LEFT(DH686,3))&lt;=--('Drill Size Info'!$AB$19))),
                --(INT('Drill Size Info'!$AA$19) &amp; "." &amp; LEFT(DH686,3)),
                --(INT('Drill Size Info'!$AB$19) &amp; "." &amp; LEFT(DH686,3))
            )
        ),
        "OK"
    )
)</f>
        <v>OK</v>
      </c>
      <c r="S686" s="150" t="str">
        <f>IF(DJ686&lt;&gt;"",
    IF(INT('Drill Size Info'!$AA$19)=INT('Drill Size Info'!$AB$19),
        --(INT('Drill Size Info'!$AA$19) &amp; "." &amp; DJ686),
        IF(AND((--(INT('Drill Size Info'!$AA$19) &amp; "." &amp; DJ686)&gt;=--('Drill Size Info'!$AA$19)), (--(INT('Drill Size Info'!$AA$19) &amp; "." &amp; DJ686)&lt;=--('Drill Size Info'!$AB$19))),
            --(INT('Drill Size Info'!$AA$19) &amp; "." &amp; DJ686),
            --(INT('Drill Size Info'!$AB$19) &amp; "." &amp; DJ686)
        )
    ),
    IF(DH686&lt;&gt;"",
        IF(INT('Drill Size Info'!$AA$19)=INT('Drill Size Info'!$AB$19),
            --(INT('Drill Size Info'!$AA$19) &amp; "." &amp; RIGHT(DH686,3)),
            IF(AND((--(INT('Drill Size Info'!$AA$19) &amp; "." &amp; RIGHT(DH686,3))&gt;=--('Drill Size Info'!$AA$19)), (--(INT('Drill Size Info'!$AA$19) &amp; "." &amp; RIGHT(DH686,3))&lt;=--('Drill Size Info'!$AB$19))),
                --(INT('Drill Size Info'!$AA$19) &amp; "." &amp; RIGHT(DH686,3)),
                --(INT('Drill Size Info'!$AB$19) &amp; "." &amp; RIGHT(DH686,3))
            )
        ),
        "N/A"
    )
)</f>
        <v>N/A</v>
      </c>
      <c r="T686" s="150" t="str">
        <f>IF(DL686&lt;&gt;"",
    IF(INT('Drill Size Info'!$AA$19)=INT('Drill Size Info'!$AB$15),
        --(INT('Drill Size Info'!$AA$15) &amp; "." &amp; DL686),
        IF(AND((--(INT('Drill Size Info'!$AA$15) &amp; "." &amp; DL686)&gt;=--('Drill Size Info'!$AA$15)), (--(INT('Drill Size Info'!$AA$15) &amp; "." &amp; DL686)&lt;=--('Drill Size Info'!$AB$15))),
            --(INT('Drill Size Info'!$AA$15) &amp; "." &amp; DL686),
            --(INT('Drill Size Info'!$AB$15) &amp; "." &amp; DL686)
        )
    ),
    IF(DK686&lt;&gt;"",
        IF(INT('Drill Size Info'!$AA$15)=INT('Drill Size Info'!$AB$15),
            --(INT('Drill Size Info'!$AA$15) &amp; "." &amp; LEFT(DK686,3)),
            IF(AND((--(INT('Drill Size Info'!$AA$15) &amp; "." &amp; LEFT(DK686,3))&gt;=--('Drill Size Info'!$AA$15)), (--(INT('Drill Size Info'!$AA$15) &amp; "." &amp; LEFT(DK686,3))&lt;=--('Drill Size Info'!$AB$15))),
                --(INT('Drill Size Info'!$AA$15) &amp; "." &amp; LEFT(DK686,3)),
                --(INT('Drill Size Info'!$AB$15) &amp; "." &amp; LEFT(DK686,3))
            )
        ),
        "OK"
    )
)</f>
        <v>OK</v>
      </c>
      <c r="U686" s="150" t="str">
        <f>IF(DM686&lt;&gt;"",
    IF(INT('Drill Size Info'!$AA$19)=INT('Drill Size Info'!$AB$15),
        --(INT('Drill Size Info'!$AA$15) &amp; "." &amp; DM686),
        IF(AND((--(INT('Drill Size Info'!$AA$15) &amp; "." &amp; DM686)&gt;=--('Drill Size Info'!$AA$15)), (--(INT('Drill Size Info'!$AA$15) &amp; "." &amp; DM686)&lt;=--('Drill Size Info'!$AB$15))),
            --(INT('Drill Size Info'!$AA$15) &amp; "." &amp; DM686),
            --(INT('Drill Size Info'!$AB$15) &amp; "." &amp; DM686)
        )
    ),
    IF(DK686&lt;&gt;"",
        IF(INT('Drill Size Info'!$AA$15)=INT('Drill Size Info'!$AB$15),
            --(INT('Drill Size Info'!$AA$15) &amp; "." &amp; RIGHT(DK686,3)),
            IF(AND((--(INT('Drill Size Info'!$AA$15) &amp; "." &amp; RIGHT(DK686,3))&gt;=--('Drill Size Info'!$AA$15)), (--(INT('Drill Size Info'!$AA$15) &amp; "." &amp; RIGHT(DK686,3))&lt;=--('Drill Size Info'!$AB$15))),
                --(INT('Drill Size Info'!$AA$15) &amp; "." &amp; RIGHT(DK686,3)),
                --(INT('Drill Size Info'!$AB$15) &amp; "." &amp; RIGHT(DK686,3))
            )
        ),
        "N/A"
    )
)</f>
        <v>N/A</v>
      </c>
      <c r="V686" s="161"/>
      <c r="W686" s="161"/>
      <c r="X686" s="161"/>
      <c r="Y686" s="161"/>
      <c r="Z686" s="161"/>
      <c r="AA686" s="162"/>
      <c r="AB686" s="162"/>
      <c r="AC686" s="162"/>
      <c r="AD686" s="162"/>
      <c r="AE686" s="162"/>
      <c r="AF686" s="162"/>
      <c r="AG686" s="162"/>
      <c r="AH686" s="162"/>
      <c r="AI686" s="162"/>
      <c r="AJ686" s="162"/>
      <c r="AK686" s="162"/>
      <c r="AL686" s="162"/>
      <c r="AM686" s="162"/>
      <c r="AN686" s="162"/>
      <c r="AO686" s="162"/>
      <c r="AP686" s="162"/>
      <c r="AQ686" s="162"/>
      <c r="AR686" s="162"/>
      <c r="AS686" s="162"/>
      <c r="AT686" s="162"/>
      <c r="AU686" s="162"/>
      <c r="AV686" s="162"/>
      <c r="AW686" s="162"/>
      <c r="AX686" s="162"/>
      <c r="AY686" s="162"/>
      <c r="AZ686" s="162"/>
      <c r="BA686" s="162"/>
      <c r="BB686" s="163"/>
      <c r="BC686" s="163"/>
      <c r="BD686" s="163"/>
      <c r="BE686" s="164"/>
      <c r="BF686" s="165"/>
      <c r="BG686" s="162"/>
      <c r="BH686" s="162"/>
      <c r="BI686" s="164"/>
      <c r="BJ686" s="38"/>
      <c r="BK686" s="38"/>
      <c r="BL686" s="38"/>
      <c r="BM686" s="38"/>
      <c r="BN686" s="38"/>
      <c r="BO686" s="38"/>
      <c r="BP686" s="117" t="str">
        <f t="shared" si="464"/>
        <v/>
      </c>
      <c r="BQ686" s="38"/>
      <c r="BR686" s="38"/>
      <c r="BS686" s="38"/>
      <c r="BT686" s="38"/>
      <c r="BV686" s="17">
        <f t="shared" si="458"/>
        <v>0</v>
      </c>
      <c r="BW686" s="17">
        <f t="shared" si="459"/>
        <v>0</v>
      </c>
      <c r="BX686" s="17">
        <f t="shared" si="460"/>
        <v>0</v>
      </c>
      <c r="BY686" s="17">
        <f t="shared" si="461"/>
        <v>0</v>
      </c>
      <c r="BZ686" s="17">
        <f t="shared" si="462"/>
        <v>0</v>
      </c>
      <c r="CA686" s="17">
        <f t="shared" si="463"/>
        <v>0</v>
      </c>
      <c r="CB686" s="17">
        <f t="shared" si="465"/>
        <v>0</v>
      </c>
      <c r="CC686" s="17">
        <f t="shared" si="466"/>
        <v>0</v>
      </c>
      <c r="CD686" s="17">
        <f t="shared" si="467"/>
        <v>0</v>
      </c>
      <c r="CE686" s="17">
        <f t="shared" si="468"/>
        <v>0</v>
      </c>
      <c r="CF686" s="17">
        <f t="shared" si="469"/>
        <v>0</v>
      </c>
      <c r="CG686" s="17">
        <f t="shared" si="470"/>
        <v>0</v>
      </c>
      <c r="CH686" s="17">
        <f t="shared" si="471"/>
        <v>0</v>
      </c>
      <c r="CI686" s="17">
        <f t="shared" si="472"/>
        <v>0</v>
      </c>
      <c r="CJ686" s="17">
        <f t="shared" si="473"/>
        <v>0</v>
      </c>
      <c r="CK686" s="17">
        <f t="shared" si="474"/>
        <v>0</v>
      </c>
      <c r="CL686" s="17">
        <f t="shared" si="475"/>
        <v>0</v>
      </c>
      <c r="CM686" s="17">
        <f t="shared" si="476"/>
        <v>0</v>
      </c>
      <c r="CN686" s="17">
        <f t="shared" si="477"/>
        <v>0</v>
      </c>
      <c r="CO686" s="17">
        <f t="shared" si="478"/>
        <v>0</v>
      </c>
      <c r="CP686" s="17">
        <f t="shared" si="479"/>
        <v>0</v>
      </c>
      <c r="CQ686" s="17">
        <f t="shared" si="480"/>
        <v>0</v>
      </c>
      <c r="CR686" s="17">
        <f t="shared" si="481"/>
        <v>0</v>
      </c>
      <c r="CS686" s="17">
        <f t="shared" si="482"/>
        <v>0</v>
      </c>
      <c r="CT686" s="17">
        <f t="shared" si="483"/>
        <v>0</v>
      </c>
      <c r="CU686" s="17">
        <f t="shared" si="484"/>
        <v>0</v>
      </c>
      <c r="CV686" s="17">
        <f t="shared" si="485"/>
        <v>0</v>
      </c>
      <c r="CW686" s="17">
        <f t="shared" si="486"/>
        <v>0</v>
      </c>
      <c r="CX686" s="17">
        <f t="shared" si="487"/>
        <v>0</v>
      </c>
      <c r="CY686" s="17">
        <f t="shared" si="488"/>
        <v>0</v>
      </c>
      <c r="CZ686" s="17">
        <f t="shared" si="489"/>
        <v>0</v>
      </c>
      <c r="DA686" s="17">
        <f t="shared" si="490"/>
        <v>0</v>
      </c>
      <c r="DB686" s="17">
        <f t="shared" si="491"/>
        <v>0</v>
      </c>
      <c r="DC686" s="17">
        <f t="shared" si="492"/>
        <v>0</v>
      </c>
      <c r="DD686" s="17">
        <f t="shared" si="493"/>
        <v>0</v>
      </c>
      <c r="DE686" s="17">
        <f t="shared" si="494"/>
        <v>0</v>
      </c>
      <c r="DF686" s="17">
        <f t="shared" si="495"/>
        <v>0</v>
      </c>
      <c r="DG686" s="17">
        <f t="shared" si="496"/>
        <v>0</v>
      </c>
    </row>
    <row r="687" spans="2:111" ht="15" customHeight="1" x14ac:dyDescent="0.2">
      <c r="B687" s="156">
        <v>679</v>
      </c>
      <c r="C687" s="157" t="str">
        <f t="shared" si="497"/>
        <v/>
      </c>
      <c r="D687" s="158" t="str">
        <f t="shared" si="457"/>
        <v>OK</v>
      </c>
      <c r="E687" s="159" t="e">
        <f>VLOOKUP('DATA SHEET'!$B$9,'Drill Size Info'!$T$2:$U$8,2,FALSE)</f>
        <v>#N/A</v>
      </c>
      <c r="F687" s="159" t="str">
        <f t="shared" si="498"/>
        <v/>
      </c>
      <c r="G687" s="91">
        <f t="shared" si="499"/>
        <v>0</v>
      </c>
      <c r="H687" s="160" t="s">
        <v>175</v>
      </c>
      <c r="I687" s="160" t="s">
        <v>175</v>
      </c>
      <c r="J687" s="160" t="str">
        <f>IF('DATA SHEET'!$B$10="NC-50","N/A","OK")</f>
        <v>OK</v>
      </c>
      <c r="K687" s="160" t="str">
        <f>IF('DATA SHEET'!$B$10="NC-50","N/A","OK")</f>
        <v>OK</v>
      </c>
      <c r="L687" s="160" t="str">
        <f t="shared" si="500"/>
        <v>OK</v>
      </c>
      <c r="M687" s="160" t="str">
        <f t="shared" si="501"/>
        <v>OK</v>
      </c>
      <c r="N687" s="160"/>
      <c r="O687" s="160"/>
      <c r="P687" s="160"/>
      <c r="Q687" s="160"/>
      <c r="R687" s="92" t="str">
        <f>IF(DI687&lt;&gt;"",
    IF(INT('Drill Size Info'!$AA$19)=INT('Drill Size Info'!$AB$19),
        --(INT('Drill Size Info'!$AA$19) &amp; "." &amp; DI687),
        IF(AND((--(INT('Drill Size Info'!$AA$19) &amp; "." &amp; DI687)&gt;=--('Drill Size Info'!$AA$19)), (--(INT('Drill Size Info'!$AA$19) &amp; "." &amp; DI687)&lt;=--('Drill Size Info'!$AB$19))),
            --(INT('Drill Size Info'!$AA$19) &amp; "." &amp; DI687),
            --(INT('Drill Size Info'!$AB$19) &amp; "." &amp; DI687)
        )
    ),
    IF(DH687&lt;&gt;"",
        IF(INT('Drill Size Info'!$AA$19)=INT('Drill Size Info'!$AB$19),
            --(INT('Drill Size Info'!$AA$19) &amp; "." &amp; LEFT(DH687,3)),
            IF(AND((--(INT('Drill Size Info'!$AA$19) &amp; "." &amp; LEFT(DH687,3))&gt;=--('Drill Size Info'!$AA$19)), (--(INT('Drill Size Info'!$AA$19) &amp; "." &amp; LEFT(DH687,3))&lt;=--('Drill Size Info'!$AB$19))),
                --(INT('Drill Size Info'!$AA$19) &amp; "." &amp; LEFT(DH687,3)),
                --(INT('Drill Size Info'!$AB$19) &amp; "." &amp; LEFT(DH687,3))
            )
        ),
        "OK"
    )
)</f>
        <v>OK</v>
      </c>
      <c r="S687" s="150" t="str">
        <f>IF(DJ687&lt;&gt;"",
    IF(INT('Drill Size Info'!$AA$19)=INT('Drill Size Info'!$AB$19),
        --(INT('Drill Size Info'!$AA$19) &amp; "." &amp; DJ687),
        IF(AND((--(INT('Drill Size Info'!$AA$19) &amp; "." &amp; DJ687)&gt;=--('Drill Size Info'!$AA$19)), (--(INT('Drill Size Info'!$AA$19) &amp; "." &amp; DJ687)&lt;=--('Drill Size Info'!$AB$19))),
            --(INT('Drill Size Info'!$AA$19) &amp; "." &amp; DJ687),
            --(INT('Drill Size Info'!$AB$19) &amp; "." &amp; DJ687)
        )
    ),
    IF(DH687&lt;&gt;"",
        IF(INT('Drill Size Info'!$AA$19)=INT('Drill Size Info'!$AB$19),
            --(INT('Drill Size Info'!$AA$19) &amp; "." &amp; RIGHT(DH687,3)),
            IF(AND((--(INT('Drill Size Info'!$AA$19) &amp; "." &amp; RIGHT(DH687,3))&gt;=--('Drill Size Info'!$AA$19)), (--(INT('Drill Size Info'!$AA$19) &amp; "." &amp; RIGHT(DH687,3))&lt;=--('Drill Size Info'!$AB$19))),
                --(INT('Drill Size Info'!$AA$19) &amp; "." &amp; RIGHT(DH687,3)),
                --(INT('Drill Size Info'!$AB$19) &amp; "." &amp; RIGHT(DH687,3))
            )
        ),
        "N/A"
    )
)</f>
        <v>N/A</v>
      </c>
      <c r="T687" s="150" t="str">
        <f>IF(DL687&lt;&gt;"",
    IF(INT('Drill Size Info'!$AA$19)=INT('Drill Size Info'!$AB$15),
        --(INT('Drill Size Info'!$AA$15) &amp; "." &amp; DL687),
        IF(AND((--(INT('Drill Size Info'!$AA$15) &amp; "." &amp; DL687)&gt;=--('Drill Size Info'!$AA$15)), (--(INT('Drill Size Info'!$AA$15) &amp; "." &amp; DL687)&lt;=--('Drill Size Info'!$AB$15))),
            --(INT('Drill Size Info'!$AA$15) &amp; "." &amp; DL687),
            --(INT('Drill Size Info'!$AB$15) &amp; "." &amp; DL687)
        )
    ),
    IF(DK687&lt;&gt;"",
        IF(INT('Drill Size Info'!$AA$15)=INT('Drill Size Info'!$AB$15),
            --(INT('Drill Size Info'!$AA$15) &amp; "." &amp; LEFT(DK687,3)),
            IF(AND((--(INT('Drill Size Info'!$AA$15) &amp; "." &amp; LEFT(DK687,3))&gt;=--('Drill Size Info'!$AA$15)), (--(INT('Drill Size Info'!$AA$15) &amp; "." &amp; LEFT(DK687,3))&lt;=--('Drill Size Info'!$AB$15))),
                --(INT('Drill Size Info'!$AA$15) &amp; "." &amp; LEFT(DK687,3)),
                --(INT('Drill Size Info'!$AB$15) &amp; "." &amp; LEFT(DK687,3))
            )
        ),
        "OK"
    )
)</f>
        <v>OK</v>
      </c>
      <c r="U687" s="150" t="str">
        <f>IF(DM687&lt;&gt;"",
    IF(INT('Drill Size Info'!$AA$19)=INT('Drill Size Info'!$AB$15),
        --(INT('Drill Size Info'!$AA$15) &amp; "." &amp; DM687),
        IF(AND((--(INT('Drill Size Info'!$AA$15) &amp; "." &amp; DM687)&gt;=--('Drill Size Info'!$AA$15)), (--(INT('Drill Size Info'!$AA$15) &amp; "." &amp; DM687)&lt;=--('Drill Size Info'!$AB$15))),
            --(INT('Drill Size Info'!$AA$15) &amp; "." &amp; DM687),
            --(INT('Drill Size Info'!$AB$15) &amp; "." &amp; DM687)
        )
    ),
    IF(DK687&lt;&gt;"",
        IF(INT('Drill Size Info'!$AA$15)=INT('Drill Size Info'!$AB$15),
            --(INT('Drill Size Info'!$AA$15) &amp; "." &amp; RIGHT(DK687,3)),
            IF(AND((--(INT('Drill Size Info'!$AA$15) &amp; "." &amp; RIGHT(DK687,3))&gt;=--('Drill Size Info'!$AA$15)), (--(INT('Drill Size Info'!$AA$15) &amp; "." &amp; RIGHT(DK687,3))&lt;=--('Drill Size Info'!$AB$15))),
                --(INT('Drill Size Info'!$AA$15) &amp; "." &amp; RIGHT(DK687,3)),
                --(INT('Drill Size Info'!$AB$15) &amp; "." &amp; RIGHT(DK687,3))
            )
        ),
        "N/A"
    )
)</f>
        <v>N/A</v>
      </c>
      <c r="V687" s="161"/>
      <c r="W687" s="161"/>
      <c r="X687" s="161"/>
      <c r="Y687" s="161"/>
      <c r="Z687" s="161"/>
      <c r="AA687" s="162"/>
      <c r="AB687" s="162"/>
      <c r="AC687" s="162"/>
      <c r="AD687" s="162"/>
      <c r="AE687" s="162"/>
      <c r="AF687" s="162"/>
      <c r="AG687" s="162"/>
      <c r="AH687" s="162"/>
      <c r="AI687" s="162"/>
      <c r="AJ687" s="162"/>
      <c r="AK687" s="162"/>
      <c r="AL687" s="162"/>
      <c r="AM687" s="162"/>
      <c r="AN687" s="162"/>
      <c r="AO687" s="162"/>
      <c r="AP687" s="162"/>
      <c r="AQ687" s="162"/>
      <c r="AR687" s="162"/>
      <c r="AS687" s="162"/>
      <c r="AT687" s="162"/>
      <c r="AU687" s="162"/>
      <c r="AV687" s="162"/>
      <c r="AW687" s="162"/>
      <c r="AX687" s="162"/>
      <c r="AY687" s="162"/>
      <c r="AZ687" s="162"/>
      <c r="BA687" s="162"/>
      <c r="BB687" s="163"/>
      <c r="BC687" s="163"/>
      <c r="BD687" s="163"/>
      <c r="BE687" s="164"/>
      <c r="BF687" s="165"/>
      <c r="BG687" s="162"/>
      <c r="BH687" s="162"/>
      <c r="BI687" s="164"/>
      <c r="BJ687" s="38"/>
      <c r="BK687" s="38"/>
      <c r="BL687" s="38"/>
      <c r="BM687" s="38"/>
      <c r="BN687" s="38"/>
      <c r="BO687" s="38"/>
      <c r="BP687" s="117" t="str">
        <f t="shared" si="464"/>
        <v/>
      </c>
      <c r="BQ687" s="38"/>
      <c r="BR687" s="38"/>
      <c r="BS687" s="38"/>
      <c r="BT687" s="38"/>
      <c r="BV687" s="17">
        <f t="shared" si="458"/>
        <v>0</v>
      </c>
      <c r="BW687" s="17">
        <f t="shared" si="459"/>
        <v>0</v>
      </c>
      <c r="BX687" s="17">
        <f t="shared" si="460"/>
        <v>0</v>
      </c>
      <c r="BY687" s="17">
        <f t="shared" si="461"/>
        <v>0</v>
      </c>
      <c r="BZ687" s="17">
        <f t="shared" si="462"/>
        <v>0</v>
      </c>
      <c r="CA687" s="17">
        <f t="shared" si="463"/>
        <v>0</v>
      </c>
      <c r="CB687" s="17">
        <f t="shared" si="465"/>
        <v>0</v>
      </c>
      <c r="CC687" s="17">
        <f t="shared" si="466"/>
        <v>0</v>
      </c>
      <c r="CD687" s="17">
        <f t="shared" si="467"/>
        <v>0</v>
      </c>
      <c r="CE687" s="17">
        <f t="shared" si="468"/>
        <v>0</v>
      </c>
      <c r="CF687" s="17">
        <f t="shared" si="469"/>
        <v>0</v>
      </c>
      <c r="CG687" s="17">
        <f t="shared" si="470"/>
        <v>0</v>
      </c>
      <c r="CH687" s="17">
        <f t="shared" si="471"/>
        <v>0</v>
      </c>
      <c r="CI687" s="17">
        <f t="shared" si="472"/>
        <v>0</v>
      </c>
      <c r="CJ687" s="17">
        <f t="shared" si="473"/>
        <v>0</v>
      </c>
      <c r="CK687" s="17">
        <f t="shared" si="474"/>
        <v>0</v>
      </c>
      <c r="CL687" s="17">
        <f t="shared" si="475"/>
        <v>0</v>
      </c>
      <c r="CM687" s="17">
        <f t="shared" si="476"/>
        <v>0</v>
      </c>
      <c r="CN687" s="17">
        <f t="shared" si="477"/>
        <v>0</v>
      </c>
      <c r="CO687" s="17">
        <f t="shared" si="478"/>
        <v>0</v>
      </c>
      <c r="CP687" s="17">
        <f t="shared" si="479"/>
        <v>0</v>
      </c>
      <c r="CQ687" s="17">
        <f t="shared" si="480"/>
        <v>0</v>
      </c>
      <c r="CR687" s="17">
        <f t="shared" si="481"/>
        <v>0</v>
      </c>
      <c r="CS687" s="17">
        <f t="shared" si="482"/>
        <v>0</v>
      </c>
      <c r="CT687" s="17">
        <f t="shared" si="483"/>
        <v>0</v>
      </c>
      <c r="CU687" s="17">
        <f t="shared" si="484"/>
        <v>0</v>
      </c>
      <c r="CV687" s="17">
        <f t="shared" si="485"/>
        <v>0</v>
      </c>
      <c r="CW687" s="17">
        <f t="shared" si="486"/>
        <v>0</v>
      </c>
      <c r="CX687" s="17">
        <f t="shared" si="487"/>
        <v>0</v>
      </c>
      <c r="CY687" s="17">
        <f t="shared" si="488"/>
        <v>0</v>
      </c>
      <c r="CZ687" s="17">
        <f t="shared" si="489"/>
        <v>0</v>
      </c>
      <c r="DA687" s="17">
        <f t="shared" si="490"/>
        <v>0</v>
      </c>
      <c r="DB687" s="17">
        <f t="shared" si="491"/>
        <v>0</v>
      </c>
      <c r="DC687" s="17">
        <f t="shared" si="492"/>
        <v>0</v>
      </c>
      <c r="DD687" s="17">
        <f t="shared" si="493"/>
        <v>0</v>
      </c>
      <c r="DE687" s="17">
        <f t="shared" si="494"/>
        <v>0</v>
      </c>
      <c r="DF687" s="17">
        <f t="shared" si="495"/>
        <v>0</v>
      </c>
      <c r="DG687" s="17">
        <f t="shared" si="496"/>
        <v>0</v>
      </c>
    </row>
    <row r="688" spans="2:111" ht="15" customHeight="1" x14ac:dyDescent="0.2">
      <c r="B688" s="156">
        <v>680</v>
      </c>
      <c r="C688" s="157" t="str">
        <f t="shared" si="497"/>
        <v/>
      </c>
      <c r="D688" s="158" t="str">
        <f t="shared" si="457"/>
        <v>OK</v>
      </c>
      <c r="E688" s="159" t="e">
        <f>VLOOKUP('DATA SHEET'!$B$9,'Drill Size Info'!$T$2:$U$8,2,FALSE)</f>
        <v>#N/A</v>
      </c>
      <c r="F688" s="159" t="str">
        <f t="shared" si="498"/>
        <v/>
      </c>
      <c r="G688" s="91">
        <f t="shared" si="499"/>
        <v>0</v>
      </c>
      <c r="H688" s="160" t="s">
        <v>175</v>
      </c>
      <c r="I688" s="160" t="s">
        <v>175</v>
      </c>
      <c r="J688" s="160" t="str">
        <f>IF('DATA SHEET'!$B$10="NC-50","N/A","OK")</f>
        <v>OK</v>
      </c>
      <c r="K688" s="160" t="str">
        <f>IF('DATA SHEET'!$B$10="NC-50","N/A","OK")</f>
        <v>OK</v>
      </c>
      <c r="L688" s="160" t="str">
        <f t="shared" si="500"/>
        <v>OK</v>
      </c>
      <c r="M688" s="160" t="str">
        <f t="shared" si="501"/>
        <v>OK</v>
      </c>
      <c r="N688" s="160"/>
      <c r="O688" s="160"/>
      <c r="P688" s="160"/>
      <c r="Q688" s="160"/>
      <c r="R688" s="92" t="str">
        <f>IF(DI688&lt;&gt;"",
    IF(INT('Drill Size Info'!$AA$19)=INT('Drill Size Info'!$AB$19),
        --(INT('Drill Size Info'!$AA$19) &amp; "." &amp; DI688),
        IF(AND((--(INT('Drill Size Info'!$AA$19) &amp; "." &amp; DI688)&gt;=--('Drill Size Info'!$AA$19)), (--(INT('Drill Size Info'!$AA$19) &amp; "." &amp; DI688)&lt;=--('Drill Size Info'!$AB$19))),
            --(INT('Drill Size Info'!$AA$19) &amp; "." &amp; DI688),
            --(INT('Drill Size Info'!$AB$19) &amp; "." &amp; DI688)
        )
    ),
    IF(DH688&lt;&gt;"",
        IF(INT('Drill Size Info'!$AA$19)=INT('Drill Size Info'!$AB$19),
            --(INT('Drill Size Info'!$AA$19) &amp; "." &amp; LEFT(DH688,3)),
            IF(AND((--(INT('Drill Size Info'!$AA$19) &amp; "." &amp; LEFT(DH688,3))&gt;=--('Drill Size Info'!$AA$19)), (--(INT('Drill Size Info'!$AA$19) &amp; "." &amp; LEFT(DH688,3))&lt;=--('Drill Size Info'!$AB$19))),
                --(INT('Drill Size Info'!$AA$19) &amp; "." &amp; LEFT(DH688,3)),
                --(INT('Drill Size Info'!$AB$19) &amp; "." &amp; LEFT(DH688,3))
            )
        ),
        "OK"
    )
)</f>
        <v>OK</v>
      </c>
      <c r="S688" s="150" t="str">
        <f>IF(DJ688&lt;&gt;"",
    IF(INT('Drill Size Info'!$AA$19)=INT('Drill Size Info'!$AB$19),
        --(INT('Drill Size Info'!$AA$19) &amp; "." &amp; DJ688),
        IF(AND((--(INT('Drill Size Info'!$AA$19) &amp; "." &amp; DJ688)&gt;=--('Drill Size Info'!$AA$19)), (--(INT('Drill Size Info'!$AA$19) &amp; "." &amp; DJ688)&lt;=--('Drill Size Info'!$AB$19))),
            --(INT('Drill Size Info'!$AA$19) &amp; "." &amp; DJ688),
            --(INT('Drill Size Info'!$AB$19) &amp; "." &amp; DJ688)
        )
    ),
    IF(DH688&lt;&gt;"",
        IF(INT('Drill Size Info'!$AA$19)=INT('Drill Size Info'!$AB$19),
            --(INT('Drill Size Info'!$AA$19) &amp; "." &amp; RIGHT(DH688,3)),
            IF(AND((--(INT('Drill Size Info'!$AA$19) &amp; "." &amp; RIGHT(DH688,3))&gt;=--('Drill Size Info'!$AA$19)), (--(INT('Drill Size Info'!$AA$19) &amp; "." &amp; RIGHT(DH688,3))&lt;=--('Drill Size Info'!$AB$19))),
                --(INT('Drill Size Info'!$AA$19) &amp; "." &amp; RIGHT(DH688,3)),
                --(INT('Drill Size Info'!$AB$19) &amp; "." &amp; RIGHT(DH688,3))
            )
        ),
        "N/A"
    )
)</f>
        <v>N/A</v>
      </c>
      <c r="T688" s="150" t="str">
        <f>IF(DL688&lt;&gt;"",
    IF(INT('Drill Size Info'!$AA$19)=INT('Drill Size Info'!$AB$15),
        --(INT('Drill Size Info'!$AA$15) &amp; "." &amp; DL688),
        IF(AND((--(INT('Drill Size Info'!$AA$15) &amp; "." &amp; DL688)&gt;=--('Drill Size Info'!$AA$15)), (--(INT('Drill Size Info'!$AA$15) &amp; "." &amp; DL688)&lt;=--('Drill Size Info'!$AB$15))),
            --(INT('Drill Size Info'!$AA$15) &amp; "." &amp; DL688),
            --(INT('Drill Size Info'!$AB$15) &amp; "." &amp; DL688)
        )
    ),
    IF(DK688&lt;&gt;"",
        IF(INT('Drill Size Info'!$AA$15)=INT('Drill Size Info'!$AB$15),
            --(INT('Drill Size Info'!$AA$15) &amp; "." &amp; LEFT(DK688,3)),
            IF(AND((--(INT('Drill Size Info'!$AA$15) &amp; "." &amp; LEFT(DK688,3))&gt;=--('Drill Size Info'!$AA$15)), (--(INT('Drill Size Info'!$AA$15) &amp; "." &amp; LEFT(DK688,3))&lt;=--('Drill Size Info'!$AB$15))),
                --(INT('Drill Size Info'!$AA$15) &amp; "." &amp; LEFT(DK688,3)),
                --(INT('Drill Size Info'!$AB$15) &amp; "." &amp; LEFT(DK688,3))
            )
        ),
        "OK"
    )
)</f>
        <v>OK</v>
      </c>
      <c r="U688" s="150" t="str">
        <f>IF(DM688&lt;&gt;"",
    IF(INT('Drill Size Info'!$AA$19)=INT('Drill Size Info'!$AB$15),
        --(INT('Drill Size Info'!$AA$15) &amp; "." &amp; DM688),
        IF(AND((--(INT('Drill Size Info'!$AA$15) &amp; "." &amp; DM688)&gt;=--('Drill Size Info'!$AA$15)), (--(INT('Drill Size Info'!$AA$15) &amp; "." &amp; DM688)&lt;=--('Drill Size Info'!$AB$15))),
            --(INT('Drill Size Info'!$AA$15) &amp; "." &amp; DM688),
            --(INT('Drill Size Info'!$AB$15) &amp; "." &amp; DM688)
        )
    ),
    IF(DK688&lt;&gt;"",
        IF(INT('Drill Size Info'!$AA$15)=INT('Drill Size Info'!$AB$15),
            --(INT('Drill Size Info'!$AA$15) &amp; "." &amp; RIGHT(DK688,3)),
            IF(AND((--(INT('Drill Size Info'!$AA$15) &amp; "." &amp; RIGHT(DK688,3))&gt;=--('Drill Size Info'!$AA$15)), (--(INT('Drill Size Info'!$AA$15) &amp; "." &amp; RIGHT(DK688,3))&lt;=--('Drill Size Info'!$AB$15))),
                --(INT('Drill Size Info'!$AA$15) &amp; "." &amp; RIGHT(DK688,3)),
                --(INT('Drill Size Info'!$AB$15) &amp; "." &amp; RIGHT(DK688,3))
            )
        ),
        "N/A"
    )
)</f>
        <v>N/A</v>
      </c>
      <c r="V688" s="161"/>
      <c r="W688" s="161"/>
      <c r="X688" s="161"/>
      <c r="Y688" s="161"/>
      <c r="Z688" s="161"/>
      <c r="AA688" s="162"/>
      <c r="AB688" s="162"/>
      <c r="AC688" s="162"/>
      <c r="AD688" s="162"/>
      <c r="AE688" s="162"/>
      <c r="AF688" s="162"/>
      <c r="AG688" s="162"/>
      <c r="AH688" s="162"/>
      <c r="AI688" s="162"/>
      <c r="AJ688" s="162"/>
      <c r="AK688" s="162"/>
      <c r="AL688" s="162"/>
      <c r="AM688" s="162"/>
      <c r="AN688" s="162"/>
      <c r="AO688" s="162"/>
      <c r="AP688" s="162"/>
      <c r="AQ688" s="162"/>
      <c r="AR688" s="162"/>
      <c r="AS688" s="162"/>
      <c r="AT688" s="162"/>
      <c r="AU688" s="162"/>
      <c r="AV688" s="162"/>
      <c r="AW688" s="162"/>
      <c r="AX688" s="162"/>
      <c r="AY688" s="162"/>
      <c r="AZ688" s="162"/>
      <c r="BA688" s="162"/>
      <c r="BB688" s="163"/>
      <c r="BC688" s="163"/>
      <c r="BD688" s="163"/>
      <c r="BE688" s="164"/>
      <c r="BF688" s="165"/>
      <c r="BG688" s="162"/>
      <c r="BH688" s="162"/>
      <c r="BI688" s="164"/>
      <c r="BJ688" s="38"/>
      <c r="BK688" s="38"/>
      <c r="BL688" s="38"/>
      <c r="BM688" s="38"/>
      <c r="BN688" s="38"/>
      <c r="BO688" s="38"/>
      <c r="BP688" s="117" t="str">
        <f t="shared" si="464"/>
        <v/>
      </c>
      <c r="BQ688" s="38"/>
      <c r="BR688" s="38"/>
      <c r="BS688" s="38"/>
      <c r="BT688" s="38"/>
      <c r="BV688" s="17">
        <f t="shared" si="458"/>
        <v>0</v>
      </c>
      <c r="BW688" s="17">
        <f t="shared" si="459"/>
        <v>0</v>
      </c>
      <c r="BX688" s="17">
        <f t="shared" si="460"/>
        <v>0</v>
      </c>
      <c r="BY688" s="17">
        <f t="shared" si="461"/>
        <v>0</v>
      </c>
      <c r="BZ688" s="17">
        <f t="shared" si="462"/>
        <v>0</v>
      </c>
      <c r="CA688" s="17">
        <f t="shared" si="463"/>
        <v>0</v>
      </c>
      <c r="CB688" s="17">
        <f t="shared" si="465"/>
        <v>0</v>
      </c>
      <c r="CC688" s="17">
        <f t="shared" si="466"/>
        <v>0</v>
      </c>
      <c r="CD688" s="17">
        <f t="shared" si="467"/>
        <v>0</v>
      </c>
      <c r="CE688" s="17">
        <f t="shared" si="468"/>
        <v>0</v>
      </c>
      <c r="CF688" s="17">
        <f t="shared" si="469"/>
        <v>0</v>
      </c>
      <c r="CG688" s="17">
        <f t="shared" si="470"/>
        <v>0</v>
      </c>
      <c r="CH688" s="17">
        <f t="shared" si="471"/>
        <v>0</v>
      </c>
      <c r="CI688" s="17">
        <f t="shared" si="472"/>
        <v>0</v>
      </c>
      <c r="CJ688" s="17">
        <f t="shared" si="473"/>
        <v>0</v>
      </c>
      <c r="CK688" s="17">
        <f t="shared" si="474"/>
        <v>0</v>
      </c>
      <c r="CL688" s="17">
        <f t="shared" si="475"/>
        <v>0</v>
      </c>
      <c r="CM688" s="17">
        <f t="shared" si="476"/>
        <v>0</v>
      </c>
      <c r="CN688" s="17">
        <f t="shared" si="477"/>
        <v>0</v>
      </c>
      <c r="CO688" s="17">
        <f t="shared" si="478"/>
        <v>0</v>
      </c>
      <c r="CP688" s="17">
        <f t="shared" si="479"/>
        <v>0</v>
      </c>
      <c r="CQ688" s="17">
        <f t="shared" si="480"/>
        <v>0</v>
      </c>
      <c r="CR688" s="17">
        <f t="shared" si="481"/>
        <v>0</v>
      </c>
      <c r="CS688" s="17">
        <f t="shared" si="482"/>
        <v>0</v>
      </c>
      <c r="CT688" s="17">
        <f t="shared" si="483"/>
        <v>0</v>
      </c>
      <c r="CU688" s="17">
        <f t="shared" si="484"/>
        <v>0</v>
      </c>
      <c r="CV688" s="17">
        <f t="shared" si="485"/>
        <v>0</v>
      </c>
      <c r="CW688" s="17">
        <f t="shared" si="486"/>
        <v>0</v>
      </c>
      <c r="CX688" s="17">
        <f t="shared" si="487"/>
        <v>0</v>
      </c>
      <c r="CY688" s="17">
        <f t="shared" si="488"/>
        <v>0</v>
      </c>
      <c r="CZ688" s="17">
        <f t="shared" si="489"/>
        <v>0</v>
      </c>
      <c r="DA688" s="17">
        <f t="shared" si="490"/>
        <v>0</v>
      </c>
      <c r="DB688" s="17">
        <f t="shared" si="491"/>
        <v>0</v>
      </c>
      <c r="DC688" s="17">
        <f t="shared" si="492"/>
        <v>0</v>
      </c>
      <c r="DD688" s="17">
        <f t="shared" si="493"/>
        <v>0</v>
      </c>
      <c r="DE688" s="17">
        <f t="shared" si="494"/>
        <v>0</v>
      </c>
      <c r="DF688" s="17">
        <f t="shared" si="495"/>
        <v>0</v>
      </c>
      <c r="DG688" s="17">
        <f t="shared" si="496"/>
        <v>0</v>
      </c>
    </row>
    <row r="689" spans="2:111" ht="15" customHeight="1" x14ac:dyDescent="0.2">
      <c r="B689" s="156">
        <v>681</v>
      </c>
      <c r="C689" s="157" t="str">
        <f t="shared" si="497"/>
        <v/>
      </c>
      <c r="D689" s="158" t="str">
        <f t="shared" si="457"/>
        <v>OK</v>
      </c>
      <c r="E689" s="159" t="e">
        <f>VLOOKUP('DATA SHEET'!$B$9,'Drill Size Info'!$T$2:$U$8,2,FALSE)</f>
        <v>#N/A</v>
      </c>
      <c r="F689" s="159" t="str">
        <f t="shared" si="498"/>
        <v/>
      </c>
      <c r="G689" s="91">
        <f t="shared" si="499"/>
        <v>0</v>
      </c>
      <c r="H689" s="160" t="s">
        <v>175</v>
      </c>
      <c r="I689" s="160" t="s">
        <v>175</v>
      </c>
      <c r="J689" s="160" t="str">
        <f>IF('DATA SHEET'!$B$10="NC-50","N/A","OK")</f>
        <v>OK</v>
      </c>
      <c r="K689" s="160" t="str">
        <f>IF('DATA SHEET'!$B$10="NC-50","N/A","OK")</f>
        <v>OK</v>
      </c>
      <c r="L689" s="160" t="str">
        <f t="shared" si="500"/>
        <v>OK</v>
      </c>
      <c r="M689" s="160" t="str">
        <f t="shared" si="501"/>
        <v>OK</v>
      </c>
      <c r="N689" s="160"/>
      <c r="O689" s="160"/>
      <c r="P689" s="160"/>
      <c r="Q689" s="160"/>
      <c r="R689" s="92" t="str">
        <f>IF(DI689&lt;&gt;"",
    IF(INT('Drill Size Info'!$AA$19)=INT('Drill Size Info'!$AB$19),
        --(INT('Drill Size Info'!$AA$19) &amp; "." &amp; DI689),
        IF(AND((--(INT('Drill Size Info'!$AA$19) &amp; "." &amp; DI689)&gt;=--('Drill Size Info'!$AA$19)), (--(INT('Drill Size Info'!$AA$19) &amp; "." &amp; DI689)&lt;=--('Drill Size Info'!$AB$19))),
            --(INT('Drill Size Info'!$AA$19) &amp; "." &amp; DI689),
            --(INT('Drill Size Info'!$AB$19) &amp; "." &amp; DI689)
        )
    ),
    IF(DH689&lt;&gt;"",
        IF(INT('Drill Size Info'!$AA$19)=INT('Drill Size Info'!$AB$19),
            --(INT('Drill Size Info'!$AA$19) &amp; "." &amp; LEFT(DH689,3)),
            IF(AND((--(INT('Drill Size Info'!$AA$19) &amp; "." &amp; LEFT(DH689,3))&gt;=--('Drill Size Info'!$AA$19)), (--(INT('Drill Size Info'!$AA$19) &amp; "." &amp; LEFT(DH689,3))&lt;=--('Drill Size Info'!$AB$19))),
                --(INT('Drill Size Info'!$AA$19) &amp; "." &amp; LEFT(DH689,3)),
                --(INT('Drill Size Info'!$AB$19) &amp; "." &amp; LEFT(DH689,3))
            )
        ),
        "OK"
    )
)</f>
        <v>OK</v>
      </c>
      <c r="S689" s="150" t="str">
        <f>IF(DJ689&lt;&gt;"",
    IF(INT('Drill Size Info'!$AA$19)=INT('Drill Size Info'!$AB$19),
        --(INT('Drill Size Info'!$AA$19) &amp; "." &amp; DJ689),
        IF(AND((--(INT('Drill Size Info'!$AA$19) &amp; "." &amp; DJ689)&gt;=--('Drill Size Info'!$AA$19)), (--(INT('Drill Size Info'!$AA$19) &amp; "." &amp; DJ689)&lt;=--('Drill Size Info'!$AB$19))),
            --(INT('Drill Size Info'!$AA$19) &amp; "." &amp; DJ689),
            --(INT('Drill Size Info'!$AB$19) &amp; "." &amp; DJ689)
        )
    ),
    IF(DH689&lt;&gt;"",
        IF(INT('Drill Size Info'!$AA$19)=INT('Drill Size Info'!$AB$19),
            --(INT('Drill Size Info'!$AA$19) &amp; "." &amp; RIGHT(DH689,3)),
            IF(AND((--(INT('Drill Size Info'!$AA$19) &amp; "." &amp; RIGHT(DH689,3))&gt;=--('Drill Size Info'!$AA$19)), (--(INT('Drill Size Info'!$AA$19) &amp; "." &amp; RIGHT(DH689,3))&lt;=--('Drill Size Info'!$AB$19))),
                --(INT('Drill Size Info'!$AA$19) &amp; "." &amp; RIGHT(DH689,3)),
                --(INT('Drill Size Info'!$AB$19) &amp; "." &amp; RIGHT(DH689,3))
            )
        ),
        "N/A"
    )
)</f>
        <v>N/A</v>
      </c>
      <c r="T689" s="150" t="str">
        <f>IF(DL689&lt;&gt;"",
    IF(INT('Drill Size Info'!$AA$19)=INT('Drill Size Info'!$AB$15),
        --(INT('Drill Size Info'!$AA$15) &amp; "." &amp; DL689),
        IF(AND((--(INT('Drill Size Info'!$AA$15) &amp; "." &amp; DL689)&gt;=--('Drill Size Info'!$AA$15)), (--(INT('Drill Size Info'!$AA$15) &amp; "." &amp; DL689)&lt;=--('Drill Size Info'!$AB$15))),
            --(INT('Drill Size Info'!$AA$15) &amp; "." &amp; DL689),
            --(INT('Drill Size Info'!$AB$15) &amp; "." &amp; DL689)
        )
    ),
    IF(DK689&lt;&gt;"",
        IF(INT('Drill Size Info'!$AA$15)=INT('Drill Size Info'!$AB$15),
            --(INT('Drill Size Info'!$AA$15) &amp; "." &amp; LEFT(DK689,3)),
            IF(AND((--(INT('Drill Size Info'!$AA$15) &amp; "." &amp; LEFT(DK689,3))&gt;=--('Drill Size Info'!$AA$15)), (--(INT('Drill Size Info'!$AA$15) &amp; "." &amp; LEFT(DK689,3))&lt;=--('Drill Size Info'!$AB$15))),
                --(INT('Drill Size Info'!$AA$15) &amp; "." &amp; LEFT(DK689,3)),
                --(INT('Drill Size Info'!$AB$15) &amp; "." &amp; LEFT(DK689,3))
            )
        ),
        "OK"
    )
)</f>
        <v>OK</v>
      </c>
      <c r="U689" s="150" t="str">
        <f>IF(DM689&lt;&gt;"",
    IF(INT('Drill Size Info'!$AA$19)=INT('Drill Size Info'!$AB$15),
        --(INT('Drill Size Info'!$AA$15) &amp; "." &amp; DM689),
        IF(AND((--(INT('Drill Size Info'!$AA$15) &amp; "." &amp; DM689)&gt;=--('Drill Size Info'!$AA$15)), (--(INT('Drill Size Info'!$AA$15) &amp; "." &amp; DM689)&lt;=--('Drill Size Info'!$AB$15))),
            --(INT('Drill Size Info'!$AA$15) &amp; "." &amp; DM689),
            --(INT('Drill Size Info'!$AB$15) &amp; "." &amp; DM689)
        )
    ),
    IF(DK689&lt;&gt;"",
        IF(INT('Drill Size Info'!$AA$15)=INT('Drill Size Info'!$AB$15),
            --(INT('Drill Size Info'!$AA$15) &amp; "." &amp; RIGHT(DK689,3)),
            IF(AND((--(INT('Drill Size Info'!$AA$15) &amp; "." &amp; RIGHT(DK689,3))&gt;=--('Drill Size Info'!$AA$15)), (--(INT('Drill Size Info'!$AA$15) &amp; "." &amp; RIGHT(DK689,3))&lt;=--('Drill Size Info'!$AB$15))),
                --(INT('Drill Size Info'!$AA$15) &amp; "." &amp; RIGHT(DK689,3)),
                --(INT('Drill Size Info'!$AB$15) &amp; "." &amp; RIGHT(DK689,3))
            )
        ),
        "N/A"
    )
)</f>
        <v>N/A</v>
      </c>
      <c r="V689" s="161"/>
      <c r="W689" s="161"/>
      <c r="X689" s="161"/>
      <c r="Y689" s="161"/>
      <c r="Z689" s="161"/>
      <c r="AA689" s="162"/>
      <c r="AB689" s="162"/>
      <c r="AC689" s="162"/>
      <c r="AD689" s="162"/>
      <c r="AE689" s="162"/>
      <c r="AF689" s="162"/>
      <c r="AG689" s="162"/>
      <c r="AH689" s="162"/>
      <c r="AI689" s="162"/>
      <c r="AJ689" s="162"/>
      <c r="AK689" s="162"/>
      <c r="AL689" s="162"/>
      <c r="AM689" s="162"/>
      <c r="AN689" s="162"/>
      <c r="AO689" s="162"/>
      <c r="AP689" s="162"/>
      <c r="AQ689" s="162"/>
      <c r="AR689" s="162"/>
      <c r="AS689" s="162"/>
      <c r="AT689" s="162"/>
      <c r="AU689" s="162"/>
      <c r="AV689" s="162"/>
      <c r="AW689" s="162"/>
      <c r="AX689" s="162"/>
      <c r="AY689" s="162"/>
      <c r="AZ689" s="162"/>
      <c r="BA689" s="162"/>
      <c r="BB689" s="163"/>
      <c r="BC689" s="163"/>
      <c r="BD689" s="163"/>
      <c r="BE689" s="164"/>
      <c r="BF689" s="165"/>
      <c r="BG689" s="162"/>
      <c r="BH689" s="162"/>
      <c r="BI689" s="164"/>
      <c r="BJ689" s="38"/>
      <c r="BK689" s="38"/>
      <c r="BL689" s="38"/>
      <c r="BM689" s="38"/>
      <c r="BN689" s="38"/>
      <c r="BO689" s="38"/>
      <c r="BP689" s="117" t="str">
        <f t="shared" si="464"/>
        <v/>
      </c>
      <c r="BQ689" s="38"/>
      <c r="BR689" s="38"/>
      <c r="BS689" s="38"/>
      <c r="BT689" s="38"/>
      <c r="BV689" s="17">
        <f t="shared" si="458"/>
        <v>0</v>
      </c>
      <c r="BW689" s="17">
        <f t="shared" si="459"/>
        <v>0</v>
      </c>
      <c r="BX689" s="17">
        <f t="shared" si="460"/>
        <v>0</v>
      </c>
      <c r="BY689" s="17">
        <f t="shared" si="461"/>
        <v>0</v>
      </c>
      <c r="BZ689" s="17">
        <f t="shared" si="462"/>
        <v>0</v>
      </c>
      <c r="CA689" s="17">
        <f t="shared" si="463"/>
        <v>0</v>
      </c>
      <c r="CB689" s="17">
        <f t="shared" si="465"/>
        <v>0</v>
      </c>
      <c r="CC689" s="17">
        <f t="shared" si="466"/>
        <v>0</v>
      </c>
      <c r="CD689" s="17">
        <f t="shared" si="467"/>
        <v>0</v>
      </c>
      <c r="CE689" s="17">
        <f t="shared" si="468"/>
        <v>0</v>
      </c>
      <c r="CF689" s="17">
        <f t="shared" si="469"/>
        <v>0</v>
      </c>
      <c r="CG689" s="17">
        <f t="shared" si="470"/>
        <v>0</v>
      </c>
      <c r="CH689" s="17">
        <f t="shared" si="471"/>
        <v>0</v>
      </c>
      <c r="CI689" s="17">
        <f t="shared" si="472"/>
        <v>0</v>
      </c>
      <c r="CJ689" s="17">
        <f t="shared" si="473"/>
        <v>0</v>
      </c>
      <c r="CK689" s="17">
        <f t="shared" si="474"/>
        <v>0</v>
      </c>
      <c r="CL689" s="17">
        <f t="shared" si="475"/>
        <v>0</v>
      </c>
      <c r="CM689" s="17">
        <f t="shared" si="476"/>
        <v>0</v>
      </c>
      <c r="CN689" s="17">
        <f t="shared" si="477"/>
        <v>0</v>
      </c>
      <c r="CO689" s="17">
        <f t="shared" si="478"/>
        <v>0</v>
      </c>
      <c r="CP689" s="17">
        <f t="shared" si="479"/>
        <v>0</v>
      </c>
      <c r="CQ689" s="17">
        <f t="shared" si="480"/>
        <v>0</v>
      </c>
      <c r="CR689" s="17">
        <f t="shared" si="481"/>
        <v>0</v>
      </c>
      <c r="CS689" s="17">
        <f t="shared" si="482"/>
        <v>0</v>
      </c>
      <c r="CT689" s="17">
        <f t="shared" si="483"/>
        <v>0</v>
      </c>
      <c r="CU689" s="17">
        <f t="shared" si="484"/>
        <v>0</v>
      </c>
      <c r="CV689" s="17">
        <f t="shared" si="485"/>
        <v>0</v>
      </c>
      <c r="CW689" s="17">
        <f t="shared" si="486"/>
        <v>0</v>
      </c>
      <c r="CX689" s="17">
        <f t="shared" si="487"/>
        <v>0</v>
      </c>
      <c r="CY689" s="17">
        <f t="shared" si="488"/>
        <v>0</v>
      </c>
      <c r="CZ689" s="17">
        <f t="shared" si="489"/>
        <v>0</v>
      </c>
      <c r="DA689" s="17">
        <f t="shared" si="490"/>
        <v>0</v>
      </c>
      <c r="DB689" s="17">
        <f t="shared" si="491"/>
        <v>0</v>
      </c>
      <c r="DC689" s="17">
        <f t="shared" si="492"/>
        <v>0</v>
      </c>
      <c r="DD689" s="17">
        <f t="shared" si="493"/>
        <v>0</v>
      </c>
      <c r="DE689" s="17">
        <f t="shared" si="494"/>
        <v>0</v>
      </c>
      <c r="DF689" s="17">
        <f t="shared" si="495"/>
        <v>0</v>
      </c>
      <c r="DG689" s="17">
        <f t="shared" si="496"/>
        <v>0</v>
      </c>
    </row>
    <row r="690" spans="2:111" ht="15" customHeight="1" x14ac:dyDescent="0.2">
      <c r="B690" s="156">
        <v>682</v>
      </c>
      <c r="C690" s="157" t="str">
        <f t="shared" si="497"/>
        <v/>
      </c>
      <c r="D690" s="158" t="str">
        <f t="shared" si="457"/>
        <v>OK</v>
      </c>
      <c r="E690" s="159" t="e">
        <f>VLOOKUP('DATA SHEET'!$B$9,'Drill Size Info'!$T$2:$U$8,2,FALSE)</f>
        <v>#N/A</v>
      </c>
      <c r="F690" s="159" t="str">
        <f t="shared" si="498"/>
        <v/>
      </c>
      <c r="G690" s="91">
        <f t="shared" si="499"/>
        <v>0</v>
      </c>
      <c r="H690" s="160" t="s">
        <v>175</v>
      </c>
      <c r="I690" s="160" t="s">
        <v>175</v>
      </c>
      <c r="J690" s="160" t="str">
        <f>IF('DATA SHEET'!$B$10="NC-50","N/A","OK")</f>
        <v>OK</v>
      </c>
      <c r="K690" s="160" t="str">
        <f>IF('DATA SHEET'!$B$10="NC-50","N/A","OK")</f>
        <v>OK</v>
      </c>
      <c r="L690" s="160" t="str">
        <f t="shared" si="500"/>
        <v>OK</v>
      </c>
      <c r="M690" s="160" t="str">
        <f t="shared" si="501"/>
        <v>OK</v>
      </c>
      <c r="N690" s="160"/>
      <c r="O690" s="160"/>
      <c r="P690" s="160"/>
      <c r="Q690" s="160"/>
      <c r="R690" s="92" t="str">
        <f>IF(DI690&lt;&gt;"",
    IF(INT('Drill Size Info'!$AA$19)=INT('Drill Size Info'!$AB$19),
        --(INT('Drill Size Info'!$AA$19) &amp; "." &amp; DI690),
        IF(AND((--(INT('Drill Size Info'!$AA$19) &amp; "." &amp; DI690)&gt;=--('Drill Size Info'!$AA$19)), (--(INT('Drill Size Info'!$AA$19) &amp; "." &amp; DI690)&lt;=--('Drill Size Info'!$AB$19))),
            --(INT('Drill Size Info'!$AA$19) &amp; "." &amp; DI690),
            --(INT('Drill Size Info'!$AB$19) &amp; "." &amp; DI690)
        )
    ),
    IF(DH690&lt;&gt;"",
        IF(INT('Drill Size Info'!$AA$19)=INT('Drill Size Info'!$AB$19),
            --(INT('Drill Size Info'!$AA$19) &amp; "." &amp; LEFT(DH690,3)),
            IF(AND((--(INT('Drill Size Info'!$AA$19) &amp; "." &amp; LEFT(DH690,3))&gt;=--('Drill Size Info'!$AA$19)), (--(INT('Drill Size Info'!$AA$19) &amp; "." &amp; LEFT(DH690,3))&lt;=--('Drill Size Info'!$AB$19))),
                --(INT('Drill Size Info'!$AA$19) &amp; "." &amp; LEFT(DH690,3)),
                --(INT('Drill Size Info'!$AB$19) &amp; "." &amp; LEFT(DH690,3))
            )
        ),
        "OK"
    )
)</f>
        <v>OK</v>
      </c>
      <c r="S690" s="150" t="str">
        <f>IF(DJ690&lt;&gt;"",
    IF(INT('Drill Size Info'!$AA$19)=INT('Drill Size Info'!$AB$19),
        --(INT('Drill Size Info'!$AA$19) &amp; "." &amp; DJ690),
        IF(AND((--(INT('Drill Size Info'!$AA$19) &amp; "." &amp; DJ690)&gt;=--('Drill Size Info'!$AA$19)), (--(INT('Drill Size Info'!$AA$19) &amp; "." &amp; DJ690)&lt;=--('Drill Size Info'!$AB$19))),
            --(INT('Drill Size Info'!$AA$19) &amp; "." &amp; DJ690),
            --(INT('Drill Size Info'!$AB$19) &amp; "." &amp; DJ690)
        )
    ),
    IF(DH690&lt;&gt;"",
        IF(INT('Drill Size Info'!$AA$19)=INT('Drill Size Info'!$AB$19),
            --(INT('Drill Size Info'!$AA$19) &amp; "." &amp; RIGHT(DH690,3)),
            IF(AND((--(INT('Drill Size Info'!$AA$19) &amp; "." &amp; RIGHT(DH690,3))&gt;=--('Drill Size Info'!$AA$19)), (--(INT('Drill Size Info'!$AA$19) &amp; "." &amp; RIGHT(DH690,3))&lt;=--('Drill Size Info'!$AB$19))),
                --(INT('Drill Size Info'!$AA$19) &amp; "." &amp; RIGHT(DH690,3)),
                --(INT('Drill Size Info'!$AB$19) &amp; "." &amp; RIGHT(DH690,3))
            )
        ),
        "N/A"
    )
)</f>
        <v>N/A</v>
      </c>
      <c r="T690" s="150" t="str">
        <f>IF(DL690&lt;&gt;"",
    IF(INT('Drill Size Info'!$AA$19)=INT('Drill Size Info'!$AB$15),
        --(INT('Drill Size Info'!$AA$15) &amp; "." &amp; DL690),
        IF(AND((--(INT('Drill Size Info'!$AA$15) &amp; "." &amp; DL690)&gt;=--('Drill Size Info'!$AA$15)), (--(INT('Drill Size Info'!$AA$15) &amp; "." &amp; DL690)&lt;=--('Drill Size Info'!$AB$15))),
            --(INT('Drill Size Info'!$AA$15) &amp; "." &amp; DL690),
            --(INT('Drill Size Info'!$AB$15) &amp; "." &amp; DL690)
        )
    ),
    IF(DK690&lt;&gt;"",
        IF(INT('Drill Size Info'!$AA$15)=INT('Drill Size Info'!$AB$15),
            --(INT('Drill Size Info'!$AA$15) &amp; "." &amp; LEFT(DK690,3)),
            IF(AND((--(INT('Drill Size Info'!$AA$15) &amp; "." &amp; LEFT(DK690,3))&gt;=--('Drill Size Info'!$AA$15)), (--(INT('Drill Size Info'!$AA$15) &amp; "." &amp; LEFT(DK690,3))&lt;=--('Drill Size Info'!$AB$15))),
                --(INT('Drill Size Info'!$AA$15) &amp; "." &amp; LEFT(DK690,3)),
                --(INT('Drill Size Info'!$AB$15) &amp; "." &amp; LEFT(DK690,3))
            )
        ),
        "OK"
    )
)</f>
        <v>OK</v>
      </c>
      <c r="U690" s="150" t="str">
        <f>IF(DM690&lt;&gt;"",
    IF(INT('Drill Size Info'!$AA$19)=INT('Drill Size Info'!$AB$15),
        --(INT('Drill Size Info'!$AA$15) &amp; "." &amp; DM690),
        IF(AND((--(INT('Drill Size Info'!$AA$15) &amp; "." &amp; DM690)&gt;=--('Drill Size Info'!$AA$15)), (--(INT('Drill Size Info'!$AA$15) &amp; "." &amp; DM690)&lt;=--('Drill Size Info'!$AB$15))),
            --(INT('Drill Size Info'!$AA$15) &amp; "." &amp; DM690),
            --(INT('Drill Size Info'!$AB$15) &amp; "." &amp; DM690)
        )
    ),
    IF(DK690&lt;&gt;"",
        IF(INT('Drill Size Info'!$AA$15)=INT('Drill Size Info'!$AB$15),
            --(INT('Drill Size Info'!$AA$15) &amp; "." &amp; RIGHT(DK690,3)),
            IF(AND((--(INT('Drill Size Info'!$AA$15) &amp; "." &amp; RIGHT(DK690,3))&gt;=--('Drill Size Info'!$AA$15)), (--(INT('Drill Size Info'!$AA$15) &amp; "." &amp; RIGHT(DK690,3))&lt;=--('Drill Size Info'!$AB$15))),
                --(INT('Drill Size Info'!$AA$15) &amp; "." &amp; RIGHT(DK690,3)),
                --(INT('Drill Size Info'!$AB$15) &amp; "." &amp; RIGHT(DK690,3))
            )
        ),
        "N/A"
    )
)</f>
        <v>N/A</v>
      </c>
      <c r="V690" s="161"/>
      <c r="W690" s="161"/>
      <c r="X690" s="161"/>
      <c r="Y690" s="161"/>
      <c r="Z690" s="161"/>
      <c r="AA690" s="162"/>
      <c r="AB690" s="162"/>
      <c r="AC690" s="162"/>
      <c r="AD690" s="162"/>
      <c r="AE690" s="162"/>
      <c r="AF690" s="162"/>
      <c r="AG690" s="162"/>
      <c r="AH690" s="162"/>
      <c r="AI690" s="162"/>
      <c r="AJ690" s="162"/>
      <c r="AK690" s="162"/>
      <c r="AL690" s="162"/>
      <c r="AM690" s="162"/>
      <c r="AN690" s="162"/>
      <c r="AO690" s="162"/>
      <c r="AP690" s="162"/>
      <c r="AQ690" s="162"/>
      <c r="AR690" s="162"/>
      <c r="AS690" s="162"/>
      <c r="AT690" s="162"/>
      <c r="AU690" s="162"/>
      <c r="AV690" s="162"/>
      <c r="AW690" s="162"/>
      <c r="AX690" s="162"/>
      <c r="AY690" s="162"/>
      <c r="AZ690" s="162"/>
      <c r="BA690" s="162"/>
      <c r="BB690" s="163"/>
      <c r="BC690" s="163"/>
      <c r="BD690" s="163"/>
      <c r="BE690" s="164"/>
      <c r="BF690" s="165"/>
      <c r="BG690" s="162"/>
      <c r="BH690" s="162"/>
      <c r="BI690" s="164"/>
      <c r="BJ690" s="38"/>
      <c r="BK690" s="38"/>
      <c r="BL690" s="38"/>
      <c r="BM690" s="38"/>
      <c r="BN690" s="38"/>
      <c r="BO690" s="38"/>
      <c r="BP690" s="117" t="str">
        <f t="shared" si="464"/>
        <v/>
      </c>
      <c r="BQ690" s="38"/>
      <c r="BR690" s="38"/>
      <c r="BS690" s="38"/>
      <c r="BT690" s="38"/>
      <c r="BV690" s="17">
        <f t="shared" si="458"/>
        <v>0</v>
      </c>
      <c r="BW690" s="17">
        <f t="shared" si="459"/>
        <v>0</v>
      </c>
      <c r="BX690" s="17">
        <f t="shared" si="460"/>
        <v>0</v>
      </c>
      <c r="BY690" s="17">
        <f t="shared" si="461"/>
        <v>0</v>
      </c>
      <c r="BZ690" s="17">
        <f t="shared" si="462"/>
        <v>0</v>
      </c>
      <c r="CA690" s="17">
        <f t="shared" si="463"/>
        <v>0</v>
      </c>
      <c r="CB690" s="17">
        <f t="shared" si="465"/>
        <v>0</v>
      </c>
      <c r="CC690" s="17">
        <f t="shared" si="466"/>
        <v>0</v>
      </c>
      <c r="CD690" s="17">
        <f t="shared" si="467"/>
        <v>0</v>
      </c>
      <c r="CE690" s="17">
        <f t="shared" si="468"/>
        <v>0</v>
      </c>
      <c r="CF690" s="17">
        <f t="shared" si="469"/>
        <v>0</v>
      </c>
      <c r="CG690" s="17">
        <f t="shared" si="470"/>
        <v>0</v>
      </c>
      <c r="CH690" s="17">
        <f t="shared" si="471"/>
        <v>0</v>
      </c>
      <c r="CI690" s="17">
        <f t="shared" si="472"/>
        <v>0</v>
      </c>
      <c r="CJ690" s="17">
        <f t="shared" si="473"/>
        <v>0</v>
      </c>
      <c r="CK690" s="17">
        <f t="shared" si="474"/>
        <v>0</v>
      </c>
      <c r="CL690" s="17">
        <f t="shared" si="475"/>
        <v>0</v>
      </c>
      <c r="CM690" s="17">
        <f t="shared" si="476"/>
        <v>0</v>
      </c>
      <c r="CN690" s="17">
        <f t="shared" si="477"/>
        <v>0</v>
      </c>
      <c r="CO690" s="17">
        <f t="shared" si="478"/>
        <v>0</v>
      </c>
      <c r="CP690" s="17">
        <f t="shared" si="479"/>
        <v>0</v>
      </c>
      <c r="CQ690" s="17">
        <f t="shared" si="480"/>
        <v>0</v>
      </c>
      <c r="CR690" s="17">
        <f t="shared" si="481"/>
        <v>0</v>
      </c>
      <c r="CS690" s="17">
        <f t="shared" si="482"/>
        <v>0</v>
      </c>
      <c r="CT690" s="17">
        <f t="shared" si="483"/>
        <v>0</v>
      </c>
      <c r="CU690" s="17">
        <f t="shared" si="484"/>
        <v>0</v>
      </c>
      <c r="CV690" s="17">
        <f t="shared" si="485"/>
        <v>0</v>
      </c>
      <c r="CW690" s="17">
        <f t="shared" si="486"/>
        <v>0</v>
      </c>
      <c r="CX690" s="17">
        <f t="shared" si="487"/>
        <v>0</v>
      </c>
      <c r="CY690" s="17">
        <f t="shared" si="488"/>
        <v>0</v>
      </c>
      <c r="CZ690" s="17">
        <f t="shared" si="489"/>
        <v>0</v>
      </c>
      <c r="DA690" s="17">
        <f t="shared" si="490"/>
        <v>0</v>
      </c>
      <c r="DB690" s="17">
        <f t="shared" si="491"/>
        <v>0</v>
      </c>
      <c r="DC690" s="17">
        <f t="shared" si="492"/>
        <v>0</v>
      </c>
      <c r="DD690" s="17">
        <f t="shared" si="493"/>
        <v>0</v>
      </c>
      <c r="DE690" s="17">
        <f t="shared" si="494"/>
        <v>0</v>
      </c>
      <c r="DF690" s="17">
        <f t="shared" si="495"/>
        <v>0</v>
      </c>
      <c r="DG690" s="17">
        <f t="shared" si="496"/>
        <v>0</v>
      </c>
    </row>
    <row r="691" spans="2:111" ht="15" customHeight="1" x14ac:dyDescent="0.2">
      <c r="B691" s="156">
        <v>683</v>
      </c>
      <c r="C691" s="157" t="str">
        <f t="shared" si="497"/>
        <v/>
      </c>
      <c r="D691" s="158" t="str">
        <f t="shared" si="457"/>
        <v>OK</v>
      </c>
      <c r="E691" s="159" t="e">
        <f>VLOOKUP('DATA SHEET'!$B$9,'Drill Size Info'!$T$2:$U$8,2,FALSE)</f>
        <v>#N/A</v>
      </c>
      <c r="F691" s="159" t="str">
        <f t="shared" si="498"/>
        <v/>
      </c>
      <c r="G691" s="91">
        <f t="shared" si="499"/>
        <v>0</v>
      </c>
      <c r="H691" s="160" t="s">
        <v>175</v>
      </c>
      <c r="I691" s="160" t="s">
        <v>175</v>
      </c>
      <c r="J691" s="160" t="str">
        <f>IF('DATA SHEET'!$B$10="NC-50","N/A","OK")</f>
        <v>OK</v>
      </c>
      <c r="K691" s="160" t="str">
        <f>IF('DATA SHEET'!$B$10="NC-50","N/A","OK")</f>
        <v>OK</v>
      </c>
      <c r="L691" s="160" t="str">
        <f t="shared" si="500"/>
        <v>OK</v>
      </c>
      <c r="M691" s="160" t="str">
        <f t="shared" si="501"/>
        <v>OK</v>
      </c>
      <c r="N691" s="160"/>
      <c r="O691" s="160"/>
      <c r="P691" s="160"/>
      <c r="Q691" s="160"/>
      <c r="R691" s="92" t="str">
        <f>IF(DI691&lt;&gt;"",
    IF(INT('Drill Size Info'!$AA$19)=INT('Drill Size Info'!$AB$19),
        --(INT('Drill Size Info'!$AA$19) &amp; "." &amp; DI691),
        IF(AND((--(INT('Drill Size Info'!$AA$19) &amp; "." &amp; DI691)&gt;=--('Drill Size Info'!$AA$19)), (--(INT('Drill Size Info'!$AA$19) &amp; "." &amp; DI691)&lt;=--('Drill Size Info'!$AB$19))),
            --(INT('Drill Size Info'!$AA$19) &amp; "." &amp; DI691),
            --(INT('Drill Size Info'!$AB$19) &amp; "." &amp; DI691)
        )
    ),
    IF(DH691&lt;&gt;"",
        IF(INT('Drill Size Info'!$AA$19)=INT('Drill Size Info'!$AB$19),
            --(INT('Drill Size Info'!$AA$19) &amp; "." &amp; LEFT(DH691,3)),
            IF(AND((--(INT('Drill Size Info'!$AA$19) &amp; "." &amp; LEFT(DH691,3))&gt;=--('Drill Size Info'!$AA$19)), (--(INT('Drill Size Info'!$AA$19) &amp; "." &amp; LEFT(DH691,3))&lt;=--('Drill Size Info'!$AB$19))),
                --(INT('Drill Size Info'!$AA$19) &amp; "." &amp; LEFT(DH691,3)),
                --(INT('Drill Size Info'!$AB$19) &amp; "." &amp; LEFT(DH691,3))
            )
        ),
        "OK"
    )
)</f>
        <v>OK</v>
      </c>
      <c r="S691" s="150" t="str">
        <f>IF(DJ691&lt;&gt;"",
    IF(INT('Drill Size Info'!$AA$19)=INT('Drill Size Info'!$AB$19),
        --(INT('Drill Size Info'!$AA$19) &amp; "." &amp; DJ691),
        IF(AND((--(INT('Drill Size Info'!$AA$19) &amp; "." &amp; DJ691)&gt;=--('Drill Size Info'!$AA$19)), (--(INT('Drill Size Info'!$AA$19) &amp; "." &amp; DJ691)&lt;=--('Drill Size Info'!$AB$19))),
            --(INT('Drill Size Info'!$AA$19) &amp; "." &amp; DJ691),
            --(INT('Drill Size Info'!$AB$19) &amp; "." &amp; DJ691)
        )
    ),
    IF(DH691&lt;&gt;"",
        IF(INT('Drill Size Info'!$AA$19)=INT('Drill Size Info'!$AB$19),
            --(INT('Drill Size Info'!$AA$19) &amp; "." &amp; RIGHT(DH691,3)),
            IF(AND((--(INT('Drill Size Info'!$AA$19) &amp; "." &amp; RIGHT(DH691,3))&gt;=--('Drill Size Info'!$AA$19)), (--(INT('Drill Size Info'!$AA$19) &amp; "." &amp; RIGHT(DH691,3))&lt;=--('Drill Size Info'!$AB$19))),
                --(INT('Drill Size Info'!$AA$19) &amp; "." &amp; RIGHT(DH691,3)),
                --(INT('Drill Size Info'!$AB$19) &amp; "." &amp; RIGHT(DH691,3))
            )
        ),
        "N/A"
    )
)</f>
        <v>N/A</v>
      </c>
      <c r="T691" s="150" t="str">
        <f>IF(DL691&lt;&gt;"",
    IF(INT('Drill Size Info'!$AA$19)=INT('Drill Size Info'!$AB$15),
        --(INT('Drill Size Info'!$AA$15) &amp; "." &amp; DL691),
        IF(AND((--(INT('Drill Size Info'!$AA$15) &amp; "." &amp; DL691)&gt;=--('Drill Size Info'!$AA$15)), (--(INT('Drill Size Info'!$AA$15) &amp; "." &amp; DL691)&lt;=--('Drill Size Info'!$AB$15))),
            --(INT('Drill Size Info'!$AA$15) &amp; "." &amp; DL691),
            --(INT('Drill Size Info'!$AB$15) &amp; "." &amp; DL691)
        )
    ),
    IF(DK691&lt;&gt;"",
        IF(INT('Drill Size Info'!$AA$15)=INT('Drill Size Info'!$AB$15),
            --(INT('Drill Size Info'!$AA$15) &amp; "." &amp; LEFT(DK691,3)),
            IF(AND((--(INT('Drill Size Info'!$AA$15) &amp; "." &amp; LEFT(DK691,3))&gt;=--('Drill Size Info'!$AA$15)), (--(INT('Drill Size Info'!$AA$15) &amp; "." &amp; LEFT(DK691,3))&lt;=--('Drill Size Info'!$AB$15))),
                --(INT('Drill Size Info'!$AA$15) &amp; "." &amp; LEFT(DK691,3)),
                --(INT('Drill Size Info'!$AB$15) &amp; "." &amp; LEFT(DK691,3))
            )
        ),
        "OK"
    )
)</f>
        <v>OK</v>
      </c>
      <c r="U691" s="150" t="str">
        <f>IF(DM691&lt;&gt;"",
    IF(INT('Drill Size Info'!$AA$19)=INT('Drill Size Info'!$AB$15),
        --(INT('Drill Size Info'!$AA$15) &amp; "." &amp; DM691),
        IF(AND((--(INT('Drill Size Info'!$AA$15) &amp; "." &amp; DM691)&gt;=--('Drill Size Info'!$AA$15)), (--(INT('Drill Size Info'!$AA$15) &amp; "." &amp; DM691)&lt;=--('Drill Size Info'!$AB$15))),
            --(INT('Drill Size Info'!$AA$15) &amp; "." &amp; DM691),
            --(INT('Drill Size Info'!$AB$15) &amp; "." &amp; DM691)
        )
    ),
    IF(DK691&lt;&gt;"",
        IF(INT('Drill Size Info'!$AA$15)=INT('Drill Size Info'!$AB$15),
            --(INT('Drill Size Info'!$AA$15) &amp; "." &amp; RIGHT(DK691,3)),
            IF(AND((--(INT('Drill Size Info'!$AA$15) &amp; "." &amp; RIGHT(DK691,3))&gt;=--('Drill Size Info'!$AA$15)), (--(INT('Drill Size Info'!$AA$15) &amp; "." &amp; RIGHT(DK691,3))&lt;=--('Drill Size Info'!$AB$15))),
                --(INT('Drill Size Info'!$AA$15) &amp; "." &amp; RIGHT(DK691,3)),
                --(INT('Drill Size Info'!$AB$15) &amp; "." &amp; RIGHT(DK691,3))
            )
        ),
        "N/A"
    )
)</f>
        <v>N/A</v>
      </c>
      <c r="V691" s="161"/>
      <c r="W691" s="161"/>
      <c r="X691" s="161"/>
      <c r="Y691" s="161"/>
      <c r="Z691" s="161"/>
      <c r="AA691" s="162"/>
      <c r="AB691" s="162"/>
      <c r="AC691" s="162"/>
      <c r="AD691" s="162"/>
      <c r="AE691" s="162"/>
      <c r="AF691" s="162"/>
      <c r="AG691" s="162"/>
      <c r="AH691" s="162"/>
      <c r="AI691" s="162"/>
      <c r="AJ691" s="162"/>
      <c r="AK691" s="162"/>
      <c r="AL691" s="162"/>
      <c r="AM691" s="162"/>
      <c r="AN691" s="162"/>
      <c r="AO691" s="162"/>
      <c r="AP691" s="162"/>
      <c r="AQ691" s="162"/>
      <c r="AR691" s="162"/>
      <c r="AS691" s="162"/>
      <c r="AT691" s="162"/>
      <c r="AU691" s="162"/>
      <c r="AV691" s="162"/>
      <c r="AW691" s="162"/>
      <c r="AX691" s="162"/>
      <c r="AY691" s="162"/>
      <c r="AZ691" s="162"/>
      <c r="BA691" s="162"/>
      <c r="BB691" s="163"/>
      <c r="BC691" s="163"/>
      <c r="BD691" s="163"/>
      <c r="BE691" s="164"/>
      <c r="BF691" s="165"/>
      <c r="BG691" s="162"/>
      <c r="BH691" s="162"/>
      <c r="BI691" s="164"/>
      <c r="BJ691" s="38"/>
      <c r="BK691" s="38"/>
      <c r="BL691" s="38"/>
      <c r="BM691" s="38"/>
      <c r="BN691" s="38"/>
      <c r="BO691" s="38"/>
      <c r="BP691" s="117" t="str">
        <f t="shared" si="464"/>
        <v/>
      </c>
      <c r="BQ691" s="38"/>
      <c r="BR691" s="38"/>
      <c r="BS691" s="38"/>
      <c r="BT691" s="38"/>
      <c r="BV691" s="17">
        <f t="shared" si="458"/>
        <v>0</v>
      </c>
      <c r="BW691" s="17">
        <f t="shared" si="459"/>
        <v>0</v>
      </c>
      <c r="BX691" s="17">
        <f t="shared" si="460"/>
        <v>0</v>
      </c>
      <c r="BY691" s="17">
        <f t="shared" si="461"/>
        <v>0</v>
      </c>
      <c r="BZ691" s="17">
        <f t="shared" si="462"/>
        <v>0</v>
      </c>
      <c r="CA691" s="17">
        <f t="shared" si="463"/>
        <v>0</v>
      </c>
      <c r="CB691" s="17">
        <f t="shared" si="465"/>
        <v>0</v>
      </c>
      <c r="CC691" s="17">
        <f t="shared" si="466"/>
        <v>0</v>
      </c>
      <c r="CD691" s="17">
        <f t="shared" si="467"/>
        <v>0</v>
      </c>
      <c r="CE691" s="17">
        <f t="shared" si="468"/>
        <v>0</v>
      </c>
      <c r="CF691" s="17">
        <f t="shared" si="469"/>
        <v>0</v>
      </c>
      <c r="CG691" s="17">
        <f t="shared" si="470"/>
        <v>0</v>
      </c>
      <c r="CH691" s="17">
        <f t="shared" si="471"/>
        <v>0</v>
      </c>
      <c r="CI691" s="17">
        <f t="shared" si="472"/>
        <v>0</v>
      </c>
      <c r="CJ691" s="17">
        <f t="shared" si="473"/>
        <v>0</v>
      </c>
      <c r="CK691" s="17">
        <f t="shared" si="474"/>
        <v>0</v>
      </c>
      <c r="CL691" s="17">
        <f t="shared" si="475"/>
        <v>0</v>
      </c>
      <c r="CM691" s="17">
        <f t="shared" si="476"/>
        <v>0</v>
      </c>
      <c r="CN691" s="17">
        <f t="shared" si="477"/>
        <v>0</v>
      </c>
      <c r="CO691" s="17">
        <f t="shared" si="478"/>
        <v>0</v>
      </c>
      <c r="CP691" s="17">
        <f t="shared" si="479"/>
        <v>0</v>
      </c>
      <c r="CQ691" s="17">
        <f t="shared" si="480"/>
        <v>0</v>
      </c>
      <c r="CR691" s="17">
        <f t="shared" si="481"/>
        <v>0</v>
      </c>
      <c r="CS691" s="17">
        <f t="shared" si="482"/>
        <v>0</v>
      </c>
      <c r="CT691" s="17">
        <f t="shared" si="483"/>
        <v>0</v>
      </c>
      <c r="CU691" s="17">
        <f t="shared" si="484"/>
        <v>0</v>
      </c>
      <c r="CV691" s="17">
        <f t="shared" si="485"/>
        <v>0</v>
      </c>
      <c r="CW691" s="17">
        <f t="shared" si="486"/>
        <v>0</v>
      </c>
      <c r="CX691" s="17">
        <f t="shared" si="487"/>
        <v>0</v>
      </c>
      <c r="CY691" s="17">
        <f t="shared" si="488"/>
        <v>0</v>
      </c>
      <c r="CZ691" s="17">
        <f t="shared" si="489"/>
        <v>0</v>
      </c>
      <c r="DA691" s="17">
        <f t="shared" si="490"/>
        <v>0</v>
      </c>
      <c r="DB691" s="17">
        <f t="shared" si="491"/>
        <v>0</v>
      </c>
      <c r="DC691" s="17">
        <f t="shared" si="492"/>
        <v>0</v>
      </c>
      <c r="DD691" s="17">
        <f t="shared" si="493"/>
        <v>0</v>
      </c>
      <c r="DE691" s="17">
        <f t="shared" si="494"/>
        <v>0</v>
      </c>
      <c r="DF691" s="17">
        <f t="shared" si="495"/>
        <v>0</v>
      </c>
      <c r="DG691" s="17">
        <f t="shared" si="496"/>
        <v>0</v>
      </c>
    </row>
    <row r="692" spans="2:111" ht="15" customHeight="1" x14ac:dyDescent="0.2">
      <c r="B692" s="156">
        <v>684</v>
      </c>
      <c r="C692" s="157" t="str">
        <f t="shared" si="497"/>
        <v/>
      </c>
      <c r="D692" s="158" t="str">
        <f t="shared" si="457"/>
        <v>OK</v>
      </c>
      <c r="E692" s="159" t="e">
        <f>VLOOKUP('DATA SHEET'!$B$9,'Drill Size Info'!$T$2:$U$8,2,FALSE)</f>
        <v>#N/A</v>
      </c>
      <c r="F692" s="159" t="str">
        <f t="shared" si="498"/>
        <v/>
      </c>
      <c r="G692" s="91">
        <f t="shared" si="499"/>
        <v>0</v>
      </c>
      <c r="H692" s="160" t="s">
        <v>175</v>
      </c>
      <c r="I692" s="160" t="s">
        <v>175</v>
      </c>
      <c r="J692" s="160" t="str">
        <f>IF('DATA SHEET'!$B$10="NC-50","N/A","OK")</f>
        <v>OK</v>
      </c>
      <c r="K692" s="160" t="str">
        <f>IF('DATA SHEET'!$B$10="NC-50","N/A","OK")</f>
        <v>OK</v>
      </c>
      <c r="L692" s="160" t="str">
        <f t="shared" si="500"/>
        <v>OK</v>
      </c>
      <c r="M692" s="160" t="str">
        <f t="shared" si="501"/>
        <v>OK</v>
      </c>
      <c r="N692" s="160"/>
      <c r="O692" s="160"/>
      <c r="P692" s="160"/>
      <c r="Q692" s="160"/>
      <c r="R692" s="92" t="str">
        <f>IF(DI692&lt;&gt;"",
    IF(INT('Drill Size Info'!$AA$19)=INT('Drill Size Info'!$AB$19),
        --(INT('Drill Size Info'!$AA$19) &amp; "." &amp; DI692),
        IF(AND((--(INT('Drill Size Info'!$AA$19) &amp; "." &amp; DI692)&gt;=--('Drill Size Info'!$AA$19)), (--(INT('Drill Size Info'!$AA$19) &amp; "." &amp; DI692)&lt;=--('Drill Size Info'!$AB$19))),
            --(INT('Drill Size Info'!$AA$19) &amp; "." &amp; DI692),
            --(INT('Drill Size Info'!$AB$19) &amp; "." &amp; DI692)
        )
    ),
    IF(DH692&lt;&gt;"",
        IF(INT('Drill Size Info'!$AA$19)=INT('Drill Size Info'!$AB$19),
            --(INT('Drill Size Info'!$AA$19) &amp; "." &amp; LEFT(DH692,3)),
            IF(AND((--(INT('Drill Size Info'!$AA$19) &amp; "." &amp; LEFT(DH692,3))&gt;=--('Drill Size Info'!$AA$19)), (--(INT('Drill Size Info'!$AA$19) &amp; "." &amp; LEFT(DH692,3))&lt;=--('Drill Size Info'!$AB$19))),
                --(INT('Drill Size Info'!$AA$19) &amp; "." &amp; LEFT(DH692,3)),
                --(INT('Drill Size Info'!$AB$19) &amp; "." &amp; LEFT(DH692,3))
            )
        ),
        "OK"
    )
)</f>
        <v>OK</v>
      </c>
      <c r="S692" s="150" t="str">
        <f>IF(DJ692&lt;&gt;"",
    IF(INT('Drill Size Info'!$AA$19)=INT('Drill Size Info'!$AB$19),
        --(INT('Drill Size Info'!$AA$19) &amp; "." &amp; DJ692),
        IF(AND((--(INT('Drill Size Info'!$AA$19) &amp; "." &amp; DJ692)&gt;=--('Drill Size Info'!$AA$19)), (--(INT('Drill Size Info'!$AA$19) &amp; "." &amp; DJ692)&lt;=--('Drill Size Info'!$AB$19))),
            --(INT('Drill Size Info'!$AA$19) &amp; "." &amp; DJ692),
            --(INT('Drill Size Info'!$AB$19) &amp; "." &amp; DJ692)
        )
    ),
    IF(DH692&lt;&gt;"",
        IF(INT('Drill Size Info'!$AA$19)=INT('Drill Size Info'!$AB$19),
            --(INT('Drill Size Info'!$AA$19) &amp; "." &amp; RIGHT(DH692,3)),
            IF(AND((--(INT('Drill Size Info'!$AA$19) &amp; "." &amp; RIGHT(DH692,3))&gt;=--('Drill Size Info'!$AA$19)), (--(INT('Drill Size Info'!$AA$19) &amp; "." &amp; RIGHT(DH692,3))&lt;=--('Drill Size Info'!$AB$19))),
                --(INT('Drill Size Info'!$AA$19) &amp; "." &amp; RIGHT(DH692,3)),
                --(INT('Drill Size Info'!$AB$19) &amp; "." &amp; RIGHT(DH692,3))
            )
        ),
        "N/A"
    )
)</f>
        <v>N/A</v>
      </c>
      <c r="T692" s="150" t="str">
        <f>IF(DL692&lt;&gt;"",
    IF(INT('Drill Size Info'!$AA$19)=INT('Drill Size Info'!$AB$15),
        --(INT('Drill Size Info'!$AA$15) &amp; "." &amp; DL692),
        IF(AND((--(INT('Drill Size Info'!$AA$15) &amp; "." &amp; DL692)&gt;=--('Drill Size Info'!$AA$15)), (--(INT('Drill Size Info'!$AA$15) &amp; "." &amp; DL692)&lt;=--('Drill Size Info'!$AB$15))),
            --(INT('Drill Size Info'!$AA$15) &amp; "." &amp; DL692),
            --(INT('Drill Size Info'!$AB$15) &amp; "." &amp; DL692)
        )
    ),
    IF(DK692&lt;&gt;"",
        IF(INT('Drill Size Info'!$AA$15)=INT('Drill Size Info'!$AB$15),
            --(INT('Drill Size Info'!$AA$15) &amp; "." &amp; LEFT(DK692,3)),
            IF(AND((--(INT('Drill Size Info'!$AA$15) &amp; "." &amp; LEFT(DK692,3))&gt;=--('Drill Size Info'!$AA$15)), (--(INT('Drill Size Info'!$AA$15) &amp; "." &amp; LEFT(DK692,3))&lt;=--('Drill Size Info'!$AB$15))),
                --(INT('Drill Size Info'!$AA$15) &amp; "." &amp; LEFT(DK692,3)),
                --(INT('Drill Size Info'!$AB$15) &amp; "." &amp; LEFT(DK692,3))
            )
        ),
        "OK"
    )
)</f>
        <v>OK</v>
      </c>
      <c r="U692" s="150" t="str">
        <f>IF(DM692&lt;&gt;"",
    IF(INT('Drill Size Info'!$AA$19)=INT('Drill Size Info'!$AB$15),
        --(INT('Drill Size Info'!$AA$15) &amp; "." &amp; DM692),
        IF(AND((--(INT('Drill Size Info'!$AA$15) &amp; "." &amp; DM692)&gt;=--('Drill Size Info'!$AA$15)), (--(INT('Drill Size Info'!$AA$15) &amp; "." &amp; DM692)&lt;=--('Drill Size Info'!$AB$15))),
            --(INT('Drill Size Info'!$AA$15) &amp; "." &amp; DM692),
            --(INT('Drill Size Info'!$AB$15) &amp; "." &amp; DM692)
        )
    ),
    IF(DK692&lt;&gt;"",
        IF(INT('Drill Size Info'!$AA$15)=INT('Drill Size Info'!$AB$15),
            --(INT('Drill Size Info'!$AA$15) &amp; "." &amp; RIGHT(DK692,3)),
            IF(AND((--(INT('Drill Size Info'!$AA$15) &amp; "." &amp; RIGHT(DK692,3))&gt;=--('Drill Size Info'!$AA$15)), (--(INT('Drill Size Info'!$AA$15) &amp; "." &amp; RIGHT(DK692,3))&lt;=--('Drill Size Info'!$AB$15))),
                --(INT('Drill Size Info'!$AA$15) &amp; "." &amp; RIGHT(DK692,3)),
                --(INT('Drill Size Info'!$AB$15) &amp; "." &amp; RIGHT(DK692,3))
            )
        ),
        "N/A"
    )
)</f>
        <v>N/A</v>
      </c>
      <c r="V692" s="161"/>
      <c r="W692" s="161"/>
      <c r="X692" s="161"/>
      <c r="Y692" s="161"/>
      <c r="Z692" s="161"/>
      <c r="AA692" s="162"/>
      <c r="AB692" s="162"/>
      <c r="AC692" s="162"/>
      <c r="AD692" s="162"/>
      <c r="AE692" s="162"/>
      <c r="AF692" s="162"/>
      <c r="AG692" s="162"/>
      <c r="AH692" s="162"/>
      <c r="AI692" s="162"/>
      <c r="AJ692" s="162"/>
      <c r="AK692" s="162"/>
      <c r="AL692" s="162"/>
      <c r="AM692" s="162"/>
      <c r="AN692" s="162"/>
      <c r="AO692" s="162"/>
      <c r="AP692" s="162"/>
      <c r="AQ692" s="162"/>
      <c r="AR692" s="162"/>
      <c r="AS692" s="162"/>
      <c r="AT692" s="162"/>
      <c r="AU692" s="162"/>
      <c r="AV692" s="162"/>
      <c r="AW692" s="162"/>
      <c r="AX692" s="162"/>
      <c r="AY692" s="162"/>
      <c r="AZ692" s="162"/>
      <c r="BA692" s="162"/>
      <c r="BB692" s="163"/>
      <c r="BC692" s="163"/>
      <c r="BD692" s="163"/>
      <c r="BE692" s="164"/>
      <c r="BF692" s="165"/>
      <c r="BG692" s="162"/>
      <c r="BH692" s="162"/>
      <c r="BI692" s="164"/>
      <c r="BJ692" s="38"/>
      <c r="BK692" s="38"/>
      <c r="BL692" s="38"/>
      <c r="BM692" s="38"/>
      <c r="BN692" s="38"/>
      <c r="BO692" s="38"/>
      <c r="BP692" s="117" t="str">
        <f t="shared" si="464"/>
        <v/>
      </c>
      <c r="BQ692" s="38"/>
      <c r="BR692" s="38"/>
      <c r="BS692" s="38"/>
      <c r="BT692" s="38"/>
      <c r="BV692" s="17">
        <f t="shared" si="458"/>
        <v>0</v>
      </c>
      <c r="BW692" s="17">
        <f t="shared" si="459"/>
        <v>0</v>
      </c>
      <c r="BX692" s="17">
        <f t="shared" si="460"/>
        <v>0</v>
      </c>
      <c r="BY692" s="17">
        <f t="shared" si="461"/>
        <v>0</v>
      </c>
      <c r="BZ692" s="17">
        <f t="shared" si="462"/>
        <v>0</v>
      </c>
      <c r="CA692" s="17">
        <f t="shared" si="463"/>
        <v>0</v>
      </c>
      <c r="CB692" s="17">
        <f t="shared" si="465"/>
        <v>0</v>
      </c>
      <c r="CC692" s="17">
        <f t="shared" si="466"/>
        <v>0</v>
      </c>
      <c r="CD692" s="17">
        <f t="shared" si="467"/>
        <v>0</v>
      </c>
      <c r="CE692" s="17">
        <f t="shared" si="468"/>
        <v>0</v>
      </c>
      <c r="CF692" s="17">
        <f t="shared" si="469"/>
        <v>0</v>
      </c>
      <c r="CG692" s="17">
        <f t="shared" si="470"/>
        <v>0</v>
      </c>
      <c r="CH692" s="17">
        <f t="shared" si="471"/>
        <v>0</v>
      </c>
      <c r="CI692" s="17">
        <f t="shared" si="472"/>
        <v>0</v>
      </c>
      <c r="CJ692" s="17">
        <f t="shared" si="473"/>
        <v>0</v>
      </c>
      <c r="CK692" s="17">
        <f t="shared" si="474"/>
        <v>0</v>
      </c>
      <c r="CL692" s="17">
        <f t="shared" si="475"/>
        <v>0</v>
      </c>
      <c r="CM692" s="17">
        <f t="shared" si="476"/>
        <v>0</v>
      </c>
      <c r="CN692" s="17">
        <f t="shared" si="477"/>
        <v>0</v>
      </c>
      <c r="CO692" s="17">
        <f t="shared" si="478"/>
        <v>0</v>
      </c>
      <c r="CP692" s="17">
        <f t="shared" si="479"/>
        <v>0</v>
      </c>
      <c r="CQ692" s="17">
        <f t="shared" si="480"/>
        <v>0</v>
      </c>
      <c r="CR692" s="17">
        <f t="shared" si="481"/>
        <v>0</v>
      </c>
      <c r="CS692" s="17">
        <f t="shared" si="482"/>
        <v>0</v>
      </c>
      <c r="CT692" s="17">
        <f t="shared" si="483"/>
        <v>0</v>
      </c>
      <c r="CU692" s="17">
        <f t="shared" si="484"/>
        <v>0</v>
      </c>
      <c r="CV692" s="17">
        <f t="shared" si="485"/>
        <v>0</v>
      </c>
      <c r="CW692" s="17">
        <f t="shared" si="486"/>
        <v>0</v>
      </c>
      <c r="CX692" s="17">
        <f t="shared" si="487"/>
        <v>0</v>
      </c>
      <c r="CY692" s="17">
        <f t="shared" si="488"/>
        <v>0</v>
      </c>
      <c r="CZ692" s="17">
        <f t="shared" si="489"/>
        <v>0</v>
      </c>
      <c r="DA692" s="17">
        <f t="shared" si="490"/>
        <v>0</v>
      </c>
      <c r="DB692" s="17">
        <f t="shared" si="491"/>
        <v>0</v>
      </c>
      <c r="DC692" s="17">
        <f t="shared" si="492"/>
        <v>0</v>
      </c>
      <c r="DD692" s="17">
        <f t="shared" si="493"/>
        <v>0</v>
      </c>
      <c r="DE692" s="17">
        <f t="shared" si="494"/>
        <v>0</v>
      </c>
      <c r="DF692" s="17">
        <f t="shared" si="495"/>
        <v>0</v>
      </c>
      <c r="DG692" s="17">
        <f t="shared" si="496"/>
        <v>0</v>
      </c>
    </row>
    <row r="693" spans="2:111" ht="15" customHeight="1" x14ac:dyDescent="0.2">
      <c r="B693" s="156">
        <v>685</v>
      </c>
      <c r="C693" s="157" t="str">
        <f t="shared" si="497"/>
        <v/>
      </c>
      <c r="D693" s="158" t="str">
        <f t="shared" si="457"/>
        <v>OK</v>
      </c>
      <c r="E693" s="159" t="e">
        <f>VLOOKUP('DATA SHEET'!$B$9,'Drill Size Info'!$T$2:$U$8,2,FALSE)</f>
        <v>#N/A</v>
      </c>
      <c r="F693" s="159" t="str">
        <f t="shared" si="498"/>
        <v/>
      </c>
      <c r="G693" s="91">
        <f t="shared" si="499"/>
        <v>0</v>
      </c>
      <c r="H693" s="160" t="s">
        <v>175</v>
      </c>
      <c r="I693" s="160" t="s">
        <v>175</v>
      </c>
      <c r="J693" s="160" t="str">
        <f>IF('DATA SHEET'!$B$10="NC-50","N/A","OK")</f>
        <v>OK</v>
      </c>
      <c r="K693" s="160" t="str">
        <f>IF('DATA SHEET'!$B$10="NC-50","N/A","OK")</f>
        <v>OK</v>
      </c>
      <c r="L693" s="160" t="str">
        <f t="shared" si="500"/>
        <v>OK</v>
      </c>
      <c r="M693" s="160" t="str">
        <f t="shared" si="501"/>
        <v>OK</v>
      </c>
      <c r="N693" s="160"/>
      <c r="O693" s="160"/>
      <c r="P693" s="160"/>
      <c r="Q693" s="160"/>
      <c r="R693" s="92" t="str">
        <f>IF(DI693&lt;&gt;"",
    IF(INT('Drill Size Info'!$AA$19)=INT('Drill Size Info'!$AB$19),
        --(INT('Drill Size Info'!$AA$19) &amp; "." &amp; DI693),
        IF(AND((--(INT('Drill Size Info'!$AA$19) &amp; "." &amp; DI693)&gt;=--('Drill Size Info'!$AA$19)), (--(INT('Drill Size Info'!$AA$19) &amp; "." &amp; DI693)&lt;=--('Drill Size Info'!$AB$19))),
            --(INT('Drill Size Info'!$AA$19) &amp; "." &amp; DI693),
            --(INT('Drill Size Info'!$AB$19) &amp; "." &amp; DI693)
        )
    ),
    IF(DH693&lt;&gt;"",
        IF(INT('Drill Size Info'!$AA$19)=INT('Drill Size Info'!$AB$19),
            --(INT('Drill Size Info'!$AA$19) &amp; "." &amp; LEFT(DH693,3)),
            IF(AND((--(INT('Drill Size Info'!$AA$19) &amp; "." &amp; LEFT(DH693,3))&gt;=--('Drill Size Info'!$AA$19)), (--(INT('Drill Size Info'!$AA$19) &amp; "." &amp; LEFT(DH693,3))&lt;=--('Drill Size Info'!$AB$19))),
                --(INT('Drill Size Info'!$AA$19) &amp; "." &amp; LEFT(DH693,3)),
                --(INT('Drill Size Info'!$AB$19) &amp; "." &amp; LEFT(DH693,3))
            )
        ),
        "OK"
    )
)</f>
        <v>OK</v>
      </c>
      <c r="S693" s="150" t="str">
        <f>IF(DJ693&lt;&gt;"",
    IF(INT('Drill Size Info'!$AA$19)=INT('Drill Size Info'!$AB$19),
        --(INT('Drill Size Info'!$AA$19) &amp; "." &amp; DJ693),
        IF(AND((--(INT('Drill Size Info'!$AA$19) &amp; "." &amp; DJ693)&gt;=--('Drill Size Info'!$AA$19)), (--(INT('Drill Size Info'!$AA$19) &amp; "." &amp; DJ693)&lt;=--('Drill Size Info'!$AB$19))),
            --(INT('Drill Size Info'!$AA$19) &amp; "." &amp; DJ693),
            --(INT('Drill Size Info'!$AB$19) &amp; "." &amp; DJ693)
        )
    ),
    IF(DH693&lt;&gt;"",
        IF(INT('Drill Size Info'!$AA$19)=INT('Drill Size Info'!$AB$19),
            --(INT('Drill Size Info'!$AA$19) &amp; "." &amp; RIGHT(DH693,3)),
            IF(AND((--(INT('Drill Size Info'!$AA$19) &amp; "." &amp; RIGHT(DH693,3))&gt;=--('Drill Size Info'!$AA$19)), (--(INT('Drill Size Info'!$AA$19) &amp; "." &amp; RIGHT(DH693,3))&lt;=--('Drill Size Info'!$AB$19))),
                --(INT('Drill Size Info'!$AA$19) &amp; "." &amp; RIGHT(DH693,3)),
                --(INT('Drill Size Info'!$AB$19) &amp; "." &amp; RIGHT(DH693,3))
            )
        ),
        "N/A"
    )
)</f>
        <v>N/A</v>
      </c>
      <c r="T693" s="150" t="str">
        <f>IF(DL693&lt;&gt;"",
    IF(INT('Drill Size Info'!$AA$19)=INT('Drill Size Info'!$AB$15),
        --(INT('Drill Size Info'!$AA$15) &amp; "." &amp; DL693),
        IF(AND((--(INT('Drill Size Info'!$AA$15) &amp; "." &amp; DL693)&gt;=--('Drill Size Info'!$AA$15)), (--(INT('Drill Size Info'!$AA$15) &amp; "." &amp; DL693)&lt;=--('Drill Size Info'!$AB$15))),
            --(INT('Drill Size Info'!$AA$15) &amp; "." &amp; DL693),
            --(INT('Drill Size Info'!$AB$15) &amp; "." &amp; DL693)
        )
    ),
    IF(DK693&lt;&gt;"",
        IF(INT('Drill Size Info'!$AA$15)=INT('Drill Size Info'!$AB$15),
            --(INT('Drill Size Info'!$AA$15) &amp; "." &amp; LEFT(DK693,3)),
            IF(AND((--(INT('Drill Size Info'!$AA$15) &amp; "." &amp; LEFT(DK693,3))&gt;=--('Drill Size Info'!$AA$15)), (--(INT('Drill Size Info'!$AA$15) &amp; "." &amp; LEFT(DK693,3))&lt;=--('Drill Size Info'!$AB$15))),
                --(INT('Drill Size Info'!$AA$15) &amp; "." &amp; LEFT(DK693,3)),
                --(INT('Drill Size Info'!$AB$15) &amp; "." &amp; LEFT(DK693,3))
            )
        ),
        "OK"
    )
)</f>
        <v>OK</v>
      </c>
      <c r="U693" s="150" t="str">
        <f>IF(DM693&lt;&gt;"",
    IF(INT('Drill Size Info'!$AA$19)=INT('Drill Size Info'!$AB$15),
        --(INT('Drill Size Info'!$AA$15) &amp; "." &amp; DM693),
        IF(AND((--(INT('Drill Size Info'!$AA$15) &amp; "." &amp; DM693)&gt;=--('Drill Size Info'!$AA$15)), (--(INT('Drill Size Info'!$AA$15) &amp; "." &amp; DM693)&lt;=--('Drill Size Info'!$AB$15))),
            --(INT('Drill Size Info'!$AA$15) &amp; "." &amp; DM693),
            --(INT('Drill Size Info'!$AB$15) &amp; "." &amp; DM693)
        )
    ),
    IF(DK693&lt;&gt;"",
        IF(INT('Drill Size Info'!$AA$15)=INT('Drill Size Info'!$AB$15),
            --(INT('Drill Size Info'!$AA$15) &amp; "." &amp; RIGHT(DK693,3)),
            IF(AND((--(INT('Drill Size Info'!$AA$15) &amp; "." &amp; RIGHT(DK693,3))&gt;=--('Drill Size Info'!$AA$15)), (--(INT('Drill Size Info'!$AA$15) &amp; "." &amp; RIGHT(DK693,3))&lt;=--('Drill Size Info'!$AB$15))),
                --(INT('Drill Size Info'!$AA$15) &amp; "." &amp; RIGHT(DK693,3)),
                --(INT('Drill Size Info'!$AB$15) &amp; "." &amp; RIGHT(DK693,3))
            )
        ),
        "N/A"
    )
)</f>
        <v>N/A</v>
      </c>
      <c r="V693" s="161"/>
      <c r="W693" s="161"/>
      <c r="X693" s="161"/>
      <c r="Y693" s="161"/>
      <c r="Z693" s="161"/>
      <c r="AA693" s="162"/>
      <c r="AB693" s="162"/>
      <c r="AC693" s="162"/>
      <c r="AD693" s="162"/>
      <c r="AE693" s="162"/>
      <c r="AF693" s="162"/>
      <c r="AG693" s="162"/>
      <c r="AH693" s="162"/>
      <c r="AI693" s="162"/>
      <c r="AJ693" s="162"/>
      <c r="AK693" s="162"/>
      <c r="AL693" s="162"/>
      <c r="AM693" s="162"/>
      <c r="AN693" s="162"/>
      <c r="AO693" s="162"/>
      <c r="AP693" s="162"/>
      <c r="AQ693" s="162"/>
      <c r="AR693" s="162"/>
      <c r="AS693" s="162"/>
      <c r="AT693" s="162"/>
      <c r="AU693" s="162"/>
      <c r="AV693" s="162"/>
      <c r="AW693" s="162"/>
      <c r="AX693" s="162"/>
      <c r="AY693" s="162"/>
      <c r="AZ693" s="162"/>
      <c r="BA693" s="162"/>
      <c r="BB693" s="163"/>
      <c r="BC693" s="163"/>
      <c r="BD693" s="163"/>
      <c r="BE693" s="164"/>
      <c r="BF693" s="165"/>
      <c r="BG693" s="162"/>
      <c r="BH693" s="162"/>
      <c r="BI693" s="164"/>
      <c r="BJ693" s="38"/>
      <c r="BK693" s="38"/>
      <c r="BL693" s="38"/>
      <c r="BM693" s="38"/>
      <c r="BN693" s="38"/>
      <c r="BO693" s="38"/>
      <c r="BP693" s="117" t="str">
        <f t="shared" si="464"/>
        <v/>
      </c>
      <c r="BQ693" s="38"/>
      <c r="BR693" s="38"/>
      <c r="BS693" s="38"/>
      <c r="BT693" s="38"/>
      <c r="BV693" s="17">
        <f t="shared" si="458"/>
        <v>0</v>
      </c>
      <c r="BW693" s="17">
        <f t="shared" si="459"/>
        <v>0</v>
      </c>
      <c r="BX693" s="17">
        <f t="shared" si="460"/>
        <v>0</v>
      </c>
      <c r="BY693" s="17">
        <f t="shared" si="461"/>
        <v>0</v>
      </c>
      <c r="BZ693" s="17">
        <f t="shared" si="462"/>
        <v>0</v>
      </c>
      <c r="CA693" s="17">
        <f t="shared" si="463"/>
        <v>0</v>
      </c>
      <c r="CB693" s="17">
        <f t="shared" si="465"/>
        <v>0</v>
      </c>
      <c r="CC693" s="17">
        <f t="shared" si="466"/>
        <v>0</v>
      </c>
      <c r="CD693" s="17">
        <f t="shared" si="467"/>
        <v>0</v>
      </c>
      <c r="CE693" s="17">
        <f t="shared" si="468"/>
        <v>0</v>
      </c>
      <c r="CF693" s="17">
        <f t="shared" si="469"/>
        <v>0</v>
      </c>
      <c r="CG693" s="17">
        <f t="shared" si="470"/>
        <v>0</v>
      </c>
      <c r="CH693" s="17">
        <f t="shared" si="471"/>
        <v>0</v>
      </c>
      <c r="CI693" s="17">
        <f t="shared" si="472"/>
        <v>0</v>
      </c>
      <c r="CJ693" s="17">
        <f t="shared" si="473"/>
        <v>0</v>
      </c>
      <c r="CK693" s="17">
        <f t="shared" si="474"/>
        <v>0</v>
      </c>
      <c r="CL693" s="17">
        <f t="shared" si="475"/>
        <v>0</v>
      </c>
      <c r="CM693" s="17">
        <f t="shared" si="476"/>
        <v>0</v>
      </c>
      <c r="CN693" s="17">
        <f t="shared" si="477"/>
        <v>0</v>
      </c>
      <c r="CO693" s="17">
        <f t="shared" si="478"/>
        <v>0</v>
      </c>
      <c r="CP693" s="17">
        <f t="shared" si="479"/>
        <v>0</v>
      </c>
      <c r="CQ693" s="17">
        <f t="shared" si="480"/>
        <v>0</v>
      </c>
      <c r="CR693" s="17">
        <f t="shared" si="481"/>
        <v>0</v>
      </c>
      <c r="CS693" s="17">
        <f t="shared" si="482"/>
        <v>0</v>
      </c>
      <c r="CT693" s="17">
        <f t="shared" si="483"/>
        <v>0</v>
      </c>
      <c r="CU693" s="17">
        <f t="shared" si="484"/>
        <v>0</v>
      </c>
      <c r="CV693" s="17">
        <f t="shared" si="485"/>
        <v>0</v>
      </c>
      <c r="CW693" s="17">
        <f t="shared" si="486"/>
        <v>0</v>
      </c>
      <c r="CX693" s="17">
        <f t="shared" si="487"/>
        <v>0</v>
      </c>
      <c r="CY693" s="17">
        <f t="shared" si="488"/>
        <v>0</v>
      </c>
      <c r="CZ693" s="17">
        <f t="shared" si="489"/>
        <v>0</v>
      </c>
      <c r="DA693" s="17">
        <f t="shared" si="490"/>
        <v>0</v>
      </c>
      <c r="DB693" s="17">
        <f t="shared" si="491"/>
        <v>0</v>
      </c>
      <c r="DC693" s="17">
        <f t="shared" si="492"/>
        <v>0</v>
      </c>
      <c r="DD693" s="17">
        <f t="shared" si="493"/>
        <v>0</v>
      </c>
      <c r="DE693" s="17">
        <f t="shared" si="494"/>
        <v>0</v>
      </c>
      <c r="DF693" s="17">
        <f t="shared" si="495"/>
        <v>0</v>
      </c>
      <c r="DG693" s="17">
        <f t="shared" si="496"/>
        <v>0</v>
      </c>
    </row>
    <row r="694" spans="2:111" ht="15" customHeight="1" x14ac:dyDescent="0.2">
      <c r="B694" s="156">
        <v>686</v>
      </c>
      <c r="C694" s="157" t="str">
        <f t="shared" si="497"/>
        <v/>
      </c>
      <c r="D694" s="158" t="str">
        <f t="shared" si="457"/>
        <v>OK</v>
      </c>
      <c r="E694" s="159" t="e">
        <f>VLOOKUP('DATA SHEET'!$B$9,'Drill Size Info'!$T$2:$U$8,2,FALSE)</f>
        <v>#N/A</v>
      </c>
      <c r="F694" s="159" t="str">
        <f t="shared" si="498"/>
        <v/>
      </c>
      <c r="G694" s="91">
        <f t="shared" si="499"/>
        <v>0</v>
      </c>
      <c r="H694" s="160" t="s">
        <v>175</v>
      </c>
      <c r="I694" s="160" t="s">
        <v>175</v>
      </c>
      <c r="J694" s="160" t="str">
        <f>IF('DATA SHEET'!$B$10="NC-50","N/A","OK")</f>
        <v>OK</v>
      </c>
      <c r="K694" s="160" t="str">
        <f>IF('DATA SHEET'!$B$10="NC-50","N/A","OK")</f>
        <v>OK</v>
      </c>
      <c r="L694" s="160" t="str">
        <f t="shared" si="500"/>
        <v>OK</v>
      </c>
      <c r="M694" s="160" t="str">
        <f t="shared" si="501"/>
        <v>OK</v>
      </c>
      <c r="N694" s="160"/>
      <c r="O694" s="160"/>
      <c r="P694" s="160"/>
      <c r="Q694" s="160"/>
      <c r="R694" s="92" t="str">
        <f>IF(DI694&lt;&gt;"",
    IF(INT('Drill Size Info'!$AA$19)=INT('Drill Size Info'!$AB$19),
        --(INT('Drill Size Info'!$AA$19) &amp; "." &amp; DI694),
        IF(AND((--(INT('Drill Size Info'!$AA$19) &amp; "." &amp; DI694)&gt;=--('Drill Size Info'!$AA$19)), (--(INT('Drill Size Info'!$AA$19) &amp; "." &amp; DI694)&lt;=--('Drill Size Info'!$AB$19))),
            --(INT('Drill Size Info'!$AA$19) &amp; "." &amp; DI694),
            --(INT('Drill Size Info'!$AB$19) &amp; "." &amp; DI694)
        )
    ),
    IF(DH694&lt;&gt;"",
        IF(INT('Drill Size Info'!$AA$19)=INT('Drill Size Info'!$AB$19),
            --(INT('Drill Size Info'!$AA$19) &amp; "." &amp; LEFT(DH694,3)),
            IF(AND((--(INT('Drill Size Info'!$AA$19) &amp; "." &amp; LEFT(DH694,3))&gt;=--('Drill Size Info'!$AA$19)), (--(INT('Drill Size Info'!$AA$19) &amp; "." &amp; LEFT(DH694,3))&lt;=--('Drill Size Info'!$AB$19))),
                --(INT('Drill Size Info'!$AA$19) &amp; "." &amp; LEFT(DH694,3)),
                --(INT('Drill Size Info'!$AB$19) &amp; "." &amp; LEFT(DH694,3))
            )
        ),
        "OK"
    )
)</f>
        <v>OK</v>
      </c>
      <c r="S694" s="150" t="str">
        <f>IF(DJ694&lt;&gt;"",
    IF(INT('Drill Size Info'!$AA$19)=INT('Drill Size Info'!$AB$19),
        --(INT('Drill Size Info'!$AA$19) &amp; "." &amp; DJ694),
        IF(AND((--(INT('Drill Size Info'!$AA$19) &amp; "." &amp; DJ694)&gt;=--('Drill Size Info'!$AA$19)), (--(INT('Drill Size Info'!$AA$19) &amp; "." &amp; DJ694)&lt;=--('Drill Size Info'!$AB$19))),
            --(INT('Drill Size Info'!$AA$19) &amp; "." &amp; DJ694),
            --(INT('Drill Size Info'!$AB$19) &amp; "." &amp; DJ694)
        )
    ),
    IF(DH694&lt;&gt;"",
        IF(INT('Drill Size Info'!$AA$19)=INT('Drill Size Info'!$AB$19),
            --(INT('Drill Size Info'!$AA$19) &amp; "." &amp; RIGHT(DH694,3)),
            IF(AND((--(INT('Drill Size Info'!$AA$19) &amp; "." &amp; RIGHT(DH694,3))&gt;=--('Drill Size Info'!$AA$19)), (--(INT('Drill Size Info'!$AA$19) &amp; "." &amp; RIGHT(DH694,3))&lt;=--('Drill Size Info'!$AB$19))),
                --(INT('Drill Size Info'!$AA$19) &amp; "." &amp; RIGHT(DH694,3)),
                --(INT('Drill Size Info'!$AB$19) &amp; "." &amp; RIGHT(DH694,3))
            )
        ),
        "N/A"
    )
)</f>
        <v>N/A</v>
      </c>
      <c r="T694" s="150" t="str">
        <f>IF(DL694&lt;&gt;"",
    IF(INT('Drill Size Info'!$AA$19)=INT('Drill Size Info'!$AB$15),
        --(INT('Drill Size Info'!$AA$15) &amp; "." &amp; DL694),
        IF(AND((--(INT('Drill Size Info'!$AA$15) &amp; "." &amp; DL694)&gt;=--('Drill Size Info'!$AA$15)), (--(INT('Drill Size Info'!$AA$15) &amp; "." &amp; DL694)&lt;=--('Drill Size Info'!$AB$15))),
            --(INT('Drill Size Info'!$AA$15) &amp; "." &amp; DL694),
            --(INT('Drill Size Info'!$AB$15) &amp; "." &amp; DL694)
        )
    ),
    IF(DK694&lt;&gt;"",
        IF(INT('Drill Size Info'!$AA$15)=INT('Drill Size Info'!$AB$15),
            --(INT('Drill Size Info'!$AA$15) &amp; "." &amp; LEFT(DK694,3)),
            IF(AND((--(INT('Drill Size Info'!$AA$15) &amp; "." &amp; LEFT(DK694,3))&gt;=--('Drill Size Info'!$AA$15)), (--(INT('Drill Size Info'!$AA$15) &amp; "." &amp; LEFT(DK694,3))&lt;=--('Drill Size Info'!$AB$15))),
                --(INT('Drill Size Info'!$AA$15) &amp; "." &amp; LEFT(DK694,3)),
                --(INT('Drill Size Info'!$AB$15) &amp; "." &amp; LEFT(DK694,3))
            )
        ),
        "OK"
    )
)</f>
        <v>OK</v>
      </c>
      <c r="U694" s="150" t="str">
        <f>IF(DM694&lt;&gt;"",
    IF(INT('Drill Size Info'!$AA$19)=INT('Drill Size Info'!$AB$15),
        --(INT('Drill Size Info'!$AA$15) &amp; "." &amp; DM694),
        IF(AND((--(INT('Drill Size Info'!$AA$15) &amp; "." &amp; DM694)&gt;=--('Drill Size Info'!$AA$15)), (--(INT('Drill Size Info'!$AA$15) &amp; "." &amp; DM694)&lt;=--('Drill Size Info'!$AB$15))),
            --(INT('Drill Size Info'!$AA$15) &amp; "." &amp; DM694),
            --(INT('Drill Size Info'!$AB$15) &amp; "." &amp; DM694)
        )
    ),
    IF(DK694&lt;&gt;"",
        IF(INT('Drill Size Info'!$AA$15)=INT('Drill Size Info'!$AB$15),
            --(INT('Drill Size Info'!$AA$15) &amp; "." &amp; RIGHT(DK694,3)),
            IF(AND((--(INT('Drill Size Info'!$AA$15) &amp; "." &amp; RIGHT(DK694,3))&gt;=--('Drill Size Info'!$AA$15)), (--(INT('Drill Size Info'!$AA$15) &amp; "." &amp; RIGHT(DK694,3))&lt;=--('Drill Size Info'!$AB$15))),
                --(INT('Drill Size Info'!$AA$15) &amp; "." &amp; RIGHT(DK694,3)),
                --(INT('Drill Size Info'!$AB$15) &amp; "." &amp; RIGHT(DK694,3))
            )
        ),
        "N/A"
    )
)</f>
        <v>N/A</v>
      </c>
      <c r="V694" s="161"/>
      <c r="W694" s="161"/>
      <c r="X694" s="161"/>
      <c r="Y694" s="161"/>
      <c r="Z694" s="161"/>
      <c r="AA694" s="162"/>
      <c r="AB694" s="162"/>
      <c r="AC694" s="162"/>
      <c r="AD694" s="162"/>
      <c r="AE694" s="162"/>
      <c r="AF694" s="162"/>
      <c r="AG694" s="162"/>
      <c r="AH694" s="162"/>
      <c r="AI694" s="162"/>
      <c r="AJ694" s="162"/>
      <c r="AK694" s="162"/>
      <c r="AL694" s="162"/>
      <c r="AM694" s="162"/>
      <c r="AN694" s="162"/>
      <c r="AO694" s="162"/>
      <c r="AP694" s="162"/>
      <c r="AQ694" s="162"/>
      <c r="AR694" s="162"/>
      <c r="AS694" s="162"/>
      <c r="AT694" s="162"/>
      <c r="AU694" s="162"/>
      <c r="AV694" s="162"/>
      <c r="AW694" s="162"/>
      <c r="AX694" s="162"/>
      <c r="AY694" s="162"/>
      <c r="AZ694" s="162"/>
      <c r="BA694" s="162"/>
      <c r="BB694" s="163"/>
      <c r="BC694" s="163"/>
      <c r="BD694" s="163"/>
      <c r="BE694" s="164"/>
      <c r="BF694" s="165"/>
      <c r="BG694" s="162"/>
      <c r="BH694" s="162"/>
      <c r="BI694" s="164"/>
      <c r="BJ694" s="38"/>
      <c r="BK694" s="38"/>
      <c r="BL694" s="38"/>
      <c r="BM694" s="38"/>
      <c r="BN694" s="38"/>
      <c r="BO694" s="38"/>
      <c r="BP694" s="117" t="str">
        <f t="shared" si="464"/>
        <v/>
      </c>
      <c r="BQ694" s="38"/>
      <c r="BR694" s="38"/>
      <c r="BS694" s="38"/>
      <c r="BT694" s="38"/>
      <c r="BV694" s="17">
        <f t="shared" si="458"/>
        <v>0</v>
      </c>
      <c r="BW694" s="17">
        <f t="shared" si="459"/>
        <v>0</v>
      </c>
      <c r="BX694" s="17">
        <f t="shared" si="460"/>
        <v>0</v>
      </c>
      <c r="BY694" s="17">
        <f t="shared" si="461"/>
        <v>0</v>
      </c>
      <c r="BZ694" s="17">
        <f t="shared" si="462"/>
        <v>0</v>
      </c>
      <c r="CA694" s="17">
        <f t="shared" si="463"/>
        <v>0</v>
      </c>
      <c r="CB694" s="17">
        <f t="shared" si="465"/>
        <v>0</v>
      </c>
      <c r="CC694" s="17">
        <f t="shared" si="466"/>
        <v>0</v>
      </c>
      <c r="CD694" s="17">
        <f t="shared" si="467"/>
        <v>0</v>
      </c>
      <c r="CE694" s="17">
        <f t="shared" si="468"/>
        <v>0</v>
      </c>
      <c r="CF694" s="17">
        <f t="shared" si="469"/>
        <v>0</v>
      </c>
      <c r="CG694" s="17">
        <f t="shared" si="470"/>
        <v>0</v>
      </c>
      <c r="CH694" s="17">
        <f t="shared" si="471"/>
        <v>0</v>
      </c>
      <c r="CI694" s="17">
        <f t="shared" si="472"/>
        <v>0</v>
      </c>
      <c r="CJ694" s="17">
        <f t="shared" si="473"/>
        <v>0</v>
      </c>
      <c r="CK694" s="17">
        <f t="shared" si="474"/>
        <v>0</v>
      </c>
      <c r="CL694" s="17">
        <f t="shared" si="475"/>
        <v>0</v>
      </c>
      <c r="CM694" s="17">
        <f t="shared" si="476"/>
        <v>0</v>
      </c>
      <c r="CN694" s="17">
        <f t="shared" si="477"/>
        <v>0</v>
      </c>
      <c r="CO694" s="17">
        <f t="shared" si="478"/>
        <v>0</v>
      </c>
      <c r="CP694" s="17">
        <f t="shared" si="479"/>
        <v>0</v>
      </c>
      <c r="CQ694" s="17">
        <f t="shared" si="480"/>
        <v>0</v>
      </c>
      <c r="CR694" s="17">
        <f t="shared" si="481"/>
        <v>0</v>
      </c>
      <c r="CS694" s="17">
        <f t="shared" si="482"/>
        <v>0</v>
      </c>
      <c r="CT694" s="17">
        <f t="shared" si="483"/>
        <v>0</v>
      </c>
      <c r="CU694" s="17">
        <f t="shared" si="484"/>
        <v>0</v>
      </c>
      <c r="CV694" s="17">
        <f t="shared" si="485"/>
        <v>0</v>
      </c>
      <c r="CW694" s="17">
        <f t="shared" si="486"/>
        <v>0</v>
      </c>
      <c r="CX694" s="17">
        <f t="shared" si="487"/>
        <v>0</v>
      </c>
      <c r="CY694" s="17">
        <f t="shared" si="488"/>
        <v>0</v>
      </c>
      <c r="CZ694" s="17">
        <f t="shared" si="489"/>
        <v>0</v>
      </c>
      <c r="DA694" s="17">
        <f t="shared" si="490"/>
        <v>0</v>
      </c>
      <c r="DB694" s="17">
        <f t="shared" si="491"/>
        <v>0</v>
      </c>
      <c r="DC694" s="17">
        <f t="shared" si="492"/>
        <v>0</v>
      </c>
      <c r="DD694" s="17">
        <f t="shared" si="493"/>
        <v>0</v>
      </c>
      <c r="DE694" s="17">
        <f t="shared" si="494"/>
        <v>0</v>
      </c>
      <c r="DF694" s="17">
        <f t="shared" si="495"/>
        <v>0</v>
      </c>
      <c r="DG694" s="17">
        <f t="shared" si="496"/>
        <v>0</v>
      </c>
    </row>
    <row r="695" spans="2:111" ht="15" customHeight="1" x14ac:dyDescent="0.2">
      <c r="B695" s="156">
        <v>687</v>
      </c>
      <c r="C695" s="157" t="str">
        <f t="shared" si="497"/>
        <v/>
      </c>
      <c r="D695" s="158" t="str">
        <f t="shared" si="457"/>
        <v>OK</v>
      </c>
      <c r="E695" s="159" t="e">
        <f>VLOOKUP('DATA SHEET'!$B$9,'Drill Size Info'!$T$2:$U$8,2,FALSE)</f>
        <v>#N/A</v>
      </c>
      <c r="F695" s="159" t="str">
        <f t="shared" si="498"/>
        <v/>
      </c>
      <c r="G695" s="91">
        <f t="shared" si="499"/>
        <v>0</v>
      </c>
      <c r="H695" s="160" t="s">
        <v>175</v>
      </c>
      <c r="I695" s="160" t="s">
        <v>175</v>
      </c>
      <c r="J695" s="160" t="str">
        <f>IF('DATA SHEET'!$B$10="NC-50","N/A","OK")</f>
        <v>OK</v>
      </c>
      <c r="K695" s="160" t="str">
        <f>IF('DATA SHEET'!$B$10="NC-50","N/A","OK")</f>
        <v>OK</v>
      </c>
      <c r="L695" s="160" t="str">
        <f t="shared" si="500"/>
        <v>OK</v>
      </c>
      <c r="M695" s="160" t="str">
        <f t="shared" si="501"/>
        <v>OK</v>
      </c>
      <c r="N695" s="160"/>
      <c r="O695" s="160"/>
      <c r="P695" s="160"/>
      <c r="Q695" s="160"/>
      <c r="R695" s="92" t="str">
        <f>IF(DI695&lt;&gt;"",
    IF(INT('Drill Size Info'!$AA$19)=INT('Drill Size Info'!$AB$19),
        --(INT('Drill Size Info'!$AA$19) &amp; "." &amp; DI695),
        IF(AND((--(INT('Drill Size Info'!$AA$19) &amp; "." &amp; DI695)&gt;=--('Drill Size Info'!$AA$19)), (--(INT('Drill Size Info'!$AA$19) &amp; "." &amp; DI695)&lt;=--('Drill Size Info'!$AB$19))),
            --(INT('Drill Size Info'!$AA$19) &amp; "." &amp; DI695),
            --(INT('Drill Size Info'!$AB$19) &amp; "." &amp; DI695)
        )
    ),
    IF(DH695&lt;&gt;"",
        IF(INT('Drill Size Info'!$AA$19)=INT('Drill Size Info'!$AB$19),
            --(INT('Drill Size Info'!$AA$19) &amp; "." &amp; LEFT(DH695,3)),
            IF(AND((--(INT('Drill Size Info'!$AA$19) &amp; "." &amp; LEFT(DH695,3))&gt;=--('Drill Size Info'!$AA$19)), (--(INT('Drill Size Info'!$AA$19) &amp; "." &amp; LEFT(DH695,3))&lt;=--('Drill Size Info'!$AB$19))),
                --(INT('Drill Size Info'!$AA$19) &amp; "." &amp; LEFT(DH695,3)),
                --(INT('Drill Size Info'!$AB$19) &amp; "." &amp; LEFT(DH695,3))
            )
        ),
        "OK"
    )
)</f>
        <v>OK</v>
      </c>
      <c r="S695" s="150" t="str">
        <f>IF(DJ695&lt;&gt;"",
    IF(INT('Drill Size Info'!$AA$19)=INT('Drill Size Info'!$AB$19),
        --(INT('Drill Size Info'!$AA$19) &amp; "." &amp; DJ695),
        IF(AND((--(INT('Drill Size Info'!$AA$19) &amp; "." &amp; DJ695)&gt;=--('Drill Size Info'!$AA$19)), (--(INT('Drill Size Info'!$AA$19) &amp; "." &amp; DJ695)&lt;=--('Drill Size Info'!$AB$19))),
            --(INT('Drill Size Info'!$AA$19) &amp; "." &amp; DJ695),
            --(INT('Drill Size Info'!$AB$19) &amp; "." &amp; DJ695)
        )
    ),
    IF(DH695&lt;&gt;"",
        IF(INT('Drill Size Info'!$AA$19)=INT('Drill Size Info'!$AB$19),
            --(INT('Drill Size Info'!$AA$19) &amp; "." &amp; RIGHT(DH695,3)),
            IF(AND((--(INT('Drill Size Info'!$AA$19) &amp; "." &amp; RIGHT(DH695,3))&gt;=--('Drill Size Info'!$AA$19)), (--(INT('Drill Size Info'!$AA$19) &amp; "." &amp; RIGHT(DH695,3))&lt;=--('Drill Size Info'!$AB$19))),
                --(INT('Drill Size Info'!$AA$19) &amp; "." &amp; RIGHT(DH695,3)),
                --(INT('Drill Size Info'!$AB$19) &amp; "." &amp; RIGHT(DH695,3))
            )
        ),
        "N/A"
    )
)</f>
        <v>N/A</v>
      </c>
      <c r="T695" s="150" t="str">
        <f>IF(DL695&lt;&gt;"",
    IF(INT('Drill Size Info'!$AA$19)=INT('Drill Size Info'!$AB$15),
        --(INT('Drill Size Info'!$AA$15) &amp; "." &amp; DL695),
        IF(AND((--(INT('Drill Size Info'!$AA$15) &amp; "." &amp; DL695)&gt;=--('Drill Size Info'!$AA$15)), (--(INT('Drill Size Info'!$AA$15) &amp; "." &amp; DL695)&lt;=--('Drill Size Info'!$AB$15))),
            --(INT('Drill Size Info'!$AA$15) &amp; "." &amp; DL695),
            --(INT('Drill Size Info'!$AB$15) &amp; "." &amp; DL695)
        )
    ),
    IF(DK695&lt;&gt;"",
        IF(INT('Drill Size Info'!$AA$15)=INT('Drill Size Info'!$AB$15),
            --(INT('Drill Size Info'!$AA$15) &amp; "." &amp; LEFT(DK695,3)),
            IF(AND((--(INT('Drill Size Info'!$AA$15) &amp; "." &amp; LEFT(DK695,3))&gt;=--('Drill Size Info'!$AA$15)), (--(INT('Drill Size Info'!$AA$15) &amp; "." &amp; LEFT(DK695,3))&lt;=--('Drill Size Info'!$AB$15))),
                --(INT('Drill Size Info'!$AA$15) &amp; "." &amp; LEFT(DK695,3)),
                --(INT('Drill Size Info'!$AB$15) &amp; "." &amp; LEFT(DK695,3))
            )
        ),
        "OK"
    )
)</f>
        <v>OK</v>
      </c>
      <c r="U695" s="150" t="str">
        <f>IF(DM695&lt;&gt;"",
    IF(INT('Drill Size Info'!$AA$19)=INT('Drill Size Info'!$AB$15),
        --(INT('Drill Size Info'!$AA$15) &amp; "." &amp; DM695),
        IF(AND((--(INT('Drill Size Info'!$AA$15) &amp; "." &amp; DM695)&gt;=--('Drill Size Info'!$AA$15)), (--(INT('Drill Size Info'!$AA$15) &amp; "." &amp; DM695)&lt;=--('Drill Size Info'!$AB$15))),
            --(INT('Drill Size Info'!$AA$15) &amp; "." &amp; DM695),
            --(INT('Drill Size Info'!$AB$15) &amp; "." &amp; DM695)
        )
    ),
    IF(DK695&lt;&gt;"",
        IF(INT('Drill Size Info'!$AA$15)=INT('Drill Size Info'!$AB$15),
            --(INT('Drill Size Info'!$AA$15) &amp; "." &amp; RIGHT(DK695,3)),
            IF(AND((--(INT('Drill Size Info'!$AA$15) &amp; "." &amp; RIGHT(DK695,3))&gt;=--('Drill Size Info'!$AA$15)), (--(INT('Drill Size Info'!$AA$15) &amp; "." &amp; RIGHT(DK695,3))&lt;=--('Drill Size Info'!$AB$15))),
                --(INT('Drill Size Info'!$AA$15) &amp; "." &amp; RIGHT(DK695,3)),
                --(INT('Drill Size Info'!$AB$15) &amp; "." &amp; RIGHT(DK695,3))
            )
        ),
        "N/A"
    )
)</f>
        <v>N/A</v>
      </c>
      <c r="V695" s="161"/>
      <c r="W695" s="161"/>
      <c r="X695" s="161"/>
      <c r="Y695" s="161"/>
      <c r="Z695" s="161"/>
      <c r="AA695" s="162"/>
      <c r="AB695" s="162"/>
      <c r="AC695" s="162"/>
      <c r="AD695" s="162"/>
      <c r="AE695" s="162"/>
      <c r="AF695" s="162"/>
      <c r="AG695" s="162"/>
      <c r="AH695" s="162"/>
      <c r="AI695" s="162"/>
      <c r="AJ695" s="162"/>
      <c r="AK695" s="162"/>
      <c r="AL695" s="162"/>
      <c r="AM695" s="162"/>
      <c r="AN695" s="162"/>
      <c r="AO695" s="162"/>
      <c r="AP695" s="162"/>
      <c r="AQ695" s="162"/>
      <c r="AR695" s="162"/>
      <c r="AS695" s="162"/>
      <c r="AT695" s="162"/>
      <c r="AU695" s="162"/>
      <c r="AV695" s="162"/>
      <c r="AW695" s="162"/>
      <c r="AX695" s="162"/>
      <c r="AY695" s="162"/>
      <c r="AZ695" s="162"/>
      <c r="BA695" s="162"/>
      <c r="BB695" s="163"/>
      <c r="BC695" s="163"/>
      <c r="BD695" s="163"/>
      <c r="BE695" s="164"/>
      <c r="BF695" s="165"/>
      <c r="BG695" s="162"/>
      <c r="BH695" s="162"/>
      <c r="BI695" s="164"/>
      <c r="BJ695" s="38"/>
      <c r="BK695" s="38"/>
      <c r="BL695" s="38"/>
      <c r="BM695" s="38"/>
      <c r="BN695" s="38"/>
      <c r="BO695" s="38"/>
      <c r="BP695" s="117" t="str">
        <f t="shared" si="464"/>
        <v/>
      </c>
      <c r="BQ695" s="38"/>
      <c r="BR695" s="38"/>
      <c r="BS695" s="38"/>
      <c r="BT695" s="38"/>
      <c r="BV695" s="17">
        <f t="shared" si="458"/>
        <v>0</v>
      </c>
      <c r="BW695" s="17">
        <f t="shared" si="459"/>
        <v>0</v>
      </c>
      <c r="BX695" s="17">
        <f t="shared" si="460"/>
        <v>0</v>
      </c>
      <c r="BY695" s="17">
        <f t="shared" si="461"/>
        <v>0</v>
      </c>
      <c r="BZ695" s="17">
        <f t="shared" si="462"/>
        <v>0</v>
      </c>
      <c r="CA695" s="17">
        <f t="shared" si="463"/>
        <v>0</v>
      </c>
      <c r="CB695" s="17">
        <f t="shared" si="465"/>
        <v>0</v>
      </c>
      <c r="CC695" s="17">
        <f t="shared" si="466"/>
        <v>0</v>
      </c>
      <c r="CD695" s="17">
        <f t="shared" si="467"/>
        <v>0</v>
      </c>
      <c r="CE695" s="17">
        <f t="shared" si="468"/>
        <v>0</v>
      </c>
      <c r="CF695" s="17">
        <f t="shared" si="469"/>
        <v>0</v>
      </c>
      <c r="CG695" s="17">
        <f t="shared" si="470"/>
        <v>0</v>
      </c>
      <c r="CH695" s="17">
        <f t="shared" si="471"/>
        <v>0</v>
      </c>
      <c r="CI695" s="17">
        <f t="shared" si="472"/>
        <v>0</v>
      </c>
      <c r="CJ695" s="17">
        <f t="shared" si="473"/>
        <v>0</v>
      </c>
      <c r="CK695" s="17">
        <f t="shared" si="474"/>
        <v>0</v>
      </c>
      <c r="CL695" s="17">
        <f t="shared" si="475"/>
        <v>0</v>
      </c>
      <c r="CM695" s="17">
        <f t="shared" si="476"/>
        <v>0</v>
      </c>
      <c r="CN695" s="17">
        <f t="shared" si="477"/>
        <v>0</v>
      </c>
      <c r="CO695" s="17">
        <f t="shared" si="478"/>
        <v>0</v>
      </c>
      <c r="CP695" s="17">
        <f t="shared" si="479"/>
        <v>0</v>
      </c>
      <c r="CQ695" s="17">
        <f t="shared" si="480"/>
        <v>0</v>
      </c>
      <c r="CR695" s="17">
        <f t="shared" si="481"/>
        <v>0</v>
      </c>
      <c r="CS695" s="17">
        <f t="shared" si="482"/>
        <v>0</v>
      </c>
      <c r="CT695" s="17">
        <f t="shared" si="483"/>
        <v>0</v>
      </c>
      <c r="CU695" s="17">
        <f t="shared" si="484"/>
        <v>0</v>
      </c>
      <c r="CV695" s="17">
        <f t="shared" si="485"/>
        <v>0</v>
      </c>
      <c r="CW695" s="17">
        <f t="shared" si="486"/>
        <v>0</v>
      </c>
      <c r="CX695" s="17">
        <f t="shared" si="487"/>
        <v>0</v>
      </c>
      <c r="CY695" s="17">
        <f t="shared" si="488"/>
        <v>0</v>
      </c>
      <c r="CZ695" s="17">
        <f t="shared" si="489"/>
        <v>0</v>
      </c>
      <c r="DA695" s="17">
        <f t="shared" si="490"/>
        <v>0</v>
      </c>
      <c r="DB695" s="17">
        <f t="shared" si="491"/>
        <v>0</v>
      </c>
      <c r="DC695" s="17">
        <f t="shared" si="492"/>
        <v>0</v>
      </c>
      <c r="DD695" s="17">
        <f t="shared" si="493"/>
        <v>0</v>
      </c>
      <c r="DE695" s="17">
        <f t="shared" si="494"/>
        <v>0</v>
      </c>
      <c r="DF695" s="17">
        <f t="shared" si="495"/>
        <v>0</v>
      </c>
      <c r="DG695" s="17">
        <f t="shared" si="496"/>
        <v>0</v>
      </c>
    </row>
    <row r="696" spans="2:111" ht="15" customHeight="1" x14ac:dyDescent="0.2">
      <c r="B696" s="156">
        <v>688</v>
      </c>
      <c r="C696" s="157" t="str">
        <f t="shared" si="497"/>
        <v/>
      </c>
      <c r="D696" s="158" t="str">
        <f t="shared" si="457"/>
        <v>OK</v>
      </c>
      <c r="E696" s="159" t="e">
        <f>VLOOKUP('DATA SHEET'!$B$9,'Drill Size Info'!$T$2:$U$8,2,FALSE)</f>
        <v>#N/A</v>
      </c>
      <c r="F696" s="159" t="str">
        <f t="shared" si="498"/>
        <v/>
      </c>
      <c r="G696" s="91">
        <f t="shared" si="499"/>
        <v>0</v>
      </c>
      <c r="H696" s="160" t="s">
        <v>175</v>
      </c>
      <c r="I696" s="160" t="s">
        <v>175</v>
      </c>
      <c r="J696" s="160" t="str">
        <f>IF('DATA SHEET'!$B$10="NC-50","N/A","OK")</f>
        <v>OK</v>
      </c>
      <c r="K696" s="160" t="str">
        <f>IF('DATA SHEET'!$B$10="NC-50","N/A","OK")</f>
        <v>OK</v>
      </c>
      <c r="L696" s="160" t="str">
        <f t="shared" si="500"/>
        <v>OK</v>
      </c>
      <c r="M696" s="160" t="str">
        <f t="shared" si="501"/>
        <v>OK</v>
      </c>
      <c r="N696" s="160"/>
      <c r="O696" s="160"/>
      <c r="P696" s="160"/>
      <c r="Q696" s="160"/>
      <c r="R696" s="92" t="str">
        <f>IF(DI696&lt;&gt;"",
    IF(INT('Drill Size Info'!$AA$19)=INT('Drill Size Info'!$AB$19),
        --(INT('Drill Size Info'!$AA$19) &amp; "." &amp; DI696),
        IF(AND((--(INT('Drill Size Info'!$AA$19) &amp; "." &amp; DI696)&gt;=--('Drill Size Info'!$AA$19)), (--(INT('Drill Size Info'!$AA$19) &amp; "." &amp; DI696)&lt;=--('Drill Size Info'!$AB$19))),
            --(INT('Drill Size Info'!$AA$19) &amp; "." &amp; DI696),
            --(INT('Drill Size Info'!$AB$19) &amp; "." &amp; DI696)
        )
    ),
    IF(DH696&lt;&gt;"",
        IF(INT('Drill Size Info'!$AA$19)=INT('Drill Size Info'!$AB$19),
            --(INT('Drill Size Info'!$AA$19) &amp; "." &amp; LEFT(DH696,3)),
            IF(AND((--(INT('Drill Size Info'!$AA$19) &amp; "." &amp; LEFT(DH696,3))&gt;=--('Drill Size Info'!$AA$19)), (--(INT('Drill Size Info'!$AA$19) &amp; "." &amp; LEFT(DH696,3))&lt;=--('Drill Size Info'!$AB$19))),
                --(INT('Drill Size Info'!$AA$19) &amp; "." &amp; LEFT(DH696,3)),
                --(INT('Drill Size Info'!$AB$19) &amp; "." &amp; LEFT(DH696,3))
            )
        ),
        "OK"
    )
)</f>
        <v>OK</v>
      </c>
      <c r="S696" s="150" t="str">
        <f>IF(DJ696&lt;&gt;"",
    IF(INT('Drill Size Info'!$AA$19)=INT('Drill Size Info'!$AB$19),
        --(INT('Drill Size Info'!$AA$19) &amp; "." &amp; DJ696),
        IF(AND((--(INT('Drill Size Info'!$AA$19) &amp; "." &amp; DJ696)&gt;=--('Drill Size Info'!$AA$19)), (--(INT('Drill Size Info'!$AA$19) &amp; "." &amp; DJ696)&lt;=--('Drill Size Info'!$AB$19))),
            --(INT('Drill Size Info'!$AA$19) &amp; "." &amp; DJ696),
            --(INT('Drill Size Info'!$AB$19) &amp; "." &amp; DJ696)
        )
    ),
    IF(DH696&lt;&gt;"",
        IF(INT('Drill Size Info'!$AA$19)=INT('Drill Size Info'!$AB$19),
            --(INT('Drill Size Info'!$AA$19) &amp; "." &amp; RIGHT(DH696,3)),
            IF(AND((--(INT('Drill Size Info'!$AA$19) &amp; "." &amp; RIGHT(DH696,3))&gt;=--('Drill Size Info'!$AA$19)), (--(INT('Drill Size Info'!$AA$19) &amp; "." &amp; RIGHT(DH696,3))&lt;=--('Drill Size Info'!$AB$19))),
                --(INT('Drill Size Info'!$AA$19) &amp; "." &amp; RIGHT(DH696,3)),
                --(INT('Drill Size Info'!$AB$19) &amp; "." &amp; RIGHT(DH696,3))
            )
        ),
        "N/A"
    )
)</f>
        <v>N/A</v>
      </c>
      <c r="T696" s="150" t="str">
        <f>IF(DL696&lt;&gt;"",
    IF(INT('Drill Size Info'!$AA$19)=INT('Drill Size Info'!$AB$15),
        --(INT('Drill Size Info'!$AA$15) &amp; "." &amp; DL696),
        IF(AND((--(INT('Drill Size Info'!$AA$15) &amp; "." &amp; DL696)&gt;=--('Drill Size Info'!$AA$15)), (--(INT('Drill Size Info'!$AA$15) &amp; "." &amp; DL696)&lt;=--('Drill Size Info'!$AB$15))),
            --(INT('Drill Size Info'!$AA$15) &amp; "." &amp; DL696),
            --(INT('Drill Size Info'!$AB$15) &amp; "." &amp; DL696)
        )
    ),
    IF(DK696&lt;&gt;"",
        IF(INT('Drill Size Info'!$AA$15)=INT('Drill Size Info'!$AB$15),
            --(INT('Drill Size Info'!$AA$15) &amp; "." &amp; LEFT(DK696,3)),
            IF(AND((--(INT('Drill Size Info'!$AA$15) &amp; "." &amp; LEFT(DK696,3))&gt;=--('Drill Size Info'!$AA$15)), (--(INT('Drill Size Info'!$AA$15) &amp; "." &amp; LEFT(DK696,3))&lt;=--('Drill Size Info'!$AB$15))),
                --(INT('Drill Size Info'!$AA$15) &amp; "." &amp; LEFT(DK696,3)),
                --(INT('Drill Size Info'!$AB$15) &amp; "." &amp; LEFT(DK696,3))
            )
        ),
        "OK"
    )
)</f>
        <v>OK</v>
      </c>
      <c r="U696" s="150" t="str">
        <f>IF(DM696&lt;&gt;"",
    IF(INT('Drill Size Info'!$AA$19)=INT('Drill Size Info'!$AB$15),
        --(INT('Drill Size Info'!$AA$15) &amp; "." &amp; DM696),
        IF(AND((--(INT('Drill Size Info'!$AA$15) &amp; "." &amp; DM696)&gt;=--('Drill Size Info'!$AA$15)), (--(INT('Drill Size Info'!$AA$15) &amp; "." &amp; DM696)&lt;=--('Drill Size Info'!$AB$15))),
            --(INT('Drill Size Info'!$AA$15) &amp; "." &amp; DM696),
            --(INT('Drill Size Info'!$AB$15) &amp; "." &amp; DM696)
        )
    ),
    IF(DK696&lt;&gt;"",
        IF(INT('Drill Size Info'!$AA$15)=INT('Drill Size Info'!$AB$15),
            --(INT('Drill Size Info'!$AA$15) &amp; "." &amp; RIGHT(DK696,3)),
            IF(AND((--(INT('Drill Size Info'!$AA$15) &amp; "." &amp; RIGHT(DK696,3))&gt;=--('Drill Size Info'!$AA$15)), (--(INT('Drill Size Info'!$AA$15) &amp; "." &amp; RIGHT(DK696,3))&lt;=--('Drill Size Info'!$AB$15))),
                --(INT('Drill Size Info'!$AA$15) &amp; "." &amp; RIGHT(DK696,3)),
                --(INT('Drill Size Info'!$AB$15) &amp; "." &amp; RIGHT(DK696,3))
            )
        ),
        "N/A"
    )
)</f>
        <v>N/A</v>
      </c>
      <c r="V696" s="161"/>
      <c r="W696" s="161"/>
      <c r="X696" s="161"/>
      <c r="Y696" s="161"/>
      <c r="Z696" s="161"/>
      <c r="AA696" s="162"/>
      <c r="AB696" s="162"/>
      <c r="AC696" s="162"/>
      <c r="AD696" s="162"/>
      <c r="AE696" s="162"/>
      <c r="AF696" s="162"/>
      <c r="AG696" s="162"/>
      <c r="AH696" s="162"/>
      <c r="AI696" s="162"/>
      <c r="AJ696" s="162"/>
      <c r="AK696" s="162"/>
      <c r="AL696" s="162"/>
      <c r="AM696" s="162"/>
      <c r="AN696" s="162"/>
      <c r="AO696" s="162"/>
      <c r="AP696" s="162"/>
      <c r="AQ696" s="162"/>
      <c r="AR696" s="162"/>
      <c r="AS696" s="162"/>
      <c r="AT696" s="162"/>
      <c r="AU696" s="162"/>
      <c r="AV696" s="162"/>
      <c r="AW696" s="162"/>
      <c r="AX696" s="162"/>
      <c r="AY696" s="162"/>
      <c r="AZ696" s="162"/>
      <c r="BA696" s="162"/>
      <c r="BB696" s="163"/>
      <c r="BC696" s="163"/>
      <c r="BD696" s="163"/>
      <c r="BE696" s="164"/>
      <c r="BF696" s="165"/>
      <c r="BG696" s="162"/>
      <c r="BH696" s="162"/>
      <c r="BI696" s="164"/>
      <c r="BJ696" s="38"/>
      <c r="BK696" s="38"/>
      <c r="BL696" s="38"/>
      <c r="BM696" s="38"/>
      <c r="BN696" s="38"/>
      <c r="BO696" s="38"/>
      <c r="BP696" s="117" t="str">
        <f t="shared" si="464"/>
        <v/>
      </c>
      <c r="BQ696" s="38"/>
      <c r="BR696" s="38"/>
      <c r="BS696" s="38"/>
      <c r="BT696" s="38"/>
      <c r="BV696" s="17">
        <f t="shared" si="458"/>
        <v>0</v>
      </c>
      <c r="BW696" s="17">
        <f t="shared" si="459"/>
        <v>0</v>
      </c>
      <c r="BX696" s="17">
        <f t="shared" si="460"/>
        <v>0</v>
      </c>
      <c r="BY696" s="17">
        <f t="shared" si="461"/>
        <v>0</v>
      </c>
      <c r="BZ696" s="17">
        <f t="shared" si="462"/>
        <v>0</v>
      </c>
      <c r="CA696" s="17">
        <f t="shared" si="463"/>
        <v>0</v>
      </c>
      <c r="CB696" s="17">
        <f t="shared" si="465"/>
        <v>0</v>
      </c>
      <c r="CC696" s="17">
        <f t="shared" si="466"/>
        <v>0</v>
      </c>
      <c r="CD696" s="17">
        <f t="shared" si="467"/>
        <v>0</v>
      </c>
      <c r="CE696" s="17">
        <f t="shared" si="468"/>
        <v>0</v>
      </c>
      <c r="CF696" s="17">
        <f t="shared" si="469"/>
        <v>0</v>
      </c>
      <c r="CG696" s="17">
        <f t="shared" si="470"/>
        <v>0</v>
      </c>
      <c r="CH696" s="17">
        <f t="shared" si="471"/>
        <v>0</v>
      </c>
      <c r="CI696" s="17">
        <f t="shared" si="472"/>
        <v>0</v>
      </c>
      <c r="CJ696" s="17">
        <f t="shared" si="473"/>
        <v>0</v>
      </c>
      <c r="CK696" s="17">
        <f t="shared" si="474"/>
        <v>0</v>
      </c>
      <c r="CL696" s="17">
        <f t="shared" si="475"/>
        <v>0</v>
      </c>
      <c r="CM696" s="17">
        <f t="shared" si="476"/>
        <v>0</v>
      </c>
      <c r="CN696" s="17">
        <f t="shared" si="477"/>
        <v>0</v>
      </c>
      <c r="CO696" s="17">
        <f t="shared" si="478"/>
        <v>0</v>
      </c>
      <c r="CP696" s="17">
        <f t="shared" si="479"/>
        <v>0</v>
      </c>
      <c r="CQ696" s="17">
        <f t="shared" si="480"/>
        <v>0</v>
      </c>
      <c r="CR696" s="17">
        <f t="shared" si="481"/>
        <v>0</v>
      </c>
      <c r="CS696" s="17">
        <f t="shared" si="482"/>
        <v>0</v>
      </c>
      <c r="CT696" s="17">
        <f t="shared" si="483"/>
        <v>0</v>
      </c>
      <c r="CU696" s="17">
        <f t="shared" si="484"/>
        <v>0</v>
      </c>
      <c r="CV696" s="17">
        <f t="shared" si="485"/>
        <v>0</v>
      </c>
      <c r="CW696" s="17">
        <f t="shared" si="486"/>
        <v>0</v>
      </c>
      <c r="CX696" s="17">
        <f t="shared" si="487"/>
        <v>0</v>
      </c>
      <c r="CY696" s="17">
        <f t="shared" si="488"/>
        <v>0</v>
      </c>
      <c r="CZ696" s="17">
        <f t="shared" si="489"/>
        <v>0</v>
      </c>
      <c r="DA696" s="17">
        <f t="shared" si="490"/>
        <v>0</v>
      </c>
      <c r="DB696" s="17">
        <f t="shared" si="491"/>
        <v>0</v>
      </c>
      <c r="DC696" s="17">
        <f t="shared" si="492"/>
        <v>0</v>
      </c>
      <c r="DD696" s="17">
        <f t="shared" si="493"/>
        <v>0</v>
      </c>
      <c r="DE696" s="17">
        <f t="shared" si="494"/>
        <v>0</v>
      </c>
      <c r="DF696" s="17">
        <f t="shared" si="495"/>
        <v>0</v>
      </c>
      <c r="DG696" s="17">
        <f t="shared" si="496"/>
        <v>0</v>
      </c>
    </row>
    <row r="697" spans="2:111" ht="15" customHeight="1" x14ac:dyDescent="0.2">
      <c r="B697" s="156">
        <v>689</v>
      </c>
      <c r="C697" s="157" t="str">
        <f t="shared" si="497"/>
        <v/>
      </c>
      <c r="D697" s="158" t="str">
        <f t="shared" si="457"/>
        <v>OK</v>
      </c>
      <c r="E697" s="159" t="e">
        <f>VLOOKUP('DATA SHEET'!$B$9,'Drill Size Info'!$T$2:$U$8,2,FALSE)</f>
        <v>#N/A</v>
      </c>
      <c r="F697" s="159" t="str">
        <f t="shared" si="498"/>
        <v/>
      </c>
      <c r="G697" s="91">
        <f t="shared" si="499"/>
        <v>0</v>
      </c>
      <c r="H697" s="160" t="s">
        <v>175</v>
      </c>
      <c r="I697" s="160" t="s">
        <v>175</v>
      </c>
      <c r="J697" s="160" t="str">
        <f>IF('DATA SHEET'!$B$10="NC-50","N/A","OK")</f>
        <v>OK</v>
      </c>
      <c r="K697" s="160" t="str">
        <f>IF('DATA SHEET'!$B$10="NC-50","N/A","OK")</f>
        <v>OK</v>
      </c>
      <c r="L697" s="160" t="str">
        <f t="shared" si="500"/>
        <v>OK</v>
      </c>
      <c r="M697" s="160" t="str">
        <f t="shared" si="501"/>
        <v>OK</v>
      </c>
      <c r="N697" s="160"/>
      <c r="O697" s="160"/>
      <c r="P697" s="160"/>
      <c r="Q697" s="160"/>
      <c r="R697" s="92" t="str">
        <f>IF(DI697&lt;&gt;"",
    IF(INT('Drill Size Info'!$AA$19)=INT('Drill Size Info'!$AB$19),
        --(INT('Drill Size Info'!$AA$19) &amp; "." &amp; DI697),
        IF(AND((--(INT('Drill Size Info'!$AA$19) &amp; "." &amp; DI697)&gt;=--('Drill Size Info'!$AA$19)), (--(INT('Drill Size Info'!$AA$19) &amp; "." &amp; DI697)&lt;=--('Drill Size Info'!$AB$19))),
            --(INT('Drill Size Info'!$AA$19) &amp; "." &amp; DI697),
            --(INT('Drill Size Info'!$AB$19) &amp; "." &amp; DI697)
        )
    ),
    IF(DH697&lt;&gt;"",
        IF(INT('Drill Size Info'!$AA$19)=INT('Drill Size Info'!$AB$19),
            --(INT('Drill Size Info'!$AA$19) &amp; "." &amp; LEFT(DH697,3)),
            IF(AND((--(INT('Drill Size Info'!$AA$19) &amp; "." &amp; LEFT(DH697,3))&gt;=--('Drill Size Info'!$AA$19)), (--(INT('Drill Size Info'!$AA$19) &amp; "." &amp; LEFT(DH697,3))&lt;=--('Drill Size Info'!$AB$19))),
                --(INT('Drill Size Info'!$AA$19) &amp; "." &amp; LEFT(DH697,3)),
                --(INT('Drill Size Info'!$AB$19) &amp; "." &amp; LEFT(DH697,3))
            )
        ),
        "OK"
    )
)</f>
        <v>OK</v>
      </c>
      <c r="S697" s="150" t="str">
        <f>IF(DJ697&lt;&gt;"",
    IF(INT('Drill Size Info'!$AA$19)=INT('Drill Size Info'!$AB$19),
        --(INT('Drill Size Info'!$AA$19) &amp; "." &amp; DJ697),
        IF(AND((--(INT('Drill Size Info'!$AA$19) &amp; "." &amp; DJ697)&gt;=--('Drill Size Info'!$AA$19)), (--(INT('Drill Size Info'!$AA$19) &amp; "." &amp; DJ697)&lt;=--('Drill Size Info'!$AB$19))),
            --(INT('Drill Size Info'!$AA$19) &amp; "." &amp; DJ697),
            --(INT('Drill Size Info'!$AB$19) &amp; "." &amp; DJ697)
        )
    ),
    IF(DH697&lt;&gt;"",
        IF(INT('Drill Size Info'!$AA$19)=INT('Drill Size Info'!$AB$19),
            --(INT('Drill Size Info'!$AA$19) &amp; "." &amp; RIGHT(DH697,3)),
            IF(AND((--(INT('Drill Size Info'!$AA$19) &amp; "." &amp; RIGHT(DH697,3))&gt;=--('Drill Size Info'!$AA$19)), (--(INT('Drill Size Info'!$AA$19) &amp; "." &amp; RIGHT(DH697,3))&lt;=--('Drill Size Info'!$AB$19))),
                --(INT('Drill Size Info'!$AA$19) &amp; "." &amp; RIGHT(DH697,3)),
                --(INT('Drill Size Info'!$AB$19) &amp; "." &amp; RIGHT(DH697,3))
            )
        ),
        "N/A"
    )
)</f>
        <v>N/A</v>
      </c>
      <c r="T697" s="150" t="str">
        <f>IF(DL697&lt;&gt;"",
    IF(INT('Drill Size Info'!$AA$19)=INT('Drill Size Info'!$AB$15),
        --(INT('Drill Size Info'!$AA$15) &amp; "." &amp; DL697),
        IF(AND((--(INT('Drill Size Info'!$AA$15) &amp; "." &amp; DL697)&gt;=--('Drill Size Info'!$AA$15)), (--(INT('Drill Size Info'!$AA$15) &amp; "." &amp; DL697)&lt;=--('Drill Size Info'!$AB$15))),
            --(INT('Drill Size Info'!$AA$15) &amp; "." &amp; DL697),
            --(INT('Drill Size Info'!$AB$15) &amp; "." &amp; DL697)
        )
    ),
    IF(DK697&lt;&gt;"",
        IF(INT('Drill Size Info'!$AA$15)=INT('Drill Size Info'!$AB$15),
            --(INT('Drill Size Info'!$AA$15) &amp; "." &amp; LEFT(DK697,3)),
            IF(AND((--(INT('Drill Size Info'!$AA$15) &amp; "." &amp; LEFT(DK697,3))&gt;=--('Drill Size Info'!$AA$15)), (--(INT('Drill Size Info'!$AA$15) &amp; "." &amp; LEFT(DK697,3))&lt;=--('Drill Size Info'!$AB$15))),
                --(INT('Drill Size Info'!$AA$15) &amp; "." &amp; LEFT(DK697,3)),
                --(INT('Drill Size Info'!$AB$15) &amp; "." &amp; LEFT(DK697,3))
            )
        ),
        "OK"
    )
)</f>
        <v>OK</v>
      </c>
      <c r="U697" s="150" t="str">
        <f>IF(DM697&lt;&gt;"",
    IF(INT('Drill Size Info'!$AA$19)=INT('Drill Size Info'!$AB$15),
        --(INT('Drill Size Info'!$AA$15) &amp; "." &amp; DM697),
        IF(AND((--(INT('Drill Size Info'!$AA$15) &amp; "." &amp; DM697)&gt;=--('Drill Size Info'!$AA$15)), (--(INT('Drill Size Info'!$AA$15) &amp; "." &amp; DM697)&lt;=--('Drill Size Info'!$AB$15))),
            --(INT('Drill Size Info'!$AA$15) &amp; "." &amp; DM697),
            --(INT('Drill Size Info'!$AB$15) &amp; "." &amp; DM697)
        )
    ),
    IF(DK697&lt;&gt;"",
        IF(INT('Drill Size Info'!$AA$15)=INT('Drill Size Info'!$AB$15),
            --(INT('Drill Size Info'!$AA$15) &amp; "." &amp; RIGHT(DK697,3)),
            IF(AND((--(INT('Drill Size Info'!$AA$15) &amp; "." &amp; RIGHT(DK697,3))&gt;=--('Drill Size Info'!$AA$15)), (--(INT('Drill Size Info'!$AA$15) &amp; "." &amp; RIGHT(DK697,3))&lt;=--('Drill Size Info'!$AB$15))),
                --(INT('Drill Size Info'!$AA$15) &amp; "." &amp; RIGHT(DK697,3)),
                --(INT('Drill Size Info'!$AB$15) &amp; "." &amp; RIGHT(DK697,3))
            )
        ),
        "N/A"
    )
)</f>
        <v>N/A</v>
      </c>
      <c r="V697" s="161"/>
      <c r="W697" s="161"/>
      <c r="X697" s="161"/>
      <c r="Y697" s="161"/>
      <c r="Z697" s="161"/>
      <c r="AA697" s="162"/>
      <c r="AB697" s="162"/>
      <c r="AC697" s="162"/>
      <c r="AD697" s="162"/>
      <c r="AE697" s="162"/>
      <c r="AF697" s="162"/>
      <c r="AG697" s="162"/>
      <c r="AH697" s="162"/>
      <c r="AI697" s="162"/>
      <c r="AJ697" s="162"/>
      <c r="AK697" s="162"/>
      <c r="AL697" s="162"/>
      <c r="AM697" s="162"/>
      <c r="AN697" s="162"/>
      <c r="AO697" s="162"/>
      <c r="AP697" s="162"/>
      <c r="AQ697" s="162"/>
      <c r="AR697" s="162"/>
      <c r="AS697" s="162"/>
      <c r="AT697" s="162"/>
      <c r="AU697" s="162"/>
      <c r="AV697" s="162"/>
      <c r="AW697" s="162"/>
      <c r="AX697" s="162"/>
      <c r="AY697" s="162"/>
      <c r="AZ697" s="162"/>
      <c r="BA697" s="162"/>
      <c r="BB697" s="163"/>
      <c r="BC697" s="163"/>
      <c r="BD697" s="163"/>
      <c r="BE697" s="164"/>
      <c r="BF697" s="165"/>
      <c r="BG697" s="162"/>
      <c r="BH697" s="162"/>
      <c r="BI697" s="164"/>
      <c r="BJ697" s="38"/>
      <c r="BK697" s="38"/>
      <c r="BL697" s="38"/>
      <c r="BM697" s="38"/>
      <c r="BN697" s="38"/>
      <c r="BO697" s="38"/>
      <c r="BP697" s="117" t="str">
        <f t="shared" si="464"/>
        <v/>
      </c>
      <c r="BQ697" s="38"/>
      <c r="BR697" s="38"/>
      <c r="BS697" s="38"/>
      <c r="BT697" s="38"/>
      <c r="BV697" s="17">
        <f t="shared" si="458"/>
        <v>0</v>
      </c>
      <c r="BW697" s="17">
        <f t="shared" si="459"/>
        <v>0</v>
      </c>
      <c r="BX697" s="17">
        <f t="shared" si="460"/>
        <v>0</v>
      </c>
      <c r="BY697" s="17">
        <f t="shared" si="461"/>
        <v>0</v>
      </c>
      <c r="BZ697" s="17">
        <f t="shared" si="462"/>
        <v>0</v>
      </c>
      <c r="CA697" s="17">
        <f t="shared" si="463"/>
        <v>0</v>
      </c>
      <c r="CB697" s="17">
        <f t="shared" si="465"/>
        <v>0</v>
      </c>
      <c r="CC697" s="17">
        <f t="shared" si="466"/>
        <v>0</v>
      </c>
      <c r="CD697" s="17">
        <f t="shared" si="467"/>
        <v>0</v>
      </c>
      <c r="CE697" s="17">
        <f t="shared" si="468"/>
        <v>0</v>
      </c>
      <c r="CF697" s="17">
        <f t="shared" si="469"/>
        <v>0</v>
      </c>
      <c r="CG697" s="17">
        <f t="shared" si="470"/>
        <v>0</v>
      </c>
      <c r="CH697" s="17">
        <f t="shared" si="471"/>
        <v>0</v>
      </c>
      <c r="CI697" s="17">
        <f t="shared" si="472"/>
        <v>0</v>
      </c>
      <c r="CJ697" s="17">
        <f t="shared" si="473"/>
        <v>0</v>
      </c>
      <c r="CK697" s="17">
        <f t="shared" si="474"/>
        <v>0</v>
      </c>
      <c r="CL697" s="17">
        <f t="shared" si="475"/>
        <v>0</v>
      </c>
      <c r="CM697" s="17">
        <f t="shared" si="476"/>
        <v>0</v>
      </c>
      <c r="CN697" s="17">
        <f t="shared" si="477"/>
        <v>0</v>
      </c>
      <c r="CO697" s="17">
        <f t="shared" si="478"/>
        <v>0</v>
      </c>
      <c r="CP697" s="17">
        <f t="shared" si="479"/>
        <v>0</v>
      </c>
      <c r="CQ697" s="17">
        <f t="shared" si="480"/>
        <v>0</v>
      </c>
      <c r="CR697" s="17">
        <f t="shared" si="481"/>
        <v>0</v>
      </c>
      <c r="CS697" s="17">
        <f t="shared" si="482"/>
        <v>0</v>
      </c>
      <c r="CT697" s="17">
        <f t="shared" si="483"/>
        <v>0</v>
      </c>
      <c r="CU697" s="17">
        <f t="shared" si="484"/>
        <v>0</v>
      </c>
      <c r="CV697" s="17">
        <f t="shared" si="485"/>
        <v>0</v>
      </c>
      <c r="CW697" s="17">
        <f t="shared" si="486"/>
        <v>0</v>
      </c>
      <c r="CX697" s="17">
        <f t="shared" si="487"/>
        <v>0</v>
      </c>
      <c r="CY697" s="17">
        <f t="shared" si="488"/>
        <v>0</v>
      </c>
      <c r="CZ697" s="17">
        <f t="shared" si="489"/>
        <v>0</v>
      </c>
      <c r="DA697" s="17">
        <f t="shared" si="490"/>
        <v>0</v>
      </c>
      <c r="DB697" s="17">
        <f t="shared" si="491"/>
        <v>0</v>
      </c>
      <c r="DC697" s="17">
        <f t="shared" si="492"/>
        <v>0</v>
      </c>
      <c r="DD697" s="17">
        <f t="shared" si="493"/>
        <v>0</v>
      </c>
      <c r="DE697" s="17">
        <f t="shared" si="494"/>
        <v>0</v>
      </c>
      <c r="DF697" s="17">
        <f t="shared" si="495"/>
        <v>0</v>
      </c>
      <c r="DG697" s="17">
        <f t="shared" si="496"/>
        <v>0</v>
      </c>
    </row>
    <row r="698" spans="2:111" ht="15" customHeight="1" x14ac:dyDescent="0.2">
      <c r="B698" s="156">
        <v>690</v>
      </c>
      <c r="C698" s="157" t="str">
        <f t="shared" si="497"/>
        <v/>
      </c>
      <c r="D698" s="158" t="str">
        <f t="shared" si="457"/>
        <v>OK</v>
      </c>
      <c r="E698" s="159" t="e">
        <f>VLOOKUP('DATA SHEET'!$B$9,'Drill Size Info'!$T$2:$U$8,2,FALSE)</f>
        <v>#N/A</v>
      </c>
      <c r="F698" s="159" t="str">
        <f t="shared" si="498"/>
        <v/>
      </c>
      <c r="G698" s="91">
        <f t="shared" si="499"/>
        <v>0</v>
      </c>
      <c r="H698" s="160" t="s">
        <v>175</v>
      </c>
      <c r="I698" s="160" t="s">
        <v>175</v>
      </c>
      <c r="J698" s="160" t="str">
        <f>IF('DATA SHEET'!$B$10="NC-50","N/A","OK")</f>
        <v>OK</v>
      </c>
      <c r="K698" s="160" t="str">
        <f>IF('DATA SHEET'!$B$10="NC-50","N/A","OK")</f>
        <v>OK</v>
      </c>
      <c r="L698" s="160" t="str">
        <f t="shared" si="500"/>
        <v>OK</v>
      </c>
      <c r="M698" s="160" t="str">
        <f t="shared" si="501"/>
        <v>OK</v>
      </c>
      <c r="N698" s="160"/>
      <c r="O698" s="160"/>
      <c r="P698" s="160"/>
      <c r="Q698" s="160"/>
      <c r="R698" s="92" t="str">
        <f>IF(DI698&lt;&gt;"",
    IF(INT('Drill Size Info'!$AA$19)=INT('Drill Size Info'!$AB$19),
        --(INT('Drill Size Info'!$AA$19) &amp; "." &amp; DI698),
        IF(AND((--(INT('Drill Size Info'!$AA$19) &amp; "." &amp; DI698)&gt;=--('Drill Size Info'!$AA$19)), (--(INT('Drill Size Info'!$AA$19) &amp; "." &amp; DI698)&lt;=--('Drill Size Info'!$AB$19))),
            --(INT('Drill Size Info'!$AA$19) &amp; "." &amp; DI698),
            --(INT('Drill Size Info'!$AB$19) &amp; "." &amp; DI698)
        )
    ),
    IF(DH698&lt;&gt;"",
        IF(INT('Drill Size Info'!$AA$19)=INT('Drill Size Info'!$AB$19),
            --(INT('Drill Size Info'!$AA$19) &amp; "." &amp; LEFT(DH698,3)),
            IF(AND((--(INT('Drill Size Info'!$AA$19) &amp; "." &amp; LEFT(DH698,3))&gt;=--('Drill Size Info'!$AA$19)), (--(INT('Drill Size Info'!$AA$19) &amp; "." &amp; LEFT(DH698,3))&lt;=--('Drill Size Info'!$AB$19))),
                --(INT('Drill Size Info'!$AA$19) &amp; "." &amp; LEFT(DH698,3)),
                --(INT('Drill Size Info'!$AB$19) &amp; "." &amp; LEFT(DH698,3))
            )
        ),
        "OK"
    )
)</f>
        <v>OK</v>
      </c>
      <c r="S698" s="150" t="str">
        <f>IF(DJ698&lt;&gt;"",
    IF(INT('Drill Size Info'!$AA$19)=INT('Drill Size Info'!$AB$19),
        --(INT('Drill Size Info'!$AA$19) &amp; "." &amp; DJ698),
        IF(AND((--(INT('Drill Size Info'!$AA$19) &amp; "." &amp; DJ698)&gt;=--('Drill Size Info'!$AA$19)), (--(INT('Drill Size Info'!$AA$19) &amp; "." &amp; DJ698)&lt;=--('Drill Size Info'!$AB$19))),
            --(INT('Drill Size Info'!$AA$19) &amp; "." &amp; DJ698),
            --(INT('Drill Size Info'!$AB$19) &amp; "." &amp; DJ698)
        )
    ),
    IF(DH698&lt;&gt;"",
        IF(INT('Drill Size Info'!$AA$19)=INT('Drill Size Info'!$AB$19),
            --(INT('Drill Size Info'!$AA$19) &amp; "." &amp; RIGHT(DH698,3)),
            IF(AND((--(INT('Drill Size Info'!$AA$19) &amp; "." &amp; RIGHT(DH698,3))&gt;=--('Drill Size Info'!$AA$19)), (--(INT('Drill Size Info'!$AA$19) &amp; "." &amp; RIGHT(DH698,3))&lt;=--('Drill Size Info'!$AB$19))),
                --(INT('Drill Size Info'!$AA$19) &amp; "." &amp; RIGHT(DH698,3)),
                --(INT('Drill Size Info'!$AB$19) &amp; "." &amp; RIGHT(DH698,3))
            )
        ),
        "N/A"
    )
)</f>
        <v>N/A</v>
      </c>
      <c r="T698" s="150" t="str">
        <f>IF(DL698&lt;&gt;"",
    IF(INT('Drill Size Info'!$AA$19)=INT('Drill Size Info'!$AB$15),
        --(INT('Drill Size Info'!$AA$15) &amp; "." &amp; DL698),
        IF(AND((--(INT('Drill Size Info'!$AA$15) &amp; "." &amp; DL698)&gt;=--('Drill Size Info'!$AA$15)), (--(INT('Drill Size Info'!$AA$15) &amp; "." &amp; DL698)&lt;=--('Drill Size Info'!$AB$15))),
            --(INT('Drill Size Info'!$AA$15) &amp; "." &amp; DL698),
            --(INT('Drill Size Info'!$AB$15) &amp; "." &amp; DL698)
        )
    ),
    IF(DK698&lt;&gt;"",
        IF(INT('Drill Size Info'!$AA$15)=INT('Drill Size Info'!$AB$15),
            --(INT('Drill Size Info'!$AA$15) &amp; "." &amp; LEFT(DK698,3)),
            IF(AND((--(INT('Drill Size Info'!$AA$15) &amp; "." &amp; LEFT(DK698,3))&gt;=--('Drill Size Info'!$AA$15)), (--(INT('Drill Size Info'!$AA$15) &amp; "." &amp; LEFT(DK698,3))&lt;=--('Drill Size Info'!$AB$15))),
                --(INT('Drill Size Info'!$AA$15) &amp; "." &amp; LEFT(DK698,3)),
                --(INT('Drill Size Info'!$AB$15) &amp; "." &amp; LEFT(DK698,3))
            )
        ),
        "OK"
    )
)</f>
        <v>OK</v>
      </c>
      <c r="U698" s="150" t="str">
        <f>IF(DM698&lt;&gt;"",
    IF(INT('Drill Size Info'!$AA$19)=INT('Drill Size Info'!$AB$15),
        --(INT('Drill Size Info'!$AA$15) &amp; "." &amp; DM698),
        IF(AND((--(INT('Drill Size Info'!$AA$15) &amp; "." &amp; DM698)&gt;=--('Drill Size Info'!$AA$15)), (--(INT('Drill Size Info'!$AA$15) &amp; "." &amp; DM698)&lt;=--('Drill Size Info'!$AB$15))),
            --(INT('Drill Size Info'!$AA$15) &amp; "." &amp; DM698),
            --(INT('Drill Size Info'!$AB$15) &amp; "." &amp; DM698)
        )
    ),
    IF(DK698&lt;&gt;"",
        IF(INT('Drill Size Info'!$AA$15)=INT('Drill Size Info'!$AB$15),
            --(INT('Drill Size Info'!$AA$15) &amp; "." &amp; RIGHT(DK698,3)),
            IF(AND((--(INT('Drill Size Info'!$AA$15) &amp; "." &amp; RIGHT(DK698,3))&gt;=--('Drill Size Info'!$AA$15)), (--(INT('Drill Size Info'!$AA$15) &amp; "." &amp; RIGHT(DK698,3))&lt;=--('Drill Size Info'!$AB$15))),
                --(INT('Drill Size Info'!$AA$15) &amp; "." &amp; RIGHT(DK698,3)),
                --(INT('Drill Size Info'!$AB$15) &amp; "." &amp; RIGHT(DK698,3))
            )
        ),
        "N/A"
    )
)</f>
        <v>N/A</v>
      </c>
      <c r="V698" s="161"/>
      <c r="W698" s="161"/>
      <c r="X698" s="161"/>
      <c r="Y698" s="161"/>
      <c r="Z698" s="161"/>
      <c r="AA698" s="162"/>
      <c r="AB698" s="162"/>
      <c r="AC698" s="162"/>
      <c r="AD698" s="162"/>
      <c r="AE698" s="162"/>
      <c r="AF698" s="162"/>
      <c r="AG698" s="162"/>
      <c r="AH698" s="162"/>
      <c r="AI698" s="162"/>
      <c r="AJ698" s="162"/>
      <c r="AK698" s="162"/>
      <c r="AL698" s="162"/>
      <c r="AM698" s="162"/>
      <c r="AN698" s="162"/>
      <c r="AO698" s="162"/>
      <c r="AP698" s="162"/>
      <c r="AQ698" s="162"/>
      <c r="AR698" s="162"/>
      <c r="AS698" s="162"/>
      <c r="AT698" s="162"/>
      <c r="AU698" s="162"/>
      <c r="AV698" s="162"/>
      <c r="AW698" s="162"/>
      <c r="AX698" s="162"/>
      <c r="AY698" s="162"/>
      <c r="AZ698" s="162"/>
      <c r="BA698" s="162"/>
      <c r="BB698" s="163"/>
      <c r="BC698" s="163"/>
      <c r="BD698" s="163"/>
      <c r="BE698" s="164"/>
      <c r="BF698" s="165"/>
      <c r="BG698" s="162"/>
      <c r="BH698" s="162"/>
      <c r="BI698" s="164"/>
      <c r="BJ698" s="38"/>
      <c r="BK698" s="38"/>
      <c r="BL698" s="38"/>
      <c r="BM698" s="38"/>
      <c r="BN698" s="38"/>
      <c r="BO698" s="38"/>
      <c r="BP698" s="117" t="str">
        <f t="shared" si="464"/>
        <v/>
      </c>
      <c r="BQ698" s="38"/>
      <c r="BR698" s="38"/>
      <c r="BS698" s="38"/>
      <c r="BT698" s="38"/>
      <c r="BV698" s="17">
        <f t="shared" si="458"/>
        <v>0</v>
      </c>
      <c r="BW698" s="17">
        <f t="shared" si="459"/>
        <v>0</v>
      </c>
      <c r="BX698" s="17">
        <f t="shared" si="460"/>
        <v>0</v>
      </c>
      <c r="BY698" s="17">
        <f t="shared" si="461"/>
        <v>0</v>
      </c>
      <c r="BZ698" s="17">
        <f t="shared" si="462"/>
        <v>0</v>
      </c>
      <c r="CA698" s="17">
        <f t="shared" si="463"/>
        <v>0</v>
      </c>
      <c r="CB698" s="17">
        <f t="shared" si="465"/>
        <v>0</v>
      </c>
      <c r="CC698" s="17">
        <f t="shared" si="466"/>
        <v>0</v>
      </c>
      <c r="CD698" s="17">
        <f t="shared" si="467"/>
        <v>0</v>
      </c>
      <c r="CE698" s="17">
        <f t="shared" si="468"/>
        <v>0</v>
      </c>
      <c r="CF698" s="17">
        <f t="shared" si="469"/>
        <v>0</v>
      </c>
      <c r="CG698" s="17">
        <f t="shared" si="470"/>
        <v>0</v>
      </c>
      <c r="CH698" s="17">
        <f t="shared" si="471"/>
        <v>0</v>
      </c>
      <c r="CI698" s="17">
        <f t="shared" si="472"/>
        <v>0</v>
      </c>
      <c r="CJ698" s="17">
        <f t="shared" si="473"/>
        <v>0</v>
      </c>
      <c r="CK698" s="17">
        <f t="shared" si="474"/>
        <v>0</v>
      </c>
      <c r="CL698" s="17">
        <f t="shared" si="475"/>
        <v>0</v>
      </c>
      <c r="CM698" s="17">
        <f t="shared" si="476"/>
        <v>0</v>
      </c>
      <c r="CN698" s="17">
        <f t="shared" si="477"/>
        <v>0</v>
      </c>
      <c r="CO698" s="17">
        <f t="shared" si="478"/>
        <v>0</v>
      </c>
      <c r="CP698" s="17">
        <f t="shared" si="479"/>
        <v>0</v>
      </c>
      <c r="CQ698" s="17">
        <f t="shared" si="480"/>
        <v>0</v>
      </c>
      <c r="CR698" s="17">
        <f t="shared" si="481"/>
        <v>0</v>
      </c>
      <c r="CS698" s="17">
        <f t="shared" si="482"/>
        <v>0</v>
      </c>
      <c r="CT698" s="17">
        <f t="shared" si="483"/>
        <v>0</v>
      </c>
      <c r="CU698" s="17">
        <f t="shared" si="484"/>
        <v>0</v>
      </c>
      <c r="CV698" s="17">
        <f t="shared" si="485"/>
        <v>0</v>
      </c>
      <c r="CW698" s="17">
        <f t="shared" si="486"/>
        <v>0</v>
      </c>
      <c r="CX698" s="17">
        <f t="shared" si="487"/>
        <v>0</v>
      </c>
      <c r="CY698" s="17">
        <f t="shared" si="488"/>
        <v>0</v>
      </c>
      <c r="CZ698" s="17">
        <f t="shared" si="489"/>
        <v>0</v>
      </c>
      <c r="DA698" s="17">
        <f t="shared" si="490"/>
        <v>0</v>
      </c>
      <c r="DB698" s="17">
        <f t="shared" si="491"/>
        <v>0</v>
      </c>
      <c r="DC698" s="17">
        <f t="shared" si="492"/>
        <v>0</v>
      </c>
      <c r="DD698" s="17">
        <f t="shared" si="493"/>
        <v>0</v>
      </c>
      <c r="DE698" s="17">
        <f t="shared" si="494"/>
        <v>0</v>
      </c>
      <c r="DF698" s="17">
        <f t="shared" si="495"/>
        <v>0</v>
      </c>
      <c r="DG698" s="17">
        <f t="shared" si="496"/>
        <v>0</v>
      </c>
    </row>
    <row r="699" spans="2:111" ht="15" customHeight="1" x14ac:dyDescent="0.2">
      <c r="B699" s="156">
        <v>691</v>
      </c>
      <c r="C699" s="157" t="str">
        <f t="shared" si="497"/>
        <v/>
      </c>
      <c r="D699" s="158" t="str">
        <f t="shared" si="457"/>
        <v>OK</v>
      </c>
      <c r="E699" s="159" t="e">
        <f>VLOOKUP('DATA SHEET'!$B$9,'Drill Size Info'!$T$2:$U$8,2,FALSE)</f>
        <v>#N/A</v>
      </c>
      <c r="F699" s="159" t="str">
        <f t="shared" si="498"/>
        <v/>
      </c>
      <c r="G699" s="91">
        <f t="shared" si="499"/>
        <v>0</v>
      </c>
      <c r="H699" s="160" t="s">
        <v>175</v>
      </c>
      <c r="I699" s="160" t="s">
        <v>175</v>
      </c>
      <c r="J699" s="160" t="str">
        <f>IF('DATA SHEET'!$B$10="NC-50","N/A","OK")</f>
        <v>OK</v>
      </c>
      <c r="K699" s="160" t="str">
        <f>IF('DATA SHEET'!$B$10="NC-50","N/A","OK")</f>
        <v>OK</v>
      </c>
      <c r="L699" s="160" t="str">
        <f t="shared" si="500"/>
        <v>OK</v>
      </c>
      <c r="M699" s="160" t="str">
        <f t="shared" si="501"/>
        <v>OK</v>
      </c>
      <c r="N699" s="160"/>
      <c r="O699" s="160"/>
      <c r="P699" s="160"/>
      <c r="Q699" s="160"/>
      <c r="R699" s="92" t="str">
        <f>IF(DI699&lt;&gt;"",
    IF(INT('Drill Size Info'!$AA$19)=INT('Drill Size Info'!$AB$19),
        --(INT('Drill Size Info'!$AA$19) &amp; "." &amp; DI699),
        IF(AND((--(INT('Drill Size Info'!$AA$19) &amp; "." &amp; DI699)&gt;=--('Drill Size Info'!$AA$19)), (--(INT('Drill Size Info'!$AA$19) &amp; "." &amp; DI699)&lt;=--('Drill Size Info'!$AB$19))),
            --(INT('Drill Size Info'!$AA$19) &amp; "." &amp; DI699),
            --(INT('Drill Size Info'!$AB$19) &amp; "." &amp; DI699)
        )
    ),
    IF(DH699&lt;&gt;"",
        IF(INT('Drill Size Info'!$AA$19)=INT('Drill Size Info'!$AB$19),
            --(INT('Drill Size Info'!$AA$19) &amp; "." &amp; LEFT(DH699,3)),
            IF(AND((--(INT('Drill Size Info'!$AA$19) &amp; "." &amp; LEFT(DH699,3))&gt;=--('Drill Size Info'!$AA$19)), (--(INT('Drill Size Info'!$AA$19) &amp; "." &amp; LEFT(DH699,3))&lt;=--('Drill Size Info'!$AB$19))),
                --(INT('Drill Size Info'!$AA$19) &amp; "." &amp; LEFT(DH699,3)),
                --(INT('Drill Size Info'!$AB$19) &amp; "." &amp; LEFT(DH699,3))
            )
        ),
        "OK"
    )
)</f>
        <v>OK</v>
      </c>
      <c r="S699" s="150" t="str">
        <f>IF(DJ699&lt;&gt;"",
    IF(INT('Drill Size Info'!$AA$19)=INT('Drill Size Info'!$AB$19),
        --(INT('Drill Size Info'!$AA$19) &amp; "." &amp; DJ699),
        IF(AND((--(INT('Drill Size Info'!$AA$19) &amp; "." &amp; DJ699)&gt;=--('Drill Size Info'!$AA$19)), (--(INT('Drill Size Info'!$AA$19) &amp; "." &amp; DJ699)&lt;=--('Drill Size Info'!$AB$19))),
            --(INT('Drill Size Info'!$AA$19) &amp; "." &amp; DJ699),
            --(INT('Drill Size Info'!$AB$19) &amp; "." &amp; DJ699)
        )
    ),
    IF(DH699&lt;&gt;"",
        IF(INT('Drill Size Info'!$AA$19)=INT('Drill Size Info'!$AB$19),
            --(INT('Drill Size Info'!$AA$19) &amp; "." &amp; RIGHT(DH699,3)),
            IF(AND((--(INT('Drill Size Info'!$AA$19) &amp; "." &amp; RIGHT(DH699,3))&gt;=--('Drill Size Info'!$AA$19)), (--(INT('Drill Size Info'!$AA$19) &amp; "." &amp; RIGHT(DH699,3))&lt;=--('Drill Size Info'!$AB$19))),
                --(INT('Drill Size Info'!$AA$19) &amp; "." &amp; RIGHT(DH699,3)),
                --(INT('Drill Size Info'!$AB$19) &amp; "." &amp; RIGHT(DH699,3))
            )
        ),
        "N/A"
    )
)</f>
        <v>N/A</v>
      </c>
      <c r="T699" s="150" t="str">
        <f>IF(DL699&lt;&gt;"",
    IF(INT('Drill Size Info'!$AA$19)=INT('Drill Size Info'!$AB$15),
        --(INT('Drill Size Info'!$AA$15) &amp; "." &amp; DL699),
        IF(AND((--(INT('Drill Size Info'!$AA$15) &amp; "." &amp; DL699)&gt;=--('Drill Size Info'!$AA$15)), (--(INT('Drill Size Info'!$AA$15) &amp; "." &amp; DL699)&lt;=--('Drill Size Info'!$AB$15))),
            --(INT('Drill Size Info'!$AA$15) &amp; "." &amp; DL699),
            --(INT('Drill Size Info'!$AB$15) &amp; "." &amp; DL699)
        )
    ),
    IF(DK699&lt;&gt;"",
        IF(INT('Drill Size Info'!$AA$15)=INT('Drill Size Info'!$AB$15),
            --(INT('Drill Size Info'!$AA$15) &amp; "." &amp; LEFT(DK699,3)),
            IF(AND((--(INT('Drill Size Info'!$AA$15) &amp; "." &amp; LEFT(DK699,3))&gt;=--('Drill Size Info'!$AA$15)), (--(INT('Drill Size Info'!$AA$15) &amp; "." &amp; LEFT(DK699,3))&lt;=--('Drill Size Info'!$AB$15))),
                --(INT('Drill Size Info'!$AA$15) &amp; "." &amp; LEFT(DK699,3)),
                --(INT('Drill Size Info'!$AB$15) &amp; "." &amp; LEFT(DK699,3))
            )
        ),
        "OK"
    )
)</f>
        <v>OK</v>
      </c>
      <c r="U699" s="150" t="str">
        <f>IF(DM699&lt;&gt;"",
    IF(INT('Drill Size Info'!$AA$19)=INT('Drill Size Info'!$AB$15),
        --(INT('Drill Size Info'!$AA$15) &amp; "." &amp; DM699),
        IF(AND((--(INT('Drill Size Info'!$AA$15) &amp; "." &amp; DM699)&gt;=--('Drill Size Info'!$AA$15)), (--(INT('Drill Size Info'!$AA$15) &amp; "." &amp; DM699)&lt;=--('Drill Size Info'!$AB$15))),
            --(INT('Drill Size Info'!$AA$15) &amp; "." &amp; DM699),
            --(INT('Drill Size Info'!$AB$15) &amp; "." &amp; DM699)
        )
    ),
    IF(DK699&lt;&gt;"",
        IF(INT('Drill Size Info'!$AA$15)=INT('Drill Size Info'!$AB$15),
            --(INT('Drill Size Info'!$AA$15) &amp; "." &amp; RIGHT(DK699,3)),
            IF(AND((--(INT('Drill Size Info'!$AA$15) &amp; "." &amp; RIGHT(DK699,3))&gt;=--('Drill Size Info'!$AA$15)), (--(INT('Drill Size Info'!$AA$15) &amp; "." &amp; RIGHT(DK699,3))&lt;=--('Drill Size Info'!$AB$15))),
                --(INT('Drill Size Info'!$AA$15) &amp; "." &amp; RIGHT(DK699,3)),
                --(INT('Drill Size Info'!$AB$15) &amp; "." &amp; RIGHT(DK699,3))
            )
        ),
        "N/A"
    )
)</f>
        <v>N/A</v>
      </c>
      <c r="V699" s="161"/>
      <c r="W699" s="161"/>
      <c r="X699" s="161"/>
      <c r="Y699" s="161"/>
      <c r="Z699" s="161"/>
      <c r="AA699" s="162"/>
      <c r="AB699" s="162"/>
      <c r="AC699" s="162"/>
      <c r="AD699" s="162"/>
      <c r="AE699" s="162"/>
      <c r="AF699" s="162"/>
      <c r="AG699" s="162"/>
      <c r="AH699" s="162"/>
      <c r="AI699" s="162"/>
      <c r="AJ699" s="162"/>
      <c r="AK699" s="162"/>
      <c r="AL699" s="162"/>
      <c r="AM699" s="162"/>
      <c r="AN699" s="162"/>
      <c r="AO699" s="162"/>
      <c r="AP699" s="162"/>
      <c r="AQ699" s="162"/>
      <c r="AR699" s="162"/>
      <c r="AS699" s="162"/>
      <c r="AT699" s="162"/>
      <c r="AU699" s="162"/>
      <c r="AV699" s="162"/>
      <c r="AW699" s="162"/>
      <c r="AX699" s="162"/>
      <c r="AY699" s="162"/>
      <c r="AZ699" s="162"/>
      <c r="BA699" s="162"/>
      <c r="BB699" s="163"/>
      <c r="BC699" s="163"/>
      <c r="BD699" s="163"/>
      <c r="BE699" s="164"/>
      <c r="BF699" s="165"/>
      <c r="BG699" s="162"/>
      <c r="BH699" s="162"/>
      <c r="BI699" s="164"/>
      <c r="BJ699" s="38"/>
      <c r="BK699" s="38"/>
      <c r="BL699" s="38"/>
      <c r="BM699" s="38"/>
      <c r="BN699" s="38"/>
      <c r="BO699" s="38"/>
      <c r="BP699" s="117" t="str">
        <f t="shared" si="464"/>
        <v/>
      </c>
      <c r="BQ699" s="38"/>
      <c r="BR699" s="38"/>
      <c r="BS699" s="38"/>
      <c r="BT699" s="38"/>
      <c r="BV699" s="17">
        <f t="shared" si="458"/>
        <v>0</v>
      </c>
      <c r="BW699" s="17">
        <f t="shared" si="459"/>
        <v>0</v>
      </c>
      <c r="BX699" s="17">
        <f t="shared" si="460"/>
        <v>0</v>
      </c>
      <c r="BY699" s="17">
        <f t="shared" si="461"/>
        <v>0</v>
      </c>
      <c r="BZ699" s="17">
        <f t="shared" si="462"/>
        <v>0</v>
      </c>
      <c r="CA699" s="17">
        <f t="shared" si="463"/>
        <v>0</v>
      </c>
      <c r="CB699" s="17">
        <f t="shared" si="465"/>
        <v>0</v>
      </c>
      <c r="CC699" s="17">
        <f t="shared" si="466"/>
        <v>0</v>
      </c>
      <c r="CD699" s="17">
        <f t="shared" si="467"/>
        <v>0</v>
      </c>
      <c r="CE699" s="17">
        <f t="shared" si="468"/>
        <v>0</v>
      </c>
      <c r="CF699" s="17">
        <f t="shared" si="469"/>
        <v>0</v>
      </c>
      <c r="CG699" s="17">
        <f t="shared" si="470"/>
        <v>0</v>
      </c>
      <c r="CH699" s="17">
        <f t="shared" si="471"/>
        <v>0</v>
      </c>
      <c r="CI699" s="17">
        <f t="shared" si="472"/>
        <v>0</v>
      </c>
      <c r="CJ699" s="17">
        <f t="shared" si="473"/>
        <v>0</v>
      </c>
      <c r="CK699" s="17">
        <f t="shared" si="474"/>
        <v>0</v>
      </c>
      <c r="CL699" s="17">
        <f t="shared" si="475"/>
        <v>0</v>
      </c>
      <c r="CM699" s="17">
        <f t="shared" si="476"/>
        <v>0</v>
      </c>
      <c r="CN699" s="17">
        <f t="shared" si="477"/>
        <v>0</v>
      </c>
      <c r="CO699" s="17">
        <f t="shared" si="478"/>
        <v>0</v>
      </c>
      <c r="CP699" s="17">
        <f t="shared" si="479"/>
        <v>0</v>
      </c>
      <c r="CQ699" s="17">
        <f t="shared" si="480"/>
        <v>0</v>
      </c>
      <c r="CR699" s="17">
        <f t="shared" si="481"/>
        <v>0</v>
      </c>
      <c r="CS699" s="17">
        <f t="shared" si="482"/>
        <v>0</v>
      </c>
      <c r="CT699" s="17">
        <f t="shared" si="483"/>
        <v>0</v>
      </c>
      <c r="CU699" s="17">
        <f t="shared" si="484"/>
        <v>0</v>
      </c>
      <c r="CV699" s="17">
        <f t="shared" si="485"/>
        <v>0</v>
      </c>
      <c r="CW699" s="17">
        <f t="shared" si="486"/>
        <v>0</v>
      </c>
      <c r="CX699" s="17">
        <f t="shared" si="487"/>
        <v>0</v>
      </c>
      <c r="CY699" s="17">
        <f t="shared" si="488"/>
        <v>0</v>
      </c>
      <c r="CZ699" s="17">
        <f t="shared" si="489"/>
        <v>0</v>
      </c>
      <c r="DA699" s="17">
        <f t="shared" si="490"/>
        <v>0</v>
      </c>
      <c r="DB699" s="17">
        <f t="shared" si="491"/>
        <v>0</v>
      </c>
      <c r="DC699" s="17">
        <f t="shared" si="492"/>
        <v>0</v>
      </c>
      <c r="DD699" s="17">
        <f t="shared" si="493"/>
        <v>0</v>
      </c>
      <c r="DE699" s="17">
        <f t="shared" si="494"/>
        <v>0</v>
      </c>
      <c r="DF699" s="17">
        <f t="shared" si="495"/>
        <v>0</v>
      </c>
      <c r="DG699" s="17">
        <f t="shared" si="496"/>
        <v>0</v>
      </c>
    </row>
    <row r="700" spans="2:111" ht="15" customHeight="1" x14ac:dyDescent="0.2">
      <c r="B700" s="156">
        <v>692</v>
      </c>
      <c r="C700" s="157" t="str">
        <f t="shared" si="497"/>
        <v/>
      </c>
      <c r="D700" s="158" t="str">
        <f t="shared" si="457"/>
        <v>OK</v>
      </c>
      <c r="E700" s="159" t="e">
        <f>VLOOKUP('DATA SHEET'!$B$9,'Drill Size Info'!$T$2:$U$8,2,FALSE)</f>
        <v>#N/A</v>
      </c>
      <c r="F700" s="159" t="str">
        <f t="shared" si="498"/>
        <v/>
      </c>
      <c r="G700" s="91">
        <f t="shared" si="499"/>
        <v>0</v>
      </c>
      <c r="H700" s="160" t="s">
        <v>175</v>
      </c>
      <c r="I700" s="160" t="s">
        <v>175</v>
      </c>
      <c r="J700" s="160" t="str">
        <f>IF('DATA SHEET'!$B$10="NC-50","N/A","OK")</f>
        <v>OK</v>
      </c>
      <c r="K700" s="160" t="str">
        <f>IF('DATA SHEET'!$B$10="NC-50","N/A","OK")</f>
        <v>OK</v>
      </c>
      <c r="L700" s="160" t="str">
        <f t="shared" si="500"/>
        <v>OK</v>
      </c>
      <c r="M700" s="160" t="str">
        <f t="shared" si="501"/>
        <v>OK</v>
      </c>
      <c r="N700" s="160"/>
      <c r="O700" s="160"/>
      <c r="P700" s="160"/>
      <c r="Q700" s="160"/>
      <c r="R700" s="92" t="str">
        <f>IF(DI700&lt;&gt;"",
    IF(INT('Drill Size Info'!$AA$19)=INT('Drill Size Info'!$AB$19),
        --(INT('Drill Size Info'!$AA$19) &amp; "." &amp; DI700),
        IF(AND((--(INT('Drill Size Info'!$AA$19) &amp; "." &amp; DI700)&gt;=--('Drill Size Info'!$AA$19)), (--(INT('Drill Size Info'!$AA$19) &amp; "." &amp; DI700)&lt;=--('Drill Size Info'!$AB$19))),
            --(INT('Drill Size Info'!$AA$19) &amp; "." &amp; DI700),
            --(INT('Drill Size Info'!$AB$19) &amp; "." &amp; DI700)
        )
    ),
    IF(DH700&lt;&gt;"",
        IF(INT('Drill Size Info'!$AA$19)=INT('Drill Size Info'!$AB$19),
            --(INT('Drill Size Info'!$AA$19) &amp; "." &amp; LEFT(DH700,3)),
            IF(AND((--(INT('Drill Size Info'!$AA$19) &amp; "." &amp; LEFT(DH700,3))&gt;=--('Drill Size Info'!$AA$19)), (--(INT('Drill Size Info'!$AA$19) &amp; "." &amp; LEFT(DH700,3))&lt;=--('Drill Size Info'!$AB$19))),
                --(INT('Drill Size Info'!$AA$19) &amp; "." &amp; LEFT(DH700,3)),
                --(INT('Drill Size Info'!$AB$19) &amp; "." &amp; LEFT(DH700,3))
            )
        ),
        "OK"
    )
)</f>
        <v>OK</v>
      </c>
      <c r="S700" s="150" t="str">
        <f>IF(DJ700&lt;&gt;"",
    IF(INT('Drill Size Info'!$AA$19)=INT('Drill Size Info'!$AB$19),
        --(INT('Drill Size Info'!$AA$19) &amp; "." &amp; DJ700),
        IF(AND((--(INT('Drill Size Info'!$AA$19) &amp; "." &amp; DJ700)&gt;=--('Drill Size Info'!$AA$19)), (--(INT('Drill Size Info'!$AA$19) &amp; "." &amp; DJ700)&lt;=--('Drill Size Info'!$AB$19))),
            --(INT('Drill Size Info'!$AA$19) &amp; "." &amp; DJ700),
            --(INT('Drill Size Info'!$AB$19) &amp; "." &amp; DJ700)
        )
    ),
    IF(DH700&lt;&gt;"",
        IF(INT('Drill Size Info'!$AA$19)=INT('Drill Size Info'!$AB$19),
            --(INT('Drill Size Info'!$AA$19) &amp; "." &amp; RIGHT(DH700,3)),
            IF(AND((--(INT('Drill Size Info'!$AA$19) &amp; "." &amp; RIGHT(DH700,3))&gt;=--('Drill Size Info'!$AA$19)), (--(INT('Drill Size Info'!$AA$19) &amp; "." &amp; RIGHT(DH700,3))&lt;=--('Drill Size Info'!$AB$19))),
                --(INT('Drill Size Info'!$AA$19) &amp; "." &amp; RIGHT(DH700,3)),
                --(INT('Drill Size Info'!$AB$19) &amp; "." &amp; RIGHT(DH700,3))
            )
        ),
        "N/A"
    )
)</f>
        <v>N/A</v>
      </c>
      <c r="T700" s="150" t="str">
        <f>IF(DL700&lt;&gt;"",
    IF(INT('Drill Size Info'!$AA$19)=INT('Drill Size Info'!$AB$15),
        --(INT('Drill Size Info'!$AA$15) &amp; "." &amp; DL700),
        IF(AND((--(INT('Drill Size Info'!$AA$15) &amp; "." &amp; DL700)&gt;=--('Drill Size Info'!$AA$15)), (--(INT('Drill Size Info'!$AA$15) &amp; "." &amp; DL700)&lt;=--('Drill Size Info'!$AB$15))),
            --(INT('Drill Size Info'!$AA$15) &amp; "." &amp; DL700),
            --(INT('Drill Size Info'!$AB$15) &amp; "." &amp; DL700)
        )
    ),
    IF(DK700&lt;&gt;"",
        IF(INT('Drill Size Info'!$AA$15)=INT('Drill Size Info'!$AB$15),
            --(INT('Drill Size Info'!$AA$15) &amp; "." &amp; LEFT(DK700,3)),
            IF(AND((--(INT('Drill Size Info'!$AA$15) &amp; "." &amp; LEFT(DK700,3))&gt;=--('Drill Size Info'!$AA$15)), (--(INT('Drill Size Info'!$AA$15) &amp; "." &amp; LEFT(DK700,3))&lt;=--('Drill Size Info'!$AB$15))),
                --(INT('Drill Size Info'!$AA$15) &amp; "." &amp; LEFT(DK700,3)),
                --(INT('Drill Size Info'!$AB$15) &amp; "." &amp; LEFT(DK700,3))
            )
        ),
        "OK"
    )
)</f>
        <v>OK</v>
      </c>
      <c r="U700" s="150" t="str">
        <f>IF(DM700&lt;&gt;"",
    IF(INT('Drill Size Info'!$AA$19)=INT('Drill Size Info'!$AB$15),
        --(INT('Drill Size Info'!$AA$15) &amp; "." &amp; DM700),
        IF(AND((--(INT('Drill Size Info'!$AA$15) &amp; "." &amp; DM700)&gt;=--('Drill Size Info'!$AA$15)), (--(INT('Drill Size Info'!$AA$15) &amp; "." &amp; DM700)&lt;=--('Drill Size Info'!$AB$15))),
            --(INT('Drill Size Info'!$AA$15) &amp; "." &amp; DM700),
            --(INT('Drill Size Info'!$AB$15) &amp; "." &amp; DM700)
        )
    ),
    IF(DK700&lt;&gt;"",
        IF(INT('Drill Size Info'!$AA$15)=INT('Drill Size Info'!$AB$15),
            --(INT('Drill Size Info'!$AA$15) &amp; "." &amp; RIGHT(DK700,3)),
            IF(AND((--(INT('Drill Size Info'!$AA$15) &amp; "." &amp; RIGHT(DK700,3))&gt;=--('Drill Size Info'!$AA$15)), (--(INT('Drill Size Info'!$AA$15) &amp; "." &amp; RIGHT(DK700,3))&lt;=--('Drill Size Info'!$AB$15))),
                --(INT('Drill Size Info'!$AA$15) &amp; "." &amp; RIGHT(DK700,3)),
                --(INT('Drill Size Info'!$AB$15) &amp; "." &amp; RIGHT(DK700,3))
            )
        ),
        "N/A"
    )
)</f>
        <v>N/A</v>
      </c>
      <c r="V700" s="161"/>
      <c r="W700" s="161"/>
      <c r="X700" s="161"/>
      <c r="Y700" s="161"/>
      <c r="Z700" s="161"/>
      <c r="AA700" s="162"/>
      <c r="AB700" s="162"/>
      <c r="AC700" s="162"/>
      <c r="AD700" s="162"/>
      <c r="AE700" s="162"/>
      <c r="AF700" s="162"/>
      <c r="AG700" s="162"/>
      <c r="AH700" s="162"/>
      <c r="AI700" s="162"/>
      <c r="AJ700" s="162"/>
      <c r="AK700" s="162"/>
      <c r="AL700" s="162"/>
      <c r="AM700" s="162"/>
      <c r="AN700" s="162"/>
      <c r="AO700" s="162"/>
      <c r="AP700" s="162"/>
      <c r="AQ700" s="162"/>
      <c r="AR700" s="162"/>
      <c r="AS700" s="162"/>
      <c r="AT700" s="162"/>
      <c r="AU700" s="162"/>
      <c r="AV700" s="162"/>
      <c r="AW700" s="162"/>
      <c r="AX700" s="162"/>
      <c r="AY700" s="162"/>
      <c r="AZ700" s="162"/>
      <c r="BA700" s="162"/>
      <c r="BB700" s="163"/>
      <c r="BC700" s="163"/>
      <c r="BD700" s="163"/>
      <c r="BE700" s="164"/>
      <c r="BF700" s="165"/>
      <c r="BG700" s="162"/>
      <c r="BH700" s="162"/>
      <c r="BI700" s="164"/>
      <c r="BJ700" s="38"/>
      <c r="BK700" s="38"/>
      <c r="BL700" s="38"/>
      <c r="BM700" s="38"/>
      <c r="BN700" s="38"/>
      <c r="BO700" s="38"/>
      <c r="BP700" s="117" t="str">
        <f t="shared" si="464"/>
        <v/>
      </c>
      <c r="BQ700" s="38"/>
      <c r="BR700" s="38"/>
      <c r="BS700" s="38"/>
      <c r="BT700" s="38"/>
      <c r="BV700" s="17">
        <f t="shared" si="458"/>
        <v>0</v>
      </c>
      <c r="BW700" s="17">
        <f t="shared" si="459"/>
        <v>0</v>
      </c>
      <c r="BX700" s="17">
        <f t="shared" si="460"/>
        <v>0</v>
      </c>
      <c r="BY700" s="17">
        <f t="shared" si="461"/>
        <v>0</v>
      </c>
      <c r="BZ700" s="17">
        <f t="shared" si="462"/>
        <v>0</v>
      </c>
      <c r="CA700" s="17">
        <f t="shared" si="463"/>
        <v>0</v>
      </c>
      <c r="CB700" s="17">
        <f t="shared" si="465"/>
        <v>0</v>
      </c>
      <c r="CC700" s="17">
        <f t="shared" si="466"/>
        <v>0</v>
      </c>
      <c r="CD700" s="17">
        <f t="shared" si="467"/>
        <v>0</v>
      </c>
      <c r="CE700" s="17">
        <f t="shared" si="468"/>
        <v>0</v>
      </c>
      <c r="CF700" s="17">
        <f t="shared" si="469"/>
        <v>0</v>
      </c>
      <c r="CG700" s="17">
        <f t="shared" si="470"/>
        <v>0</v>
      </c>
      <c r="CH700" s="17">
        <f t="shared" si="471"/>
        <v>0</v>
      </c>
      <c r="CI700" s="17">
        <f t="shared" si="472"/>
        <v>0</v>
      </c>
      <c r="CJ700" s="17">
        <f t="shared" si="473"/>
        <v>0</v>
      </c>
      <c r="CK700" s="17">
        <f t="shared" si="474"/>
        <v>0</v>
      </c>
      <c r="CL700" s="17">
        <f t="shared" si="475"/>
        <v>0</v>
      </c>
      <c r="CM700" s="17">
        <f t="shared" si="476"/>
        <v>0</v>
      </c>
      <c r="CN700" s="17">
        <f t="shared" si="477"/>
        <v>0</v>
      </c>
      <c r="CO700" s="17">
        <f t="shared" si="478"/>
        <v>0</v>
      </c>
      <c r="CP700" s="17">
        <f t="shared" si="479"/>
        <v>0</v>
      </c>
      <c r="CQ700" s="17">
        <f t="shared" si="480"/>
        <v>0</v>
      </c>
      <c r="CR700" s="17">
        <f t="shared" si="481"/>
        <v>0</v>
      </c>
      <c r="CS700" s="17">
        <f t="shared" si="482"/>
        <v>0</v>
      </c>
      <c r="CT700" s="17">
        <f t="shared" si="483"/>
        <v>0</v>
      </c>
      <c r="CU700" s="17">
        <f t="shared" si="484"/>
        <v>0</v>
      </c>
      <c r="CV700" s="17">
        <f t="shared" si="485"/>
        <v>0</v>
      </c>
      <c r="CW700" s="17">
        <f t="shared" si="486"/>
        <v>0</v>
      </c>
      <c r="CX700" s="17">
        <f t="shared" si="487"/>
        <v>0</v>
      </c>
      <c r="CY700" s="17">
        <f t="shared" si="488"/>
        <v>0</v>
      </c>
      <c r="CZ700" s="17">
        <f t="shared" si="489"/>
        <v>0</v>
      </c>
      <c r="DA700" s="17">
        <f t="shared" si="490"/>
        <v>0</v>
      </c>
      <c r="DB700" s="17">
        <f t="shared" si="491"/>
        <v>0</v>
      </c>
      <c r="DC700" s="17">
        <f t="shared" si="492"/>
        <v>0</v>
      </c>
      <c r="DD700" s="17">
        <f t="shared" si="493"/>
        <v>0</v>
      </c>
      <c r="DE700" s="17">
        <f t="shared" si="494"/>
        <v>0</v>
      </c>
      <c r="DF700" s="17">
        <f t="shared" si="495"/>
        <v>0</v>
      </c>
      <c r="DG700" s="17">
        <f t="shared" si="496"/>
        <v>0</v>
      </c>
    </row>
    <row r="701" spans="2:111" ht="15" customHeight="1" x14ac:dyDescent="0.2">
      <c r="B701" s="156">
        <v>693</v>
      </c>
      <c r="C701" s="157" t="str">
        <f t="shared" si="497"/>
        <v/>
      </c>
      <c r="D701" s="158" t="str">
        <f t="shared" si="457"/>
        <v>OK</v>
      </c>
      <c r="E701" s="159" t="e">
        <f>VLOOKUP('DATA SHEET'!$B$9,'Drill Size Info'!$T$2:$U$8,2,FALSE)</f>
        <v>#N/A</v>
      </c>
      <c r="F701" s="159" t="str">
        <f t="shared" si="498"/>
        <v/>
      </c>
      <c r="G701" s="91">
        <f t="shared" si="499"/>
        <v>0</v>
      </c>
      <c r="H701" s="160" t="s">
        <v>175</v>
      </c>
      <c r="I701" s="160" t="s">
        <v>175</v>
      </c>
      <c r="J701" s="160" t="str">
        <f>IF('DATA SHEET'!$B$10="NC-50","N/A","OK")</f>
        <v>OK</v>
      </c>
      <c r="K701" s="160" t="str">
        <f>IF('DATA SHEET'!$B$10="NC-50","N/A","OK")</f>
        <v>OK</v>
      </c>
      <c r="L701" s="160" t="str">
        <f t="shared" si="500"/>
        <v>OK</v>
      </c>
      <c r="M701" s="160" t="str">
        <f t="shared" si="501"/>
        <v>OK</v>
      </c>
      <c r="N701" s="160"/>
      <c r="O701" s="160"/>
      <c r="P701" s="160"/>
      <c r="Q701" s="160"/>
      <c r="R701" s="92" t="str">
        <f>IF(DI701&lt;&gt;"",
    IF(INT('Drill Size Info'!$AA$19)=INT('Drill Size Info'!$AB$19),
        --(INT('Drill Size Info'!$AA$19) &amp; "." &amp; DI701),
        IF(AND((--(INT('Drill Size Info'!$AA$19) &amp; "." &amp; DI701)&gt;=--('Drill Size Info'!$AA$19)), (--(INT('Drill Size Info'!$AA$19) &amp; "." &amp; DI701)&lt;=--('Drill Size Info'!$AB$19))),
            --(INT('Drill Size Info'!$AA$19) &amp; "." &amp; DI701),
            --(INT('Drill Size Info'!$AB$19) &amp; "." &amp; DI701)
        )
    ),
    IF(DH701&lt;&gt;"",
        IF(INT('Drill Size Info'!$AA$19)=INT('Drill Size Info'!$AB$19),
            --(INT('Drill Size Info'!$AA$19) &amp; "." &amp; LEFT(DH701,3)),
            IF(AND((--(INT('Drill Size Info'!$AA$19) &amp; "." &amp; LEFT(DH701,3))&gt;=--('Drill Size Info'!$AA$19)), (--(INT('Drill Size Info'!$AA$19) &amp; "." &amp; LEFT(DH701,3))&lt;=--('Drill Size Info'!$AB$19))),
                --(INT('Drill Size Info'!$AA$19) &amp; "." &amp; LEFT(DH701,3)),
                --(INT('Drill Size Info'!$AB$19) &amp; "." &amp; LEFT(DH701,3))
            )
        ),
        "OK"
    )
)</f>
        <v>OK</v>
      </c>
      <c r="S701" s="150" t="str">
        <f>IF(DJ701&lt;&gt;"",
    IF(INT('Drill Size Info'!$AA$19)=INT('Drill Size Info'!$AB$19),
        --(INT('Drill Size Info'!$AA$19) &amp; "." &amp; DJ701),
        IF(AND((--(INT('Drill Size Info'!$AA$19) &amp; "." &amp; DJ701)&gt;=--('Drill Size Info'!$AA$19)), (--(INT('Drill Size Info'!$AA$19) &amp; "." &amp; DJ701)&lt;=--('Drill Size Info'!$AB$19))),
            --(INT('Drill Size Info'!$AA$19) &amp; "." &amp; DJ701),
            --(INT('Drill Size Info'!$AB$19) &amp; "." &amp; DJ701)
        )
    ),
    IF(DH701&lt;&gt;"",
        IF(INT('Drill Size Info'!$AA$19)=INT('Drill Size Info'!$AB$19),
            --(INT('Drill Size Info'!$AA$19) &amp; "." &amp; RIGHT(DH701,3)),
            IF(AND((--(INT('Drill Size Info'!$AA$19) &amp; "." &amp; RIGHT(DH701,3))&gt;=--('Drill Size Info'!$AA$19)), (--(INT('Drill Size Info'!$AA$19) &amp; "." &amp; RIGHT(DH701,3))&lt;=--('Drill Size Info'!$AB$19))),
                --(INT('Drill Size Info'!$AA$19) &amp; "." &amp; RIGHT(DH701,3)),
                --(INT('Drill Size Info'!$AB$19) &amp; "." &amp; RIGHT(DH701,3))
            )
        ),
        "N/A"
    )
)</f>
        <v>N/A</v>
      </c>
      <c r="T701" s="150" t="str">
        <f>IF(DL701&lt;&gt;"",
    IF(INT('Drill Size Info'!$AA$19)=INT('Drill Size Info'!$AB$15),
        --(INT('Drill Size Info'!$AA$15) &amp; "." &amp; DL701),
        IF(AND((--(INT('Drill Size Info'!$AA$15) &amp; "." &amp; DL701)&gt;=--('Drill Size Info'!$AA$15)), (--(INT('Drill Size Info'!$AA$15) &amp; "." &amp; DL701)&lt;=--('Drill Size Info'!$AB$15))),
            --(INT('Drill Size Info'!$AA$15) &amp; "." &amp; DL701),
            --(INT('Drill Size Info'!$AB$15) &amp; "." &amp; DL701)
        )
    ),
    IF(DK701&lt;&gt;"",
        IF(INT('Drill Size Info'!$AA$15)=INT('Drill Size Info'!$AB$15),
            --(INT('Drill Size Info'!$AA$15) &amp; "." &amp; LEFT(DK701,3)),
            IF(AND((--(INT('Drill Size Info'!$AA$15) &amp; "." &amp; LEFT(DK701,3))&gt;=--('Drill Size Info'!$AA$15)), (--(INT('Drill Size Info'!$AA$15) &amp; "." &amp; LEFT(DK701,3))&lt;=--('Drill Size Info'!$AB$15))),
                --(INT('Drill Size Info'!$AA$15) &amp; "." &amp; LEFT(DK701,3)),
                --(INT('Drill Size Info'!$AB$15) &amp; "." &amp; LEFT(DK701,3))
            )
        ),
        "OK"
    )
)</f>
        <v>OK</v>
      </c>
      <c r="U701" s="150" t="str">
        <f>IF(DM701&lt;&gt;"",
    IF(INT('Drill Size Info'!$AA$19)=INT('Drill Size Info'!$AB$15),
        --(INT('Drill Size Info'!$AA$15) &amp; "." &amp; DM701),
        IF(AND((--(INT('Drill Size Info'!$AA$15) &amp; "." &amp; DM701)&gt;=--('Drill Size Info'!$AA$15)), (--(INT('Drill Size Info'!$AA$15) &amp; "." &amp; DM701)&lt;=--('Drill Size Info'!$AB$15))),
            --(INT('Drill Size Info'!$AA$15) &amp; "." &amp; DM701),
            --(INT('Drill Size Info'!$AB$15) &amp; "." &amp; DM701)
        )
    ),
    IF(DK701&lt;&gt;"",
        IF(INT('Drill Size Info'!$AA$15)=INT('Drill Size Info'!$AB$15),
            --(INT('Drill Size Info'!$AA$15) &amp; "." &amp; RIGHT(DK701,3)),
            IF(AND((--(INT('Drill Size Info'!$AA$15) &amp; "." &amp; RIGHT(DK701,3))&gt;=--('Drill Size Info'!$AA$15)), (--(INT('Drill Size Info'!$AA$15) &amp; "." &amp; RIGHT(DK701,3))&lt;=--('Drill Size Info'!$AB$15))),
                --(INT('Drill Size Info'!$AA$15) &amp; "." &amp; RIGHT(DK701,3)),
                --(INT('Drill Size Info'!$AB$15) &amp; "." &amp; RIGHT(DK701,3))
            )
        ),
        "N/A"
    )
)</f>
        <v>N/A</v>
      </c>
      <c r="V701" s="161"/>
      <c r="W701" s="161"/>
      <c r="X701" s="161"/>
      <c r="Y701" s="161"/>
      <c r="Z701" s="161"/>
      <c r="AA701" s="162"/>
      <c r="AB701" s="162"/>
      <c r="AC701" s="162"/>
      <c r="AD701" s="162"/>
      <c r="AE701" s="162"/>
      <c r="AF701" s="162"/>
      <c r="AG701" s="162"/>
      <c r="AH701" s="162"/>
      <c r="AI701" s="162"/>
      <c r="AJ701" s="162"/>
      <c r="AK701" s="162"/>
      <c r="AL701" s="162"/>
      <c r="AM701" s="162"/>
      <c r="AN701" s="162"/>
      <c r="AO701" s="162"/>
      <c r="AP701" s="162"/>
      <c r="AQ701" s="162"/>
      <c r="AR701" s="162"/>
      <c r="AS701" s="162"/>
      <c r="AT701" s="162"/>
      <c r="AU701" s="162"/>
      <c r="AV701" s="162"/>
      <c r="AW701" s="162"/>
      <c r="AX701" s="162"/>
      <c r="AY701" s="162"/>
      <c r="AZ701" s="162"/>
      <c r="BA701" s="162"/>
      <c r="BB701" s="163"/>
      <c r="BC701" s="163"/>
      <c r="BD701" s="163"/>
      <c r="BE701" s="164"/>
      <c r="BF701" s="165"/>
      <c r="BG701" s="162"/>
      <c r="BH701" s="162"/>
      <c r="BI701" s="164"/>
      <c r="BJ701" s="38"/>
      <c r="BK701" s="38"/>
      <c r="BL701" s="38"/>
      <c r="BM701" s="38"/>
      <c r="BN701" s="38"/>
      <c r="BO701" s="38"/>
      <c r="BP701" s="117" t="str">
        <f t="shared" si="464"/>
        <v/>
      </c>
      <c r="BQ701" s="38"/>
      <c r="BR701" s="38"/>
      <c r="BS701" s="38"/>
      <c r="BT701" s="38"/>
      <c r="BV701" s="17">
        <f t="shared" si="458"/>
        <v>0</v>
      </c>
      <c r="BW701" s="17">
        <f t="shared" si="459"/>
        <v>0</v>
      </c>
      <c r="BX701" s="17">
        <f t="shared" si="460"/>
        <v>0</v>
      </c>
      <c r="BY701" s="17">
        <f t="shared" si="461"/>
        <v>0</v>
      </c>
      <c r="BZ701" s="17">
        <f t="shared" si="462"/>
        <v>0</v>
      </c>
      <c r="CA701" s="17">
        <f t="shared" si="463"/>
        <v>0</v>
      </c>
      <c r="CB701" s="17">
        <f t="shared" si="465"/>
        <v>0</v>
      </c>
      <c r="CC701" s="17">
        <f t="shared" si="466"/>
        <v>0</v>
      </c>
      <c r="CD701" s="17">
        <f t="shared" si="467"/>
        <v>0</v>
      </c>
      <c r="CE701" s="17">
        <f t="shared" si="468"/>
        <v>0</v>
      </c>
      <c r="CF701" s="17">
        <f t="shared" si="469"/>
        <v>0</v>
      </c>
      <c r="CG701" s="17">
        <f t="shared" si="470"/>
        <v>0</v>
      </c>
      <c r="CH701" s="17">
        <f t="shared" si="471"/>
        <v>0</v>
      </c>
      <c r="CI701" s="17">
        <f t="shared" si="472"/>
        <v>0</v>
      </c>
      <c r="CJ701" s="17">
        <f t="shared" si="473"/>
        <v>0</v>
      </c>
      <c r="CK701" s="17">
        <f t="shared" si="474"/>
        <v>0</v>
      </c>
      <c r="CL701" s="17">
        <f t="shared" si="475"/>
        <v>0</v>
      </c>
      <c r="CM701" s="17">
        <f t="shared" si="476"/>
        <v>0</v>
      </c>
      <c r="CN701" s="17">
        <f t="shared" si="477"/>
        <v>0</v>
      </c>
      <c r="CO701" s="17">
        <f t="shared" si="478"/>
        <v>0</v>
      </c>
      <c r="CP701" s="17">
        <f t="shared" si="479"/>
        <v>0</v>
      </c>
      <c r="CQ701" s="17">
        <f t="shared" si="480"/>
        <v>0</v>
      </c>
      <c r="CR701" s="17">
        <f t="shared" si="481"/>
        <v>0</v>
      </c>
      <c r="CS701" s="17">
        <f t="shared" si="482"/>
        <v>0</v>
      </c>
      <c r="CT701" s="17">
        <f t="shared" si="483"/>
        <v>0</v>
      </c>
      <c r="CU701" s="17">
        <f t="shared" si="484"/>
        <v>0</v>
      </c>
      <c r="CV701" s="17">
        <f t="shared" si="485"/>
        <v>0</v>
      </c>
      <c r="CW701" s="17">
        <f t="shared" si="486"/>
        <v>0</v>
      </c>
      <c r="CX701" s="17">
        <f t="shared" si="487"/>
        <v>0</v>
      </c>
      <c r="CY701" s="17">
        <f t="shared" si="488"/>
        <v>0</v>
      </c>
      <c r="CZ701" s="17">
        <f t="shared" si="489"/>
        <v>0</v>
      </c>
      <c r="DA701" s="17">
        <f t="shared" si="490"/>
        <v>0</v>
      </c>
      <c r="DB701" s="17">
        <f t="shared" si="491"/>
        <v>0</v>
      </c>
      <c r="DC701" s="17">
        <f t="shared" si="492"/>
        <v>0</v>
      </c>
      <c r="DD701" s="17">
        <f t="shared" si="493"/>
        <v>0</v>
      </c>
      <c r="DE701" s="17">
        <f t="shared" si="494"/>
        <v>0</v>
      </c>
      <c r="DF701" s="17">
        <f t="shared" si="495"/>
        <v>0</v>
      </c>
      <c r="DG701" s="17">
        <f t="shared" si="496"/>
        <v>0</v>
      </c>
    </row>
    <row r="702" spans="2:111" ht="15" customHeight="1" x14ac:dyDescent="0.2">
      <c r="B702" s="156">
        <v>694</v>
      </c>
      <c r="C702" s="157" t="str">
        <f t="shared" si="497"/>
        <v/>
      </c>
      <c r="D702" s="158" t="str">
        <f t="shared" si="457"/>
        <v>OK</v>
      </c>
      <c r="E702" s="159" t="e">
        <f>VLOOKUP('DATA SHEET'!$B$9,'Drill Size Info'!$T$2:$U$8,2,FALSE)</f>
        <v>#N/A</v>
      </c>
      <c r="F702" s="159" t="str">
        <f t="shared" si="498"/>
        <v/>
      </c>
      <c r="G702" s="91">
        <f t="shared" si="499"/>
        <v>0</v>
      </c>
      <c r="H702" s="160" t="s">
        <v>175</v>
      </c>
      <c r="I702" s="160" t="s">
        <v>175</v>
      </c>
      <c r="J702" s="160" t="str">
        <f>IF('DATA SHEET'!$B$10="NC-50","N/A","OK")</f>
        <v>OK</v>
      </c>
      <c r="K702" s="160" t="str">
        <f>IF('DATA SHEET'!$B$10="NC-50","N/A","OK")</f>
        <v>OK</v>
      </c>
      <c r="L702" s="160" t="str">
        <f t="shared" si="500"/>
        <v>OK</v>
      </c>
      <c r="M702" s="160" t="str">
        <f t="shared" si="501"/>
        <v>OK</v>
      </c>
      <c r="N702" s="160"/>
      <c r="O702" s="160"/>
      <c r="P702" s="160"/>
      <c r="Q702" s="160"/>
      <c r="R702" s="92" t="str">
        <f>IF(DI702&lt;&gt;"",
    IF(INT('Drill Size Info'!$AA$19)=INT('Drill Size Info'!$AB$19),
        --(INT('Drill Size Info'!$AA$19) &amp; "." &amp; DI702),
        IF(AND((--(INT('Drill Size Info'!$AA$19) &amp; "." &amp; DI702)&gt;=--('Drill Size Info'!$AA$19)), (--(INT('Drill Size Info'!$AA$19) &amp; "." &amp; DI702)&lt;=--('Drill Size Info'!$AB$19))),
            --(INT('Drill Size Info'!$AA$19) &amp; "." &amp; DI702),
            --(INT('Drill Size Info'!$AB$19) &amp; "." &amp; DI702)
        )
    ),
    IF(DH702&lt;&gt;"",
        IF(INT('Drill Size Info'!$AA$19)=INT('Drill Size Info'!$AB$19),
            --(INT('Drill Size Info'!$AA$19) &amp; "." &amp; LEFT(DH702,3)),
            IF(AND((--(INT('Drill Size Info'!$AA$19) &amp; "." &amp; LEFT(DH702,3))&gt;=--('Drill Size Info'!$AA$19)), (--(INT('Drill Size Info'!$AA$19) &amp; "." &amp; LEFT(DH702,3))&lt;=--('Drill Size Info'!$AB$19))),
                --(INT('Drill Size Info'!$AA$19) &amp; "." &amp; LEFT(DH702,3)),
                --(INT('Drill Size Info'!$AB$19) &amp; "." &amp; LEFT(DH702,3))
            )
        ),
        "OK"
    )
)</f>
        <v>OK</v>
      </c>
      <c r="S702" s="150" t="str">
        <f>IF(DJ702&lt;&gt;"",
    IF(INT('Drill Size Info'!$AA$19)=INT('Drill Size Info'!$AB$19),
        --(INT('Drill Size Info'!$AA$19) &amp; "." &amp; DJ702),
        IF(AND((--(INT('Drill Size Info'!$AA$19) &amp; "." &amp; DJ702)&gt;=--('Drill Size Info'!$AA$19)), (--(INT('Drill Size Info'!$AA$19) &amp; "." &amp; DJ702)&lt;=--('Drill Size Info'!$AB$19))),
            --(INT('Drill Size Info'!$AA$19) &amp; "." &amp; DJ702),
            --(INT('Drill Size Info'!$AB$19) &amp; "." &amp; DJ702)
        )
    ),
    IF(DH702&lt;&gt;"",
        IF(INT('Drill Size Info'!$AA$19)=INT('Drill Size Info'!$AB$19),
            --(INT('Drill Size Info'!$AA$19) &amp; "." &amp; RIGHT(DH702,3)),
            IF(AND((--(INT('Drill Size Info'!$AA$19) &amp; "." &amp; RIGHT(DH702,3))&gt;=--('Drill Size Info'!$AA$19)), (--(INT('Drill Size Info'!$AA$19) &amp; "." &amp; RIGHT(DH702,3))&lt;=--('Drill Size Info'!$AB$19))),
                --(INT('Drill Size Info'!$AA$19) &amp; "." &amp; RIGHT(DH702,3)),
                --(INT('Drill Size Info'!$AB$19) &amp; "." &amp; RIGHT(DH702,3))
            )
        ),
        "N/A"
    )
)</f>
        <v>N/A</v>
      </c>
      <c r="T702" s="150" t="str">
        <f>IF(DL702&lt;&gt;"",
    IF(INT('Drill Size Info'!$AA$19)=INT('Drill Size Info'!$AB$15),
        --(INT('Drill Size Info'!$AA$15) &amp; "." &amp; DL702),
        IF(AND((--(INT('Drill Size Info'!$AA$15) &amp; "." &amp; DL702)&gt;=--('Drill Size Info'!$AA$15)), (--(INT('Drill Size Info'!$AA$15) &amp; "." &amp; DL702)&lt;=--('Drill Size Info'!$AB$15))),
            --(INT('Drill Size Info'!$AA$15) &amp; "." &amp; DL702),
            --(INT('Drill Size Info'!$AB$15) &amp; "." &amp; DL702)
        )
    ),
    IF(DK702&lt;&gt;"",
        IF(INT('Drill Size Info'!$AA$15)=INT('Drill Size Info'!$AB$15),
            --(INT('Drill Size Info'!$AA$15) &amp; "." &amp; LEFT(DK702,3)),
            IF(AND((--(INT('Drill Size Info'!$AA$15) &amp; "." &amp; LEFT(DK702,3))&gt;=--('Drill Size Info'!$AA$15)), (--(INT('Drill Size Info'!$AA$15) &amp; "." &amp; LEFT(DK702,3))&lt;=--('Drill Size Info'!$AB$15))),
                --(INT('Drill Size Info'!$AA$15) &amp; "." &amp; LEFT(DK702,3)),
                --(INT('Drill Size Info'!$AB$15) &amp; "." &amp; LEFT(DK702,3))
            )
        ),
        "OK"
    )
)</f>
        <v>OK</v>
      </c>
      <c r="U702" s="150" t="str">
        <f>IF(DM702&lt;&gt;"",
    IF(INT('Drill Size Info'!$AA$19)=INT('Drill Size Info'!$AB$15),
        --(INT('Drill Size Info'!$AA$15) &amp; "." &amp; DM702),
        IF(AND((--(INT('Drill Size Info'!$AA$15) &amp; "." &amp; DM702)&gt;=--('Drill Size Info'!$AA$15)), (--(INT('Drill Size Info'!$AA$15) &amp; "." &amp; DM702)&lt;=--('Drill Size Info'!$AB$15))),
            --(INT('Drill Size Info'!$AA$15) &amp; "." &amp; DM702),
            --(INT('Drill Size Info'!$AB$15) &amp; "." &amp; DM702)
        )
    ),
    IF(DK702&lt;&gt;"",
        IF(INT('Drill Size Info'!$AA$15)=INT('Drill Size Info'!$AB$15),
            --(INT('Drill Size Info'!$AA$15) &amp; "." &amp; RIGHT(DK702,3)),
            IF(AND((--(INT('Drill Size Info'!$AA$15) &amp; "." &amp; RIGHT(DK702,3))&gt;=--('Drill Size Info'!$AA$15)), (--(INT('Drill Size Info'!$AA$15) &amp; "." &amp; RIGHT(DK702,3))&lt;=--('Drill Size Info'!$AB$15))),
                --(INT('Drill Size Info'!$AA$15) &amp; "." &amp; RIGHT(DK702,3)),
                --(INT('Drill Size Info'!$AB$15) &amp; "." &amp; RIGHT(DK702,3))
            )
        ),
        "N/A"
    )
)</f>
        <v>N/A</v>
      </c>
      <c r="V702" s="161"/>
      <c r="W702" s="161"/>
      <c r="X702" s="161"/>
      <c r="Y702" s="161"/>
      <c r="Z702" s="161"/>
      <c r="AA702" s="162"/>
      <c r="AB702" s="162"/>
      <c r="AC702" s="162"/>
      <c r="AD702" s="162"/>
      <c r="AE702" s="162"/>
      <c r="AF702" s="162"/>
      <c r="AG702" s="162"/>
      <c r="AH702" s="162"/>
      <c r="AI702" s="162"/>
      <c r="AJ702" s="162"/>
      <c r="AK702" s="162"/>
      <c r="AL702" s="162"/>
      <c r="AM702" s="162"/>
      <c r="AN702" s="162"/>
      <c r="AO702" s="162"/>
      <c r="AP702" s="162"/>
      <c r="AQ702" s="162"/>
      <c r="AR702" s="162"/>
      <c r="AS702" s="162"/>
      <c r="AT702" s="162"/>
      <c r="AU702" s="162"/>
      <c r="AV702" s="162"/>
      <c r="AW702" s="162"/>
      <c r="AX702" s="162"/>
      <c r="AY702" s="162"/>
      <c r="AZ702" s="162"/>
      <c r="BA702" s="162"/>
      <c r="BB702" s="163"/>
      <c r="BC702" s="163"/>
      <c r="BD702" s="163"/>
      <c r="BE702" s="164"/>
      <c r="BF702" s="165"/>
      <c r="BG702" s="162"/>
      <c r="BH702" s="162"/>
      <c r="BI702" s="164"/>
      <c r="BJ702" s="38"/>
      <c r="BK702" s="38"/>
      <c r="BL702" s="38"/>
      <c r="BM702" s="38"/>
      <c r="BN702" s="38"/>
      <c r="BO702" s="38"/>
      <c r="BP702" s="117" t="str">
        <f t="shared" si="464"/>
        <v/>
      </c>
      <c r="BQ702" s="38"/>
      <c r="BR702" s="38"/>
      <c r="BS702" s="38"/>
      <c r="BT702" s="38"/>
      <c r="BV702" s="17">
        <f t="shared" si="458"/>
        <v>0</v>
      </c>
      <c r="BW702" s="17">
        <f t="shared" si="459"/>
        <v>0</v>
      </c>
      <c r="BX702" s="17">
        <f t="shared" si="460"/>
        <v>0</v>
      </c>
      <c r="BY702" s="17">
        <f t="shared" si="461"/>
        <v>0</v>
      </c>
      <c r="BZ702" s="17">
        <f t="shared" si="462"/>
        <v>0</v>
      </c>
      <c r="CA702" s="17">
        <f t="shared" si="463"/>
        <v>0</v>
      </c>
      <c r="CB702" s="17">
        <f t="shared" si="465"/>
        <v>0</v>
      </c>
      <c r="CC702" s="17">
        <f t="shared" si="466"/>
        <v>0</v>
      </c>
      <c r="CD702" s="17">
        <f t="shared" si="467"/>
        <v>0</v>
      </c>
      <c r="CE702" s="17">
        <f t="shared" si="468"/>
        <v>0</v>
      </c>
      <c r="CF702" s="17">
        <f t="shared" si="469"/>
        <v>0</v>
      </c>
      <c r="CG702" s="17">
        <f t="shared" si="470"/>
        <v>0</v>
      </c>
      <c r="CH702" s="17">
        <f t="shared" si="471"/>
        <v>0</v>
      </c>
      <c r="CI702" s="17">
        <f t="shared" si="472"/>
        <v>0</v>
      </c>
      <c r="CJ702" s="17">
        <f t="shared" si="473"/>
        <v>0</v>
      </c>
      <c r="CK702" s="17">
        <f t="shared" si="474"/>
        <v>0</v>
      </c>
      <c r="CL702" s="17">
        <f t="shared" si="475"/>
        <v>0</v>
      </c>
      <c r="CM702" s="17">
        <f t="shared" si="476"/>
        <v>0</v>
      </c>
      <c r="CN702" s="17">
        <f t="shared" si="477"/>
        <v>0</v>
      </c>
      <c r="CO702" s="17">
        <f t="shared" si="478"/>
        <v>0</v>
      </c>
      <c r="CP702" s="17">
        <f t="shared" si="479"/>
        <v>0</v>
      </c>
      <c r="CQ702" s="17">
        <f t="shared" si="480"/>
        <v>0</v>
      </c>
      <c r="CR702" s="17">
        <f t="shared" si="481"/>
        <v>0</v>
      </c>
      <c r="CS702" s="17">
        <f t="shared" si="482"/>
        <v>0</v>
      </c>
      <c r="CT702" s="17">
        <f t="shared" si="483"/>
        <v>0</v>
      </c>
      <c r="CU702" s="17">
        <f t="shared" si="484"/>
        <v>0</v>
      </c>
      <c r="CV702" s="17">
        <f t="shared" si="485"/>
        <v>0</v>
      </c>
      <c r="CW702" s="17">
        <f t="shared" si="486"/>
        <v>0</v>
      </c>
      <c r="CX702" s="17">
        <f t="shared" si="487"/>
        <v>0</v>
      </c>
      <c r="CY702" s="17">
        <f t="shared" si="488"/>
        <v>0</v>
      </c>
      <c r="CZ702" s="17">
        <f t="shared" si="489"/>
        <v>0</v>
      </c>
      <c r="DA702" s="17">
        <f t="shared" si="490"/>
        <v>0</v>
      </c>
      <c r="DB702" s="17">
        <f t="shared" si="491"/>
        <v>0</v>
      </c>
      <c r="DC702" s="17">
        <f t="shared" si="492"/>
        <v>0</v>
      </c>
      <c r="DD702" s="17">
        <f t="shared" si="493"/>
        <v>0</v>
      </c>
      <c r="DE702" s="17">
        <f t="shared" si="494"/>
        <v>0</v>
      </c>
      <c r="DF702" s="17">
        <f t="shared" si="495"/>
        <v>0</v>
      </c>
      <c r="DG702" s="17">
        <f t="shared" si="496"/>
        <v>0</v>
      </c>
    </row>
    <row r="703" spans="2:111" ht="15" customHeight="1" x14ac:dyDescent="0.2">
      <c r="B703" s="156">
        <v>695</v>
      </c>
      <c r="C703" s="157" t="str">
        <f t="shared" si="497"/>
        <v/>
      </c>
      <c r="D703" s="158" t="str">
        <f t="shared" si="457"/>
        <v>OK</v>
      </c>
      <c r="E703" s="159" t="e">
        <f>VLOOKUP('DATA SHEET'!$B$9,'Drill Size Info'!$T$2:$U$8,2,FALSE)</f>
        <v>#N/A</v>
      </c>
      <c r="F703" s="159" t="str">
        <f t="shared" si="498"/>
        <v/>
      </c>
      <c r="G703" s="91">
        <f t="shared" si="499"/>
        <v>0</v>
      </c>
      <c r="H703" s="160" t="s">
        <v>175</v>
      </c>
      <c r="I703" s="160" t="s">
        <v>175</v>
      </c>
      <c r="J703" s="160" t="str">
        <f>IF('DATA SHEET'!$B$10="NC-50","N/A","OK")</f>
        <v>OK</v>
      </c>
      <c r="K703" s="160" t="str">
        <f>IF('DATA SHEET'!$B$10="NC-50","N/A","OK")</f>
        <v>OK</v>
      </c>
      <c r="L703" s="160" t="str">
        <f t="shared" si="500"/>
        <v>OK</v>
      </c>
      <c r="M703" s="160" t="str">
        <f t="shared" si="501"/>
        <v>OK</v>
      </c>
      <c r="N703" s="160"/>
      <c r="O703" s="160"/>
      <c r="P703" s="160"/>
      <c r="Q703" s="160"/>
      <c r="R703" s="92" t="str">
        <f>IF(DI703&lt;&gt;"",
    IF(INT('Drill Size Info'!$AA$19)=INT('Drill Size Info'!$AB$19),
        --(INT('Drill Size Info'!$AA$19) &amp; "." &amp; DI703),
        IF(AND((--(INT('Drill Size Info'!$AA$19) &amp; "." &amp; DI703)&gt;=--('Drill Size Info'!$AA$19)), (--(INT('Drill Size Info'!$AA$19) &amp; "." &amp; DI703)&lt;=--('Drill Size Info'!$AB$19))),
            --(INT('Drill Size Info'!$AA$19) &amp; "." &amp; DI703),
            --(INT('Drill Size Info'!$AB$19) &amp; "." &amp; DI703)
        )
    ),
    IF(DH703&lt;&gt;"",
        IF(INT('Drill Size Info'!$AA$19)=INT('Drill Size Info'!$AB$19),
            --(INT('Drill Size Info'!$AA$19) &amp; "." &amp; LEFT(DH703,3)),
            IF(AND((--(INT('Drill Size Info'!$AA$19) &amp; "." &amp; LEFT(DH703,3))&gt;=--('Drill Size Info'!$AA$19)), (--(INT('Drill Size Info'!$AA$19) &amp; "." &amp; LEFT(DH703,3))&lt;=--('Drill Size Info'!$AB$19))),
                --(INT('Drill Size Info'!$AA$19) &amp; "." &amp; LEFT(DH703,3)),
                --(INT('Drill Size Info'!$AB$19) &amp; "." &amp; LEFT(DH703,3))
            )
        ),
        "OK"
    )
)</f>
        <v>OK</v>
      </c>
      <c r="S703" s="150" t="str">
        <f>IF(DJ703&lt;&gt;"",
    IF(INT('Drill Size Info'!$AA$19)=INT('Drill Size Info'!$AB$19),
        --(INT('Drill Size Info'!$AA$19) &amp; "." &amp; DJ703),
        IF(AND((--(INT('Drill Size Info'!$AA$19) &amp; "." &amp; DJ703)&gt;=--('Drill Size Info'!$AA$19)), (--(INT('Drill Size Info'!$AA$19) &amp; "." &amp; DJ703)&lt;=--('Drill Size Info'!$AB$19))),
            --(INT('Drill Size Info'!$AA$19) &amp; "." &amp; DJ703),
            --(INT('Drill Size Info'!$AB$19) &amp; "." &amp; DJ703)
        )
    ),
    IF(DH703&lt;&gt;"",
        IF(INT('Drill Size Info'!$AA$19)=INT('Drill Size Info'!$AB$19),
            --(INT('Drill Size Info'!$AA$19) &amp; "." &amp; RIGHT(DH703,3)),
            IF(AND((--(INT('Drill Size Info'!$AA$19) &amp; "." &amp; RIGHT(DH703,3))&gt;=--('Drill Size Info'!$AA$19)), (--(INT('Drill Size Info'!$AA$19) &amp; "." &amp; RIGHT(DH703,3))&lt;=--('Drill Size Info'!$AB$19))),
                --(INT('Drill Size Info'!$AA$19) &amp; "." &amp; RIGHT(DH703,3)),
                --(INT('Drill Size Info'!$AB$19) &amp; "." &amp; RIGHT(DH703,3))
            )
        ),
        "N/A"
    )
)</f>
        <v>N/A</v>
      </c>
      <c r="T703" s="150" t="str">
        <f>IF(DL703&lt;&gt;"",
    IF(INT('Drill Size Info'!$AA$19)=INT('Drill Size Info'!$AB$15),
        --(INT('Drill Size Info'!$AA$15) &amp; "." &amp; DL703),
        IF(AND((--(INT('Drill Size Info'!$AA$15) &amp; "." &amp; DL703)&gt;=--('Drill Size Info'!$AA$15)), (--(INT('Drill Size Info'!$AA$15) &amp; "." &amp; DL703)&lt;=--('Drill Size Info'!$AB$15))),
            --(INT('Drill Size Info'!$AA$15) &amp; "." &amp; DL703),
            --(INT('Drill Size Info'!$AB$15) &amp; "." &amp; DL703)
        )
    ),
    IF(DK703&lt;&gt;"",
        IF(INT('Drill Size Info'!$AA$15)=INT('Drill Size Info'!$AB$15),
            --(INT('Drill Size Info'!$AA$15) &amp; "." &amp; LEFT(DK703,3)),
            IF(AND((--(INT('Drill Size Info'!$AA$15) &amp; "." &amp; LEFT(DK703,3))&gt;=--('Drill Size Info'!$AA$15)), (--(INT('Drill Size Info'!$AA$15) &amp; "." &amp; LEFT(DK703,3))&lt;=--('Drill Size Info'!$AB$15))),
                --(INT('Drill Size Info'!$AA$15) &amp; "." &amp; LEFT(DK703,3)),
                --(INT('Drill Size Info'!$AB$15) &amp; "." &amp; LEFT(DK703,3))
            )
        ),
        "OK"
    )
)</f>
        <v>OK</v>
      </c>
      <c r="U703" s="150" t="str">
        <f>IF(DM703&lt;&gt;"",
    IF(INT('Drill Size Info'!$AA$19)=INT('Drill Size Info'!$AB$15),
        --(INT('Drill Size Info'!$AA$15) &amp; "." &amp; DM703),
        IF(AND((--(INT('Drill Size Info'!$AA$15) &amp; "." &amp; DM703)&gt;=--('Drill Size Info'!$AA$15)), (--(INT('Drill Size Info'!$AA$15) &amp; "." &amp; DM703)&lt;=--('Drill Size Info'!$AB$15))),
            --(INT('Drill Size Info'!$AA$15) &amp; "." &amp; DM703),
            --(INT('Drill Size Info'!$AB$15) &amp; "." &amp; DM703)
        )
    ),
    IF(DK703&lt;&gt;"",
        IF(INT('Drill Size Info'!$AA$15)=INT('Drill Size Info'!$AB$15),
            --(INT('Drill Size Info'!$AA$15) &amp; "." &amp; RIGHT(DK703,3)),
            IF(AND((--(INT('Drill Size Info'!$AA$15) &amp; "." &amp; RIGHT(DK703,3))&gt;=--('Drill Size Info'!$AA$15)), (--(INT('Drill Size Info'!$AA$15) &amp; "." &amp; RIGHT(DK703,3))&lt;=--('Drill Size Info'!$AB$15))),
                --(INT('Drill Size Info'!$AA$15) &amp; "." &amp; RIGHT(DK703,3)),
                --(INT('Drill Size Info'!$AB$15) &amp; "." &amp; RIGHT(DK703,3))
            )
        ),
        "N/A"
    )
)</f>
        <v>N/A</v>
      </c>
      <c r="V703" s="161"/>
      <c r="W703" s="161"/>
      <c r="X703" s="161"/>
      <c r="Y703" s="161"/>
      <c r="Z703" s="161"/>
      <c r="AA703" s="162"/>
      <c r="AB703" s="162"/>
      <c r="AC703" s="162"/>
      <c r="AD703" s="162"/>
      <c r="AE703" s="162"/>
      <c r="AF703" s="162"/>
      <c r="AG703" s="162"/>
      <c r="AH703" s="162"/>
      <c r="AI703" s="162"/>
      <c r="AJ703" s="162"/>
      <c r="AK703" s="162"/>
      <c r="AL703" s="162"/>
      <c r="AM703" s="162"/>
      <c r="AN703" s="162"/>
      <c r="AO703" s="162"/>
      <c r="AP703" s="162"/>
      <c r="AQ703" s="162"/>
      <c r="AR703" s="162"/>
      <c r="AS703" s="162"/>
      <c r="AT703" s="162"/>
      <c r="AU703" s="162"/>
      <c r="AV703" s="162"/>
      <c r="AW703" s="162"/>
      <c r="AX703" s="162"/>
      <c r="AY703" s="162"/>
      <c r="AZ703" s="162"/>
      <c r="BA703" s="162"/>
      <c r="BB703" s="163"/>
      <c r="BC703" s="163"/>
      <c r="BD703" s="163"/>
      <c r="BE703" s="164"/>
      <c r="BF703" s="165"/>
      <c r="BG703" s="162"/>
      <c r="BH703" s="162"/>
      <c r="BI703" s="164"/>
      <c r="BJ703" s="38"/>
      <c r="BK703" s="38"/>
      <c r="BL703" s="38"/>
      <c r="BM703" s="38"/>
      <c r="BN703" s="38"/>
      <c r="BO703" s="38"/>
      <c r="BP703" s="117" t="str">
        <f t="shared" si="464"/>
        <v/>
      </c>
      <c r="BQ703" s="38"/>
      <c r="BR703" s="38"/>
      <c r="BS703" s="38"/>
      <c r="BT703" s="38"/>
      <c r="BV703" s="17">
        <f t="shared" si="458"/>
        <v>0</v>
      </c>
      <c r="BW703" s="17">
        <f t="shared" si="459"/>
        <v>0</v>
      </c>
      <c r="BX703" s="17">
        <f t="shared" si="460"/>
        <v>0</v>
      </c>
      <c r="BY703" s="17">
        <f t="shared" si="461"/>
        <v>0</v>
      </c>
      <c r="BZ703" s="17">
        <f t="shared" si="462"/>
        <v>0</v>
      </c>
      <c r="CA703" s="17">
        <f t="shared" si="463"/>
        <v>0</v>
      </c>
      <c r="CB703" s="17">
        <f t="shared" si="465"/>
        <v>0</v>
      </c>
      <c r="CC703" s="17">
        <f t="shared" si="466"/>
        <v>0</v>
      </c>
      <c r="CD703" s="17">
        <f t="shared" si="467"/>
        <v>0</v>
      </c>
      <c r="CE703" s="17">
        <f t="shared" si="468"/>
        <v>0</v>
      </c>
      <c r="CF703" s="17">
        <f t="shared" si="469"/>
        <v>0</v>
      </c>
      <c r="CG703" s="17">
        <f t="shared" si="470"/>
        <v>0</v>
      </c>
      <c r="CH703" s="17">
        <f t="shared" si="471"/>
        <v>0</v>
      </c>
      <c r="CI703" s="17">
        <f t="shared" si="472"/>
        <v>0</v>
      </c>
      <c r="CJ703" s="17">
        <f t="shared" si="473"/>
        <v>0</v>
      </c>
      <c r="CK703" s="17">
        <f t="shared" si="474"/>
        <v>0</v>
      </c>
      <c r="CL703" s="17">
        <f t="shared" si="475"/>
        <v>0</v>
      </c>
      <c r="CM703" s="17">
        <f t="shared" si="476"/>
        <v>0</v>
      </c>
      <c r="CN703" s="17">
        <f t="shared" si="477"/>
        <v>0</v>
      </c>
      <c r="CO703" s="17">
        <f t="shared" si="478"/>
        <v>0</v>
      </c>
      <c r="CP703" s="17">
        <f t="shared" si="479"/>
        <v>0</v>
      </c>
      <c r="CQ703" s="17">
        <f t="shared" si="480"/>
        <v>0</v>
      </c>
      <c r="CR703" s="17">
        <f t="shared" si="481"/>
        <v>0</v>
      </c>
      <c r="CS703" s="17">
        <f t="shared" si="482"/>
        <v>0</v>
      </c>
      <c r="CT703" s="17">
        <f t="shared" si="483"/>
        <v>0</v>
      </c>
      <c r="CU703" s="17">
        <f t="shared" si="484"/>
        <v>0</v>
      </c>
      <c r="CV703" s="17">
        <f t="shared" si="485"/>
        <v>0</v>
      </c>
      <c r="CW703" s="17">
        <f t="shared" si="486"/>
        <v>0</v>
      </c>
      <c r="CX703" s="17">
        <f t="shared" si="487"/>
        <v>0</v>
      </c>
      <c r="CY703" s="17">
        <f t="shared" si="488"/>
        <v>0</v>
      </c>
      <c r="CZ703" s="17">
        <f t="shared" si="489"/>
        <v>0</v>
      </c>
      <c r="DA703" s="17">
        <f t="shared" si="490"/>
        <v>0</v>
      </c>
      <c r="DB703" s="17">
        <f t="shared" si="491"/>
        <v>0</v>
      </c>
      <c r="DC703" s="17">
        <f t="shared" si="492"/>
        <v>0</v>
      </c>
      <c r="DD703" s="17">
        <f t="shared" si="493"/>
        <v>0</v>
      </c>
      <c r="DE703" s="17">
        <f t="shared" si="494"/>
        <v>0</v>
      </c>
      <c r="DF703" s="17">
        <f t="shared" si="495"/>
        <v>0</v>
      </c>
      <c r="DG703" s="17">
        <f t="shared" si="496"/>
        <v>0</v>
      </c>
    </row>
    <row r="704" spans="2:111" ht="15" customHeight="1" x14ac:dyDescent="0.2">
      <c r="B704" s="156">
        <v>696</v>
      </c>
      <c r="C704" s="157" t="str">
        <f t="shared" si="497"/>
        <v/>
      </c>
      <c r="D704" s="158" t="str">
        <f t="shared" si="457"/>
        <v>OK</v>
      </c>
      <c r="E704" s="159" t="e">
        <f>VLOOKUP('DATA SHEET'!$B$9,'Drill Size Info'!$T$2:$U$8,2,FALSE)</f>
        <v>#N/A</v>
      </c>
      <c r="F704" s="159" t="str">
        <f t="shared" si="498"/>
        <v/>
      </c>
      <c r="G704" s="91">
        <f t="shared" si="499"/>
        <v>0</v>
      </c>
      <c r="H704" s="160" t="s">
        <v>175</v>
      </c>
      <c r="I704" s="160" t="s">
        <v>175</v>
      </c>
      <c r="J704" s="160" t="str">
        <f>IF('DATA SHEET'!$B$10="NC-50","N/A","OK")</f>
        <v>OK</v>
      </c>
      <c r="K704" s="160" t="str">
        <f>IF('DATA SHEET'!$B$10="NC-50","N/A","OK")</f>
        <v>OK</v>
      </c>
      <c r="L704" s="160" t="str">
        <f t="shared" si="500"/>
        <v>OK</v>
      </c>
      <c r="M704" s="160" t="str">
        <f t="shared" si="501"/>
        <v>OK</v>
      </c>
      <c r="N704" s="160"/>
      <c r="O704" s="160"/>
      <c r="P704" s="160"/>
      <c r="Q704" s="160"/>
      <c r="R704" s="92" t="str">
        <f>IF(DI704&lt;&gt;"",
    IF(INT('Drill Size Info'!$AA$19)=INT('Drill Size Info'!$AB$19),
        --(INT('Drill Size Info'!$AA$19) &amp; "." &amp; DI704),
        IF(AND((--(INT('Drill Size Info'!$AA$19) &amp; "." &amp; DI704)&gt;=--('Drill Size Info'!$AA$19)), (--(INT('Drill Size Info'!$AA$19) &amp; "." &amp; DI704)&lt;=--('Drill Size Info'!$AB$19))),
            --(INT('Drill Size Info'!$AA$19) &amp; "." &amp; DI704),
            --(INT('Drill Size Info'!$AB$19) &amp; "." &amp; DI704)
        )
    ),
    IF(DH704&lt;&gt;"",
        IF(INT('Drill Size Info'!$AA$19)=INT('Drill Size Info'!$AB$19),
            --(INT('Drill Size Info'!$AA$19) &amp; "." &amp; LEFT(DH704,3)),
            IF(AND((--(INT('Drill Size Info'!$AA$19) &amp; "." &amp; LEFT(DH704,3))&gt;=--('Drill Size Info'!$AA$19)), (--(INT('Drill Size Info'!$AA$19) &amp; "." &amp; LEFT(DH704,3))&lt;=--('Drill Size Info'!$AB$19))),
                --(INT('Drill Size Info'!$AA$19) &amp; "." &amp; LEFT(DH704,3)),
                --(INT('Drill Size Info'!$AB$19) &amp; "." &amp; LEFT(DH704,3))
            )
        ),
        "OK"
    )
)</f>
        <v>OK</v>
      </c>
      <c r="S704" s="150" t="str">
        <f>IF(DJ704&lt;&gt;"",
    IF(INT('Drill Size Info'!$AA$19)=INT('Drill Size Info'!$AB$19),
        --(INT('Drill Size Info'!$AA$19) &amp; "." &amp; DJ704),
        IF(AND((--(INT('Drill Size Info'!$AA$19) &amp; "." &amp; DJ704)&gt;=--('Drill Size Info'!$AA$19)), (--(INT('Drill Size Info'!$AA$19) &amp; "." &amp; DJ704)&lt;=--('Drill Size Info'!$AB$19))),
            --(INT('Drill Size Info'!$AA$19) &amp; "." &amp; DJ704),
            --(INT('Drill Size Info'!$AB$19) &amp; "." &amp; DJ704)
        )
    ),
    IF(DH704&lt;&gt;"",
        IF(INT('Drill Size Info'!$AA$19)=INT('Drill Size Info'!$AB$19),
            --(INT('Drill Size Info'!$AA$19) &amp; "." &amp; RIGHT(DH704,3)),
            IF(AND((--(INT('Drill Size Info'!$AA$19) &amp; "." &amp; RIGHT(DH704,3))&gt;=--('Drill Size Info'!$AA$19)), (--(INT('Drill Size Info'!$AA$19) &amp; "." &amp; RIGHT(DH704,3))&lt;=--('Drill Size Info'!$AB$19))),
                --(INT('Drill Size Info'!$AA$19) &amp; "." &amp; RIGHT(DH704,3)),
                --(INT('Drill Size Info'!$AB$19) &amp; "." &amp; RIGHT(DH704,3))
            )
        ),
        "N/A"
    )
)</f>
        <v>N/A</v>
      </c>
      <c r="T704" s="150" t="str">
        <f>IF(DL704&lt;&gt;"",
    IF(INT('Drill Size Info'!$AA$19)=INT('Drill Size Info'!$AB$15),
        --(INT('Drill Size Info'!$AA$15) &amp; "." &amp; DL704),
        IF(AND((--(INT('Drill Size Info'!$AA$15) &amp; "." &amp; DL704)&gt;=--('Drill Size Info'!$AA$15)), (--(INT('Drill Size Info'!$AA$15) &amp; "." &amp; DL704)&lt;=--('Drill Size Info'!$AB$15))),
            --(INT('Drill Size Info'!$AA$15) &amp; "." &amp; DL704),
            --(INT('Drill Size Info'!$AB$15) &amp; "." &amp; DL704)
        )
    ),
    IF(DK704&lt;&gt;"",
        IF(INT('Drill Size Info'!$AA$15)=INT('Drill Size Info'!$AB$15),
            --(INT('Drill Size Info'!$AA$15) &amp; "." &amp; LEFT(DK704,3)),
            IF(AND((--(INT('Drill Size Info'!$AA$15) &amp; "." &amp; LEFT(DK704,3))&gt;=--('Drill Size Info'!$AA$15)), (--(INT('Drill Size Info'!$AA$15) &amp; "." &amp; LEFT(DK704,3))&lt;=--('Drill Size Info'!$AB$15))),
                --(INT('Drill Size Info'!$AA$15) &amp; "." &amp; LEFT(DK704,3)),
                --(INT('Drill Size Info'!$AB$15) &amp; "." &amp; LEFT(DK704,3))
            )
        ),
        "OK"
    )
)</f>
        <v>OK</v>
      </c>
      <c r="U704" s="150" t="str">
        <f>IF(DM704&lt;&gt;"",
    IF(INT('Drill Size Info'!$AA$19)=INT('Drill Size Info'!$AB$15),
        --(INT('Drill Size Info'!$AA$15) &amp; "." &amp; DM704),
        IF(AND((--(INT('Drill Size Info'!$AA$15) &amp; "." &amp; DM704)&gt;=--('Drill Size Info'!$AA$15)), (--(INT('Drill Size Info'!$AA$15) &amp; "." &amp; DM704)&lt;=--('Drill Size Info'!$AB$15))),
            --(INT('Drill Size Info'!$AA$15) &amp; "." &amp; DM704),
            --(INT('Drill Size Info'!$AB$15) &amp; "." &amp; DM704)
        )
    ),
    IF(DK704&lt;&gt;"",
        IF(INT('Drill Size Info'!$AA$15)=INT('Drill Size Info'!$AB$15),
            --(INT('Drill Size Info'!$AA$15) &amp; "." &amp; RIGHT(DK704,3)),
            IF(AND((--(INT('Drill Size Info'!$AA$15) &amp; "." &amp; RIGHT(DK704,3))&gt;=--('Drill Size Info'!$AA$15)), (--(INT('Drill Size Info'!$AA$15) &amp; "." &amp; RIGHT(DK704,3))&lt;=--('Drill Size Info'!$AB$15))),
                --(INT('Drill Size Info'!$AA$15) &amp; "." &amp; RIGHT(DK704,3)),
                --(INT('Drill Size Info'!$AB$15) &amp; "." &amp; RIGHT(DK704,3))
            )
        ),
        "N/A"
    )
)</f>
        <v>N/A</v>
      </c>
      <c r="V704" s="161"/>
      <c r="W704" s="161"/>
      <c r="X704" s="161"/>
      <c r="Y704" s="161"/>
      <c r="Z704" s="161"/>
      <c r="AA704" s="162"/>
      <c r="AB704" s="162"/>
      <c r="AC704" s="162"/>
      <c r="AD704" s="162"/>
      <c r="AE704" s="162"/>
      <c r="AF704" s="162"/>
      <c r="AG704" s="162"/>
      <c r="AH704" s="162"/>
      <c r="AI704" s="162"/>
      <c r="AJ704" s="162"/>
      <c r="AK704" s="162"/>
      <c r="AL704" s="162"/>
      <c r="AM704" s="162"/>
      <c r="AN704" s="162"/>
      <c r="AO704" s="162"/>
      <c r="AP704" s="162"/>
      <c r="AQ704" s="162"/>
      <c r="AR704" s="162"/>
      <c r="AS704" s="162"/>
      <c r="AT704" s="162"/>
      <c r="AU704" s="162"/>
      <c r="AV704" s="162"/>
      <c r="AW704" s="162"/>
      <c r="AX704" s="162"/>
      <c r="AY704" s="162"/>
      <c r="AZ704" s="162"/>
      <c r="BA704" s="162"/>
      <c r="BB704" s="163"/>
      <c r="BC704" s="163"/>
      <c r="BD704" s="163"/>
      <c r="BE704" s="164"/>
      <c r="BF704" s="165"/>
      <c r="BG704" s="162"/>
      <c r="BH704" s="162"/>
      <c r="BI704" s="164"/>
      <c r="BJ704" s="38"/>
      <c r="BK704" s="38"/>
      <c r="BL704" s="38"/>
      <c r="BM704" s="38"/>
      <c r="BN704" s="38"/>
      <c r="BO704" s="38"/>
      <c r="BP704" s="117" t="str">
        <f t="shared" si="464"/>
        <v/>
      </c>
      <c r="BQ704" s="38"/>
      <c r="BR704" s="38"/>
      <c r="BS704" s="38"/>
      <c r="BT704" s="38"/>
      <c r="BV704" s="17">
        <f t="shared" si="458"/>
        <v>0</v>
      </c>
      <c r="BW704" s="17">
        <f t="shared" si="459"/>
        <v>0</v>
      </c>
      <c r="BX704" s="17">
        <f t="shared" si="460"/>
        <v>0</v>
      </c>
      <c r="BY704" s="17">
        <f t="shared" si="461"/>
        <v>0</v>
      </c>
      <c r="BZ704" s="17">
        <f t="shared" si="462"/>
        <v>0</v>
      </c>
      <c r="CA704" s="17">
        <f t="shared" si="463"/>
        <v>0</v>
      </c>
      <c r="CB704" s="17">
        <f t="shared" si="465"/>
        <v>0</v>
      </c>
      <c r="CC704" s="17">
        <f t="shared" si="466"/>
        <v>0</v>
      </c>
      <c r="CD704" s="17">
        <f t="shared" si="467"/>
        <v>0</v>
      </c>
      <c r="CE704" s="17">
        <f t="shared" si="468"/>
        <v>0</v>
      </c>
      <c r="CF704" s="17">
        <f t="shared" si="469"/>
        <v>0</v>
      </c>
      <c r="CG704" s="17">
        <f t="shared" si="470"/>
        <v>0</v>
      </c>
      <c r="CH704" s="17">
        <f t="shared" si="471"/>
        <v>0</v>
      </c>
      <c r="CI704" s="17">
        <f t="shared" si="472"/>
        <v>0</v>
      </c>
      <c r="CJ704" s="17">
        <f t="shared" si="473"/>
        <v>0</v>
      </c>
      <c r="CK704" s="17">
        <f t="shared" si="474"/>
        <v>0</v>
      </c>
      <c r="CL704" s="17">
        <f t="shared" si="475"/>
        <v>0</v>
      </c>
      <c r="CM704" s="17">
        <f t="shared" si="476"/>
        <v>0</v>
      </c>
      <c r="CN704" s="17">
        <f t="shared" si="477"/>
        <v>0</v>
      </c>
      <c r="CO704" s="17">
        <f t="shared" si="478"/>
        <v>0</v>
      </c>
      <c r="CP704" s="17">
        <f t="shared" si="479"/>
        <v>0</v>
      </c>
      <c r="CQ704" s="17">
        <f t="shared" si="480"/>
        <v>0</v>
      </c>
      <c r="CR704" s="17">
        <f t="shared" si="481"/>
        <v>0</v>
      </c>
      <c r="CS704" s="17">
        <f t="shared" si="482"/>
        <v>0</v>
      </c>
      <c r="CT704" s="17">
        <f t="shared" si="483"/>
        <v>0</v>
      </c>
      <c r="CU704" s="17">
        <f t="shared" si="484"/>
        <v>0</v>
      </c>
      <c r="CV704" s="17">
        <f t="shared" si="485"/>
        <v>0</v>
      </c>
      <c r="CW704" s="17">
        <f t="shared" si="486"/>
        <v>0</v>
      </c>
      <c r="CX704" s="17">
        <f t="shared" si="487"/>
        <v>0</v>
      </c>
      <c r="CY704" s="17">
        <f t="shared" si="488"/>
        <v>0</v>
      </c>
      <c r="CZ704" s="17">
        <f t="shared" si="489"/>
        <v>0</v>
      </c>
      <c r="DA704" s="17">
        <f t="shared" si="490"/>
        <v>0</v>
      </c>
      <c r="DB704" s="17">
        <f t="shared" si="491"/>
        <v>0</v>
      </c>
      <c r="DC704" s="17">
        <f t="shared" si="492"/>
        <v>0</v>
      </c>
      <c r="DD704" s="17">
        <f t="shared" si="493"/>
        <v>0</v>
      </c>
      <c r="DE704" s="17">
        <f t="shared" si="494"/>
        <v>0</v>
      </c>
      <c r="DF704" s="17">
        <f t="shared" si="495"/>
        <v>0</v>
      </c>
      <c r="DG704" s="17">
        <f t="shared" si="496"/>
        <v>0</v>
      </c>
    </row>
    <row r="705" spans="2:111" ht="15" customHeight="1" x14ac:dyDescent="0.2">
      <c r="B705" s="156">
        <v>697</v>
      </c>
      <c r="C705" s="157" t="str">
        <f t="shared" si="497"/>
        <v/>
      </c>
      <c r="D705" s="158" t="str">
        <f t="shared" si="457"/>
        <v>OK</v>
      </c>
      <c r="E705" s="159" t="e">
        <f>VLOOKUP('DATA SHEET'!$B$9,'Drill Size Info'!$T$2:$U$8,2,FALSE)</f>
        <v>#N/A</v>
      </c>
      <c r="F705" s="159" t="str">
        <f t="shared" si="498"/>
        <v/>
      </c>
      <c r="G705" s="91">
        <f t="shared" si="499"/>
        <v>0</v>
      </c>
      <c r="H705" s="160" t="s">
        <v>175</v>
      </c>
      <c r="I705" s="160" t="s">
        <v>175</v>
      </c>
      <c r="J705" s="160" t="str">
        <f>IF('DATA SHEET'!$B$10="NC-50","N/A","OK")</f>
        <v>OK</v>
      </c>
      <c r="K705" s="160" t="str">
        <f>IF('DATA SHEET'!$B$10="NC-50","N/A","OK")</f>
        <v>OK</v>
      </c>
      <c r="L705" s="160" t="str">
        <f t="shared" si="500"/>
        <v>OK</v>
      </c>
      <c r="M705" s="160" t="str">
        <f t="shared" si="501"/>
        <v>OK</v>
      </c>
      <c r="N705" s="160"/>
      <c r="O705" s="160"/>
      <c r="P705" s="160"/>
      <c r="Q705" s="160"/>
      <c r="R705" s="92" t="str">
        <f>IF(DI705&lt;&gt;"",
    IF(INT('Drill Size Info'!$AA$19)=INT('Drill Size Info'!$AB$19),
        --(INT('Drill Size Info'!$AA$19) &amp; "." &amp; DI705),
        IF(AND((--(INT('Drill Size Info'!$AA$19) &amp; "." &amp; DI705)&gt;=--('Drill Size Info'!$AA$19)), (--(INT('Drill Size Info'!$AA$19) &amp; "." &amp; DI705)&lt;=--('Drill Size Info'!$AB$19))),
            --(INT('Drill Size Info'!$AA$19) &amp; "." &amp; DI705),
            --(INT('Drill Size Info'!$AB$19) &amp; "." &amp; DI705)
        )
    ),
    IF(DH705&lt;&gt;"",
        IF(INT('Drill Size Info'!$AA$19)=INT('Drill Size Info'!$AB$19),
            --(INT('Drill Size Info'!$AA$19) &amp; "." &amp; LEFT(DH705,3)),
            IF(AND((--(INT('Drill Size Info'!$AA$19) &amp; "." &amp; LEFT(DH705,3))&gt;=--('Drill Size Info'!$AA$19)), (--(INT('Drill Size Info'!$AA$19) &amp; "." &amp; LEFT(DH705,3))&lt;=--('Drill Size Info'!$AB$19))),
                --(INT('Drill Size Info'!$AA$19) &amp; "." &amp; LEFT(DH705,3)),
                --(INT('Drill Size Info'!$AB$19) &amp; "." &amp; LEFT(DH705,3))
            )
        ),
        "OK"
    )
)</f>
        <v>OK</v>
      </c>
      <c r="S705" s="150" t="str">
        <f>IF(DJ705&lt;&gt;"",
    IF(INT('Drill Size Info'!$AA$19)=INT('Drill Size Info'!$AB$19),
        --(INT('Drill Size Info'!$AA$19) &amp; "." &amp; DJ705),
        IF(AND((--(INT('Drill Size Info'!$AA$19) &amp; "." &amp; DJ705)&gt;=--('Drill Size Info'!$AA$19)), (--(INT('Drill Size Info'!$AA$19) &amp; "." &amp; DJ705)&lt;=--('Drill Size Info'!$AB$19))),
            --(INT('Drill Size Info'!$AA$19) &amp; "." &amp; DJ705),
            --(INT('Drill Size Info'!$AB$19) &amp; "." &amp; DJ705)
        )
    ),
    IF(DH705&lt;&gt;"",
        IF(INT('Drill Size Info'!$AA$19)=INT('Drill Size Info'!$AB$19),
            --(INT('Drill Size Info'!$AA$19) &amp; "." &amp; RIGHT(DH705,3)),
            IF(AND((--(INT('Drill Size Info'!$AA$19) &amp; "." &amp; RIGHT(DH705,3))&gt;=--('Drill Size Info'!$AA$19)), (--(INT('Drill Size Info'!$AA$19) &amp; "." &amp; RIGHT(DH705,3))&lt;=--('Drill Size Info'!$AB$19))),
                --(INT('Drill Size Info'!$AA$19) &amp; "." &amp; RIGHT(DH705,3)),
                --(INT('Drill Size Info'!$AB$19) &amp; "." &amp; RIGHT(DH705,3))
            )
        ),
        "N/A"
    )
)</f>
        <v>N/A</v>
      </c>
      <c r="T705" s="150" t="str">
        <f>IF(DL705&lt;&gt;"",
    IF(INT('Drill Size Info'!$AA$19)=INT('Drill Size Info'!$AB$15),
        --(INT('Drill Size Info'!$AA$15) &amp; "." &amp; DL705),
        IF(AND((--(INT('Drill Size Info'!$AA$15) &amp; "." &amp; DL705)&gt;=--('Drill Size Info'!$AA$15)), (--(INT('Drill Size Info'!$AA$15) &amp; "." &amp; DL705)&lt;=--('Drill Size Info'!$AB$15))),
            --(INT('Drill Size Info'!$AA$15) &amp; "." &amp; DL705),
            --(INT('Drill Size Info'!$AB$15) &amp; "." &amp; DL705)
        )
    ),
    IF(DK705&lt;&gt;"",
        IF(INT('Drill Size Info'!$AA$15)=INT('Drill Size Info'!$AB$15),
            --(INT('Drill Size Info'!$AA$15) &amp; "." &amp; LEFT(DK705,3)),
            IF(AND((--(INT('Drill Size Info'!$AA$15) &amp; "." &amp; LEFT(DK705,3))&gt;=--('Drill Size Info'!$AA$15)), (--(INT('Drill Size Info'!$AA$15) &amp; "." &amp; LEFT(DK705,3))&lt;=--('Drill Size Info'!$AB$15))),
                --(INT('Drill Size Info'!$AA$15) &amp; "." &amp; LEFT(DK705,3)),
                --(INT('Drill Size Info'!$AB$15) &amp; "." &amp; LEFT(DK705,3))
            )
        ),
        "OK"
    )
)</f>
        <v>OK</v>
      </c>
      <c r="U705" s="150" t="str">
        <f>IF(DM705&lt;&gt;"",
    IF(INT('Drill Size Info'!$AA$19)=INT('Drill Size Info'!$AB$15),
        --(INT('Drill Size Info'!$AA$15) &amp; "." &amp; DM705),
        IF(AND((--(INT('Drill Size Info'!$AA$15) &amp; "." &amp; DM705)&gt;=--('Drill Size Info'!$AA$15)), (--(INT('Drill Size Info'!$AA$15) &amp; "." &amp; DM705)&lt;=--('Drill Size Info'!$AB$15))),
            --(INT('Drill Size Info'!$AA$15) &amp; "." &amp; DM705),
            --(INT('Drill Size Info'!$AB$15) &amp; "." &amp; DM705)
        )
    ),
    IF(DK705&lt;&gt;"",
        IF(INT('Drill Size Info'!$AA$15)=INT('Drill Size Info'!$AB$15),
            --(INT('Drill Size Info'!$AA$15) &amp; "." &amp; RIGHT(DK705,3)),
            IF(AND((--(INT('Drill Size Info'!$AA$15) &amp; "." &amp; RIGHT(DK705,3))&gt;=--('Drill Size Info'!$AA$15)), (--(INT('Drill Size Info'!$AA$15) &amp; "." &amp; RIGHT(DK705,3))&lt;=--('Drill Size Info'!$AB$15))),
                --(INT('Drill Size Info'!$AA$15) &amp; "." &amp; RIGHT(DK705,3)),
                --(INT('Drill Size Info'!$AB$15) &amp; "." &amp; RIGHT(DK705,3))
            )
        ),
        "N/A"
    )
)</f>
        <v>N/A</v>
      </c>
      <c r="V705" s="161"/>
      <c r="W705" s="161"/>
      <c r="X705" s="161"/>
      <c r="Y705" s="161"/>
      <c r="Z705" s="161"/>
      <c r="AA705" s="162"/>
      <c r="AB705" s="162"/>
      <c r="AC705" s="162"/>
      <c r="AD705" s="162"/>
      <c r="AE705" s="162"/>
      <c r="AF705" s="162"/>
      <c r="AG705" s="162"/>
      <c r="AH705" s="162"/>
      <c r="AI705" s="162"/>
      <c r="AJ705" s="162"/>
      <c r="AK705" s="162"/>
      <c r="AL705" s="162"/>
      <c r="AM705" s="162"/>
      <c r="AN705" s="162"/>
      <c r="AO705" s="162"/>
      <c r="AP705" s="162"/>
      <c r="AQ705" s="162"/>
      <c r="AR705" s="162"/>
      <c r="AS705" s="162"/>
      <c r="AT705" s="162"/>
      <c r="AU705" s="162"/>
      <c r="AV705" s="162"/>
      <c r="AW705" s="162"/>
      <c r="AX705" s="162"/>
      <c r="AY705" s="162"/>
      <c r="AZ705" s="162"/>
      <c r="BA705" s="162"/>
      <c r="BB705" s="163"/>
      <c r="BC705" s="163"/>
      <c r="BD705" s="163"/>
      <c r="BE705" s="164"/>
      <c r="BF705" s="165"/>
      <c r="BG705" s="162"/>
      <c r="BH705" s="162"/>
      <c r="BI705" s="164"/>
      <c r="BJ705" s="38"/>
      <c r="BK705" s="38"/>
      <c r="BL705" s="38"/>
      <c r="BM705" s="38"/>
      <c r="BN705" s="38"/>
      <c r="BO705" s="38"/>
      <c r="BP705" s="117" t="str">
        <f t="shared" si="464"/>
        <v/>
      </c>
      <c r="BQ705" s="38"/>
      <c r="BR705" s="38"/>
      <c r="BS705" s="38"/>
      <c r="BT705" s="38"/>
      <c r="BV705" s="17">
        <f t="shared" si="458"/>
        <v>0</v>
      </c>
      <c r="BW705" s="17">
        <f t="shared" si="459"/>
        <v>0</v>
      </c>
      <c r="BX705" s="17">
        <f t="shared" si="460"/>
        <v>0</v>
      </c>
      <c r="BY705" s="17">
        <f t="shared" si="461"/>
        <v>0</v>
      </c>
      <c r="BZ705" s="17">
        <f t="shared" si="462"/>
        <v>0</v>
      </c>
      <c r="CA705" s="17">
        <f t="shared" si="463"/>
        <v>0</v>
      </c>
      <c r="CB705" s="17">
        <f t="shared" si="465"/>
        <v>0</v>
      </c>
      <c r="CC705" s="17">
        <f t="shared" si="466"/>
        <v>0</v>
      </c>
      <c r="CD705" s="17">
        <f t="shared" si="467"/>
        <v>0</v>
      </c>
      <c r="CE705" s="17">
        <f t="shared" si="468"/>
        <v>0</v>
      </c>
      <c r="CF705" s="17">
        <f t="shared" si="469"/>
        <v>0</v>
      </c>
      <c r="CG705" s="17">
        <f t="shared" si="470"/>
        <v>0</v>
      </c>
      <c r="CH705" s="17">
        <f t="shared" si="471"/>
        <v>0</v>
      </c>
      <c r="CI705" s="17">
        <f t="shared" si="472"/>
        <v>0</v>
      </c>
      <c r="CJ705" s="17">
        <f t="shared" si="473"/>
        <v>0</v>
      </c>
      <c r="CK705" s="17">
        <f t="shared" si="474"/>
        <v>0</v>
      </c>
      <c r="CL705" s="17">
        <f t="shared" si="475"/>
        <v>0</v>
      </c>
      <c r="CM705" s="17">
        <f t="shared" si="476"/>
        <v>0</v>
      </c>
      <c r="CN705" s="17">
        <f t="shared" si="477"/>
        <v>0</v>
      </c>
      <c r="CO705" s="17">
        <f t="shared" si="478"/>
        <v>0</v>
      </c>
      <c r="CP705" s="17">
        <f t="shared" si="479"/>
        <v>0</v>
      </c>
      <c r="CQ705" s="17">
        <f t="shared" si="480"/>
        <v>0</v>
      </c>
      <c r="CR705" s="17">
        <f t="shared" si="481"/>
        <v>0</v>
      </c>
      <c r="CS705" s="17">
        <f t="shared" si="482"/>
        <v>0</v>
      </c>
      <c r="CT705" s="17">
        <f t="shared" si="483"/>
        <v>0</v>
      </c>
      <c r="CU705" s="17">
        <f t="shared" si="484"/>
        <v>0</v>
      </c>
      <c r="CV705" s="17">
        <f t="shared" si="485"/>
        <v>0</v>
      </c>
      <c r="CW705" s="17">
        <f t="shared" si="486"/>
        <v>0</v>
      </c>
      <c r="CX705" s="17">
        <f t="shared" si="487"/>
        <v>0</v>
      </c>
      <c r="CY705" s="17">
        <f t="shared" si="488"/>
        <v>0</v>
      </c>
      <c r="CZ705" s="17">
        <f t="shared" si="489"/>
        <v>0</v>
      </c>
      <c r="DA705" s="17">
        <f t="shared" si="490"/>
        <v>0</v>
      </c>
      <c r="DB705" s="17">
        <f t="shared" si="491"/>
        <v>0</v>
      </c>
      <c r="DC705" s="17">
        <f t="shared" si="492"/>
        <v>0</v>
      </c>
      <c r="DD705" s="17">
        <f t="shared" si="493"/>
        <v>0</v>
      </c>
      <c r="DE705" s="17">
        <f t="shared" si="494"/>
        <v>0</v>
      </c>
      <c r="DF705" s="17">
        <f t="shared" si="495"/>
        <v>0</v>
      </c>
      <c r="DG705" s="17">
        <f t="shared" si="496"/>
        <v>0</v>
      </c>
    </row>
    <row r="706" spans="2:111" ht="15" customHeight="1" x14ac:dyDescent="0.2">
      <c r="B706" s="156">
        <v>698</v>
      </c>
      <c r="C706" s="157" t="str">
        <f t="shared" si="497"/>
        <v/>
      </c>
      <c r="D706" s="158" t="str">
        <f t="shared" si="457"/>
        <v>OK</v>
      </c>
      <c r="E706" s="159" t="e">
        <f>VLOOKUP('DATA SHEET'!$B$9,'Drill Size Info'!$T$2:$U$8,2,FALSE)</f>
        <v>#N/A</v>
      </c>
      <c r="F706" s="159" t="str">
        <f t="shared" si="498"/>
        <v/>
      </c>
      <c r="G706" s="91">
        <f t="shared" si="499"/>
        <v>0</v>
      </c>
      <c r="H706" s="160" t="s">
        <v>175</v>
      </c>
      <c r="I706" s="160" t="s">
        <v>175</v>
      </c>
      <c r="J706" s="160" t="str">
        <f>IF('DATA SHEET'!$B$10="NC-50","N/A","OK")</f>
        <v>OK</v>
      </c>
      <c r="K706" s="160" t="str">
        <f>IF('DATA SHEET'!$B$10="NC-50","N/A","OK")</f>
        <v>OK</v>
      </c>
      <c r="L706" s="160" t="str">
        <f t="shared" si="500"/>
        <v>OK</v>
      </c>
      <c r="M706" s="160" t="str">
        <f t="shared" si="501"/>
        <v>OK</v>
      </c>
      <c r="N706" s="160"/>
      <c r="O706" s="160"/>
      <c r="P706" s="160"/>
      <c r="Q706" s="160"/>
      <c r="R706" s="92" t="str">
        <f>IF(DI706&lt;&gt;"",
    IF(INT('Drill Size Info'!$AA$19)=INT('Drill Size Info'!$AB$19),
        --(INT('Drill Size Info'!$AA$19) &amp; "." &amp; DI706),
        IF(AND((--(INT('Drill Size Info'!$AA$19) &amp; "." &amp; DI706)&gt;=--('Drill Size Info'!$AA$19)), (--(INT('Drill Size Info'!$AA$19) &amp; "." &amp; DI706)&lt;=--('Drill Size Info'!$AB$19))),
            --(INT('Drill Size Info'!$AA$19) &amp; "." &amp; DI706),
            --(INT('Drill Size Info'!$AB$19) &amp; "." &amp; DI706)
        )
    ),
    IF(DH706&lt;&gt;"",
        IF(INT('Drill Size Info'!$AA$19)=INT('Drill Size Info'!$AB$19),
            --(INT('Drill Size Info'!$AA$19) &amp; "." &amp; LEFT(DH706,3)),
            IF(AND((--(INT('Drill Size Info'!$AA$19) &amp; "." &amp; LEFT(DH706,3))&gt;=--('Drill Size Info'!$AA$19)), (--(INT('Drill Size Info'!$AA$19) &amp; "." &amp; LEFT(DH706,3))&lt;=--('Drill Size Info'!$AB$19))),
                --(INT('Drill Size Info'!$AA$19) &amp; "." &amp; LEFT(DH706,3)),
                --(INT('Drill Size Info'!$AB$19) &amp; "." &amp; LEFT(DH706,3))
            )
        ),
        "OK"
    )
)</f>
        <v>OK</v>
      </c>
      <c r="S706" s="150" t="str">
        <f>IF(DJ706&lt;&gt;"",
    IF(INT('Drill Size Info'!$AA$19)=INT('Drill Size Info'!$AB$19),
        --(INT('Drill Size Info'!$AA$19) &amp; "." &amp; DJ706),
        IF(AND((--(INT('Drill Size Info'!$AA$19) &amp; "." &amp; DJ706)&gt;=--('Drill Size Info'!$AA$19)), (--(INT('Drill Size Info'!$AA$19) &amp; "." &amp; DJ706)&lt;=--('Drill Size Info'!$AB$19))),
            --(INT('Drill Size Info'!$AA$19) &amp; "." &amp; DJ706),
            --(INT('Drill Size Info'!$AB$19) &amp; "." &amp; DJ706)
        )
    ),
    IF(DH706&lt;&gt;"",
        IF(INT('Drill Size Info'!$AA$19)=INT('Drill Size Info'!$AB$19),
            --(INT('Drill Size Info'!$AA$19) &amp; "." &amp; RIGHT(DH706,3)),
            IF(AND((--(INT('Drill Size Info'!$AA$19) &amp; "." &amp; RIGHT(DH706,3))&gt;=--('Drill Size Info'!$AA$19)), (--(INT('Drill Size Info'!$AA$19) &amp; "." &amp; RIGHT(DH706,3))&lt;=--('Drill Size Info'!$AB$19))),
                --(INT('Drill Size Info'!$AA$19) &amp; "." &amp; RIGHT(DH706,3)),
                --(INT('Drill Size Info'!$AB$19) &amp; "." &amp; RIGHT(DH706,3))
            )
        ),
        "N/A"
    )
)</f>
        <v>N/A</v>
      </c>
      <c r="T706" s="150" t="str">
        <f>IF(DL706&lt;&gt;"",
    IF(INT('Drill Size Info'!$AA$19)=INT('Drill Size Info'!$AB$15),
        --(INT('Drill Size Info'!$AA$15) &amp; "." &amp; DL706),
        IF(AND((--(INT('Drill Size Info'!$AA$15) &amp; "." &amp; DL706)&gt;=--('Drill Size Info'!$AA$15)), (--(INT('Drill Size Info'!$AA$15) &amp; "." &amp; DL706)&lt;=--('Drill Size Info'!$AB$15))),
            --(INT('Drill Size Info'!$AA$15) &amp; "." &amp; DL706),
            --(INT('Drill Size Info'!$AB$15) &amp; "." &amp; DL706)
        )
    ),
    IF(DK706&lt;&gt;"",
        IF(INT('Drill Size Info'!$AA$15)=INT('Drill Size Info'!$AB$15),
            --(INT('Drill Size Info'!$AA$15) &amp; "." &amp; LEFT(DK706,3)),
            IF(AND((--(INT('Drill Size Info'!$AA$15) &amp; "." &amp; LEFT(DK706,3))&gt;=--('Drill Size Info'!$AA$15)), (--(INT('Drill Size Info'!$AA$15) &amp; "." &amp; LEFT(DK706,3))&lt;=--('Drill Size Info'!$AB$15))),
                --(INT('Drill Size Info'!$AA$15) &amp; "." &amp; LEFT(DK706,3)),
                --(INT('Drill Size Info'!$AB$15) &amp; "." &amp; LEFT(DK706,3))
            )
        ),
        "OK"
    )
)</f>
        <v>OK</v>
      </c>
      <c r="U706" s="150" t="str">
        <f>IF(DM706&lt;&gt;"",
    IF(INT('Drill Size Info'!$AA$19)=INT('Drill Size Info'!$AB$15),
        --(INT('Drill Size Info'!$AA$15) &amp; "." &amp; DM706),
        IF(AND((--(INT('Drill Size Info'!$AA$15) &amp; "." &amp; DM706)&gt;=--('Drill Size Info'!$AA$15)), (--(INT('Drill Size Info'!$AA$15) &amp; "." &amp; DM706)&lt;=--('Drill Size Info'!$AB$15))),
            --(INT('Drill Size Info'!$AA$15) &amp; "." &amp; DM706),
            --(INT('Drill Size Info'!$AB$15) &amp; "." &amp; DM706)
        )
    ),
    IF(DK706&lt;&gt;"",
        IF(INT('Drill Size Info'!$AA$15)=INT('Drill Size Info'!$AB$15),
            --(INT('Drill Size Info'!$AA$15) &amp; "." &amp; RIGHT(DK706,3)),
            IF(AND((--(INT('Drill Size Info'!$AA$15) &amp; "." &amp; RIGHT(DK706,3))&gt;=--('Drill Size Info'!$AA$15)), (--(INT('Drill Size Info'!$AA$15) &amp; "." &amp; RIGHT(DK706,3))&lt;=--('Drill Size Info'!$AB$15))),
                --(INT('Drill Size Info'!$AA$15) &amp; "." &amp; RIGHT(DK706,3)),
                --(INT('Drill Size Info'!$AB$15) &amp; "." &amp; RIGHT(DK706,3))
            )
        ),
        "N/A"
    )
)</f>
        <v>N/A</v>
      </c>
      <c r="V706" s="161"/>
      <c r="W706" s="161"/>
      <c r="X706" s="161"/>
      <c r="Y706" s="161"/>
      <c r="Z706" s="161"/>
      <c r="AA706" s="162"/>
      <c r="AB706" s="162"/>
      <c r="AC706" s="162"/>
      <c r="AD706" s="162"/>
      <c r="AE706" s="162"/>
      <c r="AF706" s="162"/>
      <c r="AG706" s="162"/>
      <c r="AH706" s="162"/>
      <c r="AI706" s="162"/>
      <c r="AJ706" s="162"/>
      <c r="AK706" s="162"/>
      <c r="AL706" s="162"/>
      <c r="AM706" s="162"/>
      <c r="AN706" s="162"/>
      <c r="AO706" s="162"/>
      <c r="AP706" s="162"/>
      <c r="AQ706" s="162"/>
      <c r="AR706" s="162"/>
      <c r="AS706" s="162"/>
      <c r="AT706" s="162"/>
      <c r="AU706" s="162"/>
      <c r="AV706" s="162"/>
      <c r="AW706" s="162"/>
      <c r="AX706" s="162"/>
      <c r="AY706" s="162"/>
      <c r="AZ706" s="162"/>
      <c r="BA706" s="162"/>
      <c r="BB706" s="163"/>
      <c r="BC706" s="163"/>
      <c r="BD706" s="163"/>
      <c r="BE706" s="164"/>
      <c r="BF706" s="165"/>
      <c r="BG706" s="162"/>
      <c r="BH706" s="162"/>
      <c r="BI706" s="164"/>
      <c r="BJ706" s="38"/>
      <c r="BK706" s="38"/>
      <c r="BL706" s="38"/>
      <c r="BM706" s="38"/>
      <c r="BN706" s="38"/>
      <c r="BO706" s="38"/>
      <c r="BP706" s="117" t="str">
        <f t="shared" si="464"/>
        <v/>
      </c>
      <c r="BQ706" s="38"/>
      <c r="BR706" s="38"/>
      <c r="BS706" s="38"/>
      <c r="BT706" s="38"/>
      <c r="BV706" s="17">
        <f t="shared" si="458"/>
        <v>0</v>
      </c>
      <c r="BW706" s="17">
        <f t="shared" si="459"/>
        <v>0</v>
      </c>
      <c r="BX706" s="17">
        <f t="shared" si="460"/>
        <v>0</v>
      </c>
      <c r="BY706" s="17">
        <f t="shared" si="461"/>
        <v>0</v>
      </c>
      <c r="BZ706" s="17">
        <f t="shared" si="462"/>
        <v>0</v>
      </c>
      <c r="CA706" s="17">
        <f t="shared" si="463"/>
        <v>0</v>
      </c>
      <c r="CB706" s="17">
        <f t="shared" si="465"/>
        <v>0</v>
      </c>
      <c r="CC706" s="17">
        <f t="shared" si="466"/>
        <v>0</v>
      </c>
      <c r="CD706" s="17">
        <f t="shared" si="467"/>
        <v>0</v>
      </c>
      <c r="CE706" s="17">
        <f t="shared" si="468"/>
        <v>0</v>
      </c>
      <c r="CF706" s="17">
        <f t="shared" si="469"/>
        <v>0</v>
      </c>
      <c r="CG706" s="17">
        <f t="shared" si="470"/>
        <v>0</v>
      </c>
      <c r="CH706" s="17">
        <f t="shared" si="471"/>
        <v>0</v>
      </c>
      <c r="CI706" s="17">
        <f t="shared" si="472"/>
        <v>0</v>
      </c>
      <c r="CJ706" s="17">
        <f t="shared" si="473"/>
        <v>0</v>
      </c>
      <c r="CK706" s="17">
        <f t="shared" si="474"/>
        <v>0</v>
      </c>
      <c r="CL706" s="17">
        <f t="shared" si="475"/>
        <v>0</v>
      </c>
      <c r="CM706" s="17">
        <f t="shared" si="476"/>
        <v>0</v>
      </c>
      <c r="CN706" s="17">
        <f t="shared" si="477"/>
        <v>0</v>
      </c>
      <c r="CO706" s="17">
        <f t="shared" si="478"/>
        <v>0</v>
      </c>
      <c r="CP706" s="17">
        <f t="shared" si="479"/>
        <v>0</v>
      </c>
      <c r="CQ706" s="17">
        <f t="shared" si="480"/>
        <v>0</v>
      </c>
      <c r="CR706" s="17">
        <f t="shared" si="481"/>
        <v>0</v>
      </c>
      <c r="CS706" s="17">
        <f t="shared" si="482"/>
        <v>0</v>
      </c>
      <c r="CT706" s="17">
        <f t="shared" si="483"/>
        <v>0</v>
      </c>
      <c r="CU706" s="17">
        <f t="shared" si="484"/>
        <v>0</v>
      </c>
      <c r="CV706" s="17">
        <f t="shared" si="485"/>
        <v>0</v>
      </c>
      <c r="CW706" s="17">
        <f t="shared" si="486"/>
        <v>0</v>
      </c>
      <c r="CX706" s="17">
        <f t="shared" si="487"/>
        <v>0</v>
      </c>
      <c r="CY706" s="17">
        <f t="shared" si="488"/>
        <v>0</v>
      </c>
      <c r="CZ706" s="17">
        <f t="shared" si="489"/>
        <v>0</v>
      </c>
      <c r="DA706" s="17">
        <f t="shared" si="490"/>
        <v>0</v>
      </c>
      <c r="DB706" s="17">
        <f t="shared" si="491"/>
        <v>0</v>
      </c>
      <c r="DC706" s="17">
        <f t="shared" si="492"/>
        <v>0</v>
      </c>
      <c r="DD706" s="17">
        <f t="shared" si="493"/>
        <v>0</v>
      </c>
      <c r="DE706" s="17">
        <f t="shared" si="494"/>
        <v>0</v>
      </c>
      <c r="DF706" s="17">
        <f t="shared" si="495"/>
        <v>0</v>
      </c>
      <c r="DG706" s="17">
        <f t="shared" si="496"/>
        <v>0</v>
      </c>
    </row>
    <row r="707" spans="2:111" ht="15" customHeight="1" x14ac:dyDescent="0.2">
      <c r="B707" s="156">
        <v>699</v>
      </c>
      <c r="C707" s="157" t="str">
        <f t="shared" si="497"/>
        <v/>
      </c>
      <c r="D707" s="158" t="str">
        <f t="shared" si="457"/>
        <v>OK</v>
      </c>
      <c r="E707" s="159" t="e">
        <f>VLOOKUP('DATA SHEET'!$B$9,'Drill Size Info'!$T$2:$U$8,2,FALSE)</f>
        <v>#N/A</v>
      </c>
      <c r="F707" s="159" t="str">
        <f t="shared" si="498"/>
        <v/>
      </c>
      <c r="G707" s="91">
        <f t="shared" si="499"/>
        <v>0</v>
      </c>
      <c r="H707" s="160" t="s">
        <v>175</v>
      </c>
      <c r="I707" s="160" t="s">
        <v>175</v>
      </c>
      <c r="J707" s="160" t="str">
        <f>IF('DATA SHEET'!$B$10="NC-50","N/A","OK")</f>
        <v>OK</v>
      </c>
      <c r="K707" s="160" t="str">
        <f>IF('DATA SHEET'!$B$10="NC-50","N/A","OK")</f>
        <v>OK</v>
      </c>
      <c r="L707" s="160" t="str">
        <f t="shared" si="500"/>
        <v>OK</v>
      </c>
      <c r="M707" s="160" t="str">
        <f t="shared" si="501"/>
        <v>OK</v>
      </c>
      <c r="N707" s="160"/>
      <c r="O707" s="160"/>
      <c r="P707" s="160"/>
      <c r="Q707" s="160"/>
      <c r="R707" s="92" t="str">
        <f>IF(DI707&lt;&gt;"",
    IF(INT('Drill Size Info'!$AA$19)=INT('Drill Size Info'!$AB$19),
        --(INT('Drill Size Info'!$AA$19) &amp; "." &amp; DI707),
        IF(AND((--(INT('Drill Size Info'!$AA$19) &amp; "." &amp; DI707)&gt;=--('Drill Size Info'!$AA$19)), (--(INT('Drill Size Info'!$AA$19) &amp; "." &amp; DI707)&lt;=--('Drill Size Info'!$AB$19))),
            --(INT('Drill Size Info'!$AA$19) &amp; "." &amp; DI707),
            --(INT('Drill Size Info'!$AB$19) &amp; "." &amp; DI707)
        )
    ),
    IF(DH707&lt;&gt;"",
        IF(INT('Drill Size Info'!$AA$19)=INT('Drill Size Info'!$AB$19),
            --(INT('Drill Size Info'!$AA$19) &amp; "." &amp; LEFT(DH707,3)),
            IF(AND((--(INT('Drill Size Info'!$AA$19) &amp; "." &amp; LEFT(DH707,3))&gt;=--('Drill Size Info'!$AA$19)), (--(INT('Drill Size Info'!$AA$19) &amp; "." &amp; LEFT(DH707,3))&lt;=--('Drill Size Info'!$AB$19))),
                --(INT('Drill Size Info'!$AA$19) &amp; "." &amp; LEFT(DH707,3)),
                --(INT('Drill Size Info'!$AB$19) &amp; "." &amp; LEFT(DH707,3))
            )
        ),
        "OK"
    )
)</f>
        <v>OK</v>
      </c>
      <c r="S707" s="150" t="str">
        <f>IF(DJ707&lt;&gt;"",
    IF(INT('Drill Size Info'!$AA$19)=INT('Drill Size Info'!$AB$19),
        --(INT('Drill Size Info'!$AA$19) &amp; "." &amp; DJ707),
        IF(AND((--(INT('Drill Size Info'!$AA$19) &amp; "." &amp; DJ707)&gt;=--('Drill Size Info'!$AA$19)), (--(INT('Drill Size Info'!$AA$19) &amp; "." &amp; DJ707)&lt;=--('Drill Size Info'!$AB$19))),
            --(INT('Drill Size Info'!$AA$19) &amp; "." &amp; DJ707),
            --(INT('Drill Size Info'!$AB$19) &amp; "." &amp; DJ707)
        )
    ),
    IF(DH707&lt;&gt;"",
        IF(INT('Drill Size Info'!$AA$19)=INT('Drill Size Info'!$AB$19),
            --(INT('Drill Size Info'!$AA$19) &amp; "." &amp; RIGHT(DH707,3)),
            IF(AND((--(INT('Drill Size Info'!$AA$19) &amp; "." &amp; RIGHT(DH707,3))&gt;=--('Drill Size Info'!$AA$19)), (--(INT('Drill Size Info'!$AA$19) &amp; "." &amp; RIGHT(DH707,3))&lt;=--('Drill Size Info'!$AB$19))),
                --(INT('Drill Size Info'!$AA$19) &amp; "." &amp; RIGHT(DH707,3)),
                --(INT('Drill Size Info'!$AB$19) &amp; "." &amp; RIGHT(DH707,3))
            )
        ),
        "N/A"
    )
)</f>
        <v>N/A</v>
      </c>
      <c r="T707" s="150" t="str">
        <f>IF(DL707&lt;&gt;"",
    IF(INT('Drill Size Info'!$AA$19)=INT('Drill Size Info'!$AB$15),
        --(INT('Drill Size Info'!$AA$15) &amp; "." &amp; DL707),
        IF(AND((--(INT('Drill Size Info'!$AA$15) &amp; "." &amp; DL707)&gt;=--('Drill Size Info'!$AA$15)), (--(INT('Drill Size Info'!$AA$15) &amp; "." &amp; DL707)&lt;=--('Drill Size Info'!$AB$15))),
            --(INT('Drill Size Info'!$AA$15) &amp; "." &amp; DL707),
            --(INT('Drill Size Info'!$AB$15) &amp; "." &amp; DL707)
        )
    ),
    IF(DK707&lt;&gt;"",
        IF(INT('Drill Size Info'!$AA$15)=INT('Drill Size Info'!$AB$15),
            --(INT('Drill Size Info'!$AA$15) &amp; "." &amp; LEFT(DK707,3)),
            IF(AND((--(INT('Drill Size Info'!$AA$15) &amp; "." &amp; LEFT(DK707,3))&gt;=--('Drill Size Info'!$AA$15)), (--(INT('Drill Size Info'!$AA$15) &amp; "." &amp; LEFT(DK707,3))&lt;=--('Drill Size Info'!$AB$15))),
                --(INT('Drill Size Info'!$AA$15) &amp; "." &amp; LEFT(DK707,3)),
                --(INT('Drill Size Info'!$AB$15) &amp; "." &amp; LEFT(DK707,3))
            )
        ),
        "OK"
    )
)</f>
        <v>OK</v>
      </c>
      <c r="U707" s="150" t="str">
        <f>IF(DM707&lt;&gt;"",
    IF(INT('Drill Size Info'!$AA$19)=INT('Drill Size Info'!$AB$15),
        --(INT('Drill Size Info'!$AA$15) &amp; "." &amp; DM707),
        IF(AND((--(INT('Drill Size Info'!$AA$15) &amp; "." &amp; DM707)&gt;=--('Drill Size Info'!$AA$15)), (--(INT('Drill Size Info'!$AA$15) &amp; "." &amp; DM707)&lt;=--('Drill Size Info'!$AB$15))),
            --(INT('Drill Size Info'!$AA$15) &amp; "." &amp; DM707),
            --(INT('Drill Size Info'!$AB$15) &amp; "." &amp; DM707)
        )
    ),
    IF(DK707&lt;&gt;"",
        IF(INT('Drill Size Info'!$AA$15)=INT('Drill Size Info'!$AB$15),
            --(INT('Drill Size Info'!$AA$15) &amp; "." &amp; RIGHT(DK707,3)),
            IF(AND((--(INT('Drill Size Info'!$AA$15) &amp; "." &amp; RIGHT(DK707,3))&gt;=--('Drill Size Info'!$AA$15)), (--(INT('Drill Size Info'!$AA$15) &amp; "." &amp; RIGHT(DK707,3))&lt;=--('Drill Size Info'!$AB$15))),
                --(INT('Drill Size Info'!$AA$15) &amp; "." &amp; RIGHT(DK707,3)),
                --(INT('Drill Size Info'!$AB$15) &amp; "." &amp; RIGHT(DK707,3))
            )
        ),
        "N/A"
    )
)</f>
        <v>N/A</v>
      </c>
      <c r="V707" s="161"/>
      <c r="W707" s="161"/>
      <c r="X707" s="161"/>
      <c r="Y707" s="161"/>
      <c r="Z707" s="161"/>
      <c r="AA707" s="162"/>
      <c r="AB707" s="162"/>
      <c r="AC707" s="162"/>
      <c r="AD707" s="162"/>
      <c r="AE707" s="162"/>
      <c r="AF707" s="162"/>
      <c r="AG707" s="162"/>
      <c r="AH707" s="162"/>
      <c r="AI707" s="162"/>
      <c r="AJ707" s="162"/>
      <c r="AK707" s="162"/>
      <c r="AL707" s="162"/>
      <c r="AM707" s="162"/>
      <c r="AN707" s="162"/>
      <c r="AO707" s="162"/>
      <c r="AP707" s="162"/>
      <c r="AQ707" s="162"/>
      <c r="AR707" s="162"/>
      <c r="AS707" s="162"/>
      <c r="AT707" s="162"/>
      <c r="AU707" s="162"/>
      <c r="AV707" s="162"/>
      <c r="AW707" s="162"/>
      <c r="AX707" s="162"/>
      <c r="AY707" s="162"/>
      <c r="AZ707" s="162"/>
      <c r="BA707" s="162"/>
      <c r="BB707" s="163"/>
      <c r="BC707" s="163"/>
      <c r="BD707" s="163"/>
      <c r="BE707" s="164"/>
      <c r="BF707" s="165"/>
      <c r="BG707" s="162"/>
      <c r="BH707" s="162"/>
      <c r="BI707" s="164"/>
      <c r="BJ707" s="38"/>
      <c r="BK707" s="38"/>
      <c r="BL707" s="38"/>
      <c r="BM707" s="38"/>
      <c r="BN707" s="38"/>
      <c r="BO707" s="38"/>
      <c r="BP707" s="117" t="str">
        <f t="shared" si="464"/>
        <v/>
      </c>
      <c r="BQ707" s="38"/>
      <c r="BR707" s="38"/>
      <c r="BS707" s="38"/>
      <c r="BT707" s="38"/>
      <c r="BV707" s="17">
        <f t="shared" si="458"/>
        <v>0</v>
      </c>
      <c r="BW707" s="17">
        <f t="shared" si="459"/>
        <v>0</v>
      </c>
      <c r="BX707" s="17">
        <f t="shared" si="460"/>
        <v>0</v>
      </c>
      <c r="BY707" s="17">
        <f t="shared" si="461"/>
        <v>0</v>
      </c>
      <c r="BZ707" s="17">
        <f t="shared" si="462"/>
        <v>0</v>
      </c>
      <c r="CA707" s="17">
        <f t="shared" si="463"/>
        <v>0</v>
      </c>
      <c r="CB707" s="17">
        <f t="shared" si="465"/>
        <v>0</v>
      </c>
      <c r="CC707" s="17">
        <f t="shared" si="466"/>
        <v>0</v>
      </c>
      <c r="CD707" s="17">
        <f t="shared" si="467"/>
        <v>0</v>
      </c>
      <c r="CE707" s="17">
        <f t="shared" si="468"/>
        <v>0</v>
      </c>
      <c r="CF707" s="17">
        <f t="shared" si="469"/>
        <v>0</v>
      </c>
      <c r="CG707" s="17">
        <f t="shared" si="470"/>
        <v>0</v>
      </c>
      <c r="CH707" s="17">
        <f t="shared" si="471"/>
        <v>0</v>
      </c>
      <c r="CI707" s="17">
        <f t="shared" si="472"/>
        <v>0</v>
      </c>
      <c r="CJ707" s="17">
        <f t="shared" si="473"/>
        <v>0</v>
      </c>
      <c r="CK707" s="17">
        <f t="shared" si="474"/>
        <v>0</v>
      </c>
      <c r="CL707" s="17">
        <f t="shared" si="475"/>
        <v>0</v>
      </c>
      <c r="CM707" s="17">
        <f t="shared" si="476"/>
        <v>0</v>
      </c>
      <c r="CN707" s="17">
        <f t="shared" si="477"/>
        <v>0</v>
      </c>
      <c r="CO707" s="17">
        <f t="shared" si="478"/>
        <v>0</v>
      </c>
      <c r="CP707" s="17">
        <f t="shared" si="479"/>
        <v>0</v>
      </c>
      <c r="CQ707" s="17">
        <f t="shared" si="480"/>
        <v>0</v>
      </c>
      <c r="CR707" s="17">
        <f t="shared" si="481"/>
        <v>0</v>
      </c>
      <c r="CS707" s="17">
        <f t="shared" si="482"/>
        <v>0</v>
      </c>
      <c r="CT707" s="17">
        <f t="shared" si="483"/>
        <v>0</v>
      </c>
      <c r="CU707" s="17">
        <f t="shared" si="484"/>
        <v>0</v>
      </c>
      <c r="CV707" s="17">
        <f t="shared" si="485"/>
        <v>0</v>
      </c>
      <c r="CW707" s="17">
        <f t="shared" si="486"/>
        <v>0</v>
      </c>
      <c r="CX707" s="17">
        <f t="shared" si="487"/>
        <v>0</v>
      </c>
      <c r="CY707" s="17">
        <f t="shared" si="488"/>
        <v>0</v>
      </c>
      <c r="CZ707" s="17">
        <f t="shared" si="489"/>
        <v>0</v>
      </c>
      <c r="DA707" s="17">
        <f t="shared" si="490"/>
        <v>0</v>
      </c>
      <c r="DB707" s="17">
        <f t="shared" si="491"/>
        <v>0</v>
      </c>
      <c r="DC707" s="17">
        <f t="shared" si="492"/>
        <v>0</v>
      </c>
      <c r="DD707" s="17">
        <f t="shared" si="493"/>
        <v>0</v>
      </c>
      <c r="DE707" s="17">
        <f t="shared" si="494"/>
        <v>0</v>
      </c>
      <c r="DF707" s="17">
        <f t="shared" si="495"/>
        <v>0</v>
      </c>
      <c r="DG707" s="17">
        <f t="shared" si="496"/>
        <v>0</v>
      </c>
    </row>
    <row r="708" spans="2:111" ht="15" customHeight="1" x14ac:dyDescent="0.2">
      <c r="B708" s="156">
        <v>700</v>
      </c>
      <c r="C708" s="157" t="str">
        <f t="shared" si="497"/>
        <v/>
      </c>
      <c r="D708" s="158" t="str">
        <f t="shared" si="457"/>
        <v>OK</v>
      </c>
      <c r="E708" s="159" t="e">
        <f>VLOOKUP('DATA SHEET'!$B$9,'Drill Size Info'!$T$2:$U$8,2,FALSE)</f>
        <v>#N/A</v>
      </c>
      <c r="F708" s="159" t="str">
        <f t="shared" si="498"/>
        <v/>
      </c>
      <c r="G708" s="91">
        <f t="shared" si="499"/>
        <v>0</v>
      </c>
      <c r="H708" s="160" t="s">
        <v>175</v>
      </c>
      <c r="I708" s="160" t="s">
        <v>175</v>
      </c>
      <c r="J708" s="160" t="str">
        <f>IF('DATA SHEET'!$B$10="NC-50","N/A","OK")</f>
        <v>OK</v>
      </c>
      <c r="K708" s="160" t="str">
        <f>IF('DATA SHEET'!$B$10="NC-50","N/A","OK")</f>
        <v>OK</v>
      </c>
      <c r="L708" s="160" t="str">
        <f t="shared" si="500"/>
        <v>OK</v>
      </c>
      <c r="M708" s="160" t="str">
        <f t="shared" si="501"/>
        <v>OK</v>
      </c>
      <c r="N708" s="160"/>
      <c r="O708" s="160"/>
      <c r="P708" s="160"/>
      <c r="Q708" s="160"/>
      <c r="R708" s="92" t="str">
        <f>IF(DI708&lt;&gt;"",
    IF(INT('Drill Size Info'!$AA$19)=INT('Drill Size Info'!$AB$19),
        --(INT('Drill Size Info'!$AA$19) &amp; "." &amp; DI708),
        IF(AND((--(INT('Drill Size Info'!$AA$19) &amp; "." &amp; DI708)&gt;=--('Drill Size Info'!$AA$19)), (--(INT('Drill Size Info'!$AA$19) &amp; "." &amp; DI708)&lt;=--('Drill Size Info'!$AB$19))),
            --(INT('Drill Size Info'!$AA$19) &amp; "." &amp; DI708),
            --(INT('Drill Size Info'!$AB$19) &amp; "." &amp; DI708)
        )
    ),
    IF(DH708&lt;&gt;"",
        IF(INT('Drill Size Info'!$AA$19)=INT('Drill Size Info'!$AB$19),
            --(INT('Drill Size Info'!$AA$19) &amp; "." &amp; LEFT(DH708,3)),
            IF(AND((--(INT('Drill Size Info'!$AA$19) &amp; "." &amp; LEFT(DH708,3))&gt;=--('Drill Size Info'!$AA$19)), (--(INT('Drill Size Info'!$AA$19) &amp; "." &amp; LEFT(DH708,3))&lt;=--('Drill Size Info'!$AB$19))),
                --(INT('Drill Size Info'!$AA$19) &amp; "." &amp; LEFT(DH708,3)),
                --(INT('Drill Size Info'!$AB$19) &amp; "." &amp; LEFT(DH708,3))
            )
        ),
        "OK"
    )
)</f>
        <v>OK</v>
      </c>
      <c r="S708" s="150" t="str">
        <f>IF(DJ708&lt;&gt;"",
    IF(INT('Drill Size Info'!$AA$19)=INT('Drill Size Info'!$AB$19),
        --(INT('Drill Size Info'!$AA$19) &amp; "." &amp; DJ708),
        IF(AND((--(INT('Drill Size Info'!$AA$19) &amp; "." &amp; DJ708)&gt;=--('Drill Size Info'!$AA$19)), (--(INT('Drill Size Info'!$AA$19) &amp; "." &amp; DJ708)&lt;=--('Drill Size Info'!$AB$19))),
            --(INT('Drill Size Info'!$AA$19) &amp; "." &amp; DJ708),
            --(INT('Drill Size Info'!$AB$19) &amp; "." &amp; DJ708)
        )
    ),
    IF(DH708&lt;&gt;"",
        IF(INT('Drill Size Info'!$AA$19)=INT('Drill Size Info'!$AB$19),
            --(INT('Drill Size Info'!$AA$19) &amp; "." &amp; RIGHT(DH708,3)),
            IF(AND((--(INT('Drill Size Info'!$AA$19) &amp; "." &amp; RIGHT(DH708,3))&gt;=--('Drill Size Info'!$AA$19)), (--(INT('Drill Size Info'!$AA$19) &amp; "." &amp; RIGHT(DH708,3))&lt;=--('Drill Size Info'!$AB$19))),
                --(INT('Drill Size Info'!$AA$19) &amp; "." &amp; RIGHT(DH708,3)),
                --(INT('Drill Size Info'!$AB$19) &amp; "." &amp; RIGHT(DH708,3))
            )
        ),
        "N/A"
    )
)</f>
        <v>N/A</v>
      </c>
      <c r="T708" s="150" t="str">
        <f>IF(DL708&lt;&gt;"",
    IF(INT('Drill Size Info'!$AA$19)=INT('Drill Size Info'!$AB$15),
        --(INT('Drill Size Info'!$AA$15) &amp; "." &amp; DL708),
        IF(AND((--(INT('Drill Size Info'!$AA$15) &amp; "." &amp; DL708)&gt;=--('Drill Size Info'!$AA$15)), (--(INT('Drill Size Info'!$AA$15) &amp; "." &amp; DL708)&lt;=--('Drill Size Info'!$AB$15))),
            --(INT('Drill Size Info'!$AA$15) &amp; "." &amp; DL708),
            --(INT('Drill Size Info'!$AB$15) &amp; "." &amp; DL708)
        )
    ),
    IF(DK708&lt;&gt;"",
        IF(INT('Drill Size Info'!$AA$15)=INT('Drill Size Info'!$AB$15),
            --(INT('Drill Size Info'!$AA$15) &amp; "." &amp; LEFT(DK708,3)),
            IF(AND((--(INT('Drill Size Info'!$AA$15) &amp; "." &amp; LEFT(DK708,3))&gt;=--('Drill Size Info'!$AA$15)), (--(INT('Drill Size Info'!$AA$15) &amp; "." &amp; LEFT(DK708,3))&lt;=--('Drill Size Info'!$AB$15))),
                --(INT('Drill Size Info'!$AA$15) &amp; "." &amp; LEFT(DK708,3)),
                --(INT('Drill Size Info'!$AB$15) &amp; "." &amp; LEFT(DK708,3))
            )
        ),
        "OK"
    )
)</f>
        <v>OK</v>
      </c>
      <c r="U708" s="150" t="str">
        <f>IF(DM708&lt;&gt;"",
    IF(INT('Drill Size Info'!$AA$19)=INT('Drill Size Info'!$AB$15),
        --(INT('Drill Size Info'!$AA$15) &amp; "." &amp; DM708),
        IF(AND((--(INT('Drill Size Info'!$AA$15) &amp; "." &amp; DM708)&gt;=--('Drill Size Info'!$AA$15)), (--(INT('Drill Size Info'!$AA$15) &amp; "." &amp; DM708)&lt;=--('Drill Size Info'!$AB$15))),
            --(INT('Drill Size Info'!$AA$15) &amp; "." &amp; DM708),
            --(INT('Drill Size Info'!$AB$15) &amp; "." &amp; DM708)
        )
    ),
    IF(DK708&lt;&gt;"",
        IF(INT('Drill Size Info'!$AA$15)=INT('Drill Size Info'!$AB$15),
            --(INT('Drill Size Info'!$AA$15) &amp; "." &amp; RIGHT(DK708,3)),
            IF(AND((--(INT('Drill Size Info'!$AA$15) &amp; "." &amp; RIGHT(DK708,3))&gt;=--('Drill Size Info'!$AA$15)), (--(INT('Drill Size Info'!$AA$15) &amp; "." &amp; RIGHT(DK708,3))&lt;=--('Drill Size Info'!$AB$15))),
                --(INT('Drill Size Info'!$AA$15) &amp; "." &amp; RIGHT(DK708,3)),
                --(INT('Drill Size Info'!$AB$15) &amp; "." &amp; RIGHT(DK708,3))
            )
        ),
        "N/A"
    )
)</f>
        <v>N/A</v>
      </c>
      <c r="V708" s="161"/>
      <c r="W708" s="161"/>
      <c r="X708" s="161"/>
      <c r="Y708" s="161"/>
      <c r="Z708" s="161"/>
      <c r="AA708" s="162"/>
      <c r="AB708" s="162"/>
      <c r="AC708" s="162"/>
      <c r="AD708" s="162"/>
      <c r="AE708" s="162"/>
      <c r="AF708" s="162"/>
      <c r="AG708" s="162"/>
      <c r="AH708" s="162"/>
      <c r="AI708" s="162"/>
      <c r="AJ708" s="162"/>
      <c r="AK708" s="162"/>
      <c r="AL708" s="162"/>
      <c r="AM708" s="162"/>
      <c r="AN708" s="162"/>
      <c r="AO708" s="162"/>
      <c r="AP708" s="162"/>
      <c r="AQ708" s="162"/>
      <c r="AR708" s="162"/>
      <c r="AS708" s="162"/>
      <c r="AT708" s="162"/>
      <c r="AU708" s="162"/>
      <c r="AV708" s="162"/>
      <c r="AW708" s="162"/>
      <c r="AX708" s="162"/>
      <c r="AY708" s="162"/>
      <c r="AZ708" s="162"/>
      <c r="BA708" s="162"/>
      <c r="BB708" s="163"/>
      <c r="BC708" s="163"/>
      <c r="BD708" s="163"/>
      <c r="BE708" s="164"/>
      <c r="BF708" s="165"/>
      <c r="BG708" s="162"/>
      <c r="BH708" s="162"/>
      <c r="BI708" s="164"/>
      <c r="BJ708" s="38"/>
      <c r="BK708" s="38"/>
      <c r="BL708" s="38"/>
      <c r="BM708" s="38"/>
      <c r="BN708" s="38"/>
      <c r="BO708" s="38"/>
      <c r="BP708" s="117" t="str">
        <f t="shared" si="464"/>
        <v/>
      </c>
      <c r="BQ708" s="38"/>
      <c r="BR708" s="38"/>
      <c r="BS708" s="38"/>
      <c r="BT708" s="38"/>
      <c r="BV708" s="17">
        <f t="shared" si="458"/>
        <v>0</v>
      </c>
      <c r="BW708" s="17">
        <f t="shared" si="459"/>
        <v>0</v>
      </c>
      <c r="BX708" s="17">
        <f t="shared" si="460"/>
        <v>0</v>
      </c>
      <c r="BY708" s="17">
        <f t="shared" si="461"/>
        <v>0</v>
      </c>
      <c r="BZ708" s="17">
        <f t="shared" si="462"/>
        <v>0</v>
      </c>
      <c r="CA708" s="17">
        <f t="shared" si="463"/>
        <v>0</v>
      </c>
      <c r="CB708" s="17">
        <f t="shared" si="465"/>
        <v>0</v>
      </c>
      <c r="CC708" s="17">
        <f t="shared" si="466"/>
        <v>0</v>
      </c>
      <c r="CD708" s="17">
        <f t="shared" si="467"/>
        <v>0</v>
      </c>
      <c r="CE708" s="17">
        <f t="shared" si="468"/>
        <v>0</v>
      </c>
      <c r="CF708" s="17">
        <f t="shared" si="469"/>
        <v>0</v>
      </c>
      <c r="CG708" s="17">
        <f t="shared" si="470"/>
        <v>0</v>
      </c>
      <c r="CH708" s="17">
        <f t="shared" si="471"/>
        <v>0</v>
      </c>
      <c r="CI708" s="17">
        <f t="shared" si="472"/>
        <v>0</v>
      </c>
      <c r="CJ708" s="17">
        <f t="shared" si="473"/>
        <v>0</v>
      </c>
      <c r="CK708" s="17">
        <f t="shared" si="474"/>
        <v>0</v>
      </c>
      <c r="CL708" s="17">
        <f t="shared" si="475"/>
        <v>0</v>
      </c>
      <c r="CM708" s="17">
        <f t="shared" si="476"/>
        <v>0</v>
      </c>
      <c r="CN708" s="17">
        <f t="shared" si="477"/>
        <v>0</v>
      </c>
      <c r="CO708" s="17">
        <f t="shared" si="478"/>
        <v>0</v>
      </c>
      <c r="CP708" s="17">
        <f t="shared" si="479"/>
        <v>0</v>
      </c>
      <c r="CQ708" s="17">
        <f t="shared" si="480"/>
        <v>0</v>
      </c>
      <c r="CR708" s="17">
        <f t="shared" si="481"/>
        <v>0</v>
      </c>
      <c r="CS708" s="17">
        <f t="shared" si="482"/>
        <v>0</v>
      </c>
      <c r="CT708" s="17">
        <f t="shared" si="483"/>
        <v>0</v>
      </c>
      <c r="CU708" s="17">
        <f t="shared" si="484"/>
        <v>0</v>
      </c>
      <c r="CV708" s="17">
        <f t="shared" si="485"/>
        <v>0</v>
      </c>
      <c r="CW708" s="17">
        <f t="shared" si="486"/>
        <v>0</v>
      </c>
      <c r="CX708" s="17">
        <f t="shared" si="487"/>
        <v>0</v>
      </c>
      <c r="CY708" s="17">
        <f t="shared" si="488"/>
        <v>0</v>
      </c>
      <c r="CZ708" s="17">
        <f t="shared" si="489"/>
        <v>0</v>
      </c>
      <c r="DA708" s="17">
        <f t="shared" si="490"/>
        <v>0</v>
      </c>
      <c r="DB708" s="17">
        <f t="shared" si="491"/>
        <v>0</v>
      </c>
      <c r="DC708" s="17">
        <f t="shared" si="492"/>
        <v>0</v>
      </c>
      <c r="DD708" s="17">
        <f t="shared" si="493"/>
        <v>0</v>
      </c>
      <c r="DE708" s="17">
        <f t="shared" si="494"/>
        <v>0</v>
      </c>
      <c r="DF708" s="17">
        <f t="shared" si="495"/>
        <v>0</v>
      </c>
      <c r="DG708" s="17">
        <f t="shared" si="496"/>
        <v>0</v>
      </c>
    </row>
    <row r="709" spans="2:111" ht="15" customHeight="1" x14ac:dyDescent="0.2">
      <c r="B709" s="156">
        <v>701</v>
      </c>
      <c r="C709" s="157" t="str">
        <f t="shared" si="497"/>
        <v/>
      </c>
      <c r="D709" s="158" t="str">
        <f t="shared" si="457"/>
        <v>OK</v>
      </c>
      <c r="E709" s="159" t="e">
        <f>VLOOKUP('DATA SHEET'!$B$9,'Drill Size Info'!$T$2:$U$8,2,FALSE)</f>
        <v>#N/A</v>
      </c>
      <c r="F709" s="159" t="str">
        <f t="shared" si="498"/>
        <v/>
      </c>
      <c r="G709" s="91">
        <f t="shared" si="499"/>
        <v>0</v>
      </c>
      <c r="H709" s="160" t="s">
        <v>175</v>
      </c>
      <c r="I709" s="160" t="s">
        <v>175</v>
      </c>
      <c r="J709" s="160" t="str">
        <f>IF('DATA SHEET'!$B$10="NC-50","N/A","OK")</f>
        <v>OK</v>
      </c>
      <c r="K709" s="160" t="str">
        <f>IF('DATA SHEET'!$B$10="NC-50","N/A","OK")</f>
        <v>OK</v>
      </c>
      <c r="L709" s="160" t="str">
        <f t="shared" si="500"/>
        <v>OK</v>
      </c>
      <c r="M709" s="160" t="str">
        <f t="shared" si="501"/>
        <v>OK</v>
      </c>
      <c r="N709" s="160"/>
      <c r="O709" s="160"/>
      <c r="P709" s="160"/>
      <c r="Q709" s="160"/>
      <c r="R709" s="92" t="str">
        <f>IF(DI709&lt;&gt;"",
    IF(INT('Drill Size Info'!$AA$19)=INT('Drill Size Info'!$AB$19),
        --(INT('Drill Size Info'!$AA$19) &amp; "." &amp; DI709),
        IF(AND((--(INT('Drill Size Info'!$AA$19) &amp; "." &amp; DI709)&gt;=--('Drill Size Info'!$AA$19)), (--(INT('Drill Size Info'!$AA$19) &amp; "." &amp; DI709)&lt;=--('Drill Size Info'!$AB$19))),
            --(INT('Drill Size Info'!$AA$19) &amp; "." &amp; DI709),
            --(INT('Drill Size Info'!$AB$19) &amp; "." &amp; DI709)
        )
    ),
    IF(DH709&lt;&gt;"",
        IF(INT('Drill Size Info'!$AA$19)=INT('Drill Size Info'!$AB$19),
            --(INT('Drill Size Info'!$AA$19) &amp; "." &amp; LEFT(DH709,3)),
            IF(AND((--(INT('Drill Size Info'!$AA$19) &amp; "." &amp; LEFT(DH709,3))&gt;=--('Drill Size Info'!$AA$19)), (--(INT('Drill Size Info'!$AA$19) &amp; "." &amp; LEFT(DH709,3))&lt;=--('Drill Size Info'!$AB$19))),
                --(INT('Drill Size Info'!$AA$19) &amp; "." &amp; LEFT(DH709,3)),
                --(INT('Drill Size Info'!$AB$19) &amp; "." &amp; LEFT(DH709,3))
            )
        ),
        "OK"
    )
)</f>
        <v>OK</v>
      </c>
      <c r="S709" s="150" t="str">
        <f>IF(DJ709&lt;&gt;"",
    IF(INT('Drill Size Info'!$AA$19)=INT('Drill Size Info'!$AB$19),
        --(INT('Drill Size Info'!$AA$19) &amp; "." &amp; DJ709),
        IF(AND((--(INT('Drill Size Info'!$AA$19) &amp; "." &amp; DJ709)&gt;=--('Drill Size Info'!$AA$19)), (--(INT('Drill Size Info'!$AA$19) &amp; "." &amp; DJ709)&lt;=--('Drill Size Info'!$AB$19))),
            --(INT('Drill Size Info'!$AA$19) &amp; "." &amp; DJ709),
            --(INT('Drill Size Info'!$AB$19) &amp; "." &amp; DJ709)
        )
    ),
    IF(DH709&lt;&gt;"",
        IF(INT('Drill Size Info'!$AA$19)=INT('Drill Size Info'!$AB$19),
            --(INT('Drill Size Info'!$AA$19) &amp; "." &amp; RIGHT(DH709,3)),
            IF(AND((--(INT('Drill Size Info'!$AA$19) &amp; "." &amp; RIGHT(DH709,3))&gt;=--('Drill Size Info'!$AA$19)), (--(INT('Drill Size Info'!$AA$19) &amp; "." &amp; RIGHT(DH709,3))&lt;=--('Drill Size Info'!$AB$19))),
                --(INT('Drill Size Info'!$AA$19) &amp; "." &amp; RIGHT(DH709,3)),
                --(INT('Drill Size Info'!$AB$19) &amp; "." &amp; RIGHT(DH709,3))
            )
        ),
        "N/A"
    )
)</f>
        <v>N/A</v>
      </c>
      <c r="T709" s="150" t="str">
        <f>IF(DL709&lt;&gt;"",
    IF(INT('Drill Size Info'!$AA$19)=INT('Drill Size Info'!$AB$15),
        --(INT('Drill Size Info'!$AA$15) &amp; "." &amp; DL709),
        IF(AND((--(INT('Drill Size Info'!$AA$15) &amp; "." &amp; DL709)&gt;=--('Drill Size Info'!$AA$15)), (--(INT('Drill Size Info'!$AA$15) &amp; "." &amp; DL709)&lt;=--('Drill Size Info'!$AB$15))),
            --(INT('Drill Size Info'!$AA$15) &amp; "." &amp; DL709),
            --(INT('Drill Size Info'!$AB$15) &amp; "." &amp; DL709)
        )
    ),
    IF(DK709&lt;&gt;"",
        IF(INT('Drill Size Info'!$AA$15)=INT('Drill Size Info'!$AB$15),
            --(INT('Drill Size Info'!$AA$15) &amp; "." &amp; LEFT(DK709,3)),
            IF(AND((--(INT('Drill Size Info'!$AA$15) &amp; "." &amp; LEFT(DK709,3))&gt;=--('Drill Size Info'!$AA$15)), (--(INT('Drill Size Info'!$AA$15) &amp; "." &amp; LEFT(DK709,3))&lt;=--('Drill Size Info'!$AB$15))),
                --(INT('Drill Size Info'!$AA$15) &amp; "." &amp; LEFT(DK709,3)),
                --(INT('Drill Size Info'!$AB$15) &amp; "." &amp; LEFT(DK709,3))
            )
        ),
        "OK"
    )
)</f>
        <v>OK</v>
      </c>
      <c r="U709" s="150" t="str">
        <f>IF(DM709&lt;&gt;"",
    IF(INT('Drill Size Info'!$AA$19)=INT('Drill Size Info'!$AB$15),
        --(INT('Drill Size Info'!$AA$15) &amp; "." &amp; DM709),
        IF(AND((--(INT('Drill Size Info'!$AA$15) &amp; "." &amp; DM709)&gt;=--('Drill Size Info'!$AA$15)), (--(INT('Drill Size Info'!$AA$15) &amp; "." &amp; DM709)&lt;=--('Drill Size Info'!$AB$15))),
            --(INT('Drill Size Info'!$AA$15) &amp; "." &amp; DM709),
            --(INT('Drill Size Info'!$AB$15) &amp; "." &amp; DM709)
        )
    ),
    IF(DK709&lt;&gt;"",
        IF(INT('Drill Size Info'!$AA$15)=INT('Drill Size Info'!$AB$15),
            --(INT('Drill Size Info'!$AA$15) &amp; "." &amp; RIGHT(DK709,3)),
            IF(AND((--(INT('Drill Size Info'!$AA$15) &amp; "." &amp; RIGHT(DK709,3))&gt;=--('Drill Size Info'!$AA$15)), (--(INT('Drill Size Info'!$AA$15) &amp; "." &amp; RIGHT(DK709,3))&lt;=--('Drill Size Info'!$AB$15))),
                --(INT('Drill Size Info'!$AA$15) &amp; "." &amp; RIGHT(DK709,3)),
                --(INT('Drill Size Info'!$AB$15) &amp; "." &amp; RIGHT(DK709,3))
            )
        ),
        "N/A"
    )
)</f>
        <v>N/A</v>
      </c>
      <c r="V709" s="161"/>
      <c r="W709" s="161"/>
      <c r="X709" s="161"/>
      <c r="Y709" s="161"/>
      <c r="Z709" s="161"/>
      <c r="AA709" s="162"/>
      <c r="AB709" s="162"/>
      <c r="AC709" s="162"/>
      <c r="AD709" s="162"/>
      <c r="AE709" s="162"/>
      <c r="AF709" s="162"/>
      <c r="AG709" s="162"/>
      <c r="AH709" s="162"/>
      <c r="AI709" s="162"/>
      <c r="AJ709" s="162"/>
      <c r="AK709" s="162"/>
      <c r="AL709" s="162"/>
      <c r="AM709" s="162"/>
      <c r="AN709" s="162"/>
      <c r="AO709" s="162"/>
      <c r="AP709" s="162"/>
      <c r="AQ709" s="162"/>
      <c r="AR709" s="162"/>
      <c r="AS709" s="162"/>
      <c r="AT709" s="162"/>
      <c r="AU709" s="162"/>
      <c r="AV709" s="162"/>
      <c r="AW709" s="162"/>
      <c r="AX709" s="162"/>
      <c r="AY709" s="162"/>
      <c r="AZ709" s="162"/>
      <c r="BA709" s="162"/>
      <c r="BB709" s="163"/>
      <c r="BC709" s="163"/>
      <c r="BD709" s="163"/>
      <c r="BE709" s="164"/>
      <c r="BF709" s="165"/>
      <c r="BG709" s="162"/>
      <c r="BH709" s="162"/>
      <c r="BI709" s="164"/>
      <c r="BJ709" s="38"/>
      <c r="BK709" s="38"/>
      <c r="BL709" s="38"/>
      <c r="BM709" s="38"/>
      <c r="BN709" s="38"/>
      <c r="BO709" s="38"/>
      <c r="BP709" s="117" t="str">
        <f t="shared" si="464"/>
        <v/>
      </c>
      <c r="BQ709" s="38"/>
      <c r="BR709" s="38"/>
      <c r="BS709" s="38"/>
      <c r="BT709" s="38"/>
      <c r="BV709" s="17">
        <f t="shared" si="458"/>
        <v>0</v>
      </c>
      <c r="BW709" s="17">
        <f t="shared" si="459"/>
        <v>0</v>
      </c>
      <c r="BX709" s="17">
        <f t="shared" si="460"/>
        <v>0</v>
      </c>
      <c r="BY709" s="17">
        <f t="shared" si="461"/>
        <v>0</v>
      </c>
      <c r="BZ709" s="17">
        <f t="shared" si="462"/>
        <v>0</v>
      </c>
      <c r="CA709" s="17">
        <f t="shared" si="463"/>
        <v>0</v>
      </c>
      <c r="CB709" s="17">
        <f t="shared" si="465"/>
        <v>0</v>
      </c>
      <c r="CC709" s="17">
        <f t="shared" si="466"/>
        <v>0</v>
      </c>
      <c r="CD709" s="17">
        <f t="shared" si="467"/>
        <v>0</v>
      </c>
      <c r="CE709" s="17">
        <f t="shared" si="468"/>
        <v>0</v>
      </c>
      <c r="CF709" s="17">
        <f t="shared" si="469"/>
        <v>0</v>
      </c>
      <c r="CG709" s="17">
        <f t="shared" si="470"/>
        <v>0</v>
      </c>
      <c r="CH709" s="17">
        <f t="shared" si="471"/>
        <v>0</v>
      </c>
      <c r="CI709" s="17">
        <f t="shared" si="472"/>
        <v>0</v>
      </c>
      <c r="CJ709" s="17">
        <f t="shared" si="473"/>
        <v>0</v>
      </c>
      <c r="CK709" s="17">
        <f t="shared" si="474"/>
        <v>0</v>
      </c>
      <c r="CL709" s="17">
        <f t="shared" si="475"/>
        <v>0</v>
      </c>
      <c r="CM709" s="17">
        <f t="shared" si="476"/>
        <v>0</v>
      </c>
      <c r="CN709" s="17">
        <f t="shared" si="477"/>
        <v>0</v>
      </c>
      <c r="CO709" s="17">
        <f t="shared" si="478"/>
        <v>0</v>
      </c>
      <c r="CP709" s="17">
        <f t="shared" si="479"/>
        <v>0</v>
      </c>
      <c r="CQ709" s="17">
        <f t="shared" si="480"/>
        <v>0</v>
      </c>
      <c r="CR709" s="17">
        <f t="shared" si="481"/>
        <v>0</v>
      </c>
      <c r="CS709" s="17">
        <f t="shared" si="482"/>
        <v>0</v>
      </c>
      <c r="CT709" s="17">
        <f t="shared" si="483"/>
        <v>0</v>
      </c>
      <c r="CU709" s="17">
        <f t="shared" si="484"/>
        <v>0</v>
      </c>
      <c r="CV709" s="17">
        <f t="shared" si="485"/>
        <v>0</v>
      </c>
      <c r="CW709" s="17">
        <f t="shared" si="486"/>
        <v>0</v>
      </c>
      <c r="CX709" s="17">
        <f t="shared" si="487"/>
        <v>0</v>
      </c>
      <c r="CY709" s="17">
        <f t="shared" si="488"/>
        <v>0</v>
      </c>
      <c r="CZ709" s="17">
        <f t="shared" si="489"/>
        <v>0</v>
      </c>
      <c r="DA709" s="17">
        <f t="shared" si="490"/>
        <v>0</v>
      </c>
      <c r="DB709" s="17">
        <f t="shared" si="491"/>
        <v>0</v>
      </c>
      <c r="DC709" s="17">
        <f t="shared" si="492"/>
        <v>0</v>
      </c>
      <c r="DD709" s="17">
        <f t="shared" si="493"/>
        <v>0</v>
      </c>
      <c r="DE709" s="17">
        <f t="shared" si="494"/>
        <v>0</v>
      </c>
      <c r="DF709" s="17">
        <f t="shared" si="495"/>
        <v>0</v>
      </c>
      <c r="DG709" s="17">
        <f t="shared" si="496"/>
        <v>0</v>
      </c>
    </row>
    <row r="710" spans="2:111" ht="15" customHeight="1" x14ac:dyDescent="0.2">
      <c r="B710" s="156">
        <v>702</v>
      </c>
      <c r="C710" s="157" t="str">
        <f t="shared" si="497"/>
        <v/>
      </c>
      <c r="D710" s="158" t="str">
        <f t="shared" si="457"/>
        <v>OK</v>
      </c>
      <c r="E710" s="159" t="e">
        <f>VLOOKUP('DATA SHEET'!$B$9,'Drill Size Info'!$T$2:$U$8,2,FALSE)</f>
        <v>#N/A</v>
      </c>
      <c r="F710" s="159" t="str">
        <f t="shared" si="498"/>
        <v/>
      </c>
      <c r="G710" s="91">
        <f t="shared" si="499"/>
        <v>0</v>
      </c>
      <c r="H710" s="160" t="s">
        <v>175</v>
      </c>
      <c r="I710" s="160" t="s">
        <v>175</v>
      </c>
      <c r="J710" s="160" t="str">
        <f>IF('DATA SHEET'!$B$10="NC-50","N/A","OK")</f>
        <v>OK</v>
      </c>
      <c r="K710" s="160" t="str">
        <f>IF('DATA SHEET'!$B$10="NC-50","N/A","OK")</f>
        <v>OK</v>
      </c>
      <c r="L710" s="160" t="str">
        <f t="shared" si="500"/>
        <v>OK</v>
      </c>
      <c r="M710" s="160" t="str">
        <f t="shared" si="501"/>
        <v>OK</v>
      </c>
      <c r="N710" s="160"/>
      <c r="O710" s="160"/>
      <c r="P710" s="160"/>
      <c r="Q710" s="160"/>
      <c r="R710" s="92" t="str">
        <f>IF(DI710&lt;&gt;"",
    IF(INT('Drill Size Info'!$AA$19)=INT('Drill Size Info'!$AB$19),
        --(INT('Drill Size Info'!$AA$19) &amp; "." &amp; DI710),
        IF(AND((--(INT('Drill Size Info'!$AA$19) &amp; "." &amp; DI710)&gt;=--('Drill Size Info'!$AA$19)), (--(INT('Drill Size Info'!$AA$19) &amp; "." &amp; DI710)&lt;=--('Drill Size Info'!$AB$19))),
            --(INT('Drill Size Info'!$AA$19) &amp; "." &amp; DI710),
            --(INT('Drill Size Info'!$AB$19) &amp; "." &amp; DI710)
        )
    ),
    IF(DH710&lt;&gt;"",
        IF(INT('Drill Size Info'!$AA$19)=INT('Drill Size Info'!$AB$19),
            --(INT('Drill Size Info'!$AA$19) &amp; "." &amp; LEFT(DH710,3)),
            IF(AND((--(INT('Drill Size Info'!$AA$19) &amp; "." &amp; LEFT(DH710,3))&gt;=--('Drill Size Info'!$AA$19)), (--(INT('Drill Size Info'!$AA$19) &amp; "." &amp; LEFT(DH710,3))&lt;=--('Drill Size Info'!$AB$19))),
                --(INT('Drill Size Info'!$AA$19) &amp; "." &amp; LEFT(DH710,3)),
                --(INT('Drill Size Info'!$AB$19) &amp; "." &amp; LEFT(DH710,3))
            )
        ),
        "OK"
    )
)</f>
        <v>OK</v>
      </c>
      <c r="S710" s="150" t="str">
        <f>IF(DJ710&lt;&gt;"",
    IF(INT('Drill Size Info'!$AA$19)=INT('Drill Size Info'!$AB$19),
        --(INT('Drill Size Info'!$AA$19) &amp; "." &amp; DJ710),
        IF(AND((--(INT('Drill Size Info'!$AA$19) &amp; "." &amp; DJ710)&gt;=--('Drill Size Info'!$AA$19)), (--(INT('Drill Size Info'!$AA$19) &amp; "." &amp; DJ710)&lt;=--('Drill Size Info'!$AB$19))),
            --(INT('Drill Size Info'!$AA$19) &amp; "." &amp; DJ710),
            --(INT('Drill Size Info'!$AB$19) &amp; "." &amp; DJ710)
        )
    ),
    IF(DH710&lt;&gt;"",
        IF(INT('Drill Size Info'!$AA$19)=INT('Drill Size Info'!$AB$19),
            --(INT('Drill Size Info'!$AA$19) &amp; "." &amp; RIGHT(DH710,3)),
            IF(AND((--(INT('Drill Size Info'!$AA$19) &amp; "." &amp; RIGHT(DH710,3))&gt;=--('Drill Size Info'!$AA$19)), (--(INT('Drill Size Info'!$AA$19) &amp; "." &amp; RIGHT(DH710,3))&lt;=--('Drill Size Info'!$AB$19))),
                --(INT('Drill Size Info'!$AA$19) &amp; "." &amp; RIGHT(DH710,3)),
                --(INT('Drill Size Info'!$AB$19) &amp; "." &amp; RIGHT(DH710,3))
            )
        ),
        "N/A"
    )
)</f>
        <v>N/A</v>
      </c>
      <c r="T710" s="150" t="str">
        <f>IF(DL710&lt;&gt;"",
    IF(INT('Drill Size Info'!$AA$19)=INT('Drill Size Info'!$AB$15),
        --(INT('Drill Size Info'!$AA$15) &amp; "." &amp; DL710),
        IF(AND((--(INT('Drill Size Info'!$AA$15) &amp; "." &amp; DL710)&gt;=--('Drill Size Info'!$AA$15)), (--(INT('Drill Size Info'!$AA$15) &amp; "." &amp; DL710)&lt;=--('Drill Size Info'!$AB$15))),
            --(INT('Drill Size Info'!$AA$15) &amp; "." &amp; DL710),
            --(INT('Drill Size Info'!$AB$15) &amp; "." &amp; DL710)
        )
    ),
    IF(DK710&lt;&gt;"",
        IF(INT('Drill Size Info'!$AA$15)=INT('Drill Size Info'!$AB$15),
            --(INT('Drill Size Info'!$AA$15) &amp; "." &amp; LEFT(DK710,3)),
            IF(AND((--(INT('Drill Size Info'!$AA$15) &amp; "." &amp; LEFT(DK710,3))&gt;=--('Drill Size Info'!$AA$15)), (--(INT('Drill Size Info'!$AA$15) &amp; "." &amp; LEFT(DK710,3))&lt;=--('Drill Size Info'!$AB$15))),
                --(INT('Drill Size Info'!$AA$15) &amp; "." &amp; LEFT(DK710,3)),
                --(INT('Drill Size Info'!$AB$15) &amp; "." &amp; LEFT(DK710,3))
            )
        ),
        "OK"
    )
)</f>
        <v>OK</v>
      </c>
      <c r="U710" s="150" t="str">
        <f>IF(DM710&lt;&gt;"",
    IF(INT('Drill Size Info'!$AA$19)=INT('Drill Size Info'!$AB$15),
        --(INT('Drill Size Info'!$AA$15) &amp; "." &amp; DM710),
        IF(AND((--(INT('Drill Size Info'!$AA$15) &amp; "." &amp; DM710)&gt;=--('Drill Size Info'!$AA$15)), (--(INT('Drill Size Info'!$AA$15) &amp; "." &amp; DM710)&lt;=--('Drill Size Info'!$AB$15))),
            --(INT('Drill Size Info'!$AA$15) &amp; "." &amp; DM710),
            --(INT('Drill Size Info'!$AB$15) &amp; "." &amp; DM710)
        )
    ),
    IF(DK710&lt;&gt;"",
        IF(INT('Drill Size Info'!$AA$15)=INT('Drill Size Info'!$AB$15),
            --(INT('Drill Size Info'!$AA$15) &amp; "." &amp; RIGHT(DK710,3)),
            IF(AND((--(INT('Drill Size Info'!$AA$15) &amp; "." &amp; RIGHT(DK710,3))&gt;=--('Drill Size Info'!$AA$15)), (--(INT('Drill Size Info'!$AA$15) &amp; "." &amp; RIGHT(DK710,3))&lt;=--('Drill Size Info'!$AB$15))),
                --(INT('Drill Size Info'!$AA$15) &amp; "." &amp; RIGHT(DK710,3)),
                --(INT('Drill Size Info'!$AB$15) &amp; "." &amp; RIGHT(DK710,3))
            )
        ),
        "N/A"
    )
)</f>
        <v>N/A</v>
      </c>
      <c r="V710" s="161"/>
      <c r="W710" s="161"/>
      <c r="X710" s="161"/>
      <c r="Y710" s="161"/>
      <c r="Z710" s="161"/>
      <c r="AA710" s="162"/>
      <c r="AB710" s="162"/>
      <c r="AC710" s="162"/>
      <c r="AD710" s="162"/>
      <c r="AE710" s="162"/>
      <c r="AF710" s="162"/>
      <c r="AG710" s="162"/>
      <c r="AH710" s="162"/>
      <c r="AI710" s="162"/>
      <c r="AJ710" s="162"/>
      <c r="AK710" s="162"/>
      <c r="AL710" s="162"/>
      <c r="AM710" s="162"/>
      <c r="AN710" s="162"/>
      <c r="AO710" s="162"/>
      <c r="AP710" s="162"/>
      <c r="AQ710" s="162"/>
      <c r="AR710" s="162"/>
      <c r="AS710" s="162"/>
      <c r="AT710" s="162"/>
      <c r="AU710" s="162"/>
      <c r="AV710" s="162"/>
      <c r="AW710" s="162"/>
      <c r="AX710" s="162"/>
      <c r="AY710" s="162"/>
      <c r="AZ710" s="162"/>
      <c r="BA710" s="162"/>
      <c r="BB710" s="163"/>
      <c r="BC710" s="163"/>
      <c r="BD710" s="163"/>
      <c r="BE710" s="164"/>
      <c r="BF710" s="165"/>
      <c r="BG710" s="162"/>
      <c r="BH710" s="162"/>
      <c r="BI710" s="164"/>
      <c r="BJ710" s="38"/>
      <c r="BK710" s="38"/>
      <c r="BL710" s="38"/>
      <c r="BM710" s="38"/>
      <c r="BN710" s="38"/>
      <c r="BO710" s="38"/>
      <c r="BP710" s="117" t="str">
        <f t="shared" si="464"/>
        <v/>
      </c>
      <c r="BQ710" s="38"/>
      <c r="BR710" s="38"/>
      <c r="BS710" s="38"/>
      <c r="BT710" s="38"/>
      <c r="BV710" s="17">
        <f t="shared" si="458"/>
        <v>0</v>
      </c>
      <c r="BW710" s="17">
        <f t="shared" si="459"/>
        <v>0</v>
      </c>
      <c r="BX710" s="17">
        <f t="shared" si="460"/>
        <v>0</v>
      </c>
      <c r="BY710" s="17">
        <f t="shared" si="461"/>
        <v>0</v>
      </c>
      <c r="BZ710" s="17">
        <f t="shared" si="462"/>
        <v>0</v>
      </c>
      <c r="CA710" s="17">
        <f t="shared" si="463"/>
        <v>0</v>
      </c>
      <c r="CB710" s="17">
        <f t="shared" si="465"/>
        <v>0</v>
      </c>
      <c r="CC710" s="17">
        <f t="shared" si="466"/>
        <v>0</v>
      </c>
      <c r="CD710" s="17">
        <f t="shared" si="467"/>
        <v>0</v>
      </c>
      <c r="CE710" s="17">
        <f t="shared" si="468"/>
        <v>0</v>
      </c>
      <c r="CF710" s="17">
        <f t="shared" si="469"/>
        <v>0</v>
      </c>
      <c r="CG710" s="17">
        <f t="shared" si="470"/>
        <v>0</v>
      </c>
      <c r="CH710" s="17">
        <f t="shared" si="471"/>
        <v>0</v>
      </c>
      <c r="CI710" s="17">
        <f t="shared" si="472"/>
        <v>0</v>
      </c>
      <c r="CJ710" s="17">
        <f t="shared" si="473"/>
        <v>0</v>
      </c>
      <c r="CK710" s="17">
        <f t="shared" si="474"/>
        <v>0</v>
      </c>
      <c r="CL710" s="17">
        <f t="shared" si="475"/>
        <v>0</v>
      </c>
      <c r="CM710" s="17">
        <f t="shared" si="476"/>
        <v>0</v>
      </c>
      <c r="CN710" s="17">
        <f t="shared" si="477"/>
        <v>0</v>
      </c>
      <c r="CO710" s="17">
        <f t="shared" si="478"/>
        <v>0</v>
      </c>
      <c r="CP710" s="17">
        <f t="shared" si="479"/>
        <v>0</v>
      </c>
      <c r="CQ710" s="17">
        <f t="shared" si="480"/>
        <v>0</v>
      </c>
      <c r="CR710" s="17">
        <f t="shared" si="481"/>
        <v>0</v>
      </c>
      <c r="CS710" s="17">
        <f t="shared" si="482"/>
        <v>0</v>
      </c>
      <c r="CT710" s="17">
        <f t="shared" si="483"/>
        <v>0</v>
      </c>
      <c r="CU710" s="17">
        <f t="shared" si="484"/>
        <v>0</v>
      </c>
      <c r="CV710" s="17">
        <f t="shared" si="485"/>
        <v>0</v>
      </c>
      <c r="CW710" s="17">
        <f t="shared" si="486"/>
        <v>0</v>
      </c>
      <c r="CX710" s="17">
        <f t="shared" si="487"/>
        <v>0</v>
      </c>
      <c r="CY710" s="17">
        <f t="shared" si="488"/>
        <v>0</v>
      </c>
      <c r="CZ710" s="17">
        <f t="shared" si="489"/>
        <v>0</v>
      </c>
      <c r="DA710" s="17">
        <f t="shared" si="490"/>
        <v>0</v>
      </c>
      <c r="DB710" s="17">
        <f t="shared" si="491"/>
        <v>0</v>
      </c>
      <c r="DC710" s="17">
        <f t="shared" si="492"/>
        <v>0</v>
      </c>
      <c r="DD710" s="17">
        <f t="shared" si="493"/>
        <v>0</v>
      </c>
      <c r="DE710" s="17">
        <f t="shared" si="494"/>
        <v>0</v>
      </c>
      <c r="DF710" s="17">
        <f t="shared" si="495"/>
        <v>0</v>
      </c>
      <c r="DG710" s="17">
        <f t="shared" si="496"/>
        <v>0</v>
      </c>
    </row>
    <row r="711" spans="2:111" ht="15" customHeight="1" x14ac:dyDescent="0.2">
      <c r="B711" s="156">
        <v>703</v>
      </c>
      <c r="C711" s="157" t="str">
        <f t="shared" si="497"/>
        <v/>
      </c>
      <c r="D711" s="158" t="str">
        <f t="shared" si="457"/>
        <v>OK</v>
      </c>
      <c r="E711" s="159" t="e">
        <f>VLOOKUP('DATA SHEET'!$B$9,'Drill Size Info'!$T$2:$U$8,2,FALSE)</f>
        <v>#N/A</v>
      </c>
      <c r="F711" s="159" t="str">
        <f t="shared" si="498"/>
        <v/>
      </c>
      <c r="G711" s="91">
        <f t="shared" si="499"/>
        <v>0</v>
      </c>
      <c r="H711" s="160" t="s">
        <v>175</v>
      </c>
      <c r="I711" s="160" t="s">
        <v>175</v>
      </c>
      <c r="J711" s="160" t="str">
        <f>IF('DATA SHEET'!$B$10="NC-50","N/A","OK")</f>
        <v>OK</v>
      </c>
      <c r="K711" s="160" t="str">
        <f>IF('DATA SHEET'!$B$10="NC-50","N/A","OK")</f>
        <v>OK</v>
      </c>
      <c r="L711" s="160" t="str">
        <f t="shared" si="500"/>
        <v>OK</v>
      </c>
      <c r="M711" s="160" t="str">
        <f t="shared" si="501"/>
        <v>OK</v>
      </c>
      <c r="N711" s="160"/>
      <c r="O711" s="160"/>
      <c r="P711" s="160"/>
      <c r="Q711" s="160"/>
      <c r="R711" s="92" t="str">
        <f>IF(DI711&lt;&gt;"",
    IF(INT('Drill Size Info'!$AA$19)=INT('Drill Size Info'!$AB$19),
        --(INT('Drill Size Info'!$AA$19) &amp; "." &amp; DI711),
        IF(AND((--(INT('Drill Size Info'!$AA$19) &amp; "." &amp; DI711)&gt;=--('Drill Size Info'!$AA$19)), (--(INT('Drill Size Info'!$AA$19) &amp; "." &amp; DI711)&lt;=--('Drill Size Info'!$AB$19))),
            --(INT('Drill Size Info'!$AA$19) &amp; "." &amp; DI711),
            --(INT('Drill Size Info'!$AB$19) &amp; "." &amp; DI711)
        )
    ),
    IF(DH711&lt;&gt;"",
        IF(INT('Drill Size Info'!$AA$19)=INT('Drill Size Info'!$AB$19),
            --(INT('Drill Size Info'!$AA$19) &amp; "." &amp; LEFT(DH711,3)),
            IF(AND((--(INT('Drill Size Info'!$AA$19) &amp; "." &amp; LEFT(DH711,3))&gt;=--('Drill Size Info'!$AA$19)), (--(INT('Drill Size Info'!$AA$19) &amp; "." &amp; LEFT(DH711,3))&lt;=--('Drill Size Info'!$AB$19))),
                --(INT('Drill Size Info'!$AA$19) &amp; "." &amp; LEFT(DH711,3)),
                --(INT('Drill Size Info'!$AB$19) &amp; "." &amp; LEFT(DH711,3))
            )
        ),
        "OK"
    )
)</f>
        <v>OK</v>
      </c>
      <c r="S711" s="150" t="str">
        <f>IF(DJ711&lt;&gt;"",
    IF(INT('Drill Size Info'!$AA$19)=INT('Drill Size Info'!$AB$19),
        --(INT('Drill Size Info'!$AA$19) &amp; "." &amp; DJ711),
        IF(AND((--(INT('Drill Size Info'!$AA$19) &amp; "." &amp; DJ711)&gt;=--('Drill Size Info'!$AA$19)), (--(INT('Drill Size Info'!$AA$19) &amp; "." &amp; DJ711)&lt;=--('Drill Size Info'!$AB$19))),
            --(INT('Drill Size Info'!$AA$19) &amp; "." &amp; DJ711),
            --(INT('Drill Size Info'!$AB$19) &amp; "." &amp; DJ711)
        )
    ),
    IF(DH711&lt;&gt;"",
        IF(INT('Drill Size Info'!$AA$19)=INT('Drill Size Info'!$AB$19),
            --(INT('Drill Size Info'!$AA$19) &amp; "." &amp; RIGHT(DH711,3)),
            IF(AND((--(INT('Drill Size Info'!$AA$19) &amp; "." &amp; RIGHT(DH711,3))&gt;=--('Drill Size Info'!$AA$19)), (--(INT('Drill Size Info'!$AA$19) &amp; "." &amp; RIGHT(DH711,3))&lt;=--('Drill Size Info'!$AB$19))),
                --(INT('Drill Size Info'!$AA$19) &amp; "." &amp; RIGHT(DH711,3)),
                --(INT('Drill Size Info'!$AB$19) &amp; "." &amp; RIGHT(DH711,3))
            )
        ),
        "N/A"
    )
)</f>
        <v>N/A</v>
      </c>
      <c r="T711" s="150" t="str">
        <f>IF(DL711&lt;&gt;"",
    IF(INT('Drill Size Info'!$AA$19)=INT('Drill Size Info'!$AB$15),
        --(INT('Drill Size Info'!$AA$15) &amp; "." &amp; DL711),
        IF(AND((--(INT('Drill Size Info'!$AA$15) &amp; "." &amp; DL711)&gt;=--('Drill Size Info'!$AA$15)), (--(INT('Drill Size Info'!$AA$15) &amp; "." &amp; DL711)&lt;=--('Drill Size Info'!$AB$15))),
            --(INT('Drill Size Info'!$AA$15) &amp; "." &amp; DL711),
            --(INT('Drill Size Info'!$AB$15) &amp; "." &amp; DL711)
        )
    ),
    IF(DK711&lt;&gt;"",
        IF(INT('Drill Size Info'!$AA$15)=INT('Drill Size Info'!$AB$15),
            --(INT('Drill Size Info'!$AA$15) &amp; "." &amp; LEFT(DK711,3)),
            IF(AND((--(INT('Drill Size Info'!$AA$15) &amp; "." &amp; LEFT(DK711,3))&gt;=--('Drill Size Info'!$AA$15)), (--(INT('Drill Size Info'!$AA$15) &amp; "." &amp; LEFT(DK711,3))&lt;=--('Drill Size Info'!$AB$15))),
                --(INT('Drill Size Info'!$AA$15) &amp; "." &amp; LEFT(DK711,3)),
                --(INT('Drill Size Info'!$AB$15) &amp; "." &amp; LEFT(DK711,3))
            )
        ),
        "OK"
    )
)</f>
        <v>OK</v>
      </c>
      <c r="U711" s="150" t="str">
        <f>IF(DM711&lt;&gt;"",
    IF(INT('Drill Size Info'!$AA$19)=INT('Drill Size Info'!$AB$15),
        --(INT('Drill Size Info'!$AA$15) &amp; "." &amp; DM711),
        IF(AND((--(INT('Drill Size Info'!$AA$15) &amp; "." &amp; DM711)&gt;=--('Drill Size Info'!$AA$15)), (--(INT('Drill Size Info'!$AA$15) &amp; "." &amp; DM711)&lt;=--('Drill Size Info'!$AB$15))),
            --(INT('Drill Size Info'!$AA$15) &amp; "." &amp; DM711),
            --(INT('Drill Size Info'!$AB$15) &amp; "." &amp; DM711)
        )
    ),
    IF(DK711&lt;&gt;"",
        IF(INT('Drill Size Info'!$AA$15)=INT('Drill Size Info'!$AB$15),
            --(INT('Drill Size Info'!$AA$15) &amp; "." &amp; RIGHT(DK711,3)),
            IF(AND((--(INT('Drill Size Info'!$AA$15) &amp; "." &amp; RIGHT(DK711,3))&gt;=--('Drill Size Info'!$AA$15)), (--(INT('Drill Size Info'!$AA$15) &amp; "." &amp; RIGHT(DK711,3))&lt;=--('Drill Size Info'!$AB$15))),
                --(INT('Drill Size Info'!$AA$15) &amp; "." &amp; RIGHT(DK711,3)),
                --(INT('Drill Size Info'!$AB$15) &amp; "." &amp; RIGHT(DK711,3))
            )
        ),
        "N/A"
    )
)</f>
        <v>N/A</v>
      </c>
      <c r="V711" s="161"/>
      <c r="W711" s="161"/>
      <c r="X711" s="161"/>
      <c r="Y711" s="161"/>
      <c r="Z711" s="161"/>
      <c r="AA711" s="162"/>
      <c r="AB711" s="162"/>
      <c r="AC711" s="162"/>
      <c r="AD711" s="162"/>
      <c r="AE711" s="162"/>
      <c r="AF711" s="162"/>
      <c r="AG711" s="162"/>
      <c r="AH711" s="162"/>
      <c r="AI711" s="162"/>
      <c r="AJ711" s="162"/>
      <c r="AK711" s="162"/>
      <c r="AL711" s="162"/>
      <c r="AM711" s="162"/>
      <c r="AN711" s="162"/>
      <c r="AO711" s="162"/>
      <c r="AP711" s="162"/>
      <c r="AQ711" s="162"/>
      <c r="AR711" s="162"/>
      <c r="AS711" s="162"/>
      <c r="AT711" s="162"/>
      <c r="AU711" s="162"/>
      <c r="AV711" s="162"/>
      <c r="AW711" s="162"/>
      <c r="AX711" s="162"/>
      <c r="AY711" s="162"/>
      <c r="AZ711" s="162"/>
      <c r="BA711" s="162"/>
      <c r="BB711" s="163"/>
      <c r="BC711" s="163"/>
      <c r="BD711" s="163"/>
      <c r="BE711" s="164"/>
      <c r="BF711" s="165"/>
      <c r="BG711" s="162"/>
      <c r="BH711" s="162"/>
      <c r="BI711" s="164"/>
      <c r="BJ711" s="38"/>
      <c r="BK711" s="38"/>
      <c r="BL711" s="38"/>
      <c r="BM711" s="38"/>
      <c r="BN711" s="38"/>
      <c r="BO711" s="38"/>
      <c r="BP711" s="117" t="str">
        <f t="shared" si="464"/>
        <v/>
      </c>
      <c r="BQ711" s="38"/>
      <c r="BR711" s="38"/>
      <c r="BS711" s="38"/>
      <c r="BT711" s="38"/>
      <c r="BV711" s="17">
        <f t="shared" si="458"/>
        <v>0</v>
      </c>
      <c r="BW711" s="17">
        <f t="shared" si="459"/>
        <v>0</v>
      </c>
      <c r="BX711" s="17">
        <f t="shared" si="460"/>
        <v>0</v>
      </c>
      <c r="BY711" s="17">
        <f t="shared" si="461"/>
        <v>0</v>
      </c>
      <c r="BZ711" s="17">
        <f t="shared" si="462"/>
        <v>0</v>
      </c>
      <c r="CA711" s="17">
        <f t="shared" si="463"/>
        <v>0</v>
      </c>
      <c r="CB711" s="17">
        <f t="shared" si="465"/>
        <v>0</v>
      </c>
      <c r="CC711" s="17">
        <f t="shared" si="466"/>
        <v>0</v>
      </c>
      <c r="CD711" s="17">
        <f t="shared" si="467"/>
        <v>0</v>
      </c>
      <c r="CE711" s="17">
        <f t="shared" si="468"/>
        <v>0</v>
      </c>
      <c r="CF711" s="17">
        <f t="shared" si="469"/>
        <v>0</v>
      </c>
      <c r="CG711" s="17">
        <f t="shared" si="470"/>
        <v>0</v>
      </c>
      <c r="CH711" s="17">
        <f t="shared" si="471"/>
        <v>0</v>
      </c>
      <c r="CI711" s="17">
        <f t="shared" si="472"/>
        <v>0</v>
      </c>
      <c r="CJ711" s="17">
        <f t="shared" si="473"/>
        <v>0</v>
      </c>
      <c r="CK711" s="17">
        <f t="shared" si="474"/>
        <v>0</v>
      </c>
      <c r="CL711" s="17">
        <f t="shared" si="475"/>
        <v>0</v>
      </c>
      <c r="CM711" s="17">
        <f t="shared" si="476"/>
        <v>0</v>
      </c>
      <c r="CN711" s="17">
        <f t="shared" si="477"/>
        <v>0</v>
      </c>
      <c r="CO711" s="17">
        <f t="shared" si="478"/>
        <v>0</v>
      </c>
      <c r="CP711" s="17">
        <f t="shared" si="479"/>
        <v>0</v>
      </c>
      <c r="CQ711" s="17">
        <f t="shared" si="480"/>
        <v>0</v>
      </c>
      <c r="CR711" s="17">
        <f t="shared" si="481"/>
        <v>0</v>
      </c>
      <c r="CS711" s="17">
        <f t="shared" si="482"/>
        <v>0</v>
      </c>
      <c r="CT711" s="17">
        <f t="shared" si="483"/>
        <v>0</v>
      </c>
      <c r="CU711" s="17">
        <f t="shared" si="484"/>
        <v>0</v>
      </c>
      <c r="CV711" s="17">
        <f t="shared" si="485"/>
        <v>0</v>
      </c>
      <c r="CW711" s="17">
        <f t="shared" si="486"/>
        <v>0</v>
      </c>
      <c r="CX711" s="17">
        <f t="shared" si="487"/>
        <v>0</v>
      </c>
      <c r="CY711" s="17">
        <f t="shared" si="488"/>
        <v>0</v>
      </c>
      <c r="CZ711" s="17">
        <f t="shared" si="489"/>
        <v>0</v>
      </c>
      <c r="DA711" s="17">
        <f t="shared" si="490"/>
        <v>0</v>
      </c>
      <c r="DB711" s="17">
        <f t="shared" si="491"/>
        <v>0</v>
      </c>
      <c r="DC711" s="17">
        <f t="shared" si="492"/>
        <v>0</v>
      </c>
      <c r="DD711" s="17">
        <f t="shared" si="493"/>
        <v>0</v>
      </c>
      <c r="DE711" s="17">
        <f t="shared" si="494"/>
        <v>0</v>
      </c>
      <c r="DF711" s="17">
        <f t="shared" si="495"/>
        <v>0</v>
      </c>
      <c r="DG711" s="17">
        <f t="shared" si="496"/>
        <v>0</v>
      </c>
    </row>
    <row r="712" spans="2:111" ht="15" customHeight="1" x14ac:dyDescent="0.2">
      <c r="B712" s="156">
        <v>704</v>
      </c>
      <c r="C712" s="157" t="str">
        <f t="shared" si="497"/>
        <v/>
      </c>
      <c r="D712" s="158" t="str">
        <f t="shared" si="457"/>
        <v>OK</v>
      </c>
      <c r="E712" s="159" t="e">
        <f>VLOOKUP('DATA SHEET'!$B$9,'Drill Size Info'!$T$2:$U$8,2,FALSE)</f>
        <v>#N/A</v>
      </c>
      <c r="F712" s="159" t="str">
        <f t="shared" si="498"/>
        <v/>
      </c>
      <c r="G712" s="91">
        <f t="shared" si="499"/>
        <v>0</v>
      </c>
      <c r="H712" s="160" t="s">
        <v>175</v>
      </c>
      <c r="I712" s="160" t="s">
        <v>175</v>
      </c>
      <c r="J712" s="160" t="str">
        <f>IF('DATA SHEET'!$B$10="NC-50","N/A","OK")</f>
        <v>OK</v>
      </c>
      <c r="K712" s="160" t="str">
        <f>IF('DATA SHEET'!$B$10="NC-50","N/A","OK")</f>
        <v>OK</v>
      </c>
      <c r="L712" s="160" t="str">
        <f t="shared" si="500"/>
        <v>OK</v>
      </c>
      <c r="M712" s="160" t="str">
        <f t="shared" si="501"/>
        <v>OK</v>
      </c>
      <c r="N712" s="160"/>
      <c r="O712" s="160"/>
      <c r="P712" s="160"/>
      <c r="Q712" s="160"/>
      <c r="R712" s="92" t="str">
        <f>IF(DI712&lt;&gt;"",
    IF(INT('Drill Size Info'!$AA$19)=INT('Drill Size Info'!$AB$19),
        --(INT('Drill Size Info'!$AA$19) &amp; "." &amp; DI712),
        IF(AND((--(INT('Drill Size Info'!$AA$19) &amp; "." &amp; DI712)&gt;=--('Drill Size Info'!$AA$19)), (--(INT('Drill Size Info'!$AA$19) &amp; "." &amp; DI712)&lt;=--('Drill Size Info'!$AB$19))),
            --(INT('Drill Size Info'!$AA$19) &amp; "." &amp; DI712),
            --(INT('Drill Size Info'!$AB$19) &amp; "." &amp; DI712)
        )
    ),
    IF(DH712&lt;&gt;"",
        IF(INT('Drill Size Info'!$AA$19)=INT('Drill Size Info'!$AB$19),
            --(INT('Drill Size Info'!$AA$19) &amp; "." &amp; LEFT(DH712,3)),
            IF(AND((--(INT('Drill Size Info'!$AA$19) &amp; "." &amp; LEFT(DH712,3))&gt;=--('Drill Size Info'!$AA$19)), (--(INT('Drill Size Info'!$AA$19) &amp; "." &amp; LEFT(DH712,3))&lt;=--('Drill Size Info'!$AB$19))),
                --(INT('Drill Size Info'!$AA$19) &amp; "." &amp; LEFT(DH712,3)),
                --(INT('Drill Size Info'!$AB$19) &amp; "." &amp; LEFT(DH712,3))
            )
        ),
        "OK"
    )
)</f>
        <v>OK</v>
      </c>
      <c r="S712" s="150" t="str">
        <f>IF(DJ712&lt;&gt;"",
    IF(INT('Drill Size Info'!$AA$19)=INT('Drill Size Info'!$AB$19),
        --(INT('Drill Size Info'!$AA$19) &amp; "." &amp; DJ712),
        IF(AND((--(INT('Drill Size Info'!$AA$19) &amp; "." &amp; DJ712)&gt;=--('Drill Size Info'!$AA$19)), (--(INT('Drill Size Info'!$AA$19) &amp; "." &amp; DJ712)&lt;=--('Drill Size Info'!$AB$19))),
            --(INT('Drill Size Info'!$AA$19) &amp; "." &amp; DJ712),
            --(INT('Drill Size Info'!$AB$19) &amp; "." &amp; DJ712)
        )
    ),
    IF(DH712&lt;&gt;"",
        IF(INT('Drill Size Info'!$AA$19)=INT('Drill Size Info'!$AB$19),
            --(INT('Drill Size Info'!$AA$19) &amp; "." &amp; RIGHT(DH712,3)),
            IF(AND((--(INT('Drill Size Info'!$AA$19) &amp; "." &amp; RIGHT(DH712,3))&gt;=--('Drill Size Info'!$AA$19)), (--(INT('Drill Size Info'!$AA$19) &amp; "." &amp; RIGHT(DH712,3))&lt;=--('Drill Size Info'!$AB$19))),
                --(INT('Drill Size Info'!$AA$19) &amp; "." &amp; RIGHT(DH712,3)),
                --(INT('Drill Size Info'!$AB$19) &amp; "." &amp; RIGHT(DH712,3))
            )
        ),
        "N/A"
    )
)</f>
        <v>N/A</v>
      </c>
      <c r="T712" s="150" t="str">
        <f>IF(DL712&lt;&gt;"",
    IF(INT('Drill Size Info'!$AA$19)=INT('Drill Size Info'!$AB$15),
        --(INT('Drill Size Info'!$AA$15) &amp; "." &amp; DL712),
        IF(AND((--(INT('Drill Size Info'!$AA$15) &amp; "." &amp; DL712)&gt;=--('Drill Size Info'!$AA$15)), (--(INT('Drill Size Info'!$AA$15) &amp; "." &amp; DL712)&lt;=--('Drill Size Info'!$AB$15))),
            --(INT('Drill Size Info'!$AA$15) &amp; "." &amp; DL712),
            --(INT('Drill Size Info'!$AB$15) &amp; "." &amp; DL712)
        )
    ),
    IF(DK712&lt;&gt;"",
        IF(INT('Drill Size Info'!$AA$15)=INT('Drill Size Info'!$AB$15),
            --(INT('Drill Size Info'!$AA$15) &amp; "." &amp; LEFT(DK712,3)),
            IF(AND((--(INT('Drill Size Info'!$AA$15) &amp; "." &amp; LEFT(DK712,3))&gt;=--('Drill Size Info'!$AA$15)), (--(INT('Drill Size Info'!$AA$15) &amp; "." &amp; LEFT(DK712,3))&lt;=--('Drill Size Info'!$AB$15))),
                --(INT('Drill Size Info'!$AA$15) &amp; "." &amp; LEFT(DK712,3)),
                --(INT('Drill Size Info'!$AB$15) &amp; "." &amp; LEFT(DK712,3))
            )
        ),
        "OK"
    )
)</f>
        <v>OK</v>
      </c>
      <c r="U712" s="150" t="str">
        <f>IF(DM712&lt;&gt;"",
    IF(INT('Drill Size Info'!$AA$19)=INT('Drill Size Info'!$AB$15),
        --(INT('Drill Size Info'!$AA$15) &amp; "." &amp; DM712),
        IF(AND((--(INT('Drill Size Info'!$AA$15) &amp; "." &amp; DM712)&gt;=--('Drill Size Info'!$AA$15)), (--(INT('Drill Size Info'!$AA$15) &amp; "." &amp; DM712)&lt;=--('Drill Size Info'!$AB$15))),
            --(INT('Drill Size Info'!$AA$15) &amp; "." &amp; DM712),
            --(INT('Drill Size Info'!$AB$15) &amp; "." &amp; DM712)
        )
    ),
    IF(DK712&lt;&gt;"",
        IF(INT('Drill Size Info'!$AA$15)=INT('Drill Size Info'!$AB$15),
            --(INT('Drill Size Info'!$AA$15) &amp; "." &amp; RIGHT(DK712,3)),
            IF(AND((--(INT('Drill Size Info'!$AA$15) &amp; "." &amp; RIGHT(DK712,3))&gt;=--('Drill Size Info'!$AA$15)), (--(INT('Drill Size Info'!$AA$15) &amp; "." &amp; RIGHT(DK712,3))&lt;=--('Drill Size Info'!$AB$15))),
                --(INT('Drill Size Info'!$AA$15) &amp; "." &amp; RIGHT(DK712,3)),
                --(INT('Drill Size Info'!$AB$15) &amp; "." &amp; RIGHT(DK712,3))
            )
        ),
        "N/A"
    )
)</f>
        <v>N/A</v>
      </c>
      <c r="V712" s="161"/>
      <c r="W712" s="161"/>
      <c r="X712" s="161"/>
      <c r="Y712" s="161"/>
      <c r="Z712" s="161"/>
      <c r="AA712" s="162"/>
      <c r="AB712" s="162"/>
      <c r="AC712" s="162"/>
      <c r="AD712" s="162"/>
      <c r="AE712" s="162"/>
      <c r="AF712" s="162"/>
      <c r="AG712" s="162"/>
      <c r="AH712" s="162"/>
      <c r="AI712" s="162"/>
      <c r="AJ712" s="162"/>
      <c r="AK712" s="162"/>
      <c r="AL712" s="162"/>
      <c r="AM712" s="162"/>
      <c r="AN712" s="162"/>
      <c r="AO712" s="162"/>
      <c r="AP712" s="162"/>
      <c r="AQ712" s="162"/>
      <c r="AR712" s="162"/>
      <c r="AS712" s="162"/>
      <c r="AT712" s="162"/>
      <c r="AU712" s="162"/>
      <c r="AV712" s="162"/>
      <c r="AW712" s="162"/>
      <c r="AX712" s="162"/>
      <c r="AY712" s="162"/>
      <c r="AZ712" s="162"/>
      <c r="BA712" s="162"/>
      <c r="BB712" s="163"/>
      <c r="BC712" s="163"/>
      <c r="BD712" s="163"/>
      <c r="BE712" s="164"/>
      <c r="BF712" s="165"/>
      <c r="BG712" s="162"/>
      <c r="BH712" s="162"/>
      <c r="BI712" s="164"/>
      <c r="BJ712" s="38"/>
      <c r="BK712" s="38"/>
      <c r="BL712" s="38"/>
      <c r="BM712" s="38"/>
      <c r="BN712" s="38"/>
      <c r="BO712" s="38"/>
      <c r="BP712" s="117" t="str">
        <f t="shared" si="464"/>
        <v/>
      </c>
      <c r="BQ712" s="38"/>
      <c r="BR712" s="38"/>
      <c r="BS712" s="38"/>
      <c r="BT712" s="38"/>
      <c r="BV712" s="17">
        <f t="shared" si="458"/>
        <v>0</v>
      </c>
      <c r="BW712" s="17">
        <f t="shared" si="459"/>
        <v>0</v>
      </c>
      <c r="BX712" s="17">
        <f t="shared" si="460"/>
        <v>0</v>
      </c>
      <c r="BY712" s="17">
        <f t="shared" si="461"/>
        <v>0</v>
      </c>
      <c r="BZ712" s="17">
        <f t="shared" si="462"/>
        <v>0</v>
      </c>
      <c r="CA712" s="17">
        <f t="shared" si="463"/>
        <v>0</v>
      </c>
      <c r="CB712" s="17">
        <f t="shared" si="465"/>
        <v>0</v>
      </c>
      <c r="CC712" s="17">
        <f t="shared" si="466"/>
        <v>0</v>
      </c>
      <c r="CD712" s="17">
        <f t="shared" si="467"/>
        <v>0</v>
      </c>
      <c r="CE712" s="17">
        <f t="shared" si="468"/>
        <v>0</v>
      </c>
      <c r="CF712" s="17">
        <f t="shared" si="469"/>
        <v>0</v>
      </c>
      <c r="CG712" s="17">
        <f t="shared" si="470"/>
        <v>0</v>
      </c>
      <c r="CH712" s="17">
        <f t="shared" si="471"/>
        <v>0</v>
      </c>
      <c r="CI712" s="17">
        <f t="shared" si="472"/>
        <v>0</v>
      </c>
      <c r="CJ712" s="17">
        <f t="shared" si="473"/>
        <v>0</v>
      </c>
      <c r="CK712" s="17">
        <f t="shared" si="474"/>
        <v>0</v>
      </c>
      <c r="CL712" s="17">
        <f t="shared" si="475"/>
        <v>0</v>
      </c>
      <c r="CM712" s="17">
        <f t="shared" si="476"/>
        <v>0</v>
      </c>
      <c r="CN712" s="17">
        <f t="shared" si="477"/>
        <v>0</v>
      </c>
      <c r="CO712" s="17">
        <f t="shared" si="478"/>
        <v>0</v>
      </c>
      <c r="CP712" s="17">
        <f t="shared" si="479"/>
        <v>0</v>
      </c>
      <c r="CQ712" s="17">
        <f t="shared" si="480"/>
        <v>0</v>
      </c>
      <c r="CR712" s="17">
        <f t="shared" si="481"/>
        <v>0</v>
      </c>
      <c r="CS712" s="17">
        <f t="shared" si="482"/>
        <v>0</v>
      </c>
      <c r="CT712" s="17">
        <f t="shared" si="483"/>
        <v>0</v>
      </c>
      <c r="CU712" s="17">
        <f t="shared" si="484"/>
        <v>0</v>
      </c>
      <c r="CV712" s="17">
        <f t="shared" si="485"/>
        <v>0</v>
      </c>
      <c r="CW712" s="17">
        <f t="shared" si="486"/>
        <v>0</v>
      </c>
      <c r="CX712" s="17">
        <f t="shared" si="487"/>
        <v>0</v>
      </c>
      <c r="CY712" s="17">
        <f t="shared" si="488"/>
        <v>0</v>
      </c>
      <c r="CZ712" s="17">
        <f t="shared" si="489"/>
        <v>0</v>
      </c>
      <c r="DA712" s="17">
        <f t="shared" si="490"/>
        <v>0</v>
      </c>
      <c r="DB712" s="17">
        <f t="shared" si="491"/>
        <v>0</v>
      </c>
      <c r="DC712" s="17">
        <f t="shared" si="492"/>
        <v>0</v>
      </c>
      <c r="DD712" s="17">
        <f t="shared" si="493"/>
        <v>0</v>
      </c>
      <c r="DE712" s="17">
        <f t="shared" si="494"/>
        <v>0</v>
      </c>
      <c r="DF712" s="17">
        <f t="shared" si="495"/>
        <v>0</v>
      </c>
      <c r="DG712" s="17">
        <f t="shared" si="496"/>
        <v>0</v>
      </c>
    </row>
    <row r="713" spans="2:111" ht="15" customHeight="1" x14ac:dyDescent="0.2">
      <c r="B713" s="156">
        <v>705</v>
      </c>
      <c r="C713" s="157" t="str">
        <f t="shared" si="497"/>
        <v/>
      </c>
      <c r="D713" s="158" t="str">
        <f t="shared" ref="D713:D776" si="502">IF(AW713="x","-","OK")</f>
        <v>OK</v>
      </c>
      <c r="E713" s="159" t="e">
        <f>VLOOKUP('DATA SHEET'!$B$9,'Drill Size Info'!$T$2:$U$8,2,FALSE)</f>
        <v>#N/A</v>
      </c>
      <c r="F713" s="159" t="str">
        <f t="shared" si="498"/>
        <v/>
      </c>
      <c r="G713" s="91">
        <f t="shared" si="499"/>
        <v>0</v>
      </c>
      <c r="H713" s="160" t="s">
        <v>175</v>
      </c>
      <c r="I713" s="160" t="s">
        <v>175</v>
      </c>
      <c r="J713" s="160" t="str">
        <f>IF('DATA SHEET'!$B$10="NC-50","N/A","OK")</f>
        <v>OK</v>
      </c>
      <c r="K713" s="160" t="str">
        <f>IF('DATA SHEET'!$B$10="NC-50","N/A","OK")</f>
        <v>OK</v>
      </c>
      <c r="L713" s="160" t="str">
        <f t="shared" si="500"/>
        <v>OK</v>
      </c>
      <c r="M713" s="160" t="str">
        <f t="shared" si="501"/>
        <v>OK</v>
      </c>
      <c r="N713" s="160"/>
      <c r="O713" s="160"/>
      <c r="P713" s="160"/>
      <c r="Q713" s="160"/>
      <c r="R713" s="92" t="str">
        <f>IF(DI713&lt;&gt;"",
    IF(INT('Drill Size Info'!$AA$19)=INT('Drill Size Info'!$AB$19),
        --(INT('Drill Size Info'!$AA$19) &amp; "." &amp; DI713),
        IF(AND((--(INT('Drill Size Info'!$AA$19) &amp; "." &amp; DI713)&gt;=--('Drill Size Info'!$AA$19)), (--(INT('Drill Size Info'!$AA$19) &amp; "." &amp; DI713)&lt;=--('Drill Size Info'!$AB$19))),
            --(INT('Drill Size Info'!$AA$19) &amp; "." &amp; DI713),
            --(INT('Drill Size Info'!$AB$19) &amp; "." &amp; DI713)
        )
    ),
    IF(DH713&lt;&gt;"",
        IF(INT('Drill Size Info'!$AA$19)=INT('Drill Size Info'!$AB$19),
            --(INT('Drill Size Info'!$AA$19) &amp; "." &amp; LEFT(DH713,3)),
            IF(AND((--(INT('Drill Size Info'!$AA$19) &amp; "." &amp; LEFT(DH713,3))&gt;=--('Drill Size Info'!$AA$19)), (--(INT('Drill Size Info'!$AA$19) &amp; "." &amp; LEFT(DH713,3))&lt;=--('Drill Size Info'!$AB$19))),
                --(INT('Drill Size Info'!$AA$19) &amp; "." &amp; LEFT(DH713,3)),
                --(INT('Drill Size Info'!$AB$19) &amp; "." &amp; LEFT(DH713,3))
            )
        ),
        "OK"
    )
)</f>
        <v>OK</v>
      </c>
      <c r="S713" s="150" t="str">
        <f>IF(DJ713&lt;&gt;"",
    IF(INT('Drill Size Info'!$AA$19)=INT('Drill Size Info'!$AB$19),
        --(INT('Drill Size Info'!$AA$19) &amp; "." &amp; DJ713),
        IF(AND((--(INT('Drill Size Info'!$AA$19) &amp; "." &amp; DJ713)&gt;=--('Drill Size Info'!$AA$19)), (--(INT('Drill Size Info'!$AA$19) &amp; "." &amp; DJ713)&lt;=--('Drill Size Info'!$AB$19))),
            --(INT('Drill Size Info'!$AA$19) &amp; "." &amp; DJ713),
            --(INT('Drill Size Info'!$AB$19) &amp; "." &amp; DJ713)
        )
    ),
    IF(DH713&lt;&gt;"",
        IF(INT('Drill Size Info'!$AA$19)=INT('Drill Size Info'!$AB$19),
            --(INT('Drill Size Info'!$AA$19) &amp; "." &amp; RIGHT(DH713,3)),
            IF(AND((--(INT('Drill Size Info'!$AA$19) &amp; "." &amp; RIGHT(DH713,3))&gt;=--('Drill Size Info'!$AA$19)), (--(INT('Drill Size Info'!$AA$19) &amp; "." &amp; RIGHT(DH713,3))&lt;=--('Drill Size Info'!$AB$19))),
                --(INT('Drill Size Info'!$AA$19) &amp; "." &amp; RIGHT(DH713,3)),
                --(INT('Drill Size Info'!$AB$19) &amp; "." &amp; RIGHT(DH713,3))
            )
        ),
        "N/A"
    )
)</f>
        <v>N/A</v>
      </c>
      <c r="T713" s="150" t="str">
        <f>IF(DL713&lt;&gt;"",
    IF(INT('Drill Size Info'!$AA$19)=INT('Drill Size Info'!$AB$15),
        --(INT('Drill Size Info'!$AA$15) &amp; "." &amp; DL713),
        IF(AND((--(INT('Drill Size Info'!$AA$15) &amp; "." &amp; DL713)&gt;=--('Drill Size Info'!$AA$15)), (--(INT('Drill Size Info'!$AA$15) &amp; "." &amp; DL713)&lt;=--('Drill Size Info'!$AB$15))),
            --(INT('Drill Size Info'!$AA$15) &amp; "." &amp; DL713),
            --(INT('Drill Size Info'!$AB$15) &amp; "." &amp; DL713)
        )
    ),
    IF(DK713&lt;&gt;"",
        IF(INT('Drill Size Info'!$AA$15)=INT('Drill Size Info'!$AB$15),
            --(INT('Drill Size Info'!$AA$15) &amp; "." &amp; LEFT(DK713,3)),
            IF(AND((--(INT('Drill Size Info'!$AA$15) &amp; "." &amp; LEFT(DK713,3))&gt;=--('Drill Size Info'!$AA$15)), (--(INT('Drill Size Info'!$AA$15) &amp; "." &amp; LEFT(DK713,3))&lt;=--('Drill Size Info'!$AB$15))),
                --(INT('Drill Size Info'!$AA$15) &amp; "." &amp; LEFT(DK713,3)),
                --(INT('Drill Size Info'!$AB$15) &amp; "." &amp; LEFT(DK713,3))
            )
        ),
        "OK"
    )
)</f>
        <v>OK</v>
      </c>
      <c r="U713" s="150" t="str">
        <f>IF(DM713&lt;&gt;"",
    IF(INT('Drill Size Info'!$AA$19)=INT('Drill Size Info'!$AB$15),
        --(INT('Drill Size Info'!$AA$15) &amp; "." &amp; DM713),
        IF(AND((--(INT('Drill Size Info'!$AA$15) &amp; "." &amp; DM713)&gt;=--('Drill Size Info'!$AA$15)), (--(INT('Drill Size Info'!$AA$15) &amp; "." &amp; DM713)&lt;=--('Drill Size Info'!$AB$15))),
            --(INT('Drill Size Info'!$AA$15) &amp; "." &amp; DM713),
            --(INT('Drill Size Info'!$AB$15) &amp; "." &amp; DM713)
        )
    ),
    IF(DK713&lt;&gt;"",
        IF(INT('Drill Size Info'!$AA$15)=INT('Drill Size Info'!$AB$15),
            --(INT('Drill Size Info'!$AA$15) &amp; "." &amp; RIGHT(DK713,3)),
            IF(AND((--(INT('Drill Size Info'!$AA$15) &amp; "." &amp; RIGHT(DK713,3))&gt;=--('Drill Size Info'!$AA$15)), (--(INT('Drill Size Info'!$AA$15) &amp; "." &amp; RIGHT(DK713,3))&lt;=--('Drill Size Info'!$AB$15))),
                --(INT('Drill Size Info'!$AA$15) &amp; "." &amp; RIGHT(DK713,3)),
                --(INT('Drill Size Info'!$AB$15) &amp; "." &amp; RIGHT(DK713,3))
            )
        ),
        "N/A"
    )
)</f>
        <v>N/A</v>
      </c>
      <c r="V713" s="161"/>
      <c r="W713" s="161"/>
      <c r="X713" s="161"/>
      <c r="Y713" s="161"/>
      <c r="Z713" s="161"/>
      <c r="AA713" s="162"/>
      <c r="AB713" s="162"/>
      <c r="AC713" s="162"/>
      <c r="AD713" s="162"/>
      <c r="AE713" s="162"/>
      <c r="AF713" s="162"/>
      <c r="AG713" s="162"/>
      <c r="AH713" s="162"/>
      <c r="AI713" s="162"/>
      <c r="AJ713" s="162"/>
      <c r="AK713" s="162"/>
      <c r="AL713" s="162"/>
      <c r="AM713" s="162"/>
      <c r="AN713" s="162"/>
      <c r="AO713" s="162"/>
      <c r="AP713" s="162"/>
      <c r="AQ713" s="162"/>
      <c r="AR713" s="162"/>
      <c r="AS713" s="162"/>
      <c r="AT713" s="162"/>
      <c r="AU713" s="162"/>
      <c r="AV713" s="162"/>
      <c r="AW713" s="162"/>
      <c r="AX713" s="162"/>
      <c r="AY713" s="162"/>
      <c r="AZ713" s="162"/>
      <c r="BA713" s="162"/>
      <c r="BB713" s="163"/>
      <c r="BC713" s="163"/>
      <c r="BD713" s="163"/>
      <c r="BE713" s="164"/>
      <c r="BF713" s="165"/>
      <c r="BG713" s="162"/>
      <c r="BH713" s="162"/>
      <c r="BI713" s="164"/>
      <c r="BJ713" s="38"/>
      <c r="BK713" s="38"/>
      <c r="BL713" s="38"/>
      <c r="BM713" s="38"/>
      <c r="BN713" s="38"/>
      <c r="BO713" s="38"/>
      <c r="BP713" s="117" t="str">
        <f t="shared" si="464"/>
        <v/>
      </c>
      <c r="BQ713" s="38"/>
      <c r="BR713" s="38"/>
      <c r="BS713" s="38"/>
      <c r="BT713" s="38"/>
      <c r="BV713" s="17">
        <f t="shared" ref="BV713:BV776" si="503">IF(V713="x",1,0)</f>
        <v>0</v>
      </c>
      <c r="BW713" s="17">
        <f t="shared" ref="BW713:BW776" si="504">IF(X713="x",1,0)</f>
        <v>0</v>
      </c>
      <c r="BX713" s="17">
        <f t="shared" ref="BX713:BX776" si="505">IF(Z713="x",1,0)</f>
        <v>0</v>
      </c>
      <c r="BY713" s="17">
        <f t="shared" ref="BY713:BY776" si="506">IF(AA713="x",1,0)</f>
        <v>0</v>
      </c>
      <c r="BZ713" s="17">
        <f t="shared" ref="BZ713:BZ776" si="507">IF(AB713="x",1,0)</f>
        <v>0</v>
      </c>
      <c r="CA713" s="17">
        <f t="shared" ref="CA713:CA776" si="508">IF(AC713="x",1,0)</f>
        <v>0</v>
      </c>
      <c r="CB713" s="17">
        <f t="shared" si="465"/>
        <v>0</v>
      </c>
      <c r="CC713" s="17">
        <f t="shared" si="466"/>
        <v>0</v>
      </c>
      <c r="CD713" s="17">
        <f t="shared" si="467"/>
        <v>0</v>
      </c>
      <c r="CE713" s="17">
        <f t="shared" si="468"/>
        <v>0</v>
      </c>
      <c r="CF713" s="17">
        <f t="shared" si="469"/>
        <v>0</v>
      </c>
      <c r="CG713" s="17">
        <f t="shared" si="470"/>
        <v>0</v>
      </c>
      <c r="CH713" s="17">
        <f t="shared" si="471"/>
        <v>0</v>
      </c>
      <c r="CI713" s="17">
        <f t="shared" si="472"/>
        <v>0</v>
      </c>
      <c r="CJ713" s="17">
        <f t="shared" si="473"/>
        <v>0</v>
      </c>
      <c r="CK713" s="17">
        <f t="shared" si="474"/>
        <v>0</v>
      </c>
      <c r="CL713" s="17">
        <f t="shared" si="475"/>
        <v>0</v>
      </c>
      <c r="CM713" s="17">
        <f t="shared" si="476"/>
        <v>0</v>
      </c>
      <c r="CN713" s="17">
        <f t="shared" si="477"/>
        <v>0</v>
      </c>
      <c r="CO713" s="17">
        <f t="shared" si="478"/>
        <v>0</v>
      </c>
      <c r="CP713" s="17">
        <f t="shared" si="479"/>
        <v>0</v>
      </c>
      <c r="CQ713" s="17">
        <f t="shared" si="480"/>
        <v>0</v>
      </c>
      <c r="CR713" s="17">
        <f t="shared" si="481"/>
        <v>0</v>
      </c>
      <c r="CS713" s="17">
        <f t="shared" si="482"/>
        <v>0</v>
      </c>
      <c r="CT713" s="17">
        <f t="shared" si="483"/>
        <v>0</v>
      </c>
      <c r="CU713" s="17">
        <f t="shared" si="484"/>
        <v>0</v>
      </c>
      <c r="CV713" s="17">
        <f t="shared" si="485"/>
        <v>0</v>
      </c>
      <c r="CW713" s="17">
        <f t="shared" si="486"/>
        <v>0</v>
      </c>
      <c r="CX713" s="17">
        <f t="shared" si="487"/>
        <v>0</v>
      </c>
      <c r="CY713" s="17">
        <f t="shared" si="488"/>
        <v>0</v>
      </c>
      <c r="CZ713" s="17">
        <f t="shared" si="489"/>
        <v>0</v>
      </c>
      <c r="DA713" s="17">
        <f t="shared" si="490"/>
        <v>0</v>
      </c>
      <c r="DB713" s="17">
        <f t="shared" si="491"/>
        <v>0</v>
      </c>
      <c r="DC713" s="17">
        <f t="shared" si="492"/>
        <v>0</v>
      </c>
      <c r="DD713" s="17">
        <f t="shared" si="493"/>
        <v>0</v>
      </c>
      <c r="DE713" s="17">
        <f t="shared" si="494"/>
        <v>0</v>
      </c>
      <c r="DF713" s="17">
        <f t="shared" si="495"/>
        <v>0</v>
      </c>
      <c r="DG713" s="17">
        <f t="shared" si="496"/>
        <v>0</v>
      </c>
    </row>
    <row r="714" spans="2:111" ht="15" customHeight="1" x14ac:dyDescent="0.2">
      <c r="B714" s="156">
        <v>706</v>
      </c>
      <c r="C714" s="157" t="str">
        <f t="shared" si="497"/>
        <v/>
      </c>
      <c r="D714" s="158" t="str">
        <f t="shared" si="502"/>
        <v>OK</v>
      </c>
      <c r="E714" s="159" t="e">
        <f>VLOOKUP('DATA SHEET'!$B$9,'Drill Size Info'!$T$2:$U$8,2,FALSE)</f>
        <v>#N/A</v>
      </c>
      <c r="F714" s="159" t="str">
        <f t="shared" si="498"/>
        <v/>
      </c>
      <c r="G714" s="91">
        <f t="shared" si="499"/>
        <v>0</v>
      </c>
      <c r="H714" s="160" t="s">
        <v>175</v>
      </c>
      <c r="I714" s="160" t="s">
        <v>175</v>
      </c>
      <c r="J714" s="160" t="str">
        <f>IF('DATA SHEET'!$B$10="NC-50","N/A","OK")</f>
        <v>OK</v>
      </c>
      <c r="K714" s="160" t="str">
        <f>IF('DATA SHEET'!$B$10="NC-50","N/A","OK")</f>
        <v>OK</v>
      </c>
      <c r="L714" s="160" t="str">
        <f t="shared" si="500"/>
        <v>OK</v>
      </c>
      <c r="M714" s="160" t="str">
        <f t="shared" si="501"/>
        <v>OK</v>
      </c>
      <c r="N714" s="160"/>
      <c r="O714" s="160"/>
      <c r="P714" s="160"/>
      <c r="Q714" s="160"/>
      <c r="R714" s="92" t="str">
        <f>IF(DI714&lt;&gt;"",
    IF(INT('Drill Size Info'!$AA$19)=INT('Drill Size Info'!$AB$19),
        --(INT('Drill Size Info'!$AA$19) &amp; "." &amp; DI714),
        IF(AND((--(INT('Drill Size Info'!$AA$19) &amp; "." &amp; DI714)&gt;=--('Drill Size Info'!$AA$19)), (--(INT('Drill Size Info'!$AA$19) &amp; "." &amp; DI714)&lt;=--('Drill Size Info'!$AB$19))),
            --(INT('Drill Size Info'!$AA$19) &amp; "." &amp; DI714),
            --(INT('Drill Size Info'!$AB$19) &amp; "." &amp; DI714)
        )
    ),
    IF(DH714&lt;&gt;"",
        IF(INT('Drill Size Info'!$AA$19)=INT('Drill Size Info'!$AB$19),
            --(INT('Drill Size Info'!$AA$19) &amp; "." &amp; LEFT(DH714,3)),
            IF(AND((--(INT('Drill Size Info'!$AA$19) &amp; "." &amp; LEFT(DH714,3))&gt;=--('Drill Size Info'!$AA$19)), (--(INT('Drill Size Info'!$AA$19) &amp; "." &amp; LEFT(DH714,3))&lt;=--('Drill Size Info'!$AB$19))),
                --(INT('Drill Size Info'!$AA$19) &amp; "." &amp; LEFT(DH714,3)),
                --(INT('Drill Size Info'!$AB$19) &amp; "." &amp; LEFT(DH714,3))
            )
        ),
        "OK"
    )
)</f>
        <v>OK</v>
      </c>
      <c r="S714" s="150" t="str">
        <f>IF(DJ714&lt;&gt;"",
    IF(INT('Drill Size Info'!$AA$19)=INT('Drill Size Info'!$AB$19),
        --(INT('Drill Size Info'!$AA$19) &amp; "." &amp; DJ714),
        IF(AND((--(INT('Drill Size Info'!$AA$19) &amp; "." &amp; DJ714)&gt;=--('Drill Size Info'!$AA$19)), (--(INT('Drill Size Info'!$AA$19) &amp; "." &amp; DJ714)&lt;=--('Drill Size Info'!$AB$19))),
            --(INT('Drill Size Info'!$AA$19) &amp; "." &amp; DJ714),
            --(INT('Drill Size Info'!$AB$19) &amp; "." &amp; DJ714)
        )
    ),
    IF(DH714&lt;&gt;"",
        IF(INT('Drill Size Info'!$AA$19)=INT('Drill Size Info'!$AB$19),
            --(INT('Drill Size Info'!$AA$19) &amp; "." &amp; RIGHT(DH714,3)),
            IF(AND((--(INT('Drill Size Info'!$AA$19) &amp; "." &amp; RIGHT(DH714,3))&gt;=--('Drill Size Info'!$AA$19)), (--(INT('Drill Size Info'!$AA$19) &amp; "." &amp; RIGHT(DH714,3))&lt;=--('Drill Size Info'!$AB$19))),
                --(INT('Drill Size Info'!$AA$19) &amp; "." &amp; RIGHT(DH714,3)),
                --(INT('Drill Size Info'!$AB$19) &amp; "." &amp; RIGHT(DH714,3))
            )
        ),
        "N/A"
    )
)</f>
        <v>N/A</v>
      </c>
      <c r="T714" s="150" t="str">
        <f>IF(DL714&lt;&gt;"",
    IF(INT('Drill Size Info'!$AA$19)=INT('Drill Size Info'!$AB$15),
        --(INT('Drill Size Info'!$AA$15) &amp; "." &amp; DL714),
        IF(AND((--(INT('Drill Size Info'!$AA$15) &amp; "." &amp; DL714)&gt;=--('Drill Size Info'!$AA$15)), (--(INT('Drill Size Info'!$AA$15) &amp; "." &amp; DL714)&lt;=--('Drill Size Info'!$AB$15))),
            --(INT('Drill Size Info'!$AA$15) &amp; "." &amp; DL714),
            --(INT('Drill Size Info'!$AB$15) &amp; "." &amp; DL714)
        )
    ),
    IF(DK714&lt;&gt;"",
        IF(INT('Drill Size Info'!$AA$15)=INT('Drill Size Info'!$AB$15),
            --(INT('Drill Size Info'!$AA$15) &amp; "." &amp; LEFT(DK714,3)),
            IF(AND((--(INT('Drill Size Info'!$AA$15) &amp; "." &amp; LEFT(DK714,3))&gt;=--('Drill Size Info'!$AA$15)), (--(INT('Drill Size Info'!$AA$15) &amp; "." &amp; LEFT(DK714,3))&lt;=--('Drill Size Info'!$AB$15))),
                --(INT('Drill Size Info'!$AA$15) &amp; "." &amp; LEFT(DK714,3)),
                --(INT('Drill Size Info'!$AB$15) &amp; "." &amp; LEFT(DK714,3))
            )
        ),
        "OK"
    )
)</f>
        <v>OK</v>
      </c>
      <c r="U714" s="150" t="str">
        <f>IF(DM714&lt;&gt;"",
    IF(INT('Drill Size Info'!$AA$19)=INT('Drill Size Info'!$AB$15),
        --(INT('Drill Size Info'!$AA$15) &amp; "." &amp; DM714),
        IF(AND((--(INT('Drill Size Info'!$AA$15) &amp; "." &amp; DM714)&gt;=--('Drill Size Info'!$AA$15)), (--(INT('Drill Size Info'!$AA$15) &amp; "." &amp; DM714)&lt;=--('Drill Size Info'!$AB$15))),
            --(INT('Drill Size Info'!$AA$15) &amp; "." &amp; DM714),
            --(INT('Drill Size Info'!$AB$15) &amp; "." &amp; DM714)
        )
    ),
    IF(DK714&lt;&gt;"",
        IF(INT('Drill Size Info'!$AA$15)=INT('Drill Size Info'!$AB$15),
            --(INT('Drill Size Info'!$AA$15) &amp; "." &amp; RIGHT(DK714,3)),
            IF(AND((--(INT('Drill Size Info'!$AA$15) &amp; "." &amp; RIGHT(DK714,3))&gt;=--('Drill Size Info'!$AA$15)), (--(INT('Drill Size Info'!$AA$15) &amp; "." &amp; RIGHT(DK714,3))&lt;=--('Drill Size Info'!$AB$15))),
                --(INT('Drill Size Info'!$AA$15) &amp; "." &amp; RIGHT(DK714,3)),
                --(INT('Drill Size Info'!$AB$15) &amp; "." &amp; RIGHT(DK714,3))
            )
        ),
        "N/A"
    )
)</f>
        <v>N/A</v>
      </c>
      <c r="V714" s="161"/>
      <c r="W714" s="161"/>
      <c r="X714" s="161"/>
      <c r="Y714" s="161"/>
      <c r="Z714" s="161"/>
      <c r="AA714" s="162"/>
      <c r="AB714" s="162"/>
      <c r="AC714" s="162"/>
      <c r="AD714" s="162"/>
      <c r="AE714" s="162"/>
      <c r="AF714" s="162"/>
      <c r="AG714" s="162"/>
      <c r="AH714" s="162"/>
      <c r="AI714" s="162"/>
      <c r="AJ714" s="162"/>
      <c r="AK714" s="162"/>
      <c r="AL714" s="162"/>
      <c r="AM714" s="162"/>
      <c r="AN714" s="162"/>
      <c r="AO714" s="162"/>
      <c r="AP714" s="162"/>
      <c r="AQ714" s="162"/>
      <c r="AR714" s="162"/>
      <c r="AS714" s="162"/>
      <c r="AT714" s="162"/>
      <c r="AU714" s="162"/>
      <c r="AV714" s="162"/>
      <c r="AW714" s="162"/>
      <c r="AX714" s="162"/>
      <c r="AY714" s="162"/>
      <c r="AZ714" s="162"/>
      <c r="BA714" s="162"/>
      <c r="BB714" s="163"/>
      <c r="BC714" s="163"/>
      <c r="BD714" s="163"/>
      <c r="BE714" s="164"/>
      <c r="BF714" s="165"/>
      <c r="BG714" s="162"/>
      <c r="BH714" s="162"/>
      <c r="BI714" s="164"/>
      <c r="BJ714" s="38"/>
      <c r="BK714" s="38"/>
      <c r="BL714" s="38"/>
      <c r="BM714" s="38"/>
      <c r="BN714" s="38"/>
      <c r="BO714" s="38"/>
      <c r="BP714" s="117" t="str">
        <f t="shared" ref="BP714:BP777" si="509">CONCATENATE(BL714,BM714,BN714,BO714)</f>
        <v/>
      </c>
      <c r="BQ714" s="38"/>
      <c r="BR714" s="38"/>
      <c r="BS714" s="38"/>
      <c r="BT714" s="38"/>
      <c r="BV714" s="17">
        <f t="shared" si="503"/>
        <v>0</v>
      </c>
      <c r="BW714" s="17">
        <f t="shared" si="504"/>
        <v>0</v>
      </c>
      <c r="BX714" s="17">
        <f t="shared" si="505"/>
        <v>0</v>
      </c>
      <c r="BY714" s="17">
        <f t="shared" si="506"/>
        <v>0</v>
      </c>
      <c r="BZ714" s="17">
        <f t="shared" si="507"/>
        <v>0</v>
      </c>
      <c r="CA714" s="17">
        <f t="shared" si="508"/>
        <v>0</v>
      </c>
      <c r="CB714" s="17">
        <f t="shared" ref="CB714:CB777" si="510">IF(AD714="x",1,0)</f>
        <v>0</v>
      </c>
      <c r="CC714" s="17">
        <f t="shared" ref="CC714:CC777" si="511">IF(AE714="x",1,0)</f>
        <v>0</v>
      </c>
      <c r="CD714" s="17">
        <f t="shared" ref="CD714:CD777" si="512">IF(AF714="x",1,0)</f>
        <v>0</v>
      </c>
      <c r="CE714" s="17">
        <f t="shared" ref="CE714:CE777" si="513">IF(AG714="x",1,0)</f>
        <v>0</v>
      </c>
      <c r="CF714" s="17">
        <f t="shared" ref="CF714:CF777" si="514">IF(AH714="x",1,0)</f>
        <v>0</v>
      </c>
      <c r="CG714" s="17">
        <f t="shared" ref="CG714:CG777" si="515">IF(AI714="x",1,0)</f>
        <v>0</v>
      </c>
      <c r="CH714" s="17">
        <f t="shared" ref="CH714:CH777" si="516">IF(AJ714="x",1,0)</f>
        <v>0</v>
      </c>
      <c r="CI714" s="17">
        <f t="shared" ref="CI714:CI777" si="517">IF(AK714="x",1,0)</f>
        <v>0</v>
      </c>
      <c r="CJ714" s="17">
        <f t="shared" ref="CJ714:CJ777" si="518">IF(AL714="x",1,0)</f>
        <v>0</v>
      </c>
      <c r="CK714" s="17">
        <f t="shared" ref="CK714:CK777" si="519">IF(AM714="x",1,0)</f>
        <v>0</v>
      </c>
      <c r="CL714" s="17">
        <f t="shared" ref="CL714:CL777" si="520">IF(AN714="x",1,0)</f>
        <v>0</v>
      </c>
      <c r="CM714" s="17">
        <f t="shared" ref="CM714:CM777" si="521">IF(AO714="x",1,0)</f>
        <v>0</v>
      </c>
      <c r="CN714" s="17">
        <f t="shared" ref="CN714:CN777" si="522">IF(AP714="x",1,0)</f>
        <v>0</v>
      </c>
      <c r="CO714" s="17">
        <f t="shared" ref="CO714:CO777" si="523">IF(AQ714="x",1,0)</f>
        <v>0</v>
      </c>
      <c r="CP714" s="17">
        <f t="shared" ref="CP714:CP777" si="524">IF(AR714="x",1,0)</f>
        <v>0</v>
      </c>
      <c r="CQ714" s="17">
        <f t="shared" ref="CQ714:CQ777" si="525">IF(AS714="x",1,0)</f>
        <v>0</v>
      </c>
      <c r="CR714" s="17">
        <f t="shared" ref="CR714:CR777" si="526">IF(AT714="x",1,0)</f>
        <v>0</v>
      </c>
      <c r="CS714" s="17">
        <f t="shared" ref="CS714:CS777" si="527">IF(AU714="x",1,0)</f>
        <v>0</v>
      </c>
      <c r="CT714" s="17">
        <f t="shared" ref="CT714:CT777" si="528">IF(AV714="x",1,0)</f>
        <v>0</v>
      </c>
      <c r="CU714" s="17">
        <f t="shared" ref="CU714:CU777" si="529">IF(AW714="x",1,0)</f>
        <v>0</v>
      </c>
      <c r="CV714" s="17">
        <f t="shared" ref="CV714:CV777" si="530">IF(AX714="x",1,0)</f>
        <v>0</v>
      </c>
      <c r="CW714" s="17">
        <f t="shared" ref="CW714:CW777" si="531">IF(AY714="x",1,0)</f>
        <v>0</v>
      </c>
      <c r="CX714" s="17">
        <f t="shared" ref="CX714:CX777" si="532">IF(AZ714="x",1,0)</f>
        <v>0</v>
      </c>
      <c r="CY714" s="17">
        <f t="shared" ref="CY714:CY777" si="533">IF(BA714="x",1,0)</f>
        <v>0</v>
      </c>
      <c r="CZ714" s="17">
        <f t="shared" ref="CZ714:CZ777" si="534">IF(BB714="x",1,0)</f>
        <v>0</v>
      </c>
      <c r="DA714" s="17">
        <f t="shared" ref="DA714:DA777" si="535">IF(BC714="x",1,0)</f>
        <v>0</v>
      </c>
      <c r="DB714" s="17">
        <f t="shared" ref="DB714:DB777" si="536">IF(BD714="x",1,0)</f>
        <v>0</v>
      </c>
      <c r="DC714" s="17">
        <f t="shared" ref="DC714:DC777" si="537">IF(BE714="x",1,0)</f>
        <v>0</v>
      </c>
      <c r="DD714" s="17">
        <f t="shared" ref="DD714:DD777" si="538">IF(BF714="x",1,0)</f>
        <v>0</v>
      </c>
      <c r="DE714" s="17">
        <f t="shared" ref="DE714:DE777" si="539">IF(BG714="x",1,0)</f>
        <v>0</v>
      </c>
      <c r="DF714" s="17">
        <f t="shared" ref="DF714:DF777" si="540">IF(BH714="x",1,0)</f>
        <v>0</v>
      </c>
      <c r="DG714" s="17">
        <f t="shared" ref="DG714:DG777" si="541">IF(BI714="x",1,0)</f>
        <v>0</v>
      </c>
    </row>
    <row r="715" spans="2:111" ht="15" customHeight="1" x14ac:dyDescent="0.2">
      <c r="B715" s="156">
        <v>707</v>
      </c>
      <c r="C715" s="157" t="str">
        <f t="shared" ref="C715:C778" si="542">BP715</f>
        <v/>
      </c>
      <c r="D715" s="158" t="str">
        <f t="shared" si="502"/>
        <v>OK</v>
      </c>
      <c r="E715" s="159" t="e">
        <f>VLOOKUP('DATA SHEET'!$B$9,'Drill Size Info'!$T$2:$U$8,2,FALSE)</f>
        <v>#N/A</v>
      </c>
      <c r="F715" s="159" t="str">
        <f t="shared" ref="F715:F778" si="543">IF(DN715="", "", --("0."&amp;DN715))</f>
        <v/>
      </c>
      <c r="G715" s="91">
        <f t="shared" ref="G715:G778" si="544">IF(F715="", 0, F715/E715)</f>
        <v>0</v>
      </c>
      <c r="H715" s="160" t="s">
        <v>175</v>
      </c>
      <c r="I715" s="160" t="s">
        <v>175</v>
      </c>
      <c r="J715" s="160" t="str">
        <f>IF('DATA SHEET'!$B$10="NC-50","N/A","OK")</f>
        <v>OK</v>
      </c>
      <c r="K715" s="160" t="str">
        <f>IF('DATA SHEET'!$B$10="NC-50","N/A","OK")</f>
        <v>OK</v>
      </c>
      <c r="L715" s="160" t="str">
        <f t="shared" ref="L715:L778" si="545">IF($AX715="x","MIN","OK")</f>
        <v>OK</v>
      </c>
      <c r="M715" s="160" t="str">
        <f t="shared" ref="M715:M778" si="546">IF($AY715="x","MIN","OK")</f>
        <v>OK</v>
      </c>
      <c r="N715" s="160"/>
      <c r="O715" s="160"/>
      <c r="P715" s="160"/>
      <c r="Q715" s="160"/>
      <c r="R715" s="92" t="str">
        <f>IF(DI715&lt;&gt;"",
    IF(INT('Drill Size Info'!$AA$19)=INT('Drill Size Info'!$AB$19),
        --(INT('Drill Size Info'!$AA$19) &amp; "." &amp; DI715),
        IF(AND((--(INT('Drill Size Info'!$AA$19) &amp; "." &amp; DI715)&gt;=--('Drill Size Info'!$AA$19)), (--(INT('Drill Size Info'!$AA$19) &amp; "." &amp; DI715)&lt;=--('Drill Size Info'!$AB$19))),
            --(INT('Drill Size Info'!$AA$19) &amp; "." &amp; DI715),
            --(INT('Drill Size Info'!$AB$19) &amp; "." &amp; DI715)
        )
    ),
    IF(DH715&lt;&gt;"",
        IF(INT('Drill Size Info'!$AA$19)=INT('Drill Size Info'!$AB$19),
            --(INT('Drill Size Info'!$AA$19) &amp; "." &amp; LEFT(DH715,3)),
            IF(AND((--(INT('Drill Size Info'!$AA$19) &amp; "." &amp; LEFT(DH715,3))&gt;=--('Drill Size Info'!$AA$19)), (--(INT('Drill Size Info'!$AA$19) &amp; "." &amp; LEFT(DH715,3))&lt;=--('Drill Size Info'!$AB$19))),
                --(INT('Drill Size Info'!$AA$19) &amp; "." &amp; LEFT(DH715,3)),
                --(INT('Drill Size Info'!$AB$19) &amp; "." &amp; LEFT(DH715,3))
            )
        ),
        "OK"
    )
)</f>
        <v>OK</v>
      </c>
      <c r="S715" s="150" t="str">
        <f>IF(DJ715&lt;&gt;"",
    IF(INT('Drill Size Info'!$AA$19)=INT('Drill Size Info'!$AB$19),
        --(INT('Drill Size Info'!$AA$19) &amp; "." &amp; DJ715),
        IF(AND((--(INT('Drill Size Info'!$AA$19) &amp; "." &amp; DJ715)&gt;=--('Drill Size Info'!$AA$19)), (--(INT('Drill Size Info'!$AA$19) &amp; "." &amp; DJ715)&lt;=--('Drill Size Info'!$AB$19))),
            --(INT('Drill Size Info'!$AA$19) &amp; "." &amp; DJ715),
            --(INT('Drill Size Info'!$AB$19) &amp; "." &amp; DJ715)
        )
    ),
    IF(DH715&lt;&gt;"",
        IF(INT('Drill Size Info'!$AA$19)=INT('Drill Size Info'!$AB$19),
            --(INT('Drill Size Info'!$AA$19) &amp; "." &amp; RIGHT(DH715,3)),
            IF(AND((--(INT('Drill Size Info'!$AA$19) &amp; "." &amp; RIGHT(DH715,3))&gt;=--('Drill Size Info'!$AA$19)), (--(INT('Drill Size Info'!$AA$19) &amp; "." &amp; RIGHT(DH715,3))&lt;=--('Drill Size Info'!$AB$19))),
                --(INT('Drill Size Info'!$AA$19) &amp; "." &amp; RIGHT(DH715,3)),
                --(INT('Drill Size Info'!$AB$19) &amp; "." &amp; RIGHT(DH715,3))
            )
        ),
        "N/A"
    )
)</f>
        <v>N/A</v>
      </c>
      <c r="T715" s="150" t="str">
        <f>IF(DL715&lt;&gt;"",
    IF(INT('Drill Size Info'!$AA$19)=INT('Drill Size Info'!$AB$15),
        --(INT('Drill Size Info'!$AA$15) &amp; "." &amp; DL715),
        IF(AND((--(INT('Drill Size Info'!$AA$15) &amp; "." &amp; DL715)&gt;=--('Drill Size Info'!$AA$15)), (--(INT('Drill Size Info'!$AA$15) &amp; "." &amp; DL715)&lt;=--('Drill Size Info'!$AB$15))),
            --(INT('Drill Size Info'!$AA$15) &amp; "." &amp; DL715),
            --(INT('Drill Size Info'!$AB$15) &amp; "." &amp; DL715)
        )
    ),
    IF(DK715&lt;&gt;"",
        IF(INT('Drill Size Info'!$AA$15)=INT('Drill Size Info'!$AB$15),
            --(INT('Drill Size Info'!$AA$15) &amp; "." &amp; LEFT(DK715,3)),
            IF(AND((--(INT('Drill Size Info'!$AA$15) &amp; "." &amp; LEFT(DK715,3))&gt;=--('Drill Size Info'!$AA$15)), (--(INT('Drill Size Info'!$AA$15) &amp; "." &amp; LEFT(DK715,3))&lt;=--('Drill Size Info'!$AB$15))),
                --(INT('Drill Size Info'!$AA$15) &amp; "." &amp; LEFT(DK715,3)),
                --(INT('Drill Size Info'!$AB$15) &amp; "." &amp; LEFT(DK715,3))
            )
        ),
        "OK"
    )
)</f>
        <v>OK</v>
      </c>
      <c r="U715" s="150" t="str">
        <f>IF(DM715&lt;&gt;"",
    IF(INT('Drill Size Info'!$AA$19)=INT('Drill Size Info'!$AB$15),
        --(INT('Drill Size Info'!$AA$15) &amp; "." &amp; DM715),
        IF(AND((--(INT('Drill Size Info'!$AA$15) &amp; "." &amp; DM715)&gt;=--('Drill Size Info'!$AA$15)), (--(INT('Drill Size Info'!$AA$15) &amp; "." &amp; DM715)&lt;=--('Drill Size Info'!$AB$15))),
            --(INT('Drill Size Info'!$AA$15) &amp; "." &amp; DM715),
            --(INT('Drill Size Info'!$AB$15) &amp; "." &amp; DM715)
        )
    ),
    IF(DK715&lt;&gt;"",
        IF(INT('Drill Size Info'!$AA$15)=INT('Drill Size Info'!$AB$15),
            --(INT('Drill Size Info'!$AA$15) &amp; "." &amp; RIGHT(DK715,3)),
            IF(AND((--(INT('Drill Size Info'!$AA$15) &amp; "." &amp; RIGHT(DK715,3))&gt;=--('Drill Size Info'!$AA$15)), (--(INT('Drill Size Info'!$AA$15) &amp; "." &amp; RIGHT(DK715,3))&lt;=--('Drill Size Info'!$AB$15))),
                --(INT('Drill Size Info'!$AA$15) &amp; "." &amp; RIGHT(DK715,3)),
                --(INT('Drill Size Info'!$AB$15) &amp; "." &amp; RIGHT(DK715,3))
            )
        ),
        "N/A"
    )
)</f>
        <v>N/A</v>
      </c>
      <c r="V715" s="161"/>
      <c r="W715" s="161"/>
      <c r="X715" s="161"/>
      <c r="Y715" s="161"/>
      <c r="Z715" s="161"/>
      <c r="AA715" s="162"/>
      <c r="AB715" s="162"/>
      <c r="AC715" s="162"/>
      <c r="AD715" s="162"/>
      <c r="AE715" s="162"/>
      <c r="AF715" s="162"/>
      <c r="AG715" s="162"/>
      <c r="AH715" s="162"/>
      <c r="AI715" s="162"/>
      <c r="AJ715" s="162"/>
      <c r="AK715" s="162"/>
      <c r="AL715" s="162"/>
      <c r="AM715" s="162"/>
      <c r="AN715" s="162"/>
      <c r="AO715" s="162"/>
      <c r="AP715" s="162"/>
      <c r="AQ715" s="162"/>
      <c r="AR715" s="162"/>
      <c r="AS715" s="162"/>
      <c r="AT715" s="162"/>
      <c r="AU715" s="162"/>
      <c r="AV715" s="162"/>
      <c r="AW715" s="162"/>
      <c r="AX715" s="162"/>
      <c r="AY715" s="162"/>
      <c r="AZ715" s="162"/>
      <c r="BA715" s="162"/>
      <c r="BB715" s="163"/>
      <c r="BC715" s="163"/>
      <c r="BD715" s="163"/>
      <c r="BE715" s="164"/>
      <c r="BF715" s="165"/>
      <c r="BG715" s="162"/>
      <c r="BH715" s="162"/>
      <c r="BI715" s="164"/>
      <c r="BJ715" s="38"/>
      <c r="BK715" s="38"/>
      <c r="BL715" s="38"/>
      <c r="BM715" s="38"/>
      <c r="BN715" s="38"/>
      <c r="BO715" s="38"/>
      <c r="BP715" s="117" t="str">
        <f t="shared" si="509"/>
        <v/>
      </c>
      <c r="BQ715" s="38"/>
      <c r="BR715" s="38"/>
      <c r="BS715" s="38"/>
      <c r="BT715" s="38"/>
      <c r="BV715" s="17">
        <f t="shared" si="503"/>
        <v>0</v>
      </c>
      <c r="BW715" s="17">
        <f t="shared" si="504"/>
        <v>0</v>
      </c>
      <c r="BX715" s="17">
        <f t="shared" si="505"/>
        <v>0</v>
      </c>
      <c r="BY715" s="17">
        <f t="shared" si="506"/>
        <v>0</v>
      </c>
      <c r="BZ715" s="17">
        <f t="shared" si="507"/>
        <v>0</v>
      </c>
      <c r="CA715" s="17">
        <f t="shared" si="508"/>
        <v>0</v>
      </c>
      <c r="CB715" s="17">
        <f t="shared" si="510"/>
        <v>0</v>
      </c>
      <c r="CC715" s="17">
        <f t="shared" si="511"/>
        <v>0</v>
      </c>
      <c r="CD715" s="17">
        <f t="shared" si="512"/>
        <v>0</v>
      </c>
      <c r="CE715" s="17">
        <f t="shared" si="513"/>
        <v>0</v>
      </c>
      <c r="CF715" s="17">
        <f t="shared" si="514"/>
        <v>0</v>
      </c>
      <c r="CG715" s="17">
        <f t="shared" si="515"/>
        <v>0</v>
      </c>
      <c r="CH715" s="17">
        <f t="shared" si="516"/>
        <v>0</v>
      </c>
      <c r="CI715" s="17">
        <f t="shared" si="517"/>
        <v>0</v>
      </c>
      <c r="CJ715" s="17">
        <f t="shared" si="518"/>
        <v>0</v>
      </c>
      <c r="CK715" s="17">
        <f t="shared" si="519"/>
        <v>0</v>
      </c>
      <c r="CL715" s="17">
        <f t="shared" si="520"/>
        <v>0</v>
      </c>
      <c r="CM715" s="17">
        <f t="shared" si="521"/>
        <v>0</v>
      </c>
      <c r="CN715" s="17">
        <f t="shared" si="522"/>
        <v>0</v>
      </c>
      <c r="CO715" s="17">
        <f t="shared" si="523"/>
        <v>0</v>
      </c>
      <c r="CP715" s="17">
        <f t="shared" si="524"/>
        <v>0</v>
      </c>
      <c r="CQ715" s="17">
        <f t="shared" si="525"/>
        <v>0</v>
      </c>
      <c r="CR715" s="17">
        <f t="shared" si="526"/>
        <v>0</v>
      </c>
      <c r="CS715" s="17">
        <f t="shared" si="527"/>
        <v>0</v>
      </c>
      <c r="CT715" s="17">
        <f t="shared" si="528"/>
        <v>0</v>
      </c>
      <c r="CU715" s="17">
        <f t="shared" si="529"/>
        <v>0</v>
      </c>
      <c r="CV715" s="17">
        <f t="shared" si="530"/>
        <v>0</v>
      </c>
      <c r="CW715" s="17">
        <f t="shared" si="531"/>
        <v>0</v>
      </c>
      <c r="CX715" s="17">
        <f t="shared" si="532"/>
        <v>0</v>
      </c>
      <c r="CY715" s="17">
        <f t="shared" si="533"/>
        <v>0</v>
      </c>
      <c r="CZ715" s="17">
        <f t="shared" si="534"/>
        <v>0</v>
      </c>
      <c r="DA715" s="17">
        <f t="shared" si="535"/>
        <v>0</v>
      </c>
      <c r="DB715" s="17">
        <f t="shared" si="536"/>
        <v>0</v>
      </c>
      <c r="DC715" s="17">
        <f t="shared" si="537"/>
        <v>0</v>
      </c>
      <c r="DD715" s="17">
        <f t="shared" si="538"/>
        <v>0</v>
      </c>
      <c r="DE715" s="17">
        <f t="shared" si="539"/>
        <v>0</v>
      </c>
      <c r="DF715" s="17">
        <f t="shared" si="540"/>
        <v>0</v>
      </c>
      <c r="DG715" s="17">
        <f t="shared" si="541"/>
        <v>0</v>
      </c>
    </row>
    <row r="716" spans="2:111" ht="15" customHeight="1" x14ac:dyDescent="0.2">
      <c r="B716" s="156">
        <v>708</v>
      </c>
      <c r="C716" s="157" t="str">
        <f t="shared" si="542"/>
        <v/>
      </c>
      <c r="D716" s="158" t="str">
        <f t="shared" si="502"/>
        <v>OK</v>
      </c>
      <c r="E716" s="159" t="e">
        <f>VLOOKUP('DATA SHEET'!$B$9,'Drill Size Info'!$T$2:$U$8,2,FALSE)</f>
        <v>#N/A</v>
      </c>
      <c r="F716" s="159" t="str">
        <f t="shared" si="543"/>
        <v/>
      </c>
      <c r="G716" s="91">
        <f t="shared" si="544"/>
        <v>0</v>
      </c>
      <c r="H716" s="160" t="s">
        <v>175</v>
      </c>
      <c r="I716" s="160" t="s">
        <v>175</v>
      </c>
      <c r="J716" s="160" t="str">
        <f>IF('DATA SHEET'!$B$10="NC-50","N/A","OK")</f>
        <v>OK</v>
      </c>
      <c r="K716" s="160" t="str">
        <f>IF('DATA SHEET'!$B$10="NC-50","N/A","OK")</f>
        <v>OK</v>
      </c>
      <c r="L716" s="160" t="str">
        <f t="shared" si="545"/>
        <v>OK</v>
      </c>
      <c r="M716" s="160" t="str">
        <f t="shared" si="546"/>
        <v>OK</v>
      </c>
      <c r="N716" s="160"/>
      <c r="O716" s="160"/>
      <c r="P716" s="160"/>
      <c r="Q716" s="160"/>
      <c r="R716" s="92" t="str">
        <f>IF(DI716&lt;&gt;"",
    IF(INT('Drill Size Info'!$AA$19)=INT('Drill Size Info'!$AB$19),
        --(INT('Drill Size Info'!$AA$19) &amp; "." &amp; DI716),
        IF(AND((--(INT('Drill Size Info'!$AA$19) &amp; "." &amp; DI716)&gt;=--('Drill Size Info'!$AA$19)), (--(INT('Drill Size Info'!$AA$19) &amp; "." &amp; DI716)&lt;=--('Drill Size Info'!$AB$19))),
            --(INT('Drill Size Info'!$AA$19) &amp; "." &amp; DI716),
            --(INT('Drill Size Info'!$AB$19) &amp; "." &amp; DI716)
        )
    ),
    IF(DH716&lt;&gt;"",
        IF(INT('Drill Size Info'!$AA$19)=INT('Drill Size Info'!$AB$19),
            --(INT('Drill Size Info'!$AA$19) &amp; "." &amp; LEFT(DH716,3)),
            IF(AND((--(INT('Drill Size Info'!$AA$19) &amp; "." &amp; LEFT(DH716,3))&gt;=--('Drill Size Info'!$AA$19)), (--(INT('Drill Size Info'!$AA$19) &amp; "." &amp; LEFT(DH716,3))&lt;=--('Drill Size Info'!$AB$19))),
                --(INT('Drill Size Info'!$AA$19) &amp; "." &amp; LEFT(DH716,3)),
                --(INT('Drill Size Info'!$AB$19) &amp; "." &amp; LEFT(DH716,3))
            )
        ),
        "OK"
    )
)</f>
        <v>OK</v>
      </c>
      <c r="S716" s="150" t="str">
        <f>IF(DJ716&lt;&gt;"",
    IF(INT('Drill Size Info'!$AA$19)=INT('Drill Size Info'!$AB$19),
        --(INT('Drill Size Info'!$AA$19) &amp; "." &amp; DJ716),
        IF(AND((--(INT('Drill Size Info'!$AA$19) &amp; "." &amp; DJ716)&gt;=--('Drill Size Info'!$AA$19)), (--(INT('Drill Size Info'!$AA$19) &amp; "." &amp; DJ716)&lt;=--('Drill Size Info'!$AB$19))),
            --(INT('Drill Size Info'!$AA$19) &amp; "." &amp; DJ716),
            --(INT('Drill Size Info'!$AB$19) &amp; "." &amp; DJ716)
        )
    ),
    IF(DH716&lt;&gt;"",
        IF(INT('Drill Size Info'!$AA$19)=INT('Drill Size Info'!$AB$19),
            --(INT('Drill Size Info'!$AA$19) &amp; "." &amp; RIGHT(DH716,3)),
            IF(AND((--(INT('Drill Size Info'!$AA$19) &amp; "." &amp; RIGHT(DH716,3))&gt;=--('Drill Size Info'!$AA$19)), (--(INT('Drill Size Info'!$AA$19) &amp; "." &amp; RIGHT(DH716,3))&lt;=--('Drill Size Info'!$AB$19))),
                --(INT('Drill Size Info'!$AA$19) &amp; "." &amp; RIGHT(DH716,3)),
                --(INT('Drill Size Info'!$AB$19) &amp; "." &amp; RIGHT(DH716,3))
            )
        ),
        "N/A"
    )
)</f>
        <v>N/A</v>
      </c>
      <c r="T716" s="150" t="str">
        <f>IF(DL716&lt;&gt;"",
    IF(INT('Drill Size Info'!$AA$19)=INT('Drill Size Info'!$AB$15),
        --(INT('Drill Size Info'!$AA$15) &amp; "." &amp; DL716),
        IF(AND((--(INT('Drill Size Info'!$AA$15) &amp; "." &amp; DL716)&gt;=--('Drill Size Info'!$AA$15)), (--(INT('Drill Size Info'!$AA$15) &amp; "." &amp; DL716)&lt;=--('Drill Size Info'!$AB$15))),
            --(INT('Drill Size Info'!$AA$15) &amp; "." &amp; DL716),
            --(INT('Drill Size Info'!$AB$15) &amp; "." &amp; DL716)
        )
    ),
    IF(DK716&lt;&gt;"",
        IF(INT('Drill Size Info'!$AA$15)=INT('Drill Size Info'!$AB$15),
            --(INT('Drill Size Info'!$AA$15) &amp; "." &amp; LEFT(DK716,3)),
            IF(AND((--(INT('Drill Size Info'!$AA$15) &amp; "." &amp; LEFT(DK716,3))&gt;=--('Drill Size Info'!$AA$15)), (--(INT('Drill Size Info'!$AA$15) &amp; "." &amp; LEFT(DK716,3))&lt;=--('Drill Size Info'!$AB$15))),
                --(INT('Drill Size Info'!$AA$15) &amp; "." &amp; LEFT(DK716,3)),
                --(INT('Drill Size Info'!$AB$15) &amp; "." &amp; LEFT(DK716,3))
            )
        ),
        "OK"
    )
)</f>
        <v>OK</v>
      </c>
      <c r="U716" s="150" t="str">
        <f>IF(DM716&lt;&gt;"",
    IF(INT('Drill Size Info'!$AA$19)=INT('Drill Size Info'!$AB$15),
        --(INT('Drill Size Info'!$AA$15) &amp; "." &amp; DM716),
        IF(AND((--(INT('Drill Size Info'!$AA$15) &amp; "." &amp; DM716)&gt;=--('Drill Size Info'!$AA$15)), (--(INT('Drill Size Info'!$AA$15) &amp; "." &amp; DM716)&lt;=--('Drill Size Info'!$AB$15))),
            --(INT('Drill Size Info'!$AA$15) &amp; "." &amp; DM716),
            --(INT('Drill Size Info'!$AB$15) &amp; "." &amp; DM716)
        )
    ),
    IF(DK716&lt;&gt;"",
        IF(INT('Drill Size Info'!$AA$15)=INT('Drill Size Info'!$AB$15),
            --(INT('Drill Size Info'!$AA$15) &amp; "." &amp; RIGHT(DK716,3)),
            IF(AND((--(INT('Drill Size Info'!$AA$15) &amp; "." &amp; RIGHT(DK716,3))&gt;=--('Drill Size Info'!$AA$15)), (--(INT('Drill Size Info'!$AA$15) &amp; "." &amp; RIGHT(DK716,3))&lt;=--('Drill Size Info'!$AB$15))),
                --(INT('Drill Size Info'!$AA$15) &amp; "." &amp; RIGHT(DK716,3)),
                --(INT('Drill Size Info'!$AB$15) &amp; "." &amp; RIGHT(DK716,3))
            )
        ),
        "N/A"
    )
)</f>
        <v>N/A</v>
      </c>
      <c r="V716" s="161"/>
      <c r="W716" s="161"/>
      <c r="X716" s="161"/>
      <c r="Y716" s="161"/>
      <c r="Z716" s="161"/>
      <c r="AA716" s="162"/>
      <c r="AB716" s="162"/>
      <c r="AC716" s="162"/>
      <c r="AD716" s="162"/>
      <c r="AE716" s="162"/>
      <c r="AF716" s="162"/>
      <c r="AG716" s="162"/>
      <c r="AH716" s="162"/>
      <c r="AI716" s="162"/>
      <c r="AJ716" s="162"/>
      <c r="AK716" s="162"/>
      <c r="AL716" s="162"/>
      <c r="AM716" s="162"/>
      <c r="AN716" s="162"/>
      <c r="AO716" s="162"/>
      <c r="AP716" s="162"/>
      <c r="AQ716" s="162"/>
      <c r="AR716" s="162"/>
      <c r="AS716" s="162"/>
      <c r="AT716" s="162"/>
      <c r="AU716" s="162"/>
      <c r="AV716" s="162"/>
      <c r="AW716" s="162"/>
      <c r="AX716" s="162"/>
      <c r="AY716" s="162"/>
      <c r="AZ716" s="162"/>
      <c r="BA716" s="162"/>
      <c r="BB716" s="163"/>
      <c r="BC716" s="163"/>
      <c r="BD716" s="163"/>
      <c r="BE716" s="164"/>
      <c r="BF716" s="165"/>
      <c r="BG716" s="162"/>
      <c r="BH716" s="162"/>
      <c r="BI716" s="164"/>
      <c r="BJ716" s="38"/>
      <c r="BK716" s="38"/>
      <c r="BL716" s="38"/>
      <c r="BM716" s="38"/>
      <c r="BN716" s="38"/>
      <c r="BO716" s="38"/>
      <c r="BP716" s="117" t="str">
        <f t="shared" si="509"/>
        <v/>
      </c>
      <c r="BQ716" s="38"/>
      <c r="BR716" s="38"/>
      <c r="BS716" s="38"/>
      <c r="BT716" s="38"/>
      <c r="BV716" s="17">
        <f t="shared" si="503"/>
        <v>0</v>
      </c>
      <c r="BW716" s="17">
        <f t="shared" si="504"/>
        <v>0</v>
      </c>
      <c r="BX716" s="17">
        <f t="shared" si="505"/>
        <v>0</v>
      </c>
      <c r="BY716" s="17">
        <f t="shared" si="506"/>
        <v>0</v>
      </c>
      <c r="BZ716" s="17">
        <f t="shared" si="507"/>
        <v>0</v>
      </c>
      <c r="CA716" s="17">
        <f t="shared" si="508"/>
        <v>0</v>
      </c>
      <c r="CB716" s="17">
        <f t="shared" si="510"/>
        <v>0</v>
      </c>
      <c r="CC716" s="17">
        <f t="shared" si="511"/>
        <v>0</v>
      </c>
      <c r="CD716" s="17">
        <f t="shared" si="512"/>
        <v>0</v>
      </c>
      <c r="CE716" s="17">
        <f t="shared" si="513"/>
        <v>0</v>
      </c>
      <c r="CF716" s="17">
        <f t="shared" si="514"/>
        <v>0</v>
      </c>
      <c r="CG716" s="17">
        <f t="shared" si="515"/>
        <v>0</v>
      </c>
      <c r="CH716" s="17">
        <f t="shared" si="516"/>
        <v>0</v>
      </c>
      <c r="CI716" s="17">
        <f t="shared" si="517"/>
        <v>0</v>
      </c>
      <c r="CJ716" s="17">
        <f t="shared" si="518"/>
        <v>0</v>
      </c>
      <c r="CK716" s="17">
        <f t="shared" si="519"/>
        <v>0</v>
      </c>
      <c r="CL716" s="17">
        <f t="shared" si="520"/>
        <v>0</v>
      </c>
      <c r="CM716" s="17">
        <f t="shared" si="521"/>
        <v>0</v>
      </c>
      <c r="CN716" s="17">
        <f t="shared" si="522"/>
        <v>0</v>
      </c>
      <c r="CO716" s="17">
        <f t="shared" si="523"/>
        <v>0</v>
      </c>
      <c r="CP716" s="17">
        <f t="shared" si="524"/>
        <v>0</v>
      </c>
      <c r="CQ716" s="17">
        <f t="shared" si="525"/>
        <v>0</v>
      </c>
      <c r="CR716" s="17">
        <f t="shared" si="526"/>
        <v>0</v>
      </c>
      <c r="CS716" s="17">
        <f t="shared" si="527"/>
        <v>0</v>
      </c>
      <c r="CT716" s="17">
        <f t="shared" si="528"/>
        <v>0</v>
      </c>
      <c r="CU716" s="17">
        <f t="shared" si="529"/>
        <v>0</v>
      </c>
      <c r="CV716" s="17">
        <f t="shared" si="530"/>
        <v>0</v>
      </c>
      <c r="CW716" s="17">
        <f t="shared" si="531"/>
        <v>0</v>
      </c>
      <c r="CX716" s="17">
        <f t="shared" si="532"/>
        <v>0</v>
      </c>
      <c r="CY716" s="17">
        <f t="shared" si="533"/>
        <v>0</v>
      </c>
      <c r="CZ716" s="17">
        <f t="shared" si="534"/>
        <v>0</v>
      </c>
      <c r="DA716" s="17">
        <f t="shared" si="535"/>
        <v>0</v>
      </c>
      <c r="DB716" s="17">
        <f t="shared" si="536"/>
        <v>0</v>
      </c>
      <c r="DC716" s="17">
        <f t="shared" si="537"/>
        <v>0</v>
      </c>
      <c r="DD716" s="17">
        <f t="shared" si="538"/>
        <v>0</v>
      </c>
      <c r="DE716" s="17">
        <f t="shared" si="539"/>
        <v>0</v>
      </c>
      <c r="DF716" s="17">
        <f t="shared" si="540"/>
        <v>0</v>
      </c>
      <c r="DG716" s="17">
        <f t="shared" si="541"/>
        <v>0</v>
      </c>
    </row>
    <row r="717" spans="2:111" ht="15" customHeight="1" x14ac:dyDescent="0.2">
      <c r="B717" s="156">
        <v>709</v>
      </c>
      <c r="C717" s="157" t="str">
        <f t="shared" si="542"/>
        <v/>
      </c>
      <c r="D717" s="158" t="str">
        <f t="shared" si="502"/>
        <v>OK</v>
      </c>
      <c r="E717" s="159" t="e">
        <f>VLOOKUP('DATA SHEET'!$B$9,'Drill Size Info'!$T$2:$U$8,2,FALSE)</f>
        <v>#N/A</v>
      </c>
      <c r="F717" s="159" t="str">
        <f t="shared" si="543"/>
        <v/>
      </c>
      <c r="G717" s="91">
        <f t="shared" si="544"/>
        <v>0</v>
      </c>
      <c r="H717" s="160" t="s">
        <v>175</v>
      </c>
      <c r="I717" s="160" t="s">
        <v>175</v>
      </c>
      <c r="J717" s="160" t="str">
        <f>IF('DATA SHEET'!$B$10="NC-50","N/A","OK")</f>
        <v>OK</v>
      </c>
      <c r="K717" s="160" t="str">
        <f>IF('DATA SHEET'!$B$10="NC-50","N/A","OK")</f>
        <v>OK</v>
      </c>
      <c r="L717" s="160" t="str">
        <f t="shared" si="545"/>
        <v>OK</v>
      </c>
      <c r="M717" s="160" t="str">
        <f t="shared" si="546"/>
        <v>OK</v>
      </c>
      <c r="N717" s="160"/>
      <c r="O717" s="160"/>
      <c r="P717" s="160"/>
      <c r="Q717" s="160"/>
      <c r="R717" s="92" t="str">
        <f>IF(DI717&lt;&gt;"",
    IF(INT('Drill Size Info'!$AA$19)=INT('Drill Size Info'!$AB$19),
        --(INT('Drill Size Info'!$AA$19) &amp; "." &amp; DI717),
        IF(AND((--(INT('Drill Size Info'!$AA$19) &amp; "." &amp; DI717)&gt;=--('Drill Size Info'!$AA$19)), (--(INT('Drill Size Info'!$AA$19) &amp; "." &amp; DI717)&lt;=--('Drill Size Info'!$AB$19))),
            --(INT('Drill Size Info'!$AA$19) &amp; "." &amp; DI717),
            --(INT('Drill Size Info'!$AB$19) &amp; "." &amp; DI717)
        )
    ),
    IF(DH717&lt;&gt;"",
        IF(INT('Drill Size Info'!$AA$19)=INT('Drill Size Info'!$AB$19),
            --(INT('Drill Size Info'!$AA$19) &amp; "." &amp; LEFT(DH717,3)),
            IF(AND((--(INT('Drill Size Info'!$AA$19) &amp; "." &amp; LEFT(DH717,3))&gt;=--('Drill Size Info'!$AA$19)), (--(INT('Drill Size Info'!$AA$19) &amp; "." &amp; LEFT(DH717,3))&lt;=--('Drill Size Info'!$AB$19))),
                --(INT('Drill Size Info'!$AA$19) &amp; "." &amp; LEFT(DH717,3)),
                --(INT('Drill Size Info'!$AB$19) &amp; "." &amp; LEFT(DH717,3))
            )
        ),
        "OK"
    )
)</f>
        <v>OK</v>
      </c>
      <c r="S717" s="150" t="str">
        <f>IF(DJ717&lt;&gt;"",
    IF(INT('Drill Size Info'!$AA$19)=INT('Drill Size Info'!$AB$19),
        --(INT('Drill Size Info'!$AA$19) &amp; "." &amp; DJ717),
        IF(AND((--(INT('Drill Size Info'!$AA$19) &amp; "." &amp; DJ717)&gt;=--('Drill Size Info'!$AA$19)), (--(INT('Drill Size Info'!$AA$19) &amp; "." &amp; DJ717)&lt;=--('Drill Size Info'!$AB$19))),
            --(INT('Drill Size Info'!$AA$19) &amp; "." &amp; DJ717),
            --(INT('Drill Size Info'!$AB$19) &amp; "." &amp; DJ717)
        )
    ),
    IF(DH717&lt;&gt;"",
        IF(INT('Drill Size Info'!$AA$19)=INT('Drill Size Info'!$AB$19),
            --(INT('Drill Size Info'!$AA$19) &amp; "." &amp; RIGHT(DH717,3)),
            IF(AND((--(INT('Drill Size Info'!$AA$19) &amp; "." &amp; RIGHT(DH717,3))&gt;=--('Drill Size Info'!$AA$19)), (--(INT('Drill Size Info'!$AA$19) &amp; "." &amp; RIGHT(DH717,3))&lt;=--('Drill Size Info'!$AB$19))),
                --(INT('Drill Size Info'!$AA$19) &amp; "." &amp; RIGHT(DH717,3)),
                --(INT('Drill Size Info'!$AB$19) &amp; "." &amp; RIGHT(DH717,3))
            )
        ),
        "N/A"
    )
)</f>
        <v>N/A</v>
      </c>
      <c r="T717" s="150" t="str">
        <f>IF(DL717&lt;&gt;"",
    IF(INT('Drill Size Info'!$AA$19)=INT('Drill Size Info'!$AB$15),
        --(INT('Drill Size Info'!$AA$15) &amp; "." &amp; DL717),
        IF(AND((--(INT('Drill Size Info'!$AA$15) &amp; "." &amp; DL717)&gt;=--('Drill Size Info'!$AA$15)), (--(INT('Drill Size Info'!$AA$15) &amp; "." &amp; DL717)&lt;=--('Drill Size Info'!$AB$15))),
            --(INT('Drill Size Info'!$AA$15) &amp; "." &amp; DL717),
            --(INT('Drill Size Info'!$AB$15) &amp; "." &amp; DL717)
        )
    ),
    IF(DK717&lt;&gt;"",
        IF(INT('Drill Size Info'!$AA$15)=INT('Drill Size Info'!$AB$15),
            --(INT('Drill Size Info'!$AA$15) &amp; "." &amp; LEFT(DK717,3)),
            IF(AND((--(INT('Drill Size Info'!$AA$15) &amp; "." &amp; LEFT(DK717,3))&gt;=--('Drill Size Info'!$AA$15)), (--(INT('Drill Size Info'!$AA$15) &amp; "." &amp; LEFT(DK717,3))&lt;=--('Drill Size Info'!$AB$15))),
                --(INT('Drill Size Info'!$AA$15) &amp; "." &amp; LEFT(DK717,3)),
                --(INT('Drill Size Info'!$AB$15) &amp; "." &amp; LEFT(DK717,3))
            )
        ),
        "OK"
    )
)</f>
        <v>OK</v>
      </c>
      <c r="U717" s="150" t="str">
        <f>IF(DM717&lt;&gt;"",
    IF(INT('Drill Size Info'!$AA$19)=INT('Drill Size Info'!$AB$15),
        --(INT('Drill Size Info'!$AA$15) &amp; "." &amp; DM717),
        IF(AND((--(INT('Drill Size Info'!$AA$15) &amp; "." &amp; DM717)&gt;=--('Drill Size Info'!$AA$15)), (--(INT('Drill Size Info'!$AA$15) &amp; "." &amp; DM717)&lt;=--('Drill Size Info'!$AB$15))),
            --(INT('Drill Size Info'!$AA$15) &amp; "." &amp; DM717),
            --(INT('Drill Size Info'!$AB$15) &amp; "." &amp; DM717)
        )
    ),
    IF(DK717&lt;&gt;"",
        IF(INT('Drill Size Info'!$AA$15)=INT('Drill Size Info'!$AB$15),
            --(INT('Drill Size Info'!$AA$15) &amp; "." &amp; RIGHT(DK717,3)),
            IF(AND((--(INT('Drill Size Info'!$AA$15) &amp; "." &amp; RIGHT(DK717,3))&gt;=--('Drill Size Info'!$AA$15)), (--(INT('Drill Size Info'!$AA$15) &amp; "." &amp; RIGHT(DK717,3))&lt;=--('Drill Size Info'!$AB$15))),
                --(INT('Drill Size Info'!$AA$15) &amp; "." &amp; RIGHT(DK717,3)),
                --(INT('Drill Size Info'!$AB$15) &amp; "." &amp; RIGHT(DK717,3))
            )
        ),
        "N/A"
    )
)</f>
        <v>N/A</v>
      </c>
      <c r="V717" s="161"/>
      <c r="W717" s="161"/>
      <c r="X717" s="161"/>
      <c r="Y717" s="161"/>
      <c r="Z717" s="161"/>
      <c r="AA717" s="162"/>
      <c r="AB717" s="162"/>
      <c r="AC717" s="162"/>
      <c r="AD717" s="162"/>
      <c r="AE717" s="162"/>
      <c r="AF717" s="162"/>
      <c r="AG717" s="162"/>
      <c r="AH717" s="162"/>
      <c r="AI717" s="162"/>
      <c r="AJ717" s="162"/>
      <c r="AK717" s="162"/>
      <c r="AL717" s="162"/>
      <c r="AM717" s="162"/>
      <c r="AN717" s="162"/>
      <c r="AO717" s="162"/>
      <c r="AP717" s="162"/>
      <c r="AQ717" s="162"/>
      <c r="AR717" s="162"/>
      <c r="AS717" s="162"/>
      <c r="AT717" s="162"/>
      <c r="AU717" s="162"/>
      <c r="AV717" s="162"/>
      <c r="AW717" s="162"/>
      <c r="AX717" s="162"/>
      <c r="AY717" s="162"/>
      <c r="AZ717" s="162"/>
      <c r="BA717" s="162"/>
      <c r="BB717" s="163"/>
      <c r="BC717" s="163"/>
      <c r="BD717" s="163"/>
      <c r="BE717" s="164"/>
      <c r="BF717" s="165"/>
      <c r="BG717" s="162"/>
      <c r="BH717" s="162"/>
      <c r="BI717" s="164"/>
      <c r="BJ717" s="38"/>
      <c r="BK717" s="38"/>
      <c r="BL717" s="38"/>
      <c r="BM717" s="38"/>
      <c r="BN717" s="38"/>
      <c r="BO717" s="38"/>
      <c r="BP717" s="117" t="str">
        <f t="shared" si="509"/>
        <v/>
      </c>
      <c r="BQ717" s="38"/>
      <c r="BR717" s="38"/>
      <c r="BS717" s="38"/>
      <c r="BT717" s="38"/>
      <c r="BV717" s="17">
        <f t="shared" si="503"/>
        <v>0</v>
      </c>
      <c r="BW717" s="17">
        <f t="shared" si="504"/>
        <v>0</v>
      </c>
      <c r="BX717" s="17">
        <f t="shared" si="505"/>
        <v>0</v>
      </c>
      <c r="BY717" s="17">
        <f t="shared" si="506"/>
        <v>0</v>
      </c>
      <c r="BZ717" s="17">
        <f t="shared" si="507"/>
        <v>0</v>
      </c>
      <c r="CA717" s="17">
        <f t="shared" si="508"/>
        <v>0</v>
      </c>
      <c r="CB717" s="17">
        <f t="shared" si="510"/>
        <v>0</v>
      </c>
      <c r="CC717" s="17">
        <f t="shared" si="511"/>
        <v>0</v>
      </c>
      <c r="CD717" s="17">
        <f t="shared" si="512"/>
        <v>0</v>
      </c>
      <c r="CE717" s="17">
        <f t="shared" si="513"/>
        <v>0</v>
      </c>
      <c r="CF717" s="17">
        <f t="shared" si="514"/>
        <v>0</v>
      </c>
      <c r="CG717" s="17">
        <f t="shared" si="515"/>
        <v>0</v>
      </c>
      <c r="CH717" s="17">
        <f t="shared" si="516"/>
        <v>0</v>
      </c>
      <c r="CI717" s="17">
        <f t="shared" si="517"/>
        <v>0</v>
      </c>
      <c r="CJ717" s="17">
        <f t="shared" si="518"/>
        <v>0</v>
      </c>
      <c r="CK717" s="17">
        <f t="shared" si="519"/>
        <v>0</v>
      </c>
      <c r="CL717" s="17">
        <f t="shared" si="520"/>
        <v>0</v>
      </c>
      <c r="CM717" s="17">
        <f t="shared" si="521"/>
        <v>0</v>
      </c>
      <c r="CN717" s="17">
        <f t="shared" si="522"/>
        <v>0</v>
      </c>
      <c r="CO717" s="17">
        <f t="shared" si="523"/>
        <v>0</v>
      </c>
      <c r="CP717" s="17">
        <f t="shared" si="524"/>
        <v>0</v>
      </c>
      <c r="CQ717" s="17">
        <f t="shared" si="525"/>
        <v>0</v>
      </c>
      <c r="CR717" s="17">
        <f t="shared" si="526"/>
        <v>0</v>
      </c>
      <c r="CS717" s="17">
        <f t="shared" si="527"/>
        <v>0</v>
      </c>
      <c r="CT717" s="17">
        <f t="shared" si="528"/>
        <v>0</v>
      </c>
      <c r="CU717" s="17">
        <f t="shared" si="529"/>
        <v>0</v>
      </c>
      <c r="CV717" s="17">
        <f t="shared" si="530"/>
        <v>0</v>
      </c>
      <c r="CW717" s="17">
        <f t="shared" si="531"/>
        <v>0</v>
      </c>
      <c r="CX717" s="17">
        <f t="shared" si="532"/>
        <v>0</v>
      </c>
      <c r="CY717" s="17">
        <f t="shared" si="533"/>
        <v>0</v>
      </c>
      <c r="CZ717" s="17">
        <f t="shared" si="534"/>
        <v>0</v>
      </c>
      <c r="DA717" s="17">
        <f t="shared" si="535"/>
        <v>0</v>
      </c>
      <c r="DB717" s="17">
        <f t="shared" si="536"/>
        <v>0</v>
      </c>
      <c r="DC717" s="17">
        <f t="shared" si="537"/>
        <v>0</v>
      </c>
      <c r="DD717" s="17">
        <f t="shared" si="538"/>
        <v>0</v>
      </c>
      <c r="DE717" s="17">
        <f t="shared" si="539"/>
        <v>0</v>
      </c>
      <c r="DF717" s="17">
        <f t="shared" si="540"/>
        <v>0</v>
      </c>
      <c r="DG717" s="17">
        <f t="shared" si="541"/>
        <v>0</v>
      </c>
    </row>
    <row r="718" spans="2:111" ht="15" customHeight="1" x14ac:dyDescent="0.2">
      <c r="B718" s="156">
        <v>710</v>
      </c>
      <c r="C718" s="157" t="str">
        <f t="shared" si="542"/>
        <v/>
      </c>
      <c r="D718" s="158" t="str">
        <f t="shared" si="502"/>
        <v>OK</v>
      </c>
      <c r="E718" s="159" t="e">
        <f>VLOOKUP('DATA SHEET'!$B$9,'Drill Size Info'!$T$2:$U$8,2,FALSE)</f>
        <v>#N/A</v>
      </c>
      <c r="F718" s="159" t="str">
        <f t="shared" si="543"/>
        <v/>
      </c>
      <c r="G718" s="91">
        <f t="shared" si="544"/>
        <v>0</v>
      </c>
      <c r="H718" s="160" t="s">
        <v>175</v>
      </c>
      <c r="I718" s="160" t="s">
        <v>175</v>
      </c>
      <c r="J718" s="160" t="str">
        <f>IF('DATA SHEET'!$B$10="NC-50","N/A","OK")</f>
        <v>OK</v>
      </c>
      <c r="K718" s="160" t="str">
        <f>IF('DATA SHEET'!$B$10="NC-50","N/A","OK")</f>
        <v>OK</v>
      </c>
      <c r="L718" s="160" t="str">
        <f t="shared" si="545"/>
        <v>OK</v>
      </c>
      <c r="M718" s="160" t="str">
        <f t="shared" si="546"/>
        <v>OK</v>
      </c>
      <c r="N718" s="160"/>
      <c r="O718" s="160"/>
      <c r="P718" s="160"/>
      <c r="Q718" s="160"/>
      <c r="R718" s="92" t="str">
        <f>IF(DI718&lt;&gt;"",
    IF(INT('Drill Size Info'!$AA$19)=INT('Drill Size Info'!$AB$19),
        --(INT('Drill Size Info'!$AA$19) &amp; "." &amp; DI718),
        IF(AND((--(INT('Drill Size Info'!$AA$19) &amp; "." &amp; DI718)&gt;=--('Drill Size Info'!$AA$19)), (--(INT('Drill Size Info'!$AA$19) &amp; "." &amp; DI718)&lt;=--('Drill Size Info'!$AB$19))),
            --(INT('Drill Size Info'!$AA$19) &amp; "." &amp; DI718),
            --(INT('Drill Size Info'!$AB$19) &amp; "." &amp; DI718)
        )
    ),
    IF(DH718&lt;&gt;"",
        IF(INT('Drill Size Info'!$AA$19)=INT('Drill Size Info'!$AB$19),
            --(INT('Drill Size Info'!$AA$19) &amp; "." &amp; LEFT(DH718,3)),
            IF(AND((--(INT('Drill Size Info'!$AA$19) &amp; "." &amp; LEFT(DH718,3))&gt;=--('Drill Size Info'!$AA$19)), (--(INT('Drill Size Info'!$AA$19) &amp; "." &amp; LEFT(DH718,3))&lt;=--('Drill Size Info'!$AB$19))),
                --(INT('Drill Size Info'!$AA$19) &amp; "." &amp; LEFT(DH718,3)),
                --(INT('Drill Size Info'!$AB$19) &amp; "." &amp; LEFT(DH718,3))
            )
        ),
        "OK"
    )
)</f>
        <v>OK</v>
      </c>
      <c r="S718" s="150" t="str">
        <f>IF(DJ718&lt;&gt;"",
    IF(INT('Drill Size Info'!$AA$19)=INT('Drill Size Info'!$AB$19),
        --(INT('Drill Size Info'!$AA$19) &amp; "." &amp; DJ718),
        IF(AND((--(INT('Drill Size Info'!$AA$19) &amp; "." &amp; DJ718)&gt;=--('Drill Size Info'!$AA$19)), (--(INT('Drill Size Info'!$AA$19) &amp; "." &amp; DJ718)&lt;=--('Drill Size Info'!$AB$19))),
            --(INT('Drill Size Info'!$AA$19) &amp; "." &amp; DJ718),
            --(INT('Drill Size Info'!$AB$19) &amp; "." &amp; DJ718)
        )
    ),
    IF(DH718&lt;&gt;"",
        IF(INT('Drill Size Info'!$AA$19)=INT('Drill Size Info'!$AB$19),
            --(INT('Drill Size Info'!$AA$19) &amp; "." &amp; RIGHT(DH718,3)),
            IF(AND((--(INT('Drill Size Info'!$AA$19) &amp; "." &amp; RIGHT(DH718,3))&gt;=--('Drill Size Info'!$AA$19)), (--(INT('Drill Size Info'!$AA$19) &amp; "." &amp; RIGHT(DH718,3))&lt;=--('Drill Size Info'!$AB$19))),
                --(INT('Drill Size Info'!$AA$19) &amp; "." &amp; RIGHT(DH718,3)),
                --(INT('Drill Size Info'!$AB$19) &amp; "." &amp; RIGHT(DH718,3))
            )
        ),
        "N/A"
    )
)</f>
        <v>N/A</v>
      </c>
      <c r="T718" s="150" t="str">
        <f>IF(DL718&lt;&gt;"",
    IF(INT('Drill Size Info'!$AA$19)=INT('Drill Size Info'!$AB$15),
        --(INT('Drill Size Info'!$AA$15) &amp; "." &amp; DL718),
        IF(AND((--(INT('Drill Size Info'!$AA$15) &amp; "." &amp; DL718)&gt;=--('Drill Size Info'!$AA$15)), (--(INT('Drill Size Info'!$AA$15) &amp; "." &amp; DL718)&lt;=--('Drill Size Info'!$AB$15))),
            --(INT('Drill Size Info'!$AA$15) &amp; "." &amp; DL718),
            --(INT('Drill Size Info'!$AB$15) &amp; "." &amp; DL718)
        )
    ),
    IF(DK718&lt;&gt;"",
        IF(INT('Drill Size Info'!$AA$15)=INT('Drill Size Info'!$AB$15),
            --(INT('Drill Size Info'!$AA$15) &amp; "." &amp; LEFT(DK718,3)),
            IF(AND((--(INT('Drill Size Info'!$AA$15) &amp; "." &amp; LEFT(DK718,3))&gt;=--('Drill Size Info'!$AA$15)), (--(INT('Drill Size Info'!$AA$15) &amp; "." &amp; LEFT(DK718,3))&lt;=--('Drill Size Info'!$AB$15))),
                --(INT('Drill Size Info'!$AA$15) &amp; "." &amp; LEFT(DK718,3)),
                --(INT('Drill Size Info'!$AB$15) &amp; "." &amp; LEFT(DK718,3))
            )
        ),
        "OK"
    )
)</f>
        <v>OK</v>
      </c>
      <c r="U718" s="150" t="str">
        <f>IF(DM718&lt;&gt;"",
    IF(INT('Drill Size Info'!$AA$19)=INT('Drill Size Info'!$AB$15),
        --(INT('Drill Size Info'!$AA$15) &amp; "." &amp; DM718),
        IF(AND((--(INT('Drill Size Info'!$AA$15) &amp; "." &amp; DM718)&gt;=--('Drill Size Info'!$AA$15)), (--(INT('Drill Size Info'!$AA$15) &amp; "." &amp; DM718)&lt;=--('Drill Size Info'!$AB$15))),
            --(INT('Drill Size Info'!$AA$15) &amp; "." &amp; DM718),
            --(INT('Drill Size Info'!$AB$15) &amp; "." &amp; DM718)
        )
    ),
    IF(DK718&lt;&gt;"",
        IF(INT('Drill Size Info'!$AA$15)=INT('Drill Size Info'!$AB$15),
            --(INT('Drill Size Info'!$AA$15) &amp; "." &amp; RIGHT(DK718,3)),
            IF(AND((--(INT('Drill Size Info'!$AA$15) &amp; "." &amp; RIGHT(DK718,3))&gt;=--('Drill Size Info'!$AA$15)), (--(INT('Drill Size Info'!$AA$15) &amp; "." &amp; RIGHT(DK718,3))&lt;=--('Drill Size Info'!$AB$15))),
                --(INT('Drill Size Info'!$AA$15) &amp; "." &amp; RIGHT(DK718,3)),
                --(INT('Drill Size Info'!$AB$15) &amp; "." &amp; RIGHT(DK718,3))
            )
        ),
        "N/A"
    )
)</f>
        <v>N/A</v>
      </c>
      <c r="V718" s="161"/>
      <c r="W718" s="161"/>
      <c r="X718" s="161"/>
      <c r="Y718" s="161"/>
      <c r="Z718" s="161"/>
      <c r="AA718" s="162"/>
      <c r="AB718" s="162"/>
      <c r="AC718" s="162"/>
      <c r="AD718" s="162"/>
      <c r="AE718" s="162"/>
      <c r="AF718" s="162"/>
      <c r="AG718" s="162"/>
      <c r="AH718" s="162"/>
      <c r="AI718" s="162"/>
      <c r="AJ718" s="162"/>
      <c r="AK718" s="162"/>
      <c r="AL718" s="162"/>
      <c r="AM718" s="162"/>
      <c r="AN718" s="162"/>
      <c r="AO718" s="162"/>
      <c r="AP718" s="162"/>
      <c r="AQ718" s="162"/>
      <c r="AR718" s="162"/>
      <c r="AS718" s="162"/>
      <c r="AT718" s="162"/>
      <c r="AU718" s="162"/>
      <c r="AV718" s="162"/>
      <c r="AW718" s="162"/>
      <c r="AX718" s="162"/>
      <c r="AY718" s="162"/>
      <c r="AZ718" s="162"/>
      <c r="BA718" s="162"/>
      <c r="BB718" s="163"/>
      <c r="BC718" s="163"/>
      <c r="BD718" s="163"/>
      <c r="BE718" s="164"/>
      <c r="BF718" s="165"/>
      <c r="BG718" s="162"/>
      <c r="BH718" s="162"/>
      <c r="BI718" s="164"/>
      <c r="BJ718" s="38"/>
      <c r="BK718" s="38"/>
      <c r="BL718" s="38"/>
      <c r="BM718" s="38"/>
      <c r="BN718" s="38"/>
      <c r="BO718" s="38"/>
      <c r="BP718" s="117" t="str">
        <f t="shared" si="509"/>
        <v/>
      </c>
      <c r="BQ718" s="38"/>
      <c r="BR718" s="38"/>
      <c r="BS718" s="38"/>
      <c r="BT718" s="38"/>
      <c r="BV718" s="17">
        <f t="shared" si="503"/>
        <v>0</v>
      </c>
      <c r="BW718" s="17">
        <f t="shared" si="504"/>
        <v>0</v>
      </c>
      <c r="BX718" s="17">
        <f t="shared" si="505"/>
        <v>0</v>
      </c>
      <c r="BY718" s="17">
        <f t="shared" si="506"/>
        <v>0</v>
      </c>
      <c r="BZ718" s="17">
        <f t="shared" si="507"/>
        <v>0</v>
      </c>
      <c r="CA718" s="17">
        <f t="shared" si="508"/>
        <v>0</v>
      </c>
      <c r="CB718" s="17">
        <f t="shared" si="510"/>
        <v>0</v>
      </c>
      <c r="CC718" s="17">
        <f t="shared" si="511"/>
        <v>0</v>
      </c>
      <c r="CD718" s="17">
        <f t="shared" si="512"/>
        <v>0</v>
      </c>
      <c r="CE718" s="17">
        <f t="shared" si="513"/>
        <v>0</v>
      </c>
      <c r="CF718" s="17">
        <f t="shared" si="514"/>
        <v>0</v>
      </c>
      <c r="CG718" s="17">
        <f t="shared" si="515"/>
        <v>0</v>
      </c>
      <c r="CH718" s="17">
        <f t="shared" si="516"/>
        <v>0</v>
      </c>
      <c r="CI718" s="17">
        <f t="shared" si="517"/>
        <v>0</v>
      </c>
      <c r="CJ718" s="17">
        <f t="shared" si="518"/>
        <v>0</v>
      </c>
      <c r="CK718" s="17">
        <f t="shared" si="519"/>
        <v>0</v>
      </c>
      <c r="CL718" s="17">
        <f t="shared" si="520"/>
        <v>0</v>
      </c>
      <c r="CM718" s="17">
        <f t="shared" si="521"/>
        <v>0</v>
      </c>
      <c r="CN718" s="17">
        <f t="shared" si="522"/>
        <v>0</v>
      </c>
      <c r="CO718" s="17">
        <f t="shared" si="523"/>
        <v>0</v>
      </c>
      <c r="CP718" s="17">
        <f t="shared" si="524"/>
        <v>0</v>
      </c>
      <c r="CQ718" s="17">
        <f t="shared" si="525"/>
        <v>0</v>
      </c>
      <c r="CR718" s="17">
        <f t="shared" si="526"/>
        <v>0</v>
      </c>
      <c r="CS718" s="17">
        <f t="shared" si="527"/>
        <v>0</v>
      </c>
      <c r="CT718" s="17">
        <f t="shared" si="528"/>
        <v>0</v>
      </c>
      <c r="CU718" s="17">
        <f t="shared" si="529"/>
        <v>0</v>
      </c>
      <c r="CV718" s="17">
        <f t="shared" si="530"/>
        <v>0</v>
      </c>
      <c r="CW718" s="17">
        <f t="shared" si="531"/>
        <v>0</v>
      </c>
      <c r="CX718" s="17">
        <f t="shared" si="532"/>
        <v>0</v>
      </c>
      <c r="CY718" s="17">
        <f t="shared" si="533"/>
        <v>0</v>
      </c>
      <c r="CZ718" s="17">
        <f t="shared" si="534"/>
        <v>0</v>
      </c>
      <c r="DA718" s="17">
        <f t="shared" si="535"/>
        <v>0</v>
      </c>
      <c r="DB718" s="17">
        <f t="shared" si="536"/>
        <v>0</v>
      </c>
      <c r="DC718" s="17">
        <f t="shared" si="537"/>
        <v>0</v>
      </c>
      <c r="DD718" s="17">
        <f t="shared" si="538"/>
        <v>0</v>
      </c>
      <c r="DE718" s="17">
        <f t="shared" si="539"/>
        <v>0</v>
      </c>
      <c r="DF718" s="17">
        <f t="shared" si="540"/>
        <v>0</v>
      </c>
      <c r="DG718" s="17">
        <f t="shared" si="541"/>
        <v>0</v>
      </c>
    </row>
    <row r="719" spans="2:111" ht="15" customHeight="1" x14ac:dyDescent="0.2">
      <c r="B719" s="156">
        <v>711</v>
      </c>
      <c r="C719" s="157" t="str">
        <f t="shared" si="542"/>
        <v/>
      </c>
      <c r="D719" s="158" t="str">
        <f t="shared" si="502"/>
        <v>OK</v>
      </c>
      <c r="E719" s="159" t="e">
        <f>VLOOKUP('DATA SHEET'!$B$9,'Drill Size Info'!$T$2:$U$8,2,FALSE)</f>
        <v>#N/A</v>
      </c>
      <c r="F719" s="159" t="str">
        <f t="shared" si="543"/>
        <v/>
      </c>
      <c r="G719" s="91">
        <f t="shared" si="544"/>
        <v>0</v>
      </c>
      <c r="H719" s="160" t="s">
        <v>175</v>
      </c>
      <c r="I719" s="160" t="s">
        <v>175</v>
      </c>
      <c r="J719" s="160" t="str">
        <f>IF('DATA SHEET'!$B$10="NC-50","N/A","OK")</f>
        <v>OK</v>
      </c>
      <c r="K719" s="160" t="str">
        <f>IF('DATA SHEET'!$B$10="NC-50","N/A","OK")</f>
        <v>OK</v>
      </c>
      <c r="L719" s="160" t="str">
        <f t="shared" si="545"/>
        <v>OK</v>
      </c>
      <c r="M719" s="160" t="str">
        <f t="shared" si="546"/>
        <v>OK</v>
      </c>
      <c r="N719" s="160"/>
      <c r="O719" s="160"/>
      <c r="P719" s="160"/>
      <c r="Q719" s="160"/>
      <c r="R719" s="92" t="str">
        <f>IF(DI719&lt;&gt;"",
    IF(INT('Drill Size Info'!$AA$19)=INT('Drill Size Info'!$AB$19),
        --(INT('Drill Size Info'!$AA$19) &amp; "." &amp; DI719),
        IF(AND((--(INT('Drill Size Info'!$AA$19) &amp; "." &amp; DI719)&gt;=--('Drill Size Info'!$AA$19)), (--(INT('Drill Size Info'!$AA$19) &amp; "." &amp; DI719)&lt;=--('Drill Size Info'!$AB$19))),
            --(INT('Drill Size Info'!$AA$19) &amp; "." &amp; DI719),
            --(INT('Drill Size Info'!$AB$19) &amp; "." &amp; DI719)
        )
    ),
    IF(DH719&lt;&gt;"",
        IF(INT('Drill Size Info'!$AA$19)=INT('Drill Size Info'!$AB$19),
            --(INT('Drill Size Info'!$AA$19) &amp; "." &amp; LEFT(DH719,3)),
            IF(AND((--(INT('Drill Size Info'!$AA$19) &amp; "." &amp; LEFT(DH719,3))&gt;=--('Drill Size Info'!$AA$19)), (--(INT('Drill Size Info'!$AA$19) &amp; "." &amp; LEFT(DH719,3))&lt;=--('Drill Size Info'!$AB$19))),
                --(INT('Drill Size Info'!$AA$19) &amp; "." &amp; LEFT(DH719,3)),
                --(INT('Drill Size Info'!$AB$19) &amp; "." &amp; LEFT(DH719,3))
            )
        ),
        "OK"
    )
)</f>
        <v>OK</v>
      </c>
      <c r="S719" s="150" t="str">
        <f>IF(DJ719&lt;&gt;"",
    IF(INT('Drill Size Info'!$AA$19)=INT('Drill Size Info'!$AB$19),
        --(INT('Drill Size Info'!$AA$19) &amp; "." &amp; DJ719),
        IF(AND((--(INT('Drill Size Info'!$AA$19) &amp; "." &amp; DJ719)&gt;=--('Drill Size Info'!$AA$19)), (--(INT('Drill Size Info'!$AA$19) &amp; "." &amp; DJ719)&lt;=--('Drill Size Info'!$AB$19))),
            --(INT('Drill Size Info'!$AA$19) &amp; "." &amp; DJ719),
            --(INT('Drill Size Info'!$AB$19) &amp; "." &amp; DJ719)
        )
    ),
    IF(DH719&lt;&gt;"",
        IF(INT('Drill Size Info'!$AA$19)=INT('Drill Size Info'!$AB$19),
            --(INT('Drill Size Info'!$AA$19) &amp; "." &amp; RIGHT(DH719,3)),
            IF(AND((--(INT('Drill Size Info'!$AA$19) &amp; "." &amp; RIGHT(DH719,3))&gt;=--('Drill Size Info'!$AA$19)), (--(INT('Drill Size Info'!$AA$19) &amp; "." &amp; RIGHT(DH719,3))&lt;=--('Drill Size Info'!$AB$19))),
                --(INT('Drill Size Info'!$AA$19) &amp; "." &amp; RIGHT(DH719,3)),
                --(INT('Drill Size Info'!$AB$19) &amp; "." &amp; RIGHT(DH719,3))
            )
        ),
        "N/A"
    )
)</f>
        <v>N/A</v>
      </c>
      <c r="T719" s="150" t="str">
        <f>IF(DL719&lt;&gt;"",
    IF(INT('Drill Size Info'!$AA$19)=INT('Drill Size Info'!$AB$15),
        --(INT('Drill Size Info'!$AA$15) &amp; "." &amp; DL719),
        IF(AND((--(INT('Drill Size Info'!$AA$15) &amp; "." &amp; DL719)&gt;=--('Drill Size Info'!$AA$15)), (--(INT('Drill Size Info'!$AA$15) &amp; "." &amp; DL719)&lt;=--('Drill Size Info'!$AB$15))),
            --(INT('Drill Size Info'!$AA$15) &amp; "." &amp; DL719),
            --(INT('Drill Size Info'!$AB$15) &amp; "." &amp; DL719)
        )
    ),
    IF(DK719&lt;&gt;"",
        IF(INT('Drill Size Info'!$AA$15)=INT('Drill Size Info'!$AB$15),
            --(INT('Drill Size Info'!$AA$15) &amp; "." &amp; LEFT(DK719,3)),
            IF(AND((--(INT('Drill Size Info'!$AA$15) &amp; "." &amp; LEFT(DK719,3))&gt;=--('Drill Size Info'!$AA$15)), (--(INT('Drill Size Info'!$AA$15) &amp; "." &amp; LEFT(DK719,3))&lt;=--('Drill Size Info'!$AB$15))),
                --(INT('Drill Size Info'!$AA$15) &amp; "." &amp; LEFT(DK719,3)),
                --(INT('Drill Size Info'!$AB$15) &amp; "." &amp; LEFT(DK719,3))
            )
        ),
        "OK"
    )
)</f>
        <v>OK</v>
      </c>
      <c r="U719" s="150" t="str">
        <f>IF(DM719&lt;&gt;"",
    IF(INT('Drill Size Info'!$AA$19)=INT('Drill Size Info'!$AB$15),
        --(INT('Drill Size Info'!$AA$15) &amp; "." &amp; DM719),
        IF(AND((--(INT('Drill Size Info'!$AA$15) &amp; "." &amp; DM719)&gt;=--('Drill Size Info'!$AA$15)), (--(INT('Drill Size Info'!$AA$15) &amp; "." &amp; DM719)&lt;=--('Drill Size Info'!$AB$15))),
            --(INT('Drill Size Info'!$AA$15) &amp; "." &amp; DM719),
            --(INT('Drill Size Info'!$AB$15) &amp; "." &amp; DM719)
        )
    ),
    IF(DK719&lt;&gt;"",
        IF(INT('Drill Size Info'!$AA$15)=INT('Drill Size Info'!$AB$15),
            --(INT('Drill Size Info'!$AA$15) &amp; "." &amp; RIGHT(DK719,3)),
            IF(AND((--(INT('Drill Size Info'!$AA$15) &amp; "." &amp; RIGHT(DK719,3))&gt;=--('Drill Size Info'!$AA$15)), (--(INT('Drill Size Info'!$AA$15) &amp; "." &amp; RIGHT(DK719,3))&lt;=--('Drill Size Info'!$AB$15))),
                --(INT('Drill Size Info'!$AA$15) &amp; "." &amp; RIGHT(DK719,3)),
                --(INT('Drill Size Info'!$AB$15) &amp; "." &amp; RIGHT(DK719,3))
            )
        ),
        "N/A"
    )
)</f>
        <v>N/A</v>
      </c>
      <c r="V719" s="161"/>
      <c r="W719" s="161"/>
      <c r="X719" s="161"/>
      <c r="Y719" s="161"/>
      <c r="Z719" s="161"/>
      <c r="AA719" s="162"/>
      <c r="AB719" s="162"/>
      <c r="AC719" s="162"/>
      <c r="AD719" s="162"/>
      <c r="AE719" s="162"/>
      <c r="AF719" s="162"/>
      <c r="AG719" s="162"/>
      <c r="AH719" s="162"/>
      <c r="AI719" s="162"/>
      <c r="AJ719" s="162"/>
      <c r="AK719" s="162"/>
      <c r="AL719" s="162"/>
      <c r="AM719" s="162"/>
      <c r="AN719" s="162"/>
      <c r="AO719" s="162"/>
      <c r="AP719" s="162"/>
      <c r="AQ719" s="162"/>
      <c r="AR719" s="162"/>
      <c r="AS719" s="162"/>
      <c r="AT719" s="162"/>
      <c r="AU719" s="162"/>
      <c r="AV719" s="162"/>
      <c r="AW719" s="162"/>
      <c r="AX719" s="162"/>
      <c r="AY719" s="162"/>
      <c r="AZ719" s="162"/>
      <c r="BA719" s="162"/>
      <c r="BB719" s="163"/>
      <c r="BC719" s="163"/>
      <c r="BD719" s="163"/>
      <c r="BE719" s="164"/>
      <c r="BF719" s="165"/>
      <c r="BG719" s="162"/>
      <c r="BH719" s="162"/>
      <c r="BI719" s="164"/>
      <c r="BJ719" s="38"/>
      <c r="BK719" s="38"/>
      <c r="BL719" s="38"/>
      <c r="BM719" s="38"/>
      <c r="BN719" s="38"/>
      <c r="BO719" s="38"/>
      <c r="BP719" s="117" t="str">
        <f t="shared" si="509"/>
        <v/>
      </c>
      <c r="BQ719" s="38"/>
      <c r="BR719" s="38"/>
      <c r="BS719" s="38"/>
      <c r="BT719" s="38"/>
      <c r="BV719" s="17">
        <f t="shared" si="503"/>
        <v>0</v>
      </c>
      <c r="BW719" s="17">
        <f t="shared" si="504"/>
        <v>0</v>
      </c>
      <c r="BX719" s="17">
        <f t="shared" si="505"/>
        <v>0</v>
      </c>
      <c r="BY719" s="17">
        <f t="shared" si="506"/>
        <v>0</v>
      </c>
      <c r="BZ719" s="17">
        <f t="shared" si="507"/>
        <v>0</v>
      </c>
      <c r="CA719" s="17">
        <f t="shared" si="508"/>
        <v>0</v>
      </c>
      <c r="CB719" s="17">
        <f t="shared" si="510"/>
        <v>0</v>
      </c>
      <c r="CC719" s="17">
        <f t="shared" si="511"/>
        <v>0</v>
      </c>
      <c r="CD719" s="17">
        <f t="shared" si="512"/>
        <v>0</v>
      </c>
      <c r="CE719" s="17">
        <f t="shared" si="513"/>
        <v>0</v>
      </c>
      <c r="CF719" s="17">
        <f t="shared" si="514"/>
        <v>0</v>
      </c>
      <c r="CG719" s="17">
        <f t="shared" si="515"/>
        <v>0</v>
      </c>
      <c r="CH719" s="17">
        <f t="shared" si="516"/>
        <v>0</v>
      </c>
      <c r="CI719" s="17">
        <f t="shared" si="517"/>
        <v>0</v>
      </c>
      <c r="CJ719" s="17">
        <f t="shared" si="518"/>
        <v>0</v>
      </c>
      <c r="CK719" s="17">
        <f t="shared" si="519"/>
        <v>0</v>
      </c>
      <c r="CL719" s="17">
        <f t="shared" si="520"/>
        <v>0</v>
      </c>
      <c r="CM719" s="17">
        <f t="shared" si="521"/>
        <v>0</v>
      </c>
      <c r="CN719" s="17">
        <f t="shared" si="522"/>
        <v>0</v>
      </c>
      <c r="CO719" s="17">
        <f t="shared" si="523"/>
        <v>0</v>
      </c>
      <c r="CP719" s="17">
        <f t="shared" si="524"/>
        <v>0</v>
      </c>
      <c r="CQ719" s="17">
        <f t="shared" si="525"/>
        <v>0</v>
      </c>
      <c r="CR719" s="17">
        <f t="shared" si="526"/>
        <v>0</v>
      </c>
      <c r="CS719" s="17">
        <f t="shared" si="527"/>
        <v>0</v>
      </c>
      <c r="CT719" s="17">
        <f t="shared" si="528"/>
        <v>0</v>
      </c>
      <c r="CU719" s="17">
        <f t="shared" si="529"/>
        <v>0</v>
      </c>
      <c r="CV719" s="17">
        <f t="shared" si="530"/>
        <v>0</v>
      </c>
      <c r="CW719" s="17">
        <f t="shared" si="531"/>
        <v>0</v>
      </c>
      <c r="CX719" s="17">
        <f t="shared" si="532"/>
        <v>0</v>
      </c>
      <c r="CY719" s="17">
        <f t="shared" si="533"/>
        <v>0</v>
      </c>
      <c r="CZ719" s="17">
        <f t="shared" si="534"/>
        <v>0</v>
      </c>
      <c r="DA719" s="17">
        <f t="shared" si="535"/>
        <v>0</v>
      </c>
      <c r="DB719" s="17">
        <f t="shared" si="536"/>
        <v>0</v>
      </c>
      <c r="DC719" s="17">
        <f t="shared" si="537"/>
        <v>0</v>
      </c>
      <c r="DD719" s="17">
        <f t="shared" si="538"/>
        <v>0</v>
      </c>
      <c r="DE719" s="17">
        <f t="shared" si="539"/>
        <v>0</v>
      </c>
      <c r="DF719" s="17">
        <f t="shared" si="540"/>
        <v>0</v>
      </c>
      <c r="DG719" s="17">
        <f t="shared" si="541"/>
        <v>0</v>
      </c>
    </row>
    <row r="720" spans="2:111" ht="15" customHeight="1" x14ac:dyDescent="0.2">
      <c r="B720" s="156">
        <v>712</v>
      </c>
      <c r="C720" s="157" t="str">
        <f t="shared" si="542"/>
        <v/>
      </c>
      <c r="D720" s="158" t="str">
        <f t="shared" si="502"/>
        <v>OK</v>
      </c>
      <c r="E720" s="159" t="e">
        <f>VLOOKUP('DATA SHEET'!$B$9,'Drill Size Info'!$T$2:$U$8,2,FALSE)</f>
        <v>#N/A</v>
      </c>
      <c r="F720" s="159" t="str">
        <f t="shared" si="543"/>
        <v/>
      </c>
      <c r="G720" s="91">
        <f t="shared" si="544"/>
        <v>0</v>
      </c>
      <c r="H720" s="160" t="s">
        <v>175</v>
      </c>
      <c r="I720" s="160" t="s">
        <v>175</v>
      </c>
      <c r="J720" s="160" t="str">
        <f>IF('DATA SHEET'!$B$10="NC-50","N/A","OK")</f>
        <v>OK</v>
      </c>
      <c r="K720" s="160" t="str">
        <f>IF('DATA SHEET'!$B$10="NC-50","N/A","OK")</f>
        <v>OK</v>
      </c>
      <c r="L720" s="160" t="str">
        <f t="shared" si="545"/>
        <v>OK</v>
      </c>
      <c r="M720" s="160" t="str">
        <f t="shared" si="546"/>
        <v>OK</v>
      </c>
      <c r="N720" s="160"/>
      <c r="O720" s="160"/>
      <c r="P720" s="160"/>
      <c r="Q720" s="160"/>
      <c r="R720" s="92" t="str">
        <f>IF(DI720&lt;&gt;"",
    IF(INT('Drill Size Info'!$AA$19)=INT('Drill Size Info'!$AB$19),
        --(INT('Drill Size Info'!$AA$19) &amp; "." &amp; DI720),
        IF(AND((--(INT('Drill Size Info'!$AA$19) &amp; "." &amp; DI720)&gt;=--('Drill Size Info'!$AA$19)), (--(INT('Drill Size Info'!$AA$19) &amp; "." &amp; DI720)&lt;=--('Drill Size Info'!$AB$19))),
            --(INT('Drill Size Info'!$AA$19) &amp; "." &amp; DI720),
            --(INT('Drill Size Info'!$AB$19) &amp; "." &amp; DI720)
        )
    ),
    IF(DH720&lt;&gt;"",
        IF(INT('Drill Size Info'!$AA$19)=INT('Drill Size Info'!$AB$19),
            --(INT('Drill Size Info'!$AA$19) &amp; "." &amp; LEFT(DH720,3)),
            IF(AND((--(INT('Drill Size Info'!$AA$19) &amp; "." &amp; LEFT(DH720,3))&gt;=--('Drill Size Info'!$AA$19)), (--(INT('Drill Size Info'!$AA$19) &amp; "." &amp; LEFT(DH720,3))&lt;=--('Drill Size Info'!$AB$19))),
                --(INT('Drill Size Info'!$AA$19) &amp; "." &amp; LEFT(DH720,3)),
                --(INT('Drill Size Info'!$AB$19) &amp; "." &amp; LEFT(DH720,3))
            )
        ),
        "OK"
    )
)</f>
        <v>OK</v>
      </c>
      <c r="S720" s="150" t="str">
        <f>IF(DJ720&lt;&gt;"",
    IF(INT('Drill Size Info'!$AA$19)=INT('Drill Size Info'!$AB$19),
        --(INT('Drill Size Info'!$AA$19) &amp; "." &amp; DJ720),
        IF(AND((--(INT('Drill Size Info'!$AA$19) &amp; "." &amp; DJ720)&gt;=--('Drill Size Info'!$AA$19)), (--(INT('Drill Size Info'!$AA$19) &amp; "." &amp; DJ720)&lt;=--('Drill Size Info'!$AB$19))),
            --(INT('Drill Size Info'!$AA$19) &amp; "." &amp; DJ720),
            --(INT('Drill Size Info'!$AB$19) &amp; "." &amp; DJ720)
        )
    ),
    IF(DH720&lt;&gt;"",
        IF(INT('Drill Size Info'!$AA$19)=INT('Drill Size Info'!$AB$19),
            --(INT('Drill Size Info'!$AA$19) &amp; "." &amp; RIGHT(DH720,3)),
            IF(AND((--(INT('Drill Size Info'!$AA$19) &amp; "." &amp; RIGHT(DH720,3))&gt;=--('Drill Size Info'!$AA$19)), (--(INT('Drill Size Info'!$AA$19) &amp; "." &amp; RIGHT(DH720,3))&lt;=--('Drill Size Info'!$AB$19))),
                --(INT('Drill Size Info'!$AA$19) &amp; "." &amp; RIGHT(DH720,3)),
                --(INT('Drill Size Info'!$AB$19) &amp; "." &amp; RIGHT(DH720,3))
            )
        ),
        "N/A"
    )
)</f>
        <v>N/A</v>
      </c>
      <c r="T720" s="150" t="str">
        <f>IF(DL720&lt;&gt;"",
    IF(INT('Drill Size Info'!$AA$19)=INT('Drill Size Info'!$AB$15),
        --(INT('Drill Size Info'!$AA$15) &amp; "." &amp; DL720),
        IF(AND((--(INT('Drill Size Info'!$AA$15) &amp; "." &amp; DL720)&gt;=--('Drill Size Info'!$AA$15)), (--(INT('Drill Size Info'!$AA$15) &amp; "." &amp; DL720)&lt;=--('Drill Size Info'!$AB$15))),
            --(INT('Drill Size Info'!$AA$15) &amp; "." &amp; DL720),
            --(INT('Drill Size Info'!$AB$15) &amp; "." &amp; DL720)
        )
    ),
    IF(DK720&lt;&gt;"",
        IF(INT('Drill Size Info'!$AA$15)=INT('Drill Size Info'!$AB$15),
            --(INT('Drill Size Info'!$AA$15) &amp; "." &amp; LEFT(DK720,3)),
            IF(AND((--(INT('Drill Size Info'!$AA$15) &amp; "." &amp; LEFT(DK720,3))&gt;=--('Drill Size Info'!$AA$15)), (--(INT('Drill Size Info'!$AA$15) &amp; "." &amp; LEFT(DK720,3))&lt;=--('Drill Size Info'!$AB$15))),
                --(INT('Drill Size Info'!$AA$15) &amp; "." &amp; LEFT(DK720,3)),
                --(INT('Drill Size Info'!$AB$15) &amp; "." &amp; LEFT(DK720,3))
            )
        ),
        "OK"
    )
)</f>
        <v>OK</v>
      </c>
      <c r="U720" s="150" t="str">
        <f>IF(DM720&lt;&gt;"",
    IF(INT('Drill Size Info'!$AA$19)=INT('Drill Size Info'!$AB$15),
        --(INT('Drill Size Info'!$AA$15) &amp; "." &amp; DM720),
        IF(AND((--(INT('Drill Size Info'!$AA$15) &amp; "." &amp; DM720)&gt;=--('Drill Size Info'!$AA$15)), (--(INT('Drill Size Info'!$AA$15) &amp; "." &amp; DM720)&lt;=--('Drill Size Info'!$AB$15))),
            --(INT('Drill Size Info'!$AA$15) &amp; "." &amp; DM720),
            --(INT('Drill Size Info'!$AB$15) &amp; "." &amp; DM720)
        )
    ),
    IF(DK720&lt;&gt;"",
        IF(INT('Drill Size Info'!$AA$15)=INT('Drill Size Info'!$AB$15),
            --(INT('Drill Size Info'!$AA$15) &amp; "." &amp; RIGHT(DK720,3)),
            IF(AND((--(INT('Drill Size Info'!$AA$15) &amp; "." &amp; RIGHT(DK720,3))&gt;=--('Drill Size Info'!$AA$15)), (--(INT('Drill Size Info'!$AA$15) &amp; "." &amp; RIGHT(DK720,3))&lt;=--('Drill Size Info'!$AB$15))),
                --(INT('Drill Size Info'!$AA$15) &amp; "." &amp; RIGHT(DK720,3)),
                --(INT('Drill Size Info'!$AB$15) &amp; "." &amp; RIGHT(DK720,3))
            )
        ),
        "N/A"
    )
)</f>
        <v>N/A</v>
      </c>
      <c r="V720" s="161"/>
      <c r="W720" s="161"/>
      <c r="X720" s="161"/>
      <c r="Y720" s="161"/>
      <c r="Z720" s="161"/>
      <c r="AA720" s="162"/>
      <c r="AB720" s="162"/>
      <c r="AC720" s="162"/>
      <c r="AD720" s="162"/>
      <c r="AE720" s="162"/>
      <c r="AF720" s="162"/>
      <c r="AG720" s="162"/>
      <c r="AH720" s="162"/>
      <c r="AI720" s="162"/>
      <c r="AJ720" s="162"/>
      <c r="AK720" s="162"/>
      <c r="AL720" s="162"/>
      <c r="AM720" s="162"/>
      <c r="AN720" s="162"/>
      <c r="AO720" s="162"/>
      <c r="AP720" s="162"/>
      <c r="AQ720" s="162"/>
      <c r="AR720" s="162"/>
      <c r="AS720" s="162"/>
      <c r="AT720" s="162"/>
      <c r="AU720" s="162"/>
      <c r="AV720" s="162"/>
      <c r="AW720" s="162"/>
      <c r="AX720" s="162"/>
      <c r="AY720" s="162"/>
      <c r="AZ720" s="162"/>
      <c r="BA720" s="162"/>
      <c r="BB720" s="163"/>
      <c r="BC720" s="163"/>
      <c r="BD720" s="163"/>
      <c r="BE720" s="164"/>
      <c r="BF720" s="165"/>
      <c r="BG720" s="162"/>
      <c r="BH720" s="162"/>
      <c r="BI720" s="164"/>
      <c r="BJ720" s="38"/>
      <c r="BK720" s="38"/>
      <c r="BL720" s="38"/>
      <c r="BM720" s="38"/>
      <c r="BN720" s="38"/>
      <c r="BO720" s="38"/>
      <c r="BP720" s="117" t="str">
        <f t="shared" si="509"/>
        <v/>
      </c>
      <c r="BQ720" s="38"/>
      <c r="BR720" s="38"/>
      <c r="BS720" s="38"/>
      <c r="BT720" s="38"/>
      <c r="BV720" s="17">
        <f t="shared" si="503"/>
        <v>0</v>
      </c>
      <c r="BW720" s="17">
        <f t="shared" si="504"/>
        <v>0</v>
      </c>
      <c r="BX720" s="17">
        <f t="shared" si="505"/>
        <v>0</v>
      </c>
      <c r="BY720" s="17">
        <f t="shared" si="506"/>
        <v>0</v>
      </c>
      <c r="BZ720" s="17">
        <f t="shared" si="507"/>
        <v>0</v>
      </c>
      <c r="CA720" s="17">
        <f t="shared" si="508"/>
        <v>0</v>
      </c>
      <c r="CB720" s="17">
        <f t="shared" si="510"/>
        <v>0</v>
      </c>
      <c r="CC720" s="17">
        <f t="shared" si="511"/>
        <v>0</v>
      </c>
      <c r="CD720" s="17">
        <f t="shared" si="512"/>
        <v>0</v>
      </c>
      <c r="CE720" s="17">
        <f t="shared" si="513"/>
        <v>0</v>
      </c>
      <c r="CF720" s="17">
        <f t="shared" si="514"/>
        <v>0</v>
      </c>
      <c r="CG720" s="17">
        <f t="shared" si="515"/>
        <v>0</v>
      </c>
      <c r="CH720" s="17">
        <f t="shared" si="516"/>
        <v>0</v>
      </c>
      <c r="CI720" s="17">
        <f t="shared" si="517"/>
        <v>0</v>
      </c>
      <c r="CJ720" s="17">
        <f t="shared" si="518"/>
        <v>0</v>
      </c>
      <c r="CK720" s="17">
        <f t="shared" si="519"/>
        <v>0</v>
      </c>
      <c r="CL720" s="17">
        <f t="shared" si="520"/>
        <v>0</v>
      </c>
      <c r="CM720" s="17">
        <f t="shared" si="521"/>
        <v>0</v>
      </c>
      <c r="CN720" s="17">
        <f t="shared" si="522"/>
        <v>0</v>
      </c>
      <c r="CO720" s="17">
        <f t="shared" si="523"/>
        <v>0</v>
      </c>
      <c r="CP720" s="17">
        <f t="shared" si="524"/>
        <v>0</v>
      </c>
      <c r="CQ720" s="17">
        <f t="shared" si="525"/>
        <v>0</v>
      </c>
      <c r="CR720" s="17">
        <f t="shared" si="526"/>
        <v>0</v>
      </c>
      <c r="CS720" s="17">
        <f t="shared" si="527"/>
        <v>0</v>
      </c>
      <c r="CT720" s="17">
        <f t="shared" si="528"/>
        <v>0</v>
      </c>
      <c r="CU720" s="17">
        <f t="shared" si="529"/>
        <v>0</v>
      </c>
      <c r="CV720" s="17">
        <f t="shared" si="530"/>
        <v>0</v>
      </c>
      <c r="CW720" s="17">
        <f t="shared" si="531"/>
        <v>0</v>
      </c>
      <c r="CX720" s="17">
        <f t="shared" si="532"/>
        <v>0</v>
      </c>
      <c r="CY720" s="17">
        <f t="shared" si="533"/>
        <v>0</v>
      </c>
      <c r="CZ720" s="17">
        <f t="shared" si="534"/>
        <v>0</v>
      </c>
      <c r="DA720" s="17">
        <f t="shared" si="535"/>
        <v>0</v>
      </c>
      <c r="DB720" s="17">
        <f t="shared" si="536"/>
        <v>0</v>
      </c>
      <c r="DC720" s="17">
        <f t="shared" si="537"/>
        <v>0</v>
      </c>
      <c r="DD720" s="17">
        <f t="shared" si="538"/>
        <v>0</v>
      </c>
      <c r="DE720" s="17">
        <f t="shared" si="539"/>
        <v>0</v>
      </c>
      <c r="DF720" s="17">
        <f t="shared" si="540"/>
        <v>0</v>
      </c>
      <c r="DG720" s="17">
        <f t="shared" si="541"/>
        <v>0</v>
      </c>
    </row>
    <row r="721" spans="2:111" ht="15" customHeight="1" x14ac:dyDescent="0.2">
      <c r="B721" s="156">
        <v>713</v>
      </c>
      <c r="C721" s="157" t="str">
        <f t="shared" si="542"/>
        <v/>
      </c>
      <c r="D721" s="158" t="str">
        <f t="shared" si="502"/>
        <v>OK</v>
      </c>
      <c r="E721" s="159" t="e">
        <f>VLOOKUP('DATA SHEET'!$B$9,'Drill Size Info'!$T$2:$U$8,2,FALSE)</f>
        <v>#N/A</v>
      </c>
      <c r="F721" s="159" t="str">
        <f t="shared" si="543"/>
        <v/>
      </c>
      <c r="G721" s="91">
        <f t="shared" si="544"/>
        <v>0</v>
      </c>
      <c r="H721" s="160" t="s">
        <v>175</v>
      </c>
      <c r="I721" s="160" t="s">
        <v>175</v>
      </c>
      <c r="J721" s="160" t="str">
        <f>IF('DATA SHEET'!$B$10="NC-50","N/A","OK")</f>
        <v>OK</v>
      </c>
      <c r="K721" s="160" t="str">
        <f>IF('DATA SHEET'!$B$10="NC-50","N/A","OK")</f>
        <v>OK</v>
      </c>
      <c r="L721" s="160" t="str">
        <f t="shared" si="545"/>
        <v>OK</v>
      </c>
      <c r="M721" s="160" t="str">
        <f t="shared" si="546"/>
        <v>OK</v>
      </c>
      <c r="N721" s="160"/>
      <c r="O721" s="160"/>
      <c r="P721" s="160"/>
      <c r="Q721" s="160"/>
      <c r="R721" s="92" t="str">
        <f>IF(DI721&lt;&gt;"",
    IF(INT('Drill Size Info'!$AA$19)=INT('Drill Size Info'!$AB$19),
        --(INT('Drill Size Info'!$AA$19) &amp; "." &amp; DI721),
        IF(AND((--(INT('Drill Size Info'!$AA$19) &amp; "." &amp; DI721)&gt;=--('Drill Size Info'!$AA$19)), (--(INT('Drill Size Info'!$AA$19) &amp; "." &amp; DI721)&lt;=--('Drill Size Info'!$AB$19))),
            --(INT('Drill Size Info'!$AA$19) &amp; "." &amp; DI721),
            --(INT('Drill Size Info'!$AB$19) &amp; "." &amp; DI721)
        )
    ),
    IF(DH721&lt;&gt;"",
        IF(INT('Drill Size Info'!$AA$19)=INT('Drill Size Info'!$AB$19),
            --(INT('Drill Size Info'!$AA$19) &amp; "." &amp; LEFT(DH721,3)),
            IF(AND((--(INT('Drill Size Info'!$AA$19) &amp; "." &amp; LEFT(DH721,3))&gt;=--('Drill Size Info'!$AA$19)), (--(INT('Drill Size Info'!$AA$19) &amp; "." &amp; LEFT(DH721,3))&lt;=--('Drill Size Info'!$AB$19))),
                --(INT('Drill Size Info'!$AA$19) &amp; "." &amp; LEFT(DH721,3)),
                --(INT('Drill Size Info'!$AB$19) &amp; "." &amp; LEFT(DH721,3))
            )
        ),
        "OK"
    )
)</f>
        <v>OK</v>
      </c>
      <c r="S721" s="150" t="str">
        <f>IF(DJ721&lt;&gt;"",
    IF(INT('Drill Size Info'!$AA$19)=INT('Drill Size Info'!$AB$19),
        --(INT('Drill Size Info'!$AA$19) &amp; "." &amp; DJ721),
        IF(AND((--(INT('Drill Size Info'!$AA$19) &amp; "." &amp; DJ721)&gt;=--('Drill Size Info'!$AA$19)), (--(INT('Drill Size Info'!$AA$19) &amp; "." &amp; DJ721)&lt;=--('Drill Size Info'!$AB$19))),
            --(INT('Drill Size Info'!$AA$19) &amp; "." &amp; DJ721),
            --(INT('Drill Size Info'!$AB$19) &amp; "." &amp; DJ721)
        )
    ),
    IF(DH721&lt;&gt;"",
        IF(INT('Drill Size Info'!$AA$19)=INT('Drill Size Info'!$AB$19),
            --(INT('Drill Size Info'!$AA$19) &amp; "." &amp; RIGHT(DH721,3)),
            IF(AND((--(INT('Drill Size Info'!$AA$19) &amp; "." &amp; RIGHT(DH721,3))&gt;=--('Drill Size Info'!$AA$19)), (--(INT('Drill Size Info'!$AA$19) &amp; "." &amp; RIGHT(DH721,3))&lt;=--('Drill Size Info'!$AB$19))),
                --(INT('Drill Size Info'!$AA$19) &amp; "." &amp; RIGHT(DH721,3)),
                --(INT('Drill Size Info'!$AB$19) &amp; "." &amp; RIGHT(DH721,3))
            )
        ),
        "N/A"
    )
)</f>
        <v>N/A</v>
      </c>
      <c r="T721" s="150" t="str">
        <f>IF(DL721&lt;&gt;"",
    IF(INT('Drill Size Info'!$AA$19)=INT('Drill Size Info'!$AB$15),
        --(INT('Drill Size Info'!$AA$15) &amp; "." &amp; DL721),
        IF(AND((--(INT('Drill Size Info'!$AA$15) &amp; "." &amp; DL721)&gt;=--('Drill Size Info'!$AA$15)), (--(INT('Drill Size Info'!$AA$15) &amp; "." &amp; DL721)&lt;=--('Drill Size Info'!$AB$15))),
            --(INT('Drill Size Info'!$AA$15) &amp; "." &amp; DL721),
            --(INT('Drill Size Info'!$AB$15) &amp; "." &amp; DL721)
        )
    ),
    IF(DK721&lt;&gt;"",
        IF(INT('Drill Size Info'!$AA$15)=INT('Drill Size Info'!$AB$15),
            --(INT('Drill Size Info'!$AA$15) &amp; "." &amp; LEFT(DK721,3)),
            IF(AND((--(INT('Drill Size Info'!$AA$15) &amp; "." &amp; LEFT(DK721,3))&gt;=--('Drill Size Info'!$AA$15)), (--(INT('Drill Size Info'!$AA$15) &amp; "." &amp; LEFT(DK721,3))&lt;=--('Drill Size Info'!$AB$15))),
                --(INT('Drill Size Info'!$AA$15) &amp; "." &amp; LEFT(DK721,3)),
                --(INT('Drill Size Info'!$AB$15) &amp; "." &amp; LEFT(DK721,3))
            )
        ),
        "OK"
    )
)</f>
        <v>OK</v>
      </c>
      <c r="U721" s="150" t="str">
        <f>IF(DM721&lt;&gt;"",
    IF(INT('Drill Size Info'!$AA$19)=INT('Drill Size Info'!$AB$15),
        --(INT('Drill Size Info'!$AA$15) &amp; "." &amp; DM721),
        IF(AND((--(INT('Drill Size Info'!$AA$15) &amp; "." &amp; DM721)&gt;=--('Drill Size Info'!$AA$15)), (--(INT('Drill Size Info'!$AA$15) &amp; "." &amp; DM721)&lt;=--('Drill Size Info'!$AB$15))),
            --(INT('Drill Size Info'!$AA$15) &amp; "." &amp; DM721),
            --(INT('Drill Size Info'!$AB$15) &amp; "." &amp; DM721)
        )
    ),
    IF(DK721&lt;&gt;"",
        IF(INT('Drill Size Info'!$AA$15)=INT('Drill Size Info'!$AB$15),
            --(INT('Drill Size Info'!$AA$15) &amp; "." &amp; RIGHT(DK721,3)),
            IF(AND((--(INT('Drill Size Info'!$AA$15) &amp; "." &amp; RIGHT(DK721,3))&gt;=--('Drill Size Info'!$AA$15)), (--(INT('Drill Size Info'!$AA$15) &amp; "." &amp; RIGHT(DK721,3))&lt;=--('Drill Size Info'!$AB$15))),
                --(INT('Drill Size Info'!$AA$15) &amp; "." &amp; RIGHT(DK721,3)),
                --(INT('Drill Size Info'!$AB$15) &amp; "." &amp; RIGHT(DK721,3))
            )
        ),
        "N/A"
    )
)</f>
        <v>N/A</v>
      </c>
      <c r="V721" s="161"/>
      <c r="W721" s="161"/>
      <c r="X721" s="161"/>
      <c r="Y721" s="161"/>
      <c r="Z721" s="161"/>
      <c r="AA721" s="162"/>
      <c r="AB721" s="162"/>
      <c r="AC721" s="162"/>
      <c r="AD721" s="162"/>
      <c r="AE721" s="162"/>
      <c r="AF721" s="162"/>
      <c r="AG721" s="162"/>
      <c r="AH721" s="162"/>
      <c r="AI721" s="162"/>
      <c r="AJ721" s="162"/>
      <c r="AK721" s="162"/>
      <c r="AL721" s="162"/>
      <c r="AM721" s="162"/>
      <c r="AN721" s="162"/>
      <c r="AO721" s="162"/>
      <c r="AP721" s="162"/>
      <c r="AQ721" s="162"/>
      <c r="AR721" s="162"/>
      <c r="AS721" s="162"/>
      <c r="AT721" s="162"/>
      <c r="AU721" s="162"/>
      <c r="AV721" s="162"/>
      <c r="AW721" s="162"/>
      <c r="AX721" s="162"/>
      <c r="AY721" s="162"/>
      <c r="AZ721" s="162"/>
      <c r="BA721" s="162"/>
      <c r="BB721" s="163"/>
      <c r="BC721" s="163"/>
      <c r="BD721" s="163"/>
      <c r="BE721" s="164"/>
      <c r="BF721" s="165"/>
      <c r="BG721" s="162"/>
      <c r="BH721" s="162"/>
      <c r="BI721" s="164"/>
      <c r="BJ721" s="38"/>
      <c r="BK721" s="38"/>
      <c r="BL721" s="38"/>
      <c r="BM721" s="38"/>
      <c r="BN721" s="38"/>
      <c r="BO721" s="38"/>
      <c r="BP721" s="117" t="str">
        <f t="shared" si="509"/>
        <v/>
      </c>
      <c r="BQ721" s="38"/>
      <c r="BR721" s="38"/>
      <c r="BS721" s="38"/>
      <c r="BT721" s="38"/>
      <c r="BV721" s="17">
        <f t="shared" si="503"/>
        <v>0</v>
      </c>
      <c r="BW721" s="17">
        <f t="shared" si="504"/>
        <v>0</v>
      </c>
      <c r="BX721" s="17">
        <f t="shared" si="505"/>
        <v>0</v>
      </c>
      <c r="BY721" s="17">
        <f t="shared" si="506"/>
        <v>0</v>
      </c>
      <c r="BZ721" s="17">
        <f t="shared" si="507"/>
        <v>0</v>
      </c>
      <c r="CA721" s="17">
        <f t="shared" si="508"/>
        <v>0</v>
      </c>
      <c r="CB721" s="17">
        <f t="shared" si="510"/>
        <v>0</v>
      </c>
      <c r="CC721" s="17">
        <f t="shared" si="511"/>
        <v>0</v>
      </c>
      <c r="CD721" s="17">
        <f t="shared" si="512"/>
        <v>0</v>
      </c>
      <c r="CE721" s="17">
        <f t="shared" si="513"/>
        <v>0</v>
      </c>
      <c r="CF721" s="17">
        <f t="shared" si="514"/>
        <v>0</v>
      </c>
      <c r="CG721" s="17">
        <f t="shared" si="515"/>
        <v>0</v>
      </c>
      <c r="CH721" s="17">
        <f t="shared" si="516"/>
        <v>0</v>
      </c>
      <c r="CI721" s="17">
        <f t="shared" si="517"/>
        <v>0</v>
      </c>
      <c r="CJ721" s="17">
        <f t="shared" si="518"/>
        <v>0</v>
      </c>
      <c r="CK721" s="17">
        <f t="shared" si="519"/>
        <v>0</v>
      </c>
      <c r="CL721" s="17">
        <f t="shared" si="520"/>
        <v>0</v>
      </c>
      <c r="CM721" s="17">
        <f t="shared" si="521"/>
        <v>0</v>
      </c>
      <c r="CN721" s="17">
        <f t="shared" si="522"/>
        <v>0</v>
      </c>
      <c r="CO721" s="17">
        <f t="shared" si="523"/>
        <v>0</v>
      </c>
      <c r="CP721" s="17">
        <f t="shared" si="524"/>
        <v>0</v>
      </c>
      <c r="CQ721" s="17">
        <f t="shared" si="525"/>
        <v>0</v>
      </c>
      <c r="CR721" s="17">
        <f t="shared" si="526"/>
        <v>0</v>
      </c>
      <c r="CS721" s="17">
        <f t="shared" si="527"/>
        <v>0</v>
      </c>
      <c r="CT721" s="17">
        <f t="shared" si="528"/>
        <v>0</v>
      </c>
      <c r="CU721" s="17">
        <f t="shared" si="529"/>
        <v>0</v>
      </c>
      <c r="CV721" s="17">
        <f t="shared" si="530"/>
        <v>0</v>
      </c>
      <c r="CW721" s="17">
        <f t="shared" si="531"/>
        <v>0</v>
      </c>
      <c r="CX721" s="17">
        <f t="shared" si="532"/>
        <v>0</v>
      </c>
      <c r="CY721" s="17">
        <f t="shared" si="533"/>
        <v>0</v>
      </c>
      <c r="CZ721" s="17">
        <f t="shared" si="534"/>
        <v>0</v>
      </c>
      <c r="DA721" s="17">
        <f t="shared" si="535"/>
        <v>0</v>
      </c>
      <c r="DB721" s="17">
        <f t="shared" si="536"/>
        <v>0</v>
      </c>
      <c r="DC721" s="17">
        <f t="shared" si="537"/>
        <v>0</v>
      </c>
      <c r="DD721" s="17">
        <f t="shared" si="538"/>
        <v>0</v>
      </c>
      <c r="DE721" s="17">
        <f t="shared" si="539"/>
        <v>0</v>
      </c>
      <c r="DF721" s="17">
        <f t="shared" si="540"/>
        <v>0</v>
      </c>
      <c r="DG721" s="17">
        <f t="shared" si="541"/>
        <v>0</v>
      </c>
    </row>
    <row r="722" spans="2:111" ht="15" customHeight="1" x14ac:dyDescent="0.2">
      <c r="B722" s="156">
        <v>714</v>
      </c>
      <c r="C722" s="157" t="str">
        <f t="shared" si="542"/>
        <v/>
      </c>
      <c r="D722" s="158" t="str">
        <f t="shared" si="502"/>
        <v>OK</v>
      </c>
      <c r="E722" s="159" t="e">
        <f>VLOOKUP('DATA SHEET'!$B$9,'Drill Size Info'!$T$2:$U$8,2,FALSE)</f>
        <v>#N/A</v>
      </c>
      <c r="F722" s="159" t="str">
        <f t="shared" si="543"/>
        <v/>
      </c>
      <c r="G722" s="91">
        <f t="shared" si="544"/>
        <v>0</v>
      </c>
      <c r="H722" s="160" t="s">
        <v>175</v>
      </c>
      <c r="I722" s="160" t="s">
        <v>175</v>
      </c>
      <c r="J722" s="160" t="str">
        <f>IF('DATA SHEET'!$B$10="NC-50","N/A","OK")</f>
        <v>OK</v>
      </c>
      <c r="K722" s="160" t="str">
        <f>IF('DATA SHEET'!$B$10="NC-50","N/A","OK")</f>
        <v>OK</v>
      </c>
      <c r="L722" s="160" t="str">
        <f t="shared" si="545"/>
        <v>OK</v>
      </c>
      <c r="M722" s="160" t="str">
        <f t="shared" si="546"/>
        <v>OK</v>
      </c>
      <c r="N722" s="160"/>
      <c r="O722" s="160"/>
      <c r="P722" s="160"/>
      <c r="Q722" s="160"/>
      <c r="R722" s="92" t="str">
        <f>IF(DI722&lt;&gt;"",
    IF(INT('Drill Size Info'!$AA$19)=INT('Drill Size Info'!$AB$19),
        --(INT('Drill Size Info'!$AA$19) &amp; "." &amp; DI722),
        IF(AND((--(INT('Drill Size Info'!$AA$19) &amp; "." &amp; DI722)&gt;=--('Drill Size Info'!$AA$19)), (--(INT('Drill Size Info'!$AA$19) &amp; "." &amp; DI722)&lt;=--('Drill Size Info'!$AB$19))),
            --(INT('Drill Size Info'!$AA$19) &amp; "." &amp; DI722),
            --(INT('Drill Size Info'!$AB$19) &amp; "." &amp; DI722)
        )
    ),
    IF(DH722&lt;&gt;"",
        IF(INT('Drill Size Info'!$AA$19)=INT('Drill Size Info'!$AB$19),
            --(INT('Drill Size Info'!$AA$19) &amp; "." &amp; LEFT(DH722,3)),
            IF(AND((--(INT('Drill Size Info'!$AA$19) &amp; "." &amp; LEFT(DH722,3))&gt;=--('Drill Size Info'!$AA$19)), (--(INT('Drill Size Info'!$AA$19) &amp; "." &amp; LEFT(DH722,3))&lt;=--('Drill Size Info'!$AB$19))),
                --(INT('Drill Size Info'!$AA$19) &amp; "." &amp; LEFT(DH722,3)),
                --(INT('Drill Size Info'!$AB$19) &amp; "." &amp; LEFT(DH722,3))
            )
        ),
        "OK"
    )
)</f>
        <v>OK</v>
      </c>
      <c r="S722" s="150" t="str">
        <f>IF(DJ722&lt;&gt;"",
    IF(INT('Drill Size Info'!$AA$19)=INT('Drill Size Info'!$AB$19),
        --(INT('Drill Size Info'!$AA$19) &amp; "." &amp; DJ722),
        IF(AND((--(INT('Drill Size Info'!$AA$19) &amp; "." &amp; DJ722)&gt;=--('Drill Size Info'!$AA$19)), (--(INT('Drill Size Info'!$AA$19) &amp; "." &amp; DJ722)&lt;=--('Drill Size Info'!$AB$19))),
            --(INT('Drill Size Info'!$AA$19) &amp; "." &amp; DJ722),
            --(INT('Drill Size Info'!$AB$19) &amp; "." &amp; DJ722)
        )
    ),
    IF(DH722&lt;&gt;"",
        IF(INT('Drill Size Info'!$AA$19)=INT('Drill Size Info'!$AB$19),
            --(INT('Drill Size Info'!$AA$19) &amp; "." &amp; RIGHT(DH722,3)),
            IF(AND((--(INT('Drill Size Info'!$AA$19) &amp; "." &amp; RIGHT(DH722,3))&gt;=--('Drill Size Info'!$AA$19)), (--(INT('Drill Size Info'!$AA$19) &amp; "." &amp; RIGHT(DH722,3))&lt;=--('Drill Size Info'!$AB$19))),
                --(INT('Drill Size Info'!$AA$19) &amp; "." &amp; RIGHT(DH722,3)),
                --(INT('Drill Size Info'!$AB$19) &amp; "." &amp; RIGHT(DH722,3))
            )
        ),
        "N/A"
    )
)</f>
        <v>N/A</v>
      </c>
      <c r="T722" s="150" t="str">
        <f>IF(DL722&lt;&gt;"",
    IF(INT('Drill Size Info'!$AA$19)=INT('Drill Size Info'!$AB$15),
        --(INT('Drill Size Info'!$AA$15) &amp; "." &amp; DL722),
        IF(AND((--(INT('Drill Size Info'!$AA$15) &amp; "." &amp; DL722)&gt;=--('Drill Size Info'!$AA$15)), (--(INT('Drill Size Info'!$AA$15) &amp; "." &amp; DL722)&lt;=--('Drill Size Info'!$AB$15))),
            --(INT('Drill Size Info'!$AA$15) &amp; "." &amp; DL722),
            --(INT('Drill Size Info'!$AB$15) &amp; "." &amp; DL722)
        )
    ),
    IF(DK722&lt;&gt;"",
        IF(INT('Drill Size Info'!$AA$15)=INT('Drill Size Info'!$AB$15),
            --(INT('Drill Size Info'!$AA$15) &amp; "." &amp; LEFT(DK722,3)),
            IF(AND((--(INT('Drill Size Info'!$AA$15) &amp; "." &amp; LEFT(DK722,3))&gt;=--('Drill Size Info'!$AA$15)), (--(INT('Drill Size Info'!$AA$15) &amp; "." &amp; LEFT(DK722,3))&lt;=--('Drill Size Info'!$AB$15))),
                --(INT('Drill Size Info'!$AA$15) &amp; "." &amp; LEFT(DK722,3)),
                --(INT('Drill Size Info'!$AB$15) &amp; "." &amp; LEFT(DK722,3))
            )
        ),
        "OK"
    )
)</f>
        <v>OK</v>
      </c>
      <c r="U722" s="150" t="str">
        <f>IF(DM722&lt;&gt;"",
    IF(INT('Drill Size Info'!$AA$19)=INT('Drill Size Info'!$AB$15),
        --(INT('Drill Size Info'!$AA$15) &amp; "." &amp; DM722),
        IF(AND((--(INT('Drill Size Info'!$AA$15) &amp; "." &amp; DM722)&gt;=--('Drill Size Info'!$AA$15)), (--(INT('Drill Size Info'!$AA$15) &amp; "." &amp; DM722)&lt;=--('Drill Size Info'!$AB$15))),
            --(INT('Drill Size Info'!$AA$15) &amp; "." &amp; DM722),
            --(INT('Drill Size Info'!$AB$15) &amp; "." &amp; DM722)
        )
    ),
    IF(DK722&lt;&gt;"",
        IF(INT('Drill Size Info'!$AA$15)=INT('Drill Size Info'!$AB$15),
            --(INT('Drill Size Info'!$AA$15) &amp; "." &amp; RIGHT(DK722,3)),
            IF(AND((--(INT('Drill Size Info'!$AA$15) &amp; "." &amp; RIGHT(DK722,3))&gt;=--('Drill Size Info'!$AA$15)), (--(INT('Drill Size Info'!$AA$15) &amp; "." &amp; RIGHT(DK722,3))&lt;=--('Drill Size Info'!$AB$15))),
                --(INT('Drill Size Info'!$AA$15) &amp; "." &amp; RIGHT(DK722,3)),
                --(INT('Drill Size Info'!$AB$15) &amp; "." &amp; RIGHT(DK722,3))
            )
        ),
        "N/A"
    )
)</f>
        <v>N/A</v>
      </c>
      <c r="V722" s="161"/>
      <c r="W722" s="161"/>
      <c r="X722" s="161"/>
      <c r="Y722" s="161"/>
      <c r="Z722" s="161"/>
      <c r="AA722" s="162"/>
      <c r="AB722" s="162"/>
      <c r="AC722" s="162"/>
      <c r="AD722" s="162"/>
      <c r="AE722" s="162"/>
      <c r="AF722" s="162"/>
      <c r="AG722" s="162"/>
      <c r="AH722" s="162"/>
      <c r="AI722" s="162"/>
      <c r="AJ722" s="162"/>
      <c r="AK722" s="162"/>
      <c r="AL722" s="162"/>
      <c r="AM722" s="162"/>
      <c r="AN722" s="162"/>
      <c r="AO722" s="162"/>
      <c r="AP722" s="162"/>
      <c r="AQ722" s="162"/>
      <c r="AR722" s="162"/>
      <c r="AS722" s="162"/>
      <c r="AT722" s="162"/>
      <c r="AU722" s="162"/>
      <c r="AV722" s="162"/>
      <c r="AW722" s="162"/>
      <c r="AX722" s="162"/>
      <c r="AY722" s="162"/>
      <c r="AZ722" s="162"/>
      <c r="BA722" s="162"/>
      <c r="BB722" s="163"/>
      <c r="BC722" s="163"/>
      <c r="BD722" s="163"/>
      <c r="BE722" s="164"/>
      <c r="BF722" s="165"/>
      <c r="BG722" s="162"/>
      <c r="BH722" s="162"/>
      <c r="BI722" s="164"/>
      <c r="BJ722" s="38"/>
      <c r="BK722" s="38"/>
      <c r="BL722" s="38"/>
      <c r="BM722" s="38"/>
      <c r="BN722" s="38"/>
      <c r="BO722" s="38"/>
      <c r="BP722" s="117" t="str">
        <f t="shared" si="509"/>
        <v/>
      </c>
      <c r="BQ722" s="38"/>
      <c r="BR722" s="38"/>
      <c r="BS722" s="38"/>
      <c r="BT722" s="38"/>
      <c r="BV722" s="17">
        <f t="shared" si="503"/>
        <v>0</v>
      </c>
      <c r="BW722" s="17">
        <f t="shared" si="504"/>
        <v>0</v>
      </c>
      <c r="BX722" s="17">
        <f t="shared" si="505"/>
        <v>0</v>
      </c>
      <c r="BY722" s="17">
        <f t="shared" si="506"/>
        <v>0</v>
      </c>
      <c r="BZ722" s="17">
        <f t="shared" si="507"/>
        <v>0</v>
      </c>
      <c r="CA722" s="17">
        <f t="shared" si="508"/>
        <v>0</v>
      </c>
      <c r="CB722" s="17">
        <f t="shared" si="510"/>
        <v>0</v>
      </c>
      <c r="CC722" s="17">
        <f t="shared" si="511"/>
        <v>0</v>
      </c>
      <c r="CD722" s="17">
        <f t="shared" si="512"/>
        <v>0</v>
      </c>
      <c r="CE722" s="17">
        <f t="shared" si="513"/>
        <v>0</v>
      </c>
      <c r="CF722" s="17">
        <f t="shared" si="514"/>
        <v>0</v>
      </c>
      <c r="CG722" s="17">
        <f t="shared" si="515"/>
        <v>0</v>
      </c>
      <c r="CH722" s="17">
        <f t="shared" si="516"/>
        <v>0</v>
      </c>
      <c r="CI722" s="17">
        <f t="shared" si="517"/>
        <v>0</v>
      </c>
      <c r="CJ722" s="17">
        <f t="shared" si="518"/>
        <v>0</v>
      </c>
      <c r="CK722" s="17">
        <f t="shared" si="519"/>
        <v>0</v>
      </c>
      <c r="CL722" s="17">
        <f t="shared" si="520"/>
        <v>0</v>
      </c>
      <c r="CM722" s="17">
        <f t="shared" si="521"/>
        <v>0</v>
      </c>
      <c r="CN722" s="17">
        <f t="shared" si="522"/>
        <v>0</v>
      </c>
      <c r="CO722" s="17">
        <f t="shared" si="523"/>
        <v>0</v>
      </c>
      <c r="CP722" s="17">
        <f t="shared" si="524"/>
        <v>0</v>
      </c>
      <c r="CQ722" s="17">
        <f t="shared" si="525"/>
        <v>0</v>
      </c>
      <c r="CR722" s="17">
        <f t="shared" si="526"/>
        <v>0</v>
      </c>
      <c r="CS722" s="17">
        <f t="shared" si="527"/>
        <v>0</v>
      </c>
      <c r="CT722" s="17">
        <f t="shared" si="528"/>
        <v>0</v>
      </c>
      <c r="CU722" s="17">
        <f t="shared" si="529"/>
        <v>0</v>
      </c>
      <c r="CV722" s="17">
        <f t="shared" si="530"/>
        <v>0</v>
      </c>
      <c r="CW722" s="17">
        <f t="shared" si="531"/>
        <v>0</v>
      </c>
      <c r="CX722" s="17">
        <f t="shared" si="532"/>
        <v>0</v>
      </c>
      <c r="CY722" s="17">
        <f t="shared" si="533"/>
        <v>0</v>
      </c>
      <c r="CZ722" s="17">
        <f t="shared" si="534"/>
        <v>0</v>
      </c>
      <c r="DA722" s="17">
        <f t="shared" si="535"/>
        <v>0</v>
      </c>
      <c r="DB722" s="17">
        <f t="shared" si="536"/>
        <v>0</v>
      </c>
      <c r="DC722" s="17">
        <f t="shared" si="537"/>
        <v>0</v>
      </c>
      <c r="DD722" s="17">
        <f t="shared" si="538"/>
        <v>0</v>
      </c>
      <c r="DE722" s="17">
        <f t="shared" si="539"/>
        <v>0</v>
      </c>
      <c r="DF722" s="17">
        <f t="shared" si="540"/>
        <v>0</v>
      </c>
      <c r="DG722" s="17">
        <f t="shared" si="541"/>
        <v>0</v>
      </c>
    </row>
    <row r="723" spans="2:111" ht="15" customHeight="1" x14ac:dyDescent="0.2">
      <c r="B723" s="156">
        <v>715</v>
      </c>
      <c r="C723" s="157" t="str">
        <f t="shared" si="542"/>
        <v/>
      </c>
      <c r="D723" s="158" t="str">
        <f t="shared" si="502"/>
        <v>OK</v>
      </c>
      <c r="E723" s="159" t="e">
        <f>VLOOKUP('DATA SHEET'!$B$9,'Drill Size Info'!$T$2:$U$8,2,FALSE)</f>
        <v>#N/A</v>
      </c>
      <c r="F723" s="159" t="str">
        <f t="shared" si="543"/>
        <v/>
      </c>
      <c r="G723" s="91">
        <f t="shared" si="544"/>
        <v>0</v>
      </c>
      <c r="H723" s="160" t="s">
        <v>175</v>
      </c>
      <c r="I723" s="160" t="s">
        <v>175</v>
      </c>
      <c r="J723" s="160" t="str">
        <f>IF('DATA SHEET'!$B$10="NC-50","N/A","OK")</f>
        <v>OK</v>
      </c>
      <c r="K723" s="160" t="str">
        <f>IF('DATA SHEET'!$B$10="NC-50","N/A","OK")</f>
        <v>OK</v>
      </c>
      <c r="L723" s="160" t="str">
        <f t="shared" si="545"/>
        <v>OK</v>
      </c>
      <c r="M723" s="160" t="str">
        <f t="shared" si="546"/>
        <v>OK</v>
      </c>
      <c r="N723" s="160"/>
      <c r="O723" s="160"/>
      <c r="P723" s="160"/>
      <c r="Q723" s="160"/>
      <c r="R723" s="92" t="str">
        <f>IF(DI723&lt;&gt;"",
    IF(INT('Drill Size Info'!$AA$19)=INT('Drill Size Info'!$AB$19),
        --(INT('Drill Size Info'!$AA$19) &amp; "." &amp; DI723),
        IF(AND((--(INT('Drill Size Info'!$AA$19) &amp; "." &amp; DI723)&gt;=--('Drill Size Info'!$AA$19)), (--(INT('Drill Size Info'!$AA$19) &amp; "." &amp; DI723)&lt;=--('Drill Size Info'!$AB$19))),
            --(INT('Drill Size Info'!$AA$19) &amp; "." &amp; DI723),
            --(INT('Drill Size Info'!$AB$19) &amp; "." &amp; DI723)
        )
    ),
    IF(DH723&lt;&gt;"",
        IF(INT('Drill Size Info'!$AA$19)=INT('Drill Size Info'!$AB$19),
            --(INT('Drill Size Info'!$AA$19) &amp; "." &amp; LEFT(DH723,3)),
            IF(AND((--(INT('Drill Size Info'!$AA$19) &amp; "." &amp; LEFT(DH723,3))&gt;=--('Drill Size Info'!$AA$19)), (--(INT('Drill Size Info'!$AA$19) &amp; "." &amp; LEFT(DH723,3))&lt;=--('Drill Size Info'!$AB$19))),
                --(INT('Drill Size Info'!$AA$19) &amp; "." &amp; LEFT(DH723,3)),
                --(INT('Drill Size Info'!$AB$19) &amp; "." &amp; LEFT(DH723,3))
            )
        ),
        "OK"
    )
)</f>
        <v>OK</v>
      </c>
      <c r="S723" s="150" t="str">
        <f>IF(DJ723&lt;&gt;"",
    IF(INT('Drill Size Info'!$AA$19)=INT('Drill Size Info'!$AB$19),
        --(INT('Drill Size Info'!$AA$19) &amp; "." &amp; DJ723),
        IF(AND((--(INT('Drill Size Info'!$AA$19) &amp; "." &amp; DJ723)&gt;=--('Drill Size Info'!$AA$19)), (--(INT('Drill Size Info'!$AA$19) &amp; "." &amp; DJ723)&lt;=--('Drill Size Info'!$AB$19))),
            --(INT('Drill Size Info'!$AA$19) &amp; "." &amp; DJ723),
            --(INT('Drill Size Info'!$AB$19) &amp; "." &amp; DJ723)
        )
    ),
    IF(DH723&lt;&gt;"",
        IF(INT('Drill Size Info'!$AA$19)=INT('Drill Size Info'!$AB$19),
            --(INT('Drill Size Info'!$AA$19) &amp; "." &amp; RIGHT(DH723,3)),
            IF(AND((--(INT('Drill Size Info'!$AA$19) &amp; "." &amp; RIGHT(DH723,3))&gt;=--('Drill Size Info'!$AA$19)), (--(INT('Drill Size Info'!$AA$19) &amp; "." &amp; RIGHT(DH723,3))&lt;=--('Drill Size Info'!$AB$19))),
                --(INT('Drill Size Info'!$AA$19) &amp; "." &amp; RIGHT(DH723,3)),
                --(INT('Drill Size Info'!$AB$19) &amp; "." &amp; RIGHT(DH723,3))
            )
        ),
        "N/A"
    )
)</f>
        <v>N/A</v>
      </c>
      <c r="T723" s="150" t="str">
        <f>IF(DL723&lt;&gt;"",
    IF(INT('Drill Size Info'!$AA$19)=INT('Drill Size Info'!$AB$15),
        --(INT('Drill Size Info'!$AA$15) &amp; "." &amp; DL723),
        IF(AND((--(INT('Drill Size Info'!$AA$15) &amp; "." &amp; DL723)&gt;=--('Drill Size Info'!$AA$15)), (--(INT('Drill Size Info'!$AA$15) &amp; "." &amp; DL723)&lt;=--('Drill Size Info'!$AB$15))),
            --(INT('Drill Size Info'!$AA$15) &amp; "." &amp; DL723),
            --(INT('Drill Size Info'!$AB$15) &amp; "." &amp; DL723)
        )
    ),
    IF(DK723&lt;&gt;"",
        IF(INT('Drill Size Info'!$AA$15)=INT('Drill Size Info'!$AB$15),
            --(INT('Drill Size Info'!$AA$15) &amp; "." &amp; LEFT(DK723,3)),
            IF(AND((--(INT('Drill Size Info'!$AA$15) &amp; "." &amp; LEFT(DK723,3))&gt;=--('Drill Size Info'!$AA$15)), (--(INT('Drill Size Info'!$AA$15) &amp; "." &amp; LEFT(DK723,3))&lt;=--('Drill Size Info'!$AB$15))),
                --(INT('Drill Size Info'!$AA$15) &amp; "." &amp; LEFT(DK723,3)),
                --(INT('Drill Size Info'!$AB$15) &amp; "." &amp; LEFT(DK723,3))
            )
        ),
        "OK"
    )
)</f>
        <v>OK</v>
      </c>
      <c r="U723" s="150" t="str">
        <f>IF(DM723&lt;&gt;"",
    IF(INT('Drill Size Info'!$AA$19)=INT('Drill Size Info'!$AB$15),
        --(INT('Drill Size Info'!$AA$15) &amp; "." &amp; DM723),
        IF(AND((--(INT('Drill Size Info'!$AA$15) &amp; "." &amp; DM723)&gt;=--('Drill Size Info'!$AA$15)), (--(INT('Drill Size Info'!$AA$15) &amp; "." &amp; DM723)&lt;=--('Drill Size Info'!$AB$15))),
            --(INT('Drill Size Info'!$AA$15) &amp; "." &amp; DM723),
            --(INT('Drill Size Info'!$AB$15) &amp; "." &amp; DM723)
        )
    ),
    IF(DK723&lt;&gt;"",
        IF(INT('Drill Size Info'!$AA$15)=INT('Drill Size Info'!$AB$15),
            --(INT('Drill Size Info'!$AA$15) &amp; "." &amp; RIGHT(DK723,3)),
            IF(AND((--(INT('Drill Size Info'!$AA$15) &amp; "." &amp; RIGHT(DK723,3))&gt;=--('Drill Size Info'!$AA$15)), (--(INT('Drill Size Info'!$AA$15) &amp; "." &amp; RIGHT(DK723,3))&lt;=--('Drill Size Info'!$AB$15))),
                --(INT('Drill Size Info'!$AA$15) &amp; "." &amp; RIGHT(DK723,3)),
                --(INT('Drill Size Info'!$AB$15) &amp; "." &amp; RIGHT(DK723,3))
            )
        ),
        "N/A"
    )
)</f>
        <v>N/A</v>
      </c>
      <c r="V723" s="161"/>
      <c r="W723" s="161"/>
      <c r="X723" s="161"/>
      <c r="Y723" s="161"/>
      <c r="Z723" s="161"/>
      <c r="AA723" s="162"/>
      <c r="AB723" s="162"/>
      <c r="AC723" s="162"/>
      <c r="AD723" s="162"/>
      <c r="AE723" s="162"/>
      <c r="AF723" s="162"/>
      <c r="AG723" s="162"/>
      <c r="AH723" s="162"/>
      <c r="AI723" s="162"/>
      <c r="AJ723" s="162"/>
      <c r="AK723" s="162"/>
      <c r="AL723" s="162"/>
      <c r="AM723" s="162"/>
      <c r="AN723" s="162"/>
      <c r="AO723" s="162"/>
      <c r="AP723" s="162"/>
      <c r="AQ723" s="162"/>
      <c r="AR723" s="162"/>
      <c r="AS723" s="162"/>
      <c r="AT723" s="162"/>
      <c r="AU723" s="162"/>
      <c r="AV723" s="162"/>
      <c r="AW723" s="162"/>
      <c r="AX723" s="162"/>
      <c r="AY723" s="162"/>
      <c r="AZ723" s="162"/>
      <c r="BA723" s="162"/>
      <c r="BB723" s="163"/>
      <c r="BC723" s="163"/>
      <c r="BD723" s="163"/>
      <c r="BE723" s="164"/>
      <c r="BF723" s="165"/>
      <c r="BG723" s="162"/>
      <c r="BH723" s="162"/>
      <c r="BI723" s="164"/>
      <c r="BJ723" s="38"/>
      <c r="BK723" s="38"/>
      <c r="BL723" s="38"/>
      <c r="BM723" s="38"/>
      <c r="BN723" s="38"/>
      <c r="BO723" s="38"/>
      <c r="BP723" s="117" t="str">
        <f t="shared" si="509"/>
        <v/>
      </c>
      <c r="BQ723" s="38"/>
      <c r="BR723" s="38"/>
      <c r="BS723" s="38"/>
      <c r="BT723" s="38"/>
      <c r="BV723" s="17">
        <f t="shared" si="503"/>
        <v>0</v>
      </c>
      <c r="BW723" s="17">
        <f t="shared" si="504"/>
        <v>0</v>
      </c>
      <c r="BX723" s="17">
        <f t="shared" si="505"/>
        <v>0</v>
      </c>
      <c r="BY723" s="17">
        <f t="shared" si="506"/>
        <v>0</v>
      </c>
      <c r="BZ723" s="17">
        <f t="shared" si="507"/>
        <v>0</v>
      </c>
      <c r="CA723" s="17">
        <f t="shared" si="508"/>
        <v>0</v>
      </c>
      <c r="CB723" s="17">
        <f t="shared" si="510"/>
        <v>0</v>
      </c>
      <c r="CC723" s="17">
        <f t="shared" si="511"/>
        <v>0</v>
      </c>
      <c r="CD723" s="17">
        <f t="shared" si="512"/>
        <v>0</v>
      </c>
      <c r="CE723" s="17">
        <f t="shared" si="513"/>
        <v>0</v>
      </c>
      <c r="CF723" s="17">
        <f t="shared" si="514"/>
        <v>0</v>
      </c>
      <c r="CG723" s="17">
        <f t="shared" si="515"/>
        <v>0</v>
      </c>
      <c r="CH723" s="17">
        <f t="shared" si="516"/>
        <v>0</v>
      </c>
      <c r="CI723" s="17">
        <f t="shared" si="517"/>
        <v>0</v>
      </c>
      <c r="CJ723" s="17">
        <f t="shared" si="518"/>
        <v>0</v>
      </c>
      <c r="CK723" s="17">
        <f t="shared" si="519"/>
        <v>0</v>
      </c>
      <c r="CL723" s="17">
        <f t="shared" si="520"/>
        <v>0</v>
      </c>
      <c r="CM723" s="17">
        <f t="shared" si="521"/>
        <v>0</v>
      </c>
      <c r="CN723" s="17">
        <f t="shared" si="522"/>
        <v>0</v>
      </c>
      <c r="CO723" s="17">
        <f t="shared" si="523"/>
        <v>0</v>
      </c>
      <c r="CP723" s="17">
        <f t="shared" si="524"/>
        <v>0</v>
      </c>
      <c r="CQ723" s="17">
        <f t="shared" si="525"/>
        <v>0</v>
      </c>
      <c r="CR723" s="17">
        <f t="shared" si="526"/>
        <v>0</v>
      </c>
      <c r="CS723" s="17">
        <f t="shared" si="527"/>
        <v>0</v>
      </c>
      <c r="CT723" s="17">
        <f t="shared" si="528"/>
        <v>0</v>
      </c>
      <c r="CU723" s="17">
        <f t="shared" si="529"/>
        <v>0</v>
      </c>
      <c r="CV723" s="17">
        <f t="shared" si="530"/>
        <v>0</v>
      </c>
      <c r="CW723" s="17">
        <f t="shared" si="531"/>
        <v>0</v>
      </c>
      <c r="CX723" s="17">
        <f t="shared" si="532"/>
        <v>0</v>
      </c>
      <c r="CY723" s="17">
        <f t="shared" si="533"/>
        <v>0</v>
      </c>
      <c r="CZ723" s="17">
        <f t="shared" si="534"/>
        <v>0</v>
      </c>
      <c r="DA723" s="17">
        <f t="shared" si="535"/>
        <v>0</v>
      </c>
      <c r="DB723" s="17">
        <f t="shared" si="536"/>
        <v>0</v>
      </c>
      <c r="DC723" s="17">
        <f t="shared" si="537"/>
        <v>0</v>
      </c>
      <c r="DD723" s="17">
        <f t="shared" si="538"/>
        <v>0</v>
      </c>
      <c r="DE723" s="17">
        <f t="shared" si="539"/>
        <v>0</v>
      </c>
      <c r="DF723" s="17">
        <f t="shared" si="540"/>
        <v>0</v>
      </c>
      <c r="DG723" s="17">
        <f t="shared" si="541"/>
        <v>0</v>
      </c>
    </row>
    <row r="724" spans="2:111" ht="15" customHeight="1" x14ac:dyDescent="0.2">
      <c r="B724" s="156">
        <v>716</v>
      </c>
      <c r="C724" s="157" t="str">
        <f t="shared" si="542"/>
        <v/>
      </c>
      <c r="D724" s="158" t="str">
        <f t="shared" si="502"/>
        <v>OK</v>
      </c>
      <c r="E724" s="159" t="e">
        <f>VLOOKUP('DATA SHEET'!$B$9,'Drill Size Info'!$T$2:$U$8,2,FALSE)</f>
        <v>#N/A</v>
      </c>
      <c r="F724" s="159" t="str">
        <f t="shared" si="543"/>
        <v/>
      </c>
      <c r="G724" s="91">
        <f t="shared" si="544"/>
        <v>0</v>
      </c>
      <c r="H724" s="160" t="s">
        <v>175</v>
      </c>
      <c r="I724" s="160" t="s">
        <v>175</v>
      </c>
      <c r="J724" s="160" t="str">
        <f>IF('DATA SHEET'!$B$10="NC-50","N/A","OK")</f>
        <v>OK</v>
      </c>
      <c r="K724" s="160" t="str">
        <f>IF('DATA SHEET'!$B$10="NC-50","N/A","OK")</f>
        <v>OK</v>
      </c>
      <c r="L724" s="160" t="str">
        <f t="shared" si="545"/>
        <v>OK</v>
      </c>
      <c r="M724" s="160" t="str">
        <f t="shared" si="546"/>
        <v>OK</v>
      </c>
      <c r="N724" s="160"/>
      <c r="O724" s="160"/>
      <c r="P724" s="160"/>
      <c r="Q724" s="160"/>
      <c r="R724" s="92" t="str">
        <f>IF(DI724&lt;&gt;"",
    IF(INT('Drill Size Info'!$AA$19)=INT('Drill Size Info'!$AB$19),
        --(INT('Drill Size Info'!$AA$19) &amp; "." &amp; DI724),
        IF(AND((--(INT('Drill Size Info'!$AA$19) &amp; "." &amp; DI724)&gt;=--('Drill Size Info'!$AA$19)), (--(INT('Drill Size Info'!$AA$19) &amp; "." &amp; DI724)&lt;=--('Drill Size Info'!$AB$19))),
            --(INT('Drill Size Info'!$AA$19) &amp; "." &amp; DI724),
            --(INT('Drill Size Info'!$AB$19) &amp; "." &amp; DI724)
        )
    ),
    IF(DH724&lt;&gt;"",
        IF(INT('Drill Size Info'!$AA$19)=INT('Drill Size Info'!$AB$19),
            --(INT('Drill Size Info'!$AA$19) &amp; "." &amp; LEFT(DH724,3)),
            IF(AND((--(INT('Drill Size Info'!$AA$19) &amp; "." &amp; LEFT(DH724,3))&gt;=--('Drill Size Info'!$AA$19)), (--(INT('Drill Size Info'!$AA$19) &amp; "." &amp; LEFT(DH724,3))&lt;=--('Drill Size Info'!$AB$19))),
                --(INT('Drill Size Info'!$AA$19) &amp; "." &amp; LEFT(DH724,3)),
                --(INT('Drill Size Info'!$AB$19) &amp; "." &amp; LEFT(DH724,3))
            )
        ),
        "OK"
    )
)</f>
        <v>OK</v>
      </c>
      <c r="S724" s="150" t="str">
        <f>IF(DJ724&lt;&gt;"",
    IF(INT('Drill Size Info'!$AA$19)=INT('Drill Size Info'!$AB$19),
        --(INT('Drill Size Info'!$AA$19) &amp; "." &amp; DJ724),
        IF(AND((--(INT('Drill Size Info'!$AA$19) &amp; "." &amp; DJ724)&gt;=--('Drill Size Info'!$AA$19)), (--(INT('Drill Size Info'!$AA$19) &amp; "." &amp; DJ724)&lt;=--('Drill Size Info'!$AB$19))),
            --(INT('Drill Size Info'!$AA$19) &amp; "." &amp; DJ724),
            --(INT('Drill Size Info'!$AB$19) &amp; "." &amp; DJ724)
        )
    ),
    IF(DH724&lt;&gt;"",
        IF(INT('Drill Size Info'!$AA$19)=INT('Drill Size Info'!$AB$19),
            --(INT('Drill Size Info'!$AA$19) &amp; "." &amp; RIGHT(DH724,3)),
            IF(AND((--(INT('Drill Size Info'!$AA$19) &amp; "." &amp; RIGHT(DH724,3))&gt;=--('Drill Size Info'!$AA$19)), (--(INT('Drill Size Info'!$AA$19) &amp; "." &amp; RIGHT(DH724,3))&lt;=--('Drill Size Info'!$AB$19))),
                --(INT('Drill Size Info'!$AA$19) &amp; "." &amp; RIGHT(DH724,3)),
                --(INT('Drill Size Info'!$AB$19) &amp; "." &amp; RIGHT(DH724,3))
            )
        ),
        "N/A"
    )
)</f>
        <v>N/A</v>
      </c>
      <c r="T724" s="150" t="str">
        <f>IF(DL724&lt;&gt;"",
    IF(INT('Drill Size Info'!$AA$19)=INT('Drill Size Info'!$AB$15),
        --(INT('Drill Size Info'!$AA$15) &amp; "." &amp; DL724),
        IF(AND((--(INT('Drill Size Info'!$AA$15) &amp; "." &amp; DL724)&gt;=--('Drill Size Info'!$AA$15)), (--(INT('Drill Size Info'!$AA$15) &amp; "." &amp; DL724)&lt;=--('Drill Size Info'!$AB$15))),
            --(INT('Drill Size Info'!$AA$15) &amp; "." &amp; DL724),
            --(INT('Drill Size Info'!$AB$15) &amp; "." &amp; DL724)
        )
    ),
    IF(DK724&lt;&gt;"",
        IF(INT('Drill Size Info'!$AA$15)=INT('Drill Size Info'!$AB$15),
            --(INT('Drill Size Info'!$AA$15) &amp; "." &amp; LEFT(DK724,3)),
            IF(AND((--(INT('Drill Size Info'!$AA$15) &amp; "." &amp; LEFT(DK724,3))&gt;=--('Drill Size Info'!$AA$15)), (--(INT('Drill Size Info'!$AA$15) &amp; "." &amp; LEFT(DK724,3))&lt;=--('Drill Size Info'!$AB$15))),
                --(INT('Drill Size Info'!$AA$15) &amp; "." &amp; LEFT(DK724,3)),
                --(INT('Drill Size Info'!$AB$15) &amp; "." &amp; LEFT(DK724,3))
            )
        ),
        "OK"
    )
)</f>
        <v>OK</v>
      </c>
      <c r="U724" s="150" t="str">
        <f>IF(DM724&lt;&gt;"",
    IF(INT('Drill Size Info'!$AA$19)=INT('Drill Size Info'!$AB$15),
        --(INT('Drill Size Info'!$AA$15) &amp; "." &amp; DM724),
        IF(AND((--(INT('Drill Size Info'!$AA$15) &amp; "." &amp; DM724)&gt;=--('Drill Size Info'!$AA$15)), (--(INT('Drill Size Info'!$AA$15) &amp; "." &amp; DM724)&lt;=--('Drill Size Info'!$AB$15))),
            --(INT('Drill Size Info'!$AA$15) &amp; "." &amp; DM724),
            --(INT('Drill Size Info'!$AB$15) &amp; "." &amp; DM724)
        )
    ),
    IF(DK724&lt;&gt;"",
        IF(INT('Drill Size Info'!$AA$15)=INT('Drill Size Info'!$AB$15),
            --(INT('Drill Size Info'!$AA$15) &amp; "." &amp; RIGHT(DK724,3)),
            IF(AND((--(INT('Drill Size Info'!$AA$15) &amp; "." &amp; RIGHT(DK724,3))&gt;=--('Drill Size Info'!$AA$15)), (--(INT('Drill Size Info'!$AA$15) &amp; "." &amp; RIGHT(DK724,3))&lt;=--('Drill Size Info'!$AB$15))),
                --(INT('Drill Size Info'!$AA$15) &amp; "." &amp; RIGHT(DK724,3)),
                --(INT('Drill Size Info'!$AB$15) &amp; "." &amp; RIGHT(DK724,3))
            )
        ),
        "N/A"
    )
)</f>
        <v>N/A</v>
      </c>
      <c r="V724" s="161"/>
      <c r="W724" s="161"/>
      <c r="X724" s="161"/>
      <c r="Y724" s="161"/>
      <c r="Z724" s="161"/>
      <c r="AA724" s="162"/>
      <c r="AB724" s="162"/>
      <c r="AC724" s="162"/>
      <c r="AD724" s="162"/>
      <c r="AE724" s="162"/>
      <c r="AF724" s="162"/>
      <c r="AG724" s="162"/>
      <c r="AH724" s="162"/>
      <c r="AI724" s="162"/>
      <c r="AJ724" s="162"/>
      <c r="AK724" s="162"/>
      <c r="AL724" s="162"/>
      <c r="AM724" s="162"/>
      <c r="AN724" s="162"/>
      <c r="AO724" s="162"/>
      <c r="AP724" s="162"/>
      <c r="AQ724" s="162"/>
      <c r="AR724" s="162"/>
      <c r="AS724" s="162"/>
      <c r="AT724" s="162"/>
      <c r="AU724" s="162"/>
      <c r="AV724" s="162"/>
      <c r="AW724" s="162"/>
      <c r="AX724" s="162"/>
      <c r="AY724" s="162"/>
      <c r="AZ724" s="162"/>
      <c r="BA724" s="162"/>
      <c r="BB724" s="163"/>
      <c r="BC724" s="163"/>
      <c r="BD724" s="163"/>
      <c r="BE724" s="164"/>
      <c r="BF724" s="165"/>
      <c r="BG724" s="162"/>
      <c r="BH724" s="162"/>
      <c r="BI724" s="164"/>
      <c r="BJ724" s="38"/>
      <c r="BK724" s="38"/>
      <c r="BL724" s="38"/>
      <c r="BM724" s="38"/>
      <c r="BN724" s="38"/>
      <c r="BO724" s="38"/>
      <c r="BP724" s="117" t="str">
        <f t="shared" si="509"/>
        <v/>
      </c>
      <c r="BQ724" s="38"/>
      <c r="BR724" s="38"/>
      <c r="BS724" s="38"/>
      <c r="BT724" s="38"/>
      <c r="BV724" s="17">
        <f t="shared" si="503"/>
        <v>0</v>
      </c>
      <c r="BW724" s="17">
        <f t="shared" si="504"/>
        <v>0</v>
      </c>
      <c r="BX724" s="17">
        <f t="shared" si="505"/>
        <v>0</v>
      </c>
      <c r="BY724" s="17">
        <f t="shared" si="506"/>
        <v>0</v>
      </c>
      <c r="BZ724" s="17">
        <f t="shared" si="507"/>
        <v>0</v>
      </c>
      <c r="CA724" s="17">
        <f t="shared" si="508"/>
        <v>0</v>
      </c>
      <c r="CB724" s="17">
        <f t="shared" si="510"/>
        <v>0</v>
      </c>
      <c r="CC724" s="17">
        <f t="shared" si="511"/>
        <v>0</v>
      </c>
      <c r="CD724" s="17">
        <f t="shared" si="512"/>
        <v>0</v>
      </c>
      <c r="CE724" s="17">
        <f t="shared" si="513"/>
        <v>0</v>
      </c>
      <c r="CF724" s="17">
        <f t="shared" si="514"/>
        <v>0</v>
      </c>
      <c r="CG724" s="17">
        <f t="shared" si="515"/>
        <v>0</v>
      </c>
      <c r="CH724" s="17">
        <f t="shared" si="516"/>
        <v>0</v>
      </c>
      <c r="CI724" s="17">
        <f t="shared" si="517"/>
        <v>0</v>
      </c>
      <c r="CJ724" s="17">
        <f t="shared" si="518"/>
        <v>0</v>
      </c>
      <c r="CK724" s="17">
        <f t="shared" si="519"/>
        <v>0</v>
      </c>
      <c r="CL724" s="17">
        <f t="shared" si="520"/>
        <v>0</v>
      </c>
      <c r="CM724" s="17">
        <f t="shared" si="521"/>
        <v>0</v>
      </c>
      <c r="CN724" s="17">
        <f t="shared" si="522"/>
        <v>0</v>
      </c>
      <c r="CO724" s="17">
        <f t="shared" si="523"/>
        <v>0</v>
      </c>
      <c r="CP724" s="17">
        <f t="shared" si="524"/>
        <v>0</v>
      </c>
      <c r="CQ724" s="17">
        <f t="shared" si="525"/>
        <v>0</v>
      </c>
      <c r="CR724" s="17">
        <f t="shared" si="526"/>
        <v>0</v>
      </c>
      <c r="CS724" s="17">
        <f t="shared" si="527"/>
        <v>0</v>
      </c>
      <c r="CT724" s="17">
        <f t="shared" si="528"/>
        <v>0</v>
      </c>
      <c r="CU724" s="17">
        <f t="shared" si="529"/>
        <v>0</v>
      </c>
      <c r="CV724" s="17">
        <f t="shared" si="530"/>
        <v>0</v>
      </c>
      <c r="CW724" s="17">
        <f t="shared" si="531"/>
        <v>0</v>
      </c>
      <c r="CX724" s="17">
        <f t="shared" si="532"/>
        <v>0</v>
      </c>
      <c r="CY724" s="17">
        <f t="shared" si="533"/>
        <v>0</v>
      </c>
      <c r="CZ724" s="17">
        <f t="shared" si="534"/>
        <v>0</v>
      </c>
      <c r="DA724" s="17">
        <f t="shared" si="535"/>
        <v>0</v>
      </c>
      <c r="DB724" s="17">
        <f t="shared" si="536"/>
        <v>0</v>
      </c>
      <c r="DC724" s="17">
        <f t="shared" si="537"/>
        <v>0</v>
      </c>
      <c r="DD724" s="17">
        <f t="shared" si="538"/>
        <v>0</v>
      </c>
      <c r="DE724" s="17">
        <f t="shared" si="539"/>
        <v>0</v>
      </c>
      <c r="DF724" s="17">
        <f t="shared" si="540"/>
        <v>0</v>
      </c>
      <c r="DG724" s="17">
        <f t="shared" si="541"/>
        <v>0</v>
      </c>
    </row>
    <row r="725" spans="2:111" ht="15" customHeight="1" x14ac:dyDescent="0.2">
      <c r="B725" s="156">
        <v>717</v>
      </c>
      <c r="C725" s="157" t="str">
        <f t="shared" si="542"/>
        <v/>
      </c>
      <c r="D725" s="158" t="str">
        <f t="shared" si="502"/>
        <v>OK</v>
      </c>
      <c r="E725" s="159" t="e">
        <f>VLOOKUP('DATA SHEET'!$B$9,'Drill Size Info'!$T$2:$U$8,2,FALSE)</f>
        <v>#N/A</v>
      </c>
      <c r="F725" s="159" t="str">
        <f t="shared" si="543"/>
        <v/>
      </c>
      <c r="G725" s="91">
        <f t="shared" si="544"/>
        <v>0</v>
      </c>
      <c r="H725" s="160" t="s">
        <v>175</v>
      </c>
      <c r="I725" s="160" t="s">
        <v>175</v>
      </c>
      <c r="J725" s="160" t="str">
        <f>IF('DATA SHEET'!$B$10="NC-50","N/A","OK")</f>
        <v>OK</v>
      </c>
      <c r="K725" s="160" t="str">
        <f>IF('DATA SHEET'!$B$10="NC-50","N/A","OK")</f>
        <v>OK</v>
      </c>
      <c r="L725" s="160" t="str">
        <f t="shared" si="545"/>
        <v>OK</v>
      </c>
      <c r="M725" s="160" t="str">
        <f t="shared" si="546"/>
        <v>OK</v>
      </c>
      <c r="N725" s="160"/>
      <c r="O725" s="160"/>
      <c r="P725" s="160"/>
      <c r="Q725" s="160"/>
      <c r="R725" s="92" t="str">
        <f>IF(DI725&lt;&gt;"",
    IF(INT('Drill Size Info'!$AA$19)=INT('Drill Size Info'!$AB$19),
        --(INT('Drill Size Info'!$AA$19) &amp; "." &amp; DI725),
        IF(AND((--(INT('Drill Size Info'!$AA$19) &amp; "." &amp; DI725)&gt;=--('Drill Size Info'!$AA$19)), (--(INT('Drill Size Info'!$AA$19) &amp; "." &amp; DI725)&lt;=--('Drill Size Info'!$AB$19))),
            --(INT('Drill Size Info'!$AA$19) &amp; "." &amp; DI725),
            --(INT('Drill Size Info'!$AB$19) &amp; "." &amp; DI725)
        )
    ),
    IF(DH725&lt;&gt;"",
        IF(INT('Drill Size Info'!$AA$19)=INT('Drill Size Info'!$AB$19),
            --(INT('Drill Size Info'!$AA$19) &amp; "." &amp; LEFT(DH725,3)),
            IF(AND((--(INT('Drill Size Info'!$AA$19) &amp; "." &amp; LEFT(DH725,3))&gt;=--('Drill Size Info'!$AA$19)), (--(INT('Drill Size Info'!$AA$19) &amp; "." &amp; LEFT(DH725,3))&lt;=--('Drill Size Info'!$AB$19))),
                --(INT('Drill Size Info'!$AA$19) &amp; "." &amp; LEFT(DH725,3)),
                --(INT('Drill Size Info'!$AB$19) &amp; "." &amp; LEFT(DH725,3))
            )
        ),
        "OK"
    )
)</f>
        <v>OK</v>
      </c>
      <c r="S725" s="150" t="str">
        <f>IF(DJ725&lt;&gt;"",
    IF(INT('Drill Size Info'!$AA$19)=INT('Drill Size Info'!$AB$19),
        --(INT('Drill Size Info'!$AA$19) &amp; "." &amp; DJ725),
        IF(AND((--(INT('Drill Size Info'!$AA$19) &amp; "." &amp; DJ725)&gt;=--('Drill Size Info'!$AA$19)), (--(INT('Drill Size Info'!$AA$19) &amp; "." &amp; DJ725)&lt;=--('Drill Size Info'!$AB$19))),
            --(INT('Drill Size Info'!$AA$19) &amp; "." &amp; DJ725),
            --(INT('Drill Size Info'!$AB$19) &amp; "." &amp; DJ725)
        )
    ),
    IF(DH725&lt;&gt;"",
        IF(INT('Drill Size Info'!$AA$19)=INT('Drill Size Info'!$AB$19),
            --(INT('Drill Size Info'!$AA$19) &amp; "." &amp; RIGHT(DH725,3)),
            IF(AND((--(INT('Drill Size Info'!$AA$19) &amp; "." &amp; RIGHT(DH725,3))&gt;=--('Drill Size Info'!$AA$19)), (--(INT('Drill Size Info'!$AA$19) &amp; "." &amp; RIGHT(DH725,3))&lt;=--('Drill Size Info'!$AB$19))),
                --(INT('Drill Size Info'!$AA$19) &amp; "." &amp; RIGHT(DH725,3)),
                --(INT('Drill Size Info'!$AB$19) &amp; "." &amp; RIGHT(DH725,3))
            )
        ),
        "N/A"
    )
)</f>
        <v>N/A</v>
      </c>
      <c r="T725" s="150" t="str">
        <f>IF(DL725&lt;&gt;"",
    IF(INT('Drill Size Info'!$AA$19)=INT('Drill Size Info'!$AB$15),
        --(INT('Drill Size Info'!$AA$15) &amp; "." &amp; DL725),
        IF(AND((--(INT('Drill Size Info'!$AA$15) &amp; "." &amp; DL725)&gt;=--('Drill Size Info'!$AA$15)), (--(INT('Drill Size Info'!$AA$15) &amp; "." &amp; DL725)&lt;=--('Drill Size Info'!$AB$15))),
            --(INT('Drill Size Info'!$AA$15) &amp; "." &amp; DL725),
            --(INT('Drill Size Info'!$AB$15) &amp; "." &amp; DL725)
        )
    ),
    IF(DK725&lt;&gt;"",
        IF(INT('Drill Size Info'!$AA$15)=INT('Drill Size Info'!$AB$15),
            --(INT('Drill Size Info'!$AA$15) &amp; "." &amp; LEFT(DK725,3)),
            IF(AND((--(INT('Drill Size Info'!$AA$15) &amp; "." &amp; LEFT(DK725,3))&gt;=--('Drill Size Info'!$AA$15)), (--(INT('Drill Size Info'!$AA$15) &amp; "." &amp; LEFT(DK725,3))&lt;=--('Drill Size Info'!$AB$15))),
                --(INT('Drill Size Info'!$AA$15) &amp; "." &amp; LEFT(DK725,3)),
                --(INT('Drill Size Info'!$AB$15) &amp; "." &amp; LEFT(DK725,3))
            )
        ),
        "OK"
    )
)</f>
        <v>OK</v>
      </c>
      <c r="U725" s="150" t="str">
        <f>IF(DM725&lt;&gt;"",
    IF(INT('Drill Size Info'!$AA$19)=INT('Drill Size Info'!$AB$15),
        --(INT('Drill Size Info'!$AA$15) &amp; "." &amp; DM725),
        IF(AND((--(INT('Drill Size Info'!$AA$15) &amp; "." &amp; DM725)&gt;=--('Drill Size Info'!$AA$15)), (--(INT('Drill Size Info'!$AA$15) &amp; "." &amp; DM725)&lt;=--('Drill Size Info'!$AB$15))),
            --(INT('Drill Size Info'!$AA$15) &amp; "." &amp; DM725),
            --(INT('Drill Size Info'!$AB$15) &amp; "." &amp; DM725)
        )
    ),
    IF(DK725&lt;&gt;"",
        IF(INT('Drill Size Info'!$AA$15)=INT('Drill Size Info'!$AB$15),
            --(INT('Drill Size Info'!$AA$15) &amp; "." &amp; RIGHT(DK725,3)),
            IF(AND((--(INT('Drill Size Info'!$AA$15) &amp; "." &amp; RIGHT(DK725,3))&gt;=--('Drill Size Info'!$AA$15)), (--(INT('Drill Size Info'!$AA$15) &amp; "." &amp; RIGHT(DK725,3))&lt;=--('Drill Size Info'!$AB$15))),
                --(INT('Drill Size Info'!$AA$15) &amp; "." &amp; RIGHT(DK725,3)),
                --(INT('Drill Size Info'!$AB$15) &amp; "." &amp; RIGHT(DK725,3))
            )
        ),
        "N/A"
    )
)</f>
        <v>N/A</v>
      </c>
      <c r="V725" s="161"/>
      <c r="W725" s="161"/>
      <c r="X725" s="161"/>
      <c r="Y725" s="161"/>
      <c r="Z725" s="161"/>
      <c r="AA725" s="162"/>
      <c r="AB725" s="162"/>
      <c r="AC725" s="162"/>
      <c r="AD725" s="162"/>
      <c r="AE725" s="162"/>
      <c r="AF725" s="162"/>
      <c r="AG725" s="162"/>
      <c r="AH725" s="162"/>
      <c r="AI725" s="162"/>
      <c r="AJ725" s="162"/>
      <c r="AK725" s="162"/>
      <c r="AL725" s="162"/>
      <c r="AM725" s="162"/>
      <c r="AN725" s="162"/>
      <c r="AO725" s="162"/>
      <c r="AP725" s="162"/>
      <c r="AQ725" s="162"/>
      <c r="AR725" s="162"/>
      <c r="AS725" s="162"/>
      <c r="AT725" s="162"/>
      <c r="AU725" s="162"/>
      <c r="AV725" s="162"/>
      <c r="AW725" s="162"/>
      <c r="AX725" s="162"/>
      <c r="AY725" s="162"/>
      <c r="AZ725" s="162"/>
      <c r="BA725" s="162"/>
      <c r="BB725" s="163"/>
      <c r="BC725" s="163"/>
      <c r="BD725" s="163"/>
      <c r="BE725" s="164"/>
      <c r="BF725" s="165"/>
      <c r="BG725" s="162"/>
      <c r="BH725" s="162"/>
      <c r="BI725" s="164"/>
      <c r="BJ725" s="38"/>
      <c r="BK725" s="38"/>
      <c r="BL725" s="38"/>
      <c r="BM725" s="38"/>
      <c r="BN725" s="38"/>
      <c r="BO725" s="38"/>
      <c r="BP725" s="117" t="str">
        <f t="shared" si="509"/>
        <v/>
      </c>
      <c r="BQ725" s="38"/>
      <c r="BR725" s="38"/>
      <c r="BS725" s="38"/>
      <c r="BT725" s="38"/>
      <c r="BV725" s="17">
        <f t="shared" si="503"/>
        <v>0</v>
      </c>
      <c r="BW725" s="17">
        <f t="shared" si="504"/>
        <v>0</v>
      </c>
      <c r="BX725" s="17">
        <f t="shared" si="505"/>
        <v>0</v>
      </c>
      <c r="BY725" s="17">
        <f t="shared" si="506"/>
        <v>0</v>
      </c>
      <c r="BZ725" s="17">
        <f t="shared" si="507"/>
        <v>0</v>
      </c>
      <c r="CA725" s="17">
        <f t="shared" si="508"/>
        <v>0</v>
      </c>
      <c r="CB725" s="17">
        <f t="shared" si="510"/>
        <v>0</v>
      </c>
      <c r="CC725" s="17">
        <f t="shared" si="511"/>
        <v>0</v>
      </c>
      <c r="CD725" s="17">
        <f t="shared" si="512"/>
        <v>0</v>
      </c>
      <c r="CE725" s="17">
        <f t="shared" si="513"/>
        <v>0</v>
      </c>
      <c r="CF725" s="17">
        <f t="shared" si="514"/>
        <v>0</v>
      </c>
      <c r="CG725" s="17">
        <f t="shared" si="515"/>
        <v>0</v>
      </c>
      <c r="CH725" s="17">
        <f t="shared" si="516"/>
        <v>0</v>
      </c>
      <c r="CI725" s="17">
        <f t="shared" si="517"/>
        <v>0</v>
      </c>
      <c r="CJ725" s="17">
        <f t="shared" si="518"/>
        <v>0</v>
      </c>
      <c r="CK725" s="17">
        <f t="shared" si="519"/>
        <v>0</v>
      </c>
      <c r="CL725" s="17">
        <f t="shared" si="520"/>
        <v>0</v>
      </c>
      <c r="CM725" s="17">
        <f t="shared" si="521"/>
        <v>0</v>
      </c>
      <c r="CN725" s="17">
        <f t="shared" si="522"/>
        <v>0</v>
      </c>
      <c r="CO725" s="17">
        <f t="shared" si="523"/>
        <v>0</v>
      </c>
      <c r="CP725" s="17">
        <f t="shared" si="524"/>
        <v>0</v>
      </c>
      <c r="CQ725" s="17">
        <f t="shared" si="525"/>
        <v>0</v>
      </c>
      <c r="CR725" s="17">
        <f t="shared" si="526"/>
        <v>0</v>
      </c>
      <c r="CS725" s="17">
        <f t="shared" si="527"/>
        <v>0</v>
      </c>
      <c r="CT725" s="17">
        <f t="shared" si="528"/>
        <v>0</v>
      </c>
      <c r="CU725" s="17">
        <f t="shared" si="529"/>
        <v>0</v>
      </c>
      <c r="CV725" s="17">
        <f t="shared" si="530"/>
        <v>0</v>
      </c>
      <c r="CW725" s="17">
        <f t="shared" si="531"/>
        <v>0</v>
      </c>
      <c r="CX725" s="17">
        <f t="shared" si="532"/>
        <v>0</v>
      </c>
      <c r="CY725" s="17">
        <f t="shared" si="533"/>
        <v>0</v>
      </c>
      <c r="CZ725" s="17">
        <f t="shared" si="534"/>
        <v>0</v>
      </c>
      <c r="DA725" s="17">
        <f t="shared" si="535"/>
        <v>0</v>
      </c>
      <c r="DB725" s="17">
        <f t="shared" si="536"/>
        <v>0</v>
      </c>
      <c r="DC725" s="17">
        <f t="shared" si="537"/>
        <v>0</v>
      </c>
      <c r="DD725" s="17">
        <f t="shared" si="538"/>
        <v>0</v>
      </c>
      <c r="DE725" s="17">
        <f t="shared" si="539"/>
        <v>0</v>
      </c>
      <c r="DF725" s="17">
        <f t="shared" si="540"/>
        <v>0</v>
      </c>
      <c r="DG725" s="17">
        <f t="shared" si="541"/>
        <v>0</v>
      </c>
    </row>
    <row r="726" spans="2:111" ht="15" customHeight="1" x14ac:dyDescent="0.2">
      <c r="B726" s="156">
        <v>718</v>
      </c>
      <c r="C726" s="157" t="str">
        <f t="shared" si="542"/>
        <v/>
      </c>
      <c r="D726" s="158" t="str">
        <f t="shared" si="502"/>
        <v>OK</v>
      </c>
      <c r="E726" s="159" t="e">
        <f>VLOOKUP('DATA SHEET'!$B$9,'Drill Size Info'!$T$2:$U$8,2,FALSE)</f>
        <v>#N/A</v>
      </c>
      <c r="F726" s="159" t="str">
        <f t="shared" si="543"/>
        <v/>
      </c>
      <c r="G726" s="91">
        <f t="shared" si="544"/>
        <v>0</v>
      </c>
      <c r="H726" s="160" t="s">
        <v>175</v>
      </c>
      <c r="I726" s="160" t="s">
        <v>175</v>
      </c>
      <c r="J726" s="160" t="str">
        <f>IF('DATA SHEET'!$B$10="NC-50","N/A","OK")</f>
        <v>OK</v>
      </c>
      <c r="K726" s="160" t="str">
        <f>IF('DATA SHEET'!$B$10="NC-50","N/A","OK")</f>
        <v>OK</v>
      </c>
      <c r="L726" s="160" t="str">
        <f t="shared" si="545"/>
        <v>OK</v>
      </c>
      <c r="M726" s="160" t="str">
        <f t="shared" si="546"/>
        <v>OK</v>
      </c>
      <c r="N726" s="160"/>
      <c r="O726" s="160"/>
      <c r="P726" s="160"/>
      <c r="Q726" s="160"/>
      <c r="R726" s="92" t="str">
        <f>IF(DI726&lt;&gt;"",
    IF(INT('Drill Size Info'!$AA$19)=INT('Drill Size Info'!$AB$19),
        --(INT('Drill Size Info'!$AA$19) &amp; "." &amp; DI726),
        IF(AND((--(INT('Drill Size Info'!$AA$19) &amp; "." &amp; DI726)&gt;=--('Drill Size Info'!$AA$19)), (--(INT('Drill Size Info'!$AA$19) &amp; "." &amp; DI726)&lt;=--('Drill Size Info'!$AB$19))),
            --(INT('Drill Size Info'!$AA$19) &amp; "." &amp; DI726),
            --(INT('Drill Size Info'!$AB$19) &amp; "." &amp; DI726)
        )
    ),
    IF(DH726&lt;&gt;"",
        IF(INT('Drill Size Info'!$AA$19)=INT('Drill Size Info'!$AB$19),
            --(INT('Drill Size Info'!$AA$19) &amp; "." &amp; LEFT(DH726,3)),
            IF(AND((--(INT('Drill Size Info'!$AA$19) &amp; "." &amp; LEFT(DH726,3))&gt;=--('Drill Size Info'!$AA$19)), (--(INT('Drill Size Info'!$AA$19) &amp; "." &amp; LEFT(DH726,3))&lt;=--('Drill Size Info'!$AB$19))),
                --(INT('Drill Size Info'!$AA$19) &amp; "." &amp; LEFT(DH726,3)),
                --(INT('Drill Size Info'!$AB$19) &amp; "." &amp; LEFT(DH726,3))
            )
        ),
        "OK"
    )
)</f>
        <v>OK</v>
      </c>
      <c r="S726" s="150" t="str">
        <f>IF(DJ726&lt;&gt;"",
    IF(INT('Drill Size Info'!$AA$19)=INT('Drill Size Info'!$AB$19),
        --(INT('Drill Size Info'!$AA$19) &amp; "." &amp; DJ726),
        IF(AND((--(INT('Drill Size Info'!$AA$19) &amp; "." &amp; DJ726)&gt;=--('Drill Size Info'!$AA$19)), (--(INT('Drill Size Info'!$AA$19) &amp; "." &amp; DJ726)&lt;=--('Drill Size Info'!$AB$19))),
            --(INT('Drill Size Info'!$AA$19) &amp; "." &amp; DJ726),
            --(INT('Drill Size Info'!$AB$19) &amp; "." &amp; DJ726)
        )
    ),
    IF(DH726&lt;&gt;"",
        IF(INT('Drill Size Info'!$AA$19)=INT('Drill Size Info'!$AB$19),
            --(INT('Drill Size Info'!$AA$19) &amp; "." &amp; RIGHT(DH726,3)),
            IF(AND((--(INT('Drill Size Info'!$AA$19) &amp; "." &amp; RIGHT(DH726,3))&gt;=--('Drill Size Info'!$AA$19)), (--(INT('Drill Size Info'!$AA$19) &amp; "." &amp; RIGHT(DH726,3))&lt;=--('Drill Size Info'!$AB$19))),
                --(INT('Drill Size Info'!$AA$19) &amp; "." &amp; RIGHT(DH726,3)),
                --(INT('Drill Size Info'!$AB$19) &amp; "." &amp; RIGHT(DH726,3))
            )
        ),
        "N/A"
    )
)</f>
        <v>N/A</v>
      </c>
      <c r="T726" s="150" t="str">
        <f>IF(DL726&lt;&gt;"",
    IF(INT('Drill Size Info'!$AA$19)=INT('Drill Size Info'!$AB$15),
        --(INT('Drill Size Info'!$AA$15) &amp; "." &amp; DL726),
        IF(AND((--(INT('Drill Size Info'!$AA$15) &amp; "." &amp; DL726)&gt;=--('Drill Size Info'!$AA$15)), (--(INT('Drill Size Info'!$AA$15) &amp; "." &amp; DL726)&lt;=--('Drill Size Info'!$AB$15))),
            --(INT('Drill Size Info'!$AA$15) &amp; "." &amp; DL726),
            --(INT('Drill Size Info'!$AB$15) &amp; "." &amp; DL726)
        )
    ),
    IF(DK726&lt;&gt;"",
        IF(INT('Drill Size Info'!$AA$15)=INT('Drill Size Info'!$AB$15),
            --(INT('Drill Size Info'!$AA$15) &amp; "." &amp; LEFT(DK726,3)),
            IF(AND((--(INT('Drill Size Info'!$AA$15) &amp; "." &amp; LEFT(DK726,3))&gt;=--('Drill Size Info'!$AA$15)), (--(INT('Drill Size Info'!$AA$15) &amp; "." &amp; LEFT(DK726,3))&lt;=--('Drill Size Info'!$AB$15))),
                --(INT('Drill Size Info'!$AA$15) &amp; "." &amp; LEFT(DK726,3)),
                --(INT('Drill Size Info'!$AB$15) &amp; "." &amp; LEFT(DK726,3))
            )
        ),
        "OK"
    )
)</f>
        <v>OK</v>
      </c>
      <c r="U726" s="150" t="str">
        <f>IF(DM726&lt;&gt;"",
    IF(INT('Drill Size Info'!$AA$19)=INT('Drill Size Info'!$AB$15),
        --(INT('Drill Size Info'!$AA$15) &amp; "." &amp; DM726),
        IF(AND((--(INT('Drill Size Info'!$AA$15) &amp; "." &amp; DM726)&gt;=--('Drill Size Info'!$AA$15)), (--(INT('Drill Size Info'!$AA$15) &amp; "." &amp; DM726)&lt;=--('Drill Size Info'!$AB$15))),
            --(INT('Drill Size Info'!$AA$15) &amp; "." &amp; DM726),
            --(INT('Drill Size Info'!$AB$15) &amp; "." &amp; DM726)
        )
    ),
    IF(DK726&lt;&gt;"",
        IF(INT('Drill Size Info'!$AA$15)=INT('Drill Size Info'!$AB$15),
            --(INT('Drill Size Info'!$AA$15) &amp; "." &amp; RIGHT(DK726,3)),
            IF(AND((--(INT('Drill Size Info'!$AA$15) &amp; "." &amp; RIGHT(DK726,3))&gt;=--('Drill Size Info'!$AA$15)), (--(INT('Drill Size Info'!$AA$15) &amp; "." &amp; RIGHT(DK726,3))&lt;=--('Drill Size Info'!$AB$15))),
                --(INT('Drill Size Info'!$AA$15) &amp; "." &amp; RIGHT(DK726,3)),
                --(INT('Drill Size Info'!$AB$15) &amp; "." &amp; RIGHT(DK726,3))
            )
        ),
        "N/A"
    )
)</f>
        <v>N/A</v>
      </c>
      <c r="V726" s="161"/>
      <c r="W726" s="161"/>
      <c r="X726" s="161"/>
      <c r="Y726" s="161"/>
      <c r="Z726" s="161"/>
      <c r="AA726" s="162"/>
      <c r="AB726" s="162"/>
      <c r="AC726" s="162"/>
      <c r="AD726" s="162"/>
      <c r="AE726" s="162"/>
      <c r="AF726" s="162"/>
      <c r="AG726" s="162"/>
      <c r="AH726" s="162"/>
      <c r="AI726" s="162"/>
      <c r="AJ726" s="162"/>
      <c r="AK726" s="162"/>
      <c r="AL726" s="162"/>
      <c r="AM726" s="162"/>
      <c r="AN726" s="162"/>
      <c r="AO726" s="162"/>
      <c r="AP726" s="162"/>
      <c r="AQ726" s="162"/>
      <c r="AR726" s="162"/>
      <c r="AS726" s="162"/>
      <c r="AT726" s="162"/>
      <c r="AU726" s="162"/>
      <c r="AV726" s="162"/>
      <c r="AW726" s="162"/>
      <c r="AX726" s="162"/>
      <c r="AY726" s="162"/>
      <c r="AZ726" s="162"/>
      <c r="BA726" s="162"/>
      <c r="BB726" s="163"/>
      <c r="BC726" s="163"/>
      <c r="BD726" s="163"/>
      <c r="BE726" s="164"/>
      <c r="BF726" s="165"/>
      <c r="BG726" s="162"/>
      <c r="BH726" s="162"/>
      <c r="BI726" s="164"/>
      <c r="BJ726" s="38"/>
      <c r="BK726" s="38"/>
      <c r="BL726" s="38"/>
      <c r="BM726" s="38"/>
      <c r="BN726" s="38"/>
      <c r="BO726" s="38"/>
      <c r="BP726" s="117" t="str">
        <f t="shared" si="509"/>
        <v/>
      </c>
      <c r="BQ726" s="38"/>
      <c r="BR726" s="38"/>
      <c r="BS726" s="38"/>
      <c r="BT726" s="38"/>
      <c r="BV726" s="17">
        <f t="shared" si="503"/>
        <v>0</v>
      </c>
      <c r="BW726" s="17">
        <f t="shared" si="504"/>
        <v>0</v>
      </c>
      <c r="BX726" s="17">
        <f t="shared" si="505"/>
        <v>0</v>
      </c>
      <c r="BY726" s="17">
        <f t="shared" si="506"/>
        <v>0</v>
      </c>
      <c r="BZ726" s="17">
        <f t="shared" si="507"/>
        <v>0</v>
      </c>
      <c r="CA726" s="17">
        <f t="shared" si="508"/>
        <v>0</v>
      </c>
      <c r="CB726" s="17">
        <f t="shared" si="510"/>
        <v>0</v>
      </c>
      <c r="CC726" s="17">
        <f t="shared" si="511"/>
        <v>0</v>
      </c>
      <c r="CD726" s="17">
        <f t="shared" si="512"/>
        <v>0</v>
      </c>
      <c r="CE726" s="17">
        <f t="shared" si="513"/>
        <v>0</v>
      </c>
      <c r="CF726" s="17">
        <f t="shared" si="514"/>
        <v>0</v>
      </c>
      <c r="CG726" s="17">
        <f t="shared" si="515"/>
        <v>0</v>
      </c>
      <c r="CH726" s="17">
        <f t="shared" si="516"/>
        <v>0</v>
      </c>
      <c r="CI726" s="17">
        <f t="shared" si="517"/>
        <v>0</v>
      </c>
      <c r="CJ726" s="17">
        <f t="shared" si="518"/>
        <v>0</v>
      </c>
      <c r="CK726" s="17">
        <f t="shared" si="519"/>
        <v>0</v>
      </c>
      <c r="CL726" s="17">
        <f t="shared" si="520"/>
        <v>0</v>
      </c>
      <c r="CM726" s="17">
        <f t="shared" si="521"/>
        <v>0</v>
      </c>
      <c r="CN726" s="17">
        <f t="shared" si="522"/>
        <v>0</v>
      </c>
      <c r="CO726" s="17">
        <f t="shared" si="523"/>
        <v>0</v>
      </c>
      <c r="CP726" s="17">
        <f t="shared" si="524"/>
        <v>0</v>
      </c>
      <c r="CQ726" s="17">
        <f t="shared" si="525"/>
        <v>0</v>
      </c>
      <c r="CR726" s="17">
        <f t="shared" si="526"/>
        <v>0</v>
      </c>
      <c r="CS726" s="17">
        <f t="shared" si="527"/>
        <v>0</v>
      </c>
      <c r="CT726" s="17">
        <f t="shared" si="528"/>
        <v>0</v>
      </c>
      <c r="CU726" s="17">
        <f t="shared" si="529"/>
        <v>0</v>
      </c>
      <c r="CV726" s="17">
        <f t="shared" si="530"/>
        <v>0</v>
      </c>
      <c r="CW726" s="17">
        <f t="shared" si="531"/>
        <v>0</v>
      </c>
      <c r="CX726" s="17">
        <f t="shared" si="532"/>
        <v>0</v>
      </c>
      <c r="CY726" s="17">
        <f t="shared" si="533"/>
        <v>0</v>
      </c>
      <c r="CZ726" s="17">
        <f t="shared" si="534"/>
        <v>0</v>
      </c>
      <c r="DA726" s="17">
        <f t="shared" si="535"/>
        <v>0</v>
      </c>
      <c r="DB726" s="17">
        <f t="shared" si="536"/>
        <v>0</v>
      </c>
      <c r="DC726" s="17">
        <f t="shared" si="537"/>
        <v>0</v>
      </c>
      <c r="DD726" s="17">
        <f t="shared" si="538"/>
        <v>0</v>
      </c>
      <c r="DE726" s="17">
        <f t="shared" si="539"/>
        <v>0</v>
      </c>
      <c r="DF726" s="17">
        <f t="shared" si="540"/>
        <v>0</v>
      </c>
      <c r="DG726" s="17">
        <f t="shared" si="541"/>
        <v>0</v>
      </c>
    </row>
    <row r="727" spans="2:111" ht="15" customHeight="1" x14ac:dyDescent="0.2">
      <c r="B727" s="156">
        <v>719</v>
      </c>
      <c r="C727" s="157" t="str">
        <f t="shared" si="542"/>
        <v/>
      </c>
      <c r="D727" s="158" t="str">
        <f t="shared" si="502"/>
        <v>OK</v>
      </c>
      <c r="E727" s="159" t="e">
        <f>VLOOKUP('DATA SHEET'!$B$9,'Drill Size Info'!$T$2:$U$8,2,FALSE)</f>
        <v>#N/A</v>
      </c>
      <c r="F727" s="159" t="str">
        <f t="shared" si="543"/>
        <v/>
      </c>
      <c r="G727" s="91">
        <f t="shared" si="544"/>
        <v>0</v>
      </c>
      <c r="H727" s="160" t="s">
        <v>175</v>
      </c>
      <c r="I727" s="160" t="s">
        <v>175</v>
      </c>
      <c r="J727" s="160" t="str">
        <f>IF('DATA SHEET'!$B$10="NC-50","N/A","OK")</f>
        <v>OK</v>
      </c>
      <c r="K727" s="160" t="str">
        <f>IF('DATA SHEET'!$B$10="NC-50","N/A","OK")</f>
        <v>OK</v>
      </c>
      <c r="L727" s="160" t="str">
        <f t="shared" si="545"/>
        <v>OK</v>
      </c>
      <c r="M727" s="160" t="str">
        <f t="shared" si="546"/>
        <v>OK</v>
      </c>
      <c r="N727" s="160"/>
      <c r="O727" s="160"/>
      <c r="P727" s="160"/>
      <c r="Q727" s="160"/>
      <c r="R727" s="92" t="str">
        <f>IF(DI727&lt;&gt;"",
    IF(INT('Drill Size Info'!$AA$19)=INT('Drill Size Info'!$AB$19),
        --(INT('Drill Size Info'!$AA$19) &amp; "." &amp; DI727),
        IF(AND((--(INT('Drill Size Info'!$AA$19) &amp; "." &amp; DI727)&gt;=--('Drill Size Info'!$AA$19)), (--(INT('Drill Size Info'!$AA$19) &amp; "." &amp; DI727)&lt;=--('Drill Size Info'!$AB$19))),
            --(INT('Drill Size Info'!$AA$19) &amp; "." &amp; DI727),
            --(INT('Drill Size Info'!$AB$19) &amp; "." &amp; DI727)
        )
    ),
    IF(DH727&lt;&gt;"",
        IF(INT('Drill Size Info'!$AA$19)=INT('Drill Size Info'!$AB$19),
            --(INT('Drill Size Info'!$AA$19) &amp; "." &amp; LEFT(DH727,3)),
            IF(AND((--(INT('Drill Size Info'!$AA$19) &amp; "." &amp; LEFT(DH727,3))&gt;=--('Drill Size Info'!$AA$19)), (--(INT('Drill Size Info'!$AA$19) &amp; "." &amp; LEFT(DH727,3))&lt;=--('Drill Size Info'!$AB$19))),
                --(INT('Drill Size Info'!$AA$19) &amp; "." &amp; LEFT(DH727,3)),
                --(INT('Drill Size Info'!$AB$19) &amp; "." &amp; LEFT(DH727,3))
            )
        ),
        "OK"
    )
)</f>
        <v>OK</v>
      </c>
      <c r="S727" s="150" t="str">
        <f>IF(DJ727&lt;&gt;"",
    IF(INT('Drill Size Info'!$AA$19)=INT('Drill Size Info'!$AB$19),
        --(INT('Drill Size Info'!$AA$19) &amp; "." &amp; DJ727),
        IF(AND((--(INT('Drill Size Info'!$AA$19) &amp; "." &amp; DJ727)&gt;=--('Drill Size Info'!$AA$19)), (--(INT('Drill Size Info'!$AA$19) &amp; "." &amp; DJ727)&lt;=--('Drill Size Info'!$AB$19))),
            --(INT('Drill Size Info'!$AA$19) &amp; "." &amp; DJ727),
            --(INT('Drill Size Info'!$AB$19) &amp; "." &amp; DJ727)
        )
    ),
    IF(DH727&lt;&gt;"",
        IF(INT('Drill Size Info'!$AA$19)=INT('Drill Size Info'!$AB$19),
            --(INT('Drill Size Info'!$AA$19) &amp; "." &amp; RIGHT(DH727,3)),
            IF(AND((--(INT('Drill Size Info'!$AA$19) &amp; "." &amp; RIGHT(DH727,3))&gt;=--('Drill Size Info'!$AA$19)), (--(INT('Drill Size Info'!$AA$19) &amp; "." &amp; RIGHT(DH727,3))&lt;=--('Drill Size Info'!$AB$19))),
                --(INT('Drill Size Info'!$AA$19) &amp; "." &amp; RIGHT(DH727,3)),
                --(INT('Drill Size Info'!$AB$19) &amp; "." &amp; RIGHT(DH727,3))
            )
        ),
        "N/A"
    )
)</f>
        <v>N/A</v>
      </c>
      <c r="T727" s="150" t="str">
        <f>IF(DL727&lt;&gt;"",
    IF(INT('Drill Size Info'!$AA$19)=INT('Drill Size Info'!$AB$15),
        --(INT('Drill Size Info'!$AA$15) &amp; "." &amp; DL727),
        IF(AND((--(INT('Drill Size Info'!$AA$15) &amp; "." &amp; DL727)&gt;=--('Drill Size Info'!$AA$15)), (--(INT('Drill Size Info'!$AA$15) &amp; "." &amp; DL727)&lt;=--('Drill Size Info'!$AB$15))),
            --(INT('Drill Size Info'!$AA$15) &amp; "." &amp; DL727),
            --(INT('Drill Size Info'!$AB$15) &amp; "." &amp; DL727)
        )
    ),
    IF(DK727&lt;&gt;"",
        IF(INT('Drill Size Info'!$AA$15)=INT('Drill Size Info'!$AB$15),
            --(INT('Drill Size Info'!$AA$15) &amp; "." &amp; LEFT(DK727,3)),
            IF(AND((--(INT('Drill Size Info'!$AA$15) &amp; "." &amp; LEFT(DK727,3))&gt;=--('Drill Size Info'!$AA$15)), (--(INT('Drill Size Info'!$AA$15) &amp; "." &amp; LEFT(DK727,3))&lt;=--('Drill Size Info'!$AB$15))),
                --(INT('Drill Size Info'!$AA$15) &amp; "." &amp; LEFT(DK727,3)),
                --(INT('Drill Size Info'!$AB$15) &amp; "." &amp; LEFT(DK727,3))
            )
        ),
        "OK"
    )
)</f>
        <v>OK</v>
      </c>
      <c r="U727" s="150" t="str">
        <f>IF(DM727&lt;&gt;"",
    IF(INT('Drill Size Info'!$AA$19)=INT('Drill Size Info'!$AB$15),
        --(INT('Drill Size Info'!$AA$15) &amp; "." &amp; DM727),
        IF(AND((--(INT('Drill Size Info'!$AA$15) &amp; "." &amp; DM727)&gt;=--('Drill Size Info'!$AA$15)), (--(INT('Drill Size Info'!$AA$15) &amp; "." &amp; DM727)&lt;=--('Drill Size Info'!$AB$15))),
            --(INT('Drill Size Info'!$AA$15) &amp; "." &amp; DM727),
            --(INT('Drill Size Info'!$AB$15) &amp; "." &amp; DM727)
        )
    ),
    IF(DK727&lt;&gt;"",
        IF(INT('Drill Size Info'!$AA$15)=INT('Drill Size Info'!$AB$15),
            --(INT('Drill Size Info'!$AA$15) &amp; "." &amp; RIGHT(DK727,3)),
            IF(AND((--(INT('Drill Size Info'!$AA$15) &amp; "." &amp; RIGHT(DK727,3))&gt;=--('Drill Size Info'!$AA$15)), (--(INT('Drill Size Info'!$AA$15) &amp; "." &amp; RIGHT(DK727,3))&lt;=--('Drill Size Info'!$AB$15))),
                --(INT('Drill Size Info'!$AA$15) &amp; "." &amp; RIGHT(DK727,3)),
                --(INT('Drill Size Info'!$AB$15) &amp; "." &amp; RIGHT(DK727,3))
            )
        ),
        "N/A"
    )
)</f>
        <v>N/A</v>
      </c>
      <c r="V727" s="161"/>
      <c r="W727" s="161"/>
      <c r="X727" s="161"/>
      <c r="Y727" s="161"/>
      <c r="Z727" s="161"/>
      <c r="AA727" s="162"/>
      <c r="AB727" s="162"/>
      <c r="AC727" s="162"/>
      <c r="AD727" s="162"/>
      <c r="AE727" s="162"/>
      <c r="AF727" s="162"/>
      <c r="AG727" s="162"/>
      <c r="AH727" s="162"/>
      <c r="AI727" s="162"/>
      <c r="AJ727" s="162"/>
      <c r="AK727" s="162"/>
      <c r="AL727" s="162"/>
      <c r="AM727" s="162"/>
      <c r="AN727" s="162"/>
      <c r="AO727" s="162"/>
      <c r="AP727" s="162"/>
      <c r="AQ727" s="162"/>
      <c r="AR727" s="162"/>
      <c r="AS727" s="162"/>
      <c r="AT727" s="162"/>
      <c r="AU727" s="162"/>
      <c r="AV727" s="162"/>
      <c r="AW727" s="162"/>
      <c r="AX727" s="162"/>
      <c r="AY727" s="162"/>
      <c r="AZ727" s="162"/>
      <c r="BA727" s="162"/>
      <c r="BB727" s="163"/>
      <c r="BC727" s="163"/>
      <c r="BD727" s="163"/>
      <c r="BE727" s="164"/>
      <c r="BF727" s="165"/>
      <c r="BG727" s="162"/>
      <c r="BH727" s="162"/>
      <c r="BI727" s="164"/>
      <c r="BJ727" s="38"/>
      <c r="BK727" s="38"/>
      <c r="BL727" s="38"/>
      <c r="BM727" s="38"/>
      <c r="BN727" s="38"/>
      <c r="BO727" s="38"/>
      <c r="BP727" s="117" t="str">
        <f t="shared" si="509"/>
        <v/>
      </c>
      <c r="BQ727" s="38"/>
      <c r="BR727" s="38"/>
      <c r="BS727" s="38"/>
      <c r="BT727" s="38"/>
      <c r="BV727" s="17">
        <f t="shared" si="503"/>
        <v>0</v>
      </c>
      <c r="BW727" s="17">
        <f t="shared" si="504"/>
        <v>0</v>
      </c>
      <c r="BX727" s="17">
        <f t="shared" si="505"/>
        <v>0</v>
      </c>
      <c r="BY727" s="17">
        <f t="shared" si="506"/>
        <v>0</v>
      </c>
      <c r="BZ727" s="17">
        <f t="shared" si="507"/>
        <v>0</v>
      </c>
      <c r="CA727" s="17">
        <f t="shared" si="508"/>
        <v>0</v>
      </c>
      <c r="CB727" s="17">
        <f t="shared" si="510"/>
        <v>0</v>
      </c>
      <c r="CC727" s="17">
        <f t="shared" si="511"/>
        <v>0</v>
      </c>
      <c r="CD727" s="17">
        <f t="shared" si="512"/>
        <v>0</v>
      </c>
      <c r="CE727" s="17">
        <f t="shared" si="513"/>
        <v>0</v>
      </c>
      <c r="CF727" s="17">
        <f t="shared" si="514"/>
        <v>0</v>
      </c>
      <c r="CG727" s="17">
        <f t="shared" si="515"/>
        <v>0</v>
      </c>
      <c r="CH727" s="17">
        <f t="shared" si="516"/>
        <v>0</v>
      </c>
      <c r="CI727" s="17">
        <f t="shared" si="517"/>
        <v>0</v>
      </c>
      <c r="CJ727" s="17">
        <f t="shared" si="518"/>
        <v>0</v>
      </c>
      <c r="CK727" s="17">
        <f t="shared" si="519"/>
        <v>0</v>
      </c>
      <c r="CL727" s="17">
        <f t="shared" si="520"/>
        <v>0</v>
      </c>
      <c r="CM727" s="17">
        <f t="shared" si="521"/>
        <v>0</v>
      </c>
      <c r="CN727" s="17">
        <f t="shared" si="522"/>
        <v>0</v>
      </c>
      <c r="CO727" s="17">
        <f t="shared" si="523"/>
        <v>0</v>
      </c>
      <c r="CP727" s="17">
        <f t="shared" si="524"/>
        <v>0</v>
      </c>
      <c r="CQ727" s="17">
        <f t="shared" si="525"/>
        <v>0</v>
      </c>
      <c r="CR727" s="17">
        <f t="shared" si="526"/>
        <v>0</v>
      </c>
      <c r="CS727" s="17">
        <f t="shared" si="527"/>
        <v>0</v>
      </c>
      <c r="CT727" s="17">
        <f t="shared" si="528"/>
        <v>0</v>
      </c>
      <c r="CU727" s="17">
        <f t="shared" si="529"/>
        <v>0</v>
      </c>
      <c r="CV727" s="17">
        <f t="shared" si="530"/>
        <v>0</v>
      </c>
      <c r="CW727" s="17">
        <f t="shared" si="531"/>
        <v>0</v>
      </c>
      <c r="CX727" s="17">
        <f t="shared" si="532"/>
        <v>0</v>
      </c>
      <c r="CY727" s="17">
        <f t="shared" si="533"/>
        <v>0</v>
      </c>
      <c r="CZ727" s="17">
        <f t="shared" si="534"/>
        <v>0</v>
      </c>
      <c r="DA727" s="17">
        <f t="shared" si="535"/>
        <v>0</v>
      </c>
      <c r="DB727" s="17">
        <f t="shared" si="536"/>
        <v>0</v>
      </c>
      <c r="DC727" s="17">
        <f t="shared" si="537"/>
        <v>0</v>
      </c>
      <c r="DD727" s="17">
        <f t="shared" si="538"/>
        <v>0</v>
      </c>
      <c r="DE727" s="17">
        <f t="shared" si="539"/>
        <v>0</v>
      </c>
      <c r="DF727" s="17">
        <f t="shared" si="540"/>
        <v>0</v>
      </c>
      <c r="DG727" s="17">
        <f t="shared" si="541"/>
        <v>0</v>
      </c>
    </row>
    <row r="728" spans="2:111" ht="15" customHeight="1" x14ac:dyDescent="0.2">
      <c r="B728" s="156">
        <v>720</v>
      </c>
      <c r="C728" s="157" t="str">
        <f t="shared" si="542"/>
        <v/>
      </c>
      <c r="D728" s="158" t="str">
        <f t="shared" si="502"/>
        <v>OK</v>
      </c>
      <c r="E728" s="159" t="e">
        <f>VLOOKUP('DATA SHEET'!$B$9,'Drill Size Info'!$T$2:$U$8,2,FALSE)</f>
        <v>#N/A</v>
      </c>
      <c r="F728" s="159" t="str">
        <f t="shared" si="543"/>
        <v/>
      </c>
      <c r="G728" s="91">
        <f t="shared" si="544"/>
        <v>0</v>
      </c>
      <c r="H728" s="160" t="s">
        <v>175</v>
      </c>
      <c r="I728" s="160" t="s">
        <v>175</v>
      </c>
      <c r="J728" s="160" t="str">
        <f>IF('DATA SHEET'!$B$10="NC-50","N/A","OK")</f>
        <v>OK</v>
      </c>
      <c r="K728" s="160" t="str">
        <f>IF('DATA SHEET'!$B$10="NC-50","N/A","OK")</f>
        <v>OK</v>
      </c>
      <c r="L728" s="160" t="str">
        <f t="shared" si="545"/>
        <v>OK</v>
      </c>
      <c r="M728" s="160" t="str">
        <f t="shared" si="546"/>
        <v>OK</v>
      </c>
      <c r="N728" s="160"/>
      <c r="O728" s="160"/>
      <c r="P728" s="160"/>
      <c r="Q728" s="160"/>
      <c r="R728" s="92" t="str">
        <f>IF(DI728&lt;&gt;"",
    IF(INT('Drill Size Info'!$AA$19)=INT('Drill Size Info'!$AB$19),
        --(INT('Drill Size Info'!$AA$19) &amp; "." &amp; DI728),
        IF(AND((--(INT('Drill Size Info'!$AA$19) &amp; "." &amp; DI728)&gt;=--('Drill Size Info'!$AA$19)), (--(INT('Drill Size Info'!$AA$19) &amp; "." &amp; DI728)&lt;=--('Drill Size Info'!$AB$19))),
            --(INT('Drill Size Info'!$AA$19) &amp; "." &amp; DI728),
            --(INT('Drill Size Info'!$AB$19) &amp; "." &amp; DI728)
        )
    ),
    IF(DH728&lt;&gt;"",
        IF(INT('Drill Size Info'!$AA$19)=INT('Drill Size Info'!$AB$19),
            --(INT('Drill Size Info'!$AA$19) &amp; "." &amp; LEFT(DH728,3)),
            IF(AND((--(INT('Drill Size Info'!$AA$19) &amp; "." &amp; LEFT(DH728,3))&gt;=--('Drill Size Info'!$AA$19)), (--(INT('Drill Size Info'!$AA$19) &amp; "." &amp; LEFT(DH728,3))&lt;=--('Drill Size Info'!$AB$19))),
                --(INT('Drill Size Info'!$AA$19) &amp; "." &amp; LEFT(DH728,3)),
                --(INT('Drill Size Info'!$AB$19) &amp; "." &amp; LEFT(DH728,3))
            )
        ),
        "OK"
    )
)</f>
        <v>OK</v>
      </c>
      <c r="S728" s="150" t="str">
        <f>IF(DJ728&lt;&gt;"",
    IF(INT('Drill Size Info'!$AA$19)=INT('Drill Size Info'!$AB$19),
        --(INT('Drill Size Info'!$AA$19) &amp; "." &amp; DJ728),
        IF(AND((--(INT('Drill Size Info'!$AA$19) &amp; "." &amp; DJ728)&gt;=--('Drill Size Info'!$AA$19)), (--(INT('Drill Size Info'!$AA$19) &amp; "." &amp; DJ728)&lt;=--('Drill Size Info'!$AB$19))),
            --(INT('Drill Size Info'!$AA$19) &amp; "." &amp; DJ728),
            --(INT('Drill Size Info'!$AB$19) &amp; "." &amp; DJ728)
        )
    ),
    IF(DH728&lt;&gt;"",
        IF(INT('Drill Size Info'!$AA$19)=INT('Drill Size Info'!$AB$19),
            --(INT('Drill Size Info'!$AA$19) &amp; "." &amp; RIGHT(DH728,3)),
            IF(AND((--(INT('Drill Size Info'!$AA$19) &amp; "." &amp; RIGHT(DH728,3))&gt;=--('Drill Size Info'!$AA$19)), (--(INT('Drill Size Info'!$AA$19) &amp; "." &amp; RIGHT(DH728,3))&lt;=--('Drill Size Info'!$AB$19))),
                --(INT('Drill Size Info'!$AA$19) &amp; "." &amp; RIGHT(DH728,3)),
                --(INT('Drill Size Info'!$AB$19) &amp; "." &amp; RIGHT(DH728,3))
            )
        ),
        "N/A"
    )
)</f>
        <v>N/A</v>
      </c>
      <c r="T728" s="150" t="str">
        <f>IF(DL728&lt;&gt;"",
    IF(INT('Drill Size Info'!$AA$19)=INT('Drill Size Info'!$AB$15),
        --(INT('Drill Size Info'!$AA$15) &amp; "." &amp; DL728),
        IF(AND((--(INT('Drill Size Info'!$AA$15) &amp; "." &amp; DL728)&gt;=--('Drill Size Info'!$AA$15)), (--(INT('Drill Size Info'!$AA$15) &amp; "." &amp; DL728)&lt;=--('Drill Size Info'!$AB$15))),
            --(INT('Drill Size Info'!$AA$15) &amp; "." &amp; DL728),
            --(INT('Drill Size Info'!$AB$15) &amp; "." &amp; DL728)
        )
    ),
    IF(DK728&lt;&gt;"",
        IF(INT('Drill Size Info'!$AA$15)=INT('Drill Size Info'!$AB$15),
            --(INT('Drill Size Info'!$AA$15) &amp; "." &amp; LEFT(DK728,3)),
            IF(AND((--(INT('Drill Size Info'!$AA$15) &amp; "." &amp; LEFT(DK728,3))&gt;=--('Drill Size Info'!$AA$15)), (--(INT('Drill Size Info'!$AA$15) &amp; "." &amp; LEFT(DK728,3))&lt;=--('Drill Size Info'!$AB$15))),
                --(INT('Drill Size Info'!$AA$15) &amp; "." &amp; LEFT(DK728,3)),
                --(INT('Drill Size Info'!$AB$15) &amp; "." &amp; LEFT(DK728,3))
            )
        ),
        "OK"
    )
)</f>
        <v>OK</v>
      </c>
      <c r="U728" s="150" t="str">
        <f>IF(DM728&lt;&gt;"",
    IF(INT('Drill Size Info'!$AA$19)=INT('Drill Size Info'!$AB$15),
        --(INT('Drill Size Info'!$AA$15) &amp; "." &amp; DM728),
        IF(AND((--(INT('Drill Size Info'!$AA$15) &amp; "." &amp; DM728)&gt;=--('Drill Size Info'!$AA$15)), (--(INT('Drill Size Info'!$AA$15) &amp; "." &amp; DM728)&lt;=--('Drill Size Info'!$AB$15))),
            --(INT('Drill Size Info'!$AA$15) &amp; "." &amp; DM728),
            --(INT('Drill Size Info'!$AB$15) &amp; "." &amp; DM728)
        )
    ),
    IF(DK728&lt;&gt;"",
        IF(INT('Drill Size Info'!$AA$15)=INT('Drill Size Info'!$AB$15),
            --(INT('Drill Size Info'!$AA$15) &amp; "." &amp; RIGHT(DK728,3)),
            IF(AND((--(INT('Drill Size Info'!$AA$15) &amp; "." &amp; RIGHT(DK728,3))&gt;=--('Drill Size Info'!$AA$15)), (--(INT('Drill Size Info'!$AA$15) &amp; "." &amp; RIGHT(DK728,3))&lt;=--('Drill Size Info'!$AB$15))),
                --(INT('Drill Size Info'!$AA$15) &amp; "." &amp; RIGHT(DK728,3)),
                --(INT('Drill Size Info'!$AB$15) &amp; "." &amp; RIGHT(DK728,3))
            )
        ),
        "N/A"
    )
)</f>
        <v>N/A</v>
      </c>
      <c r="V728" s="161"/>
      <c r="W728" s="161"/>
      <c r="X728" s="161"/>
      <c r="Y728" s="161"/>
      <c r="Z728" s="161"/>
      <c r="AA728" s="162"/>
      <c r="AB728" s="162"/>
      <c r="AC728" s="162"/>
      <c r="AD728" s="162"/>
      <c r="AE728" s="162"/>
      <c r="AF728" s="162"/>
      <c r="AG728" s="162"/>
      <c r="AH728" s="162"/>
      <c r="AI728" s="162"/>
      <c r="AJ728" s="162"/>
      <c r="AK728" s="162"/>
      <c r="AL728" s="162"/>
      <c r="AM728" s="162"/>
      <c r="AN728" s="162"/>
      <c r="AO728" s="162"/>
      <c r="AP728" s="162"/>
      <c r="AQ728" s="162"/>
      <c r="AR728" s="162"/>
      <c r="AS728" s="162"/>
      <c r="AT728" s="162"/>
      <c r="AU728" s="162"/>
      <c r="AV728" s="162"/>
      <c r="AW728" s="162"/>
      <c r="AX728" s="162"/>
      <c r="AY728" s="162"/>
      <c r="AZ728" s="162"/>
      <c r="BA728" s="162"/>
      <c r="BB728" s="163"/>
      <c r="BC728" s="163"/>
      <c r="BD728" s="163"/>
      <c r="BE728" s="164"/>
      <c r="BF728" s="165"/>
      <c r="BG728" s="162"/>
      <c r="BH728" s="162"/>
      <c r="BI728" s="164"/>
      <c r="BJ728" s="38"/>
      <c r="BK728" s="38"/>
      <c r="BL728" s="38"/>
      <c r="BM728" s="38"/>
      <c r="BN728" s="38"/>
      <c r="BO728" s="38"/>
      <c r="BP728" s="117" t="str">
        <f t="shared" si="509"/>
        <v/>
      </c>
      <c r="BQ728" s="38"/>
      <c r="BR728" s="38"/>
      <c r="BS728" s="38"/>
      <c r="BT728" s="38"/>
      <c r="BV728" s="17">
        <f t="shared" si="503"/>
        <v>0</v>
      </c>
      <c r="BW728" s="17">
        <f t="shared" si="504"/>
        <v>0</v>
      </c>
      <c r="BX728" s="17">
        <f t="shared" si="505"/>
        <v>0</v>
      </c>
      <c r="BY728" s="17">
        <f t="shared" si="506"/>
        <v>0</v>
      </c>
      <c r="BZ728" s="17">
        <f t="shared" si="507"/>
        <v>0</v>
      </c>
      <c r="CA728" s="17">
        <f t="shared" si="508"/>
        <v>0</v>
      </c>
      <c r="CB728" s="17">
        <f t="shared" si="510"/>
        <v>0</v>
      </c>
      <c r="CC728" s="17">
        <f t="shared" si="511"/>
        <v>0</v>
      </c>
      <c r="CD728" s="17">
        <f t="shared" si="512"/>
        <v>0</v>
      </c>
      <c r="CE728" s="17">
        <f t="shared" si="513"/>
        <v>0</v>
      </c>
      <c r="CF728" s="17">
        <f t="shared" si="514"/>
        <v>0</v>
      </c>
      <c r="CG728" s="17">
        <f t="shared" si="515"/>
        <v>0</v>
      </c>
      <c r="CH728" s="17">
        <f t="shared" si="516"/>
        <v>0</v>
      </c>
      <c r="CI728" s="17">
        <f t="shared" si="517"/>
        <v>0</v>
      </c>
      <c r="CJ728" s="17">
        <f t="shared" si="518"/>
        <v>0</v>
      </c>
      <c r="CK728" s="17">
        <f t="shared" si="519"/>
        <v>0</v>
      </c>
      <c r="CL728" s="17">
        <f t="shared" si="520"/>
        <v>0</v>
      </c>
      <c r="CM728" s="17">
        <f t="shared" si="521"/>
        <v>0</v>
      </c>
      <c r="CN728" s="17">
        <f t="shared" si="522"/>
        <v>0</v>
      </c>
      <c r="CO728" s="17">
        <f t="shared" si="523"/>
        <v>0</v>
      </c>
      <c r="CP728" s="17">
        <f t="shared" si="524"/>
        <v>0</v>
      </c>
      <c r="CQ728" s="17">
        <f t="shared" si="525"/>
        <v>0</v>
      </c>
      <c r="CR728" s="17">
        <f t="shared" si="526"/>
        <v>0</v>
      </c>
      <c r="CS728" s="17">
        <f t="shared" si="527"/>
        <v>0</v>
      </c>
      <c r="CT728" s="17">
        <f t="shared" si="528"/>
        <v>0</v>
      </c>
      <c r="CU728" s="17">
        <f t="shared" si="529"/>
        <v>0</v>
      </c>
      <c r="CV728" s="17">
        <f t="shared" si="530"/>
        <v>0</v>
      </c>
      <c r="CW728" s="17">
        <f t="shared" si="531"/>
        <v>0</v>
      </c>
      <c r="CX728" s="17">
        <f t="shared" si="532"/>
        <v>0</v>
      </c>
      <c r="CY728" s="17">
        <f t="shared" si="533"/>
        <v>0</v>
      </c>
      <c r="CZ728" s="17">
        <f t="shared" si="534"/>
        <v>0</v>
      </c>
      <c r="DA728" s="17">
        <f t="shared" si="535"/>
        <v>0</v>
      </c>
      <c r="DB728" s="17">
        <f t="shared" si="536"/>
        <v>0</v>
      </c>
      <c r="DC728" s="17">
        <f t="shared" si="537"/>
        <v>0</v>
      </c>
      <c r="DD728" s="17">
        <f t="shared" si="538"/>
        <v>0</v>
      </c>
      <c r="DE728" s="17">
        <f t="shared" si="539"/>
        <v>0</v>
      </c>
      <c r="DF728" s="17">
        <f t="shared" si="540"/>
        <v>0</v>
      </c>
      <c r="DG728" s="17">
        <f t="shared" si="541"/>
        <v>0</v>
      </c>
    </row>
    <row r="729" spans="2:111" ht="15" customHeight="1" x14ac:dyDescent="0.2">
      <c r="B729" s="156">
        <v>721</v>
      </c>
      <c r="C729" s="157" t="str">
        <f t="shared" si="542"/>
        <v/>
      </c>
      <c r="D729" s="158" t="str">
        <f t="shared" si="502"/>
        <v>OK</v>
      </c>
      <c r="E729" s="159" t="e">
        <f>VLOOKUP('DATA SHEET'!$B$9,'Drill Size Info'!$T$2:$U$8,2,FALSE)</f>
        <v>#N/A</v>
      </c>
      <c r="F729" s="159" t="str">
        <f t="shared" si="543"/>
        <v/>
      </c>
      <c r="G729" s="91">
        <f t="shared" si="544"/>
        <v>0</v>
      </c>
      <c r="H729" s="160" t="s">
        <v>175</v>
      </c>
      <c r="I729" s="160" t="s">
        <v>175</v>
      </c>
      <c r="J729" s="160" t="str">
        <f>IF('DATA SHEET'!$B$10="NC-50","N/A","OK")</f>
        <v>OK</v>
      </c>
      <c r="K729" s="160" t="str">
        <f>IF('DATA SHEET'!$B$10="NC-50","N/A","OK")</f>
        <v>OK</v>
      </c>
      <c r="L729" s="160" t="str">
        <f t="shared" si="545"/>
        <v>OK</v>
      </c>
      <c r="M729" s="160" t="str">
        <f t="shared" si="546"/>
        <v>OK</v>
      </c>
      <c r="N729" s="160"/>
      <c r="O729" s="160"/>
      <c r="P729" s="160"/>
      <c r="Q729" s="160"/>
      <c r="R729" s="92" t="str">
        <f>IF(DI729&lt;&gt;"",
    IF(INT('Drill Size Info'!$AA$19)=INT('Drill Size Info'!$AB$19),
        --(INT('Drill Size Info'!$AA$19) &amp; "." &amp; DI729),
        IF(AND((--(INT('Drill Size Info'!$AA$19) &amp; "." &amp; DI729)&gt;=--('Drill Size Info'!$AA$19)), (--(INT('Drill Size Info'!$AA$19) &amp; "." &amp; DI729)&lt;=--('Drill Size Info'!$AB$19))),
            --(INT('Drill Size Info'!$AA$19) &amp; "." &amp; DI729),
            --(INT('Drill Size Info'!$AB$19) &amp; "." &amp; DI729)
        )
    ),
    IF(DH729&lt;&gt;"",
        IF(INT('Drill Size Info'!$AA$19)=INT('Drill Size Info'!$AB$19),
            --(INT('Drill Size Info'!$AA$19) &amp; "." &amp; LEFT(DH729,3)),
            IF(AND((--(INT('Drill Size Info'!$AA$19) &amp; "." &amp; LEFT(DH729,3))&gt;=--('Drill Size Info'!$AA$19)), (--(INT('Drill Size Info'!$AA$19) &amp; "." &amp; LEFT(DH729,3))&lt;=--('Drill Size Info'!$AB$19))),
                --(INT('Drill Size Info'!$AA$19) &amp; "." &amp; LEFT(DH729,3)),
                --(INT('Drill Size Info'!$AB$19) &amp; "." &amp; LEFT(DH729,3))
            )
        ),
        "OK"
    )
)</f>
        <v>OK</v>
      </c>
      <c r="S729" s="150" t="str">
        <f>IF(DJ729&lt;&gt;"",
    IF(INT('Drill Size Info'!$AA$19)=INT('Drill Size Info'!$AB$19),
        --(INT('Drill Size Info'!$AA$19) &amp; "." &amp; DJ729),
        IF(AND((--(INT('Drill Size Info'!$AA$19) &amp; "." &amp; DJ729)&gt;=--('Drill Size Info'!$AA$19)), (--(INT('Drill Size Info'!$AA$19) &amp; "." &amp; DJ729)&lt;=--('Drill Size Info'!$AB$19))),
            --(INT('Drill Size Info'!$AA$19) &amp; "." &amp; DJ729),
            --(INT('Drill Size Info'!$AB$19) &amp; "." &amp; DJ729)
        )
    ),
    IF(DH729&lt;&gt;"",
        IF(INT('Drill Size Info'!$AA$19)=INT('Drill Size Info'!$AB$19),
            --(INT('Drill Size Info'!$AA$19) &amp; "." &amp; RIGHT(DH729,3)),
            IF(AND((--(INT('Drill Size Info'!$AA$19) &amp; "." &amp; RIGHT(DH729,3))&gt;=--('Drill Size Info'!$AA$19)), (--(INT('Drill Size Info'!$AA$19) &amp; "." &amp; RIGHT(DH729,3))&lt;=--('Drill Size Info'!$AB$19))),
                --(INT('Drill Size Info'!$AA$19) &amp; "." &amp; RIGHT(DH729,3)),
                --(INT('Drill Size Info'!$AB$19) &amp; "." &amp; RIGHT(DH729,3))
            )
        ),
        "N/A"
    )
)</f>
        <v>N/A</v>
      </c>
      <c r="T729" s="150" t="str">
        <f>IF(DL729&lt;&gt;"",
    IF(INT('Drill Size Info'!$AA$19)=INT('Drill Size Info'!$AB$15),
        --(INT('Drill Size Info'!$AA$15) &amp; "." &amp; DL729),
        IF(AND((--(INT('Drill Size Info'!$AA$15) &amp; "." &amp; DL729)&gt;=--('Drill Size Info'!$AA$15)), (--(INT('Drill Size Info'!$AA$15) &amp; "." &amp; DL729)&lt;=--('Drill Size Info'!$AB$15))),
            --(INT('Drill Size Info'!$AA$15) &amp; "." &amp; DL729),
            --(INT('Drill Size Info'!$AB$15) &amp; "." &amp; DL729)
        )
    ),
    IF(DK729&lt;&gt;"",
        IF(INT('Drill Size Info'!$AA$15)=INT('Drill Size Info'!$AB$15),
            --(INT('Drill Size Info'!$AA$15) &amp; "." &amp; LEFT(DK729,3)),
            IF(AND((--(INT('Drill Size Info'!$AA$15) &amp; "." &amp; LEFT(DK729,3))&gt;=--('Drill Size Info'!$AA$15)), (--(INT('Drill Size Info'!$AA$15) &amp; "." &amp; LEFT(DK729,3))&lt;=--('Drill Size Info'!$AB$15))),
                --(INT('Drill Size Info'!$AA$15) &amp; "." &amp; LEFT(DK729,3)),
                --(INT('Drill Size Info'!$AB$15) &amp; "." &amp; LEFT(DK729,3))
            )
        ),
        "OK"
    )
)</f>
        <v>OK</v>
      </c>
      <c r="U729" s="150" t="str">
        <f>IF(DM729&lt;&gt;"",
    IF(INT('Drill Size Info'!$AA$19)=INT('Drill Size Info'!$AB$15),
        --(INT('Drill Size Info'!$AA$15) &amp; "." &amp; DM729),
        IF(AND((--(INT('Drill Size Info'!$AA$15) &amp; "." &amp; DM729)&gt;=--('Drill Size Info'!$AA$15)), (--(INT('Drill Size Info'!$AA$15) &amp; "." &amp; DM729)&lt;=--('Drill Size Info'!$AB$15))),
            --(INT('Drill Size Info'!$AA$15) &amp; "." &amp; DM729),
            --(INT('Drill Size Info'!$AB$15) &amp; "." &amp; DM729)
        )
    ),
    IF(DK729&lt;&gt;"",
        IF(INT('Drill Size Info'!$AA$15)=INT('Drill Size Info'!$AB$15),
            --(INT('Drill Size Info'!$AA$15) &amp; "." &amp; RIGHT(DK729,3)),
            IF(AND((--(INT('Drill Size Info'!$AA$15) &amp; "." &amp; RIGHT(DK729,3))&gt;=--('Drill Size Info'!$AA$15)), (--(INT('Drill Size Info'!$AA$15) &amp; "." &amp; RIGHT(DK729,3))&lt;=--('Drill Size Info'!$AB$15))),
                --(INT('Drill Size Info'!$AA$15) &amp; "." &amp; RIGHT(DK729,3)),
                --(INT('Drill Size Info'!$AB$15) &amp; "." &amp; RIGHT(DK729,3))
            )
        ),
        "N/A"
    )
)</f>
        <v>N/A</v>
      </c>
      <c r="V729" s="161"/>
      <c r="W729" s="161"/>
      <c r="X729" s="161"/>
      <c r="Y729" s="161"/>
      <c r="Z729" s="161"/>
      <c r="AA729" s="162"/>
      <c r="AB729" s="162"/>
      <c r="AC729" s="162"/>
      <c r="AD729" s="162"/>
      <c r="AE729" s="162"/>
      <c r="AF729" s="162"/>
      <c r="AG729" s="162"/>
      <c r="AH729" s="162"/>
      <c r="AI729" s="162"/>
      <c r="AJ729" s="162"/>
      <c r="AK729" s="162"/>
      <c r="AL729" s="162"/>
      <c r="AM729" s="162"/>
      <c r="AN729" s="162"/>
      <c r="AO729" s="162"/>
      <c r="AP729" s="162"/>
      <c r="AQ729" s="162"/>
      <c r="AR729" s="162"/>
      <c r="AS729" s="162"/>
      <c r="AT729" s="162"/>
      <c r="AU729" s="162"/>
      <c r="AV729" s="162"/>
      <c r="AW729" s="162"/>
      <c r="AX729" s="162"/>
      <c r="AY729" s="162"/>
      <c r="AZ729" s="162"/>
      <c r="BA729" s="162"/>
      <c r="BB729" s="163"/>
      <c r="BC729" s="163"/>
      <c r="BD729" s="163"/>
      <c r="BE729" s="164"/>
      <c r="BF729" s="165"/>
      <c r="BG729" s="162"/>
      <c r="BH729" s="162"/>
      <c r="BI729" s="164"/>
      <c r="BJ729" s="38"/>
      <c r="BK729" s="38"/>
      <c r="BL729" s="38"/>
      <c r="BM729" s="38"/>
      <c r="BN729" s="38"/>
      <c r="BO729" s="38"/>
      <c r="BP729" s="117" t="str">
        <f t="shared" si="509"/>
        <v/>
      </c>
      <c r="BQ729" s="38"/>
      <c r="BR729" s="38"/>
      <c r="BS729" s="38"/>
      <c r="BT729" s="38"/>
      <c r="BV729" s="17">
        <f t="shared" si="503"/>
        <v>0</v>
      </c>
      <c r="BW729" s="17">
        <f t="shared" si="504"/>
        <v>0</v>
      </c>
      <c r="BX729" s="17">
        <f t="shared" si="505"/>
        <v>0</v>
      </c>
      <c r="BY729" s="17">
        <f t="shared" si="506"/>
        <v>0</v>
      </c>
      <c r="BZ729" s="17">
        <f t="shared" si="507"/>
        <v>0</v>
      </c>
      <c r="CA729" s="17">
        <f t="shared" si="508"/>
        <v>0</v>
      </c>
      <c r="CB729" s="17">
        <f t="shared" si="510"/>
        <v>0</v>
      </c>
      <c r="CC729" s="17">
        <f t="shared" si="511"/>
        <v>0</v>
      </c>
      <c r="CD729" s="17">
        <f t="shared" si="512"/>
        <v>0</v>
      </c>
      <c r="CE729" s="17">
        <f t="shared" si="513"/>
        <v>0</v>
      </c>
      <c r="CF729" s="17">
        <f t="shared" si="514"/>
        <v>0</v>
      </c>
      <c r="CG729" s="17">
        <f t="shared" si="515"/>
        <v>0</v>
      </c>
      <c r="CH729" s="17">
        <f t="shared" si="516"/>
        <v>0</v>
      </c>
      <c r="CI729" s="17">
        <f t="shared" si="517"/>
        <v>0</v>
      </c>
      <c r="CJ729" s="17">
        <f t="shared" si="518"/>
        <v>0</v>
      </c>
      <c r="CK729" s="17">
        <f t="shared" si="519"/>
        <v>0</v>
      </c>
      <c r="CL729" s="17">
        <f t="shared" si="520"/>
        <v>0</v>
      </c>
      <c r="CM729" s="17">
        <f t="shared" si="521"/>
        <v>0</v>
      </c>
      <c r="CN729" s="17">
        <f t="shared" si="522"/>
        <v>0</v>
      </c>
      <c r="CO729" s="17">
        <f t="shared" si="523"/>
        <v>0</v>
      </c>
      <c r="CP729" s="17">
        <f t="shared" si="524"/>
        <v>0</v>
      </c>
      <c r="CQ729" s="17">
        <f t="shared" si="525"/>
        <v>0</v>
      </c>
      <c r="CR729" s="17">
        <f t="shared" si="526"/>
        <v>0</v>
      </c>
      <c r="CS729" s="17">
        <f t="shared" si="527"/>
        <v>0</v>
      </c>
      <c r="CT729" s="17">
        <f t="shared" si="528"/>
        <v>0</v>
      </c>
      <c r="CU729" s="17">
        <f t="shared" si="529"/>
        <v>0</v>
      </c>
      <c r="CV729" s="17">
        <f t="shared" si="530"/>
        <v>0</v>
      </c>
      <c r="CW729" s="17">
        <f t="shared" si="531"/>
        <v>0</v>
      </c>
      <c r="CX729" s="17">
        <f t="shared" si="532"/>
        <v>0</v>
      </c>
      <c r="CY729" s="17">
        <f t="shared" si="533"/>
        <v>0</v>
      </c>
      <c r="CZ729" s="17">
        <f t="shared" si="534"/>
        <v>0</v>
      </c>
      <c r="DA729" s="17">
        <f t="shared" si="535"/>
        <v>0</v>
      </c>
      <c r="DB729" s="17">
        <f t="shared" si="536"/>
        <v>0</v>
      </c>
      <c r="DC729" s="17">
        <f t="shared" si="537"/>
        <v>0</v>
      </c>
      <c r="DD729" s="17">
        <f t="shared" si="538"/>
        <v>0</v>
      </c>
      <c r="DE729" s="17">
        <f t="shared" si="539"/>
        <v>0</v>
      </c>
      <c r="DF729" s="17">
        <f t="shared" si="540"/>
        <v>0</v>
      </c>
      <c r="DG729" s="17">
        <f t="shared" si="541"/>
        <v>0</v>
      </c>
    </row>
    <row r="730" spans="2:111" ht="15" customHeight="1" x14ac:dyDescent="0.2">
      <c r="B730" s="156">
        <v>722</v>
      </c>
      <c r="C730" s="157" t="str">
        <f t="shared" si="542"/>
        <v/>
      </c>
      <c r="D730" s="158" t="str">
        <f t="shared" si="502"/>
        <v>OK</v>
      </c>
      <c r="E730" s="159" t="e">
        <f>VLOOKUP('DATA SHEET'!$B$9,'Drill Size Info'!$T$2:$U$8,2,FALSE)</f>
        <v>#N/A</v>
      </c>
      <c r="F730" s="159" t="str">
        <f t="shared" si="543"/>
        <v/>
      </c>
      <c r="G730" s="91">
        <f t="shared" si="544"/>
        <v>0</v>
      </c>
      <c r="H730" s="160" t="s">
        <v>175</v>
      </c>
      <c r="I730" s="160" t="s">
        <v>175</v>
      </c>
      <c r="J730" s="160" t="str">
        <f>IF('DATA SHEET'!$B$10="NC-50","N/A","OK")</f>
        <v>OK</v>
      </c>
      <c r="K730" s="160" t="str">
        <f>IF('DATA SHEET'!$B$10="NC-50","N/A","OK")</f>
        <v>OK</v>
      </c>
      <c r="L730" s="160" t="str">
        <f t="shared" si="545"/>
        <v>OK</v>
      </c>
      <c r="M730" s="160" t="str">
        <f t="shared" si="546"/>
        <v>OK</v>
      </c>
      <c r="N730" s="160"/>
      <c r="O730" s="160"/>
      <c r="P730" s="160"/>
      <c r="Q730" s="160"/>
      <c r="R730" s="92" t="str">
        <f>IF(DI730&lt;&gt;"",
    IF(INT('Drill Size Info'!$AA$19)=INT('Drill Size Info'!$AB$19),
        --(INT('Drill Size Info'!$AA$19) &amp; "." &amp; DI730),
        IF(AND((--(INT('Drill Size Info'!$AA$19) &amp; "." &amp; DI730)&gt;=--('Drill Size Info'!$AA$19)), (--(INT('Drill Size Info'!$AA$19) &amp; "." &amp; DI730)&lt;=--('Drill Size Info'!$AB$19))),
            --(INT('Drill Size Info'!$AA$19) &amp; "." &amp; DI730),
            --(INT('Drill Size Info'!$AB$19) &amp; "." &amp; DI730)
        )
    ),
    IF(DH730&lt;&gt;"",
        IF(INT('Drill Size Info'!$AA$19)=INT('Drill Size Info'!$AB$19),
            --(INT('Drill Size Info'!$AA$19) &amp; "." &amp; LEFT(DH730,3)),
            IF(AND((--(INT('Drill Size Info'!$AA$19) &amp; "." &amp; LEFT(DH730,3))&gt;=--('Drill Size Info'!$AA$19)), (--(INT('Drill Size Info'!$AA$19) &amp; "." &amp; LEFT(DH730,3))&lt;=--('Drill Size Info'!$AB$19))),
                --(INT('Drill Size Info'!$AA$19) &amp; "." &amp; LEFT(DH730,3)),
                --(INT('Drill Size Info'!$AB$19) &amp; "." &amp; LEFT(DH730,3))
            )
        ),
        "OK"
    )
)</f>
        <v>OK</v>
      </c>
      <c r="S730" s="150" t="str">
        <f>IF(DJ730&lt;&gt;"",
    IF(INT('Drill Size Info'!$AA$19)=INT('Drill Size Info'!$AB$19),
        --(INT('Drill Size Info'!$AA$19) &amp; "." &amp; DJ730),
        IF(AND((--(INT('Drill Size Info'!$AA$19) &amp; "." &amp; DJ730)&gt;=--('Drill Size Info'!$AA$19)), (--(INT('Drill Size Info'!$AA$19) &amp; "." &amp; DJ730)&lt;=--('Drill Size Info'!$AB$19))),
            --(INT('Drill Size Info'!$AA$19) &amp; "." &amp; DJ730),
            --(INT('Drill Size Info'!$AB$19) &amp; "." &amp; DJ730)
        )
    ),
    IF(DH730&lt;&gt;"",
        IF(INT('Drill Size Info'!$AA$19)=INT('Drill Size Info'!$AB$19),
            --(INT('Drill Size Info'!$AA$19) &amp; "." &amp; RIGHT(DH730,3)),
            IF(AND((--(INT('Drill Size Info'!$AA$19) &amp; "." &amp; RIGHT(DH730,3))&gt;=--('Drill Size Info'!$AA$19)), (--(INT('Drill Size Info'!$AA$19) &amp; "." &amp; RIGHT(DH730,3))&lt;=--('Drill Size Info'!$AB$19))),
                --(INT('Drill Size Info'!$AA$19) &amp; "." &amp; RIGHT(DH730,3)),
                --(INT('Drill Size Info'!$AB$19) &amp; "." &amp; RIGHT(DH730,3))
            )
        ),
        "N/A"
    )
)</f>
        <v>N/A</v>
      </c>
      <c r="T730" s="150" t="str">
        <f>IF(DL730&lt;&gt;"",
    IF(INT('Drill Size Info'!$AA$19)=INT('Drill Size Info'!$AB$15),
        --(INT('Drill Size Info'!$AA$15) &amp; "." &amp; DL730),
        IF(AND((--(INT('Drill Size Info'!$AA$15) &amp; "." &amp; DL730)&gt;=--('Drill Size Info'!$AA$15)), (--(INT('Drill Size Info'!$AA$15) &amp; "." &amp; DL730)&lt;=--('Drill Size Info'!$AB$15))),
            --(INT('Drill Size Info'!$AA$15) &amp; "." &amp; DL730),
            --(INT('Drill Size Info'!$AB$15) &amp; "." &amp; DL730)
        )
    ),
    IF(DK730&lt;&gt;"",
        IF(INT('Drill Size Info'!$AA$15)=INT('Drill Size Info'!$AB$15),
            --(INT('Drill Size Info'!$AA$15) &amp; "." &amp; LEFT(DK730,3)),
            IF(AND((--(INT('Drill Size Info'!$AA$15) &amp; "." &amp; LEFT(DK730,3))&gt;=--('Drill Size Info'!$AA$15)), (--(INT('Drill Size Info'!$AA$15) &amp; "." &amp; LEFT(DK730,3))&lt;=--('Drill Size Info'!$AB$15))),
                --(INT('Drill Size Info'!$AA$15) &amp; "." &amp; LEFT(DK730,3)),
                --(INT('Drill Size Info'!$AB$15) &amp; "." &amp; LEFT(DK730,3))
            )
        ),
        "OK"
    )
)</f>
        <v>OK</v>
      </c>
      <c r="U730" s="150" t="str">
        <f>IF(DM730&lt;&gt;"",
    IF(INT('Drill Size Info'!$AA$19)=INT('Drill Size Info'!$AB$15),
        --(INT('Drill Size Info'!$AA$15) &amp; "." &amp; DM730),
        IF(AND((--(INT('Drill Size Info'!$AA$15) &amp; "." &amp; DM730)&gt;=--('Drill Size Info'!$AA$15)), (--(INT('Drill Size Info'!$AA$15) &amp; "." &amp; DM730)&lt;=--('Drill Size Info'!$AB$15))),
            --(INT('Drill Size Info'!$AA$15) &amp; "." &amp; DM730),
            --(INT('Drill Size Info'!$AB$15) &amp; "." &amp; DM730)
        )
    ),
    IF(DK730&lt;&gt;"",
        IF(INT('Drill Size Info'!$AA$15)=INT('Drill Size Info'!$AB$15),
            --(INT('Drill Size Info'!$AA$15) &amp; "." &amp; RIGHT(DK730,3)),
            IF(AND((--(INT('Drill Size Info'!$AA$15) &amp; "." &amp; RIGHT(DK730,3))&gt;=--('Drill Size Info'!$AA$15)), (--(INT('Drill Size Info'!$AA$15) &amp; "." &amp; RIGHT(DK730,3))&lt;=--('Drill Size Info'!$AB$15))),
                --(INT('Drill Size Info'!$AA$15) &amp; "." &amp; RIGHT(DK730,3)),
                --(INT('Drill Size Info'!$AB$15) &amp; "." &amp; RIGHT(DK730,3))
            )
        ),
        "N/A"
    )
)</f>
        <v>N/A</v>
      </c>
      <c r="V730" s="161"/>
      <c r="W730" s="161"/>
      <c r="X730" s="161"/>
      <c r="Y730" s="161"/>
      <c r="Z730" s="161"/>
      <c r="AA730" s="162"/>
      <c r="AB730" s="162"/>
      <c r="AC730" s="162"/>
      <c r="AD730" s="162"/>
      <c r="AE730" s="162"/>
      <c r="AF730" s="162"/>
      <c r="AG730" s="162"/>
      <c r="AH730" s="162"/>
      <c r="AI730" s="162"/>
      <c r="AJ730" s="162"/>
      <c r="AK730" s="162"/>
      <c r="AL730" s="162"/>
      <c r="AM730" s="162"/>
      <c r="AN730" s="162"/>
      <c r="AO730" s="162"/>
      <c r="AP730" s="162"/>
      <c r="AQ730" s="162"/>
      <c r="AR730" s="162"/>
      <c r="AS730" s="162"/>
      <c r="AT730" s="162"/>
      <c r="AU730" s="162"/>
      <c r="AV730" s="162"/>
      <c r="AW730" s="162"/>
      <c r="AX730" s="162"/>
      <c r="AY730" s="162"/>
      <c r="AZ730" s="162"/>
      <c r="BA730" s="162"/>
      <c r="BB730" s="163"/>
      <c r="BC730" s="163"/>
      <c r="BD730" s="163"/>
      <c r="BE730" s="164"/>
      <c r="BF730" s="165"/>
      <c r="BG730" s="162"/>
      <c r="BH730" s="162"/>
      <c r="BI730" s="164"/>
      <c r="BJ730" s="38"/>
      <c r="BK730" s="38"/>
      <c r="BL730" s="38"/>
      <c r="BM730" s="38"/>
      <c r="BN730" s="38"/>
      <c r="BO730" s="38"/>
      <c r="BP730" s="117" t="str">
        <f t="shared" si="509"/>
        <v/>
      </c>
      <c r="BQ730" s="38"/>
      <c r="BR730" s="38"/>
      <c r="BS730" s="38"/>
      <c r="BT730" s="38"/>
      <c r="BV730" s="17">
        <f t="shared" si="503"/>
        <v>0</v>
      </c>
      <c r="BW730" s="17">
        <f t="shared" si="504"/>
        <v>0</v>
      </c>
      <c r="BX730" s="17">
        <f t="shared" si="505"/>
        <v>0</v>
      </c>
      <c r="BY730" s="17">
        <f t="shared" si="506"/>
        <v>0</v>
      </c>
      <c r="BZ730" s="17">
        <f t="shared" si="507"/>
        <v>0</v>
      </c>
      <c r="CA730" s="17">
        <f t="shared" si="508"/>
        <v>0</v>
      </c>
      <c r="CB730" s="17">
        <f t="shared" si="510"/>
        <v>0</v>
      </c>
      <c r="CC730" s="17">
        <f t="shared" si="511"/>
        <v>0</v>
      </c>
      <c r="CD730" s="17">
        <f t="shared" si="512"/>
        <v>0</v>
      </c>
      <c r="CE730" s="17">
        <f t="shared" si="513"/>
        <v>0</v>
      </c>
      <c r="CF730" s="17">
        <f t="shared" si="514"/>
        <v>0</v>
      </c>
      <c r="CG730" s="17">
        <f t="shared" si="515"/>
        <v>0</v>
      </c>
      <c r="CH730" s="17">
        <f t="shared" si="516"/>
        <v>0</v>
      </c>
      <c r="CI730" s="17">
        <f t="shared" si="517"/>
        <v>0</v>
      </c>
      <c r="CJ730" s="17">
        <f t="shared" si="518"/>
        <v>0</v>
      </c>
      <c r="CK730" s="17">
        <f t="shared" si="519"/>
        <v>0</v>
      </c>
      <c r="CL730" s="17">
        <f t="shared" si="520"/>
        <v>0</v>
      </c>
      <c r="CM730" s="17">
        <f t="shared" si="521"/>
        <v>0</v>
      </c>
      <c r="CN730" s="17">
        <f t="shared" si="522"/>
        <v>0</v>
      </c>
      <c r="CO730" s="17">
        <f t="shared" si="523"/>
        <v>0</v>
      </c>
      <c r="CP730" s="17">
        <f t="shared" si="524"/>
        <v>0</v>
      </c>
      <c r="CQ730" s="17">
        <f t="shared" si="525"/>
        <v>0</v>
      </c>
      <c r="CR730" s="17">
        <f t="shared" si="526"/>
        <v>0</v>
      </c>
      <c r="CS730" s="17">
        <f t="shared" si="527"/>
        <v>0</v>
      </c>
      <c r="CT730" s="17">
        <f t="shared" si="528"/>
        <v>0</v>
      </c>
      <c r="CU730" s="17">
        <f t="shared" si="529"/>
        <v>0</v>
      </c>
      <c r="CV730" s="17">
        <f t="shared" si="530"/>
        <v>0</v>
      </c>
      <c r="CW730" s="17">
        <f t="shared" si="531"/>
        <v>0</v>
      </c>
      <c r="CX730" s="17">
        <f t="shared" si="532"/>
        <v>0</v>
      </c>
      <c r="CY730" s="17">
        <f t="shared" si="533"/>
        <v>0</v>
      </c>
      <c r="CZ730" s="17">
        <f t="shared" si="534"/>
        <v>0</v>
      </c>
      <c r="DA730" s="17">
        <f t="shared" si="535"/>
        <v>0</v>
      </c>
      <c r="DB730" s="17">
        <f t="shared" si="536"/>
        <v>0</v>
      </c>
      <c r="DC730" s="17">
        <f t="shared" si="537"/>
        <v>0</v>
      </c>
      <c r="DD730" s="17">
        <f t="shared" si="538"/>
        <v>0</v>
      </c>
      <c r="DE730" s="17">
        <f t="shared" si="539"/>
        <v>0</v>
      </c>
      <c r="DF730" s="17">
        <f t="shared" si="540"/>
        <v>0</v>
      </c>
      <c r="DG730" s="17">
        <f t="shared" si="541"/>
        <v>0</v>
      </c>
    </row>
    <row r="731" spans="2:111" ht="15" customHeight="1" x14ac:dyDescent="0.2">
      <c r="B731" s="156">
        <v>723</v>
      </c>
      <c r="C731" s="157" t="str">
        <f t="shared" si="542"/>
        <v/>
      </c>
      <c r="D731" s="158" t="str">
        <f t="shared" si="502"/>
        <v>OK</v>
      </c>
      <c r="E731" s="159" t="e">
        <f>VLOOKUP('DATA SHEET'!$B$9,'Drill Size Info'!$T$2:$U$8,2,FALSE)</f>
        <v>#N/A</v>
      </c>
      <c r="F731" s="159" t="str">
        <f t="shared" si="543"/>
        <v/>
      </c>
      <c r="G731" s="91">
        <f t="shared" si="544"/>
        <v>0</v>
      </c>
      <c r="H731" s="160" t="s">
        <v>175</v>
      </c>
      <c r="I731" s="160" t="s">
        <v>175</v>
      </c>
      <c r="J731" s="160" t="str">
        <f>IF('DATA SHEET'!$B$10="NC-50","N/A","OK")</f>
        <v>OK</v>
      </c>
      <c r="K731" s="160" t="str">
        <f>IF('DATA SHEET'!$B$10="NC-50","N/A","OK")</f>
        <v>OK</v>
      </c>
      <c r="L731" s="160" t="str">
        <f t="shared" si="545"/>
        <v>OK</v>
      </c>
      <c r="M731" s="160" t="str">
        <f t="shared" si="546"/>
        <v>OK</v>
      </c>
      <c r="N731" s="160"/>
      <c r="O731" s="160"/>
      <c r="P731" s="160"/>
      <c r="Q731" s="160"/>
      <c r="R731" s="92" t="str">
        <f>IF(DI731&lt;&gt;"",
    IF(INT('Drill Size Info'!$AA$19)=INT('Drill Size Info'!$AB$19),
        --(INT('Drill Size Info'!$AA$19) &amp; "." &amp; DI731),
        IF(AND((--(INT('Drill Size Info'!$AA$19) &amp; "." &amp; DI731)&gt;=--('Drill Size Info'!$AA$19)), (--(INT('Drill Size Info'!$AA$19) &amp; "." &amp; DI731)&lt;=--('Drill Size Info'!$AB$19))),
            --(INT('Drill Size Info'!$AA$19) &amp; "." &amp; DI731),
            --(INT('Drill Size Info'!$AB$19) &amp; "." &amp; DI731)
        )
    ),
    IF(DH731&lt;&gt;"",
        IF(INT('Drill Size Info'!$AA$19)=INT('Drill Size Info'!$AB$19),
            --(INT('Drill Size Info'!$AA$19) &amp; "." &amp; LEFT(DH731,3)),
            IF(AND((--(INT('Drill Size Info'!$AA$19) &amp; "." &amp; LEFT(DH731,3))&gt;=--('Drill Size Info'!$AA$19)), (--(INT('Drill Size Info'!$AA$19) &amp; "." &amp; LEFT(DH731,3))&lt;=--('Drill Size Info'!$AB$19))),
                --(INT('Drill Size Info'!$AA$19) &amp; "." &amp; LEFT(DH731,3)),
                --(INT('Drill Size Info'!$AB$19) &amp; "." &amp; LEFT(DH731,3))
            )
        ),
        "OK"
    )
)</f>
        <v>OK</v>
      </c>
      <c r="S731" s="150" t="str">
        <f>IF(DJ731&lt;&gt;"",
    IF(INT('Drill Size Info'!$AA$19)=INT('Drill Size Info'!$AB$19),
        --(INT('Drill Size Info'!$AA$19) &amp; "." &amp; DJ731),
        IF(AND((--(INT('Drill Size Info'!$AA$19) &amp; "." &amp; DJ731)&gt;=--('Drill Size Info'!$AA$19)), (--(INT('Drill Size Info'!$AA$19) &amp; "." &amp; DJ731)&lt;=--('Drill Size Info'!$AB$19))),
            --(INT('Drill Size Info'!$AA$19) &amp; "." &amp; DJ731),
            --(INT('Drill Size Info'!$AB$19) &amp; "." &amp; DJ731)
        )
    ),
    IF(DH731&lt;&gt;"",
        IF(INT('Drill Size Info'!$AA$19)=INT('Drill Size Info'!$AB$19),
            --(INT('Drill Size Info'!$AA$19) &amp; "." &amp; RIGHT(DH731,3)),
            IF(AND((--(INT('Drill Size Info'!$AA$19) &amp; "." &amp; RIGHT(DH731,3))&gt;=--('Drill Size Info'!$AA$19)), (--(INT('Drill Size Info'!$AA$19) &amp; "." &amp; RIGHT(DH731,3))&lt;=--('Drill Size Info'!$AB$19))),
                --(INT('Drill Size Info'!$AA$19) &amp; "." &amp; RIGHT(DH731,3)),
                --(INT('Drill Size Info'!$AB$19) &amp; "." &amp; RIGHT(DH731,3))
            )
        ),
        "N/A"
    )
)</f>
        <v>N/A</v>
      </c>
      <c r="T731" s="150" t="str">
        <f>IF(DL731&lt;&gt;"",
    IF(INT('Drill Size Info'!$AA$19)=INT('Drill Size Info'!$AB$15),
        --(INT('Drill Size Info'!$AA$15) &amp; "." &amp; DL731),
        IF(AND((--(INT('Drill Size Info'!$AA$15) &amp; "." &amp; DL731)&gt;=--('Drill Size Info'!$AA$15)), (--(INT('Drill Size Info'!$AA$15) &amp; "." &amp; DL731)&lt;=--('Drill Size Info'!$AB$15))),
            --(INT('Drill Size Info'!$AA$15) &amp; "." &amp; DL731),
            --(INT('Drill Size Info'!$AB$15) &amp; "." &amp; DL731)
        )
    ),
    IF(DK731&lt;&gt;"",
        IF(INT('Drill Size Info'!$AA$15)=INT('Drill Size Info'!$AB$15),
            --(INT('Drill Size Info'!$AA$15) &amp; "." &amp; LEFT(DK731,3)),
            IF(AND((--(INT('Drill Size Info'!$AA$15) &amp; "." &amp; LEFT(DK731,3))&gt;=--('Drill Size Info'!$AA$15)), (--(INT('Drill Size Info'!$AA$15) &amp; "." &amp; LEFT(DK731,3))&lt;=--('Drill Size Info'!$AB$15))),
                --(INT('Drill Size Info'!$AA$15) &amp; "." &amp; LEFT(DK731,3)),
                --(INT('Drill Size Info'!$AB$15) &amp; "." &amp; LEFT(DK731,3))
            )
        ),
        "OK"
    )
)</f>
        <v>OK</v>
      </c>
      <c r="U731" s="150" t="str">
        <f>IF(DM731&lt;&gt;"",
    IF(INT('Drill Size Info'!$AA$19)=INT('Drill Size Info'!$AB$15),
        --(INT('Drill Size Info'!$AA$15) &amp; "." &amp; DM731),
        IF(AND((--(INT('Drill Size Info'!$AA$15) &amp; "." &amp; DM731)&gt;=--('Drill Size Info'!$AA$15)), (--(INT('Drill Size Info'!$AA$15) &amp; "." &amp; DM731)&lt;=--('Drill Size Info'!$AB$15))),
            --(INT('Drill Size Info'!$AA$15) &amp; "." &amp; DM731),
            --(INT('Drill Size Info'!$AB$15) &amp; "." &amp; DM731)
        )
    ),
    IF(DK731&lt;&gt;"",
        IF(INT('Drill Size Info'!$AA$15)=INT('Drill Size Info'!$AB$15),
            --(INT('Drill Size Info'!$AA$15) &amp; "." &amp; RIGHT(DK731,3)),
            IF(AND((--(INT('Drill Size Info'!$AA$15) &amp; "." &amp; RIGHT(DK731,3))&gt;=--('Drill Size Info'!$AA$15)), (--(INT('Drill Size Info'!$AA$15) &amp; "." &amp; RIGHT(DK731,3))&lt;=--('Drill Size Info'!$AB$15))),
                --(INT('Drill Size Info'!$AA$15) &amp; "." &amp; RIGHT(DK731,3)),
                --(INT('Drill Size Info'!$AB$15) &amp; "." &amp; RIGHT(DK731,3))
            )
        ),
        "N/A"
    )
)</f>
        <v>N/A</v>
      </c>
      <c r="V731" s="161"/>
      <c r="W731" s="161"/>
      <c r="X731" s="161"/>
      <c r="Y731" s="161"/>
      <c r="Z731" s="161"/>
      <c r="AA731" s="162"/>
      <c r="AB731" s="162"/>
      <c r="AC731" s="162"/>
      <c r="AD731" s="162"/>
      <c r="AE731" s="162"/>
      <c r="AF731" s="162"/>
      <c r="AG731" s="162"/>
      <c r="AH731" s="162"/>
      <c r="AI731" s="162"/>
      <c r="AJ731" s="162"/>
      <c r="AK731" s="162"/>
      <c r="AL731" s="162"/>
      <c r="AM731" s="162"/>
      <c r="AN731" s="162"/>
      <c r="AO731" s="162"/>
      <c r="AP731" s="162"/>
      <c r="AQ731" s="162"/>
      <c r="AR731" s="162"/>
      <c r="AS731" s="162"/>
      <c r="AT731" s="162"/>
      <c r="AU731" s="162"/>
      <c r="AV731" s="162"/>
      <c r="AW731" s="162"/>
      <c r="AX731" s="162"/>
      <c r="AY731" s="162"/>
      <c r="AZ731" s="162"/>
      <c r="BA731" s="162"/>
      <c r="BB731" s="163"/>
      <c r="BC731" s="163"/>
      <c r="BD731" s="163"/>
      <c r="BE731" s="164"/>
      <c r="BF731" s="165"/>
      <c r="BG731" s="162"/>
      <c r="BH731" s="162"/>
      <c r="BI731" s="164"/>
      <c r="BJ731" s="38"/>
      <c r="BK731" s="38"/>
      <c r="BL731" s="38"/>
      <c r="BM731" s="38"/>
      <c r="BN731" s="38"/>
      <c r="BO731" s="38"/>
      <c r="BP731" s="117" t="str">
        <f t="shared" si="509"/>
        <v/>
      </c>
      <c r="BQ731" s="38"/>
      <c r="BR731" s="38"/>
      <c r="BS731" s="38"/>
      <c r="BT731" s="38"/>
      <c r="BV731" s="17">
        <f t="shared" si="503"/>
        <v>0</v>
      </c>
      <c r="BW731" s="17">
        <f t="shared" si="504"/>
        <v>0</v>
      </c>
      <c r="BX731" s="17">
        <f t="shared" si="505"/>
        <v>0</v>
      </c>
      <c r="BY731" s="17">
        <f t="shared" si="506"/>
        <v>0</v>
      </c>
      <c r="BZ731" s="17">
        <f t="shared" si="507"/>
        <v>0</v>
      </c>
      <c r="CA731" s="17">
        <f t="shared" si="508"/>
        <v>0</v>
      </c>
      <c r="CB731" s="17">
        <f t="shared" si="510"/>
        <v>0</v>
      </c>
      <c r="CC731" s="17">
        <f t="shared" si="511"/>
        <v>0</v>
      </c>
      <c r="CD731" s="17">
        <f t="shared" si="512"/>
        <v>0</v>
      </c>
      <c r="CE731" s="17">
        <f t="shared" si="513"/>
        <v>0</v>
      </c>
      <c r="CF731" s="17">
        <f t="shared" si="514"/>
        <v>0</v>
      </c>
      <c r="CG731" s="17">
        <f t="shared" si="515"/>
        <v>0</v>
      </c>
      <c r="CH731" s="17">
        <f t="shared" si="516"/>
        <v>0</v>
      </c>
      <c r="CI731" s="17">
        <f t="shared" si="517"/>
        <v>0</v>
      </c>
      <c r="CJ731" s="17">
        <f t="shared" si="518"/>
        <v>0</v>
      </c>
      <c r="CK731" s="17">
        <f t="shared" si="519"/>
        <v>0</v>
      </c>
      <c r="CL731" s="17">
        <f t="shared" si="520"/>
        <v>0</v>
      </c>
      <c r="CM731" s="17">
        <f t="shared" si="521"/>
        <v>0</v>
      </c>
      <c r="CN731" s="17">
        <f t="shared" si="522"/>
        <v>0</v>
      </c>
      <c r="CO731" s="17">
        <f t="shared" si="523"/>
        <v>0</v>
      </c>
      <c r="CP731" s="17">
        <f t="shared" si="524"/>
        <v>0</v>
      </c>
      <c r="CQ731" s="17">
        <f t="shared" si="525"/>
        <v>0</v>
      </c>
      <c r="CR731" s="17">
        <f t="shared" si="526"/>
        <v>0</v>
      </c>
      <c r="CS731" s="17">
        <f t="shared" si="527"/>
        <v>0</v>
      </c>
      <c r="CT731" s="17">
        <f t="shared" si="528"/>
        <v>0</v>
      </c>
      <c r="CU731" s="17">
        <f t="shared" si="529"/>
        <v>0</v>
      </c>
      <c r="CV731" s="17">
        <f t="shared" si="530"/>
        <v>0</v>
      </c>
      <c r="CW731" s="17">
        <f t="shared" si="531"/>
        <v>0</v>
      </c>
      <c r="CX731" s="17">
        <f t="shared" si="532"/>
        <v>0</v>
      </c>
      <c r="CY731" s="17">
        <f t="shared" si="533"/>
        <v>0</v>
      </c>
      <c r="CZ731" s="17">
        <f t="shared" si="534"/>
        <v>0</v>
      </c>
      <c r="DA731" s="17">
        <f t="shared" si="535"/>
        <v>0</v>
      </c>
      <c r="DB731" s="17">
        <f t="shared" si="536"/>
        <v>0</v>
      </c>
      <c r="DC731" s="17">
        <f t="shared" si="537"/>
        <v>0</v>
      </c>
      <c r="DD731" s="17">
        <f t="shared" si="538"/>
        <v>0</v>
      </c>
      <c r="DE731" s="17">
        <f t="shared" si="539"/>
        <v>0</v>
      </c>
      <c r="DF731" s="17">
        <f t="shared" si="540"/>
        <v>0</v>
      </c>
      <c r="DG731" s="17">
        <f t="shared" si="541"/>
        <v>0</v>
      </c>
    </row>
    <row r="732" spans="2:111" ht="15" customHeight="1" x14ac:dyDescent="0.2">
      <c r="B732" s="156">
        <v>724</v>
      </c>
      <c r="C732" s="157" t="str">
        <f t="shared" si="542"/>
        <v/>
      </c>
      <c r="D732" s="158" t="str">
        <f t="shared" si="502"/>
        <v>OK</v>
      </c>
      <c r="E732" s="159" t="e">
        <f>VLOOKUP('DATA SHEET'!$B$9,'Drill Size Info'!$T$2:$U$8,2,FALSE)</f>
        <v>#N/A</v>
      </c>
      <c r="F732" s="159" t="str">
        <f t="shared" si="543"/>
        <v/>
      </c>
      <c r="G732" s="91">
        <f t="shared" si="544"/>
        <v>0</v>
      </c>
      <c r="H732" s="160" t="s">
        <v>175</v>
      </c>
      <c r="I732" s="160" t="s">
        <v>175</v>
      </c>
      <c r="J732" s="160" t="str">
        <f>IF('DATA SHEET'!$B$10="NC-50","N/A","OK")</f>
        <v>OK</v>
      </c>
      <c r="K732" s="160" t="str">
        <f>IF('DATA SHEET'!$B$10="NC-50","N/A","OK")</f>
        <v>OK</v>
      </c>
      <c r="L732" s="160" t="str">
        <f t="shared" si="545"/>
        <v>OK</v>
      </c>
      <c r="M732" s="160" t="str">
        <f t="shared" si="546"/>
        <v>OK</v>
      </c>
      <c r="N732" s="160"/>
      <c r="O732" s="160"/>
      <c r="P732" s="160"/>
      <c r="Q732" s="160"/>
      <c r="R732" s="92" t="str">
        <f>IF(DI732&lt;&gt;"",
    IF(INT('Drill Size Info'!$AA$19)=INT('Drill Size Info'!$AB$19),
        --(INT('Drill Size Info'!$AA$19) &amp; "." &amp; DI732),
        IF(AND((--(INT('Drill Size Info'!$AA$19) &amp; "." &amp; DI732)&gt;=--('Drill Size Info'!$AA$19)), (--(INT('Drill Size Info'!$AA$19) &amp; "." &amp; DI732)&lt;=--('Drill Size Info'!$AB$19))),
            --(INT('Drill Size Info'!$AA$19) &amp; "." &amp; DI732),
            --(INT('Drill Size Info'!$AB$19) &amp; "." &amp; DI732)
        )
    ),
    IF(DH732&lt;&gt;"",
        IF(INT('Drill Size Info'!$AA$19)=INT('Drill Size Info'!$AB$19),
            --(INT('Drill Size Info'!$AA$19) &amp; "." &amp; LEFT(DH732,3)),
            IF(AND((--(INT('Drill Size Info'!$AA$19) &amp; "." &amp; LEFT(DH732,3))&gt;=--('Drill Size Info'!$AA$19)), (--(INT('Drill Size Info'!$AA$19) &amp; "." &amp; LEFT(DH732,3))&lt;=--('Drill Size Info'!$AB$19))),
                --(INT('Drill Size Info'!$AA$19) &amp; "." &amp; LEFT(DH732,3)),
                --(INT('Drill Size Info'!$AB$19) &amp; "." &amp; LEFT(DH732,3))
            )
        ),
        "OK"
    )
)</f>
        <v>OK</v>
      </c>
      <c r="S732" s="150" t="str">
        <f>IF(DJ732&lt;&gt;"",
    IF(INT('Drill Size Info'!$AA$19)=INT('Drill Size Info'!$AB$19),
        --(INT('Drill Size Info'!$AA$19) &amp; "." &amp; DJ732),
        IF(AND((--(INT('Drill Size Info'!$AA$19) &amp; "." &amp; DJ732)&gt;=--('Drill Size Info'!$AA$19)), (--(INT('Drill Size Info'!$AA$19) &amp; "." &amp; DJ732)&lt;=--('Drill Size Info'!$AB$19))),
            --(INT('Drill Size Info'!$AA$19) &amp; "." &amp; DJ732),
            --(INT('Drill Size Info'!$AB$19) &amp; "." &amp; DJ732)
        )
    ),
    IF(DH732&lt;&gt;"",
        IF(INT('Drill Size Info'!$AA$19)=INT('Drill Size Info'!$AB$19),
            --(INT('Drill Size Info'!$AA$19) &amp; "." &amp; RIGHT(DH732,3)),
            IF(AND((--(INT('Drill Size Info'!$AA$19) &amp; "." &amp; RIGHT(DH732,3))&gt;=--('Drill Size Info'!$AA$19)), (--(INT('Drill Size Info'!$AA$19) &amp; "." &amp; RIGHT(DH732,3))&lt;=--('Drill Size Info'!$AB$19))),
                --(INT('Drill Size Info'!$AA$19) &amp; "." &amp; RIGHT(DH732,3)),
                --(INT('Drill Size Info'!$AB$19) &amp; "." &amp; RIGHT(DH732,3))
            )
        ),
        "N/A"
    )
)</f>
        <v>N/A</v>
      </c>
      <c r="T732" s="150" t="str">
        <f>IF(DL732&lt;&gt;"",
    IF(INT('Drill Size Info'!$AA$19)=INT('Drill Size Info'!$AB$15),
        --(INT('Drill Size Info'!$AA$15) &amp; "." &amp; DL732),
        IF(AND((--(INT('Drill Size Info'!$AA$15) &amp; "." &amp; DL732)&gt;=--('Drill Size Info'!$AA$15)), (--(INT('Drill Size Info'!$AA$15) &amp; "." &amp; DL732)&lt;=--('Drill Size Info'!$AB$15))),
            --(INT('Drill Size Info'!$AA$15) &amp; "." &amp; DL732),
            --(INT('Drill Size Info'!$AB$15) &amp; "." &amp; DL732)
        )
    ),
    IF(DK732&lt;&gt;"",
        IF(INT('Drill Size Info'!$AA$15)=INT('Drill Size Info'!$AB$15),
            --(INT('Drill Size Info'!$AA$15) &amp; "." &amp; LEFT(DK732,3)),
            IF(AND((--(INT('Drill Size Info'!$AA$15) &amp; "." &amp; LEFT(DK732,3))&gt;=--('Drill Size Info'!$AA$15)), (--(INT('Drill Size Info'!$AA$15) &amp; "." &amp; LEFT(DK732,3))&lt;=--('Drill Size Info'!$AB$15))),
                --(INT('Drill Size Info'!$AA$15) &amp; "." &amp; LEFT(DK732,3)),
                --(INT('Drill Size Info'!$AB$15) &amp; "." &amp; LEFT(DK732,3))
            )
        ),
        "OK"
    )
)</f>
        <v>OK</v>
      </c>
      <c r="U732" s="150" t="str">
        <f>IF(DM732&lt;&gt;"",
    IF(INT('Drill Size Info'!$AA$19)=INT('Drill Size Info'!$AB$15),
        --(INT('Drill Size Info'!$AA$15) &amp; "." &amp; DM732),
        IF(AND((--(INT('Drill Size Info'!$AA$15) &amp; "." &amp; DM732)&gt;=--('Drill Size Info'!$AA$15)), (--(INT('Drill Size Info'!$AA$15) &amp; "." &amp; DM732)&lt;=--('Drill Size Info'!$AB$15))),
            --(INT('Drill Size Info'!$AA$15) &amp; "." &amp; DM732),
            --(INT('Drill Size Info'!$AB$15) &amp; "." &amp; DM732)
        )
    ),
    IF(DK732&lt;&gt;"",
        IF(INT('Drill Size Info'!$AA$15)=INT('Drill Size Info'!$AB$15),
            --(INT('Drill Size Info'!$AA$15) &amp; "." &amp; RIGHT(DK732,3)),
            IF(AND((--(INT('Drill Size Info'!$AA$15) &amp; "." &amp; RIGHT(DK732,3))&gt;=--('Drill Size Info'!$AA$15)), (--(INT('Drill Size Info'!$AA$15) &amp; "." &amp; RIGHT(DK732,3))&lt;=--('Drill Size Info'!$AB$15))),
                --(INT('Drill Size Info'!$AA$15) &amp; "." &amp; RIGHT(DK732,3)),
                --(INT('Drill Size Info'!$AB$15) &amp; "." &amp; RIGHT(DK732,3))
            )
        ),
        "N/A"
    )
)</f>
        <v>N/A</v>
      </c>
      <c r="V732" s="161"/>
      <c r="W732" s="161"/>
      <c r="X732" s="161"/>
      <c r="Y732" s="161"/>
      <c r="Z732" s="161"/>
      <c r="AA732" s="162"/>
      <c r="AB732" s="162"/>
      <c r="AC732" s="162"/>
      <c r="AD732" s="162"/>
      <c r="AE732" s="162"/>
      <c r="AF732" s="162"/>
      <c r="AG732" s="162"/>
      <c r="AH732" s="162"/>
      <c r="AI732" s="162"/>
      <c r="AJ732" s="162"/>
      <c r="AK732" s="162"/>
      <c r="AL732" s="162"/>
      <c r="AM732" s="162"/>
      <c r="AN732" s="162"/>
      <c r="AO732" s="162"/>
      <c r="AP732" s="162"/>
      <c r="AQ732" s="162"/>
      <c r="AR732" s="162"/>
      <c r="AS732" s="162"/>
      <c r="AT732" s="162"/>
      <c r="AU732" s="162"/>
      <c r="AV732" s="162"/>
      <c r="AW732" s="162"/>
      <c r="AX732" s="162"/>
      <c r="AY732" s="162"/>
      <c r="AZ732" s="162"/>
      <c r="BA732" s="162"/>
      <c r="BB732" s="163"/>
      <c r="BC732" s="163"/>
      <c r="BD732" s="163"/>
      <c r="BE732" s="164"/>
      <c r="BF732" s="165"/>
      <c r="BG732" s="162"/>
      <c r="BH732" s="162"/>
      <c r="BI732" s="164"/>
      <c r="BJ732" s="38"/>
      <c r="BK732" s="38"/>
      <c r="BL732" s="38"/>
      <c r="BM732" s="38"/>
      <c r="BN732" s="38"/>
      <c r="BO732" s="38"/>
      <c r="BP732" s="117" t="str">
        <f t="shared" si="509"/>
        <v/>
      </c>
      <c r="BQ732" s="38"/>
      <c r="BR732" s="38"/>
      <c r="BS732" s="38"/>
      <c r="BT732" s="38"/>
      <c r="BV732" s="17">
        <f t="shared" si="503"/>
        <v>0</v>
      </c>
      <c r="BW732" s="17">
        <f t="shared" si="504"/>
        <v>0</v>
      </c>
      <c r="BX732" s="17">
        <f t="shared" si="505"/>
        <v>0</v>
      </c>
      <c r="BY732" s="17">
        <f t="shared" si="506"/>
        <v>0</v>
      </c>
      <c r="BZ732" s="17">
        <f t="shared" si="507"/>
        <v>0</v>
      </c>
      <c r="CA732" s="17">
        <f t="shared" si="508"/>
        <v>0</v>
      </c>
      <c r="CB732" s="17">
        <f t="shared" si="510"/>
        <v>0</v>
      </c>
      <c r="CC732" s="17">
        <f t="shared" si="511"/>
        <v>0</v>
      </c>
      <c r="CD732" s="17">
        <f t="shared" si="512"/>
        <v>0</v>
      </c>
      <c r="CE732" s="17">
        <f t="shared" si="513"/>
        <v>0</v>
      </c>
      <c r="CF732" s="17">
        <f t="shared" si="514"/>
        <v>0</v>
      </c>
      <c r="CG732" s="17">
        <f t="shared" si="515"/>
        <v>0</v>
      </c>
      <c r="CH732" s="17">
        <f t="shared" si="516"/>
        <v>0</v>
      </c>
      <c r="CI732" s="17">
        <f t="shared" si="517"/>
        <v>0</v>
      </c>
      <c r="CJ732" s="17">
        <f t="shared" si="518"/>
        <v>0</v>
      </c>
      <c r="CK732" s="17">
        <f t="shared" si="519"/>
        <v>0</v>
      </c>
      <c r="CL732" s="17">
        <f t="shared" si="520"/>
        <v>0</v>
      </c>
      <c r="CM732" s="17">
        <f t="shared" si="521"/>
        <v>0</v>
      </c>
      <c r="CN732" s="17">
        <f t="shared" si="522"/>
        <v>0</v>
      </c>
      <c r="CO732" s="17">
        <f t="shared" si="523"/>
        <v>0</v>
      </c>
      <c r="CP732" s="17">
        <f t="shared" si="524"/>
        <v>0</v>
      </c>
      <c r="CQ732" s="17">
        <f t="shared" si="525"/>
        <v>0</v>
      </c>
      <c r="CR732" s="17">
        <f t="shared" si="526"/>
        <v>0</v>
      </c>
      <c r="CS732" s="17">
        <f t="shared" si="527"/>
        <v>0</v>
      </c>
      <c r="CT732" s="17">
        <f t="shared" si="528"/>
        <v>0</v>
      </c>
      <c r="CU732" s="17">
        <f t="shared" si="529"/>
        <v>0</v>
      </c>
      <c r="CV732" s="17">
        <f t="shared" si="530"/>
        <v>0</v>
      </c>
      <c r="CW732" s="17">
        <f t="shared" si="531"/>
        <v>0</v>
      </c>
      <c r="CX732" s="17">
        <f t="shared" si="532"/>
        <v>0</v>
      </c>
      <c r="CY732" s="17">
        <f t="shared" si="533"/>
        <v>0</v>
      </c>
      <c r="CZ732" s="17">
        <f t="shared" si="534"/>
        <v>0</v>
      </c>
      <c r="DA732" s="17">
        <f t="shared" si="535"/>
        <v>0</v>
      </c>
      <c r="DB732" s="17">
        <f t="shared" si="536"/>
        <v>0</v>
      </c>
      <c r="DC732" s="17">
        <f t="shared" si="537"/>
        <v>0</v>
      </c>
      <c r="DD732" s="17">
        <f t="shared" si="538"/>
        <v>0</v>
      </c>
      <c r="DE732" s="17">
        <f t="shared" si="539"/>
        <v>0</v>
      </c>
      <c r="DF732" s="17">
        <f t="shared" si="540"/>
        <v>0</v>
      </c>
      <c r="DG732" s="17">
        <f t="shared" si="541"/>
        <v>0</v>
      </c>
    </row>
    <row r="733" spans="2:111" ht="15" customHeight="1" x14ac:dyDescent="0.2">
      <c r="B733" s="156">
        <v>725</v>
      </c>
      <c r="C733" s="157" t="str">
        <f t="shared" si="542"/>
        <v/>
      </c>
      <c r="D733" s="158" t="str">
        <f t="shared" si="502"/>
        <v>OK</v>
      </c>
      <c r="E733" s="159" t="e">
        <f>VLOOKUP('DATA SHEET'!$B$9,'Drill Size Info'!$T$2:$U$8,2,FALSE)</f>
        <v>#N/A</v>
      </c>
      <c r="F733" s="159" t="str">
        <f t="shared" si="543"/>
        <v/>
      </c>
      <c r="G733" s="91">
        <f t="shared" si="544"/>
        <v>0</v>
      </c>
      <c r="H733" s="160" t="s">
        <v>175</v>
      </c>
      <c r="I733" s="160" t="s">
        <v>175</v>
      </c>
      <c r="J733" s="160" t="str">
        <f>IF('DATA SHEET'!$B$10="NC-50","N/A","OK")</f>
        <v>OK</v>
      </c>
      <c r="K733" s="160" t="str">
        <f>IF('DATA SHEET'!$B$10="NC-50","N/A","OK")</f>
        <v>OK</v>
      </c>
      <c r="L733" s="160" t="str">
        <f t="shared" si="545"/>
        <v>OK</v>
      </c>
      <c r="M733" s="160" t="str">
        <f t="shared" si="546"/>
        <v>OK</v>
      </c>
      <c r="N733" s="160"/>
      <c r="O733" s="160"/>
      <c r="P733" s="160"/>
      <c r="Q733" s="160"/>
      <c r="R733" s="92" t="str">
        <f>IF(DI733&lt;&gt;"",
    IF(INT('Drill Size Info'!$AA$19)=INT('Drill Size Info'!$AB$19),
        --(INT('Drill Size Info'!$AA$19) &amp; "." &amp; DI733),
        IF(AND((--(INT('Drill Size Info'!$AA$19) &amp; "." &amp; DI733)&gt;=--('Drill Size Info'!$AA$19)), (--(INT('Drill Size Info'!$AA$19) &amp; "." &amp; DI733)&lt;=--('Drill Size Info'!$AB$19))),
            --(INT('Drill Size Info'!$AA$19) &amp; "." &amp; DI733),
            --(INT('Drill Size Info'!$AB$19) &amp; "." &amp; DI733)
        )
    ),
    IF(DH733&lt;&gt;"",
        IF(INT('Drill Size Info'!$AA$19)=INT('Drill Size Info'!$AB$19),
            --(INT('Drill Size Info'!$AA$19) &amp; "." &amp; LEFT(DH733,3)),
            IF(AND((--(INT('Drill Size Info'!$AA$19) &amp; "." &amp; LEFT(DH733,3))&gt;=--('Drill Size Info'!$AA$19)), (--(INT('Drill Size Info'!$AA$19) &amp; "." &amp; LEFT(DH733,3))&lt;=--('Drill Size Info'!$AB$19))),
                --(INT('Drill Size Info'!$AA$19) &amp; "." &amp; LEFT(DH733,3)),
                --(INT('Drill Size Info'!$AB$19) &amp; "." &amp; LEFT(DH733,3))
            )
        ),
        "OK"
    )
)</f>
        <v>OK</v>
      </c>
      <c r="S733" s="150" t="str">
        <f>IF(DJ733&lt;&gt;"",
    IF(INT('Drill Size Info'!$AA$19)=INT('Drill Size Info'!$AB$19),
        --(INT('Drill Size Info'!$AA$19) &amp; "." &amp; DJ733),
        IF(AND((--(INT('Drill Size Info'!$AA$19) &amp; "." &amp; DJ733)&gt;=--('Drill Size Info'!$AA$19)), (--(INT('Drill Size Info'!$AA$19) &amp; "." &amp; DJ733)&lt;=--('Drill Size Info'!$AB$19))),
            --(INT('Drill Size Info'!$AA$19) &amp; "." &amp; DJ733),
            --(INT('Drill Size Info'!$AB$19) &amp; "." &amp; DJ733)
        )
    ),
    IF(DH733&lt;&gt;"",
        IF(INT('Drill Size Info'!$AA$19)=INT('Drill Size Info'!$AB$19),
            --(INT('Drill Size Info'!$AA$19) &amp; "." &amp; RIGHT(DH733,3)),
            IF(AND((--(INT('Drill Size Info'!$AA$19) &amp; "." &amp; RIGHT(DH733,3))&gt;=--('Drill Size Info'!$AA$19)), (--(INT('Drill Size Info'!$AA$19) &amp; "." &amp; RIGHT(DH733,3))&lt;=--('Drill Size Info'!$AB$19))),
                --(INT('Drill Size Info'!$AA$19) &amp; "." &amp; RIGHT(DH733,3)),
                --(INT('Drill Size Info'!$AB$19) &amp; "." &amp; RIGHT(DH733,3))
            )
        ),
        "N/A"
    )
)</f>
        <v>N/A</v>
      </c>
      <c r="T733" s="150" t="str">
        <f>IF(DL733&lt;&gt;"",
    IF(INT('Drill Size Info'!$AA$19)=INT('Drill Size Info'!$AB$15),
        --(INT('Drill Size Info'!$AA$15) &amp; "." &amp; DL733),
        IF(AND((--(INT('Drill Size Info'!$AA$15) &amp; "." &amp; DL733)&gt;=--('Drill Size Info'!$AA$15)), (--(INT('Drill Size Info'!$AA$15) &amp; "." &amp; DL733)&lt;=--('Drill Size Info'!$AB$15))),
            --(INT('Drill Size Info'!$AA$15) &amp; "." &amp; DL733),
            --(INT('Drill Size Info'!$AB$15) &amp; "." &amp; DL733)
        )
    ),
    IF(DK733&lt;&gt;"",
        IF(INT('Drill Size Info'!$AA$15)=INT('Drill Size Info'!$AB$15),
            --(INT('Drill Size Info'!$AA$15) &amp; "." &amp; LEFT(DK733,3)),
            IF(AND((--(INT('Drill Size Info'!$AA$15) &amp; "." &amp; LEFT(DK733,3))&gt;=--('Drill Size Info'!$AA$15)), (--(INT('Drill Size Info'!$AA$15) &amp; "." &amp; LEFT(DK733,3))&lt;=--('Drill Size Info'!$AB$15))),
                --(INT('Drill Size Info'!$AA$15) &amp; "." &amp; LEFT(DK733,3)),
                --(INT('Drill Size Info'!$AB$15) &amp; "." &amp; LEFT(DK733,3))
            )
        ),
        "OK"
    )
)</f>
        <v>OK</v>
      </c>
      <c r="U733" s="150" t="str">
        <f>IF(DM733&lt;&gt;"",
    IF(INT('Drill Size Info'!$AA$19)=INT('Drill Size Info'!$AB$15),
        --(INT('Drill Size Info'!$AA$15) &amp; "." &amp; DM733),
        IF(AND((--(INT('Drill Size Info'!$AA$15) &amp; "." &amp; DM733)&gt;=--('Drill Size Info'!$AA$15)), (--(INT('Drill Size Info'!$AA$15) &amp; "." &amp; DM733)&lt;=--('Drill Size Info'!$AB$15))),
            --(INT('Drill Size Info'!$AA$15) &amp; "." &amp; DM733),
            --(INT('Drill Size Info'!$AB$15) &amp; "." &amp; DM733)
        )
    ),
    IF(DK733&lt;&gt;"",
        IF(INT('Drill Size Info'!$AA$15)=INT('Drill Size Info'!$AB$15),
            --(INT('Drill Size Info'!$AA$15) &amp; "." &amp; RIGHT(DK733,3)),
            IF(AND((--(INT('Drill Size Info'!$AA$15) &amp; "." &amp; RIGHT(DK733,3))&gt;=--('Drill Size Info'!$AA$15)), (--(INT('Drill Size Info'!$AA$15) &amp; "." &amp; RIGHT(DK733,3))&lt;=--('Drill Size Info'!$AB$15))),
                --(INT('Drill Size Info'!$AA$15) &amp; "." &amp; RIGHT(DK733,3)),
                --(INT('Drill Size Info'!$AB$15) &amp; "." &amp; RIGHT(DK733,3))
            )
        ),
        "N/A"
    )
)</f>
        <v>N/A</v>
      </c>
      <c r="V733" s="161"/>
      <c r="W733" s="161"/>
      <c r="X733" s="161"/>
      <c r="Y733" s="161"/>
      <c r="Z733" s="161"/>
      <c r="AA733" s="162"/>
      <c r="AB733" s="162"/>
      <c r="AC733" s="162"/>
      <c r="AD733" s="162"/>
      <c r="AE733" s="162"/>
      <c r="AF733" s="162"/>
      <c r="AG733" s="162"/>
      <c r="AH733" s="162"/>
      <c r="AI733" s="162"/>
      <c r="AJ733" s="162"/>
      <c r="AK733" s="162"/>
      <c r="AL733" s="162"/>
      <c r="AM733" s="162"/>
      <c r="AN733" s="162"/>
      <c r="AO733" s="162"/>
      <c r="AP733" s="162"/>
      <c r="AQ733" s="162"/>
      <c r="AR733" s="162"/>
      <c r="AS733" s="162"/>
      <c r="AT733" s="162"/>
      <c r="AU733" s="162"/>
      <c r="AV733" s="162"/>
      <c r="AW733" s="162"/>
      <c r="AX733" s="162"/>
      <c r="AY733" s="162"/>
      <c r="AZ733" s="162"/>
      <c r="BA733" s="162"/>
      <c r="BB733" s="163"/>
      <c r="BC733" s="163"/>
      <c r="BD733" s="163"/>
      <c r="BE733" s="164"/>
      <c r="BF733" s="165"/>
      <c r="BG733" s="162"/>
      <c r="BH733" s="162"/>
      <c r="BI733" s="164"/>
      <c r="BJ733" s="38"/>
      <c r="BK733" s="38"/>
      <c r="BL733" s="38"/>
      <c r="BM733" s="38"/>
      <c r="BN733" s="38"/>
      <c r="BO733" s="38"/>
      <c r="BP733" s="117" t="str">
        <f t="shared" si="509"/>
        <v/>
      </c>
      <c r="BQ733" s="38"/>
      <c r="BR733" s="38"/>
      <c r="BS733" s="38"/>
      <c r="BT733" s="38"/>
      <c r="BV733" s="17">
        <f t="shared" si="503"/>
        <v>0</v>
      </c>
      <c r="BW733" s="17">
        <f t="shared" si="504"/>
        <v>0</v>
      </c>
      <c r="BX733" s="17">
        <f t="shared" si="505"/>
        <v>0</v>
      </c>
      <c r="BY733" s="17">
        <f t="shared" si="506"/>
        <v>0</v>
      </c>
      <c r="BZ733" s="17">
        <f t="shared" si="507"/>
        <v>0</v>
      </c>
      <c r="CA733" s="17">
        <f t="shared" si="508"/>
        <v>0</v>
      </c>
      <c r="CB733" s="17">
        <f t="shared" si="510"/>
        <v>0</v>
      </c>
      <c r="CC733" s="17">
        <f t="shared" si="511"/>
        <v>0</v>
      </c>
      <c r="CD733" s="17">
        <f t="shared" si="512"/>
        <v>0</v>
      </c>
      <c r="CE733" s="17">
        <f t="shared" si="513"/>
        <v>0</v>
      </c>
      <c r="CF733" s="17">
        <f t="shared" si="514"/>
        <v>0</v>
      </c>
      <c r="CG733" s="17">
        <f t="shared" si="515"/>
        <v>0</v>
      </c>
      <c r="CH733" s="17">
        <f t="shared" si="516"/>
        <v>0</v>
      </c>
      <c r="CI733" s="17">
        <f t="shared" si="517"/>
        <v>0</v>
      </c>
      <c r="CJ733" s="17">
        <f t="shared" si="518"/>
        <v>0</v>
      </c>
      <c r="CK733" s="17">
        <f t="shared" si="519"/>
        <v>0</v>
      </c>
      <c r="CL733" s="17">
        <f t="shared" si="520"/>
        <v>0</v>
      </c>
      <c r="CM733" s="17">
        <f t="shared" si="521"/>
        <v>0</v>
      </c>
      <c r="CN733" s="17">
        <f t="shared" si="522"/>
        <v>0</v>
      </c>
      <c r="CO733" s="17">
        <f t="shared" si="523"/>
        <v>0</v>
      </c>
      <c r="CP733" s="17">
        <f t="shared" si="524"/>
        <v>0</v>
      </c>
      <c r="CQ733" s="17">
        <f t="shared" si="525"/>
        <v>0</v>
      </c>
      <c r="CR733" s="17">
        <f t="shared" si="526"/>
        <v>0</v>
      </c>
      <c r="CS733" s="17">
        <f t="shared" si="527"/>
        <v>0</v>
      </c>
      <c r="CT733" s="17">
        <f t="shared" si="528"/>
        <v>0</v>
      </c>
      <c r="CU733" s="17">
        <f t="shared" si="529"/>
        <v>0</v>
      </c>
      <c r="CV733" s="17">
        <f t="shared" si="530"/>
        <v>0</v>
      </c>
      <c r="CW733" s="17">
        <f t="shared" si="531"/>
        <v>0</v>
      </c>
      <c r="CX733" s="17">
        <f t="shared" si="532"/>
        <v>0</v>
      </c>
      <c r="CY733" s="17">
        <f t="shared" si="533"/>
        <v>0</v>
      </c>
      <c r="CZ733" s="17">
        <f t="shared" si="534"/>
        <v>0</v>
      </c>
      <c r="DA733" s="17">
        <f t="shared" si="535"/>
        <v>0</v>
      </c>
      <c r="DB733" s="17">
        <f t="shared" si="536"/>
        <v>0</v>
      </c>
      <c r="DC733" s="17">
        <f t="shared" si="537"/>
        <v>0</v>
      </c>
      <c r="DD733" s="17">
        <f t="shared" si="538"/>
        <v>0</v>
      </c>
      <c r="DE733" s="17">
        <f t="shared" si="539"/>
        <v>0</v>
      </c>
      <c r="DF733" s="17">
        <f t="shared" si="540"/>
        <v>0</v>
      </c>
      <c r="DG733" s="17">
        <f t="shared" si="541"/>
        <v>0</v>
      </c>
    </row>
    <row r="734" spans="2:111" ht="15" customHeight="1" x14ac:dyDescent="0.2">
      <c r="B734" s="156">
        <v>726</v>
      </c>
      <c r="C734" s="157" t="str">
        <f t="shared" si="542"/>
        <v/>
      </c>
      <c r="D734" s="158" t="str">
        <f t="shared" si="502"/>
        <v>OK</v>
      </c>
      <c r="E734" s="159" t="e">
        <f>VLOOKUP('DATA SHEET'!$B$9,'Drill Size Info'!$T$2:$U$8,2,FALSE)</f>
        <v>#N/A</v>
      </c>
      <c r="F734" s="159" t="str">
        <f t="shared" si="543"/>
        <v/>
      </c>
      <c r="G734" s="91">
        <f t="shared" si="544"/>
        <v>0</v>
      </c>
      <c r="H734" s="160" t="s">
        <v>175</v>
      </c>
      <c r="I734" s="160" t="s">
        <v>175</v>
      </c>
      <c r="J734" s="160" t="str">
        <f>IF('DATA SHEET'!$B$10="NC-50","N/A","OK")</f>
        <v>OK</v>
      </c>
      <c r="K734" s="160" t="str">
        <f>IF('DATA SHEET'!$B$10="NC-50","N/A","OK")</f>
        <v>OK</v>
      </c>
      <c r="L734" s="160" t="str">
        <f t="shared" si="545"/>
        <v>OK</v>
      </c>
      <c r="M734" s="160" t="str">
        <f t="shared" si="546"/>
        <v>OK</v>
      </c>
      <c r="N734" s="160"/>
      <c r="O734" s="160"/>
      <c r="P734" s="160"/>
      <c r="Q734" s="160"/>
      <c r="R734" s="92" t="str">
        <f>IF(DI734&lt;&gt;"",
    IF(INT('Drill Size Info'!$AA$19)=INT('Drill Size Info'!$AB$19),
        --(INT('Drill Size Info'!$AA$19) &amp; "." &amp; DI734),
        IF(AND((--(INT('Drill Size Info'!$AA$19) &amp; "." &amp; DI734)&gt;=--('Drill Size Info'!$AA$19)), (--(INT('Drill Size Info'!$AA$19) &amp; "." &amp; DI734)&lt;=--('Drill Size Info'!$AB$19))),
            --(INT('Drill Size Info'!$AA$19) &amp; "." &amp; DI734),
            --(INT('Drill Size Info'!$AB$19) &amp; "." &amp; DI734)
        )
    ),
    IF(DH734&lt;&gt;"",
        IF(INT('Drill Size Info'!$AA$19)=INT('Drill Size Info'!$AB$19),
            --(INT('Drill Size Info'!$AA$19) &amp; "." &amp; LEFT(DH734,3)),
            IF(AND((--(INT('Drill Size Info'!$AA$19) &amp; "." &amp; LEFT(DH734,3))&gt;=--('Drill Size Info'!$AA$19)), (--(INT('Drill Size Info'!$AA$19) &amp; "." &amp; LEFT(DH734,3))&lt;=--('Drill Size Info'!$AB$19))),
                --(INT('Drill Size Info'!$AA$19) &amp; "." &amp; LEFT(DH734,3)),
                --(INT('Drill Size Info'!$AB$19) &amp; "." &amp; LEFT(DH734,3))
            )
        ),
        "OK"
    )
)</f>
        <v>OK</v>
      </c>
      <c r="S734" s="150" t="str">
        <f>IF(DJ734&lt;&gt;"",
    IF(INT('Drill Size Info'!$AA$19)=INT('Drill Size Info'!$AB$19),
        --(INT('Drill Size Info'!$AA$19) &amp; "." &amp; DJ734),
        IF(AND((--(INT('Drill Size Info'!$AA$19) &amp; "." &amp; DJ734)&gt;=--('Drill Size Info'!$AA$19)), (--(INT('Drill Size Info'!$AA$19) &amp; "." &amp; DJ734)&lt;=--('Drill Size Info'!$AB$19))),
            --(INT('Drill Size Info'!$AA$19) &amp; "." &amp; DJ734),
            --(INT('Drill Size Info'!$AB$19) &amp; "." &amp; DJ734)
        )
    ),
    IF(DH734&lt;&gt;"",
        IF(INT('Drill Size Info'!$AA$19)=INT('Drill Size Info'!$AB$19),
            --(INT('Drill Size Info'!$AA$19) &amp; "." &amp; RIGHT(DH734,3)),
            IF(AND((--(INT('Drill Size Info'!$AA$19) &amp; "." &amp; RIGHT(DH734,3))&gt;=--('Drill Size Info'!$AA$19)), (--(INT('Drill Size Info'!$AA$19) &amp; "." &amp; RIGHT(DH734,3))&lt;=--('Drill Size Info'!$AB$19))),
                --(INT('Drill Size Info'!$AA$19) &amp; "." &amp; RIGHT(DH734,3)),
                --(INT('Drill Size Info'!$AB$19) &amp; "." &amp; RIGHT(DH734,3))
            )
        ),
        "N/A"
    )
)</f>
        <v>N/A</v>
      </c>
      <c r="T734" s="150" t="str">
        <f>IF(DL734&lt;&gt;"",
    IF(INT('Drill Size Info'!$AA$19)=INT('Drill Size Info'!$AB$15),
        --(INT('Drill Size Info'!$AA$15) &amp; "." &amp; DL734),
        IF(AND((--(INT('Drill Size Info'!$AA$15) &amp; "." &amp; DL734)&gt;=--('Drill Size Info'!$AA$15)), (--(INT('Drill Size Info'!$AA$15) &amp; "." &amp; DL734)&lt;=--('Drill Size Info'!$AB$15))),
            --(INT('Drill Size Info'!$AA$15) &amp; "." &amp; DL734),
            --(INT('Drill Size Info'!$AB$15) &amp; "." &amp; DL734)
        )
    ),
    IF(DK734&lt;&gt;"",
        IF(INT('Drill Size Info'!$AA$15)=INT('Drill Size Info'!$AB$15),
            --(INT('Drill Size Info'!$AA$15) &amp; "." &amp; LEFT(DK734,3)),
            IF(AND((--(INT('Drill Size Info'!$AA$15) &amp; "." &amp; LEFT(DK734,3))&gt;=--('Drill Size Info'!$AA$15)), (--(INT('Drill Size Info'!$AA$15) &amp; "." &amp; LEFT(DK734,3))&lt;=--('Drill Size Info'!$AB$15))),
                --(INT('Drill Size Info'!$AA$15) &amp; "." &amp; LEFT(DK734,3)),
                --(INT('Drill Size Info'!$AB$15) &amp; "." &amp; LEFT(DK734,3))
            )
        ),
        "OK"
    )
)</f>
        <v>OK</v>
      </c>
      <c r="U734" s="150" t="str">
        <f>IF(DM734&lt;&gt;"",
    IF(INT('Drill Size Info'!$AA$19)=INT('Drill Size Info'!$AB$15),
        --(INT('Drill Size Info'!$AA$15) &amp; "." &amp; DM734),
        IF(AND((--(INT('Drill Size Info'!$AA$15) &amp; "." &amp; DM734)&gt;=--('Drill Size Info'!$AA$15)), (--(INT('Drill Size Info'!$AA$15) &amp; "." &amp; DM734)&lt;=--('Drill Size Info'!$AB$15))),
            --(INT('Drill Size Info'!$AA$15) &amp; "." &amp; DM734),
            --(INT('Drill Size Info'!$AB$15) &amp; "." &amp; DM734)
        )
    ),
    IF(DK734&lt;&gt;"",
        IF(INT('Drill Size Info'!$AA$15)=INT('Drill Size Info'!$AB$15),
            --(INT('Drill Size Info'!$AA$15) &amp; "." &amp; RIGHT(DK734,3)),
            IF(AND((--(INT('Drill Size Info'!$AA$15) &amp; "." &amp; RIGHT(DK734,3))&gt;=--('Drill Size Info'!$AA$15)), (--(INT('Drill Size Info'!$AA$15) &amp; "." &amp; RIGHT(DK734,3))&lt;=--('Drill Size Info'!$AB$15))),
                --(INT('Drill Size Info'!$AA$15) &amp; "." &amp; RIGHT(DK734,3)),
                --(INT('Drill Size Info'!$AB$15) &amp; "." &amp; RIGHT(DK734,3))
            )
        ),
        "N/A"
    )
)</f>
        <v>N/A</v>
      </c>
      <c r="V734" s="161"/>
      <c r="W734" s="161"/>
      <c r="X734" s="161"/>
      <c r="Y734" s="161"/>
      <c r="Z734" s="161"/>
      <c r="AA734" s="162"/>
      <c r="AB734" s="162"/>
      <c r="AC734" s="162"/>
      <c r="AD734" s="162"/>
      <c r="AE734" s="162"/>
      <c r="AF734" s="162"/>
      <c r="AG734" s="162"/>
      <c r="AH734" s="162"/>
      <c r="AI734" s="162"/>
      <c r="AJ734" s="162"/>
      <c r="AK734" s="162"/>
      <c r="AL734" s="162"/>
      <c r="AM734" s="162"/>
      <c r="AN734" s="162"/>
      <c r="AO734" s="162"/>
      <c r="AP734" s="162"/>
      <c r="AQ734" s="162"/>
      <c r="AR734" s="162"/>
      <c r="AS734" s="162"/>
      <c r="AT734" s="162"/>
      <c r="AU734" s="162"/>
      <c r="AV734" s="162"/>
      <c r="AW734" s="162"/>
      <c r="AX734" s="162"/>
      <c r="AY734" s="162"/>
      <c r="AZ734" s="162"/>
      <c r="BA734" s="162"/>
      <c r="BB734" s="163"/>
      <c r="BC734" s="163"/>
      <c r="BD734" s="163"/>
      <c r="BE734" s="164"/>
      <c r="BF734" s="165"/>
      <c r="BG734" s="162"/>
      <c r="BH734" s="162"/>
      <c r="BI734" s="164"/>
      <c r="BJ734" s="38"/>
      <c r="BK734" s="38"/>
      <c r="BL734" s="38"/>
      <c r="BM734" s="38"/>
      <c r="BN734" s="38"/>
      <c r="BO734" s="38"/>
      <c r="BP734" s="117" t="str">
        <f t="shared" si="509"/>
        <v/>
      </c>
      <c r="BQ734" s="38"/>
      <c r="BR734" s="38"/>
      <c r="BS734" s="38"/>
      <c r="BT734" s="38"/>
      <c r="BV734" s="17">
        <f t="shared" si="503"/>
        <v>0</v>
      </c>
      <c r="BW734" s="17">
        <f t="shared" si="504"/>
        <v>0</v>
      </c>
      <c r="BX734" s="17">
        <f t="shared" si="505"/>
        <v>0</v>
      </c>
      <c r="BY734" s="17">
        <f t="shared" si="506"/>
        <v>0</v>
      </c>
      <c r="BZ734" s="17">
        <f t="shared" si="507"/>
        <v>0</v>
      </c>
      <c r="CA734" s="17">
        <f t="shared" si="508"/>
        <v>0</v>
      </c>
      <c r="CB734" s="17">
        <f t="shared" si="510"/>
        <v>0</v>
      </c>
      <c r="CC734" s="17">
        <f t="shared" si="511"/>
        <v>0</v>
      </c>
      <c r="CD734" s="17">
        <f t="shared" si="512"/>
        <v>0</v>
      </c>
      <c r="CE734" s="17">
        <f t="shared" si="513"/>
        <v>0</v>
      </c>
      <c r="CF734" s="17">
        <f t="shared" si="514"/>
        <v>0</v>
      </c>
      <c r="CG734" s="17">
        <f t="shared" si="515"/>
        <v>0</v>
      </c>
      <c r="CH734" s="17">
        <f t="shared" si="516"/>
        <v>0</v>
      </c>
      <c r="CI734" s="17">
        <f t="shared" si="517"/>
        <v>0</v>
      </c>
      <c r="CJ734" s="17">
        <f t="shared" si="518"/>
        <v>0</v>
      </c>
      <c r="CK734" s="17">
        <f t="shared" si="519"/>
        <v>0</v>
      </c>
      <c r="CL734" s="17">
        <f t="shared" si="520"/>
        <v>0</v>
      </c>
      <c r="CM734" s="17">
        <f t="shared" si="521"/>
        <v>0</v>
      </c>
      <c r="CN734" s="17">
        <f t="shared" si="522"/>
        <v>0</v>
      </c>
      <c r="CO734" s="17">
        <f t="shared" si="523"/>
        <v>0</v>
      </c>
      <c r="CP734" s="17">
        <f t="shared" si="524"/>
        <v>0</v>
      </c>
      <c r="CQ734" s="17">
        <f t="shared" si="525"/>
        <v>0</v>
      </c>
      <c r="CR734" s="17">
        <f t="shared" si="526"/>
        <v>0</v>
      </c>
      <c r="CS734" s="17">
        <f t="shared" si="527"/>
        <v>0</v>
      </c>
      <c r="CT734" s="17">
        <f t="shared" si="528"/>
        <v>0</v>
      </c>
      <c r="CU734" s="17">
        <f t="shared" si="529"/>
        <v>0</v>
      </c>
      <c r="CV734" s="17">
        <f t="shared" si="530"/>
        <v>0</v>
      </c>
      <c r="CW734" s="17">
        <f t="shared" si="531"/>
        <v>0</v>
      </c>
      <c r="CX734" s="17">
        <f t="shared" si="532"/>
        <v>0</v>
      </c>
      <c r="CY734" s="17">
        <f t="shared" si="533"/>
        <v>0</v>
      </c>
      <c r="CZ734" s="17">
        <f t="shared" si="534"/>
        <v>0</v>
      </c>
      <c r="DA734" s="17">
        <f t="shared" si="535"/>
        <v>0</v>
      </c>
      <c r="DB734" s="17">
        <f t="shared" si="536"/>
        <v>0</v>
      </c>
      <c r="DC734" s="17">
        <f t="shared" si="537"/>
        <v>0</v>
      </c>
      <c r="DD734" s="17">
        <f t="shared" si="538"/>
        <v>0</v>
      </c>
      <c r="DE734" s="17">
        <f t="shared" si="539"/>
        <v>0</v>
      </c>
      <c r="DF734" s="17">
        <f t="shared" si="540"/>
        <v>0</v>
      </c>
      <c r="DG734" s="17">
        <f t="shared" si="541"/>
        <v>0</v>
      </c>
    </row>
    <row r="735" spans="2:111" ht="15" customHeight="1" x14ac:dyDescent="0.2">
      <c r="B735" s="156">
        <v>727</v>
      </c>
      <c r="C735" s="157" t="str">
        <f t="shared" si="542"/>
        <v/>
      </c>
      <c r="D735" s="158" t="str">
        <f t="shared" si="502"/>
        <v>OK</v>
      </c>
      <c r="E735" s="159" t="e">
        <f>VLOOKUP('DATA SHEET'!$B$9,'Drill Size Info'!$T$2:$U$8,2,FALSE)</f>
        <v>#N/A</v>
      </c>
      <c r="F735" s="159" t="str">
        <f t="shared" si="543"/>
        <v/>
      </c>
      <c r="G735" s="91">
        <f t="shared" si="544"/>
        <v>0</v>
      </c>
      <c r="H735" s="160" t="s">
        <v>175</v>
      </c>
      <c r="I735" s="160" t="s">
        <v>175</v>
      </c>
      <c r="J735" s="160" t="str">
        <f>IF('DATA SHEET'!$B$10="NC-50","N/A","OK")</f>
        <v>OK</v>
      </c>
      <c r="K735" s="160" t="str">
        <f>IF('DATA SHEET'!$B$10="NC-50","N/A","OK")</f>
        <v>OK</v>
      </c>
      <c r="L735" s="160" t="str">
        <f t="shared" si="545"/>
        <v>OK</v>
      </c>
      <c r="M735" s="160" t="str">
        <f t="shared" si="546"/>
        <v>OK</v>
      </c>
      <c r="N735" s="160"/>
      <c r="O735" s="160"/>
      <c r="P735" s="160"/>
      <c r="Q735" s="160"/>
      <c r="R735" s="92" t="str">
        <f>IF(DI735&lt;&gt;"",
    IF(INT('Drill Size Info'!$AA$19)=INT('Drill Size Info'!$AB$19),
        --(INT('Drill Size Info'!$AA$19) &amp; "." &amp; DI735),
        IF(AND((--(INT('Drill Size Info'!$AA$19) &amp; "." &amp; DI735)&gt;=--('Drill Size Info'!$AA$19)), (--(INT('Drill Size Info'!$AA$19) &amp; "." &amp; DI735)&lt;=--('Drill Size Info'!$AB$19))),
            --(INT('Drill Size Info'!$AA$19) &amp; "." &amp; DI735),
            --(INT('Drill Size Info'!$AB$19) &amp; "." &amp; DI735)
        )
    ),
    IF(DH735&lt;&gt;"",
        IF(INT('Drill Size Info'!$AA$19)=INT('Drill Size Info'!$AB$19),
            --(INT('Drill Size Info'!$AA$19) &amp; "." &amp; LEFT(DH735,3)),
            IF(AND((--(INT('Drill Size Info'!$AA$19) &amp; "." &amp; LEFT(DH735,3))&gt;=--('Drill Size Info'!$AA$19)), (--(INT('Drill Size Info'!$AA$19) &amp; "." &amp; LEFT(DH735,3))&lt;=--('Drill Size Info'!$AB$19))),
                --(INT('Drill Size Info'!$AA$19) &amp; "." &amp; LEFT(DH735,3)),
                --(INT('Drill Size Info'!$AB$19) &amp; "." &amp; LEFT(DH735,3))
            )
        ),
        "OK"
    )
)</f>
        <v>OK</v>
      </c>
      <c r="S735" s="150" t="str">
        <f>IF(DJ735&lt;&gt;"",
    IF(INT('Drill Size Info'!$AA$19)=INT('Drill Size Info'!$AB$19),
        --(INT('Drill Size Info'!$AA$19) &amp; "." &amp; DJ735),
        IF(AND((--(INT('Drill Size Info'!$AA$19) &amp; "." &amp; DJ735)&gt;=--('Drill Size Info'!$AA$19)), (--(INT('Drill Size Info'!$AA$19) &amp; "." &amp; DJ735)&lt;=--('Drill Size Info'!$AB$19))),
            --(INT('Drill Size Info'!$AA$19) &amp; "." &amp; DJ735),
            --(INT('Drill Size Info'!$AB$19) &amp; "." &amp; DJ735)
        )
    ),
    IF(DH735&lt;&gt;"",
        IF(INT('Drill Size Info'!$AA$19)=INT('Drill Size Info'!$AB$19),
            --(INT('Drill Size Info'!$AA$19) &amp; "." &amp; RIGHT(DH735,3)),
            IF(AND((--(INT('Drill Size Info'!$AA$19) &amp; "." &amp; RIGHT(DH735,3))&gt;=--('Drill Size Info'!$AA$19)), (--(INT('Drill Size Info'!$AA$19) &amp; "." &amp; RIGHT(DH735,3))&lt;=--('Drill Size Info'!$AB$19))),
                --(INT('Drill Size Info'!$AA$19) &amp; "." &amp; RIGHT(DH735,3)),
                --(INT('Drill Size Info'!$AB$19) &amp; "." &amp; RIGHT(DH735,3))
            )
        ),
        "N/A"
    )
)</f>
        <v>N/A</v>
      </c>
      <c r="T735" s="150" t="str">
        <f>IF(DL735&lt;&gt;"",
    IF(INT('Drill Size Info'!$AA$19)=INT('Drill Size Info'!$AB$15),
        --(INT('Drill Size Info'!$AA$15) &amp; "." &amp; DL735),
        IF(AND((--(INT('Drill Size Info'!$AA$15) &amp; "." &amp; DL735)&gt;=--('Drill Size Info'!$AA$15)), (--(INT('Drill Size Info'!$AA$15) &amp; "." &amp; DL735)&lt;=--('Drill Size Info'!$AB$15))),
            --(INT('Drill Size Info'!$AA$15) &amp; "." &amp; DL735),
            --(INT('Drill Size Info'!$AB$15) &amp; "." &amp; DL735)
        )
    ),
    IF(DK735&lt;&gt;"",
        IF(INT('Drill Size Info'!$AA$15)=INT('Drill Size Info'!$AB$15),
            --(INT('Drill Size Info'!$AA$15) &amp; "." &amp; LEFT(DK735,3)),
            IF(AND((--(INT('Drill Size Info'!$AA$15) &amp; "." &amp; LEFT(DK735,3))&gt;=--('Drill Size Info'!$AA$15)), (--(INT('Drill Size Info'!$AA$15) &amp; "." &amp; LEFT(DK735,3))&lt;=--('Drill Size Info'!$AB$15))),
                --(INT('Drill Size Info'!$AA$15) &amp; "." &amp; LEFT(DK735,3)),
                --(INT('Drill Size Info'!$AB$15) &amp; "." &amp; LEFT(DK735,3))
            )
        ),
        "OK"
    )
)</f>
        <v>OK</v>
      </c>
      <c r="U735" s="150" t="str">
        <f>IF(DM735&lt;&gt;"",
    IF(INT('Drill Size Info'!$AA$19)=INT('Drill Size Info'!$AB$15),
        --(INT('Drill Size Info'!$AA$15) &amp; "." &amp; DM735),
        IF(AND((--(INT('Drill Size Info'!$AA$15) &amp; "." &amp; DM735)&gt;=--('Drill Size Info'!$AA$15)), (--(INT('Drill Size Info'!$AA$15) &amp; "." &amp; DM735)&lt;=--('Drill Size Info'!$AB$15))),
            --(INT('Drill Size Info'!$AA$15) &amp; "." &amp; DM735),
            --(INT('Drill Size Info'!$AB$15) &amp; "." &amp; DM735)
        )
    ),
    IF(DK735&lt;&gt;"",
        IF(INT('Drill Size Info'!$AA$15)=INT('Drill Size Info'!$AB$15),
            --(INT('Drill Size Info'!$AA$15) &amp; "." &amp; RIGHT(DK735,3)),
            IF(AND((--(INT('Drill Size Info'!$AA$15) &amp; "." &amp; RIGHT(DK735,3))&gt;=--('Drill Size Info'!$AA$15)), (--(INT('Drill Size Info'!$AA$15) &amp; "." &amp; RIGHT(DK735,3))&lt;=--('Drill Size Info'!$AB$15))),
                --(INT('Drill Size Info'!$AA$15) &amp; "." &amp; RIGHT(DK735,3)),
                --(INT('Drill Size Info'!$AB$15) &amp; "." &amp; RIGHT(DK735,3))
            )
        ),
        "N/A"
    )
)</f>
        <v>N/A</v>
      </c>
      <c r="V735" s="161"/>
      <c r="W735" s="161"/>
      <c r="X735" s="161"/>
      <c r="Y735" s="161"/>
      <c r="Z735" s="161"/>
      <c r="AA735" s="162"/>
      <c r="AB735" s="162"/>
      <c r="AC735" s="162"/>
      <c r="AD735" s="162"/>
      <c r="AE735" s="162"/>
      <c r="AF735" s="162"/>
      <c r="AG735" s="162"/>
      <c r="AH735" s="162"/>
      <c r="AI735" s="162"/>
      <c r="AJ735" s="162"/>
      <c r="AK735" s="162"/>
      <c r="AL735" s="162"/>
      <c r="AM735" s="162"/>
      <c r="AN735" s="162"/>
      <c r="AO735" s="162"/>
      <c r="AP735" s="162"/>
      <c r="AQ735" s="162"/>
      <c r="AR735" s="162"/>
      <c r="AS735" s="162"/>
      <c r="AT735" s="162"/>
      <c r="AU735" s="162"/>
      <c r="AV735" s="162"/>
      <c r="AW735" s="162"/>
      <c r="AX735" s="162"/>
      <c r="AY735" s="162"/>
      <c r="AZ735" s="162"/>
      <c r="BA735" s="162"/>
      <c r="BB735" s="163"/>
      <c r="BC735" s="163"/>
      <c r="BD735" s="163"/>
      <c r="BE735" s="164"/>
      <c r="BF735" s="165"/>
      <c r="BG735" s="162"/>
      <c r="BH735" s="162"/>
      <c r="BI735" s="164"/>
      <c r="BJ735" s="38"/>
      <c r="BK735" s="38"/>
      <c r="BL735" s="38"/>
      <c r="BM735" s="38"/>
      <c r="BN735" s="38"/>
      <c r="BO735" s="38"/>
      <c r="BP735" s="117" t="str">
        <f t="shared" si="509"/>
        <v/>
      </c>
      <c r="BQ735" s="38"/>
      <c r="BR735" s="38"/>
      <c r="BS735" s="38"/>
      <c r="BT735" s="38"/>
      <c r="BV735" s="17">
        <f t="shared" si="503"/>
        <v>0</v>
      </c>
      <c r="BW735" s="17">
        <f t="shared" si="504"/>
        <v>0</v>
      </c>
      <c r="BX735" s="17">
        <f t="shared" si="505"/>
        <v>0</v>
      </c>
      <c r="BY735" s="17">
        <f t="shared" si="506"/>
        <v>0</v>
      </c>
      <c r="BZ735" s="17">
        <f t="shared" si="507"/>
        <v>0</v>
      </c>
      <c r="CA735" s="17">
        <f t="shared" si="508"/>
        <v>0</v>
      </c>
      <c r="CB735" s="17">
        <f t="shared" si="510"/>
        <v>0</v>
      </c>
      <c r="CC735" s="17">
        <f t="shared" si="511"/>
        <v>0</v>
      </c>
      <c r="CD735" s="17">
        <f t="shared" si="512"/>
        <v>0</v>
      </c>
      <c r="CE735" s="17">
        <f t="shared" si="513"/>
        <v>0</v>
      </c>
      <c r="CF735" s="17">
        <f t="shared" si="514"/>
        <v>0</v>
      </c>
      <c r="CG735" s="17">
        <f t="shared" si="515"/>
        <v>0</v>
      </c>
      <c r="CH735" s="17">
        <f t="shared" si="516"/>
        <v>0</v>
      </c>
      <c r="CI735" s="17">
        <f t="shared" si="517"/>
        <v>0</v>
      </c>
      <c r="CJ735" s="17">
        <f t="shared" si="518"/>
        <v>0</v>
      </c>
      <c r="CK735" s="17">
        <f t="shared" si="519"/>
        <v>0</v>
      </c>
      <c r="CL735" s="17">
        <f t="shared" si="520"/>
        <v>0</v>
      </c>
      <c r="CM735" s="17">
        <f t="shared" si="521"/>
        <v>0</v>
      </c>
      <c r="CN735" s="17">
        <f t="shared" si="522"/>
        <v>0</v>
      </c>
      <c r="CO735" s="17">
        <f t="shared" si="523"/>
        <v>0</v>
      </c>
      <c r="CP735" s="17">
        <f t="shared" si="524"/>
        <v>0</v>
      </c>
      <c r="CQ735" s="17">
        <f t="shared" si="525"/>
        <v>0</v>
      </c>
      <c r="CR735" s="17">
        <f t="shared" si="526"/>
        <v>0</v>
      </c>
      <c r="CS735" s="17">
        <f t="shared" si="527"/>
        <v>0</v>
      </c>
      <c r="CT735" s="17">
        <f t="shared" si="528"/>
        <v>0</v>
      </c>
      <c r="CU735" s="17">
        <f t="shared" si="529"/>
        <v>0</v>
      </c>
      <c r="CV735" s="17">
        <f t="shared" si="530"/>
        <v>0</v>
      </c>
      <c r="CW735" s="17">
        <f t="shared" si="531"/>
        <v>0</v>
      </c>
      <c r="CX735" s="17">
        <f t="shared" si="532"/>
        <v>0</v>
      </c>
      <c r="CY735" s="17">
        <f t="shared" si="533"/>
        <v>0</v>
      </c>
      <c r="CZ735" s="17">
        <f t="shared" si="534"/>
        <v>0</v>
      </c>
      <c r="DA735" s="17">
        <f t="shared" si="535"/>
        <v>0</v>
      </c>
      <c r="DB735" s="17">
        <f t="shared" si="536"/>
        <v>0</v>
      </c>
      <c r="DC735" s="17">
        <f t="shared" si="537"/>
        <v>0</v>
      </c>
      <c r="DD735" s="17">
        <f t="shared" si="538"/>
        <v>0</v>
      </c>
      <c r="DE735" s="17">
        <f t="shared" si="539"/>
        <v>0</v>
      </c>
      <c r="DF735" s="17">
        <f t="shared" si="540"/>
        <v>0</v>
      </c>
      <c r="DG735" s="17">
        <f t="shared" si="541"/>
        <v>0</v>
      </c>
    </row>
    <row r="736" spans="2:111" ht="15" customHeight="1" x14ac:dyDescent="0.2">
      <c r="B736" s="156">
        <v>728</v>
      </c>
      <c r="C736" s="157" t="str">
        <f t="shared" si="542"/>
        <v/>
      </c>
      <c r="D736" s="158" t="str">
        <f t="shared" si="502"/>
        <v>OK</v>
      </c>
      <c r="E736" s="159" t="e">
        <f>VLOOKUP('DATA SHEET'!$B$9,'Drill Size Info'!$T$2:$U$8,2,FALSE)</f>
        <v>#N/A</v>
      </c>
      <c r="F736" s="159" t="str">
        <f t="shared" si="543"/>
        <v/>
      </c>
      <c r="G736" s="91">
        <f t="shared" si="544"/>
        <v>0</v>
      </c>
      <c r="H736" s="160" t="s">
        <v>175</v>
      </c>
      <c r="I736" s="160" t="s">
        <v>175</v>
      </c>
      <c r="J736" s="160" t="str">
        <f>IF('DATA SHEET'!$B$10="NC-50","N/A","OK")</f>
        <v>OK</v>
      </c>
      <c r="K736" s="160" t="str">
        <f>IF('DATA SHEET'!$B$10="NC-50","N/A","OK")</f>
        <v>OK</v>
      </c>
      <c r="L736" s="160" t="str">
        <f t="shared" si="545"/>
        <v>OK</v>
      </c>
      <c r="M736" s="160" t="str">
        <f t="shared" si="546"/>
        <v>OK</v>
      </c>
      <c r="N736" s="160"/>
      <c r="O736" s="160"/>
      <c r="P736" s="160"/>
      <c r="Q736" s="160"/>
      <c r="R736" s="92" t="str">
        <f>IF(DI736&lt;&gt;"",
    IF(INT('Drill Size Info'!$AA$19)=INT('Drill Size Info'!$AB$19),
        --(INT('Drill Size Info'!$AA$19) &amp; "." &amp; DI736),
        IF(AND((--(INT('Drill Size Info'!$AA$19) &amp; "." &amp; DI736)&gt;=--('Drill Size Info'!$AA$19)), (--(INT('Drill Size Info'!$AA$19) &amp; "." &amp; DI736)&lt;=--('Drill Size Info'!$AB$19))),
            --(INT('Drill Size Info'!$AA$19) &amp; "." &amp; DI736),
            --(INT('Drill Size Info'!$AB$19) &amp; "." &amp; DI736)
        )
    ),
    IF(DH736&lt;&gt;"",
        IF(INT('Drill Size Info'!$AA$19)=INT('Drill Size Info'!$AB$19),
            --(INT('Drill Size Info'!$AA$19) &amp; "." &amp; LEFT(DH736,3)),
            IF(AND((--(INT('Drill Size Info'!$AA$19) &amp; "." &amp; LEFT(DH736,3))&gt;=--('Drill Size Info'!$AA$19)), (--(INT('Drill Size Info'!$AA$19) &amp; "." &amp; LEFT(DH736,3))&lt;=--('Drill Size Info'!$AB$19))),
                --(INT('Drill Size Info'!$AA$19) &amp; "." &amp; LEFT(DH736,3)),
                --(INT('Drill Size Info'!$AB$19) &amp; "." &amp; LEFT(DH736,3))
            )
        ),
        "OK"
    )
)</f>
        <v>OK</v>
      </c>
      <c r="S736" s="150" t="str">
        <f>IF(DJ736&lt;&gt;"",
    IF(INT('Drill Size Info'!$AA$19)=INT('Drill Size Info'!$AB$19),
        --(INT('Drill Size Info'!$AA$19) &amp; "." &amp; DJ736),
        IF(AND((--(INT('Drill Size Info'!$AA$19) &amp; "." &amp; DJ736)&gt;=--('Drill Size Info'!$AA$19)), (--(INT('Drill Size Info'!$AA$19) &amp; "." &amp; DJ736)&lt;=--('Drill Size Info'!$AB$19))),
            --(INT('Drill Size Info'!$AA$19) &amp; "." &amp; DJ736),
            --(INT('Drill Size Info'!$AB$19) &amp; "." &amp; DJ736)
        )
    ),
    IF(DH736&lt;&gt;"",
        IF(INT('Drill Size Info'!$AA$19)=INT('Drill Size Info'!$AB$19),
            --(INT('Drill Size Info'!$AA$19) &amp; "." &amp; RIGHT(DH736,3)),
            IF(AND((--(INT('Drill Size Info'!$AA$19) &amp; "." &amp; RIGHT(DH736,3))&gt;=--('Drill Size Info'!$AA$19)), (--(INT('Drill Size Info'!$AA$19) &amp; "." &amp; RIGHT(DH736,3))&lt;=--('Drill Size Info'!$AB$19))),
                --(INT('Drill Size Info'!$AA$19) &amp; "." &amp; RIGHT(DH736,3)),
                --(INT('Drill Size Info'!$AB$19) &amp; "." &amp; RIGHT(DH736,3))
            )
        ),
        "N/A"
    )
)</f>
        <v>N/A</v>
      </c>
      <c r="T736" s="150" t="str">
        <f>IF(DL736&lt;&gt;"",
    IF(INT('Drill Size Info'!$AA$19)=INT('Drill Size Info'!$AB$15),
        --(INT('Drill Size Info'!$AA$15) &amp; "." &amp; DL736),
        IF(AND((--(INT('Drill Size Info'!$AA$15) &amp; "." &amp; DL736)&gt;=--('Drill Size Info'!$AA$15)), (--(INT('Drill Size Info'!$AA$15) &amp; "." &amp; DL736)&lt;=--('Drill Size Info'!$AB$15))),
            --(INT('Drill Size Info'!$AA$15) &amp; "." &amp; DL736),
            --(INT('Drill Size Info'!$AB$15) &amp; "." &amp; DL736)
        )
    ),
    IF(DK736&lt;&gt;"",
        IF(INT('Drill Size Info'!$AA$15)=INT('Drill Size Info'!$AB$15),
            --(INT('Drill Size Info'!$AA$15) &amp; "." &amp; LEFT(DK736,3)),
            IF(AND((--(INT('Drill Size Info'!$AA$15) &amp; "." &amp; LEFT(DK736,3))&gt;=--('Drill Size Info'!$AA$15)), (--(INT('Drill Size Info'!$AA$15) &amp; "." &amp; LEFT(DK736,3))&lt;=--('Drill Size Info'!$AB$15))),
                --(INT('Drill Size Info'!$AA$15) &amp; "." &amp; LEFT(DK736,3)),
                --(INT('Drill Size Info'!$AB$15) &amp; "." &amp; LEFT(DK736,3))
            )
        ),
        "OK"
    )
)</f>
        <v>OK</v>
      </c>
      <c r="U736" s="150" t="str">
        <f>IF(DM736&lt;&gt;"",
    IF(INT('Drill Size Info'!$AA$19)=INT('Drill Size Info'!$AB$15),
        --(INT('Drill Size Info'!$AA$15) &amp; "." &amp; DM736),
        IF(AND((--(INT('Drill Size Info'!$AA$15) &amp; "." &amp; DM736)&gt;=--('Drill Size Info'!$AA$15)), (--(INT('Drill Size Info'!$AA$15) &amp; "." &amp; DM736)&lt;=--('Drill Size Info'!$AB$15))),
            --(INT('Drill Size Info'!$AA$15) &amp; "." &amp; DM736),
            --(INT('Drill Size Info'!$AB$15) &amp; "." &amp; DM736)
        )
    ),
    IF(DK736&lt;&gt;"",
        IF(INT('Drill Size Info'!$AA$15)=INT('Drill Size Info'!$AB$15),
            --(INT('Drill Size Info'!$AA$15) &amp; "." &amp; RIGHT(DK736,3)),
            IF(AND((--(INT('Drill Size Info'!$AA$15) &amp; "." &amp; RIGHT(DK736,3))&gt;=--('Drill Size Info'!$AA$15)), (--(INT('Drill Size Info'!$AA$15) &amp; "." &amp; RIGHT(DK736,3))&lt;=--('Drill Size Info'!$AB$15))),
                --(INT('Drill Size Info'!$AA$15) &amp; "." &amp; RIGHT(DK736,3)),
                --(INT('Drill Size Info'!$AB$15) &amp; "." &amp; RIGHT(DK736,3))
            )
        ),
        "N/A"
    )
)</f>
        <v>N/A</v>
      </c>
      <c r="V736" s="161"/>
      <c r="W736" s="161"/>
      <c r="X736" s="161"/>
      <c r="Y736" s="161"/>
      <c r="Z736" s="161"/>
      <c r="AA736" s="162"/>
      <c r="AB736" s="162"/>
      <c r="AC736" s="162"/>
      <c r="AD736" s="162"/>
      <c r="AE736" s="162"/>
      <c r="AF736" s="162"/>
      <c r="AG736" s="162"/>
      <c r="AH736" s="162"/>
      <c r="AI736" s="162"/>
      <c r="AJ736" s="162"/>
      <c r="AK736" s="162"/>
      <c r="AL736" s="162"/>
      <c r="AM736" s="162"/>
      <c r="AN736" s="162"/>
      <c r="AO736" s="162"/>
      <c r="AP736" s="162"/>
      <c r="AQ736" s="162"/>
      <c r="AR736" s="162"/>
      <c r="AS736" s="162"/>
      <c r="AT736" s="162"/>
      <c r="AU736" s="162"/>
      <c r="AV736" s="162"/>
      <c r="AW736" s="162"/>
      <c r="AX736" s="162"/>
      <c r="AY736" s="162"/>
      <c r="AZ736" s="162"/>
      <c r="BA736" s="162"/>
      <c r="BB736" s="163"/>
      <c r="BC736" s="163"/>
      <c r="BD736" s="163"/>
      <c r="BE736" s="164"/>
      <c r="BF736" s="165"/>
      <c r="BG736" s="162"/>
      <c r="BH736" s="162"/>
      <c r="BI736" s="164"/>
      <c r="BJ736" s="38"/>
      <c r="BK736" s="38"/>
      <c r="BL736" s="38"/>
      <c r="BM736" s="38"/>
      <c r="BN736" s="38"/>
      <c r="BO736" s="38"/>
      <c r="BP736" s="117" t="str">
        <f t="shared" si="509"/>
        <v/>
      </c>
      <c r="BQ736" s="38"/>
      <c r="BR736" s="38"/>
      <c r="BS736" s="38"/>
      <c r="BT736" s="38"/>
      <c r="BV736" s="17">
        <f t="shared" si="503"/>
        <v>0</v>
      </c>
      <c r="BW736" s="17">
        <f t="shared" si="504"/>
        <v>0</v>
      </c>
      <c r="BX736" s="17">
        <f t="shared" si="505"/>
        <v>0</v>
      </c>
      <c r="BY736" s="17">
        <f t="shared" si="506"/>
        <v>0</v>
      </c>
      <c r="BZ736" s="17">
        <f t="shared" si="507"/>
        <v>0</v>
      </c>
      <c r="CA736" s="17">
        <f t="shared" si="508"/>
        <v>0</v>
      </c>
      <c r="CB736" s="17">
        <f t="shared" si="510"/>
        <v>0</v>
      </c>
      <c r="CC736" s="17">
        <f t="shared" si="511"/>
        <v>0</v>
      </c>
      <c r="CD736" s="17">
        <f t="shared" si="512"/>
        <v>0</v>
      </c>
      <c r="CE736" s="17">
        <f t="shared" si="513"/>
        <v>0</v>
      </c>
      <c r="CF736" s="17">
        <f t="shared" si="514"/>
        <v>0</v>
      </c>
      <c r="CG736" s="17">
        <f t="shared" si="515"/>
        <v>0</v>
      </c>
      <c r="CH736" s="17">
        <f t="shared" si="516"/>
        <v>0</v>
      </c>
      <c r="CI736" s="17">
        <f t="shared" si="517"/>
        <v>0</v>
      </c>
      <c r="CJ736" s="17">
        <f t="shared" si="518"/>
        <v>0</v>
      </c>
      <c r="CK736" s="17">
        <f t="shared" si="519"/>
        <v>0</v>
      </c>
      <c r="CL736" s="17">
        <f t="shared" si="520"/>
        <v>0</v>
      </c>
      <c r="CM736" s="17">
        <f t="shared" si="521"/>
        <v>0</v>
      </c>
      <c r="CN736" s="17">
        <f t="shared" si="522"/>
        <v>0</v>
      </c>
      <c r="CO736" s="17">
        <f t="shared" si="523"/>
        <v>0</v>
      </c>
      <c r="CP736" s="17">
        <f t="shared" si="524"/>
        <v>0</v>
      </c>
      <c r="CQ736" s="17">
        <f t="shared" si="525"/>
        <v>0</v>
      </c>
      <c r="CR736" s="17">
        <f t="shared" si="526"/>
        <v>0</v>
      </c>
      <c r="CS736" s="17">
        <f t="shared" si="527"/>
        <v>0</v>
      </c>
      <c r="CT736" s="17">
        <f t="shared" si="528"/>
        <v>0</v>
      </c>
      <c r="CU736" s="17">
        <f t="shared" si="529"/>
        <v>0</v>
      </c>
      <c r="CV736" s="17">
        <f t="shared" si="530"/>
        <v>0</v>
      </c>
      <c r="CW736" s="17">
        <f t="shared" si="531"/>
        <v>0</v>
      </c>
      <c r="CX736" s="17">
        <f t="shared" si="532"/>
        <v>0</v>
      </c>
      <c r="CY736" s="17">
        <f t="shared" si="533"/>
        <v>0</v>
      </c>
      <c r="CZ736" s="17">
        <f t="shared" si="534"/>
        <v>0</v>
      </c>
      <c r="DA736" s="17">
        <f t="shared" si="535"/>
        <v>0</v>
      </c>
      <c r="DB736" s="17">
        <f t="shared" si="536"/>
        <v>0</v>
      </c>
      <c r="DC736" s="17">
        <f t="shared" si="537"/>
        <v>0</v>
      </c>
      <c r="DD736" s="17">
        <f t="shared" si="538"/>
        <v>0</v>
      </c>
      <c r="DE736" s="17">
        <f t="shared" si="539"/>
        <v>0</v>
      </c>
      <c r="DF736" s="17">
        <f t="shared" si="540"/>
        <v>0</v>
      </c>
      <c r="DG736" s="17">
        <f t="shared" si="541"/>
        <v>0</v>
      </c>
    </row>
    <row r="737" spans="2:111" ht="15" customHeight="1" x14ac:dyDescent="0.2">
      <c r="B737" s="156">
        <v>729</v>
      </c>
      <c r="C737" s="157" t="str">
        <f t="shared" si="542"/>
        <v/>
      </c>
      <c r="D737" s="158" t="str">
        <f t="shared" si="502"/>
        <v>OK</v>
      </c>
      <c r="E737" s="159" t="e">
        <f>VLOOKUP('DATA SHEET'!$B$9,'Drill Size Info'!$T$2:$U$8,2,FALSE)</f>
        <v>#N/A</v>
      </c>
      <c r="F737" s="159" t="str">
        <f t="shared" si="543"/>
        <v/>
      </c>
      <c r="G737" s="91">
        <f t="shared" si="544"/>
        <v>0</v>
      </c>
      <c r="H737" s="160" t="s">
        <v>175</v>
      </c>
      <c r="I737" s="160" t="s">
        <v>175</v>
      </c>
      <c r="J737" s="160" t="str">
        <f>IF('DATA SHEET'!$B$10="NC-50","N/A","OK")</f>
        <v>OK</v>
      </c>
      <c r="K737" s="160" t="str">
        <f>IF('DATA SHEET'!$B$10="NC-50","N/A","OK")</f>
        <v>OK</v>
      </c>
      <c r="L737" s="160" t="str">
        <f t="shared" si="545"/>
        <v>OK</v>
      </c>
      <c r="M737" s="160" t="str">
        <f t="shared" si="546"/>
        <v>OK</v>
      </c>
      <c r="N737" s="160"/>
      <c r="O737" s="160"/>
      <c r="P737" s="160"/>
      <c r="Q737" s="160"/>
      <c r="R737" s="92" t="str">
        <f>IF(DI737&lt;&gt;"",
    IF(INT('Drill Size Info'!$AA$19)=INT('Drill Size Info'!$AB$19),
        --(INT('Drill Size Info'!$AA$19) &amp; "." &amp; DI737),
        IF(AND((--(INT('Drill Size Info'!$AA$19) &amp; "." &amp; DI737)&gt;=--('Drill Size Info'!$AA$19)), (--(INT('Drill Size Info'!$AA$19) &amp; "." &amp; DI737)&lt;=--('Drill Size Info'!$AB$19))),
            --(INT('Drill Size Info'!$AA$19) &amp; "." &amp; DI737),
            --(INT('Drill Size Info'!$AB$19) &amp; "." &amp; DI737)
        )
    ),
    IF(DH737&lt;&gt;"",
        IF(INT('Drill Size Info'!$AA$19)=INT('Drill Size Info'!$AB$19),
            --(INT('Drill Size Info'!$AA$19) &amp; "." &amp; LEFT(DH737,3)),
            IF(AND((--(INT('Drill Size Info'!$AA$19) &amp; "." &amp; LEFT(DH737,3))&gt;=--('Drill Size Info'!$AA$19)), (--(INT('Drill Size Info'!$AA$19) &amp; "." &amp; LEFT(DH737,3))&lt;=--('Drill Size Info'!$AB$19))),
                --(INT('Drill Size Info'!$AA$19) &amp; "." &amp; LEFT(DH737,3)),
                --(INT('Drill Size Info'!$AB$19) &amp; "." &amp; LEFT(DH737,3))
            )
        ),
        "OK"
    )
)</f>
        <v>OK</v>
      </c>
      <c r="S737" s="150" t="str">
        <f>IF(DJ737&lt;&gt;"",
    IF(INT('Drill Size Info'!$AA$19)=INT('Drill Size Info'!$AB$19),
        --(INT('Drill Size Info'!$AA$19) &amp; "." &amp; DJ737),
        IF(AND((--(INT('Drill Size Info'!$AA$19) &amp; "." &amp; DJ737)&gt;=--('Drill Size Info'!$AA$19)), (--(INT('Drill Size Info'!$AA$19) &amp; "." &amp; DJ737)&lt;=--('Drill Size Info'!$AB$19))),
            --(INT('Drill Size Info'!$AA$19) &amp; "." &amp; DJ737),
            --(INT('Drill Size Info'!$AB$19) &amp; "." &amp; DJ737)
        )
    ),
    IF(DH737&lt;&gt;"",
        IF(INT('Drill Size Info'!$AA$19)=INT('Drill Size Info'!$AB$19),
            --(INT('Drill Size Info'!$AA$19) &amp; "." &amp; RIGHT(DH737,3)),
            IF(AND((--(INT('Drill Size Info'!$AA$19) &amp; "." &amp; RIGHT(DH737,3))&gt;=--('Drill Size Info'!$AA$19)), (--(INT('Drill Size Info'!$AA$19) &amp; "." &amp; RIGHT(DH737,3))&lt;=--('Drill Size Info'!$AB$19))),
                --(INT('Drill Size Info'!$AA$19) &amp; "." &amp; RIGHT(DH737,3)),
                --(INT('Drill Size Info'!$AB$19) &amp; "." &amp; RIGHT(DH737,3))
            )
        ),
        "N/A"
    )
)</f>
        <v>N/A</v>
      </c>
      <c r="T737" s="150" t="str">
        <f>IF(DL737&lt;&gt;"",
    IF(INT('Drill Size Info'!$AA$19)=INT('Drill Size Info'!$AB$15),
        --(INT('Drill Size Info'!$AA$15) &amp; "." &amp; DL737),
        IF(AND((--(INT('Drill Size Info'!$AA$15) &amp; "." &amp; DL737)&gt;=--('Drill Size Info'!$AA$15)), (--(INT('Drill Size Info'!$AA$15) &amp; "." &amp; DL737)&lt;=--('Drill Size Info'!$AB$15))),
            --(INT('Drill Size Info'!$AA$15) &amp; "." &amp; DL737),
            --(INT('Drill Size Info'!$AB$15) &amp; "." &amp; DL737)
        )
    ),
    IF(DK737&lt;&gt;"",
        IF(INT('Drill Size Info'!$AA$15)=INT('Drill Size Info'!$AB$15),
            --(INT('Drill Size Info'!$AA$15) &amp; "." &amp; LEFT(DK737,3)),
            IF(AND((--(INT('Drill Size Info'!$AA$15) &amp; "." &amp; LEFT(DK737,3))&gt;=--('Drill Size Info'!$AA$15)), (--(INT('Drill Size Info'!$AA$15) &amp; "." &amp; LEFT(DK737,3))&lt;=--('Drill Size Info'!$AB$15))),
                --(INT('Drill Size Info'!$AA$15) &amp; "." &amp; LEFT(DK737,3)),
                --(INT('Drill Size Info'!$AB$15) &amp; "." &amp; LEFT(DK737,3))
            )
        ),
        "OK"
    )
)</f>
        <v>OK</v>
      </c>
      <c r="U737" s="150" t="str">
        <f>IF(DM737&lt;&gt;"",
    IF(INT('Drill Size Info'!$AA$19)=INT('Drill Size Info'!$AB$15),
        --(INT('Drill Size Info'!$AA$15) &amp; "." &amp; DM737),
        IF(AND((--(INT('Drill Size Info'!$AA$15) &amp; "." &amp; DM737)&gt;=--('Drill Size Info'!$AA$15)), (--(INT('Drill Size Info'!$AA$15) &amp; "." &amp; DM737)&lt;=--('Drill Size Info'!$AB$15))),
            --(INT('Drill Size Info'!$AA$15) &amp; "." &amp; DM737),
            --(INT('Drill Size Info'!$AB$15) &amp; "." &amp; DM737)
        )
    ),
    IF(DK737&lt;&gt;"",
        IF(INT('Drill Size Info'!$AA$15)=INT('Drill Size Info'!$AB$15),
            --(INT('Drill Size Info'!$AA$15) &amp; "." &amp; RIGHT(DK737,3)),
            IF(AND((--(INT('Drill Size Info'!$AA$15) &amp; "." &amp; RIGHT(DK737,3))&gt;=--('Drill Size Info'!$AA$15)), (--(INT('Drill Size Info'!$AA$15) &amp; "." &amp; RIGHT(DK737,3))&lt;=--('Drill Size Info'!$AB$15))),
                --(INT('Drill Size Info'!$AA$15) &amp; "." &amp; RIGHT(DK737,3)),
                --(INT('Drill Size Info'!$AB$15) &amp; "." &amp; RIGHT(DK737,3))
            )
        ),
        "N/A"
    )
)</f>
        <v>N/A</v>
      </c>
      <c r="V737" s="161"/>
      <c r="W737" s="161"/>
      <c r="X737" s="161"/>
      <c r="Y737" s="161"/>
      <c r="Z737" s="161"/>
      <c r="AA737" s="162"/>
      <c r="AB737" s="162"/>
      <c r="AC737" s="162"/>
      <c r="AD737" s="162"/>
      <c r="AE737" s="162"/>
      <c r="AF737" s="162"/>
      <c r="AG737" s="162"/>
      <c r="AH737" s="162"/>
      <c r="AI737" s="162"/>
      <c r="AJ737" s="162"/>
      <c r="AK737" s="162"/>
      <c r="AL737" s="162"/>
      <c r="AM737" s="162"/>
      <c r="AN737" s="162"/>
      <c r="AO737" s="162"/>
      <c r="AP737" s="162"/>
      <c r="AQ737" s="162"/>
      <c r="AR737" s="162"/>
      <c r="AS737" s="162"/>
      <c r="AT737" s="162"/>
      <c r="AU737" s="162"/>
      <c r="AV737" s="162"/>
      <c r="AW737" s="162"/>
      <c r="AX737" s="162"/>
      <c r="AY737" s="162"/>
      <c r="AZ737" s="162"/>
      <c r="BA737" s="162"/>
      <c r="BB737" s="163"/>
      <c r="BC737" s="163"/>
      <c r="BD737" s="163"/>
      <c r="BE737" s="164"/>
      <c r="BF737" s="165"/>
      <c r="BG737" s="162"/>
      <c r="BH737" s="162"/>
      <c r="BI737" s="164"/>
      <c r="BJ737" s="38"/>
      <c r="BK737" s="38"/>
      <c r="BL737" s="38"/>
      <c r="BM737" s="38"/>
      <c r="BN737" s="38"/>
      <c r="BO737" s="38"/>
      <c r="BP737" s="117" t="str">
        <f t="shared" si="509"/>
        <v/>
      </c>
      <c r="BQ737" s="38"/>
      <c r="BR737" s="38"/>
      <c r="BS737" s="38"/>
      <c r="BT737" s="38"/>
      <c r="BV737" s="17">
        <f t="shared" si="503"/>
        <v>0</v>
      </c>
      <c r="BW737" s="17">
        <f t="shared" si="504"/>
        <v>0</v>
      </c>
      <c r="BX737" s="17">
        <f t="shared" si="505"/>
        <v>0</v>
      </c>
      <c r="BY737" s="17">
        <f t="shared" si="506"/>
        <v>0</v>
      </c>
      <c r="BZ737" s="17">
        <f t="shared" si="507"/>
        <v>0</v>
      </c>
      <c r="CA737" s="17">
        <f t="shared" si="508"/>
        <v>0</v>
      </c>
      <c r="CB737" s="17">
        <f t="shared" si="510"/>
        <v>0</v>
      </c>
      <c r="CC737" s="17">
        <f t="shared" si="511"/>
        <v>0</v>
      </c>
      <c r="CD737" s="17">
        <f t="shared" si="512"/>
        <v>0</v>
      </c>
      <c r="CE737" s="17">
        <f t="shared" si="513"/>
        <v>0</v>
      </c>
      <c r="CF737" s="17">
        <f t="shared" si="514"/>
        <v>0</v>
      </c>
      <c r="CG737" s="17">
        <f t="shared" si="515"/>
        <v>0</v>
      </c>
      <c r="CH737" s="17">
        <f t="shared" si="516"/>
        <v>0</v>
      </c>
      <c r="CI737" s="17">
        <f t="shared" si="517"/>
        <v>0</v>
      </c>
      <c r="CJ737" s="17">
        <f t="shared" si="518"/>
        <v>0</v>
      </c>
      <c r="CK737" s="17">
        <f t="shared" si="519"/>
        <v>0</v>
      </c>
      <c r="CL737" s="17">
        <f t="shared" si="520"/>
        <v>0</v>
      </c>
      <c r="CM737" s="17">
        <f t="shared" si="521"/>
        <v>0</v>
      </c>
      <c r="CN737" s="17">
        <f t="shared" si="522"/>
        <v>0</v>
      </c>
      <c r="CO737" s="17">
        <f t="shared" si="523"/>
        <v>0</v>
      </c>
      <c r="CP737" s="17">
        <f t="shared" si="524"/>
        <v>0</v>
      </c>
      <c r="CQ737" s="17">
        <f t="shared" si="525"/>
        <v>0</v>
      </c>
      <c r="CR737" s="17">
        <f t="shared" si="526"/>
        <v>0</v>
      </c>
      <c r="CS737" s="17">
        <f t="shared" si="527"/>
        <v>0</v>
      </c>
      <c r="CT737" s="17">
        <f t="shared" si="528"/>
        <v>0</v>
      </c>
      <c r="CU737" s="17">
        <f t="shared" si="529"/>
        <v>0</v>
      </c>
      <c r="CV737" s="17">
        <f t="shared" si="530"/>
        <v>0</v>
      </c>
      <c r="CW737" s="17">
        <f t="shared" si="531"/>
        <v>0</v>
      </c>
      <c r="CX737" s="17">
        <f t="shared" si="532"/>
        <v>0</v>
      </c>
      <c r="CY737" s="17">
        <f t="shared" si="533"/>
        <v>0</v>
      </c>
      <c r="CZ737" s="17">
        <f t="shared" si="534"/>
        <v>0</v>
      </c>
      <c r="DA737" s="17">
        <f t="shared" si="535"/>
        <v>0</v>
      </c>
      <c r="DB737" s="17">
        <f t="shared" si="536"/>
        <v>0</v>
      </c>
      <c r="DC737" s="17">
        <f t="shared" si="537"/>
        <v>0</v>
      </c>
      <c r="DD737" s="17">
        <f t="shared" si="538"/>
        <v>0</v>
      </c>
      <c r="DE737" s="17">
        <f t="shared" si="539"/>
        <v>0</v>
      </c>
      <c r="DF737" s="17">
        <f t="shared" si="540"/>
        <v>0</v>
      </c>
      <c r="DG737" s="17">
        <f t="shared" si="541"/>
        <v>0</v>
      </c>
    </row>
    <row r="738" spans="2:111" ht="15" customHeight="1" x14ac:dyDescent="0.2">
      <c r="B738" s="156">
        <v>730</v>
      </c>
      <c r="C738" s="157" t="str">
        <f t="shared" si="542"/>
        <v/>
      </c>
      <c r="D738" s="158" t="str">
        <f t="shared" si="502"/>
        <v>OK</v>
      </c>
      <c r="E738" s="159" t="e">
        <f>VLOOKUP('DATA SHEET'!$B$9,'Drill Size Info'!$T$2:$U$8,2,FALSE)</f>
        <v>#N/A</v>
      </c>
      <c r="F738" s="159" t="str">
        <f t="shared" si="543"/>
        <v/>
      </c>
      <c r="G738" s="91">
        <f t="shared" si="544"/>
        <v>0</v>
      </c>
      <c r="H738" s="160" t="s">
        <v>175</v>
      </c>
      <c r="I738" s="160" t="s">
        <v>175</v>
      </c>
      <c r="J738" s="160" t="str">
        <f>IF('DATA SHEET'!$B$10="NC-50","N/A","OK")</f>
        <v>OK</v>
      </c>
      <c r="K738" s="160" t="str">
        <f>IF('DATA SHEET'!$B$10="NC-50","N/A","OK")</f>
        <v>OK</v>
      </c>
      <c r="L738" s="160" t="str">
        <f t="shared" si="545"/>
        <v>OK</v>
      </c>
      <c r="M738" s="160" t="str">
        <f t="shared" si="546"/>
        <v>OK</v>
      </c>
      <c r="N738" s="160"/>
      <c r="O738" s="160"/>
      <c r="P738" s="160"/>
      <c r="Q738" s="160"/>
      <c r="R738" s="92" t="str">
        <f>IF(DI738&lt;&gt;"",
    IF(INT('Drill Size Info'!$AA$19)=INT('Drill Size Info'!$AB$19),
        --(INT('Drill Size Info'!$AA$19) &amp; "." &amp; DI738),
        IF(AND((--(INT('Drill Size Info'!$AA$19) &amp; "." &amp; DI738)&gt;=--('Drill Size Info'!$AA$19)), (--(INT('Drill Size Info'!$AA$19) &amp; "." &amp; DI738)&lt;=--('Drill Size Info'!$AB$19))),
            --(INT('Drill Size Info'!$AA$19) &amp; "." &amp; DI738),
            --(INT('Drill Size Info'!$AB$19) &amp; "." &amp; DI738)
        )
    ),
    IF(DH738&lt;&gt;"",
        IF(INT('Drill Size Info'!$AA$19)=INT('Drill Size Info'!$AB$19),
            --(INT('Drill Size Info'!$AA$19) &amp; "." &amp; LEFT(DH738,3)),
            IF(AND((--(INT('Drill Size Info'!$AA$19) &amp; "." &amp; LEFT(DH738,3))&gt;=--('Drill Size Info'!$AA$19)), (--(INT('Drill Size Info'!$AA$19) &amp; "." &amp; LEFT(DH738,3))&lt;=--('Drill Size Info'!$AB$19))),
                --(INT('Drill Size Info'!$AA$19) &amp; "." &amp; LEFT(DH738,3)),
                --(INT('Drill Size Info'!$AB$19) &amp; "." &amp; LEFT(DH738,3))
            )
        ),
        "OK"
    )
)</f>
        <v>OK</v>
      </c>
      <c r="S738" s="150" t="str">
        <f>IF(DJ738&lt;&gt;"",
    IF(INT('Drill Size Info'!$AA$19)=INT('Drill Size Info'!$AB$19),
        --(INT('Drill Size Info'!$AA$19) &amp; "." &amp; DJ738),
        IF(AND((--(INT('Drill Size Info'!$AA$19) &amp; "." &amp; DJ738)&gt;=--('Drill Size Info'!$AA$19)), (--(INT('Drill Size Info'!$AA$19) &amp; "." &amp; DJ738)&lt;=--('Drill Size Info'!$AB$19))),
            --(INT('Drill Size Info'!$AA$19) &amp; "." &amp; DJ738),
            --(INT('Drill Size Info'!$AB$19) &amp; "." &amp; DJ738)
        )
    ),
    IF(DH738&lt;&gt;"",
        IF(INT('Drill Size Info'!$AA$19)=INT('Drill Size Info'!$AB$19),
            --(INT('Drill Size Info'!$AA$19) &amp; "." &amp; RIGHT(DH738,3)),
            IF(AND((--(INT('Drill Size Info'!$AA$19) &amp; "." &amp; RIGHT(DH738,3))&gt;=--('Drill Size Info'!$AA$19)), (--(INT('Drill Size Info'!$AA$19) &amp; "." &amp; RIGHT(DH738,3))&lt;=--('Drill Size Info'!$AB$19))),
                --(INT('Drill Size Info'!$AA$19) &amp; "." &amp; RIGHT(DH738,3)),
                --(INT('Drill Size Info'!$AB$19) &amp; "." &amp; RIGHT(DH738,3))
            )
        ),
        "N/A"
    )
)</f>
        <v>N/A</v>
      </c>
      <c r="T738" s="150" t="str">
        <f>IF(DL738&lt;&gt;"",
    IF(INT('Drill Size Info'!$AA$19)=INT('Drill Size Info'!$AB$15),
        --(INT('Drill Size Info'!$AA$15) &amp; "." &amp; DL738),
        IF(AND((--(INT('Drill Size Info'!$AA$15) &amp; "." &amp; DL738)&gt;=--('Drill Size Info'!$AA$15)), (--(INT('Drill Size Info'!$AA$15) &amp; "." &amp; DL738)&lt;=--('Drill Size Info'!$AB$15))),
            --(INT('Drill Size Info'!$AA$15) &amp; "." &amp; DL738),
            --(INT('Drill Size Info'!$AB$15) &amp; "." &amp; DL738)
        )
    ),
    IF(DK738&lt;&gt;"",
        IF(INT('Drill Size Info'!$AA$15)=INT('Drill Size Info'!$AB$15),
            --(INT('Drill Size Info'!$AA$15) &amp; "." &amp; LEFT(DK738,3)),
            IF(AND((--(INT('Drill Size Info'!$AA$15) &amp; "." &amp; LEFT(DK738,3))&gt;=--('Drill Size Info'!$AA$15)), (--(INT('Drill Size Info'!$AA$15) &amp; "." &amp; LEFT(DK738,3))&lt;=--('Drill Size Info'!$AB$15))),
                --(INT('Drill Size Info'!$AA$15) &amp; "." &amp; LEFT(DK738,3)),
                --(INT('Drill Size Info'!$AB$15) &amp; "." &amp; LEFT(DK738,3))
            )
        ),
        "OK"
    )
)</f>
        <v>OK</v>
      </c>
      <c r="U738" s="150" t="str">
        <f>IF(DM738&lt;&gt;"",
    IF(INT('Drill Size Info'!$AA$19)=INT('Drill Size Info'!$AB$15),
        --(INT('Drill Size Info'!$AA$15) &amp; "." &amp; DM738),
        IF(AND((--(INT('Drill Size Info'!$AA$15) &amp; "." &amp; DM738)&gt;=--('Drill Size Info'!$AA$15)), (--(INT('Drill Size Info'!$AA$15) &amp; "." &amp; DM738)&lt;=--('Drill Size Info'!$AB$15))),
            --(INT('Drill Size Info'!$AA$15) &amp; "." &amp; DM738),
            --(INT('Drill Size Info'!$AB$15) &amp; "." &amp; DM738)
        )
    ),
    IF(DK738&lt;&gt;"",
        IF(INT('Drill Size Info'!$AA$15)=INT('Drill Size Info'!$AB$15),
            --(INT('Drill Size Info'!$AA$15) &amp; "." &amp; RIGHT(DK738,3)),
            IF(AND((--(INT('Drill Size Info'!$AA$15) &amp; "." &amp; RIGHT(DK738,3))&gt;=--('Drill Size Info'!$AA$15)), (--(INT('Drill Size Info'!$AA$15) &amp; "." &amp; RIGHT(DK738,3))&lt;=--('Drill Size Info'!$AB$15))),
                --(INT('Drill Size Info'!$AA$15) &amp; "." &amp; RIGHT(DK738,3)),
                --(INT('Drill Size Info'!$AB$15) &amp; "." &amp; RIGHT(DK738,3))
            )
        ),
        "N/A"
    )
)</f>
        <v>N/A</v>
      </c>
      <c r="V738" s="161"/>
      <c r="W738" s="161"/>
      <c r="X738" s="161"/>
      <c r="Y738" s="161"/>
      <c r="Z738" s="161"/>
      <c r="AA738" s="162"/>
      <c r="AB738" s="162"/>
      <c r="AC738" s="162"/>
      <c r="AD738" s="162"/>
      <c r="AE738" s="162"/>
      <c r="AF738" s="162"/>
      <c r="AG738" s="162"/>
      <c r="AH738" s="162"/>
      <c r="AI738" s="162"/>
      <c r="AJ738" s="162"/>
      <c r="AK738" s="162"/>
      <c r="AL738" s="162"/>
      <c r="AM738" s="162"/>
      <c r="AN738" s="162"/>
      <c r="AO738" s="162"/>
      <c r="AP738" s="162"/>
      <c r="AQ738" s="162"/>
      <c r="AR738" s="162"/>
      <c r="AS738" s="162"/>
      <c r="AT738" s="162"/>
      <c r="AU738" s="162"/>
      <c r="AV738" s="162"/>
      <c r="AW738" s="162"/>
      <c r="AX738" s="162"/>
      <c r="AY738" s="162"/>
      <c r="AZ738" s="162"/>
      <c r="BA738" s="162"/>
      <c r="BB738" s="163"/>
      <c r="BC738" s="163"/>
      <c r="BD738" s="163"/>
      <c r="BE738" s="164"/>
      <c r="BF738" s="165"/>
      <c r="BG738" s="162"/>
      <c r="BH738" s="162"/>
      <c r="BI738" s="164"/>
      <c r="BJ738" s="38"/>
      <c r="BK738" s="38"/>
      <c r="BL738" s="38"/>
      <c r="BM738" s="38"/>
      <c r="BN738" s="38"/>
      <c r="BO738" s="38"/>
      <c r="BP738" s="117" t="str">
        <f t="shared" si="509"/>
        <v/>
      </c>
      <c r="BQ738" s="38"/>
      <c r="BR738" s="38"/>
      <c r="BS738" s="38"/>
      <c r="BT738" s="38"/>
      <c r="BV738" s="17">
        <f t="shared" si="503"/>
        <v>0</v>
      </c>
      <c r="BW738" s="17">
        <f t="shared" si="504"/>
        <v>0</v>
      </c>
      <c r="BX738" s="17">
        <f t="shared" si="505"/>
        <v>0</v>
      </c>
      <c r="BY738" s="17">
        <f t="shared" si="506"/>
        <v>0</v>
      </c>
      <c r="BZ738" s="17">
        <f t="shared" si="507"/>
        <v>0</v>
      </c>
      <c r="CA738" s="17">
        <f t="shared" si="508"/>
        <v>0</v>
      </c>
      <c r="CB738" s="17">
        <f t="shared" si="510"/>
        <v>0</v>
      </c>
      <c r="CC738" s="17">
        <f t="shared" si="511"/>
        <v>0</v>
      </c>
      <c r="CD738" s="17">
        <f t="shared" si="512"/>
        <v>0</v>
      </c>
      <c r="CE738" s="17">
        <f t="shared" si="513"/>
        <v>0</v>
      </c>
      <c r="CF738" s="17">
        <f t="shared" si="514"/>
        <v>0</v>
      </c>
      <c r="CG738" s="17">
        <f t="shared" si="515"/>
        <v>0</v>
      </c>
      <c r="CH738" s="17">
        <f t="shared" si="516"/>
        <v>0</v>
      </c>
      <c r="CI738" s="17">
        <f t="shared" si="517"/>
        <v>0</v>
      </c>
      <c r="CJ738" s="17">
        <f t="shared" si="518"/>
        <v>0</v>
      </c>
      <c r="CK738" s="17">
        <f t="shared" si="519"/>
        <v>0</v>
      </c>
      <c r="CL738" s="17">
        <f t="shared" si="520"/>
        <v>0</v>
      </c>
      <c r="CM738" s="17">
        <f t="shared" si="521"/>
        <v>0</v>
      </c>
      <c r="CN738" s="17">
        <f t="shared" si="522"/>
        <v>0</v>
      </c>
      <c r="CO738" s="17">
        <f t="shared" si="523"/>
        <v>0</v>
      </c>
      <c r="CP738" s="17">
        <f t="shared" si="524"/>
        <v>0</v>
      </c>
      <c r="CQ738" s="17">
        <f t="shared" si="525"/>
        <v>0</v>
      </c>
      <c r="CR738" s="17">
        <f t="shared" si="526"/>
        <v>0</v>
      </c>
      <c r="CS738" s="17">
        <f t="shared" si="527"/>
        <v>0</v>
      </c>
      <c r="CT738" s="17">
        <f t="shared" si="528"/>
        <v>0</v>
      </c>
      <c r="CU738" s="17">
        <f t="shared" si="529"/>
        <v>0</v>
      </c>
      <c r="CV738" s="17">
        <f t="shared" si="530"/>
        <v>0</v>
      </c>
      <c r="CW738" s="17">
        <f t="shared" si="531"/>
        <v>0</v>
      </c>
      <c r="CX738" s="17">
        <f t="shared" si="532"/>
        <v>0</v>
      </c>
      <c r="CY738" s="17">
        <f t="shared" si="533"/>
        <v>0</v>
      </c>
      <c r="CZ738" s="17">
        <f t="shared" si="534"/>
        <v>0</v>
      </c>
      <c r="DA738" s="17">
        <f t="shared" si="535"/>
        <v>0</v>
      </c>
      <c r="DB738" s="17">
        <f t="shared" si="536"/>
        <v>0</v>
      </c>
      <c r="DC738" s="17">
        <f t="shared" si="537"/>
        <v>0</v>
      </c>
      <c r="DD738" s="17">
        <f t="shared" si="538"/>
        <v>0</v>
      </c>
      <c r="DE738" s="17">
        <f t="shared" si="539"/>
        <v>0</v>
      </c>
      <c r="DF738" s="17">
        <f t="shared" si="540"/>
        <v>0</v>
      </c>
      <c r="DG738" s="17">
        <f t="shared" si="541"/>
        <v>0</v>
      </c>
    </row>
    <row r="739" spans="2:111" ht="15" customHeight="1" x14ac:dyDescent="0.2">
      <c r="B739" s="156">
        <v>731</v>
      </c>
      <c r="C739" s="157" t="str">
        <f t="shared" si="542"/>
        <v/>
      </c>
      <c r="D739" s="158" t="str">
        <f t="shared" si="502"/>
        <v>OK</v>
      </c>
      <c r="E739" s="159" t="e">
        <f>VLOOKUP('DATA SHEET'!$B$9,'Drill Size Info'!$T$2:$U$8,2,FALSE)</f>
        <v>#N/A</v>
      </c>
      <c r="F739" s="159" t="str">
        <f t="shared" si="543"/>
        <v/>
      </c>
      <c r="G739" s="91">
        <f t="shared" si="544"/>
        <v>0</v>
      </c>
      <c r="H739" s="160" t="s">
        <v>175</v>
      </c>
      <c r="I739" s="160" t="s">
        <v>175</v>
      </c>
      <c r="J739" s="160" t="str">
        <f>IF('DATA SHEET'!$B$10="NC-50","N/A","OK")</f>
        <v>OK</v>
      </c>
      <c r="K739" s="160" t="str">
        <f>IF('DATA SHEET'!$B$10="NC-50","N/A","OK")</f>
        <v>OK</v>
      </c>
      <c r="L739" s="160" t="str">
        <f t="shared" si="545"/>
        <v>OK</v>
      </c>
      <c r="M739" s="160" t="str">
        <f t="shared" si="546"/>
        <v>OK</v>
      </c>
      <c r="N739" s="160"/>
      <c r="O739" s="160"/>
      <c r="P739" s="160"/>
      <c r="Q739" s="160"/>
      <c r="R739" s="92" t="str">
        <f>IF(DI739&lt;&gt;"",
    IF(INT('Drill Size Info'!$AA$19)=INT('Drill Size Info'!$AB$19),
        --(INT('Drill Size Info'!$AA$19) &amp; "." &amp; DI739),
        IF(AND((--(INT('Drill Size Info'!$AA$19) &amp; "." &amp; DI739)&gt;=--('Drill Size Info'!$AA$19)), (--(INT('Drill Size Info'!$AA$19) &amp; "." &amp; DI739)&lt;=--('Drill Size Info'!$AB$19))),
            --(INT('Drill Size Info'!$AA$19) &amp; "." &amp; DI739),
            --(INT('Drill Size Info'!$AB$19) &amp; "." &amp; DI739)
        )
    ),
    IF(DH739&lt;&gt;"",
        IF(INT('Drill Size Info'!$AA$19)=INT('Drill Size Info'!$AB$19),
            --(INT('Drill Size Info'!$AA$19) &amp; "." &amp; LEFT(DH739,3)),
            IF(AND((--(INT('Drill Size Info'!$AA$19) &amp; "." &amp; LEFT(DH739,3))&gt;=--('Drill Size Info'!$AA$19)), (--(INT('Drill Size Info'!$AA$19) &amp; "." &amp; LEFT(DH739,3))&lt;=--('Drill Size Info'!$AB$19))),
                --(INT('Drill Size Info'!$AA$19) &amp; "." &amp; LEFT(DH739,3)),
                --(INT('Drill Size Info'!$AB$19) &amp; "." &amp; LEFT(DH739,3))
            )
        ),
        "OK"
    )
)</f>
        <v>OK</v>
      </c>
      <c r="S739" s="150" t="str">
        <f>IF(DJ739&lt;&gt;"",
    IF(INT('Drill Size Info'!$AA$19)=INT('Drill Size Info'!$AB$19),
        --(INT('Drill Size Info'!$AA$19) &amp; "." &amp; DJ739),
        IF(AND((--(INT('Drill Size Info'!$AA$19) &amp; "." &amp; DJ739)&gt;=--('Drill Size Info'!$AA$19)), (--(INT('Drill Size Info'!$AA$19) &amp; "." &amp; DJ739)&lt;=--('Drill Size Info'!$AB$19))),
            --(INT('Drill Size Info'!$AA$19) &amp; "." &amp; DJ739),
            --(INT('Drill Size Info'!$AB$19) &amp; "." &amp; DJ739)
        )
    ),
    IF(DH739&lt;&gt;"",
        IF(INT('Drill Size Info'!$AA$19)=INT('Drill Size Info'!$AB$19),
            --(INT('Drill Size Info'!$AA$19) &amp; "." &amp; RIGHT(DH739,3)),
            IF(AND((--(INT('Drill Size Info'!$AA$19) &amp; "." &amp; RIGHT(DH739,3))&gt;=--('Drill Size Info'!$AA$19)), (--(INT('Drill Size Info'!$AA$19) &amp; "." &amp; RIGHT(DH739,3))&lt;=--('Drill Size Info'!$AB$19))),
                --(INT('Drill Size Info'!$AA$19) &amp; "." &amp; RIGHT(DH739,3)),
                --(INT('Drill Size Info'!$AB$19) &amp; "." &amp; RIGHT(DH739,3))
            )
        ),
        "N/A"
    )
)</f>
        <v>N/A</v>
      </c>
      <c r="T739" s="150" t="str">
        <f>IF(DL739&lt;&gt;"",
    IF(INT('Drill Size Info'!$AA$19)=INT('Drill Size Info'!$AB$15),
        --(INT('Drill Size Info'!$AA$15) &amp; "." &amp; DL739),
        IF(AND((--(INT('Drill Size Info'!$AA$15) &amp; "." &amp; DL739)&gt;=--('Drill Size Info'!$AA$15)), (--(INT('Drill Size Info'!$AA$15) &amp; "." &amp; DL739)&lt;=--('Drill Size Info'!$AB$15))),
            --(INT('Drill Size Info'!$AA$15) &amp; "." &amp; DL739),
            --(INT('Drill Size Info'!$AB$15) &amp; "." &amp; DL739)
        )
    ),
    IF(DK739&lt;&gt;"",
        IF(INT('Drill Size Info'!$AA$15)=INT('Drill Size Info'!$AB$15),
            --(INT('Drill Size Info'!$AA$15) &amp; "." &amp; LEFT(DK739,3)),
            IF(AND((--(INT('Drill Size Info'!$AA$15) &amp; "." &amp; LEFT(DK739,3))&gt;=--('Drill Size Info'!$AA$15)), (--(INT('Drill Size Info'!$AA$15) &amp; "." &amp; LEFT(DK739,3))&lt;=--('Drill Size Info'!$AB$15))),
                --(INT('Drill Size Info'!$AA$15) &amp; "." &amp; LEFT(DK739,3)),
                --(INT('Drill Size Info'!$AB$15) &amp; "." &amp; LEFT(DK739,3))
            )
        ),
        "OK"
    )
)</f>
        <v>OK</v>
      </c>
      <c r="U739" s="150" t="str">
        <f>IF(DM739&lt;&gt;"",
    IF(INT('Drill Size Info'!$AA$19)=INT('Drill Size Info'!$AB$15),
        --(INT('Drill Size Info'!$AA$15) &amp; "." &amp; DM739),
        IF(AND((--(INT('Drill Size Info'!$AA$15) &amp; "." &amp; DM739)&gt;=--('Drill Size Info'!$AA$15)), (--(INT('Drill Size Info'!$AA$15) &amp; "." &amp; DM739)&lt;=--('Drill Size Info'!$AB$15))),
            --(INT('Drill Size Info'!$AA$15) &amp; "." &amp; DM739),
            --(INT('Drill Size Info'!$AB$15) &amp; "." &amp; DM739)
        )
    ),
    IF(DK739&lt;&gt;"",
        IF(INT('Drill Size Info'!$AA$15)=INT('Drill Size Info'!$AB$15),
            --(INT('Drill Size Info'!$AA$15) &amp; "." &amp; RIGHT(DK739,3)),
            IF(AND((--(INT('Drill Size Info'!$AA$15) &amp; "." &amp; RIGHT(DK739,3))&gt;=--('Drill Size Info'!$AA$15)), (--(INT('Drill Size Info'!$AA$15) &amp; "." &amp; RIGHT(DK739,3))&lt;=--('Drill Size Info'!$AB$15))),
                --(INT('Drill Size Info'!$AA$15) &amp; "." &amp; RIGHT(DK739,3)),
                --(INT('Drill Size Info'!$AB$15) &amp; "." &amp; RIGHT(DK739,3))
            )
        ),
        "N/A"
    )
)</f>
        <v>N/A</v>
      </c>
      <c r="V739" s="161"/>
      <c r="W739" s="161"/>
      <c r="X739" s="161"/>
      <c r="Y739" s="161"/>
      <c r="Z739" s="161"/>
      <c r="AA739" s="162"/>
      <c r="AB739" s="162"/>
      <c r="AC739" s="162"/>
      <c r="AD739" s="162"/>
      <c r="AE739" s="162"/>
      <c r="AF739" s="162"/>
      <c r="AG739" s="162"/>
      <c r="AH739" s="162"/>
      <c r="AI739" s="162"/>
      <c r="AJ739" s="162"/>
      <c r="AK739" s="162"/>
      <c r="AL739" s="162"/>
      <c r="AM739" s="162"/>
      <c r="AN739" s="162"/>
      <c r="AO739" s="162"/>
      <c r="AP739" s="162"/>
      <c r="AQ739" s="162"/>
      <c r="AR739" s="162"/>
      <c r="AS739" s="162"/>
      <c r="AT739" s="162"/>
      <c r="AU739" s="162"/>
      <c r="AV739" s="162"/>
      <c r="AW739" s="162"/>
      <c r="AX739" s="162"/>
      <c r="AY739" s="162"/>
      <c r="AZ739" s="162"/>
      <c r="BA739" s="162"/>
      <c r="BB739" s="163"/>
      <c r="BC739" s="163"/>
      <c r="BD739" s="163"/>
      <c r="BE739" s="164"/>
      <c r="BF739" s="165"/>
      <c r="BG739" s="162"/>
      <c r="BH739" s="162"/>
      <c r="BI739" s="164"/>
      <c r="BJ739" s="38"/>
      <c r="BK739" s="38"/>
      <c r="BL739" s="38"/>
      <c r="BM739" s="38"/>
      <c r="BN739" s="38"/>
      <c r="BO739" s="38"/>
      <c r="BP739" s="117" t="str">
        <f t="shared" si="509"/>
        <v/>
      </c>
      <c r="BQ739" s="38"/>
      <c r="BR739" s="38"/>
      <c r="BS739" s="38"/>
      <c r="BT739" s="38"/>
      <c r="BV739" s="17">
        <f t="shared" si="503"/>
        <v>0</v>
      </c>
      <c r="BW739" s="17">
        <f t="shared" si="504"/>
        <v>0</v>
      </c>
      <c r="BX739" s="17">
        <f t="shared" si="505"/>
        <v>0</v>
      </c>
      <c r="BY739" s="17">
        <f t="shared" si="506"/>
        <v>0</v>
      </c>
      <c r="BZ739" s="17">
        <f t="shared" si="507"/>
        <v>0</v>
      </c>
      <c r="CA739" s="17">
        <f t="shared" si="508"/>
        <v>0</v>
      </c>
      <c r="CB739" s="17">
        <f t="shared" si="510"/>
        <v>0</v>
      </c>
      <c r="CC739" s="17">
        <f t="shared" si="511"/>
        <v>0</v>
      </c>
      <c r="CD739" s="17">
        <f t="shared" si="512"/>
        <v>0</v>
      </c>
      <c r="CE739" s="17">
        <f t="shared" si="513"/>
        <v>0</v>
      </c>
      <c r="CF739" s="17">
        <f t="shared" si="514"/>
        <v>0</v>
      </c>
      <c r="CG739" s="17">
        <f t="shared" si="515"/>
        <v>0</v>
      </c>
      <c r="CH739" s="17">
        <f t="shared" si="516"/>
        <v>0</v>
      </c>
      <c r="CI739" s="17">
        <f t="shared" si="517"/>
        <v>0</v>
      </c>
      <c r="CJ739" s="17">
        <f t="shared" si="518"/>
        <v>0</v>
      </c>
      <c r="CK739" s="17">
        <f t="shared" si="519"/>
        <v>0</v>
      </c>
      <c r="CL739" s="17">
        <f t="shared" si="520"/>
        <v>0</v>
      </c>
      <c r="CM739" s="17">
        <f t="shared" si="521"/>
        <v>0</v>
      </c>
      <c r="CN739" s="17">
        <f t="shared" si="522"/>
        <v>0</v>
      </c>
      <c r="CO739" s="17">
        <f t="shared" si="523"/>
        <v>0</v>
      </c>
      <c r="CP739" s="17">
        <f t="shared" si="524"/>
        <v>0</v>
      </c>
      <c r="CQ739" s="17">
        <f t="shared" si="525"/>
        <v>0</v>
      </c>
      <c r="CR739" s="17">
        <f t="shared" si="526"/>
        <v>0</v>
      </c>
      <c r="CS739" s="17">
        <f t="shared" si="527"/>
        <v>0</v>
      </c>
      <c r="CT739" s="17">
        <f t="shared" si="528"/>
        <v>0</v>
      </c>
      <c r="CU739" s="17">
        <f t="shared" si="529"/>
        <v>0</v>
      </c>
      <c r="CV739" s="17">
        <f t="shared" si="530"/>
        <v>0</v>
      </c>
      <c r="CW739" s="17">
        <f t="shared" si="531"/>
        <v>0</v>
      </c>
      <c r="CX739" s="17">
        <f t="shared" si="532"/>
        <v>0</v>
      </c>
      <c r="CY739" s="17">
        <f t="shared" si="533"/>
        <v>0</v>
      </c>
      <c r="CZ739" s="17">
        <f t="shared" si="534"/>
        <v>0</v>
      </c>
      <c r="DA739" s="17">
        <f t="shared" si="535"/>
        <v>0</v>
      </c>
      <c r="DB739" s="17">
        <f t="shared" si="536"/>
        <v>0</v>
      </c>
      <c r="DC739" s="17">
        <f t="shared" si="537"/>
        <v>0</v>
      </c>
      <c r="DD739" s="17">
        <f t="shared" si="538"/>
        <v>0</v>
      </c>
      <c r="DE739" s="17">
        <f t="shared" si="539"/>
        <v>0</v>
      </c>
      <c r="DF739" s="17">
        <f t="shared" si="540"/>
        <v>0</v>
      </c>
      <c r="DG739" s="17">
        <f t="shared" si="541"/>
        <v>0</v>
      </c>
    </row>
    <row r="740" spans="2:111" ht="15" customHeight="1" x14ac:dyDescent="0.2">
      <c r="B740" s="156">
        <v>732</v>
      </c>
      <c r="C740" s="157" t="str">
        <f t="shared" si="542"/>
        <v/>
      </c>
      <c r="D740" s="158" t="str">
        <f t="shared" si="502"/>
        <v>OK</v>
      </c>
      <c r="E740" s="159" t="e">
        <f>VLOOKUP('DATA SHEET'!$B$9,'Drill Size Info'!$T$2:$U$8,2,FALSE)</f>
        <v>#N/A</v>
      </c>
      <c r="F740" s="159" t="str">
        <f t="shared" si="543"/>
        <v/>
      </c>
      <c r="G740" s="91">
        <f t="shared" si="544"/>
        <v>0</v>
      </c>
      <c r="H740" s="160" t="s">
        <v>175</v>
      </c>
      <c r="I740" s="160" t="s">
        <v>175</v>
      </c>
      <c r="J740" s="160" t="str">
        <f>IF('DATA SHEET'!$B$10="NC-50","N/A","OK")</f>
        <v>OK</v>
      </c>
      <c r="K740" s="160" t="str">
        <f>IF('DATA SHEET'!$B$10="NC-50","N/A","OK")</f>
        <v>OK</v>
      </c>
      <c r="L740" s="160" t="str">
        <f t="shared" si="545"/>
        <v>OK</v>
      </c>
      <c r="M740" s="160" t="str">
        <f t="shared" si="546"/>
        <v>OK</v>
      </c>
      <c r="N740" s="160"/>
      <c r="O740" s="160"/>
      <c r="P740" s="160"/>
      <c r="Q740" s="160"/>
      <c r="R740" s="92" t="str">
        <f>IF(DI740&lt;&gt;"",
    IF(INT('Drill Size Info'!$AA$19)=INT('Drill Size Info'!$AB$19),
        --(INT('Drill Size Info'!$AA$19) &amp; "." &amp; DI740),
        IF(AND((--(INT('Drill Size Info'!$AA$19) &amp; "." &amp; DI740)&gt;=--('Drill Size Info'!$AA$19)), (--(INT('Drill Size Info'!$AA$19) &amp; "." &amp; DI740)&lt;=--('Drill Size Info'!$AB$19))),
            --(INT('Drill Size Info'!$AA$19) &amp; "." &amp; DI740),
            --(INT('Drill Size Info'!$AB$19) &amp; "." &amp; DI740)
        )
    ),
    IF(DH740&lt;&gt;"",
        IF(INT('Drill Size Info'!$AA$19)=INT('Drill Size Info'!$AB$19),
            --(INT('Drill Size Info'!$AA$19) &amp; "." &amp; LEFT(DH740,3)),
            IF(AND((--(INT('Drill Size Info'!$AA$19) &amp; "." &amp; LEFT(DH740,3))&gt;=--('Drill Size Info'!$AA$19)), (--(INT('Drill Size Info'!$AA$19) &amp; "." &amp; LEFT(DH740,3))&lt;=--('Drill Size Info'!$AB$19))),
                --(INT('Drill Size Info'!$AA$19) &amp; "." &amp; LEFT(DH740,3)),
                --(INT('Drill Size Info'!$AB$19) &amp; "." &amp; LEFT(DH740,3))
            )
        ),
        "OK"
    )
)</f>
        <v>OK</v>
      </c>
      <c r="S740" s="150" t="str">
        <f>IF(DJ740&lt;&gt;"",
    IF(INT('Drill Size Info'!$AA$19)=INT('Drill Size Info'!$AB$19),
        --(INT('Drill Size Info'!$AA$19) &amp; "." &amp; DJ740),
        IF(AND((--(INT('Drill Size Info'!$AA$19) &amp; "." &amp; DJ740)&gt;=--('Drill Size Info'!$AA$19)), (--(INT('Drill Size Info'!$AA$19) &amp; "." &amp; DJ740)&lt;=--('Drill Size Info'!$AB$19))),
            --(INT('Drill Size Info'!$AA$19) &amp; "." &amp; DJ740),
            --(INT('Drill Size Info'!$AB$19) &amp; "." &amp; DJ740)
        )
    ),
    IF(DH740&lt;&gt;"",
        IF(INT('Drill Size Info'!$AA$19)=INT('Drill Size Info'!$AB$19),
            --(INT('Drill Size Info'!$AA$19) &amp; "." &amp; RIGHT(DH740,3)),
            IF(AND((--(INT('Drill Size Info'!$AA$19) &amp; "." &amp; RIGHT(DH740,3))&gt;=--('Drill Size Info'!$AA$19)), (--(INT('Drill Size Info'!$AA$19) &amp; "." &amp; RIGHT(DH740,3))&lt;=--('Drill Size Info'!$AB$19))),
                --(INT('Drill Size Info'!$AA$19) &amp; "." &amp; RIGHT(DH740,3)),
                --(INT('Drill Size Info'!$AB$19) &amp; "." &amp; RIGHT(DH740,3))
            )
        ),
        "N/A"
    )
)</f>
        <v>N/A</v>
      </c>
      <c r="T740" s="150" t="str">
        <f>IF(DL740&lt;&gt;"",
    IF(INT('Drill Size Info'!$AA$19)=INT('Drill Size Info'!$AB$15),
        --(INT('Drill Size Info'!$AA$15) &amp; "." &amp; DL740),
        IF(AND((--(INT('Drill Size Info'!$AA$15) &amp; "." &amp; DL740)&gt;=--('Drill Size Info'!$AA$15)), (--(INT('Drill Size Info'!$AA$15) &amp; "." &amp; DL740)&lt;=--('Drill Size Info'!$AB$15))),
            --(INT('Drill Size Info'!$AA$15) &amp; "." &amp; DL740),
            --(INT('Drill Size Info'!$AB$15) &amp; "." &amp; DL740)
        )
    ),
    IF(DK740&lt;&gt;"",
        IF(INT('Drill Size Info'!$AA$15)=INT('Drill Size Info'!$AB$15),
            --(INT('Drill Size Info'!$AA$15) &amp; "." &amp; LEFT(DK740,3)),
            IF(AND((--(INT('Drill Size Info'!$AA$15) &amp; "." &amp; LEFT(DK740,3))&gt;=--('Drill Size Info'!$AA$15)), (--(INT('Drill Size Info'!$AA$15) &amp; "." &amp; LEFT(DK740,3))&lt;=--('Drill Size Info'!$AB$15))),
                --(INT('Drill Size Info'!$AA$15) &amp; "." &amp; LEFT(DK740,3)),
                --(INT('Drill Size Info'!$AB$15) &amp; "." &amp; LEFT(DK740,3))
            )
        ),
        "OK"
    )
)</f>
        <v>OK</v>
      </c>
      <c r="U740" s="150" t="str">
        <f>IF(DM740&lt;&gt;"",
    IF(INT('Drill Size Info'!$AA$19)=INT('Drill Size Info'!$AB$15),
        --(INT('Drill Size Info'!$AA$15) &amp; "." &amp; DM740),
        IF(AND((--(INT('Drill Size Info'!$AA$15) &amp; "." &amp; DM740)&gt;=--('Drill Size Info'!$AA$15)), (--(INT('Drill Size Info'!$AA$15) &amp; "." &amp; DM740)&lt;=--('Drill Size Info'!$AB$15))),
            --(INT('Drill Size Info'!$AA$15) &amp; "." &amp; DM740),
            --(INT('Drill Size Info'!$AB$15) &amp; "." &amp; DM740)
        )
    ),
    IF(DK740&lt;&gt;"",
        IF(INT('Drill Size Info'!$AA$15)=INT('Drill Size Info'!$AB$15),
            --(INT('Drill Size Info'!$AA$15) &amp; "." &amp; RIGHT(DK740,3)),
            IF(AND((--(INT('Drill Size Info'!$AA$15) &amp; "." &amp; RIGHT(DK740,3))&gt;=--('Drill Size Info'!$AA$15)), (--(INT('Drill Size Info'!$AA$15) &amp; "." &amp; RIGHT(DK740,3))&lt;=--('Drill Size Info'!$AB$15))),
                --(INT('Drill Size Info'!$AA$15) &amp; "." &amp; RIGHT(DK740,3)),
                --(INT('Drill Size Info'!$AB$15) &amp; "." &amp; RIGHT(DK740,3))
            )
        ),
        "N/A"
    )
)</f>
        <v>N/A</v>
      </c>
      <c r="V740" s="161"/>
      <c r="W740" s="161"/>
      <c r="X740" s="161"/>
      <c r="Y740" s="161"/>
      <c r="Z740" s="161"/>
      <c r="AA740" s="162"/>
      <c r="AB740" s="162"/>
      <c r="AC740" s="162"/>
      <c r="AD740" s="162"/>
      <c r="AE740" s="162"/>
      <c r="AF740" s="162"/>
      <c r="AG740" s="162"/>
      <c r="AH740" s="162"/>
      <c r="AI740" s="162"/>
      <c r="AJ740" s="162"/>
      <c r="AK740" s="162"/>
      <c r="AL740" s="162"/>
      <c r="AM740" s="162"/>
      <c r="AN740" s="162"/>
      <c r="AO740" s="162"/>
      <c r="AP740" s="162"/>
      <c r="AQ740" s="162"/>
      <c r="AR740" s="162"/>
      <c r="AS740" s="162"/>
      <c r="AT740" s="162"/>
      <c r="AU740" s="162"/>
      <c r="AV740" s="162"/>
      <c r="AW740" s="162"/>
      <c r="AX740" s="162"/>
      <c r="AY740" s="162"/>
      <c r="AZ740" s="162"/>
      <c r="BA740" s="162"/>
      <c r="BB740" s="163"/>
      <c r="BC740" s="163"/>
      <c r="BD740" s="163"/>
      <c r="BE740" s="164"/>
      <c r="BF740" s="165"/>
      <c r="BG740" s="162"/>
      <c r="BH740" s="162"/>
      <c r="BI740" s="164"/>
      <c r="BJ740" s="38"/>
      <c r="BK740" s="38"/>
      <c r="BL740" s="38"/>
      <c r="BM740" s="38"/>
      <c r="BN740" s="38"/>
      <c r="BO740" s="38"/>
      <c r="BP740" s="117" t="str">
        <f t="shared" si="509"/>
        <v/>
      </c>
      <c r="BQ740" s="38"/>
      <c r="BR740" s="38"/>
      <c r="BS740" s="38"/>
      <c r="BT740" s="38"/>
      <c r="BV740" s="17">
        <f t="shared" si="503"/>
        <v>0</v>
      </c>
      <c r="BW740" s="17">
        <f t="shared" si="504"/>
        <v>0</v>
      </c>
      <c r="BX740" s="17">
        <f t="shared" si="505"/>
        <v>0</v>
      </c>
      <c r="BY740" s="17">
        <f t="shared" si="506"/>
        <v>0</v>
      </c>
      <c r="BZ740" s="17">
        <f t="shared" si="507"/>
        <v>0</v>
      </c>
      <c r="CA740" s="17">
        <f t="shared" si="508"/>
        <v>0</v>
      </c>
      <c r="CB740" s="17">
        <f t="shared" si="510"/>
        <v>0</v>
      </c>
      <c r="CC740" s="17">
        <f t="shared" si="511"/>
        <v>0</v>
      </c>
      <c r="CD740" s="17">
        <f t="shared" si="512"/>
        <v>0</v>
      </c>
      <c r="CE740" s="17">
        <f t="shared" si="513"/>
        <v>0</v>
      </c>
      <c r="CF740" s="17">
        <f t="shared" si="514"/>
        <v>0</v>
      </c>
      <c r="CG740" s="17">
        <f t="shared" si="515"/>
        <v>0</v>
      </c>
      <c r="CH740" s="17">
        <f t="shared" si="516"/>
        <v>0</v>
      </c>
      <c r="CI740" s="17">
        <f t="shared" si="517"/>
        <v>0</v>
      </c>
      <c r="CJ740" s="17">
        <f t="shared" si="518"/>
        <v>0</v>
      </c>
      <c r="CK740" s="17">
        <f t="shared" si="519"/>
        <v>0</v>
      </c>
      <c r="CL740" s="17">
        <f t="shared" si="520"/>
        <v>0</v>
      </c>
      <c r="CM740" s="17">
        <f t="shared" si="521"/>
        <v>0</v>
      </c>
      <c r="CN740" s="17">
        <f t="shared" si="522"/>
        <v>0</v>
      </c>
      <c r="CO740" s="17">
        <f t="shared" si="523"/>
        <v>0</v>
      </c>
      <c r="CP740" s="17">
        <f t="shared" si="524"/>
        <v>0</v>
      </c>
      <c r="CQ740" s="17">
        <f t="shared" si="525"/>
        <v>0</v>
      </c>
      <c r="CR740" s="17">
        <f t="shared" si="526"/>
        <v>0</v>
      </c>
      <c r="CS740" s="17">
        <f t="shared" si="527"/>
        <v>0</v>
      </c>
      <c r="CT740" s="17">
        <f t="shared" si="528"/>
        <v>0</v>
      </c>
      <c r="CU740" s="17">
        <f t="shared" si="529"/>
        <v>0</v>
      </c>
      <c r="CV740" s="17">
        <f t="shared" si="530"/>
        <v>0</v>
      </c>
      <c r="CW740" s="17">
        <f t="shared" si="531"/>
        <v>0</v>
      </c>
      <c r="CX740" s="17">
        <f t="shared" si="532"/>
        <v>0</v>
      </c>
      <c r="CY740" s="17">
        <f t="shared" si="533"/>
        <v>0</v>
      </c>
      <c r="CZ740" s="17">
        <f t="shared" si="534"/>
        <v>0</v>
      </c>
      <c r="DA740" s="17">
        <f t="shared" si="535"/>
        <v>0</v>
      </c>
      <c r="DB740" s="17">
        <f t="shared" si="536"/>
        <v>0</v>
      </c>
      <c r="DC740" s="17">
        <f t="shared" si="537"/>
        <v>0</v>
      </c>
      <c r="DD740" s="17">
        <f t="shared" si="538"/>
        <v>0</v>
      </c>
      <c r="DE740" s="17">
        <f t="shared" si="539"/>
        <v>0</v>
      </c>
      <c r="DF740" s="17">
        <f t="shared" si="540"/>
        <v>0</v>
      </c>
      <c r="DG740" s="17">
        <f t="shared" si="541"/>
        <v>0</v>
      </c>
    </row>
    <row r="741" spans="2:111" ht="15" customHeight="1" x14ac:dyDescent="0.2">
      <c r="B741" s="156">
        <v>733</v>
      </c>
      <c r="C741" s="157" t="str">
        <f t="shared" si="542"/>
        <v/>
      </c>
      <c r="D741" s="158" t="str">
        <f t="shared" si="502"/>
        <v>OK</v>
      </c>
      <c r="E741" s="159" t="e">
        <f>VLOOKUP('DATA SHEET'!$B$9,'Drill Size Info'!$T$2:$U$8,2,FALSE)</f>
        <v>#N/A</v>
      </c>
      <c r="F741" s="159" t="str">
        <f t="shared" si="543"/>
        <v/>
      </c>
      <c r="G741" s="91">
        <f t="shared" si="544"/>
        <v>0</v>
      </c>
      <c r="H741" s="160" t="s">
        <v>175</v>
      </c>
      <c r="I741" s="160" t="s">
        <v>175</v>
      </c>
      <c r="J741" s="160" t="str">
        <f>IF('DATA SHEET'!$B$10="NC-50","N/A","OK")</f>
        <v>OK</v>
      </c>
      <c r="K741" s="160" t="str">
        <f>IF('DATA SHEET'!$B$10="NC-50","N/A","OK")</f>
        <v>OK</v>
      </c>
      <c r="L741" s="160" t="str">
        <f t="shared" si="545"/>
        <v>OK</v>
      </c>
      <c r="M741" s="160" t="str">
        <f t="shared" si="546"/>
        <v>OK</v>
      </c>
      <c r="N741" s="160"/>
      <c r="O741" s="160"/>
      <c r="P741" s="160"/>
      <c r="Q741" s="160"/>
      <c r="R741" s="92" t="str">
        <f>IF(DI741&lt;&gt;"",
    IF(INT('Drill Size Info'!$AA$19)=INT('Drill Size Info'!$AB$19),
        --(INT('Drill Size Info'!$AA$19) &amp; "." &amp; DI741),
        IF(AND((--(INT('Drill Size Info'!$AA$19) &amp; "." &amp; DI741)&gt;=--('Drill Size Info'!$AA$19)), (--(INT('Drill Size Info'!$AA$19) &amp; "." &amp; DI741)&lt;=--('Drill Size Info'!$AB$19))),
            --(INT('Drill Size Info'!$AA$19) &amp; "." &amp; DI741),
            --(INT('Drill Size Info'!$AB$19) &amp; "." &amp; DI741)
        )
    ),
    IF(DH741&lt;&gt;"",
        IF(INT('Drill Size Info'!$AA$19)=INT('Drill Size Info'!$AB$19),
            --(INT('Drill Size Info'!$AA$19) &amp; "." &amp; LEFT(DH741,3)),
            IF(AND((--(INT('Drill Size Info'!$AA$19) &amp; "." &amp; LEFT(DH741,3))&gt;=--('Drill Size Info'!$AA$19)), (--(INT('Drill Size Info'!$AA$19) &amp; "." &amp; LEFT(DH741,3))&lt;=--('Drill Size Info'!$AB$19))),
                --(INT('Drill Size Info'!$AA$19) &amp; "." &amp; LEFT(DH741,3)),
                --(INT('Drill Size Info'!$AB$19) &amp; "." &amp; LEFT(DH741,3))
            )
        ),
        "OK"
    )
)</f>
        <v>OK</v>
      </c>
      <c r="S741" s="150" t="str">
        <f>IF(DJ741&lt;&gt;"",
    IF(INT('Drill Size Info'!$AA$19)=INT('Drill Size Info'!$AB$19),
        --(INT('Drill Size Info'!$AA$19) &amp; "." &amp; DJ741),
        IF(AND((--(INT('Drill Size Info'!$AA$19) &amp; "." &amp; DJ741)&gt;=--('Drill Size Info'!$AA$19)), (--(INT('Drill Size Info'!$AA$19) &amp; "." &amp; DJ741)&lt;=--('Drill Size Info'!$AB$19))),
            --(INT('Drill Size Info'!$AA$19) &amp; "." &amp; DJ741),
            --(INT('Drill Size Info'!$AB$19) &amp; "." &amp; DJ741)
        )
    ),
    IF(DH741&lt;&gt;"",
        IF(INT('Drill Size Info'!$AA$19)=INT('Drill Size Info'!$AB$19),
            --(INT('Drill Size Info'!$AA$19) &amp; "." &amp; RIGHT(DH741,3)),
            IF(AND((--(INT('Drill Size Info'!$AA$19) &amp; "." &amp; RIGHT(DH741,3))&gt;=--('Drill Size Info'!$AA$19)), (--(INT('Drill Size Info'!$AA$19) &amp; "." &amp; RIGHT(DH741,3))&lt;=--('Drill Size Info'!$AB$19))),
                --(INT('Drill Size Info'!$AA$19) &amp; "." &amp; RIGHT(DH741,3)),
                --(INT('Drill Size Info'!$AB$19) &amp; "." &amp; RIGHT(DH741,3))
            )
        ),
        "N/A"
    )
)</f>
        <v>N/A</v>
      </c>
      <c r="T741" s="150" t="str">
        <f>IF(DL741&lt;&gt;"",
    IF(INT('Drill Size Info'!$AA$19)=INT('Drill Size Info'!$AB$15),
        --(INT('Drill Size Info'!$AA$15) &amp; "." &amp; DL741),
        IF(AND((--(INT('Drill Size Info'!$AA$15) &amp; "." &amp; DL741)&gt;=--('Drill Size Info'!$AA$15)), (--(INT('Drill Size Info'!$AA$15) &amp; "." &amp; DL741)&lt;=--('Drill Size Info'!$AB$15))),
            --(INT('Drill Size Info'!$AA$15) &amp; "." &amp; DL741),
            --(INT('Drill Size Info'!$AB$15) &amp; "." &amp; DL741)
        )
    ),
    IF(DK741&lt;&gt;"",
        IF(INT('Drill Size Info'!$AA$15)=INT('Drill Size Info'!$AB$15),
            --(INT('Drill Size Info'!$AA$15) &amp; "." &amp; LEFT(DK741,3)),
            IF(AND((--(INT('Drill Size Info'!$AA$15) &amp; "." &amp; LEFT(DK741,3))&gt;=--('Drill Size Info'!$AA$15)), (--(INT('Drill Size Info'!$AA$15) &amp; "." &amp; LEFT(DK741,3))&lt;=--('Drill Size Info'!$AB$15))),
                --(INT('Drill Size Info'!$AA$15) &amp; "." &amp; LEFT(DK741,3)),
                --(INT('Drill Size Info'!$AB$15) &amp; "." &amp; LEFT(DK741,3))
            )
        ),
        "OK"
    )
)</f>
        <v>OK</v>
      </c>
      <c r="U741" s="150" t="str">
        <f>IF(DM741&lt;&gt;"",
    IF(INT('Drill Size Info'!$AA$19)=INT('Drill Size Info'!$AB$15),
        --(INT('Drill Size Info'!$AA$15) &amp; "." &amp; DM741),
        IF(AND((--(INT('Drill Size Info'!$AA$15) &amp; "." &amp; DM741)&gt;=--('Drill Size Info'!$AA$15)), (--(INT('Drill Size Info'!$AA$15) &amp; "." &amp; DM741)&lt;=--('Drill Size Info'!$AB$15))),
            --(INT('Drill Size Info'!$AA$15) &amp; "." &amp; DM741),
            --(INT('Drill Size Info'!$AB$15) &amp; "." &amp; DM741)
        )
    ),
    IF(DK741&lt;&gt;"",
        IF(INT('Drill Size Info'!$AA$15)=INT('Drill Size Info'!$AB$15),
            --(INT('Drill Size Info'!$AA$15) &amp; "." &amp; RIGHT(DK741,3)),
            IF(AND((--(INT('Drill Size Info'!$AA$15) &amp; "." &amp; RIGHT(DK741,3))&gt;=--('Drill Size Info'!$AA$15)), (--(INT('Drill Size Info'!$AA$15) &amp; "." &amp; RIGHT(DK741,3))&lt;=--('Drill Size Info'!$AB$15))),
                --(INT('Drill Size Info'!$AA$15) &amp; "." &amp; RIGHT(DK741,3)),
                --(INT('Drill Size Info'!$AB$15) &amp; "." &amp; RIGHT(DK741,3))
            )
        ),
        "N/A"
    )
)</f>
        <v>N/A</v>
      </c>
      <c r="V741" s="161"/>
      <c r="W741" s="161"/>
      <c r="X741" s="161"/>
      <c r="Y741" s="161"/>
      <c r="Z741" s="161"/>
      <c r="AA741" s="162"/>
      <c r="AB741" s="162"/>
      <c r="AC741" s="162"/>
      <c r="AD741" s="162"/>
      <c r="AE741" s="162"/>
      <c r="AF741" s="162"/>
      <c r="AG741" s="162"/>
      <c r="AH741" s="162"/>
      <c r="AI741" s="162"/>
      <c r="AJ741" s="162"/>
      <c r="AK741" s="162"/>
      <c r="AL741" s="162"/>
      <c r="AM741" s="162"/>
      <c r="AN741" s="162"/>
      <c r="AO741" s="162"/>
      <c r="AP741" s="162"/>
      <c r="AQ741" s="162"/>
      <c r="AR741" s="162"/>
      <c r="AS741" s="162"/>
      <c r="AT741" s="162"/>
      <c r="AU741" s="162"/>
      <c r="AV741" s="162"/>
      <c r="AW741" s="162"/>
      <c r="AX741" s="162"/>
      <c r="AY741" s="162"/>
      <c r="AZ741" s="162"/>
      <c r="BA741" s="162"/>
      <c r="BB741" s="163"/>
      <c r="BC741" s="163"/>
      <c r="BD741" s="163"/>
      <c r="BE741" s="164"/>
      <c r="BF741" s="165"/>
      <c r="BG741" s="162"/>
      <c r="BH741" s="162"/>
      <c r="BI741" s="164"/>
      <c r="BJ741" s="38"/>
      <c r="BK741" s="38"/>
      <c r="BL741" s="38"/>
      <c r="BM741" s="38"/>
      <c r="BN741" s="38"/>
      <c r="BO741" s="38"/>
      <c r="BP741" s="117" t="str">
        <f t="shared" si="509"/>
        <v/>
      </c>
      <c r="BQ741" s="38"/>
      <c r="BR741" s="38"/>
      <c r="BS741" s="38"/>
      <c r="BT741" s="38"/>
      <c r="BV741" s="17">
        <f t="shared" si="503"/>
        <v>0</v>
      </c>
      <c r="BW741" s="17">
        <f t="shared" si="504"/>
        <v>0</v>
      </c>
      <c r="BX741" s="17">
        <f t="shared" si="505"/>
        <v>0</v>
      </c>
      <c r="BY741" s="17">
        <f t="shared" si="506"/>
        <v>0</v>
      </c>
      <c r="BZ741" s="17">
        <f t="shared" si="507"/>
        <v>0</v>
      </c>
      <c r="CA741" s="17">
        <f t="shared" si="508"/>
        <v>0</v>
      </c>
      <c r="CB741" s="17">
        <f t="shared" si="510"/>
        <v>0</v>
      </c>
      <c r="CC741" s="17">
        <f t="shared" si="511"/>
        <v>0</v>
      </c>
      <c r="CD741" s="17">
        <f t="shared" si="512"/>
        <v>0</v>
      </c>
      <c r="CE741" s="17">
        <f t="shared" si="513"/>
        <v>0</v>
      </c>
      <c r="CF741" s="17">
        <f t="shared" si="514"/>
        <v>0</v>
      </c>
      <c r="CG741" s="17">
        <f t="shared" si="515"/>
        <v>0</v>
      </c>
      <c r="CH741" s="17">
        <f t="shared" si="516"/>
        <v>0</v>
      </c>
      <c r="CI741" s="17">
        <f t="shared" si="517"/>
        <v>0</v>
      </c>
      <c r="CJ741" s="17">
        <f t="shared" si="518"/>
        <v>0</v>
      </c>
      <c r="CK741" s="17">
        <f t="shared" si="519"/>
        <v>0</v>
      </c>
      <c r="CL741" s="17">
        <f t="shared" si="520"/>
        <v>0</v>
      </c>
      <c r="CM741" s="17">
        <f t="shared" si="521"/>
        <v>0</v>
      </c>
      <c r="CN741" s="17">
        <f t="shared" si="522"/>
        <v>0</v>
      </c>
      <c r="CO741" s="17">
        <f t="shared" si="523"/>
        <v>0</v>
      </c>
      <c r="CP741" s="17">
        <f t="shared" si="524"/>
        <v>0</v>
      </c>
      <c r="CQ741" s="17">
        <f t="shared" si="525"/>
        <v>0</v>
      </c>
      <c r="CR741" s="17">
        <f t="shared" si="526"/>
        <v>0</v>
      </c>
      <c r="CS741" s="17">
        <f t="shared" si="527"/>
        <v>0</v>
      </c>
      <c r="CT741" s="17">
        <f t="shared" si="528"/>
        <v>0</v>
      </c>
      <c r="CU741" s="17">
        <f t="shared" si="529"/>
        <v>0</v>
      </c>
      <c r="CV741" s="17">
        <f t="shared" si="530"/>
        <v>0</v>
      </c>
      <c r="CW741" s="17">
        <f t="shared" si="531"/>
        <v>0</v>
      </c>
      <c r="CX741" s="17">
        <f t="shared" si="532"/>
        <v>0</v>
      </c>
      <c r="CY741" s="17">
        <f t="shared" si="533"/>
        <v>0</v>
      </c>
      <c r="CZ741" s="17">
        <f t="shared" si="534"/>
        <v>0</v>
      </c>
      <c r="DA741" s="17">
        <f t="shared" si="535"/>
        <v>0</v>
      </c>
      <c r="DB741" s="17">
        <f t="shared" si="536"/>
        <v>0</v>
      </c>
      <c r="DC741" s="17">
        <f t="shared" si="537"/>
        <v>0</v>
      </c>
      <c r="DD741" s="17">
        <f t="shared" si="538"/>
        <v>0</v>
      </c>
      <c r="DE741" s="17">
        <f t="shared" si="539"/>
        <v>0</v>
      </c>
      <c r="DF741" s="17">
        <f t="shared" si="540"/>
        <v>0</v>
      </c>
      <c r="DG741" s="17">
        <f t="shared" si="541"/>
        <v>0</v>
      </c>
    </row>
    <row r="742" spans="2:111" ht="15" customHeight="1" x14ac:dyDescent="0.2">
      <c r="B742" s="156">
        <v>734</v>
      </c>
      <c r="C742" s="157" t="str">
        <f t="shared" si="542"/>
        <v/>
      </c>
      <c r="D742" s="158" t="str">
        <f t="shared" si="502"/>
        <v>OK</v>
      </c>
      <c r="E742" s="159" t="e">
        <f>VLOOKUP('DATA SHEET'!$B$9,'Drill Size Info'!$T$2:$U$8,2,FALSE)</f>
        <v>#N/A</v>
      </c>
      <c r="F742" s="159" t="str">
        <f t="shared" si="543"/>
        <v/>
      </c>
      <c r="G742" s="91">
        <f t="shared" si="544"/>
        <v>0</v>
      </c>
      <c r="H742" s="160" t="s">
        <v>175</v>
      </c>
      <c r="I742" s="160" t="s">
        <v>175</v>
      </c>
      <c r="J742" s="160" t="str">
        <f>IF('DATA SHEET'!$B$10="NC-50","N/A","OK")</f>
        <v>OK</v>
      </c>
      <c r="K742" s="160" t="str">
        <f>IF('DATA SHEET'!$B$10="NC-50","N/A","OK")</f>
        <v>OK</v>
      </c>
      <c r="L742" s="160" t="str">
        <f t="shared" si="545"/>
        <v>OK</v>
      </c>
      <c r="M742" s="160" t="str">
        <f t="shared" si="546"/>
        <v>OK</v>
      </c>
      <c r="N742" s="160"/>
      <c r="O742" s="160"/>
      <c r="P742" s="160"/>
      <c r="Q742" s="160"/>
      <c r="R742" s="92" t="str">
        <f>IF(DI742&lt;&gt;"",
    IF(INT('Drill Size Info'!$AA$19)=INT('Drill Size Info'!$AB$19),
        --(INT('Drill Size Info'!$AA$19) &amp; "." &amp; DI742),
        IF(AND((--(INT('Drill Size Info'!$AA$19) &amp; "." &amp; DI742)&gt;=--('Drill Size Info'!$AA$19)), (--(INT('Drill Size Info'!$AA$19) &amp; "." &amp; DI742)&lt;=--('Drill Size Info'!$AB$19))),
            --(INT('Drill Size Info'!$AA$19) &amp; "." &amp; DI742),
            --(INT('Drill Size Info'!$AB$19) &amp; "." &amp; DI742)
        )
    ),
    IF(DH742&lt;&gt;"",
        IF(INT('Drill Size Info'!$AA$19)=INT('Drill Size Info'!$AB$19),
            --(INT('Drill Size Info'!$AA$19) &amp; "." &amp; LEFT(DH742,3)),
            IF(AND((--(INT('Drill Size Info'!$AA$19) &amp; "." &amp; LEFT(DH742,3))&gt;=--('Drill Size Info'!$AA$19)), (--(INT('Drill Size Info'!$AA$19) &amp; "." &amp; LEFT(DH742,3))&lt;=--('Drill Size Info'!$AB$19))),
                --(INT('Drill Size Info'!$AA$19) &amp; "." &amp; LEFT(DH742,3)),
                --(INT('Drill Size Info'!$AB$19) &amp; "." &amp; LEFT(DH742,3))
            )
        ),
        "OK"
    )
)</f>
        <v>OK</v>
      </c>
      <c r="S742" s="150" t="str">
        <f>IF(DJ742&lt;&gt;"",
    IF(INT('Drill Size Info'!$AA$19)=INT('Drill Size Info'!$AB$19),
        --(INT('Drill Size Info'!$AA$19) &amp; "." &amp; DJ742),
        IF(AND((--(INT('Drill Size Info'!$AA$19) &amp; "." &amp; DJ742)&gt;=--('Drill Size Info'!$AA$19)), (--(INT('Drill Size Info'!$AA$19) &amp; "." &amp; DJ742)&lt;=--('Drill Size Info'!$AB$19))),
            --(INT('Drill Size Info'!$AA$19) &amp; "." &amp; DJ742),
            --(INT('Drill Size Info'!$AB$19) &amp; "." &amp; DJ742)
        )
    ),
    IF(DH742&lt;&gt;"",
        IF(INT('Drill Size Info'!$AA$19)=INT('Drill Size Info'!$AB$19),
            --(INT('Drill Size Info'!$AA$19) &amp; "." &amp; RIGHT(DH742,3)),
            IF(AND((--(INT('Drill Size Info'!$AA$19) &amp; "." &amp; RIGHT(DH742,3))&gt;=--('Drill Size Info'!$AA$19)), (--(INT('Drill Size Info'!$AA$19) &amp; "." &amp; RIGHT(DH742,3))&lt;=--('Drill Size Info'!$AB$19))),
                --(INT('Drill Size Info'!$AA$19) &amp; "." &amp; RIGHT(DH742,3)),
                --(INT('Drill Size Info'!$AB$19) &amp; "." &amp; RIGHT(DH742,3))
            )
        ),
        "N/A"
    )
)</f>
        <v>N/A</v>
      </c>
      <c r="T742" s="150" t="str">
        <f>IF(DL742&lt;&gt;"",
    IF(INT('Drill Size Info'!$AA$19)=INT('Drill Size Info'!$AB$15),
        --(INT('Drill Size Info'!$AA$15) &amp; "." &amp; DL742),
        IF(AND((--(INT('Drill Size Info'!$AA$15) &amp; "." &amp; DL742)&gt;=--('Drill Size Info'!$AA$15)), (--(INT('Drill Size Info'!$AA$15) &amp; "." &amp; DL742)&lt;=--('Drill Size Info'!$AB$15))),
            --(INT('Drill Size Info'!$AA$15) &amp; "." &amp; DL742),
            --(INT('Drill Size Info'!$AB$15) &amp; "." &amp; DL742)
        )
    ),
    IF(DK742&lt;&gt;"",
        IF(INT('Drill Size Info'!$AA$15)=INT('Drill Size Info'!$AB$15),
            --(INT('Drill Size Info'!$AA$15) &amp; "." &amp; LEFT(DK742,3)),
            IF(AND((--(INT('Drill Size Info'!$AA$15) &amp; "." &amp; LEFT(DK742,3))&gt;=--('Drill Size Info'!$AA$15)), (--(INT('Drill Size Info'!$AA$15) &amp; "." &amp; LEFT(DK742,3))&lt;=--('Drill Size Info'!$AB$15))),
                --(INT('Drill Size Info'!$AA$15) &amp; "." &amp; LEFT(DK742,3)),
                --(INT('Drill Size Info'!$AB$15) &amp; "." &amp; LEFT(DK742,3))
            )
        ),
        "OK"
    )
)</f>
        <v>OK</v>
      </c>
      <c r="U742" s="150" t="str">
        <f>IF(DM742&lt;&gt;"",
    IF(INT('Drill Size Info'!$AA$19)=INT('Drill Size Info'!$AB$15),
        --(INT('Drill Size Info'!$AA$15) &amp; "." &amp; DM742),
        IF(AND((--(INT('Drill Size Info'!$AA$15) &amp; "." &amp; DM742)&gt;=--('Drill Size Info'!$AA$15)), (--(INT('Drill Size Info'!$AA$15) &amp; "." &amp; DM742)&lt;=--('Drill Size Info'!$AB$15))),
            --(INT('Drill Size Info'!$AA$15) &amp; "." &amp; DM742),
            --(INT('Drill Size Info'!$AB$15) &amp; "." &amp; DM742)
        )
    ),
    IF(DK742&lt;&gt;"",
        IF(INT('Drill Size Info'!$AA$15)=INT('Drill Size Info'!$AB$15),
            --(INT('Drill Size Info'!$AA$15) &amp; "." &amp; RIGHT(DK742,3)),
            IF(AND((--(INT('Drill Size Info'!$AA$15) &amp; "." &amp; RIGHT(DK742,3))&gt;=--('Drill Size Info'!$AA$15)), (--(INT('Drill Size Info'!$AA$15) &amp; "." &amp; RIGHT(DK742,3))&lt;=--('Drill Size Info'!$AB$15))),
                --(INT('Drill Size Info'!$AA$15) &amp; "." &amp; RIGHT(DK742,3)),
                --(INT('Drill Size Info'!$AB$15) &amp; "." &amp; RIGHT(DK742,3))
            )
        ),
        "N/A"
    )
)</f>
        <v>N/A</v>
      </c>
      <c r="V742" s="161"/>
      <c r="W742" s="161"/>
      <c r="X742" s="161"/>
      <c r="Y742" s="161"/>
      <c r="Z742" s="161"/>
      <c r="AA742" s="162"/>
      <c r="AB742" s="162"/>
      <c r="AC742" s="162"/>
      <c r="AD742" s="162"/>
      <c r="AE742" s="162"/>
      <c r="AF742" s="162"/>
      <c r="AG742" s="162"/>
      <c r="AH742" s="162"/>
      <c r="AI742" s="162"/>
      <c r="AJ742" s="162"/>
      <c r="AK742" s="162"/>
      <c r="AL742" s="162"/>
      <c r="AM742" s="162"/>
      <c r="AN742" s="162"/>
      <c r="AO742" s="162"/>
      <c r="AP742" s="162"/>
      <c r="AQ742" s="162"/>
      <c r="AR742" s="162"/>
      <c r="AS742" s="162"/>
      <c r="AT742" s="162"/>
      <c r="AU742" s="162"/>
      <c r="AV742" s="162"/>
      <c r="AW742" s="162"/>
      <c r="AX742" s="162"/>
      <c r="AY742" s="162"/>
      <c r="AZ742" s="162"/>
      <c r="BA742" s="162"/>
      <c r="BB742" s="163"/>
      <c r="BC742" s="163"/>
      <c r="BD742" s="163"/>
      <c r="BE742" s="164"/>
      <c r="BF742" s="165"/>
      <c r="BG742" s="162"/>
      <c r="BH742" s="162"/>
      <c r="BI742" s="164"/>
      <c r="BJ742" s="38"/>
      <c r="BK742" s="38"/>
      <c r="BL742" s="38"/>
      <c r="BM742" s="38"/>
      <c r="BN742" s="38"/>
      <c r="BO742" s="38"/>
      <c r="BP742" s="117" t="str">
        <f t="shared" si="509"/>
        <v/>
      </c>
      <c r="BQ742" s="38"/>
      <c r="BR742" s="38"/>
      <c r="BS742" s="38"/>
      <c r="BT742" s="38"/>
      <c r="BV742" s="17">
        <f t="shared" si="503"/>
        <v>0</v>
      </c>
      <c r="BW742" s="17">
        <f t="shared" si="504"/>
        <v>0</v>
      </c>
      <c r="BX742" s="17">
        <f t="shared" si="505"/>
        <v>0</v>
      </c>
      <c r="BY742" s="17">
        <f t="shared" si="506"/>
        <v>0</v>
      </c>
      <c r="BZ742" s="17">
        <f t="shared" si="507"/>
        <v>0</v>
      </c>
      <c r="CA742" s="17">
        <f t="shared" si="508"/>
        <v>0</v>
      </c>
      <c r="CB742" s="17">
        <f t="shared" si="510"/>
        <v>0</v>
      </c>
      <c r="CC742" s="17">
        <f t="shared" si="511"/>
        <v>0</v>
      </c>
      <c r="CD742" s="17">
        <f t="shared" si="512"/>
        <v>0</v>
      </c>
      <c r="CE742" s="17">
        <f t="shared" si="513"/>
        <v>0</v>
      </c>
      <c r="CF742" s="17">
        <f t="shared" si="514"/>
        <v>0</v>
      </c>
      <c r="CG742" s="17">
        <f t="shared" si="515"/>
        <v>0</v>
      </c>
      <c r="CH742" s="17">
        <f t="shared" si="516"/>
        <v>0</v>
      </c>
      <c r="CI742" s="17">
        <f t="shared" si="517"/>
        <v>0</v>
      </c>
      <c r="CJ742" s="17">
        <f t="shared" si="518"/>
        <v>0</v>
      </c>
      <c r="CK742" s="17">
        <f t="shared" si="519"/>
        <v>0</v>
      </c>
      <c r="CL742" s="17">
        <f t="shared" si="520"/>
        <v>0</v>
      </c>
      <c r="CM742" s="17">
        <f t="shared" si="521"/>
        <v>0</v>
      </c>
      <c r="CN742" s="17">
        <f t="shared" si="522"/>
        <v>0</v>
      </c>
      <c r="CO742" s="17">
        <f t="shared" si="523"/>
        <v>0</v>
      </c>
      <c r="CP742" s="17">
        <f t="shared" si="524"/>
        <v>0</v>
      </c>
      <c r="CQ742" s="17">
        <f t="shared" si="525"/>
        <v>0</v>
      </c>
      <c r="CR742" s="17">
        <f t="shared" si="526"/>
        <v>0</v>
      </c>
      <c r="CS742" s="17">
        <f t="shared" si="527"/>
        <v>0</v>
      </c>
      <c r="CT742" s="17">
        <f t="shared" si="528"/>
        <v>0</v>
      </c>
      <c r="CU742" s="17">
        <f t="shared" si="529"/>
        <v>0</v>
      </c>
      <c r="CV742" s="17">
        <f t="shared" si="530"/>
        <v>0</v>
      </c>
      <c r="CW742" s="17">
        <f t="shared" si="531"/>
        <v>0</v>
      </c>
      <c r="CX742" s="17">
        <f t="shared" si="532"/>
        <v>0</v>
      </c>
      <c r="CY742" s="17">
        <f t="shared" si="533"/>
        <v>0</v>
      </c>
      <c r="CZ742" s="17">
        <f t="shared" si="534"/>
        <v>0</v>
      </c>
      <c r="DA742" s="17">
        <f t="shared" si="535"/>
        <v>0</v>
      </c>
      <c r="DB742" s="17">
        <f t="shared" si="536"/>
        <v>0</v>
      </c>
      <c r="DC742" s="17">
        <f t="shared" si="537"/>
        <v>0</v>
      </c>
      <c r="DD742" s="17">
        <f t="shared" si="538"/>
        <v>0</v>
      </c>
      <c r="DE742" s="17">
        <f t="shared" si="539"/>
        <v>0</v>
      </c>
      <c r="DF742" s="17">
        <f t="shared" si="540"/>
        <v>0</v>
      </c>
      <c r="DG742" s="17">
        <f t="shared" si="541"/>
        <v>0</v>
      </c>
    </row>
    <row r="743" spans="2:111" ht="15" customHeight="1" x14ac:dyDescent="0.2">
      <c r="B743" s="156">
        <v>735</v>
      </c>
      <c r="C743" s="157" t="str">
        <f t="shared" si="542"/>
        <v/>
      </c>
      <c r="D743" s="158" t="str">
        <f t="shared" si="502"/>
        <v>OK</v>
      </c>
      <c r="E743" s="159" t="e">
        <f>VLOOKUP('DATA SHEET'!$B$9,'Drill Size Info'!$T$2:$U$8,2,FALSE)</f>
        <v>#N/A</v>
      </c>
      <c r="F743" s="159" t="str">
        <f t="shared" si="543"/>
        <v/>
      </c>
      <c r="G743" s="91">
        <f t="shared" si="544"/>
        <v>0</v>
      </c>
      <c r="H743" s="160" t="s">
        <v>175</v>
      </c>
      <c r="I743" s="160" t="s">
        <v>175</v>
      </c>
      <c r="J743" s="160" t="str">
        <f>IF('DATA SHEET'!$B$10="NC-50","N/A","OK")</f>
        <v>OK</v>
      </c>
      <c r="K743" s="160" t="str">
        <f>IF('DATA SHEET'!$B$10="NC-50","N/A","OK")</f>
        <v>OK</v>
      </c>
      <c r="L743" s="160" t="str">
        <f t="shared" si="545"/>
        <v>OK</v>
      </c>
      <c r="M743" s="160" t="str">
        <f t="shared" si="546"/>
        <v>OK</v>
      </c>
      <c r="N743" s="160"/>
      <c r="O743" s="160"/>
      <c r="P743" s="160"/>
      <c r="Q743" s="160"/>
      <c r="R743" s="92" t="str">
        <f>IF(DI743&lt;&gt;"",
    IF(INT('Drill Size Info'!$AA$19)=INT('Drill Size Info'!$AB$19),
        --(INT('Drill Size Info'!$AA$19) &amp; "." &amp; DI743),
        IF(AND((--(INT('Drill Size Info'!$AA$19) &amp; "." &amp; DI743)&gt;=--('Drill Size Info'!$AA$19)), (--(INT('Drill Size Info'!$AA$19) &amp; "." &amp; DI743)&lt;=--('Drill Size Info'!$AB$19))),
            --(INT('Drill Size Info'!$AA$19) &amp; "." &amp; DI743),
            --(INT('Drill Size Info'!$AB$19) &amp; "." &amp; DI743)
        )
    ),
    IF(DH743&lt;&gt;"",
        IF(INT('Drill Size Info'!$AA$19)=INT('Drill Size Info'!$AB$19),
            --(INT('Drill Size Info'!$AA$19) &amp; "." &amp; LEFT(DH743,3)),
            IF(AND((--(INT('Drill Size Info'!$AA$19) &amp; "." &amp; LEFT(DH743,3))&gt;=--('Drill Size Info'!$AA$19)), (--(INT('Drill Size Info'!$AA$19) &amp; "." &amp; LEFT(DH743,3))&lt;=--('Drill Size Info'!$AB$19))),
                --(INT('Drill Size Info'!$AA$19) &amp; "." &amp; LEFT(DH743,3)),
                --(INT('Drill Size Info'!$AB$19) &amp; "." &amp; LEFT(DH743,3))
            )
        ),
        "OK"
    )
)</f>
        <v>OK</v>
      </c>
      <c r="S743" s="150" t="str">
        <f>IF(DJ743&lt;&gt;"",
    IF(INT('Drill Size Info'!$AA$19)=INT('Drill Size Info'!$AB$19),
        --(INT('Drill Size Info'!$AA$19) &amp; "." &amp; DJ743),
        IF(AND((--(INT('Drill Size Info'!$AA$19) &amp; "." &amp; DJ743)&gt;=--('Drill Size Info'!$AA$19)), (--(INT('Drill Size Info'!$AA$19) &amp; "." &amp; DJ743)&lt;=--('Drill Size Info'!$AB$19))),
            --(INT('Drill Size Info'!$AA$19) &amp; "." &amp; DJ743),
            --(INT('Drill Size Info'!$AB$19) &amp; "." &amp; DJ743)
        )
    ),
    IF(DH743&lt;&gt;"",
        IF(INT('Drill Size Info'!$AA$19)=INT('Drill Size Info'!$AB$19),
            --(INT('Drill Size Info'!$AA$19) &amp; "." &amp; RIGHT(DH743,3)),
            IF(AND((--(INT('Drill Size Info'!$AA$19) &amp; "." &amp; RIGHT(DH743,3))&gt;=--('Drill Size Info'!$AA$19)), (--(INT('Drill Size Info'!$AA$19) &amp; "." &amp; RIGHT(DH743,3))&lt;=--('Drill Size Info'!$AB$19))),
                --(INT('Drill Size Info'!$AA$19) &amp; "." &amp; RIGHT(DH743,3)),
                --(INT('Drill Size Info'!$AB$19) &amp; "." &amp; RIGHT(DH743,3))
            )
        ),
        "N/A"
    )
)</f>
        <v>N/A</v>
      </c>
      <c r="T743" s="150" t="str">
        <f>IF(DL743&lt;&gt;"",
    IF(INT('Drill Size Info'!$AA$19)=INT('Drill Size Info'!$AB$15),
        --(INT('Drill Size Info'!$AA$15) &amp; "." &amp; DL743),
        IF(AND((--(INT('Drill Size Info'!$AA$15) &amp; "." &amp; DL743)&gt;=--('Drill Size Info'!$AA$15)), (--(INT('Drill Size Info'!$AA$15) &amp; "." &amp; DL743)&lt;=--('Drill Size Info'!$AB$15))),
            --(INT('Drill Size Info'!$AA$15) &amp; "." &amp; DL743),
            --(INT('Drill Size Info'!$AB$15) &amp; "." &amp; DL743)
        )
    ),
    IF(DK743&lt;&gt;"",
        IF(INT('Drill Size Info'!$AA$15)=INT('Drill Size Info'!$AB$15),
            --(INT('Drill Size Info'!$AA$15) &amp; "." &amp; LEFT(DK743,3)),
            IF(AND((--(INT('Drill Size Info'!$AA$15) &amp; "." &amp; LEFT(DK743,3))&gt;=--('Drill Size Info'!$AA$15)), (--(INT('Drill Size Info'!$AA$15) &amp; "." &amp; LEFT(DK743,3))&lt;=--('Drill Size Info'!$AB$15))),
                --(INT('Drill Size Info'!$AA$15) &amp; "." &amp; LEFT(DK743,3)),
                --(INT('Drill Size Info'!$AB$15) &amp; "." &amp; LEFT(DK743,3))
            )
        ),
        "OK"
    )
)</f>
        <v>OK</v>
      </c>
      <c r="U743" s="150" t="str">
        <f>IF(DM743&lt;&gt;"",
    IF(INT('Drill Size Info'!$AA$19)=INT('Drill Size Info'!$AB$15),
        --(INT('Drill Size Info'!$AA$15) &amp; "." &amp; DM743),
        IF(AND((--(INT('Drill Size Info'!$AA$15) &amp; "." &amp; DM743)&gt;=--('Drill Size Info'!$AA$15)), (--(INT('Drill Size Info'!$AA$15) &amp; "." &amp; DM743)&lt;=--('Drill Size Info'!$AB$15))),
            --(INT('Drill Size Info'!$AA$15) &amp; "." &amp; DM743),
            --(INT('Drill Size Info'!$AB$15) &amp; "." &amp; DM743)
        )
    ),
    IF(DK743&lt;&gt;"",
        IF(INT('Drill Size Info'!$AA$15)=INT('Drill Size Info'!$AB$15),
            --(INT('Drill Size Info'!$AA$15) &amp; "." &amp; RIGHT(DK743,3)),
            IF(AND((--(INT('Drill Size Info'!$AA$15) &amp; "." &amp; RIGHT(DK743,3))&gt;=--('Drill Size Info'!$AA$15)), (--(INT('Drill Size Info'!$AA$15) &amp; "." &amp; RIGHT(DK743,3))&lt;=--('Drill Size Info'!$AB$15))),
                --(INT('Drill Size Info'!$AA$15) &amp; "." &amp; RIGHT(DK743,3)),
                --(INT('Drill Size Info'!$AB$15) &amp; "." &amp; RIGHT(DK743,3))
            )
        ),
        "N/A"
    )
)</f>
        <v>N/A</v>
      </c>
      <c r="V743" s="161"/>
      <c r="W743" s="161"/>
      <c r="X743" s="161"/>
      <c r="Y743" s="161"/>
      <c r="Z743" s="161"/>
      <c r="AA743" s="162"/>
      <c r="AB743" s="162"/>
      <c r="AC743" s="162"/>
      <c r="AD743" s="162"/>
      <c r="AE743" s="162"/>
      <c r="AF743" s="162"/>
      <c r="AG743" s="162"/>
      <c r="AH743" s="162"/>
      <c r="AI743" s="162"/>
      <c r="AJ743" s="162"/>
      <c r="AK743" s="162"/>
      <c r="AL743" s="162"/>
      <c r="AM743" s="162"/>
      <c r="AN743" s="162"/>
      <c r="AO743" s="162"/>
      <c r="AP743" s="162"/>
      <c r="AQ743" s="162"/>
      <c r="AR743" s="162"/>
      <c r="AS743" s="162"/>
      <c r="AT743" s="162"/>
      <c r="AU743" s="162"/>
      <c r="AV743" s="162"/>
      <c r="AW743" s="162"/>
      <c r="AX743" s="162"/>
      <c r="AY743" s="162"/>
      <c r="AZ743" s="162"/>
      <c r="BA743" s="162"/>
      <c r="BB743" s="163"/>
      <c r="BC743" s="163"/>
      <c r="BD743" s="163"/>
      <c r="BE743" s="164"/>
      <c r="BF743" s="165"/>
      <c r="BG743" s="162"/>
      <c r="BH743" s="162"/>
      <c r="BI743" s="164"/>
      <c r="BJ743" s="38"/>
      <c r="BK743" s="38"/>
      <c r="BL743" s="38"/>
      <c r="BM743" s="38"/>
      <c r="BN743" s="38"/>
      <c r="BO743" s="38"/>
      <c r="BP743" s="117" t="str">
        <f t="shared" si="509"/>
        <v/>
      </c>
      <c r="BQ743" s="38"/>
      <c r="BR743" s="38"/>
      <c r="BS743" s="38"/>
      <c r="BT743" s="38"/>
      <c r="BV743" s="17">
        <f t="shared" si="503"/>
        <v>0</v>
      </c>
      <c r="BW743" s="17">
        <f t="shared" si="504"/>
        <v>0</v>
      </c>
      <c r="BX743" s="17">
        <f t="shared" si="505"/>
        <v>0</v>
      </c>
      <c r="BY743" s="17">
        <f t="shared" si="506"/>
        <v>0</v>
      </c>
      <c r="BZ743" s="17">
        <f t="shared" si="507"/>
        <v>0</v>
      </c>
      <c r="CA743" s="17">
        <f t="shared" si="508"/>
        <v>0</v>
      </c>
      <c r="CB743" s="17">
        <f t="shared" si="510"/>
        <v>0</v>
      </c>
      <c r="CC743" s="17">
        <f t="shared" si="511"/>
        <v>0</v>
      </c>
      <c r="CD743" s="17">
        <f t="shared" si="512"/>
        <v>0</v>
      </c>
      <c r="CE743" s="17">
        <f t="shared" si="513"/>
        <v>0</v>
      </c>
      <c r="CF743" s="17">
        <f t="shared" si="514"/>
        <v>0</v>
      </c>
      <c r="CG743" s="17">
        <f t="shared" si="515"/>
        <v>0</v>
      </c>
      <c r="CH743" s="17">
        <f t="shared" si="516"/>
        <v>0</v>
      </c>
      <c r="CI743" s="17">
        <f t="shared" si="517"/>
        <v>0</v>
      </c>
      <c r="CJ743" s="17">
        <f t="shared" si="518"/>
        <v>0</v>
      </c>
      <c r="CK743" s="17">
        <f t="shared" si="519"/>
        <v>0</v>
      </c>
      <c r="CL743" s="17">
        <f t="shared" si="520"/>
        <v>0</v>
      </c>
      <c r="CM743" s="17">
        <f t="shared" si="521"/>
        <v>0</v>
      </c>
      <c r="CN743" s="17">
        <f t="shared" si="522"/>
        <v>0</v>
      </c>
      <c r="CO743" s="17">
        <f t="shared" si="523"/>
        <v>0</v>
      </c>
      <c r="CP743" s="17">
        <f t="shared" si="524"/>
        <v>0</v>
      </c>
      <c r="CQ743" s="17">
        <f t="shared" si="525"/>
        <v>0</v>
      </c>
      <c r="CR743" s="17">
        <f t="shared" si="526"/>
        <v>0</v>
      </c>
      <c r="CS743" s="17">
        <f t="shared" si="527"/>
        <v>0</v>
      </c>
      <c r="CT743" s="17">
        <f t="shared" si="528"/>
        <v>0</v>
      </c>
      <c r="CU743" s="17">
        <f t="shared" si="529"/>
        <v>0</v>
      </c>
      <c r="CV743" s="17">
        <f t="shared" si="530"/>
        <v>0</v>
      </c>
      <c r="CW743" s="17">
        <f t="shared" si="531"/>
        <v>0</v>
      </c>
      <c r="CX743" s="17">
        <f t="shared" si="532"/>
        <v>0</v>
      </c>
      <c r="CY743" s="17">
        <f t="shared" si="533"/>
        <v>0</v>
      </c>
      <c r="CZ743" s="17">
        <f t="shared" si="534"/>
        <v>0</v>
      </c>
      <c r="DA743" s="17">
        <f t="shared" si="535"/>
        <v>0</v>
      </c>
      <c r="DB743" s="17">
        <f t="shared" si="536"/>
        <v>0</v>
      </c>
      <c r="DC743" s="17">
        <f t="shared" si="537"/>
        <v>0</v>
      </c>
      <c r="DD743" s="17">
        <f t="shared" si="538"/>
        <v>0</v>
      </c>
      <c r="DE743" s="17">
        <f t="shared" si="539"/>
        <v>0</v>
      </c>
      <c r="DF743" s="17">
        <f t="shared" si="540"/>
        <v>0</v>
      </c>
      <c r="DG743" s="17">
        <f t="shared" si="541"/>
        <v>0</v>
      </c>
    </row>
    <row r="744" spans="2:111" ht="15" customHeight="1" x14ac:dyDescent="0.2">
      <c r="B744" s="156">
        <v>736</v>
      </c>
      <c r="C744" s="157" t="str">
        <f t="shared" si="542"/>
        <v/>
      </c>
      <c r="D744" s="158" t="str">
        <f t="shared" si="502"/>
        <v>OK</v>
      </c>
      <c r="E744" s="159" t="e">
        <f>VLOOKUP('DATA SHEET'!$B$9,'Drill Size Info'!$T$2:$U$8,2,FALSE)</f>
        <v>#N/A</v>
      </c>
      <c r="F744" s="159" t="str">
        <f t="shared" si="543"/>
        <v/>
      </c>
      <c r="G744" s="91">
        <f t="shared" si="544"/>
        <v>0</v>
      </c>
      <c r="H744" s="160" t="s">
        <v>175</v>
      </c>
      <c r="I744" s="160" t="s">
        <v>175</v>
      </c>
      <c r="J744" s="160" t="str">
        <f>IF('DATA SHEET'!$B$10="NC-50","N/A","OK")</f>
        <v>OK</v>
      </c>
      <c r="K744" s="160" t="str">
        <f>IF('DATA SHEET'!$B$10="NC-50","N/A","OK")</f>
        <v>OK</v>
      </c>
      <c r="L744" s="160" t="str">
        <f t="shared" si="545"/>
        <v>OK</v>
      </c>
      <c r="M744" s="160" t="str">
        <f t="shared" si="546"/>
        <v>OK</v>
      </c>
      <c r="N744" s="160"/>
      <c r="O744" s="160"/>
      <c r="P744" s="160"/>
      <c r="Q744" s="160"/>
      <c r="R744" s="92" t="str">
        <f>IF(DI744&lt;&gt;"",
    IF(INT('Drill Size Info'!$AA$19)=INT('Drill Size Info'!$AB$19),
        --(INT('Drill Size Info'!$AA$19) &amp; "." &amp; DI744),
        IF(AND((--(INT('Drill Size Info'!$AA$19) &amp; "." &amp; DI744)&gt;=--('Drill Size Info'!$AA$19)), (--(INT('Drill Size Info'!$AA$19) &amp; "." &amp; DI744)&lt;=--('Drill Size Info'!$AB$19))),
            --(INT('Drill Size Info'!$AA$19) &amp; "." &amp; DI744),
            --(INT('Drill Size Info'!$AB$19) &amp; "." &amp; DI744)
        )
    ),
    IF(DH744&lt;&gt;"",
        IF(INT('Drill Size Info'!$AA$19)=INT('Drill Size Info'!$AB$19),
            --(INT('Drill Size Info'!$AA$19) &amp; "." &amp; LEFT(DH744,3)),
            IF(AND((--(INT('Drill Size Info'!$AA$19) &amp; "." &amp; LEFT(DH744,3))&gt;=--('Drill Size Info'!$AA$19)), (--(INT('Drill Size Info'!$AA$19) &amp; "." &amp; LEFT(DH744,3))&lt;=--('Drill Size Info'!$AB$19))),
                --(INT('Drill Size Info'!$AA$19) &amp; "." &amp; LEFT(DH744,3)),
                --(INT('Drill Size Info'!$AB$19) &amp; "." &amp; LEFT(DH744,3))
            )
        ),
        "OK"
    )
)</f>
        <v>OK</v>
      </c>
      <c r="S744" s="150" t="str">
        <f>IF(DJ744&lt;&gt;"",
    IF(INT('Drill Size Info'!$AA$19)=INT('Drill Size Info'!$AB$19),
        --(INT('Drill Size Info'!$AA$19) &amp; "." &amp; DJ744),
        IF(AND((--(INT('Drill Size Info'!$AA$19) &amp; "." &amp; DJ744)&gt;=--('Drill Size Info'!$AA$19)), (--(INT('Drill Size Info'!$AA$19) &amp; "." &amp; DJ744)&lt;=--('Drill Size Info'!$AB$19))),
            --(INT('Drill Size Info'!$AA$19) &amp; "." &amp; DJ744),
            --(INT('Drill Size Info'!$AB$19) &amp; "." &amp; DJ744)
        )
    ),
    IF(DH744&lt;&gt;"",
        IF(INT('Drill Size Info'!$AA$19)=INT('Drill Size Info'!$AB$19),
            --(INT('Drill Size Info'!$AA$19) &amp; "." &amp; RIGHT(DH744,3)),
            IF(AND((--(INT('Drill Size Info'!$AA$19) &amp; "." &amp; RIGHT(DH744,3))&gt;=--('Drill Size Info'!$AA$19)), (--(INT('Drill Size Info'!$AA$19) &amp; "." &amp; RIGHT(DH744,3))&lt;=--('Drill Size Info'!$AB$19))),
                --(INT('Drill Size Info'!$AA$19) &amp; "." &amp; RIGHT(DH744,3)),
                --(INT('Drill Size Info'!$AB$19) &amp; "." &amp; RIGHT(DH744,3))
            )
        ),
        "N/A"
    )
)</f>
        <v>N/A</v>
      </c>
      <c r="T744" s="150" t="str">
        <f>IF(DL744&lt;&gt;"",
    IF(INT('Drill Size Info'!$AA$19)=INT('Drill Size Info'!$AB$15),
        --(INT('Drill Size Info'!$AA$15) &amp; "." &amp; DL744),
        IF(AND((--(INT('Drill Size Info'!$AA$15) &amp; "." &amp; DL744)&gt;=--('Drill Size Info'!$AA$15)), (--(INT('Drill Size Info'!$AA$15) &amp; "." &amp; DL744)&lt;=--('Drill Size Info'!$AB$15))),
            --(INT('Drill Size Info'!$AA$15) &amp; "." &amp; DL744),
            --(INT('Drill Size Info'!$AB$15) &amp; "." &amp; DL744)
        )
    ),
    IF(DK744&lt;&gt;"",
        IF(INT('Drill Size Info'!$AA$15)=INT('Drill Size Info'!$AB$15),
            --(INT('Drill Size Info'!$AA$15) &amp; "." &amp; LEFT(DK744,3)),
            IF(AND((--(INT('Drill Size Info'!$AA$15) &amp; "." &amp; LEFT(DK744,3))&gt;=--('Drill Size Info'!$AA$15)), (--(INT('Drill Size Info'!$AA$15) &amp; "." &amp; LEFT(DK744,3))&lt;=--('Drill Size Info'!$AB$15))),
                --(INT('Drill Size Info'!$AA$15) &amp; "." &amp; LEFT(DK744,3)),
                --(INT('Drill Size Info'!$AB$15) &amp; "." &amp; LEFT(DK744,3))
            )
        ),
        "OK"
    )
)</f>
        <v>OK</v>
      </c>
      <c r="U744" s="150" t="str">
        <f>IF(DM744&lt;&gt;"",
    IF(INT('Drill Size Info'!$AA$19)=INT('Drill Size Info'!$AB$15),
        --(INT('Drill Size Info'!$AA$15) &amp; "." &amp; DM744),
        IF(AND((--(INT('Drill Size Info'!$AA$15) &amp; "." &amp; DM744)&gt;=--('Drill Size Info'!$AA$15)), (--(INT('Drill Size Info'!$AA$15) &amp; "." &amp; DM744)&lt;=--('Drill Size Info'!$AB$15))),
            --(INT('Drill Size Info'!$AA$15) &amp; "." &amp; DM744),
            --(INT('Drill Size Info'!$AB$15) &amp; "." &amp; DM744)
        )
    ),
    IF(DK744&lt;&gt;"",
        IF(INT('Drill Size Info'!$AA$15)=INT('Drill Size Info'!$AB$15),
            --(INT('Drill Size Info'!$AA$15) &amp; "." &amp; RIGHT(DK744,3)),
            IF(AND((--(INT('Drill Size Info'!$AA$15) &amp; "." &amp; RIGHT(DK744,3))&gt;=--('Drill Size Info'!$AA$15)), (--(INT('Drill Size Info'!$AA$15) &amp; "." &amp; RIGHT(DK744,3))&lt;=--('Drill Size Info'!$AB$15))),
                --(INT('Drill Size Info'!$AA$15) &amp; "." &amp; RIGHT(DK744,3)),
                --(INT('Drill Size Info'!$AB$15) &amp; "." &amp; RIGHT(DK744,3))
            )
        ),
        "N/A"
    )
)</f>
        <v>N/A</v>
      </c>
      <c r="V744" s="161"/>
      <c r="W744" s="161"/>
      <c r="X744" s="161"/>
      <c r="Y744" s="161"/>
      <c r="Z744" s="161"/>
      <c r="AA744" s="162"/>
      <c r="AB744" s="162"/>
      <c r="AC744" s="162"/>
      <c r="AD744" s="162"/>
      <c r="AE744" s="162"/>
      <c r="AF744" s="162"/>
      <c r="AG744" s="162"/>
      <c r="AH744" s="162"/>
      <c r="AI744" s="162"/>
      <c r="AJ744" s="162"/>
      <c r="AK744" s="162"/>
      <c r="AL744" s="162"/>
      <c r="AM744" s="162"/>
      <c r="AN744" s="162"/>
      <c r="AO744" s="162"/>
      <c r="AP744" s="162"/>
      <c r="AQ744" s="162"/>
      <c r="AR744" s="162"/>
      <c r="AS744" s="162"/>
      <c r="AT744" s="162"/>
      <c r="AU744" s="162"/>
      <c r="AV744" s="162"/>
      <c r="AW744" s="162"/>
      <c r="AX744" s="162"/>
      <c r="AY744" s="162"/>
      <c r="AZ744" s="162"/>
      <c r="BA744" s="162"/>
      <c r="BB744" s="163"/>
      <c r="BC744" s="163"/>
      <c r="BD744" s="163"/>
      <c r="BE744" s="164"/>
      <c r="BF744" s="165"/>
      <c r="BG744" s="162"/>
      <c r="BH744" s="162"/>
      <c r="BI744" s="164"/>
      <c r="BJ744" s="38"/>
      <c r="BK744" s="38"/>
      <c r="BL744" s="38"/>
      <c r="BM744" s="38"/>
      <c r="BN744" s="38"/>
      <c r="BO744" s="38"/>
      <c r="BP744" s="117" t="str">
        <f t="shared" si="509"/>
        <v/>
      </c>
      <c r="BQ744" s="38"/>
      <c r="BR744" s="38"/>
      <c r="BS744" s="38"/>
      <c r="BT744" s="38"/>
      <c r="BV744" s="17">
        <f t="shared" si="503"/>
        <v>0</v>
      </c>
      <c r="BW744" s="17">
        <f t="shared" si="504"/>
        <v>0</v>
      </c>
      <c r="BX744" s="17">
        <f t="shared" si="505"/>
        <v>0</v>
      </c>
      <c r="BY744" s="17">
        <f t="shared" si="506"/>
        <v>0</v>
      </c>
      <c r="BZ744" s="17">
        <f t="shared" si="507"/>
        <v>0</v>
      </c>
      <c r="CA744" s="17">
        <f t="shared" si="508"/>
        <v>0</v>
      </c>
      <c r="CB744" s="17">
        <f t="shared" si="510"/>
        <v>0</v>
      </c>
      <c r="CC744" s="17">
        <f t="shared" si="511"/>
        <v>0</v>
      </c>
      <c r="CD744" s="17">
        <f t="shared" si="512"/>
        <v>0</v>
      </c>
      <c r="CE744" s="17">
        <f t="shared" si="513"/>
        <v>0</v>
      </c>
      <c r="CF744" s="17">
        <f t="shared" si="514"/>
        <v>0</v>
      </c>
      <c r="CG744" s="17">
        <f t="shared" si="515"/>
        <v>0</v>
      </c>
      <c r="CH744" s="17">
        <f t="shared" si="516"/>
        <v>0</v>
      </c>
      <c r="CI744" s="17">
        <f t="shared" si="517"/>
        <v>0</v>
      </c>
      <c r="CJ744" s="17">
        <f t="shared" si="518"/>
        <v>0</v>
      </c>
      <c r="CK744" s="17">
        <f t="shared" si="519"/>
        <v>0</v>
      </c>
      <c r="CL744" s="17">
        <f t="shared" si="520"/>
        <v>0</v>
      </c>
      <c r="CM744" s="17">
        <f t="shared" si="521"/>
        <v>0</v>
      </c>
      <c r="CN744" s="17">
        <f t="shared" si="522"/>
        <v>0</v>
      </c>
      <c r="CO744" s="17">
        <f t="shared" si="523"/>
        <v>0</v>
      </c>
      <c r="CP744" s="17">
        <f t="shared" si="524"/>
        <v>0</v>
      </c>
      <c r="CQ744" s="17">
        <f t="shared" si="525"/>
        <v>0</v>
      </c>
      <c r="CR744" s="17">
        <f t="shared" si="526"/>
        <v>0</v>
      </c>
      <c r="CS744" s="17">
        <f t="shared" si="527"/>
        <v>0</v>
      </c>
      <c r="CT744" s="17">
        <f t="shared" si="528"/>
        <v>0</v>
      </c>
      <c r="CU744" s="17">
        <f t="shared" si="529"/>
        <v>0</v>
      </c>
      <c r="CV744" s="17">
        <f t="shared" si="530"/>
        <v>0</v>
      </c>
      <c r="CW744" s="17">
        <f t="shared" si="531"/>
        <v>0</v>
      </c>
      <c r="CX744" s="17">
        <f t="shared" si="532"/>
        <v>0</v>
      </c>
      <c r="CY744" s="17">
        <f t="shared" si="533"/>
        <v>0</v>
      </c>
      <c r="CZ744" s="17">
        <f t="shared" si="534"/>
        <v>0</v>
      </c>
      <c r="DA744" s="17">
        <f t="shared" si="535"/>
        <v>0</v>
      </c>
      <c r="DB744" s="17">
        <f t="shared" si="536"/>
        <v>0</v>
      </c>
      <c r="DC744" s="17">
        <f t="shared" si="537"/>
        <v>0</v>
      </c>
      <c r="DD744" s="17">
        <f t="shared" si="538"/>
        <v>0</v>
      </c>
      <c r="DE744" s="17">
        <f t="shared" si="539"/>
        <v>0</v>
      </c>
      <c r="DF744" s="17">
        <f t="shared" si="540"/>
        <v>0</v>
      </c>
      <c r="DG744" s="17">
        <f t="shared" si="541"/>
        <v>0</v>
      </c>
    </row>
    <row r="745" spans="2:111" ht="15" customHeight="1" x14ac:dyDescent="0.2">
      <c r="B745" s="156">
        <v>737</v>
      </c>
      <c r="C745" s="157" t="str">
        <f t="shared" si="542"/>
        <v/>
      </c>
      <c r="D745" s="158" t="str">
        <f t="shared" si="502"/>
        <v>OK</v>
      </c>
      <c r="E745" s="159" t="e">
        <f>VLOOKUP('DATA SHEET'!$B$9,'Drill Size Info'!$T$2:$U$8,2,FALSE)</f>
        <v>#N/A</v>
      </c>
      <c r="F745" s="159" t="str">
        <f t="shared" si="543"/>
        <v/>
      </c>
      <c r="G745" s="91">
        <f t="shared" si="544"/>
        <v>0</v>
      </c>
      <c r="H745" s="160" t="s">
        <v>175</v>
      </c>
      <c r="I745" s="160" t="s">
        <v>175</v>
      </c>
      <c r="J745" s="160" t="str">
        <f>IF('DATA SHEET'!$B$10="NC-50","N/A","OK")</f>
        <v>OK</v>
      </c>
      <c r="K745" s="160" t="str">
        <f>IF('DATA SHEET'!$B$10="NC-50","N/A","OK")</f>
        <v>OK</v>
      </c>
      <c r="L745" s="160" t="str">
        <f t="shared" si="545"/>
        <v>OK</v>
      </c>
      <c r="M745" s="160" t="str">
        <f t="shared" si="546"/>
        <v>OK</v>
      </c>
      <c r="N745" s="160"/>
      <c r="O745" s="160"/>
      <c r="P745" s="160"/>
      <c r="Q745" s="160"/>
      <c r="R745" s="92" t="str">
        <f>IF(DI745&lt;&gt;"",
    IF(INT('Drill Size Info'!$AA$19)=INT('Drill Size Info'!$AB$19),
        --(INT('Drill Size Info'!$AA$19) &amp; "." &amp; DI745),
        IF(AND((--(INT('Drill Size Info'!$AA$19) &amp; "." &amp; DI745)&gt;=--('Drill Size Info'!$AA$19)), (--(INT('Drill Size Info'!$AA$19) &amp; "." &amp; DI745)&lt;=--('Drill Size Info'!$AB$19))),
            --(INT('Drill Size Info'!$AA$19) &amp; "." &amp; DI745),
            --(INT('Drill Size Info'!$AB$19) &amp; "." &amp; DI745)
        )
    ),
    IF(DH745&lt;&gt;"",
        IF(INT('Drill Size Info'!$AA$19)=INT('Drill Size Info'!$AB$19),
            --(INT('Drill Size Info'!$AA$19) &amp; "." &amp; LEFT(DH745,3)),
            IF(AND((--(INT('Drill Size Info'!$AA$19) &amp; "." &amp; LEFT(DH745,3))&gt;=--('Drill Size Info'!$AA$19)), (--(INT('Drill Size Info'!$AA$19) &amp; "." &amp; LEFT(DH745,3))&lt;=--('Drill Size Info'!$AB$19))),
                --(INT('Drill Size Info'!$AA$19) &amp; "." &amp; LEFT(DH745,3)),
                --(INT('Drill Size Info'!$AB$19) &amp; "." &amp; LEFT(DH745,3))
            )
        ),
        "OK"
    )
)</f>
        <v>OK</v>
      </c>
      <c r="S745" s="150" t="str">
        <f>IF(DJ745&lt;&gt;"",
    IF(INT('Drill Size Info'!$AA$19)=INT('Drill Size Info'!$AB$19),
        --(INT('Drill Size Info'!$AA$19) &amp; "." &amp; DJ745),
        IF(AND((--(INT('Drill Size Info'!$AA$19) &amp; "." &amp; DJ745)&gt;=--('Drill Size Info'!$AA$19)), (--(INT('Drill Size Info'!$AA$19) &amp; "." &amp; DJ745)&lt;=--('Drill Size Info'!$AB$19))),
            --(INT('Drill Size Info'!$AA$19) &amp; "." &amp; DJ745),
            --(INT('Drill Size Info'!$AB$19) &amp; "." &amp; DJ745)
        )
    ),
    IF(DH745&lt;&gt;"",
        IF(INT('Drill Size Info'!$AA$19)=INT('Drill Size Info'!$AB$19),
            --(INT('Drill Size Info'!$AA$19) &amp; "." &amp; RIGHT(DH745,3)),
            IF(AND((--(INT('Drill Size Info'!$AA$19) &amp; "." &amp; RIGHT(DH745,3))&gt;=--('Drill Size Info'!$AA$19)), (--(INT('Drill Size Info'!$AA$19) &amp; "." &amp; RIGHT(DH745,3))&lt;=--('Drill Size Info'!$AB$19))),
                --(INT('Drill Size Info'!$AA$19) &amp; "." &amp; RIGHT(DH745,3)),
                --(INT('Drill Size Info'!$AB$19) &amp; "." &amp; RIGHT(DH745,3))
            )
        ),
        "N/A"
    )
)</f>
        <v>N/A</v>
      </c>
      <c r="T745" s="150" t="str">
        <f>IF(DL745&lt;&gt;"",
    IF(INT('Drill Size Info'!$AA$19)=INT('Drill Size Info'!$AB$15),
        --(INT('Drill Size Info'!$AA$15) &amp; "." &amp; DL745),
        IF(AND((--(INT('Drill Size Info'!$AA$15) &amp; "." &amp; DL745)&gt;=--('Drill Size Info'!$AA$15)), (--(INT('Drill Size Info'!$AA$15) &amp; "." &amp; DL745)&lt;=--('Drill Size Info'!$AB$15))),
            --(INT('Drill Size Info'!$AA$15) &amp; "." &amp; DL745),
            --(INT('Drill Size Info'!$AB$15) &amp; "." &amp; DL745)
        )
    ),
    IF(DK745&lt;&gt;"",
        IF(INT('Drill Size Info'!$AA$15)=INT('Drill Size Info'!$AB$15),
            --(INT('Drill Size Info'!$AA$15) &amp; "." &amp; LEFT(DK745,3)),
            IF(AND((--(INT('Drill Size Info'!$AA$15) &amp; "." &amp; LEFT(DK745,3))&gt;=--('Drill Size Info'!$AA$15)), (--(INT('Drill Size Info'!$AA$15) &amp; "." &amp; LEFT(DK745,3))&lt;=--('Drill Size Info'!$AB$15))),
                --(INT('Drill Size Info'!$AA$15) &amp; "." &amp; LEFT(DK745,3)),
                --(INT('Drill Size Info'!$AB$15) &amp; "." &amp; LEFT(DK745,3))
            )
        ),
        "OK"
    )
)</f>
        <v>OK</v>
      </c>
      <c r="U745" s="150" t="str">
        <f>IF(DM745&lt;&gt;"",
    IF(INT('Drill Size Info'!$AA$19)=INT('Drill Size Info'!$AB$15),
        --(INT('Drill Size Info'!$AA$15) &amp; "." &amp; DM745),
        IF(AND((--(INT('Drill Size Info'!$AA$15) &amp; "." &amp; DM745)&gt;=--('Drill Size Info'!$AA$15)), (--(INT('Drill Size Info'!$AA$15) &amp; "." &amp; DM745)&lt;=--('Drill Size Info'!$AB$15))),
            --(INT('Drill Size Info'!$AA$15) &amp; "." &amp; DM745),
            --(INT('Drill Size Info'!$AB$15) &amp; "." &amp; DM745)
        )
    ),
    IF(DK745&lt;&gt;"",
        IF(INT('Drill Size Info'!$AA$15)=INT('Drill Size Info'!$AB$15),
            --(INT('Drill Size Info'!$AA$15) &amp; "." &amp; RIGHT(DK745,3)),
            IF(AND((--(INT('Drill Size Info'!$AA$15) &amp; "." &amp; RIGHT(DK745,3))&gt;=--('Drill Size Info'!$AA$15)), (--(INT('Drill Size Info'!$AA$15) &amp; "." &amp; RIGHT(DK745,3))&lt;=--('Drill Size Info'!$AB$15))),
                --(INT('Drill Size Info'!$AA$15) &amp; "." &amp; RIGHT(DK745,3)),
                --(INT('Drill Size Info'!$AB$15) &amp; "." &amp; RIGHT(DK745,3))
            )
        ),
        "N/A"
    )
)</f>
        <v>N/A</v>
      </c>
      <c r="V745" s="161"/>
      <c r="W745" s="161"/>
      <c r="X745" s="161"/>
      <c r="Y745" s="161"/>
      <c r="Z745" s="161"/>
      <c r="AA745" s="162"/>
      <c r="AB745" s="162"/>
      <c r="AC745" s="162"/>
      <c r="AD745" s="162"/>
      <c r="AE745" s="162"/>
      <c r="AF745" s="162"/>
      <c r="AG745" s="162"/>
      <c r="AH745" s="162"/>
      <c r="AI745" s="162"/>
      <c r="AJ745" s="162"/>
      <c r="AK745" s="162"/>
      <c r="AL745" s="162"/>
      <c r="AM745" s="162"/>
      <c r="AN745" s="162"/>
      <c r="AO745" s="162"/>
      <c r="AP745" s="162"/>
      <c r="AQ745" s="162"/>
      <c r="AR745" s="162"/>
      <c r="AS745" s="162"/>
      <c r="AT745" s="162"/>
      <c r="AU745" s="162"/>
      <c r="AV745" s="162"/>
      <c r="AW745" s="162"/>
      <c r="AX745" s="162"/>
      <c r="AY745" s="162"/>
      <c r="AZ745" s="162"/>
      <c r="BA745" s="162"/>
      <c r="BB745" s="163"/>
      <c r="BC745" s="163"/>
      <c r="BD745" s="163"/>
      <c r="BE745" s="164"/>
      <c r="BF745" s="165"/>
      <c r="BG745" s="162"/>
      <c r="BH745" s="162"/>
      <c r="BI745" s="164"/>
      <c r="BJ745" s="38"/>
      <c r="BK745" s="38"/>
      <c r="BL745" s="38"/>
      <c r="BM745" s="38"/>
      <c r="BN745" s="38"/>
      <c r="BO745" s="38"/>
      <c r="BP745" s="117" t="str">
        <f t="shared" si="509"/>
        <v/>
      </c>
      <c r="BQ745" s="38"/>
      <c r="BR745" s="38"/>
      <c r="BS745" s="38"/>
      <c r="BT745" s="38"/>
      <c r="BV745" s="17">
        <f t="shared" si="503"/>
        <v>0</v>
      </c>
      <c r="BW745" s="17">
        <f t="shared" si="504"/>
        <v>0</v>
      </c>
      <c r="BX745" s="17">
        <f t="shared" si="505"/>
        <v>0</v>
      </c>
      <c r="BY745" s="17">
        <f t="shared" si="506"/>
        <v>0</v>
      </c>
      <c r="BZ745" s="17">
        <f t="shared" si="507"/>
        <v>0</v>
      </c>
      <c r="CA745" s="17">
        <f t="shared" si="508"/>
        <v>0</v>
      </c>
      <c r="CB745" s="17">
        <f t="shared" si="510"/>
        <v>0</v>
      </c>
      <c r="CC745" s="17">
        <f t="shared" si="511"/>
        <v>0</v>
      </c>
      <c r="CD745" s="17">
        <f t="shared" si="512"/>
        <v>0</v>
      </c>
      <c r="CE745" s="17">
        <f t="shared" si="513"/>
        <v>0</v>
      </c>
      <c r="CF745" s="17">
        <f t="shared" si="514"/>
        <v>0</v>
      </c>
      <c r="CG745" s="17">
        <f t="shared" si="515"/>
        <v>0</v>
      </c>
      <c r="CH745" s="17">
        <f t="shared" si="516"/>
        <v>0</v>
      </c>
      <c r="CI745" s="17">
        <f t="shared" si="517"/>
        <v>0</v>
      </c>
      <c r="CJ745" s="17">
        <f t="shared" si="518"/>
        <v>0</v>
      </c>
      <c r="CK745" s="17">
        <f t="shared" si="519"/>
        <v>0</v>
      </c>
      <c r="CL745" s="17">
        <f t="shared" si="520"/>
        <v>0</v>
      </c>
      <c r="CM745" s="17">
        <f t="shared" si="521"/>
        <v>0</v>
      </c>
      <c r="CN745" s="17">
        <f t="shared" si="522"/>
        <v>0</v>
      </c>
      <c r="CO745" s="17">
        <f t="shared" si="523"/>
        <v>0</v>
      </c>
      <c r="CP745" s="17">
        <f t="shared" si="524"/>
        <v>0</v>
      </c>
      <c r="CQ745" s="17">
        <f t="shared" si="525"/>
        <v>0</v>
      </c>
      <c r="CR745" s="17">
        <f t="shared" si="526"/>
        <v>0</v>
      </c>
      <c r="CS745" s="17">
        <f t="shared" si="527"/>
        <v>0</v>
      </c>
      <c r="CT745" s="17">
        <f t="shared" si="528"/>
        <v>0</v>
      </c>
      <c r="CU745" s="17">
        <f t="shared" si="529"/>
        <v>0</v>
      </c>
      <c r="CV745" s="17">
        <f t="shared" si="530"/>
        <v>0</v>
      </c>
      <c r="CW745" s="17">
        <f t="shared" si="531"/>
        <v>0</v>
      </c>
      <c r="CX745" s="17">
        <f t="shared" si="532"/>
        <v>0</v>
      </c>
      <c r="CY745" s="17">
        <f t="shared" si="533"/>
        <v>0</v>
      </c>
      <c r="CZ745" s="17">
        <f t="shared" si="534"/>
        <v>0</v>
      </c>
      <c r="DA745" s="17">
        <f t="shared" si="535"/>
        <v>0</v>
      </c>
      <c r="DB745" s="17">
        <f t="shared" si="536"/>
        <v>0</v>
      </c>
      <c r="DC745" s="17">
        <f t="shared" si="537"/>
        <v>0</v>
      </c>
      <c r="DD745" s="17">
        <f t="shared" si="538"/>
        <v>0</v>
      </c>
      <c r="DE745" s="17">
        <f t="shared" si="539"/>
        <v>0</v>
      </c>
      <c r="DF745" s="17">
        <f t="shared" si="540"/>
        <v>0</v>
      </c>
      <c r="DG745" s="17">
        <f t="shared" si="541"/>
        <v>0</v>
      </c>
    </row>
    <row r="746" spans="2:111" ht="15" customHeight="1" x14ac:dyDescent="0.2">
      <c r="B746" s="156">
        <v>738</v>
      </c>
      <c r="C746" s="157" t="str">
        <f t="shared" si="542"/>
        <v/>
      </c>
      <c r="D746" s="158" t="str">
        <f t="shared" si="502"/>
        <v>OK</v>
      </c>
      <c r="E746" s="159" t="e">
        <f>VLOOKUP('DATA SHEET'!$B$9,'Drill Size Info'!$T$2:$U$8,2,FALSE)</f>
        <v>#N/A</v>
      </c>
      <c r="F746" s="159" t="str">
        <f t="shared" si="543"/>
        <v/>
      </c>
      <c r="G746" s="91">
        <f t="shared" si="544"/>
        <v>0</v>
      </c>
      <c r="H746" s="160" t="s">
        <v>175</v>
      </c>
      <c r="I746" s="160" t="s">
        <v>175</v>
      </c>
      <c r="J746" s="160" t="str">
        <f>IF('DATA SHEET'!$B$10="NC-50","N/A","OK")</f>
        <v>OK</v>
      </c>
      <c r="K746" s="160" t="str">
        <f>IF('DATA SHEET'!$B$10="NC-50","N/A","OK")</f>
        <v>OK</v>
      </c>
      <c r="L746" s="160" t="str">
        <f t="shared" si="545"/>
        <v>OK</v>
      </c>
      <c r="M746" s="160" t="str">
        <f t="shared" si="546"/>
        <v>OK</v>
      </c>
      <c r="N746" s="160"/>
      <c r="O746" s="160"/>
      <c r="P746" s="160"/>
      <c r="Q746" s="160"/>
      <c r="R746" s="92" t="str">
        <f>IF(DI746&lt;&gt;"",
    IF(INT('Drill Size Info'!$AA$19)=INT('Drill Size Info'!$AB$19),
        --(INT('Drill Size Info'!$AA$19) &amp; "." &amp; DI746),
        IF(AND((--(INT('Drill Size Info'!$AA$19) &amp; "." &amp; DI746)&gt;=--('Drill Size Info'!$AA$19)), (--(INT('Drill Size Info'!$AA$19) &amp; "." &amp; DI746)&lt;=--('Drill Size Info'!$AB$19))),
            --(INT('Drill Size Info'!$AA$19) &amp; "." &amp; DI746),
            --(INT('Drill Size Info'!$AB$19) &amp; "." &amp; DI746)
        )
    ),
    IF(DH746&lt;&gt;"",
        IF(INT('Drill Size Info'!$AA$19)=INT('Drill Size Info'!$AB$19),
            --(INT('Drill Size Info'!$AA$19) &amp; "." &amp; LEFT(DH746,3)),
            IF(AND((--(INT('Drill Size Info'!$AA$19) &amp; "." &amp; LEFT(DH746,3))&gt;=--('Drill Size Info'!$AA$19)), (--(INT('Drill Size Info'!$AA$19) &amp; "." &amp; LEFT(DH746,3))&lt;=--('Drill Size Info'!$AB$19))),
                --(INT('Drill Size Info'!$AA$19) &amp; "." &amp; LEFT(DH746,3)),
                --(INT('Drill Size Info'!$AB$19) &amp; "." &amp; LEFT(DH746,3))
            )
        ),
        "OK"
    )
)</f>
        <v>OK</v>
      </c>
      <c r="S746" s="150" t="str">
        <f>IF(DJ746&lt;&gt;"",
    IF(INT('Drill Size Info'!$AA$19)=INT('Drill Size Info'!$AB$19),
        --(INT('Drill Size Info'!$AA$19) &amp; "." &amp; DJ746),
        IF(AND((--(INT('Drill Size Info'!$AA$19) &amp; "." &amp; DJ746)&gt;=--('Drill Size Info'!$AA$19)), (--(INT('Drill Size Info'!$AA$19) &amp; "." &amp; DJ746)&lt;=--('Drill Size Info'!$AB$19))),
            --(INT('Drill Size Info'!$AA$19) &amp; "." &amp; DJ746),
            --(INT('Drill Size Info'!$AB$19) &amp; "." &amp; DJ746)
        )
    ),
    IF(DH746&lt;&gt;"",
        IF(INT('Drill Size Info'!$AA$19)=INT('Drill Size Info'!$AB$19),
            --(INT('Drill Size Info'!$AA$19) &amp; "." &amp; RIGHT(DH746,3)),
            IF(AND((--(INT('Drill Size Info'!$AA$19) &amp; "." &amp; RIGHT(DH746,3))&gt;=--('Drill Size Info'!$AA$19)), (--(INT('Drill Size Info'!$AA$19) &amp; "." &amp; RIGHT(DH746,3))&lt;=--('Drill Size Info'!$AB$19))),
                --(INT('Drill Size Info'!$AA$19) &amp; "." &amp; RIGHT(DH746,3)),
                --(INT('Drill Size Info'!$AB$19) &amp; "." &amp; RIGHT(DH746,3))
            )
        ),
        "N/A"
    )
)</f>
        <v>N/A</v>
      </c>
      <c r="T746" s="150" t="str">
        <f>IF(DL746&lt;&gt;"",
    IF(INT('Drill Size Info'!$AA$19)=INT('Drill Size Info'!$AB$15),
        --(INT('Drill Size Info'!$AA$15) &amp; "." &amp; DL746),
        IF(AND((--(INT('Drill Size Info'!$AA$15) &amp; "." &amp; DL746)&gt;=--('Drill Size Info'!$AA$15)), (--(INT('Drill Size Info'!$AA$15) &amp; "." &amp; DL746)&lt;=--('Drill Size Info'!$AB$15))),
            --(INT('Drill Size Info'!$AA$15) &amp; "." &amp; DL746),
            --(INT('Drill Size Info'!$AB$15) &amp; "." &amp; DL746)
        )
    ),
    IF(DK746&lt;&gt;"",
        IF(INT('Drill Size Info'!$AA$15)=INT('Drill Size Info'!$AB$15),
            --(INT('Drill Size Info'!$AA$15) &amp; "." &amp; LEFT(DK746,3)),
            IF(AND((--(INT('Drill Size Info'!$AA$15) &amp; "." &amp; LEFT(DK746,3))&gt;=--('Drill Size Info'!$AA$15)), (--(INT('Drill Size Info'!$AA$15) &amp; "." &amp; LEFT(DK746,3))&lt;=--('Drill Size Info'!$AB$15))),
                --(INT('Drill Size Info'!$AA$15) &amp; "." &amp; LEFT(DK746,3)),
                --(INT('Drill Size Info'!$AB$15) &amp; "." &amp; LEFT(DK746,3))
            )
        ),
        "OK"
    )
)</f>
        <v>OK</v>
      </c>
      <c r="U746" s="150" t="str">
        <f>IF(DM746&lt;&gt;"",
    IF(INT('Drill Size Info'!$AA$19)=INT('Drill Size Info'!$AB$15),
        --(INT('Drill Size Info'!$AA$15) &amp; "." &amp; DM746),
        IF(AND((--(INT('Drill Size Info'!$AA$15) &amp; "." &amp; DM746)&gt;=--('Drill Size Info'!$AA$15)), (--(INT('Drill Size Info'!$AA$15) &amp; "." &amp; DM746)&lt;=--('Drill Size Info'!$AB$15))),
            --(INT('Drill Size Info'!$AA$15) &amp; "." &amp; DM746),
            --(INT('Drill Size Info'!$AB$15) &amp; "." &amp; DM746)
        )
    ),
    IF(DK746&lt;&gt;"",
        IF(INT('Drill Size Info'!$AA$15)=INT('Drill Size Info'!$AB$15),
            --(INT('Drill Size Info'!$AA$15) &amp; "." &amp; RIGHT(DK746,3)),
            IF(AND((--(INT('Drill Size Info'!$AA$15) &amp; "." &amp; RIGHT(DK746,3))&gt;=--('Drill Size Info'!$AA$15)), (--(INT('Drill Size Info'!$AA$15) &amp; "." &amp; RIGHT(DK746,3))&lt;=--('Drill Size Info'!$AB$15))),
                --(INT('Drill Size Info'!$AA$15) &amp; "." &amp; RIGHT(DK746,3)),
                --(INT('Drill Size Info'!$AB$15) &amp; "." &amp; RIGHT(DK746,3))
            )
        ),
        "N/A"
    )
)</f>
        <v>N/A</v>
      </c>
      <c r="V746" s="161"/>
      <c r="W746" s="161"/>
      <c r="X746" s="161"/>
      <c r="Y746" s="161"/>
      <c r="Z746" s="161"/>
      <c r="AA746" s="162"/>
      <c r="AB746" s="162"/>
      <c r="AC746" s="162"/>
      <c r="AD746" s="162"/>
      <c r="AE746" s="162"/>
      <c r="AF746" s="162"/>
      <c r="AG746" s="162"/>
      <c r="AH746" s="162"/>
      <c r="AI746" s="162"/>
      <c r="AJ746" s="162"/>
      <c r="AK746" s="162"/>
      <c r="AL746" s="162"/>
      <c r="AM746" s="162"/>
      <c r="AN746" s="162"/>
      <c r="AO746" s="162"/>
      <c r="AP746" s="162"/>
      <c r="AQ746" s="162"/>
      <c r="AR746" s="162"/>
      <c r="AS746" s="162"/>
      <c r="AT746" s="162"/>
      <c r="AU746" s="162"/>
      <c r="AV746" s="162"/>
      <c r="AW746" s="162"/>
      <c r="AX746" s="162"/>
      <c r="AY746" s="162"/>
      <c r="AZ746" s="162"/>
      <c r="BA746" s="162"/>
      <c r="BB746" s="163"/>
      <c r="BC746" s="163"/>
      <c r="BD746" s="163"/>
      <c r="BE746" s="164"/>
      <c r="BF746" s="165"/>
      <c r="BG746" s="162"/>
      <c r="BH746" s="162"/>
      <c r="BI746" s="164"/>
      <c r="BJ746" s="38"/>
      <c r="BK746" s="38"/>
      <c r="BL746" s="38"/>
      <c r="BM746" s="38"/>
      <c r="BN746" s="38"/>
      <c r="BO746" s="38"/>
      <c r="BP746" s="117" t="str">
        <f t="shared" si="509"/>
        <v/>
      </c>
      <c r="BQ746" s="38"/>
      <c r="BR746" s="38"/>
      <c r="BS746" s="38"/>
      <c r="BT746" s="38"/>
      <c r="BV746" s="17">
        <f t="shared" si="503"/>
        <v>0</v>
      </c>
      <c r="BW746" s="17">
        <f t="shared" si="504"/>
        <v>0</v>
      </c>
      <c r="BX746" s="17">
        <f t="shared" si="505"/>
        <v>0</v>
      </c>
      <c r="BY746" s="17">
        <f t="shared" si="506"/>
        <v>0</v>
      </c>
      <c r="BZ746" s="17">
        <f t="shared" si="507"/>
        <v>0</v>
      </c>
      <c r="CA746" s="17">
        <f t="shared" si="508"/>
        <v>0</v>
      </c>
      <c r="CB746" s="17">
        <f t="shared" si="510"/>
        <v>0</v>
      </c>
      <c r="CC746" s="17">
        <f t="shared" si="511"/>
        <v>0</v>
      </c>
      <c r="CD746" s="17">
        <f t="shared" si="512"/>
        <v>0</v>
      </c>
      <c r="CE746" s="17">
        <f t="shared" si="513"/>
        <v>0</v>
      </c>
      <c r="CF746" s="17">
        <f t="shared" si="514"/>
        <v>0</v>
      </c>
      <c r="CG746" s="17">
        <f t="shared" si="515"/>
        <v>0</v>
      </c>
      <c r="CH746" s="17">
        <f t="shared" si="516"/>
        <v>0</v>
      </c>
      <c r="CI746" s="17">
        <f t="shared" si="517"/>
        <v>0</v>
      </c>
      <c r="CJ746" s="17">
        <f t="shared" si="518"/>
        <v>0</v>
      </c>
      <c r="CK746" s="17">
        <f t="shared" si="519"/>
        <v>0</v>
      </c>
      <c r="CL746" s="17">
        <f t="shared" si="520"/>
        <v>0</v>
      </c>
      <c r="CM746" s="17">
        <f t="shared" si="521"/>
        <v>0</v>
      </c>
      <c r="CN746" s="17">
        <f t="shared" si="522"/>
        <v>0</v>
      </c>
      <c r="CO746" s="17">
        <f t="shared" si="523"/>
        <v>0</v>
      </c>
      <c r="CP746" s="17">
        <f t="shared" si="524"/>
        <v>0</v>
      </c>
      <c r="CQ746" s="17">
        <f t="shared" si="525"/>
        <v>0</v>
      </c>
      <c r="CR746" s="17">
        <f t="shared" si="526"/>
        <v>0</v>
      </c>
      <c r="CS746" s="17">
        <f t="shared" si="527"/>
        <v>0</v>
      </c>
      <c r="CT746" s="17">
        <f t="shared" si="528"/>
        <v>0</v>
      </c>
      <c r="CU746" s="17">
        <f t="shared" si="529"/>
        <v>0</v>
      </c>
      <c r="CV746" s="17">
        <f t="shared" si="530"/>
        <v>0</v>
      </c>
      <c r="CW746" s="17">
        <f t="shared" si="531"/>
        <v>0</v>
      </c>
      <c r="CX746" s="17">
        <f t="shared" si="532"/>
        <v>0</v>
      </c>
      <c r="CY746" s="17">
        <f t="shared" si="533"/>
        <v>0</v>
      </c>
      <c r="CZ746" s="17">
        <f t="shared" si="534"/>
        <v>0</v>
      </c>
      <c r="DA746" s="17">
        <f t="shared" si="535"/>
        <v>0</v>
      </c>
      <c r="DB746" s="17">
        <f t="shared" si="536"/>
        <v>0</v>
      </c>
      <c r="DC746" s="17">
        <f t="shared" si="537"/>
        <v>0</v>
      </c>
      <c r="DD746" s="17">
        <f t="shared" si="538"/>
        <v>0</v>
      </c>
      <c r="DE746" s="17">
        <f t="shared" si="539"/>
        <v>0</v>
      </c>
      <c r="DF746" s="17">
        <f t="shared" si="540"/>
        <v>0</v>
      </c>
      <c r="DG746" s="17">
        <f t="shared" si="541"/>
        <v>0</v>
      </c>
    </row>
    <row r="747" spans="2:111" ht="15" customHeight="1" x14ac:dyDescent="0.2">
      <c r="B747" s="156">
        <v>739</v>
      </c>
      <c r="C747" s="157" t="str">
        <f t="shared" si="542"/>
        <v/>
      </c>
      <c r="D747" s="158" t="str">
        <f t="shared" si="502"/>
        <v>OK</v>
      </c>
      <c r="E747" s="159" t="e">
        <f>VLOOKUP('DATA SHEET'!$B$9,'Drill Size Info'!$T$2:$U$8,2,FALSE)</f>
        <v>#N/A</v>
      </c>
      <c r="F747" s="159" t="str">
        <f t="shared" si="543"/>
        <v/>
      </c>
      <c r="G747" s="91">
        <f t="shared" si="544"/>
        <v>0</v>
      </c>
      <c r="H747" s="160" t="s">
        <v>175</v>
      </c>
      <c r="I747" s="160" t="s">
        <v>175</v>
      </c>
      <c r="J747" s="160" t="str">
        <f>IF('DATA SHEET'!$B$10="NC-50","N/A","OK")</f>
        <v>OK</v>
      </c>
      <c r="K747" s="160" t="str">
        <f>IF('DATA SHEET'!$B$10="NC-50","N/A","OK")</f>
        <v>OK</v>
      </c>
      <c r="L747" s="160" t="str">
        <f t="shared" si="545"/>
        <v>OK</v>
      </c>
      <c r="M747" s="160" t="str">
        <f t="shared" si="546"/>
        <v>OK</v>
      </c>
      <c r="N747" s="160"/>
      <c r="O747" s="160"/>
      <c r="P747" s="160"/>
      <c r="Q747" s="160"/>
      <c r="R747" s="92" t="str">
        <f>IF(DI747&lt;&gt;"",
    IF(INT('Drill Size Info'!$AA$19)=INT('Drill Size Info'!$AB$19),
        --(INT('Drill Size Info'!$AA$19) &amp; "." &amp; DI747),
        IF(AND((--(INT('Drill Size Info'!$AA$19) &amp; "." &amp; DI747)&gt;=--('Drill Size Info'!$AA$19)), (--(INT('Drill Size Info'!$AA$19) &amp; "." &amp; DI747)&lt;=--('Drill Size Info'!$AB$19))),
            --(INT('Drill Size Info'!$AA$19) &amp; "." &amp; DI747),
            --(INT('Drill Size Info'!$AB$19) &amp; "." &amp; DI747)
        )
    ),
    IF(DH747&lt;&gt;"",
        IF(INT('Drill Size Info'!$AA$19)=INT('Drill Size Info'!$AB$19),
            --(INT('Drill Size Info'!$AA$19) &amp; "." &amp; LEFT(DH747,3)),
            IF(AND((--(INT('Drill Size Info'!$AA$19) &amp; "." &amp; LEFT(DH747,3))&gt;=--('Drill Size Info'!$AA$19)), (--(INT('Drill Size Info'!$AA$19) &amp; "." &amp; LEFT(DH747,3))&lt;=--('Drill Size Info'!$AB$19))),
                --(INT('Drill Size Info'!$AA$19) &amp; "." &amp; LEFT(DH747,3)),
                --(INT('Drill Size Info'!$AB$19) &amp; "." &amp; LEFT(DH747,3))
            )
        ),
        "OK"
    )
)</f>
        <v>OK</v>
      </c>
      <c r="S747" s="150" t="str">
        <f>IF(DJ747&lt;&gt;"",
    IF(INT('Drill Size Info'!$AA$19)=INT('Drill Size Info'!$AB$19),
        --(INT('Drill Size Info'!$AA$19) &amp; "." &amp; DJ747),
        IF(AND((--(INT('Drill Size Info'!$AA$19) &amp; "." &amp; DJ747)&gt;=--('Drill Size Info'!$AA$19)), (--(INT('Drill Size Info'!$AA$19) &amp; "." &amp; DJ747)&lt;=--('Drill Size Info'!$AB$19))),
            --(INT('Drill Size Info'!$AA$19) &amp; "." &amp; DJ747),
            --(INT('Drill Size Info'!$AB$19) &amp; "." &amp; DJ747)
        )
    ),
    IF(DH747&lt;&gt;"",
        IF(INT('Drill Size Info'!$AA$19)=INT('Drill Size Info'!$AB$19),
            --(INT('Drill Size Info'!$AA$19) &amp; "." &amp; RIGHT(DH747,3)),
            IF(AND((--(INT('Drill Size Info'!$AA$19) &amp; "." &amp; RIGHT(DH747,3))&gt;=--('Drill Size Info'!$AA$19)), (--(INT('Drill Size Info'!$AA$19) &amp; "." &amp; RIGHT(DH747,3))&lt;=--('Drill Size Info'!$AB$19))),
                --(INT('Drill Size Info'!$AA$19) &amp; "." &amp; RIGHT(DH747,3)),
                --(INT('Drill Size Info'!$AB$19) &amp; "." &amp; RIGHT(DH747,3))
            )
        ),
        "N/A"
    )
)</f>
        <v>N/A</v>
      </c>
      <c r="T747" s="150" t="str">
        <f>IF(DL747&lt;&gt;"",
    IF(INT('Drill Size Info'!$AA$19)=INT('Drill Size Info'!$AB$15),
        --(INT('Drill Size Info'!$AA$15) &amp; "." &amp; DL747),
        IF(AND((--(INT('Drill Size Info'!$AA$15) &amp; "." &amp; DL747)&gt;=--('Drill Size Info'!$AA$15)), (--(INT('Drill Size Info'!$AA$15) &amp; "." &amp; DL747)&lt;=--('Drill Size Info'!$AB$15))),
            --(INT('Drill Size Info'!$AA$15) &amp; "." &amp; DL747),
            --(INT('Drill Size Info'!$AB$15) &amp; "." &amp; DL747)
        )
    ),
    IF(DK747&lt;&gt;"",
        IF(INT('Drill Size Info'!$AA$15)=INT('Drill Size Info'!$AB$15),
            --(INT('Drill Size Info'!$AA$15) &amp; "." &amp; LEFT(DK747,3)),
            IF(AND((--(INT('Drill Size Info'!$AA$15) &amp; "." &amp; LEFT(DK747,3))&gt;=--('Drill Size Info'!$AA$15)), (--(INT('Drill Size Info'!$AA$15) &amp; "." &amp; LEFT(DK747,3))&lt;=--('Drill Size Info'!$AB$15))),
                --(INT('Drill Size Info'!$AA$15) &amp; "." &amp; LEFT(DK747,3)),
                --(INT('Drill Size Info'!$AB$15) &amp; "." &amp; LEFT(DK747,3))
            )
        ),
        "OK"
    )
)</f>
        <v>OK</v>
      </c>
      <c r="U747" s="150" t="str">
        <f>IF(DM747&lt;&gt;"",
    IF(INT('Drill Size Info'!$AA$19)=INT('Drill Size Info'!$AB$15),
        --(INT('Drill Size Info'!$AA$15) &amp; "." &amp; DM747),
        IF(AND((--(INT('Drill Size Info'!$AA$15) &amp; "." &amp; DM747)&gt;=--('Drill Size Info'!$AA$15)), (--(INT('Drill Size Info'!$AA$15) &amp; "." &amp; DM747)&lt;=--('Drill Size Info'!$AB$15))),
            --(INT('Drill Size Info'!$AA$15) &amp; "." &amp; DM747),
            --(INT('Drill Size Info'!$AB$15) &amp; "." &amp; DM747)
        )
    ),
    IF(DK747&lt;&gt;"",
        IF(INT('Drill Size Info'!$AA$15)=INT('Drill Size Info'!$AB$15),
            --(INT('Drill Size Info'!$AA$15) &amp; "." &amp; RIGHT(DK747,3)),
            IF(AND((--(INT('Drill Size Info'!$AA$15) &amp; "." &amp; RIGHT(DK747,3))&gt;=--('Drill Size Info'!$AA$15)), (--(INT('Drill Size Info'!$AA$15) &amp; "." &amp; RIGHT(DK747,3))&lt;=--('Drill Size Info'!$AB$15))),
                --(INT('Drill Size Info'!$AA$15) &amp; "." &amp; RIGHT(DK747,3)),
                --(INT('Drill Size Info'!$AB$15) &amp; "." &amp; RIGHT(DK747,3))
            )
        ),
        "N/A"
    )
)</f>
        <v>N/A</v>
      </c>
      <c r="V747" s="161"/>
      <c r="W747" s="161"/>
      <c r="X747" s="161"/>
      <c r="Y747" s="161"/>
      <c r="Z747" s="161"/>
      <c r="AA747" s="162"/>
      <c r="AB747" s="162"/>
      <c r="AC747" s="162"/>
      <c r="AD747" s="162"/>
      <c r="AE747" s="162"/>
      <c r="AF747" s="162"/>
      <c r="AG747" s="162"/>
      <c r="AH747" s="162"/>
      <c r="AI747" s="162"/>
      <c r="AJ747" s="162"/>
      <c r="AK747" s="162"/>
      <c r="AL747" s="162"/>
      <c r="AM747" s="162"/>
      <c r="AN747" s="162"/>
      <c r="AO747" s="162"/>
      <c r="AP747" s="162"/>
      <c r="AQ747" s="162"/>
      <c r="AR747" s="162"/>
      <c r="AS747" s="162"/>
      <c r="AT747" s="162"/>
      <c r="AU747" s="162"/>
      <c r="AV747" s="162"/>
      <c r="AW747" s="162"/>
      <c r="AX747" s="162"/>
      <c r="AY747" s="162"/>
      <c r="AZ747" s="162"/>
      <c r="BA747" s="162"/>
      <c r="BB747" s="163"/>
      <c r="BC747" s="163"/>
      <c r="BD747" s="163"/>
      <c r="BE747" s="164"/>
      <c r="BF747" s="165"/>
      <c r="BG747" s="162"/>
      <c r="BH747" s="162"/>
      <c r="BI747" s="164"/>
      <c r="BJ747" s="38"/>
      <c r="BK747" s="38"/>
      <c r="BL747" s="38"/>
      <c r="BM747" s="38"/>
      <c r="BN747" s="38"/>
      <c r="BO747" s="38"/>
      <c r="BP747" s="117" t="str">
        <f t="shared" si="509"/>
        <v/>
      </c>
      <c r="BQ747" s="38"/>
      <c r="BR747" s="38"/>
      <c r="BS747" s="38"/>
      <c r="BT747" s="38"/>
      <c r="BV747" s="17">
        <f t="shared" si="503"/>
        <v>0</v>
      </c>
      <c r="BW747" s="17">
        <f t="shared" si="504"/>
        <v>0</v>
      </c>
      <c r="BX747" s="17">
        <f t="shared" si="505"/>
        <v>0</v>
      </c>
      <c r="BY747" s="17">
        <f t="shared" si="506"/>
        <v>0</v>
      </c>
      <c r="BZ747" s="17">
        <f t="shared" si="507"/>
        <v>0</v>
      </c>
      <c r="CA747" s="17">
        <f t="shared" si="508"/>
        <v>0</v>
      </c>
      <c r="CB747" s="17">
        <f t="shared" si="510"/>
        <v>0</v>
      </c>
      <c r="CC747" s="17">
        <f t="shared" si="511"/>
        <v>0</v>
      </c>
      <c r="CD747" s="17">
        <f t="shared" si="512"/>
        <v>0</v>
      </c>
      <c r="CE747" s="17">
        <f t="shared" si="513"/>
        <v>0</v>
      </c>
      <c r="CF747" s="17">
        <f t="shared" si="514"/>
        <v>0</v>
      </c>
      <c r="CG747" s="17">
        <f t="shared" si="515"/>
        <v>0</v>
      </c>
      <c r="CH747" s="17">
        <f t="shared" si="516"/>
        <v>0</v>
      </c>
      <c r="CI747" s="17">
        <f t="shared" si="517"/>
        <v>0</v>
      </c>
      <c r="CJ747" s="17">
        <f t="shared" si="518"/>
        <v>0</v>
      </c>
      <c r="CK747" s="17">
        <f t="shared" si="519"/>
        <v>0</v>
      </c>
      <c r="CL747" s="17">
        <f t="shared" si="520"/>
        <v>0</v>
      </c>
      <c r="CM747" s="17">
        <f t="shared" si="521"/>
        <v>0</v>
      </c>
      <c r="CN747" s="17">
        <f t="shared" si="522"/>
        <v>0</v>
      </c>
      <c r="CO747" s="17">
        <f t="shared" si="523"/>
        <v>0</v>
      </c>
      <c r="CP747" s="17">
        <f t="shared" si="524"/>
        <v>0</v>
      </c>
      <c r="CQ747" s="17">
        <f t="shared" si="525"/>
        <v>0</v>
      </c>
      <c r="CR747" s="17">
        <f t="shared" si="526"/>
        <v>0</v>
      </c>
      <c r="CS747" s="17">
        <f t="shared" si="527"/>
        <v>0</v>
      </c>
      <c r="CT747" s="17">
        <f t="shared" si="528"/>
        <v>0</v>
      </c>
      <c r="CU747" s="17">
        <f t="shared" si="529"/>
        <v>0</v>
      </c>
      <c r="CV747" s="17">
        <f t="shared" si="530"/>
        <v>0</v>
      </c>
      <c r="CW747" s="17">
        <f t="shared" si="531"/>
        <v>0</v>
      </c>
      <c r="CX747" s="17">
        <f t="shared" si="532"/>
        <v>0</v>
      </c>
      <c r="CY747" s="17">
        <f t="shared" si="533"/>
        <v>0</v>
      </c>
      <c r="CZ747" s="17">
        <f t="shared" si="534"/>
        <v>0</v>
      </c>
      <c r="DA747" s="17">
        <f t="shared" si="535"/>
        <v>0</v>
      </c>
      <c r="DB747" s="17">
        <f t="shared" si="536"/>
        <v>0</v>
      </c>
      <c r="DC747" s="17">
        <f t="shared" si="537"/>
        <v>0</v>
      </c>
      <c r="DD747" s="17">
        <f t="shared" si="538"/>
        <v>0</v>
      </c>
      <c r="DE747" s="17">
        <f t="shared" si="539"/>
        <v>0</v>
      </c>
      <c r="DF747" s="17">
        <f t="shared" si="540"/>
        <v>0</v>
      </c>
      <c r="DG747" s="17">
        <f t="shared" si="541"/>
        <v>0</v>
      </c>
    </row>
    <row r="748" spans="2:111" ht="15" customHeight="1" x14ac:dyDescent="0.2">
      <c r="B748" s="156">
        <v>740</v>
      </c>
      <c r="C748" s="157" t="str">
        <f t="shared" si="542"/>
        <v/>
      </c>
      <c r="D748" s="158" t="str">
        <f t="shared" si="502"/>
        <v>OK</v>
      </c>
      <c r="E748" s="159" t="e">
        <f>VLOOKUP('DATA SHEET'!$B$9,'Drill Size Info'!$T$2:$U$8,2,FALSE)</f>
        <v>#N/A</v>
      </c>
      <c r="F748" s="159" t="str">
        <f t="shared" si="543"/>
        <v/>
      </c>
      <c r="G748" s="91">
        <f t="shared" si="544"/>
        <v>0</v>
      </c>
      <c r="H748" s="160" t="s">
        <v>175</v>
      </c>
      <c r="I748" s="160" t="s">
        <v>175</v>
      </c>
      <c r="J748" s="160" t="str">
        <f>IF('DATA SHEET'!$B$10="NC-50","N/A","OK")</f>
        <v>OK</v>
      </c>
      <c r="K748" s="160" t="str">
        <f>IF('DATA SHEET'!$B$10="NC-50","N/A","OK")</f>
        <v>OK</v>
      </c>
      <c r="L748" s="160" t="str">
        <f t="shared" si="545"/>
        <v>OK</v>
      </c>
      <c r="M748" s="160" t="str">
        <f t="shared" si="546"/>
        <v>OK</v>
      </c>
      <c r="N748" s="160"/>
      <c r="O748" s="160"/>
      <c r="P748" s="160"/>
      <c r="Q748" s="160"/>
      <c r="R748" s="92" t="str">
        <f>IF(DI748&lt;&gt;"",
    IF(INT('Drill Size Info'!$AA$19)=INT('Drill Size Info'!$AB$19),
        --(INT('Drill Size Info'!$AA$19) &amp; "." &amp; DI748),
        IF(AND((--(INT('Drill Size Info'!$AA$19) &amp; "." &amp; DI748)&gt;=--('Drill Size Info'!$AA$19)), (--(INT('Drill Size Info'!$AA$19) &amp; "." &amp; DI748)&lt;=--('Drill Size Info'!$AB$19))),
            --(INT('Drill Size Info'!$AA$19) &amp; "." &amp; DI748),
            --(INT('Drill Size Info'!$AB$19) &amp; "." &amp; DI748)
        )
    ),
    IF(DH748&lt;&gt;"",
        IF(INT('Drill Size Info'!$AA$19)=INT('Drill Size Info'!$AB$19),
            --(INT('Drill Size Info'!$AA$19) &amp; "." &amp; LEFT(DH748,3)),
            IF(AND((--(INT('Drill Size Info'!$AA$19) &amp; "." &amp; LEFT(DH748,3))&gt;=--('Drill Size Info'!$AA$19)), (--(INT('Drill Size Info'!$AA$19) &amp; "." &amp; LEFT(DH748,3))&lt;=--('Drill Size Info'!$AB$19))),
                --(INT('Drill Size Info'!$AA$19) &amp; "." &amp; LEFT(DH748,3)),
                --(INT('Drill Size Info'!$AB$19) &amp; "." &amp; LEFT(DH748,3))
            )
        ),
        "OK"
    )
)</f>
        <v>OK</v>
      </c>
      <c r="S748" s="150" t="str">
        <f>IF(DJ748&lt;&gt;"",
    IF(INT('Drill Size Info'!$AA$19)=INT('Drill Size Info'!$AB$19),
        --(INT('Drill Size Info'!$AA$19) &amp; "." &amp; DJ748),
        IF(AND((--(INT('Drill Size Info'!$AA$19) &amp; "." &amp; DJ748)&gt;=--('Drill Size Info'!$AA$19)), (--(INT('Drill Size Info'!$AA$19) &amp; "." &amp; DJ748)&lt;=--('Drill Size Info'!$AB$19))),
            --(INT('Drill Size Info'!$AA$19) &amp; "." &amp; DJ748),
            --(INT('Drill Size Info'!$AB$19) &amp; "." &amp; DJ748)
        )
    ),
    IF(DH748&lt;&gt;"",
        IF(INT('Drill Size Info'!$AA$19)=INT('Drill Size Info'!$AB$19),
            --(INT('Drill Size Info'!$AA$19) &amp; "." &amp; RIGHT(DH748,3)),
            IF(AND((--(INT('Drill Size Info'!$AA$19) &amp; "." &amp; RIGHT(DH748,3))&gt;=--('Drill Size Info'!$AA$19)), (--(INT('Drill Size Info'!$AA$19) &amp; "." &amp; RIGHT(DH748,3))&lt;=--('Drill Size Info'!$AB$19))),
                --(INT('Drill Size Info'!$AA$19) &amp; "." &amp; RIGHT(DH748,3)),
                --(INT('Drill Size Info'!$AB$19) &amp; "." &amp; RIGHT(DH748,3))
            )
        ),
        "N/A"
    )
)</f>
        <v>N/A</v>
      </c>
      <c r="T748" s="150" t="str">
        <f>IF(DL748&lt;&gt;"",
    IF(INT('Drill Size Info'!$AA$19)=INT('Drill Size Info'!$AB$15),
        --(INT('Drill Size Info'!$AA$15) &amp; "." &amp; DL748),
        IF(AND((--(INT('Drill Size Info'!$AA$15) &amp; "." &amp; DL748)&gt;=--('Drill Size Info'!$AA$15)), (--(INT('Drill Size Info'!$AA$15) &amp; "." &amp; DL748)&lt;=--('Drill Size Info'!$AB$15))),
            --(INT('Drill Size Info'!$AA$15) &amp; "." &amp; DL748),
            --(INT('Drill Size Info'!$AB$15) &amp; "." &amp; DL748)
        )
    ),
    IF(DK748&lt;&gt;"",
        IF(INT('Drill Size Info'!$AA$15)=INT('Drill Size Info'!$AB$15),
            --(INT('Drill Size Info'!$AA$15) &amp; "." &amp; LEFT(DK748,3)),
            IF(AND((--(INT('Drill Size Info'!$AA$15) &amp; "." &amp; LEFT(DK748,3))&gt;=--('Drill Size Info'!$AA$15)), (--(INT('Drill Size Info'!$AA$15) &amp; "." &amp; LEFT(DK748,3))&lt;=--('Drill Size Info'!$AB$15))),
                --(INT('Drill Size Info'!$AA$15) &amp; "." &amp; LEFT(DK748,3)),
                --(INT('Drill Size Info'!$AB$15) &amp; "." &amp; LEFT(DK748,3))
            )
        ),
        "OK"
    )
)</f>
        <v>OK</v>
      </c>
      <c r="U748" s="150" t="str">
        <f>IF(DM748&lt;&gt;"",
    IF(INT('Drill Size Info'!$AA$19)=INT('Drill Size Info'!$AB$15),
        --(INT('Drill Size Info'!$AA$15) &amp; "." &amp; DM748),
        IF(AND((--(INT('Drill Size Info'!$AA$15) &amp; "." &amp; DM748)&gt;=--('Drill Size Info'!$AA$15)), (--(INT('Drill Size Info'!$AA$15) &amp; "." &amp; DM748)&lt;=--('Drill Size Info'!$AB$15))),
            --(INT('Drill Size Info'!$AA$15) &amp; "." &amp; DM748),
            --(INT('Drill Size Info'!$AB$15) &amp; "." &amp; DM748)
        )
    ),
    IF(DK748&lt;&gt;"",
        IF(INT('Drill Size Info'!$AA$15)=INT('Drill Size Info'!$AB$15),
            --(INT('Drill Size Info'!$AA$15) &amp; "." &amp; RIGHT(DK748,3)),
            IF(AND((--(INT('Drill Size Info'!$AA$15) &amp; "." &amp; RIGHT(DK748,3))&gt;=--('Drill Size Info'!$AA$15)), (--(INT('Drill Size Info'!$AA$15) &amp; "." &amp; RIGHT(DK748,3))&lt;=--('Drill Size Info'!$AB$15))),
                --(INT('Drill Size Info'!$AA$15) &amp; "." &amp; RIGHT(DK748,3)),
                --(INT('Drill Size Info'!$AB$15) &amp; "." &amp; RIGHT(DK748,3))
            )
        ),
        "N/A"
    )
)</f>
        <v>N/A</v>
      </c>
      <c r="V748" s="161"/>
      <c r="W748" s="161"/>
      <c r="X748" s="161"/>
      <c r="Y748" s="161"/>
      <c r="Z748" s="161"/>
      <c r="AA748" s="162"/>
      <c r="AB748" s="162"/>
      <c r="AC748" s="162"/>
      <c r="AD748" s="162"/>
      <c r="AE748" s="162"/>
      <c r="AF748" s="162"/>
      <c r="AG748" s="162"/>
      <c r="AH748" s="162"/>
      <c r="AI748" s="162"/>
      <c r="AJ748" s="162"/>
      <c r="AK748" s="162"/>
      <c r="AL748" s="162"/>
      <c r="AM748" s="162"/>
      <c r="AN748" s="162"/>
      <c r="AO748" s="162"/>
      <c r="AP748" s="162"/>
      <c r="AQ748" s="162"/>
      <c r="AR748" s="162"/>
      <c r="AS748" s="162"/>
      <c r="AT748" s="162"/>
      <c r="AU748" s="162"/>
      <c r="AV748" s="162"/>
      <c r="AW748" s="162"/>
      <c r="AX748" s="162"/>
      <c r="AY748" s="162"/>
      <c r="AZ748" s="162"/>
      <c r="BA748" s="162"/>
      <c r="BB748" s="163"/>
      <c r="BC748" s="163"/>
      <c r="BD748" s="163"/>
      <c r="BE748" s="164"/>
      <c r="BF748" s="165"/>
      <c r="BG748" s="162"/>
      <c r="BH748" s="162"/>
      <c r="BI748" s="164"/>
      <c r="BJ748" s="38"/>
      <c r="BK748" s="38"/>
      <c r="BL748" s="38"/>
      <c r="BM748" s="38"/>
      <c r="BN748" s="38"/>
      <c r="BO748" s="38"/>
      <c r="BP748" s="117" t="str">
        <f t="shared" si="509"/>
        <v/>
      </c>
      <c r="BQ748" s="38"/>
      <c r="BR748" s="38"/>
      <c r="BS748" s="38"/>
      <c r="BT748" s="38"/>
      <c r="BV748" s="17">
        <f t="shared" si="503"/>
        <v>0</v>
      </c>
      <c r="BW748" s="17">
        <f t="shared" si="504"/>
        <v>0</v>
      </c>
      <c r="BX748" s="17">
        <f t="shared" si="505"/>
        <v>0</v>
      </c>
      <c r="BY748" s="17">
        <f t="shared" si="506"/>
        <v>0</v>
      </c>
      <c r="BZ748" s="17">
        <f t="shared" si="507"/>
        <v>0</v>
      </c>
      <c r="CA748" s="17">
        <f t="shared" si="508"/>
        <v>0</v>
      </c>
      <c r="CB748" s="17">
        <f t="shared" si="510"/>
        <v>0</v>
      </c>
      <c r="CC748" s="17">
        <f t="shared" si="511"/>
        <v>0</v>
      </c>
      <c r="CD748" s="17">
        <f t="shared" si="512"/>
        <v>0</v>
      </c>
      <c r="CE748" s="17">
        <f t="shared" si="513"/>
        <v>0</v>
      </c>
      <c r="CF748" s="17">
        <f t="shared" si="514"/>
        <v>0</v>
      </c>
      <c r="CG748" s="17">
        <f t="shared" si="515"/>
        <v>0</v>
      </c>
      <c r="CH748" s="17">
        <f t="shared" si="516"/>
        <v>0</v>
      </c>
      <c r="CI748" s="17">
        <f t="shared" si="517"/>
        <v>0</v>
      </c>
      <c r="CJ748" s="17">
        <f t="shared" si="518"/>
        <v>0</v>
      </c>
      <c r="CK748" s="17">
        <f t="shared" si="519"/>
        <v>0</v>
      </c>
      <c r="CL748" s="17">
        <f t="shared" si="520"/>
        <v>0</v>
      </c>
      <c r="CM748" s="17">
        <f t="shared" si="521"/>
        <v>0</v>
      </c>
      <c r="CN748" s="17">
        <f t="shared" si="522"/>
        <v>0</v>
      </c>
      <c r="CO748" s="17">
        <f t="shared" si="523"/>
        <v>0</v>
      </c>
      <c r="CP748" s="17">
        <f t="shared" si="524"/>
        <v>0</v>
      </c>
      <c r="CQ748" s="17">
        <f t="shared" si="525"/>
        <v>0</v>
      </c>
      <c r="CR748" s="17">
        <f t="shared" si="526"/>
        <v>0</v>
      </c>
      <c r="CS748" s="17">
        <f t="shared" si="527"/>
        <v>0</v>
      </c>
      <c r="CT748" s="17">
        <f t="shared" si="528"/>
        <v>0</v>
      </c>
      <c r="CU748" s="17">
        <f t="shared" si="529"/>
        <v>0</v>
      </c>
      <c r="CV748" s="17">
        <f t="shared" si="530"/>
        <v>0</v>
      </c>
      <c r="CW748" s="17">
        <f t="shared" si="531"/>
        <v>0</v>
      </c>
      <c r="CX748" s="17">
        <f t="shared" si="532"/>
        <v>0</v>
      </c>
      <c r="CY748" s="17">
        <f t="shared" si="533"/>
        <v>0</v>
      </c>
      <c r="CZ748" s="17">
        <f t="shared" si="534"/>
        <v>0</v>
      </c>
      <c r="DA748" s="17">
        <f t="shared" si="535"/>
        <v>0</v>
      </c>
      <c r="DB748" s="17">
        <f t="shared" si="536"/>
        <v>0</v>
      </c>
      <c r="DC748" s="17">
        <f t="shared" si="537"/>
        <v>0</v>
      </c>
      <c r="DD748" s="17">
        <f t="shared" si="538"/>
        <v>0</v>
      </c>
      <c r="DE748" s="17">
        <f t="shared" si="539"/>
        <v>0</v>
      </c>
      <c r="DF748" s="17">
        <f t="shared" si="540"/>
        <v>0</v>
      </c>
      <c r="DG748" s="17">
        <f t="shared" si="541"/>
        <v>0</v>
      </c>
    </row>
    <row r="749" spans="2:111" ht="15" customHeight="1" x14ac:dyDescent="0.2">
      <c r="B749" s="156">
        <v>741</v>
      </c>
      <c r="C749" s="157" t="str">
        <f t="shared" si="542"/>
        <v/>
      </c>
      <c r="D749" s="158" t="str">
        <f t="shared" si="502"/>
        <v>OK</v>
      </c>
      <c r="E749" s="159" t="e">
        <f>VLOOKUP('DATA SHEET'!$B$9,'Drill Size Info'!$T$2:$U$8,2,FALSE)</f>
        <v>#N/A</v>
      </c>
      <c r="F749" s="159" t="str">
        <f t="shared" si="543"/>
        <v/>
      </c>
      <c r="G749" s="91">
        <f t="shared" si="544"/>
        <v>0</v>
      </c>
      <c r="H749" s="160" t="s">
        <v>175</v>
      </c>
      <c r="I749" s="160" t="s">
        <v>175</v>
      </c>
      <c r="J749" s="160" t="str">
        <f>IF('DATA SHEET'!$B$10="NC-50","N/A","OK")</f>
        <v>OK</v>
      </c>
      <c r="K749" s="160" t="str">
        <f>IF('DATA SHEET'!$B$10="NC-50","N/A","OK")</f>
        <v>OK</v>
      </c>
      <c r="L749" s="160" t="str">
        <f t="shared" si="545"/>
        <v>OK</v>
      </c>
      <c r="M749" s="160" t="str">
        <f t="shared" si="546"/>
        <v>OK</v>
      </c>
      <c r="N749" s="160"/>
      <c r="O749" s="160"/>
      <c r="P749" s="160"/>
      <c r="Q749" s="160"/>
      <c r="R749" s="92" t="str">
        <f>IF(DI749&lt;&gt;"",
    IF(INT('Drill Size Info'!$AA$19)=INT('Drill Size Info'!$AB$19),
        --(INT('Drill Size Info'!$AA$19) &amp; "." &amp; DI749),
        IF(AND((--(INT('Drill Size Info'!$AA$19) &amp; "." &amp; DI749)&gt;=--('Drill Size Info'!$AA$19)), (--(INT('Drill Size Info'!$AA$19) &amp; "." &amp; DI749)&lt;=--('Drill Size Info'!$AB$19))),
            --(INT('Drill Size Info'!$AA$19) &amp; "." &amp; DI749),
            --(INT('Drill Size Info'!$AB$19) &amp; "." &amp; DI749)
        )
    ),
    IF(DH749&lt;&gt;"",
        IF(INT('Drill Size Info'!$AA$19)=INT('Drill Size Info'!$AB$19),
            --(INT('Drill Size Info'!$AA$19) &amp; "." &amp; LEFT(DH749,3)),
            IF(AND((--(INT('Drill Size Info'!$AA$19) &amp; "." &amp; LEFT(DH749,3))&gt;=--('Drill Size Info'!$AA$19)), (--(INT('Drill Size Info'!$AA$19) &amp; "." &amp; LEFT(DH749,3))&lt;=--('Drill Size Info'!$AB$19))),
                --(INT('Drill Size Info'!$AA$19) &amp; "." &amp; LEFT(DH749,3)),
                --(INT('Drill Size Info'!$AB$19) &amp; "." &amp; LEFT(DH749,3))
            )
        ),
        "OK"
    )
)</f>
        <v>OK</v>
      </c>
      <c r="S749" s="150" t="str">
        <f>IF(DJ749&lt;&gt;"",
    IF(INT('Drill Size Info'!$AA$19)=INT('Drill Size Info'!$AB$19),
        --(INT('Drill Size Info'!$AA$19) &amp; "." &amp; DJ749),
        IF(AND((--(INT('Drill Size Info'!$AA$19) &amp; "." &amp; DJ749)&gt;=--('Drill Size Info'!$AA$19)), (--(INT('Drill Size Info'!$AA$19) &amp; "." &amp; DJ749)&lt;=--('Drill Size Info'!$AB$19))),
            --(INT('Drill Size Info'!$AA$19) &amp; "." &amp; DJ749),
            --(INT('Drill Size Info'!$AB$19) &amp; "." &amp; DJ749)
        )
    ),
    IF(DH749&lt;&gt;"",
        IF(INT('Drill Size Info'!$AA$19)=INT('Drill Size Info'!$AB$19),
            --(INT('Drill Size Info'!$AA$19) &amp; "." &amp; RIGHT(DH749,3)),
            IF(AND((--(INT('Drill Size Info'!$AA$19) &amp; "." &amp; RIGHT(DH749,3))&gt;=--('Drill Size Info'!$AA$19)), (--(INT('Drill Size Info'!$AA$19) &amp; "." &amp; RIGHT(DH749,3))&lt;=--('Drill Size Info'!$AB$19))),
                --(INT('Drill Size Info'!$AA$19) &amp; "." &amp; RIGHT(DH749,3)),
                --(INT('Drill Size Info'!$AB$19) &amp; "." &amp; RIGHT(DH749,3))
            )
        ),
        "N/A"
    )
)</f>
        <v>N/A</v>
      </c>
      <c r="T749" s="150" t="str">
        <f>IF(DL749&lt;&gt;"",
    IF(INT('Drill Size Info'!$AA$19)=INT('Drill Size Info'!$AB$15),
        --(INT('Drill Size Info'!$AA$15) &amp; "." &amp; DL749),
        IF(AND((--(INT('Drill Size Info'!$AA$15) &amp; "." &amp; DL749)&gt;=--('Drill Size Info'!$AA$15)), (--(INT('Drill Size Info'!$AA$15) &amp; "." &amp; DL749)&lt;=--('Drill Size Info'!$AB$15))),
            --(INT('Drill Size Info'!$AA$15) &amp; "." &amp; DL749),
            --(INT('Drill Size Info'!$AB$15) &amp; "." &amp; DL749)
        )
    ),
    IF(DK749&lt;&gt;"",
        IF(INT('Drill Size Info'!$AA$15)=INT('Drill Size Info'!$AB$15),
            --(INT('Drill Size Info'!$AA$15) &amp; "." &amp; LEFT(DK749,3)),
            IF(AND((--(INT('Drill Size Info'!$AA$15) &amp; "." &amp; LEFT(DK749,3))&gt;=--('Drill Size Info'!$AA$15)), (--(INT('Drill Size Info'!$AA$15) &amp; "." &amp; LEFT(DK749,3))&lt;=--('Drill Size Info'!$AB$15))),
                --(INT('Drill Size Info'!$AA$15) &amp; "." &amp; LEFT(DK749,3)),
                --(INT('Drill Size Info'!$AB$15) &amp; "." &amp; LEFT(DK749,3))
            )
        ),
        "OK"
    )
)</f>
        <v>OK</v>
      </c>
      <c r="U749" s="150" t="str">
        <f>IF(DM749&lt;&gt;"",
    IF(INT('Drill Size Info'!$AA$19)=INT('Drill Size Info'!$AB$15),
        --(INT('Drill Size Info'!$AA$15) &amp; "." &amp; DM749),
        IF(AND((--(INT('Drill Size Info'!$AA$15) &amp; "." &amp; DM749)&gt;=--('Drill Size Info'!$AA$15)), (--(INT('Drill Size Info'!$AA$15) &amp; "." &amp; DM749)&lt;=--('Drill Size Info'!$AB$15))),
            --(INT('Drill Size Info'!$AA$15) &amp; "." &amp; DM749),
            --(INT('Drill Size Info'!$AB$15) &amp; "." &amp; DM749)
        )
    ),
    IF(DK749&lt;&gt;"",
        IF(INT('Drill Size Info'!$AA$15)=INT('Drill Size Info'!$AB$15),
            --(INT('Drill Size Info'!$AA$15) &amp; "." &amp; RIGHT(DK749,3)),
            IF(AND((--(INT('Drill Size Info'!$AA$15) &amp; "." &amp; RIGHT(DK749,3))&gt;=--('Drill Size Info'!$AA$15)), (--(INT('Drill Size Info'!$AA$15) &amp; "." &amp; RIGHT(DK749,3))&lt;=--('Drill Size Info'!$AB$15))),
                --(INT('Drill Size Info'!$AA$15) &amp; "." &amp; RIGHT(DK749,3)),
                --(INT('Drill Size Info'!$AB$15) &amp; "." &amp; RIGHT(DK749,3))
            )
        ),
        "N/A"
    )
)</f>
        <v>N/A</v>
      </c>
      <c r="V749" s="161"/>
      <c r="W749" s="161"/>
      <c r="X749" s="161"/>
      <c r="Y749" s="161"/>
      <c r="Z749" s="161"/>
      <c r="AA749" s="162"/>
      <c r="AB749" s="162"/>
      <c r="AC749" s="162"/>
      <c r="AD749" s="162"/>
      <c r="AE749" s="162"/>
      <c r="AF749" s="162"/>
      <c r="AG749" s="162"/>
      <c r="AH749" s="162"/>
      <c r="AI749" s="162"/>
      <c r="AJ749" s="162"/>
      <c r="AK749" s="162"/>
      <c r="AL749" s="162"/>
      <c r="AM749" s="162"/>
      <c r="AN749" s="162"/>
      <c r="AO749" s="162"/>
      <c r="AP749" s="162"/>
      <c r="AQ749" s="162"/>
      <c r="AR749" s="162"/>
      <c r="AS749" s="162"/>
      <c r="AT749" s="162"/>
      <c r="AU749" s="162"/>
      <c r="AV749" s="162"/>
      <c r="AW749" s="162"/>
      <c r="AX749" s="162"/>
      <c r="AY749" s="162"/>
      <c r="AZ749" s="162"/>
      <c r="BA749" s="162"/>
      <c r="BB749" s="163"/>
      <c r="BC749" s="163"/>
      <c r="BD749" s="163"/>
      <c r="BE749" s="164"/>
      <c r="BF749" s="165"/>
      <c r="BG749" s="162"/>
      <c r="BH749" s="162"/>
      <c r="BI749" s="164"/>
      <c r="BJ749" s="38"/>
      <c r="BK749" s="38"/>
      <c r="BL749" s="38"/>
      <c r="BM749" s="38"/>
      <c r="BN749" s="38"/>
      <c r="BO749" s="38"/>
      <c r="BP749" s="117" t="str">
        <f t="shared" si="509"/>
        <v/>
      </c>
      <c r="BQ749" s="38"/>
      <c r="BR749" s="38"/>
      <c r="BS749" s="38"/>
      <c r="BT749" s="38"/>
      <c r="BV749" s="17">
        <f t="shared" si="503"/>
        <v>0</v>
      </c>
      <c r="BW749" s="17">
        <f t="shared" si="504"/>
        <v>0</v>
      </c>
      <c r="BX749" s="17">
        <f t="shared" si="505"/>
        <v>0</v>
      </c>
      <c r="BY749" s="17">
        <f t="shared" si="506"/>
        <v>0</v>
      </c>
      <c r="BZ749" s="17">
        <f t="shared" si="507"/>
        <v>0</v>
      </c>
      <c r="CA749" s="17">
        <f t="shared" si="508"/>
        <v>0</v>
      </c>
      <c r="CB749" s="17">
        <f t="shared" si="510"/>
        <v>0</v>
      </c>
      <c r="CC749" s="17">
        <f t="shared" si="511"/>
        <v>0</v>
      </c>
      <c r="CD749" s="17">
        <f t="shared" si="512"/>
        <v>0</v>
      </c>
      <c r="CE749" s="17">
        <f t="shared" si="513"/>
        <v>0</v>
      </c>
      <c r="CF749" s="17">
        <f t="shared" si="514"/>
        <v>0</v>
      </c>
      <c r="CG749" s="17">
        <f t="shared" si="515"/>
        <v>0</v>
      </c>
      <c r="CH749" s="17">
        <f t="shared" si="516"/>
        <v>0</v>
      </c>
      <c r="CI749" s="17">
        <f t="shared" si="517"/>
        <v>0</v>
      </c>
      <c r="CJ749" s="17">
        <f t="shared" si="518"/>
        <v>0</v>
      </c>
      <c r="CK749" s="17">
        <f t="shared" si="519"/>
        <v>0</v>
      </c>
      <c r="CL749" s="17">
        <f t="shared" si="520"/>
        <v>0</v>
      </c>
      <c r="CM749" s="17">
        <f t="shared" si="521"/>
        <v>0</v>
      </c>
      <c r="CN749" s="17">
        <f t="shared" si="522"/>
        <v>0</v>
      </c>
      <c r="CO749" s="17">
        <f t="shared" si="523"/>
        <v>0</v>
      </c>
      <c r="CP749" s="17">
        <f t="shared" si="524"/>
        <v>0</v>
      </c>
      <c r="CQ749" s="17">
        <f t="shared" si="525"/>
        <v>0</v>
      </c>
      <c r="CR749" s="17">
        <f t="shared" si="526"/>
        <v>0</v>
      </c>
      <c r="CS749" s="17">
        <f t="shared" si="527"/>
        <v>0</v>
      </c>
      <c r="CT749" s="17">
        <f t="shared" si="528"/>
        <v>0</v>
      </c>
      <c r="CU749" s="17">
        <f t="shared" si="529"/>
        <v>0</v>
      </c>
      <c r="CV749" s="17">
        <f t="shared" si="530"/>
        <v>0</v>
      </c>
      <c r="CW749" s="17">
        <f t="shared" si="531"/>
        <v>0</v>
      </c>
      <c r="CX749" s="17">
        <f t="shared" si="532"/>
        <v>0</v>
      </c>
      <c r="CY749" s="17">
        <f t="shared" si="533"/>
        <v>0</v>
      </c>
      <c r="CZ749" s="17">
        <f t="shared" si="534"/>
        <v>0</v>
      </c>
      <c r="DA749" s="17">
        <f t="shared" si="535"/>
        <v>0</v>
      </c>
      <c r="DB749" s="17">
        <f t="shared" si="536"/>
        <v>0</v>
      </c>
      <c r="DC749" s="17">
        <f t="shared" si="537"/>
        <v>0</v>
      </c>
      <c r="DD749" s="17">
        <f t="shared" si="538"/>
        <v>0</v>
      </c>
      <c r="DE749" s="17">
        <f t="shared" si="539"/>
        <v>0</v>
      </c>
      <c r="DF749" s="17">
        <f t="shared" si="540"/>
        <v>0</v>
      </c>
      <c r="DG749" s="17">
        <f t="shared" si="541"/>
        <v>0</v>
      </c>
    </row>
    <row r="750" spans="2:111" ht="15" customHeight="1" x14ac:dyDescent="0.2">
      <c r="B750" s="156">
        <v>742</v>
      </c>
      <c r="C750" s="157" t="str">
        <f t="shared" si="542"/>
        <v/>
      </c>
      <c r="D750" s="158" t="str">
        <f t="shared" si="502"/>
        <v>OK</v>
      </c>
      <c r="E750" s="159" t="e">
        <f>VLOOKUP('DATA SHEET'!$B$9,'Drill Size Info'!$T$2:$U$8,2,FALSE)</f>
        <v>#N/A</v>
      </c>
      <c r="F750" s="159" t="str">
        <f t="shared" si="543"/>
        <v/>
      </c>
      <c r="G750" s="91">
        <f t="shared" si="544"/>
        <v>0</v>
      </c>
      <c r="H750" s="160" t="s">
        <v>175</v>
      </c>
      <c r="I750" s="160" t="s">
        <v>175</v>
      </c>
      <c r="J750" s="160" t="str">
        <f>IF('DATA SHEET'!$B$10="NC-50","N/A","OK")</f>
        <v>OK</v>
      </c>
      <c r="K750" s="160" t="str">
        <f>IF('DATA SHEET'!$B$10="NC-50","N/A","OK")</f>
        <v>OK</v>
      </c>
      <c r="L750" s="160" t="str">
        <f t="shared" si="545"/>
        <v>OK</v>
      </c>
      <c r="M750" s="160" t="str">
        <f t="shared" si="546"/>
        <v>OK</v>
      </c>
      <c r="N750" s="160"/>
      <c r="O750" s="160"/>
      <c r="P750" s="160"/>
      <c r="Q750" s="160"/>
      <c r="R750" s="92" t="str">
        <f>IF(DI750&lt;&gt;"",
    IF(INT('Drill Size Info'!$AA$19)=INT('Drill Size Info'!$AB$19),
        --(INT('Drill Size Info'!$AA$19) &amp; "." &amp; DI750),
        IF(AND((--(INT('Drill Size Info'!$AA$19) &amp; "." &amp; DI750)&gt;=--('Drill Size Info'!$AA$19)), (--(INT('Drill Size Info'!$AA$19) &amp; "." &amp; DI750)&lt;=--('Drill Size Info'!$AB$19))),
            --(INT('Drill Size Info'!$AA$19) &amp; "." &amp; DI750),
            --(INT('Drill Size Info'!$AB$19) &amp; "." &amp; DI750)
        )
    ),
    IF(DH750&lt;&gt;"",
        IF(INT('Drill Size Info'!$AA$19)=INT('Drill Size Info'!$AB$19),
            --(INT('Drill Size Info'!$AA$19) &amp; "." &amp; LEFT(DH750,3)),
            IF(AND((--(INT('Drill Size Info'!$AA$19) &amp; "." &amp; LEFT(DH750,3))&gt;=--('Drill Size Info'!$AA$19)), (--(INT('Drill Size Info'!$AA$19) &amp; "." &amp; LEFT(DH750,3))&lt;=--('Drill Size Info'!$AB$19))),
                --(INT('Drill Size Info'!$AA$19) &amp; "." &amp; LEFT(DH750,3)),
                --(INT('Drill Size Info'!$AB$19) &amp; "." &amp; LEFT(DH750,3))
            )
        ),
        "OK"
    )
)</f>
        <v>OK</v>
      </c>
      <c r="S750" s="150" t="str">
        <f>IF(DJ750&lt;&gt;"",
    IF(INT('Drill Size Info'!$AA$19)=INT('Drill Size Info'!$AB$19),
        --(INT('Drill Size Info'!$AA$19) &amp; "." &amp; DJ750),
        IF(AND((--(INT('Drill Size Info'!$AA$19) &amp; "." &amp; DJ750)&gt;=--('Drill Size Info'!$AA$19)), (--(INT('Drill Size Info'!$AA$19) &amp; "." &amp; DJ750)&lt;=--('Drill Size Info'!$AB$19))),
            --(INT('Drill Size Info'!$AA$19) &amp; "." &amp; DJ750),
            --(INT('Drill Size Info'!$AB$19) &amp; "." &amp; DJ750)
        )
    ),
    IF(DH750&lt;&gt;"",
        IF(INT('Drill Size Info'!$AA$19)=INT('Drill Size Info'!$AB$19),
            --(INT('Drill Size Info'!$AA$19) &amp; "." &amp; RIGHT(DH750,3)),
            IF(AND((--(INT('Drill Size Info'!$AA$19) &amp; "." &amp; RIGHT(DH750,3))&gt;=--('Drill Size Info'!$AA$19)), (--(INT('Drill Size Info'!$AA$19) &amp; "." &amp; RIGHT(DH750,3))&lt;=--('Drill Size Info'!$AB$19))),
                --(INT('Drill Size Info'!$AA$19) &amp; "." &amp; RIGHT(DH750,3)),
                --(INT('Drill Size Info'!$AB$19) &amp; "." &amp; RIGHT(DH750,3))
            )
        ),
        "N/A"
    )
)</f>
        <v>N/A</v>
      </c>
      <c r="T750" s="150" t="str">
        <f>IF(DL750&lt;&gt;"",
    IF(INT('Drill Size Info'!$AA$19)=INT('Drill Size Info'!$AB$15),
        --(INT('Drill Size Info'!$AA$15) &amp; "." &amp; DL750),
        IF(AND((--(INT('Drill Size Info'!$AA$15) &amp; "." &amp; DL750)&gt;=--('Drill Size Info'!$AA$15)), (--(INT('Drill Size Info'!$AA$15) &amp; "." &amp; DL750)&lt;=--('Drill Size Info'!$AB$15))),
            --(INT('Drill Size Info'!$AA$15) &amp; "." &amp; DL750),
            --(INT('Drill Size Info'!$AB$15) &amp; "." &amp; DL750)
        )
    ),
    IF(DK750&lt;&gt;"",
        IF(INT('Drill Size Info'!$AA$15)=INT('Drill Size Info'!$AB$15),
            --(INT('Drill Size Info'!$AA$15) &amp; "." &amp; LEFT(DK750,3)),
            IF(AND((--(INT('Drill Size Info'!$AA$15) &amp; "." &amp; LEFT(DK750,3))&gt;=--('Drill Size Info'!$AA$15)), (--(INT('Drill Size Info'!$AA$15) &amp; "." &amp; LEFT(DK750,3))&lt;=--('Drill Size Info'!$AB$15))),
                --(INT('Drill Size Info'!$AA$15) &amp; "." &amp; LEFT(DK750,3)),
                --(INT('Drill Size Info'!$AB$15) &amp; "." &amp; LEFT(DK750,3))
            )
        ),
        "OK"
    )
)</f>
        <v>OK</v>
      </c>
      <c r="U750" s="150" t="str">
        <f>IF(DM750&lt;&gt;"",
    IF(INT('Drill Size Info'!$AA$19)=INT('Drill Size Info'!$AB$15),
        --(INT('Drill Size Info'!$AA$15) &amp; "." &amp; DM750),
        IF(AND((--(INT('Drill Size Info'!$AA$15) &amp; "." &amp; DM750)&gt;=--('Drill Size Info'!$AA$15)), (--(INT('Drill Size Info'!$AA$15) &amp; "." &amp; DM750)&lt;=--('Drill Size Info'!$AB$15))),
            --(INT('Drill Size Info'!$AA$15) &amp; "." &amp; DM750),
            --(INT('Drill Size Info'!$AB$15) &amp; "." &amp; DM750)
        )
    ),
    IF(DK750&lt;&gt;"",
        IF(INT('Drill Size Info'!$AA$15)=INT('Drill Size Info'!$AB$15),
            --(INT('Drill Size Info'!$AA$15) &amp; "." &amp; RIGHT(DK750,3)),
            IF(AND((--(INT('Drill Size Info'!$AA$15) &amp; "." &amp; RIGHT(DK750,3))&gt;=--('Drill Size Info'!$AA$15)), (--(INT('Drill Size Info'!$AA$15) &amp; "." &amp; RIGHT(DK750,3))&lt;=--('Drill Size Info'!$AB$15))),
                --(INT('Drill Size Info'!$AA$15) &amp; "." &amp; RIGHT(DK750,3)),
                --(INT('Drill Size Info'!$AB$15) &amp; "." &amp; RIGHT(DK750,3))
            )
        ),
        "N/A"
    )
)</f>
        <v>N/A</v>
      </c>
      <c r="V750" s="161"/>
      <c r="W750" s="161"/>
      <c r="X750" s="161"/>
      <c r="Y750" s="161"/>
      <c r="Z750" s="161"/>
      <c r="AA750" s="162"/>
      <c r="AB750" s="162"/>
      <c r="AC750" s="162"/>
      <c r="AD750" s="162"/>
      <c r="AE750" s="162"/>
      <c r="AF750" s="162"/>
      <c r="AG750" s="162"/>
      <c r="AH750" s="162"/>
      <c r="AI750" s="162"/>
      <c r="AJ750" s="162"/>
      <c r="AK750" s="162"/>
      <c r="AL750" s="162"/>
      <c r="AM750" s="162"/>
      <c r="AN750" s="162"/>
      <c r="AO750" s="162"/>
      <c r="AP750" s="162"/>
      <c r="AQ750" s="162"/>
      <c r="AR750" s="162"/>
      <c r="AS750" s="162"/>
      <c r="AT750" s="162"/>
      <c r="AU750" s="162"/>
      <c r="AV750" s="162"/>
      <c r="AW750" s="162"/>
      <c r="AX750" s="162"/>
      <c r="AY750" s="162"/>
      <c r="AZ750" s="162"/>
      <c r="BA750" s="162"/>
      <c r="BB750" s="163"/>
      <c r="BC750" s="163"/>
      <c r="BD750" s="163"/>
      <c r="BE750" s="164"/>
      <c r="BF750" s="165"/>
      <c r="BG750" s="162"/>
      <c r="BH750" s="162"/>
      <c r="BI750" s="164"/>
      <c r="BJ750" s="38"/>
      <c r="BK750" s="38"/>
      <c r="BL750" s="38"/>
      <c r="BM750" s="38"/>
      <c r="BN750" s="38"/>
      <c r="BO750" s="38"/>
      <c r="BP750" s="117" t="str">
        <f t="shared" si="509"/>
        <v/>
      </c>
      <c r="BQ750" s="38"/>
      <c r="BR750" s="38"/>
      <c r="BS750" s="38"/>
      <c r="BT750" s="38"/>
      <c r="BV750" s="17">
        <f t="shared" si="503"/>
        <v>0</v>
      </c>
      <c r="BW750" s="17">
        <f t="shared" si="504"/>
        <v>0</v>
      </c>
      <c r="BX750" s="17">
        <f t="shared" si="505"/>
        <v>0</v>
      </c>
      <c r="BY750" s="17">
        <f t="shared" si="506"/>
        <v>0</v>
      </c>
      <c r="BZ750" s="17">
        <f t="shared" si="507"/>
        <v>0</v>
      </c>
      <c r="CA750" s="17">
        <f t="shared" si="508"/>
        <v>0</v>
      </c>
      <c r="CB750" s="17">
        <f t="shared" si="510"/>
        <v>0</v>
      </c>
      <c r="CC750" s="17">
        <f t="shared" si="511"/>
        <v>0</v>
      </c>
      <c r="CD750" s="17">
        <f t="shared" si="512"/>
        <v>0</v>
      </c>
      <c r="CE750" s="17">
        <f t="shared" si="513"/>
        <v>0</v>
      </c>
      <c r="CF750" s="17">
        <f t="shared" si="514"/>
        <v>0</v>
      </c>
      <c r="CG750" s="17">
        <f t="shared" si="515"/>
        <v>0</v>
      </c>
      <c r="CH750" s="17">
        <f t="shared" si="516"/>
        <v>0</v>
      </c>
      <c r="CI750" s="17">
        <f t="shared" si="517"/>
        <v>0</v>
      </c>
      <c r="CJ750" s="17">
        <f t="shared" si="518"/>
        <v>0</v>
      </c>
      <c r="CK750" s="17">
        <f t="shared" si="519"/>
        <v>0</v>
      </c>
      <c r="CL750" s="17">
        <f t="shared" si="520"/>
        <v>0</v>
      </c>
      <c r="CM750" s="17">
        <f t="shared" si="521"/>
        <v>0</v>
      </c>
      <c r="CN750" s="17">
        <f t="shared" si="522"/>
        <v>0</v>
      </c>
      <c r="CO750" s="17">
        <f t="shared" si="523"/>
        <v>0</v>
      </c>
      <c r="CP750" s="17">
        <f t="shared" si="524"/>
        <v>0</v>
      </c>
      <c r="CQ750" s="17">
        <f t="shared" si="525"/>
        <v>0</v>
      </c>
      <c r="CR750" s="17">
        <f t="shared" si="526"/>
        <v>0</v>
      </c>
      <c r="CS750" s="17">
        <f t="shared" si="527"/>
        <v>0</v>
      </c>
      <c r="CT750" s="17">
        <f t="shared" si="528"/>
        <v>0</v>
      </c>
      <c r="CU750" s="17">
        <f t="shared" si="529"/>
        <v>0</v>
      </c>
      <c r="CV750" s="17">
        <f t="shared" si="530"/>
        <v>0</v>
      </c>
      <c r="CW750" s="17">
        <f t="shared" si="531"/>
        <v>0</v>
      </c>
      <c r="CX750" s="17">
        <f t="shared" si="532"/>
        <v>0</v>
      </c>
      <c r="CY750" s="17">
        <f t="shared" si="533"/>
        <v>0</v>
      </c>
      <c r="CZ750" s="17">
        <f t="shared" si="534"/>
        <v>0</v>
      </c>
      <c r="DA750" s="17">
        <f t="shared" si="535"/>
        <v>0</v>
      </c>
      <c r="DB750" s="17">
        <f t="shared" si="536"/>
        <v>0</v>
      </c>
      <c r="DC750" s="17">
        <f t="shared" si="537"/>
        <v>0</v>
      </c>
      <c r="DD750" s="17">
        <f t="shared" si="538"/>
        <v>0</v>
      </c>
      <c r="DE750" s="17">
        <f t="shared" si="539"/>
        <v>0</v>
      </c>
      <c r="DF750" s="17">
        <f t="shared" si="540"/>
        <v>0</v>
      </c>
      <c r="DG750" s="17">
        <f t="shared" si="541"/>
        <v>0</v>
      </c>
    </row>
    <row r="751" spans="2:111" ht="15" customHeight="1" x14ac:dyDescent="0.2">
      <c r="B751" s="156">
        <v>743</v>
      </c>
      <c r="C751" s="157" t="str">
        <f t="shared" si="542"/>
        <v/>
      </c>
      <c r="D751" s="158" t="str">
        <f t="shared" si="502"/>
        <v>OK</v>
      </c>
      <c r="E751" s="159" t="e">
        <f>VLOOKUP('DATA SHEET'!$B$9,'Drill Size Info'!$T$2:$U$8,2,FALSE)</f>
        <v>#N/A</v>
      </c>
      <c r="F751" s="159" t="str">
        <f t="shared" si="543"/>
        <v/>
      </c>
      <c r="G751" s="91">
        <f t="shared" si="544"/>
        <v>0</v>
      </c>
      <c r="H751" s="160" t="s">
        <v>175</v>
      </c>
      <c r="I751" s="160" t="s">
        <v>175</v>
      </c>
      <c r="J751" s="160" t="str">
        <f>IF('DATA SHEET'!$B$10="NC-50","N/A","OK")</f>
        <v>OK</v>
      </c>
      <c r="K751" s="160" t="str">
        <f>IF('DATA SHEET'!$B$10="NC-50","N/A","OK")</f>
        <v>OK</v>
      </c>
      <c r="L751" s="160" t="str">
        <f t="shared" si="545"/>
        <v>OK</v>
      </c>
      <c r="M751" s="160" t="str">
        <f t="shared" si="546"/>
        <v>OK</v>
      </c>
      <c r="N751" s="160"/>
      <c r="O751" s="160"/>
      <c r="P751" s="160"/>
      <c r="Q751" s="160"/>
      <c r="R751" s="92" t="str">
        <f>IF(DI751&lt;&gt;"",
    IF(INT('Drill Size Info'!$AA$19)=INT('Drill Size Info'!$AB$19),
        --(INT('Drill Size Info'!$AA$19) &amp; "." &amp; DI751),
        IF(AND((--(INT('Drill Size Info'!$AA$19) &amp; "." &amp; DI751)&gt;=--('Drill Size Info'!$AA$19)), (--(INT('Drill Size Info'!$AA$19) &amp; "." &amp; DI751)&lt;=--('Drill Size Info'!$AB$19))),
            --(INT('Drill Size Info'!$AA$19) &amp; "." &amp; DI751),
            --(INT('Drill Size Info'!$AB$19) &amp; "." &amp; DI751)
        )
    ),
    IF(DH751&lt;&gt;"",
        IF(INT('Drill Size Info'!$AA$19)=INT('Drill Size Info'!$AB$19),
            --(INT('Drill Size Info'!$AA$19) &amp; "." &amp; LEFT(DH751,3)),
            IF(AND((--(INT('Drill Size Info'!$AA$19) &amp; "." &amp; LEFT(DH751,3))&gt;=--('Drill Size Info'!$AA$19)), (--(INT('Drill Size Info'!$AA$19) &amp; "." &amp; LEFT(DH751,3))&lt;=--('Drill Size Info'!$AB$19))),
                --(INT('Drill Size Info'!$AA$19) &amp; "." &amp; LEFT(DH751,3)),
                --(INT('Drill Size Info'!$AB$19) &amp; "." &amp; LEFT(DH751,3))
            )
        ),
        "OK"
    )
)</f>
        <v>OK</v>
      </c>
      <c r="S751" s="150" t="str">
        <f>IF(DJ751&lt;&gt;"",
    IF(INT('Drill Size Info'!$AA$19)=INT('Drill Size Info'!$AB$19),
        --(INT('Drill Size Info'!$AA$19) &amp; "." &amp; DJ751),
        IF(AND((--(INT('Drill Size Info'!$AA$19) &amp; "." &amp; DJ751)&gt;=--('Drill Size Info'!$AA$19)), (--(INT('Drill Size Info'!$AA$19) &amp; "." &amp; DJ751)&lt;=--('Drill Size Info'!$AB$19))),
            --(INT('Drill Size Info'!$AA$19) &amp; "." &amp; DJ751),
            --(INT('Drill Size Info'!$AB$19) &amp; "." &amp; DJ751)
        )
    ),
    IF(DH751&lt;&gt;"",
        IF(INT('Drill Size Info'!$AA$19)=INT('Drill Size Info'!$AB$19),
            --(INT('Drill Size Info'!$AA$19) &amp; "." &amp; RIGHT(DH751,3)),
            IF(AND((--(INT('Drill Size Info'!$AA$19) &amp; "." &amp; RIGHT(DH751,3))&gt;=--('Drill Size Info'!$AA$19)), (--(INT('Drill Size Info'!$AA$19) &amp; "." &amp; RIGHT(DH751,3))&lt;=--('Drill Size Info'!$AB$19))),
                --(INT('Drill Size Info'!$AA$19) &amp; "." &amp; RIGHT(DH751,3)),
                --(INT('Drill Size Info'!$AB$19) &amp; "." &amp; RIGHT(DH751,3))
            )
        ),
        "N/A"
    )
)</f>
        <v>N/A</v>
      </c>
      <c r="T751" s="150" t="str">
        <f>IF(DL751&lt;&gt;"",
    IF(INT('Drill Size Info'!$AA$19)=INT('Drill Size Info'!$AB$15),
        --(INT('Drill Size Info'!$AA$15) &amp; "." &amp; DL751),
        IF(AND((--(INT('Drill Size Info'!$AA$15) &amp; "." &amp; DL751)&gt;=--('Drill Size Info'!$AA$15)), (--(INT('Drill Size Info'!$AA$15) &amp; "." &amp; DL751)&lt;=--('Drill Size Info'!$AB$15))),
            --(INT('Drill Size Info'!$AA$15) &amp; "." &amp; DL751),
            --(INT('Drill Size Info'!$AB$15) &amp; "." &amp; DL751)
        )
    ),
    IF(DK751&lt;&gt;"",
        IF(INT('Drill Size Info'!$AA$15)=INT('Drill Size Info'!$AB$15),
            --(INT('Drill Size Info'!$AA$15) &amp; "." &amp; LEFT(DK751,3)),
            IF(AND((--(INT('Drill Size Info'!$AA$15) &amp; "." &amp; LEFT(DK751,3))&gt;=--('Drill Size Info'!$AA$15)), (--(INT('Drill Size Info'!$AA$15) &amp; "." &amp; LEFT(DK751,3))&lt;=--('Drill Size Info'!$AB$15))),
                --(INT('Drill Size Info'!$AA$15) &amp; "." &amp; LEFT(DK751,3)),
                --(INT('Drill Size Info'!$AB$15) &amp; "." &amp; LEFT(DK751,3))
            )
        ),
        "OK"
    )
)</f>
        <v>OK</v>
      </c>
      <c r="U751" s="150" t="str">
        <f>IF(DM751&lt;&gt;"",
    IF(INT('Drill Size Info'!$AA$19)=INT('Drill Size Info'!$AB$15),
        --(INT('Drill Size Info'!$AA$15) &amp; "." &amp; DM751),
        IF(AND((--(INT('Drill Size Info'!$AA$15) &amp; "." &amp; DM751)&gt;=--('Drill Size Info'!$AA$15)), (--(INT('Drill Size Info'!$AA$15) &amp; "." &amp; DM751)&lt;=--('Drill Size Info'!$AB$15))),
            --(INT('Drill Size Info'!$AA$15) &amp; "." &amp; DM751),
            --(INT('Drill Size Info'!$AB$15) &amp; "." &amp; DM751)
        )
    ),
    IF(DK751&lt;&gt;"",
        IF(INT('Drill Size Info'!$AA$15)=INT('Drill Size Info'!$AB$15),
            --(INT('Drill Size Info'!$AA$15) &amp; "." &amp; RIGHT(DK751,3)),
            IF(AND((--(INT('Drill Size Info'!$AA$15) &amp; "." &amp; RIGHT(DK751,3))&gt;=--('Drill Size Info'!$AA$15)), (--(INT('Drill Size Info'!$AA$15) &amp; "." &amp; RIGHT(DK751,3))&lt;=--('Drill Size Info'!$AB$15))),
                --(INT('Drill Size Info'!$AA$15) &amp; "." &amp; RIGHT(DK751,3)),
                --(INT('Drill Size Info'!$AB$15) &amp; "." &amp; RIGHT(DK751,3))
            )
        ),
        "N/A"
    )
)</f>
        <v>N/A</v>
      </c>
      <c r="V751" s="161"/>
      <c r="W751" s="161"/>
      <c r="X751" s="161"/>
      <c r="Y751" s="161"/>
      <c r="Z751" s="161"/>
      <c r="AA751" s="162"/>
      <c r="AB751" s="162"/>
      <c r="AC751" s="162"/>
      <c r="AD751" s="162"/>
      <c r="AE751" s="162"/>
      <c r="AF751" s="162"/>
      <c r="AG751" s="162"/>
      <c r="AH751" s="162"/>
      <c r="AI751" s="162"/>
      <c r="AJ751" s="162"/>
      <c r="AK751" s="162"/>
      <c r="AL751" s="162"/>
      <c r="AM751" s="162"/>
      <c r="AN751" s="162"/>
      <c r="AO751" s="162"/>
      <c r="AP751" s="162"/>
      <c r="AQ751" s="162"/>
      <c r="AR751" s="162"/>
      <c r="AS751" s="162"/>
      <c r="AT751" s="162"/>
      <c r="AU751" s="162"/>
      <c r="AV751" s="162"/>
      <c r="AW751" s="162"/>
      <c r="AX751" s="162"/>
      <c r="AY751" s="162"/>
      <c r="AZ751" s="162"/>
      <c r="BA751" s="162"/>
      <c r="BB751" s="163"/>
      <c r="BC751" s="163"/>
      <c r="BD751" s="163"/>
      <c r="BE751" s="164"/>
      <c r="BF751" s="165"/>
      <c r="BG751" s="162"/>
      <c r="BH751" s="162"/>
      <c r="BI751" s="164"/>
      <c r="BJ751" s="38"/>
      <c r="BK751" s="38"/>
      <c r="BL751" s="38"/>
      <c r="BM751" s="38"/>
      <c r="BN751" s="38"/>
      <c r="BO751" s="38"/>
      <c r="BP751" s="117" t="str">
        <f t="shared" si="509"/>
        <v/>
      </c>
      <c r="BQ751" s="38"/>
      <c r="BR751" s="38"/>
      <c r="BS751" s="38"/>
      <c r="BT751" s="38"/>
      <c r="BV751" s="17">
        <f t="shared" si="503"/>
        <v>0</v>
      </c>
      <c r="BW751" s="17">
        <f t="shared" si="504"/>
        <v>0</v>
      </c>
      <c r="BX751" s="17">
        <f t="shared" si="505"/>
        <v>0</v>
      </c>
      <c r="BY751" s="17">
        <f t="shared" si="506"/>
        <v>0</v>
      </c>
      <c r="BZ751" s="17">
        <f t="shared" si="507"/>
        <v>0</v>
      </c>
      <c r="CA751" s="17">
        <f t="shared" si="508"/>
        <v>0</v>
      </c>
      <c r="CB751" s="17">
        <f t="shared" si="510"/>
        <v>0</v>
      </c>
      <c r="CC751" s="17">
        <f t="shared" si="511"/>
        <v>0</v>
      </c>
      <c r="CD751" s="17">
        <f t="shared" si="512"/>
        <v>0</v>
      </c>
      <c r="CE751" s="17">
        <f t="shared" si="513"/>
        <v>0</v>
      </c>
      <c r="CF751" s="17">
        <f t="shared" si="514"/>
        <v>0</v>
      </c>
      <c r="CG751" s="17">
        <f t="shared" si="515"/>
        <v>0</v>
      </c>
      <c r="CH751" s="17">
        <f t="shared" si="516"/>
        <v>0</v>
      </c>
      <c r="CI751" s="17">
        <f t="shared" si="517"/>
        <v>0</v>
      </c>
      <c r="CJ751" s="17">
        <f t="shared" si="518"/>
        <v>0</v>
      </c>
      <c r="CK751" s="17">
        <f t="shared" si="519"/>
        <v>0</v>
      </c>
      <c r="CL751" s="17">
        <f t="shared" si="520"/>
        <v>0</v>
      </c>
      <c r="CM751" s="17">
        <f t="shared" si="521"/>
        <v>0</v>
      </c>
      <c r="CN751" s="17">
        <f t="shared" si="522"/>
        <v>0</v>
      </c>
      <c r="CO751" s="17">
        <f t="shared" si="523"/>
        <v>0</v>
      </c>
      <c r="CP751" s="17">
        <f t="shared" si="524"/>
        <v>0</v>
      </c>
      <c r="CQ751" s="17">
        <f t="shared" si="525"/>
        <v>0</v>
      </c>
      <c r="CR751" s="17">
        <f t="shared" si="526"/>
        <v>0</v>
      </c>
      <c r="CS751" s="17">
        <f t="shared" si="527"/>
        <v>0</v>
      </c>
      <c r="CT751" s="17">
        <f t="shared" si="528"/>
        <v>0</v>
      </c>
      <c r="CU751" s="17">
        <f t="shared" si="529"/>
        <v>0</v>
      </c>
      <c r="CV751" s="17">
        <f t="shared" si="530"/>
        <v>0</v>
      </c>
      <c r="CW751" s="17">
        <f t="shared" si="531"/>
        <v>0</v>
      </c>
      <c r="CX751" s="17">
        <f t="shared" si="532"/>
        <v>0</v>
      </c>
      <c r="CY751" s="17">
        <f t="shared" si="533"/>
        <v>0</v>
      </c>
      <c r="CZ751" s="17">
        <f t="shared" si="534"/>
        <v>0</v>
      </c>
      <c r="DA751" s="17">
        <f t="shared" si="535"/>
        <v>0</v>
      </c>
      <c r="DB751" s="17">
        <f t="shared" si="536"/>
        <v>0</v>
      </c>
      <c r="DC751" s="17">
        <f t="shared" si="537"/>
        <v>0</v>
      </c>
      <c r="DD751" s="17">
        <f t="shared" si="538"/>
        <v>0</v>
      </c>
      <c r="DE751" s="17">
        <f t="shared" si="539"/>
        <v>0</v>
      </c>
      <c r="DF751" s="17">
        <f t="shared" si="540"/>
        <v>0</v>
      </c>
      <c r="DG751" s="17">
        <f t="shared" si="541"/>
        <v>0</v>
      </c>
    </row>
    <row r="752" spans="2:111" ht="15" customHeight="1" x14ac:dyDescent="0.2">
      <c r="B752" s="156">
        <v>744</v>
      </c>
      <c r="C752" s="157" t="str">
        <f t="shared" si="542"/>
        <v/>
      </c>
      <c r="D752" s="158" t="str">
        <f t="shared" si="502"/>
        <v>OK</v>
      </c>
      <c r="E752" s="159" t="e">
        <f>VLOOKUP('DATA SHEET'!$B$9,'Drill Size Info'!$T$2:$U$8,2,FALSE)</f>
        <v>#N/A</v>
      </c>
      <c r="F752" s="159" t="str">
        <f t="shared" si="543"/>
        <v/>
      </c>
      <c r="G752" s="91">
        <f t="shared" si="544"/>
        <v>0</v>
      </c>
      <c r="H752" s="160" t="s">
        <v>175</v>
      </c>
      <c r="I752" s="160" t="s">
        <v>175</v>
      </c>
      <c r="J752" s="160" t="str">
        <f>IF('DATA SHEET'!$B$10="NC-50","N/A","OK")</f>
        <v>OK</v>
      </c>
      <c r="K752" s="160" t="str">
        <f>IF('DATA SHEET'!$B$10="NC-50","N/A","OK")</f>
        <v>OK</v>
      </c>
      <c r="L752" s="160" t="str">
        <f t="shared" si="545"/>
        <v>OK</v>
      </c>
      <c r="M752" s="160" t="str">
        <f t="shared" si="546"/>
        <v>OK</v>
      </c>
      <c r="N752" s="160"/>
      <c r="O752" s="160"/>
      <c r="P752" s="160"/>
      <c r="Q752" s="160"/>
      <c r="R752" s="92" t="str">
        <f>IF(DI752&lt;&gt;"",
    IF(INT('Drill Size Info'!$AA$19)=INT('Drill Size Info'!$AB$19),
        --(INT('Drill Size Info'!$AA$19) &amp; "." &amp; DI752),
        IF(AND((--(INT('Drill Size Info'!$AA$19) &amp; "." &amp; DI752)&gt;=--('Drill Size Info'!$AA$19)), (--(INT('Drill Size Info'!$AA$19) &amp; "." &amp; DI752)&lt;=--('Drill Size Info'!$AB$19))),
            --(INT('Drill Size Info'!$AA$19) &amp; "." &amp; DI752),
            --(INT('Drill Size Info'!$AB$19) &amp; "." &amp; DI752)
        )
    ),
    IF(DH752&lt;&gt;"",
        IF(INT('Drill Size Info'!$AA$19)=INT('Drill Size Info'!$AB$19),
            --(INT('Drill Size Info'!$AA$19) &amp; "." &amp; LEFT(DH752,3)),
            IF(AND((--(INT('Drill Size Info'!$AA$19) &amp; "." &amp; LEFT(DH752,3))&gt;=--('Drill Size Info'!$AA$19)), (--(INT('Drill Size Info'!$AA$19) &amp; "." &amp; LEFT(DH752,3))&lt;=--('Drill Size Info'!$AB$19))),
                --(INT('Drill Size Info'!$AA$19) &amp; "." &amp; LEFT(DH752,3)),
                --(INT('Drill Size Info'!$AB$19) &amp; "." &amp; LEFT(DH752,3))
            )
        ),
        "OK"
    )
)</f>
        <v>OK</v>
      </c>
      <c r="S752" s="150" t="str">
        <f>IF(DJ752&lt;&gt;"",
    IF(INT('Drill Size Info'!$AA$19)=INT('Drill Size Info'!$AB$19),
        --(INT('Drill Size Info'!$AA$19) &amp; "." &amp; DJ752),
        IF(AND((--(INT('Drill Size Info'!$AA$19) &amp; "." &amp; DJ752)&gt;=--('Drill Size Info'!$AA$19)), (--(INT('Drill Size Info'!$AA$19) &amp; "." &amp; DJ752)&lt;=--('Drill Size Info'!$AB$19))),
            --(INT('Drill Size Info'!$AA$19) &amp; "." &amp; DJ752),
            --(INT('Drill Size Info'!$AB$19) &amp; "." &amp; DJ752)
        )
    ),
    IF(DH752&lt;&gt;"",
        IF(INT('Drill Size Info'!$AA$19)=INT('Drill Size Info'!$AB$19),
            --(INT('Drill Size Info'!$AA$19) &amp; "." &amp; RIGHT(DH752,3)),
            IF(AND((--(INT('Drill Size Info'!$AA$19) &amp; "." &amp; RIGHT(DH752,3))&gt;=--('Drill Size Info'!$AA$19)), (--(INT('Drill Size Info'!$AA$19) &amp; "." &amp; RIGHT(DH752,3))&lt;=--('Drill Size Info'!$AB$19))),
                --(INT('Drill Size Info'!$AA$19) &amp; "." &amp; RIGHT(DH752,3)),
                --(INT('Drill Size Info'!$AB$19) &amp; "." &amp; RIGHT(DH752,3))
            )
        ),
        "N/A"
    )
)</f>
        <v>N/A</v>
      </c>
      <c r="T752" s="150" t="str">
        <f>IF(DL752&lt;&gt;"",
    IF(INT('Drill Size Info'!$AA$19)=INT('Drill Size Info'!$AB$15),
        --(INT('Drill Size Info'!$AA$15) &amp; "." &amp; DL752),
        IF(AND((--(INT('Drill Size Info'!$AA$15) &amp; "." &amp; DL752)&gt;=--('Drill Size Info'!$AA$15)), (--(INT('Drill Size Info'!$AA$15) &amp; "." &amp; DL752)&lt;=--('Drill Size Info'!$AB$15))),
            --(INT('Drill Size Info'!$AA$15) &amp; "." &amp; DL752),
            --(INT('Drill Size Info'!$AB$15) &amp; "." &amp; DL752)
        )
    ),
    IF(DK752&lt;&gt;"",
        IF(INT('Drill Size Info'!$AA$15)=INT('Drill Size Info'!$AB$15),
            --(INT('Drill Size Info'!$AA$15) &amp; "." &amp; LEFT(DK752,3)),
            IF(AND((--(INT('Drill Size Info'!$AA$15) &amp; "." &amp; LEFT(DK752,3))&gt;=--('Drill Size Info'!$AA$15)), (--(INT('Drill Size Info'!$AA$15) &amp; "." &amp; LEFT(DK752,3))&lt;=--('Drill Size Info'!$AB$15))),
                --(INT('Drill Size Info'!$AA$15) &amp; "." &amp; LEFT(DK752,3)),
                --(INT('Drill Size Info'!$AB$15) &amp; "." &amp; LEFT(DK752,3))
            )
        ),
        "OK"
    )
)</f>
        <v>OK</v>
      </c>
      <c r="U752" s="150" t="str">
        <f>IF(DM752&lt;&gt;"",
    IF(INT('Drill Size Info'!$AA$19)=INT('Drill Size Info'!$AB$15),
        --(INT('Drill Size Info'!$AA$15) &amp; "." &amp; DM752),
        IF(AND((--(INT('Drill Size Info'!$AA$15) &amp; "." &amp; DM752)&gt;=--('Drill Size Info'!$AA$15)), (--(INT('Drill Size Info'!$AA$15) &amp; "." &amp; DM752)&lt;=--('Drill Size Info'!$AB$15))),
            --(INT('Drill Size Info'!$AA$15) &amp; "." &amp; DM752),
            --(INT('Drill Size Info'!$AB$15) &amp; "." &amp; DM752)
        )
    ),
    IF(DK752&lt;&gt;"",
        IF(INT('Drill Size Info'!$AA$15)=INT('Drill Size Info'!$AB$15),
            --(INT('Drill Size Info'!$AA$15) &amp; "." &amp; RIGHT(DK752,3)),
            IF(AND((--(INT('Drill Size Info'!$AA$15) &amp; "." &amp; RIGHT(DK752,3))&gt;=--('Drill Size Info'!$AA$15)), (--(INT('Drill Size Info'!$AA$15) &amp; "." &amp; RIGHT(DK752,3))&lt;=--('Drill Size Info'!$AB$15))),
                --(INT('Drill Size Info'!$AA$15) &amp; "." &amp; RIGHT(DK752,3)),
                --(INT('Drill Size Info'!$AB$15) &amp; "." &amp; RIGHT(DK752,3))
            )
        ),
        "N/A"
    )
)</f>
        <v>N/A</v>
      </c>
      <c r="V752" s="161"/>
      <c r="W752" s="161"/>
      <c r="X752" s="161"/>
      <c r="Y752" s="161"/>
      <c r="Z752" s="161"/>
      <c r="AA752" s="162"/>
      <c r="AB752" s="162"/>
      <c r="AC752" s="162"/>
      <c r="AD752" s="162"/>
      <c r="AE752" s="162"/>
      <c r="AF752" s="162"/>
      <c r="AG752" s="162"/>
      <c r="AH752" s="162"/>
      <c r="AI752" s="162"/>
      <c r="AJ752" s="162"/>
      <c r="AK752" s="162"/>
      <c r="AL752" s="162"/>
      <c r="AM752" s="162"/>
      <c r="AN752" s="162"/>
      <c r="AO752" s="162"/>
      <c r="AP752" s="162"/>
      <c r="AQ752" s="162"/>
      <c r="AR752" s="162"/>
      <c r="AS752" s="162"/>
      <c r="AT752" s="162"/>
      <c r="AU752" s="162"/>
      <c r="AV752" s="162"/>
      <c r="AW752" s="162"/>
      <c r="AX752" s="162"/>
      <c r="AY752" s="162"/>
      <c r="AZ752" s="162"/>
      <c r="BA752" s="162"/>
      <c r="BB752" s="163"/>
      <c r="BC752" s="163"/>
      <c r="BD752" s="163"/>
      <c r="BE752" s="164"/>
      <c r="BF752" s="165"/>
      <c r="BG752" s="162"/>
      <c r="BH752" s="162"/>
      <c r="BI752" s="164"/>
      <c r="BJ752" s="38"/>
      <c r="BK752" s="38"/>
      <c r="BL752" s="38"/>
      <c r="BM752" s="38"/>
      <c r="BN752" s="38"/>
      <c r="BO752" s="38"/>
      <c r="BP752" s="117" t="str">
        <f t="shared" si="509"/>
        <v/>
      </c>
      <c r="BQ752" s="38"/>
      <c r="BR752" s="38"/>
      <c r="BS752" s="38"/>
      <c r="BT752" s="38"/>
      <c r="BV752" s="17">
        <f t="shared" si="503"/>
        <v>0</v>
      </c>
      <c r="BW752" s="17">
        <f t="shared" si="504"/>
        <v>0</v>
      </c>
      <c r="BX752" s="17">
        <f t="shared" si="505"/>
        <v>0</v>
      </c>
      <c r="BY752" s="17">
        <f t="shared" si="506"/>
        <v>0</v>
      </c>
      <c r="BZ752" s="17">
        <f t="shared" si="507"/>
        <v>0</v>
      </c>
      <c r="CA752" s="17">
        <f t="shared" si="508"/>
        <v>0</v>
      </c>
      <c r="CB752" s="17">
        <f t="shared" si="510"/>
        <v>0</v>
      </c>
      <c r="CC752" s="17">
        <f t="shared" si="511"/>
        <v>0</v>
      </c>
      <c r="CD752" s="17">
        <f t="shared" si="512"/>
        <v>0</v>
      </c>
      <c r="CE752" s="17">
        <f t="shared" si="513"/>
        <v>0</v>
      </c>
      <c r="CF752" s="17">
        <f t="shared" si="514"/>
        <v>0</v>
      </c>
      <c r="CG752" s="17">
        <f t="shared" si="515"/>
        <v>0</v>
      </c>
      <c r="CH752" s="17">
        <f t="shared" si="516"/>
        <v>0</v>
      </c>
      <c r="CI752" s="17">
        <f t="shared" si="517"/>
        <v>0</v>
      </c>
      <c r="CJ752" s="17">
        <f t="shared" si="518"/>
        <v>0</v>
      </c>
      <c r="CK752" s="17">
        <f t="shared" si="519"/>
        <v>0</v>
      </c>
      <c r="CL752" s="17">
        <f t="shared" si="520"/>
        <v>0</v>
      </c>
      <c r="CM752" s="17">
        <f t="shared" si="521"/>
        <v>0</v>
      </c>
      <c r="CN752" s="17">
        <f t="shared" si="522"/>
        <v>0</v>
      </c>
      <c r="CO752" s="17">
        <f t="shared" si="523"/>
        <v>0</v>
      </c>
      <c r="CP752" s="17">
        <f t="shared" si="524"/>
        <v>0</v>
      </c>
      <c r="CQ752" s="17">
        <f t="shared" si="525"/>
        <v>0</v>
      </c>
      <c r="CR752" s="17">
        <f t="shared" si="526"/>
        <v>0</v>
      </c>
      <c r="CS752" s="17">
        <f t="shared" si="527"/>
        <v>0</v>
      </c>
      <c r="CT752" s="17">
        <f t="shared" si="528"/>
        <v>0</v>
      </c>
      <c r="CU752" s="17">
        <f t="shared" si="529"/>
        <v>0</v>
      </c>
      <c r="CV752" s="17">
        <f t="shared" si="530"/>
        <v>0</v>
      </c>
      <c r="CW752" s="17">
        <f t="shared" si="531"/>
        <v>0</v>
      </c>
      <c r="CX752" s="17">
        <f t="shared" si="532"/>
        <v>0</v>
      </c>
      <c r="CY752" s="17">
        <f t="shared" si="533"/>
        <v>0</v>
      </c>
      <c r="CZ752" s="17">
        <f t="shared" si="534"/>
        <v>0</v>
      </c>
      <c r="DA752" s="17">
        <f t="shared" si="535"/>
        <v>0</v>
      </c>
      <c r="DB752" s="17">
        <f t="shared" si="536"/>
        <v>0</v>
      </c>
      <c r="DC752" s="17">
        <f t="shared" si="537"/>
        <v>0</v>
      </c>
      <c r="DD752" s="17">
        <f t="shared" si="538"/>
        <v>0</v>
      </c>
      <c r="DE752" s="17">
        <f t="shared" si="539"/>
        <v>0</v>
      </c>
      <c r="DF752" s="17">
        <f t="shared" si="540"/>
        <v>0</v>
      </c>
      <c r="DG752" s="17">
        <f t="shared" si="541"/>
        <v>0</v>
      </c>
    </row>
    <row r="753" spans="2:111" ht="15" customHeight="1" x14ac:dyDescent="0.2">
      <c r="B753" s="156">
        <v>745</v>
      </c>
      <c r="C753" s="157" t="str">
        <f t="shared" si="542"/>
        <v/>
      </c>
      <c r="D753" s="158" t="str">
        <f t="shared" si="502"/>
        <v>OK</v>
      </c>
      <c r="E753" s="159" t="e">
        <f>VLOOKUP('DATA SHEET'!$B$9,'Drill Size Info'!$T$2:$U$8,2,FALSE)</f>
        <v>#N/A</v>
      </c>
      <c r="F753" s="159" t="str">
        <f t="shared" si="543"/>
        <v/>
      </c>
      <c r="G753" s="91">
        <f t="shared" si="544"/>
        <v>0</v>
      </c>
      <c r="H753" s="160" t="s">
        <v>175</v>
      </c>
      <c r="I753" s="160" t="s">
        <v>175</v>
      </c>
      <c r="J753" s="160" t="str">
        <f>IF('DATA SHEET'!$B$10="NC-50","N/A","OK")</f>
        <v>OK</v>
      </c>
      <c r="K753" s="160" t="str">
        <f>IF('DATA SHEET'!$B$10="NC-50","N/A","OK")</f>
        <v>OK</v>
      </c>
      <c r="L753" s="160" t="str">
        <f t="shared" si="545"/>
        <v>OK</v>
      </c>
      <c r="M753" s="160" t="str">
        <f t="shared" si="546"/>
        <v>OK</v>
      </c>
      <c r="N753" s="160"/>
      <c r="O753" s="160"/>
      <c r="P753" s="160"/>
      <c r="Q753" s="160"/>
      <c r="R753" s="92" t="str">
        <f>IF(DI753&lt;&gt;"",
    IF(INT('Drill Size Info'!$AA$19)=INT('Drill Size Info'!$AB$19),
        --(INT('Drill Size Info'!$AA$19) &amp; "." &amp; DI753),
        IF(AND((--(INT('Drill Size Info'!$AA$19) &amp; "." &amp; DI753)&gt;=--('Drill Size Info'!$AA$19)), (--(INT('Drill Size Info'!$AA$19) &amp; "." &amp; DI753)&lt;=--('Drill Size Info'!$AB$19))),
            --(INT('Drill Size Info'!$AA$19) &amp; "." &amp; DI753),
            --(INT('Drill Size Info'!$AB$19) &amp; "." &amp; DI753)
        )
    ),
    IF(DH753&lt;&gt;"",
        IF(INT('Drill Size Info'!$AA$19)=INT('Drill Size Info'!$AB$19),
            --(INT('Drill Size Info'!$AA$19) &amp; "." &amp; LEFT(DH753,3)),
            IF(AND((--(INT('Drill Size Info'!$AA$19) &amp; "." &amp; LEFT(DH753,3))&gt;=--('Drill Size Info'!$AA$19)), (--(INT('Drill Size Info'!$AA$19) &amp; "." &amp; LEFT(DH753,3))&lt;=--('Drill Size Info'!$AB$19))),
                --(INT('Drill Size Info'!$AA$19) &amp; "." &amp; LEFT(DH753,3)),
                --(INT('Drill Size Info'!$AB$19) &amp; "." &amp; LEFT(DH753,3))
            )
        ),
        "OK"
    )
)</f>
        <v>OK</v>
      </c>
      <c r="S753" s="150" t="str">
        <f>IF(DJ753&lt;&gt;"",
    IF(INT('Drill Size Info'!$AA$19)=INT('Drill Size Info'!$AB$19),
        --(INT('Drill Size Info'!$AA$19) &amp; "." &amp; DJ753),
        IF(AND((--(INT('Drill Size Info'!$AA$19) &amp; "." &amp; DJ753)&gt;=--('Drill Size Info'!$AA$19)), (--(INT('Drill Size Info'!$AA$19) &amp; "." &amp; DJ753)&lt;=--('Drill Size Info'!$AB$19))),
            --(INT('Drill Size Info'!$AA$19) &amp; "." &amp; DJ753),
            --(INT('Drill Size Info'!$AB$19) &amp; "." &amp; DJ753)
        )
    ),
    IF(DH753&lt;&gt;"",
        IF(INT('Drill Size Info'!$AA$19)=INT('Drill Size Info'!$AB$19),
            --(INT('Drill Size Info'!$AA$19) &amp; "." &amp; RIGHT(DH753,3)),
            IF(AND((--(INT('Drill Size Info'!$AA$19) &amp; "." &amp; RIGHT(DH753,3))&gt;=--('Drill Size Info'!$AA$19)), (--(INT('Drill Size Info'!$AA$19) &amp; "." &amp; RIGHT(DH753,3))&lt;=--('Drill Size Info'!$AB$19))),
                --(INT('Drill Size Info'!$AA$19) &amp; "." &amp; RIGHT(DH753,3)),
                --(INT('Drill Size Info'!$AB$19) &amp; "." &amp; RIGHT(DH753,3))
            )
        ),
        "N/A"
    )
)</f>
        <v>N/A</v>
      </c>
      <c r="T753" s="150" t="str">
        <f>IF(DL753&lt;&gt;"",
    IF(INT('Drill Size Info'!$AA$19)=INT('Drill Size Info'!$AB$15),
        --(INT('Drill Size Info'!$AA$15) &amp; "." &amp; DL753),
        IF(AND((--(INT('Drill Size Info'!$AA$15) &amp; "." &amp; DL753)&gt;=--('Drill Size Info'!$AA$15)), (--(INT('Drill Size Info'!$AA$15) &amp; "." &amp; DL753)&lt;=--('Drill Size Info'!$AB$15))),
            --(INT('Drill Size Info'!$AA$15) &amp; "." &amp; DL753),
            --(INT('Drill Size Info'!$AB$15) &amp; "." &amp; DL753)
        )
    ),
    IF(DK753&lt;&gt;"",
        IF(INT('Drill Size Info'!$AA$15)=INT('Drill Size Info'!$AB$15),
            --(INT('Drill Size Info'!$AA$15) &amp; "." &amp; LEFT(DK753,3)),
            IF(AND((--(INT('Drill Size Info'!$AA$15) &amp; "." &amp; LEFT(DK753,3))&gt;=--('Drill Size Info'!$AA$15)), (--(INT('Drill Size Info'!$AA$15) &amp; "." &amp; LEFT(DK753,3))&lt;=--('Drill Size Info'!$AB$15))),
                --(INT('Drill Size Info'!$AA$15) &amp; "." &amp; LEFT(DK753,3)),
                --(INT('Drill Size Info'!$AB$15) &amp; "." &amp; LEFT(DK753,3))
            )
        ),
        "OK"
    )
)</f>
        <v>OK</v>
      </c>
      <c r="U753" s="150" t="str">
        <f>IF(DM753&lt;&gt;"",
    IF(INT('Drill Size Info'!$AA$19)=INT('Drill Size Info'!$AB$15),
        --(INT('Drill Size Info'!$AA$15) &amp; "." &amp; DM753),
        IF(AND((--(INT('Drill Size Info'!$AA$15) &amp; "." &amp; DM753)&gt;=--('Drill Size Info'!$AA$15)), (--(INT('Drill Size Info'!$AA$15) &amp; "." &amp; DM753)&lt;=--('Drill Size Info'!$AB$15))),
            --(INT('Drill Size Info'!$AA$15) &amp; "." &amp; DM753),
            --(INT('Drill Size Info'!$AB$15) &amp; "." &amp; DM753)
        )
    ),
    IF(DK753&lt;&gt;"",
        IF(INT('Drill Size Info'!$AA$15)=INT('Drill Size Info'!$AB$15),
            --(INT('Drill Size Info'!$AA$15) &amp; "." &amp; RIGHT(DK753,3)),
            IF(AND((--(INT('Drill Size Info'!$AA$15) &amp; "." &amp; RIGHT(DK753,3))&gt;=--('Drill Size Info'!$AA$15)), (--(INT('Drill Size Info'!$AA$15) &amp; "." &amp; RIGHT(DK753,3))&lt;=--('Drill Size Info'!$AB$15))),
                --(INT('Drill Size Info'!$AA$15) &amp; "." &amp; RIGHT(DK753,3)),
                --(INT('Drill Size Info'!$AB$15) &amp; "." &amp; RIGHT(DK753,3))
            )
        ),
        "N/A"
    )
)</f>
        <v>N/A</v>
      </c>
      <c r="V753" s="161"/>
      <c r="W753" s="161"/>
      <c r="X753" s="161"/>
      <c r="Y753" s="161"/>
      <c r="Z753" s="161"/>
      <c r="AA753" s="162"/>
      <c r="AB753" s="162"/>
      <c r="AC753" s="162"/>
      <c r="AD753" s="162"/>
      <c r="AE753" s="162"/>
      <c r="AF753" s="162"/>
      <c r="AG753" s="162"/>
      <c r="AH753" s="162"/>
      <c r="AI753" s="162"/>
      <c r="AJ753" s="162"/>
      <c r="AK753" s="162"/>
      <c r="AL753" s="162"/>
      <c r="AM753" s="162"/>
      <c r="AN753" s="162"/>
      <c r="AO753" s="162"/>
      <c r="AP753" s="162"/>
      <c r="AQ753" s="162"/>
      <c r="AR753" s="162"/>
      <c r="AS753" s="162"/>
      <c r="AT753" s="162"/>
      <c r="AU753" s="162"/>
      <c r="AV753" s="162"/>
      <c r="AW753" s="162"/>
      <c r="AX753" s="162"/>
      <c r="AY753" s="162"/>
      <c r="AZ753" s="162"/>
      <c r="BA753" s="162"/>
      <c r="BB753" s="163"/>
      <c r="BC753" s="163"/>
      <c r="BD753" s="163"/>
      <c r="BE753" s="164"/>
      <c r="BF753" s="165"/>
      <c r="BG753" s="162"/>
      <c r="BH753" s="162"/>
      <c r="BI753" s="164"/>
      <c r="BJ753" s="38"/>
      <c r="BK753" s="38"/>
      <c r="BL753" s="38"/>
      <c r="BM753" s="38"/>
      <c r="BN753" s="38"/>
      <c r="BO753" s="38"/>
      <c r="BP753" s="117" t="str">
        <f t="shared" si="509"/>
        <v/>
      </c>
      <c r="BQ753" s="38"/>
      <c r="BR753" s="38"/>
      <c r="BS753" s="38"/>
      <c r="BT753" s="38"/>
      <c r="BV753" s="17">
        <f t="shared" si="503"/>
        <v>0</v>
      </c>
      <c r="BW753" s="17">
        <f t="shared" si="504"/>
        <v>0</v>
      </c>
      <c r="BX753" s="17">
        <f t="shared" si="505"/>
        <v>0</v>
      </c>
      <c r="BY753" s="17">
        <f t="shared" si="506"/>
        <v>0</v>
      </c>
      <c r="BZ753" s="17">
        <f t="shared" si="507"/>
        <v>0</v>
      </c>
      <c r="CA753" s="17">
        <f t="shared" si="508"/>
        <v>0</v>
      </c>
      <c r="CB753" s="17">
        <f t="shared" si="510"/>
        <v>0</v>
      </c>
      <c r="CC753" s="17">
        <f t="shared" si="511"/>
        <v>0</v>
      </c>
      <c r="CD753" s="17">
        <f t="shared" si="512"/>
        <v>0</v>
      </c>
      <c r="CE753" s="17">
        <f t="shared" si="513"/>
        <v>0</v>
      </c>
      <c r="CF753" s="17">
        <f t="shared" si="514"/>
        <v>0</v>
      </c>
      <c r="CG753" s="17">
        <f t="shared" si="515"/>
        <v>0</v>
      </c>
      <c r="CH753" s="17">
        <f t="shared" si="516"/>
        <v>0</v>
      </c>
      <c r="CI753" s="17">
        <f t="shared" si="517"/>
        <v>0</v>
      </c>
      <c r="CJ753" s="17">
        <f t="shared" si="518"/>
        <v>0</v>
      </c>
      <c r="CK753" s="17">
        <f t="shared" si="519"/>
        <v>0</v>
      </c>
      <c r="CL753" s="17">
        <f t="shared" si="520"/>
        <v>0</v>
      </c>
      <c r="CM753" s="17">
        <f t="shared" si="521"/>
        <v>0</v>
      </c>
      <c r="CN753" s="17">
        <f t="shared" si="522"/>
        <v>0</v>
      </c>
      <c r="CO753" s="17">
        <f t="shared" si="523"/>
        <v>0</v>
      </c>
      <c r="CP753" s="17">
        <f t="shared" si="524"/>
        <v>0</v>
      </c>
      <c r="CQ753" s="17">
        <f t="shared" si="525"/>
        <v>0</v>
      </c>
      <c r="CR753" s="17">
        <f t="shared" si="526"/>
        <v>0</v>
      </c>
      <c r="CS753" s="17">
        <f t="shared" si="527"/>
        <v>0</v>
      </c>
      <c r="CT753" s="17">
        <f t="shared" si="528"/>
        <v>0</v>
      </c>
      <c r="CU753" s="17">
        <f t="shared" si="529"/>
        <v>0</v>
      </c>
      <c r="CV753" s="17">
        <f t="shared" si="530"/>
        <v>0</v>
      </c>
      <c r="CW753" s="17">
        <f t="shared" si="531"/>
        <v>0</v>
      </c>
      <c r="CX753" s="17">
        <f t="shared" si="532"/>
        <v>0</v>
      </c>
      <c r="CY753" s="17">
        <f t="shared" si="533"/>
        <v>0</v>
      </c>
      <c r="CZ753" s="17">
        <f t="shared" si="534"/>
        <v>0</v>
      </c>
      <c r="DA753" s="17">
        <f t="shared" si="535"/>
        <v>0</v>
      </c>
      <c r="DB753" s="17">
        <f t="shared" si="536"/>
        <v>0</v>
      </c>
      <c r="DC753" s="17">
        <f t="shared" si="537"/>
        <v>0</v>
      </c>
      <c r="DD753" s="17">
        <f t="shared" si="538"/>
        <v>0</v>
      </c>
      <c r="DE753" s="17">
        <f t="shared" si="539"/>
        <v>0</v>
      </c>
      <c r="DF753" s="17">
        <f t="shared" si="540"/>
        <v>0</v>
      </c>
      <c r="DG753" s="17">
        <f t="shared" si="541"/>
        <v>0</v>
      </c>
    </row>
    <row r="754" spans="2:111" ht="15" customHeight="1" x14ac:dyDescent="0.2">
      <c r="B754" s="156">
        <v>746</v>
      </c>
      <c r="C754" s="157" t="str">
        <f t="shared" si="542"/>
        <v/>
      </c>
      <c r="D754" s="158" t="str">
        <f t="shared" si="502"/>
        <v>OK</v>
      </c>
      <c r="E754" s="159" t="e">
        <f>VLOOKUP('DATA SHEET'!$B$9,'Drill Size Info'!$T$2:$U$8,2,FALSE)</f>
        <v>#N/A</v>
      </c>
      <c r="F754" s="159" t="str">
        <f t="shared" si="543"/>
        <v/>
      </c>
      <c r="G754" s="91">
        <f t="shared" si="544"/>
        <v>0</v>
      </c>
      <c r="H754" s="160" t="s">
        <v>175</v>
      </c>
      <c r="I754" s="160" t="s">
        <v>175</v>
      </c>
      <c r="J754" s="160" t="str">
        <f>IF('DATA SHEET'!$B$10="NC-50","N/A","OK")</f>
        <v>OK</v>
      </c>
      <c r="K754" s="160" t="str">
        <f>IF('DATA SHEET'!$B$10="NC-50","N/A","OK")</f>
        <v>OK</v>
      </c>
      <c r="L754" s="160" t="str">
        <f t="shared" si="545"/>
        <v>OK</v>
      </c>
      <c r="M754" s="160" t="str">
        <f t="shared" si="546"/>
        <v>OK</v>
      </c>
      <c r="N754" s="160"/>
      <c r="O754" s="160"/>
      <c r="P754" s="160"/>
      <c r="Q754" s="160"/>
      <c r="R754" s="92" t="str">
        <f>IF(DI754&lt;&gt;"",
    IF(INT('Drill Size Info'!$AA$19)=INT('Drill Size Info'!$AB$19),
        --(INT('Drill Size Info'!$AA$19) &amp; "." &amp; DI754),
        IF(AND((--(INT('Drill Size Info'!$AA$19) &amp; "." &amp; DI754)&gt;=--('Drill Size Info'!$AA$19)), (--(INT('Drill Size Info'!$AA$19) &amp; "." &amp; DI754)&lt;=--('Drill Size Info'!$AB$19))),
            --(INT('Drill Size Info'!$AA$19) &amp; "." &amp; DI754),
            --(INT('Drill Size Info'!$AB$19) &amp; "." &amp; DI754)
        )
    ),
    IF(DH754&lt;&gt;"",
        IF(INT('Drill Size Info'!$AA$19)=INT('Drill Size Info'!$AB$19),
            --(INT('Drill Size Info'!$AA$19) &amp; "." &amp; LEFT(DH754,3)),
            IF(AND((--(INT('Drill Size Info'!$AA$19) &amp; "." &amp; LEFT(DH754,3))&gt;=--('Drill Size Info'!$AA$19)), (--(INT('Drill Size Info'!$AA$19) &amp; "." &amp; LEFT(DH754,3))&lt;=--('Drill Size Info'!$AB$19))),
                --(INT('Drill Size Info'!$AA$19) &amp; "." &amp; LEFT(DH754,3)),
                --(INT('Drill Size Info'!$AB$19) &amp; "." &amp; LEFT(DH754,3))
            )
        ),
        "OK"
    )
)</f>
        <v>OK</v>
      </c>
      <c r="S754" s="150" t="str">
        <f>IF(DJ754&lt;&gt;"",
    IF(INT('Drill Size Info'!$AA$19)=INT('Drill Size Info'!$AB$19),
        --(INT('Drill Size Info'!$AA$19) &amp; "." &amp; DJ754),
        IF(AND((--(INT('Drill Size Info'!$AA$19) &amp; "." &amp; DJ754)&gt;=--('Drill Size Info'!$AA$19)), (--(INT('Drill Size Info'!$AA$19) &amp; "." &amp; DJ754)&lt;=--('Drill Size Info'!$AB$19))),
            --(INT('Drill Size Info'!$AA$19) &amp; "." &amp; DJ754),
            --(INT('Drill Size Info'!$AB$19) &amp; "." &amp; DJ754)
        )
    ),
    IF(DH754&lt;&gt;"",
        IF(INT('Drill Size Info'!$AA$19)=INT('Drill Size Info'!$AB$19),
            --(INT('Drill Size Info'!$AA$19) &amp; "." &amp; RIGHT(DH754,3)),
            IF(AND((--(INT('Drill Size Info'!$AA$19) &amp; "." &amp; RIGHT(DH754,3))&gt;=--('Drill Size Info'!$AA$19)), (--(INT('Drill Size Info'!$AA$19) &amp; "." &amp; RIGHT(DH754,3))&lt;=--('Drill Size Info'!$AB$19))),
                --(INT('Drill Size Info'!$AA$19) &amp; "." &amp; RIGHT(DH754,3)),
                --(INT('Drill Size Info'!$AB$19) &amp; "." &amp; RIGHT(DH754,3))
            )
        ),
        "N/A"
    )
)</f>
        <v>N/A</v>
      </c>
      <c r="T754" s="150" t="str">
        <f>IF(DL754&lt;&gt;"",
    IF(INT('Drill Size Info'!$AA$19)=INT('Drill Size Info'!$AB$15),
        --(INT('Drill Size Info'!$AA$15) &amp; "." &amp; DL754),
        IF(AND((--(INT('Drill Size Info'!$AA$15) &amp; "." &amp; DL754)&gt;=--('Drill Size Info'!$AA$15)), (--(INT('Drill Size Info'!$AA$15) &amp; "." &amp; DL754)&lt;=--('Drill Size Info'!$AB$15))),
            --(INT('Drill Size Info'!$AA$15) &amp; "." &amp; DL754),
            --(INT('Drill Size Info'!$AB$15) &amp; "." &amp; DL754)
        )
    ),
    IF(DK754&lt;&gt;"",
        IF(INT('Drill Size Info'!$AA$15)=INT('Drill Size Info'!$AB$15),
            --(INT('Drill Size Info'!$AA$15) &amp; "." &amp; LEFT(DK754,3)),
            IF(AND((--(INT('Drill Size Info'!$AA$15) &amp; "." &amp; LEFT(DK754,3))&gt;=--('Drill Size Info'!$AA$15)), (--(INT('Drill Size Info'!$AA$15) &amp; "." &amp; LEFT(DK754,3))&lt;=--('Drill Size Info'!$AB$15))),
                --(INT('Drill Size Info'!$AA$15) &amp; "." &amp; LEFT(DK754,3)),
                --(INT('Drill Size Info'!$AB$15) &amp; "." &amp; LEFT(DK754,3))
            )
        ),
        "OK"
    )
)</f>
        <v>OK</v>
      </c>
      <c r="U754" s="150" t="str">
        <f>IF(DM754&lt;&gt;"",
    IF(INT('Drill Size Info'!$AA$19)=INT('Drill Size Info'!$AB$15),
        --(INT('Drill Size Info'!$AA$15) &amp; "." &amp; DM754),
        IF(AND((--(INT('Drill Size Info'!$AA$15) &amp; "." &amp; DM754)&gt;=--('Drill Size Info'!$AA$15)), (--(INT('Drill Size Info'!$AA$15) &amp; "." &amp; DM754)&lt;=--('Drill Size Info'!$AB$15))),
            --(INT('Drill Size Info'!$AA$15) &amp; "." &amp; DM754),
            --(INT('Drill Size Info'!$AB$15) &amp; "." &amp; DM754)
        )
    ),
    IF(DK754&lt;&gt;"",
        IF(INT('Drill Size Info'!$AA$15)=INT('Drill Size Info'!$AB$15),
            --(INT('Drill Size Info'!$AA$15) &amp; "." &amp; RIGHT(DK754,3)),
            IF(AND((--(INT('Drill Size Info'!$AA$15) &amp; "." &amp; RIGHT(DK754,3))&gt;=--('Drill Size Info'!$AA$15)), (--(INT('Drill Size Info'!$AA$15) &amp; "." &amp; RIGHT(DK754,3))&lt;=--('Drill Size Info'!$AB$15))),
                --(INT('Drill Size Info'!$AA$15) &amp; "." &amp; RIGHT(DK754,3)),
                --(INT('Drill Size Info'!$AB$15) &amp; "." &amp; RIGHT(DK754,3))
            )
        ),
        "N/A"
    )
)</f>
        <v>N/A</v>
      </c>
      <c r="V754" s="161"/>
      <c r="W754" s="161"/>
      <c r="X754" s="161"/>
      <c r="Y754" s="161"/>
      <c r="Z754" s="161"/>
      <c r="AA754" s="162"/>
      <c r="AB754" s="162"/>
      <c r="AC754" s="162"/>
      <c r="AD754" s="162"/>
      <c r="AE754" s="162"/>
      <c r="AF754" s="162"/>
      <c r="AG754" s="162"/>
      <c r="AH754" s="162"/>
      <c r="AI754" s="162"/>
      <c r="AJ754" s="162"/>
      <c r="AK754" s="162"/>
      <c r="AL754" s="162"/>
      <c r="AM754" s="162"/>
      <c r="AN754" s="162"/>
      <c r="AO754" s="162"/>
      <c r="AP754" s="162"/>
      <c r="AQ754" s="162"/>
      <c r="AR754" s="162"/>
      <c r="AS754" s="162"/>
      <c r="AT754" s="162"/>
      <c r="AU754" s="162"/>
      <c r="AV754" s="162"/>
      <c r="AW754" s="162"/>
      <c r="AX754" s="162"/>
      <c r="AY754" s="162"/>
      <c r="AZ754" s="162"/>
      <c r="BA754" s="162"/>
      <c r="BB754" s="163"/>
      <c r="BC754" s="163"/>
      <c r="BD754" s="163"/>
      <c r="BE754" s="164"/>
      <c r="BF754" s="165"/>
      <c r="BG754" s="162"/>
      <c r="BH754" s="162"/>
      <c r="BI754" s="164"/>
      <c r="BJ754" s="38"/>
      <c r="BK754" s="38"/>
      <c r="BL754" s="38"/>
      <c r="BM754" s="38"/>
      <c r="BN754" s="38"/>
      <c r="BO754" s="38"/>
      <c r="BP754" s="117" t="str">
        <f t="shared" si="509"/>
        <v/>
      </c>
      <c r="BQ754" s="38"/>
      <c r="BR754" s="38"/>
      <c r="BS754" s="38"/>
      <c r="BT754" s="38"/>
      <c r="BV754" s="17">
        <f t="shared" si="503"/>
        <v>0</v>
      </c>
      <c r="BW754" s="17">
        <f t="shared" si="504"/>
        <v>0</v>
      </c>
      <c r="BX754" s="17">
        <f t="shared" si="505"/>
        <v>0</v>
      </c>
      <c r="BY754" s="17">
        <f t="shared" si="506"/>
        <v>0</v>
      </c>
      <c r="BZ754" s="17">
        <f t="shared" si="507"/>
        <v>0</v>
      </c>
      <c r="CA754" s="17">
        <f t="shared" si="508"/>
        <v>0</v>
      </c>
      <c r="CB754" s="17">
        <f t="shared" si="510"/>
        <v>0</v>
      </c>
      <c r="CC754" s="17">
        <f t="shared" si="511"/>
        <v>0</v>
      </c>
      <c r="CD754" s="17">
        <f t="shared" si="512"/>
        <v>0</v>
      </c>
      <c r="CE754" s="17">
        <f t="shared" si="513"/>
        <v>0</v>
      </c>
      <c r="CF754" s="17">
        <f t="shared" si="514"/>
        <v>0</v>
      </c>
      <c r="CG754" s="17">
        <f t="shared" si="515"/>
        <v>0</v>
      </c>
      <c r="CH754" s="17">
        <f t="shared" si="516"/>
        <v>0</v>
      </c>
      <c r="CI754" s="17">
        <f t="shared" si="517"/>
        <v>0</v>
      </c>
      <c r="CJ754" s="17">
        <f t="shared" si="518"/>
        <v>0</v>
      </c>
      <c r="CK754" s="17">
        <f t="shared" si="519"/>
        <v>0</v>
      </c>
      <c r="CL754" s="17">
        <f t="shared" si="520"/>
        <v>0</v>
      </c>
      <c r="CM754" s="17">
        <f t="shared" si="521"/>
        <v>0</v>
      </c>
      <c r="CN754" s="17">
        <f t="shared" si="522"/>
        <v>0</v>
      </c>
      <c r="CO754" s="17">
        <f t="shared" si="523"/>
        <v>0</v>
      </c>
      <c r="CP754" s="17">
        <f t="shared" si="524"/>
        <v>0</v>
      </c>
      <c r="CQ754" s="17">
        <f t="shared" si="525"/>
        <v>0</v>
      </c>
      <c r="CR754" s="17">
        <f t="shared" si="526"/>
        <v>0</v>
      </c>
      <c r="CS754" s="17">
        <f t="shared" si="527"/>
        <v>0</v>
      </c>
      <c r="CT754" s="17">
        <f t="shared" si="528"/>
        <v>0</v>
      </c>
      <c r="CU754" s="17">
        <f t="shared" si="529"/>
        <v>0</v>
      </c>
      <c r="CV754" s="17">
        <f t="shared" si="530"/>
        <v>0</v>
      </c>
      <c r="CW754" s="17">
        <f t="shared" si="531"/>
        <v>0</v>
      </c>
      <c r="CX754" s="17">
        <f t="shared" si="532"/>
        <v>0</v>
      </c>
      <c r="CY754" s="17">
        <f t="shared" si="533"/>
        <v>0</v>
      </c>
      <c r="CZ754" s="17">
        <f t="shared" si="534"/>
        <v>0</v>
      </c>
      <c r="DA754" s="17">
        <f t="shared" si="535"/>
        <v>0</v>
      </c>
      <c r="DB754" s="17">
        <f t="shared" si="536"/>
        <v>0</v>
      </c>
      <c r="DC754" s="17">
        <f t="shared" si="537"/>
        <v>0</v>
      </c>
      <c r="DD754" s="17">
        <f t="shared" si="538"/>
        <v>0</v>
      </c>
      <c r="DE754" s="17">
        <f t="shared" si="539"/>
        <v>0</v>
      </c>
      <c r="DF754" s="17">
        <f t="shared" si="540"/>
        <v>0</v>
      </c>
      <c r="DG754" s="17">
        <f t="shared" si="541"/>
        <v>0</v>
      </c>
    </row>
    <row r="755" spans="2:111" ht="15" customHeight="1" x14ac:dyDescent="0.2">
      <c r="B755" s="156">
        <v>747</v>
      </c>
      <c r="C755" s="157" t="str">
        <f t="shared" si="542"/>
        <v/>
      </c>
      <c r="D755" s="158" t="str">
        <f t="shared" si="502"/>
        <v>OK</v>
      </c>
      <c r="E755" s="159" t="e">
        <f>VLOOKUP('DATA SHEET'!$B$9,'Drill Size Info'!$T$2:$U$8,2,FALSE)</f>
        <v>#N/A</v>
      </c>
      <c r="F755" s="159" t="str">
        <f t="shared" si="543"/>
        <v/>
      </c>
      <c r="G755" s="91">
        <f t="shared" si="544"/>
        <v>0</v>
      </c>
      <c r="H755" s="160" t="s">
        <v>175</v>
      </c>
      <c r="I755" s="160" t="s">
        <v>175</v>
      </c>
      <c r="J755" s="160" t="str">
        <f>IF('DATA SHEET'!$B$10="NC-50","N/A","OK")</f>
        <v>OK</v>
      </c>
      <c r="K755" s="160" t="str">
        <f>IF('DATA SHEET'!$B$10="NC-50","N/A","OK")</f>
        <v>OK</v>
      </c>
      <c r="L755" s="160" t="str">
        <f t="shared" si="545"/>
        <v>OK</v>
      </c>
      <c r="M755" s="160" t="str">
        <f t="shared" si="546"/>
        <v>OK</v>
      </c>
      <c r="N755" s="160"/>
      <c r="O755" s="160"/>
      <c r="P755" s="160"/>
      <c r="Q755" s="160"/>
      <c r="R755" s="92" t="str">
        <f>IF(DI755&lt;&gt;"",
    IF(INT('Drill Size Info'!$AA$19)=INT('Drill Size Info'!$AB$19),
        --(INT('Drill Size Info'!$AA$19) &amp; "." &amp; DI755),
        IF(AND((--(INT('Drill Size Info'!$AA$19) &amp; "." &amp; DI755)&gt;=--('Drill Size Info'!$AA$19)), (--(INT('Drill Size Info'!$AA$19) &amp; "." &amp; DI755)&lt;=--('Drill Size Info'!$AB$19))),
            --(INT('Drill Size Info'!$AA$19) &amp; "." &amp; DI755),
            --(INT('Drill Size Info'!$AB$19) &amp; "." &amp; DI755)
        )
    ),
    IF(DH755&lt;&gt;"",
        IF(INT('Drill Size Info'!$AA$19)=INT('Drill Size Info'!$AB$19),
            --(INT('Drill Size Info'!$AA$19) &amp; "." &amp; LEFT(DH755,3)),
            IF(AND((--(INT('Drill Size Info'!$AA$19) &amp; "." &amp; LEFT(DH755,3))&gt;=--('Drill Size Info'!$AA$19)), (--(INT('Drill Size Info'!$AA$19) &amp; "." &amp; LEFT(DH755,3))&lt;=--('Drill Size Info'!$AB$19))),
                --(INT('Drill Size Info'!$AA$19) &amp; "." &amp; LEFT(DH755,3)),
                --(INT('Drill Size Info'!$AB$19) &amp; "." &amp; LEFT(DH755,3))
            )
        ),
        "OK"
    )
)</f>
        <v>OK</v>
      </c>
      <c r="S755" s="150" t="str">
        <f>IF(DJ755&lt;&gt;"",
    IF(INT('Drill Size Info'!$AA$19)=INT('Drill Size Info'!$AB$19),
        --(INT('Drill Size Info'!$AA$19) &amp; "." &amp; DJ755),
        IF(AND((--(INT('Drill Size Info'!$AA$19) &amp; "." &amp; DJ755)&gt;=--('Drill Size Info'!$AA$19)), (--(INT('Drill Size Info'!$AA$19) &amp; "." &amp; DJ755)&lt;=--('Drill Size Info'!$AB$19))),
            --(INT('Drill Size Info'!$AA$19) &amp; "." &amp; DJ755),
            --(INT('Drill Size Info'!$AB$19) &amp; "." &amp; DJ755)
        )
    ),
    IF(DH755&lt;&gt;"",
        IF(INT('Drill Size Info'!$AA$19)=INT('Drill Size Info'!$AB$19),
            --(INT('Drill Size Info'!$AA$19) &amp; "." &amp; RIGHT(DH755,3)),
            IF(AND((--(INT('Drill Size Info'!$AA$19) &amp; "." &amp; RIGHT(DH755,3))&gt;=--('Drill Size Info'!$AA$19)), (--(INT('Drill Size Info'!$AA$19) &amp; "." &amp; RIGHT(DH755,3))&lt;=--('Drill Size Info'!$AB$19))),
                --(INT('Drill Size Info'!$AA$19) &amp; "." &amp; RIGHT(DH755,3)),
                --(INT('Drill Size Info'!$AB$19) &amp; "." &amp; RIGHT(DH755,3))
            )
        ),
        "N/A"
    )
)</f>
        <v>N/A</v>
      </c>
      <c r="T755" s="150" t="str">
        <f>IF(DL755&lt;&gt;"",
    IF(INT('Drill Size Info'!$AA$19)=INT('Drill Size Info'!$AB$15),
        --(INT('Drill Size Info'!$AA$15) &amp; "." &amp; DL755),
        IF(AND((--(INT('Drill Size Info'!$AA$15) &amp; "." &amp; DL755)&gt;=--('Drill Size Info'!$AA$15)), (--(INT('Drill Size Info'!$AA$15) &amp; "." &amp; DL755)&lt;=--('Drill Size Info'!$AB$15))),
            --(INT('Drill Size Info'!$AA$15) &amp; "." &amp; DL755),
            --(INT('Drill Size Info'!$AB$15) &amp; "." &amp; DL755)
        )
    ),
    IF(DK755&lt;&gt;"",
        IF(INT('Drill Size Info'!$AA$15)=INT('Drill Size Info'!$AB$15),
            --(INT('Drill Size Info'!$AA$15) &amp; "." &amp; LEFT(DK755,3)),
            IF(AND((--(INT('Drill Size Info'!$AA$15) &amp; "." &amp; LEFT(DK755,3))&gt;=--('Drill Size Info'!$AA$15)), (--(INT('Drill Size Info'!$AA$15) &amp; "." &amp; LEFT(DK755,3))&lt;=--('Drill Size Info'!$AB$15))),
                --(INT('Drill Size Info'!$AA$15) &amp; "." &amp; LEFT(DK755,3)),
                --(INT('Drill Size Info'!$AB$15) &amp; "." &amp; LEFT(DK755,3))
            )
        ),
        "OK"
    )
)</f>
        <v>OK</v>
      </c>
      <c r="U755" s="150" t="str">
        <f>IF(DM755&lt;&gt;"",
    IF(INT('Drill Size Info'!$AA$19)=INT('Drill Size Info'!$AB$15),
        --(INT('Drill Size Info'!$AA$15) &amp; "." &amp; DM755),
        IF(AND((--(INT('Drill Size Info'!$AA$15) &amp; "." &amp; DM755)&gt;=--('Drill Size Info'!$AA$15)), (--(INT('Drill Size Info'!$AA$15) &amp; "." &amp; DM755)&lt;=--('Drill Size Info'!$AB$15))),
            --(INT('Drill Size Info'!$AA$15) &amp; "." &amp; DM755),
            --(INT('Drill Size Info'!$AB$15) &amp; "." &amp; DM755)
        )
    ),
    IF(DK755&lt;&gt;"",
        IF(INT('Drill Size Info'!$AA$15)=INT('Drill Size Info'!$AB$15),
            --(INT('Drill Size Info'!$AA$15) &amp; "." &amp; RIGHT(DK755,3)),
            IF(AND((--(INT('Drill Size Info'!$AA$15) &amp; "." &amp; RIGHT(DK755,3))&gt;=--('Drill Size Info'!$AA$15)), (--(INT('Drill Size Info'!$AA$15) &amp; "." &amp; RIGHT(DK755,3))&lt;=--('Drill Size Info'!$AB$15))),
                --(INT('Drill Size Info'!$AA$15) &amp; "." &amp; RIGHT(DK755,3)),
                --(INT('Drill Size Info'!$AB$15) &amp; "." &amp; RIGHT(DK755,3))
            )
        ),
        "N/A"
    )
)</f>
        <v>N/A</v>
      </c>
      <c r="V755" s="161"/>
      <c r="W755" s="161"/>
      <c r="X755" s="161"/>
      <c r="Y755" s="161"/>
      <c r="Z755" s="161"/>
      <c r="AA755" s="162"/>
      <c r="AB755" s="162"/>
      <c r="AC755" s="162"/>
      <c r="AD755" s="162"/>
      <c r="AE755" s="162"/>
      <c r="AF755" s="162"/>
      <c r="AG755" s="162"/>
      <c r="AH755" s="162"/>
      <c r="AI755" s="162"/>
      <c r="AJ755" s="162"/>
      <c r="AK755" s="162"/>
      <c r="AL755" s="162"/>
      <c r="AM755" s="162"/>
      <c r="AN755" s="162"/>
      <c r="AO755" s="162"/>
      <c r="AP755" s="162"/>
      <c r="AQ755" s="162"/>
      <c r="AR755" s="162"/>
      <c r="AS755" s="162"/>
      <c r="AT755" s="162"/>
      <c r="AU755" s="162"/>
      <c r="AV755" s="162"/>
      <c r="AW755" s="162"/>
      <c r="AX755" s="162"/>
      <c r="AY755" s="162"/>
      <c r="AZ755" s="162"/>
      <c r="BA755" s="162"/>
      <c r="BB755" s="163"/>
      <c r="BC755" s="163"/>
      <c r="BD755" s="163"/>
      <c r="BE755" s="164"/>
      <c r="BF755" s="165"/>
      <c r="BG755" s="162"/>
      <c r="BH755" s="162"/>
      <c r="BI755" s="164"/>
      <c r="BJ755" s="38"/>
      <c r="BK755" s="38"/>
      <c r="BL755" s="38"/>
      <c r="BM755" s="38"/>
      <c r="BN755" s="38"/>
      <c r="BO755" s="38"/>
      <c r="BP755" s="117" t="str">
        <f t="shared" si="509"/>
        <v/>
      </c>
      <c r="BQ755" s="38"/>
      <c r="BR755" s="38"/>
      <c r="BS755" s="38"/>
      <c r="BT755" s="38"/>
      <c r="BV755" s="17">
        <f t="shared" si="503"/>
        <v>0</v>
      </c>
      <c r="BW755" s="17">
        <f t="shared" si="504"/>
        <v>0</v>
      </c>
      <c r="BX755" s="17">
        <f t="shared" si="505"/>
        <v>0</v>
      </c>
      <c r="BY755" s="17">
        <f t="shared" si="506"/>
        <v>0</v>
      </c>
      <c r="BZ755" s="17">
        <f t="shared" si="507"/>
        <v>0</v>
      </c>
      <c r="CA755" s="17">
        <f t="shared" si="508"/>
        <v>0</v>
      </c>
      <c r="CB755" s="17">
        <f t="shared" si="510"/>
        <v>0</v>
      </c>
      <c r="CC755" s="17">
        <f t="shared" si="511"/>
        <v>0</v>
      </c>
      <c r="CD755" s="17">
        <f t="shared" si="512"/>
        <v>0</v>
      </c>
      <c r="CE755" s="17">
        <f t="shared" si="513"/>
        <v>0</v>
      </c>
      <c r="CF755" s="17">
        <f t="shared" si="514"/>
        <v>0</v>
      </c>
      <c r="CG755" s="17">
        <f t="shared" si="515"/>
        <v>0</v>
      </c>
      <c r="CH755" s="17">
        <f t="shared" si="516"/>
        <v>0</v>
      </c>
      <c r="CI755" s="17">
        <f t="shared" si="517"/>
        <v>0</v>
      </c>
      <c r="CJ755" s="17">
        <f t="shared" si="518"/>
        <v>0</v>
      </c>
      <c r="CK755" s="17">
        <f t="shared" si="519"/>
        <v>0</v>
      </c>
      <c r="CL755" s="17">
        <f t="shared" si="520"/>
        <v>0</v>
      </c>
      <c r="CM755" s="17">
        <f t="shared" si="521"/>
        <v>0</v>
      </c>
      <c r="CN755" s="17">
        <f t="shared" si="522"/>
        <v>0</v>
      </c>
      <c r="CO755" s="17">
        <f t="shared" si="523"/>
        <v>0</v>
      </c>
      <c r="CP755" s="17">
        <f t="shared" si="524"/>
        <v>0</v>
      </c>
      <c r="CQ755" s="17">
        <f t="shared" si="525"/>
        <v>0</v>
      </c>
      <c r="CR755" s="17">
        <f t="shared" si="526"/>
        <v>0</v>
      </c>
      <c r="CS755" s="17">
        <f t="shared" si="527"/>
        <v>0</v>
      </c>
      <c r="CT755" s="17">
        <f t="shared" si="528"/>
        <v>0</v>
      </c>
      <c r="CU755" s="17">
        <f t="shared" si="529"/>
        <v>0</v>
      </c>
      <c r="CV755" s="17">
        <f t="shared" si="530"/>
        <v>0</v>
      </c>
      <c r="CW755" s="17">
        <f t="shared" si="531"/>
        <v>0</v>
      </c>
      <c r="CX755" s="17">
        <f t="shared" si="532"/>
        <v>0</v>
      </c>
      <c r="CY755" s="17">
        <f t="shared" si="533"/>
        <v>0</v>
      </c>
      <c r="CZ755" s="17">
        <f t="shared" si="534"/>
        <v>0</v>
      </c>
      <c r="DA755" s="17">
        <f t="shared" si="535"/>
        <v>0</v>
      </c>
      <c r="DB755" s="17">
        <f t="shared" si="536"/>
        <v>0</v>
      </c>
      <c r="DC755" s="17">
        <f t="shared" si="537"/>
        <v>0</v>
      </c>
      <c r="DD755" s="17">
        <f t="shared" si="538"/>
        <v>0</v>
      </c>
      <c r="DE755" s="17">
        <f t="shared" si="539"/>
        <v>0</v>
      </c>
      <c r="DF755" s="17">
        <f t="shared" si="540"/>
        <v>0</v>
      </c>
      <c r="DG755" s="17">
        <f t="shared" si="541"/>
        <v>0</v>
      </c>
    </row>
    <row r="756" spans="2:111" ht="15" customHeight="1" x14ac:dyDescent="0.2">
      <c r="B756" s="156">
        <v>748</v>
      </c>
      <c r="C756" s="157" t="str">
        <f t="shared" si="542"/>
        <v/>
      </c>
      <c r="D756" s="158" t="str">
        <f t="shared" si="502"/>
        <v>OK</v>
      </c>
      <c r="E756" s="159" t="e">
        <f>VLOOKUP('DATA SHEET'!$B$9,'Drill Size Info'!$T$2:$U$8,2,FALSE)</f>
        <v>#N/A</v>
      </c>
      <c r="F756" s="159" t="str">
        <f t="shared" si="543"/>
        <v/>
      </c>
      <c r="G756" s="91">
        <f t="shared" si="544"/>
        <v>0</v>
      </c>
      <c r="H756" s="160" t="s">
        <v>175</v>
      </c>
      <c r="I756" s="160" t="s">
        <v>175</v>
      </c>
      <c r="J756" s="160" t="str">
        <f>IF('DATA SHEET'!$B$10="NC-50","N/A","OK")</f>
        <v>OK</v>
      </c>
      <c r="K756" s="160" t="str">
        <f>IF('DATA SHEET'!$B$10="NC-50","N/A","OK")</f>
        <v>OK</v>
      </c>
      <c r="L756" s="160" t="str">
        <f t="shared" si="545"/>
        <v>OK</v>
      </c>
      <c r="M756" s="160" t="str">
        <f t="shared" si="546"/>
        <v>OK</v>
      </c>
      <c r="N756" s="160"/>
      <c r="O756" s="160"/>
      <c r="P756" s="160"/>
      <c r="Q756" s="160"/>
      <c r="R756" s="92" t="str">
        <f>IF(DI756&lt;&gt;"",
    IF(INT('Drill Size Info'!$AA$19)=INT('Drill Size Info'!$AB$19),
        --(INT('Drill Size Info'!$AA$19) &amp; "." &amp; DI756),
        IF(AND((--(INT('Drill Size Info'!$AA$19) &amp; "." &amp; DI756)&gt;=--('Drill Size Info'!$AA$19)), (--(INT('Drill Size Info'!$AA$19) &amp; "." &amp; DI756)&lt;=--('Drill Size Info'!$AB$19))),
            --(INT('Drill Size Info'!$AA$19) &amp; "." &amp; DI756),
            --(INT('Drill Size Info'!$AB$19) &amp; "." &amp; DI756)
        )
    ),
    IF(DH756&lt;&gt;"",
        IF(INT('Drill Size Info'!$AA$19)=INT('Drill Size Info'!$AB$19),
            --(INT('Drill Size Info'!$AA$19) &amp; "." &amp; LEFT(DH756,3)),
            IF(AND((--(INT('Drill Size Info'!$AA$19) &amp; "." &amp; LEFT(DH756,3))&gt;=--('Drill Size Info'!$AA$19)), (--(INT('Drill Size Info'!$AA$19) &amp; "." &amp; LEFT(DH756,3))&lt;=--('Drill Size Info'!$AB$19))),
                --(INT('Drill Size Info'!$AA$19) &amp; "." &amp; LEFT(DH756,3)),
                --(INT('Drill Size Info'!$AB$19) &amp; "." &amp; LEFT(DH756,3))
            )
        ),
        "OK"
    )
)</f>
        <v>OK</v>
      </c>
      <c r="S756" s="150" t="str">
        <f>IF(DJ756&lt;&gt;"",
    IF(INT('Drill Size Info'!$AA$19)=INT('Drill Size Info'!$AB$19),
        --(INT('Drill Size Info'!$AA$19) &amp; "." &amp; DJ756),
        IF(AND((--(INT('Drill Size Info'!$AA$19) &amp; "." &amp; DJ756)&gt;=--('Drill Size Info'!$AA$19)), (--(INT('Drill Size Info'!$AA$19) &amp; "." &amp; DJ756)&lt;=--('Drill Size Info'!$AB$19))),
            --(INT('Drill Size Info'!$AA$19) &amp; "." &amp; DJ756),
            --(INT('Drill Size Info'!$AB$19) &amp; "." &amp; DJ756)
        )
    ),
    IF(DH756&lt;&gt;"",
        IF(INT('Drill Size Info'!$AA$19)=INT('Drill Size Info'!$AB$19),
            --(INT('Drill Size Info'!$AA$19) &amp; "." &amp; RIGHT(DH756,3)),
            IF(AND((--(INT('Drill Size Info'!$AA$19) &amp; "." &amp; RIGHT(DH756,3))&gt;=--('Drill Size Info'!$AA$19)), (--(INT('Drill Size Info'!$AA$19) &amp; "." &amp; RIGHT(DH756,3))&lt;=--('Drill Size Info'!$AB$19))),
                --(INT('Drill Size Info'!$AA$19) &amp; "." &amp; RIGHT(DH756,3)),
                --(INT('Drill Size Info'!$AB$19) &amp; "." &amp; RIGHT(DH756,3))
            )
        ),
        "N/A"
    )
)</f>
        <v>N/A</v>
      </c>
      <c r="T756" s="150" t="str">
        <f>IF(DL756&lt;&gt;"",
    IF(INT('Drill Size Info'!$AA$19)=INT('Drill Size Info'!$AB$15),
        --(INT('Drill Size Info'!$AA$15) &amp; "." &amp; DL756),
        IF(AND((--(INT('Drill Size Info'!$AA$15) &amp; "." &amp; DL756)&gt;=--('Drill Size Info'!$AA$15)), (--(INT('Drill Size Info'!$AA$15) &amp; "." &amp; DL756)&lt;=--('Drill Size Info'!$AB$15))),
            --(INT('Drill Size Info'!$AA$15) &amp; "." &amp; DL756),
            --(INT('Drill Size Info'!$AB$15) &amp; "." &amp; DL756)
        )
    ),
    IF(DK756&lt;&gt;"",
        IF(INT('Drill Size Info'!$AA$15)=INT('Drill Size Info'!$AB$15),
            --(INT('Drill Size Info'!$AA$15) &amp; "." &amp; LEFT(DK756,3)),
            IF(AND((--(INT('Drill Size Info'!$AA$15) &amp; "." &amp; LEFT(DK756,3))&gt;=--('Drill Size Info'!$AA$15)), (--(INT('Drill Size Info'!$AA$15) &amp; "." &amp; LEFT(DK756,3))&lt;=--('Drill Size Info'!$AB$15))),
                --(INT('Drill Size Info'!$AA$15) &amp; "." &amp; LEFT(DK756,3)),
                --(INT('Drill Size Info'!$AB$15) &amp; "." &amp; LEFT(DK756,3))
            )
        ),
        "OK"
    )
)</f>
        <v>OK</v>
      </c>
      <c r="U756" s="150" t="str">
        <f>IF(DM756&lt;&gt;"",
    IF(INT('Drill Size Info'!$AA$19)=INT('Drill Size Info'!$AB$15),
        --(INT('Drill Size Info'!$AA$15) &amp; "." &amp; DM756),
        IF(AND((--(INT('Drill Size Info'!$AA$15) &amp; "." &amp; DM756)&gt;=--('Drill Size Info'!$AA$15)), (--(INT('Drill Size Info'!$AA$15) &amp; "." &amp; DM756)&lt;=--('Drill Size Info'!$AB$15))),
            --(INT('Drill Size Info'!$AA$15) &amp; "." &amp; DM756),
            --(INT('Drill Size Info'!$AB$15) &amp; "." &amp; DM756)
        )
    ),
    IF(DK756&lt;&gt;"",
        IF(INT('Drill Size Info'!$AA$15)=INT('Drill Size Info'!$AB$15),
            --(INT('Drill Size Info'!$AA$15) &amp; "." &amp; RIGHT(DK756,3)),
            IF(AND((--(INT('Drill Size Info'!$AA$15) &amp; "." &amp; RIGHT(DK756,3))&gt;=--('Drill Size Info'!$AA$15)), (--(INT('Drill Size Info'!$AA$15) &amp; "." &amp; RIGHT(DK756,3))&lt;=--('Drill Size Info'!$AB$15))),
                --(INT('Drill Size Info'!$AA$15) &amp; "." &amp; RIGHT(DK756,3)),
                --(INT('Drill Size Info'!$AB$15) &amp; "." &amp; RIGHT(DK756,3))
            )
        ),
        "N/A"
    )
)</f>
        <v>N/A</v>
      </c>
      <c r="V756" s="161"/>
      <c r="W756" s="161"/>
      <c r="X756" s="161"/>
      <c r="Y756" s="161"/>
      <c r="Z756" s="161"/>
      <c r="AA756" s="162"/>
      <c r="AB756" s="162"/>
      <c r="AC756" s="162"/>
      <c r="AD756" s="162"/>
      <c r="AE756" s="162"/>
      <c r="AF756" s="162"/>
      <c r="AG756" s="162"/>
      <c r="AH756" s="162"/>
      <c r="AI756" s="162"/>
      <c r="AJ756" s="162"/>
      <c r="AK756" s="162"/>
      <c r="AL756" s="162"/>
      <c r="AM756" s="162"/>
      <c r="AN756" s="162"/>
      <c r="AO756" s="162"/>
      <c r="AP756" s="162"/>
      <c r="AQ756" s="162"/>
      <c r="AR756" s="162"/>
      <c r="AS756" s="162"/>
      <c r="AT756" s="162"/>
      <c r="AU756" s="162"/>
      <c r="AV756" s="162"/>
      <c r="AW756" s="162"/>
      <c r="AX756" s="162"/>
      <c r="AY756" s="162"/>
      <c r="AZ756" s="162"/>
      <c r="BA756" s="162"/>
      <c r="BB756" s="163"/>
      <c r="BC756" s="163"/>
      <c r="BD756" s="163"/>
      <c r="BE756" s="164"/>
      <c r="BF756" s="165"/>
      <c r="BG756" s="162"/>
      <c r="BH756" s="162"/>
      <c r="BI756" s="164"/>
      <c r="BJ756" s="38"/>
      <c r="BK756" s="38"/>
      <c r="BL756" s="38"/>
      <c r="BM756" s="38"/>
      <c r="BN756" s="38"/>
      <c r="BO756" s="38"/>
      <c r="BP756" s="117" t="str">
        <f t="shared" si="509"/>
        <v/>
      </c>
      <c r="BQ756" s="38"/>
      <c r="BR756" s="38"/>
      <c r="BS756" s="38"/>
      <c r="BT756" s="38"/>
      <c r="BV756" s="17">
        <f t="shared" si="503"/>
        <v>0</v>
      </c>
      <c r="BW756" s="17">
        <f t="shared" si="504"/>
        <v>0</v>
      </c>
      <c r="BX756" s="17">
        <f t="shared" si="505"/>
        <v>0</v>
      </c>
      <c r="BY756" s="17">
        <f t="shared" si="506"/>
        <v>0</v>
      </c>
      <c r="BZ756" s="17">
        <f t="shared" si="507"/>
        <v>0</v>
      </c>
      <c r="CA756" s="17">
        <f t="shared" si="508"/>
        <v>0</v>
      </c>
      <c r="CB756" s="17">
        <f t="shared" si="510"/>
        <v>0</v>
      </c>
      <c r="CC756" s="17">
        <f t="shared" si="511"/>
        <v>0</v>
      </c>
      <c r="CD756" s="17">
        <f t="shared" si="512"/>
        <v>0</v>
      </c>
      <c r="CE756" s="17">
        <f t="shared" si="513"/>
        <v>0</v>
      </c>
      <c r="CF756" s="17">
        <f t="shared" si="514"/>
        <v>0</v>
      </c>
      <c r="CG756" s="17">
        <f t="shared" si="515"/>
        <v>0</v>
      </c>
      <c r="CH756" s="17">
        <f t="shared" si="516"/>
        <v>0</v>
      </c>
      <c r="CI756" s="17">
        <f t="shared" si="517"/>
        <v>0</v>
      </c>
      <c r="CJ756" s="17">
        <f t="shared" si="518"/>
        <v>0</v>
      </c>
      <c r="CK756" s="17">
        <f t="shared" si="519"/>
        <v>0</v>
      </c>
      <c r="CL756" s="17">
        <f t="shared" si="520"/>
        <v>0</v>
      </c>
      <c r="CM756" s="17">
        <f t="shared" si="521"/>
        <v>0</v>
      </c>
      <c r="CN756" s="17">
        <f t="shared" si="522"/>
        <v>0</v>
      </c>
      <c r="CO756" s="17">
        <f t="shared" si="523"/>
        <v>0</v>
      </c>
      <c r="CP756" s="17">
        <f t="shared" si="524"/>
        <v>0</v>
      </c>
      <c r="CQ756" s="17">
        <f t="shared" si="525"/>
        <v>0</v>
      </c>
      <c r="CR756" s="17">
        <f t="shared" si="526"/>
        <v>0</v>
      </c>
      <c r="CS756" s="17">
        <f t="shared" si="527"/>
        <v>0</v>
      </c>
      <c r="CT756" s="17">
        <f t="shared" si="528"/>
        <v>0</v>
      </c>
      <c r="CU756" s="17">
        <f t="shared" si="529"/>
        <v>0</v>
      </c>
      <c r="CV756" s="17">
        <f t="shared" si="530"/>
        <v>0</v>
      </c>
      <c r="CW756" s="17">
        <f t="shared" si="531"/>
        <v>0</v>
      </c>
      <c r="CX756" s="17">
        <f t="shared" si="532"/>
        <v>0</v>
      </c>
      <c r="CY756" s="17">
        <f t="shared" si="533"/>
        <v>0</v>
      </c>
      <c r="CZ756" s="17">
        <f t="shared" si="534"/>
        <v>0</v>
      </c>
      <c r="DA756" s="17">
        <f t="shared" si="535"/>
        <v>0</v>
      </c>
      <c r="DB756" s="17">
        <f t="shared" si="536"/>
        <v>0</v>
      </c>
      <c r="DC756" s="17">
        <f t="shared" si="537"/>
        <v>0</v>
      </c>
      <c r="DD756" s="17">
        <f t="shared" si="538"/>
        <v>0</v>
      </c>
      <c r="DE756" s="17">
        <f t="shared" si="539"/>
        <v>0</v>
      </c>
      <c r="DF756" s="17">
        <f t="shared" si="540"/>
        <v>0</v>
      </c>
      <c r="DG756" s="17">
        <f t="shared" si="541"/>
        <v>0</v>
      </c>
    </row>
    <row r="757" spans="2:111" ht="15" customHeight="1" x14ac:dyDescent="0.2">
      <c r="B757" s="156">
        <v>749</v>
      </c>
      <c r="C757" s="157" t="str">
        <f t="shared" si="542"/>
        <v/>
      </c>
      <c r="D757" s="158" t="str">
        <f t="shared" si="502"/>
        <v>OK</v>
      </c>
      <c r="E757" s="159" t="e">
        <f>VLOOKUP('DATA SHEET'!$B$9,'Drill Size Info'!$T$2:$U$8,2,FALSE)</f>
        <v>#N/A</v>
      </c>
      <c r="F757" s="159" t="str">
        <f t="shared" si="543"/>
        <v/>
      </c>
      <c r="G757" s="91">
        <f t="shared" si="544"/>
        <v>0</v>
      </c>
      <c r="H757" s="160" t="s">
        <v>175</v>
      </c>
      <c r="I757" s="160" t="s">
        <v>175</v>
      </c>
      <c r="J757" s="160" t="str">
        <f>IF('DATA SHEET'!$B$10="NC-50","N/A","OK")</f>
        <v>OK</v>
      </c>
      <c r="K757" s="160" t="str">
        <f>IF('DATA SHEET'!$B$10="NC-50","N/A","OK")</f>
        <v>OK</v>
      </c>
      <c r="L757" s="160" t="str">
        <f t="shared" si="545"/>
        <v>OK</v>
      </c>
      <c r="M757" s="160" t="str">
        <f t="shared" si="546"/>
        <v>OK</v>
      </c>
      <c r="N757" s="160"/>
      <c r="O757" s="160"/>
      <c r="P757" s="160"/>
      <c r="Q757" s="160"/>
      <c r="R757" s="92" t="str">
        <f>IF(DI757&lt;&gt;"",
    IF(INT('Drill Size Info'!$AA$19)=INT('Drill Size Info'!$AB$19),
        --(INT('Drill Size Info'!$AA$19) &amp; "." &amp; DI757),
        IF(AND((--(INT('Drill Size Info'!$AA$19) &amp; "." &amp; DI757)&gt;=--('Drill Size Info'!$AA$19)), (--(INT('Drill Size Info'!$AA$19) &amp; "." &amp; DI757)&lt;=--('Drill Size Info'!$AB$19))),
            --(INT('Drill Size Info'!$AA$19) &amp; "." &amp; DI757),
            --(INT('Drill Size Info'!$AB$19) &amp; "." &amp; DI757)
        )
    ),
    IF(DH757&lt;&gt;"",
        IF(INT('Drill Size Info'!$AA$19)=INT('Drill Size Info'!$AB$19),
            --(INT('Drill Size Info'!$AA$19) &amp; "." &amp; LEFT(DH757,3)),
            IF(AND((--(INT('Drill Size Info'!$AA$19) &amp; "." &amp; LEFT(DH757,3))&gt;=--('Drill Size Info'!$AA$19)), (--(INT('Drill Size Info'!$AA$19) &amp; "." &amp; LEFT(DH757,3))&lt;=--('Drill Size Info'!$AB$19))),
                --(INT('Drill Size Info'!$AA$19) &amp; "." &amp; LEFT(DH757,3)),
                --(INT('Drill Size Info'!$AB$19) &amp; "." &amp; LEFT(DH757,3))
            )
        ),
        "OK"
    )
)</f>
        <v>OK</v>
      </c>
      <c r="S757" s="150" t="str">
        <f>IF(DJ757&lt;&gt;"",
    IF(INT('Drill Size Info'!$AA$19)=INT('Drill Size Info'!$AB$19),
        --(INT('Drill Size Info'!$AA$19) &amp; "." &amp; DJ757),
        IF(AND((--(INT('Drill Size Info'!$AA$19) &amp; "." &amp; DJ757)&gt;=--('Drill Size Info'!$AA$19)), (--(INT('Drill Size Info'!$AA$19) &amp; "." &amp; DJ757)&lt;=--('Drill Size Info'!$AB$19))),
            --(INT('Drill Size Info'!$AA$19) &amp; "." &amp; DJ757),
            --(INT('Drill Size Info'!$AB$19) &amp; "." &amp; DJ757)
        )
    ),
    IF(DH757&lt;&gt;"",
        IF(INT('Drill Size Info'!$AA$19)=INT('Drill Size Info'!$AB$19),
            --(INT('Drill Size Info'!$AA$19) &amp; "." &amp; RIGHT(DH757,3)),
            IF(AND((--(INT('Drill Size Info'!$AA$19) &amp; "." &amp; RIGHT(DH757,3))&gt;=--('Drill Size Info'!$AA$19)), (--(INT('Drill Size Info'!$AA$19) &amp; "." &amp; RIGHT(DH757,3))&lt;=--('Drill Size Info'!$AB$19))),
                --(INT('Drill Size Info'!$AA$19) &amp; "." &amp; RIGHT(DH757,3)),
                --(INT('Drill Size Info'!$AB$19) &amp; "." &amp; RIGHT(DH757,3))
            )
        ),
        "N/A"
    )
)</f>
        <v>N/A</v>
      </c>
      <c r="T757" s="150" t="str">
        <f>IF(DL757&lt;&gt;"",
    IF(INT('Drill Size Info'!$AA$19)=INT('Drill Size Info'!$AB$15),
        --(INT('Drill Size Info'!$AA$15) &amp; "." &amp; DL757),
        IF(AND((--(INT('Drill Size Info'!$AA$15) &amp; "." &amp; DL757)&gt;=--('Drill Size Info'!$AA$15)), (--(INT('Drill Size Info'!$AA$15) &amp; "." &amp; DL757)&lt;=--('Drill Size Info'!$AB$15))),
            --(INT('Drill Size Info'!$AA$15) &amp; "." &amp; DL757),
            --(INT('Drill Size Info'!$AB$15) &amp; "." &amp; DL757)
        )
    ),
    IF(DK757&lt;&gt;"",
        IF(INT('Drill Size Info'!$AA$15)=INT('Drill Size Info'!$AB$15),
            --(INT('Drill Size Info'!$AA$15) &amp; "." &amp; LEFT(DK757,3)),
            IF(AND((--(INT('Drill Size Info'!$AA$15) &amp; "." &amp; LEFT(DK757,3))&gt;=--('Drill Size Info'!$AA$15)), (--(INT('Drill Size Info'!$AA$15) &amp; "." &amp; LEFT(DK757,3))&lt;=--('Drill Size Info'!$AB$15))),
                --(INT('Drill Size Info'!$AA$15) &amp; "." &amp; LEFT(DK757,3)),
                --(INT('Drill Size Info'!$AB$15) &amp; "." &amp; LEFT(DK757,3))
            )
        ),
        "OK"
    )
)</f>
        <v>OK</v>
      </c>
      <c r="U757" s="150" t="str">
        <f>IF(DM757&lt;&gt;"",
    IF(INT('Drill Size Info'!$AA$19)=INT('Drill Size Info'!$AB$15),
        --(INT('Drill Size Info'!$AA$15) &amp; "." &amp; DM757),
        IF(AND((--(INT('Drill Size Info'!$AA$15) &amp; "." &amp; DM757)&gt;=--('Drill Size Info'!$AA$15)), (--(INT('Drill Size Info'!$AA$15) &amp; "." &amp; DM757)&lt;=--('Drill Size Info'!$AB$15))),
            --(INT('Drill Size Info'!$AA$15) &amp; "." &amp; DM757),
            --(INT('Drill Size Info'!$AB$15) &amp; "." &amp; DM757)
        )
    ),
    IF(DK757&lt;&gt;"",
        IF(INT('Drill Size Info'!$AA$15)=INT('Drill Size Info'!$AB$15),
            --(INT('Drill Size Info'!$AA$15) &amp; "." &amp; RIGHT(DK757,3)),
            IF(AND((--(INT('Drill Size Info'!$AA$15) &amp; "." &amp; RIGHT(DK757,3))&gt;=--('Drill Size Info'!$AA$15)), (--(INT('Drill Size Info'!$AA$15) &amp; "." &amp; RIGHT(DK757,3))&lt;=--('Drill Size Info'!$AB$15))),
                --(INT('Drill Size Info'!$AA$15) &amp; "." &amp; RIGHT(DK757,3)),
                --(INT('Drill Size Info'!$AB$15) &amp; "." &amp; RIGHT(DK757,3))
            )
        ),
        "N/A"
    )
)</f>
        <v>N/A</v>
      </c>
      <c r="V757" s="161"/>
      <c r="W757" s="161"/>
      <c r="X757" s="161"/>
      <c r="Y757" s="161"/>
      <c r="Z757" s="161"/>
      <c r="AA757" s="162"/>
      <c r="AB757" s="162"/>
      <c r="AC757" s="162"/>
      <c r="AD757" s="162"/>
      <c r="AE757" s="162"/>
      <c r="AF757" s="162"/>
      <c r="AG757" s="162"/>
      <c r="AH757" s="162"/>
      <c r="AI757" s="162"/>
      <c r="AJ757" s="162"/>
      <c r="AK757" s="162"/>
      <c r="AL757" s="162"/>
      <c r="AM757" s="162"/>
      <c r="AN757" s="162"/>
      <c r="AO757" s="162"/>
      <c r="AP757" s="162"/>
      <c r="AQ757" s="162"/>
      <c r="AR757" s="162"/>
      <c r="AS757" s="162"/>
      <c r="AT757" s="162"/>
      <c r="AU757" s="162"/>
      <c r="AV757" s="162"/>
      <c r="AW757" s="162"/>
      <c r="AX757" s="162"/>
      <c r="AY757" s="162"/>
      <c r="AZ757" s="162"/>
      <c r="BA757" s="162"/>
      <c r="BB757" s="163"/>
      <c r="BC757" s="163"/>
      <c r="BD757" s="163"/>
      <c r="BE757" s="164"/>
      <c r="BF757" s="165"/>
      <c r="BG757" s="162"/>
      <c r="BH757" s="162"/>
      <c r="BI757" s="164"/>
      <c r="BJ757" s="38"/>
      <c r="BK757" s="38"/>
      <c r="BL757" s="38"/>
      <c r="BM757" s="38"/>
      <c r="BN757" s="38"/>
      <c r="BO757" s="38"/>
      <c r="BP757" s="117" t="str">
        <f t="shared" si="509"/>
        <v/>
      </c>
      <c r="BQ757" s="38"/>
      <c r="BR757" s="38"/>
      <c r="BS757" s="38"/>
      <c r="BT757" s="38"/>
      <c r="BV757" s="17">
        <f t="shared" si="503"/>
        <v>0</v>
      </c>
      <c r="BW757" s="17">
        <f t="shared" si="504"/>
        <v>0</v>
      </c>
      <c r="BX757" s="17">
        <f t="shared" si="505"/>
        <v>0</v>
      </c>
      <c r="BY757" s="17">
        <f t="shared" si="506"/>
        <v>0</v>
      </c>
      <c r="BZ757" s="17">
        <f t="shared" si="507"/>
        <v>0</v>
      </c>
      <c r="CA757" s="17">
        <f t="shared" si="508"/>
        <v>0</v>
      </c>
      <c r="CB757" s="17">
        <f t="shared" si="510"/>
        <v>0</v>
      </c>
      <c r="CC757" s="17">
        <f t="shared" si="511"/>
        <v>0</v>
      </c>
      <c r="CD757" s="17">
        <f t="shared" si="512"/>
        <v>0</v>
      </c>
      <c r="CE757" s="17">
        <f t="shared" si="513"/>
        <v>0</v>
      </c>
      <c r="CF757" s="17">
        <f t="shared" si="514"/>
        <v>0</v>
      </c>
      <c r="CG757" s="17">
        <f t="shared" si="515"/>
        <v>0</v>
      </c>
      <c r="CH757" s="17">
        <f t="shared" si="516"/>
        <v>0</v>
      </c>
      <c r="CI757" s="17">
        <f t="shared" si="517"/>
        <v>0</v>
      </c>
      <c r="CJ757" s="17">
        <f t="shared" si="518"/>
        <v>0</v>
      </c>
      <c r="CK757" s="17">
        <f t="shared" si="519"/>
        <v>0</v>
      </c>
      <c r="CL757" s="17">
        <f t="shared" si="520"/>
        <v>0</v>
      </c>
      <c r="CM757" s="17">
        <f t="shared" si="521"/>
        <v>0</v>
      </c>
      <c r="CN757" s="17">
        <f t="shared" si="522"/>
        <v>0</v>
      </c>
      <c r="CO757" s="17">
        <f t="shared" si="523"/>
        <v>0</v>
      </c>
      <c r="CP757" s="17">
        <f t="shared" si="524"/>
        <v>0</v>
      </c>
      <c r="CQ757" s="17">
        <f t="shared" si="525"/>
        <v>0</v>
      </c>
      <c r="CR757" s="17">
        <f t="shared" si="526"/>
        <v>0</v>
      </c>
      <c r="CS757" s="17">
        <f t="shared" si="527"/>
        <v>0</v>
      </c>
      <c r="CT757" s="17">
        <f t="shared" si="528"/>
        <v>0</v>
      </c>
      <c r="CU757" s="17">
        <f t="shared" si="529"/>
        <v>0</v>
      </c>
      <c r="CV757" s="17">
        <f t="shared" si="530"/>
        <v>0</v>
      </c>
      <c r="CW757" s="17">
        <f t="shared" si="531"/>
        <v>0</v>
      </c>
      <c r="CX757" s="17">
        <f t="shared" si="532"/>
        <v>0</v>
      </c>
      <c r="CY757" s="17">
        <f t="shared" si="533"/>
        <v>0</v>
      </c>
      <c r="CZ757" s="17">
        <f t="shared" si="534"/>
        <v>0</v>
      </c>
      <c r="DA757" s="17">
        <f t="shared" si="535"/>
        <v>0</v>
      </c>
      <c r="DB757" s="17">
        <f t="shared" si="536"/>
        <v>0</v>
      </c>
      <c r="DC757" s="17">
        <f t="shared" si="537"/>
        <v>0</v>
      </c>
      <c r="DD757" s="17">
        <f t="shared" si="538"/>
        <v>0</v>
      </c>
      <c r="DE757" s="17">
        <f t="shared" si="539"/>
        <v>0</v>
      </c>
      <c r="DF757" s="17">
        <f t="shared" si="540"/>
        <v>0</v>
      </c>
      <c r="DG757" s="17">
        <f t="shared" si="541"/>
        <v>0</v>
      </c>
    </row>
    <row r="758" spans="2:111" ht="15" customHeight="1" x14ac:dyDescent="0.2">
      <c r="B758" s="156">
        <v>750</v>
      </c>
      <c r="C758" s="157" t="str">
        <f t="shared" si="542"/>
        <v/>
      </c>
      <c r="D758" s="158" t="str">
        <f t="shared" si="502"/>
        <v>OK</v>
      </c>
      <c r="E758" s="159" t="e">
        <f>VLOOKUP('DATA SHEET'!$B$9,'Drill Size Info'!$T$2:$U$8,2,FALSE)</f>
        <v>#N/A</v>
      </c>
      <c r="F758" s="159" t="str">
        <f t="shared" si="543"/>
        <v/>
      </c>
      <c r="G758" s="91">
        <f t="shared" si="544"/>
        <v>0</v>
      </c>
      <c r="H758" s="160" t="s">
        <v>175</v>
      </c>
      <c r="I758" s="160" t="s">
        <v>175</v>
      </c>
      <c r="J758" s="160" t="str">
        <f>IF('DATA SHEET'!$B$10="NC-50","N/A","OK")</f>
        <v>OK</v>
      </c>
      <c r="K758" s="160" t="str">
        <f>IF('DATA SHEET'!$B$10="NC-50","N/A","OK")</f>
        <v>OK</v>
      </c>
      <c r="L758" s="160" t="str">
        <f t="shared" si="545"/>
        <v>OK</v>
      </c>
      <c r="M758" s="160" t="str">
        <f t="shared" si="546"/>
        <v>OK</v>
      </c>
      <c r="N758" s="160"/>
      <c r="O758" s="160"/>
      <c r="P758" s="160"/>
      <c r="Q758" s="160"/>
      <c r="R758" s="92" t="str">
        <f>IF(DI758&lt;&gt;"",
    IF(INT('Drill Size Info'!$AA$19)=INT('Drill Size Info'!$AB$19),
        --(INT('Drill Size Info'!$AA$19) &amp; "." &amp; DI758),
        IF(AND((--(INT('Drill Size Info'!$AA$19) &amp; "." &amp; DI758)&gt;=--('Drill Size Info'!$AA$19)), (--(INT('Drill Size Info'!$AA$19) &amp; "." &amp; DI758)&lt;=--('Drill Size Info'!$AB$19))),
            --(INT('Drill Size Info'!$AA$19) &amp; "." &amp; DI758),
            --(INT('Drill Size Info'!$AB$19) &amp; "." &amp; DI758)
        )
    ),
    IF(DH758&lt;&gt;"",
        IF(INT('Drill Size Info'!$AA$19)=INT('Drill Size Info'!$AB$19),
            --(INT('Drill Size Info'!$AA$19) &amp; "." &amp; LEFT(DH758,3)),
            IF(AND((--(INT('Drill Size Info'!$AA$19) &amp; "." &amp; LEFT(DH758,3))&gt;=--('Drill Size Info'!$AA$19)), (--(INT('Drill Size Info'!$AA$19) &amp; "." &amp; LEFT(DH758,3))&lt;=--('Drill Size Info'!$AB$19))),
                --(INT('Drill Size Info'!$AA$19) &amp; "." &amp; LEFT(DH758,3)),
                --(INT('Drill Size Info'!$AB$19) &amp; "." &amp; LEFT(DH758,3))
            )
        ),
        "OK"
    )
)</f>
        <v>OK</v>
      </c>
      <c r="S758" s="150" t="str">
        <f>IF(DJ758&lt;&gt;"",
    IF(INT('Drill Size Info'!$AA$19)=INT('Drill Size Info'!$AB$19),
        --(INT('Drill Size Info'!$AA$19) &amp; "." &amp; DJ758),
        IF(AND((--(INT('Drill Size Info'!$AA$19) &amp; "." &amp; DJ758)&gt;=--('Drill Size Info'!$AA$19)), (--(INT('Drill Size Info'!$AA$19) &amp; "." &amp; DJ758)&lt;=--('Drill Size Info'!$AB$19))),
            --(INT('Drill Size Info'!$AA$19) &amp; "." &amp; DJ758),
            --(INT('Drill Size Info'!$AB$19) &amp; "." &amp; DJ758)
        )
    ),
    IF(DH758&lt;&gt;"",
        IF(INT('Drill Size Info'!$AA$19)=INT('Drill Size Info'!$AB$19),
            --(INT('Drill Size Info'!$AA$19) &amp; "." &amp; RIGHT(DH758,3)),
            IF(AND((--(INT('Drill Size Info'!$AA$19) &amp; "." &amp; RIGHT(DH758,3))&gt;=--('Drill Size Info'!$AA$19)), (--(INT('Drill Size Info'!$AA$19) &amp; "." &amp; RIGHT(DH758,3))&lt;=--('Drill Size Info'!$AB$19))),
                --(INT('Drill Size Info'!$AA$19) &amp; "." &amp; RIGHT(DH758,3)),
                --(INT('Drill Size Info'!$AB$19) &amp; "." &amp; RIGHT(DH758,3))
            )
        ),
        "N/A"
    )
)</f>
        <v>N/A</v>
      </c>
      <c r="T758" s="150" t="str">
        <f>IF(DL758&lt;&gt;"",
    IF(INT('Drill Size Info'!$AA$19)=INT('Drill Size Info'!$AB$15),
        --(INT('Drill Size Info'!$AA$15) &amp; "." &amp; DL758),
        IF(AND((--(INT('Drill Size Info'!$AA$15) &amp; "." &amp; DL758)&gt;=--('Drill Size Info'!$AA$15)), (--(INT('Drill Size Info'!$AA$15) &amp; "." &amp; DL758)&lt;=--('Drill Size Info'!$AB$15))),
            --(INT('Drill Size Info'!$AA$15) &amp; "." &amp; DL758),
            --(INT('Drill Size Info'!$AB$15) &amp; "." &amp; DL758)
        )
    ),
    IF(DK758&lt;&gt;"",
        IF(INT('Drill Size Info'!$AA$15)=INT('Drill Size Info'!$AB$15),
            --(INT('Drill Size Info'!$AA$15) &amp; "." &amp; LEFT(DK758,3)),
            IF(AND((--(INT('Drill Size Info'!$AA$15) &amp; "." &amp; LEFT(DK758,3))&gt;=--('Drill Size Info'!$AA$15)), (--(INT('Drill Size Info'!$AA$15) &amp; "." &amp; LEFT(DK758,3))&lt;=--('Drill Size Info'!$AB$15))),
                --(INT('Drill Size Info'!$AA$15) &amp; "." &amp; LEFT(DK758,3)),
                --(INT('Drill Size Info'!$AB$15) &amp; "." &amp; LEFT(DK758,3))
            )
        ),
        "OK"
    )
)</f>
        <v>OK</v>
      </c>
      <c r="U758" s="150" t="str">
        <f>IF(DM758&lt;&gt;"",
    IF(INT('Drill Size Info'!$AA$19)=INT('Drill Size Info'!$AB$15),
        --(INT('Drill Size Info'!$AA$15) &amp; "." &amp; DM758),
        IF(AND((--(INT('Drill Size Info'!$AA$15) &amp; "." &amp; DM758)&gt;=--('Drill Size Info'!$AA$15)), (--(INT('Drill Size Info'!$AA$15) &amp; "." &amp; DM758)&lt;=--('Drill Size Info'!$AB$15))),
            --(INT('Drill Size Info'!$AA$15) &amp; "." &amp; DM758),
            --(INT('Drill Size Info'!$AB$15) &amp; "." &amp; DM758)
        )
    ),
    IF(DK758&lt;&gt;"",
        IF(INT('Drill Size Info'!$AA$15)=INT('Drill Size Info'!$AB$15),
            --(INT('Drill Size Info'!$AA$15) &amp; "." &amp; RIGHT(DK758,3)),
            IF(AND((--(INT('Drill Size Info'!$AA$15) &amp; "." &amp; RIGHT(DK758,3))&gt;=--('Drill Size Info'!$AA$15)), (--(INT('Drill Size Info'!$AA$15) &amp; "." &amp; RIGHT(DK758,3))&lt;=--('Drill Size Info'!$AB$15))),
                --(INT('Drill Size Info'!$AA$15) &amp; "." &amp; RIGHT(DK758,3)),
                --(INT('Drill Size Info'!$AB$15) &amp; "." &amp; RIGHT(DK758,3))
            )
        ),
        "N/A"
    )
)</f>
        <v>N/A</v>
      </c>
      <c r="V758" s="161"/>
      <c r="W758" s="161"/>
      <c r="X758" s="161"/>
      <c r="Y758" s="161"/>
      <c r="Z758" s="161"/>
      <c r="AA758" s="162"/>
      <c r="AB758" s="162"/>
      <c r="AC758" s="162"/>
      <c r="AD758" s="162"/>
      <c r="AE758" s="162"/>
      <c r="AF758" s="162"/>
      <c r="AG758" s="162"/>
      <c r="AH758" s="162"/>
      <c r="AI758" s="162"/>
      <c r="AJ758" s="162"/>
      <c r="AK758" s="162"/>
      <c r="AL758" s="162"/>
      <c r="AM758" s="162"/>
      <c r="AN758" s="162"/>
      <c r="AO758" s="162"/>
      <c r="AP758" s="162"/>
      <c r="AQ758" s="162"/>
      <c r="AR758" s="162"/>
      <c r="AS758" s="162"/>
      <c r="AT758" s="162"/>
      <c r="AU758" s="162"/>
      <c r="AV758" s="162"/>
      <c r="AW758" s="162"/>
      <c r="AX758" s="162"/>
      <c r="AY758" s="162"/>
      <c r="AZ758" s="162"/>
      <c r="BA758" s="162"/>
      <c r="BB758" s="163"/>
      <c r="BC758" s="163"/>
      <c r="BD758" s="163"/>
      <c r="BE758" s="164"/>
      <c r="BF758" s="165"/>
      <c r="BG758" s="162"/>
      <c r="BH758" s="162"/>
      <c r="BI758" s="164"/>
      <c r="BJ758" s="38"/>
      <c r="BK758" s="38"/>
      <c r="BL758" s="38"/>
      <c r="BM758" s="38"/>
      <c r="BN758" s="38"/>
      <c r="BO758" s="38"/>
      <c r="BP758" s="117" t="str">
        <f t="shared" si="509"/>
        <v/>
      </c>
      <c r="BQ758" s="38"/>
      <c r="BR758" s="38"/>
      <c r="BS758" s="38"/>
      <c r="BT758" s="38"/>
      <c r="BV758" s="17">
        <f t="shared" si="503"/>
        <v>0</v>
      </c>
      <c r="BW758" s="17">
        <f t="shared" si="504"/>
        <v>0</v>
      </c>
      <c r="BX758" s="17">
        <f t="shared" si="505"/>
        <v>0</v>
      </c>
      <c r="BY758" s="17">
        <f t="shared" si="506"/>
        <v>0</v>
      </c>
      <c r="BZ758" s="17">
        <f t="shared" si="507"/>
        <v>0</v>
      </c>
      <c r="CA758" s="17">
        <f t="shared" si="508"/>
        <v>0</v>
      </c>
      <c r="CB758" s="17">
        <f t="shared" si="510"/>
        <v>0</v>
      </c>
      <c r="CC758" s="17">
        <f t="shared" si="511"/>
        <v>0</v>
      </c>
      <c r="CD758" s="17">
        <f t="shared" si="512"/>
        <v>0</v>
      </c>
      <c r="CE758" s="17">
        <f t="shared" si="513"/>
        <v>0</v>
      </c>
      <c r="CF758" s="17">
        <f t="shared" si="514"/>
        <v>0</v>
      </c>
      <c r="CG758" s="17">
        <f t="shared" si="515"/>
        <v>0</v>
      </c>
      <c r="CH758" s="17">
        <f t="shared" si="516"/>
        <v>0</v>
      </c>
      <c r="CI758" s="17">
        <f t="shared" si="517"/>
        <v>0</v>
      </c>
      <c r="CJ758" s="17">
        <f t="shared" si="518"/>
        <v>0</v>
      </c>
      <c r="CK758" s="17">
        <f t="shared" si="519"/>
        <v>0</v>
      </c>
      <c r="CL758" s="17">
        <f t="shared" si="520"/>
        <v>0</v>
      </c>
      <c r="CM758" s="17">
        <f t="shared" si="521"/>
        <v>0</v>
      </c>
      <c r="CN758" s="17">
        <f t="shared" si="522"/>
        <v>0</v>
      </c>
      <c r="CO758" s="17">
        <f t="shared" si="523"/>
        <v>0</v>
      </c>
      <c r="CP758" s="17">
        <f t="shared" si="524"/>
        <v>0</v>
      </c>
      <c r="CQ758" s="17">
        <f t="shared" si="525"/>
        <v>0</v>
      </c>
      <c r="CR758" s="17">
        <f t="shared" si="526"/>
        <v>0</v>
      </c>
      <c r="CS758" s="17">
        <f t="shared" si="527"/>
        <v>0</v>
      </c>
      <c r="CT758" s="17">
        <f t="shared" si="528"/>
        <v>0</v>
      </c>
      <c r="CU758" s="17">
        <f t="shared" si="529"/>
        <v>0</v>
      </c>
      <c r="CV758" s="17">
        <f t="shared" si="530"/>
        <v>0</v>
      </c>
      <c r="CW758" s="17">
        <f t="shared" si="531"/>
        <v>0</v>
      </c>
      <c r="CX758" s="17">
        <f t="shared" si="532"/>
        <v>0</v>
      </c>
      <c r="CY758" s="17">
        <f t="shared" si="533"/>
        <v>0</v>
      </c>
      <c r="CZ758" s="17">
        <f t="shared" si="534"/>
        <v>0</v>
      </c>
      <c r="DA758" s="17">
        <f t="shared" si="535"/>
        <v>0</v>
      </c>
      <c r="DB758" s="17">
        <f t="shared" si="536"/>
        <v>0</v>
      </c>
      <c r="DC758" s="17">
        <f t="shared" si="537"/>
        <v>0</v>
      </c>
      <c r="DD758" s="17">
        <f t="shared" si="538"/>
        <v>0</v>
      </c>
      <c r="DE758" s="17">
        <f t="shared" si="539"/>
        <v>0</v>
      </c>
      <c r="DF758" s="17">
        <f t="shared" si="540"/>
        <v>0</v>
      </c>
      <c r="DG758" s="17">
        <f t="shared" si="541"/>
        <v>0</v>
      </c>
    </row>
    <row r="759" spans="2:111" ht="15" customHeight="1" x14ac:dyDescent="0.2">
      <c r="B759" s="156">
        <v>751</v>
      </c>
      <c r="C759" s="157" t="str">
        <f t="shared" si="542"/>
        <v/>
      </c>
      <c r="D759" s="158" t="str">
        <f t="shared" si="502"/>
        <v>OK</v>
      </c>
      <c r="E759" s="159" t="e">
        <f>VLOOKUP('DATA SHEET'!$B$9,'Drill Size Info'!$T$2:$U$8,2,FALSE)</f>
        <v>#N/A</v>
      </c>
      <c r="F759" s="159" t="str">
        <f t="shared" si="543"/>
        <v/>
      </c>
      <c r="G759" s="91">
        <f t="shared" si="544"/>
        <v>0</v>
      </c>
      <c r="H759" s="160" t="s">
        <v>175</v>
      </c>
      <c r="I759" s="160" t="s">
        <v>175</v>
      </c>
      <c r="J759" s="160" t="str">
        <f>IF('DATA SHEET'!$B$10="NC-50","N/A","OK")</f>
        <v>OK</v>
      </c>
      <c r="K759" s="160" t="str">
        <f>IF('DATA SHEET'!$B$10="NC-50","N/A","OK")</f>
        <v>OK</v>
      </c>
      <c r="L759" s="160" t="str">
        <f t="shared" si="545"/>
        <v>OK</v>
      </c>
      <c r="M759" s="160" t="str">
        <f t="shared" si="546"/>
        <v>OK</v>
      </c>
      <c r="N759" s="160"/>
      <c r="O759" s="160"/>
      <c r="P759" s="160"/>
      <c r="Q759" s="160"/>
      <c r="R759" s="92" t="str">
        <f>IF(DI759&lt;&gt;"",
    IF(INT('Drill Size Info'!$AA$19)=INT('Drill Size Info'!$AB$19),
        --(INT('Drill Size Info'!$AA$19) &amp; "." &amp; DI759),
        IF(AND((--(INT('Drill Size Info'!$AA$19) &amp; "." &amp; DI759)&gt;=--('Drill Size Info'!$AA$19)), (--(INT('Drill Size Info'!$AA$19) &amp; "." &amp; DI759)&lt;=--('Drill Size Info'!$AB$19))),
            --(INT('Drill Size Info'!$AA$19) &amp; "." &amp; DI759),
            --(INT('Drill Size Info'!$AB$19) &amp; "." &amp; DI759)
        )
    ),
    IF(DH759&lt;&gt;"",
        IF(INT('Drill Size Info'!$AA$19)=INT('Drill Size Info'!$AB$19),
            --(INT('Drill Size Info'!$AA$19) &amp; "." &amp; LEFT(DH759,3)),
            IF(AND((--(INT('Drill Size Info'!$AA$19) &amp; "." &amp; LEFT(DH759,3))&gt;=--('Drill Size Info'!$AA$19)), (--(INT('Drill Size Info'!$AA$19) &amp; "." &amp; LEFT(DH759,3))&lt;=--('Drill Size Info'!$AB$19))),
                --(INT('Drill Size Info'!$AA$19) &amp; "." &amp; LEFT(DH759,3)),
                --(INT('Drill Size Info'!$AB$19) &amp; "." &amp; LEFT(DH759,3))
            )
        ),
        "OK"
    )
)</f>
        <v>OK</v>
      </c>
      <c r="S759" s="150" t="str">
        <f>IF(DJ759&lt;&gt;"",
    IF(INT('Drill Size Info'!$AA$19)=INT('Drill Size Info'!$AB$19),
        --(INT('Drill Size Info'!$AA$19) &amp; "." &amp; DJ759),
        IF(AND((--(INT('Drill Size Info'!$AA$19) &amp; "." &amp; DJ759)&gt;=--('Drill Size Info'!$AA$19)), (--(INT('Drill Size Info'!$AA$19) &amp; "." &amp; DJ759)&lt;=--('Drill Size Info'!$AB$19))),
            --(INT('Drill Size Info'!$AA$19) &amp; "." &amp; DJ759),
            --(INT('Drill Size Info'!$AB$19) &amp; "." &amp; DJ759)
        )
    ),
    IF(DH759&lt;&gt;"",
        IF(INT('Drill Size Info'!$AA$19)=INT('Drill Size Info'!$AB$19),
            --(INT('Drill Size Info'!$AA$19) &amp; "." &amp; RIGHT(DH759,3)),
            IF(AND((--(INT('Drill Size Info'!$AA$19) &amp; "." &amp; RIGHT(DH759,3))&gt;=--('Drill Size Info'!$AA$19)), (--(INT('Drill Size Info'!$AA$19) &amp; "." &amp; RIGHT(DH759,3))&lt;=--('Drill Size Info'!$AB$19))),
                --(INT('Drill Size Info'!$AA$19) &amp; "." &amp; RIGHT(DH759,3)),
                --(INT('Drill Size Info'!$AB$19) &amp; "." &amp; RIGHT(DH759,3))
            )
        ),
        "N/A"
    )
)</f>
        <v>N/A</v>
      </c>
      <c r="T759" s="150" t="str">
        <f>IF(DL759&lt;&gt;"",
    IF(INT('Drill Size Info'!$AA$19)=INT('Drill Size Info'!$AB$15),
        --(INT('Drill Size Info'!$AA$15) &amp; "." &amp; DL759),
        IF(AND((--(INT('Drill Size Info'!$AA$15) &amp; "." &amp; DL759)&gt;=--('Drill Size Info'!$AA$15)), (--(INT('Drill Size Info'!$AA$15) &amp; "." &amp; DL759)&lt;=--('Drill Size Info'!$AB$15))),
            --(INT('Drill Size Info'!$AA$15) &amp; "." &amp; DL759),
            --(INT('Drill Size Info'!$AB$15) &amp; "." &amp; DL759)
        )
    ),
    IF(DK759&lt;&gt;"",
        IF(INT('Drill Size Info'!$AA$15)=INT('Drill Size Info'!$AB$15),
            --(INT('Drill Size Info'!$AA$15) &amp; "." &amp; LEFT(DK759,3)),
            IF(AND((--(INT('Drill Size Info'!$AA$15) &amp; "." &amp; LEFT(DK759,3))&gt;=--('Drill Size Info'!$AA$15)), (--(INT('Drill Size Info'!$AA$15) &amp; "." &amp; LEFT(DK759,3))&lt;=--('Drill Size Info'!$AB$15))),
                --(INT('Drill Size Info'!$AA$15) &amp; "." &amp; LEFT(DK759,3)),
                --(INT('Drill Size Info'!$AB$15) &amp; "." &amp; LEFT(DK759,3))
            )
        ),
        "OK"
    )
)</f>
        <v>OK</v>
      </c>
      <c r="U759" s="150" t="str">
        <f>IF(DM759&lt;&gt;"",
    IF(INT('Drill Size Info'!$AA$19)=INT('Drill Size Info'!$AB$15),
        --(INT('Drill Size Info'!$AA$15) &amp; "." &amp; DM759),
        IF(AND((--(INT('Drill Size Info'!$AA$15) &amp; "." &amp; DM759)&gt;=--('Drill Size Info'!$AA$15)), (--(INT('Drill Size Info'!$AA$15) &amp; "." &amp; DM759)&lt;=--('Drill Size Info'!$AB$15))),
            --(INT('Drill Size Info'!$AA$15) &amp; "." &amp; DM759),
            --(INT('Drill Size Info'!$AB$15) &amp; "." &amp; DM759)
        )
    ),
    IF(DK759&lt;&gt;"",
        IF(INT('Drill Size Info'!$AA$15)=INT('Drill Size Info'!$AB$15),
            --(INT('Drill Size Info'!$AA$15) &amp; "." &amp; RIGHT(DK759,3)),
            IF(AND((--(INT('Drill Size Info'!$AA$15) &amp; "." &amp; RIGHT(DK759,3))&gt;=--('Drill Size Info'!$AA$15)), (--(INT('Drill Size Info'!$AA$15) &amp; "." &amp; RIGHT(DK759,3))&lt;=--('Drill Size Info'!$AB$15))),
                --(INT('Drill Size Info'!$AA$15) &amp; "." &amp; RIGHT(DK759,3)),
                --(INT('Drill Size Info'!$AB$15) &amp; "." &amp; RIGHT(DK759,3))
            )
        ),
        "N/A"
    )
)</f>
        <v>N/A</v>
      </c>
      <c r="V759" s="161"/>
      <c r="W759" s="161"/>
      <c r="X759" s="161"/>
      <c r="Y759" s="161"/>
      <c r="Z759" s="161"/>
      <c r="AA759" s="162"/>
      <c r="AB759" s="162"/>
      <c r="AC759" s="162"/>
      <c r="AD759" s="162"/>
      <c r="AE759" s="162"/>
      <c r="AF759" s="162"/>
      <c r="AG759" s="162"/>
      <c r="AH759" s="162"/>
      <c r="AI759" s="162"/>
      <c r="AJ759" s="162"/>
      <c r="AK759" s="162"/>
      <c r="AL759" s="162"/>
      <c r="AM759" s="162"/>
      <c r="AN759" s="162"/>
      <c r="AO759" s="162"/>
      <c r="AP759" s="162"/>
      <c r="AQ759" s="162"/>
      <c r="AR759" s="162"/>
      <c r="AS759" s="162"/>
      <c r="AT759" s="162"/>
      <c r="AU759" s="162"/>
      <c r="AV759" s="162"/>
      <c r="AW759" s="162"/>
      <c r="AX759" s="162"/>
      <c r="AY759" s="162"/>
      <c r="AZ759" s="162"/>
      <c r="BA759" s="162"/>
      <c r="BB759" s="163"/>
      <c r="BC759" s="163"/>
      <c r="BD759" s="163"/>
      <c r="BE759" s="164"/>
      <c r="BF759" s="165"/>
      <c r="BG759" s="162"/>
      <c r="BH759" s="162"/>
      <c r="BI759" s="164"/>
      <c r="BJ759" s="38"/>
      <c r="BK759" s="38"/>
      <c r="BL759" s="38"/>
      <c r="BM759" s="38"/>
      <c r="BN759" s="38"/>
      <c r="BO759" s="38"/>
      <c r="BP759" s="117" t="str">
        <f t="shared" si="509"/>
        <v/>
      </c>
      <c r="BQ759" s="38"/>
      <c r="BR759" s="38"/>
      <c r="BS759" s="38"/>
      <c r="BT759" s="38"/>
      <c r="BV759" s="17">
        <f t="shared" si="503"/>
        <v>0</v>
      </c>
      <c r="BW759" s="17">
        <f t="shared" si="504"/>
        <v>0</v>
      </c>
      <c r="BX759" s="17">
        <f t="shared" si="505"/>
        <v>0</v>
      </c>
      <c r="BY759" s="17">
        <f t="shared" si="506"/>
        <v>0</v>
      </c>
      <c r="BZ759" s="17">
        <f t="shared" si="507"/>
        <v>0</v>
      </c>
      <c r="CA759" s="17">
        <f t="shared" si="508"/>
        <v>0</v>
      </c>
      <c r="CB759" s="17">
        <f t="shared" si="510"/>
        <v>0</v>
      </c>
      <c r="CC759" s="17">
        <f t="shared" si="511"/>
        <v>0</v>
      </c>
      <c r="CD759" s="17">
        <f t="shared" si="512"/>
        <v>0</v>
      </c>
      <c r="CE759" s="17">
        <f t="shared" si="513"/>
        <v>0</v>
      </c>
      <c r="CF759" s="17">
        <f t="shared" si="514"/>
        <v>0</v>
      </c>
      <c r="CG759" s="17">
        <f t="shared" si="515"/>
        <v>0</v>
      </c>
      <c r="CH759" s="17">
        <f t="shared" si="516"/>
        <v>0</v>
      </c>
      <c r="CI759" s="17">
        <f t="shared" si="517"/>
        <v>0</v>
      </c>
      <c r="CJ759" s="17">
        <f t="shared" si="518"/>
        <v>0</v>
      </c>
      <c r="CK759" s="17">
        <f t="shared" si="519"/>
        <v>0</v>
      </c>
      <c r="CL759" s="17">
        <f t="shared" si="520"/>
        <v>0</v>
      </c>
      <c r="CM759" s="17">
        <f t="shared" si="521"/>
        <v>0</v>
      </c>
      <c r="CN759" s="17">
        <f t="shared" si="522"/>
        <v>0</v>
      </c>
      <c r="CO759" s="17">
        <f t="shared" si="523"/>
        <v>0</v>
      </c>
      <c r="CP759" s="17">
        <f t="shared" si="524"/>
        <v>0</v>
      </c>
      <c r="CQ759" s="17">
        <f t="shared" si="525"/>
        <v>0</v>
      </c>
      <c r="CR759" s="17">
        <f t="shared" si="526"/>
        <v>0</v>
      </c>
      <c r="CS759" s="17">
        <f t="shared" si="527"/>
        <v>0</v>
      </c>
      <c r="CT759" s="17">
        <f t="shared" si="528"/>
        <v>0</v>
      </c>
      <c r="CU759" s="17">
        <f t="shared" si="529"/>
        <v>0</v>
      </c>
      <c r="CV759" s="17">
        <f t="shared" si="530"/>
        <v>0</v>
      </c>
      <c r="CW759" s="17">
        <f t="shared" si="531"/>
        <v>0</v>
      </c>
      <c r="CX759" s="17">
        <f t="shared" si="532"/>
        <v>0</v>
      </c>
      <c r="CY759" s="17">
        <f t="shared" si="533"/>
        <v>0</v>
      </c>
      <c r="CZ759" s="17">
        <f t="shared" si="534"/>
        <v>0</v>
      </c>
      <c r="DA759" s="17">
        <f t="shared" si="535"/>
        <v>0</v>
      </c>
      <c r="DB759" s="17">
        <f t="shared" si="536"/>
        <v>0</v>
      </c>
      <c r="DC759" s="17">
        <f t="shared" si="537"/>
        <v>0</v>
      </c>
      <c r="DD759" s="17">
        <f t="shared" si="538"/>
        <v>0</v>
      </c>
      <c r="DE759" s="17">
        <f t="shared" si="539"/>
        <v>0</v>
      </c>
      <c r="DF759" s="17">
        <f t="shared" si="540"/>
        <v>0</v>
      </c>
      <c r="DG759" s="17">
        <f t="shared" si="541"/>
        <v>0</v>
      </c>
    </row>
    <row r="760" spans="2:111" ht="15" customHeight="1" x14ac:dyDescent="0.2">
      <c r="B760" s="156">
        <v>752</v>
      </c>
      <c r="C760" s="157" t="str">
        <f t="shared" si="542"/>
        <v/>
      </c>
      <c r="D760" s="158" t="str">
        <f t="shared" si="502"/>
        <v>OK</v>
      </c>
      <c r="E760" s="159" t="e">
        <f>VLOOKUP('DATA SHEET'!$B$9,'Drill Size Info'!$T$2:$U$8,2,FALSE)</f>
        <v>#N/A</v>
      </c>
      <c r="F760" s="159" t="str">
        <f t="shared" si="543"/>
        <v/>
      </c>
      <c r="G760" s="91">
        <f t="shared" si="544"/>
        <v>0</v>
      </c>
      <c r="H760" s="160" t="s">
        <v>175</v>
      </c>
      <c r="I760" s="160" t="s">
        <v>175</v>
      </c>
      <c r="J760" s="160" t="str">
        <f>IF('DATA SHEET'!$B$10="NC-50","N/A","OK")</f>
        <v>OK</v>
      </c>
      <c r="K760" s="160" t="str">
        <f>IF('DATA SHEET'!$B$10="NC-50","N/A","OK")</f>
        <v>OK</v>
      </c>
      <c r="L760" s="160" t="str">
        <f t="shared" si="545"/>
        <v>OK</v>
      </c>
      <c r="M760" s="160" t="str">
        <f t="shared" si="546"/>
        <v>OK</v>
      </c>
      <c r="N760" s="160"/>
      <c r="O760" s="160"/>
      <c r="P760" s="160"/>
      <c r="Q760" s="160"/>
      <c r="R760" s="92" t="str">
        <f>IF(DI760&lt;&gt;"",
    IF(INT('Drill Size Info'!$AA$19)=INT('Drill Size Info'!$AB$19),
        --(INT('Drill Size Info'!$AA$19) &amp; "." &amp; DI760),
        IF(AND((--(INT('Drill Size Info'!$AA$19) &amp; "." &amp; DI760)&gt;=--('Drill Size Info'!$AA$19)), (--(INT('Drill Size Info'!$AA$19) &amp; "." &amp; DI760)&lt;=--('Drill Size Info'!$AB$19))),
            --(INT('Drill Size Info'!$AA$19) &amp; "." &amp; DI760),
            --(INT('Drill Size Info'!$AB$19) &amp; "." &amp; DI760)
        )
    ),
    IF(DH760&lt;&gt;"",
        IF(INT('Drill Size Info'!$AA$19)=INT('Drill Size Info'!$AB$19),
            --(INT('Drill Size Info'!$AA$19) &amp; "." &amp; LEFT(DH760,3)),
            IF(AND((--(INT('Drill Size Info'!$AA$19) &amp; "." &amp; LEFT(DH760,3))&gt;=--('Drill Size Info'!$AA$19)), (--(INT('Drill Size Info'!$AA$19) &amp; "." &amp; LEFT(DH760,3))&lt;=--('Drill Size Info'!$AB$19))),
                --(INT('Drill Size Info'!$AA$19) &amp; "." &amp; LEFT(DH760,3)),
                --(INT('Drill Size Info'!$AB$19) &amp; "." &amp; LEFT(DH760,3))
            )
        ),
        "OK"
    )
)</f>
        <v>OK</v>
      </c>
      <c r="S760" s="150" t="str">
        <f>IF(DJ760&lt;&gt;"",
    IF(INT('Drill Size Info'!$AA$19)=INT('Drill Size Info'!$AB$19),
        --(INT('Drill Size Info'!$AA$19) &amp; "." &amp; DJ760),
        IF(AND((--(INT('Drill Size Info'!$AA$19) &amp; "." &amp; DJ760)&gt;=--('Drill Size Info'!$AA$19)), (--(INT('Drill Size Info'!$AA$19) &amp; "." &amp; DJ760)&lt;=--('Drill Size Info'!$AB$19))),
            --(INT('Drill Size Info'!$AA$19) &amp; "." &amp; DJ760),
            --(INT('Drill Size Info'!$AB$19) &amp; "." &amp; DJ760)
        )
    ),
    IF(DH760&lt;&gt;"",
        IF(INT('Drill Size Info'!$AA$19)=INT('Drill Size Info'!$AB$19),
            --(INT('Drill Size Info'!$AA$19) &amp; "." &amp; RIGHT(DH760,3)),
            IF(AND((--(INT('Drill Size Info'!$AA$19) &amp; "." &amp; RIGHT(DH760,3))&gt;=--('Drill Size Info'!$AA$19)), (--(INT('Drill Size Info'!$AA$19) &amp; "." &amp; RIGHT(DH760,3))&lt;=--('Drill Size Info'!$AB$19))),
                --(INT('Drill Size Info'!$AA$19) &amp; "." &amp; RIGHT(DH760,3)),
                --(INT('Drill Size Info'!$AB$19) &amp; "." &amp; RIGHT(DH760,3))
            )
        ),
        "N/A"
    )
)</f>
        <v>N/A</v>
      </c>
      <c r="T760" s="150" t="str">
        <f>IF(DL760&lt;&gt;"",
    IF(INT('Drill Size Info'!$AA$19)=INT('Drill Size Info'!$AB$15),
        --(INT('Drill Size Info'!$AA$15) &amp; "." &amp; DL760),
        IF(AND((--(INT('Drill Size Info'!$AA$15) &amp; "." &amp; DL760)&gt;=--('Drill Size Info'!$AA$15)), (--(INT('Drill Size Info'!$AA$15) &amp; "." &amp; DL760)&lt;=--('Drill Size Info'!$AB$15))),
            --(INT('Drill Size Info'!$AA$15) &amp; "." &amp; DL760),
            --(INT('Drill Size Info'!$AB$15) &amp; "." &amp; DL760)
        )
    ),
    IF(DK760&lt;&gt;"",
        IF(INT('Drill Size Info'!$AA$15)=INT('Drill Size Info'!$AB$15),
            --(INT('Drill Size Info'!$AA$15) &amp; "." &amp; LEFT(DK760,3)),
            IF(AND((--(INT('Drill Size Info'!$AA$15) &amp; "." &amp; LEFT(DK760,3))&gt;=--('Drill Size Info'!$AA$15)), (--(INT('Drill Size Info'!$AA$15) &amp; "." &amp; LEFT(DK760,3))&lt;=--('Drill Size Info'!$AB$15))),
                --(INT('Drill Size Info'!$AA$15) &amp; "." &amp; LEFT(DK760,3)),
                --(INT('Drill Size Info'!$AB$15) &amp; "." &amp; LEFT(DK760,3))
            )
        ),
        "OK"
    )
)</f>
        <v>OK</v>
      </c>
      <c r="U760" s="150" t="str">
        <f>IF(DM760&lt;&gt;"",
    IF(INT('Drill Size Info'!$AA$19)=INT('Drill Size Info'!$AB$15),
        --(INT('Drill Size Info'!$AA$15) &amp; "." &amp; DM760),
        IF(AND((--(INT('Drill Size Info'!$AA$15) &amp; "." &amp; DM760)&gt;=--('Drill Size Info'!$AA$15)), (--(INT('Drill Size Info'!$AA$15) &amp; "." &amp; DM760)&lt;=--('Drill Size Info'!$AB$15))),
            --(INT('Drill Size Info'!$AA$15) &amp; "." &amp; DM760),
            --(INT('Drill Size Info'!$AB$15) &amp; "." &amp; DM760)
        )
    ),
    IF(DK760&lt;&gt;"",
        IF(INT('Drill Size Info'!$AA$15)=INT('Drill Size Info'!$AB$15),
            --(INT('Drill Size Info'!$AA$15) &amp; "." &amp; RIGHT(DK760,3)),
            IF(AND((--(INT('Drill Size Info'!$AA$15) &amp; "." &amp; RIGHT(DK760,3))&gt;=--('Drill Size Info'!$AA$15)), (--(INT('Drill Size Info'!$AA$15) &amp; "." &amp; RIGHT(DK760,3))&lt;=--('Drill Size Info'!$AB$15))),
                --(INT('Drill Size Info'!$AA$15) &amp; "." &amp; RIGHT(DK760,3)),
                --(INT('Drill Size Info'!$AB$15) &amp; "." &amp; RIGHT(DK760,3))
            )
        ),
        "N/A"
    )
)</f>
        <v>N/A</v>
      </c>
      <c r="V760" s="161"/>
      <c r="W760" s="161"/>
      <c r="X760" s="161"/>
      <c r="Y760" s="161"/>
      <c r="Z760" s="161"/>
      <c r="AA760" s="162"/>
      <c r="AB760" s="162"/>
      <c r="AC760" s="162"/>
      <c r="AD760" s="162"/>
      <c r="AE760" s="162"/>
      <c r="AF760" s="162"/>
      <c r="AG760" s="162"/>
      <c r="AH760" s="162"/>
      <c r="AI760" s="162"/>
      <c r="AJ760" s="162"/>
      <c r="AK760" s="162"/>
      <c r="AL760" s="162"/>
      <c r="AM760" s="162"/>
      <c r="AN760" s="162"/>
      <c r="AO760" s="162"/>
      <c r="AP760" s="162"/>
      <c r="AQ760" s="162"/>
      <c r="AR760" s="162"/>
      <c r="AS760" s="162"/>
      <c r="AT760" s="162"/>
      <c r="AU760" s="162"/>
      <c r="AV760" s="162"/>
      <c r="AW760" s="162"/>
      <c r="AX760" s="162"/>
      <c r="AY760" s="162"/>
      <c r="AZ760" s="162"/>
      <c r="BA760" s="162"/>
      <c r="BB760" s="163"/>
      <c r="BC760" s="163"/>
      <c r="BD760" s="163"/>
      <c r="BE760" s="164"/>
      <c r="BF760" s="165"/>
      <c r="BG760" s="162"/>
      <c r="BH760" s="162"/>
      <c r="BI760" s="164"/>
      <c r="BJ760" s="38"/>
      <c r="BK760" s="38"/>
      <c r="BL760" s="38"/>
      <c r="BM760" s="38"/>
      <c r="BN760" s="38"/>
      <c r="BO760" s="38"/>
      <c r="BP760" s="117" t="str">
        <f t="shared" si="509"/>
        <v/>
      </c>
      <c r="BQ760" s="38"/>
      <c r="BR760" s="38"/>
      <c r="BS760" s="38"/>
      <c r="BT760" s="38"/>
      <c r="BV760" s="17">
        <f t="shared" si="503"/>
        <v>0</v>
      </c>
      <c r="BW760" s="17">
        <f t="shared" si="504"/>
        <v>0</v>
      </c>
      <c r="BX760" s="17">
        <f t="shared" si="505"/>
        <v>0</v>
      </c>
      <c r="BY760" s="17">
        <f t="shared" si="506"/>
        <v>0</v>
      </c>
      <c r="BZ760" s="17">
        <f t="shared" si="507"/>
        <v>0</v>
      </c>
      <c r="CA760" s="17">
        <f t="shared" si="508"/>
        <v>0</v>
      </c>
      <c r="CB760" s="17">
        <f t="shared" si="510"/>
        <v>0</v>
      </c>
      <c r="CC760" s="17">
        <f t="shared" si="511"/>
        <v>0</v>
      </c>
      <c r="CD760" s="17">
        <f t="shared" si="512"/>
        <v>0</v>
      </c>
      <c r="CE760" s="17">
        <f t="shared" si="513"/>
        <v>0</v>
      </c>
      <c r="CF760" s="17">
        <f t="shared" si="514"/>
        <v>0</v>
      </c>
      <c r="CG760" s="17">
        <f t="shared" si="515"/>
        <v>0</v>
      </c>
      <c r="CH760" s="17">
        <f t="shared" si="516"/>
        <v>0</v>
      </c>
      <c r="CI760" s="17">
        <f t="shared" si="517"/>
        <v>0</v>
      </c>
      <c r="CJ760" s="17">
        <f t="shared" si="518"/>
        <v>0</v>
      </c>
      <c r="CK760" s="17">
        <f t="shared" si="519"/>
        <v>0</v>
      </c>
      <c r="CL760" s="17">
        <f t="shared" si="520"/>
        <v>0</v>
      </c>
      <c r="CM760" s="17">
        <f t="shared" si="521"/>
        <v>0</v>
      </c>
      <c r="CN760" s="17">
        <f t="shared" si="522"/>
        <v>0</v>
      </c>
      <c r="CO760" s="17">
        <f t="shared" si="523"/>
        <v>0</v>
      </c>
      <c r="CP760" s="17">
        <f t="shared" si="524"/>
        <v>0</v>
      </c>
      <c r="CQ760" s="17">
        <f t="shared" si="525"/>
        <v>0</v>
      </c>
      <c r="CR760" s="17">
        <f t="shared" si="526"/>
        <v>0</v>
      </c>
      <c r="CS760" s="17">
        <f t="shared" si="527"/>
        <v>0</v>
      </c>
      <c r="CT760" s="17">
        <f t="shared" si="528"/>
        <v>0</v>
      </c>
      <c r="CU760" s="17">
        <f t="shared" si="529"/>
        <v>0</v>
      </c>
      <c r="CV760" s="17">
        <f t="shared" si="530"/>
        <v>0</v>
      </c>
      <c r="CW760" s="17">
        <f t="shared" si="531"/>
        <v>0</v>
      </c>
      <c r="CX760" s="17">
        <f t="shared" si="532"/>
        <v>0</v>
      </c>
      <c r="CY760" s="17">
        <f t="shared" si="533"/>
        <v>0</v>
      </c>
      <c r="CZ760" s="17">
        <f t="shared" si="534"/>
        <v>0</v>
      </c>
      <c r="DA760" s="17">
        <f t="shared" si="535"/>
        <v>0</v>
      </c>
      <c r="DB760" s="17">
        <f t="shared" si="536"/>
        <v>0</v>
      </c>
      <c r="DC760" s="17">
        <f t="shared" si="537"/>
        <v>0</v>
      </c>
      <c r="DD760" s="17">
        <f t="shared" si="538"/>
        <v>0</v>
      </c>
      <c r="DE760" s="17">
        <f t="shared" si="539"/>
        <v>0</v>
      </c>
      <c r="DF760" s="17">
        <f t="shared" si="540"/>
        <v>0</v>
      </c>
      <c r="DG760" s="17">
        <f t="shared" si="541"/>
        <v>0</v>
      </c>
    </row>
    <row r="761" spans="2:111" ht="15" customHeight="1" x14ac:dyDescent="0.2">
      <c r="B761" s="156">
        <v>753</v>
      </c>
      <c r="C761" s="157" t="str">
        <f t="shared" si="542"/>
        <v/>
      </c>
      <c r="D761" s="158" t="str">
        <f t="shared" si="502"/>
        <v>OK</v>
      </c>
      <c r="E761" s="159" t="e">
        <f>VLOOKUP('DATA SHEET'!$B$9,'Drill Size Info'!$T$2:$U$8,2,FALSE)</f>
        <v>#N/A</v>
      </c>
      <c r="F761" s="159" t="str">
        <f t="shared" si="543"/>
        <v/>
      </c>
      <c r="G761" s="91">
        <f t="shared" si="544"/>
        <v>0</v>
      </c>
      <c r="H761" s="160" t="s">
        <v>175</v>
      </c>
      <c r="I761" s="160" t="s">
        <v>175</v>
      </c>
      <c r="J761" s="160" t="str">
        <f>IF('DATA SHEET'!$B$10="NC-50","N/A","OK")</f>
        <v>OK</v>
      </c>
      <c r="K761" s="160" t="str">
        <f>IF('DATA SHEET'!$B$10="NC-50","N/A","OK")</f>
        <v>OK</v>
      </c>
      <c r="L761" s="160" t="str">
        <f t="shared" si="545"/>
        <v>OK</v>
      </c>
      <c r="M761" s="160" t="str">
        <f t="shared" si="546"/>
        <v>OK</v>
      </c>
      <c r="N761" s="160"/>
      <c r="O761" s="160"/>
      <c r="P761" s="160"/>
      <c r="Q761" s="160"/>
      <c r="R761" s="92" t="str">
        <f>IF(DI761&lt;&gt;"",
    IF(INT('Drill Size Info'!$AA$19)=INT('Drill Size Info'!$AB$19),
        --(INT('Drill Size Info'!$AA$19) &amp; "." &amp; DI761),
        IF(AND((--(INT('Drill Size Info'!$AA$19) &amp; "." &amp; DI761)&gt;=--('Drill Size Info'!$AA$19)), (--(INT('Drill Size Info'!$AA$19) &amp; "." &amp; DI761)&lt;=--('Drill Size Info'!$AB$19))),
            --(INT('Drill Size Info'!$AA$19) &amp; "." &amp; DI761),
            --(INT('Drill Size Info'!$AB$19) &amp; "." &amp; DI761)
        )
    ),
    IF(DH761&lt;&gt;"",
        IF(INT('Drill Size Info'!$AA$19)=INT('Drill Size Info'!$AB$19),
            --(INT('Drill Size Info'!$AA$19) &amp; "." &amp; LEFT(DH761,3)),
            IF(AND((--(INT('Drill Size Info'!$AA$19) &amp; "." &amp; LEFT(DH761,3))&gt;=--('Drill Size Info'!$AA$19)), (--(INT('Drill Size Info'!$AA$19) &amp; "." &amp; LEFT(DH761,3))&lt;=--('Drill Size Info'!$AB$19))),
                --(INT('Drill Size Info'!$AA$19) &amp; "." &amp; LEFT(DH761,3)),
                --(INT('Drill Size Info'!$AB$19) &amp; "." &amp; LEFT(DH761,3))
            )
        ),
        "OK"
    )
)</f>
        <v>OK</v>
      </c>
      <c r="S761" s="150" t="str">
        <f>IF(DJ761&lt;&gt;"",
    IF(INT('Drill Size Info'!$AA$19)=INT('Drill Size Info'!$AB$19),
        --(INT('Drill Size Info'!$AA$19) &amp; "." &amp; DJ761),
        IF(AND((--(INT('Drill Size Info'!$AA$19) &amp; "." &amp; DJ761)&gt;=--('Drill Size Info'!$AA$19)), (--(INT('Drill Size Info'!$AA$19) &amp; "." &amp; DJ761)&lt;=--('Drill Size Info'!$AB$19))),
            --(INT('Drill Size Info'!$AA$19) &amp; "." &amp; DJ761),
            --(INT('Drill Size Info'!$AB$19) &amp; "." &amp; DJ761)
        )
    ),
    IF(DH761&lt;&gt;"",
        IF(INT('Drill Size Info'!$AA$19)=INT('Drill Size Info'!$AB$19),
            --(INT('Drill Size Info'!$AA$19) &amp; "." &amp; RIGHT(DH761,3)),
            IF(AND((--(INT('Drill Size Info'!$AA$19) &amp; "." &amp; RIGHT(DH761,3))&gt;=--('Drill Size Info'!$AA$19)), (--(INT('Drill Size Info'!$AA$19) &amp; "." &amp; RIGHT(DH761,3))&lt;=--('Drill Size Info'!$AB$19))),
                --(INT('Drill Size Info'!$AA$19) &amp; "." &amp; RIGHT(DH761,3)),
                --(INT('Drill Size Info'!$AB$19) &amp; "." &amp; RIGHT(DH761,3))
            )
        ),
        "N/A"
    )
)</f>
        <v>N/A</v>
      </c>
      <c r="T761" s="150" t="str">
        <f>IF(DL761&lt;&gt;"",
    IF(INT('Drill Size Info'!$AA$19)=INT('Drill Size Info'!$AB$15),
        --(INT('Drill Size Info'!$AA$15) &amp; "." &amp; DL761),
        IF(AND((--(INT('Drill Size Info'!$AA$15) &amp; "." &amp; DL761)&gt;=--('Drill Size Info'!$AA$15)), (--(INT('Drill Size Info'!$AA$15) &amp; "." &amp; DL761)&lt;=--('Drill Size Info'!$AB$15))),
            --(INT('Drill Size Info'!$AA$15) &amp; "." &amp; DL761),
            --(INT('Drill Size Info'!$AB$15) &amp; "." &amp; DL761)
        )
    ),
    IF(DK761&lt;&gt;"",
        IF(INT('Drill Size Info'!$AA$15)=INT('Drill Size Info'!$AB$15),
            --(INT('Drill Size Info'!$AA$15) &amp; "." &amp; LEFT(DK761,3)),
            IF(AND((--(INT('Drill Size Info'!$AA$15) &amp; "." &amp; LEFT(DK761,3))&gt;=--('Drill Size Info'!$AA$15)), (--(INT('Drill Size Info'!$AA$15) &amp; "." &amp; LEFT(DK761,3))&lt;=--('Drill Size Info'!$AB$15))),
                --(INT('Drill Size Info'!$AA$15) &amp; "." &amp; LEFT(DK761,3)),
                --(INT('Drill Size Info'!$AB$15) &amp; "." &amp; LEFT(DK761,3))
            )
        ),
        "OK"
    )
)</f>
        <v>OK</v>
      </c>
      <c r="U761" s="150" t="str">
        <f>IF(DM761&lt;&gt;"",
    IF(INT('Drill Size Info'!$AA$19)=INT('Drill Size Info'!$AB$15),
        --(INT('Drill Size Info'!$AA$15) &amp; "." &amp; DM761),
        IF(AND((--(INT('Drill Size Info'!$AA$15) &amp; "." &amp; DM761)&gt;=--('Drill Size Info'!$AA$15)), (--(INT('Drill Size Info'!$AA$15) &amp; "." &amp; DM761)&lt;=--('Drill Size Info'!$AB$15))),
            --(INT('Drill Size Info'!$AA$15) &amp; "." &amp; DM761),
            --(INT('Drill Size Info'!$AB$15) &amp; "." &amp; DM761)
        )
    ),
    IF(DK761&lt;&gt;"",
        IF(INT('Drill Size Info'!$AA$15)=INT('Drill Size Info'!$AB$15),
            --(INT('Drill Size Info'!$AA$15) &amp; "." &amp; RIGHT(DK761,3)),
            IF(AND((--(INT('Drill Size Info'!$AA$15) &amp; "." &amp; RIGHT(DK761,3))&gt;=--('Drill Size Info'!$AA$15)), (--(INT('Drill Size Info'!$AA$15) &amp; "." &amp; RIGHT(DK761,3))&lt;=--('Drill Size Info'!$AB$15))),
                --(INT('Drill Size Info'!$AA$15) &amp; "." &amp; RIGHT(DK761,3)),
                --(INT('Drill Size Info'!$AB$15) &amp; "." &amp; RIGHT(DK761,3))
            )
        ),
        "N/A"
    )
)</f>
        <v>N/A</v>
      </c>
      <c r="V761" s="161"/>
      <c r="W761" s="161"/>
      <c r="X761" s="161"/>
      <c r="Y761" s="161"/>
      <c r="Z761" s="161"/>
      <c r="AA761" s="162"/>
      <c r="AB761" s="162"/>
      <c r="AC761" s="162"/>
      <c r="AD761" s="162"/>
      <c r="AE761" s="162"/>
      <c r="AF761" s="162"/>
      <c r="AG761" s="162"/>
      <c r="AH761" s="162"/>
      <c r="AI761" s="162"/>
      <c r="AJ761" s="162"/>
      <c r="AK761" s="162"/>
      <c r="AL761" s="162"/>
      <c r="AM761" s="162"/>
      <c r="AN761" s="162"/>
      <c r="AO761" s="162"/>
      <c r="AP761" s="162"/>
      <c r="AQ761" s="162"/>
      <c r="AR761" s="162"/>
      <c r="AS761" s="162"/>
      <c r="AT761" s="162"/>
      <c r="AU761" s="162"/>
      <c r="AV761" s="162"/>
      <c r="AW761" s="162"/>
      <c r="AX761" s="162"/>
      <c r="AY761" s="162"/>
      <c r="AZ761" s="162"/>
      <c r="BA761" s="162"/>
      <c r="BB761" s="163"/>
      <c r="BC761" s="163"/>
      <c r="BD761" s="163"/>
      <c r="BE761" s="164"/>
      <c r="BF761" s="165"/>
      <c r="BG761" s="162"/>
      <c r="BH761" s="162"/>
      <c r="BI761" s="164"/>
      <c r="BJ761" s="38"/>
      <c r="BK761" s="38"/>
      <c r="BL761" s="38"/>
      <c r="BM761" s="38"/>
      <c r="BN761" s="38"/>
      <c r="BO761" s="38"/>
      <c r="BP761" s="117" t="str">
        <f t="shared" si="509"/>
        <v/>
      </c>
      <c r="BQ761" s="38"/>
      <c r="BR761" s="38"/>
      <c r="BS761" s="38"/>
      <c r="BT761" s="38"/>
      <c r="BV761" s="17">
        <f t="shared" si="503"/>
        <v>0</v>
      </c>
      <c r="BW761" s="17">
        <f t="shared" si="504"/>
        <v>0</v>
      </c>
      <c r="BX761" s="17">
        <f t="shared" si="505"/>
        <v>0</v>
      </c>
      <c r="BY761" s="17">
        <f t="shared" si="506"/>
        <v>0</v>
      </c>
      <c r="BZ761" s="17">
        <f t="shared" si="507"/>
        <v>0</v>
      </c>
      <c r="CA761" s="17">
        <f t="shared" si="508"/>
        <v>0</v>
      </c>
      <c r="CB761" s="17">
        <f t="shared" si="510"/>
        <v>0</v>
      </c>
      <c r="CC761" s="17">
        <f t="shared" si="511"/>
        <v>0</v>
      </c>
      <c r="CD761" s="17">
        <f t="shared" si="512"/>
        <v>0</v>
      </c>
      <c r="CE761" s="17">
        <f t="shared" si="513"/>
        <v>0</v>
      </c>
      <c r="CF761" s="17">
        <f t="shared" si="514"/>
        <v>0</v>
      </c>
      <c r="CG761" s="17">
        <f t="shared" si="515"/>
        <v>0</v>
      </c>
      <c r="CH761" s="17">
        <f t="shared" si="516"/>
        <v>0</v>
      </c>
      <c r="CI761" s="17">
        <f t="shared" si="517"/>
        <v>0</v>
      </c>
      <c r="CJ761" s="17">
        <f t="shared" si="518"/>
        <v>0</v>
      </c>
      <c r="CK761" s="17">
        <f t="shared" si="519"/>
        <v>0</v>
      </c>
      <c r="CL761" s="17">
        <f t="shared" si="520"/>
        <v>0</v>
      </c>
      <c r="CM761" s="17">
        <f t="shared" si="521"/>
        <v>0</v>
      </c>
      <c r="CN761" s="17">
        <f t="shared" si="522"/>
        <v>0</v>
      </c>
      <c r="CO761" s="17">
        <f t="shared" si="523"/>
        <v>0</v>
      </c>
      <c r="CP761" s="17">
        <f t="shared" si="524"/>
        <v>0</v>
      </c>
      <c r="CQ761" s="17">
        <f t="shared" si="525"/>
        <v>0</v>
      </c>
      <c r="CR761" s="17">
        <f t="shared" si="526"/>
        <v>0</v>
      </c>
      <c r="CS761" s="17">
        <f t="shared" si="527"/>
        <v>0</v>
      </c>
      <c r="CT761" s="17">
        <f t="shared" si="528"/>
        <v>0</v>
      </c>
      <c r="CU761" s="17">
        <f t="shared" si="529"/>
        <v>0</v>
      </c>
      <c r="CV761" s="17">
        <f t="shared" si="530"/>
        <v>0</v>
      </c>
      <c r="CW761" s="17">
        <f t="shared" si="531"/>
        <v>0</v>
      </c>
      <c r="CX761" s="17">
        <f t="shared" si="532"/>
        <v>0</v>
      </c>
      <c r="CY761" s="17">
        <f t="shared" si="533"/>
        <v>0</v>
      </c>
      <c r="CZ761" s="17">
        <f t="shared" si="534"/>
        <v>0</v>
      </c>
      <c r="DA761" s="17">
        <f t="shared" si="535"/>
        <v>0</v>
      </c>
      <c r="DB761" s="17">
        <f t="shared" si="536"/>
        <v>0</v>
      </c>
      <c r="DC761" s="17">
        <f t="shared" si="537"/>
        <v>0</v>
      </c>
      <c r="DD761" s="17">
        <f t="shared" si="538"/>
        <v>0</v>
      </c>
      <c r="DE761" s="17">
        <f t="shared" si="539"/>
        <v>0</v>
      </c>
      <c r="DF761" s="17">
        <f t="shared" si="540"/>
        <v>0</v>
      </c>
      <c r="DG761" s="17">
        <f t="shared" si="541"/>
        <v>0</v>
      </c>
    </row>
    <row r="762" spans="2:111" ht="15" customHeight="1" x14ac:dyDescent="0.2">
      <c r="B762" s="156">
        <v>754</v>
      </c>
      <c r="C762" s="157" t="str">
        <f t="shared" si="542"/>
        <v/>
      </c>
      <c r="D762" s="158" t="str">
        <f t="shared" si="502"/>
        <v>OK</v>
      </c>
      <c r="E762" s="159" t="e">
        <f>VLOOKUP('DATA SHEET'!$B$9,'Drill Size Info'!$T$2:$U$8,2,FALSE)</f>
        <v>#N/A</v>
      </c>
      <c r="F762" s="159" t="str">
        <f t="shared" si="543"/>
        <v/>
      </c>
      <c r="G762" s="91">
        <f t="shared" si="544"/>
        <v>0</v>
      </c>
      <c r="H762" s="160" t="s">
        <v>175</v>
      </c>
      <c r="I762" s="160" t="s">
        <v>175</v>
      </c>
      <c r="J762" s="160" t="str">
        <f>IF('DATA SHEET'!$B$10="NC-50","N/A","OK")</f>
        <v>OK</v>
      </c>
      <c r="K762" s="160" t="str">
        <f>IF('DATA SHEET'!$B$10="NC-50","N/A","OK")</f>
        <v>OK</v>
      </c>
      <c r="L762" s="160" t="str">
        <f t="shared" si="545"/>
        <v>OK</v>
      </c>
      <c r="M762" s="160" t="str">
        <f t="shared" si="546"/>
        <v>OK</v>
      </c>
      <c r="N762" s="160"/>
      <c r="O762" s="160"/>
      <c r="P762" s="160"/>
      <c r="Q762" s="160"/>
      <c r="R762" s="92" t="str">
        <f>IF(DI762&lt;&gt;"",
    IF(INT('Drill Size Info'!$AA$19)=INT('Drill Size Info'!$AB$19),
        --(INT('Drill Size Info'!$AA$19) &amp; "." &amp; DI762),
        IF(AND((--(INT('Drill Size Info'!$AA$19) &amp; "." &amp; DI762)&gt;=--('Drill Size Info'!$AA$19)), (--(INT('Drill Size Info'!$AA$19) &amp; "." &amp; DI762)&lt;=--('Drill Size Info'!$AB$19))),
            --(INT('Drill Size Info'!$AA$19) &amp; "." &amp; DI762),
            --(INT('Drill Size Info'!$AB$19) &amp; "." &amp; DI762)
        )
    ),
    IF(DH762&lt;&gt;"",
        IF(INT('Drill Size Info'!$AA$19)=INT('Drill Size Info'!$AB$19),
            --(INT('Drill Size Info'!$AA$19) &amp; "." &amp; LEFT(DH762,3)),
            IF(AND((--(INT('Drill Size Info'!$AA$19) &amp; "." &amp; LEFT(DH762,3))&gt;=--('Drill Size Info'!$AA$19)), (--(INT('Drill Size Info'!$AA$19) &amp; "." &amp; LEFT(DH762,3))&lt;=--('Drill Size Info'!$AB$19))),
                --(INT('Drill Size Info'!$AA$19) &amp; "." &amp; LEFT(DH762,3)),
                --(INT('Drill Size Info'!$AB$19) &amp; "." &amp; LEFT(DH762,3))
            )
        ),
        "OK"
    )
)</f>
        <v>OK</v>
      </c>
      <c r="S762" s="150" t="str">
        <f>IF(DJ762&lt;&gt;"",
    IF(INT('Drill Size Info'!$AA$19)=INT('Drill Size Info'!$AB$19),
        --(INT('Drill Size Info'!$AA$19) &amp; "." &amp; DJ762),
        IF(AND((--(INT('Drill Size Info'!$AA$19) &amp; "." &amp; DJ762)&gt;=--('Drill Size Info'!$AA$19)), (--(INT('Drill Size Info'!$AA$19) &amp; "." &amp; DJ762)&lt;=--('Drill Size Info'!$AB$19))),
            --(INT('Drill Size Info'!$AA$19) &amp; "." &amp; DJ762),
            --(INT('Drill Size Info'!$AB$19) &amp; "." &amp; DJ762)
        )
    ),
    IF(DH762&lt;&gt;"",
        IF(INT('Drill Size Info'!$AA$19)=INT('Drill Size Info'!$AB$19),
            --(INT('Drill Size Info'!$AA$19) &amp; "." &amp; RIGHT(DH762,3)),
            IF(AND((--(INT('Drill Size Info'!$AA$19) &amp; "." &amp; RIGHT(DH762,3))&gt;=--('Drill Size Info'!$AA$19)), (--(INT('Drill Size Info'!$AA$19) &amp; "." &amp; RIGHT(DH762,3))&lt;=--('Drill Size Info'!$AB$19))),
                --(INT('Drill Size Info'!$AA$19) &amp; "." &amp; RIGHT(DH762,3)),
                --(INT('Drill Size Info'!$AB$19) &amp; "." &amp; RIGHT(DH762,3))
            )
        ),
        "N/A"
    )
)</f>
        <v>N/A</v>
      </c>
      <c r="T762" s="150" t="str">
        <f>IF(DL762&lt;&gt;"",
    IF(INT('Drill Size Info'!$AA$19)=INT('Drill Size Info'!$AB$15),
        --(INT('Drill Size Info'!$AA$15) &amp; "." &amp; DL762),
        IF(AND((--(INT('Drill Size Info'!$AA$15) &amp; "." &amp; DL762)&gt;=--('Drill Size Info'!$AA$15)), (--(INT('Drill Size Info'!$AA$15) &amp; "." &amp; DL762)&lt;=--('Drill Size Info'!$AB$15))),
            --(INT('Drill Size Info'!$AA$15) &amp; "." &amp; DL762),
            --(INT('Drill Size Info'!$AB$15) &amp; "." &amp; DL762)
        )
    ),
    IF(DK762&lt;&gt;"",
        IF(INT('Drill Size Info'!$AA$15)=INT('Drill Size Info'!$AB$15),
            --(INT('Drill Size Info'!$AA$15) &amp; "." &amp; LEFT(DK762,3)),
            IF(AND((--(INT('Drill Size Info'!$AA$15) &amp; "." &amp; LEFT(DK762,3))&gt;=--('Drill Size Info'!$AA$15)), (--(INT('Drill Size Info'!$AA$15) &amp; "." &amp; LEFT(DK762,3))&lt;=--('Drill Size Info'!$AB$15))),
                --(INT('Drill Size Info'!$AA$15) &amp; "." &amp; LEFT(DK762,3)),
                --(INT('Drill Size Info'!$AB$15) &amp; "." &amp; LEFT(DK762,3))
            )
        ),
        "OK"
    )
)</f>
        <v>OK</v>
      </c>
      <c r="U762" s="150" t="str">
        <f>IF(DM762&lt;&gt;"",
    IF(INT('Drill Size Info'!$AA$19)=INT('Drill Size Info'!$AB$15),
        --(INT('Drill Size Info'!$AA$15) &amp; "." &amp; DM762),
        IF(AND((--(INT('Drill Size Info'!$AA$15) &amp; "." &amp; DM762)&gt;=--('Drill Size Info'!$AA$15)), (--(INT('Drill Size Info'!$AA$15) &amp; "." &amp; DM762)&lt;=--('Drill Size Info'!$AB$15))),
            --(INT('Drill Size Info'!$AA$15) &amp; "." &amp; DM762),
            --(INT('Drill Size Info'!$AB$15) &amp; "." &amp; DM762)
        )
    ),
    IF(DK762&lt;&gt;"",
        IF(INT('Drill Size Info'!$AA$15)=INT('Drill Size Info'!$AB$15),
            --(INT('Drill Size Info'!$AA$15) &amp; "." &amp; RIGHT(DK762,3)),
            IF(AND((--(INT('Drill Size Info'!$AA$15) &amp; "." &amp; RIGHT(DK762,3))&gt;=--('Drill Size Info'!$AA$15)), (--(INT('Drill Size Info'!$AA$15) &amp; "." &amp; RIGHT(DK762,3))&lt;=--('Drill Size Info'!$AB$15))),
                --(INT('Drill Size Info'!$AA$15) &amp; "." &amp; RIGHT(DK762,3)),
                --(INT('Drill Size Info'!$AB$15) &amp; "." &amp; RIGHT(DK762,3))
            )
        ),
        "N/A"
    )
)</f>
        <v>N/A</v>
      </c>
      <c r="V762" s="161"/>
      <c r="W762" s="161"/>
      <c r="X762" s="161"/>
      <c r="Y762" s="161"/>
      <c r="Z762" s="161"/>
      <c r="AA762" s="162"/>
      <c r="AB762" s="162"/>
      <c r="AC762" s="162"/>
      <c r="AD762" s="162"/>
      <c r="AE762" s="162"/>
      <c r="AF762" s="162"/>
      <c r="AG762" s="162"/>
      <c r="AH762" s="162"/>
      <c r="AI762" s="162"/>
      <c r="AJ762" s="162"/>
      <c r="AK762" s="162"/>
      <c r="AL762" s="162"/>
      <c r="AM762" s="162"/>
      <c r="AN762" s="162"/>
      <c r="AO762" s="162"/>
      <c r="AP762" s="162"/>
      <c r="AQ762" s="162"/>
      <c r="AR762" s="162"/>
      <c r="AS762" s="162"/>
      <c r="AT762" s="162"/>
      <c r="AU762" s="162"/>
      <c r="AV762" s="162"/>
      <c r="AW762" s="162"/>
      <c r="AX762" s="162"/>
      <c r="AY762" s="162"/>
      <c r="AZ762" s="162"/>
      <c r="BA762" s="162"/>
      <c r="BB762" s="163"/>
      <c r="BC762" s="163"/>
      <c r="BD762" s="163"/>
      <c r="BE762" s="164"/>
      <c r="BF762" s="165"/>
      <c r="BG762" s="162"/>
      <c r="BH762" s="162"/>
      <c r="BI762" s="164"/>
      <c r="BJ762" s="38"/>
      <c r="BK762" s="38"/>
      <c r="BL762" s="38"/>
      <c r="BM762" s="38"/>
      <c r="BN762" s="38"/>
      <c r="BO762" s="38"/>
      <c r="BP762" s="117" t="str">
        <f t="shared" si="509"/>
        <v/>
      </c>
      <c r="BQ762" s="38"/>
      <c r="BR762" s="38"/>
      <c r="BS762" s="38"/>
      <c r="BT762" s="38"/>
      <c r="BV762" s="17">
        <f t="shared" si="503"/>
        <v>0</v>
      </c>
      <c r="BW762" s="17">
        <f t="shared" si="504"/>
        <v>0</v>
      </c>
      <c r="BX762" s="17">
        <f t="shared" si="505"/>
        <v>0</v>
      </c>
      <c r="BY762" s="17">
        <f t="shared" si="506"/>
        <v>0</v>
      </c>
      <c r="BZ762" s="17">
        <f t="shared" si="507"/>
        <v>0</v>
      </c>
      <c r="CA762" s="17">
        <f t="shared" si="508"/>
        <v>0</v>
      </c>
      <c r="CB762" s="17">
        <f t="shared" si="510"/>
        <v>0</v>
      </c>
      <c r="CC762" s="17">
        <f t="shared" si="511"/>
        <v>0</v>
      </c>
      <c r="CD762" s="17">
        <f t="shared" si="512"/>
        <v>0</v>
      </c>
      <c r="CE762" s="17">
        <f t="shared" si="513"/>
        <v>0</v>
      </c>
      <c r="CF762" s="17">
        <f t="shared" si="514"/>
        <v>0</v>
      </c>
      <c r="CG762" s="17">
        <f t="shared" si="515"/>
        <v>0</v>
      </c>
      <c r="CH762" s="17">
        <f t="shared" si="516"/>
        <v>0</v>
      </c>
      <c r="CI762" s="17">
        <f t="shared" si="517"/>
        <v>0</v>
      </c>
      <c r="CJ762" s="17">
        <f t="shared" si="518"/>
        <v>0</v>
      </c>
      <c r="CK762" s="17">
        <f t="shared" si="519"/>
        <v>0</v>
      </c>
      <c r="CL762" s="17">
        <f t="shared" si="520"/>
        <v>0</v>
      </c>
      <c r="CM762" s="17">
        <f t="shared" si="521"/>
        <v>0</v>
      </c>
      <c r="CN762" s="17">
        <f t="shared" si="522"/>
        <v>0</v>
      </c>
      <c r="CO762" s="17">
        <f t="shared" si="523"/>
        <v>0</v>
      </c>
      <c r="CP762" s="17">
        <f t="shared" si="524"/>
        <v>0</v>
      </c>
      <c r="CQ762" s="17">
        <f t="shared" si="525"/>
        <v>0</v>
      </c>
      <c r="CR762" s="17">
        <f t="shared" si="526"/>
        <v>0</v>
      </c>
      <c r="CS762" s="17">
        <f t="shared" si="527"/>
        <v>0</v>
      </c>
      <c r="CT762" s="17">
        <f t="shared" si="528"/>
        <v>0</v>
      </c>
      <c r="CU762" s="17">
        <f t="shared" si="529"/>
        <v>0</v>
      </c>
      <c r="CV762" s="17">
        <f t="shared" si="530"/>
        <v>0</v>
      </c>
      <c r="CW762" s="17">
        <f t="shared" si="531"/>
        <v>0</v>
      </c>
      <c r="CX762" s="17">
        <f t="shared" si="532"/>
        <v>0</v>
      </c>
      <c r="CY762" s="17">
        <f t="shared" si="533"/>
        <v>0</v>
      </c>
      <c r="CZ762" s="17">
        <f t="shared" si="534"/>
        <v>0</v>
      </c>
      <c r="DA762" s="17">
        <f t="shared" si="535"/>
        <v>0</v>
      </c>
      <c r="DB762" s="17">
        <f t="shared" si="536"/>
        <v>0</v>
      </c>
      <c r="DC762" s="17">
        <f t="shared" si="537"/>
        <v>0</v>
      </c>
      <c r="DD762" s="17">
        <f t="shared" si="538"/>
        <v>0</v>
      </c>
      <c r="DE762" s="17">
        <f t="shared" si="539"/>
        <v>0</v>
      </c>
      <c r="DF762" s="17">
        <f t="shared" si="540"/>
        <v>0</v>
      </c>
      <c r="DG762" s="17">
        <f t="shared" si="541"/>
        <v>0</v>
      </c>
    </row>
    <row r="763" spans="2:111" ht="15" customHeight="1" x14ac:dyDescent="0.2">
      <c r="B763" s="156">
        <v>755</v>
      </c>
      <c r="C763" s="157" t="str">
        <f t="shared" si="542"/>
        <v/>
      </c>
      <c r="D763" s="158" t="str">
        <f t="shared" si="502"/>
        <v>OK</v>
      </c>
      <c r="E763" s="159" t="e">
        <f>VLOOKUP('DATA SHEET'!$B$9,'Drill Size Info'!$T$2:$U$8,2,FALSE)</f>
        <v>#N/A</v>
      </c>
      <c r="F763" s="159" t="str">
        <f t="shared" si="543"/>
        <v/>
      </c>
      <c r="G763" s="91">
        <f t="shared" si="544"/>
        <v>0</v>
      </c>
      <c r="H763" s="160" t="s">
        <v>175</v>
      </c>
      <c r="I763" s="160" t="s">
        <v>175</v>
      </c>
      <c r="J763" s="160" t="str">
        <f>IF('DATA SHEET'!$B$10="NC-50","N/A","OK")</f>
        <v>OK</v>
      </c>
      <c r="K763" s="160" t="str">
        <f>IF('DATA SHEET'!$B$10="NC-50","N/A","OK")</f>
        <v>OK</v>
      </c>
      <c r="L763" s="160" t="str">
        <f t="shared" si="545"/>
        <v>OK</v>
      </c>
      <c r="M763" s="160" t="str">
        <f t="shared" si="546"/>
        <v>OK</v>
      </c>
      <c r="N763" s="160"/>
      <c r="O763" s="160"/>
      <c r="P763" s="160"/>
      <c r="Q763" s="160"/>
      <c r="R763" s="92" t="str">
        <f>IF(DI763&lt;&gt;"",
    IF(INT('Drill Size Info'!$AA$19)=INT('Drill Size Info'!$AB$19),
        --(INT('Drill Size Info'!$AA$19) &amp; "." &amp; DI763),
        IF(AND((--(INT('Drill Size Info'!$AA$19) &amp; "." &amp; DI763)&gt;=--('Drill Size Info'!$AA$19)), (--(INT('Drill Size Info'!$AA$19) &amp; "." &amp; DI763)&lt;=--('Drill Size Info'!$AB$19))),
            --(INT('Drill Size Info'!$AA$19) &amp; "." &amp; DI763),
            --(INT('Drill Size Info'!$AB$19) &amp; "." &amp; DI763)
        )
    ),
    IF(DH763&lt;&gt;"",
        IF(INT('Drill Size Info'!$AA$19)=INT('Drill Size Info'!$AB$19),
            --(INT('Drill Size Info'!$AA$19) &amp; "." &amp; LEFT(DH763,3)),
            IF(AND((--(INT('Drill Size Info'!$AA$19) &amp; "." &amp; LEFT(DH763,3))&gt;=--('Drill Size Info'!$AA$19)), (--(INT('Drill Size Info'!$AA$19) &amp; "." &amp; LEFT(DH763,3))&lt;=--('Drill Size Info'!$AB$19))),
                --(INT('Drill Size Info'!$AA$19) &amp; "." &amp; LEFT(DH763,3)),
                --(INT('Drill Size Info'!$AB$19) &amp; "." &amp; LEFT(DH763,3))
            )
        ),
        "OK"
    )
)</f>
        <v>OK</v>
      </c>
      <c r="S763" s="150" t="str">
        <f>IF(DJ763&lt;&gt;"",
    IF(INT('Drill Size Info'!$AA$19)=INT('Drill Size Info'!$AB$19),
        --(INT('Drill Size Info'!$AA$19) &amp; "." &amp; DJ763),
        IF(AND((--(INT('Drill Size Info'!$AA$19) &amp; "." &amp; DJ763)&gt;=--('Drill Size Info'!$AA$19)), (--(INT('Drill Size Info'!$AA$19) &amp; "." &amp; DJ763)&lt;=--('Drill Size Info'!$AB$19))),
            --(INT('Drill Size Info'!$AA$19) &amp; "." &amp; DJ763),
            --(INT('Drill Size Info'!$AB$19) &amp; "." &amp; DJ763)
        )
    ),
    IF(DH763&lt;&gt;"",
        IF(INT('Drill Size Info'!$AA$19)=INT('Drill Size Info'!$AB$19),
            --(INT('Drill Size Info'!$AA$19) &amp; "." &amp; RIGHT(DH763,3)),
            IF(AND((--(INT('Drill Size Info'!$AA$19) &amp; "." &amp; RIGHT(DH763,3))&gt;=--('Drill Size Info'!$AA$19)), (--(INT('Drill Size Info'!$AA$19) &amp; "." &amp; RIGHT(DH763,3))&lt;=--('Drill Size Info'!$AB$19))),
                --(INT('Drill Size Info'!$AA$19) &amp; "." &amp; RIGHT(DH763,3)),
                --(INT('Drill Size Info'!$AB$19) &amp; "." &amp; RIGHT(DH763,3))
            )
        ),
        "N/A"
    )
)</f>
        <v>N/A</v>
      </c>
      <c r="T763" s="150" t="str">
        <f>IF(DL763&lt;&gt;"",
    IF(INT('Drill Size Info'!$AA$19)=INT('Drill Size Info'!$AB$15),
        --(INT('Drill Size Info'!$AA$15) &amp; "." &amp; DL763),
        IF(AND((--(INT('Drill Size Info'!$AA$15) &amp; "." &amp; DL763)&gt;=--('Drill Size Info'!$AA$15)), (--(INT('Drill Size Info'!$AA$15) &amp; "." &amp; DL763)&lt;=--('Drill Size Info'!$AB$15))),
            --(INT('Drill Size Info'!$AA$15) &amp; "." &amp; DL763),
            --(INT('Drill Size Info'!$AB$15) &amp; "." &amp; DL763)
        )
    ),
    IF(DK763&lt;&gt;"",
        IF(INT('Drill Size Info'!$AA$15)=INT('Drill Size Info'!$AB$15),
            --(INT('Drill Size Info'!$AA$15) &amp; "." &amp; LEFT(DK763,3)),
            IF(AND((--(INT('Drill Size Info'!$AA$15) &amp; "." &amp; LEFT(DK763,3))&gt;=--('Drill Size Info'!$AA$15)), (--(INT('Drill Size Info'!$AA$15) &amp; "." &amp; LEFT(DK763,3))&lt;=--('Drill Size Info'!$AB$15))),
                --(INT('Drill Size Info'!$AA$15) &amp; "." &amp; LEFT(DK763,3)),
                --(INT('Drill Size Info'!$AB$15) &amp; "." &amp; LEFT(DK763,3))
            )
        ),
        "OK"
    )
)</f>
        <v>OK</v>
      </c>
      <c r="U763" s="150" t="str">
        <f>IF(DM763&lt;&gt;"",
    IF(INT('Drill Size Info'!$AA$19)=INT('Drill Size Info'!$AB$15),
        --(INT('Drill Size Info'!$AA$15) &amp; "." &amp; DM763),
        IF(AND((--(INT('Drill Size Info'!$AA$15) &amp; "." &amp; DM763)&gt;=--('Drill Size Info'!$AA$15)), (--(INT('Drill Size Info'!$AA$15) &amp; "." &amp; DM763)&lt;=--('Drill Size Info'!$AB$15))),
            --(INT('Drill Size Info'!$AA$15) &amp; "." &amp; DM763),
            --(INT('Drill Size Info'!$AB$15) &amp; "." &amp; DM763)
        )
    ),
    IF(DK763&lt;&gt;"",
        IF(INT('Drill Size Info'!$AA$15)=INT('Drill Size Info'!$AB$15),
            --(INT('Drill Size Info'!$AA$15) &amp; "." &amp; RIGHT(DK763,3)),
            IF(AND((--(INT('Drill Size Info'!$AA$15) &amp; "." &amp; RIGHT(DK763,3))&gt;=--('Drill Size Info'!$AA$15)), (--(INT('Drill Size Info'!$AA$15) &amp; "." &amp; RIGHT(DK763,3))&lt;=--('Drill Size Info'!$AB$15))),
                --(INT('Drill Size Info'!$AA$15) &amp; "." &amp; RIGHT(DK763,3)),
                --(INT('Drill Size Info'!$AB$15) &amp; "." &amp; RIGHT(DK763,3))
            )
        ),
        "N/A"
    )
)</f>
        <v>N/A</v>
      </c>
      <c r="V763" s="161"/>
      <c r="W763" s="161"/>
      <c r="X763" s="161"/>
      <c r="Y763" s="161"/>
      <c r="Z763" s="161"/>
      <c r="AA763" s="162"/>
      <c r="AB763" s="162"/>
      <c r="AC763" s="162"/>
      <c r="AD763" s="162"/>
      <c r="AE763" s="162"/>
      <c r="AF763" s="162"/>
      <c r="AG763" s="162"/>
      <c r="AH763" s="162"/>
      <c r="AI763" s="162"/>
      <c r="AJ763" s="162"/>
      <c r="AK763" s="162"/>
      <c r="AL763" s="162"/>
      <c r="AM763" s="162"/>
      <c r="AN763" s="162"/>
      <c r="AO763" s="162"/>
      <c r="AP763" s="162"/>
      <c r="AQ763" s="162"/>
      <c r="AR763" s="162"/>
      <c r="AS763" s="162"/>
      <c r="AT763" s="162"/>
      <c r="AU763" s="162"/>
      <c r="AV763" s="162"/>
      <c r="AW763" s="162"/>
      <c r="AX763" s="162"/>
      <c r="AY763" s="162"/>
      <c r="AZ763" s="162"/>
      <c r="BA763" s="162"/>
      <c r="BB763" s="163"/>
      <c r="BC763" s="163"/>
      <c r="BD763" s="163"/>
      <c r="BE763" s="164"/>
      <c r="BF763" s="165"/>
      <c r="BG763" s="162"/>
      <c r="BH763" s="162"/>
      <c r="BI763" s="164"/>
      <c r="BJ763" s="38"/>
      <c r="BK763" s="38"/>
      <c r="BL763" s="38"/>
      <c r="BM763" s="38"/>
      <c r="BN763" s="38"/>
      <c r="BO763" s="38"/>
      <c r="BP763" s="117" t="str">
        <f t="shared" si="509"/>
        <v/>
      </c>
      <c r="BQ763" s="38"/>
      <c r="BR763" s="38"/>
      <c r="BS763" s="38"/>
      <c r="BT763" s="38"/>
      <c r="BV763" s="17">
        <f t="shared" si="503"/>
        <v>0</v>
      </c>
      <c r="BW763" s="17">
        <f t="shared" si="504"/>
        <v>0</v>
      </c>
      <c r="BX763" s="17">
        <f t="shared" si="505"/>
        <v>0</v>
      </c>
      <c r="BY763" s="17">
        <f t="shared" si="506"/>
        <v>0</v>
      </c>
      <c r="BZ763" s="17">
        <f t="shared" si="507"/>
        <v>0</v>
      </c>
      <c r="CA763" s="17">
        <f t="shared" si="508"/>
        <v>0</v>
      </c>
      <c r="CB763" s="17">
        <f t="shared" si="510"/>
        <v>0</v>
      </c>
      <c r="CC763" s="17">
        <f t="shared" si="511"/>
        <v>0</v>
      </c>
      <c r="CD763" s="17">
        <f t="shared" si="512"/>
        <v>0</v>
      </c>
      <c r="CE763" s="17">
        <f t="shared" si="513"/>
        <v>0</v>
      </c>
      <c r="CF763" s="17">
        <f t="shared" si="514"/>
        <v>0</v>
      </c>
      <c r="CG763" s="17">
        <f t="shared" si="515"/>
        <v>0</v>
      </c>
      <c r="CH763" s="17">
        <f t="shared" si="516"/>
        <v>0</v>
      </c>
      <c r="CI763" s="17">
        <f t="shared" si="517"/>
        <v>0</v>
      </c>
      <c r="CJ763" s="17">
        <f t="shared" si="518"/>
        <v>0</v>
      </c>
      <c r="CK763" s="17">
        <f t="shared" si="519"/>
        <v>0</v>
      </c>
      <c r="CL763" s="17">
        <f t="shared" si="520"/>
        <v>0</v>
      </c>
      <c r="CM763" s="17">
        <f t="shared" si="521"/>
        <v>0</v>
      </c>
      <c r="CN763" s="17">
        <f t="shared" si="522"/>
        <v>0</v>
      </c>
      <c r="CO763" s="17">
        <f t="shared" si="523"/>
        <v>0</v>
      </c>
      <c r="CP763" s="17">
        <f t="shared" si="524"/>
        <v>0</v>
      </c>
      <c r="CQ763" s="17">
        <f t="shared" si="525"/>
        <v>0</v>
      </c>
      <c r="CR763" s="17">
        <f t="shared" si="526"/>
        <v>0</v>
      </c>
      <c r="CS763" s="17">
        <f t="shared" si="527"/>
        <v>0</v>
      </c>
      <c r="CT763" s="17">
        <f t="shared" si="528"/>
        <v>0</v>
      </c>
      <c r="CU763" s="17">
        <f t="shared" si="529"/>
        <v>0</v>
      </c>
      <c r="CV763" s="17">
        <f t="shared" si="530"/>
        <v>0</v>
      </c>
      <c r="CW763" s="17">
        <f t="shared" si="531"/>
        <v>0</v>
      </c>
      <c r="CX763" s="17">
        <f t="shared" si="532"/>
        <v>0</v>
      </c>
      <c r="CY763" s="17">
        <f t="shared" si="533"/>
        <v>0</v>
      </c>
      <c r="CZ763" s="17">
        <f t="shared" si="534"/>
        <v>0</v>
      </c>
      <c r="DA763" s="17">
        <f t="shared" si="535"/>
        <v>0</v>
      </c>
      <c r="DB763" s="17">
        <f t="shared" si="536"/>
        <v>0</v>
      </c>
      <c r="DC763" s="17">
        <f t="shared" si="537"/>
        <v>0</v>
      </c>
      <c r="DD763" s="17">
        <f t="shared" si="538"/>
        <v>0</v>
      </c>
      <c r="DE763" s="17">
        <f t="shared" si="539"/>
        <v>0</v>
      </c>
      <c r="DF763" s="17">
        <f t="shared" si="540"/>
        <v>0</v>
      </c>
      <c r="DG763" s="17">
        <f t="shared" si="541"/>
        <v>0</v>
      </c>
    </row>
    <row r="764" spans="2:111" ht="15" customHeight="1" x14ac:dyDescent="0.2">
      <c r="B764" s="156">
        <v>756</v>
      </c>
      <c r="C764" s="157" t="str">
        <f t="shared" si="542"/>
        <v/>
      </c>
      <c r="D764" s="158" t="str">
        <f t="shared" si="502"/>
        <v>OK</v>
      </c>
      <c r="E764" s="159" t="e">
        <f>VLOOKUP('DATA SHEET'!$B$9,'Drill Size Info'!$T$2:$U$8,2,FALSE)</f>
        <v>#N/A</v>
      </c>
      <c r="F764" s="159" t="str">
        <f t="shared" si="543"/>
        <v/>
      </c>
      <c r="G764" s="91">
        <f t="shared" si="544"/>
        <v>0</v>
      </c>
      <c r="H764" s="160" t="s">
        <v>175</v>
      </c>
      <c r="I764" s="160" t="s">
        <v>175</v>
      </c>
      <c r="J764" s="160" t="str">
        <f>IF('DATA SHEET'!$B$10="NC-50","N/A","OK")</f>
        <v>OK</v>
      </c>
      <c r="K764" s="160" t="str">
        <f>IF('DATA SHEET'!$B$10="NC-50","N/A","OK")</f>
        <v>OK</v>
      </c>
      <c r="L764" s="160" t="str">
        <f t="shared" si="545"/>
        <v>OK</v>
      </c>
      <c r="M764" s="160" t="str">
        <f t="shared" si="546"/>
        <v>OK</v>
      </c>
      <c r="N764" s="160"/>
      <c r="O764" s="160"/>
      <c r="P764" s="160"/>
      <c r="Q764" s="160"/>
      <c r="R764" s="92" t="str">
        <f>IF(DI764&lt;&gt;"",
    IF(INT('Drill Size Info'!$AA$19)=INT('Drill Size Info'!$AB$19),
        --(INT('Drill Size Info'!$AA$19) &amp; "." &amp; DI764),
        IF(AND((--(INT('Drill Size Info'!$AA$19) &amp; "." &amp; DI764)&gt;=--('Drill Size Info'!$AA$19)), (--(INT('Drill Size Info'!$AA$19) &amp; "." &amp; DI764)&lt;=--('Drill Size Info'!$AB$19))),
            --(INT('Drill Size Info'!$AA$19) &amp; "." &amp; DI764),
            --(INT('Drill Size Info'!$AB$19) &amp; "." &amp; DI764)
        )
    ),
    IF(DH764&lt;&gt;"",
        IF(INT('Drill Size Info'!$AA$19)=INT('Drill Size Info'!$AB$19),
            --(INT('Drill Size Info'!$AA$19) &amp; "." &amp; LEFT(DH764,3)),
            IF(AND((--(INT('Drill Size Info'!$AA$19) &amp; "." &amp; LEFT(DH764,3))&gt;=--('Drill Size Info'!$AA$19)), (--(INT('Drill Size Info'!$AA$19) &amp; "." &amp; LEFT(DH764,3))&lt;=--('Drill Size Info'!$AB$19))),
                --(INT('Drill Size Info'!$AA$19) &amp; "." &amp; LEFT(DH764,3)),
                --(INT('Drill Size Info'!$AB$19) &amp; "." &amp; LEFT(DH764,3))
            )
        ),
        "OK"
    )
)</f>
        <v>OK</v>
      </c>
      <c r="S764" s="150" t="str">
        <f>IF(DJ764&lt;&gt;"",
    IF(INT('Drill Size Info'!$AA$19)=INT('Drill Size Info'!$AB$19),
        --(INT('Drill Size Info'!$AA$19) &amp; "." &amp; DJ764),
        IF(AND((--(INT('Drill Size Info'!$AA$19) &amp; "." &amp; DJ764)&gt;=--('Drill Size Info'!$AA$19)), (--(INT('Drill Size Info'!$AA$19) &amp; "." &amp; DJ764)&lt;=--('Drill Size Info'!$AB$19))),
            --(INT('Drill Size Info'!$AA$19) &amp; "." &amp; DJ764),
            --(INT('Drill Size Info'!$AB$19) &amp; "." &amp; DJ764)
        )
    ),
    IF(DH764&lt;&gt;"",
        IF(INT('Drill Size Info'!$AA$19)=INT('Drill Size Info'!$AB$19),
            --(INT('Drill Size Info'!$AA$19) &amp; "." &amp; RIGHT(DH764,3)),
            IF(AND((--(INT('Drill Size Info'!$AA$19) &amp; "." &amp; RIGHT(DH764,3))&gt;=--('Drill Size Info'!$AA$19)), (--(INT('Drill Size Info'!$AA$19) &amp; "." &amp; RIGHT(DH764,3))&lt;=--('Drill Size Info'!$AB$19))),
                --(INT('Drill Size Info'!$AA$19) &amp; "." &amp; RIGHT(DH764,3)),
                --(INT('Drill Size Info'!$AB$19) &amp; "." &amp; RIGHT(DH764,3))
            )
        ),
        "N/A"
    )
)</f>
        <v>N/A</v>
      </c>
      <c r="T764" s="150" t="str">
        <f>IF(DL764&lt;&gt;"",
    IF(INT('Drill Size Info'!$AA$19)=INT('Drill Size Info'!$AB$15),
        --(INT('Drill Size Info'!$AA$15) &amp; "." &amp; DL764),
        IF(AND((--(INT('Drill Size Info'!$AA$15) &amp; "." &amp; DL764)&gt;=--('Drill Size Info'!$AA$15)), (--(INT('Drill Size Info'!$AA$15) &amp; "." &amp; DL764)&lt;=--('Drill Size Info'!$AB$15))),
            --(INT('Drill Size Info'!$AA$15) &amp; "." &amp; DL764),
            --(INT('Drill Size Info'!$AB$15) &amp; "." &amp; DL764)
        )
    ),
    IF(DK764&lt;&gt;"",
        IF(INT('Drill Size Info'!$AA$15)=INT('Drill Size Info'!$AB$15),
            --(INT('Drill Size Info'!$AA$15) &amp; "." &amp; LEFT(DK764,3)),
            IF(AND((--(INT('Drill Size Info'!$AA$15) &amp; "." &amp; LEFT(DK764,3))&gt;=--('Drill Size Info'!$AA$15)), (--(INT('Drill Size Info'!$AA$15) &amp; "." &amp; LEFT(DK764,3))&lt;=--('Drill Size Info'!$AB$15))),
                --(INT('Drill Size Info'!$AA$15) &amp; "." &amp; LEFT(DK764,3)),
                --(INT('Drill Size Info'!$AB$15) &amp; "." &amp; LEFT(DK764,3))
            )
        ),
        "OK"
    )
)</f>
        <v>OK</v>
      </c>
      <c r="U764" s="150" t="str">
        <f>IF(DM764&lt;&gt;"",
    IF(INT('Drill Size Info'!$AA$19)=INT('Drill Size Info'!$AB$15),
        --(INT('Drill Size Info'!$AA$15) &amp; "." &amp; DM764),
        IF(AND((--(INT('Drill Size Info'!$AA$15) &amp; "." &amp; DM764)&gt;=--('Drill Size Info'!$AA$15)), (--(INT('Drill Size Info'!$AA$15) &amp; "." &amp; DM764)&lt;=--('Drill Size Info'!$AB$15))),
            --(INT('Drill Size Info'!$AA$15) &amp; "." &amp; DM764),
            --(INT('Drill Size Info'!$AB$15) &amp; "." &amp; DM764)
        )
    ),
    IF(DK764&lt;&gt;"",
        IF(INT('Drill Size Info'!$AA$15)=INT('Drill Size Info'!$AB$15),
            --(INT('Drill Size Info'!$AA$15) &amp; "." &amp; RIGHT(DK764,3)),
            IF(AND((--(INT('Drill Size Info'!$AA$15) &amp; "." &amp; RIGHT(DK764,3))&gt;=--('Drill Size Info'!$AA$15)), (--(INT('Drill Size Info'!$AA$15) &amp; "." &amp; RIGHT(DK764,3))&lt;=--('Drill Size Info'!$AB$15))),
                --(INT('Drill Size Info'!$AA$15) &amp; "." &amp; RIGHT(DK764,3)),
                --(INT('Drill Size Info'!$AB$15) &amp; "." &amp; RIGHT(DK764,3))
            )
        ),
        "N/A"
    )
)</f>
        <v>N/A</v>
      </c>
      <c r="V764" s="161"/>
      <c r="W764" s="161"/>
      <c r="X764" s="161"/>
      <c r="Y764" s="161"/>
      <c r="Z764" s="161"/>
      <c r="AA764" s="162"/>
      <c r="AB764" s="162"/>
      <c r="AC764" s="162"/>
      <c r="AD764" s="162"/>
      <c r="AE764" s="162"/>
      <c r="AF764" s="162"/>
      <c r="AG764" s="162"/>
      <c r="AH764" s="162"/>
      <c r="AI764" s="162"/>
      <c r="AJ764" s="162"/>
      <c r="AK764" s="162"/>
      <c r="AL764" s="162"/>
      <c r="AM764" s="162"/>
      <c r="AN764" s="162"/>
      <c r="AO764" s="162"/>
      <c r="AP764" s="162"/>
      <c r="AQ764" s="162"/>
      <c r="AR764" s="162"/>
      <c r="AS764" s="162"/>
      <c r="AT764" s="162"/>
      <c r="AU764" s="162"/>
      <c r="AV764" s="162"/>
      <c r="AW764" s="162"/>
      <c r="AX764" s="162"/>
      <c r="AY764" s="162"/>
      <c r="AZ764" s="162"/>
      <c r="BA764" s="162"/>
      <c r="BB764" s="163"/>
      <c r="BC764" s="163"/>
      <c r="BD764" s="163"/>
      <c r="BE764" s="164"/>
      <c r="BF764" s="165"/>
      <c r="BG764" s="162"/>
      <c r="BH764" s="162"/>
      <c r="BI764" s="164"/>
      <c r="BJ764" s="38"/>
      <c r="BK764" s="38"/>
      <c r="BL764" s="38"/>
      <c r="BM764" s="38"/>
      <c r="BN764" s="38"/>
      <c r="BO764" s="38"/>
      <c r="BP764" s="117" t="str">
        <f t="shared" si="509"/>
        <v/>
      </c>
      <c r="BQ764" s="38"/>
      <c r="BR764" s="38"/>
      <c r="BS764" s="38"/>
      <c r="BT764" s="38"/>
      <c r="BV764" s="17">
        <f t="shared" si="503"/>
        <v>0</v>
      </c>
      <c r="BW764" s="17">
        <f t="shared" si="504"/>
        <v>0</v>
      </c>
      <c r="BX764" s="17">
        <f t="shared" si="505"/>
        <v>0</v>
      </c>
      <c r="BY764" s="17">
        <f t="shared" si="506"/>
        <v>0</v>
      </c>
      <c r="BZ764" s="17">
        <f t="shared" si="507"/>
        <v>0</v>
      </c>
      <c r="CA764" s="17">
        <f t="shared" si="508"/>
        <v>0</v>
      </c>
      <c r="CB764" s="17">
        <f t="shared" si="510"/>
        <v>0</v>
      </c>
      <c r="CC764" s="17">
        <f t="shared" si="511"/>
        <v>0</v>
      </c>
      <c r="CD764" s="17">
        <f t="shared" si="512"/>
        <v>0</v>
      </c>
      <c r="CE764" s="17">
        <f t="shared" si="513"/>
        <v>0</v>
      </c>
      <c r="CF764" s="17">
        <f t="shared" si="514"/>
        <v>0</v>
      </c>
      <c r="CG764" s="17">
        <f t="shared" si="515"/>
        <v>0</v>
      </c>
      <c r="CH764" s="17">
        <f t="shared" si="516"/>
        <v>0</v>
      </c>
      <c r="CI764" s="17">
        <f t="shared" si="517"/>
        <v>0</v>
      </c>
      <c r="CJ764" s="17">
        <f t="shared" si="518"/>
        <v>0</v>
      </c>
      <c r="CK764" s="17">
        <f t="shared" si="519"/>
        <v>0</v>
      </c>
      <c r="CL764" s="17">
        <f t="shared" si="520"/>
        <v>0</v>
      </c>
      <c r="CM764" s="17">
        <f t="shared" si="521"/>
        <v>0</v>
      </c>
      <c r="CN764" s="17">
        <f t="shared" si="522"/>
        <v>0</v>
      </c>
      <c r="CO764" s="17">
        <f t="shared" si="523"/>
        <v>0</v>
      </c>
      <c r="CP764" s="17">
        <f t="shared" si="524"/>
        <v>0</v>
      </c>
      <c r="CQ764" s="17">
        <f t="shared" si="525"/>
        <v>0</v>
      </c>
      <c r="CR764" s="17">
        <f t="shared" si="526"/>
        <v>0</v>
      </c>
      <c r="CS764" s="17">
        <f t="shared" si="527"/>
        <v>0</v>
      </c>
      <c r="CT764" s="17">
        <f t="shared" si="528"/>
        <v>0</v>
      </c>
      <c r="CU764" s="17">
        <f t="shared" si="529"/>
        <v>0</v>
      </c>
      <c r="CV764" s="17">
        <f t="shared" si="530"/>
        <v>0</v>
      </c>
      <c r="CW764" s="17">
        <f t="shared" si="531"/>
        <v>0</v>
      </c>
      <c r="CX764" s="17">
        <f t="shared" si="532"/>
        <v>0</v>
      </c>
      <c r="CY764" s="17">
        <f t="shared" si="533"/>
        <v>0</v>
      </c>
      <c r="CZ764" s="17">
        <f t="shared" si="534"/>
        <v>0</v>
      </c>
      <c r="DA764" s="17">
        <f t="shared" si="535"/>
        <v>0</v>
      </c>
      <c r="DB764" s="17">
        <f t="shared" si="536"/>
        <v>0</v>
      </c>
      <c r="DC764" s="17">
        <f t="shared" si="537"/>
        <v>0</v>
      </c>
      <c r="DD764" s="17">
        <f t="shared" si="538"/>
        <v>0</v>
      </c>
      <c r="DE764" s="17">
        <f t="shared" si="539"/>
        <v>0</v>
      </c>
      <c r="DF764" s="17">
        <f t="shared" si="540"/>
        <v>0</v>
      </c>
      <c r="DG764" s="17">
        <f t="shared" si="541"/>
        <v>0</v>
      </c>
    </row>
    <row r="765" spans="2:111" ht="15" customHeight="1" x14ac:dyDescent="0.2">
      <c r="B765" s="156">
        <v>757</v>
      </c>
      <c r="C765" s="157" t="str">
        <f t="shared" si="542"/>
        <v/>
      </c>
      <c r="D765" s="158" t="str">
        <f t="shared" si="502"/>
        <v>OK</v>
      </c>
      <c r="E765" s="159" t="e">
        <f>VLOOKUP('DATA SHEET'!$B$9,'Drill Size Info'!$T$2:$U$8,2,FALSE)</f>
        <v>#N/A</v>
      </c>
      <c r="F765" s="159" t="str">
        <f t="shared" si="543"/>
        <v/>
      </c>
      <c r="G765" s="91">
        <f t="shared" si="544"/>
        <v>0</v>
      </c>
      <c r="H765" s="160" t="s">
        <v>175</v>
      </c>
      <c r="I765" s="160" t="s">
        <v>175</v>
      </c>
      <c r="J765" s="160" t="str">
        <f>IF('DATA SHEET'!$B$10="NC-50","N/A","OK")</f>
        <v>OK</v>
      </c>
      <c r="K765" s="160" t="str">
        <f>IF('DATA SHEET'!$B$10="NC-50","N/A","OK")</f>
        <v>OK</v>
      </c>
      <c r="L765" s="160" t="str">
        <f t="shared" si="545"/>
        <v>OK</v>
      </c>
      <c r="M765" s="160" t="str">
        <f t="shared" si="546"/>
        <v>OK</v>
      </c>
      <c r="N765" s="160"/>
      <c r="O765" s="160"/>
      <c r="P765" s="160"/>
      <c r="Q765" s="160"/>
      <c r="R765" s="92" t="str">
        <f>IF(DI765&lt;&gt;"",
    IF(INT('Drill Size Info'!$AA$19)=INT('Drill Size Info'!$AB$19),
        --(INT('Drill Size Info'!$AA$19) &amp; "." &amp; DI765),
        IF(AND((--(INT('Drill Size Info'!$AA$19) &amp; "." &amp; DI765)&gt;=--('Drill Size Info'!$AA$19)), (--(INT('Drill Size Info'!$AA$19) &amp; "." &amp; DI765)&lt;=--('Drill Size Info'!$AB$19))),
            --(INT('Drill Size Info'!$AA$19) &amp; "." &amp; DI765),
            --(INT('Drill Size Info'!$AB$19) &amp; "." &amp; DI765)
        )
    ),
    IF(DH765&lt;&gt;"",
        IF(INT('Drill Size Info'!$AA$19)=INT('Drill Size Info'!$AB$19),
            --(INT('Drill Size Info'!$AA$19) &amp; "." &amp; LEFT(DH765,3)),
            IF(AND((--(INT('Drill Size Info'!$AA$19) &amp; "." &amp; LEFT(DH765,3))&gt;=--('Drill Size Info'!$AA$19)), (--(INT('Drill Size Info'!$AA$19) &amp; "." &amp; LEFT(DH765,3))&lt;=--('Drill Size Info'!$AB$19))),
                --(INT('Drill Size Info'!$AA$19) &amp; "." &amp; LEFT(DH765,3)),
                --(INT('Drill Size Info'!$AB$19) &amp; "." &amp; LEFT(DH765,3))
            )
        ),
        "OK"
    )
)</f>
        <v>OK</v>
      </c>
      <c r="S765" s="150" t="str">
        <f>IF(DJ765&lt;&gt;"",
    IF(INT('Drill Size Info'!$AA$19)=INT('Drill Size Info'!$AB$19),
        --(INT('Drill Size Info'!$AA$19) &amp; "." &amp; DJ765),
        IF(AND((--(INT('Drill Size Info'!$AA$19) &amp; "." &amp; DJ765)&gt;=--('Drill Size Info'!$AA$19)), (--(INT('Drill Size Info'!$AA$19) &amp; "." &amp; DJ765)&lt;=--('Drill Size Info'!$AB$19))),
            --(INT('Drill Size Info'!$AA$19) &amp; "." &amp; DJ765),
            --(INT('Drill Size Info'!$AB$19) &amp; "." &amp; DJ765)
        )
    ),
    IF(DH765&lt;&gt;"",
        IF(INT('Drill Size Info'!$AA$19)=INT('Drill Size Info'!$AB$19),
            --(INT('Drill Size Info'!$AA$19) &amp; "." &amp; RIGHT(DH765,3)),
            IF(AND((--(INT('Drill Size Info'!$AA$19) &amp; "." &amp; RIGHT(DH765,3))&gt;=--('Drill Size Info'!$AA$19)), (--(INT('Drill Size Info'!$AA$19) &amp; "." &amp; RIGHT(DH765,3))&lt;=--('Drill Size Info'!$AB$19))),
                --(INT('Drill Size Info'!$AA$19) &amp; "." &amp; RIGHT(DH765,3)),
                --(INT('Drill Size Info'!$AB$19) &amp; "." &amp; RIGHT(DH765,3))
            )
        ),
        "N/A"
    )
)</f>
        <v>N/A</v>
      </c>
      <c r="T765" s="150" t="str">
        <f>IF(DL765&lt;&gt;"",
    IF(INT('Drill Size Info'!$AA$19)=INT('Drill Size Info'!$AB$15),
        --(INT('Drill Size Info'!$AA$15) &amp; "." &amp; DL765),
        IF(AND((--(INT('Drill Size Info'!$AA$15) &amp; "." &amp; DL765)&gt;=--('Drill Size Info'!$AA$15)), (--(INT('Drill Size Info'!$AA$15) &amp; "." &amp; DL765)&lt;=--('Drill Size Info'!$AB$15))),
            --(INT('Drill Size Info'!$AA$15) &amp; "." &amp; DL765),
            --(INT('Drill Size Info'!$AB$15) &amp; "." &amp; DL765)
        )
    ),
    IF(DK765&lt;&gt;"",
        IF(INT('Drill Size Info'!$AA$15)=INT('Drill Size Info'!$AB$15),
            --(INT('Drill Size Info'!$AA$15) &amp; "." &amp; LEFT(DK765,3)),
            IF(AND((--(INT('Drill Size Info'!$AA$15) &amp; "." &amp; LEFT(DK765,3))&gt;=--('Drill Size Info'!$AA$15)), (--(INT('Drill Size Info'!$AA$15) &amp; "." &amp; LEFT(DK765,3))&lt;=--('Drill Size Info'!$AB$15))),
                --(INT('Drill Size Info'!$AA$15) &amp; "." &amp; LEFT(DK765,3)),
                --(INT('Drill Size Info'!$AB$15) &amp; "." &amp; LEFT(DK765,3))
            )
        ),
        "OK"
    )
)</f>
        <v>OK</v>
      </c>
      <c r="U765" s="150" t="str">
        <f>IF(DM765&lt;&gt;"",
    IF(INT('Drill Size Info'!$AA$19)=INT('Drill Size Info'!$AB$15),
        --(INT('Drill Size Info'!$AA$15) &amp; "." &amp; DM765),
        IF(AND((--(INT('Drill Size Info'!$AA$15) &amp; "." &amp; DM765)&gt;=--('Drill Size Info'!$AA$15)), (--(INT('Drill Size Info'!$AA$15) &amp; "." &amp; DM765)&lt;=--('Drill Size Info'!$AB$15))),
            --(INT('Drill Size Info'!$AA$15) &amp; "." &amp; DM765),
            --(INT('Drill Size Info'!$AB$15) &amp; "." &amp; DM765)
        )
    ),
    IF(DK765&lt;&gt;"",
        IF(INT('Drill Size Info'!$AA$15)=INT('Drill Size Info'!$AB$15),
            --(INT('Drill Size Info'!$AA$15) &amp; "." &amp; RIGHT(DK765,3)),
            IF(AND((--(INT('Drill Size Info'!$AA$15) &amp; "." &amp; RIGHT(DK765,3))&gt;=--('Drill Size Info'!$AA$15)), (--(INT('Drill Size Info'!$AA$15) &amp; "." &amp; RIGHT(DK765,3))&lt;=--('Drill Size Info'!$AB$15))),
                --(INT('Drill Size Info'!$AA$15) &amp; "." &amp; RIGHT(DK765,3)),
                --(INT('Drill Size Info'!$AB$15) &amp; "." &amp; RIGHT(DK765,3))
            )
        ),
        "N/A"
    )
)</f>
        <v>N/A</v>
      </c>
      <c r="V765" s="161"/>
      <c r="W765" s="161"/>
      <c r="X765" s="161"/>
      <c r="Y765" s="161"/>
      <c r="Z765" s="161"/>
      <c r="AA765" s="162"/>
      <c r="AB765" s="162"/>
      <c r="AC765" s="162"/>
      <c r="AD765" s="162"/>
      <c r="AE765" s="162"/>
      <c r="AF765" s="162"/>
      <c r="AG765" s="162"/>
      <c r="AH765" s="162"/>
      <c r="AI765" s="162"/>
      <c r="AJ765" s="162"/>
      <c r="AK765" s="162"/>
      <c r="AL765" s="162"/>
      <c r="AM765" s="162"/>
      <c r="AN765" s="162"/>
      <c r="AO765" s="162"/>
      <c r="AP765" s="162"/>
      <c r="AQ765" s="162"/>
      <c r="AR765" s="162"/>
      <c r="AS765" s="162"/>
      <c r="AT765" s="162"/>
      <c r="AU765" s="162"/>
      <c r="AV765" s="162"/>
      <c r="AW765" s="162"/>
      <c r="AX765" s="162"/>
      <c r="AY765" s="162"/>
      <c r="AZ765" s="162"/>
      <c r="BA765" s="162"/>
      <c r="BB765" s="163"/>
      <c r="BC765" s="163"/>
      <c r="BD765" s="163"/>
      <c r="BE765" s="164"/>
      <c r="BF765" s="165"/>
      <c r="BG765" s="162"/>
      <c r="BH765" s="162"/>
      <c r="BI765" s="164"/>
      <c r="BJ765" s="38"/>
      <c r="BK765" s="38"/>
      <c r="BL765" s="38"/>
      <c r="BM765" s="38"/>
      <c r="BN765" s="38"/>
      <c r="BO765" s="38"/>
      <c r="BP765" s="117" t="str">
        <f t="shared" si="509"/>
        <v/>
      </c>
      <c r="BQ765" s="38"/>
      <c r="BR765" s="38"/>
      <c r="BS765" s="38"/>
      <c r="BT765" s="38"/>
      <c r="BV765" s="17">
        <f t="shared" si="503"/>
        <v>0</v>
      </c>
      <c r="BW765" s="17">
        <f t="shared" si="504"/>
        <v>0</v>
      </c>
      <c r="BX765" s="17">
        <f t="shared" si="505"/>
        <v>0</v>
      </c>
      <c r="BY765" s="17">
        <f t="shared" si="506"/>
        <v>0</v>
      </c>
      <c r="BZ765" s="17">
        <f t="shared" si="507"/>
        <v>0</v>
      </c>
      <c r="CA765" s="17">
        <f t="shared" si="508"/>
        <v>0</v>
      </c>
      <c r="CB765" s="17">
        <f t="shared" si="510"/>
        <v>0</v>
      </c>
      <c r="CC765" s="17">
        <f t="shared" si="511"/>
        <v>0</v>
      </c>
      <c r="CD765" s="17">
        <f t="shared" si="512"/>
        <v>0</v>
      </c>
      <c r="CE765" s="17">
        <f t="shared" si="513"/>
        <v>0</v>
      </c>
      <c r="CF765" s="17">
        <f t="shared" si="514"/>
        <v>0</v>
      </c>
      <c r="CG765" s="17">
        <f t="shared" si="515"/>
        <v>0</v>
      </c>
      <c r="CH765" s="17">
        <f t="shared" si="516"/>
        <v>0</v>
      </c>
      <c r="CI765" s="17">
        <f t="shared" si="517"/>
        <v>0</v>
      </c>
      <c r="CJ765" s="17">
        <f t="shared" si="518"/>
        <v>0</v>
      </c>
      <c r="CK765" s="17">
        <f t="shared" si="519"/>
        <v>0</v>
      </c>
      <c r="CL765" s="17">
        <f t="shared" si="520"/>
        <v>0</v>
      </c>
      <c r="CM765" s="17">
        <f t="shared" si="521"/>
        <v>0</v>
      </c>
      <c r="CN765" s="17">
        <f t="shared" si="522"/>
        <v>0</v>
      </c>
      <c r="CO765" s="17">
        <f t="shared" si="523"/>
        <v>0</v>
      </c>
      <c r="CP765" s="17">
        <f t="shared" si="524"/>
        <v>0</v>
      </c>
      <c r="CQ765" s="17">
        <f t="shared" si="525"/>
        <v>0</v>
      </c>
      <c r="CR765" s="17">
        <f t="shared" si="526"/>
        <v>0</v>
      </c>
      <c r="CS765" s="17">
        <f t="shared" si="527"/>
        <v>0</v>
      </c>
      <c r="CT765" s="17">
        <f t="shared" si="528"/>
        <v>0</v>
      </c>
      <c r="CU765" s="17">
        <f t="shared" si="529"/>
        <v>0</v>
      </c>
      <c r="CV765" s="17">
        <f t="shared" si="530"/>
        <v>0</v>
      </c>
      <c r="CW765" s="17">
        <f t="shared" si="531"/>
        <v>0</v>
      </c>
      <c r="CX765" s="17">
        <f t="shared" si="532"/>
        <v>0</v>
      </c>
      <c r="CY765" s="17">
        <f t="shared" si="533"/>
        <v>0</v>
      </c>
      <c r="CZ765" s="17">
        <f t="shared" si="534"/>
        <v>0</v>
      </c>
      <c r="DA765" s="17">
        <f t="shared" si="535"/>
        <v>0</v>
      </c>
      <c r="DB765" s="17">
        <f t="shared" si="536"/>
        <v>0</v>
      </c>
      <c r="DC765" s="17">
        <f t="shared" si="537"/>
        <v>0</v>
      </c>
      <c r="DD765" s="17">
        <f t="shared" si="538"/>
        <v>0</v>
      </c>
      <c r="DE765" s="17">
        <f t="shared" si="539"/>
        <v>0</v>
      </c>
      <c r="DF765" s="17">
        <f t="shared" si="540"/>
        <v>0</v>
      </c>
      <c r="DG765" s="17">
        <f t="shared" si="541"/>
        <v>0</v>
      </c>
    </row>
    <row r="766" spans="2:111" ht="15" customHeight="1" x14ac:dyDescent="0.2">
      <c r="B766" s="156">
        <v>758</v>
      </c>
      <c r="C766" s="157" t="str">
        <f t="shared" si="542"/>
        <v/>
      </c>
      <c r="D766" s="158" t="str">
        <f t="shared" si="502"/>
        <v>OK</v>
      </c>
      <c r="E766" s="159" t="e">
        <f>VLOOKUP('DATA SHEET'!$B$9,'Drill Size Info'!$T$2:$U$8,2,FALSE)</f>
        <v>#N/A</v>
      </c>
      <c r="F766" s="159" t="str">
        <f t="shared" si="543"/>
        <v/>
      </c>
      <c r="G766" s="91">
        <f t="shared" si="544"/>
        <v>0</v>
      </c>
      <c r="H766" s="160" t="s">
        <v>175</v>
      </c>
      <c r="I766" s="160" t="s">
        <v>175</v>
      </c>
      <c r="J766" s="160" t="str">
        <f>IF('DATA SHEET'!$B$10="NC-50","N/A","OK")</f>
        <v>OK</v>
      </c>
      <c r="K766" s="160" t="str">
        <f>IF('DATA SHEET'!$B$10="NC-50","N/A","OK")</f>
        <v>OK</v>
      </c>
      <c r="L766" s="160" t="str">
        <f t="shared" si="545"/>
        <v>OK</v>
      </c>
      <c r="M766" s="160" t="str">
        <f t="shared" si="546"/>
        <v>OK</v>
      </c>
      <c r="N766" s="160"/>
      <c r="O766" s="160"/>
      <c r="P766" s="160"/>
      <c r="Q766" s="160"/>
      <c r="R766" s="92" t="str">
        <f>IF(DI766&lt;&gt;"",
    IF(INT('Drill Size Info'!$AA$19)=INT('Drill Size Info'!$AB$19),
        --(INT('Drill Size Info'!$AA$19) &amp; "." &amp; DI766),
        IF(AND((--(INT('Drill Size Info'!$AA$19) &amp; "." &amp; DI766)&gt;=--('Drill Size Info'!$AA$19)), (--(INT('Drill Size Info'!$AA$19) &amp; "." &amp; DI766)&lt;=--('Drill Size Info'!$AB$19))),
            --(INT('Drill Size Info'!$AA$19) &amp; "." &amp; DI766),
            --(INT('Drill Size Info'!$AB$19) &amp; "." &amp; DI766)
        )
    ),
    IF(DH766&lt;&gt;"",
        IF(INT('Drill Size Info'!$AA$19)=INT('Drill Size Info'!$AB$19),
            --(INT('Drill Size Info'!$AA$19) &amp; "." &amp; LEFT(DH766,3)),
            IF(AND((--(INT('Drill Size Info'!$AA$19) &amp; "." &amp; LEFT(DH766,3))&gt;=--('Drill Size Info'!$AA$19)), (--(INT('Drill Size Info'!$AA$19) &amp; "." &amp; LEFT(DH766,3))&lt;=--('Drill Size Info'!$AB$19))),
                --(INT('Drill Size Info'!$AA$19) &amp; "." &amp; LEFT(DH766,3)),
                --(INT('Drill Size Info'!$AB$19) &amp; "." &amp; LEFT(DH766,3))
            )
        ),
        "OK"
    )
)</f>
        <v>OK</v>
      </c>
      <c r="S766" s="150" t="str">
        <f>IF(DJ766&lt;&gt;"",
    IF(INT('Drill Size Info'!$AA$19)=INT('Drill Size Info'!$AB$19),
        --(INT('Drill Size Info'!$AA$19) &amp; "." &amp; DJ766),
        IF(AND((--(INT('Drill Size Info'!$AA$19) &amp; "." &amp; DJ766)&gt;=--('Drill Size Info'!$AA$19)), (--(INT('Drill Size Info'!$AA$19) &amp; "." &amp; DJ766)&lt;=--('Drill Size Info'!$AB$19))),
            --(INT('Drill Size Info'!$AA$19) &amp; "." &amp; DJ766),
            --(INT('Drill Size Info'!$AB$19) &amp; "." &amp; DJ766)
        )
    ),
    IF(DH766&lt;&gt;"",
        IF(INT('Drill Size Info'!$AA$19)=INT('Drill Size Info'!$AB$19),
            --(INT('Drill Size Info'!$AA$19) &amp; "." &amp; RIGHT(DH766,3)),
            IF(AND((--(INT('Drill Size Info'!$AA$19) &amp; "." &amp; RIGHT(DH766,3))&gt;=--('Drill Size Info'!$AA$19)), (--(INT('Drill Size Info'!$AA$19) &amp; "." &amp; RIGHT(DH766,3))&lt;=--('Drill Size Info'!$AB$19))),
                --(INT('Drill Size Info'!$AA$19) &amp; "." &amp; RIGHT(DH766,3)),
                --(INT('Drill Size Info'!$AB$19) &amp; "." &amp; RIGHT(DH766,3))
            )
        ),
        "N/A"
    )
)</f>
        <v>N/A</v>
      </c>
      <c r="T766" s="150" t="str">
        <f>IF(DL766&lt;&gt;"",
    IF(INT('Drill Size Info'!$AA$19)=INT('Drill Size Info'!$AB$15),
        --(INT('Drill Size Info'!$AA$15) &amp; "." &amp; DL766),
        IF(AND((--(INT('Drill Size Info'!$AA$15) &amp; "." &amp; DL766)&gt;=--('Drill Size Info'!$AA$15)), (--(INT('Drill Size Info'!$AA$15) &amp; "." &amp; DL766)&lt;=--('Drill Size Info'!$AB$15))),
            --(INT('Drill Size Info'!$AA$15) &amp; "." &amp; DL766),
            --(INT('Drill Size Info'!$AB$15) &amp; "." &amp; DL766)
        )
    ),
    IF(DK766&lt;&gt;"",
        IF(INT('Drill Size Info'!$AA$15)=INT('Drill Size Info'!$AB$15),
            --(INT('Drill Size Info'!$AA$15) &amp; "." &amp; LEFT(DK766,3)),
            IF(AND((--(INT('Drill Size Info'!$AA$15) &amp; "." &amp; LEFT(DK766,3))&gt;=--('Drill Size Info'!$AA$15)), (--(INT('Drill Size Info'!$AA$15) &amp; "." &amp; LEFT(DK766,3))&lt;=--('Drill Size Info'!$AB$15))),
                --(INT('Drill Size Info'!$AA$15) &amp; "." &amp; LEFT(DK766,3)),
                --(INT('Drill Size Info'!$AB$15) &amp; "." &amp; LEFT(DK766,3))
            )
        ),
        "OK"
    )
)</f>
        <v>OK</v>
      </c>
      <c r="U766" s="150" t="str">
        <f>IF(DM766&lt;&gt;"",
    IF(INT('Drill Size Info'!$AA$19)=INT('Drill Size Info'!$AB$15),
        --(INT('Drill Size Info'!$AA$15) &amp; "." &amp; DM766),
        IF(AND((--(INT('Drill Size Info'!$AA$15) &amp; "." &amp; DM766)&gt;=--('Drill Size Info'!$AA$15)), (--(INT('Drill Size Info'!$AA$15) &amp; "." &amp; DM766)&lt;=--('Drill Size Info'!$AB$15))),
            --(INT('Drill Size Info'!$AA$15) &amp; "." &amp; DM766),
            --(INT('Drill Size Info'!$AB$15) &amp; "." &amp; DM766)
        )
    ),
    IF(DK766&lt;&gt;"",
        IF(INT('Drill Size Info'!$AA$15)=INT('Drill Size Info'!$AB$15),
            --(INT('Drill Size Info'!$AA$15) &amp; "." &amp; RIGHT(DK766,3)),
            IF(AND((--(INT('Drill Size Info'!$AA$15) &amp; "." &amp; RIGHT(DK766,3))&gt;=--('Drill Size Info'!$AA$15)), (--(INT('Drill Size Info'!$AA$15) &amp; "." &amp; RIGHT(DK766,3))&lt;=--('Drill Size Info'!$AB$15))),
                --(INT('Drill Size Info'!$AA$15) &amp; "." &amp; RIGHT(DK766,3)),
                --(INT('Drill Size Info'!$AB$15) &amp; "." &amp; RIGHT(DK766,3))
            )
        ),
        "N/A"
    )
)</f>
        <v>N/A</v>
      </c>
      <c r="V766" s="161"/>
      <c r="W766" s="161"/>
      <c r="X766" s="161"/>
      <c r="Y766" s="161"/>
      <c r="Z766" s="161"/>
      <c r="AA766" s="162"/>
      <c r="AB766" s="162"/>
      <c r="AC766" s="162"/>
      <c r="AD766" s="162"/>
      <c r="AE766" s="162"/>
      <c r="AF766" s="162"/>
      <c r="AG766" s="162"/>
      <c r="AH766" s="162"/>
      <c r="AI766" s="162"/>
      <c r="AJ766" s="162"/>
      <c r="AK766" s="162"/>
      <c r="AL766" s="162"/>
      <c r="AM766" s="162"/>
      <c r="AN766" s="162"/>
      <c r="AO766" s="162"/>
      <c r="AP766" s="162"/>
      <c r="AQ766" s="162"/>
      <c r="AR766" s="162"/>
      <c r="AS766" s="162"/>
      <c r="AT766" s="162"/>
      <c r="AU766" s="162"/>
      <c r="AV766" s="162"/>
      <c r="AW766" s="162"/>
      <c r="AX766" s="162"/>
      <c r="AY766" s="162"/>
      <c r="AZ766" s="162"/>
      <c r="BA766" s="162"/>
      <c r="BB766" s="163"/>
      <c r="BC766" s="163"/>
      <c r="BD766" s="163"/>
      <c r="BE766" s="164"/>
      <c r="BF766" s="165"/>
      <c r="BG766" s="162"/>
      <c r="BH766" s="162"/>
      <c r="BI766" s="164"/>
      <c r="BJ766" s="38"/>
      <c r="BK766" s="38"/>
      <c r="BL766" s="38"/>
      <c r="BM766" s="38"/>
      <c r="BN766" s="38"/>
      <c r="BO766" s="38"/>
      <c r="BP766" s="117" t="str">
        <f t="shared" si="509"/>
        <v/>
      </c>
      <c r="BQ766" s="38"/>
      <c r="BR766" s="38"/>
      <c r="BS766" s="38"/>
      <c r="BT766" s="38"/>
      <c r="BV766" s="17">
        <f t="shared" si="503"/>
        <v>0</v>
      </c>
      <c r="BW766" s="17">
        <f t="shared" si="504"/>
        <v>0</v>
      </c>
      <c r="BX766" s="17">
        <f t="shared" si="505"/>
        <v>0</v>
      </c>
      <c r="BY766" s="17">
        <f t="shared" si="506"/>
        <v>0</v>
      </c>
      <c r="BZ766" s="17">
        <f t="shared" si="507"/>
        <v>0</v>
      </c>
      <c r="CA766" s="17">
        <f t="shared" si="508"/>
        <v>0</v>
      </c>
      <c r="CB766" s="17">
        <f t="shared" si="510"/>
        <v>0</v>
      </c>
      <c r="CC766" s="17">
        <f t="shared" si="511"/>
        <v>0</v>
      </c>
      <c r="CD766" s="17">
        <f t="shared" si="512"/>
        <v>0</v>
      </c>
      <c r="CE766" s="17">
        <f t="shared" si="513"/>
        <v>0</v>
      </c>
      <c r="CF766" s="17">
        <f t="shared" si="514"/>
        <v>0</v>
      </c>
      <c r="CG766" s="17">
        <f t="shared" si="515"/>
        <v>0</v>
      </c>
      <c r="CH766" s="17">
        <f t="shared" si="516"/>
        <v>0</v>
      </c>
      <c r="CI766" s="17">
        <f t="shared" si="517"/>
        <v>0</v>
      </c>
      <c r="CJ766" s="17">
        <f t="shared" si="518"/>
        <v>0</v>
      </c>
      <c r="CK766" s="17">
        <f t="shared" si="519"/>
        <v>0</v>
      </c>
      <c r="CL766" s="17">
        <f t="shared" si="520"/>
        <v>0</v>
      </c>
      <c r="CM766" s="17">
        <f t="shared" si="521"/>
        <v>0</v>
      </c>
      <c r="CN766" s="17">
        <f t="shared" si="522"/>
        <v>0</v>
      </c>
      <c r="CO766" s="17">
        <f t="shared" si="523"/>
        <v>0</v>
      </c>
      <c r="CP766" s="17">
        <f t="shared" si="524"/>
        <v>0</v>
      </c>
      <c r="CQ766" s="17">
        <f t="shared" si="525"/>
        <v>0</v>
      </c>
      <c r="CR766" s="17">
        <f t="shared" si="526"/>
        <v>0</v>
      </c>
      <c r="CS766" s="17">
        <f t="shared" si="527"/>
        <v>0</v>
      </c>
      <c r="CT766" s="17">
        <f t="shared" si="528"/>
        <v>0</v>
      </c>
      <c r="CU766" s="17">
        <f t="shared" si="529"/>
        <v>0</v>
      </c>
      <c r="CV766" s="17">
        <f t="shared" si="530"/>
        <v>0</v>
      </c>
      <c r="CW766" s="17">
        <f t="shared" si="531"/>
        <v>0</v>
      </c>
      <c r="CX766" s="17">
        <f t="shared" si="532"/>
        <v>0</v>
      </c>
      <c r="CY766" s="17">
        <f t="shared" si="533"/>
        <v>0</v>
      </c>
      <c r="CZ766" s="17">
        <f t="shared" si="534"/>
        <v>0</v>
      </c>
      <c r="DA766" s="17">
        <f t="shared" si="535"/>
        <v>0</v>
      </c>
      <c r="DB766" s="17">
        <f t="shared" si="536"/>
        <v>0</v>
      </c>
      <c r="DC766" s="17">
        <f t="shared" si="537"/>
        <v>0</v>
      </c>
      <c r="DD766" s="17">
        <f t="shared" si="538"/>
        <v>0</v>
      </c>
      <c r="DE766" s="17">
        <f t="shared" si="539"/>
        <v>0</v>
      </c>
      <c r="DF766" s="17">
        <f t="shared" si="540"/>
        <v>0</v>
      </c>
      <c r="DG766" s="17">
        <f t="shared" si="541"/>
        <v>0</v>
      </c>
    </row>
    <row r="767" spans="2:111" ht="15" customHeight="1" x14ac:dyDescent="0.2">
      <c r="B767" s="156">
        <v>759</v>
      </c>
      <c r="C767" s="157" t="str">
        <f t="shared" si="542"/>
        <v/>
      </c>
      <c r="D767" s="158" t="str">
        <f t="shared" si="502"/>
        <v>OK</v>
      </c>
      <c r="E767" s="159" t="e">
        <f>VLOOKUP('DATA SHEET'!$B$9,'Drill Size Info'!$T$2:$U$8,2,FALSE)</f>
        <v>#N/A</v>
      </c>
      <c r="F767" s="159" t="str">
        <f t="shared" si="543"/>
        <v/>
      </c>
      <c r="G767" s="91">
        <f t="shared" si="544"/>
        <v>0</v>
      </c>
      <c r="H767" s="160" t="s">
        <v>175</v>
      </c>
      <c r="I767" s="160" t="s">
        <v>175</v>
      </c>
      <c r="J767" s="160" t="str">
        <f>IF('DATA SHEET'!$B$10="NC-50","N/A","OK")</f>
        <v>OK</v>
      </c>
      <c r="K767" s="160" t="str">
        <f>IF('DATA SHEET'!$B$10="NC-50","N/A","OK")</f>
        <v>OK</v>
      </c>
      <c r="L767" s="160" t="str">
        <f t="shared" si="545"/>
        <v>OK</v>
      </c>
      <c r="M767" s="160" t="str">
        <f t="shared" si="546"/>
        <v>OK</v>
      </c>
      <c r="N767" s="160"/>
      <c r="O767" s="160"/>
      <c r="P767" s="160"/>
      <c r="Q767" s="160"/>
      <c r="R767" s="92" t="str">
        <f>IF(DI767&lt;&gt;"",
    IF(INT('Drill Size Info'!$AA$19)=INT('Drill Size Info'!$AB$19),
        --(INT('Drill Size Info'!$AA$19) &amp; "." &amp; DI767),
        IF(AND((--(INT('Drill Size Info'!$AA$19) &amp; "." &amp; DI767)&gt;=--('Drill Size Info'!$AA$19)), (--(INT('Drill Size Info'!$AA$19) &amp; "." &amp; DI767)&lt;=--('Drill Size Info'!$AB$19))),
            --(INT('Drill Size Info'!$AA$19) &amp; "." &amp; DI767),
            --(INT('Drill Size Info'!$AB$19) &amp; "." &amp; DI767)
        )
    ),
    IF(DH767&lt;&gt;"",
        IF(INT('Drill Size Info'!$AA$19)=INT('Drill Size Info'!$AB$19),
            --(INT('Drill Size Info'!$AA$19) &amp; "." &amp; LEFT(DH767,3)),
            IF(AND((--(INT('Drill Size Info'!$AA$19) &amp; "." &amp; LEFT(DH767,3))&gt;=--('Drill Size Info'!$AA$19)), (--(INT('Drill Size Info'!$AA$19) &amp; "." &amp; LEFT(DH767,3))&lt;=--('Drill Size Info'!$AB$19))),
                --(INT('Drill Size Info'!$AA$19) &amp; "." &amp; LEFT(DH767,3)),
                --(INT('Drill Size Info'!$AB$19) &amp; "." &amp; LEFT(DH767,3))
            )
        ),
        "OK"
    )
)</f>
        <v>OK</v>
      </c>
      <c r="S767" s="150" t="str">
        <f>IF(DJ767&lt;&gt;"",
    IF(INT('Drill Size Info'!$AA$19)=INT('Drill Size Info'!$AB$19),
        --(INT('Drill Size Info'!$AA$19) &amp; "." &amp; DJ767),
        IF(AND((--(INT('Drill Size Info'!$AA$19) &amp; "." &amp; DJ767)&gt;=--('Drill Size Info'!$AA$19)), (--(INT('Drill Size Info'!$AA$19) &amp; "." &amp; DJ767)&lt;=--('Drill Size Info'!$AB$19))),
            --(INT('Drill Size Info'!$AA$19) &amp; "." &amp; DJ767),
            --(INT('Drill Size Info'!$AB$19) &amp; "." &amp; DJ767)
        )
    ),
    IF(DH767&lt;&gt;"",
        IF(INT('Drill Size Info'!$AA$19)=INT('Drill Size Info'!$AB$19),
            --(INT('Drill Size Info'!$AA$19) &amp; "." &amp; RIGHT(DH767,3)),
            IF(AND((--(INT('Drill Size Info'!$AA$19) &amp; "." &amp; RIGHT(DH767,3))&gt;=--('Drill Size Info'!$AA$19)), (--(INT('Drill Size Info'!$AA$19) &amp; "." &amp; RIGHT(DH767,3))&lt;=--('Drill Size Info'!$AB$19))),
                --(INT('Drill Size Info'!$AA$19) &amp; "." &amp; RIGHT(DH767,3)),
                --(INT('Drill Size Info'!$AB$19) &amp; "." &amp; RIGHT(DH767,3))
            )
        ),
        "N/A"
    )
)</f>
        <v>N/A</v>
      </c>
      <c r="T767" s="150" t="str">
        <f>IF(DL767&lt;&gt;"",
    IF(INT('Drill Size Info'!$AA$19)=INT('Drill Size Info'!$AB$15),
        --(INT('Drill Size Info'!$AA$15) &amp; "." &amp; DL767),
        IF(AND((--(INT('Drill Size Info'!$AA$15) &amp; "." &amp; DL767)&gt;=--('Drill Size Info'!$AA$15)), (--(INT('Drill Size Info'!$AA$15) &amp; "." &amp; DL767)&lt;=--('Drill Size Info'!$AB$15))),
            --(INT('Drill Size Info'!$AA$15) &amp; "." &amp; DL767),
            --(INT('Drill Size Info'!$AB$15) &amp; "." &amp; DL767)
        )
    ),
    IF(DK767&lt;&gt;"",
        IF(INT('Drill Size Info'!$AA$15)=INT('Drill Size Info'!$AB$15),
            --(INT('Drill Size Info'!$AA$15) &amp; "." &amp; LEFT(DK767,3)),
            IF(AND((--(INT('Drill Size Info'!$AA$15) &amp; "." &amp; LEFT(DK767,3))&gt;=--('Drill Size Info'!$AA$15)), (--(INT('Drill Size Info'!$AA$15) &amp; "." &amp; LEFT(DK767,3))&lt;=--('Drill Size Info'!$AB$15))),
                --(INT('Drill Size Info'!$AA$15) &amp; "." &amp; LEFT(DK767,3)),
                --(INT('Drill Size Info'!$AB$15) &amp; "." &amp; LEFT(DK767,3))
            )
        ),
        "OK"
    )
)</f>
        <v>OK</v>
      </c>
      <c r="U767" s="150" t="str">
        <f>IF(DM767&lt;&gt;"",
    IF(INT('Drill Size Info'!$AA$19)=INT('Drill Size Info'!$AB$15),
        --(INT('Drill Size Info'!$AA$15) &amp; "." &amp; DM767),
        IF(AND((--(INT('Drill Size Info'!$AA$15) &amp; "." &amp; DM767)&gt;=--('Drill Size Info'!$AA$15)), (--(INT('Drill Size Info'!$AA$15) &amp; "." &amp; DM767)&lt;=--('Drill Size Info'!$AB$15))),
            --(INT('Drill Size Info'!$AA$15) &amp; "." &amp; DM767),
            --(INT('Drill Size Info'!$AB$15) &amp; "." &amp; DM767)
        )
    ),
    IF(DK767&lt;&gt;"",
        IF(INT('Drill Size Info'!$AA$15)=INT('Drill Size Info'!$AB$15),
            --(INT('Drill Size Info'!$AA$15) &amp; "." &amp; RIGHT(DK767,3)),
            IF(AND((--(INT('Drill Size Info'!$AA$15) &amp; "." &amp; RIGHT(DK767,3))&gt;=--('Drill Size Info'!$AA$15)), (--(INT('Drill Size Info'!$AA$15) &amp; "." &amp; RIGHT(DK767,3))&lt;=--('Drill Size Info'!$AB$15))),
                --(INT('Drill Size Info'!$AA$15) &amp; "." &amp; RIGHT(DK767,3)),
                --(INT('Drill Size Info'!$AB$15) &amp; "." &amp; RIGHT(DK767,3))
            )
        ),
        "N/A"
    )
)</f>
        <v>N/A</v>
      </c>
      <c r="V767" s="161"/>
      <c r="W767" s="161"/>
      <c r="X767" s="161"/>
      <c r="Y767" s="161"/>
      <c r="Z767" s="161"/>
      <c r="AA767" s="162"/>
      <c r="AB767" s="162"/>
      <c r="AC767" s="162"/>
      <c r="AD767" s="162"/>
      <c r="AE767" s="162"/>
      <c r="AF767" s="162"/>
      <c r="AG767" s="162"/>
      <c r="AH767" s="162"/>
      <c r="AI767" s="162"/>
      <c r="AJ767" s="162"/>
      <c r="AK767" s="162"/>
      <c r="AL767" s="162"/>
      <c r="AM767" s="162"/>
      <c r="AN767" s="162"/>
      <c r="AO767" s="162"/>
      <c r="AP767" s="162"/>
      <c r="AQ767" s="162"/>
      <c r="AR767" s="162"/>
      <c r="AS767" s="162"/>
      <c r="AT767" s="162"/>
      <c r="AU767" s="162"/>
      <c r="AV767" s="162"/>
      <c r="AW767" s="162"/>
      <c r="AX767" s="162"/>
      <c r="AY767" s="162"/>
      <c r="AZ767" s="162"/>
      <c r="BA767" s="162"/>
      <c r="BB767" s="163"/>
      <c r="BC767" s="163"/>
      <c r="BD767" s="163"/>
      <c r="BE767" s="164"/>
      <c r="BF767" s="165"/>
      <c r="BG767" s="162"/>
      <c r="BH767" s="162"/>
      <c r="BI767" s="164"/>
      <c r="BJ767" s="38"/>
      <c r="BK767" s="38"/>
      <c r="BL767" s="38"/>
      <c r="BM767" s="38"/>
      <c r="BN767" s="38"/>
      <c r="BO767" s="38"/>
      <c r="BP767" s="117" t="str">
        <f t="shared" si="509"/>
        <v/>
      </c>
      <c r="BQ767" s="38"/>
      <c r="BR767" s="38"/>
      <c r="BS767" s="38"/>
      <c r="BT767" s="38"/>
      <c r="BV767" s="17">
        <f t="shared" si="503"/>
        <v>0</v>
      </c>
      <c r="BW767" s="17">
        <f t="shared" si="504"/>
        <v>0</v>
      </c>
      <c r="BX767" s="17">
        <f t="shared" si="505"/>
        <v>0</v>
      </c>
      <c r="BY767" s="17">
        <f t="shared" si="506"/>
        <v>0</v>
      </c>
      <c r="BZ767" s="17">
        <f t="shared" si="507"/>
        <v>0</v>
      </c>
      <c r="CA767" s="17">
        <f t="shared" si="508"/>
        <v>0</v>
      </c>
      <c r="CB767" s="17">
        <f t="shared" si="510"/>
        <v>0</v>
      </c>
      <c r="CC767" s="17">
        <f t="shared" si="511"/>
        <v>0</v>
      </c>
      <c r="CD767" s="17">
        <f t="shared" si="512"/>
        <v>0</v>
      </c>
      <c r="CE767" s="17">
        <f t="shared" si="513"/>
        <v>0</v>
      </c>
      <c r="CF767" s="17">
        <f t="shared" si="514"/>
        <v>0</v>
      </c>
      <c r="CG767" s="17">
        <f t="shared" si="515"/>
        <v>0</v>
      </c>
      <c r="CH767" s="17">
        <f t="shared" si="516"/>
        <v>0</v>
      </c>
      <c r="CI767" s="17">
        <f t="shared" si="517"/>
        <v>0</v>
      </c>
      <c r="CJ767" s="17">
        <f t="shared" si="518"/>
        <v>0</v>
      </c>
      <c r="CK767" s="17">
        <f t="shared" si="519"/>
        <v>0</v>
      </c>
      <c r="CL767" s="17">
        <f t="shared" si="520"/>
        <v>0</v>
      </c>
      <c r="CM767" s="17">
        <f t="shared" si="521"/>
        <v>0</v>
      </c>
      <c r="CN767" s="17">
        <f t="shared" si="522"/>
        <v>0</v>
      </c>
      <c r="CO767" s="17">
        <f t="shared" si="523"/>
        <v>0</v>
      </c>
      <c r="CP767" s="17">
        <f t="shared" si="524"/>
        <v>0</v>
      </c>
      <c r="CQ767" s="17">
        <f t="shared" si="525"/>
        <v>0</v>
      </c>
      <c r="CR767" s="17">
        <f t="shared" si="526"/>
        <v>0</v>
      </c>
      <c r="CS767" s="17">
        <f t="shared" si="527"/>
        <v>0</v>
      </c>
      <c r="CT767" s="17">
        <f t="shared" si="528"/>
        <v>0</v>
      </c>
      <c r="CU767" s="17">
        <f t="shared" si="529"/>
        <v>0</v>
      </c>
      <c r="CV767" s="17">
        <f t="shared" si="530"/>
        <v>0</v>
      </c>
      <c r="CW767" s="17">
        <f t="shared" si="531"/>
        <v>0</v>
      </c>
      <c r="CX767" s="17">
        <f t="shared" si="532"/>
        <v>0</v>
      </c>
      <c r="CY767" s="17">
        <f t="shared" si="533"/>
        <v>0</v>
      </c>
      <c r="CZ767" s="17">
        <f t="shared" si="534"/>
        <v>0</v>
      </c>
      <c r="DA767" s="17">
        <f t="shared" si="535"/>
        <v>0</v>
      </c>
      <c r="DB767" s="17">
        <f t="shared" si="536"/>
        <v>0</v>
      </c>
      <c r="DC767" s="17">
        <f t="shared" si="537"/>
        <v>0</v>
      </c>
      <c r="DD767" s="17">
        <f t="shared" si="538"/>
        <v>0</v>
      </c>
      <c r="DE767" s="17">
        <f t="shared" si="539"/>
        <v>0</v>
      </c>
      <c r="DF767" s="17">
        <f t="shared" si="540"/>
        <v>0</v>
      </c>
      <c r="DG767" s="17">
        <f t="shared" si="541"/>
        <v>0</v>
      </c>
    </row>
    <row r="768" spans="2:111" ht="15" customHeight="1" x14ac:dyDescent="0.2">
      <c r="B768" s="156">
        <v>760</v>
      </c>
      <c r="C768" s="157" t="str">
        <f t="shared" si="542"/>
        <v/>
      </c>
      <c r="D768" s="158" t="str">
        <f t="shared" si="502"/>
        <v>OK</v>
      </c>
      <c r="E768" s="159" t="e">
        <f>VLOOKUP('DATA SHEET'!$B$9,'Drill Size Info'!$T$2:$U$8,2,FALSE)</f>
        <v>#N/A</v>
      </c>
      <c r="F768" s="159" t="str">
        <f t="shared" si="543"/>
        <v/>
      </c>
      <c r="G768" s="91">
        <f t="shared" si="544"/>
        <v>0</v>
      </c>
      <c r="H768" s="160" t="s">
        <v>175</v>
      </c>
      <c r="I768" s="160" t="s">
        <v>175</v>
      </c>
      <c r="J768" s="160" t="str">
        <f>IF('DATA SHEET'!$B$10="NC-50","N/A","OK")</f>
        <v>OK</v>
      </c>
      <c r="K768" s="160" t="str">
        <f>IF('DATA SHEET'!$B$10="NC-50","N/A","OK")</f>
        <v>OK</v>
      </c>
      <c r="L768" s="160" t="str">
        <f t="shared" si="545"/>
        <v>OK</v>
      </c>
      <c r="M768" s="160" t="str">
        <f t="shared" si="546"/>
        <v>OK</v>
      </c>
      <c r="N768" s="160"/>
      <c r="O768" s="160"/>
      <c r="P768" s="160"/>
      <c r="Q768" s="160"/>
      <c r="R768" s="92" t="str">
        <f>IF(DI768&lt;&gt;"",
    IF(INT('Drill Size Info'!$AA$19)=INT('Drill Size Info'!$AB$19),
        --(INT('Drill Size Info'!$AA$19) &amp; "." &amp; DI768),
        IF(AND((--(INT('Drill Size Info'!$AA$19) &amp; "." &amp; DI768)&gt;=--('Drill Size Info'!$AA$19)), (--(INT('Drill Size Info'!$AA$19) &amp; "." &amp; DI768)&lt;=--('Drill Size Info'!$AB$19))),
            --(INT('Drill Size Info'!$AA$19) &amp; "." &amp; DI768),
            --(INT('Drill Size Info'!$AB$19) &amp; "." &amp; DI768)
        )
    ),
    IF(DH768&lt;&gt;"",
        IF(INT('Drill Size Info'!$AA$19)=INT('Drill Size Info'!$AB$19),
            --(INT('Drill Size Info'!$AA$19) &amp; "." &amp; LEFT(DH768,3)),
            IF(AND((--(INT('Drill Size Info'!$AA$19) &amp; "." &amp; LEFT(DH768,3))&gt;=--('Drill Size Info'!$AA$19)), (--(INT('Drill Size Info'!$AA$19) &amp; "." &amp; LEFT(DH768,3))&lt;=--('Drill Size Info'!$AB$19))),
                --(INT('Drill Size Info'!$AA$19) &amp; "." &amp; LEFT(DH768,3)),
                --(INT('Drill Size Info'!$AB$19) &amp; "." &amp; LEFT(DH768,3))
            )
        ),
        "OK"
    )
)</f>
        <v>OK</v>
      </c>
      <c r="S768" s="150" t="str">
        <f>IF(DJ768&lt;&gt;"",
    IF(INT('Drill Size Info'!$AA$19)=INT('Drill Size Info'!$AB$19),
        --(INT('Drill Size Info'!$AA$19) &amp; "." &amp; DJ768),
        IF(AND((--(INT('Drill Size Info'!$AA$19) &amp; "." &amp; DJ768)&gt;=--('Drill Size Info'!$AA$19)), (--(INT('Drill Size Info'!$AA$19) &amp; "." &amp; DJ768)&lt;=--('Drill Size Info'!$AB$19))),
            --(INT('Drill Size Info'!$AA$19) &amp; "." &amp; DJ768),
            --(INT('Drill Size Info'!$AB$19) &amp; "." &amp; DJ768)
        )
    ),
    IF(DH768&lt;&gt;"",
        IF(INT('Drill Size Info'!$AA$19)=INT('Drill Size Info'!$AB$19),
            --(INT('Drill Size Info'!$AA$19) &amp; "." &amp; RIGHT(DH768,3)),
            IF(AND((--(INT('Drill Size Info'!$AA$19) &amp; "." &amp; RIGHT(DH768,3))&gt;=--('Drill Size Info'!$AA$19)), (--(INT('Drill Size Info'!$AA$19) &amp; "." &amp; RIGHT(DH768,3))&lt;=--('Drill Size Info'!$AB$19))),
                --(INT('Drill Size Info'!$AA$19) &amp; "." &amp; RIGHT(DH768,3)),
                --(INT('Drill Size Info'!$AB$19) &amp; "." &amp; RIGHT(DH768,3))
            )
        ),
        "N/A"
    )
)</f>
        <v>N/A</v>
      </c>
      <c r="T768" s="150" t="str">
        <f>IF(DL768&lt;&gt;"",
    IF(INT('Drill Size Info'!$AA$19)=INT('Drill Size Info'!$AB$15),
        --(INT('Drill Size Info'!$AA$15) &amp; "." &amp; DL768),
        IF(AND((--(INT('Drill Size Info'!$AA$15) &amp; "." &amp; DL768)&gt;=--('Drill Size Info'!$AA$15)), (--(INT('Drill Size Info'!$AA$15) &amp; "." &amp; DL768)&lt;=--('Drill Size Info'!$AB$15))),
            --(INT('Drill Size Info'!$AA$15) &amp; "." &amp; DL768),
            --(INT('Drill Size Info'!$AB$15) &amp; "." &amp; DL768)
        )
    ),
    IF(DK768&lt;&gt;"",
        IF(INT('Drill Size Info'!$AA$15)=INT('Drill Size Info'!$AB$15),
            --(INT('Drill Size Info'!$AA$15) &amp; "." &amp; LEFT(DK768,3)),
            IF(AND((--(INT('Drill Size Info'!$AA$15) &amp; "." &amp; LEFT(DK768,3))&gt;=--('Drill Size Info'!$AA$15)), (--(INT('Drill Size Info'!$AA$15) &amp; "." &amp; LEFT(DK768,3))&lt;=--('Drill Size Info'!$AB$15))),
                --(INT('Drill Size Info'!$AA$15) &amp; "." &amp; LEFT(DK768,3)),
                --(INT('Drill Size Info'!$AB$15) &amp; "." &amp; LEFT(DK768,3))
            )
        ),
        "OK"
    )
)</f>
        <v>OK</v>
      </c>
      <c r="U768" s="150" t="str">
        <f>IF(DM768&lt;&gt;"",
    IF(INT('Drill Size Info'!$AA$19)=INT('Drill Size Info'!$AB$15),
        --(INT('Drill Size Info'!$AA$15) &amp; "." &amp; DM768),
        IF(AND((--(INT('Drill Size Info'!$AA$15) &amp; "." &amp; DM768)&gt;=--('Drill Size Info'!$AA$15)), (--(INT('Drill Size Info'!$AA$15) &amp; "." &amp; DM768)&lt;=--('Drill Size Info'!$AB$15))),
            --(INT('Drill Size Info'!$AA$15) &amp; "." &amp; DM768),
            --(INT('Drill Size Info'!$AB$15) &amp; "." &amp; DM768)
        )
    ),
    IF(DK768&lt;&gt;"",
        IF(INT('Drill Size Info'!$AA$15)=INT('Drill Size Info'!$AB$15),
            --(INT('Drill Size Info'!$AA$15) &amp; "." &amp; RIGHT(DK768,3)),
            IF(AND((--(INT('Drill Size Info'!$AA$15) &amp; "." &amp; RIGHT(DK768,3))&gt;=--('Drill Size Info'!$AA$15)), (--(INT('Drill Size Info'!$AA$15) &amp; "." &amp; RIGHT(DK768,3))&lt;=--('Drill Size Info'!$AB$15))),
                --(INT('Drill Size Info'!$AA$15) &amp; "." &amp; RIGHT(DK768,3)),
                --(INT('Drill Size Info'!$AB$15) &amp; "." &amp; RIGHT(DK768,3))
            )
        ),
        "N/A"
    )
)</f>
        <v>N/A</v>
      </c>
      <c r="V768" s="161"/>
      <c r="W768" s="161"/>
      <c r="X768" s="161"/>
      <c r="Y768" s="161"/>
      <c r="Z768" s="161"/>
      <c r="AA768" s="162"/>
      <c r="AB768" s="162"/>
      <c r="AC768" s="162"/>
      <c r="AD768" s="162"/>
      <c r="AE768" s="162"/>
      <c r="AF768" s="162"/>
      <c r="AG768" s="162"/>
      <c r="AH768" s="162"/>
      <c r="AI768" s="162"/>
      <c r="AJ768" s="162"/>
      <c r="AK768" s="162"/>
      <c r="AL768" s="162"/>
      <c r="AM768" s="162"/>
      <c r="AN768" s="162"/>
      <c r="AO768" s="162"/>
      <c r="AP768" s="162"/>
      <c r="AQ768" s="162"/>
      <c r="AR768" s="162"/>
      <c r="AS768" s="162"/>
      <c r="AT768" s="162"/>
      <c r="AU768" s="162"/>
      <c r="AV768" s="162"/>
      <c r="AW768" s="162"/>
      <c r="AX768" s="162"/>
      <c r="AY768" s="162"/>
      <c r="AZ768" s="162"/>
      <c r="BA768" s="162"/>
      <c r="BB768" s="163"/>
      <c r="BC768" s="163"/>
      <c r="BD768" s="163"/>
      <c r="BE768" s="164"/>
      <c r="BF768" s="165"/>
      <c r="BG768" s="162"/>
      <c r="BH768" s="162"/>
      <c r="BI768" s="164"/>
      <c r="BJ768" s="38"/>
      <c r="BK768" s="38"/>
      <c r="BL768" s="38"/>
      <c r="BM768" s="38"/>
      <c r="BN768" s="38"/>
      <c r="BO768" s="38"/>
      <c r="BP768" s="117" t="str">
        <f t="shared" si="509"/>
        <v/>
      </c>
      <c r="BQ768" s="38"/>
      <c r="BR768" s="38"/>
      <c r="BS768" s="38"/>
      <c r="BT768" s="38"/>
      <c r="BV768" s="17">
        <f t="shared" si="503"/>
        <v>0</v>
      </c>
      <c r="BW768" s="17">
        <f t="shared" si="504"/>
        <v>0</v>
      </c>
      <c r="BX768" s="17">
        <f t="shared" si="505"/>
        <v>0</v>
      </c>
      <c r="BY768" s="17">
        <f t="shared" si="506"/>
        <v>0</v>
      </c>
      <c r="BZ768" s="17">
        <f t="shared" si="507"/>
        <v>0</v>
      </c>
      <c r="CA768" s="17">
        <f t="shared" si="508"/>
        <v>0</v>
      </c>
      <c r="CB768" s="17">
        <f t="shared" si="510"/>
        <v>0</v>
      </c>
      <c r="CC768" s="17">
        <f t="shared" si="511"/>
        <v>0</v>
      </c>
      <c r="CD768" s="17">
        <f t="shared" si="512"/>
        <v>0</v>
      </c>
      <c r="CE768" s="17">
        <f t="shared" si="513"/>
        <v>0</v>
      </c>
      <c r="CF768" s="17">
        <f t="shared" si="514"/>
        <v>0</v>
      </c>
      <c r="CG768" s="17">
        <f t="shared" si="515"/>
        <v>0</v>
      </c>
      <c r="CH768" s="17">
        <f t="shared" si="516"/>
        <v>0</v>
      </c>
      <c r="CI768" s="17">
        <f t="shared" si="517"/>
        <v>0</v>
      </c>
      <c r="CJ768" s="17">
        <f t="shared" si="518"/>
        <v>0</v>
      </c>
      <c r="CK768" s="17">
        <f t="shared" si="519"/>
        <v>0</v>
      </c>
      <c r="CL768" s="17">
        <f t="shared" si="520"/>
        <v>0</v>
      </c>
      <c r="CM768" s="17">
        <f t="shared" si="521"/>
        <v>0</v>
      </c>
      <c r="CN768" s="17">
        <f t="shared" si="522"/>
        <v>0</v>
      </c>
      <c r="CO768" s="17">
        <f t="shared" si="523"/>
        <v>0</v>
      </c>
      <c r="CP768" s="17">
        <f t="shared" si="524"/>
        <v>0</v>
      </c>
      <c r="CQ768" s="17">
        <f t="shared" si="525"/>
        <v>0</v>
      </c>
      <c r="CR768" s="17">
        <f t="shared" si="526"/>
        <v>0</v>
      </c>
      <c r="CS768" s="17">
        <f t="shared" si="527"/>
        <v>0</v>
      </c>
      <c r="CT768" s="17">
        <f t="shared" si="528"/>
        <v>0</v>
      </c>
      <c r="CU768" s="17">
        <f t="shared" si="529"/>
        <v>0</v>
      </c>
      <c r="CV768" s="17">
        <f t="shared" si="530"/>
        <v>0</v>
      </c>
      <c r="CW768" s="17">
        <f t="shared" si="531"/>
        <v>0</v>
      </c>
      <c r="CX768" s="17">
        <f t="shared" si="532"/>
        <v>0</v>
      </c>
      <c r="CY768" s="17">
        <f t="shared" si="533"/>
        <v>0</v>
      </c>
      <c r="CZ768" s="17">
        <f t="shared" si="534"/>
        <v>0</v>
      </c>
      <c r="DA768" s="17">
        <f t="shared" si="535"/>
        <v>0</v>
      </c>
      <c r="DB768" s="17">
        <f t="shared" si="536"/>
        <v>0</v>
      </c>
      <c r="DC768" s="17">
        <f t="shared" si="537"/>
        <v>0</v>
      </c>
      <c r="DD768" s="17">
        <f t="shared" si="538"/>
        <v>0</v>
      </c>
      <c r="DE768" s="17">
        <f t="shared" si="539"/>
        <v>0</v>
      </c>
      <c r="DF768" s="17">
        <f t="shared" si="540"/>
        <v>0</v>
      </c>
      <c r="DG768" s="17">
        <f t="shared" si="541"/>
        <v>0</v>
      </c>
    </row>
    <row r="769" spans="2:111" ht="15" customHeight="1" x14ac:dyDescent="0.2">
      <c r="B769" s="156">
        <v>761</v>
      </c>
      <c r="C769" s="157" t="str">
        <f t="shared" si="542"/>
        <v/>
      </c>
      <c r="D769" s="158" t="str">
        <f t="shared" si="502"/>
        <v>OK</v>
      </c>
      <c r="E769" s="159" t="e">
        <f>VLOOKUP('DATA SHEET'!$B$9,'Drill Size Info'!$T$2:$U$8,2,FALSE)</f>
        <v>#N/A</v>
      </c>
      <c r="F769" s="159" t="str">
        <f t="shared" si="543"/>
        <v/>
      </c>
      <c r="G769" s="91">
        <f t="shared" si="544"/>
        <v>0</v>
      </c>
      <c r="H769" s="160" t="s">
        <v>175</v>
      </c>
      <c r="I769" s="160" t="s">
        <v>175</v>
      </c>
      <c r="J769" s="160" t="str">
        <f>IF('DATA SHEET'!$B$10="NC-50","N/A","OK")</f>
        <v>OK</v>
      </c>
      <c r="K769" s="160" t="str">
        <f>IF('DATA SHEET'!$B$10="NC-50","N/A","OK")</f>
        <v>OK</v>
      </c>
      <c r="L769" s="160" t="str">
        <f t="shared" si="545"/>
        <v>OK</v>
      </c>
      <c r="M769" s="160" t="str">
        <f t="shared" si="546"/>
        <v>OK</v>
      </c>
      <c r="N769" s="160"/>
      <c r="O769" s="160"/>
      <c r="P769" s="160"/>
      <c r="Q769" s="160"/>
      <c r="R769" s="92" t="str">
        <f>IF(DI769&lt;&gt;"",
    IF(INT('Drill Size Info'!$AA$19)=INT('Drill Size Info'!$AB$19),
        --(INT('Drill Size Info'!$AA$19) &amp; "." &amp; DI769),
        IF(AND((--(INT('Drill Size Info'!$AA$19) &amp; "." &amp; DI769)&gt;=--('Drill Size Info'!$AA$19)), (--(INT('Drill Size Info'!$AA$19) &amp; "." &amp; DI769)&lt;=--('Drill Size Info'!$AB$19))),
            --(INT('Drill Size Info'!$AA$19) &amp; "." &amp; DI769),
            --(INT('Drill Size Info'!$AB$19) &amp; "." &amp; DI769)
        )
    ),
    IF(DH769&lt;&gt;"",
        IF(INT('Drill Size Info'!$AA$19)=INT('Drill Size Info'!$AB$19),
            --(INT('Drill Size Info'!$AA$19) &amp; "." &amp; LEFT(DH769,3)),
            IF(AND((--(INT('Drill Size Info'!$AA$19) &amp; "." &amp; LEFT(DH769,3))&gt;=--('Drill Size Info'!$AA$19)), (--(INT('Drill Size Info'!$AA$19) &amp; "." &amp; LEFT(DH769,3))&lt;=--('Drill Size Info'!$AB$19))),
                --(INT('Drill Size Info'!$AA$19) &amp; "." &amp; LEFT(DH769,3)),
                --(INT('Drill Size Info'!$AB$19) &amp; "." &amp; LEFT(DH769,3))
            )
        ),
        "OK"
    )
)</f>
        <v>OK</v>
      </c>
      <c r="S769" s="150" t="str">
        <f>IF(DJ769&lt;&gt;"",
    IF(INT('Drill Size Info'!$AA$19)=INT('Drill Size Info'!$AB$19),
        --(INT('Drill Size Info'!$AA$19) &amp; "." &amp; DJ769),
        IF(AND((--(INT('Drill Size Info'!$AA$19) &amp; "." &amp; DJ769)&gt;=--('Drill Size Info'!$AA$19)), (--(INT('Drill Size Info'!$AA$19) &amp; "." &amp; DJ769)&lt;=--('Drill Size Info'!$AB$19))),
            --(INT('Drill Size Info'!$AA$19) &amp; "." &amp; DJ769),
            --(INT('Drill Size Info'!$AB$19) &amp; "." &amp; DJ769)
        )
    ),
    IF(DH769&lt;&gt;"",
        IF(INT('Drill Size Info'!$AA$19)=INT('Drill Size Info'!$AB$19),
            --(INT('Drill Size Info'!$AA$19) &amp; "." &amp; RIGHT(DH769,3)),
            IF(AND((--(INT('Drill Size Info'!$AA$19) &amp; "." &amp; RIGHT(DH769,3))&gt;=--('Drill Size Info'!$AA$19)), (--(INT('Drill Size Info'!$AA$19) &amp; "." &amp; RIGHT(DH769,3))&lt;=--('Drill Size Info'!$AB$19))),
                --(INT('Drill Size Info'!$AA$19) &amp; "." &amp; RIGHT(DH769,3)),
                --(INT('Drill Size Info'!$AB$19) &amp; "." &amp; RIGHT(DH769,3))
            )
        ),
        "N/A"
    )
)</f>
        <v>N/A</v>
      </c>
      <c r="T769" s="150" t="str">
        <f>IF(DL769&lt;&gt;"",
    IF(INT('Drill Size Info'!$AA$19)=INT('Drill Size Info'!$AB$15),
        --(INT('Drill Size Info'!$AA$15) &amp; "." &amp; DL769),
        IF(AND((--(INT('Drill Size Info'!$AA$15) &amp; "." &amp; DL769)&gt;=--('Drill Size Info'!$AA$15)), (--(INT('Drill Size Info'!$AA$15) &amp; "." &amp; DL769)&lt;=--('Drill Size Info'!$AB$15))),
            --(INT('Drill Size Info'!$AA$15) &amp; "." &amp; DL769),
            --(INT('Drill Size Info'!$AB$15) &amp; "." &amp; DL769)
        )
    ),
    IF(DK769&lt;&gt;"",
        IF(INT('Drill Size Info'!$AA$15)=INT('Drill Size Info'!$AB$15),
            --(INT('Drill Size Info'!$AA$15) &amp; "." &amp; LEFT(DK769,3)),
            IF(AND((--(INT('Drill Size Info'!$AA$15) &amp; "." &amp; LEFT(DK769,3))&gt;=--('Drill Size Info'!$AA$15)), (--(INT('Drill Size Info'!$AA$15) &amp; "." &amp; LEFT(DK769,3))&lt;=--('Drill Size Info'!$AB$15))),
                --(INT('Drill Size Info'!$AA$15) &amp; "." &amp; LEFT(DK769,3)),
                --(INT('Drill Size Info'!$AB$15) &amp; "." &amp; LEFT(DK769,3))
            )
        ),
        "OK"
    )
)</f>
        <v>OK</v>
      </c>
      <c r="U769" s="150" t="str">
        <f>IF(DM769&lt;&gt;"",
    IF(INT('Drill Size Info'!$AA$19)=INT('Drill Size Info'!$AB$15),
        --(INT('Drill Size Info'!$AA$15) &amp; "." &amp; DM769),
        IF(AND((--(INT('Drill Size Info'!$AA$15) &amp; "." &amp; DM769)&gt;=--('Drill Size Info'!$AA$15)), (--(INT('Drill Size Info'!$AA$15) &amp; "." &amp; DM769)&lt;=--('Drill Size Info'!$AB$15))),
            --(INT('Drill Size Info'!$AA$15) &amp; "." &amp; DM769),
            --(INT('Drill Size Info'!$AB$15) &amp; "." &amp; DM769)
        )
    ),
    IF(DK769&lt;&gt;"",
        IF(INT('Drill Size Info'!$AA$15)=INT('Drill Size Info'!$AB$15),
            --(INT('Drill Size Info'!$AA$15) &amp; "." &amp; RIGHT(DK769,3)),
            IF(AND((--(INT('Drill Size Info'!$AA$15) &amp; "." &amp; RIGHT(DK769,3))&gt;=--('Drill Size Info'!$AA$15)), (--(INT('Drill Size Info'!$AA$15) &amp; "." &amp; RIGHT(DK769,3))&lt;=--('Drill Size Info'!$AB$15))),
                --(INT('Drill Size Info'!$AA$15) &amp; "." &amp; RIGHT(DK769,3)),
                --(INT('Drill Size Info'!$AB$15) &amp; "." &amp; RIGHT(DK769,3))
            )
        ),
        "N/A"
    )
)</f>
        <v>N/A</v>
      </c>
      <c r="V769" s="161"/>
      <c r="W769" s="161"/>
      <c r="X769" s="161"/>
      <c r="Y769" s="161"/>
      <c r="Z769" s="161"/>
      <c r="AA769" s="162"/>
      <c r="AB769" s="162"/>
      <c r="AC769" s="162"/>
      <c r="AD769" s="162"/>
      <c r="AE769" s="162"/>
      <c r="AF769" s="162"/>
      <c r="AG769" s="162"/>
      <c r="AH769" s="162"/>
      <c r="AI769" s="162"/>
      <c r="AJ769" s="162"/>
      <c r="AK769" s="162"/>
      <c r="AL769" s="162"/>
      <c r="AM769" s="162"/>
      <c r="AN769" s="162"/>
      <c r="AO769" s="162"/>
      <c r="AP769" s="162"/>
      <c r="AQ769" s="162"/>
      <c r="AR769" s="162"/>
      <c r="AS769" s="162"/>
      <c r="AT769" s="162"/>
      <c r="AU769" s="162"/>
      <c r="AV769" s="162"/>
      <c r="AW769" s="162"/>
      <c r="AX769" s="162"/>
      <c r="AY769" s="162"/>
      <c r="AZ769" s="162"/>
      <c r="BA769" s="162"/>
      <c r="BB769" s="163"/>
      <c r="BC769" s="163"/>
      <c r="BD769" s="163"/>
      <c r="BE769" s="164"/>
      <c r="BF769" s="165"/>
      <c r="BG769" s="162"/>
      <c r="BH769" s="162"/>
      <c r="BI769" s="164"/>
      <c r="BJ769" s="38"/>
      <c r="BK769" s="38"/>
      <c r="BL769" s="38"/>
      <c r="BM769" s="38"/>
      <c r="BN769" s="38"/>
      <c r="BO769" s="38"/>
      <c r="BP769" s="117" t="str">
        <f t="shared" si="509"/>
        <v/>
      </c>
      <c r="BQ769" s="38"/>
      <c r="BR769" s="38"/>
      <c r="BS769" s="38"/>
      <c r="BT769" s="38"/>
      <c r="BV769" s="17">
        <f t="shared" si="503"/>
        <v>0</v>
      </c>
      <c r="BW769" s="17">
        <f t="shared" si="504"/>
        <v>0</v>
      </c>
      <c r="BX769" s="17">
        <f t="shared" si="505"/>
        <v>0</v>
      </c>
      <c r="BY769" s="17">
        <f t="shared" si="506"/>
        <v>0</v>
      </c>
      <c r="BZ769" s="17">
        <f t="shared" si="507"/>
        <v>0</v>
      </c>
      <c r="CA769" s="17">
        <f t="shared" si="508"/>
        <v>0</v>
      </c>
      <c r="CB769" s="17">
        <f t="shared" si="510"/>
        <v>0</v>
      </c>
      <c r="CC769" s="17">
        <f t="shared" si="511"/>
        <v>0</v>
      </c>
      <c r="CD769" s="17">
        <f t="shared" si="512"/>
        <v>0</v>
      </c>
      <c r="CE769" s="17">
        <f t="shared" si="513"/>
        <v>0</v>
      </c>
      <c r="CF769" s="17">
        <f t="shared" si="514"/>
        <v>0</v>
      </c>
      <c r="CG769" s="17">
        <f t="shared" si="515"/>
        <v>0</v>
      </c>
      <c r="CH769" s="17">
        <f t="shared" si="516"/>
        <v>0</v>
      </c>
      <c r="CI769" s="17">
        <f t="shared" si="517"/>
        <v>0</v>
      </c>
      <c r="CJ769" s="17">
        <f t="shared" si="518"/>
        <v>0</v>
      </c>
      <c r="CK769" s="17">
        <f t="shared" si="519"/>
        <v>0</v>
      </c>
      <c r="CL769" s="17">
        <f t="shared" si="520"/>
        <v>0</v>
      </c>
      <c r="CM769" s="17">
        <f t="shared" si="521"/>
        <v>0</v>
      </c>
      <c r="CN769" s="17">
        <f t="shared" si="522"/>
        <v>0</v>
      </c>
      <c r="CO769" s="17">
        <f t="shared" si="523"/>
        <v>0</v>
      </c>
      <c r="CP769" s="17">
        <f t="shared" si="524"/>
        <v>0</v>
      </c>
      <c r="CQ769" s="17">
        <f t="shared" si="525"/>
        <v>0</v>
      </c>
      <c r="CR769" s="17">
        <f t="shared" si="526"/>
        <v>0</v>
      </c>
      <c r="CS769" s="17">
        <f t="shared" si="527"/>
        <v>0</v>
      </c>
      <c r="CT769" s="17">
        <f t="shared" si="528"/>
        <v>0</v>
      </c>
      <c r="CU769" s="17">
        <f t="shared" si="529"/>
        <v>0</v>
      </c>
      <c r="CV769" s="17">
        <f t="shared" si="530"/>
        <v>0</v>
      </c>
      <c r="CW769" s="17">
        <f t="shared" si="531"/>
        <v>0</v>
      </c>
      <c r="CX769" s="17">
        <f t="shared" si="532"/>
        <v>0</v>
      </c>
      <c r="CY769" s="17">
        <f t="shared" si="533"/>
        <v>0</v>
      </c>
      <c r="CZ769" s="17">
        <f t="shared" si="534"/>
        <v>0</v>
      </c>
      <c r="DA769" s="17">
        <f t="shared" si="535"/>
        <v>0</v>
      </c>
      <c r="DB769" s="17">
        <f t="shared" si="536"/>
        <v>0</v>
      </c>
      <c r="DC769" s="17">
        <f t="shared" si="537"/>
        <v>0</v>
      </c>
      <c r="DD769" s="17">
        <f t="shared" si="538"/>
        <v>0</v>
      </c>
      <c r="DE769" s="17">
        <f t="shared" si="539"/>
        <v>0</v>
      </c>
      <c r="DF769" s="17">
        <f t="shared" si="540"/>
        <v>0</v>
      </c>
      <c r="DG769" s="17">
        <f t="shared" si="541"/>
        <v>0</v>
      </c>
    </row>
    <row r="770" spans="2:111" ht="15" customHeight="1" x14ac:dyDescent="0.2">
      <c r="B770" s="156">
        <v>762</v>
      </c>
      <c r="C770" s="157" t="str">
        <f t="shared" si="542"/>
        <v/>
      </c>
      <c r="D770" s="158" t="str">
        <f t="shared" si="502"/>
        <v>OK</v>
      </c>
      <c r="E770" s="159" t="e">
        <f>VLOOKUP('DATA SHEET'!$B$9,'Drill Size Info'!$T$2:$U$8,2,FALSE)</f>
        <v>#N/A</v>
      </c>
      <c r="F770" s="159" t="str">
        <f t="shared" si="543"/>
        <v/>
      </c>
      <c r="G770" s="91">
        <f t="shared" si="544"/>
        <v>0</v>
      </c>
      <c r="H770" s="160" t="s">
        <v>175</v>
      </c>
      <c r="I770" s="160" t="s">
        <v>175</v>
      </c>
      <c r="J770" s="160" t="str">
        <f>IF('DATA SHEET'!$B$10="NC-50","N/A","OK")</f>
        <v>OK</v>
      </c>
      <c r="K770" s="160" t="str">
        <f>IF('DATA SHEET'!$B$10="NC-50","N/A","OK")</f>
        <v>OK</v>
      </c>
      <c r="L770" s="160" t="str">
        <f t="shared" si="545"/>
        <v>OK</v>
      </c>
      <c r="M770" s="160" t="str">
        <f t="shared" si="546"/>
        <v>OK</v>
      </c>
      <c r="N770" s="160"/>
      <c r="O770" s="160"/>
      <c r="P770" s="160"/>
      <c r="Q770" s="160"/>
      <c r="R770" s="92" t="str">
        <f>IF(DI770&lt;&gt;"",
    IF(INT('Drill Size Info'!$AA$19)=INT('Drill Size Info'!$AB$19),
        --(INT('Drill Size Info'!$AA$19) &amp; "." &amp; DI770),
        IF(AND((--(INT('Drill Size Info'!$AA$19) &amp; "." &amp; DI770)&gt;=--('Drill Size Info'!$AA$19)), (--(INT('Drill Size Info'!$AA$19) &amp; "." &amp; DI770)&lt;=--('Drill Size Info'!$AB$19))),
            --(INT('Drill Size Info'!$AA$19) &amp; "." &amp; DI770),
            --(INT('Drill Size Info'!$AB$19) &amp; "." &amp; DI770)
        )
    ),
    IF(DH770&lt;&gt;"",
        IF(INT('Drill Size Info'!$AA$19)=INT('Drill Size Info'!$AB$19),
            --(INT('Drill Size Info'!$AA$19) &amp; "." &amp; LEFT(DH770,3)),
            IF(AND((--(INT('Drill Size Info'!$AA$19) &amp; "." &amp; LEFT(DH770,3))&gt;=--('Drill Size Info'!$AA$19)), (--(INT('Drill Size Info'!$AA$19) &amp; "." &amp; LEFT(DH770,3))&lt;=--('Drill Size Info'!$AB$19))),
                --(INT('Drill Size Info'!$AA$19) &amp; "." &amp; LEFT(DH770,3)),
                --(INT('Drill Size Info'!$AB$19) &amp; "." &amp; LEFT(DH770,3))
            )
        ),
        "OK"
    )
)</f>
        <v>OK</v>
      </c>
      <c r="S770" s="150" t="str">
        <f>IF(DJ770&lt;&gt;"",
    IF(INT('Drill Size Info'!$AA$19)=INT('Drill Size Info'!$AB$19),
        --(INT('Drill Size Info'!$AA$19) &amp; "." &amp; DJ770),
        IF(AND((--(INT('Drill Size Info'!$AA$19) &amp; "." &amp; DJ770)&gt;=--('Drill Size Info'!$AA$19)), (--(INT('Drill Size Info'!$AA$19) &amp; "." &amp; DJ770)&lt;=--('Drill Size Info'!$AB$19))),
            --(INT('Drill Size Info'!$AA$19) &amp; "." &amp; DJ770),
            --(INT('Drill Size Info'!$AB$19) &amp; "." &amp; DJ770)
        )
    ),
    IF(DH770&lt;&gt;"",
        IF(INT('Drill Size Info'!$AA$19)=INT('Drill Size Info'!$AB$19),
            --(INT('Drill Size Info'!$AA$19) &amp; "." &amp; RIGHT(DH770,3)),
            IF(AND((--(INT('Drill Size Info'!$AA$19) &amp; "." &amp; RIGHT(DH770,3))&gt;=--('Drill Size Info'!$AA$19)), (--(INT('Drill Size Info'!$AA$19) &amp; "." &amp; RIGHT(DH770,3))&lt;=--('Drill Size Info'!$AB$19))),
                --(INT('Drill Size Info'!$AA$19) &amp; "." &amp; RIGHT(DH770,3)),
                --(INT('Drill Size Info'!$AB$19) &amp; "." &amp; RIGHT(DH770,3))
            )
        ),
        "N/A"
    )
)</f>
        <v>N/A</v>
      </c>
      <c r="T770" s="150" t="str">
        <f>IF(DL770&lt;&gt;"",
    IF(INT('Drill Size Info'!$AA$19)=INT('Drill Size Info'!$AB$15),
        --(INT('Drill Size Info'!$AA$15) &amp; "." &amp; DL770),
        IF(AND((--(INT('Drill Size Info'!$AA$15) &amp; "." &amp; DL770)&gt;=--('Drill Size Info'!$AA$15)), (--(INT('Drill Size Info'!$AA$15) &amp; "." &amp; DL770)&lt;=--('Drill Size Info'!$AB$15))),
            --(INT('Drill Size Info'!$AA$15) &amp; "." &amp; DL770),
            --(INT('Drill Size Info'!$AB$15) &amp; "." &amp; DL770)
        )
    ),
    IF(DK770&lt;&gt;"",
        IF(INT('Drill Size Info'!$AA$15)=INT('Drill Size Info'!$AB$15),
            --(INT('Drill Size Info'!$AA$15) &amp; "." &amp; LEFT(DK770,3)),
            IF(AND((--(INT('Drill Size Info'!$AA$15) &amp; "." &amp; LEFT(DK770,3))&gt;=--('Drill Size Info'!$AA$15)), (--(INT('Drill Size Info'!$AA$15) &amp; "." &amp; LEFT(DK770,3))&lt;=--('Drill Size Info'!$AB$15))),
                --(INT('Drill Size Info'!$AA$15) &amp; "." &amp; LEFT(DK770,3)),
                --(INT('Drill Size Info'!$AB$15) &amp; "." &amp; LEFT(DK770,3))
            )
        ),
        "OK"
    )
)</f>
        <v>OK</v>
      </c>
      <c r="U770" s="150" t="str">
        <f>IF(DM770&lt;&gt;"",
    IF(INT('Drill Size Info'!$AA$19)=INT('Drill Size Info'!$AB$15),
        --(INT('Drill Size Info'!$AA$15) &amp; "." &amp; DM770),
        IF(AND((--(INT('Drill Size Info'!$AA$15) &amp; "." &amp; DM770)&gt;=--('Drill Size Info'!$AA$15)), (--(INT('Drill Size Info'!$AA$15) &amp; "." &amp; DM770)&lt;=--('Drill Size Info'!$AB$15))),
            --(INT('Drill Size Info'!$AA$15) &amp; "." &amp; DM770),
            --(INT('Drill Size Info'!$AB$15) &amp; "." &amp; DM770)
        )
    ),
    IF(DK770&lt;&gt;"",
        IF(INT('Drill Size Info'!$AA$15)=INT('Drill Size Info'!$AB$15),
            --(INT('Drill Size Info'!$AA$15) &amp; "." &amp; RIGHT(DK770,3)),
            IF(AND((--(INT('Drill Size Info'!$AA$15) &amp; "." &amp; RIGHT(DK770,3))&gt;=--('Drill Size Info'!$AA$15)), (--(INT('Drill Size Info'!$AA$15) &amp; "." &amp; RIGHT(DK770,3))&lt;=--('Drill Size Info'!$AB$15))),
                --(INT('Drill Size Info'!$AA$15) &amp; "." &amp; RIGHT(DK770,3)),
                --(INT('Drill Size Info'!$AB$15) &amp; "." &amp; RIGHT(DK770,3))
            )
        ),
        "N/A"
    )
)</f>
        <v>N/A</v>
      </c>
      <c r="V770" s="161"/>
      <c r="W770" s="161"/>
      <c r="X770" s="161"/>
      <c r="Y770" s="161"/>
      <c r="Z770" s="161"/>
      <c r="AA770" s="162"/>
      <c r="AB770" s="162"/>
      <c r="AC770" s="162"/>
      <c r="AD770" s="162"/>
      <c r="AE770" s="162"/>
      <c r="AF770" s="162"/>
      <c r="AG770" s="162"/>
      <c r="AH770" s="162"/>
      <c r="AI770" s="162"/>
      <c r="AJ770" s="162"/>
      <c r="AK770" s="162"/>
      <c r="AL770" s="162"/>
      <c r="AM770" s="162"/>
      <c r="AN770" s="162"/>
      <c r="AO770" s="162"/>
      <c r="AP770" s="162"/>
      <c r="AQ770" s="162"/>
      <c r="AR770" s="162"/>
      <c r="AS770" s="162"/>
      <c r="AT770" s="162"/>
      <c r="AU770" s="162"/>
      <c r="AV770" s="162"/>
      <c r="AW770" s="162"/>
      <c r="AX770" s="162"/>
      <c r="AY770" s="162"/>
      <c r="AZ770" s="162"/>
      <c r="BA770" s="162"/>
      <c r="BB770" s="163"/>
      <c r="BC770" s="163"/>
      <c r="BD770" s="163"/>
      <c r="BE770" s="164"/>
      <c r="BF770" s="165"/>
      <c r="BG770" s="162"/>
      <c r="BH770" s="162"/>
      <c r="BI770" s="164"/>
      <c r="BJ770" s="38"/>
      <c r="BK770" s="38"/>
      <c r="BL770" s="38"/>
      <c r="BM770" s="38"/>
      <c r="BN770" s="38"/>
      <c r="BO770" s="38"/>
      <c r="BP770" s="117" t="str">
        <f t="shared" si="509"/>
        <v/>
      </c>
      <c r="BQ770" s="38"/>
      <c r="BR770" s="38"/>
      <c r="BS770" s="38"/>
      <c r="BT770" s="38"/>
      <c r="BV770" s="17">
        <f t="shared" si="503"/>
        <v>0</v>
      </c>
      <c r="BW770" s="17">
        <f t="shared" si="504"/>
        <v>0</v>
      </c>
      <c r="BX770" s="17">
        <f t="shared" si="505"/>
        <v>0</v>
      </c>
      <c r="BY770" s="17">
        <f t="shared" si="506"/>
        <v>0</v>
      </c>
      <c r="BZ770" s="17">
        <f t="shared" si="507"/>
        <v>0</v>
      </c>
      <c r="CA770" s="17">
        <f t="shared" si="508"/>
        <v>0</v>
      </c>
      <c r="CB770" s="17">
        <f t="shared" si="510"/>
        <v>0</v>
      </c>
      <c r="CC770" s="17">
        <f t="shared" si="511"/>
        <v>0</v>
      </c>
      <c r="CD770" s="17">
        <f t="shared" si="512"/>
        <v>0</v>
      </c>
      <c r="CE770" s="17">
        <f t="shared" si="513"/>
        <v>0</v>
      </c>
      <c r="CF770" s="17">
        <f t="shared" si="514"/>
        <v>0</v>
      </c>
      <c r="CG770" s="17">
        <f t="shared" si="515"/>
        <v>0</v>
      </c>
      <c r="CH770" s="17">
        <f t="shared" si="516"/>
        <v>0</v>
      </c>
      <c r="CI770" s="17">
        <f t="shared" si="517"/>
        <v>0</v>
      </c>
      <c r="CJ770" s="17">
        <f t="shared" si="518"/>
        <v>0</v>
      </c>
      <c r="CK770" s="17">
        <f t="shared" si="519"/>
        <v>0</v>
      </c>
      <c r="CL770" s="17">
        <f t="shared" si="520"/>
        <v>0</v>
      </c>
      <c r="CM770" s="17">
        <f t="shared" si="521"/>
        <v>0</v>
      </c>
      <c r="CN770" s="17">
        <f t="shared" si="522"/>
        <v>0</v>
      </c>
      <c r="CO770" s="17">
        <f t="shared" si="523"/>
        <v>0</v>
      </c>
      <c r="CP770" s="17">
        <f t="shared" si="524"/>
        <v>0</v>
      </c>
      <c r="CQ770" s="17">
        <f t="shared" si="525"/>
        <v>0</v>
      </c>
      <c r="CR770" s="17">
        <f t="shared" si="526"/>
        <v>0</v>
      </c>
      <c r="CS770" s="17">
        <f t="shared" si="527"/>
        <v>0</v>
      </c>
      <c r="CT770" s="17">
        <f t="shared" si="528"/>
        <v>0</v>
      </c>
      <c r="CU770" s="17">
        <f t="shared" si="529"/>
        <v>0</v>
      </c>
      <c r="CV770" s="17">
        <f t="shared" si="530"/>
        <v>0</v>
      </c>
      <c r="CW770" s="17">
        <f t="shared" si="531"/>
        <v>0</v>
      </c>
      <c r="CX770" s="17">
        <f t="shared" si="532"/>
        <v>0</v>
      </c>
      <c r="CY770" s="17">
        <f t="shared" si="533"/>
        <v>0</v>
      </c>
      <c r="CZ770" s="17">
        <f t="shared" si="534"/>
        <v>0</v>
      </c>
      <c r="DA770" s="17">
        <f t="shared" si="535"/>
        <v>0</v>
      </c>
      <c r="DB770" s="17">
        <f t="shared" si="536"/>
        <v>0</v>
      </c>
      <c r="DC770" s="17">
        <f t="shared" si="537"/>
        <v>0</v>
      </c>
      <c r="DD770" s="17">
        <f t="shared" si="538"/>
        <v>0</v>
      </c>
      <c r="DE770" s="17">
        <f t="shared" si="539"/>
        <v>0</v>
      </c>
      <c r="DF770" s="17">
        <f t="shared" si="540"/>
        <v>0</v>
      </c>
      <c r="DG770" s="17">
        <f t="shared" si="541"/>
        <v>0</v>
      </c>
    </row>
    <row r="771" spans="2:111" ht="15" customHeight="1" x14ac:dyDescent="0.2">
      <c r="B771" s="156">
        <v>763</v>
      </c>
      <c r="C771" s="157" t="str">
        <f t="shared" si="542"/>
        <v/>
      </c>
      <c r="D771" s="158" t="str">
        <f t="shared" si="502"/>
        <v>OK</v>
      </c>
      <c r="E771" s="159" t="e">
        <f>VLOOKUP('DATA SHEET'!$B$9,'Drill Size Info'!$T$2:$U$8,2,FALSE)</f>
        <v>#N/A</v>
      </c>
      <c r="F771" s="159" t="str">
        <f t="shared" si="543"/>
        <v/>
      </c>
      <c r="G771" s="91">
        <f t="shared" si="544"/>
        <v>0</v>
      </c>
      <c r="H771" s="160" t="s">
        <v>175</v>
      </c>
      <c r="I771" s="160" t="s">
        <v>175</v>
      </c>
      <c r="J771" s="160" t="str">
        <f>IF('DATA SHEET'!$B$10="NC-50","N/A","OK")</f>
        <v>OK</v>
      </c>
      <c r="K771" s="160" t="str">
        <f>IF('DATA SHEET'!$B$10="NC-50","N/A","OK")</f>
        <v>OK</v>
      </c>
      <c r="L771" s="160" t="str">
        <f t="shared" si="545"/>
        <v>OK</v>
      </c>
      <c r="M771" s="160" t="str">
        <f t="shared" si="546"/>
        <v>OK</v>
      </c>
      <c r="N771" s="160"/>
      <c r="O771" s="160"/>
      <c r="P771" s="160"/>
      <c r="Q771" s="160"/>
      <c r="R771" s="92" t="str">
        <f>IF(DI771&lt;&gt;"",
    IF(INT('Drill Size Info'!$AA$19)=INT('Drill Size Info'!$AB$19),
        --(INT('Drill Size Info'!$AA$19) &amp; "." &amp; DI771),
        IF(AND((--(INT('Drill Size Info'!$AA$19) &amp; "." &amp; DI771)&gt;=--('Drill Size Info'!$AA$19)), (--(INT('Drill Size Info'!$AA$19) &amp; "." &amp; DI771)&lt;=--('Drill Size Info'!$AB$19))),
            --(INT('Drill Size Info'!$AA$19) &amp; "." &amp; DI771),
            --(INT('Drill Size Info'!$AB$19) &amp; "." &amp; DI771)
        )
    ),
    IF(DH771&lt;&gt;"",
        IF(INT('Drill Size Info'!$AA$19)=INT('Drill Size Info'!$AB$19),
            --(INT('Drill Size Info'!$AA$19) &amp; "." &amp; LEFT(DH771,3)),
            IF(AND((--(INT('Drill Size Info'!$AA$19) &amp; "." &amp; LEFT(DH771,3))&gt;=--('Drill Size Info'!$AA$19)), (--(INT('Drill Size Info'!$AA$19) &amp; "." &amp; LEFT(DH771,3))&lt;=--('Drill Size Info'!$AB$19))),
                --(INT('Drill Size Info'!$AA$19) &amp; "." &amp; LEFT(DH771,3)),
                --(INT('Drill Size Info'!$AB$19) &amp; "." &amp; LEFT(DH771,3))
            )
        ),
        "OK"
    )
)</f>
        <v>OK</v>
      </c>
      <c r="S771" s="150" t="str">
        <f>IF(DJ771&lt;&gt;"",
    IF(INT('Drill Size Info'!$AA$19)=INT('Drill Size Info'!$AB$19),
        --(INT('Drill Size Info'!$AA$19) &amp; "." &amp; DJ771),
        IF(AND((--(INT('Drill Size Info'!$AA$19) &amp; "." &amp; DJ771)&gt;=--('Drill Size Info'!$AA$19)), (--(INT('Drill Size Info'!$AA$19) &amp; "." &amp; DJ771)&lt;=--('Drill Size Info'!$AB$19))),
            --(INT('Drill Size Info'!$AA$19) &amp; "." &amp; DJ771),
            --(INT('Drill Size Info'!$AB$19) &amp; "." &amp; DJ771)
        )
    ),
    IF(DH771&lt;&gt;"",
        IF(INT('Drill Size Info'!$AA$19)=INT('Drill Size Info'!$AB$19),
            --(INT('Drill Size Info'!$AA$19) &amp; "." &amp; RIGHT(DH771,3)),
            IF(AND((--(INT('Drill Size Info'!$AA$19) &amp; "." &amp; RIGHT(DH771,3))&gt;=--('Drill Size Info'!$AA$19)), (--(INT('Drill Size Info'!$AA$19) &amp; "." &amp; RIGHT(DH771,3))&lt;=--('Drill Size Info'!$AB$19))),
                --(INT('Drill Size Info'!$AA$19) &amp; "." &amp; RIGHT(DH771,3)),
                --(INT('Drill Size Info'!$AB$19) &amp; "." &amp; RIGHT(DH771,3))
            )
        ),
        "N/A"
    )
)</f>
        <v>N/A</v>
      </c>
      <c r="T771" s="150" t="str">
        <f>IF(DL771&lt;&gt;"",
    IF(INT('Drill Size Info'!$AA$19)=INT('Drill Size Info'!$AB$15),
        --(INT('Drill Size Info'!$AA$15) &amp; "." &amp; DL771),
        IF(AND((--(INT('Drill Size Info'!$AA$15) &amp; "." &amp; DL771)&gt;=--('Drill Size Info'!$AA$15)), (--(INT('Drill Size Info'!$AA$15) &amp; "." &amp; DL771)&lt;=--('Drill Size Info'!$AB$15))),
            --(INT('Drill Size Info'!$AA$15) &amp; "." &amp; DL771),
            --(INT('Drill Size Info'!$AB$15) &amp; "." &amp; DL771)
        )
    ),
    IF(DK771&lt;&gt;"",
        IF(INT('Drill Size Info'!$AA$15)=INT('Drill Size Info'!$AB$15),
            --(INT('Drill Size Info'!$AA$15) &amp; "." &amp; LEFT(DK771,3)),
            IF(AND((--(INT('Drill Size Info'!$AA$15) &amp; "." &amp; LEFT(DK771,3))&gt;=--('Drill Size Info'!$AA$15)), (--(INT('Drill Size Info'!$AA$15) &amp; "." &amp; LEFT(DK771,3))&lt;=--('Drill Size Info'!$AB$15))),
                --(INT('Drill Size Info'!$AA$15) &amp; "." &amp; LEFT(DK771,3)),
                --(INT('Drill Size Info'!$AB$15) &amp; "." &amp; LEFT(DK771,3))
            )
        ),
        "OK"
    )
)</f>
        <v>OK</v>
      </c>
      <c r="U771" s="150" t="str">
        <f>IF(DM771&lt;&gt;"",
    IF(INT('Drill Size Info'!$AA$19)=INT('Drill Size Info'!$AB$15),
        --(INT('Drill Size Info'!$AA$15) &amp; "." &amp; DM771),
        IF(AND((--(INT('Drill Size Info'!$AA$15) &amp; "." &amp; DM771)&gt;=--('Drill Size Info'!$AA$15)), (--(INT('Drill Size Info'!$AA$15) &amp; "." &amp; DM771)&lt;=--('Drill Size Info'!$AB$15))),
            --(INT('Drill Size Info'!$AA$15) &amp; "." &amp; DM771),
            --(INT('Drill Size Info'!$AB$15) &amp; "." &amp; DM771)
        )
    ),
    IF(DK771&lt;&gt;"",
        IF(INT('Drill Size Info'!$AA$15)=INT('Drill Size Info'!$AB$15),
            --(INT('Drill Size Info'!$AA$15) &amp; "." &amp; RIGHT(DK771,3)),
            IF(AND((--(INT('Drill Size Info'!$AA$15) &amp; "." &amp; RIGHT(DK771,3))&gt;=--('Drill Size Info'!$AA$15)), (--(INT('Drill Size Info'!$AA$15) &amp; "." &amp; RIGHT(DK771,3))&lt;=--('Drill Size Info'!$AB$15))),
                --(INT('Drill Size Info'!$AA$15) &amp; "." &amp; RIGHT(DK771,3)),
                --(INT('Drill Size Info'!$AB$15) &amp; "." &amp; RIGHT(DK771,3))
            )
        ),
        "N/A"
    )
)</f>
        <v>N/A</v>
      </c>
      <c r="V771" s="161"/>
      <c r="W771" s="161"/>
      <c r="X771" s="161"/>
      <c r="Y771" s="161"/>
      <c r="Z771" s="161"/>
      <c r="AA771" s="162"/>
      <c r="AB771" s="162"/>
      <c r="AC771" s="162"/>
      <c r="AD771" s="162"/>
      <c r="AE771" s="162"/>
      <c r="AF771" s="162"/>
      <c r="AG771" s="162"/>
      <c r="AH771" s="162"/>
      <c r="AI771" s="162"/>
      <c r="AJ771" s="162"/>
      <c r="AK771" s="162"/>
      <c r="AL771" s="162"/>
      <c r="AM771" s="162"/>
      <c r="AN771" s="162"/>
      <c r="AO771" s="162"/>
      <c r="AP771" s="162"/>
      <c r="AQ771" s="162"/>
      <c r="AR771" s="162"/>
      <c r="AS771" s="162"/>
      <c r="AT771" s="162"/>
      <c r="AU771" s="162"/>
      <c r="AV771" s="162"/>
      <c r="AW771" s="162"/>
      <c r="AX771" s="162"/>
      <c r="AY771" s="162"/>
      <c r="AZ771" s="162"/>
      <c r="BA771" s="162"/>
      <c r="BB771" s="163"/>
      <c r="BC771" s="163"/>
      <c r="BD771" s="163"/>
      <c r="BE771" s="164"/>
      <c r="BF771" s="165"/>
      <c r="BG771" s="162"/>
      <c r="BH771" s="162"/>
      <c r="BI771" s="164"/>
      <c r="BJ771" s="38"/>
      <c r="BK771" s="38"/>
      <c r="BL771" s="38"/>
      <c r="BM771" s="38"/>
      <c r="BN771" s="38"/>
      <c r="BO771" s="38"/>
      <c r="BP771" s="117" t="str">
        <f t="shared" si="509"/>
        <v/>
      </c>
      <c r="BQ771" s="38"/>
      <c r="BR771" s="38"/>
      <c r="BS771" s="38"/>
      <c r="BT771" s="38"/>
      <c r="BV771" s="17">
        <f t="shared" si="503"/>
        <v>0</v>
      </c>
      <c r="BW771" s="17">
        <f t="shared" si="504"/>
        <v>0</v>
      </c>
      <c r="BX771" s="17">
        <f t="shared" si="505"/>
        <v>0</v>
      </c>
      <c r="BY771" s="17">
        <f t="shared" si="506"/>
        <v>0</v>
      </c>
      <c r="BZ771" s="17">
        <f t="shared" si="507"/>
        <v>0</v>
      </c>
      <c r="CA771" s="17">
        <f t="shared" si="508"/>
        <v>0</v>
      </c>
      <c r="CB771" s="17">
        <f t="shared" si="510"/>
        <v>0</v>
      </c>
      <c r="CC771" s="17">
        <f t="shared" si="511"/>
        <v>0</v>
      </c>
      <c r="CD771" s="17">
        <f t="shared" si="512"/>
        <v>0</v>
      </c>
      <c r="CE771" s="17">
        <f t="shared" si="513"/>
        <v>0</v>
      </c>
      <c r="CF771" s="17">
        <f t="shared" si="514"/>
        <v>0</v>
      </c>
      <c r="CG771" s="17">
        <f t="shared" si="515"/>
        <v>0</v>
      </c>
      <c r="CH771" s="17">
        <f t="shared" si="516"/>
        <v>0</v>
      </c>
      <c r="CI771" s="17">
        <f t="shared" si="517"/>
        <v>0</v>
      </c>
      <c r="CJ771" s="17">
        <f t="shared" si="518"/>
        <v>0</v>
      </c>
      <c r="CK771" s="17">
        <f t="shared" si="519"/>
        <v>0</v>
      </c>
      <c r="CL771" s="17">
        <f t="shared" si="520"/>
        <v>0</v>
      </c>
      <c r="CM771" s="17">
        <f t="shared" si="521"/>
        <v>0</v>
      </c>
      <c r="CN771" s="17">
        <f t="shared" si="522"/>
        <v>0</v>
      </c>
      <c r="CO771" s="17">
        <f t="shared" si="523"/>
        <v>0</v>
      </c>
      <c r="CP771" s="17">
        <f t="shared" si="524"/>
        <v>0</v>
      </c>
      <c r="CQ771" s="17">
        <f t="shared" si="525"/>
        <v>0</v>
      </c>
      <c r="CR771" s="17">
        <f t="shared" si="526"/>
        <v>0</v>
      </c>
      <c r="CS771" s="17">
        <f t="shared" si="527"/>
        <v>0</v>
      </c>
      <c r="CT771" s="17">
        <f t="shared" si="528"/>
        <v>0</v>
      </c>
      <c r="CU771" s="17">
        <f t="shared" si="529"/>
        <v>0</v>
      </c>
      <c r="CV771" s="17">
        <f t="shared" si="530"/>
        <v>0</v>
      </c>
      <c r="CW771" s="17">
        <f t="shared" si="531"/>
        <v>0</v>
      </c>
      <c r="CX771" s="17">
        <f t="shared" si="532"/>
        <v>0</v>
      </c>
      <c r="CY771" s="17">
        <f t="shared" si="533"/>
        <v>0</v>
      </c>
      <c r="CZ771" s="17">
        <f t="shared" si="534"/>
        <v>0</v>
      </c>
      <c r="DA771" s="17">
        <f t="shared" si="535"/>
        <v>0</v>
      </c>
      <c r="DB771" s="17">
        <f t="shared" si="536"/>
        <v>0</v>
      </c>
      <c r="DC771" s="17">
        <f t="shared" si="537"/>
        <v>0</v>
      </c>
      <c r="DD771" s="17">
        <f t="shared" si="538"/>
        <v>0</v>
      </c>
      <c r="DE771" s="17">
        <f t="shared" si="539"/>
        <v>0</v>
      </c>
      <c r="DF771" s="17">
        <f t="shared" si="540"/>
        <v>0</v>
      </c>
      <c r="DG771" s="17">
        <f t="shared" si="541"/>
        <v>0</v>
      </c>
    </row>
    <row r="772" spans="2:111" ht="15" customHeight="1" x14ac:dyDescent="0.2">
      <c r="B772" s="156">
        <v>764</v>
      </c>
      <c r="C772" s="157" t="str">
        <f t="shared" si="542"/>
        <v/>
      </c>
      <c r="D772" s="158" t="str">
        <f t="shared" si="502"/>
        <v>OK</v>
      </c>
      <c r="E772" s="159" t="e">
        <f>VLOOKUP('DATA SHEET'!$B$9,'Drill Size Info'!$T$2:$U$8,2,FALSE)</f>
        <v>#N/A</v>
      </c>
      <c r="F772" s="159" t="str">
        <f t="shared" si="543"/>
        <v/>
      </c>
      <c r="G772" s="91">
        <f t="shared" si="544"/>
        <v>0</v>
      </c>
      <c r="H772" s="160" t="s">
        <v>175</v>
      </c>
      <c r="I772" s="160" t="s">
        <v>175</v>
      </c>
      <c r="J772" s="160" t="str">
        <f>IF('DATA SHEET'!$B$10="NC-50","N/A","OK")</f>
        <v>OK</v>
      </c>
      <c r="K772" s="160" t="str">
        <f>IF('DATA SHEET'!$B$10="NC-50","N/A","OK")</f>
        <v>OK</v>
      </c>
      <c r="L772" s="160" t="str">
        <f t="shared" si="545"/>
        <v>OK</v>
      </c>
      <c r="M772" s="160" t="str">
        <f t="shared" si="546"/>
        <v>OK</v>
      </c>
      <c r="N772" s="160"/>
      <c r="O772" s="160"/>
      <c r="P772" s="160"/>
      <c r="Q772" s="160"/>
      <c r="R772" s="92" t="str">
        <f>IF(DI772&lt;&gt;"",
    IF(INT('Drill Size Info'!$AA$19)=INT('Drill Size Info'!$AB$19),
        --(INT('Drill Size Info'!$AA$19) &amp; "." &amp; DI772),
        IF(AND((--(INT('Drill Size Info'!$AA$19) &amp; "." &amp; DI772)&gt;=--('Drill Size Info'!$AA$19)), (--(INT('Drill Size Info'!$AA$19) &amp; "." &amp; DI772)&lt;=--('Drill Size Info'!$AB$19))),
            --(INT('Drill Size Info'!$AA$19) &amp; "." &amp; DI772),
            --(INT('Drill Size Info'!$AB$19) &amp; "." &amp; DI772)
        )
    ),
    IF(DH772&lt;&gt;"",
        IF(INT('Drill Size Info'!$AA$19)=INT('Drill Size Info'!$AB$19),
            --(INT('Drill Size Info'!$AA$19) &amp; "." &amp; LEFT(DH772,3)),
            IF(AND((--(INT('Drill Size Info'!$AA$19) &amp; "." &amp; LEFT(DH772,3))&gt;=--('Drill Size Info'!$AA$19)), (--(INT('Drill Size Info'!$AA$19) &amp; "." &amp; LEFT(DH772,3))&lt;=--('Drill Size Info'!$AB$19))),
                --(INT('Drill Size Info'!$AA$19) &amp; "." &amp; LEFT(DH772,3)),
                --(INT('Drill Size Info'!$AB$19) &amp; "." &amp; LEFT(DH772,3))
            )
        ),
        "OK"
    )
)</f>
        <v>OK</v>
      </c>
      <c r="S772" s="150" t="str">
        <f>IF(DJ772&lt;&gt;"",
    IF(INT('Drill Size Info'!$AA$19)=INT('Drill Size Info'!$AB$19),
        --(INT('Drill Size Info'!$AA$19) &amp; "." &amp; DJ772),
        IF(AND((--(INT('Drill Size Info'!$AA$19) &amp; "." &amp; DJ772)&gt;=--('Drill Size Info'!$AA$19)), (--(INT('Drill Size Info'!$AA$19) &amp; "." &amp; DJ772)&lt;=--('Drill Size Info'!$AB$19))),
            --(INT('Drill Size Info'!$AA$19) &amp; "." &amp; DJ772),
            --(INT('Drill Size Info'!$AB$19) &amp; "." &amp; DJ772)
        )
    ),
    IF(DH772&lt;&gt;"",
        IF(INT('Drill Size Info'!$AA$19)=INT('Drill Size Info'!$AB$19),
            --(INT('Drill Size Info'!$AA$19) &amp; "." &amp; RIGHT(DH772,3)),
            IF(AND((--(INT('Drill Size Info'!$AA$19) &amp; "." &amp; RIGHT(DH772,3))&gt;=--('Drill Size Info'!$AA$19)), (--(INT('Drill Size Info'!$AA$19) &amp; "." &amp; RIGHT(DH772,3))&lt;=--('Drill Size Info'!$AB$19))),
                --(INT('Drill Size Info'!$AA$19) &amp; "." &amp; RIGHT(DH772,3)),
                --(INT('Drill Size Info'!$AB$19) &amp; "." &amp; RIGHT(DH772,3))
            )
        ),
        "N/A"
    )
)</f>
        <v>N/A</v>
      </c>
      <c r="T772" s="150" t="str">
        <f>IF(DL772&lt;&gt;"",
    IF(INT('Drill Size Info'!$AA$19)=INT('Drill Size Info'!$AB$15),
        --(INT('Drill Size Info'!$AA$15) &amp; "." &amp; DL772),
        IF(AND((--(INT('Drill Size Info'!$AA$15) &amp; "." &amp; DL772)&gt;=--('Drill Size Info'!$AA$15)), (--(INT('Drill Size Info'!$AA$15) &amp; "." &amp; DL772)&lt;=--('Drill Size Info'!$AB$15))),
            --(INT('Drill Size Info'!$AA$15) &amp; "." &amp; DL772),
            --(INT('Drill Size Info'!$AB$15) &amp; "." &amp; DL772)
        )
    ),
    IF(DK772&lt;&gt;"",
        IF(INT('Drill Size Info'!$AA$15)=INT('Drill Size Info'!$AB$15),
            --(INT('Drill Size Info'!$AA$15) &amp; "." &amp; LEFT(DK772,3)),
            IF(AND((--(INT('Drill Size Info'!$AA$15) &amp; "." &amp; LEFT(DK772,3))&gt;=--('Drill Size Info'!$AA$15)), (--(INT('Drill Size Info'!$AA$15) &amp; "." &amp; LEFT(DK772,3))&lt;=--('Drill Size Info'!$AB$15))),
                --(INT('Drill Size Info'!$AA$15) &amp; "." &amp; LEFT(DK772,3)),
                --(INT('Drill Size Info'!$AB$15) &amp; "." &amp; LEFT(DK772,3))
            )
        ),
        "OK"
    )
)</f>
        <v>OK</v>
      </c>
      <c r="U772" s="150" t="str">
        <f>IF(DM772&lt;&gt;"",
    IF(INT('Drill Size Info'!$AA$19)=INT('Drill Size Info'!$AB$15),
        --(INT('Drill Size Info'!$AA$15) &amp; "." &amp; DM772),
        IF(AND((--(INT('Drill Size Info'!$AA$15) &amp; "." &amp; DM772)&gt;=--('Drill Size Info'!$AA$15)), (--(INT('Drill Size Info'!$AA$15) &amp; "." &amp; DM772)&lt;=--('Drill Size Info'!$AB$15))),
            --(INT('Drill Size Info'!$AA$15) &amp; "." &amp; DM772),
            --(INT('Drill Size Info'!$AB$15) &amp; "." &amp; DM772)
        )
    ),
    IF(DK772&lt;&gt;"",
        IF(INT('Drill Size Info'!$AA$15)=INT('Drill Size Info'!$AB$15),
            --(INT('Drill Size Info'!$AA$15) &amp; "." &amp; RIGHT(DK772,3)),
            IF(AND((--(INT('Drill Size Info'!$AA$15) &amp; "." &amp; RIGHT(DK772,3))&gt;=--('Drill Size Info'!$AA$15)), (--(INT('Drill Size Info'!$AA$15) &amp; "." &amp; RIGHT(DK772,3))&lt;=--('Drill Size Info'!$AB$15))),
                --(INT('Drill Size Info'!$AA$15) &amp; "." &amp; RIGHT(DK772,3)),
                --(INT('Drill Size Info'!$AB$15) &amp; "." &amp; RIGHT(DK772,3))
            )
        ),
        "N/A"
    )
)</f>
        <v>N/A</v>
      </c>
      <c r="V772" s="161"/>
      <c r="W772" s="161"/>
      <c r="X772" s="161"/>
      <c r="Y772" s="161"/>
      <c r="Z772" s="161"/>
      <c r="AA772" s="162"/>
      <c r="AB772" s="162"/>
      <c r="AC772" s="162"/>
      <c r="AD772" s="162"/>
      <c r="AE772" s="162"/>
      <c r="AF772" s="162"/>
      <c r="AG772" s="162"/>
      <c r="AH772" s="162"/>
      <c r="AI772" s="162"/>
      <c r="AJ772" s="162"/>
      <c r="AK772" s="162"/>
      <c r="AL772" s="162"/>
      <c r="AM772" s="162"/>
      <c r="AN772" s="162"/>
      <c r="AO772" s="162"/>
      <c r="AP772" s="162"/>
      <c r="AQ772" s="162"/>
      <c r="AR772" s="162"/>
      <c r="AS772" s="162"/>
      <c r="AT772" s="162"/>
      <c r="AU772" s="162"/>
      <c r="AV772" s="162"/>
      <c r="AW772" s="162"/>
      <c r="AX772" s="162"/>
      <c r="AY772" s="162"/>
      <c r="AZ772" s="162"/>
      <c r="BA772" s="162"/>
      <c r="BB772" s="163"/>
      <c r="BC772" s="163"/>
      <c r="BD772" s="163"/>
      <c r="BE772" s="164"/>
      <c r="BF772" s="165"/>
      <c r="BG772" s="162"/>
      <c r="BH772" s="162"/>
      <c r="BI772" s="164"/>
      <c r="BJ772" s="38"/>
      <c r="BK772" s="38"/>
      <c r="BL772" s="38"/>
      <c r="BM772" s="38"/>
      <c r="BN772" s="38"/>
      <c r="BO772" s="38"/>
      <c r="BP772" s="117" t="str">
        <f t="shared" si="509"/>
        <v/>
      </c>
      <c r="BQ772" s="38"/>
      <c r="BR772" s="38"/>
      <c r="BS772" s="38"/>
      <c r="BT772" s="38"/>
      <c r="BV772" s="17">
        <f t="shared" si="503"/>
        <v>0</v>
      </c>
      <c r="BW772" s="17">
        <f t="shared" si="504"/>
        <v>0</v>
      </c>
      <c r="BX772" s="17">
        <f t="shared" si="505"/>
        <v>0</v>
      </c>
      <c r="BY772" s="17">
        <f t="shared" si="506"/>
        <v>0</v>
      </c>
      <c r="BZ772" s="17">
        <f t="shared" si="507"/>
        <v>0</v>
      </c>
      <c r="CA772" s="17">
        <f t="shared" si="508"/>
        <v>0</v>
      </c>
      <c r="CB772" s="17">
        <f t="shared" si="510"/>
        <v>0</v>
      </c>
      <c r="CC772" s="17">
        <f t="shared" si="511"/>
        <v>0</v>
      </c>
      <c r="CD772" s="17">
        <f t="shared" si="512"/>
        <v>0</v>
      </c>
      <c r="CE772" s="17">
        <f t="shared" si="513"/>
        <v>0</v>
      </c>
      <c r="CF772" s="17">
        <f t="shared" si="514"/>
        <v>0</v>
      </c>
      <c r="CG772" s="17">
        <f t="shared" si="515"/>
        <v>0</v>
      </c>
      <c r="CH772" s="17">
        <f t="shared" si="516"/>
        <v>0</v>
      </c>
      <c r="CI772" s="17">
        <f t="shared" si="517"/>
        <v>0</v>
      </c>
      <c r="CJ772" s="17">
        <f t="shared" si="518"/>
        <v>0</v>
      </c>
      <c r="CK772" s="17">
        <f t="shared" si="519"/>
        <v>0</v>
      </c>
      <c r="CL772" s="17">
        <f t="shared" si="520"/>
        <v>0</v>
      </c>
      <c r="CM772" s="17">
        <f t="shared" si="521"/>
        <v>0</v>
      </c>
      <c r="CN772" s="17">
        <f t="shared" si="522"/>
        <v>0</v>
      </c>
      <c r="CO772" s="17">
        <f t="shared" si="523"/>
        <v>0</v>
      </c>
      <c r="CP772" s="17">
        <f t="shared" si="524"/>
        <v>0</v>
      </c>
      <c r="CQ772" s="17">
        <f t="shared" si="525"/>
        <v>0</v>
      </c>
      <c r="CR772" s="17">
        <f t="shared" si="526"/>
        <v>0</v>
      </c>
      <c r="CS772" s="17">
        <f t="shared" si="527"/>
        <v>0</v>
      </c>
      <c r="CT772" s="17">
        <f t="shared" si="528"/>
        <v>0</v>
      </c>
      <c r="CU772" s="17">
        <f t="shared" si="529"/>
        <v>0</v>
      </c>
      <c r="CV772" s="17">
        <f t="shared" si="530"/>
        <v>0</v>
      </c>
      <c r="CW772" s="17">
        <f t="shared" si="531"/>
        <v>0</v>
      </c>
      <c r="CX772" s="17">
        <f t="shared" si="532"/>
        <v>0</v>
      </c>
      <c r="CY772" s="17">
        <f t="shared" si="533"/>
        <v>0</v>
      </c>
      <c r="CZ772" s="17">
        <f t="shared" si="534"/>
        <v>0</v>
      </c>
      <c r="DA772" s="17">
        <f t="shared" si="535"/>
        <v>0</v>
      </c>
      <c r="DB772" s="17">
        <f t="shared" si="536"/>
        <v>0</v>
      </c>
      <c r="DC772" s="17">
        <f t="shared" si="537"/>
        <v>0</v>
      </c>
      <c r="DD772" s="17">
        <f t="shared" si="538"/>
        <v>0</v>
      </c>
      <c r="DE772" s="17">
        <f t="shared" si="539"/>
        <v>0</v>
      </c>
      <c r="DF772" s="17">
        <f t="shared" si="540"/>
        <v>0</v>
      </c>
      <c r="DG772" s="17">
        <f t="shared" si="541"/>
        <v>0</v>
      </c>
    </row>
    <row r="773" spans="2:111" ht="15" customHeight="1" x14ac:dyDescent="0.2">
      <c r="B773" s="156">
        <v>765</v>
      </c>
      <c r="C773" s="157" t="str">
        <f t="shared" si="542"/>
        <v/>
      </c>
      <c r="D773" s="158" t="str">
        <f t="shared" si="502"/>
        <v>OK</v>
      </c>
      <c r="E773" s="159" t="e">
        <f>VLOOKUP('DATA SHEET'!$B$9,'Drill Size Info'!$T$2:$U$8,2,FALSE)</f>
        <v>#N/A</v>
      </c>
      <c r="F773" s="159" t="str">
        <f t="shared" si="543"/>
        <v/>
      </c>
      <c r="G773" s="91">
        <f t="shared" si="544"/>
        <v>0</v>
      </c>
      <c r="H773" s="160" t="s">
        <v>175</v>
      </c>
      <c r="I773" s="160" t="s">
        <v>175</v>
      </c>
      <c r="J773" s="160" t="str">
        <f>IF('DATA SHEET'!$B$10="NC-50","N/A","OK")</f>
        <v>OK</v>
      </c>
      <c r="K773" s="160" t="str">
        <f>IF('DATA SHEET'!$B$10="NC-50","N/A","OK")</f>
        <v>OK</v>
      </c>
      <c r="L773" s="160" t="str">
        <f t="shared" si="545"/>
        <v>OK</v>
      </c>
      <c r="M773" s="160" t="str">
        <f t="shared" si="546"/>
        <v>OK</v>
      </c>
      <c r="N773" s="160"/>
      <c r="O773" s="160"/>
      <c r="P773" s="160"/>
      <c r="Q773" s="160"/>
      <c r="R773" s="92" t="str">
        <f>IF(DI773&lt;&gt;"",
    IF(INT('Drill Size Info'!$AA$19)=INT('Drill Size Info'!$AB$19),
        --(INT('Drill Size Info'!$AA$19) &amp; "." &amp; DI773),
        IF(AND((--(INT('Drill Size Info'!$AA$19) &amp; "." &amp; DI773)&gt;=--('Drill Size Info'!$AA$19)), (--(INT('Drill Size Info'!$AA$19) &amp; "." &amp; DI773)&lt;=--('Drill Size Info'!$AB$19))),
            --(INT('Drill Size Info'!$AA$19) &amp; "." &amp; DI773),
            --(INT('Drill Size Info'!$AB$19) &amp; "." &amp; DI773)
        )
    ),
    IF(DH773&lt;&gt;"",
        IF(INT('Drill Size Info'!$AA$19)=INT('Drill Size Info'!$AB$19),
            --(INT('Drill Size Info'!$AA$19) &amp; "." &amp; LEFT(DH773,3)),
            IF(AND((--(INT('Drill Size Info'!$AA$19) &amp; "." &amp; LEFT(DH773,3))&gt;=--('Drill Size Info'!$AA$19)), (--(INT('Drill Size Info'!$AA$19) &amp; "." &amp; LEFT(DH773,3))&lt;=--('Drill Size Info'!$AB$19))),
                --(INT('Drill Size Info'!$AA$19) &amp; "." &amp; LEFT(DH773,3)),
                --(INT('Drill Size Info'!$AB$19) &amp; "." &amp; LEFT(DH773,3))
            )
        ),
        "OK"
    )
)</f>
        <v>OK</v>
      </c>
      <c r="S773" s="150" t="str">
        <f>IF(DJ773&lt;&gt;"",
    IF(INT('Drill Size Info'!$AA$19)=INT('Drill Size Info'!$AB$19),
        --(INT('Drill Size Info'!$AA$19) &amp; "." &amp; DJ773),
        IF(AND((--(INT('Drill Size Info'!$AA$19) &amp; "." &amp; DJ773)&gt;=--('Drill Size Info'!$AA$19)), (--(INT('Drill Size Info'!$AA$19) &amp; "." &amp; DJ773)&lt;=--('Drill Size Info'!$AB$19))),
            --(INT('Drill Size Info'!$AA$19) &amp; "." &amp; DJ773),
            --(INT('Drill Size Info'!$AB$19) &amp; "." &amp; DJ773)
        )
    ),
    IF(DH773&lt;&gt;"",
        IF(INT('Drill Size Info'!$AA$19)=INT('Drill Size Info'!$AB$19),
            --(INT('Drill Size Info'!$AA$19) &amp; "." &amp; RIGHT(DH773,3)),
            IF(AND((--(INT('Drill Size Info'!$AA$19) &amp; "." &amp; RIGHT(DH773,3))&gt;=--('Drill Size Info'!$AA$19)), (--(INT('Drill Size Info'!$AA$19) &amp; "." &amp; RIGHT(DH773,3))&lt;=--('Drill Size Info'!$AB$19))),
                --(INT('Drill Size Info'!$AA$19) &amp; "." &amp; RIGHT(DH773,3)),
                --(INT('Drill Size Info'!$AB$19) &amp; "." &amp; RIGHT(DH773,3))
            )
        ),
        "N/A"
    )
)</f>
        <v>N/A</v>
      </c>
      <c r="T773" s="150" t="str">
        <f>IF(DL773&lt;&gt;"",
    IF(INT('Drill Size Info'!$AA$19)=INT('Drill Size Info'!$AB$15),
        --(INT('Drill Size Info'!$AA$15) &amp; "." &amp; DL773),
        IF(AND((--(INT('Drill Size Info'!$AA$15) &amp; "." &amp; DL773)&gt;=--('Drill Size Info'!$AA$15)), (--(INT('Drill Size Info'!$AA$15) &amp; "." &amp; DL773)&lt;=--('Drill Size Info'!$AB$15))),
            --(INT('Drill Size Info'!$AA$15) &amp; "." &amp; DL773),
            --(INT('Drill Size Info'!$AB$15) &amp; "." &amp; DL773)
        )
    ),
    IF(DK773&lt;&gt;"",
        IF(INT('Drill Size Info'!$AA$15)=INT('Drill Size Info'!$AB$15),
            --(INT('Drill Size Info'!$AA$15) &amp; "." &amp; LEFT(DK773,3)),
            IF(AND((--(INT('Drill Size Info'!$AA$15) &amp; "." &amp; LEFT(DK773,3))&gt;=--('Drill Size Info'!$AA$15)), (--(INT('Drill Size Info'!$AA$15) &amp; "." &amp; LEFT(DK773,3))&lt;=--('Drill Size Info'!$AB$15))),
                --(INT('Drill Size Info'!$AA$15) &amp; "." &amp; LEFT(DK773,3)),
                --(INT('Drill Size Info'!$AB$15) &amp; "." &amp; LEFT(DK773,3))
            )
        ),
        "OK"
    )
)</f>
        <v>OK</v>
      </c>
      <c r="U773" s="150" t="str">
        <f>IF(DM773&lt;&gt;"",
    IF(INT('Drill Size Info'!$AA$19)=INT('Drill Size Info'!$AB$15),
        --(INT('Drill Size Info'!$AA$15) &amp; "." &amp; DM773),
        IF(AND((--(INT('Drill Size Info'!$AA$15) &amp; "." &amp; DM773)&gt;=--('Drill Size Info'!$AA$15)), (--(INT('Drill Size Info'!$AA$15) &amp; "." &amp; DM773)&lt;=--('Drill Size Info'!$AB$15))),
            --(INT('Drill Size Info'!$AA$15) &amp; "." &amp; DM773),
            --(INT('Drill Size Info'!$AB$15) &amp; "." &amp; DM773)
        )
    ),
    IF(DK773&lt;&gt;"",
        IF(INT('Drill Size Info'!$AA$15)=INT('Drill Size Info'!$AB$15),
            --(INT('Drill Size Info'!$AA$15) &amp; "." &amp; RIGHT(DK773,3)),
            IF(AND((--(INT('Drill Size Info'!$AA$15) &amp; "." &amp; RIGHT(DK773,3))&gt;=--('Drill Size Info'!$AA$15)), (--(INT('Drill Size Info'!$AA$15) &amp; "." &amp; RIGHT(DK773,3))&lt;=--('Drill Size Info'!$AB$15))),
                --(INT('Drill Size Info'!$AA$15) &amp; "." &amp; RIGHT(DK773,3)),
                --(INT('Drill Size Info'!$AB$15) &amp; "." &amp; RIGHT(DK773,3))
            )
        ),
        "N/A"
    )
)</f>
        <v>N/A</v>
      </c>
      <c r="V773" s="161"/>
      <c r="W773" s="161"/>
      <c r="X773" s="161"/>
      <c r="Y773" s="161"/>
      <c r="Z773" s="161"/>
      <c r="AA773" s="162"/>
      <c r="AB773" s="162"/>
      <c r="AC773" s="162"/>
      <c r="AD773" s="162"/>
      <c r="AE773" s="162"/>
      <c r="AF773" s="162"/>
      <c r="AG773" s="162"/>
      <c r="AH773" s="162"/>
      <c r="AI773" s="162"/>
      <c r="AJ773" s="162"/>
      <c r="AK773" s="162"/>
      <c r="AL773" s="162"/>
      <c r="AM773" s="162"/>
      <c r="AN773" s="162"/>
      <c r="AO773" s="162"/>
      <c r="AP773" s="162"/>
      <c r="AQ773" s="162"/>
      <c r="AR773" s="162"/>
      <c r="AS773" s="162"/>
      <c r="AT773" s="162"/>
      <c r="AU773" s="162"/>
      <c r="AV773" s="162"/>
      <c r="AW773" s="162"/>
      <c r="AX773" s="162"/>
      <c r="AY773" s="162"/>
      <c r="AZ773" s="162"/>
      <c r="BA773" s="162"/>
      <c r="BB773" s="163"/>
      <c r="BC773" s="163"/>
      <c r="BD773" s="163"/>
      <c r="BE773" s="164"/>
      <c r="BF773" s="165"/>
      <c r="BG773" s="162"/>
      <c r="BH773" s="162"/>
      <c r="BI773" s="164"/>
      <c r="BJ773" s="38"/>
      <c r="BK773" s="38"/>
      <c r="BL773" s="38"/>
      <c r="BM773" s="38"/>
      <c r="BN773" s="38"/>
      <c r="BO773" s="38"/>
      <c r="BP773" s="117" t="str">
        <f t="shared" si="509"/>
        <v/>
      </c>
      <c r="BQ773" s="38"/>
      <c r="BR773" s="38"/>
      <c r="BS773" s="38"/>
      <c r="BT773" s="38"/>
      <c r="BV773" s="17">
        <f t="shared" si="503"/>
        <v>0</v>
      </c>
      <c r="BW773" s="17">
        <f t="shared" si="504"/>
        <v>0</v>
      </c>
      <c r="BX773" s="17">
        <f t="shared" si="505"/>
        <v>0</v>
      </c>
      <c r="BY773" s="17">
        <f t="shared" si="506"/>
        <v>0</v>
      </c>
      <c r="BZ773" s="17">
        <f t="shared" si="507"/>
        <v>0</v>
      </c>
      <c r="CA773" s="17">
        <f t="shared" si="508"/>
        <v>0</v>
      </c>
      <c r="CB773" s="17">
        <f t="shared" si="510"/>
        <v>0</v>
      </c>
      <c r="CC773" s="17">
        <f t="shared" si="511"/>
        <v>0</v>
      </c>
      <c r="CD773" s="17">
        <f t="shared" si="512"/>
        <v>0</v>
      </c>
      <c r="CE773" s="17">
        <f t="shared" si="513"/>
        <v>0</v>
      </c>
      <c r="CF773" s="17">
        <f t="shared" si="514"/>
        <v>0</v>
      </c>
      <c r="CG773" s="17">
        <f t="shared" si="515"/>
        <v>0</v>
      </c>
      <c r="CH773" s="17">
        <f t="shared" si="516"/>
        <v>0</v>
      </c>
      <c r="CI773" s="17">
        <f t="shared" si="517"/>
        <v>0</v>
      </c>
      <c r="CJ773" s="17">
        <f t="shared" si="518"/>
        <v>0</v>
      </c>
      <c r="CK773" s="17">
        <f t="shared" si="519"/>
        <v>0</v>
      </c>
      <c r="CL773" s="17">
        <f t="shared" si="520"/>
        <v>0</v>
      </c>
      <c r="CM773" s="17">
        <f t="shared" si="521"/>
        <v>0</v>
      </c>
      <c r="CN773" s="17">
        <f t="shared" si="522"/>
        <v>0</v>
      </c>
      <c r="CO773" s="17">
        <f t="shared" si="523"/>
        <v>0</v>
      </c>
      <c r="CP773" s="17">
        <f t="shared" si="524"/>
        <v>0</v>
      </c>
      <c r="CQ773" s="17">
        <f t="shared" si="525"/>
        <v>0</v>
      </c>
      <c r="CR773" s="17">
        <f t="shared" si="526"/>
        <v>0</v>
      </c>
      <c r="CS773" s="17">
        <f t="shared" si="527"/>
        <v>0</v>
      </c>
      <c r="CT773" s="17">
        <f t="shared" si="528"/>
        <v>0</v>
      </c>
      <c r="CU773" s="17">
        <f t="shared" si="529"/>
        <v>0</v>
      </c>
      <c r="CV773" s="17">
        <f t="shared" si="530"/>
        <v>0</v>
      </c>
      <c r="CW773" s="17">
        <f t="shared" si="531"/>
        <v>0</v>
      </c>
      <c r="CX773" s="17">
        <f t="shared" si="532"/>
        <v>0</v>
      </c>
      <c r="CY773" s="17">
        <f t="shared" si="533"/>
        <v>0</v>
      </c>
      <c r="CZ773" s="17">
        <f t="shared" si="534"/>
        <v>0</v>
      </c>
      <c r="DA773" s="17">
        <f t="shared" si="535"/>
        <v>0</v>
      </c>
      <c r="DB773" s="17">
        <f t="shared" si="536"/>
        <v>0</v>
      </c>
      <c r="DC773" s="17">
        <f t="shared" si="537"/>
        <v>0</v>
      </c>
      <c r="DD773" s="17">
        <f t="shared" si="538"/>
        <v>0</v>
      </c>
      <c r="DE773" s="17">
        <f t="shared" si="539"/>
        <v>0</v>
      </c>
      <c r="DF773" s="17">
        <f t="shared" si="540"/>
        <v>0</v>
      </c>
      <c r="DG773" s="17">
        <f t="shared" si="541"/>
        <v>0</v>
      </c>
    </row>
    <row r="774" spans="2:111" ht="15" customHeight="1" x14ac:dyDescent="0.2">
      <c r="B774" s="156">
        <v>766</v>
      </c>
      <c r="C774" s="157" t="str">
        <f t="shared" si="542"/>
        <v/>
      </c>
      <c r="D774" s="158" t="str">
        <f t="shared" si="502"/>
        <v>OK</v>
      </c>
      <c r="E774" s="159" t="e">
        <f>VLOOKUP('DATA SHEET'!$B$9,'Drill Size Info'!$T$2:$U$8,2,FALSE)</f>
        <v>#N/A</v>
      </c>
      <c r="F774" s="159" t="str">
        <f t="shared" si="543"/>
        <v/>
      </c>
      <c r="G774" s="91">
        <f t="shared" si="544"/>
        <v>0</v>
      </c>
      <c r="H774" s="160" t="s">
        <v>175</v>
      </c>
      <c r="I774" s="160" t="s">
        <v>175</v>
      </c>
      <c r="J774" s="160" t="str">
        <f>IF('DATA SHEET'!$B$10="NC-50","N/A","OK")</f>
        <v>OK</v>
      </c>
      <c r="K774" s="160" t="str">
        <f>IF('DATA SHEET'!$B$10="NC-50","N/A","OK")</f>
        <v>OK</v>
      </c>
      <c r="L774" s="160" t="str">
        <f t="shared" si="545"/>
        <v>OK</v>
      </c>
      <c r="M774" s="160" t="str">
        <f t="shared" si="546"/>
        <v>OK</v>
      </c>
      <c r="N774" s="160"/>
      <c r="O774" s="160"/>
      <c r="P774" s="160"/>
      <c r="Q774" s="160"/>
      <c r="R774" s="92" t="str">
        <f>IF(DI774&lt;&gt;"",
    IF(INT('Drill Size Info'!$AA$19)=INT('Drill Size Info'!$AB$19),
        --(INT('Drill Size Info'!$AA$19) &amp; "." &amp; DI774),
        IF(AND((--(INT('Drill Size Info'!$AA$19) &amp; "." &amp; DI774)&gt;=--('Drill Size Info'!$AA$19)), (--(INT('Drill Size Info'!$AA$19) &amp; "." &amp; DI774)&lt;=--('Drill Size Info'!$AB$19))),
            --(INT('Drill Size Info'!$AA$19) &amp; "." &amp; DI774),
            --(INT('Drill Size Info'!$AB$19) &amp; "." &amp; DI774)
        )
    ),
    IF(DH774&lt;&gt;"",
        IF(INT('Drill Size Info'!$AA$19)=INT('Drill Size Info'!$AB$19),
            --(INT('Drill Size Info'!$AA$19) &amp; "." &amp; LEFT(DH774,3)),
            IF(AND((--(INT('Drill Size Info'!$AA$19) &amp; "." &amp; LEFT(DH774,3))&gt;=--('Drill Size Info'!$AA$19)), (--(INT('Drill Size Info'!$AA$19) &amp; "." &amp; LEFT(DH774,3))&lt;=--('Drill Size Info'!$AB$19))),
                --(INT('Drill Size Info'!$AA$19) &amp; "." &amp; LEFT(DH774,3)),
                --(INT('Drill Size Info'!$AB$19) &amp; "." &amp; LEFT(DH774,3))
            )
        ),
        "OK"
    )
)</f>
        <v>OK</v>
      </c>
      <c r="S774" s="150" t="str">
        <f>IF(DJ774&lt;&gt;"",
    IF(INT('Drill Size Info'!$AA$19)=INT('Drill Size Info'!$AB$19),
        --(INT('Drill Size Info'!$AA$19) &amp; "." &amp; DJ774),
        IF(AND((--(INT('Drill Size Info'!$AA$19) &amp; "." &amp; DJ774)&gt;=--('Drill Size Info'!$AA$19)), (--(INT('Drill Size Info'!$AA$19) &amp; "." &amp; DJ774)&lt;=--('Drill Size Info'!$AB$19))),
            --(INT('Drill Size Info'!$AA$19) &amp; "." &amp; DJ774),
            --(INT('Drill Size Info'!$AB$19) &amp; "." &amp; DJ774)
        )
    ),
    IF(DH774&lt;&gt;"",
        IF(INT('Drill Size Info'!$AA$19)=INT('Drill Size Info'!$AB$19),
            --(INT('Drill Size Info'!$AA$19) &amp; "." &amp; RIGHT(DH774,3)),
            IF(AND((--(INT('Drill Size Info'!$AA$19) &amp; "." &amp; RIGHT(DH774,3))&gt;=--('Drill Size Info'!$AA$19)), (--(INT('Drill Size Info'!$AA$19) &amp; "." &amp; RIGHT(DH774,3))&lt;=--('Drill Size Info'!$AB$19))),
                --(INT('Drill Size Info'!$AA$19) &amp; "." &amp; RIGHT(DH774,3)),
                --(INT('Drill Size Info'!$AB$19) &amp; "." &amp; RIGHT(DH774,3))
            )
        ),
        "N/A"
    )
)</f>
        <v>N/A</v>
      </c>
      <c r="T774" s="150" t="str">
        <f>IF(DL774&lt;&gt;"",
    IF(INT('Drill Size Info'!$AA$19)=INT('Drill Size Info'!$AB$15),
        --(INT('Drill Size Info'!$AA$15) &amp; "." &amp; DL774),
        IF(AND((--(INT('Drill Size Info'!$AA$15) &amp; "." &amp; DL774)&gt;=--('Drill Size Info'!$AA$15)), (--(INT('Drill Size Info'!$AA$15) &amp; "." &amp; DL774)&lt;=--('Drill Size Info'!$AB$15))),
            --(INT('Drill Size Info'!$AA$15) &amp; "." &amp; DL774),
            --(INT('Drill Size Info'!$AB$15) &amp; "." &amp; DL774)
        )
    ),
    IF(DK774&lt;&gt;"",
        IF(INT('Drill Size Info'!$AA$15)=INT('Drill Size Info'!$AB$15),
            --(INT('Drill Size Info'!$AA$15) &amp; "." &amp; LEFT(DK774,3)),
            IF(AND((--(INT('Drill Size Info'!$AA$15) &amp; "." &amp; LEFT(DK774,3))&gt;=--('Drill Size Info'!$AA$15)), (--(INT('Drill Size Info'!$AA$15) &amp; "." &amp; LEFT(DK774,3))&lt;=--('Drill Size Info'!$AB$15))),
                --(INT('Drill Size Info'!$AA$15) &amp; "." &amp; LEFT(DK774,3)),
                --(INT('Drill Size Info'!$AB$15) &amp; "." &amp; LEFT(DK774,3))
            )
        ),
        "OK"
    )
)</f>
        <v>OK</v>
      </c>
      <c r="U774" s="150" t="str">
        <f>IF(DM774&lt;&gt;"",
    IF(INT('Drill Size Info'!$AA$19)=INT('Drill Size Info'!$AB$15),
        --(INT('Drill Size Info'!$AA$15) &amp; "." &amp; DM774),
        IF(AND((--(INT('Drill Size Info'!$AA$15) &amp; "." &amp; DM774)&gt;=--('Drill Size Info'!$AA$15)), (--(INT('Drill Size Info'!$AA$15) &amp; "." &amp; DM774)&lt;=--('Drill Size Info'!$AB$15))),
            --(INT('Drill Size Info'!$AA$15) &amp; "." &amp; DM774),
            --(INT('Drill Size Info'!$AB$15) &amp; "." &amp; DM774)
        )
    ),
    IF(DK774&lt;&gt;"",
        IF(INT('Drill Size Info'!$AA$15)=INT('Drill Size Info'!$AB$15),
            --(INT('Drill Size Info'!$AA$15) &amp; "." &amp; RIGHT(DK774,3)),
            IF(AND((--(INT('Drill Size Info'!$AA$15) &amp; "." &amp; RIGHT(DK774,3))&gt;=--('Drill Size Info'!$AA$15)), (--(INT('Drill Size Info'!$AA$15) &amp; "." &amp; RIGHT(DK774,3))&lt;=--('Drill Size Info'!$AB$15))),
                --(INT('Drill Size Info'!$AA$15) &amp; "." &amp; RIGHT(DK774,3)),
                --(INT('Drill Size Info'!$AB$15) &amp; "." &amp; RIGHT(DK774,3))
            )
        ),
        "N/A"
    )
)</f>
        <v>N/A</v>
      </c>
      <c r="V774" s="161"/>
      <c r="W774" s="161"/>
      <c r="X774" s="161"/>
      <c r="Y774" s="161"/>
      <c r="Z774" s="161"/>
      <c r="AA774" s="162"/>
      <c r="AB774" s="162"/>
      <c r="AC774" s="162"/>
      <c r="AD774" s="162"/>
      <c r="AE774" s="162"/>
      <c r="AF774" s="162"/>
      <c r="AG774" s="162"/>
      <c r="AH774" s="162"/>
      <c r="AI774" s="162"/>
      <c r="AJ774" s="162"/>
      <c r="AK774" s="162"/>
      <c r="AL774" s="162"/>
      <c r="AM774" s="162"/>
      <c r="AN774" s="162"/>
      <c r="AO774" s="162"/>
      <c r="AP774" s="162"/>
      <c r="AQ774" s="162"/>
      <c r="AR774" s="162"/>
      <c r="AS774" s="162"/>
      <c r="AT774" s="162"/>
      <c r="AU774" s="162"/>
      <c r="AV774" s="162"/>
      <c r="AW774" s="162"/>
      <c r="AX774" s="162"/>
      <c r="AY774" s="162"/>
      <c r="AZ774" s="162"/>
      <c r="BA774" s="162"/>
      <c r="BB774" s="163"/>
      <c r="BC774" s="163"/>
      <c r="BD774" s="163"/>
      <c r="BE774" s="164"/>
      <c r="BF774" s="165"/>
      <c r="BG774" s="162"/>
      <c r="BH774" s="162"/>
      <c r="BI774" s="164"/>
      <c r="BJ774" s="38"/>
      <c r="BK774" s="38"/>
      <c r="BL774" s="38"/>
      <c r="BM774" s="38"/>
      <c r="BN774" s="38"/>
      <c r="BO774" s="38"/>
      <c r="BP774" s="117" t="str">
        <f t="shared" si="509"/>
        <v/>
      </c>
      <c r="BQ774" s="38"/>
      <c r="BR774" s="38"/>
      <c r="BS774" s="38"/>
      <c r="BT774" s="38"/>
      <c r="BV774" s="17">
        <f t="shared" si="503"/>
        <v>0</v>
      </c>
      <c r="BW774" s="17">
        <f t="shared" si="504"/>
        <v>0</v>
      </c>
      <c r="BX774" s="17">
        <f t="shared" si="505"/>
        <v>0</v>
      </c>
      <c r="BY774" s="17">
        <f t="shared" si="506"/>
        <v>0</v>
      </c>
      <c r="BZ774" s="17">
        <f t="shared" si="507"/>
        <v>0</v>
      </c>
      <c r="CA774" s="17">
        <f t="shared" si="508"/>
        <v>0</v>
      </c>
      <c r="CB774" s="17">
        <f t="shared" si="510"/>
        <v>0</v>
      </c>
      <c r="CC774" s="17">
        <f t="shared" si="511"/>
        <v>0</v>
      </c>
      <c r="CD774" s="17">
        <f t="shared" si="512"/>
        <v>0</v>
      </c>
      <c r="CE774" s="17">
        <f t="shared" si="513"/>
        <v>0</v>
      </c>
      <c r="CF774" s="17">
        <f t="shared" si="514"/>
        <v>0</v>
      </c>
      <c r="CG774" s="17">
        <f t="shared" si="515"/>
        <v>0</v>
      </c>
      <c r="CH774" s="17">
        <f t="shared" si="516"/>
        <v>0</v>
      </c>
      <c r="CI774" s="17">
        <f t="shared" si="517"/>
        <v>0</v>
      </c>
      <c r="CJ774" s="17">
        <f t="shared" si="518"/>
        <v>0</v>
      </c>
      <c r="CK774" s="17">
        <f t="shared" si="519"/>
        <v>0</v>
      </c>
      <c r="CL774" s="17">
        <f t="shared" si="520"/>
        <v>0</v>
      </c>
      <c r="CM774" s="17">
        <f t="shared" si="521"/>
        <v>0</v>
      </c>
      <c r="CN774" s="17">
        <f t="shared" si="522"/>
        <v>0</v>
      </c>
      <c r="CO774" s="17">
        <f t="shared" si="523"/>
        <v>0</v>
      </c>
      <c r="CP774" s="17">
        <f t="shared" si="524"/>
        <v>0</v>
      </c>
      <c r="CQ774" s="17">
        <f t="shared" si="525"/>
        <v>0</v>
      </c>
      <c r="CR774" s="17">
        <f t="shared" si="526"/>
        <v>0</v>
      </c>
      <c r="CS774" s="17">
        <f t="shared" si="527"/>
        <v>0</v>
      </c>
      <c r="CT774" s="17">
        <f t="shared" si="528"/>
        <v>0</v>
      </c>
      <c r="CU774" s="17">
        <f t="shared" si="529"/>
        <v>0</v>
      </c>
      <c r="CV774" s="17">
        <f t="shared" si="530"/>
        <v>0</v>
      </c>
      <c r="CW774" s="17">
        <f t="shared" si="531"/>
        <v>0</v>
      </c>
      <c r="CX774" s="17">
        <f t="shared" si="532"/>
        <v>0</v>
      </c>
      <c r="CY774" s="17">
        <f t="shared" si="533"/>
        <v>0</v>
      </c>
      <c r="CZ774" s="17">
        <f t="shared" si="534"/>
        <v>0</v>
      </c>
      <c r="DA774" s="17">
        <f t="shared" si="535"/>
        <v>0</v>
      </c>
      <c r="DB774" s="17">
        <f t="shared" si="536"/>
        <v>0</v>
      </c>
      <c r="DC774" s="17">
        <f t="shared" si="537"/>
        <v>0</v>
      </c>
      <c r="DD774" s="17">
        <f t="shared" si="538"/>
        <v>0</v>
      </c>
      <c r="DE774" s="17">
        <f t="shared" si="539"/>
        <v>0</v>
      </c>
      <c r="DF774" s="17">
        <f t="shared" si="540"/>
        <v>0</v>
      </c>
      <c r="DG774" s="17">
        <f t="shared" si="541"/>
        <v>0</v>
      </c>
    </row>
    <row r="775" spans="2:111" ht="15" customHeight="1" x14ac:dyDescent="0.2">
      <c r="B775" s="156">
        <v>767</v>
      </c>
      <c r="C775" s="157" t="str">
        <f t="shared" si="542"/>
        <v/>
      </c>
      <c r="D775" s="158" t="str">
        <f t="shared" si="502"/>
        <v>OK</v>
      </c>
      <c r="E775" s="159" t="e">
        <f>VLOOKUP('DATA SHEET'!$B$9,'Drill Size Info'!$T$2:$U$8,2,FALSE)</f>
        <v>#N/A</v>
      </c>
      <c r="F775" s="159" t="str">
        <f t="shared" si="543"/>
        <v/>
      </c>
      <c r="G775" s="91">
        <f t="shared" si="544"/>
        <v>0</v>
      </c>
      <c r="H775" s="160" t="s">
        <v>175</v>
      </c>
      <c r="I775" s="160" t="s">
        <v>175</v>
      </c>
      <c r="J775" s="160" t="str">
        <f>IF('DATA SHEET'!$B$10="NC-50","N/A","OK")</f>
        <v>OK</v>
      </c>
      <c r="K775" s="160" t="str">
        <f>IF('DATA SHEET'!$B$10="NC-50","N/A","OK")</f>
        <v>OK</v>
      </c>
      <c r="L775" s="160" t="str">
        <f t="shared" si="545"/>
        <v>OK</v>
      </c>
      <c r="M775" s="160" t="str">
        <f t="shared" si="546"/>
        <v>OK</v>
      </c>
      <c r="N775" s="160"/>
      <c r="O775" s="160"/>
      <c r="P775" s="160"/>
      <c r="Q775" s="160"/>
      <c r="R775" s="92" t="str">
        <f>IF(DI775&lt;&gt;"",
    IF(INT('Drill Size Info'!$AA$19)=INT('Drill Size Info'!$AB$19),
        --(INT('Drill Size Info'!$AA$19) &amp; "." &amp; DI775),
        IF(AND((--(INT('Drill Size Info'!$AA$19) &amp; "." &amp; DI775)&gt;=--('Drill Size Info'!$AA$19)), (--(INT('Drill Size Info'!$AA$19) &amp; "." &amp; DI775)&lt;=--('Drill Size Info'!$AB$19))),
            --(INT('Drill Size Info'!$AA$19) &amp; "." &amp; DI775),
            --(INT('Drill Size Info'!$AB$19) &amp; "." &amp; DI775)
        )
    ),
    IF(DH775&lt;&gt;"",
        IF(INT('Drill Size Info'!$AA$19)=INT('Drill Size Info'!$AB$19),
            --(INT('Drill Size Info'!$AA$19) &amp; "." &amp; LEFT(DH775,3)),
            IF(AND((--(INT('Drill Size Info'!$AA$19) &amp; "." &amp; LEFT(DH775,3))&gt;=--('Drill Size Info'!$AA$19)), (--(INT('Drill Size Info'!$AA$19) &amp; "." &amp; LEFT(DH775,3))&lt;=--('Drill Size Info'!$AB$19))),
                --(INT('Drill Size Info'!$AA$19) &amp; "." &amp; LEFT(DH775,3)),
                --(INT('Drill Size Info'!$AB$19) &amp; "." &amp; LEFT(DH775,3))
            )
        ),
        "OK"
    )
)</f>
        <v>OK</v>
      </c>
      <c r="S775" s="150" t="str">
        <f>IF(DJ775&lt;&gt;"",
    IF(INT('Drill Size Info'!$AA$19)=INT('Drill Size Info'!$AB$19),
        --(INT('Drill Size Info'!$AA$19) &amp; "." &amp; DJ775),
        IF(AND((--(INT('Drill Size Info'!$AA$19) &amp; "." &amp; DJ775)&gt;=--('Drill Size Info'!$AA$19)), (--(INT('Drill Size Info'!$AA$19) &amp; "." &amp; DJ775)&lt;=--('Drill Size Info'!$AB$19))),
            --(INT('Drill Size Info'!$AA$19) &amp; "." &amp; DJ775),
            --(INT('Drill Size Info'!$AB$19) &amp; "." &amp; DJ775)
        )
    ),
    IF(DH775&lt;&gt;"",
        IF(INT('Drill Size Info'!$AA$19)=INT('Drill Size Info'!$AB$19),
            --(INT('Drill Size Info'!$AA$19) &amp; "." &amp; RIGHT(DH775,3)),
            IF(AND((--(INT('Drill Size Info'!$AA$19) &amp; "." &amp; RIGHT(DH775,3))&gt;=--('Drill Size Info'!$AA$19)), (--(INT('Drill Size Info'!$AA$19) &amp; "." &amp; RIGHT(DH775,3))&lt;=--('Drill Size Info'!$AB$19))),
                --(INT('Drill Size Info'!$AA$19) &amp; "." &amp; RIGHT(DH775,3)),
                --(INT('Drill Size Info'!$AB$19) &amp; "." &amp; RIGHT(DH775,3))
            )
        ),
        "N/A"
    )
)</f>
        <v>N/A</v>
      </c>
      <c r="T775" s="150" t="str">
        <f>IF(DL775&lt;&gt;"",
    IF(INT('Drill Size Info'!$AA$19)=INT('Drill Size Info'!$AB$15),
        --(INT('Drill Size Info'!$AA$15) &amp; "." &amp; DL775),
        IF(AND((--(INT('Drill Size Info'!$AA$15) &amp; "." &amp; DL775)&gt;=--('Drill Size Info'!$AA$15)), (--(INT('Drill Size Info'!$AA$15) &amp; "." &amp; DL775)&lt;=--('Drill Size Info'!$AB$15))),
            --(INT('Drill Size Info'!$AA$15) &amp; "." &amp; DL775),
            --(INT('Drill Size Info'!$AB$15) &amp; "." &amp; DL775)
        )
    ),
    IF(DK775&lt;&gt;"",
        IF(INT('Drill Size Info'!$AA$15)=INT('Drill Size Info'!$AB$15),
            --(INT('Drill Size Info'!$AA$15) &amp; "." &amp; LEFT(DK775,3)),
            IF(AND((--(INT('Drill Size Info'!$AA$15) &amp; "." &amp; LEFT(DK775,3))&gt;=--('Drill Size Info'!$AA$15)), (--(INT('Drill Size Info'!$AA$15) &amp; "." &amp; LEFT(DK775,3))&lt;=--('Drill Size Info'!$AB$15))),
                --(INT('Drill Size Info'!$AA$15) &amp; "." &amp; LEFT(DK775,3)),
                --(INT('Drill Size Info'!$AB$15) &amp; "." &amp; LEFT(DK775,3))
            )
        ),
        "OK"
    )
)</f>
        <v>OK</v>
      </c>
      <c r="U775" s="150" t="str">
        <f>IF(DM775&lt;&gt;"",
    IF(INT('Drill Size Info'!$AA$19)=INT('Drill Size Info'!$AB$15),
        --(INT('Drill Size Info'!$AA$15) &amp; "." &amp; DM775),
        IF(AND((--(INT('Drill Size Info'!$AA$15) &amp; "." &amp; DM775)&gt;=--('Drill Size Info'!$AA$15)), (--(INT('Drill Size Info'!$AA$15) &amp; "." &amp; DM775)&lt;=--('Drill Size Info'!$AB$15))),
            --(INT('Drill Size Info'!$AA$15) &amp; "." &amp; DM775),
            --(INT('Drill Size Info'!$AB$15) &amp; "." &amp; DM775)
        )
    ),
    IF(DK775&lt;&gt;"",
        IF(INT('Drill Size Info'!$AA$15)=INT('Drill Size Info'!$AB$15),
            --(INT('Drill Size Info'!$AA$15) &amp; "." &amp; RIGHT(DK775,3)),
            IF(AND((--(INT('Drill Size Info'!$AA$15) &amp; "." &amp; RIGHT(DK775,3))&gt;=--('Drill Size Info'!$AA$15)), (--(INT('Drill Size Info'!$AA$15) &amp; "." &amp; RIGHT(DK775,3))&lt;=--('Drill Size Info'!$AB$15))),
                --(INT('Drill Size Info'!$AA$15) &amp; "." &amp; RIGHT(DK775,3)),
                --(INT('Drill Size Info'!$AB$15) &amp; "." &amp; RIGHT(DK775,3))
            )
        ),
        "N/A"
    )
)</f>
        <v>N/A</v>
      </c>
      <c r="V775" s="161"/>
      <c r="W775" s="161"/>
      <c r="X775" s="161"/>
      <c r="Y775" s="161"/>
      <c r="Z775" s="161"/>
      <c r="AA775" s="162"/>
      <c r="AB775" s="162"/>
      <c r="AC775" s="162"/>
      <c r="AD775" s="162"/>
      <c r="AE775" s="162"/>
      <c r="AF775" s="162"/>
      <c r="AG775" s="162"/>
      <c r="AH775" s="162"/>
      <c r="AI775" s="162"/>
      <c r="AJ775" s="162"/>
      <c r="AK775" s="162"/>
      <c r="AL775" s="162"/>
      <c r="AM775" s="162"/>
      <c r="AN775" s="162"/>
      <c r="AO775" s="162"/>
      <c r="AP775" s="162"/>
      <c r="AQ775" s="162"/>
      <c r="AR775" s="162"/>
      <c r="AS775" s="162"/>
      <c r="AT775" s="162"/>
      <c r="AU775" s="162"/>
      <c r="AV775" s="162"/>
      <c r="AW775" s="162"/>
      <c r="AX775" s="162"/>
      <c r="AY775" s="162"/>
      <c r="AZ775" s="162"/>
      <c r="BA775" s="162"/>
      <c r="BB775" s="163"/>
      <c r="BC775" s="163"/>
      <c r="BD775" s="163"/>
      <c r="BE775" s="164"/>
      <c r="BF775" s="165"/>
      <c r="BG775" s="162"/>
      <c r="BH775" s="162"/>
      <c r="BI775" s="164"/>
      <c r="BJ775" s="38"/>
      <c r="BK775" s="38"/>
      <c r="BL775" s="38"/>
      <c r="BM775" s="38"/>
      <c r="BN775" s="38"/>
      <c r="BO775" s="38"/>
      <c r="BP775" s="117" t="str">
        <f t="shared" si="509"/>
        <v/>
      </c>
      <c r="BQ775" s="38"/>
      <c r="BR775" s="38"/>
      <c r="BS775" s="38"/>
      <c r="BT775" s="38"/>
      <c r="BV775" s="17">
        <f t="shared" si="503"/>
        <v>0</v>
      </c>
      <c r="BW775" s="17">
        <f t="shared" si="504"/>
        <v>0</v>
      </c>
      <c r="BX775" s="17">
        <f t="shared" si="505"/>
        <v>0</v>
      </c>
      <c r="BY775" s="17">
        <f t="shared" si="506"/>
        <v>0</v>
      </c>
      <c r="BZ775" s="17">
        <f t="shared" si="507"/>
        <v>0</v>
      </c>
      <c r="CA775" s="17">
        <f t="shared" si="508"/>
        <v>0</v>
      </c>
      <c r="CB775" s="17">
        <f t="shared" si="510"/>
        <v>0</v>
      </c>
      <c r="CC775" s="17">
        <f t="shared" si="511"/>
        <v>0</v>
      </c>
      <c r="CD775" s="17">
        <f t="shared" si="512"/>
        <v>0</v>
      </c>
      <c r="CE775" s="17">
        <f t="shared" si="513"/>
        <v>0</v>
      </c>
      <c r="CF775" s="17">
        <f t="shared" si="514"/>
        <v>0</v>
      </c>
      <c r="CG775" s="17">
        <f t="shared" si="515"/>
        <v>0</v>
      </c>
      <c r="CH775" s="17">
        <f t="shared" si="516"/>
        <v>0</v>
      </c>
      <c r="CI775" s="17">
        <f t="shared" si="517"/>
        <v>0</v>
      </c>
      <c r="CJ775" s="17">
        <f t="shared" si="518"/>
        <v>0</v>
      </c>
      <c r="CK775" s="17">
        <f t="shared" si="519"/>
        <v>0</v>
      </c>
      <c r="CL775" s="17">
        <f t="shared" si="520"/>
        <v>0</v>
      </c>
      <c r="CM775" s="17">
        <f t="shared" si="521"/>
        <v>0</v>
      </c>
      <c r="CN775" s="17">
        <f t="shared" si="522"/>
        <v>0</v>
      </c>
      <c r="CO775" s="17">
        <f t="shared" si="523"/>
        <v>0</v>
      </c>
      <c r="CP775" s="17">
        <f t="shared" si="524"/>
        <v>0</v>
      </c>
      <c r="CQ775" s="17">
        <f t="shared" si="525"/>
        <v>0</v>
      </c>
      <c r="CR775" s="17">
        <f t="shared" si="526"/>
        <v>0</v>
      </c>
      <c r="CS775" s="17">
        <f t="shared" si="527"/>
        <v>0</v>
      </c>
      <c r="CT775" s="17">
        <f t="shared" si="528"/>
        <v>0</v>
      </c>
      <c r="CU775" s="17">
        <f t="shared" si="529"/>
        <v>0</v>
      </c>
      <c r="CV775" s="17">
        <f t="shared" si="530"/>
        <v>0</v>
      </c>
      <c r="CW775" s="17">
        <f t="shared" si="531"/>
        <v>0</v>
      </c>
      <c r="CX775" s="17">
        <f t="shared" si="532"/>
        <v>0</v>
      </c>
      <c r="CY775" s="17">
        <f t="shared" si="533"/>
        <v>0</v>
      </c>
      <c r="CZ775" s="17">
        <f t="shared" si="534"/>
        <v>0</v>
      </c>
      <c r="DA775" s="17">
        <f t="shared" si="535"/>
        <v>0</v>
      </c>
      <c r="DB775" s="17">
        <f t="shared" si="536"/>
        <v>0</v>
      </c>
      <c r="DC775" s="17">
        <f t="shared" si="537"/>
        <v>0</v>
      </c>
      <c r="DD775" s="17">
        <f t="shared" si="538"/>
        <v>0</v>
      </c>
      <c r="DE775" s="17">
        <f t="shared" si="539"/>
        <v>0</v>
      </c>
      <c r="DF775" s="17">
        <f t="shared" si="540"/>
        <v>0</v>
      </c>
      <c r="DG775" s="17">
        <f t="shared" si="541"/>
        <v>0</v>
      </c>
    </row>
    <row r="776" spans="2:111" ht="15" customHeight="1" x14ac:dyDescent="0.2">
      <c r="B776" s="156">
        <v>768</v>
      </c>
      <c r="C776" s="157" t="str">
        <f t="shared" si="542"/>
        <v/>
      </c>
      <c r="D776" s="158" t="str">
        <f t="shared" si="502"/>
        <v>OK</v>
      </c>
      <c r="E776" s="159" t="e">
        <f>VLOOKUP('DATA SHEET'!$B$9,'Drill Size Info'!$T$2:$U$8,2,FALSE)</f>
        <v>#N/A</v>
      </c>
      <c r="F776" s="159" t="str">
        <f t="shared" si="543"/>
        <v/>
      </c>
      <c r="G776" s="91">
        <f t="shared" si="544"/>
        <v>0</v>
      </c>
      <c r="H776" s="160" t="s">
        <v>175</v>
      </c>
      <c r="I776" s="160" t="s">
        <v>175</v>
      </c>
      <c r="J776" s="160" t="str">
        <f>IF('DATA SHEET'!$B$10="NC-50","N/A","OK")</f>
        <v>OK</v>
      </c>
      <c r="K776" s="160" t="str">
        <f>IF('DATA SHEET'!$B$10="NC-50","N/A","OK")</f>
        <v>OK</v>
      </c>
      <c r="L776" s="160" t="str">
        <f t="shared" si="545"/>
        <v>OK</v>
      </c>
      <c r="M776" s="160" t="str">
        <f t="shared" si="546"/>
        <v>OK</v>
      </c>
      <c r="N776" s="160"/>
      <c r="O776" s="160"/>
      <c r="P776" s="160"/>
      <c r="Q776" s="160"/>
      <c r="R776" s="92" t="str">
        <f>IF(DI776&lt;&gt;"",
    IF(INT('Drill Size Info'!$AA$19)=INT('Drill Size Info'!$AB$19),
        --(INT('Drill Size Info'!$AA$19) &amp; "." &amp; DI776),
        IF(AND((--(INT('Drill Size Info'!$AA$19) &amp; "." &amp; DI776)&gt;=--('Drill Size Info'!$AA$19)), (--(INT('Drill Size Info'!$AA$19) &amp; "." &amp; DI776)&lt;=--('Drill Size Info'!$AB$19))),
            --(INT('Drill Size Info'!$AA$19) &amp; "." &amp; DI776),
            --(INT('Drill Size Info'!$AB$19) &amp; "." &amp; DI776)
        )
    ),
    IF(DH776&lt;&gt;"",
        IF(INT('Drill Size Info'!$AA$19)=INT('Drill Size Info'!$AB$19),
            --(INT('Drill Size Info'!$AA$19) &amp; "." &amp; LEFT(DH776,3)),
            IF(AND((--(INT('Drill Size Info'!$AA$19) &amp; "." &amp; LEFT(DH776,3))&gt;=--('Drill Size Info'!$AA$19)), (--(INT('Drill Size Info'!$AA$19) &amp; "." &amp; LEFT(DH776,3))&lt;=--('Drill Size Info'!$AB$19))),
                --(INT('Drill Size Info'!$AA$19) &amp; "." &amp; LEFT(DH776,3)),
                --(INT('Drill Size Info'!$AB$19) &amp; "." &amp; LEFT(DH776,3))
            )
        ),
        "OK"
    )
)</f>
        <v>OK</v>
      </c>
      <c r="S776" s="150" t="str">
        <f>IF(DJ776&lt;&gt;"",
    IF(INT('Drill Size Info'!$AA$19)=INT('Drill Size Info'!$AB$19),
        --(INT('Drill Size Info'!$AA$19) &amp; "." &amp; DJ776),
        IF(AND((--(INT('Drill Size Info'!$AA$19) &amp; "." &amp; DJ776)&gt;=--('Drill Size Info'!$AA$19)), (--(INT('Drill Size Info'!$AA$19) &amp; "." &amp; DJ776)&lt;=--('Drill Size Info'!$AB$19))),
            --(INT('Drill Size Info'!$AA$19) &amp; "." &amp; DJ776),
            --(INT('Drill Size Info'!$AB$19) &amp; "." &amp; DJ776)
        )
    ),
    IF(DH776&lt;&gt;"",
        IF(INT('Drill Size Info'!$AA$19)=INT('Drill Size Info'!$AB$19),
            --(INT('Drill Size Info'!$AA$19) &amp; "." &amp; RIGHT(DH776,3)),
            IF(AND((--(INT('Drill Size Info'!$AA$19) &amp; "." &amp; RIGHT(DH776,3))&gt;=--('Drill Size Info'!$AA$19)), (--(INT('Drill Size Info'!$AA$19) &amp; "." &amp; RIGHT(DH776,3))&lt;=--('Drill Size Info'!$AB$19))),
                --(INT('Drill Size Info'!$AA$19) &amp; "." &amp; RIGHT(DH776,3)),
                --(INT('Drill Size Info'!$AB$19) &amp; "." &amp; RIGHT(DH776,3))
            )
        ),
        "N/A"
    )
)</f>
        <v>N/A</v>
      </c>
      <c r="T776" s="150" t="str">
        <f>IF(DL776&lt;&gt;"",
    IF(INT('Drill Size Info'!$AA$19)=INT('Drill Size Info'!$AB$15),
        --(INT('Drill Size Info'!$AA$15) &amp; "." &amp; DL776),
        IF(AND((--(INT('Drill Size Info'!$AA$15) &amp; "." &amp; DL776)&gt;=--('Drill Size Info'!$AA$15)), (--(INT('Drill Size Info'!$AA$15) &amp; "." &amp; DL776)&lt;=--('Drill Size Info'!$AB$15))),
            --(INT('Drill Size Info'!$AA$15) &amp; "." &amp; DL776),
            --(INT('Drill Size Info'!$AB$15) &amp; "." &amp; DL776)
        )
    ),
    IF(DK776&lt;&gt;"",
        IF(INT('Drill Size Info'!$AA$15)=INT('Drill Size Info'!$AB$15),
            --(INT('Drill Size Info'!$AA$15) &amp; "." &amp; LEFT(DK776,3)),
            IF(AND((--(INT('Drill Size Info'!$AA$15) &amp; "." &amp; LEFT(DK776,3))&gt;=--('Drill Size Info'!$AA$15)), (--(INT('Drill Size Info'!$AA$15) &amp; "." &amp; LEFT(DK776,3))&lt;=--('Drill Size Info'!$AB$15))),
                --(INT('Drill Size Info'!$AA$15) &amp; "." &amp; LEFT(DK776,3)),
                --(INT('Drill Size Info'!$AB$15) &amp; "." &amp; LEFT(DK776,3))
            )
        ),
        "OK"
    )
)</f>
        <v>OK</v>
      </c>
      <c r="U776" s="150" t="str">
        <f>IF(DM776&lt;&gt;"",
    IF(INT('Drill Size Info'!$AA$19)=INT('Drill Size Info'!$AB$15),
        --(INT('Drill Size Info'!$AA$15) &amp; "." &amp; DM776),
        IF(AND((--(INT('Drill Size Info'!$AA$15) &amp; "." &amp; DM776)&gt;=--('Drill Size Info'!$AA$15)), (--(INT('Drill Size Info'!$AA$15) &amp; "." &amp; DM776)&lt;=--('Drill Size Info'!$AB$15))),
            --(INT('Drill Size Info'!$AA$15) &amp; "." &amp; DM776),
            --(INT('Drill Size Info'!$AB$15) &amp; "." &amp; DM776)
        )
    ),
    IF(DK776&lt;&gt;"",
        IF(INT('Drill Size Info'!$AA$15)=INT('Drill Size Info'!$AB$15),
            --(INT('Drill Size Info'!$AA$15) &amp; "." &amp; RIGHT(DK776,3)),
            IF(AND((--(INT('Drill Size Info'!$AA$15) &amp; "." &amp; RIGHT(DK776,3))&gt;=--('Drill Size Info'!$AA$15)), (--(INT('Drill Size Info'!$AA$15) &amp; "." &amp; RIGHT(DK776,3))&lt;=--('Drill Size Info'!$AB$15))),
                --(INT('Drill Size Info'!$AA$15) &amp; "." &amp; RIGHT(DK776,3)),
                --(INT('Drill Size Info'!$AB$15) &amp; "." &amp; RIGHT(DK776,3))
            )
        ),
        "N/A"
    )
)</f>
        <v>N/A</v>
      </c>
      <c r="V776" s="161"/>
      <c r="W776" s="161"/>
      <c r="X776" s="161"/>
      <c r="Y776" s="161"/>
      <c r="Z776" s="161"/>
      <c r="AA776" s="162"/>
      <c r="AB776" s="162"/>
      <c r="AC776" s="162"/>
      <c r="AD776" s="162"/>
      <c r="AE776" s="162"/>
      <c r="AF776" s="162"/>
      <c r="AG776" s="162"/>
      <c r="AH776" s="162"/>
      <c r="AI776" s="162"/>
      <c r="AJ776" s="162"/>
      <c r="AK776" s="162"/>
      <c r="AL776" s="162"/>
      <c r="AM776" s="162"/>
      <c r="AN776" s="162"/>
      <c r="AO776" s="162"/>
      <c r="AP776" s="162"/>
      <c r="AQ776" s="162"/>
      <c r="AR776" s="162"/>
      <c r="AS776" s="162"/>
      <c r="AT776" s="162"/>
      <c r="AU776" s="162"/>
      <c r="AV776" s="162"/>
      <c r="AW776" s="162"/>
      <c r="AX776" s="162"/>
      <c r="AY776" s="162"/>
      <c r="AZ776" s="162"/>
      <c r="BA776" s="162"/>
      <c r="BB776" s="163"/>
      <c r="BC776" s="163"/>
      <c r="BD776" s="163"/>
      <c r="BE776" s="164"/>
      <c r="BF776" s="165"/>
      <c r="BG776" s="162"/>
      <c r="BH776" s="162"/>
      <c r="BI776" s="164"/>
      <c r="BJ776" s="38"/>
      <c r="BK776" s="38"/>
      <c r="BL776" s="38"/>
      <c r="BM776" s="38"/>
      <c r="BN776" s="38"/>
      <c r="BO776" s="38"/>
      <c r="BP776" s="117" t="str">
        <f t="shared" si="509"/>
        <v/>
      </c>
      <c r="BQ776" s="38"/>
      <c r="BR776" s="38"/>
      <c r="BS776" s="38"/>
      <c r="BT776" s="38"/>
      <c r="BV776" s="17">
        <f t="shared" si="503"/>
        <v>0</v>
      </c>
      <c r="BW776" s="17">
        <f t="shared" si="504"/>
        <v>0</v>
      </c>
      <c r="BX776" s="17">
        <f t="shared" si="505"/>
        <v>0</v>
      </c>
      <c r="BY776" s="17">
        <f t="shared" si="506"/>
        <v>0</v>
      </c>
      <c r="BZ776" s="17">
        <f t="shared" si="507"/>
        <v>0</v>
      </c>
      <c r="CA776" s="17">
        <f t="shared" si="508"/>
        <v>0</v>
      </c>
      <c r="CB776" s="17">
        <f t="shared" si="510"/>
        <v>0</v>
      </c>
      <c r="CC776" s="17">
        <f t="shared" si="511"/>
        <v>0</v>
      </c>
      <c r="CD776" s="17">
        <f t="shared" si="512"/>
        <v>0</v>
      </c>
      <c r="CE776" s="17">
        <f t="shared" si="513"/>
        <v>0</v>
      </c>
      <c r="CF776" s="17">
        <f t="shared" si="514"/>
        <v>0</v>
      </c>
      <c r="CG776" s="17">
        <f t="shared" si="515"/>
        <v>0</v>
      </c>
      <c r="CH776" s="17">
        <f t="shared" si="516"/>
        <v>0</v>
      </c>
      <c r="CI776" s="17">
        <f t="shared" si="517"/>
        <v>0</v>
      </c>
      <c r="CJ776" s="17">
        <f t="shared" si="518"/>
        <v>0</v>
      </c>
      <c r="CK776" s="17">
        <f t="shared" si="519"/>
        <v>0</v>
      </c>
      <c r="CL776" s="17">
        <f t="shared" si="520"/>
        <v>0</v>
      </c>
      <c r="CM776" s="17">
        <f t="shared" si="521"/>
        <v>0</v>
      </c>
      <c r="CN776" s="17">
        <f t="shared" si="522"/>
        <v>0</v>
      </c>
      <c r="CO776" s="17">
        <f t="shared" si="523"/>
        <v>0</v>
      </c>
      <c r="CP776" s="17">
        <f t="shared" si="524"/>
        <v>0</v>
      </c>
      <c r="CQ776" s="17">
        <f t="shared" si="525"/>
        <v>0</v>
      </c>
      <c r="CR776" s="17">
        <f t="shared" si="526"/>
        <v>0</v>
      </c>
      <c r="CS776" s="17">
        <f t="shared" si="527"/>
        <v>0</v>
      </c>
      <c r="CT776" s="17">
        <f t="shared" si="528"/>
        <v>0</v>
      </c>
      <c r="CU776" s="17">
        <f t="shared" si="529"/>
        <v>0</v>
      </c>
      <c r="CV776" s="17">
        <f t="shared" si="530"/>
        <v>0</v>
      </c>
      <c r="CW776" s="17">
        <f t="shared" si="531"/>
        <v>0</v>
      </c>
      <c r="CX776" s="17">
        <f t="shared" si="532"/>
        <v>0</v>
      </c>
      <c r="CY776" s="17">
        <f t="shared" si="533"/>
        <v>0</v>
      </c>
      <c r="CZ776" s="17">
        <f t="shared" si="534"/>
        <v>0</v>
      </c>
      <c r="DA776" s="17">
        <f t="shared" si="535"/>
        <v>0</v>
      </c>
      <c r="DB776" s="17">
        <f t="shared" si="536"/>
        <v>0</v>
      </c>
      <c r="DC776" s="17">
        <f t="shared" si="537"/>
        <v>0</v>
      </c>
      <c r="DD776" s="17">
        <f t="shared" si="538"/>
        <v>0</v>
      </c>
      <c r="DE776" s="17">
        <f t="shared" si="539"/>
        <v>0</v>
      </c>
      <c r="DF776" s="17">
        <f t="shared" si="540"/>
        <v>0</v>
      </c>
      <c r="DG776" s="17">
        <f t="shared" si="541"/>
        <v>0</v>
      </c>
    </row>
    <row r="777" spans="2:111" ht="15" customHeight="1" x14ac:dyDescent="0.2">
      <c r="B777" s="156">
        <v>769</v>
      </c>
      <c r="C777" s="157" t="str">
        <f t="shared" si="542"/>
        <v/>
      </c>
      <c r="D777" s="158" t="str">
        <f t="shared" ref="D777:D840" si="547">IF(AW777="x","-","OK")</f>
        <v>OK</v>
      </c>
      <c r="E777" s="159" t="e">
        <f>VLOOKUP('DATA SHEET'!$B$9,'Drill Size Info'!$T$2:$U$8,2,FALSE)</f>
        <v>#N/A</v>
      </c>
      <c r="F777" s="159" t="str">
        <f t="shared" si="543"/>
        <v/>
      </c>
      <c r="G777" s="91">
        <f t="shared" si="544"/>
        <v>0</v>
      </c>
      <c r="H777" s="160" t="s">
        <v>175</v>
      </c>
      <c r="I777" s="160" t="s">
        <v>175</v>
      </c>
      <c r="J777" s="160" t="str">
        <f>IF('DATA SHEET'!$B$10="NC-50","N/A","OK")</f>
        <v>OK</v>
      </c>
      <c r="K777" s="160" t="str">
        <f>IF('DATA SHEET'!$B$10="NC-50","N/A","OK")</f>
        <v>OK</v>
      </c>
      <c r="L777" s="160" t="str">
        <f t="shared" si="545"/>
        <v>OK</v>
      </c>
      <c r="M777" s="160" t="str">
        <f t="shared" si="546"/>
        <v>OK</v>
      </c>
      <c r="N777" s="160"/>
      <c r="O777" s="160"/>
      <c r="P777" s="160"/>
      <c r="Q777" s="160"/>
      <c r="R777" s="92" t="str">
        <f>IF(DI777&lt;&gt;"",
    IF(INT('Drill Size Info'!$AA$19)=INT('Drill Size Info'!$AB$19),
        --(INT('Drill Size Info'!$AA$19) &amp; "." &amp; DI777),
        IF(AND((--(INT('Drill Size Info'!$AA$19) &amp; "." &amp; DI777)&gt;=--('Drill Size Info'!$AA$19)), (--(INT('Drill Size Info'!$AA$19) &amp; "." &amp; DI777)&lt;=--('Drill Size Info'!$AB$19))),
            --(INT('Drill Size Info'!$AA$19) &amp; "." &amp; DI777),
            --(INT('Drill Size Info'!$AB$19) &amp; "." &amp; DI777)
        )
    ),
    IF(DH777&lt;&gt;"",
        IF(INT('Drill Size Info'!$AA$19)=INT('Drill Size Info'!$AB$19),
            --(INT('Drill Size Info'!$AA$19) &amp; "." &amp; LEFT(DH777,3)),
            IF(AND((--(INT('Drill Size Info'!$AA$19) &amp; "." &amp; LEFT(DH777,3))&gt;=--('Drill Size Info'!$AA$19)), (--(INT('Drill Size Info'!$AA$19) &amp; "." &amp; LEFT(DH777,3))&lt;=--('Drill Size Info'!$AB$19))),
                --(INT('Drill Size Info'!$AA$19) &amp; "." &amp; LEFT(DH777,3)),
                --(INT('Drill Size Info'!$AB$19) &amp; "." &amp; LEFT(DH777,3))
            )
        ),
        "OK"
    )
)</f>
        <v>OK</v>
      </c>
      <c r="S777" s="150" t="str">
        <f>IF(DJ777&lt;&gt;"",
    IF(INT('Drill Size Info'!$AA$19)=INT('Drill Size Info'!$AB$19),
        --(INT('Drill Size Info'!$AA$19) &amp; "." &amp; DJ777),
        IF(AND((--(INT('Drill Size Info'!$AA$19) &amp; "." &amp; DJ777)&gt;=--('Drill Size Info'!$AA$19)), (--(INT('Drill Size Info'!$AA$19) &amp; "." &amp; DJ777)&lt;=--('Drill Size Info'!$AB$19))),
            --(INT('Drill Size Info'!$AA$19) &amp; "." &amp; DJ777),
            --(INT('Drill Size Info'!$AB$19) &amp; "." &amp; DJ777)
        )
    ),
    IF(DH777&lt;&gt;"",
        IF(INT('Drill Size Info'!$AA$19)=INT('Drill Size Info'!$AB$19),
            --(INT('Drill Size Info'!$AA$19) &amp; "." &amp; RIGHT(DH777,3)),
            IF(AND((--(INT('Drill Size Info'!$AA$19) &amp; "." &amp; RIGHT(DH777,3))&gt;=--('Drill Size Info'!$AA$19)), (--(INT('Drill Size Info'!$AA$19) &amp; "." &amp; RIGHT(DH777,3))&lt;=--('Drill Size Info'!$AB$19))),
                --(INT('Drill Size Info'!$AA$19) &amp; "." &amp; RIGHT(DH777,3)),
                --(INT('Drill Size Info'!$AB$19) &amp; "." &amp; RIGHT(DH777,3))
            )
        ),
        "N/A"
    )
)</f>
        <v>N/A</v>
      </c>
      <c r="T777" s="150" t="str">
        <f>IF(DL777&lt;&gt;"",
    IF(INT('Drill Size Info'!$AA$19)=INT('Drill Size Info'!$AB$15),
        --(INT('Drill Size Info'!$AA$15) &amp; "." &amp; DL777),
        IF(AND((--(INT('Drill Size Info'!$AA$15) &amp; "." &amp; DL777)&gt;=--('Drill Size Info'!$AA$15)), (--(INT('Drill Size Info'!$AA$15) &amp; "." &amp; DL777)&lt;=--('Drill Size Info'!$AB$15))),
            --(INT('Drill Size Info'!$AA$15) &amp; "." &amp; DL777),
            --(INT('Drill Size Info'!$AB$15) &amp; "." &amp; DL777)
        )
    ),
    IF(DK777&lt;&gt;"",
        IF(INT('Drill Size Info'!$AA$15)=INT('Drill Size Info'!$AB$15),
            --(INT('Drill Size Info'!$AA$15) &amp; "." &amp; LEFT(DK777,3)),
            IF(AND((--(INT('Drill Size Info'!$AA$15) &amp; "." &amp; LEFT(DK777,3))&gt;=--('Drill Size Info'!$AA$15)), (--(INT('Drill Size Info'!$AA$15) &amp; "." &amp; LEFT(DK777,3))&lt;=--('Drill Size Info'!$AB$15))),
                --(INT('Drill Size Info'!$AA$15) &amp; "." &amp; LEFT(DK777,3)),
                --(INT('Drill Size Info'!$AB$15) &amp; "." &amp; LEFT(DK777,3))
            )
        ),
        "OK"
    )
)</f>
        <v>OK</v>
      </c>
      <c r="U777" s="150" t="str">
        <f>IF(DM777&lt;&gt;"",
    IF(INT('Drill Size Info'!$AA$19)=INT('Drill Size Info'!$AB$15),
        --(INT('Drill Size Info'!$AA$15) &amp; "." &amp; DM777),
        IF(AND((--(INT('Drill Size Info'!$AA$15) &amp; "." &amp; DM777)&gt;=--('Drill Size Info'!$AA$15)), (--(INT('Drill Size Info'!$AA$15) &amp; "." &amp; DM777)&lt;=--('Drill Size Info'!$AB$15))),
            --(INT('Drill Size Info'!$AA$15) &amp; "." &amp; DM777),
            --(INT('Drill Size Info'!$AB$15) &amp; "." &amp; DM777)
        )
    ),
    IF(DK777&lt;&gt;"",
        IF(INT('Drill Size Info'!$AA$15)=INT('Drill Size Info'!$AB$15),
            --(INT('Drill Size Info'!$AA$15) &amp; "." &amp; RIGHT(DK777,3)),
            IF(AND((--(INT('Drill Size Info'!$AA$15) &amp; "." &amp; RIGHT(DK777,3))&gt;=--('Drill Size Info'!$AA$15)), (--(INT('Drill Size Info'!$AA$15) &amp; "." &amp; RIGHT(DK777,3))&lt;=--('Drill Size Info'!$AB$15))),
                --(INT('Drill Size Info'!$AA$15) &amp; "." &amp; RIGHT(DK777,3)),
                --(INT('Drill Size Info'!$AB$15) &amp; "." &amp; RIGHT(DK777,3))
            )
        ),
        "N/A"
    )
)</f>
        <v>N/A</v>
      </c>
      <c r="V777" s="161"/>
      <c r="W777" s="161"/>
      <c r="X777" s="161"/>
      <c r="Y777" s="161"/>
      <c r="Z777" s="161"/>
      <c r="AA777" s="162"/>
      <c r="AB777" s="162"/>
      <c r="AC777" s="162"/>
      <c r="AD777" s="162"/>
      <c r="AE777" s="162"/>
      <c r="AF777" s="162"/>
      <c r="AG777" s="162"/>
      <c r="AH777" s="162"/>
      <c r="AI777" s="162"/>
      <c r="AJ777" s="162"/>
      <c r="AK777" s="162"/>
      <c r="AL777" s="162"/>
      <c r="AM777" s="162"/>
      <c r="AN777" s="162"/>
      <c r="AO777" s="162"/>
      <c r="AP777" s="162"/>
      <c r="AQ777" s="162"/>
      <c r="AR777" s="162"/>
      <c r="AS777" s="162"/>
      <c r="AT777" s="162"/>
      <c r="AU777" s="162"/>
      <c r="AV777" s="162"/>
      <c r="AW777" s="162"/>
      <c r="AX777" s="162"/>
      <c r="AY777" s="162"/>
      <c r="AZ777" s="162"/>
      <c r="BA777" s="162"/>
      <c r="BB777" s="163"/>
      <c r="BC777" s="163"/>
      <c r="BD777" s="163"/>
      <c r="BE777" s="164"/>
      <c r="BF777" s="165"/>
      <c r="BG777" s="162"/>
      <c r="BH777" s="162"/>
      <c r="BI777" s="164"/>
      <c r="BJ777" s="38"/>
      <c r="BK777" s="38"/>
      <c r="BL777" s="38"/>
      <c r="BM777" s="38"/>
      <c r="BN777" s="38"/>
      <c r="BO777" s="38"/>
      <c r="BP777" s="117" t="str">
        <f t="shared" si="509"/>
        <v/>
      </c>
      <c r="BQ777" s="38"/>
      <c r="BR777" s="38"/>
      <c r="BS777" s="38"/>
      <c r="BT777" s="38"/>
      <c r="BV777" s="17">
        <f t="shared" ref="BV777:BV840" si="548">IF(V777="x",1,0)</f>
        <v>0</v>
      </c>
      <c r="BW777" s="17">
        <f t="shared" ref="BW777:BW840" si="549">IF(X777="x",1,0)</f>
        <v>0</v>
      </c>
      <c r="BX777" s="17">
        <f t="shared" ref="BX777:BX840" si="550">IF(Z777="x",1,0)</f>
        <v>0</v>
      </c>
      <c r="BY777" s="17">
        <f t="shared" ref="BY777:BY840" si="551">IF(AA777="x",1,0)</f>
        <v>0</v>
      </c>
      <c r="BZ777" s="17">
        <f t="shared" ref="BZ777:BZ840" si="552">IF(AB777="x",1,0)</f>
        <v>0</v>
      </c>
      <c r="CA777" s="17">
        <f t="shared" ref="CA777:CA840" si="553">IF(AC777="x",1,0)</f>
        <v>0</v>
      </c>
      <c r="CB777" s="17">
        <f t="shared" si="510"/>
        <v>0</v>
      </c>
      <c r="CC777" s="17">
        <f t="shared" si="511"/>
        <v>0</v>
      </c>
      <c r="CD777" s="17">
        <f t="shared" si="512"/>
        <v>0</v>
      </c>
      <c r="CE777" s="17">
        <f t="shared" si="513"/>
        <v>0</v>
      </c>
      <c r="CF777" s="17">
        <f t="shared" si="514"/>
        <v>0</v>
      </c>
      <c r="CG777" s="17">
        <f t="shared" si="515"/>
        <v>0</v>
      </c>
      <c r="CH777" s="17">
        <f t="shared" si="516"/>
        <v>0</v>
      </c>
      <c r="CI777" s="17">
        <f t="shared" si="517"/>
        <v>0</v>
      </c>
      <c r="CJ777" s="17">
        <f t="shared" si="518"/>
        <v>0</v>
      </c>
      <c r="CK777" s="17">
        <f t="shared" si="519"/>
        <v>0</v>
      </c>
      <c r="CL777" s="17">
        <f t="shared" si="520"/>
        <v>0</v>
      </c>
      <c r="CM777" s="17">
        <f t="shared" si="521"/>
        <v>0</v>
      </c>
      <c r="CN777" s="17">
        <f t="shared" si="522"/>
        <v>0</v>
      </c>
      <c r="CO777" s="17">
        <f t="shared" si="523"/>
        <v>0</v>
      </c>
      <c r="CP777" s="17">
        <f t="shared" si="524"/>
        <v>0</v>
      </c>
      <c r="CQ777" s="17">
        <f t="shared" si="525"/>
        <v>0</v>
      </c>
      <c r="CR777" s="17">
        <f t="shared" si="526"/>
        <v>0</v>
      </c>
      <c r="CS777" s="17">
        <f t="shared" si="527"/>
        <v>0</v>
      </c>
      <c r="CT777" s="17">
        <f t="shared" si="528"/>
        <v>0</v>
      </c>
      <c r="CU777" s="17">
        <f t="shared" si="529"/>
        <v>0</v>
      </c>
      <c r="CV777" s="17">
        <f t="shared" si="530"/>
        <v>0</v>
      </c>
      <c r="CW777" s="17">
        <f t="shared" si="531"/>
        <v>0</v>
      </c>
      <c r="CX777" s="17">
        <f t="shared" si="532"/>
        <v>0</v>
      </c>
      <c r="CY777" s="17">
        <f t="shared" si="533"/>
        <v>0</v>
      </c>
      <c r="CZ777" s="17">
        <f t="shared" si="534"/>
        <v>0</v>
      </c>
      <c r="DA777" s="17">
        <f t="shared" si="535"/>
        <v>0</v>
      </c>
      <c r="DB777" s="17">
        <f t="shared" si="536"/>
        <v>0</v>
      </c>
      <c r="DC777" s="17">
        <f t="shared" si="537"/>
        <v>0</v>
      </c>
      <c r="DD777" s="17">
        <f t="shared" si="538"/>
        <v>0</v>
      </c>
      <c r="DE777" s="17">
        <f t="shared" si="539"/>
        <v>0</v>
      </c>
      <c r="DF777" s="17">
        <f t="shared" si="540"/>
        <v>0</v>
      </c>
      <c r="DG777" s="17">
        <f t="shared" si="541"/>
        <v>0</v>
      </c>
    </row>
    <row r="778" spans="2:111" ht="15" customHeight="1" x14ac:dyDescent="0.2">
      <c r="B778" s="156">
        <v>770</v>
      </c>
      <c r="C778" s="157" t="str">
        <f t="shared" si="542"/>
        <v/>
      </c>
      <c r="D778" s="158" t="str">
        <f t="shared" si="547"/>
        <v>OK</v>
      </c>
      <c r="E778" s="159" t="e">
        <f>VLOOKUP('DATA SHEET'!$B$9,'Drill Size Info'!$T$2:$U$8,2,FALSE)</f>
        <v>#N/A</v>
      </c>
      <c r="F778" s="159" t="str">
        <f t="shared" si="543"/>
        <v/>
      </c>
      <c r="G778" s="91">
        <f t="shared" si="544"/>
        <v>0</v>
      </c>
      <c r="H778" s="160" t="s">
        <v>175</v>
      </c>
      <c r="I778" s="160" t="s">
        <v>175</v>
      </c>
      <c r="J778" s="160" t="str">
        <f>IF('DATA SHEET'!$B$10="NC-50","N/A","OK")</f>
        <v>OK</v>
      </c>
      <c r="K778" s="160" t="str">
        <f>IF('DATA SHEET'!$B$10="NC-50","N/A","OK")</f>
        <v>OK</v>
      </c>
      <c r="L778" s="160" t="str">
        <f t="shared" si="545"/>
        <v>OK</v>
      </c>
      <c r="M778" s="160" t="str">
        <f t="shared" si="546"/>
        <v>OK</v>
      </c>
      <c r="N778" s="160"/>
      <c r="O778" s="160"/>
      <c r="P778" s="160"/>
      <c r="Q778" s="160"/>
      <c r="R778" s="92" t="str">
        <f>IF(DI778&lt;&gt;"",
    IF(INT('Drill Size Info'!$AA$19)=INT('Drill Size Info'!$AB$19),
        --(INT('Drill Size Info'!$AA$19) &amp; "." &amp; DI778),
        IF(AND((--(INT('Drill Size Info'!$AA$19) &amp; "." &amp; DI778)&gt;=--('Drill Size Info'!$AA$19)), (--(INT('Drill Size Info'!$AA$19) &amp; "." &amp; DI778)&lt;=--('Drill Size Info'!$AB$19))),
            --(INT('Drill Size Info'!$AA$19) &amp; "." &amp; DI778),
            --(INT('Drill Size Info'!$AB$19) &amp; "." &amp; DI778)
        )
    ),
    IF(DH778&lt;&gt;"",
        IF(INT('Drill Size Info'!$AA$19)=INT('Drill Size Info'!$AB$19),
            --(INT('Drill Size Info'!$AA$19) &amp; "." &amp; LEFT(DH778,3)),
            IF(AND((--(INT('Drill Size Info'!$AA$19) &amp; "." &amp; LEFT(DH778,3))&gt;=--('Drill Size Info'!$AA$19)), (--(INT('Drill Size Info'!$AA$19) &amp; "." &amp; LEFT(DH778,3))&lt;=--('Drill Size Info'!$AB$19))),
                --(INT('Drill Size Info'!$AA$19) &amp; "." &amp; LEFT(DH778,3)),
                --(INT('Drill Size Info'!$AB$19) &amp; "." &amp; LEFT(DH778,3))
            )
        ),
        "OK"
    )
)</f>
        <v>OK</v>
      </c>
      <c r="S778" s="150" t="str">
        <f>IF(DJ778&lt;&gt;"",
    IF(INT('Drill Size Info'!$AA$19)=INT('Drill Size Info'!$AB$19),
        --(INT('Drill Size Info'!$AA$19) &amp; "." &amp; DJ778),
        IF(AND((--(INT('Drill Size Info'!$AA$19) &amp; "." &amp; DJ778)&gt;=--('Drill Size Info'!$AA$19)), (--(INT('Drill Size Info'!$AA$19) &amp; "." &amp; DJ778)&lt;=--('Drill Size Info'!$AB$19))),
            --(INT('Drill Size Info'!$AA$19) &amp; "." &amp; DJ778),
            --(INT('Drill Size Info'!$AB$19) &amp; "." &amp; DJ778)
        )
    ),
    IF(DH778&lt;&gt;"",
        IF(INT('Drill Size Info'!$AA$19)=INT('Drill Size Info'!$AB$19),
            --(INT('Drill Size Info'!$AA$19) &amp; "." &amp; RIGHT(DH778,3)),
            IF(AND((--(INT('Drill Size Info'!$AA$19) &amp; "." &amp; RIGHT(DH778,3))&gt;=--('Drill Size Info'!$AA$19)), (--(INT('Drill Size Info'!$AA$19) &amp; "." &amp; RIGHT(DH778,3))&lt;=--('Drill Size Info'!$AB$19))),
                --(INT('Drill Size Info'!$AA$19) &amp; "." &amp; RIGHT(DH778,3)),
                --(INT('Drill Size Info'!$AB$19) &amp; "." &amp; RIGHT(DH778,3))
            )
        ),
        "N/A"
    )
)</f>
        <v>N/A</v>
      </c>
      <c r="T778" s="150" t="str">
        <f>IF(DL778&lt;&gt;"",
    IF(INT('Drill Size Info'!$AA$19)=INT('Drill Size Info'!$AB$15),
        --(INT('Drill Size Info'!$AA$15) &amp; "." &amp; DL778),
        IF(AND((--(INT('Drill Size Info'!$AA$15) &amp; "." &amp; DL778)&gt;=--('Drill Size Info'!$AA$15)), (--(INT('Drill Size Info'!$AA$15) &amp; "." &amp; DL778)&lt;=--('Drill Size Info'!$AB$15))),
            --(INT('Drill Size Info'!$AA$15) &amp; "." &amp; DL778),
            --(INT('Drill Size Info'!$AB$15) &amp; "." &amp; DL778)
        )
    ),
    IF(DK778&lt;&gt;"",
        IF(INT('Drill Size Info'!$AA$15)=INT('Drill Size Info'!$AB$15),
            --(INT('Drill Size Info'!$AA$15) &amp; "." &amp; LEFT(DK778,3)),
            IF(AND((--(INT('Drill Size Info'!$AA$15) &amp; "." &amp; LEFT(DK778,3))&gt;=--('Drill Size Info'!$AA$15)), (--(INT('Drill Size Info'!$AA$15) &amp; "." &amp; LEFT(DK778,3))&lt;=--('Drill Size Info'!$AB$15))),
                --(INT('Drill Size Info'!$AA$15) &amp; "." &amp; LEFT(DK778,3)),
                --(INT('Drill Size Info'!$AB$15) &amp; "." &amp; LEFT(DK778,3))
            )
        ),
        "OK"
    )
)</f>
        <v>OK</v>
      </c>
      <c r="U778" s="150" t="str">
        <f>IF(DM778&lt;&gt;"",
    IF(INT('Drill Size Info'!$AA$19)=INT('Drill Size Info'!$AB$15),
        --(INT('Drill Size Info'!$AA$15) &amp; "." &amp; DM778),
        IF(AND((--(INT('Drill Size Info'!$AA$15) &amp; "." &amp; DM778)&gt;=--('Drill Size Info'!$AA$15)), (--(INT('Drill Size Info'!$AA$15) &amp; "." &amp; DM778)&lt;=--('Drill Size Info'!$AB$15))),
            --(INT('Drill Size Info'!$AA$15) &amp; "." &amp; DM778),
            --(INT('Drill Size Info'!$AB$15) &amp; "." &amp; DM778)
        )
    ),
    IF(DK778&lt;&gt;"",
        IF(INT('Drill Size Info'!$AA$15)=INT('Drill Size Info'!$AB$15),
            --(INT('Drill Size Info'!$AA$15) &amp; "." &amp; RIGHT(DK778,3)),
            IF(AND((--(INT('Drill Size Info'!$AA$15) &amp; "." &amp; RIGHT(DK778,3))&gt;=--('Drill Size Info'!$AA$15)), (--(INT('Drill Size Info'!$AA$15) &amp; "." &amp; RIGHT(DK778,3))&lt;=--('Drill Size Info'!$AB$15))),
                --(INT('Drill Size Info'!$AA$15) &amp; "." &amp; RIGHT(DK778,3)),
                --(INT('Drill Size Info'!$AB$15) &amp; "." &amp; RIGHT(DK778,3))
            )
        ),
        "N/A"
    )
)</f>
        <v>N/A</v>
      </c>
      <c r="V778" s="161"/>
      <c r="W778" s="161"/>
      <c r="X778" s="161"/>
      <c r="Y778" s="161"/>
      <c r="Z778" s="161"/>
      <c r="AA778" s="162"/>
      <c r="AB778" s="162"/>
      <c r="AC778" s="162"/>
      <c r="AD778" s="162"/>
      <c r="AE778" s="162"/>
      <c r="AF778" s="162"/>
      <c r="AG778" s="162"/>
      <c r="AH778" s="162"/>
      <c r="AI778" s="162"/>
      <c r="AJ778" s="162"/>
      <c r="AK778" s="162"/>
      <c r="AL778" s="162"/>
      <c r="AM778" s="162"/>
      <c r="AN778" s="162"/>
      <c r="AO778" s="162"/>
      <c r="AP778" s="162"/>
      <c r="AQ778" s="162"/>
      <c r="AR778" s="162"/>
      <c r="AS778" s="162"/>
      <c r="AT778" s="162"/>
      <c r="AU778" s="162"/>
      <c r="AV778" s="162"/>
      <c r="AW778" s="162"/>
      <c r="AX778" s="162"/>
      <c r="AY778" s="162"/>
      <c r="AZ778" s="162"/>
      <c r="BA778" s="162"/>
      <c r="BB778" s="163"/>
      <c r="BC778" s="163"/>
      <c r="BD778" s="163"/>
      <c r="BE778" s="164"/>
      <c r="BF778" s="165"/>
      <c r="BG778" s="162"/>
      <c r="BH778" s="162"/>
      <c r="BI778" s="164"/>
      <c r="BJ778" s="38"/>
      <c r="BK778" s="38"/>
      <c r="BL778" s="38"/>
      <c r="BM778" s="38"/>
      <c r="BN778" s="38"/>
      <c r="BO778" s="38"/>
      <c r="BP778" s="117" t="str">
        <f t="shared" ref="BP778:BP841" si="554">CONCATENATE(BL778,BM778,BN778,BO778)</f>
        <v/>
      </c>
      <c r="BQ778" s="38"/>
      <c r="BR778" s="38"/>
      <c r="BS778" s="38"/>
      <c r="BT778" s="38"/>
      <c r="BV778" s="17">
        <f t="shared" si="548"/>
        <v>0</v>
      </c>
      <c r="BW778" s="17">
        <f t="shared" si="549"/>
        <v>0</v>
      </c>
      <c r="BX778" s="17">
        <f t="shared" si="550"/>
        <v>0</v>
      </c>
      <c r="BY778" s="17">
        <f t="shared" si="551"/>
        <v>0</v>
      </c>
      <c r="BZ778" s="17">
        <f t="shared" si="552"/>
        <v>0</v>
      </c>
      <c r="CA778" s="17">
        <f t="shared" si="553"/>
        <v>0</v>
      </c>
      <c r="CB778" s="17">
        <f t="shared" ref="CB778:CB841" si="555">IF(AD778="x",1,0)</f>
        <v>0</v>
      </c>
      <c r="CC778" s="17">
        <f t="shared" ref="CC778:CC841" si="556">IF(AE778="x",1,0)</f>
        <v>0</v>
      </c>
      <c r="CD778" s="17">
        <f t="shared" ref="CD778:CD841" si="557">IF(AF778="x",1,0)</f>
        <v>0</v>
      </c>
      <c r="CE778" s="17">
        <f t="shared" ref="CE778:CE841" si="558">IF(AG778="x",1,0)</f>
        <v>0</v>
      </c>
      <c r="CF778" s="17">
        <f t="shared" ref="CF778:CF841" si="559">IF(AH778="x",1,0)</f>
        <v>0</v>
      </c>
      <c r="CG778" s="17">
        <f t="shared" ref="CG778:CG841" si="560">IF(AI778="x",1,0)</f>
        <v>0</v>
      </c>
      <c r="CH778" s="17">
        <f t="shared" ref="CH778:CH841" si="561">IF(AJ778="x",1,0)</f>
        <v>0</v>
      </c>
      <c r="CI778" s="17">
        <f t="shared" ref="CI778:CI841" si="562">IF(AK778="x",1,0)</f>
        <v>0</v>
      </c>
      <c r="CJ778" s="17">
        <f t="shared" ref="CJ778:CJ841" si="563">IF(AL778="x",1,0)</f>
        <v>0</v>
      </c>
      <c r="CK778" s="17">
        <f t="shared" ref="CK778:CK841" si="564">IF(AM778="x",1,0)</f>
        <v>0</v>
      </c>
      <c r="CL778" s="17">
        <f t="shared" ref="CL778:CL841" si="565">IF(AN778="x",1,0)</f>
        <v>0</v>
      </c>
      <c r="CM778" s="17">
        <f t="shared" ref="CM778:CM841" si="566">IF(AO778="x",1,0)</f>
        <v>0</v>
      </c>
      <c r="CN778" s="17">
        <f t="shared" ref="CN778:CN841" si="567">IF(AP778="x",1,0)</f>
        <v>0</v>
      </c>
      <c r="CO778" s="17">
        <f t="shared" ref="CO778:CO841" si="568">IF(AQ778="x",1,0)</f>
        <v>0</v>
      </c>
      <c r="CP778" s="17">
        <f t="shared" ref="CP778:CP841" si="569">IF(AR778="x",1,0)</f>
        <v>0</v>
      </c>
      <c r="CQ778" s="17">
        <f t="shared" ref="CQ778:CQ841" si="570">IF(AS778="x",1,0)</f>
        <v>0</v>
      </c>
      <c r="CR778" s="17">
        <f t="shared" ref="CR778:CR841" si="571">IF(AT778="x",1,0)</f>
        <v>0</v>
      </c>
      <c r="CS778" s="17">
        <f t="shared" ref="CS778:CS841" si="572">IF(AU778="x",1,0)</f>
        <v>0</v>
      </c>
      <c r="CT778" s="17">
        <f t="shared" ref="CT778:CT841" si="573">IF(AV778="x",1,0)</f>
        <v>0</v>
      </c>
      <c r="CU778" s="17">
        <f t="shared" ref="CU778:CU841" si="574">IF(AW778="x",1,0)</f>
        <v>0</v>
      </c>
      <c r="CV778" s="17">
        <f t="shared" ref="CV778:CV841" si="575">IF(AX778="x",1,0)</f>
        <v>0</v>
      </c>
      <c r="CW778" s="17">
        <f t="shared" ref="CW778:CW841" si="576">IF(AY778="x",1,0)</f>
        <v>0</v>
      </c>
      <c r="CX778" s="17">
        <f t="shared" ref="CX778:CX841" si="577">IF(AZ778="x",1,0)</f>
        <v>0</v>
      </c>
      <c r="CY778" s="17">
        <f t="shared" ref="CY778:CY841" si="578">IF(BA778="x",1,0)</f>
        <v>0</v>
      </c>
      <c r="CZ778" s="17">
        <f t="shared" ref="CZ778:CZ841" si="579">IF(BB778="x",1,0)</f>
        <v>0</v>
      </c>
      <c r="DA778" s="17">
        <f t="shared" ref="DA778:DA841" si="580">IF(BC778="x",1,0)</f>
        <v>0</v>
      </c>
      <c r="DB778" s="17">
        <f t="shared" ref="DB778:DB841" si="581">IF(BD778="x",1,0)</f>
        <v>0</v>
      </c>
      <c r="DC778" s="17">
        <f t="shared" ref="DC778:DC841" si="582">IF(BE778="x",1,0)</f>
        <v>0</v>
      </c>
      <c r="DD778" s="17">
        <f t="shared" ref="DD778:DD841" si="583">IF(BF778="x",1,0)</f>
        <v>0</v>
      </c>
      <c r="DE778" s="17">
        <f t="shared" ref="DE778:DE841" si="584">IF(BG778="x",1,0)</f>
        <v>0</v>
      </c>
      <c r="DF778" s="17">
        <f t="shared" ref="DF778:DF841" si="585">IF(BH778="x",1,0)</f>
        <v>0</v>
      </c>
      <c r="DG778" s="17">
        <f t="shared" ref="DG778:DG841" si="586">IF(BI778="x",1,0)</f>
        <v>0</v>
      </c>
    </row>
    <row r="779" spans="2:111" ht="15" customHeight="1" x14ac:dyDescent="0.2">
      <c r="B779" s="156">
        <v>771</v>
      </c>
      <c r="C779" s="157" t="str">
        <f t="shared" ref="C779:C842" si="587">BP779</f>
        <v/>
      </c>
      <c r="D779" s="158" t="str">
        <f t="shared" si="547"/>
        <v>OK</v>
      </c>
      <c r="E779" s="159" t="e">
        <f>VLOOKUP('DATA SHEET'!$B$9,'Drill Size Info'!$T$2:$U$8,2,FALSE)</f>
        <v>#N/A</v>
      </c>
      <c r="F779" s="159" t="str">
        <f t="shared" ref="F779:F842" si="588">IF(DN779="", "", --("0."&amp;DN779))</f>
        <v/>
      </c>
      <c r="G779" s="91">
        <f t="shared" ref="G779:G842" si="589">IF(F779="", 0, F779/E779)</f>
        <v>0</v>
      </c>
      <c r="H779" s="160" t="s">
        <v>175</v>
      </c>
      <c r="I779" s="160" t="s">
        <v>175</v>
      </c>
      <c r="J779" s="160" t="str">
        <f>IF('DATA SHEET'!$B$10="NC-50","N/A","OK")</f>
        <v>OK</v>
      </c>
      <c r="K779" s="160" t="str">
        <f>IF('DATA SHEET'!$B$10="NC-50","N/A","OK")</f>
        <v>OK</v>
      </c>
      <c r="L779" s="160" t="str">
        <f t="shared" ref="L779:L842" si="590">IF($AX779="x","MIN","OK")</f>
        <v>OK</v>
      </c>
      <c r="M779" s="160" t="str">
        <f t="shared" ref="M779:M842" si="591">IF($AY779="x","MIN","OK")</f>
        <v>OK</v>
      </c>
      <c r="N779" s="160"/>
      <c r="O779" s="160"/>
      <c r="P779" s="160"/>
      <c r="Q779" s="160"/>
      <c r="R779" s="92" t="str">
        <f>IF(DI779&lt;&gt;"",
    IF(INT('Drill Size Info'!$AA$19)=INT('Drill Size Info'!$AB$19),
        --(INT('Drill Size Info'!$AA$19) &amp; "." &amp; DI779),
        IF(AND((--(INT('Drill Size Info'!$AA$19) &amp; "." &amp; DI779)&gt;=--('Drill Size Info'!$AA$19)), (--(INT('Drill Size Info'!$AA$19) &amp; "." &amp; DI779)&lt;=--('Drill Size Info'!$AB$19))),
            --(INT('Drill Size Info'!$AA$19) &amp; "." &amp; DI779),
            --(INT('Drill Size Info'!$AB$19) &amp; "." &amp; DI779)
        )
    ),
    IF(DH779&lt;&gt;"",
        IF(INT('Drill Size Info'!$AA$19)=INT('Drill Size Info'!$AB$19),
            --(INT('Drill Size Info'!$AA$19) &amp; "." &amp; LEFT(DH779,3)),
            IF(AND((--(INT('Drill Size Info'!$AA$19) &amp; "." &amp; LEFT(DH779,3))&gt;=--('Drill Size Info'!$AA$19)), (--(INT('Drill Size Info'!$AA$19) &amp; "." &amp; LEFT(DH779,3))&lt;=--('Drill Size Info'!$AB$19))),
                --(INT('Drill Size Info'!$AA$19) &amp; "." &amp; LEFT(DH779,3)),
                --(INT('Drill Size Info'!$AB$19) &amp; "." &amp; LEFT(DH779,3))
            )
        ),
        "OK"
    )
)</f>
        <v>OK</v>
      </c>
      <c r="S779" s="150" t="str">
        <f>IF(DJ779&lt;&gt;"",
    IF(INT('Drill Size Info'!$AA$19)=INT('Drill Size Info'!$AB$19),
        --(INT('Drill Size Info'!$AA$19) &amp; "." &amp; DJ779),
        IF(AND((--(INT('Drill Size Info'!$AA$19) &amp; "." &amp; DJ779)&gt;=--('Drill Size Info'!$AA$19)), (--(INT('Drill Size Info'!$AA$19) &amp; "." &amp; DJ779)&lt;=--('Drill Size Info'!$AB$19))),
            --(INT('Drill Size Info'!$AA$19) &amp; "." &amp; DJ779),
            --(INT('Drill Size Info'!$AB$19) &amp; "." &amp; DJ779)
        )
    ),
    IF(DH779&lt;&gt;"",
        IF(INT('Drill Size Info'!$AA$19)=INT('Drill Size Info'!$AB$19),
            --(INT('Drill Size Info'!$AA$19) &amp; "." &amp; RIGHT(DH779,3)),
            IF(AND((--(INT('Drill Size Info'!$AA$19) &amp; "." &amp; RIGHT(DH779,3))&gt;=--('Drill Size Info'!$AA$19)), (--(INT('Drill Size Info'!$AA$19) &amp; "." &amp; RIGHT(DH779,3))&lt;=--('Drill Size Info'!$AB$19))),
                --(INT('Drill Size Info'!$AA$19) &amp; "." &amp; RIGHT(DH779,3)),
                --(INT('Drill Size Info'!$AB$19) &amp; "." &amp; RIGHT(DH779,3))
            )
        ),
        "N/A"
    )
)</f>
        <v>N/A</v>
      </c>
      <c r="T779" s="150" t="str">
        <f>IF(DL779&lt;&gt;"",
    IF(INT('Drill Size Info'!$AA$19)=INT('Drill Size Info'!$AB$15),
        --(INT('Drill Size Info'!$AA$15) &amp; "." &amp; DL779),
        IF(AND((--(INT('Drill Size Info'!$AA$15) &amp; "." &amp; DL779)&gt;=--('Drill Size Info'!$AA$15)), (--(INT('Drill Size Info'!$AA$15) &amp; "." &amp; DL779)&lt;=--('Drill Size Info'!$AB$15))),
            --(INT('Drill Size Info'!$AA$15) &amp; "." &amp; DL779),
            --(INT('Drill Size Info'!$AB$15) &amp; "." &amp; DL779)
        )
    ),
    IF(DK779&lt;&gt;"",
        IF(INT('Drill Size Info'!$AA$15)=INT('Drill Size Info'!$AB$15),
            --(INT('Drill Size Info'!$AA$15) &amp; "." &amp; LEFT(DK779,3)),
            IF(AND((--(INT('Drill Size Info'!$AA$15) &amp; "." &amp; LEFT(DK779,3))&gt;=--('Drill Size Info'!$AA$15)), (--(INT('Drill Size Info'!$AA$15) &amp; "." &amp; LEFT(DK779,3))&lt;=--('Drill Size Info'!$AB$15))),
                --(INT('Drill Size Info'!$AA$15) &amp; "." &amp; LEFT(DK779,3)),
                --(INT('Drill Size Info'!$AB$15) &amp; "." &amp; LEFT(DK779,3))
            )
        ),
        "OK"
    )
)</f>
        <v>OK</v>
      </c>
      <c r="U779" s="150" t="str">
        <f>IF(DM779&lt;&gt;"",
    IF(INT('Drill Size Info'!$AA$19)=INT('Drill Size Info'!$AB$15),
        --(INT('Drill Size Info'!$AA$15) &amp; "." &amp; DM779),
        IF(AND((--(INT('Drill Size Info'!$AA$15) &amp; "." &amp; DM779)&gt;=--('Drill Size Info'!$AA$15)), (--(INT('Drill Size Info'!$AA$15) &amp; "." &amp; DM779)&lt;=--('Drill Size Info'!$AB$15))),
            --(INT('Drill Size Info'!$AA$15) &amp; "." &amp; DM779),
            --(INT('Drill Size Info'!$AB$15) &amp; "." &amp; DM779)
        )
    ),
    IF(DK779&lt;&gt;"",
        IF(INT('Drill Size Info'!$AA$15)=INT('Drill Size Info'!$AB$15),
            --(INT('Drill Size Info'!$AA$15) &amp; "." &amp; RIGHT(DK779,3)),
            IF(AND((--(INT('Drill Size Info'!$AA$15) &amp; "." &amp; RIGHT(DK779,3))&gt;=--('Drill Size Info'!$AA$15)), (--(INT('Drill Size Info'!$AA$15) &amp; "." &amp; RIGHT(DK779,3))&lt;=--('Drill Size Info'!$AB$15))),
                --(INT('Drill Size Info'!$AA$15) &amp; "." &amp; RIGHT(DK779,3)),
                --(INT('Drill Size Info'!$AB$15) &amp; "." &amp; RIGHT(DK779,3))
            )
        ),
        "N/A"
    )
)</f>
        <v>N/A</v>
      </c>
      <c r="V779" s="161"/>
      <c r="W779" s="161"/>
      <c r="X779" s="161"/>
      <c r="Y779" s="161"/>
      <c r="Z779" s="161"/>
      <c r="AA779" s="162"/>
      <c r="AB779" s="162"/>
      <c r="AC779" s="162"/>
      <c r="AD779" s="162"/>
      <c r="AE779" s="162"/>
      <c r="AF779" s="162"/>
      <c r="AG779" s="162"/>
      <c r="AH779" s="162"/>
      <c r="AI779" s="162"/>
      <c r="AJ779" s="162"/>
      <c r="AK779" s="162"/>
      <c r="AL779" s="162"/>
      <c r="AM779" s="162"/>
      <c r="AN779" s="162"/>
      <c r="AO779" s="162"/>
      <c r="AP779" s="162"/>
      <c r="AQ779" s="162"/>
      <c r="AR779" s="162"/>
      <c r="AS779" s="162"/>
      <c r="AT779" s="162"/>
      <c r="AU779" s="162"/>
      <c r="AV779" s="162"/>
      <c r="AW779" s="162"/>
      <c r="AX779" s="162"/>
      <c r="AY779" s="162"/>
      <c r="AZ779" s="162"/>
      <c r="BA779" s="162"/>
      <c r="BB779" s="163"/>
      <c r="BC779" s="163"/>
      <c r="BD779" s="163"/>
      <c r="BE779" s="164"/>
      <c r="BF779" s="165"/>
      <c r="BG779" s="162"/>
      <c r="BH779" s="162"/>
      <c r="BI779" s="164"/>
      <c r="BJ779" s="38"/>
      <c r="BK779" s="38"/>
      <c r="BL779" s="38"/>
      <c r="BM779" s="38"/>
      <c r="BN779" s="38"/>
      <c r="BO779" s="38"/>
      <c r="BP779" s="117" t="str">
        <f t="shared" si="554"/>
        <v/>
      </c>
      <c r="BQ779" s="38"/>
      <c r="BR779" s="38"/>
      <c r="BS779" s="38"/>
      <c r="BT779" s="38"/>
      <c r="BV779" s="17">
        <f t="shared" si="548"/>
        <v>0</v>
      </c>
      <c r="BW779" s="17">
        <f t="shared" si="549"/>
        <v>0</v>
      </c>
      <c r="BX779" s="17">
        <f t="shared" si="550"/>
        <v>0</v>
      </c>
      <c r="BY779" s="17">
        <f t="shared" si="551"/>
        <v>0</v>
      </c>
      <c r="BZ779" s="17">
        <f t="shared" si="552"/>
        <v>0</v>
      </c>
      <c r="CA779" s="17">
        <f t="shared" si="553"/>
        <v>0</v>
      </c>
      <c r="CB779" s="17">
        <f t="shared" si="555"/>
        <v>0</v>
      </c>
      <c r="CC779" s="17">
        <f t="shared" si="556"/>
        <v>0</v>
      </c>
      <c r="CD779" s="17">
        <f t="shared" si="557"/>
        <v>0</v>
      </c>
      <c r="CE779" s="17">
        <f t="shared" si="558"/>
        <v>0</v>
      </c>
      <c r="CF779" s="17">
        <f t="shared" si="559"/>
        <v>0</v>
      </c>
      <c r="CG779" s="17">
        <f t="shared" si="560"/>
        <v>0</v>
      </c>
      <c r="CH779" s="17">
        <f t="shared" si="561"/>
        <v>0</v>
      </c>
      <c r="CI779" s="17">
        <f t="shared" si="562"/>
        <v>0</v>
      </c>
      <c r="CJ779" s="17">
        <f t="shared" si="563"/>
        <v>0</v>
      </c>
      <c r="CK779" s="17">
        <f t="shared" si="564"/>
        <v>0</v>
      </c>
      <c r="CL779" s="17">
        <f t="shared" si="565"/>
        <v>0</v>
      </c>
      <c r="CM779" s="17">
        <f t="shared" si="566"/>
        <v>0</v>
      </c>
      <c r="CN779" s="17">
        <f t="shared" si="567"/>
        <v>0</v>
      </c>
      <c r="CO779" s="17">
        <f t="shared" si="568"/>
        <v>0</v>
      </c>
      <c r="CP779" s="17">
        <f t="shared" si="569"/>
        <v>0</v>
      </c>
      <c r="CQ779" s="17">
        <f t="shared" si="570"/>
        <v>0</v>
      </c>
      <c r="CR779" s="17">
        <f t="shared" si="571"/>
        <v>0</v>
      </c>
      <c r="CS779" s="17">
        <f t="shared" si="572"/>
        <v>0</v>
      </c>
      <c r="CT779" s="17">
        <f t="shared" si="573"/>
        <v>0</v>
      </c>
      <c r="CU779" s="17">
        <f t="shared" si="574"/>
        <v>0</v>
      </c>
      <c r="CV779" s="17">
        <f t="shared" si="575"/>
        <v>0</v>
      </c>
      <c r="CW779" s="17">
        <f t="shared" si="576"/>
        <v>0</v>
      </c>
      <c r="CX779" s="17">
        <f t="shared" si="577"/>
        <v>0</v>
      </c>
      <c r="CY779" s="17">
        <f t="shared" si="578"/>
        <v>0</v>
      </c>
      <c r="CZ779" s="17">
        <f t="shared" si="579"/>
        <v>0</v>
      </c>
      <c r="DA779" s="17">
        <f t="shared" si="580"/>
        <v>0</v>
      </c>
      <c r="DB779" s="17">
        <f t="shared" si="581"/>
        <v>0</v>
      </c>
      <c r="DC779" s="17">
        <f t="shared" si="582"/>
        <v>0</v>
      </c>
      <c r="DD779" s="17">
        <f t="shared" si="583"/>
        <v>0</v>
      </c>
      <c r="DE779" s="17">
        <f t="shared" si="584"/>
        <v>0</v>
      </c>
      <c r="DF779" s="17">
        <f t="shared" si="585"/>
        <v>0</v>
      </c>
      <c r="DG779" s="17">
        <f t="shared" si="586"/>
        <v>0</v>
      </c>
    </row>
    <row r="780" spans="2:111" ht="15" customHeight="1" x14ac:dyDescent="0.2">
      <c r="B780" s="156">
        <v>772</v>
      </c>
      <c r="C780" s="157" t="str">
        <f t="shared" si="587"/>
        <v/>
      </c>
      <c r="D780" s="158" t="str">
        <f t="shared" si="547"/>
        <v>OK</v>
      </c>
      <c r="E780" s="159" t="e">
        <f>VLOOKUP('DATA SHEET'!$B$9,'Drill Size Info'!$T$2:$U$8,2,FALSE)</f>
        <v>#N/A</v>
      </c>
      <c r="F780" s="159" t="str">
        <f t="shared" si="588"/>
        <v/>
      </c>
      <c r="G780" s="91">
        <f t="shared" si="589"/>
        <v>0</v>
      </c>
      <c r="H780" s="160" t="s">
        <v>175</v>
      </c>
      <c r="I780" s="160" t="s">
        <v>175</v>
      </c>
      <c r="J780" s="160" t="str">
        <f>IF('DATA SHEET'!$B$10="NC-50","N/A","OK")</f>
        <v>OK</v>
      </c>
      <c r="K780" s="160" t="str">
        <f>IF('DATA SHEET'!$B$10="NC-50","N/A","OK")</f>
        <v>OK</v>
      </c>
      <c r="L780" s="160" t="str">
        <f t="shared" si="590"/>
        <v>OK</v>
      </c>
      <c r="M780" s="160" t="str">
        <f t="shared" si="591"/>
        <v>OK</v>
      </c>
      <c r="N780" s="160"/>
      <c r="O780" s="160"/>
      <c r="P780" s="160"/>
      <c r="Q780" s="160"/>
      <c r="R780" s="92" t="str">
        <f>IF(DI780&lt;&gt;"",
    IF(INT('Drill Size Info'!$AA$19)=INT('Drill Size Info'!$AB$19),
        --(INT('Drill Size Info'!$AA$19) &amp; "." &amp; DI780),
        IF(AND((--(INT('Drill Size Info'!$AA$19) &amp; "." &amp; DI780)&gt;=--('Drill Size Info'!$AA$19)), (--(INT('Drill Size Info'!$AA$19) &amp; "." &amp; DI780)&lt;=--('Drill Size Info'!$AB$19))),
            --(INT('Drill Size Info'!$AA$19) &amp; "." &amp; DI780),
            --(INT('Drill Size Info'!$AB$19) &amp; "." &amp; DI780)
        )
    ),
    IF(DH780&lt;&gt;"",
        IF(INT('Drill Size Info'!$AA$19)=INT('Drill Size Info'!$AB$19),
            --(INT('Drill Size Info'!$AA$19) &amp; "." &amp; LEFT(DH780,3)),
            IF(AND((--(INT('Drill Size Info'!$AA$19) &amp; "." &amp; LEFT(DH780,3))&gt;=--('Drill Size Info'!$AA$19)), (--(INT('Drill Size Info'!$AA$19) &amp; "." &amp; LEFT(DH780,3))&lt;=--('Drill Size Info'!$AB$19))),
                --(INT('Drill Size Info'!$AA$19) &amp; "." &amp; LEFT(DH780,3)),
                --(INT('Drill Size Info'!$AB$19) &amp; "." &amp; LEFT(DH780,3))
            )
        ),
        "OK"
    )
)</f>
        <v>OK</v>
      </c>
      <c r="S780" s="150" t="str">
        <f>IF(DJ780&lt;&gt;"",
    IF(INT('Drill Size Info'!$AA$19)=INT('Drill Size Info'!$AB$19),
        --(INT('Drill Size Info'!$AA$19) &amp; "." &amp; DJ780),
        IF(AND((--(INT('Drill Size Info'!$AA$19) &amp; "." &amp; DJ780)&gt;=--('Drill Size Info'!$AA$19)), (--(INT('Drill Size Info'!$AA$19) &amp; "." &amp; DJ780)&lt;=--('Drill Size Info'!$AB$19))),
            --(INT('Drill Size Info'!$AA$19) &amp; "." &amp; DJ780),
            --(INT('Drill Size Info'!$AB$19) &amp; "." &amp; DJ780)
        )
    ),
    IF(DH780&lt;&gt;"",
        IF(INT('Drill Size Info'!$AA$19)=INT('Drill Size Info'!$AB$19),
            --(INT('Drill Size Info'!$AA$19) &amp; "." &amp; RIGHT(DH780,3)),
            IF(AND((--(INT('Drill Size Info'!$AA$19) &amp; "." &amp; RIGHT(DH780,3))&gt;=--('Drill Size Info'!$AA$19)), (--(INT('Drill Size Info'!$AA$19) &amp; "." &amp; RIGHT(DH780,3))&lt;=--('Drill Size Info'!$AB$19))),
                --(INT('Drill Size Info'!$AA$19) &amp; "." &amp; RIGHT(DH780,3)),
                --(INT('Drill Size Info'!$AB$19) &amp; "." &amp; RIGHT(DH780,3))
            )
        ),
        "N/A"
    )
)</f>
        <v>N/A</v>
      </c>
      <c r="T780" s="150" t="str">
        <f>IF(DL780&lt;&gt;"",
    IF(INT('Drill Size Info'!$AA$19)=INT('Drill Size Info'!$AB$15),
        --(INT('Drill Size Info'!$AA$15) &amp; "." &amp; DL780),
        IF(AND((--(INT('Drill Size Info'!$AA$15) &amp; "." &amp; DL780)&gt;=--('Drill Size Info'!$AA$15)), (--(INT('Drill Size Info'!$AA$15) &amp; "." &amp; DL780)&lt;=--('Drill Size Info'!$AB$15))),
            --(INT('Drill Size Info'!$AA$15) &amp; "." &amp; DL780),
            --(INT('Drill Size Info'!$AB$15) &amp; "." &amp; DL780)
        )
    ),
    IF(DK780&lt;&gt;"",
        IF(INT('Drill Size Info'!$AA$15)=INT('Drill Size Info'!$AB$15),
            --(INT('Drill Size Info'!$AA$15) &amp; "." &amp; LEFT(DK780,3)),
            IF(AND((--(INT('Drill Size Info'!$AA$15) &amp; "." &amp; LEFT(DK780,3))&gt;=--('Drill Size Info'!$AA$15)), (--(INT('Drill Size Info'!$AA$15) &amp; "." &amp; LEFT(DK780,3))&lt;=--('Drill Size Info'!$AB$15))),
                --(INT('Drill Size Info'!$AA$15) &amp; "." &amp; LEFT(DK780,3)),
                --(INT('Drill Size Info'!$AB$15) &amp; "." &amp; LEFT(DK780,3))
            )
        ),
        "OK"
    )
)</f>
        <v>OK</v>
      </c>
      <c r="U780" s="150" t="str">
        <f>IF(DM780&lt;&gt;"",
    IF(INT('Drill Size Info'!$AA$19)=INT('Drill Size Info'!$AB$15),
        --(INT('Drill Size Info'!$AA$15) &amp; "." &amp; DM780),
        IF(AND((--(INT('Drill Size Info'!$AA$15) &amp; "." &amp; DM780)&gt;=--('Drill Size Info'!$AA$15)), (--(INT('Drill Size Info'!$AA$15) &amp; "." &amp; DM780)&lt;=--('Drill Size Info'!$AB$15))),
            --(INT('Drill Size Info'!$AA$15) &amp; "." &amp; DM780),
            --(INT('Drill Size Info'!$AB$15) &amp; "." &amp; DM780)
        )
    ),
    IF(DK780&lt;&gt;"",
        IF(INT('Drill Size Info'!$AA$15)=INT('Drill Size Info'!$AB$15),
            --(INT('Drill Size Info'!$AA$15) &amp; "." &amp; RIGHT(DK780,3)),
            IF(AND((--(INT('Drill Size Info'!$AA$15) &amp; "." &amp; RIGHT(DK780,3))&gt;=--('Drill Size Info'!$AA$15)), (--(INT('Drill Size Info'!$AA$15) &amp; "." &amp; RIGHT(DK780,3))&lt;=--('Drill Size Info'!$AB$15))),
                --(INT('Drill Size Info'!$AA$15) &amp; "." &amp; RIGHT(DK780,3)),
                --(INT('Drill Size Info'!$AB$15) &amp; "." &amp; RIGHT(DK780,3))
            )
        ),
        "N/A"
    )
)</f>
        <v>N/A</v>
      </c>
      <c r="V780" s="161"/>
      <c r="W780" s="161"/>
      <c r="X780" s="161"/>
      <c r="Y780" s="161"/>
      <c r="Z780" s="161"/>
      <c r="AA780" s="162"/>
      <c r="AB780" s="162"/>
      <c r="AC780" s="162"/>
      <c r="AD780" s="162"/>
      <c r="AE780" s="162"/>
      <c r="AF780" s="162"/>
      <c r="AG780" s="162"/>
      <c r="AH780" s="162"/>
      <c r="AI780" s="162"/>
      <c r="AJ780" s="162"/>
      <c r="AK780" s="162"/>
      <c r="AL780" s="162"/>
      <c r="AM780" s="162"/>
      <c r="AN780" s="162"/>
      <c r="AO780" s="162"/>
      <c r="AP780" s="162"/>
      <c r="AQ780" s="162"/>
      <c r="AR780" s="162"/>
      <c r="AS780" s="162"/>
      <c r="AT780" s="162"/>
      <c r="AU780" s="162"/>
      <c r="AV780" s="162"/>
      <c r="AW780" s="162"/>
      <c r="AX780" s="162"/>
      <c r="AY780" s="162"/>
      <c r="AZ780" s="162"/>
      <c r="BA780" s="162"/>
      <c r="BB780" s="163"/>
      <c r="BC780" s="163"/>
      <c r="BD780" s="163"/>
      <c r="BE780" s="164"/>
      <c r="BF780" s="165"/>
      <c r="BG780" s="162"/>
      <c r="BH780" s="162"/>
      <c r="BI780" s="164"/>
      <c r="BJ780" s="38"/>
      <c r="BK780" s="38"/>
      <c r="BL780" s="38"/>
      <c r="BM780" s="38"/>
      <c r="BN780" s="38"/>
      <c r="BO780" s="38"/>
      <c r="BP780" s="117" t="str">
        <f t="shared" si="554"/>
        <v/>
      </c>
      <c r="BQ780" s="38"/>
      <c r="BR780" s="38"/>
      <c r="BS780" s="38"/>
      <c r="BT780" s="38"/>
      <c r="BV780" s="17">
        <f t="shared" si="548"/>
        <v>0</v>
      </c>
      <c r="BW780" s="17">
        <f t="shared" si="549"/>
        <v>0</v>
      </c>
      <c r="BX780" s="17">
        <f t="shared" si="550"/>
        <v>0</v>
      </c>
      <c r="BY780" s="17">
        <f t="shared" si="551"/>
        <v>0</v>
      </c>
      <c r="BZ780" s="17">
        <f t="shared" si="552"/>
        <v>0</v>
      </c>
      <c r="CA780" s="17">
        <f t="shared" si="553"/>
        <v>0</v>
      </c>
      <c r="CB780" s="17">
        <f t="shared" si="555"/>
        <v>0</v>
      </c>
      <c r="CC780" s="17">
        <f t="shared" si="556"/>
        <v>0</v>
      </c>
      <c r="CD780" s="17">
        <f t="shared" si="557"/>
        <v>0</v>
      </c>
      <c r="CE780" s="17">
        <f t="shared" si="558"/>
        <v>0</v>
      </c>
      <c r="CF780" s="17">
        <f t="shared" si="559"/>
        <v>0</v>
      </c>
      <c r="CG780" s="17">
        <f t="shared" si="560"/>
        <v>0</v>
      </c>
      <c r="CH780" s="17">
        <f t="shared" si="561"/>
        <v>0</v>
      </c>
      <c r="CI780" s="17">
        <f t="shared" si="562"/>
        <v>0</v>
      </c>
      <c r="CJ780" s="17">
        <f t="shared" si="563"/>
        <v>0</v>
      </c>
      <c r="CK780" s="17">
        <f t="shared" si="564"/>
        <v>0</v>
      </c>
      <c r="CL780" s="17">
        <f t="shared" si="565"/>
        <v>0</v>
      </c>
      <c r="CM780" s="17">
        <f t="shared" si="566"/>
        <v>0</v>
      </c>
      <c r="CN780" s="17">
        <f t="shared" si="567"/>
        <v>0</v>
      </c>
      <c r="CO780" s="17">
        <f t="shared" si="568"/>
        <v>0</v>
      </c>
      <c r="CP780" s="17">
        <f t="shared" si="569"/>
        <v>0</v>
      </c>
      <c r="CQ780" s="17">
        <f t="shared" si="570"/>
        <v>0</v>
      </c>
      <c r="CR780" s="17">
        <f t="shared" si="571"/>
        <v>0</v>
      </c>
      <c r="CS780" s="17">
        <f t="shared" si="572"/>
        <v>0</v>
      </c>
      <c r="CT780" s="17">
        <f t="shared" si="573"/>
        <v>0</v>
      </c>
      <c r="CU780" s="17">
        <f t="shared" si="574"/>
        <v>0</v>
      </c>
      <c r="CV780" s="17">
        <f t="shared" si="575"/>
        <v>0</v>
      </c>
      <c r="CW780" s="17">
        <f t="shared" si="576"/>
        <v>0</v>
      </c>
      <c r="CX780" s="17">
        <f t="shared" si="577"/>
        <v>0</v>
      </c>
      <c r="CY780" s="17">
        <f t="shared" si="578"/>
        <v>0</v>
      </c>
      <c r="CZ780" s="17">
        <f t="shared" si="579"/>
        <v>0</v>
      </c>
      <c r="DA780" s="17">
        <f t="shared" si="580"/>
        <v>0</v>
      </c>
      <c r="DB780" s="17">
        <f t="shared" si="581"/>
        <v>0</v>
      </c>
      <c r="DC780" s="17">
        <f t="shared" si="582"/>
        <v>0</v>
      </c>
      <c r="DD780" s="17">
        <f t="shared" si="583"/>
        <v>0</v>
      </c>
      <c r="DE780" s="17">
        <f t="shared" si="584"/>
        <v>0</v>
      </c>
      <c r="DF780" s="17">
        <f t="shared" si="585"/>
        <v>0</v>
      </c>
      <c r="DG780" s="17">
        <f t="shared" si="586"/>
        <v>0</v>
      </c>
    </row>
    <row r="781" spans="2:111" ht="15" customHeight="1" x14ac:dyDescent="0.2">
      <c r="B781" s="156">
        <v>773</v>
      </c>
      <c r="C781" s="157" t="str">
        <f t="shared" si="587"/>
        <v/>
      </c>
      <c r="D781" s="158" t="str">
        <f t="shared" si="547"/>
        <v>OK</v>
      </c>
      <c r="E781" s="159" t="e">
        <f>VLOOKUP('DATA SHEET'!$B$9,'Drill Size Info'!$T$2:$U$8,2,FALSE)</f>
        <v>#N/A</v>
      </c>
      <c r="F781" s="159" t="str">
        <f t="shared" si="588"/>
        <v/>
      </c>
      <c r="G781" s="91">
        <f t="shared" si="589"/>
        <v>0</v>
      </c>
      <c r="H781" s="160" t="s">
        <v>175</v>
      </c>
      <c r="I781" s="160" t="s">
        <v>175</v>
      </c>
      <c r="J781" s="160" t="str">
        <f>IF('DATA SHEET'!$B$10="NC-50","N/A","OK")</f>
        <v>OK</v>
      </c>
      <c r="K781" s="160" t="str">
        <f>IF('DATA SHEET'!$B$10="NC-50","N/A","OK")</f>
        <v>OK</v>
      </c>
      <c r="L781" s="160" t="str">
        <f t="shared" si="590"/>
        <v>OK</v>
      </c>
      <c r="M781" s="160" t="str">
        <f t="shared" si="591"/>
        <v>OK</v>
      </c>
      <c r="N781" s="160"/>
      <c r="O781" s="160"/>
      <c r="P781" s="160"/>
      <c r="Q781" s="160"/>
      <c r="R781" s="92" t="str">
        <f>IF(DI781&lt;&gt;"",
    IF(INT('Drill Size Info'!$AA$19)=INT('Drill Size Info'!$AB$19),
        --(INT('Drill Size Info'!$AA$19) &amp; "." &amp; DI781),
        IF(AND((--(INT('Drill Size Info'!$AA$19) &amp; "." &amp; DI781)&gt;=--('Drill Size Info'!$AA$19)), (--(INT('Drill Size Info'!$AA$19) &amp; "." &amp; DI781)&lt;=--('Drill Size Info'!$AB$19))),
            --(INT('Drill Size Info'!$AA$19) &amp; "." &amp; DI781),
            --(INT('Drill Size Info'!$AB$19) &amp; "." &amp; DI781)
        )
    ),
    IF(DH781&lt;&gt;"",
        IF(INT('Drill Size Info'!$AA$19)=INT('Drill Size Info'!$AB$19),
            --(INT('Drill Size Info'!$AA$19) &amp; "." &amp; LEFT(DH781,3)),
            IF(AND((--(INT('Drill Size Info'!$AA$19) &amp; "." &amp; LEFT(DH781,3))&gt;=--('Drill Size Info'!$AA$19)), (--(INT('Drill Size Info'!$AA$19) &amp; "." &amp; LEFT(DH781,3))&lt;=--('Drill Size Info'!$AB$19))),
                --(INT('Drill Size Info'!$AA$19) &amp; "." &amp; LEFT(DH781,3)),
                --(INT('Drill Size Info'!$AB$19) &amp; "." &amp; LEFT(DH781,3))
            )
        ),
        "OK"
    )
)</f>
        <v>OK</v>
      </c>
      <c r="S781" s="150" t="str">
        <f>IF(DJ781&lt;&gt;"",
    IF(INT('Drill Size Info'!$AA$19)=INT('Drill Size Info'!$AB$19),
        --(INT('Drill Size Info'!$AA$19) &amp; "." &amp; DJ781),
        IF(AND((--(INT('Drill Size Info'!$AA$19) &amp; "." &amp; DJ781)&gt;=--('Drill Size Info'!$AA$19)), (--(INT('Drill Size Info'!$AA$19) &amp; "." &amp; DJ781)&lt;=--('Drill Size Info'!$AB$19))),
            --(INT('Drill Size Info'!$AA$19) &amp; "." &amp; DJ781),
            --(INT('Drill Size Info'!$AB$19) &amp; "." &amp; DJ781)
        )
    ),
    IF(DH781&lt;&gt;"",
        IF(INT('Drill Size Info'!$AA$19)=INT('Drill Size Info'!$AB$19),
            --(INT('Drill Size Info'!$AA$19) &amp; "." &amp; RIGHT(DH781,3)),
            IF(AND((--(INT('Drill Size Info'!$AA$19) &amp; "." &amp; RIGHT(DH781,3))&gt;=--('Drill Size Info'!$AA$19)), (--(INT('Drill Size Info'!$AA$19) &amp; "." &amp; RIGHT(DH781,3))&lt;=--('Drill Size Info'!$AB$19))),
                --(INT('Drill Size Info'!$AA$19) &amp; "." &amp; RIGHT(DH781,3)),
                --(INT('Drill Size Info'!$AB$19) &amp; "." &amp; RIGHT(DH781,3))
            )
        ),
        "N/A"
    )
)</f>
        <v>N/A</v>
      </c>
      <c r="T781" s="150" t="str">
        <f>IF(DL781&lt;&gt;"",
    IF(INT('Drill Size Info'!$AA$19)=INT('Drill Size Info'!$AB$15),
        --(INT('Drill Size Info'!$AA$15) &amp; "." &amp; DL781),
        IF(AND((--(INT('Drill Size Info'!$AA$15) &amp; "." &amp; DL781)&gt;=--('Drill Size Info'!$AA$15)), (--(INT('Drill Size Info'!$AA$15) &amp; "." &amp; DL781)&lt;=--('Drill Size Info'!$AB$15))),
            --(INT('Drill Size Info'!$AA$15) &amp; "." &amp; DL781),
            --(INT('Drill Size Info'!$AB$15) &amp; "." &amp; DL781)
        )
    ),
    IF(DK781&lt;&gt;"",
        IF(INT('Drill Size Info'!$AA$15)=INT('Drill Size Info'!$AB$15),
            --(INT('Drill Size Info'!$AA$15) &amp; "." &amp; LEFT(DK781,3)),
            IF(AND((--(INT('Drill Size Info'!$AA$15) &amp; "." &amp; LEFT(DK781,3))&gt;=--('Drill Size Info'!$AA$15)), (--(INT('Drill Size Info'!$AA$15) &amp; "." &amp; LEFT(DK781,3))&lt;=--('Drill Size Info'!$AB$15))),
                --(INT('Drill Size Info'!$AA$15) &amp; "." &amp; LEFT(DK781,3)),
                --(INT('Drill Size Info'!$AB$15) &amp; "." &amp; LEFT(DK781,3))
            )
        ),
        "OK"
    )
)</f>
        <v>OK</v>
      </c>
      <c r="U781" s="150" t="str">
        <f>IF(DM781&lt;&gt;"",
    IF(INT('Drill Size Info'!$AA$19)=INT('Drill Size Info'!$AB$15),
        --(INT('Drill Size Info'!$AA$15) &amp; "." &amp; DM781),
        IF(AND((--(INT('Drill Size Info'!$AA$15) &amp; "." &amp; DM781)&gt;=--('Drill Size Info'!$AA$15)), (--(INT('Drill Size Info'!$AA$15) &amp; "." &amp; DM781)&lt;=--('Drill Size Info'!$AB$15))),
            --(INT('Drill Size Info'!$AA$15) &amp; "." &amp; DM781),
            --(INT('Drill Size Info'!$AB$15) &amp; "." &amp; DM781)
        )
    ),
    IF(DK781&lt;&gt;"",
        IF(INT('Drill Size Info'!$AA$15)=INT('Drill Size Info'!$AB$15),
            --(INT('Drill Size Info'!$AA$15) &amp; "." &amp; RIGHT(DK781,3)),
            IF(AND((--(INT('Drill Size Info'!$AA$15) &amp; "." &amp; RIGHT(DK781,3))&gt;=--('Drill Size Info'!$AA$15)), (--(INT('Drill Size Info'!$AA$15) &amp; "." &amp; RIGHT(DK781,3))&lt;=--('Drill Size Info'!$AB$15))),
                --(INT('Drill Size Info'!$AA$15) &amp; "." &amp; RIGHT(DK781,3)),
                --(INT('Drill Size Info'!$AB$15) &amp; "." &amp; RIGHT(DK781,3))
            )
        ),
        "N/A"
    )
)</f>
        <v>N/A</v>
      </c>
      <c r="V781" s="161"/>
      <c r="W781" s="161"/>
      <c r="X781" s="161"/>
      <c r="Y781" s="161"/>
      <c r="Z781" s="161"/>
      <c r="AA781" s="162"/>
      <c r="AB781" s="162"/>
      <c r="AC781" s="162"/>
      <c r="AD781" s="162"/>
      <c r="AE781" s="162"/>
      <c r="AF781" s="162"/>
      <c r="AG781" s="162"/>
      <c r="AH781" s="162"/>
      <c r="AI781" s="162"/>
      <c r="AJ781" s="162"/>
      <c r="AK781" s="162"/>
      <c r="AL781" s="162"/>
      <c r="AM781" s="162"/>
      <c r="AN781" s="162"/>
      <c r="AO781" s="162"/>
      <c r="AP781" s="162"/>
      <c r="AQ781" s="162"/>
      <c r="AR781" s="162"/>
      <c r="AS781" s="162"/>
      <c r="AT781" s="162"/>
      <c r="AU781" s="162"/>
      <c r="AV781" s="162"/>
      <c r="AW781" s="162"/>
      <c r="AX781" s="162"/>
      <c r="AY781" s="162"/>
      <c r="AZ781" s="162"/>
      <c r="BA781" s="162"/>
      <c r="BB781" s="163"/>
      <c r="BC781" s="163"/>
      <c r="BD781" s="163"/>
      <c r="BE781" s="164"/>
      <c r="BF781" s="165"/>
      <c r="BG781" s="162"/>
      <c r="BH781" s="162"/>
      <c r="BI781" s="164"/>
      <c r="BJ781" s="38"/>
      <c r="BK781" s="38"/>
      <c r="BL781" s="38"/>
      <c r="BM781" s="38"/>
      <c r="BN781" s="38"/>
      <c r="BO781" s="38"/>
      <c r="BP781" s="117" t="str">
        <f t="shared" si="554"/>
        <v/>
      </c>
      <c r="BQ781" s="38"/>
      <c r="BR781" s="38"/>
      <c r="BS781" s="38"/>
      <c r="BT781" s="38"/>
      <c r="BV781" s="17">
        <f t="shared" si="548"/>
        <v>0</v>
      </c>
      <c r="BW781" s="17">
        <f t="shared" si="549"/>
        <v>0</v>
      </c>
      <c r="BX781" s="17">
        <f t="shared" si="550"/>
        <v>0</v>
      </c>
      <c r="BY781" s="17">
        <f t="shared" si="551"/>
        <v>0</v>
      </c>
      <c r="BZ781" s="17">
        <f t="shared" si="552"/>
        <v>0</v>
      </c>
      <c r="CA781" s="17">
        <f t="shared" si="553"/>
        <v>0</v>
      </c>
      <c r="CB781" s="17">
        <f t="shared" si="555"/>
        <v>0</v>
      </c>
      <c r="CC781" s="17">
        <f t="shared" si="556"/>
        <v>0</v>
      </c>
      <c r="CD781" s="17">
        <f t="shared" si="557"/>
        <v>0</v>
      </c>
      <c r="CE781" s="17">
        <f t="shared" si="558"/>
        <v>0</v>
      </c>
      <c r="CF781" s="17">
        <f t="shared" si="559"/>
        <v>0</v>
      </c>
      <c r="CG781" s="17">
        <f t="shared" si="560"/>
        <v>0</v>
      </c>
      <c r="CH781" s="17">
        <f t="shared" si="561"/>
        <v>0</v>
      </c>
      <c r="CI781" s="17">
        <f t="shared" si="562"/>
        <v>0</v>
      </c>
      <c r="CJ781" s="17">
        <f t="shared" si="563"/>
        <v>0</v>
      </c>
      <c r="CK781" s="17">
        <f t="shared" si="564"/>
        <v>0</v>
      </c>
      <c r="CL781" s="17">
        <f t="shared" si="565"/>
        <v>0</v>
      </c>
      <c r="CM781" s="17">
        <f t="shared" si="566"/>
        <v>0</v>
      </c>
      <c r="CN781" s="17">
        <f t="shared" si="567"/>
        <v>0</v>
      </c>
      <c r="CO781" s="17">
        <f t="shared" si="568"/>
        <v>0</v>
      </c>
      <c r="CP781" s="17">
        <f t="shared" si="569"/>
        <v>0</v>
      </c>
      <c r="CQ781" s="17">
        <f t="shared" si="570"/>
        <v>0</v>
      </c>
      <c r="CR781" s="17">
        <f t="shared" si="571"/>
        <v>0</v>
      </c>
      <c r="CS781" s="17">
        <f t="shared" si="572"/>
        <v>0</v>
      </c>
      <c r="CT781" s="17">
        <f t="shared" si="573"/>
        <v>0</v>
      </c>
      <c r="CU781" s="17">
        <f t="shared" si="574"/>
        <v>0</v>
      </c>
      <c r="CV781" s="17">
        <f t="shared" si="575"/>
        <v>0</v>
      </c>
      <c r="CW781" s="17">
        <f t="shared" si="576"/>
        <v>0</v>
      </c>
      <c r="CX781" s="17">
        <f t="shared" si="577"/>
        <v>0</v>
      </c>
      <c r="CY781" s="17">
        <f t="shared" si="578"/>
        <v>0</v>
      </c>
      <c r="CZ781" s="17">
        <f t="shared" si="579"/>
        <v>0</v>
      </c>
      <c r="DA781" s="17">
        <f t="shared" si="580"/>
        <v>0</v>
      </c>
      <c r="DB781" s="17">
        <f t="shared" si="581"/>
        <v>0</v>
      </c>
      <c r="DC781" s="17">
        <f t="shared" si="582"/>
        <v>0</v>
      </c>
      <c r="DD781" s="17">
        <f t="shared" si="583"/>
        <v>0</v>
      </c>
      <c r="DE781" s="17">
        <f t="shared" si="584"/>
        <v>0</v>
      </c>
      <c r="DF781" s="17">
        <f t="shared" si="585"/>
        <v>0</v>
      </c>
      <c r="DG781" s="17">
        <f t="shared" si="586"/>
        <v>0</v>
      </c>
    </row>
    <row r="782" spans="2:111" ht="15" customHeight="1" x14ac:dyDescent="0.2">
      <c r="B782" s="156">
        <v>774</v>
      </c>
      <c r="C782" s="157" t="str">
        <f t="shared" si="587"/>
        <v/>
      </c>
      <c r="D782" s="158" t="str">
        <f t="shared" si="547"/>
        <v>OK</v>
      </c>
      <c r="E782" s="159" t="e">
        <f>VLOOKUP('DATA SHEET'!$B$9,'Drill Size Info'!$T$2:$U$8,2,FALSE)</f>
        <v>#N/A</v>
      </c>
      <c r="F782" s="159" t="str">
        <f t="shared" si="588"/>
        <v/>
      </c>
      <c r="G782" s="91">
        <f t="shared" si="589"/>
        <v>0</v>
      </c>
      <c r="H782" s="160" t="s">
        <v>175</v>
      </c>
      <c r="I782" s="160" t="s">
        <v>175</v>
      </c>
      <c r="J782" s="160" t="str">
        <f>IF('DATA SHEET'!$B$10="NC-50","N/A","OK")</f>
        <v>OK</v>
      </c>
      <c r="K782" s="160" t="str">
        <f>IF('DATA SHEET'!$B$10="NC-50","N/A","OK")</f>
        <v>OK</v>
      </c>
      <c r="L782" s="160" t="str">
        <f t="shared" si="590"/>
        <v>OK</v>
      </c>
      <c r="M782" s="160" t="str">
        <f t="shared" si="591"/>
        <v>OK</v>
      </c>
      <c r="N782" s="160"/>
      <c r="O782" s="160"/>
      <c r="P782" s="160"/>
      <c r="Q782" s="160"/>
      <c r="R782" s="92" t="str">
        <f>IF(DI782&lt;&gt;"",
    IF(INT('Drill Size Info'!$AA$19)=INT('Drill Size Info'!$AB$19),
        --(INT('Drill Size Info'!$AA$19) &amp; "." &amp; DI782),
        IF(AND((--(INT('Drill Size Info'!$AA$19) &amp; "." &amp; DI782)&gt;=--('Drill Size Info'!$AA$19)), (--(INT('Drill Size Info'!$AA$19) &amp; "." &amp; DI782)&lt;=--('Drill Size Info'!$AB$19))),
            --(INT('Drill Size Info'!$AA$19) &amp; "." &amp; DI782),
            --(INT('Drill Size Info'!$AB$19) &amp; "." &amp; DI782)
        )
    ),
    IF(DH782&lt;&gt;"",
        IF(INT('Drill Size Info'!$AA$19)=INT('Drill Size Info'!$AB$19),
            --(INT('Drill Size Info'!$AA$19) &amp; "." &amp; LEFT(DH782,3)),
            IF(AND((--(INT('Drill Size Info'!$AA$19) &amp; "." &amp; LEFT(DH782,3))&gt;=--('Drill Size Info'!$AA$19)), (--(INT('Drill Size Info'!$AA$19) &amp; "." &amp; LEFT(DH782,3))&lt;=--('Drill Size Info'!$AB$19))),
                --(INT('Drill Size Info'!$AA$19) &amp; "." &amp; LEFT(DH782,3)),
                --(INT('Drill Size Info'!$AB$19) &amp; "." &amp; LEFT(DH782,3))
            )
        ),
        "OK"
    )
)</f>
        <v>OK</v>
      </c>
      <c r="S782" s="150" t="str">
        <f>IF(DJ782&lt;&gt;"",
    IF(INT('Drill Size Info'!$AA$19)=INT('Drill Size Info'!$AB$19),
        --(INT('Drill Size Info'!$AA$19) &amp; "." &amp; DJ782),
        IF(AND((--(INT('Drill Size Info'!$AA$19) &amp; "." &amp; DJ782)&gt;=--('Drill Size Info'!$AA$19)), (--(INT('Drill Size Info'!$AA$19) &amp; "." &amp; DJ782)&lt;=--('Drill Size Info'!$AB$19))),
            --(INT('Drill Size Info'!$AA$19) &amp; "." &amp; DJ782),
            --(INT('Drill Size Info'!$AB$19) &amp; "." &amp; DJ782)
        )
    ),
    IF(DH782&lt;&gt;"",
        IF(INT('Drill Size Info'!$AA$19)=INT('Drill Size Info'!$AB$19),
            --(INT('Drill Size Info'!$AA$19) &amp; "." &amp; RIGHT(DH782,3)),
            IF(AND((--(INT('Drill Size Info'!$AA$19) &amp; "." &amp; RIGHT(DH782,3))&gt;=--('Drill Size Info'!$AA$19)), (--(INT('Drill Size Info'!$AA$19) &amp; "." &amp; RIGHT(DH782,3))&lt;=--('Drill Size Info'!$AB$19))),
                --(INT('Drill Size Info'!$AA$19) &amp; "." &amp; RIGHT(DH782,3)),
                --(INT('Drill Size Info'!$AB$19) &amp; "." &amp; RIGHT(DH782,3))
            )
        ),
        "N/A"
    )
)</f>
        <v>N/A</v>
      </c>
      <c r="T782" s="150" t="str">
        <f>IF(DL782&lt;&gt;"",
    IF(INT('Drill Size Info'!$AA$19)=INT('Drill Size Info'!$AB$15),
        --(INT('Drill Size Info'!$AA$15) &amp; "." &amp; DL782),
        IF(AND((--(INT('Drill Size Info'!$AA$15) &amp; "." &amp; DL782)&gt;=--('Drill Size Info'!$AA$15)), (--(INT('Drill Size Info'!$AA$15) &amp; "." &amp; DL782)&lt;=--('Drill Size Info'!$AB$15))),
            --(INT('Drill Size Info'!$AA$15) &amp; "." &amp; DL782),
            --(INT('Drill Size Info'!$AB$15) &amp; "." &amp; DL782)
        )
    ),
    IF(DK782&lt;&gt;"",
        IF(INT('Drill Size Info'!$AA$15)=INT('Drill Size Info'!$AB$15),
            --(INT('Drill Size Info'!$AA$15) &amp; "." &amp; LEFT(DK782,3)),
            IF(AND((--(INT('Drill Size Info'!$AA$15) &amp; "." &amp; LEFT(DK782,3))&gt;=--('Drill Size Info'!$AA$15)), (--(INT('Drill Size Info'!$AA$15) &amp; "." &amp; LEFT(DK782,3))&lt;=--('Drill Size Info'!$AB$15))),
                --(INT('Drill Size Info'!$AA$15) &amp; "." &amp; LEFT(DK782,3)),
                --(INT('Drill Size Info'!$AB$15) &amp; "." &amp; LEFT(DK782,3))
            )
        ),
        "OK"
    )
)</f>
        <v>OK</v>
      </c>
      <c r="U782" s="150" t="str">
        <f>IF(DM782&lt;&gt;"",
    IF(INT('Drill Size Info'!$AA$19)=INT('Drill Size Info'!$AB$15),
        --(INT('Drill Size Info'!$AA$15) &amp; "." &amp; DM782),
        IF(AND((--(INT('Drill Size Info'!$AA$15) &amp; "." &amp; DM782)&gt;=--('Drill Size Info'!$AA$15)), (--(INT('Drill Size Info'!$AA$15) &amp; "." &amp; DM782)&lt;=--('Drill Size Info'!$AB$15))),
            --(INT('Drill Size Info'!$AA$15) &amp; "." &amp; DM782),
            --(INT('Drill Size Info'!$AB$15) &amp; "." &amp; DM782)
        )
    ),
    IF(DK782&lt;&gt;"",
        IF(INT('Drill Size Info'!$AA$15)=INT('Drill Size Info'!$AB$15),
            --(INT('Drill Size Info'!$AA$15) &amp; "." &amp; RIGHT(DK782,3)),
            IF(AND((--(INT('Drill Size Info'!$AA$15) &amp; "." &amp; RIGHT(DK782,3))&gt;=--('Drill Size Info'!$AA$15)), (--(INT('Drill Size Info'!$AA$15) &amp; "." &amp; RIGHT(DK782,3))&lt;=--('Drill Size Info'!$AB$15))),
                --(INT('Drill Size Info'!$AA$15) &amp; "." &amp; RIGHT(DK782,3)),
                --(INT('Drill Size Info'!$AB$15) &amp; "." &amp; RIGHT(DK782,3))
            )
        ),
        "N/A"
    )
)</f>
        <v>N/A</v>
      </c>
      <c r="V782" s="161"/>
      <c r="W782" s="161"/>
      <c r="X782" s="161"/>
      <c r="Y782" s="161"/>
      <c r="Z782" s="161"/>
      <c r="AA782" s="162"/>
      <c r="AB782" s="162"/>
      <c r="AC782" s="162"/>
      <c r="AD782" s="162"/>
      <c r="AE782" s="162"/>
      <c r="AF782" s="162"/>
      <c r="AG782" s="162"/>
      <c r="AH782" s="162"/>
      <c r="AI782" s="162"/>
      <c r="AJ782" s="162"/>
      <c r="AK782" s="162"/>
      <c r="AL782" s="162"/>
      <c r="AM782" s="162"/>
      <c r="AN782" s="162"/>
      <c r="AO782" s="162"/>
      <c r="AP782" s="162"/>
      <c r="AQ782" s="162"/>
      <c r="AR782" s="162"/>
      <c r="AS782" s="162"/>
      <c r="AT782" s="162"/>
      <c r="AU782" s="162"/>
      <c r="AV782" s="162"/>
      <c r="AW782" s="162"/>
      <c r="AX782" s="162"/>
      <c r="AY782" s="162"/>
      <c r="AZ782" s="162"/>
      <c r="BA782" s="162"/>
      <c r="BB782" s="163"/>
      <c r="BC782" s="163"/>
      <c r="BD782" s="163"/>
      <c r="BE782" s="164"/>
      <c r="BF782" s="165"/>
      <c r="BG782" s="162"/>
      <c r="BH782" s="162"/>
      <c r="BI782" s="164"/>
      <c r="BJ782" s="38"/>
      <c r="BK782" s="38"/>
      <c r="BL782" s="38"/>
      <c r="BM782" s="38"/>
      <c r="BN782" s="38"/>
      <c r="BO782" s="38"/>
      <c r="BP782" s="117" t="str">
        <f t="shared" si="554"/>
        <v/>
      </c>
      <c r="BQ782" s="38"/>
      <c r="BR782" s="38"/>
      <c r="BS782" s="38"/>
      <c r="BT782" s="38"/>
      <c r="BV782" s="17">
        <f t="shared" si="548"/>
        <v>0</v>
      </c>
      <c r="BW782" s="17">
        <f t="shared" si="549"/>
        <v>0</v>
      </c>
      <c r="BX782" s="17">
        <f t="shared" si="550"/>
        <v>0</v>
      </c>
      <c r="BY782" s="17">
        <f t="shared" si="551"/>
        <v>0</v>
      </c>
      <c r="BZ782" s="17">
        <f t="shared" si="552"/>
        <v>0</v>
      </c>
      <c r="CA782" s="17">
        <f t="shared" si="553"/>
        <v>0</v>
      </c>
      <c r="CB782" s="17">
        <f t="shared" si="555"/>
        <v>0</v>
      </c>
      <c r="CC782" s="17">
        <f t="shared" si="556"/>
        <v>0</v>
      </c>
      <c r="CD782" s="17">
        <f t="shared" si="557"/>
        <v>0</v>
      </c>
      <c r="CE782" s="17">
        <f t="shared" si="558"/>
        <v>0</v>
      </c>
      <c r="CF782" s="17">
        <f t="shared" si="559"/>
        <v>0</v>
      </c>
      <c r="CG782" s="17">
        <f t="shared" si="560"/>
        <v>0</v>
      </c>
      <c r="CH782" s="17">
        <f t="shared" si="561"/>
        <v>0</v>
      </c>
      <c r="CI782" s="17">
        <f t="shared" si="562"/>
        <v>0</v>
      </c>
      <c r="CJ782" s="17">
        <f t="shared" si="563"/>
        <v>0</v>
      </c>
      <c r="CK782" s="17">
        <f t="shared" si="564"/>
        <v>0</v>
      </c>
      <c r="CL782" s="17">
        <f t="shared" si="565"/>
        <v>0</v>
      </c>
      <c r="CM782" s="17">
        <f t="shared" si="566"/>
        <v>0</v>
      </c>
      <c r="CN782" s="17">
        <f t="shared" si="567"/>
        <v>0</v>
      </c>
      <c r="CO782" s="17">
        <f t="shared" si="568"/>
        <v>0</v>
      </c>
      <c r="CP782" s="17">
        <f t="shared" si="569"/>
        <v>0</v>
      </c>
      <c r="CQ782" s="17">
        <f t="shared" si="570"/>
        <v>0</v>
      </c>
      <c r="CR782" s="17">
        <f t="shared" si="571"/>
        <v>0</v>
      </c>
      <c r="CS782" s="17">
        <f t="shared" si="572"/>
        <v>0</v>
      </c>
      <c r="CT782" s="17">
        <f t="shared" si="573"/>
        <v>0</v>
      </c>
      <c r="CU782" s="17">
        <f t="shared" si="574"/>
        <v>0</v>
      </c>
      <c r="CV782" s="17">
        <f t="shared" si="575"/>
        <v>0</v>
      </c>
      <c r="CW782" s="17">
        <f t="shared" si="576"/>
        <v>0</v>
      </c>
      <c r="CX782" s="17">
        <f t="shared" si="577"/>
        <v>0</v>
      </c>
      <c r="CY782" s="17">
        <f t="shared" si="578"/>
        <v>0</v>
      </c>
      <c r="CZ782" s="17">
        <f t="shared" si="579"/>
        <v>0</v>
      </c>
      <c r="DA782" s="17">
        <f t="shared" si="580"/>
        <v>0</v>
      </c>
      <c r="DB782" s="17">
        <f t="shared" si="581"/>
        <v>0</v>
      </c>
      <c r="DC782" s="17">
        <f t="shared" si="582"/>
        <v>0</v>
      </c>
      <c r="DD782" s="17">
        <f t="shared" si="583"/>
        <v>0</v>
      </c>
      <c r="DE782" s="17">
        <f t="shared" si="584"/>
        <v>0</v>
      </c>
      <c r="DF782" s="17">
        <f t="shared" si="585"/>
        <v>0</v>
      </c>
      <c r="DG782" s="17">
        <f t="shared" si="586"/>
        <v>0</v>
      </c>
    </row>
    <row r="783" spans="2:111" ht="15" customHeight="1" x14ac:dyDescent="0.2">
      <c r="B783" s="156">
        <v>775</v>
      </c>
      <c r="C783" s="157" t="str">
        <f t="shared" si="587"/>
        <v/>
      </c>
      <c r="D783" s="158" t="str">
        <f t="shared" si="547"/>
        <v>OK</v>
      </c>
      <c r="E783" s="159" t="e">
        <f>VLOOKUP('DATA SHEET'!$B$9,'Drill Size Info'!$T$2:$U$8,2,FALSE)</f>
        <v>#N/A</v>
      </c>
      <c r="F783" s="159" t="str">
        <f t="shared" si="588"/>
        <v/>
      </c>
      <c r="G783" s="91">
        <f t="shared" si="589"/>
        <v>0</v>
      </c>
      <c r="H783" s="160" t="s">
        <v>175</v>
      </c>
      <c r="I783" s="160" t="s">
        <v>175</v>
      </c>
      <c r="J783" s="160" t="str">
        <f>IF('DATA SHEET'!$B$10="NC-50","N/A","OK")</f>
        <v>OK</v>
      </c>
      <c r="K783" s="160" t="str">
        <f>IF('DATA SHEET'!$B$10="NC-50","N/A","OK")</f>
        <v>OK</v>
      </c>
      <c r="L783" s="160" t="str">
        <f t="shared" si="590"/>
        <v>OK</v>
      </c>
      <c r="M783" s="160" t="str">
        <f t="shared" si="591"/>
        <v>OK</v>
      </c>
      <c r="N783" s="160"/>
      <c r="O783" s="160"/>
      <c r="P783" s="160"/>
      <c r="Q783" s="160"/>
      <c r="R783" s="92" t="str">
        <f>IF(DI783&lt;&gt;"",
    IF(INT('Drill Size Info'!$AA$19)=INT('Drill Size Info'!$AB$19),
        --(INT('Drill Size Info'!$AA$19) &amp; "." &amp; DI783),
        IF(AND((--(INT('Drill Size Info'!$AA$19) &amp; "." &amp; DI783)&gt;=--('Drill Size Info'!$AA$19)), (--(INT('Drill Size Info'!$AA$19) &amp; "." &amp; DI783)&lt;=--('Drill Size Info'!$AB$19))),
            --(INT('Drill Size Info'!$AA$19) &amp; "." &amp; DI783),
            --(INT('Drill Size Info'!$AB$19) &amp; "." &amp; DI783)
        )
    ),
    IF(DH783&lt;&gt;"",
        IF(INT('Drill Size Info'!$AA$19)=INT('Drill Size Info'!$AB$19),
            --(INT('Drill Size Info'!$AA$19) &amp; "." &amp; LEFT(DH783,3)),
            IF(AND((--(INT('Drill Size Info'!$AA$19) &amp; "." &amp; LEFT(DH783,3))&gt;=--('Drill Size Info'!$AA$19)), (--(INT('Drill Size Info'!$AA$19) &amp; "." &amp; LEFT(DH783,3))&lt;=--('Drill Size Info'!$AB$19))),
                --(INT('Drill Size Info'!$AA$19) &amp; "." &amp; LEFT(DH783,3)),
                --(INT('Drill Size Info'!$AB$19) &amp; "." &amp; LEFT(DH783,3))
            )
        ),
        "OK"
    )
)</f>
        <v>OK</v>
      </c>
      <c r="S783" s="150" t="str">
        <f>IF(DJ783&lt;&gt;"",
    IF(INT('Drill Size Info'!$AA$19)=INT('Drill Size Info'!$AB$19),
        --(INT('Drill Size Info'!$AA$19) &amp; "." &amp; DJ783),
        IF(AND((--(INT('Drill Size Info'!$AA$19) &amp; "." &amp; DJ783)&gt;=--('Drill Size Info'!$AA$19)), (--(INT('Drill Size Info'!$AA$19) &amp; "." &amp; DJ783)&lt;=--('Drill Size Info'!$AB$19))),
            --(INT('Drill Size Info'!$AA$19) &amp; "." &amp; DJ783),
            --(INT('Drill Size Info'!$AB$19) &amp; "." &amp; DJ783)
        )
    ),
    IF(DH783&lt;&gt;"",
        IF(INT('Drill Size Info'!$AA$19)=INT('Drill Size Info'!$AB$19),
            --(INT('Drill Size Info'!$AA$19) &amp; "." &amp; RIGHT(DH783,3)),
            IF(AND((--(INT('Drill Size Info'!$AA$19) &amp; "." &amp; RIGHT(DH783,3))&gt;=--('Drill Size Info'!$AA$19)), (--(INT('Drill Size Info'!$AA$19) &amp; "." &amp; RIGHT(DH783,3))&lt;=--('Drill Size Info'!$AB$19))),
                --(INT('Drill Size Info'!$AA$19) &amp; "." &amp; RIGHT(DH783,3)),
                --(INT('Drill Size Info'!$AB$19) &amp; "." &amp; RIGHT(DH783,3))
            )
        ),
        "N/A"
    )
)</f>
        <v>N/A</v>
      </c>
      <c r="T783" s="150" t="str">
        <f>IF(DL783&lt;&gt;"",
    IF(INT('Drill Size Info'!$AA$19)=INT('Drill Size Info'!$AB$15),
        --(INT('Drill Size Info'!$AA$15) &amp; "." &amp; DL783),
        IF(AND((--(INT('Drill Size Info'!$AA$15) &amp; "." &amp; DL783)&gt;=--('Drill Size Info'!$AA$15)), (--(INT('Drill Size Info'!$AA$15) &amp; "." &amp; DL783)&lt;=--('Drill Size Info'!$AB$15))),
            --(INT('Drill Size Info'!$AA$15) &amp; "." &amp; DL783),
            --(INT('Drill Size Info'!$AB$15) &amp; "." &amp; DL783)
        )
    ),
    IF(DK783&lt;&gt;"",
        IF(INT('Drill Size Info'!$AA$15)=INT('Drill Size Info'!$AB$15),
            --(INT('Drill Size Info'!$AA$15) &amp; "." &amp; LEFT(DK783,3)),
            IF(AND((--(INT('Drill Size Info'!$AA$15) &amp; "." &amp; LEFT(DK783,3))&gt;=--('Drill Size Info'!$AA$15)), (--(INT('Drill Size Info'!$AA$15) &amp; "." &amp; LEFT(DK783,3))&lt;=--('Drill Size Info'!$AB$15))),
                --(INT('Drill Size Info'!$AA$15) &amp; "." &amp; LEFT(DK783,3)),
                --(INT('Drill Size Info'!$AB$15) &amp; "." &amp; LEFT(DK783,3))
            )
        ),
        "OK"
    )
)</f>
        <v>OK</v>
      </c>
      <c r="U783" s="150" t="str">
        <f>IF(DM783&lt;&gt;"",
    IF(INT('Drill Size Info'!$AA$19)=INT('Drill Size Info'!$AB$15),
        --(INT('Drill Size Info'!$AA$15) &amp; "." &amp; DM783),
        IF(AND((--(INT('Drill Size Info'!$AA$15) &amp; "." &amp; DM783)&gt;=--('Drill Size Info'!$AA$15)), (--(INT('Drill Size Info'!$AA$15) &amp; "." &amp; DM783)&lt;=--('Drill Size Info'!$AB$15))),
            --(INT('Drill Size Info'!$AA$15) &amp; "." &amp; DM783),
            --(INT('Drill Size Info'!$AB$15) &amp; "." &amp; DM783)
        )
    ),
    IF(DK783&lt;&gt;"",
        IF(INT('Drill Size Info'!$AA$15)=INT('Drill Size Info'!$AB$15),
            --(INT('Drill Size Info'!$AA$15) &amp; "." &amp; RIGHT(DK783,3)),
            IF(AND((--(INT('Drill Size Info'!$AA$15) &amp; "." &amp; RIGHT(DK783,3))&gt;=--('Drill Size Info'!$AA$15)), (--(INT('Drill Size Info'!$AA$15) &amp; "." &amp; RIGHT(DK783,3))&lt;=--('Drill Size Info'!$AB$15))),
                --(INT('Drill Size Info'!$AA$15) &amp; "." &amp; RIGHT(DK783,3)),
                --(INT('Drill Size Info'!$AB$15) &amp; "." &amp; RIGHT(DK783,3))
            )
        ),
        "N/A"
    )
)</f>
        <v>N/A</v>
      </c>
      <c r="V783" s="161"/>
      <c r="W783" s="161"/>
      <c r="X783" s="161"/>
      <c r="Y783" s="161"/>
      <c r="Z783" s="161"/>
      <c r="AA783" s="162"/>
      <c r="AB783" s="162"/>
      <c r="AC783" s="162"/>
      <c r="AD783" s="162"/>
      <c r="AE783" s="162"/>
      <c r="AF783" s="162"/>
      <c r="AG783" s="162"/>
      <c r="AH783" s="162"/>
      <c r="AI783" s="162"/>
      <c r="AJ783" s="162"/>
      <c r="AK783" s="162"/>
      <c r="AL783" s="162"/>
      <c r="AM783" s="162"/>
      <c r="AN783" s="162"/>
      <c r="AO783" s="162"/>
      <c r="AP783" s="162"/>
      <c r="AQ783" s="162"/>
      <c r="AR783" s="162"/>
      <c r="AS783" s="162"/>
      <c r="AT783" s="162"/>
      <c r="AU783" s="162"/>
      <c r="AV783" s="162"/>
      <c r="AW783" s="162"/>
      <c r="AX783" s="162"/>
      <c r="AY783" s="162"/>
      <c r="AZ783" s="162"/>
      <c r="BA783" s="162"/>
      <c r="BB783" s="163"/>
      <c r="BC783" s="163"/>
      <c r="BD783" s="163"/>
      <c r="BE783" s="164"/>
      <c r="BF783" s="165"/>
      <c r="BG783" s="162"/>
      <c r="BH783" s="162"/>
      <c r="BI783" s="164"/>
      <c r="BJ783" s="38"/>
      <c r="BK783" s="38"/>
      <c r="BL783" s="38"/>
      <c r="BM783" s="38"/>
      <c r="BN783" s="38"/>
      <c r="BO783" s="38"/>
      <c r="BP783" s="117" t="str">
        <f t="shared" si="554"/>
        <v/>
      </c>
      <c r="BQ783" s="38"/>
      <c r="BR783" s="38"/>
      <c r="BS783" s="38"/>
      <c r="BT783" s="38"/>
      <c r="BV783" s="17">
        <f t="shared" si="548"/>
        <v>0</v>
      </c>
      <c r="BW783" s="17">
        <f t="shared" si="549"/>
        <v>0</v>
      </c>
      <c r="BX783" s="17">
        <f t="shared" si="550"/>
        <v>0</v>
      </c>
      <c r="BY783" s="17">
        <f t="shared" si="551"/>
        <v>0</v>
      </c>
      <c r="BZ783" s="17">
        <f t="shared" si="552"/>
        <v>0</v>
      </c>
      <c r="CA783" s="17">
        <f t="shared" si="553"/>
        <v>0</v>
      </c>
      <c r="CB783" s="17">
        <f t="shared" si="555"/>
        <v>0</v>
      </c>
      <c r="CC783" s="17">
        <f t="shared" si="556"/>
        <v>0</v>
      </c>
      <c r="CD783" s="17">
        <f t="shared" si="557"/>
        <v>0</v>
      </c>
      <c r="CE783" s="17">
        <f t="shared" si="558"/>
        <v>0</v>
      </c>
      <c r="CF783" s="17">
        <f t="shared" si="559"/>
        <v>0</v>
      </c>
      <c r="CG783" s="17">
        <f t="shared" si="560"/>
        <v>0</v>
      </c>
      <c r="CH783" s="17">
        <f t="shared" si="561"/>
        <v>0</v>
      </c>
      <c r="CI783" s="17">
        <f t="shared" si="562"/>
        <v>0</v>
      </c>
      <c r="CJ783" s="17">
        <f t="shared" si="563"/>
        <v>0</v>
      </c>
      <c r="CK783" s="17">
        <f t="shared" si="564"/>
        <v>0</v>
      </c>
      <c r="CL783" s="17">
        <f t="shared" si="565"/>
        <v>0</v>
      </c>
      <c r="CM783" s="17">
        <f t="shared" si="566"/>
        <v>0</v>
      </c>
      <c r="CN783" s="17">
        <f t="shared" si="567"/>
        <v>0</v>
      </c>
      <c r="CO783" s="17">
        <f t="shared" si="568"/>
        <v>0</v>
      </c>
      <c r="CP783" s="17">
        <f t="shared" si="569"/>
        <v>0</v>
      </c>
      <c r="CQ783" s="17">
        <f t="shared" si="570"/>
        <v>0</v>
      </c>
      <c r="CR783" s="17">
        <f t="shared" si="571"/>
        <v>0</v>
      </c>
      <c r="CS783" s="17">
        <f t="shared" si="572"/>
        <v>0</v>
      </c>
      <c r="CT783" s="17">
        <f t="shared" si="573"/>
        <v>0</v>
      </c>
      <c r="CU783" s="17">
        <f t="shared" si="574"/>
        <v>0</v>
      </c>
      <c r="CV783" s="17">
        <f t="shared" si="575"/>
        <v>0</v>
      </c>
      <c r="CW783" s="17">
        <f t="shared" si="576"/>
        <v>0</v>
      </c>
      <c r="CX783" s="17">
        <f t="shared" si="577"/>
        <v>0</v>
      </c>
      <c r="CY783" s="17">
        <f t="shared" si="578"/>
        <v>0</v>
      </c>
      <c r="CZ783" s="17">
        <f t="shared" si="579"/>
        <v>0</v>
      </c>
      <c r="DA783" s="17">
        <f t="shared" si="580"/>
        <v>0</v>
      </c>
      <c r="DB783" s="17">
        <f t="shared" si="581"/>
        <v>0</v>
      </c>
      <c r="DC783" s="17">
        <f t="shared" si="582"/>
        <v>0</v>
      </c>
      <c r="DD783" s="17">
        <f t="shared" si="583"/>
        <v>0</v>
      </c>
      <c r="DE783" s="17">
        <f t="shared" si="584"/>
        <v>0</v>
      </c>
      <c r="DF783" s="17">
        <f t="shared" si="585"/>
        <v>0</v>
      </c>
      <c r="DG783" s="17">
        <f t="shared" si="586"/>
        <v>0</v>
      </c>
    </row>
    <row r="784" spans="2:111" ht="15" customHeight="1" x14ac:dyDescent="0.2">
      <c r="B784" s="156">
        <v>776</v>
      </c>
      <c r="C784" s="157" t="str">
        <f t="shared" si="587"/>
        <v/>
      </c>
      <c r="D784" s="158" t="str">
        <f t="shared" si="547"/>
        <v>OK</v>
      </c>
      <c r="E784" s="159" t="e">
        <f>VLOOKUP('DATA SHEET'!$B$9,'Drill Size Info'!$T$2:$U$8,2,FALSE)</f>
        <v>#N/A</v>
      </c>
      <c r="F784" s="159" t="str">
        <f t="shared" si="588"/>
        <v/>
      </c>
      <c r="G784" s="91">
        <f t="shared" si="589"/>
        <v>0</v>
      </c>
      <c r="H784" s="160" t="s">
        <v>175</v>
      </c>
      <c r="I784" s="160" t="s">
        <v>175</v>
      </c>
      <c r="J784" s="160" t="str">
        <f>IF('DATA SHEET'!$B$10="NC-50","N/A","OK")</f>
        <v>OK</v>
      </c>
      <c r="K784" s="160" t="str">
        <f>IF('DATA SHEET'!$B$10="NC-50","N/A","OK")</f>
        <v>OK</v>
      </c>
      <c r="L784" s="160" t="str">
        <f t="shared" si="590"/>
        <v>OK</v>
      </c>
      <c r="M784" s="160" t="str">
        <f t="shared" si="591"/>
        <v>OK</v>
      </c>
      <c r="N784" s="160"/>
      <c r="O784" s="160"/>
      <c r="P784" s="160"/>
      <c r="Q784" s="160"/>
      <c r="R784" s="92" t="str">
        <f>IF(DI784&lt;&gt;"",
    IF(INT('Drill Size Info'!$AA$19)=INT('Drill Size Info'!$AB$19),
        --(INT('Drill Size Info'!$AA$19) &amp; "." &amp; DI784),
        IF(AND((--(INT('Drill Size Info'!$AA$19) &amp; "." &amp; DI784)&gt;=--('Drill Size Info'!$AA$19)), (--(INT('Drill Size Info'!$AA$19) &amp; "." &amp; DI784)&lt;=--('Drill Size Info'!$AB$19))),
            --(INT('Drill Size Info'!$AA$19) &amp; "." &amp; DI784),
            --(INT('Drill Size Info'!$AB$19) &amp; "." &amp; DI784)
        )
    ),
    IF(DH784&lt;&gt;"",
        IF(INT('Drill Size Info'!$AA$19)=INT('Drill Size Info'!$AB$19),
            --(INT('Drill Size Info'!$AA$19) &amp; "." &amp; LEFT(DH784,3)),
            IF(AND((--(INT('Drill Size Info'!$AA$19) &amp; "." &amp; LEFT(DH784,3))&gt;=--('Drill Size Info'!$AA$19)), (--(INT('Drill Size Info'!$AA$19) &amp; "." &amp; LEFT(DH784,3))&lt;=--('Drill Size Info'!$AB$19))),
                --(INT('Drill Size Info'!$AA$19) &amp; "." &amp; LEFT(DH784,3)),
                --(INT('Drill Size Info'!$AB$19) &amp; "." &amp; LEFT(DH784,3))
            )
        ),
        "OK"
    )
)</f>
        <v>OK</v>
      </c>
      <c r="S784" s="150" t="str">
        <f>IF(DJ784&lt;&gt;"",
    IF(INT('Drill Size Info'!$AA$19)=INT('Drill Size Info'!$AB$19),
        --(INT('Drill Size Info'!$AA$19) &amp; "." &amp; DJ784),
        IF(AND((--(INT('Drill Size Info'!$AA$19) &amp; "." &amp; DJ784)&gt;=--('Drill Size Info'!$AA$19)), (--(INT('Drill Size Info'!$AA$19) &amp; "." &amp; DJ784)&lt;=--('Drill Size Info'!$AB$19))),
            --(INT('Drill Size Info'!$AA$19) &amp; "." &amp; DJ784),
            --(INT('Drill Size Info'!$AB$19) &amp; "." &amp; DJ784)
        )
    ),
    IF(DH784&lt;&gt;"",
        IF(INT('Drill Size Info'!$AA$19)=INT('Drill Size Info'!$AB$19),
            --(INT('Drill Size Info'!$AA$19) &amp; "." &amp; RIGHT(DH784,3)),
            IF(AND((--(INT('Drill Size Info'!$AA$19) &amp; "." &amp; RIGHT(DH784,3))&gt;=--('Drill Size Info'!$AA$19)), (--(INT('Drill Size Info'!$AA$19) &amp; "." &amp; RIGHT(DH784,3))&lt;=--('Drill Size Info'!$AB$19))),
                --(INT('Drill Size Info'!$AA$19) &amp; "." &amp; RIGHT(DH784,3)),
                --(INT('Drill Size Info'!$AB$19) &amp; "." &amp; RIGHT(DH784,3))
            )
        ),
        "N/A"
    )
)</f>
        <v>N/A</v>
      </c>
      <c r="T784" s="150" t="str">
        <f>IF(DL784&lt;&gt;"",
    IF(INT('Drill Size Info'!$AA$19)=INT('Drill Size Info'!$AB$15),
        --(INT('Drill Size Info'!$AA$15) &amp; "." &amp; DL784),
        IF(AND((--(INT('Drill Size Info'!$AA$15) &amp; "." &amp; DL784)&gt;=--('Drill Size Info'!$AA$15)), (--(INT('Drill Size Info'!$AA$15) &amp; "." &amp; DL784)&lt;=--('Drill Size Info'!$AB$15))),
            --(INT('Drill Size Info'!$AA$15) &amp; "." &amp; DL784),
            --(INT('Drill Size Info'!$AB$15) &amp; "." &amp; DL784)
        )
    ),
    IF(DK784&lt;&gt;"",
        IF(INT('Drill Size Info'!$AA$15)=INT('Drill Size Info'!$AB$15),
            --(INT('Drill Size Info'!$AA$15) &amp; "." &amp; LEFT(DK784,3)),
            IF(AND((--(INT('Drill Size Info'!$AA$15) &amp; "." &amp; LEFT(DK784,3))&gt;=--('Drill Size Info'!$AA$15)), (--(INT('Drill Size Info'!$AA$15) &amp; "." &amp; LEFT(DK784,3))&lt;=--('Drill Size Info'!$AB$15))),
                --(INT('Drill Size Info'!$AA$15) &amp; "." &amp; LEFT(DK784,3)),
                --(INT('Drill Size Info'!$AB$15) &amp; "." &amp; LEFT(DK784,3))
            )
        ),
        "OK"
    )
)</f>
        <v>OK</v>
      </c>
      <c r="U784" s="150" t="str">
        <f>IF(DM784&lt;&gt;"",
    IF(INT('Drill Size Info'!$AA$19)=INT('Drill Size Info'!$AB$15),
        --(INT('Drill Size Info'!$AA$15) &amp; "." &amp; DM784),
        IF(AND((--(INT('Drill Size Info'!$AA$15) &amp; "." &amp; DM784)&gt;=--('Drill Size Info'!$AA$15)), (--(INT('Drill Size Info'!$AA$15) &amp; "." &amp; DM784)&lt;=--('Drill Size Info'!$AB$15))),
            --(INT('Drill Size Info'!$AA$15) &amp; "." &amp; DM784),
            --(INT('Drill Size Info'!$AB$15) &amp; "." &amp; DM784)
        )
    ),
    IF(DK784&lt;&gt;"",
        IF(INT('Drill Size Info'!$AA$15)=INT('Drill Size Info'!$AB$15),
            --(INT('Drill Size Info'!$AA$15) &amp; "." &amp; RIGHT(DK784,3)),
            IF(AND((--(INT('Drill Size Info'!$AA$15) &amp; "." &amp; RIGHT(DK784,3))&gt;=--('Drill Size Info'!$AA$15)), (--(INT('Drill Size Info'!$AA$15) &amp; "." &amp; RIGHT(DK784,3))&lt;=--('Drill Size Info'!$AB$15))),
                --(INT('Drill Size Info'!$AA$15) &amp; "." &amp; RIGHT(DK784,3)),
                --(INT('Drill Size Info'!$AB$15) &amp; "." &amp; RIGHT(DK784,3))
            )
        ),
        "N/A"
    )
)</f>
        <v>N/A</v>
      </c>
      <c r="V784" s="161"/>
      <c r="W784" s="161"/>
      <c r="X784" s="161"/>
      <c r="Y784" s="161"/>
      <c r="Z784" s="161"/>
      <c r="AA784" s="162"/>
      <c r="AB784" s="162"/>
      <c r="AC784" s="162"/>
      <c r="AD784" s="162"/>
      <c r="AE784" s="162"/>
      <c r="AF784" s="162"/>
      <c r="AG784" s="162"/>
      <c r="AH784" s="162"/>
      <c r="AI784" s="162"/>
      <c r="AJ784" s="162"/>
      <c r="AK784" s="162"/>
      <c r="AL784" s="162"/>
      <c r="AM784" s="162"/>
      <c r="AN784" s="162"/>
      <c r="AO784" s="162"/>
      <c r="AP784" s="162"/>
      <c r="AQ784" s="162"/>
      <c r="AR784" s="162"/>
      <c r="AS784" s="162"/>
      <c r="AT784" s="162"/>
      <c r="AU784" s="162"/>
      <c r="AV784" s="162"/>
      <c r="AW784" s="162"/>
      <c r="AX784" s="162"/>
      <c r="AY784" s="162"/>
      <c r="AZ784" s="162"/>
      <c r="BA784" s="162"/>
      <c r="BB784" s="163"/>
      <c r="BC784" s="163"/>
      <c r="BD784" s="163"/>
      <c r="BE784" s="164"/>
      <c r="BF784" s="165"/>
      <c r="BG784" s="162"/>
      <c r="BH784" s="162"/>
      <c r="BI784" s="164"/>
      <c r="BJ784" s="38"/>
      <c r="BK784" s="38"/>
      <c r="BL784" s="38"/>
      <c r="BM784" s="38"/>
      <c r="BN784" s="38"/>
      <c r="BO784" s="38"/>
      <c r="BP784" s="117" t="str">
        <f t="shared" si="554"/>
        <v/>
      </c>
      <c r="BQ784" s="38"/>
      <c r="BR784" s="38"/>
      <c r="BS784" s="38"/>
      <c r="BT784" s="38"/>
      <c r="BV784" s="17">
        <f t="shared" si="548"/>
        <v>0</v>
      </c>
      <c r="BW784" s="17">
        <f t="shared" si="549"/>
        <v>0</v>
      </c>
      <c r="BX784" s="17">
        <f t="shared" si="550"/>
        <v>0</v>
      </c>
      <c r="BY784" s="17">
        <f t="shared" si="551"/>
        <v>0</v>
      </c>
      <c r="BZ784" s="17">
        <f t="shared" si="552"/>
        <v>0</v>
      </c>
      <c r="CA784" s="17">
        <f t="shared" si="553"/>
        <v>0</v>
      </c>
      <c r="CB784" s="17">
        <f t="shared" si="555"/>
        <v>0</v>
      </c>
      <c r="CC784" s="17">
        <f t="shared" si="556"/>
        <v>0</v>
      </c>
      <c r="CD784" s="17">
        <f t="shared" si="557"/>
        <v>0</v>
      </c>
      <c r="CE784" s="17">
        <f t="shared" si="558"/>
        <v>0</v>
      </c>
      <c r="CF784" s="17">
        <f t="shared" si="559"/>
        <v>0</v>
      </c>
      <c r="CG784" s="17">
        <f t="shared" si="560"/>
        <v>0</v>
      </c>
      <c r="CH784" s="17">
        <f t="shared" si="561"/>
        <v>0</v>
      </c>
      <c r="CI784" s="17">
        <f t="shared" si="562"/>
        <v>0</v>
      </c>
      <c r="CJ784" s="17">
        <f t="shared" si="563"/>
        <v>0</v>
      </c>
      <c r="CK784" s="17">
        <f t="shared" si="564"/>
        <v>0</v>
      </c>
      <c r="CL784" s="17">
        <f t="shared" si="565"/>
        <v>0</v>
      </c>
      <c r="CM784" s="17">
        <f t="shared" si="566"/>
        <v>0</v>
      </c>
      <c r="CN784" s="17">
        <f t="shared" si="567"/>
        <v>0</v>
      </c>
      <c r="CO784" s="17">
        <f t="shared" si="568"/>
        <v>0</v>
      </c>
      <c r="CP784" s="17">
        <f t="shared" si="569"/>
        <v>0</v>
      </c>
      <c r="CQ784" s="17">
        <f t="shared" si="570"/>
        <v>0</v>
      </c>
      <c r="CR784" s="17">
        <f t="shared" si="571"/>
        <v>0</v>
      </c>
      <c r="CS784" s="17">
        <f t="shared" si="572"/>
        <v>0</v>
      </c>
      <c r="CT784" s="17">
        <f t="shared" si="573"/>
        <v>0</v>
      </c>
      <c r="CU784" s="17">
        <f t="shared" si="574"/>
        <v>0</v>
      </c>
      <c r="CV784" s="17">
        <f t="shared" si="575"/>
        <v>0</v>
      </c>
      <c r="CW784" s="17">
        <f t="shared" si="576"/>
        <v>0</v>
      </c>
      <c r="CX784" s="17">
        <f t="shared" si="577"/>
        <v>0</v>
      </c>
      <c r="CY784" s="17">
        <f t="shared" si="578"/>
        <v>0</v>
      </c>
      <c r="CZ784" s="17">
        <f t="shared" si="579"/>
        <v>0</v>
      </c>
      <c r="DA784" s="17">
        <f t="shared" si="580"/>
        <v>0</v>
      </c>
      <c r="DB784" s="17">
        <f t="shared" si="581"/>
        <v>0</v>
      </c>
      <c r="DC784" s="17">
        <f t="shared" si="582"/>
        <v>0</v>
      </c>
      <c r="DD784" s="17">
        <f t="shared" si="583"/>
        <v>0</v>
      </c>
      <c r="DE784" s="17">
        <f t="shared" si="584"/>
        <v>0</v>
      </c>
      <c r="DF784" s="17">
        <f t="shared" si="585"/>
        <v>0</v>
      </c>
      <c r="DG784" s="17">
        <f t="shared" si="586"/>
        <v>0</v>
      </c>
    </row>
    <row r="785" spans="2:111" ht="15" customHeight="1" x14ac:dyDescent="0.2">
      <c r="B785" s="156">
        <v>777</v>
      </c>
      <c r="C785" s="157" t="str">
        <f t="shared" si="587"/>
        <v/>
      </c>
      <c r="D785" s="158" t="str">
        <f t="shared" si="547"/>
        <v>OK</v>
      </c>
      <c r="E785" s="159" t="e">
        <f>VLOOKUP('DATA SHEET'!$B$9,'Drill Size Info'!$T$2:$U$8,2,FALSE)</f>
        <v>#N/A</v>
      </c>
      <c r="F785" s="159" t="str">
        <f t="shared" si="588"/>
        <v/>
      </c>
      <c r="G785" s="91">
        <f t="shared" si="589"/>
        <v>0</v>
      </c>
      <c r="H785" s="160" t="s">
        <v>175</v>
      </c>
      <c r="I785" s="160" t="s">
        <v>175</v>
      </c>
      <c r="J785" s="160" t="str">
        <f>IF('DATA SHEET'!$B$10="NC-50","N/A","OK")</f>
        <v>OK</v>
      </c>
      <c r="K785" s="160" t="str">
        <f>IF('DATA SHEET'!$B$10="NC-50","N/A","OK")</f>
        <v>OK</v>
      </c>
      <c r="L785" s="160" t="str">
        <f t="shared" si="590"/>
        <v>OK</v>
      </c>
      <c r="M785" s="160" t="str">
        <f t="shared" si="591"/>
        <v>OK</v>
      </c>
      <c r="N785" s="160"/>
      <c r="O785" s="160"/>
      <c r="P785" s="160"/>
      <c r="Q785" s="160"/>
      <c r="R785" s="92" t="str">
        <f>IF(DI785&lt;&gt;"",
    IF(INT('Drill Size Info'!$AA$19)=INT('Drill Size Info'!$AB$19),
        --(INT('Drill Size Info'!$AA$19) &amp; "." &amp; DI785),
        IF(AND((--(INT('Drill Size Info'!$AA$19) &amp; "." &amp; DI785)&gt;=--('Drill Size Info'!$AA$19)), (--(INT('Drill Size Info'!$AA$19) &amp; "." &amp; DI785)&lt;=--('Drill Size Info'!$AB$19))),
            --(INT('Drill Size Info'!$AA$19) &amp; "." &amp; DI785),
            --(INT('Drill Size Info'!$AB$19) &amp; "." &amp; DI785)
        )
    ),
    IF(DH785&lt;&gt;"",
        IF(INT('Drill Size Info'!$AA$19)=INT('Drill Size Info'!$AB$19),
            --(INT('Drill Size Info'!$AA$19) &amp; "." &amp; LEFT(DH785,3)),
            IF(AND((--(INT('Drill Size Info'!$AA$19) &amp; "." &amp; LEFT(DH785,3))&gt;=--('Drill Size Info'!$AA$19)), (--(INT('Drill Size Info'!$AA$19) &amp; "." &amp; LEFT(DH785,3))&lt;=--('Drill Size Info'!$AB$19))),
                --(INT('Drill Size Info'!$AA$19) &amp; "." &amp; LEFT(DH785,3)),
                --(INT('Drill Size Info'!$AB$19) &amp; "." &amp; LEFT(DH785,3))
            )
        ),
        "OK"
    )
)</f>
        <v>OK</v>
      </c>
      <c r="S785" s="150" t="str">
        <f>IF(DJ785&lt;&gt;"",
    IF(INT('Drill Size Info'!$AA$19)=INT('Drill Size Info'!$AB$19),
        --(INT('Drill Size Info'!$AA$19) &amp; "." &amp; DJ785),
        IF(AND((--(INT('Drill Size Info'!$AA$19) &amp; "." &amp; DJ785)&gt;=--('Drill Size Info'!$AA$19)), (--(INT('Drill Size Info'!$AA$19) &amp; "." &amp; DJ785)&lt;=--('Drill Size Info'!$AB$19))),
            --(INT('Drill Size Info'!$AA$19) &amp; "." &amp; DJ785),
            --(INT('Drill Size Info'!$AB$19) &amp; "." &amp; DJ785)
        )
    ),
    IF(DH785&lt;&gt;"",
        IF(INT('Drill Size Info'!$AA$19)=INT('Drill Size Info'!$AB$19),
            --(INT('Drill Size Info'!$AA$19) &amp; "." &amp; RIGHT(DH785,3)),
            IF(AND((--(INT('Drill Size Info'!$AA$19) &amp; "." &amp; RIGHT(DH785,3))&gt;=--('Drill Size Info'!$AA$19)), (--(INT('Drill Size Info'!$AA$19) &amp; "." &amp; RIGHT(DH785,3))&lt;=--('Drill Size Info'!$AB$19))),
                --(INT('Drill Size Info'!$AA$19) &amp; "." &amp; RIGHT(DH785,3)),
                --(INT('Drill Size Info'!$AB$19) &amp; "." &amp; RIGHT(DH785,3))
            )
        ),
        "N/A"
    )
)</f>
        <v>N/A</v>
      </c>
      <c r="T785" s="150" t="str">
        <f>IF(DL785&lt;&gt;"",
    IF(INT('Drill Size Info'!$AA$19)=INT('Drill Size Info'!$AB$15),
        --(INT('Drill Size Info'!$AA$15) &amp; "." &amp; DL785),
        IF(AND((--(INT('Drill Size Info'!$AA$15) &amp; "." &amp; DL785)&gt;=--('Drill Size Info'!$AA$15)), (--(INT('Drill Size Info'!$AA$15) &amp; "." &amp; DL785)&lt;=--('Drill Size Info'!$AB$15))),
            --(INT('Drill Size Info'!$AA$15) &amp; "." &amp; DL785),
            --(INT('Drill Size Info'!$AB$15) &amp; "." &amp; DL785)
        )
    ),
    IF(DK785&lt;&gt;"",
        IF(INT('Drill Size Info'!$AA$15)=INT('Drill Size Info'!$AB$15),
            --(INT('Drill Size Info'!$AA$15) &amp; "." &amp; LEFT(DK785,3)),
            IF(AND((--(INT('Drill Size Info'!$AA$15) &amp; "." &amp; LEFT(DK785,3))&gt;=--('Drill Size Info'!$AA$15)), (--(INT('Drill Size Info'!$AA$15) &amp; "." &amp; LEFT(DK785,3))&lt;=--('Drill Size Info'!$AB$15))),
                --(INT('Drill Size Info'!$AA$15) &amp; "." &amp; LEFT(DK785,3)),
                --(INT('Drill Size Info'!$AB$15) &amp; "." &amp; LEFT(DK785,3))
            )
        ),
        "OK"
    )
)</f>
        <v>OK</v>
      </c>
      <c r="U785" s="150" t="str">
        <f>IF(DM785&lt;&gt;"",
    IF(INT('Drill Size Info'!$AA$19)=INT('Drill Size Info'!$AB$15),
        --(INT('Drill Size Info'!$AA$15) &amp; "." &amp; DM785),
        IF(AND((--(INT('Drill Size Info'!$AA$15) &amp; "." &amp; DM785)&gt;=--('Drill Size Info'!$AA$15)), (--(INT('Drill Size Info'!$AA$15) &amp; "." &amp; DM785)&lt;=--('Drill Size Info'!$AB$15))),
            --(INT('Drill Size Info'!$AA$15) &amp; "." &amp; DM785),
            --(INT('Drill Size Info'!$AB$15) &amp; "." &amp; DM785)
        )
    ),
    IF(DK785&lt;&gt;"",
        IF(INT('Drill Size Info'!$AA$15)=INT('Drill Size Info'!$AB$15),
            --(INT('Drill Size Info'!$AA$15) &amp; "." &amp; RIGHT(DK785,3)),
            IF(AND((--(INT('Drill Size Info'!$AA$15) &amp; "." &amp; RIGHT(DK785,3))&gt;=--('Drill Size Info'!$AA$15)), (--(INT('Drill Size Info'!$AA$15) &amp; "." &amp; RIGHT(DK785,3))&lt;=--('Drill Size Info'!$AB$15))),
                --(INT('Drill Size Info'!$AA$15) &amp; "." &amp; RIGHT(DK785,3)),
                --(INT('Drill Size Info'!$AB$15) &amp; "." &amp; RIGHT(DK785,3))
            )
        ),
        "N/A"
    )
)</f>
        <v>N/A</v>
      </c>
      <c r="V785" s="161"/>
      <c r="W785" s="161"/>
      <c r="X785" s="161"/>
      <c r="Y785" s="161"/>
      <c r="Z785" s="161"/>
      <c r="AA785" s="162"/>
      <c r="AB785" s="162"/>
      <c r="AC785" s="162"/>
      <c r="AD785" s="162"/>
      <c r="AE785" s="162"/>
      <c r="AF785" s="162"/>
      <c r="AG785" s="162"/>
      <c r="AH785" s="162"/>
      <c r="AI785" s="162"/>
      <c r="AJ785" s="162"/>
      <c r="AK785" s="162"/>
      <c r="AL785" s="162"/>
      <c r="AM785" s="162"/>
      <c r="AN785" s="162"/>
      <c r="AO785" s="162"/>
      <c r="AP785" s="162"/>
      <c r="AQ785" s="162"/>
      <c r="AR785" s="162"/>
      <c r="AS785" s="162"/>
      <c r="AT785" s="162"/>
      <c r="AU785" s="162"/>
      <c r="AV785" s="162"/>
      <c r="AW785" s="162"/>
      <c r="AX785" s="162"/>
      <c r="AY785" s="162"/>
      <c r="AZ785" s="162"/>
      <c r="BA785" s="162"/>
      <c r="BB785" s="163"/>
      <c r="BC785" s="163"/>
      <c r="BD785" s="163"/>
      <c r="BE785" s="164"/>
      <c r="BF785" s="165"/>
      <c r="BG785" s="162"/>
      <c r="BH785" s="162"/>
      <c r="BI785" s="164"/>
      <c r="BJ785" s="38"/>
      <c r="BK785" s="38"/>
      <c r="BL785" s="38"/>
      <c r="BM785" s="38"/>
      <c r="BN785" s="38"/>
      <c r="BO785" s="38"/>
      <c r="BP785" s="117" t="str">
        <f t="shared" si="554"/>
        <v/>
      </c>
      <c r="BQ785" s="38"/>
      <c r="BR785" s="38"/>
      <c r="BS785" s="38"/>
      <c r="BT785" s="38"/>
      <c r="BV785" s="17">
        <f t="shared" si="548"/>
        <v>0</v>
      </c>
      <c r="BW785" s="17">
        <f t="shared" si="549"/>
        <v>0</v>
      </c>
      <c r="BX785" s="17">
        <f t="shared" si="550"/>
        <v>0</v>
      </c>
      <c r="BY785" s="17">
        <f t="shared" si="551"/>
        <v>0</v>
      </c>
      <c r="BZ785" s="17">
        <f t="shared" si="552"/>
        <v>0</v>
      </c>
      <c r="CA785" s="17">
        <f t="shared" si="553"/>
        <v>0</v>
      </c>
      <c r="CB785" s="17">
        <f t="shared" si="555"/>
        <v>0</v>
      </c>
      <c r="CC785" s="17">
        <f t="shared" si="556"/>
        <v>0</v>
      </c>
      <c r="CD785" s="17">
        <f t="shared" si="557"/>
        <v>0</v>
      </c>
      <c r="CE785" s="17">
        <f t="shared" si="558"/>
        <v>0</v>
      </c>
      <c r="CF785" s="17">
        <f t="shared" si="559"/>
        <v>0</v>
      </c>
      <c r="CG785" s="17">
        <f t="shared" si="560"/>
        <v>0</v>
      </c>
      <c r="CH785" s="17">
        <f t="shared" si="561"/>
        <v>0</v>
      </c>
      <c r="CI785" s="17">
        <f t="shared" si="562"/>
        <v>0</v>
      </c>
      <c r="CJ785" s="17">
        <f t="shared" si="563"/>
        <v>0</v>
      </c>
      <c r="CK785" s="17">
        <f t="shared" si="564"/>
        <v>0</v>
      </c>
      <c r="CL785" s="17">
        <f t="shared" si="565"/>
        <v>0</v>
      </c>
      <c r="CM785" s="17">
        <f t="shared" si="566"/>
        <v>0</v>
      </c>
      <c r="CN785" s="17">
        <f t="shared" si="567"/>
        <v>0</v>
      </c>
      <c r="CO785" s="17">
        <f t="shared" si="568"/>
        <v>0</v>
      </c>
      <c r="CP785" s="17">
        <f t="shared" si="569"/>
        <v>0</v>
      </c>
      <c r="CQ785" s="17">
        <f t="shared" si="570"/>
        <v>0</v>
      </c>
      <c r="CR785" s="17">
        <f t="shared" si="571"/>
        <v>0</v>
      </c>
      <c r="CS785" s="17">
        <f t="shared" si="572"/>
        <v>0</v>
      </c>
      <c r="CT785" s="17">
        <f t="shared" si="573"/>
        <v>0</v>
      </c>
      <c r="CU785" s="17">
        <f t="shared" si="574"/>
        <v>0</v>
      </c>
      <c r="CV785" s="17">
        <f t="shared" si="575"/>
        <v>0</v>
      </c>
      <c r="CW785" s="17">
        <f t="shared" si="576"/>
        <v>0</v>
      </c>
      <c r="CX785" s="17">
        <f t="shared" si="577"/>
        <v>0</v>
      </c>
      <c r="CY785" s="17">
        <f t="shared" si="578"/>
        <v>0</v>
      </c>
      <c r="CZ785" s="17">
        <f t="shared" si="579"/>
        <v>0</v>
      </c>
      <c r="DA785" s="17">
        <f t="shared" si="580"/>
        <v>0</v>
      </c>
      <c r="DB785" s="17">
        <f t="shared" si="581"/>
        <v>0</v>
      </c>
      <c r="DC785" s="17">
        <f t="shared" si="582"/>
        <v>0</v>
      </c>
      <c r="DD785" s="17">
        <f t="shared" si="583"/>
        <v>0</v>
      </c>
      <c r="DE785" s="17">
        <f t="shared" si="584"/>
        <v>0</v>
      </c>
      <c r="DF785" s="17">
        <f t="shared" si="585"/>
        <v>0</v>
      </c>
      <c r="DG785" s="17">
        <f t="shared" si="586"/>
        <v>0</v>
      </c>
    </row>
    <row r="786" spans="2:111" ht="15" customHeight="1" x14ac:dyDescent="0.2">
      <c r="B786" s="156">
        <v>778</v>
      </c>
      <c r="C786" s="157" t="str">
        <f t="shared" si="587"/>
        <v/>
      </c>
      <c r="D786" s="158" t="str">
        <f t="shared" si="547"/>
        <v>OK</v>
      </c>
      <c r="E786" s="159" t="e">
        <f>VLOOKUP('DATA SHEET'!$B$9,'Drill Size Info'!$T$2:$U$8,2,FALSE)</f>
        <v>#N/A</v>
      </c>
      <c r="F786" s="159" t="str">
        <f t="shared" si="588"/>
        <v/>
      </c>
      <c r="G786" s="91">
        <f t="shared" si="589"/>
        <v>0</v>
      </c>
      <c r="H786" s="160" t="s">
        <v>175</v>
      </c>
      <c r="I786" s="160" t="s">
        <v>175</v>
      </c>
      <c r="J786" s="160" t="str">
        <f>IF('DATA SHEET'!$B$10="NC-50","N/A","OK")</f>
        <v>OK</v>
      </c>
      <c r="K786" s="160" t="str">
        <f>IF('DATA SHEET'!$B$10="NC-50","N/A","OK")</f>
        <v>OK</v>
      </c>
      <c r="L786" s="160" t="str">
        <f t="shared" si="590"/>
        <v>OK</v>
      </c>
      <c r="M786" s="160" t="str">
        <f t="shared" si="591"/>
        <v>OK</v>
      </c>
      <c r="N786" s="160"/>
      <c r="O786" s="160"/>
      <c r="P786" s="160"/>
      <c r="Q786" s="160"/>
      <c r="R786" s="92" t="str">
        <f>IF(DI786&lt;&gt;"",
    IF(INT('Drill Size Info'!$AA$19)=INT('Drill Size Info'!$AB$19),
        --(INT('Drill Size Info'!$AA$19) &amp; "." &amp; DI786),
        IF(AND((--(INT('Drill Size Info'!$AA$19) &amp; "." &amp; DI786)&gt;=--('Drill Size Info'!$AA$19)), (--(INT('Drill Size Info'!$AA$19) &amp; "." &amp; DI786)&lt;=--('Drill Size Info'!$AB$19))),
            --(INT('Drill Size Info'!$AA$19) &amp; "." &amp; DI786),
            --(INT('Drill Size Info'!$AB$19) &amp; "." &amp; DI786)
        )
    ),
    IF(DH786&lt;&gt;"",
        IF(INT('Drill Size Info'!$AA$19)=INT('Drill Size Info'!$AB$19),
            --(INT('Drill Size Info'!$AA$19) &amp; "." &amp; LEFT(DH786,3)),
            IF(AND((--(INT('Drill Size Info'!$AA$19) &amp; "." &amp; LEFT(DH786,3))&gt;=--('Drill Size Info'!$AA$19)), (--(INT('Drill Size Info'!$AA$19) &amp; "." &amp; LEFT(DH786,3))&lt;=--('Drill Size Info'!$AB$19))),
                --(INT('Drill Size Info'!$AA$19) &amp; "." &amp; LEFT(DH786,3)),
                --(INT('Drill Size Info'!$AB$19) &amp; "." &amp; LEFT(DH786,3))
            )
        ),
        "OK"
    )
)</f>
        <v>OK</v>
      </c>
      <c r="S786" s="150" t="str">
        <f>IF(DJ786&lt;&gt;"",
    IF(INT('Drill Size Info'!$AA$19)=INT('Drill Size Info'!$AB$19),
        --(INT('Drill Size Info'!$AA$19) &amp; "." &amp; DJ786),
        IF(AND((--(INT('Drill Size Info'!$AA$19) &amp; "." &amp; DJ786)&gt;=--('Drill Size Info'!$AA$19)), (--(INT('Drill Size Info'!$AA$19) &amp; "." &amp; DJ786)&lt;=--('Drill Size Info'!$AB$19))),
            --(INT('Drill Size Info'!$AA$19) &amp; "." &amp; DJ786),
            --(INT('Drill Size Info'!$AB$19) &amp; "." &amp; DJ786)
        )
    ),
    IF(DH786&lt;&gt;"",
        IF(INT('Drill Size Info'!$AA$19)=INT('Drill Size Info'!$AB$19),
            --(INT('Drill Size Info'!$AA$19) &amp; "." &amp; RIGHT(DH786,3)),
            IF(AND((--(INT('Drill Size Info'!$AA$19) &amp; "." &amp; RIGHT(DH786,3))&gt;=--('Drill Size Info'!$AA$19)), (--(INT('Drill Size Info'!$AA$19) &amp; "." &amp; RIGHT(DH786,3))&lt;=--('Drill Size Info'!$AB$19))),
                --(INT('Drill Size Info'!$AA$19) &amp; "." &amp; RIGHT(DH786,3)),
                --(INT('Drill Size Info'!$AB$19) &amp; "." &amp; RIGHT(DH786,3))
            )
        ),
        "N/A"
    )
)</f>
        <v>N/A</v>
      </c>
      <c r="T786" s="150" t="str">
        <f>IF(DL786&lt;&gt;"",
    IF(INT('Drill Size Info'!$AA$19)=INT('Drill Size Info'!$AB$15),
        --(INT('Drill Size Info'!$AA$15) &amp; "." &amp; DL786),
        IF(AND((--(INT('Drill Size Info'!$AA$15) &amp; "." &amp; DL786)&gt;=--('Drill Size Info'!$AA$15)), (--(INT('Drill Size Info'!$AA$15) &amp; "." &amp; DL786)&lt;=--('Drill Size Info'!$AB$15))),
            --(INT('Drill Size Info'!$AA$15) &amp; "." &amp; DL786),
            --(INT('Drill Size Info'!$AB$15) &amp; "." &amp; DL786)
        )
    ),
    IF(DK786&lt;&gt;"",
        IF(INT('Drill Size Info'!$AA$15)=INT('Drill Size Info'!$AB$15),
            --(INT('Drill Size Info'!$AA$15) &amp; "." &amp; LEFT(DK786,3)),
            IF(AND((--(INT('Drill Size Info'!$AA$15) &amp; "." &amp; LEFT(DK786,3))&gt;=--('Drill Size Info'!$AA$15)), (--(INT('Drill Size Info'!$AA$15) &amp; "." &amp; LEFT(DK786,3))&lt;=--('Drill Size Info'!$AB$15))),
                --(INT('Drill Size Info'!$AA$15) &amp; "." &amp; LEFT(DK786,3)),
                --(INT('Drill Size Info'!$AB$15) &amp; "." &amp; LEFT(DK786,3))
            )
        ),
        "OK"
    )
)</f>
        <v>OK</v>
      </c>
      <c r="U786" s="150" t="str">
        <f>IF(DM786&lt;&gt;"",
    IF(INT('Drill Size Info'!$AA$19)=INT('Drill Size Info'!$AB$15),
        --(INT('Drill Size Info'!$AA$15) &amp; "." &amp; DM786),
        IF(AND((--(INT('Drill Size Info'!$AA$15) &amp; "." &amp; DM786)&gt;=--('Drill Size Info'!$AA$15)), (--(INT('Drill Size Info'!$AA$15) &amp; "." &amp; DM786)&lt;=--('Drill Size Info'!$AB$15))),
            --(INT('Drill Size Info'!$AA$15) &amp; "." &amp; DM786),
            --(INT('Drill Size Info'!$AB$15) &amp; "." &amp; DM786)
        )
    ),
    IF(DK786&lt;&gt;"",
        IF(INT('Drill Size Info'!$AA$15)=INT('Drill Size Info'!$AB$15),
            --(INT('Drill Size Info'!$AA$15) &amp; "." &amp; RIGHT(DK786,3)),
            IF(AND((--(INT('Drill Size Info'!$AA$15) &amp; "." &amp; RIGHT(DK786,3))&gt;=--('Drill Size Info'!$AA$15)), (--(INT('Drill Size Info'!$AA$15) &amp; "." &amp; RIGHT(DK786,3))&lt;=--('Drill Size Info'!$AB$15))),
                --(INT('Drill Size Info'!$AA$15) &amp; "." &amp; RIGHT(DK786,3)),
                --(INT('Drill Size Info'!$AB$15) &amp; "." &amp; RIGHT(DK786,3))
            )
        ),
        "N/A"
    )
)</f>
        <v>N/A</v>
      </c>
      <c r="V786" s="161"/>
      <c r="W786" s="161"/>
      <c r="X786" s="161"/>
      <c r="Y786" s="161"/>
      <c r="Z786" s="161"/>
      <c r="AA786" s="162"/>
      <c r="AB786" s="162"/>
      <c r="AC786" s="162"/>
      <c r="AD786" s="162"/>
      <c r="AE786" s="162"/>
      <c r="AF786" s="162"/>
      <c r="AG786" s="162"/>
      <c r="AH786" s="162"/>
      <c r="AI786" s="162"/>
      <c r="AJ786" s="162"/>
      <c r="AK786" s="162"/>
      <c r="AL786" s="162"/>
      <c r="AM786" s="162"/>
      <c r="AN786" s="162"/>
      <c r="AO786" s="162"/>
      <c r="AP786" s="162"/>
      <c r="AQ786" s="162"/>
      <c r="AR786" s="162"/>
      <c r="AS786" s="162"/>
      <c r="AT786" s="162"/>
      <c r="AU786" s="162"/>
      <c r="AV786" s="162"/>
      <c r="AW786" s="162"/>
      <c r="AX786" s="162"/>
      <c r="AY786" s="162"/>
      <c r="AZ786" s="162"/>
      <c r="BA786" s="162"/>
      <c r="BB786" s="163"/>
      <c r="BC786" s="163"/>
      <c r="BD786" s="163"/>
      <c r="BE786" s="164"/>
      <c r="BF786" s="165"/>
      <c r="BG786" s="162"/>
      <c r="BH786" s="162"/>
      <c r="BI786" s="164"/>
      <c r="BJ786" s="38"/>
      <c r="BK786" s="38"/>
      <c r="BL786" s="38"/>
      <c r="BM786" s="38"/>
      <c r="BN786" s="38"/>
      <c r="BO786" s="38"/>
      <c r="BP786" s="117" t="str">
        <f t="shared" si="554"/>
        <v/>
      </c>
      <c r="BQ786" s="38"/>
      <c r="BR786" s="38"/>
      <c r="BS786" s="38"/>
      <c r="BT786" s="38"/>
      <c r="BV786" s="17">
        <f t="shared" si="548"/>
        <v>0</v>
      </c>
      <c r="BW786" s="17">
        <f t="shared" si="549"/>
        <v>0</v>
      </c>
      <c r="BX786" s="17">
        <f t="shared" si="550"/>
        <v>0</v>
      </c>
      <c r="BY786" s="17">
        <f t="shared" si="551"/>
        <v>0</v>
      </c>
      <c r="BZ786" s="17">
        <f t="shared" si="552"/>
        <v>0</v>
      </c>
      <c r="CA786" s="17">
        <f t="shared" si="553"/>
        <v>0</v>
      </c>
      <c r="CB786" s="17">
        <f t="shared" si="555"/>
        <v>0</v>
      </c>
      <c r="CC786" s="17">
        <f t="shared" si="556"/>
        <v>0</v>
      </c>
      <c r="CD786" s="17">
        <f t="shared" si="557"/>
        <v>0</v>
      </c>
      <c r="CE786" s="17">
        <f t="shared" si="558"/>
        <v>0</v>
      </c>
      <c r="CF786" s="17">
        <f t="shared" si="559"/>
        <v>0</v>
      </c>
      <c r="CG786" s="17">
        <f t="shared" si="560"/>
        <v>0</v>
      </c>
      <c r="CH786" s="17">
        <f t="shared" si="561"/>
        <v>0</v>
      </c>
      <c r="CI786" s="17">
        <f t="shared" si="562"/>
        <v>0</v>
      </c>
      <c r="CJ786" s="17">
        <f t="shared" si="563"/>
        <v>0</v>
      </c>
      <c r="CK786" s="17">
        <f t="shared" si="564"/>
        <v>0</v>
      </c>
      <c r="CL786" s="17">
        <f t="shared" si="565"/>
        <v>0</v>
      </c>
      <c r="CM786" s="17">
        <f t="shared" si="566"/>
        <v>0</v>
      </c>
      <c r="CN786" s="17">
        <f t="shared" si="567"/>
        <v>0</v>
      </c>
      <c r="CO786" s="17">
        <f t="shared" si="568"/>
        <v>0</v>
      </c>
      <c r="CP786" s="17">
        <f t="shared" si="569"/>
        <v>0</v>
      </c>
      <c r="CQ786" s="17">
        <f t="shared" si="570"/>
        <v>0</v>
      </c>
      <c r="CR786" s="17">
        <f t="shared" si="571"/>
        <v>0</v>
      </c>
      <c r="CS786" s="17">
        <f t="shared" si="572"/>
        <v>0</v>
      </c>
      <c r="CT786" s="17">
        <f t="shared" si="573"/>
        <v>0</v>
      </c>
      <c r="CU786" s="17">
        <f t="shared" si="574"/>
        <v>0</v>
      </c>
      <c r="CV786" s="17">
        <f t="shared" si="575"/>
        <v>0</v>
      </c>
      <c r="CW786" s="17">
        <f t="shared" si="576"/>
        <v>0</v>
      </c>
      <c r="CX786" s="17">
        <f t="shared" si="577"/>
        <v>0</v>
      </c>
      <c r="CY786" s="17">
        <f t="shared" si="578"/>
        <v>0</v>
      </c>
      <c r="CZ786" s="17">
        <f t="shared" si="579"/>
        <v>0</v>
      </c>
      <c r="DA786" s="17">
        <f t="shared" si="580"/>
        <v>0</v>
      </c>
      <c r="DB786" s="17">
        <f t="shared" si="581"/>
        <v>0</v>
      </c>
      <c r="DC786" s="17">
        <f t="shared" si="582"/>
        <v>0</v>
      </c>
      <c r="DD786" s="17">
        <f t="shared" si="583"/>
        <v>0</v>
      </c>
      <c r="DE786" s="17">
        <f t="shared" si="584"/>
        <v>0</v>
      </c>
      <c r="DF786" s="17">
        <f t="shared" si="585"/>
        <v>0</v>
      </c>
      <c r="DG786" s="17">
        <f t="shared" si="586"/>
        <v>0</v>
      </c>
    </row>
    <row r="787" spans="2:111" ht="15" customHeight="1" x14ac:dyDescent="0.2">
      <c r="B787" s="156">
        <v>779</v>
      </c>
      <c r="C787" s="157" t="str">
        <f t="shared" si="587"/>
        <v/>
      </c>
      <c r="D787" s="158" t="str">
        <f t="shared" si="547"/>
        <v>OK</v>
      </c>
      <c r="E787" s="159" t="e">
        <f>VLOOKUP('DATA SHEET'!$B$9,'Drill Size Info'!$T$2:$U$8,2,FALSE)</f>
        <v>#N/A</v>
      </c>
      <c r="F787" s="159" t="str">
        <f t="shared" si="588"/>
        <v/>
      </c>
      <c r="G787" s="91">
        <f t="shared" si="589"/>
        <v>0</v>
      </c>
      <c r="H787" s="160" t="s">
        <v>175</v>
      </c>
      <c r="I787" s="160" t="s">
        <v>175</v>
      </c>
      <c r="J787" s="160" t="str">
        <f>IF('DATA SHEET'!$B$10="NC-50","N/A","OK")</f>
        <v>OK</v>
      </c>
      <c r="K787" s="160" t="str">
        <f>IF('DATA SHEET'!$B$10="NC-50","N/A","OK")</f>
        <v>OK</v>
      </c>
      <c r="L787" s="160" t="str">
        <f t="shared" si="590"/>
        <v>OK</v>
      </c>
      <c r="M787" s="160" t="str">
        <f t="shared" si="591"/>
        <v>OK</v>
      </c>
      <c r="N787" s="160"/>
      <c r="O787" s="160"/>
      <c r="P787" s="160"/>
      <c r="Q787" s="160"/>
      <c r="R787" s="92" t="str">
        <f>IF(DI787&lt;&gt;"",
    IF(INT('Drill Size Info'!$AA$19)=INT('Drill Size Info'!$AB$19),
        --(INT('Drill Size Info'!$AA$19) &amp; "." &amp; DI787),
        IF(AND((--(INT('Drill Size Info'!$AA$19) &amp; "." &amp; DI787)&gt;=--('Drill Size Info'!$AA$19)), (--(INT('Drill Size Info'!$AA$19) &amp; "." &amp; DI787)&lt;=--('Drill Size Info'!$AB$19))),
            --(INT('Drill Size Info'!$AA$19) &amp; "." &amp; DI787),
            --(INT('Drill Size Info'!$AB$19) &amp; "." &amp; DI787)
        )
    ),
    IF(DH787&lt;&gt;"",
        IF(INT('Drill Size Info'!$AA$19)=INT('Drill Size Info'!$AB$19),
            --(INT('Drill Size Info'!$AA$19) &amp; "." &amp; LEFT(DH787,3)),
            IF(AND((--(INT('Drill Size Info'!$AA$19) &amp; "." &amp; LEFT(DH787,3))&gt;=--('Drill Size Info'!$AA$19)), (--(INT('Drill Size Info'!$AA$19) &amp; "." &amp; LEFT(DH787,3))&lt;=--('Drill Size Info'!$AB$19))),
                --(INT('Drill Size Info'!$AA$19) &amp; "." &amp; LEFT(DH787,3)),
                --(INT('Drill Size Info'!$AB$19) &amp; "." &amp; LEFT(DH787,3))
            )
        ),
        "OK"
    )
)</f>
        <v>OK</v>
      </c>
      <c r="S787" s="150" t="str">
        <f>IF(DJ787&lt;&gt;"",
    IF(INT('Drill Size Info'!$AA$19)=INT('Drill Size Info'!$AB$19),
        --(INT('Drill Size Info'!$AA$19) &amp; "." &amp; DJ787),
        IF(AND((--(INT('Drill Size Info'!$AA$19) &amp; "." &amp; DJ787)&gt;=--('Drill Size Info'!$AA$19)), (--(INT('Drill Size Info'!$AA$19) &amp; "." &amp; DJ787)&lt;=--('Drill Size Info'!$AB$19))),
            --(INT('Drill Size Info'!$AA$19) &amp; "." &amp; DJ787),
            --(INT('Drill Size Info'!$AB$19) &amp; "." &amp; DJ787)
        )
    ),
    IF(DH787&lt;&gt;"",
        IF(INT('Drill Size Info'!$AA$19)=INT('Drill Size Info'!$AB$19),
            --(INT('Drill Size Info'!$AA$19) &amp; "." &amp; RIGHT(DH787,3)),
            IF(AND((--(INT('Drill Size Info'!$AA$19) &amp; "." &amp; RIGHT(DH787,3))&gt;=--('Drill Size Info'!$AA$19)), (--(INT('Drill Size Info'!$AA$19) &amp; "." &amp; RIGHT(DH787,3))&lt;=--('Drill Size Info'!$AB$19))),
                --(INT('Drill Size Info'!$AA$19) &amp; "." &amp; RIGHT(DH787,3)),
                --(INT('Drill Size Info'!$AB$19) &amp; "." &amp; RIGHT(DH787,3))
            )
        ),
        "N/A"
    )
)</f>
        <v>N/A</v>
      </c>
      <c r="T787" s="150" t="str">
        <f>IF(DL787&lt;&gt;"",
    IF(INT('Drill Size Info'!$AA$19)=INT('Drill Size Info'!$AB$15),
        --(INT('Drill Size Info'!$AA$15) &amp; "." &amp; DL787),
        IF(AND((--(INT('Drill Size Info'!$AA$15) &amp; "." &amp; DL787)&gt;=--('Drill Size Info'!$AA$15)), (--(INT('Drill Size Info'!$AA$15) &amp; "." &amp; DL787)&lt;=--('Drill Size Info'!$AB$15))),
            --(INT('Drill Size Info'!$AA$15) &amp; "." &amp; DL787),
            --(INT('Drill Size Info'!$AB$15) &amp; "." &amp; DL787)
        )
    ),
    IF(DK787&lt;&gt;"",
        IF(INT('Drill Size Info'!$AA$15)=INT('Drill Size Info'!$AB$15),
            --(INT('Drill Size Info'!$AA$15) &amp; "." &amp; LEFT(DK787,3)),
            IF(AND((--(INT('Drill Size Info'!$AA$15) &amp; "." &amp; LEFT(DK787,3))&gt;=--('Drill Size Info'!$AA$15)), (--(INT('Drill Size Info'!$AA$15) &amp; "." &amp; LEFT(DK787,3))&lt;=--('Drill Size Info'!$AB$15))),
                --(INT('Drill Size Info'!$AA$15) &amp; "." &amp; LEFT(DK787,3)),
                --(INT('Drill Size Info'!$AB$15) &amp; "." &amp; LEFT(DK787,3))
            )
        ),
        "OK"
    )
)</f>
        <v>OK</v>
      </c>
      <c r="U787" s="150" t="str">
        <f>IF(DM787&lt;&gt;"",
    IF(INT('Drill Size Info'!$AA$19)=INT('Drill Size Info'!$AB$15),
        --(INT('Drill Size Info'!$AA$15) &amp; "." &amp; DM787),
        IF(AND((--(INT('Drill Size Info'!$AA$15) &amp; "." &amp; DM787)&gt;=--('Drill Size Info'!$AA$15)), (--(INT('Drill Size Info'!$AA$15) &amp; "." &amp; DM787)&lt;=--('Drill Size Info'!$AB$15))),
            --(INT('Drill Size Info'!$AA$15) &amp; "." &amp; DM787),
            --(INT('Drill Size Info'!$AB$15) &amp; "." &amp; DM787)
        )
    ),
    IF(DK787&lt;&gt;"",
        IF(INT('Drill Size Info'!$AA$15)=INT('Drill Size Info'!$AB$15),
            --(INT('Drill Size Info'!$AA$15) &amp; "." &amp; RIGHT(DK787,3)),
            IF(AND((--(INT('Drill Size Info'!$AA$15) &amp; "." &amp; RIGHT(DK787,3))&gt;=--('Drill Size Info'!$AA$15)), (--(INT('Drill Size Info'!$AA$15) &amp; "." &amp; RIGHT(DK787,3))&lt;=--('Drill Size Info'!$AB$15))),
                --(INT('Drill Size Info'!$AA$15) &amp; "." &amp; RIGHT(DK787,3)),
                --(INT('Drill Size Info'!$AB$15) &amp; "." &amp; RIGHT(DK787,3))
            )
        ),
        "N/A"
    )
)</f>
        <v>N/A</v>
      </c>
      <c r="V787" s="161"/>
      <c r="W787" s="161"/>
      <c r="X787" s="161"/>
      <c r="Y787" s="161"/>
      <c r="Z787" s="161"/>
      <c r="AA787" s="162"/>
      <c r="AB787" s="162"/>
      <c r="AC787" s="162"/>
      <c r="AD787" s="162"/>
      <c r="AE787" s="162"/>
      <c r="AF787" s="162"/>
      <c r="AG787" s="162"/>
      <c r="AH787" s="162"/>
      <c r="AI787" s="162"/>
      <c r="AJ787" s="162"/>
      <c r="AK787" s="162"/>
      <c r="AL787" s="162"/>
      <c r="AM787" s="162"/>
      <c r="AN787" s="162"/>
      <c r="AO787" s="162"/>
      <c r="AP787" s="162"/>
      <c r="AQ787" s="162"/>
      <c r="AR787" s="162"/>
      <c r="AS787" s="162"/>
      <c r="AT787" s="162"/>
      <c r="AU787" s="162"/>
      <c r="AV787" s="162"/>
      <c r="AW787" s="162"/>
      <c r="AX787" s="162"/>
      <c r="AY787" s="162"/>
      <c r="AZ787" s="162"/>
      <c r="BA787" s="162"/>
      <c r="BB787" s="163"/>
      <c r="BC787" s="163"/>
      <c r="BD787" s="163"/>
      <c r="BE787" s="164"/>
      <c r="BF787" s="165"/>
      <c r="BG787" s="162"/>
      <c r="BH787" s="162"/>
      <c r="BI787" s="164"/>
      <c r="BJ787" s="38"/>
      <c r="BK787" s="38"/>
      <c r="BL787" s="38"/>
      <c r="BM787" s="38"/>
      <c r="BN787" s="38"/>
      <c r="BO787" s="38"/>
      <c r="BP787" s="117" t="str">
        <f t="shared" si="554"/>
        <v/>
      </c>
      <c r="BQ787" s="38"/>
      <c r="BR787" s="38"/>
      <c r="BS787" s="38"/>
      <c r="BT787" s="38"/>
      <c r="BV787" s="17">
        <f t="shared" si="548"/>
        <v>0</v>
      </c>
      <c r="BW787" s="17">
        <f t="shared" si="549"/>
        <v>0</v>
      </c>
      <c r="BX787" s="17">
        <f t="shared" si="550"/>
        <v>0</v>
      </c>
      <c r="BY787" s="17">
        <f t="shared" si="551"/>
        <v>0</v>
      </c>
      <c r="BZ787" s="17">
        <f t="shared" si="552"/>
        <v>0</v>
      </c>
      <c r="CA787" s="17">
        <f t="shared" si="553"/>
        <v>0</v>
      </c>
      <c r="CB787" s="17">
        <f t="shared" si="555"/>
        <v>0</v>
      </c>
      <c r="CC787" s="17">
        <f t="shared" si="556"/>
        <v>0</v>
      </c>
      <c r="CD787" s="17">
        <f t="shared" si="557"/>
        <v>0</v>
      </c>
      <c r="CE787" s="17">
        <f t="shared" si="558"/>
        <v>0</v>
      </c>
      <c r="CF787" s="17">
        <f t="shared" si="559"/>
        <v>0</v>
      </c>
      <c r="CG787" s="17">
        <f t="shared" si="560"/>
        <v>0</v>
      </c>
      <c r="CH787" s="17">
        <f t="shared" si="561"/>
        <v>0</v>
      </c>
      <c r="CI787" s="17">
        <f t="shared" si="562"/>
        <v>0</v>
      </c>
      <c r="CJ787" s="17">
        <f t="shared" si="563"/>
        <v>0</v>
      </c>
      <c r="CK787" s="17">
        <f t="shared" si="564"/>
        <v>0</v>
      </c>
      <c r="CL787" s="17">
        <f t="shared" si="565"/>
        <v>0</v>
      </c>
      <c r="CM787" s="17">
        <f t="shared" si="566"/>
        <v>0</v>
      </c>
      <c r="CN787" s="17">
        <f t="shared" si="567"/>
        <v>0</v>
      </c>
      <c r="CO787" s="17">
        <f t="shared" si="568"/>
        <v>0</v>
      </c>
      <c r="CP787" s="17">
        <f t="shared" si="569"/>
        <v>0</v>
      </c>
      <c r="CQ787" s="17">
        <f t="shared" si="570"/>
        <v>0</v>
      </c>
      <c r="CR787" s="17">
        <f t="shared" si="571"/>
        <v>0</v>
      </c>
      <c r="CS787" s="17">
        <f t="shared" si="572"/>
        <v>0</v>
      </c>
      <c r="CT787" s="17">
        <f t="shared" si="573"/>
        <v>0</v>
      </c>
      <c r="CU787" s="17">
        <f t="shared" si="574"/>
        <v>0</v>
      </c>
      <c r="CV787" s="17">
        <f t="shared" si="575"/>
        <v>0</v>
      </c>
      <c r="CW787" s="17">
        <f t="shared" si="576"/>
        <v>0</v>
      </c>
      <c r="CX787" s="17">
        <f t="shared" si="577"/>
        <v>0</v>
      </c>
      <c r="CY787" s="17">
        <f t="shared" si="578"/>
        <v>0</v>
      </c>
      <c r="CZ787" s="17">
        <f t="shared" si="579"/>
        <v>0</v>
      </c>
      <c r="DA787" s="17">
        <f t="shared" si="580"/>
        <v>0</v>
      </c>
      <c r="DB787" s="17">
        <f t="shared" si="581"/>
        <v>0</v>
      </c>
      <c r="DC787" s="17">
        <f t="shared" si="582"/>
        <v>0</v>
      </c>
      <c r="DD787" s="17">
        <f t="shared" si="583"/>
        <v>0</v>
      </c>
      <c r="DE787" s="17">
        <f t="shared" si="584"/>
        <v>0</v>
      </c>
      <c r="DF787" s="17">
        <f t="shared" si="585"/>
        <v>0</v>
      </c>
      <c r="DG787" s="17">
        <f t="shared" si="586"/>
        <v>0</v>
      </c>
    </row>
    <row r="788" spans="2:111" ht="15" customHeight="1" x14ac:dyDescent="0.2">
      <c r="B788" s="156">
        <v>780</v>
      </c>
      <c r="C788" s="157" t="str">
        <f t="shared" si="587"/>
        <v/>
      </c>
      <c r="D788" s="158" t="str">
        <f t="shared" si="547"/>
        <v>OK</v>
      </c>
      <c r="E788" s="159" t="e">
        <f>VLOOKUP('DATA SHEET'!$B$9,'Drill Size Info'!$T$2:$U$8,2,FALSE)</f>
        <v>#N/A</v>
      </c>
      <c r="F788" s="159" t="str">
        <f t="shared" si="588"/>
        <v/>
      </c>
      <c r="G788" s="91">
        <f t="shared" si="589"/>
        <v>0</v>
      </c>
      <c r="H788" s="160" t="s">
        <v>175</v>
      </c>
      <c r="I788" s="160" t="s">
        <v>175</v>
      </c>
      <c r="J788" s="160" t="str">
        <f>IF('DATA SHEET'!$B$10="NC-50","N/A","OK")</f>
        <v>OK</v>
      </c>
      <c r="K788" s="160" t="str">
        <f>IF('DATA SHEET'!$B$10="NC-50","N/A","OK")</f>
        <v>OK</v>
      </c>
      <c r="L788" s="160" t="str">
        <f t="shared" si="590"/>
        <v>OK</v>
      </c>
      <c r="M788" s="160" t="str">
        <f t="shared" si="591"/>
        <v>OK</v>
      </c>
      <c r="N788" s="160"/>
      <c r="O788" s="160"/>
      <c r="P788" s="160"/>
      <c r="Q788" s="160"/>
      <c r="R788" s="92" t="str">
        <f>IF(DI788&lt;&gt;"",
    IF(INT('Drill Size Info'!$AA$19)=INT('Drill Size Info'!$AB$19),
        --(INT('Drill Size Info'!$AA$19) &amp; "." &amp; DI788),
        IF(AND((--(INT('Drill Size Info'!$AA$19) &amp; "." &amp; DI788)&gt;=--('Drill Size Info'!$AA$19)), (--(INT('Drill Size Info'!$AA$19) &amp; "." &amp; DI788)&lt;=--('Drill Size Info'!$AB$19))),
            --(INT('Drill Size Info'!$AA$19) &amp; "." &amp; DI788),
            --(INT('Drill Size Info'!$AB$19) &amp; "." &amp; DI788)
        )
    ),
    IF(DH788&lt;&gt;"",
        IF(INT('Drill Size Info'!$AA$19)=INT('Drill Size Info'!$AB$19),
            --(INT('Drill Size Info'!$AA$19) &amp; "." &amp; LEFT(DH788,3)),
            IF(AND((--(INT('Drill Size Info'!$AA$19) &amp; "." &amp; LEFT(DH788,3))&gt;=--('Drill Size Info'!$AA$19)), (--(INT('Drill Size Info'!$AA$19) &amp; "." &amp; LEFT(DH788,3))&lt;=--('Drill Size Info'!$AB$19))),
                --(INT('Drill Size Info'!$AA$19) &amp; "." &amp; LEFT(DH788,3)),
                --(INT('Drill Size Info'!$AB$19) &amp; "." &amp; LEFT(DH788,3))
            )
        ),
        "OK"
    )
)</f>
        <v>OK</v>
      </c>
      <c r="S788" s="150" t="str">
        <f>IF(DJ788&lt;&gt;"",
    IF(INT('Drill Size Info'!$AA$19)=INT('Drill Size Info'!$AB$19),
        --(INT('Drill Size Info'!$AA$19) &amp; "." &amp; DJ788),
        IF(AND((--(INT('Drill Size Info'!$AA$19) &amp; "." &amp; DJ788)&gt;=--('Drill Size Info'!$AA$19)), (--(INT('Drill Size Info'!$AA$19) &amp; "." &amp; DJ788)&lt;=--('Drill Size Info'!$AB$19))),
            --(INT('Drill Size Info'!$AA$19) &amp; "." &amp; DJ788),
            --(INT('Drill Size Info'!$AB$19) &amp; "." &amp; DJ788)
        )
    ),
    IF(DH788&lt;&gt;"",
        IF(INT('Drill Size Info'!$AA$19)=INT('Drill Size Info'!$AB$19),
            --(INT('Drill Size Info'!$AA$19) &amp; "." &amp; RIGHT(DH788,3)),
            IF(AND((--(INT('Drill Size Info'!$AA$19) &amp; "." &amp; RIGHT(DH788,3))&gt;=--('Drill Size Info'!$AA$19)), (--(INT('Drill Size Info'!$AA$19) &amp; "." &amp; RIGHT(DH788,3))&lt;=--('Drill Size Info'!$AB$19))),
                --(INT('Drill Size Info'!$AA$19) &amp; "." &amp; RIGHT(DH788,3)),
                --(INT('Drill Size Info'!$AB$19) &amp; "." &amp; RIGHT(DH788,3))
            )
        ),
        "N/A"
    )
)</f>
        <v>N/A</v>
      </c>
      <c r="T788" s="150" t="str">
        <f>IF(DL788&lt;&gt;"",
    IF(INT('Drill Size Info'!$AA$19)=INT('Drill Size Info'!$AB$15),
        --(INT('Drill Size Info'!$AA$15) &amp; "." &amp; DL788),
        IF(AND((--(INT('Drill Size Info'!$AA$15) &amp; "." &amp; DL788)&gt;=--('Drill Size Info'!$AA$15)), (--(INT('Drill Size Info'!$AA$15) &amp; "." &amp; DL788)&lt;=--('Drill Size Info'!$AB$15))),
            --(INT('Drill Size Info'!$AA$15) &amp; "." &amp; DL788),
            --(INT('Drill Size Info'!$AB$15) &amp; "." &amp; DL788)
        )
    ),
    IF(DK788&lt;&gt;"",
        IF(INT('Drill Size Info'!$AA$15)=INT('Drill Size Info'!$AB$15),
            --(INT('Drill Size Info'!$AA$15) &amp; "." &amp; LEFT(DK788,3)),
            IF(AND((--(INT('Drill Size Info'!$AA$15) &amp; "." &amp; LEFT(DK788,3))&gt;=--('Drill Size Info'!$AA$15)), (--(INT('Drill Size Info'!$AA$15) &amp; "." &amp; LEFT(DK788,3))&lt;=--('Drill Size Info'!$AB$15))),
                --(INT('Drill Size Info'!$AA$15) &amp; "." &amp; LEFT(DK788,3)),
                --(INT('Drill Size Info'!$AB$15) &amp; "." &amp; LEFT(DK788,3))
            )
        ),
        "OK"
    )
)</f>
        <v>OK</v>
      </c>
      <c r="U788" s="150" t="str">
        <f>IF(DM788&lt;&gt;"",
    IF(INT('Drill Size Info'!$AA$19)=INT('Drill Size Info'!$AB$15),
        --(INT('Drill Size Info'!$AA$15) &amp; "." &amp; DM788),
        IF(AND((--(INT('Drill Size Info'!$AA$15) &amp; "." &amp; DM788)&gt;=--('Drill Size Info'!$AA$15)), (--(INT('Drill Size Info'!$AA$15) &amp; "." &amp; DM788)&lt;=--('Drill Size Info'!$AB$15))),
            --(INT('Drill Size Info'!$AA$15) &amp; "." &amp; DM788),
            --(INT('Drill Size Info'!$AB$15) &amp; "." &amp; DM788)
        )
    ),
    IF(DK788&lt;&gt;"",
        IF(INT('Drill Size Info'!$AA$15)=INT('Drill Size Info'!$AB$15),
            --(INT('Drill Size Info'!$AA$15) &amp; "." &amp; RIGHT(DK788,3)),
            IF(AND((--(INT('Drill Size Info'!$AA$15) &amp; "." &amp; RIGHT(DK788,3))&gt;=--('Drill Size Info'!$AA$15)), (--(INT('Drill Size Info'!$AA$15) &amp; "." &amp; RIGHT(DK788,3))&lt;=--('Drill Size Info'!$AB$15))),
                --(INT('Drill Size Info'!$AA$15) &amp; "." &amp; RIGHT(DK788,3)),
                --(INT('Drill Size Info'!$AB$15) &amp; "." &amp; RIGHT(DK788,3))
            )
        ),
        "N/A"
    )
)</f>
        <v>N/A</v>
      </c>
      <c r="V788" s="161"/>
      <c r="W788" s="161"/>
      <c r="X788" s="161"/>
      <c r="Y788" s="161"/>
      <c r="Z788" s="161"/>
      <c r="AA788" s="162"/>
      <c r="AB788" s="162"/>
      <c r="AC788" s="162"/>
      <c r="AD788" s="162"/>
      <c r="AE788" s="162"/>
      <c r="AF788" s="162"/>
      <c r="AG788" s="162"/>
      <c r="AH788" s="162"/>
      <c r="AI788" s="162"/>
      <c r="AJ788" s="162"/>
      <c r="AK788" s="162"/>
      <c r="AL788" s="162"/>
      <c r="AM788" s="162"/>
      <c r="AN788" s="162"/>
      <c r="AO788" s="162"/>
      <c r="AP788" s="162"/>
      <c r="AQ788" s="162"/>
      <c r="AR788" s="162"/>
      <c r="AS788" s="162"/>
      <c r="AT788" s="162"/>
      <c r="AU788" s="162"/>
      <c r="AV788" s="162"/>
      <c r="AW788" s="162"/>
      <c r="AX788" s="162"/>
      <c r="AY788" s="162"/>
      <c r="AZ788" s="162"/>
      <c r="BA788" s="162"/>
      <c r="BB788" s="163"/>
      <c r="BC788" s="163"/>
      <c r="BD788" s="163"/>
      <c r="BE788" s="164"/>
      <c r="BF788" s="165"/>
      <c r="BG788" s="162"/>
      <c r="BH788" s="162"/>
      <c r="BI788" s="164"/>
      <c r="BJ788" s="38"/>
      <c r="BK788" s="38"/>
      <c r="BL788" s="38"/>
      <c r="BM788" s="38"/>
      <c r="BN788" s="38"/>
      <c r="BO788" s="38"/>
      <c r="BP788" s="117" t="str">
        <f t="shared" si="554"/>
        <v/>
      </c>
      <c r="BQ788" s="38"/>
      <c r="BR788" s="38"/>
      <c r="BS788" s="38"/>
      <c r="BT788" s="38"/>
      <c r="BV788" s="17">
        <f t="shared" si="548"/>
        <v>0</v>
      </c>
      <c r="BW788" s="17">
        <f t="shared" si="549"/>
        <v>0</v>
      </c>
      <c r="BX788" s="17">
        <f t="shared" si="550"/>
        <v>0</v>
      </c>
      <c r="BY788" s="17">
        <f t="shared" si="551"/>
        <v>0</v>
      </c>
      <c r="BZ788" s="17">
        <f t="shared" si="552"/>
        <v>0</v>
      </c>
      <c r="CA788" s="17">
        <f t="shared" si="553"/>
        <v>0</v>
      </c>
      <c r="CB788" s="17">
        <f t="shared" si="555"/>
        <v>0</v>
      </c>
      <c r="CC788" s="17">
        <f t="shared" si="556"/>
        <v>0</v>
      </c>
      <c r="CD788" s="17">
        <f t="shared" si="557"/>
        <v>0</v>
      </c>
      <c r="CE788" s="17">
        <f t="shared" si="558"/>
        <v>0</v>
      </c>
      <c r="CF788" s="17">
        <f t="shared" si="559"/>
        <v>0</v>
      </c>
      <c r="CG788" s="17">
        <f t="shared" si="560"/>
        <v>0</v>
      </c>
      <c r="CH788" s="17">
        <f t="shared" si="561"/>
        <v>0</v>
      </c>
      <c r="CI788" s="17">
        <f t="shared" si="562"/>
        <v>0</v>
      </c>
      <c r="CJ788" s="17">
        <f t="shared" si="563"/>
        <v>0</v>
      </c>
      <c r="CK788" s="17">
        <f t="shared" si="564"/>
        <v>0</v>
      </c>
      <c r="CL788" s="17">
        <f t="shared" si="565"/>
        <v>0</v>
      </c>
      <c r="CM788" s="17">
        <f t="shared" si="566"/>
        <v>0</v>
      </c>
      <c r="CN788" s="17">
        <f t="shared" si="567"/>
        <v>0</v>
      </c>
      <c r="CO788" s="17">
        <f t="shared" si="568"/>
        <v>0</v>
      </c>
      <c r="CP788" s="17">
        <f t="shared" si="569"/>
        <v>0</v>
      </c>
      <c r="CQ788" s="17">
        <f t="shared" si="570"/>
        <v>0</v>
      </c>
      <c r="CR788" s="17">
        <f t="shared" si="571"/>
        <v>0</v>
      </c>
      <c r="CS788" s="17">
        <f t="shared" si="572"/>
        <v>0</v>
      </c>
      <c r="CT788" s="17">
        <f t="shared" si="573"/>
        <v>0</v>
      </c>
      <c r="CU788" s="17">
        <f t="shared" si="574"/>
        <v>0</v>
      </c>
      <c r="CV788" s="17">
        <f t="shared" si="575"/>
        <v>0</v>
      </c>
      <c r="CW788" s="17">
        <f t="shared" si="576"/>
        <v>0</v>
      </c>
      <c r="CX788" s="17">
        <f t="shared" si="577"/>
        <v>0</v>
      </c>
      <c r="CY788" s="17">
        <f t="shared" si="578"/>
        <v>0</v>
      </c>
      <c r="CZ788" s="17">
        <f t="shared" si="579"/>
        <v>0</v>
      </c>
      <c r="DA788" s="17">
        <f t="shared" si="580"/>
        <v>0</v>
      </c>
      <c r="DB788" s="17">
        <f t="shared" si="581"/>
        <v>0</v>
      </c>
      <c r="DC788" s="17">
        <f t="shared" si="582"/>
        <v>0</v>
      </c>
      <c r="DD788" s="17">
        <f t="shared" si="583"/>
        <v>0</v>
      </c>
      <c r="DE788" s="17">
        <f t="shared" si="584"/>
        <v>0</v>
      </c>
      <c r="DF788" s="17">
        <f t="shared" si="585"/>
        <v>0</v>
      </c>
      <c r="DG788" s="17">
        <f t="shared" si="586"/>
        <v>0</v>
      </c>
    </row>
    <row r="789" spans="2:111" ht="15" customHeight="1" x14ac:dyDescent="0.2">
      <c r="B789" s="156">
        <v>781</v>
      </c>
      <c r="C789" s="157" t="str">
        <f t="shared" si="587"/>
        <v/>
      </c>
      <c r="D789" s="158" t="str">
        <f t="shared" si="547"/>
        <v>OK</v>
      </c>
      <c r="E789" s="159" t="e">
        <f>VLOOKUP('DATA SHEET'!$B$9,'Drill Size Info'!$T$2:$U$8,2,FALSE)</f>
        <v>#N/A</v>
      </c>
      <c r="F789" s="159" t="str">
        <f t="shared" si="588"/>
        <v/>
      </c>
      <c r="G789" s="91">
        <f t="shared" si="589"/>
        <v>0</v>
      </c>
      <c r="H789" s="160" t="s">
        <v>175</v>
      </c>
      <c r="I789" s="160" t="s">
        <v>175</v>
      </c>
      <c r="J789" s="160" t="str">
        <f>IF('DATA SHEET'!$B$10="NC-50","N/A","OK")</f>
        <v>OK</v>
      </c>
      <c r="K789" s="160" t="str">
        <f>IF('DATA SHEET'!$B$10="NC-50","N/A","OK")</f>
        <v>OK</v>
      </c>
      <c r="L789" s="160" t="str">
        <f t="shared" si="590"/>
        <v>OK</v>
      </c>
      <c r="M789" s="160" t="str">
        <f t="shared" si="591"/>
        <v>OK</v>
      </c>
      <c r="N789" s="160"/>
      <c r="O789" s="160"/>
      <c r="P789" s="160"/>
      <c r="Q789" s="160"/>
      <c r="R789" s="92" t="str">
        <f>IF(DI789&lt;&gt;"",
    IF(INT('Drill Size Info'!$AA$19)=INT('Drill Size Info'!$AB$19),
        --(INT('Drill Size Info'!$AA$19) &amp; "." &amp; DI789),
        IF(AND((--(INT('Drill Size Info'!$AA$19) &amp; "." &amp; DI789)&gt;=--('Drill Size Info'!$AA$19)), (--(INT('Drill Size Info'!$AA$19) &amp; "." &amp; DI789)&lt;=--('Drill Size Info'!$AB$19))),
            --(INT('Drill Size Info'!$AA$19) &amp; "." &amp; DI789),
            --(INT('Drill Size Info'!$AB$19) &amp; "." &amp; DI789)
        )
    ),
    IF(DH789&lt;&gt;"",
        IF(INT('Drill Size Info'!$AA$19)=INT('Drill Size Info'!$AB$19),
            --(INT('Drill Size Info'!$AA$19) &amp; "." &amp; LEFT(DH789,3)),
            IF(AND((--(INT('Drill Size Info'!$AA$19) &amp; "." &amp; LEFT(DH789,3))&gt;=--('Drill Size Info'!$AA$19)), (--(INT('Drill Size Info'!$AA$19) &amp; "." &amp; LEFT(DH789,3))&lt;=--('Drill Size Info'!$AB$19))),
                --(INT('Drill Size Info'!$AA$19) &amp; "." &amp; LEFT(DH789,3)),
                --(INT('Drill Size Info'!$AB$19) &amp; "." &amp; LEFT(DH789,3))
            )
        ),
        "OK"
    )
)</f>
        <v>OK</v>
      </c>
      <c r="S789" s="150" t="str">
        <f>IF(DJ789&lt;&gt;"",
    IF(INT('Drill Size Info'!$AA$19)=INT('Drill Size Info'!$AB$19),
        --(INT('Drill Size Info'!$AA$19) &amp; "." &amp; DJ789),
        IF(AND((--(INT('Drill Size Info'!$AA$19) &amp; "." &amp; DJ789)&gt;=--('Drill Size Info'!$AA$19)), (--(INT('Drill Size Info'!$AA$19) &amp; "." &amp; DJ789)&lt;=--('Drill Size Info'!$AB$19))),
            --(INT('Drill Size Info'!$AA$19) &amp; "." &amp; DJ789),
            --(INT('Drill Size Info'!$AB$19) &amp; "." &amp; DJ789)
        )
    ),
    IF(DH789&lt;&gt;"",
        IF(INT('Drill Size Info'!$AA$19)=INT('Drill Size Info'!$AB$19),
            --(INT('Drill Size Info'!$AA$19) &amp; "." &amp; RIGHT(DH789,3)),
            IF(AND((--(INT('Drill Size Info'!$AA$19) &amp; "." &amp; RIGHT(DH789,3))&gt;=--('Drill Size Info'!$AA$19)), (--(INT('Drill Size Info'!$AA$19) &amp; "." &amp; RIGHT(DH789,3))&lt;=--('Drill Size Info'!$AB$19))),
                --(INT('Drill Size Info'!$AA$19) &amp; "." &amp; RIGHT(DH789,3)),
                --(INT('Drill Size Info'!$AB$19) &amp; "." &amp; RIGHT(DH789,3))
            )
        ),
        "N/A"
    )
)</f>
        <v>N/A</v>
      </c>
      <c r="T789" s="150" t="str">
        <f>IF(DL789&lt;&gt;"",
    IF(INT('Drill Size Info'!$AA$19)=INT('Drill Size Info'!$AB$15),
        --(INT('Drill Size Info'!$AA$15) &amp; "." &amp; DL789),
        IF(AND((--(INT('Drill Size Info'!$AA$15) &amp; "." &amp; DL789)&gt;=--('Drill Size Info'!$AA$15)), (--(INT('Drill Size Info'!$AA$15) &amp; "." &amp; DL789)&lt;=--('Drill Size Info'!$AB$15))),
            --(INT('Drill Size Info'!$AA$15) &amp; "." &amp; DL789),
            --(INT('Drill Size Info'!$AB$15) &amp; "." &amp; DL789)
        )
    ),
    IF(DK789&lt;&gt;"",
        IF(INT('Drill Size Info'!$AA$15)=INT('Drill Size Info'!$AB$15),
            --(INT('Drill Size Info'!$AA$15) &amp; "." &amp; LEFT(DK789,3)),
            IF(AND((--(INT('Drill Size Info'!$AA$15) &amp; "." &amp; LEFT(DK789,3))&gt;=--('Drill Size Info'!$AA$15)), (--(INT('Drill Size Info'!$AA$15) &amp; "." &amp; LEFT(DK789,3))&lt;=--('Drill Size Info'!$AB$15))),
                --(INT('Drill Size Info'!$AA$15) &amp; "." &amp; LEFT(DK789,3)),
                --(INT('Drill Size Info'!$AB$15) &amp; "." &amp; LEFT(DK789,3))
            )
        ),
        "OK"
    )
)</f>
        <v>OK</v>
      </c>
      <c r="U789" s="150" t="str">
        <f>IF(DM789&lt;&gt;"",
    IF(INT('Drill Size Info'!$AA$19)=INT('Drill Size Info'!$AB$15),
        --(INT('Drill Size Info'!$AA$15) &amp; "." &amp; DM789),
        IF(AND((--(INT('Drill Size Info'!$AA$15) &amp; "." &amp; DM789)&gt;=--('Drill Size Info'!$AA$15)), (--(INT('Drill Size Info'!$AA$15) &amp; "." &amp; DM789)&lt;=--('Drill Size Info'!$AB$15))),
            --(INT('Drill Size Info'!$AA$15) &amp; "." &amp; DM789),
            --(INT('Drill Size Info'!$AB$15) &amp; "." &amp; DM789)
        )
    ),
    IF(DK789&lt;&gt;"",
        IF(INT('Drill Size Info'!$AA$15)=INT('Drill Size Info'!$AB$15),
            --(INT('Drill Size Info'!$AA$15) &amp; "." &amp; RIGHT(DK789,3)),
            IF(AND((--(INT('Drill Size Info'!$AA$15) &amp; "." &amp; RIGHT(DK789,3))&gt;=--('Drill Size Info'!$AA$15)), (--(INT('Drill Size Info'!$AA$15) &amp; "." &amp; RIGHT(DK789,3))&lt;=--('Drill Size Info'!$AB$15))),
                --(INT('Drill Size Info'!$AA$15) &amp; "." &amp; RIGHT(DK789,3)),
                --(INT('Drill Size Info'!$AB$15) &amp; "." &amp; RIGHT(DK789,3))
            )
        ),
        "N/A"
    )
)</f>
        <v>N/A</v>
      </c>
      <c r="V789" s="161"/>
      <c r="W789" s="161"/>
      <c r="X789" s="161"/>
      <c r="Y789" s="161"/>
      <c r="Z789" s="161"/>
      <c r="AA789" s="162"/>
      <c r="AB789" s="162"/>
      <c r="AC789" s="162"/>
      <c r="AD789" s="162"/>
      <c r="AE789" s="162"/>
      <c r="AF789" s="162"/>
      <c r="AG789" s="162"/>
      <c r="AH789" s="162"/>
      <c r="AI789" s="162"/>
      <c r="AJ789" s="162"/>
      <c r="AK789" s="162"/>
      <c r="AL789" s="162"/>
      <c r="AM789" s="162"/>
      <c r="AN789" s="162"/>
      <c r="AO789" s="162"/>
      <c r="AP789" s="162"/>
      <c r="AQ789" s="162"/>
      <c r="AR789" s="162"/>
      <c r="AS789" s="162"/>
      <c r="AT789" s="162"/>
      <c r="AU789" s="162"/>
      <c r="AV789" s="162"/>
      <c r="AW789" s="162"/>
      <c r="AX789" s="162"/>
      <c r="AY789" s="162"/>
      <c r="AZ789" s="162"/>
      <c r="BA789" s="162"/>
      <c r="BB789" s="163"/>
      <c r="BC789" s="163"/>
      <c r="BD789" s="163"/>
      <c r="BE789" s="164"/>
      <c r="BF789" s="165"/>
      <c r="BG789" s="162"/>
      <c r="BH789" s="162"/>
      <c r="BI789" s="164"/>
      <c r="BJ789" s="38"/>
      <c r="BK789" s="38"/>
      <c r="BL789" s="38"/>
      <c r="BM789" s="38"/>
      <c r="BN789" s="38"/>
      <c r="BO789" s="38"/>
      <c r="BP789" s="117" t="str">
        <f t="shared" si="554"/>
        <v/>
      </c>
      <c r="BQ789" s="38"/>
      <c r="BR789" s="38"/>
      <c r="BS789" s="38"/>
      <c r="BT789" s="38"/>
      <c r="BV789" s="17">
        <f t="shared" si="548"/>
        <v>0</v>
      </c>
      <c r="BW789" s="17">
        <f t="shared" si="549"/>
        <v>0</v>
      </c>
      <c r="BX789" s="17">
        <f t="shared" si="550"/>
        <v>0</v>
      </c>
      <c r="BY789" s="17">
        <f t="shared" si="551"/>
        <v>0</v>
      </c>
      <c r="BZ789" s="17">
        <f t="shared" si="552"/>
        <v>0</v>
      </c>
      <c r="CA789" s="17">
        <f t="shared" si="553"/>
        <v>0</v>
      </c>
      <c r="CB789" s="17">
        <f t="shared" si="555"/>
        <v>0</v>
      </c>
      <c r="CC789" s="17">
        <f t="shared" si="556"/>
        <v>0</v>
      </c>
      <c r="CD789" s="17">
        <f t="shared" si="557"/>
        <v>0</v>
      </c>
      <c r="CE789" s="17">
        <f t="shared" si="558"/>
        <v>0</v>
      </c>
      <c r="CF789" s="17">
        <f t="shared" si="559"/>
        <v>0</v>
      </c>
      <c r="CG789" s="17">
        <f t="shared" si="560"/>
        <v>0</v>
      </c>
      <c r="CH789" s="17">
        <f t="shared" si="561"/>
        <v>0</v>
      </c>
      <c r="CI789" s="17">
        <f t="shared" si="562"/>
        <v>0</v>
      </c>
      <c r="CJ789" s="17">
        <f t="shared" si="563"/>
        <v>0</v>
      </c>
      <c r="CK789" s="17">
        <f t="shared" si="564"/>
        <v>0</v>
      </c>
      <c r="CL789" s="17">
        <f t="shared" si="565"/>
        <v>0</v>
      </c>
      <c r="CM789" s="17">
        <f t="shared" si="566"/>
        <v>0</v>
      </c>
      <c r="CN789" s="17">
        <f t="shared" si="567"/>
        <v>0</v>
      </c>
      <c r="CO789" s="17">
        <f t="shared" si="568"/>
        <v>0</v>
      </c>
      <c r="CP789" s="17">
        <f t="shared" si="569"/>
        <v>0</v>
      </c>
      <c r="CQ789" s="17">
        <f t="shared" si="570"/>
        <v>0</v>
      </c>
      <c r="CR789" s="17">
        <f t="shared" si="571"/>
        <v>0</v>
      </c>
      <c r="CS789" s="17">
        <f t="shared" si="572"/>
        <v>0</v>
      </c>
      <c r="CT789" s="17">
        <f t="shared" si="573"/>
        <v>0</v>
      </c>
      <c r="CU789" s="17">
        <f t="shared" si="574"/>
        <v>0</v>
      </c>
      <c r="CV789" s="17">
        <f t="shared" si="575"/>
        <v>0</v>
      </c>
      <c r="CW789" s="17">
        <f t="shared" si="576"/>
        <v>0</v>
      </c>
      <c r="CX789" s="17">
        <f t="shared" si="577"/>
        <v>0</v>
      </c>
      <c r="CY789" s="17">
        <f t="shared" si="578"/>
        <v>0</v>
      </c>
      <c r="CZ789" s="17">
        <f t="shared" si="579"/>
        <v>0</v>
      </c>
      <c r="DA789" s="17">
        <f t="shared" si="580"/>
        <v>0</v>
      </c>
      <c r="DB789" s="17">
        <f t="shared" si="581"/>
        <v>0</v>
      </c>
      <c r="DC789" s="17">
        <f t="shared" si="582"/>
        <v>0</v>
      </c>
      <c r="DD789" s="17">
        <f t="shared" si="583"/>
        <v>0</v>
      </c>
      <c r="DE789" s="17">
        <f t="shared" si="584"/>
        <v>0</v>
      </c>
      <c r="DF789" s="17">
        <f t="shared" si="585"/>
        <v>0</v>
      </c>
      <c r="DG789" s="17">
        <f t="shared" si="586"/>
        <v>0</v>
      </c>
    </row>
    <row r="790" spans="2:111" ht="15" customHeight="1" x14ac:dyDescent="0.2">
      <c r="B790" s="156">
        <v>782</v>
      </c>
      <c r="C790" s="157" t="str">
        <f t="shared" si="587"/>
        <v/>
      </c>
      <c r="D790" s="158" t="str">
        <f t="shared" si="547"/>
        <v>OK</v>
      </c>
      <c r="E790" s="159" t="e">
        <f>VLOOKUP('DATA SHEET'!$B$9,'Drill Size Info'!$T$2:$U$8,2,FALSE)</f>
        <v>#N/A</v>
      </c>
      <c r="F790" s="159" t="str">
        <f t="shared" si="588"/>
        <v/>
      </c>
      <c r="G790" s="91">
        <f t="shared" si="589"/>
        <v>0</v>
      </c>
      <c r="H790" s="160" t="s">
        <v>175</v>
      </c>
      <c r="I790" s="160" t="s">
        <v>175</v>
      </c>
      <c r="J790" s="160" t="str">
        <f>IF('DATA SHEET'!$B$10="NC-50","N/A","OK")</f>
        <v>OK</v>
      </c>
      <c r="K790" s="160" t="str">
        <f>IF('DATA SHEET'!$B$10="NC-50","N/A","OK")</f>
        <v>OK</v>
      </c>
      <c r="L790" s="160" t="str">
        <f t="shared" si="590"/>
        <v>OK</v>
      </c>
      <c r="M790" s="160" t="str">
        <f t="shared" si="591"/>
        <v>OK</v>
      </c>
      <c r="N790" s="160"/>
      <c r="O790" s="160"/>
      <c r="P790" s="160"/>
      <c r="Q790" s="160"/>
      <c r="R790" s="92" t="str">
        <f>IF(DI790&lt;&gt;"",
    IF(INT('Drill Size Info'!$AA$19)=INT('Drill Size Info'!$AB$19),
        --(INT('Drill Size Info'!$AA$19) &amp; "." &amp; DI790),
        IF(AND((--(INT('Drill Size Info'!$AA$19) &amp; "." &amp; DI790)&gt;=--('Drill Size Info'!$AA$19)), (--(INT('Drill Size Info'!$AA$19) &amp; "." &amp; DI790)&lt;=--('Drill Size Info'!$AB$19))),
            --(INT('Drill Size Info'!$AA$19) &amp; "." &amp; DI790),
            --(INT('Drill Size Info'!$AB$19) &amp; "." &amp; DI790)
        )
    ),
    IF(DH790&lt;&gt;"",
        IF(INT('Drill Size Info'!$AA$19)=INT('Drill Size Info'!$AB$19),
            --(INT('Drill Size Info'!$AA$19) &amp; "." &amp; LEFT(DH790,3)),
            IF(AND((--(INT('Drill Size Info'!$AA$19) &amp; "." &amp; LEFT(DH790,3))&gt;=--('Drill Size Info'!$AA$19)), (--(INT('Drill Size Info'!$AA$19) &amp; "." &amp; LEFT(DH790,3))&lt;=--('Drill Size Info'!$AB$19))),
                --(INT('Drill Size Info'!$AA$19) &amp; "." &amp; LEFT(DH790,3)),
                --(INT('Drill Size Info'!$AB$19) &amp; "." &amp; LEFT(DH790,3))
            )
        ),
        "OK"
    )
)</f>
        <v>OK</v>
      </c>
      <c r="S790" s="150" t="str">
        <f>IF(DJ790&lt;&gt;"",
    IF(INT('Drill Size Info'!$AA$19)=INT('Drill Size Info'!$AB$19),
        --(INT('Drill Size Info'!$AA$19) &amp; "." &amp; DJ790),
        IF(AND((--(INT('Drill Size Info'!$AA$19) &amp; "." &amp; DJ790)&gt;=--('Drill Size Info'!$AA$19)), (--(INT('Drill Size Info'!$AA$19) &amp; "." &amp; DJ790)&lt;=--('Drill Size Info'!$AB$19))),
            --(INT('Drill Size Info'!$AA$19) &amp; "." &amp; DJ790),
            --(INT('Drill Size Info'!$AB$19) &amp; "." &amp; DJ790)
        )
    ),
    IF(DH790&lt;&gt;"",
        IF(INT('Drill Size Info'!$AA$19)=INT('Drill Size Info'!$AB$19),
            --(INT('Drill Size Info'!$AA$19) &amp; "." &amp; RIGHT(DH790,3)),
            IF(AND((--(INT('Drill Size Info'!$AA$19) &amp; "." &amp; RIGHT(DH790,3))&gt;=--('Drill Size Info'!$AA$19)), (--(INT('Drill Size Info'!$AA$19) &amp; "." &amp; RIGHT(DH790,3))&lt;=--('Drill Size Info'!$AB$19))),
                --(INT('Drill Size Info'!$AA$19) &amp; "." &amp; RIGHT(DH790,3)),
                --(INT('Drill Size Info'!$AB$19) &amp; "." &amp; RIGHT(DH790,3))
            )
        ),
        "N/A"
    )
)</f>
        <v>N/A</v>
      </c>
      <c r="T790" s="150" t="str">
        <f>IF(DL790&lt;&gt;"",
    IF(INT('Drill Size Info'!$AA$19)=INT('Drill Size Info'!$AB$15),
        --(INT('Drill Size Info'!$AA$15) &amp; "." &amp; DL790),
        IF(AND((--(INT('Drill Size Info'!$AA$15) &amp; "." &amp; DL790)&gt;=--('Drill Size Info'!$AA$15)), (--(INT('Drill Size Info'!$AA$15) &amp; "." &amp; DL790)&lt;=--('Drill Size Info'!$AB$15))),
            --(INT('Drill Size Info'!$AA$15) &amp; "." &amp; DL790),
            --(INT('Drill Size Info'!$AB$15) &amp; "." &amp; DL790)
        )
    ),
    IF(DK790&lt;&gt;"",
        IF(INT('Drill Size Info'!$AA$15)=INT('Drill Size Info'!$AB$15),
            --(INT('Drill Size Info'!$AA$15) &amp; "." &amp; LEFT(DK790,3)),
            IF(AND((--(INT('Drill Size Info'!$AA$15) &amp; "." &amp; LEFT(DK790,3))&gt;=--('Drill Size Info'!$AA$15)), (--(INT('Drill Size Info'!$AA$15) &amp; "." &amp; LEFT(DK790,3))&lt;=--('Drill Size Info'!$AB$15))),
                --(INT('Drill Size Info'!$AA$15) &amp; "." &amp; LEFT(DK790,3)),
                --(INT('Drill Size Info'!$AB$15) &amp; "." &amp; LEFT(DK790,3))
            )
        ),
        "OK"
    )
)</f>
        <v>OK</v>
      </c>
      <c r="U790" s="150" t="str">
        <f>IF(DM790&lt;&gt;"",
    IF(INT('Drill Size Info'!$AA$19)=INT('Drill Size Info'!$AB$15),
        --(INT('Drill Size Info'!$AA$15) &amp; "." &amp; DM790),
        IF(AND((--(INT('Drill Size Info'!$AA$15) &amp; "." &amp; DM790)&gt;=--('Drill Size Info'!$AA$15)), (--(INT('Drill Size Info'!$AA$15) &amp; "." &amp; DM790)&lt;=--('Drill Size Info'!$AB$15))),
            --(INT('Drill Size Info'!$AA$15) &amp; "." &amp; DM790),
            --(INT('Drill Size Info'!$AB$15) &amp; "." &amp; DM790)
        )
    ),
    IF(DK790&lt;&gt;"",
        IF(INT('Drill Size Info'!$AA$15)=INT('Drill Size Info'!$AB$15),
            --(INT('Drill Size Info'!$AA$15) &amp; "." &amp; RIGHT(DK790,3)),
            IF(AND((--(INT('Drill Size Info'!$AA$15) &amp; "." &amp; RIGHT(DK790,3))&gt;=--('Drill Size Info'!$AA$15)), (--(INT('Drill Size Info'!$AA$15) &amp; "." &amp; RIGHT(DK790,3))&lt;=--('Drill Size Info'!$AB$15))),
                --(INT('Drill Size Info'!$AA$15) &amp; "." &amp; RIGHT(DK790,3)),
                --(INT('Drill Size Info'!$AB$15) &amp; "." &amp; RIGHT(DK790,3))
            )
        ),
        "N/A"
    )
)</f>
        <v>N/A</v>
      </c>
      <c r="V790" s="161"/>
      <c r="W790" s="161"/>
      <c r="X790" s="161"/>
      <c r="Y790" s="161"/>
      <c r="Z790" s="161"/>
      <c r="AA790" s="162"/>
      <c r="AB790" s="162"/>
      <c r="AC790" s="162"/>
      <c r="AD790" s="162"/>
      <c r="AE790" s="162"/>
      <c r="AF790" s="162"/>
      <c r="AG790" s="162"/>
      <c r="AH790" s="162"/>
      <c r="AI790" s="162"/>
      <c r="AJ790" s="162"/>
      <c r="AK790" s="162"/>
      <c r="AL790" s="162"/>
      <c r="AM790" s="162"/>
      <c r="AN790" s="162"/>
      <c r="AO790" s="162"/>
      <c r="AP790" s="162"/>
      <c r="AQ790" s="162"/>
      <c r="AR790" s="162"/>
      <c r="AS790" s="162"/>
      <c r="AT790" s="162"/>
      <c r="AU790" s="162"/>
      <c r="AV790" s="162"/>
      <c r="AW790" s="162"/>
      <c r="AX790" s="162"/>
      <c r="AY790" s="162"/>
      <c r="AZ790" s="162"/>
      <c r="BA790" s="162"/>
      <c r="BB790" s="163"/>
      <c r="BC790" s="163"/>
      <c r="BD790" s="163"/>
      <c r="BE790" s="164"/>
      <c r="BF790" s="165"/>
      <c r="BG790" s="162"/>
      <c r="BH790" s="162"/>
      <c r="BI790" s="164"/>
      <c r="BJ790" s="38"/>
      <c r="BK790" s="38"/>
      <c r="BL790" s="38"/>
      <c r="BM790" s="38"/>
      <c r="BN790" s="38"/>
      <c r="BO790" s="38"/>
      <c r="BP790" s="117" t="str">
        <f t="shared" si="554"/>
        <v/>
      </c>
      <c r="BQ790" s="38"/>
      <c r="BR790" s="38"/>
      <c r="BS790" s="38"/>
      <c r="BT790" s="38"/>
      <c r="BV790" s="17">
        <f t="shared" si="548"/>
        <v>0</v>
      </c>
      <c r="BW790" s="17">
        <f t="shared" si="549"/>
        <v>0</v>
      </c>
      <c r="BX790" s="17">
        <f t="shared" si="550"/>
        <v>0</v>
      </c>
      <c r="BY790" s="17">
        <f t="shared" si="551"/>
        <v>0</v>
      </c>
      <c r="BZ790" s="17">
        <f t="shared" si="552"/>
        <v>0</v>
      </c>
      <c r="CA790" s="17">
        <f t="shared" si="553"/>
        <v>0</v>
      </c>
      <c r="CB790" s="17">
        <f t="shared" si="555"/>
        <v>0</v>
      </c>
      <c r="CC790" s="17">
        <f t="shared" si="556"/>
        <v>0</v>
      </c>
      <c r="CD790" s="17">
        <f t="shared" si="557"/>
        <v>0</v>
      </c>
      <c r="CE790" s="17">
        <f t="shared" si="558"/>
        <v>0</v>
      </c>
      <c r="CF790" s="17">
        <f t="shared" si="559"/>
        <v>0</v>
      </c>
      <c r="CG790" s="17">
        <f t="shared" si="560"/>
        <v>0</v>
      </c>
      <c r="CH790" s="17">
        <f t="shared" si="561"/>
        <v>0</v>
      </c>
      <c r="CI790" s="17">
        <f t="shared" si="562"/>
        <v>0</v>
      </c>
      <c r="CJ790" s="17">
        <f t="shared" si="563"/>
        <v>0</v>
      </c>
      <c r="CK790" s="17">
        <f t="shared" si="564"/>
        <v>0</v>
      </c>
      <c r="CL790" s="17">
        <f t="shared" si="565"/>
        <v>0</v>
      </c>
      <c r="CM790" s="17">
        <f t="shared" si="566"/>
        <v>0</v>
      </c>
      <c r="CN790" s="17">
        <f t="shared" si="567"/>
        <v>0</v>
      </c>
      <c r="CO790" s="17">
        <f t="shared" si="568"/>
        <v>0</v>
      </c>
      <c r="CP790" s="17">
        <f t="shared" si="569"/>
        <v>0</v>
      </c>
      <c r="CQ790" s="17">
        <f t="shared" si="570"/>
        <v>0</v>
      </c>
      <c r="CR790" s="17">
        <f t="shared" si="571"/>
        <v>0</v>
      </c>
      <c r="CS790" s="17">
        <f t="shared" si="572"/>
        <v>0</v>
      </c>
      <c r="CT790" s="17">
        <f t="shared" si="573"/>
        <v>0</v>
      </c>
      <c r="CU790" s="17">
        <f t="shared" si="574"/>
        <v>0</v>
      </c>
      <c r="CV790" s="17">
        <f t="shared" si="575"/>
        <v>0</v>
      </c>
      <c r="CW790" s="17">
        <f t="shared" si="576"/>
        <v>0</v>
      </c>
      <c r="CX790" s="17">
        <f t="shared" si="577"/>
        <v>0</v>
      </c>
      <c r="CY790" s="17">
        <f t="shared" si="578"/>
        <v>0</v>
      </c>
      <c r="CZ790" s="17">
        <f t="shared" si="579"/>
        <v>0</v>
      </c>
      <c r="DA790" s="17">
        <f t="shared" si="580"/>
        <v>0</v>
      </c>
      <c r="DB790" s="17">
        <f t="shared" si="581"/>
        <v>0</v>
      </c>
      <c r="DC790" s="17">
        <f t="shared" si="582"/>
        <v>0</v>
      </c>
      <c r="DD790" s="17">
        <f t="shared" si="583"/>
        <v>0</v>
      </c>
      <c r="DE790" s="17">
        <f t="shared" si="584"/>
        <v>0</v>
      </c>
      <c r="DF790" s="17">
        <f t="shared" si="585"/>
        <v>0</v>
      </c>
      <c r="DG790" s="17">
        <f t="shared" si="586"/>
        <v>0</v>
      </c>
    </row>
    <row r="791" spans="2:111" ht="15" customHeight="1" x14ac:dyDescent="0.2">
      <c r="B791" s="156">
        <v>783</v>
      </c>
      <c r="C791" s="157" t="str">
        <f t="shared" si="587"/>
        <v/>
      </c>
      <c r="D791" s="158" t="str">
        <f t="shared" si="547"/>
        <v>OK</v>
      </c>
      <c r="E791" s="159" t="e">
        <f>VLOOKUP('DATA SHEET'!$B$9,'Drill Size Info'!$T$2:$U$8,2,FALSE)</f>
        <v>#N/A</v>
      </c>
      <c r="F791" s="159" t="str">
        <f t="shared" si="588"/>
        <v/>
      </c>
      <c r="G791" s="91">
        <f t="shared" si="589"/>
        <v>0</v>
      </c>
      <c r="H791" s="160" t="s">
        <v>175</v>
      </c>
      <c r="I791" s="160" t="s">
        <v>175</v>
      </c>
      <c r="J791" s="160" t="str">
        <f>IF('DATA SHEET'!$B$10="NC-50","N/A","OK")</f>
        <v>OK</v>
      </c>
      <c r="K791" s="160" t="str">
        <f>IF('DATA SHEET'!$B$10="NC-50","N/A","OK")</f>
        <v>OK</v>
      </c>
      <c r="L791" s="160" t="str">
        <f t="shared" si="590"/>
        <v>OK</v>
      </c>
      <c r="M791" s="160" t="str">
        <f t="shared" si="591"/>
        <v>OK</v>
      </c>
      <c r="N791" s="160"/>
      <c r="O791" s="160"/>
      <c r="P791" s="160"/>
      <c r="Q791" s="160"/>
      <c r="R791" s="92" t="str">
        <f>IF(DI791&lt;&gt;"",
    IF(INT('Drill Size Info'!$AA$19)=INT('Drill Size Info'!$AB$19),
        --(INT('Drill Size Info'!$AA$19) &amp; "." &amp; DI791),
        IF(AND((--(INT('Drill Size Info'!$AA$19) &amp; "." &amp; DI791)&gt;=--('Drill Size Info'!$AA$19)), (--(INT('Drill Size Info'!$AA$19) &amp; "." &amp; DI791)&lt;=--('Drill Size Info'!$AB$19))),
            --(INT('Drill Size Info'!$AA$19) &amp; "." &amp; DI791),
            --(INT('Drill Size Info'!$AB$19) &amp; "." &amp; DI791)
        )
    ),
    IF(DH791&lt;&gt;"",
        IF(INT('Drill Size Info'!$AA$19)=INT('Drill Size Info'!$AB$19),
            --(INT('Drill Size Info'!$AA$19) &amp; "." &amp; LEFT(DH791,3)),
            IF(AND((--(INT('Drill Size Info'!$AA$19) &amp; "." &amp; LEFT(DH791,3))&gt;=--('Drill Size Info'!$AA$19)), (--(INT('Drill Size Info'!$AA$19) &amp; "." &amp; LEFT(DH791,3))&lt;=--('Drill Size Info'!$AB$19))),
                --(INT('Drill Size Info'!$AA$19) &amp; "." &amp; LEFT(DH791,3)),
                --(INT('Drill Size Info'!$AB$19) &amp; "." &amp; LEFT(DH791,3))
            )
        ),
        "OK"
    )
)</f>
        <v>OK</v>
      </c>
      <c r="S791" s="150" t="str">
        <f>IF(DJ791&lt;&gt;"",
    IF(INT('Drill Size Info'!$AA$19)=INT('Drill Size Info'!$AB$19),
        --(INT('Drill Size Info'!$AA$19) &amp; "." &amp; DJ791),
        IF(AND((--(INT('Drill Size Info'!$AA$19) &amp; "." &amp; DJ791)&gt;=--('Drill Size Info'!$AA$19)), (--(INT('Drill Size Info'!$AA$19) &amp; "." &amp; DJ791)&lt;=--('Drill Size Info'!$AB$19))),
            --(INT('Drill Size Info'!$AA$19) &amp; "." &amp; DJ791),
            --(INT('Drill Size Info'!$AB$19) &amp; "." &amp; DJ791)
        )
    ),
    IF(DH791&lt;&gt;"",
        IF(INT('Drill Size Info'!$AA$19)=INT('Drill Size Info'!$AB$19),
            --(INT('Drill Size Info'!$AA$19) &amp; "." &amp; RIGHT(DH791,3)),
            IF(AND((--(INT('Drill Size Info'!$AA$19) &amp; "." &amp; RIGHT(DH791,3))&gt;=--('Drill Size Info'!$AA$19)), (--(INT('Drill Size Info'!$AA$19) &amp; "." &amp; RIGHT(DH791,3))&lt;=--('Drill Size Info'!$AB$19))),
                --(INT('Drill Size Info'!$AA$19) &amp; "." &amp; RIGHT(DH791,3)),
                --(INT('Drill Size Info'!$AB$19) &amp; "." &amp; RIGHT(DH791,3))
            )
        ),
        "N/A"
    )
)</f>
        <v>N/A</v>
      </c>
      <c r="T791" s="150" t="str">
        <f>IF(DL791&lt;&gt;"",
    IF(INT('Drill Size Info'!$AA$19)=INT('Drill Size Info'!$AB$15),
        --(INT('Drill Size Info'!$AA$15) &amp; "." &amp; DL791),
        IF(AND((--(INT('Drill Size Info'!$AA$15) &amp; "." &amp; DL791)&gt;=--('Drill Size Info'!$AA$15)), (--(INT('Drill Size Info'!$AA$15) &amp; "." &amp; DL791)&lt;=--('Drill Size Info'!$AB$15))),
            --(INT('Drill Size Info'!$AA$15) &amp; "." &amp; DL791),
            --(INT('Drill Size Info'!$AB$15) &amp; "." &amp; DL791)
        )
    ),
    IF(DK791&lt;&gt;"",
        IF(INT('Drill Size Info'!$AA$15)=INT('Drill Size Info'!$AB$15),
            --(INT('Drill Size Info'!$AA$15) &amp; "." &amp; LEFT(DK791,3)),
            IF(AND((--(INT('Drill Size Info'!$AA$15) &amp; "." &amp; LEFT(DK791,3))&gt;=--('Drill Size Info'!$AA$15)), (--(INT('Drill Size Info'!$AA$15) &amp; "." &amp; LEFT(DK791,3))&lt;=--('Drill Size Info'!$AB$15))),
                --(INT('Drill Size Info'!$AA$15) &amp; "." &amp; LEFT(DK791,3)),
                --(INT('Drill Size Info'!$AB$15) &amp; "." &amp; LEFT(DK791,3))
            )
        ),
        "OK"
    )
)</f>
        <v>OK</v>
      </c>
      <c r="U791" s="150" t="str">
        <f>IF(DM791&lt;&gt;"",
    IF(INT('Drill Size Info'!$AA$19)=INT('Drill Size Info'!$AB$15),
        --(INT('Drill Size Info'!$AA$15) &amp; "." &amp; DM791),
        IF(AND((--(INT('Drill Size Info'!$AA$15) &amp; "." &amp; DM791)&gt;=--('Drill Size Info'!$AA$15)), (--(INT('Drill Size Info'!$AA$15) &amp; "." &amp; DM791)&lt;=--('Drill Size Info'!$AB$15))),
            --(INT('Drill Size Info'!$AA$15) &amp; "." &amp; DM791),
            --(INT('Drill Size Info'!$AB$15) &amp; "." &amp; DM791)
        )
    ),
    IF(DK791&lt;&gt;"",
        IF(INT('Drill Size Info'!$AA$15)=INT('Drill Size Info'!$AB$15),
            --(INT('Drill Size Info'!$AA$15) &amp; "." &amp; RIGHT(DK791,3)),
            IF(AND((--(INT('Drill Size Info'!$AA$15) &amp; "." &amp; RIGHT(DK791,3))&gt;=--('Drill Size Info'!$AA$15)), (--(INT('Drill Size Info'!$AA$15) &amp; "." &amp; RIGHT(DK791,3))&lt;=--('Drill Size Info'!$AB$15))),
                --(INT('Drill Size Info'!$AA$15) &amp; "." &amp; RIGHT(DK791,3)),
                --(INT('Drill Size Info'!$AB$15) &amp; "." &amp; RIGHT(DK791,3))
            )
        ),
        "N/A"
    )
)</f>
        <v>N/A</v>
      </c>
      <c r="V791" s="161"/>
      <c r="W791" s="161"/>
      <c r="X791" s="161"/>
      <c r="Y791" s="161"/>
      <c r="Z791" s="161"/>
      <c r="AA791" s="162"/>
      <c r="AB791" s="162"/>
      <c r="AC791" s="162"/>
      <c r="AD791" s="162"/>
      <c r="AE791" s="162"/>
      <c r="AF791" s="162"/>
      <c r="AG791" s="162"/>
      <c r="AH791" s="162"/>
      <c r="AI791" s="162"/>
      <c r="AJ791" s="162"/>
      <c r="AK791" s="162"/>
      <c r="AL791" s="162"/>
      <c r="AM791" s="162"/>
      <c r="AN791" s="162"/>
      <c r="AO791" s="162"/>
      <c r="AP791" s="162"/>
      <c r="AQ791" s="162"/>
      <c r="AR791" s="162"/>
      <c r="AS791" s="162"/>
      <c r="AT791" s="162"/>
      <c r="AU791" s="162"/>
      <c r="AV791" s="162"/>
      <c r="AW791" s="162"/>
      <c r="AX791" s="162"/>
      <c r="AY791" s="162"/>
      <c r="AZ791" s="162"/>
      <c r="BA791" s="162"/>
      <c r="BB791" s="163"/>
      <c r="BC791" s="163"/>
      <c r="BD791" s="163"/>
      <c r="BE791" s="164"/>
      <c r="BF791" s="165"/>
      <c r="BG791" s="162"/>
      <c r="BH791" s="162"/>
      <c r="BI791" s="164"/>
      <c r="BJ791" s="38"/>
      <c r="BK791" s="38"/>
      <c r="BL791" s="38"/>
      <c r="BM791" s="38"/>
      <c r="BN791" s="38"/>
      <c r="BO791" s="38"/>
      <c r="BP791" s="117" t="str">
        <f t="shared" si="554"/>
        <v/>
      </c>
      <c r="BQ791" s="38"/>
      <c r="BR791" s="38"/>
      <c r="BS791" s="38"/>
      <c r="BT791" s="38"/>
      <c r="BV791" s="17">
        <f t="shared" si="548"/>
        <v>0</v>
      </c>
      <c r="BW791" s="17">
        <f t="shared" si="549"/>
        <v>0</v>
      </c>
      <c r="BX791" s="17">
        <f t="shared" si="550"/>
        <v>0</v>
      </c>
      <c r="BY791" s="17">
        <f t="shared" si="551"/>
        <v>0</v>
      </c>
      <c r="BZ791" s="17">
        <f t="shared" si="552"/>
        <v>0</v>
      </c>
      <c r="CA791" s="17">
        <f t="shared" si="553"/>
        <v>0</v>
      </c>
      <c r="CB791" s="17">
        <f t="shared" si="555"/>
        <v>0</v>
      </c>
      <c r="CC791" s="17">
        <f t="shared" si="556"/>
        <v>0</v>
      </c>
      <c r="CD791" s="17">
        <f t="shared" si="557"/>
        <v>0</v>
      </c>
      <c r="CE791" s="17">
        <f t="shared" si="558"/>
        <v>0</v>
      </c>
      <c r="CF791" s="17">
        <f t="shared" si="559"/>
        <v>0</v>
      </c>
      <c r="CG791" s="17">
        <f t="shared" si="560"/>
        <v>0</v>
      </c>
      <c r="CH791" s="17">
        <f t="shared" si="561"/>
        <v>0</v>
      </c>
      <c r="CI791" s="17">
        <f t="shared" si="562"/>
        <v>0</v>
      </c>
      <c r="CJ791" s="17">
        <f t="shared" si="563"/>
        <v>0</v>
      </c>
      <c r="CK791" s="17">
        <f t="shared" si="564"/>
        <v>0</v>
      </c>
      <c r="CL791" s="17">
        <f t="shared" si="565"/>
        <v>0</v>
      </c>
      <c r="CM791" s="17">
        <f t="shared" si="566"/>
        <v>0</v>
      </c>
      <c r="CN791" s="17">
        <f t="shared" si="567"/>
        <v>0</v>
      </c>
      <c r="CO791" s="17">
        <f t="shared" si="568"/>
        <v>0</v>
      </c>
      <c r="CP791" s="17">
        <f t="shared" si="569"/>
        <v>0</v>
      </c>
      <c r="CQ791" s="17">
        <f t="shared" si="570"/>
        <v>0</v>
      </c>
      <c r="CR791" s="17">
        <f t="shared" si="571"/>
        <v>0</v>
      </c>
      <c r="CS791" s="17">
        <f t="shared" si="572"/>
        <v>0</v>
      </c>
      <c r="CT791" s="17">
        <f t="shared" si="573"/>
        <v>0</v>
      </c>
      <c r="CU791" s="17">
        <f t="shared" si="574"/>
        <v>0</v>
      </c>
      <c r="CV791" s="17">
        <f t="shared" si="575"/>
        <v>0</v>
      </c>
      <c r="CW791" s="17">
        <f t="shared" si="576"/>
        <v>0</v>
      </c>
      <c r="CX791" s="17">
        <f t="shared" si="577"/>
        <v>0</v>
      </c>
      <c r="CY791" s="17">
        <f t="shared" si="578"/>
        <v>0</v>
      </c>
      <c r="CZ791" s="17">
        <f t="shared" si="579"/>
        <v>0</v>
      </c>
      <c r="DA791" s="17">
        <f t="shared" si="580"/>
        <v>0</v>
      </c>
      <c r="DB791" s="17">
        <f t="shared" si="581"/>
        <v>0</v>
      </c>
      <c r="DC791" s="17">
        <f t="shared" si="582"/>
        <v>0</v>
      </c>
      <c r="DD791" s="17">
        <f t="shared" si="583"/>
        <v>0</v>
      </c>
      <c r="DE791" s="17">
        <f t="shared" si="584"/>
        <v>0</v>
      </c>
      <c r="DF791" s="17">
        <f t="shared" si="585"/>
        <v>0</v>
      </c>
      <c r="DG791" s="17">
        <f t="shared" si="586"/>
        <v>0</v>
      </c>
    </row>
    <row r="792" spans="2:111" ht="15" customHeight="1" x14ac:dyDescent="0.2">
      <c r="B792" s="156">
        <v>784</v>
      </c>
      <c r="C792" s="157" t="str">
        <f t="shared" si="587"/>
        <v/>
      </c>
      <c r="D792" s="158" t="str">
        <f t="shared" si="547"/>
        <v>OK</v>
      </c>
      <c r="E792" s="159" t="e">
        <f>VLOOKUP('DATA SHEET'!$B$9,'Drill Size Info'!$T$2:$U$8,2,FALSE)</f>
        <v>#N/A</v>
      </c>
      <c r="F792" s="159" t="str">
        <f t="shared" si="588"/>
        <v/>
      </c>
      <c r="G792" s="91">
        <f t="shared" si="589"/>
        <v>0</v>
      </c>
      <c r="H792" s="160" t="s">
        <v>175</v>
      </c>
      <c r="I792" s="160" t="s">
        <v>175</v>
      </c>
      <c r="J792" s="160" t="str">
        <f>IF('DATA SHEET'!$B$10="NC-50","N/A","OK")</f>
        <v>OK</v>
      </c>
      <c r="K792" s="160" t="str">
        <f>IF('DATA SHEET'!$B$10="NC-50","N/A","OK")</f>
        <v>OK</v>
      </c>
      <c r="L792" s="160" t="str">
        <f t="shared" si="590"/>
        <v>OK</v>
      </c>
      <c r="M792" s="160" t="str">
        <f t="shared" si="591"/>
        <v>OK</v>
      </c>
      <c r="N792" s="160"/>
      <c r="O792" s="160"/>
      <c r="P792" s="160"/>
      <c r="Q792" s="160"/>
      <c r="R792" s="92" t="str">
        <f>IF(DI792&lt;&gt;"",
    IF(INT('Drill Size Info'!$AA$19)=INT('Drill Size Info'!$AB$19),
        --(INT('Drill Size Info'!$AA$19) &amp; "." &amp; DI792),
        IF(AND((--(INT('Drill Size Info'!$AA$19) &amp; "." &amp; DI792)&gt;=--('Drill Size Info'!$AA$19)), (--(INT('Drill Size Info'!$AA$19) &amp; "." &amp; DI792)&lt;=--('Drill Size Info'!$AB$19))),
            --(INT('Drill Size Info'!$AA$19) &amp; "." &amp; DI792),
            --(INT('Drill Size Info'!$AB$19) &amp; "." &amp; DI792)
        )
    ),
    IF(DH792&lt;&gt;"",
        IF(INT('Drill Size Info'!$AA$19)=INT('Drill Size Info'!$AB$19),
            --(INT('Drill Size Info'!$AA$19) &amp; "." &amp; LEFT(DH792,3)),
            IF(AND((--(INT('Drill Size Info'!$AA$19) &amp; "." &amp; LEFT(DH792,3))&gt;=--('Drill Size Info'!$AA$19)), (--(INT('Drill Size Info'!$AA$19) &amp; "." &amp; LEFT(DH792,3))&lt;=--('Drill Size Info'!$AB$19))),
                --(INT('Drill Size Info'!$AA$19) &amp; "." &amp; LEFT(DH792,3)),
                --(INT('Drill Size Info'!$AB$19) &amp; "." &amp; LEFT(DH792,3))
            )
        ),
        "OK"
    )
)</f>
        <v>OK</v>
      </c>
      <c r="S792" s="150" t="str">
        <f>IF(DJ792&lt;&gt;"",
    IF(INT('Drill Size Info'!$AA$19)=INT('Drill Size Info'!$AB$19),
        --(INT('Drill Size Info'!$AA$19) &amp; "." &amp; DJ792),
        IF(AND((--(INT('Drill Size Info'!$AA$19) &amp; "." &amp; DJ792)&gt;=--('Drill Size Info'!$AA$19)), (--(INT('Drill Size Info'!$AA$19) &amp; "." &amp; DJ792)&lt;=--('Drill Size Info'!$AB$19))),
            --(INT('Drill Size Info'!$AA$19) &amp; "." &amp; DJ792),
            --(INT('Drill Size Info'!$AB$19) &amp; "." &amp; DJ792)
        )
    ),
    IF(DH792&lt;&gt;"",
        IF(INT('Drill Size Info'!$AA$19)=INT('Drill Size Info'!$AB$19),
            --(INT('Drill Size Info'!$AA$19) &amp; "." &amp; RIGHT(DH792,3)),
            IF(AND((--(INT('Drill Size Info'!$AA$19) &amp; "." &amp; RIGHT(DH792,3))&gt;=--('Drill Size Info'!$AA$19)), (--(INT('Drill Size Info'!$AA$19) &amp; "." &amp; RIGHT(DH792,3))&lt;=--('Drill Size Info'!$AB$19))),
                --(INT('Drill Size Info'!$AA$19) &amp; "." &amp; RIGHT(DH792,3)),
                --(INT('Drill Size Info'!$AB$19) &amp; "." &amp; RIGHT(DH792,3))
            )
        ),
        "N/A"
    )
)</f>
        <v>N/A</v>
      </c>
      <c r="T792" s="150" t="str">
        <f>IF(DL792&lt;&gt;"",
    IF(INT('Drill Size Info'!$AA$19)=INT('Drill Size Info'!$AB$15),
        --(INT('Drill Size Info'!$AA$15) &amp; "." &amp; DL792),
        IF(AND((--(INT('Drill Size Info'!$AA$15) &amp; "." &amp; DL792)&gt;=--('Drill Size Info'!$AA$15)), (--(INT('Drill Size Info'!$AA$15) &amp; "." &amp; DL792)&lt;=--('Drill Size Info'!$AB$15))),
            --(INT('Drill Size Info'!$AA$15) &amp; "." &amp; DL792),
            --(INT('Drill Size Info'!$AB$15) &amp; "." &amp; DL792)
        )
    ),
    IF(DK792&lt;&gt;"",
        IF(INT('Drill Size Info'!$AA$15)=INT('Drill Size Info'!$AB$15),
            --(INT('Drill Size Info'!$AA$15) &amp; "." &amp; LEFT(DK792,3)),
            IF(AND((--(INT('Drill Size Info'!$AA$15) &amp; "." &amp; LEFT(DK792,3))&gt;=--('Drill Size Info'!$AA$15)), (--(INT('Drill Size Info'!$AA$15) &amp; "." &amp; LEFT(DK792,3))&lt;=--('Drill Size Info'!$AB$15))),
                --(INT('Drill Size Info'!$AA$15) &amp; "." &amp; LEFT(DK792,3)),
                --(INT('Drill Size Info'!$AB$15) &amp; "." &amp; LEFT(DK792,3))
            )
        ),
        "OK"
    )
)</f>
        <v>OK</v>
      </c>
      <c r="U792" s="150" t="str">
        <f>IF(DM792&lt;&gt;"",
    IF(INT('Drill Size Info'!$AA$19)=INT('Drill Size Info'!$AB$15),
        --(INT('Drill Size Info'!$AA$15) &amp; "." &amp; DM792),
        IF(AND((--(INT('Drill Size Info'!$AA$15) &amp; "." &amp; DM792)&gt;=--('Drill Size Info'!$AA$15)), (--(INT('Drill Size Info'!$AA$15) &amp; "." &amp; DM792)&lt;=--('Drill Size Info'!$AB$15))),
            --(INT('Drill Size Info'!$AA$15) &amp; "." &amp; DM792),
            --(INT('Drill Size Info'!$AB$15) &amp; "." &amp; DM792)
        )
    ),
    IF(DK792&lt;&gt;"",
        IF(INT('Drill Size Info'!$AA$15)=INT('Drill Size Info'!$AB$15),
            --(INT('Drill Size Info'!$AA$15) &amp; "." &amp; RIGHT(DK792,3)),
            IF(AND((--(INT('Drill Size Info'!$AA$15) &amp; "." &amp; RIGHT(DK792,3))&gt;=--('Drill Size Info'!$AA$15)), (--(INT('Drill Size Info'!$AA$15) &amp; "." &amp; RIGHT(DK792,3))&lt;=--('Drill Size Info'!$AB$15))),
                --(INT('Drill Size Info'!$AA$15) &amp; "." &amp; RIGHT(DK792,3)),
                --(INT('Drill Size Info'!$AB$15) &amp; "." &amp; RIGHT(DK792,3))
            )
        ),
        "N/A"
    )
)</f>
        <v>N/A</v>
      </c>
      <c r="V792" s="161"/>
      <c r="W792" s="161"/>
      <c r="X792" s="161"/>
      <c r="Y792" s="161"/>
      <c r="Z792" s="161"/>
      <c r="AA792" s="162"/>
      <c r="AB792" s="162"/>
      <c r="AC792" s="162"/>
      <c r="AD792" s="162"/>
      <c r="AE792" s="162"/>
      <c r="AF792" s="162"/>
      <c r="AG792" s="162"/>
      <c r="AH792" s="162"/>
      <c r="AI792" s="162"/>
      <c r="AJ792" s="162"/>
      <c r="AK792" s="162"/>
      <c r="AL792" s="162"/>
      <c r="AM792" s="162"/>
      <c r="AN792" s="162"/>
      <c r="AO792" s="162"/>
      <c r="AP792" s="162"/>
      <c r="AQ792" s="162"/>
      <c r="AR792" s="162"/>
      <c r="AS792" s="162"/>
      <c r="AT792" s="162"/>
      <c r="AU792" s="162"/>
      <c r="AV792" s="162"/>
      <c r="AW792" s="162"/>
      <c r="AX792" s="162"/>
      <c r="AY792" s="162"/>
      <c r="AZ792" s="162"/>
      <c r="BA792" s="162"/>
      <c r="BB792" s="163"/>
      <c r="BC792" s="163"/>
      <c r="BD792" s="163"/>
      <c r="BE792" s="164"/>
      <c r="BF792" s="165"/>
      <c r="BG792" s="162"/>
      <c r="BH792" s="162"/>
      <c r="BI792" s="164"/>
      <c r="BJ792" s="38"/>
      <c r="BK792" s="38"/>
      <c r="BL792" s="38"/>
      <c r="BM792" s="38"/>
      <c r="BN792" s="38"/>
      <c r="BO792" s="38"/>
      <c r="BP792" s="117" t="str">
        <f t="shared" si="554"/>
        <v/>
      </c>
      <c r="BQ792" s="38"/>
      <c r="BR792" s="38"/>
      <c r="BS792" s="38"/>
      <c r="BT792" s="38"/>
      <c r="BV792" s="17">
        <f t="shared" si="548"/>
        <v>0</v>
      </c>
      <c r="BW792" s="17">
        <f t="shared" si="549"/>
        <v>0</v>
      </c>
      <c r="BX792" s="17">
        <f t="shared" si="550"/>
        <v>0</v>
      </c>
      <c r="BY792" s="17">
        <f t="shared" si="551"/>
        <v>0</v>
      </c>
      <c r="BZ792" s="17">
        <f t="shared" si="552"/>
        <v>0</v>
      </c>
      <c r="CA792" s="17">
        <f t="shared" si="553"/>
        <v>0</v>
      </c>
      <c r="CB792" s="17">
        <f t="shared" si="555"/>
        <v>0</v>
      </c>
      <c r="CC792" s="17">
        <f t="shared" si="556"/>
        <v>0</v>
      </c>
      <c r="CD792" s="17">
        <f t="shared" si="557"/>
        <v>0</v>
      </c>
      <c r="CE792" s="17">
        <f t="shared" si="558"/>
        <v>0</v>
      </c>
      <c r="CF792" s="17">
        <f t="shared" si="559"/>
        <v>0</v>
      </c>
      <c r="CG792" s="17">
        <f t="shared" si="560"/>
        <v>0</v>
      </c>
      <c r="CH792" s="17">
        <f t="shared" si="561"/>
        <v>0</v>
      </c>
      <c r="CI792" s="17">
        <f t="shared" si="562"/>
        <v>0</v>
      </c>
      <c r="CJ792" s="17">
        <f t="shared" si="563"/>
        <v>0</v>
      </c>
      <c r="CK792" s="17">
        <f t="shared" si="564"/>
        <v>0</v>
      </c>
      <c r="CL792" s="17">
        <f t="shared" si="565"/>
        <v>0</v>
      </c>
      <c r="CM792" s="17">
        <f t="shared" si="566"/>
        <v>0</v>
      </c>
      <c r="CN792" s="17">
        <f t="shared" si="567"/>
        <v>0</v>
      </c>
      <c r="CO792" s="17">
        <f t="shared" si="568"/>
        <v>0</v>
      </c>
      <c r="CP792" s="17">
        <f t="shared" si="569"/>
        <v>0</v>
      </c>
      <c r="CQ792" s="17">
        <f t="shared" si="570"/>
        <v>0</v>
      </c>
      <c r="CR792" s="17">
        <f t="shared" si="571"/>
        <v>0</v>
      </c>
      <c r="CS792" s="17">
        <f t="shared" si="572"/>
        <v>0</v>
      </c>
      <c r="CT792" s="17">
        <f t="shared" si="573"/>
        <v>0</v>
      </c>
      <c r="CU792" s="17">
        <f t="shared" si="574"/>
        <v>0</v>
      </c>
      <c r="CV792" s="17">
        <f t="shared" si="575"/>
        <v>0</v>
      </c>
      <c r="CW792" s="17">
        <f t="shared" si="576"/>
        <v>0</v>
      </c>
      <c r="CX792" s="17">
        <f t="shared" si="577"/>
        <v>0</v>
      </c>
      <c r="CY792" s="17">
        <f t="shared" si="578"/>
        <v>0</v>
      </c>
      <c r="CZ792" s="17">
        <f t="shared" si="579"/>
        <v>0</v>
      </c>
      <c r="DA792" s="17">
        <f t="shared" si="580"/>
        <v>0</v>
      </c>
      <c r="DB792" s="17">
        <f t="shared" si="581"/>
        <v>0</v>
      </c>
      <c r="DC792" s="17">
        <f t="shared" si="582"/>
        <v>0</v>
      </c>
      <c r="DD792" s="17">
        <f t="shared" si="583"/>
        <v>0</v>
      </c>
      <c r="DE792" s="17">
        <f t="shared" si="584"/>
        <v>0</v>
      </c>
      <c r="DF792" s="17">
        <f t="shared" si="585"/>
        <v>0</v>
      </c>
      <c r="DG792" s="17">
        <f t="shared" si="586"/>
        <v>0</v>
      </c>
    </row>
    <row r="793" spans="2:111" ht="15" customHeight="1" x14ac:dyDescent="0.2">
      <c r="B793" s="156">
        <v>785</v>
      </c>
      <c r="C793" s="157" t="str">
        <f t="shared" si="587"/>
        <v/>
      </c>
      <c r="D793" s="158" t="str">
        <f t="shared" si="547"/>
        <v>OK</v>
      </c>
      <c r="E793" s="159" t="e">
        <f>VLOOKUP('DATA SHEET'!$B$9,'Drill Size Info'!$T$2:$U$8,2,FALSE)</f>
        <v>#N/A</v>
      </c>
      <c r="F793" s="159" t="str">
        <f t="shared" si="588"/>
        <v/>
      </c>
      <c r="G793" s="91">
        <f t="shared" si="589"/>
        <v>0</v>
      </c>
      <c r="H793" s="160" t="s">
        <v>175</v>
      </c>
      <c r="I793" s="160" t="s">
        <v>175</v>
      </c>
      <c r="J793" s="160" t="str">
        <f>IF('DATA SHEET'!$B$10="NC-50","N/A","OK")</f>
        <v>OK</v>
      </c>
      <c r="K793" s="160" t="str">
        <f>IF('DATA SHEET'!$B$10="NC-50","N/A","OK")</f>
        <v>OK</v>
      </c>
      <c r="L793" s="160" t="str">
        <f t="shared" si="590"/>
        <v>OK</v>
      </c>
      <c r="M793" s="160" t="str">
        <f t="shared" si="591"/>
        <v>OK</v>
      </c>
      <c r="N793" s="160"/>
      <c r="O793" s="160"/>
      <c r="P793" s="160"/>
      <c r="Q793" s="160"/>
      <c r="R793" s="92" t="str">
        <f>IF(DI793&lt;&gt;"",
    IF(INT('Drill Size Info'!$AA$19)=INT('Drill Size Info'!$AB$19),
        --(INT('Drill Size Info'!$AA$19) &amp; "." &amp; DI793),
        IF(AND((--(INT('Drill Size Info'!$AA$19) &amp; "." &amp; DI793)&gt;=--('Drill Size Info'!$AA$19)), (--(INT('Drill Size Info'!$AA$19) &amp; "." &amp; DI793)&lt;=--('Drill Size Info'!$AB$19))),
            --(INT('Drill Size Info'!$AA$19) &amp; "." &amp; DI793),
            --(INT('Drill Size Info'!$AB$19) &amp; "." &amp; DI793)
        )
    ),
    IF(DH793&lt;&gt;"",
        IF(INT('Drill Size Info'!$AA$19)=INT('Drill Size Info'!$AB$19),
            --(INT('Drill Size Info'!$AA$19) &amp; "." &amp; LEFT(DH793,3)),
            IF(AND((--(INT('Drill Size Info'!$AA$19) &amp; "." &amp; LEFT(DH793,3))&gt;=--('Drill Size Info'!$AA$19)), (--(INT('Drill Size Info'!$AA$19) &amp; "." &amp; LEFT(DH793,3))&lt;=--('Drill Size Info'!$AB$19))),
                --(INT('Drill Size Info'!$AA$19) &amp; "." &amp; LEFT(DH793,3)),
                --(INT('Drill Size Info'!$AB$19) &amp; "." &amp; LEFT(DH793,3))
            )
        ),
        "OK"
    )
)</f>
        <v>OK</v>
      </c>
      <c r="S793" s="150" t="str">
        <f>IF(DJ793&lt;&gt;"",
    IF(INT('Drill Size Info'!$AA$19)=INT('Drill Size Info'!$AB$19),
        --(INT('Drill Size Info'!$AA$19) &amp; "." &amp; DJ793),
        IF(AND((--(INT('Drill Size Info'!$AA$19) &amp; "." &amp; DJ793)&gt;=--('Drill Size Info'!$AA$19)), (--(INT('Drill Size Info'!$AA$19) &amp; "." &amp; DJ793)&lt;=--('Drill Size Info'!$AB$19))),
            --(INT('Drill Size Info'!$AA$19) &amp; "." &amp; DJ793),
            --(INT('Drill Size Info'!$AB$19) &amp; "." &amp; DJ793)
        )
    ),
    IF(DH793&lt;&gt;"",
        IF(INT('Drill Size Info'!$AA$19)=INT('Drill Size Info'!$AB$19),
            --(INT('Drill Size Info'!$AA$19) &amp; "." &amp; RIGHT(DH793,3)),
            IF(AND((--(INT('Drill Size Info'!$AA$19) &amp; "." &amp; RIGHT(DH793,3))&gt;=--('Drill Size Info'!$AA$19)), (--(INT('Drill Size Info'!$AA$19) &amp; "." &amp; RIGHT(DH793,3))&lt;=--('Drill Size Info'!$AB$19))),
                --(INT('Drill Size Info'!$AA$19) &amp; "." &amp; RIGHT(DH793,3)),
                --(INT('Drill Size Info'!$AB$19) &amp; "." &amp; RIGHT(DH793,3))
            )
        ),
        "N/A"
    )
)</f>
        <v>N/A</v>
      </c>
      <c r="T793" s="150" t="str">
        <f>IF(DL793&lt;&gt;"",
    IF(INT('Drill Size Info'!$AA$19)=INT('Drill Size Info'!$AB$15),
        --(INT('Drill Size Info'!$AA$15) &amp; "." &amp; DL793),
        IF(AND((--(INT('Drill Size Info'!$AA$15) &amp; "." &amp; DL793)&gt;=--('Drill Size Info'!$AA$15)), (--(INT('Drill Size Info'!$AA$15) &amp; "." &amp; DL793)&lt;=--('Drill Size Info'!$AB$15))),
            --(INT('Drill Size Info'!$AA$15) &amp; "." &amp; DL793),
            --(INT('Drill Size Info'!$AB$15) &amp; "." &amp; DL793)
        )
    ),
    IF(DK793&lt;&gt;"",
        IF(INT('Drill Size Info'!$AA$15)=INT('Drill Size Info'!$AB$15),
            --(INT('Drill Size Info'!$AA$15) &amp; "." &amp; LEFT(DK793,3)),
            IF(AND((--(INT('Drill Size Info'!$AA$15) &amp; "." &amp; LEFT(DK793,3))&gt;=--('Drill Size Info'!$AA$15)), (--(INT('Drill Size Info'!$AA$15) &amp; "." &amp; LEFT(DK793,3))&lt;=--('Drill Size Info'!$AB$15))),
                --(INT('Drill Size Info'!$AA$15) &amp; "." &amp; LEFT(DK793,3)),
                --(INT('Drill Size Info'!$AB$15) &amp; "." &amp; LEFT(DK793,3))
            )
        ),
        "OK"
    )
)</f>
        <v>OK</v>
      </c>
      <c r="U793" s="150" t="str">
        <f>IF(DM793&lt;&gt;"",
    IF(INT('Drill Size Info'!$AA$19)=INT('Drill Size Info'!$AB$15),
        --(INT('Drill Size Info'!$AA$15) &amp; "." &amp; DM793),
        IF(AND((--(INT('Drill Size Info'!$AA$15) &amp; "." &amp; DM793)&gt;=--('Drill Size Info'!$AA$15)), (--(INT('Drill Size Info'!$AA$15) &amp; "." &amp; DM793)&lt;=--('Drill Size Info'!$AB$15))),
            --(INT('Drill Size Info'!$AA$15) &amp; "." &amp; DM793),
            --(INT('Drill Size Info'!$AB$15) &amp; "." &amp; DM793)
        )
    ),
    IF(DK793&lt;&gt;"",
        IF(INT('Drill Size Info'!$AA$15)=INT('Drill Size Info'!$AB$15),
            --(INT('Drill Size Info'!$AA$15) &amp; "." &amp; RIGHT(DK793,3)),
            IF(AND((--(INT('Drill Size Info'!$AA$15) &amp; "." &amp; RIGHT(DK793,3))&gt;=--('Drill Size Info'!$AA$15)), (--(INT('Drill Size Info'!$AA$15) &amp; "." &amp; RIGHT(DK793,3))&lt;=--('Drill Size Info'!$AB$15))),
                --(INT('Drill Size Info'!$AA$15) &amp; "." &amp; RIGHT(DK793,3)),
                --(INT('Drill Size Info'!$AB$15) &amp; "." &amp; RIGHT(DK793,3))
            )
        ),
        "N/A"
    )
)</f>
        <v>N/A</v>
      </c>
      <c r="V793" s="161"/>
      <c r="W793" s="161"/>
      <c r="X793" s="161"/>
      <c r="Y793" s="161"/>
      <c r="Z793" s="161"/>
      <c r="AA793" s="162"/>
      <c r="AB793" s="162"/>
      <c r="AC793" s="162"/>
      <c r="AD793" s="162"/>
      <c r="AE793" s="162"/>
      <c r="AF793" s="162"/>
      <c r="AG793" s="162"/>
      <c r="AH793" s="162"/>
      <c r="AI793" s="162"/>
      <c r="AJ793" s="162"/>
      <c r="AK793" s="162"/>
      <c r="AL793" s="162"/>
      <c r="AM793" s="162"/>
      <c r="AN793" s="162"/>
      <c r="AO793" s="162"/>
      <c r="AP793" s="162"/>
      <c r="AQ793" s="162"/>
      <c r="AR793" s="162"/>
      <c r="AS793" s="162"/>
      <c r="AT793" s="162"/>
      <c r="AU793" s="162"/>
      <c r="AV793" s="162"/>
      <c r="AW793" s="162"/>
      <c r="AX793" s="162"/>
      <c r="AY793" s="162"/>
      <c r="AZ793" s="162"/>
      <c r="BA793" s="162"/>
      <c r="BB793" s="163"/>
      <c r="BC793" s="163"/>
      <c r="BD793" s="163"/>
      <c r="BE793" s="164"/>
      <c r="BF793" s="165"/>
      <c r="BG793" s="162"/>
      <c r="BH793" s="162"/>
      <c r="BI793" s="164"/>
      <c r="BJ793" s="38"/>
      <c r="BK793" s="38"/>
      <c r="BL793" s="38"/>
      <c r="BM793" s="38"/>
      <c r="BN793" s="38"/>
      <c r="BO793" s="38"/>
      <c r="BP793" s="117" t="str">
        <f t="shared" si="554"/>
        <v/>
      </c>
      <c r="BQ793" s="38"/>
      <c r="BR793" s="38"/>
      <c r="BS793" s="38"/>
      <c r="BT793" s="38"/>
      <c r="BV793" s="17">
        <f t="shared" si="548"/>
        <v>0</v>
      </c>
      <c r="BW793" s="17">
        <f t="shared" si="549"/>
        <v>0</v>
      </c>
      <c r="BX793" s="17">
        <f t="shared" si="550"/>
        <v>0</v>
      </c>
      <c r="BY793" s="17">
        <f t="shared" si="551"/>
        <v>0</v>
      </c>
      <c r="BZ793" s="17">
        <f t="shared" si="552"/>
        <v>0</v>
      </c>
      <c r="CA793" s="17">
        <f t="shared" si="553"/>
        <v>0</v>
      </c>
      <c r="CB793" s="17">
        <f t="shared" si="555"/>
        <v>0</v>
      </c>
      <c r="CC793" s="17">
        <f t="shared" si="556"/>
        <v>0</v>
      </c>
      <c r="CD793" s="17">
        <f t="shared" si="557"/>
        <v>0</v>
      </c>
      <c r="CE793" s="17">
        <f t="shared" si="558"/>
        <v>0</v>
      </c>
      <c r="CF793" s="17">
        <f t="shared" si="559"/>
        <v>0</v>
      </c>
      <c r="CG793" s="17">
        <f t="shared" si="560"/>
        <v>0</v>
      </c>
      <c r="CH793" s="17">
        <f t="shared" si="561"/>
        <v>0</v>
      </c>
      <c r="CI793" s="17">
        <f t="shared" si="562"/>
        <v>0</v>
      </c>
      <c r="CJ793" s="17">
        <f t="shared" si="563"/>
        <v>0</v>
      </c>
      <c r="CK793" s="17">
        <f t="shared" si="564"/>
        <v>0</v>
      </c>
      <c r="CL793" s="17">
        <f t="shared" si="565"/>
        <v>0</v>
      </c>
      <c r="CM793" s="17">
        <f t="shared" si="566"/>
        <v>0</v>
      </c>
      <c r="CN793" s="17">
        <f t="shared" si="567"/>
        <v>0</v>
      </c>
      <c r="CO793" s="17">
        <f t="shared" si="568"/>
        <v>0</v>
      </c>
      <c r="CP793" s="17">
        <f t="shared" si="569"/>
        <v>0</v>
      </c>
      <c r="CQ793" s="17">
        <f t="shared" si="570"/>
        <v>0</v>
      </c>
      <c r="CR793" s="17">
        <f t="shared" si="571"/>
        <v>0</v>
      </c>
      <c r="CS793" s="17">
        <f t="shared" si="572"/>
        <v>0</v>
      </c>
      <c r="CT793" s="17">
        <f t="shared" si="573"/>
        <v>0</v>
      </c>
      <c r="CU793" s="17">
        <f t="shared" si="574"/>
        <v>0</v>
      </c>
      <c r="CV793" s="17">
        <f t="shared" si="575"/>
        <v>0</v>
      </c>
      <c r="CW793" s="17">
        <f t="shared" si="576"/>
        <v>0</v>
      </c>
      <c r="CX793" s="17">
        <f t="shared" si="577"/>
        <v>0</v>
      </c>
      <c r="CY793" s="17">
        <f t="shared" si="578"/>
        <v>0</v>
      </c>
      <c r="CZ793" s="17">
        <f t="shared" si="579"/>
        <v>0</v>
      </c>
      <c r="DA793" s="17">
        <f t="shared" si="580"/>
        <v>0</v>
      </c>
      <c r="DB793" s="17">
        <f t="shared" si="581"/>
        <v>0</v>
      </c>
      <c r="DC793" s="17">
        <f t="shared" si="582"/>
        <v>0</v>
      </c>
      <c r="DD793" s="17">
        <f t="shared" si="583"/>
        <v>0</v>
      </c>
      <c r="DE793" s="17">
        <f t="shared" si="584"/>
        <v>0</v>
      </c>
      <c r="DF793" s="17">
        <f t="shared" si="585"/>
        <v>0</v>
      </c>
      <c r="DG793" s="17">
        <f t="shared" si="586"/>
        <v>0</v>
      </c>
    </row>
    <row r="794" spans="2:111" ht="15" customHeight="1" x14ac:dyDescent="0.2">
      <c r="B794" s="156">
        <v>786</v>
      </c>
      <c r="C794" s="157" t="str">
        <f t="shared" si="587"/>
        <v/>
      </c>
      <c r="D794" s="158" t="str">
        <f t="shared" si="547"/>
        <v>OK</v>
      </c>
      <c r="E794" s="159" t="e">
        <f>VLOOKUP('DATA SHEET'!$B$9,'Drill Size Info'!$T$2:$U$8,2,FALSE)</f>
        <v>#N/A</v>
      </c>
      <c r="F794" s="159" t="str">
        <f t="shared" si="588"/>
        <v/>
      </c>
      <c r="G794" s="91">
        <f t="shared" si="589"/>
        <v>0</v>
      </c>
      <c r="H794" s="160" t="s">
        <v>175</v>
      </c>
      <c r="I794" s="160" t="s">
        <v>175</v>
      </c>
      <c r="J794" s="160" t="str">
        <f>IF('DATA SHEET'!$B$10="NC-50","N/A","OK")</f>
        <v>OK</v>
      </c>
      <c r="K794" s="160" t="str">
        <f>IF('DATA SHEET'!$B$10="NC-50","N/A","OK")</f>
        <v>OK</v>
      </c>
      <c r="L794" s="160" t="str">
        <f t="shared" si="590"/>
        <v>OK</v>
      </c>
      <c r="M794" s="160" t="str">
        <f t="shared" si="591"/>
        <v>OK</v>
      </c>
      <c r="N794" s="160"/>
      <c r="O794" s="160"/>
      <c r="P794" s="160"/>
      <c r="Q794" s="160"/>
      <c r="R794" s="92" t="str">
        <f>IF(DI794&lt;&gt;"",
    IF(INT('Drill Size Info'!$AA$19)=INT('Drill Size Info'!$AB$19),
        --(INT('Drill Size Info'!$AA$19) &amp; "." &amp; DI794),
        IF(AND((--(INT('Drill Size Info'!$AA$19) &amp; "." &amp; DI794)&gt;=--('Drill Size Info'!$AA$19)), (--(INT('Drill Size Info'!$AA$19) &amp; "." &amp; DI794)&lt;=--('Drill Size Info'!$AB$19))),
            --(INT('Drill Size Info'!$AA$19) &amp; "." &amp; DI794),
            --(INT('Drill Size Info'!$AB$19) &amp; "." &amp; DI794)
        )
    ),
    IF(DH794&lt;&gt;"",
        IF(INT('Drill Size Info'!$AA$19)=INT('Drill Size Info'!$AB$19),
            --(INT('Drill Size Info'!$AA$19) &amp; "." &amp; LEFT(DH794,3)),
            IF(AND((--(INT('Drill Size Info'!$AA$19) &amp; "." &amp; LEFT(DH794,3))&gt;=--('Drill Size Info'!$AA$19)), (--(INT('Drill Size Info'!$AA$19) &amp; "." &amp; LEFT(DH794,3))&lt;=--('Drill Size Info'!$AB$19))),
                --(INT('Drill Size Info'!$AA$19) &amp; "." &amp; LEFT(DH794,3)),
                --(INT('Drill Size Info'!$AB$19) &amp; "." &amp; LEFT(DH794,3))
            )
        ),
        "OK"
    )
)</f>
        <v>OK</v>
      </c>
      <c r="S794" s="150" t="str">
        <f>IF(DJ794&lt;&gt;"",
    IF(INT('Drill Size Info'!$AA$19)=INT('Drill Size Info'!$AB$19),
        --(INT('Drill Size Info'!$AA$19) &amp; "." &amp; DJ794),
        IF(AND((--(INT('Drill Size Info'!$AA$19) &amp; "." &amp; DJ794)&gt;=--('Drill Size Info'!$AA$19)), (--(INT('Drill Size Info'!$AA$19) &amp; "." &amp; DJ794)&lt;=--('Drill Size Info'!$AB$19))),
            --(INT('Drill Size Info'!$AA$19) &amp; "." &amp; DJ794),
            --(INT('Drill Size Info'!$AB$19) &amp; "." &amp; DJ794)
        )
    ),
    IF(DH794&lt;&gt;"",
        IF(INT('Drill Size Info'!$AA$19)=INT('Drill Size Info'!$AB$19),
            --(INT('Drill Size Info'!$AA$19) &amp; "." &amp; RIGHT(DH794,3)),
            IF(AND((--(INT('Drill Size Info'!$AA$19) &amp; "." &amp; RIGHT(DH794,3))&gt;=--('Drill Size Info'!$AA$19)), (--(INT('Drill Size Info'!$AA$19) &amp; "." &amp; RIGHT(DH794,3))&lt;=--('Drill Size Info'!$AB$19))),
                --(INT('Drill Size Info'!$AA$19) &amp; "." &amp; RIGHT(DH794,3)),
                --(INT('Drill Size Info'!$AB$19) &amp; "." &amp; RIGHT(DH794,3))
            )
        ),
        "N/A"
    )
)</f>
        <v>N/A</v>
      </c>
      <c r="T794" s="150" t="str">
        <f>IF(DL794&lt;&gt;"",
    IF(INT('Drill Size Info'!$AA$19)=INT('Drill Size Info'!$AB$15),
        --(INT('Drill Size Info'!$AA$15) &amp; "." &amp; DL794),
        IF(AND((--(INT('Drill Size Info'!$AA$15) &amp; "." &amp; DL794)&gt;=--('Drill Size Info'!$AA$15)), (--(INT('Drill Size Info'!$AA$15) &amp; "." &amp; DL794)&lt;=--('Drill Size Info'!$AB$15))),
            --(INT('Drill Size Info'!$AA$15) &amp; "." &amp; DL794),
            --(INT('Drill Size Info'!$AB$15) &amp; "." &amp; DL794)
        )
    ),
    IF(DK794&lt;&gt;"",
        IF(INT('Drill Size Info'!$AA$15)=INT('Drill Size Info'!$AB$15),
            --(INT('Drill Size Info'!$AA$15) &amp; "." &amp; LEFT(DK794,3)),
            IF(AND((--(INT('Drill Size Info'!$AA$15) &amp; "." &amp; LEFT(DK794,3))&gt;=--('Drill Size Info'!$AA$15)), (--(INT('Drill Size Info'!$AA$15) &amp; "." &amp; LEFT(DK794,3))&lt;=--('Drill Size Info'!$AB$15))),
                --(INT('Drill Size Info'!$AA$15) &amp; "." &amp; LEFT(DK794,3)),
                --(INT('Drill Size Info'!$AB$15) &amp; "." &amp; LEFT(DK794,3))
            )
        ),
        "OK"
    )
)</f>
        <v>OK</v>
      </c>
      <c r="U794" s="150" t="str">
        <f>IF(DM794&lt;&gt;"",
    IF(INT('Drill Size Info'!$AA$19)=INT('Drill Size Info'!$AB$15),
        --(INT('Drill Size Info'!$AA$15) &amp; "." &amp; DM794),
        IF(AND((--(INT('Drill Size Info'!$AA$15) &amp; "." &amp; DM794)&gt;=--('Drill Size Info'!$AA$15)), (--(INT('Drill Size Info'!$AA$15) &amp; "." &amp; DM794)&lt;=--('Drill Size Info'!$AB$15))),
            --(INT('Drill Size Info'!$AA$15) &amp; "." &amp; DM794),
            --(INT('Drill Size Info'!$AB$15) &amp; "." &amp; DM794)
        )
    ),
    IF(DK794&lt;&gt;"",
        IF(INT('Drill Size Info'!$AA$15)=INT('Drill Size Info'!$AB$15),
            --(INT('Drill Size Info'!$AA$15) &amp; "." &amp; RIGHT(DK794,3)),
            IF(AND((--(INT('Drill Size Info'!$AA$15) &amp; "." &amp; RIGHT(DK794,3))&gt;=--('Drill Size Info'!$AA$15)), (--(INT('Drill Size Info'!$AA$15) &amp; "." &amp; RIGHT(DK794,3))&lt;=--('Drill Size Info'!$AB$15))),
                --(INT('Drill Size Info'!$AA$15) &amp; "." &amp; RIGHT(DK794,3)),
                --(INT('Drill Size Info'!$AB$15) &amp; "." &amp; RIGHT(DK794,3))
            )
        ),
        "N/A"
    )
)</f>
        <v>N/A</v>
      </c>
      <c r="V794" s="161"/>
      <c r="W794" s="161"/>
      <c r="X794" s="161"/>
      <c r="Y794" s="161"/>
      <c r="Z794" s="161"/>
      <c r="AA794" s="162"/>
      <c r="AB794" s="162"/>
      <c r="AC794" s="162"/>
      <c r="AD794" s="162"/>
      <c r="AE794" s="162"/>
      <c r="AF794" s="162"/>
      <c r="AG794" s="162"/>
      <c r="AH794" s="162"/>
      <c r="AI794" s="162"/>
      <c r="AJ794" s="162"/>
      <c r="AK794" s="162"/>
      <c r="AL794" s="162"/>
      <c r="AM794" s="162"/>
      <c r="AN794" s="162"/>
      <c r="AO794" s="162"/>
      <c r="AP794" s="162"/>
      <c r="AQ794" s="162"/>
      <c r="AR794" s="162"/>
      <c r="AS794" s="162"/>
      <c r="AT794" s="162"/>
      <c r="AU794" s="162"/>
      <c r="AV794" s="162"/>
      <c r="AW794" s="162"/>
      <c r="AX794" s="162"/>
      <c r="AY794" s="162"/>
      <c r="AZ794" s="162"/>
      <c r="BA794" s="162"/>
      <c r="BB794" s="163"/>
      <c r="BC794" s="163"/>
      <c r="BD794" s="163"/>
      <c r="BE794" s="164"/>
      <c r="BF794" s="165"/>
      <c r="BG794" s="162"/>
      <c r="BH794" s="162"/>
      <c r="BI794" s="164"/>
      <c r="BJ794" s="38"/>
      <c r="BK794" s="38"/>
      <c r="BL794" s="38"/>
      <c r="BM794" s="38"/>
      <c r="BN794" s="38"/>
      <c r="BO794" s="38"/>
      <c r="BP794" s="117" t="str">
        <f t="shared" si="554"/>
        <v/>
      </c>
      <c r="BQ794" s="38"/>
      <c r="BR794" s="38"/>
      <c r="BS794" s="38"/>
      <c r="BT794" s="38"/>
      <c r="BV794" s="17">
        <f t="shared" si="548"/>
        <v>0</v>
      </c>
      <c r="BW794" s="17">
        <f t="shared" si="549"/>
        <v>0</v>
      </c>
      <c r="BX794" s="17">
        <f t="shared" si="550"/>
        <v>0</v>
      </c>
      <c r="BY794" s="17">
        <f t="shared" si="551"/>
        <v>0</v>
      </c>
      <c r="BZ794" s="17">
        <f t="shared" si="552"/>
        <v>0</v>
      </c>
      <c r="CA794" s="17">
        <f t="shared" si="553"/>
        <v>0</v>
      </c>
      <c r="CB794" s="17">
        <f t="shared" si="555"/>
        <v>0</v>
      </c>
      <c r="CC794" s="17">
        <f t="shared" si="556"/>
        <v>0</v>
      </c>
      <c r="CD794" s="17">
        <f t="shared" si="557"/>
        <v>0</v>
      </c>
      <c r="CE794" s="17">
        <f t="shared" si="558"/>
        <v>0</v>
      </c>
      <c r="CF794" s="17">
        <f t="shared" si="559"/>
        <v>0</v>
      </c>
      <c r="CG794" s="17">
        <f t="shared" si="560"/>
        <v>0</v>
      </c>
      <c r="CH794" s="17">
        <f t="shared" si="561"/>
        <v>0</v>
      </c>
      <c r="CI794" s="17">
        <f t="shared" si="562"/>
        <v>0</v>
      </c>
      <c r="CJ794" s="17">
        <f t="shared" si="563"/>
        <v>0</v>
      </c>
      <c r="CK794" s="17">
        <f t="shared" si="564"/>
        <v>0</v>
      </c>
      <c r="CL794" s="17">
        <f t="shared" si="565"/>
        <v>0</v>
      </c>
      <c r="CM794" s="17">
        <f t="shared" si="566"/>
        <v>0</v>
      </c>
      <c r="CN794" s="17">
        <f t="shared" si="567"/>
        <v>0</v>
      </c>
      <c r="CO794" s="17">
        <f t="shared" si="568"/>
        <v>0</v>
      </c>
      <c r="CP794" s="17">
        <f t="shared" si="569"/>
        <v>0</v>
      </c>
      <c r="CQ794" s="17">
        <f t="shared" si="570"/>
        <v>0</v>
      </c>
      <c r="CR794" s="17">
        <f t="shared" si="571"/>
        <v>0</v>
      </c>
      <c r="CS794" s="17">
        <f t="shared" si="572"/>
        <v>0</v>
      </c>
      <c r="CT794" s="17">
        <f t="shared" si="573"/>
        <v>0</v>
      </c>
      <c r="CU794" s="17">
        <f t="shared" si="574"/>
        <v>0</v>
      </c>
      <c r="CV794" s="17">
        <f t="shared" si="575"/>
        <v>0</v>
      </c>
      <c r="CW794" s="17">
        <f t="shared" si="576"/>
        <v>0</v>
      </c>
      <c r="CX794" s="17">
        <f t="shared" si="577"/>
        <v>0</v>
      </c>
      <c r="CY794" s="17">
        <f t="shared" si="578"/>
        <v>0</v>
      </c>
      <c r="CZ794" s="17">
        <f t="shared" si="579"/>
        <v>0</v>
      </c>
      <c r="DA794" s="17">
        <f t="shared" si="580"/>
        <v>0</v>
      </c>
      <c r="DB794" s="17">
        <f t="shared" si="581"/>
        <v>0</v>
      </c>
      <c r="DC794" s="17">
        <f t="shared" si="582"/>
        <v>0</v>
      </c>
      <c r="DD794" s="17">
        <f t="shared" si="583"/>
        <v>0</v>
      </c>
      <c r="DE794" s="17">
        <f t="shared" si="584"/>
        <v>0</v>
      </c>
      <c r="DF794" s="17">
        <f t="shared" si="585"/>
        <v>0</v>
      </c>
      <c r="DG794" s="17">
        <f t="shared" si="586"/>
        <v>0</v>
      </c>
    </row>
    <row r="795" spans="2:111" ht="15" customHeight="1" x14ac:dyDescent="0.2">
      <c r="B795" s="156">
        <v>787</v>
      </c>
      <c r="C795" s="157" t="str">
        <f t="shared" si="587"/>
        <v/>
      </c>
      <c r="D795" s="158" t="str">
        <f t="shared" si="547"/>
        <v>OK</v>
      </c>
      <c r="E795" s="159" t="e">
        <f>VLOOKUP('DATA SHEET'!$B$9,'Drill Size Info'!$T$2:$U$8,2,FALSE)</f>
        <v>#N/A</v>
      </c>
      <c r="F795" s="159" t="str">
        <f t="shared" si="588"/>
        <v/>
      </c>
      <c r="G795" s="91">
        <f t="shared" si="589"/>
        <v>0</v>
      </c>
      <c r="H795" s="160" t="s">
        <v>175</v>
      </c>
      <c r="I795" s="160" t="s">
        <v>175</v>
      </c>
      <c r="J795" s="160" t="str">
        <f>IF('DATA SHEET'!$B$10="NC-50","N/A","OK")</f>
        <v>OK</v>
      </c>
      <c r="K795" s="160" t="str">
        <f>IF('DATA SHEET'!$B$10="NC-50","N/A","OK")</f>
        <v>OK</v>
      </c>
      <c r="L795" s="160" t="str">
        <f t="shared" si="590"/>
        <v>OK</v>
      </c>
      <c r="M795" s="160" t="str">
        <f t="shared" si="591"/>
        <v>OK</v>
      </c>
      <c r="N795" s="160"/>
      <c r="O795" s="160"/>
      <c r="P795" s="160"/>
      <c r="Q795" s="160"/>
      <c r="R795" s="92" t="str">
        <f>IF(DI795&lt;&gt;"",
    IF(INT('Drill Size Info'!$AA$19)=INT('Drill Size Info'!$AB$19),
        --(INT('Drill Size Info'!$AA$19) &amp; "." &amp; DI795),
        IF(AND((--(INT('Drill Size Info'!$AA$19) &amp; "." &amp; DI795)&gt;=--('Drill Size Info'!$AA$19)), (--(INT('Drill Size Info'!$AA$19) &amp; "." &amp; DI795)&lt;=--('Drill Size Info'!$AB$19))),
            --(INT('Drill Size Info'!$AA$19) &amp; "." &amp; DI795),
            --(INT('Drill Size Info'!$AB$19) &amp; "." &amp; DI795)
        )
    ),
    IF(DH795&lt;&gt;"",
        IF(INT('Drill Size Info'!$AA$19)=INT('Drill Size Info'!$AB$19),
            --(INT('Drill Size Info'!$AA$19) &amp; "." &amp; LEFT(DH795,3)),
            IF(AND((--(INT('Drill Size Info'!$AA$19) &amp; "." &amp; LEFT(DH795,3))&gt;=--('Drill Size Info'!$AA$19)), (--(INT('Drill Size Info'!$AA$19) &amp; "." &amp; LEFT(DH795,3))&lt;=--('Drill Size Info'!$AB$19))),
                --(INT('Drill Size Info'!$AA$19) &amp; "." &amp; LEFT(DH795,3)),
                --(INT('Drill Size Info'!$AB$19) &amp; "." &amp; LEFT(DH795,3))
            )
        ),
        "OK"
    )
)</f>
        <v>OK</v>
      </c>
      <c r="S795" s="150" t="str">
        <f>IF(DJ795&lt;&gt;"",
    IF(INT('Drill Size Info'!$AA$19)=INT('Drill Size Info'!$AB$19),
        --(INT('Drill Size Info'!$AA$19) &amp; "." &amp; DJ795),
        IF(AND((--(INT('Drill Size Info'!$AA$19) &amp; "." &amp; DJ795)&gt;=--('Drill Size Info'!$AA$19)), (--(INT('Drill Size Info'!$AA$19) &amp; "." &amp; DJ795)&lt;=--('Drill Size Info'!$AB$19))),
            --(INT('Drill Size Info'!$AA$19) &amp; "." &amp; DJ795),
            --(INT('Drill Size Info'!$AB$19) &amp; "." &amp; DJ795)
        )
    ),
    IF(DH795&lt;&gt;"",
        IF(INT('Drill Size Info'!$AA$19)=INT('Drill Size Info'!$AB$19),
            --(INT('Drill Size Info'!$AA$19) &amp; "." &amp; RIGHT(DH795,3)),
            IF(AND((--(INT('Drill Size Info'!$AA$19) &amp; "." &amp; RIGHT(DH795,3))&gt;=--('Drill Size Info'!$AA$19)), (--(INT('Drill Size Info'!$AA$19) &amp; "." &amp; RIGHT(DH795,3))&lt;=--('Drill Size Info'!$AB$19))),
                --(INT('Drill Size Info'!$AA$19) &amp; "." &amp; RIGHT(DH795,3)),
                --(INT('Drill Size Info'!$AB$19) &amp; "." &amp; RIGHT(DH795,3))
            )
        ),
        "N/A"
    )
)</f>
        <v>N/A</v>
      </c>
      <c r="T795" s="150" t="str">
        <f>IF(DL795&lt;&gt;"",
    IF(INT('Drill Size Info'!$AA$19)=INT('Drill Size Info'!$AB$15),
        --(INT('Drill Size Info'!$AA$15) &amp; "." &amp; DL795),
        IF(AND((--(INT('Drill Size Info'!$AA$15) &amp; "." &amp; DL795)&gt;=--('Drill Size Info'!$AA$15)), (--(INT('Drill Size Info'!$AA$15) &amp; "." &amp; DL795)&lt;=--('Drill Size Info'!$AB$15))),
            --(INT('Drill Size Info'!$AA$15) &amp; "." &amp; DL795),
            --(INT('Drill Size Info'!$AB$15) &amp; "." &amp; DL795)
        )
    ),
    IF(DK795&lt;&gt;"",
        IF(INT('Drill Size Info'!$AA$15)=INT('Drill Size Info'!$AB$15),
            --(INT('Drill Size Info'!$AA$15) &amp; "." &amp; LEFT(DK795,3)),
            IF(AND((--(INT('Drill Size Info'!$AA$15) &amp; "." &amp; LEFT(DK795,3))&gt;=--('Drill Size Info'!$AA$15)), (--(INT('Drill Size Info'!$AA$15) &amp; "." &amp; LEFT(DK795,3))&lt;=--('Drill Size Info'!$AB$15))),
                --(INT('Drill Size Info'!$AA$15) &amp; "." &amp; LEFT(DK795,3)),
                --(INT('Drill Size Info'!$AB$15) &amp; "." &amp; LEFT(DK795,3))
            )
        ),
        "OK"
    )
)</f>
        <v>OK</v>
      </c>
      <c r="U795" s="150" t="str">
        <f>IF(DM795&lt;&gt;"",
    IF(INT('Drill Size Info'!$AA$19)=INT('Drill Size Info'!$AB$15),
        --(INT('Drill Size Info'!$AA$15) &amp; "." &amp; DM795),
        IF(AND((--(INT('Drill Size Info'!$AA$15) &amp; "." &amp; DM795)&gt;=--('Drill Size Info'!$AA$15)), (--(INT('Drill Size Info'!$AA$15) &amp; "." &amp; DM795)&lt;=--('Drill Size Info'!$AB$15))),
            --(INT('Drill Size Info'!$AA$15) &amp; "." &amp; DM795),
            --(INT('Drill Size Info'!$AB$15) &amp; "." &amp; DM795)
        )
    ),
    IF(DK795&lt;&gt;"",
        IF(INT('Drill Size Info'!$AA$15)=INT('Drill Size Info'!$AB$15),
            --(INT('Drill Size Info'!$AA$15) &amp; "." &amp; RIGHT(DK795,3)),
            IF(AND((--(INT('Drill Size Info'!$AA$15) &amp; "." &amp; RIGHT(DK795,3))&gt;=--('Drill Size Info'!$AA$15)), (--(INT('Drill Size Info'!$AA$15) &amp; "." &amp; RIGHT(DK795,3))&lt;=--('Drill Size Info'!$AB$15))),
                --(INT('Drill Size Info'!$AA$15) &amp; "." &amp; RIGHT(DK795,3)),
                --(INT('Drill Size Info'!$AB$15) &amp; "." &amp; RIGHT(DK795,3))
            )
        ),
        "N/A"
    )
)</f>
        <v>N/A</v>
      </c>
      <c r="V795" s="161"/>
      <c r="W795" s="161"/>
      <c r="X795" s="161"/>
      <c r="Y795" s="161"/>
      <c r="Z795" s="161"/>
      <c r="AA795" s="162"/>
      <c r="AB795" s="162"/>
      <c r="AC795" s="162"/>
      <c r="AD795" s="162"/>
      <c r="AE795" s="162"/>
      <c r="AF795" s="162"/>
      <c r="AG795" s="162"/>
      <c r="AH795" s="162"/>
      <c r="AI795" s="162"/>
      <c r="AJ795" s="162"/>
      <c r="AK795" s="162"/>
      <c r="AL795" s="162"/>
      <c r="AM795" s="162"/>
      <c r="AN795" s="162"/>
      <c r="AO795" s="162"/>
      <c r="AP795" s="162"/>
      <c r="AQ795" s="162"/>
      <c r="AR795" s="162"/>
      <c r="AS795" s="162"/>
      <c r="AT795" s="162"/>
      <c r="AU795" s="162"/>
      <c r="AV795" s="162"/>
      <c r="AW795" s="162"/>
      <c r="AX795" s="162"/>
      <c r="AY795" s="162"/>
      <c r="AZ795" s="162"/>
      <c r="BA795" s="162"/>
      <c r="BB795" s="163"/>
      <c r="BC795" s="163"/>
      <c r="BD795" s="163"/>
      <c r="BE795" s="164"/>
      <c r="BF795" s="165"/>
      <c r="BG795" s="162"/>
      <c r="BH795" s="162"/>
      <c r="BI795" s="164"/>
      <c r="BJ795" s="38"/>
      <c r="BK795" s="38"/>
      <c r="BL795" s="38"/>
      <c r="BM795" s="38"/>
      <c r="BN795" s="38"/>
      <c r="BO795" s="38"/>
      <c r="BP795" s="117" t="str">
        <f t="shared" si="554"/>
        <v/>
      </c>
      <c r="BQ795" s="38"/>
      <c r="BR795" s="38"/>
      <c r="BS795" s="38"/>
      <c r="BT795" s="38"/>
      <c r="BV795" s="17">
        <f t="shared" si="548"/>
        <v>0</v>
      </c>
      <c r="BW795" s="17">
        <f t="shared" si="549"/>
        <v>0</v>
      </c>
      <c r="BX795" s="17">
        <f t="shared" si="550"/>
        <v>0</v>
      </c>
      <c r="BY795" s="17">
        <f t="shared" si="551"/>
        <v>0</v>
      </c>
      <c r="BZ795" s="17">
        <f t="shared" si="552"/>
        <v>0</v>
      </c>
      <c r="CA795" s="17">
        <f t="shared" si="553"/>
        <v>0</v>
      </c>
      <c r="CB795" s="17">
        <f t="shared" si="555"/>
        <v>0</v>
      </c>
      <c r="CC795" s="17">
        <f t="shared" si="556"/>
        <v>0</v>
      </c>
      <c r="CD795" s="17">
        <f t="shared" si="557"/>
        <v>0</v>
      </c>
      <c r="CE795" s="17">
        <f t="shared" si="558"/>
        <v>0</v>
      </c>
      <c r="CF795" s="17">
        <f t="shared" si="559"/>
        <v>0</v>
      </c>
      <c r="CG795" s="17">
        <f t="shared" si="560"/>
        <v>0</v>
      </c>
      <c r="CH795" s="17">
        <f t="shared" si="561"/>
        <v>0</v>
      </c>
      <c r="CI795" s="17">
        <f t="shared" si="562"/>
        <v>0</v>
      </c>
      <c r="CJ795" s="17">
        <f t="shared" si="563"/>
        <v>0</v>
      </c>
      <c r="CK795" s="17">
        <f t="shared" si="564"/>
        <v>0</v>
      </c>
      <c r="CL795" s="17">
        <f t="shared" si="565"/>
        <v>0</v>
      </c>
      <c r="CM795" s="17">
        <f t="shared" si="566"/>
        <v>0</v>
      </c>
      <c r="CN795" s="17">
        <f t="shared" si="567"/>
        <v>0</v>
      </c>
      <c r="CO795" s="17">
        <f t="shared" si="568"/>
        <v>0</v>
      </c>
      <c r="CP795" s="17">
        <f t="shared" si="569"/>
        <v>0</v>
      </c>
      <c r="CQ795" s="17">
        <f t="shared" si="570"/>
        <v>0</v>
      </c>
      <c r="CR795" s="17">
        <f t="shared" si="571"/>
        <v>0</v>
      </c>
      <c r="CS795" s="17">
        <f t="shared" si="572"/>
        <v>0</v>
      </c>
      <c r="CT795" s="17">
        <f t="shared" si="573"/>
        <v>0</v>
      </c>
      <c r="CU795" s="17">
        <f t="shared" si="574"/>
        <v>0</v>
      </c>
      <c r="CV795" s="17">
        <f t="shared" si="575"/>
        <v>0</v>
      </c>
      <c r="CW795" s="17">
        <f t="shared" si="576"/>
        <v>0</v>
      </c>
      <c r="CX795" s="17">
        <f t="shared" si="577"/>
        <v>0</v>
      </c>
      <c r="CY795" s="17">
        <f t="shared" si="578"/>
        <v>0</v>
      </c>
      <c r="CZ795" s="17">
        <f t="shared" si="579"/>
        <v>0</v>
      </c>
      <c r="DA795" s="17">
        <f t="shared" si="580"/>
        <v>0</v>
      </c>
      <c r="DB795" s="17">
        <f t="shared" si="581"/>
        <v>0</v>
      </c>
      <c r="DC795" s="17">
        <f t="shared" si="582"/>
        <v>0</v>
      </c>
      <c r="DD795" s="17">
        <f t="shared" si="583"/>
        <v>0</v>
      </c>
      <c r="DE795" s="17">
        <f t="shared" si="584"/>
        <v>0</v>
      </c>
      <c r="DF795" s="17">
        <f t="shared" si="585"/>
        <v>0</v>
      </c>
      <c r="DG795" s="17">
        <f t="shared" si="586"/>
        <v>0</v>
      </c>
    </row>
    <row r="796" spans="2:111" ht="15" customHeight="1" x14ac:dyDescent="0.2">
      <c r="B796" s="156">
        <v>788</v>
      </c>
      <c r="C796" s="157" t="str">
        <f t="shared" si="587"/>
        <v/>
      </c>
      <c r="D796" s="158" t="str">
        <f t="shared" si="547"/>
        <v>OK</v>
      </c>
      <c r="E796" s="159" t="e">
        <f>VLOOKUP('DATA SHEET'!$B$9,'Drill Size Info'!$T$2:$U$8,2,FALSE)</f>
        <v>#N/A</v>
      </c>
      <c r="F796" s="159" t="str">
        <f t="shared" si="588"/>
        <v/>
      </c>
      <c r="G796" s="91">
        <f t="shared" si="589"/>
        <v>0</v>
      </c>
      <c r="H796" s="160" t="s">
        <v>175</v>
      </c>
      <c r="I796" s="160" t="s">
        <v>175</v>
      </c>
      <c r="J796" s="160" t="str">
        <f>IF('DATA SHEET'!$B$10="NC-50","N/A","OK")</f>
        <v>OK</v>
      </c>
      <c r="K796" s="160" t="str">
        <f>IF('DATA SHEET'!$B$10="NC-50","N/A","OK")</f>
        <v>OK</v>
      </c>
      <c r="L796" s="160" t="str">
        <f t="shared" si="590"/>
        <v>OK</v>
      </c>
      <c r="M796" s="160" t="str">
        <f t="shared" si="591"/>
        <v>OK</v>
      </c>
      <c r="N796" s="160"/>
      <c r="O796" s="160"/>
      <c r="P796" s="160"/>
      <c r="Q796" s="160"/>
      <c r="R796" s="92" t="str">
        <f>IF(DI796&lt;&gt;"",
    IF(INT('Drill Size Info'!$AA$19)=INT('Drill Size Info'!$AB$19),
        --(INT('Drill Size Info'!$AA$19) &amp; "." &amp; DI796),
        IF(AND((--(INT('Drill Size Info'!$AA$19) &amp; "." &amp; DI796)&gt;=--('Drill Size Info'!$AA$19)), (--(INT('Drill Size Info'!$AA$19) &amp; "." &amp; DI796)&lt;=--('Drill Size Info'!$AB$19))),
            --(INT('Drill Size Info'!$AA$19) &amp; "." &amp; DI796),
            --(INT('Drill Size Info'!$AB$19) &amp; "." &amp; DI796)
        )
    ),
    IF(DH796&lt;&gt;"",
        IF(INT('Drill Size Info'!$AA$19)=INT('Drill Size Info'!$AB$19),
            --(INT('Drill Size Info'!$AA$19) &amp; "." &amp; LEFT(DH796,3)),
            IF(AND((--(INT('Drill Size Info'!$AA$19) &amp; "." &amp; LEFT(DH796,3))&gt;=--('Drill Size Info'!$AA$19)), (--(INT('Drill Size Info'!$AA$19) &amp; "." &amp; LEFT(DH796,3))&lt;=--('Drill Size Info'!$AB$19))),
                --(INT('Drill Size Info'!$AA$19) &amp; "." &amp; LEFT(DH796,3)),
                --(INT('Drill Size Info'!$AB$19) &amp; "." &amp; LEFT(DH796,3))
            )
        ),
        "OK"
    )
)</f>
        <v>OK</v>
      </c>
      <c r="S796" s="150" t="str">
        <f>IF(DJ796&lt;&gt;"",
    IF(INT('Drill Size Info'!$AA$19)=INT('Drill Size Info'!$AB$19),
        --(INT('Drill Size Info'!$AA$19) &amp; "." &amp; DJ796),
        IF(AND((--(INT('Drill Size Info'!$AA$19) &amp; "." &amp; DJ796)&gt;=--('Drill Size Info'!$AA$19)), (--(INT('Drill Size Info'!$AA$19) &amp; "." &amp; DJ796)&lt;=--('Drill Size Info'!$AB$19))),
            --(INT('Drill Size Info'!$AA$19) &amp; "." &amp; DJ796),
            --(INT('Drill Size Info'!$AB$19) &amp; "." &amp; DJ796)
        )
    ),
    IF(DH796&lt;&gt;"",
        IF(INT('Drill Size Info'!$AA$19)=INT('Drill Size Info'!$AB$19),
            --(INT('Drill Size Info'!$AA$19) &amp; "." &amp; RIGHT(DH796,3)),
            IF(AND((--(INT('Drill Size Info'!$AA$19) &amp; "." &amp; RIGHT(DH796,3))&gt;=--('Drill Size Info'!$AA$19)), (--(INT('Drill Size Info'!$AA$19) &amp; "." &amp; RIGHT(DH796,3))&lt;=--('Drill Size Info'!$AB$19))),
                --(INT('Drill Size Info'!$AA$19) &amp; "." &amp; RIGHT(DH796,3)),
                --(INT('Drill Size Info'!$AB$19) &amp; "." &amp; RIGHT(DH796,3))
            )
        ),
        "N/A"
    )
)</f>
        <v>N/A</v>
      </c>
      <c r="T796" s="150" t="str">
        <f>IF(DL796&lt;&gt;"",
    IF(INT('Drill Size Info'!$AA$19)=INT('Drill Size Info'!$AB$15),
        --(INT('Drill Size Info'!$AA$15) &amp; "." &amp; DL796),
        IF(AND((--(INT('Drill Size Info'!$AA$15) &amp; "." &amp; DL796)&gt;=--('Drill Size Info'!$AA$15)), (--(INT('Drill Size Info'!$AA$15) &amp; "." &amp; DL796)&lt;=--('Drill Size Info'!$AB$15))),
            --(INT('Drill Size Info'!$AA$15) &amp; "." &amp; DL796),
            --(INT('Drill Size Info'!$AB$15) &amp; "." &amp; DL796)
        )
    ),
    IF(DK796&lt;&gt;"",
        IF(INT('Drill Size Info'!$AA$15)=INT('Drill Size Info'!$AB$15),
            --(INT('Drill Size Info'!$AA$15) &amp; "." &amp; LEFT(DK796,3)),
            IF(AND((--(INT('Drill Size Info'!$AA$15) &amp; "." &amp; LEFT(DK796,3))&gt;=--('Drill Size Info'!$AA$15)), (--(INT('Drill Size Info'!$AA$15) &amp; "." &amp; LEFT(DK796,3))&lt;=--('Drill Size Info'!$AB$15))),
                --(INT('Drill Size Info'!$AA$15) &amp; "." &amp; LEFT(DK796,3)),
                --(INT('Drill Size Info'!$AB$15) &amp; "." &amp; LEFT(DK796,3))
            )
        ),
        "OK"
    )
)</f>
        <v>OK</v>
      </c>
      <c r="U796" s="150" t="str">
        <f>IF(DM796&lt;&gt;"",
    IF(INT('Drill Size Info'!$AA$19)=INT('Drill Size Info'!$AB$15),
        --(INT('Drill Size Info'!$AA$15) &amp; "." &amp; DM796),
        IF(AND((--(INT('Drill Size Info'!$AA$15) &amp; "." &amp; DM796)&gt;=--('Drill Size Info'!$AA$15)), (--(INT('Drill Size Info'!$AA$15) &amp; "." &amp; DM796)&lt;=--('Drill Size Info'!$AB$15))),
            --(INT('Drill Size Info'!$AA$15) &amp; "." &amp; DM796),
            --(INT('Drill Size Info'!$AB$15) &amp; "." &amp; DM796)
        )
    ),
    IF(DK796&lt;&gt;"",
        IF(INT('Drill Size Info'!$AA$15)=INT('Drill Size Info'!$AB$15),
            --(INT('Drill Size Info'!$AA$15) &amp; "." &amp; RIGHT(DK796,3)),
            IF(AND((--(INT('Drill Size Info'!$AA$15) &amp; "." &amp; RIGHT(DK796,3))&gt;=--('Drill Size Info'!$AA$15)), (--(INT('Drill Size Info'!$AA$15) &amp; "." &amp; RIGHT(DK796,3))&lt;=--('Drill Size Info'!$AB$15))),
                --(INT('Drill Size Info'!$AA$15) &amp; "." &amp; RIGHT(DK796,3)),
                --(INT('Drill Size Info'!$AB$15) &amp; "." &amp; RIGHT(DK796,3))
            )
        ),
        "N/A"
    )
)</f>
        <v>N/A</v>
      </c>
      <c r="V796" s="161"/>
      <c r="W796" s="161"/>
      <c r="X796" s="161"/>
      <c r="Y796" s="161"/>
      <c r="Z796" s="161"/>
      <c r="AA796" s="162"/>
      <c r="AB796" s="162"/>
      <c r="AC796" s="162"/>
      <c r="AD796" s="162"/>
      <c r="AE796" s="162"/>
      <c r="AF796" s="162"/>
      <c r="AG796" s="162"/>
      <c r="AH796" s="162"/>
      <c r="AI796" s="162"/>
      <c r="AJ796" s="162"/>
      <c r="AK796" s="162"/>
      <c r="AL796" s="162"/>
      <c r="AM796" s="162"/>
      <c r="AN796" s="162"/>
      <c r="AO796" s="162"/>
      <c r="AP796" s="162"/>
      <c r="AQ796" s="162"/>
      <c r="AR796" s="162"/>
      <c r="AS796" s="162"/>
      <c r="AT796" s="162"/>
      <c r="AU796" s="162"/>
      <c r="AV796" s="162"/>
      <c r="AW796" s="162"/>
      <c r="AX796" s="162"/>
      <c r="AY796" s="162"/>
      <c r="AZ796" s="162"/>
      <c r="BA796" s="162"/>
      <c r="BB796" s="163"/>
      <c r="BC796" s="163"/>
      <c r="BD796" s="163"/>
      <c r="BE796" s="164"/>
      <c r="BF796" s="165"/>
      <c r="BG796" s="162"/>
      <c r="BH796" s="162"/>
      <c r="BI796" s="164"/>
      <c r="BJ796" s="38"/>
      <c r="BK796" s="38"/>
      <c r="BL796" s="38"/>
      <c r="BM796" s="38"/>
      <c r="BN796" s="38"/>
      <c r="BO796" s="38"/>
      <c r="BP796" s="117" t="str">
        <f t="shared" si="554"/>
        <v/>
      </c>
      <c r="BQ796" s="38"/>
      <c r="BR796" s="38"/>
      <c r="BS796" s="38"/>
      <c r="BT796" s="38"/>
      <c r="BV796" s="17">
        <f t="shared" si="548"/>
        <v>0</v>
      </c>
      <c r="BW796" s="17">
        <f t="shared" si="549"/>
        <v>0</v>
      </c>
      <c r="BX796" s="17">
        <f t="shared" si="550"/>
        <v>0</v>
      </c>
      <c r="BY796" s="17">
        <f t="shared" si="551"/>
        <v>0</v>
      </c>
      <c r="BZ796" s="17">
        <f t="shared" si="552"/>
        <v>0</v>
      </c>
      <c r="CA796" s="17">
        <f t="shared" si="553"/>
        <v>0</v>
      </c>
      <c r="CB796" s="17">
        <f t="shared" si="555"/>
        <v>0</v>
      </c>
      <c r="CC796" s="17">
        <f t="shared" si="556"/>
        <v>0</v>
      </c>
      <c r="CD796" s="17">
        <f t="shared" si="557"/>
        <v>0</v>
      </c>
      <c r="CE796" s="17">
        <f t="shared" si="558"/>
        <v>0</v>
      </c>
      <c r="CF796" s="17">
        <f t="shared" si="559"/>
        <v>0</v>
      </c>
      <c r="CG796" s="17">
        <f t="shared" si="560"/>
        <v>0</v>
      </c>
      <c r="CH796" s="17">
        <f t="shared" si="561"/>
        <v>0</v>
      </c>
      <c r="CI796" s="17">
        <f t="shared" si="562"/>
        <v>0</v>
      </c>
      <c r="CJ796" s="17">
        <f t="shared" si="563"/>
        <v>0</v>
      </c>
      <c r="CK796" s="17">
        <f t="shared" si="564"/>
        <v>0</v>
      </c>
      <c r="CL796" s="17">
        <f t="shared" si="565"/>
        <v>0</v>
      </c>
      <c r="CM796" s="17">
        <f t="shared" si="566"/>
        <v>0</v>
      </c>
      <c r="CN796" s="17">
        <f t="shared" si="567"/>
        <v>0</v>
      </c>
      <c r="CO796" s="17">
        <f t="shared" si="568"/>
        <v>0</v>
      </c>
      <c r="CP796" s="17">
        <f t="shared" si="569"/>
        <v>0</v>
      </c>
      <c r="CQ796" s="17">
        <f t="shared" si="570"/>
        <v>0</v>
      </c>
      <c r="CR796" s="17">
        <f t="shared" si="571"/>
        <v>0</v>
      </c>
      <c r="CS796" s="17">
        <f t="shared" si="572"/>
        <v>0</v>
      </c>
      <c r="CT796" s="17">
        <f t="shared" si="573"/>
        <v>0</v>
      </c>
      <c r="CU796" s="17">
        <f t="shared" si="574"/>
        <v>0</v>
      </c>
      <c r="CV796" s="17">
        <f t="shared" si="575"/>
        <v>0</v>
      </c>
      <c r="CW796" s="17">
        <f t="shared" si="576"/>
        <v>0</v>
      </c>
      <c r="CX796" s="17">
        <f t="shared" si="577"/>
        <v>0</v>
      </c>
      <c r="CY796" s="17">
        <f t="shared" si="578"/>
        <v>0</v>
      </c>
      <c r="CZ796" s="17">
        <f t="shared" si="579"/>
        <v>0</v>
      </c>
      <c r="DA796" s="17">
        <f t="shared" si="580"/>
        <v>0</v>
      </c>
      <c r="DB796" s="17">
        <f t="shared" si="581"/>
        <v>0</v>
      </c>
      <c r="DC796" s="17">
        <f t="shared" si="582"/>
        <v>0</v>
      </c>
      <c r="DD796" s="17">
        <f t="shared" si="583"/>
        <v>0</v>
      </c>
      <c r="DE796" s="17">
        <f t="shared" si="584"/>
        <v>0</v>
      </c>
      <c r="DF796" s="17">
        <f t="shared" si="585"/>
        <v>0</v>
      </c>
      <c r="DG796" s="17">
        <f t="shared" si="586"/>
        <v>0</v>
      </c>
    </row>
    <row r="797" spans="2:111" ht="15" customHeight="1" x14ac:dyDescent="0.2">
      <c r="B797" s="156">
        <v>789</v>
      </c>
      <c r="C797" s="157" t="str">
        <f t="shared" si="587"/>
        <v/>
      </c>
      <c r="D797" s="158" t="str">
        <f t="shared" si="547"/>
        <v>OK</v>
      </c>
      <c r="E797" s="159" t="e">
        <f>VLOOKUP('DATA SHEET'!$B$9,'Drill Size Info'!$T$2:$U$8,2,FALSE)</f>
        <v>#N/A</v>
      </c>
      <c r="F797" s="159" t="str">
        <f t="shared" si="588"/>
        <v/>
      </c>
      <c r="G797" s="91">
        <f t="shared" si="589"/>
        <v>0</v>
      </c>
      <c r="H797" s="160" t="s">
        <v>175</v>
      </c>
      <c r="I797" s="160" t="s">
        <v>175</v>
      </c>
      <c r="J797" s="160" t="str">
        <f>IF('DATA SHEET'!$B$10="NC-50","N/A","OK")</f>
        <v>OK</v>
      </c>
      <c r="K797" s="160" t="str">
        <f>IF('DATA SHEET'!$B$10="NC-50","N/A","OK")</f>
        <v>OK</v>
      </c>
      <c r="L797" s="160" t="str">
        <f t="shared" si="590"/>
        <v>OK</v>
      </c>
      <c r="M797" s="160" t="str">
        <f t="shared" si="591"/>
        <v>OK</v>
      </c>
      <c r="N797" s="160"/>
      <c r="O797" s="160"/>
      <c r="P797" s="160"/>
      <c r="Q797" s="160"/>
      <c r="R797" s="92" t="str">
        <f>IF(DI797&lt;&gt;"",
    IF(INT('Drill Size Info'!$AA$19)=INT('Drill Size Info'!$AB$19),
        --(INT('Drill Size Info'!$AA$19) &amp; "." &amp; DI797),
        IF(AND((--(INT('Drill Size Info'!$AA$19) &amp; "." &amp; DI797)&gt;=--('Drill Size Info'!$AA$19)), (--(INT('Drill Size Info'!$AA$19) &amp; "." &amp; DI797)&lt;=--('Drill Size Info'!$AB$19))),
            --(INT('Drill Size Info'!$AA$19) &amp; "." &amp; DI797),
            --(INT('Drill Size Info'!$AB$19) &amp; "." &amp; DI797)
        )
    ),
    IF(DH797&lt;&gt;"",
        IF(INT('Drill Size Info'!$AA$19)=INT('Drill Size Info'!$AB$19),
            --(INT('Drill Size Info'!$AA$19) &amp; "." &amp; LEFT(DH797,3)),
            IF(AND((--(INT('Drill Size Info'!$AA$19) &amp; "." &amp; LEFT(DH797,3))&gt;=--('Drill Size Info'!$AA$19)), (--(INT('Drill Size Info'!$AA$19) &amp; "." &amp; LEFT(DH797,3))&lt;=--('Drill Size Info'!$AB$19))),
                --(INT('Drill Size Info'!$AA$19) &amp; "." &amp; LEFT(DH797,3)),
                --(INT('Drill Size Info'!$AB$19) &amp; "." &amp; LEFT(DH797,3))
            )
        ),
        "OK"
    )
)</f>
        <v>OK</v>
      </c>
      <c r="S797" s="150" t="str">
        <f>IF(DJ797&lt;&gt;"",
    IF(INT('Drill Size Info'!$AA$19)=INT('Drill Size Info'!$AB$19),
        --(INT('Drill Size Info'!$AA$19) &amp; "." &amp; DJ797),
        IF(AND((--(INT('Drill Size Info'!$AA$19) &amp; "." &amp; DJ797)&gt;=--('Drill Size Info'!$AA$19)), (--(INT('Drill Size Info'!$AA$19) &amp; "." &amp; DJ797)&lt;=--('Drill Size Info'!$AB$19))),
            --(INT('Drill Size Info'!$AA$19) &amp; "." &amp; DJ797),
            --(INT('Drill Size Info'!$AB$19) &amp; "." &amp; DJ797)
        )
    ),
    IF(DH797&lt;&gt;"",
        IF(INT('Drill Size Info'!$AA$19)=INT('Drill Size Info'!$AB$19),
            --(INT('Drill Size Info'!$AA$19) &amp; "." &amp; RIGHT(DH797,3)),
            IF(AND((--(INT('Drill Size Info'!$AA$19) &amp; "." &amp; RIGHT(DH797,3))&gt;=--('Drill Size Info'!$AA$19)), (--(INT('Drill Size Info'!$AA$19) &amp; "." &amp; RIGHT(DH797,3))&lt;=--('Drill Size Info'!$AB$19))),
                --(INT('Drill Size Info'!$AA$19) &amp; "." &amp; RIGHT(DH797,3)),
                --(INT('Drill Size Info'!$AB$19) &amp; "." &amp; RIGHT(DH797,3))
            )
        ),
        "N/A"
    )
)</f>
        <v>N/A</v>
      </c>
      <c r="T797" s="150" t="str">
        <f>IF(DL797&lt;&gt;"",
    IF(INT('Drill Size Info'!$AA$19)=INT('Drill Size Info'!$AB$15),
        --(INT('Drill Size Info'!$AA$15) &amp; "." &amp; DL797),
        IF(AND((--(INT('Drill Size Info'!$AA$15) &amp; "." &amp; DL797)&gt;=--('Drill Size Info'!$AA$15)), (--(INT('Drill Size Info'!$AA$15) &amp; "." &amp; DL797)&lt;=--('Drill Size Info'!$AB$15))),
            --(INT('Drill Size Info'!$AA$15) &amp; "." &amp; DL797),
            --(INT('Drill Size Info'!$AB$15) &amp; "." &amp; DL797)
        )
    ),
    IF(DK797&lt;&gt;"",
        IF(INT('Drill Size Info'!$AA$15)=INT('Drill Size Info'!$AB$15),
            --(INT('Drill Size Info'!$AA$15) &amp; "." &amp; LEFT(DK797,3)),
            IF(AND((--(INT('Drill Size Info'!$AA$15) &amp; "." &amp; LEFT(DK797,3))&gt;=--('Drill Size Info'!$AA$15)), (--(INT('Drill Size Info'!$AA$15) &amp; "." &amp; LEFT(DK797,3))&lt;=--('Drill Size Info'!$AB$15))),
                --(INT('Drill Size Info'!$AA$15) &amp; "." &amp; LEFT(DK797,3)),
                --(INT('Drill Size Info'!$AB$15) &amp; "." &amp; LEFT(DK797,3))
            )
        ),
        "OK"
    )
)</f>
        <v>OK</v>
      </c>
      <c r="U797" s="150" t="str">
        <f>IF(DM797&lt;&gt;"",
    IF(INT('Drill Size Info'!$AA$19)=INT('Drill Size Info'!$AB$15),
        --(INT('Drill Size Info'!$AA$15) &amp; "." &amp; DM797),
        IF(AND((--(INT('Drill Size Info'!$AA$15) &amp; "." &amp; DM797)&gt;=--('Drill Size Info'!$AA$15)), (--(INT('Drill Size Info'!$AA$15) &amp; "." &amp; DM797)&lt;=--('Drill Size Info'!$AB$15))),
            --(INT('Drill Size Info'!$AA$15) &amp; "." &amp; DM797),
            --(INT('Drill Size Info'!$AB$15) &amp; "." &amp; DM797)
        )
    ),
    IF(DK797&lt;&gt;"",
        IF(INT('Drill Size Info'!$AA$15)=INT('Drill Size Info'!$AB$15),
            --(INT('Drill Size Info'!$AA$15) &amp; "." &amp; RIGHT(DK797,3)),
            IF(AND((--(INT('Drill Size Info'!$AA$15) &amp; "." &amp; RIGHT(DK797,3))&gt;=--('Drill Size Info'!$AA$15)), (--(INT('Drill Size Info'!$AA$15) &amp; "." &amp; RIGHT(DK797,3))&lt;=--('Drill Size Info'!$AB$15))),
                --(INT('Drill Size Info'!$AA$15) &amp; "." &amp; RIGHT(DK797,3)),
                --(INT('Drill Size Info'!$AB$15) &amp; "." &amp; RIGHT(DK797,3))
            )
        ),
        "N/A"
    )
)</f>
        <v>N/A</v>
      </c>
      <c r="V797" s="161"/>
      <c r="W797" s="161"/>
      <c r="X797" s="161"/>
      <c r="Y797" s="161"/>
      <c r="Z797" s="161"/>
      <c r="AA797" s="162"/>
      <c r="AB797" s="162"/>
      <c r="AC797" s="162"/>
      <c r="AD797" s="162"/>
      <c r="AE797" s="162"/>
      <c r="AF797" s="162"/>
      <c r="AG797" s="162"/>
      <c r="AH797" s="162"/>
      <c r="AI797" s="162"/>
      <c r="AJ797" s="162"/>
      <c r="AK797" s="162"/>
      <c r="AL797" s="162"/>
      <c r="AM797" s="162"/>
      <c r="AN797" s="162"/>
      <c r="AO797" s="162"/>
      <c r="AP797" s="162"/>
      <c r="AQ797" s="162"/>
      <c r="AR797" s="162"/>
      <c r="AS797" s="162"/>
      <c r="AT797" s="162"/>
      <c r="AU797" s="162"/>
      <c r="AV797" s="162"/>
      <c r="AW797" s="162"/>
      <c r="AX797" s="162"/>
      <c r="AY797" s="162"/>
      <c r="AZ797" s="162"/>
      <c r="BA797" s="162"/>
      <c r="BB797" s="163"/>
      <c r="BC797" s="163"/>
      <c r="BD797" s="163"/>
      <c r="BE797" s="164"/>
      <c r="BF797" s="165"/>
      <c r="BG797" s="162"/>
      <c r="BH797" s="162"/>
      <c r="BI797" s="164"/>
      <c r="BJ797" s="38"/>
      <c r="BK797" s="38"/>
      <c r="BL797" s="38"/>
      <c r="BM797" s="38"/>
      <c r="BN797" s="38"/>
      <c r="BO797" s="38"/>
      <c r="BP797" s="117" t="str">
        <f t="shared" si="554"/>
        <v/>
      </c>
      <c r="BQ797" s="38"/>
      <c r="BR797" s="38"/>
      <c r="BS797" s="38"/>
      <c r="BT797" s="38"/>
      <c r="BV797" s="17">
        <f t="shared" si="548"/>
        <v>0</v>
      </c>
      <c r="BW797" s="17">
        <f t="shared" si="549"/>
        <v>0</v>
      </c>
      <c r="BX797" s="17">
        <f t="shared" si="550"/>
        <v>0</v>
      </c>
      <c r="BY797" s="17">
        <f t="shared" si="551"/>
        <v>0</v>
      </c>
      <c r="BZ797" s="17">
        <f t="shared" si="552"/>
        <v>0</v>
      </c>
      <c r="CA797" s="17">
        <f t="shared" si="553"/>
        <v>0</v>
      </c>
      <c r="CB797" s="17">
        <f t="shared" si="555"/>
        <v>0</v>
      </c>
      <c r="CC797" s="17">
        <f t="shared" si="556"/>
        <v>0</v>
      </c>
      <c r="CD797" s="17">
        <f t="shared" si="557"/>
        <v>0</v>
      </c>
      <c r="CE797" s="17">
        <f t="shared" si="558"/>
        <v>0</v>
      </c>
      <c r="CF797" s="17">
        <f t="shared" si="559"/>
        <v>0</v>
      </c>
      <c r="CG797" s="17">
        <f t="shared" si="560"/>
        <v>0</v>
      </c>
      <c r="CH797" s="17">
        <f t="shared" si="561"/>
        <v>0</v>
      </c>
      <c r="CI797" s="17">
        <f t="shared" si="562"/>
        <v>0</v>
      </c>
      <c r="CJ797" s="17">
        <f t="shared" si="563"/>
        <v>0</v>
      </c>
      <c r="CK797" s="17">
        <f t="shared" si="564"/>
        <v>0</v>
      </c>
      <c r="CL797" s="17">
        <f t="shared" si="565"/>
        <v>0</v>
      </c>
      <c r="CM797" s="17">
        <f t="shared" si="566"/>
        <v>0</v>
      </c>
      <c r="CN797" s="17">
        <f t="shared" si="567"/>
        <v>0</v>
      </c>
      <c r="CO797" s="17">
        <f t="shared" si="568"/>
        <v>0</v>
      </c>
      <c r="CP797" s="17">
        <f t="shared" si="569"/>
        <v>0</v>
      </c>
      <c r="CQ797" s="17">
        <f t="shared" si="570"/>
        <v>0</v>
      </c>
      <c r="CR797" s="17">
        <f t="shared" si="571"/>
        <v>0</v>
      </c>
      <c r="CS797" s="17">
        <f t="shared" si="572"/>
        <v>0</v>
      </c>
      <c r="CT797" s="17">
        <f t="shared" si="573"/>
        <v>0</v>
      </c>
      <c r="CU797" s="17">
        <f t="shared" si="574"/>
        <v>0</v>
      </c>
      <c r="CV797" s="17">
        <f t="shared" si="575"/>
        <v>0</v>
      </c>
      <c r="CW797" s="17">
        <f t="shared" si="576"/>
        <v>0</v>
      </c>
      <c r="CX797" s="17">
        <f t="shared" si="577"/>
        <v>0</v>
      </c>
      <c r="CY797" s="17">
        <f t="shared" si="578"/>
        <v>0</v>
      </c>
      <c r="CZ797" s="17">
        <f t="shared" si="579"/>
        <v>0</v>
      </c>
      <c r="DA797" s="17">
        <f t="shared" si="580"/>
        <v>0</v>
      </c>
      <c r="DB797" s="17">
        <f t="shared" si="581"/>
        <v>0</v>
      </c>
      <c r="DC797" s="17">
        <f t="shared" si="582"/>
        <v>0</v>
      </c>
      <c r="DD797" s="17">
        <f t="shared" si="583"/>
        <v>0</v>
      </c>
      <c r="DE797" s="17">
        <f t="shared" si="584"/>
        <v>0</v>
      </c>
      <c r="DF797" s="17">
        <f t="shared" si="585"/>
        <v>0</v>
      </c>
      <c r="DG797" s="17">
        <f t="shared" si="586"/>
        <v>0</v>
      </c>
    </row>
    <row r="798" spans="2:111" ht="15" customHeight="1" x14ac:dyDescent="0.2">
      <c r="B798" s="156">
        <v>790</v>
      </c>
      <c r="C798" s="157" t="str">
        <f t="shared" si="587"/>
        <v/>
      </c>
      <c r="D798" s="158" t="str">
        <f t="shared" si="547"/>
        <v>OK</v>
      </c>
      <c r="E798" s="159" t="e">
        <f>VLOOKUP('DATA SHEET'!$B$9,'Drill Size Info'!$T$2:$U$8,2,FALSE)</f>
        <v>#N/A</v>
      </c>
      <c r="F798" s="159" t="str">
        <f t="shared" si="588"/>
        <v/>
      </c>
      <c r="G798" s="91">
        <f t="shared" si="589"/>
        <v>0</v>
      </c>
      <c r="H798" s="160" t="s">
        <v>175</v>
      </c>
      <c r="I798" s="160" t="s">
        <v>175</v>
      </c>
      <c r="J798" s="160" t="str">
        <f>IF('DATA SHEET'!$B$10="NC-50","N/A","OK")</f>
        <v>OK</v>
      </c>
      <c r="K798" s="160" t="str">
        <f>IF('DATA SHEET'!$B$10="NC-50","N/A","OK")</f>
        <v>OK</v>
      </c>
      <c r="L798" s="160" t="str">
        <f t="shared" si="590"/>
        <v>OK</v>
      </c>
      <c r="M798" s="160" t="str">
        <f t="shared" si="591"/>
        <v>OK</v>
      </c>
      <c r="N798" s="160"/>
      <c r="O798" s="160"/>
      <c r="P798" s="160"/>
      <c r="Q798" s="160"/>
      <c r="R798" s="92" t="str">
        <f>IF(DI798&lt;&gt;"",
    IF(INT('Drill Size Info'!$AA$19)=INT('Drill Size Info'!$AB$19),
        --(INT('Drill Size Info'!$AA$19) &amp; "." &amp; DI798),
        IF(AND((--(INT('Drill Size Info'!$AA$19) &amp; "." &amp; DI798)&gt;=--('Drill Size Info'!$AA$19)), (--(INT('Drill Size Info'!$AA$19) &amp; "." &amp; DI798)&lt;=--('Drill Size Info'!$AB$19))),
            --(INT('Drill Size Info'!$AA$19) &amp; "." &amp; DI798),
            --(INT('Drill Size Info'!$AB$19) &amp; "." &amp; DI798)
        )
    ),
    IF(DH798&lt;&gt;"",
        IF(INT('Drill Size Info'!$AA$19)=INT('Drill Size Info'!$AB$19),
            --(INT('Drill Size Info'!$AA$19) &amp; "." &amp; LEFT(DH798,3)),
            IF(AND((--(INT('Drill Size Info'!$AA$19) &amp; "." &amp; LEFT(DH798,3))&gt;=--('Drill Size Info'!$AA$19)), (--(INT('Drill Size Info'!$AA$19) &amp; "." &amp; LEFT(DH798,3))&lt;=--('Drill Size Info'!$AB$19))),
                --(INT('Drill Size Info'!$AA$19) &amp; "." &amp; LEFT(DH798,3)),
                --(INT('Drill Size Info'!$AB$19) &amp; "." &amp; LEFT(DH798,3))
            )
        ),
        "OK"
    )
)</f>
        <v>OK</v>
      </c>
      <c r="S798" s="150" t="str">
        <f>IF(DJ798&lt;&gt;"",
    IF(INT('Drill Size Info'!$AA$19)=INT('Drill Size Info'!$AB$19),
        --(INT('Drill Size Info'!$AA$19) &amp; "." &amp; DJ798),
        IF(AND((--(INT('Drill Size Info'!$AA$19) &amp; "." &amp; DJ798)&gt;=--('Drill Size Info'!$AA$19)), (--(INT('Drill Size Info'!$AA$19) &amp; "." &amp; DJ798)&lt;=--('Drill Size Info'!$AB$19))),
            --(INT('Drill Size Info'!$AA$19) &amp; "." &amp; DJ798),
            --(INT('Drill Size Info'!$AB$19) &amp; "." &amp; DJ798)
        )
    ),
    IF(DH798&lt;&gt;"",
        IF(INT('Drill Size Info'!$AA$19)=INT('Drill Size Info'!$AB$19),
            --(INT('Drill Size Info'!$AA$19) &amp; "." &amp; RIGHT(DH798,3)),
            IF(AND((--(INT('Drill Size Info'!$AA$19) &amp; "." &amp; RIGHT(DH798,3))&gt;=--('Drill Size Info'!$AA$19)), (--(INT('Drill Size Info'!$AA$19) &amp; "." &amp; RIGHT(DH798,3))&lt;=--('Drill Size Info'!$AB$19))),
                --(INT('Drill Size Info'!$AA$19) &amp; "." &amp; RIGHT(DH798,3)),
                --(INT('Drill Size Info'!$AB$19) &amp; "." &amp; RIGHT(DH798,3))
            )
        ),
        "N/A"
    )
)</f>
        <v>N/A</v>
      </c>
      <c r="T798" s="150" t="str">
        <f>IF(DL798&lt;&gt;"",
    IF(INT('Drill Size Info'!$AA$19)=INT('Drill Size Info'!$AB$15),
        --(INT('Drill Size Info'!$AA$15) &amp; "." &amp; DL798),
        IF(AND((--(INT('Drill Size Info'!$AA$15) &amp; "." &amp; DL798)&gt;=--('Drill Size Info'!$AA$15)), (--(INT('Drill Size Info'!$AA$15) &amp; "." &amp; DL798)&lt;=--('Drill Size Info'!$AB$15))),
            --(INT('Drill Size Info'!$AA$15) &amp; "." &amp; DL798),
            --(INT('Drill Size Info'!$AB$15) &amp; "." &amp; DL798)
        )
    ),
    IF(DK798&lt;&gt;"",
        IF(INT('Drill Size Info'!$AA$15)=INT('Drill Size Info'!$AB$15),
            --(INT('Drill Size Info'!$AA$15) &amp; "." &amp; LEFT(DK798,3)),
            IF(AND((--(INT('Drill Size Info'!$AA$15) &amp; "." &amp; LEFT(DK798,3))&gt;=--('Drill Size Info'!$AA$15)), (--(INT('Drill Size Info'!$AA$15) &amp; "." &amp; LEFT(DK798,3))&lt;=--('Drill Size Info'!$AB$15))),
                --(INT('Drill Size Info'!$AA$15) &amp; "." &amp; LEFT(DK798,3)),
                --(INT('Drill Size Info'!$AB$15) &amp; "." &amp; LEFT(DK798,3))
            )
        ),
        "OK"
    )
)</f>
        <v>OK</v>
      </c>
      <c r="U798" s="150" t="str">
        <f>IF(DM798&lt;&gt;"",
    IF(INT('Drill Size Info'!$AA$19)=INT('Drill Size Info'!$AB$15),
        --(INT('Drill Size Info'!$AA$15) &amp; "." &amp; DM798),
        IF(AND((--(INT('Drill Size Info'!$AA$15) &amp; "." &amp; DM798)&gt;=--('Drill Size Info'!$AA$15)), (--(INT('Drill Size Info'!$AA$15) &amp; "." &amp; DM798)&lt;=--('Drill Size Info'!$AB$15))),
            --(INT('Drill Size Info'!$AA$15) &amp; "." &amp; DM798),
            --(INT('Drill Size Info'!$AB$15) &amp; "." &amp; DM798)
        )
    ),
    IF(DK798&lt;&gt;"",
        IF(INT('Drill Size Info'!$AA$15)=INT('Drill Size Info'!$AB$15),
            --(INT('Drill Size Info'!$AA$15) &amp; "." &amp; RIGHT(DK798,3)),
            IF(AND((--(INT('Drill Size Info'!$AA$15) &amp; "." &amp; RIGHT(DK798,3))&gt;=--('Drill Size Info'!$AA$15)), (--(INT('Drill Size Info'!$AA$15) &amp; "." &amp; RIGHT(DK798,3))&lt;=--('Drill Size Info'!$AB$15))),
                --(INT('Drill Size Info'!$AA$15) &amp; "." &amp; RIGHT(DK798,3)),
                --(INT('Drill Size Info'!$AB$15) &amp; "." &amp; RIGHT(DK798,3))
            )
        ),
        "N/A"
    )
)</f>
        <v>N/A</v>
      </c>
      <c r="V798" s="161"/>
      <c r="W798" s="161"/>
      <c r="X798" s="161"/>
      <c r="Y798" s="161"/>
      <c r="Z798" s="161"/>
      <c r="AA798" s="162"/>
      <c r="AB798" s="162"/>
      <c r="AC798" s="162"/>
      <c r="AD798" s="162"/>
      <c r="AE798" s="162"/>
      <c r="AF798" s="162"/>
      <c r="AG798" s="162"/>
      <c r="AH798" s="162"/>
      <c r="AI798" s="162"/>
      <c r="AJ798" s="162"/>
      <c r="AK798" s="162"/>
      <c r="AL798" s="162"/>
      <c r="AM798" s="162"/>
      <c r="AN798" s="162"/>
      <c r="AO798" s="162"/>
      <c r="AP798" s="162"/>
      <c r="AQ798" s="162"/>
      <c r="AR798" s="162"/>
      <c r="AS798" s="162"/>
      <c r="AT798" s="162"/>
      <c r="AU798" s="162"/>
      <c r="AV798" s="162"/>
      <c r="AW798" s="162"/>
      <c r="AX798" s="162"/>
      <c r="AY798" s="162"/>
      <c r="AZ798" s="162"/>
      <c r="BA798" s="162"/>
      <c r="BB798" s="163"/>
      <c r="BC798" s="163"/>
      <c r="BD798" s="163"/>
      <c r="BE798" s="164"/>
      <c r="BF798" s="165"/>
      <c r="BG798" s="162"/>
      <c r="BH798" s="162"/>
      <c r="BI798" s="164"/>
      <c r="BJ798" s="38"/>
      <c r="BK798" s="38"/>
      <c r="BL798" s="38"/>
      <c r="BM798" s="38"/>
      <c r="BN798" s="38"/>
      <c r="BO798" s="38"/>
      <c r="BP798" s="117" t="str">
        <f t="shared" si="554"/>
        <v/>
      </c>
      <c r="BQ798" s="38"/>
      <c r="BR798" s="38"/>
      <c r="BS798" s="38"/>
      <c r="BT798" s="38"/>
      <c r="BV798" s="17">
        <f t="shared" si="548"/>
        <v>0</v>
      </c>
      <c r="BW798" s="17">
        <f t="shared" si="549"/>
        <v>0</v>
      </c>
      <c r="BX798" s="17">
        <f t="shared" si="550"/>
        <v>0</v>
      </c>
      <c r="BY798" s="17">
        <f t="shared" si="551"/>
        <v>0</v>
      </c>
      <c r="BZ798" s="17">
        <f t="shared" si="552"/>
        <v>0</v>
      </c>
      <c r="CA798" s="17">
        <f t="shared" si="553"/>
        <v>0</v>
      </c>
      <c r="CB798" s="17">
        <f t="shared" si="555"/>
        <v>0</v>
      </c>
      <c r="CC798" s="17">
        <f t="shared" si="556"/>
        <v>0</v>
      </c>
      <c r="CD798" s="17">
        <f t="shared" si="557"/>
        <v>0</v>
      </c>
      <c r="CE798" s="17">
        <f t="shared" si="558"/>
        <v>0</v>
      </c>
      <c r="CF798" s="17">
        <f t="shared" si="559"/>
        <v>0</v>
      </c>
      <c r="CG798" s="17">
        <f t="shared" si="560"/>
        <v>0</v>
      </c>
      <c r="CH798" s="17">
        <f t="shared" si="561"/>
        <v>0</v>
      </c>
      <c r="CI798" s="17">
        <f t="shared" si="562"/>
        <v>0</v>
      </c>
      <c r="CJ798" s="17">
        <f t="shared" si="563"/>
        <v>0</v>
      </c>
      <c r="CK798" s="17">
        <f t="shared" si="564"/>
        <v>0</v>
      </c>
      <c r="CL798" s="17">
        <f t="shared" si="565"/>
        <v>0</v>
      </c>
      <c r="CM798" s="17">
        <f t="shared" si="566"/>
        <v>0</v>
      </c>
      <c r="CN798" s="17">
        <f t="shared" si="567"/>
        <v>0</v>
      </c>
      <c r="CO798" s="17">
        <f t="shared" si="568"/>
        <v>0</v>
      </c>
      <c r="CP798" s="17">
        <f t="shared" si="569"/>
        <v>0</v>
      </c>
      <c r="CQ798" s="17">
        <f t="shared" si="570"/>
        <v>0</v>
      </c>
      <c r="CR798" s="17">
        <f t="shared" si="571"/>
        <v>0</v>
      </c>
      <c r="CS798" s="17">
        <f t="shared" si="572"/>
        <v>0</v>
      </c>
      <c r="CT798" s="17">
        <f t="shared" si="573"/>
        <v>0</v>
      </c>
      <c r="CU798" s="17">
        <f t="shared" si="574"/>
        <v>0</v>
      </c>
      <c r="CV798" s="17">
        <f t="shared" si="575"/>
        <v>0</v>
      </c>
      <c r="CW798" s="17">
        <f t="shared" si="576"/>
        <v>0</v>
      </c>
      <c r="CX798" s="17">
        <f t="shared" si="577"/>
        <v>0</v>
      </c>
      <c r="CY798" s="17">
        <f t="shared" si="578"/>
        <v>0</v>
      </c>
      <c r="CZ798" s="17">
        <f t="shared" si="579"/>
        <v>0</v>
      </c>
      <c r="DA798" s="17">
        <f t="shared" si="580"/>
        <v>0</v>
      </c>
      <c r="DB798" s="17">
        <f t="shared" si="581"/>
        <v>0</v>
      </c>
      <c r="DC798" s="17">
        <f t="shared" si="582"/>
        <v>0</v>
      </c>
      <c r="DD798" s="17">
        <f t="shared" si="583"/>
        <v>0</v>
      </c>
      <c r="DE798" s="17">
        <f t="shared" si="584"/>
        <v>0</v>
      </c>
      <c r="DF798" s="17">
        <f t="shared" si="585"/>
        <v>0</v>
      </c>
      <c r="DG798" s="17">
        <f t="shared" si="586"/>
        <v>0</v>
      </c>
    </row>
    <row r="799" spans="2:111" ht="15" customHeight="1" x14ac:dyDescent="0.2">
      <c r="B799" s="156">
        <v>791</v>
      </c>
      <c r="C799" s="157" t="str">
        <f t="shared" si="587"/>
        <v/>
      </c>
      <c r="D799" s="158" t="str">
        <f t="shared" si="547"/>
        <v>OK</v>
      </c>
      <c r="E799" s="159" t="e">
        <f>VLOOKUP('DATA SHEET'!$B$9,'Drill Size Info'!$T$2:$U$8,2,FALSE)</f>
        <v>#N/A</v>
      </c>
      <c r="F799" s="159" t="str">
        <f t="shared" si="588"/>
        <v/>
      </c>
      <c r="G799" s="91">
        <f t="shared" si="589"/>
        <v>0</v>
      </c>
      <c r="H799" s="160" t="s">
        <v>175</v>
      </c>
      <c r="I799" s="160" t="s">
        <v>175</v>
      </c>
      <c r="J799" s="160" t="str">
        <f>IF('DATA SHEET'!$B$10="NC-50","N/A","OK")</f>
        <v>OK</v>
      </c>
      <c r="K799" s="160" t="str">
        <f>IF('DATA SHEET'!$B$10="NC-50","N/A","OK")</f>
        <v>OK</v>
      </c>
      <c r="L799" s="160" t="str">
        <f t="shared" si="590"/>
        <v>OK</v>
      </c>
      <c r="M799" s="160" t="str">
        <f t="shared" si="591"/>
        <v>OK</v>
      </c>
      <c r="N799" s="160"/>
      <c r="O799" s="160"/>
      <c r="P799" s="160"/>
      <c r="Q799" s="160"/>
      <c r="R799" s="92" t="str">
        <f>IF(DI799&lt;&gt;"",
    IF(INT('Drill Size Info'!$AA$19)=INT('Drill Size Info'!$AB$19),
        --(INT('Drill Size Info'!$AA$19) &amp; "." &amp; DI799),
        IF(AND((--(INT('Drill Size Info'!$AA$19) &amp; "." &amp; DI799)&gt;=--('Drill Size Info'!$AA$19)), (--(INT('Drill Size Info'!$AA$19) &amp; "." &amp; DI799)&lt;=--('Drill Size Info'!$AB$19))),
            --(INT('Drill Size Info'!$AA$19) &amp; "." &amp; DI799),
            --(INT('Drill Size Info'!$AB$19) &amp; "." &amp; DI799)
        )
    ),
    IF(DH799&lt;&gt;"",
        IF(INT('Drill Size Info'!$AA$19)=INT('Drill Size Info'!$AB$19),
            --(INT('Drill Size Info'!$AA$19) &amp; "." &amp; LEFT(DH799,3)),
            IF(AND((--(INT('Drill Size Info'!$AA$19) &amp; "." &amp; LEFT(DH799,3))&gt;=--('Drill Size Info'!$AA$19)), (--(INT('Drill Size Info'!$AA$19) &amp; "." &amp; LEFT(DH799,3))&lt;=--('Drill Size Info'!$AB$19))),
                --(INT('Drill Size Info'!$AA$19) &amp; "." &amp; LEFT(DH799,3)),
                --(INT('Drill Size Info'!$AB$19) &amp; "." &amp; LEFT(DH799,3))
            )
        ),
        "OK"
    )
)</f>
        <v>OK</v>
      </c>
      <c r="S799" s="150" t="str">
        <f>IF(DJ799&lt;&gt;"",
    IF(INT('Drill Size Info'!$AA$19)=INT('Drill Size Info'!$AB$19),
        --(INT('Drill Size Info'!$AA$19) &amp; "." &amp; DJ799),
        IF(AND((--(INT('Drill Size Info'!$AA$19) &amp; "." &amp; DJ799)&gt;=--('Drill Size Info'!$AA$19)), (--(INT('Drill Size Info'!$AA$19) &amp; "." &amp; DJ799)&lt;=--('Drill Size Info'!$AB$19))),
            --(INT('Drill Size Info'!$AA$19) &amp; "." &amp; DJ799),
            --(INT('Drill Size Info'!$AB$19) &amp; "." &amp; DJ799)
        )
    ),
    IF(DH799&lt;&gt;"",
        IF(INT('Drill Size Info'!$AA$19)=INT('Drill Size Info'!$AB$19),
            --(INT('Drill Size Info'!$AA$19) &amp; "." &amp; RIGHT(DH799,3)),
            IF(AND((--(INT('Drill Size Info'!$AA$19) &amp; "." &amp; RIGHT(DH799,3))&gt;=--('Drill Size Info'!$AA$19)), (--(INT('Drill Size Info'!$AA$19) &amp; "." &amp; RIGHT(DH799,3))&lt;=--('Drill Size Info'!$AB$19))),
                --(INT('Drill Size Info'!$AA$19) &amp; "." &amp; RIGHT(DH799,3)),
                --(INT('Drill Size Info'!$AB$19) &amp; "." &amp; RIGHT(DH799,3))
            )
        ),
        "N/A"
    )
)</f>
        <v>N/A</v>
      </c>
      <c r="T799" s="150" t="str">
        <f>IF(DL799&lt;&gt;"",
    IF(INT('Drill Size Info'!$AA$19)=INT('Drill Size Info'!$AB$15),
        --(INT('Drill Size Info'!$AA$15) &amp; "." &amp; DL799),
        IF(AND((--(INT('Drill Size Info'!$AA$15) &amp; "." &amp; DL799)&gt;=--('Drill Size Info'!$AA$15)), (--(INT('Drill Size Info'!$AA$15) &amp; "." &amp; DL799)&lt;=--('Drill Size Info'!$AB$15))),
            --(INT('Drill Size Info'!$AA$15) &amp; "." &amp; DL799),
            --(INT('Drill Size Info'!$AB$15) &amp; "." &amp; DL799)
        )
    ),
    IF(DK799&lt;&gt;"",
        IF(INT('Drill Size Info'!$AA$15)=INT('Drill Size Info'!$AB$15),
            --(INT('Drill Size Info'!$AA$15) &amp; "." &amp; LEFT(DK799,3)),
            IF(AND((--(INT('Drill Size Info'!$AA$15) &amp; "." &amp; LEFT(DK799,3))&gt;=--('Drill Size Info'!$AA$15)), (--(INT('Drill Size Info'!$AA$15) &amp; "." &amp; LEFT(DK799,3))&lt;=--('Drill Size Info'!$AB$15))),
                --(INT('Drill Size Info'!$AA$15) &amp; "." &amp; LEFT(DK799,3)),
                --(INT('Drill Size Info'!$AB$15) &amp; "." &amp; LEFT(DK799,3))
            )
        ),
        "OK"
    )
)</f>
        <v>OK</v>
      </c>
      <c r="U799" s="150" t="str">
        <f>IF(DM799&lt;&gt;"",
    IF(INT('Drill Size Info'!$AA$19)=INT('Drill Size Info'!$AB$15),
        --(INT('Drill Size Info'!$AA$15) &amp; "." &amp; DM799),
        IF(AND((--(INT('Drill Size Info'!$AA$15) &amp; "." &amp; DM799)&gt;=--('Drill Size Info'!$AA$15)), (--(INT('Drill Size Info'!$AA$15) &amp; "." &amp; DM799)&lt;=--('Drill Size Info'!$AB$15))),
            --(INT('Drill Size Info'!$AA$15) &amp; "." &amp; DM799),
            --(INT('Drill Size Info'!$AB$15) &amp; "." &amp; DM799)
        )
    ),
    IF(DK799&lt;&gt;"",
        IF(INT('Drill Size Info'!$AA$15)=INT('Drill Size Info'!$AB$15),
            --(INT('Drill Size Info'!$AA$15) &amp; "." &amp; RIGHT(DK799,3)),
            IF(AND((--(INT('Drill Size Info'!$AA$15) &amp; "." &amp; RIGHT(DK799,3))&gt;=--('Drill Size Info'!$AA$15)), (--(INT('Drill Size Info'!$AA$15) &amp; "." &amp; RIGHT(DK799,3))&lt;=--('Drill Size Info'!$AB$15))),
                --(INT('Drill Size Info'!$AA$15) &amp; "." &amp; RIGHT(DK799,3)),
                --(INT('Drill Size Info'!$AB$15) &amp; "." &amp; RIGHT(DK799,3))
            )
        ),
        "N/A"
    )
)</f>
        <v>N/A</v>
      </c>
      <c r="V799" s="161"/>
      <c r="W799" s="161"/>
      <c r="X799" s="161"/>
      <c r="Y799" s="161"/>
      <c r="Z799" s="161"/>
      <c r="AA799" s="162"/>
      <c r="AB799" s="162"/>
      <c r="AC799" s="162"/>
      <c r="AD799" s="162"/>
      <c r="AE799" s="162"/>
      <c r="AF799" s="162"/>
      <c r="AG799" s="162"/>
      <c r="AH799" s="162"/>
      <c r="AI799" s="162"/>
      <c r="AJ799" s="162"/>
      <c r="AK799" s="162"/>
      <c r="AL799" s="162"/>
      <c r="AM799" s="162"/>
      <c r="AN799" s="162"/>
      <c r="AO799" s="162"/>
      <c r="AP799" s="162"/>
      <c r="AQ799" s="162"/>
      <c r="AR799" s="162"/>
      <c r="AS799" s="162"/>
      <c r="AT799" s="162"/>
      <c r="AU799" s="162"/>
      <c r="AV799" s="162"/>
      <c r="AW799" s="162"/>
      <c r="AX799" s="162"/>
      <c r="AY799" s="162"/>
      <c r="AZ799" s="162"/>
      <c r="BA799" s="162"/>
      <c r="BB799" s="163"/>
      <c r="BC799" s="163"/>
      <c r="BD799" s="163"/>
      <c r="BE799" s="164"/>
      <c r="BF799" s="165"/>
      <c r="BG799" s="162"/>
      <c r="BH799" s="162"/>
      <c r="BI799" s="164"/>
      <c r="BJ799" s="38"/>
      <c r="BK799" s="38"/>
      <c r="BL799" s="38"/>
      <c r="BM799" s="38"/>
      <c r="BN799" s="38"/>
      <c r="BO799" s="38"/>
      <c r="BP799" s="117" t="str">
        <f t="shared" si="554"/>
        <v/>
      </c>
      <c r="BQ799" s="38"/>
      <c r="BR799" s="38"/>
      <c r="BS799" s="38"/>
      <c r="BT799" s="38"/>
      <c r="BV799" s="17">
        <f t="shared" si="548"/>
        <v>0</v>
      </c>
      <c r="BW799" s="17">
        <f t="shared" si="549"/>
        <v>0</v>
      </c>
      <c r="BX799" s="17">
        <f t="shared" si="550"/>
        <v>0</v>
      </c>
      <c r="BY799" s="17">
        <f t="shared" si="551"/>
        <v>0</v>
      </c>
      <c r="BZ799" s="17">
        <f t="shared" si="552"/>
        <v>0</v>
      </c>
      <c r="CA799" s="17">
        <f t="shared" si="553"/>
        <v>0</v>
      </c>
      <c r="CB799" s="17">
        <f t="shared" si="555"/>
        <v>0</v>
      </c>
      <c r="CC799" s="17">
        <f t="shared" si="556"/>
        <v>0</v>
      </c>
      <c r="CD799" s="17">
        <f t="shared" si="557"/>
        <v>0</v>
      </c>
      <c r="CE799" s="17">
        <f t="shared" si="558"/>
        <v>0</v>
      </c>
      <c r="CF799" s="17">
        <f t="shared" si="559"/>
        <v>0</v>
      </c>
      <c r="CG799" s="17">
        <f t="shared" si="560"/>
        <v>0</v>
      </c>
      <c r="CH799" s="17">
        <f t="shared" si="561"/>
        <v>0</v>
      </c>
      <c r="CI799" s="17">
        <f t="shared" si="562"/>
        <v>0</v>
      </c>
      <c r="CJ799" s="17">
        <f t="shared" si="563"/>
        <v>0</v>
      </c>
      <c r="CK799" s="17">
        <f t="shared" si="564"/>
        <v>0</v>
      </c>
      <c r="CL799" s="17">
        <f t="shared" si="565"/>
        <v>0</v>
      </c>
      <c r="CM799" s="17">
        <f t="shared" si="566"/>
        <v>0</v>
      </c>
      <c r="CN799" s="17">
        <f t="shared" si="567"/>
        <v>0</v>
      </c>
      <c r="CO799" s="17">
        <f t="shared" si="568"/>
        <v>0</v>
      </c>
      <c r="CP799" s="17">
        <f t="shared" si="569"/>
        <v>0</v>
      </c>
      <c r="CQ799" s="17">
        <f t="shared" si="570"/>
        <v>0</v>
      </c>
      <c r="CR799" s="17">
        <f t="shared" si="571"/>
        <v>0</v>
      </c>
      <c r="CS799" s="17">
        <f t="shared" si="572"/>
        <v>0</v>
      </c>
      <c r="CT799" s="17">
        <f t="shared" si="573"/>
        <v>0</v>
      </c>
      <c r="CU799" s="17">
        <f t="shared" si="574"/>
        <v>0</v>
      </c>
      <c r="CV799" s="17">
        <f t="shared" si="575"/>
        <v>0</v>
      </c>
      <c r="CW799" s="17">
        <f t="shared" si="576"/>
        <v>0</v>
      </c>
      <c r="CX799" s="17">
        <f t="shared" si="577"/>
        <v>0</v>
      </c>
      <c r="CY799" s="17">
        <f t="shared" si="578"/>
        <v>0</v>
      </c>
      <c r="CZ799" s="17">
        <f t="shared" si="579"/>
        <v>0</v>
      </c>
      <c r="DA799" s="17">
        <f t="shared" si="580"/>
        <v>0</v>
      </c>
      <c r="DB799" s="17">
        <f t="shared" si="581"/>
        <v>0</v>
      </c>
      <c r="DC799" s="17">
        <f t="shared" si="582"/>
        <v>0</v>
      </c>
      <c r="DD799" s="17">
        <f t="shared" si="583"/>
        <v>0</v>
      </c>
      <c r="DE799" s="17">
        <f t="shared" si="584"/>
        <v>0</v>
      </c>
      <c r="DF799" s="17">
        <f t="shared" si="585"/>
        <v>0</v>
      </c>
      <c r="DG799" s="17">
        <f t="shared" si="586"/>
        <v>0</v>
      </c>
    </row>
    <row r="800" spans="2:111" ht="15" customHeight="1" x14ac:dyDescent="0.2">
      <c r="B800" s="156">
        <v>792</v>
      </c>
      <c r="C800" s="157" t="str">
        <f t="shared" si="587"/>
        <v/>
      </c>
      <c r="D800" s="158" t="str">
        <f t="shared" si="547"/>
        <v>OK</v>
      </c>
      <c r="E800" s="159" t="e">
        <f>VLOOKUP('DATA SHEET'!$B$9,'Drill Size Info'!$T$2:$U$8,2,FALSE)</f>
        <v>#N/A</v>
      </c>
      <c r="F800" s="159" t="str">
        <f t="shared" si="588"/>
        <v/>
      </c>
      <c r="G800" s="91">
        <f t="shared" si="589"/>
        <v>0</v>
      </c>
      <c r="H800" s="160" t="s">
        <v>175</v>
      </c>
      <c r="I800" s="160" t="s">
        <v>175</v>
      </c>
      <c r="J800" s="160" t="str">
        <f>IF('DATA SHEET'!$B$10="NC-50","N/A","OK")</f>
        <v>OK</v>
      </c>
      <c r="K800" s="160" t="str">
        <f>IF('DATA SHEET'!$B$10="NC-50","N/A","OK")</f>
        <v>OK</v>
      </c>
      <c r="L800" s="160" t="str">
        <f t="shared" si="590"/>
        <v>OK</v>
      </c>
      <c r="M800" s="160" t="str">
        <f t="shared" si="591"/>
        <v>OK</v>
      </c>
      <c r="N800" s="160"/>
      <c r="O800" s="160"/>
      <c r="P800" s="160"/>
      <c r="Q800" s="160"/>
      <c r="R800" s="92" t="str">
        <f>IF(DI800&lt;&gt;"",
    IF(INT('Drill Size Info'!$AA$19)=INT('Drill Size Info'!$AB$19),
        --(INT('Drill Size Info'!$AA$19) &amp; "." &amp; DI800),
        IF(AND((--(INT('Drill Size Info'!$AA$19) &amp; "." &amp; DI800)&gt;=--('Drill Size Info'!$AA$19)), (--(INT('Drill Size Info'!$AA$19) &amp; "." &amp; DI800)&lt;=--('Drill Size Info'!$AB$19))),
            --(INT('Drill Size Info'!$AA$19) &amp; "." &amp; DI800),
            --(INT('Drill Size Info'!$AB$19) &amp; "." &amp; DI800)
        )
    ),
    IF(DH800&lt;&gt;"",
        IF(INT('Drill Size Info'!$AA$19)=INT('Drill Size Info'!$AB$19),
            --(INT('Drill Size Info'!$AA$19) &amp; "." &amp; LEFT(DH800,3)),
            IF(AND((--(INT('Drill Size Info'!$AA$19) &amp; "." &amp; LEFT(DH800,3))&gt;=--('Drill Size Info'!$AA$19)), (--(INT('Drill Size Info'!$AA$19) &amp; "." &amp; LEFT(DH800,3))&lt;=--('Drill Size Info'!$AB$19))),
                --(INT('Drill Size Info'!$AA$19) &amp; "." &amp; LEFT(DH800,3)),
                --(INT('Drill Size Info'!$AB$19) &amp; "." &amp; LEFT(DH800,3))
            )
        ),
        "OK"
    )
)</f>
        <v>OK</v>
      </c>
      <c r="S800" s="150" t="str">
        <f>IF(DJ800&lt;&gt;"",
    IF(INT('Drill Size Info'!$AA$19)=INT('Drill Size Info'!$AB$19),
        --(INT('Drill Size Info'!$AA$19) &amp; "." &amp; DJ800),
        IF(AND((--(INT('Drill Size Info'!$AA$19) &amp; "." &amp; DJ800)&gt;=--('Drill Size Info'!$AA$19)), (--(INT('Drill Size Info'!$AA$19) &amp; "." &amp; DJ800)&lt;=--('Drill Size Info'!$AB$19))),
            --(INT('Drill Size Info'!$AA$19) &amp; "." &amp; DJ800),
            --(INT('Drill Size Info'!$AB$19) &amp; "." &amp; DJ800)
        )
    ),
    IF(DH800&lt;&gt;"",
        IF(INT('Drill Size Info'!$AA$19)=INT('Drill Size Info'!$AB$19),
            --(INT('Drill Size Info'!$AA$19) &amp; "." &amp; RIGHT(DH800,3)),
            IF(AND((--(INT('Drill Size Info'!$AA$19) &amp; "." &amp; RIGHT(DH800,3))&gt;=--('Drill Size Info'!$AA$19)), (--(INT('Drill Size Info'!$AA$19) &amp; "." &amp; RIGHT(DH800,3))&lt;=--('Drill Size Info'!$AB$19))),
                --(INT('Drill Size Info'!$AA$19) &amp; "." &amp; RIGHT(DH800,3)),
                --(INT('Drill Size Info'!$AB$19) &amp; "." &amp; RIGHT(DH800,3))
            )
        ),
        "N/A"
    )
)</f>
        <v>N/A</v>
      </c>
      <c r="T800" s="150" t="str">
        <f>IF(DL800&lt;&gt;"",
    IF(INT('Drill Size Info'!$AA$19)=INT('Drill Size Info'!$AB$15),
        --(INT('Drill Size Info'!$AA$15) &amp; "." &amp; DL800),
        IF(AND((--(INT('Drill Size Info'!$AA$15) &amp; "." &amp; DL800)&gt;=--('Drill Size Info'!$AA$15)), (--(INT('Drill Size Info'!$AA$15) &amp; "." &amp; DL800)&lt;=--('Drill Size Info'!$AB$15))),
            --(INT('Drill Size Info'!$AA$15) &amp; "." &amp; DL800),
            --(INT('Drill Size Info'!$AB$15) &amp; "." &amp; DL800)
        )
    ),
    IF(DK800&lt;&gt;"",
        IF(INT('Drill Size Info'!$AA$15)=INT('Drill Size Info'!$AB$15),
            --(INT('Drill Size Info'!$AA$15) &amp; "." &amp; LEFT(DK800,3)),
            IF(AND((--(INT('Drill Size Info'!$AA$15) &amp; "." &amp; LEFT(DK800,3))&gt;=--('Drill Size Info'!$AA$15)), (--(INT('Drill Size Info'!$AA$15) &amp; "." &amp; LEFT(DK800,3))&lt;=--('Drill Size Info'!$AB$15))),
                --(INT('Drill Size Info'!$AA$15) &amp; "." &amp; LEFT(DK800,3)),
                --(INT('Drill Size Info'!$AB$15) &amp; "." &amp; LEFT(DK800,3))
            )
        ),
        "OK"
    )
)</f>
        <v>OK</v>
      </c>
      <c r="U800" s="150" t="str">
        <f>IF(DM800&lt;&gt;"",
    IF(INT('Drill Size Info'!$AA$19)=INT('Drill Size Info'!$AB$15),
        --(INT('Drill Size Info'!$AA$15) &amp; "." &amp; DM800),
        IF(AND((--(INT('Drill Size Info'!$AA$15) &amp; "." &amp; DM800)&gt;=--('Drill Size Info'!$AA$15)), (--(INT('Drill Size Info'!$AA$15) &amp; "." &amp; DM800)&lt;=--('Drill Size Info'!$AB$15))),
            --(INT('Drill Size Info'!$AA$15) &amp; "." &amp; DM800),
            --(INT('Drill Size Info'!$AB$15) &amp; "." &amp; DM800)
        )
    ),
    IF(DK800&lt;&gt;"",
        IF(INT('Drill Size Info'!$AA$15)=INT('Drill Size Info'!$AB$15),
            --(INT('Drill Size Info'!$AA$15) &amp; "." &amp; RIGHT(DK800,3)),
            IF(AND((--(INT('Drill Size Info'!$AA$15) &amp; "." &amp; RIGHT(DK800,3))&gt;=--('Drill Size Info'!$AA$15)), (--(INT('Drill Size Info'!$AA$15) &amp; "." &amp; RIGHT(DK800,3))&lt;=--('Drill Size Info'!$AB$15))),
                --(INT('Drill Size Info'!$AA$15) &amp; "." &amp; RIGHT(DK800,3)),
                --(INT('Drill Size Info'!$AB$15) &amp; "." &amp; RIGHT(DK800,3))
            )
        ),
        "N/A"
    )
)</f>
        <v>N/A</v>
      </c>
      <c r="V800" s="161"/>
      <c r="W800" s="161"/>
      <c r="X800" s="161"/>
      <c r="Y800" s="161"/>
      <c r="Z800" s="161"/>
      <c r="AA800" s="162"/>
      <c r="AB800" s="162"/>
      <c r="AC800" s="162"/>
      <c r="AD800" s="162"/>
      <c r="AE800" s="162"/>
      <c r="AF800" s="162"/>
      <c r="AG800" s="162"/>
      <c r="AH800" s="162"/>
      <c r="AI800" s="162"/>
      <c r="AJ800" s="162"/>
      <c r="AK800" s="162"/>
      <c r="AL800" s="162"/>
      <c r="AM800" s="162"/>
      <c r="AN800" s="162"/>
      <c r="AO800" s="162"/>
      <c r="AP800" s="162"/>
      <c r="AQ800" s="162"/>
      <c r="AR800" s="162"/>
      <c r="AS800" s="162"/>
      <c r="AT800" s="162"/>
      <c r="AU800" s="162"/>
      <c r="AV800" s="162"/>
      <c r="AW800" s="162"/>
      <c r="AX800" s="162"/>
      <c r="AY800" s="162"/>
      <c r="AZ800" s="162"/>
      <c r="BA800" s="162"/>
      <c r="BB800" s="163"/>
      <c r="BC800" s="163"/>
      <c r="BD800" s="163"/>
      <c r="BE800" s="164"/>
      <c r="BF800" s="165"/>
      <c r="BG800" s="162"/>
      <c r="BH800" s="162"/>
      <c r="BI800" s="164"/>
      <c r="BJ800" s="38"/>
      <c r="BK800" s="38"/>
      <c r="BL800" s="38"/>
      <c r="BM800" s="38"/>
      <c r="BN800" s="38"/>
      <c r="BO800" s="38"/>
      <c r="BP800" s="117" t="str">
        <f t="shared" si="554"/>
        <v/>
      </c>
      <c r="BQ800" s="38"/>
      <c r="BR800" s="38"/>
      <c r="BS800" s="38"/>
      <c r="BT800" s="38"/>
      <c r="BV800" s="17">
        <f t="shared" si="548"/>
        <v>0</v>
      </c>
      <c r="BW800" s="17">
        <f t="shared" si="549"/>
        <v>0</v>
      </c>
      <c r="BX800" s="17">
        <f t="shared" si="550"/>
        <v>0</v>
      </c>
      <c r="BY800" s="17">
        <f t="shared" si="551"/>
        <v>0</v>
      </c>
      <c r="BZ800" s="17">
        <f t="shared" si="552"/>
        <v>0</v>
      </c>
      <c r="CA800" s="17">
        <f t="shared" si="553"/>
        <v>0</v>
      </c>
      <c r="CB800" s="17">
        <f t="shared" si="555"/>
        <v>0</v>
      </c>
      <c r="CC800" s="17">
        <f t="shared" si="556"/>
        <v>0</v>
      </c>
      <c r="CD800" s="17">
        <f t="shared" si="557"/>
        <v>0</v>
      </c>
      <c r="CE800" s="17">
        <f t="shared" si="558"/>
        <v>0</v>
      </c>
      <c r="CF800" s="17">
        <f t="shared" si="559"/>
        <v>0</v>
      </c>
      <c r="CG800" s="17">
        <f t="shared" si="560"/>
        <v>0</v>
      </c>
      <c r="CH800" s="17">
        <f t="shared" si="561"/>
        <v>0</v>
      </c>
      <c r="CI800" s="17">
        <f t="shared" si="562"/>
        <v>0</v>
      </c>
      <c r="CJ800" s="17">
        <f t="shared" si="563"/>
        <v>0</v>
      </c>
      <c r="CK800" s="17">
        <f t="shared" si="564"/>
        <v>0</v>
      </c>
      <c r="CL800" s="17">
        <f t="shared" si="565"/>
        <v>0</v>
      </c>
      <c r="CM800" s="17">
        <f t="shared" si="566"/>
        <v>0</v>
      </c>
      <c r="CN800" s="17">
        <f t="shared" si="567"/>
        <v>0</v>
      </c>
      <c r="CO800" s="17">
        <f t="shared" si="568"/>
        <v>0</v>
      </c>
      <c r="CP800" s="17">
        <f t="shared" si="569"/>
        <v>0</v>
      </c>
      <c r="CQ800" s="17">
        <f t="shared" si="570"/>
        <v>0</v>
      </c>
      <c r="CR800" s="17">
        <f t="shared" si="571"/>
        <v>0</v>
      </c>
      <c r="CS800" s="17">
        <f t="shared" si="572"/>
        <v>0</v>
      </c>
      <c r="CT800" s="17">
        <f t="shared" si="573"/>
        <v>0</v>
      </c>
      <c r="CU800" s="17">
        <f t="shared" si="574"/>
        <v>0</v>
      </c>
      <c r="CV800" s="17">
        <f t="shared" si="575"/>
        <v>0</v>
      </c>
      <c r="CW800" s="17">
        <f t="shared" si="576"/>
        <v>0</v>
      </c>
      <c r="CX800" s="17">
        <f t="shared" si="577"/>
        <v>0</v>
      </c>
      <c r="CY800" s="17">
        <f t="shared" si="578"/>
        <v>0</v>
      </c>
      <c r="CZ800" s="17">
        <f t="shared" si="579"/>
        <v>0</v>
      </c>
      <c r="DA800" s="17">
        <f t="shared" si="580"/>
        <v>0</v>
      </c>
      <c r="DB800" s="17">
        <f t="shared" si="581"/>
        <v>0</v>
      </c>
      <c r="DC800" s="17">
        <f t="shared" si="582"/>
        <v>0</v>
      </c>
      <c r="DD800" s="17">
        <f t="shared" si="583"/>
        <v>0</v>
      </c>
      <c r="DE800" s="17">
        <f t="shared" si="584"/>
        <v>0</v>
      </c>
      <c r="DF800" s="17">
        <f t="shared" si="585"/>
        <v>0</v>
      </c>
      <c r="DG800" s="17">
        <f t="shared" si="586"/>
        <v>0</v>
      </c>
    </row>
    <row r="801" spans="2:111" ht="15" customHeight="1" x14ac:dyDescent="0.2">
      <c r="B801" s="156">
        <v>793</v>
      </c>
      <c r="C801" s="157" t="str">
        <f t="shared" si="587"/>
        <v/>
      </c>
      <c r="D801" s="158" t="str">
        <f t="shared" si="547"/>
        <v>OK</v>
      </c>
      <c r="E801" s="159" t="e">
        <f>VLOOKUP('DATA SHEET'!$B$9,'Drill Size Info'!$T$2:$U$8,2,FALSE)</f>
        <v>#N/A</v>
      </c>
      <c r="F801" s="159" t="str">
        <f t="shared" si="588"/>
        <v/>
      </c>
      <c r="G801" s="91">
        <f t="shared" si="589"/>
        <v>0</v>
      </c>
      <c r="H801" s="160" t="s">
        <v>175</v>
      </c>
      <c r="I801" s="160" t="s">
        <v>175</v>
      </c>
      <c r="J801" s="160" t="str">
        <f>IF('DATA SHEET'!$B$10="NC-50","N/A","OK")</f>
        <v>OK</v>
      </c>
      <c r="K801" s="160" t="str">
        <f>IF('DATA SHEET'!$B$10="NC-50","N/A","OK")</f>
        <v>OK</v>
      </c>
      <c r="L801" s="160" t="str">
        <f t="shared" si="590"/>
        <v>OK</v>
      </c>
      <c r="M801" s="160" t="str">
        <f t="shared" si="591"/>
        <v>OK</v>
      </c>
      <c r="N801" s="160"/>
      <c r="O801" s="160"/>
      <c r="P801" s="160"/>
      <c r="Q801" s="160"/>
      <c r="R801" s="92" t="str">
        <f>IF(DI801&lt;&gt;"",
    IF(INT('Drill Size Info'!$AA$19)=INT('Drill Size Info'!$AB$19),
        --(INT('Drill Size Info'!$AA$19) &amp; "." &amp; DI801),
        IF(AND((--(INT('Drill Size Info'!$AA$19) &amp; "." &amp; DI801)&gt;=--('Drill Size Info'!$AA$19)), (--(INT('Drill Size Info'!$AA$19) &amp; "." &amp; DI801)&lt;=--('Drill Size Info'!$AB$19))),
            --(INT('Drill Size Info'!$AA$19) &amp; "." &amp; DI801),
            --(INT('Drill Size Info'!$AB$19) &amp; "." &amp; DI801)
        )
    ),
    IF(DH801&lt;&gt;"",
        IF(INT('Drill Size Info'!$AA$19)=INT('Drill Size Info'!$AB$19),
            --(INT('Drill Size Info'!$AA$19) &amp; "." &amp; LEFT(DH801,3)),
            IF(AND((--(INT('Drill Size Info'!$AA$19) &amp; "." &amp; LEFT(DH801,3))&gt;=--('Drill Size Info'!$AA$19)), (--(INT('Drill Size Info'!$AA$19) &amp; "." &amp; LEFT(DH801,3))&lt;=--('Drill Size Info'!$AB$19))),
                --(INT('Drill Size Info'!$AA$19) &amp; "." &amp; LEFT(DH801,3)),
                --(INT('Drill Size Info'!$AB$19) &amp; "." &amp; LEFT(DH801,3))
            )
        ),
        "OK"
    )
)</f>
        <v>OK</v>
      </c>
      <c r="S801" s="150" t="str">
        <f>IF(DJ801&lt;&gt;"",
    IF(INT('Drill Size Info'!$AA$19)=INT('Drill Size Info'!$AB$19),
        --(INT('Drill Size Info'!$AA$19) &amp; "." &amp; DJ801),
        IF(AND((--(INT('Drill Size Info'!$AA$19) &amp; "." &amp; DJ801)&gt;=--('Drill Size Info'!$AA$19)), (--(INT('Drill Size Info'!$AA$19) &amp; "." &amp; DJ801)&lt;=--('Drill Size Info'!$AB$19))),
            --(INT('Drill Size Info'!$AA$19) &amp; "." &amp; DJ801),
            --(INT('Drill Size Info'!$AB$19) &amp; "." &amp; DJ801)
        )
    ),
    IF(DH801&lt;&gt;"",
        IF(INT('Drill Size Info'!$AA$19)=INT('Drill Size Info'!$AB$19),
            --(INT('Drill Size Info'!$AA$19) &amp; "." &amp; RIGHT(DH801,3)),
            IF(AND((--(INT('Drill Size Info'!$AA$19) &amp; "." &amp; RIGHT(DH801,3))&gt;=--('Drill Size Info'!$AA$19)), (--(INT('Drill Size Info'!$AA$19) &amp; "." &amp; RIGHT(DH801,3))&lt;=--('Drill Size Info'!$AB$19))),
                --(INT('Drill Size Info'!$AA$19) &amp; "." &amp; RIGHT(DH801,3)),
                --(INT('Drill Size Info'!$AB$19) &amp; "." &amp; RIGHT(DH801,3))
            )
        ),
        "N/A"
    )
)</f>
        <v>N/A</v>
      </c>
      <c r="T801" s="150" t="str">
        <f>IF(DL801&lt;&gt;"",
    IF(INT('Drill Size Info'!$AA$19)=INT('Drill Size Info'!$AB$15),
        --(INT('Drill Size Info'!$AA$15) &amp; "." &amp; DL801),
        IF(AND((--(INT('Drill Size Info'!$AA$15) &amp; "." &amp; DL801)&gt;=--('Drill Size Info'!$AA$15)), (--(INT('Drill Size Info'!$AA$15) &amp; "." &amp; DL801)&lt;=--('Drill Size Info'!$AB$15))),
            --(INT('Drill Size Info'!$AA$15) &amp; "." &amp; DL801),
            --(INT('Drill Size Info'!$AB$15) &amp; "." &amp; DL801)
        )
    ),
    IF(DK801&lt;&gt;"",
        IF(INT('Drill Size Info'!$AA$15)=INT('Drill Size Info'!$AB$15),
            --(INT('Drill Size Info'!$AA$15) &amp; "." &amp; LEFT(DK801,3)),
            IF(AND((--(INT('Drill Size Info'!$AA$15) &amp; "." &amp; LEFT(DK801,3))&gt;=--('Drill Size Info'!$AA$15)), (--(INT('Drill Size Info'!$AA$15) &amp; "." &amp; LEFT(DK801,3))&lt;=--('Drill Size Info'!$AB$15))),
                --(INT('Drill Size Info'!$AA$15) &amp; "." &amp; LEFT(DK801,3)),
                --(INT('Drill Size Info'!$AB$15) &amp; "." &amp; LEFT(DK801,3))
            )
        ),
        "OK"
    )
)</f>
        <v>OK</v>
      </c>
      <c r="U801" s="150" t="str">
        <f>IF(DM801&lt;&gt;"",
    IF(INT('Drill Size Info'!$AA$19)=INT('Drill Size Info'!$AB$15),
        --(INT('Drill Size Info'!$AA$15) &amp; "." &amp; DM801),
        IF(AND((--(INT('Drill Size Info'!$AA$15) &amp; "." &amp; DM801)&gt;=--('Drill Size Info'!$AA$15)), (--(INT('Drill Size Info'!$AA$15) &amp; "." &amp; DM801)&lt;=--('Drill Size Info'!$AB$15))),
            --(INT('Drill Size Info'!$AA$15) &amp; "." &amp; DM801),
            --(INT('Drill Size Info'!$AB$15) &amp; "." &amp; DM801)
        )
    ),
    IF(DK801&lt;&gt;"",
        IF(INT('Drill Size Info'!$AA$15)=INT('Drill Size Info'!$AB$15),
            --(INT('Drill Size Info'!$AA$15) &amp; "." &amp; RIGHT(DK801,3)),
            IF(AND((--(INT('Drill Size Info'!$AA$15) &amp; "." &amp; RIGHT(DK801,3))&gt;=--('Drill Size Info'!$AA$15)), (--(INT('Drill Size Info'!$AA$15) &amp; "." &amp; RIGHT(DK801,3))&lt;=--('Drill Size Info'!$AB$15))),
                --(INT('Drill Size Info'!$AA$15) &amp; "." &amp; RIGHT(DK801,3)),
                --(INT('Drill Size Info'!$AB$15) &amp; "." &amp; RIGHT(DK801,3))
            )
        ),
        "N/A"
    )
)</f>
        <v>N/A</v>
      </c>
      <c r="V801" s="161"/>
      <c r="W801" s="161"/>
      <c r="X801" s="161"/>
      <c r="Y801" s="161"/>
      <c r="Z801" s="161"/>
      <c r="AA801" s="162"/>
      <c r="AB801" s="162"/>
      <c r="AC801" s="162"/>
      <c r="AD801" s="162"/>
      <c r="AE801" s="162"/>
      <c r="AF801" s="162"/>
      <c r="AG801" s="162"/>
      <c r="AH801" s="162"/>
      <c r="AI801" s="162"/>
      <c r="AJ801" s="162"/>
      <c r="AK801" s="162"/>
      <c r="AL801" s="162"/>
      <c r="AM801" s="162"/>
      <c r="AN801" s="162"/>
      <c r="AO801" s="162"/>
      <c r="AP801" s="162"/>
      <c r="AQ801" s="162"/>
      <c r="AR801" s="162"/>
      <c r="AS801" s="162"/>
      <c r="AT801" s="162"/>
      <c r="AU801" s="162"/>
      <c r="AV801" s="162"/>
      <c r="AW801" s="162"/>
      <c r="AX801" s="162"/>
      <c r="AY801" s="162"/>
      <c r="AZ801" s="162"/>
      <c r="BA801" s="162"/>
      <c r="BB801" s="163"/>
      <c r="BC801" s="163"/>
      <c r="BD801" s="163"/>
      <c r="BE801" s="164"/>
      <c r="BF801" s="165"/>
      <c r="BG801" s="162"/>
      <c r="BH801" s="162"/>
      <c r="BI801" s="164"/>
      <c r="BJ801" s="38"/>
      <c r="BK801" s="38"/>
      <c r="BL801" s="38"/>
      <c r="BM801" s="38"/>
      <c r="BN801" s="38"/>
      <c r="BO801" s="38"/>
      <c r="BP801" s="117" t="str">
        <f t="shared" si="554"/>
        <v/>
      </c>
      <c r="BQ801" s="38"/>
      <c r="BR801" s="38"/>
      <c r="BS801" s="38"/>
      <c r="BT801" s="38"/>
      <c r="BV801" s="17">
        <f t="shared" si="548"/>
        <v>0</v>
      </c>
      <c r="BW801" s="17">
        <f t="shared" si="549"/>
        <v>0</v>
      </c>
      <c r="BX801" s="17">
        <f t="shared" si="550"/>
        <v>0</v>
      </c>
      <c r="BY801" s="17">
        <f t="shared" si="551"/>
        <v>0</v>
      </c>
      <c r="BZ801" s="17">
        <f t="shared" si="552"/>
        <v>0</v>
      </c>
      <c r="CA801" s="17">
        <f t="shared" si="553"/>
        <v>0</v>
      </c>
      <c r="CB801" s="17">
        <f t="shared" si="555"/>
        <v>0</v>
      </c>
      <c r="CC801" s="17">
        <f t="shared" si="556"/>
        <v>0</v>
      </c>
      <c r="CD801" s="17">
        <f t="shared" si="557"/>
        <v>0</v>
      </c>
      <c r="CE801" s="17">
        <f t="shared" si="558"/>
        <v>0</v>
      </c>
      <c r="CF801" s="17">
        <f t="shared" si="559"/>
        <v>0</v>
      </c>
      <c r="CG801" s="17">
        <f t="shared" si="560"/>
        <v>0</v>
      </c>
      <c r="CH801" s="17">
        <f t="shared" si="561"/>
        <v>0</v>
      </c>
      <c r="CI801" s="17">
        <f t="shared" si="562"/>
        <v>0</v>
      </c>
      <c r="CJ801" s="17">
        <f t="shared" si="563"/>
        <v>0</v>
      </c>
      <c r="CK801" s="17">
        <f t="shared" si="564"/>
        <v>0</v>
      </c>
      <c r="CL801" s="17">
        <f t="shared" si="565"/>
        <v>0</v>
      </c>
      <c r="CM801" s="17">
        <f t="shared" si="566"/>
        <v>0</v>
      </c>
      <c r="CN801" s="17">
        <f t="shared" si="567"/>
        <v>0</v>
      </c>
      <c r="CO801" s="17">
        <f t="shared" si="568"/>
        <v>0</v>
      </c>
      <c r="CP801" s="17">
        <f t="shared" si="569"/>
        <v>0</v>
      </c>
      <c r="CQ801" s="17">
        <f t="shared" si="570"/>
        <v>0</v>
      </c>
      <c r="CR801" s="17">
        <f t="shared" si="571"/>
        <v>0</v>
      </c>
      <c r="CS801" s="17">
        <f t="shared" si="572"/>
        <v>0</v>
      </c>
      <c r="CT801" s="17">
        <f t="shared" si="573"/>
        <v>0</v>
      </c>
      <c r="CU801" s="17">
        <f t="shared" si="574"/>
        <v>0</v>
      </c>
      <c r="CV801" s="17">
        <f t="shared" si="575"/>
        <v>0</v>
      </c>
      <c r="CW801" s="17">
        <f t="shared" si="576"/>
        <v>0</v>
      </c>
      <c r="CX801" s="17">
        <f t="shared" si="577"/>
        <v>0</v>
      </c>
      <c r="CY801" s="17">
        <f t="shared" si="578"/>
        <v>0</v>
      </c>
      <c r="CZ801" s="17">
        <f t="shared" si="579"/>
        <v>0</v>
      </c>
      <c r="DA801" s="17">
        <f t="shared" si="580"/>
        <v>0</v>
      </c>
      <c r="DB801" s="17">
        <f t="shared" si="581"/>
        <v>0</v>
      </c>
      <c r="DC801" s="17">
        <f t="shared" si="582"/>
        <v>0</v>
      </c>
      <c r="DD801" s="17">
        <f t="shared" si="583"/>
        <v>0</v>
      </c>
      <c r="DE801" s="17">
        <f t="shared" si="584"/>
        <v>0</v>
      </c>
      <c r="DF801" s="17">
        <f t="shared" si="585"/>
        <v>0</v>
      </c>
      <c r="DG801" s="17">
        <f t="shared" si="586"/>
        <v>0</v>
      </c>
    </row>
    <row r="802" spans="2:111" ht="15" customHeight="1" x14ac:dyDescent="0.2">
      <c r="B802" s="156">
        <v>794</v>
      </c>
      <c r="C802" s="157" t="str">
        <f t="shared" si="587"/>
        <v/>
      </c>
      <c r="D802" s="158" t="str">
        <f t="shared" si="547"/>
        <v>OK</v>
      </c>
      <c r="E802" s="159" t="e">
        <f>VLOOKUP('DATA SHEET'!$B$9,'Drill Size Info'!$T$2:$U$8,2,FALSE)</f>
        <v>#N/A</v>
      </c>
      <c r="F802" s="159" t="str">
        <f t="shared" si="588"/>
        <v/>
      </c>
      <c r="G802" s="91">
        <f t="shared" si="589"/>
        <v>0</v>
      </c>
      <c r="H802" s="160" t="s">
        <v>175</v>
      </c>
      <c r="I802" s="160" t="s">
        <v>175</v>
      </c>
      <c r="J802" s="160" t="str">
        <f>IF('DATA SHEET'!$B$10="NC-50","N/A","OK")</f>
        <v>OK</v>
      </c>
      <c r="K802" s="160" t="str">
        <f>IF('DATA SHEET'!$B$10="NC-50","N/A","OK")</f>
        <v>OK</v>
      </c>
      <c r="L802" s="160" t="str">
        <f t="shared" si="590"/>
        <v>OK</v>
      </c>
      <c r="M802" s="160" t="str">
        <f t="shared" si="591"/>
        <v>OK</v>
      </c>
      <c r="N802" s="160"/>
      <c r="O802" s="160"/>
      <c r="P802" s="160"/>
      <c r="Q802" s="160"/>
      <c r="R802" s="92" t="str">
        <f>IF(DI802&lt;&gt;"",
    IF(INT('Drill Size Info'!$AA$19)=INT('Drill Size Info'!$AB$19),
        --(INT('Drill Size Info'!$AA$19) &amp; "." &amp; DI802),
        IF(AND((--(INT('Drill Size Info'!$AA$19) &amp; "." &amp; DI802)&gt;=--('Drill Size Info'!$AA$19)), (--(INT('Drill Size Info'!$AA$19) &amp; "." &amp; DI802)&lt;=--('Drill Size Info'!$AB$19))),
            --(INT('Drill Size Info'!$AA$19) &amp; "." &amp; DI802),
            --(INT('Drill Size Info'!$AB$19) &amp; "." &amp; DI802)
        )
    ),
    IF(DH802&lt;&gt;"",
        IF(INT('Drill Size Info'!$AA$19)=INT('Drill Size Info'!$AB$19),
            --(INT('Drill Size Info'!$AA$19) &amp; "." &amp; LEFT(DH802,3)),
            IF(AND((--(INT('Drill Size Info'!$AA$19) &amp; "." &amp; LEFT(DH802,3))&gt;=--('Drill Size Info'!$AA$19)), (--(INT('Drill Size Info'!$AA$19) &amp; "." &amp; LEFT(DH802,3))&lt;=--('Drill Size Info'!$AB$19))),
                --(INT('Drill Size Info'!$AA$19) &amp; "." &amp; LEFT(DH802,3)),
                --(INT('Drill Size Info'!$AB$19) &amp; "." &amp; LEFT(DH802,3))
            )
        ),
        "OK"
    )
)</f>
        <v>OK</v>
      </c>
      <c r="S802" s="150" t="str">
        <f>IF(DJ802&lt;&gt;"",
    IF(INT('Drill Size Info'!$AA$19)=INT('Drill Size Info'!$AB$19),
        --(INT('Drill Size Info'!$AA$19) &amp; "." &amp; DJ802),
        IF(AND((--(INT('Drill Size Info'!$AA$19) &amp; "." &amp; DJ802)&gt;=--('Drill Size Info'!$AA$19)), (--(INT('Drill Size Info'!$AA$19) &amp; "." &amp; DJ802)&lt;=--('Drill Size Info'!$AB$19))),
            --(INT('Drill Size Info'!$AA$19) &amp; "." &amp; DJ802),
            --(INT('Drill Size Info'!$AB$19) &amp; "." &amp; DJ802)
        )
    ),
    IF(DH802&lt;&gt;"",
        IF(INT('Drill Size Info'!$AA$19)=INT('Drill Size Info'!$AB$19),
            --(INT('Drill Size Info'!$AA$19) &amp; "." &amp; RIGHT(DH802,3)),
            IF(AND((--(INT('Drill Size Info'!$AA$19) &amp; "." &amp; RIGHT(DH802,3))&gt;=--('Drill Size Info'!$AA$19)), (--(INT('Drill Size Info'!$AA$19) &amp; "." &amp; RIGHT(DH802,3))&lt;=--('Drill Size Info'!$AB$19))),
                --(INT('Drill Size Info'!$AA$19) &amp; "." &amp; RIGHT(DH802,3)),
                --(INT('Drill Size Info'!$AB$19) &amp; "." &amp; RIGHT(DH802,3))
            )
        ),
        "N/A"
    )
)</f>
        <v>N/A</v>
      </c>
      <c r="T802" s="150" t="str">
        <f>IF(DL802&lt;&gt;"",
    IF(INT('Drill Size Info'!$AA$19)=INT('Drill Size Info'!$AB$15),
        --(INT('Drill Size Info'!$AA$15) &amp; "." &amp; DL802),
        IF(AND((--(INT('Drill Size Info'!$AA$15) &amp; "." &amp; DL802)&gt;=--('Drill Size Info'!$AA$15)), (--(INT('Drill Size Info'!$AA$15) &amp; "." &amp; DL802)&lt;=--('Drill Size Info'!$AB$15))),
            --(INT('Drill Size Info'!$AA$15) &amp; "." &amp; DL802),
            --(INT('Drill Size Info'!$AB$15) &amp; "." &amp; DL802)
        )
    ),
    IF(DK802&lt;&gt;"",
        IF(INT('Drill Size Info'!$AA$15)=INT('Drill Size Info'!$AB$15),
            --(INT('Drill Size Info'!$AA$15) &amp; "." &amp; LEFT(DK802,3)),
            IF(AND((--(INT('Drill Size Info'!$AA$15) &amp; "." &amp; LEFT(DK802,3))&gt;=--('Drill Size Info'!$AA$15)), (--(INT('Drill Size Info'!$AA$15) &amp; "." &amp; LEFT(DK802,3))&lt;=--('Drill Size Info'!$AB$15))),
                --(INT('Drill Size Info'!$AA$15) &amp; "." &amp; LEFT(DK802,3)),
                --(INT('Drill Size Info'!$AB$15) &amp; "." &amp; LEFT(DK802,3))
            )
        ),
        "OK"
    )
)</f>
        <v>OK</v>
      </c>
      <c r="U802" s="150" t="str">
        <f>IF(DM802&lt;&gt;"",
    IF(INT('Drill Size Info'!$AA$19)=INT('Drill Size Info'!$AB$15),
        --(INT('Drill Size Info'!$AA$15) &amp; "." &amp; DM802),
        IF(AND((--(INT('Drill Size Info'!$AA$15) &amp; "." &amp; DM802)&gt;=--('Drill Size Info'!$AA$15)), (--(INT('Drill Size Info'!$AA$15) &amp; "." &amp; DM802)&lt;=--('Drill Size Info'!$AB$15))),
            --(INT('Drill Size Info'!$AA$15) &amp; "." &amp; DM802),
            --(INT('Drill Size Info'!$AB$15) &amp; "." &amp; DM802)
        )
    ),
    IF(DK802&lt;&gt;"",
        IF(INT('Drill Size Info'!$AA$15)=INT('Drill Size Info'!$AB$15),
            --(INT('Drill Size Info'!$AA$15) &amp; "." &amp; RIGHT(DK802,3)),
            IF(AND((--(INT('Drill Size Info'!$AA$15) &amp; "." &amp; RIGHT(DK802,3))&gt;=--('Drill Size Info'!$AA$15)), (--(INT('Drill Size Info'!$AA$15) &amp; "." &amp; RIGHT(DK802,3))&lt;=--('Drill Size Info'!$AB$15))),
                --(INT('Drill Size Info'!$AA$15) &amp; "." &amp; RIGHT(DK802,3)),
                --(INT('Drill Size Info'!$AB$15) &amp; "." &amp; RIGHT(DK802,3))
            )
        ),
        "N/A"
    )
)</f>
        <v>N/A</v>
      </c>
      <c r="V802" s="161"/>
      <c r="W802" s="161"/>
      <c r="X802" s="161"/>
      <c r="Y802" s="161"/>
      <c r="Z802" s="161"/>
      <c r="AA802" s="162"/>
      <c r="AB802" s="162"/>
      <c r="AC802" s="162"/>
      <c r="AD802" s="162"/>
      <c r="AE802" s="162"/>
      <c r="AF802" s="162"/>
      <c r="AG802" s="162"/>
      <c r="AH802" s="162"/>
      <c r="AI802" s="162"/>
      <c r="AJ802" s="162"/>
      <c r="AK802" s="162"/>
      <c r="AL802" s="162"/>
      <c r="AM802" s="162"/>
      <c r="AN802" s="162"/>
      <c r="AO802" s="162"/>
      <c r="AP802" s="162"/>
      <c r="AQ802" s="162"/>
      <c r="AR802" s="162"/>
      <c r="AS802" s="162"/>
      <c r="AT802" s="162"/>
      <c r="AU802" s="162"/>
      <c r="AV802" s="162"/>
      <c r="AW802" s="162"/>
      <c r="AX802" s="162"/>
      <c r="AY802" s="162"/>
      <c r="AZ802" s="162"/>
      <c r="BA802" s="162"/>
      <c r="BB802" s="163"/>
      <c r="BC802" s="163"/>
      <c r="BD802" s="163"/>
      <c r="BE802" s="164"/>
      <c r="BF802" s="165"/>
      <c r="BG802" s="162"/>
      <c r="BH802" s="162"/>
      <c r="BI802" s="164"/>
      <c r="BJ802" s="38"/>
      <c r="BK802" s="38"/>
      <c r="BL802" s="38"/>
      <c r="BM802" s="38"/>
      <c r="BN802" s="38"/>
      <c r="BO802" s="38"/>
      <c r="BP802" s="117" t="str">
        <f t="shared" si="554"/>
        <v/>
      </c>
      <c r="BQ802" s="38"/>
      <c r="BR802" s="38"/>
      <c r="BS802" s="38"/>
      <c r="BT802" s="38"/>
      <c r="BV802" s="17">
        <f t="shared" si="548"/>
        <v>0</v>
      </c>
      <c r="BW802" s="17">
        <f t="shared" si="549"/>
        <v>0</v>
      </c>
      <c r="BX802" s="17">
        <f t="shared" si="550"/>
        <v>0</v>
      </c>
      <c r="BY802" s="17">
        <f t="shared" si="551"/>
        <v>0</v>
      </c>
      <c r="BZ802" s="17">
        <f t="shared" si="552"/>
        <v>0</v>
      </c>
      <c r="CA802" s="17">
        <f t="shared" si="553"/>
        <v>0</v>
      </c>
      <c r="CB802" s="17">
        <f t="shared" si="555"/>
        <v>0</v>
      </c>
      <c r="CC802" s="17">
        <f t="shared" si="556"/>
        <v>0</v>
      </c>
      <c r="CD802" s="17">
        <f t="shared" si="557"/>
        <v>0</v>
      </c>
      <c r="CE802" s="17">
        <f t="shared" si="558"/>
        <v>0</v>
      </c>
      <c r="CF802" s="17">
        <f t="shared" si="559"/>
        <v>0</v>
      </c>
      <c r="CG802" s="17">
        <f t="shared" si="560"/>
        <v>0</v>
      </c>
      <c r="CH802" s="17">
        <f t="shared" si="561"/>
        <v>0</v>
      </c>
      <c r="CI802" s="17">
        <f t="shared" si="562"/>
        <v>0</v>
      </c>
      <c r="CJ802" s="17">
        <f t="shared" si="563"/>
        <v>0</v>
      </c>
      <c r="CK802" s="17">
        <f t="shared" si="564"/>
        <v>0</v>
      </c>
      <c r="CL802" s="17">
        <f t="shared" si="565"/>
        <v>0</v>
      </c>
      <c r="CM802" s="17">
        <f t="shared" si="566"/>
        <v>0</v>
      </c>
      <c r="CN802" s="17">
        <f t="shared" si="567"/>
        <v>0</v>
      </c>
      <c r="CO802" s="17">
        <f t="shared" si="568"/>
        <v>0</v>
      </c>
      <c r="CP802" s="17">
        <f t="shared" si="569"/>
        <v>0</v>
      </c>
      <c r="CQ802" s="17">
        <f t="shared" si="570"/>
        <v>0</v>
      </c>
      <c r="CR802" s="17">
        <f t="shared" si="571"/>
        <v>0</v>
      </c>
      <c r="CS802" s="17">
        <f t="shared" si="572"/>
        <v>0</v>
      </c>
      <c r="CT802" s="17">
        <f t="shared" si="573"/>
        <v>0</v>
      </c>
      <c r="CU802" s="17">
        <f t="shared" si="574"/>
        <v>0</v>
      </c>
      <c r="CV802" s="17">
        <f t="shared" si="575"/>
        <v>0</v>
      </c>
      <c r="CW802" s="17">
        <f t="shared" si="576"/>
        <v>0</v>
      </c>
      <c r="CX802" s="17">
        <f t="shared" si="577"/>
        <v>0</v>
      </c>
      <c r="CY802" s="17">
        <f t="shared" si="578"/>
        <v>0</v>
      </c>
      <c r="CZ802" s="17">
        <f t="shared" si="579"/>
        <v>0</v>
      </c>
      <c r="DA802" s="17">
        <f t="shared" si="580"/>
        <v>0</v>
      </c>
      <c r="DB802" s="17">
        <f t="shared" si="581"/>
        <v>0</v>
      </c>
      <c r="DC802" s="17">
        <f t="shared" si="582"/>
        <v>0</v>
      </c>
      <c r="DD802" s="17">
        <f t="shared" si="583"/>
        <v>0</v>
      </c>
      <c r="DE802" s="17">
        <f t="shared" si="584"/>
        <v>0</v>
      </c>
      <c r="DF802" s="17">
        <f t="shared" si="585"/>
        <v>0</v>
      </c>
      <c r="DG802" s="17">
        <f t="shared" si="586"/>
        <v>0</v>
      </c>
    </row>
    <row r="803" spans="2:111" ht="15" customHeight="1" x14ac:dyDescent="0.2">
      <c r="B803" s="156">
        <v>795</v>
      </c>
      <c r="C803" s="157" t="str">
        <f t="shared" si="587"/>
        <v/>
      </c>
      <c r="D803" s="158" t="str">
        <f t="shared" si="547"/>
        <v>OK</v>
      </c>
      <c r="E803" s="159" t="e">
        <f>VLOOKUP('DATA SHEET'!$B$9,'Drill Size Info'!$T$2:$U$8,2,FALSE)</f>
        <v>#N/A</v>
      </c>
      <c r="F803" s="159" t="str">
        <f t="shared" si="588"/>
        <v/>
      </c>
      <c r="G803" s="91">
        <f t="shared" si="589"/>
        <v>0</v>
      </c>
      <c r="H803" s="160" t="s">
        <v>175</v>
      </c>
      <c r="I803" s="160" t="s">
        <v>175</v>
      </c>
      <c r="J803" s="160" t="str">
        <f>IF('DATA SHEET'!$B$10="NC-50","N/A","OK")</f>
        <v>OK</v>
      </c>
      <c r="K803" s="160" t="str">
        <f>IF('DATA SHEET'!$B$10="NC-50","N/A","OK")</f>
        <v>OK</v>
      </c>
      <c r="L803" s="160" t="str">
        <f t="shared" si="590"/>
        <v>OK</v>
      </c>
      <c r="M803" s="160" t="str">
        <f t="shared" si="591"/>
        <v>OK</v>
      </c>
      <c r="N803" s="160"/>
      <c r="O803" s="160"/>
      <c r="P803" s="160"/>
      <c r="Q803" s="160"/>
      <c r="R803" s="92" t="str">
        <f>IF(DI803&lt;&gt;"",
    IF(INT('Drill Size Info'!$AA$19)=INT('Drill Size Info'!$AB$19),
        --(INT('Drill Size Info'!$AA$19) &amp; "." &amp; DI803),
        IF(AND((--(INT('Drill Size Info'!$AA$19) &amp; "." &amp; DI803)&gt;=--('Drill Size Info'!$AA$19)), (--(INT('Drill Size Info'!$AA$19) &amp; "." &amp; DI803)&lt;=--('Drill Size Info'!$AB$19))),
            --(INT('Drill Size Info'!$AA$19) &amp; "." &amp; DI803),
            --(INT('Drill Size Info'!$AB$19) &amp; "." &amp; DI803)
        )
    ),
    IF(DH803&lt;&gt;"",
        IF(INT('Drill Size Info'!$AA$19)=INT('Drill Size Info'!$AB$19),
            --(INT('Drill Size Info'!$AA$19) &amp; "." &amp; LEFT(DH803,3)),
            IF(AND((--(INT('Drill Size Info'!$AA$19) &amp; "." &amp; LEFT(DH803,3))&gt;=--('Drill Size Info'!$AA$19)), (--(INT('Drill Size Info'!$AA$19) &amp; "." &amp; LEFT(DH803,3))&lt;=--('Drill Size Info'!$AB$19))),
                --(INT('Drill Size Info'!$AA$19) &amp; "." &amp; LEFT(DH803,3)),
                --(INT('Drill Size Info'!$AB$19) &amp; "." &amp; LEFT(DH803,3))
            )
        ),
        "OK"
    )
)</f>
        <v>OK</v>
      </c>
      <c r="S803" s="150" t="str">
        <f>IF(DJ803&lt;&gt;"",
    IF(INT('Drill Size Info'!$AA$19)=INT('Drill Size Info'!$AB$19),
        --(INT('Drill Size Info'!$AA$19) &amp; "." &amp; DJ803),
        IF(AND((--(INT('Drill Size Info'!$AA$19) &amp; "." &amp; DJ803)&gt;=--('Drill Size Info'!$AA$19)), (--(INT('Drill Size Info'!$AA$19) &amp; "." &amp; DJ803)&lt;=--('Drill Size Info'!$AB$19))),
            --(INT('Drill Size Info'!$AA$19) &amp; "." &amp; DJ803),
            --(INT('Drill Size Info'!$AB$19) &amp; "." &amp; DJ803)
        )
    ),
    IF(DH803&lt;&gt;"",
        IF(INT('Drill Size Info'!$AA$19)=INT('Drill Size Info'!$AB$19),
            --(INT('Drill Size Info'!$AA$19) &amp; "." &amp; RIGHT(DH803,3)),
            IF(AND((--(INT('Drill Size Info'!$AA$19) &amp; "." &amp; RIGHT(DH803,3))&gt;=--('Drill Size Info'!$AA$19)), (--(INT('Drill Size Info'!$AA$19) &amp; "." &amp; RIGHT(DH803,3))&lt;=--('Drill Size Info'!$AB$19))),
                --(INT('Drill Size Info'!$AA$19) &amp; "." &amp; RIGHT(DH803,3)),
                --(INT('Drill Size Info'!$AB$19) &amp; "." &amp; RIGHT(DH803,3))
            )
        ),
        "N/A"
    )
)</f>
        <v>N/A</v>
      </c>
      <c r="T803" s="150" t="str">
        <f>IF(DL803&lt;&gt;"",
    IF(INT('Drill Size Info'!$AA$19)=INT('Drill Size Info'!$AB$15),
        --(INT('Drill Size Info'!$AA$15) &amp; "." &amp; DL803),
        IF(AND((--(INT('Drill Size Info'!$AA$15) &amp; "." &amp; DL803)&gt;=--('Drill Size Info'!$AA$15)), (--(INT('Drill Size Info'!$AA$15) &amp; "." &amp; DL803)&lt;=--('Drill Size Info'!$AB$15))),
            --(INT('Drill Size Info'!$AA$15) &amp; "." &amp; DL803),
            --(INT('Drill Size Info'!$AB$15) &amp; "." &amp; DL803)
        )
    ),
    IF(DK803&lt;&gt;"",
        IF(INT('Drill Size Info'!$AA$15)=INT('Drill Size Info'!$AB$15),
            --(INT('Drill Size Info'!$AA$15) &amp; "." &amp; LEFT(DK803,3)),
            IF(AND((--(INT('Drill Size Info'!$AA$15) &amp; "." &amp; LEFT(DK803,3))&gt;=--('Drill Size Info'!$AA$15)), (--(INT('Drill Size Info'!$AA$15) &amp; "." &amp; LEFT(DK803,3))&lt;=--('Drill Size Info'!$AB$15))),
                --(INT('Drill Size Info'!$AA$15) &amp; "." &amp; LEFT(DK803,3)),
                --(INT('Drill Size Info'!$AB$15) &amp; "." &amp; LEFT(DK803,3))
            )
        ),
        "OK"
    )
)</f>
        <v>OK</v>
      </c>
      <c r="U803" s="150" t="str">
        <f>IF(DM803&lt;&gt;"",
    IF(INT('Drill Size Info'!$AA$19)=INT('Drill Size Info'!$AB$15),
        --(INT('Drill Size Info'!$AA$15) &amp; "." &amp; DM803),
        IF(AND((--(INT('Drill Size Info'!$AA$15) &amp; "." &amp; DM803)&gt;=--('Drill Size Info'!$AA$15)), (--(INT('Drill Size Info'!$AA$15) &amp; "." &amp; DM803)&lt;=--('Drill Size Info'!$AB$15))),
            --(INT('Drill Size Info'!$AA$15) &amp; "." &amp; DM803),
            --(INT('Drill Size Info'!$AB$15) &amp; "." &amp; DM803)
        )
    ),
    IF(DK803&lt;&gt;"",
        IF(INT('Drill Size Info'!$AA$15)=INT('Drill Size Info'!$AB$15),
            --(INT('Drill Size Info'!$AA$15) &amp; "." &amp; RIGHT(DK803,3)),
            IF(AND((--(INT('Drill Size Info'!$AA$15) &amp; "." &amp; RIGHT(DK803,3))&gt;=--('Drill Size Info'!$AA$15)), (--(INT('Drill Size Info'!$AA$15) &amp; "." &amp; RIGHT(DK803,3))&lt;=--('Drill Size Info'!$AB$15))),
                --(INT('Drill Size Info'!$AA$15) &amp; "." &amp; RIGHT(DK803,3)),
                --(INT('Drill Size Info'!$AB$15) &amp; "." &amp; RIGHT(DK803,3))
            )
        ),
        "N/A"
    )
)</f>
        <v>N/A</v>
      </c>
      <c r="V803" s="161"/>
      <c r="W803" s="161"/>
      <c r="X803" s="161"/>
      <c r="Y803" s="161"/>
      <c r="Z803" s="161"/>
      <c r="AA803" s="162"/>
      <c r="AB803" s="162"/>
      <c r="AC803" s="162"/>
      <c r="AD803" s="162"/>
      <c r="AE803" s="162"/>
      <c r="AF803" s="162"/>
      <c r="AG803" s="162"/>
      <c r="AH803" s="162"/>
      <c r="AI803" s="162"/>
      <c r="AJ803" s="162"/>
      <c r="AK803" s="162"/>
      <c r="AL803" s="162"/>
      <c r="AM803" s="162"/>
      <c r="AN803" s="162"/>
      <c r="AO803" s="162"/>
      <c r="AP803" s="162"/>
      <c r="AQ803" s="162"/>
      <c r="AR803" s="162"/>
      <c r="AS803" s="162"/>
      <c r="AT803" s="162"/>
      <c r="AU803" s="162"/>
      <c r="AV803" s="162"/>
      <c r="AW803" s="162"/>
      <c r="AX803" s="162"/>
      <c r="AY803" s="162"/>
      <c r="AZ803" s="162"/>
      <c r="BA803" s="162"/>
      <c r="BB803" s="163"/>
      <c r="BC803" s="163"/>
      <c r="BD803" s="163"/>
      <c r="BE803" s="164"/>
      <c r="BF803" s="165"/>
      <c r="BG803" s="162"/>
      <c r="BH803" s="162"/>
      <c r="BI803" s="164"/>
      <c r="BJ803" s="38"/>
      <c r="BK803" s="38"/>
      <c r="BL803" s="38"/>
      <c r="BM803" s="38"/>
      <c r="BN803" s="38"/>
      <c r="BO803" s="38"/>
      <c r="BP803" s="117" t="str">
        <f t="shared" si="554"/>
        <v/>
      </c>
      <c r="BQ803" s="38"/>
      <c r="BR803" s="38"/>
      <c r="BS803" s="38"/>
      <c r="BT803" s="38"/>
      <c r="BV803" s="17">
        <f t="shared" si="548"/>
        <v>0</v>
      </c>
      <c r="BW803" s="17">
        <f t="shared" si="549"/>
        <v>0</v>
      </c>
      <c r="BX803" s="17">
        <f t="shared" si="550"/>
        <v>0</v>
      </c>
      <c r="BY803" s="17">
        <f t="shared" si="551"/>
        <v>0</v>
      </c>
      <c r="BZ803" s="17">
        <f t="shared" si="552"/>
        <v>0</v>
      </c>
      <c r="CA803" s="17">
        <f t="shared" si="553"/>
        <v>0</v>
      </c>
      <c r="CB803" s="17">
        <f t="shared" si="555"/>
        <v>0</v>
      </c>
      <c r="CC803" s="17">
        <f t="shared" si="556"/>
        <v>0</v>
      </c>
      <c r="CD803" s="17">
        <f t="shared" si="557"/>
        <v>0</v>
      </c>
      <c r="CE803" s="17">
        <f t="shared" si="558"/>
        <v>0</v>
      </c>
      <c r="CF803" s="17">
        <f t="shared" si="559"/>
        <v>0</v>
      </c>
      <c r="CG803" s="17">
        <f t="shared" si="560"/>
        <v>0</v>
      </c>
      <c r="CH803" s="17">
        <f t="shared" si="561"/>
        <v>0</v>
      </c>
      <c r="CI803" s="17">
        <f t="shared" si="562"/>
        <v>0</v>
      </c>
      <c r="CJ803" s="17">
        <f t="shared" si="563"/>
        <v>0</v>
      </c>
      <c r="CK803" s="17">
        <f t="shared" si="564"/>
        <v>0</v>
      </c>
      <c r="CL803" s="17">
        <f t="shared" si="565"/>
        <v>0</v>
      </c>
      <c r="CM803" s="17">
        <f t="shared" si="566"/>
        <v>0</v>
      </c>
      <c r="CN803" s="17">
        <f t="shared" si="567"/>
        <v>0</v>
      </c>
      <c r="CO803" s="17">
        <f t="shared" si="568"/>
        <v>0</v>
      </c>
      <c r="CP803" s="17">
        <f t="shared" si="569"/>
        <v>0</v>
      </c>
      <c r="CQ803" s="17">
        <f t="shared" si="570"/>
        <v>0</v>
      </c>
      <c r="CR803" s="17">
        <f t="shared" si="571"/>
        <v>0</v>
      </c>
      <c r="CS803" s="17">
        <f t="shared" si="572"/>
        <v>0</v>
      </c>
      <c r="CT803" s="17">
        <f t="shared" si="573"/>
        <v>0</v>
      </c>
      <c r="CU803" s="17">
        <f t="shared" si="574"/>
        <v>0</v>
      </c>
      <c r="CV803" s="17">
        <f t="shared" si="575"/>
        <v>0</v>
      </c>
      <c r="CW803" s="17">
        <f t="shared" si="576"/>
        <v>0</v>
      </c>
      <c r="CX803" s="17">
        <f t="shared" si="577"/>
        <v>0</v>
      </c>
      <c r="CY803" s="17">
        <f t="shared" si="578"/>
        <v>0</v>
      </c>
      <c r="CZ803" s="17">
        <f t="shared" si="579"/>
        <v>0</v>
      </c>
      <c r="DA803" s="17">
        <f t="shared" si="580"/>
        <v>0</v>
      </c>
      <c r="DB803" s="17">
        <f t="shared" si="581"/>
        <v>0</v>
      </c>
      <c r="DC803" s="17">
        <f t="shared" si="582"/>
        <v>0</v>
      </c>
      <c r="DD803" s="17">
        <f t="shared" si="583"/>
        <v>0</v>
      </c>
      <c r="DE803" s="17">
        <f t="shared" si="584"/>
        <v>0</v>
      </c>
      <c r="DF803" s="17">
        <f t="shared" si="585"/>
        <v>0</v>
      </c>
      <c r="DG803" s="17">
        <f t="shared" si="586"/>
        <v>0</v>
      </c>
    </row>
    <row r="804" spans="2:111" ht="15" customHeight="1" x14ac:dyDescent="0.2">
      <c r="B804" s="156">
        <v>796</v>
      </c>
      <c r="C804" s="157" t="str">
        <f t="shared" si="587"/>
        <v/>
      </c>
      <c r="D804" s="158" t="str">
        <f t="shared" si="547"/>
        <v>OK</v>
      </c>
      <c r="E804" s="159" t="e">
        <f>VLOOKUP('DATA SHEET'!$B$9,'Drill Size Info'!$T$2:$U$8,2,FALSE)</f>
        <v>#N/A</v>
      </c>
      <c r="F804" s="159" t="str">
        <f t="shared" si="588"/>
        <v/>
      </c>
      <c r="G804" s="91">
        <f t="shared" si="589"/>
        <v>0</v>
      </c>
      <c r="H804" s="160" t="s">
        <v>175</v>
      </c>
      <c r="I804" s="160" t="s">
        <v>175</v>
      </c>
      <c r="J804" s="160" t="str">
        <f>IF('DATA SHEET'!$B$10="NC-50","N/A","OK")</f>
        <v>OK</v>
      </c>
      <c r="K804" s="160" t="str">
        <f>IF('DATA SHEET'!$B$10="NC-50","N/A","OK")</f>
        <v>OK</v>
      </c>
      <c r="L804" s="160" t="str">
        <f t="shared" si="590"/>
        <v>OK</v>
      </c>
      <c r="M804" s="160" t="str">
        <f t="shared" si="591"/>
        <v>OK</v>
      </c>
      <c r="N804" s="160"/>
      <c r="O804" s="160"/>
      <c r="P804" s="160"/>
      <c r="Q804" s="160"/>
      <c r="R804" s="92" t="str">
        <f>IF(DI804&lt;&gt;"",
    IF(INT('Drill Size Info'!$AA$19)=INT('Drill Size Info'!$AB$19),
        --(INT('Drill Size Info'!$AA$19) &amp; "." &amp; DI804),
        IF(AND((--(INT('Drill Size Info'!$AA$19) &amp; "." &amp; DI804)&gt;=--('Drill Size Info'!$AA$19)), (--(INT('Drill Size Info'!$AA$19) &amp; "." &amp; DI804)&lt;=--('Drill Size Info'!$AB$19))),
            --(INT('Drill Size Info'!$AA$19) &amp; "." &amp; DI804),
            --(INT('Drill Size Info'!$AB$19) &amp; "." &amp; DI804)
        )
    ),
    IF(DH804&lt;&gt;"",
        IF(INT('Drill Size Info'!$AA$19)=INT('Drill Size Info'!$AB$19),
            --(INT('Drill Size Info'!$AA$19) &amp; "." &amp; LEFT(DH804,3)),
            IF(AND((--(INT('Drill Size Info'!$AA$19) &amp; "." &amp; LEFT(DH804,3))&gt;=--('Drill Size Info'!$AA$19)), (--(INT('Drill Size Info'!$AA$19) &amp; "." &amp; LEFT(DH804,3))&lt;=--('Drill Size Info'!$AB$19))),
                --(INT('Drill Size Info'!$AA$19) &amp; "." &amp; LEFT(DH804,3)),
                --(INT('Drill Size Info'!$AB$19) &amp; "." &amp; LEFT(DH804,3))
            )
        ),
        "OK"
    )
)</f>
        <v>OK</v>
      </c>
      <c r="S804" s="150" t="str">
        <f>IF(DJ804&lt;&gt;"",
    IF(INT('Drill Size Info'!$AA$19)=INT('Drill Size Info'!$AB$19),
        --(INT('Drill Size Info'!$AA$19) &amp; "." &amp; DJ804),
        IF(AND((--(INT('Drill Size Info'!$AA$19) &amp; "." &amp; DJ804)&gt;=--('Drill Size Info'!$AA$19)), (--(INT('Drill Size Info'!$AA$19) &amp; "." &amp; DJ804)&lt;=--('Drill Size Info'!$AB$19))),
            --(INT('Drill Size Info'!$AA$19) &amp; "." &amp; DJ804),
            --(INT('Drill Size Info'!$AB$19) &amp; "." &amp; DJ804)
        )
    ),
    IF(DH804&lt;&gt;"",
        IF(INT('Drill Size Info'!$AA$19)=INT('Drill Size Info'!$AB$19),
            --(INT('Drill Size Info'!$AA$19) &amp; "." &amp; RIGHT(DH804,3)),
            IF(AND((--(INT('Drill Size Info'!$AA$19) &amp; "." &amp; RIGHT(DH804,3))&gt;=--('Drill Size Info'!$AA$19)), (--(INT('Drill Size Info'!$AA$19) &amp; "." &amp; RIGHT(DH804,3))&lt;=--('Drill Size Info'!$AB$19))),
                --(INT('Drill Size Info'!$AA$19) &amp; "." &amp; RIGHT(DH804,3)),
                --(INT('Drill Size Info'!$AB$19) &amp; "." &amp; RIGHT(DH804,3))
            )
        ),
        "N/A"
    )
)</f>
        <v>N/A</v>
      </c>
      <c r="T804" s="150" t="str">
        <f>IF(DL804&lt;&gt;"",
    IF(INT('Drill Size Info'!$AA$19)=INT('Drill Size Info'!$AB$15),
        --(INT('Drill Size Info'!$AA$15) &amp; "." &amp; DL804),
        IF(AND((--(INT('Drill Size Info'!$AA$15) &amp; "." &amp; DL804)&gt;=--('Drill Size Info'!$AA$15)), (--(INT('Drill Size Info'!$AA$15) &amp; "." &amp; DL804)&lt;=--('Drill Size Info'!$AB$15))),
            --(INT('Drill Size Info'!$AA$15) &amp; "." &amp; DL804),
            --(INT('Drill Size Info'!$AB$15) &amp; "." &amp; DL804)
        )
    ),
    IF(DK804&lt;&gt;"",
        IF(INT('Drill Size Info'!$AA$15)=INT('Drill Size Info'!$AB$15),
            --(INT('Drill Size Info'!$AA$15) &amp; "." &amp; LEFT(DK804,3)),
            IF(AND((--(INT('Drill Size Info'!$AA$15) &amp; "." &amp; LEFT(DK804,3))&gt;=--('Drill Size Info'!$AA$15)), (--(INT('Drill Size Info'!$AA$15) &amp; "." &amp; LEFT(DK804,3))&lt;=--('Drill Size Info'!$AB$15))),
                --(INT('Drill Size Info'!$AA$15) &amp; "." &amp; LEFT(DK804,3)),
                --(INT('Drill Size Info'!$AB$15) &amp; "." &amp; LEFT(DK804,3))
            )
        ),
        "OK"
    )
)</f>
        <v>OK</v>
      </c>
      <c r="U804" s="150" t="str">
        <f>IF(DM804&lt;&gt;"",
    IF(INT('Drill Size Info'!$AA$19)=INT('Drill Size Info'!$AB$15),
        --(INT('Drill Size Info'!$AA$15) &amp; "." &amp; DM804),
        IF(AND((--(INT('Drill Size Info'!$AA$15) &amp; "." &amp; DM804)&gt;=--('Drill Size Info'!$AA$15)), (--(INT('Drill Size Info'!$AA$15) &amp; "." &amp; DM804)&lt;=--('Drill Size Info'!$AB$15))),
            --(INT('Drill Size Info'!$AA$15) &amp; "." &amp; DM804),
            --(INT('Drill Size Info'!$AB$15) &amp; "." &amp; DM804)
        )
    ),
    IF(DK804&lt;&gt;"",
        IF(INT('Drill Size Info'!$AA$15)=INT('Drill Size Info'!$AB$15),
            --(INT('Drill Size Info'!$AA$15) &amp; "." &amp; RIGHT(DK804,3)),
            IF(AND((--(INT('Drill Size Info'!$AA$15) &amp; "." &amp; RIGHT(DK804,3))&gt;=--('Drill Size Info'!$AA$15)), (--(INT('Drill Size Info'!$AA$15) &amp; "." &amp; RIGHT(DK804,3))&lt;=--('Drill Size Info'!$AB$15))),
                --(INT('Drill Size Info'!$AA$15) &amp; "." &amp; RIGHT(DK804,3)),
                --(INT('Drill Size Info'!$AB$15) &amp; "." &amp; RIGHT(DK804,3))
            )
        ),
        "N/A"
    )
)</f>
        <v>N/A</v>
      </c>
      <c r="V804" s="161"/>
      <c r="W804" s="161"/>
      <c r="X804" s="161"/>
      <c r="Y804" s="161"/>
      <c r="Z804" s="161"/>
      <c r="AA804" s="162"/>
      <c r="AB804" s="162"/>
      <c r="AC804" s="162"/>
      <c r="AD804" s="162"/>
      <c r="AE804" s="162"/>
      <c r="AF804" s="162"/>
      <c r="AG804" s="162"/>
      <c r="AH804" s="162"/>
      <c r="AI804" s="162"/>
      <c r="AJ804" s="162"/>
      <c r="AK804" s="162"/>
      <c r="AL804" s="162"/>
      <c r="AM804" s="162"/>
      <c r="AN804" s="162"/>
      <c r="AO804" s="162"/>
      <c r="AP804" s="162"/>
      <c r="AQ804" s="162"/>
      <c r="AR804" s="162"/>
      <c r="AS804" s="162"/>
      <c r="AT804" s="162"/>
      <c r="AU804" s="162"/>
      <c r="AV804" s="162"/>
      <c r="AW804" s="162"/>
      <c r="AX804" s="162"/>
      <c r="AY804" s="162"/>
      <c r="AZ804" s="162"/>
      <c r="BA804" s="162"/>
      <c r="BB804" s="163"/>
      <c r="BC804" s="163"/>
      <c r="BD804" s="163"/>
      <c r="BE804" s="164"/>
      <c r="BF804" s="165"/>
      <c r="BG804" s="162"/>
      <c r="BH804" s="162"/>
      <c r="BI804" s="164"/>
      <c r="BJ804" s="38"/>
      <c r="BK804" s="38"/>
      <c r="BL804" s="38"/>
      <c r="BM804" s="38"/>
      <c r="BN804" s="38"/>
      <c r="BO804" s="38"/>
      <c r="BP804" s="117" t="str">
        <f t="shared" si="554"/>
        <v/>
      </c>
      <c r="BQ804" s="38"/>
      <c r="BR804" s="38"/>
      <c r="BS804" s="38"/>
      <c r="BT804" s="38"/>
      <c r="BV804" s="17">
        <f t="shared" si="548"/>
        <v>0</v>
      </c>
      <c r="BW804" s="17">
        <f t="shared" si="549"/>
        <v>0</v>
      </c>
      <c r="BX804" s="17">
        <f t="shared" si="550"/>
        <v>0</v>
      </c>
      <c r="BY804" s="17">
        <f t="shared" si="551"/>
        <v>0</v>
      </c>
      <c r="BZ804" s="17">
        <f t="shared" si="552"/>
        <v>0</v>
      </c>
      <c r="CA804" s="17">
        <f t="shared" si="553"/>
        <v>0</v>
      </c>
      <c r="CB804" s="17">
        <f t="shared" si="555"/>
        <v>0</v>
      </c>
      <c r="CC804" s="17">
        <f t="shared" si="556"/>
        <v>0</v>
      </c>
      <c r="CD804" s="17">
        <f t="shared" si="557"/>
        <v>0</v>
      </c>
      <c r="CE804" s="17">
        <f t="shared" si="558"/>
        <v>0</v>
      </c>
      <c r="CF804" s="17">
        <f t="shared" si="559"/>
        <v>0</v>
      </c>
      <c r="CG804" s="17">
        <f t="shared" si="560"/>
        <v>0</v>
      </c>
      <c r="CH804" s="17">
        <f t="shared" si="561"/>
        <v>0</v>
      </c>
      <c r="CI804" s="17">
        <f t="shared" si="562"/>
        <v>0</v>
      </c>
      <c r="CJ804" s="17">
        <f t="shared" si="563"/>
        <v>0</v>
      </c>
      <c r="CK804" s="17">
        <f t="shared" si="564"/>
        <v>0</v>
      </c>
      <c r="CL804" s="17">
        <f t="shared" si="565"/>
        <v>0</v>
      </c>
      <c r="CM804" s="17">
        <f t="shared" si="566"/>
        <v>0</v>
      </c>
      <c r="CN804" s="17">
        <f t="shared" si="567"/>
        <v>0</v>
      </c>
      <c r="CO804" s="17">
        <f t="shared" si="568"/>
        <v>0</v>
      </c>
      <c r="CP804" s="17">
        <f t="shared" si="569"/>
        <v>0</v>
      </c>
      <c r="CQ804" s="17">
        <f t="shared" si="570"/>
        <v>0</v>
      </c>
      <c r="CR804" s="17">
        <f t="shared" si="571"/>
        <v>0</v>
      </c>
      <c r="CS804" s="17">
        <f t="shared" si="572"/>
        <v>0</v>
      </c>
      <c r="CT804" s="17">
        <f t="shared" si="573"/>
        <v>0</v>
      </c>
      <c r="CU804" s="17">
        <f t="shared" si="574"/>
        <v>0</v>
      </c>
      <c r="CV804" s="17">
        <f t="shared" si="575"/>
        <v>0</v>
      </c>
      <c r="CW804" s="17">
        <f t="shared" si="576"/>
        <v>0</v>
      </c>
      <c r="CX804" s="17">
        <f t="shared" si="577"/>
        <v>0</v>
      </c>
      <c r="CY804" s="17">
        <f t="shared" si="578"/>
        <v>0</v>
      </c>
      <c r="CZ804" s="17">
        <f t="shared" si="579"/>
        <v>0</v>
      </c>
      <c r="DA804" s="17">
        <f t="shared" si="580"/>
        <v>0</v>
      </c>
      <c r="DB804" s="17">
        <f t="shared" si="581"/>
        <v>0</v>
      </c>
      <c r="DC804" s="17">
        <f t="shared" si="582"/>
        <v>0</v>
      </c>
      <c r="DD804" s="17">
        <f t="shared" si="583"/>
        <v>0</v>
      </c>
      <c r="DE804" s="17">
        <f t="shared" si="584"/>
        <v>0</v>
      </c>
      <c r="DF804" s="17">
        <f t="shared" si="585"/>
        <v>0</v>
      </c>
      <c r="DG804" s="17">
        <f t="shared" si="586"/>
        <v>0</v>
      </c>
    </row>
    <row r="805" spans="2:111" ht="15" customHeight="1" x14ac:dyDescent="0.2">
      <c r="B805" s="156">
        <v>797</v>
      </c>
      <c r="C805" s="157" t="str">
        <f t="shared" si="587"/>
        <v/>
      </c>
      <c r="D805" s="158" t="str">
        <f t="shared" si="547"/>
        <v>OK</v>
      </c>
      <c r="E805" s="159" t="e">
        <f>VLOOKUP('DATA SHEET'!$B$9,'Drill Size Info'!$T$2:$U$8,2,FALSE)</f>
        <v>#N/A</v>
      </c>
      <c r="F805" s="159" t="str">
        <f t="shared" si="588"/>
        <v/>
      </c>
      <c r="G805" s="91">
        <f t="shared" si="589"/>
        <v>0</v>
      </c>
      <c r="H805" s="160" t="s">
        <v>175</v>
      </c>
      <c r="I805" s="160" t="s">
        <v>175</v>
      </c>
      <c r="J805" s="160" t="str">
        <f>IF('DATA SHEET'!$B$10="NC-50","N/A","OK")</f>
        <v>OK</v>
      </c>
      <c r="K805" s="160" t="str">
        <f>IF('DATA SHEET'!$B$10="NC-50","N/A","OK")</f>
        <v>OK</v>
      </c>
      <c r="L805" s="160" t="str">
        <f t="shared" si="590"/>
        <v>OK</v>
      </c>
      <c r="M805" s="160" t="str">
        <f t="shared" si="591"/>
        <v>OK</v>
      </c>
      <c r="N805" s="160"/>
      <c r="O805" s="160"/>
      <c r="P805" s="160"/>
      <c r="Q805" s="160"/>
      <c r="R805" s="92" t="str">
        <f>IF(DI805&lt;&gt;"",
    IF(INT('Drill Size Info'!$AA$19)=INT('Drill Size Info'!$AB$19),
        --(INT('Drill Size Info'!$AA$19) &amp; "." &amp; DI805),
        IF(AND((--(INT('Drill Size Info'!$AA$19) &amp; "." &amp; DI805)&gt;=--('Drill Size Info'!$AA$19)), (--(INT('Drill Size Info'!$AA$19) &amp; "." &amp; DI805)&lt;=--('Drill Size Info'!$AB$19))),
            --(INT('Drill Size Info'!$AA$19) &amp; "." &amp; DI805),
            --(INT('Drill Size Info'!$AB$19) &amp; "." &amp; DI805)
        )
    ),
    IF(DH805&lt;&gt;"",
        IF(INT('Drill Size Info'!$AA$19)=INT('Drill Size Info'!$AB$19),
            --(INT('Drill Size Info'!$AA$19) &amp; "." &amp; LEFT(DH805,3)),
            IF(AND((--(INT('Drill Size Info'!$AA$19) &amp; "." &amp; LEFT(DH805,3))&gt;=--('Drill Size Info'!$AA$19)), (--(INT('Drill Size Info'!$AA$19) &amp; "." &amp; LEFT(DH805,3))&lt;=--('Drill Size Info'!$AB$19))),
                --(INT('Drill Size Info'!$AA$19) &amp; "." &amp; LEFT(DH805,3)),
                --(INT('Drill Size Info'!$AB$19) &amp; "." &amp; LEFT(DH805,3))
            )
        ),
        "OK"
    )
)</f>
        <v>OK</v>
      </c>
      <c r="S805" s="150" t="str">
        <f>IF(DJ805&lt;&gt;"",
    IF(INT('Drill Size Info'!$AA$19)=INT('Drill Size Info'!$AB$19),
        --(INT('Drill Size Info'!$AA$19) &amp; "." &amp; DJ805),
        IF(AND((--(INT('Drill Size Info'!$AA$19) &amp; "." &amp; DJ805)&gt;=--('Drill Size Info'!$AA$19)), (--(INT('Drill Size Info'!$AA$19) &amp; "." &amp; DJ805)&lt;=--('Drill Size Info'!$AB$19))),
            --(INT('Drill Size Info'!$AA$19) &amp; "." &amp; DJ805),
            --(INT('Drill Size Info'!$AB$19) &amp; "." &amp; DJ805)
        )
    ),
    IF(DH805&lt;&gt;"",
        IF(INT('Drill Size Info'!$AA$19)=INT('Drill Size Info'!$AB$19),
            --(INT('Drill Size Info'!$AA$19) &amp; "." &amp; RIGHT(DH805,3)),
            IF(AND((--(INT('Drill Size Info'!$AA$19) &amp; "." &amp; RIGHT(DH805,3))&gt;=--('Drill Size Info'!$AA$19)), (--(INT('Drill Size Info'!$AA$19) &amp; "." &amp; RIGHT(DH805,3))&lt;=--('Drill Size Info'!$AB$19))),
                --(INT('Drill Size Info'!$AA$19) &amp; "." &amp; RIGHT(DH805,3)),
                --(INT('Drill Size Info'!$AB$19) &amp; "." &amp; RIGHT(DH805,3))
            )
        ),
        "N/A"
    )
)</f>
        <v>N/A</v>
      </c>
      <c r="T805" s="150" t="str">
        <f>IF(DL805&lt;&gt;"",
    IF(INT('Drill Size Info'!$AA$19)=INT('Drill Size Info'!$AB$15),
        --(INT('Drill Size Info'!$AA$15) &amp; "." &amp; DL805),
        IF(AND((--(INT('Drill Size Info'!$AA$15) &amp; "." &amp; DL805)&gt;=--('Drill Size Info'!$AA$15)), (--(INT('Drill Size Info'!$AA$15) &amp; "." &amp; DL805)&lt;=--('Drill Size Info'!$AB$15))),
            --(INT('Drill Size Info'!$AA$15) &amp; "." &amp; DL805),
            --(INT('Drill Size Info'!$AB$15) &amp; "." &amp; DL805)
        )
    ),
    IF(DK805&lt;&gt;"",
        IF(INT('Drill Size Info'!$AA$15)=INT('Drill Size Info'!$AB$15),
            --(INT('Drill Size Info'!$AA$15) &amp; "." &amp; LEFT(DK805,3)),
            IF(AND((--(INT('Drill Size Info'!$AA$15) &amp; "." &amp; LEFT(DK805,3))&gt;=--('Drill Size Info'!$AA$15)), (--(INT('Drill Size Info'!$AA$15) &amp; "." &amp; LEFT(DK805,3))&lt;=--('Drill Size Info'!$AB$15))),
                --(INT('Drill Size Info'!$AA$15) &amp; "." &amp; LEFT(DK805,3)),
                --(INT('Drill Size Info'!$AB$15) &amp; "." &amp; LEFT(DK805,3))
            )
        ),
        "OK"
    )
)</f>
        <v>OK</v>
      </c>
      <c r="U805" s="150" t="str">
        <f>IF(DM805&lt;&gt;"",
    IF(INT('Drill Size Info'!$AA$19)=INT('Drill Size Info'!$AB$15),
        --(INT('Drill Size Info'!$AA$15) &amp; "." &amp; DM805),
        IF(AND((--(INT('Drill Size Info'!$AA$15) &amp; "." &amp; DM805)&gt;=--('Drill Size Info'!$AA$15)), (--(INT('Drill Size Info'!$AA$15) &amp; "." &amp; DM805)&lt;=--('Drill Size Info'!$AB$15))),
            --(INT('Drill Size Info'!$AA$15) &amp; "." &amp; DM805),
            --(INT('Drill Size Info'!$AB$15) &amp; "." &amp; DM805)
        )
    ),
    IF(DK805&lt;&gt;"",
        IF(INT('Drill Size Info'!$AA$15)=INT('Drill Size Info'!$AB$15),
            --(INT('Drill Size Info'!$AA$15) &amp; "." &amp; RIGHT(DK805,3)),
            IF(AND((--(INT('Drill Size Info'!$AA$15) &amp; "." &amp; RIGHT(DK805,3))&gt;=--('Drill Size Info'!$AA$15)), (--(INT('Drill Size Info'!$AA$15) &amp; "." &amp; RIGHT(DK805,3))&lt;=--('Drill Size Info'!$AB$15))),
                --(INT('Drill Size Info'!$AA$15) &amp; "." &amp; RIGHT(DK805,3)),
                --(INT('Drill Size Info'!$AB$15) &amp; "." &amp; RIGHT(DK805,3))
            )
        ),
        "N/A"
    )
)</f>
        <v>N/A</v>
      </c>
      <c r="V805" s="161"/>
      <c r="W805" s="161"/>
      <c r="X805" s="161"/>
      <c r="Y805" s="161"/>
      <c r="Z805" s="161"/>
      <c r="AA805" s="162"/>
      <c r="AB805" s="162"/>
      <c r="AC805" s="162"/>
      <c r="AD805" s="162"/>
      <c r="AE805" s="162"/>
      <c r="AF805" s="162"/>
      <c r="AG805" s="162"/>
      <c r="AH805" s="162"/>
      <c r="AI805" s="162"/>
      <c r="AJ805" s="162"/>
      <c r="AK805" s="162"/>
      <c r="AL805" s="162"/>
      <c r="AM805" s="162"/>
      <c r="AN805" s="162"/>
      <c r="AO805" s="162"/>
      <c r="AP805" s="162"/>
      <c r="AQ805" s="162"/>
      <c r="AR805" s="162"/>
      <c r="AS805" s="162"/>
      <c r="AT805" s="162"/>
      <c r="AU805" s="162"/>
      <c r="AV805" s="162"/>
      <c r="AW805" s="162"/>
      <c r="AX805" s="162"/>
      <c r="AY805" s="162"/>
      <c r="AZ805" s="162"/>
      <c r="BA805" s="162"/>
      <c r="BB805" s="163"/>
      <c r="BC805" s="163"/>
      <c r="BD805" s="163"/>
      <c r="BE805" s="164"/>
      <c r="BF805" s="165"/>
      <c r="BG805" s="162"/>
      <c r="BH805" s="162"/>
      <c r="BI805" s="164"/>
      <c r="BJ805" s="38"/>
      <c r="BK805" s="38"/>
      <c r="BL805" s="38"/>
      <c r="BM805" s="38"/>
      <c r="BN805" s="38"/>
      <c r="BO805" s="38"/>
      <c r="BP805" s="117" t="str">
        <f t="shared" si="554"/>
        <v/>
      </c>
      <c r="BQ805" s="38"/>
      <c r="BR805" s="38"/>
      <c r="BS805" s="38"/>
      <c r="BT805" s="38"/>
      <c r="BV805" s="17">
        <f t="shared" si="548"/>
        <v>0</v>
      </c>
      <c r="BW805" s="17">
        <f t="shared" si="549"/>
        <v>0</v>
      </c>
      <c r="BX805" s="17">
        <f t="shared" si="550"/>
        <v>0</v>
      </c>
      <c r="BY805" s="17">
        <f t="shared" si="551"/>
        <v>0</v>
      </c>
      <c r="BZ805" s="17">
        <f t="shared" si="552"/>
        <v>0</v>
      </c>
      <c r="CA805" s="17">
        <f t="shared" si="553"/>
        <v>0</v>
      </c>
      <c r="CB805" s="17">
        <f t="shared" si="555"/>
        <v>0</v>
      </c>
      <c r="CC805" s="17">
        <f t="shared" si="556"/>
        <v>0</v>
      </c>
      <c r="CD805" s="17">
        <f t="shared" si="557"/>
        <v>0</v>
      </c>
      <c r="CE805" s="17">
        <f t="shared" si="558"/>
        <v>0</v>
      </c>
      <c r="CF805" s="17">
        <f t="shared" si="559"/>
        <v>0</v>
      </c>
      <c r="CG805" s="17">
        <f t="shared" si="560"/>
        <v>0</v>
      </c>
      <c r="CH805" s="17">
        <f t="shared" si="561"/>
        <v>0</v>
      </c>
      <c r="CI805" s="17">
        <f t="shared" si="562"/>
        <v>0</v>
      </c>
      <c r="CJ805" s="17">
        <f t="shared" si="563"/>
        <v>0</v>
      </c>
      <c r="CK805" s="17">
        <f t="shared" si="564"/>
        <v>0</v>
      </c>
      <c r="CL805" s="17">
        <f t="shared" si="565"/>
        <v>0</v>
      </c>
      <c r="CM805" s="17">
        <f t="shared" si="566"/>
        <v>0</v>
      </c>
      <c r="CN805" s="17">
        <f t="shared" si="567"/>
        <v>0</v>
      </c>
      <c r="CO805" s="17">
        <f t="shared" si="568"/>
        <v>0</v>
      </c>
      <c r="CP805" s="17">
        <f t="shared" si="569"/>
        <v>0</v>
      </c>
      <c r="CQ805" s="17">
        <f t="shared" si="570"/>
        <v>0</v>
      </c>
      <c r="CR805" s="17">
        <f t="shared" si="571"/>
        <v>0</v>
      </c>
      <c r="CS805" s="17">
        <f t="shared" si="572"/>
        <v>0</v>
      </c>
      <c r="CT805" s="17">
        <f t="shared" si="573"/>
        <v>0</v>
      </c>
      <c r="CU805" s="17">
        <f t="shared" si="574"/>
        <v>0</v>
      </c>
      <c r="CV805" s="17">
        <f t="shared" si="575"/>
        <v>0</v>
      </c>
      <c r="CW805" s="17">
        <f t="shared" si="576"/>
        <v>0</v>
      </c>
      <c r="CX805" s="17">
        <f t="shared" si="577"/>
        <v>0</v>
      </c>
      <c r="CY805" s="17">
        <f t="shared" si="578"/>
        <v>0</v>
      </c>
      <c r="CZ805" s="17">
        <f t="shared" si="579"/>
        <v>0</v>
      </c>
      <c r="DA805" s="17">
        <f t="shared" si="580"/>
        <v>0</v>
      </c>
      <c r="DB805" s="17">
        <f t="shared" si="581"/>
        <v>0</v>
      </c>
      <c r="DC805" s="17">
        <f t="shared" si="582"/>
        <v>0</v>
      </c>
      <c r="DD805" s="17">
        <f t="shared" si="583"/>
        <v>0</v>
      </c>
      <c r="DE805" s="17">
        <f t="shared" si="584"/>
        <v>0</v>
      </c>
      <c r="DF805" s="17">
        <f t="shared" si="585"/>
        <v>0</v>
      </c>
      <c r="DG805" s="17">
        <f t="shared" si="586"/>
        <v>0</v>
      </c>
    </row>
    <row r="806" spans="2:111" ht="15" customHeight="1" x14ac:dyDescent="0.2">
      <c r="B806" s="156">
        <v>798</v>
      </c>
      <c r="C806" s="157" t="str">
        <f t="shared" si="587"/>
        <v/>
      </c>
      <c r="D806" s="158" t="str">
        <f t="shared" si="547"/>
        <v>OK</v>
      </c>
      <c r="E806" s="159" t="e">
        <f>VLOOKUP('DATA SHEET'!$B$9,'Drill Size Info'!$T$2:$U$8,2,FALSE)</f>
        <v>#N/A</v>
      </c>
      <c r="F806" s="159" t="str">
        <f t="shared" si="588"/>
        <v/>
      </c>
      <c r="G806" s="91">
        <f t="shared" si="589"/>
        <v>0</v>
      </c>
      <c r="H806" s="160" t="s">
        <v>175</v>
      </c>
      <c r="I806" s="160" t="s">
        <v>175</v>
      </c>
      <c r="J806" s="160" t="str">
        <f>IF('DATA SHEET'!$B$10="NC-50","N/A","OK")</f>
        <v>OK</v>
      </c>
      <c r="K806" s="160" t="str">
        <f>IF('DATA SHEET'!$B$10="NC-50","N/A","OK")</f>
        <v>OK</v>
      </c>
      <c r="L806" s="160" t="str">
        <f t="shared" si="590"/>
        <v>OK</v>
      </c>
      <c r="M806" s="160" t="str">
        <f t="shared" si="591"/>
        <v>OK</v>
      </c>
      <c r="N806" s="160"/>
      <c r="O806" s="160"/>
      <c r="P806" s="160"/>
      <c r="Q806" s="160"/>
      <c r="R806" s="92" t="str">
        <f>IF(DI806&lt;&gt;"",
    IF(INT('Drill Size Info'!$AA$19)=INT('Drill Size Info'!$AB$19),
        --(INT('Drill Size Info'!$AA$19) &amp; "." &amp; DI806),
        IF(AND((--(INT('Drill Size Info'!$AA$19) &amp; "." &amp; DI806)&gt;=--('Drill Size Info'!$AA$19)), (--(INT('Drill Size Info'!$AA$19) &amp; "." &amp; DI806)&lt;=--('Drill Size Info'!$AB$19))),
            --(INT('Drill Size Info'!$AA$19) &amp; "." &amp; DI806),
            --(INT('Drill Size Info'!$AB$19) &amp; "." &amp; DI806)
        )
    ),
    IF(DH806&lt;&gt;"",
        IF(INT('Drill Size Info'!$AA$19)=INT('Drill Size Info'!$AB$19),
            --(INT('Drill Size Info'!$AA$19) &amp; "." &amp; LEFT(DH806,3)),
            IF(AND((--(INT('Drill Size Info'!$AA$19) &amp; "." &amp; LEFT(DH806,3))&gt;=--('Drill Size Info'!$AA$19)), (--(INT('Drill Size Info'!$AA$19) &amp; "." &amp; LEFT(DH806,3))&lt;=--('Drill Size Info'!$AB$19))),
                --(INT('Drill Size Info'!$AA$19) &amp; "." &amp; LEFT(DH806,3)),
                --(INT('Drill Size Info'!$AB$19) &amp; "." &amp; LEFT(DH806,3))
            )
        ),
        "OK"
    )
)</f>
        <v>OK</v>
      </c>
      <c r="S806" s="150" t="str">
        <f>IF(DJ806&lt;&gt;"",
    IF(INT('Drill Size Info'!$AA$19)=INT('Drill Size Info'!$AB$19),
        --(INT('Drill Size Info'!$AA$19) &amp; "." &amp; DJ806),
        IF(AND((--(INT('Drill Size Info'!$AA$19) &amp; "." &amp; DJ806)&gt;=--('Drill Size Info'!$AA$19)), (--(INT('Drill Size Info'!$AA$19) &amp; "." &amp; DJ806)&lt;=--('Drill Size Info'!$AB$19))),
            --(INT('Drill Size Info'!$AA$19) &amp; "." &amp; DJ806),
            --(INT('Drill Size Info'!$AB$19) &amp; "." &amp; DJ806)
        )
    ),
    IF(DH806&lt;&gt;"",
        IF(INT('Drill Size Info'!$AA$19)=INT('Drill Size Info'!$AB$19),
            --(INT('Drill Size Info'!$AA$19) &amp; "." &amp; RIGHT(DH806,3)),
            IF(AND((--(INT('Drill Size Info'!$AA$19) &amp; "." &amp; RIGHT(DH806,3))&gt;=--('Drill Size Info'!$AA$19)), (--(INT('Drill Size Info'!$AA$19) &amp; "." &amp; RIGHT(DH806,3))&lt;=--('Drill Size Info'!$AB$19))),
                --(INT('Drill Size Info'!$AA$19) &amp; "." &amp; RIGHT(DH806,3)),
                --(INT('Drill Size Info'!$AB$19) &amp; "." &amp; RIGHT(DH806,3))
            )
        ),
        "N/A"
    )
)</f>
        <v>N/A</v>
      </c>
      <c r="T806" s="150" t="str">
        <f>IF(DL806&lt;&gt;"",
    IF(INT('Drill Size Info'!$AA$19)=INT('Drill Size Info'!$AB$15),
        --(INT('Drill Size Info'!$AA$15) &amp; "." &amp; DL806),
        IF(AND((--(INT('Drill Size Info'!$AA$15) &amp; "." &amp; DL806)&gt;=--('Drill Size Info'!$AA$15)), (--(INT('Drill Size Info'!$AA$15) &amp; "." &amp; DL806)&lt;=--('Drill Size Info'!$AB$15))),
            --(INT('Drill Size Info'!$AA$15) &amp; "." &amp; DL806),
            --(INT('Drill Size Info'!$AB$15) &amp; "." &amp; DL806)
        )
    ),
    IF(DK806&lt;&gt;"",
        IF(INT('Drill Size Info'!$AA$15)=INT('Drill Size Info'!$AB$15),
            --(INT('Drill Size Info'!$AA$15) &amp; "." &amp; LEFT(DK806,3)),
            IF(AND((--(INT('Drill Size Info'!$AA$15) &amp; "." &amp; LEFT(DK806,3))&gt;=--('Drill Size Info'!$AA$15)), (--(INT('Drill Size Info'!$AA$15) &amp; "." &amp; LEFT(DK806,3))&lt;=--('Drill Size Info'!$AB$15))),
                --(INT('Drill Size Info'!$AA$15) &amp; "." &amp; LEFT(DK806,3)),
                --(INT('Drill Size Info'!$AB$15) &amp; "." &amp; LEFT(DK806,3))
            )
        ),
        "OK"
    )
)</f>
        <v>OK</v>
      </c>
      <c r="U806" s="150" t="str">
        <f>IF(DM806&lt;&gt;"",
    IF(INT('Drill Size Info'!$AA$19)=INT('Drill Size Info'!$AB$15),
        --(INT('Drill Size Info'!$AA$15) &amp; "." &amp; DM806),
        IF(AND((--(INT('Drill Size Info'!$AA$15) &amp; "." &amp; DM806)&gt;=--('Drill Size Info'!$AA$15)), (--(INT('Drill Size Info'!$AA$15) &amp; "." &amp; DM806)&lt;=--('Drill Size Info'!$AB$15))),
            --(INT('Drill Size Info'!$AA$15) &amp; "." &amp; DM806),
            --(INT('Drill Size Info'!$AB$15) &amp; "." &amp; DM806)
        )
    ),
    IF(DK806&lt;&gt;"",
        IF(INT('Drill Size Info'!$AA$15)=INT('Drill Size Info'!$AB$15),
            --(INT('Drill Size Info'!$AA$15) &amp; "." &amp; RIGHT(DK806,3)),
            IF(AND((--(INT('Drill Size Info'!$AA$15) &amp; "." &amp; RIGHT(DK806,3))&gt;=--('Drill Size Info'!$AA$15)), (--(INT('Drill Size Info'!$AA$15) &amp; "." &amp; RIGHT(DK806,3))&lt;=--('Drill Size Info'!$AB$15))),
                --(INT('Drill Size Info'!$AA$15) &amp; "." &amp; RIGHT(DK806,3)),
                --(INT('Drill Size Info'!$AB$15) &amp; "." &amp; RIGHT(DK806,3))
            )
        ),
        "N/A"
    )
)</f>
        <v>N/A</v>
      </c>
      <c r="V806" s="161"/>
      <c r="W806" s="161"/>
      <c r="X806" s="161"/>
      <c r="Y806" s="161"/>
      <c r="Z806" s="161"/>
      <c r="AA806" s="162"/>
      <c r="AB806" s="162"/>
      <c r="AC806" s="162"/>
      <c r="AD806" s="162"/>
      <c r="AE806" s="162"/>
      <c r="AF806" s="162"/>
      <c r="AG806" s="162"/>
      <c r="AH806" s="162"/>
      <c r="AI806" s="162"/>
      <c r="AJ806" s="162"/>
      <c r="AK806" s="162"/>
      <c r="AL806" s="162"/>
      <c r="AM806" s="162"/>
      <c r="AN806" s="162"/>
      <c r="AO806" s="162"/>
      <c r="AP806" s="162"/>
      <c r="AQ806" s="162"/>
      <c r="AR806" s="162"/>
      <c r="AS806" s="162"/>
      <c r="AT806" s="162"/>
      <c r="AU806" s="162"/>
      <c r="AV806" s="162"/>
      <c r="AW806" s="162"/>
      <c r="AX806" s="162"/>
      <c r="AY806" s="162"/>
      <c r="AZ806" s="162"/>
      <c r="BA806" s="162"/>
      <c r="BB806" s="163"/>
      <c r="BC806" s="163"/>
      <c r="BD806" s="163"/>
      <c r="BE806" s="164"/>
      <c r="BF806" s="165"/>
      <c r="BG806" s="162"/>
      <c r="BH806" s="162"/>
      <c r="BI806" s="164"/>
      <c r="BJ806" s="38"/>
      <c r="BK806" s="38"/>
      <c r="BL806" s="38"/>
      <c r="BM806" s="38"/>
      <c r="BN806" s="38"/>
      <c r="BO806" s="38"/>
      <c r="BP806" s="117" t="str">
        <f t="shared" si="554"/>
        <v/>
      </c>
      <c r="BQ806" s="38"/>
      <c r="BR806" s="38"/>
      <c r="BS806" s="38"/>
      <c r="BT806" s="38"/>
      <c r="BV806" s="17">
        <f t="shared" si="548"/>
        <v>0</v>
      </c>
      <c r="BW806" s="17">
        <f t="shared" si="549"/>
        <v>0</v>
      </c>
      <c r="BX806" s="17">
        <f t="shared" si="550"/>
        <v>0</v>
      </c>
      <c r="BY806" s="17">
        <f t="shared" si="551"/>
        <v>0</v>
      </c>
      <c r="BZ806" s="17">
        <f t="shared" si="552"/>
        <v>0</v>
      </c>
      <c r="CA806" s="17">
        <f t="shared" si="553"/>
        <v>0</v>
      </c>
      <c r="CB806" s="17">
        <f t="shared" si="555"/>
        <v>0</v>
      </c>
      <c r="CC806" s="17">
        <f t="shared" si="556"/>
        <v>0</v>
      </c>
      <c r="CD806" s="17">
        <f t="shared" si="557"/>
        <v>0</v>
      </c>
      <c r="CE806" s="17">
        <f t="shared" si="558"/>
        <v>0</v>
      </c>
      <c r="CF806" s="17">
        <f t="shared" si="559"/>
        <v>0</v>
      </c>
      <c r="CG806" s="17">
        <f t="shared" si="560"/>
        <v>0</v>
      </c>
      <c r="CH806" s="17">
        <f t="shared" si="561"/>
        <v>0</v>
      </c>
      <c r="CI806" s="17">
        <f t="shared" si="562"/>
        <v>0</v>
      </c>
      <c r="CJ806" s="17">
        <f t="shared" si="563"/>
        <v>0</v>
      </c>
      <c r="CK806" s="17">
        <f t="shared" si="564"/>
        <v>0</v>
      </c>
      <c r="CL806" s="17">
        <f t="shared" si="565"/>
        <v>0</v>
      </c>
      <c r="CM806" s="17">
        <f t="shared" si="566"/>
        <v>0</v>
      </c>
      <c r="CN806" s="17">
        <f t="shared" si="567"/>
        <v>0</v>
      </c>
      <c r="CO806" s="17">
        <f t="shared" si="568"/>
        <v>0</v>
      </c>
      <c r="CP806" s="17">
        <f t="shared" si="569"/>
        <v>0</v>
      </c>
      <c r="CQ806" s="17">
        <f t="shared" si="570"/>
        <v>0</v>
      </c>
      <c r="CR806" s="17">
        <f t="shared" si="571"/>
        <v>0</v>
      </c>
      <c r="CS806" s="17">
        <f t="shared" si="572"/>
        <v>0</v>
      </c>
      <c r="CT806" s="17">
        <f t="shared" si="573"/>
        <v>0</v>
      </c>
      <c r="CU806" s="17">
        <f t="shared" si="574"/>
        <v>0</v>
      </c>
      <c r="CV806" s="17">
        <f t="shared" si="575"/>
        <v>0</v>
      </c>
      <c r="CW806" s="17">
        <f t="shared" si="576"/>
        <v>0</v>
      </c>
      <c r="CX806" s="17">
        <f t="shared" si="577"/>
        <v>0</v>
      </c>
      <c r="CY806" s="17">
        <f t="shared" si="578"/>
        <v>0</v>
      </c>
      <c r="CZ806" s="17">
        <f t="shared" si="579"/>
        <v>0</v>
      </c>
      <c r="DA806" s="17">
        <f t="shared" si="580"/>
        <v>0</v>
      </c>
      <c r="DB806" s="17">
        <f t="shared" si="581"/>
        <v>0</v>
      </c>
      <c r="DC806" s="17">
        <f t="shared" si="582"/>
        <v>0</v>
      </c>
      <c r="DD806" s="17">
        <f t="shared" si="583"/>
        <v>0</v>
      </c>
      <c r="DE806" s="17">
        <f t="shared" si="584"/>
        <v>0</v>
      </c>
      <c r="DF806" s="17">
        <f t="shared" si="585"/>
        <v>0</v>
      </c>
      <c r="DG806" s="17">
        <f t="shared" si="586"/>
        <v>0</v>
      </c>
    </row>
    <row r="807" spans="2:111" ht="15" customHeight="1" x14ac:dyDescent="0.2">
      <c r="B807" s="156">
        <v>799</v>
      </c>
      <c r="C807" s="157" t="str">
        <f t="shared" si="587"/>
        <v/>
      </c>
      <c r="D807" s="158" t="str">
        <f t="shared" si="547"/>
        <v>OK</v>
      </c>
      <c r="E807" s="159" t="e">
        <f>VLOOKUP('DATA SHEET'!$B$9,'Drill Size Info'!$T$2:$U$8,2,FALSE)</f>
        <v>#N/A</v>
      </c>
      <c r="F807" s="159" t="str">
        <f t="shared" si="588"/>
        <v/>
      </c>
      <c r="G807" s="91">
        <f t="shared" si="589"/>
        <v>0</v>
      </c>
      <c r="H807" s="160" t="s">
        <v>175</v>
      </c>
      <c r="I807" s="160" t="s">
        <v>175</v>
      </c>
      <c r="J807" s="160" t="str">
        <f>IF('DATA SHEET'!$B$10="NC-50","N/A","OK")</f>
        <v>OK</v>
      </c>
      <c r="K807" s="160" t="str">
        <f>IF('DATA SHEET'!$B$10="NC-50","N/A","OK")</f>
        <v>OK</v>
      </c>
      <c r="L807" s="160" t="str">
        <f t="shared" si="590"/>
        <v>OK</v>
      </c>
      <c r="M807" s="160" t="str">
        <f t="shared" si="591"/>
        <v>OK</v>
      </c>
      <c r="N807" s="160"/>
      <c r="O807" s="160"/>
      <c r="P807" s="160"/>
      <c r="Q807" s="160"/>
      <c r="R807" s="92" t="str">
        <f>IF(DI807&lt;&gt;"",
    IF(INT('Drill Size Info'!$AA$19)=INT('Drill Size Info'!$AB$19),
        --(INT('Drill Size Info'!$AA$19) &amp; "." &amp; DI807),
        IF(AND((--(INT('Drill Size Info'!$AA$19) &amp; "." &amp; DI807)&gt;=--('Drill Size Info'!$AA$19)), (--(INT('Drill Size Info'!$AA$19) &amp; "." &amp; DI807)&lt;=--('Drill Size Info'!$AB$19))),
            --(INT('Drill Size Info'!$AA$19) &amp; "." &amp; DI807),
            --(INT('Drill Size Info'!$AB$19) &amp; "." &amp; DI807)
        )
    ),
    IF(DH807&lt;&gt;"",
        IF(INT('Drill Size Info'!$AA$19)=INT('Drill Size Info'!$AB$19),
            --(INT('Drill Size Info'!$AA$19) &amp; "." &amp; LEFT(DH807,3)),
            IF(AND((--(INT('Drill Size Info'!$AA$19) &amp; "." &amp; LEFT(DH807,3))&gt;=--('Drill Size Info'!$AA$19)), (--(INT('Drill Size Info'!$AA$19) &amp; "." &amp; LEFT(DH807,3))&lt;=--('Drill Size Info'!$AB$19))),
                --(INT('Drill Size Info'!$AA$19) &amp; "." &amp; LEFT(DH807,3)),
                --(INT('Drill Size Info'!$AB$19) &amp; "." &amp; LEFT(DH807,3))
            )
        ),
        "OK"
    )
)</f>
        <v>OK</v>
      </c>
      <c r="S807" s="150" t="str">
        <f>IF(DJ807&lt;&gt;"",
    IF(INT('Drill Size Info'!$AA$19)=INT('Drill Size Info'!$AB$19),
        --(INT('Drill Size Info'!$AA$19) &amp; "." &amp; DJ807),
        IF(AND((--(INT('Drill Size Info'!$AA$19) &amp; "." &amp; DJ807)&gt;=--('Drill Size Info'!$AA$19)), (--(INT('Drill Size Info'!$AA$19) &amp; "." &amp; DJ807)&lt;=--('Drill Size Info'!$AB$19))),
            --(INT('Drill Size Info'!$AA$19) &amp; "." &amp; DJ807),
            --(INT('Drill Size Info'!$AB$19) &amp; "." &amp; DJ807)
        )
    ),
    IF(DH807&lt;&gt;"",
        IF(INT('Drill Size Info'!$AA$19)=INT('Drill Size Info'!$AB$19),
            --(INT('Drill Size Info'!$AA$19) &amp; "." &amp; RIGHT(DH807,3)),
            IF(AND((--(INT('Drill Size Info'!$AA$19) &amp; "." &amp; RIGHT(DH807,3))&gt;=--('Drill Size Info'!$AA$19)), (--(INT('Drill Size Info'!$AA$19) &amp; "." &amp; RIGHT(DH807,3))&lt;=--('Drill Size Info'!$AB$19))),
                --(INT('Drill Size Info'!$AA$19) &amp; "." &amp; RIGHT(DH807,3)),
                --(INT('Drill Size Info'!$AB$19) &amp; "." &amp; RIGHT(DH807,3))
            )
        ),
        "N/A"
    )
)</f>
        <v>N/A</v>
      </c>
      <c r="T807" s="150" t="str">
        <f>IF(DL807&lt;&gt;"",
    IF(INT('Drill Size Info'!$AA$19)=INT('Drill Size Info'!$AB$15),
        --(INT('Drill Size Info'!$AA$15) &amp; "." &amp; DL807),
        IF(AND((--(INT('Drill Size Info'!$AA$15) &amp; "." &amp; DL807)&gt;=--('Drill Size Info'!$AA$15)), (--(INT('Drill Size Info'!$AA$15) &amp; "." &amp; DL807)&lt;=--('Drill Size Info'!$AB$15))),
            --(INT('Drill Size Info'!$AA$15) &amp; "." &amp; DL807),
            --(INT('Drill Size Info'!$AB$15) &amp; "." &amp; DL807)
        )
    ),
    IF(DK807&lt;&gt;"",
        IF(INT('Drill Size Info'!$AA$15)=INT('Drill Size Info'!$AB$15),
            --(INT('Drill Size Info'!$AA$15) &amp; "." &amp; LEFT(DK807,3)),
            IF(AND((--(INT('Drill Size Info'!$AA$15) &amp; "." &amp; LEFT(DK807,3))&gt;=--('Drill Size Info'!$AA$15)), (--(INT('Drill Size Info'!$AA$15) &amp; "." &amp; LEFT(DK807,3))&lt;=--('Drill Size Info'!$AB$15))),
                --(INT('Drill Size Info'!$AA$15) &amp; "." &amp; LEFT(DK807,3)),
                --(INT('Drill Size Info'!$AB$15) &amp; "." &amp; LEFT(DK807,3))
            )
        ),
        "OK"
    )
)</f>
        <v>OK</v>
      </c>
      <c r="U807" s="150" t="str">
        <f>IF(DM807&lt;&gt;"",
    IF(INT('Drill Size Info'!$AA$19)=INT('Drill Size Info'!$AB$15),
        --(INT('Drill Size Info'!$AA$15) &amp; "." &amp; DM807),
        IF(AND((--(INT('Drill Size Info'!$AA$15) &amp; "." &amp; DM807)&gt;=--('Drill Size Info'!$AA$15)), (--(INT('Drill Size Info'!$AA$15) &amp; "." &amp; DM807)&lt;=--('Drill Size Info'!$AB$15))),
            --(INT('Drill Size Info'!$AA$15) &amp; "." &amp; DM807),
            --(INT('Drill Size Info'!$AB$15) &amp; "." &amp; DM807)
        )
    ),
    IF(DK807&lt;&gt;"",
        IF(INT('Drill Size Info'!$AA$15)=INT('Drill Size Info'!$AB$15),
            --(INT('Drill Size Info'!$AA$15) &amp; "." &amp; RIGHT(DK807,3)),
            IF(AND((--(INT('Drill Size Info'!$AA$15) &amp; "." &amp; RIGHT(DK807,3))&gt;=--('Drill Size Info'!$AA$15)), (--(INT('Drill Size Info'!$AA$15) &amp; "." &amp; RIGHT(DK807,3))&lt;=--('Drill Size Info'!$AB$15))),
                --(INT('Drill Size Info'!$AA$15) &amp; "." &amp; RIGHT(DK807,3)),
                --(INT('Drill Size Info'!$AB$15) &amp; "." &amp; RIGHT(DK807,3))
            )
        ),
        "N/A"
    )
)</f>
        <v>N/A</v>
      </c>
      <c r="V807" s="161"/>
      <c r="W807" s="161"/>
      <c r="X807" s="161"/>
      <c r="Y807" s="161"/>
      <c r="Z807" s="161"/>
      <c r="AA807" s="162"/>
      <c r="AB807" s="162"/>
      <c r="AC807" s="162"/>
      <c r="AD807" s="162"/>
      <c r="AE807" s="162"/>
      <c r="AF807" s="162"/>
      <c r="AG807" s="162"/>
      <c r="AH807" s="162"/>
      <c r="AI807" s="162"/>
      <c r="AJ807" s="162"/>
      <c r="AK807" s="162"/>
      <c r="AL807" s="162"/>
      <c r="AM807" s="162"/>
      <c r="AN807" s="162"/>
      <c r="AO807" s="162"/>
      <c r="AP807" s="162"/>
      <c r="AQ807" s="162"/>
      <c r="AR807" s="162"/>
      <c r="AS807" s="162"/>
      <c r="AT807" s="162"/>
      <c r="AU807" s="162"/>
      <c r="AV807" s="162"/>
      <c r="AW807" s="162"/>
      <c r="AX807" s="162"/>
      <c r="AY807" s="162"/>
      <c r="AZ807" s="162"/>
      <c r="BA807" s="162"/>
      <c r="BB807" s="163"/>
      <c r="BC807" s="163"/>
      <c r="BD807" s="163"/>
      <c r="BE807" s="164"/>
      <c r="BF807" s="165"/>
      <c r="BG807" s="162"/>
      <c r="BH807" s="162"/>
      <c r="BI807" s="164"/>
      <c r="BJ807" s="38"/>
      <c r="BK807" s="38"/>
      <c r="BL807" s="38"/>
      <c r="BM807" s="38"/>
      <c r="BN807" s="38"/>
      <c r="BO807" s="38"/>
      <c r="BP807" s="117" t="str">
        <f t="shared" si="554"/>
        <v/>
      </c>
      <c r="BQ807" s="38"/>
      <c r="BR807" s="38"/>
      <c r="BS807" s="38"/>
      <c r="BT807" s="38"/>
      <c r="BV807" s="17">
        <f t="shared" si="548"/>
        <v>0</v>
      </c>
      <c r="BW807" s="17">
        <f t="shared" si="549"/>
        <v>0</v>
      </c>
      <c r="BX807" s="17">
        <f t="shared" si="550"/>
        <v>0</v>
      </c>
      <c r="BY807" s="17">
        <f t="shared" si="551"/>
        <v>0</v>
      </c>
      <c r="BZ807" s="17">
        <f t="shared" si="552"/>
        <v>0</v>
      </c>
      <c r="CA807" s="17">
        <f t="shared" si="553"/>
        <v>0</v>
      </c>
      <c r="CB807" s="17">
        <f t="shared" si="555"/>
        <v>0</v>
      </c>
      <c r="CC807" s="17">
        <f t="shared" si="556"/>
        <v>0</v>
      </c>
      <c r="CD807" s="17">
        <f t="shared" si="557"/>
        <v>0</v>
      </c>
      <c r="CE807" s="17">
        <f t="shared" si="558"/>
        <v>0</v>
      </c>
      <c r="CF807" s="17">
        <f t="shared" si="559"/>
        <v>0</v>
      </c>
      <c r="CG807" s="17">
        <f t="shared" si="560"/>
        <v>0</v>
      </c>
      <c r="CH807" s="17">
        <f t="shared" si="561"/>
        <v>0</v>
      </c>
      <c r="CI807" s="17">
        <f t="shared" si="562"/>
        <v>0</v>
      </c>
      <c r="CJ807" s="17">
        <f t="shared" si="563"/>
        <v>0</v>
      </c>
      <c r="CK807" s="17">
        <f t="shared" si="564"/>
        <v>0</v>
      </c>
      <c r="CL807" s="17">
        <f t="shared" si="565"/>
        <v>0</v>
      </c>
      <c r="CM807" s="17">
        <f t="shared" si="566"/>
        <v>0</v>
      </c>
      <c r="CN807" s="17">
        <f t="shared" si="567"/>
        <v>0</v>
      </c>
      <c r="CO807" s="17">
        <f t="shared" si="568"/>
        <v>0</v>
      </c>
      <c r="CP807" s="17">
        <f t="shared" si="569"/>
        <v>0</v>
      </c>
      <c r="CQ807" s="17">
        <f t="shared" si="570"/>
        <v>0</v>
      </c>
      <c r="CR807" s="17">
        <f t="shared" si="571"/>
        <v>0</v>
      </c>
      <c r="CS807" s="17">
        <f t="shared" si="572"/>
        <v>0</v>
      </c>
      <c r="CT807" s="17">
        <f t="shared" si="573"/>
        <v>0</v>
      </c>
      <c r="CU807" s="17">
        <f t="shared" si="574"/>
        <v>0</v>
      </c>
      <c r="CV807" s="17">
        <f t="shared" si="575"/>
        <v>0</v>
      </c>
      <c r="CW807" s="17">
        <f t="shared" si="576"/>
        <v>0</v>
      </c>
      <c r="CX807" s="17">
        <f t="shared" si="577"/>
        <v>0</v>
      </c>
      <c r="CY807" s="17">
        <f t="shared" si="578"/>
        <v>0</v>
      </c>
      <c r="CZ807" s="17">
        <f t="shared" si="579"/>
        <v>0</v>
      </c>
      <c r="DA807" s="17">
        <f t="shared" si="580"/>
        <v>0</v>
      </c>
      <c r="DB807" s="17">
        <f t="shared" si="581"/>
        <v>0</v>
      </c>
      <c r="DC807" s="17">
        <f t="shared" si="582"/>
        <v>0</v>
      </c>
      <c r="DD807" s="17">
        <f t="shared" si="583"/>
        <v>0</v>
      </c>
      <c r="DE807" s="17">
        <f t="shared" si="584"/>
        <v>0</v>
      </c>
      <c r="DF807" s="17">
        <f t="shared" si="585"/>
        <v>0</v>
      </c>
      <c r="DG807" s="17">
        <f t="shared" si="586"/>
        <v>0</v>
      </c>
    </row>
    <row r="808" spans="2:111" ht="15" customHeight="1" x14ac:dyDescent="0.2">
      <c r="B808" s="156">
        <v>800</v>
      </c>
      <c r="C808" s="157" t="str">
        <f t="shared" si="587"/>
        <v/>
      </c>
      <c r="D808" s="158" t="str">
        <f t="shared" si="547"/>
        <v>OK</v>
      </c>
      <c r="E808" s="159" t="e">
        <f>VLOOKUP('DATA SHEET'!$B$9,'Drill Size Info'!$T$2:$U$8,2,FALSE)</f>
        <v>#N/A</v>
      </c>
      <c r="F808" s="159" t="str">
        <f t="shared" si="588"/>
        <v/>
      </c>
      <c r="G808" s="91">
        <f t="shared" si="589"/>
        <v>0</v>
      </c>
      <c r="H808" s="160" t="s">
        <v>175</v>
      </c>
      <c r="I808" s="160" t="s">
        <v>175</v>
      </c>
      <c r="J808" s="160" t="str">
        <f>IF('DATA SHEET'!$B$10="NC-50","N/A","OK")</f>
        <v>OK</v>
      </c>
      <c r="K808" s="160" t="str">
        <f>IF('DATA SHEET'!$B$10="NC-50","N/A","OK")</f>
        <v>OK</v>
      </c>
      <c r="L808" s="160" t="str">
        <f t="shared" si="590"/>
        <v>OK</v>
      </c>
      <c r="M808" s="160" t="str">
        <f t="shared" si="591"/>
        <v>OK</v>
      </c>
      <c r="N808" s="160"/>
      <c r="O808" s="160"/>
      <c r="P808" s="160"/>
      <c r="Q808" s="160"/>
      <c r="R808" s="92" t="str">
        <f>IF(DI808&lt;&gt;"",
    IF(INT('Drill Size Info'!$AA$19)=INT('Drill Size Info'!$AB$19),
        --(INT('Drill Size Info'!$AA$19) &amp; "." &amp; DI808),
        IF(AND((--(INT('Drill Size Info'!$AA$19) &amp; "." &amp; DI808)&gt;=--('Drill Size Info'!$AA$19)), (--(INT('Drill Size Info'!$AA$19) &amp; "." &amp; DI808)&lt;=--('Drill Size Info'!$AB$19))),
            --(INT('Drill Size Info'!$AA$19) &amp; "." &amp; DI808),
            --(INT('Drill Size Info'!$AB$19) &amp; "." &amp; DI808)
        )
    ),
    IF(DH808&lt;&gt;"",
        IF(INT('Drill Size Info'!$AA$19)=INT('Drill Size Info'!$AB$19),
            --(INT('Drill Size Info'!$AA$19) &amp; "." &amp; LEFT(DH808,3)),
            IF(AND((--(INT('Drill Size Info'!$AA$19) &amp; "." &amp; LEFT(DH808,3))&gt;=--('Drill Size Info'!$AA$19)), (--(INT('Drill Size Info'!$AA$19) &amp; "." &amp; LEFT(DH808,3))&lt;=--('Drill Size Info'!$AB$19))),
                --(INT('Drill Size Info'!$AA$19) &amp; "." &amp; LEFT(DH808,3)),
                --(INT('Drill Size Info'!$AB$19) &amp; "." &amp; LEFT(DH808,3))
            )
        ),
        "OK"
    )
)</f>
        <v>OK</v>
      </c>
      <c r="S808" s="150" t="str">
        <f>IF(DJ808&lt;&gt;"",
    IF(INT('Drill Size Info'!$AA$19)=INT('Drill Size Info'!$AB$19),
        --(INT('Drill Size Info'!$AA$19) &amp; "." &amp; DJ808),
        IF(AND((--(INT('Drill Size Info'!$AA$19) &amp; "." &amp; DJ808)&gt;=--('Drill Size Info'!$AA$19)), (--(INT('Drill Size Info'!$AA$19) &amp; "." &amp; DJ808)&lt;=--('Drill Size Info'!$AB$19))),
            --(INT('Drill Size Info'!$AA$19) &amp; "." &amp; DJ808),
            --(INT('Drill Size Info'!$AB$19) &amp; "." &amp; DJ808)
        )
    ),
    IF(DH808&lt;&gt;"",
        IF(INT('Drill Size Info'!$AA$19)=INT('Drill Size Info'!$AB$19),
            --(INT('Drill Size Info'!$AA$19) &amp; "." &amp; RIGHT(DH808,3)),
            IF(AND((--(INT('Drill Size Info'!$AA$19) &amp; "." &amp; RIGHT(DH808,3))&gt;=--('Drill Size Info'!$AA$19)), (--(INT('Drill Size Info'!$AA$19) &amp; "." &amp; RIGHT(DH808,3))&lt;=--('Drill Size Info'!$AB$19))),
                --(INT('Drill Size Info'!$AA$19) &amp; "." &amp; RIGHT(DH808,3)),
                --(INT('Drill Size Info'!$AB$19) &amp; "." &amp; RIGHT(DH808,3))
            )
        ),
        "N/A"
    )
)</f>
        <v>N/A</v>
      </c>
      <c r="T808" s="150" t="str">
        <f>IF(DL808&lt;&gt;"",
    IF(INT('Drill Size Info'!$AA$19)=INT('Drill Size Info'!$AB$15),
        --(INT('Drill Size Info'!$AA$15) &amp; "." &amp; DL808),
        IF(AND((--(INT('Drill Size Info'!$AA$15) &amp; "." &amp; DL808)&gt;=--('Drill Size Info'!$AA$15)), (--(INT('Drill Size Info'!$AA$15) &amp; "." &amp; DL808)&lt;=--('Drill Size Info'!$AB$15))),
            --(INT('Drill Size Info'!$AA$15) &amp; "." &amp; DL808),
            --(INT('Drill Size Info'!$AB$15) &amp; "." &amp; DL808)
        )
    ),
    IF(DK808&lt;&gt;"",
        IF(INT('Drill Size Info'!$AA$15)=INT('Drill Size Info'!$AB$15),
            --(INT('Drill Size Info'!$AA$15) &amp; "." &amp; LEFT(DK808,3)),
            IF(AND((--(INT('Drill Size Info'!$AA$15) &amp; "." &amp; LEFT(DK808,3))&gt;=--('Drill Size Info'!$AA$15)), (--(INT('Drill Size Info'!$AA$15) &amp; "." &amp; LEFT(DK808,3))&lt;=--('Drill Size Info'!$AB$15))),
                --(INT('Drill Size Info'!$AA$15) &amp; "." &amp; LEFT(DK808,3)),
                --(INT('Drill Size Info'!$AB$15) &amp; "." &amp; LEFT(DK808,3))
            )
        ),
        "OK"
    )
)</f>
        <v>OK</v>
      </c>
      <c r="U808" s="150" t="str">
        <f>IF(DM808&lt;&gt;"",
    IF(INT('Drill Size Info'!$AA$19)=INT('Drill Size Info'!$AB$15),
        --(INT('Drill Size Info'!$AA$15) &amp; "." &amp; DM808),
        IF(AND((--(INT('Drill Size Info'!$AA$15) &amp; "." &amp; DM808)&gt;=--('Drill Size Info'!$AA$15)), (--(INT('Drill Size Info'!$AA$15) &amp; "." &amp; DM808)&lt;=--('Drill Size Info'!$AB$15))),
            --(INT('Drill Size Info'!$AA$15) &amp; "." &amp; DM808),
            --(INT('Drill Size Info'!$AB$15) &amp; "." &amp; DM808)
        )
    ),
    IF(DK808&lt;&gt;"",
        IF(INT('Drill Size Info'!$AA$15)=INT('Drill Size Info'!$AB$15),
            --(INT('Drill Size Info'!$AA$15) &amp; "." &amp; RIGHT(DK808,3)),
            IF(AND((--(INT('Drill Size Info'!$AA$15) &amp; "." &amp; RIGHT(DK808,3))&gt;=--('Drill Size Info'!$AA$15)), (--(INT('Drill Size Info'!$AA$15) &amp; "." &amp; RIGHT(DK808,3))&lt;=--('Drill Size Info'!$AB$15))),
                --(INT('Drill Size Info'!$AA$15) &amp; "." &amp; RIGHT(DK808,3)),
                --(INT('Drill Size Info'!$AB$15) &amp; "." &amp; RIGHT(DK808,3))
            )
        ),
        "N/A"
    )
)</f>
        <v>N/A</v>
      </c>
      <c r="V808" s="161"/>
      <c r="W808" s="161"/>
      <c r="X808" s="161"/>
      <c r="Y808" s="161"/>
      <c r="Z808" s="161"/>
      <c r="AA808" s="162"/>
      <c r="AB808" s="162"/>
      <c r="AC808" s="162"/>
      <c r="AD808" s="162"/>
      <c r="AE808" s="162"/>
      <c r="AF808" s="162"/>
      <c r="AG808" s="162"/>
      <c r="AH808" s="162"/>
      <c r="AI808" s="162"/>
      <c r="AJ808" s="162"/>
      <c r="AK808" s="162"/>
      <c r="AL808" s="162"/>
      <c r="AM808" s="162"/>
      <c r="AN808" s="162"/>
      <c r="AO808" s="162"/>
      <c r="AP808" s="162"/>
      <c r="AQ808" s="162"/>
      <c r="AR808" s="162"/>
      <c r="AS808" s="162"/>
      <c r="AT808" s="162"/>
      <c r="AU808" s="162"/>
      <c r="AV808" s="162"/>
      <c r="AW808" s="162"/>
      <c r="AX808" s="162"/>
      <c r="AY808" s="162"/>
      <c r="AZ808" s="162"/>
      <c r="BA808" s="162"/>
      <c r="BB808" s="163"/>
      <c r="BC808" s="163"/>
      <c r="BD808" s="163"/>
      <c r="BE808" s="164"/>
      <c r="BF808" s="165"/>
      <c r="BG808" s="162"/>
      <c r="BH808" s="162"/>
      <c r="BI808" s="164"/>
      <c r="BJ808" s="38"/>
      <c r="BK808" s="38"/>
      <c r="BL808" s="38"/>
      <c r="BM808" s="38"/>
      <c r="BN808" s="38"/>
      <c r="BO808" s="38"/>
      <c r="BP808" s="117" t="str">
        <f t="shared" si="554"/>
        <v/>
      </c>
      <c r="BQ808" s="38"/>
      <c r="BR808" s="38"/>
      <c r="BS808" s="38"/>
      <c r="BT808" s="38"/>
      <c r="BV808" s="17">
        <f t="shared" si="548"/>
        <v>0</v>
      </c>
      <c r="BW808" s="17">
        <f t="shared" si="549"/>
        <v>0</v>
      </c>
      <c r="BX808" s="17">
        <f t="shared" si="550"/>
        <v>0</v>
      </c>
      <c r="BY808" s="17">
        <f t="shared" si="551"/>
        <v>0</v>
      </c>
      <c r="BZ808" s="17">
        <f t="shared" si="552"/>
        <v>0</v>
      </c>
      <c r="CA808" s="17">
        <f t="shared" si="553"/>
        <v>0</v>
      </c>
      <c r="CB808" s="17">
        <f t="shared" si="555"/>
        <v>0</v>
      </c>
      <c r="CC808" s="17">
        <f t="shared" si="556"/>
        <v>0</v>
      </c>
      <c r="CD808" s="17">
        <f t="shared" si="557"/>
        <v>0</v>
      </c>
      <c r="CE808" s="17">
        <f t="shared" si="558"/>
        <v>0</v>
      </c>
      <c r="CF808" s="17">
        <f t="shared" si="559"/>
        <v>0</v>
      </c>
      <c r="CG808" s="17">
        <f t="shared" si="560"/>
        <v>0</v>
      </c>
      <c r="CH808" s="17">
        <f t="shared" si="561"/>
        <v>0</v>
      </c>
      <c r="CI808" s="17">
        <f t="shared" si="562"/>
        <v>0</v>
      </c>
      <c r="CJ808" s="17">
        <f t="shared" si="563"/>
        <v>0</v>
      </c>
      <c r="CK808" s="17">
        <f t="shared" si="564"/>
        <v>0</v>
      </c>
      <c r="CL808" s="17">
        <f t="shared" si="565"/>
        <v>0</v>
      </c>
      <c r="CM808" s="17">
        <f t="shared" si="566"/>
        <v>0</v>
      </c>
      <c r="CN808" s="17">
        <f t="shared" si="567"/>
        <v>0</v>
      </c>
      <c r="CO808" s="17">
        <f t="shared" si="568"/>
        <v>0</v>
      </c>
      <c r="CP808" s="17">
        <f t="shared" si="569"/>
        <v>0</v>
      </c>
      <c r="CQ808" s="17">
        <f t="shared" si="570"/>
        <v>0</v>
      </c>
      <c r="CR808" s="17">
        <f t="shared" si="571"/>
        <v>0</v>
      </c>
      <c r="CS808" s="17">
        <f t="shared" si="572"/>
        <v>0</v>
      </c>
      <c r="CT808" s="17">
        <f t="shared" si="573"/>
        <v>0</v>
      </c>
      <c r="CU808" s="17">
        <f t="shared" si="574"/>
        <v>0</v>
      </c>
      <c r="CV808" s="17">
        <f t="shared" si="575"/>
        <v>0</v>
      </c>
      <c r="CW808" s="17">
        <f t="shared" si="576"/>
        <v>0</v>
      </c>
      <c r="CX808" s="17">
        <f t="shared" si="577"/>
        <v>0</v>
      </c>
      <c r="CY808" s="17">
        <f t="shared" si="578"/>
        <v>0</v>
      </c>
      <c r="CZ808" s="17">
        <f t="shared" si="579"/>
        <v>0</v>
      </c>
      <c r="DA808" s="17">
        <f t="shared" si="580"/>
        <v>0</v>
      </c>
      <c r="DB808" s="17">
        <f t="shared" si="581"/>
        <v>0</v>
      </c>
      <c r="DC808" s="17">
        <f t="shared" si="582"/>
        <v>0</v>
      </c>
      <c r="DD808" s="17">
        <f t="shared" si="583"/>
        <v>0</v>
      </c>
      <c r="DE808" s="17">
        <f t="shared" si="584"/>
        <v>0</v>
      </c>
      <c r="DF808" s="17">
        <f t="shared" si="585"/>
        <v>0</v>
      </c>
      <c r="DG808" s="17">
        <f t="shared" si="586"/>
        <v>0</v>
      </c>
    </row>
    <row r="809" spans="2:111" ht="15" customHeight="1" x14ac:dyDescent="0.2">
      <c r="B809" s="156">
        <v>801</v>
      </c>
      <c r="C809" s="157" t="str">
        <f t="shared" si="587"/>
        <v/>
      </c>
      <c r="D809" s="158" t="str">
        <f t="shared" si="547"/>
        <v>OK</v>
      </c>
      <c r="E809" s="159" t="e">
        <f>VLOOKUP('DATA SHEET'!$B$9,'Drill Size Info'!$T$2:$U$8,2,FALSE)</f>
        <v>#N/A</v>
      </c>
      <c r="F809" s="159" t="str">
        <f t="shared" si="588"/>
        <v/>
      </c>
      <c r="G809" s="91">
        <f t="shared" si="589"/>
        <v>0</v>
      </c>
      <c r="H809" s="160" t="s">
        <v>175</v>
      </c>
      <c r="I809" s="160" t="s">
        <v>175</v>
      </c>
      <c r="J809" s="160" t="str">
        <f>IF('DATA SHEET'!$B$10="NC-50","N/A","OK")</f>
        <v>OK</v>
      </c>
      <c r="K809" s="160" t="str">
        <f>IF('DATA SHEET'!$B$10="NC-50","N/A","OK")</f>
        <v>OK</v>
      </c>
      <c r="L809" s="160" t="str">
        <f t="shared" si="590"/>
        <v>OK</v>
      </c>
      <c r="M809" s="160" t="str">
        <f t="shared" si="591"/>
        <v>OK</v>
      </c>
      <c r="N809" s="160"/>
      <c r="O809" s="160"/>
      <c r="P809" s="160"/>
      <c r="Q809" s="160"/>
      <c r="R809" s="92" t="str">
        <f>IF(DI809&lt;&gt;"",
    IF(INT('Drill Size Info'!$AA$19)=INT('Drill Size Info'!$AB$19),
        --(INT('Drill Size Info'!$AA$19) &amp; "." &amp; DI809),
        IF(AND((--(INT('Drill Size Info'!$AA$19) &amp; "." &amp; DI809)&gt;=--('Drill Size Info'!$AA$19)), (--(INT('Drill Size Info'!$AA$19) &amp; "." &amp; DI809)&lt;=--('Drill Size Info'!$AB$19))),
            --(INT('Drill Size Info'!$AA$19) &amp; "." &amp; DI809),
            --(INT('Drill Size Info'!$AB$19) &amp; "." &amp; DI809)
        )
    ),
    IF(DH809&lt;&gt;"",
        IF(INT('Drill Size Info'!$AA$19)=INT('Drill Size Info'!$AB$19),
            --(INT('Drill Size Info'!$AA$19) &amp; "." &amp; LEFT(DH809,3)),
            IF(AND((--(INT('Drill Size Info'!$AA$19) &amp; "." &amp; LEFT(DH809,3))&gt;=--('Drill Size Info'!$AA$19)), (--(INT('Drill Size Info'!$AA$19) &amp; "." &amp; LEFT(DH809,3))&lt;=--('Drill Size Info'!$AB$19))),
                --(INT('Drill Size Info'!$AA$19) &amp; "." &amp; LEFT(DH809,3)),
                --(INT('Drill Size Info'!$AB$19) &amp; "." &amp; LEFT(DH809,3))
            )
        ),
        "OK"
    )
)</f>
        <v>OK</v>
      </c>
      <c r="S809" s="150" t="str">
        <f>IF(DJ809&lt;&gt;"",
    IF(INT('Drill Size Info'!$AA$19)=INT('Drill Size Info'!$AB$19),
        --(INT('Drill Size Info'!$AA$19) &amp; "." &amp; DJ809),
        IF(AND((--(INT('Drill Size Info'!$AA$19) &amp; "." &amp; DJ809)&gt;=--('Drill Size Info'!$AA$19)), (--(INT('Drill Size Info'!$AA$19) &amp; "." &amp; DJ809)&lt;=--('Drill Size Info'!$AB$19))),
            --(INT('Drill Size Info'!$AA$19) &amp; "." &amp; DJ809),
            --(INT('Drill Size Info'!$AB$19) &amp; "." &amp; DJ809)
        )
    ),
    IF(DH809&lt;&gt;"",
        IF(INT('Drill Size Info'!$AA$19)=INT('Drill Size Info'!$AB$19),
            --(INT('Drill Size Info'!$AA$19) &amp; "." &amp; RIGHT(DH809,3)),
            IF(AND((--(INT('Drill Size Info'!$AA$19) &amp; "." &amp; RIGHT(DH809,3))&gt;=--('Drill Size Info'!$AA$19)), (--(INT('Drill Size Info'!$AA$19) &amp; "." &amp; RIGHT(DH809,3))&lt;=--('Drill Size Info'!$AB$19))),
                --(INT('Drill Size Info'!$AA$19) &amp; "." &amp; RIGHT(DH809,3)),
                --(INT('Drill Size Info'!$AB$19) &amp; "." &amp; RIGHT(DH809,3))
            )
        ),
        "N/A"
    )
)</f>
        <v>N/A</v>
      </c>
      <c r="T809" s="150" t="str">
        <f>IF(DL809&lt;&gt;"",
    IF(INT('Drill Size Info'!$AA$19)=INT('Drill Size Info'!$AB$15),
        --(INT('Drill Size Info'!$AA$15) &amp; "." &amp; DL809),
        IF(AND((--(INT('Drill Size Info'!$AA$15) &amp; "." &amp; DL809)&gt;=--('Drill Size Info'!$AA$15)), (--(INT('Drill Size Info'!$AA$15) &amp; "." &amp; DL809)&lt;=--('Drill Size Info'!$AB$15))),
            --(INT('Drill Size Info'!$AA$15) &amp; "." &amp; DL809),
            --(INT('Drill Size Info'!$AB$15) &amp; "." &amp; DL809)
        )
    ),
    IF(DK809&lt;&gt;"",
        IF(INT('Drill Size Info'!$AA$15)=INT('Drill Size Info'!$AB$15),
            --(INT('Drill Size Info'!$AA$15) &amp; "." &amp; LEFT(DK809,3)),
            IF(AND((--(INT('Drill Size Info'!$AA$15) &amp; "." &amp; LEFT(DK809,3))&gt;=--('Drill Size Info'!$AA$15)), (--(INT('Drill Size Info'!$AA$15) &amp; "." &amp; LEFT(DK809,3))&lt;=--('Drill Size Info'!$AB$15))),
                --(INT('Drill Size Info'!$AA$15) &amp; "." &amp; LEFT(DK809,3)),
                --(INT('Drill Size Info'!$AB$15) &amp; "." &amp; LEFT(DK809,3))
            )
        ),
        "OK"
    )
)</f>
        <v>OK</v>
      </c>
      <c r="U809" s="150" t="str">
        <f>IF(DM809&lt;&gt;"",
    IF(INT('Drill Size Info'!$AA$19)=INT('Drill Size Info'!$AB$15),
        --(INT('Drill Size Info'!$AA$15) &amp; "." &amp; DM809),
        IF(AND((--(INT('Drill Size Info'!$AA$15) &amp; "." &amp; DM809)&gt;=--('Drill Size Info'!$AA$15)), (--(INT('Drill Size Info'!$AA$15) &amp; "." &amp; DM809)&lt;=--('Drill Size Info'!$AB$15))),
            --(INT('Drill Size Info'!$AA$15) &amp; "." &amp; DM809),
            --(INT('Drill Size Info'!$AB$15) &amp; "." &amp; DM809)
        )
    ),
    IF(DK809&lt;&gt;"",
        IF(INT('Drill Size Info'!$AA$15)=INT('Drill Size Info'!$AB$15),
            --(INT('Drill Size Info'!$AA$15) &amp; "." &amp; RIGHT(DK809,3)),
            IF(AND((--(INT('Drill Size Info'!$AA$15) &amp; "." &amp; RIGHT(DK809,3))&gt;=--('Drill Size Info'!$AA$15)), (--(INT('Drill Size Info'!$AA$15) &amp; "." &amp; RIGHT(DK809,3))&lt;=--('Drill Size Info'!$AB$15))),
                --(INT('Drill Size Info'!$AA$15) &amp; "." &amp; RIGHT(DK809,3)),
                --(INT('Drill Size Info'!$AB$15) &amp; "." &amp; RIGHT(DK809,3))
            )
        ),
        "N/A"
    )
)</f>
        <v>N/A</v>
      </c>
      <c r="V809" s="161"/>
      <c r="W809" s="161"/>
      <c r="X809" s="161"/>
      <c r="Y809" s="161"/>
      <c r="Z809" s="161"/>
      <c r="AA809" s="162"/>
      <c r="AB809" s="162"/>
      <c r="AC809" s="162"/>
      <c r="AD809" s="162"/>
      <c r="AE809" s="162"/>
      <c r="AF809" s="162"/>
      <c r="AG809" s="162"/>
      <c r="AH809" s="162"/>
      <c r="AI809" s="162"/>
      <c r="AJ809" s="162"/>
      <c r="AK809" s="162"/>
      <c r="AL809" s="162"/>
      <c r="AM809" s="162"/>
      <c r="AN809" s="162"/>
      <c r="AO809" s="162"/>
      <c r="AP809" s="162"/>
      <c r="AQ809" s="162"/>
      <c r="AR809" s="162"/>
      <c r="AS809" s="162"/>
      <c r="AT809" s="162"/>
      <c r="AU809" s="162"/>
      <c r="AV809" s="162"/>
      <c r="AW809" s="162"/>
      <c r="AX809" s="162"/>
      <c r="AY809" s="162"/>
      <c r="AZ809" s="162"/>
      <c r="BA809" s="162"/>
      <c r="BB809" s="163"/>
      <c r="BC809" s="163"/>
      <c r="BD809" s="163"/>
      <c r="BE809" s="164"/>
      <c r="BF809" s="165"/>
      <c r="BG809" s="162"/>
      <c r="BH809" s="162"/>
      <c r="BI809" s="164"/>
      <c r="BJ809" s="38"/>
      <c r="BK809" s="38"/>
      <c r="BL809" s="38"/>
      <c r="BM809" s="38"/>
      <c r="BN809" s="38"/>
      <c r="BO809" s="38"/>
      <c r="BP809" s="117" t="str">
        <f t="shared" si="554"/>
        <v/>
      </c>
      <c r="BQ809" s="38"/>
      <c r="BR809" s="38"/>
      <c r="BS809" s="38"/>
      <c r="BT809" s="38"/>
      <c r="BV809" s="17">
        <f t="shared" si="548"/>
        <v>0</v>
      </c>
      <c r="BW809" s="17">
        <f t="shared" si="549"/>
        <v>0</v>
      </c>
      <c r="BX809" s="17">
        <f t="shared" si="550"/>
        <v>0</v>
      </c>
      <c r="BY809" s="17">
        <f t="shared" si="551"/>
        <v>0</v>
      </c>
      <c r="BZ809" s="17">
        <f t="shared" si="552"/>
        <v>0</v>
      </c>
      <c r="CA809" s="17">
        <f t="shared" si="553"/>
        <v>0</v>
      </c>
      <c r="CB809" s="17">
        <f t="shared" si="555"/>
        <v>0</v>
      </c>
      <c r="CC809" s="17">
        <f t="shared" si="556"/>
        <v>0</v>
      </c>
      <c r="CD809" s="17">
        <f t="shared" si="557"/>
        <v>0</v>
      </c>
      <c r="CE809" s="17">
        <f t="shared" si="558"/>
        <v>0</v>
      </c>
      <c r="CF809" s="17">
        <f t="shared" si="559"/>
        <v>0</v>
      </c>
      <c r="CG809" s="17">
        <f t="shared" si="560"/>
        <v>0</v>
      </c>
      <c r="CH809" s="17">
        <f t="shared" si="561"/>
        <v>0</v>
      </c>
      <c r="CI809" s="17">
        <f t="shared" si="562"/>
        <v>0</v>
      </c>
      <c r="CJ809" s="17">
        <f t="shared" si="563"/>
        <v>0</v>
      </c>
      <c r="CK809" s="17">
        <f t="shared" si="564"/>
        <v>0</v>
      </c>
      <c r="CL809" s="17">
        <f t="shared" si="565"/>
        <v>0</v>
      </c>
      <c r="CM809" s="17">
        <f t="shared" si="566"/>
        <v>0</v>
      </c>
      <c r="CN809" s="17">
        <f t="shared" si="567"/>
        <v>0</v>
      </c>
      <c r="CO809" s="17">
        <f t="shared" si="568"/>
        <v>0</v>
      </c>
      <c r="CP809" s="17">
        <f t="shared" si="569"/>
        <v>0</v>
      </c>
      <c r="CQ809" s="17">
        <f t="shared" si="570"/>
        <v>0</v>
      </c>
      <c r="CR809" s="17">
        <f t="shared" si="571"/>
        <v>0</v>
      </c>
      <c r="CS809" s="17">
        <f t="shared" si="572"/>
        <v>0</v>
      </c>
      <c r="CT809" s="17">
        <f t="shared" si="573"/>
        <v>0</v>
      </c>
      <c r="CU809" s="17">
        <f t="shared" si="574"/>
        <v>0</v>
      </c>
      <c r="CV809" s="17">
        <f t="shared" si="575"/>
        <v>0</v>
      </c>
      <c r="CW809" s="17">
        <f t="shared" si="576"/>
        <v>0</v>
      </c>
      <c r="CX809" s="17">
        <f t="shared" si="577"/>
        <v>0</v>
      </c>
      <c r="CY809" s="17">
        <f t="shared" si="578"/>
        <v>0</v>
      </c>
      <c r="CZ809" s="17">
        <f t="shared" si="579"/>
        <v>0</v>
      </c>
      <c r="DA809" s="17">
        <f t="shared" si="580"/>
        <v>0</v>
      </c>
      <c r="DB809" s="17">
        <f t="shared" si="581"/>
        <v>0</v>
      </c>
      <c r="DC809" s="17">
        <f t="shared" si="582"/>
        <v>0</v>
      </c>
      <c r="DD809" s="17">
        <f t="shared" si="583"/>
        <v>0</v>
      </c>
      <c r="DE809" s="17">
        <f t="shared" si="584"/>
        <v>0</v>
      </c>
      <c r="DF809" s="17">
        <f t="shared" si="585"/>
        <v>0</v>
      </c>
      <c r="DG809" s="17">
        <f t="shared" si="586"/>
        <v>0</v>
      </c>
    </row>
    <row r="810" spans="2:111" ht="15" customHeight="1" x14ac:dyDescent="0.2">
      <c r="B810" s="156">
        <v>802</v>
      </c>
      <c r="C810" s="157" t="str">
        <f t="shared" si="587"/>
        <v/>
      </c>
      <c r="D810" s="158" t="str">
        <f t="shared" si="547"/>
        <v>OK</v>
      </c>
      <c r="E810" s="159" t="e">
        <f>VLOOKUP('DATA SHEET'!$B$9,'Drill Size Info'!$T$2:$U$8,2,FALSE)</f>
        <v>#N/A</v>
      </c>
      <c r="F810" s="159" t="str">
        <f t="shared" si="588"/>
        <v/>
      </c>
      <c r="G810" s="91">
        <f t="shared" si="589"/>
        <v>0</v>
      </c>
      <c r="H810" s="160" t="s">
        <v>175</v>
      </c>
      <c r="I810" s="160" t="s">
        <v>175</v>
      </c>
      <c r="J810" s="160" t="str">
        <f>IF('DATA SHEET'!$B$10="NC-50","N/A","OK")</f>
        <v>OK</v>
      </c>
      <c r="K810" s="160" t="str">
        <f>IF('DATA SHEET'!$B$10="NC-50","N/A","OK")</f>
        <v>OK</v>
      </c>
      <c r="L810" s="160" t="str">
        <f t="shared" si="590"/>
        <v>OK</v>
      </c>
      <c r="M810" s="160" t="str">
        <f t="shared" si="591"/>
        <v>OK</v>
      </c>
      <c r="N810" s="160"/>
      <c r="O810" s="160"/>
      <c r="P810" s="160"/>
      <c r="Q810" s="160"/>
      <c r="R810" s="92" t="str">
        <f>IF(DI810&lt;&gt;"",
    IF(INT('Drill Size Info'!$AA$19)=INT('Drill Size Info'!$AB$19),
        --(INT('Drill Size Info'!$AA$19) &amp; "." &amp; DI810),
        IF(AND((--(INT('Drill Size Info'!$AA$19) &amp; "." &amp; DI810)&gt;=--('Drill Size Info'!$AA$19)), (--(INT('Drill Size Info'!$AA$19) &amp; "." &amp; DI810)&lt;=--('Drill Size Info'!$AB$19))),
            --(INT('Drill Size Info'!$AA$19) &amp; "." &amp; DI810),
            --(INT('Drill Size Info'!$AB$19) &amp; "." &amp; DI810)
        )
    ),
    IF(DH810&lt;&gt;"",
        IF(INT('Drill Size Info'!$AA$19)=INT('Drill Size Info'!$AB$19),
            --(INT('Drill Size Info'!$AA$19) &amp; "." &amp; LEFT(DH810,3)),
            IF(AND((--(INT('Drill Size Info'!$AA$19) &amp; "." &amp; LEFT(DH810,3))&gt;=--('Drill Size Info'!$AA$19)), (--(INT('Drill Size Info'!$AA$19) &amp; "." &amp; LEFT(DH810,3))&lt;=--('Drill Size Info'!$AB$19))),
                --(INT('Drill Size Info'!$AA$19) &amp; "." &amp; LEFT(DH810,3)),
                --(INT('Drill Size Info'!$AB$19) &amp; "." &amp; LEFT(DH810,3))
            )
        ),
        "OK"
    )
)</f>
        <v>OK</v>
      </c>
      <c r="S810" s="150" t="str">
        <f>IF(DJ810&lt;&gt;"",
    IF(INT('Drill Size Info'!$AA$19)=INT('Drill Size Info'!$AB$19),
        --(INT('Drill Size Info'!$AA$19) &amp; "." &amp; DJ810),
        IF(AND((--(INT('Drill Size Info'!$AA$19) &amp; "." &amp; DJ810)&gt;=--('Drill Size Info'!$AA$19)), (--(INT('Drill Size Info'!$AA$19) &amp; "." &amp; DJ810)&lt;=--('Drill Size Info'!$AB$19))),
            --(INT('Drill Size Info'!$AA$19) &amp; "." &amp; DJ810),
            --(INT('Drill Size Info'!$AB$19) &amp; "." &amp; DJ810)
        )
    ),
    IF(DH810&lt;&gt;"",
        IF(INT('Drill Size Info'!$AA$19)=INT('Drill Size Info'!$AB$19),
            --(INT('Drill Size Info'!$AA$19) &amp; "." &amp; RIGHT(DH810,3)),
            IF(AND((--(INT('Drill Size Info'!$AA$19) &amp; "." &amp; RIGHT(DH810,3))&gt;=--('Drill Size Info'!$AA$19)), (--(INT('Drill Size Info'!$AA$19) &amp; "." &amp; RIGHT(DH810,3))&lt;=--('Drill Size Info'!$AB$19))),
                --(INT('Drill Size Info'!$AA$19) &amp; "." &amp; RIGHT(DH810,3)),
                --(INT('Drill Size Info'!$AB$19) &amp; "." &amp; RIGHT(DH810,3))
            )
        ),
        "N/A"
    )
)</f>
        <v>N/A</v>
      </c>
      <c r="T810" s="150" t="str">
        <f>IF(DL810&lt;&gt;"",
    IF(INT('Drill Size Info'!$AA$19)=INT('Drill Size Info'!$AB$15),
        --(INT('Drill Size Info'!$AA$15) &amp; "." &amp; DL810),
        IF(AND((--(INT('Drill Size Info'!$AA$15) &amp; "." &amp; DL810)&gt;=--('Drill Size Info'!$AA$15)), (--(INT('Drill Size Info'!$AA$15) &amp; "." &amp; DL810)&lt;=--('Drill Size Info'!$AB$15))),
            --(INT('Drill Size Info'!$AA$15) &amp; "." &amp; DL810),
            --(INT('Drill Size Info'!$AB$15) &amp; "." &amp; DL810)
        )
    ),
    IF(DK810&lt;&gt;"",
        IF(INT('Drill Size Info'!$AA$15)=INT('Drill Size Info'!$AB$15),
            --(INT('Drill Size Info'!$AA$15) &amp; "." &amp; LEFT(DK810,3)),
            IF(AND((--(INT('Drill Size Info'!$AA$15) &amp; "." &amp; LEFT(DK810,3))&gt;=--('Drill Size Info'!$AA$15)), (--(INT('Drill Size Info'!$AA$15) &amp; "." &amp; LEFT(DK810,3))&lt;=--('Drill Size Info'!$AB$15))),
                --(INT('Drill Size Info'!$AA$15) &amp; "." &amp; LEFT(DK810,3)),
                --(INT('Drill Size Info'!$AB$15) &amp; "." &amp; LEFT(DK810,3))
            )
        ),
        "OK"
    )
)</f>
        <v>OK</v>
      </c>
      <c r="U810" s="150" t="str">
        <f>IF(DM810&lt;&gt;"",
    IF(INT('Drill Size Info'!$AA$19)=INT('Drill Size Info'!$AB$15),
        --(INT('Drill Size Info'!$AA$15) &amp; "." &amp; DM810),
        IF(AND((--(INT('Drill Size Info'!$AA$15) &amp; "." &amp; DM810)&gt;=--('Drill Size Info'!$AA$15)), (--(INT('Drill Size Info'!$AA$15) &amp; "." &amp; DM810)&lt;=--('Drill Size Info'!$AB$15))),
            --(INT('Drill Size Info'!$AA$15) &amp; "." &amp; DM810),
            --(INT('Drill Size Info'!$AB$15) &amp; "." &amp; DM810)
        )
    ),
    IF(DK810&lt;&gt;"",
        IF(INT('Drill Size Info'!$AA$15)=INT('Drill Size Info'!$AB$15),
            --(INT('Drill Size Info'!$AA$15) &amp; "." &amp; RIGHT(DK810,3)),
            IF(AND((--(INT('Drill Size Info'!$AA$15) &amp; "." &amp; RIGHT(DK810,3))&gt;=--('Drill Size Info'!$AA$15)), (--(INT('Drill Size Info'!$AA$15) &amp; "." &amp; RIGHT(DK810,3))&lt;=--('Drill Size Info'!$AB$15))),
                --(INT('Drill Size Info'!$AA$15) &amp; "." &amp; RIGHT(DK810,3)),
                --(INT('Drill Size Info'!$AB$15) &amp; "." &amp; RIGHT(DK810,3))
            )
        ),
        "N/A"
    )
)</f>
        <v>N/A</v>
      </c>
      <c r="V810" s="161"/>
      <c r="W810" s="161"/>
      <c r="X810" s="161"/>
      <c r="Y810" s="161"/>
      <c r="Z810" s="161"/>
      <c r="AA810" s="162"/>
      <c r="AB810" s="162"/>
      <c r="AC810" s="162"/>
      <c r="AD810" s="162"/>
      <c r="AE810" s="162"/>
      <c r="AF810" s="162"/>
      <c r="AG810" s="162"/>
      <c r="AH810" s="162"/>
      <c r="AI810" s="162"/>
      <c r="AJ810" s="162"/>
      <c r="AK810" s="162"/>
      <c r="AL810" s="162"/>
      <c r="AM810" s="162"/>
      <c r="AN810" s="162"/>
      <c r="AO810" s="162"/>
      <c r="AP810" s="162"/>
      <c r="AQ810" s="162"/>
      <c r="AR810" s="162"/>
      <c r="AS810" s="162"/>
      <c r="AT810" s="162"/>
      <c r="AU810" s="162"/>
      <c r="AV810" s="162"/>
      <c r="AW810" s="162"/>
      <c r="AX810" s="162"/>
      <c r="AY810" s="162"/>
      <c r="AZ810" s="162"/>
      <c r="BA810" s="162"/>
      <c r="BB810" s="163"/>
      <c r="BC810" s="163"/>
      <c r="BD810" s="163"/>
      <c r="BE810" s="164"/>
      <c r="BF810" s="165"/>
      <c r="BG810" s="162"/>
      <c r="BH810" s="162"/>
      <c r="BI810" s="164"/>
      <c r="BJ810" s="38"/>
      <c r="BK810" s="38"/>
      <c r="BL810" s="38"/>
      <c r="BM810" s="38"/>
      <c r="BN810" s="38"/>
      <c r="BO810" s="38"/>
      <c r="BP810" s="117" t="str">
        <f t="shared" si="554"/>
        <v/>
      </c>
      <c r="BQ810" s="38"/>
      <c r="BR810" s="38"/>
      <c r="BS810" s="38"/>
      <c r="BT810" s="38"/>
      <c r="BV810" s="17">
        <f t="shared" si="548"/>
        <v>0</v>
      </c>
      <c r="BW810" s="17">
        <f t="shared" si="549"/>
        <v>0</v>
      </c>
      <c r="BX810" s="17">
        <f t="shared" si="550"/>
        <v>0</v>
      </c>
      <c r="BY810" s="17">
        <f t="shared" si="551"/>
        <v>0</v>
      </c>
      <c r="BZ810" s="17">
        <f t="shared" si="552"/>
        <v>0</v>
      </c>
      <c r="CA810" s="17">
        <f t="shared" si="553"/>
        <v>0</v>
      </c>
      <c r="CB810" s="17">
        <f t="shared" si="555"/>
        <v>0</v>
      </c>
      <c r="CC810" s="17">
        <f t="shared" si="556"/>
        <v>0</v>
      </c>
      <c r="CD810" s="17">
        <f t="shared" si="557"/>
        <v>0</v>
      </c>
      <c r="CE810" s="17">
        <f t="shared" si="558"/>
        <v>0</v>
      </c>
      <c r="CF810" s="17">
        <f t="shared" si="559"/>
        <v>0</v>
      </c>
      <c r="CG810" s="17">
        <f t="shared" si="560"/>
        <v>0</v>
      </c>
      <c r="CH810" s="17">
        <f t="shared" si="561"/>
        <v>0</v>
      </c>
      <c r="CI810" s="17">
        <f t="shared" si="562"/>
        <v>0</v>
      </c>
      <c r="CJ810" s="17">
        <f t="shared" si="563"/>
        <v>0</v>
      </c>
      <c r="CK810" s="17">
        <f t="shared" si="564"/>
        <v>0</v>
      </c>
      <c r="CL810" s="17">
        <f t="shared" si="565"/>
        <v>0</v>
      </c>
      <c r="CM810" s="17">
        <f t="shared" si="566"/>
        <v>0</v>
      </c>
      <c r="CN810" s="17">
        <f t="shared" si="567"/>
        <v>0</v>
      </c>
      <c r="CO810" s="17">
        <f t="shared" si="568"/>
        <v>0</v>
      </c>
      <c r="CP810" s="17">
        <f t="shared" si="569"/>
        <v>0</v>
      </c>
      <c r="CQ810" s="17">
        <f t="shared" si="570"/>
        <v>0</v>
      </c>
      <c r="CR810" s="17">
        <f t="shared" si="571"/>
        <v>0</v>
      </c>
      <c r="CS810" s="17">
        <f t="shared" si="572"/>
        <v>0</v>
      </c>
      <c r="CT810" s="17">
        <f t="shared" si="573"/>
        <v>0</v>
      </c>
      <c r="CU810" s="17">
        <f t="shared" si="574"/>
        <v>0</v>
      </c>
      <c r="CV810" s="17">
        <f t="shared" si="575"/>
        <v>0</v>
      </c>
      <c r="CW810" s="17">
        <f t="shared" si="576"/>
        <v>0</v>
      </c>
      <c r="CX810" s="17">
        <f t="shared" si="577"/>
        <v>0</v>
      </c>
      <c r="CY810" s="17">
        <f t="shared" si="578"/>
        <v>0</v>
      </c>
      <c r="CZ810" s="17">
        <f t="shared" si="579"/>
        <v>0</v>
      </c>
      <c r="DA810" s="17">
        <f t="shared" si="580"/>
        <v>0</v>
      </c>
      <c r="DB810" s="17">
        <f t="shared" si="581"/>
        <v>0</v>
      </c>
      <c r="DC810" s="17">
        <f t="shared" si="582"/>
        <v>0</v>
      </c>
      <c r="DD810" s="17">
        <f t="shared" si="583"/>
        <v>0</v>
      </c>
      <c r="DE810" s="17">
        <f t="shared" si="584"/>
        <v>0</v>
      </c>
      <c r="DF810" s="17">
        <f t="shared" si="585"/>
        <v>0</v>
      </c>
      <c r="DG810" s="17">
        <f t="shared" si="586"/>
        <v>0</v>
      </c>
    </row>
    <row r="811" spans="2:111" ht="15" customHeight="1" x14ac:dyDescent="0.2">
      <c r="B811" s="156">
        <v>803</v>
      </c>
      <c r="C811" s="157" t="str">
        <f t="shared" si="587"/>
        <v/>
      </c>
      <c r="D811" s="158" t="str">
        <f t="shared" si="547"/>
        <v>OK</v>
      </c>
      <c r="E811" s="159" t="e">
        <f>VLOOKUP('DATA SHEET'!$B$9,'Drill Size Info'!$T$2:$U$8,2,FALSE)</f>
        <v>#N/A</v>
      </c>
      <c r="F811" s="159" t="str">
        <f t="shared" si="588"/>
        <v/>
      </c>
      <c r="G811" s="91">
        <f t="shared" si="589"/>
        <v>0</v>
      </c>
      <c r="H811" s="160" t="s">
        <v>175</v>
      </c>
      <c r="I811" s="160" t="s">
        <v>175</v>
      </c>
      <c r="J811" s="160" t="str">
        <f>IF('DATA SHEET'!$B$10="NC-50","N/A","OK")</f>
        <v>OK</v>
      </c>
      <c r="K811" s="160" t="str">
        <f>IF('DATA SHEET'!$B$10="NC-50","N/A","OK")</f>
        <v>OK</v>
      </c>
      <c r="L811" s="160" t="str">
        <f t="shared" si="590"/>
        <v>OK</v>
      </c>
      <c r="M811" s="160" t="str">
        <f t="shared" si="591"/>
        <v>OK</v>
      </c>
      <c r="N811" s="160"/>
      <c r="O811" s="160"/>
      <c r="P811" s="160"/>
      <c r="Q811" s="160"/>
      <c r="R811" s="92" t="str">
        <f>IF(DI811&lt;&gt;"",
    IF(INT('Drill Size Info'!$AA$19)=INT('Drill Size Info'!$AB$19),
        --(INT('Drill Size Info'!$AA$19) &amp; "." &amp; DI811),
        IF(AND((--(INT('Drill Size Info'!$AA$19) &amp; "." &amp; DI811)&gt;=--('Drill Size Info'!$AA$19)), (--(INT('Drill Size Info'!$AA$19) &amp; "." &amp; DI811)&lt;=--('Drill Size Info'!$AB$19))),
            --(INT('Drill Size Info'!$AA$19) &amp; "." &amp; DI811),
            --(INT('Drill Size Info'!$AB$19) &amp; "." &amp; DI811)
        )
    ),
    IF(DH811&lt;&gt;"",
        IF(INT('Drill Size Info'!$AA$19)=INT('Drill Size Info'!$AB$19),
            --(INT('Drill Size Info'!$AA$19) &amp; "." &amp; LEFT(DH811,3)),
            IF(AND((--(INT('Drill Size Info'!$AA$19) &amp; "." &amp; LEFT(DH811,3))&gt;=--('Drill Size Info'!$AA$19)), (--(INT('Drill Size Info'!$AA$19) &amp; "." &amp; LEFT(DH811,3))&lt;=--('Drill Size Info'!$AB$19))),
                --(INT('Drill Size Info'!$AA$19) &amp; "." &amp; LEFT(DH811,3)),
                --(INT('Drill Size Info'!$AB$19) &amp; "." &amp; LEFT(DH811,3))
            )
        ),
        "OK"
    )
)</f>
        <v>OK</v>
      </c>
      <c r="S811" s="150" t="str">
        <f>IF(DJ811&lt;&gt;"",
    IF(INT('Drill Size Info'!$AA$19)=INT('Drill Size Info'!$AB$19),
        --(INT('Drill Size Info'!$AA$19) &amp; "." &amp; DJ811),
        IF(AND((--(INT('Drill Size Info'!$AA$19) &amp; "." &amp; DJ811)&gt;=--('Drill Size Info'!$AA$19)), (--(INT('Drill Size Info'!$AA$19) &amp; "." &amp; DJ811)&lt;=--('Drill Size Info'!$AB$19))),
            --(INT('Drill Size Info'!$AA$19) &amp; "." &amp; DJ811),
            --(INT('Drill Size Info'!$AB$19) &amp; "." &amp; DJ811)
        )
    ),
    IF(DH811&lt;&gt;"",
        IF(INT('Drill Size Info'!$AA$19)=INT('Drill Size Info'!$AB$19),
            --(INT('Drill Size Info'!$AA$19) &amp; "." &amp; RIGHT(DH811,3)),
            IF(AND((--(INT('Drill Size Info'!$AA$19) &amp; "." &amp; RIGHT(DH811,3))&gt;=--('Drill Size Info'!$AA$19)), (--(INT('Drill Size Info'!$AA$19) &amp; "." &amp; RIGHT(DH811,3))&lt;=--('Drill Size Info'!$AB$19))),
                --(INT('Drill Size Info'!$AA$19) &amp; "." &amp; RIGHT(DH811,3)),
                --(INT('Drill Size Info'!$AB$19) &amp; "." &amp; RIGHT(DH811,3))
            )
        ),
        "N/A"
    )
)</f>
        <v>N/A</v>
      </c>
      <c r="T811" s="150" t="str">
        <f>IF(DL811&lt;&gt;"",
    IF(INT('Drill Size Info'!$AA$19)=INT('Drill Size Info'!$AB$15),
        --(INT('Drill Size Info'!$AA$15) &amp; "." &amp; DL811),
        IF(AND((--(INT('Drill Size Info'!$AA$15) &amp; "." &amp; DL811)&gt;=--('Drill Size Info'!$AA$15)), (--(INT('Drill Size Info'!$AA$15) &amp; "." &amp; DL811)&lt;=--('Drill Size Info'!$AB$15))),
            --(INT('Drill Size Info'!$AA$15) &amp; "." &amp; DL811),
            --(INT('Drill Size Info'!$AB$15) &amp; "." &amp; DL811)
        )
    ),
    IF(DK811&lt;&gt;"",
        IF(INT('Drill Size Info'!$AA$15)=INT('Drill Size Info'!$AB$15),
            --(INT('Drill Size Info'!$AA$15) &amp; "." &amp; LEFT(DK811,3)),
            IF(AND((--(INT('Drill Size Info'!$AA$15) &amp; "." &amp; LEFT(DK811,3))&gt;=--('Drill Size Info'!$AA$15)), (--(INT('Drill Size Info'!$AA$15) &amp; "." &amp; LEFT(DK811,3))&lt;=--('Drill Size Info'!$AB$15))),
                --(INT('Drill Size Info'!$AA$15) &amp; "." &amp; LEFT(DK811,3)),
                --(INT('Drill Size Info'!$AB$15) &amp; "." &amp; LEFT(DK811,3))
            )
        ),
        "OK"
    )
)</f>
        <v>OK</v>
      </c>
      <c r="U811" s="150" t="str">
        <f>IF(DM811&lt;&gt;"",
    IF(INT('Drill Size Info'!$AA$19)=INT('Drill Size Info'!$AB$15),
        --(INT('Drill Size Info'!$AA$15) &amp; "." &amp; DM811),
        IF(AND((--(INT('Drill Size Info'!$AA$15) &amp; "." &amp; DM811)&gt;=--('Drill Size Info'!$AA$15)), (--(INT('Drill Size Info'!$AA$15) &amp; "." &amp; DM811)&lt;=--('Drill Size Info'!$AB$15))),
            --(INT('Drill Size Info'!$AA$15) &amp; "." &amp; DM811),
            --(INT('Drill Size Info'!$AB$15) &amp; "." &amp; DM811)
        )
    ),
    IF(DK811&lt;&gt;"",
        IF(INT('Drill Size Info'!$AA$15)=INT('Drill Size Info'!$AB$15),
            --(INT('Drill Size Info'!$AA$15) &amp; "." &amp; RIGHT(DK811,3)),
            IF(AND((--(INT('Drill Size Info'!$AA$15) &amp; "." &amp; RIGHT(DK811,3))&gt;=--('Drill Size Info'!$AA$15)), (--(INT('Drill Size Info'!$AA$15) &amp; "." &amp; RIGHT(DK811,3))&lt;=--('Drill Size Info'!$AB$15))),
                --(INT('Drill Size Info'!$AA$15) &amp; "." &amp; RIGHT(DK811,3)),
                --(INT('Drill Size Info'!$AB$15) &amp; "." &amp; RIGHT(DK811,3))
            )
        ),
        "N/A"
    )
)</f>
        <v>N/A</v>
      </c>
      <c r="V811" s="161"/>
      <c r="W811" s="161"/>
      <c r="X811" s="161"/>
      <c r="Y811" s="161"/>
      <c r="Z811" s="161"/>
      <c r="AA811" s="162"/>
      <c r="AB811" s="162"/>
      <c r="AC811" s="162"/>
      <c r="AD811" s="162"/>
      <c r="AE811" s="162"/>
      <c r="AF811" s="162"/>
      <c r="AG811" s="162"/>
      <c r="AH811" s="162"/>
      <c r="AI811" s="162"/>
      <c r="AJ811" s="162"/>
      <c r="AK811" s="162"/>
      <c r="AL811" s="162"/>
      <c r="AM811" s="162"/>
      <c r="AN811" s="162"/>
      <c r="AO811" s="162"/>
      <c r="AP811" s="162"/>
      <c r="AQ811" s="162"/>
      <c r="AR811" s="162"/>
      <c r="AS811" s="162"/>
      <c r="AT811" s="162"/>
      <c r="AU811" s="162"/>
      <c r="AV811" s="162"/>
      <c r="AW811" s="162"/>
      <c r="AX811" s="162"/>
      <c r="AY811" s="162"/>
      <c r="AZ811" s="162"/>
      <c r="BA811" s="162"/>
      <c r="BB811" s="163"/>
      <c r="BC811" s="163"/>
      <c r="BD811" s="163"/>
      <c r="BE811" s="164"/>
      <c r="BF811" s="165"/>
      <c r="BG811" s="162"/>
      <c r="BH811" s="162"/>
      <c r="BI811" s="164"/>
      <c r="BJ811" s="38"/>
      <c r="BK811" s="38"/>
      <c r="BL811" s="38"/>
      <c r="BM811" s="38"/>
      <c r="BN811" s="38"/>
      <c r="BO811" s="38"/>
      <c r="BP811" s="117" t="str">
        <f t="shared" si="554"/>
        <v/>
      </c>
      <c r="BQ811" s="38"/>
      <c r="BR811" s="38"/>
      <c r="BS811" s="38"/>
      <c r="BT811" s="38"/>
      <c r="BV811" s="17">
        <f t="shared" si="548"/>
        <v>0</v>
      </c>
      <c r="BW811" s="17">
        <f t="shared" si="549"/>
        <v>0</v>
      </c>
      <c r="BX811" s="17">
        <f t="shared" si="550"/>
        <v>0</v>
      </c>
      <c r="BY811" s="17">
        <f t="shared" si="551"/>
        <v>0</v>
      </c>
      <c r="BZ811" s="17">
        <f t="shared" si="552"/>
        <v>0</v>
      </c>
      <c r="CA811" s="17">
        <f t="shared" si="553"/>
        <v>0</v>
      </c>
      <c r="CB811" s="17">
        <f t="shared" si="555"/>
        <v>0</v>
      </c>
      <c r="CC811" s="17">
        <f t="shared" si="556"/>
        <v>0</v>
      </c>
      <c r="CD811" s="17">
        <f t="shared" si="557"/>
        <v>0</v>
      </c>
      <c r="CE811" s="17">
        <f t="shared" si="558"/>
        <v>0</v>
      </c>
      <c r="CF811" s="17">
        <f t="shared" si="559"/>
        <v>0</v>
      </c>
      <c r="CG811" s="17">
        <f t="shared" si="560"/>
        <v>0</v>
      </c>
      <c r="CH811" s="17">
        <f t="shared" si="561"/>
        <v>0</v>
      </c>
      <c r="CI811" s="17">
        <f t="shared" si="562"/>
        <v>0</v>
      </c>
      <c r="CJ811" s="17">
        <f t="shared" si="563"/>
        <v>0</v>
      </c>
      <c r="CK811" s="17">
        <f t="shared" si="564"/>
        <v>0</v>
      </c>
      <c r="CL811" s="17">
        <f t="shared" si="565"/>
        <v>0</v>
      </c>
      <c r="CM811" s="17">
        <f t="shared" si="566"/>
        <v>0</v>
      </c>
      <c r="CN811" s="17">
        <f t="shared" si="567"/>
        <v>0</v>
      </c>
      <c r="CO811" s="17">
        <f t="shared" si="568"/>
        <v>0</v>
      </c>
      <c r="CP811" s="17">
        <f t="shared" si="569"/>
        <v>0</v>
      </c>
      <c r="CQ811" s="17">
        <f t="shared" si="570"/>
        <v>0</v>
      </c>
      <c r="CR811" s="17">
        <f t="shared" si="571"/>
        <v>0</v>
      </c>
      <c r="CS811" s="17">
        <f t="shared" si="572"/>
        <v>0</v>
      </c>
      <c r="CT811" s="17">
        <f t="shared" si="573"/>
        <v>0</v>
      </c>
      <c r="CU811" s="17">
        <f t="shared" si="574"/>
        <v>0</v>
      </c>
      <c r="CV811" s="17">
        <f t="shared" si="575"/>
        <v>0</v>
      </c>
      <c r="CW811" s="17">
        <f t="shared" si="576"/>
        <v>0</v>
      </c>
      <c r="CX811" s="17">
        <f t="shared" si="577"/>
        <v>0</v>
      </c>
      <c r="CY811" s="17">
        <f t="shared" si="578"/>
        <v>0</v>
      </c>
      <c r="CZ811" s="17">
        <f t="shared" si="579"/>
        <v>0</v>
      </c>
      <c r="DA811" s="17">
        <f t="shared" si="580"/>
        <v>0</v>
      </c>
      <c r="DB811" s="17">
        <f t="shared" si="581"/>
        <v>0</v>
      </c>
      <c r="DC811" s="17">
        <f t="shared" si="582"/>
        <v>0</v>
      </c>
      <c r="DD811" s="17">
        <f t="shared" si="583"/>
        <v>0</v>
      </c>
      <c r="DE811" s="17">
        <f t="shared" si="584"/>
        <v>0</v>
      </c>
      <c r="DF811" s="17">
        <f t="shared" si="585"/>
        <v>0</v>
      </c>
      <c r="DG811" s="17">
        <f t="shared" si="586"/>
        <v>0</v>
      </c>
    </row>
    <row r="812" spans="2:111" ht="15" customHeight="1" x14ac:dyDescent="0.2">
      <c r="B812" s="156">
        <v>804</v>
      </c>
      <c r="C812" s="157" t="str">
        <f t="shared" si="587"/>
        <v/>
      </c>
      <c r="D812" s="158" t="str">
        <f t="shared" si="547"/>
        <v>OK</v>
      </c>
      <c r="E812" s="159" t="e">
        <f>VLOOKUP('DATA SHEET'!$B$9,'Drill Size Info'!$T$2:$U$8,2,FALSE)</f>
        <v>#N/A</v>
      </c>
      <c r="F812" s="159" t="str">
        <f t="shared" si="588"/>
        <v/>
      </c>
      <c r="G812" s="91">
        <f t="shared" si="589"/>
        <v>0</v>
      </c>
      <c r="H812" s="160" t="s">
        <v>175</v>
      </c>
      <c r="I812" s="160" t="s">
        <v>175</v>
      </c>
      <c r="J812" s="160" t="str">
        <f>IF('DATA SHEET'!$B$10="NC-50","N/A","OK")</f>
        <v>OK</v>
      </c>
      <c r="K812" s="160" t="str">
        <f>IF('DATA SHEET'!$B$10="NC-50","N/A","OK")</f>
        <v>OK</v>
      </c>
      <c r="L812" s="160" t="str">
        <f t="shared" si="590"/>
        <v>OK</v>
      </c>
      <c r="M812" s="160" t="str">
        <f t="shared" si="591"/>
        <v>OK</v>
      </c>
      <c r="N812" s="160"/>
      <c r="O812" s="160"/>
      <c r="P812" s="160"/>
      <c r="Q812" s="160"/>
      <c r="R812" s="92" t="str">
        <f>IF(DI812&lt;&gt;"",
    IF(INT('Drill Size Info'!$AA$19)=INT('Drill Size Info'!$AB$19),
        --(INT('Drill Size Info'!$AA$19) &amp; "." &amp; DI812),
        IF(AND((--(INT('Drill Size Info'!$AA$19) &amp; "." &amp; DI812)&gt;=--('Drill Size Info'!$AA$19)), (--(INT('Drill Size Info'!$AA$19) &amp; "." &amp; DI812)&lt;=--('Drill Size Info'!$AB$19))),
            --(INT('Drill Size Info'!$AA$19) &amp; "." &amp; DI812),
            --(INT('Drill Size Info'!$AB$19) &amp; "." &amp; DI812)
        )
    ),
    IF(DH812&lt;&gt;"",
        IF(INT('Drill Size Info'!$AA$19)=INT('Drill Size Info'!$AB$19),
            --(INT('Drill Size Info'!$AA$19) &amp; "." &amp; LEFT(DH812,3)),
            IF(AND((--(INT('Drill Size Info'!$AA$19) &amp; "." &amp; LEFT(DH812,3))&gt;=--('Drill Size Info'!$AA$19)), (--(INT('Drill Size Info'!$AA$19) &amp; "." &amp; LEFT(DH812,3))&lt;=--('Drill Size Info'!$AB$19))),
                --(INT('Drill Size Info'!$AA$19) &amp; "." &amp; LEFT(DH812,3)),
                --(INT('Drill Size Info'!$AB$19) &amp; "." &amp; LEFT(DH812,3))
            )
        ),
        "OK"
    )
)</f>
        <v>OK</v>
      </c>
      <c r="S812" s="150" t="str">
        <f>IF(DJ812&lt;&gt;"",
    IF(INT('Drill Size Info'!$AA$19)=INT('Drill Size Info'!$AB$19),
        --(INT('Drill Size Info'!$AA$19) &amp; "." &amp; DJ812),
        IF(AND((--(INT('Drill Size Info'!$AA$19) &amp; "." &amp; DJ812)&gt;=--('Drill Size Info'!$AA$19)), (--(INT('Drill Size Info'!$AA$19) &amp; "." &amp; DJ812)&lt;=--('Drill Size Info'!$AB$19))),
            --(INT('Drill Size Info'!$AA$19) &amp; "." &amp; DJ812),
            --(INT('Drill Size Info'!$AB$19) &amp; "." &amp; DJ812)
        )
    ),
    IF(DH812&lt;&gt;"",
        IF(INT('Drill Size Info'!$AA$19)=INT('Drill Size Info'!$AB$19),
            --(INT('Drill Size Info'!$AA$19) &amp; "." &amp; RIGHT(DH812,3)),
            IF(AND((--(INT('Drill Size Info'!$AA$19) &amp; "." &amp; RIGHT(DH812,3))&gt;=--('Drill Size Info'!$AA$19)), (--(INT('Drill Size Info'!$AA$19) &amp; "." &amp; RIGHT(DH812,3))&lt;=--('Drill Size Info'!$AB$19))),
                --(INT('Drill Size Info'!$AA$19) &amp; "." &amp; RIGHT(DH812,3)),
                --(INT('Drill Size Info'!$AB$19) &amp; "." &amp; RIGHT(DH812,3))
            )
        ),
        "N/A"
    )
)</f>
        <v>N/A</v>
      </c>
      <c r="T812" s="150" t="str">
        <f>IF(DL812&lt;&gt;"",
    IF(INT('Drill Size Info'!$AA$19)=INT('Drill Size Info'!$AB$15),
        --(INT('Drill Size Info'!$AA$15) &amp; "." &amp; DL812),
        IF(AND((--(INT('Drill Size Info'!$AA$15) &amp; "." &amp; DL812)&gt;=--('Drill Size Info'!$AA$15)), (--(INT('Drill Size Info'!$AA$15) &amp; "." &amp; DL812)&lt;=--('Drill Size Info'!$AB$15))),
            --(INT('Drill Size Info'!$AA$15) &amp; "." &amp; DL812),
            --(INT('Drill Size Info'!$AB$15) &amp; "." &amp; DL812)
        )
    ),
    IF(DK812&lt;&gt;"",
        IF(INT('Drill Size Info'!$AA$15)=INT('Drill Size Info'!$AB$15),
            --(INT('Drill Size Info'!$AA$15) &amp; "." &amp; LEFT(DK812,3)),
            IF(AND((--(INT('Drill Size Info'!$AA$15) &amp; "." &amp; LEFT(DK812,3))&gt;=--('Drill Size Info'!$AA$15)), (--(INT('Drill Size Info'!$AA$15) &amp; "." &amp; LEFT(DK812,3))&lt;=--('Drill Size Info'!$AB$15))),
                --(INT('Drill Size Info'!$AA$15) &amp; "." &amp; LEFT(DK812,3)),
                --(INT('Drill Size Info'!$AB$15) &amp; "." &amp; LEFT(DK812,3))
            )
        ),
        "OK"
    )
)</f>
        <v>OK</v>
      </c>
      <c r="U812" s="150" t="str">
        <f>IF(DM812&lt;&gt;"",
    IF(INT('Drill Size Info'!$AA$19)=INT('Drill Size Info'!$AB$15),
        --(INT('Drill Size Info'!$AA$15) &amp; "." &amp; DM812),
        IF(AND((--(INT('Drill Size Info'!$AA$15) &amp; "." &amp; DM812)&gt;=--('Drill Size Info'!$AA$15)), (--(INT('Drill Size Info'!$AA$15) &amp; "." &amp; DM812)&lt;=--('Drill Size Info'!$AB$15))),
            --(INT('Drill Size Info'!$AA$15) &amp; "." &amp; DM812),
            --(INT('Drill Size Info'!$AB$15) &amp; "." &amp; DM812)
        )
    ),
    IF(DK812&lt;&gt;"",
        IF(INT('Drill Size Info'!$AA$15)=INT('Drill Size Info'!$AB$15),
            --(INT('Drill Size Info'!$AA$15) &amp; "." &amp; RIGHT(DK812,3)),
            IF(AND((--(INT('Drill Size Info'!$AA$15) &amp; "." &amp; RIGHT(DK812,3))&gt;=--('Drill Size Info'!$AA$15)), (--(INT('Drill Size Info'!$AA$15) &amp; "." &amp; RIGHT(DK812,3))&lt;=--('Drill Size Info'!$AB$15))),
                --(INT('Drill Size Info'!$AA$15) &amp; "." &amp; RIGHT(DK812,3)),
                --(INT('Drill Size Info'!$AB$15) &amp; "." &amp; RIGHT(DK812,3))
            )
        ),
        "N/A"
    )
)</f>
        <v>N/A</v>
      </c>
      <c r="V812" s="161"/>
      <c r="W812" s="161"/>
      <c r="X812" s="161"/>
      <c r="Y812" s="161"/>
      <c r="Z812" s="161"/>
      <c r="AA812" s="162"/>
      <c r="AB812" s="162"/>
      <c r="AC812" s="162"/>
      <c r="AD812" s="162"/>
      <c r="AE812" s="162"/>
      <c r="AF812" s="162"/>
      <c r="AG812" s="162"/>
      <c r="AH812" s="162"/>
      <c r="AI812" s="162"/>
      <c r="AJ812" s="162"/>
      <c r="AK812" s="162"/>
      <c r="AL812" s="162"/>
      <c r="AM812" s="162"/>
      <c r="AN812" s="162"/>
      <c r="AO812" s="162"/>
      <c r="AP812" s="162"/>
      <c r="AQ812" s="162"/>
      <c r="AR812" s="162"/>
      <c r="AS812" s="162"/>
      <c r="AT812" s="162"/>
      <c r="AU812" s="162"/>
      <c r="AV812" s="162"/>
      <c r="AW812" s="162"/>
      <c r="AX812" s="162"/>
      <c r="AY812" s="162"/>
      <c r="AZ812" s="162"/>
      <c r="BA812" s="162"/>
      <c r="BB812" s="163"/>
      <c r="BC812" s="163"/>
      <c r="BD812" s="163"/>
      <c r="BE812" s="164"/>
      <c r="BF812" s="165"/>
      <c r="BG812" s="162"/>
      <c r="BH812" s="162"/>
      <c r="BI812" s="164"/>
      <c r="BJ812" s="38"/>
      <c r="BK812" s="38"/>
      <c r="BL812" s="38"/>
      <c r="BM812" s="38"/>
      <c r="BN812" s="38"/>
      <c r="BO812" s="38"/>
      <c r="BP812" s="117" t="str">
        <f t="shared" si="554"/>
        <v/>
      </c>
      <c r="BQ812" s="38"/>
      <c r="BR812" s="38"/>
      <c r="BS812" s="38"/>
      <c r="BT812" s="38"/>
      <c r="BV812" s="17">
        <f t="shared" si="548"/>
        <v>0</v>
      </c>
      <c r="BW812" s="17">
        <f t="shared" si="549"/>
        <v>0</v>
      </c>
      <c r="BX812" s="17">
        <f t="shared" si="550"/>
        <v>0</v>
      </c>
      <c r="BY812" s="17">
        <f t="shared" si="551"/>
        <v>0</v>
      </c>
      <c r="BZ812" s="17">
        <f t="shared" si="552"/>
        <v>0</v>
      </c>
      <c r="CA812" s="17">
        <f t="shared" si="553"/>
        <v>0</v>
      </c>
      <c r="CB812" s="17">
        <f t="shared" si="555"/>
        <v>0</v>
      </c>
      <c r="CC812" s="17">
        <f t="shared" si="556"/>
        <v>0</v>
      </c>
      <c r="CD812" s="17">
        <f t="shared" si="557"/>
        <v>0</v>
      </c>
      <c r="CE812" s="17">
        <f t="shared" si="558"/>
        <v>0</v>
      </c>
      <c r="CF812" s="17">
        <f t="shared" si="559"/>
        <v>0</v>
      </c>
      <c r="CG812" s="17">
        <f t="shared" si="560"/>
        <v>0</v>
      </c>
      <c r="CH812" s="17">
        <f t="shared" si="561"/>
        <v>0</v>
      </c>
      <c r="CI812" s="17">
        <f t="shared" si="562"/>
        <v>0</v>
      </c>
      <c r="CJ812" s="17">
        <f t="shared" si="563"/>
        <v>0</v>
      </c>
      <c r="CK812" s="17">
        <f t="shared" si="564"/>
        <v>0</v>
      </c>
      <c r="CL812" s="17">
        <f t="shared" si="565"/>
        <v>0</v>
      </c>
      <c r="CM812" s="17">
        <f t="shared" si="566"/>
        <v>0</v>
      </c>
      <c r="CN812" s="17">
        <f t="shared" si="567"/>
        <v>0</v>
      </c>
      <c r="CO812" s="17">
        <f t="shared" si="568"/>
        <v>0</v>
      </c>
      <c r="CP812" s="17">
        <f t="shared" si="569"/>
        <v>0</v>
      </c>
      <c r="CQ812" s="17">
        <f t="shared" si="570"/>
        <v>0</v>
      </c>
      <c r="CR812" s="17">
        <f t="shared" si="571"/>
        <v>0</v>
      </c>
      <c r="CS812" s="17">
        <f t="shared" si="572"/>
        <v>0</v>
      </c>
      <c r="CT812" s="17">
        <f t="shared" si="573"/>
        <v>0</v>
      </c>
      <c r="CU812" s="17">
        <f t="shared" si="574"/>
        <v>0</v>
      </c>
      <c r="CV812" s="17">
        <f t="shared" si="575"/>
        <v>0</v>
      </c>
      <c r="CW812" s="17">
        <f t="shared" si="576"/>
        <v>0</v>
      </c>
      <c r="CX812" s="17">
        <f t="shared" si="577"/>
        <v>0</v>
      </c>
      <c r="CY812" s="17">
        <f t="shared" si="578"/>
        <v>0</v>
      </c>
      <c r="CZ812" s="17">
        <f t="shared" si="579"/>
        <v>0</v>
      </c>
      <c r="DA812" s="17">
        <f t="shared" si="580"/>
        <v>0</v>
      </c>
      <c r="DB812" s="17">
        <f t="shared" si="581"/>
        <v>0</v>
      </c>
      <c r="DC812" s="17">
        <f t="shared" si="582"/>
        <v>0</v>
      </c>
      <c r="DD812" s="17">
        <f t="shared" si="583"/>
        <v>0</v>
      </c>
      <c r="DE812" s="17">
        <f t="shared" si="584"/>
        <v>0</v>
      </c>
      <c r="DF812" s="17">
        <f t="shared" si="585"/>
        <v>0</v>
      </c>
      <c r="DG812" s="17">
        <f t="shared" si="586"/>
        <v>0</v>
      </c>
    </row>
    <row r="813" spans="2:111" ht="15" customHeight="1" x14ac:dyDescent="0.2">
      <c r="B813" s="156">
        <v>805</v>
      </c>
      <c r="C813" s="157" t="str">
        <f t="shared" si="587"/>
        <v/>
      </c>
      <c r="D813" s="158" t="str">
        <f t="shared" si="547"/>
        <v>OK</v>
      </c>
      <c r="E813" s="159" t="e">
        <f>VLOOKUP('DATA SHEET'!$B$9,'Drill Size Info'!$T$2:$U$8,2,FALSE)</f>
        <v>#N/A</v>
      </c>
      <c r="F813" s="159" t="str">
        <f t="shared" si="588"/>
        <v/>
      </c>
      <c r="G813" s="91">
        <f t="shared" si="589"/>
        <v>0</v>
      </c>
      <c r="H813" s="160" t="s">
        <v>175</v>
      </c>
      <c r="I813" s="160" t="s">
        <v>175</v>
      </c>
      <c r="J813" s="160" t="str">
        <f>IF('DATA SHEET'!$B$10="NC-50","N/A","OK")</f>
        <v>OK</v>
      </c>
      <c r="K813" s="160" t="str">
        <f>IF('DATA SHEET'!$B$10="NC-50","N/A","OK")</f>
        <v>OK</v>
      </c>
      <c r="L813" s="160" t="str">
        <f t="shared" si="590"/>
        <v>OK</v>
      </c>
      <c r="M813" s="160" t="str">
        <f t="shared" si="591"/>
        <v>OK</v>
      </c>
      <c r="N813" s="160"/>
      <c r="O813" s="160"/>
      <c r="P813" s="160"/>
      <c r="Q813" s="160"/>
      <c r="R813" s="92" t="str">
        <f>IF(DI813&lt;&gt;"",
    IF(INT('Drill Size Info'!$AA$19)=INT('Drill Size Info'!$AB$19),
        --(INT('Drill Size Info'!$AA$19) &amp; "." &amp; DI813),
        IF(AND((--(INT('Drill Size Info'!$AA$19) &amp; "." &amp; DI813)&gt;=--('Drill Size Info'!$AA$19)), (--(INT('Drill Size Info'!$AA$19) &amp; "." &amp; DI813)&lt;=--('Drill Size Info'!$AB$19))),
            --(INT('Drill Size Info'!$AA$19) &amp; "." &amp; DI813),
            --(INT('Drill Size Info'!$AB$19) &amp; "." &amp; DI813)
        )
    ),
    IF(DH813&lt;&gt;"",
        IF(INT('Drill Size Info'!$AA$19)=INT('Drill Size Info'!$AB$19),
            --(INT('Drill Size Info'!$AA$19) &amp; "." &amp; LEFT(DH813,3)),
            IF(AND((--(INT('Drill Size Info'!$AA$19) &amp; "." &amp; LEFT(DH813,3))&gt;=--('Drill Size Info'!$AA$19)), (--(INT('Drill Size Info'!$AA$19) &amp; "." &amp; LEFT(DH813,3))&lt;=--('Drill Size Info'!$AB$19))),
                --(INT('Drill Size Info'!$AA$19) &amp; "." &amp; LEFT(DH813,3)),
                --(INT('Drill Size Info'!$AB$19) &amp; "." &amp; LEFT(DH813,3))
            )
        ),
        "OK"
    )
)</f>
        <v>OK</v>
      </c>
      <c r="S813" s="150" t="str">
        <f>IF(DJ813&lt;&gt;"",
    IF(INT('Drill Size Info'!$AA$19)=INT('Drill Size Info'!$AB$19),
        --(INT('Drill Size Info'!$AA$19) &amp; "." &amp; DJ813),
        IF(AND((--(INT('Drill Size Info'!$AA$19) &amp; "." &amp; DJ813)&gt;=--('Drill Size Info'!$AA$19)), (--(INT('Drill Size Info'!$AA$19) &amp; "." &amp; DJ813)&lt;=--('Drill Size Info'!$AB$19))),
            --(INT('Drill Size Info'!$AA$19) &amp; "." &amp; DJ813),
            --(INT('Drill Size Info'!$AB$19) &amp; "." &amp; DJ813)
        )
    ),
    IF(DH813&lt;&gt;"",
        IF(INT('Drill Size Info'!$AA$19)=INT('Drill Size Info'!$AB$19),
            --(INT('Drill Size Info'!$AA$19) &amp; "." &amp; RIGHT(DH813,3)),
            IF(AND((--(INT('Drill Size Info'!$AA$19) &amp; "." &amp; RIGHT(DH813,3))&gt;=--('Drill Size Info'!$AA$19)), (--(INT('Drill Size Info'!$AA$19) &amp; "." &amp; RIGHT(DH813,3))&lt;=--('Drill Size Info'!$AB$19))),
                --(INT('Drill Size Info'!$AA$19) &amp; "." &amp; RIGHT(DH813,3)),
                --(INT('Drill Size Info'!$AB$19) &amp; "." &amp; RIGHT(DH813,3))
            )
        ),
        "N/A"
    )
)</f>
        <v>N/A</v>
      </c>
      <c r="T813" s="150" t="str">
        <f>IF(DL813&lt;&gt;"",
    IF(INT('Drill Size Info'!$AA$19)=INT('Drill Size Info'!$AB$15),
        --(INT('Drill Size Info'!$AA$15) &amp; "." &amp; DL813),
        IF(AND((--(INT('Drill Size Info'!$AA$15) &amp; "." &amp; DL813)&gt;=--('Drill Size Info'!$AA$15)), (--(INT('Drill Size Info'!$AA$15) &amp; "." &amp; DL813)&lt;=--('Drill Size Info'!$AB$15))),
            --(INT('Drill Size Info'!$AA$15) &amp; "." &amp; DL813),
            --(INT('Drill Size Info'!$AB$15) &amp; "." &amp; DL813)
        )
    ),
    IF(DK813&lt;&gt;"",
        IF(INT('Drill Size Info'!$AA$15)=INT('Drill Size Info'!$AB$15),
            --(INT('Drill Size Info'!$AA$15) &amp; "." &amp; LEFT(DK813,3)),
            IF(AND((--(INT('Drill Size Info'!$AA$15) &amp; "." &amp; LEFT(DK813,3))&gt;=--('Drill Size Info'!$AA$15)), (--(INT('Drill Size Info'!$AA$15) &amp; "." &amp; LEFT(DK813,3))&lt;=--('Drill Size Info'!$AB$15))),
                --(INT('Drill Size Info'!$AA$15) &amp; "." &amp; LEFT(DK813,3)),
                --(INT('Drill Size Info'!$AB$15) &amp; "." &amp; LEFT(DK813,3))
            )
        ),
        "OK"
    )
)</f>
        <v>OK</v>
      </c>
      <c r="U813" s="150" t="str">
        <f>IF(DM813&lt;&gt;"",
    IF(INT('Drill Size Info'!$AA$19)=INT('Drill Size Info'!$AB$15),
        --(INT('Drill Size Info'!$AA$15) &amp; "." &amp; DM813),
        IF(AND((--(INT('Drill Size Info'!$AA$15) &amp; "." &amp; DM813)&gt;=--('Drill Size Info'!$AA$15)), (--(INT('Drill Size Info'!$AA$15) &amp; "." &amp; DM813)&lt;=--('Drill Size Info'!$AB$15))),
            --(INT('Drill Size Info'!$AA$15) &amp; "." &amp; DM813),
            --(INT('Drill Size Info'!$AB$15) &amp; "." &amp; DM813)
        )
    ),
    IF(DK813&lt;&gt;"",
        IF(INT('Drill Size Info'!$AA$15)=INT('Drill Size Info'!$AB$15),
            --(INT('Drill Size Info'!$AA$15) &amp; "." &amp; RIGHT(DK813,3)),
            IF(AND((--(INT('Drill Size Info'!$AA$15) &amp; "." &amp; RIGHT(DK813,3))&gt;=--('Drill Size Info'!$AA$15)), (--(INT('Drill Size Info'!$AA$15) &amp; "." &amp; RIGHT(DK813,3))&lt;=--('Drill Size Info'!$AB$15))),
                --(INT('Drill Size Info'!$AA$15) &amp; "." &amp; RIGHT(DK813,3)),
                --(INT('Drill Size Info'!$AB$15) &amp; "." &amp; RIGHT(DK813,3))
            )
        ),
        "N/A"
    )
)</f>
        <v>N/A</v>
      </c>
      <c r="V813" s="161"/>
      <c r="W813" s="161"/>
      <c r="X813" s="161"/>
      <c r="Y813" s="161"/>
      <c r="Z813" s="161"/>
      <c r="AA813" s="162"/>
      <c r="AB813" s="162"/>
      <c r="AC813" s="162"/>
      <c r="AD813" s="162"/>
      <c r="AE813" s="162"/>
      <c r="AF813" s="162"/>
      <c r="AG813" s="162"/>
      <c r="AH813" s="162"/>
      <c r="AI813" s="162"/>
      <c r="AJ813" s="162"/>
      <c r="AK813" s="162"/>
      <c r="AL813" s="162"/>
      <c r="AM813" s="162"/>
      <c r="AN813" s="162"/>
      <c r="AO813" s="162"/>
      <c r="AP813" s="162"/>
      <c r="AQ813" s="162"/>
      <c r="AR813" s="162"/>
      <c r="AS813" s="162"/>
      <c r="AT813" s="162"/>
      <c r="AU813" s="162"/>
      <c r="AV813" s="162"/>
      <c r="AW813" s="162"/>
      <c r="AX813" s="162"/>
      <c r="AY813" s="162"/>
      <c r="AZ813" s="162"/>
      <c r="BA813" s="162"/>
      <c r="BB813" s="163"/>
      <c r="BC813" s="163"/>
      <c r="BD813" s="163"/>
      <c r="BE813" s="164"/>
      <c r="BF813" s="165"/>
      <c r="BG813" s="162"/>
      <c r="BH813" s="162"/>
      <c r="BI813" s="164"/>
      <c r="BJ813" s="38"/>
      <c r="BK813" s="38"/>
      <c r="BL813" s="38"/>
      <c r="BM813" s="38"/>
      <c r="BN813" s="38"/>
      <c r="BO813" s="38"/>
      <c r="BP813" s="117" t="str">
        <f t="shared" si="554"/>
        <v/>
      </c>
      <c r="BQ813" s="38"/>
      <c r="BR813" s="38"/>
      <c r="BS813" s="38"/>
      <c r="BT813" s="38"/>
      <c r="BV813" s="17">
        <f t="shared" si="548"/>
        <v>0</v>
      </c>
      <c r="BW813" s="17">
        <f t="shared" si="549"/>
        <v>0</v>
      </c>
      <c r="BX813" s="17">
        <f t="shared" si="550"/>
        <v>0</v>
      </c>
      <c r="BY813" s="17">
        <f t="shared" si="551"/>
        <v>0</v>
      </c>
      <c r="BZ813" s="17">
        <f t="shared" si="552"/>
        <v>0</v>
      </c>
      <c r="CA813" s="17">
        <f t="shared" si="553"/>
        <v>0</v>
      </c>
      <c r="CB813" s="17">
        <f t="shared" si="555"/>
        <v>0</v>
      </c>
      <c r="CC813" s="17">
        <f t="shared" si="556"/>
        <v>0</v>
      </c>
      <c r="CD813" s="17">
        <f t="shared" si="557"/>
        <v>0</v>
      </c>
      <c r="CE813" s="17">
        <f t="shared" si="558"/>
        <v>0</v>
      </c>
      <c r="CF813" s="17">
        <f t="shared" si="559"/>
        <v>0</v>
      </c>
      <c r="CG813" s="17">
        <f t="shared" si="560"/>
        <v>0</v>
      </c>
      <c r="CH813" s="17">
        <f t="shared" si="561"/>
        <v>0</v>
      </c>
      <c r="CI813" s="17">
        <f t="shared" si="562"/>
        <v>0</v>
      </c>
      <c r="CJ813" s="17">
        <f t="shared" si="563"/>
        <v>0</v>
      </c>
      <c r="CK813" s="17">
        <f t="shared" si="564"/>
        <v>0</v>
      </c>
      <c r="CL813" s="17">
        <f t="shared" si="565"/>
        <v>0</v>
      </c>
      <c r="CM813" s="17">
        <f t="shared" si="566"/>
        <v>0</v>
      </c>
      <c r="CN813" s="17">
        <f t="shared" si="567"/>
        <v>0</v>
      </c>
      <c r="CO813" s="17">
        <f t="shared" si="568"/>
        <v>0</v>
      </c>
      <c r="CP813" s="17">
        <f t="shared" si="569"/>
        <v>0</v>
      </c>
      <c r="CQ813" s="17">
        <f t="shared" si="570"/>
        <v>0</v>
      </c>
      <c r="CR813" s="17">
        <f t="shared" si="571"/>
        <v>0</v>
      </c>
      <c r="CS813" s="17">
        <f t="shared" si="572"/>
        <v>0</v>
      </c>
      <c r="CT813" s="17">
        <f t="shared" si="573"/>
        <v>0</v>
      </c>
      <c r="CU813" s="17">
        <f t="shared" si="574"/>
        <v>0</v>
      </c>
      <c r="CV813" s="17">
        <f t="shared" si="575"/>
        <v>0</v>
      </c>
      <c r="CW813" s="17">
        <f t="shared" si="576"/>
        <v>0</v>
      </c>
      <c r="CX813" s="17">
        <f t="shared" si="577"/>
        <v>0</v>
      </c>
      <c r="CY813" s="17">
        <f t="shared" si="578"/>
        <v>0</v>
      </c>
      <c r="CZ813" s="17">
        <f t="shared" si="579"/>
        <v>0</v>
      </c>
      <c r="DA813" s="17">
        <f t="shared" si="580"/>
        <v>0</v>
      </c>
      <c r="DB813" s="17">
        <f t="shared" si="581"/>
        <v>0</v>
      </c>
      <c r="DC813" s="17">
        <f t="shared" si="582"/>
        <v>0</v>
      </c>
      <c r="DD813" s="17">
        <f t="shared" si="583"/>
        <v>0</v>
      </c>
      <c r="DE813" s="17">
        <f t="shared" si="584"/>
        <v>0</v>
      </c>
      <c r="DF813" s="17">
        <f t="shared" si="585"/>
        <v>0</v>
      </c>
      <c r="DG813" s="17">
        <f t="shared" si="586"/>
        <v>0</v>
      </c>
    </row>
    <row r="814" spans="2:111" ht="15" customHeight="1" x14ac:dyDescent="0.2">
      <c r="B814" s="156">
        <v>806</v>
      </c>
      <c r="C814" s="157" t="str">
        <f t="shared" si="587"/>
        <v/>
      </c>
      <c r="D814" s="158" t="str">
        <f t="shared" si="547"/>
        <v>OK</v>
      </c>
      <c r="E814" s="159" t="e">
        <f>VLOOKUP('DATA SHEET'!$B$9,'Drill Size Info'!$T$2:$U$8,2,FALSE)</f>
        <v>#N/A</v>
      </c>
      <c r="F814" s="159" t="str">
        <f t="shared" si="588"/>
        <v/>
      </c>
      <c r="G814" s="91">
        <f t="shared" si="589"/>
        <v>0</v>
      </c>
      <c r="H814" s="160" t="s">
        <v>175</v>
      </c>
      <c r="I814" s="160" t="s">
        <v>175</v>
      </c>
      <c r="J814" s="160" t="str">
        <f>IF('DATA SHEET'!$B$10="NC-50","N/A","OK")</f>
        <v>OK</v>
      </c>
      <c r="K814" s="160" t="str">
        <f>IF('DATA SHEET'!$B$10="NC-50","N/A","OK")</f>
        <v>OK</v>
      </c>
      <c r="L814" s="160" t="str">
        <f t="shared" si="590"/>
        <v>OK</v>
      </c>
      <c r="M814" s="160" t="str">
        <f t="shared" si="591"/>
        <v>OK</v>
      </c>
      <c r="N814" s="160"/>
      <c r="O814" s="160"/>
      <c r="P814" s="160"/>
      <c r="Q814" s="160"/>
      <c r="R814" s="92" t="str">
        <f>IF(DI814&lt;&gt;"",
    IF(INT('Drill Size Info'!$AA$19)=INT('Drill Size Info'!$AB$19),
        --(INT('Drill Size Info'!$AA$19) &amp; "." &amp; DI814),
        IF(AND((--(INT('Drill Size Info'!$AA$19) &amp; "." &amp; DI814)&gt;=--('Drill Size Info'!$AA$19)), (--(INT('Drill Size Info'!$AA$19) &amp; "." &amp; DI814)&lt;=--('Drill Size Info'!$AB$19))),
            --(INT('Drill Size Info'!$AA$19) &amp; "." &amp; DI814),
            --(INT('Drill Size Info'!$AB$19) &amp; "." &amp; DI814)
        )
    ),
    IF(DH814&lt;&gt;"",
        IF(INT('Drill Size Info'!$AA$19)=INT('Drill Size Info'!$AB$19),
            --(INT('Drill Size Info'!$AA$19) &amp; "." &amp; LEFT(DH814,3)),
            IF(AND((--(INT('Drill Size Info'!$AA$19) &amp; "." &amp; LEFT(DH814,3))&gt;=--('Drill Size Info'!$AA$19)), (--(INT('Drill Size Info'!$AA$19) &amp; "." &amp; LEFT(DH814,3))&lt;=--('Drill Size Info'!$AB$19))),
                --(INT('Drill Size Info'!$AA$19) &amp; "." &amp; LEFT(DH814,3)),
                --(INT('Drill Size Info'!$AB$19) &amp; "." &amp; LEFT(DH814,3))
            )
        ),
        "OK"
    )
)</f>
        <v>OK</v>
      </c>
      <c r="S814" s="150" t="str">
        <f>IF(DJ814&lt;&gt;"",
    IF(INT('Drill Size Info'!$AA$19)=INT('Drill Size Info'!$AB$19),
        --(INT('Drill Size Info'!$AA$19) &amp; "." &amp; DJ814),
        IF(AND((--(INT('Drill Size Info'!$AA$19) &amp; "." &amp; DJ814)&gt;=--('Drill Size Info'!$AA$19)), (--(INT('Drill Size Info'!$AA$19) &amp; "." &amp; DJ814)&lt;=--('Drill Size Info'!$AB$19))),
            --(INT('Drill Size Info'!$AA$19) &amp; "." &amp; DJ814),
            --(INT('Drill Size Info'!$AB$19) &amp; "." &amp; DJ814)
        )
    ),
    IF(DH814&lt;&gt;"",
        IF(INT('Drill Size Info'!$AA$19)=INT('Drill Size Info'!$AB$19),
            --(INT('Drill Size Info'!$AA$19) &amp; "." &amp; RIGHT(DH814,3)),
            IF(AND((--(INT('Drill Size Info'!$AA$19) &amp; "." &amp; RIGHT(DH814,3))&gt;=--('Drill Size Info'!$AA$19)), (--(INT('Drill Size Info'!$AA$19) &amp; "." &amp; RIGHT(DH814,3))&lt;=--('Drill Size Info'!$AB$19))),
                --(INT('Drill Size Info'!$AA$19) &amp; "." &amp; RIGHT(DH814,3)),
                --(INT('Drill Size Info'!$AB$19) &amp; "." &amp; RIGHT(DH814,3))
            )
        ),
        "N/A"
    )
)</f>
        <v>N/A</v>
      </c>
      <c r="T814" s="150" t="str">
        <f>IF(DL814&lt;&gt;"",
    IF(INT('Drill Size Info'!$AA$19)=INT('Drill Size Info'!$AB$15),
        --(INT('Drill Size Info'!$AA$15) &amp; "." &amp; DL814),
        IF(AND((--(INT('Drill Size Info'!$AA$15) &amp; "." &amp; DL814)&gt;=--('Drill Size Info'!$AA$15)), (--(INT('Drill Size Info'!$AA$15) &amp; "." &amp; DL814)&lt;=--('Drill Size Info'!$AB$15))),
            --(INT('Drill Size Info'!$AA$15) &amp; "." &amp; DL814),
            --(INT('Drill Size Info'!$AB$15) &amp; "." &amp; DL814)
        )
    ),
    IF(DK814&lt;&gt;"",
        IF(INT('Drill Size Info'!$AA$15)=INT('Drill Size Info'!$AB$15),
            --(INT('Drill Size Info'!$AA$15) &amp; "." &amp; LEFT(DK814,3)),
            IF(AND((--(INT('Drill Size Info'!$AA$15) &amp; "." &amp; LEFT(DK814,3))&gt;=--('Drill Size Info'!$AA$15)), (--(INT('Drill Size Info'!$AA$15) &amp; "." &amp; LEFT(DK814,3))&lt;=--('Drill Size Info'!$AB$15))),
                --(INT('Drill Size Info'!$AA$15) &amp; "." &amp; LEFT(DK814,3)),
                --(INT('Drill Size Info'!$AB$15) &amp; "." &amp; LEFT(DK814,3))
            )
        ),
        "OK"
    )
)</f>
        <v>OK</v>
      </c>
      <c r="U814" s="150" t="str">
        <f>IF(DM814&lt;&gt;"",
    IF(INT('Drill Size Info'!$AA$19)=INT('Drill Size Info'!$AB$15),
        --(INT('Drill Size Info'!$AA$15) &amp; "." &amp; DM814),
        IF(AND((--(INT('Drill Size Info'!$AA$15) &amp; "." &amp; DM814)&gt;=--('Drill Size Info'!$AA$15)), (--(INT('Drill Size Info'!$AA$15) &amp; "." &amp; DM814)&lt;=--('Drill Size Info'!$AB$15))),
            --(INT('Drill Size Info'!$AA$15) &amp; "." &amp; DM814),
            --(INT('Drill Size Info'!$AB$15) &amp; "." &amp; DM814)
        )
    ),
    IF(DK814&lt;&gt;"",
        IF(INT('Drill Size Info'!$AA$15)=INT('Drill Size Info'!$AB$15),
            --(INT('Drill Size Info'!$AA$15) &amp; "." &amp; RIGHT(DK814,3)),
            IF(AND((--(INT('Drill Size Info'!$AA$15) &amp; "." &amp; RIGHT(DK814,3))&gt;=--('Drill Size Info'!$AA$15)), (--(INT('Drill Size Info'!$AA$15) &amp; "." &amp; RIGHT(DK814,3))&lt;=--('Drill Size Info'!$AB$15))),
                --(INT('Drill Size Info'!$AA$15) &amp; "." &amp; RIGHT(DK814,3)),
                --(INT('Drill Size Info'!$AB$15) &amp; "." &amp; RIGHT(DK814,3))
            )
        ),
        "N/A"
    )
)</f>
        <v>N/A</v>
      </c>
      <c r="V814" s="161"/>
      <c r="W814" s="161"/>
      <c r="X814" s="161"/>
      <c r="Y814" s="161"/>
      <c r="Z814" s="161"/>
      <c r="AA814" s="162"/>
      <c r="AB814" s="162"/>
      <c r="AC814" s="162"/>
      <c r="AD814" s="162"/>
      <c r="AE814" s="162"/>
      <c r="AF814" s="162"/>
      <c r="AG814" s="162"/>
      <c r="AH814" s="162"/>
      <c r="AI814" s="162"/>
      <c r="AJ814" s="162"/>
      <c r="AK814" s="162"/>
      <c r="AL814" s="162"/>
      <c r="AM814" s="162"/>
      <c r="AN814" s="162"/>
      <c r="AO814" s="162"/>
      <c r="AP814" s="162"/>
      <c r="AQ814" s="162"/>
      <c r="AR814" s="162"/>
      <c r="AS814" s="162"/>
      <c r="AT814" s="162"/>
      <c r="AU814" s="162"/>
      <c r="AV814" s="162"/>
      <c r="AW814" s="162"/>
      <c r="AX814" s="162"/>
      <c r="AY814" s="162"/>
      <c r="AZ814" s="162"/>
      <c r="BA814" s="162"/>
      <c r="BB814" s="163"/>
      <c r="BC814" s="163"/>
      <c r="BD814" s="163"/>
      <c r="BE814" s="164"/>
      <c r="BF814" s="165"/>
      <c r="BG814" s="162"/>
      <c r="BH814" s="162"/>
      <c r="BI814" s="164"/>
      <c r="BJ814" s="38"/>
      <c r="BK814" s="38"/>
      <c r="BL814" s="38"/>
      <c r="BM814" s="38"/>
      <c r="BN814" s="38"/>
      <c r="BO814" s="38"/>
      <c r="BP814" s="117" t="str">
        <f t="shared" si="554"/>
        <v/>
      </c>
      <c r="BQ814" s="38"/>
      <c r="BR814" s="38"/>
      <c r="BS814" s="38"/>
      <c r="BT814" s="38"/>
      <c r="BV814" s="17">
        <f t="shared" si="548"/>
        <v>0</v>
      </c>
      <c r="BW814" s="17">
        <f t="shared" si="549"/>
        <v>0</v>
      </c>
      <c r="BX814" s="17">
        <f t="shared" si="550"/>
        <v>0</v>
      </c>
      <c r="BY814" s="17">
        <f t="shared" si="551"/>
        <v>0</v>
      </c>
      <c r="BZ814" s="17">
        <f t="shared" si="552"/>
        <v>0</v>
      </c>
      <c r="CA814" s="17">
        <f t="shared" si="553"/>
        <v>0</v>
      </c>
      <c r="CB814" s="17">
        <f t="shared" si="555"/>
        <v>0</v>
      </c>
      <c r="CC814" s="17">
        <f t="shared" si="556"/>
        <v>0</v>
      </c>
      <c r="CD814" s="17">
        <f t="shared" si="557"/>
        <v>0</v>
      </c>
      <c r="CE814" s="17">
        <f t="shared" si="558"/>
        <v>0</v>
      </c>
      <c r="CF814" s="17">
        <f t="shared" si="559"/>
        <v>0</v>
      </c>
      <c r="CG814" s="17">
        <f t="shared" si="560"/>
        <v>0</v>
      </c>
      <c r="CH814" s="17">
        <f t="shared" si="561"/>
        <v>0</v>
      </c>
      <c r="CI814" s="17">
        <f t="shared" si="562"/>
        <v>0</v>
      </c>
      <c r="CJ814" s="17">
        <f t="shared" si="563"/>
        <v>0</v>
      </c>
      <c r="CK814" s="17">
        <f t="shared" si="564"/>
        <v>0</v>
      </c>
      <c r="CL814" s="17">
        <f t="shared" si="565"/>
        <v>0</v>
      </c>
      <c r="CM814" s="17">
        <f t="shared" si="566"/>
        <v>0</v>
      </c>
      <c r="CN814" s="17">
        <f t="shared" si="567"/>
        <v>0</v>
      </c>
      <c r="CO814" s="17">
        <f t="shared" si="568"/>
        <v>0</v>
      </c>
      <c r="CP814" s="17">
        <f t="shared" si="569"/>
        <v>0</v>
      </c>
      <c r="CQ814" s="17">
        <f t="shared" si="570"/>
        <v>0</v>
      </c>
      <c r="CR814" s="17">
        <f t="shared" si="571"/>
        <v>0</v>
      </c>
      <c r="CS814" s="17">
        <f t="shared" si="572"/>
        <v>0</v>
      </c>
      <c r="CT814" s="17">
        <f t="shared" si="573"/>
        <v>0</v>
      </c>
      <c r="CU814" s="17">
        <f t="shared" si="574"/>
        <v>0</v>
      </c>
      <c r="CV814" s="17">
        <f t="shared" si="575"/>
        <v>0</v>
      </c>
      <c r="CW814" s="17">
        <f t="shared" si="576"/>
        <v>0</v>
      </c>
      <c r="CX814" s="17">
        <f t="shared" si="577"/>
        <v>0</v>
      </c>
      <c r="CY814" s="17">
        <f t="shared" si="578"/>
        <v>0</v>
      </c>
      <c r="CZ814" s="17">
        <f t="shared" si="579"/>
        <v>0</v>
      </c>
      <c r="DA814" s="17">
        <f t="shared" si="580"/>
        <v>0</v>
      </c>
      <c r="DB814" s="17">
        <f t="shared" si="581"/>
        <v>0</v>
      </c>
      <c r="DC814" s="17">
        <f t="shared" si="582"/>
        <v>0</v>
      </c>
      <c r="DD814" s="17">
        <f t="shared" si="583"/>
        <v>0</v>
      </c>
      <c r="DE814" s="17">
        <f t="shared" si="584"/>
        <v>0</v>
      </c>
      <c r="DF814" s="17">
        <f t="shared" si="585"/>
        <v>0</v>
      </c>
      <c r="DG814" s="17">
        <f t="shared" si="586"/>
        <v>0</v>
      </c>
    </row>
    <row r="815" spans="2:111" ht="15" customHeight="1" x14ac:dyDescent="0.2">
      <c r="B815" s="156">
        <v>807</v>
      </c>
      <c r="C815" s="157" t="str">
        <f t="shared" si="587"/>
        <v/>
      </c>
      <c r="D815" s="158" t="str">
        <f t="shared" si="547"/>
        <v>OK</v>
      </c>
      <c r="E815" s="159" t="e">
        <f>VLOOKUP('DATA SHEET'!$B$9,'Drill Size Info'!$T$2:$U$8,2,FALSE)</f>
        <v>#N/A</v>
      </c>
      <c r="F815" s="159" t="str">
        <f t="shared" si="588"/>
        <v/>
      </c>
      <c r="G815" s="91">
        <f t="shared" si="589"/>
        <v>0</v>
      </c>
      <c r="H815" s="160" t="s">
        <v>175</v>
      </c>
      <c r="I815" s="160" t="s">
        <v>175</v>
      </c>
      <c r="J815" s="160" t="str">
        <f>IF('DATA SHEET'!$B$10="NC-50","N/A","OK")</f>
        <v>OK</v>
      </c>
      <c r="K815" s="160" t="str">
        <f>IF('DATA SHEET'!$B$10="NC-50","N/A","OK")</f>
        <v>OK</v>
      </c>
      <c r="L815" s="160" t="str">
        <f t="shared" si="590"/>
        <v>OK</v>
      </c>
      <c r="M815" s="160" t="str">
        <f t="shared" si="591"/>
        <v>OK</v>
      </c>
      <c r="N815" s="160"/>
      <c r="O815" s="160"/>
      <c r="P815" s="160"/>
      <c r="Q815" s="160"/>
      <c r="R815" s="92" t="str">
        <f>IF(DI815&lt;&gt;"",
    IF(INT('Drill Size Info'!$AA$19)=INT('Drill Size Info'!$AB$19),
        --(INT('Drill Size Info'!$AA$19) &amp; "." &amp; DI815),
        IF(AND((--(INT('Drill Size Info'!$AA$19) &amp; "." &amp; DI815)&gt;=--('Drill Size Info'!$AA$19)), (--(INT('Drill Size Info'!$AA$19) &amp; "." &amp; DI815)&lt;=--('Drill Size Info'!$AB$19))),
            --(INT('Drill Size Info'!$AA$19) &amp; "." &amp; DI815),
            --(INT('Drill Size Info'!$AB$19) &amp; "." &amp; DI815)
        )
    ),
    IF(DH815&lt;&gt;"",
        IF(INT('Drill Size Info'!$AA$19)=INT('Drill Size Info'!$AB$19),
            --(INT('Drill Size Info'!$AA$19) &amp; "." &amp; LEFT(DH815,3)),
            IF(AND((--(INT('Drill Size Info'!$AA$19) &amp; "." &amp; LEFT(DH815,3))&gt;=--('Drill Size Info'!$AA$19)), (--(INT('Drill Size Info'!$AA$19) &amp; "." &amp; LEFT(DH815,3))&lt;=--('Drill Size Info'!$AB$19))),
                --(INT('Drill Size Info'!$AA$19) &amp; "." &amp; LEFT(DH815,3)),
                --(INT('Drill Size Info'!$AB$19) &amp; "." &amp; LEFT(DH815,3))
            )
        ),
        "OK"
    )
)</f>
        <v>OK</v>
      </c>
      <c r="S815" s="150" t="str">
        <f>IF(DJ815&lt;&gt;"",
    IF(INT('Drill Size Info'!$AA$19)=INT('Drill Size Info'!$AB$19),
        --(INT('Drill Size Info'!$AA$19) &amp; "." &amp; DJ815),
        IF(AND((--(INT('Drill Size Info'!$AA$19) &amp; "." &amp; DJ815)&gt;=--('Drill Size Info'!$AA$19)), (--(INT('Drill Size Info'!$AA$19) &amp; "." &amp; DJ815)&lt;=--('Drill Size Info'!$AB$19))),
            --(INT('Drill Size Info'!$AA$19) &amp; "." &amp; DJ815),
            --(INT('Drill Size Info'!$AB$19) &amp; "." &amp; DJ815)
        )
    ),
    IF(DH815&lt;&gt;"",
        IF(INT('Drill Size Info'!$AA$19)=INT('Drill Size Info'!$AB$19),
            --(INT('Drill Size Info'!$AA$19) &amp; "." &amp; RIGHT(DH815,3)),
            IF(AND((--(INT('Drill Size Info'!$AA$19) &amp; "." &amp; RIGHT(DH815,3))&gt;=--('Drill Size Info'!$AA$19)), (--(INT('Drill Size Info'!$AA$19) &amp; "." &amp; RIGHT(DH815,3))&lt;=--('Drill Size Info'!$AB$19))),
                --(INT('Drill Size Info'!$AA$19) &amp; "." &amp; RIGHT(DH815,3)),
                --(INT('Drill Size Info'!$AB$19) &amp; "." &amp; RIGHT(DH815,3))
            )
        ),
        "N/A"
    )
)</f>
        <v>N/A</v>
      </c>
      <c r="T815" s="150" t="str">
        <f>IF(DL815&lt;&gt;"",
    IF(INT('Drill Size Info'!$AA$19)=INT('Drill Size Info'!$AB$15),
        --(INT('Drill Size Info'!$AA$15) &amp; "." &amp; DL815),
        IF(AND((--(INT('Drill Size Info'!$AA$15) &amp; "." &amp; DL815)&gt;=--('Drill Size Info'!$AA$15)), (--(INT('Drill Size Info'!$AA$15) &amp; "." &amp; DL815)&lt;=--('Drill Size Info'!$AB$15))),
            --(INT('Drill Size Info'!$AA$15) &amp; "." &amp; DL815),
            --(INT('Drill Size Info'!$AB$15) &amp; "." &amp; DL815)
        )
    ),
    IF(DK815&lt;&gt;"",
        IF(INT('Drill Size Info'!$AA$15)=INT('Drill Size Info'!$AB$15),
            --(INT('Drill Size Info'!$AA$15) &amp; "." &amp; LEFT(DK815,3)),
            IF(AND((--(INT('Drill Size Info'!$AA$15) &amp; "." &amp; LEFT(DK815,3))&gt;=--('Drill Size Info'!$AA$15)), (--(INT('Drill Size Info'!$AA$15) &amp; "." &amp; LEFT(DK815,3))&lt;=--('Drill Size Info'!$AB$15))),
                --(INT('Drill Size Info'!$AA$15) &amp; "." &amp; LEFT(DK815,3)),
                --(INT('Drill Size Info'!$AB$15) &amp; "." &amp; LEFT(DK815,3))
            )
        ),
        "OK"
    )
)</f>
        <v>OK</v>
      </c>
      <c r="U815" s="150" t="str">
        <f>IF(DM815&lt;&gt;"",
    IF(INT('Drill Size Info'!$AA$19)=INT('Drill Size Info'!$AB$15),
        --(INT('Drill Size Info'!$AA$15) &amp; "." &amp; DM815),
        IF(AND((--(INT('Drill Size Info'!$AA$15) &amp; "." &amp; DM815)&gt;=--('Drill Size Info'!$AA$15)), (--(INT('Drill Size Info'!$AA$15) &amp; "." &amp; DM815)&lt;=--('Drill Size Info'!$AB$15))),
            --(INT('Drill Size Info'!$AA$15) &amp; "." &amp; DM815),
            --(INT('Drill Size Info'!$AB$15) &amp; "." &amp; DM815)
        )
    ),
    IF(DK815&lt;&gt;"",
        IF(INT('Drill Size Info'!$AA$15)=INT('Drill Size Info'!$AB$15),
            --(INT('Drill Size Info'!$AA$15) &amp; "." &amp; RIGHT(DK815,3)),
            IF(AND((--(INT('Drill Size Info'!$AA$15) &amp; "." &amp; RIGHT(DK815,3))&gt;=--('Drill Size Info'!$AA$15)), (--(INT('Drill Size Info'!$AA$15) &amp; "." &amp; RIGHT(DK815,3))&lt;=--('Drill Size Info'!$AB$15))),
                --(INT('Drill Size Info'!$AA$15) &amp; "." &amp; RIGHT(DK815,3)),
                --(INT('Drill Size Info'!$AB$15) &amp; "." &amp; RIGHT(DK815,3))
            )
        ),
        "N/A"
    )
)</f>
        <v>N/A</v>
      </c>
      <c r="V815" s="161"/>
      <c r="W815" s="161"/>
      <c r="X815" s="161"/>
      <c r="Y815" s="161"/>
      <c r="Z815" s="161"/>
      <c r="AA815" s="162"/>
      <c r="AB815" s="162"/>
      <c r="AC815" s="162"/>
      <c r="AD815" s="162"/>
      <c r="AE815" s="162"/>
      <c r="AF815" s="162"/>
      <c r="AG815" s="162"/>
      <c r="AH815" s="162"/>
      <c r="AI815" s="162"/>
      <c r="AJ815" s="162"/>
      <c r="AK815" s="162"/>
      <c r="AL815" s="162"/>
      <c r="AM815" s="162"/>
      <c r="AN815" s="162"/>
      <c r="AO815" s="162"/>
      <c r="AP815" s="162"/>
      <c r="AQ815" s="162"/>
      <c r="AR815" s="162"/>
      <c r="AS815" s="162"/>
      <c r="AT815" s="162"/>
      <c r="AU815" s="162"/>
      <c r="AV815" s="162"/>
      <c r="AW815" s="162"/>
      <c r="AX815" s="162"/>
      <c r="AY815" s="162"/>
      <c r="AZ815" s="162"/>
      <c r="BA815" s="162"/>
      <c r="BB815" s="163"/>
      <c r="BC815" s="163"/>
      <c r="BD815" s="163"/>
      <c r="BE815" s="164"/>
      <c r="BF815" s="165"/>
      <c r="BG815" s="162"/>
      <c r="BH815" s="162"/>
      <c r="BI815" s="164"/>
      <c r="BJ815" s="38"/>
      <c r="BK815" s="38"/>
      <c r="BL815" s="38"/>
      <c r="BM815" s="38"/>
      <c r="BN815" s="38"/>
      <c r="BO815" s="38"/>
      <c r="BP815" s="117" t="str">
        <f t="shared" si="554"/>
        <v/>
      </c>
      <c r="BQ815" s="38"/>
      <c r="BR815" s="38"/>
      <c r="BS815" s="38"/>
      <c r="BT815" s="38"/>
      <c r="BV815" s="17">
        <f t="shared" si="548"/>
        <v>0</v>
      </c>
      <c r="BW815" s="17">
        <f t="shared" si="549"/>
        <v>0</v>
      </c>
      <c r="BX815" s="17">
        <f t="shared" si="550"/>
        <v>0</v>
      </c>
      <c r="BY815" s="17">
        <f t="shared" si="551"/>
        <v>0</v>
      </c>
      <c r="BZ815" s="17">
        <f t="shared" si="552"/>
        <v>0</v>
      </c>
      <c r="CA815" s="17">
        <f t="shared" si="553"/>
        <v>0</v>
      </c>
      <c r="CB815" s="17">
        <f t="shared" si="555"/>
        <v>0</v>
      </c>
      <c r="CC815" s="17">
        <f t="shared" si="556"/>
        <v>0</v>
      </c>
      <c r="CD815" s="17">
        <f t="shared" si="557"/>
        <v>0</v>
      </c>
      <c r="CE815" s="17">
        <f t="shared" si="558"/>
        <v>0</v>
      </c>
      <c r="CF815" s="17">
        <f t="shared" si="559"/>
        <v>0</v>
      </c>
      <c r="CG815" s="17">
        <f t="shared" si="560"/>
        <v>0</v>
      </c>
      <c r="CH815" s="17">
        <f t="shared" si="561"/>
        <v>0</v>
      </c>
      <c r="CI815" s="17">
        <f t="shared" si="562"/>
        <v>0</v>
      </c>
      <c r="CJ815" s="17">
        <f t="shared" si="563"/>
        <v>0</v>
      </c>
      <c r="CK815" s="17">
        <f t="shared" si="564"/>
        <v>0</v>
      </c>
      <c r="CL815" s="17">
        <f t="shared" si="565"/>
        <v>0</v>
      </c>
      <c r="CM815" s="17">
        <f t="shared" si="566"/>
        <v>0</v>
      </c>
      <c r="CN815" s="17">
        <f t="shared" si="567"/>
        <v>0</v>
      </c>
      <c r="CO815" s="17">
        <f t="shared" si="568"/>
        <v>0</v>
      </c>
      <c r="CP815" s="17">
        <f t="shared" si="569"/>
        <v>0</v>
      </c>
      <c r="CQ815" s="17">
        <f t="shared" si="570"/>
        <v>0</v>
      </c>
      <c r="CR815" s="17">
        <f t="shared" si="571"/>
        <v>0</v>
      </c>
      <c r="CS815" s="17">
        <f t="shared" si="572"/>
        <v>0</v>
      </c>
      <c r="CT815" s="17">
        <f t="shared" si="573"/>
        <v>0</v>
      </c>
      <c r="CU815" s="17">
        <f t="shared" si="574"/>
        <v>0</v>
      </c>
      <c r="CV815" s="17">
        <f t="shared" si="575"/>
        <v>0</v>
      </c>
      <c r="CW815" s="17">
        <f t="shared" si="576"/>
        <v>0</v>
      </c>
      <c r="CX815" s="17">
        <f t="shared" si="577"/>
        <v>0</v>
      </c>
      <c r="CY815" s="17">
        <f t="shared" si="578"/>
        <v>0</v>
      </c>
      <c r="CZ815" s="17">
        <f t="shared" si="579"/>
        <v>0</v>
      </c>
      <c r="DA815" s="17">
        <f t="shared" si="580"/>
        <v>0</v>
      </c>
      <c r="DB815" s="17">
        <f t="shared" si="581"/>
        <v>0</v>
      </c>
      <c r="DC815" s="17">
        <f t="shared" si="582"/>
        <v>0</v>
      </c>
      <c r="DD815" s="17">
        <f t="shared" si="583"/>
        <v>0</v>
      </c>
      <c r="DE815" s="17">
        <f t="shared" si="584"/>
        <v>0</v>
      </c>
      <c r="DF815" s="17">
        <f t="shared" si="585"/>
        <v>0</v>
      </c>
      <c r="DG815" s="17">
        <f t="shared" si="586"/>
        <v>0</v>
      </c>
    </row>
    <row r="816" spans="2:111" ht="15" customHeight="1" x14ac:dyDescent="0.2">
      <c r="B816" s="156">
        <v>808</v>
      </c>
      <c r="C816" s="157" t="str">
        <f t="shared" si="587"/>
        <v/>
      </c>
      <c r="D816" s="158" t="str">
        <f t="shared" si="547"/>
        <v>OK</v>
      </c>
      <c r="E816" s="159" t="e">
        <f>VLOOKUP('DATA SHEET'!$B$9,'Drill Size Info'!$T$2:$U$8,2,FALSE)</f>
        <v>#N/A</v>
      </c>
      <c r="F816" s="159" t="str">
        <f t="shared" si="588"/>
        <v/>
      </c>
      <c r="G816" s="91">
        <f t="shared" si="589"/>
        <v>0</v>
      </c>
      <c r="H816" s="160" t="s">
        <v>175</v>
      </c>
      <c r="I816" s="160" t="s">
        <v>175</v>
      </c>
      <c r="J816" s="160" t="str">
        <f>IF('DATA SHEET'!$B$10="NC-50","N/A","OK")</f>
        <v>OK</v>
      </c>
      <c r="K816" s="160" t="str">
        <f>IF('DATA SHEET'!$B$10="NC-50","N/A","OK")</f>
        <v>OK</v>
      </c>
      <c r="L816" s="160" t="str">
        <f t="shared" si="590"/>
        <v>OK</v>
      </c>
      <c r="M816" s="160" t="str">
        <f t="shared" si="591"/>
        <v>OK</v>
      </c>
      <c r="N816" s="160"/>
      <c r="O816" s="160"/>
      <c r="P816" s="160"/>
      <c r="Q816" s="160"/>
      <c r="R816" s="92" t="str">
        <f>IF(DI816&lt;&gt;"",
    IF(INT('Drill Size Info'!$AA$19)=INT('Drill Size Info'!$AB$19),
        --(INT('Drill Size Info'!$AA$19) &amp; "." &amp; DI816),
        IF(AND((--(INT('Drill Size Info'!$AA$19) &amp; "." &amp; DI816)&gt;=--('Drill Size Info'!$AA$19)), (--(INT('Drill Size Info'!$AA$19) &amp; "." &amp; DI816)&lt;=--('Drill Size Info'!$AB$19))),
            --(INT('Drill Size Info'!$AA$19) &amp; "." &amp; DI816),
            --(INT('Drill Size Info'!$AB$19) &amp; "." &amp; DI816)
        )
    ),
    IF(DH816&lt;&gt;"",
        IF(INT('Drill Size Info'!$AA$19)=INT('Drill Size Info'!$AB$19),
            --(INT('Drill Size Info'!$AA$19) &amp; "." &amp; LEFT(DH816,3)),
            IF(AND((--(INT('Drill Size Info'!$AA$19) &amp; "." &amp; LEFT(DH816,3))&gt;=--('Drill Size Info'!$AA$19)), (--(INT('Drill Size Info'!$AA$19) &amp; "." &amp; LEFT(DH816,3))&lt;=--('Drill Size Info'!$AB$19))),
                --(INT('Drill Size Info'!$AA$19) &amp; "." &amp; LEFT(DH816,3)),
                --(INT('Drill Size Info'!$AB$19) &amp; "." &amp; LEFT(DH816,3))
            )
        ),
        "OK"
    )
)</f>
        <v>OK</v>
      </c>
      <c r="S816" s="150" t="str">
        <f>IF(DJ816&lt;&gt;"",
    IF(INT('Drill Size Info'!$AA$19)=INT('Drill Size Info'!$AB$19),
        --(INT('Drill Size Info'!$AA$19) &amp; "." &amp; DJ816),
        IF(AND((--(INT('Drill Size Info'!$AA$19) &amp; "." &amp; DJ816)&gt;=--('Drill Size Info'!$AA$19)), (--(INT('Drill Size Info'!$AA$19) &amp; "." &amp; DJ816)&lt;=--('Drill Size Info'!$AB$19))),
            --(INT('Drill Size Info'!$AA$19) &amp; "." &amp; DJ816),
            --(INT('Drill Size Info'!$AB$19) &amp; "." &amp; DJ816)
        )
    ),
    IF(DH816&lt;&gt;"",
        IF(INT('Drill Size Info'!$AA$19)=INT('Drill Size Info'!$AB$19),
            --(INT('Drill Size Info'!$AA$19) &amp; "." &amp; RIGHT(DH816,3)),
            IF(AND((--(INT('Drill Size Info'!$AA$19) &amp; "." &amp; RIGHT(DH816,3))&gt;=--('Drill Size Info'!$AA$19)), (--(INT('Drill Size Info'!$AA$19) &amp; "." &amp; RIGHT(DH816,3))&lt;=--('Drill Size Info'!$AB$19))),
                --(INT('Drill Size Info'!$AA$19) &amp; "." &amp; RIGHT(DH816,3)),
                --(INT('Drill Size Info'!$AB$19) &amp; "." &amp; RIGHT(DH816,3))
            )
        ),
        "N/A"
    )
)</f>
        <v>N/A</v>
      </c>
      <c r="T816" s="150" t="str">
        <f>IF(DL816&lt;&gt;"",
    IF(INT('Drill Size Info'!$AA$19)=INT('Drill Size Info'!$AB$15),
        --(INT('Drill Size Info'!$AA$15) &amp; "." &amp; DL816),
        IF(AND((--(INT('Drill Size Info'!$AA$15) &amp; "." &amp; DL816)&gt;=--('Drill Size Info'!$AA$15)), (--(INT('Drill Size Info'!$AA$15) &amp; "." &amp; DL816)&lt;=--('Drill Size Info'!$AB$15))),
            --(INT('Drill Size Info'!$AA$15) &amp; "." &amp; DL816),
            --(INT('Drill Size Info'!$AB$15) &amp; "." &amp; DL816)
        )
    ),
    IF(DK816&lt;&gt;"",
        IF(INT('Drill Size Info'!$AA$15)=INT('Drill Size Info'!$AB$15),
            --(INT('Drill Size Info'!$AA$15) &amp; "." &amp; LEFT(DK816,3)),
            IF(AND((--(INT('Drill Size Info'!$AA$15) &amp; "." &amp; LEFT(DK816,3))&gt;=--('Drill Size Info'!$AA$15)), (--(INT('Drill Size Info'!$AA$15) &amp; "." &amp; LEFT(DK816,3))&lt;=--('Drill Size Info'!$AB$15))),
                --(INT('Drill Size Info'!$AA$15) &amp; "." &amp; LEFT(DK816,3)),
                --(INT('Drill Size Info'!$AB$15) &amp; "." &amp; LEFT(DK816,3))
            )
        ),
        "OK"
    )
)</f>
        <v>OK</v>
      </c>
      <c r="U816" s="150" t="str">
        <f>IF(DM816&lt;&gt;"",
    IF(INT('Drill Size Info'!$AA$19)=INT('Drill Size Info'!$AB$15),
        --(INT('Drill Size Info'!$AA$15) &amp; "." &amp; DM816),
        IF(AND((--(INT('Drill Size Info'!$AA$15) &amp; "." &amp; DM816)&gt;=--('Drill Size Info'!$AA$15)), (--(INT('Drill Size Info'!$AA$15) &amp; "." &amp; DM816)&lt;=--('Drill Size Info'!$AB$15))),
            --(INT('Drill Size Info'!$AA$15) &amp; "." &amp; DM816),
            --(INT('Drill Size Info'!$AB$15) &amp; "." &amp; DM816)
        )
    ),
    IF(DK816&lt;&gt;"",
        IF(INT('Drill Size Info'!$AA$15)=INT('Drill Size Info'!$AB$15),
            --(INT('Drill Size Info'!$AA$15) &amp; "." &amp; RIGHT(DK816,3)),
            IF(AND((--(INT('Drill Size Info'!$AA$15) &amp; "." &amp; RIGHT(DK816,3))&gt;=--('Drill Size Info'!$AA$15)), (--(INT('Drill Size Info'!$AA$15) &amp; "." &amp; RIGHT(DK816,3))&lt;=--('Drill Size Info'!$AB$15))),
                --(INT('Drill Size Info'!$AA$15) &amp; "." &amp; RIGHT(DK816,3)),
                --(INT('Drill Size Info'!$AB$15) &amp; "." &amp; RIGHT(DK816,3))
            )
        ),
        "N/A"
    )
)</f>
        <v>N/A</v>
      </c>
      <c r="V816" s="161"/>
      <c r="W816" s="161"/>
      <c r="X816" s="161"/>
      <c r="Y816" s="161"/>
      <c r="Z816" s="161"/>
      <c r="AA816" s="162"/>
      <c r="AB816" s="162"/>
      <c r="AC816" s="162"/>
      <c r="AD816" s="162"/>
      <c r="AE816" s="162"/>
      <c r="AF816" s="162"/>
      <c r="AG816" s="162"/>
      <c r="AH816" s="162"/>
      <c r="AI816" s="162"/>
      <c r="AJ816" s="162"/>
      <c r="AK816" s="162"/>
      <c r="AL816" s="162"/>
      <c r="AM816" s="162"/>
      <c r="AN816" s="162"/>
      <c r="AO816" s="162"/>
      <c r="AP816" s="162"/>
      <c r="AQ816" s="162"/>
      <c r="AR816" s="162"/>
      <c r="AS816" s="162"/>
      <c r="AT816" s="162"/>
      <c r="AU816" s="162"/>
      <c r="AV816" s="162"/>
      <c r="AW816" s="162"/>
      <c r="AX816" s="162"/>
      <c r="AY816" s="162"/>
      <c r="AZ816" s="162"/>
      <c r="BA816" s="162"/>
      <c r="BB816" s="163"/>
      <c r="BC816" s="163"/>
      <c r="BD816" s="163"/>
      <c r="BE816" s="164"/>
      <c r="BF816" s="165"/>
      <c r="BG816" s="162"/>
      <c r="BH816" s="162"/>
      <c r="BI816" s="164"/>
      <c r="BJ816" s="38"/>
      <c r="BK816" s="38"/>
      <c r="BL816" s="38"/>
      <c r="BM816" s="38"/>
      <c r="BN816" s="38"/>
      <c r="BO816" s="38"/>
      <c r="BP816" s="117" t="str">
        <f t="shared" si="554"/>
        <v/>
      </c>
      <c r="BQ816" s="38"/>
      <c r="BR816" s="38"/>
      <c r="BS816" s="38"/>
      <c r="BT816" s="38"/>
      <c r="BV816" s="17">
        <f t="shared" si="548"/>
        <v>0</v>
      </c>
      <c r="BW816" s="17">
        <f t="shared" si="549"/>
        <v>0</v>
      </c>
      <c r="BX816" s="17">
        <f t="shared" si="550"/>
        <v>0</v>
      </c>
      <c r="BY816" s="17">
        <f t="shared" si="551"/>
        <v>0</v>
      </c>
      <c r="BZ816" s="17">
        <f t="shared" si="552"/>
        <v>0</v>
      </c>
      <c r="CA816" s="17">
        <f t="shared" si="553"/>
        <v>0</v>
      </c>
      <c r="CB816" s="17">
        <f t="shared" si="555"/>
        <v>0</v>
      </c>
      <c r="CC816" s="17">
        <f t="shared" si="556"/>
        <v>0</v>
      </c>
      <c r="CD816" s="17">
        <f t="shared" si="557"/>
        <v>0</v>
      </c>
      <c r="CE816" s="17">
        <f t="shared" si="558"/>
        <v>0</v>
      </c>
      <c r="CF816" s="17">
        <f t="shared" si="559"/>
        <v>0</v>
      </c>
      <c r="CG816" s="17">
        <f t="shared" si="560"/>
        <v>0</v>
      </c>
      <c r="CH816" s="17">
        <f t="shared" si="561"/>
        <v>0</v>
      </c>
      <c r="CI816" s="17">
        <f t="shared" si="562"/>
        <v>0</v>
      </c>
      <c r="CJ816" s="17">
        <f t="shared" si="563"/>
        <v>0</v>
      </c>
      <c r="CK816" s="17">
        <f t="shared" si="564"/>
        <v>0</v>
      </c>
      <c r="CL816" s="17">
        <f t="shared" si="565"/>
        <v>0</v>
      </c>
      <c r="CM816" s="17">
        <f t="shared" si="566"/>
        <v>0</v>
      </c>
      <c r="CN816" s="17">
        <f t="shared" si="567"/>
        <v>0</v>
      </c>
      <c r="CO816" s="17">
        <f t="shared" si="568"/>
        <v>0</v>
      </c>
      <c r="CP816" s="17">
        <f t="shared" si="569"/>
        <v>0</v>
      </c>
      <c r="CQ816" s="17">
        <f t="shared" si="570"/>
        <v>0</v>
      </c>
      <c r="CR816" s="17">
        <f t="shared" si="571"/>
        <v>0</v>
      </c>
      <c r="CS816" s="17">
        <f t="shared" si="572"/>
        <v>0</v>
      </c>
      <c r="CT816" s="17">
        <f t="shared" si="573"/>
        <v>0</v>
      </c>
      <c r="CU816" s="17">
        <f t="shared" si="574"/>
        <v>0</v>
      </c>
      <c r="CV816" s="17">
        <f t="shared" si="575"/>
        <v>0</v>
      </c>
      <c r="CW816" s="17">
        <f t="shared" si="576"/>
        <v>0</v>
      </c>
      <c r="CX816" s="17">
        <f t="shared" si="577"/>
        <v>0</v>
      </c>
      <c r="CY816" s="17">
        <f t="shared" si="578"/>
        <v>0</v>
      </c>
      <c r="CZ816" s="17">
        <f t="shared" si="579"/>
        <v>0</v>
      </c>
      <c r="DA816" s="17">
        <f t="shared" si="580"/>
        <v>0</v>
      </c>
      <c r="DB816" s="17">
        <f t="shared" si="581"/>
        <v>0</v>
      </c>
      <c r="DC816" s="17">
        <f t="shared" si="582"/>
        <v>0</v>
      </c>
      <c r="DD816" s="17">
        <f t="shared" si="583"/>
        <v>0</v>
      </c>
      <c r="DE816" s="17">
        <f t="shared" si="584"/>
        <v>0</v>
      </c>
      <c r="DF816" s="17">
        <f t="shared" si="585"/>
        <v>0</v>
      </c>
      <c r="DG816" s="17">
        <f t="shared" si="586"/>
        <v>0</v>
      </c>
    </row>
    <row r="817" spans="2:111" ht="15" customHeight="1" x14ac:dyDescent="0.2">
      <c r="B817" s="156">
        <v>809</v>
      </c>
      <c r="C817" s="157" t="str">
        <f t="shared" si="587"/>
        <v/>
      </c>
      <c r="D817" s="158" t="str">
        <f t="shared" si="547"/>
        <v>OK</v>
      </c>
      <c r="E817" s="159" t="e">
        <f>VLOOKUP('DATA SHEET'!$B$9,'Drill Size Info'!$T$2:$U$8,2,FALSE)</f>
        <v>#N/A</v>
      </c>
      <c r="F817" s="159" t="str">
        <f t="shared" si="588"/>
        <v/>
      </c>
      <c r="G817" s="91">
        <f t="shared" si="589"/>
        <v>0</v>
      </c>
      <c r="H817" s="160" t="s">
        <v>175</v>
      </c>
      <c r="I817" s="160" t="s">
        <v>175</v>
      </c>
      <c r="J817" s="160" t="str">
        <f>IF('DATA SHEET'!$B$10="NC-50","N/A","OK")</f>
        <v>OK</v>
      </c>
      <c r="K817" s="160" t="str">
        <f>IF('DATA SHEET'!$B$10="NC-50","N/A","OK")</f>
        <v>OK</v>
      </c>
      <c r="L817" s="160" t="str">
        <f t="shared" si="590"/>
        <v>OK</v>
      </c>
      <c r="M817" s="160" t="str">
        <f t="shared" si="591"/>
        <v>OK</v>
      </c>
      <c r="N817" s="160"/>
      <c r="O817" s="160"/>
      <c r="P817" s="160"/>
      <c r="Q817" s="160"/>
      <c r="R817" s="92" t="str">
        <f>IF(DI817&lt;&gt;"",
    IF(INT('Drill Size Info'!$AA$19)=INT('Drill Size Info'!$AB$19),
        --(INT('Drill Size Info'!$AA$19) &amp; "." &amp; DI817),
        IF(AND((--(INT('Drill Size Info'!$AA$19) &amp; "." &amp; DI817)&gt;=--('Drill Size Info'!$AA$19)), (--(INT('Drill Size Info'!$AA$19) &amp; "." &amp; DI817)&lt;=--('Drill Size Info'!$AB$19))),
            --(INT('Drill Size Info'!$AA$19) &amp; "." &amp; DI817),
            --(INT('Drill Size Info'!$AB$19) &amp; "." &amp; DI817)
        )
    ),
    IF(DH817&lt;&gt;"",
        IF(INT('Drill Size Info'!$AA$19)=INT('Drill Size Info'!$AB$19),
            --(INT('Drill Size Info'!$AA$19) &amp; "." &amp; LEFT(DH817,3)),
            IF(AND((--(INT('Drill Size Info'!$AA$19) &amp; "." &amp; LEFT(DH817,3))&gt;=--('Drill Size Info'!$AA$19)), (--(INT('Drill Size Info'!$AA$19) &amp; "." &amp; LEFT(DH817,3))&lt;=--('Drill Size Info'!$AB$19))),
                --(INT('Drill Size Info'!$AA$19) &amp; "." &amp; LEFT(DH817,3)),
                --(INT('Drill Size Info'!$AB$19) &amp; "." &amp; LEFT(DH817,3))
            )
        ),
        "OK"
    )
)</f>
        <v>OK</v>
      </c>
      <c r="S817" s="150" t="str">
        <f>IF(DJ817&lt;&gt;"",
    IF(INT('Drill Size Info'!$AA$19)=INT('Drill Size Info'!$AB$19),
        --(INT('Drill Size Info'!$AA$19) &amp; "." &amp; DJ817),
        IF(AND((--(INT('Drill Size Info'!$AA$19) &amp; "." &amp; DJ817)&gt;=--('Drill Size Info'!$AA$19)), (--(INT('Drill Size Info'!$AA$19) &amp; "." &amp; DJ817)&lt;=--('Drill Size Info'!$AB$19))),
            --(INT('Drill Size Info'!$AA$19) &amp; "." &amp; DJ817),
            --(INT('Drill Size Info'!$AB$19) &amp; "." &amp; DJ817)
        )
    ),
    IF(DH817&lt;&gt;"",
        IF(INT('Drill Size Info'!$AA$19)=INT('Drill Size Info'!$AB$19),
            --(INT('Drill Size Info'!$AA$19) &amp; "." &amp; RIGHT(DH817,3)),
            IF(AND((--(INT('Drill Size Info'!$AA$19) &amp; "." &amp; RIGHT(DH817,3))&gt;=--('Drill Size Info'!$AA$19)), (--(INT('Drill Size Info'!$AA$19) &amp; "." &amp; RIGHT(DH817,3))&lt;=--('Drill Size Info'!$AB$19))),
                --(INT('Drill Size Info'!$AA$19) &amp; "." &amp; RIGHT(DH817,3)),
                --(INT('Drill Size Info'!$AB$19) &amp; "." &amp; RIGHT(DH817,3))
            )
        ),
        "N/A"
    )
)</f>
        <v>N/A</v>
      </c>
      <c r="T817" s="150" t="str">
        <f>IF(DL817&lt;&gt;"",
    IF(INT('Drill Size Info'!$AA$19)=INT('Drill Size Info'!$AB$15),
        --(INT('Drill Size Info'!$AA$15) &amp; "." &amp; DL817),
        IF(AND((--(INT('Drill Size Info'!$AA$15) &amp; "." &amp; DL817)&gt;=--('Drill Size Info'!$AA$15)), (--(INT('Drill Size Info'!$AA$15) &amp; "." &amp; DL817)&lt;=--('Drill Size Info'!$AB$15))),
            --(INT('Drill Size Info'!$AA$15) &amp; "." &amp; DL817),
            --(INT('Drill Size Info'!$AB$15) &amp; "." &amp; DL817)
        )
    ),
    IF(DK817&lt;&gt;"",
        IF(INT('Drill Size Info'!$AA$15)=INT('Drill Size Info'!$AB$15),
            --(INT('Drill Size Info'!$AA$15) &amp; "." &amp; LEFT(DK817,3)),
            IF(AND((--(INT('Drill Size Info'!$AA$15) &amp; "." &amp; LEFT(DK817,3))&gt;=--('Drill Size Info'!$AA$15)), (--(INT('Drill Size Info'!$AA$15) &amp; "." &amp; LEFT(DK817,3))&lt;=--('Drill Size Info'!$AB$15))),
                --(INT('Drill Size Info'!$AA$15) &amp; "." &amp; LEFT(DK817,3)),
                --(INT('Drill Size Info'!$AB$15) &amp; "." &amp; LEFT(DK817,3))
            )
        ),
        "OK"
    )
)</f>
        <v>OK</v>
      </c>
      <c r="U817" s="150" t="str">
        <f>IF(DM817&lt;&gt;"",
    IF(INT('Drill Size Info'!$AA$19)=INT('Drill Size Info'!$AB$15),
        --(INT('Drill Size Info'!$AA$15) &amp; "." &amp; DM817),
        IF(AND((--(INT('Drill Size Info'!$AA$15) &amp; "." &amp; DM817)&gt;=--('Drill Size Info'!$AA$15)), (--(INT('Drill Size Info'!$AA$15) &amp; "." &amp; DM817)&lt;=--('Drill Size Info'!$AB$15))),
            --(INT('Drill Size Info'!$AA$15) &amp; "." &amp; DM817),
            --(INT('Drill Size Info'!$AB$15) &amp; "." &amp; DM817)
        )
    ),
    IF(DK817&lt;&gt;"",
        IF(INT('Drill Size Info'!$AA$15)=INT('Drill Size Info'!$AB$15),
            --(INT('Drill Size Info'!$AA$15) &amp; "." &amp; RIGHT(DK817,3)),
            IF(AND((--(INT('Drill Size Info'!$AA$15) &amp; "." &amp; RIGHT(DK817,3))&gt;=--('Drill Size Info'!$AA$15)), (--(INT('Drill Size Info'!$AA$15) &amp; "." &amp; RIGHT(DK817,3))&lt;=--('Drill Size Info'!$AB$15))),
                --(INT('Drill Size Info'!$AA$15) &amp; "." &amp; RIGHT(DK817,3)),
                --(INT('Drill Size Info'!$AB$15) &amp; "." &amp; RIGHT(DK817,3))
            )
        ),
        "N/A"
    )
)</f>
        <v>N/A</v>
      </c>
      <c r="V817" s="161"/>
      <c r="W817" s="161"/>
      <c r="X817" s="161"/>
      <c r="Y817" s="161"/>
      <c r="Z817" s="161"/>
      <c r="AA817" s="162"/>
      <c r="AB817" s="162"/>
      <c r="AC817" s="162"/>
      <c r="AD817" s="162"/>
      <c r="AE817" s="162"/>
      <c r="AF817" s="162"/>
      <c r="AG817" s="162"/>
      <c r="AH817" s="162"/>
      <c r="AI817" s="162"/>
      <c r="AJ817" s="162"/>
      <c r="AK817" s="162"/>
      <c r="AL817" s="162"/>
      <c r="AM817" s="162"/>
      <c r="AN817" s="162"/>
      <c r="AO817" s="162"/>
      <c r="AP817" s="162"/>
      <c r="AQ817" s="162"/>
      <c r="AR817" s="162"/>
      <c r="AS817" s="162"/>
      <c r="AT817" s="162"/>
      <c r="AU817" s="162"/>
      <c r="AV817" s="162"/>
      <c r="AW817" s="162"/>
      <c r="AX817" s="162"/>
      <c r="AY817" s="162"/>
      <c r="AZ817" s="162"/>
      <c r="BA817" s="162"/>
      <c r="BB817" s="163"/>
      <c r="BC817" s="163"/>
      <c r="BD817" s="163"/>
      <c r="BE817" s="164"/>
      <c r="BF817" s="165"/>
      <c r="BG817" s="162"/>
      <c r="BH817" s="162"/>
      <c r="BI817" s="164"/>
      <c r="BJ817" s="38"/>
      <c r="BK817" s="38"/>
      <c r="BL817" s="38"/>
      <c r="BM817" s="38"/>
      <c r="BN817" s="38"/>
      <c r="BO817" s="38"/>
      <c r="BP817" s="117" t="str">
        <f t="shared" si="554"/>
        <v/>
      </c>
      <c r="BQ817" s="38"/>
      <c r="BR817" s="38"/>
      <c r="BS817" s="38"/>
      <c r="BT817" s="38"/>
      <c r="BV817" s="17">
        <f t="shared" si="548"/>
        <v>0</v>
      </c>
      <c r="BW817" s="17">
        <f t="shared" si="549"/>
        <v>0</v>
      </c>
      <c r="BX817" s="17">
        <f t="shared" si="550"/>
        <v>0</v>
      </c>
      <c r="BY817" s="17">
        <f t="shared" si="551"/>
        <v>0</v>
      </c>
      <c r="BZ817" s="17">
        <f t="shared" si="552"/>
        <v>0</v>
      </c>
      <c r="CA817" s="17">
        <f t="shared" si="553"/>
        <v>0</v>
      </c>
      <c r="CB817" s="17">
        <f t="shared" si="555"/>
        <v>0</v>
      </c>
      <c r="CC817" s="17">
        <f t="shared" si="556"/>
        <v>0</v>
      </c>
      <c r="CD817" s="17">
        <f t="shared" si="557"/>
        <v>0</v>
      </c>
      <c r="CE817" s="17">
        <f t="shared" si="558"/>
        <v>0</v>
      </c>
      <c r="CF817" s="17">
        <f t="shared" si="559"/>
        <v>0</v>
      </c>
      <c r="CG817" s="17">
        <f t="shared" si="560"/>
        <v>0</v>
      </c>
      <c r="CH817" s="17">
        <f t="shared" si="561"/>
        <v>0</v>
      </c>
      <c r="CI817" s="17">
        <f t="shared" si="562"/>
        <v>0</v>
      </c>
      <c r="CJ817" s="17">
        <f t="shared" si="563"/>
        <v>0</v>
      </c>
      <c r="CK817" s="17">
        <f t="shared" si="564"/>
        <v>0</v>
      </c>
      <c r="CL817" s="17">
        <f t="shared" si="565"/>
        <v>0</v>
      </c>
      <c r="CM817" s="17">
        <f t="shared" si="566"/>
        <v>0</v>
      </c>
      <c r="CN817" s="17">
        <f t="shared" si="567"/>
        <v>0</v>
      </c>
      <c r="CO817" s="17">
        <f t="shared" si="568"/>
        <v>0</v>
      </c>
      <c r="CP817" s="17">
        <f t="shared" si="569"/>
        <v>0</v>
      </c>
      <c r="CQ817" s="17">
        <f t="shared" si="570"/>
        <v>0</v>
      </c>
      <c r="CR817" s="17">
        <f t="shared" si="571"/>
        <v>0</v>
      </c>
      <c r="CS817" s="17">
        <f t="shared" si="572"/>
        <v>0</v>
      </c>
      <c r="CT817" s="17">
        <f t="shared" si="573"/>
        <v>0</v>
      </c>
      <c r="CU817" s="17">
        <f t="shared" si="574"/>
        <v>0</v>
      </c>
      <c r="CV817" s="17">
        <f t="shared" si="575"/>
        <v>0</v>
      </c>
      <c r="CW817" s="17">
        <f t="shared" si="576"/>
        <v>0</v>
      </c>
      <c r="CX817" s="17">
        <f t="shared" si="577"/>
        <v>0</v>
      </c>
      <c r="CY817" s="17">
        <f t="shared" si="578"/>
        <v>0</v>
      </c>
      <c r="CZ817" s="17">
        <f t="shared" si="579"/>
        <v>0</v>
      </c>
      <c r="DA817" s="17">
        <f t="shared" si="580"/>
        <v>0</v>
      </c>
      <c r="DB817" s="17">
        <f t="shared" si="581"/>
        <v>0</v>
      </c>
      <c r="DC817" s="17">
        <f t="shared" si="582"/>
        <v>0</v>
      </c>
      <c r="DD817" s="17">
        <f t="shared" si="583"/>
        <v>0</v>
      </c>
      <c r="DE817" s="17">
        <f t="shared" si="584"/>
        <v>0</v>
      </c>
      <c r="DF817" s="17">
        <f t="shared" si="585"/>
        <v>0</v>
      </c>
      <c r="DG817" s="17">
        <f t="shared" si="586"/>
        <v>0</v>
      </c>
    </row>
    <row r="818" spans="2:111" ht="15" customHeight="1" x14ac:dyDescent="0.2">
      <c r="B818" s="156">
        <v>810</v>
      </c>
      <c r="C818" s="157" t="str">
        <f t="shared" si="587"/>
        <v/>
      </c>
      <c r="D818" s="158" t="str">
        <f t="shared" si="547"/>
        <v>OK</v>
      </c>
      <c r="E818" s="159" t="e">
        <f>VLOOKUP('DATA SHEET'!$B$9,'Drill Size Info'!$T$2:$U$8,2,FALSE)</f>
        <v>#N/A</v>
      </c>
      <c r="F818" s="159" t="str">
        <f t="shared" si="588"/>
        <v/>
      </c>
      <c r="G818" s="91">
        <f t="shared" si="589"/>
        <v>0</v>
      </c>
      <c r="H818" s="160" t="s">
        <v>175</v>
      </c>
      <c r="I818" s="160" t="s">
        <v>175</v>
      </c>
      <c r="J818" s="160" t="str">
        <f>IF('DATA SHEET'!$B$10="NC-50","N/A","OK")</f>
        <v>OK</v>
      </c>
      <c r="K818" s="160" t="str">
        <f>IF('DATA SHEET'!$B$10="NC-50","N/A","OK")</f>
        <v>OK</v>
      </c>
      <c r="L818" s="160" t="str">
        <f t="shared" si="590"/>
        <v>OK</v>
      </c>
      <c r="M818" s="160" t="str">
        <f t="shared" si="591"/>
        <v>OK</v>
      </c>
      <c r="N818" s="160"/>
      <c r="O818" s="160"/>
      <c r="P818" s="160"/>
      <c r="Q818" s="160"/>
      <c r="R818" s="92" t="str">
        <f>IF(DI818&lt;&gt;"",
    IF(INT('Drill Size Info'!$AA$19)=INT('Drill Size Info'!$AB$19),
        --(INT('Drill Size Info'!$AA$19) &amp; "." &amp; DI818),
        IF(AND((--(INT('Drill Size Info'!$AA$19) &amp; "." &amp; DI818)&gt;=--('Drill Size Info'!$AA$19)), (--(INT('Drill Size Info'!$AA$19) &amp; "." &amp; DI818)&lt;=--('Drill Size Info'!$AB$19))),
            --(INT('Drill Size Info'!$AA$19) &amp; "." &amp; DI818),
            --(INT('Drill Size Info'!$AB$19) &amp; "." &amp; DI818)
        )
    ),
    IF(DH818&lt;&gt;"",
        IF(INT('Drill Size Info'!$AA$19)=INT('Drill Size Info'!$AB$19),
            --(INT('Drill Size Info'!$AA$19) &amp; "." &amp; LEFT(DH818,3)),
            IF(AND((--(INT('Drill Size Info'!$AA$19) &amp; "." &amp; LEFT(DH818,3))&gt;=--('Drill Size Info'!$AA$19)), (--(INT('Drill Size Info'!$AA$19) &amp; "." &amp; LEFT(DH818,3))&lt;=--('Drill Size Info'!$AB$19))),
                --(INT('Drill Size Info'!$AA$19) &amp; "." &amp; LEFT(DH818,3)),
                --(INT('Drill Size Info'!$AB$19) &amp; "." &amp; LEFT(DH818,3))
            )
        ),
        "OK"
    )
)</f>
        <v>OK</v>
      </c>
      <c r="S818" s="150" t="str">
        <f>IF(DJ818&lt;&gt;"",
    IF(INT('Drill Size Info'!$AA$19)=INT('Drill Size Info'!$AB$19),
        --(INT('Drill Size Info'!$AA$19) &amp; "." &amp; DJ818),
        IF(AND((--(INT('Drill Size Info'!$AA$19) &amp; "." &amp; DJ818)&gt;=--('Drill Size Info'!$AA$19)), (--(INT('Drill Size Info'!$AA$19) &amp; "." &amp; DJ818)&lt;=--('Drill Size Info'!$AB$19))),
            --(INT('Drill Size Info'!$AA$19) &amp; "." &amp; DJ818),
            --(INT('Drill Size Info'!$AB$19) &amp; "." &amp; DJ818)
        )
    ),
    IF(DH818&lt;&gt;"",
        IF(INT('Drill Size Info'!$AA$19)=INT('Drill Size Info'!$AB$19),
            --(INT('Drill Size Info'!$AA$19) &amp; "." &amp; RIGHT(DH818,3)),
            IF(AND((--(INT('Drill Size Info'!$AA$19) &amp; "." &amp; RIGHT(DH818,3))&gt;=--('Drill Size Info'!$AA$19)), (--(INT('Drill Size Info'!$AA$19) &amp; "." &amp; RIGHT(DH818,3))&lt;=--('Drill Size Info'!$AB$19))),
                --(INT('Drill Size Info'!$AA$19) &amp; "." &amp; RIGHT(DH818,3)),
                --(INT('Drill Size Info'!$AB$19) &amp; "." &amp; RIGHT(DH818,3))
            )
        ),
        "N/A"
    )
)</f>
        <v>N/A</v>
      </c>
      <c r="T818" s="150" t="str">
        <f>IF(DL818&lt;&gt;"",
    IF(INT('Drill Size Info'!$AA$19)=INT('Drill Size Info'!$AB$15),
        --(INT('Drill Size Info'!$AA$15) &amp; "." &amp; DL818),
        IF(AND((--(INT('Drill Size Info'!$AA$15) &amp; "." &amp; DL818)&gt;=--('Drill Size Info'!$AA$15)), (--(INT('Drill Size Info'!$AA$15) &amp; "." &amp; DL818)&lt;=--('Drill Size Info'!$AB$15))),
            --(INT('Drill Size Info'!$AA$15) &amp; "." &amp; DL818),
            --(INT('Drill Size Info'!$AB$15) &amp; "." &amp; DL818)
        )
    ),
    IF(DK818&lt;&gt;"",
        IF(INT('Drill Size Info'!$AA$15)=INT('Drill Size Info'!$AB$15),
            --(INT('Drill Size Info'!$AA$15) &amp; "." &amp; LEFT(DK818,3)),
            IF(AND((--(INT('Drill Size Info'!$AA$15) &amp; "." &amp; LEFT(DK818,3))&gt;=--('Drill Size Info'!$AA$15)), (--(INT('Drill Size Info'!$AA$15) &amp; "." &amp; LEFT(DK818,3))&lt;=--('Drill Size Info'!$AB$15))),
                --(INT('Drill Size Info'!$AA$15) &amp; "." &amp; LEFT(DK818,3)),
                --(INT('Drill Size Info'!$AB$15) &amp; "." &amp; LEFT(DK818,3))
            )
        ),
        "OK"
    )
)</f>
        <v>OK</v>
      </c>
      <c r="U818" s="150" t="str">
        <f>IF(DM818&lt;&gt;"",
    IF(INT('Drill Size Info'!$AA$19)=INT('Drill Size Info'!$AB$15),
        --(INT('Drill Size Info'!$AA$15) &amp; "." &amp; DM818),
        IF(AND((--(INT('Drill Size Info'!$AA$15) &amp; "." &amp; DM818)&gt;=--('Drill Size Info'!$AA$15)), (--(INT('Drill Size Info'!$AA$15) &amp; "." &amp; DM818)&lt;=--('Drill Size Info'!$AB$15))),
            --(INT('Drill Size Info'!$AA$15) &amp; "." &amp; DM818),
            --(INT('Drill Size Info'!$AB$15) &amp; "." &amp; DM818)
        )
    ),
    IF(DK818&lt;&gt;"",
        IF(INT('Drill Size Info'!$AA$15)=INT('Drill Size Info'!$AB$15),
            --(INT('Drill Size Info'!$AA$15) &amp; "." &amp; RIGHT(DK818,3)),
            IF(AND((--(INT('Drill Size Info'!$AA$15) &amp; "." &amp; RIGHT(DK818,3))&gt;=--('Drill Size Info'!$AA$15)), (--(INT('Drill Size Info'!$AA$15) &amp; "." &amp; RIGHT(DK818,3))&lt;=--('Drill Size Info'!$AB$15))),
                --(INT('Drill Size Info'!$AA$15) &amp; "." &amp; RIGHT(DK818,3)),
                --(INT('Drill Size Info'!$AB$15) &amp; "." &amp; RIGHT(DK818,3))
            )
        ),
        "N/A"
    )
)</f>
        <v>N/A</v>
      </c>
      <c r="V818" s="161"/>
      <c r="W818" s="161"/>
      <c r="X818" s="161"/>
      <c r="Y818" s="161"/>
      <c r="Z818" s="161"/>
      <c r="AA818" s="162"/>
      <c r="AB818" s="162"/>
      <c r="AC818" s="162"/>
      <c r="AD818" s="162"/>
      <c r="AE818" s="162"/>
      <c r="AF818" s="162"/>
      <c r="AG818" s="162"/>
      <c r="AH818" s="162"/>
      <c r="AI818" s="162"/>
      <c r="AJ818" s="162"/>
      <c r="AK818" s="162"/>
      <c r="AL818" s="162"/>
      <c r="AM818" s="162"/>
      <c r="AN818" s="162"/>
      <c r="AO818" s="162"/>
      <c r="AP818" s="162"/>
      <c r="AQ818" s="162"/>
      <c r="AR818" s="162"/>
      <c r="AS818" s="162"/>
      <c r="AT818" s="162"/>
      <c r="AU818" s="162"/>
      <c r="AV818" s="162"/>
      <c r="AW818" s="162"/>
      <c r="AX818" s="162"/>
      <c r="AY818" s="162"/>
      <c r="AZ818" s="162"/>
      <c r="BA818" s="162"/>
      <c r="BB818" s="163"/>
      <c r="BC818" s="163"/>
      <c r="BD818" s="163"/>
      <c r="BE818" s="164"/>
      <c r="BF818" s="165"/>
      <c r="BG818" s="162"/>
      <c r="BH818" s="162"/>
      <c r="BI818" s="164"/>
      <c r="BJ818" s="38"/>
      <c r="BK818" s="38"/>
      <c r="BL818" s="38"/>
      <c r="BM818" s="38"/>
      <c r="BN818" s="38"/>
      <c r="BO818" s="38"/>
      <c r="BP818" s="117" t="str">
        <f t="shared" si="554"/>
        <v/>
      </c>
      <c r="BQ818" s="38"/>
      <c r="BR818" s="38"/>
      <c r="BS818" s="38"/>
      <c r="BT818" s="38"/>
      <c r="BV818" s="17">
        <f t="shared" si="548"/>
        <v>0</v>
      </c>
      <c r="BW818" s="17">
        <f t="shared" si="549"/>
        <v>0</v>
      </c>
      <c r="BX818" s="17">
        <f t="shared" si="550"/>
        <v>0</v>
      </c>
      <c r="BY818" s="17">
        <f t="shared" si="551"/>
        <v>0</v>
      </c>
      <c r="BZ818" s="17">
        <f t="shared" si="552"/>
        <v>0</v>
      </c>
      <c r="CA818" s="17">
        <f t="shared" si="553"/>
        <v>0</v>
      </c>
      <c r="CB818" s="17">
        <f t="shared" si="555"/>
        <v>0</v>
      </c>
      <c r="CC818" s="17">
        <f t="shared" si="556"/>
        <v>0</v>
      </c>
      <c r="CD818" s="17">
        <f t="shared" si="557"/>
        <v>0</v>
      </c>
      <c r="CE818" s="17">
        <f t="shared" si="558"/>
        <v>0</v>
      </c>
      <c r="CF818" s="17">
        <f t="shared" si="559"/>
        <v>0</v>
      </c>
      <c r="CG818" s="17">
        <f t="shared" si="560"/>
        <v>0</v>
      </c>
      <c r="CH818" s="17">
        <f t="shared" si="561"/>
        <v>0</v>
      </c>
      <c r="CI818" s="17">
        <f t="shared" si="562"/>
        <v>0</v>
      </c>
      <c r="CJ818" s="17">
        <f t="shared" si="563"/>
        <v>0</v>
      </c>
      <c r="CK818" s="17">
        <f t="shared" si="564"/>
        <v>0</v>
      </c>
      <c r="CL818" s="17">
        <f t="shared" si="565"/>
        <v>0</v>
      </c>
      <c r="CM818" s="17">
        <f t="shared" si="566"/>
        <v>0</v>
      </c>
      <c r="CN818" s="17">
        <f t="shared" si="567"/>
        <v>0</v>
      </c>
      <c r="CO818" s="17">
        <f t="shared" si="568"/>
        <v>0</v>
      </c>
      <c r="CP818" s="17">
        <f t="shared" si="569"/>
        <v>0</v>
      </c>
      <c r="CQ818" s="17">
        <f t="shared" si="570"/>
        <v>0</v>
      </c>
      <c r="CR818" s="17">
        <f t="shared" si="571"/>
        <v>0</v>
      </c>
      <c r="CS818" s="17">
        <f t="shared" si="572"/>
        <v>0</v>
      </c>
      <c r="CT818" s="17">
        <f t="shared" si="573"/>
        <v>0</v>
      </c>
      <c r="CU818" s="17">
        <f t="shared" si="574"/>
        <v>0</v>
      </c>
      <c r="CV818" s="17">
        <f t="shared" si="575"/>
        <v>0</v>
      </c>
      <c r="CW818" s="17">
        <f t="shared" si="576"/>
        <v>0</v>
      </c>
      <c r="CX818" s="17">
        <f t="shared" si="577"/>
        <v>0</v>
      </c>
      <c r="CY818" s="17">
        <f t="shared" si="578"/>
        <v>0</v>
      </c>
      <c r="CZ818" s="17">
        <f t="shared" si="579"/>
        <v>0</v>
      </c>
      <c r="DA818" s="17">
        <f t="shared" si="580"/>
        <v>0</v>
      </c>
      <c r="DB818" s="17">
        <f t="shared" si="581"/>
        <v>0</v>
      </c>
      <c r="DC818" s="17">
        <f t="shared" si="582"/>
        <v>0</v>
      </c>
      <c r="DD818" s="17">
        <f t="shared" si="583"/>
        <v>0</v>
      </c>
      <c r="DE818" s="17">
        <f t="shared" si="584"/>
        <v>0</v>
      </c>
      <c r="DF818" s="17">
        <f t="shared" si="585"/>
        <v>0</v>
      </c>
      <c r="DG818" s="17">
        <f t="shared" si="586"/>
        <v>0</v>
      </c>
    </row>
    <row r="819" spans="2:111" ht="15" customHeight="1" x14ac:dyDescent="0.2">
      <c r="B819" s="156">
        <v>811</v>
      </c>
      <c r="C819" s="157" t="str">
        <f t="shared" si="587"/>
        <v/>
      </c>
      <c r="D819" s="158" t="str">
        <f t="shared" si="547"/>
        <v>OK</v>
      </c>
      <c r="E819" s="159" t="e">
        <f>VLOOKUP('DATA SHEET'!$B$9,'Drill Size Info'!$T$2:$U$8,2,FALSE)</f>
        <v>#N/A</v>
      </c>
      <c r="F819" s="159" t="str">
        <f t="shared" si="588"/>
        <v/>
      </c>
      <c r="G819" s="91">
        <f t="shared" si="589"/>
        <v>0</v>
      </c>
      <c r="H819" s="160" t="s">
        <v>175</v>
      </c>
      <c r="I819" s="160" t="s">
        <v>175</v>
      </c>
      <c r="J819" s="160" t="str">
        <f>IF('DATA SHEET'!$B$10="NC-50","N/A","OK")</f>
        <v>OK</v>
      </c>
      <c r="K819" s="160" t="str">
        <f>IF('DATA SHEET'!$B$10="NC-50","N/A","OK")</f>
        <v>OK</v>
      </c>
      <c r="L819" s="160" t="str">
        <f t="shared" si="590"/>
        <v>OK</v>
      </c>
      <c r="M819" s="160" t="str">
        <f t="shared" si="591"/>
        <v>OK</v>
      </c>
      <c r="N819" s="160"/>
      <c r="O819" s="160"/>
      <c r="P819" s="160"/>
      <c r="Q819" s="160"/>
      <c r="R819" s="92" t="str">
        <f>IF(DI819&lt;&gt;"",
    IF(INT('Drill Size Info'!$AA$19)=INT('Drill Size Info'!$AB$19),
        --(INT('Drill Size Info'!$AA$19) &amp; "." &amp; DI819),
        IF(AND((--(INT('Drill Size Info'!$AA$19) &amp; "." &amp; DI819)&gt;=--('Drill Size Info'!$AA$19)), (--(INT('Drill Size Info'!$AA$19) &amp; "." &amp; DI819)&lt;=--('Drill Size Info'!$AB$19))),
            --(INT('Drill Size Info'!$AA$19) &amp; "." &amp; DI819),
            --(INT('Drill Size Info'!$AB$19) &amp; "." &amp; DI819)
        )
    ),
    IF(DH819&lt;&gt;"",
        IF(INT('Drill Size Info'!$AA$19)=INT('Drill Size Info'!$AB$19),
            --(INT('Drill Size Info'!$AA$19) &amp; "." &amp; LEFT(DH819,3)),
            IF(AND((--(INT('Drill Size Info'!$AA$19) &amp; "." &amp; LEFT(DH819,3))&gt;=--('Drill Size Info'!$AA$19)), (--(INT('Drill Size Info'!$AA$19) &amp; "." &amp; LEFT(DH819,3))&lt;=--('Drill Size Info'!$AB$19))),
                --(INT('Drill Size Info'!$AA$19) &amp; "." &amp; LEFT(DH819,3)),
                --(INT('Drill Size Info'!$AB$19) &amp; "." &amp; LEFT(DH819,3))
            )
        ),
        "OK"
    )
)</f>
        <v>OK</v>
      </c>
      <c r="S819" s="150" t="str">
        <f>IF(DJ819&lt;&gt;"",
    IF(INT('Drill Size Info'!$AA$19)=INT('Drill Size Info'!$AB$19),
        --(INT('Drill Size Info'!$AA$19) &amp; "." &amp; DJ819),
        IF(AND((--(INT('Drill Size Info'!$AA$19) &amp; "." &amp; DJ819)&gt;=--('Drill Size Info'!$AA$19)), (--(INT('Drill Size Info'!$AA$19) &amp; "." &amp; DJ819)&lt;=--('Drill Size Info'!$AB$19))),
            --(INT('Drill Size Info'!$AA$19) &amp; "." &amp; DJ819),
            --(INT('Drill Size Info'!$AB$19) &amp; "." &amp; DJ819)
        )
    ),
    IF(DH819&lt;&gt;"",
        IF(INT('Drill Size Info'!$AA$19)=INT('Drill Size Info'!$AB$19),
            --(INT('Drill Size Info'!$AA$19) &amp; "." &amp; RIGHT(DH819,3)),
            IF(AND((--(INT('Drill Size Info'!$AA$19) &amp; "." &amp; RIGHT(DH819,3))&gt;=--('Drill Size Info'!$AA$19)), (--(INT('Drill Size Info'!$AA$19) &amp; "." &amp; RIGHT(DH819,3))&lt;=--('Drill Size Info'!$AB$19))),
                --(INT('Drill Size Info'!$AA$19) &amp; "." &amp; RIGHT(DH819,3)),
                --(INT('Drill Size Info'!$AB$19) &amp; "." &amp; RIGHT(DH819,3))
            )
        ),
        "N/A"
    )
)</f>
        <v>N/A</v>
      </c>
      <c r="T819" s="150" t="str">
        <f>IF(DL819&lt;&gt;"",
    IF(INT('Drill Size Info'!$AA$19)=INT('Drill Size Info'!$AB$15),
        --(INT('Drill Size Info'!$AA$15) &amp; "." &amp; DL819),
        IF(AND((--(INT('Drill Size Info'!$AA$15) &amp; "." &amp; DL819)&gt;=--('Drill Size Info'!$AA$15)), (--(INT('Drill Size Info'!$AA$15) &amp; "." &amp; DL819)&lt;=--('Drill Size Info'!$AB$15))),
            --(INT('Drill Size Info'!$AA$15) &amp; "." &amp; DL819),
            --(INT('Drill Size Info'!$AB$15) &amp; "." &amp; DL819)
        )
    ),
    IF(DK819&lt;&gt;"",
        IF(INT('Drill Size Info'!$AA$15)=INT('Drill Size Info'!$AB$15),
            --(INT('Drill Size Info'!$AA$15) &amp; "." &amp; LEFT(DK819,3)),
            IF(AND((--(INT('Drill Size Info'!$AA$15) &amp; "." &amp; LEFT(DK819,3))&gt;=--('Drill Size Info'!$AA$15)), (--(INT('Drill Size Info'!$AA$15) &amp; "." &amp; LEFT(DK819,3))&lt;=--('Drill Size Info'!$AB$15))),
                --(INT('Drill Size Info'!$AA$15) &amp; "." &amp; LEFT(DK819,3)),
                --(INT('Drill Size Info'!$AB$15) &amp; "." &amp; LEFT(DK819,3))
            )
        ),
        "OK"
    )
)</f>
        <v>OK</v>
      </c>
      <c r="U819" s="150" t="str">
        <f>IF(DM819&lt;&gt;"",
    IF(INT('Drill Size Info'!$AA$19)=INT('Drill Size Info'!$AB$15),
        --(INT('Drill Size Info'!$AA$15) &amp; "." &amp; DM819),
        IF(AND((--(INT('Drill Size Info'!$AA$15) &amp; "." &amp; DM819)&gt;=--('Drill Size Info'!$AA$15)), (--(INT('Drill Size Info'!$AA$15) &amp; "." &amp; DM819)&lt;=--('Drill Size Info'!$AB$15))),
            --(INT('Drill Size Info'!$AA$15) &amp; "." &amp; DM819),
            --(INT('Drill Size Info'!$AB$15) &amp; "." &amp; DM819)
        )
    ),
    IF(DK819&lt;&gt;"",
        IF(INT('Drill Size Info'!$AA$15)=INT('Drill Size Info'!$AB$15),
            --(INT('Drill Size Info'!$AA$15) &amp; "." &amp; RIGHT(DK819,3)),
            IF(AND((--(INT('Drill Size Info'!$AA$15) &amp; "." &amp; RIGHT(DK819,3))&gt;=--('Drill Size Info'!$AA$15)), (--(INT('Drill Size Info'!$AA$15) &amp; "." &amp; RIGHT(DK819,3))&lt;=--('Drill Size Info'!$AB$15))),
                --(INT('Drill Size Info'!$AA$15) &amp; "." &amp; RIGHT(DK819,3)),
                --(INT('Drill Size Info'!$AB$15) &amp; "." &amp; RIGHT(DK819,3))
            )
        ),
        "N/A"
    )
)</f>
        <v>N/A</v>
      </c>
      <c r="V819" s="161"/>
      <c r="W819" s="161"/>
      <c r="X819" s="161"/>
      <c r="Y819" s="161"/>
      <c r="Z819" s="161"/>
      <c r="AA819" s="162"/>
      <c r="AB819" s="162"/>
      <c r="AC819" s="162"/>
      <c r="AD819" s="162"/>
      <c r="AE819" s="162"/>
      <c r="AF819" s="162"/>
      <c r="AG819" s="162"/>
      <c r="AH819" s="162"/>
      <c r="AI819" s="162"/>
      <c r="AJ819" s="162"/>
      <c r="AK819" s="162"/>
      <c r="AL819" s="162"/>
      <c r="AM819" s="162"/>
      <c r="AN819" s="162"/>
      <c r="AO819" s="162"/>
      <c r="AP819" s="162"/>
      <c r="AQ819" s="162"/>
      <c r="AR819" s="162"/>
      <c r="AS819" s="162"/>
      <c r="AT819" s="162"/>
      <c r="AU819" s="162"/>
      <c r="AV819" s="162"/>
      <c r="AW819" s="162"/>
      <c r="AX819" s="162"/>
      <c r="AY819" s="162"/>
      <c r="AZ819" s="162"/>
      <c r="BA819" s="162"/>
      <c r="BB819" s="163"/>
      <c r="BC819" s="163"/>
      <c r="BD819" s="163"/>
      <c r="BE819" s="164"/>
      <c r="BF819" s="165"/>
      <c r="BG819" s="162"/>
      <c r="BH819" s="162"/>
      <c r="BI819" s="164"/>
      <c r="BJ819" s="38"/>
      <c r="BK819" s="38"/>
      <c r="BL819" s="38"/>
      <c r="BM819" s="38"/>
      <c r="BN819" s="38"/>
      <c r="BO819" s="38"/>
      <c r="BP819" s="117" t="str">
        <f t="shared" si="554"/>
        <v/>
      </c>
      <c r="BQ819" s="38"/>
      <c r="BR819" s="38"/>
      <c r="BS819" s="38"/>
      <c r="BT819" s="38"/>
      <c r="BV819" s="17">
        <f t="shared" si="548"/>
        <v>0</v>
      </c>
      <c r="BW819" s="17">
        <f t="shared" si="549"/>
        <v>0</v>
      </c>
      <c r="BX819" s="17">
        <f t="shared" si="550"/>
        <v>0</v>
      </c>
      <c r="BY819" s="17">
        <f t="shared" si="551"/>
        <v>0</v>
      </c>
      <c r="BZ819" s="17">
        <f t="shared" si="552"/>
        <v>0</v>
      </c>
      <c r="CA819" s="17">
        <f t="shared" si="553"/>
        <v>0</v>
      </c>
      <c r="CB819" s="17">
        <f t="shared" si="555"/>
        <v>0</v>
      </c>
      <c r="CC819" s="17">
        <f t="shared" si="556"/>
        <v>0</v>
      </c>
      <c r="CD819" s="17">
        <f t="shared" si="557"/>
        <v>0</v>
      </c>
      <c r="CE819" s="17">
        <f t="shared" si="558"/>
        <v>0</v>
      </c>
      <c r="CF819" s="17">
        <f t="shared" si="559"/>
        <v>0</v>
      </c>
      <c r="CG819" s="17">
        <f t="shared" si="560"/>
        <v>0</v>
      </c>
      <c r="CH819" s="17">
        <f t="shared" si="561"/>
        <v>0</v>
      </c>
      <c r="CI819" s="17">
        <f t="shared" si="562"/>
        <v>0</v>
      </c>
      <c r="CJ819" s="17">
        <f t="shared" si="563"/>
        <v>0</v>
      </c>
      <c r="CK819" s="17">
        <f t="shared" si="564"/>
        <v>0</v>
      </c>
      <c r="CL819" s="17">
        <f t="shared" si="565"/>
        <v>0</v>
      </c>
      <c r="CM819" s="17">
        <f t="shared" si="566"/>
        <v>0</v>
      </c>
      <c r="CN819" s="17">
        <f t="shared" si="567"/>
        <v>0</v>
      </c>
      <c r="CO819" s="17">
        <f t="shared" si="568"/>
        <v>0</v>
      </c>
      <c r="CP819" s="17">
        <f t="shared" si="569"/>
        <v>0</v>
      </c>
      <c r="CQ819" s="17">
        <f t="shared" si="570"/>
        <v>0</v>
      </c>
      <c r="CR819" s="17">
        <f t="shared" si="571"/>
        <v>0</v>
      </c>
      <c r="CS819" s="17">
        <f t="shared" si="572"/>
        <v>0</v>
      </c>
      <c r="CT819" s="17">
        <f t="shared" si="573"/>
        <v>0</v>
      </c>
      <c r="CU819" s="17">
        <f t="shared" si="574"/>
        <v>0</v>
      </c>
      <c r="CV819" s="17">
        <f t="shared" si="575"/>
        <v>0</v>
      </c>
      <c r="CW819" s="17">
        <f t="shared" si="576"/>
        <v>0</v>
      </c>
      <c r="CX819" s="17">
        <f t="shared" si="577"/>
        <v>0</v>
      </c>
      <c r="CY819" s="17">
        <f t="shared" si="578"/>
        <v>0</v>
      </c>
      <c r="CZ819" s="17">
        <f t="shared" si="579"/>
        <v>0</v>
      </c>
      <c r="DA819" s="17">
        <f t="shared" si="580"/>
        <v>0</v>
      </c>
      <c r="DB819" s="17">
        <f t="shared" si="581"/>
        <v>0</v>
      </c>
      <c r="DC819" s="17">
        <f t="shared" si="582"/>
        <v>0</v>
      </c>
      <c r="DD819" s="17">
        <f t="shared" si="583"/>
        <v>0</v>
      </c>
      <c r="DE819" s="17">
        <f t="shared" si="584"/>
        <v>0</v>
      </c>
      <c r="DF819" s="17">
        <f t="shared" si="585"/>
        <v>0</v>
      </c>
      <c r="DG819" s="17">
        <f t="shared" si="586"/>
        <v>0</v>
      </c>
    </row>
    <row r="820" spans="2:111" ht="15" customHeight="1" x14ac:dyDescent="0.2">
      <c r="B820" s="156">
        <v>812</v>
      </c>
      <c r="C820" s="157" t="str">
        <f t="shared" si="587"/>
        <v/>
      </c>
      <c r="D820" s="158" t="str">
        <f t="shared" si="547"/>
        <v>OK</v>
      </c>
      <c r="E820" s="159" t="e">
        <f>VLOOKUP('DATA SHEET'!$B$9,'Drill Size Info'!$T$2:$U$8,2,FALSE)</f>
        <v>#N/A</v>
      </c>
      <c r="F820" s="159" t="str">
        <f t="shared" si="588"/>
        <v/>
      </c>
      <c r="G820" s="91">
        <f t="shared" si="589"/>
        <v>0</v>
      </c>
      <c r="H820" s="160" t="s">
        <v>175</v>
      </c>
      <c r="I820" s="160" t="s">
        <v>175</v>
      </c>
      <c r="J820" s="160" t="str">
        <f>IF('DATA SHEET'!$B$10="NC-50","N/A","OK")</f>
        <v>OK</v>
      </c>
      <c r="K820" s="160" t="str">
        <f>IF('DATA SHEET'!$B$10="NC-50","N/A","OK")</f>
        <v>OK</v>
      </c>
      <c r="L820" s="160" t="str">
        <f t="shared" si="590"/>
        <v>OK</v>
      </c>
      <c r="M820" s="160" t="str">
        <f t="shared" si="591"/>
        <v>OK</v>
      </c>
      <c r="N820" s="160"/>
      <c r="O820" s="160"/>
      <c r="P820" s="160"/>
      <c r="Q820" s="160"/>
      <c r="R820" s="92" t="str">
        <f>IF(DI820&lt;&gt;"",
    IF(INT('Drill Size Info'!$AA$19)=INT('Drill Size Info'!$AB$19),
        --(INT('Drill Size Info'!$AA$19) &amp; "." &amp; DI820),
        IF(AND((--(INT('Drill Size Info'!$AA$19) &amp; "." &amp; DI820)&gt;=--('Drill Size Info'!$AA$19)), (--(INT('Drill Size Info'!$AA$19) &amp; "." &amp; DI820)&lt;=--('Drill Size Info'!$AB$19))),
            --(INT('Drill Size Info'!$AA$19) &amp; "." &amp; DI820),
            --(INT('Drill Size Info'!$AB$19) &amp; "." &amp; DI820)
        )
    ),
    IF(DH820&lt;&gt;"",
        IF(INT('Drill Size Info'!$AA$19)=INT('Drill Size Info'!$AB$19),
            --(INT('Drill Size Info'!$AA$19) &amp; "." &amp; LEFT(DH820,3)),
            IF(AND((--(INT('Drill Size Info'!$AA$19) &amp; "." &amp; LEFT(DH820,3))&gt;=--('Drill Size Info'!$AA$19)), (--(INT('Drill Size Info'!$AA$19) &amp; "." &amp; LEFT(DH820,3))&lt;=--('Drill Size Info'!$AB$19))),
                --(INT('Drill Size Info'!$AA$19) &amp; "." &amp; LEFT(DH820,3)),
                --(INT('Drill Size Info'!$AB$19) &amp; "." &amp; LEFT(DH820,3))
            )
        ),
        "OK"
    )
)</f>
        <v>OK</v>
      </c>
      <c r="S820" s="150" t="str">
        <f>IF(DJ820&lt;&gt;"",
    IF(INT('Drill Size Info'!$AA$19)=INT('Drill Size Info'!$AB$19),
        --(INT('Drill Size Info'!$AA$19) &amp; "." &amp; DJ820),
        IF(AND((--(INT('Drill Size Info'!$AA$19) &amp; "." &amp; DJ820)&gt;=--('Drill Size Info'!$AA$19)), (--(INT('Drill Size Info'!$AA$19) &amp; "." &amp; DJ820)&lt;=--('Drill Size Info'!$AB$19))),
            --(INT('Drill Size Info'!$AA$19) &amp; "." &amp; DJ820),
            --(INT('Drill Size Info'!$AB$19) &amp; "." &amp; DJ820)
        )
    ),
    IF(DH820&lt;&gt;"",
        IF(INT('Drill Size Info'!$AA$19)=INT('Drill Size Info'!$AB$19),
            --(INT('Drill Size Info'!$AA$19) &amp; "." &amp; RIGHT(DH820,3)),
            IF(AND((--(INT('Drill Size Info'!$AA$19) &amp; "." &amp; RIGHT(DH820,3))&gt;=--('Drill Size Info'!$AA$19)), (--(INT('Drill Size Info'!$AA$19) &amp; "." &amp; RIGHT(DH820,3))&lt;=--('Drill Size Info'!$AB$19))),
                --(INT('Drill Size Info'!$AA$19) &amp; "." &amp; RIGHT(DH820,3)),
                --(INT('Drill Size Info'!$AB$19) &amp; "." &amp; RIGHT(DH820,3))
            )
        ),
        "N/A"
    )
)</f>
        <v>N/A</v>
      </c>
      <c r="T820" s="150" t="str">
        <f>IF(DL820&lt;&gt;"",
    IF(INT('Drill Size Info'!$AA$19)=INT('Drill Size Info'!$AB$15),
        --(INT('Drill Size Info'!$AA$15) &amp; "." &amp; DL820),
        IF(AND((--(INT('Drill Size Info'!$AA$15) &amp; "." &amp; DL820)&gt;=--('Drill Size Info'!$AA$15)), (--(INT('Drill Size Info'!$AA$15) &amp; "." &amp; DL820)&lt;=--('Drill Size Info'!$AB$15))),
            --(INT('Drill Size Info'!$AA$15) &amp; "." &amp; DL820),
            --(INT('Drill Size Info'!$AB$15) &amp; "." &amp; DL820)
        )
    ),
    IF(DK820&lt;&gt;"",
        IF(INT('Drill Size Info'!$AA$15)=INT('Drill Size Info'!$AB$15),
            --(INT('Drill Size Info'!$AA$15) &amp; "." &amp; LEFT(DK820,3)),
            IF(AND((--(INT('Drill Size Info'!$AA$15) &amp; "." &amp; LEFT(DK820,3))&gt;=--('Drill Size Info'!$AA$15)), (--(INT('Drill Size Info'!$AA$15) &amp; "." &amp; LEFT(DK820,3))&lt;=--('Drill Size Info'!$AB$15))),
                --(INT('Drill Size Info'!$AA$15) &amp; "." &amp; LEFT(DK820,3)),
                --(INT('Drill Size Info'!$AB$15) &amp; "." &amp; LEFT(DK820,3))
            )
        ),
        "OK"
    )
)</f>
        <v>OK</v>
      </c>
      <c r="U820" s="150" t="str">
        <f>IF(DM820&lt;&gt;"",
    IF(INT('Drill Size Info'!$AA$19)=INT('Drill Size Info'!$AB$15),
        --(INT('Drill Size Info'!$AA$15) &amp; "." &amp; DM820),
        IF(AND((--(INT('Drill Size Info'!$AA$15) &amp; "." &amp; DM820)&gt;=--('Drill Size Info'!$AA$15)), (--(INT('Drill Size Info'!$AA$15) &amp; "." &amp; DM820)&lt;=--('Drill Size Info'!$AB$15))),
            --(INT('Drill Size Info'!$AA$15) &amp; "." &amp; DM820),
            --(INT('Drill Size Info'!$AB$15) &amp; "." &amp; DM820)
        )
    ),
    IF(DK820&lt;&gt;"",
        IF(INT('Drill Size Info'!$AA$15)=INT('Drill Size Info'!$AB$15),
            --(INT('Drill Size Info'!$AA$15) &amp; "." &amp; RIGHT(DK820,3)),
            IF(AND((--(INT('Drill Size Info'!$AA$15) &amp; "." &amp; RIGHT(DK820,3))&gt;=--('Drill Size Info'!$AA$15)), (--(INT('Drill Size Info'!$AA$15) &amp; "." &amp; RIGHT(DK820,3))&lt;=--('Drill Size Info'!$AB$15))),
                --(INT('Drill Size Info'!$AA$15) &amp; "." &amp; RIGHT(DK820,3)),
                --(INT('Drill Size Info'!$AB$15) &amp; "." &amp; RIGHT(DK820,3))
            )
        ),
        "N/A"
    )
)</f>
        <v>N/A</v>
      </c>
      <c r="V820" s="161"/>
      <c r="W820" s="161"/>
      <c r="X820" s="161"/>
      <c r="Y820" s="161"/>
      <c r="Z820" s="161"/>
      <c r="AA820" s="162"/>
      <c r="AB820" s="162"/>
      <c r="AC820" s="162"/>
      <c r="AD820" s="162"/>
      <c r="AE820" s="162"/>
      <c r="AF820" s="162"/>
      <c r="AG820" s="162"/>
      <c r="AH820" s="162"/>
      <c r="AI820" s="162"/>
      <c r="AJ820" s="162"/>
      <c r="AK820" s="162"/>
      <c r="AL820" s="162"/>
      <c r="AM820" s="162"/>
      <c r="AN820" s="162"/>
      <c r="AO820" s="162"/>
      <c r="AP820" s="162"/>
      <c r="AQ820" s="162"/>
      <c r="AR820" s="162"/>
      <c r="AS820" s="162"/>
      <c r="AT820" s="162"/>
      <c r="AU820" s="162"/>
      <c r="AV820" s="162"/>
      <c r="AW820" s="162"/>
      <c r="AX820" s="162"/>
      <c r="AY820" s="162"/>
      <c r="AZ820" s="162"/>
      <c r="BA820" s="162"/>
      <c r="BB820" s="163"/>
      <c r="BC820" s="163"/>
      <c r="BD820" s="163"/>
      <c r="BE820" s="164"/>
      <c r="BF820" s="165"/>
      <c r="BG820" s="162"/>
      <c r="BH820" s="162"/>
      <c r="BI820" s="164"/>
      <c r="BJ820" s="38"/>
      <c r="BK820" s="38"/>
      <c r="BL820" s="38"/>
      <c r="BM820" s="38"/>
      <c r="BN820" s="38"/>
      <c r="BO820" s="38"/>
      <c r="BP820" s="117" t="str">
        <f t="shared" si="554"/>
        <v/>
      </c>
      <c r="BQ820" s="38"/>
      <c r="BR820" s="38"/>
      <c r="BS820" s="38"/>
      <c r="BT820" s="38"/>
      <c r="BV820" s="17">
        <f t="shared" si="548"/>
        <v>0</v>
      </c>
      <c r="BW820" s="17">
        <f t="shared" si="549"/>
        <v>0</v>
      </c>
      <c r="BX820" s="17">
        <f t="shared" si="550"/>
        <v>0</v>
      </c>
      <c r="BY820" s="17">
        <f t="shared" si="551"/>
        <v>0</v>
      </c>
      <c r="BZ820" s="17">
        <f t="shared" si="552"/>
        <v>0</v>
      </c>
      <c r="CA820" s="17">
        <f t="shared" si="553"/>
        <v>0</v>
      </c>
      <c r="CB820" s="17">
        <f t="shared" si="555"/>
        <v>0</v>
      </c>
      <c r="CC820" s="17">
        <f t="shared" si="556"/>
        <v>0</v>
      </c>
      <c r="CD820" s="17">
        <f t="shared" si="557"/>
        <v>0</v>
      </c>
      <c r="CE820" s="17">
        <f t="shared" si="558"/>
        <v>0</v>
      </c>
      <c r="CF820" s="17">
        <f t="shared" si="559"/>
        <v>0</v>
      </c>
      <c r="CG820" s="17">
        <f t="shared" si="560"/>
        <v>0</v>
      </c>
      <c r="CH820" s="17">
        <f t="shared" si="561"/>
        <v>0</v>
      </c>
      <c r="CI820" s="17">
        <f t="shared" si="562"/>
        <v>0</v>
      </c>
      <c r="CJ820" s="17">
        <f t="shared" si="563"/>
        <v>0</v>
      </c>
      <c r="CK820" s="17">
        <f t="shared" si="564"/>
        <v>0</v>
      </c>
      <c r="CL820" s="17">
        <f t="shared" si="565"/>
        <v>0</v>
      </c>
      <c r="CM820" s="17">
        <f t="shared" si="566"/>
        <v>0</v>
      </c>
      <c r="CN820" s="17">
        <f t="shared" si="567"/>
        <v>0</v>
      </c>
      <c r="CO820" s="17">
        <f t="shared" si="568"/>
        <v>0</v>
      </c>
      <c r="CP820" s="17">
        <f t="shared" si="569"/>
        <v>0</v>
      </c>
      <c r="CQ820" s="17">
        <f t="shared" si="570"/>
        <v>0</v>
      </c>
      <c r="CR820" s="17">
        <f t="shared" si="571"/>
        <v>0</v>
      </c>
      <c r="CS820" s="17">
        <f t="shared" si="572"/>
        <v>0</v>
      </c>
      <c r="CT820" s="17">
        <f t="shared" si="573"/>
        <v>0</v>
      </c>
      <c r="CU820" s="17">
        <f t="shared" si="574"/>
        <v>0</v>
      </c>
      <c r="CV820" s="17">
        <f t="shared" si="575"/>
        <v>0</v>
      </c>
      <c r="CW820" s="17">
        <f t="shared" si="576"/>
        <v>0</v>
      </c>
      <c r="CX820" s="17">
        <f t="shared" si="577"/>
        <v>0</v>
      </c>
      <c r="CY820" s="17">
        <f t="shared" si="578"/>
        <v>0</v>
      </c>
      <c r="CZ820" s="17">
        <f t="shared" si="579"/>
        <v>0</v>
      </c>
      <c r="DA820" s="17">
        <f t="shared" si="580"/>
        <v>0</v>
      </c>
      <c r="DB820" s="17">
        <f t="shared" si="581"/>
        <v>0</v>
      </c>
      <c r="DC820" s="17">
        <f t="shared" si="582"/>
        <v>0</v>
      </c>
      <c r="DD820" s="17">
        <f t="shared" si="583"/>
        <v>0</v>
      </c>
      <c r="DE820" s="17">
        <f t="shared" si="584"/>
        <v>0</v>
      </c>
      <c r="DF820" s="17">
        <f t="shared" si="585"/>
        <v>0</v>
      </c>
      <c r="DG820" s="17">
        <f t="shared" si="586"/>
        <v>0</v>
      </c>
    </row>
    <row r="821" spans="2:111" ht="15" customHeight="1" x14ac:dyDescent="0.2">
      <c r="B821" s="156">
        <v>813</v>
      </c>
      <c r="C821" s="157" t="str">
        <f t="shared" si="587"/>
        <v/>
      </c>
      <c r="D821" s="158" t="str">
        <f t="shared" si="547"/>
        <v>OK</v>
      </c>
      <c r="E821" s="159" t="e">
        <f>VLOOKUP('DATA SHEET'!$B$9,'Drill Size Info'!$T$2:$U$8,2,FALSE)</f>
        <v>#N/A</v>
      </c>
      <c r="F821" s="159" t="str">
        <f t="shared" si="588"/>
        <v/>
      </c>
      <c r="G821" s="91">
        <f t="shared" si="589"/>
        <v>0</v>
      </c>
      <c r="H821" s="160" t="s">
        <v>175</v>
      </c>
      <c r="I821" s="160" t="s">
        <v>175</v>
      </c>
      <c r="J821" s="160" t="str">
        <f>IF('DATA SHEET'!$B$10="NC-50","N/A","OK")</f>
        <v>OK</v>
      </c>
      <c r="K821" s="160" t="str">
        <f>IF('DATA SHEET'!$B$10="NC-50","N/A","OK")</f>
        <v>OK</v>
      </c>
      <c r="L821" s="160" t="str">
        <f t="shared" si="590"/>
        <v>OK</v>
      </c>
      <c r="M821" s="160" t="str">
        <f t="shared" si="591"/>
        <v>OK</v>
      </c>
      <c r="N821" s="160"/>
      <c r="O821" s="160"/>
      <c r="P821" s="160"/>
      <c r="Q821" s="160"/>
      <c r="R821" s="92" t="str">
        <f>IF(DI821&lt;&gt;"",
    IF(INT('Drill Size Info'!$AA$19)=INT('Drill Size Info'!$AB$19),
        --(INT('Drill Size Info'!$AA$19) &amp; "." &amp; DI821),
        IF(AND((--(INT('Drill Size Info'!$AA$19) &amp; "." &amp; DI821)&gt;=--('Drill Size Info'!$AA$19)), (--(INT('Drill Size Info'!$AA$19) &amp; "." &amp; DI821)&lt;=--('Drill Size Info'!$AB$19))),
            --(INT('Drill Size Info'!$AA$19) &amp; "." &amp; DI821),
            --(INT('Drill Size Info'!$AB$19) &amp; "." &amp; DI821)
        )
    ),
    IF(DH821&lt;&gt;"",
        IF(INT('Drill Size Info'!$AA$19)=INT('Drill Size Info'!$AB$19),
            --(INT('Drill Size Info'!$AA$19) &amp; "." &amp; LEFT(DH821,3)),
            IF(AND((--(INT('Drill Size Info'!$AA$19) &amp; "." &amp; LEFT(DH821,3))&gt;=--('Drill Size Info'!$AA$19)), (--(INT('Drill Size Info'!$AA$19) &amp; "." &amp; LEFT(DH821,3))&lt;=--('Drill Size Info'!$AB$19))),
                --(INT('Drill Size Info'!$AA$19) &amp; "." &amp; LEFT(DH821,3)),
                --(INT('Drill Size Info'!$AB$19) &amp; "." &amp; LEFT(DH821,3))
            )
        ),
        "OK"
    )
)</f>
        <v>OK</v>
      </c>
      <c r="S821" s="150" t="str">
        <f>IF(DJ821&lt;&gt;"",
    IF(INT('Drill Size Info'!$AA$19)=INT('Drill Size Info'!$AB$19),
        --(INT('Drill Size Info'!$AA$19) &amp; "." &amp; DJ821),
        IF(AND((--(INT('Drill Size Info'!$AA$19) &amp; "." &amp; DJ821)&gt;=--('Drill Size Info'!$AA$19)), (--(INT('Drill Size Info'!$AA$19) &amp; "." &amp; DJ821)&lt;=--('Drill Size Info'!$AB$19))),
            --(INT('Drill Size Info'!$AA$19) &amp; "." &amp; DJ821),
            --(INT('Drill Size Info'!$AB$19) &amp; "." &amp; DJ821)
        )
    ),
    IF(DH821&lt;&gt;"",
        IF(INT('Drill Size Info'!$AA$19)=INT('Drill Size Info'!$AB$19),
            --(INT('Drill Size Info'!$AA$19) &amp; "." &amp; RIGHT(DH821,3)),
            IF(AND((--(INT('Drill Size Info'!$AA$19) &amp; "." &amp; RIGHT(DH821,3))&gt;=--('Drill Size Info'!$AA$19)), (--(INT('Drill Size Info'!$AA$19) &amp; "." &amp; RIGHT(DH821,3))&lt;=--('Drill Size Info'!$AB$19))),
                --(INT('Drill Size Info'!$AA$19) &amp; "." &amp; RIGHT(DH821,3)),
                --(INT('Drill Size Info'!$AB$19) &amp; "." &amp; RIGHT(DH821,3))
            )
        ),
        "N/A"
    )
)</f>
        <v>N/A</v>
      </c>
      <c r="T821" s="150" t="str">
        <f>IF(DL821&lt;&gt;"",
    IF(INT('Drill Size Info'!$AA$19)=INT('Drill Size Info'!$AB$15),
        --(INT('Drill Size Info'!$AA$15) &amp; "." &amp; DL821),
        IF(AND((--(INT('Drill Size Info'!$AA$15) &amp; "." &amp; DL821)&gt;=--('Drill Size Info'!$AA$15)), (--(INT('Drill Size Info'!$AA$15) &amp; "." &amp; DL821)&lt;=--('Drill Size Info'!$AB$15))),
            --(INT('Drill Size Info'!$AA$15) &amp; "." &amp; DL821),
            --(INT('Drill Size Info'!$AB$15) &amp; "." &amp; DL821)
        )
    ),
    IF(DK821&lt;&gt;"",
        IF(INT('Drill Size Info'!$AA$15)=INT('Drill Size Info'!$AB$15),
            --(INT('Drill Size Info'!$AA$15) &amp; "." &amp; LEFT(DK821,3)),
            IF(AND((--(INT('Drill Size Info'!$AA$15) &amp; "." &amp; LEFT(DK821,3))&gt;=--('Drill Size Info'!$AA$15)), (--(INT('Drill Size Info'!$AA$15) &amp; "." &amp; LEFT(DK821,3))&lt;=--('Drill Size Info'!$AB$15))),
                --(INT('Drill Size Info'!$AA$15) &amp; "." &amp; LEFT(DK821,3)),
                --(INT('Drill Size Info'!$AB$15) &amp; "." &amp; LEFT(DK821,3))
            )
        ),
        "OK"
    )
)</f>
        <v>OK</v>
      </c>
      <c r="U821" s="150" t="str">
        <f>IF(DM821&lt;&gt;"",
    IF(INT('Drill Size Info'!$AA$19)=INT('Drill Size Info'!$AB$15),
        --(INT('Drill Size Info'!$AA$15) &amp; "." &amp; DM821),
        IF(AND((--(INT('Drill Size Info'!$AA$15) &amp; "." &amp; DM821)&gt;=--('Drill Size Info'!$AA$15)), (--(INT('Drill Size Info'!$AA$15) &amp; "." &amp; DM821)&lt;=--('Drill Size Info'!$AB$15))),
            --(INT('Drill Size Info'!$AA$15) &amp; "." &amp; DM821),
            --(INT('Drill Size Info'!$AB$15) &amp; "." &amp; DM821)
        )
    ),
    IF(DK821&lt;&gt;"",
        IF(INT('Drill Size Info'!$AA$15)=INT('Drill Size Info'!$AB$15),
            --(INT('Drill Size Info'!$AA$15) &amp; "." &amp; RIGHT(DK821,3)),
            IF(AND((--(INT('Drill Size Info'!$AA$15) &amp; "." &amp; RIGHT(DK821,3))&gt;=--('Drill Size Info'!$AA$15)), (--(INT('Drill Size Info'!$AA$15) &amp; "." &amp; RIGHT(DK821,3))&lt;=--('Drill Size Info'!$AB$15))),
                --(INT('Drill Size Info'!$AA$15) &amp; "." &amp; RIGHT(DK821,3)),
                --(INT('Drill Size Info'!$AB$15) &amp; "." &amp; RIGHT(DK821,3))
            )
        ),
        "N/A"
    )
)</f>
        <v>N/A</v>
      </c>
      <c r="V821" s="161"/>
      <c r="W821" s="161"/>
      <c r="X821" s="161"/>
      <c r="Y821" s="161"/>
      <c r="Z821" s="161"/>
      <c r="AA821" s="162"/>
      <c r="AB821" s="162"/>
      <c r="AC821" s="162"/>
      <c r="AD821" s="162"/>
      <c r="AE821" s="162"/>
      <c r="AF821" s="162"/>
      <c r="AG821" s="162"/>
      <c r="AH821" s="162"/>
      <c r="AI821" s="162"/>
      <c r="AJ821" s="162"/>
      <c r="AK821" s="162"/>
      <c r="AL821" s="162"/>
      <c r="AM821" s="162"/>
      <c r="AN821" s="162"/>
      <c r="AO821" s="162"/>
      <c r="AP821" s="162"/>
      <c r="AQ821" s="162"/>
      <c r="AR821" s="162"/>
      <c r="AS821" s="162"/>
      <c r="AT821" s="162"/>
      <c r="AU821" s="162"/>
      <c r="AV821" s="162"/>
      <c r="AW821" s="162"/>
      <c r="AX821" s="162"/>
      <c r="AY821" s="162"/>
      <c r="AZ821" s="162"/>
      <c r="BA821" s="162"/>
      <c r="BB821" s="163"/>
      <c r="BC821" s="163"/>
      <c r="BD821" s="163"/>
      <c r="BE821" s="164"/>
      <c r="BF821" s="165"/>
      <c r="BG821" s="162"/>
      <c r="BH821" s="162"/>
      <c r="BI821" s="164"/>
      <c r="BJ821" s="38"/>
      <c r="BK821" s="38"/>
      <c r="BL821" s="38"/>
      <c r="BM821" s="38"/>
      <c r="BN821" s="38"/>
      <c r="BO821" s="38"/>
      <c r="BP821" s="117" t="str">
        <f t="shared" si="554"/>
        <v/>
      </c>
      <c r="BQ821" s="38"/>
      <c r="BR821" s="38"/>
      <c r="BS821" s="38"/>
      <c r="BT821" s="38"/>
      <c r="BV821" s="17">
        <f t="shared" si="548"/>
        <v>0</v>
      </c>
      <c r="BW821" s="17">
        <f t="shared" si="549"/>
        <v>0</v>
      </c>
      <c r="BX821" s="17">
        <f t="shared" si="550"/>
        <v>0</v>
      </c>
      <c r="BY821" s="17">
        <f t="shared" si="551"/>
        <v>0</v>
      </c>
      <c r="BZ821" s="17">
        <f t="shared" si="552"/>
        <v>0</v>
      </c>
      <c r="CA821" s="17">
        <f t="shared" si="553"/>
        <v>0</v>
      </c>
      <c r="CB821" s="17">
        <f t="shared" si="555"/>
        <v>0</v>
      </c>
      <c r="CC821" s="17">
        <f t="shared" si="556"/>
        <v>0</v>
      </c>
      <c r="CD821" s="17">
        <f t="shared" si="557"/>
        <v>0</v>
      </c>
      <c r="CE821" s="17">
        <f t="shared" si="558"/>
        <v>0</v>
      </c>
      <c r="CF821" s="17">
        <f t="shared" si="559"/>
        <v>0</v>
      </c>
      <c r="CG821" s="17">
        <f t="shared" si="560"/>
        <v>0</v>
      </c>
      <c r="CH821" s="17">
        <f t="shared" si="561"/>
        <v>0</v>
      </c>
      <c r="CI821" s="17">
        <f t="shared" si="562"/>
        <v>0</v>
      </c>
      <c r="CJ821" s="17">
        <f t="shared" si="563"/>
        <v>0</v>
      </c>
      <c r="CK821" s="17">
        <f t="shared" si="564"/>
        <v>0</v>
      </c>
      <c r="CL821" s="17">
        <f t="shared" si="565"/>
        <v>0</v>
      </c>
      <c r="CM821" s="17">
        <f t="shared" si="566"/>
        <v>0</v>
      </c>
      <c r="CN821" s="17">
        <f t="shared" si="567"/>
        <v>0</v>
      </c>
      <c r="CO821" s="17">
        <f t="shared" si="568"/>
        <v>0</v>
      </c>
      <c r="CP821" s="17">
        <f t="shared" si="569"/>
        <v>0</v>
      </c>
      <c r="CQ821" s="17">
        <f t="shared" si="570"/>
        <v>0</v>
      </c>
      <c r="CR821" s="17">
        <f t="shared" si="571"/>
        <v>0</v>
      </c>
      <c r="CS821" s="17">
        <f t="shared" si="572"/>
        <v>0</v>
      </c>
      <c r="CT821" s="17">
        <f t="shared" si="573"/>
        <v>0</v>
      </c>
      <c r="CU821" s="17">
        <f t="shared" si="574"/>
        <v>0</v>
      </c>
      <c r="CV821" s="17">
        <f t="shared" si="575"/>
        <v>0</v>
      </c>
      <c r="CW821" s="17">
        <f t="shared" si="576"/>
        <v>0</v>
      </c>
      <c r="CX821" s="17">
        <f t="shared" si="577"/>
        <v>0</v>
      </c>
      <c r="CY821" s="17">
        <f t="shared" si="578"/>
        <v>0</v>
      </c>
      <c r="CZ821" s="17">
        <f t="shared" si="579"/>
        <v>0</v>
      </c>
      <c r="DA821" s="17">
        <f t="shared" si="580"/>
        <v>0</v>
      </c>
      <c r="DB821" s="17">
        <f t="shared" si="581"/>
        <v>0</v>
      </c>
      <c r="DC821" s="17">
        <f t="shared" si="582"/>
        <v>0</v>
      </c>
      <c r="DD821" s="17">
        <f t="shared" si="583"/>
        <v>0</v>
      </c>
      <c r="DE821" s="17">
        <f t="shared" si="584"/>
        <v>0</v>
      </c>
      <c r="DF821" s="17">
        <f t="shared" si="585"/>
        <v>0</v>
      </c>
      <c r="DG821" s="17">
        <f t="shared" si="586"/>
        <v>0</v>
      </c>
    </row>
    <row r="822" spans="2:111" ht="15" customHeight="1" x14ac:dyDescent="0.2">
      <c r="B822" s="156">
        <v>814</v>
      </c>
      <c r="C822" s="157" t="str">
        <f t="shared" si="587"/>
        <v/>
      </c>
      <c r="D822" s="158" t="str">
        <f t="shared" si="547"/>
        <v>OK</v>
      </c>
      <c r="E822" s="159" t="e">
        <f>VLOOKUP('DATA SHEET'!$B$9,'Drill Size Info'!$T$2:$U$8,2,FALSE)</f>
        <v>#N/A</v>
      </c>
      <c r="F822" s="159" t="str">
        <f t="shared" si="588"/>
        <v/>
      </c>
      <c r="G822" s="91">
        <f t="shared" si="589"/>
        <v>0</v>
      </c>
      <c r="H822" s="160" t="s">
        <v>175</v>
      </c>
      <c r="I822" s="160" t="s">
        <v>175</v>
      </c>
      <c r="J822" s="160" t="str">
        <f>IF('DATA SHEET'!$B$10="NC-50","N/A","OK")</f>
        <v>OK</v>
      </c>
      <c r="K822" s="160" t="str">
        <f>IF('DATA SHEET'!$B$10="NC-50","N/A","OK")</f>
        <v>OK</v>
      </c>
      <c r="L822" s="160" t="str">
        <f t="shared" si="590"/>
        <v>OK</v>
      </c>
      <c r="M822" s="160" t="str">
        <f t="shared" si="591"/>
        <v>OK</v>
      </c>
      <c r="N822" s="160"/>
      <c r="O822" s="160"/>
      <c r="P822" s="160"/>
      <c r="Q822" s="160"/>
      <c r="R822" s="92" t="str">
        <f>IF(DI822&lt;&gt;"",
    IF(INT('Drill Size Info'!$AA$19)=INT('Drill Size Info'!$AB$19),
        --(INT('Drill Size Info'!$AA$19) &amp; "." &amp; DI822),
        IF(AND((--(INT('Drill Size Info'!$AA$19) &amp; "." &amp; DI822)&gt;=--('Drill Size Info'!$AA$19)), (--(INT('Drill Size Info'!$AA$19) &amp; "." &amp; DI822)&lt;=--('Drill Size Info'!$AB$19))),
            --(INT('Drill Size Info'!$AA$19) &amp; "." &amp; DI822),
            --(INT('Drill Size Info'!$AB$19) &amp; "." &amp; DI822)
        )
    ),
    IF(DH822&lt;&gt;"",
        IF(INT('Drill Size Info'!$AA$19)=INT('Drill Size Info'!$AB$19),
            --(INT('Drill Size Info'!$AA$19) &amp; "." &amp; LEFT(DH822,3)),
            IF(AND((--(INT('Drill Size Info'!$AA$19) &amp; "." &amp; LEFT(DH822,3))&gt;=--('Drill Size Info'!$AA$19)), (--(INT('Drill Size Info'!$AA$19) &amp; "." &amp; LEFT(DH822,3))&lt;=--('Drill Size Info'!$AB$19))),
                --(INT('Drill Size Info'!$AA$19) &amp; "." &amp; LEFT(DH822,3)),
                --(INT('Drill Size Info'!$AB$19) &amp; "." &amp; LEFT(DH822,3))
            )
        ),
        "OK"
    )
)</f>
        <v>OK</v>
      </c>
      <c r="S822" s="150" t="str">
        <f>IF(DJ822&lt;&gt;"",
    IF(INT('Drill Size Info'!$AA$19)=INT('Drill Size Info'!$AB$19),
        --(INT('Drill Size Info'!$AA$19) &amp; "." &amp; DJ822),
        IF(AND((--(INT('Drill Size Info'!$AA$19) &amp; "." &amp; DJ822)&gt;=--('Drill Size Info'!$AA$19)), (--(INT('Drill Size Info'!$AA$19) &amp; "." &amp; DJ822)&lt;=--('Drill Size Info'!$AB$19))),
            --(INT('Drill Size Info'!$AA$19) &amp; "." &amp; DJ822),
            --(INT('Drill Size Info'!$AB$19) &amp; "." &amp; DJ822)
        )
    ),
    IF(DH822&lt;&gt;"",
        IF(INT('Drill Size Info'!$AA$19)=INT('Drill Size Info'!$AB$19),
            --(INT('Drill Size Info'!$AA$19) &amp; "." &amp; RIGHT(DH822,3)),
            IF(AND((--(INT('Drill Size Info'!$AA$19) &amp; "." &amp; RIGHT(DH822,3))&gt;=--('Drill Size Info'!$AA$19)), (--(INT('Drill Size Info'!$AA$19) &amp; "." &amp; RIGHT(DH822,3))&lt;=--('Drill Size Info'!$AB$19))),
                --(INT('Drill Size Info'!$AA$19) &amp; "." &amp; RIGHT(DH822,3)),
                --(INT('Drill Size Info'!$AB$19) &amp; "." &amp; RIGHT(DH822,3))
            )
        ),
        "N/A"
    )
)</f>
        <v>N/A</v>
      </c>
      <c r="T822" s="150" t="str">
        <f>IF(DL822&lt;&gt;"",
    IF(INT('Drill Size Info'!$AA$19)=INT('Drill Size Info'!$AB$15),
        --(INT('Drill Size Info'!$AA$15) &amp; "." &amp; DL822),
        IF(AND((--(INT('Drill Size Info'!$AA$15) &amp; "." &amp; DL822)&gt;=--('Drill Size Info'!$AA$15)), (--(INT('Drill Size Info'!$AA$15) &amp; "." &amp; DL822)&lt;=--('Drill Size Info'!$AB$15))),
            --(INT('Drill Size Info'!$AA$15) &amp; "." &amp; DL822),
            --(INT('Drill Size Info'!$AB$15) &amp; "." &amp; DL822)
        )
    ),
    IF(DK822&lt;&gt;"",
        IF(INT('Drill Size Info'!$AA$15)=INT('Drill Size Info'!$AB$15),
            --(INT('Drill Size Info'!$AA$15) &amp; "." &amp; LEFT(DK822,3)),
            IF(AND((--(INT('Drill Size Info'!$AA$15) &amp; "." &amp; LEFT(DK822,3))&gt;=--('Drill Size Info'!$AA$15)), (--(INT('Drill Size Info'!$AA$15) &amp; "." &amp; LEFT(DK822,3))&lt;=--('Drill Size Info'!$AB$15))),
                --(INT('Drill Size Info'!$AA$15) &amp; "." &amp; LEFT(DK822,3)),
                --(INT('Drill Size Info'!$AB$15) &amp; "." &amp; LEFT(DK822,3))
            )
        ),
        "OK"
    )
)</f>
        <v>OK</v>
      </c>
      <c r="U822" s="150" t="str">
        <f>IF(DM822&lt;&gt;"",
    IF(INT('Drill Size Info'!$AA$19)=INT('Drill Size Info'!$AB$15),
        --(INT('Drill Size Info'!$AA$15) &amp; "." &amp; DM822),
        IF(AND((--(INT('Drill Size Info'!$AA$15) &amp; "." &amp; DM822)&gt;=--('Drill Size Info'!$AA$15)), (--(INT('Drill Size Info'!$AA$15) &amp; "." &amp; DM822)&lt;=--('Drill Size Info'!$AB$15))),
            --(INT('Drill Size Info'!$AA$15) &amp; "." &amp; DM822),
            --(INT('Drill Size Info'!$AB$15) &amp; "." &amp; DM822)
        )
    ),
    IF(DK822&lt;&gt;"",
        IF(INT('Drill Size Info'!$AA$15)=INT('Drill Size Info'!$AB$15),
            --(INT('Drill Size Info'!$AA$15) &amp; "." &amp; RIGHT(DK822,3)),
            IF(AND((--(INT('Drill Size Info'!$AA$15) &amp; "." &amp; RIGHT(DK822,3))&gt;=--('Drill Size Info'!$AA$15)), (--(INT('Drill Size Info'!$AA$15) &amp; "." &amp; RIGHT(DK822,3))&lt;=--('Drill Size Info'!$AB$15))),
                --(INT('Drill Size Info'!$AA$15) &amp; "." &amp; RIGHT(DK822,3)),
                --(INT('Drill Size Info'!$AB$15) &amp; "." &amp; RIGHT(DK822,3))
            )
        ),
        "N/A"
    )
)</f>
        <v>N/A</v>
      </c>
      <c r="V822" s="161"/>
      <c r="W822" s="161"/>
      <c r="X822" s="161"/>
      <c r="Y822" s="161"/>
      <c r="Z822" s="161"/>
      <c r="AA822" s="162"/>
      <c r="AB822" s="162"/>
      <c r="AC822" s="162"/>
      <c r="AD822" s="162"/>
      <c r="AE822" s="162"/>
      <c r="AF822" s="162"/>
      <c r="AG822" s="162"/>
      <c r="AH822" s="162"/>
      <c r="AI822" s="162"/>
      <c r="AJ822" s="162"/>
      <c r="AK822" s="162"/>
      <c r="AL822" s="162"/>
      <c r="AM822" s="162"/>
      <c r="AN822" s="162"/>
      <c r="AO822" s="162"/>
      <c r="AP822" s="162"/>
      <c r="AQ822" s="162"/>
      <c r="AR822" s="162"/>
      <c r="AS822" s="162"/>
      <c r="AT822" s="162"/>
      <c r="AU822" s="162"/>
      <c r="AV822" s="162"/>
      <c r="AW822" s="162"/>
      <c r="AX822" s="162"/>
      <c r="AY822" s="162"/>
      <c r="AZ822" s="162"/>
      <c r="BA822" s="162"/>
      <c r="BB822" s="163"/>
      <c r="BC822" s="163"/>
      <c r="BD822" s="163"/>
      <c r="BE822" s="164"/>
      <c r="BF822" s="165"/>
      <c r="BG822" s="162"/>
      <c r="BH822" s="162"/>
      <c r="BI822" s="164"/>
      <c r="BJ822" s="38"/>
      <c r="BK822" s="38"/>
      <c r="BL822" s="38"/>
      <c r="BM822" s="38"/>
      <c r="BN822" s="38"/>
      <c r="BO822" s="38"/>
      <c r="BP822" s="117" t="str">
        <f t="shared" si="554"/>
        <v/>
      </c>
      <c r="BQ822" s="38"/>
      <c r="BR822" s="38"/>
      <c r="BS822" s="38"/>
      <c r="BT822" s="38"/>
      <c r="BV822" s="17">
        <f t="shared" si="548"/>
        <v>0</v>
      </c>
      <c r="BW822" s="17">
        <f t="shared" si="549"/>
        <v>0</v>
      </c>
      <c r="BX822" s="17">
        <f t="shared" si="550"/>
        <v>0</v>
      </c>
      <c r="BY822" s="17">
        <f t="shared" si="551"/>
        <v>0</v>
      </c>
      <c r="BZ822" s="17">
        <f t="shared" si="552"/>
        <v>0</v>
      </c>
      <c r="CA822" s="17">
        <f t="shared" si="553"/>
        <v>0</v>
      </c>
      <c r="CB822" s="17">
        <f t="shared" si="555"/>
        <v>0</v>
      </c>
      <c r="CC822" s="17">
        <f t="shared" si="556"/>
        <v>0</v>
      </c>
      <c r="CD822" s="17">
        <f t="shared" si="557"/>
        <v>0</v>
      </c>
      <c r="CE822" s="17">
        <f t="shared" si="558"/>
        <v>0</v>
      </c>
      <c r="CF822" s="17">
        <f t="shared" si="559"/>
        <v>0</v>
      </c>
      <c r="CG822" s="17">
        <f t="shared" si="560"/>
        <v>0</v>
      </c>
      <c r="CH822" s="17">
        <f t="shared" si="561"/>
        <v>0</v>
      </c>
      <c r="CI822" s="17">
        <f t="shared" si="562"/>
        <v>0</v>
      </c>
      <c r="CJ822" s="17">
        <f t="shared" si="563"/>
        <v>0</v>
      </c>
      <c r="CK822" s="17">
        <f t="shared" si="564"/>
        <v>0</v>
      </c>
      <c r="CL822" s="17">
        <f t="shared" si="565"/>
        <v>0</v>
      </c>
      <c r="CM822" s="17">
        <f t="shared" si="566"/>
        <v>0</v>
      </c>
      <c r="CN822" s="17">
        <f t="shared" si="567"/>
        <v>0</v>
      </c>
      <c r="CO822" s="17">
        <f t="shared" si="568"/>
        <v>0</v>
      </c>
      <c r="CP822" s="17">
        <f t="shared" si="569"/>
        <v>0</v>
      </c>
      <c r="CQ822" s="17">
        <f t="shared" si="570"/>
        <v>0</v>
      </c>
      <c r="CR822" s="17">
        <f t="shared" si="571"/>
        <v>0</v>
      </c>
      <c r="CS822" s="17">
        <f t="shared" si="572"/>
        <v>0</v>
      </c>
      <c r="CT822" s="17">
        <f t="shared" si="573"/>
        <v>0</v>
      </c>
      <c r="CU822" s="17">
        <f t="shared" si="574"/>
        <v>0</v>
      </c>
      <c r="CV822" s="17">
        <f t="shared" si="575"/>
        <v>0</v>
      </c>
      <c r="CW822" s="17">
        <f t="shared" si="576"/>
        <v>0</v>
      </c>
      <c r="CX822" s="17">
        <f t="shared" si="577"/>
        <v>0</v>
      </c>
      <c r="CY822" s="17">
        <f t="shared" si="578"/>
        <v>0</v>
      </c>
      <c r="CZ822" s="17">
        <f t="shared" si="579"/>
        <v>0</v>
      </c>
      <c r="DA822" s="17">
        <f t="shared" si="580"/>
        <v>0</v>
      </c>
      <c r="DB822" s="17">
        <f t="shared" si="581"/>
        <v>0</v>
      </c>
      <c r="DC822" s="17">
        <f t="shared" si="582"/>
        <v>0</v>
      </c>
      <c r="DD822" s="17">
        <f t="shared" si="583"/>
        <v>0</v>
      </c>
      <c r="DE822" s="17">
        <f t="shared" si="584"/>
        <v>0</v>
      </c>
      <c r="DF822" s="17">
        <f t="shared" si="585"/>
        <v>0</v>
      </c>
      <c r="DG822" s="17">
        <f t="shared" si="586"/>
        <v>0</v>
      </c>
    </row>
    <row r="823" spans="2:111" ht="15" customHeight="1" x14ac:dyDescent="0.2">
      <c r="B823" s="156">
        <v>815</v>
      </c>
      <c r="C823" s="157" t="str">
        <f t="shared" si="587"/>
        <v/>
      </c>
      <c r="D823" s="158" t="str">
        <f t="shared" si="547"/>
        <v>OK</v>
      </c>
      <c r="E823" s="159" t="e">
        <f>VLOOKUP('DATA SHEET'!$B$9,'Drill Size Info'!$T$2:$U$8,2,FALSE)</f>
        <v>#N/A</v>
      </c>
      <c r="F823" s="159" t="str">
        <f t="shared" si="588"/>
        <v/>
      </c>
      <c r="G823" s="91">
        <f t="shared" si="589"/>
        <v>0</v>
      </c>
      <c r="H823" s="160" t="s">
        <v>175</v>
      </c>
      <c r="I823" s="160" t="s">
        <v>175</v>
      </c>
      <c r="J823" s="160" t="str">
        <f>IF('DATA SHEET'!$B$10="NC-50","N/A","OK")</f>
        <v>OK</v>
      </c>
      <c r="K823" s="160" t="str">
        <f>IF('DATA SHEET'!$B$10="NC-50","N/A","OK")</f>
        <v>OK</v>
      </c>
      <c r="L823" s="160" t="str">
        <f t="shared" si="590"/>
        <v>OK</v>
      </c>
      <c r="M823" s="160" t="str">
        <f t="shared" si="591"/>
        <v>OK</v>
      </c>
      <c r="N823" s="160"/>
      <c r="O823" s="160"/>
      <c r="P823" s="160"/>
      <c r="Q823" s="160"/>
      <c r="R823" s="92" t="str">
        <f>IF(DI823&lt;&gt;"",
    IF(INT('Drill Size Info'!$AA$19)=INT('Drill Size Info'!$AB$19),
        --(INT('Drill Size Info'!$AA$19) &amp; "." &amp; DI823),
        IF(AND((--(INT('Drill Size Info'!$AA$19) &amp; "." &amp; DI823)&gt;=--('Drill Size Info'!$AA$19)), (--(INT('Drill Size Info'!$AA$19) &amp; "." &amp; DI823)&lt;=--('Drill Size Info'!$AB$19))),
            --(INT('Drill Size Info'!$AA$19) &amp; "." &amp; DI823),
            --(INT('Drill Size Info'!$AB$19) &amp; "." &amp; DI823)
        )
    ),
    IF(DH823&lt;&gt;"",
        IF(INT('Drill Size Info'!$AA$19)=INT('Drill Size Info'!$AB$19),
            --(INT('Drill Size Info'!$AA$19) &amp; "." &amp; LEFT(DH823,3)),
            IF(AND((--(INT('Drill Size Info'!$AA$19) &amp; "." &amp; LEFT(DH823,3))&gt;=--('Drill Size Info'!$AA$19)), (--(INT('Drill Size Info'!$AA$19) &amp; "." &amp; LEFT(DH823,3))&lt;=--('Drill Size Info'!$AB$19))),
                --(INT('Drill Size Info'!$AA$19) &amp; "." &amp; LEFT(DH823,3)),
                --(INT('Drill Size Info'!$AB$19) &amp; "." &amp; LEFT(DH823,3))
            )
        ),
        "OK"
    )
)</f>
        <v>OK</v>
      </c>
      <c r="S823" s="150" t="str">
        <f>IF(DJ823&lt;&gt;"",
    IF(INT('Drill Size Info'!$AA$19)=INT('Drill Size Info'!$AB$19),
        --(INT('Drill Size Info'!$AA$19) &amp; "." &amp; DJ823),
        IF(AND((--(INT('Drill Size Info'!$AA$19) &amp; "." &amp; DJ823)&gt;=--('Drill Size Info'!$AA$19)), (--(INT('Drill Size Info'!$AA$19) &amp; "." &amp; DJ823)&lt;=--('Drill Size Info'!$AB$19))),
            --(INT('Drill Size Info'!$AA$19) &amp; "." &amp; DJ823),
            --(INT('Drill Size Info'!$AB$19) &amp; "." &amp; DJ823)
        )
    ),
    IF(DH823&lt;&gt;"",
        IF(INT('Drill Size Info'!$AA$19)=INT('Drill Size Info'!$AB$19),
            --(INT('Drill Size Info'!$AA$19) &amp; "." &amp; RIGHT(DH823,3)),
            IF(AND((--(INT('Drill Size Info'!$AA$19) &amp; "." &amp; RIGHT(DH823,3))&gt;=--('Drill Size Info'!$AA$19)), (--(INT('Drill Size Info'!$AA$19) &amp; "." &amp; RIGHT(DH823,3))&lt;=--('Drill Size Info'!$AB$19))),
                --(INT('Drill Size Info'!$AA$19) &amp; "." &amp; RIGHT(DH823,3)),
                --(INT('Drill Size Info'!$AB$19) &amp; "." &amp; RIGHT(DH823,3))
            )
        ),
        "N/A"
    )
)</f>
        <v>N/A</v>
      </c>
      <c r="T823" s="150" t="str">
        <f>IF(DL823&lt;&gt;"",
    IF(INT('Drill Size Info'!$AA$19)=INT('Drill Size Info'!$AB$15),
        --(INT('Drill Size Info'!$AA$15) &amp; "." &amp; DL823),
        IF(AND((--(INT('Drill Size Info'!$AA$15) &amp; "." &amp; DL823)&gt;=--('Drill Size Info'!$AA$15)), (--(INT('Drill Size Info'!$AA$15) &amp; "." &amp; DL823)&lt;=--('Drill Size Info'!$AB$15))),
            --(INT('Drill Size Info'!$AA$15) &amp; "." &amp; DL823),
            --(INT('Drill Size Info'!$AB$15) &amp; "." &amp; DL823)
        )
    ),
    IF(DK823&lt;&gt;"",
        IF(INT('Drill Size Info'!$AA$15)=INT('Drill Size Info'!$AB$15),
            --(INT('Drill Size Info'!$AA$15) &amp; "." &amp; LEFT(DK823,3)),
            IF(AND((--(INT('Drill Size Info'!$AA$15) &amp; "." &amp; LEFT(DK823,3))&gt;=--('Drill Size Info'!$AA$15)), (--(INT('Drill Size Info'!$AA$15) &amp; "." &amp; LEFT(DK823,3))&lt;=--('Drill Size Info'!$AB$15))),
                --(INT('Drill Size Info'!$AA$15) &amp; "." &amp; LEFT(DK823,3)),
                --(INT('Drill Size Info'!$AB$15) &amp; "." &amp; LEFT(DK823,3))
            )
        ),
        "OK"
    )
)</f>
        <v>OK</v>
      </c>
      <c r="U823" s="150" t="str">
        <f>IF(DM823&lt;&gt;"",
    IF(INT('Drill Size Info'!$AA$19)=INT('Drill Size Info'!$AB$15),
        --(INT('Drill Size Info'!$AA$15) &amp; "." &amp; DM823),
        IF(AND((--(INT('Drill Size Info'!$AA$15) &amp; "." &amp; DM823)&gt;=--('Drill Size Info'!$AA$15)), (--(INT('Drill Size Info'!$AA$15) &amp; "." &amp; DM823)&lt;=--('Drill Size Info'!$AB$15))),
            --(INT('Drill Size Info'!$AA$15) &amp; "." &amp; DM823),
            --(INT('Drill Size Info'!$AB$15) &amp; "." &amp; DM823)
        )
    ),
    IF(DK823&lt;&gt;"",
        IF(INT('Drill Size Info'!$AA$15)=INT('Drill Size Info'!$AB$15),
            --(INT('Drill Size Info'!$AA$15) &amp; "." &amp; RIGHT(DK823,3)),
            IF(AND((--(INT('Drill Size Info'!$AA$15) &amp; "." &amp; RIGHT(DK823,3))&gt;=--('Drill Size Info'!$AA$15)), (--(INT('Drill Size Info'!$AA$15) &amp; "." &amp; RIGHT(DK823,3))&lt;=--('Drill Size Info'!$AB$15))),
                --(INT('Drill Size Info'!$AA$15) &amp; "." &amp; RIGHT(DK823,3)),
                --(INT('Drill Size Info'!$AB$15) &amp; "." &amp; RIGHT(DK823,3))
            )
        ),
        "N/A"
    )
)</f>
        <v>N/A</v>
      </c>
      <c r="V823" s="161"/>
      <c r="W823" s="161"/>
      <c r="X823" s="161"/>
      <c r="Y823" s="161"/>
      <c r="Z823" s="161"/>
      <c r="AA823" s="162"/>
      <c r="AB823" s="162"/>
      <c r="AC823" s="162"/>
      <c r="AD823" s="162"/>
      <c r="AE823" s="162"/>
      <c r="AF823" s="162"/>
      <c r="AG823" s="162"/>
      <c r="AH823" s="162"/>
      <c r="AI823" s="162"/>
      <c r="AJ823" s="162"/>
      <c r="AK823" s="162"/>
      <c r="AL823" s="162"/>
      <c r="AM823" s="162"/>
      <c r="AN823" s="162"/>
      <c r="AO823" s="162"/>
      <c r="AP823" s="162"/>
      <c r="AQ823" s="162"/>
      <c r="AR823" s="162"/>
      <c r="AS823" s="162"/>
      <c r="AT823" s="162"/>
      <c r="AU823" s="162"/>
      <c r="AV823" s="162"/>
      <c r="AW823" s="162"/>
      <c r="AX823" s="162"/>
      <c r="AY823" s="162"/>
      <c r="AZ823" s="162"/>
      <c r="BA823" s="162"/>
      <c r="BB823" s="163"/>
      <c r="BC823" s="163"/>
      <c r="BD823" s="163"/>
      <c r="BE823" s="164"/>
      <c r="BF823" s="165"/>
      <c r="BG823" s="162"/>
      <c r="BH823" s="162"/>
      <c r="BI823" s="164"/>
      <c r="BJ823" s="38"/>
      <c r="BK823" s="38"/>
      <c r="BL823" s="38"/>
      <c r="BM823" s="38"/>
      <c r="BN823" s="38"/>
      <c r="BO823" s="38"/>
      <c r="BP823" s="117" t="str">
        <f t="shared" si="554"/>
        <v/>
      </c>
      <c r="BQ823" s="38"/>
      <c r="BR823" s="38"/>
      <c r="BS823" s="38"/>
      <c r="BT823" s="38"/>
      <c r="BV823" s="17">
        <f t="shared" si="548"/>
        <v>0</v>
      </c>
      <c r="BW823" s="17">
        <f t="shared" si="549"/>
        <v>0</v>
      </c>
      <c r="BX823" s="17">
        <f t="shared" si="550"/>
        <v>0</v>
      </c>
      <c r="BY823" s="17">
        <f t="shared" si="551"/>
        <v>0</v>
      </c>
      <c r="BZ823" s="17">
        <f t="shared" si="552"/>
        <v>0</v>
      </c>
      <c r="CA823" s="17">
        <f t="shared" si="553"/>
        <v>0</v>
      </c>
      <c r="CB823" s="17">
        <f t="shared" si="555"/>
        <v>0</v>
      </c>
      <c r="CC823" s="17">
        <f t="shared" si="556"/>
        <v>0</v>
      </c>
      <c r="CD823" s="17">
        <f t="shared" si="557"/>
        <v>0</v>
      </c>
      <c r="CE823" s="17">
        <f t="shared" si="558"/>
        <v>0</v>
      </c>
      <c r="CF823" s="17">
        <f t="shared" si="559"/>
        <v>0</v>
      </c>
      <c r="CG823" s="17">
        <f t="shared" si="560"/>
        <v>0</v>
      </c>
      <c r="CH823" s="17">
        <f t="shared" si="561"/>
        <v>0</v>
      </c>
      <c r="CI823" s="17">
        <f t="shared" si="562"/>
        <v>0</v>
      </c>
      <c r="CJ823" s="17">
        <f t="shared" si="563"/>
        <v>0</v>
      </c>
      <c r="CK823" s="17">
        <f t="shared" si="564"/>
        <v>0</v>
      </c>
      <c r="CL823" s="17">
        <f t="shared" si="565"/>
        <v>0</v>
      </c>
      <c r="CM823" s="17">
        <f t="shared" si="566"/>
        <v>0</v>
      </c>
      <c r="CN823" s="17">
        <f t="shared" si="567"/>
        <v>0</v>
      </c>
      <c r="CO823" s="17">
        <f t="shared" si="568"/>
        <v>0</v>
      </c>
      <c r="CP823" s="17">
        <f t="shared" si="569"/>
        <v>0</v>
      </c>
      <c r="CQ823" s="17">
        <f t="shared" si="570"/>
        <v>0</v>
      </c>
      <c r="CR823" s="17">
        <f t="shared" si="571"/>
        <v>0</v>
      </c>
      <c r="CS823" s="17">
        <f t="shared" si="572"/>
        <v>0</v>
      </c>
      <c r="CT823" s="17">
        <f t="shared" si="573"/>
        <v>0</v>
      </c>
      <c r="CU823" s="17">
        <f t="shared" si="574"/>
        <v>0</v>
      </c>
      <c r="CV823" s="17">
        <f t="shared" si="575"/>
        <v>0</v>
      </c>
      <c r="CW823" s="17">
        <f t="shared" si="576"/>
        <v>0</v>
      </c>
      <c r="CX823" s="17">
        <f t="shared" si="577"/>
        <v>0</v>
      </c>
      <c r="CY823" s="17">
        <f t="shared" si="578"/>
        <v>0</v>
      </c>
      <c r="CZ823" s="17">
        <f t="shared" si="579"/>
        <v>0</v>
      </c>
      <c r="DA823" s="17">
        <f t="shared" si="580"/>
        <v>0</v>
      </c>
      <c r="DB823" s="17">
        <f t="shared" si="581"/>
        <v>0</v>
      </c>
      <c r="DC823" s="17">
        <f t="shared" si="582"/>
        <v>0</v>
      </c>
      <c r="DD823" s="17">
        <f t="shared" si="583"/>
        <v>0</v>
      </c>
      <c r="DE823" s="17">
        <f t="shared" si="584"/>
        <v>0</v>
      </c>
      <c r="DF823" s="17">
        <f t="shared" si="585"/>
        <v>0</v>
      </c>
      <c r="DG823" s="17">
        <f t="shared" si="586"/>
        <v>0</v>
      </c>
    </row>
    <row r="824" spans="2:111" ht="15" customHeight="1" x14ac:dyDescent="0.2">
      <c r="B824" s="156">
        <v>816</v>
      </c>
      <c r="C824" s="157" t="str">
        <f t="shared" si="587"/>
        <v/>
      </c>
      <c r="D824" s="158" t="str">
        <f t="shared" si="547"/>
        <v>OK</v>
      </c>
      <c r="E824" s="159" t="e">
        <f>VLOOKUP('DATA SHEET'!$B$9,'Drill Size Info'!$T$2:$U$8,2,FALSE)</f>
        <v>#N/A</v>
      </c>
      <c r="F824" s="159" t="str">
        <f t="shared" si="588"/>
        <v/>
      </c>
      <c r="G824" s="91">
        <f t="shared" si="589"/>
        <v>0</v>
      </c>
      <c r="H824" s="160" t="s">
        <v>175</v>
      </c>
      <c r="I824" s="160" t="s">
        <v>175</v>
      </c>
      <c r="J824" s="160" t="str">
        <f>IF('DATA SHEET'!$B$10="NC-50","N/A","OK")</f>
        <v>OK</v>
      </c>
      <c r="K824" s="160" t="str">
        <f>IF('DATA SHEET'!$B$10="NC-50","N/A","OK")</f>
        <v>OK</v>
      </c>
      <c r="L824" s="160" t="str">
        <f t="shared" si="590"/>
        <v>OK</v>
      </c>
      <c r="M824" s="160" t="str">
        <f t="shared" si="591"/>
        <v>OK</v>
      </c>
      <c r="N824" s="160"/>
      <c r="O824" s="160"/>
      <c r="P824" s="160"/>
      <c r="Q824" s="160"/>
      <c r="R824" s="92" t="str">
        <f>IF(DI824&lt;&gt;"",
    IF(INT('Drill Size Info'!$AA$19)=INT('Drill Size Info'!$AB$19),
        --(INT('Drill Size Info'!$AA$19) &amp; "." &amp; DI824),
        IF(AND((--(INT('Drill Size Info'!$AA$19) &amp; "." &amp; DI824)&gt;=--('Drill Size Info'!$AA$19)), (--(INT('Drill Size Info'!$AA$19) &amp; "." &amp; DI824)&lt;=--('Drill Size Info'!$AB$19))),
            --(INT('Drill Size Info'!$AA$19) &amp; "." &amp; DI824),
            --(INT('Drill Size Info'!$AB$19) &amp; "." &amp; DI824)
        )
    ),
    IF(DH824&lt;&gt;"",
        IF(INT('Drill Size Info'!$AA$19)=INT('Drill Size Info'!$AB$19),
            --(INT('Drill Size Info'!$AA$19) &amp; "." &amp; LEFT(DH824,3)),
            IF(AND((--(INT('Drill Size Info'!$AA$19) &amp; "." &amp; LEFT(DH824,3))&gt;=--('Drill Size Info'!$AA$19)), (--(INT('Drill Size Info'!$AA$19) &amp; "." &amp; LEFT(DH824,3))&lt;=--('Drill Size Info'!$AB$19))),
                --(INT('Drill Size Info'!$AA$19) &amp; "." &amp; LEFT(DH824,3)),
                --(INT('Drill Size Info'!$AB$19) &amp; "." &amp; LEFT(DH824,3))
            )
        ),
        "OK"
    )
)</f>
        <v>OK</v>
      </c>
      <c r="S824" s="150" t="str">
        <f>IF(DJ824&lt;&gt;"",
    IF(INT('Drill Size Info'!$AA$19)=INT('Drill Size Info'!$AB$19),
        --(INT('Drill Size Info'!$AA$19) &amp; "." &amp; DJ824),
        IF(AND((--(INT('Drill Size Info'!$AA$19) &amp; "." &amp; DJ824)&gt;=--('Drill Size Info'!$AA$19)), (--(INT('Drill Size Info'!$AA$19) &amp; "." &amp; DJ824)&lt;=--('Drill Size Info'!$AB$19))),
            --(INT('Drill Size Info'!$AA$19) &amp; "." &amp; DJ824),
            --(INT('Drill Size Info'!$AB$19) &amp; "." &amp; DJ824)
        )
    ),
    IF(DH824&lt;&gt;"",
        IF(INT('Drill Size Info'!$AA$19)=INT('Drill Size Info'!$AB$19),
            --(INT('Drill Size Info'!$AA$19) &amp; "." &amp; RIGHT(DH824,3)),
            IF(AND((--(INT('Drill Size Info'!$AA$19) &amp; "." &amp; RIGHT(DH824,3))&gt;=--('Drill Size Info'!$AA$19)), (--(INT('Drill Size Info'!$AA$19) &amp; "." &amp; RIGHT(DH824,3))&lt;=--('Drill Size Info'!$AB$19))),
                --(INT('Drill Size Info'!$AA$19) &amp; "." &amp; RIGHT(DH824,3)),
                --(INT('Drill Size Info'!$AB$19) &amp; "." &amp; RIGHT(DH824,3))
            )
        ),
        "N/A"
    )
)</f>
        <v>N/A</v>
      </c>
      <c r="T824" s="150" t="str">
        <f>IF(DL824&lt;&gt;"",
    IF(INT('Drill Size Info'!$AA$19)=INT('Drill Size Info'!$AB$15),
        --(INT('Drill Size Info'!$AA$15) &amp; "." &amp; DL824),
        IF(AND((--(INT('Drill Size Info'!$AA$15) &amp; "." &amp; DL824)&gt;=--('Drill Size Info'!$AA$15)), (--(INT('Drill Size Info'!$AA$15) &amp; "." &amp; DL824)&lt;=--('Drill Size Info'!$AB$15))),
            --(INT('Drill Size Info'!$AA$15) &amp; "." &amp; DL824),
            --(INT('Drill Size Info'!$AB$15) &amp; "." &amp; DL824)
        )
    ),
    IF(DK824&lt;&gt;"",
        IF(INT('Drill Size Info'!$AA$15)=INT('Drill Size Info'!$AB$15),
            --(INT('Drill Size Info'!$AA$15) &amp; "." &amp; LEFT(DK824,3)),
            IF(AND((--(INT('Drill Size Info'!$AA$15) &amp; "." &amp; LEFT(DK824,3))&gt;=--('Drill Size Info'!$AA$15)), (--(INT('Drill Size Info'!$AA$15) &amp; "." &amp; LEFT(DK824,3))&lt;=--('Drill Size Info'!$AB$15))),
                --(INT('Drill Size Info'!$AA$15) &amp; "." &amp; LEFT(DK824,3)),
                --(INT('Drill Size Info'!$AB$15) &amp; "." &amp; LEFT(DK824,3))
            )
        ),
        "OK"
    )
)</f>
        <v>OK</v>
      </c>
      <c r="U824" s="150" t="str">
        <f>IF(DM824&lt;&gt;"",
    IF(INT('Drill Size Info'!$AA$19)=INT('Drill Size Info'!$AB$15),
        --(INT('Drill Size Info'!$AA$15) &amp; "." &amp; DM824),
        IF(AND((--(INT('Drill Size Info'!$AA$15) &amp; "." &amp; DM824)&gt;=--('Drill Size Info'!$AA$15)), (--(INT('Drill Size Info'!$AA$15) &amp; "." &amp; DM824)&lt;=--('Drill Size Info'!$AB$15))),
            --(INT('Drill Size Info'!$AA$15) &amp; "." &amp; DM824),
            --(INT('Drill Size Info'!$AB$15) &amp; "." &amp; DM824)
        )
    ),
    IF(DK824&lt;&gt;"",
        IF(INT('Drill Size Info'!$AA$15)=INT('Drill Size Info'!$AB$15),
            --(INT('Drill Size Info'!$AA$15) &amp; "." &amp; RIGHT(DK824,3)),
            IF(AND((--(INT('Drill Size Info'!$AA$15) &amp; "." &amp; RIGHT(DK824,3))&gt;=--('Drill Size Info'!$AA$15)), (--(INT('Drill Size Info'!$AA$15) &amp; "." &amp; RIGHT(DK824,3))&lt;=--('Drill Size Info'!$AB$15))),
                --(INT('Drill Size Info'!$AA$15) &amp; "." &amp; RIGHT(DK824,3)),
                --(INT('Drill Size Info'!$AB$15) &amp; "." &amp; RIGHT(DK824,3))
            )
        ),
        "N/A"
    )
)</f>
        <v>N/A</v>
      </c>
      <c r="V824" s="161"/>
      <c r="W824" s="161"/>
      <c r="X824" s="161"/>
      <c r="Y824" s="161"/>
      <c r="Z824" s="161"/>
      <c r="AA824" s="162"/>
      <c r="AB824" s="162"/>
      <c r="AC824" s="162"/>
      <c r="AD824" s="162"/>
      <c r="AE824" s="162"/>
      <c r="AF824" s="162"/>
      <c r="AG824" s="162"/>
      <c r="AH824" s="162"/>
      <c r="AI824" s="162"/>
      <c r="AJ824" s="162"/>
      <c r="AK824" s="162"/>
      <c r="AL824" s="162"/>
      <c r="AM824" s="162"/>
      <c r="AN824" s="162"/>
      <c r="AO824" s="162"/>
      <c r="AP824" s="162"/>
      <c r="AQ824" s="162"/>
      <c r="AR824" s="162"/>
      <c r="AS824" s="162"/>
      <c r="AT824" s="162"/>
      <c r="AU824" s="162"/>
      <c r="AV824" s="162"/>
      <c r="AW824" s="162"/>
      <c r="AX824" s="162"/>
      <c r="AY824" s="162"/>
      <c r="AZ824" s="162"/>
      <c r="BA824" s="162"/>
      <c r="BB824" s="163"/>
      <c r="BC824" s="163"/>
      <c r="BD824" s="163"/>
      <c r="BE824" s="164"/>
      <c r="BF824" s="165"/>
      <c r="BG824" s="162"/>
      <c r="BH824" s="162"/>
      <c r="BI824" s="164"/>
      <c r="BJ824" s="38"/>
      <c r="BK824" s="38"/>
      <c r="BL824" s="38"/>
      <c r="BM824" s="38"/>
      <c r="BN824" s="38"/>
      <c r="BO824" s="38"/>
      <c r="BP824" s="117" t="str">
        <f t="shared" si="554"/>
        <v/>
      </c>
      <c r="BQ824" s="38"/>
      <c r="BR824" s="38"/>
      <c r="BS824" s="38"/>
      <c r="BT824" s="38"/>
      <c r="BV824" s="17">
        <f t="shared" si="548"/>
        <v>0</v>
      </c>
      <c r="BW824" s="17">
        <f t="shared" si="549"/>
        <v>0</v>
      </c>
      <c r="BX824" s="17">
        <f t="shared" si="550"/>
        <v>0</v>
      </c>
      <c r="BY824" s="17">
        <f t="shared" si="551"/>
        <v>0</v>
      </c>
      <c r="BZ824" s="17">
        <f t="shared" si="552"/>
        <v>0</v>
      </c>
      <c r="CA824" s="17">
        <f t="shared" si="553"/>
        <v>0</v>
      </c>
      <c r="CB824" s="17">
        <f t="shared" si="555"/>
        <v>0</v>
      </c>
      <c r="CC824" s="17">
        <f t="shared" si="556"/>
        <v>0</v>
      </c>
      <c r="CD824" s="17">
        <f t="shared" si="557"/>
        <v>0</v>
      </c>
      <c r="CE824" s="17">
        <f t="shared" si="558"/>
        <v>0</v>
      </c>
      <c r="CF824" s="17">
        <f t="shared" si="559"/>
        <v>0</v>
      </c>
      <c r="CG824" s="17">
        <f t="shared" si="560"/>
        <v>0</v>
      </c>
      <c r="CH824" s="17">
        <f t="shared" si="561"/>
        <v>0</v>
      </c>
      <c r="CI824" s="17">
        <f t="shared" si="562"/>
        <v>0</v>
      </c>
      <c r="CJ824" s="17">
        <f t="shared" si="563"/>
        <v>0</v>
      </c>
      <c r="CK824" s="17">
        <f t="shared" si="564"/>
        <v>0</v>
      </c>
      <c r="CL824" s="17">
        <f t="shared" si="565"/>
        <v>0</v>
      </c>
      <c r="CM824" s="17">
        <f t="shared" si="566"/>
        <v>0</v>
      </c>
      <c r="CN824" s="17">
        <f t="shared" si="567"/>
        <v>0</v>
      </c>
      <c r="CO824" s="17">
        <f t="shared" si="568"/>
        <v>0</v>
      </c>
      <c r="CP824" s="17">
        <f t="shared" si="569"/>
        <v>0</v>
      </c>
      <c r="CQ824" s="17">
        <f t="shared" si="570"/>
        <v>0</v>
      </c>
      <c r="CR824" s="17">
        <f t="shared" si="571"/>
        <v>0</v>
      </c>
      <c r="CS824" s="17">
        <f t="shared" si="572"/>
        <v>0</v>
      </c>
      <c r="CT824" s="17">
        <f t="shared" si="573"/>
        <v>0</v>
      </c>
      <c r="CU824" s="17">
        <f t="shared" si="574"/>
        <v>0</v>
      </c>
      <c r="CV824" s="17">
        <f t="shared" si="575"/>
        <v>0</v>
      </c>
      <c r="CW824" s="17">
        <f t="shared" si="576"/>
        <v>0</v>
      </c>
      <c r="CX824" s="17">
        <f t="shared" si="577"/>
        <v>0</v>
      </c>
      <c r="CY824" s="17">
        <f t="shared" si="578"/>
        <v>0</v>
      </c>
      <c r="CZ824" s="17">
        <f t="shared" si="579"/>
        <v>0</v>
      </c>
      <c r="DA824" s="17">
        <f t="shared" si="580"/>
        <v>0</v>
      </c>
      <c r="DB824" s="17">
        <f t="shared" si="581"/>
        <v>0</v>
      </c>
      <c r="DC824" s="17">
        <f t="shared" si="582"/>
        <v>0</v>
      </c>
      <c r="DD824" s="17">
        <f t="shared" si="583"/>
        <v>0</v>
      </c>
      <c r="DE824" s="17">
        <f t="shared" si="584"/>
        <v>0</v>
      </c>
      <c r="DF824" s="17">
        <f t="shared" si="585"/>
        <v>0</v>
      </c>
      <c r="DG824" s="17">
        <f t="shared" si="586"/>
        <v>0</v>
      </c>
    </row>
    <row r="825" spans="2:111" ht="15" customHeight="1" x14ac:dyDescent="0.2">
      <c r="B825" s="156">
        <v>817</v>
      </c>
      <c r="C825" s="157" t="str">
        <f t="shared" si="587"/>
        <v/>
      </c>
      <c r="D825" s="158" t="str">
        <f t="shared" si="547"/>
        <v>OK</v>
      </c>
      <c r="E825" s="159" t="e">
        <f>VLOOKUP('DATA SHEET'!$B$9,'Drill Size Info'!$T$2:$U$8,2,FALSE)</f>
        <v>#N/A</v>
      </c>
      <c r="F825" s="159" t="str">
        <f t="shared" si="588"/>
        <v/>
      </c>
      <c r="G825" s="91">
        <f t="shared" si="589"/>
        <v>0</v>
      </c>
      <c r="H825" s="160" t="s">
        <v>175</v>
      </c>
      <c r="I825" s="160" t="s">
        <v>175</v>
      </c>
      <c r="J825" s="160" t="str">
        <f>IF('DATA SHEET'!$B$10="NC-50","N/A","OK")</f>
        <v>OK</v>
      </c>
      <c r="K825" s="160" t="str">
        <f>IF('DATA SHEET'!$B$10="NC-50","N/A","OK")</f>
        <v>OK</v>
      </c>
      <c r="L825" s="160" t="str">
        <f t="shared" si="590"/>
        <v>OK</v>
      </c>
      <c r="M825" s="160" t="str">
        <f t="shared" si="591"/>
        <v>OK</v>
      </c>
      <c r="N825" s="160"/>
      <c r="O825" s="160"/>
      <c r="P825" s="160"/>
      <c r="Q825" s="160"/>
      <c r="R825" s="92" t="str">
        <f>IF(DI825&lt;&gt;"",
    IF(INT('Drill Size Info'!$AA$19)=INT('Drill Size Info'!$AB$19),
        --(INT('Drill Size Info'!$AA$19) &amp; "." &amp; DI825),
        IF(AND((--(INT('Drill Size Info'!$AA$19) &amp; "." &amp; DI825)&gt;=--('Drill Size Info'!$AA$19)), (--(INT('Drill Size Info'!$AA$19) &amp; "." &amp; DI825)&lt;=--('Drill Size Info'!$AB$19))),
            --(INT('Drill Size Info'!$AA$19) &amp; "." &amp; DI825),
            --(INT('Drill Size Info'!$AB$19) &amp; "." &amp; DI825)
        )
    ),
    IF(DH825&lt;&gt;"",
        IF(INT('Drill Size Info'!$AA$19)=INT('Drill Size Info'!$AB$19),
            --(INT('Drill Size Info'!$AA$19) &amp; "." &amp; LEFT(DH825,3)),
            IF(AND((--(INT('Drill Size Info'!$AA$19) &amp; "." &amp; LEFT(DH825,3))&gt;=--('Drill Size Info'!$AA$19)), (--(INT('Drill Size Info'!$AA$19) &amp; "." &amp; LEFT(DH825,3))&lt;=--('Drill Size Info'!$AB$19))),
                --(INT('Drill Size Info'!$AA$19) &amp; "." &amp; LEFT(DH825,3)),
                --(INT('Drill Size Info'!$AB$19) &amp; "." &amp; LEFT(DH825,3))
            )
        ),
        "OK"
    )
)</f>
        <v>OK</v>
      </c>
      <c r="S825" s="150" t="str">
        <f>IF(DJ825&lt;&gt;"",
    IF(INT('Drill Size Info'!$AA$19)=INT('Drill Size Info'!$AB$19),
        --(INT('Drill Size Info'!$AA$19) &amp; "." &amp; DJ825),
        IF(AND((--(INT('Drill Size Info'!$AA$19) &amp; "." &amp; DJ825)&gt;=--('Drill Size Info'!$AA$19)), (--(INT('Drill Size Info'!$AA$19) &amp; "." &amp; DJ825)&lt;=--('Drill Size Info'!$AB$19))),
            --(INT('Drill Size Info'!$AA$19) &amp; "." &amp; DJ825),
            --(INT('Drill Size Info'!$AB$19) &amp; "." &amp; DJ825)
        )
    ),
    IF(DH825&lt;&gt;"",
        IF(INT('Drill Size Info'!$AA$19)=INT('Drill Size Info'!$AB$19),
            --(INT('Drill Size Info'!$AA$19) &amp; "." &amp; RIGHT(DH825,3)),
            IF(AND((--(INT('Drill Size Info'!$AA$19) &amp; "." &amp; RIGHT(DH825,3))&gt;=--('Drill Size Info'!$AA$19)), (--(INT('Drill Size Info'!$AA$19) &amp; "." &amp; RIGHT(DH825,3))&lt;=--('Drill Size Info'!$AB$19))),
                --(INT('Drill Size Info'!$AA$19) &amp; "." &amp; RIGHT(DH825,3)),
                --(INT('Drill Size Info'!$AB$19) &amp; "." &amp; RIGHT(DH825,3))
            )
        ),
        "N/A"
    )
)</f>
        <v>N/A</v>
      </c>
      <c r="T825" s="150" t="str">
        <f>IF(DL825&lt;&gt;"",
    IF(INT('Drill Size Info'!$AA$19)=INT('Drill Size Info'!$AB$15),
        --(INT('Drill Size Info'!$AA$15) &amp; "." &amp; DL825),
        IF(AND((--(INT('Drill Size Info'!$AA$15) &amp; "." &amp; DL825)&gt;=--('Drill Size Info'!$AA$15)), (--(INT('Drill Size Info'!$AA$15) &amp; "." &amp; DL825)&lt;=--('Drill Size Info'!$AB$15))),
            --(INT('Drill Size Info'!$AA$15) &amp; "." &amp; DL825),
            --(INT('Drill Size Info'!$AB$15) &amp; "." &amp; DL825)
        )
    ),
    IF(DK825&lt;&gt;"",
        IF(INT('Drill Size Info'!$AA$15)=INT('Drill Size Info'!$AB$15),
            --(INT('Drill Size Info'!$AA$15) &amp; "." &amp; LEFT(DK825,3)),
            IF(AND((--(INT('Drill Size Info'!$AA$15) &amp; "." &amp; LEFT(DK825,3))&gt;=--('Drill Size Info'!$AA$15)), (--(INT('Drill Size Info'!$AA$15) &amp; "." &amp; LEFT(DK825,3))&lt;=--('Drill Size Info'!$AB$15))),
                --(INT('Drill Size Info'!$AA$15) &amp; "." &amp; LEFT(DK825,3)),
                --(INT('Drill Size Info'!$AB$15) &amp; "." &amp; LEFT(DK825,3))
            )
        ),
        "OK"
    )
)</f>
        <v>OK</v>
      </c>
      <c r="U825" s="150" t="str">
        <f>IF(DM825&lt;&gt;"",
    IF(INT('Drill Size Info'!$AA$19)=INT('Drill Size Info'!$AB$15),
        --(INT('Drill Size Info'!$AA$15) &amp; "." &amp; DM825),
        IF(AND((--(INT('Drill Size Info'!$AA$15) &amp; "." &amp; DM825)&gt;=--('Drill Size Info'!$AA$15)), (--(INT('Drill Size Info'!$AA$15) &amp; "." &amp; DM825)&lt;=--('Drill Size Info'!$AB$15))),
            --(INT('Drill Size Info'!$AA$15) &amp; "." &amp; DM825),
            --(INT('Drill Size Info'!$AB$15) &amp; "." &amp; DM825)
        )
    ),
    IF(DK825&lt;&gt;"",
        IF(INT('Drill Size Info'!$AA$15)=INT('Drill Size Info'!$AB$15),
            --(INT('Drill Size Info'!$AA$15) &amp; "." &amp; RIGHT(DK825,3)),
            IF(AND((--(INT('Drill Size Info'!$AA$15) &amp; "." &amp; RIGHT(DK825,3))&gt;=--('Drill Size Info'!$AA$15)), (--(INT('Drill Size Info'!$AA$15) &amp; "." &amp; RIGHT(DK825,3))&lt;=--('Drill Size Info'!$AB$15))),
                --(INT('Drill Size Info'!$AA$15) &amp; "." &amp; RIGHT(DK825,3)),
                --(INT('Drill Size Info'!$AB$15) &amp; "." &amp; RIGHT(DK825,3))
            )
        ),
        "N/A"
    )
)</f>
        <v>N/A</v>
      </c>
      <c r="V825" s="161"/>
      <c r="W825" s="161"/>
      <c r="X825" s="161"/>
      <c r="Y825" s="161"/>
      <c r="Z825" s="161"/>
      <c r="AA825" s="162"/>
      <c r="AB825" s="162"/>
      <c r="AC825" s="162"/>
      <c r="AD825" s="162"/>
      <c r="AE825" s="162"/>
      <c r="AF825" s="162"/>
      <c r="AG825" s="162"/>
      <c r="AH825" s="162"/>
      <c r="AI825" s="162"/>
      <c r="AJ825" s="162"/>
      <c r="AK825" s="162"/>
      <c r="AL825" s="162"/>
      <c r="AM825" s="162"/>
      <c r="AN825" s="162"/>
      <c r="AO825" s="162"/>
      <c r="AP825" s="162"/>
      <c r="AQ825" s="162"/>
      <c r="AR825" s="162"/>
      <c r="AS825" s="162"/>
      <c r="AT825" s="162"/>
      <c r="AU825" s="162"/>
      <c r="AV825" s="162"/>
      <c r="AW825" s="162"/>
      <c r="AX825" s="162"/>
      <c r="AY825" s="162"/>
      <c r="AZ825" s="162"/>
      <c r="BA825" s="162"/>
      <c r="BB825" s="163"/>
      <c r="BC825" s="163"/>
      <c r="BD825" s="163"/>
      <c r="BE825" s="164"/>
      <c r="BF825" s="165"/>
      <c r="BG825" s="162"/>
      <c r="BH825" s="162"/>
      <c r="BI825" s="164"/>
      <c r="BJ825" s="38"/>
      <c r="BK825" s="38"/>
      <c r="BL825" s="38"/>
      <c r="BM825" s="38"/>
      <c r="BN825" s="38"/>
      <c r="BO825" s="38"/>
      <c r="BP825" s="117" t="str">
        <f t="shared" si="554"/>
        <v/>
      </c>
      <c r="BQ825" s="38"/>
      <c r="BR825" s="38"/>
      <c r="BS825" s="38"/>
      <c r="BT825" s="38"/>
      <c r="BV825" s="17">
        <f t="shared" si="548"/>
        <v>0</v>
      </c>
      <c r="BW825" s="17">
        <f t="shared" si="549"/>
        <v>0</v>
      </c>
      <c r="BX825" s="17">
        <f t="shared" si="550"/>
        <v>0</v>
      </c>
      <c r="BY825" s="17">
        <f t="shared" si="551"/>
        <v>0</v>
      </c>
      <c r="BZ825" s="17">
        <f t="shared" si="552"/>
        <v>0</v>
      </c>
      <c r="CA825" s="17">
        <f t="shared" si="553"/>
        <v>0</v>
      </c>
      <c r="CB825" s="17">
        <f t="shared" si="555"/>
        <v>0</v>
      </c>
      <c r="CC825" s="17">
        <f t="shared" si="556"/>
        <v>0</v>
      </c>
      <c r="CD825" s="17">
        <f t="shared" si="557"/>
        <v>0</v>
      </c>
      <c r="CE825" s="17">
        <f t="shared" si="558"/>
        <v>0</v>
      </c>
      <c r="CF825" s="17">
        <f t="shared" si="559"/>
        <v>0</v>
      </c>
      <c r="CG825" s="17">
        <f t="shared" si="560"/>
        <v>0</v>
      </c>
      <c r="CH825" s="17">
        <f t="shared" si="561"/>
        <v>0</v>
      </c>
      <c r="CI825" s="17">
        <f t="shared" si="562"/>
        <v>0</v>
      </c>
      <c r="CJ825" s="17">
        <f t="shared" si="563"/>
        <v>0</v>
      </c>
      <c r="CK825" s="17">
        <f t="shared" si="564"/>
        <v>0</v>
      </c>
      <c r="CL825" s="17">
        <f t="shared" si="565"/>
        <v>0</v>
      </c>
      <c r="CM825" s="17">
        <f t="shared" si="566"/>
        <v>0</v>
      </c>
      <c r="CN825" s="17">
        <f t="shared" si="567"/>
        <v>0</v>
      </c>
      <c r="CO825" s="17">
        <f t="shared" si="568"/>
        <v>0</v>
      </c>
      <c r="CP825" s="17">
        <f t="shared" si="569"/>
        <v>0</v>
      </c>
      <c r="CQ825" s="17">
        <f t="shared" si="570"/>
        <v>0</v>
      </c>
      <c r="CR825" s="17">
        <f t="shared" si="571"/>
        <v>0</v>
      </c>
      <c r="CS825" s="17">
        <f t="shared" si="572"/>
        <v>0</v>
      </c>
      <c r="CT825" s="17">
        <f t="shared" si="573"/>
        <v>0</v>
      </c>
      <c r="CU825" s="17">
        <f t="shared" si="574"/>
        <v>0</v>
      </c>
      <c r="CV825" s="17">
        <f t="shared" si="575"/>
        <v>0</v>
      </c>
      <c r="CW825" s="17">
        <f t="shared" si="576"/>
        <v>0</v>
      </c>
      <c r="CX825" s="17">
        <f t="shared" si="577"/>
        <v>0</v>
      </c>
      <c r="CY825" s="17">
        <f t="shared" si="578"/>
        <v>0</v>
      </c>
      <c r="CZ825" s="17">
        <f t="shared" si="579"/>
        <v>0</v>
      </c>
      <c r="DA825" s="17">
        <f t="shared" si="580"/>
        <v>0</v>
      </c>
      <c r="DB825" s="17">
        <f t="shared" si="581"/>
        <v>0</v>
      </c>
      <c r="DC825" s="17">
        <f t="shared" si="582"/>
        <v>0</v>
      </c>
      <c r="DD825" s="17">
        <f t="shared" si="583"/>
        <v>0</v>
      </c>
      <c r="DE825" s="17">
        <f t="shared" si="584"/>
        <v>0</v>
      </c>
      <c r="DF825" s="17">
        <f t="shared" si="585"/>
        <v>0</v>
      </c>
      <c r="DG825" s="17">
        <f t="shared" si="586"/>
        <v>0</v>
      </c>
    </row>
    <row r="826" spans="2:111" ht="15" customHeight="1" x14ac:dyDescent="0.2">
      <c r="B826" s="156">
        <v>818</v>
      </c>
      <c r="C826" s="157" t="str">
        <f t="shared" si="587"/>
        <v/>
      </c>
      <c r="D826" s="158" t="str">
        <f t="shared" si="547"/>
        <v>OK</v>
      </c>
      <c r="E826" s="159" t="e">
        <f>VLOOKUP('DATA SHEET'!$B$9,'Drill Size Info'!$T$2:$U$8,2,FALSE)</f>
        <v>#N/A</v>
      </c>
      <c r="F826" s="159" t="str">
        <f t="shared" si="588"/>
        <v/>
      </c>
      <c r="G826" s="91">
        <f t="shared" si="589"/>
        <v>0</v>
      </c>
      <c r="H826" s="160" t="s">
        <v>175</v>
      </c>
      <c r="I826" s="160" t="s">
        <v>175</v>
      </c>
      <c r="J826" s="160" t="str">
        <f>IF('DATA SHEET'!$B$10="NC-50","N/A","OK")</f>
        <v>OK</v>
      </c>
      <c r="K826" s="160" t="str">
        <f>IF('DATA SHEET'!$B$10="NC-50","N/A","OK")</f>
        <v>OK</v>
      </c>
      <c r="L826" s="160" t="str">
        <f t="shared" si="590"/>
        <v>OK</v>
      </c>
      <c r="M826" s="160" t="str">
        <f t="shared" si="591"/>
        <v>OK</v>
      </c>
      <c r="N826" s="160"/>
      <c r="O826" s="160"/>
      <c r="P826" s="160"/>
      <c r="Q826" s="160"/>
      <c r="R826" s="92" t="str">
        <f>IF(DI826&lt;&gt;"",
    IF(INT('Drill Size Info'!$AA$19)=INT('Drill Size Info'!$AB$19),
        --(INT('Drill Size Info'!$AA$19) &amp; "." &amp; DI826),
        IF(AND((--(INT('Drill Size Info'!$AA$19) &amp; "." &amp; DI826)&gt;=--('Drill Size Info'!$AA$19)), (--(INT('Drill Size Info'!$AA$19) &amp; "." &amp; DI826)&lt;=--('Drill Size Info'!$AB$19))),
            --(INT('Drill Size Info'!$AA$19) &amp; "." &amp; DI826),
            --(INT('Drill Size Info'!$AB$19) &amp; "." &amp; DI826)
        )
    ),
    IF(DH826&lt;&gt;"",
        IF(INT('Drill Size Info'!$AA$19)=INT('Drill Size Info'!$AB$19),
            --(INT('Drill Size Info'!$AA$19) &amp; "." &amp; LEFT(DH826,3)),
            IF(AND((--(INT('Drill Size Info'!$AA$19) &amp; "." &amp; LEFT(DH826,3))&gt;=--('Drill Size Info'!$AA$19)), (--(INT('Drill Size Info'!$AA$19) &amp; "." &amp; LEFT(DH826,3))&lt;=--('Drill Size Info'!$AB$19))),
                --(INT('Drill Size Info'!$AA$19) &amp; "." &amp; LEFT(DH826,3)),
                --(INT('Drill Size Info'!$AB$19) &amp; "." &amp; LEFT(DH826,3))
            )
        ),
        "OK"
    )
)</f>
        <v>OK</v>
      </c>
      <c r="S826" s="150" t="str">
        <f>IF(DJ826&lt;&gt;"",
    IF(INT('Drill Size Info'!$AA$19)=INT('Drill Size Info'!$AB$19),
        --(INT('Drill Size Info'!$AA$19) &amp; "." &amp; DJ826),
        IF(AND((--(INT('Drill Size Info'!$AA$19) &amp; "." &amp; DJ826)&gt;=--('Drill Size Info'!$AA$19)), (--(INT('Drill Size Info'!$AA$19) &amp; "." &amp; DJ826)&lt;=--('Drill Size Info'!$AB$19))),
            --(INT('Drill Size Info'!$AA$19) &amp; "." &amp; DJ826),
            --(INT('Drill Size Info'!$AB$19) &amp; "." &amp; DJ826)
        )
    ),
    IF(DH826&lt;&gt;"",
        IF(INT('Drill Size Info'!$AA$19)=INT('Drill Size Info'!$AB$19),
            --(INT('Drill Size Info'!$AA$19) &amp; "." &amp; RIGHT(DH826,3)),
            IF(AND((--(INT('Drill Size Info'!$AA$19) &amp; "." &amp; RIGHT(DH826,3))&gt;=--('Drill Size Info'!$AA$19)), (--(INT('Drill Size Info'!$AA$19) &amp; "." &amp; RIGHT(DH826,3))&lt;=--('Drill Size Info'!$AB$19))),
                --(INT('Drill Size Info'!$AA$19) &amp; "." &amp; RIGHT(DH826,3)),
                --(INT('Drill Size Info'!$AB$19) &amp; "." &amp; RIGHT(DH826,3))
            )
        ),
        "N/A"
    )
)</f>
        <v>N/A</v>
      </c>
      <c r="T826" s="150" t="str">
        <f>IF(DL826&lt;&gt;"",
    IF(INT('Drill Size Info'!$AA$19)=INT('Drill Size Info'!$AB$15),
        --(INT('Drill Size Info'!$AA$15) &amp; "." &amp; DL826),
        IF(AND((--(INT('Drill Size Info'!$AA$15) &amp; "." &amp; DL826)&gt;=--('Drill Size Info'!$AA$15)), (--(INT('Drill Size Info'!$AA$15) &amp; "." &amp; DL826)&lt;=--('Drill Size Info'!$AB$15))),
            --(INT('Drill Size Info'!$AA$15) &amp; "." &amp; DL826),
            --(INT('Drill Size Info'!$AB$15) &amp; "." &amp; DL826)
        )
    ),
    IF(DK826&lt;&gt;"",
        IF(INT('Drill Size Info'!$AA$15)=INT('Drill Size Info'!$AB$15),
            --(INT('Drill Size Info'!$AA$15) &amp; "." &amp; LEFT(DK826,3)),
            IF(AND((--(INT('Drill Size Info'!$AA$15) &amp; "." &amp; LEFT(DK826,3))&gt;=--('Drill Size Info'!$AA$15)), (--(INT('Drill Size Info'!$AA$15) &amp; "." &amp; LEFT(DK826,3))&lt;=--('Drill Size Info'!$AB$15))),
                --(INT('Drill Size Info'!$AA$15) &amp; "." &amp; LEFT(DK826,3)),
                --(INT('Drill Size Info'!$AB$15) &amp; "." &amp; LEFT(DK826,3))
            )
        ),
        "OK"
    )
)</f>
        <v>OK</v>
      </c>
      <c r="U826" s="150" t="str">
        <f>IF(DM826&lt;&gt;"",
    IF(INT('Drill Size Info'!$AA$19)=INT('Drill Size Info'!$AB$15),
        --(INT('Drill Size Info'!$AA$15) &amp; "." &amp; DM826),
        IF(AND((--(INT('Drill Size Info'!$AA$15) &amp; "." &amp; DM826)&gt;=--('Drill Size Info'!$AA$15)), (--(INT('Drill Size Info'!$AA$15) &amp; "." &amp; DM826)&lt;=--('Drill Size Info'!$AB$15))),
            --(INT('Drill Size Info'!$AA$15) &amp; "." &amp; DM826),
            --(INT('Drill Size Info'!$AB$15) &amp; "." &amp; DM826)
        )
    ),
    IF(DK826&lt;&gt;"",
        IF(INT('Drill Size Info'!$AA$15)=INT('Drill Size Info'!$AB$15),
            --(INT('Drill Size Info'!$AA$15) &amp; "." &amp; RIGHT(DK826,3)),
            IF(AND((--(INT('Drill Size Info'!$AA$15) &amp; "." &amp; RIGHT(DK826,3))&gt;=--('Drill Size Info'!$AA$15)), (--(INT('Drill Size Info'!$AA$15) &amp; "." &amp; RIGHT(DK826,3))&lt;=--('Drill Size Info'!$AB$15))),
                --(INT('Drill Size Info'!$AA$15) &amp; "." &amp; RIGHT(DK826,3)),
                --(INT('Drill Size Info'!$AB$15) &amp; "." &amp; RIGHT(DK826,3))
            )
        ),
        "N/A"
    )
)</f>
        <v>N/A</v>
      </c>
      <c r="V826" s="161"/>
      <c r="W826" s="161"/>
      <c r="X826" s="161"/>
      <c r="Y826" s="161"/>
      <c r="Z826" s="161"/>
      <c r="AA826" s="162"/>
      <c r="AB826" s="162"/>
      <c r="AC826" s="162"/>
      <c r="AD826" s="162"/>
      <c r="AE826" s="162"/>
      <c r="AF826" s="162"/>
      <c r="AG826" s="162"/>
      <c r="AH826" s="162"/>
      <c r="AI826" s="162"/>
      <c r="AJ826" s="162"/>
      <c r="AK826" s="162"/>
      <c r="AL826" s="162"/>
      <c r="AM826" s="162"/>
      <c r="AN826" s="162"/>
      <c r="AO826" s="162"/>
      <c r="AP826" s="162"/>
      <c r="AQ826" s="162"/>
      <c r="AR826" s="162"/>
      <c r="AS826" s="162"/>
      <c r="AT826" s="162"/>
      <c r="AU826" s="162"/>
      <c r="AV826" s="162"/>
      <c r="AW826" s="162"/>
      <c r="AX826" s="162"/>
      <c r="AY826" s="162"/>
      <c r="AZ826" s="162"/>
      <c r="BA826" s="162"/>
      <c r="BB826" s="163"/>
      <c r="BC826" s="163"/>
      <c r="BD826" s="163"/>
      <c r="BE826" s="164"/>
      <c r="BF826" s="165"/>
      <c r="BG826" s="162"/>
      <c r="BH826" s="162"/>
      <c r="BI826" s="164"/>
      <c r="BJ826" s="38"/>
      <c r="BK826" s="38"/>
      <c r="BL826" s="38"/>
      <c r="BM826" s="38"/>
      <c r="BN826" s="38"/>
      <c r="BO826" s="38"/>
      <c r="BP826" s="117" t="str">
        <f t="shared" si="554"/>
        <v/>
      </c>
      <c r="BQ826" s="38"/>
      <c r="BR826" s="38"/>
      <c r="BS826" s="38"/>
      <c r="BT826" s="38"/>
      <c r="BV826" s="17">
        <f t="shared" si="548"/>
        <v>0</v>
      </c>
      <c r="BW826" s="17">
        <f t="shared" si="549"/>
        <v>0</v>
      </c>
      <c r="BX826" s="17">
        <f t="shared" si="550"/>
        <v>0</v>
      </c>
      <c r="BY826" s="17">
        <f t="shared" si="551"/>
        <v>0</v>
      </c>
      <c r="BZ826" s="17">
        <f t="shared" si="552"/>
        <v>0</v>
      </c>
      <c r="CA826" s="17">
        <f t="shared" si="553"/>
        <v>0</v>
      </c>
      <c r="CB826" s="17">
        <f t="shared" si="555"/>
        <v>0</v>
      </c>
      <c r="CC826" s="17">
        <f t="shared" si="556"/>
        <v>0</v>
      </c>
      <c r="CD826" s="17">
        <f t="shared" si="557"/>
        <v>0</v>
      </c>
      <c r="CE826" s="17">
        <f t="shared" si="558"/>
        <v>0</v>
      </c>
      <c r="CF826" s="17">
        <f t="shared" si="559"/>
        <v>0</v>
      </c>
      <c r="CG826" s="17">
        <f t="shared" si="560"/>
        <v>0</v>
      </c>
      <c r="CH826" s="17">
        <f t="shared" si="561"/>
        <v>0</v>
      </c>
      <c r="CI826" s="17">
        <f t="shared" si="562"/>
        <v>0</v>
      </c>
      <c r="CJ826" s="17">
        <f t="shared" si="563"/>
        <v>0</v>
      </c>
      <c r="CK826" s="17">
        <f t="shared" si="564"/>
        <v>0</v>
      </c>
      <c r="CL826" s="17">
        <f t="shared" si="565"/>
        <v>0</v>
      </c>
      <c r="CM826" s="17">
        <f t="shared" si="566"/>
        <v>0</v>
      </c>
      <c r="CN826" s="17">
        <f t="shared" si="567"/>
        <v>0</v>
      </c>
      <c r="CO826" s="17">
        <f t="shared" si="568"/>
        <v>0</v>
      </c>
      <c r="CP826" s="17">
        <f t="shared" si="569"/>
        <v>0</v>
      </c>
      <c r="CQ826" s="17">
        <f t="shared" si="570"/>
        <v>0</v>
      </c>
      <c r="CR826" s="17">
        <f t="shared" si="571"/>
        <v>0</v>
      </c>
      <c r="CS826" s="17">
        <f t="shared" si="572"/>
        <v>0</v>
      </c>
      <c r="CT826" s="17">
        <f t="shared" si="573"/>
        <v>0</v>
      </c>
      <c r="CU826" s="17">
        <f t="shared" si="574"/>
        <v>0</v>
      </c>
      <c r="CV826" s="17">
        <f t="shared" si="575"/>
        <v>0</v>
      </c>
      <c r="CW826" s="17">
        <f t="shared" si="576"/>
        <v>0</v>
      </c>
      <c r="CX826" s="17">
        <f t="shared" si="577"/>
        <v>0</v>
      </c>
      <c r="CY826" s="17">
        <f t="shared" si="578"/>
        <v>0</v>
      </c>
      <c r="CZ826" s="17">
        <f t="shared" si="579"/>
        <v>0</v>
      </c>
      <c r="DA826" s="17">
        <f t="shared" si="580"/>
        <v>0</v>
      </c>
      <c r="DB826" s="17">
        <f t="shared" si="581"/>
        <v>0</v>
      </c>
      <c r="DC826" s="17">
        <f t="shared" si="582"/>
        <v>0</v>
      </c>
      <c r="DD826" s="17">
        <f t="shared" si="583"/>
        <v>0</v>
      </c>
      <c r="DE826" s="17">
        <f t="shared" si="584"/>
        <v>0</v>
      </c>
      <c r="DF826" s="17">
        <f t="shared" si="585"/>
        <v>0</v>
      </c>
      <c r="DG826" s="17">
        <f t="shared" si="586"/>
        <v>0</v>
      </c>
    </row>
    <row r="827" spans="2:111" ht="15" customHeight="1" x14ac:dyDescent="0.2">
      <c r="B827" s="156">
        <v>819</v>
      </c>
      <c r="C827" s="157" t="str">
        <f t="shared" si="587"/>
        <v/>
      </c>
      <c r="D827" s="158" t="str">
        <f t="shared" si="547"/>
        <v>OK</v>
      </c>
      <c r="E827" s="159" t="e">
        <f>VLOOKUP('DATA SHEET'!$B$9,'Drill Size Info'!$T$2:$U$8,2,FALSE)</f>
        <v>#N/A</v>
      </c>
      <c r="F827" s="159" t="str">
        <f t="shared" si="588"/>
        <v/>
      </c>
      <c r="G827" s="91">
        <f t="shared" si="589"/>
        <v>0</v>
      </c>
      <c r="H827" s="160" t="s">
        <v>175</v>
      </c>
      <c r="I827" s="160" t="s">
        <v>175</v>
      </c>
      <c r="J827" s="160" t="str">
        <f>IF('DATA SHEET'!$B$10="NC-50","N/A","OK")</f>
        <v>OK</v>
      </c>
      <c r="K827" s="160" t="str">
        <f>IF('DATA SHEET'!$B$10="NC-50","N/A","OK")</f>
        <v>OK</v>
      </c>
      <c r="L827" s="160" t="str">
        <f t="shared" si="590"/>
        <v>OK</v>
      </c>
      <c r="M827" s="160" t="str">
        <f t="shared" si="591"/>
        <v>OK</v>
      </c>
      <c r="N827" s="160"/>
      <c r="O827" s="160"/>
      <c r="P827" s="160"/>
      <c r="Q827" s="160"/>
      <c r="R827" s="92" t="str">
        <f>IF(DI827&lt;&gt;"",
    IF(INT('Drill Size Info'!$AA$19)=INT('Drill Size Info'!$AB$19),
        --(INT('Drill Size Info'!$AA$19) &amp; "." &amp; DI827),
        IF(AND((--(INT('Drill Size Info'!$AA$19) &amp; "." &amp; DI827)&gt;=--('Drill Size Info'!$AA$19)), (--(INT('Drill Size Info'!$AA$19) &amp; "." &amp; DI827)&lt;=--('Drill Size Info'!$AB$19))),
            --(INT('Drill Size Info'!$AA$19) &amp; "." &amp; DI827),
            --(INT('Drill Size Info'!$AB$19) &amp; "." &amp; DI827)
        )
    ),
    IF(DH827&lt;&gt;"",
        IF(INT('Drill Size Info'!$AA$19)=INT('Drill Size Info'!$AB$19),
            --(INT('Drill Size Info'!$AA$19) &amp; "." &amp; LEFT(DH827,3)),
            IF(AND((--(INT('Drill Size Info'!$AA$19) &amp; "." &amp; LEFT(DH827,3))&gt;=--('Drill Size Info'!$AA$19)), (--(INT('Drill Size Info'!$AA$19) &amp; "." &amp; LEFT(DH827,3))&lt;=--('Drill Size Info'!$AB$19))),
                --(INT('Drill Size Info'!$AA$19) &amp; "." &amp; LEFT(DH827,3)),
                --(INT('Drill Size Info'!$AB$19) &amp; "." &amp; LEFT(DH827,3))
            )
        ),
        "OK"
    )
)</f>
        <v>OK</v>
      </c>
      <c r="S827" s="150" t="str">
        <f>IF(DJ827&lt;&gt;"",
    IF(INT('Drill Size Info'!$AA$19)=INT('Drill Size Info'!$AB$19),
        --(INT('Drill Size Info'!$AA$19) &amp; "." &amp; DJ827),
        IF(AND((--(INT('Drill Size Info'!$AA$19) &amp; "." &amp; DJ827)&gt;=--('Drill Size Info'!$AA$19)), (--(INT('Drill Size Info'!$AA$19) &amp; "." &amp; DJ827)&lt;=--('Drill Size Info'!$AB$19))),
            --(INT('Drill Size Info'!$AA$19) &amp; "." &amp; DJ827),
            --(INT('Drill Size Info'!$AB$19) &amp; "." &amp; DJ827)
        )
    ),
    IF(DH827&lt;&gt;"",
        IF(INT('Drill Size Info'!$AA$19)=INT('Drill Size Info'!$AB$19),
            --(INT('Drill Size Info'!$AA$19) &amp; "." &amp; RIGHT(DH827,3)),
            IF(AND((--(INT('Drill Size Info'!$AA$19) &amp; "." &amp; RIGHT(DH827,3))&gt;=--('Drill Size Info'!$AA$19)), (--(INT('Drill Size Info'!$AA$19) &amp; "." &amp; RIGHT(DH827,3))&lt;=--('Drill Size Info'!$AB$19))),
                --(INT('Drill Size Info'!$AA$19) &amp; "." &amp; RIGHT(DH827,3)),
                --(INT('Drill Size Info'!$AB$19) &amp; "." &amp; RIGHT(DH827,3))
            )
        ),
        "N/A"
    )
)</f>
        <v>N/A</v>
      </c>
      <c r="T827" s="150" t="str">
        <f>IF(DL827&lt;&gt;"",
    IF(INT('Drill Size Info'!$AA$19)=INT('Drill Size Info'!$AB$15),
        --(INT('Drill Size Info'!$AA$15) &amp; "." &amp; DL827),
        IF(AND((--(INT('Drill Size Info'!$AA$15) &amp; "." &amp; DL827)&gt;=--('Drill Size Info'!$AA$15)), (--(INT('Drill Size Info'!$AA$15) &amp; "." &amp; DL827)&lt;=--('Drill Size Info'!$AB$15))),
            --(INT('Drill Size Info'!$AA$15) &amp; "." &amp; DL827),
            --(INT('Drill Size Info'!$AB$15) &amp; "." &amp; DL827)
        )
    ),
    IF(DK827&lt;&gt;"",
        IF(INT('Drill Size Info'!$AA$15)=INT('Drill Size Info'!$AB$15),
            --(INT('Drill Size Info'!$AA$15) &amp; "." &amp; LEFT(DK827,3)),
            IF(AND((--(INT('Drill Size Info'!$AA$15) &amp; "." &amp; LEFT(DK827,3))&gt;=--('Drill Size Info'!$AA$15)), (--(INT('Drill Size Info'!$AA$15) &amp; "." &amp; LEFT(DK827,3))&lt;=--('Drill Size Info'!$AB$15))),
                --(INT('Drill Size Info'!$AA$15) &amp; "." &amp; LEFT(DK827,3)),
                --(INT('Drill Size Info'!$AB$15) &amp; "." &amp; LEFT(DK827,3))
            )
        ),
        "OK"
    )
)</f>
        <v>OK</v>
      </c>
      <c r="U827" s="150" t="str">
        <f>IF(DM827&lt;&gt;"",
    IF(INT('Drill Size Info'!$AA$19)=INT('Drill Size Info'!$AB$15),
        --(INT('Drill Size Info'!$AA$15) &amp; "." &amp; DM827),
        IF(AND((--(INT('Drill Size Info'!$AA$15) &amp; "." &amp; DM827)&gt;=--('Drill Size Info'!$AA$15)), (--(INT('Drill Size Info'!$AA$15) &amp; "." &amp; DM827)&lt;=--('Drill Size Info'!$AB$15))),
            --(INT('Drill Size Info'!$AA$15) &amp; "." &amp; DM827),
            --(INT('Drill Size Info'!$AB$15) &amp; "." &amp; DM827)
        )
    ),
    IF(DK827&lt;&gt;"",
        IF(INT('Drill Size Info'!$AA$15)=INT('Drill Size Info'!$AB$15),
            --(INT('Drill Size Info'!$AA$15) &amp; "." &amp; RIGHT(DK827,3)),
            IF(AND((--(INT('Drill Size Info'!$AA$15) &amp; "." &amp; RIGHT(DK827,3))&gt;=--('Drill Size Info'!$AA$15)), (--(INT('Drill Size Info'!$AA$15) &amp; "." &amp; RIGHT(DK827,3))&lt;=--('Drill Size Info'!$AB$15))),
                --(INT('Drill Size Info'!$AA$15) &amp; "." &amp; RIGHT(DK827,3)),
                --(INT('Drill Size Info'!$AB$15) &amp; "." &amp; RIGHT(DK827,3))
            )
        ),
        "N/A"
    )
)</f>
        <v>N/A</v>
      </c>
      <c r="V827" s="161"/>
      <c r="W827" s="161"/>
      <c r="X827" s="161"/>
      <c r="Y827" s="161"/>
      <c r="Z827" s="161"/>
      <c r="AA827" s="162"/>
      <c r="AB827" s="162"/>
      <c r="AC827" s="162"/>
      <c r="AD827" s="162"/>
      <c r="AE827" s="162"/>
      <c r="AF827" s="162"/>
      <c r="AG827" s="162"/>
      <c r="AH827" s="162"/>
      <c r="AI827" s="162"/>
      <c r="AJ827" s="162"/>
      <c r="AK827" s="162"/>
      <c r="AL827" s="162"/>
      <c r="AM827" s="162"/>
      <c r="AN827" s="162"/>
      <c r="AO827" s="162"/>
      <c r="AP827" s="162"/>
      <c r="AQ827" s="162"/>
      <c r="AR827" s="162"/>
      <c r="AS827" s="162"/>
      <c r="AT827" s="162"/>
      <c r="AU827" s="162"/>
      <c r="AV827" s="162"/>
      <c r="AW827" s="162"/>
      <c r="AX827" s="162"/>
      <c r="AY827" s="162"/>
      <c r="AZ827" s="162"/>
      <c r="BA827" s="162"/>
      <c r="BB827" s="163"/>
      <c r="BC827" s="163"/>
      <c r="BD827" s="163"/>
      <c r="BE827" s="164"/>
      <c r="BF827" s="165"/>
      <c r="BG827" s="162"/>
      <c r="BH827" s="162"/>
      <c r="BI827" s="164"/>
      <c r="BJ827" s="38"/>
      <c r="BK827" s="38"/>
      <c r="BL827" s="38"/>
      <c r="BM827" s="38"/>
      <c r="BN827" s="38"/>
      <c r="BO827" s="38"/>
      <c r="BP827" s="117" t="str">
        <f t="shared" si="554"/>
        <v/>
      </c>
      <c r="BQ827" s="38"/>
      <c r="BR827" s="38"/>
      <c r="BS827" s="38"/>
      <c r="BT827" s="38"/>
      <c r="BV827" s="17">
        <f t="shared" si="548"/>
        <v>0</v>
      </c>
      <c r="BW827" s="17">
        <f t="shared" si="549"/>
        <v>0</v>
      </c>
      <c r="BX827" s="17">
        <f t="shared" si="550"/>
        <v>0</v>
      </c>
      <c r="BY827" s="17">
        <f t="shared" si="551"/>
        <v>0</v>
      </c>
      <c r="BZ827" s="17">
        <f t="shared" si="552"/>
        <v>0</v>
      </c>
      <c r="CA827" s="17">
        <f t="shared" si="553"/>
        <v>0</v>
      </c>
      <c r="CB827" s="17">
        <f t="shared" si="555"/>
        <v>0</v>
      </c>
      <c r="CC827" s="17">
        <f t="shared" si="556"/>
        <v>0</v>
      </c>
      <c r="CD827" s="17">
        <f t="shared" si="557"/>
        <v>0</v>
      </c>
      <c r="CE827" s="17">
        <f t="shared" si="558"/>
        <v>0</v>
      </c>
      <c r="CF827" s="17">
        <f t="shared" si="559"/>
        <v>0</v>
      </c>
      <c r="CG827" s="17">
        <f t="shared" si="560"/>
        <v>0</v>
      </c>
      <c r="CH827" s="17">
        <f t="shared" si="561"/>
        <v>0</v>
      </c>
      <c r="CI827" s="17">
        <f t="shared" si="562"/>
        <v>0</v>
      </c>
      <c r="CJ827" s="17">
        <f t="shared" si="563"/>
        <v>0</v>
      </c>
      <c r="CK827" s="17">
        <f t="shared" si="564"/>
        <v>0</v>
      </c>
      <c r="CL827" s="17">
        <f t="shared" si="565"/>
        <v>0</v>
      </c>
      <c r="CM827" s="17">
        <f t="shared" si="566"/>
        <v>0</v>
      </c>
      <c r="CN827" s="17">
        <f t="shared" si="567"/>
        <v>0</v>
      </c>
      <c r="CO827" s="17">
        <f t="shared" si="568"/>
        <v>0</v>
      </c>
      <c r="CP827" s="17">
        <f t="shared" si="569"/>
        <v>0</v>
      </c>
      <c r="CQ827" s="17">
        <f t="shared" si="570"/>
        <v>0</v>
      </c>
      <c r="CR827" s="17">
        <f t="shared" si="571"/>
        <v>0</v>
      </c>
      <c r="CS827" s="17">
        <f t="shared" si="572"/>
        <v>0</v>
      </c>
      <c r="CT827" s="17">
        <f t="shared" si="573"/>
        <v>0</v>
      </c>
      <c r="CU827" s="17">
        <f t="shared" si="574"/>
        <v>0</v>
      </c>
      <c r="CV827" s="17">
        <f t="shared" si="575"/>
        <v>0</v>
      </c>
      <c r="CW827" s="17">
        <f t="shared" si="576"/>
        <v>0</v>
      </c>
      <c r="CX827" s="17">
        <f t="shared" si="577"/>
        <v>0</v>
      </c>
      <c r="CY827" s="17">
        <f t="shared" si="578"/>
        <v>0</v>
      </c>
      <c r="CZ827" s="17">
        <f t="shared" si="579"/>
        <v>0</v>
      </c>
      <c r="DA827" s="17">
        <f t="shared" si="580"/>
        <v>0</v>
      </c>
      <c r="DB827" s="17">
        <f t="shared" si="581"/>
        <v>0</v>
      </c>
      <c r="DC827" s="17">
        <f t="shared" si="582"/>
        <v>0</v>
      </c>
      <c r="DD827" s="17">
        <f t="shared" si="583"/>
        <v>0</v>
      </c>
      <c r="DE827" s="17">
        <f t="shared" si="584"/>
        <v>0</v>
      </c>
      <c r="DF827" s="17">
        <f t="shared" si="585"/>
        <v>0</v>
      </c>
      <c r="DG827" s="17">
        <f t="shared" si="586"/>
        <v>0</v>
      </c>
    </row>
    <row r="828" spans="2:111" ht="15" customHeight="1" x14ac:dyDescent="0.2">
      <c r="B828" s="156">
        <v>820</v>
      </c>
      <c r="C828" s="157" t="str">
        <f t="shared" si="587"/>
        <v/>
      </c>
      <c r="D828" s="158" t="str">
        <f t="shared" si="547"/>
        <v>OK</v>
      </c>
      <c r="E828" s="159" t="e">
        <f>VLOOKUP('DATA SHEET'!$B$9,'Drill Size Info'!$T$2:$U$8,2,FALSE)</f>
        <v>#N/A</v>
      </c>
      <c r="F828" s="159" t="str">
        <f t="shared" si="588"/>
        <v/>
      </c>
      <c r="G828" s="91">
        <f t="shared" si="589"/>
        <v>0</v>
      </c>
      <c r="H828" s="160" t="s">
        <v>175</v>
      </c>
      <c r="I828" s="160" t="s">
        <v>175</v>
      </c>
      <c r="J828" s="160" t="str">
        <f>IF('DATA SHEET'!$B$10="NC-50","N/A","OK")</f>
        <v>OK</v>
      </c>
      <c r="K828" s="160" t="str">
        <f>IF('DATA SHEET'!$B$10="NC-50","N/A","OK")</f>
        <v>OK</v>
      </c>
      <c r="L828" s="160" t="str">
        <f t="shared" si="590"/>
        <v>OK</v>
      </c>
      <c r="M828" s="160" t="str">
        <f t="shared" si="591"/>
        <v>OK</v>
      </c>
      <c r="N828" s="160"/>
      <c r="O828" s="160"/>
      <c r="P828" s="160"/>
      <c r="Q828" s="160"/>
      <c r="R828" s="92" t="str">
        <f>IF(DI828&lt;&gt;"",
    IF(INT('Drill Size Info'!$AA$19)=INT('Drill Size Info'!$AB$19),
        --(INT('Drill Size Info'!$AA$19) &amp; "." &amp; DI828),
        IF(AND((--(INT('Drill Size Info'!$AA$19) &amp; "." &amp; DI828)&gt;=--('Drill Size Info'!$AA$19)), (--(INT('Drill Size Info'!$AA$19) &amp; "." &amp; DI828)&lt;=--('Drill Size Info'!$AB$19))),
            --(INT('Drill Size Info'!$AA$19) &amp; "." &amp; DI828),
            --(INT('Drill Size Info'!$AB$19) &amp; "." &amp; DI828)
        )
    ),
    IF(DH828&lt;&gt;"",
        IF(INT('Drill Size Info'!$AA$19)=INT('Drill Size Info'!$AB$19),
            --(INT('Drill Size Info'!$AA$19) &amp; "." &amp; LEFT(DH828,3)),
            IF(AND((--(INT('Drill Size Info'!$AA$19) &amp; "." &amp; LEFT(DH828,3))&gt;=--('Drill Size Info'!$AA$19)), (--(INT('Drill Size Info'!$AA$19) &amp; "." &amp; LEFT(DH828,3))&lt;=--('Drill Size Info'!$AB$19))),
                --(INT('Drill Size Info'!$AA$19) &amp; "." &amp; LEFT(DH828,3)),
                --(INT('Drill Size Info'!$AB$19) &amp; "." &amp; LEFT(DH828,3))
            )
        ),
        "OK"
    )
)</f>
        <v>OK</v>
      </c>
      <c r="S828" s="150" t="str">
        <f>IF(DJ828&lt;&gt;"",
    IF(INT('Drill Size Info'!$AA$19)=INT('Drill Size Info'!$AB$19),
        --(INT('Drill Size Info'!$AA$19) &amp; "." &amp; DJ828),
        IF(AND((--(INT('Drill Size Info'!$AA$19) &amp; "." &amp; DJ828)&gt;=--('Drill Size Info'!$AA$19)), (--(INT('Drill Size Info'!$AA$19) &amp; "." &amp; DJ828)&lt;=--('Drill Size Info'!$AB$19))),
            --(INT('Drill Size Info'!$AA$19) &amp; "." &amp; DJ828),
            --(INT('Drill Size Info'!$AB$19) &amp; "." &amp; DJ828)
        )
    ),
    IF(DH828&lt;&gt;"",
        IF(INT('Drill Size Info'!$AA$19)=INT('Drill Size Info'!$AB$19),
            --(INT('Drill Size Info'!$AA$19) &amp; "." &amp; RIGHT(DH828,3)),
            IF(AND((--(INT('Drill Size Info'!$AA$19) &amp; "." &amp; RIGHT(DH828,3))&gt;=--('Drill Size Info'!$AA$19)), (--(INT('Drill Size Info'!$AA$19) &amp; "." &amp; RIGHT(DH828,3))&lt;=--('Drill Size Info'!$AB$19))),
                --(INT('Drill Size Info'!$AA$19) &amp; "." &amp; RIGHT(DH828,3)),
                --(INT('Drill Size Info'!$AB$19) &amp; "." &amp; RIGHT(DH828,3))
            )
        ),
        "N/A"
    )
)</f>
        <v>N/A</v>
      </c>
      <c r="T828" s="150" t="str">
        <f>IF(DL828&lt;&gt;"",
    IF(INT('Drill Size Info'!$AA$19)=INT('Drill Size Info'!$AB$15),
        --(INT('Drill Size Info'!$AA$15) &amp; "." &amp; DL828),
        IF(AND((--(INT('Drill Size Info'!$AA$15) &amp; "." &amp; DL828)&gt;=--('Drill Size Info'!$AA$15)), (--(INT('Drill Size Info'!$AA$15) &amp; "." &amp; DL828)&lt;=--('Drill Size Info'!$AB$15))),
            --(INT('Drill Size Info'!$AA$15) &amp; "." &amp; DL828),
            --(INT('Drill Size Info'!$AB$15) &amp; "." &amp; DL828)
        )
    ),
    IF(DK828&lt;&gt;"",
        IF(INT('Drill Size Info'!$AA$15)=INT('Drill Size Info'!$AB$15),
            --(INT('Drill Size Info'!$AA$15) &amp; "." &amp; LEFT(DK828,3)),
            IF(AND((--(INT('Drill Size Info'!$AA$15) &amp; "." &amp; LEFT(DK828,3))&gt;=--('Drill Size Info'!$AA$15)), (--(INT('Drill Size Info'!$AA$15) &amp; "." &amp; LEFT(DK828,3))&lt;=--('Drill Size Info'!$AB$15))),
                --(INT('Drill Size Info'!$AA$15) &amp; "." &amp; LEFT(DK828,3)),
                --(INT('Drill Size Info'!$AB$15) &amp; "." &amp; LEFT(DK828,3))
            )
        ),
        "OK"
    )
)</f>
        <v>OK</v>
      </c>
      <c r="U828" s="150" t="str">
        <f>IF(DM828&lt;&gt;"",
    IF(INT('Drill Size Info'!$AA$19)=INT('Drill Size Info'!$AB$15),
        --(INT('Drill Size Info'!$AA$15) &amp; "." &amp; DM828),
        IF(AND((--(INT('Drill Size Info'!$AA$15) &amp; "." &amp; DM828)&gt;=--('Drill Size Info'!$AA$15)), (--(INT('Drill Size Info'!$AA$15) &amp; "." &amp; DM828)&lt;=--('Drill Size Info'!$AB$15))),
            --(INT('Drill Size Info'!$AA$15) &amp; "." &amp; DM828),
            --(INT('Drill Size Info'!$AB$15) &amp; "." &amp; DM828)
        )
    ),
    IF(DK828&lt;&gt;"",
        IF(INT('Drill Size Info'!$AA$15)=INT('Drill Size Info'!$AB$15),
            --(INT('Drill Size Info'!$AA$15) &amp; "." &amp; RIGHT(DK828,3)),
            IF(AND((--(INT('Drill Size Info'!$AA$15) &amp; "." &amp; RIGHT(DK828,3))&gt;=--('Drill Size Info'!$AA$15)), (--(INT('Drill Size Info'!$AA$15) &amp; "." &amp; RIGHT(DK828,3))&lt;=--('Drill Size Info'!$AB$15))),
                --(INT('Drill Size Info'!$AA$15) &amp; "." &amp; RIGHT(DK828,3)),
                --(INT('Drill Size Info'!$AB$15) &amp; "." &amp; RIGHT(DK828,3))
            )
        ),
        "N/A"
    )
)</f>
        <v>N/A</v>
      </c>
      <c r="V828" s="161"/>
      <c r="W828" s="161"/>
      <c r="X828" s="161"/>
      <c r="Y828" s="161"/>
      <c r="Z828" s="161"/>
      <c r="AA828" s="162"/>
      <c r="AB828" s="162"/>
      <c r="AC828" s="162"/>
      <c r="AD828" s="162"/>
      <c r="AE828" s="162"/>
      <c r="AF828" s="162"/>
      <c r="AG828" s="162"/>
      <c r="AH828" s="162"/>
      <c r="AI828" s="162"/>
      <c r="AJ828" s="162"/>
      <c r="AK828" s="162"/>
      <c r="AL828" s="162"/>
      <c r="AM828" s="162"/>
      <c r="AN828" s="162"/>
      <c r="AO828" s="162"/>
      <c r="AP828" s="162"/>
      <c r="AQ828" s="162"/>
      <c r="AR828" s="162"/>
      <c r="AS828" s="162"/>
      <c r="AT828" s="162"/>
      <c r="AU828" s="162"/>
      <c r="AV828" s="162"/>
      <c r="AW828" s="162"/>
      <c r="AX828" s="162"/>
      <c r="AY828" s="162"/>
      <c r="AZ828" s="162"/>
      <c r="BA828" s="162"/>
      <c r="BB828" s="163"/>
      <c r="BC828" s="163"/>
      <c r="BD828" s="163"/>
      <c r="BE828" s="164"/>
      <c r="BF828" s="165"/>
      <c r="BG828" s="162"/>
      <c r="BH828" s="162"/>
      <c r="BI828" s="164"/>
      <c r="BJ828" s="38"/>
      <c r="BK828" s="38"/>
      <c r="BL828" s="38"/>
      <c r="BM828" s="38"/>
      <c r="BN828" s="38"/>
      <c r="BO828" s="38"/>
      <c r="BP828" s="117" t="str">
        <f t="shared" si="554"/>
        <v/>
      </c>
      <c r="BQ828" s="38"/>
      <c r="BR828" s="38"/>
      <c r="BS828" s="38"/>
      <c r="BT828" s="38"/>
      <c r="BV828" s="17">
        <f t="shared" si="548"/>
        <v>0</v>
      </c>
      <c r="BW828" s="17">
        <f t="shared" si="549"/>
        <v>0</v>
      </c>
      <c r="BX828" s="17">
        <f t="shared" si="550"/>
        <v>0</v>
      </c>
      <c r="BY828" s="17">
        <f t="shared" si="551"/>
        <v>0</v>
      </c>
      <c r="BZ828" s="17">
        <f t="shared" si="552"/>
        <v>0</v>
      </c>
      <c r="CA828" s="17">
        <f t="shared" si="553"/>
        <v>0</v>
      </c>
      <c r="CB828" s="17">
        <f t="shared" si="555"/>
        <v>0</v>
      </c>
      <c r="CC828" s="17">
        <f t="shared" si="556"/>
        <v>0</v>
      </c>
      <c r="CD828" s="17">
        <f t="shared" si="557"/>
        <v>0</v>
      </c>
      <c r="CE828" s="17">
        <f t="shared" si="558"/>
        <v>0</v>
      </c>
      <c r="CF828" s="17">
        <f t="shared" si="559"/>
        <v>0</v>
      </c>
      <c r="CG828" s="17">
        <f t="shared" si="560"/>
        <v>0</v>
      </c>
      <c r="CH828" s="17">
        <f t="shared" si="561"/>
        <v>0</v>
      </c>
      <c r="CI828" s="17">
        <f t="shared" si="562"/>
        <v>0</v>
      </c>
      <c r="CJ828" s="17">
        <f t="shared" si="563"/>
        <v>0</v>
      </c>
      <c r="CK828" s="17">
        <f t="shared" si="564"/>
        <v>0</v>
      </c>
      <c r="CL828" s="17">
        <f t="shared" si="565"/>
        <v>0</v>
      </c>
      <c r="CM828" s="17">
        <f t="shared" si="566"/>
        <v>0</v>
      </c>
      <c r="CN828" s="17">
        <f t="shared" si="567"/>
        <v>0</v>
      </c>
      <c r="CO828" s="17">
        <f t="shared" si="568"/>
        <v>0</v>
      </c>
      <c r="CP828" s="17">
        <f t="shared" si="569"/>
        <v>0</v>
      </c>
      <c r="CQ828" s="17">
        <f t="shared" si="570"/>
        <v>0</v>
      </c>
      <c r="CR828" s="17">
        <f t="shared" si="571"/>
        <v>0</v>
      </c>
      <c r="CS828" s="17">
        <f t="shared" si="572"/>
        <v>0</v>
      </c>
      <c r="CT828" s="17">
        <f t="shared" si="573"/>
        <v>0</v>
      </c>
      <c r="CU828" s="17">
        <f t="shared" si="574"/>
        <v>0</v>
      </c>
      <c r="CV828" s="17">
        <f t="shared" si="575"/>
        <v>0</v>
      </c>
      <c r="CW828" s="17">
        <f t="shared" si="576"/>
        <v>0</v>
      </c>
      <c r="CX828" s="17">
        <f t="shared" si="577"/>
        <v>0</v>
      </c>
      <c r="CY828" s="17">
        <f t="shared" si="578"/>
        <v>0</v>
      </c>
      <c r="CZ828" s="17">
        <f t="shared" si="579"/>
        <v>0</v>
      </c>
      <c r="DA828" s="17">
        <f t="shared" si="580"/>
        <v>0</v>
      </c>
      <c r="DB828" s="17">
        <f t="shared" si="581"/>
        <v>0</v>
      </c>
      <c r="DC828" s="17">
        <f t="shared" si="582"/>
        <v>0</v>
      </c>
      <c r="DD828" s="17">
        <f t="shared" si="583"/>
        <v>0</v>
      </c>
      <c r="DE828" s="17">
        <f t="shared" si="584"/>
        <v>0</v>
      </c>
      <c r="DF828" s="17">
        <f t="shared" si="585"/>
        <v>0</v>
      </c>
      <c r="DG828" s="17">
        <f t="shared" si="586"/>
        <v>0</v>
      </c>
    </row>
    <row r="829" spans="2:111" ht="15" customHeight="1" x14ac:dyDescent="0.2">
      <c r="B829" s="156">
        <v>821</v>
      </c>
      <c r="C829" s="157" t="str">
        <f t="shared" si="587"/>
        <v/>
      </c>
      <c r="D829" s="158" t="str">
        <f t="shared" si="547"/>
        <v>OK</v>
      </c>
      <c r="E829" s="159" t="e">
        <f>VLOOKUP('DATA SHEET'!$B$9,'Drill Size Info'!$T$2:$U$8,2,FALSE)</f>
        <v>#N/A</v>
      </c>
      <c r="F829" s="159" t="str">
        <f t="shared" si="588"/>
        <v/>
      </c>
      <c r="G829" s="91">
        <f t="shared" si="589"/>
        <v>0</v>
      </c>
      <c r="H829" s="160" t="s">
        <v>175</v>
      </c>
      <c r="I829" s="160" t="s">
        <v>175</v>
      </c>
      <c r="J829" s="160" t="str">
        <f>IF('DATA SHEET'!$B$10="NC-50","N/A","OK")</f>
        <v>OK</v>
      </c>
      <c r="K829" s="160" t="str">
        <f>IF('DATA SHEET'!$B$10="NC-50","N/A","OK")</f>
        <v>OK</v>
      </c>
      <c r="L829" s="160" t="str">
        <f t="shared" si="590"/>
        <v>OK</v>
      </c>
      <c r="M829" s="160" t="str">
        <f t="shared" si="591"/>
        <v>OK</v>
      </c>
      <c r="N829" s="160"/>
      <c r="O829" s="160"/>
      <c r="P829" s="160"/>
      <c r="Q829" s="160"/>
      <c r="R829" s="92" t="str">
        <f>IF(DI829&lt;&gt;"",
    IF(INT('Drill Size Info'!$AA$19)=INT('Drill Size Info'!$AB$19),
        --(INT('Drill Size Info'!$AA$19) &amp; "." &amp; DI829),
        IF(AND((--(INT('Drill Size Info'!$AA$19) &amp; "." &amp; DI829)&gt;=--('Drill Size Info'!$AA$19)), (--(INT('Drill Size Info'!$AA$19) &amp; "." &amp; DI829)&lt;=--('Drill Size Info'!$AB$19))),
            --(INT('Drill Size Info'!$AA$19) &amp; "." &amp; DI829),
            --(INT('Drill Size Info'!$AB$19) &amp; "." &amp; DI829)
        )
    ),
    IF(DH829&lt;&gt;"",
        IF(INT('Drill Size Info'!$AA$19)=INT('Drill Size Info'!$AB$19),
            --(INT('Drill Size Info'!$AA$19) &amp; "." &amp; LEFT(DH829,3)),
            IF(AND((--(INT('Drill Size Info'!$AA$19) &amp; "." &amp; LEFT(DH829,3))&gt;=--('Drill Size Info'!$AA$19)), (--(INT('Drill Size Info'!$AA$19) &amp; "." &amp; LEFT(DH829,3))&lt;=--('Drill Size Info'!$AB$19))),
                --(INT('Drill Size Info'!$AA$19) &amp; "." &amp; LEFT(DH829,3)),
                --(INT('Drill Size Info'!$AB$19) &amp; "." &amp; LEFT(DH829,3))
            )
        ),
        "OK"
    )
)</f>
        <v>OK</v>
      </c>
      <c r="S829" s="150" t="str">
        <f>IF(DJ829&lt;&gt;"",
    IF(INT('Drill Size Info'!$AA$19)=INT('Drill Size Info'!$AB$19),
        --(INT('Drill Size Info'!$AA$19) &amp; "." &amp; DJ829),
        IF(AND((--(INT('Drill Size Info'!$AA$19) &amp; "." &amp; DJ829)&gt;=--('Drill Size Info'!$AA$19)), (--(INT('Drill Size Info'!$AA$19) &amp; "." &amp; DJ829)&lt;=--('Drill Size Info'!$AB$19))),
            --(INT('Drill Size Info'!$AA$19) &amp; "." &amp; DJ829),
            --(INT('Drill Size Info'!$AB$19) &amp; "." &amp; DJ829)
        )
    ),
    IF(DH829&lt;&gt;"",
        IF(INT('Drill Size Info'!$AA$19)=INT('Drill Size Info'!$AB$19),
            --(INT('Drill Size Info'!$AA$19) &amp; "." &amp; RIGHT(DH829,3)),
            IF(AND((--(INT('Drill Size Info'!$AA$19) &amp; "." &amp; RIGHT(DH829,3))&gt;=--('Drill Size Info'!$AA$19)), (--(INT('Drill Size Info'!$AA$19) &amp; "." &amp; RIGHT(DH829,3))&lt;=--('Drill Size Info'!$AB$19))),
                --(INT('Drill Size Info'!$AA$19) &amp; "." &amp; RIGHT(DH829,3)),
                --(INT('Drill Size Info'!$AB$19) &amp; "." &amp; RIGHT(DH829,3))
            )
        ),
        "N/A"
    )
)</f>
        <v>N/A</v>
      </c>
      <c r="T829" s="150" t="str">
        <f>IF(DL829&lt;&gt;"",
    IF(INT('Drill Size Info'!$AA$19)=INT('Drill Size Info'!$AB$15),
        --(INT('Drill Size Info'!$AA$15) &amp; "." &amp; DL829),
        IF(AND((--(INT('Drill Size Info'!$AA$15) &amp; "." &amp; DL829)&gt;=--('Drill Size Info'!$AA$15)), (--(INT('Drill Size Info'!$AA$15) &amp; "." &amp; DL829)&lt;=--('Drill Size Info'!$AB$15))),
            --(INT('Drill Size Info'!$AA$15) &amp; "." &amp; DL829),
            --(INT('Drill Size Info'!$AB$15) &amp; "." &amp; DL829)
        )
    ),
    IF(DK829&lt;&gt;"",
        IF(INT('Drill Size Info'!$AA$15)=INT('Drill Size Info'!$AB$15),
            --(INT('Drill Size Info'!$AA$15) &amp; "." &amp; LEFT(DK829,3)),
            IF(AND((--(INT('Drill Size Info'!$AA$15) &amp; "." &amp; LEFT(DK829,3))&gt;=--('Drill Size Info'!$AA$15)), (--(INT('Drill Size Info'!$AA$15) &amp; "." &amp; LEFT(DK829,3))&lt;=--('Drill Size Info'!$AB$15))),
                --(INT('Drill Size Info'!$AA$15) &amp; "." &amp; LEFT(DK829,3)),
                --(INT('Drill Size Info'!$AB$15) &amp; "." &amp; LEFT(DK829,3))
            )
        ),
        "OK"
    )
)</f>
        <v>OK</v>
      </c>
      <c r="U829" s="150" t="str">
        <f>IF(DM829&lt;&gt;"",
    IF(INT('Drill Size Info'!$AA$19)=INT('Drill Size Info'!$AB$15),
        --(INT('Drill Size Info'!$AA$15) &amp; "." &amp; DM829),
        IF(AND((--(INT('Drill Size Info'!$AA$15) &amp; "." &amp; DM829)&gt;=--('Drill Size Info'!$AA$15)), (--(INT('Drill Size Info'!$AA$15) &amp; "." &amp; DM829)&lt;=--('Drill Size Info'!$AB$15))),
            --(INT('Drill Size Info'!$AA$15) &amp; "." &amp; DM829),
            --(INT('Drill Size Info'!$AB$15) &amp; "." &amp; DM829)
        )
    ),
    IF(DK829&lt;&gt;"",
        IF(INT('Drill Size Info'!$AA$15)=INT('Drill Size Info'!$AB$15),
            --(INT('Drill Size Info'!$AA$15) &amp; "." &amp; RIGHT(DK829,3)),
            IF(AND((--(INT('Drill Size Info'!$AA$15) &amp; "." &amp; RIGHT(DK829,3))&gt;=--('Drill Size Info'!$AA$15)), (--(INT('Drill Size Info'!$AA$15) &amp; "." &amp; RIGHT(DK829,3))&lt;=--('Drill Size Info'!$AB$15))),
                --(INT('Drill Size Info'!$AA$15) &amp; "." &amp; RIGHT(DK829,3)),
                --(INT('Drill Size Info'!$AB$15) &amp; "." &amp; RIGHT(DK829,3))
            )
        ),
        "N/A"
    )
)</f>
        <v>N/A</v>
      </c>
      <c r="V829" s="161"/>
      <c r="W829" s="161"/>
      <c r="X829" s="161"/>
      <c r="Y829" s="161"/>
      <c r="Z829" s="161"/>
      <c r="AA829" s="162"/>
      <c r="AB829" s="162"/>
      <c r="AC829" s="162"/>
      <c r="AD829" s="162"/>
      <c r="AE829" s="162"/>
      <c r="AF829" s="162"/>
      <c r="AG829" s="162"/>
      <c r="AH829" s="162"/>
      <c r="AI829" s="162"/>
      <c r="AJ829" s="162"/>
      <c r="AK829" s="162"/>
      <c r="AL829" s="162"/>
      <c r="AM829" s="162"/>
      <c r="AN829" s="162"/>
      <c r="AO829" s="162"/>
      <c r="AP829" s="162"/>
      <c r="AQ829" s="162"/>
      <c r="AR829" s="162"/>
      <c r="AS829" s="162"/>
      <c r="AT829" s="162"/>
      <c r="AU829" s="162"/>
      <c r="AV829" s="162"/>
      <c r="AW829" s="162"/>
      <c r="AX829" s="162"/>
      <c r="AY829" s="162"/>
      <c r="AZ829" s="162"/>
      <c r="BA829" s="162"/>
      <c r="BB829" s="163"/>
      <c r="BC829" s="163"/>
      <c r="BD829" s="163"/>
      <c r="BE829" s="164"/>
      <c r="BF829" s="165"/>
      <c r="BG829" s="162"/>
      <c r="BH829" s="162"/>
      <c r="BI829" s="164"/>
      <c r="BJ829" s="38"/>
      <c r="BK829" s="38"/>
      <c r="BL829" s="38"/>
      <c r="BM829" s="38"/>
      <c r="BN829" s="38"/>
      <c r="BO829" s="38"/>
      <c r="BP829" s="117" t="str">
        <f t="shared" si="554"/>
        <v/>
      </c>
      <c r="BQ829" s="38"/>
      <c r="BR829" s="38"/>
      <c r="BS829" s="38"/>
      <c r="BT829" s="38"/>
      <c r="BV829" s="17">
        <f t="shared" si="548"/>
        <v>0</v>
      </c>
      <c r="BW829" s="17">
        <f t="shared" si="549"/>
        <v>0</v>
      </c>
      <c r="BX829" s="17">
        <f t="shared" si="550"/>
        <v>0</v>
      </c>
      <c r="BY829" s="17">
        <f t="shared" si="551"/>
        <v>0</v>
      </c>
      <c r="BZ829" s="17">
        <f t="shared" si="552"/>
        <v>0</v>
      </c>
      <c r="CA829" s="17">
        <f t="shared" si="553"/>
        <v>0</v>
      </c>
      <c r="CB829" s="17">
        <f t="shared" si="555"/>
        <v>0</v>
      </c>
      <c r="CC829" s="17">
        <f t="shared" si="556"/>
        <v>0</v>
      </c>
      <c r="CD829" s="17">
        <f t="shared" si="557"/>
        <v>0</v>
      </c>
      <c r="CE829" s="17">
        <f t="shared" si="558"/>
        <v>0</v>
      </c>
      <c r="CF829" s="17">
        <f t="shared" si="559"/>
        <v>0</v>
      </c>
      <c r="CG829" s="17">
        <f t="shared" si="560"/>
        <v>0</v>
      </c>
      <c r="CH829" s="17">
        <f t="shared" si="561"/>
        <v>0</v>
      </c>
      <c r="CI829" s="17">
        <f t="shared" si="562"/>
        <v>0</v>
      </c>
      <c r="CJ829" s="17">
        <f t="shared" si="563"/>
        <v>0</v>
      </c>
      <c r="CK829" s="17">
        <f t="shared" si="564"/>
        <v>0</v>
      </c>
      <c r="CL829" s="17">
        <f t="shared" si="565"/>
        <v>0</v>
      </c>
      <c r="CM829" s="17">
        <f t="shared" si="566"/>
        <v>0</v>
      </c>
      <c r="CN829" s="17">
        <f t="shared" si="567"/>
        <v>0</v>
      </c>
      <c r="CO829" s="17">
        <f t="shared" si="568"/>
        <v>0</v>
      </c>
      <c r="CP829" s="17">
        <f t="shared" si="569"/>
        <v>0</v>
      </c>
      <c r="CQ829" s="17">
        <f t="shared" si="570"/>
        <v>0</v>
      </c>
      <c r="CR829" s="17">
        <f t="shared" si="571"/>
        <v>0</v>
      </c>
      <c r="CS829" s="17">
        <f t="shared" si="572"/>
        <v>0</v>
      </c>
      <c r="CT829" s="17">
        <f t="shared" si="573"/>
        <v>0</v>
      </c>
      <c r="CU829" s="17">
        <f t="shared" si="574"/>
        <v>0</v>
      </c>
      <c r="CV829" s="17">
        <f t="shared" si="575"/>
        <v>0</v>
      </c>
      <c r="CW829" s="17">
        <f t="shared" si="576"/>
        <v>0</v>
      </c>
      <c r="CX829" s="17">
        <f t="shared" si="577"/>
        <v>0</v>
      </c>
      <c r="CY829" s="17">
        <f t="shared" si="578"/>
        <v>0</v>
      </c>
      <c r="CZ829" s="17">
        <f t="shared" si="579"/>
        <v>0</v>
      </c>
      <c r="DA829" s="17">
        <f t="shared" si="580"/>
        <v>0</v>
      </c>
      <c r="DB829" s="17">
        <f t="shared" si="581"/>
        <v>0</v>
      </c>
      <c r="DC829" s="17">
        <f t="shared" si="582"/>
        <v>0</v>
      </c>
      <c r="DD829" s="17">
        <f t="shared" si="583"/>
        <v>0</v>
      </c>
      <c r="DE829" s="17">
        <f t="shared" si="584"/>
        <v>0</v>
      </c>
      <c r="DF829" s="17">
        <f t="shared" si="585"/>
        <v>0</v>
      </c>
      <c r="DG829" s="17">
        <f t="shared" si="586"/>
        <v>0</v>
      </c>
    </row>
    <row r="830" spans="2:111" ht="15" customHeight="1" x14ac:dyDescent="0.2">
      <c r="B830" s="156">
        <v>822</v>
      </c>
      <c r="C830" s="157" t="str">
        <f t="shared" si="587"/>
        <v/>
      </c>
      <c r="D830" s="158" t="str">
        <f t="shared" si="547"/>
        <v>OK</v>
      </c>
      <c r="E830" s="159" t="e">
        <f>VLOOKUP('DATA SHEET'!$B$9,'Drill Size Info'!$T$2:$U$8,2,FALSE)</f>
        <v>#N/A</v>
      </c>
      <c r="F830" s="159" t="str">
        <f t="shared" si="588"/>
        <v/>
      </c>
      <c r="G830" s="91">
        <f t="shared" si="589"/>
        <v>0</v>
      </c>
      <c r="H830" s="160" t="s">
        <v>175</v>
      </c>
      <c r="I830" s="160" t="s">
        <v>175</v>
      </c>
      <c r="J830" s="160" t="str">
        <f>IF('DATA SHEET'!$B$10="NC-50","N/A","OK")</f>
        <v>OK</v>
      </c>
      <c r="K830" s="160" t="str">
        <f>IF('DATA SHEET'!$B$10="NC-50","N/A","OK")</f>
        <v>OK</v>
      </c>
      <c r="L830" s="160" t="str">
        <f t="shared" si="590"/>
        <v>OK</v>
      </c>
      <c r="M830" s="160" t="str">
        <f t="shared" si="591"/>
        <v>OK</v>
      </c>
      <c r="N830" s="160"/>
      <c r="O830" s="160"/>
      <c r="P830" s="160"/>
      <c r="Q830" s="160"/>
      <c r="R830" s="92" t="str">
        <f>IF(DI830&lt;&gt;"",
    IF(INT('Drill Size Info'!$AA$19)=INT('Drill Size Info'!$AB$19),
        --(INT('Drill Size Info'!$AA$19) &amp; "." &amp; DI830),
        IF(AND((--(INT('Drill Size Info'!$AA$19) &amp; "." &amp; DI830)&gt;=--('Drill Size Info'!$AA$19)), (--(INT('Drill Size Info'!$AA$19) &amp; "." &amp; DI830)&lt;=--('Drill Size Info'!$AB$19))),
            --(INT('Drill Size Info'!$AA$19) &amp; "." &amp; DI830),
            --(INT('Drill Size Info'!$AB$19) &amp; "." &amp; DI830)
        )
    ),
    IF(DH830&lt;&gt;"",
        IF(INT('Drill Size Info'!$AA$19)=INT('Drill Size Info'!$AB$19),
            --(INT('Drill Size Info'!$AA$19) &amp; "." &amp; LEFT(DH830,3)),
            IF(AND((--(INT('Drill Size Info'!$AA$19) &amp; "." &amp; LEFT(DH830,3))&gt;=--('Drill Size Info'!$AA$19)), (--(INT('Drill Size Info'!$AA$19) &amp; "." &amp; LEFT(DH830,3))&lt;=--('Drill Size Info'!$AB$19))),
                --(INT('Drill Size Info'!$AA$19) &amp; "." &amp; LEFT(DH830,3)),
                --(INT('Drill Size Info'!$AB$19) &amp; "." &amp; LEFT(DH830,3))
            )
        ),
        "OK"
    )
)</f>
        <v>OK</v>
      </c>
      <c r="S830" s="150" t="str">
        <f>IF(DJ830&lt;&gt;"",
    IF(INT('Drill Size Info'!$AA$19)=INT('Drill Size Info'!$AB$19),
        --(INT('Drill Size Info'!$AA$19) &amp; "." &amp; DJ830),
        IF(AND((--(INT('Drill Size Info'!$AA$19) &amp; "." &amp; DJ830)&gt;=--('Drill Size Info'!$AA$19)), (--(INT('Drill Size Info'!$AA$19) &amp; "." &amp; DJ830)&lt;=--('Drill Size Info'!$AB$19))),
            --(INT('Drill Size Info'!$AA$19) &amp; "." &amp; DJ830),
            --(INT('Drill Size Info'!$AB$19) &amp; "." &amp; DJ830)
        )
    ),
    IF(DH830&lt;&gt;"",
        IF(INT('Drill Size Info'!$AA$19)=INT('Drill Size Info'!$AB$19),
            --(INT('Drill Size Info'!$AA$19) &amp; "." &amp; RIGHT(DH830,3)),
            IF(AND((--(INT('Drill Size Info'!$AA$19) &amp; "." &amp; RIGHT(DH830,3))&gt;=--('Drill Size Info'!$AA$19)), (--(INT('Drill Size Info'!$AA$19) &amp; "." &amp; RIGHT(DH830,3))&lt;=--('Drill Size Info'!$AB$19))),
                --(INT('Drill Size Info'!$AA$19) &amp; "." &amp; RIGHT(DH830,3)),
                --(INT('Drill Size Info'!$AB$19) &amp; "." &amp; RIGHT(DH830,3))
            )
        ),
        "N/A"
    )
)</f>
        <v>N/A</v>
      </c>
      <c r="T830" s="150" t="str">
        <f>IF(DL830&lt;&gt;"",
    IF(INT('Drill Size Info'!$AA$19)=INT('Drill Size Info'!$AB$15),
        --(INT('Drill Size Info'!$AA$15) &amp; "." &amp; DL830),
        IF(AND((--(INT('Drill Size Info'!$AA$15) &amp; "." &amp; DL830)&gt;=--('Drill Size Info'!$AA$15)), (--(INT('Drill Size Info'!$AA$15) &amp; "." &amp; DL830)&lt;=--('Drill Size Info'!$AB$15))),
            --(INT('Drill Size Info'!$AA$15) &amp; "." &amp; DL830),
            --(INT('Drill Size Info'!$AB$15) &amp; "." &amp; DL830)
        )
    ),
    IF(DK830&lt;&gt;"",
        IF(INT('Drill Size Info'!$AA$15)=INT('Drill Size Info'!$AB$15),
            --(INT('Drill Size Info'!$AA$15) &amp; "." &amp; LEFT(DK830,3)),
            IF(AND((--(INT('Drill Size Info'!$AA$15) &amp; "." &amp; LEFT(DK830,3))&gt;=--('Drill Size Info'!$AA$15)), (--(INT('Drill Size Info'!$AA$15) &amp; "." &amp; LEFT(DK830,3))&lt;=--('Drill Size Info'!$AB$15))),
                --(INT('Drill Size Info'!$AA$15) &amp; "." &amp; LEFT(DK830,3)),
                --(INT('Drill Size Info'!$AB$15) &amp; "." &amp; LEFT(DK830,3))
            )
        ),
        "OK"
    )
)</f>
        <v>OK</v>
      </c>
      <c r="U830" s="150" t="str">
        <f>IF(DM830&lt;&gt;"",
    IF(INT('Drill Size Info'!$AA$19)=INT('Drill Size Info'!$AB$15),
        --(INT('Drill Size Info'!$AA$15) &amp; "." &amp; DM830),
        IF(AND((--(INT('Drill Size Info'!$AA$15) &amp; "." &amp; DM830)&gt;=--('Drill Size Info'!$AA$15)), (--(INT('Drill Size Info'!$AA$15) &amp; "." &amp; DM830)&lt;=--('Drill Size Info'!$AB$15))),
            --(INT('Drill Size Info'!$AA$15) &amp; "." &amp; DM830),
            --(INT('Drill Size Info'!$AB$15) &amp; "." &amp; DM830)
        )
    ),
    IF(DK830&lt;&gt;"",
        IF(INT('Drill Size Info'!$AA$15)=INT('Drill Size Info'!$AB$15),
            --(INT('Drill Size Info'!$AA$15) &amp; "." &amp; RIGHT(DK830,3)),
            IF(AND((--(INT('Drill Size Info'!$AA$15) &amp; "." &amp; RIGHT(DK830,3))&gt;=--('Drill Size Info'!$AA$15)), (--(INT('Drill Size Info'!$AA$15) &amp; "." &amp; RIGHT(DK830,3))&lt;=--('Drill Size Info'!$AB$15))),
                --(INT('Drill Size Info'!$AA$15) &amp; "." &amp; RIGHT(DK830,3)),
                --(INT('Drill Size Info'!$AB$15) &amp; "." &amp; RIGHT(DK830,3))
            )
        ),
        "N/A"
    )
)</f>
        <v>N/A</v>
      </c>
      <c r="V830" s="161"/>
      <c r="W830" s="161"/>
      <c r="X830" s="161"/>
      <c r="Y830" s="161"/>
      <c r="Z830" s="161"/>
      <c r="AA830" s="162"/>
      <c r="AB830" s="162"/>
      <c r="AC830" s="162"/>
      <c r="AD830" s="162"/>
      <c r="AE830" s="162"/>
      <c r="AF830" s="162"/>
      <c r="AG830" s="162"/>
      <c r="AH830" s="162"/>
      <c r="AI830" s="162"/>
      <c r="AJ830" s="162"/>
      <c r="AK830" s="162"/>
      <c r="AL830" s="162"/>
      <c r="AM830" s="162"/>
      <c r="AN830" s="162"/>
      <c r="AO830" s="162"/>
      <c r="AP830" s="162"/>
      <c r="AQ830" s="162"/>
      <c r="AR830" s="162"/>
      <c r="AS830" s="162"/>
      <c r="AT830" s="162"/>
      <c r="AU830" s="162"/>
      <c r="AV830" s="162"/>
      <c r="AW830" s="162"/>
      <c r="AX830" s="162"/>
      <c r="AY830" s="162"/>
      <c r="AZ830" s="162"/>
      <c r="BA830" s="162"/>
      <c r="BB830" s="163"/>
      <c r="BC830" s="163"/>
      <c r="BD830" s="163"/>
      <c r="BE830" s="164"/>
      <c r="BF830" s="165"/>
      <c r="BG830" s="162"/>
      <c r="BH830" s="162"/>
      <c r="BI830" s="164"/>
      <c r="BJ830" s="38"/>
      <c r="BK830" s="38"/>
      <c r="BL830" s="38"/>
      <c r="BM830" s="38"/>
      <c r="BN830" s="38"/>
      <c r="BO830" s="38"/>
      <c r="BP830" s="117" t="str">
        <f t="shared" si="554"/>
        <v/>
      </c>
      <c r="BQ830" s="38"/>
      <c r="BR830" s="38"/>
      <c r="BS830" s="38"/>
      <c r="BT830" s="38"/>
      <c r="BV830" s="17">
        <f t="shared" si="548"/>
        <v>0</v>
      </c>
      <c r="BW830" s="17">
        <f t="shared" si="549"/>
        <v>0</v>
      </c>
      <c r="BX830" s="17">
        <f t="shared" si="550"/>
        <v>0</v>
      </c>
      <c r="BY830" s="17">
        <f t="shared" si="551"/>
        <v>0</v>
      </c>
      <c r="BZ830" s="17">
        <f t="shared" si="552"/>
        <v>0</v>
      </c>
      <c r="CA830" s="17">
        <f t="shared" si="553"/>
        <v>0</v>
      </c>
      <c r="CB830" s="17">
        <f t="shared" si="555"/>
        <v>0</v>
      </c>
      <c r="CC830" s="17">
        <f t="shared" si="556"/>
        <v>0</v>
      </c>
      <c r="CD830" s="17">
        <f t="shared" si="557"/>
        <v>0</v>
      </c>
      <c r="CE830" s="17">
        <f t="shared" si="558"/>
        <v>0</v>
      </c>
      <c r="CF830" s="17">
        <f t="shared" si="559"/>
        <v>0</v>
      </c>
      <c r="CG830" s="17">
        <f t="shared" si="560"/>
        <v>0</v>
      </c>
      <c r="CH830" s="17">
        <f t="shared" si="561"/>
        <v>0</v>
      </c>
      <c r="CI830" s="17">
        <f t="shared" si="562"/>
        <v>0</v>
      </c>
      <c r="CJ830" s="17">
        <f t="shared" si="563"/>
        <v>0</v>
      </c>
      <c r="CK830" s="17">
        <f t="shared" si="564"/>
        <v>0</v>
      </c>
      <c r="CL830" s="17">
        <f t="shared" si="565"/>
        <v>0</v>
      </c>
      <c r="CM830" s="17">
        <f t="shared" si="566"/>
        <v>0</v>
      </c>
      <c r="CN830" s="17">
        <f t="shared" si="567"/>
        <v>0</v>
      </c>
      <c r="CO830" s="17">
        <f t="shared" si="568"/>
        <v>0</v>
      </c>
      <c r="CP830" s="17">
        <f t="shared" si="569"/>
        <v>0</v>
      </c>
      <c r="CQ830" s="17">
        <f t="shared" si="570"/>
        <v>0</v>
      </c>
      <c r="CR830" s="17">
        <f t="shared" si="571"/>
        <v>0</v>
      </c>
      <c r="CS830" s="17">
        <f t="shared" si="572"/>
        <v>0</v>
      </c>
      <c r="CT830" s="17">
        <f t="shared" si="573"/>
        <v>0</v>
      </c>
      <c r="CU830" s="17">
        <f t="shared" si="574"/>
        <v>0</v>
      </c>
      <c r="CV830" s="17">
        <f t="shared" si="575"/>
        <v>0</v>
      </c>
      <c r="CW830" s="17">
        <f t="shared" si="576"/>
        <v>0</v>
      </c>
      <c r="CX830" s="17">
        <f t="shared" si="577"/>
        <v>0</v>
      </c>
      <c r="CY830" s="17">
        <f t="shared" si="578"/>
        <v>0</v>
      </c>
      <c r="CZ830" s="17">
        <f t="shared" si="579"/>
        <v>0</v>
      </c>
      <c r="DA830" s="17">
        <f t="shared" si="580"/>
        <v>0</v>
      </c>
      <c r="DB830" s="17">
        <f t="shared" si="581"/>
        <v>0</v>
      </c>
      <c r="DC830" s="17">
        <f t="shared" si="582"/>
        <v>0</v>
      </c>
      <c r="DD830" s="17">
        <f t="shared" si="583"/>
        <v>0</v>
      </c>
      <c r="DE830" s="17">
        <f t="shared" si="584"/>
        <v>0</v>
      </c>
      <c r="DF830" s="17">
        <f t="shared" si="585"/>
        <v>0</v>
      </c>
      <c r="DG830" s="17">
        <f t="shared" si="586"/>
        <v>0</v>
      </c>
    </row>
    <row r="831" spans="2:111" ht="15" customHeight="1" x14ac:dyDescent="0.2">
      <c r="B831" s="156">
        <v>823</v>
      </c>
      <c r="C831" s="157" t="str">
        <f t="shared" si="587"/>
        <v/>
      </c>
      <c r="D831" s="158" t="str">
        <f t="shared" si="547"/>
        <v>OK</v>
      </c>
      <c r="E831" s="159" t="e">
        <f>VLOOKUP('DATA SHEET'!$B$9,'Drill Size Info'!$T$2:$U$8,2,FALSE)</f>
        <v>#N/A</v>
      </c>
      <c r="F831" s="159" t="str">
        <f t="shared" si="588"/>
        <v/>
      </c>
      <c r="G831" s="91">
        <f t="shared" si="589"/>
        <v>0</v>
      </c>
      <c r="H831" s="160" t="s">
        <v>175</v>
      </c>
      <c r="I831" s="160" t="s">
        <v>175</v>
      </c>
      <c r="J831" s="160" t="str">
        <f>IF('DATA SHEET'!$B$10="NC-50","N/A","OK")</f>
        <v>OK</v>
      </c>
      <c r="K831" s="160" t="str">
        <f>IF('DATA SHEET'!$B$10="NC-50","N/A","OK")</f>
        <v>OK</v>
      </c>
      <c r="L831" s="160" t="str">
        <f t="shared" si="590"/>
        <v>OK</v>
      </c>
      <c r="M831" s="160" t="str">
        <f t="shared" si="591"/>
        <v>OK</v>
      </c>
      <c r="N831" s="160"/>
      <c r="O831" s="160"/>
      <c r="P831" s="160"/>
      <c r="Q831" s="160"/>
      <c r="R831" s="92" t="str">
        <f>IF(DI831&lt;&gt;"",
    IF(INT('Drill Size Info'!$AA$19)=INT('Drill Size Info'!$AB$19),
        --(INT('Drill Size Info'!$AA$19) &amp; "." &amp; DI831),
        IF(AND((--(INT('Drill Size Info'!$AA$19) &amp; "." &amp; DI831)&gt;=--('Drill Size Info'!$AA$19)), (--(INT('Drill Size Info'!$AA$19) &amp; "." &amp; DI831)&lt;=--('Drill Size Info'!$AB$19))),
            --(INT('Drill Size Info'!$AA$19) &amp; "." &amp; DI831),
            --(INT('Drill Size Info'!$AB$19) &amp; "." &amp; DI831)
        )
    ),
    IF(DH831&lt;&gt;"",
        IF(INT('Drill Size Info'!$AA$19)=INT('Drill Size Info'!$AB$19),
            --(INT('Drill Size Info'!$AA$19) &amp; "." &amp; LEFT(DH831,3)),
            IF(AND((--(INT('Drill Size Info'!$AA$19) &amp; "." &amp; LEFT(DH831,3))&gt;=--('Drill Size Info'!$AA$19)), (--(INT('Drill Size Info'!$AA$19) &amp; "." &amp; LEFT(DH831,3))&lt;=--('Drill Size Info'!$AB$19))),
                --(INT('Drill Size Info'!$AA$19) &amp; "." &amp; LEFT(DH831,3)),
                --(INT('Drill Size Info'!$AB$19) &amp; "." &amp; LEFT(DH831,3))
            )
        ),
        "OK"
    )
)</f>
        <v>OK</v>
      </c>
      <c r="S831" s="150" t="str">
        <f>IF(DJ831&lt;&gt;"",
    IF(INT('Drill Size Info'!$AA$19)=INT('Drill Size Info'!$AB$19),
        --(INT('Drill Size Info'!$AA$19) &amp; "." &amp; DJ831),
        IF(AND((--(INT('Drill Size Info'!$AA$19) &amp; "." &amp; DJ831)&gt;=--('Drill Size Info'!$AA$19)), (--(INT('Drill Size Info'!$AA$19) &amp; "." &amp; DJ831)&lt;=--('Drill Size Info'!$AB$19))),
            --(INT('Drill Size Info'!$AA$19) &amp; "." &amp; DJ831),
            --(INT('Drill Size Info'!$AB$19) &amp; "." &amp; DJ831)
        )
    ),
    IF(DH831&lt;&gt;"",
        IF(INT('Drill Size Info'!$AA$19)=INT('Drill Size Info'!$AB$19),
            --(INT('Drill Size Info'!$AA$19) &amp; "." &amp; RIGHT(DH831,3)),
            IF(AND((--(INT('Drill Size Info'!$AA$19) &amp; "." &amp; RIGHT(DH831,3))&gt;=--('Drill Size Info'!$AA$19)), (--(INT('Drill Size Info'!$AA$19) &amp; "." &amp; RIGHT(DH831,3))&lt;=--('Drill Size Info'!$AB$19))),
                --(INT('Drill Size Info'!$AA$19) &amp; "." &amp; RIGHT(DH831,3)),
                --(INT('Drill Size Info'!$AB$19) &amp; "." &amp; RIGHT(DH831,3))
            )
        ),
        "N/A"
    )
)</f>
        <v>N/A</v>
      </c>
      <c r="T831" s="150" t="str">
        <f>IF(DL831&lt;&gt;"",
    IF(INT('Drill Size Info'!$AA$19)=INT('Drill Size Info'!$AB$15),
        --(INT('Drill Size Info'!$AA$15) &amp; "." &amp; DL831),
        IF(AND((--(INT('Drill Size Info'!$AA$15) &amp; "." &amp; DL831)&gt;=--('Drill Size Info'!$AA$15)), (--(INT('Drill Size Info'!$AA$15) &amp; "." &amp; DL831)&lt;=--('Drill Size Info'!$AB$15))),
            --(INT('Drill Size Info'!$AA$15) &amp; "." &amp; DL831),
            --(INT('Drill Size Info'!$AB$15) &amp; "." &amp; DL831)
        )
    ),
    IF(DK831&lt;&gt;"",
        IF(INT('Drill Size Info'!$AA$15)=INT('Drill Size Info'!$AB$15),
            --(INT('Drill Size Info'!$AA$15) &amp; "." &amp; LEFT(DK831,3)),
            IF(AND((--(INT('Drill Size Info'!$AA$15) &amp; "." &amp; LEFT(DK831,3))&gt;=--('Drill Size Info'!$AA$15)), (--(INT('Drill Size Info'!$AA$15) &amp; "." &amp; LEFT(DK831,3))&lt;=--('Drill Size Info'!$AB$15))),
                --(INT('Drill Size Info'!$AA$15) &amp; "." &amp; LEFT(DK831,3)),
                --(INT('Drill Size Info'!$AB$15) &amp; "." &amp; LEFT(DK831,3))
            )
        ),
        "OK"
    )
)</f>
        <v>OK</v>
      </c>
      <c r="U831" s="150" t="str">
        <f>IF(DM831&lt;&gt;"",
    IF(INT('Drill Size Info'!$AA$19)=INT('Drill Size Info'!$AB$15),
        --(INT('Drill Size Info'!$AA$15) &amp; "." &amp; DM831),
        IF(AND((--(INT('Drill Size Info'!$AA$15) &amp; "." &amp; DM831)&gt;=--('Drill Size Info'!$AA$15)), (--(INT('Drill Size Info'!$AA$15) &amp; "." &amp; DM831)&lt;=--('Drill Size Info'!$AB$15))),
            --(INT('Drill Size Info'!$AA$15) &amp; "." &amp; DM831),
            --(INT('Drill Size Info'!$AB$15) &amp; "." &amp; DM831)
        )
    ),
    IF(DK831&lt;&gt;"",
        IF(INT('Drill Size Info'!$AA$15)=INT('Drill Size Info'!$AB$15),
            --(INT('Drill Size Info'!$AA$15) &amp; "." &amp; RIGHT(DK831,3)),
            IF(AND((--(INT('Drill Size Info'!$AA$15) &amp; "." &amp; RIGHT(DK831,3))&gt;=--('Drill Size Info'!$AA$15)), (--(INT('Drill Size Info'!$AA$15) &amp; "." &amp; RIGHT(DK831,3))&lt;=--('Drill Size Info'!$AB$15))),
                --(INT('Drill Size Info'!$AA$15) &amp; "." &amp; RIGHT(DK831,3)),
                --(INT('Drill Size Info'!$AB$15) &amp; "." &amp; RIGHT(DK831,3))
            )
        ),
        "N/A"
    )
)</f>
        <v>N/A</v>
      </c>
      <c r="V831" s="161"/>
      <c r="W831" s="161"/>
      <c r="X831" s="161"/>
      <c r="Y831" s="161"/>
      <c r="Z831" s="161"/>
      <c r="AA831" s="162"/>
      <c r="AB831" s="162"/>
      <c r="AC831" s="162"/>
      <c r="AD831" s="162"/>
      <c r="AE831" s="162"/>
      <c r="AF831" s="162"/>
      <c r="AG831" s="162"/>
      <c r="AH831" s="162"/>
      <c r="AI831" s="162"/>
      <c r="AJ831" s="162"/>
      <c r="AK831" s="162"/>
      <c r="AL831" s="162"/>
      <c r="AM831" s="162"/>
      <c r="AN831" s="162"/>
      <c r="AO831" s="162"/>
      <c r="AP831" s="162"/>
      <c r="AQ831" s="162"/>
      <c r="AR831" s="162"/>
      <c r="AS831" s="162"/>
      <c r="AT831" s="162"/>
      <c r="AU831" s="162"/>
      <c r="AV831" s="162"/>
      <c r="AW831" s="162"/>
      <c r="AX831" s="162"/>
      <c r="AY831" s="162"/>
      <c r="AZ831" s="162"/>
      <c r="BA831" s="162"/>
      <c r="BB831" s="163"/>
      <c r="BC831" s="163"/>
      <c r="BD831" s="163"/>
      <c r="BE831" s="164"/>
      <c r="BF831" s="165"/>
      <c r="BG831" s="162"/>
      <c r="BH831" s="162"/>
      <c r="BI831" s="164"/>
      <c r="BJ831" s="38"/>
      <c r="BK831" s="38"/>
      <c r="BL831" s="38"/>
      <c r="BM831" s="38"/>
      <c r="BN831" s="38"/>
      <c r="BO831" s="38"/>
      <c r="BP831" s="117" t="str">
        <f t="shared" si="554"/>
        <v/>
      </c>
      <c r="BQ831" s="38"/>
      <c r="BR831" s="38"/>
      <c r="BS831" s="38"/>
      <c r="BT831" s="38"/>
      <c r="BV831" s="17">
        <f t="shared" si="548"/>
        <v>0</v>
      </c>
      <c r="BW831" s="17">
        <f t="shared" si="549"/>
        <v>0</v>
      </c>
      <c r="BX831" s="17">
        <f t="shared" si="550"/>
        <v>0</v>
      </c>
      <c r="BY831" s="17">
        <f t="shared" si="551"/>
        <v>0</v>
      </c>
      <c r="BZ831" s="17">
        <f t="shared" si="552"/>
        <v>0</v>
      </c>
      <c r="CA831" s="17">
        <f t="shared" si="553"/>
        <v>0</v>
      </c>
      <c r="CB831" s="17">
        <f t="shared" si="555"/>
        <v>0</v>
      </c>
      <c r="CC831" s="17">
        <f t="shared" si="556"/>
        <v>0</v>
      </c>
      <c r="CD831" s="17">
        <f t="shared" si="557"/>
        <v>0</v>
      </c>
      <c r="CE831" s="17">
        <f t="shared" si="558"/>
        <v>0</v>
      </c>
      <c r="CF831" s="17">
        <f t="shared" si="559"/>
        <v>0</v>
      </c>
      <c r="CG831" s="17">
        <f t="shared" si="560"/>
        <v>0</v>
      </c>
      <c r="CH831" s="17">
        <f t="shared" si="561"/>
        <v>0</v>
      </c>
      <c r="CI831" s="17">
        <f t="shared" si="562"/>
        <v>0</v>
      </c>
      <c r="CJ831" s="17">
        <f t="shared" si="563"/>
        <v>0</v>
      </c>
      <c r="CK831" s="17">
        <f t="shared" si="564"/>
        <v>0</v>
      </c>
      <c r="CL831" s="17">
        <f t="shared" si="565"/>
        <v>0</v>
      </c>
      <c r="CM831" s="17">
        <f t="shared" si="566"/>
        <v>0</v>
      </c>
      <c r="CN831" s="17">
        <f t="shared" si="567"/>
        <v>0</v>
      </c>
      <c r="CO831" s="17">
        <f t="shared" si="568"/>
        <v>0</v>
      </c>
      <c r="CP831" s="17">
        <f t="shared" si="569"/>
        <v>0</v>
      </c>
      <c r="CQ831" s="17">
        <f t="shared" si="570"/>
        <v>0</v>
      </c>
      <c r="CR831" s="17">
        <f t="shared" si="571"/>
        <v>0</v>
      </c>
      <c r="CS831" s="17">
        <f t="shared" si="572"/>
        <v>0</v>
      </c>
      <c r="CT831" s="17">
        <f t="shared" si="573"/>
        <v>0</v>
      </c>
      <c r="CU831" s="17">
        <f t="shared" si="574"/>
        <v>0</v>
      </c>
      <c r="CV831" s="17">
        <f t="shared" si="575"/>
        <v>0</v>
      </c>
      <c r="CW831" s="17">
        <f t="shared" si="576"/>
        <v>0</v>
      </c>
      <c r="CX831" s="17">
        <f t="shared" si="577"/>
        <v>0</v>
      </c>
      <c r="CY831" s="17">
        <f t="shared" si="578"/>
        <v>0</v>
      </c>
      <c r="CZ831" s="17">
        <f t="shared" si="579"/>
        <v>0</v>
      </c>
      <c r="DA831" s="17">
        <f t="shared" si="580"/>
        <v>0</v>
      </c>
      <c r="DB831" s="17">
        <f t="shared" si="581"/>
        <v>0</v>
      </c>
      <c r="DC831" s="17">
        <f t="shared" si="582"/>
        <v>0</v>
      </c>
      <c r="DD831" s="17">
        <f t="shared" si="583"/>
        <v>0</v>
      </c>
      <c r="DE831" s="17">
        <f t="shared" si="584"/>
        <v>0</v>
      </c>
      <c r="DF831" s="17">
        <f t="shared" si="585"/>
        <v>0</v>
      </c>
      <c r="DG831" s="17">
        <f t="shared" si="586"/>
        <v>0</v>
      </c>
    </row>
    <row r="832" spans="2:111" ht="15" customHeight="1" x14ac:dyDescent="0.2">
      <c r="B832" s="156">
        <v>824</v>
      </c>
      <c r="C832" s="157" t="str">
        <f t="shared" si="587"/>
        <v/>
      </c>
      <c r="D832" s="158" t="str">
        <f t="shared" si="547"/>
        <v>OK</v>
      </c>
      <c r="E832" s="159" t="e">
        <f>VLOOKUP('DATA SHEET'!$B$9,'Drill Size Info'!$T$2:$U$8,2,FALSE)</f>
        <v>#N/A</v>
      </c>
      <c r="F832" s="159" t="str">
        <f t="shared" si="588"/>
        <v/>
      </c>
      <c r="G832" s="91">
        <f t="shared" si="589"/>
        <v>0</v>
      </c>
      <c r="H832" s="160" t="s">
        <v>175</v>
      </c>
      <c r="I832" s="160" t="s">
        <v>175</v>
      </c>
      <c r="J832" s="160" t="str">
        <f>IF('DATA SHEET'!$B$10="NC-50","N/A","OK")</f>
        <v>OK</v>
      </c>
      <c r="K832" s="160" t="str">
        <f>IF('DATA SHEET'!$B$10="NC-50","N/A","OK")</f>
        <v>OK</v>
      </c>
      <c r="L832" s="160" t="str">
        <f t="shared" si="590"/>
        <v>OK</v>
      </c>
      <c r="M832" s="160" t="str">
        <f t="shared" si="591"/>
        <v>OK</v>
      </c>
      <c r="N832" s="160"/>
      <c r="O832" s="160"/>
      <c r="P832" s="160"/>
      <c r="Q832" s="160"/>
      <c r="R832" s="92" t="str">
        <f>IF(DI832&lt;&gt;"",
    IF(INT('Drill Size Info'!$AA$19)=INT('Drill Size Info'!$AB$19),
        --(INT('Drill Size Info'!$AA$19) &amp; "." &amp; DI832),
        IF(AND((--(INT('Drill Size Info'!$AA$19) &amp; "." &amp; DI832)&gt;=--('Drill Size Info'!$AA$19)), (--(INT('Drill Size Info'!$AA$19) &amp; "." &amp; DI832)&lt;=--('Drill Size Info'!$AB$19))),
            --(INT('Drill Size Info'!$AA$19) &amp; "." &amp; DI832),
            --(INT('Drill Size Info'!$AB$19) &amp; "." &amp; DI832)
        )
    ),
    IF(DH832&lt;&gt;"",
        IF(INT('Drill Size Info'!$AA$19)=INT('Drill Size Info'!$AB$19),
            --(INT('Drill Size Info'!$AA$19) &amp; "." &amp; LEFT(DH832,3)),
            IF(AND((--(INT('Drill Size Info'!$AA$19) &amp; "." &amp; LEFT(DH832,3))&gt;=--('Drill Size Info'!$AA$19)), (--(INT('Drill Size Info'!$AA$19) &amp; "." &amp; LEFT(DH832,3))&lt;=--('Drill Size Info'!$AB$19))),
                --(INT('Drill Size Info'!$AA$19) &amp; "." &amp; LEFT(DH832,3)),
                --(INT('Drill Size Info'!$AB$19) &amp; "." &amp; LEFT(DH832,3))
            )
        ),
        "OK"
    )
)</f>
        <v>OK</v>
      </c>
      <c r="S832" s="150" t="str">
        <f>IF(DJ832&lt;&gt;"",
    IF(INT('Drill Size Info'!$AA$19)=INT('Drill Size Info'!$AB$19),
        --(INT('Drill Size Info'!$AA$19) &amp; "." &amp; DJ832),
        IF(AND((--(INT('Drill Size Info'!$AA$19) &amp; "." &amp; DJ832)&gt;=--('Drill Size Info'!$AA$19)), (--(INT('Drill Size Info'!$AA$19) &amp; "." &amp; DJ832)&lt;=--('Drill Size Info'!$AB$19))),
            --(INT('Drill Size Info'!$AA$19) &amp; "." &amp; DJ832),
            --(INT('Drill Size Info'!$AB$19) &amp; "." &amp; DJ832)
        )
    ),
    IF(DH832&lt;&gt;"",
        IF(INT('Drill Size Info'!$AA$19)=INT('Drill Size Info'!$AB$19),
            --(INT('Drill Size Info'!$AA$19) &amp; "." &amp; RIGHT(DH832,3)),
            IF(AND((--(INT('Drill Size Info'!$AA$19) &amp; "." &amp; RIGHT(DH832,3))&gt;=--('Drill Size Info'!$AA$19)), (--(INT('Drill Size Info'!$AA$19) &amp; "." &amp; RIGHT(DH832,3))&lt;=--('Drill Size Info'!$AB$19))),
                --(INT('Drill Size Info'!$AA$19) &amp; "." &amp; RIGHT(DH832,3)),
                --(INT('Drill Size Info'!$AB$19) &amp; "." &amp; RIGHT(DH832,3))
            )
        ),
        "N/A"
    )
)</f>
        <v>N/A</v>
      </c>
      <c r="T832" s="150" t="str">
        <f>IF(DL832&lt;&gt;"",
    IF(INT('Drill Size Info'!$AA$19)=INT('Drill Size Info'!$AB$15),
        --(INT('Drill Size Info'!$AA$15) &amp; "." &amp; DL832),
        IF(AND((--(INT('Drill Size Info'!$AA$15) &amp; "." &amp; DL832)&gt;=--('Drill Size Info'!$AA$15)), (--(INT('Drill Size Info'!$AA$15) &amp; "." &amp; DL832)&lt;=--('Drill Size Info'!$AB$15))),
            --(INT('Drill Size Info'!$AA$15) &amp; "." &amp; DL832),
            --(INT('Drill Size Info'!$AB$15) &amp; "." &amp; DL832)
        )
    ),
    IF(DK832&lt;&gt;"",
        IF(INT('Drill Size Info'!$AA$15)=INT('Drill Size Info'!$AB$15),
            --(INT('Drill Size Info'!$AA$15) &amp; "." &amp; LEFT(DK832,3)),
            IF(AND((--(INT('Drill Size Info'!$AA$15) &amp; "." &amp; LEFT(DK832,3))&gt;=--('Drill Size Info'!$AA$15)), (--(INT('Drill Size Info'!$AA$15) &amp; "." &amp; LEFT(DK832,3))&lt;=--('Drill Size Info'!$AB$15))),
                --(INT('Drill Size Info'!$AA$15) &amp; "." &amp; LEFT(DK832,3)),
                --(INT('Drill Size Info'!$AB$15) &amp; "." &amp; LEFT(DK832,3))
            )
        ),
        "OK"
    )
)</f>
        <v>OK</v>
      </c>
      <c r="U832" s="150" t="str">
        <f>IF(DM832&lt;&gt;"",
    IF(INT('Drill Size Info'!$AA$19)=INT('Drill Size Info'!$AB$15),
        --(INT('Drill Size Info'!$AA$15) &amp; "." &amp; DM832),
        IF(AND((--(INT('Drill Size Info'!$AA$15) &amp; "." &amp; DM832)&gt;=--('Drill Size Info'!$AA$15)), (--(INT('Drill Size Info'!$AA$15) &amp; "." &amp; DM832)&lt;=--('Drill Size Info'!$AB$15))),
            --(INT('Drill Size Info'!$AA$15) &amp; "." &amp; DM832),
            --(INT('Drill Size Info'!$AB$15) &amp; "." &amp; DM832)
        )
    ),
    IF(DK832&lt;&gt;"",
        IF(INT('Drill Size Info'!$AA$15)=INT('Drill Size Info'!$AB$15),
            --(INT('Drill Size Info'!$AA$15) &amp; "." &amp; RIGHT(DK832,3)),
            IF(AND((--(INT('Drill Size Info'!$AA$15) &amp; "." &amp; RIGHT(DK832,3))&gt;=--('Drill Size Info'!$AA$15)), (--(INT('Drill Size Info'!$AA$15) &amp; "." &amp; RIGHT(DK832,3))&lt;=--('Drill Size Info'!$AB$15))),
                --(INT('Drill Size Info'!$AA$15) &amp; "." &amp; RIGHT(DK832,3)),
                --(INT('Drill Size Info'!$AB$15) &amp; "." &amp; RIGHT(DK832,3))
            )
        ),
        "N/A"
    )
)</f>
        <v>N/A</v>
      </c>
      <c r="V832" s="161"/>
      <c r="W832" s="161"/>
      <c r="X832" s="161"/>
      <c r="Y832" s="161"/>
      <c r="Z832" s="161"/>
      <c r="AA832" s="162"/>
      <c r="AB832" s="162"/>
      <c r="AC832" s="162"/>
      <c r="AD832" s="162"/>
      <c r="AE832" s="162"/>
      <c r="AF832" s="162"/>
      <c r="AG832" s="162"/>
      <c r="AH832" s="162"/>
      <c r="AI832" s="162"/>
      <c r="AJ832" s="162"/>
      <c r="AK832" s="162"/>
      <c r="AL832" s="162"/>
      <c r="AM832" s="162"/>
      <c r="AN832" s="162"/>
      <c r="AO832" s="162"/>
      <c r="AP832" s="162"/>
      <c r="AQ832" s="162"/>
      <c r="AR832" s="162"/>
      <c r="AS832" s="162"/>
      <c r="AT832" s="162"/>
      <c r="AU832" s="162"/>
      <c r="AV832" s="162"/>
      <c r="AW832" s="162"/>
      <c r="AX832" s="162"/>
      <c r="AY832" s="162"/>
      <c r="AZ832" s="162"/>
      <c r="BA832" s="162"/>
      <c r="BB832" s="163"/>
      <c r="BC832" s="163"/>
      <c r="BD832" s="163"/>
      <c r="BE832" s="164"/>
      <c r="BF832" s="165"/>
      <c r="BG832" s="162"/>
      <c r="BH832" s="162"/>
      <c r="BI832" s="164"/>
      <c r="BJ832" s="38"/>
      <c r="BK832" s="38"/>
      <c r="BL832" s="38"/>
      <c r="BM832" s="38"/>
      <c r="BN832" s="38"/>
      <c r="BO832" s="38"/>
      <c r="BP832" s="117" t="str">
        <f t="shared" si="554"/>
        <v/>
      </c>
      <c r="BQ832" s="38"/>
      <c r="BR832" s="38"/>
      <c r="BS832" s="38"/>
      <c r="BT832" s="38"/>
      <c r="BV832" s="17">
        <f t="shared" si="548"/>
        <v>0</v>
      </c>
      <c r="BW832" s="17">
        <f t="shared" si="549"/>
        <v>0</v>
      </c>
      <c r="BX832" s="17">
        <f t="shared" si="550"/>
        <v>0</v>
      </c>
      <c r="BY832" s="17">
        <f t="shared" si="551"/>
        <v>0</v>
      </c>
      <c r="BZ832" s="17">
        <f t="shared" si="552"/>
        <v>0</v>
      </c>
      <c r="CA832" s="17">
        <f t="shared" si="553"/>
        <v>0</v>
      </c>
      <c r="CB832" s="17">
        <f t="shared" si="555"/>
        <v>0</v>
      </c>
      <c r="CC832" s="17">
        <f t="shared" si="556"/>
        <v>0</v>
      </c>
      <c r="CD832" s="17">
        <f t="shared" si="557"/>
        <v>0</v>
      </c>
      <c r="CE832" s="17">
        <f t="shared" si="558"/>
        <v>0</v>
      </c>
      <c r="CF832" s="17">
        <f t="shared" si="559"/>
        <v>0</v>
      </c>
      <c r="CG832" s="17">
        <f t="shared" si="560"/>
        <v>0</v>
      </c>
      <c r="CH832" s="17">
        <f t="shared" si="561"/>
        <v>0</v>
      </c>
      <c r="CI832" s="17">
        <f t="shared" si="562"/>
        <v>0</v>
      </c>
      <c r="CJ832" s="17">
        <f t="shared" si="563"/>
        <v>0</v>
      </c>
      <c r="CK832" s="17">
        <f t="shared" si="564"/>
        <v>0</v>
      </c>
      <c r="CL832" s="17">
        <f t="shared" si="565"/>
        <v>0</v>
      </c>
      <c r="CM832" s="17">
        <f t="shared" si="566"/>
        <v>0</v>
      </c>
      <c r="CN832" s="17">
        <f t="shared" si="567"/>
        <v>0</v>
      </c>
      <c r="CO832" s="17">
        <f t="shared" si="568"/>
        <v>0</v>
      </c>
      <c r="CP832" s="17">
        <f t="shared" si="569"/>
        <v>0</v>
      </c>
      <c r="CQ832" s="17">
        <f t="shared" si="570"/>
        <v>0</v>
      </c>
      <c r="CR832" s="17">
        <f t="shared" si="571"/>
        <v>0</v>
      </c>
      <c r="CS832" s="17">
        <f t="shared" si="572"/>
        <v>0</v>
      </c>
      <c r="CT832" s="17">
        <f t="shared" si="573"/>
        <v>0</v>
      </c>
      <c r="CU832" s="17">
        <f t="shared" si="574"/>
        <v>0</v>
      </c>
      <c r="CV832" s="17">
        <f t="shared" si="575"/>
        <v>0</v>
      </c>
      <c r="CW832" s="17">
        <f t="shared" si="576"/>
        <v>0</v>
      </c>
      <c r="CX832" s="17">
        <f t="shared" si="577"/>
        <v>0</v>
      </c>
      <c r="CY832" s="17">
        <f t="shared" si="578"/>
        <v>0</v>
      </c>
      <c r="CZ832" s="17">
        <f t="shared" si="579"/>
        <v>0</v>
      </c>
      <c r="DA832" s="17">
        <f t="shared" si="580"/>
        <v>0</v>
      </c>
      <c r="DB832" s="17">
        <f t="shared" si="581"/>
        <v>0</v>
      </c>
      <c r="DC832" s="17">
        <f t="shared" si="582"/>
        <v>0</v>
      </c>
      <c r="DD832" s="17">
        <f t="shared" si="583"/>
        <v>0</v>
      </c>
      <c r="DE832" s="17">
        <f t="shared" si="584"/>
        <v>0</v>
      </c>
      <c r="DF832" s="17">
        <f t="shared" si="585"/>
        <v>0</v>
      </c>
      <c r="DG832" s="17">
        <f t="shared" si="586"/>
        <v>0</v>
      </c>
    </row>
    <row r="833" spans="2:111" ht="15" customHeight="1" x14ac:dyDescent="0.2">
      <c r="B833" s="156">
        <v>825</v>
      </c>
      <c r="C833" s="157" t="str">
        <f t="shared" si="587"/>
        <v/>
      </c>
      <c r="D833" s="158" t="str">
        <f t="shared" si="547"/>
        <v>OK</v>
      </c>
      <c r="E833" s="159" t="e">
        <f>VLOOKUP('DATA SHEET'!$B$9,'Drill Size Info'!$T$2:$U$8,2,FALSE)</f>
        <v>#N/A</v>
      </c>
      <c r="F833" s="159" t="str">
        <f t="shared" si="588"/>
        <v/>
      </c>
      <c r="G833" s="91">
        <f t="shared" si="589"/>
        <v>0</v>
      </c>
      <c r="H833" s="160" t="s">
        <v>175</v>
      </c>
      <c r="I833" s="160" t="s">
        <v>175</v>
      </c>
      <c r="J833" s="160" t="str">
        <f>IF('DATA SHEET'!$B$10="NC-50","N/A","OK")</f>
        <v>OK</v>
      </c>
      <c r="K833" s="160" t="str">
        <f>IF('DATA SHEET'!$B$10="NC-50","N/A","OK")</f>
        <v>OK</v>
      </c>
      <c r="L833" s="160" t="str">
        <f t="shared" si="590"/>
        <v>OK</v>
      </c>
      <c r="M833" s="160" t="str">
        <f t="shared" si="591"/>
        <v>OK</v>
      </c>
      <c r="N833" s="160"/>
      <c r="O833" s="160"/>
      <c r="P833" s="160"/>
      <c r="Q833" s="160"/>
      <c r="R833" s="92" t="str">
        <f>IF(DI833&lt;&gt;"",
    IF(INT('Drill Size Info'!$AA$19)=INT('Drill Size Info'!$AB$19),
        --(INT('Drill Size Info'!$AA$19) &amp; "." &amp; DI833),
        IF(AND((--(INT('Drill Size Info'!$AA$19) &amp; "." &amp; DI833)&gt;=--('Drill Size Info'!$AA$19)), (--(INT('Drill Size Info'!$AA$19) &amp; "." &amp; DI833)&lt;=--('Drill Size Info'!$AB$19))),
            --(INT('Drill Size Info'!$AA$19) &amp; "." &amp; DI833),
            --(INT('Drill Size Info'!$AB$19) &amp; "." &amp; DI833)
        )
    ),
    IF(DH833&lt;&gt;"",
        IF(INT('Drill Size Info'!$AA$19)=INT('Drill Size Info'!$AB$19),
            --(INT('Drill Size Info'!$AA$19) &amp; "." &amp; LEFT(DH833,3)),
            IF(AND((--(INT('Drill Size Info'!$AA$19) &amp; "." &amp; LEFT(DH833,3))&gt;=--('Drill Size Info'!$AA$19)), (--(INT('Drill Size Info'!$AA$19) &amp; "." &amp; LEFT(DH833,3))&lt;=--('Drill Size Info'!$AB$19))),
                --(INT('Drill Size Info'!$AA$19) &amp; "." &amp; LEFT(DH833,3)),
                --(INT('Drill Size Info'!$AB$19) &amp; "." &amp; LEFT(DH833,3))
            )
        ),
        "OK"
    )
)</f>
        <v>OK</v>
      </c>
      <c r="S833" s="150" t="str">
        <f>IF(DJ833&lt;&gt;"",
    IF(INT('Drill Size Info'!$AA$19)=INT('Drill Size Info'!$AB$19),
        --(INT('Drill Size Info'!$AA$19) &amp; "." &amp; DJ833),
        IF(AND((--(INT('Drill Size Info'!$AA$19) &amp; "." &amp; DJ833)&gt;=--('Drill Size Info'!$AA$19)), (--(INT('Drill Size Info'!$AA$19) &amp; "." &amp; DJ833)&lt;=--('Drill Size Info'!$AB$19))),
            --(INT('Drill Size Info'!$AA$19) &amp; "." &amp; DJ833),
            --(INT('Drill Size Info'!$AB$19) &amp; "." &amp; DJ833)
        )
    ),
    IF(DH833&lt;&gt;"",
        IF(INT('Drill Size Info'!$AA$19)=INT('Drill Size Info'!$AB$19),
            --(INT('Drill Size Info'!$AA$19) &amp; "." &amp; RIGHT(DH833,3)),
            IF(AND((--(INT('Drill Size Info'!$AA$19) &amp; "." &amp; RIGHT(DH833,3))&gt;=--('Drill Size Info'!$AA$19)), (--(INT('Drill Size Info'!$AA$19) &amp; "." &amp; RIGHT(DH833,3))&lt;=--('Drill Size Info'!$AB$19))),
                --(INT('Drill Size Info'!$AA$19) &amp; "." &amp; RIGHT(DH833,3)),
                --(INT('Drill Size Info'!$AB$19) &amp; "." &amp; RIGHT(DH833,3))
            )
        ),
        "N/A"
    )
)</f>
        <v>N/A</v>
      </c>
      <c r="T833" s="150" t="str">
        <f>IF(DL833&lt;&gt;"",
    IF(INT('Drill Size Info'!$AA$19)=INT('Drill Size Info'!$AB$15),
        --(INT('Drill Size Info'!$AA$15) &amp; "." &amp; DL833),
        IF(AND((--(INT('Drill Size Info'!$AA$15) &amp; "." &amp; DL833)&gt;=--('Drill Size Info'!$AA$15)), (--(INT('Drill Size Info'!$AA$15) &amp; "." &amp; DL833)&lt;=--('Drill Size Info'!$AB$15))),
            --(INT('Drill Size Info'!$AA$15) &amp; "." &amp; DL833),
            --(INT('Drill Size Info'!$AB$15) &amp; "." &amp; DL833)
        )
    ),
    IF(DK833&lt;&gt;"",
        IF(INT('Drill Size Info'!$AA$15)=INT('Drill Size Info'!$AB$15),
            --(INT('Drill Size Info'!$AA$15) &amp; "." &amp; LEFT(DK833,3)),
            IF(AND((--(INT('Drill Size Info'!$AA$15) &amp; "." &amp; LEFT(DK833,3))&gt;=--('Drill Size Info'!$AA$15)), (--(INT('Drill Size Info'!$AA$15) &amp; "." &amp; LEFT(DK833,3))&lt;=--('Drill Size Info'!$AB$15))),
                --(INT('Drill Size Info'!$AA$15) &amp; "." &amp; LEFT(DK833,3)),
                --(INT('Drill Size Info'!$AB$15) &amp; "." &amp; LEFT(DK833,3))
            )
        ),
        "OK"
    )
)</f>
        <v>OK</v>
      </c>
      <c r="U833" s="150" t="str">
        <f>IF(DM833&lt;&gt;"",
    IF(INT('Drill Size Info'!$AA$19)=INT('Drill Size Info'!$AB$15),
        --(INT('Drill Size Info'!$AA$15) &amp; "." &amp; DM833),
        IF(AND((--(INT('Drill Size Info'!$AA$15) &amp; "." &amp; DM833)&gt;=--('Drill Size Info'!$AA$15)), (--(INT('Drill Size Info'!$AA$15) &amp; "." &amp; DM833)&lt;=--('Drill Size Info'!$AB$15))),
            --(INT('Drill Size Info'!$AA$15) &amp; "." &amp; DM833),
            --(INT('Drill Size Info'!$AB$15) &amp; "." &amp; DM833)
        )
    ),
    IF(DK833&lt;&gt;"",
        IF(INT('Drill Size Info'!$AA$15)=INT('Drill Size Info'!$AB$15),
            --(INT('Drill Size Info'!$AA$15) &amp; "." &amp; RIGHT(DK833,3)),
            IF(AND((--(INT('Drill Size Info'!$AA$15) &amp; "." &amp; RIGHT(DK833,3))&gt;=--('Drill Size Info'!$AA$15)), (--(INT('Drill Size Info'!$AA$15) &amp; "." &amp; RIGHT(DK833,3))&lt;=--('Drill Size Info'!$AB$15))),
                --(INT('Drill Size Info'!$AA$15) &amp; "." &amp; RIGHT(DK833,3)),
                --(INT('Drill Size Info'!$AB$15) &amp; "." &amp; RIGHT(DK833,3))
            )
        ),
        "N/A"
    )
)</f>
        <v>N/A</v>
      </c>
      <c r="V833" s="161"/>
      <c r="W833" s="161"/>
      <c r="X833" s="161"/>
      <c r="Y833" s="161"/>
      <c r="Z833" s="161"/>
      <c r="AA833" s="162"/>
      <c r="AB833" s="162"/>
      <c r="AC833" s="162"/>
      <c r="AD833" s="162"/>
      <c r="AE833" s="162"/>
      <c r="AF833" s="162"/>
      <c r="AG833" s="162"/>
      <c r="AH833" s="162"/>
      <c r="AI833" s="162"/>
      <c r="AJ833" s="162"/>
      <c r="AK833" s="162"/>
      <c r="AL833" s="162"/>
      <c r="AM833" s="162"/>
      <c r="AN833" s="162"/>
      <c r="AO833" s="162"/>
      <c r="AP833" s="162"/>
      <c r="AQ833" s="162"/>
      <c r="AR833" s="162"/>
      <c r="AS833" s="162"/>
      <c r="AT833" s="162"/>
      <c r="AU833" s="162"/>
      <c r="AV833" s="162"/>
      <c r="AW833" s="162"/>
      <c r="AX833" s="162"/>
      <c r="AY833" s="162"/>
      <c r="AZ833" s="162"/>
      <c r="BA833" s="162"/>
      <c r="BB833" s="163"/>
      <c r="BC833" s="163"/>
      <c r="BD833" s="163"/>
      <c r="BE833" s="164"/>
      <c r="BF833" s="165"/>
      <c r="BG833" s="162"/>
      <c r="BH833" s="162"/>
      <c r="BI833" s="164"/>
      <c r="BJ833" s="38"/>
      <c r="BK833" s="38"/>
      <c r="BL833" s="38"/>
      <c r="BM833" s="38"/>
      <c r="BN833" s="38"/>
      <c r="BO833" s="38"/>
      <c r="BP833" s="117" t="str">
        <f t="shared" si="554"/>
        <v/>
      </c>
      <c r="BQ833" s="38"/>
      <c r="BR833" s="38"/>
      <c r="BS833" s="38"/>
      <c r="BT833" s="38"/>
      <c r="BV833" s="17">
        <f t="shared" si="548"/>
        <v>0</v>
      </c>
      <c r="BW833" s="17">
        <f t="shared" si="549"/>
        <v>0</v>
      </c>
      <c r="BX833" s="17">
        <f t="shared" si="550"/>
        <v>0</v>
      </c>
      <c r="BY833" s="17">
        <f t="shared" si="551"/>
        <v>0</v>
      </c>
      <c r="BZ833" s="17">
        <f t="shared" si="552"/>
        <v>0</v>
      </c>
      <c r="CA833" s="17">
        <f t="shared" si="553"/>
        <v>0</v>
      </c>
      <c r="CB833" s="17">
        <f t="shared" si="555"/>
        <v>0</v>
      </c>
      <c r="CC833" s="17">
        <f t="shared" si="556"/>
        <v>0</v>
      </c>
      <c r="CD833" s="17">
        <f t="shared" si="557"/>
        <v>0</v>
      </c>
      <c r="CE833" s="17">
        <f t="shared" si="558"/>
        <v>0</v>
      </c>
      <c r="CF833" s="17">
        <f t="shared" si="559"/>
        <v>0</v>
      </c>
      <c r="CG833" s="17">
        <f t="shared" si="560"/>
        <v>0</v>
      </c>
      <c r="CH833" s="17">
        <f t="shared" si="561"/>
        <v>0</v>
      </c>
      <c r="CI833" s="17">
        <f t="shared" si="562"/>
        <v>0</v>
      </c>
      <c r="CJ833" s="17">
        <f t="shared" si="563"/>
        <v>0</v>
      </c>
      <c r="CK833" s="17">
        <f t="shared" si="564"/>
        <v>0</v>
      </c>
      <c r="CL833" s="17">
        <f t="shared" si="565"/>
        <v>0</v>
      </c>
      <c r="CM833" s="17">
        <f t="shared" si="566"/>
        <v>0</v>
      </c>
      <c r="CN833" s="17">
        <f t="shared" si="567"/>
        <v>0</v>
      </c>
      <c r="CO833" s="17">
        <f t="shared" si="568"/>
        <v>0</v>
      </c>
      <c r="CP833" s="17">
        <f t="shared" si="569"/>
        <v>0</v>
      </c>
      <c r="CQ833" s="17">
        <f t="shared" si="570"/>
        <v>0</v>
      </c>
      <c r="CR833" s="17">
        <f t="shared" si="571"/>
        <v>0</v>
      </c>
      <c r="CS833" s="17">
        <f t="shared" si="572"/>
        <v>0</v>
      </c>
      <c r="CT833" s="17">
        <f t="shared" si="573"/>
        <v>0</v>
      </c>
      <c r="CU833" s="17">
        <f t="shared" si="574"/>
        <v>0</v>
      </c>
      <c r="CV833" s="17">
        <f t="shared" si="575"/>
        <v>0</v>
      </c>
      <c r="CW833" s="17">
        <f t="shared" si="576"/>
        <v>0</v>
      </c>
      <c r="CX833" s="17">
        <f t="shared" si="577"/>
        <v>0</v>
      </c>
      <c r="CY833" s="17">
        <f t="shared" si="578"/>
        <v>0</v>
      </c>
      <c r="CZ833" s="17">
        <f t="shared" si="579"/>
        <v>0</v>
      </c>
      <c r="DA833" s="17">
        <f t="shared" si="580"/>
        <v>0</v>
      </c>
      <c r="DB833" s="17">
        <f t="shared" si="581"/>
        <v>0</v>
      </c>
      <c r="DC833" s="17">
        <f t="shared" si="582"/>
        <v>0</v>
      </c>
      <c r="DD833" s="17">
        <f t="shared" si="583"/>
        <v>0</v>
      </c>
      <c r="DE833" s="17">
        <f t="shared" si="584"/>
        <v>0</v>
      </c>
      <c r="DF833" s="17">
        <f t="shared" si="585"/>
        <v>0</v>
      </c>
      <c r="DG833" s="17">
        <f t="shared" si="586"/>
        <v>0</v>
      </c>
    </row>
    <row r="834" spans="2:111" ht="15" customHeight="1" x14ac:dyDescent="0.2">
      <c r="B834" s="156">
        <v>826</v>
      </c>
      <c r="C834" s="157" t="str">
        <f t="shared" si="587"/>
        <v/>
      </c>
      <c r="D834" s="158" t="str">
        <f t="shared" si="547"/>
        <v>OK</v>
      </c>
      <c r="E834" s="159" t="e">
        <f>VLOOKUP('DATA SHEET'!$B$9,'Drill Size Info'!$T$2:$U$8,2,FALSE)</f>
        <v>#N/A</v>
      </c>
      <c r="F834" s="159" t="str">
        <f t="shared" si="588"/>
        <v/>
      </c>
      <c r="G834" s="91">
        <f t="shared" si="589"/>
        <v>0</v>
      </c>
      <c r="H834" s="160" t="s">
        <v>175</v>
      </c>
      <c r="I834" s="160" t="s">
        <v>175</v>
      </c>
      <c r="J834" s="160" t="str">
        <f>IF('DATA SHEET'!$B$10="NC-50","N/A","OK")</f>
        <v>OK</v>
      </c>
      <c r="K834" s="160" t="str">
        <f>IF('DATA SHEET'!$B$10="NC-50","N/A","OK")</f>
        <v>OK</v>
      </c>
      <c r="L834" s="160" t="str">
        <f t="shared" si="590"/>
        <v>OK</v>
      </c>
      <c r="M834" s="160" t="str">
        <f t="shared" si="591"/>
        <v>OK</v>
      </c>
      <c r="N834" s="160"/>
      <c r="O834" s="160"/>
      <c r="P834" s="160"/>
      <c r="Q834" s="160"/>
      <c r="R834" s="92" t="str">
        <f>IF(DI834&lt;&gt;"",
    IF(INT('Drill Size Info'!$AA$19)=INT('Drill Size Info'!$AB$19),
        --(INT('Drill Size Info'!$AA$19) &amp; "." &amp; DI834),
        IF(AND((--(INT('Drill Size Info'!$AA$19) &amp; "." &amp; DI834)&gt;=--('Drill Size Info'!$AA$19)), (--(INT('Drill Size Info'!$AA$19) &amp; "." &amp; DI834)&lt;=--('Drill Size Info'!$AB$19))),
            --(INT('Drill Size Info'!$AA$19) &amp; "." &amp; DI834),
            --(INT('Drill Size Info'!$AB$19) &amp; "." &amp; DI834)
        )
    ),
    IF(DH834&lt;&gt;"",
        IF(INT('Drill Size Info'!$AA$19)=INT('Drill Size Info'!$AB$19),
            --(INT('Drill Size Info'!$AA$19) &amp; "." &amp; LEFT(DH834,3)),
            IF(AND((--(INT('Drill Size Info'!$AA$19) &amp; "." &amp; LEFT(DH834,3))&gt;=--('Drill Size Info'!$AA$19)), (--(INT('Drill Size Info'!$AA$19) &amp; "." &amp; LEFT(DH834,3))&lt;=--('Drill Size Info'!$AB$19))),
                --(INT('Drill Size Info'!$AA$19) &amp; "." &amp; LEFT(DH834,3)),
                --(INT('Drill Size Info'!$AB$19) &amp; "." &amp; LEFT(DH834,3))
            )
        ),
        "OK"
    )
)</f>
        <v>OK</v>
      </c>
      <c r="S834" s="150" t="str">
        <f>IF(DJ834&lt;&gt;"",
    IF(INT('Drill Size Info'!$AA$19)=INT('Drill Size Info'!$AB$19),
        --(INT('Drill Size Info'!$AA$19) &amp; "." &amp; DJ834),
        IF(AND((--(INT('Drill Size Info'!$AA$19) &amp; "." &amp; DJ834)&gt;=--('Drill Size Info'!$AA$19)), (--(INT('Drill Size Info'!$AA$19) &amp; "." &amp; DJ834)&lt;=--('Drill Size Info'!$AB$19))),
            --(INT('Drill Size Info'!$AA$19) &amp; "." &amp; DJ834),
            --(INT('Drill Size Info'!$AB$19) &amp; "." &amp; DJ834)
        )
    ),
    IF(DH834&lt;&gt;"",
        IF(INT('Drill Size Info'!$AA$19)=INT('Drill Size Info'!$AB$19),
            --(INT('Drill Size Info'!$AA$19) &amp; "." &amp; RIGHT(DH834,3)),
            IF(AND((--(INT('Drill Size Info'!$AA$19) &amp; "." &amp; RIGHT(DH834,3))&gt;=--('Drill Size Info'!$AA$19)), (--(INT('Drill Size Info'!$AA$19) &amp; "." &amp; RIGHT(DH834,3))&lt;=--('Drill Size Info'!$AB$19))),
                --(INT('Drill Size Info'!$AA$19) &amp; "." &amp; RIGHT(DH834,3)),
                --(INT('Drill Size Info'!$AB$19) &amp; "." &amp; RIGHT(DH834,3))
            )
        ),
        "N/A"
    )
)</f>
        <v>N/A</v>
      </c>
      <c r="T834" s="150" t="str">
        <f>IF(DL834&lt;&gt;"",
    IF(INT('Drill Size Info'!$AA$19)=INT('Drill Size Info'!$AB$15),
        --(INT('Drill Size Info'!$AA$15) &amp; "." &amp; DL834),
        IF(AND((--(INT('Drill Size Info'!$AA$15) &amp; "." &amp; DL834)&gt;=--('Drill Size Info'!$AA$15)), (--(INT('Drill Size Info'!$AA$15) &amp; "." &amp; DL834)&lt;=--('Drill Size Info'!$AB$15))),
            --(INT('Drill Size Info'!$AA$15) &amp; "." &amp; DL834),
            --(INT('Drill Size Info'!$AB$15) &amp; "." &amp; DL834)
        )
    ),
    IF(DK834&lt;&gt;"",
        IF(INT('Drill Size Info'!$AA$15)=INT('Drill Size Info'!$AB$15),
            --(INT('Drill Size Info'!$AA$15) &amp; "." &amp; LEFT(DK834,3)),
            IF(AND((--(INT('Drill Size Info'!$AA$15) &amp; "." &amp; LEFT(DK834,3))&gt;=--('Drill Size Info'!$AA$15)), (--(INT('Drill Size Info'!$AA$15) &amp; "." &amp; LEFT(DK834,3))&lt;=--('Drill Size Info'!$AB$15))),
                --(INT('Drill Size Info'!$AA$15) &amp; "." &amp; LEFT(DK834,3)),
                --(INT('Drill Size Info'!$AB$15) &amp; "." &amp; LEFT(DK834,3))
            )
        ),
        "OK"
    )
)</f>
        <v>OK</v>
      </c>
      <c r="U834" s="150" t="str">
        <f>IF(DM834&lt;&gt;"",
    IF(INT('Drill Size Info'!$AA$19)=INT('Drill Size Info'!$AB$15),
        --(INT('Drill Size Info'!$AA$15) &amp; "." &amp; DM834),
        IF(AND((--(INT('Drill Size Info'!$AA$15) &amp; "." &amp; DM834)&gt;=--('Drill Size Info'!$AA$15)), (--(INT('Drill Size Info'!$AA$15) &amp; "." &amp; DM834)&lt;=--('Drill Size Info'!$AB$15))),
            --(INT('Drill Size Info'!$AA$15) &amp; "." &amp; DM834),
            --(INT('Drill Size Info'!$AB$15) &amp; "." &amp; DM834)
        )
    ),
    IF(DK834&lt;&gt;"",
        IF(INT('Drill Size Info'!$AA$15)=INT('Drill Size Info'!$AB$15),
            --(INT('Drill Size Info'!$AA$15) &amp; "." &amp; RIGHT(DK834,3)),
            IF(AND((--(INT('Drill Size Info'!$AA$15) &amp; "." &amp; RIGHT(DK834,3))&gt;=--('Drill Size Info'!$AA$15)), (--(INT('Drill Size Info'!$AA$15) &amp; "." &amp; RIGHT(DK834,3))&lt;=--('Drill Size Info'!$AB$15))),
                --(INT('Drill Size Info'!$AA$15) &amp; "." &amp; RIGHT(DK834,3)),
                --(INT('Drill Size Info'!$AB$15) &amp; "." &amp; RIGHT(DK834,3))
            )
        ),
        "N/A"
    )
)</f>
        <v>N/A</v>
      </c>
      <c r="V834" s="161"/>
      <c r="W834" s="161"/>
      <c r="X834" s="161"/>
      <c r="Y834" s="161"/>
      <c r="Z834" s="161"/>
      <c r="AA834" s="162"/>
      <c r="AB834" s="162"/>
      <c r="AC834" s="162"/>
      <c r="AD834" s="162"/>
      <c r="AE834" s="162"/>
      <c r="AF834" s="162"/>
      <c r="AG834" s="162"/>
      <c r="AH834" s="162"/>
      <c r="AI834" s="162"/>
      <c r="AJ834" s="162"/>
      <c r="AK834" s="162"/>
      <c r="AL834" s="162"/>
      <c r="AM834" s="162"/>
      <c r="AN834" s="162"/>
      <c r="AO834" s="162"/>
      <c r="AP834" s="162"/>
      <c r="AQ834" s="162"/>
      <c r="AR834" s="162"/>
      <c r="AS834" s="162"/>
      <c r="AT834" s="162"/>
      <c r="AU834" s="162"/>
      <c r="AV834" s="162"/>
      <c r="AW834" s="162"/>
      <c r="AX834" s="162"/>
      <c r="AY834" s="162"/>
      <c r="AZ834" s="162"/>
      <c r="BA834" s="162"/>
      <c r="BB834" s="163"/>
      <c r="BC834" s="163"/>
      <c r="BD834" s="163"/>
      <c r="BE834" s="164"/>
      <c r="BF834" s="165"/>
      <c r="BG834" s="162"/>
      <c r="BH834" s="162"/>
      <c r="BI834" s="164"/>
      <c r="BJ834" s="38"/>
      <c r="BK834" s="38"/>
      <c r="BL834" s="38"/>
      <c r="BM834" s="38"/>
      <c r="BN834" s="38"/>
      <c r="BO834" s="38"/>
      <c r="BP834" s="117" t="str">
        <f t="shared" si="554"/>
        <v/>
      </c>
      <c r="BQ834" s="38"/>
      <c r="BR834" s="38"/>
      <c r="BS834" s="38"/>
      <c r="BT834" s="38"/>
      <c r="BV834" s="17">
        <f t="shared" si="548"/>
        <v>0</v>
      </c>
      <c r="BW834" s="17">
        <f t="shared" si="549"/>
        <v>0</v>
      </c>
      <c r="BX834" s="17">
        <f t="shared" si="550"/>
        <v>0</v>
      </c>
      <c r="BY834" s="17">
        <f t="shared" si="551"/>
        <v>0</v>
      </c>
      <c r="BZ834" s="17">
        <f t="shared" si="552"/>
        <v>0</v>
      </c>
      <c r="CA834" s="17">
        <f t="shared" si="553"/>
        <v>0</v>
      </c>
      <c r="CB834" s="17">
        <f t="shared" si="555"/>
        <v>0</v>
      </c>
      <c r="CC834" s="17">
        <f t="shared" si="556"/>
        <v>0</v>
      </c>
      <c r="CD834" s="17">
        <f t="shared" si="557"/>
        <v>0</v>
      </c>
      <c r="CE834" s="17">
        <f t="shared" si="558"/>
        <v>0</v>
      </c>
      <c r="CF834" s="17">
        <f t="shared" si="559"/>
        <v>0</v>
      </c>
      <c r="CG834" s="17">
        <f t="shared" si="560"/>
        <v>0</v>
      </c>
      <c r="CH834" s="17">
        <f t="shared" si="561"/>
        <v>0</v>
      </c>
      <c r="CI834" s="17">
        <f t="shared" si="562"/>
        <v>0</v>
      </c>
      <c r="CJ834" s="17">
        <f t="shared" si="563"/>
        <v>0</v>
      </c>
      <c r="CK834" s="17">
        <f t="shared" si="564"/>
        <v>0</v>
      </c>
      <c r="CL834" s="17">
        <f t="shared" si="565"/>
        <v>0</v>
      </c>
      <c r="CM834" s="17">
        <f t="shared" si="566"/>
        <v>0</v>
      </c>
      <c r="CN834" s="17">
        <f t="shared" si="567"/>
        <v>0</v>
      </c>
      <c r="CO834" s="17">
        <f t="shared" si="568"/>
        <v>0</v>
      </c>
      <c r="CP834" s="17">
        <f t="shared" si="569"/>
        <v>0</v>
      </c>
      <c r="CQ834" s="17">
        <f t="shared" si="570"/>
        <v>0</v>
      </c>
      <c r="CR834" s="17">
        <f t="shared" si="571"/>
        <v>0</v>
      </c>
      <c r="CS834" s="17">
        <f t="shared" si="572"/>
        <v>0</v>
      </c>
      <c r="CT834" s="17">
        <f t="shared" si="573"/>
        <v>0</v>
      </c>
      <c r="CU834" s="17">
        <f t="shared" si="574"/>
        <v>0</v>
      </c>
      <c r="CV834" s="17">
        <f t="shared" si="575"/>
        <v>0</v>
      </c>
      <c r="CW834" s="17">
        <f t="shared" si="576"/>
        <v>0</v>
      </c>
      <c r="CX834" s="17">
        <f t="shared" si="577"/>
        <v>0</v>
      </c>
      <c r="CY834" s="17">
        <f t="shared" si="578"/>
        <v>0</v>
      </c>
      <c r="CZ834" s="17">
        <f t="shared" si="579"/>
        <v>0</v>
      </c>
      <c r="DA834" s="17">
        <f t="shared" si="580"/>
        <v>0</v>
      </c>
      <c r="DB834" s="17">
        <f t="shared" si="581"/>
        <v>0</v>
      </c>
      <c r="DC834" s="17">
        <f t="shared" si="582"/>
        <v>0</v>
      </c>
      <c r="DD834" s="17">
        <f t="shared" si="583"/>
        <v>0</v>
      </c>
      <c r="DE834" s="17">
        <f t="shared" si="584"/>
        <v>0</v>
      </c>
      <c r="DF834" s="17">
        <f t="shared" si="585"/>
        <v>0</v>
      </c>
      <c r="DG834" s="17">
        <f t="shared" si="586"/>
        <v>0</v>
      </c>
    </row>
    <row r="835" spans="2:111" ht="15" customHeight="1" x14ac:dyDescent="0.2">
      <c r="B835" s="156">
        <v>827</v>
      </c>
      <c r="C835" s="157" t="str">
        <f t="shared" si="587"/>
        <v/>
      </c>
      <c r="D835" s="158" t="str">
        <f t="shared" si="547"/>
        <v>OK</v>
      </c>
      <c r="E835" s="159" t="e">
        <f>VLOOKUP('DATA SHEET'!$B$9,'Drill Size Info'!$T$2:$U$8,2,FALSE)</f>
        <v>#N/A</v>
      </c>
      <c r="F835" s="159" t="str">
        <f t="shared" si="588"/>
        <v/>
      </c>
      <c r="G835" s="91">
        <f t="shared" si="589"/>
        <v>0</v>
      </c>
      <c r="H835" s="160" t="s">
        <v>175</v>
      </c>
      <c r="I835" s="160" t="s">
        <v>175</v>
      </c>
      <c r="J835" s="160" t="str">
        <f>IF('DATA SHEET'!$B$10="NC-50","N/A","OK")</f>
        <v>OK</v>
      </c>
      <c r="K835" s="160" t="str">
        <f>IF('DATA SHEET'!$B$10="NC-50","N/A","OK")</f>
        <v>OK</v>
      </c>
      <c r="L835" s="160" t="str">
        <f t="shared" si="590"/>
        <v>OK</v>
      </c>
      <c r="M835" s="160" t="str">
        <f t="shared" si="591"/>
        <v>OK</v>
      </c>
      <c r="N835" s="160"/>
      <c r="O835" s="160"/>
      <c r="P835" s="160"/>
      <c r="Q835" s="160"/>
      <c r="R835" s="92" t="str">
        <f>IF(DI835&lt;&gt;"",
    IF(INT('Drill Size Info'!$AA$19)=INT('Drill Size Info'!$AB$19),
        --(INT('Drill Size Info'!$AA$19) &amp; "." &amp; DI835),
        IF(AND((--(INT('Drill Size Info'!$AA$19) &amp; "." &amp; DI835)&gt;=--('Drill Size Info'!$AA$19)), (--(INT('Drill Size Info'!$AA$19) &amp; "." &amp; DI835)&lt;=--('Drill Size Info'!$AB$19))),
            --(INT('Drill Size Info'!$AA$19) &amp; "." &amp; DI835),
            --(INT('Drill Size Info'!$AB$19) &amp; "." &amp; DI835)
        )
    ),
    IF(DH835&lt;&gt;"",
        IF(INT('Drill Size Info'!$AA$19)=INT('Drill Size Info'!$AB$19),
            --(INT('Drill Size Info'!$AA$19) &amp; "." &amp; LEFT(DH835,3)),
            IF(AND((--(INT('Drill Size Info'!$AA$19) &amp; "." &amp; LEFT(DH835,3))&gt;=--('Drill Size Info'!$AA$19)), (--(INT('Drill Size Info'!$AA$19) &amp; "." &amp; LEFT(DH835,3))&lt;=--('Drill Size Info'!$AB$19))),
                --(INT('Drill Size Info'!$AA$19) &amp; "." &amp; LEFT(DH835,3)),
                --(INT('Drill Size Info'!$AB$19) &amp; "." &amp; LEFT(DH835,3))
            )
        ),
        "OK"
    )
)</f>
        <v>OK</v>
      </c>
      <c r="S835" s="150" t="str">
        <f>IF(DJ835&lt;&gt;"",
    IF(INT('Drill Size Info'!$AA$19)=INT('Drill Size Info'!$AB$19),
        --(INT('Drill Size Info'!$AA$19) &amp; "." &amp; DJ835),
        IF(AND((--(INT('Drill Size Info'!$AA$19) &amp; "." &amp; DJ835)&gt;=--('Drill Size Info'!$AA$19)), (--(INT('Drill Size Info'!$AA$19) &amp; "." &amp; DJ835)&lt;=--('Drill Size Info'!$AB$19))),
            --(INT('Drill Size Info'!$AA$19) &amp; "." &amp; DJ835),
            --(INT('Drill Size Info'!$AB$19) &amp; "." &amp; DJ835)
        )
    ),
    IF(DH835&lt;&gt;"",
        IF(INT('Drill Size Info'!$AA$19)=INT('Drill Size Info'!$AB$19),
            --(INT('Drill Size Info'!$AA$19) &amp; "." &amp; RIGHT(DH835,3)),
            IF(AND((--(INT('Drill Size Info'!$AA$19) &amp; "." &amp; RIGHT(DH835,3))&gt;=--('Drill Size Info'!$AA$19)), (--(INT('Drill Size Info'!$AA$19) &amp; "." &amp; RIGHT(DH835,3))&lt;=--('Drill Size Info'!$AB$19))),
                --(INT('Drill Size Info'!$AA$19) &amp; "." &amp; RIGHT(DH835,3)),
                --(INT('Drill Size Info'!$AB$19) &amp; "." &amp; RIGHT(DH835,3))
            )
        ),
        "N/A"
    )
)</f>
        <v>N/A</v>
      </c>
      <c r="T835" s="150" t="str">
        <f>IF(DL835&lt;&gt;"",
    IF(INT('Drill Size Info'!$AA$19)=INT('Drill Size Info'!$AB$15),
        --(INT('Drill Size Info'!$AA$15) &amp; "." &amp; DL835),
        IF(AND((--(INT('Drill Size Info'!$AA$15) &amp; "." &amp; DL835)&gt;=--('Drill Size Info'!$AA$15)), (--(INT('Drill Size Info'!$AA$15) &amp; "." &amp; DL835)&lt;=--('Drill Size Info'!$AB$15))),
            --(INT('Drill Size Info'!$AA$15) &amp; "." &amp; DL835),
            --(INT('Drill Size Info'!$AB$15) &amp; "." &amp; DL835)
        )
    ),
    IF(DK835&lt;&gt;"",
        IF(INT('Drill Size Info'!$AA$15)=INT('Drill Size Info'!$AB$15),
            --(INT('Drill Size Info'!$AA$15) &amp; "." &amp; LEFT(DK835,3)),
            IF(AND((--(INT('Drill Size Info'!$AA$15) &amp; "." &amp; LEFT(DK835,3))&gt;=--('Drill Size Info'!$AA$15)), (--(INT('Drill Size Info'!$AA$15) &amp; "." &amp; LEFT(DK835,3))&lt;=--('Drill Size Info'!$AB$15))),
                --(INT('Drill Size Info'!$AA$15) &amp; "." &amp; LEFT(DK835,3)),
                --(INT('Drill Size Info'!$AB$15) &amp; "." &amp; LEFT(DK835,3))
            )
        ),
        "OK"
    )
)</f>
        <v>OK</v>
      </c>
      <c r="U835" s="150" t="str">
        <f>IF(DM835&lt;&gt;"",
    IF(INT('Drill Size Info'!$AA$19)=INT('Drill Size Info'!$AB$15),
        --(INT('Drill Size Info'!$AA$15) &amp; "." &amp; DM835),
        IF(AND((--(INT('Drill Size Info'!$AA$15) &amp; "." &amp; DM835)&gt;=--('Drill Size Info'!$AA$15)), (--(INT('Drill Size Info'!$AA$15) &amp; "." &amp; DM835)&lt;=--('Drill Size Info'!$AB$15))),
            --(INT('Drill Size Info'!$AA$15) &amp; "." &amp; DM835),
            --(INT('Drill Size Info'!$AB$15) &amp; "." &amp; DM835)
        )
    ),
    IF(DK835&lt;&gt;"",
        IF(INT('Drill Size Info'!$AA$15)=INT('Drill Size Info'!$AB$15),
            --(INT('Drill Size Info'!$AA$15) &amp; "." &amp; RIGHT(DK835,3)),
            IF(AND((--(INT('Drill Size Info'!$AA$15) &amp; "." &amp; RIGHT(DK835,3))&gt;=--('Drill Size Info'!$AA$15)), (--(INT('Drill Size Info'!$AA$15) &amp; "." &amp; RIGHT(DK835,3))&lt;=--('Drill Size Info'!$AB$15))),
                --(INT('Drill Size Info'!$AA$15) &amp; "." &amp; RIGHT(DK835,3)),
                --(INT('Drill Size Info'!$AB$15) &amp; "." &amp; RIGHT(DK835,3))
            )
        ),
        "N/A"
    )
)</f>
        <v>N/A</v>
      </c>
      <c r="V835" s="161"/>
      <c r="W835" s="161"/>
      <c r="X835" s="161"/>
      <c r="Y835" s="161"/>
      <c r="Z835" s="161"/>
      <c r="AA835" s="162"/>
      <c r="AB835" s="162"/>
      <c r="AC835" s="162"/>
      <c r="AD835" s="162"/>
      <c r="AE835" s="162"/>
      <c r="AF835" s="162"/>
      <c r="AG835" s="162"/>
      <c r="AH835" s="162"/>
      <c r="AI835" s="162"/>
      <c r="AJ835" s="162"/>
      <c r="AK835" s="162"/>
      <c r="AL835" s="162"/>
      <c r="AM835" s="162"/>
      <c r="AN835" s="162"/>
      <c r="AO835" s="162"/>
      <c r="AP835" s="162"/>
      <c r="AQ835" s="162"/>
      <c r="AR835" s="162"/>
      <c r="AS835" s="162"/>
      <c r="AT835" s="162"/>
      <c r="AU835" s="162"/>
      <c r="AV835" s="162"/>
      <c r="AW835" s="162"/>
      <c r="AX835" s="162"/>
      <c r="AY835" s="162"/>
      <c r="AZ835" s="162"/>
      <c r="BA835" s="162"/>
      <c r="BB835" s="163"/>
      <c r="BC835" s="163"/>
      <c r="BD835" s="163"/>
      <c r="BE835" s="164"/>
      <c r="BF835" s="165"/>
      <c r="BG835" s="162"/>
      <c r="BH835" s="162"/>
      <c r="BI835" s="164"/>
      <c r="BJ835" s="38"/>
      <c r="BK835" s="38"/>
      <c r="BL835" s="38"/>
      <c r="BM835" s="38"/>
      <c r="BN835" s="38"/>
      <c r="BO835" s="38"/>
      <c r="BP835" s="117" t="str">
        <f t="shared" si="554"/>
        <v/>
      </c>
      <c r="BQ835" s="38"/>
      <c r="BR835" s="38"/>
      <c r="BS835" s="38"/>
      <c r="BT835" s="38"/>
      <c r="BV835" s="17">
        <f t="shared" si="548"/>
        <v>0</v>
      </c>
      <c r="BW835" s="17">
        <f t="shared" si="549"/>
        <v>0</v>
      </c>
      <c r="BX835" s="17">
        <f t="shared" si="550"/>
        <v>0</v>
      </c>
      <c r="BY835" s="17">
        <f t="shared" si="551"/>
        <v>0</v>
      </c>
      <c r="BZ835" s="17">
        <f t="shared" si="552"/>
        <v>0</v>
      </c>
      <c r="CA835" s="17">
        <f t="shared" si="553"/>
        <v>0</v>
      </c>
      <c r="CB835" s="17">
        <f t="shared" si="555"/>
        <v>0</v>
      </c>
      <c r="CC835" s="17">
        <f t="shared" si="556"/>
        <v>0</v>
      </c>
      <c r="CD835" s="17">
        <f t="shared" si="557"/>
        <v>0</v>
      </c>
      <c r="CE835" s="17">
        <f t="shared" si="558"/>
        <v>0</v>
      </c>
      <c r="CF835" s="17">
        <f t="shared" si="559"/>
        <v>0</v>
      </c>
      <c r="CG835" s="17">
        <f t="shared" si="560"/>
        <v>0</v>
      </c>
      <c r="CH835" s="17">
        <f t="shared" si="561"/>
        <v>0</v>
      </c>
      <c r="CI835" s="17">
        <f t="shared" si="562"/>
        <v>0</v>
      </c>
      <c r="CJ835" s="17">
        <f t="shared" si="563"/>
        <v>0</v>
      </c>
      <c r="CK835" s="17">
        <f t="shared" si="564"/>
        <v>0</v>
      </c>
      <c r="CL835" s="17">
        <f t="shared" si="565"/>
        <v>0</v>
      </c>
      <c r="CM835" s="17">
        <f t="shared" si="566"/>
        <v>0</v>
      </c>
      <c r="CN835" s="17">
        <f t="shared" si="567"/>
        <v>0</v>
      </c>
      <c r="CO835" s="17">
        <f t="shared" si="568"/>
        <v>0</v>
      </c>
      <c r="CP835" s="17">
        <f t="shared" si="569"/>
        <v>0</v>
      </c>
      <c r="CQ835" s="17">
        <f t="shared" si="570"/>
        <v>0</v>
      </c>
      <c r="CR835" s="17">
        <f t="shared" si="571"/>
        <v>0</v>
      </c>
      <c r="CS835" s="17">
        <f t="shared" si="572"/>
        <v>0</v>
      </c>
      <c r="CT835" s="17">
        <f t="shared" si="573"/>
        <v>0</v>
      </c>
      <c r="CU835" s="17">
        <f t="shared" si="574"/>
        <v>0</v>
      </c>
      <c r="CV835" s="17">
        <f t="shared" si="575"/>
        <v>0</v>
      </c>
      <c r="CW835" s="17">
        <f t="shared" si="576"/>
        <v>0</v>
      </c>
      <c r="CX835" s="17">
        <f t="shared" si="577"/>
        <v>0</v>
      </c>
      <c r="CY835" s="17">
        <f t="shared" si="578"/>
        <v>0</v>
      </c>
      <c r="CZ835" s="17">
        <f t="shared" si="579"/>
        <v>0</v>
      </c>
      <c r="DA835" s="17">
        <f t="shared" si="580"/>
        <v>0</v>
      </c>
      <c r="DB835" s="17">
        <f t="shared" si="581"/>
        <v>0</v>
      </c>
      <c r="DC835" s="17">
        <f t="shared" si="582"/>
        <v>0</v>
      </c>
      <c r="DD835" s="17">
        <f t="shared" si="583"/>
        <v>0</v>
      </c>
      <c r="DE835" s="17">
        <f t="shared" si="584"/>
        <v>0</v>
      </c>
      <c r="DF835" s="17">
        <f t="shared" si="585"/>
        <v>0</v>
      </c>
      <c r="DG835" s="17">
        <f t="shared" si="586"/>
        <v>0</v>
      </c>
    </row>
    <row r="836" spans="2:111" ht="15" customHeight="1" x14ac:dyDescent="0.2">
      <c r="B836" s="156">
        <v>828</v>
      </c>
      <c r="C836" s="157" t="str">
        <f t="shared" si="587"/>
        <v/>
      </c>
      <c r="D836" s="158" t="str">
        <f t="shared" si="547"/>
        <v>OK</v>
      </c>
      <c r="E836" s="159" t="e">
        <f>VLOOKUP('DATA SHEET'!$B$9,'Drill Size Info'!$T$2:$U$8,2,FALSE)</f>
        <v>#N/A</v>
      </c>
      <c r="F836" s="159" t="str">
        <f t="shared" si="588"/>
        <v/>
      </c>
      <c r="G836" s="91">
        <f t="shared" si="589"/>
        <v>0</v>
      </c>
      <c r="H836" s="160" t="s">
        <v>175</v>
      </c>
      <c r="I836" s="160" t="s">
        <v>175</v>
      </c>
      <c r="J836" s="160" t="str">
        <f>IF('DATA SHEET'!$B$10="NC-50","N/A","OK")</f>
        <v>OK</v>
      </c>
      <c r="K836" s="160" t="str">
        <f>IF('DATA SHEET'!$B$10="NC-50","N/A","OK")</f>
        <v>OK</v>
      </c>
      <c r="L836" s="160" t="str">
        <f t="shared" si="590"/>
        <v>OK</v>
      </c>
      <c r="M836" s="160" t="str">
        <f t="shared" si="591"/>
        <v>OK</v>
      </c>
      <c r="N836" s="160"/>
      <c r="O836" s="160"/>
      <c r="P836" s="160"/>
      <c r="Q836" s="160"/>
      <c r="R836" s="92" t="str">
        <f>IF(DI836&lt;&gt;"",
    IF(INT('Drill Size Info'!$AA$19)=INT('Drill Size Info'!$AB$19),
        --(INT('Drill Size Info'!$AA$19) &amp; "." &amp; DI836),
        IF(AND((--(INT('Drill Size Info'!$AA$19) &amp; "." &amp; DI836)&gt;=--('Drill Size Info'!$AA$19)), (--(INT('Drill Size Info'!$AA$19) &amp; "." &amp; DI836)&lt;=--('Drill Size Info'!$AB$19))),
            --(INT('Drill Size Info'!$AA$19) &amp; "." &amp; DI836),
            --(INT('Drill Size Info'!$AB$19) &amp; "." &amp; DI836)
        )
    ),
    IF(DH836&lt;&gt;"",
        IF(INT('Drill Size Info'!$AA$19)=INT('Drill Size Info'!$AB$19),
            --(INT('Drill Size Info'!$AA$19) &amp; "." &amp; LEFT(DH836,3)),
            IF(AND((--(INT('Drill Size Info'!$AA$19) &amp; "." &amp; LEFT(DH836,3))&gt;=--('Drill Size Info'!$AA$19)), (--(INT('Drill Size Info'!$AA$19) &amp; "." &amp; LEFT(DH836,3))&lt;=--('Drill Size Info'!$AB$19))),
                --(INT('Drill Size Info'!$AA$19) &amp; "." &amp; LEFT(DH836,3)),
                --(INT('Drill Size Info'!$AB$19) &amp; "." &amp; LEFT(DH836,3))
            )
        ),
        "OK"
    )
)</f>
        <v>OK</v>
      </c>
      <c r="S836" s="150" t="str">
        <f>IF(DJ836&lt;&gt;"",
    IF(INT('Drill Size Info'!$AA$19)=INT('Drill Size Info'!$AB$19),
        --(INT('Drill Size Info'!$AA$19) &amp; "." &amp; DJ836),
        IF(AND((--(INT('Drill Size Info'!$AA$19) &amp; "." &amp; DJ836)&gt;=--('Drill Size Info'!$AA$19)), (--(INT('Drill Size Info'!$AA$19) &amp; "." &amp; DJ836)&lt;=--('Drill Size Info'!$AB$19))),
            --(INT('Drill Size Info'!$AA$19) &amp; "." &amp; DJ836),
            --(INT('Drill Size Info'!$AB$19) &amp; "." &amp; DJ836)
        )
    ),
    IF(DH836&lt;&gt;"",
        IF(INT('Drill Size Info'!$AA$19)=INT('Drill Size Info'!$AB$19),
            --(INT('Drill Size Info'!$AA$19) &amp; "." &amp; RIGHT(DH836,3)),
            IF(AND((--(INT('Drill Size Info'!$AA$19) &amp; "." &amp; RIGHT(DH836,3))&gt;=--('Drill Size Info'!$AA$19)), (--(INT('Drill Size Info'!$AA$19) &amp; "." &amp; RIGHT(DH836,3))&lt;=--('Drill Size Info'!$AB$19))),
                --(INT('Drill Size Info'!$AA$19) &amp; "." &amp; RIGHT(DH836,3)),
                --(INT('Drill Size Info'!$AB$19) &amp; "." &amp; RIGHT(DH836,3))
            )
        ),
        "N/A"
    )
)</f>
        <v>N/A</v>
      </c>
      <c r="T836" s="150" t="str">
        <f>IF(DL836&lt;&gt;"",
    IF(INT('Drill Size Info'!$AA$19)=INT('Drill Size Info'!$AB$15),
        --(INT('Drill Size Info'!$AA$15) &amp; "." &amp; DL836),
        IF(AND((--(INT('Drill Size Info'!$AA$15) &amp; "." &amp; DL836)&gt;=--('Drill Size Info'!$AA$15)), (--(INT('Drill Size Info'!$AA$15) &amp; "." &amp; DL836)&lt;=--('Drill Size Info'!$AB$15))),
            --(INT('Drill Size Info'!$AA$15) &amp; "." &amp; DL836),
            --(INT('Drill Size Info'!$AB$15) &amp; "." &amp; DL836)
        )
    ),
    IF(DK836&lt;&gt;"",
        IF(INT('Drill Size Info'!$AA$15)=INT('Drill Size Info'!$AB$15),
            --(INT('Drill Size Info'!$AA$15) &amp; "." &amp; LEFT(DK836,3)),
            IF(AND((--(INT('Drill Size Info'!$AA$15) &amp; "." &amp; LEFT(DK836,3))&gt;=--('Drill Size Info'!$AA$15)), (--(INT('Drill Size Info'!$AA$15) &amp; "." &amp; LEFT(DK836,3))&lt;=--('Drill Size Info'!$AB$15))),
                --(INT('Drill Size Info'!$AA$15) &amp; "." &amp; LEFT(DK836,3)),
                --(INT('Drill Size Info'!$AB$15) &amp; "." &amp; LEFT(DK836,3))
            )
        ),
        "OK"
    )
)</f>
        <v>OK</v>
      </c>
      <c r="U836" s="150" t="str">
        <f>IF(DM836&lt;&gt;"",
    IF(INT('Drill Size Info'!$AA$19)=INT('Drill Size Info'!$AB$15),
        --(INT('Drill Size Info'!$AA$15) &amp; "." &amp; DM836),
        IF(AND((--(INT('Drill Size Info'!$AA$15) &amp; "." &amp; DM836)&gt;=--('Drill Size Info'!$AA$15)), (--(INT('Drill Size Info'!$AA$15) &amp; "." &amp; DM836)&lt;=--('Drill Size Info'!$AB$15))),
            --(INT('Drill Size Info'!$AA$15) &amp; "." &amp; DM836),
            --(INT('Drill Size Info'!$AB$15) &amp; "." &amp; DM836)
        )
    ),
    IF(DK836&lt;&gt;"",
        IF(INT('Drill Size Info'!$AA$15)=INT('Drill Size Info'!$AB$15),
            --(INT('Drill Size Info'!$AA$15) &amp; "." &amp; RIGHT(DK836,3)),
            IF(AND((--(INT('Drill Size Info'!$AA$15) &amp; "." &amp; RIGHT(DK836,3))&gt;=--('Drill Size Info'!$AA$15)), (--(INT('Drill Size Info'!$AA$15) &amp; "." &amp; RIGHT(DK836,3))&lt;=--('Drill Size Info'!$AB$15))),
                --(INT('Drill Size Info'!$AA$15) &amp; "." &amp; RIGHT(DK836,3)),
                --(INT('Drill Size Info'!$AB$15) &amp; "." &amp; RIGHT(DK836,3))
            )
        ),
        "N/A"
    )
)</f>
        <v>N/A</v>
      </c>
      <c r="V836" s="161"/>
      <c r="W836" s="161"/>
      <c r="X836" s="161"/>
      <c r="Y836" s="161"/>
      <c r="Z836" s="161"/>
      <c r="AA836" s="162"/>
      <c r="AB836" s="162"/>
      <c r="AC836" s="162"/>
      <c r="AD836" s="162"/>
      <c r="AE836" s="162"/>
      <c r="AF836" s="162"/>
      <c r="AG836" s="162"/>
      <c r="AH836" s="162"/>
      <c r="AI836" s="162"/>
      <c r="AJ836" s="162"/>
      <c r="AK836" s="162"/>
      <c r="AL836" s="162"/>
      <c r="AM836" s="162"/>
      <c r="AN836" s="162"/>
      <c r="AO836" s="162"/>
      <c r="AP836" s="162"/>
      <c r="AQ836" s="162"/>
      <c r="AR836" s="162"/>
      <c r="AS836" s="162"/>
      <c r="AT836" s="162"/>
      <c r="AU836" s="162"/>
      <c r="AV836" s="162"/>
      <c r="AW836" s="162"/>
      <c r="AX836" s="162"/>
      <c r="AY836" s="162"/>
      <c r="AZ836" s="162"/>
      <c r="BA836" s="162"/>
      <c r="BB836" s="163"/>
      <c r="BC836" s="163"/>
      <c r="BD836" s="163"/>
      <c r="BE836" s="164"/>
      <c r="BF836" s="165"/>
      <c r="BG836" s="162"/>
      <c r="BH836" s="162"/>
      <c r="BI836" s="164"/>
      <c r="BJ836" s="38"/>
      <c r="BK836" s="38"/>
      <c r="BL836" s="38"/>
      <c r="BM836" s="38"/>
      <c r="BN836" s="38"/>
      <c r="BO836" s="38"/>
      <c r="BP836" s="117" t="str">
        <f t="shared" si="554"/>
        <v/>
      </c>
      <c r="BQ836" s="38"/>
      <c r="BR836" s="38"/>
      <c r="BS836" s="38"/>
      <c r="BT836" s="38"/>
      <c r="BV836" s="17">
        <f t="shared" si="548"/>
        <v>0</v>
      </c>
      <c r="BW836" s="17">
        <f t="shared" si="549"/>
        <v>0</v>
      </c>
      <c r="BX836" s="17">
        <f t="shared" si="550"/>
        <v>0</v>
      </c>
      <c r="BY836" s="17">
        <f t="shared" si="551"/>
        <v>0</v>
      </c>
      <c r="BZ836" s="17">
        <f t="shared" si="552"/>
        <v>0</v>
      </c>
      <c r="CA836" s="17">
        <f t="shared" si="553"/>
        <v>0</v>
      </c>
      <c r="CB836" s="17">
        <f t="shared" si="555"/>
        <v>0</v>
      </c>
      <c r="CC836" s="17">
        <f t="shared" si="556"/>
        <v>0</v>
      </c>
      <c r="CD836" s="17">
        <f t="shared" si="557"/>
        <v>0</v>
      </c>
      <c r="CE836" s="17">
        <f t="shared" si="558"/>
        <v>0</v>
      </c>
      <c r="CF836" s="17">
        <f t="shared" si="559"/>
        <v>0</v>
      </c>
      <c r="CG836" s="17">
        <f t="shared" si="560"/>
        <v>0</v>
      </c>
      <c r="CH836" s="17">
        <f t="shared" si="561"/>
        <v>0</v>
      </c>
      <c r="CI836" s="17">
        <f t="shared" si="562"/>
        <v>0</v>
      </c>
      <c r="CJ836" s="17">
        <f t="shared" si="563"/>
        <v>0</v>
      </c>
      <c r="CK836" s="17">
        <f t="shared" si="564"/>
        <v>0</v>
      </c>
      <c r="CL836" s="17">
        <f t="shared" si="565"/>
        <v>0</v>
      </c>
      <c r="CM836" s="17">
        <f t="shared" si="566"/>
        <v>0</v>
      </c>
      <c r="CN836" s="17">
        <f t="shared" si="567"/>
        <v>0</v>
      </c>
      <c r="CO836" s="17">
        <f t="shared" si="568"/>
        <v>0</v>
      </c>
      <c r="CP836" s="17">
        <f t="shared" si="569"/>
        <v>0</v>
      </c>
      <c r="CQ836" s="17">
        <f t="shared" si="570"/>
        <v>0</v>
      </c>
      <c r="CR836" s="17">
        <f t="shared" si="571"/>
        <v>0</v>
      </c>
      <c r="CS836" s="17">
        <f t="shared" si="572"/>
        <v>0</v>
      </c>
      <c r="CT836" s="17">
        <f t="shared" si="573"/>
        <v>0</v>
      </c>
      <c r="CU836" s="17">
        <f t="shared" si="574"/>
        <v>0</v>
      </c>
      <c r="CV836" s="17">
        <f t="shared" si="575"/>
        <v>0</v>
      </c>
      <c r="CW836" s="17">
        <f t="shared" si="576"/>
        <v>0</v>
      </c>
      <c r="CX836" s="17">
        <f t="shared" si="577"/>
        <v>0</v>
      </c>
      <c r="CY836" s="17">
        <f t="shared" si="578"/>
        <v>0</v>
      </c>
      <c r="CZ836" s="17">
        <f t="shared" si="579"/>
        <v>0</v>
      </c>
      <c r="DA836" s="17">
        <f t="shared" si="580"/>
        <v>0</v>
      </c>
      <c r="DB836" s="17">
        <f t="shared" si="581"/>
        <v>0</v>
      </c>
      <c r="DC836" s="17">
        <f t="shared" si="582"/>
        <v>0</v>
      </c>
      <c r="DD836" s="17">
        <f t="shared" si="583"/>
        <v>0</v>
      </c>
      <c r="DE836" s="17">
        <f t="shared" si="584"/>
        <v>0</v>
      </c>
      <c r="DF836" s="17">
        <f t="shared" si="585"/>
        <v>0</v>
      </c>
      <c r="DG836" s="17">
        <f t="shared" si="586"/>
        <v>0</v>
      </c>
    </row>
    <row r="837" spans="2:111" ht="15" customHeight="1" x14ac:dyDescent="0.2">
      <c r="B837" s="156">
        <v>829</v>
      </c>
      <c r="C837" s="157" t="str">
        <f t="shared" si="587"/>
        <v/>
      </c>
      <c r="D837" s="158" t="str">
        <f t="shared" si="547"/>
        <v>OK</v>
      </c>
      <c r="E837" s="159" t="e">
        <f>VLOOKUP('DATA SHEET'!$B$9,'Drill Size Info'!$T$2:$U$8,2,FALSE)</f>
        <v>#N/A</v>
      </c>
      <c r="F837" s="159" t="str">
        <f t="shared" si="588"/>
        <v/>
      </c>
      <c r="G837" s="91">
        <f t="shared" si="589"/>
        <v>0</v>
      </c>
      <c r="H837" s="160" t="s">
        <v>175</v>
      </c>
      <c r="I837" s="160" t="s">
        <v>175</v>
      </c>
      <c r="J837" s="160" t="str">
        <f>IF('DATA SHEET'!$B$10="NC-50","N/A","OK")</f>
        <v>OK</v>
      </c>
      <c r="K837" s="160" t="str">
        <f>IF('DATA SHEET'!$B$10="NC-50","N/A","OK")</f>
        <v>OK</v>
      </c>
      <c r="L837" s="160" t="str">
        <f t="shared" si="590"/>
        <v>OK</v>
      </c>
      <c r="M837" s="160" t="str">
        <f t="shared" si="591"/>
        <v>OK</v>
      </c>
      <c r="N837" s="160"/>
      <c r="O837" s="160"/>
      <c r="P837" s="160"/>
      <c r="Q837" s="160"/>
      <c r="R837" s="92" t="str">
        <f>IF(DI837&lt;&gt;"",
    IF(INT('Drill Size Info'!$AA$19)=INT('Drill Size Info'!$AB$19),
        --(INT('Drill Size Info'!$AA$19) &amp; "." &amp; DI837),
        IF(AND((--(INT('Drill Size Info'!$AA$19) &amp; "." &amp; DI837)&gt;=--('Drill Size Info'!$AA$19)), (--(INT('Drill Size Info'!$AA$19) &amp; "." &amp; DI837)&lt;=--('Drill Size Info'!$AB$19))),
            --(INT('Drill Size Info'!$AA$19) &amp; "." &amp; DI837),
            --(INT('Drill Size Info'!$AB$19) &amp; "." &amp; DI837)
        )
    ),
    IF(DH837&lt;&gt;"",
        IF(INT('Drill Size Info'!$AA$19)=INT('Drill Size Info'!$AB$19),
            --(INT('Drill Size Info'!$AA$19) &amp; "." &amp; LEFT(DH837,3)),
            IF(AND((--(INT('Drill Size Info'!$AA$19) &amp; "." &amp; LEFT(DH837,3))&gt;=--('Drill Size Info'!$AA$19)), (--(INT('Drill Size Info'!$AA$19) &amp; "." &amp; LEFT(DH837,3))&lt;=--('Drill Size Info'!$AB$19))),
                --(INT('Drill Size Info'!$AA$19) &amp; "." &amp; LEFT(DH837,3)),
                --(INT('Drill Size Info'!$AB$19) &amp; "." &amp; LEFT(DH837,3))
            )
        ),
        "OK"
    )
)</f>
        <v>OK</v>
      </c>
      <c r="S837" s="150" t="str">
        <f>IF(DJ837&lt;&gt;"",
    IF(INT('Drill Size Info'!$AA$19)=INT('Drill Size Info'!$AB$19),
        --(INT('Drill Size Info'!$AA$19) &amp; "." &amp; DJ837),
        IF(AND((--(INT('Drill Size Info'!$AA$19) &amp; "." &amp; DJ837)&gt;=--('Drill Size Info'!$AA$19)), (--(INT('Drill Size Info'!$AA$19) &amp; "." &amp; DJ837)&lt;=--('Drill Size Info'!$AB$19))),
            --(INT('Drill Size Info'!$AA$19) &amp; "." &amp; DJ837),
            --(INT('Drill Size Info'!$AB$19) &amp; "." &amp; DJ837)
        )
    ),
    IF(DH837&lt;&gt;"",
        IF(INT('Drill Size Info'!$AA$19)=INT('Drill Size Info'!$AB$19),
            --(INT('Drill Size Info'!$AA$19) &amp; "." &amp; RIGHT(DH837,3)),
            IF(AND((--(INT('Drill Size Info'!$AA$19) &amp; "." &amp; RIGHT(DH837,3))&gt;=--('Drill Size Info'!$AA$19)), (--(INT('Drill Size Info'!$AA$19) &amp; "." &amp; RIGHT(DH837,3))&lt;=--('Drill Size Info'!$AB$19))),
                --(INT('Drill Size Info'!$AA$19) &amp; "." &amp; RIGHT(DH837,3)),
                --(INT('Drill Size Info'!$AB$19) &amp; "." &amp; RIGHT(DH837,3))
            )
        ),
        "N/A"
    )
)</f>
        <v>N/A</v>
      </c>
      <c r="T837" s="150" t="str">
        <f>IF(DL837&lt;&gt;"",
    IF(INT('Drill Size Info'!$AA$19)=INT('Drill Size Info'!$AB$15),
        --(INT('Drill Size Info'!$AA$15) &amp; "." &amp; DL837),
        IF(AND((--(INT('Drill Size Info'!$AA$15) &amp; "." &amp; DL837)&gt;=--('Drill Size Info'!$AA$15)), (--(INT('Drill Size Info'!$AA$15) &amp; "." &amp; DL837)&lt;=--('Drill Size Info'!$AB$15))),
            --(INT('Drill Size Info'!$AA$15) &amp; "." &amp; DL837),
            --(INT('Drill Size Info'!$AB$15) &amp; "." &amp; DL837)
        )
    ),
    IF(DK837&lt;&gt;"",
        IF(INT('Drill Size Info'!$AA$15)=INT('Drill Size Info'!$AB$15),
            --(INT('Drill Size Info'!$AA$15) &amp; "." &amp; LEFT(DK837,3)),
            IF(AND((--(INT('Drill Size Info'!$AA$15) &amp; "." &amp; LEFT(DK837,3))&gt;=--('Drill Size Info'!$AA$15)), (--(INT('Drill Size Info'!$AA$15) &amp; "." &amp; LEFT(DK837,3))&lt;=--('Drill Size Info'!$AB$15))),
                --(INT('Drill Size Info'!$AA$15) &amp; "." &amp; LEFT(DK837,3)),
                --(INT('Drill Size Info'!$AB$15) &amp; "." &amp; LEFT(DK837,3))
            )
        ),
        "OK"
    )
)</f>
        <v>OK</v>
      </c>
      <c r="U837" s="150" t="str">
        <f>IF(DM837&lt;&gt;"",
    IF(INT('Drill Size Info'!$AA$19)=INT('Drill Size Info'!$AB$15),
        --(INT('Drill Size Info'!$AA$15) &amp; "." &amp; DM837),
        IF(AND((--(INT('Drill Size Info'!$AA$15) &amp; "." &amp; DM837)&gt;=--('Drill Size Info'!$AA$15)), (--(INT('Drill Size Info'!$AA$15) &amp; "." &amp; DM837)&lt;=--('Drill Size Info'!$AB$15))),
            --(INT('Drill Size Info'!$AA$15) &amp; "." &amp; DM837),
            --(INT('Drill Size Info'!$AB$15) &amp; "." &amp; DM837)
        )
    ),
    IF(DK837&lt;&gt;"",
        IF(INT('Drill Size Info'!$AA$15)=INT('Drill Size Info'!$AB$15),
            --(INT('Drill Size Info'!$AA$15) &amp; "." &amp; RIGHT(DK837,3)),
            IF(AND((--(INT('Drill Size Info'!$AA$15) &amp; "." &amp; RIGHT(DK837,3))&gt;=--('Drill Size Info'!$AA$15)), (--(INT('Drill Size Info'!$AA$15) &amp; "." &amp; RIGHT(DK837,3))&lt;=--('Drill Size Info'!$AB$15))),
                --(INT('Drill Size Info'!$AA$15) &amp; "." &amp; RIGHT(DK837,3)),
                --(INT('Drill Size Info'!$AB$15) &amp; "." &amp; RIGHT(DK837,3))
            )
        ),
        "N/A"
    )
)</f>
        <v>N/A</v>
      </c>
      <c r="V837" s="161"/>
      <c r="W837" s="161"/>
      <c r="X837" s="161"/>
      <c r="Y837" s="161"/>
      <c r="Z837" s="161"/>
      <c r="AA837" s="162"/>
      <c r="AB837" s="162"/>
      <c r="AC837" s="162"/>
      <c r="AD837" s="162"/>
      <c r="AE837" s="162"/>
      <c r="AF837" s="162"/>
      <c r="AG837" s="162"/>
      <c r="AH837" s="162"/>
      <c r="AI837" s="162"/>
      <c r="AJ837" s="162"/>
      <c r="AK837" s="162"/>
      <c r="AL837" s="162"/>
      <c r="AM837" s="162"/>
      <c r="AN837" s="162"/>
      <c r="AO837" s="162"/>
      <c r="AP837" s="162"/>
      <c r="AQ837" s="162"/>
      <c r="AR837" s="162"/>
      <c r="AS837" s="162"/>
      <c r="AT837" s="162"/>
      <c r="AU837" s="162"/>
      <c r="AV837" s="162"/>
      <c r="AW837" s="162"/>
      <c r="AX837" s="162"/>
      <c r="AY837" s="162"/>
      <c r="AZ837" s="162"/>
      <c r="BA837" s="162"/>
      <c r="BB837" s="163"/>
      <c r="BC837" s="163"/>
      <c r="BD837" s="163"/>
      <c r="BE837" s="164"/>
      <c r="BF837" s="165"/>
      <c r="BG837" s="162"/>
      <c r="BH837" s="162"/>
      <c r="BI837" s="164"/>
      <c r="BJ837" s="38"/>
      <c r="BK837" s="38"/>
      <c r="BL837" s="38"/>
      <c r="BM837" s="38"/>
      <c r="BN837" s="38"/>
      <c r="BO837" s="38"/>
      <c r="BP837" s="117" t="str">
        <f t="shared" si="554"/>
        <v/>
      </c>
      <c r="BQ837" s="38"/>
      <c r="BR837" s="38"/>
      <c r="BS837" s="38"/>
      <c r="BT837" s="38"/>
      <c r="BV837" s="17">
        <f t="shared" si="548"/>
        <v>0</v>
      </c>
      <c r="BW837" s="17">
        <f t="shared" si="549"/>
        <v>0</v>
      </c>
      <c r="BX837" s="17">
        <f t="shared" si="550"/>
        <v>0</v>
      </c>
      <c r="BY837" s="17">
        <f t="shared" si="551"/>
        <v>0</v>
      </c>
      <c r="BZ837" s="17">
        <f t="shared" si="552"/>
        <v>0</v>
      </c>
      <c r="CA837" s="17">
        <f t="shared" si="553"/>
        <v>0</v>
      </c>
      <c r="CB837" s="17">
        <f t="shared" si="555"/>
        <v>0</v>
      </c>
      <c r="CC837" s="17">
        <f t="shared" si="556"/>
        <v>0</v>
      </c>
      <c r="CD837" s="17">
        <f t="shared" si="557"/>
        <v>0</v>
      </c>
      <c r="CE837" s="17">
        <f t="shared" si="558"/>
        <v>0</v>
      </c>
      <c r="CF837" s="17">
        <f t="shared" si="559"/>
        <v>0</v>
      </c>
      <c r="CG837" s="17">
        <f t="shared" si="560"/>
        <v>0</v>
      </c>
      <c r="CH837" s="17">
        <f t="shared" si="561"/>
        <v>0</v>
      </c>
      <c r="CI837" s="17">
        <f t="shared" si="562"/>
        <v>0</v>
      </c>
      <c r="CJ837" s="17">
        <f t="shared" si="563"/>
        <v>0</v>
      </c>
      <c r="CK837" s="17">
        <f t="shared" si="564"/>
        <v>0</v>
      </c>
      <c r="CL837" s="17">
        <f t="shared" si="565"/>
        <v>0</v>
      </c>
      <c r="CM837" s="17">
        <f t="shared" si="566"/>
        <v>0</v>
      </c>
      <c r="CN837" s="17">
        <f t="shared" si="567"/>
        <v>0</v>
      </c>
      <c r="CO837" s="17">
        <f t="shared" si="568"/>
        <v>0</v>
      </c>
      <c r="CP837" s="17">
        <f t="shared" si="569"/>
        <v>0</v>
      </c>
      <c r="CQ837" s="17">
        <f t="shared" si="570"/>
        <v>0</v>
      </c>
      <c r="CR837" s="17">
        <f t="shared" si="571"/>
        <v>0</v>
      </c>
      <c r="CS837" s="17">
        <f t="shared" si="572"/>
        <v>0</v>
      </c>
      <c r="CT837" s="17">
        <f t="shared" si="573"/>
        <v>0</v>
      </c>
      <c r="CU837" s="17">
        <f t="shared" si="574"/>
        <v>0</v>
      </c>
      <c r="CV837" s="17">
        <f t="shared" si="575"/>
        <v>0</v>
      </c>
      <c r="CW837" s="17">
        <f t="shared" si="576"/>
        <v>0</v>
      </c>
      <c r="CX837" s="17">
        <f t="shared" si="577"/>
        <v>0</v>
      </c>
      <c r="CY837" s="17">
        <f t="shared" si="578"/>
        <v>0</v>
      </c>
      <c r="CZ837" s="17">
        <f t="shared" si="579"/>
        <v>0</v>
      </c>
      <c r="DA837" s="17">
        <f t="shared" si="580"/>
        <v>0</v>
      </c>
      <c r="DB837" s="17">
        <f t="shared" si="581"/>
        <v>0</v>
      </c>
      <c r="DC837" s="17">
        <f t="shared" si="582"/>
        <v>0</v>
      </c>
      <c r="DD837" s="17">
        <f t="shared" si="583"/>
        <v>0</v>
      </c>
      <c r="DE837" s="17">
        <f t="shared" si="584"/>
        <v>0</v>
      </c>
      <c r="DF837" s="17">
        <f t="shared" si="585"/>
        <v>0</v>
      </c>
      <c r="DG837" s="17">
        <f t="shared" si="586"/>
        <v>0</v>
      </c>
    </row>
    <row r="838" spans="2:111" ht="15" customHeight="1" x14ac:dyDescent="0.2">
      <c r="B838" s="156">
        <v>830</v>
      </c>
      <c r="C838" s="157" t="str">
        <f t="shared" si="587"/>
        <v/>
      </c>
      <c r="D838" s="158" t="str">
        <f t="shared" si="547"/>
        <v>OK</v>
      </c>
      <c r="E838" s="159" t="e">
        <f>VLOOKUP('DATA SHEET'!$B$9,'Drill Size Info'!$T$2:$U$8,2,FALSE)</f>
        <v>#N/A</v>
      </c>
      <c r="F838" s="159" t="str">
        <f t="shared" si="588"/>
        <v/>
      </c>
      <c r="G838" s="91">
        <f t="shared" si="589"/>
        <v>0</v>
      </c>
      <c r="H838" s="160" t="s">
        <v>175</v>
      </c>
      <c r="I838" s="160" t="s">
        <v>175</v>
      </c>
      <c r="J838" s="160" t="str">
        <f>IF('DATA SHEET'!$B$10="NC-50","N/A","OK")</f>
        <v>OK</v>
      </c>
      <c r="K838" s="160" t="str">
        <f>IF('DATA SHEET'!$B$10="NC-50","N/A","OK")</f>
        <v>OK</v>
      </c>
      <c r="L838" s="160" t="str">
        <f t="shared" si="590"/>
        <v>OK</v>
      </c>
      <c r="M838" s="160" t="str">
        <f t="shared" si="591"/>
        <v>OK</v>
      </c>
      <c r="N838" s="160"/>
      <c r="O838" s="160"/>
      <c r="P838" s="160"/>
      <c r="Q838" s="160"/>
      <c r="R838" s="92" t="str">
        <f>IF(DI838&lt;&gt;"",
    IF(INT('Drill Size Info'!$AA$19)=INT('Drill Size Info'!$AB$19),
        --(INT('Drill Size Info'!$AA$19) &amp; "." &amp; DI838),
        IF(AND((--(INT('Drill Size Info'!$AA$19) &amp; "." &amp; DI838)&gt;=--('Drill Size Info'!$AA$19)), (--(INT('Drill Size Info'!$AA$19) &amp; "." &amp; DI838)&lt;=--('Drill Size Info'!$AB$19))),
            --(INT('Drill Size Info'!$AA$19) &amp; "." &amp; DI838),
            --(INT('Drill Size Info'!$AB$19) &amp; "." &amp; DI838)
        )
    ),
    IF(DH838&lt;&gt;"",
        IF(INT('Drill Size Info'!$AA$19)=INT('Drill Size Info'!$AB$19),
            --(INT('Drill Size Info'!$AA$19) &amp; "." &amp; LEFT(DH838,3)),
            IF(AND((--(INT('Drill Size Info'!$AA$19) &amp; "." &amp; LEFT(DH838,3))&gt;=--('Drill Size Info'!$AA$19)), (--(INT('Drill Size Info'!$AA$19) &amp; "." &amp; LEFT(DH838,3))&lt;=--('Drill Size Info'!$AB$19))),
                --(INT('Drill Size Info'!$AA$19) &amp; "." &amp; LEFT(DH838,3)),
                --(INT('Drill Size Info'!$AB$19) &amp; "." &amp; LEFT(DH838,3))
            )
        ),
        "OK"
    )
)</f>
        <v>OK</v>
      </c>
      <c r="S838" s="150" t="str">
        <f>IF(DJ838&lt;&gt;"",
    IF(INT('Drill Size Info'!$AA$19)=INT('Drill Size Info'!$AB$19),
        --(INT('Drill Size Info'!$AA$19) &amp; "." &amp; DJ838),
        IF(AND((--(INT('Drill Size Info'!$AA$19) &amp; "." &amp; DJ838)&gt;=--('Drill Size Info'!$AA$19)), (--(INT('Drill Size Info'!$AA$19) &amp; "." &amp; DJ838)&lt;=--('Drill Size Info'!$AB$19))),
            --(INT('Drill Size Info'!$AA$19) &amp; "." &amp; DJ838),
            --(INT('Drill Size Info'!$AB$19) &amp; "." &amp; DJ838)
        )
    ),
    IF(DH838&lt;&gt;"",
        IF(INT('Drill Size Info'!$AA$19)=INT('Drill Size Info'!$AB$19),
            --(INT('Drill Size Info'!$AA$19) &amp; "." &amp; RIGHT(DH838,3)),
            IF(AND((--(INT('Drill Size Info'!$AA$19) &amp; "." &amp; RIGHT(DH838,3))&gt;=--('Drill Size Info'!$AA$19)), (--(INT('Drill Size Info'!$AA$19) &amp; "." &amp; RIGHT(DH838,3))&lt;=--('Drill Size Info'!$AB$19))),
                --(INT('Drill Size Info'!$AA$19) &amp; "." &amp; RIGHT(DH838,3)),
                --(INT('Drill Size Info'!$AB$19) &amp; "." &amp; RIGHT(DH838,3))
            )
        ),
        "N/A"
    )
)</f>
        <v>N/A</v>
      </c>
      <c r="T838" s="150" t="str">
        <f>IF(DL838&lt;&gt;"",
    IF(INT('Drill Size Info'!$AA$19)=INT('Drill Size Info'!$AB$15),
        --(INT('Drill Size Info'!$AA$15) &amp; "." &amp; DL838),
        IF(AND((--(INT('Drill Size Info'!$AA$15) &amp; "." &amp; DL838)&gt;=--('Drill Size Info'!$AA$15)), (--(INT('Drill Size Info'!$AA$15) &amp; "." &amp; DL838)&lt;=--('Drill Size Info'!$AB$15))),
            --(INT('Drill Size Info'!$AA$15) &amp; "." &amp; DL838),
            --(INT('Drill Size Info'!$AB$15) &amp; "." &amp; DL838)
        )
    ),
    IF(DK838&lt;&gt;"",
        IF(INT('Drill Size Info'!$AA$15)=INT('Drill Size Info'!$AB$15),
            --(INT('Drill Size Info'!$AA$15) &amp; "." &amp; LEFT(DK838,3)),
            IF(AND((--(INT('Drill Size Info'!$AA$15) &amp; "." &amp; LEFT(DK838,3))&gt;=--('Drill Size Info'!$AA$15)), (--(INT('Drill Size Info'!$AA$15) &amp; "." &amp; LEFT(DK838,3))&lt;=--('Drill Size Info'!$AB$15))),
                --(INT('Drill Size Info'!$AA$15) &amp; "." &amp; LEFT(DK838,3)),
                --(INT('Drill Size Info'!$AB$15) &amp; "." &amp; LEFT(DK838,3))
            )
        ),
        "OK"
    )
)</f>
        <v>OK</v>
      </c>
      <c r="U838" s="150" t="str">
        <f>IF(DM838&lt;&gt;"",
    IF(INT('Drill Size Info'!$AA$19)=INT('Drill Size Info'!$AB$15),
        --(INT('Drill Size Info'!$AA$15) &amp; "." &amp; DM838),
        IF(AND((--(INT('Drill Size Info'!$AA$15) &amp; "." &amp; DM838)&gt;=--('Drill Size Info'!$AA$15)), (--(INT('Drill Size Info'!$AA$15) &amp; "." &amp; DM838)&lt;=--('Drill Size Info'!$AB$15))),
            --(INT('Drill Size Info'!$AA$15) &amp; "." &amp; DM838),
            --(INT('Drill Size Info'!$AB$15) &amp; "." &amp; DM838)
        )
    ),
    IF(DK838&lt;&gt;"",
        IF(INT('Drill Size Info'!$AA$15)=INT('Drill Size Info'!$AB$15),
            --(INT('Drill Size Info'!$AA$15) &amp; "." &amp; RIGHT(DK838,3)),
            IF(AND((--(INT('Drill Size Info'!$AA$15) &amp; "." &amp; RIGHT(DK838,3))&gt;=--('Drill Size Info'!$AA$15)), (--(INT('Drill Size Info'!$AA$15) &amp; "." &amp; RIGHT(DK838,3))&lt;=--('Drill Size Info'!$AB$15))),
                --(INT('Drill Size Info'!$AA$15) &amp; "." &amp; RIGHT(DK838,3)),
                --(INT('Drill Size Info'!$AB$15) &amp; "." &amp; RIGHT(DK838,3))
            )
        ),
        "N/A"
    )
)</f>
        <v>N/A</v>
      </c>
      <c r="V838" s="161"/>
      <c r="W838" s="161"/>
      <c r="X838" s="161"/>
      <c r="Y838" s="161"/>
      <c r="Z838" s="161"/>
      <c r="AA838" s="162"/>
      <c r="AB838" s="162"/>
      <c r="AC838" s="162"/>
      <c r="AD838" s="162"/>
      <c r="AE838" s="162"/>
      <c r="AF838" s="162"/>
      <c r="AG838" s="162"/>
      <c r="AH838" s="162"/>
      <c r="AI838" s="162"/>
      <c r="AJ838" s="162"/>
      <c r="AK838" s="162"/>
      <c r="AL838" s="162"/>
      <c r="AM838" s="162"/>
      <c r="AN838" s="162"/>
      <c r="AO838" s="162"/>
      <c r="AP838" s="162"/>
      <c r="AQ838" s="162"/>
      <c r="AR838" s="162"/>
      <c r="AS838" s="162"/>
      <c r="AT838" s="162"/>
      <c r="AU838" s="162"/>
      <c r="AV838" s="162"/>
      <c r="AW838" s="162"/>
      <c r="AX838" s="162"/>
      <c r="AY838" s="162"/>
      <c r="AZ838" s="162"/>
      <c r="BA838" s="162"/>
      <c r="BB838" s="163"/>
      <c r="BC838" s="163"/>
      <c r="BD838" s="163"/>
      <c r="BE838" s="164"/>
      <c r="BF838" s="165"/>
      <c r="BG838" s="162"/>
      <c r="BH838" s="162"/>
      <c r="BI838" s="164"/>
      <c r="BJ838" s="38"/>
      <c r="BK838" s="38"/>
      <c r="BL838" s="38"/>
      <c r="BM838" s="38"/>
      <c r="BN838" s="38"/>
      <c r="BO838" s="38"/>
      <c r="BP838" s="117" t="str">
        <f t="shared" si="554"/>
        <v/>
      </c>
      <c r="BQ838" s="38"/>
      <c r="BR838" s="38"/>
      <c r="BS838" s="38"/>
      <c r="BT838" s="38"/>
      <c r="BV838" s="17">
        <f t="shared" si="548"/>
        <v>0</v>
      </c>
      <c r="BW838" s="17">
        <f t="shared" si="549"/>
        <v>0</v>
      </c>
      <c r="BX838" s="17">
        <f t="shared" si="550"/>
        <v>0</v>
      </c>
      <c r="BY838" s="17">
        <f t="shared" si="551"/>
        <v>0</v>
      </c>
      <c r="BZ838" s="17">
        <f t="shared" si="552"/>
        <v>0</v>
      </c>
      <c r="CA838" s="17">
        <f t="shared" si="553"/>
        <v>0</v>
      </c>
      <c r="CB838" s="17">
        <f t="shared" si="555"/>
        <v>0</v>
      </c>
      <c r="CC838" s="17">
        <f t="shared" si="556"/>
        <v>0</v>
      </c>
      <c r="CD838" s="17">
        <f t="shared" si="557"/>
        <v>0</v>
      </c>
      <c r="CE838" s="17">
        <f t="shared" si="558"/>
        <v>0</v>
      </c>
      <c r="CF838" s="17">
        <f t="shared" si="559"/>
        <v>0</v>
      </c>
      <c r="CG838" s="17">
        <f t="shared" si="560"/>
        <v>0</v>
      </c>
      <c r="CH838" s="17">
        <f t="shared" si="561"/>
        <v>0</v>
      </c>
      <c r="CI838" s="17">
        <f t="shared" si="562"/>
        <v>0</v>
      </c>
      <c r="CJ838" s="17">
        <f t="shared" si="563"/>
        <v>0</v>
      </c>
      <c r="CK838" s="17">
        <f t="shared" si="564"/>
        <v>0</v>
      </c>
      <c r="CL838" s="17">
        <f t="shared" si="565"/>
        <v>0</v>
      </c>
      <c r="CM838" s="17">
        <f t="shared" si="566"/>
        <v>0</v>
      </c>
      <c r="CN838" s="17">
        <f t="shared" si="567"/>
        <v>0</v>
      </c>
      <c r="CO838" s="17">
        <f t="shared" si="568"/>
        <v>0</v>
      </c>
      <c r="CP838" s="17">
        <f t="shared" si="569"/>
        <v>0</v>
      </c>
      <c r="CQ838" s="17">
        <f t="shared" si="570"/>
        <v>0</v>
      </c>
      <c r="CR838" s="17">
        <f t="shared" si="571"/>
        <v>0</v>
      </c>
      <c r="CS838" s="17">
        <f t="shared" si="572"/>
        <v>0</v>
      </c>
      <c r="CT838" s="17">
        <f t="shared" si="573"/>
        <v>0</v>
      </c>
      <c r="CU838" s="17">
        <f t="shared" si="574"/>
        <v>0</v>
      </c>
      <c r="CV838" s="17">
        <f t="shared" si="575"/>
        <v>0</v>
      </c>
      <c r="CW838" s="17">
        <f t="shared" si="576"/>
        <v>0</v>
      </c>
      <c r="CX838" s="17">
        <f t="shared" si="577"/>
        <v>0</v>
      </c>
      <c r="CY838" s="17">
        <f t="shared" si="578"/>
        <v>0</v>
      </c>
      <c r="CZ838" s="17">
        <f t="shared" si="579"/>
        <v>0</v>
      </c>
      <c r="DA838" s="17">
        <f t="shared" si="580"/>
        <v>0</v>
      </c>
      <c r="DB838" s="17">
        <f t="shared" si="581"/>
        <v>0</v>
      </c>
      <c r="DC838" s="17">
        <f t="shared" si="582"/>
        <v>0</v>
      </c>
      <c r="DD838" s="17">
        <f t="shared" si="583"/>
        <v>0</v>
      </c>
      <c r="DE838" s="17">
        <f t="shared" si="584"/>
        <v>0</v>
      </c>
      <c r="DF838" s="17">
        <f t="shared" si="585"/>
        <v>0</v>
      </c>
      <c r="DG838" s="17">
        <f t="shared" si="586"/>
        <v>0</v>
      </c>
    </row>
    <row r="839" spans="2:111" ht="15" customHeight="1" x14ac:dyDescent="0.2">
      <c r="B839" s="156">
        <v>831</v>
      </c>
      <c r="C839" s="157" t="str">
        <f t="shared" si="587"/>
        <v/>
      </c>
      <c r="D839" s="158" t="str">
        <f t="shared" si="547"/>
        <v>OK</v>
      </c>
      <c r="E839" s="159" t="e">
        <f>VLOOKUP('DATA SHEET'!$B$9,'Drill Size Info'!$T$2:$U$8,2,FALSE)</f>
        <v>#N/A</v>
      </c>
      <c r="F839" s="159" t="str">
        <f t="shared" si="588"/>
        <v/>
      </c>
      <c r="G839" s="91">
        <f t="shared" si="589"/>
        <v>0</v>
      </c>
      <c r="H839" s="160" t="s">
        <v>175</v>
      </c>
      <c r="I839" s="160" t="s">
        <v>175</v>
      </c>
      <c r="J839" s="160" t="str">
        <f>IF('DATA SHEET'!$B$10="NC-50","N/A","OK")</f>
        <v>OK</v>
      </c>
      <c r="K839" s="160" t="str">
        <f>IF('DATA SHEET'!$B$10="NC-50","N/A","OK")</f>
        <v>OK</v>
      </c>
      <c r="L839" s="160" t="str">
        <f t="shared" si="590"/>
        <v>OK</v>
      </c>
      <c r="M839" s="160" t="str">
        <f t="shared" si="591"/>
        <v>OK</v>
      </c>
      <c r="N839" s="160"/>
      <c r="O839" s="160"/>
      <c r="P839" s="160"/>
      <c r="Q839" s="160"/>
      <c r="R839" s="92" t="str">
        <f>IF(DI839&lt;&gt;"",
    IF(INT('Drill Size Info'!$AA$19)=INT('Drill Size Info'!$AB$19),
        --(INT('Drill Size Info'!$AA$19) &amp; "." &amp; DI839),
        IF(AND((--(INT('Drill Size Info'!$AA$19) &amp; "." &amp; DI839)&gt;=--('Drill Size Info'!$AA$19)), (--(INT('Drill Size Info'!$AA$19) &amp; "." &amp; DI839)&lt;=--('Drill Size Info'!$AB$19))),
            --(INT('Drill Size Info'!$AA$19) &amp; "." &amp; DI839),
            --(INT('Drill Size Info'!$AB$19) &amp; "." &amp; DI839)
        )
    ),
    IF(DH839&lt;&gt;"",
        IF(INT('Drill Size Info'!$AA$19)=INT('Drill Size Info'!$AB$19),
            --(INT('Drill Size Info'!$AA$19) &amp; "." &amp; LEFT(DH839,3)),
            IF(AND((--(INT('Drill Size Info'!$AA$19) &amp; "." &amp; LEFT(DH839,3))&gt;=--('Drill Size Info'!$AA$19)), (--(INT('Drill Size Info'!$AA$19) &amp; "." &amp; LEFT(DH839,3))&lt;=--('Drill Size Info'!$AB$19))),
                --(INT('Drill Size Info'!$AA$19) &amp; "." &amp; LEFT(DH839,3)),
                --(INT('Drill Size Info'!$AB$19) &amp; "." &amp; LEFT(DH839,3))
            )
        ),
        "OK"
    )
)</f>
        <v>OK</v>
      </c>
      <c r="S839" s="150" t="str">
        <f>IF(DJ839&lt;&gt;"",
    IF(INT('Drill Size Info'!$AA$19)=INT('Drill Size Info'!$AB$19),
        --(INT('Drill Size Info'!$AA$19) &amp; "." &amp; DJ839),
        IF(AND((--(INT('Drill Size Info'!$AA$19) &amp; "." &amp; DJ839)&gt;=--('Drill Size Info'!$AA$19)), (--(INT('Drill Size Info'!$AA$19) &amp; "." &amp; DJ839)&lt;=--('Drill Size Info'!$AB$19))),
            --(INT('Drill Size Info'!$AA$19) &amp; "." &amp; DJ839),
            --(INT('Drill Size Info'!$AB$19) &amp; "." &amp; DJ839)
        )
    ),
    IF(DH839&lt;&gt;"",
        IF(INT('Drill Size Info'!$AA$19)=INT('Drill Size Info'!$AB$19),
            --(INT('Drill Size Info'!$AA$19) &amp; "." &amp; RIGHT(DH839,3)),
            IF(AND((--(INT('Drill Size Info'!$AA$19) &amp; "." &amp; RIGHT(DH839,3))&gt;=--('Drill Size Info'!$AA$19)), (--(INT('Drill Size Info'!$AA$19) &amp; "." &amp; RIGHT(DH839,3))&lt;=--('Drill Size Info'!$AB$19))),
                --(INT('Drill Size Info'!$AA$19) &amp; "." &amp; RIGHT(DH839,3)),
                --(INT('Drill Size Info'!$AB$19) &amp; "." &amp; RIGHT(DH839,3))
            )
        ),
        "N/A"
    )
)</f>
        <v>N/A</v>
      </c>
      <c r="T839" s="150" t="str">
        <f>IF(DL839&lt;&gt;"",
    IF(INT('Drill Size Info'!$AA$19)=INT('Drill Size Info'!$AB$15),
        --(INT('Drill Size Info'!$AA$15) &amp; "." &amp; DL839),
        IF(AND((--(INT('Drill Size Info'!$AA$15) &amp; "." &amp; DL839)&gt;=--('Drill Size Info'!$AA$15)), (--(INT('Drill Size Info'!$AA$15) &amp; "." &amp; DL839)&lt;=--('Drill Size Info'!$AB$15))),
            --(INT('Drill Size Info'!$AA$15) &amp; "." &amp; DL839),
            --(INT('Drill Size Info'!$AB$15) &amp; "." &amp; DL839)
        )
    ),
    IF(DK839&lt;&gt;"",
        IF(INT('Drill Size Info'!$AA$15)=INT('Drill Size Info'!$AB$15),
            --(INT('Drill Size Info'!$AA$15) &amp; "." &amp; LEFT(DK839,3)),
            IF(AND((--(INT('Drill Size Info'!$AA$15) &amp; "." &amp; LEFT(DK839,3))&gt;=--('Drill Size Info'!$AA$15)), (--(INT('Drill Size Info'!$AA$15) &amp; "." &amp; LEFT(DK839,3))&lt;=--('Drill Size Info'!$AB$15))),
                --(INT('Drill Size Info'!$AA$15) &amp; "." &amp; LEFT(DK839,3)),
                --(INT('Drill Size Info'!$AB$15) &amp; "." &amp; LEFT(DK839,3))
            )
        ),
        "OK"
    )
)</f>
        <v>OK</v>
      </c>
      <c r="U839" s="150" t="str">
        <f>IF(DM839&lt;&gt;"",
    IF(INT('Drill Size Info'!$AA$19)=INT('Drill Size Info'!$AB$15),
        --(INT('Drill Size Info'!$AA$15) &amp; "." &amp; DM839),
        IF(AND((--(INT('Drill Size Info'!$AA$15) &amp; "." &amp; DM839)&gt;=--('Drill Size Info'!$AA$15)), (--(INT('Drill Size Info'!$AA$15) &amp; "." &amp; DM839)&lt;=--('Drill Size Info'!$AB$15))),
            --(INT('Drill Size Info'!$AA$15) &amp; "." &amp; DM839),
            --(INT('Drill Size Info'!$AB$15) &amp; "." &amp; DM839)
        )
    ),
    IF(DK839&lt;&gt;"",
        IF(INT('Drill Size Info'!$AA$15)=INT('Drill Size Info'!$AB$15),
            --(INT('Drill Size Info'!$AA$15) &amp; "." &amp; RIGHT(DK839,3)),
            IF(AND((--(INT('Drill Size Info'!$AA$15) &amp; "." &amp; RIGHT(DK839,3))&gt;=--('Drill Size Info'!$AA$15)), (--(INT('Drill Size Info'!$AA$15) &amp; "." &amp; RIGHT(DK839,3))&lt;=--('Drill Size Info'!$AB$15))),
                --(INT('Drill Size Info'!$AA$15) &amp; "." &amp; RIGHT(DK839,3)),
                --(INT('Drill Size Info'!$AB$15) &amp; "." &amp; RIGHT(DK839,3))
            )
        ),
        "N/A"
    )
)</f>
        <v>N/A</v>
      </c>
      <c r="V839" s="161"/>
      <c r="W839" s="161"/>
      <c r="X839" s="161"/>
      <c r="Y839" s="161"/>
      <c r="Z839" s="161"/>
      <c r="AA839" s="162"/>
      <c r="AB839" s="162"/>
      <c r="AC839" s="162"/>
      <c r="AD839" s="162"/>
      <c r="AE839" s="162"/>
      <c r="AF839" s="162"/>
      <c r="AG839" s="162"/>
      <c r="AH839" s="162"/>
      <c r="AI839" s="162"/>
      <c r="AJ839" s="162"/>
      <c r="AK839" s="162"/>
      <c r="AL839" s="162"/>
      <c r="AM839" s="162"/>
      <c r="AN839" s="162"/>
      <c r="AO839" s="162"/>
      <c r="AP839" s="162"/>
      <c r="AQ839" s="162"/>
      <c r="AR839" s="162"/>
      <c r="AS839" s="162"/>
      <c r="AT839" s="162"/>
      <c r="AU839" s="162"/>
      <c r="AV839" s="162"/>
      <c r="AW839" s="162"/>
      <c r="AX839" s="162"/>
      <c r="AY839" s="162"/>
      <c r="AZ839" s="162"/>
      <c r="BA839" s="162"/>
      <c r="BB839" s="163"/>
      <c r="BC839" s="163"/>
      <c r="BD839" s="163"/>
      <c r="BE839" s="164"/>
      <c r="BF839" s="165"/>
      <c r="BG839" s="162"/>
      <c r="BH839" s="162"/>
      <c r="BI839" s="164"/>
      <c r="BJ839" s="38"/>
      <c r="BK839" s="38"/>
      <c r="BL839" s="38"/>
      <c r="BM839" s="38"/>
      <c r="BN839" s="38"/>
      <c r="BO839" s="38"/>
      <c r="BP839" s="117" t="str">
        <f t="shared" si="554"/>
        <v/>
      </c>
      <c r="BQ839" s="38"/>
      <c r="BR839" s="38"/>
      <c r="BS839" s="38"/>
      <c r="BT839" s="38"/>
      <c r="BV839" s="17">
        <f t="shared" si="548"/>
        <v>0</v>
      </c>
      <c r="BW839" s="17">
        <f t="shared" si="549"/>
        <v>0</v>
      </c>
      <c r="BX839" s="17">
        <f t="shared" si="550"/>
        <v>0</v>
      </c>
      <c r="BY839" s="17">
        <f t="shared" si="551"/>
        <v>0</v>
      </c>
      <c r="BZ839" s="17">
        <f t="shared" si="552"/>
        <v>0</v>
      </c>
      <c r="CA839" s="17">
        <f t="shared" si="553"/>
        <v>0</v>
      </c>
      <c r="CB839" s="17">
        <f t="shared" si="555"/>
        <v>0</v>
      </c>
      <c r="CC839" s="17">
        <f t="shared" si="556"/>
        <v>0</v>
      </c>
      <c r="CD839" s="17">
        <f t="shared" si="557"/>
        <v>0</v>
      </c>
      <c r="CE839" s="17">
        <f t="shared" si="558"/>
        <v>0</v>
      </c>
      <c r="CF839" s="17">
        <f t="shared" si="559"/>
        <v>0</v>
      </c>
      <c r="CG839" s="17">
        <f t="shared" si="560"/>
        <v>0</v>
      </c>
      <c r="CH839" s="17">
        <f t="shared" si="561"/>
        <v>0</v>
      </c>
      <c r="CI839" s="17">
        <f t="shared" si="562"/>
        <v>0</v>
      </c>
      <c r="CJ839" s="17">
        <f t="shared" si="563"/>
        <v>0</v>
      </c>
      <c r="CK839" s="17">
        <f t="shared" si="564"/>
        <v>0</v>
      </c>
      <c r="CL839" s="17">
        <f t="shared" si="565"/>
        <v>0</v>
      </c>
      <c r="CM839" s="17">
        <f t="shared" si="566"/>
        <v>0</v>
      </c>
      <c r="CN839" s="17">
        <f t="shared" si="567"/>
        <v>0</v>
      </c>
      <c r="CO839" s="17">
        <f t="shared" si="568"/>
        <v>0</v>
      </c>
      <c r="CP839" s="17">
        <f t="shared" si="569"/>
        <v>0</v>
      </c>
      <c r="CQ839" s="17">
        <f t="shared" si="570"/>
        <v>0</v>
      </c>
      <c r="CR839" s="17">
        <f t="shared" si="571"/>
        <v>0</v>
      </c>
      <c r="CS839" s="17">
        <f t="shared" si="572"/>
        <v>0</v>
      </c>
      <c r="CT839" s="17">
        <f t="shared" si="573"/>
        <v>0</v>
      </c>
      <c r="CU839" s="17">
        <f t="shared" si="574"/>
        <v>0</v>
      </c>
      <c r="CV839" s="17">
        <f t="shared" si="575"/>
        <v>0</v>
      </c>
      <c r="CW839" s="17">
        <f t="shared" si="576"/>
        <v>0</v>
      </c>
      <c r="CX839" s="17">
        <f t="shared" si="577"/>
        <v>0</v>
      </c>
      <c r="CY839" s="17">
        <f t="shared" si="578"/>
        <v>0</v>
      </c>
      <c r="CZ839" s="17">
        <f t="shared" si="579"/>
        <v>0</v>
      </c>
      <c r="DA839" s="17">
        <f t="shared" si="580"/>
        <v>0</v>
      </c>
      <c r="DB839" s="17">
        <f t="shared" si="581"/>
        <v>0</v>
      </c>
      <c r="DC839" s="17">
        <f t="shared" si="582"/>
        <v>0</v>
      </c>
      <c r="DD839" s="17">
        <f t="shared" si="583"/>
        <v>0</v>
      </c>
      <c r="DE839" s="17">
        <f t="shared" si="584"/>
        <v>0</v>
      </c>
      <c r="DF839" s="17">
        <f t="shared" si="585"/>
        <v>0</v>
      </c>
      <c r="DG839" s="17">
        <f t="shared" si="586"/>
        <v>0</v>
      </c>
    </row>
    <row r="840" spans="2:111" ht="15" customHeight="1" x14ac:dyDescent="0.2">
      <c r="B840" s="156">
        <v>832</v>
      </c>
      <c r="C840" s="157" t="str">
        <f t="shared" si="587"/>
        <v/>
      </c>
      <c r="D840" s="158" t="str">
        <f t="shared" si="547"/>
        <v>OK</v>
      </c>
      <c r="E840" s="159" t="e">
        <f>VLOOKUP('DATA SHEET'!$B$9,'Drill Size Info'!$T$2:$U$8,2,FALSE)</f>
        <v>#N/A</v>
      </c>
      <c r="F840" s="159" t="str">
        <f t="shared" si="588"/>
        <v/>
      </c>
      <c r="G840" s="91">
        <f t="shared" si="589"/>
        <v>0</v>
      </c>
      <c r="H840" s="160" t="s">
        <v>175</v>
      </c>
      <c r="I840" s="160" t="s">
        <v>175</v>
      </c>
      <c r="J840" s="160" t="str">
        <f>IF('DATA SHEET'!$B$10="NC-50","N/A","OK")</f>
        <v>OK</v>
      </c>
      <c r="K840" s="160" t="str">
        <f>IF('DATA SHEET'!$B$10="NC-50","N/A","OK")</f>
        <v>OK</v>
      </c>
      <c r="L840" s="160" t="str">
        <f t="shared" si="590"/>
        <v>OK</v>
      </c>
      <c r="M840" s="160" t="str">
        <f t="shared" si="591"/>
        <v>OK</v>
      </c>
      <c r="N840" s="160"/>
      <c r="O840" s="160"/>
      <c r="P840" s="160"/>
      <c r="Q840" s="160"/>
      <c r="R840" s="92" t="str">
        <f>IF(DI840&lt;&gt;"",
    IF(INT('Drill Size Info'!$AA$19)=INT('Drill Size Info'!$AB$19),
        --(INT('Drill Size Info'!$AA$19) &amp; "." &amp; DI840),
        IF(AND((--(INT('Drill Size Info'!$AA$19) &amp; "." &amp; DI840)&gt;=--('Drill Size Info'!$AA$19)), (--(INT('Drill Size Info'!$AA$19) &amp; "." &amp; DI840)&lt;=--('Drill Size Info'!$AB$19))),
            --(INT('Drill Size Info'!$AA$19) &amp; "." &amp; DI840),
            --(INT('Drill Size Info'!$AB$19) &amp; "." &amp; DI840)
        )
    ),
    IF(DH840&lt;&gt;"",
        IF(INT('Drill Size Info'!$AA$19)=INT('Drill Size Info'!$AB$19),
            --(INT('Drill Size Info'!$AA$19) &amp; "." &amp; LEFT(DH840,3)),
            IF(AND((--(INT('Drill Size Info'!$AA$19) &amp; "." &amp; LEFT(DH840,3))&gt;=--('Drill Size Info'!$AA$19)), (--(INT('Drill Size Info'!$AA$19) &amp; "." &amp; LEFT(DH840,3))&lt;=--('Drill Size Info'!$AB$19))),
                --(INT('Drill Size Info'!$AA$19) &amp; "." &amp; LEFT(DH840,3)),
                --(INT('Drill Size Info'!$AB$19) &amp; "." &amp; LEFT(DH840,3))
            )
        ),
        "OK"
    )
)</f>
        <v>OK</v>
      </c>
      <c r="S840" s="150" t="str">
        <f>IF(DJ840&lt;&gt;"",
    IF(INT('Drill Size Info'!$AA$19)=INT('Drill Size Info'!$AB$19),
        --(INT('Drill Size Info'!$AA$19) &amp; "." &amp; DJ840),
        IF(AND((--(INT('Drill Size Info'!$AA$19) &amp; "." &amp; DJ840)&gt;=--('Drill Size Info'!$AA$19)), (--(INT('Drill Size Info'!$AA$19) &amp; "." &amp; DJ840)&lt;=--('Drill Size Info'!$AB$19))),
            --(INT('Drill Size Info'!$AA$19) &amp; "." &amp; DJ840),
            --(INT('Drill Size Info'!$AB$19) &amp; "." &amp; DJ840)
        )
    ),
    IF(DH840&lt;&gt;"",
        IF(INT('Drill Size Info'!$AA$19)=INT('Drill Size Info'!$AB$19),
            --(INT('Drill Size Info'!$AA$19) &amp; "." &amp; RIGHT(DH840,3)),
            IF(AND((--(INT('Drill Size Info'!$AA$19) &amp; "." &amp; RIGHT(DH840,3))&gt;=--('Drill Size Info'!$AA$19)), (--(INT('Drill Size Info'!$AA$19) &amp; "." &amp; RIGHT(DH840,3))&lt;=--('Drill Size Info'!$AB$19))),
                --(INT('Drill Size Info'!$AA$19) &amp; "." &amp; RIGHT(DH840,3)),
                --(INT('Drill Size Info'!$AB$19) &amp; "." &amp; RIGHT(DH840,3))
            )
        ),
        "N/A"
    )
)</f>
        <v>N/A</v>
      </c>
      <c r="T840" s="150" t="str">
        <f>IF(DL840&lt;&gt;"",
    IF(INT('Drill Size Info'!$AA$19)=INT('Drill Size Info'!$AB$15),
        --(INT('Drill Size Info'!$AA$15) &amp; "." &amp; DL840),
        IF(AND((--(INT('Drill Size Info'!$AA$15) &amp; "." &amp; DL840)&gt;=--('Drill Size Info'!$AA$15)), (--(INT('Drill Size Info'!$AA$15) &amp; "." &amp; DL840)&lt;=--('Drill Size Info'!$AB$15))),
            --(INT('Drill Size Info'!$AA$15) &amp; "." &amp; DL840),
            --(INT('Drill Size Info'!$AB$15) &amp; "." &amp; DL840)
        )
    ),
    IF(DK840&lt;&gt;"",
        IF(INT('Drill Size Info'!$AA$15)=INT('Drill Size Info'!$AB$15),
            --(INT('Drill Size Info'!$AA$15) &amp; "." &amp; LEFT(DK840,3)),
            IF(AND((--(INT('Drill Size Info'!$AA$15) &amp; "." &amp; LEFT(DK840,3))&gt;=--('Drill Size Info'!$AA$15)), (--(INT('Drill Size Info'!$AA$15) &amp; "." &amp; LEFT(DK840,3))&lt;=--('Drill Size Info'!$AB$15))),
                --(INT('Drill Size Info'!$AA$15) &amp; "." &amp; LEFT(DK840,3)),
                --(INT('Drill Size Info'!$AB$15) &amp; "." &amp; LEFT(DK840,3))
            )
        ),
        "OK"
    )
)</f>
        <v>OK</v>
      </c>
      <c r="U840" s="150" t="str">
        <f>IF(DM840&lt;&gt;"",
    IF(INT('Drill Size Info'!$AA$19)=INT('Drill Size Info'!$AB$15),
        --(INT('Drill Size Info'!$AA$15) &amp; "." &amp; DM840),
        IF(AND((--(INT('Drill Size Info'!$AA$15) &amp; "." &amp; DM840)&gt;=--('Drill Size Info'!$AA$15)), (--(INT('Drill Size Info'!$AA$15) &amp; "." &amp; DM840)&lt;=--('Drill Size Info'!$AB$15))),
            --(INT('Drill Size Info'!$AA$15) &amp; "." &amp; DM840),
            --(INT('Drill Size Info'!$AB$15) &amp; "." &amp; DM840)
        )
    ),
    IF(DK840&lt;&gt;"",
        IF(INT('Drill Size Info'!$AA$15)=INT('Drill Size Info'!$AB$15),
            --(INT('Drill Size Info'!$AA$15) &amp; "." &amp; RIGHT(DK840,3)),
            IF(AND((--(INT('Drill Size Info'!$AA$15) &amp; "." &amp; RIGHT(DK840,3))&gt;=--('Drill Size Info'!$AA$15)), (--(INT('Drill Size Info'!$AA$15) &amp; "." &amp; RIGHT(DK840,3))&lt;=--('Drill Size Info'!$AB$15))),
                --(INT('Drill Size Info'!$AA$15) &amp; "." &amp; RIGHT(DK840,3)),
                --(INT('Drill Size Info'!$AB$15) &amp; "." &amp; RIGHT(DK840,3))
            )
        ),
        "N/A"
    )
)</f>
        <v>N/A</v>
      </c>
      <c r="V840" s="161"/>
      <c r="W840" s="161"/>
      <c r="X840" s="161"/>
      <c r="Y840" s="161"/>
      <c r="Z840" s="161"/>
      <c r="AA840" s="162"/>
      <c r="AB840" s="162"/>
      <c r="AC840" s="162"/>
      <c r="AD840" s="162"/>
      <c r="AE840" s="162"/>
      <c r="AF840" s="162"/>
      <c r="AG840" s="162"/>
      <c r="AH840" s="162"/>
      <c r="AI840" s="162"/>
      <c r="AJ840" s="162"/>
      <c r="AK840" s="162"/>
      <c r="AL840" s="162"/>
      <c r="AM840" s="162"/>
      <c r="AN840" s="162"/>
      <c r="AO840" s="162"/>
      <c r="AP840" s="162"/>
      <c r="AQ840" s="162"/>
      <c r="AR840" s="162"/>
      <c r="AS840" s="162"/>
      <c r="AT840" s="162"/>
      <c r="AU840" s="162"/>
      <c r="AV840" s="162"/>
      <c r="AW840" s="162"/>
      <c r="AX840" s="162"/>
      <c r="AY840" s="162"/>
      <c r="AZ840" s="162"/>
      <c r="BA840" s="162"/>
      <c r="BB840" s="163"/>
      <c r="BC840" s="163"/>
      <c r="BD840" s="163"/>
      <c r="BE840" s="164"/>
      <c r="BF840" s="165"/>
      <c r="BG840" s="162"/>
      <c r="BH840" s="162"/>
      <c r="BI840" s="164"/>
      <c r="BJ840" s="38"/>
      <c r="BK840" s="38"/>
      <c r="BL840" s="38"/>
      <c r="BM840" s="38"/>
      <c r="BN840" s="38"/>
      <c r="BO840" s="38"/>
      <c r="BP840" s="117" t="str">
        <f t="shared" si="554"/>
        <v/>
      </c>
      <c r="BQ840" s="38"/>
      <c r="BR840" s="38"/>
      <c r="BS840" s="38"/>
      <c r="BT840" s="38"/>
      <c r="BV840" s="17">
        <f t="shared" si="548"/>
        <v>0</v>
      </c>
      <c r="BW840" s="17">
        <f t="shared" si="549"/>
        <v>0</v>
      </c>
      <c r="BX840" s="17">
        <f t="shared" si="550"/>
        <v>0</v>
      </c>
      <c r="BY840" s="17">
        <f t="shared" si="551"/>
        <v>0</v>
      </c>
      <c r="BZ840" s="17">
        <f t="shared" si="552"/>
        <v>0</v>
      </c>
      <c r="CA840" s="17">
        <f t="shared" si="553"/>
        <v>0</v>
      </c>
      <c r="CB840" s="17">
        <f t="shared" si="555"/>
        <v>0</v>
      </c>
      <c r="CC840" s="17">
        <f t="shared" si="556"/>
        <v>0</v>
      </c>
      <c r="CD840" s="17">
        <f t="shared" si="557"/>
        <v>0</v>
      </c>
      <c r="CE840" s="17">
        <f t="shared" si="558"/>
        <v>0</v>
      </c>
      <c r="CF840" s="17">
        <f t="shared" si="559"/>
        <v>0</v>
      </c>
      <c r="CG840" s="17">
        <f t="shared" si="560"/>
        <v>0</v>
      </c>
      <c r="CH840" s="17">
        <f t="shared" si="561"/>
        <v>0</v>
      </c>
      <c r="CI840" s="17">
        <f t="shared" si="562"/>
        <v>0</v>
      </c>
      <c r="CJ840" s="17">
        <f t="shared" si="563"/>
        <v>0</v>
      </c>
      <c r="CK840" s="17">
        <f t="shared" si="564"/>
        <v>0</v>
      </c>
      <c r="CL840" s="17">
        <f t="shared" si="565"/>
        <v>0</v>
      </c>
      <c r="CM840" s="17">
        <f t="shared" si="566"/>
        <v>0</v>
      </c>
      <c r="CN840" s="17">
        <f t="shared" si="567"/>
        <v>0</v>
      </c>
      <c r="CO840" s="17">
        <f t="shared" si="568"/>
        <v>0</v>
      </c>
      <c r="CP840" s="17">
        <f t="shared" si="569"/>
        <v>0</v>
      </c>
      <c r="CQ840" s="17">
        <f t="shared" si="570"/>
        <v>0</v>
      </c>
      <c r="CR840" s="17">
        <f t="shared" si="571"/>
        <v>0</v>
      </c>
      <c r="CS840" s="17">
        <f t="shared" si="572"/>
        <v>0</v>
      </c>
      <c r="CT840" s="17">
        <f t="shared" si="573"/>
        <v>0</v>
      </c>
      <c r="CU840" s="17">
        <f t="shared" si="574"/>
        <v>0</v>
      </c>
      <c r="CV840" s="17">
        <f t="shared" si="575"/>
        <v>0</v>
      </c>
      <c r="CW840" s="17">
        <f t="shared" si="576"/>
        <v>0</v>
      </c>
      <c r="CX840" s="17">
        <f t="shared" si="577"/>
        <v>0</v>
      </c>
      <c r="CY840" s="17">
        <f t="shared" si="578"/>
        <v>0</v>
      </c>
      <c r="CZ840" s="17">
        <f t="shared" si="579"/>
        <v>0</v>
      </c>
      <c r="DA840" s="17">
        <f t="shared" si="580"/>
        <v>0</v>
      </c>
      <c r="DB840" s="17">
        <f t="shared" si="581"/>
        <v>0</v>
      </c>
      <c r="DC840" s="17">
        <f t="shared" si="582"/>
        <v>0</v>
      </c>
      <c r="DD840" s="17">
        <f t="shared" si="583"/>
        <v>0</v>
      </c>
      <c r="DE840" s="17">
        <f t="shared" si="584"/>
        <v>0</v>
      </c>
      <c r="DF840" s="17">
        <f t="shared" si="585"/>
        <v>0</v>
      </c>
      <c r="DG840" s="17">
        <f t="shared" si="586"/>
        <v>0</v>
      </c>
    </row>
    <row r="841" spans="2:111" ht="15" customHeight="1" x14ac:dyDescent="0.2">
      <c r="B841" s="156">
        <v>833</v>
      </c>
      <c r="C841" s="157" t="str">
        <f t="shared" si="587"/>
        <v/>
      </c>
      <c r="D841" s="158" t="str">
        <f t="shared" ref="D841:D904" si="592">IF(AW841="x","-","OK")</f>
        <v>OK</v>
      </c>
      <c r="E841" s="159" t="e">
        <f>VLOOKUP('DATA SHEET'!$B$9,'Drill Size Info'!$T$2:$U$8,2,FALSE)</f>
        <v>#N/A</v>
      </c>
      <c r="F841" s="159" t="str">
        <f t="shared" si="588"/>
        <v/>
      </c>
      <c r="G841" s="91">
        <f t="shared" si="589"/>
        <v>0</v>
      </c>
      <c r="H841" s="160" t="s">
        <v>175</v>
      </c>
      <c r="I841" s="160" t="s">
        <v>175</v>
      </c>
      <c r="J841" s="160" t="str">
        <f>IF('DATA SHEET'!$B$10="NC-50","N/A","OK")</f>
        <v>OK</v>
      </c>
      <c r="K841" s="160" t="str">
        <f>IF('DATA SHEET'!$B$10="NC-50","N/A","OK")</f>
        <v>OK</v>
      </c>
      <c r="L841" s="160" t="str">
        <f t="shared" si="590"/>
        <v>OK</v>
      </c>
      <c r="M841" s="160" t="str">
        <f t="shared" si="591"/>
        <v>OK</v>
      </c>
      <c r="N841" s="160"/>
      <c r="O841" s="160"/>
      <c r="P841" s="160"/>
      <c r="Q841" s="160"/>
      <c r="R841" s="92" t="str">
        <f>IF(DI841&lt;&gt;"",
    IF(INT('Drill Size Info'!$AA$19)=INT('Drill Size Info'!$AB$19),
        --(INT('Drill Size Info'!$AA$19) &amp; "." &amp; DI841),
        IF(AND((--(INT('Drill Size Info'!$AA$19) &amp; "." &amp; DI841)&gt;=--('Drill Size Info'!$AA$19)), (--(INT('Drill Size Info'!$AA$19) &amp; "." &amp; DI841)&lt;=--('Drill Size Info'!$AB$19))),
            --(INT('Drill Size Info'!$AA$19) &amp; "." &amp; DI841),
            --(INT('Drill Size Info'!$AB$19) &amp; "." &amp; DI841)
        )
    ),
    IF(DH841&lt;&gt;"",
        IF(INT('Drill Size Info'!$AA$19)=INT('Drill Size Info'!$AB$19),
            --(INT('Drill Size Info'!$AA$19) &amp; "." &amp; LEFT(DH841,3)),
            IF(AND((--(INT('Drill Size Info'!$AA$19) &amp; "." &amp; LEFT(DH841,3))&gt;=--('Drill Size Info'!$AA$19)), (--(INT('Drill Size Info'!$AA$19) &amp; "." &amp; LEFT(DH841,3))&lt;=--('Drill Size Info'!$AB$19))),
                --(INT('Drill Size Info'!$AA$19) &amp; "." &amp; LEFT(DH841,3)),
                --(INT('Drill Size Info'!$AB$19) &amp; "." &amp; LEFT(DH841,3))
            )
        ),
        "OK"
    )
)</f>
        <v>OK</v>
      </c>
      <c r="S841" s="150" t="str">
        <f>IF(DJ841&lt;&gt;"",
    IF(INT('Drill Size Info'!$AA$19)=INT('Drill Size Info'!$AB$19),
        --(INT('Drill Size Info'!$AA$19) &amp; "." &amp; DJ841),
        IF(AND((--(INT('Drill Size Info'!$AA$19) &amp; "." &amp; DJ841)&gt;=--('Drill Size Info'!$AA$19)), (--(INT('Drill Size Info'!$AA$19) &amp; "." &amp; DJ841)&lt;=--('Drill Size Info'!$AB$19))),
            --(INT('Drill Size Info'!$AA$19) &amp; "." &amp; DJ841),
            --(INT('Drill Size Info'!$AB$19) &amp; "." &amp; DJ841)
        )
    ),
    IF(DH841&lt;&gt;"",
        IF(INT('Drill Size Info'!$AA$19)=INT('Drill Size Info'!$AB$19),
            --(INT('Drill Size Info'!$AA$19) &amp; "." &amp; RIGHT(DH841,3)),
            IF(AND((--(INT('Drill Size Info'!$AA$19) &amp; "." &amp; RIGHT(DH841,3))&gt;=--('Drill Size Info'!$AA$19)), (--(INT('Drill Size Info'!$AA$19) &amp; "." &amp; RIGHT(DH841,3))&lt;=--('Drill Size Info'!$AB$19))),
                --(INT('Drill Size Info'!$AA$19) &amp; "." &amp; RIGHT(DH841,3)),
                --(INT('Drill Size Info'!$AB$19) &amp; "." &amp; RIGHT(DH841,3))
            )
        ),
        "N/A"
    )
)</f>
        <v>N/A</v>
      </c>
      <c r="T841" s="150" t="str">
        <f>IF(DL841&lt;&gt;"",
    IF(INT('Drill Size Info'!$AA$19)=INT('Drill Size Info'!$AB$15),
        --(INT('Drill Size Info'!$AA$15) &amp; "." &amp; DL841),
        IF(AND((--(INT('Drill Size Info'!$AA$15) &amp; "." &amp; DL841)&gt;=--('Drill Size Info'!$AA$15)), (--(INT('Drill Size Info'!$AA$15) &amp; "." &amp; DL841)&lt;=--('Drill Size Info'!$AB$15))),
            --(INT('Drill Size Info'!$AA$15) &amp; "." &amp; DL841),
            --(INT('Drill Size Info'!$AB$15) &amp; "." &amp; DL841)
        )
    ),
    IF(DK841&lt;&gt;"",
        IF(INT('Drill Size Info'!$AA$15)=INT('Drill Size Info'!$AB$15),
            --(INT('Drill Size Info'!$AA$15) &amp; "." &amp; LEFT(DK841,3)),
            IF(AND((--(INT('Drill Size Info'!$AA$15) &amp; "." &amp; LEFT(DK841,3))&gt;=--('Drill Size Info'!$AA$15)), (--(INT('Drill Size Info'!$AA$15) &amp; "." &amp; LEFT(DK841,3))&lt;=--('Drill Size Info'!$AB$15))),
                --(INT('Drill Size Info'!$AA$15) &amp; "." &amp; LEFT(DK841,3)),
                --(INT('Drill Size Info'!$AB$15) &amp; "." &amp; LEFT(DK841,3))
            )
        ),
        "OK"
    )
)</f>
        <v>OK</v>
      </c>
      <c r="U841" s="150" t="str">
        <f>IF(DM841&lt;&gt;"",
    IF(INT('Drill Size Info'!$AA$19)=INT('Drill Size Info'!$AB$15),
        --(INT('Drill Size Info'!$AA$15) &amp; "." &amp; DM841),
        IF(AND((--(INT('Drill Size Info'!$AA$15) &amp; "." &amp; DM841)&gt;=--('Drill Size Info'!$AA$15)), (--(INT('Drill Size Info'!$AA$15) &amp; "." &amp; DM841)&lt;=--('Drill Size Info'!$AB$15))),
            --(INT('Drill Size Info'!$AA$15) &amp; "." &amp; DM841),
            --(INT('Drill Size Info'!$AB$15) &amp; "." &amp; DM841)
        )
    ),
    IF(DK841&lt;&gt;"",
        IF(INT('Drill Size Info'!$AA$15)=INT('Drill Size Info'!$AB$15),
            --(INT('Drill Size Info'!$AA$15) &amp; "." &amp; RIGHT(DK841,3)),
            IF(AND((--(INT('Drill Size Info'!$AA$15) &amp; "." &amp; RIGHT(DK841,3))&gt;=--('Drill Size Info'!$AA$15)), (--(INT('Drill Size Info'!$AA$15) &amp; "." &amp; RIGHT(DK841,3))&lt;=--('Drill Size Info'!$AB$15))),
                --(INT('Drill Size Info'!$AA$15) &amp; "." &amp; RIGHT(DK841,3)),
                --(INT('Drill Size Info'!$AB$15) &amp; "." &amp; RIGHT(DK841,3))
            )
        ),
        "N/A"
    )
)</f>
        <v>N/A</v>
      </c>
      <c r="V841" s="161"/>
      <c r="W841" s="161"/>
      <c r="X841" s="161"/>
      <c r="Y841" s="161"/>
      <c r="Z841" s="161"/>
      <c r="AA841" s="162"/>
      <c r="AB841" s="162"/>
      <c r="AC841" s="162"/>
      <c r="AD841" s="162"/>
      <c r="AE841" s="162"/>
      <c r="AF841" s="162"/>
      <c r="AG841" s="162"/>
      <c r="AH841" s="162"/>
      <c r="AI841" s="162"/>
      <c r="AJ841" s="162"/>
      <c r="AK841" s="162"/>
      <c r="AL841" s="162"/>
      <c r="AM841" s="162"/>
      <c r="AN841" s="162"/>
      <c r="AO841" s="162"/>
      <c r="AP841" s="162"/>
      <c r="AQ841" s="162"/>
      <c r="AR841" s="162"/>
      <c r="AS841" s="162"/>
      <c r="AT841" s="162"/>
      <c r="AU841" s="162"/>
      <c r="AV841" s="162"/>
      <c r="AW841" s="162"/>
      <c r="AX841" s="162"/>
      <c r="AY841" s="162"/>
      <c r="AZ841" s="162"/>
      <c r="BA841" s="162"/>
      <c r="BB841" s="163"/>
      <c r="BC841" s="163"/>
      <c r="BD841" s="163"/>
      <c r="BE841" s="164"/>
      <c r="BF841" s="165"/>
      <c r="BG841" s="162"/>
      <c r="BH841" s="162"/>
      <c r="BI841" s="164"/>
      <c r="BJ841" s="38"/>
      <c r="BK841" s="38"/>
      <c r="BL841" s="38"/>
      <c r="BM841" s="38"/>
      <c r="BN841" s="38"/>
      <c r="BO841" s="38"/>
      <c r="BP841" s="117" t="str">
        <f t="shared" si="554"/>
        <v/>
      </c>
      <c r="BQ841" s="38"/>
      <c r="BR841" s="38"/>
      <c r="BS841" s="38"/>
      <c r="BT841" s="38"/>
      <c r="BV841" s="17">
        <f t="shared" ref="BV841:BV872" si="593">IF(V841="x",1,0)</f>
        <v>0</v>
      </c>
      <c r="BW841" s="17">
        <f t="shared" ref="BW841:BW872" si="594">IF(X841="x",1,0)</f>
        <v>0</v>
      </c>
      <c r="BX841" s="17">
        <f t="shared" ref="BX841:BX872" si="595">IF(Z841="x",1,0)</f>
        <v>0</v>
      </c>
      <c r="BY841" s="17">
        <f t="shared" ref="BY841:BY872" si="596">IF(AA841="x",1,0)</f>
        <v>0</v>
      </c>
      <c r="BZ841" s="17">
        <f t="shared" ref="BZ841:BZ872" si="597">IF(AB841="x",1,0)</f>
        <v>0</v>
      </c>
      <c r="CA841" s="17">
        <f t="shared" ref="CA841:CA872" si="598">IF(AC841="x",1,0)</f>
        <v>0</v>
      </c>
      <c r="CB841" s="17">
        <f t="shared" si="555"/>
        <v>0</v>
      </c>
      <c r="CC841" s="17">
        <f t="shared" si="556"/>
        <v>0</v>
      </c>
      <c r="CD841" s="17">
        <f t="shared" si="557"/>
        <v>0</v>
      </c>
      <c r="CE841" s="17">
        <f t="shared" si="558"/>
        <v>0</v>
      </c>
      <c r="CF841" s="17">
        <f t="shared" si="559"/>
        <v>0</v>
      </c>
      <c r="CG841" s="17">
        <f t="shared" si="560"/>
        <v>0</v>
      </c>
      <c r="CH841" s="17">
        <f t="shared" si="561"/>
        <v>0</v>
      </c>
      <c r="CI841" s="17">
        <f t="shared" si="562"/>
        <v>0</v>
      </c>
      <c r="CJ841" s="17">
        <f t="shared" si="563"/>
        <v>0</v>
      </c>
      <c r="CK841" s="17">
        <f t="shared" si="564"/>
        <v>0</v>
      </c>
      <c r="CL841" s="17">
        <f t="shared" si="565"/>
        <v>0</v>
      </c>
      <c r="CM841" s="17">
        <f t="shared" si="566"/>
        <v>0</v>
      </c>
      <c r="CN841" s="17">
        <f t="shared" si="567"/>
        <v>0</v>
      </c>
      <c r="CO841" s="17">
        <f t="shared" si="568"/>
        <v>0</v>
      </c>
      <c r="CP841" s="17">
        <f t="shared" si="569"/>
        <v>0</v>
      </c>
      <c r="CQ841" s="17">
        <f t="shared" si="570"/>
        <v>0</v>
      </c>
      <c r="CR841" s="17">
        <f t="shared" si="571"/>
        <v>0</v>
      </c>
      <c r="CS841" s="17">
        <f t="shared" si="572"/>
        <v>0</v>
      </c>
      <c r="CT841" s="17">
        <f t="shared" si="573"/>
        <v>0</v>
      </c>
      <c r="CU841" s="17">
        <f t="shared" si="574"/>
        <v>0</v>
      </c>
      <c r="CV841" s="17">
        <f t="shared" si="575"/>
        <v>0</v>
      </c>
      <c r="CW841" s="17">
        <f t="shared" si="576"/>
        <v>0</v>
      </c>
      <c r="CX841" s="17">
        <f t="shared" si="577"/>
        <v>0</v>
      </c>
      <c r="CY841" s="17">
        <f t="shared" si="578"/>
        <v>0</v>
      </c>
      <c r="CZ841" s="17">
        <f t="shared" si="579"/>
        <v>0</v>
      </c>
      <c r="DA841" s="17">
        <f t="shared" si="580"/>
        <v>0</v>
      </c>
      <c r="DB841" s="17">
        <f t="shared" si="581"/>
        <v>0</v>
      </c>
      <c r="DC841" s="17">
        <f t="shared" si="582"/>
        <v>0</v>
      </c>
      <c r="DD841" s="17">
        <f t="shared" si="583"/>
        <v>0</v>
      </c>
      <c r="DE841" s="17">
        <f t="shared" si="584"/>
        <v>0</v>
      </c>
      <c r="DF841" s="17">
        <f t="shared" si="585"/>
        <v>0</v>
      </c>
      <c r="DG841" s="17">
        <f t="shared" si="586"/>
        <v>0</v>
      </c>
    </row>
    <row r="842" spans="2:111" ht="15" customHeight="1" x14ac:dyDescent="0.2">
      <c r="B842" s="156">
        <v>834</v>
      </c>
      <c r="C842" s="157" t="str">
        <f t="shared" si="587"/>
        <v/>
      </c>
      <c r="D842" s="158" t="str">
        <f t="shared" si="592"/>
        <v>OK</v>
      </c>
      <c r="E842" s="159" t="e">
        <f>VLOOKUP('DATA SHEET'!$B$9,'Drill Size Info'!$T$2:$U$8,2,FALSE)</f>
        <v>#N/A</v>
      </c>
      <c r="F842" s="159" t="str">
        <f t="shared" si="588"/>
        <v/>
      </c>
      <c r="G842" s="91">
        <f t="shared" si="589"/>
        <v>0</v>
      </c>
      <c r="H842" s="160" t="s">
        <v>175</v>
      </c>
      <c r="I842" s="160" t="s">
        <v>175</v>
      </c>
      <c r="J842" s="160" t="str">
        <f>IF('DATA SHEET'!$B$10="NC-50","N/A","OK")</f>
        <v>OK</v>
      </c>
      <c r="K842" s="160" t="str">
        <f>IF('DATA SHEET'!$B$10="NC-50","N/A","OK")</f>
        <v>OK</v>
      </c>
      <c r="L842" s="160" t="str">
        <f t="shared" si="590"/>
        <v>OK</v>
      </c>
      <c r="M842" s="160" t="str">
        <f t="shared" si="591"/>
        <v>OK</v>
      </c>
      <c r="N842" s="160"/>
      <c r="O842" s="160"/>
      <c r="P842" s="160"/>
      <c r="Q842" s="160"/>
      <c r="R842" s="92" t="str">
        <f>IF(DI842&lt;&gt;"",
    IF(INT('Drill Size Info'!$AA$19)=INT('Drill Size Info'!$AB$19),
        --(INT('Drill Size Info'!$AA$19) &amp; "." &amp; DI842),
        IF(AND((--(INT('Drill Size Info'!$AA$19) &amp; "." &amp; DI842)&gt;=--('Drill Size Info'!$AA$19)), (--(INT('Drill Size Info'!$AA$19) &amp; "." &amp; DI842)&lt;=--('Drill Size Info'!$AB$19))),
            --(INT('Drill Size Info'!$AA$19) &amp; "." &amp; DI842),
            --(INT('Drill Size Info'!$AB$19) &amp; "." &amp; DI842)
        )
    ),
    IF(DH842&lt;&gt;"",
        IF(INT('Drill Size Info'!$AA$19)=INT('Drill Size Info'!$AB$19),
            --(INT('Drill Size Info'!$AA$19) &amp; "." &amp; LEFT(DH842,3)),
            IF(AND((--(INT('Drill Size Info'!$AA$19) &amp; "." &amp; LEFT(DH842,3))&gt;=--('Drill Size Info'!$AA$19)), (--(INT('Drill Size Info'!$AA$19) &amp; "." &amp; LEFT(DH842,3))&lt;=--('Drill Size Info'!$AB$19))),
                --(INT('Drill Size Info'!$AA$19) &amp; "." &amp; LEFT(DH842,3)),
                --(INT('Drill Size Info'!$AB$19) &amp; "." &amp; LEFT(DH842,3))
            )
        ),
        "OK"
    )
)</f>
        <v>OK</v>
      </c>
      <c r="S842" s="150" t="str">
        <f>IF(DJ842&lt;&gt;"",
    IF(INT('Drill Size Info'!$AA$19)=INT('Drill Size Info'!$AB$19),
        --(INT('Drill Size Info'!$AA$19) &amp; "." &amp; DJ842),
        IF(AND((--(INT('Drill Size Info'!$AA$19) &amp; "." &amp; DJ842)&gt;=--('Drill Size Info'!$AA$19)), (--(INT('Drill Size Info'!$AA$19) &amp; "." &amp; DJ842)&lt;=--('Drill Size Info'!$AB$19))),
            --(INT('Drill Size Info'!$AA$19) &amp; "." &amp; DJ842),
            --(INT('Drill Size Info'!$AB$19) &amp; "." &amp; DJ842)
        )
    ),
    IF(DH842&lt;&gt;"",
        IF(INT('Drill Size Info'!$AA$19)=INT('Drill Size Info'!$AB$19),
            --(INT('Drill Size Info'!$AA$19) &amp; "." &amp; RIGHT(DH842,3)),
            IF(AND((--(INT('Drill Size Info'!$AA$19) &amp; "." &amp; RIGHT(DH842,3))&gt;=--('Drill Size Info'!$AA$19)), (--(INT('Drill Size Info'!$AA$19) &amp; "." &amp; RIGHT(DH842,3))&lt;=--('Drill Size Info'!$AB$19))),
                --(INT('Drill Size Info'!$AA$19) &amp; "." &amp; RIGHT(DH842,3)),
                --(INT('Drill Size Info'!$AB$19) &amp; "." &amp; RIGHT(DH842,3))
            )
        ),
        "N/A"
    )
)</f>
        <v>N/A</v>
      </c>
      <c r="T842" s="150" t="str">
        <f>IF(DL842&lt;&gt;"",
    IF(INT('Drill Size Info'!$AA$19)=INT('Drill Size Info'!$AB$15),
        --(INT('Drill Size Info'!$AA$15) &amp; "." &amp; DL842),
        IF(AND((--(INT('Drill Size Info'!$AA$15) &amp; "." &amp; DL842)&gt;=--('Drill Size Info'!$AA$15)), (--(INT('Drill Size Info'!$AA$15) &amp; "." &amp; DL842)&lt;=--('Drill Size Info'!$AB$15))),
            --(INT('Drill Size Info'!$AA$15) &amp; "." &amp; DL842),
            --(INT('Drill Size Info'!$AB$15) &amp; "." &amp; DL842)
        )
    ),
    IF(DK842&lt;&gt;"",
        IF(INT('Drill Size Info'!$AA$15)=INT('Drill Size Info'!$AB$15),
            --(INT('Drill Size Info'!$AA$15) &amp; "." &amp; LEFT(DK842,3)),
            IF(AND((--(INT('Drill Size Info'!$AA$15) &amp; "." &amp; LEFT(DK842,3))&gt;=--('Drill Size Info'!$AA$15)), (--(INT('Drill Size Info'!$AA$15) &amp; "." &amp; LEFT(DK842,3))&lt;=--('Drill Size Info'!$AB$15))),
                --(INT('Drill Size Info'!$AA$15) &amp; "." &amp; LEFT(DK842,3)),
                --(INT('Drill Size Info'!$AB$15) &amp; "." &amp; LEFT(DK842,3))
            )
        ),
        "OK"
    )
)</f>
        <v>OK</v>
      </c>
      <c r="U842" s="150" t="str">
        <f>IF(DM842&lt;&gt;"",
    IF(INT('Drill Size Info'!$AA$19)=INT('Drill Size Info'!$AB$15),
        --(INT('Drill Size Info'!$AA$15) &amp; "." &amp; DM842),
        IF(AND((--(INT('Drill Size Info'!$AA$15) &amp; "." &amp; DM842)&gt;=--('Drill Size Info'!$AA$15)), (--(INT('Drill Size Info'!$AA$15) &amp; "." &amp; DM842)&lt;=--('Drill Size Info'!$AB$15))),
            --(INT('Drill Size Info'!$AA$15) &amp; "." &amp; DM842),
            --(INT('Drill Size Info'!$AB$15) &amp; "." &amp; DM842)
        )
    ),
    IF(DK842&lt;&gt;"",
        IF(INT('Drill Size Info'!$AA$15)=INT('Drill Size Info'!$AB$15),
            --(INT('Drill Size Info'!$AA$15) &amp; "." &amp; RIGHT(DK842,3)),
            IF(AND((--(INT('Drill Size Info'!$AA$15) &amp; "." &amp; RIGHT(DK842,3))&gt;=--('Drill Size Info'!$AA$15)), (--(INT('Drill Size Info'!$AA$15) &amp; "." &amp; RIGHT(DK842,3))&lt;=--('Drill Size Info'!$AB$15))),
                --(INT('Drill Size Info'!$AA$15) &amp; "." &amp; RIGHT(DK842,3)),
                --(INT('Drill Size Info'!$AB$15) &amp; "." &amp; RIGHT(DK842,3))
            )
        ),
        "N/A"
    )
)</f>
        <v>N/A</v>
      </c>
      <c r="V842" s="161"/>
      <c r="W842" s="161"/>
      <c r="X842" s="161"/>
      <c r="Y842" s="161"/>
      <c r="Z842" s="161"/>
      <c r="AA842" s="162"/>
      <c r="AB842" s="162"/>
      <c r="AC842" s="162"/>
      <c r="AD842" s="162"/>
      <c r="AE842" s="162"/>
      <c r="AF842" s="162"/>
      <c r="AG842" s="162"/>
      <c r="AH842" s="162"/>
      <c r="AI842" s="162"/>
      <c r="AJ842" s="162"/>
      <c r="AK842" s="162"/>
      <c r="AL842" s="162"/>
      <c r="AM842" s="162"/>
      <c r="AN842" s="162"/>
      <c r="AO842" s="162"/>
      <c r="AP842" s="162"/>
      <c r="AQ842" s="162"/>
      <c r="AR842" s="162"/>
      <c r="AS842" s="162"/>
      <c r="AT842" s="162"/>
      <c r="AU842" s="162"/>
      <c r="AV842" s="162"/>
      <c r="AW842" s="162"/>
      <c r="AX842" s="162"/>
      <c r="AY842" s="162"/>
      <c r="AZ842" s="162"/>
      <c r="BA842" s="162"/>
      <c r="BB842" s="163"/>
      <c r="BC842" s="163"/>
      <c r="BD842" s="163"/>
      <c r="BE842" s="164"/>
      <c r="BF842" s="165"/>
      <c r="BG842" s="162"/>
      <c r="BH842" s="162"/>
      <c r="BI842" s="164"/>
      <c r="BJ842" s="38"/>
      <c r="BK842" s="38"/>
      <c r="BL842" s="38"/>
      <c r="BM842" s="38"/>
      <c r="BN842" s="38"/>
      <c r="BO842" s="38"/>
      <c r="BP842" s="117" t="str">
        <f t="shared" ref="BP842:BP872" si="599">CONCATENATE(BL842,BM842,BN842,BO842)</f>
        <v/>
      </c>
      <c r="BQ842" s="38"/>
      <c r="BR842" s="38"/>
      <c r="BS842" s="38"/>
      <c r="BT842" s="38"/>
      <c r="BV842" s="17">
        <f t="shared" si="593"/>
        <v>0</v>
      </c>
      <c r="BW842" s="17">
        <f t="shared" si="594"/>
        <v>0</v>
      </c>
      <c r="BX842" s="17">
        <f t="shared" si="595"/>
        <v>0</v>
      </c>
      <c r="BY842" s="17">
        <f t="shared" si="596"/>
        <v>0</v>
      </c>
      <c r="BZ842" s="17">
        <f t="shared" si="597"/>
        <v>0</v>
      </c>
      <c r="CA842" s="17">
        <f t="shared" si="598"/>
        <v>0</v>
      </c>
      <c r="CB842" s="17">
        <f t="shared" ref="CB842:CB872" si="600">IF(AD842="x",1,0)</f>
        <v>0</v>
      </c>
      <c r="CC842" s="17">
        <f t="shared" ref="CC842:CC872" si="601">IF(AE842="x",1,0)</f>
        <v>0</v>
      </c>
      <c r="CD842" s="17">
        <f t="shared" ref="CD842:CD872" si="602">IF(AF842="x",1,0)</f>
        <v>0</v>
      </c>
      <c r="CE842" s="17">
        <f t="shared" ref="CE842:CE872" si="603">IF(AG842="x",1,0)</f>
        <v>0</v>
      </c>
      <c r="CF842" s="17">
        <f t="shared" ref="CF842:CF872" si="604">IF(AH842="x",1,0)</f>
        <v>0</v>
      </c>
      <c r="CG842" s="17">
        <f t="shared" ref="CG842:CG872" si="605">IF(AI842="x",1,0)</f>
        <v>0</v>
      </c>
      <c r="CH842" s="17">
        <f t="shared" ref="CH842:CH872" si="606">IF(AJ842="x",1,0)</f>
        <v>0</v>
      </c>
      <c r="CI842" s="17">
        <f t="shared" ref="CI842:CI872" si="607">IF(AK842="x",1,0)</f>
        <v>0</v>
      </c>
      <c r="CJ842" s="17">
        <f t="shared" ref="CJ842:CJ872" si="608">IF(AL842="x",1,0)</f>
        <v>0</v>
      </c>
      <c r="CK842" s="17">
        <f t="shared" ref="CK842:CK872" si="609">IF(AM842="x",1,0)</f>
        <v>0</v>
      </c>
      <c r="CL842" s="17">
        <f t="shared" ref="CL842:CL872" si="610">IF(AN842="x",1,0)</f>
        <v>0</v>
      </c>
      <c r="CM842" s="17">
        <f t="shared" ref="CM842:CM872" si="611">IF(AO842="x",1,0)</f>
        <v>0</v>
      </c>
      <c r="CN842" s="17">
        <f t="shared" ref="CN842:CN872" si="612">IF(AP842="x",1,0)</f>
        <v>0</v>
      </c>
      <c r="CO842" s="17">
        <f t="shared" ref="CO842:CO872" si="613">IF(AQ842="x",1,0)</f>
        <v>0</v>
      </c>
      <c r="CP842" s="17">
        <f t="shared" ref="CP842:CP872" si="614">IF(AR842="x",1,0)</f>
        <v>0</v>
      </c>
      <c r="CQ842" s="17">
        <f t="shared" ref="CQ842:CQ872" si="615">IF(AS842="x",1,0)</f>
        <v>0</v>
      </c>
      <c r="CR842" s="17">
        <f t="shared" ref="CR842:CR872" si="616">IF(AT842="x",1,0)</f>
        <v>0</v>
      </c>
      <c r="CS842" s="17">
        <f t="shared" ref="CS842:CS872" si="617">IF(AU842="x",1,0)</f>
        <v>0</v>
      </c>
      <c r="CT842" s="17">
        <f t="shared" ref="CT842:CT872" si="618">IF(AV842="x",1,0)</f>
        <v>0</v>
      </c>
      <c r="CU842" s="17">
        <f t="shared" ref="CU842:CU872" si="619">IF(AW842="x",1,0)</f>
        <v>0</v>
      </c>
      <c r="CV842" s="17">
        <f t="shared" ref="CV842:CV872" si="620">IF(AX842="x",1,0)</f>
        <v>0</v>
      </c>
      <c r="CW842" s="17">
        <f t="shared" ref="CW842:CW872" si="621">IF(AY842="x",1,0)</f>
        <v>0</v>
      </c>
      <c r="CX842" s="17">
        <f t="shared" ref="CX842:CX872" si="622">IF(AZ842="x",1,0)</f>
        <v>0</v>
      </c>
      <c r="CY842" s="17">
        <f t="shared" ref="CY842:CY872" si="623">IF(BA842="x",1,0)</f>
        <v>0</v>
      </c>
      <c r="CZ842" s="17">
        <f t="shared" ref="CZ842:CZ872" si="624">IF(BB842="x",1,0)</f>
        <v>0</v>
      </c>
      <c r="DA842" s="17">
        <f t="shared" ref="DA842:DA872" si="625">IF(BC842="x",1,0)</f>
        <v>0</v>
      </c>
      <c r="DB842" s="17">
        <f t="shared" ref="DB842:DB872" si="626">IF(BD842="x",1,0)</f>
        <v>0</v>
      </c>
      <c r="DC842" s="17">
        <f t="shared" ref="DC842:DC872" si="627">IF(BE842="x",1,0)</f>
        <v>0</v>
      </c>
      <c r="DD842" s="17">
        <f t="shared" ref="DD842:DD872" si="628">IF(BF842="x",1,0)</f>
        <v>0</v>
      </c>
      <c r="DE842" s="17">
        <f t="shared" ref="DE842:DE872" si="629">IF(BG842="x",1,0)</f>
        <v>0</v>
      </c>
      <c r="DF842" s="17">
        <f t="shared" ref="DF842:DF872" si="630">IF(BH842="x",1,0)</f>
        <v>0</v>
      </c>
      <c r="DG842" s="17">
        <f t="shared" ref="DG842:DG872" si="631">IF(BI842="x",1,0)</f>
        <v>0</v>
      </c>
    </row>
    <row r="843" spans="2:111" ht="15" customHeight="1" x14ac:dyDescent="0.2">
      <c r="B843" s="156">
        <v>835</v>
      </c>
      <c r="C843" s="157" t="str">
        <f t="shared" ref="C843:C906" si="632">BP843</f>
        <v/>
      </c>
      <c r="D843" s="158" t="str">
        <f t="shared" si="592"/>
        <v>OK</v>
      </c>
      <c r="E843" s="159" t="e">
        <f>VLOOKUP('DATA SHEET'!$B$9,'Drill Size Info'!$T$2:$U$8,2,FALSE)</f>
        <v>#N/A</v>
      </c>
      <c r="F843" s="159" t="str">
        <f t="shared" ref="F843:F906" si="633">IF(DN843="", "", --("0."&amp;DN843))</f>
        <v/>
      </c>
      <c r="G843" s="91">
        <f t="shared" ref="G843:G906" si="634">IF(F843="", 0, F843/E843)</f>
        <v>0</v>
      </c>
      <c r="H843" s="160" t="s">
        <v>175</v>
      </c>
      <c r="I843" s="160" t="s">
        <v>175</v>
      </c>
      <c r="J843" s="160" t="str">
        <f>IF('DATA SHEET'!$B$10="NC-50","N/A","OK")</f>
        <v>OK</v>
      </c>
      <c r="K843" s="160" t="str">
        <f>IF('DATA SHEET'!$B$10="NC-50","N/A","OK")</f>
        <v>OK</v>
      </c>
      <c r="L843" s="160" t="str">
        <f t="shared" ref="L843:L906" si="635">IF($AX843="x","MIN","OK")</f>
        <v>OK</v>
      </c>
      <c r="M843" s="160" t="str">
        <f t="shared" ref="M843:M906" si="636">IF($AY843="x","MIN","OK")</f>
        <v>OK</v>
      </c>
      <c r="N843" s="160"/>
      <c r="O843" s="160"/>
      <c r="P843" s="160"/>
      <c r="Q843" s="160"/>
      <c r="R843" s="92" t="str">
        <f>IF(DI843&lt;&gt;"",
    IF(INT('Drill Size Info'!$AA$19)=INT('Drill Size Info'!$AB$19),
        --(INT('Drill Size Info'!$AA$19) &amp; "." &amp; DI843),
        IF(AND((--(INT('Drill Size Info'!$AA$19) &amp; "." &amp; DI843)&gt;=--('Drill Size Info'!$AA$19)), (--(INT('Drill Size Info'!$AA$19) &amp; "." &amp; DI843)&lt;=--('Drill Size Info'!$AB$19))),
            --(INT('Drill Size Info'!$AA$19) &amp; "." &amp; DI843),
            --(INT('Drill Size Info'!$AB$19) &amp; "." &amp; DI843)
        )
    ),
    IF(DH843&lt;&gt;"",
        IF(INT('Drill Size Info'!$AA$19)=INT('Drill Size Info'!$AB$19),
            --(INT('Drill Size Info'!$AA$19) &amp; "." &amp; LEFT(DH843,3)),
            IF(AND((--(INT('Drill Size Info'!$AA$19) &amp; "." &amp; LEFT(DH843,3))&gt;=--('Drill Size Info'!$AA$19)), (--(INT('Drill Size Info'!$AA$19) &amp; "." &amp; LEFT(DH843,3))&lt;=--('Drill Size Info'!$AB$19))),
                --(INT('Drill Size Info'!$AA$19) &amp; "." &amp; LEFT(DH843,3)),
                --(INT('Drill Size Info'!$AB$19) &amp; "." &amp; LEFT(DH843,3))
            )
        ),
        "OK"
    )
)</f>
        <v>OK</v>
      </c>
      <c r="S843" s="150" t="str">
        <f>IF(DJ843&lt;&gt;"",
    IF(INT('Drill Size Info'!$AA$19)=INT('Drill Size Info'!$AB$19),
        --(INT('Drill Size Info'!$AA$19) &amp; "." &amp; DJ843),
        IF(AND((--(INT('Drill Size Info'!$AA$19) &amp; "." &amp; DJ843)&gt;=--('Drill Size Info'!$AA$19)), (--(INT('Drill Size Info'!$AA$19) &amp; "." &amp; DJ843)&lt;=--('Drill Size Info'!$AB$19))),
            --(INT('Drill Size Info'!$AA$19) &amp; "." &amp; DJ843),
            --(INT('Drill Size Info'!$AB$19) &amp; "." &amp; DJ843)
        )
    ),
    IF(DH843&lt;&gt;"",
        IF(INT('Drill Size Info'!$AA$19)=INT('Drill Size Info'!$AB$19),
            --(INT('Drill Size Info'!$AA$19) &amp; "." &amp; RIGHT(DH843,3)),
            IF(AND((--(INT('Drill Size Info'!$AA$19) &amp; "." &amp; RIGHT(DH843,3))&gt;=--('Drill Size Info'!$AA$19)), (--(INT('Drill Size Info'!$AA$19) &amp; "." &amp; RIGHT(DH843,3))&lt;=--('Drill Size Info'!$AB$19))),
                --(INT('Drill Size Info'!$AA$19) &amp; "." &amp; RIGHT(DH843,3)),
                --(INT('Drill Size Info'!$AB$19) &amp; "." &amp; RIGHT(DH843,3))
            )
        ),
        "N/A"
    )
)</f>
        <v>N/A</v>
      </c>
      <c r="T843" s="150" t="str">
        <f>IF(DL843&lt;&gt;"",
    IF(INT('Drill Size Info'!$AA$19)=INT('Drill Size Info'!$AB$15),
        --(INT('Drill Size Info'!$AA$15) &amp; "." &amp; DL843),
        IF(AND((--(INT('Drill Size Info'!$AA$15) &amp; "." &amp; DL843)&gt;=--('Drill Size Info'!$AA$15)), (--(INT('Drill Size Info'!$AA$15) &amp; "." &amp; DL843)&lt;=--('Drill Size Info'!$AB$15))),
            --(INT('Drill Size Info'!$AA$15) &amp; "." &amp; DL843),
            --(INT('Drill Size Info'!$AB$15) &amp; "." &amp; DL843)
        )
    ),
    IF(DK843&lt;&gt;"",
        IF(INT('Drill Size Info'!$AA$15)=INT('Drill Size Info'!$AB$15),
            --(INT('Drill Size Info'!$AA$15) &amp; "." &amp; LEFT(DK843,3)),
            IF(AND((--(INT('Drill Size Info'!$AA$15) &amp; "." &amp; LEFT(DK843,3))&gt;=--('Drill Size Info'!$AA$15)), (--(INT('Drill Size Info'!$AA$15) &amp; "." &amp; LEFT(DK843,3))&lt;=--('Drill Size Info'!$AB$15))),
                --(INT('Drill Size Info'!$AA$15) &amp; "." &amp; LEFT(DK843,3)),
                --(INT('Drill Size Info'!$AB$15) &amp; "." &amp; LEFT(DK843,3))
            )
        ),
        "OK"
    )
)</f>
        <v>OK</v>
      </c>
      <c r="U843" s="150" t="str">
        <f>IF(DM843&lt;&gt;"",
    IF(INT('Drill Size Info'!$AA$19)=INT('Drill Size Info'!$AB$15),
        --(INT('Drill Size Info'!$AA$15) &amp; "." &amp; DM843),
        IF(AND((--(INT('Drill Size Info'!$AA$15) &amp; "." &amp; DM843)&gt;=--('Drill Size Info'!$AA$15)), (--(INT('Drill Size Info'!$AA$15) &amp; "." &amp; DM843)&lt;=--('Drill Size Info'!$AB$15))),
            --(INT('Drill Size Info'!$AA$15) &amp; "." &amp; DM843),
            --(INT('Drill Size Info'!$AB$15) &amp; "." &amp; DM843)
        )
    ),
    IF(DK843&lt;&gt;"",
        IF(INT('Drill Size Info'!$AA$15)=INT('Drill Size Info'!$AB$15),
            --(INT('Drill Size Info'!$AA$15) &amp; "." &amp; RIGHT(DK843,3)),
            IF(AND((--(INT('Drill Size Info'!$AA$15) &amp; "." &amp; RIGHT(DK843,3))&gt;=--('Drill Size Info'!$AA$15)), (--(INT('Drill Size Info'!$AA$15) &amp; "." &amp; RIGHT(DK843,3))&lt;=--('Drill Size Info'!$AB$15))),
                --(INT('Drill Size Info'!$AA$15) &amp; "." &amp; RIGHT(DK843,3)),
                --(INT('Drill Size Info'!$AB$15) &amp; "." &amp; RIGHT(DK843,3))
            )
        ),
        "N/A"
    )
)</f>
        <v>N/A</v>
      </c>
      <c r="V843" s="161"/>
      <c r="W843" s="161"/>
      <c r="X843" s="161"/>
      <c r="Y843" s="161"/>
      <c r="Z843" s="161"/>
      <c r="AA843" s="162"/>
      <c r="AB843" s="162"/>
      <c r="AC843" s="162"/>
      <c r="AD843" s="162"/>
      <c r="AE843" s="162"/>
      <c r="AF843" s="162"/>
      <c r="AG843" s="162"/>
      <c r="AH843" s="162"/>
      <c r="AI843" s="162"/>
      <c r="AJ843" s="162"/>
      <c r="AK843" s="162"/>
      <c r="AL843" s="162"/>
      <c r="AM843" s="162"/>
      <c r="AN843" s="162"/>
      <c r="AO843" s="162"/>
      <c r="AP843" s="162"/>
      <c r="AQ843" s="162"/>
      <c r="AR843" s="162"/>
      <c r="AS843" s="162"/>
      <c r="AT843" s="162"/>
      <c r="AU843" s="162"/>
      <c r="AV843" s="162"/>
      <c r="AW843" s="162"/>
      <c r="AX843" s="162"/>
      <c r="AY843" s="162"/>
      <c r="AZ843" s="162"/>
      <c r="BA843" s="162"/>
      <c r="BB843" s="163"/>
      <c r="BC843" s="163"/>
      <c r="BD843" s="163"/>
      <c r="BE843" s="164"/>
      <c r="BF843" s="165"/>
      <c r="BG843" s="162"/>
      <c r="BH843" s="162"/>
      <c r="BI843" s="164"/>
      <c r="BJ843" s="38"/>
      <c r="BK843" s="38"/>
      <c r="BL843" s="38"/>
      <c r="BM843" s="38"/>
      <c r="BN843" s="38"/>
      <c r="BO843" s="38"/>
      <c r="BP843" s="117" t="str">
        <f t="shared" si="599"/>
        <v/>
      </c>
      <c r="BQ843" s="38"/>
      <c r="BR843" s="38"/>
      <c r="BS843" s="38"/>
      <c r="BT843" s="38"/>
      <c r="BV843" s="17">
        <f t="shared" si="593"/>
        <v>0</v>
      </c>
      <c r="BW843" s="17">
        <f t="shared" si="594"/>
        <v>0</v>
      </c>
      <c r="BX843" s="17">
        <f t="shared" si="595"/>
        <v>0</v>
      </c>
      <c r="BY843" s="17">
        <f t="shared" si="596"/>
        <v>0</v>
      </c>
      <c r="BZ843" s="17">
        <f t="shared" si="597"/>
        <v>0</v>
      </c>
      <c r="CA843" s="17">
        <f t="shared" si="598"/>
        <v>0</v>
      </c>
      <c r="CB843" s="17">
        <f t="shared" si="600"/>
        <v>0</v>
      </c>
      <c r="CC843" s="17">
        <f t="shared" si="601"/>
        <v>0</v>
      </c>
      <c r="CD843" s="17">
        <f t="shared" si="602"/>
        <v>0</v>
      </c>
      <c r="CE843" s="17">
        <f t="shared" si="603"/>
        <v>0</v>
      </c>
      <c r="CF843" s="17">
        <f t="shared" si="604"/>
        <v>0</v>
      </c>
      <c r="CG843" s="17">
        <f t="shared" si="605"/>
        <v>0</v>
      </c>
      <c r="CH843" s="17">
        <f t="shared" si="606"/>
        <v>0</v>
      </c>
      <c r="CI843" s="17">
        <f t="shared" si="607"/>
        <v>0</v>
      </c>
      <c r="CJ843" s="17">
        <f t="shared" si="608"/>
        <v>0</v>
      </c>
      <c r="CK843" s="17">
        <f t="shared" si="609"/>
        <v>0</v>
      </c>
      <c r="CL843" s="17">
        <f t="shared" si="610"/>
        <v>0</v>
      </c>
      <c r="CM843" s="17">
        <f t="shared" si="611"/>
        <v>0</v>
      </c>
      <c r="CN843" s="17">
        <f t="shared" si="612"/>
        <v>0</v>
      </c>
      <c r="CO843" s="17">
        <f t="shared" si="613"/>
        <v>0</v>
      </c>
      <c r="CP843" s="17">
        <f t="shared" si="614"/>
        <v>0</v>
      </c>
      <c r="CQ843" s="17">
        <f t="shared" si="615"/>
        <v>0</v>
      </c>
      <c r="CR843" s="17">
        <f t="shared" si="616"/>
        <v>0</v>
      </c>
      <c r="CS843" s="17">
        <f t="shared" si="617"/>
        <v>0</v>
      </c>
      <c r="CT843" s="17">
        <f t="shared" si="618"/>
        <v>0</v>
      </c>
      <c r="CU843" s="17">
        <f t="shared" si="619"/>
        <v>0</v>
      </c>
      <c r="CV843" s="17">
        <f t="shared" si="620"/>
        <v>0</v>
      </c>
      <c r="CW843" s="17">
        <f t="shared" si="621"/>
        <v>0</v>
      </c>
      <c r="CX843" s="17">
        <f t="shared" si="622"/>
        <v>0</v>
      </c>
      <c r="CY843" s="17">
        <f t="shared" si="623"/>
        <v>0</v>
      </c>
      <c r="CZ843" s="17">
        <f t="shared" si="624"/>
        <v>0</v>
      </c>
      <c r="DA843" s="17">
        <f t="shared" si="625"/>
        <v>0</v>
      </c>
      <c r="DB843" s="17">
        <f t="shared" si="626"/>
        <v>0</v>
      </c>
      <c r="DC843" s="17">
        <f t="shared" si="627"/>
        <v>0</v>
      </c>
      <c r="DD843" s="17">
        <f t="shared" si="628"/>
        <v>0</v>
      </c>
      <c r="DE843" s="17">
        <f t="shared" si="629"/>
        <v>0</v>
      </c>
      <c r="DF843" s="17">
        <f t="shared" si="630"/>
        <v>0</v>
      </c>
      <c r="DG843" s="17">
        <f t="shared" si="631"/>
        <v>0</v>
      </c>
    </row>
    <row r="844" spans="2:111" ht="15" customHeight="1" x14ac:dyDescent="0.2">
      <c r="B844" s="156">
        <v>836</v>
      </c>
      <c r="C844" s="157" t="str">
        <f t="shared" si="632"/>
        <v/>
      </c>
      <c r="D844" s="158" t="str">
        <f t="shared" si="592"/>
        <v>OK</v>
      </c>
      <c r="E844" s="159" t="e">
        <f>VLOOKUP('DATA SHEET'!$B$9,'Drill Size Info'!$T$2:$U$8,2,FALSE)</f>
        <v>#N/A</v>
      </c>
      <c r="F844" s="159" t="str">
        <f t="shared" si="633"/>
        <v/>
      </c>
      <c r="G844" s="91">
        <f t="shared" si="634"/>
        <v>0</v>
      </c>
      <c r="H844" s="160" t="s">
        <v>175</v>
      </c>
      <c r="I844" s="160" t="s">
        <v>175</v>
      </c>
      <c r="J844" s="160" t="str">
        <f>IF('DATA SHEET'!$B$10="NC-50","N/A","OK")</f>
        <v>OK</v>
      </c>
      <c r="K844" s="160" t="str">
        <f>IF('DATA SHEET'!$B$10="NC-50","N/A","OK")</f>
        <v>OK</v>
      </c>
      <c r="L844" s="160" t="str">
        <f t="shared" si="635"/>
        <v>OK</v>
      </c>
      <c r="M844" s="160" t="str">
        <f t="shared" si="636"/>
        <v>OK</v>
      </c>
      <c r="N844" s="160"/>
      <c r="O844" s="160"/>
      <c r="P844" s="160"/>
      <c r="Q844" s="160"/>
      <c r="R844" s="92" t="str">
        <f>IF(DI844&lt;&gt;"",
    IF(INT('Drill Size Info'!$AA$19)=INT('Drill Size Info'!$AB$19),
        --(INT('Drill Size Info'!$AA$19) &amp; "." &amp; DI844),
        IF(AND((--(INT('Drill Size Info'!$AA$19) &amp; "." &amp; DI844)&gt;=--('Drill Size Info'!$AA$19)), (--(INT('Drill Size Info'!$AA$19) &amp; "." &amp; DI844)&lt;=--('Drill Size Info'!$AB$19))),
            --(INT('Drill Size Info'!$AA$19) &amp; "." &amp; DI844),
            --(INT('Drill Size Info'!$AB$19) &amp; "." &amp; DI844)
        )
    ),
    IF(DH844&lt;&gt;"",
        IF(INT('Drill Size Info'!$AA$19)=INT('Drill Size Info'!$AB$19),
            --(INT('Drill Size Info'!$AA$19) &amp; "." &amp; LEFT(DH844,3)),
            IF(AND((--(INT('Drill Size Info'!$AA$19) &amp; "." &amp; LEFT(DH844,3))&gt;=--('Drill Size Info'!$AA$19)), (--(INT('Drill Size Info'!$AA$19) &amp; "." &amp; LEFT(DH844,3))&lt;=--('Drill Size Info'!$AB$19))),
                --(INT('Drill Size Info'!$AA$19) &amp; "." &amp; LEFT(DH844,3)),
                --(INT('Drill Size Info'!$AB$19) &amp; "." &amp; LEFT(DH844,3))
            )
        ),
        "OK"
    )
)</f>
        <v>OK</v>
      </c>
      <c r="S844" s="150" t="str">
        <f>IF(DJ844&lt;&gt;"",
    IF(INT('Drill Size Info'!$AA$19)=INT('Drill Size Info'!$AB$19),
        --(INT('Drill Size Info'!$AA$19) &amp; "." &amp; DJ844),
        IF(AND((--(INT('Drill Size Info'!$AA$19) &amp; "." &amp; DJ844)&gt;=--('Drill Size Info'!$AA$19)), (--(INT('Drill Size Info'!$AA$19) &amp; "." &amp; DJ844)&lt;=--('Drill Size Info'!$AB$19))),
            --(INT('Drill Size Info'!$AA$19) &amp; "." &amp; DJ844),
            --(INT('Drill Size Info'!$AB$19) &amp; "." &amp; DJ844)
        )
    ),
    IF(DH844&lt;&gt;"",
        IF(INT('Drill Size Info'!$AA$19)=INT('Drill Size Info'!$AB$19),
            --(INT('Drill Size Info'!$AA$19) &amp; "." &amp; RIGHT(DH844,3)),
            IF(AND((--(INT('Drill Size Info'!$AA$19) &amp; "." &amp; RIGHT(DH844,3))&gt;=--('Drill Size Info'!$AA$19)), (--(INT('Drill Size Info'!$AA$19) &amp; "." &amp; RIGHT(DH844,3))&lt;=--('Drill Size Info'!$AB$19))),
                --(INT('Drill Size Info'!$AA$19) &amp; "." &amp; RIGHT(DH844,3)),
                --(INT('Drill Size Info'!$AB$19) &amp; "." &amp; RIGHT(DH844,3))
            )
        ),
        "N/A"
    )
)</f>
        <v>N/A</v>
      </c>
      <c r="T844" s="150" t="str">
        <f>IF(DL844&lt;&gt;"",
    IF(INT('Drill Size Info'!$AA$19)=INT('Drill Size Info'!$AB$15),
        --(INT('Drill Size Info'!$AA$15) &amp; "." &amp; DL844),
        IF(AND((--(INT('Drill Size Info'!$AA$15) &amp; "." &amp; DL844)&gt;=--('Drill Size Info'!$AA$15)), (--(INT('Drill Size Info'!$AA$15) &amp; "." &amp; DL844)&lt;=--('Drill Size Info'!$AB$15))),
            --(INT('Drill Size Info'!$AA$15) &amp; "." &amp; DL844),
            --(INT('Drill Size Info'!$AB$15) &amp; "." &amp; DL844)
        )
    ),
    IF(DK844&lt;&gt;"",
        IF(INT('Drill Size Info'!$AA$15)=INT('Drill Size Info'!$AB$15),
            --(INT('Drill Size Info'!$AA$15) &amp; "." &amp; LEFT(DK844,3)),
            IF(AND((--(INT('Drill Size Info'!$AA$15) &amp; "." &amp; LEFT(DK844,3))&gt;=--('Drill Size Info'!$AA$15)), (--(INT('Drill Size Info'!$AA$15) &amp; "." &amp; LEFT(DK844,3))&lt;=--('Drill Size Info'!$AB$15))),
                --(INT('Drill Size Info'!$AA$15) &amp; "." &amp; LEFT(DK844,3)),
                --(INT('Drill Size Info'!$AB$15) &amp; "." &amp; LEFT(DK844,3))
            )
        ),
        "OK"
    )
)</f>
        <v>OK</v>
      </c>
      <c r="U844" s="150" t="str">
        <f>IF(DM844&lt;&gt;"",
    IF(INT('Drill Size Info'!$AA$19)=INT('Drill Size Info'!$AB$15),
        --(INT('Drill Size Info'!$AA$15) &amp; "." &amp; DM844),
        IF(AND((--(INT('Drill Size Info'!$AA$15) &amp; "." &amp; DM844)&gt;=--('Drill Size Info'!$AA$15)), (--(INT('Drill Size Info'!$AA$15) &amp; "." &amp; DM844)&lt;=--('Drill Size Info'!$AB$15))),
            --(INT('Drill Size Info'!$AA$15) &amp; "." &amp; DM844),
            --(INT('Drill Size Info'!$AB$15) &amp; "." &amp; DM844)
        )
    ),
    IF(DK844&lt;&gt;"",
        IF(INT('Drill Size Info'!$AA$15)=INT('Drill Size Info'!$AB$15),
            --(INT('Drill Size Info'!$AA$15) &amp; "." &amp; RIGHT(DK844,3)),
            IF(AND((--(INT('Drill Size Info'!$AA$15) &amp; "." &amp; RIGHT(DK844,3))&gt;=--('Drill Size Info'!$AA$15)), (--(INT('Drill Size Info'!$AA$15) &amp; "." &amp; RIGHT(DK844,3))&lt;=--('Drill Size Info'!$AB$15))),
                --(INT('Drill Size Info'!$AA$15) &amp; "." &amp; RIGHT(DK844,3)),
                --(INT('Drill Size Info'!$AB$15) &amp; "." &amp; RIGHT(DK844,3))
            )
        ),
        "N/A"
    )
)</f>
        <v>N/A</v>
      </c>
      <c r="V844" s="161"/>
      <c r="W844" s="161"/>
      <c r="X844" s="161"/>
      <c r="Y844" s="161"/>
      <c r="Z844" s="161"/>
      <c r="AA844" s="162"/>
      <c r="AB844" s="162"/>
      <c r="AC844" s="162"/>
      <c r="AD844" s="162"/>
      <c r="AE844" s="162"/>
      <c r="AF844" s="162"/>
      <c r="AG844" s="162"/>
      <c r="AH844" s="162"/>
      <c r="AI844" s="162"/>
      <c r="AJ844" s="162"/>
      <c r="AK844" s="162"/>
      <c r="AL844" s="162"/>
      <c r="AM844" s="162"/>
      <c r="AN844" s="162"/>
      <c r="AO844" s="162"/>
      <c r="AP844" s="162"/>
      <c r="AQ844" s="162"/>
      <c r="AR844" s="162"/>
      <c r="AS844" s="162"/>
      <c r="AT844" s="162"/>
      <c r="AU844" s="162"/>
      <c r="AV844" s="162"/>
      <c r="AW844" s="162"/>
      <c r="AX844" s="162"/>
      <c r="AY844" s="162"/>
      <c r="AZ844" s="162"/>
      <c r="BA844" s="162"/>
      <c r="BB844" s="163"/>
      <c r="BC844" s="163"/>
      <c r="BD844" s="163"/>
      <c r="BE844" s="164"/>
      <c r="BF844" s="165"/>
      <c r="BG844" s="162"/>
      <c r="BH844" s="162"/>
      <c r="BI844" s="164"/>
      <c r="BJ844" s="38"/>
      <c r="BK844" s="38"/>
      <c r="BL844" s="38"/>
      <c r="BM844" s="38"/>
      <c r="BN844" s="38"/>
      <c r="BO844" s="38"/>
      <c r="BP844" s="117" t="str">
        <f t="shared" si="599"/>
        <v/>
      </c>
      <c r="BQ844" s="38"/>
      <c r="BR844" s="38"/>
      <c r="BS844" s="38"/>
      <c r="BT844" s="38"/>
      <c r="BV844" s="17">
        <f t="shared" si="593"/>
        <v>0</v>
      </c>
      <c r="BW844" s="17">
        <f t="shared" si="594"/>
        <v>0</v>
      </c>
      <c r="BX844" s="17">
        <f t="shared" si="595"/>
        <v>0</v>
      </c>
      <c r="BY844" s="17">
        <f t="shared" si="596"/>
        <v>0</v>
      </c>
      <c r="BZ844" s="17">
        <f t="shared" si="597"/>
        <v>0</v>
      </c>
      <c r="CA844" s="17">
        <f t="shared" si="598"/>
        <v>0</v>
      </c>
      <c r="CB844" s="17">
        <f t="shared" si="600"/>
        <v>0</v>
      </c>
      <c r="CC844" s="17">
        <f t="shared" si="601"/>
        <v>0</v>
      </c>
      <c r="CD844" s="17">
        <f t="shared" si="602"/>
        <v>0</v>
      </c>
      <c r="CE844" s="17">
        <f t="shared" si="603"/>
        <v>0</v>
      </c>
      <c r="CF844" s="17">
        <f t="shared" si="604"/>
        <v>0</v>
      </c>
      <c r="CG844" s="17">
        <f t="shared" si="605"/>
        <v>0</v>
      </c>
      <c r="CH844" s="17">
        <f t="shared" si="606"/>
        <v>0</v>
      </c>
      <c r="CI844" s="17">
        <f t="shared" si="607"/>
        <v>0</v>
      </c>
      <c r="CJ844" s="17">
        <f t="shared" si="608"/>
        <v>0</v>
      </c>
      <c r="CK844" s="17">
        <f t="shared" si="609"/>
        <v>0</v>
      </c>
      <c r="CL844" s="17">
        <f t="shared" si="610"/>
        <v>0</v>
      </c>
      <c r="CM844" s="17">
        <f t="shared" si="611"/>
        <v>0</v>
      </c>
      <c r="CN844" s="17">
        <f t="shared" si="612"/>
        <v>0</v>
      </c>
      <c r="CO844" s="17">
        <f t="shared" si="613"/>
        <v>0</v>
      </c>
      <c r="CP844" s="17">
        <f t="shared" si="614"/>
        <v>0</v>
      </c>
      <c r="CQ844" s="17">
        <f t="shared" si="615"/>
        <v>0</v>
      </c>
      <c r="CR844" s="17">
        <f t="shared" si="616"/>
        <v>0</v>
      </c>
      <c r="CS844" s="17">
        <f t="shared" si="617"/>
        <v>0</v>
      </c>
      <c r="CT844" s="17">
        <f t="shared" si="618"/>
        <v>0</v>
      </c>
      <c r="CU844" s="17">
        <f t="shared" si="619"/>
        <v>0</v>
      </c>
      <c r="CV844" s="17">
        <f t="shared" si="620"/>
        <v>0</v>
      </c>
      <c r="CW844" s="17">
        <f t="shared" si="621"/>
        <v>0</v>
      </c>
      <c r="CX844" s="17">
        <f t="shared" si="622"/>
        <v>0</v>
      </c>
      <c r="CY844" s="17">
        <f t="shared" si="623"/>
        <v>0</v>
      </c>
      <c r="CZ844" s="17">
        <f t="shared" si="624"/>
        <v>0</v>
      </c>
      <c r="DA844" s="17">
        <f t="shared" si="625"/>
        <v>0</v>
      </c>
      <c r="DB844" s="17">
        <f t="shared" si="626"/>
        <v>0</v>
      </c>
      <c r="DC844" s="17">
        <f t="shared" si="627"/>
        <v>0</v>
      </c>
      <c r="DD844" s="17">
        <f t="shared" si="628"/>
        <v>0</v>
      </c>
      <c r="DE844" s="17">
        <f t="shared" si="629"/>
        <v>0</v>
      </c>
      <c r="DF844" s="17">
        <f t="shared" si="630"/>
        <v>0</v>
      </c>
      <c r="DG844" s="17">
        <f t="shared" si="631"/>
        <v>0</v>
      </c>
    </row>
    <row r="845" spans="2:111" ht="15" customHeight="1" x14ac:dyDescent="0.2">
      <c r="B845" s="156">
        <v>837</v>
      </c>
      <c r="C845" s="157" t="str">
        <f t="shared" si="632"/>
        <v/>
      </c>
      <c r="D845" s="158" t="str">
        <f t="shared" si="592"/>
        <v>OK</v>
      </c>
      <c r="E845" s="159" t="e">
        <f>VLOOKUP('DATA SHEET'!$B$9,'Drill Size Info'!$T$2:$U$8,2,FALSE)</f>
        <v>#N/A</v>
      </c>
      <c r="F845" s="159" t="str">
        <f t="shared" si="633"/>
        <v/>
      </c>
      <c r="G845" s="91">
        <f t="shared" si="634"/>
        <v>0</v>
      </c>
      <c r="H845" s="160" t="s">
        <v>175</v>
      </c>
      <c r="I845" s="160" t="s">
        <v>175</v>
      </c>
      <c r="J845" s="160" t="str">
        <f>IF('DATA SHEET'!$B$10="NC-50","N/A","OK")</f>
        <v>OK</v>
      </c>
      <c r="K845" s="160" t="str">
        <f>IF('DATA SHEET'!$B$10="NC-50","N/A","OK")</f>
        <v>OK</v>
      </c>
      <c r="L845" s="160" t="str">
        <f t="shared" si="635"/>
        <v>OK</v>
      </c>
      <c r="M845" s="160" t="str">
        <f t="shared" si="636"/>
        <v>OK</v>
      </c>
      <c r="N845" s="160"/>
      <c r="O845" s="160"/>
      <c r="P845" s="160"/>
      <c r="Q845" s="160"/>
      <c r="R845" s="92" t="str">
        <f>IF(DI845&lt;&gt;"",
    IF(INT('Drill Size Info'!$AA$19)=INT('Drill Size Info'!$AB$19),
        --(INT('Drill Size Info'!$AA$19) &amp; "." &amp; DI845),
        IF(AND((--(INT('Drill Size Info'!$AA$19) &amp; "." &amp; DI845)&gt;=--('Drill Size Info'!$AA$19)), (--(INT('Drill Size Info'!$AA$19) &amp; "." &amp; DI845)&lt;=--('Drill Size Info'!$AB$19))),
            --(INT('Drill Size Info'!$AA$19) &amp; "." &amp; DI845),
            --(INT('Drill Size Info'!$AB$19) &amp; "." &amp; DI845)
        )
    ),
    IF(DH845&lt;&gt;"",
        IF(INT('Drill Size Info'!$AA$19)=INT('Drill Size Info'!$AB$19),
            --(INT('Drill Size Info'!$AA$19) &amp; "." &amp; LEFT(DH845,3)),
            IF(AND((--(INT('Drill Size Info'!$AA$19) &amp; "." &amp; LEFT(DH845,3))&gt;=--('Drill Size Info'!$AA$19)), (--(INT('Drill Size Info'!$AA$19) &amp; "." &amp; LEFT(DH845,3))&lt;=--('Drill Size Info'!$AB$19))),
                --(INT('Drill Size Info'!$AA$19) &amp; "." &amp; LEFT(DH845,3)),
                --(INT('Drill Size Info'!$AB$19) &amp; "." &amp; LEFT(DH845,3))
            )
        ),
        "OK"
    )
)</f>
        <v>OK</v>
      </c>
      <c r="S845" s="150" t="str">
        <f>IF(DJ845&lt;&gt;"",
    IF(INT('Drill Size Info'!$AA$19)=INT('Drill Size Info'!$AB$19),
        --(INT('Drill Size Info'!$AA$19) &amp; "." &amp; DJ845),
        IF(AND((--(INT('Drill Size Info'!$AA$19) &amp; "." &amp; DJ845)&gt;=--('Drill Size Info'!$AA$19)), (--(INT('Drill Size Info'!$AA$19) &amp; "." &amp; DJ845)&lt;=--('Drill Size Info'!$AB$19))),
            --(INT('Drill Size Info'!$AA$19) &amp; "." &amp; DJ845),
            --(INT('Drill Size Info'!$AB$19) &amp; "." &amp; DJ845)
        )
    ),
    IF(DH845&lt;&gt;"",
        IF(INT('Drill Size Info'!$AA$19)=INT('Drill Size Info'!$AB$19),
            --(INT('Drill Size Info'!$AA$19) &amp; "." &amp; RIGHT(DH845,3)),
            IF(AND((--(INT('Drill Size Info'!$AA$19) &amp; "." &amp; RIGHT(DH845,3))&gt;=--('Drill Size Info'!$AA$19)), (--(INT('Drill Size Info'!$AA$19) &amp; "." &amp; RIGHT(DH845,3))&lt;=--('Drill Size Info'!$AB$19))),
                --(INT('Drill Size Info'!$AA$19) &amp; "." &amp; RIGHT(DH845,3)),
                --(INT('Drill Size Info'!$AB$19) &amp; "." &amp; RIGHT(DH845,3))
            )
        ),
        "N/A"
    )
)</f>
        <v>N/A</v>
      </c>
      <c r="T845" s="150" t="str">
        <f>IF(DL845&lt;&gt;"",
    IF(INT('Drill Size Info'!$AA$19)=INT('Drill Size Info'!$AB$15),
        --(INT('Drill Size Info'!$AA$15) &amp; "." &amp; DL845),
        IF(AND((--(INT('Drill Size Info'!$AA$15) &amp; "." &amp; DL845)&gt;=--('Drill Size Info'!$AA$15)), (--(INT('Drill Size Info'!$AA$15) &amp; "." &amp; DL845)&lt;=--('Drill Size Info'!$AB$15))),
            --(INT('Drill Size Info'!$AA$15) &amp; "." &amp; DL845),
            --(INT('Drill Size Info'!$AB$15) &amp; "." &amp; DL845)
        )
    ),
    IF(DK845&lt;&gt;"",
        IF(INT('Drill Size Info'!$AA$15)=INT('Drill Size Info'!$AB$15),
            --(INT('Drill Size Info'!$AA$15) &amp; "." &amp; LEFT(DK845,3)),
            IF(AND((--(INT('Drill Size Info'!$AA$15) &amp; "." &amp; LEFT(DK845,3))&gt;=--('Drill Size Info'!$AA$15)), (--(INT('Drill Size Info'!$AA$15) &amp; "." &amp; LEFT(DK845,3))&lt;=--('Drill Size Info'!$AB$15))),
                --(INT('Drill Size Info'!$AA$15) &amp; "." &amp; LEFT(DK845,3)),
                --(INT('Drill Size Info'!$AB$15) &amp; "." &amp; LEFT(DK845,3))
            )
        ),
        "OK"
    )
)</f>
        <v>OK</v>
      </c>
      <c r="U845" s="150" t="str">
        <f>IF(DM845&lt;&gt;"",
    IF(INT('Drill Size Info'!$AA$19)=INT('Drill Size Info'!$AB$15),
        --(INT('Drill Size Info'!$AA$15) &amp; "." &amp; DM845),
        IF(AND((--(INT('Drill Size Info'!$AA$15) &amp; "." &amp; DM845)&gt;=--('Drill Size Info'!$AA$15)), (--(INT('Drill Size Info'!$AA$15) &amp; "." &amp; DM845)&lt;=--('Drill Size Info'!$AB$15))),
            --(INT('Drill Size Info'!$AA$15) &amp; "." &amp; DM845),
            --(INT('Drill Size Info'!$AB$15) &amp; "." &amp; DM845)
        )
    ),
    IF(DK845&lt;&gt;"",
        IF(INT('Drill Size Info'!$AA$15)=INT('Drill Size Info'!$AB$15),
            --(INT('Drill Size Info'!$AA$15) &amp; "." &amp; RIGHT(DK845,3)),
            IF(AND((--(INT('Drill Size Info'!$AA$15) &amp; "." &amp; RIGHT(DK845,3))&gt;=--('Drill Size Info'!$AA$15)), (--(INT('Drill Size Info'!$AA$15) &amp; "." &amp; RIGHT(DK845,3))&lt;=--('Drill Size Info'!$AB$15))),
                --(INT('Drill Size Info'!$AA$15) &amp; "." &amp; RIGHT(DK845,3)),
                --(INT('Drill Size Info'!$AB$15) &amp; "." &amp; RIGHT(DK845,3))
            )
        ),
        "N/A"
    )
)</f>
        <v>N/A</v>
      </c>
      <c r="V845" s="161"/>
      <c r="W845" s="161"/>
      <c r="X845" s="161"/>
      <c r="Y845" s="161"/>
      <c r="Z845" s="161"/>
      <c r="AA845" s="162"/>
      <c r="AB845" s="162"/>
      <c r="AC845" s="162"/>
      <c r="AD845" s="162"/>
      <c r="AE845" s="162"/>
      <c r="AF845" s="162"/>
      <c r="AG845" s="162"/>
      <c r="AH845" s="162"/>
      <c r="AI845" s="162"/>
      <c r="AJ845" s="162"/>
      <c r="AK845" s="162"/>
      <c r="AL845" s="162"/>
      <c r="AM845" s="162"/>
      <c r="AN845" s="162"/>
      <c r="AO845" s="162"/>
      <c r="AP845" s="162"/>
      <c r="AQ845" s="162"/>
      <c r="AR845" s="162"/>
      <c r="AS845" s="162"/>
      <c r="AT845" s="162"/>
      <c r="AU845" s="162"/>
      <c r="AV845" s="162"/>
      <c r="AW845" s="162"/>
      <c r="AX845" s="162"/>
      <c r="AY845" s="162"/>
      <c r="AZ845" s="162"/>
      <c r="BA845" s="162"/>
      <c r="BB845" s="163"/>
      <c r="BC845" s="163"/>
      <c r="BD845" s="163"/>
      <c r="BE845" s="164"/>
      <c r="BF845" s="165"/>
      <c r="BG845" s="162"/>
      <c r="BH845" s="162"/>
      <c r="BI845" s="164"/>
      <c r="BJ845" s="38"/>
      <c r="BK845" s="38"/>
      <c r="BL845" s="38"/>
      <c r="BM845" s="38"/>
      <c r="BN845" s="38"/>
      <c r="BO845" s="38"/>
      <c r="BP845" s="117" t="str">
        <f t="shared" si="599"/>
        <v/>
      </c>
      <c r="BQ845" s="38"/>
      <c r="BR845" s="38"/>
      <c r="BS845" s="38"/>
      <c r="BT845" s="38"/>
      <c r="BV845" s="17">
        <f t="shared" si="593"/>
        <v>0</v>
      </c>
      <c r="BW845" s="17">
        <f t="shared" si="594"/>
        <v>0</v>
      </c>
      <c r="BX845" s="17">
        <f t="shared" si="595"/>
        <v>0</v>
      </c>
      <c r="BY845" s="17">
        <f t="shared" si="596"/>
        <v>0</v>
      </c>
      <c r="BZ845" s="17">
        <f t="shared" si="597"/>
        <v>0</v>
      </c>
      <c r="CA845" s="17">
        <f t="shared" si="598"/>
        <v>0</v>
      </c>
      <c r="CB845" s="17">
        <f t="shared" si="600"/>
        <v>0</v>
      </c>
      <c r="CC845" s="17">
        <f t="shared" si="601"/>
        <v>0</v>
      </c>
      <c r="CD845" s="17">
        <f t="shared" si="602"/>
        <v>0</v>
      </c>
      <c r="CE845" s="17">
        <f t="shared" si="603"/>
        <v>0</v>
      </c>
      <c r="CF845" s="17">
        <f t="shared" si="604"/>
        <v>0</v>
      </c>
      <c r="CG845" s="17">
        <f t="shared" si="605"/>
        <v>0</v>
      </c>
      <c r="CH845" s="17">
        <f t="shared" si="606"/>
        <v>0</v>
      </c>
      <c r="CI845" s="17">
        <f t="shared" si="607"/>
        <v>0</v>
      </c>
      <c r="CJ845" s="17">
        <f t="shared" si="608"/>
        <v>0</v>
      </c>
      <c r="CK845" s="17">
        <f t="shared" si="609"/>
        <v>0</v>
      </c>
      <c r="CL845" s="17">
        <f t="shared" si="610"/>
        <v>0</v>
      </c>
      <c r="CM845" s="17">
        <f t="shared" si="611"/>
        <v>0</v>
      </c>
      <c r="CN845" s="17">
        <f t="shared" si="612"/>
        <v>0</v>
      </c>
      <c r="CO845" s="17">
        <f t="shared" si="613"/>
        <v>0</v>
      </c>
      <c r="CP845" s="17">
        <f t="shared" si="614"/>
        <v>0</v>
      </c>
      <c r="CQ845" s="17">
        <f t="shared" si="615"/>
        <v>0</v>
      </c>
      <c r="CR845" s="17">
        <f t="shared" si="616"/>
        <v>0</v>
      </c>
      <c r="CS845" s="17">
        <f t="shared" si="617"/>
        <v>0</v>
      </c>
      <c r="CT845" s="17">
        <f t="shared" si="618"/>
        <v>0</v>
      </c>
      <c r="CU845" s="17">
        <f t="shared" si="619"/>
        <v>0</v>
      </c>
      <c r="CV845" s="17">
        <f t="shared" si="620"/>
        <v>0</v>
      </c>
      <c r="CW845" s="17">
        <f t="shared" si="621"/>
        <v>0</v>
      </c>
      <c r="CX845" s="17">
        <f t="shared" si="622"/>
        <v>0</v>
      </c>
      <c r="CY845" s="17">
        <f t="shared" si="623"/>
        <v>0</v>
      </c>
      <c r="CZ845" s="17">
        <f t="shared" si="624"/>
        <v>0</v>
      </c>
      <c r="DA845" s="17">
        <f t="shared" si="625"/>
        <v>0</v>
      </c>
      <c r="DB845" s="17">
        <f t="shared" si="626"/>
        <v>0</v>
      </c>
      <c r="DC845" s="17">
        <f t="shared" si="627"/>
        <v>0</v>
      </c>
      <c r="DD845" s="17">
        <f t="shared" si="628"/>
        <v>0</v>
      </c>
      <c r="DE845" s="17">
        <f t="shared" si="629"/>
        <v>0</v>
      </c>
      <c r="DF845" s="17">
        <f t="shared" si="630"/>
        <v>0</v>
      </c>
      <c r="DG845" s="17">
        <f t="shared" si="631"/>
        <v>0</v>
      </c>
    </row>
    <row r="846" spans="2:111" ht="15" customHeight="1" x14ac:dyDescent="0.2">
      <c r="B846" s="156">
        <v>838</v>
      </c>
      <c r="C846" s="157" t="str">
        <f t="shared" si="632"/>
        <v/>
      </c>
      <c r="D846" s="158" t="str">
        <f t="shared" si="592"/>
        <v>OK</v>
      </c>
      <c r="E846" s="159" t="e">
        <f>VLOOKUP('DATA SHEET'!$B$9,'Drill Size Info'!$T$2:$U$8,2,FALSE)</f>
        <v>#N/A</v>
      </c>
      <c r="F846" s="159" t="str">
        <f t="shared" si="633"/>
        <v/>
      </c>
      <c r="G846" s="91">
        <f t="shared" si="634"/>
        <v>0</v>
      </c>
      <c r="H846" s="160" t="s">
        <v>175</v>
      </c>
      <c r="I846" s="160" t="s">
        <v>175</v>
      </c>
      <c r="J846" s="160" t="str">
        <f>IF('DATA SHEET'!$B$10="NC-50","N/A","OK")</f>
        <v>OK</v>
      </c>
      <c r="K846" s="160" t="str">
        <f>IF('DATA SHEET'!$B$10="NC-50","N/A","OK")</f>
        <v>OK</v>
      </c>
      <c r="L846" s="160" t="str">
        <f t="shared" si="635"/>
        <v>OK</v>
      </c>
      <c r="M846" s="160" t="str">
        <f t="shared" si="636"/>
        <v>OK</v>
      </c>
      <c r="N846" s="160"/>
      <c r="O846" s="160"/>
      <c r="P846" s="160"/>
      <c r="Q846" s="160"/>
      <c r="R846" s="92" t="str">
        <f>IF(DI846&lt;&gt;"",
    IF(INT('Drill Size Info'!$AA$19)=INT('Drill Size Info'!$AB$19),
        --(INT('Drill Size Info'!$AA$19) &amp; "." &amp; DI846),
        IF(AND((--(INT('Drill Size Info'!$AA$19) &amp; "." &amp; DI846)&gt;=--('Drill Size Info'!$AA$19)), (--(INT('Drill Size Info'!$AA$19) &amp; "." &amp; DI846)&lt;=--('Drill Size Info'!$AB$19))),
            --(INT('Drill Size Info'!$AA$19) &amp; "." &amp; DI846),
            --(INT('Drill Size Info'!$AB$19) &amp; "." &amp; DI846)
        )
    ),
    IF(DH846&lt;&gt;"",
        IF(INT('Drill Size Info'!$AA$19)=INT('Drill Size Info'!$AB$19),
            --(INT('Drill Size Info'!$AA$19) &amp; "." &amp; LEFT(DH846,3)),
            IF(AND((--(INT('Drill Size Info'!$AA$19) &amp; "." &amp; LEFT(DH846,3))&gt;=--('Drill Size Info'!$AA$19)), (--(INT('Drill Size Info'!$AA$19) &amp; "." &amp; LEFT(DH846,3))&lt;=--('Drill Size Info'!$AB$19))),
                --(INT('Drill Size Info'!$AA$19) &amp; "." &amp; LEFT(DH846,3)),
                --(INT('Drill Size Info'!$AB$19) &amp; "." &amp; LEFT(DH846,3))
            )
        ),
        "OK"
    )
)</f>
        <v>OK</v>
      </c>
      <c r="S846" s="150" t="str">
        <f>IF(DJ846&lt;&gt;"",
    IF(INT('Drill Size Info'!$AA$19)=INT('Drill Size Info'!$AB$19),
        --(INT('Drill Size Info'!$AA$19) &amp; "." &amp; DJ846),
        IF(AND((--(INT('Drill Size Info'!$AA$19) &amp; "." &amp; DJ846)&gt;=--('Drill Size Info'!$AA$19)), (--(INT('Drill Size Info'!$AA$19) &amp; "." &amp; DJ846)&lt;=--('Drill Size Info'!$AB$19))),
            --(INT('Drill Size Info'!$AA$19) &amp; "." &amp; DJ846),
            --(INT('Drill Size Info'!$AB$19) &amp; "." &amp; DJ846)
        )
    ),
    IF(DH846&lt;&gt;"",
        IF(INT('Drill Size Info'!$AA$19)=INT('Drill Size Info'!$AB$19),
            --(INT('Drill Size Info'!$AA$19) &amp; "." &amp; RIGHT(DH846,3)),
            IF(AND((--(INT('Drill Size Info'!$AA$19) &amp; "." &amp; RIGHT(DH846,3))&gt;=--('Drill Size Info'!$AA$19)), (--(INT('Drill Size Info'!$AA$19) &amp; "." &amp; RIGHT(DH846,3))&lt;=--('Drill Size Info'!$AB$19))),
                --(INT('Drill Size Info'!$AA$19) &amp; "." &amp; RIGHT(DH846,3)),
                --(INT('Drill Size Info'!$AB$19) &amp; "." &amp; RIGHT(DH846,3))
            )
        ),
        "N/A"
    )
)</f>
        <v>N/A</v>
      </c>
      <c r="T846" s="150" t="str">
        <f>IF(DL846&lt;&gt;"",
    IF(INT('Drill Size Info'!$AA$19)=INT('Drill Size Info'!$AB$15),
        --(INT('Drill Size Info'!$AA$15) &amp; "." &amp; DL846),
        IF(AND((--(INT('Drill Size Info'!$AA$15) &amp; "." &amp; DL846)&gt;=--('Drill Size Info'!$AA$15)), (--(INT('Drill Size Info'!$AA$15) &amp; "." &amp; DL846)&lt;=--('Drill Size Info'!$AB$15))),
            --(INT('Drill Size Info'!$AA$15) &amp; "." &amp; DL846),
            --(INT('Drill Size Info'!$AB$15) &amp; "." &amp; DL846)
        )
    ),
    IF(DK846&lt;&gt;"",
        IF(INT('Drill Size Info'!$AA$15)=INT('Drill Size Info'!$AB$15),
            --(INT('Drill Size Info'!$AA$15) &amp; "." &amp; LEFT(DK846,3)),
            IF(AND((--(INT('Drill Size Info'!$AA$15) &amp; "." &amp; LEFT(DK846,3))&gt;=--('Drill Size Info'!$AA$15)), (--(INT('Drill Size Info'!$AA$15) &amp; "." &amp; LEFT(DK846,3))&lt;=--('Drill Size Info'!$AB$15))),
                --(INT('Drill Size Info'!$AA$15) &amp; "." &amp; LEFT(DK846,3)),
                --(INT('Drill Size Info'!$AB$15) &amp; "." &amp; LEFT(DK846,3))
            )
        ),
        "OK"
    )
)</f>
        <v>OK</v>
      </c>
      <c r="U846" s="150" t="str">
        <f>IF(DM846&lt;&gt;"",
    IF(INT('Drill Size Info'!$AA$19)=INT('Drill Size Info'!$AB$15),
        --(INT('Drill Size Info'!$AA$15) &amp; "." &amp; DM846),
        IF(AND((--(INT('Drill Size Info'!$AA$15) &amp; "." &amp; DM846)&gt;=--('Drill Size Info'!$AA$15)), (--(INT('Drill Size Info'!$AA$15) &amp; "." &amp; DM846)&lt;=--('Drill Size Info'!$AB$15))),
            --(INT('Drill Size Info'!$AA$15) &amp; "." &amp; DM846),
            --(INT('Drill Size Info'!$AB$15) &amp; "." &amp; DM846)
        )
    ),
    IF(DK846&lt;&gt;"",
        IF(INT('Drill Size Info'!$AA$15)=INT('Drill Size Info'!$AB$15),
            --(INT('Drill Size Info'!$AA$15) &amp; "." &amp; RIGHT(DK846,3)),
            IF(AND((--(INT('Drill Size Info'!$AA$15) &amp; "." &amp; RIGHT(DK846,3))&gt;=--('Drill Size Info'!$AA$15)), (--(INT('Drill Size Info'!$AA$15) &amp; "." &amp; RIGHT(DK846,3))&lt;=--('Drill Size Info'!$AB$15))),
                --(INT('Drill Size Info'!$AA$15) &amp; "." &amp; RIGHT(DK846,3)),
                --(INT('Drill Size Info'!$AB$15) &amp; "." &amp; RIGHT(DK846,3))
            )
        ),
        "N/A"
    )
)</f>
        <v>N/A</v>
      </c>
      <c r="V846" s="161"/>
      <c r="W846" s="161"/>
      <c r="X846" s="161"/>
      <c r="Y846" s="161"/>
      <c r="Z846" s="161"/>
      <c r="AA846" s="162"/>
      <c r="AB846" s="162"/>
      <c r="AC846" s="162"/>
      <c r="AD846" s="162"/>
      <c r="AE846" s="162"/>
      <c r="AF846" s="162"/>
      <c r="AG846" s="162"/>
      <c r="AH846" s="162"/>
      <c r="AI846" s="162"/>
      <c r="AJ846" s="162"/>
      <c r="AK846" s="162"/>
      <c r="AL846" s="162"/>
      <c r="AM846" s="162"/>
      <c r="AN846" s="162"/>
      <c r="AO846" s="162"/>
      <c r="AP846" s="162"/>
      <c r="AQ846" s="162"/>
      <c r="AR846" s="162"/>
      <c r="AS846" s="162"/>
      <c r="AT846" s="162"/>
      <c r="AU846" s="162"/>
      <c r="AV846" s="162"/>
      <c r="AW846" s="162"/>
      <c r="AX846" s="162"/>
      <c r="AY846" s="162"/>
      <c r="AZ846" s="162"/>
      <c r="BA846" s="162"/>
      <c r="BB846" s="163"/>
      <c r="BC846" s="163"/>
      <c r="BD846" s="163"/>
      <c r="BE846" s="164"/>
      <c r="BF846" s="165"/>
      <c r="BG846" s="162"/>
      <c r="BH846" s="162"/>
      <c r="BI846" s="164"/>
      <c r="BJ846" s="38"/>
      <c r="BK846" s="38"/>
      <c r="BL846" s="38"/>
      <c r="BM846" s="38"/>
      <c r="BN846" s="38"/>
      <c r="BO846" s="38"/>
      <c r="BP846" s="117" t="str">
        <f t="shared" si="599"/>
        <v/>
      </c>
      <c r="BQ846" s="38"/>
      <c r="BR846" s="38"/>
      <c r="BS846" s="38"/>
      <c r="BT846" s="38"/>
      <c r="BV846" s="17">
        <f t="shared" si="593"/>
        <v>0</v>
      </c>
      <c r="BW846" s="17">
        <f t="shared" si="594"/>
        <v>0</v>
      </c>
      <c r="BX846" s="17">
        <f t="shared" si="595"/>
        <v>0</v>
      </c>
      <c r="BY846" s="17">
        <f t="shared" si="596"/>
        <v>0</v>
      </c>
      <c r="BZ846" s="17">
        <f t="shared" si="597"/>
        <v>0</v>
      </c>
      <c r="CA846" s="17">
        <f t="shared" si="598"/>
        <v>0</v>
      </c>
      <c r="CB846" s="17">
        <f t="shared" si="600"/>
        <v>0</v>
      </c>
      <c r="CC846" s="17">
        <f t="shared" si="601"/>
        <v>0</v>
      </c>
      <c r="CD846" s="17">
        <f t="shared" si="602"/>
        <v>0</v>
      </c>
      <c r="CE846" s="17">
        <f t="shared" si="603"/>
        <v>0</v>
      </c>
      <c r="CF846" s="17">
        <f t="shared" si="604"/>
        <v>0</v>
      </c>
      <c r="CG846" s="17">
        <f t="shared" si="605"/>
        <v>0</v>
      </c>
      <c r="CH846" s="17">
        <f t="shared" si="606"/>
        <v>0</v>
      </c>
      <c r="CI846" s="17">
        <f t="shared" si="607"/>
        <v>0</v>
      </c>
      <c r="CJ846" s="17">
        <f t="shared" si="608"/>
        <v>0</v>
      </c>
      <c r="CK846" s="17">
        <f t="shared" si="609"/>
        <v>0</v>
      </c>
      <c r="CL846" s="17">
        <f t="shared" si="610"/>
        <v>0</v>
      </c>
      <c r="CM846" s="17">
        <f t="shared" si="611"/>
        <v>0</v>
      </c>
      <c r="CN846" s="17">
        <f t="shared" si="612"/>
        <v>0</v>
      </c>
      <c r="CO846" s="17">
        <f t="shared" si="613"/>
        <v>0</v>
      </c>
      <c r="CP846" s="17">
        <f t="shared" si="614"/>
        <v>0</v>
      </c>
      <c r="CQ846" s="17">
        <f t="shared" si="615"/>
        <v>0</v>
      </c>
      <c r="CR846" s="17">
        <f t="shared" si="616"/>
        <v>0</v>
      </c>
      <c r="CS846" s="17">
        <f t="shared" si="617"/>
        <v>0</v>
      </c>
      <c r="CT846" s="17">
        <f t="shared" si="618"/>
        <v>0</v>
      </c>
      <c r="CU846" s="17">
        <f t="shared" si="619"/>
        <v>0</v>
      </c>
      <c r="CV846" s="17">
        <f t="shared" si="620"/>
        <v>0</v>
      </c>
      <c r="CW846" s="17">
        <f t="shared" si="621"/>
        <v>0</v>
      </c>
      <c r="CX846" s="17">
        <f t="shared" si="622"/>
        <v>0</v>
      </c>
      <c r="CY846" s="17">
        <f t="shared" si="623"/>
        <v>0</v>
      </c>
      <c r="CZ846" s="17">
        <f t="shared" si="624"/>
        <v>0</v>
      </c>
      <c r="DA846" s="17">
        <f t="shared" si="625"/>
        <v>0</v>
      </c>
      <c r="DB846" s="17">
        <f t="shared" si="626"/>
        <v>0</v>
      </c>
      <c r="DC846" s="17">
        <f t="shared" si="627"/>
        <v>0</v>
      </c>
      <c r="DD846" s="17">
        <f t="shared" si="628"/>
        <v>0</v>
      </c>
      <c r="DE846" s="17">
        <f t="shared" si="629"/>
        <v>0</v>
      </c>
      <c r="DF846" s="17">
        <f t="shared" si="630"/>
        <v>0</v>
      </c>
      <c r="DG846" s="17">
        <f t="shared" si="631"/>
        <v>0</v>
      </c>
    </row>
    <row r="847" spans="2:111" ht="15" customHeight="1" x14ac:dyDescent="0.2">
      <c r="B847" s="156">
        <v>839</v>
      </c>
      <c r="C847" s="157" t="str">
        <f t="shared" si="632"/>
        <v/>
      </c>
      <c r="D847" s="158" t="str">
        <f t="shared" si="592"/>
        <v>OK</v>
      </c>
      <c r="E847" s="159" t="e">
        <f>VLOOKUP('DATA SHEET'!$B$9,'Drill Size Info'!$T$2:$U$8,2,FALSE)</f>
        <v>#N/A</v>
      </c>
      <c r="F847" s="159" t="str">
        <f t="shared" si="633"/>
        <v/>
      </c>
      <c r="G847" s="91">
        <f t="shared" si="634"/>
        <v>0</v>
      </c>
      <c r="H847" s="160" t="s">
        <v>175</v>
      </c>
      <c r="I847" s="160" t="s">
        <v>175</v>
      </c>
      <c r="J847" s="160" t="str">
        <f>IF('DATA SHEET'!$B$10="NC-50","N/A","OK")</f>
        <v>OK</v>
      </c>
      <c r="K847" s="160" t="str">
        <f>IF('DATA SHEET'!$B$10="NC-50","N/A","OK")</f>
        <v>OK</v>
      </c>
      <c r="L847" s="160" t="str">
        <f t="shared" si="635"/>
        <v>OK</v>
      </c>
      <c r="M847" s="160" t="str">
        <f t="shared" si="636"/>
        <v>OK</v>
      </c>
      <c r="N847" s="160"/>
      <c r="O847" s="160"/>
      <c r="P847" s="160"/>
      <c r="Q847" s="160"/>
      <c r="R847" s="92" t="str">
        <f>IF(DI847&lt;&gt;"",
    IF(INT('Drill Size Info'!$AA$19)=INT('Drill Size Info'!$AB$19),
        --(INT('Drill Size Info'!$AA$19) &amp; "." &amp; DI847),
        IF(AND((--(INT('Drill Size Info'!$AA$19) &amp; "." &amp; DI847)&gt;=--('Drill Size Info'!$AA$19)), (--(INT('Drill Size Info'!$AA$19) &amp; "." &amp; DI847)&lt;=--('Drill Size Info'!$AB$19))),
            --(INT('Drill Size Info'!$AA$19) &amp; "." &amp; DI847),
            --(INT('Drill Size Info'!$AB$19) &amp; "." &amp; DI847)
        )
    ),
    IF(DH847&lt;&gt;"",
        IF(INT('Drill Size Info'!$AA$19)=INT('Drill Size Info'!$AB$19),
            --(INT('Drill Size Info'!$AA$19) &amp; "." &amp; LEFT(DH847,3)),
            IF(AND((--(INT('Drill Size Info'!$AA$19) &amp; "." &amp; LEFT(DH847,3))&gt;=--('Drill Size Info'!$AA$19)), (--(INT('Drill Size Info'!$AA$19) &amp; "." &amp; LEFT(DH847,3))&lt;=--('Drill Size Info'!$AB$19))),
                --(INT('Drill Size Info'!$AA$19) &amp; "." &amp; LEFT(DH847,3)),
                --(INT('Drill Size Info'!$AB$19) &amp; "." &amp; LEFT(DH847,3))
            )
        ),
        "OK"
    )
)</f>
        <v>OK</v>
      </c>
      <c r="S847" s="150" t="str">
        <f>IF(DJ847&lt;&gt;"",
    IF(INT('Drill Size Info'!$AA$19)=INT('Drill Size Info'!$AB$19),
        --(INT('Drill Size Info'!$AA$19) &amp; "." &amp; DJ847),
        IF(AND((--(INT('Drill Size Info'!$AA$19) &amp; "." &amp; DJ847)&gt;=--('Drill Size Info'!$AA$19)), (--(INT('Drill Size Info'!$AA$19) &amp; "." &amp; DJ847)&lt;=--('Drill Size Info'!$AB$19))),
            --(INT('Drill Size Info'!$AA$19) &amp; "." &amp; DJ847),
            --(INT('Drill Size Info'!$AB$19) &amp; "." &amp; DJ847)
        )
    ),
    IF(DH847&lt;&gt;"",
        IF(INT('Drill Size Info'!$AA$19)=INT('Drill Size Info'!$AB$19),
            --(INT('Drill Size Info'!$AA$19) &amp; "." &amp; RIGHT(DH847,3)),
            IF(AND((--(INT('Drill Size Info'!$AA$19) &amp; "." &amp; RIGHT(DH847,3))&gt;=--('Drill Size Info'!$AA$19)), (--(INT('Drill Size Info'!$AA$19) &amp; "." &amp; RIGHT(DH847,3))&lt;=--('Drill Size Info'!$AB$19))),
                --(INT('Drill Size Info'!$AA$19) &amp; "." &amp; RIGHT(DH847,3)),
                --(INT('Drill Size Info'!$AB$19) &amp; "." &amp; RIGHT(DH847,3))
            )
        ),
        "N/A"
    )
)</f>
        <v>N/A</v>
      </c>
      <c r="T847" s="150" t="str">
        <f>IF(DL847&lt;&gt;"",
    IF(INT('Drill Size Info'!$AA$19)=INT('Drill Size Info'!$AB$15),
        --(INT('Drill Size Info'!$AA$15) &amp; "." &amp; DL847),
        IF(AND((--(INT('Drill Size Info'!$AA$15) &amp; "." &amp; DL847)&gt;=--('Drill Size Info'!$AA$15)), (--(INT('Drill Size Info'!$AA$15) &amp; "." &amp; DL847)&lt;=--('Drill Size Info'!$AB$15))),
            --(INT('Drill Size Info'!$AA$15) &amp; "." &amp; DL847),
            --(INT('Drill Size Info'!$AB$15) &amp; "." &amp; DL847)
        )
    ),
    IF(DK847&lt;&gt;"",
        IF(INT('Drill Size Info'!$AA$15)=INT('Drill Size Info'!$AB$15),
            --(INT('Drill Size Info'!$AA$15) &amp; "." &amp; LEFT(DK847,3)),
            IF(AND((--(INT('Drill Size Info'!$AA$15) &amp; "." &amp; LEFT(DK847,3))&gt;=--('Drill Size Info'!$AA$15)), (--(INT('Drill Size Info'!$AA$15) &amp; "." &amp; LEFT(DK847,3))&lt;=--('Drill Size Info'!$AB$15))),
                --(INT('Drill Size Info'!$AA$15) &amp; "." &amp; LEFT(DK847,3)),
                --(INT('Drill Size Info'!$AB$15) &amp; "." &amp; LEFT(DK847,3))
            )
        ),
        "OK"
    )
)</f>
        <v>OK</v>
      </c>
      <c r="U847" s="150" t="str">
        <f>IF(DM847&lt;&gt;"",
    IF(INT('Drill Size Info'!$AA$19)=INT('Drill Size Info'!$AB$15),
        --(INT('Drill Size Info'!$AA$15) &amp; "." &amp; DM847),
        IF(AND((--(INT('Drill Size Info'!$AA$15) &amp; "." &amp; DM847)&gt;=--('Drill Size Info'!$AA$15)), (--(INT('Drill Size Info'!$AA$15) &amp; "." &amp; DM847)&lt;=--('Drill Size Info'!$AB$15))),
            --(INT('Drill Size Info'!$AA$15) &amp; "." &amp; DM847),
            --(INT('Drill Size Info'!$AB$15) &amp; "." &amp; DM847)
        )
    ),
    IF(DK847&lt;&gt;"",
        IF(INT('Drill Size Info'!$AA$15)=INT('Drill Size Info'!$AB$15),
            --(INT('Drill Size Info'!$AA$15) &amp; "." &amp; RIGHT(DK847,3)),
            IF(AND((--(INT('Drill Size Info'!$AA$15) &amp; "." &amp; RIGHT(DK847,3))&gt;=--('Drill Size Info'!$AA$15)), (--(INT('Drill Size Info'!$AA$15) &amp; "." &amp; RIGHT(DK847,3))&lt;=--('Drill Size Info'!$AB$15))),
                --(INT('Drill Size Info'!$AA$15) &amp; "." &amp; RIGHT(DK847,3)),
                --(INT('Drill Size Info'!$AB$15) &amp; "." &amp; RIGHT(DK847,3))
            )
        ),
        "N/A"
    )
)</f>
        <v>N/A</v>
      </c>
      <c r="V847" s="161"/>
      <c r="W847" s="161"/>
      <c r="X847" s="161"/>
      <c r="Y847" s="161"/>
      <c r="Z847" s="161"/>
      <c r="AA847" s="162"/>
      <c r="AB847" s="162"/>
      <c r="AC847" s="162"/>
      <c r="AD847" s="162"/>
      <c r="AE847" s="162"/>
      <c r="AF847" s="162"/>
      <c r="AG847" s="162"/>
      <c r="AH847" s="162"/>
      <c r="AI847" s="162"/>
      <c r="AJ847" s="162"/>
      <c r="AK847" s="162"/>
      <c r="AL847" s="162"/>
      <c r="AM847" s="162"/>
      <c r="AN847" s="162"/>
      <c r="AO847" s="162"/>
      <c r="AP847" s="162"/>
      <c r="AQ847" s="162"/>
      <c r="AR847" s="162"/>
      <c r="AS847" s="162"/>
      <c r="AT847" s="162"/>
      <c r="AU847" s="162"/>
      <c r="AV847" s="162"/>
      <c r="AW847" s="162"/>
      <c r="AX847" s="162"/>
      <c r="AY847" s="162"/>
      <c r="AZ847" s="162"/>
      <c r="BA847" s="162"/>
      <c r="BB847" s="163"/>
      <c r="BC847" s="163"/>
      <c r="BD847" s="163"/>
      <c r="BE847" s="164"/>
      <c r="BF847" s="165"/>
      <c r="BG847" s="162"/>
      <c r="BH847" s="162"/>
      <c r="BI847" s="164"/>
      <c r="BJ847" s="38"/>
      <c r="BK847" s="38"/>
      <c r="BL847" s="38"/>
      <c r="BM847" s="38"/>
      <c r="BN847" s="38"/>
      <c r="BO847" s="38"/>
      <c r="BP847" s="117" t="str">
        <f t="shared" si="599"/>
        <v/>
      </c>
      <c r="BQ847" s="38"/>
      <c r="BR847" s="38"/>
      <c r="BS847" s="38"/>
      <c r="BT847" s="38"/>
      <c r="BV847" s="17">
        <f t="shared" si="593"/>
        <v>0</v>
      </c>
      <c r="BW847" s="17">
        <f t="shared" si="594"/>
        <v>0</v>
      </c>
      <c r="BX847" s="17">
        <f t="shared" si="595"/>
        <v>0</v>
      </c>
      <c r="BY847" s="17">
        <f t="shared" si="596"/>
        <v>0</v>
      </c>
      <c r="BZ847" s="17">
        <f t="shared" si="597"/>
        <v>0</v>
      </c>
      <c r="CA847" s="17">
        <f t="shared" si="598"/>
        <v>0</v>
      </c>
      <c r="CB847" s="17">
        <f t="shared" si="600"/>
        <v>0</v>
      </c>
      <c r="CC847" s="17">
        <f t="shared" si="601"/>
        <v>0</v>
      </c>
      <c r="CD847" s="17">
        <f t="shared" si="602"/>
        <v>0</v>
      </c>
      <c r="CE847" s="17">
        <f t="shared" si="603"/>
        <v>0</v>
      </c>
      <c r="CF847" s="17">
        <f t="shared" si="604"/>
        <v>0</v>
      </c>
      <c r="CG847" s="17">
        <f t="shared" si="605"/>
        <v>0</v>
      </c>
      <c r="CH847" s="17">
        <f t="shared" si="606"/>
        <v>0</v>
      </c>
      <c r="CI847" s="17">
        <f t="shared" si="607"/>
        <v>0</v>
      </c>
      <c r="CJ847" s="17">
        <f t="shared" si="608"/>
        <v>0</v>
      </c>
      <c r="CK847" s="17">
        <f t="shared" si="609"/>
        <v>0</v>
      </c>
      <c r="CL847" s="17">
        <f t="shared" si="610"/>
        <v>0</v>
      </c>
      <c r="CM847" s="17">
        <f t="shared" si="611"/>
        <v>0</v>
      </c>
      <c r="CN847" s="17">
        <f t="shared" si="612"/>
        <v>0</v>
      </c>
      <c r="CO847" s="17">
        <f t="shared" si="613"/>
        <v>0</v>
      </c>
      <c r="CP847" s="17">
        <f t="shared" si="614"/>
        <v>0</v>
      </c>
      <c r="CQ847" s="17">
        <f t="shared" si="615"/>
        <v>0</v>
      </c>
      <c r="CR847" s="17">
        <f t="shared" si="616"/>
        <v>0</v>
      </c>
      <c r="CS847" s="17">
        <f t="shared" si="617"/>
        <v>0</v>
      </c>
      <c r="CT847" s="17">
        <f t="shared" si="618"/>
        <v>0</v>
      </c>
      <c r="CU847" s="17">
        <f t="shared" si="619"/>
        <v>0</v>
      </c>
      <c r="CV847" s="17">
        <f t="shared" si="620"/>
        <v>0</v>
      </c>
      <c r="CW847" s="17">
        <f t="shared" si="621"/>
        <v>0</v>
      </c>
      <c r="CX847" s="17">
        <f t="shared" si="622"/>
        <v>0</v>
      </c>
      <c r="CY847" s="17">
        <f t="shared" si="623"/>
        <v>0</v>
      </c>
      <c r="CZ847" s="17">
        <f t="shared" si="624"/>
        <v>0</v>
      </c>
      <c r="DA847" s="17">
        <f t="shared" si="625"/>
        <v>0</v>
      </c>
      <c r="DB847" s="17">
        <f t="shared" si="626"/>
        <v>0</v>
      </c>
      <c r="DC847" s="17">
        <f t="shared" si="627"/>
        <v>0</v>
      </c>
      <c r="DD847" s="17">
        <f t="shared" si="628"/>
        <v>0</v>
      </c>
      <c r="DE847" s="17">
        <f t="shared" si="629"/>
        <v>0</v>
      </c>
      <c r="DF847" s="17">
        <f t="shared" si="630"/>
        <v>0</v>
      </c>
      <c r="DG847" s="17">
        <f t="shared" si="631"/>
        <v>0</v>
      </c>
    </row>
    <row r="848" spans="2:111" ht="15" customHeight="1" x14ac:dyDescent="0.2">
      <c r="B848" s="156">
        <v>840</v>
      </c>
      <c r="C848" s="157" t="str">
        <f t="shared" si="632"/>
        <v/>
      </c>
      <c r="D848" s="158" t="str">
        <f t="shared" si="592"/>
        <v>OK</v>
      </c>
      <c r="E848" s="159" t="e">
        <f>VLOOKUP('DATA SHEET'!$B$9,'Drill Size Info'!$T$2:$U$8,2,FALSE)</f>
        <v>#N/A</v>
      </c>
      <c r="F848" s="159" t="str">
        <f t="shared" si="633"/>
        <v/>
      </c>
      <c r="G848" s="91">
        <f t="shared" si="634"/>
        <v>0</v>
      </c>
      <c r="H848" s="160" t="s">
        <v>175</v>
      </c>
      <c r="I848" s="160" t="s">
        <v>175</v>
      </c>
      <c r="J848" s="160" t="str">
        <f>IF('DATA SHEET'!$B$10="NC-50","N/A","OK")</f>
        <v>OK</v>
      </c>
      <c r="K848" s="160" t="str">
        <f>IF('DATA SHEET'!$B$10="NC-50","N/A","OK")</f>
        <v>OK</v>
      </c>
      <c r="L848" s="160" t="str">
        <f t="shared" si="635"/>
        <v>OK</v>
      </c>
      <c r="M848" s="160" t="str">
        <f t="shared" si="636"/>
        <v>OK</v>
      </c>
      <c r="N848" s="160"/>
      <c r="O848" s="160"/>
      <c r="P848" s="160"/>
      <c r="Q848" s="160"/>
      <c r="R848" s="92" t="str">
        <f>IF(DI848&lt;&gt;"",
    IF(INT('Drill Size Info'!$AA$19)=INT('Drill Size Info'!$AB$19),
        --(INT('Drill Size Info'!$AA$19) &amp; "." &amp; DI848),
        IF(AND((--(INT('Drill Size Info'!$AA$19) &amp; "." &amp; DI848)&gt;=--('Drill Size Info'!$AA$19)), (--(INT('Drill Size Info'!$AA$19) &amp; "." &amp; DI848)&lt;=--('Drill Size Info'!$AB$19))),
            --(INT('Drill Size Info'!$AA$19) &amp; "." &amp; DI848),
            --(INT('Drill Size Info'!$AB$19) &amp; "." &amp; DI848)
        )
    ),
    IF(DH848&lt;&gt;"",
        IF(INT('Drill Size Info'!$AA$19)=INT('Drill Size Info'!$AB$19),
            --(INT('Drill Size Info'!$AA$19) &amp; "." &amp; LEFT(DH848,3)),
            IF(AND((--(INT('Drill Size Info'!$AA$19) &amp; "." &amp; LEFT(DH848,3))&gt;=--('Drill Size Info'!$AA$19)), (--(INT('Drill Size Info'!$AA$19) &amp; "." &amp; LEFT(DH848,3))&lt;=--('Drill Size Info'!$AB$19))),
                --(INT('Drill Size Info'!$AA$19) &amp; "." &amp; LEFT(DH848,3)),
                --(INT('Drill Size Info'!$AB$19) &amp; "." &amp; LEFT(DH848,3))
            )
        ),
        "OK"
    )
)</f>
        <v>OK</v>
      </c>
      <c r="S848" s="150" t="str">
        <f>IF(DJ848&lt;&gt;"",
    IF(INT('Drill Size Info'!$AA$19)=INT('Drill Size Info'!$AB$19),
        --(INT('Drill Size Info'!$AA$19) &amp; "." &amp; DJ848),
        IF(AND((--(INT('Drill Size Info'!$AA$19) &amp; "." &amp; DJ848)&gt;=--('Drill Size Info'!$AA$19)), (--(INT('Drill Size Info'!$AA$19) &amp; "." &amp; DJ848)&lt;=--('Drill Size Info'!$AB$19))),
            --(INT('Drill Size Info'!$AA$19) &amp; "." &amp; DJ848),
            --(INT('Drill Size Info'!$AB$19) &amp; "." &amp; DJ848)
        )
    ),
    IF(DH848&lt;&gt;"",
        IF(INT('Drill Size Info'!$AA$19)=INT('Drill Size Info'!$AB$19),
            --(INT('Drill Size Info'!$AA$19) &amp; "." &amp; RIGHT(DH848,3)),
            IF(AND((--(INT('Drill Size Info'!$AA$19) &amp; "." &amp; RIGHT(DH848,3))&gt;=--('Drill Size Info'!$AA$19)), (--(INT('Drill Size Info'!$AA$19) &amp; "." &amp; RIGHT(DH848,3))&lt;=--('Drill Size Info'!$AB$19))),
                --(INT('Drill Size Info'!$AA$19) &amp; "." &amp; RIGHT(DH848,3)),
                --(INT('Drill Size Info'!$AB$19) &amp; "." &amp; RIGHT(DH848,3))
            )
        ),
        "N/A"
    )
)</f>
        <v>N/A</v>
      </c>
      <c r="T848" s="150" t="str">
        <f>IF(DL848&lt;&gt;"",
    IF(INT('Drill Size Info'!$AA$19)=INT('Drill Size Info'!$AB$15),
        --(INT('Drill Size Info'!$AA$15) &amp; "." &amp; DL848),
        IF(AND((--(INT('Drill Size Info'!$AA$15) &amp; "." &amp; DL848)&gt;=--('Drill Size Info'!$AA$15)), (--(INT('Drill Size Info'!$AA$15) &amp; "." &amp; DL848)&lt;=--('Drill Size Info'!$AB$15))),
            --(INT('Drill Size Info'!$AA$15) &amp; "." &amp; DL848),
            --(INT('Drill Size Info'!$AB$15) &amp; "." &amp; DL848)
        )
    ),
    IF(DK848&lt;&gt;"",
        IF(INT('Drill Size Info'!$AA$15)=INT('Drill Size Info'!$AB$15),
            --(INT('Drill Size Info'!$AA$15) &amp; "." &amp; LEFT(DK848,3)),
            IF(AND((--(INT('Drill Size Info'!$AA$15) &amp; "." &amp; LEFT(DK848,3))&gt;=--('Drill Size Info'!$AA$15)), (--(INT('Drill Size Info'!$AA$15) &amp; "." &amp; LEFT(DK848,3))&lt;=--('Drill Size Info'!$AB$15))),
                --(INT('Drill Size Info'!$AA$15) &amp; "." &amp; LEFT(DK848,3)),
                --(INT('Drill Size Info'!$AB$15) &amp; "." &amp; LEFT(DK848,3))
            )
        ),
        "OK"
    )
)</f>
        <v>OK</v>
      </c>
      <c r="U848" s="150" t="str">
        <f>IF(DM848&lt;&gt;"",
    IF(INT('Drill Size Info'!$AA$19)=INT('Drill Size Info'!$AB$15),
        --(INT('Drill Size Info'!$AA$15) &amp; "." &amp; DM848),
        IF(AND((--(INT('Drill Size Info'!$AA$15) &amp; "." &amp; DM848)&gt;=--('Drill Size Info'!$AA$15)), (--(INT('Drill Size Info'!$AA$15) &amp; "." &amp; DM848)&lt;=--('Drill Size Info'!$AB$15))),
            --(INT('Drill Size Info'!$AA$15) &amp; "." &amp; DM848),
            --(INT('Drill Size Info'!$AB$15) &amp; "." &amp; DM848)
        )
    ),
    IF(DK848&lt;&gt;"",
        IF(INT('Drill Size Info'!$AA$15)=INT('Drill Size Info'!$AB$15),
            --(INT('Drill Size Info'!$AA$15) &amp; "." &amp; RIGHT(DK848,3)),
            IF(AND((--(INT('Drill Size Info'!$AA$15) &amp; "." &amp; RIGHT(DK848,3))&gt;=--('Drill Size Info'!$AA$15)), (--(INT('Drill Size Info'!$AA$15) &amp; "." &amp; RIGHT(DK848,3))&lt;=--('Drill Size Info'!$AB$15))),
                --(INT('Drill Size Info'!$AA$15) &amp; "." &amp; RIGHT(DK848,3)),
                --(INT('Drill Size Info'!$AB$15) &amp; "." &amp; RIGHT(DK848,3))
            )
        ),
        "N/A"
    )
)</f>
        <v>N/A</v>
      </c>
      <c r="V848" s="161"/>
      <c r="W848" s="161"/>
      <c r="X848" s="161"/>
      <c r="Y848" s="161"/>
      <c r="Z848" s="161"/>
      <c r="AA848" s="162"/>
      <c r="AB848" s="162"/>
      <c r="AC848" s="162"/>
      <c r="AD848" s="162"/>
      <c r="AE848" s="162"/>
      <c r="AF848" s="162"/>
      <c r="AG848" s="162"/>
      <c r="AH848" s="162"/>
      <c r="AI848" s="162"/>
      <c r="AJ848" s="162"/>
      <c r="AK848" s="162"/>
      <c r="AL848" s="162"/>
      <c r="AM848" s="162"/>
      <c r="AN848" s="162"/>
      <c r="AO848" s="162"/>
      <c r="AP848" s="162"/>
      <c r="AQ848" s="162"/>
      <c r="AR848" s="162"/>
      <c r="AS848" s="162"/>
      <c r="AT848" s="162"/>
      <c r="AU848" s="162"/>
      <c r="AV848" s="162"/>
      <c r="AW848" s="162"/>
      <c r="AX848" s="162"/>
      <c r="AY848" s="162"/>
      <c r="AZ848" s="162"/>
      <c r="BA848" s="162"/>
      <c r="BB848" s="163"/>
      <c r="BC848" s="163"/>
      <c r="BD848" s="163"/>
      <c r="BE848" s="164"/>
      <c r="BF848" s="165"/>
      <c r="BG848" s="162"/>
      <c r="BH848" s="162"/>
      <c r="BI848" s="164"/>
      <c r="BJ848" s="38"/>
      <c r="BK848" s="38"/>
      <c r="BL848" s="38"/>
      <c r="BM848" s="38"/>
      <c r="BN848" s="38"/>
      <c r="BO848" s="38"/>
      <c r="BP848" s="117" t="str">
        <f t="shared" si="599"/>
        <v/>
      </c>
      <c r="BQ848" s="38"/>
      <c r="BR848" s="38"/>
      <c r="BS848" s="38"/>
      <c r="BT848" s="38"/>
      <c r="BV848" s="17">
        <f t="shared" si="593"/>
        <v>0</v>
      </c>
      <c r="BW848" s="17">
        <f t="shared" si="594"/>
        <v>0</v>
      </c>
      <c r="BX848" s="17">
        <f t="shared" si="595"/>
        <v>0</v>
      </c>
      <c r="BY848" s="17">
        <f t="shared" si="596"/>
        <v>0</v>
      </c>
      <c r="BZ848" s="17">
        <f t="shared" si="597"/>
        <v>0</v>
      </c>
      <c r="CA848" s="17">
        <f t="shared" si="598"/>
        <v>0</v>
      </c>
      <c r="CB848" s="17">
        <f t="shared" si="600"/>
        <v>0</v>
      </c>
      <c r="CC848" s="17">
        <f t="shared" si="601"/>
        <v>0</v>
      </c>
      <c r="CD848" s="17">
        <f t="shared" si="602"/>
        <v>0</v>
      </c>
      <c r="CE848" s="17">
        <f t="shared" si="603"/>
        <v>0</v>
      </c>
      <c r="CF848" s="17">
        <f t="shared" si="604"/>
        <v>0</v>
      </c>
      <c r="CG848" s="17">
        <f t="shared" si="605"/>
        <v>0</v>
      </c>
      <c r="CH848" s="17">
        <f t="shared" si="606"/>
        <v>0</v>
      </c>
      <c r="CI848" s="17">
        <f t="shared" si="607"/>
        <v>0</v>
      </c>
      <c r="CJ848" s="17">
        <f t="shared" si="608"/>
        <v>0</v>
      </c>
      <c r="CK848" s="17">
        <f t="shared" si="609"/>
        <v>0</v>
      </c>
      <c r="CL848" s="17">
        <f t="shared" si="610"/>
        <v>0</v>
      </c>
      <c r="CM848" s="17">
        <f t="shared" si="611"/>
        <v>0</v>
      </c>
      <c r="CN848" s="17">
        <f t="shared" si="612"/>
        <v>0</v>
      </c>
      <c r="CO848" s="17">
        <f t="shared" si="613"/>
        <v>0</v>
      </c>
      <c r="CP848" s="17">
        <f t="shared" si="614"/>
        <v>0</v>
      </c>
      <c r="CQ848" s="17">
        <f t="shared" si="615"/>
        <v>0</v>
      </c>
      <c r="CR848" s="17">
        <f t="shared" si="616"/>
        <v>0</v>
      </c>
      <c r="CS848" s="17">
        <f t="shared" si="617"/>
        <v>0</v>
      </c>
      <c r="CT848" s="17">
        <f t="shared" si="618"/>
        <v>0</v>
      </c>
      <c r="CU848" s="17">
        <f t="shared" si="619"/>
        <v>0</v>
      </c>
      <c r="CV848" s="17">
        <f t="shared" si="620"/>
        <v>0</v>
      </c>
      <c r="CW848" s="17">
        <f t="shared" si="621"/>
        <v>0</v>
      </c>
      <c r="CX848" s="17">
        <f t="shared" si="622"/>
        <v>0</v>
      </c>
      <c r="CY848" s="17">
        <f t="shared" si="623"/>
        <v>0</v>
      </c>
      <c r="CZ848" s="17">
        <f t="shared" si="624"/>
        <v>0</v>
      </c>
      <c r="DA848" s="17">
        <f t="shared" si="625"/>
        <v>0</v>
      </c>
      <c r="DB848" s="17">
        <f t="shared" si="626"/>
        <v>0</v>
      </c>
      <c r="DC848" s="17">
        <f t="shared" si="627"/>
        <v>0</v>
      </c>
      <c r="DD848" s="17">
        <f t="shared" si="628"/>
        <v>0</v>
      </c>
      <c r="DE848" s="17">
        <f t="shared" si="629"/>
        <v>0</v>
      </c>
      <c r="DF848" s="17">
        <f t="shared" si="630"/>
        <v>0</v>
      </c>
      <c r="DG848" s="17">
        <f t="shared" si="631"/>
        <v>0</v>
      </c>
    </row>
    <row r="849" spans="2:111" ht="15" customHeight="1" x14ac:dyDescent="0.2">
      <c r="B849" s="156">
        <v>841</v>
      </c>
      <c r="C849" s="157" t="str">
        <f t="shared" si="632"/>
        <v/>
      </c>
      <c r="D849" s="158" t="str">
        <f t="shared" si="592"/>
        <v>OK</v>
      </c>
      <c r="E849" s="159" t="e">
        <f>VLOOKUP('DATA SHEET'!$B$9,'Drill Size Info'!$T$2:$U$8,2,FALSE)</f>
        <v>#N/A</v>
      </c>
      <c r="F849" s="159" t="str">
        <f t="shared" si="633"/>
        <v/>
      </c>
      <c r="G849" s="91">
        <f t="shared" si="634"/>
        <v>0</v>
      </c>
      <c r="H849" s="160" t="s">
        <v>175</v>
      </c>
      <c r="I849" s="160" t="s">
        <v>175</v>
      </c>
      <c r="J849" s="160" t="str">
        <f>IF('DATA SHEET'!$B$10="NC-50","N/A","OK")</f>
        <v>OK</v>
      </c>
      <c r="K849" s="160" t="str">
        <f>IF('DATA SHEET'!$B$10="NC-50","N/A","OK")</f>
        <v>OK</v>
      </c>
      <c r="L849" s="160" t="str">
        <f t="shared" si="635"/>
        <v>OK</v>
      </c>
      <c r="M849" s="160" t="str">
        <f t="shared" si="636"/>
        <v>OK</v>
      </c>
      <c r="N849" s="160"/>
      <c r="O849" s="160"/>
      <c r="P849" s="160"/>
      <c r="Q849" s="160"/>
      <c r="R849" s="92" t="str">
        <f>IF(DI849&lt;&gt;"",
    IF(INT('Drill Size Info'!$AA$19)=INT('Drill Size Info'!$AB$19),
        --(INT('Drill Size Info'!$AA$19) &amp; "." &amp; DI849),
        IF(AND((--(INT('Drill Size Info'!$AA$19) &amp; "." &amp; DI849)&gt;=--('Drill Size Info'!$AA$19)), (--(INT('Drill Size Info'!$AA$19) &amp; "." &amp; DI849)&lt;=--('Drill Size Info'!$AB$19))),
            --(INT('Drill Size Info'!$AA$19) &amp; "." &amp; DI849),
            --(INT('Drill Size Info'!$AB$19) &amp; "." &amp; DI849)
        )
    ),
    IF(DH849&lt;&gt;"",
        IF(INT('Drill Size Info'!$AA$19)=INT('Drill Size Info'!$AB$19),
            --(INT('Drill Size Info'!$AA$19) &amp; "." &amp; LEFT(DH849,3)),
            IF(AND((--(INT('Drill Size Info'!$AA$19) &amp; "." &amp; LEFT(DH849,3))&gt;=--('Drill Size Info'!$AA$19)), (--(INT('Drill Size Info'!$AA$19) &amp; "." &amp; LEFT(DH849,3))&lt;=--('Drill Size Info'!$AB$19))),
                --(INT('Drill Size Info'!$AA$19) &amp; "." &amp; LEFT(DH849,3)),
                --(INT('Drill Size Info'!$AB$19) &amp; "." &amp; LEFT(DH849,3))
            )
        ),
        "OK"
    )
)</f>
        <v>OK</v>
      </c>
      <c r="S849" s="150" t="str">
        <f>IF(DJ849&lt;&gt;"",
    IF(INT('Drill Size Info'!$AA$19)=INT('Drill Size Info'!$AB$19),
        --(INT('Drill Size Info'!$AA$19) &amp; "." &amp; DJ849),
        IF(AND((--(INT('Drill Size Info'!$AA$19) &amp; "." &amp; DJ849)&gt;=--('Drill Size Info'!$AA$19)), (--(INT('Drill Size Info'!$AA$19) &amp; "." &amp; DJ849)&lt;=--('Drill Size Info'!$AB$19))),
            --(INT('Drill Size Info'!$AA$19) &amp; "." &amp; DJ849),
            --(INT('Drill Size Info'!$AB$19) &amp; "." &amp; DJ849)
        )
    ),
    IF(DH849&lt;&gt;"",
        IF(INT('Drill Size Info'!$AA$19)=INT('Drill Size Info'!$AB$19),
            --(INT('Drill Size Info'!$AA$19) &amp; "." &amp; RIGHT(DH849,3)),
            IF(AND((--(INT('Drill Size Info'!$AA$19) &amp; "." &amp; RIGHT(DH849,3))&gt;=--('Drill Size Info'!$AA$19)), (--(INT('Drill Size Info'!$AA$19) &amp; "." &amp; RIGHT(DH849,3))&lt;=--('Drill Size Info'!$AB$19))),
                --(INT('Drill Size Info'!$AA$19) &amp; "." &amp; RIGHT(DH849,3)),
                --(INT('Drill Size Info'!$AB$19) &amp; "." &amp; RIGHT(DH849,3))
            )
        ),
        "N/A"
    )
)</f>
        <v>N/A</v>
      </c>
      <c r="T849" s="150" t="str">
        <f>IF(DL849&lt;&gt;"",
    IF(INT('Drill Size Info'!$AA$19)=INT('Drill Size Info'!$AB$15),
        --(INT('Drill Size Info'!$AA$15) &amp; "." &amp; DL849),
        IF(AND((--(INT('Drill Size Info'!$AA$15) &amp; "." &amp; DL849)&gt;=--('Drill Size Info'!$AA$15)), (--(INT('Drill Size Info'!$AA$15) &amp; "." &amp; DL849)&lt;=--('Drill Size Info'!$AB$15))),
            --(INT('Drill Size Info'!$AA$15) &amp; "." &amp; DL849),
            --(INT('Drill Size Info'!$AB$15) &amp; "." &amp; DL849)
        )
    ),
    IF(DK849&lt;&gt;"",
        IF(INT('Drill Size Info'!$AA$15)=INT('Drill Size Info'!$AB$15),
            --(INT('Drill Size Info'!$AA$15) &amp; "." &amp; LEFT(DK849,3)),
            IF(AND((--(INT('Drill Size Info'!$AA$15) &amp; "." &amp; LEFT(DK849,3))&gt;=--('Drill Size Info'!$AA$15)), (--(INT('Drill Size Info'!$AA$15) &amp; "." &amp; LEFT(DK849,3))&lt;=--('Drill Size Info'!$AB$15))),
                --(INT('Drill Size Info'!$AA$15) &amp; "." &amp; LEFT(DK849,3)),
                --(INT('Drill Size Info'!$AB$15) &amp; "." &amp; LEFT(DK849,3))
            )
        ),
        "OK"
    )
)</f>
        <v>OK</v>
      </c>
      <c r="U849" s="150" t="str">
        <f>IF(DM849&lt;&gt;"",
    IF(INT('Drill Size Info'!$AA$19)=INT('Drill Size Info'!$AB$15),
        --(INT('Drill Size Info'!$AA$15) &amp; "." &amp; DM849),
        IF(AND((--(INT('Drill Size Info'!$AA$15) &amp; "." &amp; DM849)&gt;=--('Drill Size Info'!$AA$15)), (--(INT('Drill Size Info'!$AA$15) &amp; "." &amp; DM849)&lt;=--('Drill Size Info'!$AB$15))),
            --(INT('Drill Size Info'!$AA$15) &amp; "." &amp; DM849),
            --(INT('Drill Size Info'!$AB$15) &amp; "." &amp; DM849)
        )
    ),
    IF(DK849&lt;&gt;"",
        IF(INT('Drill Size Info'!$AA$15)=INT('Drill Size Info'!$AB$15),
            --(INT('Drill Size Info'!$AA$15) &amp; "." &amp; RIGHT(DK849,3)),
            IF(AND((--(INT('Drill Size Info'!$AA$15) &amp; "." &amp; RIGHT(DK849,3))&gt;=--('Drill Size Info'!$AA$15)), (--(INT('Drill Size Info'!$AA$15) &amp; "." &amp; RIGHT(DK849,3))&lt;=--('Drill Size Info'!$AB$15))),
                --(INT('Drill Size Info'!$AA$15) &amp; "." &amp; RIGHT(DK849,3)),
                --(INT('Drill Size Info'!$AB$15) &amp; "." &amp; RIGHT(DK849,3))
            )
        ),
        "N/A"
    )
)</f>
        <v>N/A</v>
      </c>
      <c r="V849" s="161"/>
      <c r="W849" s="161"/>
      <c r="X849" s="161"/>
      <c r="Y849" s="161"/>
      <c r="Z849" s="161"/>
      <c r="AA849" s="162"/>
      <c r="AB849" s="162"/>
      <c r="AC849" s="162"/>
      <c r="AD849" s="162"/>
      <c r="AE849" s="162"/>
      <c r="AF849" s="162"/>
      <c r="AG849" s="162"/>
      <c r="AH849" s="162"/>
      <c r="AI849" s="162"/>
      <c r="AJ849" s="162"/>
      <c r="AK849" s="162"/>
      <c r="AL849" s="162"/>
      <c r="AM849" s="162"/>
      <c r="AN849" s="162"/>
      <c r="AO849" s="162"/>
      <c r="AP849" s="162"/>
      <c r="AQ849" s="162"/>
      <c r="AR849" s="162"/>
      <c r="AS849" s="162"/>
      <c r="AT849" s="162"/>
      <c r="AU849" s="162"/>
      <c r="AV849" s="162"/>
      <c r="AW849" s="162"/>
      <c r="AX849" s="162"/>
      <c r="AY849" s="162"/>
      <c r="AZ849" s="162"/>
      <c r="BA849" s="162"/>
      <c r="BB849" s="163"/>
      <c r="BC849" s="163"/>
      <c r="BD849" s="163"/>
      <c r="BE849" s="164"/>
      <c r="BF849" s="165"/>
      <c r="BG849" s="162"/>
      <c r="BH849" s="162"/>
      <c r="BI849" s="164"/>
      <c r="BJ849" s="38"/>
      <c r="BK849" s="38"/>
      <c r="BL849" s="38"/>
      <c r="BM849" s="38"/>
      <c r="BN849" s="38"/>
      <c r="BO849" s="38"/>
      <c r="BP849" s="117" t="str">
        <f t="shared" si="599"/>
        <v/>
      </c>
      <c r="BQ849" s="38"/>
      <c r="BR849" s="38"/>
      <c r="BS849" s="38"/>
      <c r="BT849" s="38"/>
      <c r="BV849" s="17">
        <f t="shared" si="593"/>
        <v>0</v>
      </c>
      <c r="BW849" s="17">
        <f t="shared" si="594"/>
        <v>0</v>
      </c>
      <c r="BX849" s="17">
        <f t="shared" si="595"/>
        <v>0</v>
      </c>
      <c r="BY849" s="17">
        <f t="shared" si="596"/>
        <v>0</v>
      </c>
      <c r="BZ849" s="17">
        <f t="shared" si="597"/>
        <v>0</v>
      </c>
      <c r="CA849" s="17">
        <f t="shared" si="598"/>
        <v>0</v>
      </c>
      <c r="CB849" s="17">
        <f t="shared" si="600"/>
        <v>0</v>
      </c>
      <c r="CC849" s="17">
        <f t="shared" si="601"/>
        <v>0</v>
      </c>
      <c r="CD849" s="17">
        <f t="shared" si="602"/>
        <v>0</v>
      </c>
      <c r="CE849" s="17">
        <f t="shared" si="603"/>
        <v>0</v>
      </c>
      <c r="CF849" s="17">
        <f t="shared" si="604"/>
        <v>0</v>
      </c>
      <c r="CG849" s="17">
        <f t="shared" si="605"/>
        <v>0</v>
      </c>
      <c r="CH849" s="17">
        <f t="shared" si="606"/>
        <v>0</v>
      </c>
      <c r="CI849" s="17">
        <f t="shared" si="607"/>
        <v>0</v>
      </c>
      <c r="CJ849" s="17">
        <f t="shared" si="608"/>
        <v>0</v>
      </c>
      <c r="CK849" s="17">
        <f t="shared" si="609"/>
        <v>0</v>
      </c>
      <c r="CL849" s="17">
        <f t="shared" si="610"/>
        <v>0</v>
      </c>
      <c r="CM849" s="17">
        <f t="shared" si="611"/>
        <v>0</v>
      </c>
      <c r="CN849" s="17">
        <f t="shared" si="612"/>
        <v>0</v>
      </c>
      <c r="CO849" s="17">
        <f t="shared" si="613"/>
        <v>0</v>
      </c>
      <c r="CP849" s="17">
        <f t="shared" si="614"/>
        <v>0</v>
      </c>
      <c r="CQ849" s="17">
        <f t="shared" si="615"/>
        <v>0</v>
      </c>
      <c r="CR849" s="17">
        <f t="shared" si="616"/>
        <v>0</v>
      </c>
      <c r="CS849" s="17">
        <f t="shared" si="617"/>
        <v>0</v>
      </c>
      <c r="CT849" s="17">
        <f t="shared" si="618"/>
        <v>0</v>
      </c>
      <c r="CU849" s="17">
        <f t="shared" si="619"/>
        <v>0</v>
      </c>
      <c r="CV849" s="17">
        <f t="shared" si="620"/>
        <v>0</v>
      </c>
      <c r="CW849" s="17">
        <f t="shared" si="621"/>
        <v>0</v>
      </c>
      <c r="CX849" s="17">
        <f t="shared" si="622"/>
        <v>0</v>
      </c>
      <c r="CY849" s="17">
        <f t="shared" si="623"/>
        <v>0</v>
      </c>
      <c r="CZ849" s="17">
        <f t="shared" si="624"/>
        <v>0</v>
      </c>
      <c r="DA849" s="17">
        <f t="shared" si="625"/>
        <v>0</v>
      </c>
      <c r="DB849" s="17">
        <f t="shared" si="626"/>
        <v>0</v>
      </c>
      <c r="DC849" s="17">
        <f t="shared" si="627"/>
        <v>0</v>
      </c>
      <c r="DD849" s="17">
        <f t="shared" si="628"/>
        <v>0</v>
      </c>
      <c r="DE849" s="17">
        <f t="shared" si="629"/>
        <v>0</v>
      </c>
      <c r="DF849" s="17">
        <f t="shared" si="630"/>
        <v>0</v>
      </c>
      <c r="DG849" s="17">
        <f t="shared" si="631"/>
        <v>0</v>
      </c>
    </row>
    <row r="850" spans="2:111" ht="15" customHeight="1" x14ac:dyDescent="0.2">
      <c r="B850" s="156">
        <v>842</v>
      </c>
      <c r="C850" s="157" t="str">
        <f t="shared" si="632"/>
        <v/>
      </c>
      <c r="D850" s="158" t="str">
        <f t="shared" si="592"/>
        <v>OK</v>
      </c>
      <c r="E850" s="159" t="e">
        <f>VLOOKUP('DATA SHEET'!$B$9,'Drill Size Info'!$T$2:$U$8,2,FALSE)</f>
        <v>#N/A</v>
      </c>
      <c r="F850" s="159" t="str">
        <f t="shared" si="633"/>
        <v/>
      </c>
      <c r="G850" s="91">
        <f t="shared" si="634"/>
        <v>0</v>
      </c>
      <c r="H850" s="160" t="s">
        <v>175</v>
      </c>
      <c r="I850" s="160" t="s">
        <v>175</v>
      </c>
      <c r="J850" s="160" t="str">
        <f>IF('DATA SHEET'!$B$10="NC-50","N/A","OK")</f>
        <v>OK</v>
      </c>
      <c r="K850" s="160" t="str">
        <f>IF('DATA SHEET'!$B$10="NC-50","N/A","OK")</f>
        <v>OK</v>
      </c>
      <c r="L850" s="160" t="str">
        <f t="shared" si="635"/>
        <v>OK</v>
      </c>
      <c r="M850" s="160" t="str">
        <f t="shared" si="636"/>
        <v>OK</v>
      </c>
      <c r="N850" s="160"/>
      <c r="O850" s="160"/>
      <c r="P850" s="160"/>
      <c r="Q850" s="160"/>
      <c r="R850" s="92" t="str">
        <f>IF(DI850&lt;&gt;"",
    IF(INT('Drill Size Info'!$AA$19)=INT('Drill Size Info'!$AB$19),
        --(INT('Drill Size Info'!$AA$19) &amp; "." &amp; DI850),
        IF(AND((--(INT('Drill Size Info'!$AA$19) &amp; "." &amp; DI850)&gt;=--('Drill Size Info'!$AA$19)), (--(INT('Drill Size Info'!$AA$19) &amp; "." &amp; DI850)&lt;=--('Drill Size Info'!$AB$19))),
            --(INT('Drill Size Info'!$AA$19) &amp; "." &amp; DI850),
            --(INT('Drill Size Info'!$AB$19) &amp; "." &amp; DI850)
        )
    ),
    IF(DH850&lt;&gt;"",
        IF(INT('Drill Size Info'!$AA$19)=INT('Drill Size Info'!$AB$19),
            --(INT('Drill Size Info'!$AA$19) &amp; "." &amp; LEFT(DH850,3)),
            IF(AND((--(INT('Drill Size Info'!$AA$19) &amp; "." &amp; LEFT(DH850,3))&gt;=--('Drill Size Info'!$AA$19)), (--(INT('Drill Size Info'!$AA$19) &amp; "." &amp; LEFT(DH850,3))&lt;=--('Drill Size Info'!$AB$19))),
                --(INT('Drill Size Info'!$AA$19) &amp; "." &amp; LEFT(DH850,3)),
                --(INT('Drill Size Info'!$AB$19) &amp; "." &amp; LEFT(DH850,3))
            )
        ),
        "OK"
    )
)</f>
        <v>OK</v>
      </c>
      <c r="S850" s="150" t="str">
        <f>IF(DJ850&lt;&gt;"",
    IF(INT('Drill Size Info'!$AA$19)=INT('Drill Size Info'!$AB$19),
        --(INT('Drill Size Info'!$AA$19) &amp; "." &amp; DJ850),
        IF(AND((--(INT('Drill Size Info'!$AA$19) &amp; "." &amp; DJ850)&gt;=--('Drill Size Info'!$AA$19)), (--(INT('Drill Size Info'!$AA$19) &amp; "." &amp; DJ850)&lt;=--('Drill Size Info'!$AB$19))),
            --(INT('Drill Size Info'!$AA$19) &amp; "." &amp; DJ850),
            --(INT('Drill Size Info'!$AB$19) &amp; "." &amp; DJ850)
        )
    ),
    IF(DH850&lt;&gt;"",
        IF(INT('Drill Size Info'!$AA$19)=INT('Drill Size Info'!$AB$19),
            --(INT('Drill Size Info'!$AA$19) &amp; "." &amp; RIGHT(DH850,3)),
            IF(AND((--(INT('Drill Size Info'!$AA$19) &amp; "." &amp; RIGHT(DH850,3))&gt;=--('Drill Size Info'!$AA$19)), (--(INT('Drill Size Info'!$AA$19) &amp; "." &amp; RIGHT(DH850,3))&lt;=--('Drill Size Info'!$AB$19))),
                --(INT('Drill Size Info'!$AA$19) &amp; "." &amp; RIGHT(DH850,3)),
                --(INT('Drill Size Info'!$AB$19) &amp; "." &amp; RIGHT(DH850,3))
            )
        ),
        "N/A"
    )
)</f>
        <v>N/A</v>
      </c>
      <c r="T850" s="150" t="str">
        <f>IF(DL850&lt;&gt;"",
    IF(INT('Drill Size Info'!$AA$19)=INT('Drill Size Info'!$AB$15),
        --(INT('Drill Size Info'!$AA$15) &amp; "." &amp; DL850),
        IF(AND((--(INT('Drill Size Info'!$AA$15) &amp; "." &amp; DL850)&gt;=--('Drill Size Info'!$AA$15)), (--(INT('Drill Size Info'!$AA$15) &amp; "." &amp; DL850)&lt;=--('Drill Size Info'!$AB$15))),
            --(INT('Drill Size Info'!$AA$15) &amp; "." &amp; DL850),
            --(INT('Drill Size Info'!$AB$15) &amp; "." &amp; DL850)
        )
    ),
    IF(DK850&lt;&gt;"",
        IF(INT('Drill Size Info'!$AA$15)=INT('Drill Size Info'!$AB$15),
            --(INT('Drill Size Info'!$AA$15) &amp; "." &amp; LEFT(DK850,3)),
            IF(AND((--(INT('Drill Size Info'!$AA$15) &amp; "." &amp; LEFT(DK850,3))&gt;=--('Drill Size Info'!$AA$15)), (--(INT('Drill Size Info'!$AA$15) &amp; "." &amp; LEFT(DK850,3))&lt;=--('Drill Size Info'!$AB$15))),
                --(INT('Drill Size Info'!$AA$15) &amp; "." &amp; LEFT(DK850,3)),
                --(INT('Drill Size Info'!$AB$15) &amp; "." &amp; LEFT(DK850,3))
            )
        ),
        "OK"
    )
)</f>
        <v>OK</v>
      </c>
      <c r="U850" s="150" t="str">
        <f>IF(DM850&lt;&gt;"",
    IF(INT('Drill Size Info'!$AA$19)=INT('Drill Size Info'!$AB$15),
        --(INT('Drill Size Info'!$AA$15) &amp; "." &amp; DM850),
        IF(AND((--(INT('Drill Size Info'!$AA$15) &amp; "." &amp; DM850)&gt;=--('Drill Size Info'!$AA$15)), (--(INT('Drill Size Info'!$AA$15) &amp; "." &amp; DM850)&lt;=--('Drill Size Info'!$AB$15))),
            --(INT('Drill Size Info'!$AA$15) &amp; "." &amp; DM850),
            --(INT('Drill Size Info'!$AB$15) &amp; "." &amp; DM850)
        )
    ),
    IF(DK850&lt;&gt;"",
        IF(INT('Drill Size Info'!$AA$15)=INT('Drill Size Info'!$AB$15),
            --(INT('Drill Size Info'!$AA$15) &amp; "." &amp; RIGHT(DK850,3)),
            IF(AND((--(INT('Drill Size Info'!$AA$15) &amp; "." &amp; RIGHT(DK850,3))&gt;=--('Drill Size Info'!$AA$15)), (--(INT('Drill Size Info'!$AA$15) &amp; "." &amp; RIGHT(DK850,3))&lt;=--('Drill Size Info'!$AB$15))),
                --(INT('Drill Size Info'!$AA$15) &amp; "." &amp; RIGHT(DK850,3)),
                --(INT('Drill Size Info'!$AB$15) &amp; "." &amp; RIGHT(DK850,3))
            )
        ),
        "N/A"
    )
)</f>
        <v>N/A</v>
      </c>
      <c r="V850" s="161"/>
      <c r="W850" s="161"/>
      <c r="X850" s="161"/>
      <c r="Y850" s="161"/>
      <c r="Z850" s="161"/>
      <c r="AA850" s="162"/>
      <c r="AB850" s="162"/>
      <c r="AC850" s="162"/>
      <c r="AD850" s="162"/>
      <c r="AE850" s="162"/>
      <c r="AF850" s="162"/>
      <c r="AG850" s="162"/>
      <c r="AH850" s="162"/>
      <c r="AI850" s="162"/>
      <c r="AJ850" s="162"/>
      <c r="AK850" s="162"/>
      <c r="AL850" s="162"/>
      <c r="AM850" s="162"/>
      <c r="AN850" s="162"/>
      <c r="AO850" s="162"/>
      <c r="AP850" s="162"/>
      <c r="AQ850" s="162"/>
      <c r="AR850" s="162"/>
      <c r="AS850" s="162"/>
      <c r="AT850" s="162"/>
      <c r="AU850" s="162"/>
      <c r="AV850" s="162"/>
      <c r="AW850" s="162"/>
      <c r="AX850" s="162"/>
      <c r="AY850" s="162"/>
      <c r="AZ850" s="162"/>
      <c r="BA850" s="162"/>
      <c r="BB850" s="163"/>
      <c r="BC850" s="163"/>
      <c r="BD850" s="163"/>
      <c r="BE850" s="164"/>
      <c r="BF850" s="165"/>
      <c r="BG850" s="162"/>
      <c r="BH850" s="162"/>
      <c r="BI850" s="164"/>
      <c r="BJ850" s="38"/>
      <c r="BK850" s="38"/>
      <c r="BL850" s="38"/>
      <c r="BM850" s="38"/>
      <c r="BN850" s="38"/>
      <c r="BO850" s="38"/>
      <c r="BP850" s="117" t="str">
        <f t="shared" si="599"/>
        <v/>
      </c>
      <c r="BQ850" s="38"/>
      <c r="BR850" s="38"/>
      <c r="BS850" s="38"/>
      <c r="BT850" s="38"/>
      <c r="BV850" s="17">
        <f t="shared" si="593"/>
        <v>0</v>
      </c>
      <c r="BW850" s="17">
        <f t="shared" si="594"/>
        <v>0</v>
      </c>
      <c r="BX850" s="17">
        <f t="shared" si="595"/>
        <v>0</v>
      </c>
      <c r="BY850" s="17">
        <f t="shared" si="596"/>
        <v>0</v>
      </c>
      <c r="BZ850" s="17">
        <f t="shared" si="597"/>
        <v>0</v>
      </c>
      <c r="CA850" s="17">
        <f t="shared" si="598"/>
        <v>0</v>
      </c>
      <c r="CB850" s="17">
        <f t="shared" si="600"/>
        <v>0</v>
      </c>
      <c r="CC850" s="17">
        <f t="shared" si="601"/>
        <v>0</v>
      </c>
      <c r="CD850" s="17">
        <f t="shared" si="602"/>
        <v>0</v>
      </c>
      <c r="CE850" s="17">
        <f t="shared" si="603"/>
        <v>0</v>
      </c>
      <c r="CF850" s="17">
        <f t="shared" si="604"/>
        <v>0</v>
      </c>
      <c r="CG850" s="17">
        <f t="shared" si="605"/>
        <v>0</v>
      </c>
      <c r="CH850" s="17">
        <f t="shared" si="606"/>
        <v>0</v>
      </c>
      <c r="CI850" s="17">
        <f t="shared" si="607"/>
        <v>0</v>
      </c>
      <c r="CJ850" s="17">
        <f t="shared" si="608"/>
        <v>0</v>
      </c>
      <c r="CK850" s="17">
        <f t="shared" si="609"/>
        <v>0</v>
      </c>
      <c r="CL850" s="17">
        <f t="shared" si="610"/>
        <v>0</v>
      </c>
      <c r="CM850" s="17">
        <f t="shared" si="611"/>
        <v>0</v>
      </c>
      <c r="CN850" s="17">
        <f t="shared" si="612"/>
        <v>0</v>
      </c>
      <c r="CO850" s="17">
        <f t="shared" si="613"/>
        <v>0</v>
      </c>
      <c r="CP850" s="17">
        <f t="shared" si="614"/>
        <v>0</v>
      </c>
      <c r="CQ850" s="17">
        <f t="shared" si="615"/>
        <v>0</v>
      </c>
      <c r="CR850" s="17">
        <f t="shared" si="616"/>
        <v>0</v>
      </c>
      <c r="CS850" s="17">
        <f t="shared" si="617"/>
        <v>0</v>
      </c>
      <c r="CT850" s="17">
        <f t="shared" si="618"/>
        <v>0</v>
      </c>
      <c r="CU850" s="17">
        <f t="shared" si="619"/>
        <v>0</v>
      </c>
      <c r="CV850" s="17">
        <f t="shared" si="620"/>
        <v>0</v>
      </c>
      <c r="CW850" s="17">
        <f t="shared" si="621"/>
        <v>0</v>
      </c>
      <c r="CX850" s="17">
        <f t="shared" si="622"/>
        <v>0</v>
      </c>
      <c r="CY850" s="17">
        <f t="shared" si="623"/>
        <v>0</v>
      </c>
      <c r="CZ850" s="17">
        <f t="shared" si="624"/>
        <v>0</v>
      </c>
      <c r="DA850" s="17">
        <f t="shared" si="625"/>
        <v>0</v>
      </c>
      <c r="DB850" s="17">
        <f t="shared" si="626"/>
        <v>0</v>
      </c>
      <c r="DC850" s="17">
        <f t="shared" si="627"/>
        <v>0</v>
      </c>
      <c r="DD850" s="17">
        <f t="shared" si="628"/>
        <v>0</v>
      </c>
      <c r="DE850" s="17">
        <f t="shared" si="629"/>
        <v>0</v>
      </c>
      <c r="DF850" s="17">
        <f t="shared" si="630"/>
        <v>0</v>
      </c>
      <c r="DG850" s="17">
        <f t="shared" si="631"/>
        <v>0</v>
      </c>
    </row>
    <row r="851" spans="2:111" ht="15" customHeight="1" x14ac:dyDescent="0.2">
      <c r="B851" s="156">
        <v>843</v>
      </c>
      <c r="C851" s="157" t="str">
        <f t="shared" si="632"/>
        <v/>
      </c>
      <c r="D851" s="158" t="str">
        <f t="shared" si="592"/>
        <v>OK</v>
      </c>
      <c r="E851" s="159" t="e">
        <f>VLOOKUP('DATA SHEET'!$B$9,'Drill Size Info'!$T$2:$U$8,2,FALSE)</f>
        <v>#N/A</v>
      </c>
      <c r="F851" s="159" t="str">
        <f t="shared" si="633"/>
        <v/>
      </c>
      <c r="G851" s="91">
        <f t="shared" si="634"/>
        <v>0</v>
      </c>
      <c r="H851" s="160" t="s">
        <v>175</v>
      </c>
      <c r="I851" s="160" t="s">
        <v>175</v>
      </c>
      <c r="J851" s="160" t="str">
        <f>IF('DATA SHEET'!$B$10="NC-50","N/A","OK")</f>
        <v>OK</v>
      </c>
      <c r="K851" s="160" t="str">
        <f>IF('DATA SHEET'!$B$10="NC-50","N/A","OK")</f>
        <v>OK</v>
      </c>
      <c r="L851" s="160" t="str">
        <f t="shared" si="635"/>
        <v>OK</v>
      </c>
      <c r="M851" s="160" t="str">
        <f t="shared" si="636"/>
        <v>OK</v>
      </c>
      <c r="N851" s="160"/>
      <c r="O851" s="160"/>
      <c r="P851" s="160"/>
      <c r="Q851" s="160"/>
      <c r="R851" s="92" t="str">
        <f>IF(DI851&lt;&gt;"",
    IF(INT('Drill Size Info'!$AA$19)=INT('Drill Size Info'!$AB$19),
        --(INT('Drill Size Info'!$AA$19) &amp; "." &amp; DI851),
        IF(AND((--(INT('Drill Size Info'!$AA$19) &amp; "." &amp; DI851)&gt;=--('Drill Size Info'!$AA$19)), (--(INT('Drill Size Info'!$AA$19) &amp; "." &amp; DI851)&lt;=--('Drill Size Info'!$AB$19))),
            --(INT('Drill Size Info'!$AA$19) &amp; "." &amp; DI851),
            --(INT('Drill Size Info'!$AB$19) &amp; "." &amp; DI851)
        )
    ),
    IF(DH851&lt;&gt;"",
        IF(INT('Drill Size Info'!$AA$19)=INT('Drill Size Info'!$AB$19),
            --(INT('Drill Size Info'!$AA$19) &amp; "." &amp; LEFT(DH851,3)),
            IF(AND((--(INT('Drill Size Info'!$AA$19) &amp; "." &amp; LEFT(DH851,3))&gt;=--('Drill Size Info'!$AA$19)), (--(INT('Drill Size Info'!$AA$19) &amp; "." &amp; LEFT(DH851,3))&lt;=--('Drill Size Info'!$AB$19))),
                --(INT('Drill Size Info'!$AA$19) &amp; "." &amp; LEFT(DH851,3)),
                --(INT('Drill Size Info'!$AB$19) &amp; "." &amp; LEFT(DH851,3))
            )
        ),
        "OK"
    )
)</f>
        <v>OK</v>
      </c>
      <c r="S851" s="150" t="str">
        <f>IF(DJ851&lt;&gt;"",
    IF(INT('Drill Size Info'!$AA$19)=INT('Drill Size Info'!$AB$19),
        --(INT('Drill Size Info'!$AA$19) &amp; "." &amp; DJ851),
        IF(AND((--(INT('Drill Size Info'!$AA$19) &amp; "." &amp; DJ851)&gt;=--('Drill Size Info'!$AA$19)), (--(INT('Drill Size Info'!$AA$19) &amp; "." &amp; DJ851)&lt;=--('Drill Size Info'!$AB$19))),
            --(INT('Drill Size Info'!$AA$19) &amp; "." &amp; DJ851),
            --(INT('Drill Size Info'!$AB$19) &amp; "." &amp; DJ851)
        )
    ),
    IF(DH851&lt;&gt;"",
        IF(INT('Drill Size Info'!$AA$19)=INT('Drill Size Info'!$AB$19),
            --(INT('Drill Size Info'!$AA$19) &amp; "." &amp; RIGHT(DH851,3)),
            IF(AND((--(INT('Drill Size Info'!$AA$19) &amp; "." &amp; RIGHT(DH851,3))&gt;=--('Drill Size Info'!$AA$19)), (--(INT('Drill Size Info'!$AA$19) &amp; "." &amp; RIGHT(DH851,3))&lt;=--('Drill Size Info'!$AB$19))),
                --(INT('Drill Size Info'!$AA$19) &amp; "." &amp; RIGHT(DH851,3)),
                --(INT('Drill Size Info'!$AB$19) &amp; "." &amp; RIGHT(DH851,3))
            )
        ),
        "N/A"
    )
)</f>
        <v>N/A</v>
      </c>
      <c r="T851" s="150" t="str">
        <f>IF(DL851&lt;&gt;"",
    IF(INT('Drill Size Info'!$AA$19)=INT('Drill Size Info'!$AB$15),
        --(INT('Drill Size Info'!$AA$15) &amp; "." &amp; DL851),
        IF(AND((--(INT('Drill Size Info'!$AA$15) &amp; "." &amp; DL851)&gt;=--('Drill Size Info'!$AA$15)), (--(INT('Drill Size Info'!$AA$15) &amp; "." &amp; DL851)&lt;=--('Drill Size Info'!$AB$15))),
            --(INT('Drill Size Info'!$AA$15) &amp; "." &amp; DL851),
            --(INT('Drill Size Info'!$AB$15) &amp; "." &amp; DL851)
        )
    ),
    IF(DK851&lt;&gt;"",
        IF(INT('Drill Size Info'!$AA$15)=INT('Drill Size Info'!$AB$15),
            --(INT('Drill Size Info'!$AA$15) &amp; "." &amp; LEFT(DK851,3)),
            IF(AND((--(INT('Drill Size Info'!$AA$15) &amp; "." &amp; LEFT(DK851,3))&gt;=--('Drill Size Info'!$AA$15)), (--(INT('Drill Size Info'!$AA$15) &amp; "." &amp; LEFT(DK851,3))&lt;=--('Drill Size Info'!$AB$15))),
                --(INT('Drill Size Info'!$AA$15) &amp; "." &amp; LEFT(DK851,3)),
                --(INT('Drill Size Info'!$AB$15) &amp; "." &amp; LEFT(DK851,3))
            )
        ),
        "OK"
    )
)</f>
        <v>OK</v>
      </c>
      <c r="U851" s="150" t="str">
        <f>IF(DM851&lt;&gt;"",
    IF(INT('Drill Size Info'!$AA$19)=INT('Drill Size Info'!$AB$15),
        --(INT('Drill Size Info'!$AA$15) &amp; "." &amp; DM851),
        IF(AND((--(INT('Drill Size Info'!$AA$15) &amp; "." &amp; DM851)&gt;=--('Drill Size Info'!$AA$15)), (--(INT('Drill Size Info'!$AA$15) &amp; "." &amp; DM851)&lt;=--('Drill Size Info'!$AB$15))),
            --(INT('Drill Size Info'!$AA$15) &amp; "." &amp; DM851),
            --(INT('Drill Size Info'!$AB$15) &amp; "." &amp; DM851)
        )
    ),
    IF(DK851&lt;&gt;"",
        IF(INT('Drill Size Info'!$AA$15)=INT('Drill Size Info'!$AB$15),
            --(INT('Drill Size Info'!$AA$15) &amp; "." &amp; RIGHT(DK851,3)),
            IF(AND((--(INT('Drill Size Info'!$AA$15) &amp; "." &amp; RIGHT(DK851,3))&gt;=--('Drill Size Info'!$AA$15)), (--(INT('Drill Size Info'!$AA$15) &amp; "." &amp; RIGHT(DK851,3))&lt;=--('Drill Size Info'!$AB$15))),
                --(INT('Drill Size Info'!$AA$15) &amp; "." &amp; RIGHT(DK851,3)),
                --(INT('Drill Size Info'!$AB$15) &amp; "." &amp; RIGHT(DK851,3))
            )
        ),
        "N/A"
    )
)</f>
        <v>N/A</v>
      </c>
      <c r="V851" s="161"/>
      <c r="W851" s="161"/>
      <c r="X851" s="161"/>
      <c r="Y851" s="161"/>
      <c r="Z851" s="161"/>
      <c r="AA851" s="162"/>
      <c r="AB851" s="162"/>
      <c r="AC851" s="162"/>
      <c r="AD851" s="162"/>
      <c r="AE851" s="162"/>
      <c r="AF851" s="162"/>
      <c r="AG851" s="162"/>
      <c r="AH851" s="162"/>
      <c r="AI851" s="162"/>
      <c r="AJ851" s="162"/>
      <c r="AK851" s="162"/>
      <c r="AL851" s="162"/>
      <c r="AM851" s="162"/>
      <c r="AN851" s="162"/>
      <c r="AO851" s="162"/>
      <c r="AP851" s="162"/>
      <c r="AQ851" s="162"/>
      <c r="AR851" s="162"/>
      <c r="AS851" s="162"/>
      <c r="AT851" s="162"/>
      <c r="AU851" s="162"/>
      <c r="AV851" s="162"/>
      <c r="AW851" s="162"/>
      <c r="AX851" s="162"/>
      <c r="AY851" s="162"/>
      <c r="AZ851" s="162"/>
      <c r="BA851" s="162"/>
      <c r="BB851" s="163"/>
      <c r="BC851" s="163"/>
      <c r="BD851" s="163"/>
      <c r="BE851" s="164"/>
      <c r="BF851" s="165"/>
      <c r="BG851" s="162"/>
      <c r="BH851" s="162"/>
      <c r="BI851" s="164"/>
      <c r="BJ851" s="38"/>
      <c r="BK851" s="38"/>
      <c r="BL851" s="38"/>
      <c r="BM851" s="38"/>
      <c r="BN851" s="38"/>
      <c r="BO851" s="38"/>
      <c r="BP851" s="117" t="str">
        <f t="shared" si="599"/>
        <v/>
      </c>
      <c r="BQ851" s="38"/>
      <c r="BR851" s="38"/>
      <c r="BS851" s="38"/>
      <c r="BT851" s="38"/>
      <c r="BV851" s="17">
        <f t="shared" si="593"/>
        <v>0</v>
      </c>
      <c r="BW851" s="17">
        <f t="shared" si="594"/>
        <v>0</v>
      </c>
      <c r="BX851" s="17">
        <f t="shared" si="595"/>
        <v>0</v>
      </c>
      <c r="BY851" s="17">
        <f t="shared" si="596"/>
        <v>0</v>
      </c>
      <c r="BZ851" s="17">
        <f t="shared" si="597"/>
        <v>0</v>
      </c>
      <c r="CA851" s="17">
        <f t="shared" si="598"/>
        <v>0</v>
      </c>
      <c r="CB851" s="17">
        <f t="shared" si="600"/>
        <v>0</v>
      </c>
      <c r="CC851" s="17">
        <f t="shared" si="601"/>
        <v>0</v>
      </c>
      <c r="CD851" s="17">
        <f t="shared" si="602"/>
        <v>0</v>
      </c>
      <c r="CE851" s="17">
        <f t="shared" si="603"/>
        <v>0</v>
      </c>
      <c r="CF851" s="17">
        <f t="shared" si="604"/>
        <v>0</v>
      </c>
      <c r="CG851" s="17">
        <f t="shared" si="605"/>
        <v>0</v>
      </c>
      <c r="CH851" s="17">
        <f t="shared" si="606"/>
        <v>0</v>
      </c>
      <c r="CI851" s="17">
        <f t="shared" si="607"/>
        <v>0</v>
      </c>
      <c r="CJ851" s="17">
        <f t="shared" si="608"/>
        <v>0</v>
      </c>
      <c r="CK851" s="17">
        <f t="shared" si="609"/>
        <v>0</v>
      </c>
      <c r="CL851" s="17">
        <f t="shared" si="610"/>
        <v>0</v>
      </c>
      <c r="CM851" s="17">
        <f t="shared" si="611"/>
        <v>0</v>
      </c>
      <c r="CN851" s="17">
        <f t="shared" si="612"/>
        <v>0</v>
      </c>
      <c r="CO851" s="17">
        <f t="shared" si="613"/>
        <v>0</v>
      </c>
      <c r="CP851" s="17">
        <f t="shared" si="614"/>
        <v>0</v>
      </c>
      <c r="CQ851" s="17">
        <f t="shared" si="615"/>
        <v>0</v>
      </c>
      <c r="CR851" s="17">
        <f t="shared" si="616"/>
        <v>0</v>
      </c>
      <c r="CS851" s="17">
        <f t="shared" si="617"/>
        <v>0</v>
      </c>
      <c r="CT851" s="17">
        <f t="shared" si="618"/>
        <v>0</v>
      </c>
      <c r="CU851" s="17">
        <f t="shared" si="619"/>
        <v>0</v>
      </c>
      <c r="CV851" s="17">
        <f t="shared" si="620"/>
        <v>0</v>
      </c>
      <c r="CW851" s="17">
        <f t="shared" si="621"/>
        <v>0</v>
      </c>
      <c r="CX851" s="17">
        <f t="shared" si="622"/>
        <v>0</v>
      </c>
      <c r="CY851" s="17">
        <f t="shared" si="623"/>
        <v>0</v>
      </c>
      <c r="CZ851" s="17">
        <f t="shared" si="624"/>
        <v>0</v>
      </c>
      <c r="DA851" s="17">
        <f t="shared" si="625"/>
        <v>0</v>
      </c>
      <c r="DB851" s="17">
        <f t="shared" si="626"/>
        <v>0</v>
      </c>
      <c r="DC851" s="17">
        <f t="shared" si="627"/>
        <v>0</v>
      </c>
      <c r="DD851" s="17">
        <f t="shared" si="628"/>
        <v>0</v>
      </c>
      <c r="DE851" s="17">
        <f t="shared" si="629"/>
        <v>0</v>
      </c>
      <c r="DF851" s="17">
        <f t="shared" si="630"/>
        <v>0</v>
      </c>
      <c r="DG851" s="17">
        <f t="shared" si="631"/>
        <v>0</v>
      </c>
    </row>
    <row r="852" spans="2:111" ht="15" customHeight="1" x14ac:dyDescent="0.2">
      <c r="B852" s="156">
        <v>844</v>
      </c>
      <c r="C852" s="157" t="str">
        <f t="shared" si="632"/>
        <v/>
      </c>
      <c r="D852" s="158" t="str">
        <f t="shared" si="592"/>
        <v>OK</v>
      </c>
      <c r="E852" s="159" t="e">
        <f>VLOOKUP('DATA SHEET'!$B$9,'Drill Size Info'!$T$2:$U$8,2,FALSE)</f>
        <v>#N/A</v>
      </c>
      <c r="F852" s="159" t="str">
        <f t="shared" si="633"/>
        <v/>
      </c>
      <c r="G852" s="91">
        <f t="shared" si="634"/>
        <v>0</v>
      </c>
      <c r="H852" s="160" t="s">
        <v>175</v>
      </c>
      <c r="I852" s="160" t="s">
        <v>175</v>
      </c>
      <c r="J852" s="160" t="str">
        <f>IF('DATA SHEET'!$B$10="NC-50","N/A","OK")</f>
        <v>OK</v>
      </c>
      <c r="K852" s="160" t="str">
        <f>IF('DATA SHEET'!$B$10="NC-50","N/A","OK")</f>
        <v>OK</v>
      </c>
      <c r="L852" s="160" t="str">
        <f t="shared" si="635"/>
        <v>OK</v>
      </c>
      <c r="M852" s="160" t="str">
        <f t="shared" si="636"/>
        <v>OK</v>
      </c>
      <c r="N852" s="160"/>
      <c r="O852" s="160"/>
      <c r="P852" s="160"/>
      <c r="Q852" s="160"/>
      <c r="R852" s="92" t="str">
        <f>IF(DI852&lt;&gt;"",
    IF(INT('Drill Size Info'!$AA$19)=INT('Drill Size Info'!$AB$19),
        --(INT('Drill Size Info'!$AA$19) &amp; "." &amp; DI852),
        IF(AND((--(INT('Drill Size Info'!$AA$19) &amp; "." &amp; DI852)&gt;=--('Drill Size Info'!$AA$19)), (--(INT('Drill Size Info'!$AA$19) &amp; "." &amp; DI852)&lt;=--('Drill Size Info'!$AB$19))),
            --(INT('Drill Size Info'!$AA$19) &amp; "." &amp; DI852),
            --(INT('Drill Size Info'!$AB$19) &amp; "." &amp; DI852)
        )
    ),
    IF(DH852&lt;&gt;"",
        IF(INT('Drill Size Info'!$AA$19)=INT('Drill Size Info'!$AB$19),
            --(INT('Drill Size Info'!$AA$19) &amp; "." &amp; LEFT(DH852,3)),
            IF(AND((--(INT('Drill Size Info'!$AA$19) &amp; "." &amp; LEFT(DH852,3))&gt;=--('Drill Size Info'!$AA$19)), (--(INT('Drill Size Info'!$AA$19) &amp; "." &amp; LEFT(DH852,3))&lt;=--('Drill Size Info'!$AB$19))),
                --(INT('Drill Size Info'!$AA$19) &amp; "." &amp; LEFT(DH852,3)),
                --(INT('Drill Size Info'!$AB$19) &amp; "." &amp; LEFT(DH852,3))
            )
        ),
        "OK"
    )
)</f>
        <v>OK</v>
      </c>
      <c r="S852" s="150" t="str">
        <f>IF(DJ852&lt;&gt;"",
    IF(INT('Drill Size Info'!$AA$19)=INT('Drill Size Info'!$AB$19),
        --(INT('Drill Size Info'!$AA$19) &amp; "." &amp; DJ852),
        IF(AND((--(INT('Drill Size Info'!$AA$19) &amp; "." &amp; DJ852)&gt;=--('Drill Size Info'!$AA$19)), (--(INT('Drill Size Info'!$AA$19) &amp; "." &amp; DJ852)&lt;=--('Drill Size Info'!$AB$19))),
            --(INT('Drill Size Info'!$AA$19) &amp; "." &amp; DJ852),
            --(INT('Drill Size Info'!$AB$19) &amp; "." &amp; DJ852)
        )
    ),
    IF(DH852&lt;&gt;"",
        IF(INT('Drill Size Info'!$AA$19)=INT('Drill Size Info'!$AB$19),
            --(INT('Drill Size Info'!$AA$19) &amp; "." &amp; RIGHT(DH852,3)),
            IF(AND((--(INT('Drill Size Info'!$AA$19) &amp; "." &amp; RIGHT(DH852,3))&gt;=--('Drill Size Info'!$AA$19)), (--(INT('Drill Size Info'!$AA$19) &amp; "." &amp; RIGHT(DH852,3))&lt;=--('Drill Size Info'!$AB$19))),
                --(INT('Drill Size Info'!$AA$19) &amp; "." &amp; RIGHT(DH852,3)),
                --(INT('Drill Size Info'!$AB$19) &amp; "." &amp; RIGHT(DH852,3))
            )
        ),
        "N/A"
    )
)</f>
        <v>N/A</v>
      </c>
      <c r="T852" s="150" t="str">
        <f>IF(DL852&lt;&gt;"",
    IF(INT('Drill Size Info'!$AA$19)=INT('Drill Size Info'!$AB$15),
        --(INT('Drill Size Info'!$AA$15) &amp; "." &amp; DL852),
        IF(AND((--(INT('Drill Size Info'!$AA$15) &amp; "." &amp; DL852)&gt;=--('Drill Size Info'!$AA$15)), (--(INT('Drill Size Info'!$AA$15) &amp; "." &amp; DL852)&lt;=--('Drill Size Info'!$AB$15))),
            --(INT('Drill Size Info'!$AA$15) &amp; "." &amp; DL852),
            --(INT('Drill Size Info'!$AB$15) &amp; "." &amp; DL852)
        )
    ),
    IF(DK852&lt;&gt;"",
        IF(INT('Drill Size Info'!$AA$15)=INT('Drill Size Info'!$AB$15),
            --(INT('Drill Size Info'!$AA$15) &amp; "." &amp; LEFT(DK852,3)),
            IF(AND((--(INT('Drill Size Info'!$AA$15) &amp; "." &amp; LEFT(DK852,3))&gt;=--('Drill Size Info'!$AA$15)), (--(INT('Drill Size Info'!$AA$15) &amp; "." &amp; LEFT(DK852,3))&lt;=--('Drill Size Info'!$AB$15))),
                --(INT('Drill Size Info'!$AA$15) &amp; "." &amp; LEFT(DK852,3)),
                --(INT('Drill Size Info'!$AB$15) &amp; "." &amp; LEFT(DK852,3))
            )
        ),
        "OK"
    )
)</f>
        <v>OK</v>
      </c>
      <c r="U852" s="150" t="str">
        <f>IF(DM852&lt;&gt;"",
    IF(INT('Drill Size Info'!$AA$19)=INT('Drill Size Info'!$AB$15),
        --(INT('Drill Size Info'!$AA$15) &amp; "." &amp; DM852),
        IF(AND((--(INT('Drill Size Info'!$AA$15) &amp; "." &amp; DM852)&gt;=--('Drill Size Info'!$AA$15)), (--(INT('Drill Size Info'!$AA$15) &amp; "." &amp; DM852)&lt;=--('Drill Size Info'!$AB$15))),
            --(INT('Drill Size Info'!$AA$15) &amp; "." &amp; DM852),
            --(INT('Drill Size Info'!$AB$15) &amp; "." &amp; DM852)
        )
    ),
    IF(DK852&lt;&gt;"",
        IF(INT('Drill Size Info'!$AA$15)=INT('Drill Size Info'!$AB$15),
            --(INT('Drill Size Info'!$AA$15) &amp; "." &amp; RIGHT(DK852,3)),
            IF(AND((--(INT('Drill Size Info'!$AA$15) &amp; "." &amp; RIGHT(DK852,3))&gt;=--('Drill Size Info'!$AA$15)), (--(INT('Drill Size Info'!$AA$15) &amp; "." &amp; RIGHT(DK852,3))&lt;=--('Drill Size Info'!$AB$15))),
                --(INT('Drill Size Info'!$AA$15) &amp; "." &amp; RIGHT(DK852,3)),
                --(INT('Drill Size Info'!$AB$15) &amp; "." &amp; RIGHT(DK852,3))
            )
        ),
        "N/A"
    )
)</f>
        <v>N/A</v>
      </c>
      <c r="V852" s="161"/>
      <c r="W852" s="161"/>
      <c r="X852" s="161"/>
      <c r="Y852" s="161"/>
      <c r="Z852" s="161"/>
      <c r="AA852" s="162"/>
      <c r="AB852" s="162"/>
      <c r="AC852" s="162"/>
      <c r="AD852" s="162"/>
      <c r="AE852" s="162"/>
      <c r="AF852" s="162"/>
      <c r="AG852" s="162"/>
      <c r="AH852" s="162"/>
      <c r="AI852" s="162"/>
      <c r="AJ852" s="162"/>
      <c r="AK852" s="162"/>
      <c r="AL852" s="162"/>
      <c r="AM852" s="162"/>
      <c r="AN852" s="162"/>
      <c r="AO852" s="162"/>
      <c r="AP852" s="162"/>
      <c r="AQ852" s="162"/>
      <c r="AR852" s="162"/>
      <c r="AS852" s="162"/>
      <c r="AT852" s="162"/>
      <c r="AU852" s="162"/>
      <c r="AV852" s="162"/>
      <c r="AW852" s="162"/>
      <c r="AX852" s="162"/>
      <c r="AY852" s="162"/>
      <c r="AZ852" s="162"/>
      <c r="BA852" s="162"/>
      <c r="BB852" s="163"/>
      <c r="BC852" s="163"/>
      <c r="BD852" s="163"/>
      <c r="BE852" s="164"/>
      <c r="BF852" s="165"/>
      <c r="BG852" s="162"/>
      <c r="BH852" s="162"/>
      <c r="BI852" s="164"/>
      <c r="BJ852" s="38"/>
      <c r="BK852" s="38"/>
      <c r="BL852" s="38"/>
      <c r="BM852" s="38"/>
      <c r="BN852" s="38"/>
      <c r="BO852" s="38"/>
      <c r="BP852" s="117" t="str">
        <f t="shared" si="599"/>
        <v/>
      </c>
      <c r="BQ852" s="38"/>
      <c r="BR852" s="38"/>
      <c r="BS852" s="38"/>
      <c r="BT852" s="38"/>
      <c r="BV852" s="17">
        <f t="shared" si="593"/>
        <v>0</v>
      </c>
      <c r="BW852" s="17">
        <f t="shared" si="594"/>
        <v>0</v>
      </c>
      <c r="BX852" s="17">
        <f t="shared" si="595"/>
        <v>0</v>
      </c>
      <c r="BY852" s="17">
        <f t="shared" si="596"/>
        <v>0</v>
      </c>
      <c r="BZ852" s="17">
        <f t="shared" si="597"/>
        <v>0</v>
      </c>
      <c r="CA852" s="17">
        <f t="shared" si="598"/>
        <v>0</v>
      </c>
      <c r="CB852" s="17">
        <f t="shared" si="600"/>
        <v>0</v>
      </c>
      <c r="CC852" s="17">
        <f t="shared" si="601"/>
        <v>0</v>
      </c>
      <c r="CD852" s="17">
        <f t="shared" si="602"/>
        <v>0</v>
      </c>
      <c r="CE852" s="17">
        <f t="shared" si="603"/>
        <v>0</v>
      </c>
      <c r="CF852" s="17">
        <f t="shared" si="604"/>
        <v>0</v>
      </c>
      <c r="CG852" s="17">
        <f t="shared" si="605"/>
        <v>0</v>
      </c>
      <c r="CH852" s="17">
        <f t="shared" si="606"/>
        <v>0</v>
      </c>
      <c r="CI852" s="17">
        <f t="shared" si="607"/>
        <v>0</v>
      </c>
      <c r="CJ852" s="17">
        <f t="shared" si="608"/>
        <v>0</v>
      </c>
      <c r="CK852" s="17">
        <f t="shared" si="609"/>
        <v>0</v>
      </c>
      <c r="CL852" s="17">
        <f t="shared" si="610"/>
        <v>0</v>
      </c>
      <c r="CM852" s="17">
        <f t="shared" si="611"/>
        <v>0</v>
      </c>
      <c r="CN852" s="17">
        <f t="shared" si="612"/>
        <v>0</v>
      </c>
      <c r="CO852" s="17">
        <f t="shared" si="613"/>
        <v>0</v>
      </c>
      <c r="CP852" s="17">
        <f t="shared" si="614"/>
        <v>0</v>
      </c>
      <c r="CQ852" s="17">
        <f t="shared" si="615"/>
        <v>0</v>
      </c>
      <c r="CR852" s="17">
        <f t="shared" si="616"/>
        <v>0</v>
      </c>
      <c r="CS852" s="17">
        <f t="shared" si="617"/>
        <v>0</v>
      </c>
      <c r="CT852" s="17">
        <f t="shared" si="618"/>
        <v>0</v>
      </c>
      <c r="CU852" s="17">
        <f t="shared" si="619"/>
        <v>0</v>
      </c>
      <c r="CV852" s="17">
        <f t="shared" si="620"/>
        <v>0</v>
      </c>
      <c r="CW852" s="17">
        <f t="shared" si="621"/>
        <v>0</v>
      </c>
      <c r="CX852" s="17">
        <f t="shared" si="622"/>
        <v>0</v>
      </c>
      <c r="CY852" s="17">
        <f t="shared" si="623"/>
        <v>0</v>
      </c>
      <c r="CZ852" s="17">
        <f t="shared" si="624"/>
        <v>0</v>
      </c>
      <c r="DA852" s="17">
        <f t="shared" si="625"/>
        <v>0</v>
      </c>
      <c r="DB852" s="17">
        <f t="shared" si="626"/>
        <v>0</v>
      </c>
      <c r="DC852" s="17">
        <f t="shared" si="627"/>
        <v>0</v>
      </c>
      <c r="DD852" s="17">
        <f t="shared" si="628"/>
        <v>0</v>
      </c>
      <c r="DE852" s="17">
        <f t="shared" si="629"/>
        <v>0</v>
      </c>
      <c r="DF852" s="17">
        <f t="shared" si="630"/>
        <v>0</v>
      </c>
      <c r="DG852" s="17">
        <f t="shared" si="631"/>
        <v>0</v>
      </c>
    </row>
    <row r="853" spans="2:111" ht="15" customHeight="1" x14ac:dyDescent="0.2">
      <c r="B853" s="156">
        <v>845</v>
      </c>
      <c r="C853" s="157" t="str">
        <f t="shared" si="632"/>
        <v/>
      </c>
      <c r="D853" s="158" t="str">
        <f t="shared" si="592"/>
        <v>OK</v>
      </c>
      <c r="E853" s="159" t="e">
        <f>VLOOKUP('DATA SHEET'!$B$9,'Drill Size Info'!$T$2:$U$8,2,FALSE)</f>
        <v>#N/A</v>
      </c>
      <c r="F853" s="159" t="str">
        <f t="shared" si="633"/>
        <v/>
      </c>
      <c r="G853" s="91">
        <f t="shared" si="634"/>
        <v>0</v>
      </c>
      <c r="H853" s="160" t="s">
        <v>175</v>
      </c>
      <c r="I853" s="160" t="s">
        <v>175</v>
      </c>
      <c r="J853" s="160" t="str">
        <f>IF('DATA SHEET'!$B$10="NC-50","N/A","OK")</f>
        <v>OK</v>
      </c>
      <c r="K853" s="160" t="str">
        <f>IF('DATA SHEET'!$B$10="NC-50","N/A","OK")</f>
        <v>OK</v>
      </c>
      <c r="L853" s="160" t="str">
        <f t="shared" si="635"/>
        <v>OK</v>
      </c>
      <c r="M853" s="160" t="str">
        <f t="shared" si="636"/>
        <v>OK</v>
      </c>
      <c r="N853" s="160"/>
      <c r="O853" s="160"/>
      <c r="P853" s="160"/>
      <c r="Q853" s="160"/>
      <c r="R853" s="92" t="str">
        <f>IF(DI853&lt;&gt;"",
    IF(INT('Drill Size Info'!$AA$19)=INT('Drill Size Info'!$AB$19),
        --(INT('Drill Size Info'!$AA$19) &amp; "." &amp; DI853),
        IF(AND((--(INT('Drill Size Info'!$AA$19) &amp; "." &amp; DI853)&gt;=--('Drill Size Info'!$AA$19)), (--(INT('Drill Size Info'!$AA$19) &amp; "." &amp; DI853)&lt;=--('Drill Size Info'!$AB$19))),
            --(INT('Drill Size Info'!$AA$19) &amp; "." &amp; DI853),
            --(INT('Drill Size Info'!$AB$19) &amp; "." &amp; DI853)
        )
    ),
    IF(DH853&lt;&gt;"",
        IF(INT('Drill Size Info'!$AA$19)=INT('Drill Size Info'!$AB$19),
            --(INT('Drill Size Info'!$AA$19) &amp; "." &amp; LEFT(DH853,3)),
            IF(AND((--(INT('Drill Size Info'!$AA$19) &amp; "." &amp; LEFT(DH853,3))&gt;=--('Drill Size Info'!$AA$19)), (--(INT('Drill Size Info'!$AA$19) &amp; "." &amp; LEFT(DH853,3))&lt;=--('Drill Size Info'!$AB$19))),
                --(INT('Drill Size Info'!$AA$19) &amp; "." &amp; LEFT(DH853,3)),
                --(INT('Drill Size Info'!$AB$19) &amp; "." &amp; LEFT(DH853,3))
            )
        ),
        "OK"
    )
)</f>
        <v>OK</v>
      </c>
      <c r="S853" s="150" t="str">
        <f>IF(DJ853&lt;&gt;"",
    IF(INT('Drill Size Info'!$AA$19)=INT('Drill Size Info'!$AB$19),
        --(INT('Drill Size Info'!$AA$19) &amp; "." &amp; DJ853),
        IF(AND((--(INT('Drill Size Info'!$AA$19) &amp; "." &amp; DJ853)&gt;=--('Drill Size Info'!$AA$19)), (--(INT('Drill Size Info'!$AA$19) &amp; "." &amp; DJ853)&lt;=--('Drill Size Info'!$AB$19))),
            --(INT('Drill Size Info'!$AA$19) &amp; "." &amp; DJ853),
            --(INT('Drill Size Info'!$AB$19) &amp; "." &amp; DJ853)
        )
    ),
    IF(DH853&lt;&gt;"",
        IF(INT('Drill Size Info'!$AA$19)=INT('Drill Size Info'!$AB$19),
            --(INT('Drill Size Info'!$AA$19) &amp; "." &amp; RIGHT(DH853,3)),
            IF(AND((--(INT('Drill Size Info'!$AA$19) &amp; "." &amp; RIGHT(DH853,3))&gt;=--('Drill Size Info'!$AA$19)), (--(INT('Drill Size Info'!$AA$19) &amp; "." &amp; RIGHT(DH853,3))&lt;=--('Drill Size Info'!$AB$19))),
                --(INT('Drill Size Info'!$AA$19) &amp; "." &amp; RIGHT(DH853,3)),
                --(INT('Drill Size Info'!$AB$19) &amp; "." &amp; RIGHT(DH853,3))
            )
        ),
        "N/A"
    )
)</f>
        <v>N/A</v>
      </c>
      <c r="T853" s="150" t="str">
        <f>IF(DL853&lt;&gt;"",
    IF(INT('Drill Size Info'!$AA$19)=INT('Drill Size Info'!$AB$15),
        --(INT('Drill Size Info'!$AA$15) &amp; "." &amp; DL853),
        IF(AND((--(INT('Drill Size Info'!$AA$15) &amp; "." &amp; DL853)&gt;=--('Drill Size Info'!$AA$15)), (--(INT('Drill Size Info'!$AA$15) &amp; "." &amp; DL853)&lt;=--('Drill Size Info'!$AB$15))),
            --(INT('Drill Size Info'!$AA$15) &amp; "." &amp; DL853),
            --(INT('Drill Size Info'!$AB$15) &amp; "." &amp; DL853)
        )
    ),
    IF(DK853&lt;&gt;"",
        IF(INT('Drill Size Info'!$AA$15)=INT('Drill Size Info'!$AB$15),
            --(INT('Drill Size Info'!$AA$15) &amp; "." &amp; LEFT(DK853,3)),
            IF(AND((--(INT('Drill Size Info'!$AA$15) &amp; "." &amp; LEFT(DK853,3))&gt;=--('Drill Size Info'!$AA$15)), (--(INT('Drill Size Info'!$AA$15) &amp; "." &amp; LEFT(DK853,3))&lt;=--('Drill Size Info'!$AB$15))),
                --(INT('Drill Size Info'!$AA$15) &amp; "." &amp; LEFT(DK853,3)),
                --(INT('Drill Size Info'!$AB$15) &amp; "." &amp; LEFT(DK853,3))
            )
        ),
        "OK"
    )
)</f>
        <v>OK</v>
      </c>
      <c r="U853" s="150" t="str">
        <f>IF(DM853&lt;&gt;"",
    IF(INT('Drill Size Info'!$AA$19)=INT('Drill Size Info'!$AB$15),
        --(INT('Drill Size Info'!$AA$15) &amp; "." &amp; DM853),
        IF(AND((--(INT('Drill Size Info'!$AA$15) &amp; "." &amp; DM853)&gt;=--('Drill Size Info'!$AA$15)), (--(INT('Drill Size Info'!$AA$15) &amp; "." &amp; DM853)&lt;=--('Drill Size Info'!$AB$15))),
            --(INT('Drill Size Info'!$AA$15) &amp; "." &amp; DM853),
            --(INT('Drill Size Info'!$AB$15) &amp; "." &amp; DM853)
        )
    ),
    IF(DK853&lt;&gt;"",
        IF(INT('Drill Size Info'!$AA$15)=INT('Drill Size Info'!$AB$15),
            --(INT('Drill Size Info'!$AA$15) &amp; "." &amp; RIGHT(DK853,3)),
            IF(AND((--(INT('Drill Size Info'!$AA$15) &amp; "." &amp; RIGHT(DK853,3))&gt;=--('Drill Size Info'!$AA$15)), (--(INT('Drill Size Info'!$AA$15) &amp; "." &amp; RIGHT(DK853,3))&lt;=--('Drill Size Info'!$AB$15))),
                --(INT('Drill Size Info'!$AA$15) &amp; "." &amp; RIGHT(DK853,3)),
                --(INT('Drill Size Info'!$AB$15) &amp; "." &amp; RIGHT(DK853,3))
            )
        ),
        "N/A"
    )
)</f>
        <v>N/A</v>
      </c>
      <c r="V853" s="161"/>
      <c r="W853" s="161"/>
      <c r="X853" s="161"/>
      <c r="Y853" s="161"/>
      <c r="Z853" s="161"/>
      <c r="AA853" s="162"/>
      <c r="AB853" s="162"/>
      <c r="AC853" s="162"/>
      <c r="AD853" s="162"/>
      <c r="AE853" s="162"/>
      <c r="AF853" s="162"/>
      <c r="AG853" s="162"/>
      <c r="AH853" s="162"/>
      <c r="AI853" s="162"/>
      <c r="AJ853" s="162"/>
      <c r="AK853" s="162"/>
      <c r="AL853" s="162"/>
      <c r="AM853" s="162"/>
      <c r="AN853" s="162"/>
      <c r="AO853" s="162"/>
      <c r="AP853" s="162"/>
      <c r="AQ853" s="162"/>
      <c r="AR853" s="162"/>
      <c r="AS853" s="162"/>
      <c r="AT853" s="162"/>
      <c r="AU853" s="162"/>
      <c r="AV853" s="162"/>
      <c r="AW853" s="162"/>
      <c r="AX853" s="162"/>
      <c r="AY853" s="162"/>
      <c r="AZ853" s="162"/>
      <c r="BA853" s="162"/>
      <c r="BB853" s="163"/>
      <c r="BC853" s="163"/>
      <c r="BD853" s="163"/>
      <c r="BE853" s="164"/>
      <c r="BF853" s="165"/>
      <c r="BG853" s="162"/>
      <c r="BH853" s="162"/>
      <c r="BI853" s="164"/>
      <c r="BJ853" s="38"/>
      <c r="BK853" s="38"/>
      <c r="BL853" s="38"/>
      <c r="BM853" s="38"/>
      <c r="BN853" s="38"/>
      <c r="BO853" s="38"/>
      <c r="BP853" s="117" t="str">
        <f t="shared" si="599"/>
        <v/>
      </c>
      <c r="BQ853" s="38"/>
      <c r="BR853" s="38"/>
      <c r="BS853" s="38"/>
      <c r="BT853" s="38"/>
      <c r="BV853" s="17">
        <f t="shared" si="593"/>
        <v>0</v>
      </c>
      <c r="BW853" s="17">
        <f t="shared" si="594"/>
        <v>0</v>
      </c>
      <c r="BX853" s="17">
        <f t="shared" si="595"/>
        <v>0</v>
      </c>
      <c r="BY853" s="17">
        <f t="shared" si="596"/>
        <v>0</v>
      </c>
      <c r="BZ853" s="17">
        <f t="shared" si="597"/>
        <v>0</v>
      </c>
      <c r="CA853" s="17">
        <f t="shared" si="598"/>
        <v>0</v>
      </c>
      <c r="CB853" s="17">
        <f t="shared" si="600"/>
        <v>0</v>
      </c>
      <c r="CC853" s="17">
        <f t="shared" si="601"/>
        <v>0</v>
      </c>
      <c r="CD853" s="17">
        <f t="shared" si="602"/>
        <v>0</v>
      </c>
      <c r="CE853" s="17">
        <f t="shared" si="603"/>
        <v>0</v>
      </c>
      <c r="CF853" s="17">
        <f t="shared" si="604"/>
        <v>0</v>
      </c>
      <c r="CG853" s="17">
        <f t="shared" si="605"/>
        <v>0</v>
      </c>
      <c r="CH853" s="17">
        <f t="shared" si="606"/>
        <v>0</v>
      </c>
      <c r="CI853" s="17">
        <f t="shared" si="607"/>
        <v>0</v>
      </c>
      <c r="CJ853" s="17">
        <f t="shared" si="608"/>
        <v>0</v>
      </c>
      <c r="CK853" s="17">
        <f t="shared" si="609"/>
        <v>0</v>
      </c>
      <c r="CL853" s="17">
        <f t="shared" si="610"/>
        <v>0</v>
      </c>
      <c r="CM853" s="17">
        <f t="shared" si="611"/>
        <v>0</v>
      </c>
      <c r="CN853" s="17">
        <f t="shared" si="612"/>
        <v>0</v>
      </c>
      <c r="CO853" s="17">
        <f t="shared" si="613"/>
        <v>0</v>
      </c>
      <c r="CP853" s="17">
        <f t="shared" si="614"/>
        <v>0</v>
      </c>
      <c r="CQ853" s="17">
        <f t="shared" si="615"/>
        <v>0</v>
      </c>
      <c r="CR853" s="17">
        <f t="shared" si="616"/>
        <v>0</v>
      </c>
      <c r="CS853" s="17">
        <f t="shared" si="617"/>
        <v>0</v>
      </c>
      <c r="CT853" s="17">
        <f t="shared" si="618"/>
        <v>0</v>
      </c>
      <c r="CU853" s="17">
        <f t="shared" si="619"/>
        <v>0</v>
      </c>
      <c r="CV853" s="17">
        <f t="shared" si="620"/>
        <v>0</v>
      </c>
      <c r="CW853" s="17">
        <f t="shared" si="621"/>
        <v>0</v>
      </c>
      <c r="CX853" s="17">
        <f t="shared" si="622"/>
        <v>0</v>
      </c>
      <c r="CY853" s="17">
        <f t="shared" si="623"/>
        <v>0</v>
      </c>
      <c r="CZ853" s="17">
        <f t="shared" si="624"/>
        <v>0</v>
      </c>
      <c r="DA853" s="17">
        <f t="shared" si="625"/>
        <v>0</v>
      </c>
      <c r="DB853" s="17">
        <f t="shared" si="626"/>
        <v>0</v>
      </c>
      <c r="DC853" s="17">
        <f t="shared" si="627"/>
        <v>0</v>
      </c>
      <c r="DD853" s="17">
        <f t="shared" si="628"/>
        <v>0</v>
      </c>
      <c r="DE853" s="17">
        <f t="shared" si="629"/>
        <v>0</v>
      </c>
      <c r="DF853" s="17">
        <f t="shared" si="630"/>
        <v>0</v>
      </c>
      <c r="DG853" s="17">
        <f t="shared" si="631"/>
        <v>0</v>
      </c>
    </row>
    <row r="854" spans="2:111" ht="15" customHeight="1" x14ac:dyDescent="0.2">
      <c r="B854" s="156">
        <v>846</v>
      </c>
      <c r="C854" s="157" t="str">
        <f t="shared" si="632"/>
        <v/>
      </c>
      <c r="D854" s="158" t="str">
        <f t="shared" si="592"/>
        <v>OK</v>
      </c>
      <c r="E854" s="159" t="e">
        <f>VLOOKUP('DATA SHEET'!$B$9,'Drill Size Info'!$T$2:$U$8,2,FALSE)</f>
        <v>#N/A</v>
      </c>
      <c r="F854" s="159" t="str">
        <f t="shared" si="633"/>
        <v/>
      </c>
      <c r="G854" s="91">
        <f t="shared" si="634"/>
        <v>0</v>
      </c>
      <c r="H854" s="160" t="s">
        <v>175</v>
      </c>
      <c r="I854" s="160" t="s">
        <v>175</v>
      </c>
      <c r="J854" s="160" t="str">
        <f>IF('DATA SHEET'!$B$10="NC-50","N/A","OK")</f>
        <v>OK</v>
      </c>
      <c r="K854" s="160" t="str">
        <f>IF('DATA SHEET'!$B$10="NC-50","N/A","OK")</f>
        <v>OK</v>
      </c>
      <c r="L854" s="160" t="str">
        <f t="shared" si="635"/>
        <v>OK</v>
      </c>
      <c r="M854" s="160" t="str">
        <f t="shared" si="636"/>
        <v>OK</v>
      </c>
      <c r="N854" s="160"/>
      <c r="O854" s="160"/>
      <c r="P854" s="160"/>
      <c r="Q854" s="160"/>
      <c r="R854" s="92" t="str">
        <f>IF(DI854&lt;&gt;"",
    IF(INT('Drill Size Info'!$AA$19)=INT('Drill Size Info'!$AB$19),
        --(INT('Drill Size Info'!$AA$19) &amp; "." &amp; DI854),
        IF(AND((--(INT('Drill Size Info'!$AA$19) &amp; "." &amp; DI854)&gt;=--('Drill Size Info'!$AA$19)), (--(INT('Drill Size Info'!$AA$19) &amp; "." &amp; DI854)&lt;=--('Drill Size Info'!$AB$19))),
            --(INT('Drill Size Info'!$AA$19) &amp; "." &amp; DI854),
            --(INT('Drill Size Info'!$AB$19) &amp; "." &amp; DI854)
        )
    ),
    IF(DH854&lt;&gt;"",
        IF(INT('Drill Size Info'!$AA$19)=INT('Drill Size Info'!$AB$19),
            --(INT('Drill Size Info'!$AA$19) &amp; "." &amp; LEFT(DH854,3)),
            IF(AND((--(INT('Drill Size Info'!$AA$19) &amp; "." &amp; LEFT(DH854,3))&gt;=--('Drill Size Info'!$AA$19)), (--(INT('Drill Size Info'!$AA$19) &amp; "." &amp; LEFT(DH854,3))&lt;=--('Drill Size Info'!$AB$19))),
                --(INT('Drill Size Info'!$AA$19) &amp; "." &amp; LEFT(DH854,3)),
                --(INT('Drill Size Info'!$AB$19) &amp; "." &amp; LEFT(DH854,3))
            )
        ),
        "OK"
    )
)</f>
        <v>OK</v>
      </c>
      <c r="S854" s="150" t="str">
        <f>IF(DJ854&lt;&gt;"",
    IF(INT('Drill Size Info'!$AA$19)=INT('Drill Size Info'!$AB$19),
        --(INT('Drill Size Info'!$AA$19) &amp; "." &amp; DJ854),
        IF(AND((--(INT('Drill Size Info'!$AA$19) &amp; "." &amp; DJ854)&gt;=--('Drill Size Info'!$AA$19)), (--(INT('Drill Size Info'!$AA$19) &amp; "." &amp; DJ854)&lt;=--('Drill Size Info'!$AB$19))),
            --(INT('Drill Size Info'!$AA$19) &amp; "." &amp; DJ854),
            --(INT('Drill Size Info'!$AB$19) &amp; "." &amp; DJ854)
        )
    ),
    IF(DH854&lt;&gt;"",
        IF(INT('Drill Size Info'!$AA$19)=INT('Drill Size Info'!$AB$19),
            --(INT('Drill Size Info'!$AA$19) &amp; "." &amp; RIGHT(DH854,3)),
            IF(AND((--(INT('Drill Size Info'!$AA$19) &amp; "." &amp; RIGHT(DH854,3))&gt;=--('Drill Size Info'!$AA$19)), (--(INT('Drill Size Info'!$AA$19) &amp; "." &amp; RIGHT(DH854,3))&lt;=--('Drill Size Info'!$AB$19))),
                --(INT('Drill Size Info'!$AA$19) &amp; "." &amp; RIGHT(DH854,3)),
                --(INT('Drill Size Info'!$AB$19) &amp; "." &amp; RIGHT(DH854,3))
            )
        ),
        "N/A"
    )
)</f>
        <v>N/A</v>
      </c>
      <c r="T854" s="150" t="str">
        <f>IF(DL854&lt;&gt;"",
    IF(INT('Drill Size Info'!$AA$19)=INT('Drill Size Info'!$AB$15),
        --(INT('Drill Size Info'!$AA$15) &amp; "." &amp; DL854),
        IF(AND((--(INT('Drill Size Info'!$AA$15) &amp; "." &amp; DL854)&gt;=--('Drill Size Info'!$AA$15)), (--(INT('Drill Size Info'!$AA$15) &amp; "." &amp; DL854)&lt;=--('Drill Size Info'!$AB$15))),
            --(INT('Drill Size Info'!$AA$15) &amp; "." &amp; DL854),
            --(INT('Drill Size Info'!$AB$15) &amp; "." &amp; DL854)
        )
    ),
    IF(DK854&lt;&gt;"",
        IF(INT('Drill Size Info'!$AA$15)=INT('Drill Size Info'!$AB$15),
            --(INT('Drill Size Info'!$AA$15) &amp; "." &amp; LEFT(DK854,3)),
            IF(AND((--(INT('Drill Size Info'!$AA$15) &amp; "." &amp; LEFT(DK854,3))&gt;=--('Drill Size Info'!$AA$15)), (--(INT('Drill Size Info'!$AA$15) &amp; "." &amp; LEFT(DK854,3))&lt;=--('Drill Size Info'!$AB$15))),
                --(INT('Drill Size Info'!$AA$15) &amp; "." &amp; LEFT(DK854,3)),
                --(INT('Drill Size Info'!$AB$15) &amp; "." &amp; LEFT(DK854,3))
            )
        ),
        "OK"
    )
)</f>
        <v>OK</v>
      </c>
      <c r="U854" s="150" t="str">
        <f>IF(DM854&lt;&gt;"",
    IF(INT('Drill Size Info'!$AA$19)=INT('Drill Size Info'!$AB$15),
        --(INT('Drill Size Info'!$AA$15) &amp; "." &amp; DM854),
        IF(AND((--(INT('Drill Size Info'!$AA$15) &amp; "." &amp; DM854)&gt;=--('Drill Size Info'!$AA$15)), (--(INT('Drill Size Info'!$AA$15) &amp; "." &amp; DM854)&lt;=--('Drill Size Info'!$AB$15))),
            --(INT('Drill Size Info'!$AA$15) &amp; "." &amp; DM854),
            --(INT('Drill Size Info'!$AB$15) &amp; "." &amp; DM854)
        )
    ),
    IF(DK854&lt;&gt;"",
        IF(INT('Drill Size Info'!$AA$15)=INT('Drill Size Info'!$AB$15),
            --(INT('Drill Size Info'!$AA$15) &amp; "." &amp; RIGHT(DK854,3)),
            IF(AND((--(INT('Drill Size Info'!$AA$15) &amp; "." &amp; RIGHT(DK854,3))&gt;=--('Drill Size Info'!$AA$15)), (--(INT('Drill Size Info'!$AA$15) &amp; "." &amp; RIGHT(DK854,3))&lt;=--('Drill Size Info'!$AB$15))),
                --(INT('Drill Size Info'!$AA$15) &amp; "." &amp; RIGHT(DK854,3)),
                --(INT('Drill Size Info'!$AB$15) &amp; "." &amp; RIGHT(DK854,3))
            )
        ),
        "N/A"
    )
)</f>
        <v>N/A</v>
      </c>
      <c r="V854" s="161"/>
      <c r="W854" s="161"/>
      <c r="X854" s="161"/>
      <c r="Y854" s="161"/>
      <c r="Z854" s="161"/>
      <c r="AA854" s="162"/>
      <c r="AB854" s="162"/>
      <c r="AC854" s="162"/>
      <c r="AD854" s="162"/>
      <c r="AE854" s="162"/>
      <c r="AF854" s="162"/>
      <c r="AG854" s="162"/>
      <c r="AH854" s="162"/>
      <c r="AI854" s="162"/>
      <c r="AJ854" s="162"/>
      <c r="AK854" s="162"/>
      <c r="AL854" s="162"/>
      <c r="AM854" s="162"/>
      <c r="AN854" s="162"/>
      <c r="AO854" s="162"/>
      <c r="AP854" s="162"/>
      <c r="AQ854" s="162"/>
      <c r="AR854" s="162"/>
      <c r="AS854" s="162"/>
      <c r="AT854" s="162"/>
      <c r="AU854" s="162"/>
      <c r="AV854" s="162"/>
      <c r="AW854" s="162"/>
      <c r="AX854" s="162"/>
      <c r="AY854" s="162"/>
      <c r="AZ854" s="162"/>
      <c r="BA854" s="162"/>
      <c r="BB854" s="163"/>
      <c r="BC854" s="163"/>
      <c r="BD854" s="163"/>
      <c r="BE854" s="164"/>
      <c r="BF854" s="165"/>
      <c r="BG854" s="162"/>
      <c r="BH854" s="162"/>
      <c r="BI854" s="164"/>
      <c r="BJ854" s="38"/>
      <c r="BK854" s="38"/>
      <c r="BL854" s="38"/>
      <c r="BM854" s="38"/>
      <c r="BN854" s="38"/>
      <c r="BO854" s="38"/>
      <c r="BP854" s="117" t="str">
        <f t="shared" si="599"/>
        <v/>
      </c>
      <c r="BQ854" s="38"/>
      <c r="BR854" s="38"/>
      <c r="BS854" s="38"/>
      <c r="BT854" s="38"/>
      <c r="BV854" s="17">
        <f t="shared" si="593"/>
        <v>0</v>
      </c>
      <c r="BW854" s="17">
        <f t="shared" si="594"/>
        <v>0</v>
      </c>
      <c r="BX854" s="17">
        <f t="shared" si="595"/>
        <v>0</v>
      </c>
      <c r="BY854" s="17">
        <f t="shared" si="596"/>
        <v>0</v>
      </c>
      <c r="BZ854" s="17">
        <f t="shared" si="597"/>
        <v>0</v>
      </c>
      <c r="CA854" s="17">
        <f t="shared" si="598"/>
        <v>0</v>
      </c>
      <c r="CB854" s="17">
        <f t="shared" si="600"/>
        <v>0</v>
      </c>
      <c r="CC854" s="17">
        <f t="shared" si="601"/>
        <v>0</v>
      </c>
      <c r="CD854" s="17">
        <f t="shared" si="602"/>
        <v>0</v>
      </c>
      <c r="CE854" s="17">
        <f t="shared" si="603"/>
        <v>0</v>
      </c>
      <c r="CF854" s="17">
        <f t="shared" si="604"/>
        <v>0</v>
      </c>
      <c r="CG854" s="17">
        <f t="shared" si="605"/>
        <v>0</v>
      </c>
      <c r="CH854" s="17">
        <f t="shared" si="606"/>
        <v>0</v>
      </c>
      <c r="CI854" s="17">
        <f t="shared" si="607"/>
        <v>0</v>
      </c>
      <c r="CJ854" s="17">
        <f t="shared" si="608"/>
        <v>0</v>
      </c>
      <c r="CK854" s="17">
        <f t="shared" si="609"/>
        <v>0</v>
      </c>
      <c r="CL854" s="17">
        <f t="shared" si="610"/>
        <v>0</v>
      </c>
      <c r="CM854" s="17">
        <f t="shared" si="611"/>
        <v>0</v>
      </c>
      <c r="CN854" s="17">
        <f t="shared" si="612"/>
        <v>0</v>
      </c>
      <c r="CO854" s="17">
        <f t="shared" si="613"/>
        <v>0</v>
      </c>
      <c r="CP854" s="17">
        <f t="shared" si="614"/>
        <v>0</v>
      </c>
      <c r="CQ854" s="17">
        <f t="shared" si="615"/>
        <v>0</v>
      </c>
      <c r="CR854" s="17">
        <f t="shared" si="616"/>
        <v>0</v>
      </c>
      <c r="CS854" s="17">
        <f t="shared" si="617"/>
        <v>0</v>
      </c>
      <c r="CT854" s="17">
        <f t="shared" si="618"/>
        <v>0</v>
      </c>
      <c r="CU854" s="17">
        <f t="shared" si="619"/>
        <v>0</v>
      </c>
      <c r="CV854" s="17">
        <f t="shared" si="620"/>
        <v>0</v>
      </c>
      <c r="CW854" s="17">
        <f t="shared" si="621"/>
        <v>0</v>
      </c>
      <c r="CX854" s="17">
        <f t="shared" si="622"/>
        <v>0</v>
      </c>
      <c r="CY854" s="17">
        <f t="shared" si="623"/>
        <v>0</v>
      </c>
      <c r="CZ854" s="17">
        <f t="shared" si="624"/>
        <v>0</v>
      </c>
      <c r="DA854" s="17">
        <f t="shared" si="625"/>
        <v>0</v>
      </c>
      <c r="DB854" s="17">
        <f t="shared" si="626"/>
        <v>0</v>
      </c>
      <c r="DC854" s="17">
        <f t="shared" si="627"/>
        <v>0</v>
      </c>
      <c r="DD854" s="17">
        <f t="shared" si="628"/>
        <v>0</v>
      </c>
      <c r="DE854" s="17">
        <f t="shared" si="629"/>
        <v>0</v>
      </c>
      <c r="DF854" s="17">
        <f t="shared" si="630"/>
        <v>0</v>
      </c>
      <c r="DG854" s="17">
        <f t="shared" si="631"/>
        <v>0</v>
      </c>
    </row>
    <row r="855" spans="2:111" ht="15" customHeight="1" x14ac:dyDescent="0.2">
      <c r="B855" s="156">
        <v>847</v>
      </c>
      <c r="C855" s="157" t="str">
        <f t="shared" si="632"/>
        <v/>
      </c>
      <c r="D855" s="158" t="str">
        <f t="shared" si="592"/>
        <v>OK</v>
      </c>
      <c r="E855" s="159" t="e">
        <f>VLOOKUP('DATA SHEET'!$B$9,'Drill Size Info'!$T$2:$U$8,2,FALSE)</f>
        <v>#N/A</v>
      </c>
      <c r="F855" s="159" t="str">
        <f t="shared" si="633"/>
        <v/>
      </c>
      <c r="G855" s="91">
        <f t="shared" si="634"/>
        <v>0</v>
      </c>
      <c r="H855" s="160" t="s">
        <v>175</v>
      </c>
      <c r="I855" s="160" t="s">
        <v>175</v>
      </c>
      <c r="J855" s="160" t="str">
        <f>IF('DATA SHEET'!$B$10="NC-50","N/A","OK")</f>
        <v>OK</v>
      </c>
      <c r="K855" s="160" t="str">
        <f>IF('DATA SHEET'!$B$10="NC-50","N/A","OK")</f>
        <v>OK</v>
      </c>
      <c r="L855" s="160" t="str">
        <f t="shared" si="635"/>
        <v>OK</v>
      </c>
      <c r="M855" s="160" t="str">
        <f t="shared" si="636"/>
        <v>OK</v>
      </c>
      <c r="N855" s="160"/>
      <c r="O855" s="160"/>
      <c r="P855" s="160"/>
      <c r="Q855" s="160"/>
      <c r="R855" s="92" t="str">
        <f>IF(DI855&lt;&gt;"",
    IF(INT('Drill Size Info'!$AA$19)=INT('Drill Size Info'!$AB$19),
        --(INT('Drill Size Info'!$AA$19) &amp; "." &amp; DI855),
        IF(AND((--(INT('Drill Size Info'!$AA$19) &amp; "." &amp; DI855)&gt;=--('Drill Size Info'!$AA$19)), (--(INT('Drill Size Info'!$AA$19) &amp; "." &amp; DI855)&lt;=--('Drill Size Info'!$AB$19))),
            --(INT('Drill Size Info'!$AA$19) &amp; "." &amp; DI855),
            --(INT('Drill Size Info'!$AB$19) &amp; "." &amp; DI855)
        )
    ),
    IF(DH855&lt;&gt;"",
        IF(INT('Drill Size Info'!$AA$19)=INT('Drill Size Info'!$AB$19),
            --(INT('Drill Size Info'!$AA$19) &amp; "." &amp; LEFT(DH855,3)),
            IF(AND((--(INT('Drill Size Info'!$AA$19) &amp; "." &amp; LEFT(DH855,3))&gt;=--('Drill Size Info'!$AA$19)), (--(INT('Drill Size Info'!$AA$19) &amp; "." &amp; LEFT(DH855,3))&lt;=--('Drill Size Info'!$AB$19))),
                --(INT('Drill Size Info'!$AA$19) &amp; "." &amp; LEFT(DH855,3)),
                --(INT('Drill Size Info'!$AB$19) &amp; "." &amp; LEFT(DH855,3))
            )
        ),
        "OK"
    )
)</f>
        <v>OK</v>
      </c>
      <c r="S855" s="150" t="str">
        <f>IF(DJ855&lt;&gt;"",
    IF(INT('Drill Size Info'!$AA$19)=INT('Drill Size Info'!$AB$19),
        --(INT('Drill Size Info'!$AA$19) &amp; "." &amp; DJ855),
        IF(AND((--(INT('Drill Size Info'!$AA$19) &amp; "." &amp; DJ855)&gt;=--('Drill Size Info'!$AA$19)), (--(INT('Drill Size Info'!$AA$19) &amp; "." &amp; DJ855)&lt;=--('Drill Size Info'!$AB$19))),
            --(INT('Drill Size Info'!$AA$19) &amp; "." &amp; DJ855),
            --(INT('Drill Size Info'!$AB$19) &amp; "." &amp; DJ855)
        )
    ),
    IF(DH855&lt;&gt;"",
        IF(INT('Drill Size Info'!$AA$19)=INT('Drill Size Info'!$AB$19),
            --(INT('Drill Size Info'!$AA$19) &amp; "." &amp; RIGHT(DH855,3)),
            IF(AND((--(INT('Drill Size Info'!$AA$19) &amp; "." &amp; RIGHT(DH855,3))&gt;=--('Drill Size Info'!$AA$19)), (--(INT('Drill Size Info'!$AA$19) &amp; "." &amp; RIGHT(DH855,3))&lt;=--('Drill Size Info'!$AB$19))),
                --(INT('Drill Size Info'!$AA$19) &amp; "." &amp; RIGHT(DH855,3)),
                --(INT('Drill Size Info'!$AB$19) &amp; "." &amp; RIGHT(DH855,3))
            )
        ),
        "N/A"
    )
)</f>
        <v>N/A</v>
      </c>
      <c r="T855" s="150" t="str">
        <f>IF(DL855&lt;&gt;"",
    IF(INT('Drill Size Info'!$AA$19)=INT('Drill Size Info'!$AB$15),
        --(INT('Drill Size Info'!$AA$15) &amp; "." &amp; DL855),
        IF(AND((--(INT('Drill Size Info'!$AA$15) &amp; "." &amp; DL855)&gt;=--('Drill Size Info'!$AA$15)), (--(INT('Drill Size Info'!$AA$15) &amp; "." &amp; DL855)&lt;=--('Drill Size Info'!$AB$15))),
            --(INT('Drill Size Info'!$AA$15) &amp; "." &amp; DL855),
            --(INT('Drill Size Info'!$AB$15) &amp; "." &amp; DL855)
        )
    ),
    IF(DK855&lt;&gt;"",
        IF(INT('Drill Size Info'!$AA$15)=INT('Drill Size Info'!$AB$15),
            --(INT('Drill Size Info'!$AA$15) &amp; "." &amp; LEFT(DK855,3)),
            IF(AND((--(INT('Drill Size Info'!$AA$15) &amp; "." &amp; LEFT(DK855,3))&gt;=--('Drill Size Info'!$AA$15)), (--(INT('Drill Size Info'!$AA$15) &amp; "." &amp; LEFT(DK855,3))&lt;=--('Drill Size Info'!$AB$15))),
                --(INT('Drill Size Info'!$AA$15) &amp; "." &amp; LEFT(DK855,3)),
                --(INT('Drill Size Info'!$AB$15) &amp; "." &amp; LEFT(DK855,3))
            )
        ),
        "OK"
    )
)</f>
        <v>OK</v>
      </c>
      <c r="U855" s="150" t="str">
        <f>IF(DM855&lt;&gt;"",
    IF(INT('Drill Size Info'!$AA$19)=INT('Drill Size Info'!$AB$15),
        --(INT('Drill Size Info'!$AA$15) &amp; "." &amp; DM855),
        IF(AND((--(INT('Drill Size Info'!$AA$15) &amp; "." &amp; DM855)&gt;=--('Drill Size Info'!$AA$15)), (--(INT('Drill Size Info'!$AA$15) &amp; "." &amp; DM855)&lt;=--('Drill Size Info'!$AB$15))),
            --(INT('Drill Size Info'!$AA$15) &amp; "." &amp; DM855),
            --(INT('Drill Size Info'!$AB$15) &amp; "." &amp; DM855)
        )
    ),
    IF(DK855&lt;&gt;"",
        IF(INT('Drill Size Info'!$AA$15)=INT('Drill Size Info'!$AB$15),
            --(INT('Drill Size Info'!$AA$15) &amp; "." &amp; RIGHT(DK855,3)),
            IF(AND((--(INT('Drill Size Info'!$AA$15) &amp; "." &amp; RIGHT(DK855,3))&gt;=--('Drill Size Info'!$AA$15)), (--(INT('Drill Size Info'!$AA$15) &amp; "." &amp; RIGHT(DK855,3))&lt;=--('Drill Size Info'!$AB$15))),
                --(INT('Drill Size Info'!$AA$15) &amp; "." &amp; RIGHT(DK855,3)),
                --(INT('Drill Size Info'!$AB$15) &amp; "." &amp; RIGHT(DK855,3))
            )
        ),
        "N/A"
    )
)</f>
        <v>N/A</v>
      </c>
      <c r="V855" s="161"/>
      <c r="W855" s="161"/>
      <c r="X855" s="161"/>
      <c r="Y855" s="161"/>
      <c r="Z855" s="161"/>
      <c r="AA855" s="162"/>
      <c r="AB855" s="162"/>
      <c r="AC855" s="162"/>
      <c r="AD855" s="162"/>
      <c r="AE855" s="162"/>
      <c r="AF855" s="162"/>
      <c r="AG855" s="162"/>
      <c r="AH855" s="162"/>
      <c r="AI855" s="162"/>
      <c r="AJ855" s="162"/>
      <c r="AK855" s="162"/>
      <c r="AL855" s="162"/>
      <c r="AM855" s="162"/>
      <c r="AN855" s="162"/>
      <c r="AO855" s="162"/>
      <c r="AP855" s="162"/>
      <c r="AQ855" s="162"/>
      <c r="AR855" s="162"/>
      <c r="AS855" s="162"/>
      <c r="AT855" s="162"/>
      <c r="AU855" s="162"/>
      <c r="AV855" s="162"/>
      <c r="AW855" s="162"/>
      <c r="AX855" s="162"/>
      <c r="AY855" s="162"/>
      <c r="AZ855" s="162"/>
      <c r="BA855" s="162"/>
      <c r="BB855" s="163"/>
      <c r="BC855" s="163"/>
      <c r="BD855" s="163"/>
      <c r="BE855" s="164"/>
      <c r="BF855" s="165"/>
      <c r="BG855" s="162"/>
      <c r="BH855" s="162"/>
      <c r="BI855" s="164"/>
      <c r="BJ855" s="38"/>
      <c r="BK855" s="38"/>
      <c r="BL855" s="38"/>
      <c r="BM855" s="38"/>
      <c r="BN855" s="38"/>
      <c r="BO855" s="38"/>
      <c r="BP855" s="117" t="str">
        <f t="shared" si="599"/>
        <v/>
      </c>
      <c r="BQ855" s="38"/>
      <c r="BR855" s="38"/>
      <c r="BS855" s="38"/>
      <c r="BT855" s="38"/>
      <c r="BV855" s="17">
        <f t="shared" si="593"/>
        <v>0</v>
      </c>
      <c r="BW855" s="17">
        <f t="shared" si="594"/>
        <v>0</v>
      </c>
      <c r="BX855" s="17">
        <f t="shared" si="595"/>
        <v>0</v>
      </c>
      <c r="BY855" s="17">
        <f t="shared" si="596"/>
        <v>0</v>
      </c>
      <c r="BZ855" s="17">
        <f t="shared" si="597"/>
        <v>0</v>
      </c>
      <c r="CA855" s="17">
        <f t="shared" si="598"/>
        <v>0</v>
      </c>
      <c r="CB855" s="17">
        <f t="shared" si="600"/>
        <v>0</v>
      </c>
      <c r="CC855" s="17">
        <f t="shared" si="601"/>
        <v>0</v>
      </c>
      <c r="CD855" s="17">
        <f t="shared" si="602"/>
        <v>0</v>
      </c>
      <c r="CE855" s="17">
        <f t="shared" si="603"/>
        <v>0</v>
      </c>
      <c r="CF855" s="17">
        <f t="shared" si="604"/>
        <v>0</v>
      </c>
      <c r="CG855" s="17">
        <f t="shared" si="605"/>
        <v>0</v>
      </c>
      <c r="CH855" s="17">
        <f t="shared" si="606"/>
        <v>0</v>
      </c>
      <c r="CI855" s="17">
        <f t="shared" si="607"/>
        <v>0</v>
      </c>
      <c r="CJ855" s="17">
        <f t="shared" si="608"/>
        <v>0</v>
      </c>
      <c r="CK855" s="17">
        <f t="shared" si="609"/>
        <v>0</v>
      </c>
      <c r="CL855" s="17">
        <f t="shared" si="610"/>
        <v>0</v>
      </c>
      <c r="CM855" s="17">
        <f t="shared" si="611"/>
        <v>0</v>
      </c>
      <c r="CN855" s="17">
        <f t="shared" si="612"/>
        <v>0</v>
      </c>
      <c r="CO855" s="17">
        <f t="shared" si="613"/>
        <v>0</v>
      </c>
      <c r="CP855" s="17">
        <f t="shared" si="614"/>
        <v>0</v>
      </c>
      <c r="CQ855" s="17">
        <f t="shared" si="615"/>
        <v>0</v>
      </c>
      <c r="CR855" s="17">
        <f t="shared" si="616"/>
        <v>0</v>
      </c>
      <c r="CS855" s="17">
        <f t="shared" si="617"/>
        <v>0</v>
      </c>
      <c r="CT855" s="17">
        <f t="shared" si="618"/>
        <v>0</v>
      </c>
      <c r="CU855" s="17">
        <f t="shared" si="619"/>
        <v>0</v>
      </c>
      <c r="CV855" s="17">
        <f t="shared" si="620"/>
        <v>0</v>
      </c>
      <c r="CW855" s="17">
        <f t="shared" si="621"/>
        <v>0</v>
      </c>
      <c r="CX855" s="17">
        <f t="shared" si="622"/>
        <v>0</v>
      </c>
      <c r="CY855" s="17">
        <f t="shared" si="623"/>
        <v>0</v>
      </c>
      <c r="CZ855" s="17">
        <f t="shared" si="624"/>
        <v>0</v>
      </c>
      <c r="DA855" s="17">
        <f t="shared" si="625"/>
        <v>0</v>
      </c>
      <c r="DB855" s="17">
        <f t="shared" si="626"/>
        <v>0</v>
      </c>
      <c r="DC855" s="17">
        <f t="shared" si="627"/>
        <v>0</v>
      </c>
      <c r="DD855" s="17">
        <f t="shared" si="628"/>
        <v>0</v>
      </c>
      <c r="DE855" s="17">
        <f t="shared" si="629"/>
        <v>0</v>
      </c>
      <c r="DF855" s="17">
        <f t="shared" si="630"/>
        <v>0</v>
      </c>
      <c r="DG855" s="17">
        <f t="shared" si="631"/>
        <v>0</v>
      </c>
    </row>
    <row r="856" spans="2:111" ht="15" customHeight="1" x14ac:dyDescent="0.2">
      <c r="B856" s="156">
        <v>848</v>
      </c>
      <c r="C856" s="157" t="str">
        <f t="shared" si="632"/>
        <v/>
      </c>
      <c r="D856" s="158" t="str">
        <f t="shared" si="592"/>
        <v>OK</v>
      </c>
      <c r="E856" s="159" t="e">
        <f>VLOOKUP('DATA SHEET'!$B$9,'Drill Size Info'!$T$2:$U$8,2,FALSE)</f>
        <v>#N/A</v>
      </c>
      <c r="F856" s="159" t="str">
        <f t="shared" si="633"/>
        <v/>
      </c>
      <c r="G856" s="91">
        <f t="shared" si="634"/>
        <v>0</v>
      </c>
      <c r="H856" s="160" t="s">
        <v>175</v>
      </c>
      <c r="I856" s="160" t="s">
        <v>175</v>
      </c>
      <c r="J856" s="160" t="str">
        <f>IF('DATA SHEET'!$B$10="NC-50","N/A","OK")</f>
        <v>OK</v>
      </c>
      <c r="K856" s="160" t="str">
        <f>IF('DATA SHEET'!$B$10="NC-50","N/A","OK")</f>
        <v>OK</v>
      </c>
      <c r="L856" s="160" t="str">
        <f t="shared" si="635"/>
        <v>OK</v>
      </c>
      <c r="M856" s="160" t="str">
        <f t="shared" si="636"/>
        <v>OK</v>
      </c>
      <c r="N856" s="160"/>
      <c r="O856" s="160"/>
      <c r="P856" s="160"/>
      <c r="Q856" s="160"/>
      <c r="R856" s="92" t="str">
        <f>IF(DI856&lt;&gt;"",
    IF(INT('Drill Size Info'!$AA$19)=INT('Drill Size Info'!$AB$19),
        --(INT('Drill Size Info'!$AA$19) &amp; "." &amp; DI856),
        IF(AND((--(INT('Drill Size Info'!$AA$19) &amp; "." &amp; DI856)&gt;=--('Drill Size Info'!$AA$19)), (--(INT('Drill Size Info'!$AA$19) &amp; "." &amp; DI856)&lt;=--('Drill Size Info'!$AB$19))),
            --(INT('Drill Size Info'!$AA$19) &amp; "." &amp; DI856),
            --(INT('Drill Size Info'!$AB$19) &amp; "." &amp; DI856)
        )
    ),
    IF(DH856&lt;&gt;"",
        IF(INT('Drill Size Info'!$AA$19)=INT('Drill Size Info'!$AB$19),
            --(INT('Drill Size Info'!$AA$19) &amp; "." &amp; LEFT(DH856,3)),
            IF(AND((--(INT('Drill Size Info'!$AA$19) &amp; "." &amp; LEFT(DH856,3))&gt;=--('Drill Size Info'!$AA$19)), (--(INT('Drill Size Info'!$AA$19) &amp; "." &amp; LEFT(DH856,3))&lt;=--('Drill Size Info'!$AB$19))),
                --(INT('Drill Size Info'!$AA$19) &amp; "." &amp; LEFT(DH856,3)),
                --(INT('Drill Size Info'!$AB$19) &amp; "." &amp; LEFT(DH856,3))
            )
        ),
        "OK"
    )
)</f>
        <v>OK</v>
      </c>
      <c r="S856" s="150" t="str">
        <f>IF(DJ856&lt;&gt;"",
    IF(INT('Drill Size Info'!$AA$19)=INT('Drill Size Info'!$AB$19),
        --(INT('Drill Size Info'!$AA$19) &amp; "." &amp; DJ856),
        IF(AND((--(INT('Drill Size Info'!$AA$19) &amp; "." &amp; DJ856)&gt;=--('Drill Size Info'!$AA$19)), (--(INT('Drill Size Info'!$AA$19) &amp; "." &amp; DJ856)&lt;=--('Drill Size Info'!$AB$19))),
            --(INT('Drill Size Info'!$AA$19) &amp; "." &amp; DJ856),
            --(INT('Drill Size Info'!$AB$19) &amp; "." &amp; DJ856)
        )
    ),
    IF(DH856&lt;&gt;"",
        IF(INT('Drill Size Info'!$AA$19)=INT('Drill Size Info'!$AB$19),
            --(INT('Drill Size Info'!$AA$19) &amp; "." &amp; RIGHT(DH856,3)),
            IF(AND((--(INT('Drill Size Info'!$AA$19) &amp; "." &amp; RIGHT(DH856,3))&gt;=--('Drill Size Info'!$AA$19)), (--(INT('Drill Size Info'!$AA$19) &amp; "." &amp; RIGHT(DH856,3))&lt;=--('Drill Size Info'!$AB$19))),
                --(INT('Drill Size Info'!$AA$19) &amp; "." &amp; RIGHT(DH856,3)),
                --(INT('Drill Size Info'!$AB$19) &amp; "." &amp; RIGHT(DH856,3))
            )
        ),
        "N/A"
    )
)</f>
        <v>N/A</v>
      </c>
      <c r="T856" s="150" t="str">
        <f>IF(DL856&lt;&gt;"",
    IF(INT('Drill Size Info'!$AA$19)=INT('Drill Size Info'!$AB$15),
        --(INT('Drill Size Info'!$AA$15) &amp; "." &amp; DL856),
        IF(AND((--(INT('Drill Size Info'!$AA$15) &amp; "." &amp; DL856)&gt;=--('Drill Size Info'!$AA$15)), (--(INT('Drill Size Info'!$AA$15) &amp; "." &amp; DL856)&lt;=--('Drill Size Info'!$AB$15))),
            --(INT('Drill Size Info'!$AA$15) &amp; "." &amp; DL856),
            --(INT('Drill Size Info'!$AB$15) &amp; "." &amp; DL856)
        )
    ),
    IF(DK856&lt;&gt;"",
        IF(INT('Drill Size Info'!$AA$15)=INT('Drill Size Info'!$AB$15),
            --(INT('Drill Size Info'!$AA$15) &amp; "." &amp; LEFT(DK856,3)),
            IF(AND((--(INT('Drill Size Info'!$AA$15) &amp; "." &amp; LEFT(DK856,3))&gt;=--('Drill Size Info'!$AA$15)), (--(INT('Drill Size Info'!$AA$15) &amp; "." &amp; LEFT(DK856,3))&lt;=--('Drill Size Info'!$AB$15))),
                --(INT('Drill Size Info'!$AA$15) &amp; "." &amp; LEFT(DK856,3)),
                --(INT('Drill Size Info'!$AB$15) &amp; "." &amp; LEFT(DK856,3))
            )
        ),
        "OK"
    )
)</f>
        <v>OK</v>
      </c>
      <c r="U856" s="150" t="str">
        <f>IF(DM856&lt;&gt;"",
    IF(INT('Drill Size Info'!$AA$19)=INT('Drill Size Info'!$AB$15),
        --(INT('Drill Size Info'!$AA$15) &amp; "." &amp; DM856),
        IF(AND((--(INT('Drill Size Info'!$AA$15) &amp; "." &amp; DM856)&gt;=--('Drill Size Info'!$AA$15)), (--(INT('Drill Size Info'!$AA$15) &amp; "." &amp; DM856)&lt;=--('Drill Size Info'!$AB$15))),
            --(INT('Drill Size Info'!$AA$15) &amp; "." &amp; DM856),
            --(INT('Drill Size Info'!$AB$15) &amp; "." &amp; DM856)
        )
    ),
    IF(DK856&lt;&gt;"",
        IF(INT('Drill Size Info'!$AA$15)=INT('Drill Size Info'!$AB$15),
            --(INT('Drill Size Info'!$AA$15) &amp; "." &amp; RIGHT(DK856,3)),
            IF(AND((--(INT('Drill Size Info'!$AA$15) &amp; "." &amp; RIGHT(DK856,3))&gt;=--('Drill Size Info'!$AA$15)), (--(INT('Drill Size Info'!$AA$15) &amp; "." &amp; RIGHT(DK856,3))&lt;=--('Drill Size Info'!$AB$15))),
                --(INT('Drill Size Info'!$AA$15) &amp; "." &amp; RIGHT(DK856,3)),
                --(INT('Drill Size Info'!$AB$15) &amp; "." &amp; RIGHT(DK856,3))
            )
        ),
        "N/A"
    )
)</f>
        <v>N/A</v>
      </c>
      <c r="V856" s="161"/>
      <c r="W856" s="161"/>
      <c r="X856" s="161"/>
      <c r="Y856" s="161"/>
      <c r="Z856" s="161"/>
      <c r="AA856" s="162"/>
      <c r="AB856" s="162"/>
      <c r="AC856" s="162"/>
      <c r="AD856" s="162"/>
      <c r="AE856" s="162"/>
      <c r="AF856" s="162"/>
      <c r="AG856" s="162"/>
      <c r="AH856" s="162"/>
      <c r="AI856" s="162"/>
      <c r="AJ856" s="162"/>
      <c r="AK856" s="162"/>
      <c r="AL856" s="162"/>
      <c r="AM856" s="162"/>
      <c r="AN856" s="162"/>
      <c r="AO856" s="162"/>
      <c r="AP856" s="162"/>
      <c r="AQ856" s="162"/>
      <c r="AR856" s="162"/>
      <c r="AS856" s="162"/>
      <c r="AT856" s="162"/>
      <c r="AU856" s="162"/>
      <c r="AV856" s="162"/>
      <c r="AW856" s="162"/>
      <c r="AX856" s="162"/>
      <c r="AY856" s="162"/>
      <c r="AZ856" s="162"/>
      <c r="BA856" s="162"/>
      <c r="BB856" s="163"/>
      <c r="BC856" s="163"/>
      <c r="BD856" s="163"/>
      <c r="BE856" s="164"/>
      <c r="BF856" s="165"/>
      <c r="BG856" s="162"/>
      <c r="BH856" s="162"/>
      <c r="BI856" s="164"/>
      <c r="BJ856" s="38"/>
      <c r="BK856" s="38"/>
      <c r="BL856" s="38"/>
      <c r="BM856" s="38"/>
      <c r="BN856" s="38"/>
      <c r="BO856" s="38"/>
      <c r="BP856" s="117" t="str">
        <f t="shared" si="599"/>
        <v/>
      </c>
      <c r="BQ856" s="38"/>
      <c r="BR856" s="38"/>
      <c r="BS856" s="38"/>
      <c r="BT856" s="38"/>
      <c r="BV856" s="17">
        <f t="shared" si="593"/>
        <v>0</v>
      </c>
      <c r="BW856" s="17">
        <f t="shared" si="594"/>
        <v>0</v>
      </c>
      <c r="BX856" s="17">
        <f t="shared" si="595"/>
        <v>0</v>
      </c>
      <c r="BY856" s="17">
        <f t="shared" si="596"/>
        <v>0</v>
      </c>
      <c r="BZ856" s="17">
        <f t="shared" si="597"/>
        <v>0</v>
      </c>
      <c r="CA856" s="17">
        <f t="shared" si="598"/>
        <v>0</v>
      </c>
      <c r="CB856" s="17">
        <f t="shared" si="600"/>
        <v>0</v>
      </c>
      <c r="CC856" s="17">
        <f t="shared" si="601"/>
        <v>0</v>
      </c>
      <c r="CD856" s="17">
        <f t="shared" si="602"/>
        <v>0</v>
      </c>
      <c r="CE856" s="17">
        <f t="shared" si="603"/>
        <v>0</v>
      </c>
      <c r="CF856" s="17">
        <f t="shared" si="604"/>
        <v>0</v>
      </c>
      <c r="CG856" s="17">
        <f t="shared" si="605"/>
        <v>0</v>
      </c>
      <c r="CH856" s="17">
        <f t="shared" si="606"/>
        <v>0</v>
      </c>
      <c r="CI856" s="17">
        <f t="shared" si="607"/>
        <v>0</v>
      </c>
      <c r="CJ856" s="17">
        <f t="shared" si="608"/>
        <v>0</v>
      </c>
      <c r="CK856" s="17">
        <f t="shared" si="609"/>
        <v>0</v>
      </c>
      <c r="CL856" s="17">
        <f t="shared" si="610"/>
        <v>0</v>
      </c>
      <c r="CM856" s="17">
        <f t="shared" si="611"/>
        <v>0</v>
      </c>
      <c r="CN856" s="17">
        <f t="shared" si="612"/>
        <v>0</v>
      </c>
      <c r="CO856" s="17">
        <f t="shared" si="613"/>
        <v>0</v>
      </c>
      <c r="CP856" s="17">
        <f t="shared" si="614"/>
        <v>0</v>
      </c>
      <c r="CQ856" s="17">
        <f t="shared" si="615"/>
        <v>0</v>
      </c>
      <c r="CR856" s="17">
        <f t="shared" si="616"/>
        <v>0</v>
      </c>
      <c r="CS856" s="17">
        <f t="shared" si="617"/>
        <v>0</v>
      </c>
      <c r="CT856" s="17">
        <f t="shared" si="618"/>
        <v>0</v>
      </c>
      <c r="CU856" s="17">
        <f t="shared" si="619"/>
        <v>0</v>
      </c>
      <c r="CV856" s="17">
        <f t="shared" si="620"/>
        <v>0</v>
      </c>
      <c r="CW856" s="17">
        <f t="shared" si="621"/>
        <v>0</v>
      </c>
      <c r="CX856" s="17">
        <f t="shared" si="622"/>
        <v>0</v>
      </c>
      <c r="CY856" s="17">
        <f t="shared" si="623"/>
        <v>0</v>
      </c>
      <c r="CZ856" s="17">
        <f t="shared" si="624"/>
        <v>0</v>
      </c>
      <c r="DA856" s="17">
        <f t="shared" si="625"/>
        <v>0</v>
      </c>
      <c r="DB856" s="17">
        <f t="shared" si="626"/>
        <v>0</v>
      </c>
      <c r="DC856" s="17">
        <f t="shared" si="627"/>
        <v>0</v>
      </c>
      <c r="DD856" s="17">
        <f t="shared" si="628"/>
        <v>0</v>
      </c>
      <c r="DE856" s="17">
        <f t="shared" si="629"/>
        <v>0</v>
      </c>
      <c r="DF856" s="17">
        <f t="shared" si="630"/>
        <v>0</v>
      </c>
      <c r="DG856" s="17">
        <f t="shared" si="631"/>
        <v>0</v>
      </c>
    </row>
    <row r="857" spans="2:111" ht="15" customHeight="1" x14ac:dyDescent="0.2">
      <c r="B857" s="156">
        <v>849</v>
      </c>
      <c r="C857" s="157" t="str">
        <f t="shared" si="632"/>
        <v/>
      </c>
      <c r="D857" s="158" t="str">
        <f t="shared" si="592"/>
        <v>OK</v>
      </c>
      <c r="E857" s="159" t="e">
        <f>VLOOKUP('DATA SHEET'!$B$9,'Drill Size Info'!$T$2:$U$8,2,FALSE)</f>
        <v>#N/A</v>
      </c>
      <c r="F857" s="159" t="str">
        <f t="shared" si="633"/>
        <v/>
      </c>
      <c r="G857" s="91">
        <f t="shared" si="634"/>
        <v>0</v>
      </c>
      <c r="H857" s="160" t="s">
        <v>175</v>
      </c>
      <c r="I857" s="160" t="s">
        <v>175</v>
      </c>
      <c r="J857" s="160" t="str">
        <f>IF('DATA SHEET'!$B$10="NC-50","N/A","OK")</f>
        <v>OK</v>
      </c>
      <c r="K857" s="160" t="str">
        <f>IF('DATA SHEET'!$B$10="NC-50","N/A","OK")</f>
        <v>OK</v>
      </c>
      <c r="L857" s="160" t="str">
        <f t="shared" si="635"/>
        <v>OK</v>
      </c>
      <c r="M857" s="160" t="str">
        <f t="shared" si="636"/>
        <v>OK</v>
      </c>
      <c r="N857" s="160"/>
      <c r="O857" s="160"/>
      <c r="P857" s="160"/>
      <c r="Q857" s="160"/>
      <c r="R857" s="92" t="str">
        <f>IF(DI857&lt;&gt;"",
    IF(INT('Drill Size Info'!$AA$19)=INT('Drill Size Info'!$AB$19),
        --(INT('Drill Size Info'!$AA$19) &amp; "." &amp; DI857),
        IF(AND((--(INT('Drill Size Info'!$AA$19) &amp; "." &amp; DI857)&gt;=--('Drill Size Info'!$AA$19)), (--(INT('Drill Size Info'!$AA$19) &amp; "." &amp; DI857)&lt;=--('Drill Size Info'!$AB$19))),
            --(INT('Drill Size Info'!$AA$19) &amp; "." &amp; DI857),
            --(INT('Drill Size Info'!$AB$19) &amp; "." &amp; DI857)
        )
    ),
    IF(DH857&lt;&gt;"",
        IF(INT('Drill Size Info'!$AA$19)=INT('Drill Size Info'!$AB$19),
            --(INT('Drill Size Info'!$AA$19) &amp; "." &amp; LEFT(DH857,3)),
            IF(AND((--(INT('Drill Size Info'!$AA$19) &amp; "." &amp; LEFT(DH857,3))&gt;=--('Drill Size Info'!$AA$19)), (--(INT('Drill Size Info'!$AA$19) &amp; "." &amp; LEFT(DH857,3))&lt;=--('Drill Size Info'!$AB$19))),
                --(INT('Drill Size Info'!$AA$19) &amp; "." &amp; LEFT(DH857,3)),
                --(INT('Drill Size Info'!$AB$19) &amp; "." &amp; LEFT(DH857,3))
            )
        ),
        "OK"
    )
)</f>
        <v>OK</v>
      </c>
      <c r="S857" s="150" t="str">
        <f>IF(DJ857&lt;&gt;"",
    IF(INT('Drill Size Info'!$AA$19)=INT('Drill Size Info'!$AB$19),
        --(INT('Drill Size Info'!$AA$19) &amp; "." &amp; DJ857),
        IF(AND((--(INT('Drill Size Info'!$AA$19) &amp; "." &amp; DJ857)&gt;=--('Drill Size Info'!$AA$19)), (--(INT('Drill Size Info'!$AA$19) &amp; "." &amp; DJ857)&lt;=--('Drill Size Info'!$AB$19))),
            --(INT('Drill Size Info'!$AA$19) &amp; "." &amp; DJ857),
            --(INT('Drill Size Info'!$AB$19) &amp; "." &amp; DJ857)
        )
    ),
    IF(DH857&lt;&gt;"",
        IF(INT('Drill Size Info'!$AA$19)=INT('Drill Size Info'!$AB$19),
            --(INT('Drill Size Info'!$AA$19) &amp; "." &amp; RIGHT(DH857,3)),
            IF(AND((--(INT('Drill Size Info'!$AA$19) &amp; "." &amp; RIGHT(DH857,3))&gt;=--('Drill Size Info'!$AA$19)), (--(INT('Drill Size Info'!$AA$19) &amp; "." &amp; RIGHT(DH857,3))&lt;=--('Drill Size Info'!$AB$19))),
                --(INT('Drill Size Info'!$AA$19) &amp; "." &amp; RIGHT(DH857,3)),
                --(INT('Drill Size Info'!$AB$19) &amp; "." &amp; RIGHT(DH857,3))
            )
        ),
        "N/A"
    )
)</f>
        <v>N/A</v>
      </c>
      <c r="T857" s="150" t="str">
        <f>IF(DL857&lt;&gt;"",
    IF(INT('Drill Size Info'!$AA$19)=INT('Drill Size Info'!$AB$15),
        --(INT('Drill Size Info'!$AA$15) &amp; "." &amp; DL857),
        IF(AND((--(INT('Drill Size Info'!$AA$15) &amp; "." &amp; DL857)&gt;=--('Drill Size Info'!$AA$15)), (--(INT('Drill Size Info'!$AA$15) &amp; "." &amp; DL857)&lt;=--('Drill Size Info'!$AB$15))),
            --(INT('Drill Size Info'!$AA$15) &amp; "." &amp; DL857),
            --(INT('Drill Size Info'!$AB$15) &amp; "." &amp; DL857)
        )
    ),
    IF(DK857&lt;&gt;"",
        IF(INT('Drill Size Info'!$AA$15)=INT('Drill Size Info'!$AB$15),
            --(INT('Drill Size Info'!$AA$15) &amp; "." &amp; LEFT(DK857,3)),
            IF(AND((--(INT('Drill Size Info'!$AA$15) &amp; "." &amp; LEFT(DK857,3))&gt;=--('Drill Size Info'!$AA$15)), (--(INT('Drill Size Info'!$AA$15) &amp; "." &amp; LEFT(DK857,3))&lt;=--('Drill Size Info'!$AB$15))),
                --(INT('Drill Size Info'!$AA$15) &amp; "." &amp; LEFT(DK857,3)),
                --(INT('Drill Size Info'!$AB$15) &amp; "." &amp; LEFT(DK857,3))
            )
        ),
        "OK"
    )
)</f>
        <v>OK</v>
      </c>
      <c r="U857" s="150" t="str">
        <f>IF(DM857&lt;&gt;"",
    IF(INT('Drill Size Info'!$AA$19)=INT('Drill Size Info'!$AB$15),
        --(INT('Drill Size Info'!$AA$15) &amp; "." &amp; DM857),
        IF(AND((--(INT('Drill Size Info'!$AA$15) &amp; "." &amp; DM857)&gt;=--('Drill Size Info'!$AA$15)), (--(INT('Drill Size Info'!$AA$15) &amp; "." &amp; DM857)&lt;=--('Drill Size Info'!$AB$15))),
            --(INT('Drill Size Info'!$AA$15) &amp; "." &amp; DM857),
            --(INT('Drill Size Info'!$AB$15) &amp; "." &amp; DM857)
        )
    ),
    IF(DK857&lt;&gt;"",
        IF(INT('Drill Size Info'!$AA$15)=INT('Drill Size Info'!$AB$15),
            --(INT('Drill Size Info'!$AA$15) &amp; "." &amp; RIGHT(DK857,3)),
            IF(AND((--(INT('Drill Size Info'!$AA$15) &amp; "." &amp; RIGHT(DK857,3))&gt;=--('Drill Size Info'!$AA$15)), (--(INT('Drill Size Info'!$AA$15) &amp; "." &amp; RIGHT(DK857,3))&lt;=--('Drill Size Info'!$AB$15))),
                --(INT('Drill Size Info'!$AA$15) &amp; "." &amp; RIGHT(DK857,3)),
                --(INT('Drill Size Info'!$AB$15) &amp; "." &amp; RIGHT(DK857,3))
            )
        ),
        "N/A"
    )
)</f>
        <v>N/A</v>
      </c>
      <c r="V857" s="161"/>
      <c r="W857" s="161"/>
      <c r="X857" s="161"/>
      <c r="Y857" s="161"/>
      <c r="Z857" s="161"/>
      <c r="AA857" s="162"/>
      <c r="AB857" s="162"/>
      <c r="AC857" s="162"/>
      <c r="AD857" s="162"/>
      <c r="AE857" s="162"/>
      <c r="AF857" s="162"/>
      <c r="AG857" s="162"/>
      <c r="AH857" s="162"/>
      <c r="AI857" s="162"/>
      <c r="AJ857" s="162"/>
      <c r="AK857" s="162"/>
      <c r="AL857" s="162"/>
      <c r="AM857" s="162"/>
      <c r="AN857" s="162"/>
      <c r="AO857" s="162"/>
      <c r="AP857" s="162"/>
      <c r="AQ857" s="162"/>
      <c r="AR857" s="162"/>
      <c r="AS857" s="162"/>
      <c r="AT857" s="162"/>
      <c r="AU857" s="162"/>
      <c r="AV857" s="162"/>
      <c r="AW857" s="162"/>
      <c r="AX857" s="162"/>
      <c r="AY857" s="162"/>
      <c r="AZ857" s="162"/>
      <c r="BA857" s="162"/>
      <c r="BB857" s="163"/>
      <c r="BC857" s="163"/>
      <c r="BD857" s="163"/>
      <c r="BE857" s="164"/>
      <c r="BF857" s="165"/>
      <c r="BG857" s="162"/>
      <c r="BH857" s="162"/>
      <c r="BI857" s="164"/>
      <c r="BJ857" s="38"/>
      <c r="BK857" s="38"/>
      <c r="BL857" s="38"/>
      <c r="BM857" s="38"/>
      <c r="BN857" s="38"/>
      <c r="BO857" s="38"/>
      <c r="BP857" s="117" t="str">
        <f t="shared" si="599"/>
        <v/>
      </c>
      <c r="BQ857" s="38"/>
      <c r="BR857" s="38"/>
      <c r="BS857" s="38"/>
      <c r="BT857" s="38"/>
      <c r="BV857" s="17">
        <f t="shared" si="593"/>
        <v>0</v>
      </c>
      <c r="BW857" s="17">
        <f t="shared" si="594"/>
        <v>0</v>
      </c>
      <c r="BX857" s="17">
        <f t="shared" si="595"/>
        <v>0</v>
      </c>
      <c r="BY857" s="17">
        <f t="shared" si="596"/>
        <v>0</v>
      </c>
      <c r="BZ857" s="17">
        <f t="shared" si="597"/>
        <v>0</v>
      </c>
      <c r="CA857" s="17">
        <f t="shared" si="598"/>
        <v>0</v>
      </c>
      <c r="CB857" s="17">
        <f t="shared" si="600"/>
        <v>0</v>
      </c>
      <c r="CC857" s="17">
        <f t="shared" si="601"/>
        <v>0</v>
      </c>
      <c r="CD857" s="17">
        <f t="shared" si="602"/>
        <v>0</v>
      </c>
      <c r="CE857" s="17">
        <f t="shared" si="603"/>
        <v>0</v>
      </c>
      <c r="CF857" s="17">
        <f t="shared" si="604"/>
        <v>0</v>
      </c>
      <c r="CG857" s="17">
        <f t="shared" si="605"/>
        <v>0</v>
      </c>
      <c r="CH857" s="17">
        <f t="shared" si="606"/>
        <v>0</v>
      </c>
      <c r="CI857" s="17">
        <f t="shared" si="607"/>
        <v>0</v>
      </c>
      <c r="CJ857" s="17">
        <f t="shared" si="608"/>
        <v>0</v>
      </c>
      <c r="CK857" s="17">
        <f t="shared" si="609"/>
        <v>0</v>
      </c>
      <c r="CL857" s="17">
        <f t="shared" si="610"/>
        <v>0</v>
      </c>
      <c r="CM857" s="17">
        <f t="shared" si="611"/>
        <v>0</v>
      </c>
      <c r="CN857" s="17">
        <f t="shared" si="612"/>
        <v>0</v>
      </c>
      <c r="CO857" s="17">
        <f t="shared" si="613"/>
        <v>0</v>
      </c>
      <c r="CP857" s="17">
        <f t="shared" si="614"/>
        <v>0</v>
      </c>
      <c r="CQ857" s="17">
        <f t="shared" si="615"/>
        <v>0</v>
      </c>
      <c r="CR857" s="17">
        <f t="shared" si="616"/>
        <v>0</v>
      </c>
      <c r="CS857" s="17">
        <f t="shared" si="617"/>
        <v>0</v>
      </c>
      <c r="CT857" s="17">
        <f t="shared" si="618"/>
        <v>0</v>
      </c>
      <c r="CU857" s="17">
        <f t="shared" si="619"/>
        <v>0</v>
      </c>
      <c r="CV857" s="17">
        <f t="shared" si="620"/>
        <v>0</v>
      </c>
      <c r="CW857" s="17">
        <f t="shared" si="621"/>
        <v>0</v>
      </c>
      <c r="CX857" s="17">
        <f t="shared" si="622"/>
        <v>0</v>
      </c>
      <c r="CY857" s="17">
        <f t="shared" si="623"/>
        <v>0</v>
      </c>
      <c r="CZ857" s="17">
        <f t="shared" si="624"/>
        <v>0</v>
      </c>
      <c r="DA857" s="17">
        <f t="shared" si="625"/>
        <v>0</v>
      </c>
      <c r="DB857" s="17">
        <f t="shared" si="626"/>
        <v>0</v>
      </c>
      <c r="DC857" s="17">
        <f t="shared" si="627"/>
        <v>0</v>
      </c>
      <c r="DD857" s="17">
        <f t="shared" si="628"/>
        <v>0</v>
      </c>
      <c r="DE857" s="17">
        <f t="shared" si="629"/>
        <v>0</v>
      </c>
      <c r="DF857" s="17">
        <f t="shared" si="630"/>
        <v>0</v>
      </c>
      <c r="DG857" s="17">
        <f t="shared" si="631"/>
        <v>0</v>
      </c>
    </row>
    <row r="858" spans="2:111" ht="15" customHeight="1" x14ac:dyDescent="0.2">
      <c r="B858" s="156">
        <v>850</v>
      </c>
      <c r="C858" s="157" t="str">
        <f t="shared" si="632"/>
        <v/>
      </c>
      <c r="D858" s="158" t="str">
        <f t="shared" si="592"/>
        <v>OK</v>
      </c>
      <c r="E858" s="159" t="e">
        <f>VLOOKUP('DATA SHEET'!$B$9,'Drill Size Info'!$T$2:$U$8,2,FALSE)</f>
        <v>#N/A</v>
      </c>
      <c r="F858" s="159" t="str">
        <f t="shared" si="633"/>
        <v/>
      </c>
      <c r="G858" s="91">
        <f t="shared" si="634"/>
        <v>0</v>
      </c>
      <c r="H858" s="160" t="s">
        <v>175</v>
      </c>
      <c r="I858" s="160" t="s">
        <v>175</v>
      </c>
      <c r="J858" s="160" t="str">
        <f>IF('DATA SHEET'!$B$10="NC-50","N/A","OK")</f>
        <v>OK</v>
      </c>
      <c r="K858" s="160" t="str">
        <f>IF('DATA SHEET'!$B$10="NC-50","N/A","OK")</f>
        <v>OK</v>
      </c>
      <c r="L858" s="160" t="str">
        <f t="shared" si="635"/>
        <v>OK</v>
      </c>
      <c r="M858" s="160" t="str">
        <f t="shared" si="636"/>
        <v>OK</v>
      </c>
      <c r="N858" s="160"/>
      <c r="O858" s="160"/>
      <c r="P858" s="160"/>
      <c r="Q858" s="160"/>
      <c r="R858" s="92" t="str">
        <f>IF(DI858&lt;&gt;"",
    IF(INT('Drill Size Info'!$AA$19)=INT('Drill Size Info'!$AB$19),
        --(INT('Drill Size Info'!$AA$19) &amp; "." &amp; DI858),
        IF(AND((--(INT('Drill Size Info'!$AA$19) &amp; "." &amp; DI858)&gt;=--('Drill Size Info'!$AA$19)), (--(INT('Drill Size Info'!$AA$19) &amp; "." &amp; DI858)&lt;=--('Drill Size Info'!$AB$19))),
            --(INT('Drill Size Info'!$AA$19) &amp; "." &amp; DI858),
            --(INT('Drill Size Info'!$AB$19) &amp; "." &amp; DI858)
        )
    ),
    IF(DH858&lt;&gt;"",
        IF(INT('Drill Size Info'!$AA$19)=INT('Drill Size Info'!$AB$19),
            --(INT('Drill Size Info'!$AA$19) &amp; "." &amp; LEFT(DH858,3)),
            IF(AND((--(INT('Drill Size Info'!$AA$19) &amp; "." &amp; LEFT(DH858,3))&gt;=--('Drill Size Info'!$AA$19)), (--(INT('Drill Size Info'!$AA$19) &amp; "." &amp; LEFT(DH858,3))&lt;=--('Drill Size Info'!$AB$19))),
                --(INT('Drill Size Info'!$AA$19) &amp; "." &amp; LEFT(DH858,3)),
                --(INT('Drill Size Info'!$AB$19) &amp; "." &amp; LEFT(DH858,3))
            )
        ),
        "OK"
    )
)</f>
        <v>OK</v>
      </c>
      <c r="S858" s="150" t="str">
        <f>IF(DJ858&lt;&gt;"",
    IF(INT('Drill Size Info'!$AA$19)=INT('Drill Size Info'!$AB$19),
        --(INT('Drill Size Info'!$AA$19) &amp; "." &amp; DJ858),
        IF(AND((--(INT('Drill Size Info'!$AA$19) &amp; "." &amp; DJ858)&gt;=--('Drill Size Info'!$AA$19)), (--(INT('Drill Size Info'!$AA$19) &amp; "." &amp; DJ858)&lt;=--('Drill Size Info'!$AB$19))),
            --(INT('Drill Size Info'!$AA$19) &amp; "." &amp; DJ858),
            --(INT('Drill Size Info'!$AB$19) &amp; "." &amp; DJ858)
        )
    ),
    IF(DH858&lt;&gt;"",
        IF(INT('Drill Size Info'!$AA$19)=INT('Drill Size Info'!$AB$19),
            --(INT('Drill Size Info'!$AA$19) &amp; "." &amp; RIGHT(DH858,3)),
            IF(AND((--(INT('Drill Size Info'!$AA$19) &amp; "." &amp; RIGHT(DH858,3))&gt;=--('Drill Size Info'!$AA$19)), (--(INT('Drill Size Info'!$AA$19) &amp; "." &amp; RIGHT(DH858,3))&lt;=--('Drill Size Info'!$AB$19))),
                --(INT('Drill Size Info'!$AA$19) &amp; "." &amp; RIGHT(DH858,3)),
                --(INT('Drill Size Info'!$AB$19) &amp; "." &amp; RIGHT(DH858,3))
            )
        ),
        "N/A"
    )
)</f>
        <v>N/A</v>
      </c>
      <c r="T858" s="150" t="str">
        <f>IF(DL858&lt;&gt;"",
    IF(INT('Drill Size Info'!$AA$19)=INT('Drill Size Info'!$AB$15),
        --(INT('Drill Size Info'!$AA$15) &amp; "." &amp; DL858),
        IF(AND((--(INT('Drill Size Info'!$AA$15) &amp; "." &amp; DL858)&gt;=--('Drill Size Info'!$AA$15)), (--(INT('Drill Size Info'!$AA$15) &amp; "." &amp; DL858)&lt;=--('Drill Size Info'!$AB$15))),
            --(INT('Drill Size Info'!$AA$15) &amp; "." &amp; DL858),
            --(INT('Drill Size Info'!$AB$15) &amp; "." &amp; DL858)
        )
    ),
    IF(DK858&lt;&gt;"",
        IF(INT('Drill Size Info'!$AA$15)=INT('Drill Size Info'!$AB$15),
            --(INT('Drill Size Info'!$AA$15) &amp; "." &amp; LEFT(DK858,3)),
            IF(AND((--(INT('Drill Size Info'!$AA$15) &amp; "." &amp; LEFT(DK858,3))&gt;=--('Drill Size Info'!$AA$15)), (--(INT('Drill Size Info'!$AA$15) &amp; "." &amp; LEFT(DK858,3))&lt;=--('Drill Size Info'!$AB$15))),
                --(INT('Drill Size Info'!$AA$15) &amp; "." &amp; LEFT(DK858,3)),
                --(INT('Drill Size Info'!$AB$15) &amp; "." &amp; LEFT(DK858,3))
            )
        ),
        "OK"
    )
)</f>
        <v>OK</v>
      </c>
      <c r="U858" s="150" t="str">
        <f>IF(DM858&lt;&gt;"",
    IF(INT('Drill Size Info'!$AA$19)=INT('Drill Size Info'!$AB$15),
        --(INT('Drill Size Info'!$AA$15) &amp; "." &amp; DM858),
        IF(AND((--(INT('Drill Size Info'!$AA$15) &amp; "." &amp; DM858)&gt;=--('Drill Size Info'!$AA$15)), (--(INT('Drill Size Info'!$AA$15) &amp; "." &amp; DM858)&lt;=--('Drill Size Info'!$AB$15))),
            --(INT('Drill Size Info'!$AA$15) &amp; "." &amp; DM858),
            --(INT('Drill Size Info'!$AB$15) &amp; "." &amp; DM858)
        )
    ),
    IF(DK858&lt;&gt;"",
        IF(INT('Drill Size Info'!$AA$15)=INT('Drill Size Info'!$AB$15),
            --(INT('Drill Size Info'!$AA$15) &amp; "." &amp; RIGHT(DK858,3)),
            IF(AND((--(INT('Drill Size Info'!$AA$15) &amp; "." &amp; RIGHT(DK858,3))&gt;=--('Drill Size Info'!$AA$15)), (--(INT('Drill Size Info'!$AA$15) &amp; "." &amp; RIGHT(DK858,3))&lt;=--('Drill Size Info'!$AB$15))),
                --(INT('Drill Size Info'!$AA$15) &amp; "." &amp; RIGHT(DK858,3)),
                --(INT('Drill Size Info'!$AB$15) &amp; "." &amp; RIGHT(DK858,3))
            )
        ),
        "N/A"
    )
)</f>
        <v>N/A</v>
      </c>
      <c r="V858" s="161"/>
      <c r="W858" s="161"/>
      <c r="X858" s="161"/>
      <c r="Y858" s="161"/>
      <c r="Z858" s="161"/>
      <c r="AA858" s="162"/>
      <c r="AB858" s="162"/>
      <c r="AC858" s="162"/>
      <c r="AD858" s="162"/>
      <c r="AE858" s="162"/>
      <c r="AF858" s="162"/>
      <c r="AG858" s="162"/>
      <c r="AH858" s="162"/>
      <c r="AI858" s="162"/>
      <c r="AJ858" s="162"/>
      <c r="AK858" s="162"/>
      <c r="AL858" s="162"/>
      <c r="AM858" s="162"/>
      <c r="AN858" s="162"/>
      <c r="AO858" s="162"/>
      <c r="AP858" s="162"/>
      <c r="AQ858" s="162"/>
      <c r="AR858" s="162"/>
      <c r="AS858" s="162"/>
      <c r="AT858" s="162"/>
      <c r="AU858" s="162"/>
      <c r="AV858" s="162"/>
      <c r="AW858" s="162"/>
      <c r="AX858" s="162"/>
      <c r="AY858" s="162"/>
      <c r="AZ858" s="162"/>
      <c r="BA858" s="162"/>
      <c r="BB858" s="163"/>
      <c r="BC858" s="163"/>
      <c r="BD858" s="163"/>
      <c r="BE858" s="164"/>
      <c r="BF858" s="165"/>
      <c r="BG858" s="162"/>
      <c r="BH858" s="162"/>
      <c r="BI858" s="164"/>
      <c r="BJ858" s="38"/>
      <c r="BK858" s="38"/>
      <c r="BL858" s="38"/>
      <c r="BM858" s="38"/>
      <c r="BN858" s="38"/>
      <c r="BO858" s="38"/>
      <c r="BP858" s="117" t="str">
        <f t="shared" si="599"/>
        <v/>
      </c>
      <c r="BQ858" s="38"/>
      <c r="BR858" s="38"/>
      <c r="BS858" s="38"/>
      <c r="BT858" s="38"/>
      <c r="BV858" s="17">
        <f t="shared" si="593"/>
        <v>0</v>
      </c>
      <c r="BW858" s="17">
        <f t="shared" si="594"/>
        <v>0</v>
      </c>
      <c r="BX858" s="17">
        <f t="shared" si="595"/>
        <v>0</v>
      </c>
      <c r="BY858" s="17">
        <f t="shared" si="596"/>
        <v>0</v>
      </c>
      <c r="BZ858" s="17">
        <f t="shared" si="597"/>
        <v>0</v>
      </c>
      <c r="CA858" s="17">
        <f t="shared" si="598"/>
        <v>0</v>
      </c>
      <c r="CB858" s="17">
        <f t="shared" si="600"/>
        <v>0</v>
      </c>
      <c r="CC858" s="17">
        <f t="shared" si="601"/>
        <v>0</v>
      </c>
      <c r="CD858" s="17">
        <f t="shared" si="602"/>
        <v>0</v>
      </c>
      <c r="CE858" s="17">
        <f t="shared" si="603"/>
        <v>0</v>
      </c>
      <c r="CF858" s="17">
        <f t="shared" si="604"/>
        <v>0</v>
      </c>
      <c r="CG858" s="17">
        <f t="shared" si="605"/>
        <v>0</v>
      </c>
      <c r="CH858" s="17">
        <f t="shared" si="606"/>
        <v>0</v>
      </c>
      <c r="CI858" s="17">
        <f t="shared" si="607"/>
        <v>0</v>
      </c>
      <c r="CJ858" s="17">
        <f t="shared" si="608"/>
        <v>0</v>
      </c>
      <c r="CK858" s="17">
        <f t="shared" si="609"/>
        <v>0</v>
      </c>
      <c r="CL858" s="17">
        <f t="shared" si="610"/>
        <v>0</v>
      </c>
      <c r="CM858" s="17">
        <f t="shared" si="611"/>
        <v>0</v>
      </c>
      <c r="CN858" s="17">
        <f t="shared" si="612"/>
        <v>0</v>
      </c>
      <c r="CO858" s="17">
        <f t="shared" si="613"/>
        <v>0</v>
      </c>
      <c r="CP858" s="17">
        <f t="shared" si="614"/>
        <v>0</v>
      </c>
      <c r="CQ858" s="17">
        <f t="shared" si="615"/>
        <v>0</v>
      </c>
      <c r="CR858" s="17">
        <f t="shared" si="616"/>
        <v>0</v>
      </c>
      <c r="CS858" s="17">
        <f t="shared" si="617"/>
        <v>0</v>
      </c>
      <c r="CT858" s="17">
        <f t="shared" si="618"/>
        <v>0</v>
      </c>
      <c r="CU858" s="17">
        <f t="shared" si="619"/>
        <v>0</v>
      </c>
      <c r="CV858" s="17">
        <f t="shared" si="620"/>
        <v>0</v>
      </c>
      <c r="CW858" s="17">
        <f t="shared" si="621"/>
        <v>0</v>
      </c>
      <c r="CX858" s="17">
        <f t="shared" si="622"/>
        <v>0</v>
      </c>
      <c r="CY858" s="17">
        <f t="shared" si="623"/>
        <v>0</v>
      </c>
      <c r="CZ858" s="17">
        <f t="shared" si="624"/>
        <v>0</v>
      </c>
      <c r="DA858" s="17">
        <f t="shared" si="625"/>
        <v>0</v>
      </c>
      <c r="DB858" s="17">
        <f t="shared" si="626"/>
        <v>0</v>
      </c>
      <c r="DC858" s="17">
        <f t="shared" si="627"/>
        <v>0</v>
      </c>
      <c r="DD858" s="17">
        <f t="shared" si="628"/>
        <v>0</v>
      </c>
      <c r="DE858" s="17">
        <f t="shared" si="629"/>
        <v>0</v>
      </c>
      <c r="DF858" s="17">
        <f t="shared" si="630"/>
        <v>0</v>
      </c>
      <c r="DG858" s="17">
        <f t="shared" si="631"/>
        <v>0</v>
      </c>
    </row>
    <row r="859" spans="2:111" ht="15" customHeight="1" x14ac:dyDescent="0.2">
      <c r="B859" s="156">
        <v>851</v>
      </c>
      <c r="C859" s="157" t="str">
        <f t="shared" si="632"/>
        <v/>
      </c>
      <c r="D859" s="158" t="str">
        <f t="shared" si="592"/>
        <v>OK</v>
      </c>
      <c r="E859" s="159" t="e">
        <f>VLOOKUP('DATA SHEET'!$B$9,'Drill Size Info'!$T$2:$U$8,2,FALSE)</f>
        <v>#N/A</v>
      </c>
      <c r="F859" s="159" t="str">
        <f t="shared" si="633"/>
        <v/>
      </c>
      <c r="G859" s="91">
        <f t="shared" si="634"/>
        <v>0</v>
      </c>
      <c r="H859" s="160" t="s">
        <v>175</v>
      </c>
      <c r="I859" s="160" t="s">
        <v>175</v>
      </c>
      <c r="J859" s="160" t="str">
        <f>IF('DATA SHEET'!$B$10="NC-50","N/A","OK")</f>
        <v>OK</v>
      </c>
      <c r="K859" s="160" t="str">
        <f>IF('DATA SHEET'!$B$10="NC-50","N/A","OK")</f>
        <v>OK</v>
      </c>
      <c r="L859" s="160" t="str">
        <f t="shared" si="635"/>
        <v>OK</v>
      </c>
      <c r="M859" s="160" t="str">
        <f t="shared" si="636"/>
        <v>OK</v>
      </c>
      <c r="N859" s="160"/>
      <c r="O859" s="160"/>
      <c r="P859" s="160"/>
      <c r="Q859" s="160"/>
      <c r="R859" s="92" t="str">
        <f>IF(DI859&lt;&gt;"",
    IF(INT('Drill Size Info'!$AA$19)=INT('Drill Size Info'!$AB$19),
        --(INT('Drill Size Info'!$AA$19) &amp; "." &amp; DI859),
        IF(AND((--(INT('Drill Size Info'!$AA$19) &amp; "." &amp; DI859)&gt;=--('Drill Size Info'!$AA$19)), (--(INT('Drill Size Info'!$AA$19) &amp; "." &amp; DI859)&lt;=--('Drill Size Info'!$AB$19))),
            --(INT('Drill Size Info'!$AA$19) &amp; "." &amp; DI859),
            --(INT('Drill Size Info'!$AB$19) &amp; "." &amp; DI859)
        )
    ),
    IF(DH859&lt;&gt;"",
        IF(INT('Drill Size Info'!$AA$19)=INT('Drill Size Info'!$AB$19),
            --(INT('Drill Size Info'!$AA$19) &amp; "." &amp; LEFT(DH859,3)),
            IF(AND((--(INT('Drill Size Info'!$AA$19) &amp; "." &amp; LEFT(DH859,3))&gt;=--('Drill Size Info'!$AA$19)), (--(INT('Drill Size Info'!$AA$19) &amp; "." &amp; LEFT(DH859,3))&lt;=--('Drill Size Info'!$AB$19))),
                --(INT('Drill Size Info'!$AA$19) &amp; "." &amp; LEFT(DH859,3)),
                --(INT('Drill Size Info'!$AB$19) &amp; "." &amp; LEFT(DH859,3))
            )
        ),
        "OK"
    )
)</f>
        <v>OK</v>
      </c>
      <c r="S859" s="150" t="str">
        <f>IF(DJ859&lt;&gt;"",
    IF(INT('Drill Size Info'!$AA$19)=INT('Drill Size Info'!$AB$19),
        --(INT('Drill Size Info'!$AA$19) &amp; "." &amp; DJ859),
        IF(AND((--(INT('Drill Size Info'!$AA$19) &amp; "." &amp; DJ859)&gt;=--('Drill Size Info'!$AA$19)), (--(INT('Drill Size Info'!$AA$19) &amp; "." &amp; DJ859)&lt;=--('Drill Size Info'!$AB$19))),
            --(INT('Drill Size Info'!$AA$19) &amp; "." &amp; DJ859),
            --(INT('Drill Size Info'!$AB$19) &amp; "." &amp; DJ859)
        )
    ),
    IF(DH859&lt;&gt;"",
        IF(INT('Drill Size Info'!$AA$19)=INT('Drill Size Info'!$AB$19),
            --(INT('Drill Size Info'!$AA$19) &amp; "." &amp; RIGHT(DH859,3)),
            IF(AND((--(INT('Drill Size Info'!$AA$19) &amp; "." &amp; RIGHT(DH859,3))&gt;=--('Drill Size Info'!$AA$19)), (--(INT('Drill Size Info'!$AA$19) &amp; "." &amp; RIGHT(DH859,3))&lt;=--('Drill Size Info'!$AB$19))),
                --(INT('Drill Size Info'!$AA$19) &amp; "." &amp; RIGHT(DH859,3)),
                --(INT('Drill Size Info'!$AB$19) &amp; "." &amp; RIGHT(DH859,3))
            )
        ),
        "N/A"
    )
)</f>
        <v>N/A</v>
      </c>
      <c r="T859" s="150" t="str">
        <f>IF(DL859&lt;&gt;"",
    IF(INT('Drill Size Info'!$AA$19)=INT('Drill Size Info'!$AB$15),
        --(INT('Drill Size Info'!$AA$15) &amp; "." &amp; DL859),
        IF(AND((--(INT('Drill Size Info'!$AA$15) &amp; "." &amp; DL859)&gt;=--('Drill Size Info'!$AA$15)), (--(INT('Drill Size Info'!$AA$15) &amp; "." &amp; DL859)&lt;=--('Drill Size Info'!$AB$15))),
            --(INT('Drill Size Info'!$AA$15) &amp; "." &amp; DL859),
            --(INT('Drill Size Info'!$AB$15) &amp; "." &amp; DL859)
        )
    ),
    IF(DK859&lt;&gt;"",
        IF(INT('Drill Size Info'!$AA$15)=INT('Drill Size Info'!$AB$15),
            --(INT('Drill Size Info'!$AA$15) &amp; "." &amp; LEFT(DK859,3)),
            IF(AND((--(INT('Drill Size Info'!$AA$15) &amp; "." &amp; LEFT(DK859,3))&gt;=--('Drill Size Info'!$AA$15)), (--(INT('Drill Size Info'!$AA$15) &amp; "." &amp; LEFT(DK859,3))&lt;=--('Drill Size Info'!$AB$15))),
                --(INT('Drill Size Info'!$AA$15) &amp; "." &amp; LEFT(DK859,3)),
                --(INT('Drill Size Info'!$AB$15) &amp; "." &amp; LEFT(DK859,3))
            )
        ),
        "OK"
    )
)</f>
        <v>OK</v>
      </c>
      <c r="U859" s="150" t="str">
        <f>IF(DM859&lt;&gt;"",
    IF(INT('Drill Size Info'!$AA$19)=INT('Drill Size Info'!$AB$15),
        --(INT('Drill Size Info'!$AA$15) &amp; "." &amp; DM859),
        IF(AND((--(INT('Drill Size Info'!$AA$15) &amp; "." &amp; DM859)&gt;=--('Drill Size Info'!$AA$15)), (--(INT('Drill Size Info'!$AA$15) &amp; "." &amp; DM859)&lt;=--('Drill Size Info'!$AB$15))),
            --(INT('Drill Size Info'!$AA$15) &amp; "." &amp; DM859),
            --(INT('Drill Size Info'!$AB$15) &amp; "." &amp; DM859)
        )
    ),
    IF(DK859&lt;&gt;"",
        IF(INT('Drill Size Info'!$AA$15)=INT('Drill Size Info'!$AB$15),
            --(INT('Drill Size Info'!$AA$15) &amp; "." &amp; RIGHT(DK859,3)),
            IF(AND((--(INT('Drill Size Info'!$AA$15) &amp; "." &amp; RIGHT(DK859,3))&gt;=--('Drill Size Info'!$AA$15)), (--(INT('Drill Size Info'!$AA$15) &amp; "." &amp; RIGHT(DK859,3))&lt;=--('Drill Size Info'!$AB$15))),
                --(INT('Drill Size Info'!$AA$15) &amp; "." &amp; RIGHT(DK859,3)),
                --(INT('Drill Size Info'!$AB$15) &amp; "." &amp; RIGHT(DK859,3))
            )
        ),
        "N/A"
    )
)</f>
        <v>N/A</v>
      </c>
      <c r="V859" s="161"/>
      <c r="W859" s="161"/>
      <c r="X859" s="161"/>
      <c r="Y859" s="161"/>
      <c r="Z859" s="161"/>
      <c r="AA859" s="162"/>
      <c r="AB859" s="162"/>
      <c r="AC859" s="162"/>
      <c r="AD859" s="162"/>
      <c r="AE859" s="162"/>
      <c r="AF859" s="162"/>
      <c r="AG859" s="162"/>
      <c r="AH859" s="162"/>
      <c r="AI859" s="162"/>
      <c r="AJ859" s="162"/>
      <c r="AK859" s="162"/>
      <c r="AL859" s="162"/>
      <c r="AM859" s="162"/>
      <c r="AN859" s="162"/>
      <c r="AO859" s="162"/>
      <c r="AP859" s="162"/>
      <c r="AQ859" s="162"/>
      <c r="AR859" s="162"/>
      <c r="AS859" s="162"/>
      <c r="AT859" s="162"/>
      <c r="AU859" s="162"/>
      <c r="AV859" s="162"/>
      <c r="AW859" s="162"/>
      <c r="AX859" s="162"/>
      <c r="AY859" s="162"/>
      <c r="AZ859" s="162"/>
      <c r="BA859" s="162"/>
      <c r="BB859" s="163"/>
      <c r="BC859" s="163"/>
      <c r="BD859" s="163"/>
      <c r="BE859" s="164"/>
      <c r="BF859" s="165"/>
      <c r="BG859" s="162"/>
      <c r="BH859" s="162"/>
      <c r="BI859" s="164"/>
      <c r="BJ859" s="38"/>
      <c r="BK859" s="38"/>
      <c r="BL859" s="38"/>
      <c r="BM859" s="38"/>
      <c r="BN859" s="38"/>
      <c r="BO859" s="38"/>
      <c r="BP859" s="117" t="str">
        <f t="shared" si="599"/>
        <v/>
      </c>
      <c r="BQ859" s="38"/>
      <c r="BR859" s="38"/>
      <c r="BS859" s="38"/>
      <c r="BT859" s="38"/>
      <c r="BV859" s="17">
        <f t="shared" si="593"/>
        <v>0</v>
      </c>
      <c r="BW859" s="17">
        <f t="shared" si="594"/>
        <v>0</v>
      </c>
      <c r="BX859" s="17">
        <f t="shared" si="595"/>
        <v>0</v>
      </c>
      <c r="BY859" s="17">
        <f t="shared" si="596"/>
        <v>0</v>
      </c>
      <c r="BZ859" s="17">
        <f t="shared" si="597"/>
        <v>0</v>
      </c>
      <c r="CA859" s="17">
        <f t="shared" si="598"/>
        <v>0</v>
      </c>
      <c r="CB859" s="17">
        <f t="shared" si="600"/>
        <v>0</v>
      </c>
      <c r="CC859" s="17">
        <f t="shared" si="601"/>
        <v>0</v>
      </c>
      <c r="CD859" s="17">
        <f t="shared" si="602"/>
        <v>0</v>
      </c>
      <c r="CE859" s="17">
        <f t="shared" si="603"/>
        <v>0</v>
      </c>
      <c r="CF859" s="17">
        <f t="shared" si="604"/>
        <v>0</v>
      </c>
      <c r="CG859" s="17">
        <f t="shared" si="605"/>
        <v>0</v>
      </c>
      <c r="CH859" s="17">
        <f t="shared" si="606"/>
        <v>0</v>
      </c>
      <c r="CI859" s="17">
        <f t="shared" si="607"/>
        <v>0</v>
      </c>
      <c r="CJ859" s="17">
        <f t="shared" si="608"/>
        <v>0</v>
      </c>
      <c r="CK859" s="17">
        <f t="shared" si="609"/>
        <v>0</v>
      </c>
      <c r="CL859" s="17">
        <f t="shared" si="610"/>
        <v>0</v>
      </c>
      <c r="CM859" s="17">
        <f t="shared" si="611"/>
        <v>0</v>
      </c>
      <c r="CN859" s="17">
        <f t="shared" si="612"/>
        <v>0</v>
      </c>
      <c r="CO859" s="17">
        <f t="shared" si="613"/>
        <v>0</v>
      </c>
      <c r="CP859" s="17">
        <f t="shared" si="614"/>
        <v>0</v>
      </c>
      <c r="CQ859" s="17">
        <f t="shared" si="615"/>
        <v>0</v>
      </c>
      <c r="CR859" s="17">
        <f t="shared" si="616"/>
        <v>0</v>
      </c>
      <c r="CS859" s="17">
        <f t="shared" si="617"/>
        <v>0</v>
      </c>
      <c r="CT859" s="17">
        <f t="shared" si="618"/>
        <v>0</v>
      </c>
      <c r="CU859" s="17">
        <f t="shared" si="619"/>
        <v>0</v>
      </c>
      <c r="CV859" s="17">
        <f t="shared" si="620"/>
        <v>0</v>
      </c>
      <c r="CW859" s="17">
        <f t="shared" si="621"/>
        <v>0</v>
      </c>
      <c r="CX859" s="17">
        <f t="shared" si="622"/>
        <v>0</v>
      </c>
      <c r="CY859" s="17">
        <f t="shared" si="623"/>
        <v>0</v>
      </c>
      <c r="CZ859" s="17">
        <f t="shared" si="624"/>
        <v>0</v>
      </c>
      <c r="DA859" s="17">
        <f t="shared" si="625"/>
        <v>0</v>
      </c>
      <c r="DB859" s="17">
        <f t="shared" si="626"/>
        <v>0</v>
      </c>
      <c r="DC859" s="17">
        <f t="shared" si="627"/>
        <v>0</v>
      </c>
      <c r="DD859" s="17">
        <f t="shared" si="628"/>
        <v>0</v>
      </c>
      <c r="DE859" s="17">
        <f t="shared" si="629"/>
        <v>0</v>
      </c>
      <c r="DF859" s="17">
        <f t="shared" si="630"/>
        <v>0</v>
      </c>
      <c r="DG859" s="17">
        <f t="shared" si="631"/>
        <v>0</v>
      </c>
    </row>
    <row r="860" spans="2:111" ht="15" customHeight="1" x14ac:dyDescent="0.2">
      <c r="B860" s="156">
        <v>852</v>
      </c>
      <c r="C860" s="157" t="str">
        <f t="shared" si="632"/>
        <v/>
      </c>
      <c r="D860" s="158" t="str">
        <f t="shared" si="592"/>
        <v>OK</v>
      </c>
      <c r="E860" s="159" t="e">
        <f>VLOOKUP('DATA SHEET'!$B$9,'Drill Size Info'!$T$2:$U$8,2,FALSE)</f>
        <v>#N/A</v>
      </c>
      <c r="F860" s="159" t="str">
        <f t="shared" si="633"/>
        <v/>
      </c>
      <c r="G860" s="91">
        <f t="shared" si="634"/>
        <v>0</v>
      </c>
      <c r="H860" s="160" t="s">
        <v>175</v>
      </c>
      <c r="I860" s="160" t="s">
        <v>175</v>
      </c>
      <c r="J860" s="160" t="str">
        <f>IF('DATA SHEET'!$B$10="NC-50","N/A","OK")</f>
        <v>OK</v>
      </c>
      <c r="K860" s="160" t="str">
        <f>IF('DATA SHEET'!$B$10="NC-50","N/A","OK")</f>
        <v>OK</v>
      </c>
      <c r="L860" s="160" t="str">
        <f t="shared" si="635"/>
        <v>OK</v>
      </c>
      <c r="M860" s="160" t="str">
        <f t="shared" si="636"/>
        <v>OK</v>
      </c>
      <c r="N860" s="160"/>
      <c r="O860" s="160"/>
      <c r="P860" s="160"/>
      <c r="Q860" s="160"/>
      <c r="R860" s="92" t="str">
        <f>IF(DI860&lt;&gt;"",
    IF(INT('Drill Size Info'!$AA$19)=INT('Drill Size Info'!$AB$19),
        --(INT('Drill Size Info'!$AA$19) &amp; "." &amp; DI860),
        IF(AND((--(INT('Drill Size Info'!$AA$19) &amp; "." &amp; DI860)&gt;=--('Drill Size Info'!$AA$19)), (--(INT('Drill Size Info'!$AA$19) &amp; "." &amp; DI860)&lt;=--('Drill Size Info'!$AB$19))),
            --(INT('Drill Size Info'!$AA$19) &amp; "." &amp; DI860),
            --(INT('Drill Size Info'!$AB$19) &amp; "." &amp; DI860)
        )
    ),
    IF(DH860&lt;&gt;"",
        IF(INT('Drill Size Info'!$AA$19)=INT('Drill Size Info'!$AB$19),
            --(INT('Drill Size Info'!$AA$19) &amp; "." &amp; LEFT(DH860,3)),
            IF(AND((--(INT('Drill Size Info'!$AA$19) &amp; "." &amp; LEFT(DH860,3))&gt;=--('Drill Size Info'!$AA$19)), (--(INT('Drill Size Info'!$AA$19) &amp; "." &amp; LEFT(DH860,3))&lt;=--('Drill Size Info'!$AB$19))),
                --(INT('Drill Size Info'!$AA$19) &amp; "." &amp; LEFT(DH860,3)),
                --(INT('Drill Size Info'!$AB$19) &amp; "." &amp; LEFT(DH860,3))
            )
        ),
        "OK"
    )
)</f>
        <v>OK</v>
      </c>
      <c r="S860" s="150" t="str">
        <f>IF(DJ860&lt;&gt;"",
    IF(INT('Drill Size Info'!$AA$19)=INT('Drill Size Info'!$AB$19),
        --(INT('Drill Size Info'!$AA$19) &amp; "." &amp; DJ860),
        IF(AND((--(INT('Drill Size Info'!$AA$19) &amp; "." &amp; DJ860)&gt;=--('Drill Size Info'!$AA$19)), (--(INT('Drill Size Info'!$AA$19) &amp; "." &amp; DJ860)&lt;=--('Drill Size Info'!$AB$19))),
            --(INT('Drill Size Info'!$AA$19) &amp; "." &amp; DJ860),
            --(INT('Drill Size Info'!$AB$19) &amp; "." &amp; DJ860)
        )
    ),
    IF(DH860&lt;&gt;"",
        IF(INT('Drill Size Info'!$AA$19)=INT('Drill Size Info'!$AB$19),
            --(INT('Drill Size Info'!$AA$19) &amp; "." &amp; RIGHT(DH860,3)),
            IF(AND((--(INT('Drill Size Info'!$AA$19) &amp; "." &amp; RIGHT(DH860,3))&gt;=--('Drill Size Info'!$AA$19)), (--(INT('Drill Size Info'!$AA$19) &amp; "." &amp; RIGHT(DH860,3))&lt;=--('Drill Size Info'!$AB$19))),
                --(INT('Drill Size Info'!$AA$19) &amp; "." &amp; RIGHT(DH860,3)),
                --(INT('Drill Size Info'!$AB$19) &amp; "." &amp; RIGHT(DH860,3))
            )
        ),
        "N/A"
    )
)</f>
        <v>N/A</v>
      </c>
      <c r="T860" s="150" t="str">
        <f>IF(DL860&lt;&gt;"",
    IF(INT('Drill Size Info'!$AA$19)=INT('Drill Size Info'!$AB$15),
        --(INT('Drill Size Info'!$AA$15) &amp; "." &amp; DL860),
        IF(AND((--(INT('Drill Size Info'!$AA$15) &amp; "." &amp; DL860)&gt;=--('Drill Size Info'!$AA$15)), (--(INT('Drill Size Info'!$AA$15) &amp; "." &amp; DL860)&lt;=--('Drill Size Info'!$AB$15))),
            --(INT('Drill Size Info'!$AA$15) &amp; "." &amp; DL860),
            --(INT('Drill Size Info'!$AB$15) &amp; "." &amp; DL860)
        )
    ),
    IF(DK860&lt;&gt;"",
        IF(INT('Drill Size Info'!$AA$15)=INT('Drill Size Info'!$AB$15),
            --(INT('Drill Size Info'!$AA$15) &amp; "." &amp; LEFT(DK860,3)),
            IF(AND((--(INT('Drill Size Info'!$AA$15) &amp; "." &amp; LEFT(DK860,3))&gt;=--('Drill Size Info'!$AA$15)), (--(INT('Drill Size Info'!$AA$15) &amp; "." &amp; LEFT(DK860,3))&lt;=--('Drill Size Info'!$AB$15))),
                --(INT('Drill Size Info'!$AA$15) &amp; "." &amp; LEFT(DK860,3)),
                --(INT('Drill Size Info'!$AB$15) &amp; "." &amp; LEFT(DK860,3))
            )
        ),
        "OK"
    )
)</f>
        <v>OK</v>
      </c>
      <c r="U860" s="150" t="str">
        <f>IF(DM860&lt;&gt;"",
    IF(INT('Drill Size Info'!$AA$19)=INT('Drill Size Info'!$AB$15),
        --(INT('Drill Size Info'!$AA$15) &amp; "." &amp; DM860),
        IF(AND((--(INT('Drill Size Info'!$AA$15) &amp; "." &amp; DM860)&gt;=--('Drill Size Info'!$AA$15)), (--(INT('Drill Size Info'!$AA$15) &amp; "." &amp; DM860)&lt;=--('Drill Size Info'!$AB$15))),
            --(INT('Drill Size Info'!$AA$15) &amp; "." &amp; DM860),
            --(INT('Drill Size Info'!$AB$15) &amp; "." &amp; DM860)
        )
    ),
    IF(DK860&lt;&gt;"",
        IF(INT('Drill Size Info'!$AA$15)=INT('Drill Size Info'!$AB$15),
            --(INT('Drill Size Info'!$AA$15) &amp; "." &amp; RIGHT(DK860,3)),
            IF(AND((--(INT('Drill Size Info'!$AA$15) &amp; "." &amp; RIGHT(DK860,3))&gt;=--('Drill Size Info'!$AA$15)), (--(INT('Drill Size Info'!$AA$15) &amp; "." &amp; RIGHT(DK860,3))&lt;=--('Drill Size Info'!$AB$15))),
                --(INT('Drill Size Info'!$AA$15) &amp; "." &amp; RIGHT(DK860,3)),
                --(INT('Drill Size Info'!$AB$15) &amp; "." &amp; RIGHT(DK860,3))
            )
        ),
        "N/A"
    )
)</f>
        <v>N/A</v>
      </c>
      <c r="V860" s="161"/>
      <c r="W860" s="161"/>
      <c r="X860" s="161"/>
      <c r="Y860" s="161"/>
      <c r="Z860" s="161"/>
      <c r="AA860" s="162"/>
      <c r="AB860" s="162"/>
      <c r="AC860" s="162"/>
      <c r="AD860" s="162"/>
      <c r="AE860" s="162"/>
      <c r="AF860" s="162"/>
      <c r="AG860" s="162"/>
      <c r="AH860" s="162"/>
      <c r="AI860" s="162"/>
      <c r="AJ860" s="162"/>
      <c r="AK860" s="162"/>
      <c r="AL860" s="162"/>
      <c r="AM860" s="162"/>
      <c r="AN860" s="162"/>
      <c r="AO860" s="162"/>
      <c r="AP860" s="162"/>
      <c r="AQ860" s="162"/>
      <c r="AR860" s="162"/>
      <c r="AS860" s="162"/>
      <c r="AT860" s="162"/>
      <c r="AU860" s="162"/>
      <c r="AV860" s="162"/>
      <c r="AW860" s="162"/>
      <c r="AX860" s="162"/>
      <c r="AY860" s="162"/>
      <c r="AZ860" s="162"/>
      <c r="BA860" s="162"/>
      <c r="BB860" s="163"/>
      <c r="BC860" s="163"/>
      <c r="BD860" s="163"/>
      <c r="BE860" s="164"/>
      <c r="BF860" s="165"/>
      <c r="BG860" s="162"/>
      <c r="BH860" s="162"/>
      <c r="BI860" s="164"/>
      <c r="BJ860" s="38"/>
      <c r="BK860" s="38"/>
      <c r="BL860" s="38"/>
      <c r="BM860" s="38"/>
      <c r="BN860" s="38"/>
      <c r="BO860" s="38"/>
      <c r="BP860" s="117" t="str">
        <f t="shared" si="599"/>
        <v/>
      </c>
      <c r="BQ860" s="38"/>
      <c r="BR860" s="38"/>
      <c r="BS860" s="38"/>
      <c r="BT860" s="38"/>
      <c r="BV860" s="17">
        <f t="shared" si="593"/>
        <v>0</v>
      </c>
      <c r="BW860" s="17">
        <f t="shared" si="594"/>
        <v>0</v>
      </c>
      <c r="BX860" s="17">
        <f t="shared" si="595"/>
        <v>0</v>
      </c>
      <c r="BY860" s="17">
        <f t="shared" si="596"/>
        <v>0</v>
      </c>
      <c r="BZ860" s="17">
        <f t="shared" si="597"/>
        <v>0</v>
      </c>
      <c r="CA860" s="17">
        <f t="shared" si="598"/>
        <v>0</v>
      </c>
      <c r="CB860" s="17">
        <f t="shared" si="600"/>
        <v>0</v>
      </c>
      <c r="CC860" s="17">
        <f t="shared" si="601"/>
        <v>0</v>
      </c>
      <c r="CD860" s="17">
        <f t="shared" si="602"/>
        <v>0</v>
      </c>
      <c r="CE860" s="17">
        <f t="shared" si="603"/>
        <v>0</v>
      </c>
      <c r="CF860" s="17">
        <f t="shared" si="604"/>
        <v>0</v>
      </c>
      <c r="CG860" s="17">
        <f t="shared" si="605"/>
        <v>0</v>
      </c>
      <c r="CH860" s="17">
        <f t="shared" si="606"/>
        <v>0</v>
      </c>
      <c r="CI860" s="17">
        <f t="shared" si="607"/>
        <v>0</v>
      </c>
      <c r="CJ860" s="17">
        <f t="shared" si="608"/>
        <v>0</v>
      </c>
      <c r="CK860" s="17">
        <f t="shared" si="609"/>
        <v>0</v>
      </c>
      <c r="CL860" s="17">
        <f t="shared" si="610"/>
        <v>0</v>
      </c>
      <c r="CM860" s="17">
        <f t="shared" si="611"/>
        <v>0</v>
      </c>
      <c r="CN860" s="17">
        <f t="shared" si="612"/>
        <v>0</v>
      </c>
      <c r="CO860" s="17">
        <f t="shared" si="613"/>
        <v>0</v>
      </c>
      <c r="CP860" s="17">
        <f t="shared" si="614"/>
        <v>0</v>
      </c>
      <c r="CQ860" s="17">
        <f t="shared" si="615"/>
        <v>0</v>
      </c>
      <c r="CR860" s="17">
        <f t="shared" si="616"/>
        <v>0</v>
      </c>
      <c r="CS860" s="17">
        <f t="shared" si="617"/>
        <v>0</v>
      </c>
      <c r="CT860" s="17">
        <f t="shared" si="618"/>
        <v>0</v>
      </c>
      <c r="CU860" s="17">
        <f t="shared" si="619"/>
        <v>0</v>
      </c>
      <c r="CV860" s="17">
        <f t="shared" si="620"/>
        <v>0</v>
      </c>
      <c r="CW860" s="17">
        <f t="shared" si="621"/>
        <v>0</v>
      </c>
      <c r="CX860" s="17">
        <f t="shared" si="622"/>
        <v>0</v>
      </c>
      <c r="CY860" s="17">
        <f t="shared" si="623"/>
        <v>0</v>
      </c>
      <c r="CZ860" s="17">
        <f t="shared" si="624"/>
        <v>0</v>
      </c>
      <c r="DA860" s="17">
        <f t="shared" si="625"/>
        <v>0</v>
      </c>
      <c r="DB860" s="17">
        <f t="shared" si="626"/>
        <v>0</v>
      </c>
      <c r="DC860" s="17">
        <f t="shared" si="627"/>
        <v>0</v>
      </c>
      <c r="DD860" s="17">
        <f t="shared" si="628"/>
        <v>0</v>
      </c>
      <c r="DE860" s="17">
        <f t="shared" si="629"/>
        <v>0</v>
      </c>
      <c r="DF860" s="17">
        <f t="shared" si="630"/>
        <v>0</v>
      </c>
      <c r="DG860" s="17">
        <f t="shared" si="631"/>
        <v>0</v>
      </c>
    </row>
    <row r="861" spans="2:111" ht="15" customHeight="1" x14ac:dyDescent="0.2">
      <c r="B861" s="156">
        <v>853</v>
      </c>
      <c r="C861" s="157" t="str">
        <f t="shared" si="632"/>
        <v/>
      </c>
      <c r="D861" s="158" t="str">
        <f t="shared" si="592"/>
        <v>OK</v>
      </c>
      <c r="E861" s="159" t="e">
        <f>VLOOKUP('DATA SHEET'!$B$9,'Drill Size Info'!$T$2:$U$8,2,FALSE)</f>
        <v>#N/A</v>
      </c>
      <c r="F861" s="159" t="str">
        <f t="shared" si="633"/>
        <v/>
      </c>
      <c r="G861" s="91">
        <f t="shared" si="634"/>
        <v>0</v>
      </c>
      <c r="H861" s="160" t="s">
        <v>175</v>
      </c>
      <c r="I861" s="160" t="s">
        <v>175</v>
      </c>
      <c r="J861" s="160" t="str">
        <f>IF('DATA SHEET'!$B$10="NC-50","N/A","OK")</f>
        <v>OK</v>
      </c>
      <c r="K861" s="160" t="str">
        <f>IF('DATA SHEET'!$B$10="NC-50","N/A","OK")</f>
        <v>OK</v>
      </c>
      <c r="L861" s="160" t="str">
        <f t="shared" si="635"/>
        <v>OK</v>
      </c>
      <c r="M861" s="160" t="str">
        <f t="shared" si="636"/>
        <v>OK</v>
      </c>
      <c r="N861" s="160"/>
      <c r="O861" s="160"/>
      <c r="P861" s="160"/>
      <c r="Q861" s="160"/>
      <c r="R861" s="92" t="str">
        <f>IF(DI861&lt;&gt;"",
    IF(INT('Drill Size Info'!$AA$19)=INT('Drill Size Info'!$AB$19),
        --(INT('Drill Size Info'!$AA$19) &amp; "." &amp; DI861),
        IF(AND((--(INT('Drill Size Info'!$AA$19) &amp; "." &amp; DI861)&gt;=--('Drill Size Info'!$AA$19)), (--(INT('Drill Size Info'!$AA$19) &amp; "." &amp; DI861)&lt;=--('Drill Size Info'!$AB$19))),
            --(INT('Drill Size Info'!$AA$19) &amp; "." &amp; DI861),
            --(INT('Drill Size Info'!$AB$19) &amp; "." &amp; DI861)
        )
    ),
    IF(DH861&lt;&gt;"",
        IF(INT('Drill Size Info'!$AA$19)=INT('Drill Size Info'!$AB$19),
            --(INT('Drill Size Info'!$AA$19) &amp; "." &amp; LEFT(DH861,3)),
            IF(AND((--(INT('Drill Size Info'!$AA$19) &amp; "." &amp; LEFT(DH861,3))&gt;=--('Drill Size Info'!$AA$19)), (--(INT('Drill Size Info'!$AA$19) &amp; "." &amp; LEFT(DH861,3))&lt;=--('Drill Size Info'!$AB$19))),
                --(INT('Drill Size Info'!$AA$19) &amp; "." &amp; LEFT(DH861,3)),
                --(INT('Drill Size Info'!$AB$19) &amp; "." &amp; LEFT(DH861,3))
            )
        ),
        "OK"
    )
)</f>
        <v>OK</v>
      </c>
      <c r="S861" s="150" t="str">
        <f>IF(DJ861&lt;&gt;"",
    IF(INT('Drill Size Info'!$AA$19)=INT('Drill Size Info'!$AB$19),
        --(INT('Drill Size Info'!$AA$19) &amp; "." &amp; DJ861),
        IF(AND((--(INT('Drill Size Info'!$AA$19) &amp; "." &amp; DJ861)&gt;=--('Drill Size Info'!$AA$19)), (--(INT('Drill Size Info'!$AA$19) &amp; "." &amp; DJ861)&lt;=--('Drill Size Info'!$AB$19))),
            --(INT('Drill Size Info'!$AA$19) &amp; "." &amp; DJ861),
            --(INT('Drill Size Info'!$AB$19) &amp; "." &amp; DJ861)
        )
    ),
    IF(DH861&lt;&gt;"",
        IF(INT('Drill Size Info'!$AA$19)=INT('Drill Size Info'!$AB$19),
            --(INT('Drill Size Info'!$AA$19) &amp; "." &amp; RIGHT(DH861,3)),
            IF(AND((--(INT('Drill Size Info'!$AA$19) &amp; "." &amp; RIGHT(DH861,3))&gt;=--('Drill Size Info'!$AA$19)), (--(INT('Drill Size Info'!$AA$19) &amp; "." &amp; RIGHT(DH861,3))&lt;=--('Drill Size Info'!$AB$19))),
                --(INT('Drill Size Info'!$AA$19) &amp; "." &amp; RIGHT(DH861,3)),
                --(INT('Drill Size Info'!$AB$19) &amp; "." &amp; RIGHT(DH861,3))
            )
        ),
        "N/A"
    )
)</f>
        <v>N/A</v>
      </c>
      <c r="T861" s="150" t="str">
        <f>IF(DL861&lt;&gt;"",
    IF(INT('Drill Size Info'!$AA$19)=INT('Drill Size Info'!$AB$15),
        --(INT('Drill Size Info'!$AA$15) &amp; "." &amp; DL861),
        IF(AND((--(INT('Drill Size Info'!$AA$15) &amp; "." &amp; DL861)&gt;=--('Drill Size Info'!$AA$15)), (--(INT('Drill Size Info'!$AA$15) &amp; "." &amp; DL861)&lt;=--('Drill Size Info'!$AB$15))),
            --(INT('Drill Size Info'!$AA$15) &amp; "." &amp; DL861),
            --(INT('Drill Size Info'!$AB$15) &amp; "." &amp; DL861)
        )
    ),
    IF(DK861&lt;&gt;"",
        IF(INT('Drill Size Info'!$AA$15)=INT('Drill Size Info'!$AB$15),
            --(INT('Drill Size Info'!$AA$15) &amp; "." &amp; LEFT(DK861,3)),
            IF(AND((--(INT('Drill Size Info'!$AA$15) &amp; "." &amp; LEFT(DK861,3))&gt;=--('Drill Size Info'!$AA$15)), (--(INT('Drill Size Info'!$AA$15) &amp; "." &amp; LEFT(DK861,3))&lt;=--('Drill Size Info'!$AB$15))),
                --(INT('Drill Size Info'!$AA$15) &amp; "." &amp; LEFT(DK861,3)),
                --(INT('Drill Size Info'!$AB$15) &amp; "." &amp; LEFT(DK861,3))
            )
        ),
        "OK"
    )
)</f>
        <v>OK</v>
      </c>
      <c r="U861" s="150" t="str">
        <f>IF(DM861&lt;&gt;"",
    IF(INT('Drill Size Info'!$AA$19)=INT('Drill Size Info'!$AB$15),
        --(INT('Drill Size Info'!$AA$15) &amp; "." &amp; DM861),
        IF(AND((--(INT('Drill Size Info'!$AA$15) &amp; "." &amp; DM861)&gt;=--('Drill Size Info'!$AA$15)), (--(INT('Drill Size Info'!$AA$15) &amp; "." &amp; DM861)&lt;=--('Drill Size Info'!$AB$15))),
            --(INT('Drill Size Info'!$AA$15) &amp; "." &amp; DM861),
            --(INT('Drill Size Info'!$AB$15) &amp; "." &amp; DM861)
        )
    ),
    IF(DK861&lt;&gt;"",
        IF(INT('Drill Size Info'!$AA$15)=INT('Drill Size Info'!$AB$15),
            --(INT('Drill Size Info'!$AA$15) &amp; "." &amp; RIGHT(DK861,3)),
            IF(AND((--(INT('Drill Size Info'!$AA$15) &amp; "." &amp; RIGHT(DK861,3))&gt;=--('Drill Size Info'!$AA$15)), (--(INT('Drill Size Info'!$AA$15) &amp; "." &amp; RIGHT(DK861,3))&lt;=--('Drill Size Info'!$AB$15))),
                --(INT('Drill Size Info'!$AA$15) &amp; "." &amp; RIGHT(DK861,3)),
                --(INT('Drill Size Info'!$AB$15) &amp; "." &amp; RIGHT(DK861,3))
            )
        ),
        "N/A"
    )
)</f>
        <v>N/A</v>
      </c>
      <c r="V861" s="161"/>
      <c r="W861" s="161"/>
      <c r="X861" s="161"/>
      <c r="Y861" s="161"/>
      <c r="Z861" s="161"/>
      <c r="AA861" s="162"/>
      <c r="AB861" s="162"/>
      <c r="AC861" s="162"/>
      <c r="AD861" s="162"/>
      <c r="AE861" s="162"/>
      <c r="AF861" s="162"/>
      <c r="AG861" s="162"/>
      <c r="AH861" s="162"/>
      <c r="AI861" s="162"/>
      <c r="AJ861" s="162"/>
      <c r="AK861" s="162"/>
      <c r="AL861" s="162"/>
      <c r="AM861" s="162"/>
      <c r="AN861" s="162"/>
      <c r="AO861" s="162"/>
      <c r="AP861" s="162"/>
      <c r="AQ861" s="162"/>
      <c r="AR861" s="162"/>
      <c r="AS861" s="162"/>
      <c r="AT861" s="162"/>
      <c r="AU861" s="162"/>
      <c r="AV861" s="162"/>
      <c r="AW861" s="162"/>
      <c r="AX861" s="162"/>
      <c r="AY861" s="162"/>
      <c r="AZ861" s="162"/>
      <c r="BA861" s="162"/>
      <c r="BB861" s="163"/>
      <c r="BC861" s="163"/>
      <c r="BD861" s="163"/>
      <c r="BE861" s="164"/>
      <c r="BF861" s="165"/>
      <c r="BG861" s="162"/>
      <c r="BH861" s="162"/>
      <c r="BI861" s="164"/>
      <c r="BJ861" s="38"/>
      <c r="BK861" s="38"/>
      <c r="BL861" s="38"/>
      <c r="BM861" s="38"/>
      <c r="BN861" s="38"/>
      <c r="BO861" s="38"/>
      <c r="BP861" s="117" t="str">
        <f t="shared" si="599"/>
        <v/>
      </c>
      <c r="BQ861" s="38"/>
      <c r="BR861" s="38"/>
      <c r="BS861" s="38"/>
      <c r="BT861" s="38"/>
      <c r="BV861" s="17">
        <f t="shared" si="593"/>
        <v>0</v>
      </c>
      <c r="BW861" s="17">
        <f t="shared" si="594"/>
        <v>0</v>
      </c>
      <c r="BX861" s="17">
        <f t="shared" si="595"/>
        <v>0</v>
      </c>
      <c r="BY861" s="17">
        <f t="shared" si="596"/>
        <v>0</v>
      </c>
      <c r="BZ861" s="17">
        <f t="shared" si="597"/>
        <v>0</v>
      </c>
      <c r="CA861" s="17">
        <f t="shared" si="598"/>
        <v>0</v>
      </c>
      <c r="CB861" s="17">
        <f t="shared" si="600"/>
        <v>0</v>
      </c>
      <c r="CC861" s="17">
        <f t="shared" si="601"/>
        <v>0</v>
      </c>
      <c r="CD861" s="17">
        <f t="shared" si="602"/>
        <v>0</v>
      </c>
      <c r="CE861" s="17">
        <f t="shared" si="603"/>
        <v>0</v>
      </c>
      <c r="CF861" s="17">
        <f t="shared" si="604"/>
        <v>0</v>
      </c>
      <c r="CG861" s="17">
        <f t="shared" si="605"/>
        <v>0</v>
      </c>
      <c r="CH861" s="17">
        <f t="shared" si="606"/>
        <v>0</v>
      </c>
      <c r="CI861" s="17">
        <f t="shared" si="607"/>
        <v>0</v>
      </c>
      <c r="CJ861" s="17">
        <f t="shared" si="608"/>
        <v>0</v>
      </c>
      <c r="CK861" s="17">
        <f t="shared" si="609"/>
        <v>0</v>
      </c>
      <c r="CL861" s="17">
        <f t="shared" si="610"/>
        <v>0</v>
      </c>
      <c r="CM861" s="17">
        <f t="shared" si="611"/>
        <v>0</v>
      </c>
      <c r="CN861" s="17">
        <f t="shared" si="612"/>
        <v>0</v>
      </c>
      <c r="CO861" s="17">
        <f t="shared" si="613"/>
        <v>0</v>
      </c>
      <c r="CP861" s="17">
        <f t="shared" si="614"/>
        <v>0</v>
      </c>
      <c r="CQ861" s="17">
        <f t="shared" si="615"/>
        <v>0</v>
      </c>
      <c r="CR861" s="17">
        <f t="shared" si="616"/>
        <v>0</v>
      </c>
      <c r="CS861" s="17">
        <f t="shared" si="617"/>
        <v>0</v>
      </c>
      <c r="CT861" s="17">
        <f t="shared" si="618"/>
        <v>0</v>
      </c>
      <c r="CU861" s="17">
        <f t="shared" si="619"/>
        <v>0</v>
      </c>
      <c r="CV861" s="17">
        <f t="shared" si="620"/>
        <v>0</v>
      </c>
      <c r="CW861" s="17">
        <f t="shared" si="621"/>
        <v>0</v>
      </c>
      <c r="CX861" s="17">
        <f t="shared" si="622"/>
        <v>0</v>
      </c>
      <c r="CY861" s="17">
        <f t="shared" si="623"/>
        <v>0</v>
      </c>
      <c r="CZ861" s="17">
        <f t="shared" si="624"/>
        <v>0</v>
      </c>
      <c r="DA861" s="17">
        <f t="shared" si="625"/>
        <v>0</v>
      </c>
      <c r="DB861" s="17">
        <f t="shared" si="626"/>
        <v>0</v>
      </c>
      <c r="DC861" s="17">
        <f t="shared" si="627"/>
        <v>0</v>
      </c>
      <c r="DD861" s="17">
        <f t="shared" si="628"/>
        <v>0</v>
      </c>
      <c r="DE861" s="17">
        <f t="shared" si="629"/>
        <v>0</v>
      </c>
      <c r="DF861" s="17">
        <f t="shared" si="630"/>
        <v>0</v>
      </c>
      <c r="DG861" s="17">
        <f t="shared" si="631"/>
        <v>0</v>
      </c>
    </row>
    <row r="862" spans="2:111" ht="15" customHeight="1" x14ac:dyDescent="0.2">
      <c r="B862" s="156">
        <v>854</v>
      </c>
      <c r="C862" s="157" t="str">
        <f t="shared" si="632"/>
        <v/>
      </c>
      <c r="D862" s="158" t="str">
        <f t="shared" si="592"/>
        <v>OK</v>
      </c>
      <c r="E862" s="159" t="e">
        <f>VLOOKUP('DATA SHEET'!$B$9,'Drill Size Info'!$T$2:$U$8,2,FALSE)</f>
        <v>#N/A</v>
      </c>
      <c r="F862" s="159" t="str">
        <f t="shared" si="633"/>
        <v/>
      </c>
      <c r="G862" s="91">
        <f t="shared" si="634"/>
        <v>0</v>
      </c>
      <c r="H862" s="160" t="s">
        <v>175</v>
      </c>
      <c r="I862" s="160" t="s">
        <v>175</v>
      </c>
      <c r="J862" s="160" t="str">
        <f>IF('DATA SHEET'!$B$10="NC-50","N/A","OK")</f>
        <v>OK</v>
      </c>
      <c r="K862" s="160" t="str">
        <f>IF('DATA SHEET'!$B$10="NC-50","N/A","OK")</f>
        <v>OK</v>
      </c>
      <c r="L862" s="160" t="str">
        <f t="shared" si="635"/>
        <v>OK</v>
      </c>
      <c r="M862" s="160" t="str">
        <f t="shared" si="636"/>
        <v>OK</v>
      </c>
      <c r="N862" s="160"/>
      <c r="O862" s="160"/>
      <c r="P862" s="160"/>
      <c r="Q862" s="160"/>
      <c r="R862" s="92" t="str">
        <f>IF(DI862&lt;&gt;"",
    IF(INT('Drill Size Info'!$AA$19)=INT('Drill Size Info'!$AB$19),
        --(INT('Drill Size Info'!$AA$19) &amp; "." &amp; DI862),
        IF(AND((--(INT('Drill Size Info'!$AA$19) &amp; "." &amp; DI862)&gt;=--('Drill Size Info'!$AA$19)), (--(INT('Drill Size Info'!$AA$19) &amp; "." &amp; DI862)&lt;=--('Drill Size Info'!$AB$19))),
            --(INT('Drill Size Info'!$AA$19) &amp; "." &amp; DI862),
            --(INT('Drill Size Info'!$AB$19) &amp; "." &amp; DI862)
        )
    ),
    IF(DH862&lt;&gt;"",
        IF(INT('Drill Size Info'!$AA$19)=INT('Drill Size Info'!$AB$19),
            --(INT('Drill Size Info'!$AA$19) &amp; "." &amp; LEFT(DH862,3)),
            IF(AND((--(INT('Drill Size Info'!$AA$19) &amp; "." &amp; LEFT(DH862,3))&gt;=--('Drill Size Info'!$AA$19)), (--(INT('Drill Size Info'!$AA$19) &amp; "." &amp; LEFT(DH862,3))&lt;=--('Drill Size Info'!$AB$19))),
                --(INT('Drill Size Info'!$AA$19) &amp; "." &amp; LEFT(DH862,3)),
                --(INT('Drill Size Info'!$AB$19) &amp; "." &amp; LEFT(DH862,3))
            )
        ),
        "OK"
    )
)</f>
        <v>OK</v>
      </c>
      <c r="S862" s="150" t="str">
        <f>IF(DJ862&lt;&gt;"",
    IF(INT('Drill Size Info'!$AA$19)=INT('Drill Size Info'!$AB$19),
        --(INT('Drill Size Info'!$AA$19) &amp; "." &amp; DJ862),
        IF(AND((--(INT('Drill Size Info'!$AA$19) &amp; "." &amp; DJ862)&gt;=--('Drill Size Info'!$AA$19)), (--(INT('Drill Size Info'!$AA$19) &amp; "." &amp; DJ862)&lt;=--('Drill Size Info'!$AB$19))),
            --(INT('Drill Size Info'!$AA$19) &amp; "." &amp; DJ862),
            --(INT('Drill Size Info'!$AB$19) &amp; "." &amp; DJ862)
        )
    ),
    IF(DH862&lt;&gt;"",
        IF(INT('Drill Size Info'!$AA$19)=INT('Drill Size Info'!$AB$19),
            --(INT('Drill Size Info'!$AA$19) &amp; "." &amp; RIGHT(DH862,3)),
            IF(AND((--(INT('Drill Size Info'!$AA$19) &amp; "." &amp; RIGHT(DH862,3))&gt;=--('Drill Size Info'!$AA$19)), (--(INT('Drill Size Info'!$AA$19) &amp; "." &amp; RIGHT(DH862,3))&lt;=--('Drill Size Info'!$AB$19))),
                --(INT('Drill Size Info'!$AA$19) &amp; "." &amp; RIGHT(DH862,3)),
                --(INT('Drill Size Info'!$AB$19) &amp; "." &amp; RIGHT(DH862,3))
            )
        ),
        "N/A"
    )
)</f>
        <v>N/A</v>
      </c>
      <c r="T862" s="150" t="str">
        <f>IF(DL862&lt;&gt;"",
    IF(INT('Drill Size Info'!$AA$19)=INT('Drill Size Info'!$AB$15),
        --(INT('Drill Size Info'!$AA$15) &amp; "." &amp; DL862),
        IF(AND((--(INT('Drill Size Info'!$AA$15) &amp; "." &amp; DL862)&gt;=--('Drill Size Info'!$AA$15)), (--(INT('Drill Size Info'!$AA$15) &amp; "." &amp; DL862)&lt;=--('Drill Size Info'!$AB$15))),
            --(INT('Drill Size Info'!$AA$15) &amp; "." &amp; DL862),
            --(INT('Drill Size Info'!$AB$15) &amp; "." &amp; DL862)
        )
    ),
    IF(DK862&lt;&gt;"",
        IF(INT('Drill Size Info'!$AA$15)=INT('Drill Size Info'!$AB$15),
            --(INT('Drill Size Info'!$AA$15) &amp; "." &amp; LEFT(DK862,3)),
            IF(AND((--(INT('Drill Size Info'!$AA$15) &amp; "." &amp; LEFT(DK862,3))&gt;=--('Drill Size Info'!$AA$15)), (--(INT('Drill Size Info'!$AA$15) &amp; "." &amp; LEFT(DK862,3))&lt;=--('Drill Size Info'!$AB$15))),
                --(INT('Drill Size Info'!$AA$15) &amp; "." &amp; LEFT(DK862,3)),
                --(INT('Drill Size Info'!$AB$15) &amp; "." &amp; LEFT(DK862,3))
            )
        ),
        "OK"
    )
)</f>
        <v>OK</v>
      </c>
      <c r="U862" s="150" t="str">
        <f>IF(DM862&lt;&gt;"",
    IF(INT('Drill Size Info'!$AA$19)=INT('Drill Size Info'!$AB$15),
        --(INT('Drill Size Info'!$AA$15) &amp; "." &amp; DM862),
        IF(AND((--(INT('Drill Size Info'!$AA$15) &amp; "." &amp; DM862)&gt;=--('Drill Size Info'!$AA$15)), (--(INT('Drill Size Info'!$AA$15) &amp; "." &amp; DM862)&lt;=--('Drill Size Info'!$AB$15))),
            --(INT('Drill Size Info'!$AA$15) &amp; "." &amp; DM862),
            --(INT('Drill Size Info'!$AB$15) &amp; "." &amp; DM862)
        )
    ),
    IF(DK862&lt;&gt;"",
        IF(INT('Drill Size Info'!$AA$15)=INT('Drill Size Info'!$AB$15),
            --(INT('Drill Size Info'!$AA$15) &amp; "." &amp; RIGHT(DK862,3)),
            IF(AND((--(INT('Drill Size Info'!$AA$15) &amp; "." &amp; RIGHT(DK862,3))&gt;=--('Drill Size Info'!$AA$15)), (--(INT('Drill Size Info'!$AA$15) &amp; "." &amp; RIGHT(DK862,3))&lt;=--('Drill Size Info'!$AB$15))),
                --(INT('Drill Size Info'!$AA$15) &amp; "." &amp; RIGHT(DK862,3)),
                --(INT('Drill Size Info'!$AB$15) &amp; "." &amp; RIGHT(DK862,3))
            )
        ),
        "N/A"
    )
)</f>
        <v>N/A</v>
      </c>
      <c r="V862" s="161"/>
      <c r="W862" s="161"/>
      <c r="X862" s="161"/>
      <c r="Y862" s="161"/>
      <c r="Z862" s="161"/>
      <c r="AA862" s="162"/>
      <c r="AB862" s="162"/>
      <c r="AC862" s="162"/>
      <c r="AD862" s="162"/>
      <c r="AE862" s="162"/>
      <c r="AF862" s="162"/>
      <c r="AG862" s="162"/>
      <c r="AH862" s="162"/>
      <c r="AI862" s="162"/>
      <c r="AJ862" s="162"/>
      <c r="AK862" s="162"/>
      <c r="AL862" s="162"/>
      <c r="AM862" s="162"/>
      <c r="AN862" s="162"/>
      <c r="AO862" s="162"/>
      <c r="AP862" s="162"/>
      <c r="AQ862" s="162"/>
      <c r="AR862" s="162"/>
      <c r="AS862" s="162"/>
      <c r="AT862" s="162"/>
      <c r="AU862" s="162"/>
      <c r="AV862" s="162"/>
      <c r="AW862" s="162"/>
      <c r="AX862" s="162"/>
      <c r="AY862" s="162"/>
      <c r="AZ862" s="162"/>
      <c r="BA862" s="162"/>
      <c r="BB862" s="163"/>
      <c r="BC862" s="163"/>
      <c r="BD862" s="163"/>
      <c r="BE862" s="164"/>
      <c r="BF862" s="165"/>
      <c r="BG862" s="162"/>
      <c r="BH862" s="162"/>
      <c r="BI862" s="164"/>
      <c r="BJ862" s="38"/>
      <c r="BK862" s="38"/>
      <c r="BL862" s="38"/>
      <c r="BM862" s="38"/>
      <c r="BN862" s="38"/>
      <c r="BO862" s="38"/>
      <c r="BP862" s="117" t="str">
        <f t="shared" si="599"/>
        <v/>
      </c>
      <c r="BQ862" s="38"/>
      <c r="BR862" s="38"/>
      <c r="BS862" s="38"/>
      <c r="BT862" s="38"/>
      <c r="BV862" s="17">
        <f t="shared" si="593"/>
        <v>0</v>
      </c>
      <c r="BW862" s="17">
        <f t="shared" si="594"/>
        <v>0</v>
      </c>
      <c r="BX862" s="17">
        <f t="shared" si="595"/>
        <v>0</v>
      </c>
      <c r="BY862" s="17">
        <f t="shared" si="596"/>
        <v>0</v>
      </c>
      <c r="BZ862" s="17">
        <f t="shared" si="597"/>
        <v>0</v>
      </c>
      <c r="CA862" s="17">
        <f t="shared" si="598"/>
        <v>0</v>
      </c>
      <c r="CB862" s="17">
        <f t="shared" si="600"/>
        <v>0</v>
      </c>
      <c r="CC862" s="17">
        <f t="shared" si="601"/>
        <v>0</v>
      </c>
      <c r="CD862" s="17">
        <f t="shared" si="602"/>
        <v>0</v>
      </c>
      <c r="CE862" s="17">
        <f t="shared" si="603"/>
        <v>0</v>
      </c>
      <c r="CF862" s="17">
        <f t="shared" si="604"/>
        <v>0</v>
      </c>
      <c r="CG862" s="17">
        <f t="shared" si="605"/>
        <v>0</v>
      </c>
      <c r="CH862" s="17">
        <f t="shared" si="606"/>
        <v>0</v>
      </c>
      <c r="CI862" s="17">
        <f t="shared" si="607"/>
        <v>0</v>
      </c>
      <c r="CJ862" s="17">
        <f t="shared" si="608"/>
        <v>0</v>
      </c>
      <c r="CK862" s="17">
        <f t="shared" si="609"/>
        <v>0</v>
      </c>
      <c r="CL862" s="17">
        <f t="shared" si="610"/>
        <v>0</v>
      </c>
      <c r="CM862" s="17">
        <f t="shared" si="611"/>
        <v>0</v>
      </c>
      <c r="CN862" s="17">
        <f t="shared" si="612"/>
        <v>0</v>
      </c>
      <c r="CO862" s="17">
        <f t="shared" si="613"/>
        <v>0</v>
      </c>
      <c r="CP862" s="17">
        <f t="shared" si="614"/>
        <v>0</v>
      </c>
      <c r="CQ862" s="17">
        <f t="shared" si="615"/>
        <v>0</v>
      </c>
      <c r="CR862" s="17">
        <f t="shared" si="616"/>
        <v>0</v>
      </c>
      <c r="CS862" s="17">
        <f t="shared" si="617"/>
        <v>0</v>
      </c>
      <c r="CT862" s="17">
        <f t="shared" si="618"/>
        <v>0</v>
      </c>
      <c r="CU862" s="17">
        <f t="shared" si="619"/>
        <v>0</v>
      </c>
      <c r="CV862" s="17">
        <f t="shared" si="620"/>
        <v>0</v>
      </c>
      <c r="CW862" s="17">
        <f t="shared" si="621"/>
        <v>0</v>
      </c>
      <c r="CX862" s="17">
        <f t="shared" si="622"/>
        <v>0</v>
      </c>
      <c r="CY862" s="17">
        <f t="shared" si="623"/>
        <v>0</v>
      </c>
      <c r="CZ862" s="17">
        <f t="shared" si="624"/>
        <v>0</v>
      </c>
      <c r="DA862" s="17">
        <f t="shared" si="625"/>
        <v>0</v>
      </c>
      <c r="DB862" s="17">
        <f t="shared" si="626"/>
        <v>0</v>
      </c>
      <c r="DC862" s="17">
        <f t="shared" si="627"/>
        <v>0</v>
      </c>
      <c r="DD862" s="17">
        <f t="shared" si="628"/>
        <v>0</v>
      </c>
      <c r="DE862" s="17">
        <f t="shared" si="629"/>
        <v>0</v>
      </c>
      <c r="DF862" s="17">
        <f t="shared" si="630"/>
        <v>0</v>
      </c>
      <c r="DG862" s="17">
        <f t="shared" si="631"/>
        <v>0</v>
      </c>
    </row>
    <row r="863" spans="2:111" ht="15" customHeight="1" x14ac:dyDescent="0.2">
      <c r="B863" s="156">
        <v>855</v>
      </c>
      <c r="C863" s="157" t="str">
        <f t="shared" si="632"/>
        <v/>
      </c>
      <c r="D863" s="158" t="str">
        <f t="shared" si="592"/>
        <v>OK</v>
      </c>
      <c r="E863" s="159" t="e">
        <f>VLOOKUP('DATA SHEET'!$B$9,'Drill Size Info'!$T$2:$U$8,2,FALSE)</f>
        <v>#N/A</v>
      </c>
      <c r="F863" s="159" t="str">
        <f t="shared" si="633"/>
        <v/>
      </c>
      <c r="G863" s="91">
        <f t="shared" si="634"/>
        <v>0</v>
      </c>
      <c r="H863" s="160" t="s">
        <v>175</v>
      </c>
      <c r="I863" s="160" t="s">
        <v>175</v>
      </c>
      <c r="J863" s="160" t="str">
        <f>IF('DATA SHEET'!$B$10="NC-50","N/A","OK")</f>
        <v>OK</v>
      </c>
      <c r="K863" s="160" t="str">
        <f>IF('DATA SHEET'!$B$10="NC-50","N/A","OK")</f>
        <v>OK</v>
      </c>
      <c r="L863" s="160" t="str">
        <f t="shared" si="635"/>
        <v>OK</v>
      </c>
      <c r="M863" s="160" t="str">
        <f t="shared" si="636"/>
        <v>OK</v>
      </c>
      <c r="N863" s="160"/>
      <c r="O863" s="160"/>
      <c r="P863" s="160"/>
      <c r="Q863" s="160"/>
      <c r="R863" s="92" t="str">
        <f>IF(DI863&lt;&gt;"",
    IF(INT('Drill Size Info'!$AA$19)=INT('Drill Size Info'!$AB$19),
        --(INT('Drill Size Info'!$AA$19) &amp; "." &amp; DI863),
        IF(AND((--(INT('Drill Size Info'!$AA$19) &amp; "." &amp; DI863)&gt;=--('Drill Size Info'!$AA$19)), (--(INT('Drill Size Info'!$AA$19) &amp; "." &amp; DI863)&lt;=--('Drill Size Info'!$AB$19))),
            --(INT('Drill Size Info'!$AA$19) &amp; "." &amp; DI863),
            --(INT('Drill Size Info'!$AB$19) &amp; "." &amp; DI863)
        )
    ),
    IF(DH863&lt;&gt;"",
        IF(INT('Drill Size Info'!$AA$19)=INT('Drill Size Info'!$AB$19),
            --(INT('Drill Size Info'!$AA$19) &amp; "." &amp; LEFT(DH863,3)),
            IF(AND((--(INT('Drill Size Info'!$AA$19) &amp; "." &amp; LEFT(DH863,3))&gt;=--('Drill Size Info'!$AA$19)), (--(INT('Drill Size Info'!$AA$19) &amp; "." &amp; LEFT(DH863,3))&lt;=--('Drill Size Info'!$AB$19))),
                --(INT('Drill Size Info'!$AA$19) &amp; "." &amp; LEFT(DH863,3)),
                --(INT('Drill Size Info'!$AB$19) &amp; "." &amp; LEFT(DH863,3))
            )
        ),
        "OK"
    )
)</f>
        <v>OK</v>
      </c>
      <c r="S863" s="150" t="str">
        <f>IF(DJ863&lt;&gt;"",
    IF(INT('Drill Size Info'!$AA$19)=INT('Drill Size Info'!$AB$19),
        --(INT('Drill Size Info'!$AA$19) &amp; "." &amp; DJ863),
        IF(AND((--(INT('Drill Size Info'!$AA$19) &amp; "." &amp; DJ863)&gt;=--('Drill Size Info'!$AA$19)), (--(INT('Drill Size Info'!$AA$19) &amp; "." &amp; DJ863)&lt;=--('Drill Size Info'!$AB$19))),
            --(INT('Drill Size Info'!$AA$19) &amp; "." &amp; DJ863),
            --(INT('Drill Size Info'!$AB$19) &amp; "." &amp; DJ863)
        )
    ),
    IF(DH863&lt;&gt;"",
        IF(INT('Drill Size Info'!$AA$19)=INT('Drill Size Info'!$AB$19),
            --(INT('Drill Size Info'!$AA$19) &amp; "." &amp; RIGHT(DH863,3)),
            IF(AND((--(INT('Drill Size Info'!$AA$19) &amp; "." &amp; RIGHT(DH863,3))&gt;=--('Drill Size Info'!$AA$19)), (--(INT('Drill Size Info'!$AA$19) &amp; "." &amp; RIGHT(DH863,3))&lt;=--('Drill Size Info'!$AB$19))),
                --(INT('Drill Size Info'!$AA$19) &amp; "." &amp; RIGHT(DH863,3)),
                --(INT('Drill Size Info'!$AB$19) &amp; "." &amp; RIGHT(DH863,3))
            )
        ),
        "N/A"
    )
)</f>
        <v>N/A</v>
      </c>
      <c r="T863" s="150" t="str">
        <f>IF(DL863&lt;&gt;"",
    IF(INT('Drill Size Info'!$AA$19)=INT('Drill Size Info'!$AB$15),
        --(INT('Drill Size Info'!$AA$15) &amp; "." &amp; DL863),
        IF(AND((--(INT('Drill Size Info'!$AA$15) &amp; "." &amp; DL863)&gt;=--('Drill Size Info'!$AA$15)), (--(INT('Drill Size Info'!$AA$15) &amp; "." &amp; DL863)&lt;=--('Drill Size Info'!$AB$15))),
            --(INT('Drill Size Info'!$AA$15) &amp; "." &amp; DL863),
            --(INT('Drill Size Info'!$AB$15) &amp; "." &amp; DL863)
        )
    ),
    IF(DK863&lt;&gt;"",
        IF(INT('Drill Size Info'!$AA$15)=INT('Drill Size Info'!$AB$15),
            --(INT('Drill Size Info'!$AA$15) &amp; "." &amp; LEFT(DK863,3)),
            IF(AND((--(INT('Drill Size Info'!$AA$15) &amp; "." &amp; LEFT(DK863,3))&gt;=--('Drill Size Info'!$AA$15)), (--(INT('Drill Size Info'!$AA$15) &amp; "." &amp; LEFT(DK863,3))&lt;=--('Drill Size Info'!$AB$15))),
                --(INT('Drill Size Info'!$AA$15) &amp; "." &amp; LEFT(DK863,3)),
                --(INT('Drill Size Info'!$AB$15) &amp; "." &amp; LEFT(DK863,3))
            )
        ),
        "OK"
    )
)</f>
        <v>OK</v>
      </c>
      <c r="U863" s="150" t="str">
        <f>IF(DM863&lt;&gt;"",
    IF(INT('Drill Size Info'!$AA$19)=INT('Drill Size Info'!$AB$15),
        --(INT('Drill Size Info'!$AA$15) &amp; "." &amp; DM863),
        IF(AND((--(INT('Drill Size Info'!$AA$15) &amp; "." &amp; DM863)&gt;=--('Drill Size Info'!$AA$15)), (--(INT('Drill Size Info'!$AA$15) &amp; "." &amp; DM863)&lt;=--('Drill Size Info'!$AB$15))),
            --(INT('Drill Size Info'!$AA$15) &amp; "." &amp; DM863),
            --(INT('Drill Size Info'!$AB$15) &amp; "." &amp; DM863)
        )
    ),
    IF(DK863&lt;&gt;"",
        IF(INT('Drill Size Info'!$AA$15)=INT('Drill Size Info'!$AB$15),
            --(INT('Drill Size Info'!$AA$15) &amp; "." &amp; RIGHT(DK863,3)),
            IF(AND((--(INT('Drill Size Info'!$AA$15) &amp; "." &amp; RIGHT(DK863,3))&gt;=--('Drill Size Info'!$AA$15)), (--(INT('Drill Size Info'!$AA$15) &amp; "." &amp; RIGHT(DK863,3))&lt;=--('Drill Size Info'!$AB$15))),
                --(INT('Drill Size Info'!$AA$15) &amp; "." &amp; RIGHT(DK863,3)),
                --(INT('Drill Size Info'!$AB$15) &amp; "." &amp; RIGHT(DK863,3))
            )
        ),
        "N/A"
    )
)</f>
        <v>N/A</v>
      </c>
      <c r="V863" s="161"/>
      <c r="W863" s="161"/>
      <c r="X863" s="161"/>
      <c r="Y863" s="161"/>
      <c r="Z863" s="161"/>
      <c r="AA863" s="162"/>
      <c r="AB863" s="162"/>
      <c r="AC863" s="162"/>
      <c r="AD863" s="162"/>
      <c r="AE863" s="162"/>
      <c r="AF863" s="162"/>
      <c r="AG863" s="162"/>
      <c r="AH863" s="162"/>
      <c r="AI863" s="162"/>
      <c r="AJ863" s="162"/>
      <c r="AK863" s="162"/>
      <c r="AL863" s="162"/>
      <c r="AM863" s="162"/>
      <c r="AN863" s="162"/>
      <c r="AO863" s="162"/>
      <c r="AP863" s="162"/>
      <c r="AQ863" s="162"/>
      <c r="AR863" s="162"/>
      <c r="AS863" s="162"/>
      <c r="AT863" s="162"/>
      <c r="AU863" s="162"/>
      <c r="AV863" s="162"/>
      <c r="AW863" s="162"/>
      <c r="AX863" s="162"/>
      <c r="AY863" s="162"/>
      <c r="AZ863" s="162"/>
      <c r="BA863" s="162"/>
      <c r="BB863" s="163"/>
      <c r="BC863" s="163"/>
      <c r="BD863" s="163"/>
      <c r="BE863" s="164"/>
      <c r="BF863" s="165"/>
      <c r="BG863" s="162"/>
      <c r="BH863" s="162"/>
      <c r="BI863" s="164"/>
      <c r="BJ863" s="38"/>
      <c r="BK863" s="38"/>
      <c r="BL863" s="38"/>
      <c r="BM863" s="38"/>
      <c r="BN863" s="38"/>
      <c r="BO863" s="38"/>
      <c r="BP863" s="117" t="str">
        <f t="shared" si="599"/>
        <v/>
      </c>
      <c r="BQ863" s="38"/>
      <c r="BR863" s="38"/>
      <c r="BS863" s="38"/>
      <c r="BT863" s="38"/>
      <c r="BV863" s="17">
        <f t="shared" si="593"/>
        <v>0</v>
      </c>
      <c r="BW863" s="17">
        <f t="shared" si="594"/>
        <v>0</v>
      </c>
      <c r="BX863" s="17">
        <f t="shared" si="595"/>
        <v>0</v>
      </c>
      <c r="BY863" s="17">
        <f t="shared" si="596"/>
        <v>0</v>
      </c>
      <c r="BZ863" s="17">
        <f t="shared" si="597"/>
        <v>0</v>
      </c>
      <c r="CA863" s="17">
        <f t="shared" si="598"/>
        <v>0</v>
      </c>
      <c r="CB863" s="17">
        <f t="shared" si="600"/>
        <v>0</v>
      </c>
      <c r="CC863" s="17">
        <f t="shared" si="601"/>
        <v>0</v>
      </c>
      <c r="CD863" s="17">
        <f t="shared" si="602"/>
        <v>0</v>
      </c>
      <c r="CE863" s="17">
        <f t="shared" si="603"/>
        <v>0</v>
      </c>
      <c r="CF863" s="17">
        <f t="shared" si="604"/>
        <v>0</v>
      </c>
      <c r="CG863" s="17">
        <f t="shared" si="605"/>
        <v>0</v>
      </c>
      <c r="CH863" s="17">
        <f t="shared" si="606"/>
        <v>0</v>
      </c>
      <c r="CI863" s="17">
        <f t="shared" si="607"/>
        <v>0</v>
      </c>
      <c r="CJ863" s="17">
        <f t="shared" si="608"/>
        <v>0</v>
      </c>
      <c r="CK863" s="17">
        <f t="shared" si="609"/>
        <v>0</v>
      </c>
      <c r="CL863" s="17">
        <f t="shared" si="610"/>
        <v>0</v>
      </c>
      <c r="CM863" s="17">
        <f t="shared" si="611"/>
        <v>0</v>
      </c>
      <c r="CN863" s="17">
        <f t="shared" si="612"/>
        <v>0</v>
      </c>
      <c r="CO863" s="17">
        <f t="shared" si="613"/>
        <v>0</v>
      </c>
      <c r="CP863" s="17">
        <f t="shared" si="614"/>
        <v>0</v>
      </c>
      <c r="CQ863" s="17">
        <f t="shared" si="615"/>
        <v>0</v>
      </c>
      <c r="CR863" s="17">
        <f t="shared" si="616"/>
        <v>0</v>
      </c>
      <c r="CS863" s="17">
        <f t="shared" si="617"/>
        <v>0</v>
      </c>
      <c r="CT863" s="17">
        <f t="shared" si="618"/>
        <v>0</v>
      </c>
      <c r="CU863" s="17">
        <f t="shared" si="619"/>
        <v>0</v>
      </c>
      <c r="CV863" s="17">
        <f t="shared" si="620"/>
        <v>0</v>
      </c>
      <c r="CW863" s="17">
        <f t="shared" si="621"/>
        <v>0</v>
      </c>
      <c r="CX863" s="17">
        <f t="shared" si="622"/>
        <v>0</v>
      </c>
      <c r="CY863" s="17">
        <f t="shared" si="623"/>
        <v>0</v>
      </c>
      <c r="CZ863" s="17">
        <f t="shared" si="624"/>
        <v>0</v>
      </c>
      <c r="DA863" s="17">
        <f t="shared" si="625"/>
        <v>0</v>
      </c>
      <c r="DB863" s="17">
        <f t="shared" si="626"/>
        <v>0</v>
      </c>
      <c r="DC863" s="17">
        <f t="shared" si="627"/>
        <v>0</v>
      </c>
      <c r="DD863" s="17">
        <f t="shared" si="628"/>
        <v>0</v>
      </c>
      <c r="DE863" s="17">
        <f t="shared" si="629"/>
        <v>0</v>
      </c>
      <c r="DF863" s="17">
        <f t="shared" si="630"/>
        <v>0</v>
      </c>
      <c r="DG863" s="17">
        <f t="shared" si="631"/>
        <v>0</v>
      </c>
    </row>
    <row r="864" spans="2:111" ht="15" customHeight="1" x14ac:dyDescent="0.2">
      <c r="B864" s="156">
        <v>856</v>
      </c>
      <c r="C864" s="157" t="str">
        <f t="shared" si="632"/>
        <v/>
      </c>
      <c r="D864" s="158" t="str">
        <f t="shared" si="592"/>
        <v>OK</v>
      </c>
      <c r="E864" s="159" t="e">
        <f>VLOOKUP('DATA SHEET'!$B$9,'Drill Size Info'!$T$2:$U$8,2,FALSE)</f>
        <v>#N/A</v>
      </c>
      <c r="F864" s="159" t="str">
        <f t="shared" si="633"/>
        <v/>
      </c>
      <c r="G864" s="91">
        <f t="shared" si="634"/>
        <v>0</v>
      </c>
      <c r="H864" s="160" t="s">
        <v>175</v>
      </c>
      <c r="I864" s="160" t="s">
        <v>175</v>
      </c>
      <c r="J864" s="160" t="str">
        <f>IF('DATA SHEET'!$B$10="NC-50","N/A","OK")</f>
        <v>OK</v>
      </c>
      <c r="K864" s="160" t="str">
        <f>IF('DATA SHEET'!$B$10="NC-50","N/A","OK")</f>
        <v>OK</v>
      </c>
      <c r="L864" s="160" t="str">
        <f t="shared" si="635"/>
        <v>OK</v>
      </c>
      <c r="M864" s="160" t="str">
        <f t="shared" si="636"/>
        <v>OK</v>
      </c>
      <c r="N864" s="160"/>
      <c r="O864" s="160"/>
      <c r="P864" s="160"/>
      <c r="Q864" s="160"/>
      <c r="R864" s="92" t="str">
        <f>IF(DI864&lt;&gt;"",
    IF(INT('Drill Size Info'!$AA$19)=INT('Drill Size Info'!$AB$19),
        --(INT('Drill Size Info'!$AA$19) &amp; "." &amp; DI864),
        IF(AND((--(INT('Drill Size Info'!$AA$19) &amp; "." &amp; DI864)&gt;=--('Drill Size Info'!$AA$19)), (--(INT('Drill Size Info'!$AA$19) &amp; "." &amp; DI864)&lt;=--('Drill Size Info'!$AB$19))),
            --(INT('Drill Size Info'!$AA$19) &amp; "." &amp; DI864),
            --(INT('Drill Size Info'!$AB$19) &amp; "." &amp; DI864)
        )
    ),
    IF(DH864&lt;&gt;"",
        IF(INT('Drill Size Info'!$AA$19)=INT('Drill Size Info'!$AB$19),
            --(INT('Drill Size Info'!$AA$19) &amp; "." &amp; LEFT(DH864,3)),
            IF(AND((--(INT('Drill Size Info'!$AA$19) &amp; "." &amp; LEFT(DH864,3))&gt;=--('Drill Size Info'!$AA$19)), (--(INT('Drill Size Info'!$AA$19) &amp; "." &amp; LEFT(DH864,3))&lt;=--('Drill Size Info'!$AB$19))),
                --(INT('Drill Size Info'!$AA$19) &amp; "." &amp; LEFT(DH864,3)),
                --(INT('Drill Size Info'!$AB$19) &amp; "." &amp; LEFT(DH864,3))
            )
        ),
        "OK"
    )
)</f>
        <v>OK</v>
      </c>
      <c r="S864" s="150" t="str">
        <f>IF(DJ864&lt;&gt;"",
    IF(INT('Drill Size Info'!$AA$19)=INT('Drill Size Info'!$AB$19),
        --(INT('Drill Size Info'!$AA$19) &amp; "." &amp; DJ864),
        IF(AND((--(INT('Drill Size Info'!$AA$19) &amp; "." &amp; DJ864)&gt;=--('Drill Size Info'!$AA$19)), (--(INT('Drill Size Info'!$AA$19) &amp; "." &amp; DJ864)&lt;=--('Drill Size Info'!$AB$19))),
            --(INT('Drill Size Info'!$AA$19) &amp; "." &amp; DJ864),
            --(INT('Drill Size Info'!$AB$19) &amp; "." &amp; DJ864)
        )
    ),
    IF(DH864&lt;&gt;"",
        IF(INT('Drill Size Info'!$AA$19)=INT('Drill Size Info'!$AB$19),
            --(INT('Drill Size Info'!$AA$19) &amp; "." &amp; RIGHT(DH864,3)),
            IF(AND((--(INT('Drill Size Info'!$AA$19) &amp; "." &amp; RIGHT(DH864,3))&gt;=--('Drill Size Info'!$AA$19)), (--(INT('Drill Size Info'!$AA$19) &amp; "." &amp; RIGHT(DH864,3))&lt;=--('Drill Size Info'!$AB$19))),
                --(INT('Drill Size Info'!$AA$19) &amp; "." &amp; RIGHT(DH864,3)),
                --(INT('Drill Size Info'!$AB$19) &amp; "." &amp; RIGHT(DH864,3))
            )
        ),
        "N/A"
    )
)</f>
        <v>N/A</v>
      </c>
      <c r="T864" s="150" t="str">
        <f>IF(DL864&lt;&gt;"",
    IF(INT('Drill Size Info'!$AA$19)=INT('Drill Size Info'!$AB$15),
        --(INT('Drill Size Info'!$AA$15) &amp; "." &amp; DL864),
        IF(AND((--(INT('Drill Size Info'!$AA$15) &amp; "." &amp; DL864)&gt;=--('Drill Size Info'!$AA$15)), (--(INT('Drill Size Info'!$AA$15) &amp; "." &amp; DL864)&lt;=--('Drill Size Info'!$AB$15))),
            --(INT('Drill Size Info'!$AA$15) &amp; "." &amp; DL864),
            --(INT('Drill Size Info'!$AB$15) &amp; "." &amp; DL864)
        )
    ),
    IF(DK864&lt;&gt;"",
        IF(INT('Drill Size Info'!$AA$15)=INT('Drill Size Info'!$AB$15),
            --(INT('Drill Size Info'!$AA$15) &amp; "." &amp; LEFT(DK864,3)),
            IF(AND((--(INT('Drill Size Info'!$AA$15) &amp; "." &amp; LEFT(DK864,3))&gt;=--('Drill Size Info'!$AA$15)), (--(INT('Drill Size Info'!$AA$15) &amp; "." &amp; LEFT(DK864,3))&lt;=--('Drill Size Info'!$AB$15))),
                --(INT('Drill Size Info'!$AA$15) &amp; "." &amp; LEFT(DK864,3)),
                --(INT('Drill Size Info'!$AB$15) &amp; "." &amp; LEFT(DK864,3))
            )
        ),
        "OK"
    )
)</f>
        <v>OK</v>
      </c>
      <c r="U864" s="150" t="str">
        <f>IF(DM864&lt;&gt;"",
    IF(INT('Drill Size Info'!$AA$19)=INT('Drill Size Info'!$AB$15),
        --(INT('Drill Size Info'!$AA$15) &amp; "." &amp; DM864),
        IF(AND((--(INT('Drill Size Info'!$AA$15) &amp; "." &amp; DM864)&gt;=--('Drill Size Info'!$AA$15)), (--(INT('Drill Size Info'!$AA$15) &amp; "." &amp; DM864)&lt;=--('Drill Size Info'!$AB$15))),
            --(INT('Drill Size Info'!$AA$15) &amp; "." &amp; DM864),
            --(INT('Drill Size Info'!$AB$15) &amp; "." &amp; DM864)
        )
    ),
    IF(DK864&lt;&gt;"",
        IF(INT('Drill Size Info'!$AA$15)=INT('Drill Size Info'!$AB$15),
            --(INT('Drill Size Info'!$AA$15) &amp; "." &amp; RIGHT(DK864,3)),
            IF(AND((--(INT('Drill Size Info'!$AA$15) &amp; "." &amp; RIGHT(DK864,3))&gt;=--('Drill Size Info'!$AA$15)), (--(INT('Drill Size Info'!$AA$15) &amp; "." &amp; RIGHT(DK864,3))&lt;=--('Drill Size Info'!$AB$15))),
                --(INT('Drill Size Info'!$AA$15) &amp; "." &amp; RIGHT(DK864,3)),
                --(INT('Drill Size Info'!$AB$15) &amp; "." &amp; RIGHT(DK864,3))
            )
        ),
        "N/A"
    )
)</f>
        <v>N/A</v>
      </c>
      <c r="V864" s="161"/>
      <c r="W864" s="161"/>
      <c r="X864" s="161"/>
      <c r="Y864" s="161"/>
      <c r="Z864" s="161"/>
      <c r="AA864" s="162"/>
      <c r="AB864" s="162"/>
      <c r="AC864" s="162"/>
      <c r="AD864" s="162"/>
      <c r="AE864" s="162"/>
      <c r="AF864" s="162"/>
      <c r="AG864" s="162"/>
      <c r="AH864" s="162"/>
      <c r="AI864" s="162"/>
      <c r="AJ864" s="162"/>
      <c r="AK864" s="162"/>
      <c r="AL864" s="162"/>
      <c r="AM864" s="162"/>
      <c r="AN864" s="162"/>
      <c r="AO864" s="162"/>
      <c r="AP864" s="162"/>
      <c r="AQ864" s="162"/>
      <c r="AR864" s="162"/>
      <c r="AS864" s="162"/>
      <c r="AT864" s="162"/>
      <c r="AU864" s="162"/>
      <c r="AV864" s="162"/>
      <c r="AW864" s="162"/>
      <c r="AX864" s="162"/>
      <c r="AY864" s="162"/>
      <c r="AZ864" s="162"/>
      <c r="BA864" s="162"/>
      <c r="BB864" s="163"/>
      <c r="BC864" s="163"/>
      <c r="BD864" s="163"/>
      <c r="BE864" s="164"/>
      <c r="BF864" s="165"/>
      <c r="BG864" s="162"/>
      <c r="BH864" s="162"/>
      <c r="BI864" s="164"/>
      <c r="BJ864" s="38"/>
      <c r="BK864" s="38"/>
      <c r="BL864" s="38"/>
      <c r="BM864" s="38"/>
      <c r="BN864" s="38"/>
      <c r="BO864" s="38"/>
      <c r="BP864" s="117" t="str">
        <f t="shared" si="599"/>
        <v/>
      </c>
      <c r="BQ864" s="38"/>
      <c r="BR864" s="38"/>
      <c r="BS864" s="38"/>
      <c r="BT864" s="38"/>
      <c r="BV864" s="17">
        <f t="shared" si="593"/>
        <v>0</v>
      </c>
      <c r="BW864" s="17">
        <f t="shared" si="594"/>
        <v>0</v>
      </c>
      <c r="BX864" s="17">
        <f t="shared" si="595"/>
        <v>0</v>
      </c>
      <c r="BY864" s="17">
        <f t="shared" si="596"/>
        <v>0</v>
      </c>
      <c r="BZ864" s="17">
        <f t="shared" si="597"/>
        <v>0</v>
      </c>
      <c r="CA864" s="17">
        <f t="shared" si="598"/>
        <v>0</v>
      </c>
      <c r="CB864" s="17">
        <f t="shared" si="600"/>
        <v>0</v>
      </c>
      <c r="CC864" s="17">
        <f t="shared" si="601"/>
        <v>0</v>
      </c>
      <c r="CD864" s="17">
        <f t="shared" si="602"/>
        <v>0</v>
      </c>
      <c r="CE864" s="17">
        <f t="shared" si="603"/>
        <v>0</v>
      </c>
      <c r="CF864" s="17">
        <f t="shared" si="604"/>
        <v>0</v>
      </c>
      <c r="CG864" s="17">
        <f t="shared" si="605"/>
        <v>0</v>
      </c>
      <c r="CH864" s="17">
        <f t="shared" si="606"/>
        <v>0</v>
      </c>
      <c r="CI864" s="17">
        <f t="shared" si="607"/>
        <v>0</v>
      </c>
      <c r="CJ864" s="17">
        <f t="shared" si="608"/>
        <v>0</v>
      </c>
      <c r="CK864" s="17">
        <f t="shared" si="609"/>
        <v>0</v>
      </c>
      <c r="CL864" s="17">
        <f t="shared" si="610"/>
        <v>0</v>
      </c>
      <c r="CM864" s="17">
        <f t="shared" si="611"/>
        <v>0</v>
      </c>
      <c r="CN864" s="17">
        <f t="shared" si="612"/>
        <v>0</v>
      </c>
      <c r="CO864" s="17">
        <f t="shared" si="613"/>
        <v>0</v>
      </c>
      <c r="CP864" s="17">
        <f t="shared" si="614"/>
        <v>0</v>
      </c>
      <c r="CQ864" s="17">
        <f t="shared" si="615"/>
        <v>0</v>
      </c>
      <c r="CR864" s="17">
        <f t="shared" si="616"/>
        <v>0</v>
      </c>
      <c r="CS864" s="17">
        <f t="shared" si="617"/>
        <v>0</v>
      </c>
      <c r="CT864" s="17">
        <f t="shared" si="618"/>
        <v>0</v>
      </c>
      <c r="CU864" s="17">
        <f t="shared" si="619"/>
        <v>0</v>
      </c>
      <c r="CV864" s="17">
        <f t="shared" si="620"/>
        <v>0</v>
      </c>
      <c r="CW864" s="17">
        <f t="shared" si="621"/>
        <v>0</v>
      </c>
      <c r="CX864" s="17">
        <f t="shared" si="622"/>
        <v>0</v>
      </c>
      <c r="CY864" s="17">
        <f t="shared" si="623"/>
        <v>0</v>
      </c>
      <c r="CZ864" s="17">
        <f t="shared" si="624"/>
        <v>0</v>
      </c>
      <c r="DA864" s="17">
        <f t="shared" si="625"/>
        <v>0</v>
      </c>
      <c r="DB864" s="17">
        <f t="shared" si="626"/>
        <v>0</v>
      </c>
      <c r="DC864" s="17">
        <f t="shared" si="627"/>
        <v>0</v>
      </c>
      <c r="DD864" s="17">
        <f t="shared" si="628"/>
        <v>0</v>
      </c>
      <c r="DE864" s="17">
        <f t="shared" si="629"/>
        <v>0</v>
      </c>
      <c r="DF864" s="17">
        <f t="shared" si="630"/>
        <v>0</v>
      </c>
      <c r="DG864" s="17">
        <f t="shared" si="631"/>
        <v>0</v>
      </c>
    </row>
    <row r="865" spans="2:111" ht="15" customHeight="1" x14ac:dyDescent="0.2">
      <c r="B865" s="156">
        <v>857</v>
      </c>
      <c r="C865" s="157" t="str">
        <f t="shared" si="632"/>
        <v/>
      </c>
      <c r="D865" s="158" t="str">
        <f t="shared" si="592"/>
        <v>OK</v>
      </c>
      <c r="E865" s="159" t="e">
        <f>VLOOKUP('DATA SHEET'!$B$9,'Drill Size Info'!$T$2:$U$8,2,FALSE)</f>
        <v>#N/A</v>
      </c>
      <c r="F865" s="159" t="str">
        <f t="shared" si="633"/>
        <v/>
      </c>
      <c r="G865" s="91">
        <f t="shared" si="634"/>
        <v>0</v>
      </c>
      <c r="H865" s="160" t="s">
        <v>175</v>
      </c>
      <c r="I865" s="160" t="s">
        <v>175</v>
      </c>
      <c r="J865" s="160" t="str">
        <f>IF('DATA SHEET'!$B$10="NC-50","N/A","OK")</f>
        <v>OK</v>
      </c>
      <c r="K865" s="160" t="str">
        <f>IF('DATA SHEET'!$B$10="NC-50","N/A","OK")</f>
        <v>OK</v>
      </c>
      <c r="L865" s="160" t="str">
        <f t="shared" si="635"/>
        <v>OK</v>
      </c>
      <c r="M865" s="160" t="str">
        <f t="shared" si="636"/>
        <v>OK</v>
      </c>
      <c r="N865" s="160"/>
      <c r="O865" s="160"/>
      <c r="P865" s="160"/>
      <c r="Q865" s="160"/>
      <c r="R865" s="92" t="str">
        <f>IF(DI865&lt;&gt;"",
    IF(INT('Drill Size Info'!$AA$19)=INT('Drill Size Info'!$AB$19),
        --(INT('Drill Size Info'!$AA$19) &amp; "." &amp; DI865),
        IF(AND((--(INT('Drill Size Info'!$AA$19) &amp; "." &amp; DI865)&gt;=--('Drill Size Info'!$AA$19)), (--(INT('Drill Size Info'!$AA$19) &amp; "." &amp; DI865)&lt;=--('Drill Size Info'!$AB$19))),
            --(INT('Drill Size Info'!$AA$19) &amp; "." &amp; DI865),
            --(INT('Drill Size Info'!$AB$19) &amp; "." &amp; DI865)
        )
    ),
    IF(DH865&lt;&gt;"",
        IF(INT('Drill Size Info'!$AA$19)=INT('Drill Size Info'!$AB$19),
            --(INT('Drill Size Info'!$AA$19) &amp; "." &amp; LEFT(DH865,3)),
            IF(AND((--(INT('Drill Size Info'!$AA$19) &amp; "." &amp; LEFT(DH865,3))&gt;=--('Drill Size Info'!$AA$19)), (--(INT('Drill Size Info'!$AA$19) &amp; "." &amp; LEFT(DH865,3))&lt;=--('Drill Size Info'!$AB$19))),
                --(INT('Drill Size Info'!$AA$19) &amp; "." &amp; LEFT(DH865,3)),
                --(INT('Drill Size Info'!$AB$19) &amp; "." &amp; LEFT(DH865,3))
            )
        ),
        "OK"
    )
)</f>
        <v>OK</v>
      </c>
      <c r="S865" s="150" t="str">
        <f>IF(DJ865&lt;&gt;"",
    IF(INT('Drill Size Info'!$AA$19)=INT('Drill Size Info'!$AB$19),
        --(INT('Drill Size Info'!$AA$19) &amp; "." &amp; DJ865),
        IF(AND((--(INT('Drill Size Info'!$AA$19) &amp; "." &amp; DJ865)&gt;=--('Drill Size Info'!$AA$19)), (--(INT('Drill Size Info'!$AA$19) &amp; "." &amp; DJ865)&lt;=--('Drill Size Info'!$AB$19))),
            --(INT('Drill Size Info'!$AA$19) &amp; "." &amp; DJ865),
            --(INT('Drill Size Info'!$AB$19) &amp; "." &amp; DJ865)
        )
    ),
    IF(DH865&lt;&gt;"",
        IF(INT('Drill Size Info'!$AA$19)=INT('Drill Size Info'!$AB$19),
            --(INT('Drill Size Info'!$AA$19) &amp; "." &amp; RIGHT(DH865,3)),
            IF(AND((--(INT('Drill Size Info'!$AA$19) &amp; "." &amp; RIGHT(DH865,3))&gt;=--('Drill Size Info'!$AA$19)), (--(INT('Drill Size Info'!$AA$19) &amp; "." &amp; RIGHT(DH865,3))&lt;=--('Drill Size Info'!$AB$19))),
                --(INT('Drill Size Info'!$AA$19) &amp; "." &amp; RIGHT(DH865,3)),
                --(INT('Drill Size Info'!$AB$19) &amp; "." &amp; RIGHT(DH865,3))
            )
        ),
        "N/A"
    )
)</f>
        <v>N/A</v>
      </c>
      <c r="T865" s="150" t="str">
        <f>IF(DL865&lt;&gt;"",
    IF(INT('Drill Size Info'!$AA$19)=INT('Drill Size Info'!$AB$15),
        --(INT('Drill Size Info'!$AA$15) &amp; "." &amp; DL865),
        IF(AND((--(INT('Drill Size Info'!$AA$15) &amp; "." &amp; DL865)&gt;=--('Drill Size Info'!$AA$15)), (--(INT('Drill Size Info'!$AA$15) &amp; "." &amp; DL865)&lt;=--('Drill Size Info'!$AB$15))),
            --(INT('Drill Size Info'!$AA$15) &amp; "." &amp; DL865),
            --(INT('Drill Size Info'!$AB$15) &amp; "." &amp; DL865)
        )
    ),
    IF(DK865&lt;&gt;"",
        IF(INT('Drill Size Info'!$AA$15)=INT('Drill Size Info'!$AB$15),
            --(INT('Drill Size Info'!$AA$15) &amp; "." &amp; LEFT(DK865,3)),
            IF(AND((--(INT('Drill Size Info'!$AA$15) &amp; "." &amp; LEFT(DK865,3))&gt;=--('Drill Size Info'!$AA$15)), (--(INT('Drill Size Info'!$AA$15) &amp; "." &amp; LEFT(DK865,3))&lt;=--('Drill Size Info'!$AB$15))),
                --(INT('Drill Size Info'!$AA$15) &amp; "." &amp; LEFT(DK865,3)),
                --(INT('Drill Size Info'!$AB$15) &amp; "." &amp; LEFT(DK865,3))
            )
        ),
        "OK"
    )
)</f>
        <v>OK</v>
      </c>
      <c r="U865" s="150" t="str">
        <f>IF(DM865&lt;&gt;"",
    IF(INT('Drill Size Info'!$AA$19)=INT('Drill Size Info'!$AB$15),
        --(INT('Drill Size Info'!$AA$15) &amp; "." &amp; DM865),
        IF(AND((--(INT('Drill Size Info'!$AA$15) &amp; "." &amp; DM865)&gt;=--('Drill Size Info'!$AA$15)), (--(INT('Drill Size Info'!$AA$15) &amp; "." &amp; DM865)&lt;=--('Drill Size Info'!$AB$15))),
            --(INT('Drill Size Info'!$AA$15) &amp; "." &amp; DM865),
            --(INT('Drill Size Info'!$AB$15) &amp; "." &amp; DM865)
        )
    ),
    IF(DK865&lt;&gt;"",
        IF(INT('Drill Size Info'!$AA$15)=INT('Drill Size Info'!$AB$15),
            --(INT('Drill Size Info'!$AA$15) &amp; "." &amp; RIGHT(DK865,3)),
            IF(AND((--(INT('Drill Size Info'!$AA$15) &amp; "." &amp; RIGHT(DK865,3))&gt;=--('Drill Size Info'!$AA$15)), (--(INT('Drill Size Info'!$AA$15) &amp; "." &amp; RIGHT(DK865,3))&lt;=--('Drill Size Info'!$AB$15))),
                --(INT('Drill Size Info'!$AA$15) &amp; "." &amp; RIGHT(DK865,3)),
                --(INT('Drill Size Info'!$AB$15) &amp; "." &amp; RIGHT(DK865,3))
            )
        ),
        "N/A"
    )
)</f>
        <v>N/A</v>
      </c>
      <c r="V865" s="161"/>
      <c r="W865" s="161"/>
      <c r="X865" s="161"/>
      <c r="Y865" s="161"/>
      <c r="Z865" s="161"/>
      <c r="AA865" s="162"/>
      <c r="AB865" s="162"/>
      <c r="AC865" s="162"/>
      <c r="AD865" s="162"/>
      <c r="AE865" s="162"/>
      <c r="AF865" s="162"/>
      <c r="AG865" s="162"/>
      <c r="AH865" s="162"/>
      <c r="AI865" s="162"/>
      <c r="AJ865" s="162"/>
      <c r="AK865" s="162"/>
      <c r="AL865" s="162"/>
      <c r="AM865" s="162"/>
      <c r="AN865" s="162"/>
      <c r="AO865" s="162"/>
      <c r="AP865" s="162"/>
      <c r="AQ865" s="162"/>
      <c r="AR865" s="162"/>
      <c r="AS865" s="162"/>
      <c r="AT865" s="162"/>
      <c r="AU865" s="162"/>
      <c r="AV865" s="162"/>
      <c r="AW865" s="162"/>
      <c r="AX865" s="162"/>
      <c r="AY865" s="162"/>
      <c r="AZ865" s="162"/>
      <c r="BA865" s="162"/>
      <c r="BB865" s="163"/>
      <c r="BC865" s="163"/>
      <c r="BD865" s="163"/>
      <c r="BE865" s="164"/>
      <c r="BF865" s="165"/>
      <c r="BG865" s="162"/>
      <c r="BH865" s="162"/>
      <c r="BI865" s="164"/>
      <c r="BJ865" s="38"/>
      <c r="BK865" s="38"/>
      <c r="BL865" s="38"/>
      <c r="BM865" s="38"/>
      <c r="BN865" s="38"/>
      <c r="BO865" s="38"/>
      <c r="BP865" s="117" t="str">
        <f t="shared" si="599"/>
        <v/>
      </c>
      <c r="BQ865" s="38"/>
      <c r="BR865" s="38"/>
      <c r="BS865" s="38"/>
      <c r="BT865" s="38"/>
      <c r="BV865" s="17">
        <f t="shared" si="593"/>
        <v>0</v>
      </c>
      <c r="BW865" s="17">
        <f t="shared" si="594"/>
        <v>0</v>
      </c>
      <c r="BX865" s="17">
        <f t="shared" si="595"/>
        <v>0</v>
      </c>
      <c r="BY865" s="17">
        <f t="shared" si="596"/>
        <v>0</v>
      </c>
      <c r="BZ865" s="17">
        <f t="shared" si="597"/>
        <v>0</v>
      </c>
      <c r="CA865" s="17">
        <f t="shared" si="598"/>
        <v>0</v>
      </c>
      <c r="CB865" s="17">
        <f t="shared" si="600"/>
        <v>0</v>
      </c>
      <c r="CC865" s="17">
        <f t="shared" si="601"/>
        <v>0</v>
      </c>
      <c r="CD865" s="17">
        <f t="shared" si="602"/>
        <v>0</v>
      </c>
      <c r="CE865" s="17">
        <f t="shared" si="603"/>
        <v>0</v>
      </c>
      <c r="CF865" s="17">
        <f t="shared" si="604"/>
        <v>0</v>
      </c>
      <c r="CG865" s="17">
        <f t="shared" si="605"/>
        <v>0</v>
      </c>
      <c r="CH865" s="17">
        <f t="shared" si="606"/>
        <v>0</v>
      </c>
      <c r="CI865" s="17">
        <f t="shared" si="607"/>
        <v>0</v>
      </c>
      <c r="CJ865" s="17">
        <f t="shared" si="608"/>
        <v>0</v>
      </c>
      <c r="CK865" s="17">
        <f t="shared" si="609"/>
        <v>0</v>
      </c>
      <c r="CL865" s="17">
        <f t="shared" si="610"/>
        <v>0</v>
      </c>
      <c r="CM865" s="17">
        <f t="shared" si="611"/>
        <v>0</v>
      </c>
      <c r="CN865" s="17">
        <f t="shared" si="612"/>
        <v>0</v>
      </c>
      <c r="CO865" s="17">
        <f t="shared" si="613"/>
        <v>0</v>
      </c>
      <c r="CP865" s="17">
        <f t="shared" si="614"/>
        <v>0</v>
      </c>
      <c r="CQ865" s="17">
        <f t="shared" si="615"/>
        <v>0</v>
      </c>
      <c r="CR865" s="17">
        <f t="shared" si="616"/>
        <v>0</v>
      </c>
      <c r="CS865" s="17">
        <f t="shared" si="617"/>
        <v>0</v>
      </c>
      <c r="CT865" s="17">
        <f t="shared" si="618"/>
        <v>0</v>
      </c>
      <c r="CU865" s="17">
        <f t="shared" si="619"/>
        <v>0</v>
      </c>
      <c r="CV865" s="17">
        <f t="shared" si="620"/>
        <v>0</v>
      </c>
      <c r="CW865" s="17">
        <f t="shared" si="621"/>
        <v>0</v>
      </c>
      <c r="CX865" s="17">
        <f t="shared" si="622"/>
        <v>0</v>
      </c>
      <c r="CY865" s="17">
        <f t="shared" si="623"/>
        <v>0</v>
      </c>
      <c r="CZ865" s="17">
        <f t="shared" si="624"/>
        <v>0</v>
      </c>
      <c r="DA865" s="17">
        <f t="shared" si="625"/>
        <v>0</v>
      </c>
      <c r="DB865" s="17">
        <f t="shared" si="626"/>
        <v>0</v>
      </c>
      <c r="DC865" s="17">
        <f t="shared" si="627"/>
        <v>0</v>
      </c>
      <c r="DD865" s="17">
        <f t="shared" si="628"/>
        <v>0</v>
      </c>
      <c r="DE865" s="17">
        <f t="shared" si="629"/>
        <v>0</v>
      </c>
      <c r="DF865" s="17">
        <f t="shared" si="630"/>
        <v>0</v>
      </c>
      <c r="DG865" s="17">
        <f t="shared" si="631"/>
        <v>0</v>
      </c>
    </row>
    <row r="866" spans="2:111" ht="15" customHeight="1" x14ac:dyDescent="0.2">
      <c r="B866" s="156">
        <v>858</v>
      </c>
      <c r="C866" s="157" t="str">
        <f t="shared" si="632"/>
        <v/>
      </c>
      <c r="D866" s="158" t="str">
        <f t="shared" si="592"/>
        <v>OK</v>
      </c>
      <c r="E866" s="159" t="e">
        <f>VLOOKUP('DATA SHEET'!$B$9,'Drill Size Info'!$T$2:$U$8,2,FALSE)</f>
        <v>#N/A</v>
      </c>
      <c r="F866" s="159" t="str">
        <f t="shared" si="633"/>
        <v/>
      </c>
      <c r="G866" s="91">
        <f t="shared" si="634"/>
        <v>0</v>
      </c>
      <c r="H866" s="160" t="s">
        <v>175</v>
      </c>
      <c r="I866" s="160" t="s">
        <v>175</v>
      </c>
      <c r="J866" s="160" t="str">
        <f>IF('DATA SHEET'!$B$10="NC-50","N/A","OK")</f>
        <v>OK</v>
      </c>
      <c r="K866" s="160" t="str">
        <f>IF('DATA SHEET'!$B$10="NC-50","N/A","OK")</f>
        <v>OK</v>
      </c>
      <c r="L866" s="160" t="str">
        <f t="shared" si="635"/>
        <v>OK</v>
      </c>
      <c r="M866" s="160" t="str">
        <f t="shared" si="636"/>
        <v>OK</v>
      </c>
      <c r="N866" s="160"/>
      <c r="O866" s="160"/>
      <c r="P866" s="160"/>
      <c r="Q866" s="160"/>
      <c r="R866" s="92" t="str">
        <f>IF(DI866&lt;&gt;"",
    IF(INT('Drill Size Info'!$AA$19)=INT('Drill Size Info'!$AB$19),
        --(INT('Drill Size Info'!$AA$19) &amp; "." &amp; DI866),
        IF(AND((--(INT('Drill Size Info'!$AA$19) &amp; "." &amp; DI866)&gt;=--('Drill Size Info'!$AA$19)), (--(INT('Drill Size Info'!$AA$19) &amp; "." &amp; DI866)&lt;=--('Drill Size Info'!$AB$19))),
            --(INT('Drill Size Info'!$AA$19) &amp; "." &amp; DI866),
            --(INT('Drill Size Info'!$AB$19) &amp; "." &amp; DI866)
        )
    ),
    IF(DH866&lt;&gt;"",
        IF(INT('Drill Size Info'!$AA$19)=INT('Drill Size Info'!$AB$19),
            --(INT('Drill Size Info'!$AA$19) &amp; "." &amp; LEFT(DH866,3)),
            IF(AND((--(INT('Drill Size Info'!$AA$19) &amp; "." &amp; LEFT(DH866,3))&gt;=--('Drill Size Info'!$AA$19)), (--(INT('Drill Size Info'!$AA$19) &amp; "." &amp; LEFT(DH866,3))&lt;=--('Drill Size Info'!$AB$19))),
                --(INT('Drill Size Info'!$AA$19) &amp; "." &amp; LEFT(DH866,3)),
                --(INT('Drill Size Info'!$AB$19) &amp; "." &amp; LEFT(DH866,3))
            )
        ),
        "OK"
    )
)</f>
        <v>OK</v>
      </c>
      <c r="S866" s="150" t="str">
        <f>IF(DJ866&lt;&gt;"",
    IF(INT('Drill Size Info'!$AA$19)=INT('Drill Size Info'!$AB$19),
        --(INT('Drill Size Info'!$AA$19) &amp; "." &amp; DJ866),
        IF(AND((--(INT('Drill Size Info'!$AA$19) &amp; "." &amp; DJ866)&gt;=--('Drill Size Info'!$AA$19)), (--(INT('Drill Size Info'!$AA$19) &amp; "." &amp; DJ866)&lt;=--('Drill Size Info'!$AB$19))),
            --(INT('Drill Size Info'!$AA$19) &amp; "." &amp; DJ866),
            --(INT('Drill Size Info'!$AB$19) &amp; "." &amp; DJ866)
        )
    ),
    IF(DH866&lt;&gt;"",
        IF(INT('Drill Size Info'!$AA$19)=INT('Drill Size Info'!$AB$19),
            --(INT('Drill Size Info'!$AA$19) &amp; "." &amp; RIGHT(DH866,3)),
            IF(AND((--(INT('Drill Size Info'!$AA$19) &amp; "." &amp; RIGHT(DH866,3))&gt;=--('Drill Size Info'!$AA$19)), (--(INT('Drill Size Info'!$AA$19) &amp; "." &amp; RIGHT(DH866,3))&lt;=--('Drill Size Info'!$AB$19))),
                --(INT('Drill Size Info'!$AA$19) &amp; "." &amp; RIGHT(DH866,3)),
                --(INT('Drill Size Info'!$AB$19) &amp; "." &amp; RIGHT(DH866,3))
            )
        ),
        "N/A"
    )
)</f>
        <v>N/A</v>
      </c>
      <c r="T866" s="150" t="str">
        <f>IF(DL866&lt;&gt;"",
    IF(INT('Drill Size Info'!$AA$19)=INT('Drill Size Info'!$AB$15),
        --(INT('Drill Size Info'!$AA$15) &amp; "." &amp; DL866),
        IF(AND((--(INT('Drill Size Info'!$AA$15) &amp; "." &amp; DL866)&gt;=--('Drill Size Info'!$AA$15)), (--(INT('Drill Size Info'!$AA$15) &amp; "." &amp; DL866)&lt;=--('Drill Size Info'!$AB$15))),
            --(INT('Drill Size Info'!$AA$15) &amp; "." &amp; DL866),
            --(INT('Drill Size Info'!$AB$15) &amp; "." &amp; DL866)
        )
    ),
    IF(DK866&lt;&gt;"",
        IF(INT('Drill Size Info'!$AA$15)=INT('Drill Size Info'!$AB$15),
            --(INT('Drill Size Info'!$AA$15) &amp; "." &amp; LEFT(DK866,3)),
            IF(AND((--(INT('Drill Size Info'!$AA$15) &amp; "." &amp; LEFT(DK866,3))&gt;=--('Drill Size Info'!$AA$15)), (--(INT('Drill Size Info'!$AA$15) &amp; "." &amp; LEFT(DK866,3))&lt;=--('Drill Size Info'!$AB$15))),
                --(INT('Drill Size Info'!$AA$15) &amp; "." &amp; LEFT(DK866,3)),
                --(INT('Drill Size Info'!$AB$15) &amp; "." &amp; LEFT(DK866,3))
            )
        ),
        "OK"
    )
)</f>
        <v>OK</v>
      </c>
      <c r="U866" s="150" t="str">
        <f>IF(DM866&lt;&gt;"",
    IF(INT('Drill Size Info'!$AA$19)=INT('Drill Size Info'!$AB$15),
        --(INT('Drill Size Info'!$AA$15) &amp; "." &amp; DM866),
        IF(AND((--(INT('Drill Size Info'!$AA$15) &amp; "." &amp; DM866)&gt;=--('Drill Size Info'!$AA$15)), (--(INT('Drill Size Info'!$AA$15) &amp; "." &amp; DM866)&lt;=--('Drill Size Info'!$AB$15))),
            --(INT('Drill Size Info'!$AA$15) &amp; "." &amp; DM866),
            --(INT('Drill Size Info'!$AB$15) &amp; "." &amp; DM866)
        )
    ),
    IF(DK866&lt;&gt;"",
        IF(INT('Drill Size Info'!$AA$15)=INT('Drill Size Info'!$AB$15),
            --(INT('Drill Size Info'!$AA$15) &amp; "." &amp; RIGHT(DK866,3)),
            IF(AND((--(INT('Drill Size Info'!$AA$15) &amp; "." &amp; RIGHT(DK866,3))&gt;=--('Drill Size Info'!$AA$15)), (--(INT('Drill Size Info'!$AA$15) &amp; "." &amp; RIGHT(DK866,3))&lt;=--('Drill Size Info'!$AB$15))),
                --(INT('Drill Size Info'!$AA$15) &amp; "." &amp; RIGHT(DK866,3)),
                --(INT('Drill Size Info'!$AB$15) &amp; "." &amp; RIGHT(DK866,3))
            )
        ),
        "N/A"
    )
)</f>
        <v>N/A</v>
      </c>
      <c r="V866" s="161"/>
      <c r="W866" s="161"/>
      <c r="X866" s="161"/>
      <c r="Y866" s="161"/>
      <c r="Z866" s="161"/>
      <c r="AA866" s="162"/>
      <c r="AB866" s="162"/>
      <c r="AC866" s="162"/>
      <c r="AD866" s="162"/>
      <c r="AE866" s="162"/>
      <c r="AF866" s="162"/>
      <c r="AG866" s="162"/>
      <c r="AH866" s="162"/>
      <c r="AI866" s="162"/>
      <c r="AJ866" s="162"/>
      <c r="AK866" s="162"/>
      <c r="AL866" s="162"/>
      <c r="AM866" s="162"/>
      <c r="AN866" s="162"/>
      <c r="AO866" s="162"/>
      <c r="AP866" s="162"/>
      <c r="AQ866" s="162"/>
      <c r="AR866" s="162"/>
      <c r="AS866" s="162"/>
      <c r="AT866" s="162"/>
      <c r="AU866" s="162"/>
      <c r="AV866" s="162"/>
      <c r="AW866" s="162"/>
      <c r="AX866" s="162"/>
      <c r="AY866" s="162"/>
      <c r="AZ866" s="162"/>
      <c r="BA866" s="162"/>
      <c r="BB866" s="163"/>
      <c r="BC866" s="163"/>
      <c r="BD866" s="163"/>
      <c r="BE866" s="164"/>
      <c r="BF866" s="165"/>
      <c r="BG866" s="162"/>
      <c r="BH866" s="162"/>
      <c r="BI866" s="164"/>
      <c r="BJ866" s="38"/>
      <c r="BK866" s="38"/>
      <c r="BL866" s="38"/>
      <c r="BM866" s="38"/>
      <c r="BN866" s="38"/>
      <c r="BO866" s="38"/>
      <c r="BP866" s="117" t="str">
        <f t="shared" si="599"/>
        <v/>
      </c>
      <c r="BQ866" s="38"/>
      <c r="BR866" s="38"/>
      <c r="BS866" s="38"/>
      <c r="BT866" s="38"/>
      <c r="BV866" s="17">
        <f t="shared" si="593"/>
        <v>0</v>
      </c>
      <c r="BW866" s="17">
        <f t="shared" si="594"/>
        <v>0</v>
      </c>
      <c r="BX866" s="17">
        <f t="shared" si="595"/>
        <v>0</v>
      </c>
      <c r="BY866" s="17">
        <f t="shared" si="596"/>
        <v>0</v>
      </c>
      <c r="BZ866" s="17">
        <f t="shared" si="597"/>
        <v>0</v>
      </c>
      <c r="CA866" s="17">
        <f t="shared" si="598"/>
        <v>0</v>
      </c>
      <c r="CB866" s="17">
        <f t="shared" si="600"/>
        <v>0</v>
      </c>
      <c r="CC866" s="17">
        <f t="shared" si="601"/>
        <v>0</v>
      </c>
      <c r="CD866" s="17">
        <f t="shared" si="602"/>
        <v>0</v>
      </c>
      <c r="CE866" s="17">
        <f t="shared" si="603"/>
        <v>0</v>
      </c>
      <c r="CF866" s="17">
        <f t="shared" si="604"/>
        <v>0</v>
      </c>
      <c r="CG866" s="17">
        <f t="shared" si="605"/>
        <v>0</v>
      </c>
      <c r="CH866" s="17">
        <f t="shared" si="606"/>
        <v>0</v>
      </c>
      <c r="CI866" s="17">
        <f t="shared" si="607"/>
        <v>0</v>
      </c>
      <c r="CJ866" s="17">
        <f t="shared" si="608"/>
        <v>0</v>
      </c>
      <c r="CK866" s="17">
        <f t="shared" si="609"/>
        <v>0</v>
      </c>
      <c r="CL866" s="17">
        <f t="shared" si="610"/>
        <v>0</v>
      </c>
      <c r="CM866" s="17">
        <f t="shared" si="611"/>
        <v>0</v>
      </c>
      <c r="CN866" s="17">
        <f t="shared" si="612"/>
        <v>0</v>
      </c>
      <c r="CO866" s="17">
        <f t="shared" si="613"/>
        <v>0</v>
      </c>
      <c r="CP866" s="17">
        <f t="shared" si="614"/>
        <v>0</v>
      </c>
      <c r="CQ866" s="17">
        <f t="shared" si="615"/>
        <v>0</v>
      </c>
      <c r="CR866" s="17">
        <f t="shared" si="616"/>
        <v>0</v>
      </c>
      <c r="CS866" s="17">
        <f t="shared" si="617"/>
        <v>0</v>
      </c>
      <c r="CT866" s="17">
        <f t="shared" si="618"/>
        <v>0</v>
      </c>
      <c r="CU866" s="17">
        <f t="shared" si="619"/>
        <v>0</v>
      </c>
      <c r="CV866" s="17">
        <f t="shared" si="620"/>
        <v>0</v>
      </c>
      <c r="CW866" s="17">
        <f t="shared" si="621"/>
        <v>0</v>
      </c>
      <c r="CX866" s="17">
        <f t="shared" si="622"/>
        <v>0</v>
      </c>
      <c r="CY866" s="17">
        <f t="shared" si="623"/>
        <v>0</v>
      </c>
      <c r="CZ866" s="17">
        <f t="shared" si="624"/>
        <v>0</v>
      </c>
      <c r="DA866" s="17">
        <f t="shared" si="625"/>
        <v>0</v>
      </c>
      <c r="DB866" s="17">
        <f t="shared" si="626"/>
        <v>0</v>
      </c>
      <c r="DC866" s="17">
        <f t="shared" si="627"/>
        <v>0</v>
      </c>
      <c r="DD866" s="17">
        <f t="shared" si="628"/>
        <v>0</v>
      </c>
      <c r="DE866" s="17">
        <f t="shared" si="629"/>
        <v>0</v>
      </c>
      <c r="DF866" s="17">
        <f t="shared" si="630"/>
        <v>0</v>
      </c>
      <c r="DG866" s="17">
        <f t="shared" si="631"/>
        <v>0</v>
      </c>
    </row>
    <row r="867" spans="2:111" ht="15" customHeight="1" x14ac:dyDescent="0.2">
      <c r="B867" s="156">
        <v>859</v>
      </c>
      <c r="C867" s="157" t="str">
        <f t="shared" si="632"/>
        <v/>
      </c>
      <c r="D867" s="158" t="str">
        <f t="shared" si="592"/>
        <v>OK</v>
      </c>
      <c r="E867" s="159" t="e">
        <f>VLOOKUP('DATA SHEET'!$B$9,'Drill Size Info'!$T$2:$U$8,2,FALSE)</f>
        <v>#N/A</v>
      </c>
      <c r="F867" s="159" t="str">
        <f t="shared" si="633"/>
        <v/>
      </c>
      <c r="G867" s="91">
        <f t="shared" si="634"/>
        <v>0</v>
      </c>
      <c r="H867" s="160" t="s">
        <v>175</v>
      </c>
      <c r="I867" s="160" t="s">
        <v>175</v>
      </c>
      <c r="J867" s="160" t="str">
        <f>IF('DATA SHEET'!$B$10="NC-50","N/A","OK")</f>
        <v>OK</v>
      </c>
      <c r="K867" s="160" t="str">
        <f>IF('DATA SHEET'!$B$10="NC-50","N/A","OK")</f>
        <v>OK</v>
      </c>
      <c r="L867" s="160" t="str">
        <f t="shared" si="635"/>
        <v>OK</v>
      </c>
      <c r="M867" s="160" t="str">
        <f t="shared" si="636"/>
        <v>OK</v>
      </c>
      <c r="N867" s="160"/>
      <c r="O867" s="160"/>
      <c r="P867" s="160"/>
      <c r="Q867" s="160"/>
      <c r="R867" s="92" t="str">
        <f>IF(DI867&lt;&gt;"",
    IF(INT('Drill Size Info'!$AA$19)=INT('Drill Size Info'!$AB$19),
        --(INT('Drill Size Info'!$AA$19) &amp; "." &amp; DI867),
        IF(AND((--(INT('Drill Size Info'!$AA$19) &amp; "." &amp; DI867)&gt;=--('Drill Size Info'!$AA$19)), (--(INT('Drill Size Info'!$AA$19) &amp; "." &amp; DI867)&lt;=--('Drill Size Info'!$AB$19))),
            --(INT('Drill Size Info'!$AA$19) &amp; "." &amp; DI867),
            --(INT('Drill Size Info'!$AB$19) &amp; "." &amp; DI867)
        )
    ),
    IF(DH867&lt;&gt;"",
        IF(INT('Drill Size Info'!$AA$19)=INT('Drill Size Info'!$AB$19),
            --(INT('Drill Size Info'!$AA$19) &amp; "." &amp; LEFT(DH867,3)),
            IF(AND((--(INT('Drill Size Info'!$AA$19) &amp; "." &amp; LEFT(DH867,3))&gt;=--('Drill Size Info'!$AA$19)), (--(INT('Drill Size Info'!$AA$19) &amp; "." &amp; LEFT(DH867,3))&lt;=--('Drill Size Info'!$AB$19))),
                --(INT('Drill Size Info'!$AA$19) &amp; "." &amp; LEFT(DH867,3)),
                --(INT('Drill Size Info'!$AB$19) &amp; "." &amp; LEFT(DH867,3))
            )
        ),
        "OK"
    )
)</f>
        <v>OK</v>
      </c>
      <c r="S867" s="150" t="str">
        <f>IF(DJ867&lt;&gt;"",
    IF(INT('Drill Size Info'!$AA$19)=INT('Drill Size Info'!$AB$19),
        --(INT('Drill Size Info'!$AA$19) &amp; "." &amp; DJ867),
        IF(AND((--(INT('Drill Size Info'!$AA$19) &amp; "." &amp; DJ867)&gt;=--('Drill Size Info'!$AA$19)), (--(INT('Drill Size Info'!$AA$19) &amp; "." &amp; DJ867)&lt;=--('Drill Size Info'!$AB$19))),
            --(INT('Drill Size Info'!$AA$19) &amp; "." &amp; DJ867),
            --(INT('Drill Size Info'!$AB$19) &amp; "." &amp; DJ867)
        )
    ),
    IF(DH867&lt;&gt;"",
        IF(INT('Drill Size Info'!$AA$19)=INT('Drill Size Info'!$AB$19),
            --(INT('Drill Size Info'!$AA$19) &amp; "." &amp; RIGHT(DH867,3)),
            IF(AND((--(INT('Drill Size Info'!$AA$19) &amp; "." &amp; RIGHT(DH867,3))&gt;=--('Drill Size Info'!$AA$19)), (--(INT('Drill Size Info'!$AA$19) &amp; "." &amp; RIGHT(DH867,3))&lt;=--('Drill Size Info'!$AB$19))),
                --(INT('Drill Size Info'!$AA$19) &amp; "." &amp; RIGHT(DH867,3)),
                --(INT('Drill Size Info'!$AB$19) &amp; "." &amp; RIGHT(DH867,3))
            )
        ),
        "N/A"
    )
)</f>
        <v>N/A</v>
      </c>
      <c r="T867" s="150" t="str">
        <f>IF(DL867&lt;&gt;"",
    IF(INT('Drill Size Info'!$AA$19)=INT('Drill Size Info'!$AB$15),
        --(INT('Drill Size Info'!$AA$15) &amp; "." &amp; DL867),
        IF(AND((--(INT('Drill Size Info'!$AA$15) &amp; "." &amp; DL867)&gt;=--('Drill Size Info'!$AA$15)), (--(INT('Drill Size Info'!$AA$15) &amp; "." &amp; DL867)&lt;=--('Drill Size Info'!$AB$15))),
            --(INT('Drill Size Info'!$AA$15) &amp; "." &amp; DL867),
            --(INT('Drill Size Info'!$AB$15) &amp; "." &amp; DL867)
        )
    ),
    IF(DK867&lt;&gt;"",
        IF(INT('Drill Size Info'!$AA$15)=INT('Drill Size Info'!$AB$15),
            --(INT('Drill Size Info'!$AA$15) &amp; "." &amp; LEFT(DK867,3)),
            IF(AND((--(INT('Drill Size Info'!$AA$15) &amp; "." &amp; LEFT(DK867,3))&gt;=--('Drill Size Info'!$AA$15)), (--(INT('Drill Size Info'!$AA$15) &amp; "." &amp; LEFT(DK867,3))&lt;=--('Drill Size Info'!$AB$15))),
                --(INT('Drill Size Info'!$AA$15) &amp; "." &amp; LEFT(DK867,3)),
                --(INT('Drill Size Info'!$AB$15) &amp; "." &amp; LEFT(DK867,3))
            )
        ),
        "OK"
    )
)</f>
        <v>OK</v>
      </c>
      <c r="U867" s="150" t="str">
        <f>IF(DM867&lt;&gt;"",
    IF(INT('Drill Size Info'!$AA$19)=INT('Drill Size Info'!$AB$15),
        --(INT('Drill Size Info'!$AA$15) &amp; "." &amp; DM867),
        IF(AND((--(INT('Drill Size Info'!$AA$15) &amp; "." &amp; DM867)&gt;=--('Drill Size Info'!$AA$15)), (--(INT('Drill Size Info'!$AA$15) &amp; "." &amp; DM867)&lt;=--('Drill Size Info'!$AB$15))),
            --(INT('Drill Size Info'!$AA$15) &amp; "." &amp; DM867),
            --(INT('Drill Size Info'!$AB$15) &amp; "." &amp; DM867)
        )
    ),
    IF(DK867&lt;&gt;"",
        IF(INT('Drill Size Info'!$AA$15)=INT('Drill Size Info'!$AB$15),
            --(INT('Drill Size Info'!$AA$15) &amp; "." &amp; RIGHT(DK867,3)),
            IF(AND((--(INT('Drill Size Info'!$AA$15) &amp; "." &amp; RIGHT(DK867,3))&gt;=--('Drill Size Info'!$AA$15)), (--(INT('Drill Size Info'!$AA$15) &amp; "." &amp; RIGHT(DK867,3))&lt;=--('Drill Size Info'!$AB$15))),
                --(INT('Drill Size Info'!$AA$15) &amp; "." &amp; RIGHT(DK867,3)),
                --(INT('Drill Size Info'!$AB$15) &amp; "." &amp; RIGHT(DK867,3))
            )
        ),
        "N/A"
    )
)</f>
        <v>N/A</v>
      </c>
      <c r="V867" s="161"/>
      <c r="W867" s="161"/>
      <c r="X867" s="161"/>
      <c r="Y867" s="161"/>
      <c r="Z867" s="161"/>
      <c r="AA867" s="162"/>
      <c r="AB867" s="162"/>
      <c r="AC867" s="162"/>
      <c r="AD867" s="162"/>
      <c r="AE867" s="162"/>
      <c r="AF867" s="162"/>
      <c r="AG867" s="162"/>
      <c r="AH867" s="162"/>
      <c r="AI867" s="162"/>
      <c r="AJ867" s="162"/>
      <c r="AK867" s="162"/>
      <c r="AL867" s="162"/>
      <c r="AM867" s="162"/>
      <c r="AN867" s="162"/>
      <c r="AO867" s="162"/>
      <c r="AP867" s="162"/>
      <c r="AQ867" s="162"/>
      <c r="AR867" s="162"/>
      <c r="AS867" s="162"/>
      <c r="AT867" s="162"/>
      <c r="AU867" s="162"/>
      <c r="AV867" s="162"/>
      <c r="AW867" s="162"/>
      <c r="AX867" s="162"/>
      <c r="AY867" s="162"/>
      <c r="AZ867" s="162"/>
      <c r="BA867" s="162"/>
      <c r="BB867" s="163"/>
      <c r="BC867" s="163"/>
      <c r="BD867" s="163"/>
      <c r="BE867" s="164"/>
      <c r="BF867" s="165"/>
      <c r="BG867" s="162"/>
      <c r="BH867" s="162"/>
      <c r="BI867" s="164"/>
      <c r="BJ867" s="38"/>
      <c r="BK867" s="38"/>
      <c r="BL867" s="38"/>
      <c r="BM867" s="38"/>
      <c r="BN867" s="38"/>
      <c r="BO867" s="38"/>
      <c r="BP867" s="117" t="str">
        <f t="shared" si="599"/>
        <v/>
      </c>
      <c r="BQ867" s="38"/>
      <c r="BR867" s="38"/>
      <c r="BS867" s="38"/>
      <c r="BT867" s="38"/>
      <c r="BV867" s="17">
        <f t="shared" si="593"/>
        <v>0</v>
      </c>
      <c r="BW867" s="17">
        <f t="shared" si="594"/>
        <v>0</v>
      </c>
      <c r="BX867" s="17">
        <f t="shared" si="595"/>
        <v>0</v>
      </c>
      <c r="BY867" s="17">
        <f t="shared" si="596"/>
        <v>0</v>
      </c>
      <c r="BZ867" s="17">
        <f t="shared" si="597"/>
        <v>0</v>
      </c>
      <c r="CA867" s="17">
        <f t="shared" si="598"/>
        <v>0</v>
      </c>
      <c r="CB867" s="17">
        <f t="shared" si="600"/>
        <v>0</v>
      </c>
      <c r="CC867" s="17">
        <f t="shared" si="601"/>
        <v>0</v>
      </c>
      <c r="CD867" s="17">
        <f t="shared" si="602"/>
        <v>0</v>
      </c>
      <c r="CE867" s="17">
        <f t="shared" si="603"/>
        <v>0</v>
      </c>
      <c r="CF867" s="17">
        <f t="shared" si="604"/>
        <v>0</v>
      </c>
      <c r="CG867" s="17">
        <f t="shared" si="605"/>
        <v>0</v>
      </c>
      <c r="CH867" s="17">
        <f t="shared" si="606"/>
        <v>0</v>
      </c>
      <c r="CI867" s="17">
        <f t="shared" si="607"/>
        <v>0</v>
      </c>
      <c r="CJ867" s="17">
        <f t="shared" si="608"/>
        <v>0</v>
      </c>
      <c r="CK867" s="17">
        <f t="shared" si="609"/>
        <v>0</v>
      </c>
      <c r="CL867" s="17">
        <f t="shared" si="610"/>
        <v>0</v>
      </c>
      <c r="CM867" s="17">
        <f t="shared" si="611"/>
        <v>0</v>
      </c>
      <c r="CN867" s="17">
        <f t="shared" si="612"/>
        <v>0</v>
      </c>
      <c r="CO867" s="17">
        <f t="shared" si="613"/>
        <v>0</v>
      </c>
      <c r="CP867" s="17">
        <f t="shared" si="614"/>
        <v>0</v>
      </c>
      <c r="CQ867" s="17">
        <f t="shared" si="615"/>
        <v>0</v>
      </c>
      <c r="CR867" s="17">
        <f t="shared" si="616"/>
        <v>0</v>
      </c>
      <c r="CS867" s="17">
        <f t="shared" si="617"/>
        <v>0</v>
      </c>
      <c r="CT867" s="17">
        <f t="shared" si="618"/>
        <v>0</v>
      </c>
      <c r="CU867" s="17">
        <f t="shared" si="619"/>
        <v>0</v>
      </c>
      <c r="CV867" s="17">
        <f t="shared" si="620"/>
        <v>0</v>
      </c>
      <c r="CW867" s="17">
        <f t="shared" si="621"/>
        <v>0</v>
      </c>
      <c r="CX867" s="17">
        <f t="shared" si="622"/>
        <v>0</v>
      </c>
      <c r="CY867" s="17">
        <f t="shared" si="623"/>
        <v>0</v>
      </c>
      <c r="CZ867" s="17">
        <f t="shared" si="624"/>
        <v>0</v>
      </c>
      <c r="DA867" s="17">
        <f t="shared" si="625"/>
        <v>0</v>
      </c>
      <c r="DB867" s="17">
        <f t="shared" si="626"/>
        <v>0</v>
      </c>
      <c r="DC867" s="17">
        <f t="shared" si="627"/>
        <v>0</v>
      </c>
      <c r="DD867" s="17">
        <f t="shared" si="628"/>
        <v>0</v>
      </c>
      <c r="DE867" s="17">
        <f t="shared" si="629"/>
        <v>0</v>
      </c>
      <c r="DF867" s="17">
        <f t="shared" si="630"/>
        <v>0</v>
      </c>
      <c r="DG867" s="17">
        <f t="shared" si="631"/>
        <v>0</v>
      </c>
    </row>
    <row r="868" spans="2:111" ht="15" customHeight="1" x14ac:dyDescent="0.2">
      <c r="B868" s="156">
        <v>860</v>
      </c>
      <c r="C868" s="157" t="str">
        <f t="shared" si="632"/>
        <v/>
      </c>
      <c r="D868" s="158" t="str">
        <f t="shared" si="592"/>
        <v>OK</v>
      </c>
      <c r="E868" s="159" t="e">
        <f>VLOOKUP('DATA SHEET'!$B$9,'Drill Size Info'!$T$2:$U$8,2,FALSE)</f>
        <v>#N/A</v>
      </c>
      <c r="F868" s="159" t="str">
        <f t="shared" si="633"/>
        <v/>
      </c>
      <c r="G868" s="91">
        <f t="shared" si="634"/>
        <v>0</v>
      </c>
      <c r="H868" s="160" t="s">
        <v>175</v>
      </c>
      <c r="I868" s="160" t="s">
        <v>175</v>
      </c>
      <c r="J868" s="160" t="str">
        <f>IF('DATA SHEET'!$B$10="NC-50","N/A","OK")</f>
        <v>OK</v>
      </c>
      <c r="K868" s="160" t="str">
        <f>IF('DATA SHEET'!$B$10="NC-50","N/A","OK")</f>
        <v>OK</v>
      </c>
      <c r="L868" s="160" t="str">
        <f t="shared" si="635"/>
        <v>OK</v>
      </c>
      <c r="M868" s="160" t="str">
        <f t="shared" si="636"/>
        <v>OK</v>
      </c>
      <c r="N868" s="160"/>
      <c r="O868" s="160"/>
      <c r="P868" s="160"/>
      <c r="Q868" s="160"/>
      <c r="R868" s="92" t="str">
        <f>IF(DI868&lt;&gt;"",
    IF(INT('Drill Size Info'!$AA$19)=INT('Drill Size Info'!$AB$19),
        --(INT('Drill Size Info'!$AA$19) &amp; "." &amp; DI868),
        IF(AND((--(INT('Drill Size Info'!$AA$19) &amp; "." &amp; DI868)&gt;=--('Drill Size Info'!$AA$19)), (--(INT('Drill Size Info'!$AA$19) &amp; "." &amp; DI868)&lt;=--('Drill Size Info'!$AB$19))),
            --(INT('Drill Size Info'!$AA$19) &amp; "." &amp; DI868),
            --(INT('Drill Size Info'!$AB$19) &amp; "." &amp; DI868)
        )
    ),
    IF(DH868&lt;&gt;"",
        IF(INT('Drill Size Info'!$AA$19)=INT('Drill Size Info'!$AB$19),
            --(INT('Drill Size Info'!$AA$19) &amp; "." &amp; LEFT(DH868,3)),
            IF(AND((--(INT('Drill Size Info'!$AA$19) &amp; "." &amp; LEFT(DH868,3))&gt;=--('Drill Size Info'!$AA$19)), (--(INT('Drill Size Info'!$AA$19) &amp; "." &amp; LEFT(DH868,3))&lt;=--('Drill Size Info'!$AB$19))),
                --(INT('Drill Size Info'!$AA$19) &amp; "." &amp; LEFT(DH868,3)),
                --(INT('Drill Size Info'!$AB$19) &amp; "." &amp; LEFT(DH868,3))
            )
        ),
        "OK"
    )
)</f>
        <v>OK</v>
      </c>
      <c r="S868" s="150" t="str">
        <f>IF(DJ868&lt;&gt;"",
    IF(INT('Drill Size Info'!$AA$19)=INT('Drill Size Info'!$AB$19),
        --(INT('Drill Size Info'!$AA$19) &amp; "." &amp; DJ868),
        IF(AND((--(INT('Drill Size Info'!$AA$19) &amp; "." &amp; DJ868)&gt;=--('Drill Size Info'!$AA$19)), (--(INT('Drill Size Info'!$AA$19) &amp; "." &amp; DJ868)&lt;=--('Drill Size Info'!$AB$19))),
            --(INT('Drill Size Info'!$AA$19) &amp; "." &amp; DJ868),
            --(INT('Drill Size Info'!$AB$19) &amp; "." &amp; DJ868)
        )
    ),
    IF(DH868&lt;&gt;"",
        IF(INT('Drill Size Info'!$AA$19)=INT('Drill Size Info'!$AB$19),
            --(INT('Drill Size Info'!$AA$19) &amp; "." &amp; RIGHT(DH868,3)),
            IF(AND((--(INT('Drill Size Info'!$AA$19) &amp; "." &amp; RIGHT(DH868,3))&gt;=--('Drill Size Info'!$AA$19)), (--(INT('Drill Size Info'!$AA$19) &amp; "." &amp; RIGHT(DH868,3))&lt;=--('Drill Size Info'!$AB$19))),
                --(INT('Drill Size Info'!$AA$19) &amp; "." &amp; RIGHT(DH868,3)),
                --(INT('Drill Size Info'!$AB$19) &amp; "." &amp; RIGHT(DH868,3))
            )
        ),
        "N/A"
    )
)</f>
        <v>N/A</v>
      </c>
      <c r="T868" s="150" t="str">
        <f>IF(DL868&lt;&gt;"",
    IF(INT('Drill Size Info'!$AA$19)=INT('Drill Size Info'!$AB$15),
        --(INT('Drill Size Info'!$AA$15) &amp; "." &amp; DL868),
        IF(AND((--(INT('Drill Size Info'!$AA$15) &amp; "." &amp; DL868)&gt;=--('Drill Size Info'!$AA$15)), (--(INT('Drill Size Info'!$AA$15) &amp; "." &amp; DL868)&lt;=--('Drill Size Info'!$AB$15))),
            --(INT('Drill Size Info'!$AA$15) &amp; "." &amp; DL868),
            --(INT('Drill Size Info'!$AB$15) &amp; "." &amp; DL868)
        )
    ),
    IF(DK868&lt;&gt;"",
        IF(INT('Drill Size Info'!$AA$15)=INT('Drill Size Info'!$AB$15),
            --(INT('Drill Size Info'!$AA$15) &amp; "." &amp; LEFT(DK868,3)),
            IF(AND((--(INT('Drill Size Info'!$AA$15) &amp; "." &amp; LEFT(DK868,3))&gt;=--('Drill Size Info'!$AA$15)), (--(INT('Drill Size Info'!$AA$15) &amp; "." &amp; LEFT(DK868,3))&lt;=--('Drill Size Info'!$AB$15))),
                --(INT('Drill Size Info'!$AA$15) &amp; "." &amp; LEFT(DK868,3)),
                --(INT('Drill Size Info'!$AB$15) &amp; "." &amp; LEFT(DK868,3))
            )
        ),
        "OK"
    )
)</f>
        <v>OK</v>
      </c>
      <c r="U868" s="150" t="str">
        <f>IF(DM868&lt;&gt;"",
    IF(INT('Drill Size Info'!$AA$19)=INT('Drill Size Info'!$AB$15),
        --(INT('Drill Size Info'!$AA$15) &amp; "." &amp; DM868),
        IF(AND((--(INT('Drill Size Info'!$AA$15) &amp; "." &amp; DM868)&gt;=--('Drill Size Info'!$AA$15)), (--(INT('Drill Size Info'!$AA$15) &amp; "." &amp; DM868)&lt;=--('Drill Size Info'!$AB$15))),
            --(INT('Drill Size Info'!$AA$15) &amp; "." &amp; DM868),
            --(INT('Drill Size Info'!$AB$15) &amp; "." &amp; DM868)
        )
    ),
    IF(DK868&lt;&gt;"",
        IF(INT('Drill Size Info'!$AA$15)=INT('Drill Size Info'!$AB$15),
            --(INT('Drill Size Info'!$AA$15) &amp; "." &amp; RIGHT(DK868,3)),
            IF(AND((--(INT('Drill Size Info'!$AA$15) &amp; "." &amp; RIGHT(DK868,3))&gt;=--('Drill Size Info'!$AA$15)), (--(INT('Drill Size Info'!$AA$15) &amp; "." &amp; RIGHT(DK868,3))&lt;=--('Drill Size Info'!$AB$15))),
                --(INT('Drill Size Info'!$AA$15) &amp; "." &amp; RIGHT(DK868,3)),
                --(INT('Drill Size Info'!$AB$15) &amp; "." &amp; RIGHT(DK868,3))
            )
        ),
        "N/A"
    )
)</f>
        <v>N/A</v>
      </c>
      <c r="V868" s="161"/>
      <c r="W868" s="161"/>
      <c r="X868" s="161"/>
      <c r="Y868" s="161"/>
      <c r="Z868" s="161"/>
      <c r="AA868" s="162"/>
      <c r="AB868" s="162"/>
      <c r="AC868" s="162"/>
      <c r="AD868" s="162"/>
      <c r="AE868" s="162"/>
      <c r="AF868" s="162"/>
      <c r="AG868" s="162"/>
      <c r="AH868" s="162"/>
      <c r="AI868" s="162"/>
      <c r="AJ868" s="162"/>
      <c r="AK868" s="162"/>
      <c r="AL868" s="162"/>
      <c r="AM868" s="162"/>
      <c r="AN868" s="162"/>
      <c r="AO868" s="162"/>
      <c r="AP868" s="162"/>
      <c r="AQ868" s="162"/>
      <c r="AR868" s="162"/>
      <c r="AS868" s="162"/>
      <c r="AT868" s="162"/>
      <c r="AU868" s="162"/>
      <c r="AV868" s="162"/>
      <c r="AW868" s="162"/>
      <c r="AX868" s="162"/>
      <c r="AY868" s="162"/>
      <c r="AZ868" s="162"/>
      <c r="BA868" s="162"/>
      <c r="BB868" s="163"/>
      <c r="BC868" s="163"/>
      <c r="BD868" s="163"/>
      <c r="BE868" s="164"/>
      <c r="BF868" s="165"/>
      <c r="BG868" s="162"/>
      <c r="BH868" s="162"/>
      <c r="BI868" s="164"/>
      <c r="BJ868" s="38"/>
      <c r="BK868" s="38"/>
      <c r="BL868" s="38"/>
      <c r="BM868" s="38"/>
      <c r="BN868" s="38"/>
      <c r="BO868" s="38"/>
      <c r="BP868" s="117" t="str">
        <f t="shared" si="599"/>
        <v/>
      </c>
      <c r="BQ868" s="38"/>
      <c r="BR868" s="38"/>
      <c r="BS868" s="38"/>
      <c r="BT868" s="38"/>
      <c r="BV868" s="17">
        <f t="shared" si="593"/>
        <v>0</v>
      </c>
      <c r="BW868" s="17">
        <f t="shared" si="594"/>
        <v>0</v>
      </c>
      <c r="BX868" s="17">
        <f t="shared" si="595"/>
        <v>0</v>
      </c>
      <c r="BY868" s="17">
        <f t="shared" si="596"/>
        <v>0</v>
      </c>
      <c r="BZ868" s="17">
        <f t="shared" si="597"/>
        <v>0</v>
      </c>
      <c r="CA868" s="17">
        <f t="shared" si="598"/>
        <v>0</v>
      </c>
      <c r="CB868" s="17">
        <f t="shared" si="600"/>
        <v>0</v>
      </c>
      <c r="CC868" s="17">
        <f t="shared" si="601"/>
        <v>0</v>
      </c>
      <c r="CD868" s="17">
        <f t="shared" si="602"/>
        <v>0</v>
      </c>
      <c r="CE868" s="17">
        <f t="shared" si="603"/>
        <v>0</v>
      </c>
      <c r="CF868" s="17">
        <f t="shared" si="604"/>
        <v>0</v>
      </c>
      <c r="CG868" s="17">
        <f t="shared" si="605"/>
        <v>0</v>
      </c>
      <c r="CH868" s="17">
        <f t="shared" si="606"/>
        <v>0</v>
      </c>
      <c r="CI868" s="17">
        <f t="shared" si="607"/>
        <v>0</v>
      </c>
      <c r="CJ868" s="17">
        <f t="shared" si="608"/>
        <v>0</v>
      </c>
      <c r="CK868" s="17">
        <f t="shared" si="609"/>
        <v>0</v>
      </c>
      <c r="CL868" s="17">
        <f t="shared" si="610"/>
        <v>0</v>
      </c>
      <c r="CM868" s="17">
        <f t="shared" si="611"/>
        <v>0</v>
      </c>
      <c r="CN868" s="17">
        <f t="shared" si="612"/>
        <v>0</v>
      </c>
      <c r="CO868" s="17">
        <f t="shared" si="613"/>
        <v>0</v>
      </c>
      <c r="CP868" s="17">
        <f t="shared" si="614"/>
        <v>0</v>
      </c>
      <c r="CQ868" s="17">
        <f t="shared" si="615"/>
        <v>0</v>
      </c>
      <c r="CR868" s="17">
        <f t="shared" si="616"/>
        <v>0</v>
      </c>
      <c r="CS868" s="17">
        <f t="shared" si="617"/>
        <v>0</v>
      </c>
      <c r="CT868" s="17">
        <f t="shared" si="618"/>
        <v>0</v>
      </c>
      <c r="CU868" s="17">
        <f t="shared" si="619"/>
        <v>0</v>
      </c>
      <c r="CV868" s="17">
        <f t="shared" si="620"/>
        <v>0</v>
      </c>
      <c r="CW868" s="17">
        <f t="shared" si="621"/>
        <v>0</v>
      </c>
      <c r="CX868" s="17">
        <f t="shared" si="622"/>
        <v>0</v>
      </c>
      <c r="CY868" s="17">
        <f t="shared" si="623"/>
        <v>0</v>
      </c>
      <c r="CZ868" s="17">
        <f t="shared" si="624"/>
        <v>0</v>
      </c>
      <c r="DA868" s="17">
        <f t="shared" si="625"/>
        <v>0</v>
      </c>
      <c r="DB868" s="17">
        <f t="shared" si="626"/>
        <v>0</v>
      </c>
      <c r="DC868" s="17">
        <f t="shared" si="627"/>
        <v>0</v>
      </c>
      <c r="DD868" s="17">
        <f t="shared" si="628"/>
        <v>0</v>
      </c>
      <c r="DE868" s="17">
        <f t="shared" si="629"/>
        <v>0</v>
      </c>
      <c r="DF868" s="17">
        <f t="shared" si="630"/>
        <v>0</v>
      </c>
      <c r="DG868" s="17">
        <f t="shared" si="631"/>
        <v>0</v>
      </c>
    </row>
    <row r="869" spans="2:111" ht="15" customHeight="1" x14ac:dyDescent="0.2">
      <c r="B869" s="156">
        <v>861</v>
      </c>
      <c r="C869" s="157" t="str">
        <f t="shared" si="632"/>
        <v/>
      </c>
      <c r="D869" s="158" t="str">
        <f t="shared" si="592"/>
        <v>OK</v>
      </c>
      <c r="E869" s="159" t="e">
        <f>VLOOKUP('DATA SHEET'!$B$9,'Drill Size Info'!$T$2:$U$8,2,FALSE)</f>
        <v>#N/A</v>
      </c>
      <c r="F869" s="159" t="str">
        <f t="shared" si="633"/>
        <v/>
      </c>
      <c r="G869" s="91">
        <f t="shared" si="634"/>
        <v>0</v>
      </c>
      <c r="H869" s="160" t="s">
        <v>175</v>
      </c>
      <c r="I869" s="160" t="s">
        <v>175</v>
      </c>
      <c r="J869" s="160" t="str">
        <f>IF('DATA SHEET'!$B$10="NC-50","N/A","OK")</f>
        <v>OK</v>
      </c>
      <c r="K869" s="160" t="str">
        <f>IF('DATA SHEET'!$B$10="NC-50","N/A","OK")</f>
        <v>OK</v>
      </c>
      <c r="L869" s="160" t="str">
        <f t="shared" si="635"/>
        <v>OK</v>
      </c>
      <c r="M869" s="160" t="str">
        <f t="shared" si="636"/>
        <v>OK</v>
      </c>
      <c r="N869" s="160"/>
      <c r="O869" s="160"/>
      <c r="P869" s="160"/>
      <c r="Q869" s="160"/>
      <c r="R869" s="92" t="str">
        <f>IF(DI869&lt;&gt;"",
    IF(INT('Drill Size Info'!$AA$19)=INT('Drill Size Info'!$AB$19),
        --(INT('Drill Size Info'!$AA$19) &amp; "." &amp; DI869),
        IF(AND((--(INT('Drill Size Info'!$AA$19) &amp; "." &amp; DI869)&gt;=--('Drill Size Info'!$AA$19)), (--(INT('Drill Size Info'!$AA$19) &amp; "." &amp; DI869)&lt;=--('Drill Size Info'!$AB$19))),
            --(INT('Drill Size Info'!$AA$19) &amp; "." &amp; DI869),
            --(INT('Drill Size Info'!$AB$19) &amp; "." &amp; DI869)
        )
    ),
    IF(DH869&lt;&gt;"",
        IF(INT('Drill Size Info'!$AA$19)=INT('Drill Size Info'!$AB$19),
            --(INT('Drill Size Info'!$AA$19) &amp; "." &amp; LEFT(DH869,3)),
            IF(AND((--(INT('Drill Size Info'!$AA$19) &amp; "." &amp; LEFT(DH869,3))&gt;=--('Drill Size Info'!$AA$19)), (--(INT('Drill Size Info'!$AA$19) &amp; "." &amp; LEFT(DH869,3))&lt;=--('Drill Size Info'!$AB$19))),
                --(INT('Drill Size Info'!$AA$19) &amp; "." &amp; LEFT(DH869,3)),
                --(INT('Drill Size Info'!$AB$19) &amp; "." &amp; LEFT(DH869,3))
            )
        ),
        "OK"
    )
)</f>
        <v>OK</v>
      </c>
      <c r="S869" s="150" t="str">
        <f>IF(DJ869&lt;&gt;"",
    IF(INT('Drill Size Info'!$AA$19)=INT('Drill Size Info'!$AB$19),
        --(INT('Drill Size Info'!$AA$19) &amp; "." &amp; DJ869),
        IF(AND((--(INT('Drill Size Info'!$AA$19) &amp; "." &amp; DJ869)&gt;=--('Drill Size Info'!$AA$19)), (--(INT('Drill Size Info'!$AA$19) &amp; "." &amp; DJ869)&lt;=--('Drill Size Info'!$AB$19))),
            --(INT('Drill Size Info'!$AA$19) &amp; "." &amp; DJ869),
            --(INT('Drill Size Info'!$AB$19) &amp; "." &amp; DJ869)
        )
    ),
    IF(DH869&lt;&gt;"",
        IF(INT('Drill Size Info'!$AA$19)=INT('Drill Size Info'!$AB$19),
            --(INT('Drill Size Info'!$AA$19) &amp; "." &amp; RIGHT(DH869,3)),
            IF(AND((--(INT('Drill Size Info'!$AA$19) &amp; "." &amp; RIGHT(DH869,3))&gt;=--('Drill Size Info'!$AA$19)), (--(INT('Drill Size Info'!$AA$19) &amp; "." &amp; RIGHT(DH869,3))&lt;=--('Drill Size Info'!$AB$19))),
                --(INT('Drill Size Info'!$AA$19) &amp; "." &amp; RIGHT(DH869,3)),
                --(INT('Drill Size Info'!$AB$19) &amp; "." &amp; RIGHT(DH869,3))
            )
        ),
        "N/A"
    )
)</f>
        <v>N/A</v>
      </c>
      <c r="T869" s="150" t="str">
        <f>IF(DL869&lt;&gt;"",
    IF(INT('Drill Size Info'!$AA$19)=INT('Drill Size Info'!$AB$15),
        --(INT('Drill Size Info'!$AA$15) &amp; "." &amp; DL869),
        IF(AND((--(INT('Drill Size Info'!$AA$15) &amp; "." &amp; DL869)&gt;=--('Drill Size Info'!$AA$15)), (--(INT('Drill Size Info'!$AA$15) &amp; "." &amp; DL869)&lt;=--('Drill Size Info'!$AB$15))),
            --(INT('Drill Size Info'!$AA$15) &amp; "." &amp; DL869),
            --(INT('Drill Size Info'!$AB$15) &amp; "." &amp; DL869)
        )
    ),
    IF(DK869&lt;&gt;"",
        IF(INT('Drill Size Info'!$AA$15)=INT('Drill Size Info'!$AB$15),
            --(INT('Drill Size Info'!$AA$15) &amp; "." &amp; LEFT(DK869,3)),
            IF(AND((--(INT('Drill Size Info'!$AA$15) &amp; "." &amp; LEFT(DK869,3))&gt;=--('Drill Size Info'!$AA$15)), (--(INT('Drill Size Info'!$AA$15) &amp; "." &amp; LEFT(DK869,3))&lt;=--('Drill Size Info'!$AB$15))),
                --(INT('Drill Size Info'!$AA$15) &amp; "." &amp; LEFT(DK869,3)),
                --(INT('Drill Size Info'!$AB$15) &amp; "." &amp; LEFT(DK869,3))
            )
        ),
        "OK"
    )
)</f>
        <v>OK</v>
      </c>
      <c r="U869" s="150" t="str">
        <f>IF(DM869&lt;&gt;"",
    IF(INT('Drill Size Info'!$AA$19)=INT('Drill Size Info'!$AB$15),
        --(INT('Drill Size Info'!$AA$15) &amp; "." &amp; DM869),
        IF(AND((--(INT('Drill Size Info'!$AA$15) &amp; "." &amp; DM869)&gt;=--('Drill Size Info'!$AA$15)), (--(INT('Drill Size Info'!$AA$15) &amp; "." &amp; DM869)&lt;=--('Drill Size Info'!$AB$15))),
            --(INT('Drill Size Info'!$AA$15) &amp; "." &amp; DM869),
            --(INT('Drill Size Info'!$AB$15) &amp; "." &amp; DM869)
        )
    ),
    IF(DK869&lt;&gt;"",
        IF(INT('Drill Size Info'!$AA$15)=INT('Drill Size Info'!$AB$15),
            --(INT('Drill Size Info'!$AA$15) &amp; "." &amp; RIGHT(DK869,3)),
            IF(AND((--(INT('Drill Size Info'!$AA$15) &amp; "." &amp; RIGHT(DK869,3))&gt;=--('Drill Size Info'!$AA$15)), (--(INT('Drill Size Info'!$AA$15) &amp; "." &amp; RIGHT(DK869,3))&lt;=--('Drill Size Info'!$AB$15))),
                --(INT('Drill Size Info'!$AA$15) &amp; "." &amp; RIGHT(DK869,3)),
                --(INT('Drill Size Info'!$AB$15) &amp; "." &amp; RIGHT(DK869,3))
            )
        ),
        "N/A"
    )
)</f>
        <v>N/A</v>
      </c>
      <c r="V869" s="161"/>
      <c r="W869" s="161"/>
      <c r="X869" s="161"/>
      <c r="Y869" s="161"/>
      <c r="Z869" s="161"/>
      <c r="AA869" s="162"/>
      <c r="AB869" s="162"/>
      <c r="AC869" s="162"/>
      <c r="AD869" s="162"/>
      <c r="AE869" s="162"/>
      <c r="AF869" s="162"/>
      <c r="AG869" s="162"/>
      <c r="AH869" s="162"/>
      <c r="AI869" s="162"/>
      <c r="AJ869" s="162"/>
      <c r="AK869" s="162"/>
      <c r="AL869" s="162"/>
      <c r="AM869" s="162"/>
      <c r="AN869" s="162"/>
      <c r="AO869" s="162"/>
      <c r="AP869" s="162"/>
      <c r="AQ869" s="162"/>
      <c r="AR869" s="162"/>
      <c r="AS869" s="162"/>
      <c r="AT869" s="162"/>
      <c r="AU869" s="162"/>
      <c r="AV869" s="162"/>
      <c r="AW869" s="162"/>
      <c r="AX869" s="162"/>
      <c r="AY869" s="162"/>
      <c r="AZ869" s="162"/>
      <c r="BA869" s="162"/>
      <c r="BB869" s="163"/>
      <c r="BC869" s="163"/>
      <c r="BD869" s="163"/>
      <c r="BE869" s="164"/>
      <c r="BF869" s="165"/>
      <c r="BG869" s="162"/>
      <c r="BH869" s="162"/>
      <c r="BI869" s="164"/>
      <c r="BJ869" s="38"/>
      <c r="BK869" s="38"/>
      <c r="BL869" s="38"/>
      <c r="BM869" s="38"/>
      <c r="BN869" s="38"/>
      <c r="BO869" s="38"/>
      <c r="BP869" s="117" t="str">
        <f t="shared" si="599"/>
        <v/>
      </c>
      <c r="BQ869" s="38"/>
      <c r="BR869" s="38"/>
      <c r="BS869" s="38"/>
      <c r="BT869" s="38"/>
      <c r="BV869" s="17">
        <f t="shared" si="593"/>
        <v>0</v>
      </c>
      <c r="BW869" s="17">
        <f t="shared" si="594"/>
        <v>0</v>
      </c>
      <c r="BX869" s="17">
        <f t="shared" si="595"/>
        <v>0</v>
      </c>
      <c r="BY869" s="17">
        <f t="shared" si="596"/>
        <v>0</v>
      </c>
      <c r="BZ869" s="17">
        <f t="shared" si="597"/>
        <v>0</v>
      </c>
      <c r="CA869" s="17">
        <f t="shared" si="598"/>
        <v>0</v>
      </c>
      <c r="CB869" s="17">
        <f t="shared" si="600"/>
        <v>0</v>
      </c>
      <c r="CC869" s="17">
        <f t="shared" si="601"/>
        <v>0</v>
      </c>
      <c r="CD869" s="17">
        <f t="shared" si="602"/>
        <v>0</v>
      </c>
      <c r="CE869" s="17">
        <f t="shared" si="603"/>
        <v>0</v>
      </c>
      <c r="CF869" s="17">
        <f t="shared" si="604"/>
        <v>0</v>
      </c>
      <c r="CG869" s="17">
        <f t="shared" si="605"/>
        <v>0</v>
      </c>
      <c r="CH869" s="17">
        <f t="shared" si="606"/>
        <v>0</v>
      </c>
      <c r="CI869" s="17">
        <f t="shared" si="607"/>
        <v>0</v>
      </c>
      <c r="CJ869" s="17">
        <f t="shared" si="608"/>
        <v>0</v>
      </c>
      <c r="CK869" s="17">
        <f t="shared" si="609"/>
        <v>0</v>
      </c>
      <c r="CL869" s="17">
        <f t="shared" si="610"/>
        <v>0</v>
      </c>
      <c r="CM869" s="17">
        <f t="shared" si="611"/>
        <v>0</v>
      </c>
      <c r="CN869" s="17">
        <f t="shared" si="612"/>
        <v>0</v>
      </c>
      <c r="CO869" s="17">
        <f t="shared" si="613"/>
        <v>0</v>
      </c>
      <c r="CP869" s="17">
        <f t="shared" si="614"/>
        <v>0</v>
      </c>
      <c r="CQ869" s="17">
        <f t="shared" si="615"/>
        <v>0</v>
      </c>
      <c r="CR869" s="17">
        <f t="shared" si="616"/>
        <v>0</v>
      </c>
      <c r="CS869" s="17">
        <f t="shared" si="617"/>
        <v>0</v>
      </c>
      <c r="CT869" s="17">
        <f t="shared" si="618"/>
        <v>0</v>
      </c>
      <c r="CU869" s="17">
        <f t="shared" si="619"/>
        <v>0</v>
      </c>
      <c r="CV869" s="17">
        <f t="shared" si="620"/>
        <v>0</v>
      </c>
      <c r="CW869" s="17">
        <f t="shared" si="621"/>
        <v>0</v>
      </c>
      <c r="CX869" s="17">
        <f t="shared" si="622"/>
        <v>0</v>
      </c>
      <c r="CY869" s="17">
        <f t="shared" si="623"/>
        <v>0</v>
      </c>
      <c r="CZ869" s="17">
        <f t="shared" si="624"/>
        <v>0</v>
      </c>
      <c r="DA869" s="17">
        <f t="shared" si="625"/>
        <v>0</v>
      </c>
      <c r="DB869" s="17">
        <f t="shared" si="626"/>
        <v>0</v>
      </c>
      <c r="DC869" s="17">
        <f t="shared" si="627"/>
        <v>0</v>
      </c>
      <c r="DD869" s="17">
        <f t="shared" si="628"/>
        <v>0</v>
      </c>
      <c r="DE869" s="17">
        <f t="shared" si="629"/>
        <v>0</v>
      </c>
      <c r="DF869" s="17">
        <f t="shared" si="630"/>
        <v>0</v>
      </c>
      <c r="DG869" s="17">
        <f t="shared" si="631"/>
        <v>0</v>
      </c>
    </row>
    <row r="870" spans="2:111" ht="15" customHeight="1" x14ac:dyDescent="0.2">
      <c r="B870" s="156">
        <v>862</v>
      </c>
      <c r="C870" s="157" t="str">
        <f t="shared" si="632"/>
        <v/>
      </c>
      <c r="D870" s="158" t="str">
        <f t="shared" si="592"/>
        <v>OK</v>
      </c>
      <c r="E870" s="159" t="e">
        <f>VLOOKUP('DATA SHEET'!$B$9,'Drill Size Info'!$T$2:$U$8,2,FALSE)</f>
        <v>#N/A</v>
      </c>
      <c r="F870" s="159" t="str">
        <f t="shared" si="633"/>
        <v/>
      </c>
      <c r="G870" s="91">
        <f t="shared" si="634"/>
        <v>0</v>
      </c>
      <c r="H870" s="160" t="s">
        <v>175</v>
      </c>
      <c r="I870" s="160" t="s">
        <v>175</v>
      </c>
      <c r="J870" s="160" t="str">
        <f>IF('DATA SHEET'!$B$10="NC-50","N/A","OK")</f>
        <v>OK</v>
      </c>
      <c r="K870" s="160" t="str">
        <f>IF('DATA SHEET'!$B$10="NC-50","N/A","OK")</f>
        <v>OK</v>
      </c>
      <c r="L870" s="160" t="str">
        <f t="shared" si="635"/>
        <v>OK</v>
      </c>
      <c r="M870" s="160" t="str">
        <f t="shared" si="636"/>
        <v>OK</v>
      </c>
      <c r="N870" s="160"/>
      <c r="O870" s="160"/>
      <c r="P870" s="160"/>
      <c r="Q870" s="160"/>
      <c r="R870" s="92" t="str">
        <f>IF(DI870&lt;&gt;"",
    IF(INT('Drill Size Info'!$AA$19)=INT('Drill Size Info'!$AB$19),
        --(INT('Drill Size Info'!$AA$19) &amp; "." &amp; DI870),
        IF(AND((--(INT('Drill Size Info'!$AA$19) &amp; "." &amp; DI870)&gt;=--('Drill Size Info'!$AA$19)), (--(INT('Drill Size Info'!$AA$19) &amp; "." &amp; DI870)&lt;=--('Drill Size Info'!$AB$19))),
            --(INT('Drill Size Info'!$AA$19) &amp; "." &amp; DI870),
            --(INT('Drill Size Info'!$AB$19) &amp; "." &amp; DI870)
        )
    ),
    IF(DH870&lt;&gt;"",
        IF(INT('Drill Size Info'!$AA$19)=INT('Drill Size Info'!$AB$19),
            --(INT('Drill Size Info'!$AA$19) &amp; "." &amp; LEFT(DH870,3)),
            IF(AND((--(INT('Drill Size Info'!$AA$19) &amp; "." &amp; LEFT(DH870,3))&gt;=--('Drill Size Info'!$AA$19)), (--(INT('Drill Size Info'!$AA$19) &amp; "." &amp; LEFT(DH870,3))&lt;=--('Drill Size Info'!$AB$19))),
                --(INT('Drill Size Info'!$AA$19) &amp; "." &amp; LEFT(DH870,3)),
                --(INT('Drill Size Info'!$AB$19) &amp; "." &amp; LEFT(DH870,3))
            )
        ),
        "OK"
    )
)</f>
        <v>OK</v>
      </c>
      <c r="S870" s="150" t="str">
        <f>IF(DJ870&lt;&gt;"",
    IF(INT('Drill Size Info'!$AA$19)=INT('Drill Size Info'!$AB$19),
        --(INT('Drill Size Info'!$AA$19) &amp; "." &amp; DJ870),
        IF(AND((--(INT('Drill Size Info'!$AA$19) &amp; "." &amp; DJ870)&gt;=--('Drill Size Info'!$AA$19)), (--(INT('Drill Size Info'!$AA$19) &amp; "." &amp; DJ870)&lt;=--('Drill Size Info'!$AB$19))),
            --(INT('Drill Size Info'!$AA$19) &amp; "." &amp; DJ870),
            --(INT('Drill Size Info'!$AB$19) &amp; "." &amp; DJ870)
        )
    ),
    IF(DH870&lt;&gt;"",
        IF(INT('Drill Size Info'!$AA$19)=INT('Drill Size Info'!$AB$19),
            --(INT('Drill Size Info'!$AA$19) &amp; "." &amp; RIGHT(DH870,3)),
            IF(AND((--(INT('Drill Size Info'!$AA$19) &amp; "." &amp; RIGHT(DH870,3))&gt;=--('Drill Size Info'!$AA$19)), (--(INT('Drill Size Info'!$AA$19) &amp; "." &amp; RIGHT(DH870,3))&lt;=--('Drill Size Info'!$AB$19))),
                --(INT('Drill Size Info'!$AA$19) &amp; "." &amp; RIGHT(DH870,3)),
                --(INT('Drill Size Info'!$AB$19) &amp; "." &amp; RIGHT(DH870,3))
            )
        ),
        "N/A"
    )
)</f>
        <v>N/A</v>
      </c>
      <c r="T870" s="150" t="str">
        <f>IF(DL870&lt;&gt;"",
    IF(INT('Drill Size Info'!$AA$19)=INT('Drill Size Info'!$AB$15),
        --(INT('Drill Size Info'!$AA$15) &amp; "." &amp; DL870),
        IF(AND((--(INT('Drill Size Info'!$AA$15) &amp; "." &amp; DL870)&gt;=--('Drill Size Info'!$AA$15)), (--(INT('Drill Size Info'!$AA$15) &amp; "." &amp; DL870)&lt;=--('Drill Size Info'!$AB$15))),
            --(INT('Drill Size Info'!$AA$15) &amp; "." &amp; DL870),
            --(INT('Drill Size Info'!$AB$15) &amp; "." &amp; DL870)
        )
    ),
    IF(DK870&lt;&gt;"",
        IF(INT('Drill Size Info'!$AA$15)=INT('Drill Size Info'!$AB$15),
            --(INT('Drill Size Info'!$AA$15) &amp; "." &amp; LEFT(DK870,3)),
            IF(AND((--(INT('Drill Size Info'!$AA$15) &amp; "." &amp; LEFT(DK870,3))&gt;=--('Drill Size Info'!$AA$15)), (--(INT('Drill Size Info'!$AA$15) &amp; "." &amp; LEFT(DK870,3))&lt;=--('Drill Size Info'!$AB$15))),
                --(INT('Drill Size Info'!$AA$15) &amp; "." &amp; LEFT(DK870,3)),
                --(INT('Drill Size Info'!$AB$15) &amp; "." &amp; LEFT(DK870,3))
            )
        ),
        "OK"
    )
)</f>
        <v>OK</v>
      </c>
      <c r="U870" s="150" t="str">
        <f>IF(DM870&lt;&gt;"",
    IF(INT('Drill Size Info'!$AA$19)=INT('Drill Size Info'!$AB$15),
        --(INT('Drill Size Info'!$AA$15) &amp; "." &amp; DM870),
        IF(AND((--(INT('Drill Size Info'!$AA$15) &amp; "." &amp; DM870)&gt;=--('Drill Size Info'!$AA$15)), (--(INT('Drill Size Info'!$AA$15) &amp; "." &amp; DM870)&lt;=--('Drill Size Info'!$AB$15))),
            --(INT('Drill Size Info'!$AA$15) &amp; "." &amp; DM870),
            --(INT('Drill Size Info'!$AB$15) &amp; "." &amp; DM870)
        )
    ),
    IF(DK870&lt;&gt;"",
        IF(INT('Drill Size Info'!$AA$15)=INT('Drill Size Info'!$AB$15),
            --(INT('Drill Size Info'!$AA$15) &amp; "." &amp; RIGHT(DK870,3)),
            IF(AND((--(INT('Drill Size Info'!$AA$15) &amp; "." &amp; RIGHT(DK870,3))&gt;=--('Drill Size Info'!$AA$15)), (--(INT('Drill Size Info'!$AA$15) &amp; "." &amp; RIGHT(DK870,3))&lt;=--('Drill Size Info'!$AB$15))),
                --(INT('Drill Size Info'!$AA$15) &amp; "." &amp; RIGHT(DK870,3)),
                --(INT('Drill Size Info'!$AB$15) &amp; "." &amp; RIGHT(DK870,3))
            )
        ),
        "N/A"
    )
)</f>
        <v>N/A</v>
      </c>
      <c r="V870" s="161"/>
      <c r="W870" s="161"/>
      <c r="X870" s="161"/>
      <c r="Y870" s="161"/>
      <c r="Z870" s="161"/>
      <c r="AA870" s="162"/>
      <c r="AB870" s="162"/>
      <c r="AC870" s="162"/>
      <c r="AD870" s="162"/>
      <c r="AE870" s="162"/>
      <c r="AF870" s="162"/>
      <c r="AG870" s="162"/>
      <c r="AH870" s="162"/>
      <c r="AI870" s="162"/>
      <c r="AJ870" s="162"/>
      <c r="AK870" s="162"/>
      <c r="AL870" s="162"/>
      <c r="AM870" s="162"/>
      <c r="AN870" s="162"/>
      <c r="AO870" s="162"/>
      <c r="AP870" s="162"/>
      <c r="AQ870" s="162"/>
      <c r="AR870" s="162"/>
      <c r="AS870" s="162"/>
      <c r="AT870" s="162"/>
      <c r="AU870" s="162"/>
      <c r="AV870" s="162"/>
      <c r="AW870" s="162"/>
      <c r="AX870" s="162"/>
      <c r="AY870" s="162"/>
      <c r="AZ870" s="162"/>
      <c r="BA870" s="162"/>
      <c r="BB870" s="163"/>
      <c r="BC870" s="163"/>
      <c r="BD870" s="163"/>
      <c r="BE870" s="164"/>
      <c r="BF870" s="165"/>
      <c r="BG870" s="162"/>
      <c r="BH870" s="162"/>
      <c r="BI870" s="164"/>
      <c r="BJ870" s="38"/>
      <c r="BK870" s="38"/>
      <c r="BL870" s="38"/>
      <c r="BM870" s="38"/>
      <c r="BN870" s="38"/>
      <c r="BO870" s="38"/>
      <c r="BP870" s="117" t="str">
        <f t="shared" si="599"/>
        <v/>
      </c>
      <c r="BQ870" s="38"/>
      <c r="BR870" s="38"/>
      <c r="BS870" s="38"/>
      <c r="BT870" s="38"/>
      <c r="BV870" s="17">
        <f t="shared" si="593"/>
        <v>0</v>
      </c>
      <c r="BW870" s="17">
        <f t="shared" si="594"/>
        <v>0</v>
      </c>
      <c r="BX870" s="17">
        <f t="shared" si="595"/>
        <v>0</v>
      </c>
      <c r="BY870" s="17">
        <f t="shared" si="596"/>
        <v>0</v>
      </c>
      <c r="BZ870" s="17">
        <f t="shared" si="597"/>
        <v>0</v>
      </c>
      <c r="CA870" s="17">
        <f t="shared" si="598"/>
        <v>0</v>
      </c>
      <c r="CB870" s="17">
        <f t="shared" si="600"/>
        <v>0</v>
      </c>
      <c r="CC870" s="17">
        <f t="shared" si="601"/>
        <v>0</v>
      </c>
      <c r="CD870" s="17">
        <f t="shared" si="602"/>
        <v>0</v>
      </c>
      <c r="CE870" s="17">
        <f t="shared" si="603"/>
        <v>0</v>
      </c>
      <c r="CF870" s="17">
        <f t="shared" si="604"/>
        <v>0</v>
      </c>
      <c r="CG870" s="17">
        <f t="shared" si="605"/>
        <v>0</v>
      </c>
      <c r="CH870" s="17">
        <f t="shared" si="606"/>
        <v>0</v>
      </c>
      <c r="CI870" s="17">
        <f t="shared" si="607"/>
        <v>0</v>
      </c>
      <c r="CJ870" s="17">
        <f t="shared" si="608"/>
        <v>0</v>
      </c>
      <c r="CK870" s="17">
        <f t="shared" si="609"/>
        <v>0</v>
      </c>
      <c r="CL870" s="17">
        <f t="shared" si="610"/>
        <v>0</v>
      </c>
      <c r="CM870" s="17">
        <f t="shared" si="611"/>
        <v>0</v>
      </c>
      <c r="CN870" s="17">
        <f t="shared" si="612"/>
        <v>0</v>
      </c>
      <c r="CO870" s="17">
        <f t="shared" si="613"/>
        <v>0</v>
      </c>
      <c r="CP870" s="17">
        <f t="shared" si="614"/>
        <v>0</v>
      </c>
      <c r="CQ870" s="17">
        <f t="shared" si="615"/>
        <v>0</v>
      </c>
      <c r="CR870" s="17">
        <f t="shared" si="616"/>
        <v>0</v>
      </c>
      <c r="CS870" s="17">
        <f t="shared" si="617"/>
        <v>0</v>
      </c>
      <c r="CT870" s="17">
        <f t="shared" si="618"/>
        <v>0</v>
      </c>
      <c r="CU870" s="17">
        <f t="shared" si="619"/>
        <v>0</v>
      </c>
      <c r="CV870" s="17">
        <f t="shared" si="620"/>
        <v>0</v>
      </c>
      <c r="CW870" s="17">
        <f t="shared" si="621"/>
        <v>0</v>
      </c>
      <c r="CX870" s="17">
        <f t="shared" si="622"/>
        <v>0</v>
      </c>
      <c r="CY870" s="17">
        <f t="shared" si="623"/>
        <v>0</v>
      </c>
      <c r="CZ870" s="17">
        <f t="shared" si="624"/>
        <v>0</v>
      </c>
      <c r="DA870" s="17">
        <f t="shared" si="625"/>
        <v>0</v>
      </c>
      <c r="DB870" s="17">
        <f t="shared" si="626"/>
        <v>0</v>
      </c>
      <c r="DC870" s="17">
        <f t="shared" si="627"/>
        <v>0</v>
      </c>
      <c r="DD870" s="17">
        <f t="shared" si="628"/>
        <v>0</v>
      </c>
      <c r="DE870" s="17">
        <f t="shared" si="629"/>
        <v>0</v>
      </c>
      <c r="DF870" s="17">
        <f t="shared" si="630"/>
        <v>0</v>
      </c>
      <c r="DG870" s="17">
        <f t="shared" si="631"/>
        <v>0</v>
      </c>
    </row>
    <row r="871" spans="2:111" ht="15" customHeight="1" x14ac:dyDescent="0.2">
      <c r="B871" s="156">
        <v>863</v>
      </c>
      <c r="C871" s="157" t="str">
        <f t="shared" si="632"/>
        <v/>
      </c>
      <c r="D871" s="158" t="str">
        <f t="shared" si="592"/>
        <v>OK</v>
      </c>
      <c r="E871" s="159" t="e">
        <f>VLOOKUP('DATA SHEET'!$B$9,'Drill Size Info'!$T$2:$U$8,2,FALSE)</f>
        <v>#N/A</v>
      </c>
      <c r="F871" s="159" t="str">
        <f t="shared" si="633"/>
        <v/>
      </c>
      <c r="G871" s="91">
        <f t="shared" si="634"/>
        <v>0</v>
      </c>
      <c r="H871" s="160" t="s">
        <v>175</v>
      </c>
      <c r="I871" s="160" t="s">
        <v>175</v>
      </c>
      <c r="J871" s="160" t="str">
        <f>IF('DATA SHEET'!$B$10="NC-50","N/A","OK")</f>
        <v>OK</v>
      </c>
      <c r="K871" s="160" t="str">
        <f>IF('DATA SHEET'!$B$10="NC-50","N/A","OK")</f>
        <v>OK</v>
      </c>
      <c r="L871" s="160" t="str">
        <f t="shared" si="635"/>
        <v>OK</v>
      </c>
      <c r="M871" s="160" t="str">
        <f t="shared" si="636"/>
        <v>OK</v>
      </c>
      <c r="N871" s="160"/>
      <c r="O871" s="160"/>
      <c r="P871" s="160"/>
      <c r="Q871" s="160"/>
      <c r="R871" s="92" t="str">
        <f>IF(DI871&lt;&gt;"",
    IF(INT('Drill Size Info'!$AA$19)=INT('Drill Size Info'!$AB$19),
        --(INT('Drill Size Info'!$AA$19) &amp; "." &amp; DI871),
        IF(AND((--(INT('Drill Size Info'!$AA$19) &amp; "." &amp; DI871)&gt;=--('Drill Size Info'!$AA$19)), (--(INT('Drill Size Info'!$AA$19) &amp; "." &amp; DI871)&lt;=--('Drill Size Info'!$AB$19))),
            --(INT('Drill Size Info'!$AA$19) &amp; "." &amp; DI871),
            --(INT('Drill Size Info'!$AB$19) &amp; "." &amp; DI871)
        )
    ),
    IF(DH871&lt;&gt;"",
        IF(INT('Drill Size Info'!$AA$19)=INT('Drill Size Info'!$AB$19),
            --(INT('Drill Size Info'!$AA$19) &amp; "." &amp; LEFT(DH871,3)),
            IF(AND((--(INT('Drill Size Info'!$AA$19) &amp; "." &amp; LEFT(DH871,3))&gt;=--('Drill Size Info'!$AA$19)), (--(INT('Drill Size Info'!$AA$19) &amp; "." &amp; LEFT(DH871,3))&lt;=--('Drill Size Info'!$AB$19))),
                --(INT('Drill Size Info'!$AA$19) &amp; "." &amp; LEFT(DH871,3)),
                --(INT('Drill Size Info'!$AB$19) &amp; "." &amp; LEFT(DH871,3))
            )
        ),
        "OK"
    )
)</f>
        <v>OK</v>
      </c>
      <c r="S871" s="150" t="str">
        <f>IF(DJ871&lt;&gt;"",
    IF(INT('Drill Size Info'!$AA$19)=INT('Drill Size Info'!$AB$19),
        --(INT('Drill Size Info'!$AA$19) &amp; "." &amp; DJ871),
        IF(AND((--(INT('Drill Size Info'!$AA$19) &amp; "." &amp; DJ871)&gt;=--('Drill Size Info'!$AA$19)), (--(INT('Drill Size Info'!$AA$19) &amp; "." &amp; DJ871)&lt;=--('Drill Size Info'!$AB$19))),
            --(INT('Drill Size Info'!$AA$19) &amp; "." &amp; DJ871),
            --(INT('Drill Size Info'!$AB$19) &amp; "." &amp; DJ871)
        )
    ),
    IF(DH871&lt;&gt;"",
        IF(INT('Drill Size Info'!$AA$19)=INT('Drill Size Info'!$AB$19),
            --(INT('Drill Size Info'!$AA$19) &amp; "." &amp; RIGHT(DH871,3)),
            IF(AND((--(INT('Drill Size Info'!$AA$19) &amp; "." &amp; RIGHT(DH871,3))&gt;=--('Drill Size Info'!$AA$19)), (--(INT('Drill Size Info'!$AA$19) &amp; "." &amp; RIGHT(DH871,3))&lt;=--('Drill Size Info'!$AB$19))),
                --(INT('Drill Size Info'!$AA$19) &amp; "." &amp; RIGHT(DH871,3)),
                --(INT('Drill Size Info'!$AB$19) &amp; "." &amp; RIGHT(DH871,3))
            )
        ),
        "N/A"
    )
)</f>
        <v>N/A</v>
      </c>
      <c r="T871" s="150" t="str">
        <f>IF(DL871&lt;&gt;"",
    IF(INT('Drill Size Info'!$AA$19)=INT('Drill Size Info'!$AB$15),
        --(INT('Drill Size Info'!$AA$15) &amp; "." &amp; DL871),
        IF(AND((--(INT('Drill Size Info'!$AA$15) &amp; "." &amp; DL871)&gt;=--('Drill Size Info'!$AA$15)), (--(INT('Drill Size Info'!$AA$15) &amp; "." &amp; DL871)&lt;=--('Drill Size Info'!$AB$15))),
            --(INT('Drill Size Info'!$AA$15) &amp; "." &amp; DL871),
            --(INT('Drill Size Info'!$AB$15) &amp; "." &amp; DL871)
        )
    ),
    IF(DK871&lt;&gt;"",
        IF(INT('Drill Size Info'!$AA$15)=INT('Drill Size Info'!$AB$15),
            --(INT('Drill Size Info'!$AA$15) &amp; "." &amp; LEFT(DK871,3)),
            IF(AND((--(INT('Drill Size Info'!$AA$15) &amp; "." &amp; LEFT(DK871,3))&gt;=--('Drill Size Info'!$AA$15)), (--(INT('Drill Size Info'!$AA$15) &amp; "." &amp; LEFT(DK871,3))&lt;=--('Drill Size Info'!$AB$15))),
                --(INT('Drill Size Info'!$AA$15) &amp; "." &amp; LEFT(DK871,3)),
                --(INT('Drill Size Info'!$AB$15) &amp; "." &amp; LEFT(DK871,3))
            )
        ),
        "OK"
    )
)</f>
        <v>OK</v>
      </c>
      <c r="U871" s="150" t="str">
        <f>IF(DM871&lt;&gt;"",
    IF(INT('Drill Size Info'!$AA$19)=INT('Drill Size Info'!$AB$15),
        --(INT('Drill Size Info'!$AA$15) &amp; "." &amp; DM871),
        IF(AND((--(INT('Drill Size Info'!$AA$15) &amp; "." &amp; DM871)&gt;=--('Drill Size Info'!$AA$15)), (--(INT('Drill Size Info'!$AA$15) &amp; "." &amp; DM871)&lt;=--('Drill Size Info'!$AB$15))),
            --(INT('Drill Size Info'!$AA$15) &amp; "." &amp; DM871),
            --(INT('Drill Size Info'!$AB$15) &amp; "." &amp; DM871)
        )
    ),
    IF(DK871&lt;&gt;"",
        IF(INT('Drill Size Info'!$AA$15)=INT('Drill Size Info'!$AB$15),
            --(INT('Drill Size Info'!$AA$15) &amp; "." &amp; RIGHT(DK871,3)),
            IF(AND((--(INT('Drill Size Info'!$AA$15) &amp; "." &amp; RIGHT(DK871,3))&gt;=--('Drill Size Info'!$AA$15)), (--(INT('Drill Size Info'!$AA$15) &amp; "." &amp; RIGHT(DK871,3))&lt;=--('Drill Size Info'!$AB$15))),
                --(INT('Drill Size Info'!$AA$15) &amp; "." &amp; RIGHT(DK871,3)),
                --(INT('Drill Size Info'!$AB$15) &amp; "." &amp; RIGHT(DK871,3))
            )
        ),
        "N/A"
    )
)</f>
        <v>N/A</v>
      </c>
      <c r="V871" s="161"/>
      <c r="W871" s="161"/>
      <c r="X871" s="161"/>
      <c r="Y871" s="161"/>
      <c r="Z871" s="161"/>
      <c r="AA871" s="162"/>
      <c r="AB871" s="162"/>
      <c r="AC871" s="162"/>
      <c r="AD871" s="162"/>
      <c r="AE871" s="162"/>
      <c r="AF871" s="162"/>
      <c r="AG871" s="162"/>
      <c r="AH871" s="162"/>
      <c r="AI871" s="162"/>
      <c r="AJ871" s="162"/>
      <c r="AK871" s="162"/>
      <c r="AL871" s="162"/>
      <c r="AM871" s="162"/>
      <c r="AN871" s="162"/>
      <c r="AO871" s="162"/>
      <c r="AP871" s="162"/>
      <c r="AQ871" s="162"/>
      <c r="AR871" s="162"/>
      <c r="AS871" s="162"/>
      <c r="AT871" s="162"/>
      <c r="AU871" s="162"/>
      <c r="AV871" s="162"/>
      <c r="AW871" s="162"/>
      <c r="AX871" s="162"/>
      <c r="AY871" s="162"/>
      <c r="AZ871" s="162"/>
      <c r="BA871" s="162"/>
      <c r="BB871" s="163"/>
      <c r="BC871" s="163"/>
      <c r="BD871" s="163"/>
      <c r="BE871" s="164"/>
      <c r="BF871" s="165"/>
      <c r="BG871" s="162"/>
      <c r="BH871" s="162"/>
      <c r="BI871" s="164"/>
      <c r="BJ871" s="38"/>
      <c r="BK871" s="38"/>
      <c r="BL871" s="38"/>
      <c r="BM871" s="38"/>
      <c r="BN871" s="38"/>
      <c r="BO871" s="38"/>
      <c r="BP871" s="117" t="str">
        <f t="shared" si="599"/>
        <v/>
      </c>
      <c r="BQ871" s="38"/>
      <c r="BR871" s="38"/>
      <c r="BS871" s="38"/>
      <c r="BT871" s="38"/>
      <c r="BV871" s="17">
        <f t="shared" si="593"/>
        <v>0</v>
      </c>
      <c r="BW871" s="17">
        <f t="shared" si="594"/>
        <v>0</v>
      </c>
      <c r="BX871" s="17">
        <f t="shared" si="595"/>
        <v>0</v>
      </c>
      <c r="BY871" s="17">
        <f t="shared" si="596"/>
        <v>0</v>
      </c>
      <c r="BZ871" s="17">
        <f t="shared" si="597"/>
        <v>0</v>
      </c>
      <c r="CA871" s="17">
        <f t="shared" si="598"/>
        <v>0</v>
      </c>
      <c r="CB871" s="17">
        <f t="shared" si="600"/>
        <v>0</v>
      </c>
      <c r="CC871" s="17">
        <f t="shared" si="601"/>
        <v>0</v>
      </c>
      <c r="CD871" s="17">
        <f t="shared" si="602"/>
        <v>0</v>
      </c>
      <c r="CE871" s="17">
        <f t="shared" si="603"/>
        <v>0</v>
      </c>
      <c r="CF871" s="17">
        <f t="shared" si="604"/>
        <v>0</v>
      </c>
      <c r="CG871" s="17">
        <f t="shared" si="605"/>
        <v>0</v>
      </c>
      <c r="CH871" s="17">
        <f t="shared" si="606"/>
        <v>0</v>
      </c>
      <c r="CI871" s="17">
        <f t="shared" si="607"/>
        <v>0</v>
      </c>
      <c r="CJ871" s="17">
        <f t="shared" si="608"/>
        <v>0</v>
      </c>
      <c r="CK871" s="17">
        <f t="shared" si="609"/>
        <v>0</v>
      </c>
      <c r="CL871" s="17">
        <f t="shared" si="610"/>
        <v>0</v>
      </c>
      <c r="CM871" s="17">
        <f t="shared" si="611"/>
        <v>0</v>
      </c>
      <c r="CN871" s="17">
        <f t="shared" si="612"/>
        <v>0</v>
      </c>
      <c r="CO871" s="17">
        <f t="shared" si="613"/>
        <v>0</v>
      </c>
      <c r="CP871" s="17">
        <f t="shared" si="614"/>
        <v>0</v>
      </c>
      <c r="CQ871" s="17">
        <f t="shared" si="615"/>
        <v>0</v>
      </c>
      <c r="CR871" s="17">
        <f t="shared" si="616"/>
        <v>0</v>
      </c>
      <c r="CS871" s="17">
        <f t="shared" si="617"/>
        <v>0</v>
      </c>
      <c r="CT871" s="17">
        <f t="shared" si="618"/>
        <v>0</v>
      </c>
      <c r="CU871" s="17">
        <f t="shared" si="619"/>
        <v>0</v>
      </c>
      <c r="CV871" s="17">
        <f t="shared" si="620"/>
        <v>0</v>
      </c>
      <c r="CW871" s="17">
        <f t="shared" si="621"/>
        <v>0</v>
      </c>
      <c r="CX871" s="17">
        <f t="shared" si="622"/>
        <v>0</v>
      </c>
      <c r="CY871" s="17">
        <f t="shared" si="623"/>
        <v>0</v>
      </c>
      <c r="CZ871" s="17">
        <f t="shared" si="624"/>
        <v>0</v>
      </c>
      <c r="DA871" s="17">
        <f t="shared" si="625"/>
        <v>0</v>
      </c>
      <c r="DB871" s="17">
        <f t="shared" si="626"/>
        <v>0</v>
      </c>
      <c r="DC871" s="17">
        <f t="shared" si="627"/>
        <v>0</v>
      </c>
      <c r="DD871" s="17">
        <f t="shared" si="628"/>
        <v>0</v>
      </c>
      <c r="DE871" s="17">
        <f t="shared" si="629"/>
        <v>0</v>
      </c>
      <c r="DF871" s="17">
        <f t="shared" si="630"/>
        <v>0</v>
      </c>
      <c r="DG871" s="17">
        <f t="shared" si="631"/>
        <v>0</v>
      </c>
    </row>
    <row r="872" spans="2:111" ht="15" customHeight="1" x14ac:dyDescent="0.2">
      <c r="B872" s="156">
        <v>864</v>
      </c>
      <c r="C872" s="157" t="str">
        <f t="shared" si="632"/>
        <v/>
      </c>
      <c r="D872" s="158" t="str">
        <f t="shared" si="592"/>
        <v>OK</v>
      </c>
      <c r="E872" s="159" t="e">
        <f>VLOOKUP('DATA SHEET'!$B$9,'Drill Size Info'!$T$2:$U$8,2,FALSE)</f>
        <v>#N/A</v>
      </c>
      <c r="F872" s="159" t="str">
        <f t="shared" si="633"/>
        <v/>
      </c>
      <c r="G872" s="91">
        <f t="shared" si="634"/>
        <v>0</v>
      </c>
      <c r="H872" s="160" t="s">
        <v>175</v>
      </c>
      <c r="I872" s="160" t="s">
        <v>175</v>
      </c>
      <c r="J872" s="160" t="str">
        <f>IF('DATA SHEET'!$B$10="NC-50","N/A","OK")</f>
        <v>OK</v>
      </c>
      <c r="K872" s="160" t="str">
        <f>IF('DATA SHEET'!$B$10="NC-50","N/A","OK")</f>
        <v>OK</v>
      </c>
      <c r="L872" s="160" t="str">
        <f t="shared" si="635"/>
        <v>OK</v>
      </c>
      <c r="M872" s="160" t="str">
        <f t="shared" si="636"/>
        <v>OK</v>
      </c>
      <c r="N872" s="160"/>
      <c r="O872" s="160"/>
      <c r="P872" s="160"/>
      <c r="Q872" s="160"/>
      <c r="R872" s="92" t="str">
        <f>IF(DI872&lt;&gt;"",
    IF(INT('Drill Size Info'!$AA$19)=INT('Drill Size Info'!$AB$19),
        --(INT('Drill Size Info'!$AA$19) &amp; "." &amp; DI872),
        IF(AND((--(INT('Drill Size Info'!$AA$19) &amp; "." &amp; DI872)&gt;=--('Drill Size Info'!$AA$19)), (--(INT('Drill Size Info'!$AA$19) &amp; "." &amp; DI872)&lt;=--('Drill Size Info'!$AB$19))),
            --(INT('Drill Size Info'!$AA$19) &amp; "." &amp; DI872),
            --(INT('Drill Size Info'!$AB$19) &amp; "." &amp; DI872)
        )
    ),
    IF(DH872&lt;&gt;"",
        IF(INT('Drill Size Info'!$AA$19)=INT('Drill Size Info'!$AB$19),
            --(INT('Drill Size Info'!$AA$19) &amp; "." &amp; LEFT(DH872,3)),
            IF(AND((--(INT('Drill Size Info'!$AA$19) &amp; "." &amp; LEFT(DH872,3))&gt;=--('Drill Size Info'!$AA$19)), (--(INT('Drill Size Info'!$AA$19) &amp; "." &amp; LEFT(DH872,3))&lt;=--('Drill Size Info'!$AB$19))),
                --(INT('Drill Size Info'!$AA$19) &amp; "." &amp; LEFT(DH872,3)),
                --(INT('Drill Size Info'!$AB$19) &amp; "." &amp; LEFT(DH872,3))
            )
        ),
        "OK"
    )
)</f>
        <v>OK</v>
      </c>
      <c r="S872" s="150" t="str">
        <f>IF(DJ872&lt;&gt;"",
    IF(INT('Drill Size Info'!$AA$19)=INT('Drill Size Info'!$AB$19),
        --(INT('Drill Size Info'!$AA$19) &amp; "." &amp; DJ872),
        IF(AND((--(INT('Drill Size Info'!$AA$19) &amp; "." &amp; DJ872)&gt;=--('Drill Size Info'!$AA$19)), (--(INT('Drill Size Info'!$AA$19) &amp; "." &amp; DJ872)&lt;=--('Drill Size Info'!$AB$19))),
            --(INT('Drill Size Info'!$AA$19) &amp; "." &amp; DJ872),
            --(INT('Drill Size Info'!$AB$19) &amp; "." &amp; DJ872)
        )
    ),
    IF(DH872&lt;&gt;"",
        IF(INT('Drill Size Info'!$AA$19)=INT('Drill Size Info'!$AB$19),
            --(INT('Drill Size Info'!$AA$19) &amp; "." &amp; RIGHT(DH872,3)),
            IF(AND((--(INT('Drill Size Info'!$AA$19) &amp; "." &amp; RIGHT(DH872,3))&gt;=--('Drill Size Info'!$AA$19)), (--(INT('Drill Size Info'!$AA$19) &amp; "." &amp; RIGHT(DH872,3))&lt;=--('Drill Size Info'!$AB$19))),
                --(INT('Drill Size Info'!$AA$19) &amp; "." &amp; RIGHT(DH872,3)),
                --(INT('Drill Size Info'!$AB$19) &amp; "." &amp; RIGHT(DH872,3))
            )
        ),
        "N/A"
    )
)</f>
        <v>N/A</v>
      </c>
      <c r="T872" s="150" t="str">
        <f>IF(DL872&lt;&gt;"",
    IF(INT('Drill Size Info'!$AA$19)=INT('Drill Size Info'!$AB$15),
        --(INT('Drill Size Info'!$AA$15) &amp; "." &amp; DL872),
        IF(AND((--(INT('Drill Size Info'!$AA$15) &amp; "." &amp; DL872)&gt;=--('Drill Size Info'!$AA$15)), (--(INT('Drill Size Info'!$AA$15) &amp; "." &amp; DL872)&lt;=--('Drill Size Info'!$AB$15))),
            --(INT('Drill Size Info'!$AA$15) &amp; "." &amp; DL872),
            --(INT('Drill Size Info'!$AB$15) &amp; "." &amp; DL872)
        )
    ),
    IF(DK872&lt;&gt;"",
        IF(INT('Drill Size Info'!$AA$15)=INT('Drill Size Info'!$AB$15),
            --(INT('Drill Size Info'!$AA$15) &amp; "." &amp; LEFT(DK872,3)),
            IF(AND((--(INT('Drill Size Info'!$AA$15) &amp; "." &amp; LEFT(DK872,3))&gt;=--('Drill Size Info'!$AA$15)), (--(INT('Drill Size Info'!$AA$15) &amp; "." &amp; LEFT(DK872,3))&lt;=--('Drill Size Info'!$AB$15))),
                --(INT('Drill Size Info'!$AA$15) &amp; "." &amp; LEFT(DK872,3)),
                --(INT('Drill Size Info'!$AB$15) &amp; "." &amp; LEFT(DK872,3))
            )
        ),
        "OK"
    )
)</f>
        <v>OK</v>
      </c>
      <c r="U872" s="150" t="str">
        <f>IF(DM872&lt;&gt;"",
    IF(INT('Drill Size Info'!$AA$19)=INT('Drill Size Info'!$AB$15),
        --(INT('Drill Size Info'!$AA$15) &amp; "." &amp; DM872),
        IF(AND((--(INT('Drill Size Info'!$AA$15) &amp; "." &amp; DM872)&gt;=--('Drill Size Info'!$AA$15)), (--(INT('Drill Size Info'!$AA$15) &amp; "." &amp; DM872)&lt;=--('Drill Size Info'!$AB$15))),
            --(INT('Drill Size Info'!$AA$15) &amp; "." &amp; DM872),
            --(INT('Drill Size Info'!$AB$15) &amp; "." &amp; DM872)
        )
    ),
    IF(DK872&lt;&gt;"",
        IF(INT('Drill Size Info'!$AA$15)=INT('Drill Size Info'!$AB$15),
            --(INT('Drill Size Info'!$AA$15) &amp; "." &amp; RIGHT(DK872,3)),
            IF(AND((--(INT('Drill Size Info'!$AA$15) &amp; "." &amp; RIGHT(DK872,3))&gt;=--('Drill Size Info'!$AA$15)), (--(INT('Drill Size Info'!$AA$15) &amp; "." &amp; RIGHT(DK872,3))&lt;=--('Drill Size Info'!$AB$15))),
                --(INT('Drill Size Info'!$AA$15) &amp; "." &amp; RIGHT(DK872,3)),
                --(INT('Drill Size Info'!$AB$15) &amp; "." &amp; RIGHT(DK872,3))
            )
        ),
        "N/A"
    )
)</f>
        <v>N/A</v>
      </c>
      <c r="V872" s="161"/>
      <c r="W872" s="161"/>
      <c r="X872" s="161"/>
      <c r="Y872" s="161"/>
      <c r="Z872" s="161"/>
      <c r="AA872" s="162"/>
      <c r="AB872" s="162"/>
      <c r="AC872" s="162"/>
      <c r="AD872" s="162"/>
      <c r="AE872" s="162"/>
      <c r="AF872" s="162"/>
      <c r="AG872" s="162"/>
      <c r="AH872" s="162"/>
      <c r="AI872" s="162"/>
      <c r="AJ872" s="162"/>
      <c r="AK872" s="162"/>
      <c r="AL872" s="162"/>
      <c r="AM872" s="162"/>
      <c r="AN872" s="162"/>
      <c r="AO872" s="162"/>
      <c r="AP872" s="162"/>
      <c r="AQ872" s="162"/>
      <c r="AR872" s="162"/>
      <c r="AS872" s="162"/>
      <c r="AT872" s="162"/>
      <c r="AU872" s="162"/>
      <c r="AV872" s="162"/>
      <c r="AW872" s="162"/>
      <c r="AX872" s="162"/>
      <c r="AY872" s="162"/>
      <c r="AZ872" s="162"/>
      <c r="BA872" s="162"/>
      <c r="BB872" s="163"/>
      <c r="BC872" s="163"/>
      <c r="BD872" s="163"/>
      <c r="BE872" s="164"/>
      <c r="BF872" s="165"/>
      <c r="BG872" s="162"/>
      <c r="BH872" s="162"/>
      <c r="BI872" s="164"/>
      <c r="BJ872" s="38"/>
      <c r="BK872" s="38"/>
      <c r="BL872" s="38"/>
      <c r="BM872" s="38"/>
      <c r="BN872" s="38"/>
      <c r="BO872" s="38"/>
      <c r="BP872" s="117" t="str">
        <f t="shared" si="599"/>
        <v/>
      </c>
      <c r="BQ872" s="38"/>
      <c r="BR872" s="38"/>
      <c r="BS872" s="38"/>
      <c r="BT872" s="38"/>
      <c r="BV872" s="17">
        <f t="shared" si="593"/>
        <v>0</v>
      </c>
      <c r="BW872" s="17">
        <f t="shared" si="594"/>
        <v>0</v>
      </c>
      <c r="BX872" s="17">
        <f t="shared" si="595"/>
        <v>0</v>
      </c>
      <c r="BY872" s="17">
        <f t="shared" si="596"/>
        <v>0</v>
      </c>
      <c r="BZ872" s="17">
        <f t="shared" si="597"/>
        <v>0</v>
      </c>
      <c r="CA872" s="17">
        <f t="shared" si="598"/>
        <v>0</v>
      </c>
      <c r="CB872" s="17">
        <f t="shared" si="600"/>
        <v>0</v>
      </c>
      <c r="CC872" s="17">
        <f t="shared" si="601"/>
        <v>0</v>
      </c>
      <c r="CD872" s="17">
        <f t="shared" si="602"/>
        <v>0</v>
      </c>
      <c r="CE872" s="17">
        <f t="shared" si="603"/>
        <v>0</v>
      </c>
      <c r="CF872" s="17">
        <f t="shared" si="604"/>
        <v>0</v>
      </c>
      <c r="CG872" s="17">
        <f t="shared" si="605"/>
        <v>0</v>
      </c>
      <c r="CH872" s="17">
        <f t="shared" si="606"/>
        <v>0</v>
      </c>
      <c r="CI872" s="17">
        <f t="shared" si="607"/>
        <v>0</v>
      </c>
      <c r="CJ872" s="17">
        <f t="shared" si="608"/>
        <v>0</v>
      </c>
      <c r="CK872" s="17">
        <f t="shared" si="609"/>
        <v>0</v>
      </c>
      <c r="CL872" s="17">
        <f t="shared" si="610"/>
        <v>0</v>
      </c>
      <c r="CM872" s="17">
        <f t="shared" si="611"/>
        <v>0</v>
      </c>
      <c r="CN872" s="17">
        <f t="shared" si="612"/>
        <v>0</v>
      </c>
      <c r="CO872" s="17">
        <f t="shared" si="613"/>
        <v>0</v>
      </c>
      <c r="CP872" s="17">
        <f t="shared" si="614"/>
        <v>0</v>
      </c>
      <c r="CQ872" s="17">
        <f t="shared" si="615"/>
        <v>0</v>
      </c>
      <c r="CR872" s="17">
        <f t="shared" si="616"/>
        <v>0</v>
      </c>
      <c r="CS872" s="17">
        <f t="shared" si="617"/>
        <v>0</v>
      </c>
      <c r="CT872" s="17">
        <f t="shared" si="618"/>
        <v>0</v>
      </c>
      <c r="CU872" s="17">
        <f t="shared" si="619"/>
        <v>0</v>
      </c>
      <c r="CV872" s="17">
        <f t="shared" si="620"/>
        <v>0</v>
      </c>
      <c r="CW872" s="17">
        <f t="shared" si="621"/>
        <v>0</v>
      </c>
      <c r="CX872" s="17">
        <f t="shared" si="622"/>
        <v>0</v>
      </c>
      <c r="CY872" s="17">
        <f t="shared" si="623"/>
        <v>0</v>
      </c>
      <c r="CZ872" s="17">
        <f t="shared" si="624"/>
        <v>0</v>
      </c>
      <c r="DA872" s="17">
        <f t="shared" si="625"/>
        <v>0</v>
      </c>
      <c r="DB872" s="17">
        <f t="shared" si="626"/>
        <v>0</v>
      </c>
      <c r="DC872" s="17">
        <f t="shared" si="627"/>
        <v>0</v>
      </c>
      <c r="DD872" s="17">
        <f t="shared" si="628"/>
        <v>0</v>
      </c>
      <c r="DE872" s="17">
        <f t="shared" si="629"/>
        <v>0</v>
      </c>
      <c r="DF872" s="17">
        <f t="shared" si="630"/>
        <v>0</v>
      </c>
      <c r="DG872" s="17">
        <f t="shared" si="631"/>
        <v>0</v>
      </c>
    </row>
    <row r="873" spans="2:111" x14ac:dyDescent="0.2">
      <c r="B873" s="156">
        <v>865</v>
      </c>
      <c r="C873" s="157">
        <f t="shared" si="632"/>
        <v>0</v>
      </c>
      <c r="D873" s="158" t="str">
        <f t="shared" si="592"/>
        <v>OK</v>
      </c>
      <c r="E873" s="159" t="e">
        <f>VLOOKUP('DATA SHEET'!$B$9,'Drill Size Info'!$T$2:$U$8,2,FALSE)</f>
        <v>#N/A</v>
      </c>
      <c r="F873" s="159" t="str">
        <f t="shared" si="633"/>
        <v/>
      </c>
      <c r="G873" s="91">
        <f t="shared" si="634"/>
        <v>0</v>
      </c>
      <c r="H873" s="160" t="s">
        <v>175</v>
      </c>
      <c r="I873" s="160" t="s">
        <v>175</v>
      </c>
      <c r="J873" s="160" t="str">
        <f>IF('DATA SHEET'!$B$10="NC-50","N/A","OK")</f>
        <v>OK</v>
      </c>
      <c r="K873" s="160" t="str">
        <f>IF('DATA SHEET'!$B$10="NC-50","N/A","OK")</f>
        <v>OK</v>
      </c>
      <c r="L873" s="160" t="str">
        <f t="shared" si="635"/>
        <v>OK</v>
      </c>
      <c r="M873" s="160" t="str">
        <f t="shared" si="636"/>
        <v>OK</v>
      </c>
      <c r="N873" s="160"/>
      <c r="O873" s="160"/>
      <c r="P873" s="160"/>
      <c r="Q873" s="160"/>
      <c r="R873" s="92" t="str">
        <f>IF(DI873&lt;&gt;"",
    IF(INT('Drill Size Info'!$AA$19)=INT('Drill Size Info'!$AB$19),
        --(INT('Drill Size Info'!$AA$19) &amp; "." &amp; DI873),
        IF(AND((--(INT('Drill Size Info'!$AA$19) &amp; "." &amp; DI873)&gt;=--('Drill Size Info'!$AA$19)), (--(INT('Drill Size Info'!$AA$19) &amp; "." &amp; DI873)&lt;=--('Drill Size Info'!$AB$19))),
            --(INT('Drill Size Info'!$AA$19) &amp; "." &amp; DI873),
            --(INT('Drill Size Info'!$AB$19) &amp; "." &amp; DI873)
        )
    ),
    IF(DH873&lt;&gt;"",
        IF(INT('Drill Size Info'!$AA$19)=INT('Drill Size Info'!$AB$19),
            --(INT('Drill Size Info'!$AA$19) &amp; "." &amp; LEFT(DH873,3)),
            IF(AND((--(INT('Drill Size Info'!$AA$19) &amp; "." &amp; LEFT(DH873,3))&gt;=--('Drill Size Info'!$AA$19)), (--(INT('Drill Size Info'!$AA$19) &amp; "." &amp; LEFT(DH873,3))&lt;=--('Drill Size Info'!$AB$19))),
                --(INT('Drill Size Info'!$AA$19) &amp; "." &amp; LEFT(DH873,3)),
                --(INT('Drill Size Info'!$AB$19) &amp; "." &amp; LEFT(DH873,3))
            )
        ),
        "OK"
    )
)</f>
        <v>OK</v>
      </c>
      <c r="S873" s="150" t="str">
        <f>IF(DJ873&lt;&gt;"",
    IF(INT('Drill Size Info'!$AA$19)=INT('Drill Size Info'!$AB$19),
        --(INT('Drill Size Info'!$AA$19) &amp; "." &amp; DJ873),
        IF(AND((--(INT('Drill Size Info'!$AA$19) &amp; "." &amp; DJ873)&gt;=--('Drill Size Info'!$AA$19)), (--(INT('Drill Size Info'!$AA$19) &amp; "." &amp; DJ873)&lt;=--('Drill Size Info'!$AB$19))),
            --(INT('Drill Size Info'!$AA$19) &amp; "." &amp; DJ873),
            --(INT('Drill Size Info'!$AB$19) &amp; "." &amp; DJ873)
        )
    ),
    IF(DH873&lt;&gt;"",
        IF(INT('Drill Size Info'!$AA$19)=INT('Drill Size Info'!$AB$19),
            --(INT('Drill Size Info'!$AA$19) &amp; "." &amp; RIGHT(DH873,3)),
            IF(AND((--(INT('Drill Size Info'!$AA$19) &amp; "." &amp; RIGHT(DH873,3))&gt;=--('Drill Size Info'!$AA$19)), (--(INT('Drill Size Info'!$AA$19) &amp; "." &amp; RIGHT(DH873,3))&lt;=--('Drill Size Info'!$AB$19))),
                --(INT('Drill Size Info'!$AA$19) &amp; "." &amp; RIGHT(DH873,3)),
                --(INT('Drill Size Info'!$AB$19) &amp; "." &amp; RIGHT(DH873,3))
            )
        ),
        "N/A"
    )
)</f>
        <v>N/A</v>
      </c>
      <c r="T873" s="150" t="str">
        <f>IF(DL873&lt;&gt;"",
    IF(INT('Drill Size Info'!$AA$19)=INT('Drill Size Info'!$AB$15),
        --(INT('Drill Size Info'!$AA$15) &amp; "." &amp; DL873),
        IF(AND((--(INT('Drill Size Info'!$AA$15) &amp; "." &amp; DL873)&gt;=--('Drill Size Info'!$AA$15)), (--(INT('Drill Size Info'!$AA$15) &amp; "." &amp; DL873)&lt;=--('Drill Size Info'!$AB$15))),
            --(INT('Drill Size Info'!$AA$15) &amp; "." &amp; DL873),
            --(INT('Drill Size Info'!$AB$15) &amp; "." &amp; DL873)
        )
    ),
    IF(DK873&lt;&gt;"",
        IF(INT('Drill Size Info'!$AA$15)=INT('Drill Size Info'!$AB$15),
            --(INT('Drill Size Info'!$AA$15) &amp; "." &amp; LEFT(DK873,3)),
            IF(AND((--(INT('Drill Size Info'!$AA$15) &amp; "." &amp; LEFT(DK873,3))&gt;=--('Drill Size Info'!$AA$15)), (--(INT('Drill Size Info'!$AA$15) &amp; "." &amp; LEFT(DK873,3))&lt;=--('Drill Size Info'!$AB$15))),
                --(INT('Drill Size Info'!$AA$15) &amp; "." &amp; LEFT(DK873,3)),
                --(INT('Drill Size Info'!$AB$15) &amp; "." &amp; LEFT(DK873,3))
            )
        ),
        "OK"
    )
)</f>
        <v>OK</v>
      </c>
      <c r="U873" s="150" t="str">
        <f>IF(DM873&lt;&gt;"",
    IF(INT('Drill Size Info'!$AA$19)=INT('Drill Size Info'!$AB$15),
        --(INT('Drill Size Info'!$AA$15) &amp; "." &amp; DM873),
        IF(AND((--(INT('Drill Size Info'!$AA$15) &amp; "." &amp; DM873)&gt;=--('Drill Size Info'!$AA$15)), (--(INT('Drill Size Info'!$AA$15) &amp; "." &amp; DM873)&lt;=--('Drill Size Info'!$AB$15))),
            --(INT('Drill Size Info'!$AA$15) &amp; "." &amp; DM873),
            --(INT('Drill Size Info'!$AB$15) &amp; "." &amp; DM873)
        )
    ),
    IF(DK873&lt;&gt;"",
        IF(INT('Drill Size Info'!$AA$15)=INT('Drill Size Info'!$AB$15),
            --(INT('Drill Size Info'!$AA$15) &amp; "." &amp; RIGHT(DK873,3)),
            IF(AND((--(INT('Drill Size Info'!$AA$15) &amp; "." &amp; RIGHT(DK873,3))&gt;=--('Drill Size Info'!$AA$15)), (--(INT('Drill Size Info'!$AA$15) &amp; "." &amp; RIGHT(DK873,3))&lt;=--('Drill Size Info'!$AB$15))),
                --(INT('Drill Size Info'!$AA$15) &amp; "." &amp; RIGHT(DK873,3)),
                --(INT('Drill Size Info'!$AB$15) &amp; "." &amp; RIGHT(DK873,3))
            )
        ),
        "N/A"
    )
)</f>
        <v>N/A</v>
      </c>
      <c r="V873" s="161"/>
      <c r="W873" s="161"/>
      <c r="X873" s="161"/>
      <c r="Y873" s="161"/>
      <c r="Z873" s="161"/>
      <c r="AA873" s="162"/>
      <c r="AB873" s="162"/>
      <c r="AC873" s="162"/>
      <c r="AD873" s="162"/>
      <c r="AE873" s="162"/>
      <c r="AF873" s="162"/>
      <c r="AG873" s="162"/>
      <c r="AH873" s="162"/>
      <c r="AI873" s="162"/>
      <c r="AJ873" s="162"/>
      <c r="AK873" s="162"/>
      <c r="AL873" s="162"/>
      <c r="AM873" s="162"/>
      <c r="AN873" s="162"/>
      <c r="AO873" s="162"/>
      <c r="AP873" s="162"/>
      <c r="AQ873" s="162"/>
      <c r="AR873" s="162"/>
      <c r="AS873" s="162"/>
      <c r="AT873" s="162"/>
      <c r="AU873" s="162"/>
      <c r="AV873" s="162"/>
      <c r="AW873" s="162"/>
      <c r="AX873" s="162"/>
      <c r="AY873" s="162"/>
      <c r="AZ873" s="162"/>
      <c r="BA873" s="162"/>
      <c r="BB873" s="163"/>
      <c r="BC873" s="163"/>
      <c r="BD873" s="163"/>
      <c r="BE873" s="164"/>
      <c r="BF873" s="165"/>
      <c r="BG873" s="162"/>
      <c r="BH873" s="162"/>
      <c r="BI873" s="164"/>
    </row>
    <row r="874" spans="2:111" x14ac:dyDescent="0.2">
      <c r="B874" s="156">
        <v>866</v>
      </c>
      <c r="C874" s="157">
        <f t="shared" si="632"/>
        <v>0</v>
      </c>
      <c r="D874" s="158" t="str">
        <f t="shared" si="592"/>
        <v>OK</v>
      </c>
      <c r="E874" s="159" t="e">
        <f>VLOOKUP('DATA SHEET'!$B$9,'Drill Size Info'!$T$2:$U$8,2,FALSE)</f>
        <v>#N/A</v>
      </c>
      <c r="F874" s="159" t="str">
        <f t="shared" si="633"/>
        <v/>
      </c>
      <c r="G874" s="91">
        <f t="shared" si="634"/>
        <v>0</v>
      </c>
      <c r="H874" s="160" t="s">
        <v>175</v>
      </c>
      <c r="I874" s="160" t="s">
        <v>175</v>
      </c>
      <c r="J874" s="160" t="str">
        <f>IF('DATA SHEET'!$B$10="NC-50","N/A","OK")</f>
        <v>OK</v>
      </c>
      <c r="K874" s="160" t="str">
        <f>IF('DATA SHEET'!$B$10="NC-50","N/A","OK")</f>
        <v>OK</v>
      </c>
      <c r="L874" s="160" t="str">
        <f t="shared" si="635"/>
        <v>OK</v>
      </c>
      <c r="M874" s="160" t="str">
        <f t="shared" si="636"/>
        <v>OK</v>
      </c>
      <c r="N874" s="160"/>
      <c r="O874" s="160"/>
      <c r="P874" s="160"/>
      <c r="Q874" s="160"/>
      <c r="R874" s="92" t="str">
        <f>IF(DI874&lt;&gt;"",
    IF(INT('Drill Size Info'!$AA$19)=INT('Drill Size Info'!$AB$19),
        --(INT('Drill Size Info'!$AA$19) &amp; "." &amp; DI874),
        IF(AND((--(INT('Drill Size Info'!$AA$19) &amp; "." &amp; DI874)&gt;=--('Drill Size Info'!$AA$19)), (--(INT('Drill Size Info'!$AA$19) &amp; "." &amp; DI874)&lt;=--('Drill Size Info'!$AB$19))),
            --(INT('Drill Size Info'!$AA$19) &amp; "." &amp; DI874),
            --(INT('Drill Size Info'!$AB$19) &amp; "." &amp; DI874)
        )
    ),
    IF(DH874&lt;&gt;"",
        IF(INT('Drill Size Info'!$AA$19)=INT('Drill Size Info'!$AB$19),
            --(INT('Drill Size Info'!$AA$19) &amp; "." &amp; LEFT(DH874,3)),
            IF(AND((--(INT('Drill Size Info'!$AA$19) &amp; "." &amp; LEFT(DH874,3))&gt;=--('Drill Size Info'!$AA$19)), (--(INT('Drill Size Info'!$AA$19) &amp; "." &amp; LEFT(DH874,3))&lt;=--('Drill Size Info'!$AB$19))),
                --(INT('Drill Size Info'!$AA$19) &amp; "." &amp; LEFT(DH874,3)),
                --(INT('Drill Size Info'!$AB$19) &amp; "." &amp; LEFT(DH874,3))
            )
        ),
        "OK"
    )
)</f>
        <v>OK</v>
      </c>
      <c r="S874" s="150" t="str">
        <f>IF(DJ874&lt;&gt;"",
    IF(INT('Drill Size Info'!$AA$19)=INT('Drill Size Info'!$AB$19),
        --(INT('Drill Size Info'!$AA$19) &amp; "." &amp; DJ874),
        IF(AND((--(INT('Drill Size Info'!$AA$19) &amp; "." &amp; DJ874)&gt;=--('Drill Size Info'!$AA$19)), (--(INT('Drill Size Info'!$AA$19) &amp; "." &amp; DJ874)&lt;=--('Drill Size Info'!$AB$19))),
            --(INT('Drill Size Info'!$AA$19) &amp; "." &amp; DJ874),
            --(INT('Drill Size Info'!$AB$19) &amp; "." &amp; DJ874)
        )
    ),
    IF(DH874&lt;&gt;"",
        IF(INT('Drill Size Info'!$AA$19)=INT('Drill Size Info'!$AB$19),
            --(INT('Drill Size Info'!$AA$19) &amp; "." &amp; RIGHT(DH874,3)),
            IF(AND((--(INT('Drill Size Info'!$AA$19) &amp; "." &amp; RIGHT(DH874,3))&gt;=--('Drill Size Info'!$AA$19)), (--(INT('Drill Size Info'!$AA$19) &amp; "." &amp; RIGHT(DH874,3))&lt;=--('Drill Size Info'!$AB$19))),
                --(INT('Drill Size Info'!$AA$19) &amp; "." &amp; RIGHT(DH874,3)),
                --(INT('Drill Size Info'!$AB$19) &amp; "." &amp; RIGHT(DH874,3))
            )
        ),
        "N/A"
    )
)</f>
        <v>N/A</v>
      </c>
      <c r="T874" s="150" t="str">
        <f>IF(DL874&lt;&gt;"",
    IF(INT('Drill Size Info'!$AA$19)=INT('Drill Size Info'!$AB$15),
        --(INT('Drill Size Info'!$AA$15) &amp; "." &amp; DL874),
        IF(AND((--(INT('Drill Size Info'!$AA$15) &amp; "." &amp; DL874)&gt;=--('Drill Size Info'!$AA$15)), (--(INT('Drill Size Info'!$AA$15) &amp; "." &amp; DL874)&lt;=--('Drill Size Info'!$AB$15))),
            --(INT('Drill Size Info'!$AA$15) &amp; "." &amp; DL874),
            --(INT('Drill Size Info'!$AB$15) &amp; "." &amp; DL874)
        )
    ),
    IF(DK874&lt;&gt;"",
        IF(INT('Drill Size Info'!$AA$15)=INT('Drill Size Info'!$AB$15),
            --(INT('Drill Size Info'!$AA$15) &amp; "." &amp; LEFT(DK874,3)),
            IF(AND((--(INT('Drill Size Info'!$AA$15) &amp; "." &amp; LEFT(DK874,3))&gt;=--('Drill Size Info'!$AA$15)), (--(INT('Drill Size Info'!$AA$15) &amp; "." &amp; LEFT(DK874,3))&lt;=--('Drill Size Info'!$AB$15))),
                --(INT('Drill Size Info'!$AA$15) &amp; "." &amp; LEFT(DK874,3)),
                --(INT('Drill Size Info'!$AB$15) &amp; "." &amp; LEFT(DK874,3))
            )
        ),
        "OK"
    )
)</f>
        <v>OK</v>
      </c>
      <c r="U874" s="150" t="str">
        <f>IF(DM874&lt;&gt;"",
    IF(INT('Drill Size Info'!$AA$19)=INT('Drill Size Info'!$AB$15),
        --(INT('Drill Size Info'!$AA$15) &amp; "." &amp; DM874),
        IF(AND((--(INT('Drill Size Info'!$AA$15) &amp; "." &amp; DM874)&gt;=--('Drill Size Info'!$AA$15)), (--(INT('Drill Size Info'!$AA$15) &amp; "." &amp; DM874)&lt;=--('Drill Size Info'!$AB$15))),
            --(INT('Drill Size Info'!$AA$15) &amp; "." &amp; DM874),
            --(INT('Drill Size Info'!$AB$15) &amp; "." &amp; DM874)
        )
    ),
    IF(DK874&lt;&gt;"",
        IF(INT('Drill Size Info'!$AA$15)=INT('Drill Size Info'!$AB$15),
            --(INT('Drill Size Info'!$AA$15) &amp; "." &amp; RIGHT(DK874,3)),
            IF(AND((--(INT('Drill Size Info'!$AA$15) &amp; "." &amp; RIGHT(DK874,3))&gt;=--('Drill Size Info'!$AA$15)), (--(INT('Drill Size Info'!$AA$15) &amp; "." &amp; RIGHT(DK874,3))&lt;=--('Drill Size Info'!$AB$15))),
                --(INT('Drill Size Info'!$AA$15) &amp; "." &amp; RIGHT(DK874,3)),
                --(INT('Drill Size Info'!$AB$15) &amp; "." &amp; RIGHT(DK874,3))
            )
        ),
        "N/A"
    )
)</f>
        <v>N/A</v>
      </c>
      <c r="V874" s="161"/>
      <c r="W874" s="161"/>
      <c r="X874" s="161"/>
      <c r="Y874" s="161"/>
      <c r="Z874" s="161"/>
      <c r="AA874" s="162"/>
      <c r="AB874" s="162"/>
      <c r="AC874" s="162"/>
      <c r="AD874" s="162"/>
      <c r="AE874" s="162"/>
      <c r="AF874" s="162"/>
      <c r="AG874" s="162"/>
      <c r="AH874" s="162"/>
      <c r="AI874" s="162"/>
      <c r="AJ874" s="162"/>
      <c r="AK874" s="162"/>
      <c r="AL874" s="162"/>
      <c r="AM874" s="162"/>
      <c r="AN874" s="162"/>
      <c r="AO874" s="162"/>
      <c r="AP874" s="162"/>
      <c r="AQ874" s="162"/>
      <c r="AR874" s="162"/>
      <c r="AS874" s="162"/>
      <c r="AT874" s="162"/>
      <c r="AU874" s="162"/>
      <c r="AV874" s="162"/>
      <c r="AW874" s="162"/>
      <c r="AX874" s="162"/>
      <c r="AY874" s="162"/>
      <c r="AZ874" s="162"/>
      <c r="BA874" s="162"/>
      <c r="BB874" s="163"/>
      <c r="BC874" s="163"/>
      <c r="BD874" s="163"/>
      <c r="BE874" s="164"/>
      <c r="BF874" s="165"/>
      <c r="BG874" s="162"/>
      <c r="BH874" s="162"/>
      <c r="BI874" s="164"/>
    </row>
    <row r="875" spans="2:111" x14ac:dyDescent="0.2">
      <c r="B875" s="156">
        <v>867</v>
      </c>
      <c r="C875" s="157">
        <f t="shared" si="632"/>
        <v>0</v>
      </c>
      <c r="D875" s="158" t="str">
        <f t="shared" si="592"/>
        <v>OK</v>
      </c>
      <c r="E875" s="159" t="e">
        <f>VLOOKUP('DATA SHEET'!$B$9,'Drill Size Info'!$T$2:$U$8,2,FALSE)</f>
        <v>#N/A</v>
      </c>
      <c r="F875" s="159" t="str">
        <f t="shared" si="633"/>
        <v/>
      </c>
      <c r="G875" s="91">
        <f t="shared" si="634"/>
        <v>0</v>
      </c>
      <c r="H875" s="160" t="s">
        <v>175</v>
      </c>
      <c r="I875" s="160" t="s">
        <v>175</v>
      </c>
      <c r="J875" s="160" t="str">
        <f>IF('DATA SHEET'!$B$10="NC-50","N/A","OK")</f>
        <v>OK</v>
      </c>
      <c r="K875" s="160" t="str">
        <f>IF('DATA SHEET'!$B$10="NC-50","N/A","OK")</f>
        <v>OK</v>
      </c>
      <c r="L875" s="160" t="str">
        <f t="shared" si="635"/>
        <v>OK</v>
      </c>
      <c r="M875" s="160" t="str">
        <f t="shared" si="636"/>
        <v>OK</v>
      </c>
      <c r="N875" s="160"/>
      <c r="O875" s="160"/>
      <c r="P875" s="160"/>
      <c r="Q875" s="160"/>
      <c r="R875" s="92" t="str">
        <f>IF(DI875&lt;&gt;"",
    IF(INT('Drill Size Info'!$AA$19)=INT('Drill Size Info'!$AB$19),
        --(INT('Drill Size Info'!$AA$19) &amp; "." &amp; DI875),
        IF(AND((--(INT('Drill Size Info'!$AA$19) &amp; "." &amp; DI875)&gt;=--('Drill Size Info'!$AA$19)), (--(INT('Drill Size Info'!$AA$19) &amp; "." &amp; DI875)&lt;=--('Drill Size Info'!$AB$19))),
            --(INT('Drill Size Info'!$AA$19) &amp; "." &amp; DI875),
            --(INT('Drill Size Info'!$AB$19) &amp; "." &amp; DI875)
        )
    ),
    IF(DH875&lt;&gt;"",
        IF(INT('Drill Size Info'!$AA$19)=INT('Drill Size Info'!$AB$19),
            --(INT('Drill Size Info'!$AA$19) &amp; "." &amp; LEFT(DH875,3)),
            IF(AND((--(INT('Drill Size Info'!$AA$19) &amp; "." &amp; LEFT(DH875,3))&gt;=--('Drill Size Info'!$AA$19)), (--(INT('Drill Size Info'!$AA$19) &amp; "." &amp; LEFT(DH875,3))&lt;=--('Drill Size Info'!$AB$19))),
                --(INT('Drill Size Info'!$AA$19) &amp; "." &amp; LEFT(DH875,3)),
                --(INT('Drill Size Info'!$AB$19) &amp; "." &amp; LEFT(DH875,3))
            )
        ),
        "OK"
    )
)</f>
        <v>OK</v>
      </c>
      <c r="S875" s="150" t="str">
        <f>IF(DJ875&lt;&gt;"",
    IF(INT('Drill Size Info'!$AA$19)=INT('Drill Size Info'!$AB$19),
        --(INT('Drill Size Info'!$AA$19) &amp; "." &amp; DJ875),
        IF(AND((--(INT('Drill Size Info'!$AA$19) &amp; "." &amp; DJ875)&gt;=--('Drill Size Info'!$AA$19)), (--(INT('Drill Size Info'!$AA$19) &amp; "." &amp; DJ875)&lt;=--('Drill Size Info'!$AB$19))),
            --(INT('Drill Size Info'!$AA$19) &amp; "." &amp; DJ875),
            --(INT('Drill Size Info'!$AB$19) &amp; "." &amp; DJ875)
        )
    ),
    IF(DH875&lt;&gt;"",
        IF(INT('Drill Size Info'!$AA$19)=INT('Drill Size Info'!$AB$19),
            --(INT('Drill Size Info'!$AA$19) &amp; "." &amp; RIGHT(DH875,3)),
            IF(AND((--(INT('Drill Size Info'!$AA$19) &amp; "." &amp; RIGHT(DH875,3))&gt;=--('Drill Size Info'!$AA$19)), (--(INT('Drill Size Info'!$AA$19) &amp; "." &amp; RIGHT(DH875,3))&lt;=--('Drill Size Info'!$AB$19))),
                --(INT('Drill Size Info'!$AA$19) &amp; "." &amp; RIGHT(DH875,3)),
                --(INT('Drill Size Info'!$AB$19) &amp; "." &amp; RIGHT(DH875,3))
            )
        ),
        "N/A"
    )
)</f>
        <v>N/A</v>
      </c>
      <c r="T875" s="150" t="str">
        <f>IF(DL875&lt;&gt;"",
    IF(INT('Drill Size Info'!$AA$19)=INT('Drill Size Info'!$AB$15),
        --(INT('Drill Size Info'!$AA$15) &amp; "." &amp; DL875),
        IF(AND((--(INT('Drill Size Info'!$AA$15) &amp; "." &amp; DL875)&gt;=--('Drill Size Info'!$AA$15)), (--(INT('Drill Size Info'!$AA$15) &amp; "." &amp; DL875)&lt;=--('Drill Size Info'!$AB$15))),
            --(INT('Drill Size Info'!$AA$15) &amp; "." &amp; DL875),
            --(INT('Drill Size Info'!$AB$15) &amp; "." &amp; DL875)
        )
    ),
    IF(DK875&lt;&gt;"",
        IF(INT('Drill Size Info'!$AA$15)=INT('Drill Size Info'!$AB$15),
            --(INT('Drill Size Info'!$AA$15) &amp; "." &amp; LEFT(DK875,3)),
            IF(AND((--(INT('Drill Size Info'!$AA$15) &amp; "." &amp; LEFT(DK875,3))&gt;=--('Drill Size Info'!$AA$15)), (--(INT('Drill Size Info'!$AA$15) &amp; "." &amp; LEFT(DK875,3))&lt;=--('Drill Size Info'!$AB$15))),
                --(INT('Drill Size Info'!$AA$15) &amp; "." &amp; LEFT(DK875,3)),
                --(INT('Drill Size Info'!$AB$15) &amp; "." &amp; LEFT(DK875,3))
            )
        ),
        "OK"
    )
)</f>
        <v>OK</v>
      </c>
      <c r="U875" s="150" t="str">
        <f>IF(DM875&lt;&gt;"",
    IF(INT('Drill Size Info'!$AA$19)=INT('Drill Size Info'!$AB$15),
        --(INT('Drill Size Info'!$AA$15) &amp; "." &amp; DM875),
        IF(AND((--(INT('Drill Size Info'!$AA$15) &amp; "." &amp; DM875)&gt;=--('Drill Size Info'!$AA$15)), (--(INT('Drill Size Info'!$AA$15) &amp; "." &amp; DM875)&lt;=--('Drill Size Info'!$AB$15))),
            --(INT('Drill Size Info'!$AA$15) &amp; "." &amp; DM875),
            --(INT('Drill Size Info'!$AB$15) &amp; "." &amp; DM875)
        )
    ),
    IF(DK875&lt;&gt;"",
        IF(INT('Drill Size Info'!$AA$15)=INT('Drill Size Info'!$AB$15),
            --(INT('Drill Size Info'!$AA$15) &amp; "." &amp; RIGHT(DK875,3)),
            IF(AND((--(INT('Drill Size Info'!$AA$15) &amp; "." &amp; RIGHT(DK875,3))&gt;=--('Drill Size Info'!$AA$15)), (--(INT('Drill Size Info'!$AA$15) &amp; "." &amp; RIGHT(DK875,3))&lt;=--('Drill Size Info'!$AB$15))),
                --(INT('Drill Size Info'!$AA$15) &amp; "." &amp; RIGHT(DK875,3)),
                --(INT('Drill Size Info'!$AB$15) &amp; "." &amp; RIGHT(DK875,3))
            )
        ),
        "N/A"
    )
)</f>
        <v>N/A</v>
      </c>
      <c r="V875" s="161"/>
      <c r="W875" s="161"/>
      <c r="X875" s="161"/>
      <c r="Y875" s="161"/>
      <c r="Z875" s="161"/>
      <c r="AA875" s="162"/>
      <c r="AB875" s="162"/>
      <c r="AC875" s="162"/>
      <c r="AD875" s="162"/>
      <c r="AE875" s="162"/>
      <c r="AF875" s="162"/>
      <c r="AG875" s="162"/>
      <c r="AH875" s="162"/>
      <c r="AI875" s="162"/>
      <c r="AJ875" s="162"/>
      <c r="AK875" s="162"/>
      <c r="AL875" s="162"/>
      <c r="AM875" s="162"/>
      <c r="AN875" s="162"/>
      <c r="AO875" s="162"/>
      <c r="AP875" s="162"/>
      <c r="AQ875" s="162"/>
      <c r="AR875" s="162"/>
      <c r="AS875" s="162"/>
      <c r="AT875" s="162"/>
      <c r="AU875" s="162"/>
      <c r="AV875" s="162"/>
      <c r="AW875" s="162"/>
      <c r="AX875" s="162"/>
      <c r="AY875" s="162"/>
      <c r="AZ875" s="162"/>
      <c r="BA875" s="162"/>
      <c r="BB875" s="163"/>
      <c r="BC875" s="163"/>
      <c r="BD875" s="163"/>
      <c r="BE875" s="164"/>
      <c r="BF875" s="165"/>
      <c r="BG875" s="162"/>
      <c r="BH875" s="162"/>
      <c r="BI875" s="164"/>
    </row>
    <row r="876" spans="2:111" x14ac:dyDescent="0.2">
      <c r="B876" s="156">
        <v>868</v>
      </c>
      <c r="C876" s="157">
        <f t="shared" si="632"/>
        <v>0</v>
      </c>
      <c r="D876" s="158" t="str">
        <f t="shared" si="592"/>
        <v>OK</v>
      </c>
      <c r="E876" s="159" t="e">
        <f>VLOOKUP('DATA SHEET'!$B$9,'Drill Size Info'!$T$2:$U$8,2,FALSE)</f>
        <v>#N/A</v>
      </c>
      <c r="F876" s="159" t="str">
        <f t="shared" si="633"/>
        <v/>
      </c>
      <c r="G876" s="91">
        <f t="shared" si="634"/>
        <v>0</v>
      </c>
      <c r="H876" s="160" t="s">
        <v>175</v>
      </c>
      <c r="I876" s="160" t="s">
        <v>175</v>
      </c>
      <c r="J876" s="160" t="str">
        <f>IF('DATA SHEET'!$B$10="NC-50","N/A","OK")</f>
        <v>OK</v>
      </c>
      <c r="K876" s="160" t="str">
        <f>IF('DATA SHEET'!$B$10="NC-50","N/A","OK")</f>
        <v>OK</v>
      </c>
      <c r="L876" s="160" t="str">
        <f t="shared" si="635"/>
        <v>OK</v>
      </c>
      <c r="M876" s="160" t="str">
        <f t="shared" si="636"/>
        <v>OK</v>
      </c>
      <c r="N876" s="160"/>
      <c r="O876" s="160"/>
      <c r="P876" s="160"/>
      <c r="Q876" s="160"/>
      <c r="R876" s="92" t="str">
        <f>IF(DI876&lt;&gt;"",
    IF(INT('Drill Size Info'!$AA$19)=INT('Drill Size Info'!$AB$19),
        --(INT('Drill Size Info'!$AA$19) &amp; "." &amp; DI876),
        IF(AND((--(INT('Drill Size Info'!$AA$19) &amp; "." &amp; DI876)&gt;=--('Drill Size Info'!$AA$19)), (--(INT('Drill Size Info'!$AA$19) &amp; "." &amp; DI876)&lt;=--('Drill Size Info'!$AB$19))),
            --(INT('Drill Size Info'!$AA$19) &amp; "." &amp; DI876),
            --(INT('Drill Size Info'!$AB$19) &amp; "." &amp; DI876)
        )
    ),
    IF(DH876&lt;&gt;"",
        IF(INT('Drill Size Info'!$AA$19)=INT('Drill Size Info'!$AB$19),
            --(INT('Drill Size Info'!$AA$19) &amp; "." &amp; LEFT(DH876,3)),
            IF(AND((--(INT('Drill Size Info'!$AA$19) &amp; "." &amp; LEFT(DH876,3))&gt;=--('Drill Size Info'!$AA$19)), (--(INT('Drill Size Info'!$AA$19) &amp; "." &amp; LEFT(DH876,3))&lt;=--('Drill Size Info'!$AB$19))),
                --(INT('Drill Size Info'!$AA$19) &amp; "." &amp; LEFT(DH876,3)),
                --(INT('Drill Size Info'!$AB$19) &amp; "." &amp; LEFT(DH876,3))
            )
        ),
        "OK"
    )
)</f>
        <v>OK</v>
      </c>
      <c r="S876" s="150" t="str">
        <f>IF(DJ876&lt;&gt;"",
    IF(INT('Drill Size Info'!$AA$19)=INT('Drill Size Info'!$AB$19),
        --(INT('Drill Size Info'!$AA$19) &amp; "." &amp; DJ876),
        IF(AND((--(INT('Drill Size Info'!$AA$19) &amp; "." &amp; DJ876)&gt;=--('Drill Size Info'!$AA$19)), (--(INT('Drill Size Info'!$AA$19) &amp; "." &amp; DJ876)&lt;=--('Drill Size Info'!$AB$19))),
            --(INT('Drill Size Info'!$AA$19) &amp; "." &amp; DJ876),
            --(INT('Drill Size Info'!$AB$19) &amp; "." &amp; DJ876)
        )
    ),
    IF(DH876&lt;&gt;"",
        IF(INT('Drill Size Info'!$AA$19)=INT('Drill Size Info'!$AB$19),
            --(INT('Drill Size Info'!$AA$19) &amp; "." &amp; RIGHT(DH876,3)),
            IF(AND((--(INT('Drill Size Info'!$AA$19) &amp; "." &amp; RIGHT(DH876,3))&gt;=--('Drill Size Info'!$AA$19)), (--(INT('Drill Size Info'!$AA$19) &amp; "." &amp; RIGHT(DH876,3))&lt;=--('Drill Size Info'!$AB$19))),
                --(INT('Drill Size Info'!$AA$19) &amp; "." &amp; RIGHT(DH876,3)),
                --(INT('Drill Size Info'!$AB$19) &amp; "." &amp; RIGHT(DH876,3))
            )
        ),
        "N/A"
    )
)</f>
        <v>N/A</v>
      </c>
      <c r="T876" s="150" t="str">
        <f>IF(DL876&lt;&gt;"",
    IF(INT('Drill Size Info'!$AA$19)=INT('Drill Size Info'!$AB$15),
        --(INT('Drill Size Info'!$AA$15) &amp; "." &amp; DL876),
        IF(AND((--(INT('Drill Size Info'!$AA$15) &amp; "." &amp; DL876)&gt;=--('Drill Size Info'!$AA$15)), (--(INT('Drill Size Info'!$AA$15) &amp; "." &amp; DL876)&lt;=--('Drill Size Info'!$AB$15))),
            --(INT('Drill Size Info'!$AA$15) &amp; "." &amp; DL876),
            --(INT('Drill Size Info'!$AB$15) &amp; "." &amp; DL876)
        )
    ),
    IF(DK876&lt;&gt;"",
        IF(INT('Drill Size Info'!$AA$15)=INT('Drill Size Info'!$AB$15),
            --(INT('Drill Size Info'!$AA$15) &amp; "." &amp; LEFT(DK876,3)),
            IF(AND((--(INT('Drill Size Info'!$AA$15) &amp; "." &amp; LEFT(DK876,3))&gt;=--('Drill Size Info'!$AA$15)), (--(INT('Drill Size Info'!$AA$15) &amp; "." &amp; LEFT(DK876,3))&lt;=--('Drill Size Info'!$AB$15))),
                --(INT('Drill Size Info'!$AA$15) &amp; "." &amp; LEFT(DK876,3)),
                --(INT('Drill Size Info'!$AB$15) &amp; "." &amp; LEFT(DK876,3))
            )
        ),
        "OK"
    )
)</f>
        <v>OK</v>
      </c>
      <c r="U876" s="150" t="str">
        <f>IF(DM876&lt;&gt;"",
    IF(INT('Drill Size Info'!$AA$19)=INT('Drill Size Info'!$AB$15),
        --(INT('Drill Size Info'!$AA$15) &amp; "." &amp; DM876),
        IF(AND((--(INT('Drill Size Info'!$AA$15) &amp; "." &amp; DM876)&gt;=--('Drill Size Info'!$AA$15)), (--(INT('Drill Size Info'!$AA$15) &amp; "." &amp; DM876)&lt;=--('Drill Size Info'!$AB$15))),
            --(INT('Drill Size Info'!$AA$15) &amp; "." &amp; DM876),
            --(INT('Drill Size Info'!$AB$15) &amp; "." &amp; DM876)
        )
    ),
    IF(DK876&lt;&gt;"",
        IF(INT('Drill Size Info'!$AA$15)=INT('Drill Size Info'!$AB$15),
            --(INT('Drill Size Info'!$AA$15) &amp; "." &amp; RIGHT(DK876,3)),
            IF(AND((--(INT('Drill Size Info'!$AA$15) &amp; "." &amp; RIGHT(DK876,3))&gt;=--('Drill Size Info'!$AA$15)), (--(INT('Drill Size Info'!$AA$15) &amp; "." &amp; RIGHT(DK876,3))&lt;=--('Drill Size Info'!$AB$15))),
                --(INT('Drill Size Info'!$AA$15) &amp; "." &amp; RIGHT(DK876,3)),
                --(INT('Drill Size Info'!$AB$15) &amp; "." &amp; RIGHT(DK876,3))
            )
        ),
        "N/A"
    )
)</f>
        <v>N/A</v>
      </c>
      <c r="V876" s="161"/>
      <c r="W876" s="161"/>
      <c r="X876" s="161"/>
      <c r="Y876" s="161"/>
      <c r="Z876" s="161"/>
      <c r="AA876" s="162"/>
      <c r="AB876" s="162"/>
      <c r="AC876" s="162"/>
      <c r="AD876" s="162"/>
      <c r="AE876" s="162"/>
      <c r="AF876" s="162"/>
      <c r="AG876" s="162"/>
      <c r="AH876" s="162"/>
      <c r="AI876" s="162"/>
      <c r="AJ876" s="162"/>
      <c r="AK876" s="162"/>
      <c r="AL876" s="162"/>
      <c r="AM876" s="162"/>
      <c r="AN876" s="162"/>
      <c r="AO876" s="162"/>
      <c r="AP876" s="162"/>
      <c r="AQ876" s="162"/>
      <c r="AR876" s="162"/>
      <c r="AS876" s="162"/>
      <c r="AT876" s="162"/>
      <c r="AU876" s="162"/>
      <c r="AV876" s="162"/>
      <c r="AW876" s="162"/>
      <c r="AX876" s="162"/>
      <c r="AY876" s="162"/>
      <c r="AZ876" s="162"/>
      <c r="BA876" s="162"/>
      <c r="BB876" s="163"/>
      <c r="BC876" s="163"/>
      <c r="BD876" s="163"/>
      <c r="BE876" s="164"/>
      <c r="BF876" s="165"/>
      <c r="BG876" s="162"/>
      <c r="BH876" s="162"/>
      <c r="BI876" s="164"/>
    </row>
    <row r="877" spans="2:111" x14ac:dyDescent="0.2">
      <c r="B877" s="156">
        <v>869</v>
      </c>
      <c r="C877" s="157">
        <f t="shared" si="632"/>
        <v>0</v>
      </c>
      <c r="D877" s="158" t="str">
        <f t="shared" si="592"/>
        <v>OK</v>
      </c>
      <c r="E877" s="159" t="e">
        <f>VLOOKUP('DATA SHEET'!$B$9,'Drill Size Info'!$T$2:$U$8,2,FALSE)</f>
        <v>#N/A</v>
      </c>
      <c r="F877" s="159" t="str">
        <f t="shared" si="633"/>
        <v/>
      </c>
      <c r="G877" s="91">
        <f t="shared" si="634"/>
        <v>0</v>
      </c>
      <c r="H877" s="160" t="s">
        <v>175</v>
      </c>
      <c r="I877" s="160" t="s">
        <v>175</v>
      </c>
      <c r="J877" s="160" t="str">
        <f>IF('DATA SHEET'!$B$10="NC-50","N/A","OK")</f>
        <v>OK</v>
      </c>
      <c r="K877" s="160" t="str">
        <f>IF('DATA SHEET'!$B$10="NC-50","N/A","OK")</f>
        <v>OK</v>
      </c>
      <c r="L877" s="160" t="str">
        <f t="shared" si="635"/>
        <v>OK</v>
      </c>
      <c r="M877" s="160" t="str">
        <f t="shared" si="636"/>
        <v>OK</v>
      </c>
      <c r="N877" s="160"/>
      <c r="O877" s="160"/>
      <c r="P877" s="160"/>
      <c r="Q877" s="160"/>
      <c r="R877" s="92" t="str">
        <f>IF(DI877&lt;&gt;"",
    IF(INT('Drill Size Info'!$AA$19)=INT('Drill Size Info'!$AB$19),
        --(INT('Drill Size Info'!$AA$19) &amp; "." &amp; DI877),
        IF(AND((--(INT('Drill Size Info'!$AA$19) &amp; "." &amp; DI877)&gt;=--('Drill Size Info'!$AA$19)), (--(INT('Drill Size Info'!$AA$19) &amp; "." &amp; DI877)&lt;=--('Drill Size Info'!$AB$19))),
            --(INT('Drill Size Info'!$AA$19) &amp; "." &amp; DI877),
            --(INT('Drill Size Info'!$AB$19) &amp; "." &amp; DI877)
        )
    ),
    IF(DH877&lt;&gt;"",
        IF(INT('Drill Size Info'!$AA$19)=INT('Drill Size Info'!$AB$19),
            --(INT('Drill Size Info'!$AA$19) &amp; "." &amp; LEFT(DH877,3)),
            IF(AND((--(INT('Drill Size Info'!$AA$19) &amp; "." &amp; LEFT(DH877,3))&gt;=--('Drill Size Info'!$AA$19)), (--(INT('Drill Size Info'!$AA$19) &amp; "." &amp; LEFT(DH877,3))&lt;=--('Drill Size Info'!$AB$19))),
                --(INT('Drill Size Info'!$AA$19) &amp; "." &amp; LEFT(DH877,3)),
                --(INT('Drill Size Info'!$AB$19) &amp; "." &amp; LEFT(DH877,3))
            )
        ),
        "OK"
    )
)</f>
        <v>OK</v>
      </c>
      <c r="S877" s="150" t="str">
        <f>IF(DJ877&lt;&gt;"",
    IF(INT('Drill Size Info'!$AA$19)=INT('Drill Size Info'!$AB$19),
        --(INT('Drill Size Info'!$AA$19) &amp; "." &amp; DJ877),
        IF(AND((--(INT('Drill Size Info'!$AA$19) &amp; "." &amp; DJ877)&gt;=--('Drill Size Info'!$AA$19)), (--(INT('Drill Size Info'!$AA$19) &amp; "." &amp; DJ877)&lt;=--('Drill Size Info'!$AB$19))),
            --(INT('Drill Size Info'!$AA$19) &amp; "." &amp; DJ877),
            --(INT('Drill Size Info'!$AB$19) &amp; "." &amp; DJ877)
        )
    ),
    IF(DH877&lt;&gt;"",
        IF(INT('Drill Size Info'!$AA$19)=INT('Drill Size Info'!$AB$19),
            --(INT('Drill Size Info'!$AA$19) &amp; "." &amp; RIGHT(DH877,3)),
            IF(AND((--(INT('Drill Size Info'!$AA$19) &amp; "." &amp; RIGHT(DH877,3))&gt;=--('Drill Size Info'!$AA$19)), (--(INT('Drill Size Info'!$AA$19) &amp; "." &amp; RIGHT(DH877,3))&lt;=--('Drill Size Info'!$AB$19))),
                --(INT('Drill Size Info'!$AA$19) &amp; "." &amp; RIGHT(DH877,3)),
                --(INT('Drill Size Info'!$AB$19) &amp; "." &amp; RIGHT(DH877,3))
            )
        ),
        "N/A"
    )
)</f>
        <v>N/A</v>
      </c>
      <c r="T877" s="150" t="str">
        <f>IF(DL877&lt;&gt;"",
    IF(INT('Drill Size Info'!$AA$19)=INT('Drill Size Info'!$AB$15),
        --(INT('Drill Size Info'!$AA$15) &amp; "." &amp; DL877),
        IF(AND((--(INT('Drill Size Info'!$AA$15) &amp; "." &amp; DL877)&gt;=--('Drill Size Info'!$AA$15)), (--(INT('Drill Size Info'!$AA$15) &amp; "." &amp; DL877)&lt;=--('Drill Size Info'!$AB$15))),
            --(INT('Drill Size Info'!$AA$15) &amp; "." &amp; DL877),
            --(INT('Drill Size Info'!$AB$15) &amp; "." &amp; DL877)
        )
    ),
    IF(DK877&lt;&gt;"",
        IF(INT('Drill Size Info'!$AA$15)=INT('Drill Size Info'!$AB$15),
            --(INT('Drill Size Info'!$AA$15) &amp; "." &amp; LEFT(DK877,3)),
            IF(AND((--(INT('Drill Size Info'!$AA$15) &amp; "." &amp; LEFT(DK877,3))&gt;=--('Drill Size Info'!$AA$15)), (--(INT('Drill Size Info'!$AA$15) &amp; "." &amp; LEFT(DK877,3))&lt;=--('Drill Size Info'!$AB$15))),
                --(INT('Drill Size Info'!$AA$15) &amp; "." &amp; LEFT(DK877,3)),
                --(INT('Drill Size Info'!$AB$15) &amp; "." &amp; LEFT(DK877,3))
            )
        ),
        "OK"
    )
)</f>
        <v>OK</v>
      </c>
      <c r="U877" s="150" t="str">
        <f>IF(DM877&lt;&gt;"",
    IF(INT('Drill Size Info'!$AA$19)=INT('Drill Size Info'!$AB$15),
        --(INT('Drill Size Info'!$AA$15) &amp; "." &amp; DM877),
        IF(AND((--(INT('Drill Size Info'!$AA$15) &amp; "." &amp; DM877)&gt;=--('Drill Size Info'!$AA$15)), (--(INT('Drill Size Info'!$AA$15) &amp; "." &amp; DM877)&lt;=--('Drill Size Info'!$AB$15))),
            --(INT('Drill Size Info'!$AA$15) &amp; "." &amp; DM877),
            --(INT('Drill Size Info'!$AB$15) &amp; "." &amp; DM877)
        )
    ),
    IF(DK877&lt;&gt;"",
        IF(INT('Drill Size Info'!$AA$15)=INT('Drill Size Info'!$AB$15),
            --(INT('Drill Size Info'!$AA$15) &amp; "." &amp; RIGHT(DK877,3)),
            IF(AND((--(INT('Drill Size Info'!$AA$15) &amp; "." &amp; RIGHT(DK877,3))&gt;=--('Drill Size Info'!$AA$15)), (--(INT('Drill Size Info'!$AA$15) &amp; "." &amp; RIGHT(DK877,3))&lt;=--('Drill Size Info'!$AB$15))),
                --(INT('Drill Size Info'!$AA$15) &amp; "." &amp; RIGHT(DK877,3)),
                --(INT('Drill Size Info'!$AB$15) &amp; "." &amp; RIGHT(DK877,3))
            )
        ),
        "N/A"
    )
)</f>
        <v>N/A</v>
      </c>
      <c r="V877" s="161"/>
      <c r="W877" s="161"/>
      <c r="X877" s="161"/>
      <c r="Y877" s="161"/>
      <c r="Z877" s="161"/>
      <c r="AA877" s="162"/>
      <c r="AB877" s="162"/>
      <c r="AC877" s="162"/>
      <c r="AD877" s="162"/>
      <c r="AE877" s="162"/>
      <c r="AF877" s="162"/>
      <c r="AG877" s="162"/>
      <c r="AH877" s="162"/>
      <c r="AI877" s="162"/>
      <c r="AJ877" s="162"/>
      <c r="AK877" s="162"/>
      <c r="AL877" s="162"/>
      <c r="AM877" s="162"/>
      <c r="AN877" s="162"/>
      <c r="AO877" s="162"/>
      <c r="AP877" s="162"/>
      <c r="AQ877" s="162"/>
      <c r="AR877" s="162"/>
      <c r="AS877" s="162"/>
      <c r="AT877" s="162"/>
      <c r="AU877" s="162"/>
      <c r="AV877" s="162"/>
      <c r="AW877" s="162"/>
      <c r="AX877" s="162"/>
      <c r="AY877" s="162"/>
      <c r="AZ877" s="162"/>
      <c r="BA877" s="162"/>
      <c r="BB877" s="163"/>
      <c r="BC877" s="163"/>
      <c r="BD877" s="163"/>
      <c r="BE877" s="164"/>
      <c r="BF877" s="165"/>
      <c r="BG877" s="162"/>
      <c r="BH877" s="162"/>
      <c r="BI877" s="164"/>
    </row>
    <row r="878" spans="2:111" x14ac:dyDescent="0.2">
      <c r="B878" s="156">
        <v>870</v>
      </c>
      <c r="C878" s="157">
        <f t="shared" si="632"/>
        <v>0</v>
      </c>
      <c r="D878" s="158" t="str">
        <f t="shared" si="592"/>
        <v>OK</v>
      </c>
      <c r="E878" s="159" t="e">
        <f>VLOOKUP('DATA SHEET'!$B$9,'Drill Size Info'!$T$2:$U$8,2,FALSE)</f>
        <v>#N/A</v>
      </c>
      <c r="F878" s="159" t="str">
        <f t="shared" si="633"/>
        <v/>
      </c>
      <c r="G878" s="91">
        <f t="shared" si="634"/>
        <v>0</v>
      </c>
      <c r="H878" s="160" t="s">
        <v>175</v>
      </c>
      <c r="I878" s="160" t="s">
        <v>175</v>
      </c>
      <c r="J878" s="160" t="str">
        <f>IF('DATA SHEET'!$B$10="NC-50","N/A","OK")</f>
        <v>OK</v>
      </c>
      <c r="K878" s="160" t="str">
        <f>IF('DATA SHEET'!$B$10="NC-50","N/A","OK")</f>
        <v>OK</v>
      </c>
      <c r="L878" s="160" t="str">
        <f t="shared" si="635"/>
        <v>OK</v>
      </c>
      <c r="M878" s="160" t="str">
        <f t="shared" si="636"/>
        <v>OK</v>
      </c>
      <c r="N878" s="160"/>
      <c r="O878" s="160"/>
      <c r="P878" s="160"/>
      <c r="Q878" s="160"/>
      <c r="R878" s="92" t="str">
        <f>IF(DI878&lt;&gt;"",
    IF(INT('Drill Size Info'!$AA$19)=INT('Drill Size Info'!$AB$19),
        --(INT('Drill Size Info'!$AA$19) &amp; "." &amp; DI878),
        IF(AND((--(INT('Drill Size Info'!$AA$19) &amp; "." &amp; DI878)&gt;=--('Drill Size Info'!$AA$19)), (--(INT('Drill Size Info'!$AA$19) &amp; "." &amp; DI878)&lt;=--('Drill Size Info'!$AB$19))),
            --(INT('Drill Size Info'!$AA$19) &amp; "." &amp; DI878),
            --(INT('Drill Size Info'!$AB$19) &amp; "." &amp; DI878)
        )
    ),
    IF(DH878&lt;&gt;"",
        IF(INT('Drill Size Info'!$AA$19)=INT('Drill Size Info'!$AB$19),
            --(INT('Drill Size Info'!$AA$19) &amp; "." &amp; LEFT(DH878,3)),
            IF(AND((--(INT('Drill Size Info'!$AA$19) &amp; "." &amp; LEFT(DH878,3))&gt;=--('Drill Size Info'!$AA$19)), (--(INT('Drill Size Info'!$AA$19) &amp; "." &amp; LEFT(DH878,3))&lt;=--('Drill Size Info'!$AB$19))),
                --(INT('Drill Size Info'!$AA$19) &amp; "." &amp; LEFT(DH878,3)),
                --(INT('Drill Size Info'!$AB$19) &amp; "." &amp; LEFT(DH878,3))
            )
        ),
        "OK"
    )
)</f>
        <v>OK</v>
      </c>
      <c r="S878" s="150" t="str">
        <f>IF(DJ878&lt;&gt;"",
    IF(INT('Drill Size Info'!$AA$19)=INT('Drill Size Info'!$AB$19),
        --(INT('Drill Size Info'!$AA$19) &amp; "." &amp; DJ878),
        IF(AND((--(INT('Drill Size Info'!$AA$19) &amp; "." &amp; DJ878)&gt;=--('Drill Size Info'!$AA$19)), (--(INT('Drill Size Info'!$AA$19) &amp; "." &amp; DJ878)&lt;=--('Drill Size Info'!$AB$19))),
            --(INT('Drill Size Info'!$AA$19) &amp; "." &amp; DJ878),
            --(INT('Drill Size Info'!$AB$19) &amp; "." &amp; DJ878)
        )
    ),
    IF(DH878&lt;&gt;"",
        IF(INT('Drill Size Info'!$AA$19)=INT('Drill Size Info'!$AB$19),
            --(INT('Drill Size Info'!$AA$19) &amp; "." &amp; RIGHT(DH878,3)),
            IF(AND((--(INT('Drill Size Info'!$AA$19) &amp; "." &amp; RIGHT(DH878,3))&gt;=--('Drill Size Info'!$AA$19)), (--(INT('Drill Size Info'!$AA$19) &amp; "." &amp; RIGHT(DH878,3))&lt;=--('Drill Size Info'!$AB$19))),
                --(INT('Drill Size Info'!$AA$19) &amp; "." &amp; RIGHT(DH878,3)),
                --(INT('Drill Size Info'!$AB$19) &amp; "." &amp; RIGHT(DH878,3))
            )
        ),
        "N/A"
    )
)</f>
        <v>N/A</v>
      </c>
      <c r="T878" s="150" t="str">
        <f>IF(DL878&lt;&gt;"",
    IF(INT('Drill Size Info'!$AA$19)=INT('Drill Size Info'!$AB$15),
        --(INT('Drill Size Info'!$AA$15) &amp; "." &amp; DL878),
        IF(AND((--(INT('Drill Size Info'!$AA$15) &amp; "." &amp; DL878)&gt;=--('Drill Size Info'!$AA$15)), (--(INT('Drill Size Info'!$AA$15) &amp; "." &amp; DL878)&lt;=--('Drill Size Info'!$AB$15))),
            --(INT('Drill Size Info'!$AA$15) &amp; "." &amp; DL878),
            --(INT('Drill Size Info'!$AB$15) &amp; "." &amp; DL878)
        )
    ),
    IF(DK878&lt;&gt;"",
        IF(INT('Drill Size Info'!$AA$15)=INT('Drill Size Info'!$AB$15),
            --(INT('Drill Size Info'!$AA$15) &amp; "." &amp; LEFT(DK878,3)),
            IF(AND((--(INT('Drill Size Info'!$AA$15) &amp; "." &amp; LEFT(DK878,3))&gt;=--('Drill Size Info'!$AA$15)), (--(INT('Drill Size Info'!$AA$15) &amp; "." &amp; LEFT(DK878,3))&lt;=--('Drill Size Info'!$AB$15))),
                --(INT('Drill Size Info'!$AA$15) &amp; "." &amp; LEFT(DK878,3)),
                --(INT('Drill Size Info'!$AB$15) &amp; "." &amp; LEFT(DK878,3))
            )
        ),
        "OK"
    )
)</f>
        <v>OK</v>
      </c>
      <c r="U878" s="150" t="str">
        <f>IF(DM878&lt;&gt;"",
    IF(INT('Drill Size Info'!$AA$19)=INT('Drill Size Info'!$AB$15),
        --(INT('Drill Size Info'!$AA$15) &amp; "." &amp; DM878),
        IF(AND((--(INT('Drill Size Info'!$AA$15) &amp; "." &amp; DM878)&gt;=--('Drill Size Info'!$AA$15)), (--(INT('Drill Size Info'!$AA$15) &amp; "." &amp; DM878)&lt;=--('Drill Size Info'!$AB$15))),
            --(INT('Drill Size Info'!$AA$15) &amp; "." &amp; DM878),
            --(INT('Drill Size Info'!$AB$15) &amp; "." &amp; DM878)
        )
    ),
    IF(DK878&lt;&gt;"",
        IF(INT('Drill Size Info'!$AA$15)=INT('Drill Size Info'!$AB$15),
            --(INT('Drill Size Info'!$AA$15) &amp; "." &amp; RIGHT(DK878,3)),
            IF(AND((--(INT('Drill Size Info'!$AA$15) &amp; "." &amp; RIGHT(DK878,3))&gt;=--('Drill Size Info'!$AA$15)), (--(INT('Drill Size Info'!$AA$15) &amp; "." &amp; RIGHT(DK878,3))&lt;=--('Drill Size Info'!$AB$15))),
                --(INT('Drill Size Info'!$AA$15) &amp; "." &amp; RIGHT(DK878,3)),
                --(INT('Drill Size Info'!$AB$15) &amp; "." &amp; RIGHT(DK878,3))
            )
        ),
        "N/A"
    )
)</f>
        <v>N/A</v>
      </c>
      <c r="V878" s="161"/>
      <c r="W878" s="161"/>
      <c r="X878" s="161"/>
      <c r="Y878" s="161"/>
      <c r="Z878" s="161"/>
      <c r="AA878" s="162"/>
      <c r="AB878" s="162"/>
      <c r="AC878" s="162"/>
      <c r="AD878" s="162"/>
      <c r="AE878" s="162"/>
      <c r="AF878" s="162"/>
      <c r="AG878" s="162"/>
      <c r="AH878" s="162"/>
      <c r="AI878" s="162"/>
      <c r="AJ878" s="162"/>
      <c r="AK878" s="162"/>
      <c r="AL878" s="162"/>
      <c r="AM878" s="162"/>
      <c r="AN878" s="162"/>
      <c r="AO878" s="162"/>
      <c r="AP878" s="162"/>
      <c r="AQ878" s="162"/>
      <c r="AR878" s="162"/>
      <c r="AS878" s="162"/>
      <c r="AT878" s="162"/>
      <c r="AU878" s="162"/>
      <c r="AV878" s="162"/>
      <c r="AW878" s="162"/>
      <c r="AX878" s="162"/>
      <c r="AY878" s="162"/>
      <c r="AZ878" s="162"/>
      <c r="BA878" s="162"/>
      <c r="BB878" s="163"/>
      <c r="BC878" s="163"/>
      <c r="BD878" s="163"/>
      <c r="BE878" s="164"/>
      <c r="BF878" s="165"/>
      <c r="BG878" s="162"/>
      <c r="BH878" s="162"/>
      <c r="BI878" s="164"/>
    </row>
    <row r="879" spans="2:111" x14ac:dyDescent="0.2">
      <c r="B879" s="156">
        <v>871</v>
      </c>
      <c r="C879" s="157">
        <f t="shared" si="632"/>
        <v>0</v>
      </c>
      <c r="D879" s="158" t="str">
        <f t="shared" si="592"/>
        <v>OK</v>
      </c>
      <c r="E879" s="159" t="e">
        <f>VLOOKUP('DATA SHEET'!$B$9,'Drill Size Info'!$T$2:$U$8,2,FALSE)</f>
        <v>#N/A</v>
      </c>
      <c r="F879" s="159" t="str">
        <f t="shared" si="633"/>
        <v/>
      </c>
      <c r="G879" s="91">
        <f t="shared" si="634"/>
        <v>0</v>
      </c>
      <c r="H879" s="160" t="s">
        <v>175</v>
      </c>
      <c r="I879" s="160" t="s">
        <v>175</v>
      </c>
      <c r="J879" s="160" t="str">
        <f>IF('DATA SHEET'!$B$10="NC-50","N/A","OK")</f>
        <v>OK</v>
      </c>
      <c r="K879" s="160" t="str">
        <f>IF('DATA SHEET'!$B$10="NC-50","N/A","OK")</f>
        <v>OK</v>
      </c>
      <c r="L879" s="160" t="str">
        <f t="shared" si="635"/>
        <v>OK</v>
      </c>
      <c r="M879" s="160" t="str">
        <f t="shared" si="636"/>
        <v>OK</v>
      </c>
      <c r="N879" s="160"/>
      <c r="O879" s="160"/>
      <c r="P879" s="160"/>
      <c r="Q879" s="160"/>
      <c r="R879" s="92" t="str">
        <f>IF(DI879&lt;&gt;"",
    IF(INT('Drill Size Info'!$AA$19)=INT('Drill Size Info'!$AB$19),
        --(INT('Drill Size Info'!$AA$19) &amp; "." &amp; DI879),
        IF(AND((--(INT('Drill Size Info'!$AA$19) &amp; "." &amp; DI879)&gt;=--('Drill Size Info'!$AA$19)), (--(INT('Drill Size Info'!$AA$19) &amp; "." &amp; DI879)&lt;=--('Drill Size Info'!$AB$19))),
            --(INT('Drill Size Info'!$AA$19) &amp; "." &amp; DI879),
            --(INT('Drill Size Info'!$AB$19) &amp; "." &amp; DI879)
        )
    ),
    IF(DH879&lt;&gt;"",
        IF(INT('Drill Size Info'!$AA$19)=INT('Drill Size Info'!$AB$19),
            --(INT('Drill Size Info'!$AA$19) &amp; "." &amp; LEFT(DH879,3)),
            IF(AND((--(INT('Drill Size Info'!$AA$19) &amp; "." &amp; LEFT(DH879,3))&gt;=--('Drill Size Info'!$AA$19)), (--(INT('Drill Size Info'!$AA$19) &amp; "." &amp; LEFT(DH879,3))&lt;=--('Drill Size Info'!$AB$19))),
                --(INT('Drill Size Info'!$AA$19) &amp; "." &amp; LEFT(DH879,3)),
                --(INT('Drill Size Info'!$AB$19) &amp; "." &amp; LEFT(DH879,3))
            )
        ),
        "OK"
    )
)</f>
        <v>OK</v>
      </c>
      <c r="S879" s="150" t="str">
        <f>IF(DJ879&lt;&gt;"",
    IF(INT('Drill Size Info'!$AA$19)=INT('Drill Size Info'!$AB$19),
        --(INT('Drill Size Info'!$AA$19) &amp; "." &amp; DJ879),
        IF(AND((--(INT('Drill Size Info'!$AA$19) &amp; "." &amp; DJ879)&gt;=--('Drill Size Info'!$AA$19)), (--(INT('Drill Size Info'!$AA$19) &amp; "." &amp; DJ879)&lt;=--('Drill Size Info'!$AB$19))),
            --(INT('Drill Size Info'!$AA$19) &amp; "." &amp; DJ879),
            --(INT('Drill Size Info'!$AB$19) &amp; "." &amp; DJ879)
        )
    ),
    IF(DH879&lt;&gt;"",
        IF(INT('Drill Size Info'!$AA$19)=INT('Drill Size Info'!$AB$19),
            --(INT('Drill Size Info'!$AA$19) &amp; "." &amp; RIGHT(DH879,3)),
            IF(AND((--(INT('Drill Size Info'!$AA$19) &amp; "." &amp; RIGHT(DH879,3))&gt;=--('Drill Size Info'!$AA$19)), (--(INT('Drill Size Info'!$AA$19) &amp; "." &amp; RIGHT(DH879,3))&lt;=--('Drill Size Info'!$AB$19))),
                --(INT('Drill Size Info'!$AA$19) &amp; "." &amp; RIGHT(DH879,3)),
                --(INT('Drill Size Info'!$AB$19) &amp; "." &amp; RIGHT(DH879,3))
            )
        ),
        "N/A"
    )
)</f>
        <v>N/A</v>
      </c>
      <c r="T879" s="150" t="str">
        <f>IF(DL879&lt;&gt;"",
    IF(INT('Drill Size Info'!$AA$19)=INT('Drill Size Info'!$AB$15),
        --(INT('Drill Size Info'!$AA$15) &amp; "." &amp; DL879),
        IF(AND((--(INT('Drill Size Info'!$AA$15) &amp; "." &amp; DL879)&gt;=--('Drill Size Info'!$AA$15)), (--(INT('Drill Size Info'!$AA$15) &amp; "." &amp; DL879)&lt;=--('Drill Size Info'!$AB$15))),
            --(INT('Drill Size Info'!$AA$15) &amp; "." &amp; DL879),
            --(INT('Drill Size Info'!$AB$15) &amp; "." &amp; DL879)
        )
    ),
    IF(DK879&lt;&gt;"",
        IF(INT('Drill Size Info'!$AA$15)=INT('Drill Size Info'!$AB$15),
            --(INT('Drill Size Info'!$AA$15) &amp; "." &amp; LEFT(DK879,3)),
            IF(AND((--(INT('Drill Size Info'!$AA$15) &amp; "." &amp; LEFT(DK879,3))&gt;=--('Drill Size Info'!$AA$15)), (--(INT('Drill Size Info'!$AA$15) &amp; "." &amp; LEFT(DK879,3))&lt;=--('Drill Size Info'!$AB$15))),
                --(INT('Drill Size Info'!$AA$15) &amp; "." &amp; LEFT(DK879,3)),
                --(INT('Drill Size Info'!$AB$15) &amp; "." &amp; LEFT(DK879,3))
            )
        ),
        "OK"
    )
)</f>
        <v>OK</v>
      </c>
      <c r="U879" s="150" t="str">
        <f>IF(DM879&lt;&gt;"",
    IF(INT('Drill Size Info'!$AA$19)=INT('Drill Size Info'!$AB$15),
        --(INT('Drill Size Info'!$AA$15) &amp; "." &amp; DM879),
        IF(AND((--(INT('Drill Size Info'!$AA$15) &amp; "." &amp; DM879)&gt;=--('Drill Size Info'!$AA$15)), (--(INT('Drill Size Info'!$AA$15) &amp; "." &amp; DM879)&lt;=--('Drill Size Info'!$AB$15))),
            --(INT('Drill Size Info'!$AA$15) &amp; "." &amp; DM879),
            --(INT('Drill Size Info'!$AB$15) &amp; "." &amp; DM879)
        )
    ),
    IF(DK879&lt;&gt;"",
        IF(INT('Drill Size Info'!$AA$15)=INT('Drill Size Info'!$AB$15),
            --(INT('Drill Size Info'!$AA$15) &amp; "." &amp; RIGHT(DK879,3)),
            IF(AND((--(INT('Drill Size Info'!$AA$15) &amp; "." &amp; RIGHT(DK879,3))&gt;=--('Drill Size Info'!$AA$15)), (--(INT('Drill Size Info'!$AA$15) &amp; "." &amp; RIGHT(DK879,3))&lt;=--('Drill Size Info'!$AB$15))),
                --(INT('Drill Size Info'!$AA$15) &amp; "." &amp; RIGHT(DK879,3)),
                --(INT('Drill Size Info'!$AB$15) &amp; "." &amp; RIGHT(DK879,3))
            )
        ),
        "N/A"
    )
)</f>
        <v>N/A</v>
      </c>
      <c r="V879" s="161"/>
      <c r="W879" s="161"/>
      <c r="X879" s="161"/>
      <c r="Y879" s="161"/>
      <c r="Z879" s="161"/>
      <c r="AA879" s="162"/>
      <c r="AB879" s="162"/>
      <c r="AC879" s="162"/>
      <c r="AD879" s="162"/>
      <c r="AE879" s="162"/>
      <c r="AF879" s="162"/>
      <c r="AG879" s="162"/>
      <c r="AH879" s="162"/>
      <c r="AI879" s="162"/>
      <c r="AJ879" s="162"/>
      <c r="AK879" s="162"/>
      <c r="AL879" s="162"/>
      <c r="AM879" s="162"/>
      <c r="AN879" s="162"/>
      <c r="AO879" s="162"/>
      <c r="AP879" s="162"/>
      <c r="AQ879" s="162"/>
      <c r="AR879" s="162"/>
      <c r="AS879" s="162"/>
      <c r="AT879" s="162"/>
      <c r="AU879" s="162"/>
      <c r="AV879" s="162"/>
      <c r="AW879" s="162"/>
      <c r="AX879" s="162"/>
      <c r="AY879" s="162"/>
      <c r="AZ879" s="162"/>
      <c r="BA879" s="162"/>
      <c r="BB879" s="163"/>
      <c r="BC879" s="163"/>
      <c r="BD879" s="163"/>
      <c r="BE879" s="164"/>
      <c r="BF879" s="165"/>
      <c r="BG879" s="162"/>
      <c r="BH879" s="162"/>
      <c r="BI879" s="164"/>
    </row>
    <row r="880" spans="2:111" x14ac:dyDescent="0.2">
      <c r="B880" s="156">
        <v>872</v>
      </c>
      <c r="C880" s="157">
        <f t="shared" si="632"/>
        <v>0</v>
      </c>
      <c r="D880" s="158" t="str">
        <f t="shared" si="592"/>
        <v>OK</v>
      </c>
      <c r="E880" s="159" t="e">
        <f>VLOOKUP('DATA SHEET'!$B$9,'Drill Size Info'!$T$2:$U$8,2,FALSE)</f>
        <v>#N/A</v>
      </c>
      <c r="F880" s="159" t="str">
        <f t="shared" si="633"/>
        <v/>
      </c>
      <c r="G880" s="91">
        <f t="shared" si="634"/>
        <v>0</v>
      </c>
      <c r="H880" s="160" t="s">
        <v>175</v>
      </c>
      <c r="I880" s="160" t="s">
        <v>175</v>
      </c>
      <c r="J880" s="160" t="str">
        <f>IF('DATA SHEET'!$B$10="NC-50","N/A","OK")</f>
        <v>OK</v>
      </c>
      <c r="K880" s="160" t="str">
        <f>IF('DATA SHEET'!$B$10="NC-50","N/A","OK")</f>
        <v>OK</v>
      </c>
      <c r="L880" s="160" t="str">
        <f t="shared" si="635"/>
        <v>OK</v>
      </c>
      <c r="M880" s="160" t="str">
        <f t="shared" si="636"/>
        <v>OK</v>
      </c>
      <c r="N880" s="160"/>
      <c r="O880" s="160"/>
      <c r="P880" s="160"/>
      <c r="Q880" s="160"/>
      <c r="R880" s="92" t="str">
        <f>IF(DI880&lt;&gt;"",
    IF(INT('Drill Size Info'!$AA$19)=INT('Drill Size Info'!$AB$19),
        --(INT('Drill Size Info'!$AA$19) &amp; "." &amp; DI880),
        IF(AND((--(INT('Drill Size Info'!$AA$19) &amp; "." &amp; DI880)&gt;=--('Drill Size Info'!$AA$19)), (--(INT('Drill Size Info'!$AA$19) &amp; "." &amp; DI880)&lt;=--('Drill Size Info'!$AB$19))),
            --(INT('Drill Size Info'!$AA$19) &amp; "." &amp; DI880),
            --(INT('Drill Size Info'!$AB$19) &amp; "." &amp; DI880)
        )
    ),
    IF(DH880&lt;&gt;"",
        IF(INT('Drill Size Info'!$AA$19)=INT('Drill Size Info'!$AB$19),
            --(INT('Drill Size Info'!$AA$19) &amp; "." &amp; LEFT(DH880,3)),
            IF(AND((--(INT('Drill Size Info'!$AA$19) &amp; "." &amp; LEFT(DH880,3))&gt;=--('Drill Size Info'!$AA$19)), (--(INT('Drill Size Info'!$AA$19) &amp; "." &amp; LEFT(DH880,3))&lt;=--('Drill Size Info'!$AB$19))),
                --(INT('Drill Size Info'!$AA$19) &amp; "." &amp; LEFT(DH880,3)),
                --(INT('Drill Size Info'!$AB$19) &amp; "." &amp; LEFT(DH880,3))
            )
        ),
        "OK"
    )
)</f>
        <v>OK</v>
      </c>
      <c r="S880" s="150" t="str">
        <f>IF(DJ880&lt;&gt;"",
    IF(INT('Drill Size Info'!$AA$19)=INT('Drill Size Info'!$AB$19),
        --(INT('Drill Size Info'!$AA$19) &amp; "." &amp; DJ880),
        IF(AND((--(INT('Drill Size Info'!$AA$19) &amp; "." &amp; DJ880)&gt;=--('Drill Size Info'!$AA$19)), (--(INT('Drill Size Info'!$AA$19) &amp; "." &amp; DJ880)&lt;=--('Drill Size Info'!$AB$19))),
            --(INT('Drill Size Info'!$AA$19) &amp; "." &amp; DJ880),
            --(INT('Drill Size Info'!$AB$19) &amp; "." &amp; DJ880)
        )
    ),
    IF(DH880&lt;&gt;"",
        IF(INT('Drill Size Info'!$AA$19)=INT('Drill Size Info'!$AB$19),
            --(INT('Drill Size Info'!$AA$19) &amp; "." &amp; RIGHT(DH880,3)),
            IF(AND((--(INT('Drill Size Info'!$AA$19) &amp; "." &amp; RIGHT(DH880,3))&gt;=--('Drill Size Info'!$AA$19)), (--(INT('Drill Size Info'!$AA$19) &amp; "." &amp; RIGHT(DH880,3))&lt;=--('Drill Size Info'!$AB$19))),
                --(INT('Drill Size Info'!$AA$19) &amp; "." &amp; RIGHT(DH880,3)),
                --(INT('Drill Size Info'!$AB$19) &amp; "." &amp; RIGHT(DH880,3))
            )
        ),
        "N/A"
    )
)</f>
        <v>N/A</v>
      </c>
      <c r="T880" s="150" t="str">
        <f>IF(DL880&lt;&gt;"",
    IF(INT('Drill Size Info'!$AA$19)=INT('Drill Size Info'!$AB$15),
        --(INT('Drill Size Info'!$AA$15) &amp; "." &amp; DL880),
        IF(AND((--(INT('Drill Size Info'!$AA$15) &amp; "." &amp; DL880)&gt;=--('Drill Size Info'!$AA$15)), (--(INT('Drill Size Info'!$AA$15) &amp; "." &amp; DL880)&lt;=--('Drill Size Info'!$AB$15))),
            --(INT('Drill Size Info'!$AA$15) &amp; "." &amp; DL880),
            --(INT('Drill Size Info'!$AB$15) &amp; "." &amp; DL880)
        )
    ),
    IF(DK880&lt;&gt;"",
        IF(INT('Drill Size Info'!$AA$15)=INT('Drill Size Info'!$AB$15),
            --(INT('Drill Size Info'!$AA$15) &amp; "." &amp; LEFT(DK880,3)),
            IF(AND((--(INT('Drill Size Info'!$AA$15) &amp; "." &amp; LEFT(DK880,3))&gt;=--('Drill Size Info'!$AA$15)), (--(INT('Drill Size Info'!$AA$15) &amp; "." &amp; LEFT(DK880,3))&lt;=--('Drill Size Info'!$AB$15))),
                --(INT('Drill Size Info'!$AA$15) &amp; "." &amp; LEFT(DK880,3)),
                --(INT('Drill Size Info'!$AB$15) &amp; "." &amp; LEFT(DK880,3))
            )
        ),
        "OK"
    )
)</f>
        <v>OK</v>
      </c>
      <c r="U880" s="150" t="str">
        <f>IF(DM880&lt;&gt;"",
    IF(INT('Drill Size Info'!$AA$19)=INT('Drill Size Info'!$AB$15),
        --(INT('Drill Size Info'!$AA$15) &amp; "." &amp; DM880),
        IF(AND((--(INT('Drill Size Info'!$AA$15) &amp; "." &amp; DM880)&gt;=--('Drill Size Info'!$AA$15)), (--(INT('Drill Size Info'!$AA$15) &amp; "." &amp; DM880)&lt;=--('Drill Size Info'!$AB$15))),
            --(INT('Drill Size Info'!$AA$15) &amp; "." &amp; DM880),
            --(INT('Drill Size Info'!$AB$15) &amp; "." &amp; DM880)
        )
    ),
    IF(DK880&lt;&gt;"",
        IF(INT('Drill Size Info'!$AA$15)=INT('Drill Size Info'!$AB$15),
            --(INT('Drill Size Info'!$AA$15) &amp; "." &amp; RIGHT(DK880,3)),
            IF(AND((--(INT('Drill Size Info'!$AA$15) &amp; "." &amp; RIGHT(DK880,3))&gt;=--('Drill Size Info'!$AA$15)), (--(INT('Drill Size Info'!$AA$15) &amp; "." &amp; RIGHT(DK880,3))&lt;=--('Drill Size Info'!$AB$15))),
                --(INT('Drill Size Info'!$AA$15) &amp; "." &amp; RIGHT(DK880,3)),
                --(INT('Drill Size Info'!$AB$15) &amp; "." &amp; RIGHT(DK880,3))
            )
        ),
        "N/A"
    )
)</f>
        <v>N/A</v>
      </c>
      <c r="V880" s="161"/>
      <c r="W880" s="161"/>
      <c r="X880" s="161"/>
      <c r="Y880" s="161"/>
      <c r="Z880" s="161"/>
      <c r="AA880" s="162"/>
      <c r="AB880" s="162"/>
      <c r="AC880" s="162"/>
      <c r="AD880" s="162"/>
      <c r="AE880" s="162"/>
      <c r="AF880" s="162"/>
      <c r="AG880" s="162"/>
      <c r="AH880" s="162"/>
      <c r="AI880" s="162"/>
      <c r="AJ880" s="162"/>
      <c r="AK880" s="162"/>
      <c r="AL880" s="162"/>
      <c r="AM880" s="162"/>
      <c r="AN880" s="162"/>
      <c r="AO880" s="162"/>
      <c r="AP880" s="162"/>
      <c r="AQ880" s="162"/>
      <c r="AR880" s="162"/>
      <c r="AS880" s="162"/>
      <c r="AT880" s="162"/>
      <c r="AU880" s="162"/>
      <c r="AV880" s="162"/>
      <c r="AW880" s="162"/>
      <c r="AX880" s="162"/>
      <c r="AY880" s="162"/>
      <c r="AZ880" s="162"/>
      <c r="BA880" s="162"/>
      <c r="BB880" s="163"/>
      <c r="BC880" s="163"/>
      <c r="BD880" s="163"/>
      <c r="BE880" s="164"/>
      <c r="BF880" s="165"/>
      <c r="BG880" s="162"/>
      <c r="BH880" s="162"/>
      <c r="BI880" s="164"/>
    </row>
    <row r="881" spans="2:61" x14ac:dyDescent="0.2">
      <c r="B881" s="156">
        <v>873</v>
      </c>
      <c r="C881" s="157">
        <f t="shared" si="632"/>
        <v>0</v>
      </c>
      <c r="D881" s="158" t="str">
        <f t="shared" si="592"/>
        <v>OK</v>
      </c>
      <c r="E881" s="159" t="e">
        <f>VLOOKUP('DATA SHEET'!$B$9,'Drill Size Info'!$T$2:$U$8,2,FALSE)</f>
        <v>#N/A</v>
      </c>
      <c r="F881" s="159" t="str">
        <f t="shared" si="633"/>
        <v/>
      </c>
      <c r="G881" s="91">
        <f t="shared" si="634"/>
        <v>0</v>
      </c>
      <c r="H881" s="160" t="s">
        <v>175</v>
      </c>
      <c r="I881" s="160" t="s">
        <v>175</v>
      </c>
      <c r="J881" s="160" t="str">
        <f>IF('DATA SHEET'!$B$10="NC-50","N/A","OK")</f>
        <v>OK</v>
      </c>
      <c r="K881" s="160" t="str">
        <f>IF('DATA SHEET'!$B$10="NC-50","N/A","OK")</f>
        <v>OK</v>
      </c>
      <c r="L881" s="160" t="str">
        <f t="shared" si="635"/>
        <v>OK</v>
      </c>
      <c r="M881" s="160" t="str">
        <f t="shared" si="636"/>
        <v>OK</v>
      </c>
      <c r="N881" s="160"/>
      <c r="O881" s="160"/>
      <c r="P881" s="160"/>
      <c r="Q881" s="160"/>
      <c r="R881" s="92" t="str">
        <f>IF(DI881&lt;&gt;"",
    IF(INT('Drill Size Info'!$AA$19)=INT('Drill Size Info'!$AB$19),
        --(INT('Drill Size Info'!$AA$19) &amp; "." &amp; DI881),
        IF(AND((--(INT('Drill Size Info'!$AA$19) &amp; "." &amp; DI881)&gt;=--('Drill Size Info'!$AA$19)), (--(INT('Drill Size Info'!$AA$19) &amp; "." &amp; DI881)&lt;=--('Drill Size Info'!$AB$19))),
            --(INT('Drill Size Info'!$AA$19) &amp; "." &amp; DI881),
            --(INT('Drill Size Info'!$AB$19) &amp; "." &amp; DI881)
        )
    ),
    IF(DH881&lt;&gt;"",
        IF(INT('Drill Size Info'!$AA$19)=INT('Drill Size Info'!$AB$19),
            --(INT('Drill Size Info'!$AA$19) &amp; "." &amp; LEFT(DH881,3)),
            IF(AND((--(INT('Drill Size Info'!$AA$19) &amp; "." &amp; LEFT(DH881,3))&gt;=--('Drill Size Info'!$AA$19)), (--(INT('Drill Size Info'!$AA$19) &amp; "." &amp; LEFT(DH881,3))&lt;=--('Drill Size Info'!$AB$19))),
                --(INT('Drill Size Info'!$AA$19) &amp; "." &amp; LEFT(DH881,3)),
                --(INT('Drill Size Info'!$AB$19) &amp; "." &amp; LEFT(DH881,3))
            )
        ),
        "OK"
    )
)</f>
        <v>OK</v>
      </c>
      <c r="S881" s="150" t="str">
        <f>IF(DJ881&lt;&gt;"",
    IF(INT('Drill Size Info'!$AA$19)=INT('Drill Size Info'!$AB$19),
        --(INT('Drill Size Info'!$AA$19) &amp; "." &amp; DJ881),
        IF(AND((--(INT('Drill Size Info'!$AA$19) &amp; "." &amp; DJ881)&gt;=--('Drill Size Info'!$AA$19)), (--(INT('Drill Size Info'!$AA$19) &amp; "." &amp; DJ881)&lt;=--('Drill Size Info'!$AB$19))),
            --(INT('Drill Size Info'!$AA$19) &amp; "." &amp; DJ881),
            --(INT('Drill Size Info'!$AB$19) &amp; "." &amp; DJ881)
        )
    ),
    IF(DH881&lt;&gt;"",
        IF(INT('Drill Size Info'!$AA$19)=INT('Drill Size Info'!$AB$19),
            --(INT('Drill Size Info'!$AA$19) &amp; "." &amp; RIGHT(DH881,3)),
            IF(AND((--(INT('Drill Size Info'!$AA$19) &amp; "." &amp; RIGHT(DH881,3))&gt;=--('Drill Size Info'!$AA$19)), (--(INT('Drill Size Info'!$AA$19) &amp; "." &amp; RIGHT(DH881,3))&lt;=--('Drill Size Info'!$AB$19))),
                --(INT('Drill Size Info'!$AA$19) &amp; "." &amp; RIGHT(DH881,3)),
                --(INT('Drill Size Info'!$AB$19) &amp; "." &amp; RIGHT(DH881,3))
            )
        ),
        "N/A"
    )
)</f>
        <v>N/A</v>
      </c>
      <c r="T881" s="150" t="str">
        <f>IF(DL881&lt;&gt;"",
    IF(INT('Drill Size Info'!$AA$19)=INT('Drill Size Info'!$AB$15),
        --(INT('Drill Size Info'!$AA$15) &amp; "." &amp; DL881),
        IF(AND((--(INT('Drill Size Info'!$AA$15) &amp; "." &amp; DL881)&gt;=--('Drill Size Info'!$AA$15)), (--(INT('Drill Size Info'!$AA$15) &amp; "." &amp; DL881)&lt;=--('Drill Size Info'!$AB$15))),
            --(INT('Drill Size Info'!$AA$15) &amp; "." &amp; DL881),
            --(INT('Drill Size Info'!$AB$15) &amp; "." &amp; DL881)
        )
    ),
    IF(DK881&lt;&gt;"",
        IF(INT('Drill Size Info'!$AA$15)=INT('Drill Size Info'!$AB$15),
            --(INT('Drill Size Info'!$AA$15) &amp; "." &amp; LEFT(DK881,3)),
            IF(AND((--(INT('Drill Size Info'!$AA$15) &amp; "." &amp; LEFT(DK881,3))&gt;=--('Drill Size Info'!$AA$15)), (--(INT('Drill Size Info'!$AA$15) &amp; "." &amp; LEFT(DK881,3))&lt;=--('Drill Size Info'!$AB$15))),
                --(INT('Drill Size Info'!$AA$15) &amp; "." &amp; LEFT(DK881,3)),
                --(INT('Drill Size Info'!$AB$15) &amp; "." &amp; LEFT(DK881,3))
            )
        ),
        "OK"
    )
)</f>
        <v>OK</v>
      </c>
      <c r="U881" s="150" t="str">
        <f>IF(DM881&lt;&gt;"",
    IF(INT('Drill Size Info'!$AA$19)=INT('Drill Size Info'!$AB$15),
        --(INT('Drill Size Info'!$AA$15) &amp; "." &amp; DM881),
        IF(AND((--(INT('Drill Size Info'!$AA$15) &amp; "." &amp; DM881)&gt;=--('Drill Size Info'!$AA$15)), (--(INT('Drill Size Info'!$AA$15) &amp; "." &amp; DM881)&lt;=--('Drill Size Info'!$AB$15))),
            --(INT('Drill Size Info'!$AA$15) &amp; "." &amp; DM881),
            --(INT('Drill Size Info'!$AB$15) &amp; "." &amp; DM881)
        )
    ),
    IF(DK881&lt;&gt;"",
        IF(INT('Drill Size Info'!$AA$15)=INT('Drill Size Info'!$AB$15),
            --(INT('Drill Size Info'!$AA$15) &amp; "." &amp; RIGHT(DK881,3)),
            IF(AND((--(INT('Drill Size Info'!$AA$15) &amp; "." &amp; RIGHT(DK881,3))&gt;=--('Drill Size Info'!$AA$15)), (--(INT('Drill Size Info'!$AA$15) &amp; "." &amp; RIGHT(DK881,3))&lt;=--('Drill Size Info'!$AB$15))),
                --(INT('Drill Size Info'!$AA$15) &amp; "." &amp; RIGHT(DK881,3)),
                --(INT('Drill Size Info'!$AB$15) &amp; "." &amp; RIGHT(DK881,3))
            )
        ),
        "N/A"
    )
)</f>
        <v>N/A</v>
      </c>
      <c r="V881" s="161"/>
      <c r="W881" s="161"/>
      <c r="X881" s="161"/>
      <c r="Y881" s="161"/>
      <c r="Z881" s="161"/>
      <c r="AA881" s="162"/>
      <c r="AB881" s="162"/>
      <c r="AC881" s="162"/>
      <c r="AD881" s="162"/>
      <c r="AE881" s="162"/>
      <c r="AF881" s="162"/>
      <c r="AG881" s="162"/>
      <c r="AH881" s="162"/>
      <c r="AI881" s="162"/>
      <c r="AJ881" s="162"/>
      <c r="AK881" s="162"/>
      <c r="AL881" s="162"/>
      <c r="AM881" s="162"/>
      <c r="AN881" s="162"/>
      <c r="AO881" s="162"/>
      <c r="AP881" s="162"/>
      <c r="AQ881" s="162"/>
      <c r="AR881" s="162"/>
      <c r="AS881" s="162"/>
      <c r="AT881" s="162"/>
      <c r="AU881" s="162"/>
      <c r="AV881" s="162"/>
      <c r="AW881" s="162"/>
      <c r="AX881" s="162"/>
      <c r="AY881" s="162"/>
      <c r="AZ881" s="162"/>
      <c r="BA881" s="162"/>
      <c r="BB881" s="163"/>
      <c r="BC881" s="163"/>
      <c r="BD881" s="163"/>
      <c r="BE881" s="164"/>
      <c r="BF881" s="165"/>
      <c r="BG881" s="162"/>
      <c r="BH881" s="162"/>
      <c r="BI881" s="164"/>
    </row>
    <row r="882" spans="2:61" x14ac:dyDescent="0.2">
      <c r="B882" s="156">
        <v>874</v>
      </c>
      <c r="C882" s="157">
        <f t="shared" si="632"/>
        <v>0</v>
      </c>
      <c r="D882" s="158" t="str">
        <f t="shared" si="592"/>
        <v>OK</v>
      </c>
      <c r="E882" s="159" t="e">
        <f>VLOOKUP('DATA SHEET'!$B$9,'Drill Size Info'!$T$2:$U$8,2,FALSE)</f>
        <v>#N/A</v>
      </c>
      <c r="F882" s="159" t="str">
        <f t="shared" si="633"/>
        <v/>
      </c>
      <c r="G882" s="91">
        <f t="shared" si="634"/>
        <v>0</v>
      </c>
      <c r="H882" s="160" t="s">
        <v>175</v>
      </c>
      <c r="I882" s="160" t="s">
        <v>175</v>
      </c>
      <c r="J882" s="160" t="str">
        <f>IF('DATA SHEET'!$B$10="NC-50","N/A","OK")</f>
        <v>OK</v>
      </c>
      <c r="K882" s="160" t="str">
        <f>IF('DATA SHEET'!$B$10="NC-50","N/A","OK")</f>
        <v>OK</v>
      </c>
      <c r="L882" s="160" t="str">
        <f t="shared" si="635"/>
        <v>OK</v>
      </c>
      <c r="M882" s="160" t="str">
        <f t="shared" si="636"/>
        <v>OK</v>
      </c>
      <c r="N882" s="160"/>
      <c r="O882" s="160"/>
      <c r="P882" s="160"/>
      <c r="Q882" s="160"/>
      <c r="R882" s="92" t="str">
        <f>IF(DI882&lt;&gt;"",
    IF(INT('Drill Size Info'!$AA$19)=INT('Drill Size Info'!$AB$19),
        --(INT('Drill Size Info'!$AA$19) &amp; "." &amp; DI882),
        IF(AND((--(INT('Drill Size Info'!$AA$19) &amp; "." &amp; DI882)&gt;=--('Drill Size Info'!$AA$19)), (--(INT('Drill Size Info'!$AA$19) &amp; "." &amp; DI882)&lt;=--('Drill Size Info'!$AB$19))),
            --(INT('Drill Size Info'!$AA$19) &amp; "." &amp; DI882),
            --(INT('Drill Size Info'!$AB$19) &amp; "." &amp; DI882)
        )
    ),
    IF(DH882&lt;&gt;"",
        IF(INT('Drill Size Info'!$AA$19)=INT('Drill Size Info'!$AB$19),
            --(INT('Drill Size Info'!$AA$19) &amp; "." &amp; LEFT(DH882,3)),
            IF(AND((--(INT('Drill Size Info'!$AA$19) &amp; "." &amp; LEFT(DH882,3))&gt;=--('Drill Size Info'!$AA$19)), (--(INT('Drill Size Info'!$AA$19) &amp; "." &amp; LEFT(DH882,3))&lt;=--('Drill Size Info'!$AB$19))),
                --(INT('Drill Size Info'!$AA$19) &amp; "." &amp; LEFT(DH882,3)),
                --(INT('Drill Size Info'!$AB$19) &amp; "." &amp; LEFT(DH882,3))
            )
        ),
        "OK"
    )
)</f>
        <v>OK</v>
      </c>
      <c r="S882" s="150" t="str">
        <f>IF(DJ882&lt;&gt;"",
    IF(INT('Drill Size Info'!$AA$19)=INT('Drill Size Info'!$AB$19),
        --(INT('Drill Size Info'!$AA$19) &amp; "." &amp; DJ882),
        IF(AND((--(INT('Drill Size Info'!$AA$19) &amp; "." &amp; DJ882)&gt;=--('Drill Size Info'!$AA$19)), (--(INT('Drill Size Info'!$AA$19) &amp; "." &amp; DJ882)&lt;=--('Drill Size Info'!$AB$19))),
            --(INT('Drill Size Info'!$AA$19) &amp; "." &amp; DJ882),
            --(INT('Drill Size Info'!$AB$19) &amp; "." &amp; DJ882)
        )
    ),
    IF(DH882&lt;&gt;"",
        IF(INT('Drill Size Info'!$AA$19)=INT('Drill Size Info'!$AB$19),
            --(INT('Drill Size Info'!$AA$19) &amp; "." &amp; RIGHT(DH882,3)),
            IF(AND((--(INT('Drill Size Info'!$AA$19) &amp; "." &amp; RIGHT(DH882,3))&gt;=--('Drill Size Info'!$AA$19)), (--(INT('Drill Size Info'!$AA$19) &amp; "." &amp; RIGHT(DH882,3))&lt;=--('Drill Size Info'!$AB$19))),
                --(INT('Drill Size Info'!$AA$19) &amp; "." &amp; RIGHT(DH882,3)),
                --(INT('Drill Size Info'!$AB$19) &amp; "." &amp; RIGHT(DH882,3))
            )
        ),
        "N/A"
    )
)</f>
        <v>N/A</v>
      </c>
      <c r="T882" s="150" t="str">
        <f>IF(DL882&lt;&gt;"",
    IF(INT('Drill Size Info'!$AA$19)=INT('Drill Size Info'!$AB$15),
        --(INT('Drill Size Info'!$AA$15) &amp; "." &amp; DL882),
        IF(AND((--(INT('Drill Size Info'!$AA$15) &amp; "." &amp; DL882)&gt;=--('Drill Size Info'!$AA$15)), (--(INT('Drill Size Info'!$AA$15) &amp; "." &amp; DL882)&lt;=--('Drill Size Info'!$AB$15))),
            --(INT('Drill Size Info'!$AA$15) &amp; "." &amp; DL882),
            --(INT('Drill Size Info'!$AB$15) &amp; "." &amp; DL882)
        )
    ),
    IF(DK882&lt;&gt;"",
        IF(INT('Drill Size Info'!$AA$15)=INT('Drill Size Info'!$AB$15),
            --(INT('Drill Size Info'!$AA$15) &amp; "." &amp; LEFT(DK882,3)),
            IF(AND((--(INT('Drill Size Info'!$AA$15) &amp; "." &amp; LEFT(DK882,3))&gt;=--('Drill Size Info'!$AA$15)), (--(INT('Drill Size Info'!$AA$15) &amp; "." &amp; LEFT(DK882,3))&lt;=--('Drill Size Info'!$AB$15))),
                --(INT('Drill Size Info'!$AA$15) &amp; "." &amp; LEFT(DK882,3)),
                --(INT('Drill Size Info'!$AB$15) &amp; "." &amp; LEFT(DK882,3))
            )
        ),
        "OK"
    )
)</f>
        <v>OK</v>
      </c>
      <c r="U882" s="150" t="str">
        <f>IF(DM882&lt;&gt;"",
    IF(INT('Drill Size Info'!$AA$19)=INT('Drill Size Info'!$AB$15),
        --(INT('Drill Size Info'!$AA$15) &amp; "." &amp; DM882),
        IF(AND((--(INT('Drill Size Info'!$AA$15) &amp; "." &amp; DM882)&gt;=--('Drill Size Info'!$AA$15)), (--(INT('Drill Size Info'!$AA$15) &amp; "." &amp; DM882)&lt;=--('Drill Size Info'!$AB$15))),
            --(INT('Drill Size Info'!$AA$15) &amp; "." &amp; DM882),
            --(INT('Drill Size Info'!$AB$15) &amp; "." &amp; DM882)
        )
    ),
    IF(DK882&lt;&gt;"",
        IF(INT('Drill Size Info'!$AA$15)=INT('Drill Size Info'!$AB$15),
            --(INT('Drill Size Info'!$AA$15) &amp; "." &amp; RIGHT(DK882,3)),
            IF(AND((--(INT('Drill Size Info'!$AA$15) &amp; "." &amp; RIGHT(DK882,3))&gt;=--('Drill Size Info'!$AA$15)), (--(INT('Drill Size Info'!$AA$15) &amp; "." &amp; RIGHT(DK882,3))&lt;=--('Drill Size Info'!$AB$15))),
                --(INT('Drill Size Info'!$AA$15) &amp; "." &amp; RIGHT(DK882,3)),
                --(INT('Drill Size Info'!$AB$15) &amp; "." &amp; RIGHT(DK882,3))
            )
        ),
        "N/A"
    )
)</f>
        <v>N/A</v>
      </c>
      <c r="V882" s="161"/>
      <c r="W882" s="161"/>
      <c r="X882" s="161"/>
      <c r="Y882" s="161"/>
      <c r="Z882" s="161"/>
      <c r="AA882" s="162"/>
      <c r="AB882" s="162"/>
      <c r="AC882" s="162"/>
      <c r="AD882" s="162"/>
      <c r="AE882" s="162"/>
      <c r="AF882" s="162"/>
      <c r="AG882" s="162"/>
      <c r="AH882" s="162"/>
      <c r="AI882" s="162"/>
      <c r="AJ882" s="162"/>
      <c r="AK882" s="162"/>
      <c r="AL882" s="162"/>
      <c r="AM882" s="162"/>
      <c r="AN882" s="162"/>
      <c r="AO882" s="162"/>
      <c r="AP882" s="162"/>
      <c r="AQ882" s="162"/>
      <c r="AR882" s="162"/>
      <c r="AS882" s="162"/>
      <c r="AT882" s="162"/>
      <c r="AU882" s="162"/>
      <c r="AV882" s="162"/>
      <c r="AW882" s="162"/>
      <c r="AX882" s="162"/>
      <c r="AY882" s="162"/>
      <c r="AZ882" s="162"/>
      <c r="BA882" s="162"/>
      <c r="BB882" s="163"/>
      <c r="BC882" s="163"/>
      <c r="BD882" s="163"/>
      <c r="BE882" s="164"/>
      <c r="BF882" s="165"/>
      <c r="BG882" s="162"/>
      <c r="BH882" s="162"/>
      <c r="BI882" s="164"/>
    </row>
    <row r="883" spans="2:61" x14ac:dyDescent="0.2">
      <c r="B883" s="156">
        <v>875</v>
      </c>
      <c r="C883" s="157">
        <f t="shared" si="632"/>
        <v>0</v>
      </c>
      <c r="D883" s="158" t="str">
        <f t="shared" si="592"/>
        <v>OK</v>
      </c>
      <c r="E883" s="159" t="e">
        <f>VLOOKUP('DATA SHEET'!$B$9,'Drill Size Info'!$T$2:$U$8,2,FALSE)</f>
        <v>#N/A</v>
      </c>
      <c r="F883" s="159" t="str">
        <f t="shared" si="633"/>
        <v/>
      </c>
      <c r="G883" s="91">
        <f t="shared" si="634"/>
        <v>0</v>
      </c>
      <c r="H883" s="160" t="s">
        <v>175</v>
      </c>
      <c r="I883" s="160" t="s">
        <v>175</v>
      </c>
      <c r="J883" s="160" t="str">
        <f>IF('DATA SHEET'!$B$10="NC-50","N/A","OK")</f>
        <v>OK</v>
      </c>
      <c r="K883" s="160" t="str">
        <f>IF('DATA SHEET'!$B$10="NC-50","N/A","OK")</f>
        <v>OK</v>
      </c>
      <c r="L883" s="160" t="str">
        <f t="shared" si="635"/>
        <v>OK</v>
      </c>
      <c r="M883" s="160" t="str">
        <f t="shared" si="636"/>
        <v>OK</v>
      </c>
      <c r="N883" s="160"/>
      <c r="O883" s="160"/>
      <c r="P883" s="160"/>
      <c r="Q883" s="160"/>
      <c r="R883" s="92" t="str">
        <f>IF(DI883&lt;&gt;"",
    IF(INT('Drill Size Info'!$AA$19)=INT('Drill Size Info'!$AB$19),
        --(INT('Drill Size Info'!$AA$19) &amp; "." &amp; DI883),
        IF(AND((--(INT('Drill Size Info'!$AA$19) &amp; "." &amp; DI883)&gt;=--('Drill Size Info'!$AA$19)), (--(INT('Drill Size Info'!$AA$19) &amp; "." &amp; DI883)&lt;=--('Drill Size Info'!$AB$19))),
            --(INT('Drill Size Info'!$AA$19) &amp; "." &amp; DI883),
            --(INT('Drill Size Info'!$AB$19) &amp; "." &amp; DI883)
        )
    ),
    IF(DH883&lt;&gt;"",
        IF(INT('Drill Size Info'!$AA$19)=INT('Drill Size Info'!$AB$19),
            --(INT('Drill Size Info'!$AA$19) &amp; "." &amp; LEFT(DH883,3)),
            IF(AND((--(INT('Drill Size Info'!$AA$19) &amp; "." &amp; LEFT(DH883,3))&gt;=--('Drill Size Info'!$AA$19)), (--(INT('Drill Size Info'!$AA$19) &amp; "." &amp; LEFT(DH883,3))&lt;=--('Drill Size Info'!$AB$19))),
                --(INT('Drill Size Info'!$AA$19) &amp; "." &amp; LEFT(DH883,3)),
                --(INT('Drill Size Info'!$AB$19) &amp; "." &amp; LEFT(DH883,3))
            )
        ),
        "OK"
    )
)</f>
        <v>OK</v>
      </c>
      <c r="S883" s="150" t="str">
        <f>IF(DJ883&lt;&gt;"",
    IF(INT('Drill Size Info'!$AA$19)=INT('Drill Size Info'!$AB$19),
        --(INT('Drill Size Info'!$AA$19) &amp; "." &amp; DJ883),
        IF(AND((--(INT('Drill Size Info'!$AA$19) &amp; "." &amp; DJ883)&gt;=--('Drill Size Info'!$AA$19)), (--(INT('Drill Size Info'!$AA$19) &amp; "." &amp; DJ883)&lt;=--('Drill Size Info'!$AB$19))),
            --(INT('Drill Size Info'!$AA$19) &amp; "." &amp; DJ883),
            --(INT('Drill Size Info'!$AB$19) &amp; "." &amp; DJ883)
        )
    ),
    IF(DH883&lt;&gt;"",
        IF(INT('Drill Size Info'!$AA$19)=INT('Drill Size Info'!$AB$19),
            --(INT('Drill Size Info'!$AA$19) &amp; "." &amp; RIGHT(DH883,3)),
            IF(AND((--(INT('Drill Size Info'!$AA$19) &amp; "." &amp; RIGHT(DH883,3))&gt;=--('Drill Size Info'!$AA$19)), (--(INT('Drill Size Info'!$AA$19) &amp; "." &amp; RIGHT(DH883,3))&lt;=--('Drill Size Info'!$AB$19))),
                --(INT('Drill Size Info'!$AA$19) &amp; "." &amp; RIGHT(DH883,3)),
                --(INT('Drill Size Info'!$AB$19) &amp; "." &amp; RIGHT(DH883,3))
            )
        ),
        "N/A"
    )
)</f>
        <v>N/A</v>
      </c>
      <c r="T883" s="150" t="str">
        <f>IF(DL883&lt;&gt;"",
    IF(INT('Drill Size Info'!$AA$19)=INT('Drill Size Info'!$AB$15),
        --(INT('Drill Size Info'!$AA$15) &amp; "." &amp; DL883),
        IF(AND((--(INT('Drill Size Info'!$AA$15) &amp; "." &amp; DL883)&gt;=--('Drill Size Info'!$AA$15)), (--(INT('Drill Size Info'!$AA$15) &amp; "." &amp; DL883)&lt;=--('Drill Size Info'!$AB$15))),
            --(INT('Drill Size Info'!$AA$15) &amp; "." &amp; DL883),
            --(INT('Drill Size Info'!$AB$15) &amp; "." &amp; DL883)
        )
    ),
    IF(DK883&lt;&gt;"",
        IF(INT('Drill Size Info'!$AA$15)=INT('Drill Size Info'!$AB$15),
            --(INT('Drill Size Info'!$AA$15) &amp; "." &amp; LEFT(DK883,3)),
            IF(AND((--(INT('Drill Size Info'!$AA$15) &amp; "." &amp; LEFT(DK883,3))&gt;=--('Drill Size Info'!$AA$15)), (--(INT('Drill Size Info'!$AA$15) &amp; "." &amp; LEFT(DK883,3))&lt;=--('Drill Size Info'!$AB$15))),
                --(INT('Drill Size Info'!$AA$15) &amp; "." &amp; LEFT(DK883,3)),
                --(INT('Drill Size Info'!$AB$15) &amp; "." &amp; LEFT(DK883,3))
            )
        ),
        "OK"
    )
)</f>
        <v>OK</v>
      </c>
      <c r="U883" s="150" t="str">
        <f>IF(DM883&lt;&gt;"",
    IF(INT('Drill Size Info'!$AA$19)=INT('Drill Size Info'!$AB$15),
        --(INT('Drill Size Info'!$AA$15) &amp; "." &amp; DM883),
        IF(AND((--(INT('Drill Size Info'!$AA$15) &amp; "." &amp; DM883)&gt;=--('Drill Size Info'!$AA$15)), (--(INT('Drill Size Info'!$AA$15) &amp; "." &amp; DM883)&lt;=--('Drill Size Info'!$AB$15))),
            --(INT('Drill Size Info'!$AA$15) &amp; "." &amp; DM883),
            --(INT('Drill Size Info'!$AB$15) &amp; "." &amp; DM883)
        )
    ),
    IF(DK883&lt;&gt;"",
        IF(INT('Drill Size Info'!$AA$15)=INT('Drill Size Info'!$AB$15),
            --(INT('Drill Size Info'!$AA$15) &amp; "." &amp; RIGHT(DK883,3)),
            IF(AND((--(INT('Drill Size Info'!$AA$15) &amp; "." &amp; RIGHT(DK883,3))&gt;=--('Drill Size Info'!$AA$15)), (--(INT('Drill Size Info'!$AA$15) &amp; "." &amp; RIGHT(DK883,3))&lt;=--('Drill Size Info'!$AB$15))),
                --(INT('Drill Size Info'!$AA$15) &amp; "." &amp; RIGHT(DK883,3)),
                --(INT('Drill Size Info'!$AB$15) &amp; "." &amp; RIGHT(DK883,3))
            )
        ),
        "N/A"
    )
)</f>
        <v>N/A</v>
      </c>
      <c r="V883" s="161"/>
      <c r="W883" s="161"/>
      <c r="X883" s="161"/>
      <c r="Y883" s="161"/>
      <c r="Z883" s="161"/>
      <c r="AA883" s="162"/>
      <c r="AB883" s="162"/>
      <c r="AC883" s="162"/>
      <c r="AD883" s="162"/>
      <c r="AE883" s="162"/>
      <c r="AF883" s="162"/>
      <c r="AG883" s="162"/>
      <c r="AH883" s="162"/>
      <c r="AI883" s="162"/>
      <c r="AJ883" s="162"/>
      <c r="AK883" s="162"/>
      <c r="AL883" s="162"/>
      <c r="AM883" s="162"/>
      <c r="AN883" s="162"/>
      <c r="AO883" s="162"/>
      <c r="AP883" s="162"/>
      <c r="AQ883" s="162"/>
      <c r="AR883" s="162"/>
      <c r="AS883" s="162"/>
      <c r="AT883" s="162"/>
      <c r="AU883" s="162"/>
      <c r="AV883" s="162"/>
      <c r="AW883" s="162"/>
      <c r="AX883" s="162"/>
      <c r="AY883" s="162"/>
      <c r="AZ883" s="162"/>
      <c r="BA883" s="162"/>
      <c r="BB883" s="163"/>
      <c r="BC883" s="163"/>
      <c r="BD883" s="163"/>
      <c r="BE883" s="164"/>
      <c r="BF883" s="165"/>
      <c r="BG883" s="162"/>
      <c r="BH883" s="162"/>
      <c r="BI883" s="164"/>
    </row>
    <row r="884" spans="2:61" x14ac:dyDescent="0.2">
      <c r="B884" s="156">
        <v>876</v>
      </c>
      <c r="C884" s="157">
        <f t="shared" si="632"/>
        <v>0</v>
      </c>
      <c r="D884" s="158" t="str">
        <f t="shared" si="592"/>
        <v>OK</v>
      </c>
      <c r="E884" s="159" t="e">
        <f>VLOOKUP('DATA SHEET'!$B$9,'Drill Size Info'!$T$2:$U$8,2,FALSE)</f>
        <v>#N/A</v>
      </c>
      <c r="F884" s="159" t="str">
        <f t="shared" si="633"/>
        <v/>
      </c>
      <c r="G884" s="91">
        <f t="shared" si="634"/>
        <v>0</v>
      </c>
      <c r="H884" s="160" t="s">
        <v>175</v>
      </c>
      <c r="I884" s="160" t="s">
        <v>175</v>
      </c>
      <c r="J884" s="160" t="str">
        <f>IF('DATA SHEET'!$B$10="NC-50","N/A","OK")</f>
        <v>OK</v>
      </c>
      <c r="K884" s="160" t="str">
        <f>IF('DATA SHEET'!$B$10="NC-50","N/A","OK")</f>
        <v>OK</v>
      </c>
      <c r="L884" s="160" t="str">
        <f t="shared" si="635"/>
        <v>OK</v>
      </c>
      <c r="M884" s="160" t="str">
        <f t="shared" si="636"/>
        <v>OK</v>
      </c>
      <c r="N884" s="160"/>
      <c r="O884" s="160"/>
      <c r="P884" s="160"/>
      <c r="Q884" s="160"/>
      <c r="R884" s="92" t="str">
        <f>IF(DI884&lt;&gt;"",
    IF(INT('Drill Size Info'!$AA$19)=INT('Drill Size Info'!$AB$19),
        --(INT('Drill Size Info'!$AA$19) &amp; "." &amp; DI884),
        IF(AND((--(INT('Drill Size Info'!$AA$19) &amp; "." &amp; DI884)&gt;=--('Drill Size Info'!$AA$19)), (--(INT('Drill Size Info'!$AA$19) &amp; "." &amp; DI884)&lt;=--('Drill Size Info'!$AB$19))),
            --(INT('Drill Size Info'!$AA$19) &amp; "." &amp; DI884),
            --(INT('Drill Size Info'!$AB$19) &amp; "." &amp; DI884)
        )
    ),
    IF(DH884&lt;&gt;"",
        IF(INT('Drill Size Info'!$AA$19)=INT('Drill Size Info'!$AB$19),
            --(INT('Drill Size Info'!$AA$19) &amp; "." &amp; LEFT(DH884,3)),
            IF(AND((--(INT('Drill Size Info'!$AA$19) &amp; "." &amp; LEFT(DH884,3))&gt;=--('Drill Size Info'!$AA$19)), (--(INT('Drill Size Info'!$AA$19) &amp; "." &amp; LEFT(DH884,3))&lt;=--('Drill Size Info'!$AB$19))),
                --(INT('Drill Size Info'!$AA$19) &amp; "." &amp; LEFT(DH884,3)),
                --(INT('Drill Size Info'!$AB$19) &amp; "." &amp; LEFT(DH884,3))
            )
        ),
        "OK"
    )
)</f>
        <v>OK</v>
      </c>
      <c r="S884" s="150" t="str">
        <f>IF(DJ884&lt;&gt;"",
    IF(INT('Drill Size Info'!$AA$19)=INT('Drill Size Info'!$AB$19),
        --(INT('Drill Size Info'!$AA$19) &amp; "." &amp; DJ884),
        IF(AND((--(INT('Drill Size Info'!$AA$19) &amp; "." &amp; DJ884)&gt;=--('Drill Size Info'!$AA$19)), (--(INT('Drill Size Info'!$AA$19) &amp; "." &amp; DJ884)&lt;=--('Drill Size Info'!$AB$19))),
            --(INT('Drill Size Info'!$AA$19) &amp; "." &amp; DJ884),
            --(INT('Drill Size Info'!$AB$19) &amp; "." &amp; DJ884)
        )
    ),
    IF(DH884&lt;&gt;"",
        IF(INT('Drill Size Info'!$AA$19)=INT('Drill Size Info'!$AB$19),
            --(INT('Drill Size Info'!$AA$19) &amp; "." &amp; RIGHT(DH884,3)),
            IF(AND((--(INT('Drill Size Info'!$AA$19) &amp; "." &amp; RIGHT(DH884,3))&gt;=--('Drill Size Info'!$AA$19)), (--(INT('Drill Size Info'!$AA$19) &amp; "." &amp; RIGHT(DH884,3))&lt;=--('Drill Size Info'!$AB$19))),
                --(INT('Drill Size Info'!$AA$19) &amp; "." &amp; RIGHT(DH884,3)),
                --(INT('Drill Size Info'!$AB$19) &amp; "." &amp; RIGHT(DH884,3))
            )
        ),
        "N/A"
    )
)</f>
        <v>N/A</v>
      </c>
      <c r="T884" s="150" t="str">
        <f>IF(DL884&lt;&gt;"",
    IF(INT('Drill Size Info'!$AA$19)=INT('Drill Size Info'!$AB$15),
        --(INT('Drill Size Info'!$AA$15) &amp; "." &amp; DL884),
        IF(AND((--(INT('Drill Size Info'!$AA$15) &amp; "." &amp; DL884)&gt;=--('Drill Size Info'!$AA$15)), (--(INT('Drill Size Info'!$AA$15) &amp; "." &amp; DL884)&lt;=--('Drill Size Info'!$AB$15))),
            --(INT('Drill Size Info'!$AA$15) &amp; "." &amp; DL884),
            --(INT('Drill Size Info'!$AB$15) &amp; "." &amp; DL884)
        )
    ),
    IF(DK884&lt;&gt;"",
        IF(INT('Drill Size Info'!$AA$15)=INT('Drill Size Info'!$AB$15),
            --(INT('Drill Size Info'!$AA$15) &amp; "." &amp; LEFT(DK884,3)),
            IF(AND((--(INT('Drill Size Info'!$AA$15) &amp; "." &amp; LEFT(DK884,3))&gt;=--('Drill Size Info'!$AA$15)), (--(INT('Drill Size Info'!$AA$15) &amp; "." &amp; LEFT(DK884,3))&lt;=--('Drill Size Info'!$AB$15))),
                --(INT('Drill Size Info'!$AA$15) &amp; "." &amp; LEFT(DK884,3)),
                --(INT('Drill Size Info'!$AB$15) &amp; "." &amp; LEFT(DK884,3))
            )
        ),
        "OK"
    )
)</f>
        <v>OK</v>
      </c>
      <c r="U884" s="150" t="str">
        <f>IF(DM884&lt;&gt;"",
    IF(INT('Drill Size Info'!$AA$19)=INT('Drill Size Info'!$AB$15),
        --(INT('Drill Size Info'!$AA$15) &amp; "." &amp; DM884),
        IF(AND((--(INT('Drill Size Info'!$AA$15) &amp; "." &amp; DM884)&gt;=--('Drill Size Info'!$AA$15)), (--(INT('Drill Size Info'!$AA$15) &amp; "." &amp; DM884)&lt;=--('Drill Size Info'!$AB$15))),
            --(INT('Drill Size Info'!$AA$15) &amp; "." &amp; DM884),
            --(INT('Drill Size Info'!$AB$15) &amp; "." &amp; DM884)
        )
    ),
    IF(DK884&lt;&gt;"",
        IF(INT('Drill Size Info'!$AA$15)=INT('Drill Size Info'!$AB$15),
            --(INT('Drill Size Info'!$AA$15) &amp; "." &amp; RIGHT(DK884,3)),
            IF(AND((--(INT('Drill Size Info'!$AA$15) &amp; "." &amp; RIGHT(DK884,3))&gt;=--('Drill Size Info'!$AA$15)), (--(INT('Drill Size Info'!$AA$15) &amp; "." &amp; RIGHT(DK884,3))&lt;=--('Drill Size Info'!$AB$15))),
                --(INT('Drill Size Info'!$AA$15) &amp; "." &amp; RIGHT(DK884,3)),
                --(INT('Drill Size Info'!$AB$15) &amp; "." &amp; RIGHT(DK884,3))
            )
        ),
        "N/A"
    )
)</f>
        <v>N/A</v>
      </c>
      <c r="V884" s="161"/>
      <c r="W884" s="161"/>
      <c r="X884" s="161"/>
      <c r="Y884" s="161"/>
      <c r="Z884" s="161"/>
      <c r="AA884" s="162"/>
      <c r="AB884" s="162"/>
      <c r="AC884" s="162"/>
      <c r="AD884" s="162"/>
      <c r="AE884" s="162"/>
      <c r="AF884" s="162"/>
      <c r="AG884" s="162"/>
      <c r="AH884" s="162"/>
      <c r="AI884" s="162"/>
      <c r="AJ884" s="162"/>
      <c r="AK884" s="162"/>
      <c r="AL884" s="162"/>
      <c r="AM884" s="162"/>
      <c r="AN884" s="162"/>
      <c r="AO884" s="162"/>
      <c r="AP884" s="162"/>
      <c r="AQ884" s="162"/>
      <c r="AR884" s="162"/>
      <c r="AS884" s="162"/>
      <c r="AT884" s="162"/>
      <c r="AU884" s="162"/>
      <c r="AV884" s="162"/>
      <c r="AW884" s="162"/>
      <c r="AX884" s="162"/>
      <c r="AY884" s="162"/>
      <c r="AZ884" s="162"/>
      <c r="BA884" s="162"/>
      <c r="BB884" s="163"/>
      <c r="BC884" s="163"/>
      <c r="BD884" s="163"/>
      <c r="BE884" s="164"/>
      <c r="BF884" s="165"/>
      <c r="BG884" s="162"/>
      <c r="BH884" s="162"/>
      <c r="BI884" s="164"/>
    </row>
    <row r="885" spans="2:61" x14ac:dyDescent="0.2">
      <c r="B885" s="156">
        <v>877</v>
      </c>
      <c r="C885" s="157">
        <f t="shared" si="632"/>
        <v>0</v>
      </c>
      <c r="D885" s="158" t="str">
        <f t="shared" si="592"/>
        <v>OK</v>
      </c>
      <c r="E885" s="159" t="e">
        <f>VLOOKUP('DATA SHEET'!$B$9,'Drill Size Info'!$T$2:$U$8,2,FALSE)</f>
        <v>#N/A</v>
      </c>
      <c r="F885" s="159" t="str">
        <f t="shared" si="633"/>
        <v/>
      </c>
      <c r="G885" s="91">
        <f t="shared" si="634"/>
        <v>0</v>
      </c>
      <c r="H885" s="160" t="s">
        <v>175</v>
      </c>
      <c r="I885" s="160" t="s">
        <v>175</v>
      </c>
      <c r="J885" s="160" t="str">
        <f>IF('DATA SHEET'!$B$10="NC-50","N/A","OK")</f>
        <v>OK</v>
      </c>
      <c r="K885" s="160" t="str">
        <f>IF('DATA SHEET'!$B$10="NC-50","N/A","OK")</f>
        <v>OK</v>
      </c>
      <c r="L885" s="160" t="str">
        <f t="shared" si="635"/>
        <v>OK</v>
      </c>
      <c r="M885" s="160" t="str">
        <f t="shared" si="636"/>
        <v>OK</v>
      </c>
      <c r="N885" s="160"/>
      <c r="O885" s="160"/>
      <c r="P885" s="160"/>
      <c r="Q885" s="160"/>
      <c r="R885" s="92" t="str">
        <f>IF(DI885&lt;&gt;"",
    IF(INT('Drill Size Info'!$AA$19)=INT('Drill Size Info'!$AB$19),
        --(INT('Drill Size Info'!$AA$19) &amp; "." &amp; DI885),
        IF(AND((--(INT('Drill Size Info'!$AA$19) &amp; "." &amp; DI885)&gt;=--('Drill Size Info'!$AA$19)), (--(INT('Drill Size Info'!$AA$19) &amp; "." &amp; DI885)&lt;=--('Drill Size Info'!$AB$19))),
            --(INT('Drill Size Info'!$AA$19) &amp; "." &amp; DI885),
            --(INT('Drill Size Info'!$AB$19) &amp; "." &amp; DI885)
        )
    ),
    IF(DH885&lt;&gt;"",
        IF(INT('Drill Size Info'!$AA$19)=INT('Drill Size Info'!$AB$19),
            --(INT('Drill Size Info'!$AA$19) &amp; "." &amp; LEFT(DH885,3)),
            IF(AND((--(INT('Drill Size Info'!$AA$19) &amp; "." &amp; LEFT(DH885,3))&gt;=--('Drill Size Info'!$AA$19)), (--(INT('Drill Size Info'!$AA$19) &amp; "." &amp; LEFT(DH885,3))&lt;=--('Drill Size Info'!$AB$19))),
                --(INT('Drill Size Info'!$AA$19) &amp; "." &amp; LEFT(DH885,3)),
                --(INT('Drill Size Info'!$AB$19) &amp; "." &amp; LEFT(DH885,3))
            )
        ),
        "OK"
    )
)</f>
        <v>OK</v>
      </c>
      <c r="S885" s="150" t="str">
        <f>IF(DJ885&lt;&gt;"",
    IF(INT('Drill Size Info'!$AA$19)=INT('Drill Size Info'!$AB$19),
        --(INT('Drill Size Info'!$AA$19) &amp; "." &amp; DJ885),
        IF(AND((--(INT('Drill Size Info'!$AA$19) &amp; "." &amp; DJ885)&gt;=--('Drill Size Info'!$AA$19)), (--(INT('Drill Size Info'!$AA$19) &amp; "." &amp; DJ885)&lt;=--('Drill Size Info'!$AB$19))),
            --(INT('Drill Size Info'!$AA$19) &amp; "." &amp; DJ885),
            --(INT('Drill Size Info'!$AB$19) &amp; "." &amp; DJ885)
        )
    ),
    IF(DH885&lt;&gt;"",
        IF(INT('Drill Size Info'!$AA$19)=INT('Drill Size Info'!$AB$19),
            --(INT('Drill Size Info'!$AA$19) &amp; "." &amp; RIGHT(DH885,3)),
            IF(AND((--(INT('Drill Size Info'!$AA$19) &amp; "." &amp; RIGHT(DH885,3))&gt;=--('Drill Size Info'!$AA$19)), (--(INT('Drill Size Info'!$AA$19) &amp; "." &amp; RIGHT(DH885,3))&lt;=--('Drill Size Info'!$AB$19))),
                --(INT('Drill Size Info'!$AA$19) &amp; "." &amp; RIGHT(DH885,3)),
                --(INT('Drill Size Info'!$AB$19) &amp; "." &amp; RIGHT(DH885,3))
            )
        ),
        "N/A"
    )
)</f>
        <v>N/A</v>
      </c>
      <c r="T885" s="150" t="str">
        <f>IF(DL885&lt;&gt;"",
    IF(INT('Drill Size Info'!$AA$19)=INT('Drill Size Info'!$AB$15),
        --(INT('Drill Size Info'!$AA$15) &amp; "." &amp; DL885),
        IF(AND((--(INT('Drill Size Info'!$AA$15) &amp; "." &amp; DL885)&gt;=--('Drill Size Info'!$AA$15)), (--(INT('Drill Size Info'!$AA$15) &amp; "." &amp; DL885)&lt;=--('Drill Size Info'!$AB$15))),
            --(INT('Drill Size Info'!$AA$15) &amp; "." &amp; DL885),
            --(INT('Drill Size Info'!$AB$15) &amp; "." &amp; DL885)
        )
    ),
    IF(DK885&lt;&gt;"",
        IF(INT('Drill Size Info'!$AA$15)=INT('Drill Size Info'!$AB$15),
            --(INT('Drill Size Info'!$AA$15) &amp; "." &amp; LEFT(DK885,3)),
            IF(AND((--(INT('Drill Size Info'!$AA$15) &amp; "." &amp; LEFT(DK885,3))&gt;=--('Drill Size Info'!$AA$15)), (--(INT('Drill Size Info'!$AA$15) &amp; "." &amp; LEFT(DK885,3))&lt;=--('Drill Size Info'!$AB$15))),
                --(INT('Drill Size Info'!$AA$15) &amp; "." &amp; LEFT(DK885,3)),
                --(INT('Drill Size Info'!$AB$15) &amp; "." &amp; LEFT(DK885,3))
            )
        ),
        "OK"
    )
)</f>
        <v>OK</v>
      </c>
      <c r="U885" s="150" t="str">
        <f>IF(DM885&lt;&gt;"",
    IF(INT('Drill Size Info'!$AA$19)=INT('Drill Size Info'!$AB$15),
        --(INT('Drill Size Info'!$AA$15) &amp; "." &amp; DM885),
        IF(AND((--(INT('Drill Size Info'!$AA$15) &amp; "." &amp; DM885)&gt;=--('Drill Size Info'!$AA$15)), (--(INT('Drill Size Info'!$AA$15) &amp; "." &amp; DM885)&lt;=--('Drill Size Info'!$AB$15))),
            --(INT('Drill Size Info'!$AA$15) &amp; "." &amp; DM885),
            --(INT('Drill Size Info'!$AB$15) &amp; "." &amp; DM885)
        )
    ),
    IF(DK885&lt;&gt;"",
        IF(INT('Drill Size Info'!$AA$15)=INT('Drill Size Info'!$AB$15),
            --(INT('Drill Size Info'!$AA$15) &amp; "." &amp; RIGHT(DK885,3)),
            IF(AND((--(INT('Drill Size Info'!$AA$15) &amp; "." &amp; RIGHT(DK885,3))&gt;=--('Drill Size Info'!$AA$15)), (--(INT('Drill Size Info'!$AA$15) &amp; "." &amp; RIGHT(DK885,3))&lt;=--('Drill Size Info'!$AB$15))),
                --(INT('Drill Size Info'!$AA$15) &amp; "." &amp; RIGHT(DK885,3)),
                --(INT('Drill Size Info'!$AB$15) &amp; "." &amp; RIGHT(DK885,3))
            )
        ),
        "N/A"
    )
)</f>
        <v>N/A</v>
      </c>
      <c r="V885" s="161"/>
      <c r="W885" s="161"/>
      <c r="X885" s="161"/>
      <c r="Y885" s="161"/>
      <c r="Z885" s="161"/>
      <c r="AA885" s="162"/>
      <c r="AB885" s="162"/>
      <c r="AC885" s="162"/>
      <c r="AD885" s="162"/>
      <c r="AE885" s="162"/>
      <c r="AF885" s="162"/>
      <c r="AG885" s="162"/>
      <c r="AH885" s="162"/>
      <c r="AI885" s="162"/>
      <c r="AJ885" s="162"/>
      <c r="AK885" s="162"/>
      <c r="AL885" s="162"/>
      <c r="AM885" s="162"/>
      <c r="AN885" s="162"/>
      <c r="AO885" s="162"/>
      <c r="AP885" s="162"/>
      <c r="AQ885" s="162"/>
      <c r="AR885" s="162"/>
      <c r="AS885" s="162"/>
      <c r="AT885" s="162"/>
      <c r="AU885" s="162"/>
      <c r="AV885" s="162"/>
      <c r="AW885" s="162"/>
      <c r="AX885" s="162"/>
      <c r="AY885" s="162"/>
      <c r="AZ885" s="162"/>
      <c r="BA885" s="162"/>
      <c r="BB885" s="163"/>
      <c r="BC885" s="163"/>
      <c r="BD885" s="163"/>
      <c r="BE885" s="164"/>
      <c r="BF885" s="165"/>
      <c r="BG885" s="162"/>
      <c r="BH885" s="162"/>
      <c r="BI885" s="164"/>
    </row>
    <row r="886" spans="2:61" x14ac:dyDescent="0.2">
      <c r="B886" s="156">
        <v>878</v>
      </c>
      <c r="C886" s="157">
        <f t="shared" si="632"/>
        <v>0</v>
      </c>
      <c r="D886" s="158" t="str">
        <f t="shared" si="592"/>
        <v>OK</v>
      </c>
      <c r="E886" s="159" t="e">
        <f>VLOOKUP('DATA SHEET'!$B$9,'Drill Size Info'!$T$2:$U$8,2,FALSE)</f>
        <v>#N/A</v>
      </c>
      <c r="F886" s="159" t="str">
        <f t="shared" si="633"/>
        <v/>
      </c>
      <c r="G886" s="91">
        <f t="shared" si="634"/>
        <v>0</v>
      </c>
      <c r="H886" s="160" t="s">
        <v>175</v>
      </c>
      <c r="I886" s="160" t="s">
        <v>175</v>
      </c>
      <c r="J886" s="160" t="str">
        <f>IF('DATA SHEET'!$B$10="NC-50","N/A","OK")</f>
        <v>OK</v>
      </c>
      <c r="K886" s="160" t="str">
        <f>IF('DATA SHEET'!$B$10="NC-50","N/A","OK")</f>
        <v>OK</v>
      </c>
      <c r="L886" s="160" t="str">
        <f t="shared" si="635"/>
        <v>OK</v>
      </c>
      <c r="M886" s="160" t="str">
        <f t="shared" si="636"/>
        <v>OK</v>
      </c>
      <c r="N886" s="160"/>
      <c r="O886" s="160"/>
      <c r="P886" s="160"/>
      <c r="Q886" s="160"/>
      <c r="R886" s="92" t="str">
        <f>IF(DI886&lt;&gt;"",
    IF(INT('Drill Size Info'!$AA$19)=INT('Drill Size Info'!$AB$19),
        --(INT('Drill Size Info'!$AA$19) &amp; "." &amp; DI886),
        IF(AND((--(INT('Drill Size Info'!$AA$19) &amp; "." &amp; DI886)&gt;=--('Drill Size Info'!$AA$19)), (--(INT('Drill Size Info'!$AA$19) &amp; "." &amp; DI886)&lt;=--('Drill Size Info'!$AB$19))),
            --(INT('Drill Size Info'!$AA$19) &amp; "." &amp; DI886),
            --(INT('Drill Size Info'!$AB$19) &amp; "." &amp; DI886)
        )
    ),
    IF(DH886&lt;&gt;"",
        IF(INT('Drill Size Info'!$AA$19)=INT('Drill Size Info'!$AB$19),
            --(INT('Drill Size Info'!$AA$19) &amp; "." &amp; LEFT(DH886,3)),
            IF(AND((--(INT('Drill Size Info'!$AA$19) &amp; "." &amp; LEFT(DH886,3))&gt;=--('Drill Size Info'!$AA$19)), (--(INT('Drill Size Info'!$AA$19) &amp; "." &amp; LEFT(DH886,3))&lt;=--('Drill Size Info'!$AB$19))),
                --(INT('Drill Size Info'!$AA$19) &amp; "." &amp; LEFT(DH886,3)),
                --(INT('Drill Size Info'!$AB$19) &amp; "." &amp; LEFT(DH886,3))
            )
        ),
        "OK"
    )
)</f>
        <v>OK</v>
      </c>
      <c r="S886" s="150" t="str">
        <f>IF(DJ886&lt;&gt;"",
    IF(INT('Drill Size Info'!$AA$19)=INT('Drill Size Info'!$AB$19),
        --(INT('Drill Size Info'!$AA$19) &amp; "." &amp; DJ886),
        IF(AND((--(INT('Drill Size Info'!$AA$19) &amp; "." &amp; DJ886)&gt;=--('Drill Size Info'!$AA$19)), (--(INT('Drill Size Info'!$AA$19) &amp; "." &amp; DJ886)&lt;=--('Drill Size Info'!$AB$19))),
            --(INT('Drill Size Info'!$AA$19) &amp; "." &amp; DJ886),
            --(INT('Drill Size Info'!$AB$19) &amp; "." &amp; DJ886)
        )
    ),
    IF(DH886&lt;&gt;"",
        IF(INT('Drill Size Info'!$AA$19)=INT('Drill Size Info'!$AB$19),
            --(INT('Drill Size Info'!$AA$19) &amp; "." &amp; RIGHT(DH886,3)),
            IF(AND((--(INT('Drill Size Info'!$AA$19) &amp; "." &amp; RIGHT(DH886,3))&gt;=--('Drill Size Info'!$AA$19)), (--(INT('Drill Size Info'!$AA$19) &amp; "." &amp; RIGHT(DH886,3))&lt;=--('Drill Size Info'!$AB$19))),
                --(INT('Drill Size Info'!$AA$19) &amp; "." &amp; RIGHT(DH886,3)),
                --(INT('Drill Size Info'!$AB$19) &amp; "." &amp; RIGHT(DH886,3))
            )
        ),
        "N/A"
    )
)</f>
        <v>N/A</v>
      </c>
      <c r="T886" s="150" t="str">
        <f>IF(DL886&lt;&gt;"",
    IF(INT('Drill Size Info'!$AA$19)=INT('Drill Size Info'!$AB$15),
        --(INT('Drill Size Info'!$AA$15) &amp; "." &amp; DL886),
        IF(AND((--(INT('Drill Size Info'!$AA$15) &amp; "." &amp; DL886)&gt;=--('Drill Size Info'!$AA$15)), (--(INT('Drill Size Info'!$AA$15) &amp; "." &amp; DL886)&lt;=--('Drill Size Info'!$AB$15))),
            --(INT('Drill Size Info'!$AA$15) &amp; "." &amp; DL886),
            --(INT('Drill Size Info'!$AB$15) &amp; "." &amp; DL886)
        )
    ),
    IF(DK886&lt;&gt;"",
        IF(INT('Drill Size Info'!$AA$15)=INT('Drill Size Info'!$AB$15),
            --(INT('Drill Size Info'!$AA$15) &amp; "." &amp; LEFT(DK886,3)),
            IF(AND((--(INT('Drill Size Info'!$AA$15) &amp; "." &amp; LEFT(DK886,3))&gt;=--('Drill Size Info'!$AA$15)), (--(INT('Drill Size Info'!$AA$15) &amp; "." &amp; LEFT(DK886,3))&lt;=--('Drill Size Info'!$AB$15))),
                --(INT('Drill Size Info'!$AA$15) &amp; "." &amp; LEFT(DK886,3)),
                --(INT('Drill Size Info'!$AB$15) &amp; "." &amp; LEFT(DK886,3))
            )
        ),
        "OK"
    )
)</f>
        <v>OK</v>
      </c>
      <c r="U886" s="150" t="str">
        <f>IF(DM886&lt;&gt;"",
    IF(INT('Drill Size Info'!$AA$19)=INT('Drill Size Info'!$AB$15),
        --(INT('Drill Size Info'!$AA$15) &amp; "." &amp; DM886),
        IF(AND((--(INT('Drill Size Info'!$AA$15) &amp; "." &amp; DM886)&gt;=--('Drill Size Info'!$AA$15)), (--(INT('Drill Size Info'!$AA$15) &amp; "." &amp; DM886)&lt;=--('Drill Size Info'!$AB$15))),
            --(INT('Drill Size Info'!$AA$15) &amp; "." &amp; DM886),
            --(INT('Drill Size Info'!$AB$15) &amp; "." &amp; DM886)
        )
    ),
    IF(DK886&lt;&gt;"",
        IF(INT('Drill Size Info'!$AA$15)=INT('Drill Size Info'!$AB$15),
            --(INT('Drill Size Info'!$AA$15) &amp; "." &amp; RIGHT(DK886,3)),
            IF(AND((--(INT('Drill Size Info'!$AA$15) &amp; "." &amp; RIGHT(DK886,3))&gt;=--('Drill Size Info'!$AA$15)), (--(INT('Drill Size Info'!$AA$15) &amp; "." &amp; RIGHT(DK886,3))&lt;=--('Drill Size Info'!$AB$15))),
                --(INT('Drill Size Info'!$AA$15) &amp; "." &amp; RIGHT(DK886,3)),
                --(INT('Drill Size Info'!$AB$15) &amp; "." &amp; RIGHT(DK886,3))
            )
        ),
        "N/A"
    )
)</f>
        <v>N/A</v>
      </c>
      <c r="V886" s="161"/>
      <c r="W886" s="161"/>
      <c r="X886" s="161"/>
      <c r="Y886" s="161"/>
      <c r="Z886" s="161"/>
      <c r="AA886" s="162"/>
      <c r="AB886" s="162"/>
      <c r="AC886" s="162"/>
      <c r="AD886" s="162"/>
      <c r="AE886" s="162"/>
      <c r="AF886" s="162"/>
      <c r="AG886" s="162"/>
      <c r="AH886" s="162"/>
      <c r="AI886" s="162"/>
      <c r="AJ886" s="162"/>
      <c r="AK886" s="162"/>
      <c r="AL886" s="162"/>
      <c r="AM886" s="162"/>
      <c r="AN886" s="162"/>
      <c r="AO886" s="162"/>
      <c r="AP886" s="162"/>
      <c r="AQ886" s="162"/>
      <c r="AR886" s="162"/>
      <c r="AS886" s="162"/>
      <c r="AT886" s="162"/>
      <c r="AU886" s="162"/>
      <c r="AV886" s="162"/>
      <c r="AW886" s="162"/>
      <c r="AX886" s="162"/>
      <c r="AY886" s="162"/>
      <c r="AZ886" s="162"/>
      <c r="BA886" s="162"/>
      <c r="BB886" s="163"/>
      <c r="BC886" s="163"/>
      <c r="BD886" s="163"/>
      <c r="BE886" s="164"/>
      <c r="BF886" s="165"/>
      <c r="BG886" s="162"/>
      <c r="BH886" s="162"/>
      <c r="BI886" s="164"/>
    </row>
    <row r="887" spans="2:61" x14ac:dyDescent="0.2">
      <c r="B887" s="156">
        <v>879</v>
      </c>
      <c r="C887" s="157">
        <f t="shared" si="632"/>
        <v>0</v>
      </c>
      <c r="D887" s="158" t="str">
        <f t="shared" si="592"/>
        <v>OK</v>
      </c>
      <c r="E887" s="159" t="e">
        <f>VLOOKUP('DATA SHEET'!$B$9,'Drill Size Info'!$T$2:$U$8,2,FALSE)</f>
        <v>#N/A</v>
      </c>
      <c r="F887" s="159" t="str">
        <f t="shared" si="633"/>
        <v/>
      </c>
      <c r="G887" s="91">
        <f t="shared" si="634"/>
        <v>0</v>
      </c>
      <c r="H887" s="160" t="s">
        <v>175</v>
      </c>
      <c r="I887" s="160" t="s">
        <v>175</v>
      </c>
      <c r="J887" s="160" t="str">
        <f>IF('DATA SHEET'!$B$10="NC-50","N/A","OK")</f>
        <v>OK</v>
      </c>
      <c r="K887" s="160" t="str">
        <f>IF('DATA SHEET'!$B$10="NC-50","N/A","OK")</f>
        <v>OK</v>
      </c>
      <c r="L887" s="160" t="str">
        <f t="shared" si="635"/>
        <v>OK</v>
      </c>
      <c r="M887" s="160" t="str">
        <f t="shared" si="636"/>
        <v>OK</v>
      </c>
      <c r="N887" s="160"/>
      <c r="O887" s="160"/>
      <c r="P887" s="160"/>
      <c r="Q887" s="160"/>
      <c r="R887" s="92" t="str">
        <f>IF(DI887&lt;&gt;"",
    IF(INT('Drill Size Info'!$AA$19)=INT('Drill Size Info'!$AB$19),
        --(INT('Drill Size Info'!$AA$19) &amp; "." &amp; DI887),
        IF(AND((--(INT('Drill Size Info'!$AA$19) &amp; "." &amp; DI887)&gt;=--('Drill Size Info'!$AA$19)), (--(INT('Drill Size Info'!$AA$19) &amp; "." &amp; DI887)&lt;=--('Drill Size Info'!$AB$19))),
            --(INT('Drill Size Info'!$AA$19) &amp; "." &amp; DI887),
            --(INT('Drill Size Info'!$AB$19) &amp; "." &amp; DI887)
        )
    ),
    IF(DH887&lt;&gt;"",
        IF(INT('Drill Size Info'!$AA$19)=INT('Drill Size Info'!$AB$19),
            --(INT('Drill Size Info'!$AA$19) &amp; "." &amp; LEFT(DH887,3)),
            IF(AND((--(INT('Drill Size Info'!$AA$19) &amp; "." &amp; LEFT(DH887,3))&gt;=--('Drill Size Info'!$AA$19)), (--(INT('Drill Size Info'!$AA$19) &amp; "." &amp; LEFT(DH887,3))&lt;=--('Drill Size Info'!$AB$19))),
                --(INT('Drill Size Info'!$AA$19) &amp; "." &amp; LEFT(DH887,3)),
                --(INT('Drill Size Info'!$AB$19) &amp; "." &amp; LEFT(DH887,3))
            )
        ),
        "OK"
    )
)</f>
        <v>OK</v>
      </c>
      <c r="S887" s="150" t="str">
        <f>IF(DJ887&lt;&gt;"",
    IF(INT('Drill Size Info'!$AA$19)=INT('Drill Size Info'!$AB$19),
        --(INT('Drill Size Info'!$AA$19) &amp; "." &amp; DJ887),
        IF(AND((--(INT('Drill Size Info'!$AA$19) &amp; "." &amp; DJ887)&gt;=--('Drill Size Info'!$AA$19)), (--(INT('Drill Size Info'!$AA$19) &amp; "." &amp; DJ887)&lt;=--('Drill Size Info'!$AB$19))),
            --(INT('Drill Size Info'!$AA$19) &amp; "." &amp; DJ887),
            --(INT('Drill Size Info'!$AB$19) &amp; "." &amp; DJ887)
        )
    ),
    IF(DH887&lt;&gt;"",
        IF(INT('Drill Size Info'!$AA$19)=INT('Drill Size Info'!$AB$19),
            --(INT('Drill Size Info'!$AA$19) &amp; "." &amp; RIGHT(DH887,3)),
            IF(AND((--(INT('Drill Size Info'!$AA$19) &amp; "." &amp; RIGHT(DH887,3))&gt;=--('Drill Size Info'!$AA$19)), (--(INT('Drill Size Info'!$AA$19) &amp; "." &amp; RIGHT(DH887,3))&lt;=--('Drill Size Info'!$AB$19))),
                --(INT('Drill Size Info'!$AA$19) &amp; "." &amp; RIGHT(DH887,3)),
                --(INT('Drill Size Info'!$AB$19) &amp; "." &amp; RIGHT(DH887,3))
            )
        ),
        "N/A"
    )
)</f>
        <v>N/A</v>
      </c>
      <c r="T887" s="150" t="str">
        <f>IF(DL887&lt;&gt;"",
    IF(INT('Drill Size Info'!$AA$19)=INT('Drill Size Info'!$AB$15),
        --(INT('Drill Size Info'!$AA$15) &amp; "." &amp; DL887),
        IF(AND((--(INT('Drill Size Info'!$AA$15) &amp; "." &amp; DL887)&gt;=--('Drill Size Info'!$AA$15)), (--(INT('Drill Size Info'!$AA$15) &amp; "." &amp; DL887)&lt;=--('Drill Size Info'!$AB$15))),
            --(INT('Drill Size Info'!$AA$15) &amp; "." &amp; DL887),
            --(INT('Drill Size Info'!$AB$15) &amp; "." &amp; DL887)
        )
    ),
    IF(DK887&lt;&gt;"",
        IF(INT('Drill Size Info'!$AA$15)=INT('Drill Size Info'!$AB$15),
            --(INT('Drill Size Info'!$AA$15) &amp; "." &amp; LEFT(DK887,3)),
            IF(AND((--(INT('Drill Size Info'!$AA$15) &amp; "." &amp; LEFT(DK887,3))&gt;=--('Drill Size Info'!$AA$15)), (--(INT('Drill Size Info'!$AA$15) &amp; "." &amp; LEFT(DK887,3))&lt;=--('Drill Size Info'!$AB$15))),
                --(INT('Drill Size Info'!$AA$15) &amp; "." &amp; LEFT(DK887,3)),
                --(INT('Drill Size Info'!$AB$15) &amp; "." &amp; LEFT(DK887,3))
            )
        ),
        "OK"
    )
)</f>
        <v>OK</v>
      </c>
      <c r="U887" s="150" t="str">
        <f>IF(DM887&lt;&gt;"",
    IF(INT('Drill Size Info'!$AA$19)=INT('Drill Size Info'!$AB$15),
        --(INT('Drill Size Info'!$AA$15) &amp; "." &amp; DM887),
        IF(AND((--(INT('Drill Size Info'!$AA$15) &amp; "." &amp; DM887)&gt;=--('Drill Size Info'!$AA$15)), (--(INT('Drill Size Info'!$AA$15) &amp; "." &amp; DM887)&lt;=--('Drill Size Info'!$AB$15))),
            --(INT('Drill Size Info'!$AA$15) &amp; "." &amp; DM887),
            --(INT('Drill Size Info'!$AB$15) &amp; "." &amp; DM887)
        )
    ),
    IF(DK887&lt;&gt;"",
        IF(INT('Drill Size Info'!$AA$15)=INT('Drill Size Info'!$AB$15),
            --(INT('Drill Size Info'!$AA$15) &amp; "." &amp; RIGHT(DK887,3)),
            IF(AND((--(INT('Drill Size Info'!$AA$15) &amp; "." &amp; RIGHT(DK887,3))&gt;=--('Drill Size Info'!$AA$15)), (--(INT('Drill Size Info'!$AA$15) &amp; "." &amp; RIGHT(DK887,3))&lt;=--('Drill Size Info'!$AB$15))),
                --(INT('Drill Size Info'!$AA$15) &amp; "." &amp; RIGHT(DK887,3)),
                --(INT('Drill Size Info'!$AB$15) &amp; "." &amp; RIGHT(DK887,3))
            )
        ),
        "N/A"
    )
)</f>
        <v>N/A</v>
      </c>
      <c r="V887" s="161"/>
      <c r="W887" s="161"/>
      <c r="X887" s="161"/>
      <c r="Y887" s="161"/>
      <c r="Z887" s="161"/>
      <c r="AA887" s="162"/>
      <c r="AB887" s="162"/>
      <c r="AC887" s="162"/>
      <c r="AD887" s="162"/>
      <c r="AE887" s="162"/>
      <c r="AF887" s="162"/>
      <c r="AG887" s="162"/>
      <c r="AH887" s="162"/>
      <c r="AI887" s="162"/>
      <c r="AJ887" s="162"/>
      <c r="AK887" s="162"/>
      <c r="AL887" s="162"/>
      <c r="AM887" s="162"/>
      <c r="AN887" s="162"/>
      <c r="AO887" s="162"/>
      <c r="AP887" s="162"/>
      <c r="AQ887" s="162"/>
      <c r="AR887" s="162"/>
      <c r="AS887" s="162"/>
      <c r="AT887" s="162"/>
      <c r="AU887" s="162"/>
      <c r="AV887" s="162"/>
      <c r="AW887" s="162"/>
      <c r="AX887" s="162"/>
      <c r="AY887" s="162"/>
      <c r="AZ887" s="162"/>
      <c r="BA887" s="162"/>
      <c r="BB887" s="163"/>
      <c r="BC887" s="163"/>
      <c r="BD887" s="163"/>
      <c r="BE887" s="164"/>
      <c r="BF887" s="165"/>
      <c r="BG887" s="162"/>
      <c r="BH887" s="162"/>
      <c r="BI887" s="164"/>
    </row>
    <row r="888" spans="2:61" x14ac:dyDescent="0.2">
      <c r="B888" s="156">
        <v>880</v>
      </c>
      <c r="C888" s="157">
        <f t="shared" si="632"/>
        <v>0</v>
      </c>
      <c r="D888" s="158" t="str">
        <f t="shared" si="592"/>
        <v>OK</v>
      </c>
      <c r="E888" s="159" t="e">
        <f>VLOOKUP('DATA SHEET'!$B$9,'Drill Size Info'!$T$2:$U$8,2,FALSE)</f>
        <v>#N/A</v>
      </c>
      <c r="F888" s="159" t="str">
        <f t="shared" si="633"/>
        <v/>
      </c>
      <c r="G888" s="91">
        <f t="shared" si="634"/>
        <v>0</v>
      </c>
      <c r="H888" s="160" t="s">
        <v>175</v>
      </c>
      <c r="I888" s="160" t="s">
        <v>175</v>
      </c>
      <c r="J888" s="160" t="str">
        <f>IF('DATA SHEET'!$B$10="NC-50","N/A","OK")</f>
        <v>OK</v>
      </c>
      <c r="K888" s="160" t="str">
        <f>IF('DATA SHEET'!$B$10="NC-50","N/A","OK")</f>
        <v>OK</v>
      </c>
      <c r="L888" s="160" t="str">
        <f t="shared" si="635"/>
        <v>OK</v>
      </c>
      <c r="M888" s="160" t="str">
        <f t="shared" si="636"/>
        <v>OK</v>
      </c>
      <c r="N888" s="160"/>
      <c r="O888" s="160"/>
      <c r="P888" s="160"/>
      <c r="Q888" s="160"/>
      <c r="R888" s="92" t="str">
        <f>IF(DI888&lt;&gt;"",
    IF(INT('Drill Size Info'!$AA$19)=INT('Drill Size Info'!$AB$19),
        --(INT('Drill Size Info'!$AA$19) &amp; "." &amp; DI888),
        IF(AND((--(INT('Drill Size Info'!$AA$19) &amp; "." &amp; DI888)&gt;=--('Drill Size Info'!$AA$19)), (--(INT('Drill Size Info'!$AA$19) &amp; "." &amp; DI888)&lt;=--('Drill Size Info'!$AB$19))),
            --(INT('Drill Size Info'!$AA$19) &amp; "." &amp; DI888),
            --(INT('Drill Size Info'!$AB$19) &amp; "." &amp; DI888)
        )
    ),
    IF(DH888&lt;&gt;"",
        IF(INT('Drill Size Info'!$AA$19)=INT('Drill Size Info'!$AB$19),
            --(INT('Drill Size Info'!$AA$19) &amp; "." &amp; LEFT(DH888,3)),
            IF(AND((--(INT('Drill Size Info'!$AA$19) &amp; "." &amp; LEFT(DH888,3))&gt;=--('Drill Size Info'!$AA$19)), (--(INT('Drill Size Info'!$AA$19) &amp; "." &amp; LEFT(DH888,3))&lt;=--('Drill Size Info'!$AB$19))),
                --(INT('Drill Size Info'!$AA$19) &amp; "." &amp; LEFT(DH888,3)),
                --(INT('Drill Size Info'!$AB$19) &amp; "." &amp; LEFT(DH888,3))
            )
        ),
        "OK"
    )
)</f>
        <v>OK</v>
      </c>
      <c r="S888" s="150" t="str">
        <f>IF(DJ888&lt;&gt;"",
    IF(INT('Drill Size Info'!$AA$19)=INT('Drill Size Info'!$AB$19),
        --(INT('Drill Size Info'!$AA$19) &amp; "." &amp; DJ888),
        IF(AND((--(INT('Drill Size Info'!$AA$19) &amp; "." &amp; DJ888)&gt;=--('Drill Size Info'!$AA$19)), (--(INT('Drill Size Info'!$AA$19) &amp; "." &amp; DJ888)&lt;=--('Drill Size Info'!$AB$19))),
            --(INT('Drill Size Info'!$AA$19) &amp; "." &amp; DJ888),
            --(INT('Drill Size Info'!$AB$19) &amp; "." &amp; DJ888)
        )
    ),
    IF(DH888&lt;&gt;"",
        IF(INT('Drill Size Info'!$AA$19)=INT('Drill Size Info'!$AB$19),
            --(INT('Drill Size Info'!$AA$19) &amp; "." &amp; RIGHT(DH888,3)),
            IF(AND((--(INT('Drill Size Info'!$AA$19) &amp; "." &amp; RIGHT(DH888,3))&gt;=--('Drill Size Info'!$AA$19)), (--(INT('Drill Size Info'!$AA$19) &amp; "." &amp; RIGHT(DH888,3))&lt;=--('Drill Size Info'!$AB$19))),
                --(INT('Drill Size Info'!$AA$19) &amp; "." &amp; RIGHT(DH888,3)),
                --(INT('Drill Size Info'!$AB$19) &amp; "." &amp; RIGHT(DH888,3))
            )
        ),
        "N/A"
    )
)</f>
        <v>N/A</v>
      </c>
      <c r="T888" s="150" t="str">
        <f>IF(DL888&lt;&gt;"",
    IF(INT('Drill Size Info'!$AA$19)=INT('Drill Size Info'!$AB$15),
        --(INT('Drill Size Info'!$AA$15) &amp; "." &amp; DL888),
        IF(AND((--(INT('Drill Size Info'!$AA$15) &amp; "." &amp; DL888)&gt;=--('Drill Size Info'!$AA$15)), (--(INT('Drill Size Info'!$AA$15) &amp; "." &amp; DL888)&lt;=--('Drill Size Info'!$AB$15))),
            --(INT('Drill Size Info'!$AA$15) &amp; "." &amp; DL888),
            --(INT('Drill Size Info'!$AB$15) &amp; "." &amp; DL888)
        )
    ),
    IF(DK888&lt;&gt;"",
        IF(INT('Drill Size Info'!$AA$15)=INT('Drill Size Info'!$AB$15),
            --(INT('Drill Size Info'!$AA$15) &amp; "." &amp; LEFT(DK888,3)),
            IF(AND((--(INT('Drill Size Info'!$AA$15) &amp; "." &amp; LEFT(DK888,3))&gt;=--('Drill Size Info'!$AA$15)), (--(INT('Drill Size Info'!$AA$15) &amp; "." &amp; LEFT(DK888,3))&lt;=--('Drill Size Info'!$AB$15))),
                --(INT('Drill Size Info'!$AA$15) &amp; "." &amp; LEFT(DK888,3)),
                --(INT('Drill Size Info'!$AB$15) &amp; "." &amp; LEFT(DK888,3))
            )
        ),
        "OK"
    )
)</f>
        <v>OK</v>
      </c>
      <c r="U888" s="150" t="str">
        <f>IF(DM888&lt;&gt;"",
    IF(INT('Drill Size Info'!$AA$19)=INT('Drill Size Info'!$AB$15),
        --(INT('Drill Size Info'!$AA$15) &amp; "." &amp; DM888),
        IF(AND((--(INT('Drill Size Info'!$AA$15) &amp; "." &amp; DM888)&gt;=--('Drill Size Info'!$AA$15)), (--(INT('Drill Size Info'!$AA$15) &amp; "." &amp; DM888)&lt;=--('Drill Size Info'!$AB$15))),
            --(INT('Drill Size Info'!$AA$15) &amp; "." &amp; DM888),
            --(INT('Drill Size Info'!$AB$15) &amp; "." &amp; DM888)
        )
    ),
    IF(DK888&lt;&gt;"",
        IF(INT('Drill Size Info'!$AA$15)=INT('Drill Size Info'!$AB$15),
            --(INT('Drill Size Info'!$AA$15) &amp; "." &amp; RIGHT(DK888,3)),
            IF(AND((--(INT('Drill Size Info'!$AA$15) &amp; "." &amp; RIGHT(DK888,3))&gt;=--('Drill Size Info'!$AA$15)), (--(INT('Drill Size Info'!$AA$15) &amp; "." &amp; RIGHT(DK888,3))&lt;=--('Drill Size Info'!$AB$15))),
                --(INT('Drill Size Info'!$AA$15) &amp; "." &amp; RIGHT(DK888,3)),
                --(INT('Drill Size Info'!$AB$15) &amp; "." &amp; RIGHT(DK888,3))
            )
        ),
        "N/A"
    )
)</f>
        <v>N/A</v>
      </c>
      <c r="V888" s="161"/>
      <c r="W888" s="161"/>
      <c r="X888" s="161"/>
      <c r="Y888" s="161"/>
      <c r="Z888" s="161"/>
      <c r="AA888" s="162"/>
      <c r="AB888" s="162"/>
      <c r="AC888" s="162"/>
      <c r="AD888" s="162"/>
      <c r="AE888" s="162"/>
      <c r="AF888" s="162"/>
      <c r="AG888" s="162"/>
      <c r="AH888" s="162"/>
      <c r="AI888" s="162"/>
      <c r="AJ888" s="162"/>
      <c r="AK888" s="162"/>
      <c r="AL888" s="162"/>
      <c r="AM888" s="162"/>
      <c r="AN888" s="162"/>
      <c r="AO888" s="162"/>
      <c r="AP888" s="162"/>
      <c r="AQ888" s="162"/>
      <c r="AR888" s="162"/>
      <c r="AS888" s="162"/>
      <c r="AT888" s="162"/>
      <c r="AU888" s="162"/>
      <c r="AV888" s="162"/>
      <c r="AW888" s="162"/>
      <c r="AX888" s="162"/>
      <c r="AY888" s="162"/>
      <c r="AZ888" s="162"/>
      <c r="BA888" s="162"/>
      <c r="BB888" s="163"/>
      <c r="BC888" s="163"/>
      <c r="BD888" s="163"/>
      <c r="BE888" s="164"/>
      <c r="BF888" s="165"/>
      <c r="BG888" s="162"/>
      <c r="BH888" s="162"/>
      <c r="BI888" s="164"/>
    </row>
    <row r="889" spans="2:61" x14ac:dyDescent="0.2">
      <c r="B889" s="156">
        <v>881</v>
      </c>
      <c r="C889" s="157">
        <f t="shared" si="632"/>
        <v>0</v>
      </c>
      <c r="D889" s="158" t="str">
        <f t="shared" si="592"/>
        <v>OK</v>
      </c>
      <c r="E889" s="159" t="e">
        <f>VLOOKUP('DATA SHEET'!$B$9,'Drill Size Info'!$T$2:$U$8,2,FALSE)</f>
        <v>#N/A</v>
      </c>
      <c r="F889" s="159" t="str">
        <f t="shared" si="633"/>
        <v/>
      </c>
      <c r="G889" s="91">
        <f t="shared" si="634"/>
        <v>0</v>
      </c>
      <c r="H889" s="160" t="s">
        <v>175</v>
      </c>
      <c r="I889" s="160" t="s">
        <v>175</v>
      </c>
      <c r="J889" s="160" t="str">
        <f>IF('DATA SHEET'!$B$10="NC-50","N/A","OK")</f>
        <v>OK</v>
      </c>
      <c r="K889" s="160" t="str">
        <f>IF('DATA SHEET'!$B$10="NC-50","N/A","OK")</f>
        <v>OK</v>
      </c>
      <c r="L889" s="160" t="str">
        <f t="shared" si="635"/>
        <v>OK</v>
      </c>
      <c r="M889" s="160" t="str">
        <f t="shared" si="636"/>
        <v>OK</v>
      </c>
      <c r="N889" s="160"/>
      <c r="O889" s="160"/>
      <c r="P889" s="160"/>
      <c r="Q889" s="160"/>
      <c r="R889" s="92" t="str">
        <f>IF(DI889&lt;&gt;"",
    IF(INT('Drill Size Info'!$AA$19)=INT('Drill Size Info'!$AB$19),
        --(INT('Drill Size Info'!$AA$19) &amp; "." &amp; DI889),
        IF(AND((--(INT('Drill Size Info'!$AA$19) &amp; "." &amp; DI889)&gt;=--('Drill Size Info'!$AA$19)), (--(INT('Drill Size Info'!$AA$19) &amp; "." &amp; DI889)&lt;=--('Drill Size Info'!$AB$19))),
            --(INT('Drill Size Info'!$AA$19) &amp; "." &amp; DI889),
            --(INT('Drill Size Info'!$AB$19) &amp; "." &amp; DI889)
        )
    ),
    IF(DH889&lt;&gt;"",
        IF(INT('Drill Size Info'!$AA$19)=INT('Drill Size Info'!$AB$19),
            --(INT('Drill Size Info'!$AA$19) &amp; "." &amp; LEFT(DH889,3)),
            IF(AND((--(INT('Drill Size Info'!$AA$19) &amp; "." &amp; LEFT(DH889,3))&gt;=--('Drill Size Info'!$AA$19)), (--(INT('Drill Size Info'!$AA$19) &amp; "." &amp; LEFT(DH889,3))&lt;=--('Drill Size Info'!$AB$19))),
                --(INT('Drill Size Info'!$AA$19) &amp; "." &amp; LEFT(DH889,3)),
                --(INT('Drill Size Info'!$AB$19) &amp; "." &amp; LEFT(DH889,3))
            )
        ),
        "OK"
    )
)</f>
        <v>OK</v>
      </c>
      <c r="S889" s="150" t="str">
        <f>IF(DJ889&lt;&gt;"",
    IF(INT('Drill Size Info'!$AA$19)=INT('Drill Size Info'!$AB$19),
        --(INT('Drill Size Info'!$AA$19) &amp; "." &amp; DJ889),
        IF(AND((--(INT('Drill Size Info'!$AA$19) &amp; "." &amp; DJ889)&gt;=--('Drill Size Info'!$AA$19)), (--(INT('Drill Size Info'!$AA$19) &amp; "." &amp; DJ889)&lt;=--('Drill Size Info'!$AB$19))),
            --(INT('Drill Size Info'!$AA$19) &amp; "." &amp; DJ889),
            --(INT('Drill Size Info'!$AB$19) &amp; "." &amp; DJ889)
        )
    ),
    IF(DH889&lt;&gt;"",
        IF(INT('Drill Size Info'!$AA$19)=INT('Drill Size Info'!$AB$19),
            --(INT('Drill Size Info'!$AA$19) &amp; "." &amp; RIGHT(DH889,3)),
            IF(AND((--(INT('Drill Size Info'!$AA$19) &amp; "." &amp; RIGHT(DH889,3))&gt;=--('Drill Size Info'!$AA$19)), (--(INT('Drill Size Info'!$AA$19) &amp; "." &amp; RIGHT(DH889,3))&lt;=--('Drill Size Info'!$AB$19))),
                --(INT('Drill Size Info'!$AA$19) &amp; "." &amp; RIGHT(DH889,3)),
                --(INT('Drill Size Info'!$AB$19) &amp; "." &amp; RIGHT(DH889,3))
            )
        ),
        "N/A"
    )
)</f>
        <v>N/A</v>
      </c>
      <c r="T889" s="150" t="str">
        <f>IF(DL889&lt;&gt;"",
    IF(INT('Drill Size Info'!$AA$19)=INT('Drill Size Info'!$AB$15),
        --(INT('Drill Size Info'!$AA$15) &amp; "." &amp; DL889),
        IF(AND((--(INT('Drill Size Info'!$AA$15) &amp; "." &amp; DL889)&gt;=--('Drill Size Info'!$AA$15)), (--(INT('Drill Size Info'!$AA$15) &amp; "." &amp; DL889)&lt;=--('Drill Size Info'!$AB$15))),
            --(INT('Drill Size Info'!$AA$15) &amp; "." &amp; DL889),
            --(INT('Drill Size Info'!$AB$15) &amp; "." &amp; DL889)
        )
    ),
    IF(DK889&lt;&gt;"",
        IF(INT('Drill Size Info'!$AA$15)=INT('Drill Size Info'!$AB$15),
            --(INT('Drill Size Info'!$AA$15) &amp; "." &amp; LEFT(DK889,3)),
            IF(AND((--(INT('Drill Size Info'!$AA$15) &amp; "." &amp; LEFT(DK889,3))&gt;=--('Drill Size Info'!$AA$15)), (--(INT('Drill Size Info'!$AA$15) &amp; "." &amp; LEFT(DK889,3))&lt;=--('Drill Size Info'!$AB$15))),
                --(INT('Drill Size Info'!$AA$15) &amp; "." &amp; LEFT(DK889,3)),
                --(INT('Drill Size Info'!$AB$15) &amp; "." &amp; LEFT(DK889,3))
            )
        ),
        "OK"
    )
)</f>
        <v>OK</v>
      </c>
      <c r="U889" s="150" t="str">
        <f>IF(DM889&lt;&gt;"",
    IF(INT('Drill Size Info'!$AA$19)=INT('Drill Size Info'!$AB$15),
        --(INT('Drill Size Info'!$AA$15) &amp; "." &amp; DM889),
        IF(AND((--(INT('Drill Size Info'!$AA$15) &amp; "." &amp; DM889)&gt;=--('Drill Size Info'!$AA$15)), (--(INT('Drill Size Info'!$AA$15) &amp; "." &amp; DM889)&lt;=--('Drill Size Info'!$AB$15))),
            --(INT('Drill Size Info'!$AA$15) &amp; "." &amp; DM889),
            --(INT('Drill Size Info'!$AB$15) &amp; "." &amp; DM889)
        )
    ),
    IF(DK889&lt;&gt;"",
        IF(INT('Drill Size Info'!$AA$15)=INT('Drill Size Info'!$AB$15),
            --(INT('Drill Size Info'!$AA$15) &amp; "." &amp; RIGHT(DK889,3)),
            IF(AND((--(INT('Drill Size Info'!$AA$15) &amp; "." &amp; RIGHT(DK889,3))&gt;=--('Drill Size Info'!$AA$15)), (--(INT('Drill Size Info'!$AA$15) &amp; "." &amp; RIGHT(DK889,3))&lt;=--('Drill Size Info'!$AB$15))),
                --(INT('Drill Size Info'!$AA$15) &amp; "." &amp; RIGHT(DK889,3)),
                --(INT('Drill Size Info'!$AB$15) &amp; "." &amp; RIGHT(DK889,3))
            )
        ),
        "N/A"
    )
)</f>
        <v>N/A</v>
      </c>
      <c r="V889" s="161"/>
      <c r="W889" s="161"/>
      <c r="X889" s="161"/>
      <c r="Y889" s="161"/>
      <c r="Z889" s="161"/>
      <c r="AA889" s="162"/>
      <c r="AB889" s="162"/>
      <c r="AC889" s="162"/>
      <c r="AD889" s="162"/>
      <c r="AE889" s="162"/>
      <c r="AF889" s="162"/>
      <c r="AG889" s="162"/>
      <c r="AH889" s="162"/>
      <c r="AI889" s="162"/>
      <c r="AJ889" s="162"/>
      <c r="AK889" s="162"/>
      <c r="AL889" s="162"/>
      <c r="AM889" s="162"/>
      <c r="AN889" s="162"/>
      <c r="AO889" s="162"/>
      <c r="AP889" s="162"/>
      <c r="AQ889" s="162"/>
      <c r="AR889" s="162"/>
      <c r="AS889" s="162"/>
      <c r="AT889" s="162"/>
      <c r="AU889" s="162"/>
      <c r="AV889" s="162"/>
      <c r="AW889" s="162"/>
      <c r="AX889" s="162"/>
      <c r="AY889" s="162"/>
      <c r="AZ889" s="162"/>
      <c r="BA889" s="162"/>
      <c r="BB889" s="163"/>
      <c r="BC889" s="163"/>
      <c r="BD889" s="163"/>
      <c r="BE889" s="164"/>
      <c r="BF889" s="165"/>
      <c r="BG889" s="162"/>
      <c r="BH889" s="162"/>
      <c r="BI889" s="164"/>
    </row>
    <row r="890" spans="2:61" x14ac:dyDescent="0.2">
      <c r="B890" s="156">
        <v>882</v>
      </c>
      <c r="C890" s="157">
        <f t="shared" si="632"/>
        <v>0</v>
      </c>
      <c r="D890" s="158" t="str">
        <f t="shared" si="592"/>
        <v>OK</v>
      </c>
      <c r="E890" s="159" t="e">
        <f>VLOOKUP('DATA SHEET'!$B$9,'Drill Size Info'!$T$2:$U$8,2,FALSE)</f>
        <v>#N/A</v>
      </c>
      <c r="F890" s="159" t="str">
        <f t="shared" si="633"/>
        <v/>
      </c>
      <c r="G890" s="91">
        <f t="shared" si="634"/>
        <v>0</v>
      </c>
      <c r="H890" s="160" t="s">
        <v>175</v>
      </c>
      <c r="I890" s="160" t="s">
        <v>175</v>
      </c>
      <c r="J890" s="160" t="str">
        <f>IF('DATA SHEET'!$B$10="NC-50","N/A","OK")</f>
        <v>OK</v>
      </c>
      <c r="K890" s="160" t="str">
        <f>IF('DATA SHEET'!$B$10="NC-50","N/A","OK")</f>
        <v>OK</v>
      </c>
      <c r="L890" s="160" t="str">
        <f t="shared" si="635"/>
        <v>OK</v>
      </c>
      <c r="M890" s="160" t="str">
        <f t="shared" si="636"/>
        <v>OK</v>
      </c>
      <c r="N890" s="160"/>
      <c r="O890" s="160"/>
      <c r="P890" s="160"/>
      <c r="Q890" s="160"/>
      <c r="R890" s="92" t="str">
        <f>IF(DI890&lt;&gt;"",
    IF(INT('Drill Size Info'!$AA$19)=INT('Drill Size Info'!$AB$19),
        --(INT('Drill Size Info'!$AA$19) &amp; "." &amp; DI890),
        IF(AND((--(INT('Drill Size Info'!$AA$19) &amp; "." &amp; DI890)&gt;=--('Drill Size Info'!$AA$19)), (--(INT('Drill Size Info'!$AA$19) &amp; "." &amp; DI890)&lt;=--('Drill Size Info'!$AB$19))),
            --(INT('Drill Size Info'!$AA$19) &amp; "." &amp; DI890),
            --(INT('Drill Size Info'!$AB$19) &amp; "." &amp; DI890)
        )
    ),
    IF(DH890&lt;&gt;"",
        IF(INT('Drill Size Info'!$AA$19)=INT('Drill Size Info'!$AB$19),
            --(INT('Drill Size Info'!$AA$19) &amp; "." &amp; LEFT(DH890,3)),
            IF(AND((--(INT('Drill Size Info'!$AA$19) &amp; "." &amp; LEFT(DH890,3))&gt;=--('Drill Size Info'!$AA$19)), (--(INT('Drill Size Info'!$AA$19) &amp; "." &amp; LEFT(DH890,3))&lt;=--('Drill Size Info'!$AB$19))),
                --(INT('Drill Size Info'!$AA$19) &amp; "." &amp; LEFT(DH890,3)),
                --(INT('Drill Size Info'!$AB$19) &amp; "." &amp; LEFT(DH890,3))
            )
        ),
        "OK"
    )
)</f>
        <v>OK</v>
      </c>
      <c r="S890" s="150" t="str">
        <f>IF(DJ890&lt;&gt;"",
    IF(INT('Drill Size Info'!$AA$19)=INT('Drill Size Info'!$AB$19),
        --(INT('Drill Size Info'!$AA$19) &amp; "." &amp; DJ890),
        IF(AND((--(INT('Drill Size Info'!$AA$19) &amp; "." &amp; DJ890)&gt;=--('Drill Size Info'!$AA$19)), (--(INT('Drill Size Info'!$AA$19) &amp; "." &amp; DJ890)&lt;=--('Drill Size Info'!$AB$19))),
            --(INT('Drill Size Info'!$AA$19) &amp; "." &amp; DJ890),
            --(INT('Drill Size Info'!$AB$19) &amp; "." &amp; DJ890)
        )
    ),
    IF(DH890&lt;&gt;"",
        IF(INT('Drill Size Info'!$AA$19)=INT('Drill Size Info'!$AB$19),
            --(INT('Drill Size Info'!$AA$19) &amp; "." &amp; RIGHT(DH890,3)),
            IF(AND((--(INT('Drill Size Info'!$AA$19) &amp; "." &amp; RIGHT(DH890,3))&gt;=--('Drill Size Info'!$AA$19)), (--(INT('Drill Size Info'!$AA$19) &amp; "." &amp; RIGHT(DH890,3))&lt;=--('Drill Size Info'!$AB$19))),
                --(INT('Drill Size Info'!$AA$19) &amp; "." &amp; RIGHT(DH890,3)),
                --(INT('Drill Size Info'!$AB$19) &amp; "." &amp; RIGHT(DH890,3))
            )
        ),
        "N/A"
    )
)</f>
        <v>N/A</v>
      </c>
      <c r="T890" s="150" t="str">
        <f>IF(DL890&lt;&gt;"",
    IF(INT('Drill Size Info'!$AA$19)=INT('Drill Size Info'!$AB$15),
        --(INT('Drill Size Info'!$AA$15) &amp; "." &amp; DL890),
        IF(AND((--(INT('Drill Size Info'!$AA$15) &amp; "." &amp; DL890)&gt;=--('Drill Size Info'!$AA$15)), (--(INT('Drill Size Info'!$AA$15) &amp; "." &amp; DL890)&lt;=--('Drill Size Info'!$AB$15))),
            --(INT('Drill Size Info'!$AA$15) &amp; "." &amp; DL890),
            --(INT('Drill Size Info'!$AB$15) &amp; "." &amp; DL890)
        )
    ),
    IF(DK890&lt;&gt;"",
        IF(INT('Drill Size Info'!$AA$15)=INT('Drill Size Info'!$AB$15),
            --(INT('Drill Size Info'!$AA$15) &amp; "." &amp; LEFT(DK890,3)),
            IF(AND((--(INT('Drill Size Info'!$AA$15) &amp; "." &amp; LEFT(DK890,3))&gt;=--('Drill Size Info'!$AA$15)), (--(INT('Drill Size Info'!$AA$15) &amp; "." &amp; LEFT(DK890,3))&lt;=--('Drill Size Info'!$AB$15))),
                --(INT('Drill Size Info'!$AA$15) &amp; "." &amp; LEFT(DK890,3)),
                --(INT('Drill Size Info'!$AB$15) &amp; "." &amp; LEFT(DK890,3))
            )
        ),
        "OK"
    )
)</f>
        <v>OK</v>
      </c>
      <c r="U890" s="150" t="str">
        <f>IF(DM890&lt;&gt;"",
    IF(INT('Drill Size Info'!$AA$19)=INT('Drill Size Info'!$AB$15),
        --(INT('Drill Size Info'!$AA$15) &amp; "." &amp; DM890),
        IF(AND((--(INT('Drill Size Info'!$AA$15) &amp; "." &amp; DM890)&gt;=--('Drill Size Info'!$AA$15)), (--(INT('Drill Size Info'!$AA$15) &amp; "." &amp; DM890)&lt;=--('Drill Size Info'!$AB$15))),
            --(INT('Drill Size Info'!$AA$15) &amp; "." &amp; DM890),
            --(INT('Drill Size Info'!$AB$15) &amp; "." &amp; DM890)
        )
    ),
    IF(DK890&lt;&gt;"",
        IF(INT('Drill Size Info'!$AA$15)=INT('Drill Size Info'!$AB$15),
            --(INT('Drill Size Info'!$AA$15) &amp; "." &amp; RIGHT(DK890,3)),
            IF(AND((--(INT('Drill Size Info'!$AA$15) &amp; "." &amp; RIGHT(DK890,3))&gt;=--('Drill Size Info'!$AA$15)), (--(INT('Drill Size Info'!$AA$15) &amp; "." &amp; RIGHT(DK890,3))&lt;=--('Drill Size Info'!$AB$15))),
                --(INT('Drill Size Info'!$AA$15) &amp; "." &amp; RIGHT(DK890,3)),
                --(INT('Drill Size Info'!$AB$15) &amp; "." &amp; RIGHT(DK890,3))
            )
        ),
        "N/A"
    )
)</f>
        <v>N/A</v>
      </c>
      <c r="V890" s="161"/>
      <c r="W890" s="161"/>
      <c r="X890" s="161"/>
      <c r="Y890" s="161"/>
      <c r="Z890" s="161"/>
      <c r="AA890" s="162"/>
      <c r="AB890" s="162"/>
      <c r="AC890" s="162"/>
      <c r="AD890" s="162"/>
      <c r="AE890" s="162"/>
      <c r="AF890" s="162"/>
      <c r="AG890" s="162"/>
      <c r="AH890" s="162"/>
      <c r="AI890" s="162"/>
      <c r="AJ890" s="162"/>
      <c r="AK890" s="162"/>
      <c r="AL890" s="162"/>
      <c r="AM890" s="162"/>
      <c r="AN890" s="162"/>
      <c r="AO890" s="162"/>
      <c r="AP890" s="162"/>
      <c r="AQ890" s="162"/>
      <c r="AR890" s="162"/>
      <c r="AS890" s="162"/>
      <c r="AT890" s="162"/>
      <c r="AU890" s="162"/>
      <c r="AV890" s="162"/>
      <c r="AW890" s="162"/>
      <c r="AX890" s="162"/>
      <c r="AY890" s="162"/>
      <c r="AZ890" s="162"/>
      <c r="BA890" s="162"/>
      <c r="BB890" s="163"/>
      <c r="BC890" s="163"/>
      <c r="BD890" s="163"/>
      <c r="BE890" s="164"/>
      <c r="BF890" s="165"/>
      <c r="BG890" s="162"/>
      <c r="BH890" s="162"/>
      <c r="BI890" s="164"/>
    </row>
    <row r="891" spans="2:61" x14ac:dyDescent="0.2">
      <c r="B891" s="156">
        <v>883</v>
      </c>
      <c r="C891" s="157">
        <f t="shared" si="632"/>
        <v>0</v>
      </c>
      <c r="D891" s="158" t="str">
        <f t="shared" si="592"/>
        <v>OK</v>
      </c>
      <c r="E891" s="159" t="e">
        <f>VLOOKUP('DATA SHEET'!$B$9,'Drill Size Info'!$T$2:$U$8,2,FALSE)</f>
        <v>#N/A</v>
      </c>
      <c r="F891" s="159" t="str">
        <f t="shared" si="633"/>
        <v/>
      </c>
      <c r="G891" s="91">
        <f t="shared" si="634"/>
        <v>0</v>
      </c>
      <c r="H891" s="160" t="s">
        <v>175</v>
      </c>
      <c r="I891" s="160" t="s">
        <v>175</v>
      </c>
      <c r="J891" s="160" t="str">
        <f>IF('DATA SHEET'!$B$10="NC-50","N/A","OK")</f>
        <v>OK</v>
      </c>
      <c r="K891" s="160" t="str">
        <f>IF('DATA SHEET'!$B$10="NC-50","N/A","OK")</f>
        <v>OK</v>
      </c>
      <c r="L891" s="160" t="str">
        <f t="shared" si="635"/>
        <v>OK</v>
      </c>
      <c r="M891" s="160" t="str">
        <f t="shared" si="636"/>
        <v>OK</v>
      </c>
      <c r="N891" s="160"/>
      <c r="O891" s="160"/>
      <c r="P891" s="160"/>
      <c r="Q891" s="160"/>
      <c r="R891" s="92" t="str">
        <f>IF(DI891&lt;&gt;"",
    IF(INT('Drill Size Info'!$AA$19)=INT('Drill Size Info'!$AB$19),
        --(INT('Drill Size Info'!$AA$19) &amp; "." &amp; DI891),
        IF(AND((--(INT('Drill Size Info'!$AA$19) &amp; "." &amp; DI891)&gt;=--('Drill Size Info'!$AA$19)), (--(INT('Drill Size Info'!$AA$19) &amp; "." &amp; DI891)&lt;=--('Drill Size Info'!$AB$19))),
            --(INT('Drill Size Info'!$AA$19) &amp; "." &amp; DI891),
            --(INT('Drill Size Info'!$AB$19) &amp; "." &amp; DI891)
        )
    ),
    IF(DH891&lt;&gt;"",
        IF(INT('Drill Size Info'!$AA$19)=INT('Drill Size Info'!$AB$19),
            --(INT('Drill Size Info'!$AA$19) &amp; "." &amp; LEFT(DH891,3)),
            IF(AND((--(INT('Drill Size Info'!$AA$19) &amp; "." &amp; LEFT(DH891,3))&gt;=--('Drill Size Info'!$AA$19)), (--(INT('Drill Size Info'!$AA$19) &amp; "." &amp; LEFT(DH891,3))&lt;=--('Drill Size Info'!$AB$19))),
                --(INT('Drill Size Info'!$AA$19) &amp; "." &amp; LEFT(DH891,3)),
                --(INT('Drill Size Info'!$AB$19) &amp; "." &amp; LEFT(DH891,3))
            )
        ),
        "OK"
    )
)</f>
        <v>OK</v>
      </c>
      <c r="S891" s="150" t="str">
        <f>IF(DJ891&lt;&gt;"",
    IF(INT('Drill Size Info'!$AA$19)=INT('Drill Size Info'!$AB$19),
        --(INT('Drill Size Info'!$AA$19) &amp; "." &amp; DJ891),
        IF(AND((--(INT('Drill Size Info'!$AA$19) &amp; "." &amp; DJ891)&gt;=--('Drill Size Info'!$AA$19)), (--(INT('Drill Size Info'!$AA$19) &amp; "." &amp; DJ891)&lt;=--('Drill Size Info'!$AB$19))),
            --(INT('Drill Size Info'!$AA$19) &amp; "." &amp; DJ891),
            --(INT('Drill Size Info'!$AB$19) &amp; "." &amp; DJ891)
        )
    ),
    IF(DH891&lt;&gt;"",
        IF(INT('Drill Size Info'!$AA$19)=INT('Drill Size Info'!$AB$19),
            --(INT('Drill Size Info'!$AA$19) &amp; "." &amp; RIGHT(DH891,3)),
            IF(AND((--(INT('Drill Size Info'!$AA$19) &amp; "." &amp; RIGHT(DH891,3))&gt;=--('Drill Size Info'!$AA$19)), (--(INT('Drill Size Info'!$AA$19) &amp; "." &amp; RIGHT(DH891,3))&lt;=--('Drill Size Info'!$AB$19))),
                --(INT('Drill Size Info'!$AA$19) &amp; "." &amp; RIGHT(DH891,3)),
                --(INT('Drill Size Info'!$AB$19) &amp; "." &amp; RIGHT(DH891,3))
            )
        ),
        "N/A"
    )
)</f>
        <v>N/A</v>
      </c>
      <c r="T891" s="150" t="str">
        <f>IF(DL891&lt;&gt;"",
    IF(INT('Drill Size Info'!$AA$19)=INT('Drill Size Info'!$AB$15),
        --(INT('Drill Size Info'!$AA$15) &amp; "." &amp; DL891),
        IF(AND((--(INT('Drill Size Info'!$AA$15) &amp; "." &amp; DL891)&gt;=--('Drill Size Info'!$AA$15)), (--(INT('Drill Size Info'!$AA$15) &amp; "." &amp; DL891)&lt;=--('Drill Size Info'!$AB$15))),
            --(INT('Drill Size Info'!$AA$15) &amp; "." &amp; DL891),
            --(INT('Drill Size Info'!$AB$15) &amp; "." &amp; DL891)
        )
    ),
    IF(DK891&lt;&gt;"",
        IF(INT('Drill Size Info'!$AA$15)=INT('Drill Size Info'!$AB$15),
            --(INT('Drill Size Info'!$AA$15) &amp; "." &amp; LEFT(DK891,3)),
            IF(AND((--(INT('Drill Size Info'!$AA$15) &amp; "." &amp; LEFT(DK891,3))&gt;=--('Drill Size Info'!$AA$15)), (--(INT('Drill Size Info'!$AA$15) &amp; "." &amp; LEFT(DK891,3))&lt;=--('Drill Size Info'!$AB$15))),
                --(INT('Drill Size Info'!$AA$15) &amp; "." &amp; LEFT(DK891,3)),
                --(INT('Drill Size Info'!$AB$15) &amp; "." &amp; LEFT(DK891,3))
            )
        ),
        "OK"
    )
)</f>
        <v>OK</v>
      </c>
      <c r="U891" s="150" t="str">
        <f>IF(DM891&lt;&gt;"",
    IF(INT('Drill Size Info'!$AA$19)=INT('Drill Size Info'!$AB$15),
        --(INT('Drill Size Info'!$AA$15) &amp; "." &amp; DM891),
        IF(AND((--(INT('Drill Size Info'!$AA$15) &amp; "." &amp; DM891)&gt;=--('Drill Size Info'!$AA$15)), (--(INT('Drill Size Info'!$AA$15) &amp; "." &amp; DM891)&lt;=--('Drill Size Info'!$AB$15))),
            --(INT('Drill Size Info'!$AA$15) &amp; "." &amp; DM891),
            --(INT('Drill Size Info'!$AB$15) &amp; "." &amp; DM891)
        )
    ),
    IF(DK891&lt;&gt;"",
        IF(INT('Drill Size Info'!$AA$15)=INT('Drill Size Info'!$AB$15),
            --(INT('Drill Size Info'!$AA$15) &amp; "." &amp; RIGHT(DK891,3)),
            IF(AND((--(INT('Drill Size Info'!$AA$15) &amp; "." &amp; RIGHT(DK891,3))&gt;=--('Drill Size Info'!$AA$15)), (--(INT('Drill Size Info'!$AA$15) &amp; "." &amp; RIGHT(DK891,3))&lt;=--('Drill Size Info'!$AB$15))),
                --(INT('Drill Size Info'!$AA$15) &amp; "." &amp; RIGHT(DK891,3)),
                --(INT('Drill Size Info'!$AB$15) &amp; "." &amp; RIGHT(DK891,3))
            )
        ),
        "N/A"
    )
)</f>
        <v>N/A</v>
      </c>
      <c r="V891" s="161"/>
      <c r="W891" s="161"/>
      <c r="X891" s="161"/>
      <c r="Y891" s="161"/>
      <c r="Z891" s="161"/>
      <c r="AA891" s="162"/>
      <c r="AB891" s="162"/>
      <c r="AC891" s="162"/>
      <c r="AD891" s="162"/>
      <c r="AE891" s="162"/>
      <c r="AF891" s="162"/>
      <c r="AG891" s="162"/>
      <c r="AH891" s="162"/>
      <c r="AI891" s="162"/>
      <c r="AJ891" s="162"/>
      <c r="AK891" s="162"/>
      <c r="AL891" s="162"/>
      <c r="AM891" s="162"/>
      <c r="AN891" s="162"/>
      <c r="AO891" s="162"/>
      <c r="AP891" s="162"/>
      <c r="AQ891" s="162"/>
      <c r="AR891" s="162"/>
      <c r="AS891" s="162"/>
      <c r="AT891" s="162"/>
      <c r="AU891" s="162"/>
      <c r="AV891" s="162"/>
      <c r="AW891" s="162"/>
      <c r="AX891" s="162"/>
      <c r="AY891" s="162"/>
      <c r="AZ891" s="162"/>
      <c r="BA891" s="162"/>
      <c r="BB891" s="163"/>
      <c r="BC891" s="163"/>
      <c r="BD891" s="163"/>
      <c r="BE891" s="164"/>
      <c r="BF891" s="165"/>
      <c r="BG891" s="162"/>
      <c r="BH891" s="162"/>
      <c r="BI891" s="164"/>
    </row>
    <row r="892" spans="2:61" x14ac:dyDescent="0.2">
      <c r="B892" s="156">
        <v>884</v>
      </c>
      <c r="C892" s="157">
        <f t="shared" si="632"/>
        <v>0</v>
      </c>
      <c r="D892" s="158" t="str">
        <f t="shared" si="592"/>
        <v>OK</v>
      </c>
      <c r="E892" s="159" t="e">
        <f>VLOOKUP('DATA SHEET'!$B$9,'Drill Size Info'!$T$2:$U$8,2,FALSE)</f>
        <v>#N/A</v>
      </c>
      <c r="F892" s="159" t="str">
        <f t="shared" si="633"/>
        <v/>
      </c>
      <c r="G892" s="91">
        <f t="shared" si="634"/>
        <v>0</v>
      </c>
      <c r="H892" s="160" t="s">
        <v>175</v>
      </c>
      <c r="I892" s="160" t="s">
        <v>175</v>
      </c>
      <c r="J892" s="160" t="str">
        <f>IF('DATA SHEET'!$B$10="NC-50","N/A","OK")</f>
        <v>OK</v>
      </c>
      <c r="K892" s="160" t="str">
        <f>IF('DATA SHEET'!$B$10="NC-50","N/A","OK")</f>
        <v>OK</v>
      </c>
      <c r="L892" s="160" t="str">
        <f t="shared" si="635"/>
        <v>OK</v>
      </c>
      <c r="M892" s="160" t="str">
        <f t="shared" si="636"/>
        <v>OK</v>
      </c>
      <c r="N892" s="160"/>
      <c r="O892" s="160"/>
      <c r="P892" s="160"/>
      <c r="Q892" s="160"/>
      <c r="R892" s="92" t="str">
        <f>IF(DI892&lt;&gt;"",
    IF(INT('Drill Size Info'!$AA$19)=INT('Drill Size Info'!$AB$19),
        --(INT('Drill Size Info'!$AA$19) &amp; "." &amp; DI892),
        IF(AND((--(INT('Drill Size Info'!$AA$19) &amp; "." &amp; DI892)&gt;=--('Drill Size Info'!$AA$19)), (--(INT('Drill Size Info'!$AA$19) &amp; "." &amp; DI892)&lt;=--('Drill Size Info'!$AB$19))),
            --(INT('Drill Size Info'!$AA$19) &amp; "." &amp; DI892),
            --(INT('Drill Size Info'!$AB$19) &amp; "." &amp; DI892)
        )
    ),
    IF(DH892&lt;&gt;"",
        IF(INT('Drill Size Info'!$AA$19)=INT('Drill Size Info'!$AB$19),
            --(INT('Drill Size Info'!$AA$19) &amp; "." &amp; LEFT(DH892,3)),
            IF(AND((--(INT('Drill Size Info'!$AA$19) &amp; "." &amp; LEFT(DH892,3))&gt;=--('Drill Size Info'!$AA$19)), (--(INT('Drill Size Info'!$AA$19) &amp; "." &amp; LEFT(DH892,3))&lt;=--('Drill Size Info'!$AB$19))),
                --(INT('Drill Size Info'!$AA$19) &amp; "." &amp; LEFT(DH892,3)),
                --(INT('Drill Size Info'!$AB$19) &amp; "." &amp; LEFT(DH892,3))
            )
        ),
        "OK"
    )
)</f>
        <v>OK</v>
      </c>
      <c r="S892" s="150" t="str">
        <f>IF(DJ892&lt;&gt;"",
    IF(INT('Drill Size Info'!$AA$19)=INT('Drill Size Info'!$AB$19),
        --(INT('Drill Size Info'!$AA$19) &amp; "." &amp; DJ892),
        IF(AND((--(INT('Drill Size Info'!$AA$19) &amp; "." &amp; DJ892)&gt;=--('Drill Size Info'!$AA$19)), (--(INT('Drill Size Info'!$AA$19) &amp; "." &amp; DJ892)&lt;=--('Drill Size Info'!$AB$19))),
            --(INT('Drill Size Info'!$AA$19) &amp; "." &amp; DJ892),
            --(INT('Drill Size Info'!$AB$19) &amp; "." &amp; DJ892)
        )
    ),
    IF(DH892&lt;&gt;"",
        IF(INT('Drill Size Info'!$AA$19)=INT('Drill Size Info'!$AB$19),
            --(INT('Drill Size Info'!$AA$19) &amp; "." &amp; RIGHT(DH892,3)),
            IF(AND((--(INT('Drill Size Info'!$AA$19) &amp; "." &amp; RIGHT(DH892,3))&gt;=--('Drill Size Info'!$AA$19)), (--(INT('Drill Size Info'!$AA$19) &amp; "." &amp; RIGHT(DH892,3))&lt;=--('Drill Size Info'!$AB$19))),
                --(INT('Drill Size Info'!$AA$19) &amp; "." &amp; RIGHT(DH892,3)),
                --(INT('Drill Size Info'!$AB$19) &amp; "." &amp; RIGHT(DH892,3))
            )
        ),
        "N/A"
    )
)</f>
        <v>N/A</v>
      </c>
      <c r="T892" s="150" t="str">
        <f>IF(DL892&lt;&gt;"",
    IF(INT('Drill Size Info'!$AA$19)=INT('Drill Size Info'!$AB$15),
        --(INT('Drill Size Info'!$AA$15) &amp; "." &amp; DL892),
        IF(AND((--(INT('Drill Size Info'!$AA$15) &amp; "." &amp; DL892)&gt;=--('Drill Size Info'!$AA$15)), (--(INT('Drill Size Info'!$AA$15) &amp; "." &amp; DL892)&lt;=--('Drill Size Info'!$AB$15))),
            --(INT('Drill Size Info'!$AA$15) &amp; "." &amp; DL892),
            --(INT('Drill Size Info'!$AB$15) &amp; "." &amp; DL892)
        )
    ),
    IF(DK892&lt;&gt;"",
        IF(INT('Drill Size Info'!$AA$15)=INT('Drill Size Info'!$AB$15),
            --(INT('Drill Size Info'!$AA$15) &amp; "." &amp; LEFT(DK892,3)),
            IF(AND((--(INT('Drill Size Info'!$AA$15) &amp; "." &amp; LEFT(DK892,3))&gt;=--('Drill Size Info'!$AA$15)), (--(INT('Drill Size Info'!$AA$15) &amp; "." &amp; LEFT(DK892,3))&lt;=--('Drill Size Info'!$AB$15))),
                --(INT('Drill Size Info'!$AA$15) &amp; "." &amp; LEFT(DK892,3)),
                --(INT('Drill Size Info'!$AB$15) &amp; "." &amp; LEFT(DK892,3))
            )
        ),
        "OK"
    )
)</f>
        <v>OK</v>
      </c>
      <c r="U892" s="150" t="str">
        <f>IF(DM892&lt;&gt;"",
    IF(INT('Drill Size Info'!$AA$19)=INT('Drill Size Info'!$AB$15),
        --(INT('Drill Size Info'!$AA$15) &amp; "." &amp; DM892),
        IF(AND((--(INT('Drill Size Info'!$AA$15) &amp; "." &amp; DM892)&gt;=--('Drill Size Info'!$AA$15)), (--(INT('Drill Size Info'!$AA$15) &amp; "." &amp; DM892)&lt;=--('Drill Size Info'!$AB$15))),
            --(INT('Drill Size Info'!$AA$15) &amp; "." &amp; DM892),
            --(INT('Drill Size Info'!$AB$15) &amp; "." &amp; DM892)
        )
    ),
    IF(DK892&lt;&gt;"",
        IF(INT('Drill Size Info'!$AA$15)=INT('Drill Size Info'!$AB$15),
            --(INT('Drill Size Info'!$AA$15) &amp; "." &amp; RIGHT(DK892,3)),
            IF(AND((--(INT('Drill Size Info'!$AA$15) &amp; "." &amp; RIGHT(DK892,3))&gt;=--('Drill Size Info'!$AA$15)), (--(INT('Drill Size Info'!$AA$15) &amp; "." &amp; RIGHT(DK892,3))&lt;=--('Drill Size Info'!$AB$15))),
                --(INT('Drill Size Info'!$AA$15) &amp; "." &amp; RIGHT(DK892,3)),
                --(INT('Drill Size Info'!$AB$15) &amp; "." &amp; RIGHT(DK892,3))
            )
        ),
        "N/A"
    )
)</f>
        <v>N/A</v>
      </c>
      <c r="V892" s="161"/>
      <c r="W892" s="161"/>
      <c r="X892" s="161"/>
      <c r="Y892" s="161"/>
      <c r="Z892" s="161"/>
      <c r="AA892" s="162"/>
      <c r="AB892" s="162"/>
      <c r="AC892" s="162"/>
      <c r="AD892" s="162"/>
      <c r="AE892" s="162"/>
      <c r="AF892" s="162"/>
      <c r="AG892" s="162"/>
      <c r="AH892" s="162"/>
      <c r="AI892" s="162"/>
      <c r="AJ892" s="162"/>
      <c r="AK892" s="162"/>
      <c r="AL892" s="162"/>
      <c r="AM892" s="162"/>
      <c r="AN892" s="162"/>
      <c r="AO892" s="162"/>
      <c r="AP892" s="162"/>
      <c r="AQ892" s="162"/>
      <c r="AR892" s="162"/>
      <c r="AS892" s="162"/>
      <c r="AT892" s="162"/>
      <c r="AU892" s="162"/>
      <c r="AV892" s="162"/>
      <c r="AW892" s="162"/>
      <c r="AX892" s="162"/>
      <c r="AY892" s="162"/>
      <c r="AZ892" s="162"/>
      <c r="BA892" s="162"/>
      <c r="BB892" s="163"/>
      <c r="BC892" s="163"/>
      <c r="BD892" s="163"/>
      <c r="BE892" s="164"/>
      <c r="BF892" s="165"/>
      <c r="BG892" s="162"/>
      <c r="BH892" s="162"/>
      <c r="BI892" s="164"/>
    </row>
    <row r="893" spans="2:61" x14ac:dyDescent="0.2">
      <c r="B893" s="156">
        <v>885</v>
      </c>
      <c r="C893" s="157">
        <f t="shared" si="632"/>
        <v>0</v>
      </c>
      <c r="D893" s="158" t="str">
        <f t="shared" si="592"/>
        <v>OK</v>
      </c>
      <c r="E893" s="159" t="e">
        <f>VLOOKUP('DATA SHEET'!$B$9,'Drill Size Info'!$T$2:$U$8,2,FALSE)</f>
        <v>#N/A</v>
      </c>
      <c r="F893" s="159" t="str">
        <f t="shared" si="633"/>
        <v/>
      </c>
      <c r="G893" s="91">
        <f t="shared" si="634"/>
        <v>0</v>
      </c>
      <c r="H893" s="160" t="s">
        <v>175</v>
      </c>
      <c r="I893" s="160" t="s">
        <v>175</v>
      </c>
      <c r="J893" s="160" t="str">
        <f>IF('DATA SHEET'!$B$10="NC-50","N/A","OK")</f>
        <v>OK</v>
      </c>
      <c r="K893" s="160" t="str">
        <f>IF('DATA SHEET'!$B$10="NC-50","N/A","OK")</f>
        <v>OK</v>
      </c>
      <c r="L893" s="160" t="str">
        <f t="shared" si="635"/>
        <v>OK</v>
      </c>
      <c r="M893" s="160" t="str">
        <f t="shared" si="636"/>
        <v>OK</v>
      </c>
      <c r="N893" s="160"/>
      <c r="O893" s="160"/>
      <c r="P893" s="160"/>
      <c r="Q893" s="160"/>
      <c r="R893" s="92" t="str">
        <f>IF(DI893&lt;&gt;"",
    IF(INT('Drill Size Info'!$AA$19)=INT('Drill Size Info'!$AB$19),
        --(INT('Drill Size Info'!$AA$19) &amp; "." &amp; DI893),
        IF(AND((--(INT('Drill Size Info'!$AA$19) &amp; "." &amp; DI893)&gt;=--('Drill Size Info'!$AA$19)), (--(INT('Drill Size Info'!$AA$19) &amp; "." &amp; DI893)&lt;=--('Drill Size Info'!$AB$19))),
            --(INT('Drill Size Info'!$AA$19) &amp; "." &amp; DI893),
            --(INT('Drill Size Info'!$AB$19) &amp; "." &amp; DI893)
        )
    ),
    IF(DH893&lt;&gt;"",
        IF(INT('Drill Size Info'!$AA$19)=INT('Drill Size Info'!$AB$19),
            --(INT('Drill Size Info'!$AA$19) &amp; "." &amp; LEFT(DH893,3)),
            IF(AND((--(INT('Drill Size Info'!$AA$19) &amp; "." &amp; LEFT(DH893,3))&gt;=--('Drill Size Info'!$AA$19)), (--(INT('Drill Size Info'!$AA$19) &amp; "." &amp; LEFT(DH893,3))&lt;=--('Drill Size Info'!$AB$19))),
                --(INT('Drill Size Info'!$AA$19) &amp; "." &amp; LEFT(DH893,3)),
                --(INT('Drill Size Info'!$AB$19) &amp; "." &amp; LEFT(DH893,3))
            )
        ),
        "OK"
    )
)</f>
        <v>OK</v>
      </c>
      <c r="S893" s="150" t="str">
        <f>IF(DJ893&lt;&gt;"",
    IF(INT('Drill Size Info'!$AA$19)=INT('Drill Size Info'!$AB$19),
        --(INT('Drill Size Info'!$AA$19) &amp; "." &amp; DJ893),
        IF(AND((--(INT('Drill Size Info'!$AA$19) &amp; "." &amp; DJ893)&gt;=--('Drill Size Info'!$AA$19)), (--(INT('Drill Size Info'!$AA$19) &amp; "." &amp; DJ893)&lt;=--('Drill Size Info'!$AB$19))),
            --(INT('Drill Size Info'!$AA$19) &amp; "." &amp; DJ893),
            --(INT('Drill Size Info'!$AB$19) &amp; "." &amp; DJ893)
        )
    ),
    IF(DH893&lt;&gt;"",
        IF(INT('Drill Size Info'!$AA$19)=INT('Drill Size Info'!$AB$19),
            --(INT('Drill Size Info'!$AA$19) &amp; "." &amp; RIGHT(DH893,3)),
            IF(AND((--(INT('Drill Size Info'!$AA$19) &amp; "." &amp; RIGHT(DH893,3))&gt;=--('Drill Size Info'!$AA$19)), (--(INT('Drill Size Info'!$AA$19) &amp; "." &amp; RIGHT(DH893,3))&lt;=--('Drill Size Info'!$AB$19))),
                --(INT('Drill Size Info'!$AA$19) &amp; "." &amp; RIGHT(DH893,3)),
                --(INT('Drill Size Info'!$AB$19) &amp; "." &amp; RIGHT(DH893,3))
            )
        ),
        "N/A"
    )
)</f>
        <v>N/A</v>
      </c>
      <c r="T893" s="150" t="str">
        <f>IF(DL893&lt;&gt;"",
    IF(INT('Drill Size Info'!$AA$19)=INT('Drill Size Info'!$AB$15),
        --(INT('Drill Size Info'!$AA$15) &amp; "." &amp; DL893),
        IF(AND((--(INT('Drill Size Info'!$AA$15) &amp; "." &amp; DL893)&gt;=--('Drill Size Info'!$AA$15)), (--(INT('Drill Size Info'!$AA$15) &amp; "." &amp; DL893)&lt;=--('Drill Size Info'!$AB$15))),
            --(INT('Drill Size Info'!$AA$15) &amp; "." &amp; DL893),
            --(INT('Drill Size Info'!$AB$15) &amp; "." &amp; DL893)
        )
    ),
    IF(DK893&lt;&gt;"",
        IF(INT('Drill Size Info'!$AA$15)=INT('Drill Size Info'!$AB$15),
            --(INT('Drill Size Info'!$AA$15) &amp; "." &amp; LEFT(DK893,3)),
            IF(AND((--(INT('Drill Size Info'!$AA$15) &amp; "." &amp; LEFT(DK893,3))&gt;=--('Drill Size Info'!$AA$15)), (--(INT('Drill Size Info'!$AA$15) &amp; "." &amp; LEFT(DK893,3))&lt;=--('Drill Size Info'!$AB$15))),
                --(INT('Drill Size Info'!$AA$15) &amp; "." &amp; LEFT(DK893,3)),
                --(INT('Drill Size Info'!$AB$15) &amp; "." &amp; LEFT(DK893,3))
            )
        ),
        "OK"
    )
)</f>
        <v>OK</v>
      </c>
      <c r="U893" s="150" t="str">
        <f>IF(DM893&lt;&gt;"",
    IF(INT('Drill Size Info'!$AA$19)=INT('Drill Size Info'!$AB$15),
        --(INT('Drill Size Info'!$AA$15) &amp; "." &amp; DM893),
        IF(AND((--(INT('Drill Size Info'!$AA$15) &amp; "." &amp; DM893)&gt;=--('Drill Size Info'!$AA$15)), (--(INT('Drill Size Info'!$AA$15) &amp; "." &amp; DM893)&lt;=--('Drill Size Info'!$AB$15))),
            --(INT('Drill Size Info'!$AA$15) &amp; "." &amp; DM893),
            --(INT('Drill Size Info'!$AB$15) &amp; "." &amp; DM893)
        )
    ),
    IF(DK893&lt;&gt;"",
        IF(INT('Drill Size Info'!$AA$15)=INT('Drill Size Info'!$AB$15),
            --(INT('Drill Size Info'!$AA$15) &amp; "." &amp; RIGHT(DK893,3)),
            IF(AND((--(INT('Drill Size Info'!$AA$15) &amp; "." &amp; RIGHT(DK893,3))&gt;=--('Drill Size Info'!$AA$15)), (--(INT('Drill Size Info'!$AA$15) &amp; "." &amp; RIGHT(DK893,3))&lt;=--('Drill Size Info'!$AB$15))),
                --(INT('Drill Size Info'!$AA$15) &amp; "." &amp; RIGHT(DK893,3)),
                --(INT('Drill Size Info'!$AB$15) &amp; "." &amp; RIGHT(DK893,3))
            )
        ),
        "N/A"
    )
)</f>
        <v>N/A</v>
      </c>
      <c r="V893" s="161"/>
      <c r="W893" s="161"/>
      <c r="X893" s="161"/>
      <c r="Y893" s="161"/>
      <c r="Z893" s="161"/>
      <c r="AA893" s="162"/>
      <c r="AB893" s="162"/>
      <c r="AC893" s="162"/>
      <c r="AD893" s="162"/>
      <c r="AE893" s="162"/>
      <c r="AF893" s="162"/>
      <c r="AG893" s="162"/>
      <c r="AH893" s="162"/>
      <c r="AI893" s="162"/>
      <c r="AJ893" s="162"/>
      <c r="AK893" s="162"/>
      <c r="AL893" s="162"/>
      <c r="AM893" s="162"/>
      <c r="AN893" s="162"/>
      <c r="AO893" s="162"/>
      <c r="AP893" s="162"/>
      <c r="AQ893" s="162"/>
      <c r="AR893" s="162"/>
      <c r="AS893" s="162"/>
      <c r="AT893" s="162"/>
      <c r="AU893" s="162"/>
      <c r="AV893" s="162"/>
      <c r="AW893" s="162"/>
      <c r="AX893" s="162"/>
      <c r="AY893" s="162"/>
      <c r="AZ893" s="162"/>
      <c r="BA893" s="162"/>
      <c r="BB893" s="163"/>
      <c r="BC893" s="163"/>
      <c r="BD893" s="163"/>
      <c r="BE893" s="164"/>
      <c r="BF893" s="165"/>
      <c r="BG893" s="162"/>
      <c r="BH893" s="162"/>
      <c r="BI893" s="164"/>
    </row>
    <row r="894" spans="2:61" x14ac:dyDescent="0.2">
      <c r="B894" s="156">
        <v>886</v>
      </c>
      <c r="C894" s="157">
        <f t="shared" si="632"/>
        <v>0</v>
      </c>
      <c r="D894" s="158" t="str">
        <f t="shared" si="592"/>
        <v>OK</v>
      </c>
      <c r="E894" s="159" t="e">
        <f>VLOOKUP('DATA SHEET'!$B$9,'Drill Size Info'!$T$2:$U$8,2,FALSE)</f>
        <v>#N/A</v>
      </c>
      <c r="F894" s="159" t="str">
        <f t="shared" si="633"/>
        <v/>
      </c>
      <c r="G894" s="91">
        <f t="shared" si="634"/>
        <v>0</v>
      </c>
      <c r="H894" s="160" t="s">
        <v>175</v>
      </c>
      <c r="I894" s="160" t="s">
        <v>175</v>
      </c>
      <c r="J894" s="160" t="str">
        <f>IF('DATA SHEET'!$B$10="NC-50","N/A","OK")</f>
        <v>OK</v>
      </c>
      <c r="K894" s="160" t="str">
        <f>IF('DATA SHEET'!$B$10="NC-50","N/A","OK")</f>
        <v>OK</v>
      </c>
      <c r="L894" s="160" t="str">
        <f t="shared" si="635"/>
        <v>OK</v>
      </c>
      <c r="M894" s="160" t="str">
        <f t="shared" si="636"/>
        <v>OK</v>
      </c>
      <c r="N894" s="160"/>
      <c r="O894" s="160"/>
      <c r="P894" s="160"/>
      <c r="Q894" s="160"/>
      <c r="R894" s="92" t="str">
        <f>IF(DI894&lt;&gt;"",
    IF(INT('Drill Size Info'!$AA$19)=INT('Drill Size Info'!$AB$19),
        --(INT('Drill Size Info'!$AA$19) &amp; "." &amp; DI894),
        IF(AND((--(INT('Drill Size Info'!$AA$19) &amp; "." &amp; DI894)&gt;=--('Drill Size Info'!$AA$19)), (--(INT('Drill Size Info'!$AA$19) &amp; "." &amp; DI894)&lt;=--('Drill Size Info'!$AB$19))),
            --(INT('Drill Size Info'!$AA$19) &amp; "." &amp; DI894),
            --(INT('Drill Size Info'!$AB$19) &amp; "." &amp; DI894)
        )
    ),
    IF(DH894&lt;&gt;"",
        IF(INT('Drill Size Info'!$AA$19)=INT('Drill Size Info'!$AB$19),
            --(INT('Drill Size Info'!$AA$19) &amp; "." &amp; LEFT(DH894,3)),
            IF(AND((--(INT('Drill Size Info'!$AA$19) &amp; "." &amp; LEFT(DH894,3))&gt;=--('Drill Size Info'!$AA$19)), (--(INT('Drill Size Info'!$AA$19) &amp; "." &amp; LEFT(DH894,3))&lt;=--('Drill Size Info'!$AB$19))),
                --(INT('Drill Size Info'!$AA$19) &amp; "." &amp; LEFT(DH894,3)),
                --(INT('Drill Size Info'!$AB$19) &amp; "." &amp; LEFT(DH894,3))
            )
        ),
        "OK"
    )
)</f>
        <v>OK</v>
      </c>
      <c r="S894" s="150" t="str">
        <f>IF(DJ894&lt;&gt;"",
    IF(INT('Drill Size Info'!$AA$19)=INT('Drill Size Info'!$AB$19),
        --(INT('Drill Size Info'!$AA$19) &amp; "." &amp; DJ894),
        IF(AND((--(INT('Drill Size Info'!$AA$19) &amp; "." &amp; DJ894)&gt;=--('Drill Size Info'!$AA$19)), (--(INT('Drill Size Info'!$AA$19) &amp; "." &amp; DJ894)&lt;=--('Drill Size Info'!$AB$19))),
            --(INT('Drill Size Info'!$AA$19) &amp; "." &amp; DJ894),
            --(INT('Drill Size Info'!$AB$19) &amp; "." &amp; DJ894)
        )
    ),
    IF(DH894&lt;&gt;"",
        IF(INT('Drill Size Info'!$AA$19)=INT('Drill Size Info'!$AB$19),
            --(INT('Drill Size Info'!$AA$19) &amp; "." &amp; RIGHT(DH894,3)),
            IF(AND((--(INT('Drill Size Info'!$AA$19) &amp; "." &amp; RIGHT(DH894,3))&gt;=--('Drill Size Info'!$AA$19)), (--(INT('Drill Size Info'!$AA$19) &amp; "." &amp; RIGHT(DH894,3))&lt;=--('Drill Size Info'!$AB$19))),
                --(INT('Drill Size Info'!$AA$19) &amp; "." &amp; RIGHT(DH894,3)),
                --(INT('Drill Size Info'!$AB$19) &amp; "." &amp; RIGHT(DH894,3))
            )
        ),
        "N/A"
    )
)</f>
        <v>N/A</v>
      </c>
      <c r="T894" s="150" t="str">
        <f>IF(DL894&lt;&gt;"",
    IF(INT('Drill Size Info'!$AA$19)=INT('Drill Size Info'!$AB$15),
        --(INT('Drill Size Info'!$AA$15) &amp; "." &amp; DL894),
        IF(AND((--(INT('Drill Size Info'!$AA$15) &amp; "." &amp; DL894)&gt;=--('Drill Size Info'!$AA$15)), (--(INT('Drill Size Info'!$AA$15) &amp; "." &amp; DL894)&lt;=--('Drill Size Info'!$AB$15))),
            --(INT('Drill Size Info'!$AA$15) &amp; "." &amp; DL894),
            --(INT('Drill Size Info'!$AB$15) &amp; "." &amp; DL894)
        )
    ),
    IF(DK894&lt;&gt;"",
        IF(INT('Drill Size Info'!$AA$15)=INT('Drill Size Info'!$AB$15),
            --(INT('Drill Size Info'!$AA$15) &amp; "." &amp; LEFT(DK894,3)),
            IF(AND((--(INT('Drill Size Info'!$AA$15) &amp; "." &amp; LEFT(DK894,3))&gt;=--('Drill Size Info'!$AA$15)), (--(INT('Drill Size Info'!$AA$15) &amp; "." &amp; LEFT(DK894,3))&lt;=--('Drill Size Info'!$AB$15))),
                --(INT('Drill Size Info'!$AA$15) &amp; "." &amp; LEFT(DK894,3)),
                --(INT('Drill Size Info'!$AB$15) &amp; "." &amp; LEFT(DK894,3))
            )
        ),
        "OK"
    )
)</f>
        <v>OK</v>
      </c>
      <c r="U894" s="150" t="str">
        <f>IF(DM894&lt;&gt;"",
    IF(INT('Drill Size Info'!$AA$19)=INT('Drill Size Info'!$AB$15),
        --(INT('Drill Size Info'!$AA$15) &amp; "." &amp; DM894),
        IF(AND((--(INT('Drill Size Info'!$AA$15) &amp; "." &amp; DM894)&gt;=--('Drill Size Info'!$AA$15)), (--(INT('Drill Size Info'!$AA$15) &amp; "." &amp; DM894)&lt;=--('Drill Size Info'!$AB$15))),
            --(INT('Drill Size Info'!$AA$15) &amp; "." &amp; DM894),
            --(INT('Drill Size Info'!$AB$15) &amp; "." &amp; DM894)
        )
    ),
    IF(DK894&lt;&gt;"",
        IF(INT('Drill Size Info'!$AA$15)=INT('Drill Size Info'!$AB$15),
            --(INT('Drill Size Info'!$AA$15) &amp; "." &amp; RIGHT(DK894,3)),
            IF(AND((--(INT('Drill Size Info'!$AA$15) &amp; "." &amp; RIGHT(DK894,3))&gt;=--('Drill Size Info'!$AA$15)), (--(INT('Drill Size Info'!$AA$15) &amp; "." &amp; RIGHT(DK894,3))&lt;=--('Drill Size Info'!$AB$15))),
                --(INT('Drill Size Info'!$AA$15) &amp; "." &amp; RIGHT(DK894,3)),
                --(INT('Drill Size Info'!$AB$15) &amp; "." &amp; RIGHT(DK894,3))
            )
        ),
        "N/A"
    )
)</f>
        <v>N/A</v>
      </c>
      <c r="V894" s="161"/>
      <c r="W894" s="161"/>
      <c r="X894" s="161"/>
      <c r="Y894" s="161"/>
      <c r="Z894" s="161"/>
      <c r="AA894" s="162"/>
      <c r="AB894" s="162"/>
      <c r="AC894" s="162"/>
      <c r="AD894" s="162"/>
      <c r="AE894" s="162"/>
      <c r="AF894" s="162"/>
      <c r="AG894" s="162"/>
      <c r="AH894" s="162"/>
      <c r="AI894" s="162"/>
      <c r="AJ894" s="162"/>
      <c r="AK894" s="162"/>
      <c r="AL894" s="162"/>
      <c r="AM894" s="162"/>
      <c r="AN894" s="162"/>
      <c r="AO894" s="162"/>
      <c r="AP894" s="162"/>
      <c r="AQ894" s="162"/>
      <c r="AR894" s="162"/>
      <c r="AS894" s="162"/>
      <c r="AT894" s="162"/>
      <c r="AU894" s="162"/>
      <c r="AV894" s="162"/>
      <c r="AW894" s="162"/>
      <c r="AX894" s="162"/>
      <c r="AY894" s="162"/>
      <c r="AZ894" s="162"/>
      <c r="BA894" s="162"/>
      <c r="BB894" s="163"/>
      <c r="BC894" s="163"/>
      <c r="BD894" s="163"/>
      <c r="BE894" s="164"/>
      <c r="BF894" s="165"/>
      <c r="BG894" s="162"/>
      <c r="BH894" s="162"/>
      <c r="BI894" s="164"/>
    </row>
    <row r="895" spans="2:61" x14ac:dyDescent="0.2">
      <c r="B895" s="156">
        <v>887</v>
      </c>
      <c r="C895" s="157">
        <f t="shared" si="632"/>
        <v>0</v>
      </c>
      <c r="D895" s="158" t="str">
        <f t="shared" si="592"/>
        <v>OK</v>
      </c>
      <c r="E895" s="159" t="e">
        <f>VLOOKUP('DATA SHEET'!$B$9,'Drill Size Info'!$T$2:$U$8,2,FALSE)</f>
        <v>#N/A</v>
      </c>
      <c r="F895" s="159" t="str">
        <f t="shared" si="633"/>
        <v/>
      </c>
      <c r="G895" s="91">
        <f t="shared" si="634"/>
        <v>0</v>
      </c>
      <c r="H895" s="160" t="s">
        <v>175</v>
      </c>
      <c r="I895" s="160" t="s">
        <v>175</v>
      </c>
      <c r="J895" s="160" t="str">
        <f>IF('DATA SHEET'!$B$10="NC-50","N/A","OK")</f>
        <v>OK</v>
      </c>
      <c r="K895" s="160" t="str">
        <f>IF('DATA SHEET'!$B$10="NC-50","N/A","OK")</f>
        <v>OK</v>
      </c>
      <c r="L895" s="160" t="str">
        <f t="shared" si="635"/>
        <v>OK</v>
      </c>
      <c r="M895" s="160" t="str">
        <f t="shared" si="636"/>
        <v>OK</v>
      </c>
      <c r="N895" s="160"/>
      <c r="O895" s="160"/>
      <c r="P895" s="160"/>
      <c r="Q895" s="160"/>
      <c r="R895" s="92" t="str">
        <f>IF(DI895&lt;&gt;"",
    IF(INT('Drill Size Info'!$AA$19)=INT('Drill Size Info'!$AB$19),
        --(INT('Drill Size Info'!$AA$19) &amp; "." &amp; DI895),
        IF(AND((--(INT('Drill Size Info'!$AA$19) &amp; "." &amp; DI895)&gt;=--('Drill Size Info'!$AA$19)), (--(INT('Drill Size Info'!$AA$19) &amp; "." &amp; DI895)&lt;=--('Drill Size Info'!$AB$19))),
            --(INT('Drill Size Info'!$AA$19) &amp; "." &amp; DI895),
            --(INT('Drill Size Info'!$AB$19) &amp; "." &amp; DI895)
        )
    ),
    IF(DH895&lt;&gt;"",
        IF(INT('Drill Size Info'!$AA$19)=INT('Drill Size Info'!$AB$19),
            --(INT('Drill Size Info'!$AA$19) &amp; "." &amp; LEFT(DH895,3)),
            IF(AND((--(INT('Drill Size Info'!$AA$19) &amp; "." &amp; LEFT(DH895,3))&gt;=--('Drill Size Info'!$AA$19)), (--(INT('Drill Size Info'!$AA$19) &amp; "." &amp; LEFT(DH895,3))&lt;=--('Drill Size Info'!$AB$19))),
                --(INT('Drill Size Info'!$AA$19) &amp; "." &amp; LEFT(DH895,3)),
                --(INT('Drill Size Info'!$AB$19) &amp; "." &amp; LEFT(DH895,3))
            )
        ),
        "OK"
    )
)</f>
        <v>OK</v>
      </c>
      <c r="S895" s="150" t="str">
        <f>IF(DJ895&lt;&gt;"",
    IF(INT('Drill Size Info'!$AA$19)=INT('Drill Size Info'!$AB$19),
        --(INT('Drill Size Info'!$AA$19) &amp; "." &amp; DJ895),
        IF(AND((--(INT('Drill Size Info'!$AA$19) &amp; "." &amp; DJ895)&gt;=--('Drill Size Info'!$AA$19)), (--(INT('Drill Size Info'!$AA$19) &amp; "." &amp; DJ895)&lt;=--('Drill Size Info'!$AB$19))),
            --(INT('Drill Size Info'!$AA$19) &amp; "." &amp; DJ895),
            --(INT('Drill Size Info'!$AB$19) &amp; "." &amp; DJ895)
        )
    ),
    IF(DH895&lt;&gt;"",
        IF(INT('Drill Size Info'!$AA$19)=INT('Drill Size Info'!$AB$19),
            --(INT('Drill Size Info'!$AA$19) &amp; "." &amp; RIGHT(DH895,3)),
            IF(AND((--(INT('Drill Size Info'!$AA$19) &amp; "." &amp; RIGHT(DH895,3))&gt;=--('Drill Size Info'!$AA$19)), (--(INT('Drill Size Info'!$AA$19) &amp; "." &amp; RIGHT(DH895,3))&lt;=--('Drill Size Info'!$AB$19))),
                --(INT('Drill Size Info'!$AA$19) &amp; "." &amp; RIGHT(DH895,3)),
                --(INT('Drill Size Info'!$AB$19) &amp; "." &amp; RIGHT(DH895,3))
            )
        ),
        "N/A"
    )
)</f>
        <v>N/A</v>
      </c>
      <c r="T895" s="150" t="str">
        <f>IF(DL895&lt;&gt;"",
    IF(INT('Drill Size Info'!$AA$19)=INT('Drill Size Info'!$AB$15),
        --(INT('Drill Size Info'!$AA$15) &amp; "." &amp; DL895),
        IF(AND((--(INT('Drill Size Info'!$AA$15) &amp; "." &amp; DL895)&gt;=--('Drill Size Info'!$AA$15)), (--(INT('Drill Size Info'!$AA$15) &amp; "." &amp; DL895)&lt;=--('Drill Size Info'!$AB$15))),
            --(INT('Drill Size Info'!$AA$15) &amp; "." &amp; DL895),
            --(INT('Drill Size Info'!$AB$15) &amp; "." &amp; DL895)
        )
    ),
    IF(DK895&lt;&gt;"",
        IF(INT('Drill Size Info'!$AA$15)=INT('Drill Size Info'!$AB$15),
            --(INT('Drill Size Info'!$AA$15) &amp; "." &amp; LEFT(DK895,3)),
            IF(AND((--(INT('Drill Size Info'!$AA$15) &amp; "." &amp; LEFT(DK895,3))&gt;=--('Drill Size Info'!$AA$15)), (--(INT('Drill Size Info'!$AA$15) &amp; "." &amp; LEFT(DK895,3))&lt;=--('Drill Size Info'!$AB$15))),
                --(INT('Drill Size Info'!$AA$15) &amp; "." &amp; LEFT(DK895,3)),
                --(INT('Drill Size Info'!$AB$15) &amp; "." &amp; LEFT(DK895,3))
            )
        ),
        "OK"
    )
)</f>
        <v>OK</v>
      </c>
      <c r="U895" s="150" t="str">
        <f>IF(DM895&lt;&gt;"",
    IF(INT('Drill Size Info'!$AA$19)=INT('Drill Size Info'!$AB$15),
        --(INT('Drill Size Info'!$AA$15) &amp; "." &amp; DM895),
        IF(AND((--(INT('Drill Size Info'!$AA$15) &amp; "." &amp; DM895)&gt;=--('Drill Size Info'!$AA$15)), (--(INT('Drill Size Info'!$AA$15) &amp; "." &amp; DM895)&lt;=--('Drill Size Info'!$AB$15))),
            --(INT('Drill Size Info'!$AA$15) &amp; "." &amp; DM895),
            --(INT('Drill Size Info'!$AB$15) &amp; "." &amp; DM895)
        )
    ),
    IF(DK895&lt;&gt;"",
        IF(INT('Drill Size Info'!$AA$15)=INT('Drill Size Info'!$AB$15),
            --(INT('Drill Size Info'!$AA$15) &amp; "." &amp; RIGHT(DK895,3)),
            IF(AND((--(INT('Drill Size Info'!$AA$15) &amp; "." &amp; RIGHT(DK895,3))&gt;=--('Drill Size Info'!$AA$15)), (--(INT('Drill Size Info'!$AA$15) &amp; "." &amp; RIGHT(DK895,3))&lt;=--('Drill Size Info'!$AB$15))),
                --(INT('Drill Size Info'!$AA$15) &amp; "." &amp; RIGHT(DK895,3)),
                --(INT('Drill Size Info'!$AB$15) &amp; "." &amp; RIGHT(DK895,3))
            )
        ),
        "N/A"
    )
)</f>
        <v>N/A</v>
      </c>
      <c r="V895" s="161"/>
      <c r="W895" s="161"/>
      <c r="X895" s="161"/>
      <c r="Y895" s="161"/>
      <c r="Z895" s="161"/>
      <c r="AA895" s="162"/>
      <c r="AB895" s="162"/>
      <c r="AC895" s="162"/>
      <c r="AD895" s="162"/>
      <c r="AE895" s="162"/>
      <c r="AF895" s="162"/>
      <c r="AG895" s="162"/>
      <c r="AH895" s="162"/>
      <c r="AI895" s="162"/>
      <c r="AJ895" s="162"/>
      <c r="AK895" s="162"/>
      <c r="AL895" s="162"/>
      <c r="AM895" s="162"/>
      <c r="AN895" s="162"/>
      <c r="AO895" s="162"/>
      <c r="AP895" s="162"/>
      <c r="AQ895" s="162"/>
      <c r="AR895" s="162"/>
      <c r="AS895" s="162"/>
      <c r="AT895" s="162"/>
      <c r="AU895" s="162"/>
      <c r="AV895" s="162"/>
      <c r="AW895" s="162"/>
      <c r="AX895" s="162"/>
      <c r="AY895" s="162"/>
      <c r="AZ895" s="162"/>
      <c r="BA895" s="162"/>
      <c r="BB895" s="163"/>
      <c r="BC895" s="163"/>
      <c r="BD895" s="163"/>
      <c r="BE895" s="164"/>
      <c r="BF895" s="165"/>
      <c r="BG895" s="162"/>
      <c r="BH895" s="162"/>
      <c r="BI895" s="164"/>
    </row>
    <row r="896" spans="2:61" x14ac:dyDescent="0.2">
      <c r="B896" s="156">
        <v>888</v>
      </c>
      <c r="C896" s="157">
        <f t="shared" si="632"/>
        <v>0</v>
      </c>
      <c r="D896" s="158" t="str">
        <f t="shared" si="592"/>
        <v>OK</v>
      </c>
      <c r="E896" s="159" t="e">
        <f>VLOOKUP('DATA SHEET'!$B$9,'Drill Size Info'!$T$2:$U$8,2,FALSE)</f>
        <v>#N/A</v>
      </c>
      <c r="F896" s="159" t="str">
        <f t="shared" si="633"/>
        <v/>
      </c>
      <c r="G896" s="91">
        <f t="shared" si="634"/>
        <v>0</v>
      </c>
      <c r="H896" s="160" t="s">
        <v>175</v>
      </c>
      <c r="I896" s="160" t="s">
        <v>175</v>
      </c>
      <c r="J896" s="160" t="str">
        <f>IF('DATA SHEET'!$B$10="NC-50","N/A","OK")</f>
        <v>OK</v>
      </c>
      <c r="K896" s="160" t="str">
        <f>IF('DATA SHEET'!$B$10="NC-50","N/A","OK")</f>
        <v>OK</v>
      </c>
      <c r="L896" s="160" t="str">
        <f t="shared" si="635"/>
        <v>OK</v>
      </c>
      <c r="M896" s="160" t="str">
        <f t="shared" si="636"/>
        <v>OK</v>
      </c>
      <c r="N896" s="160"/>
      <c r="O896" s="160"/>
      <c r="P896" s="160"/>
      <c r="Q896" s="160"/>
      <c r="R896" s="92" t="str">
        <f>IF(DI896&lt;&gt;"",
    IF(INT('Drill Size Info'!$AA$19)=INT('Drill Size Info'!$AB$19),
        --(INT('Drill Size Info'!$AA$19) &amp; "." &amp; DI896),
        IF(AND((--(INT('Drill Size Info'!$AA$19) &amp; "." &amp; DI896)&gt;=--('Drill Size Info'!$AA$19)), (--(INT('Drill Size Info'!$AA$19) &amp; "." &amp; DI896)&lt;=--('Drill Size Info'!$AB$19))),
            --(INT('Drill Size Info'!$AA$19) &amp; "." &amp; DI896),
            --(INT('Drill Size Info'!$AB$19) &amp; "." &amp; DI896)
        )
    ),
    IF(DH896&lt;&gt;"",
        IF(INT('Drill Size Info'!$AA$19)=INT('Drill Size Info'!$AB$19),
            --(INT('Drill Size Info'!$AA$19) &amp; "." &amp; LEFT(DH896,3)),
            IF(AND((--(INT('Drill Size Info'!$AA$19) &amp; "." &amp; LEFT(DH896,3))&gt;=--('Drill Size Info'!$AA$19)), (--(INT('Drill Size Info'!$AA$19) &amp; "." &amp; LEFT(DH896,3))&lt;=--('Drill Size Info'!$AB$19))),
                --(INT('Drill Size Info'!$AA$19) &amp; "." &amp; LEFT(DH896,3)),
                --(INT('Drill Size Info'!$AB$19) &amp; "." &amp; LEFT(DH896,3))
            )
        ),
        "OK"
    )
)</f>
        <v>OK</v>
      </c>
      <c r="S896" s="150" t="str">
        <f>IF(DJ896&lt;&gt;"",
    IF(INT('Drill Size Info'!$AA$19)=INT('Drill Size Info'!$AB$19),
        --(INT('Drill Size Info'!$AA$19) &amp; "." &amp; DJ896),
        IF(AND((--(INT('Drill Size Info'!$AA$19) &amp; "." &amp; DJ896)&gt;=--('Drill Size Info'!$AA$19)), (--(INT('Drill Size Info'!$AA$19) &amp; "." &amp; DJ896)&lt;=--('Drill Size Info'!$AB$19))),
            --(INT('Drill Size Info'!$AA$19) &amp; "." &amp; DJ896),
            --(INT('Drill Size Info'!$AB$19) &amp; "." &amp; DJ896)
        )
    ),
    IF(DH896&lt;&gt;"",
        IF(INT('Drill Size Info'!$AA$19)=INT('Drill Size Info'!$AB$19),
            --(INT('Drill Size Info'!$AA$19) &amp; "." &amp; RIGHT(DH896,3)),
            IF(AND((--(INT('Drill Size Info'!$AA$19) &amp; "." &amp; RIGHT(DH896,3))&gt;=--('Drill Size Info'!$AA$19)), (--(INT('Drill Size Info'!$AA$19) &amp; "." &amp; RIGHT(DH896,3))&lt;=--('Drill Size Info'!$AB$19))),
                --(INT('Drill Size Info'!$AA$19) &amp; "." &amp; RIGHT(DH896,3)),
                --(INT('Drill Size Info'!$AB$19) &amp; "." &amp; RIGHT(DH896,3))
            )
        ),
        "N/A"
    )
)</f>
        <v>N/A</v>
      </c>
      <c r="T896" s="150" t="str">
        <f>IF(DL896&lt;&gt;"",
    IF(INT('Drill Size Info'!$AA$19)=INT('Drill Size Info'!$AB$15),
        --(INT('Drill Size Info'!$AA$15) &amp; "." &amp; DL896),
        IF(AND((--(INT('Drill Size Info'!$AA$15) &amp; "." &amp; DL896)&gt;=--('Drill Size Info'!$AA$15)), (--(INT('Drill Size Info'!$AA$15) &amp; "." &amp; DL896)&lt;=--('Drill Size Info'!$AB$15))),
            --(INT('Drill Size Info'!$AA$15) &amp; "." &amp; DL896),
            --(INT('Drill Size Info'!$AB$15) &amp; "." &amp; DL896)
        )
    ),
    IF(DK896&lt;&gt;"",
        IF(INT('Drill Size Info'!$AA$15)=INT('Drill Size Info'!$AB$15),
            --(INT('Drill Size Info'!$AA$15) &amp; "." &amp; LEFT(DK896,3)),
            IF(AND((--(INT('Drill Size Info'!$AA$15) &amp; "." &amp; LEFT(DK896,3))&gt;=--('Drill Size Info'!$AA$15)), (--(INT('Drill Size Info'!$AA$15) &amp; "." &amp; LEFT(DK896,3))&lt;=--('Drill Size Info'!$AB$15))),
                --(INT('Drill Size Info'!$AA$15) &amp; "." &amp; LEFT(DK896,3)),
                --(INT('Drill Size Info'!$AB$15) &amp; "." &amp; LEFT(DK896,3))
            )
        ),
        "OK"
    )
)</f>
        <v>OK</v>
      </c>
      <c r="U896" s="150" t="str">
        <f>IF(DM896&lt;&gt;"",
    IF(INT('Drill Size Info'!$AA$19)=INT('Drill Size Info'!$AB$15),
        --(INT('Drill Size Info'!$AA$15) &amp; "." &amp; DM896),
        IF(AND((--(INT('Drill Size Info'!$AA$15) &amp; "." &amp; DM896)&gt;=--('Drill Size Info'!$AA$15)), (--(INT('Drill Size Info'!$AA$15) &amp; "." &amp; DM896)&lt;=--('Drill Size Info'!$AB$15))),
            --(INT('Drill Size Info'!$AA$15) &amp; "." &amp; DM896),
            --(INT('Drill Size Info'!$AB$15) &amp; "." &amp; DM896)
        )
    ),
    IF(DK896&lt;&gt;"",
        IF(INT('Drill Size Info'!$AA$15)=INT('Drill Size Info'!$AB$15),
            --(INT('Drill Size Info'!$AA$15) &amp; "." &amp; RIGHT(DK896,3)),
            IF(AND((--(INT('Drill Size Info'!$AA$15) &amp; "." &amp; RIGHT(DK896,3))&gt;=--('Drill Size Info'!$AA$15)), (--(INT('Drill Size Info'!$AA$15) &amp; "." &amp; RIGHT(DK896,3))&lt;=--('Drill Size Info'!$AB$15))),
                --(INT('Drill Size Info'!$AA$15) &amp; "." &amp; RIGHT(DK896,3)),
                --(INT('Drill Size Info'!$AB$15) &amp; "." &amp; RIGHT(DK896,3))
            )
        ),
        "N/A"
    )
)</f>
        <v>N/A</v>
      </c>
      <c r="V896" s="161"/>
      <c r="W896" s="161"/>
      <c r="X896" s="161"/>
      <c r="Y896" s="161"/>
      <c r="Z896" s="161"/>
      <c r="AA896" s="162"/>
      <c r="AB896" s="162"/>
      <c r="AC896" s="162"/>
      <c r="AD896" s="162"/>
      <c r="AE896" s="162"/>
      <c r="AF896" s="162"/>
      <c r="AG896" s="162"/>
      <c r="AH896" s="162"/>
      <c r="AI896" s="162"/>
      <c r="AJ896" s="162"/>
      <c r="AK896" s="162"/>
      <c r="AL896" s="162"/>
      <c r="AM896" s="162"/>
      <c r="AN896" s="162"/>
      <c r="AO896" s="162"/>
      <c r="AP896" s="162"/>
      <c r="AQ896" s="162"/>
      <c r="AR896" s="162"/>
      <c r="AS896" s="162"/>
      <c r="AT896" s="162"/>
      <c r="AU896" s="162"/>
      <c r="AV896" s="162"/>
      <c r="AW896" s="162"/>
      <c r="AX896" s="162"/>
      <c r="AY896" s="162"/>
      <c r="AZ896" s="162"/>
      <c r="BA896" s="162"/>
      <c r="BB896" s="163"/>
      <c r="BC896" s="163"/>
      <c r="BD896" s="163"/>
      <c r="BE896" s="164"/>
      <c r="BF896" s="165"/>
      <c r="BG896" s="162"/>
      <c r="BH896" s="162"/>
      <c r="BI896" s="164"/>
    </row>
    <row r="897" spans="2:61" x14ac:dyDescent="0.2">
      <c r="B897" s="156">
        <v>889</v>
      </c>
      <c r="C897" s="157">
        <f t="shared" si="632"/>
        <v>0</v>
      </c>
      <c r="D897" s="158" t="str">
        <f t="shared" si="592"/>
        <v>OK</v>
      </c>
      <c r="E897" s="159" t="e">
        <f>VLOOKUP('DATA SHEET'!$B$9,'Drill Size Info'!$T$2:$U$8,2,FALSE)</f>
        <v>#N/A</v>
      </c>
      <c r="F897" s="159" t="str">
        <f t="shared" si="633"/>
        <v/>
      </c>
      <c r="G897" s="91">
        <f t="shared" si="634"/>
        <v>0</v>
      </c>
      <c r="H897" s="160" t="s">
        <v>175</v>
      </c>
      <c r="I897" s="160" t="s">
        <v>175</v>
      </c>
      <c r="J897" s="160" t="str">
        <f>IF('DATA SHEET'!$B$10="NC-50","N/A","OK")</f>
        <v>OK</v>
      </c>
      <c r="K897" s="160" t="str">
        <f>IF('DATA SHEET'!$B$10="NC-50","N/A","OK")</f>
        <v>OK</v>
      </c>
      <c r="L897" s="160" t="str">
        <f t="shared" si="635"/>
        <v>OK</v>
      </c>
      <c r="M897" s="160" t="str">
        <f t="shared" si="636"/>
        <v>OK</v>
      </c>
      <c r="N897" s="160"/>
      <c r="O897" s="160"/>
      <c r="P897" s="160"/>
      <c r="Q897" s="160"/>
      <c r="R897" s="92" t="str">
        <f>IF(DI897&lt;&gt;"",
    IF(INT('Drill Size Info'!$AA$19)=INT('Drill Size Info'!$AB$19),
        --(INT('Drill Size Info'!$AA$19) &amp; "." &amp; DI897),
        IF(AND((--(INT('Drill Size Info'!$AA$19) &amp; "." &amp; DI897)&gt;=--('Drill Size Info'!$AA$19)), (--(INT('Drill Size Info'!$AA$19) &amp; "." &amp; DI897)&lt;=--('Drill Size Info'!$AB$19))),
            --(INT('Drill Size Info'!$AA$19) &amp; "." &amp; DI897),
            --(INT('Drill Size Info'!$AB$19) &amp; "." &amp; DI897)
        )
    ),
    IF(DH897&lt;&gt;"",
        IF(INT('Drill Size Info'!$AA$19)=INT('Drill Size Info'!$AB$19),
            --(INT('Drill Size Info'!$AA$19) &amp; "." &amp; LEFT(DH897,3)),
            IF(AND((--(INT('Drill Size Info'!$AA$19) &amp; "." &amp; LEFT(DH897,3))&gt;=--('Drill Size Info'!$AA$19)), (--(INT('Drill Size Info'!$AA$19) &amp; "." &amp; LEFT(DH897,3))&lt;=--('Drill Size Info'!$AB$19))),
                --(INT('Drill Size Info'!$AA$19) &amp; "." &amp; LEFT(DH897,3)),
                --(INT('Drill Size Info'!$AB$19) &amp; "." &amp; LEFT(DH897,3))
            )
        ),
        "OK"
    )
)</f>
        <v>OK</v>
      </c>
      <c r="S897" s="150" t="str">
        <f>IF(DJ897&lt;&gt;"",
    IF(INT('Drill Size Info'!$AA$19)=INT('Drill Size Info'!$AB$19),
        --(INT('Drill Size Info'!$AA$19) &amp; "." &amp; DJ897),
        IF(AND((--(INT('Drill Size Info'!$AA$19) &amp; "." &amp; DJ897)&gt;=--('Drill Size Info'!$AA$19)), (--(INT('Drill Size Info'!$AA$19) &amp; "." &amp; DJ897)&lt;=--('Drill Size Info'!$AB$19))),
            --(INT('Drill Size Info'!$AA$19) &amp; "." &amp; DJ897),
            --(INT('Drill Size Info'!$AB$19) &amp; "." &amp; DJ897)
        )
    ),
    IF(DH897&lt;&gt;"",
        IF(INT('Drill Size Info'!$AA$19)=INT('Drill Size Info'!$AB$19),
            --(INT('Drill Size Info'!$AA$19) &amp; "." &amp; RIGHT(DH897,3)),
            IF(AND((--(INT('Drill Size Info'!$AA$19) &amp; "." &amp; RIGHT(DH897,3))&gt;=--('Drill Size Info'!$AA$19)), (--(INT('Drill Size Info'!$AA$19) &amp; "." &amp; RIGHT(DH897,3))&lt;=--('Drill Size Info'!$AB$19))),
                --(INT('Drill Size Info'!$AA$19) &amp; "." &amp; RIGHT(DH897,3)),
                --(INT('Drill Size Info'!$AB$19) &amp; "." &amp; RIGHT(DH897,3))
            )
        ),
        "N/A"
    )
)</f>
        <v>N/A</v>
      </c>
      <c r="T897" s="150" t="str">
        <f>IF(DL897&lt;&gt;"",
    IF(INT('Drill Size Info'!$AA$19)=INT('Drill Size Info'!$AB$15),
        --(INT('Drill Size Info'!$AA$15) &amp; "." &amp; DL897),
        IF(AND((--(INT('Drill Size Info'!$AA$15) &amp; "." &amp; DL897)&gt;=--('Drill Size Info'!$AA$15)), (--(INT('Drill Size Info'!$AA$15) &amp; "." &amp; DL897)&lt;=--('Drill Size Info'!$AB$15))),
            --(INT('Drill Size Info'!$AA$15) &amp; "." &amp; DL897),
            --(INT('Drill Size Info'!$AB$15) &amp; "." &amp; DL897)
        )
    ),
    IF(DK897&lt;&gt;"",
        IF(INT('Drill Size Info'!$AA$15)=INT('Drill Size Info'!$AB$15),
            --(INT('Drill Size Info'!$AA$15) &amp; "." &amp; LEFT(DK897,3)),
            IF(AND((--(INT('Drill Size Info'!$AA$15) &amp; "." &amp; LEFT(DK897,3))&gt;=--('Drill Size Info'!$AA$15)), (--(INT('Drill Size Info'!$AA$15) &amp; "." &amp; LEFT(DK897,3))&lt;=--('Drill Size Info'!$AB$15))),
                --(INT('Drill Size Info'!$AA$15) &amp; "." &amp; LEFT(DK897,3)),
                --(INT('Drill Size Info'!$AB$15) &amp; "." &amp; LEFT(DK897,3))
            )
        ),
        "OK"
    )
)</f>
        <v>OK</v>
      </c>
      <c r="U897" s="150" t="str">
        <f>IF(DM897&lt;&gt;"",
    IF(INT('Drill Size Info'!$AA$19)=INT('Drill Size Info'!$AB$15),
        --(INT('Drill Size Info'!$AA$15) &amp; "." &amp; DM897),
        IF(AND((--(INT('Drill Size Info'!$AA$15) &amp; "." &amp; DM897)&gt;=--('Drill Size Info'!$AA$15)), (--(INT('Drill Size Info'!$AA$15) &amp; "." &amp; DM897)&lt;=--('Drill Size Info'!$AB$15))),
            --(INT('Drill Size Info'!$AA$15) &amp; "." &amp; DM897),
            --(INT('Drill Size Info'!$AB$15) &amp; "." &amp; DM897)
        )
    ),
    IF(DK897&lt;&gt;"",
        IF(INT('Drill Size Info'!$AA$15)=INT('Drill Size Info'!$AB$15),
            --(INT('Drill Size Info'!$AA$15) &amp; "." &amp; RIGHT(DK897,3)),
            IF(AND((--(INT('Drill Size Info'!$AA$15) &amp; "." &amp; RIGHT(DK897,3))&gt;=--('Drill Size Info'!$AA$15)), (--(INT('Drill Size Info'!$AA$15) &amp; "." &amp; RIGHT(DK897,3))&lt;=--('Drill Size Info'!$AB$15))),
                --(INT('Drill Size Info'!$AA$15) &amp; "." &amp; RIGHT(DK897,3)),
                --(INT('Drill Size Info'!$AB$15) &amp; "." &amp; RIGHT(DK897,3))
            )
        ),
        "N/A"
    )
)</f>
        <v>N/A</v>
      </c>
      <c r="V897" s="161"/>
      <c r="W897" s="161"/>
      <c r="X897" s="161"/>
      <c r="Y897" s="161"/>
      <c r="Z897" s="161"/>
      <c r="AA897" s="162"/>
      <c r="AB897" s="162"/>
      <c r="AC897" s="162"/>
      <c r="AD897" s="162"/>
      <c r="AE897" s="162"/>
      <c r="AF897" s="162"/>
      <c r="AG897" s="162"/>
      <c r="AH897" s="162"/>
      <c r="AI897" s="162"/>
      <c r="AJ897" s="162"/>
      <c r="AK897" s="162"/>
      <c r="AL897" s="162"/>
      <c r="AM897" s="162"/>
      <c r="AN897" s="162"/>
      <c r="AO897" s="162"/>
      <c r="AP897" s="162"/>
      <c r="AQ897" s="162"/>
      <c r="AR897" s="162"/>
      <c r="AS897" s="162"/>
      <c r="AT897" s="162"/>
      <c r="AU897" s="162"/>
      <c r="AV897" s="162"/>
      <c r="AW897" s="162"/>
      <c r="AX897" s="162"/>
      <c r="AY897" s="162"/>
      <c r="AZ897" s="162"/>
      <c r="BA897" s="162"/>
      <c r="BB897" s="163"/>
      <c r="BC897" s="163"/>
      <c r="BD897" s="163"/>
      <c r="BE897" s="164"/>
      <c r="BF897" s="165"/>
      <c r="BG897" s="162"/>
      <c r="BH897" s="162"/>
      <c r="BI897" s="164"/>
    </row>
    <row r="898" spans="2:61" x14ac:dyDescent="0.2">
      <c r="B898" s="156">
        <v>890</v>
      </c>
      <c r="C898" s="157">
        <f t="shared" si="632"/>
        <v>0</v>
      </c>
      <c r="D898" s="158" t="str">
        <f t="shared" si="592"/>
        <v>OK</v>
      </c>
      <c r="E898" s="159" t="e">
        <f>VLOOKUP('DATA SHEET'!$B$9,'Drill Size Info'!$T$2:$U$8,2,FALSE)</f>
        <v>#N/A</v>
      </c>
      <c r="F898" s="159" t="str">
        <f t="shared" si="633"/>
        <v/>
      </c>
      <c r="G898" s="91">
        <f t="shared" si="634"/>
        <v>0</v>
      </c>
      <c r="H898" s="160" t="s">
        <v>175</v>
      </c>
      <c r="I898" s="160" t="s">
        <v>175</v>
      </c>
      <c r="J898" s="160" t="str">
        <f>IF('DATA SHEET'!$B$10="NC-50","N/A","OK")</f>
        <v>OK</v>
      </c>
      <c r="K898" s="160" t="str">
        <f>IF('DATA SHEET'!$B$10="NC-50","N/A","OK")</f>
        <v>OK</v>
      </c>
      <c r="L898" s="160" t="str">
        <f t="shared" si="635"/>
        <v>OK</v>
      </c>
      <c r="M898" s="160" t="str">
        <f t="shared" si="636"/>
        <v>OK</v>
      </c>
      <c r="N898" s="160"/>
      <c r="O898" s="160"/>
      <c r="P898" s="160"/>
      <c r="Q898" s="160"/>
      <c r="R898" s="92" t="str">
        <f>IF(DI898&lt;&gt;"",
    IF(INT('Drill Size Info'!$AA$19)=INT('Drill Size Info'!$AB$19),
        --(INT('Drill Size Info'!$AA$19) &amp; "." &amp; DI898),
        IF(AND((--(INT('Drill Size Info'!$AA$19) &amp; "." &amp; DI898)&gt;=--('Drill Size Info'!$AA$19)), (--(INT('Drill Size Info'!$AA$19) &amp; "." &amp; DI898)&lt;=--('Drill Size Info'!$AB$19))),
            --(INT('Drill Size Info'!$AA$19) &amp; "." &amp; DI898),
            --(INT('Drill Size Info'!$AB$19) &amp; "." &amp; DI898)
        )
    ),
    IF(DH898&lt;&gt;"",
        IF(INT('Drill Size Info'!$AA$19)=INT('Drill Size Info'!$AB$19),
            --(INT('Drill Size Info'!$AA$19) &amp; "." &amp; LEFT(DH898,3)),
            IF(AND((--(INT('Drill Size Info'!$AA$19) &amp; "." &amp; LEFT(DH898,3))&gt;=--('Drill Size Info'!$AA$19)), (--(INT('Drill Size Info'!$AA$19) &amp; "." &amp; LEFT(DH898,3))&lt;=--('Drill Size Info'!$AB$19))),
                --(INT('Drill Size Info'!$AA$19) &amp; "." &amp; LEFT(DH898,3)),
                --(INT('Drill Size Info'!$AB$19) &amp; "." &amp; LEFT(DH898,3))
            )
        ),
        "OK"
    )
)</f>
        <v>OK</v>
      </c>
      <c r="S898" s="150" t="str">
        <f>IF(DJ898&lt;&gt;"",
    IF(INT('Drill Size Info'!$AA$19)=INT('Drill Size Info'!$AB$19),
        --(INT('Drill Size Info'!$AA$19) &amp; "." &amp; DJ898),
        IF(AND((--(INT('Drill Size Info'!$AA$19) &amp; "." &amp; DJ898)&gt;=--('Drill Size Info'!$AA$19)), (--(INT('Drill Size Info'!$AA$19) &amp; "." &amp; DJ898)&lt;=--('Drill Size Info'!$AB$19))),
            --(INT('Drill Size Info'!$AA$19) &amp; "." &amp; DJ898),
            --(INT('Drill Size Info'!$AB$19) &amp; "." &amp; DJ898)
        )
    ),
    IF(DH898&lt;&gt;"",
        IF(INT('Drill Size Info'!$AA$19)=INT('Drill Size Info'!$AB$19),
            --(INT('Drill Size Info'!$AA$19) &amp; "." &amp; RIGHT(DH898,3)),
            IF(AND((--(INT('Drill Size Info'!$AA$19) &amp; "." &amp; RIGHT(DH898,3))&gt;=--('Drill Size Info'!$AA$19)), (--(INT('Drill Size Info'!$AA$19) &amp; "." &amp; RIGHT(DH898,3))&lt;=--('Drill Size Info'!$AB$19))),
                --(INT('Drill Size Info'!$AA$19) &amp; "." &amp; RIGHT(DH898,3)),
                --(INT('Drill Size Info'!$AB$19) &amp; "." &amp; RIGHT(DH898,3))
            )
        ),
        "N/A"
    )
)</f>
        <v>N/A</v>
      </c>
      <c r="T898" s="150" t="str">
        <f>IF(DL898&lt;&gt;"",
    IF(INT('Drill Size Info'!$AA$19)=INT('Drill Size Info'!$AB$15),
        --(INT('Drill Size Info'!$AA$15) &amp; "." &amp; DL898),
        IF(AND((--(INT('Drill Size Info'!$AA$15) &amp; "." &amp; DL898)&gt;=--('Drill Size Info'!$AA$15)), (--(INT('Drill Size Info'!$AA$15) &amp; "." &amp; DL898)&lt;=--('Drill Size Info'!$AB$15))),
            --(INT('Drill Size Info'!$AA$15) &amp; "." &amp; DL898),
            --(INT('Drill Size Info'!$AB$15) &amp; "." &amp; DL898)
        )
    ),
    IF(DK898&lt;&gt;"",
        IF(INT('Drill Size Info'!$AA$15)=INT('Drill Size Info'!$AB$15),
            --(INT('Drill Size Info'!$AA$15) &amp; "." &amp; LEFT(DK898,3)),
            IF(AND((--(INT('Drill Size Info'!$AA$15) &amp; "." &amp; LEFT(DK898,3))&gt;=--('Drill Size Info'!$AA$15)), (--(INT('Drill Size Info'!$AA$15) &amp; "." &amp; LEFT(DK898,3))&lt;=--('Drill Size Info'!$AB$15))),
                --(INT('Drill Size Info'!$AA$15) &amp; "." &amp; LEFT(DK898,3)),
                --(INT('Drill Size Info'!$AB$15) &amp; "." &amp; LEFT(DK898,3))
            )
        ),
        "OK"
    )
)</f>
        <v>OK</v>
      </c>
      <c r="U898" s="150" t="str">
        <f>IF(DM898&lt;&gt;"",
    IF(INT('Drill Size Info'!$AA$19)=INT('Drill Size Info'!$AB$15),
        --(INT('Drill Size Info'!$AA$15) &amp; "." &amp; DM898),
        IF(AND((--(INT('Drill Size Info'!$AA$15) &amp; "." &amp; DM898)&gt;=--('Drill Size Info'!$AA$15)), (--(INT('Drill Size Info'!$AA$15) &amp; "." &amp; DM898)&lt;=--('Drill Size Info'!$AB$15))),
            --(INT('Drill Size Info'!$AA$15) &amp; "." &amp; DM898),
            --(INT('Drill Size Info'!$AB$15) &amp; "." &amp; DM898)
        )
    ),
    IF(DK898&lt;&gt;"",
        IF(INT('Drill Size Info'!$AA$15)=INT('Drill Size Info'!$AB$15),
            --(INT('Drill Size Info'!$AA$15) &amp; "." &amp; RIGHT(DK898,3)),
            IF(AND((--(INT('Drill Size Info'!$AA$15) &amp; "." &amp; RIGHT(DK898,3))&gt;=--('Drill Size Info'!$AA$15)), (--(INT('Drill Size Info'!$AA$15) &amp; "." &amp; RIGHT(DK898,3))&lt;=--('Drill Size Info'!$AB$15))),
                --(INT('Drill Size Info'!$AA$15) &amp; "." &amp; RIGHT(DK898,3)),
                --(INT('Drill Size Info'!$AB$15) &amp; "." &amp; RIGHT(DK898,3))
            )
        ),
        "N/A"
    )
)</f>
        <v>N/A</v>
      </c>
      <c r="V898" s="161"/>
      <c r="W898" s="161"/>
      <c r="X898" s="161"/>
      <c r="Y898" s="161"/>
      <c r="Z898" s="161"/>
      <c r="AA898" s="162"/>
      <c r="AB898" s="162"/>
      <c r="AC898" s="162"/>
      <c r="AD898" s="162"/>
      <c r="AE898" s="162"/>
      <c r="AF898" s="162"/>
      <c r="AG898" s="162"/>
      <c r="AH898" s="162"/>
      <c r="AI898" s="162"/>
      <c r="AJ898" s="162"/>
      <c r="AK898" s="162"/>
      <c r="AL898" s="162"/>
      <c r="AM898" s="162"/>
      <c r="AN898" s="162"/>
      <c r="AO898" s="162"/>
      <c r="AP898" s="162"/>
      <c r="AQ898" s="162"/>
      <c r="AR898" s="162"/>
      <c r="AS898" s="162"/>
      <c r="AT898" s="162"/>
      <c r="AU898" s="162"/>
      <c r="AV898" s="162"/>
      <c r="AW898" s="162"/>
      <c r="AX898" s="162"/>
      <c r="AY898" s="162"/>
      <c r="AZ898" s="162"/>
      <c r="BA898" s="162"/>
      <c r="BB898" s="163"/>
      <c r="BC898" s="163"/>
      <c r="BD898" s="163"/>
      <c r="BE898" s="164"/>
      <c r="BF898" s="165"/>
      <c r="BG898" s="162"/>
      <c r="BH898" s="162"/>
      <c r="BI898" s="164"/>
    </row>
    <row r="899" spans="2:61" x14ac:dyDescent="0.2">
      <c r="B899" s="156">
        <v>891</v>
      </c>
      <c r="C899" s="157">
        <f t="shared" si="632"/>
        <v>0</v>
      </c>
      <c r="D899" s="158" t="str">
        <f t="shared" si="592"/>
        <v>OK</v>
      </c>
      <c r="E899" s="159" t="e">
        <f>VLOOKUP('DATA SHEET'!$B$9,'Drill Size Info'!$T$2:$U$8,2,FALSE)</f>
        <v>#N/A</v>
      </c>
      <c r="F899" s="159" t="str">
        <f t="shared" si="633"/>
        <v/>
      </c>
      <c r="G899" s="91">
        <f t="shared" si="634"/>
        <v>0</v>
      </c>
      <c r="H899" s="160" t="s">
        <v>175</v>
      </c>
      <c r="I899" s="160" t="s">
        <v>175</v>
      </c>
      <c r="J899" s="160" t="str">
        <f>IF('DATA SHEET'!$B$10="NC-50","N/A","OK")</f>
        <v>OK</v>
      </c>
      <c r="K899" s="160" t="str">
        <f>IF('DATA SHEET'!$B$10="NC-50","N/A","OK")</f>
        <v>OK</v>
      </c>
      <c r="L899" s="160" t="str">
        <f t="shared" si="635"/>
        <v>OK</v>
      </c>
      <c r="M899" s="160" t="str">
        <f t="shared" si="636"/>
        <v>OK</v>
      </c>
      <c r="N899" s="160"/>
      <c r="O899" s="160"/>
      <c r="P899" s="160"/>
      <c r="Q899" s="160"/>
      <c r="R899" s="92" t="str">
        <f>IF(DI899&lt;&gt;"",
    IF(INT('Drill Size Info'!$AA$19)=INT('Drill Size Info'!$AB$19),
        --(INT('Drill Size Info'!$AA$19) &amp; "." &amp; DI899),
        IF(AND((--(INT('Drill Size Info'!$AA$19) &amp; "." &amp; DI899)&gt;=--('Drill Size Info'!$AA$19)), (--(INT('Drill Size Info'!$AA$19) &amp; "." &amp; DI899)&lt;=--('Drill Size Info'!$AB$19))),
            --(INT('Drill Size Info'!$AA$19) &amp; "." &amp; DI899),
            --(INT('Drill Size Info'!$AB$19) &amp; "." &amp; DI899)
        )
    ),
    IF(DH899&lt;&gt;"",
        IF(INT('Drill Size Info'!$AA$19)=INT('Drill Size Info'!$AB$19),
            --(INT('Drill Size Info'!$AA$19) &amp; "." &amp; LEFT(DH899,3)),
            IF(AND((--(INT('Drill Size Info'!$AA$19) &amp; "." &amp; LEFT(DH899,3))&gt;=--('Drill Size Info'!$AA$19)), (--(INT('Drill Size Info'!$AA$19) &amp; "." &amp; LEFT(DH899,3))&lt;=--('Drill Size Info'!$AB$19))),
                --(INT('Drill Size Info'!$AA$19) &amp; "." &amp; LEFT(DH899,3)),
                --(INT('Drill Size Info'!$AB$19) &amp; "." &amp; LEFT(DH899,3))
            )
        ),
        "OK"
    )
)</f>
        <v>OK</v>
      </c>
      <c r="S899" s="150" t="str">
        <f>IF(DJ899&lt;&gt;"",
    IF(INT('Drill Size Info'!$AA$19)=INT('Drill Size Info'!$AB$19),
        --(INT('Drill Size Info'!$AA$19) &amp; "." &amp; DJ899),
        IF(AND((--(INT('Drill Size Info'!$AA$19) &amp; "." &amp; DJ899)&gt;=--('Drill Size Info'!$AA$19)), (--(INT('Drill Size Info'!$AA$19) &amp; "." &amp; DJ899)&lt;=--('Drill Size Info'!$AB$19))),
            --(INT('Drill Size Info'!$AA$19) &amp; "." &amp; DJ899),
            --(INT('Drill Size Info'!$AB$19) &amp; "." &amp; DJ899)
        )
    ),
    IF(DH899&lt;&gt;"",
        IF(INT('Drill Size Info'!$AA$19)=INT('Drill Size Info'!$AB$19),
            --(INT('Drill Size Info'!$AA$19) &amp; "." &amp; RIGHT(DH899,3)),
            IF(AND((--(INT('Drill Size Info'!$AA$19) &amp; "." &amp; RIGHT(DH899,3))&gt;=--('Drill Size Info'!$AA$19)), (--(INT('Drill Size Info'!$AA$19) &amp; "." &amp; RIGHT(DH899,3))&lt;=--('Drill Size Info'!$AB$19))),
                --(INT('Drill Size Info'!$AA$19) &amp; "." &amp; RIGHT(DH899,3)),
                --(INT('Drill Size Info'!$AB$19) &amp; "." &amp; RIGHT(DH899,3))
            )
        ),
        "N/A"
    )
)</f>
        <v>N/A</v>
      </c>
      <c r="T899" s="150" t="str">
        <f>IF(DL899&lt;&gt;"",
    IF(INT('Drill Size Info'!$AA$19)=INT('Drill Size Info'!$AB$15),
        --(INT('Drill Size Info'!$AA$15) &amp; "." &amp; DL899),
        IF(AND((--(INT('Drill Size Info'!$AA$15) &amp; "." &amp; DL899)&gt;=--('Drill Size Info'!$AA$15)), (--(INT('Drill Size Info'!$AA$15) &amp; "." &amp; DL899)&lt;=--('Drill Size Info'!$AB$15))),
            --(INT('Drill Size Info'!$AA$15) &amp; "." &amp; DL899),
            --(INT('Drill Size Info'!$AB$15) &amp; "." &amp; DL899)
        )
    ),
    IF(DK899&lt;&gt;"",
        IF(INT('Drill Size Info'!$AA$15)=INT('Drill Size Info'!$AB$15),
            --(INT('Drill Size Info'!$AA$15) &amp; "." &amp; LEFT(DK899,3)),
            IF(AND((--(INT('Drill Size Info'!$AA$15) &amp; "." &amp; LEFT(DK899,3))&gt;=--('Drill Size Info'!$AA$15)), (--(INT('Drill Size Info'!$AA$15) &amp; "." &amp; LEFT(DK899,3))&lt;=--('Drill Size Info'!$AB$15))),
                --(INT('Drill Size Info'!$AA$15) &amp; "." &amp; LEFT(DK899,3)),
                --(INT('Drill Size Info'!$AB$15) &amp; "." &amp; LEFT(DK899,3))
            )
        ),
        "OK"
    )
)</f>
        <v>OK</v>
      </c>
      <c r="U899" s="150" t="str">
        <f>IF(DM899&lt;&gt;"",
    IF(INT('Drill Size Info'!$AA$19)=INT('Drill Size Info'!$AB$15),
        --(INT('Drill Size Info'!$AA$15) &amp; "." &amp; DM899),
        IF(AND((--(INT('Drill Size Info'!$AA$15) &amp; "." &amp; DM899)&gt;=--('Drill Size Info'!$AA$15)), (--(INT('Drill Size Info'!$AA$15) &amp; "." &amp; DM899)&lt;=--('Drill Size Info'!$AB$15))),
            --(INT('Drill Size Info'!$AA$15) &amp; "." &amp; DM899),
            --(INT('Drill Size Info'!$AB$15) &amp; "." &amp; DM899)
        )
    ),
    IF(DK899&lt;&gt;"",
        IF(INT('Drill Size Info'!$AA$15)=INT('Drill Size Info'!$AB$15),
            --(INT('Drill Size Info'!$AA$15) &amp; "." &amp; RIGHT(DK899,3)),
            IF(AND((--(INT('Drill Size Info'!$AA$15) &amp; "." &amp; RIGHT(DK899,3))&gt;=--('Drill Size Info'!$AA$15)), (--(INT('Drill Size Info'!$AA$15) &amp; "." &amp; RIGHT(DK899,3))&lt;=--('Drill Size Info'!$AB$15))),
                --(INT('Drill Size Info'!$AA$15) &amp; "." &amp; RIGHT(DK899,3)),
                --(INT('Drill Size Info'!$AB$15) &amp; "." &amp; RIGHT(DK899,3))
            )
        ),
        "N/A"
    )
)</f>
        <v>N/A</v>
      </c>
      <c r="V899" s="161"/>
      <c r="W899" s="161"/>
      <c r="X899" s="161"/>
      <c r="Y899" s="161"/>
      <c r="Z899" s="161"/>
      <c r="AA899" s="162"/>
      <c r="AB899" s="162"/>
      <c r="AC899" s="162"/>
      <c r="AD899" s="162"/>
      <c r="AE899" s="162"/>
      <c r="AF899" s="162"/>
      <c r="AG899" s="162"/>
      <c r="AH899" s="162"/>
      <c r="AI899" s="162"/>
      <c r="AJ899" s="162"/>
      <c r="AK899" s="162"/>
      <c r="AL899" s="162"/>
      <c r="AM899" s="162"/>
      <c r="AN899" s="162"/>
      <c r="AO899" s="162"/>
      <c r="AP899" s="162"/>
      <c r="AQ899" s="162"/>
      <c r="AR899" s="162"/>
      <c r="AS899" s="162"/>
      <c r="AT899" s="162"/>
      <c r="AU899" s="162"/>
      <c r="AV899" s="162"/>
      <c r="AW899" s="162"/>
      <c r="AX899" s="162"/>
      <c r="AY899" s="162"/>
      <c r="AZ899" s="162"/>
      <c r="BA899" s="162"/>
      <c r="BB899" s="163"/>
      <c r="BC899" s="163"/>
      <c r="BD899" s="163"/>
      <c r="BE899" s="164"/>
      <c r="BF899" s="165"/>
      <c r="BG899" s="162"/>
      <c r="BH899" s="162"/>
      <c r="BI899" s="164"/>
    </row>
    <row r="900" spans="2:61" x14ac:dyDescent="0.2">
      <c r="B900" s="156">
        <v>892</v>
      </c>
      <c r="C900" s="157">
        <f t="shared" si="632"/>
        <v>0</v>
      </c>
      <c r="D900" s="158" t="str">
        <f t="shared" si="592"/>
        <v>OK</v>
      </c>
      <c r="E900" s="159" t="e">
        <f>VLOOKUP('DATA SHEET'!$B$9,'Drill Size Info'!$T$2:$U$8,2,FALSE)</f>
        <v>#N/A</v>
      </c>
      <c r="F900" s="159" t="str">
        <f t="shared" si="633"/>
        <v/>
      </c>
      <c r="G900" s="91">
        <f t="shared" si="634"/>
        <v>0</v>
      </c>
      <c r="H900" s="160" t="s">
        <v>175</v>
      </c>
      <c r="I900" s="160" t="s">
        <v>175</v>
      </c>
      <c r="J900" s="160" t="str">
        <f>IF('DATA SHEET'!$B$10="NC-50","N/A","OK")</f>
        <v>OK</v>
      </c>
      <c r="K900" s="160" t="str">
        <f>IF('DATA SHEET'!$B$10="NC-50","N/A","OK")</f>
        <v>OK</v>
      </c>
      <c r="L900" s="160" t="str">
        <f t="shared" si="635"/>
        <v>OK</v>
      </c>
      <c r="M900" s="160" t="str">
        <f t="shared" si="636"/>
        <v>OK</v>
      </c>
      <c r="N900" s="160"/>
      <c r="O900" s="160"/>
      <c r="P900" s="160"/>
      <c r="Q900" s="160"/>
      <c r="R900" s="92" t="str">
        <f>IF(DI900&lt;&gt;"",
    IF(INT('Drill Size Info'!$AA$19)=INT('Drill Size Info'!$AB$19),
        --(INT('Drill Size Info'!$AA$19) &amp; "." &amp; DI900),
        IF(AND((--(INT('Drill Size Info'!$AA$19) &amp; "." &amp; DI900)&gt;=--('Drill Size Info'!$AA$19)), (--(INT('Drill Size Info'!$AA$19) &amp; "." &amp; DI900)&lt;=--('Drill Size Info'!$AB$19))),
            --(INT('Drill Size Info'!$AA$19) &amp; "." &amp; DI900),
            --(INT('Drill Size Info'!$AB$19) &amp; "." &amp; DI900)
        )
    ),
    IF(DH900&lt;&gt;"",
        IF(INT('Drill Size Info'!$AA$19)=INT('Drill Size Info'!$AB$19),
            --(INT('Drill Size Info'!$AA$19) &amp; "." &amp; LEFT(DH900,3)),
            IF(AND((--(INT('Drill Size Info'!$AA$19) &amp; "." &amp; LEFT(DH900,3))&gt;=--('Drill Size Info'!$AA$19)), (--(INT('Drill Size Info'!$AA$19) &amp; "." &amp; LEFT(DH900,3))&lt;=--('Drill Size Info'!$AB$19))),
                --(INT('Drill Size Info'!$AA$19) &amp; "." &amp; LEFT(DH900,3)),
                --(INT('Drill Size Info'!$AB$19) &amp; "." &amp; LEFT(DH900,3))
            )
        ),
        "OK"
    )
)</f>
        <v>OK</v>
      </c>
      <c r="S900" s="150" t="str">
        <f>IF(DJ900&lt;&gt;"",
    IF(INT('Drill Size Info'!$AA$19)=INT('Drill Size Info'!$AB$19),
        --(INT('Drill Size Info'!$AA$19) &amp; "." &amp; DJ900),
        IF(AND((--(INT('Drill Size Info'!$AA$19) &amp; "." &amp; DJ900)&gt;=--('Drill Size Info'!$AA$19)), (--(INT('Drill Size Info'!$AA$19) &amp; "." &amp; DJ900)&lt;=--('Drill Size Info'!$AB$19))),
            --(INT('Drill Size Info'!$AA$19) &amp; "." &amp; DJ900),
            --(INT('Drill Size Info'!$AB$19) &amp; "." &amp; DJ900)
        )
    ),
    IF(DH900&lt;&gt;"",
        IF(INT('Drill Size Info'!$AA$19)=INT('Drill Size Info'!$AB$19),
            --(INT('Drill Size Info'!$AA$19) &amp; "." &amp; RIGHT(DH900,3)),
            IF(AND((--(INT('Drill Size Info'!$AA$19) &amp; "." &amp; RIGHT(DH900,3))&gt;=--('Drill Size Info'!$AA$19)), (--(INT('Drill Size Info'!$AA$19) &amp; "." &amp; RIGHT(DH900,3))&lt;=--('Drill Size Info'!$AB$19))),
                --(INT('Drill Size Info'!$AA$19) &amp; "." &amp; RIGHT(DH900,3)),
                --(INT('Drill Size Info'!$AB$19) &amp; "." &amp; RIGHT(DH900,3))
            )
        ),
        "N/A"
    )
)</f>
        <v>N/A</v>
      </c>
      <c r="T900" s="150" t="str">
        <f>IF(DL900&lt;&gt;"",
    IF(INT('Drill Size Info'!$AA$19)=INT('Drill Size Info'!$AB$15),
        --(INT('Drill Size Info'!$AA$15) &amp; "." &amp; DL900),
        IF(AND((--(INT('Drill Size Info'!$AA$15) &amp; "." &amp; DL900)&gt;=--('Drill Size Info'!$AA$15)), (--(INT('Drill Size Info'!$AA$15) &amp; "." &amp; DL900)&lt;=--('Drill Size Info'!$AB$15))),
            --(INT('Drill Size Info'!$AA$15) &amp; "." &amp; DL900),
            --(INT('Drill Size Info'!$AB$15) &amp; "." &amp; DL900)
        )
    ),
    IF(DK900&lt;&gt;"",
        IF(INT('Drill Size Info'!$AA$15)=INT('Drill Size Info'!$AB$15),
            --(INT('Drill Size Info'!$AA$15) &amp; "." &amp; LEFT(DK900,3)),
            IF(AND((--(INT('Drill Size Info'!$AA$15) &amp; "." &amp; LEFT(DK900,3))&gt;=--('Drill Size Info'!$AA$15)), (--(INT('Drill Size Info'!$AA$15) &amp; "." &amp; LEFT(DK900,3))&lt;=--('Drill Size Info'!$AB$15))),
                --(INT('Drill Size Info'!$AA$15) &amp; "." &amp; LEFT(DK900,3)),
                --(INT('Drill Size Info'!$AB$15) &amp; "." &amp; LEFT(DK900,3))
            )
        ),
        "OK"
    )
)</f>
        <v>OK</v>
      </c>
      <c r="U900" s="150" t="str">
        <f>IF(DM900&lt;&gt;"",
    IF(INT('Drill Size Info'!$AA$19)=INT('Drill Size Info'!$AB$15),
        --(INT('Drill Size Info'!$AA$15) &amp; "." &amp; DM900),
        IF(AND((--(INT('Drill Size Info'!$AA$15) &amp; "." &amp; DM900)&gt;=--('Drill Size Info'!$AA$15)), (--(INT('Drill Size Info'!$AA$15) &amp; "." &amp; DM900)&lt;=--('Drill Size Info'!$AB$15))),
            --(INT('Drill Size Info'!$AA$15) &amp; "." &amp; DM900),
            --(INT('Drill Size Info'!$AB$15) &amp; "." &amp; DM900)
        )
    ),
    IF(DK900&lt;&gt;"",
        IF(INT('Drill Size Info'!$AA$15)=INT('Drill Size Info'!$AB$15),
            --(INT('Drill Size Info'!$AA$15) &amp; "." &amp; RIGHT(DK900,3)),
            IF(AND((--(INT('Drill Size Info'!$AA$15) &amp; "." &amp; RIGHT(DK900,3))&gt;=--('Drill Size Info'!$AA$15)), (--(INT('Drill Size Info'!$AA$15) &amp; "." &amp; RIGHT(DK900,3))&lt;=--('Drill Size Info'!$AB$15))),
                --(INT('Drill Size Info'!$AA$15) &amp; "." &amp; RIGHT(DK900,3)),
                --(INT('Drill Size Info'!$AB$15) &amp; "." &amp; RIGHT(DK900,3))
            )
        ),
        "N/A"
    )
)</f>
        <v>N/A</v>
      </c>
      <c r="V900" s="161"/>
      <c r="W900" s="161"/>
      <c r="X900" s="161"/>
      <c r="Y900" s="161"/>
      <c r="Z900" s="161"/>
      <c r="AA900" s="162"/>
      <c r="AB900" s="162"/>
      <c r="AC900" s="162"/>
      <c r="AD900" s="162"/>
      <c r="AE900" s="162"/>
      <c r="AF900" s="162"/>
      <c r="AG900" s="162"/>
      <c r="AH900" s="162"/>
      <c r="AI900" s="162"/>
      <c r="AJ900" s="162"/>
      <c r="AK900" s="162"/>
      <c r="AL900" s="162"/>
      <c r="AM900" s="162"/>
      <c r="AN900" s="162"/>
      <c r="AO900" s="162"/>
      <c r="AP900" s="162"/>
      <c r="AQ900" s="162"/>
      <c r="AR900" s="162"/>
      <c r="AS900" s="162"/>
      <c r="AT900" s="162"/>
      <c r="AU900" s="162"/>
      <c r="AV900" s="162"/>
      <c r="AW900" s="162"/>
      <c r="AX900" s="162"/>
      <c r="AY900" s="162"/>
      <c r="AZ900" s="162"/>
      <c r="BA900" s="162"/>
      <c r="BB900" s="163"/>
      <c r="BC900" s="163"/>
      <c r="BD900" s="163"/>
      <c r="BE900" s="164"/>
      <c r="BF900" s="165"/>
      <c r="BG900" s="162"/>
      <c r="BH900" s="162"/>
      <c r="BI900" s="164"/>
    </row>
    <row r="901" spans="2:61" x14ac:dyDescent="0.2">
      <c r="B901" s="156">
        <v>893</v>
      </c>
      <c r="C901" s="157">
        <f t="shared" si="632"/>
        <v>0</v>
      </c>
      <c r="D901" s="158" t="str">
        <f t="shared" si="592"/>
        <v>OK</v>
      </c>
      <c r="E901" s="159" t="e">
        <f>VLOOKUP('DATA SHEET'!$B$9,'Drill Size Info'!$T$2:$U$8,2,FALSE)</f>
        <v>#N/A</v>
      </c>
      <c r="F901" s="159" t="str">
        <f t="shared" si="633"/>
        <v/>
      </c>
      <c r="G901" s="91">
        <f t="shared" si="634"/>
        <v>0</v>
      </c>
      <c r="H901" s="160" t="s">
        <v>175</v>
      </c>
      <c r="I901" s="160" t="s">
        <v>175</v>
      </c>
      <c r="J901" s="160" t="str">
        <f>IF('DATA SHEET'!$B$10="NC-50","N/A","OK")</f>
        <v>OK</v>
      </c>
      <c r="K901" s="160" t="str">
        <f>IF('DATA SHEET'!$B$10="NC-50","N/A","OK")</f>
        <v>OK</v>
      </c>
      <c r="L901" s="160" t="str">
        <f t="shared" si="635"/>
        <v>OK</v>
      </c>
      <c r="M901" s="160" t="str">
        <f t="shared" si="636"/>
        <v>OK</v>
      </c>
      <c r="N901" s="160"/>
      <c r="O901" s="160"/>
      <c r="P901" s="160"/>
      <c r="Q901" s="160"/>
      <c r="R901" s="92" t="str">
        <f>IF(DI901&lt;&gt;"",
    IF(INT('Drill Size Info'!$AA$19)=INT('Drill Size Info'!$AB$19),
        --(INT('Drill Size Info'!$AA$19) &amp; "." &amp; DI901),
        IF(AND((--(INT('Drill Size Info'!$AA$19) &amp; "." &amp; DI901)&gt;=--('Drill Size Info'!$AA$19)), (--(INT('Drill Size Info'!$AA$19) &amp; "." &amp; DI901)&lt;=--('Drill Size Info'!$AB$19))),
            --(INT('Drill Size Info'!$AA$19) &amp; "." &amp; DI901),
            --(INT('Drill Size Info'!$AB$19) &amp; "." &amp; DI901)
        )
    ),
    IF(DH901&lt;&gt;"",
        IF(INT('Drill Size Info'!$AA$19)=INT('Drill Size Info'!$AB$19),
            --(INT('Drill Size Info'!$AA$19) &amp; "." &amp; LEFT(DH901,3)),
            IF(AND((--(INT('Drill Size Info'!$AA$19) &amp; "." &amp; LEFT(DH901,3))&gt;=--('Drill Size Info'!$AA$19)), (--(INT('Drill Size Info'!$AA$19) &amp; "." &amp; LEFT(DH901,3))&lt;=--('Drill Size Info'!$AB$19))),
                --(INT('Drill Size Info'!$AA$19) &amp; "." &amp; LEFT(DH901,3)),
                --(INT('Drill Size Info'!$AB$19) &amp; "." &amp; LEFT(DH901,3))
            )
        ),
        "OK"
    )
)</f>
        <v>OK</v>
      </c>
      <c r="S901" s="150" t="str">
        <f>IF(DJ901&lt;&gt;"",
    IF(INT('Drill Size Info'!$AA$19)=INT('Drill Size Info'!$AB$19),
        --(INT('Drill Size Info'!$AA$19) &amp; "." &amp; DJ901),
        IF(AND((--(INT('Drill Size Info'!$AA$19) &amp; "." &amp; DJ901)&gt;=--('Drill Size Info'!$AA$19)), (--(INT('Drill Size Info'!$AA$19) &amp; "." &amp; DJ901)&lt;=--('Drill Size Info'!$AB$19))),
            --(INT('Drill Size Info'!$AA$19) &amp; "." &amp; DJ901),
            --(INT('Drill Size Info'!$AB$19) &amp; "." &amp; DJ901)
        )
    ),
    IF(DH901&lt;&gt;"",
        IF(INT('Drill Size Info'!$AA$19)=INT('Drill Size Info'!$AB$19),
            --(INT('Drill Size Info'!$AA$19) &amp; "." &amp; RIGHT(DH901,3)),
            IF(AND((--(INT('Drill Size Info'!$AA$19) &amp; "." &amp; RIGHT(DH901,3))&gt;=--('Drill Size Info'!$AA$19)), (--(INT('Drill Size Info'!$AA$19) &amp; "." &amp; RIGHT(DH901,3))&lt;=--('Drill Size Info'!$AB$19))),
                --(INT('Drill Size Info'!$AA$19) &amp; "." &amp; RIGHT(DH901,3)),
                --(INT('Drill Size Info'!$AB$19) &amp; "." &amp; RIGHT(DH901,3))
            )
        ),
        "N/A"
    )
)</f>
        <v>N/A</v>
      </c>
      <c r="T901" s="150" t="str">
        <f>IF(DL901&lt;&gt;"",
    IF(INT('Drill Size Info'!$AA$19)=INT('Drill Size Info'!$AB$15),
        --(INT('Drill Size Info'!$AA$15) &amp; "." &amp; DL901),
        IF(AND((--(INT('Drill Size Info'!$AA$15) &amp; "." &amp; DL901)&gt;=--('Drill Size Info'!$AA$15)), (--(INT('Drill Size Info'!$AA$15) &amp; "." &amp; DL901)&lt;=--('Drill Size Info'!$AB$15))),
            --(INT('Drill Size Info'!$AA$15) &amp; "." &amp; DL901),
            --(INT('Drill Size Info'!$AB$15) &amp; "." &amp; DL901)
        )
    ),
    IF(DK901&lt;&gt;"",
        IF(INT('Drill Size Info'!$AA$15)=INT('Drill Size Info'!$AB$15),
            --(INT('Drill Size Info'!$AA$15) &amp; "." &amp; LEFT(DK901,3)),
            IF(AND((--(INT('Drill Size Info'!$AA$15) &amp; "." &amp; LEFT(DK901,3))&gt;=--('Drill Size Info'!$AA$15)), (--(INT('Drill Size Info'!$AA$15) &amp; "." &amp; LEFT(DK901,3))&lt;=--('Drill Size Info'!$AB$15))),
                --(INT('Drill Size Info'!$AA$15) &amp; "." &amp; LEFT(DK901,3)),
                --(INT('Drill Size Info'!$AB$15) &amp; "." &amp; LEFT(DK901,3))
            )
        ),
        "OK"
    )
)</f>
        <v>OK</v>
      </c>
      <c r="U901" s="150" t="str">
        <f>IF(DM901&lt;&gt;"",
    IF(INT('Drill Size Info'!$AA$19)=INT('Drill Size Info'!$AB$15),
        --(INT('Drill Size Info'!$AA$15) &amp; "." &amp; DM901),
        IF(AND((--(INT('Drill Size Info'!$AA$15) &amp; "." &amp; DM901)&gt;=--('Drill Size Info'!$AA$15)), (--(INT('Drill Size Info'!$AA$15) &amp; "." &amp; DM901)&lt;=--('Drill Size Info'!$AB$15))),
            --(INT('Drill Size Info'!$AA$15) &amp; "." &amp; DM901),
            --(INT('Drill Size Info'!$AB$15) &amp; "." &amp; DM901)
        )
    ),
    IF(DK901&lt;&gt;"",
        IF(INT('Drill Size Info'!$AA$15)=INT('Drill Size Info'!$AB$15),
            --(INT('Drill Size Info'!$AA$15) &amp; "." &amp; RIGHT(DK901,3)),
            IF(AND((--(INT('Drill Size Info'!$AA$15) &amp; "." &amp; RIGHT(DK901,3))&gt;=--('Drill Size Info'!$AA$15)), (--(INT('Drill Size Info'!$AA$15) &amp; "." &amp; RIGHT(DK901,3))&lt;=--('Drill Size Info'!$AB$15))),
                --(INT('Drill Size Info'!$AA$15) &amp; "." &amp; RIGHT(DK901,3)),
                --(INT('Drill Size Info'!$AB$15) &amp; "." &amp; RIGHT(DK901,3))
            )
        ),
        "N/A"
    )
)</f>
        <v>N/A</v>
      </c>
      <c r="V901" s="161"/>
      <c r="W901" s="161"/>
      <c r="X901" s="161"/>
      <c r="Y901" s="161"/>
      <c r="Z901" s="161"/>
      <c r="AA901" s="162"/>
      <c r="AB901" s="162"/>
      <c r="AC901" s="162"/>
      <c r="AD901" s="162"/>
      <c r="AE901" s="162"/>
      <c r="AF901" s="162"/>
      <c r="AG901" s="162"/>
      <c r="AH901" s="162"/>
      <c r="AI901" s="162"/>
      <c r="AJ901" s="162"/>
      <c r="AK901" s="162"/>
      <c r="AL901" s="162"/>
      <c r="AM901" s="162"/>
      <c r="AN901" s="162"/>
      <c r="AO901" s="162"/>
      <c r="AP901" s="162"/>
      <c r="AQ901" s="162"/>
      <c r="AR901" s="162"/>
      <c r="AS901" s="162"/>
      <c r="AT901" s="162"/>
      <c r="AU901" s="162"/>
      <c r="AV901" s="162"/>
      <c r="AW901" s="162"/>
      <c r="AX901" s="162"/>
      <c r="AY901" s="162"/>
      <c r="AZ901" s="162"/>
      <c r="BA901" s="162"/>
      <c r="BB901" s="163"/>
      <c r="BC901" s="163"/>
      <c r="BD901" s="163"/>
      <c r="BE901" s="164"/>
      <c r="BF901" s="165"/>
      <c r="BG901" s="162"/>
      <c r="BH901" s="162"/>
      <c r="BI901" s="164"/>
    </row>
    <row r="902" spans="2:61" x14ac:dyDescent="0.2">
      <c r="B902" s="156">
        <v>894</v>
      </c>
      <c r="C902" s="157">
        <f t="shared" si="632"/>
        <v>0</v>
      </c>
      <c r="D902" s="158" t="str">
        <f t="shared" si="592"/>
        <v>OK</v>
      </c>
      <c r="E902" s="159" t="e">
        <f>VLOOKUP('DATA SHEET'!$B$9,'Drill Size Info'!$T$2:$U$8,2,FALSE)</f>
        <v>#N/A</v>
      </c>
      <c r="F902" s="159" t="str">
        <f t="shared" si="633"/>
        <v/>
      </c>
      <c r="G902" s="91">
        <f t="shared" si="634"/>
        <v>0</v>
      </c>
      <c r="H902" s="160" t="s">
        <v>175</v>
      </c>
      <c r="I902" s="160" t="s">
        <v>175</v>
      </c>
      <c r="J902" s="160" t="str">
        <f>IF('DATA SHEET'!$B$10="NC-50","N/A","OK")</f>
        <v>OK</v>
      </c>
      <c r="K902" s="160" t="str">
        <f>IF('DATA SHEET'!$B$10="NC-50","N/A","OK")</f>
        <v>OK</v>
      </c>
      <c r="L902" s="160" t="str">
        <f t="shared" si="635"/>
        <v>OK</v>
      </c>
      <c r="M902" s="160" t="str">
        <f t="shared" si="636"/>
        <v>OK</v>
      </c>
      <c r="N902" s="160"/>
      <c r="O902" s="160"/>
      <c r="P902" s="160"/>
      <c r="Q902" s="160"/>
      <c r="R902" s="92" t="str">
        <f>IF(DI902&lt;&gt;"",
    IF(INT('Drill Size Info'!$AA$19)=INT('Drill Size Info'!$AB$19),
        --(INT('Drill Size Info'!$AA$19) &amp; "." &amp; DI902),
        IF(AND((--(INT('Drill Size Info'!$AA$19) &amp; "." &amp; DI902)&gt;=--('Drill Size Info'!$AA$19)), (--(INT('Drill Size Info'!$AA$19) &amp; "." &amp; DI902)&lt;=--('Drill Size Info'!$AB$19))),
            --(INT('Drill Size Info'!$AA$19) &amp; "." &amp; DI902),
            --(INT('Drill Size Info'!$AB$19) &amp; "." &amp; DI902)
        )
    ),
    IF(DH902&lt;&gt;"",
        IF(INT('Drill Size Info'!$AA$19)=INT('Drill Size Info'!$AB$19),
            --(INT('Drill Size Info'!$AA$19) &amp; "." &amp; LEFT(DH902,3)),
            IF(AND((--(INT('Drill Size Info'!$AA$19) &amp; "." &amp; LEFT(DH902,3))&gt;=--('Drill Size Info'!$AA$19)), (--(INT('Drill Size Info'!$AA$19) &amp; "." &amp; LEFT(DH902,3))&lt;=--('Drill Size Info'!$AB$19))),
                --(INT('Drill Size Info'!$AA$19) &amp; "." &amp; LEFT(DH902,3)),
                --(INT('Drill Size Info'!$AB$19) &amp; "." &amp; LEFT(DH902,3))
            )
        ),
        "OK"
    )
)</f>
        <v>OK</v>
      </c>
      <c r="S902" s="150" t="str">
        <f>IF(DJ902&lt;&gt;"",
    IF(INT('Drill Size Info'!$AA$19)=INT('Drill Size Info'!$AB$19),
        --(INT('Drill Size Info'!$AA$19) &amp; "." &amp; DJ902),
        IF(AND((--(INT('Drill Size Info'!$AA$19) &amp; "." &amp; DJ902)&gt;=--('Drill Size Info'!$AA$19)), (--(INT('Drill Size Info'!$AA$19) &amp; "." &amp; DJ902)&lt;=--('Drill Size Info'!$AB$19))),
            --(INT('Drill Size Info'!$AA$19) &amp; "." &amp; DJ902),
            --(INT('Drill Size Info'!$AB$19) &amp; "." &amp; DJ902)
        )
    ),
    IF(DH902&lt;&gt;"",
        IF(INT('Drill Size Info'!$AA$19)=INT('Drill Size Info'!$AB$19),
            --(INT('Drill Size Info'!$AA$19) &amp; "." &amp; RIGHT(DH902,3)),
            IF(AND((--(INT('Drill Size Info'!$AA$19) &amp; "." &amp; RIGHT(DH902,3))&gt;=--('Drill Size Info'!$AA$19)), (--(INT('Drill Size Info'!$AA$19) &amp; "." &amp; RIGHT(DH902,3))&lt;=--('Drill Size Info'!$AB$19))),
                --(INT('Drill Size Info'!$AA$19) &amp; "." &amp; RIGHT(DH902,3)),
                --(INT('Drill Size Info'!$AB$19) &amp; "." &amp; RIGHT(DH902,3))
            )
        ),
        "N/A"
    )
)</f>
        <v>N/A</v>
      </c>
      <c r="T902" s="150" t="str">
        <f>IF(DL902&lt;&gt;"",
    IF(INT('Drill Size Info'!$AA$19)=INT('Drill Size Info'!$AB$15),
        --(INT('Drill Size Info'!$AA$15) &amp; "." &amp; DL902),
        IF(AND((--(INT('Drill Size Info'!$AA$15) &amp; "." &amp; DL902)&gt;=--('Drill Size Info'!$AA$15)), (--(INT('Drill Size Info'!$AA$15) &amp; "." &amp; DL902)&lt;=--('Drill Size Info'!$AB$15))),
            --(INT('Drill Size Info'!$AA$15) &amp; "." &amp; DL902),
            --(INT('Drill Size Info'!$AB$15) &amp; "." &amp; DL902)
        )
    ),
    IF(DK902&lt;&gt;"",
        IF(INT('Drill Size Info'!$AA$15)=INT('Drill Size Info'!$AB$15),
            --(INT('Drill Size Info'!$AA$15) &amp; "." &amp; LEFT(DK902,3)),
            IF(AND((--(INT('Drill Size Info'!$AA$15) &amp; "." &amp; LEFT(DK902,3))&gt;=--('Drill Size Info'!$AA$15)), (--(INT('Drill Size Info'!$AA$15) &amp; "." &amp; LEFT(DK902,3))&lt;=--('Drill Size Info'!$AB$15))),
                --(INT('Drill Size Info'!$AA$15) &amp; "." &amp; LEFT(DK902,3)),
                --(INT('Drill Size Info'!$AB$15) &amp; "." &amp; LEFT(DK902,3))
            )
        ),
        "OK"
    )
)</f>
        <v>OK</v>
      </c>
      <c r="U902" s="150" t="str">
        <f>IF(DM902&lt;&gt;"",
    IF(INT('Drill Size Info'!$AA$19)=INT('Drill Size Info'!$AB$15),
        --(INT('Drill Size Info'!$AA$15) &amp; "." &amp; DM902),
        IF(AND((--(INT('Drill Size Info'!$AA$15) &amp; "." &amp; DM902)&gt;=--('Drill Size Info'!$AA$15)), (--(INT('Drill Size Info'!$AA$15) &amp; "." &amp; DM902)&lt;=--('Drill Size Info'!$AB$15))),
            --(INT('Drill Size Info'!$AA$15) &amp; "." &amp; DM902),
            --(INT('Drill Size Info'!$AB$15) &amp; "." &amp; DM902)
        )
    ),
    IF(DK902&lt;&gt;"",
        IF(INT('Drill Size Info'!$AA$15)=INT('Drill Size Info'!$AB$15),
            --(INT('Drill Size Info'!$AA$15) &amp; "." &amp; RIGHT(DK902,3)),
            IF(AND((--(INT('Drill Size Info'!$AA$15) &amp; "." &amp; RIGHT(DK902,3))&gt;=--('Drill Size Info'!$AA$15)), (--(INT('Drill Size Info'!$AA$15) &amp; "." &amp; RIGHT(DK902,3))&lt;=--('Drill Size Info'!$AB$15))),
                --(INT('Drill Size Info'!$AA$15) &amp; "." &amp; RIGHT(DK902,3)),
                --(INT('Drill Size Info'!$AB$15) &amp; "." &amp; RIGHT(DK902,3))
            )
        ),
        "N/A"
    )
)</f>
        <v>N/A</v>
      </c>
      <c r="V902" s="161"/>
      <c r="W902" s="161"/>
      <c r="X902" s="161"/>
      <c r="Y902" s="161"/>
      <c r="Z902" s="161"/>
      <c r="AA902" s="162"/>
      <c r="AB902" s="162"/>
      <c r="AC902" s="162"/>
      <c r="AD902" s="162"/>
      <c r="AE902" s="162"/>
      <c r="AF902" s="162"/>
      <c r="AG902" s="162"/>
      <c r="AH902" s="162"/>
      <c r="AI902" s="162"/>
      <c r="AJ902" s="162"/>
      <c r="AK902" s="162"/>
      <c r="AL902" s="162"/>
      <c r="AM902" s="162"/>
      <c r="AN902" s="162"/>
      <c r="AO902" s="162"/>
      <c r="AP902" s="162"/>
      <c r="AQ902" s="162"/>
      <c r="AR902" s="162"/>
      <c r="AS902" s="162"/>
      <c r="AT902" s="162"/>
      <c r="AU902" s="162"/>
      <c r="AV902" s="162"/>
      <c r="AW902" s="162"/>
      <c r="AX902" s="162"/>
      <c r="AY902" s="162"/>
      <c r="AZ902" s="162"/>
      <c r="BA902" s="162"/>
      <c r="BB902" s="163"/>
      <c r="BC902" s="163"/>
      <c r="BD902" s="163"/>
      <c r="BE902" s="164"/>
      <c r="BF902" s="165"/>
      <c r="BG902" s="162"/>
      <c r="BH902" s="162"/>
      <c r="BI902" s="164"/>
    </row>
    <row r="903" spans="2:61" x14ac:dyDescent="0.2">
      <c r="B903" s="156">
        <v>895</v>
      </c>
      <c r="C903" s="157">
        <f t="shared" si="632"/>
        <v>0</v>
      </c>
      <c r="D903" s="158" t="str">
        <f t="shared" si="592"/>
        <v>OK</v>
      </c>
      <c r="E903" s="159" t="e">
        <f>VLOOKUP('DATA SHEET'!$B$9,'Drill Size Info'!$T$2:$U$8,2,FALSE)</f>
        <v>#N/A</v>
      </c>
      <c r="F903" s="159" t="str">
        <f t="shared" si="633"/>
        <v/>
      </c>
      <c r="G903" s="91">
        <f t="shared" si="634"/>
        <v>0</v>
      </c>
      <c r="H903" s="160" t="s">
        <v>175</v>
      </c>
      <c r="I903" s="160" t="s">
        <v>175</v>
      </c>
      <c r="J903" s="160" t="str">
        <f>IF('DATA SHEET'!$B$10="NC-50","N/A","OK")</f>
        <v>OK</v>
      </c>
      <c r="K903" s="160" t="str">
        <f>IF('DATA SHEET'!$B$10="NC-50","N/A","OK")</f>
        <v>OK</v>
      </c>
      <c r="L903" s="160" t="str">
        <f t="shared" si="635"/>
        <v>OK</v>
      </c>
      <c r="M903" s="160" t="str">
        <f t="shared" si="636"/>
        <v>OK</v>
      </c>
      <c r="N903" s="160"/>
      <c r="O903" s="160"/>
      <c r="P903" s="160"/>
      <c r="Q903" s="160"/>
      <c r="R903" s="92" t="str">
        <f>IF(DI903&lt;&gt;"",
    IF(INT('Drill Size Info'!$AA$19)=INT('Drill Size Info'!$AB$19),
        --(INT('Drill Size Info'!$AA$19) &amp; "." &amp; DI903),
        IF(AND((--(INT('Drill Size Info'!$AA$19) &amp; "." &amp; DI903)&gt;=--('Drill Size Info'!$AA$19)), (--(INT('Drill Size Info'!$AA$19) &amp; "." &amp; DI903)&lt;=--('Drill Size Info'!$AB$19))),
            --(INT('Drill Size Info'!$AA$19) &amp; "." &amp; DI903),
            --(INT('Drill Size Info'!$AB$19) &amp; "." &amp; DI903)
        )
    ),
    IF(DH903&lt;&gt;"",
        IF(INT('Drill Size Info'!$AA$19)=INT('Drill Size Info'!$AB$19),
            --(INT('Drill Size Info'!$AA$19) &amp; "." &amp; LEFT(DH903,3)),
            IF(AND((--(INT('Drill Size Info'!$AA$19) &amp; "." &amp; LEFT(DH903,3))&gt;=--('Drill Size Info'!$AA$19)), (--(INT('Drill Size Info'!$AA$19) &amp; "." &amp; LEFT(DH903,3))&lt;=--('Drill Size Info'!$AB$19))),
                --(INT('Drill Size Info'!$AA$19) &amp; "." &amp; LEFT(DH903,3)),
                --(INT('Drill Size Info'!$AB$19) &amp; "." &amp; LEFT(DH903,3))
            )
        ),
        "OK"
    )
)</f>
        <v>OK</v>
      </c>
      <c r="S903" s="150" t="str">
        <f>IF(DJ903&lt;&gt;"",
    IF(INT('Drill Size Info'!$AA$19)=INT('Drill Size Info'!$AB$19),
        --(INT('Drill Size Info'!$AA$19) &amp; "." &amp; DJ903),
        IF(AND((--(INT('Drill Size Info'!$AA$19) &amp; "." &amp; DJ903)&gt;=--('Drill Size Info'!$AA$19)), (--(INT('Drill Size Info'!$AA$19) &amp; "." &amp; DJ903)&lt;=--('Drill Size Info'!$AB$19))),
            --(INT('Drill Size Info'!$AA$19) &amp; "." &amp; DJ903),
            --(INT('Drill Size Info'!$AB$19) &amp; "." &amp; DJ903)
        )
    ),
    IF(DH903&lt;&gt;"",
        IF(INT('Drill Size Info'!$AA$19)=INT('Drill Size Info'!$AB$19),
            --(INT('Drill Size Info'!$AA$19) &amp; "." &amp; RIGHT(DH903,3)),
            IF(AND((--(INT('Drill Size Info'!$AA$19) &amp; "." &amp; RIGHT(DH903,3))&gt;=--('Drill Size Info'!$AA$19)), (--(INT('Drill Size Info'!$AA$19) &amp; "." &amp; RIGHT(DH903,3))&lt;=--('Drill Size Info'!$AB$19))),
                --(INT('Drill Size Info'!$AA$19) &amp; "." &amp; RIGHT(DH903,3)),
                --(INT('Drill Size Info'!$AB$19) &amp; "." &amp; RIGHT(DH903,3))
            )
        ),
        "N/A"
    )
)</f>
        <v>N/A</v>
      </c>
      <c r="T903" s="150" t="str">
        <f>IF(DL903&lt;&gt;"",
    IF(INT('Drill Size Info'!$AA$19)=INT('Drill Size Info'!$AB$15),
        --(INT('Drill Size Info'!$AA$15) &amp; "." &amp; DL903),
        IF(AND((--(INT('Drill Size Info'!$AA$15) &amp; "." &amp; DL903)&gt;=--('Drill Size Info'!$AA$15)), (--(INT('Drill Size Info'!$AA$15) &amp; "." &amp; DL903)&lt;=--('Drill Size Info'!$AB$15))),
            --(INT('Drill Size Info'!$AA$15) &amp; "." &amp; DL903),
            --(INT('Drill Size Info'!$AB$15) &amp; "." &amp; DL903)
        )
    ),
    IF(DK903&lt;&gt;"",
        IF(INT('Drill Size Info'!$AA$15)=INT('Drill Size Info'!$AB$15),
            --(INT('Drill Size Info'!$AA$15) &amp; "." &amp; LEFT(DK903,3)),
            IF(AND((--(INT('Drill Size Info'!$AA$15) &amp; "." &amp; LEFT(DK903,3))&gt;=--('Drill Size Info'!$AA$15)), (--(INT('Drill Size Info'!$AA$15) &amp; "." &amp; LEFT(DK903,3))&lt;=--('Drill Size Info'!$AB$15))),
                --(INT('Drill Size Info'!$AA$15) &amp; "." &amp; LEFT(DK903,3)),
                --(INT('Drill Size Info'!$AB$15) &amp; "." &amp; LEFT(DK903,3))
            )
        ),
        "OK"
    )
)</f>
        <v>OK</v>
      </c>
      <c r="U903" s="150" t="str">
        <f>IF(DM903&lt;&gt;"",
    IF(INT('Drill Size Info'!$AA$19)=INT('Drill Size Info'!$AB$15),
        --(INT('Drill Size Info'!$AA$15) &amp; "." &amp; DM903),
        IF(AND((--(INT('Drill Size Info'!$AA$15) &amp; "." &amp; DM903)&gt;=--('Drill Size Info'!$AA$15)), (--(INT('Drill Size Info'!$AA$15) &amp; "." &amp; DM903)&lt;=--('Drill Size Info'!$AB$15))),
            --(INT('Drill Size Info'!$AA$15) &amp; "." &amp; DM903),
            --(INT('Drill Size Info'!$AB$15) &amp; "." &amp; DM903)
        )
    ),
    IF(DK903&lt;&gt;"",
        IF(INT('Drill Size Info'!$AA$15)=INT('Drill Size Info'!$AB$15),
            --(INT('Drill Size Info'!$AA$15) &amp; "." &amp; RIGHT(DK903,3)),
            IF(AND((--(INT('Drill Size Info'!$AA$15) &amp; "." &amp; RIGHT(DK903,3))&gt;=--('Drill Size Info'!$AA$15)), (--(INT('Drill Size Info'!$AA$15) &amp; "." &amp; RIGHT(DK903,3))&lt;=--('Drill Size Info'!$AB$15))),
                --(INT('Drill Size Info'!$AA$15) &amp; "." &amp; RIGHT(DK903,3)),
                --(INT('Drill Size Info'!$AB$15) &amp; "." &amp; RIGHT(DK903,3))
            )
        ),
        "N/A"
    )
)</f>
        <v>N/A</v>
      </c>
      <c r="V903" s="161"/>
      <c r="W903" s="161"/>
      <c r="X903" s="161"/>
      <c r="Y903" s="161"/>
      <c r="Z903" s="161"/>
      <c r="AA903" s="162"/>
      <c r="AB903" s="162"/>
      <c r="AC903" s="162"/>
      <c r="AD903" s="162"/>
      <c r="AE903" s="162"/>
      <c r="AF903" s="162"/>
      <c r="AG903" s="162"/>
      <c r="AH903" s="162"/>
      <c r="AI903" s="162"/>
      <c r="AJ903" s="162"/>
      <c r="AK903" s="162"/>
      <c r="AL903" s="162"/>
      <c r="AM903" s="162"/>
      <c r="AN903" s="162"/>
      <c r="AO903" s="162"/>
      <c r="AP903" s="162"/>
      <c r="AQ903" s="162"/>
      <c r="AR903" s="162"/>
      <c r="AS903" s="162"/>
      <c r="AT903" s="162"/>
      <c r="AU903" s="162"/>
      <c r="AV903" s="162"/>
      <c r="AW903" s="162"/>
      <c r="AX903" s="162"/>
      <c r="AY903" s="162"/>
      <c r="AZ903" s="162"/>
      <c r="BA903" s="162"/>
      <c r="BB903" s="163"/>
      <c r="BC903" s="163"/>
      <c r="BD903" s="163"/>
      <c r="BE903" s="164"/>
      <c r="BF903" s="165"/>
      <c r="BG903" s="162"/>
      <c r="BH903" s="162"/>
      <c r="BI903" s="164"/>
    </row>
    <row r="904" spans="2:61" x14ac:dyDescent="0.2">
      <c r="B904" s="156">
        <v>896</v>
      </c>
      <c r="C904" s="157">
        <f t="shared" si="632"/>
        <v>0</v>
      </c>
      <c r="D904" s="158" t="str">
        <f t="shared" si="592"/>
        <v>OK</v>
      </c>
      <c r="E904" s="159" t="e">
        <f>VLOOKUP('DATA SHEET'!$B$9,'Drill Size Info'!$T$2:$U$8,2,FALSE)</f>
        <v>#N/A</v>
      </c>
      <c r="F904" s="159" t="str">
        <f t="shared" si="633"/>
        <v/>
      </c>
      <c r="G904" s="91">
        <f t="shared" si="634"/>
        <v>0</v>
      </c>
      <c r="H904" s="160" t="s">
        <v>175</v>
      </c>
      <c r="I904" s="160" t="s">
        <v>175</v>
      </c>
      <c r="J904" s="160" t="str">
        <f>IF('DATA SHEET'!$B$10="NC-50","N/A","OK")</f>
        <v>OK</v>
      </c>
      <c r="K904" s="160" t="str">
        <f>IF('DATA SHEET'!$B$10="NC-50","N/A","OK")</f>
        <v>OK</v>
      </c>
      <c r="L904" s="160" t="str">
        <f t="shared" si="635"/>
        <v>OK</v>
      </c>
      <c r="M904" s="160" t="str">
        <f t="shared" si="636"/>
        <v>OK</v>
      </c>
      <c r="N904" s="160"/>
      <c r="O904" s="160"/>
      <c r="P904" s="160"/>
      <c r="Q904" s="160"/>
      <c r="R904" s="92" t="str">
        <f>IF(DI904&lt;&gt;"",
    IF(INT('Drill Size Info'!$AA$19)=INT('Drill Size Info'!$AB$19),
        --(INT('Drill Size Info'!$AA$19) &amp; "." &amp; DI904),
        IF(AND((--(INT('Drill Size Info'!$AA$19) &amp; "." &amp; DI904)&gt;=--('Drill Size Info'!$AA$19)), (--(INT('Drill Size Info'!$AA$19) &amp; "." &amp; DI904)&lt;=--('Drill Size Info'!$AB$19))),
            --(INT('Drill Size Info'!$AA$19) &amp; "." &amp; DI904),
            --(INT('Drill Size Info'!$AB$19) &amp; "." &amp; DI904)
        )
    ),
    IF(DH904&lt;&gt;"",
        IF(INT('Drill Size Info'!$AA$19)=INT('Drill Size Info'!$AB$19),
            --(INT('Drill Size Info'!$AA$19) &amp; "." &amp; LEFT(DH904,3)),
            IF(AND((--(INT('Drill Size Info'!$AA$19) &amp; "." &amp; LEFT(DH904,3))&gt;=--('Drill Size Info'!$AA$19)), (--(INT('Drill Size Info'!$AA$19) &amp; "." &amp; LEFT(DH904,3))&lt;=--('Drill Size Info'!$AB$19))),
                --(INT('Drill Size Info'!$AA$19) &amp; "." &amp; LEFT(DH904,3)),
                --(INT('Drill Size Info'!$AB$19) &amp; "." &amp; LEFT(DH904,3))
            )
        ),
        "OK"
    )
)</f>
        <v>OK</v>
      </c>
      <c r="S904" s="150" t="str">
        <f>IF(DJ904&lt;&gt;"",
    IF(INT('Drill Size Info'!$AA$19)=INT('Drill Size Info'!$AB$19),
        --(INT('Drill Size Info'!$AA$19) &amp; "." &amp; DJ904),
        IF(AND((--(INT('Drill Size Info'!$AA$19) &amp; "." &amp; DJ904)&gt;=--('Drill Size Info'!$AA$19)), (--(INT('Drill Size Info'!$AA$19) &amp; "." &amp; DJ904)&lt;=--('Drill Size Info'!$AB$19))),
            --(INT('Drill Size Info'!$AA$19) &amp; "." &amp; DJ904),
            --(INT('Drill Size Info'!$AB$19) &amp; "." &amp; DJ904)
        )
    ),
    IF(DH904&lt;&gt;"",
        IF(INT('Drill Size Info'!$AA$19)=INT('Drill Size Info'!$AB$19),
            --(INT('Drill Size Info'!$AA$19) &amp; "." &amp; RIGHT(DH904,3)),
            IF(AND((--(INT('Drill Size Info'!$AA$19) &amp; "." &amp; RIGHT(DH904,3))&gt;=--('Drill Size Info'!$AA$19)), (--(INT('Drill Size Info'!$AA$19) &amp; "." &amp; RIGHT(DH904,3))&lt;=--('Drill Size Info'!$AB$19))),
                --(INT('Drill Size Info'!$AA$19) &amp; "." &amp; RIGHT(DH904,3)),
                --(INT('Drill Size Info'!$AB$19) &amp; "." &amp; RIGHT(DH904,3))
            )
        ),
        "N/A"
    )
)</f>
        <v>N/A</v>
      </c>
      <c r="T904" s="150" t="str">
        <f>IF(DL904&lt;&gt;"",
    IF(INT('Drill Size Info'!$AA$19)=INT('Drill Size Info'!$AB$15),
        --(INT('Drill Size Info'!$AA$15) &amp; "." &amp; DL904),
        IF(AND((--(INT('Drill Size Info'!$AA$15) &amp; "." &amp; DL904)&gt;=--('Drill Size Info'!$AA$15)), (--(INT('Drill Size Info'!$AA$15) &amp; "." &amp; DL904)&lt;=--('Drill Size Info'!$AB$15))),
            --(INT('Drill Size Info'!$AA$15) &amp; "." &amp; DL904),
            --(INT('Drill Size Info'!$AB$15) &amp; "." &amp; DL904)
        )
    ),
    IF(DK904&lt;&gt;"",
        IF(INT('Drill Size Info'!$AA$15)=INT('Drill Size Info'!$AB$15),
            --(INT('Drill Size Info'!$AA$15) &amp; "." &amp; LEFT(DK904,3)),
            IF(AND((--(INT('Drill Size Info'!$AA$15) &amp; "." &amp; LEFT(DK904,3))&gt;=--('Drill Size Info'!$AA$15)), (--(INT('Drill Size Info'!$AA$15) &amp; "." &amp; LEFT(DK904,3))&lt;=--('Drill Size Info'!$AB$15))),
                --(INT('Drill Size Info'!$AA$15) &amp; "." &amp; LEFT(DK904,3)),
                --(INT('Drill Size Info'!$AB$15) &amp; "." &amp; LEFT(DK904,3))
            )
        ),
        "OK"
    )
)</f>
        <v>OK</v>
      </c>
      <c r="U904" s="150" t="str">
        <f>IF(DM904&lt;&gt;"",
    IF(INT('Drill Size Info'!$AA$19)=INT('Drill Size Info'!$AB$15),
        --(INT('Drill Size Info'!$AA$15) &amp; "." &amp; DM904),
        IF(AND((--(INT('Drill Size Info'!$AA$15) &amp; "." &amp; DM904)&gt;=--('Drill Size Info'!$AA$15)), (--(INT('Drill Size Info'!$AA$15) &amp; "." &amp; DM904)&lt;=--('Drill Size Info'!$AB$15))),
            --(INT('Drill Size Info'!$AA$15) &amp; "." &amp; DM904),
            --(INT('Drill Size Info'!$AB$15) &amp; "." &amp; DM904)
        )
    ),
    IF(DK904&lt;&gt;"",
        IF(INT('Drill Size Info'!$AA$15)=INT('Drill Size Info'!$AB$15),
            --(INT('Drill Size Info'!$AA$15) &amp; "." &amp; RIGHT(DK904,3)),
            IF(AND((--(INT('Drill Size Info'!$AA$15) &amp; "." &amp; RIGHT(DK904,3))&gt;=--('Drill Size Info'!$AA$15)), (--(INT('Drill Size Info'!$AA$15) &amp; "." &amp; RIGHT(DK904,3))&lt;=--('Drill Size Info'!$AB$15))),
                --(INT('Drill Size Info'!$AA$15) &amp; "." &amp; RIGHT(DK904,3)),
                --(INT('Drill Size Info'!$AB$15) &amp; "." &amp; RIGHT(DK904,3))
            )
        ),
        "N/A"
    )
)</f>
        <v>N/A</v>
      </c>
      <c r="V904" s="161"/>
      <c r="W904" s="161"/>
      <c r="X904" s="161"/>
      <c r="Y904" s="161"/>
      <c r="Z904" s="161"/>
      <c r="AA904" s="162"/>
      <c r="AB904" s="162"/>
      <c r="AC904" s="162"/>
      <c r="AD904" s="162"/>
      <c r="AE904" s="162"/>
      <c r="AF904" s="162"/>
      <c r="AG904" s="162"/>
      <c r="AH904" s="162"/>
      <c r="AI904" s="162"/>
      <c r="AJ904" s="162"/>
      <c r="AK904" s="162"/>
      <c r="AL904" s="162"/>
      <c r="AM904" s="162"/>
      <c r="AN904" s="162"/>
      <c r="AO904" s="162"/>
      <c r="AP904" s="162"/>
      <c r="AQ904" s="162"/>
      <c r="AR904" s="162"/>
      <c r="AS904" s="162"/>
      <c r="AT904" s="162"/>
      <c r="AU904" s="162"/>
      <c r="AV904" s="162"/>
      <c r="AW904" s="162"/>
      <c r="AX904" s="162"/>
      <c r="AY904" s="162"/>
      <c r="AZ904" s="162"/>
      <c r="BA904" s="162"/>
      <c r="BB904" s="163"/>
      <c r="BC904" s="163"/>
      <c r="BD904" s="163"/>
      <c r="BE904" s="164"/>
      <c r="BF904" s="165"/>
      <c r="BG904" s="162"/>
      <c r="BH904" s="162"/>
      <c r="BI904" s="164"/>
    </row>
    <row r="905" spans="2:61" x14ac:dyDescent="0.2">
      <c r="B905" s="156">
        <v>897</v>
      </c>
      <c r="C905" s="157">
        <f t="shared" si="632"/>
        <v>0</v>
      </c>
      <c r="D905" s="158" t="str">
        <f t="shared" ref="D905:D968" si="637">IF(AW905="x","-","OK")</f>
        <v>OK</v>
      </c>
      <c r="E905" s="159" t="e">
        <f>VLOOKUP('DATA SHEET'!$B$9,'Drill Size Info'!$T$2:$U$8,2,FALSE)</f>
        <v>#N/A</v>
      </c>
      <c r="F905" s="159" t="str">
        <f t="shared" si="633"/>
        <v/>
      </c>
      <c r="G905" s="91">
        <f t="shared" si="634"/>
        <v>0</v>
      </c>
      <c r="H905" s="160" t="s">
        <v>175</v>
      </c>
      <c r="I905" s="160" t="s">
        <v>175</v>
      </c>
      <c r="J905" s="160" t="str">
        <f>IF('DATA SHEET'!$B$10="NC-50","N/A","OK")</f>
        <v>OK</v>
      </c>
      <c r="K905" s="160" t="str">
        <f>IF('DATA SHEET'!$B$10="NC-50","N/A","OK")</f>
        <v>OK</v>
      </c>
      <c r="L905" s="160" t="str">
        <f t="shared" si="635"/>
        <v>OK</v>
      </c>
      <c r="M905" s="160" t="str">
        <f t="shared" si="636"/>
        <v>OK</v>
      </c>
      <c r="N905" s="160"/>
      <c r="O905" s="160"/>
      <c r="P905" s="160"/>
      <c r="Q905" s="160"/>
      <c r="R905" s="92" t="str">
        <f>IF(DI905&lt;&gt;"",
    IF(INT('Drill Size Info'!$AA$19)=INT('Drill Size Info'!$AB$19),
        --(INT('Drill Size Info'!$AA$19) &amp; "." &amp; DI905),
        IF(AND((--(INT('Drill Size Info'!$AA$19) &amp; "." &amp; DI905)&gt;=--('Drill Size Info'!$AA$19)), (--(INT('Drill Size Info'!$AA$19) &amp; "." &amp; DI905)&lt;=--('Drill Size Info'!$AB$19))),
            --(INT('Drill Size Info'!$AA$19) &amp; "." &amp; DI905),
            --(INT('Drill Size Info'!$AB$19) &amp; "." &amp; DI905)
        )
    ),
    IF(DH905&lt;&gt;"",
        IF(INT('Drill Size Info'!$AA$19)=INT('Drill Size Info'!$AB$19),
            --(INT('Drill Size Info'!$AA$19) &amp; "." &amp; LEFT(DH905,3)),
            IF(AND((--(INT('Drill Size Info'!$AA$19) &amp; "." &amp; LEFT(DH905,3))&gt;=--('Drill Size Info'!$AA$19)), (--(INT('Drill Size Info'!$AA$19) &amp; "." &amp; LEFT(DH905,3))&lt;=--('Drill Size Info'!$AB$19))),
                --(INT('Drill Size Info'!$AA$19) &amp; "." &amp; LEFT(DH905,3)),
                --(INT('Drill Size Info'!$AB$19) &amp; "." &amp; LEFT(DH905,3))
            )
        ),
        "OK"
    )
)</f>
        <v>OK</v>
      </c>
      <c r="S905" s="150" t="str">
        <f>IF(DJ905&lt;&gt;"",
    IF(INT('Drill Size Info'!$AA$19)=INT('Drill Size Info'!$AB$19),
        --(INT('Drill Size Info'!$AA$19) &amp; "." &amp; DJ905),
        IF(AND((--(INT('Drill Size Info'!$AA$19) &amp; "." &amp; DJ905)&gt;=--('Drill Size Info'!$AA$19)), (--(INT('Drill Size Info'!$AA$19) &amp; "." &amp; DJ905)&lt;=--('Drill Size Info'!$AB$19))),
            --(INT('Drill Size Info'!$AA$19) &amp; "." &amp; DJ905),
            --(INT('Drill Size Info'!$AB$19) &amp; "." &amp; DJ905)
        )
    ),
    IF(DH905&lt;&gt;"",
        IF(INT('Drill Size Info'!$AA$19)=INT('Drill Size Info'!$AB$19),
            --(INT('Drill Size Info'!$AA$19) &amp; "." &amp; RIGHT(DH905,3)),
            IF(AND((--(INT('Drill Size Info'!$AA$19) &amp; "." &amp; RIGHT(DH905,3))&gt;=--('Drill Size Info'!$AA$19)), (--(INT('Drill Size Info'!$AA$19) &amp; "." &amp; RIGHT(DH905,3))&lt;=--('Drill Size Info'!$AB$19))),
                --(INT('Drill Size Info'!$AA$19) &amp; "." &amp; RIGHT(DH905,3)),
                --(INT('Drill Size Info'!$AB$19) &amp; "." &amp; RIGHT(DH905,3))
            )
        ),
        "N/A"
    )
)</f>
        <v>N/A</v>
      </c>
      <c r="T905" s="150" t="str">
        <f>IF(DL905&lt;&gt;"",
    IF(INT('Drill Size Info'!$AA$19)=INT('Drill Size Info'!$AB$15),
        --(INT('Drill Size Info'!$AA$15) &amp; "." &amp; DL905),
        IF(AND((--(INT('Drill Size Info'!$AA$15) &amp; "." &amp; DL905)&gt;=--('Drill Size Info'!$AA$15)), (--(INT('Drill Size Info'!$AA$15) &amp; "." &amp; DL905)&lt;=--('Drill Size Info'!$AB$15))),
            --(INT('Drill Size Info'!$AA$15) &amp; "." &amp; DL905),
            --(INT('Drill Size Info'!$AB$15) &amp; "." &amp; DL905)
        )
    ),
    IF(DK905&lt;&gt;"",
        IF(INT('Drill Size Info'!$AA$15)=INT('Drill Size Info'!$AB$15),
            --(INT('Drill Size Info'!$AA$15) &amp; "." &amp; LEFT(DK905,3)),
            IF(AND((--(INT('Drill Size Info'!$AA$15) &amp; "." &amp; LEFT(DK905,3))&gt;=--('Drill Size Info'!$AA$15)), (--(INT('Drill Size Info'!$AA$15) &amp; "." &amp; LEFT(DK905,3))&lt;=--('Drill Size Info'!$AB$15))),
                --(INT('Drill Size Info'!$AA$15) &amp; "." &amp; LEFT(DK905,3)),
                --(INT('Drill Size Info'!$AB$15) &amp; "." &amp; LEFT(DK905,3))
            )
        ),
        "OK"
    )
)</f>
        <v>OK</v>
      </c>
      <c r="U905" s="150" t="str">
        <f>IF(DM905&lt;&gt;"",
    IF(INT('Drill Size Info'!$AA$19)=INT('Drill Size Info'!$AB$15),
        --(INT('Drill Size Info'!$AA$15) &amp; "." &amp; DM905),
        IF(AND((--(INT('Drill Size Info'!$AA$15) &amp; "." &amp; DM905)&gt;=--('Drill Size Info'!$AA$15)), (--(INT('Drill Size Info'!$AA$15) &amp; "." &amp; DM905)&lt;=--('Drill Size Info'!$AB$15))),
            --(INT('Drill Size Info'!$AA$15) &amp; "." &amp; DM905),
            --(INT('Drill Size Info'!$AB$15) &amp; "." &amp; DM905)
        )
    ),
    IF(DK905&lt;&gt;"",
        IF(INT('Drill Size Info'!$AA$15)=INT('Drill Size Info'!$AB$15),
            --(INT('Drill Size Info'!$AA$15) &amp; "." &amp; RIGHT(DK905,3)),
            IF(AND((--(INT('Drill Size Info'!$AA$15) &amp; "." &amp; RIGHT(DK905,3))&gt;=--('Drill Size Info'!$AA$15)), (--(INT('Drill Size Info'!$AA$15) &amp; "." &amp; RIGHT(DK905,3))&lt;=--('Drill Size Info'!$AB$15))),
                --(INT('Drill Size Info'!$AA$15) &amp; "." &amp; RIGHT(DK905,3)),
                --(INT('Drill Size Info'!$AB$15) &amp; "." &amp; RIGHT(DK905,3))
            )
        ),
        "N/A"
    )
)</f>
        <v>N/A</v>
      </c>
      <c r="V905" s="161"/>
      <c r="W905" s="161"/>
      <c r="X905" s="161"/>
      <c r="Y905" s="161"/>
      <c r="Z905" s="161"/>
      <c r="AA905" s="162"/>
      <c r="AB905" s="162"/>
      <c r="AC905" s="162"/>
      <c r="AD905" s="162"/>
      <c r="AE905" s="162"/>
      <c r="AF905" s="162"/>
      <c r="AG905" s="162"/>
      <c r="AH905" s="162"/>
      <c r="AI905" s="162"/>
      <c r="AJ905" s="162"/>
      <c r="AK905" s="162"/>
      <c r="AL905" s="162"/>
      <c r="AM905" s="162"/>
      <c r="AN905" s="162"/>
      <c r="AO905" s="162"/>
      <c r="AP905" s="162"/>
      <c r="AQ905" s="162"/>
      <c r="AR905" s="162"/>
      <c r="AS905" s="162"/>
      <c r="AT905" s="162"/>
      <c r="AU905" s="162"/>
      <c r="AV905" s="162"/>
      <c r="AW905" s="162"/>
      <c r="AX905" s="162"/>
      <c r="AY905" s="162"/>
      <c r="AZ905" s="162"/>
      <c r="BA905" s="162"/>
      <c r="BB905" s="163"/>
      <c r="BC905" s="163"/>
      <c r="BD905" s="163"/>
      <c r="BE905" s="164"/>
      <c r="BF905" s="165"/>
      <c r="BG905" s="162"/>
      <c r="BH905" s="162"/>
      <c r="BI905" s="164"/>
    </row>
    <row r="906" spans="2:61" x14ac:dyDescent="0.2">
      <c r="B906" s="156">
        <v>898</v>
      </c>
      <c r="C906" s="157">
        <f t="shared" si="632"/>
        <v>0</v>
      </c>
      <c r="D906" s="158" t="str">
        <f t="shared" si="637"/>
        <v>OK</v>
      </c>
      <c r="E906" s="159" t="e">
        <f>VLOOKUP('DATA SHEET'!$B$9,'Drill Size Info'!$T$2:$U$8,2,FALSE)</f>
        <v>#N/A</v>
      </c>
      <c r="F906" s="159" t="str">
        <f t="shared" si="633"/>
        <v/>
      </c>
      <c r="G906" s="91">
        <f t="shared" si="634"/>
        <v>0</v>
      </c>
      <c r="H906" s="160" t="s">
        <v>175</v>
      </c>
      <c r="I906" s="160" t="s">
        <v>175</v>
      </c>
      <c r="J906" s="160" t="str">
        <f>IF('DATA SHEET'!$B$10="NC-50","N/A","OK")</f>
        <v>OK</v>
      </c>
      <c r="K906" s="160" t="str">
        <f>IF('DATA SHEET'!$B$10="NC-50","N/A","OK")</f>
        <v>OK</v>
      </c>
      <c r="L906" s="160" t="str">
        <f t="shared" si="635"/>
        <v>OK</v>
      </c>
      <c r="M906" s="160" t="str">
        <f t="shared" si="636"/>
        <v>OK</v>
      </c>
      <c r="N906" s="160"/>
      <c r="O906" s="160"/>
      <c r="P906" s="160"/>
      <c r="Q906" s="160"/>
      <c r="R906" s="92" t="str">
        <f>IF(DI906&lt;&gt;"",
    IF(INT('Drill Size Info'!$AA$19)=INT('Drill Size Info'!$AB$19),
        --(INT('Drill Size Info'!$AA$19) &amp; "." &amp; DI906),
        IF(AND((--(INT('Drill Size Info'!$AA$19) &amp; "." &amp; DI906)&gt;=--('Drill Size Info'!$AA$19)), (--(INT('Drill Size Info'!$AA$19) &amp; "." &amp; DI906)&lt;=--('Drill Size Info'!$AB$19))),
            --(INT('Drill Size Info'!$AA$19) &amp; "." &amp; DI906),
            --(INT('Drill Size Info'!$AB$19) &amp; "." &amp; DI906)
        )
    ),
    IF(DH906&lt;&gt;"",
        IF(INT('Drill Size Info'!$AA$19)=INT('Drill Size Info'!$AB$19),
            --(INT('Drill Size Info'!$AA$19) &amp; "." &amp; LEFT(DH906,3)),
            IF(AND((--(INT('Drill Size Info'!$AA$19) &amp; "." &amp; LEFT(DH906,3))&gt;=--('Drill Size Info'!$AA$19)), (--(INT('Drill Size Info'!$AA$19) &amp; "." &amp; LEFT(DH906,3))&lt;=--('Drill Size Info'!$AB$19))),
                --(INT('Drill Size Info'!$AA$19) &amp; "." &amp; LEFT(DH906,3)),
                --(INT('Drill Size Info'!$AB$19) &amp; "." &amp; LEFT(DH906,3))
            )
        ),
        "OK"
    )
)</f>
        <v>OK</v>
      </c>
      <c r="S906" s="150" t="str">
        <f>IF(DJ906&lt;&gt;"",
    IF(INT('Drill Size Info'!$AA$19)=INT('Drill Size Info'!$AB$19),
        --(INT('Drill Size Info'!$AA$19) &amp; "." &amp; DJ906),
        IF(AND((--(INT('Drill Size Info'!$AA$19) &amp; "." &amp; DJ906)&gt;=--('Drill Size Info'!$AA$19)), (--(INT('Drill Size Info'!$AA$19) &amp; "." &amp; DJ906)&lt;=--('Drill Size Info'!$AB$19))),
            --(INT('Drill Size Info'!$AA$19) &amp; "." &amp; DJ906),
            --(INT('Drill Size Info'!$AB$19) &amp; "." &amp; DJ906)
        )
    ),
    IF(DH906&lt;&gt;"",
        IF(INT('Drill Size Info'!$AA$19)=INT('Drill Size Info'!$AB$19),
            --(INT('Drill Size Info'!$AA$19) &amp; "." &amp; RIGHT(DH906,3)),
            IF(AND((--(INT('Drill Size Info'!$AA$19) &amp; "." &amp; RIGHT(DH906,3))&gt;=--('Drill Size Info'!$AA$19)), (--(INT('Drill Size Info'!$AA$19) &amp; "." &amp; RIGHT(DH906,3))&lt;=--('Drill Size Info'!$AB$19))),
                --(INT('Drill Size Info'!$AA$19) &amp; "." &amp; RIGHT(DH906,3)),
                --(INT('Drill Size Info'!$AB$19) &amp; "." &amp; RIGHT(DH906,3))
            )
        ),
        "N/A"
    )
)</f>
        <v>N/A</v>
      </c>
      <c r="T906" s="150" t="str">
        <f>IF(DL906&lt;&gt;"",
    IF(INT('Drill Size Info'!$AA$19)=INT('Drill Size Info'!$AB$15),
        --(INT('Drill Size Info'!$AA$15) &amp; "." &amp; DL906),
        IF(AND((--(INT('Drill Size Info'!$AA$15) &amp; "." &amp; DL906)&gt;=--('Drill Size Info'!$AA$15)), (--(INT('Drill Size Info'!$AA$15) &amp; "." &amp; DL906)&lt;=--('Drill Size Info'!$AB$15))),
            --(INT('Drill Size Info'!$AA$15) &amp; "." &amp; DL906),
            --(INT('Drill Size Info'!$AB$15) &amp; "." &amp; DL906)
        )
    ),
    IF(DK906&lt;&gt;"",
        IF(INT('Drill Size Info'!$AA$15)=INT('Drill Size Info'!$AB$15),
            --(INT('Drill Size Info'!$AA$15) &amp; "." &amp; LEFT(DK906,3)),
            IF(AND((--(INT('Drill Size Info'!$AA$15) &amp; "." &amp; LEFT(DK906,3))&gt;=--('Drill Size Info'!$AA$15)), (--(INT('Drill Size Info'!$AA$15) &amp; "." &amp; LEFT(DK906,3))&lt;=--('Drill Size Info'!$AB$15))),
                --(INT('Drill Size Info'!$AA$15) &amp; "." &amp; LEFT(DK906,3)),
                --(INT('Drill Size Info'!$AB$15) &amp; "." &amp; LEFT(DK906,3))
            )
        ),
        "OK"
    )
)</f>
        <v>OK</v>
      </c>
      <c r="U906" s="150" t="str">
        <f>IF(DM906&lt;&gt;"",
    IF(INT('Drill Size Info'!$AA$19)=INT('Drill Size Info'!$AB$15),
        --(INT('Drill Size Info'!$AA$15) &amp; "." &amp; DM906),
        IF(AND((--(INT('Drill Size Info'!$AA$15) &amp; "." &amp; DM906)&gt;=--('Drill Size Info'!$AA$15)), (--(INT('Drill Size Info'!$AA$15) &amp; "." &amp; DM906)&lt;=--('Drill Size Info'!$AB$15))),
            --(INT('Drill Size Info'!$AA$15) &amp; "." &amp; DM906),
            --(INT('Drill Size Info'!$AB$15) &amp; "." &amp; DM906)
        )
    ),
    IF(DK906&lt;&gt;"",
        IF(INT('Drill Size Info'!$AA$15)=INT('Drill Size Info'!$AB$15),
            --(INT('Drill Size Info'!$AA$15) &amp; "." &amp; RIGHT(DK906,3)),
            IF(AND((--(INT('Drill Size Info'!$AA$15) &amp; "." &amp; RIGHT(DK906,3))&gt;=--('Drill Size Info'!$AA$15)), (--(INT('Drill Size Info'!$AA$15) &amp; "." &amp; RIGHT(DK906,3))&lt;=--('Drill Size Info'!$AB$15))),
                --(INT('Drill Size Info'!$AA$15) &amp; "." &amp; RIGHT(DK906,3)),
                --(INT('Drill Size Info'!$AB$15) &amp; "." &amp; RIGHT(DK906,3))
            )
        ),
        "N/A"
    )
)</f>
        <v>N/A</v>
      </c>
      <c r="V906" s="161"/>
      <c r="W906" s="161"/>
      <c r="X906" s="161"/>
      <c r="Y906" s="161"/>
      <c r="Z906" s="161"/>
      <c r="AA906" s="162"/>
      <c r="AB906" s="162"/>
      <c r="AC906" s="162"/>
      <c r="AD906" s="162"/>
      <c r="AE906" s="162"/>
      <c r="AF906" s="162"/>
      <c r="AG906" s="162"/>
      <c r="AH906" s="162"/>
      <c r="AI906" s="162"/>
      <c r="AJ906" s="162"/>
      <c r="AK906" s="162"/>
      <c r="AL906" s="162"/>
      <c r="AM906" s="162"/>
      <c r="AN906" s="162"/>
      <c r="AO906" s="162"/>
      <c r="AP906" s="162"/>
      <c r="AQ906" s="162"/>
      <c r="AR906" s="162"/>
      <c r="AS906" s="162"/>
      <c r="AT906" s="162"/>
      <c r="AU906" s="162"/>
      <c r="AV906" s="162"/>
      <c r="AW906" s="162"/>
      <c r="AX906" s="162"/>
      <c r="AY906" s="162"/>
      <c r="AZ906" s="162"/>
      <c r="BA906" s="162"/>
      <c r="BB906" s="163"/>
      <c r="BC906" s="163"/>
      <c r="BD906" s="163"/>
      <c r="BE906" s="164"/>
      <c r="BF906" s="165"/>
      <c r="BG906" s="162"/>
      <c r="BH906" s="162"/>
      <c r="BI906" s="164"/>
    </row>
    <row r="907" spans="2:61" x14ac:dyDescent="0.2">
      <c r="B907" s="156">
        <v>899</v>
      </c>
      <c r="C907" s="157">
        <f t="shared" ref="C907:C970" si="638">BP907</f>
        <v>0</v>
      </c>
      <c r="D907" s="158" t="str">
        <f t="shared" si="637"/>
        <v>OK</v>
      </c>
      <c r="E907" s="159" t="e">
        <f>VLOOKUP('DATA SHEET'!$B$9,'Drill Size Info'!$T$2:$U$8,2,FALSE)</f>
        <v>#N/A</v>
      </c>
      <c r="F907" s="159" t="str">
        <f t="shared" ref="F907:F970" si="639">IF(DN907="", "", --("0."&amp;DN907))</f>
        <v/>
      </c>
      <c r="G907" s="91">
        <f t="shared" ref="G907:G970" si="640">IF(F907="", 0, F907/E907)</f>
        <v>0</v>
      </c>
      <c r="H907" s="160" t="s">
        <v>175</v>
      </c>
      <c r="I907" s="160" t="s">
        <v>175</v>
      </c>
      <c r="J907" s="160" t="str">
        <f>IF('DATA SHEET'!$B$10="NC-50","N/A","OK")</f>
        <v>OK</v>
      </c>
      <c r="K907" s="160" t="str">
        <f>IF('DATA SHEET'!$B$10="NC-50","N/A","OK")</f>
        <v>OK</v>
      </c>
      <c r="L907" s="160" t="str">
        <f t="shared" ref="L907:L970" si="641">IF($AX907="x","MIN","OK")</f>
        <v>OK</v>
      </c>
      <c r="M907" s="160" t="str">
        <f t="shared" ref="M907:M970" si="642">IF($AY907="x","MIN","OK")</f>
        <v>OK</v>
      </c>
      <c r="N907" s="160"/>
      <c r="O907" s="160"/>
      <c r="P907" s="160"/>
      <c r="Q907" s="160"/>
      <c r="R907" s="92" t="str">
        <f>IF(DI907&lt;&gt;"",
    IF(INT('Drill Size Info'!$AA$19)=INT('Drill Size Info'!$AB$19),
        --(INT('Drill Size Info'!$AA$19) &amp; "." &amp; DI907),
        IF(AND((--(INT('Drill Size Info'!$AA$19) &amp; "." &amp; DI907)&gt;=--('Drill Size Info'!$AA$19)), (--(INT('Drill Size Info'!$AA$19) &amp; "." &amp; DI907)&lt;=--('Drill Size Info'!$AB$19))),
            --(INT('Drill Size Info'!$AA$19) &amp; "." &amp; DI907),
            --(INT('Drill Size Info'!$AB$19) &amp; "." &amp; DI907)
        )
    ),
    IF(DH907&lt;&gt;"",
        IF(INT('Drill Size Info'!$AA$19)=INT('Drill Size Info'!$AB$19),
            --(INT('Drill Size Info'!$AA$19) &amp; "." &amp; LEFT(DH907,3)),
            IF(AND((--(INT('Drill Size Info'!$AA$19) &amp; "." &amp; LEFT(DH907,3))&gt;=--('Drill Size Info'!$AA$19)), (--(INT('Drill Size Info'!$AA$19) &amp; "." &amp; LEFT(DH907,3))&lt;=--('Drill Size Info'!$AB$19))),
                --(INT('Drill Size Info'!$AA$19) &amp; "." &amp; LEFT(DH907,3)),
                --(INT('Drill Size Info'!$AB$19) &amp; "." &amp; LEFT(DH907,3))
            )
        ),
        "OK"
    )
)</f>
        <v>OK</v>
      </c>
      <c r="S907" s="150" t="str">
        <f>IF(DJ907&lt;&gt;"",
    IF(INT('Drill Size Info'!$AA$19)=INT('Drill Size Info'!$AB$19),
        --(INT('Drill Size Info'!$AA$19) &amp; "." &amp; DJ907),
        IF(AND((--(INT('Drill Size Info'!$AA$19) &amp; "." &amp; DJ907)&gt;=--('Drill Size Info'!$AA$19)), (--(INT('Drill Size Info'!$AA$19) &amp; "." &amp; DJ907)&lt;=--('Drill Size Info'!$AB$19))),
            --(INT('Drill Size Info'!$AA$19) &amp; "." &amp; DJ907),
            --(INT('Drill Size Info'!$AB$19) &amp; "." &amp; DJ907)
        )
    ),
    IF(DH907&lt;&gt;"",
        IF(INT('Drill Size Info'!$AA$19)=INT('Drill Size Info'!$AB$19),
            --(INT('Drill Size Info'!$AA$19) &amp; "." &amp; RIGHT(DH907,3)),
            IF(AND((--(INT('Drill Size Info'!$AA$19) &amp; "." &amp; RIGHT(DH907,3))&gt;=--('Drill Size Info'!$AA$19)), (--(INT('Drill Size Info'!$AA$19) &amp; "." &amp; RIGHT(DH907,3))&lt;=--('Drill Size Info'!$AB$19))),
                --(INT('Drill Size Info'!$AA$19) &amp; "." &amp; RIGHT(DH907,3)),
                --(INT('Drill Size Info'!$AB$19) &amp; "." &amp; RIGHT(DH907,3))
            )
        ),
        "N/A"
    )
)</f>
        <v>N/A</v>
      </c>
      <c r="T907" s="150" t="str">
        <f>IF(DL907&lt;&gt;"",
    IF(INT('Drill Size Info'!$AA$19)=INT('Drill Size Info'!$AB$15),
        --(INT('Drill Size Info'!$AA$15) &amp; "." &amp; DL907),
        IF(AND((--(INT('Drill Size Info'!$AA$15) &amp; "." &amp; DL907)&gt;=--('Drill Size Info'!$AA$15)), (--(INT('Drill Size Info'!$AA$15) &amp; "." &amp; DL907)&lt;=--('Drill Size Info'!$AB$15))),
            --(INT('Drill Size Info'!$AA$15) &amp; "." &amp; DL907),
            --(INT('Drill Size Info'!$AB$15) &amp; "." &amp; DL907)
        )
    ),
    IF(DK907&lt;&gt;"",
        IF(INT('Drill Size Info'!$AA$15)=INT('Drill Size Info'!$AB$15),
            --(INT('Drill Size Info'!$AA$15) &amp; "." &amp; LEFT(DK907,3)),
            IF(AND((--(INT('Drill Size Info'!$AA$15) &amp; "." &amp; LEFT(DK907,3))&gt;=--('Drill Size Info'!$AA$15)), (--(INT('Drill Size Info'!$AA$15) &amp; "." &amp; LEFT(DK907,3))&lt;=--('Drill Size Info'!$AB$15))),
                --(INT('Drill Size Info'!$AA$15) &amp; "." &amp; LEFT(DK907,3)),
                --(INT('Drill Size Info'!$AB$15) &amp; "." &amp; LEFT(DK907,3))
            )
        ),
        "OK"
    )
)</f>
        <v>OK</v>
      </c>
      <c r="U907" s="150" t="str">
        <f>IF(DM907&lt;&gt;"",
    IF(INT('Drill Size Info'!$AA$19)=INT('Drill Size Info'!$AB$15),
        --(INT('Drill Size Info'!$AA$15) &amp; "." &amp; DM907),
        IF(AND((--(INT('Drill Size Info'!$AA$15) &amp; "." &amp; DM907)&gt;=--('Drill Size Info'!$AA$15)), (--(INT('Drill Size Info'!$AA$15) &amp; "." &amp; DM907)&lt;=--('Drill Size Info'!$AB$15))),
            --(INT('Drill Size Info'!$AA$15) &amp; "." &amp; DM907),
            --(INT('Drill Size Info'!$AB$15) &amp; "." &amp; DM907)
        )
    ),
    IF(DK907&lt;&gt;"",
        IF(INT('Drill Size Info'!$AA$15)=INT('Drill Size Info'!$AB$15),
            --(INT('Drill Size Info'!$AA$15) &amp; "." &amp; RIGHT(DK907,3)),
            IF(AND((--(INT('Drill Size Info'!$AA$15) &amp; "." &amp; RIGHT(DK907,3))&gt;=--('Drill Size Info'!$AA$15)), (--(INT('Drill Size Info'!$AA$15) &amp; "." &amp; RIGHT(DK907,3))&lt;=--('Drill Size Info'!$AB$15))),
                --(INT('Drill Size Info'!$AA$15) &amp; "." &amp; RIGHT(DK907,3)),
                --(INT('Drill Size Info'!$AB$15) &amp; "." &amp; RIGHT(DK907,3))
            )
        ),
        "N/A"
    )
)</f>
        <v>N/A</v>
      </c>
      <c r="V907" s="161"/>
      <c r="W907" s="161"/>
      <c r="X907" s="161"/>
      <c r="Y907" s="161"/>
      <c r="Z907" s="161"/>
      <c r="AA907" s="162"/>
      <c r="AB907" s="162"/>
      <c r="AC907" s="162"/>
      <c r="AD907" s="162"/>
      <c r="AE907" s="162"/>
      <c r="AF907" s="162"/>
      <c r="AG907" s="162"/>
      <c r="AH907" s="162"/>
      <c r="AI907" s="162"/>
      <c r="AJ907" s="162"/>
      <c r="AK907" s="162"/>
      <c r="AL907" s="162"/>
      <c r="AM907" s="162"/>
      <c r="AN907" s="162"/>
      <c r="AO907" s="162"/>
      <c r="AP907" s="162"/>
      <c r="AQ907" s="162"/>
      <c r="AR907" s="162"/>
      <c r="AS907" s="162"/>
      <c r="AT907" s="162"/>
      <c r="AU907" s="162"/>
      <c r="AV907" s="162"/>
      <c r="AW907" s="162"/>
      <c r="AX907" s="162"/>
      <c r="AY907" s="162"/>
      <c r="AZ907" s="162"/>
      <c r="BA907" s="162"/>
      <c r="BB907" s="163"/>
      <c r="BC907" s="163"/>
      <c r="BD907" s="163"/>
      <c r="BE907" s="164"/>
      <c r="BF907" s="165"/>
      <c r="BG907" s="162"/>
      <c r="BH907" s="162"/>
      <c r="BI907" s="164"/>
    </row>
    <row r="908" spans="2:61" x14ac:dyDescent="0.2">
      <c r="B908" s="156">
        <v>900</v>
      </c>
      <c r="C908" s="157">
        <f t="shared" si="638"/>
        <v>0</v>
      </c>
      <c r="D908" s="158" t="str">
        <f t="shared" si="637"/>
        <v>OK</v>
      </c>
      <c r="E908" s="159" t="e">
        <f>VLOOKUP('DATA SHEET'!$B$9,'Drill Size Info'!$T$2:$U$8,2,FALSE)</f>
        <v>#N/A</v>
      </c>
      <c r="F908" s="159" t="str">
        <f t="shared" si="639"/>
        <v/>
      </c>
      <c r="G908" s="91">
        <f t="shared" si="640"/>
        <v>0</v>
      </c>
      <c r="H908" s="160" t="s">
        <v>175</v>
      </c>
      <c r="I908" s="160" t="s">
        <v>175</v>
      </c>
      <c r="J908" s="160" t="str">
        <f>IF('DATA SHEET'!$B$10="NC-50","N/A","OK")</f>
        <v>OK</v>
      </c>
      <c r="K908" s="160" t="str">
        <f>IF('DATA SHEET'!$B$10="NC-50","N/A","OK")</f>
        <v>OK</v>
      </c>
      <c r="L908" s="160" t="str">
        <f t="shared" si="641"/>
        <v>OK</v>
      </c>
      <c r="M908" s="160" t="str">
        <f t="shared" si="642"/>
        <v>OK</v>
      </c>
      <c r="N908" s="160"/>
      <c r="O908" s="160"/>
      <c r="P908" s="160"/>
      <c r="Q908" s="160"/>
      <c r="R908" s="92" t="str">
        <f>IF(DI908&lt;&gt;"",
    IF(INT('Drill Size Info'!$AA$19)=INT('Drill Size Info'!$AB$19),
        --(INT('Drill Size Info'!$AA$19) &amp; "." &amp; DI908),
        IF(AND((--(INT('Drill Size Info'!$AA$19) &amp; "." &amp; DI908)&gt;=--('Drill Size Info'!$AA$19)), (--(INT('Drill Size Info'!$AA$19) &amp; "." &amp; DI908)&lt;=--('Drill Size Info'!$AB$19))),
            --(INT('Drill Size Info'!$AA$19) &amp; "." &amp; DI908),
            --(INT('Drill Size Info'!$AB$19) &amp; "." &amp; DI908)
        )
    ),
    IF(DH908&lt;&gt;"",
        IF(INT('Drill Size Info'!$AA$19)=INT('Drill Size Info'!$AB$19),
            --(INT('Drill Size Info'!$AA$19) &amp; "." &amp; LEFT(DH908,3)),
            IF(AND((--(INT('Drill Size Info'!$AA$19) &amp; "." &amp; LEFT(DH908,3))&gt;=--('Drill Size Info'!$AA$19)), (--(INT('Drill Size Info'!$AA$19) &amp; "." &amp; LEFT(DH908,3))&lt;=--('Drill Size Info'!$AB$19))),
                --(INT('Drill Size Info'!$AA$19) &amp; "." &amp; LEFT(DH908,3)),
                --(INT('Drill Size Info'!$AB$19) &amp; "." &amp; LEFT(DH908,3))
            )
        ),
        "OK"
    )
)</f>
        <v>OK</v>
      </c>
      <c r="S908" s="150" t="str">
        <f>IF(DJ908&lt;&gt;"",
    IF(INT('Drill Size Info'!$AA$19)=INT('Drill Size Info'!$AB$19),
        --(INT('Drill Size Info'!$AA$19) &amp; "." &amp; DJ908),
        IF(AND((--(INT('Drill Size Info'!$AA$19) &amp; "." &amp; DJ908)&gt;=--('Drill Size Info'!$AA$19)), (--(INT('Drill Size Info'!$AA$19) &amp; "." &amp; DJ908)&lt;=--('Drill Size Info'!$AB$19))),
            --(INT('Drill Size Info'!$AA$19) &amp; "." &amp; DJ908),
            --(INT('Drill Size Info'!$AB$19) &amp; "." &amp; DJ908)
        )
    ),
    IF(DH908&lt;&gt;"",
        IF(INT('Drill Size Info'!$AA$19)=INT('Drill Size Info'!$AB$19),
            --(INT('Drill Size Info'!$AA$19) &amp; "." &amp; RIGHT(DH908,3)),
            IF(AND((--(INT('Drill Size Info'!$AA$19) &amp; "." &amp; RIGHT(DH908,3))&gt;=--('Drill Size Info'!$AA$19)), (--(INT('Drill Size Info'!$AA$19) &amp; "." &amp; RIGHT(DH908,3))&lt;=--('Drill Size Info'!$AB$19))),
                --(INT('Drill Size Info'!$AA$19) &amp; "." &amp; RIGHT(DH908,3)),
                --(INT('Drill Size Info'!$AB$19) &amp; "." &amp; RIGHT(DH908,3))
            )
        ),
        "N/A"
    )
)</f>
        <v>N/A</v>
      </c>
      <c r="T908" s="150" t="str">
        <f>IF(DL908&lt;&gt;"",
    IF(INT('Drill Size Info'!$AA$19)=INT('Drill Size Info'!$AB$15),
        --(INT('Drill Size Info'!$AA$15) &amp; "." &amp; DL908),
        IF(AND((--(INT('Drill Size Info'!$AA$15) &amp; "." &amp; DL908)&gt;=--('Drill Size Info'!$AA$15)), (--(INT('Drill Size Info'!$AA$15) &amp; "." &amp; DL908)&lt;=--('Drill Size Info'!$AB$15))),
            --(INT('Drill Size Info'!$AA$15) &amp; "." &amp; DL908),
            --(INT('Drill Size Info'!$AB$15) &amp; "." &amp; DL908)
        )
    ),
    IF(DK908&lt;&gt;"",
        IF(INT('Drill Size Info'!$AA$15)=INT('Drill Size Info'!$AB$15),
            --(INT('Drill Size Info'!$AA$15) &amp; "." &amp; LEFT(DK908,3)),
            IF(AND((--(INT('Drill Size Info'!$AA$15) &amp; "." &amp; LEFT(DK908,3))&gt;=--('Drill Size Info'!$AA$15)), (--(INT('Drill Size Info'!$AA$15) &amp; "." &amp; LEFT(DK908,3))&lt;=--('Drill Size Info'!$AB$15))),
                --(INT('Drill Size Info'!$AA$15) &amp; "." &amp; LEFT(DK908,3)),
                --(INT('Drill Size Info'!$AB$15) &amp; "." &amp; LEFT(DK908,3))
            )
        ),
        "OK"
    )
)</f>
        <v>OK</v>
      </c>
      <c r="U908" s="150" t="str">
        <f>IF(DM908&lt;&gt;"",
    IF(INT('Drill Size Info'!$AA$19)=INT('Drill Size Info'!$AB$15),
        --(INT('Drill Size Info'!$AA$15) &amp; "." &amp; DM908),
        IF(AND((--(INT('Drill Size Info'!$AA$15) &amp; "." &amp; DM908)&gt;=--('Drill Size Info'!$AA$15)), (--(INT('Drill Size Info'!$AA$15) &amp; "." &amp; DM908)&lt;=--('Drill Size Info'!$AB$15))),
            --(INT('Drill Size Info'!$AA$15) &amp; "." &amp; DM908),
            --(INT('Drill Size Info'!$AB$15) &amp; "." &amp; DM908)
        )
    ),
    IF(DK908&lt;&gt;"",
        IF(INT('Drill Size Info'!$AA$15)=INT('Drill Size Info'!$AB$15),
            --(INT('Drill Size Info'!$AA$15) &amp; "." &amp; RIGHT(DK908,3)),
            IF(AND((--(INT('Drill Size Info'!$AA$15) &amp; "." &amp; RIGHT(DK908,3))&gt;=--('Drill Size Info'!$AA$15)), (--(INT('Drill Size Info'!$AA$15) &amp; "." &amp; RIGHT(DK908,3))&lt;=--('Drill Size Info'!$AB$15))),
                --(INT('Drill Size Info'!$AA$15) &amp; "." &amp; RIGHT(DK908,3)),
                --(INT('Drill Size Info'!$AB$15) &amp; "." &amp; RIGHT(DK908,3))
            )
        ),
        "N/A"
    )
)</f>
        <v>N/A</v>
      </c>
      <c r="V908" s="161"/>
      <c r="W908" s="161"/>
      <c r="X908" s="161"/>
      <c r="Y908" s="161"/>
      <c r="Z908" s="161"/>
      <c r="AA908" s="162"/>
      <c r="AB908" s="162"/>
      <c r="AC908" s="162"/>
      <c r="AD908" s="162"/>
      <c r="AE908" s="162"/>
      <c r="AF908" s="162"/>
      <c r="AG908" s="162"/>
      <c r="AH908" s="162"/>
      <c r="AI908" s="162"/>
      <c r="AJ908" s="162"/>
      <c r="AK908" s="162"/>
      <c r="AL908" s="162"/>
      <c r="AM908" s="162"/>
      <c r="AN908" s="162"/>
      <c r="AO908" s="162"/>
      <c r="AP908" s="162"/>
      <c r="AQ908" s="162"/>
      <c r="AR908" s="162"/>
      <c r="AS908" s="162"/>
      <c r="AT908" s="162"/>
      <c r="AU908" s="162"/>
      <c r="AV908" s="162"/>
      <c r="AW908" s="162"/>
      <c r="AX908" s="162"/>
      <c r="AY908" s="162"/>
      <c r="AZ908" s="162"/>
      <c r="BA908" s="162"/>
      <c r="BB908" s="163"/>
      <c r="BC908" s="163"/>
      <c r="BD908" s="163"/>
      <c r="BE908" s="164"/>
      <c r="BF908" s="165"/>
      <c r="BG908" s="162"/>
      <c r="BH908" s="162"/>
      <c r="BI908" s="164"/>
    </row>
    <row r="909" spans="2:61" x14ac:dyDescent="0.2">
      <c r="B909" s="156">
        <v>901</v>
      </c>
      <c r="C909" s="157">
        <f t="shared" si="638"/>
        <v>0</v>
      </c>
      <c r="D909" s="158" t="str">
        <f t="shared" si="637"/>
        <v>OK</v>
      </c>
      <c r="E909" s="159" t="e">
        <f>VLOOKUP('DATA SHEET'!$B$9,'Drill Size Info'!$T$2:$U$8,2,FALSE)</f>
        <v>#N/A</v>
      </c>
      <c r="F909" s="159" t="str">
        <f t="shared" si="639"/>
        <v/>
      </c>
      <c r="G909" s="91">
        <f t="shared" si="640"/>
        <v>0</v>
      </c>
      <c r="H909" s="160" t="s">
        <v>175</v>
      </c>
      <c r="I909" s="160" t="s">
        <v>175</v>
      </c>
      <c r="J909" s="160" t="str">
        <f>IF('DATA SHEET'!$B$10="NC-50","N/A","OK")</f>
        <v>OK</v>
      </c>
      <c r="K909" s="160" t="str">
        <f>IF('DATA SHEET'!$B$10="NC-50","N/A","OK")</f>
        <v>OK</v>
      </c>
      <c r="L909" s="160" t="str">
        <f t="shared" si="641"/>
        <v>OK</v>
      </c>
      <c r="M909" s="160" t="str">
        <f t="shared" si="642"/>
        <v>OK</v>
      </c>
      <c r="N909" s="160"/>
      <c r="O909" s="160"/>
      <c r="P909" s="160"/>
      <c r="Q909" s="160"/>
      <c r="R909" s="92" t="str">
        <f>IF(DI909&lt;&gt;"",
    IF(INT('Drill Size Info'!$AA$19)=INT('Drill Size Info'!$AB$19),
        --(INT('Drill Size Info'!$AA$19) &amp; "." &amp; DI909),
        IF(AND((--(INT('Drill Size Info'!$AA$19) &amp; "." &amp; DI909)&gt;=--('Drill Size Info'!$AA$19)), (--(INT('Drill Size Info'!$AA$19) &amp; "." &amp; DI909)&lt;=--('Drill Size Info'!$AB$19))),
            --(INT('Drill Size Info'!$AA$19) &amp; "." &amp; DI909),
            --(INT('Drill Size Info'!$AB$19) &amp; "." &amp; DI909)
        )
    ),
    IF(DH909&lt;&gt;"",
        IF(INT('Drill Size Info'!$AA$19)=INT('Drill Size Info'!$AB$19),
            --(INT('Drill Size Info'!$AA$19) &amp; "." &amp; LEFT(DH909,3)),
            IF(AND((--(INT('Drill Size Info'!$AA$19) &amp; "." &amp; LEFT(DH909,3))&gt;=--('Drill Size Info'!$AA$19)), (--(INT('Drill Size Info'!$AA$19) &amp; "." &amp; LEFT(DH909,3))&lt;=--('Drill Size Info'!$AB$19))),
                --(INT('Drill Size Info'!$AA$19) &amp; "." &amp; LEFT(DH909,3)),
                --(INT('Drill Size Info'!$AB$19) &amp; "." &amp; LEFT(DH909,3))
            )
        ),
        "OK"
    )
)</f>
        <v>OK</v>
      </c>
      <c r="S909" s="150" t="str">
        <f>IF(DJ909&lt;&gt;"",
    IF(INT('Drill Size Info'!$AA$19)=INT('Drill Size Info'!$AB$19),
        --(INT('Drill Size Info'!$AA$19) &amp; "." &amp; DJ909),
        IF(AND((--(INT('Drill Size Info'!$AA$19) &amp; "." &amp; DJ909)&gt;=--('Drill Size Info'!$AA$19)), (--(INT('Drill Size Info'!$AA$19) &amp; "." &amp; DJ909)&lt;=--('Drill Size Info'!$AB$19))),
            --(INT('Drill Size Info'!$AA$19) &amp; "." &amp; DJ909),
            --(INT('Drill Size Info'!$AB$19) &amp; "." &amp; DJ909)
        )
    ),
    IF(DH909&lt;&gt;"",
        IF(INT('Drill Size Info'!$AA$19)=INT('Drill Size Info'!$AB$19),
            --(INT('Drill Size Info'!$AA$19) &amp; "." &amp; RIGHT(DH909,3)),
            IF(AND((--(INT('Drill Size Info'!$AA$19) &amp; "." &amp; RIGHT(DH909,3))&gt;=--('Drill Size Info'!$AA$19)), (--(INT('Drill Size Info'!$AA$19) &amp; "." &amp; RIGHT(DH909,3))&lt;=--('Drill Size Info'!$AB$19))),
                --(INT('Drill Size Info'!$AA$19) &amp; "." &amp; RIGHT(DH909,3)),
                --(INT('Drill Size Info'!$AB$19) &amp; "." &amp; RIGHT(DH909,3))
            )
        ),
        "N/A"
    )
)</f>
        <v>N/A</v>
      </c>
      <c r="T909" s="150" t="str">
        <f>IF(DL909&lt;&gt;"",
    IF(INT('Drill Size Info'!$AA$19)=INT('Drill Size Info'!$AB$15),
        --(INT('Drill Size Info'!$AA$15) &amp; "." &amp; DL909),
        IF(AND((--(INT('Drill Size Info'!$AA$15) &amp; "." &amp; DL909)&gt;=--('Drill Size Info'!$AA$15)), (--(INT('Drill Size Info'!$AA$15) &amp; "." &amp; DL909)&lt;=--('Drill Size Info'!$AB$15))),
            --(INT('Drill Size Info'!$AA$15) &amp; "." &amp; DL909),
            --(INT('Drill Size Info'!$AB$15) &amp; "." &amp; DL909)
        )
    ),
    IF(DK909&lt;&gt;"",
        IF(INT('Drill Size Info'!$AA$15)=INT('Drill Size Info'!$AB$15),
            --(INT('Drill Size Info'!$AA$15) &amp; "." &amp; LEFT(DK909,3)),
            IF(AND((--(INT('Drill Size Info'!$AA$15) &amp; "." &amp; LEFT(DK909,3))&gt;=--('Drill Size Info'!$AA$15)), (--(INT('Drill Size Info'!$AA$15) &amp; "." &amp; LEFT(DK909,3))&lt;=--('Drill Size Info'!$AB$15))),
                --(INT('Drill Size Info'!$AA$15) &amp; "." &amp; LEFT(DK909,3)),
                --(INT('Drill Size Info'!$AB$15) &amp; "." &amp; LEFT(DK909,3))
            )
        ),
        "OK"
    )
)</f>
        <v>OK</v>
      </c>
      <c r="U909" s="150" t="str">
        <f>IF(DM909&lt;&gt;"",
    IF(INT('Drill Size Info'!$AA$19)=INT('Drill Size Info'!$AB$15),
        --(INT('Drill Size Info'!$AA$15) &amp; "." &amp; DM909),
        IF(AND((--(INT('Drill Size Info'!$AA$15) &amp; "." &amp; DM909)&gt;=--('Drill Size Info'!$AA$15)), (--(INT('Drill Size Info'!$AA$15) &amp; "." &amp; DM909)&lt;=--('Drill Size Info'!$AB$15))),
            --(INT('Drill Size Info'!$AA$15) &amp; "." &amp; DM909),
            --(INT('Drill Size Info'!$AB$15) &amp; "." &amp; DM909)
        )
    ),
    IF(DK909&lt;&gt;"",
        IF(INT('Drill Size Info'!$AA$15)=INT('Drill Size Info'!$AB$15),
            --(INT('Drill Size Info'!$AA$15) &amp; "." &amp; RIGHT(DK909,3)),
            IF(AND((--(INT('Drill Size Info'!$AA$15) &amp; "." &amp; RIGHT(DK909,3))&gt;=--('Drill Size Info'!$AA$15)), (--(INT('Drill Size Info'!$AA$15) &amp; "." &amp; RIGHT(DK909,3))&lt;=--('Drill Size Info'!$AB$15))),
                --(INT('Drill Size Info'!$AA$15) &amp; "." &amp; RIGHT(DK909,3)),
                --(INT('Drill Size Info'!$AB$15) &amp; "." &amp; RIGHT(DK909,3))
            )
        ),
        "N/A"
    )
)</f>
        <v>N/A</v>
      </c>
      <c r="V909" s="161"/>
      <c r="W909" s="161"/>
      <c r="X909" s="161"/>
      <c r="Y909" s="161"/>
      <c r="Z909" s="161"/>
      <c r="AA909" s="162"/>
      <c r="AB909" s="162"/>
      <c r="AC909" s="162"/>
      <c r="AD909" s="162"/>
      <c r="AE909" s="162"/>
      <c r="AF909" s="162"/>
      <c r="AG909" s="162"/>
      <c r="AH909" s="162"/>
      <c r="AI909" s="162"/>
      <c r="AJ909" s="162"/>
      <c r="AK909" s="162"/>
      <c r="AL909" s="162"/>
      <c r="AM909" s="162"/>
      <c r="AN909" s="162"/>
      <c r="AO909" s="162"/>
      <c r="AP909" s="162"/>
      <c r="AQ909" s="162"/>
      <c r="AR909" s="162"/>
      <c r="AS909" s="162"/>
      <c r="AT909" s="162"/>
      <c r="AU909" s="162"/>
      <c r="AV909" s="162"/>
      <c r="AW909" s="162"/>
      <c r="AX909" s="162"/>
      <c r="AY909" s="162"/>
      <c r="AZ909" s="162"/>
      <c r="BA909" s="162"/>
      <c r="BB909" s="163"/>
      <c r="BC909" s="163"/>
      <c r="BD909" s="163"/>
      <c r="BE909" s="164"/>
      <c r="BF909" s="165"/>
      <c r="BG909" s="162"/>
      <c r="BH909" s="162"/>
      <c r="BI909" s="164"/>
    </row>
    <row r="910" spans="2:61" x14ac:dyDescent="0.2">
      <c r="B910" s="156">
        <v>902</v>
      </c>
      <c r="C910" s="157">
        <f t="shared" si="638"/>
        <v>0</v>
      </c>
      <c r="D910" s="158" t="str">
        <f t="shared" si="637"/>
        <v>OK</v>
      </c>
      <c r="E910" s="159" t="e">
        <f>VLOOKUP('DATA SHEET'!$B$9,'Drill Size Info'!$T$2:$U$8,2,FALSE)</f>
        <v>#N/A</v>
      </c>
      <c r="F910" s="159" t="str">
        <f t="shared" si="639"/>
        <v/>
      </c>
      <c r="G910" s="91">
        <f t="shared" si="640"/>
        <v>0</v>
      </c>
      <c r="H910" s="160" t="s">
        <v>175</v>
      </c>
      <c r="I910" s="160" t="s">
        <v>175</v>
      </c>
      <c r="J910" s="160" t="str">
        <f>IF('DATA SHEET'!$B$10="NC-50","N/A","OK")</f>
        <v>OK</v>
      </c>
      <c r="K910" s="160" t="str">
        <f>IF('DATA SHEET'!$B$10="NC-50","N/A","OK")</f>
        <v>OK</v>
      </c>
      <c r="L910" s="160" t="str">
        <f t="shared" si="641"/>
        <v>OK</v>
      </c>
      <c r="M910" s="160" t="str">
        <f t="shared" si="642"/>
        <v>OK</v>
      </c>
      <c r="N910" s="160"/>
      <c r="O910" s="160"/>
      <c r="P910" s="160"/>
      <c r="Q910" s="160"/>
      <c r="R910" s="92" t="str">
        <f>IF(DI910&lt;&gt;"",
    IF(INT('Drill Size Info'!$AA$19)=INT('Drill Size Info'!$AB$19),
        --(INT('Drill Size Info'!$AA$19) &amp; "." &amp; DI910),
        IF(AND((--(INT('Drill Size Info'!$AA$19) &amp; "." &amp; DI910)&gt;=--('Drill Size Info'!$AA$19)), (--(INT('Drill Size Info'!$AA$19) &amp; "." &amp; DI910)&lt;=--('Drill Size Info'!$AB$19))),
            --(INT('Drill Size Info'!$AA$19) &amp; "." &amp; DI910),
            --(INT('Drill Size Info'!$AB$19) &amp; "." &amp; DI910)
        )
    ),
    IF(DH910&lt;&gt;"",
        IF(INT('Drill Size Info'!$AA$19)=INT('Drill Size Info'!$AB$19),
            --(INT('Drill Size Info'!$AA$19) &amp; "." &amp; LEFT(DH910,3)),
            IF(AND((--(INT('Drill Size Info'!$AA$19) &amp; "." &amp; LEFT(DH910,3))&gt;=--('Drill Size Info'!$AA$19)), (--(INT('Drill Size Info'!$AA$19) &amp; "." &amp; LEFT(DH910,3))&lt;=--('Drill Size Info'!$AB$19))),
                --(INT('Drill Size Info'!$AA$19) &amp; "." &amp; LEFT(DH910,3)),
                --(INT('Drill Size Info'!$AB$19) &amp; "." &amp; LEFT(DH910,3))
            )
        ),
        "OK"
    )
)</f>
        <v>OK</v>
      </c>
      <c r="S910" s="150" t="str">
        <f>IF(DJ910&lt;&gt;"",
    IF(INT('Drill Size Info'!$AA$19)=INT('Drill Size Info'!$AB$19),
        --(INT('Drill Size Info'!$AA$19) &amp; "." &amp; DJ910),
        IF(AND((--(INT('Drill Size Info'!$AA$19) &amp; "." &amp; DJ910)&gt;=--('Drill Size Info'!$AA$19)), (--(INT('Drill Size Info'!$AA$19) &amp; "." &amp; DJ910)&lt;=--('Drill Size Info'!$AB$19))),
            --(INT('Drill Size Info'!$AA$19) &amp; "." &amp; DJ910),
            --(INT('Drill Size Info'!$AB$19) &amp; "." &amp; DJ910)
        )
    ),
    IF(DH910&lt;&gt;"",
        IF(INT('Drill Size Info'!$AA$19)=INT('Drill Size Info'!$AB$19),
            --(INT('Drill Size Info'!$AA$19) &amp; "." &amp; RIGHT(DH910,3)),
            IF(AND((--(INT('Drill Size Info'!$AA$19) &amp; "." &amp; RIGHT(DH910,3))&gt;=--('Drill Size Info'!$AA$19)), (--(INT('Drill Size Info'!$AA$19) &amp; "." &amp; RIGHT(DH910,3))&lt;=--('Drill Size Info'!$AB$19))),
                --(INT('Drill Size Info'!$AA$19) &amp; "." &amp; RIGHT(DH910,3)),
                --(INT('Drill Size Info'!$AB$19) &amp; "." &amp; RIGHT(DH910,3))
            )
        ),
        "N/A"
    )
)</f>
        <v>N/A</v>
      </c>
      <c r="T910" s="150" t="str">
        <f>IF(DL910&lt;&gt;"",
    IF(INT('Drill Size Info'!$AA$19)=INT('Drill Size Info'!$AB$15),
        --(INT('Drill Size Info'!$AA$15) &amp; "." &amp; DL910),
        IF(AND((--(INT('Drill Size Info'!$AA$15) &amp; "." &amp; DL910)&gt;=--('Drill Size Info'!$AA$15)), (--(INT('Drill Size Info'!$AA$15) &amp; "." &amp; DL910)&lt;=--('Drill Size Info'!$AB$15))),
            --(INT('Drill Size Info'!$AA$15) &amp; "." &amp; DL910),
            --(INT('Drill Size Info'!$AB$15) &amp; "." &amp; DL910)
        )
    ),
    IF(DK910&lt;&gt;"",
        IF(INT('Drill Size Info'!$AA$15)=INT('Drill Size Info'!$AB$15),
            --(INT('Drill Size Info'!$AA$15) &amp; "." &amp; LEFT(DK910,3)),
            IF(AND((--(INT('Drill Size Info'!$AA$15) &amp; "." &amp; LEFT(DK910,3))&gt;=--('Drill Size Info'!$AA$15)), (--(INT('Drill Size Info'!$AA$15) &amp; "." &amp; LEFT(DK910,3))&lt;=--('Drill Size Info'!$AB$15))),
                --(INT('Drill Size Info'!$AA$15) &amp; "." &amp; LEFT(DK910,3)),
                --(INT('Drill Size Info'!$AB$15) &amp; "." &amp; LEFT(DK910,3))
            )
        ),
        "OK"
    )
)</f>
        <v>OK</v>
      </c>
      <c r="U910" s="150" t="str">
        <f>IF(DM910&lt;&gt;"",
    IF(INT('Drill Size Info'!$AA$19)=INT('Drill Size Info'!$AB$15),
        --(INT('Drill Size Info'!$AA$15) &amp; "." &amp; DM910),
        IF(AND((--(INT('Drill Size Info'!$AA$15) &amp; "." &amp; DM910)&gt;=--('Drill Size Info'!$AA$15)), (--(INT('Drill Size Info'!$AA$15) &amp; "." &amp; DM910)&lt;=--('Drill Size Info'!$AB$15))),
            --(INT('Drill Size Info'!$AA$15) &amp; "." &amp; DM910),
            --(INT('Drill Size Info'!$AB$15) &amp; "." &amp; DM910)
        )
    ),
    IF(DK910&lt;&gt;"",
        IF(INT('Drill Size Info'!$AA$15)=INT('Drill Size Info'!$AB$15),
            --(INT('Drill Size Info'!$AA$15) &amp; "." &amp; RIGHT(DK910,3)),
            IF(AND((--(INT('Drill Size Info'!$AA$15) &amp; "." &amp; RIGHT(DK910,3))&gt;=--('Drill Size Info'!$AA$15)), (--(INT('Drill Size Info'!$AA$15) &amp; "." &amp; RIGHT(DK910,3))&lt;=--('Drill Size Info'!$AB$15))),
                --(INT('Drill Size Info'!$AA$15) &amp; "." &amp; RIGHT(DK910,3)),
                --(INT('Drill Size Info'!$AB$15) &amp; "." &amp; RIGHT(DK910,3))
            )
        ),
        "N/A"
    )
)</f>
        <v>N/A</v>
      </c>
      <c r="V910" s="161"/>
      <c r="W910" s="161"/>
      <c r="X910" s="161"/>
      <c r="Y910" s="161"/>
      <c r="Z910" s="161"/>
      <c r="AA910" s="162"/>
      <c r="AB910" s="162"/>
      <c r="AC910" s="162"/>
      <c r="AD910" s="162"/>
      <c r="AE910" s="162"/>
      <c r="AF910" s="162"/>
      <c r="AG910" s="162"/>
      <c r="AH910" s="162"/>
      <c r="AI910" s="162"/>
      <c r="AJ910" s="162"/>
      <c r="AK910" s="162"/>
      <c r="AL910" s="162"/>
      <c r="AM910" s="162"/>
      <c r="AN910" s="162"/>
      <c r="AO910" s="162"/>
      <c r="AP910" s="162"/>
      <c r="AQ910" s="162"/>
      <c r="AR910" s="162"/>
      <c r="AS910" s="162"/>
      <c r="AT910" s="162"/>
      <c r="AU910" s="162"/>
      <c r="AV910" s="162"/>
      <c r="AW910" s="162"/>
      <c r="AX910" s="162"/>
      <c r="AY910" s="162"/>
      <c r="AZ910" s="162"/>
      <c r="BA910" s="162"/>
      <c r="BB910" s="163"/>
      <c r="BC910" s="163"/>
      <c r="BD910" s="163"/>
      <c r="BE910" s="164"/>
      <c r="BF910" s="165"/>
      <c r="BG910" s="162"/>
      <c r="BH910" s="162"/>
      <c r="BI910" s="164"/>
    </row>
    <row r="911" spans="2:61" x14ac:dyDescent="0.2">
      <c r="B911" s="156">
        <v>903</v>
      </c>
      <c r="C911" s="157">
        <f t="shared" si="638"/>
        <v>0</v>
      </c>
      <c r="D911" s="158" t="str">
        <f t="shared" si="637"/>
        <v>OK</v>
      </c>
      <c r="E911" s="159" t="e">
        <f>VLOOKUP('DATA SHEET'!$B$9,'Drill Size Info'!$T$2:$U$8,2,FALSE)</f>
        <v>#N/A</v>
      </c>
      <c r="F911" s="159" t="str">
        <f t="shared" si="639"/>
        <v/>
      </c>
      <c r="G911" s="91">
        <f t="shared" si="640"/>
        <v>0</v>
      </c>
      <c r="H911" s="160" t="s">
        <v>175</v>
      </c>
      <c r="I911" s="160" t="s">
        <v>175</v>
      </c>
      <c r="J911" s="160" t="str">
        <f>IF('DATA SHEET'!$B$10="NC-50","N/A","OK")</f>
        <v>OK</v>
      </c>
      <c r="K911" s="160" t="str">
        <f>IF('DATA SHEET'!$B$10="NC-50","N/A","OK")</f>
        <v>OK</v>
      </c>
      <c r="L911" s="160" t="str">
        <f t="shared" si="641"/>
        <v>OK</v>
      </c>
      <c r="M911" s="160" t="str">
        <f t="shared" si="642"/>
        <v>OK</v>
      </c>
      <c r="N911" s="160"/>
      <c r="O911" s="160"/>
      <c r="P911" s="160"/>
      <c r="Q911" s="160"/>
      <c r="R911" s="92" t="str">
        <f>IF(DI911&lt;&gt;"",
    IF(INT('Drill Size Info'!$AA$19)=INT('Drill Size Info'!$AB$19),
        --(INT('Drill Size Info'!$AA$19) &amp; "." &amp; DI911),
        IF(AND((--(INT('Drill Size Info'!$AA$19) &amp; "." &amp; DI911)&gt;=--('Drill Size Info'!$AA$19)), (--(INT('Drill Size Info'!$AA$19) &amp; "." &amp; DI911)&lt;=--('Drill Size Info'!$AB$19))),
            --(INT('Drill Size Info'!$AA$19) &amp; "." &amp; DI911),
            --(INT('Drill Size Info'!$AB$19) &amp; "." &amp; DI911)
        )
    ),
    IF(DH911&lt;&gt;"",
        IF(INT('Drill Size Info'!$AA$19)=INT('Drill Size Info'!$AB$19),
            --(INT('Drill Size Info'!$AA$19) &amp; "." &amp; LEFT(DH911,3)),
            IF(AND((--(INT('Drill Size Info'!$AA$19) &amp; "." &amp; LEFT(DH911,3))&gt;=--('Drill Size Info'!$AA$19)), (--(INT('Drill Size Info'!$AA$19) &amp; "." &amp; LEFT(DH911,3))&lt;=--('Drill Size Info'!$AB$19))),
                --(INT('Drill Size Info'!$AA$19) &amp; "." &amp; LEFT(DH911,3)),
                --(INT('Drill Size Info'!$AB$19) &amp; "." &amp; LEFT(DH911,3))
            )
        ),
        "OK"
    )
)</f>
        <v>OK</v>
      </c>
      <c r="S911" s="150" t="str">
        <f>IF(DJ911&lt;&gt;"",
    IF(INT('Drill Size Info'!$AA$19)=INT('Drill Size Info'!$AB$19),
        --(INT('Drill Size Info'!$AA$19) &amp; "." &amp; DJ911),
        IF(AND((--(INT('Drill Size Info'!$AA$19) &amp; "." &amp; DJ911)&gt;=--('Drill Size Info'!$AA$19)), (--(INT('Drill Size Info'!$AA$19) &amp; "." &amp; DJ911)&lt;=--('Drill Size Info'!$AB$19))),
            --(INT('Drill Size Info'!$AA$19) &amp; "." &amp; DJ911),
            --(INT('Drill Size Info'!$AB$19) &amp; "." &amp; DJ911)
        )
    ),
    IF(DH911&lt;&gt;"",
        IF(INT('Drill Size Info'!$AA$19)=INT('Drill Size Info'!$AB$19),
            --(INT('Drill Size Info'!$AA$19) &amp; "." &amp; RIGHT(DH911,3)),
            IF(AND((--(INT('Drill Size Info'!$AA$19) &amp; "." &amp; RIGHT(DH911,3))&gt;=--('Drill Size Info'!$AA$19)), (--(INT('Drill Size Info'!$AA$19) &amp; "." &amp; RIGHT(DH911,3))&lt;=--('Drill Size Info'!$AB$19))),
                --(INT('Drill Size Info'!$AA$19) &amp; "." &amp; RIGHT(DH911,3)),
                --(INT('Drill Size Info'!$AB$19) &amp; "." &amp; RIGHT(DH911,3))
            )
        ),
        "N/A"
    )
)</f>
        <v>N/A</v>
      </c>
      <c r="T911" s="150" t="str">
        <f>IF(DL911&lt;&gt;"",
    IF(INT('Drill Size Info'!$AA$19)=INT('Drill Size Info'!$AB$15),
        --(INT('Drill Size Info'!$AA$15) &amp; "." &amp; DL911),
        IF(AND((--(INT('Drill Size Info'!$AA$15) &amp; "." &amp; DL911)&gt;=--('Drill Size Info'!$AA$15)), (--(INT('Drill Size Info'!$AA$15) &amp; "." &amp; DL911)&lt;=--('Drill Size Info'!$AB$15))),
            --(INT('Drill Size Info'!$AA$15) &amp; "." &amp; DL911),
            --(INT('Drill Size Info'!$AB$15) &amp; "." &amp; DL911)
        )
    ),
    IF(DK911&lt;&gt;"",
        IF(INT('Drill Size Info'!$AA$15)=INT('Drill Size Info'!$AB$15),
            --(INT('Drill Size Info'!$AA$15) &amp; "." &amp; LEFT(DK911,3)),
            IF(AND((--(INT('Drill Size Info'!$AA$15) &amp; "." &amp; LEFT(DK911,3))&gt;=--('Drill Size Info'!$AA$15)), (--(INT('Drill Size Info'!$AA$15) &amp; "." &amp; LEFT(DK911,3))&lt;=--('Drill Size Info'!$AB$15))),
                --(INT('Drill Size Info'!$AA$15) &amp; "." &amp; LEFT(DK911,3)),
                --(INT('Drill Size Info'!$AB$15) &amp; "." &amp; LEFT(DK911,3))
            )
        ),
        "OK"
    )
)</f>
        <v>OK</v>
      </c>
      <c r="U911" s="150" t="str">
        <f>IF(DM911&lt;&gt;"",
    IF(INT('Drill Size Info'!$AA$19)=INT('Drill Size Info'!$AB$15),
        --(INT('Drill Size Info'!$AA$15) &amp; "." &amp; DM911),
        IF(AND((--(INT('Drill Size Info'!$AA$15) &amp; "." &amp; DM911)&gt;=--('Drill Size Info'!$AA$15)), (--(INT('Drill Size Info'!$AA$15) &amp; "." &amp; DM911)&lt;=--('Drill Size Info'!$AB$15))),
            --(INT('Drill Size Info'!$AA$15) &amp; "." &amp; DM911),
            --(INT('Drill Size Info'!$AB$15) &amp; "." &amp; DM911)
        )
    ),
    IF(DK911&lt;&gt;"",
        IF(INT('Drill Size Info'!$AA$15)=INT('Drill Size Info'!$AB$15),
            --(INT('Drill Size Info'!$AA$15) &amp; "." &amp; RIGHT(DK911,3)),
            IF(AND((--(INT('Drill Size Info'!$AA$15) &amp; "." &amp; RIGHT(DK911,3))&gt;=--('Drill Size Info'!$AA$15)), (--(INT('Drill Size Info'!$AA$15) &amp; "." &amp; RIGHT(DK911,3))&lt;=--('Drill Size Info'!$AB$15))),
                --(INT('Drill Size Info'!$AA$15) &amp; "." &amp; RIGHT(DK911,3)),
                --(INT('Drill Size Info'!$AB$15) &amp; "." &amp; RIGHT(DK911,3))
            )
        ),
        "N/A"
    )
)</f>
        <v>N/A</v>
      </c>
      <c r="V911" s="161"/>
      <c r="W911" s="161"/>
      <c r="X911" s="161"/>
      <c r="Y911" s="161"/>
      <c r="Z911" s="161"/>
      <c r="AA911" s="162"/>
      <c r="AB911" s="162"/>
      <c r="AC911" s="162"/>
      <c r="AD911" s="162"/>
      <c r="AE911" s="162"/>
      <c r="AF911" s="162"/>
      <c r="AG911" s="162"/>
      <c r="AH911" s="162"/>
      <c r="AI911" s="162"/>
      <c r="AJ911" s="162"/>
      <c r="AK911" s="162"/>
      <c r="AL911" s="162"/>
      <c r="AM911" s="162"/>
      <c r="AN911" s="162"/>
      <c r="AO911" s="162"/>
      <c r="AP911" s="162"/>
      <c r="AQ911" s="162"/>
      <c r="AR911" s="162"/>
      <c r="AS911" s="162"/>
      <c r="AT911" s="162"/>
      <c r="AU911" s="162"/>
      <c r="AV911" s="162"/>
      <c r="AW911" s="162"/>
      <c r="AX911" s="162"/>
      <c r="AY911" s="162"/>
      <c r="AZ911" s="162"/>
      <c r="BA911" s="162"/>
      <c r="BB911" s="163"/>
      <c r="BC911" s="163"/>
      <c r="BD911" s="163"/>
      <c r="BE911" s="164"/>
      <c r="BF911" s="165"/>
      <c r="BG911" s="162"/>
      <c r="BH911" s="162"/>
      <c r="BI911" s="164"/>
    </row>
    <row r="912" spans="2:61" x14ac:dyDescent="0.2">
      <c r="B912" s="156">
        <v>904</v>
      </c>
      <c r="C912" s="157">
        <f t="shared" si="638"/>
        <v>0</v>
      </c>
      <c r="D912" s="158" t="str">
        <f t="shared" si="637"/>
        <v>OK</v>
      </c>
      <c r="E912" s="159" t="e">
        <f>VLOOKUP('DATA SHEET'!$B$9,'Drill Size Info'!$T$2:$U$8,2,FALSE)</f>
        <v>#N/A</v>
      </c>
      <c r="F912" s="159" t="str">
        <f t="shared" si="639"/>
        <v/>
      </c>
      <c r="G912" s="91">
        <f t="shared" si="640"/>
        <v>0</v>
      </c>
      <c r="H912" s="160" t="s">
        <v>175</v>
      </c>
      <c r="I912" s="160" t="s">
        <v>175</v>
      </c>
      <c r="J912" s="160" t="str">
        <f>IF('DATA SHEET'!$B$10="NC-50","N/A","OK")</f>
        <v>OK</v>
      </c>
      <c r="K912" s="160" t="str">
        <f>IF('DATA SHEET'!$B$10="NC-50","N/A","OK")</f>
        <v>OK</v>
      </c>
      <c r="L912" s="160" t="str">
        <f t="shared" si="641"/>
        <v>OK</v>
      </c>
      <c r="M912" s="160" t="str">
        <f t="shared" si="642"/>
        <v>OK</v>
      </c>
      <c r="N912" s="160"/>
      <c r="O912" s="160"/>
      <c r="P912" s="160"/>
      <c r="Q912" s="160"/>
      <c r="R912" s="92" t="str">
        <f>IF(DI912&lt;&gt;"",
    IF(INT('Drill Size Info'!$AA$19)=INT('Drill Size Info'!$AB$19),
        --(INT('Drill Size Info'!$AA$19) &amp; "." &amp; DI912),
        IF(AND((--(INT('Drill Size Info'!$AA$19) &amp; "." &amp; DI912)&gt;=--('Drill Size Info'!$AA$19)), (--(INT('Drill Size Info'!$AA$19) &amp; "." &amp; DI912)&lt;=--('Drill Size Info'!$AB$19))),
            --(INT('Drill Size Info'!$AA$19) &amp; "." &amp; DI912),
            --(INT('Drill Size Info'!$AB$19) &amp; "." &amp; DI912)
        )
    ),
    IF(DH912&lt;&gt;"",
        IF(INT('Drill Size Info'!$AA$19)=INT('Drill Size Info'!$AB$19),
            --(INT('Drill Size Info'!$AA$19) &amp; "." &amp; LEFT(DH912,3)),
            IF(AND((--(INT('Drill Size Info'!$AA$19) &amp; "." &amp; LEFT(DH912,3))&gt;=--('Drill Size Info'!$AA$19)), (--(INT('Drill Size Info'!$AA$19) &amp; "." &amp; LEFT(DH912,3))&lt;=--('Drill Size Info'!$AB$19))),
                --(INT('Drill Size Info'!$AA$19) &amp; "." &amp; LEFT(DH912,3)),
                --(INT('Drill Size Info'!$AB$19) &amp; "." &amp; LEFT(DH912,3))
            )
        ),
        "OK"
    )
)</f>
        <v>OK</v>
      </c>
      <c r="S912" s="150" t="str">
        <f>IF(DJ912&lt;&gt;"",
    IF(INT('Drill Size Info'!$AA$19)=INT('Drill Size Info'!$AB$19),
        --(INT('Drill Size Info'!$AA$19) &amp; "." &amp; DJ912),
        IF(AND((--(INT('Drill Size Info'!$AA$19) &amp; "." &amp; DJ912)&gt;=--('Drill Size Info'!$AA$19)), (--(INT('Drill Size Info'!$AA$19) &amp; "." &amp; DJ912)&lt;=--('Drill Size Info'!$AB$19))),
            --(INT('Drill Size Info'!$AA$19) &amp; "." &amp; DJ912),
            --(INT('Drill Size Info'!$AB$19) &amp; "." &amp; DJ912)
        )
    ),
    IF(DH912&lt;&gt;"",
        IF(INT('Drill Size Info'!$AA$19)=INT('Drill Size Info'!$AB$19),
            --(INT('Drill Size Info'!$AA$19) &amp; "." &amp; RIGHT(DH912,3)),
            IF(AND((--(INT('Drill Size Info'!$AA$19) &amp; "." &amp; RIGHT(DH912,3))&gt;=--('Drill Size Info'!$AA$19)), (--(INT('Drill Size Info'!$AA$19) &amp; "." &amp; RIGHT(DH912,3))&lt;=--('Drill Size Info'!$AB$19))),
                --(INT('Drill Size Info'!$AA$19) &amp; "." &amp; RIGHT(DH912,3)),
                --(INT('Drill Size Info'!$AB$19) &amp; "." &amp; RIGHT(DH912,3))
            )
        ),
        "N/A"
    )
)</f>
        <v>N/A</v>
      </c>
      <c r="T912" s="150" t="str">
        <f>IF(DL912&lt;&gt;"",
    IF(INT('Drill Size Info'!$AA$19)=INT('Drill Size Info'!$AB$15),
        --(INT('Drill Size Info'!$AA$15) &amp; "." &amp; DL912),
        IF(AND((--(INT('Drill Size Info'!$AA$15) &amp; "." &amp; DL912)&gt;=--('Drill Size Info'!$AA$15)), (--(INT('Drill Size Info'!$AA$15) &amp; "." &amp; DL912)&lt;=--('Drill Size Info'!$AB$15))),
            --(INT('Drill Size Info'!$AA$15) &amp; "." &amp; DL912),
            --(INT('Drill Size Info'!$AB$15) &amp; "." &amp; DL912)
        )
    ),
    IF(DK912&lt;&gt;"",
        IF(INT('Drill Size Info'!$AA$15)=INT('Drill Size Info'!$AB$15),
            --(INT('Drill Size Info'!$AA$15) &amp; "." &amp; LEFT(DK912,3)),
            IF(AND((--(INT('Drill Size Info'!$AA$15) &amp; "." &amp; LEFT(DK912,3))&gt;=--('Drill Size Info'!$AA$15)), (--(INT('Drill Size Info'!$AA$15) &amp; "." &amp; LEFT(DK912,3))&lt;=--('Drill Size Info'!$AB$15))),
                --(INT('Drill Size Info'!$AA$15) &amp; "." &amp; LEFT(DK912,3)),
                --(INT('Drill Size Info'!$AB$15) &amp; "." &amp; LEFT(DK912,3))
            )
        ),
        "OK"
    )
)</f>
        <v>OK</v>
      </c>
      <c r="U912" s="150" t="str">
        <f>IF(DM912&lt;&gt;"",
    IF(INT('Drill Size Info'!$AA$19)=INT('Drill Size Info'!$AB$15),
        --(INT('Drill Size Info'!$AA$15) &amp; "." &amp; DM912),
        IF(AND((--(INT('Drill Size Info'!$AA$15) &amp; "." &amp; DM912)&gt;=--('Drill Size Info'!$AA$15)), (--(INT('Drill Size Info'!$AA$15) &amp; "." &amp; DM912)&lt;=--('Drill Size Info'!$AB$15))),
            --(INT('Drill Size Info'!$AA$15) &amp; "." &amp; DM912),
            --(INT('Drill Size Info'!$AB$15) &amp; "." &amp; DM912)
        )
    ),
    IF(DK912&lt;&gt;"",
        IF(INT('Drill Size Info'!$AA$15)=INT('Drill Size Info'!$AB$15),
            --(INT('Drill Size Info'!$AA$15) &amp; "." &amp; RIGHT(DK912,3)),
            IF(AND((--(INT('Drill Size Info'!$AA$15) &amp; "." &amp; RIGHT(DK912,3))&gt;=--('Drill Size Info'!$AA$15)), (--(INT('Drill Size Info'!$AA$15) &amp; "." &amp; RIGHT(DK912,3))&lt;=--('Drill Size Info'!$AB$15))),
                --(INT('Drill Size Info'!$AA$15) &amp; "." &amp; RIGHT(DK912,3)),
                --(INT('Drill Size Info'!$AB$15) &amp; "." &amp; RIGHT(DK912,3))
            )
        ),
        "N/A"
    )
)</f>
        <v>N/A</v>
      </c>
      <c r="V912" s="161"/>
      <c r="W912" s="161"/>
      <c r="X912" s="161"/>
      <c r="Y912" s="161"/>
      <c r="Z912" s="161"/>
      <c r="AA912" s="162"/>
      <c r="AB912" s="162"/>
      <c r="AC912" s="162"/>
      <c r="AD912" s="162"/>
      <c r="AE912" s="162"/>
      <c r="AF912" s="162"/>
      <c r="AG912" s="162"/>
      <c r="AH912" s="162"/>
      <c r="AI912" s="162"/>
      <c r="AJ912" s="162"/>
      <c r="AK912" s="162"/>
      <c r="AL912" s="162"/>
      <c r="AM912" s="162"/>
      <c r="AN912" s="162"/>
      <c r="AO912" s="162"/>
      <c r="AP912" s="162"/>
      <c r="AQ912" s="162"/>
      <c r="AR912" s="162"/>
      <c r="AS912" s="162"/>
      <c r="AT912" s="162"/>
      <c r="AU912" s="162"/>
      <c r="AV912" s="162"/>
      <c r="AW912" s="162"/>
      <c r="AX912" s="162"/>
      <c r="AY912" s="162"/>
      <c r="AZ912" s="162"/>
      <c r="BA912" s="162"/>
      <c r="BB912" s="163"/>
      <c r="BC912" s="163"/>
      <c r="BD912" s="163"/>
      <c r="BE912" s="164"/>
      <c r="BF912" s="165"/>
      <c r="BG912" s="162"/>
      <c r="BH912" s="162"/>
      <c r="BI912" s="164"/>
    </row>
    <row r="913" spans="2:61" x14ac:dyDescent="0.2">
      <c r="B913" s="156">
        <v>905</v>
      </c>
      <c r="C913" s="157">
        <f t="shared" si="638"/>
        <v>0</v>
      </c>
      <c r="D913" s="158" t="str">
        <f t="shared" si="637"/>
        <v>OK</v>
      </c>
      <c r="E913" s="159" t="e">
        <f>VLOOKUP('DATA SHEET'!$B$9,'Drill Size Info'!$T$2:$U$8,2,FALSE)</f>
        <v>#N/A</v>
      </c>
      <c r="F913" s="159" t="str">
        <f t="shared" si="639"/>
        <v/>
      </c>
      <c r="G913" s="91">
        <f t="shared" si="640"/>
        <v>0</v>
      </c>
      <c r="H913" s="160" t="s">
        <v>175</v>
      </c>
      <c r="I913" s="160" t="s">
        <v>175</v>
      </c>
      <c r="J913" s="160" t="str">
        <f>IF('DATA SHEET'!$B$10="NC-50","N/A","OK")</f>
        <v>OK</v>
      </c>
      <c r="K913" s="160" t="str">
        <f>IF('DATA SHEET'!$B$10="NC-50","N/A","OK")</f>
        <v>OK</v>
      </c>
      <c r="L913" s="160" t="str">
        <f t="shared" si="641"/>
        <v>OK</v>
      </c>
      <c r="M913" s="160" t="str">
        <f t="shared" si="642"/>
        <v>OK</v>
      </c>
      <c r="N913" s="160"/>
      <c r="O913" s="160"/>
      <c r="P913" s="160"/>
      <c r="Q913" s="160"/>
      <c r="R913" s="92" t="str">
        <f>IF(DI913&lt;&gt;"",
    IF(INT('Drill Size Info'!$AA$19)=INT('Drill Size Info'!$AB$19),
        --(INT('Drill Size Info'!$AA$19) &amp; "." &amp; DI913),
        IF(AND((--(INT('Drill Size Info'!$AA$19) &amp; "." &amp; DI913)&gt;=--('Drill Size Info'!$AA$19)), (--(INT('Drill Size Info'!$AA$19) &amp; "." &amp; DI913)&lt;=--('Drill Size Info'!$AB$19))),
            --(INT('Drill Size Info'!$AA$19) &amp; "." &amp; DI913),
            --(INT('Drill Size Info'!$AB$19) &amp; "." &amp; DI913)
        )
    ),
    IF(DH913&lt;&gt;"",
        IF(INT('Drill Size Info'!$AA$19)=INT('Drill Size Info'!$AB$19),
            --(INT('Drill Size Info'!$AA$19) &amp; "." &amp; LEFT(DH913,3)),
            IF(AND((--(INT('Drill Size Info'!$AA$19) &amp; "." &amp; LEFT(DH913,3))&gt;=--('Drill Size Info'!$AA$19)), (--(INT('Drill Size Info'!$AA$19) &amp; "." &amp; LEFT(DH913,3))&lt;=--('Drill Size Info'!$AB$19))),
                --(INT('Drill Size Info'!$AA$19) &amp; "." &amp; LEFT(DH913,3)),
                --(INT('Drill Size Info'!$AB$19) &amp; "." &amp; LEFT(DH913,3))
            )
        ),
        "OK"
    )
)</f>
        <v>OK</v>
      </c>
      <c r="S913" s="150" t="str">
        <f>IF(DJ913&lt;&gt;"",
    IF(INT('Drill Size Info'!$AA$19)=INT('Drill Size Info'!$AB$19),
        --(INT('Drill Size Info'!$AA$19) &amp; "." &amp; DJ913),
        IF(AND((--(INT('Drill Size Info'!$AA$19) &amp; "." &amp; DJ913)&gt;=--('Drill Size Info'!$AA$19)), (--(INT('Drill Size Info'!$AA$19) &amp; "." &amp; DJ913)&lt;=--('Drill Size Info'!$AB$19))),
            --(INT('Drill Size Info'!$AA$19) &amp; "." &amp; DJ913),
            --(INT('Drill Size Info'!$AB$19) &amp; "." &amp; DJ913)
        )
    ),
    IF(DH913&lt;&gt;"",
        IF(INT('Drill Size Info'!$AA$19)=INT('Drill Size Info'!$AB$19),
            --(INT('Drill Size Info'!$AA$19) &amp; "." &amp; RIGHT(DH913,3)),
            IF(AND((--(INT('Drill Size Info'!$AA$19) &amp; "." &amp; RIGHT(DH913,3))&gt;=--('Drill Size Info'!$AA$19)), (--(INT('Drill Size Info'!$AA$19) &amp; "." &amp; RIGHT(DH913,3))&lt;=--('Drill Size Info'!$AB$19))),
                --(INT('Drill Size Info'!$AA$19) &amp; "." &amp; RIGHT(DH913,3)),
                --(INT('Drill Size Info'!$AB$19) &amp; "." &amp; RIGHT(DH913,3))
            )
        ),
        "N/A"
    )
)</f>
        <v>N/A</v>
      </c>
      <c r="T913" s="150" t="str">
        <f>IF(DL913&lt;&gt;"",
    IF(INT('Drill Size Info'!$AA$19)=INT('Drill Size Info'!$AB$15),
        --(INT('Drill Size Info'!$AA$15) &amp; "." &amp; DL913),
        IF(AND((--(INT('Drill Size Info'!$AA$15) &amp; "." &amp; DL913)&gt;=--('Drill Size Info'!$AA$15)), (--(INT('Drill Size Info'!$AA$15) &amp; "." &amp; DL913)&lt;=--('Drill Size Info'!$AB$15))),
            --(INT('Drill Size Info'!$AA$15) &amp; "." &amp; DL913),
            --(INT('Drill Size Info'!$AB$15) &amp; "." &amp; DL913)
        )
    ),
    IF(DK913&lt;&gt;"",
        IF(INT('Drill Size Info'!$AA$15)=INT('Drill Size Info'!$AB$15),
            --(INT('Drill Size Info'!$AA$15) &amp; "." &amp; LEFT(DK913,3)),
            IF(AND((--(INT('Drill Size Info'!$AA$15) &amp; "." &amp; LEFT(DK913,3))&gt;=--('Drill Size Info'!$AA$15)), (--(INT('Drill Size Info'!$AA$15) &amp; "." &amp; LEFT(DK913,3))&lt;=--('Drill Size Info'!$AB$15))),
                --(INT('Drill Size Info'!$AA$15) &amp; "." &amp; LEFT(DK913,3)),
                --(INT('Drill Size Info'!$AB$15) &amp; "." &amp; LEFT(DK913,3))
            )
        ),
        "OK"
    )
)</f>
        <v>OK</v>
      </c>
      <c r="U913" s="150" t="str">
        <f>IF(DM913&lt;&gt;"",
    IF(INT('Drill Size Info'!$AA$19)=INT('Drill Size Info'!$AB$15),
        --(INT('Drill Size Info'!$AA$15) &amp; "." &amp; DM913),
        IF(AND((--(INT('Drill Size Info'!$AA$15) &amp; "." &amp; DM913)&gt;=--('Drill Size Info'!$AA$15)), (--(INT('Drill Size Info'!$AA$15) &amp; "." &amp; DM913)&lt;=--('Drill Size Info'!$AB$15))),
            --(INT('Drill Size Info'!$AA$15) &amp; "." &amp; DM913),
            --(INT('Drill Size Info'!$AB$15) &amp; "." &amp; DM913)
        )
    ),
    IF(DK913&lt;&gt;"",
        IF(INT('Drill Size Info'!$AA$15)=INT('Drill Size Info'!$AB$15),
            --(INT('Drill Size Info'!$AA$15) &amp; "." &amp; RIGHT(DK913,3)),
            IF(AND((--(INT('Drill Size Info'!$AA$15) &amp; "." &amp; RIGHT(DK913,3))&gt;=--('Drill Size Info'!$AA$15)), (--(INT('Drill Size Info'!$AA$15) &amp; "." &amp; RIGHT(DK913,3))&lt;=--('Drill Size Info'!$AB$15))),
                --(INT('Drill Size Info'!$AA$15) &amp; "." &amp; RIGHT(DK913,3)),
                --(INT('Drill Size Info'!$AB$15) &amp; "." &amp; RIGHT(DK913,3))
            )
        ),
        "N/A"
    )
)</f>
        <v>N/A</v>
      </c>
      <c r="V913" s="161"/>
      <c r="W913" s="161"/>
      <c r="X913" s="161"/>
      <c r="Y913" s="161"/>
      <c r="Z913" s="161"/>
      <c r="AA913" s="162"/>
      <c r="AB913" s="162"/>
      <c r="AC913" s="162"/>
      <c r="AD913" s="162"/>
      <c r="AE913" s="162"/>
      <c r="AF913" s="162"/>
      <c r="AG913" s="162"/>
      <c r="AH913" s="162"/>
      <c r="AI913" s="162"/>
      <c r="AJ913" s="162"/>
      <c r="AK913" s="162"/>
      <c r="AL913" s="162"/>
      <c r="AM913" s="162"/>
      <c r="AN913" s="162"/>
      <c r="AO913" s="162"/>
      <c r="AP913" s="162"/>
      <c r="AQ913" s="162"/>
      <c r="AR913" s="162"/>
      <c r="AS913" s="162"/>
      <c r="AT913" s="162"/>
      <c r="AU913" s="162"/>
      <c r="AV913" s="162"/>
      <c r="AW913" s="162"/>
      <c r="AX913" s="162"/>
      <c r="AY913" s="162"/>
      <c r="AZ913" s="162"/>
      <c r="BA913" s="162"/>
      <c r="BB913" s="163"/>
      <c r="BC913" s="163"/>
      <c r="BD913" s="163"/>
      <c r="BE913" s="164"/>
      <c r="BF913" s="165"/>
      <c r="BG913" s="162"/>
      <c r="BH913" s="162"/>
      <c r="BI913" s="164"/>
    </row>
    <row r="914" spans="2:61" x14ac:dyDescent="0.2">
      <c r="B914" s="156">
        <v>906</v>
      </c>
      <c r="C914" s="157">
        <f t="shared" si="638"/>
        <v>0</v>
      </c>
      <c r="D914" s="158" t="str">
        <f t="shared" si="637"/>
        <v>OK</v>
      </c>
      <c r="E914" s="159" t="e">
        <f>VLOOKUP('DATA SHEET'!$B$9,'Drill Size Info'!$T$2:$U$8,2,FALSE)</f>
        <v>#N/A</v>
      </c>
      <c r="F914" s="159" t="str">
        <f t="shared" si="639"/>
        <v/>
      </c>
      <c r="G914" s="91">
        <f t="shared" si="640"/>
        <v>0</v>
      </c>
      <c r="H914" s="160" t="s">
        <v>175</v>
      </c>
      <c r="I914" s="160" t="s">
        <v>175</v>
      </c>
      <c r="J914" s="160" t="str">
        <f>IF('DATA SHEET'!$B$10="NC-50","N/A","OK")</f>
        <v>OK</v>
      </c>
      <c r="K914" s="160" t="str">
        <f>IF('DATA SHEET'!$B$10="NC-50","N/A","OK")</f>
        <v>OK</v>
      </c>
      <c r="L914" s="160" t="str">
        <f t="shared" si="641"/>
        <v>OK</v>
      </c>
      <c r="M914" s="160" t="str">
        <f t="shared" si="642"/>
        <v>OK</v>
      </c>
      <c r="N914" s="160"/>
      <c r="O914" s="160"/>
      <c r="P914" s="160"/>
      <c r="Q914" s="160"/>
      <c r="R914" s="92" t="str">
        <f>IF(DI914&lt;&gt;"",
    IF(INT('Drill Size Info'!$AA$19)=INT('Drill Size Info'!$AB$19),
        --(INT('Drill Size Info'!$AA$19) &amp; "." &amp; DI914),
        IF(AND((--(INT('Drill Size Info'!$AA$19) &amp; "." &amp; DI914)&gt;=--('Drill Size Info'!$AA$19)), (--(INT('Drill Size Info'!$AA$19) &amp; "." &amp; DI914)&lt;=--('Drill Size Info'!$AB$19))),
            --(INT('Drill Size Info'!$AA$19) &amp; "." &amp; DI914),
            --(INT('Drill Size Info'!$AB$19) &amp; "." &amp; DI914)
        )
    ),
    IF(DH914&lt;&gt;"",
        IF(INT('Drill Size Info'!$AA$19)=INT('Drill Size Info'!$AB$19),
            --(INT('Drill Size Info'!$AA$19) &amp; "." &amp; LEFT(DH914,3)),
            IF(AND((--(INT('Drill Size Info'!$AA$19) &amp; "." &amp; LEFT(DH914,3))&gt;=--('Drill Size Info'!$AA$19)), (--(INT('Drill Size Info'!$AA$19) &amp; "." &amp; LEFT(DH914,3))&lt;=--('Drill Size Info'!$AB$19))),
                --(INT('Drill Size Info'!$AA$19) &amp; "." &amp; LEFT(DH914,3)),
                --(INT('Drill Size Info'!$AB$19) &amp; "." &amp; LEFT(DH914,3))
            )
        ),
        "OK"
    )
)</f>
        <v>OK</v>
      </c>
      <c r="S914" s="150" t="str">
        <f>IF(DJ914&lt;&gt;"",
    IF(INT('Drill Size Info'!$AA$19)=INT('Drill Size Info'!$AB$19),
        --(INT('Drill Size Info'!$AA$19) &amp; "." &amp; DJ914),
        IF(AND((--(INT('Drill Size Info'!$AA$19) &amp; "." &amp; DJ914)&gt;=--('Drill Size Info'!$AA$19)), (--(INT('Drill Size Info'!$AA$19) &amp; "." &amp; DJ914)&lt;=--('Drill Size Info'!$AB$19))),
            --(INT('Drill Size Info'!$AA$19) &amp; "." &amp; DJ914),
            --(INT('Drill Size Info'!$AB$19) &amp; "." &amp; DJ914)
        )
    ),
    IF(DH914&lt;&gt;"",
        IF(INT('Drill Size Info'!$AA$19)=INT('Drill Size Info'!$AB$19),
            --(INT('Drill Size Info'!$AA$19) &amp; "." &amp; RIGHT(DH914,3)),
            IF(AND((--(INT('Drill Size Info'!$AA$19) &amp; "." &amp; RIGHT(DH914,3))&gt;=--('Drill Size Info'!$AA$19)), (--(INT('Drill Size Info'!$AA$19) &amp; "." &amp; RIGHT(DH914,3))&lt;=--('Drill Size Info'!$AB$19))),
                --(INT('Drill Size Info'!$AA$19) &amp; "." &amp; RIGHT(DH914,3)),
                --(INT('Drill Size Info'!$AB$19) &amp; "." &amp; RIGHT(DH914,3))
            )
        ),
        "N/A"
    )
)</f>
        <v>N/A</v>
      </c>
      <c r="T914" s="150" t="str">
        <f>IF(DL914&lt;&gt;"",
    IF(INT('Drill Size Info'!$AA$19)=INT('Drill Size Info'!$AB$15),
        --(INT('Drill Size Info'!$AA$15) &amp; "." &amp; DL914),
        IF(AND((--(INT('Drill Size Info'!$AA$15) &amp; "." &amp; DL914)&gt;=--('Drill Size Info'!$AA$15)), (--(INT('Drill Size Info'!$AA$15) &amp; "." &amp; DL914)&lt;=--('Drill Size Info'!$AB$15))),
            --(INT('Drill Size Info'!$AA$15) &amp; "." &amp; DL914),
            --(INT('Drill Size Info'!$AB$15) &amp; "." &amp; DL914)
        )
    ),
    IF(DK914&lt;&gt;"",
        IF(INT('Drill Size Info'!$AA$15)=INT('Drill Size Info'!$AB$15),
            --(INT('Drill Size Info'!$AA$15) &amp; "." &amp; LEFT(DK914,3)),
            IF(AND((--(INT('Drill Size Info'!$AA$15) &amp; "." &amp; LEFT(DK914,3))&gt;=--('Drill Size Info'!$AA$15)), (--(INT('Drill Size Info'!$AA$15) &amp; "." &amp; LEFT(DK914,3))&lt;=--('Drill Size Info'!$AB$15))),
                --(INT('Drill Size Info'!$AA$15) &amp; "." &amp; LEFT(DK914,3)),
                --(INT('Drill Size Info'!$AB$15) &amp; "." &amp; LEFT(DK914,3))
            )
        ),
        "OK"
    )
)</f>
        <v>OK</v>
      </c>
      <c r="U914" s="150" t="str">
        <f>IF(DM914&lt;&gt;"",
    IF(INT('Drill Size Info'!$AA$19)=INT('Drill Size Info'!$AB$15),
        --(INT('Drill Size Info'!$AA$15) &amp; "." &amp; DM914),
        IF(AND((--(INT('Drill Size Info'!$AA$15) &amp; "." &amp; DM914)&gt;=--('Drill Size Info'!$AA$15)), (--(INT('Drill Size Info'!$AA$15) &amp; "." &amp; DM914)&lt;=--('Drill Size Info'!$AB$15))),
            --(INT('Drill Size Info'!$AA$15) &amp; "." &amp; DM914),
            --(INT('Drill Size Info'!$AB$15) &amp; "." &amp; DM914)
        )
    ),
    IF(DK914&lt;&gt;"",
        IF(INT('Drill Size Info'!$AA$15)=INT('Drill Size Info'!$AB$15),
            --(INT('Drill Size Info'!$AA$15) &amp; "." &amp; RIGHT(DK914,3)),
            IF(AND((--(INT('Drill Size Info'!$AA$15) &amp; "." &amp; RIGHT(DK914,3))&gt;=--('Drill Size Info'!$AA$15)), (--(INT('Drill Size Info'!$AA$15) &amp; "." &amp; RIGHT(DK914,3))&lt;=--('Drill Size Info'!$AB$15))),
                --(INT('Drill Size Info'!$AA$15) &amp; "." &amp; RIGHT(DK914,3)),
                --(INT('Drill Size Info'!$AB$15) &amp; "." &amp; RIGHT(DK914,3))
            )
        ),
        "N/A"
    )
)</f>
        <v>N/A</v>
      </c>
      <c r="V914" s="161"/>
      <c r="W914" s="161"/>
      <c r="X914" s="161"/>
      <c r="Y914" s="161"/>
      <c r="Z914" s="161"/>
      <c r="AA914" s="162"/>
      <c r="AB914" s="162"/>
      <c r="AC914" s="162"/>
      <c r="AD914" s="162"/>
      <c r="AE914" s="162"/>
      <c r="AF914" s="162"/>
      <c r="AG914" s="162"/>
      <c r="AH914" s="162"/>
      <c r="AI914" s="162"/>
      <c r="AJ914" s="162"/>
      <c r="AK914" s="162"/>
      <c r="AL914" s="162"/>
      <c r="AM914" s="162"/>
      <c r="AN914" s="162"/>
      <c r="AO914" s="162"/>
      <c r="AP914" s="162"/>
      <c r="AQ914" s="162"/>
      <c r="AR914" s="162"/>
      <c r="AS914" s="162"/>
      <c r="AT914" s="162"/>
      <c r="AU914" s="162"/>
      <c r="AV914" s="162"/>
      <c r="AW914" s="162"/>
      <c r="AX914" s="162"/>
      <c r="AY914" s="162"/>
      <c r="AZ914" s="162"/>
      <c r="BA914" s="162"/>
      <c r="BB914" s="163"/>
      <c r="BC914" s="163"/>
      <c r="BD914" s="163"/>
      <c r="BE914" s="164"/>
      <c r="BF914" s="165"/>
      <c r="BG914" s="162"/>
      <c r="BH914" s="162"/>
      <c r="BI914" s="164"/>
    </row>
    <row r="915" spans="2:61" x14ac:dyDescent="0.2">
      <c r="B915" s="156">
        <v>907</v>
      </c>
      <c r="C915" s="157">
        <f t="shared" si="638"/>
        <v>0</v>
      </c>
      <c r="D915" s="158" t="str">
        <f t="shared" si="637"/>
        <v>OK</v>
      </c>
      <c r="E915" s="159" t="e">
        <f>VLOOKUP('DATA SHEET'!$B$9,'Drill Size Info'!$T$2:$U$8,2,FALSE)</f>
        <v>#N/A</v>
      </c>
      <c r="F915" s="159" t="str">
        <f t="shared" si="639"/>
        <v/>
      </c>
      <c r="G915" s="91">
        <f t="shared" si="640"/>
        <v>0</v>
      </c>
      <c r="H915" s="160" t="s">
        <v>175</v>
      </c>
      <c r="I915" s="160" t="s">
        <v>175</v>
      </c>
      <c r="J915" s="160" t="str">
        <f>IF('DATA SHEET'!$B$10="NC-50","N/A","OK")</f>
        <v>OK</v>
      </c>
      <c r="K915" s="160" t="str">
        <f>IF('DATA SHEET'!$B$10="NC-50","N/A","OK")</f>
        <v>OK</v>
      </c>
      <c r="L915" s="160" t="str">
        <f t="shared" si="641"/>
        <v>OK</v>
      </c>
      <c r="M915" s="160" t="str">
        <f t="shared" si="642"/>
        <v>OK</v>
      </c>
      <c r="N915" s="160"/>
      <c r="O915" s="160"/>
      <c r="P915" s="160"/>
      <c r="Q915" s="160"/>
      <c r="R915" s="92" t="str">
        <f>IF(DI915&lt;&gt;"",
    IF(INT('Drill Size Info'!$AA$19)=INT('Drill Size Info'!$AB$19),
        --(INT('Drill Size Info'!$AA$19) &amp; "." &amp; DI915),
        IF(AND((--(INT('Drill Size Info'!$AA$19) &amp; "." &amp; DI915)&gt;=--('Drill Size Info'!$AA$19)), (--(INT('Drill Size Info'!$AA$19) &amp; "." &amp; DI915)&lt;=--('Drill Size Info'!$AB$19))),
            --(INT('Drill Size Info'!$AA$19) &amp; "." &amp; DI915),
            --(INT('Drill Size Info'!$AB$19) &amp; "." &amp; DI915)
        )
    ),
    IF(DH915&lt;&gt;"",
        IF(INT('Drill Size Info'!$AA$19)=INT('Drill Size Info'!$AB$19),
            --(INT('Drill Size Info'!$AA$19) &amp; "." &amp; LEFT(DH915,3)),
            IF(AND((--(INT('Drill Size Info'!$AA$19) &amp; "." &amp; LEFT(DH915,3))&gt;=--('Drill Size Info'!$AA$19)), (--(INT('Drill Size Info'!$AA$19) &amp; "." &amp; LEFT(DH915,3))&lt;=--('Drill Size Info'!$AB$19))),
                --(INT('Drill Size Info'!$AA$19) &amp; "." &amp; LEFT(DH915,3)),
                --(INT('Drill Size Info'!$AB$19) &amp; "." &amp; LEFT(DH915,3))
            )
        ),
        "OK"
    )
)</f>
        <v>OK</v>
      </c>
      <c r="S915" s="150" t="str">
        <f>IF(DJ915&lt;&gt;"",
    IF(INT('Drill Size Info'!$AA$19)=INT('Drill Size Info'!$AB$19),
        --(INT('Drill Size Info'!$AA$19) &amp; "." &amp; DJ915),
        IF(AND((--(INT('Drill Size Info'!$AA$19) &amp; "." &amp; DJ915)&gt;=--('Drill Size Info'!$AA$19)), (--(INT('Drill Size Info'!$AA$19) &amp; "." &amp; DJ915)&lt;=--('Drill Size Info'!$AB$19))),
            --(INT('Drill Size Info'!$AA$19) &amp; "." &amp; DJ915),
            --(INT('Drill Size Info'!$AB$19) &amp; "." &amp; DJ915)
        )
    ),
    IF(DH915&lt;&gt;"",
        IF(INT('Drill Size Info'!$AA$19)=INT('Drill Size Info'!$AB$19),
            --(INT('Drill Size Info'!$AA$19) &amp; "." &amp; RIGHT(DH915,3)),
            IF(AND((--(INT('Drill Size Info'!$AA$19) &amp; "." &amp; RIGHT(DH915,3))&gt;=--('Drill Size Info'!$AA$19)), (--(INT('Drill Size Info'!$AA$19) &amp; "." &amp; RIGHT(DH915,3))&lt;=--('Drill Size Info'!$AB$19))),
                --(INT('Drill Size Info'!$AA$19) &amp; "." &amp; RIGHT(DH915,3)),
                --(INT('Drill Size Info'!$AB$19) &amp; "." &amp; RIGHT(DH915,3))
            )
        ),
        "N/A"
    )
)</f>
        <v>N/A</v>
      </c>
      <c r="T915" s="150" t="str">
        <f>IF(DL915&lt;&gt;"",
    IF(INT('Drill Size Info'!$AA$19)=INT('Drill Size Info'!$AB$15),
        --(INT('Drill Size Info'!$AA$15) &amp; "." &amp; DL915),
        IF(AND((--(INT('Drill Size Info'!$AA$15) &amp; "." &amp; DL915)&gt;=--('Drill Size Info'!$AA$15)), (--(INT('Drill Size Info'!$AA$15) &amp; "." &amp; DL915)&lt;=--('Drill Size Info'!$AB$15))),
            --(INT('Drill Size Info'!$AA$15) &amp; "." &amp; DL915),
            --(INT('Drill Size Info'!$AB$15) &amp; "." &amp; DL915)
        )
    ),
    IF(DK915&lt;&gt;"",
        IF(INT('Drill Size Info'!$AA$15)=INT('Drill Size Info'!$AB$15),
            --(INT('Drill Size Info'!$AA$15) &amp; "." &amp; LEFT(DK915,3)),
            IF(AND((--(INT('Drill Size Info'!$AA$15) &amp; "." &amp; LEFT(DK915,3))&gt;=--('Drill Size Info'!$AA$15)), (--(INT('Drill Size Info'!$AA$15) &amp; "." &amp; LEFT(DK915,3))&lt;=--('Drill Size Info'!$AB$15))),
                --(INT('Drill Size Info'!$AA$15) &amp; "." &amp; LEFT(DK915,3)),
                --(INT('Drill Size Info'!$AB$15) &amp; "." &amp; LEFT(DK915,3))
            )
        ),
        "OK"
    )
)</f>
        <v>OK</v>
      </c>
      <c r="U915" s="150" t="str">
        <f>IF(DM915&lt;&gt;"",
    IF(INT('Drill Size Info'!$AA$19)=INT('Drill Size Info'!$AB$15),
        --(INT('Drill Size Info'!$AA$15) &amp; "." &amp; DM915),
        IF(AND((--(INT('Drill Size Info'!$AA$15) &amp; "." &amp; DM915)&gt;=--('Drill Size Info'!$AA$15)), (--(INT('Drill Size Info'!$AA$15) &amp; "." &amp; DM915)&lt;=--('Drill Size Info'!$AB$15))),
            --(INT('Drill Size Info'!$AA$15) &amp; "." &amp; DM915),
            --(INT('Drill Size Info'!$AB$15) &amp; "." &amp; DM915)
        )
    ),
    IF(DK915&lt;&gt;"",
        IF(INT('Drill Size Info'!$AA$15)=INT('Drill Size Info'!$AB$15),
            --(INT('Drill Size Info'!$AA$15) &amp; "." &amp; RIGHT(DK915,3)),
            IF(AND((--(INT('Drill Size Info'!$AA$15) &amp; "." &amp; RIGHT(DK915,3))&gt;=--('Drill Size Info'!$AA$15)), (--(INT('Drill Size Info'!$AA$15) &amp; "." &amp; RIGHT(DK915,3))&lt;=--('Drill Size Info'!$AB$15))),
                --(INT('Drill Size Info'!$AA$15) &amp; "." &amp; RIGHT(DK915,3)),
                --(INT('Drill Size Info'!$AB$15) &amp; "." &amp; RIGHT(DK915,3))
            )
        ),
        "N/A"
    )
)</f>
        <v>N/A</v>
      </c>
      <c r="V915" s="161"/>
      <c r="W915" s="161"/>
      <c r="X915" s="161"/>
      <c r="Y915" s="161"/>
      <c r="Z915" s="161"/>
      <c r="AA915" s="162"/>
      <c r="AB915" s="162"/>
      <c r="AC915" s="162"/>
      <c r="AD915" s="162"/>
      <c r="AE915" s="162"/>
      <c r="AF915" s="162"/>
      <c r="AG915" s="162"/>
      <c r="AH915" s="162"/>
      <c r="AI915" s="162"/>
      <c r="AJ915" s="162"/>
      <c r="AK915" s="162"/>
      <c r="AL915" s="162"/>
      <c r="AM915" s="162"/>
      <c r="AN915" s="162"/>
      <c r="AO915" s="162"/>
      <c r="AP915" s="162"/>
      <c r="AQ915" s="162"/>
      <c r="AR915" s="162"/>
      <c r="AS915" s="162"/>
      <c r="AT915" s="162"/>
      <c r="AU915" s="162"/>
      <c r="AV915" s="162"/>
      <c r="AW915" s="162"/>
      <c r="AX915" s="162"/>
      <c r="AY915" s="162"/>
      <c r="AZ915" s="162"/>
      <c r="BA915" s="162"/>
      <c r="BB915" s="163"/>
      <c r="BC915" s="163"/>
      <c r="BD915" s="163"/>
      <c r="BE915" s="164"/>
      <c r="BF915" s="165"/>
      <c r="BG915" s="162"/>
      <c r="BH915" s="162"/>
      <c r="BI915" s="164"/>
    </row>
    <row r="916" spans="2:61" x14ac:dyDescent="0.2">
      <c r="B916" s="156">
        <v>908</v>
      </c>
      <c r="C916" s="157">
        <f t="shared" si="638"/>
        <v>0</v>
      </c>
      <c r="D916" s="158" t="str">
        <f t="shared" si="637"/>
        <v>OK</v>
      </c>
      <c r="E916" s="159" t="e">
        <f>VLOOKUP('DATA SHEET'!$B$9,'Drill Size Info'!$T$2:$U$8,2,FALSE)</f>
        <v>#N/A</v>
      </c>
      <c r="F916" s="159" t="str">
        <f t="shared" si="639"/>
        <v/>
      </c>
      <c r="G916" s="91">
        <f t="shared" si="640"/>
        <v>0</v>
      </c>
      <c r="H916" s="160" t="s">
        <v>175</v>
      </c>
      <c r="I916" s="160" t="s">
        <v>175</v>
      </c>
      <c r="J916" s="160" t="str">
        <f>IF('DATA SHEET'!$B$10="NC-50","N/A","OK")</f>
        <v>OK</v>
      </c>
      <c r="K916" s="160" t="str">
        <f>IF('DATA SHEET'!$B$10="NC-50","N/A","OK")</f>
        <v>OK</v>
      </c>
      <c r="L916" s="160" t="str">
        <f t="shared" si="641"/>
        <v>OK</v>
      </c>
      <c r="M916" s="160" t="str">
        <f t="shared" si="642"/>
        <v>OK</v>
      </c>
      <c r="N916" s="160"/>
      <c r="O916" s="160"/>
      <c r="P916" s="160"/>
      <c r="Q916" s="160"/>
      <c r="R916" s="92" t="str">
        <f>IF(DI916&lt;&gt;"",
    IF(INT('Drill Size Info'!$AA$19)=INT('Drill Size Info'!$AB$19),
        --(INT('Drill Size Info'!$AA$19) &amp; "." &amp; DI916),
        IF(AND((--(INT('Drill Size Info'!$AA$19) &amp; "." &amp; DI916)&gt;=--('Drill Size Info'!$AA$19)), (--(INT('Drill Size Info'!$AA$19) &amp; "." &amp; DI916)&lt;=--('Drill Size Info'!$AB$19))),
            --(INT('Drill Size Info'!$AA$19) &amp; "." &amp; DI916),
            --(INT('Drill Size Info'!$AB$19) &amp; "." &amp; DI916)
        )
    ),
    IF(DH916&lt;&gt;"",
        IF(INT('Drill Size Info'!$AA$19)=INT('Drill Size Info'!$AB$19),
            --(INT('Drill Size Info'!$AA$19) &amp; "." &amp; LEFT(DH916,3)),
            IF(AND((--(INT('Drill Size Info'!$AA$19) &amp; "." &amp; LEFT(DH916,3))&gt;=--('Drill Size Info'!$AA$19)), (--(INT('Drill Size Info'!$AA$19) &amp; "." &amp; LEFT(DH916,3))&lt;=--('Drill Size Info'!$AB$19))),
                --(INT('Drill Size Info'!$AA$19) &amp; "." &amp; LEFT(DH916,3)),
                --(INT('Drill Size Info'!$AB$19) &amp; "." &amp; LEFT(DH916,3))
            )
        ),
        "OK"
    )
)</f>
        <v>OK</v>
      </c>
      <c r="S916" s="150" t="str">
        <f>IF(DJ916&lt;&gt;"",
    IF(INT('Drill Size Info'!$AA$19)=INT('Drill Size Info'!$AB$19),
        --(INT('Drill Size Info'!$AA$19) &amp; "." &amp; DJ916),
        IF(AND((--(INT('Drill Size Info'!$AA$19) &amp; "." &amp; DJ916)&gt;=--('Drill Size Info'!$AA$19)), (--(INT('Drill Size Info'!$AA$19) &amp; "." &amp; DJ916)&lt;=--('Drill Size Info'!$AB$19))),
            --(INT('Drill Size Info'!$AA$19) &amp; "." &amp; DJ916),
            --(INT('Drill Size Info'!$AB$19) &amp; "." &amp; DJ916)
        )
    ),
    IF(DH916&lt;&gt;"",
        IF(INT('Drill Size Info'!$AA$19)=INT('Drill Size Info'!$AB$19),
            --(INT('Drill Size Info'!$AA$19) &amp; "." &amp; RIGHT(DH916,3)),
            IF(AND((--(INT('Drill Size Info'!$AA$19) &amp; "." &amp; RIGHT(DH916,3))&gt;=--('Drill Size Info'!$AA$19)), (--(INT('Drill Size Info'!$AA$19) &amp; "." &amp; RIGHT(DH916,3))&lt;=--('Drill Size Info'!$AB$19))),
                --(INT('Drill Size Info'!$AA$19) &amp; "." &amp; RIGHT(DH916,3)),
                --(INT('Drill Size Info'!$AB$19) &amp; "." &amp; RIGHT(DH916,3))
            )
        ),
        "N/A"
    )
)</f>
        <v>N/A</v>
      </c>
      <c r="T916" s="150" t="str">
        <f>IF(DL916&lt;&gt;"",
    IF(INT('Drill Size Info'!$AA$19)=INT('Drill Size Info'!$AB$15),
        --(INT('Drill Size Info'!$AA$15) &amp; "." &amp; DL916),
        IF(AND((--(INT('Drill Size Info'!$AA$15) &amp; "." &amp; DL916)&gt;=--('Drill Size Info'!$AA$15)), (--(INT('Drill Size Info'!$AA$15) &amp; "." &amp; DL916)&lt;=--('Drill Size Info'!$AB$15))),
            --(INT('Drill Size Info'!$AA$15) &amp; "." &amp; DL916),
            --(INT('Drill Size Info'!$AB$15) &amp; "." &amp; DL916)
        )
    ),
    IF(DK916&lt;&gt;"",
        IF(INT('Drill Size Info'!$AA$15)=INT('Drill Size Info'!$AB$15),
            --(INT('Drill Size Info'!$AA$15) &amp; "." &amp; LEFT(DK916,3)),
            IF(AND((--(INT('Drill Size Info'!$AA$15) &amp; "." &amp; LEFT(DK916,3))&gt;=--('Drill Size Info'!$AA$15)), (--(INT('Drill Size Info'!$AA$15) &amp; "." &amp; LEFT(DK916,3))&lt;=--('Drill Size Info'!$AB$15))),
                --(INT('Drill Size Info'!$AA$15) &amp; "." &amp; LEFT(DK916,3)),
                --(INT('Drill Size Info'!$AB$15) &amp; "." &amp; LEFT(DK916,3))
            )
        ),
        "OK"
    )
)</f>
        <v>OK</v>
      </c>
      <c r="U916" s="150" t="str">
        <f>IF(DM916&lt;&gt;"",
    IF(INT('Drill Size Info'!$AA$19)=INT('Drill Size Info'!$AB$15),
        --(INT('Drill Size Info'!$AA$15) &amp; "." &amp; DM916),
        IF(AND((--(INT('Drill Size Info'!$AA$15) &amp; "." &amp; DM916)&gt;=--('Drill Size Info'!$AA$15)), (--(INT('Drill Size Info'!$AA$15) &amp; "." &amp; DM916)&lt;=--('Drill Size Info'!$AB$15))),
            --(INT('Drill Size Info'!$AA$15) &amp; "." &amp; DM916),
            --(INT('Drill Size Info'!$AB$15) &amp; "." &amp; DM916)
        )
    ),
    IF(DK916&lt;&gt;"",
        IF(INT('Drill Size Info'!$AA$15)=INT('Drill Size Info'!$AB$15),
            --(INT('Drill Size Info'!$AA$15) &amp; "." &amp; RIGHT(DK916,3)),
            IF(AND((--(INT('Drill Size Info'!$AA$15) &amp; "." &amp; RIGHT(DK916,3))&gt;=--('Drill Size Info'!$AA$15)), (--(INT('Drill Size Info'!$AA$15) &amp; "." &amp; RIGHT(DK916,3))&lt;=--('Drill Size Info'!$AB$15))),
                --(INT('Drill Size Info'!$AA$15) &amp; "." &amp; RIGHT(DK916,3)),
                --(INT('Drill Size Info'!$AB$15) &amp; "." &amp; RIGHT(DK916,3))
            )
        ),
        "N/A"
    )
)</f>
        <v>N/A</v>
      </c>
      <c r="V916" s="161"/>
      <c r="W916" s="161"/>
      <c r="X916" s="161"/>
      <c r="Y916" s="161"/>
      <c r="Z916" s="161"/>
      <c r="AA916" s="162"/>
      <c r="AB916" s="162"/>
      <c r="AC916" s="162"/>
      <c r="AD916" s="162"/>
      <c r="AE916" s="162"/>
      <c r="AF916" s="162"/>
      <c r="AG916" s="162"/>
      <c r="AH916" s="162"/>
      <c r="AI916" s="162"/>
      <c r="AJ916" s="162"/>
      <c r="AK916" s="162"/>
      <c r="AL916" s="162"/>
      <c r="AM916" s="162"/>
      <c r="AN916" s="162"/>
      <c r="AO916" s="162"/>
      <c r="AP916" s="162"/>
      <c r="AQ916" s="162"/>
      <c r="AR916" s="162"/>
      <c r="AS916" s="162"/>
      <c r="AT916" s="162"/>
      <c r="AU916" s="162"/>
      <c r="AV916" s="162"/>
      <c r="AW916" s="162"/>
      <c r="AX916" s="162"/>
      <c r="AY916" s="162"/>
      <c r="AZ916" s="162"/>
      <c r="BA916" s="162"/>
      <c r="BB916" s="163"/>
      <c r="BC916" s="163"/>
      <c r="BD916" s="163"/>
      <c r="BE916" s="164"/>
      <c r="BF916" s="165"/>
      <c r="BG916" s="162"/>
      <c r="BH916" s="162"/>
      <c r="BI916" s="164"/>
    </row>
    <row r="917" spans="2:61" x14ac:dyDescent="0.2">
      <c r="B917" s="156">
        <v>909</v>
      </c>
      <c r="C917" s="157">
        <f t="shared" si="638"/>
        <v>0</v>
      </c>
      <c r="D917" s="158" t="str">
        <f t="shared" si="637"/>
        <v>OK</v>
      </c>
      <c r="E917" s="159" t="e">
        <f>VLOOKUP('DATA SHEET'!$B$9,'Drill Size Info'!$T$2:$U$8,2,FALSE)</f>
        <v>#N/A</v>
      </c>
      <c r="F917" s="159" t="str">
        <f t="shared" si="639"/>
        <v/>
      </c>
      <c r="G917" s="91">
        <f t="shared" si="640"/>
        <v>0</v>
      </c>
      <c r="H917" s="160" t="s">
        <v>175</v>
      </c>
      <c r="I917" s="160" t="s">
        <v>175</v>
      </c>
      <c r="J917" s="160" t="str">
        <f>IF('DATA SHEET'!$B$10="NC-50","N/A","OK")</f>
        <v>OK</v>
      </c>
      <c r="K917" s="160" t="str">
        <f>IF('DATA SHEET'!$B$10="NC-50","N/A","OK")</f>
        <v>OK</v>
      </c>
      <c r="L917" s="160" t="str">
        <f t="shared" si="641"/>
        <v>OK</v>
      </c>
      <c r="M917" s="160" t="str">
        <f t="shared" si="642"/>
        <v>OK</v>
      </c>
      <c r="N917" s="160"/>
      <c r="O917" s="160"/>
      <c r="P917" s="160"/>
      <c r="Q917" s="160"/>
      <c r="R917" s="92" t="str">
        <f>IF(DI917&lt;&gt;"",
    IF(INT('Drill Size Info'!$AA$19)=INT('Drill Size Info'!$AB$19),
        --(INT('Drill Size Info'!$AA$19) &amp; "." &amp; DI917),
        IF(AND((--(INT('Drill Size Info'!$AA$19) &amp; "." &amp; DI917)&gt;=--('Drill Size Info'!$AA$19)), (--(INT('Drill Size Info'!$AA$19) &amp; "." &amp; DI917)&lt;=--('Drill Size Info'!$AB$19))),
            --(INT('Drill Size Info'!$AA$19) &amp; "." &amp; DI917),
            --(INT('Drill Size Info'!$AB$19) &amp; "." &amp; DI917)
        )
    ),
    IF(DH917&lt;&gt;"",
        IF(INT('Drill Size Info'!$AA$19)=INT('Drill Size Info'!$AB$19),
            --(INT('Drill Size Info'!$AA$19) &amp; "." &amp; LEFT(DH917,3)),
            IF(AND((--(INT('Drill Size Info'!$AA$19) &amp; "." &amp; LEFT(DH917,3))&gt;=--('Drill Size Info'!$AA$19)), (--(INT('Drill Size Info'!$AA$19) &amp; "." &amp; LEFT(DH917,3))&lt;=--('Drill Size Info'!$AB$19))),
                --(INT('Drill Size Info'!$AA$19) &amp; "." &amp; LEFT(DH917,3)),
                --(INT('Drill Size Info'!$AB$19) &amp; "." &amp; LEFT(DH917,3))
            )
        ),
        "OK"
    )
)</f>
        <v>OK</v>
      </c>
      <c r="S917" s="150" t="str">
        <f>IF(DJ917&lt;&gt;"",
    IF(INT('Drill Size Info'!$AA$19)=INT('Drill Size Info'!$AB$19),
        --(INT('Drill Size Info'!$AA$19) &amp; "." &amp; DJ917),
        IF(AND((--(INT('Drill Size Info'!$AA$19) &amp; "." &amp; DJ917)&gt;=--('Drill Size Info'!$AA$19)), (--(INT('Drill Size Info'!$AA$19) &amp; "." &amp; DJ917)&lt;=--('Drill Size Info'!$AB$19))),
            --(INT('Drill Size Info'!$AA$19) &amp; "." &amp; DJ917),
            --(INT('Drill Size Info'!$AB$19) &amp; "." &amp; DJ917)
        )
    ),
    IF(DH917&lt;&gt;"",
        IF(INT('Drill Size Info'!$AA$19)=INT('Drill Size Info'!$AB$19),
            --(INT('Drill Size Info'!$AA$19) &amp; "." &amp; RIGHT(DH917,3)),
            IF(AND((--(INT('Drill Size Info'!$AA$19) &amp; "." &amp; RIGHT(DH917,3))&gt;=--('Drill Size Info'!$AA$19)), (--(INT('Drill Size Info'!$AA$19) &amp; "." &amp; RIGHT(DH917,3))&lt;=--('Drill Size Info'!$AB$19))),
                --(INT('Drill Size Info'!$AA$19) &amp; "." &amp; RIGHT(DH917,3)),
                --(INT('Drill Size Info'!$AB$19) &amp; "." &amp; RIGHT(DH917,3))
            )
        ),
        "N/A"
    )
)</f>
        <v>N/A</v>
      </c>
      <c r="T917" s="150" t="str">
        <f>IF(DL917&lt;&gt;"",
    IF(INT('Drill Size Info'!$AA$19)=INT('Drill Size Info'!$AB$15),
        --(INT('Drill Size Info'!$AA$15) &amp; "." &amp; DL917),
        IF(AND((--(INT('Drill Size Info'!$AA$15) &amp; "." &amp; DL917)&gt;=--('Drill Size Info'!$AA$15)), (--(INT('Drill Size Info'!$AA$15) &amp; "." &amp; DL917)&lt;=--('Drill Size Info'!$AB$15))),
            --(INT('Drill Size Info'!$AA$15) &amp; "." &amp; DL917),
            --(INT('Drill Size Info'!$AB$15) &amp; "." &amp; DL917)
        )
    ),
    IF(DK917&lt;&gt;"",
        IF(INT('Drill Size Info'!$AA$15)=INT('Drill Size Info'!$AB$15),
            --(INT('Drill Size Info'!$AA$15) &amp; "." &amp; LEFT(DK917,3)),
            IF(AND((--(INT('Drill Size Info'!$AA$15) &amp; "." &amp; LEFT(DK917,3))&gt;=--('Drill Size Info'!$AA$15)), (--(INT('Drill Size Info'!$AA$15) &amp; "." &amp; LEFT(DK917,3))&lt;=--('Drill Size Info'!$AB$15))),
                --(INT('Drill Size Info'!$AA$15) &amp; "." &amp; LEFT(DK917,3)),
                --(INT('Drill Size Info'!$AB$15) &amp; "." &amp; LEFT(DK917,3))
            )
        ),
        "OK"
    )
)</f>
        <v>OK</v>
      </c>
      <c r="U917" s="150" t="str">
        <f>IF(DM917&lt;&gt;"",
    IF(INT('Drill Size Info'!$AA$19)=INT('Drill Size Info'!$AB$15),
        --(INT('Drill Size Info'!$AA$15) &amp; "." &amp; DM917),
        IF(AND((--(INT('Drill Size Info'!$AA$15) &amp; "." &amp; DM917)&gt;=--('Drill Size Info'!$AA$15)), (--(INT('Drill Size Info'!$AA$15) &amp; "." &amp; DM917)&lt;=--('Drill Size Info'!$AB$15))),
            --(INT('Drill Size Info'!$AA$15) &amp; "." &amp; DM917),
            --(INT('Drill Size Info'!$AB$15) &amp; "." &amp; DM917)
        )
    ),
    IF(DK917&lt;&gt;"",
        IF(INT('Drill Size Info'!$AA$15)=INT('Drill Size Info'!$AB$15),
            --(INT('Drill Size Info'!$AA$15) &amp; "." &amp; RIGHT(DK917,3)),
            IF(AND((--(INT('Drill Size Info'!$AA$15) &amp; "." &amp; RIGHT(DK917,3))&gt;=--('Drill Size Info'!$AA$15)), (--(INT('Drill Size Info'!$AA$15) &amp; "." &amp; RIGHT(DK917,3))&lt;=--('Drill Size Info'!$AB$15))),
                --(INT('Drill Size Info'!$AA$15) &amp; "." &amp; RIGHT(DK917,3)),
                --(INT('Drill Size Info'!$AB$15) &amp; "." &amp; RIGHT(DK917,3))
            )
        ),
        "N/A"
    )
)</f>
        <v>N/A</v>
      </c>
      <c r="V917" s="161"/>
      <c r="W917" s="161"/>
      <c r="X917" s="161"/>
      <c r="Y917" s="161"/>
      <c r="Z917" s="161"/>
      <c r="AA917" s="162"/>
      <c r="AB917" s="162"/>
      <c r="AC917" s="162"/>
      <c r="AD917" s="162"/>
      <c r="AE917" s="162"/>
      <c r="AF917" s="162"/>
      <c r="AG917" s="162"/>
      <c r="AH917" s="162"/>
      <c r="AI917" s="162"/>
      <c r="AJ917" s="162"/>
      <c r="AK917" s="162"/>
      <c r="AL917" s="162"/>
      <c r="AM917" s="162"/>
      <c r="AN917" s="162"/>
      <c r="AO917" s="162"/>
      <c r="AP917" s="162"/>
      <c r="AQ917" s="162"/>
      <c r="AR917" s="162"/>
      <c r="AS917" s="162"/>
      <c r="AT917" s="162"/>
      <c r="AU917" s="162"/>
      <c r="AV917" s="162"/>
      <c r="AW917" s="162"/>
      <c r="AX917" s="162"/>
      <c r="AY917" s="162"/>
      <c r="AZ917" s="162"/>
      <c r="BA917" s="162"/>
      <c r="BB917" s="163"/>
      <c r="BC917" s="163"/>
      <c r="BD917" s="163"/>
      <c r="BE917" s="164"/>
      <c r="BF917" s="165"/>
      <c r="BG917" s="162"/>
      <c r="BH917" s="162"/>
      <c r="BI917" s="164"/>
    </row>
    <row r="918" spans="2:61" x14ac:dyDescent="0.2">
      <c r="B918" s="156">
        <v>910</v>
      </c>
      <c r="C918" s="157">
        <f t="shared" si="638"/>
        <v>0</v>
      </c>
      <c r="D918" s="158" t="str">
        <f t="shared" si="637"/>
        <v>OK</v>
      </c>
      <c r="E918" s="159" t="e">
        <f>VLOOKUP('DATA SHEET'!$B$9,'Drill Size Info'!$T$2:$U$8,2,FALSE)</f>
        <v>#N/A</v>
      </c>
      <c r="F918" s="159" t="str">
        <f t="shared" si="639"/>
        <v/>
      </c>
      <c r="G918" s="91">
        <f t="shared" si="640"/>
        <v>0</v>
      </c>
      <c r="H918" s="160" t="s">
        <v>175</v>
      </c>
      <c r="I918" s="160" t="s">
        <v>175</v>
      </c>
      <c r="J918" s="160" t="str">
        <f>IF('DATA SHEET'!$B$10="NC-50","N/A","OK")</f>
        <v>OK</v>
      </c>
      <c r="K918" s="160" t="str">
        <f>IF('DATA SHEET'!$B$10="NC-50","N/A","OK")</f>
        <v>OK</v>
      </c>
      <c r="L918" s="160" t="str">
        <f t="shared" si="641"/>
        <v>OK</v>
      </c>
      <c r="M918" s="160" t="str">
        <f t="shared" si="642"/>
        <v>OK</v>
      </c>
      <c r="N918" s="160"/>
      <c r="O918" s="160"/>
      <c r="P918" s="160"/>
      <c r="Q918" s="160"/>
      <c r="R918" s="92" t="str">
        <f>IF(DI918&lt;&gt;"",
    IF(INT('Drill Size Info'!$AA$19)=INT('Drill Size Info'!$AB$19),
        --(INT('Drill Size Info'!$AA$19) &amp; "." &amp; DI918),
        IF(AND((--(INT('Drill Size Info'!$AA$19) &amp; "." &amp; DI918)&gt;=--('Drill Size Info'!$AA$19)), (--(INT('Drill Size Info'!$AA$19) &amp; "." &amp; DI918)&lt;=--('Drill Size Info'!$AB$19))),
            --(INT('Drill Size Info'!$AA$19) &amp; "." &amp; DI918),
            --(INT('Drill Size Info'!$AB$19) &amp; "." &amp; DI918)
        )
    ),
    IF(DH918&lt;&gt;"",
        IF(INT('Drill Size Info'!$AA$19)=INT('Drill Size Info'!$AB$19),
            --(INT('Drill Size Info'!$AA$19) &amp; "." &amp; LEFT(DH918,3)),
            IF(AND((--(INT('Drill Size Info'!$AA$19) &amp; "." &amp; LEFT(DH918,3))&gt;=--('Drill Size Info'!$AA$19)), (--(INT('Drill Size Info'!$AA$19) &amp; "." &amp; LEFT(DH918,3))&lt;=--('Drill Size Info'!$AB$19))),
                --(INT('Drill Size Info'!$AA$19) &amp; "." &amp; LEFT(DH918,3)),
                --(INT('Drill Size Info'!$AB$19) &amp; "." &amp; LEFT(DH918,3))
            )
        ),
        "OK"
    )
)</f>
        <v>OK</v>
      </c>
      <c r="S918" s="150" t="str">
        <f>IF(DJ918&lt;&gt;"",
    IF(INT('Drill Size Info'!$AA$19)=INT('Drill Size Info'!$AB$19),
        --(INT('Drill Size Info'!$AA$19) &amp; "." &amp; DJ918),
        IF(AND((--(INT('Drill Size Info'!$AA$19) &amp; "." &amp; DJ918)&gt;=--('Drill Size Info'!$AA$19)), (--(INT('Drill Size Info'!$AA$19) &amp; "." &amp; DJ918)&lt;=--('Drill Size Info'!$AB$19))),
            --(INT('Drill Size Info'!$AA$19) &amp; "." &amp; DJ918),
            --(INT('Drill Size Info'!$AB$19) &amp; "." &amp; DJ918)
        )
    ),
    IF(DH918&lt;&gt;"",
        IF(INT('Drill Size Info'!$AA$19)=INT('Drill Size Info'!$AB$19),
            --(INT('Drill Size Info'!$AA$19) &amp; "." &amp; RIGHT(DH918,3)),
            IF(AND((--(INT('Drill Size Info'!$AA$19) &amp; "." &amp; RIGHT(DH918,3))&gt;=--('Drill Size Info'!$AA$19)), (--(INT('Drill Size Info'!$AA$19) &amp; "." &amp; RIGHT(DH918,3))&lt;=--('Drill Size Info'!$AB$19))),
                --(INT('Drill Size Info'!$AA$19) &amp; "." &amp; RIGHT(DH918,3)),
                --(INT('Drill Size Info'!$AB$19) &amp; "." &amp; RIGHT(DH918,3))
            )
        ),
        "N/A"
    )
)</f>
        <v>N/A</v>
      </c>
      <c r="T918" s="150" t="str">
        <f>IF(DL918&lt;&gt;"",
    IF(INT('Drill Size Info'!$AA$19)=INT('Drill Size Info'!$AB$15),
        --(INT('Drill Size Info'!$AA$15) &amp; "." &amp; DL918),
        IF(AND((--(INT('Drill Size Info'!$AA$15) &amp; "." &amp; DL918)&gt;=--('Drill Size Info'!$AA$15)), (--(INT('Drill Size Info'!$AA$15) &amp; "." &amp; DL918)&lt;=--('Drill Size Info'!$AB$15))),
            --(INT('Drill Size Info'!$AA$15) &amp; "." &amp; DL918),
            --(INT('Drill Size Info'!$AB$15) &amp; "." &amp; DL918)
        )
    ),
    IF(DK918&lt;&gt;"",
        IF(INT('Drill Size Info'!$AA$15)=INT('Drill Size Info'!$AB$15),
            --(INT('Drill Size Info'!$AA$15) &amp; "." &amp; LEFT(DK918,3)),
            IF(AND((--(INT('Drill Size Info'!$AA$15) &amp; "." &amp; LEFT(DK918,3))&gt;=--('Drill Size Info'!$AA$15)), (--(INT('Drill Size Info'!$AA$15) &amp; "." &amp; LEFT(DK918,3))&lt;=--('Drill Size Info'!$AB$15))),
                --(INT('Drill Size Info'!$AA$15) &amp; "." &amp; LEFT(DK918,3)),
                --(INT('Drill Size Info'!$AB$15) &amp; "." &amp; LEFT(DK918,3))
            )
        ),
        "OK"
    )
)</f>
        <v>OK</v>
      </c>
      <c r="U918" s="150" t="str">
        <f>IF(DM918&lt;&gt;"",
    IF(INT('Drill Size Info'!$AA$19)=INT('Drill Size Info'!$AB$15),
        --(INT('Drill Size Info'!$AA$15) &amp; "." &amp; DM918),
        IF(AND((--(INT('Drill Size Info'!$AA$15) &amp; "." &amp; DM918)&gt;=--('Drill Size Info'!$AA$15)), (--(INT('Drill Size Info'!$AA$15) &amp; "." &amp; DM918)&lt;=--('Drill Size Info'!$AB$15))),
            --(INT('Drill Size Info'!$AA$15) &amp; "." &amp; DM918),
            --(INT('Drill Size Info'!$AB$15) &amp; "." &amp; DM918)
        )
    ),
    IF(DK918&lt;&gt;"",
        IF(INT('Drill Size Info'!$AA$15)=INT('Drill Size Info'!$AB$15),
            --(INT('Drill Size Info'!$AA$15) &amp; "." &amp; RIGHT(DK918,3)),
            IF(AND((--(INT('Drill Size Info'!$AA$15) &amp; "." &amp; RIGHT(DK918,3))&gt;=--('Drill Size Info'!$AA$15)), (--(INT('Drill Size Info'!$AA$15) &amp; "." &amp; RIGHT(DK918,3))&lt;=--('Drill Size Info'!$AB$15))),
                --(INT('Drill Size Info'!$AA$15) &amp; "." &amp; RIGHT(DK918,3)),
                --(INT('Drill Size Info'!$AB$15) &amp; "." &amp; RIGHT(DK918,3))
            )
        ),
        "N/A"
    )
)</f>
        <v>N/A</v>
      </c>
      <c r="V918" s="161"/>
      <c r="W918" s="161"/>
      <c r="X918" s="161"/>
      <c r="Y918" s="161"/>
      <c r="Z918" s="161"/>
      <c r="AA918" s="162"/>
      <c r="AB918" s="162"/>
      <c r="AC918" s="162"/>
      <c r="AD918" s="162"/>
      <c r="AE918" s="162"/>
      <c r="AF918" s="162"/>
      <c r="AG918" s="162"/>
      <c r="AH918" s="162"/>
      <c r="AI918" s="162"/>
      <c r="AJ918" s="162"/>
      <c r="AK918" s="162"/>
      <c r="AL918" s="162"/>
      <c r="AM918" s="162"/>
      <c r="AN918" s="162"/>
      <c r="AO918" s="162"/>
      <c r="AP918" s="162"/>
      <c r="AQ918" s="162"/>
      <c r="AR918" s="162"/>
      <c r="AS918" s="162"/>
      <c r="AT918" s="162"/>
      <c r="AU918" s="162"/>
      <c r="AV918" s="162"/>
      <c r="AW918" s="162"/>
      <c r="AX918" s="162"/>
      <c r="AY918" s="162"/>
      <c r="AZ918" s="162"/>
      <c r="BA918" s="162"/>
      <c r="BB918" s="163"/>
      <c r="BC918" s="163"/>
      <c r="BD918" s="163"/>
      <c r="BE918" s="164"/>
      <c r="BF918" s="165"/>
      <c r="BG918" s="162"/>
      <c r="BH918" s="162"/>
      <c r="BI918" s="164"/>
    </row>
    <row r="919" spans="2:61" x14ac:dyDescent="0.2">
      <c r="B919" s="156">
        <v>911</v>
      </c>
      <c r="C919" s="157">
        <f t="shared" si="638"/>
        <v>0</v>
      </c>
      <c r="D919" s="158" t="str">
        <f t="shared" si="637"/>
        <v>OK</v>
      </c>
      <c r="E919" s="159" t="e">
        <f>VLOOKUP('DATA SHEET'!$B$9,'Drill Size Info'!$T$2:$U$8,2,FALSE)</f>
        <v>#N/A</v>
      </c>
      <c r="F919" s="159" t="str">
        <f t="shared" si="639"/>
        <v/>
      </c>
      <c r="G919" s="91">
        <f t="shared" si="640"/>
        <v>0</v>
      </c>
      <c r="H919" s="160" t="s">
        <v>175</v>
      </c>
      <c r="I919" s="160" t="s">
        <v>175</v>
      </c>
      <c r="J919" s="160" t="str">
        <f>IF('DATA SHEET'!$B$10="NC-50","N/A","OK")</f>
        <v>OK</v>
      </c>
      <c r="K919" s="160" t="str">
        <f>IF('DATA SHEET'!$B$10="NC-50","N/A","OK")</f>
        <v>OK</v>
      </c>
      <c r="L919" s="160" t="str">
        <f t="shared" si="641"/>
        <v>OK</v>
      </c>
      <c r="M919" s="160" t="str">
        <f t="shared" si="642"/>
        <v>OK</v>
      </c>
      <c r="N919" s="160"/>
      <c r="O919" s="160"/>
      <c r="P919" s="160"/>
      <c r="Q919" s="160"/>
      <c r="R919" s="92" t="str">
        <f>IF(DI919&lt;&gt;"",
    IF(INT('Drill Size Info'!$AA$19)=INT('Drill Size Info'!$AB$19),
        --(INT('Drill Size Info'!$AA$19) &amp; "." &amp; DI919),
        IF(AND((--(INT('Drill Size Info'!$AA$19) &amp; "." &amp; DI919)&gt;=--('Drill Size Info'!$AA$19)), (--(INT('Drill Size Info'!$AA$19) &amp; "." &amp; DI919)&lt;=--('Drill Size Info'!$AB$19))),
            --(INT('Drill Size Info'!$AA$19) &amp; "." &amp; DI919),
            --(INT('Drill Size Info'!$AB$19) &amp; "." &amp; DI919)
        )
    ),
    IF(DH919&lt;&gt;"",
        IF(INT('Drill Size Info'!$AA$19)=INT('Drill Size Info'!$AB$19),
            --(INT('Drill Size Info'!$AA$19) &amp; "." &amp; LEFT(DH919,3)),
            IF(AND((--(INT('Drill Size Info'!$AA$19) &amp; "." &amp; LEFT(DH919,3))&gt;=--('Drill Size Info'!$AA$19)), (--(INT('Drill Size Info'!$AA$19) &amp; "." &amp; LEFT(DH919,3))&lt;=--('Drill Size Info'!$AB$19))),
                --(INT('Drill Size Info'!$AA$19) &amp; "." &amp; LEFT(DH919,3)),
                --(INT('Drill Size Info'!$AB$19) &amp; "." &amp; LEFT(DH919,3))
            )
        ),
        "OK"
    )
)</f>
        <v>OK</v>
      </c>
      <c r="S919" s="150" t="str">
        <f>IF(DJ919&lt;&gt;"",
    IF(INT('Drill Size Info'!$AA$19)=INT('Drill Size Info'!$AB$19),
        --(INT('Drill Size Info'!$AA$19) &amp; "." &amp; DJ919),
        IF(AND((--(INT('Drill Size Info'!$AA$19) &amp; "." &amp; DJ919)&gt;=--('Drill Size Info'!$AA$19)), (--(INT('Drill Size Info'!$AA$19) &amp; "." &amp; DJ919)&lt;=--('Drill Size Info'!$AB$19))),
            --(INT('Drill Size Info'!$AA$19) &amp; "." &amp; DJ919),
            --(INT('Drill Size Info'!$AB$19) &amp; "." &amp; DJ919)
        )
    ),
    IF(DH919&lt;&gt;"",
        IF(INT('Drill Size Info'!$AA$19)=INT('Drill Size Info'!$AB$19),
            --(INT('Drill Size Info'!$AA$19) &amp; "." &amp; RIGHT(DH919,3)),
            IF(AND((--(INT('Drill Size Info'!$AA$19) &amp; "." &amp; RIGHT(DH919,3))&gt;=--('Drill Size Info'!$AA$19)), (--(INT('Drill Size Info'!$AA$19) &amp; "." &amp; RIGHT(DH919,3))&lt;=--('Drill Size Info'!$AB$19))),
                --(INT('Drill Size Info'!$AA$19) &amp; "." &amp; RIGHT(DH919,3)),
                --(INT('Drill Size Info'!$AB$19) &amp; "." &amp; RIGHT(DH919,3))
            )
        ),
        "N/A"
    )
)</f>
        <v>N/A</v>
      </c>
      <c r="T919" s="150" t="str">
        <f>IF(DL919&lt;&gt;"",
    IF(INT('Drill Size Info'!$AA$19)=INT('Drill Size Info'!$AB$15),
        --(INT('Drill Size Info'!$AA$15) &amp; "." &amp; DL919),
        IF(AND((--(INT('Drill Size Info'!$AA$15) &amp; "." &amp; DL919)&gt;=--('Drill Size Info'!$AA$15)), (--(INT('Drill Size Info'!$AA$15) &amp; "." &amp; DL919)&lt;=--('Drill Size Info'!$AB$15))),
            --(INT('Drill Size Info'!$AA$15) &amp; "." &amp; DL919),
            --(INT('Drill Size Info'!$AB$15) &amp; "." &amp; DL919)
        )
    ),
    IF(DK919&lt;&gt;"",
        IF(INT('Drill Size Info'!$AA$15)=INT('Drill Size Info'!$AB$15),
            --(INT('Drill Size Info'!$AA$15) &amp; "." &amp; LEFT(DK919,3)),
            IF(AND((--(INT('Drill Size Info'!$AA$15) &amp; "." &amp; LEFT(DK919,3))&gt;=--('Drill Size Info'!$AA$15)), (--(INT('Drill Size Info'!$AA$15) &amp; "." &amp; LEFT(DK919,3))&lt;=--('Drill Size Info'!$AB$15))),
                --(INT('Drill Size Info'!$AA$15) &amp; "." &amp; LEFT(DK919,3)),
                --(INT('Drill Size Info'!$AB$15) &amp; "." &amp; LEFT(DK919,3))
            )
        ),
        "OK"
    )
)</f>
        <v>OK</v>
      </c>
      <c r="U919" s="150" t="str">
        <f>IF(DM919&lt;&gt;"",
    IF(INT('Drill Size Info'!$AA$19)=INT('Drill Size Info'!$AB$15),
        --(INT('Drill Size Info'!$AA$15) &amp; "." &amp; DM919),
        IF(AND((--(INT('Drill Size Info'!$AA$15) &amp; "." &amp; DM919)&gt;=--('Drill Size Info'!$AA$15)), (--(INT('Drill Size Info'!$AA$15) &amp; "." &amp; DM919)&lt;=--('Drill Size Info'!$AB$15))),
            --(INT('Drill Size Info'!$AA$15) &amp; "." &amp; DM919),
            --(INT('Drill Size Info'!$AB$15) &amp; "." &amp; DM919)
        )
    ),
    IF(DK919&lt;&gt;"",
        IF(INT('Drill Size Info'!$AA$15)=INT('Drill Size Info'!$AB$15),
            --(INT('Drill Size Info'!$AA$15) &amp; "." &amp; RIGHT(DK919,3)),
            IF(AND((--(INT('Drill Size Info'!$AA$15) &amp; "." &amp; RIGHT(DK919,3))&gt;=--('Drill Size Info'!$AA$15)), (--(INT('Drill Size Info'!$AA$15) &amp; "." &amp; RIGHT(DK919,3))&lt;=--('Drill Size Info'!$AB$15))),
                --(INT('Drill Size Info'!$AA$15) &amp; "." &amp; RIGHT(DK919,3)),
                --(INT('Drill Size Info'!$AB$15) &amp; "." &amp; RIGHT(DK919,3))
            )
        ),
        "N/A"
    )
)</f>
        <v>N/A</v>
      </c>
      <c r="V919" s="161"/>
      <c r="W919" s="161"/>
      <c r="X919" s="161"/>
      <c r="Y919" s="161"/>
      <c r="Z919" s="161"/>
      <c r="AA919" s="162"/>
      <c r="AB919" s="162"/>
      <c r="AC919" s="162"/>
      <c r="AD919" s="162"/>
      <c r="AE919" s="162"/>
      <c r="AF919" s="162"/>
      <c r="AG919" s="162"/>
      <c r="AH919" s="162"/>
      <c r="AI919" s="162"/>
      <c r="AJ919" s="162"/>
      <c r="AK919" s="162"/>
      <c r="AL919" s="162"/>
      <c r="AM919" s="162"/>
      <c r="AN919" s="162"/>
      <c r="AO919" s="162"/>
      <c r="AP919" s="162"/>
      <c r="AQ919" s="162"/>
      <c r="AR919" s="162"/>
      <c r="AS919" s="162"/>
      <c r="AT919" s="162"/>
      <c r="AU919" s="162"/>
      <c r="AV919" s="162"/>
      <c r="AW919" s="162"/>
      <c r="AX919" s="162"/>
      <c r="AY919" s="162"/>
      <c r="AZ919" s="162"/>
      <c r="BA919" s="162"/>
      <c r="BB919" s="163"/>
      <c r="BC919" s="163"/>
      <c r="BD919" s="163"/>
      <c r="BE919" s="164"/>
      <c r="BF919" s="165"/>
      <c r="BG919" s="162"/>
      <c r="BH919" s="162"/>
      <c r="BI919" s="164"/>
    </row>
    <row r="920" spans="2:61" x14ac:dyDescent="0.2">
      <c r="B920" s="156">
        <v>912</v>
      </c>
      <c r="C920" s="157">
        <f t="shared" si="638"/>
        <v>0</v>
      </c>
      <c r="D920" s="158" t="str">
        <f t="shared" si="637"/>
        <v>OK</v>
      </c>
      <c r="E920" s="159" t="e">
        <f>VLOOKUP('DATA SHEET'!$B$9,'Drill Size Info'!$T$2:$U$8,2,FALSE)</f>
        <v>#N/A</v>
      </c>
      <c r="F920" s="159" t="str">
        <f t="shared" si="639"/>
        <v/>
      </c>
      <c r="G920" s="91">
        <f t="shared" si="640"/>
        <v>0</v>
      </c>
      <c r="H920" s="160" t="s">
        <v>175</v>
      </c>
      <c r="I920" s="160" t="s">
        <v>175</v>
      </c>
      <c r="J920" s="160" t="str">
        <f>IF('DATA SHEET'!$B$10="NC-50","N/A","OK")</f>
        <v>OK</v>
      </c>
      <c r="K920" s="160" t="str">
        <f>IF('DATA SHEET'!$B$10="NC-50","N/A","OK")</f>
        <v>OK</v>
      </c>
      <c r="L920" s="160" t="str">
        <f t="shared" si="641"/>
        <v>OK</v>
      </c>
      <c r="M920" s="160" t="str">
        <f t="shared" si="642"/>
        <v>OK</v>
      </c>
      <c r="N920" s="160"/>
      <c r="O920" s="160"/>
      <c r="P920" s="160"/>
      <c r="Q920" s="160"/>
      <c r="R920" s="92" t="str">
        <f>IF(DI920&lt;&gt;"",
    IF(INT('Drill Size Info'!$AA$19)=INT('Drill Size Info'!$AB$19),
        --(INT('Drill Size Info'!$AA$19) &amp; "." &amp; DI920),
        IF(AND((--(INT('Drill Size Info'!$AA$19) &amp; "." &amp; DI920)&gt;=--('Drill Size Info'!$AA$19)), (--(INT('Drill Size Info'!$AA$19) &amp; "." &amp; DI920)&lt;=--('Drill Size Info'!$AB$19))),
            --(INT('Drill Size Info'!$AA$19) &amp; "." &amp; DI920),
            --(INT('Drill Size Info'!$AB$19) &amp; "." &amp; DI920)
        )
    ),
    IF(DH920&lt;&gt;"",
        IF(INT('Drill Size Info'!$AA$19)=INT('Drill Size Info'!$AB$19),
            --(INT('Drill Size Info'!$AA$19) &amp; "." &amp; LEFT(DH920,3)),
            IF(AND((--(INT('Drill Size Info'!$AA$19) &amp; "." &amp; LEFT(DH920,3))&gt;=--('Drill Size Info'!$AA$19)), (--(INT('Drill Size Info'!$AA$19) &amp; "." &amp; LEFT(DH920,3))&lt;=--('Drill Size Info'!$AB$19))),
                --(INT('Drill Size Info'!$AA$19) &amp; "." &amp; LEFT(DH920,3)),
                --(INT('Drill Size Info'!$AB$19) &amp; "." &amp; LEFT(DH920,3))
            )
        ),
        "OK"
    )
)</f>
        <v>OK</v>
      </c>
      <c r="S920" s="150" t="str">
        <f>IF(DJ920&lt;&gt;"",
    IF(INT('Drill Size Info'!$AA$19)=INT('Drill Size Info'!$AB$19),
        --(INT('Drill Size Info'!$AA$19) &amp; "." &amp; DJ920),
        IF(AND((--(INT('Drill Size Info'!$AA$19) &amp; "." &amp; DJ920)&gt;=--('Drill Size Info'!$AA$19)), (--(INT('Drill Size Info'!$AA$19) &amp; "." &amp; DJ920)&lt;=--('Drill Size Info'!$AB$19))),
            --(INT('Drill Size Info'!$AA$19) &amp; "." &amp; DJ920),
            --(INT('Drill Size Info'!$AB$19) &amp; "." &amp; DJ920)
        )
    ),
    IF(DH920&lt;&gt;"",
        IF(INT('Drill Size Info'!$AA$19)=INT('Drill Size Info'!$AB$19),
            --(INT('Drill Size Info'!$AA$19) &amp; "." &amp; RIGHT(DH920,3)),
            IF(AND((--(INT('Drill Size Info'!$AA$19) &amp; "." &amp; RIGHT(DH920,3))&gt;=--('Drill Size Info'!$AA$19)), (--(INT('Drill Size Info'!$AA$19) &amp; "." &amp; RIGHT(DH920,3))&lt;=--('Drill Size Info'!$AB$19))),
                --(INT('Drill Size Info'!$AA$19) &amp; "." &amp; RIGHT(DH920,3)),
                --(INT('Drill Size Info'!$AB$19) &amp; "." &amp; RIGHT(DH920,3))
            )
        ),
        "N/A"
    )
)</f>
        <v>N/A</v>
      </c>
      <c r="T920" s="150" t="str">
        <f>IF(DL920&lt;&gt;"",
    IF(INT('Drill Size Info'!$AA$19)=INT('Drill Size Info'!$AB$15),
        --(INT('Drill Size Info'!$AA$15) &amp; "." &amp; DL920),
        IF(AND((--(INT('Drill Size Info'!$AA$15) &amp; "." &amp; DL920)&gt;=--('Drill Size Info'!$AA$15)), (--(INT('Drill Size Info'!$AA$15) &amp; "." &amp; DL920)&lt;=--('Drill Size Info'!$AB$15))),
            --(INT('Drill Size Info'!$AA$15) &amp; "." &amp; DL920),
            --(INT('Drill Size Info'!$AB$15) &amp; "." &amp; DL920)
        )
    ),
    IF(DK920&lt;&gt;"",
        IF(INT('Drill Size Info'!$AA$15)=INT('Drill Size Info'!$AB$15),
            --(INT('Drill Size Info'!$AA$15) &amp; "." &amp; LEFT(DK920,3)),
            IF(AND((--(INT('Drill Size Info'!$AA$15) &amp; "." &amp; LEFT(DK920,3))&gt;=--('Drill Size Info'!$AA$15)), (--(INT('Drill Size Info'!$AA$15) &amp; "." &amp; LEFT(DK920,3))&lt;=--('Drill Size Info'!$AB$15))),
                --(INT('Drill Size Info'!$AA$15) &amp; "." &amp; LEFT(DK920,3)),
                --(INT('Drill Size Info'!$AB$15) &amp; "." &amp; LEFT(DK920,3))
            )
        ),
        "OK"
    )
)</f>
        <v>OK</v>
      </c>
      <c r="U920" s="150" t="str">
        <f>IF(DM920&lt;&gt;"",
    IF(INT('Drill Size Info'!$AA$19)=INT('Drill Size Info'!$AB$15),
        --(INT('Drill Size Info'!$AA$15) &amp; "." &amp; DM920),
        IF(AND((--(INT('Drill Size Info'!$AA$15) &amp; "." &amp; DM920)&gt;=--('Drill Size Info'!$AA$15)), (--(INT('Drill Size Info'!$AA$15) &amp; "." &amp; DM920)&lt;=--('Drill Size Info'!$AB$15))),
            --(INT('Drill Size Info'!$AA$15) &amp; "." &amp; DM920),
            --(INT('Drill Size Info'!$AB$15) &amp; "." &amp; DM920)
        )
    ),
    IF(DK920&lt;&gt;"",
        IF(INT('Drill Size Info'!$AA$15)=INT('Drill Size Info'!$AB$15),
            --(INT('Drill Size Info'!$AA$15) &amp; "." &amp; RIGHT(DK920,3)),
            IF(AND((--(INT('Drill Size Info'!$AA$15) &amp; "." &amp; RIGHT(DK920,3))&gt;=--('Drill Size Info'!$AA$15)), (--(INT('Drill Size Info'!$AA$15) &amp; "." &amp; RIGHT(DK920,3))&lt;=--('Drill Size Info'!$AB$15))),
                --(INT('Drill Size Info'!$AA$15) &amp; "." &amp; RIGHT(DK920,3)),
                --(INT('Drill Size Info'!$AB$15) &amp; "." &amp; RIGHT(DK920,3))
            )
        ),
        "N/A"
    )
)</f>
        <v>N/A</v>
      </c>
      <c r="V920" s="161"/>
      <c r="W920" s="161"/>
      <c r="X920" s="161"/>
      <c r="Y920" s="161"/>
      <c r="Z920" s="161"/>
      <c r="AA920" s="162"/>
      <c r="AB920" s="162"/>
      <c r="AC920" s="162"/>
      <c r="AD920" s="162"/>
      <c r="AE920" s="162"/>
      <c r="AF920" s="162"/>
      <c r="AG920" s="162"/>
      <c r="AH920" s="162"/>
      <c r="AI920" s="162"/>
      <c r="AJ920" s="162"/>
      <c r="AK920" s="162"/>
      <c r="AL920" s="162"/>
      <c r="AM920" s="162"/>
      <c r="AN920" s="162"/>
      <c r="AO920" s="162"/>
      <c r="AP920" s="162"/>
      <c r="AQ920" s="162"/>
      <c r="AR920" s="162"/>
      <c r="AS920" s="162"/>
      <c r="AT920" s="162"/>
      <c r="AU920" s="162"/>
      <c r="AV920" s="162"/>
      <c r="AW920" s="162"/>
      <c r="AX920" s="162"/>
      <c r="AY920" s="162"/>
      <c r="AZ920" s="162"/>
      <c r="BA920" s="162"/>
      <c r="BB920" s="163"/>
      <c r="BC920" s="163"/>
      <c r="BD920" s="163"/>
      <c r="BE920" s="164"/>
      <c r="BF920" s="165"/>
      <c r="BG920" s="162"/>
      <c r="BH920" s="162"/>
      <c r="BI920" s="164"/>
    </row>
    <row r="921" spans="2:61" x14ac:dyDescent="0.2">
      <c r="B921" s="156">
        <v>913</v>
      </c>
      <c r="C921" s="157">
        <f t="shared" si="638"/>
        <v>0</v>
      </c>
      <c r="D921" s="158" t="str">
        <f t="shared" si="637"/>
        <v>OK</v>
      </c>
      <c r="E921" s="159" t="e">
        <f>VLOOKUP('DATA SHEET'!$B$9,'Drill Size Info'!$T$2:$U$8,2,FALSE)</f>
        <v>#N/A</v>
      </c>
      <c r="F921" s="159" t="str">
        <f t="shared" si="639"/>
        <v/>
      </c>
      <c r="G921" s="91">
        <f t="shared" si="640"/>
        <v>0</v>
      </c>
      <c r="H921" s="160" t="s">
        <v>175</v>
      </c>
      <c r="I921" s="160" t="s">
        <v>175</v>
      </c>
      <c r="J921" s="160" t="str">
        <f>IF('DATA SHEET'!$B$10="NC-50","N/A","OK")</f>
        <v>OK</v>
      </c>
      <c r="K921" s="160" t="str">
        <f>IF('DATA SHEET'!$B$10="NC-50","N/A","OK")</f>
        <v>OK</v>
      </c>
      <c r="L921" s="160" t="str">
        <f t="shared" si="641"/>
        <v>OK</v>
      </c>
      <c r="M921" s="160" t="str">
        <f t="shared" si="642"/>
        <v>OK</v>
      </c>
      <c r="N921" s="160"/>
      <c r="O921" s="160"/>
      <c r="P921" s="160"/>
      <c r="Q921" s="160"/>
      <c r="R921" s="92" t="str">
        <f>IF(DI921&lt;&gt;"",
    IF(INT('Drill Size Info'!$AA$19)=INT('Drill Size Info'!$AB$19),
        --(INT('Drill Size Info'!$AA$19) &amp; "." &amp; DI921),
        IF(AND((--(INT('Drill Size Info'!$AA$19) &amp; "." &amp; DI921)&gt;=--('Drill Size Info'!$AA$19)), (--(INT('Drill Size Info'!$AA$19) &amp; "." &amp; DI921)&lt;=--('Drill Size Info'!$AB$19))),
            --(INT('Drill Size Info'!$AA$19) &amp; "." &amp; DI921),
            --(INT('Drill Size Info'!$AB$19) &amp; "." &amp; DI921)
        )
    ),
    IF(DH921&lt;&gt;"",
        IF(INT('Drill Size Info'!$AA$19)=INT('Drill Size Info'!$AB$19),
            --(INT('Drill Size Info'!$AA$19) &amp; "." &amp; LEFT(DH921,3)),
            IF(AND((--(INT('Drill Size Info'!$AA$19) &amp; "." &amp; LEFT(DH921,3))&gt;=--('Drill Size Info'!$AA$19)), (--(INT('Drill Size Info'!$AA$19) &amp; "." &amp; LEFT(DH921,3))&lt;=--('Drill Size Info'!$AB$19))),
                --(INT('Drill Size Info'!$AA$19) &amp; "." &amp; LEFT(DH921,3)),
                --(INT('Drill Size Info'!$AB$19) &amp; "." &amp; LEFT(DH921,3))
            )
        ),
        "OK"
    )
)</f>
        <v>OK</v>
      </c>
      <c r="S921" s="150" t="str">
        <f>IF(DJ921&lt;&gt;"",
    IF(INT('Drill Size Info'!$AA$19)=INT('Drill Size Info'!$AB$19),
        --(INT('Drill Size Info'!$AA$19) &amp; "." &amp; DJ921),
        IF(AND((--(INT('Drill Size Info'!$AA$19) &amp; "." &amp; DJ921)&gt;=--('Drill Size Info'!$AA$19)), (--(INT('Drill Size Info'!$AA$19) &amp; "." &amp; DJ921)&lt;=--('Drill Size Info'!$AB$19))),
            --(INT('Drill Size Info'!$AA$19) &amp; "." &amp; DJ921),
            --(INT('Drill Size Info'!$AB$19) &amp; "." &amp; DJ921)
        )
    ),
    IF(DH921&lt;&gt;"",
        IF(INT('Drill Size Info'!$AA$19)=INT('Drill Size Info'!$AB$19),
            --(INT('Drill Size Info'!$AA$19) &amp; "." &amp; RIGHT(DH921,3)),
            IF(AND((--(INT('Drill Size Info'!$AA$19) &amp; "." &amp; RIGHT(DH921,3))&gt;=--('Drill Size Info'!$AA$19)), (--(INT('Drill Size Info'!$AA$19) &amp; "." &amp; RIGHT(DH921,3))&lt;=--('Drill Size Info'!$AB$19))),
                --(INT('Drill Size Info'!$AA$19) &amp; "." &amp; RIGHT(DH921,3)),
                --(INT('Drill Size Info'!$AB$19) &amp; "." &amp; RIGHT(DH921,3))
            )
        ),
        "N/A"
    )
)</f>
        <v>N/A</v>
      </c>
      <c r="T921" s="150" t="str">
        <f>IF(DL921&lt;&gt;"",
    IF(INT('Drill Size Info'!$AA$19)=INT('Drill Size Info'!$AB$15),
        --(INT('Drill Size Info'!$AA$15) &amp; "." &amp; DL921),
        IF(AND((--(INT('Drill Size Info'!$AA$15) &amp; "." &amp; DL921)&gt;=--('Drill Size Info'!$AA$15)), (--(INT('Drill Size Info'!$AA$15) &amp; "." &amp; DL921)&lt;=--('Drill Size Info'!$AB$15))),
            --(INT('Drill Size Info'!$AA$15) &amp; "." &amp; DL921),
            --(INT('Drill Size Info'!$AB$15) &amp; "." &amp; DL921)
        )
    ),
    IF(DK921&lt;&gt;"",
        IF(INT('Drill Size Info'!$AA$15)=INT('Drill Size Info'!$AB$15),
            --(INT('Drill Size Info'!$AA$15) &amp; "." &amp; LEFT(DK921,3)),
            IF(AND((--(INT('Drill Size Info'!$AA$15) &amp; "." &amp; LEFT(DK921,3))&gt;=--('Drill Size Info'!$AA$15)), (--(INT('Drill Size Info'!$AA$15) &amp; "." &amp; LEFT(DK921,3))&lt;=--('Drill Size Info'!$AB$15))),
                --(INT('Drill Size Info'!$AA$15) &amp; "." &amp; LEFT(DK921,3)),
                --(INT('Drill Size Info'!$AB$15) &amp; "." &amp; LEFT(DK921,3))
            )
        ),
        "OK"
    )
)</f>
        <v>OK</v>
      </c>
      <c r="U921" s="150" t="str">
        <f>IF(DM921&lt;&gt;"",
    IF(INT('Drill Size Info'!$AA$19)=INT('Drill Size Info'!$AB$15),
        --(INT('Drill Size Info'!$AA$15) &amp; "." &amp; DM921),
        IF(AND((--(INT('Drill Size Info'!$AA$15) &amp; "." &amp; DM921)&gt;=--('Drill Size Info'!$AA$15)), (--(INT('Drill Size Info'!$AA$15) &amp; "." &amp; DM921)&lt;=--('Drill Size Info'!$AB$15))),
            --(INT('Drill Size Info'!$AA$15) &amp; "." &amp; DM921),
            --(INT('Drill Size Info'!$AB$15) &amp; "." &amp; DM921)
        )
    ),
    IF(DK921&lt;&gt;"",
        IF(INT('Drill Size Info'!$AA$15)=INT('Drill Size Info'!$AB$15),
            --(INT('Drill Size Info'!$AA$15) &amp; "." &amp; RIGHT(DK921,3)),
            IF(AND((--(INT('Drill Size Info'!$AA$15) &amp; "." &amp; RIGHT(DK921,3))&gt;=--('Drill Size Info'!$AA$15)), (--(INT('Drill Size Info'!$AA$15) &amp; "." &amp; RIGHT(DK921,3))&lt;=--('Drill Size Info'!$AB$15))),
                --(INT('Drill Size Info'!$AA$15) &amp; "." &amp; RIGHT(DK921,3)),
                --(INT('Drill Size Info'!$AB$15) &amp; "." &amp; RIGHT(DK921,3))
            )
        ),
        "N/A"
    )
)</f>
        <v>N/A</v>
      </c>
      <c r="V921" s="161"/>
      <c r="W921" s="161"/>
      <c r="X921" s="161"/>
      <c r="Y921" s="161"/>
      <c r="Z921" s="161"/>
      <c r="AA921" s="162"/>
      <c r="AB921" s="162"/>
      <c r="AC921" s="162"/>
      <c r="AD921" s="162"/>
      <c r="AE921" s="162"/>
      <c r="AF921" s="162"/>
      <c r="AG921" s="162"/>
      <c r="AH921" s="162"/>
      <c r="AI921" s="162"/>
      <c r="AJ921" s="162"/>
      <c r="AK921" s="162"/>
      <c r="AL921" s="162"/>
      <c r="AM921" s="162"/>
      <c r="AN921" s="162"/>
      <c r="AO921" s="162"/>
      <c r="AP921" s="162"/>
      <c r="AQ921" s="162"/>
      <c r="AR921" s="162"/>
      <c r="AS921" s="162"/>
      <c r="AT921" s="162"/>
      <c r="AU921" s="162"/>
      <c r="AV921" s="162"/>
      <c r="AW921" s="162"/>
      <c r="AX921" s="162"/>
      <c r="AY921" s="162"/>
      <c r="AZ921" s="162"/>
      <c r="BA921" s="162"/>
      <c r="BB921" s="163"/>
      <c r="BC921" s="163"/>
      <c r="BD921" s="163"/>
      <c r="BE921" s="164"/>
      <c r="BF921" s="165"/>
      <c r="BG921" s="162"/>
      <c r="BH921" s="162"/>
      <c r="BI921" s="164"/>
    </row>
    <row r="922" spans="2:61" x14ac:dyDescent="0.2">
      <c r="B922" s="156">
        <v>914</v>
      </c>
      <c r="C922" s="157">
        <f t="shared" si="638"/>
        <v>0</v>
      </c>
      <c r="D922" s="158" t="str">
        <f t="shared" si="637"/>
        <v>OK</v>
      </c>
      <c r="E922" s="159" t="e">
        <f>VLOOKUP('DATA SHEET'!$B$9,'Drill Size Info'!$T$2:$U$8,2,FALSE)</f>
        <v>#N/A</v>
      </c>
      <c r="F922" s="159" t="str">
        <f t="shared" si="639"/>
        <v/>
      </c>
      <c r="G922" s="91">
        <f t="shared" si="640"/>
        <v>0</v>
      </c>
      <c r="H922" s="160" t="s">
        <v>175</v>
      </c>
      <c r="I922" s="160" t="s">
        <v>175</v>
      </c>
      <c r="J922" s="160" t="str">
        <f>IF('DATA SHEET'!$B$10="NC-50","N/A","OK")</f>
        <v>OK</v>
      </c>
      <c r="K922" s="160" t="str">
        <f>IF('DATA SHEET'!$B$10="NC-50","N/A","OK")</f>
        <v>OK</v>
      </c>
      <c r="L922" s="160" t="str">
        <f t="shared" si="641"/>
        <v>OK</v>
      </c>
      <c r="M922" s="160" t="str">
        <f t="shared" si="642"/>
        <v>OK</v>
      </c>
      <c r="N922" s="160"/>
      <c r="O922" s="160"/>
      <c r="P922" s="160"/>
      <c r="Q922" s="160"/>
      <c r="R922" s="92" t="str">
        <f>IF(DI922&lt;&gt;"",
    IF(INT('Drill Size Info'!$AA$19)=INT('Drill Size Info'!$AB$19),
        --(INT('Drill Size Info'!$AA$19) &amp; "." &amp; DI922),
        IF(AND((--(INT('Drill Size Info'!$AA$19) &amp; "." &amp; DI922)&gt;=--('Drill Size Info'!$AA$19)), (--(INT('Drill Size Info'!$AA$19) &amp; "." &amp; DI922)&lt;=--('Drill Size Info'!$AB$19))),
            --(INT('Drill Size Info'!$AA$19) &amp; "." &amp; DI922),
            --(INT('Drill Size Info'!$AB$19) &amp; "." &amp; DI922)
        )
    ),
    IF(DH922&lt;&gt;"",
        IF(INT('Drill Size Info'!$AA$19)=INT('Drill Size Info'!$AB$19),
            --(INT('Drill Size Info'!$AA$19) &amp; "." &amp; LEFT(DH922,3)),
            IF(AND((--(INT('Drill Size Info'!$AA$19) &amp; "." &amp; LEFT(DH922,3))&gt;=--('Drill Size Info'!$AA$19)), (--(INT('Drill Size Info'!$AA$19) &amp; "." &amp; LEFT(DH922,3))&lt;=--('Drill Size Info'!$AB$19))),
                --(INT('Drill Size Info'!$AA$19) &amp; "." &amp; LEFT(DH922,3)),
                --(INT('Drill Size Info'!$AB$19) &amp; "." &amp; LEFT(DH922,3))
            )
        ),
        "OK"
    )
)</f>
        <v>OK</v>
      </c>
      <c r="S922" s="150" t="str">
        <f>IF(DJ922&lt;&gt;"",
    IF(INT('Drill Size Info'!$AA$19)=INT('Drill Size Info'!$AB$19),
        --(INT('Drill Size Info'!$AA$19) &amp; "." &amp; DJ922),
        IF(AND((--(INT('Drill Size Info'!$AA$19) &amp; "." &amp; DJ922)&gt;=--('Drill Size Info'!$AA$19)), (--(INT('Drill Size Info'!$AA$19) &amp; "." &amp; DJ922)&lt;=--('Drill Size Info'!$AB$19))),
            --(INT('Drill Size Info'!$AA$19) &amp; "." &amp; DJ922),
            --(INT('Drill Size Info'!$AB$19) &amp; "." &amp; DJ922)
        )
    ),
    IF(DH922&lt;&gt;"",
        IF(INT('Drill Size Info'!$AA$19)=INT('Drill Size Info'!$AB$19),
            --(INT('Drill Size Info'!$AA$19) &amp; "." &amp; RIGHT(DH922,3)),
            IF(AND((--(INT('Drill Size Info'!$AA$19) &amp; "." &amp; RIGHT(DH922,3))&gt;=--('Drill Size Info'!$AA$19)), (--(INT('Drill Size Info'!$AA$19) &amp; "." &amp; RIGHT(DH922,3))&lt;=--('Drill Size Info'!$AB$19))),
                --(INT('Drill Size Info'!$AA$19) &amp; "." &amp; RIGHT(DH922,3)),
                --(INT('Drill Size Info'!$AB$19) &amp; "." &amp; RIGHT(DH922,3))
            )
        ),
        "N/A"
    )
)</f>
        <v>N/A</v>
      </c>
      <c r="T922" s="150" t="str">
        <f>IF(DL922&lt;&gt;"",
    IF(INT('Drill Size Info'!$AA$19)=INT('Drill Size Info'!$AB$15),
        --(INT('Drill Size Info'!$AA$15) &amp; "." &amp; DL922),
        IF(AND((--(INT('Drill Size Info'!$AA$15) &amp; "." &amp; DL922)&gt;=--('Drill Size Info'!$AA$15)), (--(INT('Drill Size Info'!$AA$15) &amp; "." &amp; DL922)&lt;=--('Drill Size Info'!$AB$15))),
            --(INT('Drill Size Info'!$AA$15) &amp; "." &amp; DL922),
            --(INT('Drill Size Info'!$AB$15) &amp; "." &amp; DL922)
        )
    ),
    IF(DK922&lt;&gt;"",
        IF(INT('Drill Size Info'!$AA$15)=INT('Drill Size Info'!$AB$15),
            --(INT('Drill Size Info'!$AA$15) &amp; "." &amp; LEFT(DK922,3)),
            IF(AND((--(INT('Drill Size Info'!$AA$15) &amp; "." &amp; LEFT(DK922,3))&gt;=--('Drill Size Info'!$AA$15)), (--(INT('Drill Size Info'!$AA$15) &amp; "." &amp; LEFT(DK922,3))&lt;=--('Drill Size Info'!$AB$15))),
                --(INT('Drill Size Info'!$AA$15) &amp; "." &amp; LEFT(DK922,3)),
                --(INT('Drill Size Info'!$AB$15) &amp; "." &amp; LEFT(DK922,3))
            )
        ),
        "OK"
    )
)</f>
        <v>OK</v>
      </c>
      <c r="U922" s="150" t="str">
        <f>IF(DM922&lt;&gt;"",
    IF(INT('Drill Size Info'!$AA$19)=INT('Drill Size Info'!$AB$15),
        --(INT('Drill Size Info'!$AA$15) &amp; "." &amp; DM922),
        IF(AND((--(INT('Drill Size Info'!$AA$15) &amp; "." &amp; DM922)&gt;=--('Drill Size Info'!$AA$15)), (--(INT('Drill Size Info'!$AA$15) &amp; "." &amp; DM922)&lt;=--('Drill Size Info'!$AB$15))),
            --(INT('Drill Size Info'!$AA$15) &amp; "." &amp; DM922),
            --(INT('Drill Size Info'!$AB$15) &amp; "." &amp; DM922)
        )
    ),
    IF(DK922&lt;&gt;"",
        IF(INT('Drill Size Info'!$AA$15)=INT('Drill Size Info'!$AB$15),
            --(INT('Drill Size Info'!$AA$15) &amp; "." &amp; RIGHT(DK922,3)),
            IF(AND((--(INT('Drill Size Info'!$AA$15) &amp; "." &amp; RIGHT(DK922,3))&gt;=--('Drill Size Info'!$AA$15)), (--(INT('Drill Size Info'!$AA$15) &amp; "." &amp; RIGHT(DK922,3))&lt;=--('Drill Size Info'!$AB$15))),
                --(INT('Drill Size Info'!$AA$15) &amp; "." &amp; RIGHT(DK922,3)),
                --(INT('Drill Size Info'!$AB$15) &amp; "." &amp; RIGHT(DK922,3))
            )
        ),
        "N/A"
    )
)</f>
        <v>N/A</v>
      </c>
      <c r="V922" s="161"/>
      <c r="W922" s="161"/>
      <c r="X922" s="161"/>
      <c r="Y922" s="161"/>
      <c r="Z922" s="161"/>
      <c r="AA922" s="162"/>
      <c r="AB922" s="162"/>
      <c r="AC922" s="162"/>
      <c r="AD922" s="162"/>
      <c r="AE922" s="162"/>
      <c r="AF922" s="162"/>
      <c r="AG922" s="162"/>
      <c r="AH922" s="162"/>
      <c r="AI922" s="162"/>
      <c r="AJ922" s="162"/>
      <c r="AK922" s="162"/>
      <c r="AL922" s="162"/>
      <c r="AM922" s="162"/>
      <c r="AN922" s="162"/>
      <c r="AO922" s="162"/>
      <c r="AP922" s="162"/>
      <c r="AQ922" s="162"/>
      <c r="AR922" s="162"/>
      <c r="AS922" s="162"/>
      <c r="AT922" s="162"/>
      <c r="AU922" s="162"/>
      <c r="AV922" s="162"/>
      <c r="AW922" s="162"/>
      <c r="AX922" s="162"/>
      <c r="AY922" s="162"/>
      <c r="AZ922" s="162"/>
      <c r="BA922" s="162"/>
      <c r="BB922" s="163"/>
      <c r="BC922" s="163"/>
      <c r="BD922" s="163"/>
      <c r="BE922" s="164"/>
      <c r="BF922" s="165"/>
      <c r="BG922" s="162"/>
      <c r="BH922" s="162"/>
      <c r="BI922" s="164"/>
    </row>
    <row r="923" spans="2:61" x14ac:dyDescent="0.2">
      <c r="B923" s="156">
        <v>915</v>
      </c>
      <c r="C923" s="157">
        <f t="shared" si="638"/>
        <v>0</v>
      </c>
      <c r="D923" s="158" t="str">
        <f t="shared" si="637"/>
        <v>OK</v>
      </c>
      <c r="E923" s="159" t="e">
        <f>VLOOKUP('DATA SHEET'!$B$9,'Drill Size Info'!$T$2:$U$8,2,FALSE)</f>
        <v>#N/A</v>
      </c>
      <c r="F923" s="159" t="str">
        <f t="shared" si="639"/>
        <v/>
      </c>
      <c r="G923" s="91">
        <f t="shared" si="640"/>
        <v>0</v>
      </c>
      <c r="H923" s="160" t="s">
        <v>175</v>
      </c>
      <c r="I923" s="160" t="s">
        <v>175</v>
      </c>
      <c r="J923" s="160" t="str">
        <f>IF('DATA SHEET'!$B$10="NC-50","N/A","OK")</f>
        <v>OK</v>
      </c>
      <c r="K923" s="160" t="str">
        <f>IF('DATA SHEET'!$B$10="NC-50","N/A","OK")</f>
        <v>OK</v>
      </c>
      <c r="L923" s="160" t="str">
        <f t="shared" si="641"/>
        <v>OK</v>
      </c>
      <c r="M923" s="160" t="str">
        <f t="shared" si="642"/>
        <v>OK</v>
      </c>
      <c r="N923" s="160"/>
      <c r="O923" s="160"/>
      <c r="P923" s="160"/>
      <c r="Q923" s="160"/>
      <c r="R923" s="92" t="str">
        <f>IF(DI923&lt;&gt;"",
    IF(INT('Drill Size Info'!$AA$19)=INT('Drill Size Info'!$AB$19),
        --(INT('Drill Size Info'!$AA$19) &amp; "." &amp; DI923),
        IF(AND((--(INT('Drill Size Info'!$AA$19) &amp; "." &amp; DI923)&gt;=--('Drill Size Info'!$AA$19)), (--(INT('Drill Size Info'!$AA$19) &amp; "." &amp; DI923)&lt;=--('Drill Size Info'!$AB$19))),
            --(INT('Drill Size Info'!$AA$19) &amp; "." &amp; DI923),
            --(INT('Drill Size Info'!$AB$19) &amp; "." &amp; DI923)
        )
    ),
    IF(DH923&lt;&gt;"",
        IF(INT('Drill Size Info'!$AA$19)=INT('Drill Size Info'!$AB$19),
            --(INT('Drill Size Info'!$AA$19) &amp; "." &amp; LEFT(DH923,3)),
            IF(AND((--(INT('Drill Size Info'!$AA$19) &amp; "." &amp; LEFT(DH923,3))&gt;=--('Drill Size Info'!$AA$19)), (--(INT('Drill Size Info'!$AA$19) &amp; "." &amp; LEFT(DH923,3))&lt;=--('Drill Size Info'!$AB$19))),
                --(INT('Drill Size Info'!$AA$19) &amp; "." &amp; LEFT(DH923,3)),
                --(INT('Drill Size Info'!$AB$19) &amp; "." &amp; LEFT(DH923,3))
            )
        ),
        "OK"
    )
)</f>
        <v>OK</v>
      </c>
      <c r="S923" s="150" t="str">
        <f>IF(DJ923&lt;&gt;"",
    IF(INT('Drill Size Info'!$AA$19)=INT('Drill Size Info'!$AB$19),
        --(INT('Drill Size Info'!$AA$19) &amp; "." &amp; DJ923),
        IF(AND((--(INT('Drill Size Info'!$AA$19) &amp; "." &amp; DJ923)&gt;=--('Drill Size Info'!$AA$19)), (--(INT('Drill Size Info'!$AA$19) &amp; "." &amp; DJ923)&lt;=--('Drill Size Info'!$AB$19))),
            --(INT('Drill Size Info'!$AA$19) &amp; "." &amp; DJ923),
            --(INT('Drill Size Info'!$AB$19) &amp; "." &amp; DJ923)
        )
    ),
    IF(DH923&lt;&gt;"",
        IF(INT('Drill Size Info'!$AA$19)=INT('Drill Size Info'!$AB$19),
            --(INT('Drill Size Info'!$AA$19) &amp; "." &amp; RIGHT(DH923,3)),
            IF(AND((--(INT('Drill Size Info'!$AA$19) &amp; "." &amp; RIGHT(DH923,3))&gt;=--('Drill Size Info'!$AA$19)), (--(INT('Drill Size Info'!$AA$19) &amp; "." &amp; RIGHT(DH923,3))&lt;=--('Drill Size Info'!$AB$19))),
                --(INT('Drill Size Info'!$AA$19) &amp; "." &amp; RIGHT(DH923,3)),
                --(INT('Drill Size Info'!$AB$19) &amp; "." &amp; RIGHT(DH923,3))
            )
        ),
        "N/A"
    )
)</f>
        <v>N/A</v>
      </c>
      <c r="T923" s="150" t="str">
        <f>IF(DL923&lt;&gt;"",
    IF(INT('Drill Size Info'!$AA$19)=INT('Drill Size Info'!$AB$15),
        --(INT('Drill Size Info'!$AA$15) &amp; "." &amp; DL923),
        IF(AND((--(INT('Drill Size Info'!$AA$15) &amp; "." &amp; DL923)&gt;=--('Drill Size Info'!$AA$15)), (--(INT('Drill Size Info'!$AA$15) &amp; "." &amp; DL923)&lt;=--('Drill Size Info'!$AB$15))),
            --(INT('Drill Size Info'!$AA$15) &amp; "." &amp; DL923),
            --(INT('Drill Size Info'!$AB$15) &amp; "." &amp; DL923)
        )
    ),
    IF(DK923&lt;&gt;"",
        IF(INT('Drill Size Info'!$AA$15)=INT('Drill Size Info'!$AB$15),
            --(INT('Drill Size Info'!$AA$15) &amp; "." &amp; LEFT(DK923,3)),
            IF(AND((--(INT('Drill Size Info'!$AA$15) &amp; "." &amp; LEFT(DK923,3))&gt;=--('Drill Size Info'!$AA$15)), (--(INT('Drill Size Info'!$AA$15) &amp; "." &amp; LEFT(DK923,3))&lt;=--('Drill Size Info'!$AB$15))),
                --(INT('Drill Size Info'!$AA$15) &amp; "." &amp; LEFT(DK923,3)),
                --(INT('Drill Size Info'!$AB$15) &amp; "." &amp; LEFT(DK923,3))
            )
        ),
        "OK"
    )
)</f>
        <v>OK</v>
      </c>
      <c r="U923" s="150" t="str">
        <f>IF(DM923&lt;&gt;"",
    IF(INT('Drill Size Info'!$AA$19)=INT('Drill Size Info'!$AB$15),
        --(INT('Drill Size Info'!$AA$15) &amp; "." &amp; DM923),
        IF(AND((--(INT('Drill Size Info'!$AA$15) &amp; "." &amp; DM923)&gt;=--('Drill Size Info'!$AA$15)), (--(INT('Drill Size Info'!$AA$15) &amp; "." &amp; DM923)&lt;=--('Drill Size Info'!$AB$15))),
            --(INT('Drill Size Info'!$AA$15) &amp; "." &amp; DM923),
            --(INT('Drill Size Info'!$AB$15) &amp; "." &amp; DM923)
        )
    ),
    IF(DK923&lt;&gt;"",
        IF(INT('Drill Size Info'!$AA$15)=INT('Drill Size Info'!$AB$15),
            --(INT('Drill Size Info'!$AA$15) &amp; "." &amp; RIGHT(DK923,3)),
            IF(AND((--(INT('Drill Size Info'!$AA$15) &amp; "." &amp; RIGHT(DK923,3))&gt;=--('Drill Size Info'!$AA$15)), (--(INT('Drill Size Info'!$AA$15) &amp; "." &amp; RIGHT(DK923,3))&lt;=--('Drill Size Info'!$AB$15))),
                --(INT('Drill Size Info'!$AA$15) &amp; "." &amp; RIGHT(DK923,3)),
                --(INT('Drill Size Info'!$AB$15) &amp; "." &amp; RIGHT(DK923,3))
            )
        ),
        "N/A"
    )
)</f>
        <v>N/A</v>
      </c>
      <c r="V923" s="161"/>
      <c r="W923" s="161"/>
      <c r="X923" s="161"/>
      <c r="Y923" s="161"/>
      <c r="Z923" s="161"/>
      <c r="AA923" s="162"/>
      <c r="AB923" s="162"/>
      <c r="AC923" s="162"/>
      <c r="AD923" s="162"/>
      <c r="AE923" s="162"/>
      <c r="AF923" s="162"/>
      <c r="AG923" s="162"/>
      <c r="AH923" s="162"/>
      <c r="AI923" s="162"/>
      <c r="AJ923" s="162"/>
      <c r="AK923" s="162"/>
      <c r="AL923" s="162"/>
      <c r="AM923" s="162"/>
      <c r="AN923" s="162"/>
      <c r="AO923" s="162"/>
      <c r="AP923" s="162"/>
      <c r="AQ923" s="162"/>
      <c r="AR923" s="162"/>
      <c r="AS923" s="162"/>
      <c r="AT923" s="162"/>
      <c r="AU923" s="162"/>
      <c r="AV923" s="162"/>
      <c r="AW923" s="162"/>
      <c r="AX923" s="162"/>
      <c r="AY923" s="162"/>
      <c r="AZ923" s="162"/>
      <c r="BA923" s="162"/>
      <c r="BB923" s="163"/>
      <c r="BC923" s="163"/>
      <c r="BD923" s="163"/>
      <c r="BE923" s="164"/>
      <c r="BF923" s="165"/>
      <c r="BG923" s="162"/>
      <c r="BH923" s="162"/>
      <c r="BI923" s="164"/>
    </row>
    <row r="924" spans="2:61" x14ac:dyDescent="0.2">
      <c r="B924" s="156">
        <v>916</v>
      </c>
      <c r="C924" s="157">
        <f t="shared" si="638"/>
        <v>0</v>
      </c>
      <c r="D924" s="158" t="str">
        <f t="shared" si="637"/>
        <v>OK</v>
      </c>
      <c r="E924" s="159" t="e">
        <f>VLOOKUP('DATA SHEET'!$B$9,'Drill Size Info'!$T$2:$U$8,2,FALSE)</f>
        <v>#N/A</v>
      </c>
      <c r="F924" s="159" t="str">
        <f t="shared" si="639"/>
        <v/>
      </c>
      <c r="G924" s="91">
        <f t="shared" si="640"/>
        <v>0</v>
      </c>
      <c r="H924" s="160" t="s">
        <v>175</v>
      </c>
      <c r="I924" s="160" t="s">
        <v>175</v>
      </c>
      <c r="J924" s="160" t="str">
        <f>IF('DATA SHEET'!$B$10="NC-50","N/A","OK")</f>
        <v>OK</v>
      </c>
      <c r="K924" s="160" t="str">
        <f>IF('DATA SHEET'!$B$10="NC-50","N/A","OK")</f>
        <v>OK</v>
      </c>
      <c r="L924" s="160" t="str">
        <f t="shared" si="641"/>
        <v>OK</v>
      </c>
      <c r="M924" s="160" t="str">
        <f t="shared" si="642"/>
        <v>OK</v>
      </c>
      <c r="N924" s="160"/>
      <c r="O924" s="160"/>
      <c r="P924" s="160"/>
      <c r="Q924" s="160"/>
      <c r="R924" s="92" t="str">
        <f>IF(DI924&lt;&gt;"",
    IF(INT('Drill Size Info'!$AA$19)=INT('Drill Size Info'!$AB$19),
        --(INT('Drill Size Info'!$AA$19) &amp; "." &amp; DI924),
        IF(AND((--(INT('Drill Size Info'!$AA$19) &amp; "." &amp; DI924)&gt;=--('Drill Size Info'!$AA$19)), (--(INT('Drill Size Info'!$AA$19) &amp; "." &amp; DI924)&lt;=--('Drill Size Info'!$AB$19))),
            --(INT('Drill Size Info'!$AA$19) &amp; "." &amp; DI924),
            --(INT('Drill Size Info'!$AB$19) &amp; "." &amp; DI924)
        )
    ),
    IF(DH924&lt;&gt;"",
        IF(INT('Drill Size Info'!$AA$19)=INT('Drill Size Info'!$AB$19),
            --(INT('Drill Size Info'!$AA$19) &amp; "." &amp; LEFT(DH924,3)),
            IF(AND((--(INT('Drill Size Info'!$AA$19) &amp; "." &amp; LEFT(DH924,3))&gt;=--('Drill Size Info'!$AA$19)), (--(INT('Drill Size Info'!$AA$19) &amp; "." &amp; LEFT(DH924,3))&lt;=--('Drill Size Info'!$AB$19))),
                --(INT('Drill Size Info'!$AA$19) &amp; "." &amp; LEFT(DH924,3)),
                --(INT('Drill Size Info'!$AB$19) &amp; "." &amp; LEFT(DH924,3))
            )
        ),
        "OK"
    )
)</f>
        <v>OK</v>
      </c>
      <c r="S924" s="150" t="str">
        <f>IF(DJ924&lt;&gt;"",
    IF(INT('Drill Size Info'!$AA$19)=INT('Drill Size Info'!$AB$19),
        --(INT('Drill Size Info'!$AA$19) &amp; "." &amp; DJ924),
        IF(AND((--(INT('Drill Size Info'!$AA$19) &amp; "." &amp; DJ924)&gt;=--('Drill Size Info'!$AA$19)), (--(INT('Drill Size Info'!$AA$19) &amp; "." &amp; DJ924)&lt;=--('Drill Size Info'!$AB$19))),
            --(INT('Drill Size Info'!$AA$19) &amp; "." &amp; DJ924),
            --(INT('Drill Size Info'!$AB$19) &amp; "." &amp; DJ924)
        )
    ),
    IF(DH924&lt;&gt;"",
        IF(INT('Drill Size Info'!$AA$19)=INT('Drill Size Info'!$AB$19),
            --(INT('Drill Size Info'!$AA$19) &amp; "." &amp; RIGHT(DH924,3)),
            IF(AND((--(INT('Drill Size Info'!$AA$19) &amp; "." &amp; RIGHT(DH924,3))&gt;=--('Drill Size Info'!$AA$19)), (--(INT('Drill Size Info'!$AA$19) &amp; "." &amp; RIGHT(DH924,3))&lt;=--('Drill Size Info'!$AB$19))),
                --(INT('Drill Size Info'!$AA$19) &amp; "." &amp; RIGHT(DH924,3)),
                --(INT('Drill Size Info'!$AB$19) &amp; "." &amp; RIGHT(DH924,3))
            )
        ),
        "N/A"
    )
)</f>
        <v>N/A</v>
      </c>
      <c r="T924" s="150" t="str">
        <f>IF(DL924&lt;&gt;"",
    IF(INT('Drill Size Info'!$AA$19)=INT('Drill Size Info'!$AB$15),
        --(INT('Drill Size Info'!$AA$15) &amp; "." &amp; DL924),
        IF(AND((--(INT('Drill Size Info'!$AA$15) &amp; "." &amp; DL924)&gt;=--('Drill Size Info'!$AA$15)), (--(INT('Drill Size Info'!$AA$15) &amp; "." &amp; DL924)&lt;=--('Drill Size Info'!$AB$15))),
            --(INT('Drill Size Info'!$AA$15) &amp; "." &amp; DL924),
            --(INT('Drill Size Info'!$AB$15) &amp; "." &amp; DL924)
        )
    ),
    IF(DK924&lt;&gt;"",
        IF(INT('Drill Size Info'!$AA$15)=INT('Drill Size Info'!$AB$15),
            --(INT('Drill Size Info'!$AA$15) &amp; "." &amp; LEFT(DK924,3)),
            IF(AND((--(INT('Drill Size Info'!$AA$15) &amp; "." &amp; LEFT(DK924,3))&gt;=--('Drill Size Info'!$AA$15)), (--(INT('Drill Size Info'!$AA$15) &amp; "." &amp; LEFT(DK924,3))&lt;=--('Drill Size Info'!$AB$15))),
                --(INT('Drill Size Info'!$AA$15) &amp; "." &amp; LEFT(DK924,3)),
                --(INT('Drill Size Info'!$AB$15) &amp; "." &amp; LEFT(DK924,3))
            )
        ),
        "OK"
    )
)</f>
        <v>OK</v>
      </c>
      <c r="U924" s="150" t="str">
        <f>IF(DM924&lt;&gt;"",
    IF(INT('Drill Size Info'!$AA$19)=INT('Drill Size Info'!$AB$15),
        --(INT('Drill Size Info'!$AA$15) &amp; "." &amp; DM924),
        IF(AND((--(INT('Drill Size Info'!$AA$15) &amp; "." &amp; DM924)&gt;=--('Drill Size Info'!$AA$15)), (--(INT('Drill Size Info'!$AA$15) &amp; "." &amp; DM924)&lt;=--('Drill Size Info'!$AB$15))),
            --(INT('Drill Size Info'!$AA$15) &amp; "." &amp; DM924),
            --(INT('Drill Size Info'!$AB$15) &amp; "." &amp; DM924)
        )
    ),
    IF(DK924&lt;&gt;"",
        IF(INT('Drill Size Info'!$AA$15)=INT('Drill Size Info'!$AB$15),
            --(INT('Drill Size Info'!$AA$15) &amp; "." &amp; RIGHT(DK924,3)),
            IF(AND((--(INT('Drill Size Info'!$AA$15) &amp; "." &amp; RIGHT(DK924,3))&gt;=--('Drill Size Info'!$AA$15)), (--(INT('Drill Size Info'!$AA$15) &amp; "." &amp; RIGHT(DK924,3))&lt;=--('Drill Size Info'!$AB$15))),
                --(INT('Drill Size Info'!$AA$15) &amp; "." &amp; RIGHT(DK924,3)),
                --(INT('Drill Size Info'!$AB$15) &amp; "." &amp; RIGHT(DK924,3))
            )
        ),
        "N/A"
    )
)</f>
        <v>N/A</v>
      </c>
      <c r="V924" s="161"/>
      <c r="W924" s="161"/>
      <c r="X924" s="161"/>
      <c r="Y924" s="161"/>
      <c r="Z924" s="161"/>
      <c r="AA924" s="162"/>
      <c r="AB924" s="162"/>
      <c r="AC924" s="162"/>
      <c r="AD924" s="162"/>
      <c r="AE924" s="162"/>
      <c r="AF924" s="162"/>
      <c r="AG924" s="162"/>
      <c r="AH924" s="162"/>
      <c r="AI924" s="162"/>
      <c r="AJ924" s="162"/>
      <c r="AK924" s="162"/>
      <c r="AL924" s="162"/>
      <c r="AM924" s="162"/>
      <c r="AN924" s="162"/>
      <c r="AO924" s="162"/>
      <c r="AP924" s="162"/>
      <c r="AQ924" s="162"/>
      <c r="AR924" s="162"/>
      <c r="AS924" s="162"/>
      <c r="AT924" s="162"/>
      <c r="AU924" s="162"/>
      <c r="AV924" s="162"/>
      <c r="AW924" s="162"/>
      <c r="AX924" s="162"/>
      <c r="AY924" s="162"/>
      <c r="AZ924" s="162"/>
      <c r="BA924" s="162"/>
      <c r="BB924" s="163"/>
      <c r="BC924" s="163"/>
      <c r="BD924" s="163"/>
      <c r="BE924" s="164"/>
      <c r="BF924" s="165"/>
      <c r="BG924" s="162"/>
      <c r="BH924" s="162"/>
      <c r="BI924" s="164"/>
    </row>
    <row r="925" spans="2:61" x14ac:dyDescent="0.2">
      <c r="B925" s="156">
        <v>917</v>
      </c>
      <c r="C925" s="157">
        <f t="shared" si="638"/>
        <v>0</v>
      </c>
      <c r="D925" s="158" t="str">
        <f t="shared" si="637"/>
        <v>OK</v>
      </c>
      <c r="E925" s="159" t="e">
        <f>VLOOKUP('DATA SHEET'!$B$9,'Drill Size Info'!$T$2:$U$8,2,FALSE)</f>
        <v>#N/A</v>
      </c>
      <c r="F925" s="159" t="str">
        <f t="shared" si="639"/>
        <v/>
      </c>
      <c r="G925" s="91">
        <f t="shared" si="640"/>
        <v>0</v>
      </c>
      <c r="H925" s="160" t="s">
        <v>175</v>
      </c>
      <c r="I925" s="160" t="s">
        <v>175</v>
      </c>
      <c r="J925" s="160" t="str">
        <f>IF('DATA SHEET'!$B$10="NC-50","N/A","OK")</f>
        <v>OK</v>
      </c>
      <c r="K925" s="160" t="str">
        <f>IF('DATA SHEET'!$B$10="NC-50","N/A","OK")</f>
        <v>OK</v>
      </c>
      <c r="L925" s="160" t="str">
        <f t="shared" si="641"/>
        <v>OK</v>
      </c>
      <c r="M925" s="160" t="str">
        <f t="shared" si="642"/>
        <v>OK</v>
      </c>
      <c r="N925" s="160"/>
      <c r="O925" s="160"/>
      <c r="P925" s="160"/>
      <c r="Q925" s="160"/>
      <c r="R925" s="92" t="str">
        <f>IF(DI925&lt;&gt;"",
    IF(INT('Drill Size Info'!$AA$19)=INT('Drill Size Info'!$AB$19),
        --(INT('Drill Size Info'!$AA$19) &amp; "." &amp; DI925),
        IF(AND((--(INT('Drill Size Info'!$AA$19) &amp; "." &amp; DI925)&gt;=--('Drill Size Info'!$AA$19)), (--(INT('Drill Size Info'!$AA$19) &amp; "." &amp; DI925)&lt;=--('Drill Size Info'!$AB$19))),
            --(INT('Drill Size Info'!$AA$19) &amp; "." &amp; DI925),
            --(INT('Drill Size Info'!$AB$19) &amp; "." &amp; DI925)
        )
    ),
    IF(DH925&lt;&gt;"",
        IF(INT('Drill Size Info'!$AA$19)=INT('Drill Size Info'!$AB$19),
            --(INT('Drill Size Info'!$AA$19) &amp; "." &amp; LEFT(DH925,3)),
            IF(AND((--(INT('Drill Size Info'!$AA$19) &amp; "." &amp; LEFT(DH925,3))&gt;=--('Drill Size Info'!$AA$19)), (--(INT('Drill Size Info'!$AA$19) &amp; "." &amp; LEFT(DH925,3))&lt;=--('Drill Size Info'!$AB$19))),
                --(INT('Drill Size Info'!$AA$19) &amp; "." &amp; LEFT(DH925,3)),
                --(INT('Drill Size Info'!$AB$19) &amp; "." &amp; LEFT(DH925,3))
            )
        ),
        "OK"
    )
)</f>
        <v>OK</v>
      </c>
      <c r="S925" s="150" t="str">
        <f>IF(DJ925&lt;&gt;"",
    IF(INT('Drill Size Info'!$AA$19)=INT('Drill Size Info'!$AB$19),
        --(INT('Drill Size Info'!$AA$19) &amp; "." &amp; DJ925),
        IF(AND((--(INT('Drill Size Info'!$AA$19) &amp; "." &amp; DJ925)&gt;=--('Drill Size Info'!$AA$19)), (--(INT('Drill Size Info'!$AA$19) &amp; "." &amp; DJ925)&lt;=--('Drill Size Info'!$AB$19))),
            --(INT('Drill Size Info'!$AA$19) &amp; "." &amp; DJ925),
            --(INT('Drill Size Info'!$AB$19) &amp; "." &amp; DJ925)
        )
    ),
    IF(DH925&lt;&gt;"",
        IF(INT('Drill Size Info'!$AA$19)=INT('Drill Size Info'!$AB$19),
            --(INT('Drill Size Info'!$AA$19) &amp; "." &amp; RIGHT(DH925,3)),
            IF(AND((--(INT('Drill Size Info'!$AA$19) &amp; "." &amp; RIGHT(DH925,3))&gt;=--('Drill Size Info'!$AA$19)), (--(INT('Drill Size Info'!$AA$19) &amp; "." &amp; RIGHT(DH925,3))&lt;=--('Drill Size Info'!$AB$19))),
                --(INT('Drill Size Info'!$AA$19) &amp; "." &amp; RIGHT(DH925,3)),
                --(INT('Drill Size Info'!$AB$19) &amp; "." &amp; RIGHT(DH925,3))
            )
        ),
        "N/A"
    )
)</f>
        <v>N/A</v>
      </c>
      <c r="T925" s="150" t="str">
        <f>IF(DL925&lt;&gt;"",
    IF(INT('Drill Size Info'!$AA$19)=INT('Drill Size Info'!$AB$15),
        --(INT('Drill Size Info'!$AA$15) &amp; "." &amp; DL925),
        IF(AND((--(INT('Drill Size Info'!$AA$15) &amp; "." &amp; DL925)&gt;=--('Drill Size Info'!$AA$15)), (--(INT('Drill Size Info'!$AA$15) &amp; "." &amp; DL925)&lt;=--('Drill Size Info'!$AB$15))),
            --(INT('Drill Size Info'!$AA$15) &amp; "." &amp; DL925),
            --(INT('Drill Size Info'!$AB$15) &amp; "." &amp; DL925)
        )
    ),
    IF(DK925&lt;&gt;"",
        IF(INT('Drill Size Info'!$AA$15)=INT('Drill Size Info'!$AB$15),
            --(INT('Drill Size Info'!$AA$15) &amp; "." &amp; LEFT(DK925,3)),
            IF(AND((--(INT('Drill Size Info'!$AA$15) &amp; "." &amp; LEFT(DK925,3))&gt;=--('Drill Size Info'!$AA$15)), (--(INT('Drill Size Info'!$AA$15) &amp; "." &amp; LEFT(DK925,3))&lt;=--('Drill Size Info'!$AB$15))),
                --(INT('Drill Size Info'!$AA$15) &amp; "." &amp; LEFT(DK925,3)),
                --(INT('Drill Size Info'!$AB$15) &amp; "." &amp; LEFT(DK925,3))
            )
        ),
        "OK"
    )
)</f>
        <v>OK</v>
      </c>
      <c r="U925" s="150" t="str">
        <f>IF(DM925&lt;&gt;"",
    IF(INT('Drill Size Info'!$AA$19)=INT('Drill Size Info'!$AB$15),
        --(INT('Drill Size Info'!$AA$15) &amp; "." &amp; DM925),
        IF(AND((--(INT('Drill Size Info'!$AA$15) &amp; "." &amp; DM925)&gt;=--('Drill Size Info'!$AA$15)), (--(INT('Drill Size Info'!$AA$15) &amp; "." &amp; DM925)&lt;=--('Drill Size Info'!$AB$15))),
            --(INT('Drill Size Info'!$AA$15) &amp; "." &amp; DM925),
            --(INT('Drill Size Info'!$AB$15) &amp; "." &amp; DM925)
        )
    ),
    IF(DK925&lt;&gt;"",
        IF(INT('Drill Size Info'!$AA$15)=INT('Drill Size Info'!$AB$15),
            --(INT('Drill Size Info'!$AA$15) &amp; "." &amp; RIGHT(DK925,3)),
            IF(AND((--(INT('Drill Size Info'!$AA$15) &amp; "." &amp; RIGHT(DK925,3))&gt;=--('Drill Size Info'!$AA$15)), (--(INT('Drill Size Info'!$AA$15) &amp; "." &amp; RIGHT(DK925,3))&lt;=--('Drill Size Info'!$AB$15))),
                --(INT('Drill Size Info'!$AA$15) &amp; "." &amp; RIGHT(DK925,3)),
                --(INT('Drill Size Info'!$AB$15) &amp; "." &amp; RIGHT(DK925,3))
            )
        ),
        "N/A"
    )
)</f>
        <v>N/A</v>
      </c>
      <c r="V925" s="161"/>
      <c r="W925" s="161"/>
      <c r="X925" s="161"/>
      <c r="Y925" s="161"/>
      <c r="Z925" s="161"/>
      <c r="AA925" s="162"/>
      <c r="AB925" s="162"/>
      <c r="AC925" s="162"/>
      <c r="AD925" s="162"/>
      <c r="AE925" s="162"/>
      <c r="AF925" s="162"/>
      <c r="AG925" s="162"/>
      <c r="AH925" s="162"/>
      <c r="AI925" s="162"/>
      <c r="AJ925" s="162"/>
      <c r="AK925" s="162"/>
      <c r="AL925" s="162"/>
      <c r="AM925" s="162"/>
      <c r="AN925" s="162"/>
      <c r="AO925" s="162"/>
      <c r="AP925" s="162"/>
      <c r="AQ925" s="162"/>
      <c r="AR925" s="162"/>
      <c r="AS925" s="162"/>
      <c r="AT925" s="162"/>
      <c r="AU925" s="162"/>
      <c r="AV925" s="162"/>
      <c r="AW925" s="162"/>
      <c r="AX925" s="162"/>
      <c r="AY925" s="162"/>
      <c r="AZ925" s="162"/>
      <c r="BA925" s="162"/>
      <c r="BB925" s="163"/>
      <c r="BC925" s="163"/>
      <c r="BD925" s="163"/>
      <c r="BE925" s="164"/>
      <c r="BF925" s="165"/>
      <c r="BG925" s="162"/>
      <c r="BH925" s="162"/>
      <c r="BI925" s="164"/>
    </row>
    <row r="926" spans="2:61" x14ac:dyDescent="0.2">
      <c r="B926" s="156">
        <v>918</v>
      </c>
      <c r="C926" s="157">
        <f t="shared" si="638"/>
        <v>0</v>
      </c>
      <c r="D926" s="158" t="str">
        <f t="shared" si="637"/>
        <v>OK</v>
      </c>
      <c r="E926" s="159" t="e">
        <f>VLOOKUP('DATA SHEET'!$B$9,'Drill Size Info'!$T$2:$U$8,2,FALSE)</f>
        <v>#N/A</v>
      </c>
      <c r="F926" s="159" t="str">
        <f t="shared" si="639"/>
        <v/>
      </c>
      <c r="G926" s="91">
        <f t="shared" si="640"/>
        <v>0</v>
      </c>
      <c r="H926" s="160" t="s">
        <v>175</v>
      </c>
      <c r="I926" s="160" t="s">
        <v>175</v>
      </c>
      <c r="J926" s="160" t="str">
        <f>IF('DATA SHEET'!$B$10="NC-50","N/A","OK")</f>
        <v>OK</v>
      </c>
      <c r="K926" s="160" t="str">
        <f>IF('DATA SHEET'!$B$10="NC-50","N/A","OK")</f>
        <v>OK</v>
      </c>
      <c r="L926" s="160" t="str">
        <f t="shared" si="641"/>
        <v>OK</v>
      </c>
      <c r="M926" s="160" t="str">
        <f t="shared" si="642"/>
        <v>OK</v>
      </c>
      <c r="N926" s="160"/>
      <c r="O926" s="160"/>
      <c r="P926" s="160"/>
      <c r="Q926" s="160"/>
      <c r="R926" s="92" t="str">
        <f>IF(DI926&lt;&gt;"",
    IF(INT('Drill Size Info'!$AA$19)=INT('Drill Size Info'!$AB$19),
        --(INT('Drill Size Info'!$AA$19) &amp; "." &amp; DI926),
        IF(AND((--(INT('Drill Size Info'!$AA$19) &amp; "." &amp; DI926)&gt;=--('Drill Size Info'!$AA$19)), (--(INT('Drill Size Info'!$AA$19) &amp; "." &amp; DI926)&lt;=--('Drill Size Info'!$AB$19))),
            --(INT('Drill Size Info'!$AA$19) &amp; "." &amp; DI926),
            --(INT('Drill Size Info'!$AB$19) &amp; "." &amp; DI926)
        )
    ),
    IF(DH926&lt;&gt;"",
        IF(INT('Drill Size Info'!$AA$19)=INT('Drill Size Info'!$AB$19),
            --(INT('Drill Size Info'!$AA$19) &amp; "." &amp; LEFT(DH926,3)),
            IF(AND((--(INT('Drill Size Info'!$AA$19) &amp; "." &amp; LEFT(DH926,3))&gt;=--('Drill Size Info'!$AA$19)), (--(INT('Drill Size Info'!$AA$19) &amp; "." &amp; LEFT(DH926,3))&lt;=--('Drill Size Info'!$AB$19))),
                --(INT('Drill Size Info'!$AA$19) &amp; "." &amp; LEFT(DH926,3)),
                --(INT('Drill Size Info'!$AB$19) &amp; "." &amp; LEFT(DH926,3))
            )
        ),
        "OK"
    )
)</f>
        <v>OK</v>
      </c>
      <c r="S926" s="150" t="str">
        <f>IF(DJ926&lt;&gt;"",
    IF(INT('Drill Size Info'!$AA$19)=INT('Drill Size Info'!$AB$19),
        --(INT('Drill Size Info'!$AA$19) &amp; "." &amp; DJ926),
        IF(AND((--(INT('Drill Size Info'!$AA$19) &amp; "." &amp; DJ926)&gt;=--('Drill Size Info'!$AA$19)), (--(INT('Drill Size Info'!$AA$19) &amp; "." &amp; DJ926)&lt;=--('Drill Size Info'!$AB$19))),
            --(INT('Drill Size Info'!$AA$19) &amp; "." &amp; DJ926),
            --(INT('Drill Size Info'!$AB$19) &amp; "." &amp; DJ926)
        )
    ),
    IF(DH926&lt;&gt;"",
        IF(INT('Drill Size Info'!$AA$19)=INT('Drill Size Info'!$AB$19),
            --(INT('Drill Size Info'!$AA$19) &amp; "." &amp; RIGHT(DH926,3)),
            IF(AND((--(INT('Drill Size Info'!$AA$19) &amp; "." &amp; RIGHT(DH926,3))&gt;=--('Drill Size Info'!$AA$19)), (--(INT('Drill Size Info'!$AA$19) &amp; "." &amp; RIGHT(DH926,3))&lt;=--('Drill Size Info'!$AB$19))),
                --(INT('Drill Size Info'!$AA$19) &amp; "." &amp; RIGHT(DH926,3)),
                --(INT('Drill Size Info'!$AB$19) &amp; "." &amp; RIGHT(DH926,3))
            )
        ),
        "N/A"
    )
)</f>
        <v>N/A</v>
      </c>
      <c r="T926" s="150" t="str">
        <f>IF(DL926&lt;&gt;"",
    IF(INT('Drill Size Info'!$AA$19)=INT('Drill Size Info'!$AB$15),
        --(INT('Drill Size Info'!$AA$15) &amp; "." &amp; DL926),
        IF(AND((--(INT('Drill Size Info'!$AA$15) &amp; "." &amp; DL926)&gt;=--('Drill Size Info'!$AA$15)), (--(INT('Drill Size Info'!$AA$15) &amp; "." &amp; DL926)&lt;=--('Drill Size Info'!$AB$15))),
            --(INT('Drill Size Info'!$AA$15) &amp; "." &amp; DL926),
            --(INT('Drill Size Info'!$AB$15) &amp; "." &amp; DL926)
        )
    ),
    IF(DK926&lt;&gt;"",
        IF(INT('Drill Size Info'!$AA$15)=INT('Drill Size Info'!$AB$15),
            --(INT('Drill Size Info'!$AA$15) &amp; "." &amp; LEFT(DK926,3)),
            IF(AND((--(INT('Drill Size Info'!$AA$15) &amp; "." &amp; LEFT(DK926,3))&gt;=--('Drill Size Info'!$AA$15)), (--(INT('Drill Size Info'!$AA$15) &amp; "." &amp; LEFT(DK926,3))&lt;=--('Drill Size Info'!$AB$15))),
                --(INT('Drill Size Info'!$AA$15) &amp; "." &amp; LEFT(DK926,3)),
                --(INT('Drill Size Info'!$AB$15) &amp; "." &amp; LEFT(DK926,3))
            )
        ),
        "OK"
    )
)</f>
        <v>OK</v>
      </c>
      <c r="U926" s="150" t="str">
        <f>IF(DM926&lt;&gt;"",
    IF(INT('Drill Size Info'!$AA$19)=INT('Drill Size Info'!$AB$15),
        --(INT('Drill Size Info'!$AA$15) &amp; "." &amp; DM926),
        IF(AND((--(INT('Drill Size Info'!$AA$15) &amp; "." &amp; DM926)&gt;=--('Drill Size Info'!$AA$15)), (--(INT('Drill Size Info'!$AA$15) &amp; "." &amp; DM926)&lt;=--('Drill Size Info'!$AB$15))),
            --(INT('Drill Size Info'!$AA$15) &amp; "." &amp; DM926),
            --(INT('Drill Size Info'!$AB$15) &amp; "." &amp; DM926)
        )
    ),
    IF(DK926&lt;&gt;"",
        IF(INT('Drill Size Info'!$AA$15)=INT('Drill Size Info'!$AB$15),
            --(INT('Drill Size Info'!$AA$15) &amp; "." &amp; RIGHT(DK926,3)),
            IF(AND((--(INT('Drill Size Info'!$AA$15) &amp; "." &amp; RIGHT(DK926,3))&gt;=--('Drill Size Info'!$AA$15)), (--(INT('Drill Size Info'!$AA$15) &amp; "." &amp; RIGHT(DK926,3))&lt;=--('Drill Size Info'!$AB$15))),
                --(INT('Drill Size Info'!$AA$15) &amp; "." &amp; RIGHT(DK926,3)),
                --(INT('Drill Size Info'!$AB$15) &amp; "." &amp; RIGHT(DK926,3))
            )
        ),
        "N/A"
    )
)</f>
        <v>N/A</v>
      </c>
      <c r="V926" s="161"/>
      <c r="W926" s="161"/>
      <c r="X926" s="161"/>
      <c r="Y926" s="161"/>
      <c r="Z926" s="161"/>
      <c r="AA926" s="162"/>
      <c r="AB926" s="162"/>
      <c r="AC926" s="162"/>
      <c r="AD926" s="162"/>
      <c r="AE926" s="162"/>
      <c r="AF926" s="162"/>
      <c r="AG926" s="162"/>
      <c r="AH926" s="162"/>
      <c r="AI926" s="162"/>
      <c r="AJ926" s="162"/>
      <c r="AK926" s="162"/>
      <c r="AL926" s="162"/>
      <c r="AM926" s="162"/>
      <c r="AN926" s="162"/>
      <c r="AO926" s="162"/>
      <c r="AP926" s="162"/>
      <c r="AQ926" s="162"/>
      <c r="AR926" s="162"/>
      <c r="AS926" s="162"/>
      <c r="AT926" s="162"/>
      <c r="AU926" s="162"/>
      <c r="AV926" s="162"/>
      <c r="AW926" s="162"/>
      <c r="AX926" s="162"/>
      <c r="AY926" s="162"/>
      <c r="AZ926" s="162"/>
      <c r="BA926" s="162"/>
      <c r="BB926" s="163"/>
      <c r="BC926" s="163"/>
      <c r="BD926" s="163"/>
      <c r="BE926" s="164"/>
      <c r="BF926" s="165"/>
      <c r="BG926" s="162"/>
      <c r="BH926" s="162"/>
      <c r="BI926" s="164"/>
    </row>
    <row r="927" spans="2:61" x14ac:dyDescent="0.2">
      <c r="B927" s="156">
        <v>919</v>
      </c>
      <c r="C927" s="157">
        <f t="shared" si="638"/>
        <v>0</v>
      </c>
      <c r="D927" s="158" t="str">
        <f t="shared" si="637"/>
        <v>OK</v>
      </c>
      <c r="E927" s="159" t="e">
        <f>VLOOKUP('DATA SHEET'!$B$9,'Drill Size Info'!$T$2:$U$8,2,FALSE)</f>
        <v>#N/A</v>
      </c>
      <c r="F927" s="159" t="str">
        <f t="shared" si="639"/>
        <v/>
      </c>
      <c r="G927" s="91">
        <f t="shared" si="640"/>
        <v>0</v>
      </c>
      <c r="H927" s="160" t="s">
        <v>175</v>
      </c>
      <c r="I927" s="160" t="s">
        <v>175</v>
      </c>
      <c r="J927" s="160" t="str">
        <f>IF('DATA SHEET'!$B$10="NC-50","N/A","OK")</f>
        <v>OK</v>
      </c>
      <c r="K927" s="160" t="str">
        <f>IF('DATA SHEET'!$B$10="NC-50","N/A","OK")</f>
        <v>OK</v>
      </c>
      <c r="L927" s="160" t="str">
        <f t="shared" si="641"/>
        <v>OK</v>
      </c>
      <c r="M927" s="160" t="str">
        <f t="shared" si="642"/>
        <v>OK</v>
      </c>
      <c r="N927" s="160"/>
      <c r="O927" s="160"/>
      <c r="P927" s="160"/>
      <c r="Q927" s="160"/>
      <c r="R927" s="92" t="str">
        <f>IF(DI927&lt;&gt;"",
    IF(INT('Drill Size Info'!$AA$19)=INT('Drill Size Info'!$AB$19),
        --(INT('Drill Size Info'!$AA$19) &amp; "." &amp; DI927),
        IF(AND((--(INT('Drill Size Info'!$AA$19) &amp; "." &amp; DI927)&gt;=--('Drill Size Info'!$AA$19)), (--(INT('Drill Size Info'!$AA$19) &amp; "." &amp; DI927)&lt;=--('Drill Size Info'!$AB$19))),
            --(INT('Drill Size Info'!$AA$19) &amp; "." &amp; DI927),
            --(INT('Drill Size Info'!$AB$19) &amp; "." &amp; DI927)
        )
    ),
    IF(DH927&lt;&gt;"",
        IF(INT('Drill Size Info'!$AA$19)=INT('Drill Size Info'!$AB$19),
            --(INT('Drill Size Info'!$AA$19) &amp; "." &amp; LEFT(DH927,3)),
            IF(AND((--(INT('Drill Size Info'!$AA$19) &amp; "." &amp; LEFT(DH927,3))&gt;=--('Drill Size Info'!$AA$19)), (--(INT('Drill Size Info'!$AA$19) &amp; "." &amp; LEFT(DH927,3))&lt;=--('Drill Size Info'!$AB$19))),
                --(INT('Drill Size Info'!$AA$19) &amp; "." &amp; LEFT(DH927,3)),
                --(INT('Drill Size Info'!$AB$19) &amp; "." &amp; LEFT(DH927,3))
            )
        ),
        "OK"
    )
)</f>
        <v>OK</v>
      </c>
      <c r="S927" s="150" t="str">
        <f>IF(DJ927&lt;&gt;"",
    IF(INT('Drill Size Info'!$AA$19)=INT('Drill Size Info'!$AB$19),
        --(INT('Drill Size Info'!$AA$19) &amp; "." &amp; DJ927),
        IF(AND((--(INT('Drill Size Info'!$AA$19) &amp; "." &amp; DJ927)&gt;=--('Drill Size Info'!$AA$19)), (--(INT('Drill Size Info'!$AA$19) &amp; "." &amp; DJ927)&lt;=--('Drill Size Info'!$AB$19))),
            --(INT('Drill Size Info'!$AA$19) &amp; "." &amp; DJ927),
            --(INT('Drill Size Info'!$AB$19) &amp; "." &amp; DJ927)
        )
    ),
    IF(DH927&lt;&gt;"",
        IF(INT('Drill Size Info'!$AA$19)=INT('Drill Size Info'!$AB$19),
            --(INT('Drill Size Info'!$AA$19) &amp; "." &amp; RIGHT(DH927,3)),
            IF(AND((--(INT('Drill Size Info'!$AA$19) &amp; "." &amp; RIGHT(DH927,3))&gt;=--('Drill Size Info'!$AA$19)), (--(INT('Drill Size Info'!$AA$19) &amp; "." &amp; RIGHT(DH927,3))&lt;=--('Drill Size Info'!$AB$19))),
                --(INT('Drill Size Info'!$AA$19) &amp; "." &amp; RIGHT(DH927,3)),
                --(INT('Drill Size Info'!$AB$19) &amp; "." &amp; RIGHT(DH927,3))
            )
        ),
        "N/A"
    )
)</f>
        <v>N/A</v>
      </c>
      <c r="T927" s="150" t="str">
        <f>IF(DL927&lt;&gt;"",
    IF(INT('Drill Size Info'!$AA$19)=INT('Drill Size Info'!$AB$15),
        --(INT('Drill Size Info'!$AA$15) &amp; "." &amp; DL927),
        IF(AND((--(INT('Drill Size Info'!$AA$15) &amp; "." &amp; DL927)&gt;=--('Drill Size Info'!$AA$15)), (--(INT('Drill Size Info'!$AA$15) &amp; "." &amp; DL927)&lt;=--('Drill Size Info'!$AB$15))),
            --(INT('Drill Size Info'!$AA$15) &amp; "." &amp; DL927),
            --(INT('Drill Size Info'!$AB$15) &amp; "." &amp; DL927)
        )
    ),
    IF(DK927&lt;&gt;"",
        IF(INT('Drill Size Info'!$AA$15)=INT('Drill Size Info'!$AB$15),
            --(INT('Drill Size Info'!$AA$15) &amp; "." &amp; LEFT(DK927,3)),
            IF(AND((--(INT('Drill Size Info'!$AA$15) &amp; "." &amp; LEFT(DK927,3))&gt;=--('Drill Size Info'!$AA$15)), (--(INT('Drill Size Info'!$AA$15) &amp; "." &amp; LEFT(DK927,3))&lt;=--('Drill Size Info'!$AB$15))),
                --(INT('Drill Size Info'!$AA$15) &amp; "." &amp; LEFT(DK927,3)),
                --(INT('Drill Size Info'!$AB$15) &amp; "." &amp; LEFT(DK927,3))
            )
        ),
        "OK"
    )
)</f>
        <v>OK</v>
      </c>
      <c r="U927" s="150" t="str">
        <f>IF(DM927&lt;&gt;"",
    IF(INT('Drill Size Info'!$AA$19)=INT('Drill Size Info'!$AB$15),
        --(INT('Drill Size Info'!$AA$15) &amp; "." &amp; DM927),
        IF(AND((--(INT('Drill Size Info'!$AA$15) &amp; "." &amp; DM927)&gt;=--('Drill Size Info'!$AA$15)), (--(INT('Drill Size Info'!$AA$15) &amp; "." &amp; DM927)&lt;=--('Drill Size Info'!$AB$15))),
            --(INT('Drill Size Info'!$AA$15) &amp; "." &amp; DM927),
            --(INT('Drill Size Info'!$AB$15) &amp; "." &amp; DM927)
        )
    ),
    IF(DK927&lt;&gt;"",
        IF(INT('Drill Size Info'!$AA$15)=INT('Drill Size Info'!$AB$15),
            --(INT('Drill Size Info'!$AA$15) &amp; "." &amp; RIGHT(DK927,3)),
            IF(AND((--(INT('Drill Size Info'!$AA$15) &amp; "." &amp; RIGHT(DK927,3))&gt;=--('Drill Size Info'!$AA$15)), (--(INT('Drill Size Info'!$AA$15) &amp; "." &amp; RIGHT(DK927,3))&lt;=--('Drill Size Info'!$AB$15))),
                --(INT('Drill Size Info'!$AA$15) &amp; "." &amp; RIGHT(DK927,3)),
                --(INT('Drill Size Info'!$AB$15) &amp; "." &amp; RIGHT(DK927,3))
            )
        ),
        "N/A"
    )
)</f>
        <v>N/A</v>
      </c>
      <c r="V927" s="161"/>
      <c r="W927" s="161"/>
      <c r="X927" s="161"/>
      <c r="Y927" s="161"/>
      <c r="Z927" s="161"/>
      <c r="AA927" s="162"/>
      <c r="AB927" s="162"/>
      <c r="AC927" s="162"/>
      <c r="AD927" s="162"/>
      <c r="AE927" s="162"/>
      <c r="AF927" s="162"/>
      <c r="AG927" s="162"/>
      <c r="AH927" s="162"/>
      <c r="AI927" s="162"/>
      <c r="AJ927" s="162"/>
      <c r="AK927" s="162"/>
      <c r="AL927" s="162"/>
      <c r="AM927" s="162"/>
      <c r="AN927" s="162"/>
      <c r="AO927" s="162"/>
      <c r="AP927" s="162"/>
      <c r="AQ927" s="162"/>
      <c r="AR927" s="162"/>
      <c r="AS927" s="162"/>
      <c r="AT927" s="162"/>
      <c r="AU927" s="162"/>
      <c r="AV927" s="162"/>
      <c r="AW927" s="162"/>
      <c r="AX927" s="162"/>
      <c r="AY927" s="162"/>
      <c r="AZ927" s="162"/>
      <c r="BA927" s="162"/>
      <c r="BB927" s="163"/>
      <c r="BC927" s="163"/>
      <c r="BD927" s="163"/>
      <c r="BE927" s="164"/>
      <c r="BF927" s="165"/>
      <c r="BG927" s="162"/>
      <c r="BH927" s="162"/>
      <c r="BI927" s="164"/>
    </row>
    <row r="928" spans="2:61" x14ac:dyDescent="0.2">
      <c r="B928" s="156">
        <v>920</v>
      </c>
      <c r="C928" s="157">
        <f t="shared" si="638"/>
        <v>0</v>
      </c>
      <c r="D928" s="158" t="str">
        <f t="shared" si="637"/>
        <v>OK</v>
      </c>
      <c r="E928" s="159" t="e">
        <f>VLOOKUP('DATA SHEET'!$B$9,'Drill Size Info'!$T$2:$U$8,2,FALSE)</f>
        <v>#N/A</v>
      </c>
      <c r="F928" s="159" t="str">
        <f t="shared" si="639"/>
        <v/>
      </c>
      <c r="G928" s="91">
        <f t="shared" si="640"/>
        <v>0</v>
      </c>
      <c r="H928" s="160" t="s">
        <v>175</v>
      </c>
      <c r="I928" s="160" t="s">
        <v>175</v>
      </c>
      <c r="J928" s="160" t="str">
        <f>IF('DATA SHEET'!$B$10="NC-50","N/A","OK")</f>
        <v>OK</v>
      </c>
      <c r="K928" s="160" t="str">
        <f>IF('DATA SHEET'!$B$10="NC-50","N/A","OK")</f>
        <v>OK</v>
      </c>
      <c r="L928" s="160" t="str">
        <f t="shared" si="641"/>
        <v>OK</v>
      </c>
      <c r="M928" s="160" t="str">
        <f t="shared" si="642"/>
        <v>OK</v>
      </c>
      <c r="N928" s="160"/>
      <c r="O928" s="160"/>
      <c r="P928" s="160"/>
      <c r="Q928" s="160"/>
      <c r="R928" s="92" t="str">
        <f>IF(DI928&lt;&gt;"",
    IF(INT('Drill Size Info'!$AA$19)=INT('Drill Size Info'!$AB$19),
        --(INT('Drill Size Info'!$AA$19) &amp; "." &amp; DI928),
        IF(AND((--(INT('Drill Size Info'!$AA$19) &amp; "." &amp; DI928)&gt;=--('Drill Size Info'!$AA$19)), (--(INT('Drill Size Info'!$AA$19) &amp; "." &amp; DI928)&lt;=--('Drill Size Info'!$AB$19))),
            --(INT('Drill Size Info'!$AA$19) &amp; "." &amp; DI928),
            --(INT('Drill Size Info'!$AB$19) &amp; "." &amp; DI928)
        )
    ),
    IF(DH928&lt;&gt;"",
        IF(INT('Drill Size Info'!$AA$19)=INT('Drill Size Info'!$AB$19),
            --(INT('Drill Size Info'!$AA$19) &amp; "." &amp; LEFT(DH928,3)),
            IF(AND((--(INT('Drill Size Info'!$AA$19) &amp; "." &amp; LEFT(DH928,3))&gt;=--('Drill Size Info'!$AA$19)), (--(INT('Drill Size Info'!$AA$19) &amp; "." &amp; LEFT(DH928,3))&lt;=--('Drill Size Info'!$AB$19))),
                --(INT('Drill Size Info'!$AA$19) &amp; "." &amp; LEFT(DH928,3)),
                --(INT('Drill Size Info'!$AB$19) &amp; "." &amp; LEFT(DH928,3))
            )
        ),
        "OK"
    )
)</f>
        <v>OK</v>
      </c>
      <c r="S928" s="150" t="str">
        <f>IF(DJ928&lt;&gt;"",
    IF(INT('Drill Size Info'!$AA$19)=INT('Drill Size Info'!$AB$19),
        --(INT('Drill Size Info'!$AA$19) &amp; "." &amp; DJ928),
        IF(AND((--(INT('Drill Size Info'!$AA$19) &amp; "." &amp; DJ928)&gt;=--('Drill Size Info'!$AA$19)), (--(INT('Drill Size Info'!$AA$19) &amp; "." &amp; DJ928)&lt;=--('Drill Size Info'!$AB$19))),
            --(INT('Drill Size Info'!$AA$19) &amp; "." &amp; DJ928),
            --(INT('Drill Size Info'!$AB$19) &amp; "." &amp; DJ928)
        )
    ),
    IF(DH928&lt;&gt;"",
        IF(INT('Drill Size Info'!$AA$19)=INT('Drill Size Info'!$AB$19),
            --(INT('Drill Size Info'!$AA$19) &amp; "." &amp; RIGHT(DH928,3)),
            IF(AND((--(INT('Drill Size Info'!$AA$19) &amp; "." &amp; RIGHT(DH928,3))&gt;=--('Drill Size Info'!$AA$19)), (--(INT('Drill Size Info'!$AA$19) &amp; "." &amp; RIGHT(DH928,3))&lt;=--('Drill Size Info'!$AB$19))),
                --(INT('Drill Size Info'!$AA$19) &amp; "." &amp; RIGHT(DH928,3)),
                --(INT('Drill Size Info'!$AB$19) &amp; "." &amp; RIGHT(DH928,3))
            )
        ),
        "N/A"
    )
)</f>
        <v>N/A</v>
      </c>
      <c r="T928" s="150" t="str">
        <f>IF(DL928&lt;&gt;"",
    IF(INT('Drill Size Info'!$AA$19)=INT('Drill Size Info'!$AB$15),
        --(INT('Drill Size Info'!$AA$15) &amp; "." &amp; DL928),
        IF(AND((--(INT('Drill Size Info'!$AA$15) &amp; "." &amp; DL928)&gt;=--('Drill Size Info'!$AA$15)), (--(INT('Drill Size Info'!$AA$15) &amp; "." &amp; DL928)&lt;=--('Drill Size Info'!$AB$15))),
            --(INT('Drill Size Info'!$AA$15) &amp; "." &amp; DL928),
            --(INT('Drill Size Info'!$AB$15) &amp; "." &amp; DL928)
        )
    ),
    IF(DK928&lt;&gt;"",
        IF(INT('Drill Size Info'!$AA$15)=INT('Drill Size Info'!$AB$15),
            --(INT('Drill Size Info'!$AA$15) &amp; "." &amp; LEFT(DK928,3)),
            IF(AND((--(INT('Drill Size Info'!$AA$15) &amp; "." &amp; LEFT(DK928,3))&gt;=--('Drill Size Info'!$AA$15)), (--(INT('Drill Size Info'!$AA$15) &amp; "." &amp; LEFT(DK928,3))&lt;=--('Drill Size Info'!$AB$15))),
                --(INT('Drill Size Info'!$AA$15) &amp; "." &amp; LEFT(DK928,3)),
                --(INT('Drill Size Info'!$AB$15) &amp; "." &amp; LEFT(DK928,3))
            )
        ),
        "OK"
    )
)</f>
        <v>OK</v>
      </c>
      <c r="U928" s="150" t="str">
        <f>IF(DM928&lt;&gt;"",
    IF(INT('Drill Size Info'!$AA$19)=INT('Drill Size Info'!$AB$15),
        --(INT('Drill Size Info'!$AA$15) &amp; "." &amp; DM928),
        IF(AND((--(INT('Drill Size Info'!$AA$15) &amp; "." &amp; DM928)&gt;=--('Drill Size Info'!$AA$15)), (--(INT('Drill Size Info'!$AA$15) &amp; "." &amp; DM928)&lt;=--('Drill Size Info'!$AB$15))),
            --(INT('Drill Size Info'!$AA$15) &amp; "." &amp; DM928),
            --(INT('Drill Size Info'!$AB$15) &amp; "." &amp; DM928)
        )
    ),
    IF(DK928&lt;&gt;"",
        IF(INT('Drill Size Info'!$AA$15)=INT('Drill Size Info'!$AB$15),
            --(INT('Drill Size Info'!$AA$15) &amp; "." &amp; RIGHT(DK928,3)),
            IF(AND((--(INT('Drill Size Info'!$AA$15) &amp; "." &amp; RIGHT(DK928,3))&gt;=--('Drill Size Info'!$AA$15)), (--(INT('Drill Size Info'!$AA$15) &amp; "." &amp; RIGHT(DK928,3))&lt;=--('Drill Size Info'!$AB$15))),
                --(INT('Drill Size Info'!$AA$15) &amp; "." &amp; RIGHT(DK928,3)),
                --(INT('Drill Size Info'!$AB$15) &amp; "." &amp; RIGHT(DK928,3))
            )
        ),
        "N/A"
    )
)</f>
        <v>N/A</v>
      </c>
      <c r="V928" s="161"/>
      <c r="W928" s="161"/>
      <c r="X928" s="161"/>
      <c r="Y928" s="161"/>
      <c r="Z928" s="161"/>
      <c r="AA928" s="162"/>
      <c r="AB928" s="162"/>
      <c r="AC928" s="162"/>
      <c r="AD928" s="162"/>
      <c r="AE928" s="162"/>
      <c r="AF928" s="162"/>
      <c r="AG928" s="162"/>
      <c r="AH928" s="162"/>
      <c r="AI928" s="162"/>
      <c r="AJ928" s="162"/>
      <c r="AK928" s="162"/>
      <c r="AL928" s="162"/>
      <c r="AM928" s="162"/>
      <c r="AN928" s="162"/>
      <c r="AO928" s="162"/>
      <c r="AP928" s="162"/>
      <c r="AQ928" s="162"/>
      <c r="AR928" s="162"/>
      <c r="AS928" s="162"/>
      <c r="AT928" s="162"/>
      <c r="AU928" s="162"/>
      <c r="AV928" s="162"/>
      <c r="AW928" s="162"/>
      <c r="AX928" s="162"/>
      <c r="AY928" s="162"/>
      <c r="AZ928" s="162"/>
      <c r="BA928" s="162"/>
      <c r="BB928" s="163"/>
      <c r="BC928" s="163"/>
      <c r="BD928" s="163"/>
      <c r="BE928" s="164"/>
      <c r="BF928" s="165"/>
      <c r="BG928" s="162"/>
      <c r="BH928" s="162"/>
      <c r="BI928" s="164"/>
    </row>
    <row r="929" spans="2:61" x14ac:dyDescent="0.2">
      <c r="B929" s="156">
        <v>921</v>
      </c>
      <c r="C929" s="157">
        <f t="shared" si="638"/>
        <v>0</v>
      </c>
      <c r="D929" s="158" t="str">
        <f t="shared" si="637"/>
        <v>OK</v>
      </c>
      <c r="E929" s="159" t="e">
        <f>VLOOKUP('DATA SHEET'!$B$9,'Drill Size Info'!$T$2:$U$8,2,FALSE)</f>
        <v>#N/A</v>
      </c>
      <c r="F929" s="159" t="str">
        <f t="shared" si="639"/>
        <v/>
      </c>
      <c r="G929" s="91">
        <f t="shared" si="640"/>
        <v>0</v>
      </c>
      <c r="H929" s="160" t="s">
        <v>175</v>
      </c>
      <c r="I929" s="160" t="s">
        <v>175</v>
      </c>
      <c r="J929" s="160" t="str">
        <f>IF('DATA SHEET'!$B$10="NC-50","N/A","OK")</f>
        <v>OK</v>
      </c>
      <c r="K929" s="160" t="str">
        <f>IF('DATA SHEET'!$B$10="NC-50","N/A","OK")</f>
        <v>OK</v>
      </c>
      <c r="L929" s="160" t="str">
        <f t="shared" si="641"/>
        <v>OK</v>
      </c>
      <c r="M929" s="160" t="str">
        <f t="shared" si="642"/>
        <v>OK</v>
      </c>
      <c r="N929" s="160"/>
      <c r="O929" s="160"/>
      <c r="P929" s="160"/>
      <c r="Q929" s="160"/>
      <c r="R929" s="92" t="str">
        <f>IF(DI929&lt;&gt;"",
    IF(INT('Drill Size Info'!$AA$19)=INT('Drill Size Info'!$AB$19),
        --(INT('Drill Size Info'!$AA$19) &amp; "." &amp; DI929),
        IF(AND((--(INT('Drill Size Info'!$AA$19) &amp; "." &amp; DI929)&gt;=--('Drill Size Info'!$AA$19)), (--(INT('Drill Size Info'!$AA$19) &amp; "." &amp; DI929)&lt;=--('Drill Size Info'!$AB$19))),
            --(INT('Drill Size Info'!$AA$19) &amp; "." &amp; DI929),
            --(INT('Drill Size Info'!$AB$19) &amp; "." &amp; DI929)
        )
    ),
    IF(DH929&lt;&gt;"",
        IF(INT('Drill Size Info'!$AA$19)=INT('Drill Size Info'!$AB$19),
            --(INT('Drill Size Info'!$AA$19) &amp; "." &amp; LEFT(DH929,3)),
            IF(AND((--(INT('Drill Size Info'!$AA$19) &amp; "." &amp; LEFT(DH929,3))&gt;=--('Drill Size Info'!$AA$19)), (--(INT('Drill Size Info'!$AA$19) &amp; "." &amp; LEFT(DH929,3))&lt;=--('Drill Size Info'!$AB$19))),
                --(INT('Drill Size Info'!$AA$19) &amp; "." &amp; LEFT(DH929,3)),
                --(INT('Drill Size Info'!$AB$19) &amp; "." &amp; LEFT(DH929,3))
            )
        ),
        "OK"
    )
)</f>
        <v>OK</v>
      </c>
      <c r="S929" s="150" t="str">
        <f>IF(DJ929&lt;&gt;"",
    IF(INT('Drill Size Info'!$AA$19)=INT('Drill Size Info'!$AB$19),
        --(INT('Drill Size Info'!$AA$19) &amp; "." &amp; DJ929),
        IF(AND((--(INT('Drill Size Info'!$AA$19) &amp; "." &amp; DJ929)&gt;=--('Drill Size Info'!$AA$19)), (--(INT('Drill Size Info'!$AA$19) &amp; "." &amp; DJ929)&lt;=--('Drill Size Info'!$AB$19))),
            --(INT('Drill Size Info'!$AA$19) &amp; "." &amp; DJ929),
            --(INT('Drill Size Info'!$AB$19) &amp; "." &amp; DJ929)
        )
    ),
    IF(DH929&lt;&gt;"",
        IF(INT('Drill Size Info'!$AA$19)=INT('Drill Size Info'!$AB$19),
            --(INT('Drill Size Info'!$AA$19) &amp; "." &amp; RIGHT(DH929,3)),
            IF(AND((--(INT('Drill Size Info'!$AA$19) &amp; "." &amp; RIGHT(DH929,3))&gt;=--('Drill Size Info'!$AA$19)), (--(INT('Drill Size Info'!$AA$19) &amp; "." &amp; RIGHT(DH929,3))&lt;=--('Drill Size Info'!$AB$19))),
                --(INT('Drill Size Info'!$AA$19) &amp; "." &amp; RIGHT(DH929,3)),
                --(INT('Drill Size Info'!$AB$19) &amp; "." &amp; RIGHT(DH929,3))
            )
        ),
        "N/A"
    )
)</f>
        <v>N/A</v>
      </c>
      <c r="T929" s="150" t="str">
        <f>IF(DL929&lt;&gt;"",
    IF(INT('Drill Size Info'!$AA$19)=INT('Drill Size Info'!$AB$15),
        --(INT('Drill Size Info'!$AA$15) &amp; "." &amp; DL929),
        IF(AND((--(INT('Drill Size Info'!$AA$15) &amp; "." &amp; DL929)&gt;=--('Drill Size Info'!$AA$15)), (--(INT('Drill Size Info'!$AA$15) &amp; "." &amp; DL929)&lt;=--('Drill Size Info'!$AB$15))),
            --(INT('Drill Size Info'!$AA$15) &amp; "." &amp; DL929),
            --(INT('Drill Size Info'!$AB$15) &amp; "." &amp; DL929)
        )
    ),
    IF(DK929&lt;&gt;"",
        IF(INT('Drill Size Info'!$AA$15)=INT('Drill Size Info'!$AB$15),
            --(INT('Drill Size Info'!$AA$15) &amp; "." &amp; LEFT(DK929,3)),
            IF(AND((--(INT('Drill Size Info'!$AA$15) &amp; "." &amp; LEFT(DK929,3))&gt;=--('Drill Size Info'!$AA$15)), (--(INT('Drill Size Info'!$AA$15) &amp; "." &amp; LEFT(DK929,3))&lt;=--('Drill Size Info'!$AB$15))),
                --(INT('Drill Size Info'!$AA$15) &amp; "." &amp; LEFT(DK929,3)),
                --(INT('Drill Size Info'!$AB$15) &amp; "." &amp; LEFT(DK929,3))
            )
        ),
        "OK"
    )
)</f>
        <v>OK</v>
      </c>
      <c r="U929" s="150" t="str">
        <f>IF(DM929&lt;&gt;"",
    IF(INT('Drill Size Info'!$AA$19)=INT('Drill Size Info'!$AB$15),
        --(INT('Drill Size Info'!$AA$15) &amp; "." &amp; DM929),
        IF(AND((--(INT('Drill Size Info'!$AA$15) &amp; "." &amp; DM929)&gt;=--('Drill Size Info'!$AA$15)), (--(INT('Drill Size Info'!$AA$15) &amp; "." &amp; DM929)&lt;=--('Drill Size Info'!$AB$15))),
            --(INT('Drill Size Info'!$AA$15) &amp; "." &amp; DM929),
            --(INT('Drill Size Info'!$AB$15) &amp; "." &amp; DM929)
        )
    ),
    IF(DK929&lt;&gt;"",
        IF(INT('Drill Size Info'!$AA$15)=INT('Drill Size Info'!$AB$15),
            --(INT('Drill Size Info'!$AA$15) &amp; "." &amp; RIGHT(DK929,3)),
            IF(AND((--(INT('Drill Size Info'!$AA$15) &amp; "." &amp; RIGHT(DK929,3))&gt;=--('Drill Size Info'!$AA$15)), (--(INT('Drill Size Info'!$AA$15) &amp; "." &amp; RIGHT(DK929,3))&lt;=--('Drill Size Info'!$AB$15))),
                --(INT('Drill Size Info'!$AA$15) &amp; "." &amp; RIGHT(DK929,3)),
                --(INT('Drill Size Info'!$AB$15) &amp; "." &amp; RIGHT(DK929,3))
            )
        ),
        "N/A"
    )
)</f>
        <v>N/A</v>
      </c>
      <c r="V929" s="161"/>
      <c r="W929" s="161"/>
      <c r="X929" s="161"/>
      <c r="Y929" s="161"/>
      <c r="Z929" s="161"/>
      <c r="AA929" s="162"/>
      <c r="AB929" s="162"/>
      <c r="AC929" s="162"/>
      <c r="AD929" s="162"/>
      <c r="AE929" s="162"/>
      <c r="AF929" s="162"/>
      <c r="AG929" s="162"/>
      <c r="AH929" s="162"/>
      <c r="AI929" s="162"/>
      <c r="AJ929" s="162"/>
      <c r="AK929" s="162"/>
      <c r="AL929" s="162"/>
      <c r="AM929" s="162"/>
      <c r="AN929" s="162"/>
      <c r="AO929" s="162"/>
      <c r="AP929" s="162"/>
      <c r="AQ929" s="162"/>
      <c r="AR929" s="162"/>
      <c r="AS929" s="162"/>
      <c r="AT929" s="162"/>
      <c r="AU929" s="162"/>
      <c r="AV929" s="162"/>
      <c r="AW929" s="162"/>
      <c r="AX929" s="162"/>
      <c r="AY929" s="162"/>
      <c r="AZ929" s="162"/>
      <c r="BA929" s="162"/>
      <c r="BB929" s="163"/>
      <c r="BC929" s="163"/>
      <c r="BD929" s="163"/>
      <c r="BE929" s="164"/>
      <c r="BF929" s="165"/>
      <c r="BG929" s="162"/>
      <c r="BH929" s="162"/>
      <c r="BI929" s="164"/>
    </row>
    <row r="930" spans="2:61" x14ac:dyDescent="0.2">
      <c r="B930" s="156">
        <v>922</v>
      </c>
      <c r="C930" s="157">
        <f t="shared" si="638"/>
        <v>0</v>
      </c>
      <c r="D930" s="158" t="str">
        <f t="shared" si="637"/>
        <v>OK</v>
      </c>
      <c r="E930" s="159" t="e">
        <f>VLOOKUP('DATA SHEET'!$B$9,'Drill Size Info'!$T$2:$U$8,2,FALSE)</f>
        <v>#N/A</v>
      </c>
      <c r="F930" s="159" t="str">
        <f t="shared" si="639"/>
        <v/>
      </c>
      <c r="G930" s="91">
        <f t="shared" si="640"/>
        <v>0</v>
      </c>
      <c r="H930" s="160" t="s">
        <v>175</v>
      </c>
      <c r="I930" s="160" t="s">
        <v>175</v>
      </c>
      <c r="J930" s="160" t="str">
        <f>IF('DATA SHEET'!$B$10="NC-50","N/A","OK")</f>
        <v>OK</v>
      </c>
      <c r="K930" s="160" t="str">
        <f>IF('DATA SHEET'!$B$10="NC-50","N/A","OK")</f>
        <v>OK</v>
      </c>
      <c r="L930" s="160" t="str">
        <f t="shared" si="641"/>
        <v>OK</v>
      </c>
      <c r="M930" s="160" t="str">
        <f t="shared" si="642"/>
        <v>OK</v>
      </c>
      <c r="N930" s="160"/>
      <c r="O930" s="160"/>
      <c r="P930" s="160"/>
      <c r="Q930" s="160"/>
      <c r="R930" s="92" t="str">
        <f>IF(DI930&lt;&gt;"",
    IF(INT('Drill Size Info'!$AA$19)=INT('Drill Size Info'!$AB$19),
        --(INT('Drill Size Info'!$AA$19) &amp; "." &amp; DI930),
        IF(AND((--(INT('Drill Size Info'!$AA$19) &amp; "." &amp; DI930)&gt;=--('Drill Size Info'!$AA$19)), (--(INT('Drill Size Info'!$AA$19) &amp; "." &amp; DI930)&lt;=--('Drill Size Info'!$AB$19))),
            --(INT('Drill Size Info'!$AA$19) &amp; "." &amp; DI930),
            --(INT('Drill Size Info'!$AB$19) &amp; "." &amp; DI930)
        )
    ),
    IF(DH930&lt;&gt;"",
        IF(INT('Drill Size Info'!$AA$19)=INT('Drill Size Info'!$AB$19),
            --(INT('Drill Size Info'!$AA$19) &amp; "." &amp; LEFT(DH930,3)),
            IF(AND((--(INT('Drill Size Info'!$AA$19) &amp; "." &amp; LEFT(DH930,3))&gt;=--('Drill Size Info'!$AA$19)), (--(INT('Drill Size Info'!$AA$19) &amp; "." &amp; LEFT(DH930,3))&lt;=--('Drill Size Info'!$AB$19))),
                --(INT('Drill Size Info'!$AA$19) &amp; "." &amp; LEFT(DH930,3)),
                --(INT('Drill Size Info'!$AB$19) &amp; "." &amp; LEFT(DH930,3))
            )
        ),
        "OK"
    )
)</f>
        <v>OK</v>
      </c>
      <c r="S930" s="150" t="str">
        <f>IF(DJ930&lt;&gt;"",
    IF(INT('Drill Size Info'!$AA$19)=INT('Drill Size Info'!$AB$19),
        --(INT('Drill Size Info'!$AA$19) &amp; "." &amp; DJ930),
        IF(AND((--(INT('Drill Size Info'!$AA$19) &amp; "." &amp; DJ930)&gt;=--('Drill Size Info'!$AA$19)), (--(INT('Drill Size Info'!$AA$19) &amp; "." &amp; DJ930)&lt;=--('Drill Size Info'!$AB$19))),
            --(INT('Drill Size Info'!$AA$19) &amp; "." &amp; DJ930),
            --(INT('Drill Size Info'!$AB$19) &amp; "." &amp; DJ930)
        )
    ),
    IF(DH930&lt;&gt;"",
        IF(INT('Drill Size Info'!$AA$19)=INT('Drill Size Info'!$AB$19),
            --(INT('Drill Size Info'!$AA$19) &amp; "." &amp; RIGHT(DH930,3)),
            IF(AND((--(INT('Drill Size Info'!$AA$19) &amp; "." &amp; RIGHT(DH930,3))&gt;=--('Drill Size Info'!$AA$19)), (--(INT('Drill Size Info'!$AA$19) &amp; "." &amp; RIGHT(DH930,3))&lt;=--('Drill Size Info'!$AB$19))),
                --(INT('Drill Size Info'!$AA$19) &amp; "." &amp; RIGHT(DH930,3)),
                --(INT('Drill Size Info'!$AB$19) &amp; "." &amp; RIGHT(DH930,3))
            )
        ),
        "N/A"
    )
)</f>
        <v>N/A</v>
      </c>
      <c r="T930" s="150" t="str">
        <f>IF(DL930&lt;&gt;"",
    IF(INT('Drill Size Info'!$AA$19)=INT('Drill Size Info'!$AB$15),
        --(INT('Drill Size Info'!$AA$15) &amp; "." &amp; DL930),
        IF(AND((--(INT('Drill Size Info'!$AA$15) &amp; "." &amp; DL930)&gt;=--('Drill Size Info'!$AA$15)), (--(INT('Drill Size Info'!$AA$15) &amp; "." &amp; DL930)&lt;=--('Drill Size Info'!$AB$15))),
            --(INT('Drill Size Info'!$AA$15) &amp; "." &amp; DL930),
            --(INT('Drill Size Info'!$AB$15) &amp; "." &amp; DL930)
        )
    ),
    IF(DK930&lt;&gt;"",
        IF(INT('Drill Size Info'!$AA$15)=INT('Drill Size Info'!$AB$15),
            --(INT('Drill Size Info'!$AA$15) &amp; "." &amp; LEFT(DK930,3)),
            IF(AND((--(INT('Drill Size Info'!$AA$15) &amp; "." &amp; LEFT(DK930,3))&gt;=--('Drill Size Info'!$AA$15)), (--(INT('Drill Size Info'!$AA$15) &amp; "." &amp; LEFT(DK930,3))&lt;=--('Drill Size Info'!$AB$15))),
                --(INT('Drill Size Info'!$AA$15) &amp; "." &amp; LEFT(DK930,3)),
                --(INT('Drill Size Info'!$AB$15) &amp; "." &amp; LEFT(DK930,3))
            )
        ),
        "OK"
    )
)</f>
        <v>OK</v>
      </c>
      <c r="U930" s="150" t="str">
        <f>IF(DM930&lt;&gt;"",
    IF(INT('Drill Size Info'!$AA$19)=INT('Drill Size Info'!$AB$15),
        --(INT('Drill Size Info'!$AA$15) &amp; "." &amp; DM930),
        IF(AND((--(INT('Drill Size Info'!$AA$15) &amp; "." &amp; DM930)&gt;=--('Drill Size Info'!$AA$15)), (--(INT('Drill Size Info'!$AA$15) &amp; "." &amp; DM930)&lt;=--('Drill Size Info'!$AB$15))),
            --(INT('Drill Size Info'!$AA$15) &amp; "." &amp; DM930),
            --(INT('Drill Size Info'!$AB$15) &amp; "." &amp; DM930)
        )
    ),
    IF(DK930&lt;&gt;"",
        IF(INT('Drill Size Info'!$AA$15)=INT('Drill Size Info'!$AB$15),
            --(INT('Drill Size Info'!$AA$15) &amp; "." &amp; RIGHT(DK930,3)),
            IF(AND((--(INT('Drill Size Info'!$AA$15) &amp; "." &amp; RIGHT(DK930,3))&gt;=--('Drill Size Info'!$AA$15)), (--(INT('Drill Size Info'!$AA$15) &amp; "." &amp; RIGHT(DK930,3))&lt;=--('Drill Size Info'!$AB$15))),
                --(INT('Drill Size Info'!$AA$15) &amp; "." &amp; RIGHT(DK930,3)),
                --(INT('Drill Size Info'!$AB$15) &amp; "." &amp; RIGHT(DK930,3))
            )
        ),
        "N/A"
    )
)</f>
        <v>N/A</v>
      </c>
      <c r="V930" s="161"/>
      <c r="W930" s="161"/>
      <c r="X930" s="161"/>
      <c r="Y930" s="161"/>
      <c r="Z930" s="161"/>
      <c r="AA930" s="162"/>
      <c r="AB930" s="162"/>
      <c r="AC930" s="162"/>
      <c r="AD930" s="162"/>
      <c r="AE930" s="162"/>
      <c r="AF930" s="162"/>
      <c r="AG930" s="162"/>
      <c r="AH930" s="162"/>
      <c r="AI930" s="162"/>
      <c r="AJ930" s="162"/>
      <c r="AK930" s="162"/>
      <c r="AL930" s="162"/>
      <c r="AM930" s="162"/>
      <c r="AN930" s="162"/>
      <c r="AO930" s="162"/>
      <c r="AP930" s="162"/>
      <c r="AQ930" s="162"/>
      <c r="AR930" s="162"/>
      <c r="AS930" s="162"/>
      <c r="AT930" s="162"/>
      <c r="AU930" s="162"/>
      <c r="AV930" s="162"/>
      <c r="AW930" s="162"/>
      <c r="AX930" s="162"/>
      <c r="AY930" s="162"/>
      <c r="AZ930" s="162"/>
      <c r="BA930" s="162"/>
      <c r="BB930" s="163"/>
      <c r="BC930" s="163"/>
      <c r="BD930" s="163"/>
      <c r="BE930" s="164"/>
      <c r="BF930" s="165"/>
      <c r="BG930" s="162"/>
      <c r="BH930" s="162"/>
      <c r="BI930" s="164"/>
    </row>
    <row r="931" spans="2:61" x14ac:dyDescent="0.2">
      <c r="B931" s="156">
        <v>923</v>
      </c>
      <c r="C931" s="157">
        <f t="shared" si="638"/>
        <v>0</v>
      </c>
      <c r="D931" s="158" t="str">
        <f t="shared" si="637"/>
        <v>OK</v>
      </c>
      <c r="E931" s="159" t="e">
        <f>VLOOKUP('DATA SHEET'!$B$9,'Drill Size Info'!$T$2:$U$8,2,FALSE)</f>
        <v>#N/A</v>
      </c>
      <c r="F931" s="159" t="str">
        <f t="shared" si="639"/>
        <v/>
      </c>
      <c r="G931" s="91">
        <f t="shared" si="640"/>
        <v>0</v>
      </c>
      <c r="H931" s="160" t="s">
        <v>175</v>
      </c>
      <c r="I931" s="160" t="s">
        <v>175</v>
      </c>
      <c r="J931" s="160" t="str">
        <f>IF('DATA SHEET'!$B$10="NC-50","N/A","OK")</f>
        <v>OK</v>
      </c>
      <c r="K931" s="160" t="str">
        <f>IF('DATA SHEET'!$B$10="NC-50","N/A","OK")</f>
        <v>OK</v>
      </c>
      <c r="L931" s="160" t="str">
        <f t="shared" si="641"/>
        <v>OK</v>
      </c>
      <c r="M931" s="160" t="str">
        <f t="shared" si="642"/>
        <v>OK</v>
      </c>
      <c r="N931" s="160"/>
      <c r="O931" s="160"/>
      <c r="P931" s="160"/>
      <c r="Q931" s="160"/>
      <c r="R931" s="92" t="str">
        <f>IF(DI931&lt;&gt;"",
    IF(INT('Drill Size Info'!$AA$19)=INT('Drill Size Info'!$AB$19),
        --(INT('Drill Size Info'!$AA$19) &amp; "." &amp; DI931),
        IF(AND((--(INT('Drill Size Info'!$AA$19) &amp; "." &amp; DI931)&gt;=--('Drill Size Info'!$AA$19)), (--(INT('Drill Size Info'!$AA$19) &amp; "." &amp; DI931)&lt;=--('Drill Size Info'!$AB$19))),
            --(INT('Drill Size Info'!$AA$19) &amp; "." &amp; DI931),
            --(INT('Drill Size Info'!$AB$19) &amp; "." &amp; DI931)
        )
    ),
    IF(DH931&lt;&gt;"",
        IF(INT('Drill Size Info'!$AA$19)=INT('Drill Size Info'!$AB$19),
            --(INT('Drill Size Info'!$AA$19) &amp; "." &amp; LEFT(DH931,3)),
            IF(AND((--(INT('Drill Size Info'!$AA$19) &amp; "." &amp; LEFT(DH931,3))&gt;=--('Drill Size Info'!$AA$19)), (--(INT('Drill Size Info'!$AA$19) &amp; "." &amp; LEFT(DH931,3))&lt;=--('Drill Size Info'!$AB$19))),
                --(INT('Drill Size Info'!$AA$19) &amp; "." &amp; LEFT(DH931,3)),
                --(INT('Drill Size Info'!$AB$19) &amp; "." &amp; LEFT(DH931,3))
            )
        ),
        "OK"
    )
)</f>
        <v>OK</v>
      </c>
      <c r="S931" s="150" t="str">
        <f>IF(DJ931&lt;&gt;"",
    IF(INT('Drill Size Info'!$AA$19)=INT('Drill Size Info'!$AB$19),
        --(INT('Drill Size Info'!$AA$19) &amp; "." &amp; DJ931),
        IF(AND((--(INT('Drill Size Info'!$AA$19) &amp; "." &amp; DJ931)&gt;=--('Drill Size Info'!$AA$19)), (--(INT('Drill Size Info'!$AA$19) &amp; "." &amp; DJ931)&lt;=--('Drill Size Info'!$AB$19))),
            --(INT('Drill Size Info'!$AA$19) &amp; "." &amp; DJ931),
            --(INT('Drill Size Info'!$AB$19) &amp; "." &amp; DJ931)
        )
    ),
    IF(DH931&lt;&gt;"",
        IF(INT('Drill Size Info'!$AA$19)=INT('Drill Size Info'!$AB$19),
            --(INT('Drill Size Info'!$AA$19) &amp; "." &amp; RIGHT(DH931,3)),
            IF(AND((--(INT('Drill Size Info'!$AA$19) &amp; "." &amp; RIGHT(DH931,3))&gt;=--('Drill Size Info'!$AA$19)), (--(INT('Drill Size Info'!$AA$19) &amp; "." &amp; RIGHT(DH931,3))&lt;=--('Drill Size Info'!$AB$19))),
                --(INT('Drill Size Info'!$AA$19) &amp; "." &amp; RIGHT(DH931,3)),
                --(INT('Drill Size Info'!$AB$19) &amp; "." &amp; RIGHT(DH931,3))
            )
        ),
        "N/A"
    )
)</f>
        <v>N/A</v>
      </c>
      <c r="T931" s="150" t="str">
        <f>IF(DL931&lt;&gt;"",
    IF(INT('Drill Size Info'!$AA$19)=INT('Drill Size Info'!$AB$15),
        --(INT('Drill Size Info'!$AA$15) &amp; "." &amp; DL931),
        IF(AND((--(INT('Drill Size Info'!$AA$15) &amp; "." &amp; DL931)&gt;=--('Drill Size Info'!$AA$15)), (--(INT('Drill Size Info'!$AA$15) &amp; "." &amp; DL931)&lt;=--('Drill Size Info'!$AB$15))),
            --(INT('Drill Size Info'!$AA$15) &amp; "." &amp; DL931),
            --(INT('Drill Size Info'!$AB$15) &amp; "." &amp; DL931)
        )
    ),
    IF(DK931&lt;&gt;"",
        IF(INT('Drill Size Info'!$AA$15)=INT('Drill Size Info'!$AB$15),
            --(INT('Drill Size Info'!$AA$15) &amp; "." &amp; LEFT(DK931,3)),
            IF(AND((--(INT('Drill Size Info'!$AA$15) &amp; "." &amp; LEFT(DK931,3))&gt;=--('Drill Size Info'!$AA$15)), (--(INT('Drill Size Info'!$AA$15) &amp; "." &amp; LEFT(DK931,3))&lt;=--('Drill Size Info'!$AB$15))),
                --(INT('Drill Size Info'!$AA$15) &amp; "." &amp; LEFT(DK931,3)),
                --(INT('Drill Size Info'!$AB$15) &amp; "." &amp; LEFT(DK931,3))
            )
        ),
        "OK"
    )
)</f>
        <v>OK</v>
      </c>
      <c r="U931" s="150" t="str">
        <f>IF(DM931&lt;&gt;"",
    IF(INT('Drill Size Info'!$AA$19)=INT('Drill Size Info'!$AB$15),
        --(INT('Drill Size Info'!$AA$15) &amp; "." &amp; DM931),
        IF(AND((--(INT('Drill Size Info'!$AA$15) &amp; "." &amp; DM931)&gt;=--('Drill Size Info'!$AA$15)), (--(INT('Drill Size Info'!$AA$15) &amp; "." &amp; DM931)&lt;=--('Drill Size Info'!$AB$15))),
            --(INT('Drill Size Info'!$AA$15) &amp; "." &amp; DM931),
            --(INT('Drill Size Info'!$AB$15) &amp; "." &amp; DM931)
        )
    ),
    IF(DK931&lt;&gt;"",
        IF(INT('Drill Size Info'!$AA$15)=INT('Drill Size Info'!$AB$15),
            --(INT('Drill Size Info'!$AA$15) &amp; "." &amp; RIGHT(DK931,3)),
            IF(AND((--(INT('Drill Size Info'!$AA$15) &amp; "." &amp; RIGHT(DK931,3))&gt;=--('Drill Size Info'!$AA$15)), (--(INT('Drill Size Info'!$AA$15) &amp; "." &amp; RIGHT(DK931,3))&lt;=--('Drill Size Info'!$AB$15))),
                --(INT('Drill Size Info'!$AA$15) &amp; "." &amp; RIGHT(DK931,3)),
                --(INT('Drill Size Info'!$AB$15) &amp; "." &amp; RIGHT(DK931,3))
            )
        ),
        "N/A"
    )
)</f>
        <v>N/A</v>
      </c>
      <c r="V931" s="161"/>
      <c r="W931" s="161"/>
      <c r="X931" s="161"/>
      <c r="Y931" s="161"/>
      <c r="Z931" s="161"/>
      <c r="AA931" s="162"/>
      <c r="AB931" s="162"/>
      <c r="AC931" s="162"/>
      <c r="AD931" s="162"/>
      <c r="AE931" s="162"/>
      <c r="AF931" s="162"/>
      <c r="AG931" s="162"/>
      <c r="AH931" s="162"/>
      <c r="AI931" s="162"/>
      <c r="AJ931" s="162"/>
      <c r="AK931" s="162"/>
      <c r="AL931" s="162"/>
      <c r="AM931" s="162"/>
      <c r="AN931" s="162"/>
      <c r="AO931" s="162"/>
      <c r="AP931" s="162"/>
      <c r="AQ931" s="162"/>
      <c r="AR931" s="162"/>
      <c r="AS931" s="162"/>
      <c r="AT931" s="162"/>
      <c r="AU931" s="162"/>
      <c r="AV931" s="162"/>
      <c r="AW931" s="162"/>
      <c r="AX931" s="162"/>
      <c r="AY931" s="162"/>
      <c r="AZ931" s="162"/>
      <c r="BA931" s="162"/>
      <c r="BB931" s="163"/>
      <c r="BC931" s="163"/>
      <c r="BD931" s="163"/>
      <c r="BE931" s="164"/>
      <c r="BF931" s="165"/>
      <c r="BG931" s="162"/>
      <c r="BH931" s="162"/>
      <c r="BI931" s="164"/>
    </row>
    <row r="932" spans="2:61" x14ac:dyDescent="0.2">
      <c r="B932" s="156">
        <v>924</v>
      </c>
      <c r="C932" s="157">
        <f t="shared" si="638"/>
        <v>0</v>
      </c>
      <c r="D932" s="158" t="str">
        <f t="shared" si="637"/>
        <v>OK</v>
      </c>
      <c r="E932" s="159" t="e">
        <f>VLOOKUP('DATA SHEET'!$B$9,'Drill Size Info'!$T$2:$U$8,2,FALSE)</f>
        <v>#N/A</v>
      </c>
      <c r="F932" s="159" t="str">
        <f t="shared" si="639"/>
        <v/>
      </c>
      <c r="G932" s="91">
        <f t="shared" si="640"/>
        <v>0</v>
      </c>
      <c r="H932" s="160" t="s">
        <v>175</v>
      </c>
      <c r="I932" s="160" t="s">
        <v>175</v>
      </c>
      <c r="J932" s="160" t="str">
        <f>IF('DATA SHEET'!$B$10="NC-50","N/A","OK")</f>
        <v>OK</v>
      </c>
      <c r="K932" s="160" t="str">
        <f>IF('DATA SHEET'!$B$10="NC-50","N/A","OK")</f>
        <v>OK</v>
      </c>
      <c r="L932" s="160" t="str">
        <f t="shared" si="641"/>
        <v>OK</v>
      </c>
      <c r="M932" s="160" t="str">
        <f t="shared" si="642"/>
        <v>OK</v>
      </c>
      <c r="N932" s="160"/>
      <c r="O932" s="160"/>
      <c r="P932" s="160"/>
      <c r="Q932" s="160"/>
      <c r="R932" s="92" t="str">
        <f>IF(DI932&lt;&gt;"",
    IF(INT('Drill Size Info'!$AA$19)=INT('Drill Size Info'!$AB$19),
        --(INT('Drill Size Info'!$AA$19) &amp; "." &amp; DI932),
        IF(AND((--(INT('Drill Size Info'!$AA$19) &amp; "." &amp; DI932)&gt;=--('Drill Size Info'!$AA$19)), (--(INT('Drill Size Info'!$AA$19) &amp; "." &amp; DI932)&lt;=--('Drill Size Info'!$AB$19))),
            --(INT('Drill Size Info'!$AA$19) &amp; "." &amp; DI932),
            --(INT('Drill Size Info'!$AB$19) &amp; "." &amp; DI932)
        )
    ),
    IF(DH932&lt;&gt;"",
        IF(INT('Drill Size Info'!$AA$19)=INT('Drill Size Info'!$AB$19),
            --(INT('Drill Size Info'!$AA$19) &amp; "." &amp; LEFT(DH932,3)),
            IF(AND((--(INT('Drill Size Info'!$AA$19) &amp; "." &amp; LEFT(DH932,3))&gt;=--('Drill Size Info'!$AA$19)), (--(INT('Drill Size Info'!$AA$19) &amp; "." &amp; LEFT(DH932,3))&lt;=--('Drill Size Info'!$AB$19))),
                --(INT('Drill Size Info'!$AA$19) &amp; "." &amp; LEFT(DH932,3)),
                --(INT('Drill Size Info'!$AB$19) &amp; "." &amp; LEFT(DH932,3))
            )
        ),
        "OK"
    )
)</f>
        <v>OK</v>
      </c>
      <c r="S932" s="150" t="str">
        <f>IF(DJ932&lt;&gt;"",
    IF(INT('Drill Size Info'!$AA$19)=INT('Drill Size Info'!$AB$19),
        --(INT('Drill Size Info'!$AA$19) &amp; "." &amp; DJ932),
        IF(AND((--(INT('Drill Size Info'!$AA$19) &amp; "." &amp; DJ932)&gt;=--('Drill Size Info'!$AA$19)), (--(INT('Drill Size Info'!$AA$19) &amp; "." &amp; DJ932)&lt;=--('Drill Size Info'!$AB$19))),
            --(INT('Drill Size Info'!$AA$19) &amp; "." &amp; DJ932),
            --(INT('Drill Size Info'!$AB$19) &amp; "." &amp; DJ932)
        )
    ),
    IF(DH932&lt;&gt;"",
        IF(INT('Drill Size Info'!$AA$19)=INT('Drill Size Info'!$AB$19),
            --(INT('Drill Size Info'!$AA$19) &amp; "." &amp; RIGHT(DH932,3)),
            IF(AND((--(INT('Drill Size Info'!$AA$19) &amp; "." &amp; RIGHT(DH932,3))&gt;=--('Drill Size Info'!$AA$19)), (--(INT('Drill Size Info'!$AA$19) &amp; "." &amp; RIGHT(DH932,3))&lt;=--('Drill Size Info'!$AB$19))),
                --(INT('Drill Size Info'!$AA$19) &amp; "." &amp; RIGHT(DH932,3)),
                --(INT('Drill Size Info'!$AB$19) &amp; "." &amp; RIGHT(DH932,3))
            )
        ),
        "N/A"
    )
)</f>
        <v>N/A</v>
      </c>
      <c r="T932" s="150" t="str">
        <f>IF(DL932&lt;&gt;"",
    IF(INT('Drill Size Info'!$AA$19)=INT('Drill Size Info'!$AB$15),
        --(INT('Drill Size Info'!$AA$15) &amp; "." &amp; DL932),
        IF(AND((--(INT('Drill Size Info'!$AA$15) &amp; "." &amp; DL932)&gt;=--('Drill Size Info'!$AA$15)), (--(INT('Drill Size Info'!$AA$15) &amp; "." &amp; DL932)&lt;=--('Drill Size Info'!$AB$15))),
            --(INT('Drill Size Info'!$AA$15) &amp; "." &amp; DL932),
            --(INT('Drill Size Info'!$AB$15) &amp; "." &amp; DL932)
        )
    ),
    IF(DK932&lt;&gt;"",
        IF(INT('Drill Size Info'!$AA$15)=INT('Drill Size Info'!$AB$15),
            --(INT('Drill Size Info'!$AA$15) &amp; "." &amp; LEFT(DK932,3)),
            IF(AND((--(INT('Drill Size Info'!$AA$15) &amp; "." &amp; LEFT(DK932,3))&gt;=--('Drill Size Info'!$AA$15)), (--(INT('Drill Size Info'!$AA$15) &amp; "." &amp; LEFT(DK932,3))&lt;=--('Drill Size Info'!$AB$15))),
                --(INT('Drill Size Info'!$AA$15) &amp; "." &amp; LEFT(DK932,3)),
                --(INT('Drill Size Info'!$AB$15) &amp; "." &amp; LEFT(DK932,3))
            )
        ),
        "OK"
    )
)</f>
        <v>OK</v>
      </c>
      <c r="U932" s="150" t="str">
        <f>IF(DM932&lt;&gt;"",
    IF(INT('Drill Size Info'!$AA$19)=INT('Drill Size Info'!$AB$15),
        --(INT('Drill Size Info'!$AA$15) &amp; "." &amp; DM932),
        IF(AND((--(INT('Drill Size Info'!$AA$15) &amp; "." &amp; DM932)&gt;=--('Drill Size Info'!$AA$15)), (--(INT('Drill Size Info'!$AA$15) &amp; "." &amp; DM932)&lt;=--('Drill Size Info'!$AB$15))),
            --(INT('Drill Size Info'!$AA$15) &amp; "." &amp; DM932),
            --(INT('Drill Size Info'!$AB$15) &amp; "." &amp; DM932)
        )
    ),
    IF(DK932&lt;&gt;"",
        IF(INT('Drill Size Info'!$AA$15)=INT('Drill Size Info'!$AB$15),
            --(INT('Drill Size Info'!$AA$15) &amp; "." &amp; RIGHT(DK932,3)),
            IF(AND((--(INT('Drill Size Info'!$AA$15) &amp; "." &amp; RIGHT(DK932,3))&gt;=--('Drill Size Info'!$AA$15)), (--(INT('Drill Size Info'!$AA$15) &amp; "." &amp; RIGHT(DK932,3))&lt;=--('Drill Size Info'!$AB$15))),
                --(INT('Drill Size Info'!$AA$15) &amp; "." &amp; RIGHT(DK932,3)),
                --(INT('Drill Size Info'!$AB$15) &amp; "." &amp; RIGHT(DK932,3))
            )
        ),
        "N/A"
    )
)</f>
        <v>N/A</v>
      </c>
      <c r="V932" s="161"/>
      <c r="W932" s="161"/>
      <c r="X932" s="161"/>
      <c r="Y932" s="161"/>
      <c r="Z932" s="161"/>
      <c r="AA932" s="162"/>
      <c r="AB932" s="162"/>
      <c r="AC932" s="162"/>
      <c r="AD932" s="162"/>
      <c r="AE932" s="162"/>
      <c r="AF932" s="162"/>
      <c r="AG932" s="162"/>
      <c r="AH932" s="162"/>
      <c r="AI932" s="162"/>
      <c r="AJ932" s="162"/>
      <c r="AK932" s="162"/>
      <c r="AL932" s="162"/>
      <c r="AM932" s="162"/>
      <c r="AN932" s="162"/>
      <c r="AO932" s="162"/>
      <c r="AP932" s="162"/>
      <c r="AQ932" s="162"/>
      <c r="AR932" s="162"/>
      <c r="AS932" s="162"/>
      <c r="AT932" s="162"/>
      <c r="AU932" s="162"/>
      <c r="AV932" s="162"/>
      <c r="AW932" s="162"/>
      <c r="AX932" s="162"/>
      <c r="AY932" s="162"/>
      <c r="AZ932" s="162"/>
      <c r="BA932" s="162"/>
      <c r="BB932" s="163"/>
      <c r="BC932" s="163"/>
      <c r="BD932" s="163"/>
      <c r="BE932" s="164"/>
      <c r="BF932" s="165"/>
      <c r="BG932" s="162"/>
      <c r="BH932" s="162"/>
      <c r="BI932" s="164"/>
    </row>
    <row r="933" spans="2:61" x14ac:dyDescent="0.2">
      <c r="B933" s="156">
        <v>925</v>
      </c>
      <c r="C933" s="157">
        <f t="shared" si="638"/>
        <v>0</v>
      </c>
      <c r="D933" s="158" t="str">
        <f t="shared" si="637"/>
        <v>OK</v>
      </c>
      <c r="E933" s="159" t="e">
        <f>VLOOKUP('DATA SHEET'!$B$9,'Drill Size Info'!$T$2:$U$8,2,FALSE)</f>
        <v>#N/A</v>
      </c>
      <c r="F933" s="159" t="str">
        <f t="shared" si="639"/>
        <v/>
      </c>
      <c r="G933" s="91">
        <f t="shared" si="640"/>
        <v>0</v>
      </c>
      <c r="H933" s="160" t="s">
        <v>175</v>
      </c>
      <c r="I933" s="160" t="s">
        <v>175</v>
      </c>
      <c r="J933" s="160" t="str">
        <f>IF('DATA SHEET'!$B$10="NC-50","N/A","OK")</f>
        <v>OK</v>
      </c>
      <c r="K933" s="160" t="str">
        <f>IF('DATA SHEET'!$B$10="NC-50","N/A","OK")</f>
        <v>OK</v>
      </c>
      <c r="L933" s="160" t="str">
        <f t="shared" si="641"/>
        <v>OK</v>
      </c>
      <c r="M933" s="160" t="str">
        <f t="shared" si="642"/>
        <v>OK</v>
      </c>
      <c r="N933" s="160"/>
      <c r="O933" s="160"/>
      <c r="P933" s="160"/>
      <c r="Q933" s="160"/>
      <c r="R933" s="92" t="str">
        <f>IF(DI933&lt;&gt;"",
    IF(INT('Drill Size Info'!$AA$19)=INT('Drill Size Info'!$AB$19),
        --(INT('Drill Size Info'!$AA$19) &amp; "." &amp; DI933),
        IF(AND((--(INT('Drill Size Info'!$AA$19) &amp; "." &amp; DI933)&gt;=--('Drill Size Info'!$AA$19)), (--(INT('Drill Size Info'!$AA$19) &amp; "." &amp; DI933)&lt;=--('Drill Size Info'!$AB$19))),
            --(INT('Drill Size Info'!$AA$19) &amp; "." &amp; DI933),
            --(INT('Drill Size Info'!$AB$19) &amp; "." &amp; DI933)
        )
    ),
    IF(DH933&lt;&gt;"",
        IF(INT('Drill Size Info'!$AA$19)=INT('Drill Size Info'!$AB$19),
            --(INT('Drill Size Info'!$AA$19) &amp; "." &amp; LEFT(DH933,3)),
            IF(AND((--(INT('Drill Size Info'!$AA$19) &amp; "." &amp; LEFT(DH933,3))&gt;=--('Drill Size Info'!$AA$19)), (--(INT('Drill Size Info'!$AA$19) &amp; "." &amp; LEFT(DH933,3))&lt;=--('Drill Size Info'!$AB$19))),
                --(INT('Drill Size Info'!$AA$19) &amp; "." &amp; LEFT(DH933,3)),
                --(INT('Drill Size Info'!$AB$19) &amp; "." &amp; LEFT(DH933,3))
            )
        ),
        "OK"
    )
)</f>
        <v>OK</v>
      </c>
      <c r="S933" s="150" t="str">
        <f>IF(DJ933&lt;&gt;"",
    IF(INT('Drill Size Info'!$AA$19)=INT('Drill Size Info'!$AB$19),
        --(INT('Drill Size Info'!$AA$19) &amp; "." &amp; DJ933),
        IF(AND((--(INT('Drill Size Info'!$AA$19) &amp; "." &amp; DJ933)&gt;=--('Drill Size Info'!$AA$19)), (--(INT('Drill Size Info'!$AA$19) &amp; "." &amp; DJ933)&lt;=--('Drill Size Info'!$AB$19))),
            --(INT('Drill Size Info'!$AA$19) &amp; "." &amp; DJ933),
            --(INT('Drill Size Info'!$AB$19) &amp; "." &amp; DJ933)
        )
    ),
    IF(DH933&lt;&gt;"",
        IF(INT('Drill Size Info'!$AA$19)=INT('Drill Size Info'!$AB$19),
            --(INT('Drill Size Info'!$AA$19) &amp; "." &amp; RIGHT(DH933,3)),
            IF(AND((--(INT('Drill Size Info'!$AA$19) &amp; "." &amp; RIGHT(DH933,3))&gt;=--('Drill Size Info'!$AA$19)), (--(INT('Drill Size Info'!$AA$19) &amp; "." &amp; RIGHT(DH933,3))&lt;=--('Drill Size Info'!$AB$19))),
                --(INT('Drill Size Info'!$AA$19) &amp; "." &amp; RIGHT(DH933,3)),
                --(INT('Drill Size Info'!$AB$19) &amp; "." &amp; RIGHT(DH933,3))
            )
        ),
        "N/A"
    )
)</f>
        <v>N/A</v>
      </c>
      <c r="T933" s="150" t="str">
        <f>IF(DL933&lt;&gt;"",
    IF(INT('Drill Size Info'!$AA$19)=INT('Drill Size Info'!$AB$15),
        --(INT('Drill Size Info'!$AA$15) &amp; "." &amp; DL933),
        IF(AND((--(INT('Drill Size Info'!$AA$15) &amp; "." &amp; DL933)&gt;=--('Drill Size Info'!$AA$15)), (--(INT('Drill Size Info'!$AA$15) &amp; "." &amp; DL933)&lt;=--('Drill Size Info'!$AB$15))),
            --(INT('Drill Size Info'!$AA$15) &amp; "." &amp; DL933),
            --(INT('Drill Size Info'!$AB$15) &amp; "." &amp; DL933)
        )
    ),
    IF(DK933&lt;&gt;"",
        IF(INT('Drill Size Info'!$AA$15)=INT('Drill Size Info'!$AB$15),
            --(INT('Drill Size Info'!$AA$15) &amp; "." &amp; LEFT(DK933,3)),
            IF(AND((--(INT('Drill Size Info'!$AA$15) &amp; "." &amp; LEFT(DK933,3))&gt;=--('Drill Size Info'!$AA$15)), (--(INT('Drill Size Info'!$AA$15) &amp; "." &amp; LEFT(DK933,3))&lt;=--('Drill Size Info'!$AB$15))),
                --(INT('Drill Size Info'!$AA$15) &amp; "." &amp; LEFT(DK933,3)),
                --(INT('Drill Size Info'!$AB$15) &amp; "." &amp; LEFT(DK933,3))
            )
        ),
        "OK"
    )
)</f>
        <v>OK</v>
      </c>
      <c r="U933" s="150" t="str">
        <f>IF(DM933&lt;&gt;"",
    IF(INT('Drill Size Info'!$AA$19)=INT('Drill Size Info'!$AB$15),
        --(INT('Drill Size Info'!$AA$15) &amp; "." &amp; DM933),
        IF(AND((--(INT('Drill Size Info'!$AA$15) &amp; "." &amp; DM933)&gt;=--('Drill Size Info'!$AA$15)), (--(INT('Drill Size Info'!$AA$15) &amp; "." &amp; DM933)&lt;=--('Drill Size Info'!$AB$15))),
            --(INT('Drill Size Info'!$AA$15) &amp; "." &amp; DM933),
            --(INT('Drill Size Info'!$AB$15) &amp; "." &amp; DM933)
        )
    ),
    IF(DK933&lt;&gt;"",
        IF(INT('Drill Size Info'!$AA$15)=INT('Drill Size Info'!$AB$15),
            --(INT('Drill Size Info'!$AA$15) &amp; "." &amp; RIGHT(DK933,3)),
            IF(AND((--(INT('Drill Size Info'!$AA$15) &amp; "." &amp; RIGHT(DK933,3))&gt;=--('Drill Size Info'!$AA$15)), (--(INT('Drill Size Info'!$AA$15) &amp; "." &amp; RIGHT(DK933,3))&lt;=--('Drill Size Info'!$AB$15))),
                --(INT('Drill Size Info'!$AA$15) &amp; "." &amp; RIGHT(DK933,3)),
                --(INT('Drill Size Info'!$AB$15) &amp; "." &amp; RIGHT(DK933,3))
            )
        ),
        "N/A"
    )
)</f>
        <v>N/A</v>
      </c>
      <c r="V933" s="161"/>
      <c r="W933" s="161"/>
      <c r="X933" s="161"/>
      <c r="Y933" s="161"/>
      <c r="Z933" s="161"/>
      <c r="AA933" s="162"/>
      <c r="AB933" s="162"/>
      <c r="AC933" s="162"/>
      <c r="AD933" s="162"/>
      <c r="AE933" s="162"/>
      <c r="AF933" s="162"/>
      <c r="AG933" s="162"/>
      <c r="AH933" s="162"/>
      <c r="AI933" s="162"/>
      <c r="AJ933" s="162"/>
      <c r="AK933" s="162"/>
      <c r="AL933" s="162"/>
      <c r="AM933" s="162"/>
      <c r="AN933" s="162"/>
      <c r="AO933" s="162"/>
      <c r="AP933" s="162"/>
      <c r="AQ933" s="162"/>
      <c r="AR933" s="162"/>
      <c r="AS933" s="162"/>
      <c r="AT933" s="162"/>
      <c r="AU933" s="162"/>
      <c r="AV933" s="162"/>
      <c r="AW933" s="162"/>
      <c r="AX933" s="162"/>
      <c r="AY933" s="162"/>
      <c r="AZ933" s="162"/>
      <c r="BA933" s="162"/>
      <c r="BB933" s="163"/>
      <c r="BC933" s="163"/>
      <c r="BD933" s="163"/>
      <c r="BE933" s="164"/>
      <c r="BF933" s="165"/>
      <c r="BG933" s="162"/>
      <c r="BH933" s="162"/>
      <c r="BI933" s="164"/>
    </row>
    <row r="934" spans="2:61" x14ac:dyDescent="0.2">
      <c r="B934" s="156">
        <v>926</v>
      </c>
      <c r="C934" s="157">
        <f t="shared" si="638"/>
        <v>0</v>
      </c>
      <c r="D934" s="158" t="str">
        <f t="shared" si="637"/>
        <v>OK</v>
      </c>
      <c r="E934" s="159" t="e">
        <f>VLOOKUP('DATA SHEET'!$B$9,'Drill Size Info'!$T$2:$U$8,2,FALSE)</f>
        <v>#N/A</v>
      </c>
      <c r="F934" s="159" t="str">
        <f t="shared" si="639"/>
        <v/>
      </c>
      <c r="G934" s="91">
        <f t="shared" si="640"/>
        <v>0</v>
      </c>
      <c r="H934" s="160" t="s">
        <v>175</v>
      </c>
      <c r="I934" s="160" t="s">
        <v>175</v>
      </c>
      <c r="J934" s="160" t="str">
        <f>IF('DATA SHEET'!$B$10="NC-50","N/A","OK")</f>
        <v>OK</v>
      </c>
      <c r="K934" s="160" t="str">
        <f>IF('DATA SHEET'!$B$10="NC-50","N/A","OK")</f>
        <v>OK</v>
      </c>
      <c r="L934" s="160" t="str">
        <f t="shared" si="641"/>
        <v>OK</v>
      </c>
      <c r="M934" s="160" t="str">
        <f t="shared" si="642"/>
        <v>OK</v>
      </c>
      <c r="N934" s="160"/>
      <c r="O934" s="160"/>
      <c r="P934" s="160"/>
      <c r="Q934" s="160"/>
      <c r="R934" s="92" t="str">
        <f>IF(DI934&lt;&gt;"",
    IF(INT('Drill Size Info'!$AA$19)=INT('Drill Size Info'!$AB$19),
        --(INT('Drill Size Info'!$AA$19) &amp; "." &amp; DI934),
        IF(AND((--(INT('Drill Size Info'!$AA$19) &amp; "." &amp; DI934)&gt;=--('Drill Size Info'!$AA$19)), (--(INT('Drill Size Info'!$AA$19) &amp; "." &amp; DI934)&lt;=--('Drill Size Info'!$AB$19))),
            --(INT('Drill Size Info'!$AA$19) &amp; "." &amp; DI934),
            --(INT('Drill Size Info'!$AB$19) &amp; "." &amp; DI934)
        )
    ),
    IF(DH934&lt;&gt;"",
        IF(INT('Drill Size Info'!$AA$19)=INT('Drill Size Info'!$AB$19),
            --(INT('Drill Size Info'!$AA$19) &amp; "." &amp; LEFT(DH934,3)),
            IF(AND((--(INT('Drill Size Info'!$AA$19) &amp; "." &amp; LEFT(DH934,3))&gt;=--('Drill Size Info'!$AA$19)), (--(INT('Drill Size Info'!$AA$19) &amp; "." &amp; LEFT(DH934,3))&lt;=--('Drill Size Info'!$AB$19))),
                --(INT('Drill Size Info'!$AA$19) &amp; "." &amp; LEFT(DH934,3)),
                --(INT('Drill Size Info'!$AB$19) &amp; "." &amp; LEFT(DH934,3))
            )
        ),
        "OK"
    )
)</f>
        <v>OK</v>
      </c>
      <c r="S934" s="150" t="str">
        <f>IF(DJ934&lt;&gt;"",
    IF(INT('Drill Size Info'!$AA$19)=INT('Drill Size Info'!$AB$19),
        --(INT('Drill Size Info'!$AA$19) &amp; "." &amp; DJ934),
        IF(AND((--(INT('Drill Size Info'!$AA$19) &amp; "." &amp; DJ934)&gt;=--('Drill Size Info'!$AA$19)), (--(INT('Drill Size Info'!$AA$19) &amp; "." &amp; DJ934)&lt;=--('Drill Size Info'!$AB$19))),
            --(INT('Drill Size Info'!$AA$19) &amp; "." &amp; DJ934),
            --(INT('Drill Size Info'!$AB$19) &amp; "." &amp; DJ934)
        )
    ),
    IF(DH934&lt;&gt;"",
        IF(INT('Drill Size Info'!$AA$19)=INT('Drill Size Info'!$AB$19),
            --(INT('Drill Size Info'!$AA$19) &amp; "." &amp; RIGHT(DH934,3)),
            IF(AND((--(INT('Drill Size Info'!$AA$19) &amp; "." &amp; RIGHT(DH934,3))&gt;=--('Drill Size Info'!$AA$19)), (--(INT('Drill Size Info'!$AA$19) &amp; "." &amp; RIGHT(DH934,3))&lt;=--('Drill Size Info'!$AB$19))),
                --(INT('Drill Size Info'!$AA$19) &amp; "." &amp; RIGHT(DH934,3)),
                --(INT('Drill Size Info'!$AB$19) &amp; "." &amp; RIGHT(DH934,3))
            )
        ),
        "N/A"
    )
)</f>
        <v>N/A</v>
      </c>
      <c r="T934" s="150" t="str">
        <f>IF(DL934&lt;&gt;"",
    IF(INT('Drill Size Info'!$AA$19)=INT('Drill Size Info'!$AB$15),
        --(INT('Drill Size Info'!$AA$15) &amp; "." &amp; DL934),
        IF(AND((--(INT('Drill Size Info'!$AA$15) &amp; "." &amp; DL934)&gt;=--('Drill Size Info'!$AA$15)), (--(INT('Drill Size Info'!$AA$15) &amp; "." &amp; DL934)&lt;=--('Drill Size Info'!$AB$15))),
            --(INT('Drill Size Info'!$AA$15) &amp; "." &amp; DL934),
            --(INT('Drill Size Info'!$AB$15) &amp; "." &amp; DL934)
        )
    ),
    IF(DK934&lt;&gt;"",
        IF(INT('Drill Size Info'!$AA$15)=INT('Drill Size Info'!$AB$15),
            --(INT('Drill Size Info'!$AA$15) &amp; "." &amp; LEFT(DK934,3)),
            IF(AND((--(INT('Drill Size Info'!$AA$15) &amp; "." &amp; LEFT(DK934,3))&gt;=--('Drill Size Info'!$AA$15)), (--(INT('Drill Size Info'!$AA$15) &amp; "." &amp; LEFT(DK934,3))&lt;=--('Drill Size Info'!$AB$15))),
                --(INT('Drill Size Info'!$AA$15) &amp; "." &amp; LEFT(DK934,3)),
                --(INT('Drill Size Info'!$AB$15) &amp; "." &amp; LEFT(DK934,3))
            )
        ),
        "OK"
    )
)</f>
        <v>OK</v>
      </c>
      <c r="U934" s="150" t="str">
        <f>IF(DM934&lt;&gt;"",
    IF(INT('Drill Size Info'!$AA$19)=INT('Drill Size Info'!$AB$15),
        --(INT('Drill Size Info'!$AA$15) &amp; "." &amp; DM934),
        IF(AND((--(INT('Drill Size Info'!$AA$15) &amp; "." &amp; DM934)&gt;=--('Drill Size Info'!$AA$15)), (--(INT('Drill Size Info'!$AA$15) &amp; "." &amp; DM934)&lt;=--('Drill Size Info'!$AB$15))),
            --(INT('Drill Size Info'!$AA$15) &amp; "." &amp; DM934),
            --(INT('Drill Size Info'!$AB$15) &amp; "." &amp; DM934)
        )
    ),
    IF(DK934&lt;&gt;"",
        IF(INT('Drill Size Info'!$AA$15)=INT('Drill Size Info'!$AB$15),
            --(INT('Drill Size Info'!$AA$15) &amp; "." &amp; RIGHT(DK934,3)),
            IF(AND((--(INT('Drill Size Info'!$AA$15) &amp; "." &amp; RIGHT(DK934,3))&gt;=--('Drill Size Info'!$AA$15)), (--(INT('Drill Size Info'!$AA$15) &amp; "." &amp; RIGHT(DK934,3))&lt;=--('Drill Size Info'!$AB$15))),
                --(INT('Drill Size Info'!$AA$15) &amp; "." &amp; RIGHT(DK934,3)),
                --(INT('Drill Size Info'!$AB$15) &amp; "." &amp; RIGHT(DK934,3))
            )
        ),
        "N/A"
    )
)</f>
        <v>N/A</v>
      </c>
      <c r="V934" s="161"/>
      <c r="W934" s="161"/>
      <c r="X934" s="161"/>
      <c r="Y934" s="161"/>
      <c r="Z934" s="161"/>
      <c r="AA934" s="162"/>
      <c r="AB934" s="162"/>
      <c r="AC934" s="162"/>
      <c r="AD934" s="162"/>
      <c r="AE934" s="162"/>
      <c r="AF934" s="162"/>
      <c r="AG934" s="162"/>
      <c r="AH934" s="162"/>
      <c r="AI934" s="162"/>
      <c r="AJ934" s="162"/>
      <c r="AK934" s="162"/>
      <c r="AL934" s="162"/>
      <c r="AM934" s="162"/>
      <c r="AN934" s="162"/>
      <c r="AO934" s="162"/>
      <c r="AP934" s="162"/>
      <c r="AQ934" s="162"/>
      <c r="AR934" s="162"/>
      <c r="AS934" s="162"/>
      <c r="AT934" s="162"/>
      <c r="AU934" s="162"/>
      <c r="AV934" s="162"/>
      <c r="AW934" s="162"/>
      <c r="AX934" s="162"/>
      <c r="AY934" s="162"/>
      <c r="AZ934" s="162"/>
      <c r="BA934" s="162"/>
      <c r="BB934" s="163"/>
      <c r="BC934" s="163"/>
      <c r="BD934" s="163"/>
      <c r="BE934" s="164"/>
      <c r="BF934" s="165"/>
      <c r="BG934" s="162"/>
      <c r="BH934" s="162"/>
      <c r="BI934" s="164"/>
    </row>
    <row r="935" spans="2:61" x14ac:dyDescent="0.2">
      <c r="B935" s="156">
        <v>927</v>
      </c>
      <c r="C935" s="157">
        <f t="shared" si="638"/>
        <v>0</v>
      </c>
      <c r="D935" s="158" t="str">
        <f t="shared" si="637"/>
        <v>OK</v>
      </c>
      <c r="E935" s="159" t="e">
        <f>VLOOKUP('DATA SHEET'!$B$9,'Drill Size Info'!$T$2:$U$8,2,FALSE)</f>
        <v>#N/A</v>
      </c>
      <c r="F935" s="159" t="str">
        <f t="shared" si="639"/>
        <v/>
      </c>
      <c r="G935" s="91">
        <f t="shared" si="640"/>
        <v>0</v>
      </c>
      <c r="H935" s="160" t="s">
        <v>175</v>
      </c>
      <c r="I935" s="160" t="s">
        <v>175</v>
      </c>
      <c r="J935" s="160" t="str">
        <f>IF('DATA SHEET'!$B$10="NC-50","N/A","OK")</f>
        <v>OK</v>
      </c>
      <c r="K935" s="160" t="str">
        <f>IF('DATA SHEET'!$B$10="NC-50","N/A","OK")</f>
        <v>OK</v>
      </c>
      <c r="L935" s="160" t="str">
        <f t="shared" si="641"/>
        <v>OK</v>
      </c>
      <c r="M935" s="160" t="str">
        <f t="shared" si="642"/>
        <v>OK</v>
      </c>
      <c r="N935" s="160"/>
      <c r="O935" s="160"/>
      <c r="P935" s="160"/>
      <c r="Q935" s="160"/>
      <c r="R935" s="92" t="str">
        <f>IF(DI935&lt;&gt;"",
    IF(INT('Drill Size Info'!$AA$19)=INT('Drill Size Info'!$AB$19),
        --(INT('Drill Size Info'!$AA$19) &amp; "." &amp; DI935),
        IF(AND((--(INT('Drill Size Info'!$AA$19) &amp; "." &amp; DI935)&gt;=--('Drill Size Info'!$AA$19)), (--(INT('Drill Size Info'!$AA$19) &amp; "." &amp; DI935)&lt;=--('Drill Size Info'!$AB$19))),
            --(INT('Drill Size Info'!$AA$19) &amp; "." &amp; DI935),
            --(INT('Drill Size Info'!$AB$19) &amp; "." &amp; DI935)
        )
    ),
    IF(DH935&lt;&gt;"",
        IF(INT('Drill Size Info'!$AA$19)=INT('Drill Size Info'!$AB$19),
            --(INT('Drill Size Info'!$AA$19) &amp; "." &amp; LEFT(DH935,3)),
            IF(AND((--(INT('Drill Size Info'!$AA$19) &amp; "." &amp; LEFT(DH935,3))&gt;=--('Drill Size Info'!$AA$19)), (--(INT('Drill Size Info'!$AA$19) &amp; "." &amp; LEFT(DH935,3))&lt;=--('Drill Size Info'!$AB$19))),
                --(INT('Drill Size Info'!$AA$19) &amp; "." &amp; LEFT(DH935,3)),
                --(INT('Drill Size Info'!$AB$19) &amp; "." &amp; LEFT(DH935,3))
            )
        ),
        "OK"
    )
)</f>
        <v>OK</v>
      </c>
      <c r="S935" s="150" t="str">
        <f>IF(DJ935&lt;&gt;"",
    IF(INT('Drill Size Info'!$AA$19)=INT('Drill Size Info'!$AB$19),
        --(INT('Drill Size Info'!$AA$19) &amp; "." &amp; DJ935),
        IF(AND((--(INT('Drill Size Info'!$AA$19) &amp; "." &amp; DJ935)&gt;=--('Drill Size Info'!$AA$19)), (--(INT('Drill Size Info'!$AA$19) &amp; "." &amp; DJ935)&lt;=--('Drill Size Info'!$AB$19))),
            --(INT('Drill Size Info'!$AA$19) &amp; "." &amp; DJ935),
            --(INT('Drill Size Info'!$AB$19) &amp; "." &amp; DJ935)
        )
    ),
    IF(DH935&lt;&gt;"",
        IF(INT('Drill Size Info'!$AA$19)=INT('Drill Size Info'!$AB$19),
            --(INT('Drill Size Info'!$AA$19) &amp; "." &amp; RIGHT(DH935,3)),
            IF(AND((--(INT('Drill Size Info'!$AA$19) &amp; "." &amp; RIGHT(DH935,3))&gt;=--('Drill Size Info'!$AA$19)), (--(INT('Drill Size Info'!$AA$19) &amp; "." &amp; RIGHT(DH935,3))&lt;=--('Drill Size Info'!$AB$19))),
                --(INT('Drill Size Info'!$AA$19) &amp; "." &amp; RIGHT(DH935,3)),
                --(INT('Drill Size Info'!$AB$19) &amp; "." &amp; RIGHT(DH935,3))
            )
        ),
        "N/A"
    )
)</f>
        <v>N/A</v>
      </c>
      <c r="T935" s="150" t="str">
        <f>IF(DL935&lt;&gt;"",
    IF(INT('Drill Size Info'!$AA$19)=INT('Drill Size Info'!$AB$15),
        --(INT('Drill Size Info'!$AA$15) &amp; "." &amp; DL935),
        IF(AND((--(INT('Drill Size Info'!$AA$15) &amp; "." &amp; DL935)&gt;=--('Drill Size Info'!$AA$15)), (--(INT('Drill Size Info'!$AA$15) &amp; "." &amp; DL935)&lt;=--('Drill Size Info'!$AB$15))),
            --(INT('Drill Size Info'!$AA$15) &amp; "." &amp; DL935),
            --(INT('Drill Size Info'!$AB$15) &amp; "." &amp; DL935)
        )
    ),
    IF(DK935&lt;&gt;"",
        IF(INT('Drill Size Info'!$AA$15)=INT('Drill Size Info'!$AB$15),
            --(INT('Drill Size Info'!$AA$15) &amp; "." &amp; LEFT(DK935,3)),
            IF(AND((--(INT('Drill Size Info'!$AA$15) &amp; "." &amp; LEFT(DK935,3))&gt;=--('Drill Size Info'!$AA$15)), (--(INT('Drill Size Info'!$AA$15) &amp; "." &amp; LEFT(DK935,3))&lt;=--('Drill Size Info'!$AB$15))),
                --(INT('Drill Size Info'!$AA$15) &amp; "." &amp; LEFT(DK935,3)),
                --(INT('Drill Size Info'!$AB$15) &amp; "." &amp; LEFT(DK935,3))
            )
        ),
        "OK"
    )
)</f>
        <v>OK</v>
      </c>
      <c r="U935" s="150" t="str">
        <f>IF(DM935&lt;&gt;"",
    IF(INT('Drill Size Info'!$AA$19)=INT('Drill Size Info'!$AB$15),
        --(INT('Drill Size Info'!$AA$15) &amp; "." &amp; DM935),
        IF(AND((--(INT('Drill Size Info'!$AA$15) &amp; "." &amp; DM935)&gt;=--('Drill Size Info'!$AA$15)), (--(INT('Drill Size Info'!$AA$15) &amp; "." &amp; DM935)&lt;=--('Drill Size Info'!$AB$15))),
            --(INT('Drill Size Info'!$AA$15) &amp; "." &amp; DM935),
            --(INT('Drill Size Info'!$AB$15) &amp; "." &amp; DM935)
        )
    ),
    IF(DK935&lt;&gt;"",
        IF(INT('Drill Size Info'!$AA$15)=INT('Drill Size Info'!$AB$15),
            --(INT('Drill Size Info'!$AA$15) &amp; "." &amp; RIGHT(DK935,3)),
            IF(AND((--(INT('Drill Size Info'!$AA$15) &amp; "." &amp; RIGHT(DK935,3))&gt;=--('Drill Size Info'!$AA$15)), (--(INT('Drill Size Info'!$AA$15) &amp; "." &amp; RIGHT(DK935,3))&lt;=--('Drill Size Info'!$AB$15))),
                --(INT('Drill Size Info'!$AA$15) &amp; "." &amp; RIGHT(DK935,3)),
                --(INT('Drill Size Info'!$AB$15) &amp; "." &amp; RIGHT(DK935,3))
            )
        ),
        "N/A"
    )
)</f>
        <v>N/A</v>
      </c>
      <c r="V935" s="161"/>
      <c r="W935" s="161"/>
      <c r="X935" s="161"/>
      <c r="Y935" s="161"/>
      <c r="Z935" s="161"/>
      <c r="AA935" s="162"/>
      <c r="AB935" s="162"/>
      <c r="AC935" s="162"/>
      <c r="AD935" s="162"/>
      <c r="AE935" s="162"/>
      <c r="AF935" s="162"/>
      <c r="AG935" s="162"/>
      <c r="AH935" s="162"/>
      <c r="AI935" s="162"/>
      <c r="AJ935" s="162"/>
      <c r="AK935" s="162"/>
      <c r="AL935" s="162"/>
      <c r="AM935" s="162"/>
      <c r="AN935" s="162"/>
      <c r="AO935" s="162"/>
      <c r="AP935" s="162"/>
      <c r="AQ935" s="162"/>
      <c r="AR935" s="162"/>
      <c r="AS935" s="162"/>
      <c r="AT935" s="162"/>
      <c r="AU935" s="162"/>
      <c r="AV935" s="162"/>
      <c r="AW935" s="162"/>
      <c r="AX935" s="162"/>
      <c r="AY935" s="162"/>
      <c r="AZ935" s="162"/>
      <c r="BA935" s="162"/>
      <c r="BB935" s="163"/>
      <c r="BC935" s="163"/>
      <c r="BD935" s="163"/>
      <c r="BE935" s="164"/>
      <c r="BF935" s="165"/>
      <c r="BG935" s="162"/>
      <c r="BH935" s="162"/>
      <c r="BI935" s="164"/>
    </row>
    <row r="936" spans="2:61" x14ac:dyDescent="0.2">
      <c r="B936" s="156">
        <v>928</v>
      </c>
      <c r="C936" s="157">
        <f t="shared" si="638"/>
        <v>0</v>
      </c>
      <c r="D936" s="158" t="str">
        <f t="shared" si="637"/>
        <v>OK</v>
      </c>
      <c r="E936" s="159" t="e">
        <f>VLOOKUP('DATA SHEET'!$B$9,'Drill Size Info'!$T$2:$U$8,2,FALSE)</f>
        <v>#N/A</v>
      </c>
      <c r="F936" s="159" t="str">
        <f t="shared" si="639"/>
        <v/>
      </c>
      <c r="G936" s="91">
        <f t="shared" si="640"/>
        <v>0</v>
      </c>
      <c r="H936" s="160" t="s">
        <v>175</v>
      </c>
      <c r="I936" s="160" t="s">
        <v>175</v>
      </c>
      <c r="J936" s="160" t="str">
        <f>IF('DATA SHEET'!$B$10="NC-50","N/A","OK")</f>
        <v>OK</v>
      </c>
      <c r="K936" s="160" t="str">
        <f>IF('DATA SHEET'!$B$10="NC-50","N/A","OK")</f>
        <v>OK</v>
      </c>
      <c r="L936" s="160" t="str">
        <f t="shared" si="641"/>
        <v>OK</v>
      </c>
      <c r="M936" s="160" t="str">
        <f t="shared" si="642"/>
        <v>OK</v>
      </c>
      <c r="N936" s="160"/>
      <c r="O936" s="160"/>
      <c r="P936" s="160"/>
      <c r="Q936" s="160"/>
      <c r="R936" s="92" t="str">
        <f>IF(DI936&lt;&gt;"",
    IF(INT('Drill Size Info'!$AA$19)=INT('Drill Size Info'!$AB$19),
        --(INT('Drill Size Info'!$AA$19) &amp; "." &amp; DI936),
        IF(AND((--(INT('Drill Size Info'!$AA$19) &amp; "." &amp; DI936)&gt;=--('Drill Size Info'!$AA$19)), (--(INT('Drill Size Info'!$AA$19) &amp; "." &amp; DI936)&lt;=--('Drill Size Info'!$AB$19))),
            --(INT('Drill Size Info'!$AA$19) &amp; "." &amp; DI936),
            --(INT('Drill Size Info'!$AB$19) &amp; "." &amp; DI936)
        )
    ),
    IF(DH936&lt;&gt;"",
        IF(INT('Drill Size Info'!$AA$19)=INT('Drill Size Info'!$AB$19),
            --(INT('Drill Size Info'!$AA$19) &amp; "." &amp; LEFT(DH936,3)),
            IF(AND((--(INT('Drill Size Info'!$AA$19) &amp; "." &amp; LEFT(DH936,3))&gt;=--('Drill Size Info'!$AA$19)), (--(INT('Drill Size Info'!$AA$19) &amp; "." &amp; LEFT(DH936,3))&lt;=--('Drill Size Info'!$AB$19))),
                --(INT('Drill Size Info'!$AA$19) &amp; "." &amp; LEFT(DH936,3)),
                --(INT('Drill Size Info'!$AB$19) &amp; "." &amp; LEFT(DH936,3))
            )
        ),
        "OK"
    )
)</f>
        <v>OK</v>
      </c>
      <c r="S936" s="150" t="str">
        <f>IF(DJ936&lt;&gt;"",
    IF(INT('Drill Size Info'!$AA$19)=INT('Drill Size Info'!$AB$19),
        --(INT('Drill Size Info'!$AA$19) &amp; "." &amp; DJ936),
        IF(AND((--(INT('Drill Size Info'!$AA$19) &amp; "." &amp; DJ936)&gt;=--('Drill Size Info'!$AA$19)), (--(INT('Drill Size Info'!$AA$19) &amp; "." &amp; DJ936)&lt;=--('Drill Size Info'!$AB$19))),
            --(INT('Drill Size Info'!$AA$19) &amp; "." &amp; DJ936),
            --(INT('Drill Size Info'!$AB$19) &amp; "." &amp; DJ936)
        )
    ),
    IF(DH936&lt;&gt;"",
        IF(INT('Drill Size Info'!$AA$19)=INT('Drill Size Info'!$AB$19),
            --(INT('Drill Size Info'!$AA$19) &amp; "." &amp; RIGHT(DH936,3)),
            IF(AND((--(INT('Drill Size Info'!$AA$19) &amp; "." &amp; RIGHT(DH936,3))&gt;=--('Drill Size Info'!$AA$19)), (--(INT('Drill Size Info'!$AA$19) &amp; "." &amp; RIGHT(DH936,3))&lt;=--('Drill Size Info'!$AB$19))),
                --(INT('Drill Size Info'!$AA$19) &amp; "." &amp; RIGHT(DH936,3)),
                --(INT('Drill Size Info'!$AB$19) &amp; "." &amp; RIGHT(DH936,3))
            )
        ),
        "N/A"
    )
)</f>
        <v>N/A</v>
      </c>
      <c r="T936" s="150" t="str">
        <f>IF(DL936&lt;&gt;"",
    IF(INT('Drill Size Info'!$AA$19)=INT('Drill Size Info'!$AB$15),
        --(INT('Drill Size Info'!$AA$15) &amp; "." &amp; DL936),
        IF(AND((--(INT('Drill Size Info'!$AA$15) &amp; "." &amp; DL936)&gt;=--('Drill Size Info'!$AA$15)), (--(INT('Drill Size Info'!$AA$15) &amp; "." &amp; DL936)&lt;=--('Drill Size Info'!$AB$15))),
            --(INT('Drill Size Info'!$AA$15) &amp; "." &amp; DL936),
            --(INT('Drill Size Info'!$AB$15) &amp; "." &amp; DL936)
        )
    ),
    IF(DK936&lt;&gt;"",
        IF(INT('Drill Size Info'!$AA$15)=INT('Drill Size Info'!$AB$15),
            --(INT('Drill Size Info'!$AA$15) &amp; "." &amp; LEFT(DK936,3)),
            IF(AND((--(INT('Drill Size Info'!$AA$15) &amp; "." &amp; LEFT(DK936,3))&gt;=--('Drill Size Info'!$AA$15)), (--(INT('Drill Size Info'!$AA$15) &amp; "." &amp; LEFT(DK936,3))&lt;=--('Drill Size Info'!$AB$15))),
                --(INT('Drill Size Info'!$AA$15) &amp; "." &amp; LEFT(DK936,3)),
                --(INT('Drill Size Info'!$AB$15) &amp; "." &amp; LEFT(DK936,3))
            )
        ),
        "OK"
    )
)</f>
        <v>OK</v>
      </c>
      <c r="U936" s="150" t="str">
        <f>IF(DM936&lt;&gt;"",
    IF(INT('Drill Size Info'!$AA$19)=INT('Drill Size Info'!$AB$15),
        --(INT('Drill Size Info'!$AA$15) &amp; "." &amp; DM936),
        IF(AND((--(INT('Drill Size Info'!$AA$15) &amp; "." &amp; DM936)&gt;=--('Drill Size Info'!$AA$15)), (--(INT('Drill Size Info'!$AA$15) &amp; "." &amp; DM936)&lt;=--('Drill Size Info'!$AB$15))),
            --(INT('Drill Size Info'!$AA$15) &amp; "." &amp; DM936),
            --(INT('Drill Size Info'!$AB$15) &amp; "." &amp; DM936)
        )
    ),
    IF(DK936&lt;&gt;"",
        IF(INT('Drill Size Info'!$AA$15)=INT('Drill Size Info'!$AB$15),
            --(INT('Drill Size Info'!$AA$15) &amp; "." &amp; RIGHT(DK936,3)),
            IF(AND((--(INT('Drill Size Info'!$AA$15) &amp; "." &amp; RIGHT(DK936,3))&gt;=--('Drill Size Info'!$AA$15)), (--(INT('Drill Size Info'!$AA$15) &amp; "." &amp; RIGHT(DK936,3))&lt;=--('Drill Size Info'!$AB$15))),
                --(INT('Drill Size Info'!$AA$15) &amp; "." &amp; RIGHT(DK936,3)),
                --(INT('Drill Size Info'!$AB$15) &amp; "." &amp; RIGHT(DK936,3))
            )
        ),
        "N/A"
    )
)</f>
        <v>N/A</v>
      </c>
      <c r="V936" s="161"/>
      <c r="W936" s="161"/>
      <c r="X936" s="161"/>
      <c r="Y936" s="161"/>
      <c r="Z936" s="161"/>
      <c r="AA936" s="162"/>
      <c r="AB936" s="162"/>
      <c r="AC936" s="162"/>
      <c r="AD936" s="162"/>
      <c r="AE936" s="162"/>
      <c r="AF936" s="162"/>
      <c r="AG936" s="162"/>
      <c r="AH936" s="162"/>
      <c r="AI936" s="162"/>
      <c r="AJ936" s="162"/>
      <c r="AK936" s="162"/>
      <c r="AL936" s="162"/>
      <c r="AM936" s="162"/>
      <c r="AN936" s="162"/>
      <c r="AO936" s="162"/>
      <c r="AP936" s="162"/>
      <c r="AQ936" s="162"/>
      <c r="AR936" s="162"/>
      <c r="AS936" s="162"/>
      <c r="AT936" s="162"/>
      <c r="AU936" s="162"/>
      <c r="AV936" s="162"/>
      <c r="AW936" s="162"/>
      <c r="AX936" s="162"/>
      <c r="AY936" s="162"/>
      <c r="AZ936" s="162"/>
      <c r="BA936" s="162"/>
      <c r="BB936" s="163"/>
      <c r="BC936" s="163"/>
      <c r="BD936" s="163"/>
      <c r="BE936" s="164"/>
      <c r="BF936" s="165"/>
      <c r="BG936" s="162"/>
      <c r="BH936" s="162"/>
      <c r="BI936" s="164"/>
    </row>
    <row r="937" spans="2:61" x14ac:dyDescent="0.2">
      <c r="B937" s="156">
        <v>929</v>
      </c>
      <c r="C937" s="157">
        <f t="shared" si="638"/>
        <v>0</v>
      </c>
      <c r="D937" s="158" t="str">
        <f t="shared" si="637"/>
        <v>OK</v>
      </c>
      <c r="E937" s="159" t="e">
        <f>VLOOKUP('DATA SHEET'!$B$9,'Drill Size Info'!$T$2:$U$8,2,FALSE)</f>
        <v>#N/A</v>
      </c>
      <c r="F937" s="159" t="str">
        <f t="shared" si="639"/>
        <v/>
      </c>
      <c r="G937" s="91">
        <f t="shared" si="640"/>
        <v>0</v>
      </c>
      <c r="H937" s="160" t="s">
        <v>175</v>
      </c>
      <c r="I937" s="160" t="s">
        <v>175</v>
      </c>
      <c r="J937" s="160" t="str">
        <f>IF('DATA SHEET'!$B$10="NC-50","N/A","OK")</f>
        <v>OK</v>
      </c>
      <c r="K937" s="160" t="str">
        <f>IF('DATA SHEET'!$B$10="NC-50","N/A","OK")</f>
        <v>OK</v>
      </c>
      <c r="L937" s="160" t="str">
        <f t="shared" si="641"/>
        <v>OK</v>
      </c>
      <c r="M937" s="160" t="str">
        <f t="shared" si="642"/>
        <v>OK</v>
      </c>
      <c r="N937" s="160"/>
      <c r="O937" s="160"/>
      <c r="P937" s="160"/>
      <c r="Q937" s="160"/>
      <c r="R937" s="92" t="str">
        <f>IF(DI937&lt;&gt;"",
    IF(INT('Drill Size Info'!$AA$19)=INT('Drill Size Info'!$AB$19),
        --(INT('Drill Size Info'!$AA$19) &amp; "." &amp; DI937),
        IF(AND((--(INT('Drill Size Info'!$AA$19) &amp; "." &amp; DI937)&gt;=--('Drill Size Info'!$AA$19)), (--(INT('Drill Size Info'!$AA$19) &amp; "." &amp; DI937)&lt;=--('Drill Size Info'!$AB$19))),
            --(INT('Drill Size Info'!$AA$19) &amp; "." &amp; DI937),
            --(INT('Drill Size Info'!$AB$19) &amp; "." &amp; DI937)
        )
    ),
    IF(DH937&lt;&gt;"",
        IF(INT('Drill Size Info'!$AA$19)=INT('Drill Size Info'!$AB$19),
            --(INT('Drill Size Info'!$AA$19) &amp; "." &amp; LEFT(DH937,3)),
            IF(AND((--(INT('Drill Size Info'!$AA$19) &amp; "." &amp; LEFT(DH937,3))&gt;=--('Drill Size Info'!$AA$19)), (--(INT('Drill Size Info'!$AA$19) &amp; "." &amp; LEFT(DH937,3))&lt;=--('Drill Size Info'!$AB$19))),
                --(INT('Drill Size Info'!$AA$19) &amp; "." &amp; LEFT(DH937,3)),
                --(INT('Drill Size Info'!$AB$19) &amp; "." &amp; LEFT(DH937,3))
            )
        ),
        "OK"
    )
)</f>
        <v>OK</v>
      </c>
      <c r="S937" s="150" t="str">
        <f>IF(DJ937&lt;&gt;"",
    IF(INT('Drill Size Info'!$AA$19)=INT('Drill Size Info'!$AB$19),
        --(INT('Drill Size Info'!$AA$19) &amp; "." &amp; DJ937),
        IF(AND((--(INT('Drill Size Info'!$AA$19) &amp; "." &amp; DJ937)&gt;=--('Drill Size Info'!$AA$19)), (--(INT('Drill Size Info'!$AA$19) &amp; "." &amp; DJ937)&lt;=--('Drill Size Info'!$AB$19))),
            --(INT('Drill Size Info'!$AA$19) &amp; "." &amp; DJ937),
            --(INT('Drill Size Info'!$AB$19) &amp; "." &amp; DJ937)
        )
    ),
    IF(DH937&lt;&gt;"",
        IF(INT('Drill Size Info'!$AA$19)=INT('Drill Size Info'!$AB$19),
            --(INT('Drill Size Info'!$AA$19) &amp; "." &amp; RIGHT(DH937,3)),
            IF(AND((--(INT('Drill Size Info'!$AA$19) &amp; "." &amp; RIGHT(DH937,3))&gt;=--('Drill Size Info'!$AA$19)), (--(INT('Drill Size Info'!$AA$19) &amp; "." &amp; RIGHT(DH937,3))&lt;=--('Drill Size Info'!$AB$19))),
                --(INT('Drill Size Info'!$AA$19) &amp; "." &amp; RIGHT(DH937,3)),
                --(INT('Drill Size Info'!$AB$19) &amp; "." &amp; RIGHT(DH937,3))
            )
        ),
        "N/A"
    )
)</f>
        <v>N/A</v>
      </c>
      <c r="T937" s="150" t="str">
        <f>IF(DL937&lt;&gt;"",
    IF(INT('Drill Size Info'!$AA$19)=INT('Drill Size Info'!$AB$15),
        --(INT('Drill Size Info'!$AA$15) &amp; "." &amp; DL937),
        IF(AND((--(INT('Drill Size Info'!$AA$15) &amp; "." &amp; DL937)&gt;=--('Drill Size Info'!$AA$15)), (--(INT('Drill Size Info'!$AA$15) &amp; "." &amp; DL937)&lt;=--('Drill Size Info'!$AB$15))),
            --(INT('Drill Size Info'!$AA$15) &amp; "." &amp; DL937),
            --(INT('Drill Size Info'!$AB$15) &amp; "." &amp; DL937)
        )
    ),
    IF(DK937&lt;&gt;"",
        IF(INT('Drill Size Info'!$AA$15)=INT('Drill Size Info'!$AB$15),
            --(INT('Drill Size Info'!$AA$15) &amp; "." &amp; LEFT(DK937,3)),
            IF(AND((--(INT('Drill Size Info'!$AA$15) &amp; "." &amp; LEFT(DK937,3))&gt;=--('Drill Size Info'!$AA$15)), (--(INT('Drill Size Info'!$AA$15) &amp; "." &amp; LEFT(DK937,3))&lt;=--('Drill Size Info'!$AB$15))),
                --(INT('Drill Size Info'!$AA$15) &amp; "." &amp; LEFT(DK937,3)),
                --(INT('Drill Size Info'!$AB$15) &amp; "." &amp; LEFT(DK937,3))
            )
        ),
        "OK"
    )
)</f>
        <v>OK</v>
      </c>
      <c r="U937" s="150" t="str">
        <f>IF(DM937&lt;&gt;"",
    IF(INT('Drill Size Info'!$AA$19)=INT('Drill Size Info'!$AB$15),
        --(INT('Drill Size Info'!$AA$15) &amp; "." &amp; DM937),
        IF(AND((--(INT('Drill Size Info'!$AA$15) &amp; "." &amp; DM937)&gt;=--('Drill Size Info'!$AA$15)), (--(INT('Drill Size Info'!$AA$15) &amp; "." &amp; DM937)&lt;=--('Drill Size Info'!$AB$15))),
            --(INT('Drill Size Info'!$AA$15) &amp; "." &amp; DM937),
            --(INT('Drill Size Info'!$AB$15) &amp; "." &amp; DM937)
        )
    ),
    IF(DK937&lt;&gt;"",
        IF(INT('Drill Size Info'!$AA$15)=INT('Drill Size Info'!$AB$15),
            --(INT('Drill Size Info'!$AA$15) &amp; "." &amp; RIGHT(DK937,3)),
            IF(AND((--(INT('Drill Size Info'!$AA$15) &amp; "." &amp; RIGHT(DK937,3))&gt;=--('Drill Size Info'!$AA$15)), (--(INT('Drill Size Info'!$AA$15) &amp; "." &amp; RIGHT(DK937,3))&lt;=--('Drill Size Info'!$AB$15))),
                --(INT('Drill Size Info'!$AA$15) &amp; "." &amp; RIGHT(DK937,3)),
                --(INT('Drill Size Info'!$AB$15) &amp; "." &amp; RIGHT(DK937,3))
            )
        ),
        "N/A"
    )
)</f>
        <v>N/A</v>
      </c>
      <c r="V937" s="161"/>
      <c r="W937" s="161"/>
      <c r="X937" s="161"/>
      <c r="Y937" s="161"/>
      <c r="Z937" s="161"/>
      <c r="AA937" s="162"/>
      <c r="AB937" s="162"/>
      <c r="AC937" s="162"/>
      <c r="AD937" s="162"/>
      <c r="AE937" s="162"/>
      <c r="AF937" s="162"/>
      <c r="AG937" s="162"/>
      <c r="AH937" s="162"/>
      <c r="AI937" s="162"/>
      <c r="AJ937" s="162"/>
      <c r="AK937" s="162"/>
      <c r="AL937" s="162"/>
      <c r="AM937" s="162"/>
      <c r="AN937" s="162"/>
      <c r="AO937" s="162"/>
      <c r="AP937" s="162"/>
      <c r="AQ937" s="162"/>
      <c r="AR937" s="162"/>
      <c r="AS937" s="162"/>
      <c r="AT937" s="162"/>
      <c r="AU937" s="162"/>
      <c r="AV937" s="162"/>
      <c r="AW937" s="162"/>
      <c r="AX937" s="162"/>
      <c r="AY937" s="162"/>
      <c r="AZ937" s="162"/>
      <c r="BA937" s="162"/>
      <c r="BB937" s="163"/>
      <c r="BC937" s="163"/>
      <c r="BD937" s="163"/>
      <c r="BE937" s="164"/>
      <c r="BF937" s="165"/>
      <c r="BG937" s="162"/>
      <c r="BH937" s="162"/>
      <c r="BI937" s="164"/>
    </row>
    <row r="938" spans="2:61" x14ac:dyDescent="0.2">
      <c r="B938" s="156">
        <v>930</v>
      </c>
      <c r="C938" s="157">
        <f t="shared" si="638"/>
        <v>0</v>
      </c>
      <c r="D938" s="158" t="str">
        <f t="shared" si="637"/>
        <v>OK</v>
      </c>
      <c r="E938" s="159" t="e">
        <f>VLOOKUP('DATA SHEET'!$B$9,'Drill Size Info'!$T$2:$U$8,2,FALSE)</f>
        <v>#N/A</v>
      </c>
      <c r="F938" s="159" t="str">
        <f t="shared" si="639"/>
        <v/>
      </c>
      <c r="G938" s="91">
        <f t="shared" si="640"/>
        <v>0</v>
      </c>
      <c r="H938" s="160" t="s">
        <v>175</v>
      </c>
      <c r="I938" s="160" t="s">
        <v>175</v>
      </c>
      <c r="J938" s="160" t="str">
        <f>IF('DATA SHEET'!$B$10="NC-50","N/A","OK")</f>
        <v>OK</v>
      </c>
      <c r="K938" s="160" t="str">
        <f>IF('DATA SHEET'!$B$10="NC-50","N/A","OK")</f>
        <v>OK</v>
      </c>
      <c r="L938" s="160" t="str">
        <f t="shared" si="641"/>
        <v>OK</v>
      </c>
      <c r="M938" s="160" t="str">
        <f t="shared" si="642"/>
        <v>OK</v>
      </c>
      <c r="N938" s="160"/>
      <c r="O938" s="160"/>
      <c r="P938" s="160"/>
      <c r="Q938" s="160"/>
      <c r="R938" s="92" t="str">
        <f>IF(DI938&lt;&gt;"",
    IF(INT('Drill Size Info'!$AA$19)=INT('Drill Size Info'!$AB$19),
        --(INT('Drill Size Info'!$AA$19) &amp; "." &amp; DI938),
        IF(AND((--(INT('Drill Size Info'!$AA$19) &amp; "." &amp; DI938)&gt;=--('Drill Size Info'!$AA$19)), (--(INT('Drill Size Info'!$AA$19) &amp; "." &amp; DI938)&lt;=--('Drill Size Info'!$AB$19))),
            --(INT('Drill Size Info'!$AA$19) &amp; "." &amp; DI938),
            --(INT('Drill Size Info'!$AB$19) &amp; "." &amp; DI938)
        )
    ),
    IF(DH938&lt;&gt;"",
        IF(INT('Drill Size Info'!$AA$19)=INT('Drill Size Info'!$AB$19),
            --(INT('Drill Size Info'!$AA$19) &amp; "." &amp; LEFT(DH938,3)),
            IF(AND((--(INT('Drill Size Info'!$AA$19) &amp; "." &amp; LEFT(DH938,3))&gt;=--('Drill Size Info'!$AA$19)), (--(INT('Drill Size Info'!$AA$19) &amp; "." &amp; LEFT(DH938,3))&lt;=--('Drill Size Info'!$AB$19))),
                --(INT('Drill Size Info'!$AA$19) &amp; "." &amp; LEFT(DH938,3)),
                --(INT('Drill Size Info'!$AB$19) &amp; "." &amp; LEFT(DH938,3))
            )
        ),
        "OK"
    )
)</f>
        <v>OK</v>
      </c>
      <c r="S938" s="150" t="str">
        <f>IF(DJ938&lt;&gt;"",
    IF(INT('Drill Size Info'!$AA$19)=INT('Drill Size Info'!$AB$19),
        --(INT('Drill Size Info'!$AA$19) &amp; "." &amp; DJ938),
        IF(AND((--(INT('Drill Size Info'!$AA$19) &amp; "." &amp; DJ938)&gt;=--('Drill Size Info'!$AA$19)), (--(INT('Drill Size Info'!$AA$19) &amp; "." &amp; DJ938)&lt;=--('Drill Size Info'!$AB$19))),
            --(INT('Drill Size Info'!$AA$19) &amp; "." &amp; DJ938),
            --(INT('Drill Size Info'!$AB$19) &amp; "." &amp; DJ938)
        )
    ),
    IF(DH938&lt;&gt;"",
        IF(INT('Drill Size Info'!$AA$19)=INT('Drill Size Info'!$AB$19),
            --(INT('Drill Size Info'!$AA$19) &amp; "." &amp; RIGHT(DH938,3)),
            IF(AND((--(INT('Drill Size Info'!$AA$19) &amp; "." &amp; RIGHT(DH938,3))&gt;=--('Drill Size Info'!$AA$19)), (--(INT('Drill Size Info'!$AA$19) &amp; "." &amp; RIGHT(DH938,3))&lt;=--('Drill Size Info'!$AB$19))),
                --(INT('Drill Size Info'!$AA$19) &amp; "." &amp; RIGHT(DH938,3)),
                --(INT('Drill Size Info'!$AB$19) &amp; "." &amp; RIGHT(DH938,3))
            )
        ),
        "N/A"
    )
)</f>
        <v>N/A</v>
      </c>
      <c r="T938" s="150" t="str">
        <f>IF(DL938&lt;&gt;"",
    IF(INT('Drill Size Info'!$AA$19)=INT('Drill Size Info'!$AB$15),
        --(INT('Drill Size Info'!$AA$15) &amp; "." &amp; DL938),
        IF(AND((--(INT('Drill Size Info'!$AA$15) &amp; "." &amp; DL938)&gt;=--('Drill Size Info'!$AA$15)), (--(INT('Drill Size Info'!$AA$15) &amp; "." &amp; DL938)&lt;=--('Drill Size Info'!$AB$15))),
            --(INT('Drill Size Info'!$AA$15) &amp; "." &amp; DL938),
            --(INT('Drill Size Info'!$AB$15) &amp; "." &amp; DL938)
        )
    ),
    IF(DK938&lt;&gt;"",
        IF(INT('Drill Size Info'!$AA$15)=INT('Drill Size Info'!$AB$15),
            --(INT('Drill Size Info'!$AA$15) &amp; "." &amp; LEFT(DK938,3)),
            IF(AND((--(INT('Drill Size Info'!$AA$15) &amp; "." &amp; LEFT(DK938,3))&gt;=--('Drill Size Info'!$AA$15)), (--(INT('Drill Size Info'!$AA$15) &amp; "." &amp; LEFT(DK938,3))&lt;=--('Drill Size Info'!$AB$15))),
                --(INT('Drill Size Info'!$AA$15) &amp; "." &amp; LEFT(DK938,3)),
                --(INT('Drill Size Info'!$AB$15) &amp; "." &amp; LEFT(DK938,3))
            )
        ),
        "OK"
    )
)</f>
        <v>OK</v>
      </c>
      <c r="U938" s="150" t="str">
        <f>IF(DM938&lt;&gt;"",
    IF(INT('Drill Size Info'!$AA$19)=INT('Drill Size Info'!$AB$15),
        --(INT('Drill Size Info'!$AA$15) &amp; "." &amp; DM938),
        IF(AND((--(INT('Drill Size Info'!$AA$15) &amp; "." &amp; DM938)&gt;=--('Drill Size Info'!$AA$15)), (--(INT('Drill Size Info'!$AA$15) &amp; "." &amp; DM938)&lt;=--('Drill Size Info'!$AB$15))),
            --(INT('Drill Size Info'!$AA$15) &amp; "." &amp; DM938),
            --(INT('Drill Size Info'!$AB$15) &amp; "." &amp; DM938)
        )
    ),
    IF(DK938&lt;&gt;"",
        IF(INT('Drill Size Info'!$AA$15)=INT('Drill Size Info'!$AB$15),
            --(INT('Drill Size Info'!$AA$15) &amp; "." &amp; RIGHT(DK938,3)),
            IF(AND((--(INT('Drill Size Info'!$AA$15) &amp; "." &amp; RIGHT(DK938,3))&gt;=--('Drill Size Info'!$AA$15)), (--(INT('Drill Size Info'!$AA$15) &amp; "." &amp; RIGHT(DK938,3))&lt;=--('Drill Size Info'!$AB$15))),
                --(INT('Drill Size Info'!$AA$15) &amp; "." &amp; RIGHT(DK938,3)),
                --(INT('Drill Size Info'!$AB$15) &amp; "." &amp; RIGHT(DK938,3))
            )
        ),
        "N/A"
    )
)</f>
        <v>N/A</v>
      </c>
      <c r="V938" s="161"/>
      <c r="W938" s="161"/>
      <c r="X938" s="161"/>
      <c r="Y938" s="161"/>
      <c r="Z938" s="161"/>
      <c r="AA938" s="162"/>
      <c r="AB938" s="162"/>
      <c r="AC938" s="162"/>
      <c r="AD938" s="162"/>
      <c r="AE938" s="162"/>
      <c r="AF938" s="162"/>
      <c r="AG938" s="162"/>
      <c r="AH938" s="162"/>
      <c r="AI938" s="162"/>
      <c r="AJ938" s="162"/>
      <c r="AK938" s="162"/>
      <c r="AL938" s="162"/>
      <c r="AM938" s="162"/>
      <c r="AN938" s="162"/>
      <c r="AO938" s="162"/>
      <c r="AP938" s="162"/>
      <c r="AQ938" s="162"/>
      <c r="AR938" s="162"/>
      <c r="AS938" s="162"/>
      <c r="AT938" s="162"/>
      <c r="AU938" s="162"/>
      <c r="AV938" s="162"/>
      <c r="AW938" s="162"/>
      <c r="AX938" s="162"/>
      <c r="AY938" s="162"/>
      <c r="AZ938" s="162"/>
      <c r="BA938" s="162"/>
      <c r="BB938" s="163"/>
      <c r="BC938" s="163"/>
      <c r="BD938" s="163"/>
      <c r="BE938" s="164"/>
      <c r="BF938" s="165"/>
      <c r="BG938" s="162"/>
      <c r="BH938" s="162"/>
      <c r="BI938" s="164"/>
    </row>
    <row r="939" spans="2:61" x14ac:dyDescent="0.2">
      <c r="B939" s="156">
        <v>931</v>
      </c>
      <c r="C939" s="157">
        <f t="shared" si="638"/>
        <v>0</v>
      </c>
      <c r="D939" s="158" t="str">
        <f t="shared" si="637"/>
        <v>OK</v>
      </c>
      <c r="E939" s="159" t="e">
        <f>VLOOKUP('DATA SHEET'!$B$9,'Drill Size Info'!$T$2:$U$8,2,FALSE)</f>
        <v>#N/A</v>
      </c>
      <c r="F939" s="159" t="str">
        <f t="shared" si="639"/>
        <v/>
      </c>
      <c r="G939" s="91">
        <f t="shared" si="640"/>
        <v>0</v>
      </c>
      <c r="H939" s="160" t="s">
        <v>175</v>
      </c>
      <c r="I939" s="160" t="s">
        <v>175</v>
      </c>
      <c r="J939" s="160" t="str">
        <f>IF('DATA SHEET'!$B$10="NC-50","N/A","OK")</f>
        <v>OK</v>
      </c>
      <c r="K939" s="160" t="str">
        <f>IF('DATA SHEET'!$B$10="NC-50","N/A","OK")</f>
        <v>OK</v>
      </c>
      <c r="L939" s="160" t="str">
        <f t="shared" si="641"/>
        <v>OK</v>
      </c>
      <c r="M939" s="160" t="str">
        <f t="shared" si="642"/>
        <v>OK</v>
      </c>
      <c r="N939" s="160"/>
      <c r="O939" s="160"/>
      <c r="P939" s="160"/>
      <c r="Q939" s="160"/>
      <c r="R939" s="92" t="str">
        <f>IF(DI939&lt;&gt;"",
    IF(INT('Drill Size Info'!$AA$19)=INT('Drill Size Info'!$AB$19),
        --(INT('Drill Size Info'!$AA$19) &amp; "." &amp; DI939),
        IF(AND((--(INT('Drill Size Info'!$AA$19) &amp; "." &amp; DI939)&gt;=--('Drill Size Info'!$AA$19)), (--(INT('Drill Size Info'!$AA$19) &amp; "." &amp; DI939)&lt;=--('Drill Size Info'!$AB$19))),
            --(INT('Drill Size Info'!$AA$19) &amp; "." &amp; DI939),
            --(INT('Drill Size Info'!$AB$19) &amp; "." &amp; DI939)
        )
    ),
    IF(DH939&lt;&gt;"",
        IF(INT('Drill Size Info'!$AA$19)=INT('Drill Size Info'!$AB$19),
            --(INT('Drill Size Info'!$AA$19) &amp; "." &amp; LEFT(DH939,3)),
            IF(AND((--(INT('Drill Size Info'!$AA$19) &amp; "." &amp; LEFT(DH939,3))&gt;=--('Drill Size Info'!$AA$19)), (--(INT('Drill Size Info'!$AA$19) &amp; "." &amp; LEFT(DH939,3))&lt;=--('Drill Size Info'!$AB$19))),
                --(INT('Drill Size Info'!$AA$19) &amp; "." &amp; LEFT(DH939,3)),
                --(INT('Drill Size Info'!$AB$19) &amp; "." &amp; LEFT(DH939,3))
            )
        ),
        "OK"
    )
)</f>
        <v>OK</v>
      </c>
      <c r="S939" s="150" t="str">
        <f>IF(DJ939&lt;&gt;"",
    IF(INT('Drill Size Info'!$AA$19)=INT('Drill Size Info'!$AB$19),
        --(INT('Drill Size Info'!$AA$19) &amp; "." &amp; DJ939),
        IF(AND((--(INT('Drill Size Info'!$AA$19) &amp; "." &amp; DJ939)&gt;=--('Drill Size Info'!$AA$19)), (--(INT('Drill Size Info'!$AA$19) &amp; "." &amp; DJ939)&lt;=--('Drill Size Info'!$AB$19))),
            --(INT('Drill Size Info'!$AA$19) &amp; "." &amp; DJ939),
            --(INT('Drill Size Info'!$AB$19) &amp; "." &amp; DJ939)
        )
    ),
    IF(DH939&lt;&gt;"",
        IF(INT('Drill Size Info'!$AA$19)=INT('Drill Size Info'!$AB$19),
            --(INT('Drill Size Info'!$AA$19) &amp; "." &amp; RIGHT(DH939,3)),
            IF(AND((--(INT('Drill Size Info'!$AA$19) &amp; "." &amp; RIGHT(DH939,3))&gt;=--('Drill Size Info'!$AA$19)), (--(INT('Drill Size Info'!$AA$19) &amp; "." &amp; RIGHT(DH939,3))&lt;=--('Drill Size Info'!$AB$19))),
                --(INT('Drill Size Info'!$AA$19) &amp; "." &amp; RIGHT(DH939,3)),
                --(INT('Drill Size Info'!$AB$19) &amp; "." &amp; RIGHT(DH939,3))
            )
        ),
        "N/A"
    )
)</f>
        <v>N/A</v>
      </c>
      <c r="T939" s="150" t="str">
        <f>IF(DL939&lt;&gt;"",
    IF(INT('Drill Size Info'!$AA$19)=INT('Drill Size Info'!$AB$15),
        --(INT('Drill Size Info'!$AA$15) &amp; "." &amp; DL939),
        IF(AND((--(INT('Drill Size Info'!$AA$15) &amp; "." &amp; DL939)&gt;=--('Drill Size Info'!$AA$15)), (--(INT('Drill Size Info'!$AA$15) &amp; "." &amp; DL939)&lt;=--('Drill Size Info'!$AB$15))),
            --(INT('Drill Size Info'!$AA$15) &amp; "." &amp; DL939),
            --(INT('Drill Size Info'!$AB$15) &amp; "." &amp; DL939)
        )
    ),
    IF(DK939&lt;&gt;"",
        IF(INT('Drill Size Info'!$AA$15)=INT('Drill Size Info'!$AB$15),
            --(INT('Drill Size Info'!$AA$15) &amp; "." &amp; LEFT(DK939,3)),
            IF(AND((--(INT('Drill Size Info'!$AA$15) &amp; "." &amp; LEFT(DK939,3))&gt;=--('Drill Size Info'!$AA$15)), (--(INT('Drill Size Info'!$AA$15) &amp; "." &amp; LEFT(DK939,3))&lt;=--('Drill Size Info'!$AB$15))),
                --(INT('Drill Size Info'!$AA$15) &amp; "." &amp; LEFT(DK939,3)),
                --(INT('Drill Size Info'!$AB$15) &amp; "." &amp; LEFT(DK939,3))
            )
        ),
        "OK"
    )
)</f>
        <v>OK</v>
      </c>
      <c r="U939" s="150" t="str">
        <f>IF(DM939&lt;&gt;"",
    IF(INT('Drill Size Info'!$AA$19)=INT('Drill Size Info'!$AB$15),
        --(INT('Drill Size Info'!$AA$15) &amp; "." &amp; DM939),
        IF(AND((--(INT('Drill Size Info'!$AA$15) &amp; "." &amp; DM939)&gt;=--('Drill Size Info'!$AA$15)), (--(INT('Drill Size Info'!$AA$15) &amp; "." &amp; DM939)&lt;=--('Drill Size Info'!$AB$15))),
            --(INT('Drill Size Info'!$AA$15) &amp; "." &amp; DM939),
            --(INT('Drill Size Info'!$AB$15) &amp; "." &amp; DM939)
        )
    ),
    IF(DK939&lt;&gt;"",
        IF(INT('Drill Size Info'!$AA$15)=INT('Drill Size Info'!$AB$15),
            --(INT('Drill Size Info'!$AA$15) &amp; "." &amp; RIGHT(DK939,3)),
            IF(AND((--(INT('Drill Size Info'!$AA$15) &amp; "." &amp; RIGHT(DK939,3))&gt;=--('Drill Size Info'!$AA$15)), (--(INT('Drill Size Info'!$AA$15) &amp; "." &amp; RIGHT(DK939,3))&lt;=--('Drill Size Info'!$AB$15))),
                --(INT('Drill Size Info'!$AA$15) &amp; "." &amp; RIGHT(DK939,3)),
                --(INT('Drill Size Info'!$AB$15) &amp; "." &amp; RIGHT(DK939,3))
            )
        ),
        "N/A"
    )
)</f>
        <v>N/A</v>
      </c>
      <c r="V939" s="161"/>
      <c r="W939" s="161"/>
      <c r="X939" s="161"/>
      <c r="Y939" s="161"/>
      <c r="Z939" s="161"/>
      <c r="AA939" s="162"/>
      <c r="AB939" s="162"/>
      <c r="AC939" s="162"/>
      <c r="AD939" s="162"/>
      <c r="AE939" s="162"/>
      <c r="AF939" s="162"/>
      <c r="AG939" s="162"/>
      <c r="AH939" s="162"/>
      <c r="AI939" s="162"/>
      <c r="AJ939" s="162"/>
      <c r="AK939" s="162"/>
      <c r="AL939" s="162"/>
      <c r="AM939" s="162"/>
      <c r="AN939" s="162"/>
      <c r="AO939" s="162"/>
      <c r="AP939" s="162"/>
      <c r="AQ939" s="162"/>
      <c r="AR939" s="162"/>
      <c r="AS939" s="162"/>
      <c r="AT939" s="162"/>
      <c r="AU939" s="162"/>
      <c r="AV939" s="162"/>
      <c r="AW939" s="162"/>
      <c r="AX939" s="162"/>
      <c r="AY939" s="162"/>
      <c r="AZ939" s="162"/>
      <c r="BA939" s="162"/>
      <c r="BB939" s="163"/>
      <c r="BC939" s="163"/>
      <c r="BD939" s="163"/>
      <c r="BE939" s="164"/>
      <c r="BF939" s="165"/>
      <c r="BG939" s="162"/>
      <c r="BH939" s="162"/>
      <c r="BI939" s="164"/>
    </row>
    <row r="940" spans="2:61" x14ac:dyDescent="0.2">
      <c r="B940" s="156">
        <v>932</v>
      </c>
      <c r="C940" s="157">
        <f t="shared" si="638"/>
        <v>0</v>
      </c>
      <c r="D940" s="158" t="str">
        <f t="shared" si="637"/>
        <v>OK</v>
      </c>
      <c r="E940" s="159" t="e">
        <f>VLOOKUP('DATA SHEET'!$B$9,'Drill Size Info'!$T$2:$U$8,2,FALSE)</f>
        <v>#N/A</v>
      </c>
      <c r="F940" s="159" t="str">
        <f t="shared" si="639"/>
        <v/>
      </c>
      <c r="G940" s="91">
        <f t="shared" si="640"/>
        <v>0</v>
      </c>
      <c r="H940" s="160" t="s">
        <v>175</v>
      </c>
      <c r="I940" s="160" t="s">
        <v>175</v>
      </c>
      <c r="J940" s="160" t="str">
        <f>IF('DATA SHEET'!$B$10="NC-50","N/A","OK")</f>
        <v>OK</v>
      </c>
      <c r="K940" s="160" t="str">
        <f>IF('DATA SHEET'!$B$10="NC-50","N/A","OK")</f>
        <v>OK</v>
      </c>
      <c r="L940" s="160" t="str">
        <f t="shared" si="641"/>
        <v>OK</v>
      </c>
      <c r="M940" s="160" t="str">
        <f t="shared" si="642"/>
        <v>OK</v>
      </c>
      <c r="N940" s="160"/>
      <c r="O940" s="160"/>
      <c r="P940" s="160"/>
      <c r="Q940" s="160"/>
      <c r="R940" s="92" t="str">
        <f>IF(DI940&lt;&gt;"",
    IF(INT('Drill Size Info'!$AA$19)=INT('Drill Size Info'!$AB$19),
        --(INT('Drill Size Info'!$AA$19) &amp; "." &amp; DI940),
        IF(AND((--(INT('Drill Size Info'!$AA$19) &amp; "." &amp; DI940)&gt;=--('Drill Size Info'!$AA$19)), (--(INT('Drill Size Info'!$AA$19) &amp; "." &amp; DI940)&lt;=--('Drill Size Info'!$AB$19))),
            --(INT('Drill Size Info'!$AA$19) &amp; "." &amp; DI940),
            --(INT('Drill Size Info'!$AB$19) &amp; "." &amp; DI940)
        )
    ),
    IF(DH940&lt;&gt;"",
        IF(INT('Drill Size Info'!$AA$19)=INT('Drill Size Info'!$AB$19),
            --(INT('Drill Size Info'!$AA$19) &amp; "." &amp; LEFT(DH940,3)),
            IF(AND((--(INT('Drill Size Info'!$AA$19) &amp; "." &amp; LEFT(DH940,3))&gt;=--('Drill Size Info'!$AA$19)), (--(INT('Drill Size Info'!$AA$19) &amp; "." &amp; LEFT(DH940,3))&lt;=--('Drill Size Info'!$AB$19))),
                --(INT('Drill Size Info'!$AA$19) &amp; "." &amp; LEFT(DH940,3)),
                --(INT('Drill Size Info'!$AB$19) &amp; "." &amp; LEFT(DH940,3))
            )
        ),
        "OK"
    )
)</f>
        <v>OK</v>
      </c>
      <c r="S940" s="150" t="str">
        <f>IF(DJ940&lt;&gt;"",
    IF(INT('Drill Size Info'!$AA$19)=INT('Drill Size Info'!$AB$19),
        --(INT('Drill Size Info'!$AA$19) &amp; "." &amp; DJ940),
        IF(AND((--(INT('Drill Size Info'!$AA$19) &amp; "." &amp; DJ940)&gt;=--('Drill Size Info'!$AA$19)), (--(INT('Drill Size Info'!$AA$19) &amp; "." &amp; DJ940)&lt;=--('Drill Size Info'!$AB$19))),
            --(INT('Drill Size Info'!$AA$19) &amp; "." &amp; DJ940),
            --(INT('Drill Size Info'!$AB$19) &amp; "." &amp; DJ940)
        )
    ),
    IF(DH940&lt;&gt;"",
        IF(INT('Drill Size Info'!$AA$19)=INT('Drill Size Info'!$AB$19),
            --(INT('Drill Size Info'!$AA$19) &amp; "." &amp; RIGHT(DH940,3)),
            IF(AND((--(INT('Drill Size Info'!$AA$19) &amp; "." &amp; RIGHT(DH940,3))&gt;=--('Drill Size Info'!$AA$19)), (--(INT('Drill Size Info'!$AA$19) &amp; "." &amp; RIGHT(DH940,3))&lt;=--('Drill Size Info'!$AB$19))),
                --(INT('Drill Size Info'!$AA$19) &amp; "." &amp; RIGHT(DH940,3)),
                --(INT('Drill Size Info'!$AB$19) &amp; "." &amp; RIGHT(DH940,3))
            )
        ),
        "N/A"
    )
)</f>
        <v>N/A</v>
      </c>
      <c r="T940" s="150" t="str">
        <f>IF(DL940&lt;&gt;"",
    IF(INT('Drill Size Info'!$AA$19)=INT('Drill Size Info'!$AB$15),
        --(INT('Drill Size Info'!$AA$15) &amp; "." &amp; DL940),
        IF(AND((--(INT('Drill Size Info'!$AA$15) &amp; "." &amp; DL940)&gt;=--('Drill Size Info'!$AA$15)), (--(INT('Drill Size Info'!$AA$15) &amp; "." &amp; DL940)&lt;=--('Drill Size Info'!$AB$15))),
            --(INT('Drill Size Info'!$AA$15) &amp; "." &amp; DL940),
            --(INT('Drill Size Info'!$AB$15) &amp; "." &amp; DL940)
        )
    ),
    IF(DK940&lt;&gt;"",
        IF(INT('Drill Size Info'!$AA$15)=INT('Drill Size Info'!$AB$15),
            --(INT('Drill Size Info'!$AA$15) &amp; "." &amp; LEFT(DK940,3)),
            IF(AND((--(INT('Drill Size Info'!$AA$15) &amp; "." &amp; LEFT(DK940,3))&gt;=--('Drill Size Info'!$AA$15)), (--(INT('Drill Size Info'!$AA$15) &amp; "." &amp; LEFT(DK940,3))&lt;=--('Drill Size Info'!$AB$15))),
                --(INT('Drill Size Info'!$AA$15) &amp; "." &amp; LEFT(DK940,3)),
                --(INT('Drill Size Info'!$AB$15) &amp; "." &amp; LEFT(DK940,3))
            )
        ),
        "OK"
    )
)</f>
        <v>OK</v>
      </c>
      <c r="U940" s="150" t="str">
        <f>IF(DM940&lt;&gt;"",
    IF(INT('Drill Size Info'!$AA$19)=INT('Drill Size Info'!$AB$15),
        --(INT('Drill Size Info'!$AA$15) &amp; "." &amp; DM940),
        IF(AND((--(INT('Drill Size Info'!$AA$15) &amp; "." &amp; DM940)&gt;=--('Drill Size Info'!$AA$15)), (--(INT('Drill Size Info'!$AA$15) &amp; "." &amp; DM940)&lt;=--('Drill Size Info'!$AB$15))),
            --(INT('Drill Size Info'!$AA$15) &amp; "." &amp; DM940),
            --(INT('Drill Size Info'!$AB$15) &amp; "." &amp; DM940)
        )
    ),
    IF(DK940&lt;&gt;"",
        IF(INT('Drill Size Info'!$AA$15)=INT('Drill Size Info'!$AB$15),
            --(INT('Drill Size Info'!$AA$15) &amp; "." &amp; RIGHT(DK940,3)),
            IF(AND((--(INT('Drill Size Info'!$AA$15) &amp; "." &amp; RIGHT(DK940,3))&gt;=--('Drill Size Info'!$AA$15)), (--(INT('Drill Size Info'!$AA$15) &amp; "." &amp; RIGHT(DK940,3))&lt;=--('Drill Size Info'!$AB$15))),
                --(INT('Drill Size Info'!$AA$15) &amp; "." &amp; RIGHT(DK940,3)),
                --(INT('Drill Size Info'!$AB$15) &amp; "." &amp; RIGHT(DK940,3))
            )
        ),
        "N/A"
    )
)</f>
        <v>N/A</v>
      </c>
      <c r="V940" s="161"/>
      <c r="W940" s="161"/>
      <c r="X940" s="161"/>
      <c r="Y940" s="161"/>
      <c r="Z940" s="161"/>
      <c r="AA940" s="162"/>
      <c r="AB940" s="162"/>
      <c r="AC940" s="162"/>
      <c r="AD940" s="162"/>
      <c r="AE940" s="162"/>
      <c r="AF940" s="162"/>
      <c r="AG940" s="162"/>
      <c r="AH940" s="162"/>
      <c r="AI940" s="162"/>
      <c r="AJ940" s="162"/>
      <c r="AK940" s="162"/>
      <c r="AL940" s="162"/>
      <c r="AM940" s="162"/>
      <c r="AN940" s="162"/>
      <c r="AO940" s="162"/>
      <c r="AP940" s="162"/>
      <c r="AQ940" s="162"/>
      <c r="AR940" s="162"/>
      <c r="AS940" s="162"/>
      <c r="AT940" s="162"/>
      <c r="AU940" s="162"/>
      <c r="AV940" s="162"/>
      <c r="AW940" s="162"/>
      <c r="AX940" s="162"/>
      <c r="AY940" s="162"/>
      <c r="AZ940" s="162"/>
      <c r="BA940" s="162"/>
      <c r="BB940" s="163"/>
      <c r="BC940" s="163"/>
      <c r="BD940" s="163"/>
      <c r="BE940" s="164"/>
      <c r="BF940" s="165"/>
      <c r="BG940" s="162"/>
      <c r="BH940" s="162"/>
      <c r="BI940" s="164"/>
    </row>
    <row r="941" spans="2:61" x14ac:dyDescent="0.2">
      <c r="B941" s="156">
        <v>933</v>
      </c>
      <c r="C941" s="157">
        <f t="shared" si="638"/>
        <v>0</v>
      </c>
      <c r="D941" s="158" t="str">
        <f t="shared" si="637"/>
        <v>OK</v>
      </c>
      <c r="E941" s="159" t="e">
        <f>VLOOKUP('DATA SHEET'!$B$9,'Drill Size Info'!$T$2:$U$8,2,FALSE)</f>
        <v>#N/A</v>
      </c>
      <c r="F941" s="159" t="str">
        <f t="shared" si="639"/>
        <v/>
      </c>
      <c r="G941" s="91">
        <f t="shared" si="640"/>
        <v>0</v>
      </c>
      <c r="H941" s="160" t="s">
        <v>175</v>
      </c>
      <c r="I941" s="160" t="s">
        <v>175</v>
      </c>
      <c r="J941" s="160" t="str">
        <f>IF('DATA SHEET'!$B$10="NC-50","N/A","OK")</f>
        <v>OK</v>
      </c>
      <c r="K941" s="160" t="str">
        <f>IF('DATA SHEET'!$B$10="NC-50","N/A","OK")</f>
        <v>OK</v>
      </c>
      <c r="L941" s="160" t="str">
        <f t="shared" si="641"/>
        <v>OK</v>
      </c>
      <c r="M941" s="160" t="str">
        <f t="shared" si="642"/>
        <v>OK</v>
      </c>
      <c r="N941" s="160"/>
      <c r="O941" s="160"/>
      <c r="P941" s="160"/>
      <c r="Q941" s="160"/>
      <c r="R941" s="92" t="str">
        <f>IF(DI941&lt;&gt;"",
    IF(INT('Drill Size Info'!$AA$19)=INT('Drill Size Info'!$AB$19),
        --(INT('Drill Size Info'!$AA$19) &amp; "." &amp; DI941),
        IF(AND((--(INT('Drill Size Info'!$AA$19) &amp; "." &amp; DI941)&gt;=--('Drill Size Info'!$AA$19)), (--(INT('Drill Size Info'!$AA$19) &amp; "." &amp; DI941)&lt;=--('Drill Size Info'!$AB$19))),
            --(INT('Drill Size Info'!$AA$19) &amp; "." &amp; DI941),
            --(INT('Drill Size Info'!$AB$19) &amp; "." &amp; DI941)
        )
    ),
    IF(DH941&lt;&gt;"",
        IF(INT('Drill Size Info'!$AA$19)=INT('Drill Size Info'!$AB$19),
            --(INT('Drill Size Info'!$AA$19) &amp; "." &amp; LEFT(DH941,3)),
            IF(AND((--(INT('Drill Size Info'!$AA$19) &amp; "." &amp; LEFT(DH941,3))&gt;=--('Drill Size Info'!$AA$19)), (--(INT('Drill Size Info'!$AA$19) &amp; "." &amp; LEFT(DH941,3))&lt;=--('Drill Size Info'!$AB$19))),
                --(INT('Drill Size Info'!$AA$19) &amp; "." &amp; LEFT(DH941,3)),
                --(INT('Drill Size Info'!$AB$19) &amp; "." &amp; LEFT(DH941,3))
            )
        ),
        "OK"
    )
)</f>
        <v>OK</v>
      </c>
      <c r="S941" s="150" t="str">
        <f>IF(DJ941&lt;&gt;"",
    IF(INT('Drill Size Info'!$AA$19)=INT('Drill Size Info'!$AB$19),
        --(INT('Drill Size Info'!$AA$19) &amp; "." &amp; DJ941),
        IF(AND((--(INT('Drill Size Info'!$AA$19) &amp; "." &amp; DJ941)&gt;=--('Drill Size Info'!$AA$19)), (--(INT('Drill Size Info'!$AA$19) &amp; "." &amp; DJ941)&lt;=--('Drill Size Info'!$AB$19))),
            --(INT('Drill Size Info'!$AA$19) &amp; "." &amp; DJ941),
            --(INT('Drill Size Info'!$AB$19) &amp; "." &amp; DJ941)
        )
    ),
    IF(DH941&lt;&gt;"",
        IF(INT('Drill Size Info'!$AA$19)=INT('Drill Size Info'!$AB$19),
            --(INT('Drill Size Info'!$AA$19) &amp; "." &amp; RIGHT(DH941,3)),
            IF(AND((--(INT('Drill Size Info'!$AA$19) &amp; "." &amp; RIGHT(DH941,3))&gt;=--('Drill Size Info'!$AA$19)), (--(INT('Drill Size Info'!$AA$19) &amp; "." &amp; RIGHT(DH941,3))&lt;=--('Drill Size Info'!$AB$19))),
                --(INT('Drill Size Info'!$AA$19) &amp; "." &amp; RIGHT(DH941,3)),
                --(INT('Drill Size Info'!$AB$19) &amp; "." &amp; RIGHT(DH941,3))
            )
        ),
        "N/A"
    )
)</f>
        <v>N/A</v>
      </c>
      <c r="T941" s="150" t="str">
        <f>IF(DL941&lt;&gt;"",
    IF(INT('Drill Size Info'!$AA$19)=INT('Drill Size Info'!$AB$15),
        --(INT('Drill Size Info'!$AA$15) &amp; "." &amp; DL941),
        IF(AND((--(INT('Drill Size Info'!$AA$15) &amp; "." &amp; DL941)&gt;=--('Drill Size Info'!$AA$15)), (--(INT('Drill Size Info'!$AA$15) &amp; "." &amp; DL941)&lt;=--('Drill Size Info'!$AB$15))),
            --(INT('Drill Size Info'!$AA$15) &amp; "." &amp; DL941),
            --(INT('Drill Size Info'!$AB$15) &amp; "." &amp; DL941)
        )
    ),
    IF(DK941&lt;&gt;"",
        IF(INT('Drill Size Info'!$AA$15)=INT('Drill Size Info'!$AB$15),
            --(INT('Drill Size Info'!$AA$15) &amp; "." &amp; LEFT(DK941,3)),
            IF(AND((--(INT('Drill Size Info'!$AA$15) &amp; "." &amp; LEFT(DK941,3))&gt;=--('Drill Size Info'!$AA$15)), (--(INT('Drill Size Info'!$AA$15) &amp; "." &amp; LEFT(DK941,3))&lt;=--('Drill Size Info'!$AB$15))),
                --(INT('Drill Size Info'!$AA$15) &amp; "." &amp; LEFT(DK941,3)),
                --(INT('Drill Size Info'!$AB$15) &amp; "." &amp; LEFT(DK941,3))
            )
        ),
        "OK"
    )
)</f>
        <v>OK</v>
      </c>
      <c r="U941" s="150" t="str">
        <f>IF(DM941&lt;&gt;"",
    IF(INT('Drill Size Info'!$AA$19)=INT('Drill Size Info'!$AB$15),
        --(INT('Drill Size Info'!$AA$15) &amp; "." &amp; DM941),
        IF(AND((--(INT('Drill Size Info'!$AA$15) &amp; "." &amp; DM941)&gt;=--('Drill Size Info'!$AA$15)), (--(INT('Drill Size Info'!$AA$15) &amp; "." &amp; DM941)&lt;=--('Drill Size Info'!$AB$15))),
            --(INT('Drill Size Info'!$AA$15) &amp; "." &amp; DM941),
            --(INT('Drill Size Info'!$AB$15) &amp; "." &amp; DM941)
        )
    ),
    IF(DK941&lt;&gt;"",
        IF(INT('Drill Size Info'!$AA$15)=INT('Drill Size Info'!$AB$15),
            --(INT('Drill Size Info'!$AA$15) &amp; "." &amp; RIGHT(DK941,3)),
            IF(AND((--(INT('Drill Size Info'!$AA$15) &amp; "." &amp; RIGHT(DK941,3))&gt;=--('Drill Size Info'!$AA$15)), (--(INT('Drill Size Info'!$AA$15) &amp; "." &amp; RIGHT(DK941,3))&lt;=--('Drill Size Info'!$AB$15))),
                --(INT('Drill Size Info'!$AA$15) &amp; "." &amp; RIGHT(DK941,3)),
                --(INT('Drill Size Info'!$AB$15) &amp; "." &amp; RIGHT(DK941,3))
            )
        ),
        "N/A"
    )
)</f>
        <v>N/A</v>
      </c>
      <c r="V941" s="161"/>
      <c r="W941" s="161"/>
      <c r="X941" s="161"/>
      <c r="Y941" s="161"/>
      <c r="Z941" s="161"/>
      <c r="AA941" s="162"/>
      <c r="AB941" s="162"/>
      <c r="AC941" s="162"/>
      <c r="AD941" s="162"/>
      <c r="AE941" s="162"/>
      <c r="AF941" s="162"/>
      <c r="AG941" s="162"/>
      <c r="AH941" s="162"/>
      <c r="AI941" s="162"/>
      <c r="AJ941" s="162"/>
      <c r="AK941" s="162"/>
      <c r="AL941" s="162"/>
      <c r="AM941" s="162"/>
      <c r="AN941" s="162"/>
      <c r="AO941" s="162"/>
      <c r="AP941" s="162"/>
      <c r="AQ941" s="162"/>
      <c r="AR941" s="162"/>
      <c r="AS941" s="162"/>
      <c r="AT941" s="162"/>
      <c r="AU941" s="162"/>
      <c r="AV941" s="162"/>
      <c r="AW941" s="162"/>
      <c r="AX941" s="162"/>
      <c r="AY941" s="162"/>
      <c r="AZ941" s="162"/>
      <c r="BA941" s="162"/>
      <c r="BB941" s="163"/>
      <c r="BC941" s="163"/>
      <c r="BD941" s="163"/>
      <c r="BE941" s="164"/>
      <c r="BF941" s="165"/>
      <c r="BG941" s="162"/>
      <c r="BH941" s="162"/>
      <c r="BI941" s="164"/>
    </row>
    <row r="942" spans="2:61" x14ac:dyDescent="0.2">
      <c r="B942" s="156">
        <v>934</v>
      </c>
      <c r="C942" s="157">
        <f t="shared" si="638"/>
        <v>0</v>
      </c>
      <c r="D942" s="158" t="str">
        <f t="shared" si="637"/>
        <v>OK</v>
      </c>
      <c r="E942" s="159" t="e">
        <f>VLOOKUP('DATA SHEET'!$B$9,'Drill Size Info'!$T$2:$U$8,2,FALSE)</f>
        <v>#N/A</v>
      </c>
      <c r="F942" s="159" t="str">
        <f t="shared" si="639"/>
        <v/>
      </c>
      <c r="G942" s="91">
        <f t="shared" si="640"/>
        <v>0</v>
      </c>
      <c r="H942" s="160" t="s">
        <v>175</v>
      </c>
      <c r="I942" s="160" t="s">
        <v>175</v>
      </c>
      <c r="J942" s="160" t="str">
        <f>IF('DATA SHEET'!$B$10="NC-50","N/A","OK")</f>
        <v>OK</v>
      </c>
      <c r="K942" s="160" t="str">
        <f>IF('DATA SHEET'!$B$10="NC-50","N/A","OK")</f>
        <v>OK</v>
      </c>
      <c r="L942" s="160" t="str">
        <f t="shared" si="641"/>
        <v>OK</v>
      </c>
      <c r="M942" s="160" t="str">
        <f t="shared" si="642"/>
        <v>OK</v>
      </c>
      <c r="N942" s="160"/>
      <c r="O942" s="160"/>
      <c r="P942" s="160"/>
      <c r="Q942" s="160"/>
      <c r="R942" s="92" t="str">
        <f>IF(DI942&lt;&gt;"",
    IF(INT('Drill Size Info'!$AA$19)=INT('Drill Size Info'!$AB$19),
        --(INT('Drill Size Info'!$AA$19) &amp; "." &amp; DI942),
        IF(AND((--(INT('Drill Size Info'!$AA$19) &amp; "." &amp; DI942)&gt;=--('Drill Size Info'!$AA$19)), (--(INT('Drill Size Info'!$AA$19) &amp; "." &amp; DI942)&lt;=--('Drill Size Info'!$AB$19))),
            --(INT('Drill Size Info'!$AA$19) &amp; "." &amp; DI942),
            --(INT('Drill Size Info'!$AB$19) &amp; "." &amp; DI942)
        )
    ),
    IF(DH942&lt;&gt;"",
        IF(INT('Drill Size Info'!$AA$19)=INT('Drill Size Info'!$AB$19),
            --(INT('Drill Size Info'!$AA$19) &amp; "." &amp; LEFT(DH942,3)),
            IF(AND((--(INT('Drill Size Info'!$AA$19) &amp; "." &amp; LEFT(DH942,3))&gt;=--('Drill Size Info'!$AA$19)), (--(INT('Drill Size Info'!$AA$19) &amp; "." &amp; LEFT(DH942,3))&lt;=--('Drill Size Info'!$AB$19))),
                --(INT('Drill Size Info'!$AA$19) &amp; "." &amp; LEFT(DH942,3)),
                --(INT('Drill Size Info'!$AB$19) &amp; "." &amp; LEFT(DH942,3))
            )
        ),
        "OK"
    )
)</f>
        <v>OK</v>
      </c>
      <c r="S942" s="150" t="str">
        <f>IF(DJ942&lt;&gt;"",
    IF(INT('Drill Size Info'!$AA$19)=INT('Drill Size Info'!$AB$19),
        --(INT('Drill Size Info'!$AA$19) &amp; "." &amp; DJ942),
        IF(AND((--(INT('Drill Size Info'!$AA$19) &amp; "." &amp; DJ942)&gt;=--('Drill Size Info'!$AA$19)), (--(INT('Drill Size Info'!$AA$19) &amp; "." &amp; DJ942)&lt;=--('Drill Size Info'!$AB$19))),
            --(INT('Drill Size Info'!$AA$19) &amp; "." &amp; DJ942),
            --(INT('Drill Size Info'!$AB$19) &amp; "." &amp; DJ942)
        )
    ),
    IF(DH942&lt;&gt;"",
        IF(INT('Drill Size Info'!$AA$19)=INT('Drill Size Info'!$AB$19),
            --(INT('Drill Size Info'!$AA$19) &amp; "." &amp; RIGHT(DH942,3)),
            IF(AND((--(INT('Drill Size Info'!$AA$19) &amp; "." &amp; RIGHT(DH942,3))&gt;=--('Drill Size Info'!$AA$19)), (--(INT('Drill Size Info'!$AA$19) &amp; "." &amp; RIGHT(DH942,3))&lt;=--('Drill Size Info'!$AB$19))),
                --(INT('Drill Size Info'!$AA$19) &amp; "." &amp; RIGHT(DH942,3)),
                --(INT('Drill Size Info'!$AB$19) &amp; "." &amp; RIGHT(DH942,3))
            )
        ),
        "N/A"
    )
)</f>
        <v>N/A</v>
      </c>
      <c r="T942" s="150" t="str">
        <f>IF(DL942&lt;&gt;"",
    IF(INT('Drill Size Info'!$AA$19)=INT('Drill Size Info'!$AB$15),
        --(INT('Drill Size Info'!$AA$15) &amp; "." &amp; DL942),
        IF(AND((--(INT('Drill Size Info'!$AA$15) &amp; "." &amp; DL942)&gt;=--('Drill Size Info'!$AA$15)), (--(INT('Drill Size Info'!$AA$15) &amp; "." &amp; DL942)&lt;=--('Drill Size Info'!$AB$15))),
            --(INT('Drill Size Info'!$AA$15) &amp; "." &amp; DL942),
            --(INT('Drill Size Info'!$AB$15) &amp; "." &amp; DL942)
        )
    ),
    IF(DK942&lt;&gt;"",
        IF(INT('Drill Size Info'!$AA$15)=INT('Drill Size Info'!$AB$15),
            --(INT('Drill Size Info'!$AA$15) &amp; "." &amp; LEFT(DK942,3)),
            IF(AND((--(INT('Drill Size Info'!$AA$15) &amp; "." &amp; LEFT(DK942,3))&gt;=--('Drill Size Info'!$AA$15)), (--(INT('Drill Size Info'!$AA$15) &amp; "." &amp; LEFT(DK942,3))&lt;=--('Drill Size Info'!$AB$15))),
                --(INT('Drill Size Info'!$AA$15) &amp; "." &amp; LEFT(DK942,3)),
                --(INT('Drill Size Info'!$AB$15) &amp; "." &amp; LEFT(DK942,3))
            )
        ),
        "OK"
    )
)</f>
        <v>OK</v>
      </c>
      <c r="U942" s="150" t="str">
        <f>IF(DM942&lt;&gt;"",
    IF(INT('Drill Size Info'!$AA$19)=INT('Drill Size Info'!$AB$15),
        --(INT('Drill Size Info'!$AA$15) &amp; "." &amp; DM942),
        IF(AND((--(INT('Drill Size Info'!$AA$15) &amp; "." &amp; DM942)&gt;=--('Drill Size Info'!$AA$15)), (--(INT('Drill Size Info'!$AA$15) &amp; "." &amp; DM942)&lt;=--('Drill Size Info'!$AB$15))),
            --(INT('Drill Size Info'!$AA$15) &amp; "." &amp; DM942),
            --(INT('Drill Size Info'!$AB$15) &amp; "." &amp; DM942)
        )
    ),
    IF(DK942&lt;&gt;"",
        IF(INT('Drill Size Info'!$AA$15)=INT('Drill Size Info'!$AB$15),
            --(INT('Drill Size Info'!$AA$15) &amp; "." &amp; RIGHT(DK942,3)),
            IF(AND((--(INT('Drill Size Info'!$AA$15) &amp; "." &amp; RIGHT(DK942,3))&gt;=--('Drill Size Info'!$AA$15)), (--(INT('Drill Size Info'!$AA$15) &amp; "." &amp; RIGHT(DK942,3))&lt;=--('Drill Size Info'!$AB$15))),
                --(INT('Drill Size Info'!$AA$15) &amp; "." &amp; RIGHT(DK942,3)),
                --(INT('Drill Size Info'!$AB$15) &amp; "." &amp; RIGHT(DK942,3))
            )
        ),
        "N/A"
    )
)</f>
        <v>N/A</v>
      </c>
      <c r="V942" s="161"/>
      <c r="W942" s="161"/>
      <c r="X942" s="161"/>
      <c r="Y942" s="161"/>
      <c r="Z942" s="161"/>
      <c r="AA942" s="162"/>
      <c r="AB942" s="162"/>
      <c r="AC942" s="162"/>
      <c r="AD942" s="162"/>
      <c r="AE942" s="162"/>
      <c r="AF942" s="162"/>
      <c r="AG942" s="162"/>
      <c r="AH942" s="162"/>
      <c r="AI942" s="162"/>
      <c r="AJ942" s="162"/>
      <c r="AK942" s="162"/>
      <c r="AL942" s="162"/>
      <c r="AM942" s="162"/>
      <c r="AN942" s="162"/>
      <c r="AO942" s="162"/>
      <c r="AP942" s="162"/>
      <c r="AQ942" s="162"/>
      <c r="AR942" s="162"/>
      <c r="AS942" s="162"/>
      <c r="AT942" s="162"/>
      <c r="AU942" s="162"/>
      <c r="AV942" s="162"/>
      <c r="AW942" s="162"/>
      <c r="AX942" s="162"/>
      <c r="AY942" s="162"/>
      <c r="AZ942" s="162"/>
      <c r="BA942" s="162"/>
      <c r="BB942" s="163"/>
      <c r="BC942" s="163"/>
      <c r="BD942" s="163"/>
      <c r="BE942" s="164"/>
      <c r="BF942" s="165"/>
      <c r="BG942" s="162"/>
      <c r="BH942" s="162"/>
      <c r="BI942" s="164"/>
    </row>
    <row r="943" spans="2:61" x14ac:dyDescent="0.2">
      <c r="B943" s="156">
        <v>935</v>
      </c>
      <c r="C943" s="157">
        <f t="shared" si="638"/>
        <v>0</v>
      </c>
      <c r="D943" s="158" t="str">
        <f t="shared" si="637"/>
        <v>OK</v>
      </c>
      <c r="E943" s="159" t="e">
        <f>VLOOKUP('DATA SHEET'!$B$9,'Drill Size Info'!$T$2:$U$8,2,FALSE)</f>
        <v>#N/A</v>
      </c>
      <c r="F943" s="159" t="str">
        <f t="shared" si="639"/>
        <v/>
      </c>
      <c r="G943" s="91">
        <f t="shared" si="640"/>
        <v>0</v>
      </c>
      <c r="H943" s="160" t="s">
        <v>175</v>
      </c>
      <c r="I943" s="160" t="s">
        <v>175</v>
      </c>
      <c r="J943" s="160" t="str">
        <f>IF('DATA SHEET'!$B$10="NC-50","N/A","OK")</f>
        <v>OK</v>
      </c>
      <c r="K943" s="160" t="str">
        <f>IF('DATA SHEET'!$B$10="NC-50","N/A","OK")</f>
        <v>OK</v>
      </c>
      <c r="L943" s="160" t="str">
        <f t="shared" si="641"/>
        <v>OK</v>
      </c>
      <c r="M943" s="160" t="str">
        <f t="shared" si="642"/>
        <v>OK</v>
      </c>
      <c r="N943" s="160"/>
      <c r="O943" s="160"/>
      <c r="P943" s="160"/>
      <c r="Q943" s="160"/>
      <c r="R943" s="92" t="str">
        <f>IF(DI943&lt;&gt;"",
    IF(INT('Drill Size Info'!$AA$19)=INT('Drill Size Info'!$AB$19),
        --(INT('Drill Size Info'!$AA$19) &amp; "." &amp; DI943),
        IF(AND((--(INT('Drill Size Info'!$AA$19) &amp; "." &amp; DI943)&gt;=--('Drill Size Info'!$AA$19)), (--(INT('Drill Size Info'!$AA$19) &amp; "." &amp; DI943)&lt;=--('Drill Size Info'!$AB$19))),
            --(INT('Drill Size Info'!$AA$19) &amp; "." &amp; DI943),
            --(INT('Drill Size Info'!$AB$19) &amp; "." &amp; DI943)
        )
    ),
    IF(DH943&lt;&gt;"",
        IF(INT('Drill Size Info'!$AA$19)=INT('Drill Size Info'!$AB$19),
            --(INT('Drill Size Info'!$AA$19) &amp; "." &amp; LEFT(DH943,3)),
            IF(AND((--(INT('Drill Size Info'!$AA$19) &amp; "." &amp; LEFT(DH943,3))&gt;=--('Drill Size Info'!$AA$19)), (--(INT('Drill Size Info'!$AA$19) &amp; "." &amp; LEFT(DH943,3))&lt;=--('Drill Size Info'!$AB$19))),
                --(INT('Drill Size Info'!$AA$19) &amp; "." &amp; LEFT(DH943,3)),
                --(INT('Drill Size Info'!$AB$19) &amp; "." &amp; LEFT(DH943,3))
            )
        ),
        "OK"
    )
)</f>
        <v>OK</v>
      </c>
      <c r="S943" s="150" t="str">
        <f>IF(DJ943&lt;&gt;"",
    IF(INT('Drill Size Info'!$AA$19)=INT('Drill Size Info'!$AB$19),
        --(INT('Drill Size Info'!$AA$19) &amp; "." &amp; DJ943),
        IF(AND((--(INT('Drill Size Info'!$AA$19) &amp; "." &amp; DJ943)&gt;=--('Drill Size Info'!$AA$19)), (--(INT('Drill Size Info'!$AA$19) &amp; "." &amp; DJ943)&lt;=--('Drill Size Info'!$AB$19))),
            --(INT('Drill Size Info'!$AA$19) &amp; "." &amp; DJ943),
            --(INT('Drill Size Info'!$AB$19) &amp; "." &amp; DJ943)
        )
    ),
    IF(DH943&lt;&gt;"",
        IF(INT('Drill Size Info'!$AA$19)=INT('Drill Size Info'!$AB$19),
            --(INT('Drill Size Info'!$AA$19) &amp; "." &amp; RIGHT(DH943,3)),
            IF(AND((--(INT('Drill Size Info'!$AA$19) &amp; "." &amp; RIGHT(DH943,3))&gt;=--('Drill Size Info'!$AA$19)), (--(INT('Drill Size Info'!$AA$19) &amp; "." &amp; RIGHT(DH943,3))&lt;=--('Drill Size Info'!$AB$19))),
                --(INT('Drill Size Info'!$AA$19) &amp; "." &amp; RIGHT(DH943,3)),
                --(INT('Drill Size Info'!$AB$19) &amp; "." &amp; RIGHT(DH943,3))
            )
        ),
        "N/A"
    )
)</f>
        <v>N/A</v>
      </c>
      <c r="T943" s="150" t="str">
        <f>IF(DL943&lt;&gt;"",
    IF(INT('Drill Size Info'!$AA$19)=INT('Drill Size Info'!$AB$15),
        --(INT('Drill Size Info'!$AA$15) &amp; "." &amp; DL943),
        IF(AND((--(INT('Drill Size Info'!$AA$15) &amp; "." &amp; DL943)&gt;=--('Drill Size Info'!$AA$15)), (--(INT('Drill Size Info'!$AA$15) &amp; "." &amp; DL943)&lt;=--('Drill Size Info'!$AB$15))),
            --(INT('Drill Size Info'!$AA$15) &amp; "." &amp; DL943),
            --(INT('Drill Size Info'!$AB$15) &amp; "." &amp; DL943)
        )
    ),
    IF(DK943&lt;&gt;"",
        IF(INT('Drill Size Info'!$AA$15)=INT('Drill Size Info'!$AB$15),
            --(INT('Drill Size Info'!$AA$15) &amp; "." &amp; LEFT(DK943,3)),
            IF(AND((--(INT('Drill Size Info'!$AA$15) &amp; "." &amp; LEFT(DK943,3))&gt;=--('Drill Size Info'!$AA$15)), (--(INT('Drill Size Info'!$AA$15) &amp; "." &amp; LEFT(DK943,3))&lt;=--('Drill Size Info'!$AB$15))),
                --(INT('Drill Size Info'!$AA$15) &amp; "." &amp; LEFT(DK943,3)),
                --(INT('Drill Size Info'!$AB$15) &amp; "." &amp; LEFT(DK943,3))
            )
        ),
        "OK"
    )
)</f>
        <v>OK</v>
      </c>
      <c r="U943" s="150" t="str">
        <f>IF(DM943&lt;&gt;"",
    IF(INT('Drill Size Info'!$AA$19)=INT('Drill Size Info'!$AB$15),
        --(INT('Drill Size Info'!$AA$15) &amp; "." &amp; DM943),
        IF(AND((--(INT('Drill Size Info'!$AA$15) &amp; "." &amp; DM943)&gt;=--('Drill Size Info'!$AA$15)), (--(INT('Drill Size Info'!$AA$15) &amp; "." &amp; DM943)&lt;=--('Drill Size Info'!$AB$15))),
            --(INT('Drill Size Info'!$AA$15) &amp; "." &amp; DM943),
            --(INT('Drill Size Info'!$AB$15) &amp; "." &amp; DM943)
        )
    ),
    IF(DK943&lt;&gt;"",
        IF(INT('Drill Size Info'!$AA$15)=INT('Drill Size Info'!$AB$15),
            --(INT('Drill Size Info'!$AA$15) &amp; "." &amp; RIGHT(DK943,3)),
            IF(AND((--(INT('Drill Size Info'!$AA$15) &amp; "." &amp; RIGHT(DK943,3))&gt;=--('Drill Size Info'!$AA$15)), (--(INT('Drill Size Info'!$AA$15) &amp; "." &amp; RIGHT(DK943,3))&lt;=--('Drill Size Info'!$AB$15))),
                --(INT('Drill Size Info'!$AA$15) &amp; "." &amp; RIGHT(DK943,3)),
                --(INT('Drill Size Info'!$AB$15) &amp; "." &amp; RIGHT(DK943,3))
            )
        ),
        "N/A"
    )
)</f>
        <v>N/A</v>
      </c>
      <c r="V943" s="161"/>
      <c r="W943" s="161"/>
      <c r="X943" s="161"/>
      <c r="Y943" s="161"/>
      <c r="Z943" s="161"/>
      <c r="AA943" s="162"/>
      <c r="AB943" s="162"/>
      <c r="AC943" s="162"/>
      <c r="AD943" s="162"/>
      <c r="AE943" s="162"/>
      <c r="AF943" s="162"/>
      <c r="AG943" s="162"/>
      <c r="AH943" s="162"/>
      <c r="AI943" s="162"/>
      <c r="AJ943" s="162"/>
      <c r="AK943" s="162"/>
      <c r="AL943" s="162"/>
      <c r="AM943" s="162"/>
      <c r="AN943" s="162"/>
      <c r="AO943" s="162"/>
      <c r="AP943" s="162"/>
      <c r="AQ943" s="162"/>
      <c r="AR943" s="162"/>
      <c r="AS943" s="162"/>
      <c r="AT943" s="162"/>
      <c r="AU943" s="162"/>
      <c r="AV943" s="162"/>
      <c r="AW943" s="162"/>
      <c r="AX943" s="162"/>
      <c r="AY943" s="162"/>
      <c r="AZ943" s="162"/>
      <c r="BA943" s="162"/>
      <c r="BB943" s="163"/>
      <c r="BC943" s="163"/>
      <c r="BD943" s="163"/>
      <c r="BE943" s="164"/>
      <c r="BF943" s="165"/>
      <c r="BG943" s="162"/>
      <c r="BH943" s="162"/>
      <c r="BI943" s="164"/>
    </row>
    <row r="944" spans="2:61" x14ac:dyDescent="0.2">
      <c r="B944" s="156">
        <v>936</v>
      </c>
      <c r="C944" s="157">
        <f t="shared" si="638"/>
        <v>0</v>
      </c>
      <c r="D944" s="158" t="str">
        <f t="shared" si="637"/>
        <v>OK</v>
      </c>
      <c r="E944" s="159" t="e">
        <f>VLOOKUP('DATA SHEET'!$B$9,'Drill Size Info'!$T$2:$U$8,2,FALSE)</f>
        <v>#N/A</v>
      </c>
      <c r="F944" s="159" t="str">
        <f t="shared" si="639"/>
        <v/>
      </c>
      <c r="G944" s="91">
        <f t="shared" si="640"/>
        <v>0</v>
      </c>
      <c r="H944" s="160" t="s">
        <v>175</v>
      </c>
      <c r="I944" s="160" t="s">
        <v>175</v>
      </c>
      <c r="J944" s="160" t="str">
        <f>IF('DATA SHEET'!$B$10="NC-50","N/A","OK")</f>
        <v>OK</v>
      </c>
      <c r="K944" s="160" t="str">
        <f>IF('DATA SHEET'!$B$10="NC-50","N/A","OK")</f>
        <v>OK</v>
      </c>
      <c r="L944" s="160" t="str">
        <f t="shared" si="641"/>
        <v>OK</v>
      </c>
      <c r="M944" s="160" t="str">
        <f t="shared" si="642"/>
        <v>OK</v>
      </c>
      <c r="N944" s="160"/>
      <c r="O944" s="160"/>
      <c r="P944" s="160"/>
      <c r="Q944" s="160"/>
      <c r="R944" s="92" t="str">
        <f>IF(DI944&lt;&gt;"",
    IF(INT('Drill Size Info'!$AA$19)=INT('Drill Size Info'!$AB$19),
        --(INT('Drill Size Info'!$AA$19) &amp; "." &amp; DI944),
        IF(AND((--(INT('Drill Size Info'!$AA$19) &amp; "." &amp; DI944)&gt;=--('Drill Size Info'!$AA$19)), (--(INT('Drill Size Info'!$AA$19) &amp; "." &amp; DI944)&lt;=--('Drill Size Info'!$AB$19))),
            --(INT('Drill Size Info'!$AA$19) &amp; "." &amp; DI944),
            --(INT('Drill Size Info'!$AB$19) &amp; "." &amp; DI944)
        )
    ),
    IF(DH944&lt;&gt;"",
        IF(INT('Drill Size Info'!$AA$19)=INT('Drill Size Info'!$AB$19),
            --(INT('Drill Size Info'!$AA$19) &amp; "." &amp; LEFT(DH944,3)),
            IF(AND((--(INT('Drill Size Info'!$AA$19) &amp; "." &amp; LEFT(DH944,3))&gt;=--('Drill Size Info'!$AA$19)), (--(INT('Drill Size Info'!$AA$19) &amp; "." &amp; LEFT(DH944,3))&lt;=--('Drill Size Info'!$AB$19))),
                --(INT('Drill Size Info'!$AA$19) &amp; "." &amp; LEFT(DH944,3)),
                --(INT('Drill Size Info'!$AB$19) &amp; "." &amp; LEFT(DH944,3))
            )
        ),
        "OK"
    )
)</f>
        <v>OK</v>
      </c>
      <c r="S944" s="150" t="str">
        <f>IF(DJ944&lt;&gt;"",
    IF(INT('Drill Size Info'!$AA$19)=INT('Drill Size Info'!$AB$19),
        --(INT('Drill Size Info'!$AA$19) &amp; "." &amp; DJ944),
        IF(AND((--(INT('Drill Size Info'!$AA$19) &amp; "." &amp; DJ944)&gt;=--('Drill Size Info'!$AA$19)), (--(INT('Drill Size Info'!$AA$19) &amp; "." &amp; DJ944)&lt;=--('Drill Size Info'!$AB$19))),
            --(INT('Drill Size Info'!$AA$19) &amp; "." &amp; DJ944),
            --(INT('Drill Size Info'!$AB$19) &amp; "." &amp; DJ944)
        )
    ),
    IF(DH944&lt;&gt;"",
        IF(INT('Drill Size Info'!$AA$19)=INT('Drill Size Info'!$AB$19),
            --(INT('Drill Size Info'!$AA$19) &amp; "." &amp; RIGHT(DH944,3)),
            IF(AND((--(INT('Drill Size Info'!$AA$19) &amp; "." &amp; RIGHT(DH944,3))&gt;=--('Drill Size Info'!$AA$19)), (--(INT('Drill Size Info'!$AA$19) &amp; "." &amp; RIGHT(DH944,3))&lt;=--('Drill Size Info'!$AB$19))),
                --(INT('Drill Size Info'!$AA$19) &amp; "." &amp; RIGHT(DH944,3)),
                --(INT('Drill Size Info'!$AB$19) &amp; "." &amp; RIGHT(DH944,3))
            )
        ),
        "N/A"
    )
)</f>
        <v>N/A</v>
      </c>
      <c r="T944" s="150" t="str">
        <f>IF(DL944&lt;&gt;"",
    IF(INT('Drill Size Info'!$AA$19)=INT('Drill Size Info'!$AB$15),
        --(INT('Drill Size Info'!$AA$15) &amp; "." &amp; DL944),
        IF(AND((--(INT('Drill Size Info'!$AA$15) &amp; "." &amp; DL944)&gt;=--('Drill Size Info'!$AA$15)), (--(INT('Drill Size Info'!$AA$15) &amp; "." &amp; DL944)&lt;=--('Drill Size Info'!$AB$15))),
            --(INT('Drill Size Info'!$AA$15) &amp; "." &amp; DL944),
            --(INT('Drill Size Info'!$AB$15) &amp; "." &amp; DL944)
        )
    ),
    IF(DK944&lt;&gt;"",
        IF(INT('Drill Size Info'!$AA$15)=INT('Drill Size Info'!$AB$15),
            --(INT('Drill Size Info'!$AA$15) &amp; "." &amp; LEFT(DK944,3)),
            IF(AND((--(INT('Drill Size Info'!$AA$15) &amp; "." &amp; LEFT(DK944,3))&gt;=--('Drill Size Info'!$AA$15)), (--(INT('Drill Size Info'!$AA$15) &amp; "." &amp; LEFT(DK944,3))&lt;=--('Drill Size Info'!$AB$15))),
                --(INT('Drill Size Info'!$AA$15) &amp; "." &amp; LEFT(DK944,3)),
                --(INT('Drill Size Info'!$AB$15) &amp; "." &amp; LEFT(DK944,3))
            )
        ),
        "OK"
    )
)</f>
        <v>OK</v>
      </c>
      <c r="U944" s="150" t="str">
        <f>IF(DM944&lt;&gt;"",
    IF(INT('Drill Size Info'!$AA$19)=INT('Drill Size Info'!$AB$15),
        --(INT('Drill Size Info'!$AA$15) &amp; "." &amp; DM944),
        IF(AND((--(INT('Drill Size Info'!$AA$15) &amp; "." &amp; DM944)&gt;=--('Drill Size Info'!$AA$15)), (--(INT('Drill Size Info'!$AA$15) &amp; "." &amp; DM944)&lt;=--('Drill Size Info'!$AB$15))),
            --(INT('Drill Size Info'!$AA$15) &amp; "." &amp; DM944),
            --(INT('Drill Size Info'!$AB$15) &amp; "." &amp; DM944)
        )
    ),
    IF(DK944&lt;&gt;"",
        IF(INT('Drill Size Info'!$AA$15)=INT('Drill Size Info'!$AB$15),
            --(INT('Drill Size Info'!$AA$15) &amp; "." &amp; RIGHT(DK944,3)),
            IF(AND((--(INT('Drill Size Info'!$AA$15) &amp; "." &amp; RIGHT(DK944,3))&gt;=--('Drill Size Info'!$AA$15)), (--(INT('Drill Size Info'!$AA$15) &amp; "." &amp; RIGHT(DK944,3))&lt;=--('Drill Size Info'!$AB$15))),
                --(INT('Drill Size Info'!$AA$15) &amp; "." &amp; RIGHT(DK944,3)),
                --(INT('Drill Size Info'!$AB$15) &amp; "." &amp; RIGHT(DK944,3))
            )
        ),
        "N/A"
    )
)</f>
        <v>N/A</v>
      </c>
      <c r="V944" s="161"/>
      <c r="W944" s="161"/>
      <c r="X944" s="161"/>
      <c r="Y944" s="161"/>
      <c r="Z944" s="161"/>
      <c r="AA944" s="162"/>
      <c r="AB944" s="162"/>
      <c r="AC944" s="162"/>
      <c r="AD944" s="162"/>
      <c r="AE944" s="162"/>
      <c r="AF944" s="162"/>
      <c r="AG944" s="162"/>
      <c r="AH944" s="162"/>
      <c r="AI944" s="162"/>
      <c r="AJ944" s="162"/>
      <c r="AK944" s="162"/>
      <c r="AL944" s="162"/>
      <c r="AM944" s="162"/>
      <c r="AN944" s="162"/>
      <c r="AO944" s="162"/>
      <c r="AP944" s="162"/>
      <c r="AQ944" s="162"/>
      <c r="AR944" s="162"/>
      <c r="AS944" s="162"/>
      <c r="AT944" s="162"/>
      <c r="AU944" s="162"/>
      <c r="AV944" s="162"/>
      <c r="AW944" s="162"/>
      <c r="AX944" s="162"/>
      <c r="AY944" s="162"/>
      <c r="AZ944" s="162"/>
      <c r="BA944" s="162"/>
      <c r="BB944" s="163"/>
      <c r="BC944" s="163"/>
      <c r="BD944" s="163"/>
      <c r="BE944" s="164"/>
      <c r="BF944" s="165"/>
      <c r="BG944" s="162"/>
      <c r="BH944" s="162"/>
      <c r="BI944" s="164"/>
    </row>
    <row r="945" spans="2:61" x14ac:dyDescent="0.2">
      <c r="B945" s="156">
        <v>937</v>
      </c>
      <c r="C945" s="157">
        <f t="shared" si="638"/>
        <v>0</v>
      </c>
      <c r="D945" s="158" t="str">
        <f t="shared" si="637"/>
        <v>OK</v>
      </c>
      <c r="E945" s="159" t="e">
        <f>VLOOKUP('DATA SHEET'!$B$9,'Drill Size Info'!$T$2:$U$8,2,FALSE)</f>
        <v>#N/A</v>
      </c>
      <c r="F945" s="159" t="str">
        <f t="shared" si="639"/>
        <v/>
      </c>
      <c r="G945" s="91">
        <f t="shared" si="640"/>
        <v>0</v>
      </c>
      <c r="H945" s="160" t="s">
        <v>175</v>
      </c>
      <c r="I945" s="160" t="s">
        <v>175</v>
      </c>
      <c r="J945" s="160" t="str">
        <f>IF('DATA SHEET'!$B$10="NC-50","N/A","OK")</f>
        <v>OK</v>
      </c>
      <c r="K945" s="160" t="str">
        <f>IF('DATA SHEET'!$B$10="NC-50","N/A","OK")</f>
        <v>OK</v>
      </c>
      <c r="L945" s="160" t="str">
        <f t="shared" si="641"/>
        <v>OK</v>
      </c>
      <c r="M945" s="160" t="str">
        <f t="shared" si="642"/>
        <v>OK</v>
      </c>
      <c r="N945" s="160"/>
      <c r="O945" s="160"/>
      <c r="P945" s="160"/>
      <c r="Q945" s="160"/>
      <c r="R945" s="92" t="str">
        <f>IF(DI945&lt;&gt;"",
    IF(INT('Drill Size Info'!$AA$19)=INT('Drill Size Info'!$AB$19),
        --(INT('Drill Size Info'!$AA$19) &amp; "." &amp; DI945),
        IF(AND((--(INT('Drill Size Info'!$AA$19) &amp; "." &amp; DI945)&gt;=--('Drill Size Info'!$AA$19)), (--(INT('Drill Size Info'!$AA$19) &amp; "." &amp; DI945)&lt;=--('Drill Size Info'!$AB$19))),
            --(INT('Drill Size Info'!$AA$19) &amp; "." &amp; DI945),
            --(INT('Drill Size Info'!$AB$19) &amp; "." &amp; DI945)
        )
    ),
    IF(DH945&lt;&gt;"",
        IF(INT('Drill Size Info'!$AA$19)=INT('Drill Size Info'!$AB$19),
            --(INT('Drill Size Info'!$AA$19) &amp; "." &amp; LEFT(DH945,3)),
            IF(AND((--(INT('Drill Size Info'!$AA$19) &amp; "." &amp; LEFT(DH945,3))&gt;=--('Drill Size Info'!$AA$19)), (--(INT('Drill Size Info'!$AA$19) &amp; "." &amp; LEFT(DH945,3))&lt;=--('Drill Size Info'!$AB$19))),
                --(INT('Drill Size Info'!$AA$19) &amp; "." &amp; LEFT(DH945,3)),
                --(INT('Drill Size Info'!$AB$19) &amp; "." &amp; LEFT(DH945,3))
            )
        ),
        "OK"
    )
)</f>
        <v>OK</v>
      </c>
      <c r="S945" s="150" t="str">
        <f>IF(DJ945&lt;&gt;"",
    IF(INT('Drill Size Info'!$AA$19)=INT('Drill Size Info'!$AB$19),
        --(INT('Drill Size Info'!$AA$19) &amp; "." &amp; DJ945),
        IF(AND((--(INT('Drill Size Info'!$AA$19) &amp; "." &amp; DJ945)&gt;=--('Drill Size Info'!$AA$19)), (--(INT('Drill Size Info'!$AA$19) &amp; "." &amp; DJ945)&lt;=--('Drill Size Info'!$AB$19))),
            --(INT('Drill Size Info'!$AA$19) &amp; "." &amp; DJ945),
            --(INT('Drill Size Info'!$AB$19) &amp; "." &amp; DJ945)
        )
    ),
    IF(DH945&lt;&gt;"",
        IF(INT('Drill Size Info'!$AA$19)=INT('Drill Size Info'!$AB$19),
            --(INT('Drill Size Info'!$AA$19) &amp; "." &amp; RIGHT(DH945,3)),
            IF(AND((--(INT('Drill Size Info'!$AA$19) &amp; "." &amp; RIGHT(DH945,3))&gt;=--('Drill Size Info'!$AA$19)), (--(INT('Drill Size Info'!$AA$19) &amp; "." &amp; RIGHT(DH945,3))&lt;=--('Drill Size Info'!$AB$19))),
                --(INT('Drill Size Info'!$AA$19) &amp; "." &amp; RIGHT(DH945,3)),
                --(INT('Drill Size Info'!$AB$19) &amp; "." &amp; RIGHT(DH945,3))
            )
        ),
        "N/A"
    )
)</f>
        <v>N/A</v>
      </c>
      <c r="T945" s="150" t="str">
        <f>IF(DL945&lt;&gt;"",
    IF(INT('Drill Size Info'!$AA$19)=INT('Drill Size Info'!$AB$15),
        --(INT('Drill Size Info'!$AA$15) &amp; "." &amp; DL945),
        IF(AND((--(INT('Drill Size Info'!$AA$15) &amp; "." &amp; DL945)&gt;=--('Drill Size Info'!$AA$15)), (--(INT('Drill Size Info'!$AA$15) &amp; "." &amp; DL945)&lt;=--('Drill Size Info'!$AB$15))),
            --(INT('Drill Size Info'!$AA$15) &amp; "." &amp; DL945),
            --(INT('Drill Size Info'!$AB$15) &amp; "." &amp; DL945)
        )
    ),
    IF(DK945&lt;&gt;"",
        IF(INT('Drill Size Info'!$AA$15)=INT('Drill Size Info'!$AB$15),
            --(INT('Drill Size Info'!$AA$15) &amp; "." &amp; LEFT(DK945,3)),
            IF(AND((--(INT('Drill Size Info'!$AA$15) &amp; "." &amp; LEFT(DK945,3))&gt;=--('Drill Size Info'!$AA$15)), (--(INT('Drill Size Info'!$AA$15) &amp; "." &amp; LEFT(DK945,3))&lt;=--('Drill Size Info'!$AB$15))),
                --(INT('Drill Size Info'!$AA$15) &amp; "." &amp; LEFT(DK945,3)),
                --(INT('Drill Size Info'!$AB$15) &amp; "." &amp; LEFT(DK945,3))
            )
        ),
        "OK"
    )
)</f>
        <v>OK</v>
      </c>
      <c r="U945" s="150" t="str">
        <f>IF(DM945&lt;&gt;"",
    IF(INT('Drill Size Info'!$AA$19)=INT('Drill Size Info'!$AB$15),
        --(INT('Drill Size Info'!$AA$15) &amp; "." &amp; DM945),
        IF(AND((--(INT('Drill Size Info'!$AA$15) &amp; "." &amp; DM945)&gt;=--('Drill Size Info'!$AA$15)), (--(INT('Drill Size Info'!$AA$15) &amp; "." &amp; DM945)&lt;=--('Drill Size Info'!$AB$15))),
            --(INT('Drill Size Info'!$AA$15) &amp; "." &amp; DM945),
            --(INT('Drill Size Info'!$AB$15) &amp; "." &amp; DM945)
        )
    ),
    IF(DK945&lt;&gt;"",
        IF(INT('Drill Size Info'!$AA$15)=INT('Drill Size Info'!$AB$15),
            --(INT('Drill Size Info'!$AA$15) &amp; "." &amp; RIGHT(DK945,3)),
            IF(AND((--(INT('Drill Size Info'!$AA$15) &amp; "." &amp; RIGHT(DK945,3))&gt;=--('Drill Size Info'!$AA$15)), (--(INT('Drill Size Info'!$AA$15) &amp; "." &amp; RIGHT(DK945,3))&lt;=--('Drill Size Info'!$AB$15))),
                --(INT('Drill Size Info'!$AA$15) &amp; "." &amp; RIGHT(DK945,3)),
                --(INT('Drill Size Info'!$AB$15) &amp; "." &amp; RIGHT(DK945,3))
            )
        ),
        "N/A"
    )
)</f>
        <v>N/A</v>
      </c>
      <c r="V945" s="161"/>
      <c r="W945" s="161"/>
      <c r="X945" s="161"/>
      <c r="Y945" s="161"/>
      <c r="Z945" s="161"/>
      <c r="AA945" s="162"/>
      <c r="AB945" s="162"/>
      <c r="AC945" s="162"/>
      <c r="AD945" s="162"/>
      <c r="AE945" s="162"/>
      <c r="AF945" s="162"/>
      <c r="AG945" s="162"/>
      <c r="AH945" s="162"/>
      <c r="AI945" s="162"/>
      <c r="AJ945" s="162"/>
      <c r="AK945" s="162"/>
      <c r="AL945" s="162"/>
      <c r="AM945" s="162"/>
      <c r="AN945" s="162"/>
      <c r="AO945" s="162"/>
      <c r="AP945" s="162"/>
      <c r="AQ945" s="162"/>
      <c r="AR945" s="162"/>
      <c r="AS945" s="162"/>
      <c r="AT945" s="162"/>
      <c r="AU945" s="162"/>
      <c r="AV945" s="162"/>
      <c r="AW945" s="162"/>
      <c r="AX945" s="162"/>
      <c r="AY945" s="162"/>
      <c r="AZ945" s="162"/>
      <c r="BA945" s="162"/>
      <c r="BB945" s="163"/>
      <c r="BC945" s="163"/>
      <c r="BD945" s="163"/>
      <c r="BE945" s="164"/>
      <c r="BF945" s="165"/>
      <c r="BG945" s="162"/>
      <c r="BH945" s="162"/>
      <c r="BI945" s="164"/>
    </row>
    <row r="946" spans="2:61" x14ac:dyDescent="0.2">
      <c r="B946" s="156">
        <v>938</v>
      </c>
      <c r="C946" s="157">
        <f t="shared" si="638"/>
        <v>0</v>
      </c>
      <c r="D946" s="158" t="str">
        <f t="shared" si="637"/>
        <v>OK</v>
      </c>
      <c r="E946" s="159" t="e">
        <f>VLOOKUP('DATA SHEET'!$B$9,'Drill Size Info'!$T$2:$U$8,2,FALSE)</f>
        <v>#N/A</v>
      </c>
      <c r="F946" s="159" t="str">
        <f t="shared" si="639"/>
        <v/>
      </c>
      <c r="G946" s="91">
        <f t="shared" si="640"/>
        <v>0</v>
      </c>
      <c r="H946" s="160" t="s">
        <v>175</v>
      </c>
      <c r="I946" s="160" t="s">
        <v>175</v>
      </c>
      <c r="J946" s="160" t="str">
        <f>IF('DATA SHEET'!$B$10="NC-50","N/A","OK")</f>
        <v>OK</v>
      </c>
      <c r="K946" s="160" t="str">
        <f>IF('DATA SHEET'!$B$10="NC-50","N/A","OK")</f>
        <v>OK</v>
      </c>
      <c r="L946" s="160" t="str">
        <f t="shared" si="641"/>
        <v>OK</v>
      </c>
      <c r="M946" s="160" t="str">
        <f t="shared" si="642"/>
        <v>OK</v>
      </c>
      <c r="N946" s="160"/>
      <c r="O946" s="160"/>
      <c r="P946" s="160"/>
      <c r="Q946" s="160"/>
      <c r="R946" s="92" t="str">
        <f>IF(DI946&lt;&gt;"",
    IF(INT('Drill Size Info'!$AA$19)=INT('Drill Size Info'!$AB$19),
        --(INT('Drill Size Info'!$AA$19) &amp; "." &amp; DI946),
        IF(AND((--(INT('Drill Size Info'!$AA$19) &amp; "." &amp; DI946)&gt;=--('Drill Size Info'!$AA$19)), (--(INT('Drill Size Info'!$AA$19) &amp; "." &amp; DI946)&lt;=--('Drill Size Info'!$AB$19))),
            --(INT('Drill Size Info'!$AA$19) &amp; "." &amp; DI946),
            --(INT('Drill Size Info'!$AB$19) &amp; "." &amp; DI946)
        )
    ),
    IF(DH946&lt;&gt;"",
        IF(INT('Drill Size Info'!$AA$19)=INT('Drill Size Info'!$AB$19),
            --(INT('Drill Size Info'!$AA$19) &amp; "." &amp; LEFT(DH946,3)),
            IF(AND((--(INT('Drill Size Info'!$AA$19) &amp; "." &amp; LEFT(DH946,3))&gt;=--('Drill Size Info'!$AA$19)), (--(INT('Drill Size Info'!$AA$19) &amp; "." &amp; LEFT(DH946,3))&lt;=--('Drill Size Info'!$AB$19))),
                --(INT('Drill Size Info'!$AA$19) &amp; "." &amp; LEFT(DH946,3)),
                --(INT('Drill Size Info'!$AB$19) &amp; "." &amp; LEFT(DH946,3))
            )
        ),
        "OK"
    )
)</f>
        <v>OK</v>
      </c>
      <c r="S946" s="150" t="str">
        <f>IF(DJ946&lt;&gt;"",
    IF(INT('Drill Size Info'!$AA$19)=INT('Drill Size Info'!$AB$19),
        --(INT('Drill Size Info'!$AA$19) &amp; "." &amp; DJ946),
        IF(AND((--(INT('Drill Size Info'!$AA$19) &amp; "." &amp; DJ946)&gt;=--('Drill Size Info'!$AA$19)), (--(INT('Drill Size Info'!$AA$19) &amp; "." &amp; DJ946)&lt;=--('Drill Size Info'!$AB$19))),
            --(INT('Drill Size Info'!$AA$19) &amp; "." &amp; DJ946),
            --(INT('Drill Size Info'!$AB$19) &amp; "." &amp; DJ946)
        )
    ),
    IF(DH946&lt;&gt;"",
        IF(INT('Drill Size Info'!$AA$19)=INT('Drill Size Info'!$AB$19),
            --(INT('Drill Size Info'!$AA$19) &amp; "." &amp; RIGHT(DH946,3)),
            IF(AND((--(INT('Drill Size Info'!$AA$19) &amp; "." &amp; RIGHT(DH946,3))&gt;=--('Drill Size Info'!$AA$19)), (--(INT('Drill Size Info'!$AA$19) &amp; "." &amp; RIGHT(DH946,3))&lt;=--('Drill Size Info'!$AB$19))),
                --(INT('Drill Size Info'!$AA$19) &amp; "." &amp; RIGHT(DH946,3)),
                --(INT('Drill Size Info'!$AB$19) &amp; "." &amp; RIGHT(DH946,3))
            )
        ),
        "N/A"
    )
)</f>
        <v>N/A</v>
      </c>
      <c r="T946" s="150" t="str">
        <f>IF(DL946&lt;&gt;"",
    IF(INT('Drill Size Info'!$AA$19)=INT('Drill Size Info'!$AB$15),
        --(INT('Drill Size Info'!$AA$15) &amp; "." &amp; DL946),
        IF(AND((--(INT('Drill Size Info'!$AA$15) &amp; "." &amp; DL946)&gt;=--('Drill Size Info'!$AA$15)), (--(INT('Drill Size Info'!$AA$15) &amp; "." &amp; DL946)&lt;=--('Drill Size Info'!$AB$15))),
            --(INT('Drill Size Info'!$AA$15) &amp; "." &amp; DL946),
            --(INT('Drill Size Info'!$AB$15) &amp; "." &amp; DL946)
        )
    ),
    IF(DK946&lt;&gt;"",
        IF(INT('Drill Size Info'!$AA$15)=INT('Drill Size Info'!$AB$15),
            --(INT('Drill Size Info'!$AA$15) &amp; "." &amp; LEFT(DK946,3)),
            IF(AND((--(INT('Drill Size Info'!$AA$15) &amp; "." &amp; LEFT(DK946,3))&gt;=--('Drill Size Info'!$AA$15)), (--(INT('Drill Size Info'!$AA$15) &amp; "." &amp; LEFT(DK946,3))&lt;=--('Drill Size Info'!$AB$15))),
                --(INT('Drill Size Info'!$AA$15) &amp; "." &amp; LEFT(DK946,3)),
                --(INT('Drill Size Info'!$AB$15) &amp; "." &amp; LEFT(DK946,3))
            )
        ),
        "OK"
    )
)</f>
        <v>OK</v>
      </c>
      <c r="U946" s="150" t="str">
        <f>IF(DM946&lt;&gt;"",
    IF(INT('Drill Size Info'!$AA$19)=INT('Drill Size Info'!$AB$15),
        --(INT('Drill Size Info'!$AA$15) &amp; "." &amp; DM946),
        IF(AND((--(INT('Drill Size Info'!$AA$15) &amp; "." &amp; DM946)&gt;=--('Drill Size Info'!$AA$15)), (--(INT('Drill Size Info'!$AA$15) &amp; "." &amp; DM946)&lt;=--('Drill Size Info'!$AB$15))),
            --(INT('Drill Size Info'!$AA$15) &amp; "." &amp; DM946),
            --(INT('Drill Size Info'!$AB$15) &amp; "." &amp; DM946)
        )
    ),
    IF(DK946&lt;&gt;"",
        IF(INT('Drill Size Info'!$AA$15)=INT('Drill Size Info'!$AB$15),
            --(INT('Drill Size Info'!$AA$15) &amp; "." &amp; RIGHT(DK946,3)),
            IF(AND((--(INT('Drill Size Info'!$AA$15) &amp; "." &amp; RIGHT(DK946,3))&gt;=--('Drill Size Info'!$AA$15)), (--(INT('Drill Size Info'!$AA$15) &amp; "." &amp; RIGHT(DK946,3))&lt;=--('Drill Size Info'!$AB$15))),
                --(INT('Drill Size Info'!$AA$15) &amp; "." &amp; RIGHT(DK946,3)),
                --(INT('Drill Size Info'!$AB$15) &amp; "." &amp; RIGHT(DK946,3))
            )
        ),
        "N/A"
    )
)</f>
        <v>N/A</v>
      </c>
      <c r="V946" s="161"/>
      <c r="W946" s="161"/>
      <c r="X946" s="161"/>
      <c r="Y946" s="161"/>
      <c r="Z946" s="161"/>
      <c r="AA946" s="162"/>
      <c r="AB946" s="162"/>
      <c r="AC946" s="162"/>
      <c r="AD946" s="162"/>
      <c r="AE946" s="162"/>
      <c r="AF946" s="162"/>
      <c r="AG946" s="162"/>
      <c r="AH946" s="162"/>
      <c r="AI946" s="162"/>
      <c r="AJ946" s="162"/>
      <c r="AK946" s="162"/>
      <c r="AL946" s="162"/>
      <c r="AM946" s="162"/>
      <c r="AN946" s="162"/>
      <c r="AO946" s="162"/>
      <c r="AP946" s="162"/>
      <c r="AQ946" s="162"/>
      <c r="AR946" s="162"/>
      <c r="AS946" s="162"/>
      <c r="AT946" s="162"/>
      <c r="AU946" s="162"/>
      <c r="AV946" s="162"/>
      <c r="AW946" s="162"/>
      <c r="AX946" s="162"/>
      <c r="AY946" s="162"/>
      <c r="AZ946" s="162"/>
      <c r="BA946" s="162"/>
      <c r="BB946" s="163"/>
      <c r="BC946" s="163"/>
      <c r="BD946" s="163"/>
      <c r="BE946" s="164"/>
      <c r="BF946" s="165"/>
      <c r="BG946" s="162"/>
      <c r="BH946" s="162"/>
      <c r="BI946" s="164"/>
    </row>
    <row r="947" spans="2:61" x14ac:dyDescent="0.2">
      <c r="B947" s="156">
        <v>939</v>
      </c>
      <c r="C947" s="157">
        <f t="shared" si="638"/>
        <v>0</v>
      </c>
      <c r="D947" s="158" t="str">
        <f t="shared" si="637"/>
        <v>OK</v>
      </c>
      <c r="E947" s="159" t="e">
        <f>VLOOKUP('DATA SHEET'!$B$9,'Drill Size Info'!$T$2:$U$8,2,FALSE)</f>
        <v>#N/A</v>
      </c>
      <c r="F947" s="159" t="str">
        <f t="shared" si="639"/>
        <v/>
      </c>
      <c r="G947" s="91">
        <f t="shared" si="640"/>
        <v>0</v>
      </c>
      <c r="H947" s="160" t="s">
        <v>175</v>
      </c>
      <c r="I947" s="160" t="s">
        <v>175</v>
      </c>
      <c r="J947" s="160" t="str">
        <f>IF('DATA SHEET'!$B$10="NC-50","N/A","OK")</f>
        <v>OK</v>
      </c>
      <c r="K947" s="160" t="str">
        <f>IF('DATA SHEET'!$B$10="NC-50","N/A","OK")</f>
        <v>OK</v>
      </c>
      <c r="L947" s="160" t="str">
        <f t="shared" si="641"/>
        <v>OK</v>
      </c>
      <c r="M947" s="160" t="str">
        <f t="shared" si="642"/>
        <v>OK</v>
      </c>
      <c r="N947" s="160"/>
      <c r="O947" s="160"/>
      <c r="P947" s="160"/>
      <c r="Q947" s="160"/>
      <c r="R947" s="92" t="str">
        <f>IF(DI947&lt;&gt;"",
    IF(INT('Drill Size Info'!$AA$19)=INT('Drill Size Info'!$AB$19),
        --(INT('Drill Size Info'!$AA$19) &amp; "." &amp; DI947),
        IF(AND((--(INT('Drill Size Info'!$AA$19) &amp; "." &amp; DI947)&gt;=--('Drill Size Info'!$AA$19)), (--(INT('Drill Size Info'!$AA$19) &amp; "." &amp; DI947)&lt;=--('Drill Size Info'!$AB$19))),
            --(INT('Drill Size Info'!$AA$19) &amp; "." &amp; DI947),
            --(INT('Drill Size Info'!$AB$19) &amp; "." &amp; DI947)
        )
    ),
    IF(DH947&lt;&gt;"",
        IF(INT('Drill Size Info'!$AA$19)=INT('Drill Size Info'!$AB$19),
            --(INT('Drill Size Info'!$AA$19) &amp; "." &amp; LEFT(DH947,3)),
            IF(AND((--(INT('Drill Size Info'!$AA$19) &amp; "." &amp; LEFT(DH947,3))&gt;=--('Drill Size Info'!$AA$19)), (--(INT('Drill Size Info'!$AA$19) &amp; "." &amp; LEFT(DH947,3))&lt;=--('Drill Size Info'!$AB$19))),
                --(INT('Drill Size Info'!$AA$19) &amp; "." &amp; LEFT(DH947,3)),
                --(INT('Drill Size Info'!$AB$19) &amp; "." &amp; LEFT(DH947,3))
            )
        ),
        "OK"
    )
)</f>
        <v>OK</v>
      </c>
      <c r="S947" s="150" t="str">
        <f>IF(DJ947&lt;&gt;"",
    IF(INT('Drill Size Info'!$AA$19)=INT('Drill Size Info'!$AB$19),
        --(INT('Drill Size Info'!$AA$19) &amp; "." &amp; DJ947),
        IF(AND((--(INT('Drill Size Info'!$AA$19) &amp; "." &amp; DJ947)&gt;=--('Drill Size Info'!$AA$19)), (--(INT('Drill Size Info'!$AA$19) &amp; "." &amp; DJ947)&lt;=--('Drill Size Info'!$AB$19))),
            --(INT('Drill Size Info'!$AA$19) &amp; "." &amp; DJ947),
            --(INT('Drill Size Info'!$AB$19) &amp; "." &amp; DJ947)
        )
    ),
    IF(DH947&lt;&gt;"",
        IF(INT('Drill Size Info'!$AA$19)=INT('Drill Size Info'!$AB$19),
            --(INT('Drill Size Info'!$AA$19) &amp; "." &amp; RIGHT(DH947,3)),
            IF(AND((--(INT('Drill Size Info'!$AA$19) &amp; "." &amp; RIGHT(DH947,3))&gt;=--('Drill Size Info'!$AA$19)), (--(INT('Drill Size Info'!$AA$19) &amp; "." &amp; RIGHT(DH947,3))&lt;=--('Drill Size Info'!$AB$19))),
                --(INT('Drill Size Info'!$AA$19) &amp; "." &amp; RIGHT(DH947,3)),
                --(INT('Drill Size Info'!$AB$19) &amp; "." &amp; RIGHT(DH947,3))
            )
        ),
        "N/A"
    )
)</f>
        <v>N/A</v>
      </c>
      <c r="T947" s="150" t="str">
        <f>IF(DL947&lt;&gt;"",
    IF(INT('Drill Size Info'!$AA$19)=INT('Drill Size Info'!$AB$15),
        --(INT('Drill Size Info'!$AA$15) &amp; "." &amp; DL947),
        IF(AND((--(INT('Drill Size Info'!$AA$15) &amp; "." &amp; DL947)&gt;=--('Drill Size Info'!$AA$15)), (--(INT('Drill Size Info'!$AA$15) &amp; "." &amp; DL947)&lt;=--('Drill Size Info'!$AB$15))),
            --(INT('Drill Size Info'!$AA$15) &amp; "." &amp; DL947),
            --(INT('Drill Size Info'!$AB$15) &amp; "." &amp; DL947)
        )
    ),
    IF(DK947&lt;&gt;"",
        IF(INT('Drill Size Info'!$AA$15)=INT('Drill Size Info'!$AB$15),
            --(INT('Drill Size Info'!$AA$15) &amp; "." &amp; LEFT(DK947,3)),
            IF(AND((--(INT('Drill Size Info'!$AA$15) &amp; "." &amp; LEFT(DK947,3))&gt;=--('Drill Size Info'!$AA$15)), (--(INT('Drill Size Info'!$AA$15) &amp; "." &amp; LEFT(DK947,3))&lt;=--('Drill Size Info'!$AB$15))),
                --(INT('Drill Size Info'!$AA$15) &amp; "." &amp; LEFT(DK947,3)),
                --(INT('Drill Size Info'!$AB$15) &amp; "." &amp; LEFT(DK947,3))
            )
        ),
        "OK"
    )
)</f>
        <v>OK</v>
      </c>
      <c r="U947" s="150" t="str">
        <f>IF(DM947&lt;&gt;"",
    IF(INT('Drill Size Info'!$AA$19)=INT('Drill Size Info'!$AB$15),
        --(INT('Drill Size Info'!$AA$15) &amp; "." &amp; DM947),
        IF(AND((--(INT('Drill Size Info'!$AA$15) &amp; "." &amp; DM947)&gt;=--('Drill Size Info'!$AA$15)), (--(INT('Drill Size Info'!$AA$15) &amp; "." &amp; DM947)&lt;=--('Drill Size Info'!$AB$15))),
            --(INT('Drill Size Info'!$AA$15) &amp; "." &amp; DM947),
            --(INT('Drill Size Info'!$AB$15) &amp; "." &amp; DM947)
        )
    ),
    IF(DK947&lt;&gt;"",
        IF(INT('Drill Size Info'!$AA$15)=INT('Drill Size Info'!$AB$15),
            --(INT('Drill Size Info'!$AA$15) &amp; "." &amp; RIGHT(DK947,3)),
            IF(AND((--(INT('Drill Size Info'!$AA$15) &amp; "." &amp; RIGHT(DK947,3))&gt;=--('Drill Size Info'!$AA$15)), (--(INT('Drill Size Info'!$AA$15) &amp; "." &amp; RIGHT(DK947,3))&lt;=--('Drill Size Info'!$AB$15))),
                --(INT('Drill Size Info'!$AA$15) &amp; "." &amp; RIGHT(DK947,3)),
                --(INT('Drill Size Info'!$AB$15) &amp; "." &amp; RIGHT(DK947,3))
            )
        ),
        "N/A"
    )
)</f>
        <v>N/A</v>
      </c>
      <c r="V947" s="161"/>
      <c r="W947" s="161"/>
      <c r="X947" s="161"/>
      <c r="Y947" s="161"/>
      <c r="Z947" s="161"/>
      <c r="AA947" s="162"/>
      <c r="AB947" s="162"/>
      <c r="AC947" s="162"/>
      <c r="AD947" s="162"/>
      <c r="AE947" s="162"/>
      <c r="AF947" s="162"/>
      <c r="AG947" s="162"/>
      <c r="AH947" s="162"/>
      <c r="AI947" s="162"/>
      <c r="AJ947" s="162"/>
      <c r="AK947" s="162"/>
      <c r="AL947" s="162"/>
      <c r="AM947" s="162"/>
      <c r="AN947" s="162"/>
      <c r="AO947" s="162"/>
      <c r="AP947" s="162"/>
      <c r="AQ947" s="162"/>
      <c r="AR947" s="162"/>
      <c r="AS947" s="162"/>
      <c r="AT947" s="162"/>
      <c r="AU947" s="162"/>
      <c r="AV947" s="162"/>
      <c r="AW947" s="162"/>
      <c r="AX947" s="162"/>
      <c r="AY947" s="162"/>
      <c r="AZ947" s="162"/>
      <c r="BA947" s="162"/>
      <c r="BB947" s="163"/>
      <c r="BC947" s="163"/>
      <c r="BD947" s="163"/>
      <c r="BE947" s="164"/>
      <c r="BF947" s="165"/>
      <c r="BG947" s="162"/>
      <c r="BH947" s="162"/>
      <c r="BI947" s="164"/>
    </row>
    <row r="948" spans="2:61" x14ac:dyDescent="0.2">
      <c r="B948" s="156">
        <v>940</v>
      </c>
      <c r="C948" s="157">
        <f t="shared" si="638"/>
        <v>0</v>
      </c>
      <c r="D948" s="158" t="str">
        <f t="shared" si="637"/>
        <v>OK</v>
      </c>
      <c r="E948" s="159" t="e">
        <f>VLOOKUP('DATA SHEET'!$B$9,'Drill Size Info'!$T$2:$U$8,2,FALSE)</f>
        <v>#N/A</v>
      </c>
      <c r="F948" s="159" t="str">
        <f t="shared" si="639"/>
        <v/>
      </c>
      <c r="G948" s="91">
        <f t="shared" si="640"/>
        <v>0</v>
      </c>
      <c r="H948" s="160" t="s">
        <v>175</v>
      </c>
      <c r="I948" s="160" t="s">
        <v>175</v>
      </c>
      <c r="J948" s="160" t="str">
        <f>IF('DATA SHEET'!$B$10="NC-50","N/A","OK")</f>
        <v>OK</v>
      </c>
      <c r="K948" s="160" t="str">
        <f>IF('DATA SHEET'!$B$10="NC-50","N/A","OK")</f>
        <v>OK</v>
      </c>
      <c r="L948" s="160" t="str">
        <f t="shared" si="641"/>
        <v>OK</v>
      </c>
      <c r="M948" s="160" t="str">
        <f t="shared" si="642"/>
        <v>OK</v>
      </c>
      <c r="N948" s="160"/>
      <c r="O948" s="160"/>
      <c r="P948" s="160"/>
      <c r="Q948" s="160"/>
      <c r="R948" s="92" t="str">
        <f>IF(DI948&lt;&gt;"",
    IF(INT('Drill Size Info'!$AA$19)=INT('Drill Size Info'!$AB$19),
        --(INT('Drill Size Info'!$AA$19) &amp; "." &amp; DI948),
        IF(AND((--(INT('Drill Size Info'!$AA$19) &amp; "." &amp; DI948)&gt;=--('Drill Size Info'!$AA$19)), (--(INT('Drill Size Info'!$AA$19) &amp; "." &amp; DI948)&lt;=--('Drill Size Info'!$AB$19))),
            --(INT('Drill Size Info'!$AA$19) &amp; "." &amp; DI948),
            --(INT('Drill Size Info'!$AB$19) &amp; "." &amp; DI948)
        )
    ),
    IF(DH948&lt;&gt;"",
        IF(INT('Drill Size Info'!$AA$19)=INT('Drill Size Info'!$AB$19),
            --(INT('Drill Size Info'!$AA$19) &amp; "." &amp; LEFT(DH948,3)),
            IF(AND((--(INT('Drill Size Info'!$AA$19) &amp; "." &amp; LEFT(DH948,3))&gt;=--('Drill Size Info'!$AA$19)), (--(INT('Drill Size Info'!$AA$19) &amp; "." &amp; LEFT(DH948,3))&lt;=--('Drill Size Info'!$AB$19))),
                --(INT('Drill Size Info'!$AA$19) &amp; "." &amp; LEFT(DH948,3)),
                --(INT('Drill Size Info'!$AB$19) &amp; "." &amp; LEFT(DH948,3))
            )
        ),
        "OK"
    )
)</f>
        <v>OK</v>
      </c>
      <c r="S948" s="150" t="str">
        <f>IF(DJ948&lt;&gt;"",
    IF(INT('Drill Size Info'!$AA$19)=INT('Drill Size Info'!$AB$19),
        --(INT('Drill Size Info'!$AA$19) &amp; "." &amp; DJ948),
        IF(AND((--(INT('Drill Size Info'!$AA$19) &amp; "." &amp; DJ948)&gt;=--('Drill Size Info'!$AA$19)), (--(INT('Drill Size Info'!$AA$19) &amp; "." &amp; DJ948)&lt;=--('Drill Size Info'!$AB$19))),
            --(INT('Drill Size Info'!$AA$19) &amp; "." &amp; DJ948),
            --(INT('Drill Size Info'!$AB$19) &amp; "." &amp; DJ948)
        )
    ),
    IF(DH948&lt;&gt;"",
        IF(INT('Drill Size Info'!$AA$19)=INT('Drill Size Info'!$AB$19),
            --(INT('Drill Size Info'!$AA$19) &amp; "." &amp; RIGHT(DH948,3)),
            IF(AND((--(INT('Drill Size Info'!$AA$19) &amp; "." &amp; RIGHT(DH948,3))&gt;=--('Drill Size Info'!$AA$19)), (--(INT('Drill Size Info'!$AA$19) &amp; "." &amp; RIGHT(DH948,3))&lt;=--('Drill Size Info'!$AB$19))),
                --(INT('Drill Size Info'!$AA$19) &amp; "." &amp; RIGHT(DH948,3)),
                --(INT('Drill Size Info'!$AB$19) &amp; "." &amp; RIGHT(DH948,3))
            )
        ),
        "N/A"
    )
)</f>
        <v>N/A</v>
      </c>
      <c r="T948" s="150" t="str">
        <f>IF(DL948&lt;&gt;"",
    IF(INT('Drill Size Info'!$AA$19)=INT('Drill Size Info'!$AB$15),
        --(INT('Drill Size Info'!$AA$15) &amp; "." &amp; DL948),
        IF(AND((--(INT('Drill Size Info'!$AA$15) &amp; "." &amp; DL948)&gt;=--('Drill Size Info'!$AA$15)), (--(INT('Drill Size Info'!$AA$15) &amp; "." &amp; DL948)&lt;=--('Drill Size Info'!$AB$15))),
            --(INT('Drill Size Info'!$AA$15) &amp; "." &amp; DL948),
            --(INT('Drill Size Info'!$AB$15) &amp; "." &amp; DL948)
        )
    ),
    IF(DK948&lt;&gt;"",
        IF(INT('Drill Size Info'!$AA$15)=INT('Drill Size Info'!$AB$15),
            --(INT('Drill Size Info'!$AA$15) &amp; "." &amp; LEFT(DK948,3)),
            IF(AND((--(INT('Drill Size Info'!$AA$15) &amp; "." &amp; LEFT(DK948,3))&gt;=--('Drill Size Info'!$AA$15)), (--(INT('Drill Size Info'!$AA$15) &amp; "." &amp; LEFT(DK948,3))&lt;=--('Drill Size Info'!$AB$15))),
                --(INT('Drill Size Info'!$AA$15) &amp; "." &amp; LEFT(DK948,3)),
                --(INT('Drill Size Info'!$AB$15) &amp; "." &amp; LEFT(DK948,3))
            )
        ),
        "OK"
    )
)</f>
        <v>OK</v>
      </c>
      <c r="U948" s="150" t="str">
        <f>IF(DM948&lt;&gt;"",
    IF(INT('Drill Size Info'!$AA$19)=INT('Drill Size Info'!$AB$15),
        --(INT('Drill Size Info'!$AA$15) &amp; "." &amp; DM948),
        IF(AND((--(INT('Drill Size Info'!$AA$15) &amp; "." &amp; DM948)&gt;=--('Drill Size Info'!$AA$15)), (--(INT('Drill Size Info'!$AA$15) &amp; "." &amp; DM948)&lt;=--('Drill Size Info'!$AB$15))),
            --(INT('Drill Size Info'!$AA$15) &amp; "." &amp; DM948),
            --(INT('Drill Size Info'!$AB$15) &amp; "." &amp; DM948)
        )
    ),
    IF(DK948&lt;&gt;"",
        IF(INT('Drill Size Info'!$AA$15)=INT('Drill Size Info'!$AB$15),
            --(INT('Drill Size Info'!$AA$15) &amp; "." &amp; RIGHT(DK948,3)),
            IF(AND((--(INT('Drill Size Info'!$AA$15) &amp; "." &amp; RIGHT(DK948,3))&gt;=--('Drill Size Info'!$AA$15)), (--(INT('Drill Size Info'!$AA$15) &amp; "." &amp; RIGHT(DK948,3))&lt;=--('Drill Size Info'!$AB$15))),
                --(INT('Drill Size Info'!$AA$15) &amp; "." &amp; RIGHT(DK948,3)),
                --(INT('Drill Size Info'!$AB$15) &amp; "." &amp; RIGHT(DK948,3))
            )
        ),
        "N/A"
    )
)</f>
        <v>N/A</v>
      </c>
      <c r="V948" s="161"/>
      <c r="W948" s="161"/>
      <c r="X948" s="161"/>
      <c r="Y948" s="161"/>
      <c r="Z948" s="161"/>
      <c r="AA948" s="162"/>
      <c r="AB948" s="162"/>
      <c r="AC948" s="162"/>
      <c r="AD948" s="162"/>
      <c r="AE948" s="162"/>
      <c r="AF948" s="162"/>
      <c r="AG948" s="162"/>
      <c r="AH948" s="162"/>
      <c r="AI948" s="162"/>
      <c r="AJ948" s="162"/>
      <c r="AK948" s="162"/>
      <c r="AL948" s="162"/>
      <c r="AM948" s="162"/>
      <c r="AN948" s="162"/>
      <c r="AO948" s="162"/>
      <c r="AP948" s="162"/>
      <c r="AQ948" s="162"/>
      <c r="AR948" s="162"/>
      <c r="AS948" s="162"/>
      <c r="AT948" s="162"/>
      <c r="AU948" s="162"/>
      <c r="AV948" s="162"/>
      <c r="AW948" s="162"/>
      <c r="AX948" s="162"/>
      <c r="AY948" s="162"/>
      <c r="AZ948" s="162"/>
      <c r="BA948" s="162"/>
      <c r="BB948" s="163"/>
      <c r="BC948" s="163"/>
      <c r="BD948" s="163"/>
      <c r="BE948" s="164"/>
      <c r="BF948" s="165"/>
      <c r="BG948" s="162"/>
      <c r="BH948" s="162"/>
      <c r="BI948" s="164"/>
    </row>
    <row r="949" spans="2:61" x14ac:dyDescent="0.2">
      <c r="B949" s="156">
        <v>941</v>
      </c>
      <c r="C949" s="157">
        <f t="shared" si="638"/>
        <v>0</v>
      </c>
      <c r="D949" s="158" t="str">
        <f t="shared" si="637"/>
        <v>OK</v>
      </c>
      <c r="E949" s="159" t="e">
        <f>VLOOKUP('DATA SHEET'!$B$9,'Drill Size Info'!$T$2:$U$8,2,FALSE)</f>
        <v>#N/A</v>
      </c>
      <c r="F949" s="159" t="str">
        <f t="shared" si="639"/>
        <v/>
      </c>
      <c r="G949" s="91">
        <f t="shared" si="640"/>
        <v>0</v>
      </c>
      <c r="H949" s="160" t="s">
        <v>175</v>
      </c>
      <c r="I949" s="160" t="s">
        <v>175</v>
      </c>
      <c r="J949" s="160" t="str">
        <f>IF('DATA SHEET'!$B$10="NC-50","N/A","OK")</f>
        <v>OK</v>
      </c>
      <c r="K949" s="160" t="str">
        <f>IF('DATA SHEET'!$B$10="NC-50","N/A","OK")</f>
        <v>OK</v>
      </c>
      <c r="L949" s="160" t="str">
        <f t="shared" si="641"/>
        <v>OK</v>
      </c>
      <c r="M949" s="160" t="str">
        <f t="shared" si="642"/>
        <v>OK</v>
      </c>
      <c r="N949" s="160"/>
      <c r="O949" s="160"/>
      <c r="P949" s="160"/>
      <c r="Q949" s="160"/>
      <c r="R949" s="92" t="str">
        <f>IF(DI949&lt;&gt;"",
    IF(INT('Drill Size Info'!$AA$19)=INT('Drill Size Info'!$AB$19),
        --(INT('Drill Size Info'!$AA$19) &amp; "." &amp; DI949),
        IF(AND((--(INT('Drill Size Info'!$AA$19) &amp; "." &amp; DI949)&gt;=--('Drill Size Info'!$AA$19)), (--(INT('Drill Size Info'!$AA$19) &amp; "." &amp; DI949)&lt;=--('Drill Size Info'!$AB$19))),
            --(INT('Drill Size Info'!$AA$19) &amp; "." &amp; DI949),
            --(INT('Drill Size Info'!$AB$19) &amp; "." &amp; DI949)
        )
    ),
    IF(DH949&lt;&gt;"",
        IF(INT('Drill Size Info'!$AA$19)=INT('Drill Size Info'!$AB$19),
            --(INT('Drill Size Info'!$AA$19) &amp; "." &amp; LEFT(DH949,3)),
            IF(AND((--(INT('Drill Size Info'!$AA$19) &amp; "." &amp; LEFT(DH949,3))&gt;=--('Drill Size Info'!$AA$19)), (--(INT('Drill Size Info'!$AA$19) &amp; "." &amp; LEFT(DH949,3))&lt;=--('Drill Size Info'!$AB$19))),
                --(INT('Drill Size Info'!$AA$19) &amp; "." &amp; LEFT(DH949,3)),
                --(INT('Drill Size Info'!$AB$19) &amp; "." &amp; LEFT(DH949,3))
            )
        ),
        "OK"
    )
)</f>
        <v>OK</v>
      </c>
      <c r="S949" s="150" t="str">
        <f>IF(DJ949&lt;&gt;"",
    IF(INT('Drill Size Info'!$AA$19)=INT('Drill Size Info'!$AB$19),
        --(INT('Drill Size Info'!$AA$19) &amp; "." &amp; DJ949),
        IF(AND((--(INT('Drill Size Info'!$AA$19) &amp; "." &amp; DJ949)&gt;=--('Drill Size Info'!$AA$19)), (--(INT('Drill Size Info'!$AA$19) &amp; "." &amp; DJ949)&lt;=--('Drill Size Info'!$AB$19))),
            --(INT('Drill Size Info'!$AA$19) &amp; "." &amp; DJ949),
            --(INT('Drill Size Info'!$AB$19) &amp; "." &amp; DJ949)
        )
    ),
    IF(DH949&lt;&gt;"",
        IF(INT('Drill Size Info'!$AA$19)=INT('Drill Size Info'!$AB$19),
            --(INT('Drill Size Info'!$AA$19) &amp; "." &amp; RIGHT(DH949,3)),
            IF(AND((--(INT('Drill Size Info'!$AA$19) &amp; "." &amp; RIGHT(DH949,3))&gt;=--('Drill Size Info'!$AA$19)), (--(INT('Drill Size Info'!$AA$19) &amp; "." &amp; RIGHT(DH949,3))&lt;=--('Drill Size Info'!$AB$19))),
                --(INT('Drill Size Info'!$AA$19) &amp; "." &amp; RIGHT(DH949,3)),
                --(INT('Drill Size Info'!$AB$19) &amp; "." &amp; RIGHT(DH949,3))
            )
        ),
        "N/A"
    )
)</f>
        <v>N/A</v>
      </c>
      <c r="T949" s="150" t="str">
        <f>IF(DL949&lt;&gt;"",
    IF(INT('Drill Size Info'!$AA$19)=INT('Drill Size Info'!$AB$15),
        --(INT('Drill Size Info'!$AA$15) &amp; "." &amp; DL949),
        IF(AND((--(INT('Drill Size Info'!$AA$15) &amp; "." &amp; DL949)&gt;=--('Drill Size Info'!$AA$15)), (--(INT('Drill Size Info'!$AA$15) &amp; "." &amp; DL949)&lt;=--('Drill Size Info'!$AB$15))),
            --(INT('Drill Size Info'!$AA$15) &amp; "." &amp; DL949),
            --(INT('Drill Size Info'!$AB$15) &amp; "." &amp; DL949)
        )
    ),
    IF(DK949&lt;&gt;"",
        IF(INT('Drill Size Info'!$AA$15)=INT('Drill Size Info'!$AB$15),
            --(INT('Drill Size Info'!$AA$15) &amp; "." &amp; LEFT(DK949,3)),
            IF(AND((--(INT('Drill Size Info'!$AA$15) &amp; "." &amp; LEFT(DK949,3))&gt;=--('Drill Size Info'!$AA$15)), (--(INT('Drill Size Info'!$AA$15) &amp; "." &amp; LEFT(DK949,3))&lt;=--('Drill Size Info'!$AB$15))),
                --(INT('Drill Size Info'!$AA$15) &amp; "." &amp; LEFT(DK949,3)),
                --(INT('Drill Size Info'!$AB$15) &amp; "." &amp; LEFT(DK949,3))
            )
        ),
        "OK"
    )
)</f>
        <v>OK</v>
      </c>
      <c r="U949" s="150" t="str">
        <f>IF(DM949&lt;&gt;"",
    IF(INT('Drill Size Info'!$AA$19)=INT('Drill Size Info'!$AB$15),
        --(INT('Drill Size Info'!$AA$15) &amp; "." &amp; DM949),
        IF(AND((--(INT('Drill Size Info'!$AA$15) &amp; "." &amp; DM949)&gt;=--('Drill Size Info'!$AA$15)), (--(INT('Drill Size Info'!$AA$15) &amp; "." &amp; DM949)&lt;=--('Drill Size Info'!$AB$15))),
            --(INT('Drill Size Info'!$AA$15) &amp; "." &amp; DM949),
            --(INT('Drill Size Info'!$AB$15) &amp; "." &amp; DM949)
        )
    ),
    IF(DK949&lt;&gt;"",
        IF(INT('Drill Size Info'!$AA$15)=INT('Drill Size Info'!$AB$15),
            --(INT('Drill Size Info'!$AA$15) &amp; "." &amp; RIGHT(DK949,3)),
            IF(AND((--(INT('Drill Size Info'!$AA$15) &amp; "." &amp; RIGHT(DK949,3))&gt;=--('Drill Size Info'!$AA$15)), (--(INT('Drill Size Info'!$AA$15) &amp; "." &amp; RIGHT(DK949,3))&lt;=--('Drill Size Info'!$AB$15))),
                --(INT('Drill Size Info'!$AA$15) &amp; "." &amp; RIGHT(DK949,3)),
                --(INT('Drill Size Info'!$AB$15) &amp; "." &amp; RIGHT(DK949,3))
            )
        ),
        "N/A"
    )
)</f>
        <v>N/A</v>
      </c>
      <c r="V949" s="161"/>
      <c r="W949" s="161"/>
      <c r="X949" s="161"/>
      <c r="Y949" s="161"/>
      <c r="Z949" s="161"/>
      <c r="AA949" s="162"/>
      <c r="AB949" s="162"/>
      <c r="AC949" s="162"/>
      <c r="AD949" s="162"/>
      <c r="AE949" s="162"/>
      <c r="AF949" s="162"/>
      <c r="AG949" s="162"/>
      <c r="AH949" s="162"/>
      <c r="AI949" s="162"/>
      <c r="AJ949" s="162"/>
      <c r="AK949" s="162"/>
      <c r="AL949" s="162"/>
      <c r="AM949" s="162"/>
      <c r="AN949" s="162"/>
      <c r="AO949" s="162"/>
      <c r="AP949" s="162"/>
      <c r="AQ949" s="162"/>
      <c r="AR949" s="162"/>
      <c r="AS949" s="162"/>
      <c r="AT949" s="162"/>
      <c r="AU949" s="162"/>
      <c r="AV949" s="162"/>
      <c r="AW949" s="162"/>
      <c r="AX949" s="162"/>
      <c r="AY949" s="162"/>
      <c r="AZ949" s="162"/>
      <c r="BA949" s="162"/>
      <c r="BB949" s="163"/>
      <c r="BC949" s="163"/>
      <c r="BD949" s="163"/>
      <c r="BE949" s="164"/>
      <c r="BF949" s="165"/>
      <c r="BG949" s="162"/>
      <c r="BH949" s="162"/>
      <c r="BI949" s="164"/>
    </row>
    <row r="950" spans="2:61" x14ac:dyDescent="0.2">
      <c r="B950" s="156">
        <v>942</v>
      </c>
      <c r="C950" s="157">
        <f t="shared" si="638"/>
        <v>0</v>
      </c>
      <c r="D950" s="158" t="str">
        <f t="shared" si="637"/>
        <v>OK</v>
      </c>
      <c r="E950" s="159" t="e">
        <f>VLOOKUP('DATA SHEET'!$B$9,'Drill Size Info'!$T$2:$U$8,2,FALSE)</f>
        <v>#N/A</v>
      </c>
      <c r="F950" s="159" t="str">
        <f t="shared" si="639"/>
        <v/>
      </c>
      <c r="G950" s="91">
        <f t="shared" si="640"/>
        <v>0</v>
      </c>
      <c r="H950" s="160" t="s">
        <v>175</v>
      </c>
      <c r="I950" s="160" t="s">
        <v>175</v>
      </c>
      <c r="J950" s="160" t="str">
        <f>IF('DATA SHEET'!$B$10="NC-50","N/A","OK")</f>
        <v>OK</v>
      </c>
      <c r="K950" s="160" t="str">
        <f>IF('DATA SHEET'!$B$10="NC-50","N/A","OK")</f>
        <v>OK</v>
      </c>
      <c r="L950" s="160" t="str">
        <f t="shared" si="641"/>
        <v>OK</v>
      </c>
      <c r="M950" s="160" t="str">
        <f t="shared" si="642"/>
        <v>OK</v>
      </c>
      <c r="N950" s="160"/>
      <c r="O950" s="160"/>
      <c r="P950" s="160"/>
      <c r="Q950" s="160"/>
      <c r="R950" s="92" t="str">
        <f>IF(DI950&lt;&gt;"",
    IF(INT('Drill Size Info'!$AA$19)=INT('Drill Size Info'!$AB$19),
        --(INT('Drill Size Info'!$AA$19) &amp; "." &amp; DI950),
        IF(AND((--(INT('Drill Size Info'!$AA$19) &amp; "." &amp; DI950)&gt;=--('Drill Size Info'!$AA$19)), (--(INT('Drill Size Info'!$AA$19) &amp; "." &amp; DI950)&lt;=--('Drill Size Info'!$AB$19))),
            --(INT('Drill Size Info'!$AA$19) &amp; "." &amp; DI950),
            --(INT('Drill Size Info'!$AB$19) &amp; "." &amp; DI950)
        )
    ),
    IF(DH950&lt;&gt;"",
        IF(INT('Drill Size Info'!$AA$19)=INT('Drill Size Info'!$AB$19),
            --(INT('Drill Size Info'!$AA$19) &amp; "." &amp; LEFT(DH950,3)),
            IF(AND((--(INT('Drill Size Info'!$AA$19) &amp; "." &amp; LEFT(DH950,3))&gt;=--('Drill Size Info'!$AA$19)), (--(INT('Drill Size Info'!$AA$19) &amp; "." &amp; LEFT(DH950,3))&lt;=--('Drill Size Info'!$AB$19))),
                --(INT('Drill Size Info'!$AA$19) &amp; "." &amp; LEFT(DH950,3)),
                --(INT('Drill Size Info'!$AB$19) &amp; "." &amp; LEFT(DH950,3))
            )
        ),
        "OK"
    )
)</f>
        <v>OK</v>
      </c>
      <c r="S950" s="150" t="str">
        <f>IF(DJ950&lt;&gt;"",
    IF(INT('Drill Size Info'!$AA$19)=INT('Drill Size Info'!$AB$19),
        --(INT('Drill Size Info'!$AA$19) &amp; "." &amp; DJ950),
        IF(AND((--(INT('Drill Size Info'!$AA$19) &amp; "." &amp; DJ950)&gt;=--('Drill Size Info'!$AA$19)), (--(INT('Drill Size Info'!$AA$19) &amp; "." &amp; DJ950)&lt;=--('Drill Size Info'!$AB$19))),
            --(INT('Drill Size Info'!$AA$19) &amp; "." &amp; DJ950),
            --(INT('Drill Size Info'!$AB$19) &amp; "." &amp; DJ950)
        )
    ),
    IF(DH950&lt;&gt;"",
        IF(INT('Drill Size Info'!$AA$19)=INT('Drill Size Info'!$AB$19),
            --(INT('Drill Size Info'!$AA$19) &amp; "." &amp; RIGHT(DH950,3)),
            IF(AND((--(INT('Drill Size Info'!$AA$19) &amp; "." &amp; RIGHT(DH950,3))&gt;=--('Drill Size Info'!$AA$19)), (--(INT('Drill Size Info'!$AA$19) &amp; "." &amp; RIGHT(DH950,3))&lt;=--('Drill Size Info'!$AB$19))),
                --(INT('Drill Size Info'!$AA$19) &amp; "." &amp; RIGHT(DH950,3)),
                --(INT('Drill Size Info'!$AB$19) &amp; "." &amp; RIGHT(DH950,3))
            )
        ),
        "N/A"
    )
)</f>
        <v>N/A</v>
      </c>
      <c r="T950" s="150" t="str">
        <f>IF(DL950&lt;&gt;"",
    IF(INT('Drill Size Info'!$AA$19)=INT('Drill Size Info'!$AB$15),
        --(INT('Drill Size Info'!$AA$15) &amp; "." &amp; DL950),
        IF(AND((--(INT('Drill Size Info'!$AA$15) &amp; "." &amp; DL950)&gt;=--('Drill Size Info'!$AA$15)), (--(INT('Drill Size Info'!$AA$15) &amp; "." &amp; DL950)&lt;=--('Drill Size Info'!$AB$15))),
            --(INT('Drill Size Info'!$AA$15) &amp; "." &amp; DL950),
            --(INT('Drill Size Info'!$AB$15) &amp; "." &amp; DL950)
        )
    ),
    IF(DK950&lt;&gt;"",
        IF(INT('Drill Size Info'!$AA$15)=INT('Drill Size Info'!$AB$15),
            --(INT('Drill Size Info'!$AA$15) &amp; "." &amp; LEFT(DK950,3)),
            IF(AND((--(INT('Drill Size Info'!$AA$15) &amp; "." &amp; LEFT(DK950,3))&gt;=--('Drill Size Info'!$AA$15)), (--(INT('Drill Size Info'!$AA$15) &amp; "." &amp; LEFT(DK950,3))&lt;=--('Drill Size Info'!$AB$15))),
                --(INT('Drill Size Info'!$AA$15) &amp; "." &amp; LEFT(DK950,3)),
                --(INT('Drill Size Info'!$AB$15) &amp; "." &amp; LEFT(DK950,3))
            )
        ),
        "OK"
    )
)</f>
        <v>OK</v>
      </c>
      <c r="U950" s="150" t="str">
        <f>IF(DM950&lt;&gt;"",
    IF(INT('Drill Size Info'!$AA$19)=INT('Drill Size Info'!$AB$15),
        --(INT('Drill Size Info'!$AA$15) &amp; "." &amp; DM950),
        IF(AND((--(INT('Drill Size Info'!$AA$15) &amp; "." &amp; DM950)&gt;=--('Drill Size Info'!$AA$15)), (--(INT('Drill Size Info'!$AA$15) &amp; "." &amp; DM950)&lt;=--('Drill Size Info'!$AB$15))),
            --(INT('Drill Size Info'!$AA$15) &amp; "." &amp; DM950),
            --(INT('Drill Size Info'!$AB$15) &amp; "." &amp; DM950)
        )
    ),
    IF(DK950&lt;&gt;"",
        IF(INT('Drill Size Info'!$AA$15)=INT('Drill Size Info'!$AB$15),
            --(INT('Drill Size Info'!$AA$15) &amp; "." &amp; RIGHT(DK950,3)),
            IF(AND((--(INT('Drill Size Info'!$AA$15) &amp; "." &amp; RIGHT(DK950,3))&gt;=--('Drill Size Info'!$AA$15)), (--(INT('Drill Size Info'!$AA$15) &amp; "." &amp; RIGHT(DK950,3))&lt;=--('Drill Size Info'!$AB$15))),
                --(INT('Drill Size Info'!$AA$15) &amp; "." &amp; RIGHT(DK950,3)),
                --(INT('Drill Size Info'!$AB$15) &amp; "." &amp; RIGHT(DK950,3))
            )
        ),
        "N/A"
    )
)</f>
        <v>N/A</v>
      </c>
      <c r="V950" s="161"/>
      <c r="W950" s="161"/>
      <c r="X950" s="161"/>
      <c r="Y950" s="161"/>
      <c r="Z950" s="161"/>
      <c r="AA950" s="162"/>
      <c r="AB950" s="162"/>
      <c r="AC950" s="162"/>
      <c r="AD950" s="162"/>
      <c r="AE950" s="162"/>
      <c r="AF950" s="162"/>
      <c r="AG950" s="162"/>
      <c r="AH950" s="162"/>
      <c r="AI950" s="162"/>
      <c r="AJ950" s="162"/>
      <c r="AK950" s="162"/>
      <c r="AL950" s="162"/>
      <c r="AM950" s="162"/>
      <c r="AN950" s="162"/>
      <c r="AO950" s="162"/>
      <c r="AP950" s="162"/>
      <c r="AQ950" s="162"/>
      <c r="AR950" s="162"/>
      <c r="AS950" s="162"/>
      <c r="AT950" s="162"/>
      <c r="AU950" s="162"/>
      <c r="AV950" s="162"/>
      <c r="AW950" s="162"/>
      <c r="AX950" s="162"/>
      <c r="AY950" s="162"/>
      <c r="AZ950" s="162"/>
      <c r="BA950" s="162"/>
      <c r="BB950" s="163"/>
      <c r="BC950" s="163"/>
      <c r="BD950" s="163"/>
      <c r="BE950" s="164"/>
      <c r="BF950" s="165"/>
      <c r="BG950" s="162"/>
      <c r="BH950" s="162"/>
      <c r="BI950" s="164"/>
    </row>
    <row r="951" spans="2:61" x14ac:dyDescent="0.2">
      <c r="B951" s="156">
        <v>943</v>
      </c>
      <c r="C951" s="157">
        <f t="shared" si="638"/>
        <v>0</v>
      </c>
      <c r="D951" s="158" t="str">
        <f t="shared" si="637"/>
        <v>OK</v>
      </c>
      <c r="E951" s="159" t="e">
        <f>VLOOKUP('DATA SHEET'!$B$9,'Drill Size Info'!$T$2:$U$8,2,FALSE)</f>
        <v>#N/A</v>
      </c>
      <c r="F951" s="159" t="str">
        <f t="shared" si="639"/>
        <v/>
      </c>
      <c r="G951" s="91">
        <f t="shared" si="640"/>
        <v>0</v>
      </c>
      <c r="H951" s="160" t="s">
        <v>175</v>
      </c>
      <c r="I951" s="160" t="s">
        <v>175</v>
      </c>
      <c r="J951" s="160" t="str">
        <f>IF('DATA SHEET'!$B$10="NC-50","N/A","OK")</f>
        <v>OK</v>
      </c>
      <c r="K951" s="160" t="str">
        <f>IF('DATA SHEET'!$B$10="NC-50","N/A","OK")</f>
        <v>OK</v>
      </c>
      <c r="L951" s="160" t="str">
        <f t="shared" si="641"/>
        <v>OK</v>
      </c>
      <c r="M951" s="160" t="str">
        <f t="shared" si="642"/>
        <v>OK</v>
      </c>
      <c r="N951" s="160"/>
      <c r="O951" s="160"/>
      <c r="P951" s="160"/>
      <c r="Q951" s="160"/>
      <c r="R951" s="92" t="str">
        <f>IF(DI951&lt;&gt;"",
    IF(INT('Drill Size Info'!$AA$19)=INT('Drill Size Info'!$AB$19),
        --(INT('Drill Size Info'!$AA$19) &amp; "." &amp; DI951),
        IF(AND((--(INT('Drill Size Info'!$AA$19) &amp; "." &amp; DI951)&gt;=--('Drill Size Info'!$AA$19)), (--(INT('Drill Size Info'!$AA$19) &amp; "." &amp; DI951)&lt;=--('Drill Size Info'!$AB$19))),
            --(INT('Drill Size Info'!$AA$19) &amp; "." &amp; DI951),
            --(INT('Drill Size Info'!$AB$19) &amp; "." &amp; DI951)
        )
    ),
    IF(DH951&lt;&gt;"",
        IF(INT('Drill Size Info'!$AA$19)=INT('Drill Size Info'!$AB$19),
            --(INT('Drill Size Info'!$AA$19) &amp; "." &amp; LEFT(DH951,3)),
            IF(AND((--(INT('Drill Size Info'!$AA$19) &amp; "." &amp; LEFT(DH951,3))&gt;=--('Drill Size Info'!$AA$19)), (--(INT('Drill Size Info'!$AA$19) &amp; "." &amp; LEFT(DH951,3))&lt;=--('Drill Size Info'!$AB$19))),
                --(INT('Drill Size Info'!$AA$19) &amp; "." &amp; LEFT(DH951,3)),
                --(INT('Drill Size Info'!$AB$19) &amp; "." &amp; LEFT(DH951,3))
            )
        ),
        "OK"
    )
)</f>
        <v>OK</v>
      </c>
      <c r="S951" s="150" t="str">
        <f>IF(DJ951&lt;&gt;"",
    IF(INT('Drill Size Info'!$AA$19)=INT('Drill Size Info'!$AB$19),
        --(INT('Drill Size Info'!$AA$19) &amp; "." &amp; DJ951),
        IF(AND((--(INT('Drill Size Info'!$AA$19) &amp; "." &amp; DJ951)&gt;=--('Drill Size Info'!$AA$19)), (--(INT('Drill Size Info'!$AA$19) &amp; "." &amp; DJ951)&lt;=--('Drill Size Info'!$AB$19))),
            --(INT('Drill Size Info'!$AA$19) &amp; "." &amp; DJ951),
            --(INT('Drill Size Info'!$AB$19) &amp; "." &amp; DJ951)
        )
    ),
    IF(DH951&lt;&gt;"",
        IF(INT('Drill Size Info'!$AA$19)=INT('Drill Size Info'!$AB$19),
            --(INT('Drill Size Info'!$AA$19) &amp; "." &amp; RIGHT(DH951,3)),
            IF(AND((--(INT('Drill Size Info'!$AA$19) &amp; "." &amp; RIGHT(DH951,3))&gt;=--('Drill Size Info'!$AA$19)), (--(INT('Drill Size Info'!$AA$19) &amp; "." &amp; RIGHT(DH951,3))&lt;=--('Drill Size Info'!$AB$19))),
                --(INT('Drill Size Info'!$AA$19) &amp; "." &amp; RIGHT(DH951,3)),
                --(INT('Drill Size Info'!$AB$19) &amp; "." &amp; RIGHT(DH951,3))
            )
        ),
        "N/A"
    )
)</f>
        <v>N/A</v>
      </c>
      <c r="T951" s="150" t="str">
        <f>IF(DL951&lt;&gt;"",
    IF(INT('Drill Size Info'!$AA$19)=INT('Drill Size Info'!$AB$15),
        --(INT('Drill Size Info'!$AA$15) &amp; "." &amp; DL951),
        IF(AND((--(INT('Drill Size Info'!$AA$15) &amp; "." &amp; DL951)&gt;=--('Drill Size Info'!$AA$15)), (--(INT('Drill Size Info'!$AA$15) &amp; "." &amp; DL951)&lt;=--('Drill Size Info'!$AB$15))),
            --(INT('Drill Size Info'!$AA$15) &amp; "." &amp; DL951),
            --(INT('Drill Size Info'!$AB$15) &amp; "." &amp; DL951)
        )
    ),
    IF(DK951&lt;&gt;"",
        IF(INT('Drill Size Info'!$AA$15)=INT('Drill Size Info'!$AB$15),
            --(INT('Drill Size Info'!$AA$15) &amp; "." &amp; LEFT(DK951,3)),
            IF(AND((--(INT('Drill Size Info'!$AA$15) &amp; "." &amp; LEFT(DK951,3))&gt;=--('Drill Size Info'!$AA$15)), (--(INT('Drill Size Info'!$AA$15) &amp; "." &amp; LEFT(DK951,3))&lt;=--('Drill Size Info'!$AB$15))),
                --(INT('Drill Size Info'!$AA$15) &amp; "." &amp; LEFT(DK951,3)),
                --(INT('Drill Size Info'!$AB$15) &amp; "." &amp; LEFT(DK951,3))
            )
        ),
        "OK"
    )
)</f>
        <v>OK</v>
      </c>
      <c r="U951" s="150" t="str">
        <f>IF(DM951&lt;&gt;"",
    IF(INT('Drill Size Info'!$AA$19)=INT('Drill Size Info'!$AB$15),
        --(INT('Drill Size Info'!$AA$15) &amp; "." &amp; DM951),
        IF(AND((--(INT('Drill Size Info'!$AA$15) &amp; "." &amp; DM951)&gt;=--('Drill Size Info'!$AA$15)), (--(INT('Drill Size Info'!$AA$15) &amp; "." &amp; DM951)&lt;=--('Drill Size Info'!$AB$15))),
            --(INT('Drill Size Info'!$AA$15) &amp; "." &amp; DM951),
            --(INT('Drill Size Info'!$AB$15) &amp; "." &amp; DM951)
        )
    ),
    IF(DK951&lt;&gt;"",
        IF(INT('Drill Size Info'!$AA$15)=INT('Drill Size Info'!$AB$15),
            --(INT('Drill Size Info'!$AA$15) &amp; "." &amp; RIGHT(DK951,3)),
            IF(AND((--(INT('Drill Size Info'!$AA$15) &amp; "." &amp; RIGHT(DK951,3))&gt;=--('Drill Size Info'!$AA$15)), (--(INT('Drill Size Info'!$AA$15) &amp; "." &amp; RIGHT(DK951,3))&lt;=--('Drill Size Info'!$AB$15))),
                --(INT('Drill Size Info'!$AA$15) &amp; "." &amp; RIGHT(DK951,3)),
                --(INT('Drill Size Info'!$AB$15) &amp; "." &amp; RIGHT(DK951,3))
            )
        ),
        "N/A"
    )
)</f>
        <v>N/A</v>
      </c>
      <c r="V951" s="161"/>
      <c r="W951" s="161"/>
      <c r="X951" s="161"/>
      <c r="Y951" s="161"/>
      <c r="Z951" s="161"/>
      <c r="AA951" s="162"/>
      <c r="AB951" s="162"/>
      <c r="AC951" s="162"/>
      <c r="AD951" s="162"/>
      <c r="AE951" s="162"/>
      <c r="AF951" s="162"/>
      <c r="AG951" s="162"/>
      <c r="AH951" s="162"/>
      <c r="AI951" s="162"/>
      <c r="AJ951" s="162"/>
      <c r="AK951" s="162"/>
      <c r="AL951" s="162"/>
      <c r="AM951" s="162"/>
      <c r="AN951" s="162"/>
      <c r="AO951" s="162"/>
      <c r="AP951" s="162"/>
      <c r="AQ951" s="162"/>
      <c r="AR951" s="162"/>
      <c r="AS951" s="162"/>
      <c r="AT951" s="162"/>
      <c r="AU951" s="162"/>
      <c r="AV951" s="162"/>
      <c r="AW951" s="162"/>
      <c r="AX951" s="162"/>
      <c r="AY951" s="162"/>
      <c r="AZ951" s="162"/>
      <c r="BA951" s="162"/>
      <c r="BB951" s="163"/>
      <c r="BC951" s="163"/>
      <c r="BD951" s="163"/>
      <c r="BE951" s="164"/>
      <c r="BF951" s="165"/>
      <c r="BG951" s="162"/>
      <c r="BH951" s="162"/>
      <c r="BI951" s="164"/>
    </row>
    <row r="952" spans="2:61" x14ac:dyDescent="0.2">
      <c r="B952" s="156">
        <v>944</v>
      </c>
      <c r="C952" s="157">
        <f t="shared" si="638"/>
        <v>0</v>
      </c>
      <c r="D952" s="158" t="str">
        <f t="shared" si="637"/>
        <v>OK</v>
      </c>
      <c r="E952" s="159" t="e">
        <f>VLOOKUP('DATA SHEET'!$B$9,'Drill Size Info'!$T$2:$U$8,2,FALSE)</f>
        <v>#N/A</v>
      </c>
      <c r="F952" s="159" t="str">
        <f t="shared" si="639"/>
        <v/>
      </c>
      <c r="G952" s="91">
        <f t="shared" si="640"/>
        <v>0</v>
      </c>
      <c r="H952" s="160" t="s">
        <v>175</v>
      </c>
      <c r="I952" s="160" t="s">
        <v>175</v>
      </c>
      <c r="J952" s="160" t="str">
        <f>IF('DATA SHEET'!$B$10="NC-50","N/A","OK")</f>
        <v>OK</v>
      </c>
      <c r="K952" s="160" t="str">
        <f>IF('DATA SHEET'!$B$10="NC-50","N/A","OK")</f>
        <v>OK</v>
      </c>
      <c r="L952" s="160" t="str">
        <f t="shared" si="641"/>
        <v>OK</v>
      </c>
      <c r="M952" s="160" t="str">
        <f t="shared" si="642"/>
        <v>OK</v>
      </c>
      <c r="N952" s="160"/>
      <c r="O952" s="160"/>
      <c r="P952" s="160"/>
      <c r="Q952" s="160"/>
      <c r="R952" s="92" t="str">
        <f>IF(DI952&lt;&gt;"",
    IF(INT('Drill Size Info'!$AA$19)=INT('Drill Size Info'!$AB$19),
        --(INT('Drill Size Info'!$AA$19) &amp; "." &amp; DI952),
        IF(AND((--(INT('Drill Size Info'!$AA$19) &amp; "." &amp; DI952)&gt;=--('Drill Size Info'!$AA$19)), (--(INT('Drill Size Info'!$AA$19) &amp; "." &amp; DI952)&lt;=--('Drill Size Info'!$AB$19))),
            --(INT('Drill Size Info'!$AA$19) &amp; "." &amp; DI952),
            --(INT('Drill Size Info'!$AB$19) &amp; "." &amp; DI952)
        )
    ),
    IF(DH952&lt;&gt;"",
        IF(INT('Drill Size Info'!$AA$19)=INT('Drill Size Info'!$AB$19),
            --(INT('Drill Size Info'!$AA$19) &amp; "." &amp; LEFT(DH952,3)),
            IF(AND((--(INT('Drill Size Info'!$AA$19) &amp; "." &amp; LEFT(DH952,3))&gt;=--('Drill Size Info'!$AA$19)), (--(INT('Drill Size Info'!$AA$19) &amp; "." &amp; LEFT(DH952,3))&lt;=--('Drill Size Info'!$AB$19))),
                --(INT('Drill Size Info'!$AA$19) &amp; "." &amp; LEFT(DH952,3)),
                --(INT('Drill Size Info'!$AB$19) &amp; "." &amp; LEFT(DH952,3))
            )
        ),
        "OK"
    )
)</f>
        <v>OK</v>
      </c>
      <c r="S952" s="150" t="str">
        <f>IF(DJ952&lt;&gt;"",
    IF(INT('Drill Size Info'!$AA$19)=INT('Drill Size Info'!$AB$19),
        --(INT('Drill Size Info'!$AA$19) &amp; "." &amp; DJ952),
        IF(AND((--(INT('Drill Size Info'!$AA$19) &amp; "." &amp; DJ952)&gt;=--('Drill Size Info'!$AA$19)), (--(INT('Drill Size Info'!$AA$19) &amp; "." &amp; DJ952)&lt;=--('Drill Size Info'!$AB$19))),
            --(INT('Drill Size Info'!$AA$19) &amp; "." &amp; DJ952),
            --(INT('Drill Size Info'!$AB$19) &amp; "." &amp; DJ952)
        )
    ),
    IF(DH952&lt;&gt;"",
        IF(INT('Drill Size Info'!$AA$19)=INT('Drill Size Info'!$AB$19),
            --(INT('Drill Size Info'!$AA$19) &amp; "." &amp; RIGHT(DH952,3)),
            IF(AND((--(INT('Drill Size Info'!$AA$19) &amp; "." &amp; RIGHT(DH952,3))&gt;=--('Drill Size Info'!$AA$19)), (--(INT('Drill Size Info'!$AA$19) &amp; "." &amp; RIGHT(DH952,3))&lt;=--('Drill Size Info'!$AB$19))),
                --(INT('Drill Size Info'!$AA$19) &amp; "." &amp; RIGHT(DH952,3)),
                --(INT('Drill Size Info'!$AB$19) &amp; "." &amp; RIGHT(DH952,3))
            )
        ),
        "N/A"
    )
)</f>
        <v>N/A</v>
      </c>
      <c r="T952" s="150" t="str">
        <f>IF(DL952&lt;&gt;"",
    IF(INT('Drill Size Info'!$AA$19)=INT('Drill Size Info'!$AB$15),
        --(INT('Drill Size Info'!$AA$15) &amp; "." &amp; DL952),
        IF(AND((--(INT('Drill Size Info'!$AA$15) &amp; "." &amp; DL952)&gt;=--('Drill Size Info'!$AA$15)), (--(INT('Drill Size Info'!$AA$15) &amp; "." &amp; DL952)&lt;=--('Drill Size Info'!$AB$15))),
            --(INT('Drill Size Info'!$AA$15) &amp; "." &amp; DL952),
            --(INT('Drill Size Info'!$AB$15) &amp; "." &amp; DL952)
        )
    ),
    IF(DK952&lt;&gt;"",
        IF(INT('Drill Size Info'!$AA$15)=INT('Drill Size Info'!$AB$15),
            --(INT('Drill Size Info'!$AA$15) &amp; "." &amp; LEFT(DK952,3)),
            IF(AND((--(INT('Drill Size Info'!$AA$15) &amp; "." &amp; LEFT(DK952,3))&gt;=--('Drill Size Info'!$AA$15)), (--(INT('Drill Size Info'!$AA$15) &amp; "." &amp; LEFT(DK952,3))&lt;=--('Drill Size Info'!$AB$15))),
                --(INT('Drill Size Info'!$AA$15) &amp; "." &amp; LEFT(DK952,3)),
                --(INT('Drill Size Info'!$AB$15) &amp; "." &amp; LEFT(DK952,3))
            )
        ),
        "OK"
    )
)</f>
        <v>OK</v>
      </c>
      <c r="U952" s="150" t="str">
        <f>IF(DM952&lt;&gt;"",
    IF(INT('Drill Size Info'!$AA$19)=INT('Drill Size Info'!$AB$15),
        --(INT('Drill Size Info'!$AA$15) &amp; "." &amp; DM952),
        IF(AND((--(INT('Drill Size Info'!$AA$15) &amp; "." &amp; DM952)&gt;=--('Drill Size Info'!$AA$15)), (--(INT('Drill Size Info'!$AA$15) &amp; "." &amp; DM952)&lt;=--('Drill Size Info'!$AB$15))),
            --(INT('Drill Size Info'!$AA$15) &amp; "." &amp; DM952),
            --(INT('Drill Size Info'!$AB$15) &amp; "." &amp; DM952)
        )
    ),
    IF(DK952&lt;&gt;"",
        IF(INT('Drill Size Info'!$AA$15)=INT('Drill Size Info'!$AB$15),
            --(INT('Drill Size Info'!$AA$15) &amp; "." &amp; RIGHT(DK952,3)),
            IF(AND((--(INT('Drill Size Info'!$AA$15) &amp; "." &amp; RIGHT(DK952,3))&gt;=--('Drill Size Info'!$AA$15)), (--(INT('Drill Size Info'!$AA$15) &amp; "." &amp; RIGHT(DK952,3))&lt;=--('Drill Size Info'!$AB$15))),
                --(INT('Drill Size Info'!$AA$15) &amp; "." &amp; RIGHT(DK952,3)),
                --(INT('Drill Size Info'!$AB$15) &amp; "." &amp; RIGHT(DK952,3))
            )
        ),
        "N/A"
    )
)</f>
        <v>N/A</v>
      </c>
      <c r="V952" s="161"/>
      <c r="W952" s="161"/>
      <c r="X952" s="161"/>
      <c r="Y952" s="161"/>
      <c r="Z952" s="161"/>
      <c r="AA952" s="162"/>
      <c r="AB952" s="162"/>
      <c r="AC952" s="162"/>
      <c r="AD952" s="162"/>
      <c r="AE952" s="162"/>
      <c r="AF952" s="162"/>
      <c r="AG952" s="162"/>
      <c r="AH952" s="162"/>
      <c r="AI952" s="162"/>
      <c r="AJ952" s="162"/>
      <c r="AK952" s="162"/>
      <c r="AL952" s="162"/>
      <c r="AM952" s="162"/>
      <c r="AN952" s="162"/>
      <c r="AO952" s="162"/>
      <c r="AP952" s="162"/>
      <c r="AQ952" s="162"/>
      <c r="AR952" s="162"/>
      <c r="AS952" s="162"/>
      <c r="AT952" s="162"/>
      <c r="AU952" s="162"/>
      <c r="AV952" s="162"/>
      <c r="AW952" s="162"/>
      <c r="AX952" s="162"/>
      <c r="AY952" s="162"/>
      <c r="AZ952" s="162"/>
      <c r="BA952" s="162"/>
      <c r="BB952" s="163"/>
      <c r="BC952" s="163"/>
      <c r="BD952" s="163"/>
      <c r="BE952" s="164"/>
      <c r="BF952" s="165"/>
      <c r="BG952" s="162"/>
      <c r="BH952" s="162"/>
      <c r="BI952" s="164"/>
    </row>
    <row r="953" spans="2:61" x14ac:dyDescent="0.2">
      <c r="B953" s="156">
        <v>945</v>
      </c>
      <c r="C953" s="157">
        <f t="shared" si="638"/>
        <v>0</v>
      </c>
      <c r="D953" s="158" t="str">
        <f t="shared" si="637"/>
        <v>OK</v>
      </c>
      <c r="E953" s="159" t="e">
        <f>VLOOKUP('DATA SHEET'!$B$9,'Drill Size Info'!$T$2:$U$8,2,FALSE)</f>
        <v>#N/A</v>
      </c>
      <c r="F953" s="159" t="str">
        <f t="shared" si="639"/>
        <v/>
      </c>
      <c r="G953" s="91">
        <f t="shared" si="640"/>
        <v>0</v>
      </c>
      <c r="H953" s="160" t="s">
        <v>175</v>
      </c>
      <c r="I953" s="160" t="s">
        <v>175</v>
      </c>
      <c r="J953" s="160" t="str">
        <f>IF('DATA SHEET'!$B$10="NC-50","N/A","OK")</f>
        <v>OK</v>
      </c>
      <c r="K953" s="160" t="str">
        <f>IF('DATA SHEET'!$B$10="NC-50","N/A","OK")</f>
        <v>OK</v>
      </c>
      <c r="L953" s="160" t="str">
        <f t="shared" si="641"/>
        <v>OK</v>
      </c>
      <c r="M953" s="160" t="str">
        <f t="shared" si="642"/>
        <v>OK</v>
      </c>
      <c r="N953" s="160"/>
      <c r="O953" s="160"/>
      <c r="P953" s="160"/>
      <c r="Q953" s="160"/>
      <c r="R953" s="92" t="str">
        <f>IF(DI953&lt;&gt;"",
    IF(INT('Drill Size Info'!$AA$19)=INT('Drill Size Info'!$AB$19),
        --(INT('Drill Size Info'!$AA$19) &amp; "." &amp; DI953),
        IF(AND((--(INT('Drill Size Info'!$AA$19) &amp; "." &amp; DI953)&gt;=--('Drill Size Info'!$AA$19)), (--(INT('Drill Size Info'!$AA$19) &amp; "." &amp; DI953)&lt;=--('Drill Size Info'!$AB$19))),
            --(INT('Drill Size Info'!$AA$19) &amp; "." &amp; DI953),
            --(INT('Drill Size Info'!$AB$19) &amp; "." &amp; DI953)
        )
    ),
    IF(DH953&lt;&gt;"",
        IF(INT('Drill Size Info'!$AA$19)=INT('Drill Size Info'!$AB$19),
            --(INT('Drill Size Info'!$AA$19) &amp; "." &amp; LEFT(DH953,3)),
            IF(AND((--(INT('Drill Size Info'!$AA$19) &amp; "." &amp; LEFT(DH953,3))&gt;=--('Drill Size Info'!$AA$19)), (--(INT('Drill Size Info'!$AA$19) &amp; "." &amp; LEFT(DH953,3))&lt;=--('Drill Size Info'!$AB$19))),
                --(INT('Drill Size Info'!$AA$19) &amp; "." &amp; LEFT(DH953,3)),
                --(INT('Drill Size Info'!$AB$19) &amp; "." &amp; LEFT(DH953,3))
            )
        ),
        "OK"
    )
)</f>
        <v>OK</v>
      </c>
      <c r="S953" s="150" t="str">
        <f>IF(DJ953&lt;&gt;"",
    IF(INT('Drill Size Info'!$AA$19)=INT('Drill Size Info'!$AB$19),
        --(INT('Drill Size Info'!$AA$19) &amp; "." &amp; DJ953),
        IF(AND((--(INT('Drill Size Info'!$AA$19) &amp; "." &amp; DJ953)&gt;=--('Drill Size Info'!$AA$19)), (--(INT('Drill Size Info'!$AA$19) &amp; "." &amp; DJ953)&lt;=--('Drill Size Info'!$AB$19))),
            --(INT('Drill Size Info'!$AA$19) &amp; "." &amp; DJ953),
            --(INT('Drill Size Info'!$AB$19) &amp; "." &amp; DJ953)
        )
    ),
    IF(DH953&lt;&gt;"",
        IF(INT('Drill Size Info'!$AA$19)=INT('Drill Size Info'!$AB$19),
            --(INT('Drill Size Info'!$AA$19) &amp; "." &amp; RIGHT(DH953,3)),
            IF(AND((--(INT('Drill Size Info'!$AA$19) &amp; "." &amp; RIGHT(DH953,3))&gt;=--('Drill Size Info'!$AA$19)), (--(INT('Drill Size Info'!$AA$19) &amp; "." &amp; RIGHT(DH953,3))&lt;=--('Drill Size Info'!$AB$19))),
                --(INT('Drill Size Info'!$AA$19) &amp; "." &amp; RIGHT(DH953,3)),
                --(INT('Drill Size Info'!$AB$19) &amp; "." &amp; RIGHT(DH953,3))
            )
        ),
        "N/A"
    )
)</f>
        <v>N/A</v>
      </c>
      <c r="T953" s="150" t="str">
        <f>IF(DL953&lt;&gt;"",
    IF(INT('Drill Size Info'!$AA$19)=INT('Drill Size Info'!$AB$15),
        --(INT('Drill Size Info'!$AA$15) &amp; "." &amp; DL953),
        IF(AND((--(INT('Drill Size Info'!$AA$15) &amp; "." &amp; DL953)&gt;=--('Drill Size Info'!$AA$15)), (--(INT('Drill Size Info'!$AA$15) &amp; "." &amp; DL953)&lt;=--('Drill Size Info'!$AB$15))),
            --(INT('Drill Size Info'!$AA$15) &amp; "." &amp; DL953),
            --(INT('Drill Size Info'!$AB$15) &amp; "." &amp; DL953)
        )
    ),
    IF(DK953&lt;&gt;"",
        IF(INT('Drill Size Info'!$AA$15)=INT('Drill Size Info'!$AB$15),
            --(INT('Drill Size Info'!$AA$15) &amp; "." &amp; LEFT(DK953,3)),
            IF(AND((--(INT('Drill Size Info'!$AA$15) &amp; "." &amp; LEFT(DK953,3))&gt;=--('Drill Size Info'!$AA$15)), (--(INT('Drill Size Info'!$AA$15) &amp; "." &amp; LEFT(DK953,3))&lt;=--('Drill Size Info'!$AB$15))),
                --(INT('Drill Size Info'!$AA$15) &amp; "." &amp; LEFT(DK953,3)),
                --(INT('Drill Size Info'!$AB$15) &amp; "." &amp; LEFT(DK953,3))
            )
        ),
        "OK"
    )
)</f>
        <v>OK</v>
      </c>
      <c r="U953" s="150" t="str">
        <f>IF(DM953&lt;&gt;"",
    IF(INT('Drill Size Info'!$AA$19)=INT('Drill Size Info'!$AB$15),
        --(INT('Drill Size Info'!$AA$15) &amp; "." &amp; DM953),
        IF(AND((--(INT('Drill Size Info'!$AA$15) &amp; "." &amp; DM953)&gt;=--('Drill Size Info'!$AA$15)), (--(INT('Drill Size Info'!$AA$15) &amp; "." &amp; DM953)&lt;=--('Drill Size Info'!$AB$15))),
            --(INT('Drill Size Info'!$AA$15) &amp; "." &amp; DM953),
            --(INT('Drill Size Info'!$AB$15) &amp; "." &amp; DM953)
        )
    ),
    IF(DK953&lt;&gt;"",
        IF(INT('Drill Size Info'!$AA$15)=INT('Drill Size Info'!$AB$15),
            --(INT('Drill Size Info'!$AA$15) &amp; "." &amp; RIGHT(DK953,3)),
            IF(AND((--(INT('Drill Size Info'!$AA$15) &amp; "." &amp; RIGHT(DK953,3))&gt;=--('Drill Size Info'!$AA$15)), (--(INT('Drill Size Info'!$AA$15) &amp; "." &amp; RIGHT(DK953,3))&lt;=--('Drill Size Info'!$AB$15))),
                --(INT('Drill Size Info'!$AA$15) &amp; "." &amp; RIGHT(DK953,3)),
                --(INT('Drill Size Info'!$AB$15) &amp; "." &amp; RIGHT(DK953,3))
            )
        ),
        "N/A"
    )
)</f>
        <v>N/A</v>
      </c>
      <c r="V953" s="161"/>
      <c r="W953" s="161"/>
      <c r="X953" s="161"/>
      <c r="Y953" s="161"/>
      <c r="Z953" s="161"/>
      <c r="AA953" s="162"/>
      <c r="AB953" s="162"/>
      <c r="AC953" s="162"/>
      <c r="AD953" s="162"/>
      <c r="AE953" s="162"/>
      <c r="AF953" s="162"/>
      <c r="AG953" s="162"/>
      <c r="AH953" s="162"/>
      <c r="AI953" s="162"/>
      <c r="AJ953" s="162"/>
      <c r="AK953" s="162"/>
      <c r="AL953" s="162"/>
      <c r="AM953" s="162"/>
      <c r="AN953" s="162"/>
      <c r="AO953" s="162"/>
      <c r="AP953" s="162"/>
      <c r="AQ953" s="162"/>
      <c r="AR953" s="162"/>
      <c r="AS953" s="162"/>
      <c r="AT953" s="162"/>
      <c r="AU953" s="162"/>
      <c r="AV953" s="162"/>
      <c r="AW953" s="162"/>
      <c r="AX953" s="162"/>
      <c r="AY953" s="162"/>
      <c r="AZ953" s="162"/>
      <c r="BA953" s="162"/>
      <c r="BB953" s="163"/>
      <c r="BC953" s="163"/>
      <c r="BD953" s="163"/>
      <c r="BE953" s="164"/>
      <c r="BF953" s="165"/>
      <c r="BG953" s="162"/>
      <c r="BH953" s="162"/>
      <c r="BI953" s="164"/>
    </row>
    <row r="954" spans="2:61" x14ac:dyDescent="0.2">
      <c r="B954" s="156">
        <v>946</v>
      </c>
      <c r="C954" s="157">
        <f t="shared" si="638"/>
        <v>0</v>
      </c>
      <c r="D954" s="158" t="str">
        <f t="shared" si="637"/>
        <v>OK</v>
      </c>
      <c r="E954" s="159" t="e">
        <f>VLOOKUP('DATA SHEET'!$B$9,'Drill Size Info'!$T$2:$U$8,2,FALSE)</f>
        <v>#N/A</v>
      </c>
      <c r="F954" s="159" t="str">
        <f t="shared" si="639"/>
        <v/>
      </c>
      <c r="G954" s="91">
        <f t="shared" si="640"/>
        <v>0</v>
      </c>
      <c r="H954" s="160" t="s">
        <v>175</v>
      </c>
      <c r="I954" s="160" t="s">
        <v>175</v>
      </c>
      <c r="J954" s="160" t="str">
        <f>IF('DATA SHEET'!$B$10="NC-50","N/A","OK")</f>
        <v>OK</v>
      </c>
      <c r="K954" s="160" t="str">
        <f>IF('DATA SHEET'!$B$10="NC-50","N/A","OK")</f>
        <v>OK</v>
      </c>
      <c r="L954" s="160" t="str">
        <f t="shared" si="641"/>
        <v>OK</v>
      </c>
      <c r="M954" s="160" t="str">
        <f t="shared" si="642"/>
        <v>OK</v>
      </c>
      <c r="N954" s="160"/>
      <c r="O954" s="160"/>
      <c r="P954" s="160"/>
      <c r="Q954" s="160"/>
      <c r="R954" s="92" t="str">
        <f>IF(DI954&lt;&gt;"",
    IF(INT('Drill Size Info'!$AA$19)=INT('Drill Size Info'!$AB$19),
        --(INT('Drill Size Info'!$AA$19) &amp; "." &amp; DI954),
        IF(AND((--(INT('Drill Size Info'!$AA$19) &amp; "." &amp; DI954)&gt;=--('Drill Size Info'!$AA$19)), (--(INT('Drill Size Info'!$AA$19) &amp; "." &amp; DI954)&lt;=--('Drill Size Info'!$AB$19))),
            --(INT('Drill Size Info'!$AA$19) &amp; "." &amp; DI954),
            --(INT('Drill Size Info'!$AB$19) &amp; "." &amp; DI954)
        )
    ),
    IF(DH954&lt;&gt;"",
        IF(INT('Drill Size Info'!$AA$19)=INT('Drill Size Info'!$AB$19),
            --(INT('Drill Size Info'!$AA$19) &amp; "." &amp; LEFT(DH954,3)),
            IF(AND((--(INT('Drill Size Info'!$AA$19) &amp; "." &amp; LEFT(DH954,3))&gt;=--('Drill Size Info'!$AA$19)), (--(INT('Drill Size Info'!$AA$19) &amp; "." &amp; LEFT(DH954,3))&lt;=--('Drill Size Info'!$AB$19))),
                --(INT('Drill Size Info'!$AA$19) &amp; "." &amp; LEFT(DH954,3)),
                --(INT('Drill Size Info'!$AB$19) &amp; "." &amp; LEFT(DH954,3))
            )
        ),
        "OK"
    )
)</f>
        <v>OK</v>
      </c>
      <c r="S954" s="150" t="str">
        <f>IF(DJ954&lt;&gt;"",
    IF(INT('Drill Size Info'!$AA$19)=INT('Drill Size Info'!$AB$19),
        --(INT('Drill Size Info'!$AA$19) &amp; "." &amp; DJ954),
        IF(AND((--(INT('Drill Size Info'!$AA$19) &amp; "." &amp; DJ954)&gt;=--('Drill Size Info'!$AA$19)), (--(INT('Drill Size Info'!$AA$19) &amp; "." &amp; DJ954)&lt;=--('Drill Size Info'!$AB$19))),
            --(INT('Drill Size Info'!$AA$19) &amp; "." &amp; DJ954),
            --(INT('Drill Size Info'!$AB$19) &amp; "." &amp; DJ954)
        )
    ),
    IF(DH954&lt;&gt;"",
        IF(INT('Drill Size Info'!$AA$19)=INT('Drill Size Info'!$AB$19),
            --(INT('Drill Size Info'!$AA$19) &amp; "." &amp; RIGHT(DH954,3)),
            IF(AND((--(INT('Drill Size Info'!$AA$19) &amp; "." &amp; RIGHT(DH954,3))&gt;=--('Drill Size Info'!$AA$19)), (--(INT('Drill Size Info'!$AA$19) &amp; "." &amp; RIGHT(DH954,3))&lt;=--('Drill Size Info'!$AB$19))),
                --(INT('Drill Size Info'!$AA$19) &amp; "." &amp; RIGHT(DH954,3)),
                --(INT('Drill Size Info'!$AB$19) &amp; "." &amp; RIGHT(DH954,3))
            )
        ),
        "N/A"
    )
)</f>
        <v>N/A</v>
      </c>
      <c r="T954" s="150" t="str">
        <f>IF(DL954&lt;&gt;"",
    IF(INT('Drill Size Info'!$AA$19)=INT('Drill Size Info'!$AB$15),
        --(INT('Drill Size Info'!$AA$15) &amp; "." &amp; DL954),
        IF(AND((--(INT('Drill Size Info'!$AA$15) &amp; "." &amp; DL954)&gt;=--('Drill Size Info'!$AA$15)), (--(INT('Drill Size Info'!$AA$15) &amp; "." &amp; DL954)&lt;=--('Drill Size Info'!$AB$15))),
            --(INT('Drill Size Info'!$AA$15) &amp; "." &amp; DL954),
            --(INT('Drill Size Info'!$AB$15) &amp; "." &amp; DL954)
        )
    ),
    IF(DK954&lt;&gt;"",
        IF(INT('Drill Size Info'!$AA$15)=INT('Drill Size Info'!$AB$15),
            --(INT('Drill Size Info'!$AA$15) &amp; "." &amp; LEFT(DK954,3)),
            IF(AND((--(INT('Drill Size Info'!$AA$15) &amp; "." &amp; LEFT(DK954,3))&gt;=--('Drill Size Info'!$AA$15)), (--(INT('Drill Size Info'!$AA$15) &amp; "." &amp; LEFT(DK954,3))&lt;=--('Drill Size Info'!$AB$15))),
                --(INT('Drill Size Info'!$AA$15) &amp; "." &amp; LEFT(DK954,3)),
                --(INT('Drill Size Info'!$AB$15) &amp; "." &amp; LEFT(DK954,3))
            )
        ),
        "OK"
    )
)</f>
        <v>OK</v>
      </c>
      <c r="U954" s="150" t="str">
        <f>IF(DM954&lt;&gt;"",
    IF(INT('Drill Size Info'!$AA$19)=INT('Drill Size Info'!$AB$15),
        --(INT('Drill Size Info'!$AA$15) &amp; "." &amp; DM954),
        IF(AND((--(INT('Drill Size Info'!$AA$15) &amp; "." &amp; DM954)&gt;=--('Drill Size Info'!$AA$15)), (--(INT('Drill Size Info'!$AA$15) &amp; "." &amp; DM954)&lt;=--('Drill Size Info'!$AB$15))),
            --(INT('Drill Size Info'!$AA$15) &amp; "." &amp; DM954),
            --(INT('Drill Size Info'!$AB$15) &amp; "." &amp; DM954)
        )
    ),
    IF(DK954&lt;&gt;"",
        IF(INT('Drill Size Info'!$AA$15)=INT('Drill Size Info'!$AB$15),
            --(INT('Drill Size Info'!$AA$15) &amp; "." &amp; RIGHT(DK954,3)),
            IF(AND((--(INT('Drill Size Info'!$AA$15) &amp; "." &amp; RIGHT(DK954,3))&gt;=--('Drill Size Info'!$AA$15)), (--(INT('Drill Size Info'!$AA$15) &amp; "." &amp; RIGHT(DK954,3))&lt;=--('Drill Size Info'!$AB$15))),
                --(INT('Drill Size Info'!$AA$15) &amp; "." &amp; RIGHT(DK954,3)),
                --(INT('Drill Size Info'!$AB$15) &amp; "." &amp; RIGHT(DK954,3))
            )
        ),
        "N/A"
    )
)</f>
        <v>N/A</v>
      </c>
      <c r="V954" s="161"/>
      <c r="W954" s="161"/>
      <c r="X954" s="161"/>
      <c r="Y954" s="161"/>
      <c r="Z954" s="161"/>
      <c r="AA954" s="162"/>
      <c r="AB954" s="162"/>
      <c r="AC954" s="162"/>
      <c r="AD954" s="162"/>
      <c r="AE954" s="162"/>
      <c r="AF954" s="162"/>
      <c r="AG954" s="162"/>
      <c r="AH954" s="162"/>
      <c r="AI954" s="162"/>
      <c r="AJ954" s="162"/>
      <c r="AK954" s="162"/>
      <c r="AL954" s="162"/>
      <c r="AM954" s="162"/>
      <c r="AN954" s="162"/>
      <c r="AO954" s="162"/>
      <c r="AP954" s="162"/>
      <c r="AQ954" s="162"/>
      <c r="AR954" s="162"/>
      <c r="AS954" s="162"/>
      <c r="AT954" s="162"/>
      <c r="AU954" s="162"/>
      <c r="AV954" s="162"/>
      <c r="AW954" s="162"/>
      <c r="AX954" s="162"/>
      <c r="AY954" s="162"/>
      <c r="AZ954" s="162"/>
      <c r="BA954" s="162"/>
      <c r="BB954" s="163"/>
      <c r="BC954" s="163"/>
      <c r="BD954" s="163"/>
      <c r="BE954" s="164"/>
      <c r="BF954" s="165"/>
      <c r="BG954" s="162"/>
      <c r="BH954" s="162"/>
      <c r="BI954" s="164"/>
    </row>
    <row r="955" spans="2:61" x14ac:dyDescent="0.2">
      <c r="B955" s="156">
        <v>947</v>
      </c>
      <c r="C955" s="157">
        <f t="shared" si="638"/>
        <v>0</v>
      </c>
      <c r="D955" s="158" t="str">
        <f t="shared" si="637"/>
        <v>OK</v>
      </c>
      <c r="E955" s="159" t="e">
        <f>VLOOKUP('DATA SHEET'!$B$9,'Drill Size Info'!$T$2:$U$8,2,FALSE)</f>
        <v>#N/A</v>
      </c>
      <c r="F955" s="159" t="str">
        <f t="shared" si="639"/>
        <v/>
      </c>
      <c r="G955" s="91">
        <f t="shared" si="640"/>
        <v>0</v>
      </c>
      <c r="H955" s="160" t="s">
        <v>175</v>
      </c>
      <c r="I955" s="160" t="s">
        <v>175</v>
      </c>
      <c r="J955" s="160" t="str">
        <f>IF('DATA SHEET'!$B$10="NC-50","N/A","OK")</f>
        <v>OK</v>
      </c>
      <c r="K955" s="160" t="str">
        <f>IF('DATA SHEET'!$B$10="NC-50","N/A","OK")</f>
        <v>OK</v>
      </c>
      <c r="L955" s="160" t="str">
        <f t="shared" si="641"/>
        <v>OK</v>
      </c>
      <c r="M955" s="160" t="str">
        <f t="shared" si="642"/>
        <v>OK</v>
      </c>
      <c r="N955" s="160"/>
      <c r="O955" s="160"/>
      <c r="P955" s="160"/>
      <c r="Q955" s="160"/>
      <c r="R955" s="92" t="str">
        <f>IF(DI955&lt;&gt;"",
    IF(INT('Drill Size Info'!$AA$19)=INT('Drill Size Info'!$AB$19),
        --(INT('Drill Size Info'!$AA$19) &amp; "." &amp; DI955),
        IF(AND((--(INT('Drill Size Info'!$AA$19) &amp; "." &amp; DI955)&gt;=--('Drill Size Info'!$AA$19)), (--(INT('Drill Size Info'!$AA$19) &amp; "." &amp; DI955)&lt;=--('Drill Size Info'!$AB$19))),
            --(INT('Drill Size Info'!$AA$19) &amp; "." &amp; DI955),
            --(INT('Drill Size Info'!$AB$19) &amp; "." &amp; DI955)
        )
    ),
    IF(DH955&lt;&gt;"",
        IF(INT('Drill Size Info'!$AA$19)=INT('Drill Size Info'!$AB$19),
            --(INT('Drill Size Info'!$AA$19) &amp; "." &amp; LEFT(DH955,3)),
            IF(AND((--(INT('Drill Size Info'!$AA$19) &amp; "." &amp; LEFT(DH955,3))&gt;=--('Drill Size Info'!$AA$19)), (--(INT('Drill Size Info'!$AA$19) &amp; "." &amp; LEFT(DH955,3))&lt;=--('Drill Size Info'!$AB$19))),
                --(INT('Drill Size Info'!$AA$19) &amp; "." &amp; LEFT(DH955,3)),
                --(INT('Drill Size Info'!$AB$19) &amp; "." &amp; LEFT(DH955,3))
            )
        ),
        "OK"
    )
)</f>
        <v>OK</v>
      </c>
      <c r="S955" s="150" t="str">
        <f>IF(DJ955&lt;&gt;"",
    IF(INT('Drill Size Info'!$AA$19)=INT('Drill Size Info'!$AB$19),
        --(INT('Drill Size Info'!$AA$19) &amp; "." &amp; DJ955),
        IF(AND((--(INT('Drill Size Info'!$AA$19) &amp; "." &amp; DJ955)&gt;=--('Drill Size Info'!$AA$19)), (--(INT('Drill Size Info'!$AA$19) &amp; "." &amp; DJ955)&lt;=--('Drill Size Info'!$AB$19))),
            --(INT('Drill Size Info'!$AA$19) &amp; "." &amp; DJ955),
            --(INT('Drill Size Info'!$AB$19) &amp; "." &amp; DJ955)
        )
    ),
    IF(DH955&lt;&gt;"",
        IF(INT('Drill Size Info'!$AA$19)=INT('Drill Size Info'!$AB$19),
            --(INT('Drill Size Info'!$AA$19) &amp; "." &amp; RIGHT(DH955,3)),
            IF(AND((--(INT('Drill Size Info'!$AA$19) &amp; "." &amp; RIGHT(DH955,3))&gt;=--('Drill Size Info'!$AA$19)), (--(INT('Drill Size Info'!$AA$19) &amp; "." &amp; RIGHT(DH955,3))&lt;=--('Drill Size Info'!$AB$19))),
                --(INT('Drill Size Info'!$AA$19) &amp; "." &amp; RIGHT(DH955,3)),
                --(INT('Drill Size Info'!$AB$19) &amp; "." &amp; RIGHT(DH955,3))
            )
        ),
        "N/A"
    )
)</f>
        <v>N/A</v>
      </c>
      <c r="T955" s="150" t="str">
        <f>IF(DL955&lt;&gt;"",
    IF(INT('Drill Size Info'!$AA$19)=INT('Drill Size Info'!$AB$15),
        --(INT('Drill Size Info'!$AA$15) &amp; "." &amp; DL955),
        IF(AND((--(INT('Drill Size Info'!$AA$15) &amp; "." &amp; DL955)&gt;=--('Drill Size Info'!$AA$15)), (--(INT('Drill Size Info'!$AA$15) &amp; "." &amp; DL955)&lt;=--('Drill Size Info'!$AB$15))),
            --(INT('Drill Size Info'!$AA$15) &amp; "." &amp; DL955),
            --(INT('Drill Size Info'!$AB$15) &amp; "." &amp; DL955)
        )
    ),
    IF(DK955&lt;&gt;"",
        IF(INT('Drill Size Info'!$AA$15)=INT('Drill Size Info'!$AB$15),
            --(INT('Drill Size Info'!$AA$15) &amp; "." &amp; LEFT(DK955,3)),
            IF(AND((--(INT('Drill Size Info'!$AA$15) &amp; "." &amp; LEFT(DK955,3))&gt;=--('Drill Size Info'!$AA$15)), (--(INT('Drill Size Info'!$AA$15) &amp; "." &amp; LEFT(DK955,3))&lt;=--('Drill Size Info'!$AB$15))),
                --(INT('Drill Size Info'!$AA$15) &amp; "." &amp; LEFT(DK955,3)),
                --(INT('Drill Size Info'!$AB$15) &amp; "." &amp; LEFT(DK955,3))
            )
        ),
        "OK"
    )
)</f>
        <v>OK</v>
      </c>
      <c r="U955" s="150" t="str">
        <f>IF(DM955&lt;&gt;"",
    IF(INT('Drill Size Info'!$AA$19)=INT('Drill Size Info'!$AB$15),
        --(INT('Drill Size Info'!$AA$15) &amp; "." &amp; DM955),
        IF(AND((--(INT('Drill Size Info'!$AA$15) &amp; "." &amp; DM955)&gt;=--('Drill Size Info'!$AA$15)), (--(INT('Drill Size Info'!$AA$15) &amp; "." &amp; DM955)&lt;=--('Drill Size Info'!$AB$15))),
            --(INT('Drill Size Info'!$AA$15) &amp; "." &amp; DM955),
            --(INT('Drill Size Info'!$AB$15) &amp; "." &amp; DM955)
        )
    ),
    IF(DK955&lt;&gt;"",
        IF(INT('Drill Size Info'!$AA$15)=INT('Drill Size Info'!$AB$15),
            --(INT('Drill Size Info'!$AA$15) &amp; "." &amp; RIGHT(DK955,3)),
            IF(AND((--(INT('Drill Size Info'!$AA$15) &amp; "." &amp; RIGHT(DK955,3))&gt;=--('Drill Size Info'!$AA$15)), (--(INT('Drill Size Info'!$AA$15) &amp; "." &amp; RIGHT(DK955,3))&lt;=--('Drill Size Info'!$AB$15))),
                --(INT('Drill Size Info'!$AA$15) &amp; "." &amp; RIGHT(DK955,3)),
                --(INT('Drill Size Info'!$AB$15) &amp; "." &amp; RIGHT(DK955,3))
            )
        ),
        "N/A"
    )
)</f>
        <v>N/A</v>
      </c>
      <c r="V955" s="161"/>
      <c r="W955" s="161"/>
      <c r="X955" s="161"/>
      <c r="Y955" s="161"/>
      <c r="Z955" s="161"/>
      <c r="AA955" s="162"/>
      <c r="AB955" s="162"/>
      <c r="AC955" s="162"/>
      <c r="AD955" s="162"/>
      <c r="AE955" s="162"/>
      <c r="AF955" s="162"/>
      <c r="AG955" s="162"/>
      <c r="AH955" s="162"/>
      <c r="AI955" s="162"/>
      <c r="AJ955" s="162"/>
      <c r="AK955" s="162"/>
      <c r="AL955" s="162"/>
      <c r="AM955" s="162"/>
      <c r="AN955" s="162"/>
      <c r="AO955" s="162"/>
      <c r="AP955" s="162"/>
      <c r="AQ955" s="162"/>
      <c r="AR955" s="162"/>
      <c r="AS955" s="162"/>
      <c r="AT955" s="162"/>
      <c r="AU955" s="162"/>
      <c r="AV955" s="162"/>
      <c r="AW955" s="162"/>
      <c r="AX955" s="162"/>
      <c r="AY955" s="162"/>
      <c r="AZ955" s="162"/>
      <c r="BA955" s="162"/>
      <c r="BB955" s="163"/>
      <c r="BC955" s="163"/>
      <c r="BD955" s="163"/>
      <c r="BE955" s="164"/>
      <c r="BF955" s="165"/>
      <c r="BG955" s="162"/>
      <c r="BH955" s="162"/>
      <c r="BI955" s="164"/>
    </row>
    <row r="956" spans="2:61" x14ac:dyDescent="0.2">
      <c r="B956" s="156">
        <v>948</v>
      </c>
      <c r="C956" s="157">
        <f t="shared" si="638"/>
        <v>0</v>
      </c>
      <c r="D956" s="158" t="str">
        <f t="shared" si="637"/>
        <v>OK</v>
      </c>
      <c r="E956" s="159" t="e">
        <f>VLOOKUP('DATA SHEET'!$B$9,'Drill Size Info'!$T$2:$U$8,2,FALSE)</f>
        <v>#N/A</v>
      </c>
      <c r="F956" s="159" t="str">
        <f t="shared" si="639"/>
        <v/>
      </c>
      <c r="G956" s="91">
        <f t="shared" si="640"/>
        <v>0</v>
      </c>
      <c r="H956" s="160" t="s">
        <v>175</v>
      </c>
      <c r="I956" s="160" t="s">
        <v>175</v>
      </c>
      <c r="J956" s="160" t="str">
        <f>IF('DATA SHEET'!$B$10="NC-50","N/A","OK")</f>
        <v>OK</v>
      </c>
      <c r="K956" s="160" t="str">
        <f>IF('DATA SHEET'!$B$10="NC-50","N/A","OK")</f>
        <v>OK</v>
      </c>
      <c r="L956" s="160" t="str">
        <f t="shared" si="641"/>
        <v>OK</v>
      </c>
      <c r="M956" s="160" t="str">
        <f t="shared" si="642"/>
        <v>OK</v>
      </c>
      <c r="N956" s="160"/>
      <c r="O956" s="160"/>
      <c r="P956" s="160"/>
      <c r="Q956" s="160"/>
      <c r="R956" s="92" t="str">
        <f>IF(DI956&lt;&gt;"",
    IF(INT('Drill Size Info'!$AA$19)=INT('Drill Size Info'!$AB$19),
        --(INT('Drill Size Info'!$AA$19) &amp; "." &amp; DI956),
        IF(AND((--(INT('Drill Size Info'!$AA$19) &amp; "." &amp; DI956)&gt;=--('Drill Size Info'!$AA$19)), (--(INT('Drill Size Info'!$AA$19) &amp; "." &amp; DI956)&lt;=--('Drill Size Info'!$AB$19))),
            --(INT('Drill Size Info'!$AA$19) &amp; "." &amp; DI956),
            --(INT('Drill Size Info'!$AB$19) &amp; "." &amp; DI956)
        )
    ),
    IF(DH956&lt;&gt;"",
        IF(INT('Drill Size Info'!$AA$19)=INT('Drill Size Info'!$AB$19),
            --(INT('Drill Size Info'!$AA$19) &amp; "." &amp; LEFT(DH956,3)),
            IF(AND((--(INT('Drill Size Info'!$AA$19) &amp; "." &amp; LEFT(DH956,3))&gt;=--('Drill Size Info'!$AA$19)), (--(INT('Drill Size Info'!$AA$19) &amp; "." &amp; LEFT(DH956,3))&lt;=--('Drill Size Info'!$AB$19))),
                --(INT('Drill Size Info'!$AA$19) &amp; "." &amp; LEFT(DH956,3)),
                --(INT('Drill Size Info'!$AB$19) &amp; "." &amp; LEFT(DH956,3))
            )
        ),
        "OK"
    )
)</f>
        <v>OK</v>
      </c>
      <c r="S956" s="150" t="str">
        <f>IF(DJ956&lt;&gt;"",
    IF(INT('Drill Size Info'!$AA$19)=INT('Drill Size Info'!$AB$19),
        --(INT('Drill Size Info'!$AA$19) &amp; "." &amp; DJ956),
        IF(AND((--(INT('Drill Size Info'!$AA$19) &amp; "." &amp; DJ956)&gt;=--('Drill Size Info'!$AA$19)), (--(INT('Drill Size Info'!$AA$19) &amp; "." &amp; DJ956)&lt;=--('Drill Size Info'!$AB$19))),
            --(INT('Drill Size Info'!$AA$19) &amp; "." &amp; DJ956),
            --(INT('Drill Size Info'!$AB$19) &amp; "." &amp; DJ956)
        )
    ),
    IF(DH956&lt;&gt;"",
        IF(INT('Drill Size Info'!$AA$19)=INT('Drill Size Info'!$AB$19),
            --(INT('Drill Size Info'!$AA$19) &amp; "." &amp; RIGHT(DH956,3)),
            IF(AND((--(INT('Drill Size Info'!$AA$19) &amp; "." &amp; RIGHT(DH956,3))&gt;=--('Drill Size Info'!$AA$19)), (--(INT('Drill Size Info'!$AA$19) &amp; "." &amp; RIGHT(DH956,3))&lt;=--('Drill Size Info'!$AB$19))),
                --(INT('Drill Size Info'!$AA$19) &amp; "." &amp; RIGHT(DH956,3)),
                --(INT('Drill Size Info'!$AB$19) &amp; "." &amp; RIGHT(DH956,3))
            )
        ),
        "N/A"
    )
)</f>
        <v>N/A</v>
      </c>
      <c r="T956" s="150" t="str">
        <f>IF(DL956&lt;&gt;"",
    IF(INT('Drill Size Info'!$AA$19)=INT('Drill Size Info'!$AB$15),
        --(INT('Drill Size Info'!$AA$15) &amp; "." &amp; DL956),
        IF(AND((--(INT('Drill Size Info'!$AA$15) &amp; "." &amp; DL956)&gt;=--('Drill Size Info'!$AA$15)), (--(INT('Drill Size Info'!$AA$15) &amp; "." &amp; DL956)&lt;=--('Drill Size Info'!$AB$15))),
            --(INT('Drill Size Info'!$AA$15) &amp; "." &amp; DL956),
            --(INT('Drill Size Info'!$AB$15) &amp; "." &amp; DL956)
        )
    ),
    IF(DK956&lt;&gt;"",
        IF(INT('Drill Size Info'!$AA$15)=INT('Drill Size Info'!$AB$15),
            --(INT('Drill Size Info'!$AA$15) &amp; "." &amp; LEFT(DK956,3)),
            IF(AND((--(INT('Drill Size Info'!$AA$15) &amp; "." &amp; LEFT(DK956,3))&gt;=--('Drill Size Info'!$AA$15)), (--(INT('Drill Size Info'!$AA$15) &amp; "." &amp; LEFT(DK956,3))&lt;=--('Drill Size Info'!$AB$15))),
                --(INT('Drill Size Info'!$AA$15) &amp; "." &amp; LEFT(DK956,3)),
                --(INT('Drill Size Info'!$AB$15) &amp; "." &amp; LEFT(DK956,3))
            )
        ),
        "OK"
    )
)</f>
        <v>OK</v>
      </c>
      <c r="U956" s="150" t="str">
        <f>IF(DM956&lt;&gt;"",
    IF(INT('Drill Size Info'!$AA$19)=INT('Drill Size Info'!$AB$15),
        --(INT('Drill Size Info'!$AA$15) &amp; "." &amp; DM956),
        IF(AND((--(INT('Drill Size Info'!$AA$15) &amp; "." &amp; DM956)&gt;=--('Drill Size Info'!$AA$15)), (--(INT('Drill Size Info'!$AA$15) &amp; "." &amp; DM956)&lt;=--('Drill Size Info'!$AB$15))),
            --(INT('Drill Size Info'!$AA$15) &amp; "." &amp; DM956),
            --(INT('Drill Size Info'!$AB$15) &amp; "." &amp; DM956)
        )
    ),
    IF(DK956&lt;&gt;"",
        IF(INT('Drill Size Info'!$AA$15)=INT('Drill Size Info'!$AB$15),
            --(INT('Drill Size Info'!$AA$15) &amp; "." &amp; RIGHT(DK956,3)),
            IF(AND((--(INT('Drill Size Info'!$AA$15) &amp; "." &amp; RIGHT(DK956,3))&gt;=--('Drill Size Info'!$AA$15)), (--(INT('Drill Size Info'!$AA$15) &amp; "." &amp; RIGHT(DK956,3))&lt;=--('Drill Size Info'!$AB$15))),
                --(INT('Drill Size Info'!$AA$15) &amp; "." &amp; RIGHT(DK956,3)),
                --(INT('Drill Size Info'!$AB$15) &amp; "." &amp; RIGHT(DK956,3))
            )
        ),
        "N/A"
    )
)</f>
        <v>N/A</v>
      </c>
      <c r="V956" s="161"/>
      <c r="W956" s="161"/>
      <c r="X956" s="161"/>
      <c r="Y956" s="161"/>
      <c r="Z956" s="161"/>
      <c r="AA956" s="162"/>
      <c r="AB956" s="162"/>
      <c r="AC956" s="162"/>
      <c r="AD956" s="162"/>
      <c r="AE956" s="162"/>
      <c r="AF956" s="162"/>
      <c r="AG956" s="162"/>
      <c r="AH956" s="162"/>
      <c r="AI956" s="162"/>
      <c r="AJ956" s="162"/>
      <c r="AK956" s="162"/>
      <c r="AL956" s="162"/>
      <c r="AM956" s="162"/>
      <c r="AN956" s="162"/>
      <c r="AO956" s="162"/>
      <c r="AP956" s="162"/>
      <c r="AQ956" s="162"/>
      <c r="AR956" s="162"/>
      <c r="AS956" s="162"/>
      <c r="AT956" s="162"/>
      <c r="AU956" s="162"/>
      <c r="AV956" s="162"/>
      <c r="AW956" s="162"/>
      <c r="AX956" s="162"/>
      <c r="AY956" s="162"/>
      <c r="AZ956" s="162"/>
      <c r="BA956" s="162"/>
      <c r="BB956" s="163"/>
      <c r="BC956" s="163"/>
      <c r="BD956" s="163"/>
      <c r="BE956" s="164"/>
      <c r="BF956" s="165"/>
      <c r="BG956" s="162"/>
      <c r="BH956" s="162"/>
      <c r="BI956" s="164"/>
    </row>
    <row r="957" spans="2:61" x14ac:dyDescent="0.2">
      <c r="B957" s="156">
        <v>949</v>
      </c>
      <c r="C957" s="157">
        <f t="shared" si="638"/>
        <v>0</v>
      </c>
      <c r="D957" s="158" t="str">
        <f t="shared" si="637"/>
        <v>OK</v>
      </c>
      <c r="E957" s="159" t="e">
        <f>VLOOKUP('DATA SHEET'!$B$9,'Drill Size Info'!$T$2:$U$8,2,FALSE)</f>
        <v>#N/A</v>
      </c>
      <c r="F957" s="159" t="str">
        <f t="shared" si="639"/>
        <v/>
      </c>
      <c r="G957" s="91">
        <f t="shared" si="640"/>
        <v>0</v>
      </c>
      <c r="H957" s="160" t="s">
        <v>175</v>
      </c>
      <c r="I957" s="160" t="s">
        <v>175</v>
      </c>
      <c r="J957" s="160" t="str">
        <f>IF('DATA SHEET'!$B$10="NC-50","N/A","OK")</f>
        <v>OK</v>
      </c>
      <c r="K957" s="160" t="str">
        <f>IF('DATA SHEET'!$B$10="NC-50","N/A","OK")</f>
        <v>OK</v>
      </c>
      <c r="L957" s="160" t="str">
        <f t="shared" si="641"/>
        <v>OK</v>
      </c>
      <c r="M957" s="160" t="str">
        <f t="shared" si="642"/>
        <v>OK</v>
      </c>
      <c r="N957" s="160"/>
      <c r="O957" s="160"/>
      <c r="P957" s="160"/>
      <c r="Q957" s="160"/>
      <c r="R957" s="92" t="str">
        <f>IF(DI957&lt;&gt;"",
    IF(INT('Drill Size Info'!$AA$19)=INT('Drill Size Info'!$AB$19),
        --(INT('Drill Size Info'!$AA$19) &amp; "." &amp; DI957),
        IF(AND((--(INT('Drill Size Info'!$AA$19) &amp; "." &amp; DI957)&gt;=--('Drill Size Info'!$AA$19)), (--(INT('Drill Size Info'!$AA$19) &amp; "." &amp; DI957)&lt;=--('Drill Size Info'!$AB$19))),
            --(INT('Drill Size Info'!$AA$19) &amp; "." &amp; DI957),
            --(INT('Drill Size Info'!$AB$19) &amp; "." &amp; DI957)
        )
    ),
    IF(DH957&lt;&gt;"",
        IF(INT('Drill Size Info'!$AA$19)=INT('Drill Size Info'!$AB$19),
            --(INT('Drill Size Info'!$AA$19) &amp; "." &amp; LEFT(DH957,3)),
            IF(AND((--(INT('Drill Size Info'!$AA$19) &amp; "." &amp; LEFT(DH957,3))&gt;=--('Drill Size Info'!$AA$19)), (--(INT('Drill Size Info'!$AA$19) &amp; "." &amp; LEFT(DH957,3))&lt;=--('Drill Size Info'!$AB$19))),
                --(INT('Drill Size Info'!$AA$19) &amp; "." &amp; LEFT(DH957,3)),
                --(INT('Drill Size Info'!$AB$19) &amp; "." &amp; LEFT(DH957,3))
            )
        ),
        "OK"
    )
)</f>
        <v>OK</v>
      </c>
      <c r="S957" s="150" t="str">
        <f>IF(DJ957&lt;&gt;"",
    IF(INT('Drill Size Info'!$AA$19)=INT('Drill Size Info'!$AB$19),
        --(INT('Drill Size Info'!$AA$19) &amp; "." &amp; DJ957),
        IF(AND((--(INT('Drill Size Info'!$AA$19) &amp; "." &amp; DJ957)&gt;=--('Drill Size Info'!$AA$19)), (--(INT('Drill Size Info'!$AA$19) &amp; "." &amp; DJ957)&lt;=--('Drill Size Info'!$AB$19))),
            --(INT('Drill Size Info'!$AA$19) &amp; "." &amp; DJ957),
            --(INT('Drill Size Info'!$AB$19) &amp; "." &amp; DJ957)
        )
    ),
    IF(DH957&lt;&gt;"",
        IF(INT('Drill Size Info'!$AA$19)=INT('Drill Size Info'!$AB$19),
            --(INT('Drill Size Info'!$AA$19) &amp; "." &amp; RIGHT(DH957,3)),
            IF(AND((--(INT('Drill Size Info'!$AA$19) &amp; "." &amp; RIGHT(DH957,3))&gt;=--('Drill Size Info'!$AA$19)), (--(INT('Drill Size Info'!$AA$19) &amp; "." &amp; RIGHT(DH957,3))&lt;=--('Drill Size Info'!$AB$19))),
                --(INT('Drill Size Info'!$AA$19) &amp; "." &amp; RIGHT(DH957,3)),
                --(INT('Drill Size Info'!$AB$19) &amp; "." &amp; RIGHT(DH957,3))
            )
        ),
        "N/A"
    )
)</f>
        <v>N/A</v>
      </c>
      <c r="T957" s="150" t="str">
        <f>IF(DL957&lt;&gt;"",
    IF(INT('Drill Size Info'!$AA$19)=INT('Drill Size Info'!$AB$15),
        --(INT('Drill Size Info'!$AA$15) &amp; "." &amp; DL957),
        IF(AND((--(INT('Drill Size Info'!$AA$15) &amp; "." &amp; DL957)&gt;=--('Drill Size Info'!$AA$15)), (--(INT('Drill Size Info'!$AA$15) &amp; "." &amp; DL957)&lt;=--('Drill Size Info'!$AB$15))),
            --(INT('Drill Size Info'!$AA$15) &amp; "." &amp; DL957),
            --(INT('Drill Size Info'!$AB$15) &amp; "." &amp; DL957)
        )
    ),
    IF(DK957&lt;&gt;"",
        IF(INT('Drill Size Info'!$AA$15)=INT('Drill Size Info'!$AB$15),
            --(INT('Drill Size Info'!$AA$15) &amp; "." &amp; LEFT(DK957,3)),
            IF(AND((--(INT('Drill Size Info'!$AA$15) &amp; "." &amp; LEFT(DK957,3))&gt;=--('Drill Size Info'!$AA$15)), (--(INT('Drill Size Info'!$AA$15) &amp; "." &amp; LEFT(DK957,3))&lt;=--('Drill Size Info'!$AB$15))),
                --(INT('Drill Size Info'!$AA$15) &amp; "." &amp; LEFT(DK957,3)),
                --(INT('Drill Size Info'!$AB$15) &amp; "." &amp; LEFT(DK957,3))
            )
        ),
        "OK"
    )
)</f>
        <v>OK</v>
      </c>
      <c r="U957" s="150" t="str">
        <f>IF(DM957&lt;&gt;"",
    IF(INT('Drill Size Info'!$AA$19)=INT('Drill Size Info'!$AB$15),
        --(INT('Drill Size Info'!$AA$15) &amp; "." &amp; DM957),
        IF(AND((--(INT('Drill Size Info'!$AA$15) &amp; "." &amp; DM957)&gt;=--('Drill Size Info'!$AA$15)), (--(INT('Drill Size Info'!$AA$15) &amp; "." &amp; DM957)&lt;=--('Drill Size Info'!$AB$15))),
            --(INT('Drill Size Info'!$AA$15) &amp; "." &amp; DM957),
            --(INT('Drill Size Info'!$AB$15) &amp; "." &amp; DM957)
        )
    ),
    IF(DK957&lt;&gt;"",
        IF(INT('Drill Size Info'!$AA$15)=INT('Drill Size Info'!$AB$15),
            --(INT('Drill Size Info'!$AA$15) &amp; "." &amp; RIGHT(DK957,3)),
            IF(AND((--(INT('Drill Size Info'!$AA$15) &amp; "." &amp; RIGHT(DK957,3))&gt;=--('Drill Size Info'!$AA$15)), (--(INT('Drill Size Info'!$AA$15) &amp; "." &amp; RIGHT(DK957,3))&lt;=--('Drill Size Info'!$AB$15))),
                --(INT('Drill Size Info'!$AA$15) &amp; "." &amp; RIGHT(DK957,3)),
                --(INT('Drill Size Info'!$AB$15) &amp; "." &amp; RIGHT(DK957,3))
            )
        ),
        "N/A"
    )
)</f>
        <v>N/A</v>
      </c>
      <c r="V957" s="161"/>
      <c r="W957" s="161"/>
      <c r="X957" s="161"/>
      <c r="Y957" s="161"/>
      <c r="Z957" s="161"/>
      <c r="AA957" s="162"/>
      <c r="AB957" s="162"/>
      <c r="AC957" s="162"/>
      <c r="AD957" s="162"/>
      <c r="AE957" s="162"/>
      <c r="AF957" s="162"/>
      <c r="AG957" s="162"/>
      <c r="AH957" s="162"/>
      <c r="AI957" s="162"/>
      <c r="AJ957" s="162"/>
      <c r="AK957" s="162"/>
      <c r="AL957" s="162"/>
      <c r="AM957" s="162"/>
      <c r="AN957" s="162"/>
      <c r="AO957" s="162"/>
      <c r="AP957" s="162"/>
      <c r="AQ957" s="162"/>
      <c r="AR957" s="162"/>
      <c r="AS957" s="162"/>
      <c r="AT957" s="162"/>
      <c r="AU957" s="162"/>
      <c r="AV957" s="162"/>
      <c r="AW957" s="162"/>
      <c r="AX957" s="162"/>
      <c r="AY957" s="162"/>
      <c r="AZ957" s="162"/>
      <c r="BA957" s="162"/>
      <c r="BB957" s="163"/>
      <c r="BC957" s="163"/>
      <c r="BD957" s="163"/>
      <c r="BE957" s="164"/>
      <c r="BF957" s="165"/>
      <c r="BG957" s="162"/>
      <c r="BH957" s="162"/>
      <c r="BI957" s="164"/>
    </row>
    <row r="958" spans="2:61" x14ac:dyDescent="0.2">
      <c r="B958" s="156">
        <v>950</v>
      </c>
      <c r="C958" s="157">
        <f t="shared" si="638"/>
        <v>0</v>
      </c>
      <c r="D958" s="158" t="str">
        <f t="shared" si="637"/>
        <v>OK</v>
      </c>
      <c r="E958" s="159" t="e">
        <f>VLOOKUP('DATA SHEET'!$B$9,'Drill Size Info'!$T$2:$U$8,2,FALSE)</f>
        <v>#N/A</v>
      </c>
      <c r="F958" s="159" t="str">
        <f t="shared" si="639"/>
        <v/>
      </c>
      <c r="G958" s="91">
        <f t="shared" si="640"/>
        <v>0</v>
      </c>
      <c r="H958" s="160" t="s">
        <v>175</v>
      </c>
      <c r="I958" s="160" t="s">
        <v>175</v>
      </c>
      <c r="J958" s="160" t="str">
        <f>IF('DATA SHEET'!$B$10="NC-50","N/A","OK")</f>
        <v>OK</v>
      </c>
      <c r="K958" s="160" t="str">
        <f>IF('DATA SHEET'!$B$10="NC-50","N/A","OK")</f>
        <v>OK</v>
      </c>
      <c r="L958" s="160" t="str">
        <f t="shared" si="641"/>
        <v>OK</v>
      </c>
      <c r="M958" s="160" t="str">
        <f t="shared" si="642"/>
        <v>OK</v>
      </c>
      <c r="N958" s="160"/>
      <c r="O958" s="160"/>
      <c r="P958" s="160"/>
      <c r="Q958" s="160"/>
      <c r="R958" s="92" t="str">
        <f>IF(DI958&lt;&gt;"",
    IF(INT('Drill Size Info'!$AA$19)=INT('Drill Size Info'!$AB$19),
        --(INT('Drill Size Info'!$AA$19) &amp; "." &amp; DI958),
        IF(AND((--(INT('Drill Size Info'!$AA$19) &amp; "." &amp; DI958)&gt;=--('Drill Size Info'!$AA$19)), (--(INT('Drill Size Info'!$AA$19) &amp; "." &amp; DI958)&lt;=--('Drill Size Info'!$AB$19))),
            --(INT('Drill Size Info'!$AA$19) &amp; "." &amp; DI958),
            --(INT('Drill Size Info'!$AB$19) &amp; "." &amp; DI958)
        )
    ),
    IF(DH958&lt;&gt;"",
        IF(INT('Drill Size Info'!$AA$19)=INT('Drill Size Info'!$AB$19),
            --(INT('Drill Size Info'!$AA$19) &amp; "." &amp; LEFT(DH958,3)),
            IF(AND((--(INT('Drill Size Info'!$AA$19) &amp; "." &amp; LEFT(DH958,3))&gt;=--('Drill Size Info'!$AA$19)), (--(INT('Drill Size Info'!$AA$19) &amp; "." &amp; LEFT(DH958,3))&lt;=--('Drill Size Info'!$AB$19))),
                --(INT('Drill Size Info'!$AA$19) &amp; "." &amp; LEFT(DH958,3)),
                --(INT('Drill Size Info'!$AB$19) &amp; "." &amp; LEFT(DH958,3))
            )
        ),
        "OK"
    )
)</f>
        <v>OK</v>
      </c>
      <c r="S958" s="150" t="str">
        <f>IF(DJ958&lt;&gt;"",
    IF(INT('Drill Size Info'!$AA$19)=INT('Drill Size Info'!$AB$19),
        --(INT('Drill Size Info'!$AA$19) &amp; "." &amp; DJ958),
        IF(AND((--(INT('Drill Size Info'!$AA$19) &amp; "." &amp; DJ958)&gt;=--('Drill Size Info'!$AA$19)), (--(INT('Drill Size Info'!$AA$19) &amp; "." &amp; DJ958)&lt;=--('Drill Size Info'!$AB$19))),
            --(INT('Drill Size Info'!$AA$19) &amp; "." &amp; DJ958),
            --(INT('Drill Size Info'!$AB$19) &amp; "." &amp; DJ958)
        )
    ),
    IF(DH958&lt;&gt;"",
        IF(INT('Drill Size Info'!$AA$19)=INT('Drill Size Info'!$AB$19),
            --(INT('Drill Size Info'!$AA$19) &amp; "." &amp; RIGHT(DH958,3)),
            IF(AND((--(INT('Drill Size Info'!$AA$19) &amp; "." &amp; RIGHT(DH958,3))&gt;=--('Drill Size Info'!$AA$19)), (--(INT('Drill Size Info'!$AA$19) &amp; "." &amp; RIGHT(DH958,3))&lt;=--('Drill Size Info'!$AB$19))),
                --(INT('Drill Size Info'!$AA$19) &amp; "." &amp; RIGHT(DH958,3)),
                --(INT('Drill Size Info'!$AB$19) &amp; "." &amp; RIGHT(DH958,3))
            )
        ),
        "N/A"
    )
)</f>
        <v>N/A</v>
      </c>
      <c r="T958" s="150" t="str">
        <f>IF(DL958&lt;&gt;"",
    IF(INT('Drill Size Info'!$AA$19)=INT('Drill Size Info'!$AB$15),
        --(INT('Drill Size Info'!$AA$15) &amp; "." &amp; DL958),
        IF(AND((--(INT('Drill Size Info'!$AA$15) &amp; "." &amp; DL958)&gt;=--('Drill Size Info'!$AA$15)), (--(INT('Drill Size Info'!$AA$15) &amp; "." &amp; DL958)&lt;=--('Drill Size Info'!$AB$15))),
            --(INT('Drill Size Info'!$AA$15) &amp; "." &amp; DL958),
            --(INT('Drill Size Info'!$AB$15) &amp; "." &amp; DL958)
        )
    ),
    IF(DK958&lt;&gt;"",
        IF(INT('Drill Size Info'!$AA$15)=INT('Drill Size Info'!$AB$15),
            --(INT('Drill Size Info'!$AA$15) &amp; "." &amp; LEFT(DK958,3)),
            IF(AND((--(INT('Drill Size Info'!$AA$15) &amp; "." &amp; LEFT(DK958,3))&gt;=--('Drill Size Info'!$AA$15)), (--(INT('Drill Size Info'!$AA$15) &amp; "." &amp; LEFT(DK958,3))&lt;=--('Drill Size Info'!$AB$15))),
                --(INT('Drill Size Info'!$AA$15) &amp; "." &amp; LEFT(DK958,3)),
                --(INT('Drill Size Info'!$AB$15) &amp; "." &amp; LEFT(DK958,3))
            )
        ),
        "OK"
    )
)</f>
        <v>OK</v>
      </c>
      <c r="U958" s="150" t="str">
        <f>IF(DM958&lt;&gt;"",
    IF(INT('Drill Size Info'!$AA$19)=INT('Drill Size Info'!$AB$15),
        --(INT('Drill Size Info'!$AA$15) &amp; "." &amp; DM958),
        IF(AND((--(INT('Drill Size Info'!$AA$15) &amp; "." &amp; DM958)&gt;=--('Drill Size Info'!$AA$15)), (--(INT('Drill Size Info'!$AA$15) &amp; "." &amp; DM958)&lt;=--('Drill Size Info'!$AB$15))),
            --(INT('Drill Size Info'!$AA$15) &amp; "." &amp; DM958),
            --(INT('Drill Size Info'!$AB$15) &amp; "." &amp; DM958)
        )
    ),
    IF(DK958&lt;&gt;"",
        IF(INT('Drill Size Info'!$AA$15)=INT('Drill Size Info'!$AB$15),
            --(INT('Drill Size Info'!$AA$15) &amp; "." &amp; RIGHT(DK958,3)),
            IF(AND((--(INT('Drill Size Info'!$AA$15) &amp; "." &amp; RIGHT(DK958,3))&gt;=--('Drill Size Info'!$AA$15)), (--(INT('Drill Size Info'!$AA$15) &amp; "." &amp; RIGHT(DK958,3))&lt;=--('Drill Size Info'!$AB$15))),
                --(INT('Drill Size Info'!$AA$15) &amp; "." &amp; RIGHT(DK958,3)),
                --(INT('Drill Size Info'!$AB$15) &amp; "." &amp; RIGHT(DK958,3))
            )
        ),
        "N/A"
    )
)</f>
        <v>N/A</v>
      </c>
      <c r="V958" s="161"/>
      <c r="W958" s="161"/>
      <c r="X958" s="161"/>
      <c r="Y958" s="161"/>
      <c r="Z958" s="161"/>
      <c r="AA958" s="162"/>
      <c r="AB958" s="162"/>
      <c r="AC958" s="162"/>
      <c r="AD958" s="162"/>
      <c r="AE958" s="162"/>
      <c r="AF958" s="162"/>
      <c r="AG958" s="162"/>
      <c r="AH958" s="162"/>
      <c r="AI958" s="162"/>
      <c r="AJ958" s="162"/>
      <c r="AK958" s="162"/>
      <c r="AL958" s="162"/>
      <c r="AM958" s="162"/>
      <c r="AN958" s="162"/>
      <c r="AO958" s="162"/>
      <c r="AP958" s="162"/>
      <c r="AQ958" s="162"/>
      <c r="AR958" s="162"/>
      <c r="AS958" s="162"/>
      <c r="AT958" s="162"/>
      <c r="AU958" s="162"/>
      <c r="AV958" s="162"/>
      <c r="AW958" s="162"/>
      <c r="AX958" s="162"/>
      <c r="AY958" s="162"/>
      <c r="AZ958" s="162"/>
      <c r="BA958" s="162"/>
      <c r="BB958" s="163"/>
      <c r="BC958" s="163"/>
      <c r="BD958" s="163"/>
      <c r="BE958" s="164"/>
      <c r="BF958" s="165"/>
      <c r="BG958" s="162"/>
      <c r="BH958" s="162"/>
      <c r="BI958" s="164"/>
    </row>
    <row r="959" spans="2:61" x14ac:dyDescent="0.2">
      <c r="B959" s="156">
        <v>951</v>
      </c>
      <c r="C959" s="157">
        <f t="shared" si="638"/>
        <v>0</v>
      </c>
      <c r="D959" s="158" t="str">
        <f t="shared" si="637"/>
        <v>OK</v>
      </c>
      <c r="E959" s="159" t="e">
        <f>VLOOKUP('DATA SHEET'!$B$9,'Drill Size Info'!$T$2:$U$8,2,FALSE)</f>
        <v>#N/A</v>
      </c>
      <c r="F959" s="159" t="str">
        <f t="shared" si="639"/>
        <v/>
      </c>
      <c r="G959" s="91">
        <f t="shared" si="640"/>
        <v>0</v>
      </c>
      <c r="H959" s="160" t="s">
        <v>175</v>
      </c>
      <c r="I959" s="160" t="s">
        <v>175</v>
      </c>
      <c r="J959" s="160" t="str">
        <f>IF('DATA SHEET'!$B$10="NC-50","N/A","OK")</f>
        <v>OK</v>
      </c>
      <c r="K959" s="160" t="str">
        <f>IF('DATA SHEET'!$B$10="NC-50","N/A","OK")</f>
        <v>OK</v>
      </c>
      <c r="L959" s="160" t="str">
        <f t="shared" si="641"/>
        <v>OK</v>
      </c>
      <c r="M959" s="160" t="str">
        <f t="shared" si="642"/>
        <v>OK</v>
      </c>
      <c r="N959" s="160"/>
      <c r="O959" s="160"/>
      <c r="P959" s="160"/>
      <c r="Q959" s="160"/>
      <c r="R959" s="92" t="str">
        <f>IF(DI959&lt;&gt;"",
    IF(INT('Drill Size Info'!$AA$19)=INT('Drill Size Info'!$AB$19),
        --(INT('Drill Size Info'!$AA$19) &amp; "." &amp; DI959),
        IF(AND((--(INT('Drill Size Info'!$AA$19) &amp; "." &amp; DI959)&gt;=--('Drill Size Info'!$AA$19)), (--(INT('Drill Size Info'!$AA$19) &amp; "." &amp; DI959)&lt;=--('Drill Size Info'!$AB$19))),
            --(INT('Drill Size Info'!$AA$19) &amp; "." &amp; DI959),
            --(INT('Drill Size Info'!$AB$19) &amp; "." &amp; DI959)
        )
    ),
    IF(DH959&lt;&gt;"",
        IF(INT('Drill Size Info'!$AA$19)=INT('Drill Size Info'!$AB$19),
            --(INT('Drill Size Info'!$AA$19) &amp; "." &amp; LEFT(DH959,3)),
            IF(AND((--(INT('Drill Size Info'!$AA$19) &amp; "." &amp; LEFT(DH959,3))&gt;=--('Drill Size Info'!$AA$19)), (--(INT('Drill Size Info'!$AA$19) &amp; "." &amp; LEFT(DH959,3))&lt;=--('Drill Size Info'!$AB$19))),
                --(INT('Drill Size Info'!$AA$19) &amp; "." &amp; LEFT(DH959,3)),
                --(INT('Drill Size Info'!$AB$19) &amp; "." &amp; LEFT(DH959,3))
            )
        ),
        "OK"
    )
)</f>
        <v>OK</v>
      </c>
      <c r="S959" s="150" t="str">
        <f>IF(DJ959&lt;&gt;"",
    IF(INT('Drill Size Info'!$AA$19)=INT('Drill Size Info'!$AB$19),
        --(INT('Drill Size Info'!$AA$19) &amp; "." &amp; DJ959),
        IF(AND((--(INT('Drill Size Info'!$AA$19) &amp; "." &amp; DJ959)&gt;=--('Drill Size Info'!$AA$19)), (--(INT('Drill Size Info'!$AA$19) &amp; "." &amp; DJ959)&lt;=--('Drill Size Info'!$AB$19))),
            --(INT('Drill Size Info'!$AA$19) &amp; "." &amp; DJ959),
            --(INT('Drill Size Info'!$AB$19) &amp; "." &amp; DJ959)
        )
    ),
    IF(DH959&lt;&gt;"",
        IF(INT('Drill Size Info'!$AA$19)=INT('Drill Size Info'!$AB$19),
            --(INT('Drill Size Info'!$AA$19) &amp; "." &amp; RIGHT(DH959,3)),
            IF(AND((--(INT('Drill Size Info'!$AA$19) &amp; "." &amp; RIGHT(DH959,3))&gt;=--('Drill Size Info'!$AA$19)), (--(INT('Drill Size Info'!$AA$19) &amp; "." &amp; RIGHT(DH959,3))&lt;=--('Drill Size Info'!$AB$19))),
                --(INT('Drill Size Info'!$AA$19) &amp; "." &amp; RIGHT(DH959,3)),
                --(INT('Drill Size Info'!$AB$19) &amp; "." &amp; RIGHT(DH959,3))
            )
        ),
        "N/A"
    )
)</f>
        <v>N/A</v>
      </c>
      <c r="T959" s="150" t="str">
        <f>IF(DL959&lt;&gt;"",
    IF(INT('Drill Size Info'!$AA$19)=INT('Drill Size Info'!$AB$15),
        --(INT('Drill Size Info'!$AA$15) &amp; "." &amp; DL959),
        IF(AND((--(INT('Drill Size Info'!$AA$15) &amp; "." &amp; DL959)&gt;=--('Drill Size Info'!$AA$15)), (--(INT('Drill Size Info'!$AA$15) &amp; "." &amp; DL959)&lt;=--('Drill Size Info'!$AB$15))),
            --(INT('Drill Size Info'!$AA$15) &amp; "." &amp; DL959),
            --(INT('Drill Size Info'!$AB$15) &amp; "." &amp; DL959)
        )
    ),
    IF(DK959&lt;&gt;"",
        IF(INT('Drill Size Info'!$AA$15)=INT('Drill Size Info'!$AB$15),
            --(INT('Drill Size Info'!$AA$15) &amp; "." &amp; LEFT(DK959,3)),
            IF(AND((--(INT('Drill Size Info'!$AA$15) &amp; "." &amp; LEFT(DK959,3))&gt;=--('Drill Size Info'!$AA$15)), (--(INT('Drill Size Info'!$AA$15) &amp; "." &amp; LEFT(DK959,3))&lt;=--('Drill Size Info'!$AB$15))),
                --(INT('Drill Size Info'!$AA$15) &amp; "." &amp; LEFT(DK959,3)),
                --(INT('Drill Size Info'!$AB$15) &amp; "." &amp; LEFT(DK959,3))
            )
        ),
        "OK"
    )
)</f>
        <v>OK</v>
      </c>
      <c r="U959" s="150" t="str">
        <f>IF(DM959&lt;&gt;"",
    IF(INT('Drill Size Info'!$AA$19)=INT('Drill Size Info'!$AB$15),
        --(INT('Drill Size Info'!$AA$15) &amp; "." &amp; DM959),
        IF(AND((--(INT('Drill Size Info'!$AA$15) &amp; "." &amp; DM959)&gt;=--('Drill Size Info'!$AA$15)), (--(INT('Drill Size Info'!$AA$15) &amp; "." &amp; DM959)&lt;=--('Drill Size Info'!$AB$15))),
            --(INT('Drill Size Info'!$AA$15) &amp; "." &amp; DM959),
            --(INT('Drill Size Info'!$AB$15) &amp; "." &amp; DM959)
        )
    ),
    IF(DK959&lt;&gt;"",
        IF(INT('Drill Size Info'!$AA$15)=INT('Drill Size Info'!$AB$15),
            --(INT('Drill Size Info'!$AA$15) &amp; "." &amp; RIGHT(DK959,3)),
            IF(AND((--(INT('Drill Size Info'!$AA$15) &amp; "." &amp; RIGHT(DK959,3))&gt;=--('Drill Size Info'!$AA$15)), (--(INT('Drill Size Info'!$AA$15) &amp; "." &amp; RIGHT(DK959,3))&lt;=--('Drill Size Info'!$AB$15))),
                --(INT('Drill Size Info'!$AA$15) &amp; "." &amp; RIGHT(DK959,3)),
                --(INT('Drill Size Info'!$AB$15) &amp; "." &amp; RIGHT(DK959,3))
            )
        ),
        "N/A"
    )
)</f>
        <v>N/A</v>
      </c>
      <c r="V959" s="161"/>
      <c r="W959" s="161"/>
      <c r="X959" s="161"/>
      <c r="Y959" s="161"/>
      <c r="Z959" s="161"/>
      <c r="AA959" s="162"/>
      <c r="AB959" s="162"/>
      <c r="AC959" s="162"/>
      <c r="AD959" s="162"/>
      <c r="AE959" s="162"/>
      <c r="AF959" s="162"/>
      <c r="AG959" s="162"/>
      <c r="AH959" s="162"/>
      <c r="AI959" s="162"/>
      <c r="AJ959" s="162"/>
      <c r="AK959" s="162"/>
      <c r="AL959" s="162"/>
      <c r="AM959" s="162"/>
      <c r="AN959" s="162"/>
      <c r="AO959" s="162"/>
      <c r="AP959" s="162"/>
      <c r="AQ959" s="162"/>
      <c r="AR959" s="162"/>
      <c r="AS959" s="162"/>
      <c r="AT959" s="162"/>
      <c r="AU959" s="162"/>
      <c r="AV959" s="162"/>
      <c r="AW959" s="162"/>
      <c r="AX959" s="162"/>
      <c r="AY959" s="162"/>
      <c r="AZ959" s="162"/>
      <c r="BA959" s="162"/>
      <c r="BB959" s="163"/>
      <c r="BC959" s="163"/>
      <c r="BD959" s="163"/>
      <c r="BE959" s="164"/>
      <c r="BF959" s="165"/>
      <c r="BG959" s="162"/>
      <c r="BH959" s="162"/>
      <c r="BI959" s="164"/>
    </row>
    <row r="960" spans="2:61" x14ac:dyDescent="0.2">
      <c r="B960" s="156">
        <v>952</v>
      </c>
      <c r="C960" s="157">
        <f t="shared" si="638"/>
        <v>0</v>
      </c>
      <c r="D960" s="158" t="str">
        <f t="shared" si="637"/>
        <v>OK</v>
      </c>
      <c r="E960" s="159" t="e">
        <f>VLOOKUP('DATA SHEET'!$B$9,'Drill Size Info'!$T$2:$U$8,2,FALSE)</f>
        <v>#N/A</v>
      </c>
      <c r="F960" s="159" t="str">
        <f t="shared" si="639"/>
        <v/>
      </c>
      <c r="G960" s="91">
        <f t="shared" si="640"/>
        <v>0</v>
      </c>
      <c r="H960" s="160" t="s">
        <v>175</v>
      </c>
      <c r="I960" s="160" t="s">
        <v>175</v>
      </c>
      <c r="J960" s="160" t="str">
        <f>IF('DATA SHEET'!$B$10="NC-50","N/A","OK")</f>
        <v>OK</v>
      </c>
      <c r="K960" s="160" t="str">
        <f>IF('DATA SHEET'!$B$10="NC-50","N/A","OK")</f>
        <v>OK</v>
      </c>
      <c r="L960" s="160" t="str">
        <f t="shared" si="641"/>
        <v>OK</v>
      </c>
      <c r="M960" s="160" t="str">
        <f t="shared" si="642"/>
        <v>OK</v>
      </c>
      <c r="N960" s="160"/>
      <c r="O960" s="160"/>
      <c r="P960" s="160"/>
      <c r="Q960" s="160"/>
      <c r="R960" s="92" t="str">
        <f>IF(DI960&lt;&gt;"",
    IF(INT('Drill Size Info'!$AA$19)=INT('Drill Size Info'!$AB$19),
        --(INT('Drill Size Info'!$AA$19) &amp; "." &amp; DI960),
        IF(AND((--(INT('Drill Size Info'!$AA$19) &amp; "." &amp; DI960)&gt;=--('Drill Size Info'!$AA$19)), (--(INT('Drill Size Info'!$AA$19) &amp; "." &amp; DI960)&lt;=--('Drill Size Info'!$AB$19))),
            --(INT('Drill Size Info'!$AA$19) &amp; "." &amp; DI960),
            --(INT('Drill Size Info'!$AB$19) &amp; "." &amp; DI960)
        )
    ),
    IF(DH960&lt;&gt;"",
        IF(INT('Drill Size Info'!$AA$19)=INT('Drill Size Info'!$AB$19),
            --(INT('Drill Size Info'!$AA$19) &amp; "." &amp; LEFT(DH960,3)),
            IF(AND((--(INT('Drill Size Info'!$AA$19) &amp; "." &amp; LEFT(DH960,3))&gt;=--('Drill Size Info'!$AA$19)), (--(INT('Drill Size Info'!$AA$19) &amp; "." &amp; LEFT(DH960,3))&lt;=--('Drill Size Info'!$AB$19))),
                --(INT('Drill Size Info'!$AA$19) &amp; "." &amp; LEFT(DH960,3)),
                --(INT('Drill Size Info'!$AB$19) &amp; "." &amp; LEFT(DH960,3))
            )
        ),
        "OK"
    )
)</f>
        <v>OK</v>
      </c>
      <c r="S960" s="150" t="str">
        <f>IF(DJ960&lt;&gt;"",
    IF(INT('Drill Size Info'!$AA$19)=INT('Drill Size Info'!$AB$19),
        --(INT('Drill Size Info'!$AA$19) &amp; "." &amp; DJ960),
        IF(AND((--(INT('Drill Size Info'!$AA$19) &amp; "." &amp; DJ960)&gt;=--('Drill Size Info'!$AA$19)), (--(INT('Drill Size Info'!$AA$19) &amp; "." &amp; DJ960)&lt;=--('Drill Size Info'!$AB$19))),
            --(INT('Drill Size Info'!$AA$19) &amp; "." &amp; DJ960),
            --(INT('Drill Size Info'!$AB$19) &amp; "." &amp; DJ960)
        )
    ),
    IF(DH960&lt;&gt;"",
        IF(INT('Drill Size Info'!$AA$19)=INT('Drill Size Info'!$AB$19),
            --(INT('Drill Size Info'!$AA$19) &amp; "." &amp; RIGHT(DH960,3)),
            IF(AND((--(INT('Drill Size Info'!$AA$19) &amp; "." &amp; RIGHT(DH960,3))&gt;=--('Drill Size Info'!$AA$19)), (--(INT('Drill Size Info'!$AA$19) &amp; "." &amp; RIGHT(DH960,3))&lt;=--('Drill Size Info'!$AB$19))),
                --(INT('Drill Size Info'!$AA$19) &amp; "." &amp; RIGHT(DH960,3)),
                --(INT('Drill Size Info'!$AB$19) &amp; "." &amp; RIGHT(DH960,3))
            )
        ),
        "N/A"
    )
)</f>
        <v>N/A</v>
      </c>
      <c r="T960" s="150" t="str">
        <f>IF(DL960&lt;&gt;"",
    IF(INT('Drill Size Info'!$AA$19)=INT('Drill Size Info'!$AB$15),
        --(INT('Drill Size Info'!$AA$15) &amp; "." &amp; DL960),
        IF(AND((--(INT('Drill Size Info'!$AA$15) &amp; "." &amp; DL960)&gt;=--('Drill Size Info'!$AA$15)), (--(INT('Drill Size Info'!$AA$15) &amp; "." &amp; DL960)&lt;=--('Drill Size Info'!$AB$15))),
            --(INT('Drill Size Info'!$AA$15) &amp; "." &amp; DL960),
            --(INT('Drill Size Info'!$AB$15) &amp; "." &amp; DL960)
        )
    ),
    IF(DK960&lt;&gt;"",
        IF(INT('Drill Size Info'!$AA$15)=INT('Drill Size Info'!$AB$15),
            --(INT('Drill Size Info'!$AA$15) &amp; "." &amp; LEFT(DK960,3)),
            IF(AND((--(INT('Drill Size Info'!$AA$15) &amp; "." &amp; LEFT(DK960,3))&gt;=--('Drill Size Info'!$AA$15)), (--(INT('Drill Size Info'!$AA$15) &amp; "." &amp; LEFT(DK960,3))&lt;=--('Drill Size Info'!$AB$15))),
                --(INT('Drill Size Info'!$AA$15) &amp; "." &amp; LEFT(DK960,3)),
                --(INT('Drill Size Info'!$AB$15) &amp; "." &amp; LEFT(DK960,3))
            )
        ),
        "OK"
    )
)</f>
        <v>OK</v>
      </c>
      <c r="U960" s="150" t="str">
        <f>IF(DM960&lt;&gt;"",
    IF(INT('Drill Size Info'!$AA$19)=INT('Drill Size Info'!$AB$15),
        --(INT('Drill Size Info'!$AA$15) &amp; "." &amp; DM960),
        IF(AND((--(INT('Drill Size Info'!$AA$15) &amp; "." &amp; DM960)&gt;=--('Drill Size Info'!$AA$15)), (--(INT('Drill Size Info'!$AA$15) &amp; "." &amp; DM960)&lt;=--('Drill Size Info'!$AB$15))),
            --(INT('Drill Size Info'!$AA$15) &amp; "." &amp; DM960),
            --(INT('Drill Size Info'!$AB$15) &amp; "." &amp; DM960)
        )
    ),
    IF(DK960&lt;&gt;"",
        IF(INT('Drill Size Info'!$AA$15)=INT('Drill Size Info'!$AB$15),
            --(INT('Drill Size Info'!$AA$15) &amp; "." &amp; RIGHT(DK960,3)),
            IF(AND((--(INT('Drill Size Info'!$AA$15) &amp; "." &amp; RIGHT(DK960,3))&gt;=--('Drill Size Info'!$AA$15)), (--(INT('Drill Size Info'!$AA$15) &amp; "." &amp; RIGHT(DK960,3))&lt;=--('Drill Size Info'!$AB$15))),
                --(INT('Drill Size Info'!$AA$15) &amp; "." &amp; RIGHT(DK960,3)),
                --(INT('Drill Size Info'!$AB$15) &amp; "." &amp; RIGHT(DK960,3))
            )
        ),
        "N/A"
    )
)</f>
        <v>N/A</v>
      </c>
      <c r="V960" s="161"/>
      <c r="W960" s="161"/>
      <c r="X960" s="161"/>
      <c r="Y960" s="161"/>
      <c r="Z960" s="161"/>
      <c r="AA960" s="162"/>
      <c r="AB960" s="162"/>
      <c r="AC960" s="162"/>
      <c r="AD960" s="162"/>
      <c r="AE960" s="162"/>
      <c r="AF960" s="162"/>
      <c r="AG960" s="162"/>
      <c r="AH960" s="162"/>
      <c r="AI960" s="162"/>
      <c r="AJ960" s="162"/>
      <c r="AK960" s="162"/>
      <c r="AL960" s="162"/>
      <c r="AM960" s="162"/>
      <c r="AN960" s="162"/>
      <c r="AO960" s="162"/>
      <c r="AP960" s="162"/>
      <c r="AQ960" s="162"/>
      <c r="AR960" s="162"/>
      <c r="AS960" s="162"/>
      <c r="AT960" s="162"/>
      <c r="AU960" s="162"/>
      <c r="AV960" s="162"/>
      <c r="AW960" s="162"/>
      <c r="AX960" s="162"/>
      <c r="AY960" s="162"/>
      <c r="AZ960" s="162"/>
      <c r="BA960" s="162"/>
      <c r="BB960" s="163"/>
      <c r="BC960" s="163"/>
      <c r="BD960" s="163"/>
      <c r="BE960" s="164"/>
      <c r="BF960" s="165"/>
      <c r="BG960" s="162"/>
      <c r="BH960" s="162"/>
      <c r="BI960" s="164"/>
    </row>
    <row r="961" spans="2:61" x14ac:dyDescent="0.2">
      <c r="B961" s="156">
        <v>953</v>
      </c>
      <c r="C961" s="157">
        <f t="shared" si="638"/>
        <v>0</v>
      </c>
      <c r="D961" s="158" t="str">
        <f t="shared" si="637"/>
        <v>OK</v>
      </c>
      <c r="E961" s="159" t="e">
        <f>VLOOKUP('DATA SHEET'!$B$9,'Drill Size Info'!$T$2:$U$8,2,FALSE)</f>
        <v>#N/A</v>
      </c>
      <c r="F961" s="159" t="str">
        <f t="shared" si="639"/>
        <v/>
      </c>
      <c r="G961" s="91">
        <f t="shared" si="640"/>
        <v>0</v>
      </c>
      <c r="H961" s="160" t="s">
        <v>175</v>
      </c>
      <c r="I961" s="160" t="s">
        <v>175</v>
      </c>
      <c r="J961" s="160" t="str">
        <f>IF('DATA SHEET'!$B$10="NC-50","N/A","OK")</f>
        <v>OK</v>
      </c>
      <c r="K961" s="160" t="str">
        <f>IF('DATA SHEET'!$B$10="NC-50","N/A","OK")</f>
        <v>OK</v>
      </c>
      <c r="L961" s="160" t="str">
        <f t="shared" si="641"/>
        <v>OK</v>
      </c>
      <c r="M961" s="160" t="str">
        <f t="shared" si="642"/>
        <v>OK</v>
      </c>
      <c r="N961" s="160"/>
      <c r="O961" s="160"/>
      <c r="P961" s="160"/>
      <c r="Q961" s="160"/>
      <c r="R961" s="92" t="str">
        <f>IF(DI961&lt;&gt;"",
    IF(INT('Drill Size Info'!$AA$19)=INT('Drill Size Info'!$AB$19),
        --(INT('Drill Size Info'!$AA$19) &amp; "." &amp; DI961),
        IF(AND((--(INT('Drill Size Info'!$AA$19) &amp; "." &amp; DI961)&gt;=--('Drill Size Info'!$AA$19)), (--(INT('Drill Size Info'!$AA$19) &amp; "." &amp; DI961)&lt;=--('Drill Size Info'!$AB$19))),
            --(INT('Drill Size Info'!$AA$19) &amp; "." &amp; DI961),
            --(INT('Drill Size Info'!$AB$19) &amp; "." &amp; DI961)
        )
    ),
    IF(DH961&lt;&gt;"",
        IF(INT('Drill Size Info'!$AA$19)=INT('Drill Size Info'!$AB$19),
            --(INT('Drill Size Info'!$AA$19) &amp; "." &amp; LEFT(DH961,3)),
            IF(AND((--(INT('Drill Size Info'!$AA$19) &amp; "." &amp; LEFT(DH961,3))&gt;=--('Drill Size Info'!$AA$19)), (--(INT('Drill Size Info'!$AA$19) &amp; "." &amp; LEFT(DH961,3))&lt;=--('Drill Size Info'!$AB$19))),
                --(INT('Drill Size Info'!$AA$19) &amp; "." &amp; LEFT(DH961,3)),
                --(INT('Drill Size Info'!$AB$19) &amp; "." &amp; LEFT(DH961,3))
            )
        ),
        "OK"
    )
)</f>
        <v>OK</v>
      </c>
      <c r="S961" s="150" t="str">
        <f>IF(DJ961&lt;&gt;"",
    IF(INT('Drill Size Info'!$AA$19)=INT('Drill Size Info'!$AB$19),
        --(INT('Drill Size Info'!$AA$19) &amp; "." &amp; DJ961),
        IF(AND((--(INT('Drill Size Info'!$AA$19) &amp; "." &amp; DJ961)&gt;=--('Drill Size Info'!$AA$19)), (--(INT('Drill Size Info'!$AA$19) &amp; "." &amp; DJ961)&lt;=--('Drill Size Info'!$AB$19))),
            --(INT('Drill Size Info'!$AA$19) &amp; "." &amp; DJ961),
            --(INT('Drill Size Info'!$AB$19) &amp; "." &amp; DJ961)
        )
    ),
    IF(DH961&lt;&gt;"",
        IF(INT('Drill Size Info'!$AA$19)=INT('Drill Size Info'!$AB$19),
            --(INT('Drill Size Info'!$AA$19) &amp; "." &amp; RIGHT(DH961,3)),
            IF(AND((--(INT('Drill Size Info'!$AA$19) &amp; "." &amp; RIGHT(DH961,3))&gt;=--('Drill Size Info'!$AA$19)), (--(INT('Drill Size Info'!$AA$19) &amp; "." &amp; RIGHT(DH961,3))&lt;=--('Drill Size Info'!$AB$19))),
                --(INT('Drill Size Info'!$AA$19) &amp; "." &amp; RIGHT(DH961,3)),
                --(INT('Drill Size Info'!$AB$19) &amp; "." &amp; RIGHT(DH961,3))
            )
        ),
        "N/A"
    )
)</f>
        <v>N/A</v>
      </c>
      <c r="T961" s="150" t="str">
        <f>IF(DL961&lt;&gt;"",
    IF(INT('Drill Size Info'!$AA$19)=INT('Drill Size Info'!$AB$15),
        --(INT('Drill Size Info'!$AA$15) &amp; "." &amp; DL961),
        IF(AND((--(INT('Drill Size Info'!$AA$15) &amp; "." &amp; DL961)&gt;=--('Drill Size Info'!$AA$15)), (--(INT('Drill Size Info'!$AA$15) &amp; "." &amp; DL961)&lt;=--('Drill Size Info'!$AB$15))),
            --(INT('Drill Size Info'!$AA$15) &amp; "." &amp; DL961),
            --(INT('Drill Size Info'!$AB$15) &amp; "." &amp; DL961)
        )
    ),
    IF(DK961&lt;&gt;"",
        IF(INT('Drill Size Info'!$AA$15)=INT('Drill Size Info'!$AB$15),
            --(INT('Drill Size Info'!$AA$15) &amp; "." &amp; LEFT(DK961,3)),
            IF(AND((--(INT('Drill Size Info'!$AA$15) &amp; "." &amp; LEFT(DK961,3))&gt;=--('Drill Size Info'!$AA$15)), (--(INT('Drill Size Info'!$AA$15) &amp; "." &amp; LEFT(DK961,3))&lt;=--('Drill Size Info'!$AB$15))),
                --(INT('Drill Size Info'!$AA$15) &amp; "." &amp; LEFT(DK961,3)),
                --(INT('Drill Size Info'!$AB$15) &amp; "." &amp; LEFT(DK961,3))
            )
        ),
        "OK"
    )
)</f>
        <v>OK</v>
      </c>
      <c r="U961" s="150" t="str">
        <f>IF(DM961&lt;&gt;"",
    IF(INT('Drill Size Info'!$AA$19)=INT('Drill Size Info'!$AB$15),
        --(INT('Drill Size Info'!$AA$15) &amp; "." &amp; DM961),
        IF(AND((--(INT('Drill Size Info'!$AA$15) &amp; "." &amp; DM961)&gt;=--('Drill Size Info'!$AA$15)), (--(INT('Drill Size Info'!$AA$15) &amp; "." &amp; DM961)&lt;=--('Drill Size Info'!$AB$15))),
            --(INT('Drill Size Info'!$AA$15) &amp; "." &amp; DM961),
            --(INT('Drill Size Info'!$AB$15) &amp; "." &amp; DM961)
        )
    ),
    IF(DK961&lt;&gt;"",
        IF(INT('Drill Size Info'!$AA$15)=INT('Drill Size Info'!$AB$15),
            --(INT('Drill Size Info'!$AA$15) &amp; "." &amp; RIGHT(DK961,3)),
            IF(AND((--(INT('Drill Size Info'!$AA$15) &amp; "." &amp; RIGHT(DK961,3))&gt;=--('Drill Size Info'!$AA$15)), (--(INT('Drill Size Info'!$AA$15) &amp; "." &amp; RIGHT(DK961,3))&lt;=--('Drill Size Info'!$AB$15))),
                --(INT('Drill Size Info'!$AA$15) &amp; "." &amp; RIGHT(DK961,3)),
                --(INT('Drill Size Info'!$AB$15) &amp; "." &amp; RIGHT(DK961,3))
            )
        ),
        "N/A"
    )
)</f>
        <v>N/A</v>
      </c>
      <c r="V961" s="161"/>
      <c r="W961" s="161"/>
      <c r="X961" s="161"/>
      <c r="Y961" s="161"/>
      <c r="Z961" s="161"/>
      <c r="AA961" s="162"/>
      <c r="AB961" s="162"/>
      <c r="AC961" s="162"/>
      <c r="AD961" s="162"/>
      <c r="AE961" s="162"/>
      <c r="AF961" s="162"/>
      <c r="AG961" s="162"/>
      <c r="AH961" s="162"/>
      <c r="AI961" s="162"/>
      <c r="AJ961" s="162"/>
      <c r="AK961" s="162"/>
      <c r="AL961" s="162"/>
      <c r="AM961" s="162"/>
      <c r="AN961" s="162"/>
      <c r="AO961" s="162"/>
      <c r="AP961" s="162"/>
      <c r="AQ961" s="162"/>
      <c r="AR961" s="162"/>
      <c r="AS961" s="162"/>
      <c r="AT961" s="162"/>
      <c r="AU961" s="162"/>
      <c r="AV961" s="162"/>
      <c r="AW961" s="162"/>
      <c r="AX961" s="162"/>
      <c r="AY961" s="162"/>
      <c r="AZ961" s="162"/>
      <c r="BA961" s="162"/>
      <c r="BB961" s="163"/>
      <c r="BC961" s="163"/>
      <c r="BD961" s="163"/>
      <c r="BE961" s="164"/>
      <c r="BF961" s="165"/>
      <c r="BG961" s="162"/>
      <c r="BH961" s="162"/>
      <c r="BI961" s="164"/>
    </row>
    <row r="962" spans="2:61" x14ac:dyDescent="0.2">
      <c r="B962" s="156">
        <v>954</v>
      </c>
      <c r="C962" s="157">
        <f t="shared" si="638"/>
        <v>0</v>
      </c>
      <c r="D962" s="158" t="str">
        <f t="shared" si="637"/>
        <v>OK</v>
      </c>
      <c r="E962" s="159" t="e">
        <f>VLOOKUP('DATA SHEET'!$B$9,'Drill Size Info'!$T$2:$U$8,2,FALSE)</f>
        <v>#N/A</v>
      </c>
      <c r="F962" s="159" t="str">
        <f t="shared" si="639"/>
        <v/>
      </c>
      <c r="G962" s="91">
        <f t="shared" si="640"/>
        <v>0</v>
      </c>
      <c r="H962" s="160" t="s">
        <v>175</v>
      </c>
      <c r="I962" s="160" t="s">
        <v>175</v>
      </c>
      <c r="J962" s="160" t="str">
        <f>IF('DATA SHEET'!$B$10="NC-50","N/A","OK")</f>
        <v>OK</v>
      </c>
      <c r="K962" s="160" t="str">
        <f>IF('DATA SHEET'!$B$10="NC-50","N/A","OK")</f>
        <v>OK</v>
      </c>
      <c r="L962" s="160" t="str">
        <f t="shared" si="641"/>
        <v>OK</v>
      </c>
      <c r="M962" s="160" t="str">
        <f t="shared" si="642"/>
        <v>OK</v>
      </c>
      <c r="N962" s="160"/>
      <c r="O962" s="160"/>
      <c r="P962" s="160"/>
      <c r="Q962" s="160"/>
      <c r="R962" s="92" t="str">
        <f>IF(DI962&lt;&gt;"",
    IF(INT('Drill Size Info'!$AA$19)=INT('Drill Size Info'!$AB$19),
        --(INT('Drill Size Info'!$AA$19) &amp; "." &amp; DI962),
        IF(AND((--(INT('Drill Size Info'!$AA$19) &amp; "." &amp; DI962)&gt;=--('Drill Size Info'!$AA$19)), (--(INT('Drill Size Info'!$AA$19) &amp; "." &amp; DI962)&lt;=--('Drill Size Info'!$AB$19))),
            --(INT('Drill Size Info'!$AA$19) &amp; "." &amp; DI962),
            --(INT('Drill Size Info'!$AB$19) &amp; "." &amp; DI962)
        )
    ),
    IF(DH962&lt;&gt;"",
        IF(INT('Drill Size Info'!$AA$19)=INT('Drill Size Info'!$AB$19),
            --(INT('Drill Size Info'!$AA$19) &amp; "." &amp; LEFT(DH962,3)),
            IF(AND((--(INT('Drill Size Info'!$AA$19) &amp; "." &amp; LEFT(DH962,3))&gt;=--('Drill Size Info'!$AA$19)), (--(INT('Drill Size Info'!$AA$19) &amp; "." &amp; LEFT(DH962,3))&lt;=--('Drill Size Info'!$AB$19))),
                --(INT('Drill Size Info'!$AA$19) &amp; "." &amp; LEFT(DH962,3)),
                --(INT('Drill Size Info'!$AB$19) &amp; "." &amp; LEFT(DH962,3))
            )
        ),
        "OK"
    )
)</f>
        <v>OK</v>
      </c>
      <c r="S962" s="150" t="str">
        <f>IF(DJ962&lt;&gt;"",
    IF(INT('Drill Size Info'!$AA$19)=INT('Drill Size Info'!$AB$19),
        --(INT('Drill Size Info'!$AA$19) &amp; "." &amp; DJ962),
        IF(AND((--(INT('Drill Size Info'!$AA$19) &amp; "." &amp; DJ962)&gt;=--('Drill Size Info'!$AA$19)), (--(INT('Drill Size Info'!$AA$19) &amp; "." &amp; DJ962)&lt;=--('Drill Size Info'!$AB$19))),
            --(INT('Drill Size Info'!$AA$19) &amp; "." &amp; DJ962),
            --(INT('Drill Size Info'!$AB$19) &amp; "." &amp; DJ962)
        )
    ),
    IF(DH962&lt;&gt;"",
        IF(INT('Drill Size Info'!$AA$19)=INT('Drill Size Info'!$AB$19),
            --(INT('Drill Size Info'!$AA$19) &amp; "." &amp; RIGHT(DH962,3)),
            IF(AND((--(INT('Drill Size Info'!$AA$19) &amp; "." &amp; RIGHT(DH962,3))&gt;=--('Drill Size Info'!$AA$19)), (--(INT('Drill Size Info'!$AA$19) &amp; "." &amp; RIGHT(DH962,3))&lt;=--('Drill Size Info'!$AB$19))),
                --(INT('Drill Size Info'!$AA$19) &amp; "." &amp; RIGHT(DH962,3)),
                --(INT('Drill Size Info'!$AB$19) &amp; "." &amp; RIGHT(DH962,3))
            )
        ),
        "N/A"
    )
)</f>
        <v>N/A</v>
      </c>
      <c r="T962" s="150" t="str">
        <f>IF(DL962&lt;&gt;"",
    IF(INT('Drill Size Info'!$AA$19)=INT('Drill Size Info'!$AB$15),
        --(INT('Drill Size Info'!$AA$15) &amp; "." &amp; DL962),
        IF(AND((--(INT('Drill Size Info'!$AA$15) &amp; "." &amp; DL962)&gt;=--('Drill Size Info'!$AA$15)), (--(INT('Drill Size Info'!$AA$15) &amp; "." &amp; DL962)&lt;=--('Drill Size Info'!$AB$15))),
            --(INT('Drill Size Info'!$AA$15) &amp; "." &amp; DL962),
            --(INT('Drill Size Info'!$AB$15) &amp; "." &amp; DL962)
        )
    ),
    IF(DK962&lt;&gt;"",
        IF(INT('Drill Size Info'!$AA$15)=INT('Drill Size Info'!$AB$15),
            --(INT('Drill Size Info'!$AA$15) &amp; "." &amp; LEFT(DK962,3)),
            IF(AND((--(INT('Drill Size Info'!$AA$15) &amp; "." &amp; LEFT(DK962,3))&gt;=--('Drill Size Info'!$AA$15)), (--(INT('Drill Size Info'!$AA$15) &amp; "." &amp; LEFT(DK962,3))&lt;=--('Drill Size Info'!$AB$15))),
                --(INT('Drill Size Info'!$AA$15) &amp; "." &amp; LEFT(DK962,3)),
                --(INT('Drill Size Info'!$AB$15) &amp; "." &amp; LEFT(DK962,3))
            )
        ),
        "OK"
    )
)</f>
        <v>OK</v>
      </c>
      <c r="U962" s="150" t="str">
        <f>IF(DM962&lt;&gt;"",
    IF(INT('Drill Size Info'!$AA$19)=INT('Drill Size Info'!$AB$15),
        --(INT('Drill Size Info'!$AA$15) &amp; "." &amp; DM962),
        IF(AND((--(INT('Drill Size Info'!$AA$15) &amp; "." &amp; DM962)&gt;=--('Drill Size Info'!$AA$15)), (--(INT('Drill Size Info'!$AA$15) &amp; "." &amp; DM962)&lt;=--('Drill Size Info'!$AB$15))),
            --(INT('Drill Size Info'!$AA$15) &amp; "." &amp; DM962),
            --(INT('Drill Size Info'!$AB$15) &amp; "." &amp; DM962)
        )
    ),
    IF(DK962&lt;&gt;"",
        IF(INT('Drill Size Info'!$AA$15)=INT('Drill Size Info'!$AB$15),
            --(INT('Drill Size Info'!$AA$15) &amp; "." &amp; RIGHT(DK962,3)),
            IF(AND((--(INT('Drill Size Info'!$AA$15) &amp; "." &amp; RIGHT(DK962,3))&gt;=--('Drill Size Info'!$AA$15)), (--(INT('Drill Size Info'!$AA$15) &amp; "." &amp; RIGHT(DK962,3))&lt;=--('Drill Size Info'!$AB$15))),
                --(INT('Drill Size Info'!$AA$15) &amp; "." &amp; RIGHT(DK962,3)),
                --(INT('Drill Size Info'!$AB$15) &amp; "." &amp; RIGHT(DK962,3))
            )
        ),
        "N/A"
    )
)</f>
        <v>N/A</v>
      </c>
      <c r="V962" s="161"/>
      <c r="W962" s="161"/>
      <c r="X962" s="161"/>
      <c r="Y962" s="161"/>
      <c r="Z962" s="161"/>
      <c r="AA962" s="162"/>
      <c r="AB962" s="162"/>
      <c r="AC962" s="162"/>
      <c r="AD962" s="162"/>
      <c r="AE962" s="162"/>
      <c r="AF962" s="162"/>
      <c r="AG962" s="162"/>
      <c r="AH962" s="162"/>
      <c r="AI962" s="162"/>
      <c r="AJ962" s="162"/>
      <c r="AK962" s="162"/>
      <c r="AL962" s="162"/>
      <c r="AM962" s="162"/>
      <c r="AN962" s="162"/>
      <c r="AO962" s="162"/>
      <c r="AP962" s="162"/>
      <c r="AQ962" s="162"/>
      <c r="AR962" s="162"/>
      <c r="AS962" s="162"/>
      <c r="AT962" s="162"/>
      <c r="AU962" s="162"/>
      <c r="AV962" s="162"/>
      <c r="AW962" s="162"/>
      <c r="AX962" s="162"/>
      <c r="AY962" s="162"/>
      <c r="AZ962" s="162"/>
      <c r="BA962" s="162"/>
      <c r="BB962" s="163"/>
      <c r="BC962" s="163"/>
      <c r="BD962" s="163"/>
      <c r="BE962" s="164"/>
      <c r="BF962" s="165"/>
      <c r="BG962" s="162"/>
      <c r="BH962" s="162"/>
      <c r="BI962" s="164"/>
    </row>
    <row r="963" spans="2:61" x14ac:dyDescent="0.2">
      <c r="B963" s="156">
        <v>955</v>
      </c>
      <c r="C963" s="157">
        <f t="shared" si="638"/>
        <v>0</v>
      </c>
      <c r="D963" s="158" t="str">
        <f t="shared" si="637"/>
        <v>OK</v>
      </c>
      <c r="E963" s="159" t="e">
        <f>VLOOKUP('DATA SHEET'!$B$9,'Drill Size Info'!$T$2:$U$8,2,FALSE)</f>
        <v>#N/A</v>
      </c>
      <c r="F963" s="159" t="str">
        <f t="shared" si="639"/>
        <v/>
      </c>
      <c r="G963" s="91">
        <f t="shared" si="640"/>
        <v>0</v>
      </c>
      <c r="H963" s="160" t="s">
        <v>175</v>
      </c>
      <c r="I963" s="160" t="s">
        <v>175</v>
      </c>
      <c r="J963" s="160" t="str">
        <f>IF('DATA SHEET'!$B$10="NC-50","N/A","OK")</f>
        <v>OK</v>
      </c>
      <c r="K963" s="160" t="str">
        <f>IF('DATA SHEET'!$B$10="NC-50","N/A","OK")</f>
        <v>OK</v>
      </c>
      <c r="L963" s="160" t="str">
        <f t="shared" si="641"/>
        <v>OK</v>
      </c>
      <c r="M963" s="160" t="str">
        <f t="shared" si="642"/>
        <v>OK</v>
      </c>
      <c r="N963" s="160"/>
      <c r="O963" s="160"/>
      <c r="P963" s="160"/>
      <c r="Q963" s="160"/>
      <c r="R963" s="92" t="str">
        <f>IF(DI963&lt;&gt;"",
    IF(INT('Drill Size Info'!$AA$19)=INT('Drill Size Info'!$AB$19),
        --(INT('Drill Size Info'!$AA$19) &amp; "." &amp; DI963),
        IF(AND((--(INT('Drill Size Info'!$AA$19) &amp; "." &amp; DI963)&gt;=--('Drill Size Info'!$AA$19)), (--(INT('Drill Size Info'!$AA$19) &amp; "." &amp; DI963)&lt;=--('Drill Size Info'!$AB$19))),
            --(INT('Drill Size Info'!$AA$19) &amp; "." &amp; DI963),
            --(INT('Drill Size Info'!$AB$19) &amp; "." &amp; DI963)
        )
    ),
    IF(DH963&lt;&gt;"",
        IF(INT('Drill Size Info'!$AA$19)=INT('Drill Size Info'!$AB$19),
            --(INT('Drill Size Info'!$AA$19) &amp; "." &amp; LEFT(DH963,3)),
            IF(AND((--(INT('Drill Size Info'!$AA$19) &amp; "." &amp; LEFT(DH963,3))&gt;=--('Drill Size Info'!$AA$19)), (--(INT('Drill Size Info'!$AA$19) &amp; "." &amp; LEFT(DH963,3))&lt;=--('Drill Size Info'!$AB$19))),
                --(INT('Drill Size Info'!$AA$19) &amp; "." &amp; LEFT(DH963,3)),
                --(INT('Drill Size Info'!$AB$19) &amp; "." &amp; LEFT(DH963,3))
            )
        ),
        "OK"
    )
)</f>
        <v>OK</v>
      </c>
      <c r="S963" s="150" t="str">
        <f>IF(DJ963&lt;&gt;"",
    IF(INT('Drill Size Info'!$AA$19)=INT('Drill Size Info'!$AB$19),
        --(INT('Drill Size Info'!$AA$19) &amp; "." &amp; DJ963),
        IF(AND((--(INT('Drill Size Info'!$AA$19) &amp; "." &amp; DJ963)&gt;=--('Drill Size Info'!$AA$19)), (--(INT('Drill Size Info'!$AA$19) &amp; "." &amp; DJ963)&lt;=--('Drill Size Info'!$AB$19))),
            --(INT('Drill Size Info'!$AA$19) &amp; "." &amp; DJ963),
            --(INT('Drill Size Info'!$AB$19) &amp; "." &amp; DJ963)
        )
    ),
    IF(DH963&lt;&gt;"",
        IF(INT('Drill Size Info'!$AA$19)=INT('Drill Size Info'!$AB$19),
            --(INT('Drill Size Info'!$AA$19) &amp; "." &amp; RIGHT(DH963,3)),
            IF(AND((--(INT('Drill Size Info'!$AA$19) &amp; "." &amp; RIGHT(DH963,3))&gt;=--('Drill Size Info'!$AA$19)), (--(INT('Drill Size Info'!$AA$19) &amp; "." &amp; RIGHT(DH963,3))&lt;=--('Drill Size Info'!$AB$19))),
                --(INT('Drill Size Info'!$AA$19) &amp; "." &amp; RIGHT(DH963,3)),
                --(INT('Drill Size Info'!$AB$19) &amp; "." &amp; RIGHT(DH963,3))
            )
        ),
        "N/A"
    )
)</f>
        <v>N/A</v>
      </c>
      <c r="T963" s="150" t="str">
        <f>IF(DL963&lt;&gt;"",
    IF(INT('Drill Size Info'!$AA$19)=INT('Drill Size Info'!$AB$15),
        --(INT('Drill Size Info'!$AA$15) &amp; "." &amp; DL963),
        IF(AND((--(INT('Drill Size Info'!$AA$15) &amp; "." &amp; DL963)&gt;=--('Drill Size Info'!$AA$15)), (--(INT('Drill Size Info'!$AA$15) &amp; "." &amp; DL963)&lt;=--('Drill Size Info'!$AB$15))),
            --(INT('Drill Size Info'!$AA$15) &amp; "." &amp; DL963),
            --(INT('Drill Size Info'!$AB$15) &amp; "." &amp; DL963)
        )
    ),
    IF(DK963&lt;&gt;"",
        IF(INT('Drill Size Info'!$AA$15)=INT('Drill Size Info'!$AB$15),
            --(INT('Drill Size Info'!$AA$15) &amp; "." &amp; LEFT(DK963,3)),
            IF(AND((--(INT('Drill Size Info'!$AA$15) &amp; "." &amp; LEFT(DK963,3))&gt;=--('Drill Size Info'!$AA$15)), (--(INT('Drill Size Info'!$AA$15) &amp; "." &amp; LEFT(DK963,3))&lt;=--('Drill Size Info'!$AB$15))),
                --(INT('Drill Size Info'!$AA$15) &amp; "." &amp; LEFT(DK963,3)),
                --(INT('Drill Size Info'!$AB$15) &amp; "." &amp; LEFT(DK963,3))
            )
        ),
        "OK"
    )
)</f>
        <v>OK</v>
      </c>
      <c r="U963" s="150" t="str">
        <f>IF(DM963&lt;&gt;"",
    IF(INT('Drill Size Info'!$AA$19)=INT('Drill Size Info'!$AB$15),
        --(INT('Drill Size Info'!$AA$15) &amp; "." &amp; DM963),
        IF(AND((--(INT('Drill Size Info'!$AA$15) &amp; "." &amp; DM963)&gt;=--('Drill Size Info'!$AA$15)), (--(INT('Drill Size Info'!$AA$15) &amp; "." &amp; DM963)&lt;=--('Drill Size Info'!$AB$15))),
            --(INT('Drill Size Info'!$AA$15) &amp; "." &amp; DM963),
            --(INT('Drill Size Info'!$AB$15) &amp; "." &amp; DM963)
        )
    ),
    IF(DK963&lt;&gt;"",
        IF(INT('Drill Size Info'!$AA$15)=INT('Drill Size Info'!$AB$15),
            --(INT('Drill Size Info'!$AA$15) &amp; "." &amp; RIGHT(DK963,3)),
            IF(AND((--(INT('Drill Size Info'!$AA$15) &amp; "." &amp; RIGHT(DK963,3))&gt;=--('Drill Size Info'!$AA$15)), (--(INT('Drill Size Info'!$AA$15) &amp; "." &amp; RIGHT(DK963,3))&lt;=--('Drill Size Info'!$AB$15))),
                --(INT('Drill Size Info'!$AA$15) &amp; "." &amp; RIGHT(DK963,3)),
                --(INT('Drill Size Info'!$AB$15) &amp; "." &amp; RIGHT(DK963,3))
            )
        ),
        "N/A"
    )
)</f>
        <v>N/A</v>
      </c>
      <c r="V963" s="161"/>
      <c r="W963" s="161"/>
      <c r="X963" s="161"/>
      <c r="Y963" s="161"/>
      <c r="Z963" s="161"/>
      <c r="AA963" s="162"/>
      <c r="AB963" s="162"/>
      <c r="AC963" s="162"/>
      <c r="AD963" s="162"/>
      <c r="AE963" s="162"/>
      <c r="AF963" s="162"/>
      <c r="AG963" s="162"/>
      <c r="AH963" s="162"/>
      <c r="AI963" s="162"/>
      <c r="AJ963" s="162"/>
      <c r="AK963" s="162"/>
      <c r="AL963" s="162"/>
      <c r="AM963" s="162"/>
      <c r="AN963" s="162"/>
      <c r="AO963" s="162"/>
      <c r="AP963" s="162"/>
      <c r="AQ963" s="162"/>
      <c r="AR963" s="162"/>
      <c r="AS963" s="162"/>
      <c r="AT963" s="162"/>
      <c r="AU963" s="162"/>
      <c r="AV963" s="162"/>
      <c r="AW963" s="162"/>
      <c r="AX963" s="162"/>
      <c r="AY963" s="162"/>
      <c r="AZ963" s="162"/>
      <c r="BA963" s="162"/>
      <c r="BB963" s="163"/>
      <c r="BC963" s="163"/>
      <c r="BD963" s="163"/>
      <c r="BE963" s="164"/>
      <c r="BF963" s="165"/>
      <c r="BG963" s="162"/>
      <c r="BH963" s="162"/>
      <c r="BI963" s="164"/>
    </row>
    <row r="964" spans="2:61" x14ac:dyDescent="0.2">
      <c r="B964" s="156">
        <v>956</v>
      </c>
      <c r="C964" s="157">
        <f t="shared" si="638"/>
        <v>0</v>
      </c>
      <c r="D964" s="158" t="str">
        <f t="shared" si="637"/>
        <v>OK</v>
      </c>
      <c r="E964" s="159" t="e">
        <f>VLOOKUP('DATA SHEET'!$B$9,'Drill Size Info'!$T$2:$U$8,2,FALSE)</f>
        <v>#N/A</v>
      </c>
      <c r="F964" s="159" t="str">
        <f t="shared" si="639"/>
        <v/>
      </c>
      <c r="G964" s="91">
        <f t="shared" si="640"/>
        <v>0</v>
      </c>
      <c r="H964" s="160" t="s">
        <v>175</v>
      </c>
      <c r="I964" s="160" t="s">
        <v>175</v>
      </c>
      <c r="J964" s="160" t="str">
        <f>IF('DATA SHEET'!$B$10="NC-50","N/A","OK")</f>
        <v>OK</v>
      </c>
      <c r="K964" s="160" t="str">
        <f>IF('DATA SHEET'!$B$10="NC-50","N/A","OK")</f>
        <v>OK</v>
      </c>
      <c r="L964" s="160" t="str">
        <f t="shared" si="641"/>
        <v>OK</v>
      </c>
      <c r="M964" s="160" t="str">
        <f t="shared" si="642"/>
        <v>OK</v>
      </c>
      <c r="N964" s="160"/>
      <c r="O964" s="160"/>
      <c r="P964" s="160"/>
      <c r="Q964" s="160"/>
      <c r="R964" s="92" t="str">
        <f>IF(DI964&lt;&gt;"",
    IF(INT('Drill Size Info'!$AA$19)=INT('Drill Size Info'!$AB$19),
        --(INT('Drill Size Info'!$AA$19) &amp; "." &amp; DI964),
        IF(AND((--(INT('Drill Size Info'!$AA$19) &amp; "." &amp; DI964)&gt;=--('Drill Size Info'!$AA$19)), (--(INT('Drill Size Info'!$AA$19) &amp; "." &amp; DI964)&lt;=--('Drill Size Info'!$AB$19))),
            --(INT('Drill Size Info'!$AA$19) &amp; "." &amp; DI964),
            --(INT('Drill Size Info'!$AB$19) &amp; "." &amp; DI964)
        )
    ),
    IF(DH964&lt;&gt;"",
        IF(INT('Drill Size Info'!$AA$19)=INT('Drill Size Info'!$AB$19),
            --(INT('Drill Size Info'!$AA$19) &amp; "." &amp; LEFT(DH964,3)),
            IF(AND((--(INT('Drill Size Info'!$AA$19) &amp; "." &amp; LEFT(DH964,3))&gt;=--('Drill Size Info'!$AA$19)), (--(INT('Drill Size Info'!$AA$19) &amp; "." &amp; LEFT(DH964,3))&lt;=--('Drill Size Info'!$AB$19))),
                --(INT('Drill Size Info'!$AA$19) &amp; "." &amp; LEFT(DH964,3)),
                --(INT('Drill Size Info'!$AB$19) &amp; "." &amp; LEFT(DH964,3))
            )
        ),
        "OK"
    )
)</f>
        <v>OK</v>
      </c>
      <c r="S964" s="150" t="str">
        <f>IF(DJ964&lt;&gt;"",
    IF(INT('Drill Size Info'!$AA$19)=INT('Drill Size Info'!$AB$19),
        --(INT('Drill Size Info'!$AA$19) &amp; "." &amp; DJ964),
        IF(AND((--(INT('Drill Size Info'!$AA$19) &amp; "." &amp; DJ964)&gt;=--('Drill Size Info'!$AA$19)), (--(INT('Drill Size Info'!$AA$19) &amp; "." &amp; DJ964)&lt;=--('Drill Size Info'!$AB$19))),
            --(INT('Drill Size Info'!$AA$19) &amp; "." &amp; DJ964),
            --(INT('Drill Size Info'!$AB$19) &amp; "." &amp; DJ964)
        )
    ),
    IF(DH964&lt;&gt;"",
        IF(INT('Drill Size Info'!$AA$19)=INT('Drill Size Info'!$AB$19),
            --(INT('Drill Size Info'!$AA$19) &amp; "." &amp; RIGHT(DH964,3)),
            IF(AND((--(INT('Drill Size Info'!$AA$19) &amp; "." &amp; RIGHT(DH964,3))&gt;=--('Drill Size Info'!$AA$19)), (--(INT('Drill Size Info'!$AA$19) &amp; "." &amp; RIGHT(DH964,3))&lt;=--('Drill Size Info'!$AB$19))),
                --(INT('Drill Size Info'!$AA$19) &amp; "." &amp; RIGHT(DH964,3)),
                --(INT('Drill Size Info'!$AB$19) &amp; "." &amp; RIGHT(DH964,3))
            )
        ),
        "N/A"
    )
)</f>
        <v>N/A</v>
      </c>
      <c r="T964" s="150" t="str">
        <f>IF(DL964&lt;&gt;"",
    IF(INT('Drill Size Info'!$AA$19)=INT('Drill Size Info'!$AB$15),
        --(INT('Drill Size Info'!$AA$15) &amp; "." &amp; DL964),
        IF(AND((--(INT('Drill Size Info'!$AA$15) &amp; "." &amp; DL964)&gt;=--('Drill Size Info'!$AA$15)), (--(INT('Drill Size Info'!$AA$15) &amp; "." &amp; DL964)&lt;=--('Drill Size Info'!$AB$15))),
            --(INT('Drill Size Info'!$AA$15) &amp; "." &amp; DL964),
            --(INT('Drill Size Info'!$AB$15) &amp; "." &amp; DL964)
        )
    ),
    IF(DK964&lt;&gt;"",
        IF(INT('Drill Size Info'!$AA$15)=INT('Drill Size Info'!$AB$15),
            --(INT('Drill Size Info'!$AA$15) &amp; "." &amp; LEFT(DK964,3)),
            IF(AND((--(INT('Drill Size Info'!$AA$15) &amp; "." &amp; LEFT(DK964,3))&gt;=--('Drill Size Info'!$AA$15)), (--(INT('Drill Size Info'!$AA$15) &amp; "." &amp; LEFT(DK964,3))&lt;=--('Drill Size Info'!$AB$15))),
                --(INT('Drill Size Info'!$AA$15) &amp; "." &amp; LEFT(DK964,3)),
                --(INT('Drill Size Info'!$AB$15) &amp; "." &amp; LEFT(DK964,3))
            )
        ),
        "OK"
    )
)</f>
        <v>OK</v>
      </c>
      <c r="U964" s="150" t="str">
        <f>IF(DM964&lt;&gt;"",
    IF(INT('Drill Size Info'!$AA$19)=INT('Drill Size Info'!$AB$15),
        --(INT('Drill Size Info'!$AA$15) &amp; "." &amp; DM964),
        IF(AND((--(INT('Drill Size Info'!$AA$15) &amp; "." &amp; DM964)&gt;=--('Drill Size Info'!$AA$15)), (--(INT('Drill Size Info'!$AA$15) &amp; "." &amp; DM964)&lt;=--('Drill Size Info'!$AB$15))),
            --(INT('Drill Size Info'!$AA$15) &amp; "." &amp; DM964),
            --(INT('Drill Size Info'!$AB$15) &amp; "." &amp; DM964)
        )
    ),
    IF(DK964&lt;&gt;"",
        IF(INT('Drill Size Info'!$AA$15)=INT('Drill Size Info'!$AB$15),
            --(INT('Drill Size Info'!$AA$15) &amp; "." &amp; RIGHT(DK964,3)),
            IF(AND((--(INT('Drill Size Info'!$AA$15) &amp; "." &amp; RIGHT(DK964,3))&gt;=--('Drill Size Info'!$AA$15)), (--(INT('Drill Size Info'!$AA$15) &amp; "." &amp; RIGHT(DK964,3))&lt;=--('Drill Size Info'!$AB$15))),
                --(INT('Drill Size Info'!$AA$15) &amp; "." &amp; RIGHT(DK964,3)),
                --(INT('Drill Size Info'!$AB$15) &amp; "." &amp; RIGHT(DK964,3))
            )
        ),
        "N/A"
    )
)</f>
        <v>N/A</v>
      </c>
      <c r="V964" s="161"/>
      <c r="W964" s="161"/>
      <c r="X964" s="161"/>
      <c r="Y964" s="161"/>
      <c r="Z964" s="161"/>
      <c r="AA964" s="162"/>
      <c r="AB964" s="162"/>
      <c r="AC964" s="162"/>
      <c r="AD964" s="162"/>
      <c r="AE964" s="162"/>
      <c r="AF964" s="162"/>
      <c r="AG964" s="162"/>
      <c r="AH964" s="162"/>
      <c r="AI964" s="162"/>
      <c r="AJ964" s="162"/>
      <c r="AK964" s="162"/>
      <c r="AL964" s="162"/>
      <c r="AM964" s="162"/>
      <c r="AN964" s="162"/>
      <c r="AO964" s="162"/>
      <c r="AP964" s="162"/>
      <c r="AQ964" s="162"/>
      <c r="AR964" s="162"/>
      <c r="AS964" s="162"/>
      <c r="AT964" s="162"/>
      <c r="AU964" s="162"/>
      <c r="AV964" s="162"/>
      <c r="AW964" s="162"/>
      <c r="AX964" s="162"/>
      <c r="AY964" s="162"/>
      <c r="AZ964" s="162"/>
      <c r="BA964" s="162"/>
      <c r="BB964" s="163"/>
      <c r="BC964" s="163"/>
      <c r="BD964" s="163"/>
      <c r="BE964" s="164"/>
      <c r="BF964" s="165"/>
      <c r="BG964" s="162"/>
      <c r="BH964" s="162"/>
      <c r="BI964" s="164"/>
    </row>
    <row r="965" spans="2:61" x14ac:dyDescent="0.2">
      <c r="B965" s="156">
        <v>957</v>
      </c>
      <c r="C965" s="157">
        <f t="shared" si="638"/>
        <v>0</v>
      </c>
      <c r="D965" s="158" t="str">
        <f t="shared" si="637"/>
        <v>OK</v>
      </c>
      <c r="E965" s="159" t="e">
        <f>VLOOKUP('DATA SHEET'!$B$9,'Drill Size Info'!$T$2:$U$8,2,FALSE)</f>
        <v>#N/A</v>
      </c>
      <c r="F965" s="159" t="str">
        <f t="shared" si="639"/>
        <v/>
      </c>
      <c r="G965" s="91">
        <f t="shared" si="640"/>
        <v>0</v>
      </c>
      <c r="H965" s="160" t="s">
        <v>175</v>
      </c>
      <c r="I965" s="160" t="s">
        <v>175</v>
      </c>
      <c r="J965" s="160" t="str">
        <f>IF('DATA SHEET'!$B$10="NC-50","N/A","OK")</f>
        <v>OK</v>
      </c>
      <c r="K965" s="160" t="str">
        <f>IF('DATA SHEET'!$B$10="NC-50","N/A","OK")</f>
        <v>OK</v>
      </c>
      <c r="L965" s="160" t="str">
        <f t="shared" si="641"/>
        <v>OK</v>
      </c>
      <c r="M965" s="160" t="str">
        <f t="shared" si="642"/>
        <v>OK</v>
      </c>
      <c r="N965" s="160"/>
      <c r="O965" s="160"/>
      <c r="P965" s="160"/>
      <c r="Q965" s="160"/>
      <c r="R965" s="92" t="str">
        <f>IF(DI965&lt;&gt;"",
    IF(INT('Drill Size Info'!$AA$19)=INT('Drill Size Info'!$AB$19),
        --(INT('Drill Size Info'!$AA$19) &amp; "." &amp; DI965),
        IF(AND((--(INT('Drill Size Info'!$AA$19) &amp; "." &amp; DI965)&gt;=--('Drill Size Info'!$AA$19)), (--(INT('Drill Size Info'!$AA$19) &amp; "." &amp; DI965)&lt;=--('Drill Size Info'!$AB$19))),
            --(INT('Drill Size Info'!$AA$19) &amp; "." &amp; DI965),
            --(INT('Drill Size Info'!$AB$19) &amp; "." &amp; DI965)
        )
    ),
    IF(DH965&lt;&gt;"",
        IF(INT('Drill Size Info'!$AA$19)=INT('Drill Size Info'!$AB$19),
            --(INT('Drill Size Info'!$AA$19) &amp; "." &amp; LEFT(DH965,3)),
            IF(AND((--(INT('Drill Size Info'!$AA$19) &amp; "." &amp; LEFT(DH965,3))&gt;=--('Drill Size Info'!$AA$19)), (--(INT('Drill Size Info'!$AA$19) &amp; "." &amp; LEFT(DH965,3))&lt;=--('Drill Size Info'!$AB$19))),
                --(INT('Drill Size Info'!$AA$19) &amp; "." &amp; LEFT(DH965,3)),
                --(INT('Drill Size Info'!$AB$19) &amp; "." &amp; LEFT(DH965,3))
            )
        ),
        "OK"
    )
)</f>
        <v>OK</v>
      </c>
      <c r="S965" s="150" t="str">
        <f>IF(DJ965&lt;&gt;"",
    IF(INT('Drill Size Info'!$AA$19)=INT('Drill Size Info'!$AB$19),
        --(INT('Drill Size Info'!$AA$19) &amp; "." &amp; DJ965),
        IF(AND((--(INT('Drill Size Info'!$AA$19) &amp; "." &amp; DJ965)&gt;=--('Drill Size Info'!$AA$19)), (--(INT('Drill Size Info'!$AA$19) &amp; "." &amp; DJ965)&lt;=--('Drill Size Info'!$AB$19))),
            --(INT('Drill Size Info'!$AA$19) &amp; "." &amp; DJ965),
            --(INT('Drill Size Info'!$AB$19) &amp; "." &amp; DJ965)
        )
    ),
    IF(DH965&lt;&gt;"",
        IF(INT('Drill Size Info'!$AA$19)=INT('Drill Size Info'!$AB$19),
            --(INT('Drill Size Info'!$AA$19) &amp; "." &amp; RIGHT(DH965,3)),
            IF(AND((--(INT('Drill Size Info'!$AA$19) &amp; "." &amp; RIGHT(DH965,3))&gt;=--('Drill Size Info'!$AA$19)), (--(INT('Drill Size Info'!$AA$19) &amp; "." &amp; RIGHT(DH965,3))&lt;=--('Drill Size Info'!$AB$19))),
                --(INT('Drill Size Info'!$AA$19) &amp; "." &amp; RIGHT(DH965,3)),
                --(INT('Drill Size Info'!$AB$19) &amp; "." &amp; RIGHT(DH965,3))
            )
        ),
        "N/A"
    )
)</f>
        <v>N/A</v>
      </c>
      <c r="T965" s="150" t="str">
        <f>IF(DL965&lt;&gt;"",
    IF(INT('Drill Size Info'!$AA$19)=INT('Drill Size Info'!$AB$15),
        --(INT('Drill Size Info'!$AA$15) &amp; "." &amp; DL965),
        IF(AND((--(INT('Drill Size Info'!$AA$15) &amp; "." &amp; DL965)&gt;=--('Drill Size Info'!$AA$15)), (--(INT('Drill Size Info'!$AA$15) &amp; "." &amp; DL965)&lt;=--('Drill Size Info'!$AB$15))),
            --(INT('Drill Size Info'!$AA$15) &amp; "." &amp; DL965),
            --(INT('Drill Size Info'!$AB$15) &amp; "." &amp; DL965)
        )
    ),
    IF(DK965&lt;&gt;"",
        IF(INT('Drill Size Info'!$AA$15)=INT('Drill Size Info'!$AB$15),
            --(INT('Drill Size Info'!$AA$15) &amp; "." &amp; LEFT(DK965,3)),
            IF(AND((--(INT('Drill Size Info'!$AA$15) &amp; "." &amp; LEFT(DK965,3))&gt;=--('Drill Size Info'!$AA$15)), (--(INT('Drill Size Info'!$AA$15) &amp; "." &amp; LEFT(DK965,3))&lt;=--('Drill Size Info'!$AB$15))),
                --(INT('Drill Size Info'!$AA$15) &amp; "." &amp; LEFT(DK965,3)),
                --(INT('Drill Size Info'!$AB$15) &amp; "." &amp; LEFT(DK965,3))
            )
        ),
        "OK"
    )
)</f>
        <v>OK</v>
      </c>
      <c r="U965" s="150" t="str">
        <f>IF(DM965&lt;&gt;"",
    IF(INT('Drill Size Info'!$AA$19)=INT('Drill Size Info'!$AB$15),
        --(INT('Drill Size Info'!$AA$15) &amp; "." &amp; DM965),
        IF(AND((--(INT('Drill Size Info'!$AA$15) &amp; "." &amp; DM965)&gt;=--('Drill Size Info'!$AA$15)), (--(INT('Drill Size Info'!$AA$15) &amp; "." &amp; DM965)&lt;=--('Drill Size Info'!$AB$15))),
            --(INT('Drill Size Info'!$AA$15) &amp; "." &amp; DM965),
            --(INT('Drill Size Info'!$AB$15) &amp; "." &amp; DM965)
        )
    ),
    IF(DK965&lt;&gt;"",
        IF(INT('Drill Size Info'!$AA$15)=INT('Drill Size Info'!$AB$15),
            --(INT('Drill Size Info'!$AA$15) &amp; "." &amp; RIGHT(DK965,3)),
            IF(AND((--(INT('Drill Size Info'!$AA$15) &amp; "." &amp; RIGHT(DK965,3))&gt;=--('Drill Size Info'!$AA$15)), (--(INT('Drill Size Info'!$AA$15) &amp; "." &amp; RIGHT(DK965,3))&lt;=--('Drill Size Info'!$AB$15))),
                --(INT('Drill Size Info'!$AA$15) &amp; "." &amp; RIGHT(DK965,3)),
                --(INT('Drill Size Info'!$AB$15) &amp; "." &amp; RIGHT(DK965,3))
            )
        ),
        "N/A"
    )
)</f>
        <v>N/A</v>
      </c>
      <c r="V965" s="161"/>
      <c r="W965" s="161"/>
      <c r="X965" s="161"/>
      <c r="Y965" s="161"/>
      <c r="Z965" s="161"/>
      <c r="AA965" s="162"/>
      <c r="AB965" s="162"/>
      <c r="AC965" s="162"/>
      <c r="AD965" s="162"/>
      <c r="AE965" s="162"/>
      <c r="AF965" s="162"/>
      <c r="AG965" s="162"/>
      <c r="AH965" s="162"/>
      <c r="AI965" s="162"/>
      <c r="AJ965" s="162"/>
      <c r="AK965" s="162"/>
      <c r="AL965" s="162"/>
      <c r="AM965" s="162"/>
      <c r="AN965" s="162"/>
      <c r="AO965" s="162"/>
      <c r="AP965" s="162"/>
      <c r="AQ965" s="162"/>
      <c r="AR965" s="162"/>
      <c r="AS965" s="162"/>
      <c r="AT965" s="162"/>
      <c r="AU965" s="162"/>
      <c r="AV965" s="162"/>
      <c r="AW965" s="162"/>
      <c r="AX965" s="162"/>
      <c r="AY965" s="162"/>
      <c r="AZ965" s="162"/>
      <c r="BA965" s="162"/>
      <c r="BB965" s="163"/>
      <c r="BC965" s="163"/>
      <c r="BD965" s="163"/>
      <c r="BE965" s="164"/>
      <c r="BF965" s="165"/>
      <c r="BG965" s="162"/>
      <c r="BH965" s="162"/>
      <c r="BI965" s="164"/>
    </row>
    <row r="966" spans="2:61" x14ac:dyDescent="0.2">
      <c r="B966" s="156">
        <v>958</v>
      </c>
      <c r="C966" s="157">
        <f t="shared" si="638"/>
        <v>0</v>
      </c>
      <c r="D966" s="158" t="str">
        <f t="shared" si="637"/>
        <v>OK</v>
      </c>
      <c r="E966" s="159" t="e">
        <f>VLOOKUP('DATA SHEET'!$B$9,'Drill Size Info'!$T$2:$U$8,2,FALSE)</f>
        <v>#N/A</v>
      </c>
      <c r="F966" s="159" t="str">
        <f t="shared" si="639"/>
        <v/>
      </c>
      <c r="G966" s="91">
        <f t="shared" si="640"/>
        <v>0</v>
      </c>
      <c r="H966" s="160" t="s">
        <v>175</v>
      </c>
      <c r="I966" s="160" t="s">
        <v>175</v>
      </c>
      <c r="J966" s="160" t="str">
        <f>IF('DATA SHEET'!$B$10="NC-50","N/A","OK")</f>
        <v>OK</v>
      </c>
      <c r="K966" s="160" t="str">
        <f>IF('DATA SHEET'!$B$10="NC-50","N/A","OK")</f>
        <v>OK</v>
      </c>
      <c r="L966" s="160" t="str">
        <f t="shared" si="641"/>
        <v>OK</v>
      </c>
      <c r="M966" s="160" t="str">
        <f t="shared" si="642"/>
        <v>OK</v>
      </c>
      <c r="N966" s="160"/>
      <c r="O966" s="160"/>
      <c r="P966" s="160"/>
      <c r="Q966" s="160"/>
      <c r="R966" s="92" t="str">
        <f>IF(DI966&lt;&gt;"",
    IF(INT('Drill Size Info'!$AA$19)=INT('Drill Size Info'!$AB$19),
        --(INT('Drill Size Info'!$AA$19) &amp; "." &amp; DI966),
        IF(AND((--(INT('Drill Size Info'!$AA$19) &amp; "." &amp; DI966)&gt;=--('Drill Size Info'!$AA$19)), (--(INT('Drill Size Info'!$AA$19) &amp; "." &amp; DI966)&lt;=--('Drill Size Info'!$AB$19))),
            --(INT('Drill Size Info'!$AA$19) &amp; "." &amp; DI966),
            --(INT('Drill Size Info'!$AB$19) &amp; "." &amp; DI966)
        )
    ),
    IF(DH966&lt;&gt;"",
        IF(INT('Drill Size Info'!$AA$19)=INT('Drill Size Info'!$AB$19),
            --(INT('Drill Size Info'!$AA$19) &amp; "." &amp; LEFT(DH966,3)),
            IF(AND((--(INT('Drill Size Info'!$AA$19) &amp; "." &amp; LEFT(DH966,3))&gt;=--('Drill Size Info'!$AA$19)), (--(INT('Drill Size Info'!$AA$19) &amp; "." &amp; LEFT(DH966,3))&lt;=--('Drill Size Info'!$AB$19))),
                --(INT('Drill Size Info'!$AA$19) &amp; "." &amp; LEFT(DH966,3)),
                --(INT('Drill Size Info'!$AB$19) &amp; "." &amp; LEFT(DH966,3))
            )
        ),
        "OK"
    )
)</f>
        <v>OK</v>
      </c>
      <c r="S966" s="150" t="str">
        <f>IF(DJ966&lt;&gt;"",
    IF(INT('Drill Size Info'!$AA$19)=INT('Drill Size Info'!$AB$19),
        --(INT('Drill Size Info'!$AA$19) &amp; "." &amp; DJ966),
        IF(AND((--(INT('Drill Size Info'!$AA$19) &amp; "." &amp; DJ966)&gt;=--('Drill Size Info'!$AA$19)), (--(INT('Drill Size Info'!$AA$19) &amp; "." &amp; DJ966)&lt;=--('Drill Size Info'!$AB$19))),
            --(INT('Drill Size Info'!$AA$19) &amp; "." &amp; DJ966),
            --(INT('Drill Size Info'!$AB$19) &amp; "." &amp; DJ966)
        )
    ),
    IF(DH966&lt;&gt;"",
        IF(INT('Drill Size Info'!$AA$19)=INT('Drill Size Info'!$AB$19),
            --(INT('Drill Size Info'!$AA$19) &amp; "." &amp; RIGHT(DH966,3)),
            IF(AND((--(INT('Drill Size Info'!$AA$19) &amp; "." &amp; RIGHT(DH966,3))&gt;=--('Drill Size Info'!$AA$19)), (--(INT('Drill Size Info'!$AA$19) &amp; "." &amp; RIGHT(DH966,3))&lt;=--('Drill Size Info'!$AB$19))),
                --(INT('Drill Size Info'!$AA$19) &amp; "." &amp; RIGHT(DH966,3)),
                --(INT('Drill Size Info'!$AB$19) &amp; "." &amp; RIGHT(DH966,3))
            )
        ),
        "N/A"
    )
)</f>
        <v>N/A</v>
      </c>
      <c r="T966" s="150" t="str">
        <f>IF(DL966&lt;&gt;"",
    IF(INT('Drill Size Info'!$AA$19)=INT('Drill Size Info'!$AB$15),
        --(INT('Drill Size Info'!$AA$15) &amp; "." &amp; DL966),
        IF(AND((--(INT('Drill Size Info'!$AA$15) &amp; "." &amp; DL966)&gt;=--('Drill Size Info'!$AA$15)), (--(INT('Drill Size Info'!$AA$15) &amp; "." &amp; DL966)&lt;=--('Drill Size Info'!$AB$15))),
            --(INT('Drill Size Info'!$AA$15) &amp; "." &amp; DL966),
            --(INT('Drill Size Info'!$AB$15) &amp; "." &amp; DL966)
        )
    ),
    IF(DK966&lt;&gt;"",
        IF(INT('Drill Size Info'!$AA$15)=INT('Drill Size Info'!$AB$15),
            --(INT('Drill Size Info'!$AA$15) &amp; "." &amp; LEFT(DK966,3)),
            IF(AND((--(INT('Drill Size Info'!$AA$15) &amp; "." &amp; LEFT(DK966,3))&gt;=--('Drill Size Info'!$AA$15)), (--(INT('Drill Size Info'!$AA$15) &amp; "." &amp; LEFT(DK966,3))&lt;=--('Drill Size Info'!$AB$15))),
                --(INT('Drill Size Info'!$AA$15) &amp; "." &amp; LEFT(DK966,3)),
                --(INT('Drill Size Info'!$AB$15) &amp; "." &amp; LEFT(DK966,3))
            )
        ),
        "OK"
    )
)</f>
        <v>OK</v>
      </c>
      <c r="U966" s="150" t="str">
        <f>IF(DM966&lt;&gt;"",
    IF(INT('Drill Size Info'!$AA$19)=INT('Drill Size Info'!$AB$15),
        --(INT('Drill Size Info'!$AA$15) &amp; "." &amp; DM966),
        IF(AND((--(INT('Drill Size Info'!$AA$15) &amp; "." &amp; DM966)&gt;=--('Drill Size Info'!$AA$15)), (--(INT('Drill Size Info'!$AA$15) &amp; "." &amp; DM966)&lt;=--('Drill Size Info'!$AB$15))),
            --(INT('Drill Size Info'!$AA$15) &amp; "." &amp; DM966),
            --(INT('Drill Size Info'!$AB$15) &amp; "." &amp; DM966)
        )
    ),
    IF(DK966&lt;&gt;"",
        IF(INT('Drill Size Info'!$AA$15)=INT('Drill Size Info'!$AB$15),
            --(INT('Drill Size Info'!$AA$15) &amp; "." &amp; RIGHT(DK966,3)),
            IF(AND((--(INT('Drill Size Info'!$AA$15) &amp; "." &amp; RIGHT(DK966,3))&gt;=--('Drill Size Info'!$AA$15)), (--(INT('Drill Size Info'!$AA$15) &amp; "." &amp; RIGHT(DK966,3))&lt;=--('Drill Size Info'!$AB$15))),
                --(INT('Drill Size Info'!$AA$15) &amp; "." &amp; RIGHT(DK966,3)),
                --(INT('Drill Size Info'!$AB$15) &amp; "." &amp; RIGHT(DK966,3))
            )
        ),
        "N/A"
    )
)</f>
        <v>N/A</v>
      </c>
      <c r="V966" s="161"/>
      <c r="W966" s="161"/>
      <c r="X966" s="161"/>
      <c r="Y966" s="161"/>
      <c r="Z966" s="161"/>
      <c r="AA966" s="162"/>
      <c r="AB966" s="162"/>
      <c r="AC966" s="162"/>
      <c r="AD966" s="162"/>
      <c r="AE966" s="162"/>
      <c r="AF966" s="162"/>
      <c r="AG966" s="162"/>
      <c r="AH966" s="162"/>
      <c r="AI966" s="162"/>
      <c r="AJ966" s="162"/>
      <c r="AK966" s="162"/>
      <c r="AL966" s="162"/>
      <c r="AM966" s="162"/>
      <c r="AN966" s="162"/>
      <c r="AO966" s="162"/>
      <c r="AP966" s="162"/>
      <c r="AQ966" s="162"/>
      <c r="AR966" s="162"/>
      <c r="AS966" s="162"/>
      <c r="AT966" s="162"/>
      <c r="AU966" s="162"/>
      <c r="AV966" s="162"/>
      <c r="AW966" s="162"/>
      <c r="AX966" s="162"/>
      <c r="AY966" s="162"/>
      <c r="AZ966" s="162"/>
      <c r="BA966" s="162"/>
      <c r="BB966" s="163"/>
      <c r="BC966" s="163"/>
      <c r="BD966" s="163"/>
      <c r="BE966" s="164"/>
      <c r="BF966" s="165"/>
      <c r="BG966" s="162"/>
      <c r="BH966" s="162"/>
      <c r="BI966" s="164"/>
    </row>
    <row r="967" spans="2:61" x14ac:dyDescent="0.2">
      <c r="B967" s="156">
        <v>959</v>
      </c>
      <c r="C967" s="157">
        <f t="shared" si="638"/>
        <v>0</v>
      </c>
      <c r="D967" s="158" t="str">
        <f t="shared" si="637"/>
        <v>OK</v>
      </c>
      <c r="E967" s="159" t="e">
        <f>VLOOKUP('DATA SHEET'!$B$9,'Drill Size Info'!$T$2:$U$8,2,FALSE)</f>
        <v>#N/A</v>
      </c>
      <c r="F967" s="159" t="str">
        <f t="shared" si="639"/>
        <v/>
      </c>
      <c r="G967" s="91">
        <f t="shared" si="640"/>
        <v>0</v>
      </c>
      <c r="H967" s="160" t="s">
        <v>175</v>
      </c>
      <c r="I967" s="160" t="s">
        <v>175</v>
      </c>
      <c r="J967" s="160" t="str">
        <f>IF('DATA SHEET'!$B$10="NC-50","N/A","OK")</f>
        <v>OK</v>
      </c>
      <c r="K967" s="160" t="str">
        <f>IF('DATA SHEET'!$B$10="NC-50","N/A","OK")</f>
        <v>OK</v>
      </c>
      <c r="L967" s="160" t="str">
        <f t="shared" si="641"/>
        <v>OK</v>
      </c>
      <c r="M967" s="160" t="str">
        <f t="shared" si="642"/>
        <v>OK</v>
      </c>
      <c r="N967" s="160"/>
      <c r="O967" s="160"/>
      <c r="P967" s="160"/>
      <c r="Q967" s="160"/>
      <c r="R967" s="92" t="str">
        <f>IF(DI967&lt;&gt;"",
    IF(INT('Drill Size Info'!$AA$19)=INT('Drill Size Info'!$AB$19),
        --(INT('Drill Size Info'!$AA$19) &amp; "." &amp; DI967),
        IF(AND((--(INT('Drill Size Info'!$AA$19) &amp; "." &amp; DI967)&gt;=--('Drill Size Info'!$AA$19)), (--(INT('Drill Size Info'!$AA$19) &amp; "." &amp; DI967)&lt;=--('Drill Size Info'!$AB$19))),
            --(INT('Drill Size Info'!$AA$19) &amp; "." &amp; DI967),
            --(INT('Drill Size Info'!$AB$19) &amp; "." &amp; DI967)
        )
    ),
    IF(DH967&lt;&gt;"",
        IF(INT('Drill Size Info'!$AA$19)=INT('Drill Size Info'!$AB$19),
            --(INT('Drill Size Info'!$AA$19) &amp; "." &amp; LEFT(DH967,3)),
            IF(AND((--(INT('Drill Size Info'!$AA$19) &amp; "." &amp; LEFT(DH967,3))&gt;=--('Drill Size Info'!$AA$19)), (--(INT('Drill Size Info'!$AA$19) &amp; "." &amp; LEFT(DH967,3))&lt;=--('Drill Size Info'!$AB$19))),
                --(INT('Drill Size Info'!$AA$19) &amp; "." &amp; LEFT(DH967,3)),
                --(INT('Drill Size Info'!$AB$19) &amp; "." &amp; LEFT(DH967,3))
            )
        ),
        "OK"
    )
)</f>
        <v>OK</v>
      </c>
      <c r="S967" s="150" t="str">
        <f>IF(DJ967&lt;&gt;"",
    IF(INT('Drill Size Info'!$AA$19)=INT('Drill Size Info'!$AB$19),
        --(INT('Drill Size Info'!$AA$19) &amp; "." &amp; DJ967),
        IF(AND((--(INT('Drill Size Info'!$AA$19) &amp; "." &amp; DJ967)&gt;=--('Drill Size Info'!$AA$19)), (--(INT('Drill Size Info'!$AA$19) &amp; "." &amp; DJ967)&lt;=--('Drill Size Info'!$AB$19))),
            --(INT('Drill Size Info'!$AA$19) &amp; "." &amp; DJ967),
            --(INT('Drill Size Info'!$AB$19) &amp; "." &amp; DJ967)
        )
    ),
    IF(DH967&lt;&gt;"",
        IF(INT('Drill Size Info'!$AA$19)=INT('Drill Size Info'!$AB$19),
            --(INT('Drill Size Info'!$AA$19) &amp; "." &amp; RIGHT(DH967,3)),
            IF(AND((--(INT('Drill Size Info'!$AA$19) &amp; "." &amp; RIGHT(DH967,3))&gt;=--('Drill Size Info'!$AA$19)), (--(INT('Drill Size Info'!$AA$19) &amp; "." &amp; RIGHT(DH967,3))&lt;=--('Drill Size Info'!$AB$19))),
                --(INT('Drill Size Info'!$AA$19) &amp; "." &amp; RIGHT(DH967,3)),
                --(INT('Drill Size Info'!$AB$19) &amp; "." &amp; RIGHT(DH967,3))
            )
        ),
        "N/A"
    )
)</f>
        <v>N/A</v>
      </c>
      <c r="T967" s="150" t="str">
        <f>IF(DL967&lt;&gt;"",
    IF(INT('Drill Size Info'!$AA$19)=INT('Drill Size Info'!$AB$15),
        --(INT('Drill Size Info'!$AA$15) &amp; "." &amp; DL967),
        IF(AND((--(INT('Drill Size Info'!$AA$15) &amp; "." &amp; DL967)&gt;=--('Drill Size Info'!$AA$15)), (--(INT('Drill Size Info'!$AA$15) &amp; "." &amp; DL967)&lt;=--('Drill Size Info'!$AB$15))),
            --(INT('Drill Size Info'!$AA$15) &amp; "." &amp; DL967),
            --(INT('Drill Size Info'!$AB$15) &amp; "." &amp; DL967)
        )
    ),
    IF(DK967&lt;&gt;"",
        IF(INT('Drill Size Info'!$AA$15)=INT('Drill Size Info'!$AB$15),
            --(INT('Drill Size Info'!$AA$15) &amp; "." &amp; LEFT(DK967,3)),
            IF(AND((--(INT('Drill Size Info'!$AA$15) &amp; "." &amp; LEFT(DK967,3))&gt;=--('Drill Size Info'!$AA$15)), (--(INT('Drill Size Info'!$AA$15) &amp; "." &amp; LEFT(DK967,3))&lt;=--('Drill Size Info'!$AB$15))),
                --(INT('Drill Size Info'!$AA$15) &amp; "." &amp; LEFT(DK967,3)),
                --(INT('Drill Size Info'!$AB$15) &amp; "." &amp; LEFT(DK967,3))
            )
        ),
        "OK"
    )
)</f>
        <v>OK</v>
      </c>
      <c r="U967" s="150" t="str">
        <f>IF(DM967&lt;&gt;"",
    IF(INT('Drill Size Info'!$AA$19)=INT('Drill Size Info'!$AB$15),
        --(INT('Drill Size Info'!$AA$15) &amp; "." &amp; DM967),
        IF(AND((--(INT('Drill Size Info'!$AA$15) &amp; "." &amp; DM967)&gt;=--('Drill Size Info'!$AA$15)), (--(INT('Drill Size Info'!$AA$15) &amp; "." &amp; DM967)&lt;=--('Drill Size Info'!$AB$15))),
            --(INT('Drill Size Info'!$AA$15) &amp; "." &amp; DM967),
            --(INT('Drill Size Info'!$AB$15) &amp; "." &amp; DM967)
        )
    ),
    IF(DK967&lt;&gt;"",
        IF(INT('Drill Size Info'!$AA$15)=INT('Drill Size Info'!$AB$15),
            --(INT('Drill Size Info'!$AA$15) &amp; "." &amp; RIGHT(DK967,3)),
            IF(AND((--(INT('Drill Size Info'!$AA$15) &amp; "." &amp; RIGHT(DK967,3))&gt;=--('Drill Size Info'!$AA$15)), (--(INT('Drill Size Info'!$AA$15) &amp; "." &amp; RIGHT(DK967,3))&lt;=--('Drill Size Info'!$AB$15))),
                --(INT('Drill Size Info'!$AA$15) &amp; "." &amp; RIGHT(DK967,3)),
                --(INT('Drill Size Info'!$AB$15) &amp; "." &amp; RIGHT(DK967,3))
            )
        ),
        "N/A"
    )
)</f>
        <v>N/A</v>
      </c>
      <c r="V967" s="161"/>
      <c r="W967" s="161"/>
      <c r="X967" s="161"/>
      <c r="Y967" s="161"/>
      <c r="Z967" s="161"/>
      <c r="AA967" s="162"/>
      <c r="AB967" s="162"/>
      <c r="AC967" s="162"/>
      <c r="AD967" s="162"/>
      <c r="AE967" s="162"/>
      <c r="AF967" s="162"/>
      <c r="AG967" s="162"/>
      <c r="AH967" s="162"/>
      <c r="AI967" s="162"/>
      <c r="AJ967" s="162"/>
      <c r="AK967" s="162"/>
      <c r="AL967" s="162"/>
      <c r="AM967" s="162"/>
      <c r="AN967" s="162"/>
      <c r="AO967" s="162"/>
      <c r="AP967" s="162"/>
      <c r="AQ967" s="162"/>
      <c r="AR967" s="162"/>
      <c r="AS967" s="162"/>
      <c r="AT967" s="162"/>
      <c r="AU967" s="162"/>
      <c r="AV967" s="162"/>
      <c r="AW967" s="162"/>
      <c r="AX967" s="162"/>
      <c r="AY967" s="162"/>
      <c r="AZ967" s="162"/>
      <c r="BA967" s="162"/>
      <c r="BB967" s="163"/>
      <c r="BC967" s="163"/>
      <c r="BD967" s="163"/>
      <c r="BE967" s="164"/>
      <c r="BF967" s="165"/>
      <c r="BG967" s="162"/>
      <c r="BH967" s="162"/>
      <c r="BI967" s="164"/>
    </row>
    <row r="968" spans="2:61" x14ac:dyDescent="0.2">
      <c r="B968" s="156">
        <v>960</v>
      </c>
      <c r="C968" s="157">
        <f t="shared" si="638"/>
        <v>0</v>
      </c>
      <c r="D968" s="158" t="str">
        <f t="shared" si="637"/>
        <v>OK</v>
      </c>
      <c r="E968" s="159" t="e">
        <f>VLOOKUP('DATA SHEET'!$B$9,'Drill Size Info'!$T$2:$U$8,2,FALSE)</f>
        <v>#N/A</v>
      </c>
      <c r="F968" s="159" t="str">
        <f t="shared" si="639"/>
        <v/>
      </c>
      <c r="G968" s="91">
        <f t="shared" si="640"/>
        <v>0</v>
      </c>
      <c r="H968" s="160" t="s">
        <v>175</v>
      </c>
      <c r="I968" s="160" t="s">
        <v>175</v>
      </c>
      <c r="J968" s="160" t="str">
        <f>IF('DATA SHEET'!$B$10="NC-50","N/A","OK")</f>
        <v>OK</v>
      </c>
      <c r="K968" s="160" t="str">
        <f>IF('DATA SHEET'!$B$10="NC-50","N/A","OK")</f>
        <v>OK</v>
      </c>
      <c r="L968" s="160" t="str">
        <f t="shared" si="641"/>
        <v>OK</v>
      </c>
      <c r="M968" s="160" t="str">
        <f t="shared" si="642"/>
        <v>OK</v>
      </c>
      <c r="N968" s="160"/>
      <c r="O968" s="160"/>
      <c r="P968" s="160"/>
      <c r="Q968" s="160"/>
      <c r="R968" s="92" t="str">
        <f>IF(DI968&lt;&gt;"",
    IF(INT('Drill Size Info'!$AA$19)=INT('Drill Size Info'!$AB$19),
        --(INT('Drill Size Info'!$AA$19) &amp; "." &amp; DI968),
        IF(AND((--(INT('Drill Size Info'!$AA$19) &amp; "." &amp; DI968)&gt;=--('Drill Size Info'!$AA$19)), (--(INT('Drill Size Info'!$AA$19) &amp; "." &amp; DI968)&lt;=--('Drill Size Info'!$AB$19))),
            --(INT('Drill Size Info'!$AA$19) &amp; "." &amp; DI968),
            --(INT('Drill Size Info'!$AB$19) &amp; "." &amp; DI968)
        )
    ),
    IF(DH968&lt;&gt;"",
        IF(INT('Drill Size Info'!$AA$19)=INT('Drill Size Info'!$AB$19),
            --(INT('Drill Size Info'!$AA$19) &amp; "." &amp; LEFT(DH968,3)),
            IF(AND((--(INT('Drill Size Info'!$AA$19) &amp; "." &amp; LEFT(DH968,3))&gt;=--('Drill Size Info'!$AA$19)), (--(INT('Drill Size Info'!$AA$19) &amp; "." &amp; LEFT(DH968,3))&lt;=--('Drill Size Info'!$AB$19))),
                --(INT('Drill Size Info'!$AA$19) &amp; "." &amp; LEFT(DH968,3)),
                --(INT('Drill Size Info'!$AB$19) &amp; "." &amp; LEFT(DH968,3))
            )
        ),
        "OK"
    )
)</f>
        <v>OK</v>
      </c>
      <c r="S968" s="150" t="str">
        <f>IF(DJ968&lt;&gt;"",
    IF(INT('Drill Size Info'!$AA$19)=INT('Drill Size Info'!$AB$19),
        --(INT('Drill Size Info'!$AA$19) &amp; "." &amp; DJ968),
        IF(AND((--(INT('Drill Size Info'!$AA$19) &amp; "." &amp; DJ968)&gt;=--('Drill Size Info'!$AA$19)), (--(INT('Drill Size Info'!$AA$19) &amp; "." &amp; DJ968)&lt;=--('Drill Size Info'!$AB$19))),
            --(INT('Drill Size Info'!$AA$19) &amp; "." &amp; DJ968),
            --(INT('Drill Size Info'!$AB$19) &amp; "." &amp; DJ968)
        )
    ),
    IF(DH968&lt;&gt;"",
        IF(INT('Drill Size Info'!$AA$19)=INT('Drill Size Info'!$AB$19),
            --(INT('Drill Size Info'!$AA$19) &amp; "." &amp; RIGHT(DH968,3)),
            IF(AND((--(INT('Drill Size Info'!$AA$19) &amp; "." &amp; RIGHT(DH968,3))&gt;=--('Drill Size Info'!$AA$19)), (--(INT('Drill Size Info'!$AA$19) &amp; "." &amp; RIGHT(DH968,3))&lt;=--('Drill Size Info'!$AB$19))),
                --(INT('Drill Size Info'!$AA$19) &amp; "." &amp; RIGHT(DH968,3)),
                --(INT('Drill Size Info'!$AB$19) &amp; "." &amp; RIGHT(DH968,3))
            )
        ),
        "N/A"
    )
)</f>
        <v>N/A</v>
      </c>
      <c r="T968" s="150" t="str">
        <f>IF(DL968&lt;&gt;"",
    IF(INT('Drill Size Info'!$AA$19)=INT('Drill Size Info'!$AB$15),
        --(INT('Drill Size Info'!$AA$15) &amp; "." &amp; DL968),
        IF(AND((--(INT('Drill Size Info'!$AA$15) &amp; "." &amp; DL968)&gt;=--('Drill Size Info'!$AA$15)), (--(INT('Drill Size Info'!$AA$15) &amp; "." &amp; DL968)&lt;=--('Drill Size Info'!$AB$15))),
            --(INT('Drill Size Info'!$AA$15) &amp; "." &amp; DL968),
            --(INT('Drill Size Info'!$AB$15) &amp; "." &amp; DL968)
        )
    ),
    IF(DK968&lt;&gt;"",
        IF(INT('Drill Size Info'!$AA$15)=INT('Drill Size Info'!$AB$15),
            --(INT('Drill Size Info'!$AA$15) &amp; "." &amp; LEFT(DK968,3)),
            IF(AND((--(INT('Drill Size Info'!$AA$15) &amp; "." &amp; LEFT(DK968,3))&gt;=--('Drill Size Info'!$AA$15)), (--(INT('Drill Size Info'!$AA$15) &amp; "." &amp; LEFT(DK968,3))&lt;=--('Drill Size Info'!$AB$15))),
                --(INT('Drill Size Info'!$AA$15) &amp; "." &amp; LEFT(DK968,3)),
                --(INT('Drill Size Info'!$AB$15) &amp; "." &amp; LEFT(DK968,3))
            )
        ),
        "OK"
    )
)</f>
        <v>OK</v>
      </c>
      <c r="U968" s="150" t="str">
        <f>IF(DM968&lt;&gt;"",
    IF(INT('Drill Size Info'!$AA$19)=INT('Drill Size Info'!$AB$15),
        --(INT('Drill Size Info'!$AA$15) &amp; "." &amp; DM968),
        IF(AND((--(INT('Drill Size Info'!$AA$15) &amp; "." &amp; DM968)&gt;=--('Drill Size Info'!$AA$15)), (--(INT('Drill Size Info'!$AA$15) &amp; "." &amp; DM968)&lt;=--('Drill Size Info'!$AB$15))),
            --(INT('Drill Size Info'!$AA$15) &amp; "." &amp; DM968),
            --(INT('Drill Size Info'!$AB$15) &amp; "." &amp; DM968)
        )
    ),
    IF(DK968&lt;&gt;"",
        IF(INT('Drill Size Info'!$AA$15)=INT('Drill Size Info'!$AB$15),
            --(INT('Drill Size Info'!$AA$15) &amp; "." &amp; RIGHT(DK968,3)),
            IF(AND((--(INT('Drill Size Info'!$AA$15) &amp; "." &amp; RIGHT(DK968,3))&gt;=--('Drill Size Info'!$AA$15)), (--(INT('Drill Size Info'!$AA$15) &amp; "." &amp; RIGHT(DK968,3))&lt;=--('Drill Size Info'!$AB$15))),
                --(INT('Drill Size Info'!$AA$15) &amp; "." &amp; RIGHT(DK968,3)),
                --(INT('Drill Size Info'!$AB$15) &amp; "." &amp; RIGHT(DK968,3))
            )
        ),
        "N/A"
    )
)</f>
        <v>N/A</v>
      </c>
      <c r="V968" s="161"/>
      <c r="W968" s="161"/>
      <c r="X968" s="161"/>
      <c r="Y968" s="161"/>
      <c r="Z968" s="161"/>
      <c r="AA968" s="162"/>
      <c r="AB968" s="162"/>
      <c r="AC968" s="162"/>
      <c r="AD968" s="162"/>
      <c r="AE968" s="162"/>
      <c r="AF968" s="162"/>
      <c r="AG968" s="162"/>
      <c r="AH968" s="162"/>
      <c r="AI968" s="162"/>
      <c r="AJ968" s="162"/>
      <c r="AK968" s="162"/>
      <c r="AL968" s="162"/>
      <c r="AM968" s="162"/>
      <c r="AN968" s="162"/>
      <c r="AO968" s="162"/>
      <c r="AP968" s="162"/>
      <c r="AQ968" s="162"/>
      <c r="AR968" s="162"/>
      <c r="AS968" s="162"/>
      <c r="AT968" s="162"/>
      <c r="AU968" s="162"/>
      <c r="AV968" s="162"/>
      <c r="AW968" s="162"/>
      <c r="AX968" s="162"/>
      <c r="AY968" s="162"/>
      <c r="AZ968" s="162"/>
      <c r="BA968" s="162"/>
      <c r="BB968" s="163"/>
      <c r="BC968" s="163"/>
      <c r="BD968" s="163"/>
      <c r="BE968" s="164"/>
      <c r="BF968" s="165"/>
      <c r="BG968" s="162"/>
      <c r="BH968" s="162"/>
      <c r="BI968" s="164"/>
    </row>
    <row r="969" spans="2:61" x14ac:dyDescent="0.2">
      <c r="B969" s="156">
        <v>961</v>
      </c>
      <c r="C969" s="157">
        <f t="shared" si="638"/>
        <v>0</v>
      </c>
      <c r="D969" s="158" t="str">
        <f t="shared" ref="D969:D1008" si="643">IF(AW969="x","-","OK")</f>
        <v>OK</v>
      </c>
      <c r="E969" s="159" t="e">
        <f>VLOOKUP('DATA SHEET'!$B$9,'Drill Size Info'!$T$2:$U$8,2,FALSE)</f>
        <v>#N/A</v>
      </c>
      <c r="F969" s="159" t="str">
        <f t="shared" si="639"/>
        <v/>
      </c>
      <c r="G969" s="91">
        <f t="shared" si="640"/>
        <v>0</v>
      </c>
      <c r="H969" s="160" t="s">
        <v>175</v>
      </c>
      <c r="I969" s="160" t="s">
        <v>175</v>
      </c>
      <c r="J969" s="160" t="str">
        <f>IF('DATA SHEET'!$B$10="NC-50","N/A","OK")</f>
        <v>OK</v>
      </c>
      <c r="K969" s="160" t="str">
        <f>IF('DATA SHEET'!$B$10="NC-50","N/A","OK")</f>
        <v>OK</v>
      </c>
      <c r="L969" s="160" t="str">
        <f t="shared" si="641"/>
        <v>OK</v>
      </c>
      <c r="M969" s="160" t="str">
        <f t="shared" si="642"/>
        <v>OK</v>
      </c>
      <c r="N969" s="160"/>
      <c r="O969" s="160"/>
      <c r="P969" s="160"/>
      <c r="Q969" s="160"/>
      <c r="R969" s="92" t="str">
        <f>IF(DI969&lt;&gt;"",
    IF(INT('Drill Size Info'!$AA$19)=INT('Drill Size Info'!$AB$19),
        --(INT('Drill Size Info'!$AA$19) &amp; "." &amp; DI969),
        IF(AND((--(INT('Drill Size Info'!$AA$19) &amp; "." &amp; DI969)&gt;=--('Drill Size Info'!$AA$19)), (--(INT('Drill Size Info'!$AA$19) &amp; "." &amp; DI969)&lt;=--('Drill Size Info'!$AB$19))),
            --(INT('Drill Size Info'!$AA$19) &amp; "." &amp; DI969),
            --(INT('Drill Size Info'!$AB$19) &amp; "." &amp; DI969)
        )
    ),
    IF(DH969&lt;&gt;"",
        IF(INT('Drill Size Info'!$AA$19)=INT('Drill Size Info'!$AB$19),
            --(INT('Drill Size Info'!$AA$19) &amp; "." &amp; LEFT(DH969,3)),
            IF(AND((--(INT('Drill Size Info'!$AA$19) &amp; "." &amp; LEFT(DH969,3))&gt;=--('Drill Size Info'!$AA$19)), (--(INT('Drill Size Info'!$AA$19) &amp; "." &amp; LEFT(DH969,3))&lt;=--('Drill Size Info'!$AB$19))),
                --(INT('Drill Size Info'!$AA$19) &amp; "." &amp; LEFT(DH969,3)),
                --(INT('Drill Size Info'!$AB$19) &amp; "." &amp; LEFT(DH969,3))
            )
        ),
        "OK"
    )
)</f>
        <v>OK</v>
      </c>
      <c r="S969" s="150" t="str">
        <f>IF(DJ969&lt;&gt;"",
    IF(INT('Drill Size Info'!$AA$19)=INT('Drill Size Info'!$AB$19),
        --(INT('Drill Size Info'!$AA$19) &amp; "." &amp; DJ969),
        IF(AND((--(INT('Drill Size Info'!$AA$19) &amp; "." &amp; DJ969)&gt;=--('Drill Size Info'!$AA$19)), (--(INT('Drill Size Info'!$AA$19) &amp; "." &amp; DJ969)&lt;=--('Drill Size Info'!$AB$19))),
            --(INT('Drill Size Info'!$AA$19) &amp; "." &amp; DJ969),
            --(INT('Drill Size Info'!$AB$19) &amp; "." &amp; DJ969)
        )
    ),
    IF(DH969&lt;&gt;"",
        IF(INT('Drill Size Info'!$AA$19)=INT('Drill Size Info'!$AB$19),
            --(INT('Drill Size Info'!$AA$19) &amp; "." &amp; RIGHT(DH969,3)),
            IF(AND((--(INT('Drill Size Info'!$AA$19) &amp; "." &amp; RIGHT(DH969,3))&gt;=--('Drill Size Info'!$AA$19)), (--(INT('Drill Size Info'!$AA$19) &amp; "." &amp; RIGHT(DH969,3))&lt;=--('Drill Size Info'!$AB$19))),
                --(INT('Drill Size Info'!$AA$19) &amp; "." &amp; RIGHT(DH969,3)),
                --(INT('Drill Size Info'!$AB$19) &amp; "." &amp; RIGHT(DH969,3))
            )
        ),
        "N/A"
    )
)</f>
        <v>N/A</v>
      </c>
      <c r="T969" s="150" t="str">
        <f>IF(DL969&lt;&gt;"",
    IF(INT('Drill Size Info'!$AA$19)=INT('Drill Size Info'!$AB$15),
        --(INT('Drill Size Info'!$AA$15) &amp; "." &amp; DL969),
        IF(AND((--(INT('Drill Size Info'!$AA$15) &amp; "." &amp; DL969)&gt;=--('Drill Size Info'!$AA$15)), (--(INT('Drill Size Info'!$AA$15) &amp; "." &amp; DL969)&lt;=--('Drill Size Info'!$AB$15))),
            --(INT('Drill Size Info'!$AA$15) &amp; "." &amp; DL969),
            --(INT('Drill Size Info'!$AB$15) &amp; "." &amp; DL969)
        )
    ),
    IF(DK969&lt;&gt;"",
        IF(INT('Drill Size Info'!$AA$15)=INT('Drill Size Info'!$AB$15),
            --(INT('Drill Size Info'!$AA$15) &amp; "." &amp; LEFT(DK969,3)),
            IF(AND((--(INT('Drill Size Info'!$AA$15) &amp; "." &amp; LEFT(DK969,3))&gt;=--('Drill Size Info'!$AA$15)), (--(INT('Drill Size Info'!$AA$15) &amp; "." &amp; LEFT(DK969,3))&lt;=--('Drill Size Info'!$AB$15))),
                --(INT('Drill Size Info'!$AA$15) &amp; "." &amp; LEFT(DK969,3)),
                --(INT('Drill Size Info'!$AB$15) &amp; "." &amp; LEFT(DK969,3))
            )
        ),
        "OK"
    )
)</f>
        <v>OK</v>
      </c>
      <c r="U969" s="150" t="str">
        <f>IF(DM969&lt;&gt;"",
    IF(INT('Drill Size Info'!$AA$19)=INT('Drill Size Info'!$AB$15),
        --(INT('Drill Size Info'!$AA$15) &amp; "." &amp; DM969),
        IF(AND((--(INT('Drill Size Info'!$AA$15) &amp; "." &amp; DM969)&gt;=--('Drill Size Info'!$AA$15)), (--(INT('Drill Size Info'!$AA$15) &amp; "." &amp; DM969)&lt;=--('Drill Size Info'!$AB$15))),
            --(INT('Drill Size Info'!$AA$15) &amp; "." &amp; DM969),
            --(INT('Drill Size Info'!$AB$15) &amp; "." &amp; DM969)
        )
    ),
    IF(DK969&lt;&gt;"",
        IF(INT('Drill Size Info'!$AA$15)=INT('Drill Size Info'!$AB$15),
            --(INT('Drill Size Info'!$AA$15) &amp; "." &amp; RIGHT(DK969,3)),
            IF(AND((--(INT('Drill Size Info'!$AA$15) &amp; "." &amp; RIGHT(DK969,3))&gt;=--('Drill Size Info'!$AA$15)), (--(INT('Drill Size Info'!$AA$15) &amp; "." &amp; RIGHT(DK969,3))&lt;=--('Drill Size Info'!$AB$15))),
                --(INT('Drill Size Info'!$AA$15) &amp; "." &amp; RIGHT(DK969,3)),
                --(INT('Drill Size Info'!$AB$15) &amp; "." &amp; RIGHT(DK969,3))
            )
        ),
        "N/A"
    )
)</f>
        <v>N/A</v>
      </c>
      <c r="V969" s="161"/>
      <c r="W969" s="161"/>
      <c r="X969" s="161"/>
      <c r="Y969" s="161"/>
      <c r="Z969" s="161"/>
      <c r="AA969" s="162"/>
      <c r="AB969" s="162"/>
      <c r="AC969" s="162"/>
      <c r="AD969" s="162"/>
      <c r="AE969" s="162"/>
      <c r="AF969" s="162"/>
      <c r="AG969" s="162"/>
      <c r="AH969" s="162"/>
      <c r="AI969" s="162"/>
      <c r="AJ969" s="162"/>
      <c r="AK969" s="162"/>
      <c r="AL969" s="162"/>
      <c r="AM969" s="162"/>
      <c r="AN969" s="162"/>
      <c r="AO969" s="162"/>
      <c r="AP969" s="162"/>
      <c r="AQ969" s="162"/>
      <c r="AR969" s="162"/>
      <c r="AS969" s="162"/>
      <c r="AT969" s="162"/>
      <c r="AU969" s="162"/>
      <c r="AV969" s="162"/>
      <c r="AW969" s="162"/>
      <c r="AX969" s="162"/>
      <c r="AY969" s="162"/>
      <c r="AZ969" s="162"/>
      <c r="BA969" s="162"/>
      <c r="BB969" s="163"/>
      <c r="BC969" s="163"/>
      <c r="BD969" s="163"/>
      <c r="BE969" s="164"/>
      <c r="BF969" s="165"/>
      <c r="BG969" s="162"/>
      <c r="BH969" s="162"/>
      <c r="BI969" s="164"/>
    </row>
    <row r="970" spans="2:61" x14ac:dyDescent="0.2">
      <c r="B970" s="156">
        <v>962</v>
      </c>
      <c r="C970" s="157">
        <f t="shared" si="638"/>
        <v>0</v>
      </c>
      <c r="D970" s="158" t="str">
        <f t="shared" si="643"/>
        <v>OK</v>
      </c>
      <c r="E970" s="159" t="e">
        <f>VLOOKUP('DATA SHEET'!$B$9,'Drill Size Info'!$T$2:$U$8,2,FALSE)</f>
        <v>#N/A</v>
      </c>
      <c r="F970" s="159" t="str">
        <f t="shared" si="639"/>
        <v/>
      </c>
      <c r="G970" s="91">
        <f t="shared" si="640"/>
        <v>0</v>
      </c>
      <c r="H970" s="160" t="s">
        <v>175</v>
      </c>
      <c r="I970" s="160" t="s">
        <v>175</v>
      </c>
      <c r="J970" s="160" t="str">
        <f>IF('DATA SHEET'!$B$10="NC-50","N/A","OK")</f>
        <v>OK</v>
      </c>
      <c r="K970" s="160" t="str">
        <f>IF('DATA SHEET'!$B$10="NC-50","N/A","OK")</f>
        <v>OK</v>
      </c>
      <c r="L970" s="160" t="str">
        <f t="shared" si="641"/>
        <v>OK</v>
      </c>
      <c r="M970" s="160" t="str">
        <f t="shared" si="642"/>
        <v>OK</v>
      </c>
      <c r="N970" s="160"/>
      <c r="O970" s="160"/>
      <c r="P970" s="160"/>
      <c r="Q970" s="160"/>
      <c r="R970" s="92" t="str">
        <f>IF(DI970&lt;&gt;"",
    IF(INT('Drill Size Info'!$AA$19)=INT('Drill Size Info'!$AB$19),
        --(INT('Drill Size Info'!$AA$19) &amp; "." &amp; DI970),
        IF(AND((--(INT('Drill Size Info'!$AA$19) &amp; "." &amp; DI970)&gt;=--('Drill Size Info'!$AA$19)), (--(INT('Drill Size Info'!$AA$19) &amp; "." &amp; DI970)&lt;=--('Drill Size Info'!$AB$19))),
            --(INT('Drill Size Info'!$AA$19) &amp; "." &amp; DI970),
            --(INT('Drill Size Info'!$AB$19) &amp; "." &amp; DI970)
        )
    ),
    IF(DH970&lt;&gt;"",
        IF(INT('Drill Size Info'!$AA$19)=INT('Drill Size Info'!$AB$19),
            --(INT('Drill Size Info'!$AA$19) &amp; "." &amp; LEFT(DH970,3)),
            IF(AND((--(INT('Drill Size Info'!$AA$19) &amp; "." &amp; LEFT(DH970,3))&gt;=--('Drill Size Info'!$AA$19)), (--(INT('Drill Size Info'!$AA$19) &amp; "." &amp; LEFT(DH970,3))&lt;=--('Drill Size Info'!$AB$19))),
                --(INT('Drill Size Info'!$AA$19) &amp; "." &amp; LEFT(DH970,3)),
                --(INT('Drill Size Info'!$AB$19) &amp; "." &amp; LEFT(DH970,3))
            )
        ),
        "OK"
    )
)</f>
        <v>OK</v>
      </c>
      <c r="S970" s="150" t="str">
        <f>IF(DJ970&lt;&gt;"",
    IF(INT('Drill Size Info'!$AA$19)=INT('Drill Size Info'!$AB$19),
        --(INT('Drill Size Info'!$AA$19) &amp; "." &amp; DJ970),
        IF(AND((--(INT('Drill Size Info'!$AA$19) &amp; "." &amp; DJ970)&gt;=--('Drill Size Info'!$AA$19)), (--(INT('Drill Size Info'!$AA$19) &amp; "." &amp; DJ970)&lt;=--('Drill Size Info'!$AB$19))),
            --(INT('Drill Size Info'!$AA$19) &amp; "." &amp; DJ970),
            --(INT('Drill Size Info'!$AB$19) &amp; "." &amp; DJ970)
        )
    ),
    IF(DH970&lt;&gt;"",
        IF(INT('Drill Size Info'!$AA$19)=INT('Drill Size Info'!$AB$19),
            --(INT('Drill Size Info'!$AA$19) &amp; "." &amp; RIGHT(DH970,3)),
            IF(AND((--(INT('Drill Size Info'!$AA$19) &amp; "." &amp; RIGHT(DH970,3))&gt;=--('Drill Size Info'!$AA$19)), (--(INT('Drill Size Info'!$AA$19) &amp; "." &amp; RIGHT(DH970,3))&lt;=--('Drill Size Info'!$AB$19))),
                --(INT('Drill Size Info'!$AA$19) &amp; "." &amp; RIGHT(DH970,3)),
                --(INT('Drill Size Info'!$AB$19) &amp; "." &amp; RIGHT(DH970,3))
            )
        ),
        "N/A"
    )
)</f>
        <v>N/A</v>
      </c>
      <c r="T970" s="150" t="str">
        <f>IF(DL970&lt;&gt;"",
    IF(INT('Drill Size Info'!$AA$19)=INT('Drill Size Info'!$AB$15),
        --(INT('Drill Size Info'!$AA$15) &amp; "." &amp; DL970),
        IF(AND((--(INT('Drill Size Info'!$AA$15) &amp; "." &amp; DL970)&gt;=--('Drill Size Info'!$AA$15)), (--(INT('Drill Size Info'!$AA$15) &amp; "." &amp; DL970)&lt;=--('Drill Size Info'!$AB$15))),
            --(INT('Drill Size Info'!$AA$15) &amp; "." &amp; DL970),
            --(INT('Drill Size Info'!$AB$15) &amp; "." &amp; DL970)
        )
    ),
    IF(DK970&lt;&gt;"",
        IF(INT('Drill Size Info'!$AA$15)=INT('Drill Size Info'!$AB$15),
            --(INT('Drill Size Info'!$AA$15) &amp; "." &amp; LEFT(DK970,3)),
            IF(AND((--(INT('Drill Size Info'!$AA$15) &amp; "." &amp; LEFT(DK970,3))&gt;=--('Drill Size Info'!$AA$15)), (--(INT('Drill Size Info'!$AA$15) &amp; "." &amp; LEFT(DK970,3))&lt;=--('Drill Size Info'!$AB$15))),
                --(INT('Drill Size Info'!$AA$15) &amp; "." &amp; LEFT(DK970,3)),
                --(INT('Drill Size Info'!$AB$15) &amp; "." &amp; LEFT(DK970,3))
            )
        ),
        "OK"
    )
)</f>
        <v>OK</v>
      </c>
      <c r="U970" s="150" t="str">
        <f>IF(DM970&lt;&gt;"",
    IF(INT('Drill Size Info'!$AA$19)=INT('Drill Size Info'!$AB$15),
        --(INT('Drill Size Info'!$AA$15) &amp; "." &amp; DM970),
        IF(AND((--(INT('Drill Size Info'!$AA$15) &amp; "." &amp; DM970)&gt;=--('Drill Size Info'!$AA$15)), (--(INT('Drill Size Info'!$AA$15) &amp; "." &amp; DM970)&lt;=--('Drill Size Info'!$AB$15))),
            --(INT('Drill Size Info'!$AA$15) &amp; "." &amp; DM970),
            --(INT('Drill Size Info'!$AB$15) &amp; "." &amp; DM970)
        )
    ),
    IF(DK970&lt;&gt;"",
        IF(INT('Drill Size Info'!$AA$15)=INT('Drill Size Info'!$AB$15),
            --(INT('Drill Size Info'!$AA$15) &amp; "." &amp; RIGHT(DK970,3)),
            IF(AND((--(INT('Drill Size Info'!$AA$15) &amp; "." &amp; RIGHT(DK970,3))&gt;=--('Drill Size Info'!$AA$15)), (--(INT('Drill Size Info'!$AA$15) &amp; "." &amp; RIGHT(DK970,3))&lt;=--('Drill Size Info'!$AB$15))),
                --(INT('Drill Size Info'!$AA$15) &amp; "." &amp; RIGHT(DK970,3)),
                --(INT('Drill Size Info'!$AB$15) &amp; "." &amp; RIGHT(DK970,3))
            )
        ),
        "N/A"
    )
)</f>
        <v>N/A</v>
      </c>
      <c r="V970" s="161"/>
      <c r="W970" s="161"/>
      <c r="X970" s="161"/>
      <c r="Y970" s="161"/>
      <c r="Z970" s="161"/>
      <c r="AA970" s="162"/>
      <c r="AB970" s="162"/>
      <c r="AC970" s="162"/>
      <c r="AD970" s="162"/>
      <c r="AE970" s="162"/>
      <c r="AF970" s="162"/>
      <c r="AG970" s="162"/>
      <c r="AH970" s="162"/>
      <c r="AI970" s="162"/>
      <c r="AJ970" s="162"/>
      <c r="AK970" s="162"/>
      <c r="AL970" s="162"/>
      <c r="AM970" s="162"/>
      <c r="AN970" s="162"/>
      <c r="AO970" s="162"/>
      <c r="AP970" s="162"/>
      <c r="AQ970" s="162"/>
      <c r="AR970" s="162"/>
      <c r="AS970" s="162"/>
      <c r="AT970" s="162"/>
      <c r="AU970" s="162"/>
      <c r="AV970" s="162"/>
      <c r="AW970" s="162"/>
      <c r="AX970" s="162"/>
      <c r="AY970" s="162"/>
      <c r="AZ970" s="162"/>
      <c r="BA970" s="162"/>
      <c r="BB970" s="163"/>
      <c r="BC970" s="163"/>
      <c r="BD970" s="163"/>
      <c r="BE970" s="164"/>
      <c r="BF970" s="165"/>
      <c r="BG970" s="162"/>
      <c r="BH970" s="162"/>
      <c r="BI970" s="164"/>
    </row>
    <row r="971" spans="2:61" x14ac:dyDescent="0.2">
      <c r="B971" s="156">
        <v>963</v>
      </c>
      <c r="C971" s="157">
        <f t="shared" ref="C971:C1008" si="644">BP971</f>
        <v>0</v>
      </c>
      <c r="D971" s="158" t="str">
        <f t="shared" si="643"/>
        <v>OK</v>
      </c>
      <c r="E971" s="159" t="e">
        <f>VLOOKUP('DATA SHEET'!$B$9,'Drill Size Info'!$T$2:$U$8,2,FALSE)</f>
        <v>#N/A</v>
      </c>
      <c r="F971" s="159" t="str">
        <f t="shared" ref="F971:F1008" si="645">IF(DN971="", "", --("0."&amp;DN971))</f>
        <v/>
      </c>
      <c r="G971" s="91">
        <f t="shared" ref="G971:G1008" si="646">IF(F971="", 0, F971/E971)</f>
        <v>0</v>
      </c>
      <c r="H971" s="160" t="s">
        <v>175</v>
      </c>
      <c r="I971" s="160" t="s">
        <v>175</v>
      </c>
      <c r="J971" s="160" t="str">
        <f>IF('DATA SHEET'!$B$10="NC-50","N/A","OK")</f>
        <v>OK</v>
      </c>
      <c r="K971" s="160" t="str">
        <f>IF('DATA SHEET'!$B$10="NC-50","N/A","OK")</f>
        <v>OK</v>
      </c>
      <c r="L971" s="160" t="str">
        <f t="shared" ref="L971:L1008" si="647">IF($AX971="x","MIN","OK")</f>
        <v>OK</v>
      </c>
      <c r="M971" s="160" t="str">
        <f t="shared" ref="M971:M1008" si="648">IF($AY971="x","MIN","OK")</f>
        <v>OK</v>
      </c>
      <c r="N971" s="160"/>
      <c r="O971" s="160"/>
      <c r="P971" s="160"/>
      <c r="Q971" s="160"/>
      <c r="R971" s="92" t="str">
        <f>IF(DI971&lt;&gt;"",
    IF(INT('Drill Size Info'!$AA$19)=INT('Drill Size Info'!$AB$19),
        --(INT('Drill Size Info'!$AA$19) &amp; "." &amp; DI971),
        IF(AND((--(INT('Drill Size Info'!$AA$19) &amp; "." &amp; DI971)&gt;=--('Drill Size Info'!$AA$19)), (--(INT('Drill Size Info'!$AA$19) &amp; "." &amp; DI971)&lt;=--('Drill Size Info'!$AB$19))),
            --(INT('Drill Size Info'!$AA$19) &amp; "." &amp; DI971),
            --(INT('Drill Size Info'!$AB$19) &amp; "." &amp; DI971)
        )
    ),
    IF(DH971&lt;&gt;"",
        IF(INT('Drill Size Info'!$AA$19)=INT('Drill Size Info'!$AB$19),
            --(INT('Drill Size Info'!$AA$19) &amp; "." &amp; LEFT(DH971,3)),
            IF(AND((--(INT('Drill Size Info'!$AA$19) &amp; "." &amp; LEFT(DH971,3))&gt;=--('Drill Size Info'!$AA$19)), (--(INT('Drill Size Info'!$AA$19) &amp; "." &amp; LEFT(DH971,3))&lt;=--('Drill Size Info'!$AB$19))),
                --(INT('Drill Size Info'!$AA$19) &amp; "." &amp; LEFT(DH971,3)),
                --(INT('Drill Size Info'!$AB$19) &amp; "." &amp; LEFT(DH971,3))
            )
        ),
        "OK"
    )
)</f>
        <v>OK</v>
      </c>
      <c r="S971" s="150" t="str">
        <f>IF(DJ971&lt;&gt;"",
    IF(INT('Drill Size Info'!$AA$19)=INT('Drill Size Info'!$AB$19),
        --(INT('Drill Size Info'!$AA$19) &amp; "." &amp; DJ971),
        IF(AND((--(INT('Drill Size Info'!$AA$19) &amp; "." &amp; DJ971)&gt;=--('Drill Size Info'!$AA$19)), (--(INT('Drill Size Info'!$AA$19) &amp; "." &amp; DJ971)&lt;=--('Drill Size Info'!$AB$19))),
            --(INT('Drill Size Info'!$AA$19) &amp; "." &amp; DJ971),
            --(INT('Drill Size Info'!$AB$19) &amp; "." &amp; DJ971)
        )
    ),
    IF(DH971&lt;&gt;"",
        IF(INT('Drill Size Info'!$AA$19)=INT('Drill Size Info'!$AB$19),
            --(INT('Drill Size Info'!$AA$19) &amp; "." &amp; RIGHT(DH971,3)),
            IF(AND((--(INT('Drill Size Info'!$AA$19) &amp; "." &amp; RIGHT(DH971,3))&gt;=--('Drill Size Info'!$AA$19)), (--(INT('Drill Size Info'!$AA$19) &amp; "." &amp; RIGHT(DH971,3))&lt;=--('Drill Size Info'!$AB$19))),
                --(INT('Drill Size Info'!$AA$19) &amp; "." &amp; RIGHT(DH971,3)),
                --(INT('Drill Size Info'!$AB$19) &amp; "." &amp; RIGHT(DH971,3))
            )
        ),
        "N/A"
    )
)</f>
        <v>N/A</v>
      </c>
      <c r="T971" s="150" t="str">
        <f>IF(DL971&lt;&gt;"",
    IF(INT('Drill Size Info'!$AA$19)=INT('Drill Size Info'!$AB$15),
        --(INT('Drill Size Info'!$AA$15) &amp; "." &amp; DL971),
        IF(AND((--(INT('Drill Size Info'!$AA$15) &amp; "." &amp; DL971)&gt;=--('Drill Size Info'!$AA$15)), (--(INT('Drill Size Info'!$AA$15) &amp; "." &amp; DL971)&lt;=--('Drill Size Info'!$AB$15))),
            --(INT('Drill Size Info'!$AA$15) &amp; "." &amp; DL971),
            --(INT('Drill Size Info'!$AB$15) &amp; "." &amp; DL971)
        )
    ),
    IF(DK971&lt;&gt;"",
        IF(INT('Drill Size Info'!$AA$15)=INT('Drill Size Info'!$AB$15),
            --(INT('Drill Size Info'!$AA$15) &amp; "." &amp; LEFT(DK971,3)),
            IF(AND((--(INT('Drill Size Info'!$AA$15) &amp; "." &amp; LEFT(DK971,3))&gt;=--('Drill Size Info'!$AA$15)), (--(INT('Drill Size Info'!$AA$15) &amp; "." &amp; LEFT(DK971,3))&lt;=--('Drill Size Info'!$AB$15))),
                --(INT('Drill Size Info'!$AA$15) &amp; "." &amp; LEFT(DK971,3)),
                --(INT('Drill Size Info'!$AB$15) &amp; "." &amp; LEFT(DK971,3))
            )
        ),
        "OK"
    )
)</f>
        <v>OK</v>
      </c>
      <c r="U971" s="150" t="str">
        <f>IF(DM971&lt;&gt;"",
    IF(INT('Drill Size Info'!$AA$19)=INT('Drill Size Info'!$AB$15),
        --(INT('Drill Size Info'!$AA$15) &amp; "." &amp; DM971),
        IF(AND((--(INT('Drill Size Info'!$AA$15) &amp; "." &amp; DM971)&gt;=--('Drill Size Info'!$AA$15)), (--(INT('Drill Size Info'!$AA$15) &amp; "." &amp; DM971)&lt;=--('Drill Size Info'!$AB$15))),
            --(INT('Drill Size Info'!$AA$15) &amp; "." &amp; DM971),
            --(INT('Drill Size Info'!$AB$15) &amp; "." &amp; DM971)
        )
    ),
    IF(DK971&lt;&gt;"",
        IF(INT('Drill Size Info'!$AA$15)=INT('Drill Size Info'!$AB$15),
            --(INT('Drill Size Info'!$AA$15) &amp; "." &amp; RIGHT(DK971,3)),
            IF(AND((--(INT('Drill Size Info'!$AA$15) &amp; "." &amp; RIGHT(DK971,3))&gt;=--('Drill Size Info'!$AA$15)), (--(INT('Drill Size Info'!$AA$15) &amp; "." &amp; RIGHT(DK971,3))&lt;=--('Drill Size Info'!$AB$15))),
                --(INT('Drill Size Info'!$AA$15) &amp; "." &amp; RIGHT(DK971,3)),
                --(INT('Drill Size Info'!$AB$15) &amp; "." &amp; RIGHT(DK971,3))
            )
        ),
        "N/A"
    )
)</f>
        <v>N/A</v>
      </c>
      <c r="V971" s="161"/>
      <c r="W971" s="161"/>
      <c r="X971" s="161"/>
      <c r="Y971" s="161"/>
      <c r="Z971" s="161"/>
      <c r="AA971" s="162"/>
      <c r="AB971" s="162"/>
      <c r="AC971" s="162"/>
      <c r="AD971" s="162"/>
      <c r="AE971" s="162"/>
      <c r="AF971" s="162"/>
      <c r="AG971" s="162"/>
      <c r="AH971" s="162"/>
      <c r="AI971" s="162"/>
      <c r="AJ971" s="162"/>
      <c r="AK971" s="162"/>
      <c r="AL971" s="162"/>
      <c r="AM971" s="162"/>
      <c r="AN971" s="162"/>
      <c r="AO971" s="162"/>
      <c r="AP971" s="162"/>
      <c r="AQ971" s="162"/>
      <c r="AR971" s="162"/>
      <c r="AS971" s="162"/>
      <c r="AT971" s="162"/>
      <c r="AU971" s="162"/>
      <c r="AV971" s="162"/>
      <c r="AW971" s="162"/>
      <c r="AX971" s="162"/>
      <c r="AY971" s="162"/>
      <c r="AZ971" s="162"/>
      <c r="BA971" s="162"/>
      <c r="BB971" s="163"/>
      <c r="BC971" s="163"/>
      <c r="BD971" s="163"/>
      <c r="BE971" s="164"/>
      <c r="BF971" s="165"/>
      <c r="BG971" s="162"/>
      <c r="BH971" s="162"/>
      <c r="BI971" s="164"/>
    </row>
    <row r="972" spans="2:61" x14ac:dyDescent="0.2">
      <c r="B972" s="156">
        <v>964</v>
      </c>
      <c r="C972" s="157">
        <f t="shared" si="644"/>
        <v>0</v>
      </c>
      <c r="D972" s="158" t="str">
        <f t="shared" si="643"/>
        <v>OK</v>
      </c>
      <c r="E972" s="159" t="e">
        <f>VLOOKUP('DATA SHEET'!$B$9,'Drill Size Info'!$T$2:$U$8,2,FALSE)</f>
        <v>#N/A</v>
      </c>
      <c r="F972" s="159" t="str">
        <f t="shared" si="645"/>
        <v/>
      </c>
      <c r="G972" s="91">
        <f t="shared" si="646"/>
        <v>0</v>
      </c>
      <c r="H972" s="160" t="s">
        <v>175</v>
      </c>
      <c r="I972" s="160" t="s">
        <v>175</v>
      </c>
      <c r="J972" s="160" t="str">
        <f>IF('DATA SHEET'!$B$10="NC-50","N/A","OK")</f>
        <v>OK</v>
      </c>
      <c r="K972" s="160" t="str">
        <f>IF('DATA SHEET'!$B$10="NC-50","N/A","OK")</f>
        <v>OK</v>
      </c>
      <c r="L972" s="160" t="str">
        <f t="shared" si="647"/>
        <v>OK</v>
      </c>
      <c r="M972" s="160" t="str">
        <f t="shared" si="648"/>
        <v>OK</v>
      </c>
      <c r="N972" s="160"/>
      <c r="O972" s="160"/>
      <c r="P972" s="160"/>
      <c r="Q972" s="160"/>
      <c r="R972" s="92" t="str">
        <f>IF(DI972&lt;&gt;"",
    IF(INT('Drill Size Info'!$AA$19)=INT('Drill Size Info'!$AB$19),
        --(INT('Drill Size Info'!$AA$19) &amp; "." &amp; DI972),
        IF(AND((--(INT('Drill Size Info'!$AA$19) &amp; "." &amp; DI972)&gt;=--('Drill Size Info'!$AA$19)), (--(INT('Drill Size Info'!$AA$19) &amp; "." &amp; DI972)&lt;=--('Drill Size Info'!$AB$19))),
            --(INT('Drill Size Info'!$AA$19) &amp; "." &amp; DI972),
            --(INT('Drill Size Info'!$AB$19) &amp; "." &amp; DI972)
        )
    ),
    IF(DH972&lt;&gt;"",
        IF(INT('Drill Size Info'!$AA$19)=INT('Drill Size Info'!$AB$19),
            --(INT('Drill Size Info'!$AA$19) &amp; "." &amp; LEFT(DH972,3)),
            IF(AND((--(INT('Drill Size Info'!$AA$19) &amp; "." &amp; LEFT(DH972,3))&gt;=--('Drill Size Info'!$AA$19)), (--(INT('Drill Size Info'!$AA$19) &amp; "." &amp; LEFT(DH972,3))&lt;=--('Drill Size Info'!$AB$19))),
                --(INT('Drill Size Info'!$AA$19) &amp; "." &amp; LEFT(DH972,3)),
                --(INT('Drill Size Info'!$AB$19) &amp; "." &amp; LEFT(DH972,3))
            )
        ),
        "OK"
    )
)</f>
        <v>OK</v>
      </c>
      <c r="S972" s="150" t="str">
        <f>IF(DJ972&lt;&gt;"",
    IF(INT('Drill Size Info'!$AA$19)=INT('Drill Size Info'!$AB$19),
        --(INT('Drill Size Info'!$AA$19) &amp; "." &amp; DJ972),
        IF(AND((--(INT('Drill Size Info'!$AA$19) &amp; "." &amp; DJ972)&gt;=--('Drill Size Info'!$AA$19)), (--(INT('Drill Size Info'!$AA$19) &amp; "." &amp; DJ972)&lt;=--('Drill Size Info'!$AB$19))),
            --(INT('Drill Size Info'!$AA$19) &amp; "." &amp; DJ972),
            --(INT('Drill Size Info'!$AB$19) &amp; "." &amp; DJ972)
        )
    ),
    IF(DH972&lt;&gt;"",
        IF(INT('Drill Size Info'!$AA$19)=INT('Drill Size Info'!$AB$19),
            --(INT('Drill Size Info'!$AA$19) &amp; "." &amp; RIGHT(DH972,3)),
            IF(AND((--(INT('Drill Size Info'!$AA$19) &amp; "." &amp; RIGHT(DH972,3))&gt;=--('Drill Size Info'!$AA$19)), (--(INT('Drill Size Info'!$AA$19) &amp; "." &amp; RIGHT(DH972,3))&lt;=--('Drill Size Info'!$AB$19))),
                --(INT('Drill Size Info'!$AA$19) &amp; "." &amp; RIGHT(DH972,3)),
                --(INT('Drill Size Info'!$AB$19) &amp; "." &amp; RIGHT(DH972,3))
            )
        ),
        "N/A"
    )
)</f>
        <v>N/A</v>
      </c>
      <c r="T972" s="150" t="str">
        <f>IF(DL972&lt;&gt;"",
    IF(INT('Drill Size Info'!$AA$19)=INT('Drill Size Info'!$AB$15),
        --(INT('Drill Size Info'!$AA$15) &amp; "." &amp; DL972),
        IF(AND((--(INT('Drill Size Info'!$AA$15) &amp; "." &amp; DL972)&gt;=--('Drill Size Info'!$AA$15)), (--(INT('Drill Size Info'!$AA$15) &amp; "." &amp; DL972)&lt;=--('Drill Size Info'!$AB$15))),
            --(INT('Drill Size Info'!$AA$15) &amp; "." &amp; DL972),
            --(INT('Drill Size Info'!$AB$15) &amp; "." &amp; DL972)
        )
    ),
    IF(DK972&lt;&gt;"",
        IF(INT('Drill Size Info'!$AA$15)=INT('Drill Size Info'!$AB$15),
            --(INT('Drill Size Info'!$AA$15) &amp; "." &amp; LEFT(DK972,3)),
            IF(AND((--(INT('Drill Size Info'!$AA$15) &amp; "." &amp; LEFT(DK972,3))&gt;=--('Drill Size Info'!$AA$15)), (--(INT('Drill Size Info'!$AA$15) &amp; "." &amp; LEFT(DK972,3))&lt;=--('Drill Size Info'!$AB$15))),
                --(INT('Drill Size Info'!$AA$15) &amp; "." &amp; LEFT(DK972,3)),
                --(INT('Drill Size Info'!$AB$15) &amp; "." &amp; LEFT(DK972,3))
            )
        ),
        "OK"
    )
)</f>
        <v>OK</v>
      </c>
      <c r="U972" s="150" t="str">
        <f>IF(DM972&lt;&gt;"",
    IF(INT('Drill Size Info'!$AA$19)=INT('Drill Size Info'!$AB$15),
        --(INT('Drill Size Info'!$AA$15) &amp; "." &amp; DM972),
        IF(AND((--(INT('Drill Size Info'!$AA$15) &amp; "." &amp; DM972)&gt;=--('Drill Size Info'!$AA$15)), (--(INT('Drill Size Info'!$AA$15) &amp; "." &amp; DM972)&lt;=--('Drill Size Info'!$AB$15))),
            --(INT('Drill Size Info'!$AA$15) &amp; "." &amp; DM972),
            --(INT('Drill Size Info'!$AB$15) &amp; "." &amp; DM972)
        )
    ),
    IF(DK972&lt;&gt;"",
        IF(INT('Drill Size Info'!$AA$15)=INT('Drill Size Info'!$AB$15),
            --(INT('Drill Size Info'!$AA$15) &amp; "." &amp; RIGHT(DK972,3)),
            IF(AND((--(INT('Drill Size Info'!$AA$15) &amp; "." &amp; RIGHT(DK972,3))&gt;=--('Drill Size Info'!$AA$15)), (--(INT('Drill Size Info'!$AA$15) &amp; "." &amp; RIGHT(DK972,3))&lt;=--('Drill Size Info'!$AB$15))),
                --(INT('Drill Size Info'!$AA$15) &amp; "." &amp; RIGHT(DK972,3)),
                --(INT('Drill Size Info'!$AB$15) &amp; "." &amp; RIGHT(DK972,3))
            )
        ),
        "N/A"
    )
)</f>
        <v>N/A</v>
      </c>
      <c r="V972" s="161"/>
      <c r="W972" s="161"/>
      <c r="X972" s="161"/>
      <c r="Y972" s="161"/>
      <c r="Z972" s="161"/>
      <c r="AA972" s="162"/>
      <c r="AB972" s="162"/>
      <c r="AC972" s="162"/>
      <c r="AD972" s="162"/>
      <c r="AE972" s="162"/>
      <c r="AF972" s="162"/>
      <c r="AG972" s="162"/>
      <c r="AH972" s="162"/>
      <c r="AI972" s="162"/>
      <c r="AJ972" s="162"/>
      <c r="AK972" s="162"/>
      <c r="AL972" s="162"/>
      <c r="AM972" s="162"/>
      <c r="AN972" s="162"/>
      <c r="AO972" s="162"/>
      <c r="AP972" s="162"/>
      <c r="AQ972" s="162"/>
      <c r="AR972" s="162"/>
      <c r="AS972" s="162"/>
      <c r="AT972" s="162"/>
      <c r="AU972" s="162"/>
      <c r="AV972" s="162"/>
      <c r="AW972" s="162"/>
      <c r="AX972" s="162"/>
      <c r="AY972" s="162"/>
      <c r="AZ972" s="162"/>
      <c r="BA972" s="162"/>
      <c r="BB972" s="163"/>
      <c r="BC972" s="163"/>
      <c r="BD972" s="163"/>
      <c r="BE972" s="164"/>
      <c r="BF972" s="165"/>
      <c r="BG972" s="162"/>
      <c r="BH972" s="162"/>
      <c r="BI972" s="164"/>
    </row>
    <row r="973" spans="2:61" x14ac:dyDescent="0.2">
      <c r="B973" s="156">
        <v>965</v>
      </c>
      <c r="C973" s="157">
        <f t="shared" si="644"/>
        <v>0</v>
      </c>
      <c r="D973" s="158" t="str">
        <f t="shared" si="643"/>
        <v>OK</v>
      </c>
      <c r="E973" s="159" t="e">
        <f>VLOOKUP('DATA SHEET'!$B$9,'Drill Size Info'!$T$2:$U$8,2,FALSE)</f>
        <v>#N/A</v>
      </c>
      <c r="F973" s="159" t="str">
        <f t="shared" si="645"/>
        <v/>
      </c>
      <c r="G973" s="91">
        <f t="shared" si="646"/>
        <v>0</v>
      </c>
      <c r="H973" s="160" t="s">
        <v>175</v>
      </c>
      <c r="I973" s="160" t="s">
        <v>175</v>
      </c>
      <c r="J973" s="160" t="str">
        <f>IF('DATA SHEET'!$B$10="NC-50","N/A","OK")</f>
        <v>OK</v>
      </c>
      <c r="K973" s="160" t="str">
        <f>IF('DATA SHEET'!$B$10="NC-50","N/A","OK")</f>
        <v>OK</v>
      </c>
      <c r="L973" s="160" t="str">
        <f t="shared" si="647"/>
        <v>OK</v>
      </c>
      <c r="M973" s="160" t="str">
        <f t="shared" si="648"/>
        <v>OK</v>
      </c>
      <c r="N973" s="160"/>
      <c r="O973" s="160"/>
      <c r="P973" s="160"/>
      <c r="Q973" s="160"/>
      <c r="R973" s="92" t="str">
        <f>IF(DI973&lt;&gt;"",
    IF(INT('Drill Size Info'!$AA$19)=INT('Drill Size Info'!$AB$19),
        --(INT('Drill Size Info'!$AA$19) &amp; "." &amp; DI973),
        IF(AND((--(INT('Drill Size Info'!$AA$19) &amp; "." &amp; DI973)&gt;=--('Drill Size Info'!$AA$19)), (--(INT('Drill Size Info'!$AA$19) &amp; "." &amp; DI973)&lt;=--('Drill Size Info'!$AB$19))),
            --(INT('Drill Size Info'!$AA$19) &amp; "." &amp; DI973),
            --(INT('Drill Size Info'!$AB$19) &amp; "." &amp; DI973)
        )
    ),
    IF(DH973&lt;&gt;"",
        IF(INT('Drill Size Info'!$AA$19)=INT('Drill Size Info'!$AB$19),
            --(INT('Drill Size Info'!$AA$19) &amp; "." &amp; LEFT(DH973,3)),
            IF(AND((--(INT('Drill Size Info'!$AA$19) &amp; "." &amp; LEFT(DH973,3))&gt;=--('Drill Size Info'!$AA$19)), (--(INT('Drill Size Info'!$AA$19) &amp; "." &amp; LEFT(DH973,3))&lt;=--('Drill Size Info'!$AB$19))),
                --(INT('Drill Size Info'!$AA$19) &amp; "." &amp; LEFT(DH973,3)),
                --(INT('Drill Size Info'!$AB$19) &amp; "." &amp; LEFT(DH973,3))
            )
        ),
        "OK"
    )
)</f>
        <v>OK</v>
      </c>
      <c r="S973" s="150" t="str">
        <f>IF(DJ973&lt;&gt;"",
    IF(INT('Drill Size Info'!$AA$19)=INT('Drill Size Info'!$AB$19),
        --(INT('Drill Size Info'!$AA$19) &amp; "." &amp; DJ973),
        IF(AND((--(INT('Drill Size Info'!$AA$19) &amp; "." &amp; DJ973)&gt;=--('Drill Size Info'!$AA$19)), (--(INT('Drill Size Info'!$AA$19) &amp; "." &amp; DJ973)&lt;=--('Drill Size Info'!$AB$19))),
            --(INT('Drill Size Info'!$AA$19) &amp; "." &amp; DJ973),
            --(INT('Drill Size Info'!$AB$19) &amp; "." &amp; DJ973)
        )
    ),
    IF(DH973&lt;&gt;"",
        IF(INT('Drill Size Info'!$AA$19)=INT('Drill Size Info'!$AB$19),
            --(INT('Drill Size Info'!$AA$19) &amp; "." &amp; RIGHT(DH973,3)),
            IF(AND((--(INT('Drill Size Info'!$AA$19) &amp; "." &amp; RIGHT(DH973,3))&gt;=--('Drill Size Info'!$AA$19)), (--(INT('Drill Size Info'!$AA$19) &amp; "." &amp; RIGHT(DH973,3))&lt;=--('Drill Size Info'!$AB$19))),
                --(INT('Drill Size Info'!$AA$19) &amp; "." &amp; RIGHT(DH973,3)),
                --(INT('Drill Size Info'!$AB$19) &amp; "." &amp; RIGHT(DH973,3))
            )
        ),
        "N/A"
    )
)</f>
        <v>N/A</v>
      </c>
      <c r="T973" s="150" t="str">
        <f>IF(DL973&lt;&gt;"",
    IF(INT('Drill Size Info'!$AA$19)=INT('Drill Size Info'!$AB$15),
        --(INT('Drill Size Info'!$AA$15) &amp; "." &amp; DL973),
        IF(AND((--(INT('Drill Size Info'!$AA$15) &amp; "." &amp; DL973)&gt;=--('Drill Size Info'!$AA$15)), (--(INT('Drill Size Info'!$AA$15) &amp; "." &amp; DL973)&lt;=--('Drill Size Info'!$AB$15))),
            --(INT('Drill Size Info'!$AA$15) &amp; "." &amp; DL973),
            --(INT('Drill Size Info'!$AB$15) &amp; "." &amp; DL973)
        )
    ),
    IF(DK973&lt;&gt;"",
        IF(INT('Drill Size Info'!$AA$15)=INT('Drill Size Info'!$AB$15),
            --(INT('Drill Size Info'!$AA$15) &amp; "." &amp; LEFT(DK973,3)),
            IF(AND((--(INT('Drill Size Info'!$AA$15) &amp; "." &amp; LEFT(DK973,3))&gt;=--('Drill Size Info'!$AA$15)), (--(INT('Drill Size Info'!$AA$15) &amp; "." &amp; LEFT(DK973,3))&lt;=--('Drill Size Info'!$AB$15))),
                --(INT('Drill Size Info'!$AA$15) &amp; "." &amp; LEFT(DK973,3)),
                --(INT('Drill Size Info'!$AB$15) &amp; "." &amp; LEFT(DK973,3))
            )
        ),
        "OK"
    )
)</f>
        <v>OK</v>
      </c>
      <c r="U973" s="150" t="str">
        <f>IF(DM973&lt;&gt;"",
    IF(INT('Drill Size Info'!$AA$19)=INT('Drill Size Info'!$AB$15),
        --(INT('Drill Size Info'!$AA$15) &amp; "." &amp; DM973),
        IF(AND((--(INT('Drill Size Info'!$AA$15) &amp; "." &amp; DM973)&gt;=--('Drill Size Info'!$AA$15)), (--(INT('Drill Size Info'!$AA$15) &amp; "." &amp; DM973)&lt;=--('Drill Size Info'!$AB$15))),
            --(INT('Drill Size Info'!$AA$15) &amp; "." &amp; DM973),
            --(INT('Drill Size Info'!$AB$15) &amp; "." &amp; DM973)
        )
    ),
    IF(DK973&lt;&gt;"",
        IF(INT('Drill Size Info'!$AA$15)=INT('Drill Size Info'!$AB$15),
            --(INT('Drill Size Info'!$AA$15) &amp; "." &amp; RIGHT(DK973,3)),
            IF(AND((--(INT('Drill Size Info'!$AA$15) &amp; "." &amp; RIGHT(DK973,3))&gt;=--('Drill Size Info'!$AA$15)), (--(INT('Drill Size Info'!$AA$15) &amp; "." &amp; RIGHT(DK973,3))&lt;=--('Drill Size Info'!$AB$15))),
                --(INT('Drill Size Info'!$AA$15) &amp; "." &amp; RIGHT(DK973,3)),
                --(INT('Drill Size Info'!$AB$15) &amp; "." &amp; RIGHT(DK973,3))
            )
        ),
        "N/A"
    )
)</f>
        <v>N/A</v>
      </c>
      <c r="V973" s="161"/>
      <c r="W973" s="161"/>
      <c r="X973" s="161"/>
      <c r="Y973" s="161"/>
      <c r="Z973" s="161"/>
      <c r="AA973" s="162"/>
      <c r="AB973" s="162"/>
      <c r="AC973" s="162"/>
      <c r="AD973" s="162"/>
      <c r="AE973" s="162"/>
      <c r="AF973" s="162"/>
      <c r="AG973" s="162"/>
      <c r="AH973" s="162"/>
      <c r="AI973" s="162"/>
      <c r="AJ973" s="162"/>
      <c r="AK973" s="162"/>
      <c r="AL973" s="162"/>
      <c r="AM973" s="162"/>
      <c r="AN973" s="162"/>
      <c r="AO973" s="162"/>
      <c r="AP973" s="162"/>
      <c r="AQ973" s="162"/>
      <c r="AR973" s="162"/>
      <c r="AS973" s="162"/>
      <c r="AT973" s="162"/>
      <c r="AU973" s="162"/>
      <c r="AV973" s="162"/>
      <c r="AW973" s="162"/>
      <c r="AX973" s="162"/>
      <c r="AY973" s="162"/>
      <c r="AZ973" s="162"/>
      <c r="BA973" s="162"/>
      <c r="BB973" s="163"/>
      <c r="BC973" s="163"/>
      <c r="BD973" s="163"/>
      <c r="BE973" s="164"/>
      <c r="BF973" s="165"/>
      <c r="BG973" s="162"/>
      <c r="BH973" s="162"/>
      <c r="BI973" s="164"/>
    </row>
    <row r="974" spans="2:61" x14ac:dyDescent="0.2">
      <c r="B974" s="156">
        <v>966</v>
      </c>
      <c r="C974" s="157">
        <f t="shared" si="644"/>
        <v>0</v>
      </c>
      <c r="D974" s="158" t="str">
        <f t="shared" si="643"/>
        <v>OK</v>
      </c>
      <c r="E974" s="159" t="e">
        <f>VLOOKUP('DATA SHEET'!$B$9,'Drill Size Info'!$T$2:$U$8,2,FALSE)</f>
        <v>#N/A</v>
      </c>
      <c r="F974" s="159" t="str">
        <f t="shared" si="645"/>
        <v/>
      </c>
      <c r="G974" s="91">
        <f t="shared" si="646"/>
        <v>0</v>
      </c>
      <c r="H974" s="160" t="s">
        <v>175</v>
      </c>
      <c r="I974" s="160" t="s">
        <v>175</v>
      </c>
      <c r="J974" s="160" t="str">
        <f>IF('DATA SHEET'!$B$10="NC-50","N/A","OK")</f>
        <v>OK</v>
      </c>
      <c r="K974" s="160" t="str">
        <f>IF('DATA SHEET'!$B$10="NC-50","N/A","OK")</f>
        <v>OK</v>
      </c>
      <c r="L974" s="160" t="str">
        <f t="shared" si="647"/>
        <v>OK</v>
      </c>
      <c r="M974" s="160" t="str">
        <f t="shared" si="648"/>
        <v>OK</v>
      </c>
      <c r="N974" s="160"/>
      <c r="O974" s="160"/>
      <c r="P974" s="160"/>
      <c r="Q974" s="160"/>
      <c r="R974" s="92" t="str">
        <f>IF(DI974&lt;&gt;"",
    IF(INT('Drill Size Info'!$AA$19)=INT('Drill Size Info'!$AB$19),
        --(INT('Drill Size Info'!$AA$19) &amp; "." &amp; DI974),
        IF(AND((--(INT('Drill Size Info'!$AA$19) &amp; "." &amp; DI974)&gt;=--('Drill Size Info'!$AA$19)), (--(INT('Drill Size Info'!$AA$19) &amp; "." &amp; DI974)&lt;=--('Drill Size Info'!$AB$19))),
            --(INT('Drill Size Info'!$AA$19) &amp; "." &amp; DI974),
            --(INT('Drill Size Info'!$AB$19) &amp; "." &amp; DI974)
        )
    ),
    IF(DH974&lt;&gt;"",
        IF(INT('Drill Size Info'!$AA$19)=INT('Drill Size Info'!$AB$19),
            --(INT('Drill Size Info'!$AA$19) &amp; "." &amp; LEFT(DH974,3)),
            IF(AND((--(INT('Drill Size Info'!$AA$19) &amp; "." &amp; LEFT(DH974,3))&gt;=--('Drill Size Info'!$AA$19)), (--(INT('Drill Size Info'!$AA$19) &amp; "." &amp; LEFT(DH974,3))&lt;=--('Drill Size Info'!$AB$19))),
                --(INT('Drill Size Info'!$AA$19) &amp; "." &amp; LEFT(DH974,3)),
                --(INT('Drill Size Info'!$AB$19) &amp; "." &amp; LEFT(DH974,3))
            )
        ),
        "OK"
    )
)</f>
        <v>OK</v>
      </c>
      <c r="S974" s="150" t="str">
        <f>IF(DJ974&lt;&gt;"",
    IF(INT('Drill Size Info'!$AA$19)=INT('Drill Size Info'!$AB$19),
        --(INT('Drill Size Info'!$AA$19) &amp; "." &amp; DJ974),
        IF(AND((--(INT('Drill Size Info'!$AA$19) &amp; "." &amp; DJ974)&gt;=--('Drill Size Info'!$AA$19)), (--(INT('Drill Size Info'!$AA$19) &amp; "." &amp; DJ974)&lt;=--('Drill Size Info'!$AB$19))),
            --(INT('Drill Size Info'!$AA$19) &amp; "." &amp; DJ974),
            --(INT('Drill Size Info'!$AB$19) &amp; "." &amp; DJ974)
        )
    ),
    IF(DH974&lt;&gt;"",
        IF(INT('Drill Size Info'!$AA$19)=INT('Drill Size Info'!$AB$19),
            --(INT('Drill Size Info'!$AA$19) &amp; "." &amp; RIGHT(DH974,3)),
            IF(AND((--(INT('Drill Size Info'!$AA$19) &amp; "." &amp; RIGHT(DH974,3))&gt;=--('Drill Size Info'!$AA$19)), (--(INT('Drill Size Info'!$AA$19) &amp; "." &amp; RIGHT(DH974,3))&lt;=--('Drill Size Info'!$AB$19))),
                --(INT('Drill Size Info'!$AA$19) &amp; "." &amp; RIGHT(DH974,3)),
                --(INT('Drill Size Info'!$AB$19) &amp; "." &amp; RIGHT(DH974,3))
            )
        ),
        "N/A"
    )
)</f>
        <v>N/A</v>
      </c>
      <c r="T974" s="150" t="str">
        <f>IF(DL974&lt;&gt;"",
    IF(INT('Drill Size Info'!$AA$19)=INT('Drill Size Info'!$AB$15),
        --(INT('Drill Size Info'!$AA$15) &amp; "." &amp; DL974),
        IF(AND((--(INT('Drill Size Info'!$AA$15) &amp; "." &amp; DL974)&gt;=--('Drill Size Info'!$AA$15)), (--(INT('Drill Size Info'!$AA$15) &amp; "." &amp; DL974)&lt;=--('Drill Size Info'!$AB$15))),
            --(INT('Drill Size Info'!$AA$15) &amp; "." &amp; DL974),
            --(INT('Drill Size Info'!$AB$15) &amp; "." &amp; DL974)
        )
    ),
    IF(DK974&lt;&gt;"",
        IF(INT('Drill Size Info'!$AA$15)=INT('Drill Size Info'!$AB$15),
            --(INT('Drill Size Info'!$AA$15) &amp; "." &amp; LEFT(DK974,3)),
            IF(AND((--(INT('Drill Size Info'!$AA$15) &amp; "." &amp; LEFT(DK974,3))&gt;=--('Drill Size Info'!$AA$15)), (--(INT('Drill Size Info'!$AA$15) &amp; "." &amp; LEFT(DK974,3))&lt;=--('Drill Size Info'!$AB$15))),
                --(INT('Drill Size Info'!$AA$15) &amp; "." &amp; LEFT(DK974,3)),
                --(INT('Drill Size Info'!$AB$15) &amp; "." &amp; LEFT(DK974,3))
            )
        ),
        "OK"
    )
)</f>
        <v>OK</v>
      </c>
      <c r="U974" s="150" t="str">
        <f>IF(DM974&lt;&gt;"",
    IF(INT('Drill Size Info'!$AA$19)=INT('Drill Size Info'!$AB$15),
        --(INT('Drill Size Info'!$AA$15) &amp; "." &amp; DM974),
        IF(AND((--(INT('Drill Size Info'!$AA$15) &amp; "." &amp; DM974)&gt;=--('Drill Size Info'!$AA$15)), (--(INT('Drill Size Info'!$AA$15) &amp; "." &amp; DM974)&lt;=--('Drill Size Info'!$AB$15))),
            --(INT('Drill Size Info'!$AA$15) &amp; "." &amp; DM974),
            --(INT('Drill Size Info'!$AB$15) &amp; "." &amp; DM974)
        )
    ),
    IF(DK974&lt;&gt;"",
        IF(INT('Drill Size Info'!$AA$15)=INT('Drill Size Info'!$AB$15),
            --(INT('Drill Size Info'!$AA$15) &amp; "." &amp; RIGHT(DK974,3)),
            IF(AND((--(INT('Drill Size Info'!$AA$15) &amp; "." &amp; RIGHT(DK974,3))&gt;=--('Drill Size Info'!$AA$15)), (--(INT('Drill Size Info'!$AA$15) &amp; "." &amp; RIGHT(DK974,3))&lt;=--('Drill Size Info'!$AB$15))),
                --(INT('Drill Size Info'!$AA$15) &amp; "." &amp; RIGHT(DK974,3)),
                --(INT('Drill Size Info'!$AB$15) &amp; "." &amp; RIGHT(DK974,3))
            )
        ),
        "N/A"
    )
)</f>
        <v>N/A</v>
      </c>
      <c r="V974" s="161"/>
      <c r="W974" s="161"/>
      <c r="X974" s="161"/>
      <c r="Y974" s="161"/>
      <c r="Z974" s="161"/>
      <c r="AA974" s="162"/>
      <c r="AB974" s="162"/>
      <c r="AC974" s="162"/>
      <c r="AD974" s="162"/>
      <c r="AE974" s="162"/>
      <c r="AF974" s="162"/>
      <c r="AG974" s="162"/>
      <c r="AH974" s="162"/>
      <c r="AI974" s="162"/>
      <c r="AJ974" s="162"/>
      <c r="AK974" s="162"/>
      <c r="AL974" s="162"/>
      <c r="AM974" s="162"/>
      <c r="AN974" s="162"/>
      <c r="AO974" s="162"/>
      <c r="AP974" s="162"/>
      <c r="AQ974" s="162"/>
      <c r="AR974" s="162"/>
      <c r="AS974" s="162"/>
      <c r="AT974" s="162"/>
      <c r="AU974" s="162"/>
      <c r="AV974" s="162"/>
      <c r="AW974" s="162"/>
      <c r="AX974" s="162"/>
      <c r="AY974" s="162"/>
      <c r="AZ974" s="162"/>
      <c r="BA974" s="162"/>
      <c r="BB974" s="163"/>
      <c r="BC974" s="163"/>
      <c r="BD974" s="163"/>
      <c r="BE974" s="164"/>
      <c r="BF974" s="165"/>
      <c r="BG974" s="162"/>
      <c r="BH974" s="162"/>
      <c r="BI974" s="164"/>
    </row>
    <row r="975" spans="2:61" x14ac:dyDescent="0.2">
      <c r="B975" s="156">
        <v>967</v>
      </c>
      <c r="C975" s="157">
        <f t="shared" si="644"/>
        <v>0</v>
      </c>
      <c r="D975" s="158" t="str">
        <f t="shared" si="643"/>
        <v>OK</v>
      </c>
      <c r="E975" s="159" t="e">
        <f>VLOOKUP('DATA SHEET'!$B$9,'Drill Size Info'!$T$2:$U$8,2,FALSE)</f>
        <v>#N/A</v>
      </c>
      <c r="F975" s="159" t="str">
        <f t="shared" si="645"/>
        <v/>
      </c>
      <c r="G975" s="91">
        <f t="shared" si="646"/>
        <v>0</v>
      </c>
      <c r="H975" s="160" t="s">
        <v>175</v>
      </c>
      <c r="I975" s="160" t="s">
        <v>175</v>
      </c>
      <c r="J975" s="160" t="str">
        <f>IF('DATA SHEET'!$B$10="NC-50","N/A","OK")</f>
        <v>OK</v>
      </c>
      <c r="K975" s="160" t="str">
        <f>IF('DATA SHEET'!$B$10="NC-50","N/A","OK")</f>
        <v>OK</v>
      </c>
      <c r="L975" s="160" t="str">
        <f t="shared" si="647"/>
        <v>OK</v>
      </c>
      <c r="M975" s="160" t="str">
        <f t="shared" si="648"/>
        <v>OK</v>
      </c>
      <c r="N975" s="160"/>
      <c r="O975" s="160"/>
      <c r="P975" s="160"/>
      <c r="Q975" s="160"/>
      <c r="R975" s="92" t="str">
        <f>IF(DI975&lt;&gt;"",
    IF(INT('Drill Size Info'!$AA$19)=INT('Drill Size Info'!$AB$19),
        --(INT('Drill Size Info'!$AA$19) &amp; "." &amp; DI975),
        IF(AND((--(INT('Drill Size Info'!$AA$19) &amp; "." &amp; DI975)&gt;=--('Drill Size Info'!$AA$19)), (--(INT('Drill Size Info'!$AA$19) &amp; "." &amp; DI975)&lt;=--('Drill Size Info'!$AB$19))),
            --(INT('Drill Size Info'!$AA$19) &amp; "." &amp; DI975),
            --(INT('Drill Size Info'!$AB$19) &amp; "." &amp; DI975)
        )
    ),
    IF(DH975&lt;&gt;"",
        IF(INT('Drill Size Info'!$AA$19)=INT('Drill Size Info'!$AB$19),
            --(INT('Drill Size Info'!$AA$19) &amp; "." &amp; LEFT(DH975,3)),
            IF(AND((--(INT('Drill Size Info'!$AA$19) &amp; "." &amp; LEFT(DH975,3))&gt;=--('Drill Size Info'!$AA$19)), (--(INT('Drill Size Info'!$AA$19) &amp; "." &amp; LEFT(DH975,3))&lt;=--('Drill Size Info'!$AB$19))),
                --(INT('Drill Size Info'!$AA$19) &amp; "." &amp; LEFT(DH975,3)),
                --(INT('Drill Size Info'!$AB$19) &amp; "." &amp; LEFT(DH975,3))
            )
        ),
        "OK"
    )
)</f>
        <v>OK</v>
      </c>
      <c r="S975" s="150" t="str">
        <f>IF(DJ975&lt;&gt;"",
    IF(INT('Drill Size Info'!$AA$19)=INT('Drill Size Info'!$AB$19),
        --(INT('Drill Size Info'!$AA$19) &amp; "." &amp; DJ975),
        IF(AND((--(INT('Drill Size Info'!$AA$19) &amp; "." &amp; DJ975)&gt;=--('Drill Size Info'!$AA$19)), (--(INT('Drill Size Info'!$AA$19) &amp; "." &amp; DJ975)&lt;=--('Drill Size Info'!$AB$19))),
            --(INT('Drill Size Info'!$AA$19) &amp; "." &amp; DJ975),
            --(INT('Drill Size Info'!$AB$19) &amp; "." &amp; DJ975)
        )
    ),
    IF(DH975&lt;&gt;"",
        IF(INT('Drill Size Info'!$AA$19)=INT('Drill Size Info'!$AB$19),
            --(INT('Drill Size Info'!$AA$19) &amp; "." &amp; RIGHT(DH975,3)),
            IF(AND((--(INT('Drill Size Info'!$AA$19) &amp; "." &amp; RIGHT(DH975,3))&gt;=--('Drill Size Info'!$AA$19)), (--(INT('Drill Size Info'!$AA$19) &amp; "." &amp; RIGHT(DH975,3))&lt;=--('Drill Size Info'!$AB$19))),
                --(INT('Drill Size Info'!$AA$19) &amp; "." &amp; RIGHT(DH975,3)),
                --(INT('Drill Size Info'!$AB$19) &amp; "." &amp; RIGHT(DH975,3))
            )
        ),
        "N/A"
    )
)</f>
        <v>N/A</v>
      </c>
      <c r="T975" s="150" t="str">
        <f>IF(DL975&lt;&gt;"",
    IF(INT('Drill Size Info'!$AA$19)=INT('Drill Size Info'!$AB$15),
        --(INT('Drill Size Info'!$AA$15) &amp; "." &amp; DL975),
        IF(AND((--(INT('Drill Size Info'!$AA$15) &amp; "." &amp; DL975)&gt;=--('Drill Size Info'!$AA$15)), (--(INT('Drill Size Info'!$AA$15) &amp; "." &amp; DL975)&lt;=--('Drill Size Info'!$AB$15))),
            --(INT('Drill Size Info'!$AA$15) &amp; "." &amp; DL975),
            --(INT('Drill Size Info'!$AB$15) &amp; "." &amp; DL975)
        )
    ),
    IF(DK975&lt;&gt;"",
        IF(INT('Drill Size Info'!$AA$15)=INT('Drill Size Info'!$AB$15),
            --(INT('Drill Size Info'!$AA$15) &amp; "." &amp; LEFT(DK975,3)),
            IF(AND((--(INT('Drill Size Info'!$AA$15) &amp; "." &amp; LEFT(DK975,3))&gt;=--('Drill Size Info'!$AA$15)), (--(INT('Drill Size Info'!$AA$15) &amp; "." &amp; LEFT(DK975,3))&lt;=--('Drill Size Info'!$AB$15))),
                --(INT('Drill Size Info'!$AA$15) &amp; "." &amp; LEFT(DK975,3)),
                --(INT('Drill Size Info'!$AB$15) &amp; "." &amp; LEFT(DK975,3))
            )
        ),
        "OK"
    )
)</f>
        <v>OK</v>
      </c>
      <c r="U975" s="150" t="str">
        <f>IF(DM975&lt;&gt;"",
    IF(INT('Drill Size Info'!$AA$19)=INT('Drill Size Info'!$AB$15),
        --(INT('Drill Size Info'!$AA$15) &amp; "." &amp; DM975),
        IF(AND((--(INT('Drill Size Info'!$AA$15) &amp; "." &amp; DM975)&gt;=--('Drill Size Info'!$AA$15)), (--(INT('Drill Size Info'!$AA$15) &amp; "." &amp; DM975)&lt;=--('Drill Size Info'!$AB$15))),
            --(INT('Drill Size Info'!$AA$15) &amp; "." &amp; DM975),
            --(INT('Drill Size Info'!$AB$15) &amp; "." &amp; DM975)
        )
    ),
    IF(DK975&lt;&gt;"",
        IF(INT('Drill Size Info'!$AA$15)=INT('Drill Size Info'!$AB$15),
            --(INT('Drill Size Info'!$AA$15) &amp; "." &amp; RIGHT(DK975,3)),
            IF(AND((--(INT('Drill Size Info'!$AA$15) &amp; "." &amp; RIGHT(DK975,3))&gt;=--('Drill Size Info'!$AA$15)), (--(INT('Drill Size Info'!$AA$15) &amp; "." &amp; RIGHT(DK975,3))&lt;=--('Drill Size Info'!$AB$15))),
                --(INT('Drill Size Info'!$AA$15) &amp; "." &amp; RIGHT(DK975,3)),
                --(INT('Drill Size Info'!$AB$15) &amp; "." &amp; RIGHT(DK975,3))
            )
        ),
        "N/A"
    )
)</f>
        <v>N/A</v>
      </c>
      <c r="V975" s="161"/>
      <c r="W975" s="161"/>
      <c r="X975" s="161"/>
      <c r="Y975" s="161"/>
      <c r="Z975" s="161"/>
      <c r="AA975" s="162"/>
      <c r="AB975" s="162"/>
      <c r="AC975" s="162"/>
      <c r="AD975" s="162"/>
      <c r="AE975" s="162"/>
      <c r="AF975" s="162"/>
      <c r="AG975" s="162"/>
      <c r="AH975" s="162"/>
      <c r="AI975" s="162"/>
      <c r="AJ975" s="162"/>
      <c r="AK975" s="162"/>
      <c r="AL975" s="162"/>
      <c r="AM975" s="162"/>
      <c r="AN975" s="162"/>
      <c r="AO975" s="162"/>
      <c r="AP975" s="162"/>
      <c r="AQ975" s="162"/>
      <c r="AR975" s="162"/>
      <c r="AS975" s="162"/>
      <c r="AT975" s="162"/>
      <c r="AU975" s="162"/>
      <c r="AV975" s="162"/>
      <c r="AW975" s="162"/>
      <c r="AX975" s="162"/>
      <c r="AY975" s="162"/>
      <c r="AZ975" s="162"/>
      <c r="BA975" s="162"/>
      <c r="BB975" s="163"/>
      <c r="BC975" s="163"/>
      <c r="BD975" s="163"/>
      <c r="BE975" s="164"/>
      <c r="BF975" s="165"/>
      <c r="BG975" s="162"/>
      <c r="BH975" s="162"/>
      <c r="BI975" s="164"/>
    </row>
    <row r="976" spans="2:61" x14ac:dyDescent="0.2">
      <c r="B976" s="156">
        <v>968</v>
      </c>
      <c r="C976" s="157">
        <f t="shared" si="644"/>
        <v>0</v>
      </c>
      <c r="D976" s="158" t="str">
        <f t="shared" si="643"/>
        <v>OK</v>
      </c>
      <c r="E976" s="159" t="e">
        <f>VLOOKUP('DATA SHEET'!$B$9,'Drill Size Info'!$T$2:$U$8,2,FALSE)</f>
        <v>#N/A</v>
      </c>
      <c r="F976" s="159" t="str">
        <f t="shared" si="645"/>
        <v/>
      </c>
      <c r="G976" s="91">
        <f t="shared" si="646"/>
        <v>0</v>
      </c>
      <c r="H976" s="160" t="s">
        <v>175</v>
      </c>
      <c r="I976" s="160" t="s">
        <v>175</v>
      </c>
      <c r="J976" s="160" t="str">
        <f>IF('DATA SHEET'!$B$10="NC-50","N/A","OK")</f>
        <v>OK</v>
      </c>
      <c r="K976" s="160" t="str">
        <f>IF('DATA SHEET'!$B$10="NC-50","N/A","OK")</f>
        <v>OK</v>
      </c>
      <c r="L976" s="160" t="str">
        <f t="shared" si="647"/>
        <v>OK</v>
      </c>
      <c r="M976" s="160" t="str">
        <f t="shared" si="648"/>
        <v>OK</v>
      </c>
      <c r="N976" s="160"/>
      <c r="O976" s="160"/>
      <c r="P976" s="160"/>
      <c r="Q976" s="160"/>
      <c r="R976" s="92" t="str">
        <f>IF(DI976&lt;&gt;"",
    IF(INT('Drill Size Info'!$AA$19)=INT('Drill Size Info'!$AB$19),
        --(INT('Drill Size Info'!$AA$19) &amp; "." &amp; DI976),
        IF(AND((--(INT('Drill Size Info'!$AA$19) &amp; "." &amp; DI976)&gt;=--('Drill Size Info'!$AA$19)), (--(INT('Drill Size Info'!$AA$19) &amp; "." &amp; DI976)&lt;=--('Drill Size Info'!$AB$19))),
            --(INT('Drill Size Info'!$AA$19) &amp; "." &amp; DI976),
            --(INT('Drill Size Info'!$AB$19) &amp; "." &amp; DI976)
        )
    ),
    IF(DH976&lt;&gt;"",
        IF(INT('Drill Size Info'!$AA$19)=INT('Drill Size Info'!$AB$19),
            --(INT('Drill Size Info'!$AA$19) &amp; "." &amp; LEFT(DH976,3)),
            IF(AND((--(INT('Drill Size Info'!$AA$19) &amp; "." &amp; LEFT(DH976,3))&gt;=--('Drill Size Info'!$AA$19)), (--(INT('Drill Size Info'!$AA$19) &amp; "." &amp; LEFT(DH976,3))&lt;=--('Drill Size Info'!$AB$19))),
                --(INT('Drill Size Info'!$AA$19) &amp; "." &amp; LEFT(DH976,3)),
                --(INT('Drill Size Info'!$AB$19) &amp; "." &amp; LEFT(DH976,3))
            )
        ),
        "OK"
    )
)</f>
        <v>OK</v>
      </c>
      <c r="S976" s="150" t="str">
        <f>IF(DJ976&lt;&gt;"",
    IF(INT('Drill Size Info'!$AA$19)=INT('Drill Size Info'!$AB$19),
        --(INT('Drill Size Info'!$AA$19) &amp; "." &amp; DJ976),
        IF(AND((--(INT('Drill Size Info'!$AA$19) &amp; "." &amp; DJ976)&gt;=--('Drill Size Info'!$AA$19)), (--(INT('Drill Size Info'!$AA$19) &amp; "." &amp; DJ976)&lt;=--('Drill Size Info'!$AB$19))),
            --(INT('Drill Size Info'!$AA$19) &amp; "." &amp; DJ976),
            --(INT('Drill Size Info'!$AB$19) &amp; "." &amp; DJ976)
        )
    ),
    IF(DH976&lt;&gt;"",
        IF(INT('Drill Size Info'!$AA$19)=INT('Drill Size Info'!$AB$19),
            --(INT('Drill Size Info'!$AA$19) &amp; "." &amp; RIGHT(DH976,3)),
            IF(AND((--(INT('Drill Size Info'!$AA$19) &amp; "." &amp; RIGHT(DH976,3))&gt;=--('Drill Size Info'!$AA$19)), (--(INT('Drill Size Info'!$AA$19) &amp; "." &amp; RIGHT(DH976,3))&lt;=--('Drill Size Info'!$AB$19))),
                --(INT('Drill Size Info'!$AA$19) &amp; "." &amp; RIGHT(DH976,3)),
                --(INT('Drill Size Info'!$AB$19) &amp; "." &amp; RIGHT(DH976,3))
            )
        ),
        "N/A"
    )
)</f>
        <v>N/A</v>
      </c>
      <c r="T976" s="150" t="str">
        <f>IF(DL976&lt;&gt;"",
    IF(INT('Drill Size Info'!$AA$19)=INT('Drill Size Info'!$AB$15),
        --(INT('Drill Size Info'!$AA$15) &amp; "." &amp; DL976),
        IF(AND((--(INT('Drill Size Info'!$AA$15) &amp; "." &amp; DL976)&gt;=--('Drill Size Info'!$AA$15)), (--(INT('Drill Size Info'!$AA$15) &amp; "." &amp; DL976)&lt;=--('Drill Size Info'!$AB$15))),
            --(INT('Drill Size Info'!$AA$15) &amp; "." &amp; DL976),
            --(INT('Drill Size Info'!$AB$15) &amp; "." &amp; DL976)
        )
    ),
    IF(DK976&lt;&gt;"",
        IF(INT('Drill Size Info'!$AA$15)=INT('Drill Size Info'!$AB$15),
            --(INT('Drill Size Info'!$AA$15) &amp; "." &amp; LEFT(DK976,3)),
            IF(AND((--(INT('Drill Size Info'!$AA$15) &amp; "." &amp; LEFT(DK976,3))&gt;=--('Drill Size Info'!$AA$15)), (--(INT('Drill Size Info'!$AA$15) &amp; "." &amp; LEFT(DK976,3))&lt;=--('Drill Size Info'!$AB$15))),
                --(INT('Drill Size Info'!$AA$15) &amp; "." &amp; LEFT(DK976,3)),
                --(INT('Drill Size Info'!$AB$15) &amp; "." &amp; LEFT(DK976,3))
            )
        ),
        "OK"
    )
)</f>
        <v>OK</v>
      </c>
      <c r="U976" s="150" t="str">
        <f>IF(DM976&lt;&gt;"",
    IF(INT('Drill Size Info'!$AA$19)=INT('Drill Size Info'!$AB$15),
        --(INT('Drill Size Info'!$AA$15) &amp; "." &amp; DM976),
        IF(AND((--(INT('Drill Size Info'!$AA$15) &amp; "." &amp; DM976)&gt;=--('Drill Size Info'!$AA$15)), (--(INT('Drill Size Info'!$AA$15) &amp; "." &amp; DM976)&lt;=--('Drill Size Info'!$AB$15))),
            --(INT('Drill Size Info'!$AA$15) &amp; "." &amp; DM976),
            --(INT('Drill Size Info'!$AB$15) &amp; "." &amp; DM976)
        )
    ),
    IF(DK976&lt;&gt;"",
        IF(INT('Drill Size Info'!$AA$15)=INT('Drill Size Info'!$AB$15),
            --(INT('Drill Size Info'!$AA$15) &amp; "." &amp; RIGHT(DK976,3)),
            IF(AND((--(INT('Drill Size Info'!$AA$15) &amp; "." &amp; RIGHT(DK976,3))&gt;=--('Drill Size Info'!$AA$15)), (--(INT('Drill Size Info'!$AA$15) &amp; "." &amp; RIGHT(DK976,3))&lt;=--('Drill Size Info'!$AB$15))),
                --(INT('Drill Size Info'!$AA$15) &amp; "." &amp; RIGHT(DK976,3)),
                --(INT('Drill Size Info'!$AB$15) &amp; "." &amp; RIGHT(DK976,3))
            )
        ),
        "N/A"
    )
)</f>
        <v>N/A</v>
      </c>
      <c r="V976" s="161"/>
      <c r="W976" s="161"/>
      <c r="X976" s="161"/>
      <c r="Y976" s="161"/>
      <c r="Z976" s="161"/>
      <c r="AA976" s="162"/>
      <c r="AB976" s="162"/>
      <c r="AC976" s="162"/>
      <c r="AD976" s="162"/>
      <c r="AE976" s="162"/>
      <c r="AF976" s="162"/>
      <c r="AG976" s="162"/>
      <c r="AH976" s="162"/>
      <c r="AI976" s="162"/>
      <c r="AJ976" s="162"/>
      <c r="AK976" s="162"/>
      <c r="AL976" s="162"/>
      <c r="AM976" s="162"/>
      <c r="AN976" s="162"/>
      <c r="AO976" s="162"/>
      <c r="AP976" s="162"/>
      <c r="AQ976" s="162"/>
      <c r="AR976" s="162"/>
      <c r="AS976" s="162"/>
      <c r="AT976" s="162"/>
      <c r="AU976" s="162"/>
      <c r="AV976" s="162"/>
      <c r="AW976" s="162"/>
      <c r="AX976" s="162"/>
      <c r="AY976" s="162"/>
      <c r="AZ976" s="162"/>
      <c r="BA976" s="162"/>
      <c r="BB976" s="163"/>
      <c r="BC976" s="163"/>
      <c r="BD976" s="163"/>
      <c r="BE976" s="164"/>
      <c r="BF976" s="165"/>
      <c r="BG976" s="162"/>
      <c r="BH976" s="162"/>
      <c r="BI976" s="164"/>
    </row>
    <row r="977" spans="2:61" x14ac:dyDescent="0.2">
      <c r="B977" s="156">
        <v>969</v>
      </c>
      <c r="C977" s="157">
        <f t="shared" si="644"/>
        <v>0</v>
      </c>
      <c r="D977" s="158" t="str">
        <f t="shared" si="643"/>
        <v>OK</v>
      </c>
      <c r="E977" s="159" t="e">
        <f>VLOOKUP('DATA SHEET'!$B$9,'Drill Size Info'!$T$2:$U$8,2,FALSE)</f>
        <v>#N/A</v>
      </c>
      <c r="F977" s="159" t="str">
        <f t="shared" si="645"/>
        <v/>
      </c>
      <c r="G977" s="91">
        <f t="shared" si="646"/>
        <v>0</v>
      </c>
      <c r="H977" s="160" t="s">
        <v>175</v>
      </c>
      <c r="I977" s="160" t="s">
        <v>175</v>
      </c>
      <c r="J977" s="160" t="str">
        <f>IF('DATA SHEET'!$B$10="NC-50","N/A","OK")</f>
        <v>OK</v>
      </c>
      <c r="K977" s="160" t="str">
        <f>IF('DATA SHEET'!$B$10="NC-50","N/A","OK")</f>
        <v>OK</v>
      </c>
      <c r="L977" s="160" t="str">
        <f t="shared" si="647"/>
        <v>OK</v>
      </c>
      <c r="M977" s="160" t="str">
        <f t="shared" si="648"/>
        <v>OK</v>
      </c>
      <c r="N977" s="160"/>
      <c r="O977" s="160"/>
      <c r="P977" s="160"/>
      <c r="Q977" s="160"/>
      <c r="R977" s="92" t="str">
        <f>IF(DI977&lt;&gt;"",
    IF(INT('Drill Size Info'!$AA$19)=INT('Drill Size Info'!$AB$19),
        --(INT('Drill Size Info'!$AA$19) &amp; "." &amp; DI977),
        IF(AND((--(INT('Drill Size Info'!$AA$19) &amp; "." &amp; DI977)&gt;=--('Drill Size Info'!$AA$19)), (--(INT('Drill Size Info'!$AA$19) &amp; "." &amp; DI977)&lt;=--('Drill Size Info'!$AB$19))),
            --(INT('Drill Size Info'!$AA$19) &amp; "." &amp; DI977),
            --(INT('Drill Size Info'!$AB$19) &amp; "." &amp; DI977)
        )
    ),
    IF(DH977&lt;&gt;"",
        IF(INT('Drill Size Info'!$AA$19)=INT('Drill Size Info'!$AB$19),
            --(INT('Drill Size Info'!$AA$19) &amp; "." &amp; LEFT(DH977,3)),
            IF(AND((--(INT('Drill Size Info'!$AA$19) &amp; "." &amp; LEFT(DH977,3))&gt;=--('Drill Size Info'!$AA$19)), (--(INT('Drill Size Info'!$AA$19) &amp; "." &amp; LEFT(DH977,3))&lt;=--('Drill Size Info'!$AB$19))),
                --(INT('Drill Size Info'!$AA$19) &amp; "." &amp; LEFT(DH977,3)),
                --(INT('Drill Size Info'!$AB$19) &amp; "." &amp; LEFT(DH977,3))
            )
        ),
        "OK"
    )
)</f>
        <v>OK</v>
      </c>
      <c r="S977" s="150" t="str">
        <f>IF(DJ977&lt;&gt;"",
    IF(INT('Drill Size Info'!$AA$19)=INT('Drill Size Info'!$AB$19),
        --(INT('Drill Size Info'!$AA$19) &amp; "." &amp; DJ977),
        IF(AND((--(INT('Drill Size Info'!$AA$19) &amp; "." &amp; DJ977)&gt;=--('Drill Size Info'!$AA$19)), (--(INT('Drill Size Info'!$AA$19) &amp; "." &amp; DJ977)&lt;=--('Drill Size Info'!$AB$19))),
            --(INT('Drill Size Info'!$AA$19) &amp; "." &amp; DJ977),
            --(INT('Drill Size Info'!$AB$19) &amp; "." &amp; DJ977)
        )
    ),
    IF(DH977&lt;&gt;"",
        IF(INT('Drill Size Info'!$AA$19)=INT('Drill Size Info'!$AB$19),
            --(INT('Drill Size Info'!$AA$19) &amp; "." &amp; RIGHT(DH977,3)),
            IF(AND((--(INT('Drill Size Info'!$AA$19) &amp; "." &amp; RIGHT(DH977,3))&gt;=--('Drill Size Info'!$AA$19)), (--(INT('Drill Size Info'!$AA$19) &amp; "." &amp; RIGHT(DH977,3))&lt;=--('Drill Size Info'!$AB$19))),
                --(INT('Drill Size Info'!$AA$19) &amp; "." &amp; RIGHT(DH977,3)),
                --(INT('Drill Size Info'!$AB$19) &amp; "." &amp; RIGHT(DH977,3))
            )
        ),
        "N/A"
    )
)</f>
        <v>N/A</v>
      </c>
      <c r="T977" s="150" t="str">
        <f>IF(DL977&lt;&gt;"",
    IF(INT('Drill Size Info'!$AA$19)=INT('Drill Size Info'!$AB$15),
        --(INT('Drill Size Info'!$AA$15) &amp; "." &amp; DL977),
        IF(AND((--(INT('Drill Size Info'!$AA$15) &amp; "." &amp; DL977)&gt;=--('Drill Size Info'!$AA$15)), (--(INT('Drill Size Info'!$AA$15) &amp; "." &amp; DL977)&lt;=--('Drill Size Info'!$AB$15))),
            --(INT('Drill Size Info'!$AA$15) &amp; "." &amp; DL977),
            --(INT('Drill Size Info'!$AB$15) &amp; "." &amp; DL977)
        )
    ),
    IF(DK977&lt;&gt;"",
        IF(INT('Drill Size Info'!$AA$15)=INT('Drill Size Info'!$AB$15),
            --(INT('Drill Size Info'!$AA$15) &amp; "." &amp; LEFT(DK977,3)),
            IF(AND((--(INT('Drill Size Info'!$AA$15) &amp; "." &amp; LEFT(DK977,3))&gt;=--('Drill Size Info'!$AA$15)), (--(INT('Drill Size Info'!$AA$15) &amp; "." &amp; LEFT(DK977,3))&lt;=--('Drill Size Info'!$AB$15))),
                --(INT('Drill Size Info'!$AA$15) &amp; "." &amp; LEFT(DK977,3)),
                --(INT('Drill Size Info'!$AB$15) &amp; "." &amp; LEFT(DK977,3))
            )
        ),
        "OK"
    )
)</f>
        <v>OK</v>
      </c>
      <c r="U977" s="150" t="str">
        <f>IF(DM977&lt;&gt;"",
    IF(INT('Drill Size Info'!$AA$19)=INT('Drill Size Info'!$AB$15),
        --(INT('Drill Size Info'!$AA$15) &amp; "." &amp; DM977),
        IF(AND((--(INT('Drill Size Info'!$AA$15) &amp; "." &amp; DM977)&gt;=--('Drill Size Info'!$AA$15)), (--(INT('Drill Size Info'!$AA$15) &amp; "." &amp; DM977)&lt;=--('Drill Size Info'!$AB$15))),
            --(INT('Drill Size Info'!$AA$15) &amp; "." &amp; DM977),
            --(INT('Drill Size Info'!$AB$15) &amp; "." &amp; DM977)
        )
    ),
    IF(DK977&lt;&gt;"",
        IF(INT('Drill Size Info'!$AA$15)=INT('Drill Size Info'!$AB$15),
            --(INT('Drill Size Info'!$AA$15) &amp; "." &amp; RIGHT(DK977,3)),
            IF(AND((--(INT('Drill Size Info'!$AA$15) &amp; "." &amp; RIGHT(DK977,3))&gt;=--('Drill Size Info'!$AA$15)), (--(INT('Drill Size Info'!$AA$15) &amp; "." &amp; RIGHT(DK977,3))&lt;=--('Drill Size Info'!$AB$15))),
                --(INT('Drill Size Info'!$AA$15) &amp; "." &amp; RIGHT(DK977,3)),
                --(INT('Drill Size Info'!$AB$15) &amp; "." &amp; RIGHT(DK977,3))
            )
        ),
        "N/A"
    )
)</f>
        <v>N/A</v>
      </c>
      <c r="V977" s="161"/>
      <c r="W977" s="161"/>
      <c r="X977" s="161"/>
      <c r="Y977" s="161"/>
      <c r="Z977" s="161"/>
      <c r="AA977" s="162"/>
      <c r="AB977" s="162"/>
      <c r="AC977" s="162"/>
      <c r="AD977" s="162"/>
      <c r="AE977" s="162"/>
      <c r="AF977" s="162"/>
      <c r="AG977" s="162"/>
      <c r="AH977" s="162"/>
      <c r="AI977" s="162"/>
      <c r="AJ977" s="162"/>
      <c r="AK977" s="162"/>
      <c r="AL977" s="162"/>
      <c r="AM977" s="162"/>
      <c r="AN977" s="162"/>
      <c r="AO977" s="162"/>
      <c r="AP977" s="162"/>
      <c r="AQ977" s="162"/>
      <c r="AR977" s="162"/>
      <c r="AS977" s="162"/>
      <c r="AT977" s="162"/>
      <c r="AU977" s="162"/>
      <c r="AV977" s="162"/>
      <c r="AW977" s="162"/>
      <c r="AX977" s="162"/>
      <c r="AY977" s="162"/>
      <c r="AZ977" s="162"/>
      <c r="BA977" s="162"/>
      <c r="BB977" s="163"/>
      <c r="BC977" s="163"/>
      <c r="BD977" s="163"/>
      <c r="BE977" s="164"/>
      <c r="BF977" s="165"/>
      <c r="BG977" s="162"/>
      <c r="BH977" s="162"/>
      <c r="BI977" s="164"/>
    </row>
    <row r="978" spans="2:61" x14ac:dyDescent="0.2">
      <c r="B978" s="156">
        <v>970</v>
      </c>
      <c r="C978" s="157">
        <f t="shared" si="644"/>
        <v>0</v>
      </c>
      <c r="D978" s="158" t="str">
        <f t="shared" si="643"/>
        <v>OK</v>
      </c>
      <c r="E978" s="159" t="e">
        <f>VLOOKUP('DATA SHEET'!$B$9,'Drill Size Info'!$T$2:$U$8,2,FALSE)</f>
        <v>#N/A</v>
      </c>
      <c r="F978" s="159" t="str">
        <f t="shared" si="645"/>
        <v/>
      </c>
      <c r="G978" s="91">
        <f t="shared" si="646"/>
        <v>0</v>
      </c>
      <c r="H978" s="160" t="s">
        <v>175</v>
      </c>
      <c r="I978" s="160" t="s">
        <v>175</v>
      </c>
      <c r="J978" s="160" t="str">
        <f>IF('DATA SHEET'!$B$10="NC-50","N/A","OK")</f>
        <v>OK</v>
      </c>
      <c r="K978" s="160" t="str">
        <f>IF('DATA SHEET'!$B$10="NC-50","N/A","OK")</f>
        <v>OK</v>
      </c>
      <c r="L978" s="160" t="str">
        <f t="shared" si="647"/>
        <v>OK</v>
      </c>
      <c r="M978" s="160" t="str">
        <f t="shared" si="648"/>
        <v>OK</v>
      </c>
      <c r="N978" s="160"/>
      <c r="O978" s="160"/>
      <c r="P978" s="160"/>
      <c r="Q978" s="160"/>
      <c r="R978" s="92" t="str">
        <f>IF(DI978&lt;&gt;"",
    IF(INT('Drill Size Info'!$AA$19)=INT('Drill Size Info'!$AB$19),
        --(INT('Drill Size Info'!$AA$19) &amp; "." &amp; DI978),
        IF(AND((--(INT('Drill Size Info'!$AA$19) &amp; "." &amp; DI978)&gt;=--('Drill Size Info'!$AA$19)), (--(INT('Drill Size Info'!$AA$19) &amp; "." &amp; DI978)&lt;=--('Drill Size Info'!$AB$19))),
            --(INT('Drill Size Info'!$AA$19) &amp; "." &amp; DI978),
            --(INT('Drill Size Info'!$AB$19) &amp; "." &amp; DI978)
        )
    ),
    IF(DH978&lt;&gt;"",
        IF(INT('Drill Size Info'!$AA$19)=INT('Drill Size Info'!$AB$19),
            --(INT('Drill Size Info'!$AA$19) &amp; "." &amp; LEFT(DH978,3)),
            IF(AND((--(INT('Drill Size Info'!$AA$19) &amp; "." &amp; LEFT(DH978,3))&gt;=--('Drill Size Info'!$AA$19)), (--(INT('Drill Size Info'!$AA$19) &amp; "." &amp; LEFT(DH978,3))&lt;=--('Drill Size Info'!$AB$19))),
                --(INT('Drill Size Info'!$AA$19) &amp; "." &amp; LEFT(DH978,3)),
                --(INT('Drill Size Info'!$AB$19) &amp; "." &amp; LEFT(DH978,3))
            )
        ),
        "OK"
    )
)</f>
        <v>OK</v>
      </c>
      <c r="S978" s="150" t="str">
        <f>IF(DJ978&lt;&gt;"",
    IF(INT('Drill Size Info'!$AA$19)=INT('Drill Size Info'!$AB$19),
        --(INT('Drill Size Info'!$AA$19) &amp; "." &amp; DJ978),
        IF(AND((--(INT('Drill Size Info'!$AA$19) &amp; "." &amp; DJ978)&gt;=--('Drill Size Info'!$AA$19)), (--(INT('Drill Size Info'!$AA$19) &amp; "." &amp; DJ978)&lt;=--('Drill Size Info'!$AB$19))),
            --(INT('Drill Size Info'!$AA$19) &amp; "." &amp; DJ978),
            --(INT('Drill Size Info'!$AB$19) &amp; "." &amp; DJ978)
        )
    ),
    IF(DH978&lt;&gt;"",
        IF(INT('Drill Size Info'!$AA$19)=INT('Drill Size Info'!$AB$19),
            --(INT('Drill Size Info'!$AA$19) &amp; "." &amp; RIGHT(DH978,3)),
            IF(AND((--(INT('Drill Size Info'!$AA$19) &amp; "." &amp; RIGHT(DH978,3))&gt;=--('Drill Size Info'!$AA$19)), (--(INT('Drill Size Info'!$AA$19) &amp; "." &amp; RIGHT(DH978,3))&lt;=--('Drill Size Info'!$AB$19))),
                --(INT('Drill Size Info'!$AA$19) &amp; "." &amp; RIGHT(DH978,3)),
                --(INT('Drill Size Info'!$AB$19) &amp; "." &amp; RIGHT(DH978,3))
            )
        ),
        "N/A"
    )
)</f>
        <v>N/A</v>
      </c>
      <c r="T978" s="150" t="str">
        <f>IF(DL978&lt;&gt;"",
    IF(INT('Drill Size Info'!$AA$19)=INT('Drill Size Info'!$AB$15),
        --(INT('Drill Size Info'!$AA$15) &amp; "." &amp; DL978),
        IF(AND((--(INT('Drill Size Info'!$AA$15) &amp; "." &amp; DL978)&gt;=--('Drill Size Info'!$AA$15)), (--(INT('Drill Size Info'!$AA$15) &amp; "." &amp; DL978)&lt;=--('Drill Size Info'!$AB$15))),
            --(INT('Drill Size Info'!$AA$15) &amp; "." &amp; DL978),
            --(INT('Drill Size Info'!$AB$15) &amp; "." &amp; DL978)
        )
    ),
    IF(DK978&lt;&gt;"",
        IF(INT('Drill Size Info'!$AA$15)=INT('Drill Size Info'!$AB$15),
            --(INT('Drill Size Info'!$AA$15) &amp; "." &amp; LEFT(DK978,3)),
            IF(AND((--(INT('Drill Size Info'!$AA$15) &amp; "." &amp; LEFT(DK978,3))&gt;=--('Drill Size Info'!$AA$15)), (--(INT('Drill Size Info'!$AA$15) &amp; "." &amp; LEFT(DK978,3))&lt;=--('Drill Size Info'!$AB$15))),
                --(INT('Drill Size Info'!$AA$15) &amp; "." &amp; LEFT(DK978,3)),
                --(INT('Drill Size Info'!$AB$15) &amp; "." &amp; LEFT(DK978,3))
            )
        ),
        "OK"
    )
)</f>
        <v>OK</v>
      </c>
      <c r="U978" s="150" t="str">
        <f>IF(DM978&lt;&gt;"",
    IF(INT('Drill Size Info'!$AA$19)=INT('Drill Size Info'!$AB$15),
        --(INT('Drill Size Info'!$AA$15) &amp; "." &amp; DM978),
        IF(AND((--(INT('Drill Size Info'!$AA$15) &amp; "." &amp; DM978)&gt;=--('Drill Size Info'!$AA$15)), (--(INT('Drill Size Info'!$AA$15) &amp; "." &amp; DM978)&lt;=--('Drill Size Info'!$AB$15))),
            --(INT('Drill Size Info'!$AA$15) &amp; "." &amp; DM978),
            --(INT('Drill Size Info'!$AB$15) &amp; "." &amp; DM978)
        )
    ),
    IF(DK978&lt;&gt;"",
        IF(INT('Drill Size Info'!$AA$15)=INT('Drill Size Info'!$AB$15),
            --(INT('Drill Size Info'!$AA$15) &amp; "." &amp; RIGHT(DK978,3)),
            IF(AND((--(INT('Drill Size Info'!$AA$15) &amp; "." &amp; RIGHT(DK978,3))&gt;=--('Drill Size Info'!$AA$15)), (--(INT('Drill Size Info'!$AA$15) &amp; "." &amp; RIGHT(DK978,3))&lt;=--('Drill Size Info'!$AB$15))),
                --(INT('Drill Size Info'!$AA$15) &amp; "." &amp; RIGHT(DK978,3)),
                --(INT('Drill Size Info'!$AB$15) &amp; "." &amp; RIGHT(DK978,3))
            )
        ),
        "N/A"
    )
)</f>
        <v>N/A</v>
      </c>
      <c r="V978" s="161"/>
      <c r="W978" s="161"/>
      <c r="X978" s="161"/>
      <c r="Y978" s="161"/>
      <c r="Z978" s="161"/>
      <c r="AA978" s="162"/>
      <c r="AB978" s="162"/>
      <c r="AC978" s="162"/>
      <c r="AD978" s="162"/>
      <c r="AE978" s="162"/>
      <c r="AF978" s="162"/>
      <c r="AG978" s="162"/>
      <c r="AH978" s="162"/>
      <c r="AI978" s="162"/>
      <c r="AJ978" s="162"/>
      <c r="AK978" s="162"/>
      <c r="AL978" s="162"/>
      <c r="AM978" s="162"/>
      <c r="AN978" s="162"/>
      <c r="AO978" s="162"/>
      <c r="AP978" s="162"/>
      <c r="AQ978" s="162"/>
      <c r="AR978" s="162"/>
      <c r="AS978" s="162"/>
      <c r="AT978" s="162"/>
      <c r="AU978" s="162"/>
      <c r="AV978" s="162"/>
      <c r="AW978" s="162"/>
      <c r="AX978" s="162"/>
      <c r="AY978" s="162"/>
      <c r="AZ978" s="162"/>
      <c r="BA978" s="162"/>
      <c r="BB978" s="163"/>
      <c r="BC978" s="163"/>
      <c r="BD978" s="163"/>
      <c r="BE978" s="164"/>
      <c r="BF978" s="165"/>
      <c r="BG978" s="162"/>
      <c r="BH978" s="162"/>
      <c r="BI978" s="164"/>
    </row>
    <row r="979" spans="2:61" x14ac:dyDescent="0.2">
      <c r="B979" s="156">
        <v>971</v>
      </c>
      <c r="C979" s="157">
        <f t="shared" si="644"/>
        <v>0</v>
      </c>
      <c r="D979" s="158" t="str">
        <f t="shared" si="643"/>
        <v>OK</v>
      </c>
      <c r="E979" s="159" t="e">
        <f>VLOOKUP('DATA SHEET'!$B$9,'Drill Size Info'!$T$2:$U$8,2,FALSE)</f>
        <v>#N/A</v>
      </c>
      <c r="F979" s="159" t="str">
        <f t="shared" si="645"/>
        <v/>
      </c>
      <c r="G979" s="91">
        <f t="shared" si="646"/>
        <v>0</v>
      </c>
      <c r="H979" s="160" t="s">
        <v>175</v>
      </c>
      <c r="I979" s="160" t="s">
        <v>175</v>
      </c>
      <c r="J979" s="160" t="str">
        <f>IF('DATA SHEET'!$B$10="NC-50","N/A","OK")</f>
        <v>OK</v>
      </c>
      <c r="K979" s="160" t="str">
        <f>IF('DATA SHEET'!$B$10="NC-50","N/A","OK")</f>
        <v>OK</v>
      </c>
      <c r="L979" s="160" t="str">
        <f t="shared" si="647"/>
        <v>OK</v>
      </c>
      <c r="M979" s="160" t="str">
        <f t="shared" si="648"/>
        <v>OK</v>
      </c>
      <c r="N979" s="160"/>
      <c r="O979" s="160"/>
      <c r="P979" s="160"/>
      <c r="Q979" s="160"/>
      <c r="R979" s="92" t="str">
        <f>IF(DI979&lt;&gt;"",
    IF(INT('Drill Size Info'!$AA$19)=INT('Drill Size Info'!$AB$19),
        --(INT('Drill Size Info'!$AA$19) &amp; "." &amp; DI979),
        IF(AND((--(INT('Drill Size Info'!$AA$19) &amp; "." &amp; DI979)&gt;=--('Drill Size Info'!$AA$19)), (--(INT('Drill Size Info'!$AA$19) &amp; "." &amp; DI979)&lt;=--('Drill Size Info'!$AB$19))),
            --(INT('Drill Size Info'!$AA$19) &amp; "." &amp; DI979),
            --(INT('Drill Size Info'!$AB$19) &amp; "." &amp; DI979)
        )
    ),
    IF(DH979&lt;&gt;"",
        IF(INT('Drill Size Info'!$AA$19)=INT('Drill Size Info'!$AB$19),
            --(INT('Drill Size Info'!$AA$19) &amp; "." &amp; LEFT(DH979,3)),
            IF(AND((--(INT('Drill Size Info'!$AA$19) &amp; "." &amp; LEFT(DH979,3))&gt;=--('Drill Size Info'!$AA$19)), (--(INT('Drill Size Info'!$AA$19) &amp; "." &amp; LEFT(DH979,3))&lt;=--('Drill Size Info'!$AB$19))),
                --(INT('Drill Size Info'!$AA$19) &amp; "." &amp; LEFT(DH979,3)),
                --(INT('Drill Size Info'!$AB$19) &amp; "." &amp; LEFT(DH979,3))
            )
        ),
        "OK"
    )
)</f>
        <v>OK</v>
      </c>
      <c r="S979" s="150" t="str">
        <f>IF(DJ979&lt;&gt;"",
    IF(INT('Drill Size Info'!$AA$19)=INT('Drill Size Info'!$AB$19),
        --(INT('Drill Size Info'!$AA$19) &amp; "." &amp; DJ979),
        IF(AND((--(INT('Drill Size Info'!$AA$19) &amp; "." &amp; DJ979)&gt;=--('Drill Size Info'!$AA$19)), (--(INT('Drill Size Info'!$AA$19) &amp; "." &amp; DJ979)&lt;=--('Drill Size Info'!$AB$19))),
            --(INT('Drill Size Info'!$AA$19) &amp; "." &amp; DJ979),
            --(INT('Drill Size Info'!$AB$19) &amp; "." &amp; DJ979)
        )
    ),
    IF(DH979&lt;&gt;"",
        IF(INT('Drill Size Info'!$AA$19)=INT('Drill Size Info'!$AB$19),
            --(INT('Drill Size Info'!$AA$19) &amp; "." &amp; RIGHT(DH979,3)),
            IF(AND((--(INT('Drill Size Info'!$AA$19) &amp; "." &amp; RIGHT(DH979,3))&gt;=--('Drill Size Info'!$AA$19)), (--(INT('Drill Size Info'!$AA$19) &amp; "." &amp; RIGHT(DH979,3))&lt;=--('Drill Size Info'!$AB$19))),
                --(INT('Drill Size Info'!$AA$19) &amp; "." &amp; RIGHT(DH979,3)),
                --(INT('Drill Size Info'!$AB$19) &amp; "." &amp; RIGHT(DH979,3))
            )
        ),
        "N/A"
    )
)</f>
        <v>N/A</v>
      </c>
      <c r="T979" s="150" t="str">
        <f>IF(DL979&lt;&gt;"",
    IF(INT('Drill Size Info'!$AA$19)=INT('Drill Size Info'!$AB$15),
        --(INT('Drill Size Info'!$AA$15) &amp; "." &amp; DL979),
        IF(AND((--(INT('Drill Size Info'!$AA$15) &amp; "." &amp; DL979)&gt;=--('Drill Size Info'!$AA$15)), (--(INT('Drill Size Info'!$AA$15) &amp; "." &amp; DL979)&lt;=--('Drill Size Info'!$AB$15))),
            --(INT('Drill Size Info'!$AA$15) &amp; "." &amp; DL979),
            --(INT('Drill Size Info'!$AB$15) &amp; "." &amp; DL979)
        )
    ),
    IF(DK979&lt;&gt;"",
        IF(INT('Drill Size Info'!$AA$15)=INT('Drill Size Info'!$AB$15),
            --(INT('Drill Size Info'!$AA$15) &amp; "." &amp; LEFT(DK979,3)),
            IF(AND((--(INT('Drill Size Info'!$AA$15) &amp; "." &amp; LEFT(DK979,3))&gt;=--('Drill Size Info'!$AA$15)), (--(INT('Drill Size Info'!$AA$15) &amp; "." &amp; LEFT(DK979,3))&lt;=--('Drill Size Info'!$AB$15))),
                --(INT('Drill Size Info'!$AA$15) &amp; "." &amp; LEFT(DK979,3)),
                --(INT('Drill Size Info'!$AB$15) &amp; "." &amp; LEFT(DK979,3))
            )
        ),
        "OK"
    )
)</f>
        <v>OK</v>
      </c>
      <c r="U979" s="150" t="str">
        <f>IF(DM979&lt;&gt;"",
    IF(INT('Drill Size Info'!$AA$19)=INT('Drill Size Info'!$AB$15),
        --(INT('Drill Size Info'!$AA$15) &amp; "." &amp; DM979),
        IF(AND((--(INT('Drill Size Info'!$AA$15) &amp; "." &amp; DM979)&gt;=--('Drill Size Info'!$AA$15)), (--(INT('Drill Size Info'!$AA$15) &amp; "." &amp; DM979)&lt;=--('Drill Size Info'!$AB$15))),
            --(INT('Drill Size Info'!$AA$15) &amp; "." &amp; DM979),
            --(INT('Drill Size Info'!$AB$15) &amp; "." &amp; DM979)
        )
    ),
    IF(DK979&lt;&gt;"",
        IF(INT('Drill Size Info'!$AA$15)=INT('Drill Size Info'!$AB$15),
            --(INT('Drill Size Info'!$AA$15) &amp; "." &amp; RIGHT(DK979,3)),
            IF(AND((--(INT('Drill Size Info'!$AA$15) &amp; "." &amp; RIGHT(DK979,3))&gt;=--('Drill Size Info'!$AA$15)), (--(INT('Drill Size Info'!$AA$15) &amp; "." &amp; RIGHT(DK979,3))&lt;=--('Drill Size Info'!$AB$15))),
                --(INT('Drill Size Info'!$AA$15) &amp; "." &amp; RIGHT(DK979,3)),
                --(INT('Drill Size Info'!$AB$15) &amp; "." &amp; RIGHT(DK979,3))
            )
        ),
        "N/A"
    )
)</f>
        <v>N/A</v>
      </c>
      <c r="V979" s="161"/>
      <c r="W979" s="161"/>
      <c r="X979" s="161"/>
      <c r="Y979" s="161"/>
      <c r="Z979" s="161"/>
      <c r="AA979" s="162"/>
      <c r="AB979" s="162"/>
      <c r="AC979" s="162"/>
      <c r="AD979" s="162"/>
      <c r="AE979" s="162"/>
      <c r="AF979" s="162"/>
      <c r="AG979" s="162"/>
      <c r="AH979" s="162"/>
      <c r="AI979" s="162"/>
      <c r="AJ979" s="162"/>
      <c r="AK979" s="162"/>
      <c r="AL979" s="162"/>
      <c r="AM979" s="162"/>
      <c r="AN979" s="162"/>
      <c r="AO979" s="162"/>
      <c r="AP979" s="162"/>
      <c r="AQ979" s="162"/>
      <c r="AR979" s="162"/>
      <c r="AS979" s="162"/>
      <c r="AT979" s="162"/>
      <c r="AU979" s="162"/>
      <c r="AV979" s="162"/>
      <c r="AW979" s="162"/>
      <c r="AX979" s="162"/>
      <c r="AY979" s="162"/>
      <c r="AZ979" s="162"/>
      <c r="BA979" s="162"/>
      <c r="BB979" s="163"/>
      <c r="BC979" s="163"/>
      <c r="BD979" s="163"/>
      <c r="BE979" s="164"/>
      <c r="BF979" s="165"/>
      <c r="BG979" s="162"/>
      <c r="BH979" s="162"/>
      <c r="BI979" s="164"/>
    </row>
    <row r="980" spans="2:61" x14ac:dyDescent="0.2">
      <c r="B980" s="156">
        <v>972</v>
      </c>
      <c r="C980" s="157">
        <f t="shared" si="644"/>
        <v>0</v>
      </c>
      <c r="D980" s="158" t="str">
        <f t="shared" si="643"/>
        <v>OK</v>
      </c>
      <c r="E980" s="159" t="e">
        <f>VLOOKUP('DATA SHEET'!$B$9,'Drill Size Info'!$T$2:$U$8,2,FALSE)</f>
        <v>#N/A</v>
      </c>
      <c r="F980" s="159" t="str">
        <f t="shared" si="645"/>
        <v/>
      </c>
      <c r="G980" s="91">
        <f t="shared" si="646"/>
        <v>0</v>
      </c>
      <c r="H980" s="160" t="s">
        <v>175</v>
      </c>
      <c r="I980" s="160" t="s">
        <v>175</v>
      </c>
      <c r="J980" s="160" t="str">
        <f>IF('DATA SHEET'!$B$10="NC-50","N/A","OK")</f>
        <v>OK</v>
      </c>
      <c r="K980" s="160" t="str">
        <f>IF('DATA SHEET'!$B$10="NC-50","N/A","OK")</f>
        <v>OK</v>
      </c>
      <c r="L980" s="160" t="str">
        <f t="shared" si="647"/>
        <v>OK</v>
      </c>
      <c r="M980" s="160" t="str">
        <f t="shared" si="648"/>
        <v>OK</v>
      </c>
      <c r="N980" s="160"/>
      <c r="O980" s="160"/>
      <c r="P980" s="160"/>
      <c r="Q980" s="160"/>
      <c r="R980" s="92" t="str">
        <f>IF(DI980&lt;&gt;"",
    IF(INT('Drill Size Info'!$AA$19)=INT('Drill Size Info'!$AB$19),
        --(INT('Drill Size Info'!$AA$19) &amp; "." &amp; DI980),
        IF(AND((--(INT('Drill Size Info'!$AA$19) &amp; "." &amp; DI980)&gt;=--('Drill Size Info'!$AA$19)), (--(INT('Drill Size Info'!$AA$19) &amp; "." &amp; DI980)&lt;=--('Drill Size Info'!$AB$19))),
            --(INT('Drill Size Info'!$AA$19) &amp; "." &amp; DI980),
            --(INT('Drill Size Info'!$AB$19) &amp; "." &amp; DI980)
        )
    ),
    IF(DH980&lt;&gt;"",
        IF(INT('Drill Size Info'!$AA$19)=INT('Drill Size Info'!$AB$19),
            --(INT('Drill Size Info'!$AA$19) &amp; "." &amp; LEFT(DH980,3)),
            IF(AND((--(INT('Drill Size Info'!$AA$19) &amp; "." &amp; LEFT(DH980,3))&gt;=--('Drill Size Info'!$AA$19)), (--(INT('Drill Size Info'!$AA$19) &amp; "." &amp; LEFT(DH980,3))&lt;=--('Drill Size Info'!$AB$19))),
                --(INT('Drill Size Info'!$AA$19) &amp; "." &amp; LEFT(DH980,3)),
                --(INT('Drill Size Info'!$AB$19) &amp; "." &amp; LEFT(DH980,3))
            )
        ),
        "OK"
    )
)</f>
        <v>OK</v>
      </c>
      <c r="S980" s="150" t="str">
        <f>IF(DJ980&lt;&gt;"",
    IF(INT('Drill Size Info'!$AA$19)=INT('Drill Size Info'!$AB$19),
        --(INT('Drill Size Info'!$AA$19) &amp; "." &amp; DJ980),
        IF(AND((--(INT('Drill Size Info'!$AA$19) &amp; "." &amp; DJ980)&gt;=--('Drill Size Info'!$AA$19)), (--(INT('Drill Size Info'!$AA$19) &amp; "." &amp; DJ980)&lt;=--('Drill Size Info'!$AB$19))),
            --(INT('Drill Size Info'!$AA$19) &amp; "." &amp; DJ980),
            --(INT('Drill Size Info'!$AB$19) &amp; "." &amp; DJ980)
        )
    ),
    IF(DH980&lt;&gt;"",
        IF(INT('Drill Size Info'!$AA$19)=INT('Drill Size Info'!$AB$19),
            --(INT('Drill Size Info'!$AA$19) &amp; "." &amp; RIGHT(DH980,3)),
            IF(AND((--(INT('Drill Size Info'!$AA$19) &amp; "." &amp; RIGHT(DH980,3))&gt;=--('Drill Size Info'!$AA$19)), (--(INT('Drill Size Info'!$AA$19) &amp; "." &amp; RIGHT(DH980,3))&lt;=--('Drill Size Info'!$AB$19))),
                --(INT('Drill Size Info'!$AA$19) &amp; "." &amp; RIGHT(DH980,3)),
                --(INT('Drill Size Info'!$AB$19) &amp; "." &amp; RIGHT(DH980,3))
            )
        ),
        "N/A"
    )
)</f>
        <v>N/A</v>
      </c>
      <c r="T980" s="150" t="str">
        <f>IF(DL980&lt;&gt;"",
    IF(INT('Drill Size Info'!$AA$19)=INT('Drill Size Info'!$AB$15),
        --(INT('Drill Size Info'!$AA$15) &amp; "." &amp; DL980),
        IF(AND((--(INT('Drill Size Info'!$AA$15) &amp; "." &amp; DL980)&gt;=--('Drill Size Info'!$AA$15)), (--(INT('Drill Size Info'!$AA$15) &amp; "." &amp; DL980)&lt;=--('Drill Size Info'!$AB$15))),
            --(INT('Drill Size Info'!$AA$15) &amp; "." &amp; DL980),
            --(INT('Drill Size Info'!$AB$15) &amp; "." &amp; DL980)
        )
    ),
    IF(DK980&lt;&gt;"",
        IF(INT('Drill Size Info'!$AA$15)=INT('Drill Size Info'!$AB$15),
            --(INT('Drill Size Info'!$AA$15) &amp; "." &amp; LEFT(DK980,3)),
            IF(AND((--(INT('Drill Size Info'!$AA$15) &amp; "." &amp; LEFT(DK980,3))&gt;=--('Drill Size Info'!$AA$15)), (--(INT('Drill Size Info'!$AA$15) &amp; "." &amp; LEFT(DK980,3))&lt;=--('Drill Size Info'!$AB$15))),
                --(INT('Drill Size Info'!$AA$15) &amp; "." &amp; LEFT(DK980,3)),
                --(INT('Drill Size Info'!$AB$15) &amp; "." &amp; LEFT(DK980,3))
            )
        ),
        "OK"
    )
)</f>
        <v>OK</v>
      </c>
      <c r="U980" s="150" t="str">
        <f>IF(DM980&lt;&gt;"",
    IF(INT('Drill Size Info'!$AA$19)=INT('Drill Size Info'!$AB$15),
        --(INT('Drill Size Info'!$AA$15) &amp; "." &amp; DM980),
        IF(AND((--(INT('Drill Size Info'!$AA$15) &amp; "." &amp; DM980)&gt;=--('Drill Size Info'!$AA$15)), (--(INT('Drill Size Info'!$AA$15) &amp; "." &amp; DM980)&lt;=--('Drill Size Info'!$AB$15))),
            --(INT('Drill Size Info'!$AA$15) &amp; "." &amp; DM980),
            --(INT('Drill Size Info'!$AB$15) &amp; "." &amp; DM980)
        )
    ),
    IF(DK980&lt;&gt;"",
        IF(INT('Drill Size Info'!$AA$15)=INT('Drill Size Info'!$AB$15),
            --(INT('Drill Size Info'!$AA$15) &amp; "." &amp; RIGHT(DK980,3)),
            IF(AND((--(INT('Drill Size Info'!$AA$15) &amp; "." &amp; RIGHT(DK980,3))&gt;=--('Drill Size Info'!$AA$15)), (--(INT('Drill Size Info'!$AA$15) &amp; "." &amp; RIGHT(DK980,3))&lt;=--('Drill Size Info'!$AB$15))),
                --(INT('Drill Size Info'!$AA$15) &amp; "." &amp; RIGHT(DK980,3)),
                --(INT('Drill Size Info'!$AB$15) &amp; "." &amp; RIGHT(DK980,3))
            )
        ),
        "N/A"
    )
)</f>
        <v>N/A</v>
      </c>
      <c r="V980" s="161"/>
      <c r="W980" s="161"/>
      <c r="X980" s="161"/>
      <c r="Y980" s="161"/>
      <c r="Z980" s="161"/>
      <c r="AA980" s="162"/>
      <c r="AB980" s="162"/>
      <c r="AC980" s="162"/>
      <c r="AD980" s="162"/>
      <c r="AE980" s="162"/>
      <c r="AF980" s="162"/>
      <c r="AG980" s="162"/>
      <c r="AH980" s="162"/>
      <c r="AI980" s="162"/>
      <c r="AJ980" s="162"/>
      <c r="AK980" s="162"/>
      <c r="AL980" s="162"/>
      <c r="AM980" s="162"/>
      <c r="AN980" s="162"/>
      <c r="AO980" s="162"/>
      <c r="AP980" s="162"/>
      <c r="AQ980" s="162"/>
      <c r="AR980" s="162"/>
      <c r="AS980" s="162"/>
      <c r="AT980" s="162"/>
      <c r="AU980" s="162"/>
      <c r="AV980" s="162"/>
      <c r="AW980" s="162"/>
      <c r="AX980" s="162"/>
      <c r="AY980" s="162"/>
      <c r="AZ980" s="162"/>
      <c r="BA980" s="162"/>
      <c r="BB980" s="163"/>
      <c r="BC980" s="163"/>
      <c r="BD980" s="163"/>
      <c r="BE980" s="164"/>
      <c r="BF980" s="165"/>
      <c r="BG980" s="162"/>
      <c r="BH980" s="162"/>
      <c r="BI980" s="164"/>
    </row>
    <row r="981" spans="2:61" x14ac:dyDescent="0.2">
      <c r="B981" s="156">
        <v>973</v>
      </c>
      <c r="C981" s="157">
        <f t="shared" si="644"/>
        <v>0</v>
      </c>
      <c r="D981" s="158" t="str">
        <f t="shared" si="643"/>
        <v>OK</v>
      </c>
      <c r="E981" s="159" t="e">
        <f>VLOOKUP('DATA SHEET'!$B$9,'Drill Size Info'!$T$2:$U$8,2,FALSE)</f>
        <v>#N/A</v>
      </c>
      <c r="F981" s="159" t="str">
        <f t="shared" si="645"/>
        <v/>
      </c>
      <c r="G981" s="91">
        <f t="shared" si="646"/>
        <v>0</v>
      </c>
      <c r="H981" s="160" t="s">
        <v>175</v>
      </c>
      <c r="I981" s="160" t="s">
        <v>175</v>
      </c>
      <c r="J981" s="160" t="str">
        <f>IF('DATA SHEET'!$B$10="NC-50","N/A","OK")</f>
        <v>OK</v>
      </c>
      <c r="K981" s="160" t="str">
        <f>IF('DATA SHEET'!$B$10="NC-50","N/A","OK")</f>
        <v>OK</v>
      </c>
      <c r="L981" s="160" t="str">
        <f t="shared" si="647"/>
        <v>OK</v>
      </c>
      <c r="M981" s="160" t="str">
        <f t="shared" si="648"/>
        <v>OK</v>
      </c>
      <c r="N981" s="160"/>
      <c r="O981" s="160"/>
      <c r="P981" s="160"/>
      <c r="Q981" s="160"/>
      <c r="R981" s="92" t="str">
        <f>IF(DI981&lt;&gt;"",
    IF(INT('Drill Size Info'!$AA$19)=INT('Drill Size Info'!$AB$19),
        --(INT('Drill Size Info'!$AA$19) &amp; "." &amp; DI981),
        IF(AND((--(INT('Drill Size Info'!$AA$19) &amp; "." &amp; DI981)&gt;=--('Drill Size Info'!$AA$19)), (--(INT('Drill Size Info'!$AA$19) &amp; "." &amp; DI981)&lt;=--('Drill Size Info'!$AB$19))),
            --(INT('Drill Size Info'!$AA$19) &amp; "." &amp; DI981),
            --(INT('Drill Size Info'!$AB$19) &amp; "." &amp; DI981)
        )
    ),
    IF(DH981&lt;&gt;"",
        IF(INT('Drill Size Info'!$AA$19)=INT('Drill Size Info'!$AB$19),
            --(INT('Drill Size Info'!$AA$19) &amp; "." &amp; LEFT(DH981,3)),
            IF(AND((--(INT('Drill Size Info'!$AA$19) &amp; "." &amp; LEFT(DH981,3))&gt;=--('Drill Size Info'!$AA$19)), (--(INT('Drill Size Info'!$AA$19) &amp; "." &amp; LEFT(DH981,3))&lt;=--('Drill Size Info'!$AB$19))),
                --(INT('Drill Size Info'!$AA$19) &amp; "." &amp; LEFT(DH981,3)),
                --(INT('Drill Size Info'!$AB$19) &amp; "." &amp; LEFT(DH981,3))
            )
        ),
        "OK"
    )
)</f>
        <v>OK</v>
      </c>
      <c r="S981" s="150" t="str">
        <f>IF(DJ981&lt;&gt;"",
    IF(INT('Drill Size Info'!$AA$19)=INT('Drill Size Info'!$AB$19),
        --(INT('Drill Size Info'!$AA$19) &amp; "." &amp; DJ981),
        IF(AND((--(INT('Drill Size Info'!$AA$19) &amp; "." &amp; DJ981)&gt;=--('Drill Size Info'!$AA$19)), (--(INT('Drill Size Info'!$AA$19) &amp; "." &amp; DJ981)&lt;=--('Drill Size Info'!$AB$19))),
            --(INT('Drill Size Info'!$AA$19) &amp; "." &amp; DJ981),
            --(INT('Drill Size Info'!$AB$19) &amp; "." &amp; DJ981)
        )
    ),
    IF(DH981&lt;&gt;"",
        IF(INT('Drill Size Info'!$AA$19)=INT('Drill Size Info'!$AB$19),
            --(INT('Drill Size Info'!$AA$19) &amp; "." &amp; RIGHT(DH981,3)),
            IF(AND((--(INT('Drill Size Info'!$AA$19) &amp; "." &amp; RIGHT(DH981,3))&gt;=--('Drill Size Info'!$AA$19)), (--(INT('Drill Size Info'!$AA$19) &amp; "." &amp; RIGHT(DH981,3))&lt;=--('Drill Size Info'!$AB$19))),
                --(INT('Drill Size Info'!$AA$19) &amp; "." &amp; RIGHT(DH981,3)),
                --(INT('Drill Size Info'!$AB$19) &amp; "." &amp; RIGHT(DH981,3))
            )
        ),
        "N/A"
    )
)</f>
        <v>N/A</v>
      </c>
      <c r="T981" s="150" t="str">
        <f>IF(DL981&lt;&gt;"",
    IF(INT('Drill Size Info'!$AA$19)=INT('Drill Size Info'!$AB$15),
        --(INT('Drill Size Info'!$AA$15) &amp; "." &amp; DL981),
        IF(AND((--(INT('Drill Size Info'!$AA$15) &amp; "." &amp; DL981)&gt;=--('Drill Size Info'!$AA$15)), (--(INT('Drill Size Info'!$AA$15) &amp; "." &amp; DL981)&lt;=--('Drill Size Info'!$AB$15))),
            --(INT('Drill Size Info'!$AA$15) &amp; "." &amp; DL981),
            --(INT('Drill Size Info'!$AB$15) &amp; "." &amp; DL981)
        )
    ),
    IF(DK981&lt;&gt;"",
        IF(INT('Drill Size Info'!$AA$15)=INT('Drill Size Info'!$AB$15),
            --(INT('Drill Size Info'!$AA$15) &amp; "." &amp; LEFT(DK981,3)),
            IF(AND((--(INT('Drill Size Info'!$AA$15) &amp; "." &amp; LEFT(DK981,3))&gt;=--('Drill Size Info'!$AA$15)), (--(INT('Drill Size Info'!$AA$15) &amp; "." &amp; LEFT(DK981,3))&lt;=--('Drill Size Info'!$AB$15))),
                --(INT('Drill Size Info'!$AA$15) &amp; "." &amp; LEFT(DK981,3)),
                --(INT('Drill Size Info'!$AB$15) &amp; "." &amp; LEFT(DK981,3))
            )
        ),
        "OK"
    )
)</f>
        <v>OK</v>
      </c>
      <c r="U981" s="150" t="str">
        <f>IF(DM981&lt;&gt;"",
    IF(INT('Drill Size Info'!$AA$19)=INT('Drill Size Info'!$AB$15),
        --(INT('Drill Size Info'!$AA$15) &amp; "." &amp; DM981),
        IF(AND((--(INT('Drill Size Info'!$AA$15) &amp; "." &amp; DM981)&gt;=--('Drill Size Info'!$AA$15)), (--(INT('Drill Size Info'!$AA$15) &amp; "." &amp; DM981)&lt;=--('Drill Size Info'!$AB$15))),
            --(INT('Drill Size Info'!$AA$15) &amp; "." &amp; DM981),
            --(INT('Drill Size Info'!$AB$15) &amp; "." &amp; DM981)
        )
    ),
    IF(DK981&lt;&gt;"",
        IF(INT('Drill Size Info'!$AA$15)=INT('Drill Size Info'!$AB$15),
            --(INT('Drill Size Info'!$AA$15) &amp; "." &amp; RIGHT(DK981,3)),
            IF(AND((--(INT('Drill Size Info'!$AA$15) &amp; "." &amp; RIGHT(DK981,3))&gt;=--('Drill Size Info'!$AA$15)), (--(INT('Drill Size Info'!$AA$15) &amp; "." &amp; RIGHT(DK981,3))&lt;=--('Drill Size Info'!$AB$15))),
                --(INT('Drill Size Info'!$AA$15) &amp; "." &amp; RIGHT(DK981,3)),
                --(INT('Drill Size Info'!$AB$15) &amp; "." &amp; RIGHT(DK981,3))
            )
        ),
        "N/A"
    )
)</f>
        <v>N/A</v>
      </c>
      <c r="V981" s="161"/>
      <c r="W981" s="161"/>
      <c r="X981" s="161"/>
      <c r="Y981" s="161"/>
      <c r="Z981" s="161"/>
      <c r="AA981" s="162"/>
      <c r="AB981" s="162"/>
      <c r="AC981" s="162"/>
      <c r="AD981" s="162"/>
      <c r="AE981" s="162"/>
      <c r="AF981" s="162"/>
      <c r="AG981" s="162"/>
      <c r="AH981" s="162"/>
      <c r="AI981" s="162"/>
      <c r="AJ981" s="162"/>
      <c r="AK981" s="162"/>
      <c r="AL981" s="162"/>
      <c r="AM981" s="162"/>
      <c r="AN981" s="162"/>
      <c r="AO981" s="162"/>
      <c r="AP981" s="162"/>
      <c r="AQ981" s="162"/>
      <c r="AR981" s="162"/>
      <c r="AS981" s="162"/>
      <c r="AT981" s="162"/>
      <c r="AU981" s="162"/>
      <c r="AV981" s="162"/>
      <c r="AW981" s="162"/>
      <c r="AX981" s="162"/>
      <c r="AY981" s="162"/>
      <c r="AZ981" s="162"/>
      <c r="BA981" s="162"/>
      <c r="BB981" s="163"/>
      <c r="BC981" s="163"/>
      <c r="BD981" s="163"/>
      <c r="BE981" s="164"/>
      <c r="BF981" s="165"/>
      <c r="BG981" s="162"/>
      <c r="BH981" s="162"/>
      <c r="BI981" s="164"/>
    </row>
    <row r="982" spans="2:61" x14ac:dyDescent="0.2">
      <c r="B982" s="156">
        <v>974</v>
      </c>
      <c r="C982" s="157">
        <f t="shared" si="644"/>
        <v>0</v>
      </c>
      <c r="D982" s="158" t="str">
        <f t="shared" si="643"/>
        <v>OK</v>
      </c>
      <c r="E982" s="159" t="e">
        <f>VLOOKUP('DATA SHEET'!$B$9,'Drill Size Info'!$T$2:$U$8,2,FALSE)</f>
        <v>#N/A</v>
      </c>
      <c r="F982" s="159" t="str">
        <f t="shared" si="645"/>
        <v/>
      </c>
      <c r="G982" s="91">
        <f t="shared" si="646"/>
        <v>0</v>
      </c>
      <c r="H982" s="160" t="s">
        <v>175</v>
      </c>
      <c r="I982" s="160" t="s">
        <v>175</v>
      </c>
      <c r="J982" s="160" t="str">
        <f>IF('DATA SHEET'!$B$10="NC-50","N/A","OK")</f>
        <v>OK</v>
      </c>
      <c r="K982" s="160" t="str">
        <f>IF('DATA SHEET'!$B$10="NC-50","N/A","OK")</f>
        <v>OK</v>
      </c>
      <c r="L982" s="160" t="str">
        <f t="shared" si="647"/>
        <v>OK</v>
      </c>
      <c r="M982" s="160" t="str">
        <f t="shared" si="648"/>
        <v>OK</v>
      </c>
      <c r="N982" s="160"/>
      <c r="O982" s="160"/>
      <c r="P982" s="160"/>
      <c r="Q982" s="160"/>
      <c r="R982" s="92" t="str">
        <f>IF(DI982&lt;&gt;"",
    IF(INT('Drill Size Info'!$AA$19)=INT('Drill Size Info'!$AB$19),
        --(INT('Drill Size Info'!$AA$19) &amp; "." &amp; DI982),
        IF(AND((--(INT('Drill Size Info'!$AA$19) &amp; "." &amp; DI982)&gt;=--('Drill Size Info'!$AA$19)), (--(INT('Drill Size Info'!$AA$19) &amp; "." &amp; DI982)&lt;=--('Drill Size Info'!$AB$19))),
            --(INT('Drill Size Info'!$AA$19) &amp; "." &amp; DI982),
            --(INT('Drill Size Info'!$AB$19) &amp; "." &amp; DI982)
        )
    ),
    IF(DH982&lt;&gt;"",
        IF(INT('Drill Size Info'!$AA$19)=INT('Drill Size Info'!$AB$19),
            --(INT('Drill Size Info'!$AA$19) &amp; "." &amp; LEFT(DH982,3)),
            IF(AND((--(INT('Drill Size Info'!$AA$19) &amp; "." &amp; LEFT(DH982,3))&gt;=--('Drill Size Info'!$AA$19)), (--(INT('Drill Size Info'!$AA$19) &amp; "." &amp; LEFT(DH982,3))&lt;=--('Drill Size Info'!$AB$19))),
                --(INT('Drill Size Info'!$AA$19) &amp; "." &amp; LEFT(DH982,3)),
                --(INT('Drill Size Info'!$AB$19) &amp; "." &amp; LEFT(DH982,3))
            )
        ),
        "OK"
    )
)</f>
        <v>OK</v>
      </c>
      <c r="S982" s="150" t="str">
        <f>IF(DJ982&lt;&gt;"",
    IF(INT('Drill Size Info'!$AA$19)=INT('Drill Size Info'!$AB$19),
        --(INT('Drill Size Info'!$AA$19) &amp; "." &amp; DJ982),
        IF(AND((--(INT('Drill Size Info'!$AA$19) &amp; "." &amp; DJ982)&gt;=--('Drill Size Info'!$AA$19)), (--(INT('Drill Size Info'!$AA$19) &amp; "." &amp; DJ982)&lt;=--('Drill Size Info'!$AB$19))),
            --(INT('Drill Size Info'!$AA$19) &amp; "." &amp; DJ982),
            --(INT('Drill Size Info'!$AB$19) &amp; "." &amp; DJ982)
        )
    ),
    IF(DH982&lt;&gt;"",
        IF(INT('Drill Size Info'!$AA$19)=INT('Drill Size Info'!$AB$19),
            --(INT('Drill Size Info'!$AA$19) &amp; "." &amp; RIGHT(DH982,3)),
            IF(AND((--(INT('Drill Size Info'!$AA$19) &amp; "." &amp; RIGHT(DH982,3))&gt;=--('Drill Size Info'!$AA$19)), (--(INT('Drill Size Info'!$AA$19) &amp; "." &amp; RIGHT(DH982,3))&lt;=--('Drill Size Info'!$AB$19))),
                --(INT('Drill Size Info'!$AA$19) &amp; "." &amp; RIGHT(DH982,3)),
                --(INT('Drill Size Info'!$AB$19) &amp; "." &amp; RIGHT(DH982,3))
            )
        ),
        "N/A"
    )
)</f>
        <v>N/A</v>
      </c>
      <c r="T982" s="150" t="str">
        <f>IF(DL982&lt;&gt;"",
    IF(INT('Drill Size Info'!$AA$19)=INT('Drill Size Info'!$AB$15),
        --(INT('Drill Size Info'!$AA$15) &amp; "." &amp; DL982),
        IF(AND((--(INT('Drill Size Info'!$AA$15) &amp; "." &amp; DL982)&gt;=--('Drill Size Info'!$AA$15)), (--(INT('Drill Size Info'!$AA$15) &amp; "." &amp; DL982)&lt;=--('Drill Size Info'!$AB$15))),
            --(INT('Drill Size Info'!$AA$15) &amp; "." &amp; DL982),
            --(INT('Drill Size Info'!$AB$15) &amp; "." &amp; DL982)
        )
    ),
    IF(DK982&lt;&gt;"",
        IF(INT('Drill Size Info'!$AA$15)=INT('Drill Size Info'!$AB$15),
            --(INT('Drill Size Info'!$AA$15) &amp; "." &amp; LEFT(DK982,3)),
            IF(AND((--(INT('Drill Size Info'!$AA$15) &amp; "." &amp; LEFT(DK982,3))&gt;=--('Drill Size Info'!$AA$15)), (--(INT('Drill Size Info'!$AA$15) &amp; "." &amp; LEFT(DK982,3))&lt;=--('Drill Size Info'!$AB$15))),
                --(INT('Drill Size Info'!$AA$15) &amp; "." &amp; LEFT(DK982,3)),
                --(INT('Drill Size Info'!$AB$15) &amp; "." &amp; LEFT(DK982,3))
            )
        ),
        "OK"
    )
)</f>
        <v>OK</v>
      </c>
      <c r="U982" s="150" t="str">
        <f>IF(DM982&lt;&gt;"",
    IF(INT('Drill Size Info'!$AA$19)=INT('Drill Size Info'!$AB$15),
        --(INT('Drill Size Info'!$AA$15) &amp; "." &amp; DM982),
        IF(AND((--(INT('Drill Size Info'!$AA$15) &amp; "." &amp; DM982)&gt;=--('Drill Size Info'!$AA$15)), (--(INT('Drill Size Info'!$AA$15) &amp; "." &amp; DM982)&lt;=--('Drill Size Info'!$AB$15))),
            --(INT('Drill Size Info'!$AA$15) &amp; "." &amp; DM982),
            --(INT('Drill Size Info'!$AB$15) &amp; "." &amp; DM982)
        )
    ),
    IF(DK982&lt;&gt;"",
        IF(INT('Drill Size Info'!$AA$15)=INT('Drill Size Info'!$AB$15),
            --(INT('Drill Size Info'!$AA$15) &amp; "." &amp; RIGHT(DK982,3)),
            IF(AND((--(INT('Drill Size Info'!$AA$15) &amp; "." &amp; RIGHT(DK982,3))&gt;=--('Drill Size Info'!$AA$15)), (--(INT('Drill Size Info'!$AA$15) &amp; "." &amp; RIGHT(DK982,3))&lt;=--('Drill Size Info'!$AB$15))),
                --(INT('Drill Size Info'!$AA$15) &amp; "." &amp; RIGHT(DK982,3)),
                --(INT('Drill Size Info'!$AB$15) &amp; "." &amp; RIGHT(DK982,3))
            )
        ),
        "N/A"
    )
)</f>
        <v>N/A</v>
      </c>
      <c r="V982" s="161"/>
      <c r="W982" s="161"/>
      <c r="X982" s="161"/>
      <c r="Y982" s="161"/>
      <c r="Z982" s="161"/>
      <c r="AA982" s="162"/>
      <c r="AB982" s="162"/>
      <c r="AC982" s="162"/>
      <c r="AD982" s="162"/>
      <c r="AE982" s="162"/>
      <c r="AF982" s="162"/>
      <c r="AG982" s="162"/>
      <c r="AH982" s="162"/>
      <c r="AI982" s="162"/>
      <c r="AJ982" s="162"/>
      <c r="AK982" s="162"/>
      <c r="AL982" s="162"/>
      <c r="AM982" s="162"/>
      <c r="AN982" s="162"/>
      <c r="AO982" s="162"/>
      <c r="AP982" s="162"/>
      <c r="AQ982" s="162"/>
      <c r="AR982" s="162"/>
      <c r="AS982" s="162"/>
      <c r="AT982" s="162"/>
      <c r="AU982" s="162"/>
      <c r="AV982" s="162"/>
      <c r="AW982" s="162"/>
      <c r="AX982" s="162"/>
      <c r="AY982" s="162"/>
      <c r="AZ982" s="162"/>
      <c r="BA982" s="162"/>
      <c r="BB982" s="163"/>
      <c r="BC982" s="163"/>
      <c r="BD982" s="163"/>
      <c r="BE982" s="164"/>
      <c r="BF982" s="165"/>
      <c r="BG982" s="162"/>
      <c r="BH982" s="162"/>
      <c r="BI982" s="164"/>
    </row>
    <row r="983" spans="2:61" x14ac:dyDescent="0.2">
      <c r="B983" s="156">
        <v>975</v>
      </c>
      <c r="C983" s="157">
        <f t="shared" si="644"/>
        <v>0</v>
      </c>
      <c r="D983" s="158" t="str">
        <f t="shared" si="643"/>
        <v>OK</v>
      </c>
      <c r="E983" s="159" t="e">
        <f>VLOOKUP('DATA SHEET'!$B$9,'Drill Size Info'!$T$2:$U$8,2,FALSE)</f>
        <v>#N/A</v>
      </c>
      <c r="F983" s="159" t="str">
        <f t="shared" si="645"/>
        <v/>
      </c>
      <c r="G983" s="91">
        <f t="shared" si="646"/>
        <v>0</v>
      </c>
      <c r="H983" s="160" t="s">
        <v>175</v>
      </c>
      <c r="I983" s="160" t="s">
        <v>175</v>
      </c>
      <c r="J983" s="160" t="str">
        <f>IF('DATA SHEET'!$B$10="NC-50","N/A","OK")</f>
        <v>OK</v>
      </c>
      <c r="K983" s="160" t="str">
        <f>IF('DATA SHEET'!$B$10="NC-50","N/A","OK")</f>
        <v>OK</v>
      </c>
      <c r="L983" s="160" t="str">
        <f t="shared" si="647"/>
        <v>OK</v>
      </c>
      <c r="M983" s="160" t="str">
        <f t="shared" si="648"/>
        <v>OK</v>
      </c>
      <c r="N983" s="160"/>
      <c r="O983" s="160"/>
      <c r="P983" s="160"/>
      <c r="Q983" s="160"/>
      <c r="R983" s="92" t="str">
        <f>IF(DI983&lt;&gt;"",
    IF(INT('Drill Size Info'!$AA$19)=INT('Drill Size Info'!$AB$19),
        --(INT('Drill Size Info'!$AA$19) &amp; "." &amp; DI983),
        IF(AND((--(INT('Drill Size Info'!$AA$19) &amp; "." &amp; DI983)&gt;=--('Drill Size Info'!$AA$19)), (--(INT('Drill Size Info'!$AA$19) &amp; "." &amp; DI983)&lt;=--('Drill Size Info'!$AB$19))),
            --(INT('Drill Size Info'!$AA$19) &amp; "." &amp; DI983),
            --(INT('Drill Size Info'!$AB$19) &amp; "." &amp; DI983)
        )
    ),
    IF(DH983&lt;&gt;"",
        IF(INT('Drill Size Info'!$AA$19)=INT('Drill Size Info'!$AB$19),
            --(INT('Drill Size Info'!$AA$19) &amp; "." &amp; LEFT(DH983,3)),
            IF(AND((--(INT('Drill Size Info'!$AA$19) &amp; "." &amp; LEFT(DH983,3))&gt;=--('Drill Size Info'!$AA$19)), (--(INT('Drill Size Info'!$AA$19) &amp; "." &amp; LEFT(DH983,3))&lt;=--('Drill Size Info'!$AB$19))),
                --(INT('Drill Size Info'!$AA$19) &amp; "." &amp; LEFT(DH983,3)),
                --(INT('Drill Size Info'!$AB$19) &amp; "." &amp; LEFT(DH983,3))
            )
        ),
        "OK"
    )
)</f>
        <v>OK</v>
      </c>
      <c r="S983" s="150" t="str">
        <f>IF(DJ983&lt;&gt;"",
    IF(INT('Drill Size Info'!$AA$19)=INT('Drill Size Info'!$AB$19),
        --(INT('Drill Size Info'!$AA$19) &amp; "." &amp; DJ983),
        IF(AND((--(INT('Drill Size Info'!$AA$19) &amp; "." &amp; DJ983)&gt;=--('Drill Size Info'!$AA$19)), (--(INT('Drill Size Info'!$AA$19) &amp; "." &amp; DJ983)&lt;=--('Drill Size Info'!$AB$19))),
            --(INT('Drill Size Info'!$AA$19) &amp; "." &amp; DJ983),
            --(INT('Drill Size Info'!$AB$19) &amp; "." &amp; DJ983)
        )
    ),
    IF(DH983&lt;&gt;"",
        IF(INT('Drill Size Info'!$AA$19)=INT('Drill Size Info'!$AB$19),
            --(INT('Drill Size Info'!$AA$19) &amp; "." &amp; RIGHT(DH983,3)),
            IF(AND((--(INT('Drill Size Info'!$AA$19) &amp; "." &amp; RIGHT(DH983,3))&gt;=--('Drill Size Info'!$AA$19)), (--(INT('Drill Size Info'!$AA$19) &amp; "." &amp; RIGHT(DH983,3))&lt;=--('Drill Size Info'!$AB$19))),
                --(INT('Drill Size Info'!$AA$19) &amp; "." &amp; RIGHT(DH983,3)),
                --(INT('Drill Size Info'!$AB$19) &amp; "." &amp; RIGHT(DH983,3))
            )
        ),
        "N/A"
    )
)</f>
        <v>N/A</v>
      </c>
      <c r="T983" s="150" t="str">
        <f>IF(DL983&lt;&gt;"",
    IF(INT('Drill Size Info'!$AA$19)=INT('Drill Size Info'!$AB$15),
        --(INT('Drill Size Info'!$AA$15) &amp; "." &amp; DL983),
        IF(AND((--(INT('Drill Size Info'!$AA$15) &amp; "." &amp; DL983)&gt;=--('Drill Size Info'!$AA$15)), (--(INT('Drill Size Info'!$AA$15) &amp; "." &amp; DL983)&lt;=--('Drill Size Info'!$AB$15))),
            --(INT('Drill Size Info'!$AA$15) &amp; "." &amp; DL983),
            --(INT('Drill Size Info'!$AB$15) &amp; "." &amp; DL983)
        )
    ),
    IF(DK983&lt;&gt;"",
        IF(INT('Drill Size Info'!$AA$15)=INT('Drill Size Info'!$AB$15),
            --(INT('Drill Size Info'!$AA$15) &amp; "." &amp; LEFT(DK983,3)),
            IF(AND((--(INT('Drill Size Info'!$AA$15) &amp; "." &amp; LEFT(DK983,3))&gt;=--('Drill Size Info'!$AA$15)), (--(INT('Drill Size Info'!$AA$15) &amp; "." &amp; LEFT(DK983,3))&lt;=--('Drill Size Info'!$AB$15))),
                --(INT('Drill Size Info'!$AA$15) &amp; "." &amp; LEFT(DK983,3)),
                --(INT('Drill Size Info'!$AB$15) &amp; "." &amp; LEFT(DK983,3))
            )
        ),
        "OK"
    )
)</f>
        <v>OK</v>
      </c>
      <c r="U983" s="150" t="str">
        <f>IF(DM983&lt;&gt;"",
    IF(INT('Drill Size Info'!$AA$19)=INT('Drill Size Info'!$AB$15),
        --(INT('Drill Size Info'!$AA$15) &amp; "." &amp; DM983),
        IF(AND((--(INT('Drill Size Info'!$AA$15) &amp; "." &amp; DM983)&gt;=--('Drill Size Info'!$AA$15)), (--(INT('Drill Size Info'!$AA$15) &amp; "." &amp; DM983)&lt;=--('Drill Size Info'!$AB$15))),
            --(INT('Drill Size Info'!$AA$15) &amp; "." &amp; DM983),
            --(INT('Drill Size Info'!$AB$15) &amp; "." &amp; DM983)
        )
    ),
    IF(DK983&lt;&gt;"",
        IF(INT('Drill Size Info'!$AA$15)=INT('Drill Size Info'!$AB$15),
            --(INT('Drill Size Info'!$AA$15) &amp; "." &amp; RIGHT(DK983,3)),
            IF(AND((--(INT('Drill Size Info'!$AA$15) &amp; "." &amp; RIGHT(DK983,3))&gt;=--('Drill Size Info'!$AA$15)), (--(INT('Drill Size Info'!$AA$15) &amp; "." &amp; RIGHT(DK983,3))&lt;=--('Drill Size Info'!$AB$15))),
                --(INT('Drill Size Info'!$AA$15) &amp; "." &amp; RIGHT(DK983,3)),
                --(INT('Drill Size Info'!$AB$15) &amp; "." &amp; RIGHT(DK983,3))
            )
        ),
        "N/A"
    )
)</f>
        <v>N/A</v>
      </c>
      <c r="V983" s="161"/>
      <c r="W983" s="161"/>
      <c r="X983" s="161"/>
      <c r="Y983" s="161"/>
      <c r="Z983" s="161"/>
      <c r="AA983" s="162"/>
      <c r="AB983" s="162"/>
      <c r="AC983" s="162"/>
      <c r="AD983" s="162"/>
      <c r="AE983" s="162"/>
      <c r="AF983" s="162"/>
      <c r="AG983" s="162"/>
      <c r="AH983" s="162"/>
      <c r="AI983" s="162"/>
      <c r="AJ983" s="162"/>
      <c r="AK983" s="162"/>
      <c r="AL983" s="162"/>
      <c r="AM983" s="162"/>
      <c r="AN983" s="162"/>
      <c r="AO983" s="162"/>
      <c r="AP983" s="162"/>
      <c r="AQ983" s="162"/>
      <c r="AR983" s="162"/>
      <c r="AS983" s="162"/>
      <c r="AT983" s="162"/>
      <c r="AU983" s="162"/>
      <c r="AV983" s="162"/>
      <c r="AW983" s="162"/>
      <c r="AX983" s="162"/>
      <c r="AY983" s="162"/>
      <c r="AZ983" s="162"/>
      <c r="BA983" s="162"/>
      <c r="BB983" s="163"/>
      <c r="BC983" s="163"/>
      <c r="BD983" s="163"/>
      <c r="BE983" s="164"/>
      <c r="BF983" s="165"/>
      <c r="BG983" s="162"/>
      <c r="BH983" s="162"/>
      <c r="BI983" s="164"/>
    </row>
    <row r="984" spans="2:61" x14ac:dyDescent="0.2">
      <c r="B984" s="156">
        <v>976</v>
      </c>
      <c r="C984" s="157">
        <f t="shared" si="644"/>
        <v>0</v>
      </c>
      <c r="D984" s="158" t="str">
        <f t="shared" si="643"/>
        <v>OK</v>
      </c>
      <c r="E984" s="159" t="e">
        <f>VLOOKUP('DATA SHEET'!$B$9,'Drill Size Info'!$T$2:$U$8,2,FALSE)</f>
        <v>#N/A</v>
      </c>
      <c r="F984" s="159" t="str">
        <f t="shared" si="645"/>
        <v/>
      </c>
      <c r="G984" s="91">
        <f t="shared" si="646"/>
        <v>0</v>
      </c>
      <c r="H984" s="160" t="s">
        <v>175</v>
      </c>
      <c r="I984" s="160" t="s">
        <v>175</v>
      </c>
      <c r="J984" s="160" t="str">
        <f>IF('DATA SHEET'!$B$10="NC-50","N/A","OK")</f>
        <v>OK</v>
      </c>
      <c r="K984" s="160" t="str">
        <f>IF('DATA SHEET'!$B$10="NC-50","N/A","OK")</f>
        <v>OK</v>
      </c>
      <c r="L984" s="160" t="str">
        <f t="shared" si="647"/>
        <v>OK</v>
      </c>
      <c r="M984" s="160" t="str">
        <f t="shared" si="648"/>
        <v>OK</v>
      </c>
      <c r="N984" s="160"/>
      <c r="O984" s="160"/>
      <c r="P984" s="160"/>
      <c r="Q984" s="160"/>
      <c r="R984" s="92" t="str">
        <f>IF(DI984&lt;&gt;"",
    IF(INT('Drill Size Info'!$AA$19)=INT('Drill Size Info'!$AB$19),
        --(INT('Drill Size Info'!$AA$19) &amp; "." &amp; DI984),
        IF(AND((--(INT('Drill Size Info'!$AA$19) &amp; "." &amp; DI984)&gt;=--('Drill Size Info'!$AA$19)), (--(INT('Drill Size Info'!$AA$19) &amp; "." &amp; DI984)&lt;=--('Drill Size Info'!$AB$19))),
            --(INT('Drill Size Info'!$AA$19) &amp; "." &amp; DI984),
            --(INT('Drill Size Info'!$AB$19) &amp; "." &amp; DI984)
        )
    ),
    IF(DH984&lt;&gt;"",
        IF(INT('Drill Size Info'!$AA$19)=INT('Drill Size Info'!$AB$19),
            --(INT('Drill Size Info'!$AA$19) &amp; "." &amp; LEFT(DH984,3)),
            IF(AND((--(INT('Drill Size Info'!$AA$19) &amp; "." &amp; LEFT(DH984,3))&gt;=--('Drill Size Info'!$AA$19)), (--(INT('Drill Size Info'!$AA$19) &amp; "." &amp; LEFT(DH984,3))&lt;=--('Drill Size Info'!$AB$19))),
                --(INT('Drill Size Info'!$AA$19) &amp; "." &amp; LEFT(DH984,3)),
                --(INT('Drill Size Info'!$AB$19) &amp; "." &amp; LEFT(DH984,3))
            )
        ),
        "OK"
    )
)</f>
        <v>OK</v>
      </c>
      <c r="S984" s="150" t="str">
        <f>IF(DJ984&lt;&gt;"",
    IF(INT('Drill Size Info'!$AA$19)=INT('Drill Size Info'!$AB$19),
        --(INT('Drill Size Info'!$AA$19) &amp; "." &amp; DJ984),
        IF(AND((--(INT('Drill Size Info'!$AA$19) &amp; "." &amp; DJ984)&gt;=--('Drill Size Info'!$AA$19)), (--(INT('Drill Size Info'!$AA$19) &amp; "." &amp; DJ984)&lt;=--('Drill Size Info'!$AB$19))),
            --(INT('Drill Size Info'!$AA$19) &amp; "." &amp; DJ984),
            --(INT('Drill Size Info'!$AB$19) &amp; "." &amp; DJ984)
        )
    ),
    IF(DH984&lt;&gt;"",
        IF(INT('Drill Size Info'!$AA$19)=INT('Drill Size Info'!$AB$19),
            --(INT('Drill Size Info'!$AA$19) &amp; "." &amp; RIGHT(DH984,3)),
            IF(AND((--(INT('Drill Size Info'!$AA$19) &amp; "." &amp; RIGHT(DH984,3))&gt;=--('Drill Size Info'!$AA$19)), (--(INT('Drill Size Info'!$AA$19) &amp; "." &amp; RIGHT(DH984,3))&lt;=--('Drill Size Info'!$AB$19))),
                --(INT('Drill Size Info'!$AA$19) &amp; "." &amp; RIGHT(DH984,3)),
                --(INT('Drill Size Info'!$AB$19) &amp; "." &amp; RIGHT(DH984,3))
            )
        ),
        "N/A"
    )
)</f>
        <v>N/A</v>
      </c>
      <c r="T984" s="150" t="str">
        <f>IF(DL984&lt;&gt;"",
    IF(INT('Drill Size Info'!$AA$19)=INT('Drill Size Info'!$AB$15),
        --(INT('Drill Size Info'!$AA$15) &amp; "." &amp; DL984),
        IF(AND((--(INT('Drill Size Info'!$AA$15) &amp; "." &amp; DL984)&gt;=--('Drill Size Info'!$AA$15)), (--(INT('Drill Size Info'!$AA$15) &amp; "." &amp; DL984)&lt;=--('Drill Size Info'!$AB$15))),
            --(INT('Drill Size Info'!$AA$15) &amp; "." &amp; DL984),
            --(INT('Drill Size Info'!$AB$15) &amp; "." &amp; DL984)
        )
    ),
    IF(DK984&lt;&gt;"",
        IF(INT('Drill Size Info'!$AA$15)=INT('Drill Size Info'!$AB$15),
            --(INT('Drill Size Info'!$AA$15) &amp; "." &amp; LEFT(DK984,3)),
            IF(AND((--(INT('Drill Size Info'!$AA$15) &amp; "." &amp; LEFT(DK984,3))&gt;=--('Drill Size Info'!$AA$15)), (--(INT('Drill Size Info'!$AA$15) &amp; "." &amp; LEFT(DK984,3))&lt;=--('Drill Size Info'!$AB$15))),
                --(INT('Drill Size Info'!$AA$15) &amp; "." &amp; LEFT(DK984,3)),
                --(INT('Drill Size Info'!$AB$15) &amp; "." &amp; LEFT(DK984,3))
            )
        ),
        "OK"
    )
)</f>
        <v>OK</v>
      </c>
      <c r="U984" s="150" t="str">
        <f>IF(DM984&lt;&gt;"",
    IF(INT('Drill Size Info'!$AA$19)=INT('Drill Size Info'!$AB$15),
        --(INT('Drill Size Info'!$AA$15) &amp; "." &amp; DM984),
        IF(AND((--(INT('Drill Size Info'!$AA$15) &amp; "." &amp; DM984)&gt;=--('Drill Size Info'!$AA$15)), (--(INT('Drill Size Info'!$AA$15) &amp; "." &amp; DM984)&lt;=--('Drill Size Info'!$AB$15))),
            --(INT('Drill Size Info'!$AA$15) &amp; "." &amp; DM984),
            --(INT('Drill Size Info'!$AB$15) &amp; "." &amp; DM984)
        )
    ),
    IF(DK984&lt;&gt;"",
        IF(INT('Drill Size Info'!$AA$15)=INT('Drill Size Info'!$AB$15),
            --(INT('Drill Size Info'!$AA$15) &amp; "." &amp; RIGHT(DK984,3)),
            IF(AND((--(INT('Drill Size Info'!$AA$15) &amp; "." &amp; RIGHT(DK984,3))&gt;=--('Drill Size Info'!$AA$15)), (--(INT('Drill Size Info'!$AA$15) &amp; "." &amp; RIGHT(DK984,3))&lt;=--('Drill Size Info'!$AB$15))),
                --(INT('Drill Size Info'!$AA$15) &amp; "." &amp; RIGHT(DK984,3)),
                --(INT('Drill Size Info'!$AB$15) &amp; "." &amp; RIGHT(DK984,3))
            )
        ),
        "N/A"
    )
)</f>
        <v>N/A</v>
      </c>
      <c r="V984" s="161"/>
      <c r="W984" s="161"/>
      <c r="X984" s="161"/>
      <c r="Y984" s="161"/>
      <c r="Z984" s="161"/>
      <c r="AA984" s="162"/>
      <c r="AB984" s="162"/>
      <c r="AC984" s="162"/>
      <c r="AD984" s="162"/>
      <c r="AE984" s="162"/>
      <c r="AF984" s="162"/>
      <c r="AG984" s="162"/>
      <c r="AH984" s="162"/>
      <c r="AI984" s="162"/>
      <c r="AJ984" s="162"/>
      <c r="AK984" s="162"/>
      <c r="AL984" s="162"/>
      <c r="AM984" s="162"/>
      <c r="AN984" s="162"/>
      <c r="AO984" s="162"/>
      <c r="AP984" s="162"/>
      <c r="AQ984" s="162"/>
      <c r="AR984" s="162"/>
      <c r="AS984" s="162"/>
      <c r="AT984" s="162"/>
      <c r="AU984" s="162"/>
      <c r="AV984" s="162"/>
      <c r="AW984" s="162"/>
      <c r="AX984" s="162"/>
      <c r="AY984" s="162"/>
      <c r="AZ984" s="162"/>
      <c r="BA984" s="162"/>
      <c r="BB984" s="163"/>
      <c r="BC984" s="163"/>
      <c r="BD984" s="163"/>
      <c r="BE984" s="164"/>
      <c r="BF984" s="165"/>
      <c r="BG984" s="162"/>
      <c r="BH984" s="162"/>
      <c r="BI984" s="164"/>
    </row>
    <row r="985" spans="2:61" x14ac:dyDescent="0.2">
      <c r="B985" s="156">
        <v>977</v>
      </c>
      <c r="C985" s="157">
        <f t="shared" si="644"/>
        <v>0</v>
      </c>
      <c r="D985" s="158" t="str">
        <f t="shared" si="643"/>
        <v>OK</v>
      </c>
      <c r="E985" s="159" t="e">
        <f>VLOOKUP('DATA SHEET'!$B$9,'Drill Size Info'!$T$2:$U$8,2,FALSE)</f>
        <v>#N/A</v>
      </c>
      <c r="F985" s="159" t="str">
        <f t="shared" si="645"/>
        <v/>
      </c>
      <c r="G985" s="91">
        <f t="shared" si="646"/>
        <v>0</v>
      </c>
      <c r="H985" s="160" t="s">
        <v>175</v>
      </c>
      <c r="I985" s="160" t="s">
        <v>175</v>
      </c>
      <c r="J985" s="160" t="str">
        <f>IF('DATA SHEET'!$B$10="NC-50","N/A","OK")</f>
        <v>OK</v>
      </c>
      <c r="K985" s="160" t="str">
        <f>IF('DATA SHEET'!$B$10="NC-50","N/A","OK")</f>
        <v>OK</v>
      </c>
      <c r="L985" s="160" t="str">
        <f t="shared" si="647"/>
        <v>OK</v>
      </c>
      <c r="M985" s="160" t="str">
        <f t="shared" si="648"/>
        <v>OK</v>
      </c>
      <c r="N985" s="160"/>
      <c r="O985" s="160"/>
      <c r="P985" s="160"/>
      <c r="Q985" s="160"/>
      <c r="R985" s="92" t="str">
        <f>IF(DI985&lt;&gt;"",
    IF(INT('Drill Size Info'!$AA$19)=INT('Drill Size Info'!$AB$19),
        --(INT('Drill Size Info'!$AA$19) &amp; "." &amp; DI985),
        IF(AND((--(INT('Drill Size Info'!$AA$19) &amp; "." &amp; DI985)&gt;=--('Drill Size Info'!$AA$19)), (--(INT('Drill Size Info'!$AA$19) &amp; "." &amp; DI985)&lt;=--('Drill Size Info'!$AB$19))),
            --(INT('Drill Size Info'!$AA$19) &amp; "." &amp; DI985),
            --(INT('Drill Size Info'!$AB$19) &amp; "." &amp; DI985)
        )
    ),
    IF(DH985&lt;&gt;"",
        IF(INT('Drill Size Info'!$AA$19)=INT('Drill Size Info'!$AB$19),
            --(INT('Drill Size Info'!$AA$19) &amp; "." &amp; LEFT(DH985,3)),
            IF(AND((--(INT('Drill Size Info'!$AA$19) &amp; "." &amp; LEFT(DH985,3))&gt;=--('Drill Size Info'!$AA$19)), (--(INT('Drill Size Info'!$AA$19) &amp; "." &amp; LEFT(DH985,3))&lt;=--('Drill Size Info'!$AB$19))),
                --(INT('Drill Size Info'!$AA$19) &amp; "." &amp; LEFT(DH985,3)),
                --(INT('Drill Size Info'!$AB$19) &amp; "." &amp; LEFT(DH985,3))
            )
        ),
        "OK"
    )
)</f>
        <v>OK</v>
      </c>
      <c r="S985" s="150" t="str">
        <f>IF(DJ985&lt;&gt;"",
    IF(INT('Drill Size Info'!$AA$19)=INT('Drill Size Info'!$AB$19),
        --(INT('Drill Size Info'!$AA$19) &amp; "." &amp; DJ985),
        IF(AND((--(INT('Drill Size Info'!$AA$19) &amp; "." &amp; DJ985)&gt;=--('Drill Size Info'!$AA$19)), (--(INT('Drill Size Info'!$AA$19) &amp; "." &amp; DJ985)&lt;=--('Drill Size Info'!$AB$19))),
            --(INT('Drill Size Info'!$AA$19) &amp; "." &amp; DJ985),
            --(INT('Drill Size Info'!$AB$19) &amp; "." &amp; DJ985)
        )
    ),
    IF(DH985&lt;&gt;"",
        IF(INT('Drill Size Info'!$AA$19)=INT('Drill Size Info'!$AB$19),
            --(INT('Drill Size Info'!$AA$19) &amp; "." &amp; RIGHT(DH985,3)),
            IF(AND((--(INT('Drill Size Info'!$AA$19) &amp; "." &amp; RIGHT(DH985,3))&gt;=--('Drill Size Info'!$AA$19)), (--(INT('Drill Size Info'!$AA$19) &amp; "." &amp; RIGHT(DH985,3))&lt;=--('Drill Size Info'!$AB$19))),
                --(INT('Drill Size Info'!$AA$19) &amp; "." &amp; RIGHT(DH985,3)),
                --(INT('Drill Size Info'!$AB$19) &amp; "." &amp; RIGHT(DH985,3))
            )
        ),
        "N/A"
    )
)</f>
        <v>N/A</v>
      </c>
      <c r="T985" s="150" t="str">
        <f>IF(DL985&lt;&gt;"",
    IF(INT('Drill Size Info'!$AA$19)=INT('Drill Size Info'!$AB$15),
        --(INT('Drill Size Info'!$AA$15) &amp; "." &amp; DL985),
        IF(AND((--(INT('Drill Size Info'!$AA$15) &amp; "." &amp; DL985)&gt;=--('Drill Size Info'!$AA$15)), (--(INT('Drill Size Info'!$AA$15) &amp; "." &amp; DL985)&lt;=--('Drill Size Info'!$AB$15))),
            --(INT('Drill Size Info'!$AA$15) &amp; "." &amp; DL985),
            --(INT('Drill Size Info'!$AB$15) &amp; "." &amp; DL985)
        )
    ),
    IF(DK985&lt;&gt;"",
        IF(INT('Drill Size Info'!$AA$15)=INT('Drill Size Info'!$AB$15),
            --(INT('Drill Size Info'!$AA$15) &amp; "." &amp; LEFT(DK985,3)),
            IF(AND((--(INT('Drill Size Info'!$AA$15) &amp; "." &amp; LEFT(DK985,3))&gt;=--('Drill Size Info'!$AA$15)), (--(INT('Drill Size Info'!$AA$15) &amp; "." &amp; LEFT(DK985,3))&lt;=--('Drill Size Info'!$AB$15))),
                --(INT('Drill Size Info'!$AA$15) &amp; "." &amp; LEFT(DK985,3)),
                --(INT('Drill Size Info'!$AB$15) &amp; "." &amp; LEFT(DK985,3))
            )
        ),
        "OK"
    )
)</f>
        <v>OK</v>
      </c>
      <c r="U985" s="150" t="str">
        <f>IF(DM985&lt;&gt;"",
    IF(INT('Drill Size Info'!$AA$19)=INT('Drill Size Info'!$AB$15),
        --(INT('Drill Size Info'!$AA$15) &amp; "." &amp; DM985),
        IF(AND((--(INT('Drill Size Info'!$AA$15) &amp; "." &amp; DM985)&gt;=--('Drill Size Info'!$AA$15)), (--(INT('Drill Size Info'!$AA$15) &amp; "." &amp; DM985)&lt;=--('Drill Size Info'!$AB$15))),
            --(INT('Drill Size Info'!$AA$15) &amp; "." &amp; DM985),
            --(INT('Drill Size Info'!$AB$15) &amp; "." &amp; DM985)
        )
    ),
    IF(DK985&lt;&gt;"",
        IF(INT('Drill Size Info'!$AA$15)=INT('Drill Size Info'!$AB$15),
            --(INT('Drill Size Info'!$AA$15) &amp; "." &amp; RIGHT(DK985,3)),
            IF(AND((--(INT('Drill Size Info'!$AA$15) &amp; "." &amp; RIGHT(DK985,3))&gt;=--('Drill Size Info'!$AA$15)), (--(INT('Drill Size Info'!$AA$15) &amp; "." &amp; RIGHT(DK985,3))&lt;=--('Drill Size Info'!$AB$15))),
                --(INT('Drill Size Info'!$AA$15) &amp; "." &amp; RIGHT(DK985,3)),
                --(INT('Drill Size Info'!$AB$15) &amp; "." &amp; RIGHT(DK985,3))
            )
        ),
        "N/A"
    )
)</f>
        <v>N/A</v>
      </c>
      <c r="V985" s="161"/>
      <c r="W985" s="161"/>
      <c r="X985" s="161"/>
      <c r="Y985" s="161"/>
      <c r="Z985" s="161"/>
      <c r="AA985" s="162"/>
      <c r="AB985" s="162"/>
      <c r="AC985" s="162"/>
      <c r="AD985" s="162"/>
      <c r="AE985" s="162"/>
      <c r="AF985" s="162"/>
      <c r="AG985" s="162"/>
      <c r="AH985" s="162"/>
      <c r="AI985" s="162"/>
      <c r="AJ985" s="162"/>
      <c r="AK985" s="162"/>
      <c r="AL985" s="162"/>
      <c r="AM985" s="162"/>
      <c r="AN985" s="162"/>
      <c r="AO985" s="162"/>
      <c r="AP985" s="162"/>
      <c r="AQ985" s="162"/>
      <c r="AR985" s="162"/>
      <c r="AS985" s="162"/>
      <c r="AT985" s="162"/>
      <c r="AU985" s="162"/>
      <c r="AV985" s="162"/>
      <c r="AW985" s="162"/>
      <c r="AX985" s="162"/>
      <c r="AY985" s="162"/>
      <c r="AZ985" s="162"/>
      <c r="BA985" s="162"/>
      <c r="BB985" s="163"/>
      <c r="BC985" s="163"/>
      <c r="BD985" s="163"/>
      <c r="BE985" s="164"/>
      <c r="BF985" s="165"/>
      <c r="BG985" s="162"/>
      <c r="BH985" s="162"/>
      <c r="BI985" s="164"/>
    </row>
    <row r="986" spans="2:61" x14ac:dyDescent="0.2">
      <c r="B986" s="156">
        <v>978</v>
      </c>
      <c r="C986" s="157">
        <f t="shared" si="644"/>
        <v>0</v>
      </c>
      <c r="D986" s="158" t="str">
        <f t="shared" si="643"/>
        <v>OK</v>
      </c>
      <c r="E986" s="159" t="e">
        <f>VLOOKUP('DATA SHEET'!$B$9,'Drill Size Info'!$T$2:$U$8,2,FALSE)</f>
        <v>#N/A</v>
      </c>
      <c r="F986" s="159" t="str">
        <f t="shared" si="645"/>
        <v/>
      </c>
      <c r="G986" s="91">
        <f t="shared" si="646"/>
        <v>0</v>
      </c>
      <c r="H986" s="160" t="s">
        <v>175</v>
      </c>
      <c r="I986" s="160" t="s">
        <v>175</v>
      </c>
      <c r="J986" s="160" t="str">
        <f>IF('DATA SHEET'!$B$10="NC-50","N/A","OK")</f>
        <v>OK</v>
      </c>
      <c r="K986" s="160" t="str">
        <f>IF('DATA SHEET'!$B$10="NC-50","N/A","OK")</f>
        <v>OK</v>
      </c>
      <c r="L986" s="160" t="str">
        <f t="shared" si="647"/>
        <v>OK</v>
      </c>
      <c r="M986" s="160" t="str">
        <f t="shared" si="648"/>
        <v>OK</v>
      </c>
      <c r="N986" s="160"/>
      <c r="O986" s="160"/>
      <c r="P986" s="160"/>
      <c r="Q986" s="160"/>
      <c r="R986" s="92" t="str">
        <f>IF(DI986&lt;&gt;"",
    IF(INT('Drill Size Info'!$AA$19)=INT('Drill Size Info'!$AB$19),
        --(INT('Drill Size Info'!$AA$19) &amp; "." &amp; DI986),
        IF(AND((--(INT('Drill Size Info'!$AA$19) &amp; "." &amp; DI986)&gt;=--('Drill Size Info'!$AA$19)), (--(INT('Drill Size Info'!$AA$19) &amp; "." &amp; DI986)&lt;=--('Drill Size Info'!$AB$19))),
            --(INT('Drill Size Info'!$AA$19) &amp; "." &amp; DI986),
            --(INT('Drill Size Info'!$AB$19) &amp; "." &amp; DI986)
        )
    ),
    IF(DH986&lt;&gt;"",
        IF(INT('Drill Size Info'!$AA$19)=INT('Drill Size Info'!$AB$19),
            --(INT('Drill Size Info'!$AA$19) &amp; "." &amp; LEFT(DH986,3)),
            IF(AND((--(INT('Drill Size Info'!$AA$19) &amp; "." &amp; LEFT(DH986,3))&gt;=--('Drill Size Info'!$AA$19)), (--(INT('Drill Size Info'!$AA$19) &amp; "." &amp; LEFT(DH986,3))&lt;=--('Drill Size Info'!$AB$19))),
                --(INT('Drill Size Info'!$AA$19) &amp; "." &amp; LEFT(DH986,3)),
                --(INT('Drill Size Info'!$AB$19) &amp; "." &amp; LEFT(DH986,3))
            )
        ),
        "OK"
    )
)</f>
        <v>OK</v>
      </c>
      <c r="S986" s="150" t="str">
        <f>IF(DJ986&lt;&gt;"",
    IF(INT('Drill Size Info'!$AA$19)=INT('Drill Size Info'!$AB$19),
        --(INT('Drill Size Info'!$AA$19) &amp; "." &amp; DJ986),
        IF(AND((--(INT('Drill Size Info'!$AA$19) &amp; "." &amp; DJ986)&gt;=--('Drill Size Info'!$AA$19)), (--(INT('Drill Size Info'!$AA$19) &amp; "." &amp; DJ986)&lt;=--('Drill Size Info'!$AB$19))),
            --(INT('Drill Size Info'!$AA$19) &amp; "." &amp; DJ986),
            --(INT('Drill Size Info'!$AB$19) &amp; "." &amp; DJ986)
        )
    ),
    IF(DH986&lt;&gt;"",
        IF(INT('Drill Size Info'!$AA$19)=INT('Drill Size Info'!$AB$19),
            --(INT('Drill Size Info'!$AA$19) &amp; "." &amp; RIGHT(DH986,3)),
            IF(AND((--(INT('Drill Size Info'!$AA$19) &amp; "." &amp; RIGHT(DH986,3))&gt;=--('Drill Size Info'!$AA$19)), (--(INT('Drill Size Info'!$AA$19) &amp; "." &amp; RIGHT(DH986,3))&lt;=--('Drill Size Info'!$AB$19))),
                --(INT('Drill Size Info'!$AA$19) &amp; "." &amp; RIGHT(DH986,3)),
                --(INT('Drill Size Info'!$AB$19) &amp; "." &amp; RIGHT(DH986,3))
            )
        ),
        "N/A"
    )
)</f>
        <v>N/A</v>
      </c>
      <c r="T986" s="150" t="str">
        <f>IF(DL986&lt;&gt;"",
    IF(INT('Drill Size Info'!$AA$19)=INT('Drill Size Info'!$AB$15),
        --(INT('Drill Size Info'!$AA$15) &amp; "." &amp; DL986),
        IF(AND((--(INT('Drill Size Info'!$AA$15) &amp; "." &amp; DL986)&gt;=--('Drill Size Info'!$AA$15)), (--(INT('Drill Size Info'!$AA$15) &amp; "." &amp; DL986)&lt;=--('Drill Size Info'!$AB$15))),
            --(INT('Drill Size Info'!$AA$15) &amp; "." &amp; DL986),
            --(INT('Drill Size Info'!$AB$15) &amp; "." &amp; DL986)
        )
    ),
    IF(DK986&lt;&gt;"",
        IF(INT('Drill Size Info'!$AA$15)=INT('Drill Size Info'!$AB$15),
            --(INT('Drill Size Info'!$AA$15) &amp; "." &amp; LEFT(DK986,3)),
            IF(AND((--(INT('Drill Size Info'!$AA$15) &amp; "." &amp; LEFT(DK986,3))&gt;=--('Drill Size Info'!$AA$15)), (--(INT('Drill Size Info'!$AA$15) &amp; "." &amp; LEFT(DK986,3))&lt;=--('Drill Size Info'!$AB$15))),
                --(INT('Drill Size Info'!$AA$15) &amp; "." &amp; LEFT(DK986,3)),
                --(INT('Drill Size Info'!$AB$15) &amp; "." &amp; LEFT(DK986,3))
            )
        ),
        "OK"
    )
)</f>
        <v>OK</v>
      </c>
      <c r="U986" s="150" t="str">
        <f>IF(DM986&lt;&gt;"",
    IF(INT('Drill Size Info'!$AA$19)=INT('Drill Size Info'!$AB$15),
        --(INT('Drill Size Info'!$AA$15) &amp; "." &amp; DM986),
        IF(AND((--(INT('Drill Size Info'!$AA$15) &amp; "." &amp; DM986)&gt;=--('Drill Size Info'!$AA$15)), (--(INT('Drill Size Info'!$AA$15) &amp; "." &amp; DM986)&lt;=--('Drill Size Info'!$AB$15))),
            --(INT('Drill Size Info'!$AA$15) &amp; "." &amp; DM986),
            --(INT('Drill Size Info'!$AB$15) &amp; "." &amp; DM986)
        )
    ),
    IF(DK986&lt;&gt;"",
        IF(INT('Drill Size Info'!$AA$15)=INT('Drill Size Info'!$AB$15),
            --(INT('Drill Size Info'!$AA$15) &amp; "." &amp; RIGHT(DK986,3)),
            IF(AND((--(INT('Drill Size Info'!$AA$15) &amp; "." &amp; RIGHT(DK986,3))&gt;=--('Drill Size Info'!$AA$15)), (--(INT('Drill Size Info'!$AA$15) &amp; "." &amp; RIGHT(DK986,3))&lt;=--('Drill Size Info'!$AB$15))),
                --(INT('Drill Size Info'!$AA$15) &amp; "." &amp; RIGHT(DK986,3)),
                --(INT('Drill Size Info'!$AB$15) &amp; "." &amp; RIGHT(DK986,3))
            )
        ),
        "N/A"
    )
)</f>
        <v>N/A</v>
      </c>
      <c r="V986" s="161"/>
      <c r="W986" s="161"/>
      <c r="X986" s="161"/>
      <c r="Y986" s="161"/>
      <c r="Z986" s="161"/>
      <c r="AA986" s="162"/>
      <c r="AB986" s="162"/>
      <c r="AC986" s="162"/>
      <c r="AD986" s="162"/>
      <c r="AE986" s="162"/>
      <c r="AF986" s="162"/>
      <c r="AG986" s="162"/>
      <c r="AH986" s="162"/>
      <c r="AI986" s="162"/>
      <c r="AJ986" s="162"/>
      <c r="AK986" s="162"/>
      <c r="AL986" s="162"/>
      <c r="AM986" s="162"/>
      <c r="AN986" s="162"/>
      <c r="AO986" s="162"/>
      <c r="AP986" s="162"/>
      <c r="AQ986" s="162"/>
      <c r="AR986" s="162"/>
      <c r="AS986" s="162"/>
      <c r="AT986" s="162"/>
      <c r="AU986" s="162"/>
      <c r="AV986" s="162"/>
      <c r="AW986" s="162"/>
      <c r="AX986" s="162"/>
      <c r="AY986" s="162"/>
      <c r="AZ986" s="162"/>
      <c r="BA986" s="162"/>
      <c r="BB986" s="163"/>
      <c r="BC986" s="163"/>
      <c r="BD986" s="163"/>
      <c r="BE986" s="164"/>
      <c r="BF986" s="165"/>
      <c r="BG986" s="162"/>
      <c r="BH986" s="162"/>
      <c r="BI986" s="164"/>
    </row>
    <row r="987" spans="2:61" x14ac:dyDescent="0.2">
      <c r="B987" s="156">
        <v>979</v>
      </c>
      <c r="C987" s="157">
        <f t="shared" si="644"/>
        <v>0</v>
      </c>
      <c r="D987" s="158" t="str">
        <f t="shared" si="643"/>
        <v>OK</v>
      </c>
      <c r="E987" s="159" t="e">
        <f>VLOOKUP('DATA SHEET'!$B$9,'Drill Size Info'!$T$2:$U$8,2,FALSE)</f>
        <v>#N/A</v>
      </c>
      <c r="F987" s="159" t="str">
        <f t="shared" si="645"/>
        <v/>
      </c>
      <c r="G987" s="91">
        <f t="shared" si="646"/>
        <v>0</v>
      </c>
      <c r="H987" s="160" t="s">
        <v>175</v>
      </c>
      <c r="I987" s="160" t="s">
        <v>175</v>
      </c>
      <c r="J987" s="160" t="str">
        <f>IF('DATA SHEET'!$B$10="NC-50","N/A","OK")</f>
        <v>OK</v>
      </c>
      <c r="K987" s="160" t="str">
        <f>IF('DATA SHEET'!$B$10="NC-50","N/A","OK")</f>
        <v>OK</v>
      </c>
      <c r="L987" s="160" t="str">
        <f t="shared" si="647"/>
        <v>OK</v>
      </c>
      <c r="M987" s="160" t="str">
        <f t="shared" si="648"/>
        <v>OK</v>
      </c>
      <c r="N987" s="160"/>
      <c r="O987" s="160"/>
      <c r="P987" s="160"/>
      <c r="Q987" s="160"/>
      <c r="R987" s="92" t="str">
        <f>IF(DI987&lt;&gt;"",
    IF(INT('Drill Size Info'!$AA$19)=INT('Drill Size Info'!$AB$19),
        --(INT('Drill Size Info'!$AA$19) &amp; "." &amp; DI987),
        IF(AND((--(INT('Drill Size Info'!$AA$19) &amp; "." &amp; DI987)&gt;=--('Drill Size Info'!$AA$19)), (--(INT('Drill Size Info'!$AA$19) &amp; "." &amp; DI987)&lt;=--('Drill Size Info'!$AB$19))),
            --(INT('Drill Size Info'!$AA$19) &amp; "." &amp; DI987),
            --(INT('Drill Size Info'!$AB$19) &amp; "." &amp; DI987)
        )
    ),
    IF(DH987&lt;&gt;"",
        IF(INT('Drill Size Info'!$AA$19)=INT('Drill Size Info'!$AB$19),
            --(INT('Drill Size Info'!$AA$19) &amp; "." &amp; LEFT(DH987,3)),
            IF(AND((--(INT('Drill Size Info'!$AA$19) &amp; "." &amp; LEFT(DH987,3))&gt;=--('Drill Size Info'!$AA$19)), (--(INT('Drill Size Info'!$AA$19) &amp; "." &amp; LEFT(DH987,3))&lt;=--('Drill Size Info'!$AB$19))),
                --(INT('Drill Size Info'!$AA$19) &amp; "." &amp; LEFT(DH987,3)),
                --(INT('Drill Size Info'!$AB$19) &amp; "." &amp; LEFT(DH987,3))
            )
        ),
        "OK"
    )
)</f>
        <v>OK</v>
      </c>
      <c r="S987" s="150" t="str">
        <f>IF(DJ987&lt;&gt;"",
    IF(INT('Drill Size Info'!$AA$19)=INT('Drill Size Info'!$AB$19),
        --(INT('Drill Size Info'!$AA$19) &amp; "." &amp; DJ987),
        IF(AND((--(INT('Drill Size Info'!$AA$19) &amp; "." &amp; DJ987)&gt;=--('Drill Size Info'!$AA$19)), (--(INT('Drill Size Info'!$AA$19) &amp; "." &amp; DJ987)&lt;=--('Drill Size Info'!$AB$19))),
            --(INT('Drill Size Info'!$AA$19) &amp; "." &amp; DJ987),
            --(INT('Drill Size Info'!$AB$19) &amp; "." &amp; DJ987)
        )
    ),
    IF(DH987&lt;&gt;"",
        IF(INT('Drill Size Info'!$AA$19)=INT('Drill Size Info'!$AB$19),
            --(INT('Drill Size Info'!$AA$19) &amp; "." &amp; RIGHT(DH987,3)),
            IF(AND((--(INT('Drill Size Info'!$AA$19) &amp; "." &amp; RIGHT(DH987,3))&gt;=--('Drill Size Info'!$AA$19)), (--(INT('Drill Size Info'!$AA$19) &amp; "." &amp; RIGHT(DH987,3))&lt;=--('Drill Size Info'!$AB$19))),
                --(INT('Drill Size Info'!$AA$19) &amp; "." &amp; RIGHT(DH987,3)),
                --(INT('Drill Size Info'!$AB$19) &amp; "." &amp; RIGHT(DH987,3))
            )
        ),
        "N/A"
    )
)</f>
        <v>N/A</v>
      </c>
      <c r="T987" s="150" t="str">
        <f>IF(DL987&lt;&gt;"",
    IF(INT('Drill Size Info'!$AA$19)=INT('Drill Size Info'!$AB$15),
        --(INT('Drill Size Info'!$AA$15) &amp; "." &amp; DL987),
        IF(AND((--(INT('Drill Size Info'!$AA$15) &amp; "." &amp; DL987)&gt;=--('Drill Size Info'!$AA$15)), (--(INT('Drill Size Info'!$AA$15) &amp; "." &amp; DL987)&lt;=--('Drill Size Info'!$AB$15))),
            --(INT('Drill Size Info'!$AA$15) &amp; "." &amp; DL987),
            --(INT('Drill Size Info'!$AB$15) &amp; "." &amp; DL987)
        )
    ),
    IF(DK987&lt;&gt;"",
        IF(INT('Drill Size Info'!$AA$15)=INT('Drill Size Info'!$AB$15),
            --(INT('Drill Size Info'!$AA$15) &amp; "." &amp; LEFT(DK987,3)),
            IF(AND((--(INT('Drill Size Info'!$AA$15) &amp; "." &amp; LEFT(DK987,3))&gt;=--('Drill Size Info'!$AA$15)), (--(INT('Drill Size Info'!$AA$15) &amp; "." &amp; LEFT(DK987,3))&lt;=--('Drill Size Info'!$AB$15))),
                --(INT('Drill Size Info'!$AA$15) &amp; "." &amp; LEFT(DK987,3)),
                --(INT('Drill Size Info'!$AB$15) &amp; "." &amp; LEFT(DK987,3))
            )
        ),
        "OK"
    )
)</f>
        <v>OK</v>
      </c>
      <c r="U987" s="150" t="str">
        <f>IF(DM987&lt;&gt;"",
    IF(INT('Drill Size Info'!$AA$19)=INT('Drill Size Info'!$AB$15),
        --(INT('Drill Size Info'!$AA$15) &amp; "." &amp; DM987),
        IF(AND((--(INT('Drill Size Info'!$AA$15) &amp; "." &amp; DM987)&gt;=--('Drill Size Info'!$AA$15)), (--(INT('Drill Size Info'!$AA$15) &amp; "." &amp; DM987)&lt;=--('Drill Size Info'!$AB$15))),
            --(INT('Drill Size Info'!$AA$15) &amp; "." &amp; DM987),
            --(INT('Drill Size Info'!$AB$15) &amp; "." &amp; DM987)
        )
    ),
    IF(DK987&lt;&gt;"",
        IF(INT('Drill Size Info'!$AA$15)=INT('Drill Size Info'!$AB$15),
            --(INT('Drill Size Info'!$AA$15) &amp; "." &amp; RIGHT(DK987,3)),
            IF(AND((--(INT('Drill Size Info'!$AA$15) &amp; "." &amp; RIGHT(DK987,3))&gt;=--('Drill Size Info'!$AA$15)), (--(INT('Drill Size Info'!$AA$15) &amp; "." &amp; RIGHT(DK987,3))&lt;=--('Drill Size Info'!$AB$15))),
                --(INT('Drill Size Info'!$AA$15) &amp; "." &amp; RIGHT(DK987,3)),
                --(INT('Drill Size Info'!$AB$15) &amp; "." &amp; RIGHT(DK987,3))
            )
        ),
        "N/A"
    )
)</f>
        <v>N/A</v>
      </c>
      <c r="V987" s="161"/>
      <c r="W987" s="161"/>
      <c r="X987" s="161"/>
      <c r="Y987" s="161"/>
      <c r="Z987" s="161"/>
      <c r="AA987" s="162"/>
      <c r="AB987" s="162"/>
      <c r="AC987" s="162"/>
      <c r="AD987" s="162"/>
      <c r="AE987" s="162"/>
      <c r="AF987" s="162"/>
      <c r="AG987" s="162"/>
      <c r="AH987" s="162"/>
      <c r="AI987" s="162"/>
      <c r="AJ987" s="162"/>
      <c r="AK987" s="162"/>
      <c r="AL987" s="162"/>
      <c r="AM987" s="162"/>
      <c r="AN987" s="162"/>
      <c r="AO987" s="162"/>
      <c r="AP987" s="162"/>
      <c r="AQ987" s="162"/>
      <c r="AR987" s="162"/>
      <c r="AS987" s="162"/>
      <c r="AT987" s="162"/>
      <c r="AU987" s="162"/>
      <c r="AV987" s="162"/>
      <c r="AW987" s="162"/>
      <c r="AX987" s="162"/>
      <c r="AY987" s="162"/>
      <c r="AZ987" s="162"/>
      <c r="BA987" s="162"/>
      <c r="BB987" s="163"/>
      <c r="BC987" s="163"/>
      <c r="BD987" s="163"/>
      <c r="BE987" s="164"/>
      <c r="BF987" s="165"/>
      <c r="BG987" s="162"/>
      <c r="BH987" s="162"/>
      <c r="BI987" s="164"/>
    </row>
    <row r="988" spans="2:61" x14ac:dyDescent="0.2">
      <c r="B988" s="156">
        <v>980</v>
      </c>
      <c r="C988" s="157">
        <f t="shared" si="644"/>
        <v>0</v>
      </c>
      <c r="D988" s="158" t="str">
        <f t="shared" si="643"/>
        <v>OK</v>
      </c>
      <c r="E988" s="159" t="e">
        <f>VLOOKUP('DATA SHEET'!$B$9,'Drill Size Info'!$T$2:$U$8,2,FALSE)</f>
        <v>#N/A</v>
      </c>
      <c r="F988" s="159" t="str">
        <f t="shared" si="645"/>
        <v/>
      </c>
      <c r="G988" s="91">
        <f t="shared" si="646"/>
        <v>0</v>
      </c>
      <c r="H988" s="160" t="s">
        <v>175</v>
      </c>
      <c r="I988" s="160" t="s">
        <v>175</v>
      </c>
      <c r="J988" s="160" t="str">
        <f>IF('DATA SHEET'!$B$10="NC-50","N/A","OK")</f>
        <v>OK</v>
      </c>
      <c r="K988" s="160" t="str">
        <f>IF('DATA SHEET'!$B$10="NC-50","N/A","OK")</f>
        <v>OK</v>
      </c>
      <c r="L988" s="160" t="str">
        <f t="shared" si="647"/>
        <v>OK</v>
      </c>
      <c r="M988" s="160" t="str">
        <f t="shared" si="648"/>
        <v>OK</v>
      </c>
      <c r="N988" s="160"/>
      <c r="O988" s="160"/>
      <c r="P988" s="160"/>
      <c r="Q988" s="160"/>
      <c r="R988" s="92" t="str">
        <f>IF(DI988&lt;&gt;"",
    IF(INT('Drill Size Info'!$AA$19)=INT('Drill Size Info'!$AB$19),
        --(INT('Drill Size Info'!$AA$19) &amp; "." &amp; DI988),
        IF(AND((--(INT('Drill Size Info'!$AA$19) &amp; "." &amp; DI988)&gt;=--('Drill Size Info'!$AA$19)), (--(INT('Drill Size Info'!$AA$19) &amp; "." &amp; DI988)&lt;=--('Drill Size Info'!$AB$19))),
            --(INT('Drill Size Info'!$AA$19) &amp; "." &amp; DI988),
            --(INT('Drill Size Info'!$AB$19) &amp; "." &amp; DI988)
        )
    ),
    IF(DH988&lt;&gt;"",
        IF(INT('Drill Size Info'!$AA$19)=INT('Drill Size Info'!$AB$19),
            --(INT('Drill Size Info'!$AA$19) &amp; "." &amp; LEFT(DH988,3)),
            IF(AND((--(INT('Drill Size Info'!$AA$19) &amp; "." &amp; LEFT(DH988,3))&gt;=--('Drill Size Info'!$AA$19)), (--(INT('Drill Size Info'!$AA$19) &amp; "." &amp; LEFT(DH988,3))&lt;=--('Drill Size Info'!$AB$19))),
                --(INT('Drill Size Info'!$AA$19) &amp; "." &amp; LEFT(DH988,3)),
                --(INT('Drill Size Info'!$AB$19) &amp; "." &amp; LEFT(DH988,3))
            )
        ),
        "OK"
    )
)</f>
        <v>OK</v>
      </c>
      <c r="S988" s="150" t="str">
        <f>IF(DJ988&lt;&gt;"",
    IF(INT('Drill Size Info'!$AA$19)=INT('Drill Size Info'!$AB$19),
        --(INT('Drill Size Info'!$AA$19) &amp; "." &amp; DJ988),
        IF(AND((--(INT('Drill Size Info'!$AA$19) &amp; "." &amp; DJ988)&gt;=--('Drill Size Info'!$AA$19)), (--(INT('Drill Size Info'!$AA$19) &amp; "." &amp; DJ988)&lt;=--('Drill Size Info'!$AB$19))),
            --(INT('Drill Size Info'!$AA$19) &amp; "." &amp; DJ988),
            --(INT('Drill Size Info'!$AB$19) &amp; "." &amp; DJ988)
        )
    ),
    IF(DH988&lt;&gt;"",
        IF(INT('Drill Size Info'!$AA$19)=INT('Drill Size Info'!$AB$19),
            --(INT('Drill Size Info'!$AA$19) &amp; "." &amp; RIGHT(DH988,3)),
            IF(AND((--(INT('Drill Size Info'!$AA$19) &amp; "." &amp; RIGHT(DH988,3))&gt;=--('Drill Size Info'!$AA$19)), (--(INT('Drill Size Info'!$AA$19) &amp; "." &amp; RIGHT(DH988,3))&lt;=--('Drill Size Info'!$AB$19))),
                --(INT('Drill Size Info'!$AA$19) &amp; "." &amp; RIGHT(DH988,3)),
                --(INT('Drill Size Info'!$AB$19) &amp; "." &amp; RIGHT(DH988,3))
            )
        ),
        "N/A"
    )
)</f>
        <v>N/A</v>
      </c>
      <c r="T988" s="150" t="str">
        <f>IF(DL988&lt;&gt;"",
    IF(INT('Drill Size Info'!$AA$19)=INT('Drill Size Info'!$AB$15),
        --(INT('Drill Size Info'!$AA$15) &amp; "." &amp; DL988),
        IF(AND((--(INT('Drill Size Info'!$AA$15) &amp; "." &amp; DL988)&gt;=--('Drill Size Info'!$AA$15)), (--(INT('Drill Size Info'!$AA$15) &amp; "." &amp; DL988)&lt;=--('Drill Size Info'!$AB$15))),
            --(INT('Drill Size Info'!$AA$15) &amp; "." &amp; DL988),
            --(INT('Drill Size Info'!$AB$15) &amp; "." &amp; DL988)
        )
    ),
    IF(DK988&lt;&gt;"",
        IF(INT('Drill Size Info'!$AA$15)=INT('Drill Size Info'!$AB$15),
            --(INT('Drill Size Info'!$AA$15) &amp; "." &amp; LEFT(DK988,3)),
            IF(AND((--(INT('Drill Size Info'!$AA$15) &amp; "." &amp; LEFT(DK988,3))&gt;=--('Drill Size Info'!$AA$15)), (--(INT('Drill Size Info'!$AA$15) &amp; "." &amp; LEFT(DK988,3))&lt;=--('Drill Size Info'!$AB$15))),
                --(INT('Drill Size Info'!$AA$15) &amp; "." &amp; LEFT(DK988,3)),
                --(INT('Drill Size Info'!$AB$15) &amp; "." &amp; LEFT(DK988,3))
            )
        ),
        "OK"
    )
)</f>
        <v>OK</v>
      </c>
      <c r="U988" s="150" t="str">
        <f>IF(DM988&lt;&gt;"",
    IF(INT('Drill Size Info'!$AA$19)=INT('Drill Size Info'!$AB$15),
        --(INT('Drill Size Info'!$AA$15) &amp; "." &amp; DM988),
        IF(AND((--(INT('Drill Size Info'!$AA$15) &amp; "." &amp; DM988)&gt;=--('Drill Size Info'!$AA$15)), (--(INT('Drill Size Info'!$AA$15) &amp; "." &amp; DM988)&lt;=--('Drill Size Info'!$AB$15))),
            --(INT('Drill Size Info'!$AA$15) &amp; "." &amp; DM988),
            --(INT('Drill Size Info'!$AB$15) &amp; "." &amp; DM988)
        )
    ),
    IF(DK988&lt;&gt;"",
        IF(INT('Drill Size Info'!$AA$15)=INT('Drill Size Info'!$AB$15),
            --(INT('Drill Size Info'!$AA$15) &amp; "." &amp; RIGHT(DK988,3)),
            IF(AND((--(INT('Drill Size Info'!$AA$15) &amp; "." &amp; RIGHT(DK988,3))&gt;=--('Drill Size Info'!$AA$15)), (--(INT('Drill Size Info'!$AA$15) &amp; "." &amp; RIGHT(DK988,3))&lt;=--('Drill Size Info'!$AB$15))),
                --(INT('Drill Size Info'!$AA$15) &amp; "." &amp; RIGHT(DK988,3)),
                --(INT('Drill Size Info'!$AB$15) &amp; "." &amp; RIGHT(DK988,3))
            )
        ),
        "N/A"
    )
)</f>
        <v>N/A</v>
      </c>
      <c r="V988" s="161"/>
      <c r="W988" s="161"/>
      <c r="X988" s="161"/>
      <c r="Y988" s="161"/>
      <c r="Z988" s="161"/>
      <c r="AA988" s="162"/>
      <c r="AB988" s="162"/>
      <c r="AC988" s="162"/>
      <c r="AD988" s="162"/>
      <c r="AE988" s="162"/>
      <c r="AF988" s="162"/>
      <c r="AG988" s="162"/>
      <c r="AH988" s="162"/>
      <c r="AI988" s="162"/>
      <c r="AJ988" s="162"/>
      <c r="AK988" s="162"/>
      <c r="AL988" s="162"/>
      <c r="AM988" s="162"/>
      <c r="AN988" s="162"/>
      <c r="AO988" s="162"/>
      <c r="AP988" s="162"/>
      <c r="AQ988" s="162"/>
      <c r="AR988" s="162"/>
      <c r="AS988" s="162"/>
      <c r="AT988" s="162"/>
      <c r="AU988" s="162"/>
      <c r="AV988" s="162"/>
      <c r="AW988" s="162"/>
      <c r="AX988" s="162"/>
      <c r="AY988" s="162"/>
      <c r="AZ988" s="162"/>
      <c r="BA988" s="162"/>
      <c r="BB988" s="163"/>
      <c r="BC988" s="163"/>
      <c r="BD988" s="163"/>
      <c r="BE988" s="164"/>
      <c r="BF988" s="165"/>
      <c r="BG988" s="162"/>
      <c r="BH988" s="162"/>
      <c r="BI988" s="164"/>
    </row>
    <row r="989" spans="2:61" x14ac:dyDescent="0.2">
      <c r="B989" s="156">
        <v>981</v>
      </c>
      <c r="C989" s="157">
        <f t="shared" si="644"/>
        <v>0</v>
      </c>
      <c r="D989" s="158" t="str">
        <f t="shared" si="643"/>
        <v>OK</v>
      </c>
      <c r="E989" s="159" t="e">
        <f>VLOOKUP('DATA SHEET'!$B$9,'Drill Size Info'!$T$2:$U$8,2,FALSE)</f>
        <v>#N/A</v>
      </c>
      <c r="F989" s="159" t="str">
        <f t="shared" si="645"/>
        <v/>
      </c>
      <c r="G989" s="91">
        <f t="shared" si="646"/>
        <v>0</v>
      </c>
      <c r="H989" s="160" t="s">
        <v>175</v>
      </c>
      <c r="I989" s="160" t="s">
        <v>175</v>
      </c>
      <c r="J989" s="160" t="str">
        <f>IF('DATA SHEET'!$B$10="NC-50","N/A","OK")</f>
        <v>OK</v>
      </c>
      <c r="K989" s="160" t="str">
        <f>IF('DATA SHEET'!$B$10="NC-50","N/A","OK")</f>
        <v>OK</v>
      </c>
      <c r="L989" s="160" t="str">
        <f t="shared" si="647"/>
        <v>OK</v>
      </c>
      <c r="M989" s="160" t="str">
        <f t="shared" si="648"/>
        <v>OK</v>
      </c>
      <c r="N989" s="160"/>
      <c r="O989" s="160"/>
      <c r="P989" s="160"/>
      <c r="Q989" s="160"/>
      <c r="R989" s="92" t="str">
        <f>IF(DI989&lt;&gt;"",
    IF(INT('Drill Size Info'!$AA$19)=INT('Drill Size Info'!$AB$19),
        --(INT('Drill Size Info'!$AA$19) &amp; "." &amp; DI989),
        IF(AND((--(INT('Drill Size Info'!$AA$19) &amp; "." &amp; DI989)&gt;=--('Drill Size Info'!$AA$19)), (--(INT('Drill Size Info'!$AA$19) &amp; "." &amp; DI989)&lt;=--('Drill Size Info'!$AB$19))),
            --(INT('Drill Size Info'!$AA$19) &amp; "." &amp; DI989),
            --(INT('Drill Size Info'!$AB$19) &amp; "." &amp; DI989)
        )
    ),
    IF(DH989&lt;&gt;"",
        IF(INT('Drill Size Info'!$AA$19)=INT('Drill Size Info'!$AB$19),
            --(INT('Drill Size Info'!$AA$19) &amp; "." &amp; LEFT(DH989,3)),
            IF(AND((--(INT('Drill Size Info'!$AA$19) &amp; "." &amp; LEFT(DH989,3))&gt;=--('Drill Size Info'!$AA$19)), (--(INT('Drill Size Info'!$AA$19) &amp; "." &amp; LEFT(DH989,3))&lt;=--('Drill Size Info'!$AB$19))),
                --(INT('Drill Size Info'!$AA$19) &amp; "." &amp; LEFT(DH989,3)),
                --(INT('Drill Size Info'!$AB$19) &amp; "." &amp; LEFT(DH989,3))
            )
        ),
        "OK"
    )
)</f>
        <v>OK</v>
      </c>
      <c r="S989" s="150" t="str">
        <f>IF(DJ989&lt;&gt;"",
    IF(INT('Drill Size Info'!$AA$19)=INT('Drill Size Info'!$AB$19),
        --(INT('Drill Size Info'!$AA$19) &amp; "." &amp; DJ989),
        IF(AND((--(INT('Drill Size Info'!$AA$19) &amp; "." &amp; DJ989)&gt;=--('Drill Size Info'!$AA$19)), (--(INT('Drill Size Info'!$AA$19) &amp; "." &amp; DJ989)&lt;=--('Drill Size Info'!$AB$19))),
            --(INT('Drill Size Info'!$AA$19) &amp; "." &amp; DJ989),
            --(INT('Drill Size Info'!$AB$19) &amp; "." &amp; DJ989)
        )
    ),
    IF(DH989&lt;&gt;"",
        IF(INT('Drill Size Info'!$AA$19)=INT('Drill Size Info'!$AB$19),
            --(INT('Drill Size Info'!$AA$19) &amp; "." &amp; RIGHT(DH989,3)),
            IF(AND((--(INT('Drill Size Info'!$AA$19) &amp; "." &amp; RIGHT(DH989,3))&gt;=--('Drill Size Info'!$AA$19)), (--(INT('Drill Size Info'!$AA$19) &amp; "." &amp; RIGHT(DH989,3))&lt;=--('Drill Size Info'!$AB$19))),
                --(INT('Drill Size Info'!$AA$19) &amp; "." &amp; RIGHT(DH989,3)),
                --(INT('Drill Size Info'!$AB$19) &amp; "." &amp; RIGHT(DH989,3))
            )
        ),
        "N/A"
    )
)</f>
        <v>N/A</v>
      </c>
      <c r="T989" s="150" t="str">
        <f>IF(DL989&lt;&gt;"",
    IF(INT('Drill Size Info'!$AA$19)=INT('Drill Size Info'!$AB$15),
        --(INT('Drill Size Info'!$AA$15) &amp; "." &amp; DL989),
        IF(AND((--(INT('Drill Size Info'!$AA$15) &amp; "." &amp; DL989)&gt;=--('Drill Size Info'!$AA$15)), (--(INT('Drill Size Info'!$AA$15) &amp; "." &amp; DL989)&lt;=--('Drill Size Info'!$AB$15))),
            --(INT('Drill Size Info'!$AA$15) &amp; "." &amp; DL989),
            --(INT('Drill Size Info'!$AB$15) &amp; "." &amp; DL989)
        )
    ),
    IF(DK989&lt;&gt;"",
        IF(INT('Drill Size Info'!$AA$15)=INT('Drill Size Info'!$AB$15),
            --(INT('Drill Size Info'!$AA$15) &amp; "." &amp; LEFT(DK989,3)),
            IF(AND((--(INT('Drill Size Info'!$AA$15) &amp; "." &amp; LEFT(DK989,3))&gt;=--('Drill Size Info'!$AA$15)), (--(INT('Drill Size Info'!$AA$15) &amp; "." &amp; LEFT(DK989,3))&lt;=--('Drill Size Info'!$AB$15))),
                --(INT('Drill Size Info'!$AA$15) &amp; "." &amp; LEFT(DK989,3)),
                --(INT('Drill Size Info'!$AB$15) &amp; "." &amp; LEFT(DK989,3))
            )
        ),
        "OK"
    )
)</f>
        <v>OK</v>
      </c>
      <c r="U989" s="150" t="str">
        <f>IF(DM989&lt;&gt;"",
    IF(INT('Drill Size Info'!$AA$19)=INT('Drill Size Info'!$AB$15),
        --(INT('Drill Size Info'!$AA$15) &amp; "." &amp; DM989),
        IF(AND((--(INT('Drill Size Info'!$AA$15) &amp; "." &amp; DM989)&gt;=--('Drill Size Info'!$AA$15)), (--(INT('Drill Size Info'!$AA$15) &amp; "." &amp; DM989)&lt;=--('Drill Size Info'!$AB$15))),
            --(INT('Drill Size Info'!$AA$15) &amp; "." &amp; DM989),
            --(INT('Drill Size Info'!$AB$15) &amp; "." &amp; DM989)
        )
    ),
    IF(DK989&lt;&gt;"",
        IF(INT('Drill Size Info'!$AA$15)=INT('Drill Size Info'!$AB$15),
            --(INT('Drill Size Info'!$AA$15) &amp; "." &amp; RIGHT(DK989,3)),
            IF(AND((--(INT('Drill Size Info'!$AA$15) &amp; "." &amp; RIGHT(DK989,3))&gt;=--('Drill Size Info'!$AA$15)), (--(INT('Drill Size Info'!$AA$15) &amp; "." &amp; RIGHT(DK989,3))&lt;=--('Drill Size Info'!$AB$15))),
                --(INT('Drill Size Info'!$AA$15) &amp; "." &amp; RIGHT(DK989,3)),
                --(INT('Drill Size Info'!$AB$15) &amp; "." &amp; RIGHT(DK989,3))
            )
        ),
        "N/A"
    )
)</f>
        <v>N/A</v>
      </c>
      <c r="V989" s="161"/>
      <c r="W989" s="161"/>
      <c r="X989" s="161"/>
      <c r="Y989" s="161"/>
      <c r="Z989" s="161"/>
      <c r="AA989" s="162"/>
      <c r="AB989" s="162"/>
      <c r="AC989" s="162"/>
      <c r="AD989" s="162"/>
      <c r="AE989" s="162"/>
      <c r="AF989" s="162"/>
      <c r="AG989" s="162"/>
      <c r="AH989" s="162"/>
      <c r="AI989" s="162"/>
      <c r="AJ989" s="162"/>
      <c r="AK989" s="162"/>
      <c r="AL989" s="162"/>
      <c r="AM989" s="162"/>
      <c r="AN989" s="162"/>
      <c r="AO989" s="162"/>
      <c r="AP989" s="162"/>
      <c r="AQ989" s="162"/>
      <c r="AR989" s="162"/>
      <c r="AS989" s="162"/>
      <c r="AT989" s="162"/>
      <c r="AU989" s="162"/>
      <c r="AV989" s="162"/>
      <c r="AW989" s="162"/>
      <c r="AX989" s="162"/>
      <c r="AY989" s="162"/>
      <c r="AZ989" s="162"/>
      <c r="BA989" s="162"/>
      <c r="BB989" s="163"/>
      <c r="BC989" s="163"/>
      <c r="BD989" s="163"/>
      <c r="BE989" s="164"/>
      <c r="BF989" s="165"/>
      <c r="BG989" s="162"/>
      <c r="BH989" s="162"/>
      <c r="BI989" s="164"/>
    </row>
    <row r="990" spans="2:61" x14ac:dyDescent="0.2">
      <c r="B990" s="156">
        <v>982</v>
      </c>
      <c r="C990" s="157">
        <f t="shared" si="644"/>
        <v>0</v>
      </c>
      <c r="D990" s="158" t="str">
        <f t="shared" si="643"/>
        <v>OK</v>
      </c>
      <c r="E990" s="159" t="e">
        <f>VLOOKUP('DATA SHEET'!$B$9,'Drill Size Info'!$T$2:$U$8,2,FALSE)</f>
        <v>#N/A</v>
      </c>
      <c r="F990" s="159" t="str">
        <f t="shared" si="645"/>
        <v/>
      </c>
      <c r="G990" s="91">
        <f t="shared" si="646"/>
        <v>0</v>
      </c>
      <c r="H990" s="160" t="s">
        <v>175</v>
      </c>
      <c r="I990" s="160" t="s">
        <v>175</v>
      </c>
      <c r="J990" s="160" t="str">
        <f>IF('DATA SHEET'!$B$10="NC-50","N/A","OK")</f>
        <v>OK</v>
      </c>
      <c r="K990" s="160" t="str">
        <f>IF('DATA SHEET'!$B$10="NC-50","N/A","OK")</f>
        <v>OK</v>
      </c>
      <c r="L990" s="160" t="str">
        <f t="shared" si="647"/>
        <v>OK</v>
      </c>
      <c r="M990" s="160" t="str">
        <f t="shared" si="648"/>
        <v>OK</v>
      </c>
      <c r="N990" s="160"/>
      <c r="O990" s="160"/>
      <c r="P990" s="160"/>
      <c r="Q990" s="160"/>
      <c r="R990" s="92" t="str">
        <f>IF(DI990&lt;&gt;"",
    IF(INT('Drill Size Info'!$AA$19)=INT('Drill Size Info'!$AB$19),
        --(INT('Drill Size Info'!$AA$19) &amp; "." &amp; DI990),
        IF(AND((--(INT('Drill Size Info'!$AA$19) &amp; "." &amp; DI990)&gt;=--('Drill Size Info'!$AA$19)), (--(INT('Drill Size Info'!$AA$19) &amp; "." &amp; DI990)&lt;=--('Drill Size Info'!$AB$19))),
            --(INT('Drill Size Info'!$AA$19) &amp; "." &amp; DI990),
            --(INT('Drill Size Info'!$AB$19) &amp; "." &amp; DI990)
        )
    ),
    IF(DH990&lt;&gt;"",
        IF(INT('Drill Size Info'!$AA$19)=INT('Drill Size Info'!$AB$19),
            --(INT('Drill Size Info'!$AA$19) &amp; "." &amp; LEFT(DH990,3)),
            IF(AND((--(INT('Drill Size Info'!$AA$19) &amp; "." &amp; LEFT(DH990,3))&gt;=--('Drill Size Info'!$AA$19)), (--(INT('Drill Size Info'!$AA$19) &amp; "." &amp; LEFT(DH990,3))&lt;=--('Drill Size Info'!$AB$19))),
                --(INT('Drill Size Info'!$AA$19) &amp; "." &amp; LEFT(DH990,3)),
                --(INT('Drill Size Info'!$AB$19) &amp; "." &amp; LEFT(DH990,3))
            )
        ),
        "OK"
    )
)</f>
        <v>OK</v>
      </c>
      <c r="S990" s="150" t="str">
        <f>IF(DJ990&lt;&gt;"",
    IF(INT('Drill Size Info'!$AA$19)=INT('Drill Size Info'!$AB$19),
        --(INT('Drill Size Info'!$AA$19) &amp; "." &amp; DJ990),
        IF(AND((--(INT('Drill Size Info'!$AA$19) &amp; "." &amp; DJ990)&gt;=--('Drill Size Info'!$AA$19)), (--(INT('Drill Size Info'!$AA$19) &amp; "." &amp; DJ990)&lt;=--('Drill Size Info'!$AB$19))),
            --(INT('Drill Size Info'!$AA$19) &amp; "." &amp; DJ990),
            --(INT('Drill Size Info'!$AB$19) &amp; "." &amp; DJ990)
        )
    ),
    IF(DH990&lt;&gt;"",
        IF(INT('Drill Size Info'!$AA$19)=INT('Drill Size Info'!$AB$19),
            --(INT('Drill Size Info'!$AA$19) &amp; "." &amp; RIGHT(DH990,3)),
            IF(AND((--(INT('Drill Size Info'!$AA$19) &amp; "." &amp; RIGHT(DH990,3))&gt;=--('Drill Size Info'!$AA$19)), (--(INT('Drill Size Info'!$AA$19) &amp; "." &amp; RIGHT(DH990,3))&lt;=--('Drill Size Info'!$AB$19))),
                --(INT('Drill Size Info'!$AA$19) &amp; "." &amp; RIGHT(DH990,3)),
                --(INT('Drill Size Info'!$AB$19) &amp; "." &amp; RIGHT(DH990,3))
            )
        ),
        "N/A"
    )
)</f>
        <v>N/A</v>
      </c>
      <c r="T990" s="150" t="str">
        <f>IF(DL990&lt;&gt;"",
    IF(INT('Drill Size Info'!$AA$19)=INT('Drill Size Info'!$AB$15),
        --(INT('Drill Size Info'!$AA$15) &amp; "." &amp; DL990),
        IF(AND((--(INT('Drill Size Info'!$AA$15) &amp; "." &amp; DL990)&gt;=--('Drill Size Info'!$AA$15)), (--(INT('Drill Size Info'!$AA$15) &amp; "." &amp; DL990)&lt;=--('Drill Size Info'!$AB$15))),
            --(INT('Drill Size Info'!$AA$15) &amp; "." &amp; DL990),
            --(INT('Drill Size Info'!$AB$15) &amp; "." &amp; DL990)
        )
    ),
    IF(DK990&lt;&gt;"",
        IF(INT('Drill Size Info'!$AA$15)=INT('Drill Size Info'!$AB$15),
            --(INT('Drill Size Info'!$AA$15) &amp; "." &amp; LEFT(DK990,3)),
            IF(AND((--(INT('Drill Size Info'!$AA$15) &amp; "." &amp; LEFT(DK990,3))&gt;=--('Drill Size Info'!$AA$15)), (--(INT('Drill Size Info'!$AA$15) &amp; "." &amp; LEFT(DK990,3))&lt;=--('Drill Size Info'!$AB$15))),
                --(INT('Drill Size Info'!$AA$15) &amp; "." &amp; LEFT(DK990,3)),
                --(INT('Drill Size Info'!$AB$15) &amp; "." &amp; LEFT(DK990,3))
            )
        ),
        "OK"
    )
)</f>
        <v>OK</v>
      </c>
      <c r="U990" s="150" t="str">
        <f>IF(DM990&lt;&gt;"",
    IF(INT('Drill Size Info'!$AA$19)=INT('Drill Size Info'!$AB$15),
        --(INT('Drill Size Info'!$AA$15) &amp; "." &amp; DM990),
        IF(AND((--(INT('Drill Size Info'!$AA$15) &amp; "." &amp; DM990)&gt;=--('Drill Size Info'!$AA$15)), (--(INT('Drill Size Info'!$AA$15) &amp; "." &amp; DM990)&lt;=--('Drill Size Info'!$AB$15))),
            --(INT('Drill Size Info'!$AA$15) &amp; "." &amp; DM990),
            --(INT('Drill Size Info'!$AB$15) &amp; "." &amp; DM990)
        )
    ),
    IF(DK990&lt;&gt;"",
        IF(INT('Drill Size Info'!$AA$15)=INT('Drill Size Info'!$AB$15),
            --(INT('Drill Size Info'!$AA$15) &amp; "." &amp; RIGHT(DK990,3)),
            IF(AND((--(INT('Drill Size Info'!$AA$15) &amp; "." &amp; RIGHT(DK990,3))&gt;=--('Drill Size Info'!$AA$15)), (--(INT('Drill Size Info'!$AA$15) &amp; "." &amp; RIGHT(DK990,3))&lt;=--('Drill Size Info'!$AB$15))),
                --(INT('Drill Size Info'!$AA$15) &amp; "." &amp; RIGHT(DK990,3)),
                --(INT('Drill Size Info'!$AB$15) &amp; "." &amp; RIGHT(DK990,3))
            )
        ),
        "N/A"
    )
)</f>
        <v>N/A</v>
      </c>
      <c r="V990" s="161"/>
      <c r="W990" s="161"/>
      <c r="X990" s="161"/>
      <c r="Y990" s="161"/>
      <c r="Z990" s="161"/>
      <c r="AA990" s="162"/>
      <c r="AB990" s="162"/>
      <c r="AC990" s="162"/>
      <c r="AD990" s="162"/>
      <c r="AE990" s="162"/>
      <c r="AF990" s="162"/>
      <c r="AG990" s="162"/>
      <c r="AH990" s="162"/>
      <c r="AI990" s="162"/>
      <c r="AJ990" s="162"/>
      <c r="AK990" s="162"/>
      <c r="AL990" s="162"/>
      <c r="AM990" s="162"/>
      <c r="AN990" s="162"/>
      <c r="AO990" s="162"/>
      <c r="AP990" s="162"/>
      <c r="AQ990" s="162"/>
      <c r="AR990" s="162"/>
      <c r="AS990" s="162"/>
      <c r="AT990" s="162"/>
      <c r="AU990" s="162"/>
      <c r="AV990" s="162"/>
      <c r="AW990" s="162"/>
      <c r="AX990" s="162"/>
      <c r="AY990" s="162"/>
      <c r="AZ990" s="162"/>
      <c r="BA990" s="162"/>
      <c r="BB990" s="163"/>
      <c r="BC990" s="163"/>
      <c r="BD990" s="163"/>
      <c r="BE990" s="164"/>
      <c r="BF990" s="165"/>
      <c r="BG990" s="162"/>
      <c r="BH990" s="162"/>
      <c r="BI990" s="164"/>
    </row>
    <row r="991" spans="2:61" x14ac:dyDescent="0.2">
      <c r="B991" s="156">
        <v>983</v>
      </c>
      <c r="C991" s="157">
        <f t="shared" si="644"/>
        <v>0</v>
      </c>
      <c r="D991" s="158" t="str">
        <f t="shared" si="643"/>
        <v>OK</v>
      </c>
      <c r="E991" s="159" t="e">
        <f>VLOOKUP('DATA SHEET'!$B$9,'Drill Size Info'!$T$2:$U$8,2,FALSE)</f>
        <v>#N/A</v>
      </c>
      <c r="F991" s="159" t="str">
        <f t="shared" si="645"/>
        <v/>
      </c>
      <c r="G991" s="91">
        <f t="shared" si="646"/>
        <v>0</v>
      </c>
      <c r="H991" s="160" t="s">
        <v>175</v>
      </c>
      <c r="I991" s="160" t="s">
        <v>175</v>
      </c>
      <c r="J991" s="160" t="str">
        <f>IF('DATA SHEET'!$B$10="NC-50","N/A","OK")</f>
        <v>OK</v>
      </c>
      <c r="K991" s="160" t="str">
        <f>IF('DATA SHEET'!$B$10="NC-50","N/A","OK")</f>
        <v>OK</v>
      </c>
      <c r="L991" s="160" t="str">
        <f t="shared" si="647"/>
        <v>OK</v>
      </c>
      <c r="M991" s="160" t="str">
        <f t="shared" si="648"/>
        <v>OK</v>
      </c>
      <c r="N991" s="160"/>
      <c r="O991" s="160"/>
      <c r="P991" s="160"/>
      <c r="Q991" s="160"/>
      <c r="R991" s="92" t="str">
        <f>IF(DI991&lt;&gt;"",
    IF(INT('Drill Size Info'!$AA$19)=INT('Drill Size Info'!$AB$19),
        --(INT('Drill Size Info'!$AA$19) &amp; "." &amp; DI991),
        IF(AND((--(INT('Drill Size Info'!$AA$19) &amp; "." &amp; DI991)&gt;=--('Drill Size Info'!$AA$19)), (--(INT('Drill Size Info'!$AA$19) &amp; "." &amp; DI991)&lt;=--('Drill Size Info'!$AB$19))),
            --(INT('Drill Size Info'!$AA$19) &amp; "." &amp; DI991),
            --(INT('Drill Size Info'!$AB$19) &amp; "." &amp; DI991)
        )
    ),
    IF(DH991&lt;&gt;"",
        IF(INT('Drill Size Info'!$AA$19)=INT('Drill Size Info'!$AB$19),
            --(INT('Drill Size Info'!$AA$19) &amp; "." &amp; LEFT(DH991,3)),
            IF(AND((--(INT('Drill Size Info'!$AA$19) &amp; "." &amp; LEFT(DH991,3))&gt;=--('Drill Size Info'!$AA$19)), (--(INT('Drill Size Info'!$AA$19) &amp; "." &amp; LEFT(DH991,3))&lt;=--('Drill Size Info'!$AB$19))),
                --(INT('Drill Size Info'!$AA$19) &amp; "." &amp; LEFT(DH991,3)),
                --(INT('Drill Size Info'!$AB$19) &amp; "." &amp; LEFT(DH991,3))
            )
        ),
        "OK"
    )
)</f>
        <v>OK</v>
      </c>
      <c r="S991" s="150" t="str">
        <f>IF(DJ991&lt;&gt;"",
    IF(INT('Drill Size Info'!$AA$19)=INT('Drill Size Info'!$AB$19),
        --(INT('Drill Size Info'!$AA$19) &amp; "." &amp; DJ991),
        IF(AND((--(INT('Drill Size Info'!$AA$19) &amp; "." &amp; DJ991)&gt;=--('Drill Size Info'!$AA$19)), (--(INT('Drill Size Info'!$AA$19) &amp; "." &amp; DJ991)&lt;=--('Drill Size Info'!$AB$19))),
            --(INT('Drill Size Info'!$AA$19) &amp; "." &amp; DJ991),
            --(INT('Drill Size Info'!$AB$19) &amp; "." &amp; DJ991)
        )
    ),
    IF(DH991&lt;&gt;"",
        IF(INT('Drill Size Info'!$AA$19)=INT('Drill Size Info'!$AB$19),
            --(INT('Drill Size Info'!$AA$19) &amp; "." &amp; RIGHT(DH991,3)),
            IF(AND((--(INT('Drill Size Info'!$AA$19) &amp; "." &amp; RIGHT(DH991,3))&gt;=--('Drill Size Info'!$AA$19)), (--(INT('Drill Size Info'!$AA$19) &amp; "." &amp; RIGHT(DH991,3))&lt;=--('Drill Size Info'!$AB$19))),
                --(INT('Drill Size Info'!$AA$19) &amp; "." &amp; RIGHT(DH991,3)),
                --(INT('Drill Size Info'!$AB$19) &amp; "." &amp; RIGHT(DH991,3))
            )
        ),
        "N/A"
    )
)</f>
        <v>N/A</v>
      </c>
      <c r="T991" s="150" t="str">
        <f>IF(DL991&lt;&gt;"",
    IF(INT('Drill Size Info'!$AA$19)=INT('Drill Size Info'!$AB$15),
        --(INT('Drill Size Info'!$AA$15) &amp; "." &amp; DL991),
        IF(AND((--(INT('Drill Size Info'!$AA$15) &amp; "." &amp; DL991)&gt;=--('Drill Size Info'!$AA$15)), (--(INT('Drill Size Info'!$AA$15) &amp; "." &amp; DL991)&lt;=--('Drill Size Info'!$AB$15))),
            --(INT('Drill Size Info'!$AA$15) &amp; "." &amp; DL991),
            --(INT('Drill Size Info'!$AB$15) &amp; "." &amp; DL991)
        )
    ),
    IF(DK991&lt;&gt;"",
        IF(INT('Drill Size Info'!$AA$15)=INT('Drill Size Info'!$AB$15),
            --(INT('Drill Size Info'!$AA$15) &amp; "." &amp; LEFT(DK991,3)),
            IF(AND((--(INT('Drill Size Info'!$AA$15) &amp; "." &amp; LEFT(DK991,3))&gt;=--('Drill Size Info'!$AA$15)), (--(INT('Drill Size Info'!$AA$15) &amp; "." &amp; LEFT(DK991,3))&lt;=--('Drill Size Info'!$AB$15))),
                --(INT('Drill Size Info'!$AA$15) &amp; "." &amp; LEFT(DK991,3)),
                --(INT('Drill Size Info'!$AB$15) &amp; "." &amp; LEFT(DK991,3))
            )
        ),
        "OK"
    )
)</f>
        <v>OK</v>
      </c>
      <c r="U991" s="150" t="str">
        <f>IF(DM991&lt;&gt;"",
    IF(INT('Drill Size Info'!$AA$19)=INT('Drill Size Info'!$AB$15),
        --(INT('Drill Size Info'!$AA$15) &amp; "." &amp; DM991),
        IF(AND((--(INT('Drill Size Info'!$AA$15) &amp; "." &amp; DM991)&gt;=--('Drill Size Info'!$AA$15)), (--(INT('Drill Size Info'!$AA$15) &amp; "." &amp; DM991)&lt;=--('Drill Size Info'!$AB$15))),
            --(INT('Drill Size Info'!$AA$15) &amp; "." &amp; DM991),
            --(INT('Drill Size Info'!$AB$15) &amp; "." &amp; DM991)
        )
    ),
    IF(DK991&lt;&gt;"",
        IF(INT('Drill Size Info'!$AA$15)=INT('Drill Size Info'!$AB$15),
            --(INT('Drill Size Info'!$AA$15) &amp; "." &amp; RIGHT(DK991,3)),
            IF(AND((--(INT('Drill Size Info'!$AA$15) &amp; "." &amp; RIGHT(DK991,3))&gt;=--('Drill Size Info'!$AA$15)), (--(INT('Drill Size Info'!$AA$15) &amp; "." &amp; RIGHT(DK991,3))&lt;=--('Drill Size Info'!$AB$15))),
                --(INT('Drill Size Info'!$AA$15) &amp; "." &amp; RIGHT(DK991,3)),
                --(INT('Drill Size Info'!$AB$15) &amp; "." &amp; RIGHT(DK991,3))
            )
        ),
        "N/A"
    )
)</f>
        <v>N/A</v>
      </c>
      <c r="V991" s="161"/>
      <c r="W991" s="161"/>
      <c r="X991" s="161"/>
      <c r="Y991" s="161"/>
      <c r="Z991" s="161"/>
      <c r="AA991" s="162"/>
      <c r="AB991" s="162"/>
      <c r="AC991" s="162"/>
      <c r="AD991" s="162"/>
      <c r="AE991" s="162"/>
      <c r="AF991" s="162"/>
      <c r="AG991" s="162"/>
      <c r="AH991" s="162"/>
      <c r="AI991" s="162"/>
      <c r="AJ991" s="162"/>
      <c r="AK991" s="162"/>
      <c r="AL991" s="162"/>
      <c r="AM991" s="162"/>
      <c r="AN991" s="162"/>
      <c r="AO991" s="162"/>
      <c r="AP991" s="162"/>
      <c r="AQ991" s="162"/>
      <c r="AR991" s="162"/>
      <c r="AS991" s="162"/>
      <c r="AT991" s="162"/>
      <c r="AU991" s="162"/>
      <c r="AV991" s="162"/>
      <c r="AW991" s="162"/>
      <c r="AX991" s="162"/>
      <c r="AY991" s="162"/>
      <c r="AZ991" s="162"/>
      <c r="BA991" s="162"/>
      <c r="BB991" s="163"/>
      <c r="BC991" s="163"/>
      <c r="BD991" s="163"/>
      <c r="BE991" s="164"/>
      <c r="BF991" s="165"/>
      <c r="BG991" s="162"/>
      <c r="BH991" s="162"/>
      <c r="BI991" s="164"/>
    </row>
    <row r="992" spans="2:61" x14ac:dyDescent="0.2">
      <c r="B992" s="156">
        <v>984</v>
      </c>
      <c r="C992" s="157">
        <f t="shared" si="644"/>
        <v>0</v>
      </c>
      <c r="D992" s="158" t="str">
        <f t="shared" si="643"/>
        <v>OK</v>
      </c>
      <c r="E992" s="159" t="e">
        <f>VLOOKUP('DATA SHEET'!$B$9,'Drill Size Info'!$T$2:$U$8,2,FALSE)</f>
        <v>#N/A</v>
      </c>
      <c r="F992" s="159" t="str">
        <f t="shared" si="645"/>
        <v/>
      </c>
      <c r="G992" s="91">
        <f t="shared" si="646"/>
        <v>0</v>
      </c>
      <c r="H992" s="160" t="s">
        <v>175</v>
      </c>
      <c r="I992" s="160" t="s">
        <v>175</v>
      </c>
      <c r="J992" s="160" t="str">
        <f>IF('DATA SHEET'!$B$10="NC-50","N/A","OK")</f>
        <v>OK</v>
      </c>
      <c r="K992" s="160" t="str">
        <f>IF('DATA SHEET'!$B$10="NC-50","N/A","OK")</f>
        <v>OK</v>
      </c>
      <c r="L992" s="160" t="str">
        <f t="shared" si="647"/>
        <v>OK</v>
      </c>
      <c r="M992" s="160" t="str">
        <f t="shared" si="648"/>
        <v>OK</v>
      </c>
      <c r="N992" s="160"/>
      <c r="O992" s="160"/>
      <c r="P992" s="160"/>
      <c r="Q992" s="160"/>
      <c r="R992" s="92" t="str">
        <f>IF(DI992&lt;&gt;"",
    IF(INT('Drill Size Info'!$AA$19)=INT('Drill Size Info'!$AB$19),
        --(INT('Drill Size Info'!$AA$19) &amp; "." &amp; DI992),
        IF(AND((--(INT('Drill Size Info'!$AA$19) &amp; "." &amp; DI992)&gt;=--('Drill Size Info'!$AA$19)), (--(INT('Drill Size Info'!$AA$19) &amp; "." &amp; DI992)&lt;=--('Drill Size Info'!$AB$19))),
            --(INT('Drill Size Info'!$AA$19) &amp; "." &amp; DI992),
            --(INT('Drill Size Info'!$AB$19) &amp; "." &amp; DI992)
        )
    ),
    IF(DH992&lt;&gt;"",
        IF(INT('Drill Size Info'!$AA$19)=INT('Drill Size Info'!$AB$19),
            --(INT('Drill Size Info'!$AA$19) &amp; "." &amp; LEFT(DH992,3)),
            IF(AND((--(INT('Drill Size Info'!$AA$19) &amp; "." &amp; LEFT(DH992,3))&gt;=--('Drill Size Info'!$AA$19)), (--(INT('Drill Size Info'!$AA$19) &amp; "." &amp; LEFT(DH992,3))&lt;=--('Drill Size Info'!$AB$19))),
                --(INT('Drill Size Info'!$AA$19) &amp; "." &amp; LEFT(DH992,3)),
                --(INT('Drill Size Info'!$AB$19) &amp; "." &amp; LEFT(DH992,3))
            )
        ),
        "OK"
    )
)</f>
        <v>OK</v>
      </c>
      <c r="S992" s="150" t="str">
        <f>IF(DJ992&lt;&gt;"",
    IF(INT('Drill Size Info'!$AA$19)=INT('Drill Size Info'!$AB$19),
        --(INT('Drill Size Info'!$AA$19) &amp; "." &amp; DJ992),
        IF(AND((--(INT('Drill Size Info'!$AA$19) &amp; "." &amp; DJ992)&gt;=--('Drill Size Info'!$AA$19)), (--(INT('Drill Size Info'!$AA$19) &amp; "." &amp; DJ992)&lt;=--('Drill Size Info'!$AB$19))),
            --(INT('Drill Size Info'!$AA$19) &amp; "." &amp; DJ992),
            --(INT('Drill Size Info'!$AB$19) &amp; "." &amp; DJ992)
        )
    ),
    IF(DH992&lt;&gt;"",
        IF(INT('Drill Size Info'!$AA$19)=INT('Drill Size Info'!$AB$19),
            --(INT('Drill Size Info'!$AA$19) &amp; "." &amp; RIGHT(DH992,3)),
            IF(AND((--(INT('Drill Size Info'!$AA$19) &amp; "." &amp; RIGHT(DH992,3))&gt;=--('Drill Size Info'!$AA$19)), (--(INT('Drill Size Info'!$AA$19) &amp; "." &amp; RIGHT(DH992,3))&lt;=--('Drill Size Info'!$AB$19))),
                --(INT('Drill Size Info'!$AA$19) &amp; "." &amp; RIGHT(DH992,3)),
                --(INT('Drill Size Info'!$AB$19) &amp; "." &amp; RIGHT(DH992,3))
            )
        ),
        "N/A"
    )
)</f>
        <v>N/A</v>
      </c>
      <c r="T992" s="150" t="str">
        <f>IF(DL992&lt;&gt;"",
    IF(INT('Drill Size Info'!$AA$19)=INT('Drill Size Info'!$AB$15),
        --(INT('Drill Size Info'!$AA$15) &amp; "." &amp; DL992),
        IF(AND((--(INT('Drill Size Info'!$AA$15) &amp; "." &amp; DL992)&gt;=--('Drill Size Info'!$AA$15)), (--(INT('Drill Size Info'!$AA$15) &amp; "." &amp; DL992)&lt;=--('Drill Size Info'!$AB$15))),
            --(INT('Drill Size Info'!$AA$15) &amp; "." &amp; DL992),
            --(INT('Drill Size Info'!$AB$15) &amp; "." &amp; DL992)
        )
    ),
    IF(DK992&lt;&gt;"",
        IF(INT('Drill Size Info'!$AA$15)=INT('Drill Size Info'!$AB$15),
            --(INT('Drill Size Info'!$AA$15) &amp; "." &amp; LEFT(DK992,3)),
            IF(AND((--(INT('Drill Size Info'!$AA$15) &amp; "." &amp; LEFT(DK992,3))&gt;=--('Drill Size Info'!$AA$15)), (--(INT('Drill Size Info'!$AA$15) &amp; "." &amp; LEFT(DK992,3))&lt;=--('Drill Size Info'!$AB$15))),
                --(INT('Drill Size Info'!$AA$15) &amp; "." &amp; LEFT(DK992,3)),
                --(INT('Drill Size Info'!$AB$15) &amp; "." &amp; LEFT(DK992,3))
            )
        ),
        "OK"
    )
)</f>
        <v>OK</v>
      </c>
      <c r="U992" s="150" t="str">
        <f>IF(DM992&lt;&gt;"",
    IF(INT('Drill Size Info'!$AA$19)=INT('Drill Size Info'!$AB$15),
        --(INT('Drill Size Info'!$AA$15) &amp; "." &amp; DM992),
        IF(AND((--(INT('Drill Size Info'!$AA$15) &amp; "." &amp; DM992)&gt;=--('Drill Size Info'!$AA$15)), (--(INT('Drill Size Info'!$AA$15) &amp; "." &amp; DM992)&lt;=--('Drill Size Info'!$AB$15))),
            --(INT('Drill Size Info'!$AA$15) &amp; "." &amp; DM992),
            --(INT('Drill Size Info'!$AB$15) &amp; "." &amp; DM992)
        )
    ),
    IF(DK992&lt;&gt;"",
        IF(INT('Drill Size Info'!$AA$15)=INT('Drill Size Info'!$AB$15),
            --(INT('Drill Size Info'!$AA$15) &amp; "." &amp; RIGHT(DK992,3)),
            IF(AND((--(INT('Drill Size Info'!$AA$15) &amp; "." &amp; RIGHT(DK992,3))&gt;=--('Drill Size Info'!$AA$15)), (--(INT('Drill Size Info'!$AA$15) &amp; "." &amp; RIGHT(DK992,3))&lt;=--('Drill Size Info'!$AB$15))),
                --(INT('Drill Size Info'!$AA$15) &amp; "." &amp; RIGHT(DK992,3)),
                --(INT('Drill Size Info'!$AB$15) &amp; "." &amp; RIGHT(DK992,3))
            )
        ),
        "N/A"
    )
)</f>
        <v>N/A</v>
      </c>
      <c r="V992" s="161"/>
      <c r="W992" s="161"/>
      <c r="X992" s="161"/>
      <c r="Y992" s="161"/>
      <c r="Z992" s="161"/>
      <c r="AA992" s="162"/>
      <c r="AB992" s="162"/>
      <c r="AC992" s="162"/>
      <c r="AD992" s="162"/>
      <c r="AE992" s="162"/>
      <c r="AF992" s="162"/>
      <c r="AG992" s="162"/>
      <c r="AH992" s="162"/>
      <c r="AI992" s="162"/>
      <c r="AJ992" s="162"/>
      <c r="AK992" s="162"/>
      <c r="AL992" s="162"/>
      <c r="AM992" s="162"/>
      <c r="AN992" s="162"/>
      <c r="AO992" s="162"/>
      <c r="AP992" s="162"/>
      <c r="AQ992" s="162"/>
      <c r="AR992" s="162"/>
      <c r="AS992" s="162"/>
      <c r="AT992" s="162"/>
      <c r="AU992" s="162"/>
      <c r="AV992" s="162"/>
      <c r="AW992" s="162"/>
      <c r="AX992" s="162"/>
      <c r="AY992" s="162"/>
      <c r="AZ992" s="162"/>
      <c r="BA992" s="162"/>
      <c r="BB992" s="163"/>
      <c r="BC992" s="163"/>
      <c r="BD992" s="163"/>
      <c r="BE992" s="164"/>
      <c r="BF992" s="165"/>
      <c r="BG992" s="162"/>
      <c r="BH992" s="162"/>
      <c r="BI992" s="164"/>
    </row>
    <row r="993" spans="2:61" x14ac:dyDescent="0.2">
      <c r="B993" s="156">
        <v>985</v>
      </c>
      <c r="C993" s="157">
        <f t="shared" si="644"/>
        <v>0</v>
      </c>
      <c r="D993" s="158" t="str">
        <f t="shared" si="643"/>
        <v>OK</v>
      </c>
      <c r="E993" s="159" t="e">
        <f>VLOOKUP('DATA SHEET'!$B$9,'Drill Size Info'!$T$2:$U$8,2,FALSE)</f>
        <v>#N/A</v>
      </c>
      <c r="F993" s="159" t="str">
        <f t="shared" si="645"/>
        <v/>
      </c>
      <c r="G993" s="91">
        <f t="shared" si="646"/>
        <v>0</v>
      </c>
      <c r="H993" s="160" t="s">
        <v>175</v>
      </c>
      <c r="I993" s="160" t="s">
        <v>175</v>
      </c>
      <c r="J993" s="160" t="str">
        <f>IF('DATA SHEET'!$B$10="NC-50","N/A","OK")</f>
        <v>OK</v>
      </c>
      <c r="K993" s="160" t="str">
        <f>IF('DATA SHEET'!$B$10="NC-50","N/A","OK")</f>
        <v>OK</v>
      </c>
      <c r="L993" s="160" t="str">
        <f t="shared" si="647"/>
        <v>OK</v>
      </c>
      <c r="M993" s="160" t="str">
        <f t="shared" si="648"/>
        <v>OK</v>
      </c>
      <c r="N993" s="160"/>
      <c r="O993" s="160"/>
      <c r="P993" s="160"/>
      <c r="Q993" s="160"/>
      <c r="R993" s="92" t="str">
        <f>IF(DI993&lt;&gt;"",
    IF(INT('Drill Size Info'!$AA$19)=INT('Drill Size Info'!$AB$19),
        --(INT('Drill Size Info'!$AA$19) &amp; "." &amp; DI993),
        IF(AND((--(INT('Drill Size Info'!$AA$19) &amp; "." &amp; DI993)&gt;=--('Drill Size Info'!$AA$19)), (--(INT('Drill Size Info'!$AA$19) &amp; "." &amp; DI993)&lt;=--('Drill Size Info'!$AB$19))),
            --(INT('Drill Size Info'!$AA$19) &amp; "." &amp; DI993),
            --(INT('Drill Size Info'!$AB$19) &amp; "." &amp; DI993)
        )
    ),
    IF(DH993&lt;&gt;"",
        IF(INT('Drill Size Info'!$AA$19)=INT('Drill Size Info'!$AB$19),
            --(INT('Drill Size Info'!$AA$19) &amp; "." &amp; LEFT(DH993,3)),
            IF(AND((--(INT('Drill Size Info'!$AA$19) &amp; "." &amp; LEFT(DH993,3))&gt;=--('Drill Size Info'!$AA$19)), (--(INT('Drill Size Info'!$AA$19) &amp; "." &amp; LEFT(DH993,3))&lt;=--('Drill Size Info'!$AB$19))),
                --(INT('Drill Size Info'!$AA$19) &amp; "." &amp; LEFT(DH993,3)),
                --(INT('Drill Size Info'!$AB$19) &amp; "." &amp; LEFT(DH993,3))
            )
        ),
        "OK"
    )
)</f>
        <v>OK</v>
      </c>
      <c r="S993" s="150" t="str">
        <f>IF(DJ993&lt;&gt;"",
    IF(INT('Drill Size Info'!$AA$19)=INT('Drill Size Info'!$AB$19),
        --(INT('Drill Size Info'!$AA$19) &amp; "." &amp; DJ993),
        IF(AND((--(INT('Drill Size Info'!$AA$19) &amp; "." &amp; DJ993)&gt;=--('Drill Size Info'!$AA$19)), (--(INT('Drill Size Info'!$AA$19) &amp; "." &amp; DJ993)&lt;=--('Drill Size Info'!$AB$19))),
            --(INT('Drill Size Info'!$AA$19) &amp; "." &amp; DJ993),
            --(INT('Drill Size Info'!$AB$19) &amp; "." &amp; DJ993)
        )
    ),
    IF(DH993&lt;&gt;"",
        IF(INT('Drill Size Info'!$AA$19)=INT('Drill Size Info'!$AB$19),
            --(INT('Drill Size Info'!$AA$19) &amp; "." &amp; RIGHT(DH993,3)),
            IF(AND((--(INT('Drill Size Info'!$AA$19) &amp; "." &amp; RIGHT(DH993,3))&gt;=--('Drill Size Info'!$AA$19)), (--(INT('Drill Size Info'!$AA$19) &amp; "." &amp; RIGHT(DH993,3))&lt;=--('Drill Size Info'!$AB$19))),
                --(INT('Drill Size Info'!$AA$19) &amp; "." &amp; RIGHT(DH993,3)),
                --(INT('Drill Size Info'!$AB$19) &amp; "." &amp; RIGHT(DH993,3))
            )
        ),
        "N/A"
    )
)</f>
        <v>N/A</v>
      </c>
      <c r="T993" s="150" t="str">
        <f>IF(DL993&lt;&gt;"",
    IF(INT('Drill Size Info'!$AA$19)=INT('Drill Size Info'!$AB$15),
        --(INT('Drill Size Info'!$AA$15) &amp; "." &amp; DL993),
        IF(AND((--(INT('Drill Size Info'!$AA$15) &amp; "." &amp; DL993)&gt;=--('Drill Size Info'!$AA$15)), (--(INT('Drill Size Info'!$AA$15) &amp; "." &amp; DL993)&lt;=--('Drill Size Info'!$AB$15))),
            --(INT('Drill Size Info'!$AA$15) &amp; "." &amp; DL993),
            --(INT('Drill Size Info'!$AB$15) &amp; "." &amp; DL993)
        )
    ),
    IF(DK993&lt;&gt;"",
        IF(INT('Drill Size Info'!$AA$15)=INT('Drill Size Info'!$AB$15),
            --(INT('Drill Size Info'!$AA$15) &amp; "." &amp; LEFT(DK993,3)),
            IF(AND((--(INT('Drill Size Info'!$AA$15) &amp; "." &amp; LEFT(DK993,3))&gt;=--('Drill Size Info'!$AA$15)), (--(INT('Drill Size Info'!$AA$15) &amp; "." &amp; LEFT(DK993,3))&lt;=--('Drill Size Info'!$AB$15))),
                --(INT('Drill Size Info'!$AA$15) &amp; "." &amp; LEFT(DK993,3)),
                --(INT('Drill Size Info'!$AB$15) &amp; "." &amp; LEFT(DK993,3))
            )
        ),
        "OK"
    )
)</f>
        <v>OK</v>
      </c>
      <c r="U993" s="150" t="str">
        <f>IF(DM993&lt;&gt;"",
    IF(INT('Drill Size Info'!$AA$19)=INT('Drill Size Info'!$AB$15),
        --(INT('Drill Size Info'!$AA$15) &amp; "." &amp; DM993),
        IF(AND((--(INT('Drill Size Info'!$AA$15) &amp; "." &amp; DM993)&gt;=--('Drill Size Info'!$AA$15)), (--(INT('Drill Size Info'!$AA$15) &amp; "." &amp; DM993)&lt;=--('Drill Size Info'!$AB$15))),
            --(INT('Drill Size Info'!$AA$15) &amp; "." &amp; DM993),
            --(INT('Drill Size Info'!$AB$15) &amp; "." &amp; DM993)
        )
    ),
    IF(DK993&lt;&gt;"",
        IF(INT('Drill Size Info'!$AA$15)=INT('Drill Size Info'!$AB$15),
            --(INT('Drill Size Info'!$AA$15) &amp; "." &amp; RIGHT(DK993,3)),
            IF(AND((--(INT('Drill Size Info'!$AA$15) &amp; "." &amp; RIGHT(DK993,3))&gt;=--('Drill Size Info'!$AA$15)), (--(INT('Drill Size Info'!$AA$15) &amp; "." &amp; RIGHT(DK993,3))&lt;=--('Drill Size Info'!$AB$15))),
                --(INT('Drill Size Info'!$AA$15) &amp; "." &amp; RIGHT(DK993,3)),
                --(INT('Drill Size Info'!$AB$15) &amp; "." &amp; RIGHT(DK993,3))
            )
        ),
        "N/A"
    )
)</f>
        <v>N/A</v>
      </c>
      <c r="V993" s="161"/>
      <c r="W993" s="161"/>
      <c r="X993" s="161"/>
      <c r="Y993" s="161"/>
      <c r="Z993" s="161"/>
      <c r="AA993" s="162"/>
      <c r="AB993" s="162"/>
      <c r="AC993" s="162"/>
      <c r="AD993" s="162"/>
      <c r="AE993" s="162"/>
      <c r="AF993" s="162"/>
      <c r="AG993" s="162"/>
      <c r="AH993" s="162"/>
      <c r="AI993" s="162"/>
      <c r="AJ993" s="162"/>
      <c r="AK993" s="162"/>
      <c r="AL993" s="162"/>
      <c r="AM993" s="162"/>
      <c r="AN993" s="162"/>
      <c r="AO993" s="162"/>
      <c r="AP993" s="162"/>
      <c r="AQ993" s="162"/>
      <c r="AR993" s="162"/>
      <c r="AS993" s="162"/>
      <c r="AT993" s="162"/>
      <c r="AU993" s="162"/>
      <c r="AV993" s="162"/>
      <c r="AW993" s="162"/>
      <c r="AX993" s="162"/>
      <c r="AY993" s="162"/>
      <c r="AZ993" s="162"/>
      <c r="BA993" s="162"/>
      <c r="BB993" s="163"/>
      <c r="BC993" s="163"/>
      <c r="BD993" s="163"/>
      <c r="BE993" s="164"/>
      <c r="BF993" s="165"/>
      <c r="BG993" s="162"/>
      <c r="BH993" s="162"/>
      <c r="BI993" s="164"/>
    </row>
    <row r="994" spans="2:61" x14ac:dyDescent="0.2">
      <c r="B994" s="156">
        <v>986</v>
      </c>
      <c r="C994" s="157">
        <f t="shared" si="644"/>
        <v>0</v>
      </c>
      <c r="D994" s="158" t="str">
        <f t="shared" si="643"/>
        <v>OK</v>
      </c>
      <c r="E994" s="159" t="e">
        <f>VLOOKUP('DATA SHEET'!$B$9,'Drill Size Info'!$T$2:$U$8,2,FALSE)</f>
        <v>#N/A</v>
      </c>
      <c r="F994" s="159" t="str">
        <f t="shared" si="645"/>
        <v/>
      </c>
      <c r="G994" s="91">
        <f t="shared" si="646"/>
        <v>0</v>
      </c>
      <c r="H994" s="160" t="s">
        <v>175</v>
      </c>
      <c r="I994" s="160" t="s">
        <v>175</v>
      </c>
      <c r="J994" s="160" t="str">
        <f>IF('DATA SHEET'!$B$10="NC-50","N/A","OK")</f>
        <v>OK</v>
      </c>
      <c r="K994" s="160" t="str">
        <f>IF('DATA SHEET'!$B$10="NC-50","N/A","OK")</f>
        <v>OK</v>
      </c>
      <c r="L994" s="160" t="str">
        <f t="shared" si="647"/>
        <v>OK</v>
      </c>
      <c r="M994" s="160" t="str">
        <f t="shared" si="648"/>
        <v>OK</v>
      </c>
      <c r="N994" s="160"/>
      <c r="O994" s="160"/>
      <c r="P994" s="160"/>
      <c r="Q994" s="160"/>
      <c r="R994" s="92" t="str">
        <f>IF(DI994&lt;&gt;"",
    IF(INT('Drill Size Info'!$AA$19)=INT('Drill Size Info'!$AB$19),
        --(INT('Drill Size Info'!$AA$19) &amp; "." &amp; DI994),
        IF(AND((--(INT('Drill Size Info'!$AA$19) &amp; "." &amp; DI994)&gt;=--('Drill Size Info'!$AA$19)), (--(INT('Drill Size Info'!$AA$19) &amp; "." &amp; DI994)&lt;=--('Drill Size Info'!$AB$19))),
            --(INT('Drill Size Info'!$AA$19) &amp; "." &amp; DI994),
            --(INT('Drill Size Info'!$AB$19) &amp; "." &amp; DI994)
        )
    ),
    IF(DH994&lt;&gt;"",
        IF(INT('Drill Size Info'!$AA$19)=INT('Drill Size Info'!$AB$19),
            --(INT('Drill Size Info'!$AA$19) &amp; "." &amp; LEFT(DH994,3)),
            IF(AND((--(INT('Drill Size Info'!$AA$19) &amp; "." &amp; LEFT(DH994,3))&gt;=--('Drill Size Info'!$AA$19)), (--(INT('Drill Size Info'!$AA$19) &amp; "." &amp; LEFT(DH994,3))&lt;=--('Drill Size Info'!$AB$19))),
                --(INT('Drill Size Info'!$AA$19) &amp; "." &amp; LEFT(DH994,3)),
                --(INT('Drill Size Info'!$AB$19) &amp; "." &amp; LEFT(DH994,3))
            )
        ),
        "OK"
    )
)</f>
        <v>OK</v>
      </c>
      <c r="S994" s="150" t="str">
        <f>IF(DJ994&lt;&gt;"",
    IF(INT('Drill Size Info'!$AA$19)=INT('Drill Size Info'!$AB$19),
        --(INT('Drill Size Info'!$AA$19) &amp; "." &amp; DJ994),
        IF(AND((--(INT('Drill Size Info'!$AA$19) &amp; "." &amp; DJ994)&gt;=--('Drill Size Info'!$AA$19)), (--(INT('Drill Size Info'!$AA$19) &amp; "." &amp; DJ994)&lt;=--('Drill Size Info'!$AB$19))),
            --(INT('Drill Size Info'!$AA$19) &amp; "." &amp; DJ994),
            --(INT('Drill Size Info'!$AB$19) &amp; "." &amp; DJ994)
        )
    ),
    IF(DH994&lt;&gt;"",
        IF(INT('Drill Size Info'!$AA$19)=INT('Drill Size Info'!$AB$19),
            --(INT('Drill Size Info'!$AA$19) &amp; "." &amp; RIGHT(DH994,3)),
            IF(AND((--(INT('Drill Size Info'!$AA$19) &amp; "." &amp; RIGHT(DH994,3))&gt;=--('Drill Size Info'!$AA$19)), (--(INT('Drill Size Info'!$AA$19) &amp; "." &amp; RIGHT(DH994,3))&lt;=--('Drill Size Info'!$AB$19))),
                --(INT('Drill Size Info'!$AA$19) &amp; "." &amp; RIGHT(DH994,3)),
                --(INT('Drill Size Info'!$AB$19) &amp; "." &amp; RIGHT(DH994,3))
            )
        ),
        "N/A"
    )
)</f>
        <v>N/A</v>
      </c>
      <c r="T994" s="150" t="str">
        <f>IF(DL994&lt;&gt;"",
    IF(INT('Drill Size Info'!$AA$19)=INT('Drill Size Info'!$AB$15),
        --(INT('Drill Size Info'!$AA$15) &amp; "." &amp; DL994),
        IF(AND((--(INT('Drill Size Info'!$AA$15) &amp; "." &amp; DL994)&gt;=--('Drill Size Info'!$AA$15)), (--(INT('Drill Size Info'!$AA$15) &amp; "." &amp; DL994)&lt;=--('Drill Size Info'!$AB$15))),
            --(INT('Drill Size Info'!$AA$15) &amp; "." &amp; DL994),
            --(INT('Drill Size Info'!$AB$15) &amp; "." &amp; DL994)
        )
    ),
    IF(DK994&lt;&gt;"",
        IF(INT('Drill Size Info'!$AA$15)=INT('Drill Size Info'!$AB$15),
            --(INT('Drill Size Info'!$AA$15) &amp; "." &amp; LEFT(DK994,3)),
            IF(AND((--(INT('Drill Size Info'!$AA$15) &amp; "." &amp; LEFT(DK994,3))&gt;=--('Drill Size Info'!$AA$15)), (--(INT('Drill Size Info'!$AA$15) &amp; "." &amp; LEFT(DK994,3))&lt;=--('Drill Size Info'!$AB$15))),
                --(INT('Drill Size Info'!$AA$15) &amp; "." &amp; LEFT(DK994,3)),
                --(INT('Drill Size Info'!$AB$15) &amp; "." &amp; LEFT(DK994,3))
            )
        ),
        "OK"
    )
)</f>
        <v>OK</v>
      </c>
      <c r="U994" s="150" t="str">
        <f>IF(DM994&lt;&gt;"",
    IF(INT('Drill Size Info'!$AA$19)=INT('Drill Size Info'!$AB$15),
        --(INT('Drill Size Info'!$AA$15) &amp; "." &amp; DM994),
        IF(AND((--(INT('Drill Size Info'!$AA$15) &amp; "." &amp; DM994)&gt;=--('Drill Size Info'!$AA$15)), (--(INT('Drill Size Info'!$AA$15) &amp; "." &amp; DM994)&lt;=--('Drill Size Info'!$AB$15))),
            --(INT('Drill Size Info'!$AA$15) &amp; "." &amp; DM994),
            --(INT('Drill Size Info'!$AB$15) &amp; "." &amp; DM994)
        )
    ),
    IF(DK994&lt;&gt;"",
        IF(INT('Drill Size Info'!$AA$15)=INT('Drill Size Info'!$AB$15),
            --(INT('Drill Size Info'!$AA$15) &amp; "." &amp; RIGHT(DK994,3)),
            IF(AND((--(INT('Drill Size Info'!$AA$15) &amp; "." &amp; RIGHT(DK994,3))&gt;=--('Drill Size Info'!$AA$15)), (--(INT('Drill Size Info'!$AA$15) &amp; "." &amp; RIGHT(DK994,3))&lt;=--('Drill Size Info'!$AB$15))),
                --(INT('Drill Size Info'!$AA$15) &amp; "." &amp; RIGHT(DK994,3)),
                --(INT('Drill Size Info'!$AB$15) &amp; "." &amp; RIGHT(DK994,3))
            )
        ),
        "N/A"
    )
)</f>
        <v>N/A</v>
      </c>
      <c r="V994" s="161"/>
      <c r="W994" s="161"/>
      <c r="X994" s="161"/>
      <c r="Y994" s="161"/>
      <c r="Z994" s="161"/>
      <c r="AA994" s="162"/>
      <c r="AB994" s="162"/>
      <c r="AC994" s="162"/>
      <c r="AD994" s="162"/>
      <c r="AE994" s="162"/>
      <c r="AF994" s="162"/>
      <c r="AG994" s="162"/>
      <c r="AH994" s="162"/>
      <c r="AI994" s="162"/>
      <c r="AJ994" s="162"/>
      <c r="AK994" s="162"/>
      <c r="AL994" s="162"/>
      <c r="AM994" s="162"/>
      <c r="AN994" s="162"/>
      <c r="AO994" s="162"/>
      <c r="AP994" s="162"/>
      <c r="AQ994" s="162"/>
      <c r="AR994" s="162"/>
      <c r="AS994" s="162"/>
      <c r="AT994" s="162"/>
      <c r="AU994" s="162"/>
      <c r="AV994" s="162"/>
      <c r="AW994" s="162"/>
      <c r="AX994" s="162"/>
      <c r="AY994" s="162"/>
      <c r="AZ994" s="162"/>
      <c r="BA994" s="162"/>
      <c r="BB994" s="163"/>
      <c r="BC994" s="163"/>
      <c r="BD994" s="163"/>
      <c r="BE994" s="164"/>
      <c r="BF994" s="165"/>
      <c r="BG994" s="162"/>
      <c r="BH994" s="162"/>
      <c r="BI994" s="164"/>
    </row>
    <row r="995" spans="2:61" x14ac:dyDescent="0.2">
      <c r="B995" s="156">
        <v>987</v>
      </c>
      <c r="C995" s="157">
        <f t="shared" si="644"/>
        <v>0</v>
      </c>
      <c r="D995" s="158" t="str">
        <f t="shared" si="643"/>
        <v>OK</v>
      </c>
      <c r="E995" s="159" t="e">
        <f>VLOOKUP('DATA SHEET'!$B$9,'Drill Size Info'!$T$2:$U$8,2,FALSE)</f>
        <v>#N/A</v>
      </c>
      <c r="F995" s="159" t="str">
        <f t="shared" si="645"/>
        <v/>
      </c>
      <c r="G995" s="91">
        <f t="shared" si="646"/>
        <v>0</v>
      </c>
      <c r="H995" s="160" t="s">
        <v>175</v>
      </c>
      <c r="I995" s="160" t="s">
        <v>175</v>
      </c>
      <c r="J995" s="160" t="str">
        <f>IF('DATA SHEET'!$B$10="NC-50","N/A","OK")</f>
        <v>OK</v>
      </c>
      <c r="K995" s="160" t="str">
        <f>IF('DATA SHEET'!$B$10="NC-50","N/A","OK")</f>
        <v>OK</v>
      </c>
      <c r="L995" s="160" t="str">
        <f t="shared" si="647"/>
        <v>OK</v>
      </c>
      <c r="M995" s="160" t="str">
        <f t="shared" si="648"/>
        <v>OK</v>
      </c>
      <c r="N995" s="160"/>
      <c r="O995" s="160"/>
      <c r="P995" s="160"/>
      <c r="Q995" s="160"/>
      <c r="R995" s="92" t="str">
        <f>IF(DI995&lt;&gt;"",
    IF(INT('Drill Size Info'!$AA$19)=INT('Drill Size Info'!$AB$19),
        --(INT('Drill Size Info'!$AA$19) &amp; "." &amp; DI995),
        IF(AND((--(INT('Drill Size Info'!$AA$19) &amp; "." &amp; DI995)&gt;=--('Drill Size Info'!$AA$19)), (--(INT('Drill Size Info'!$AA$19) &amp; "." &amp; DI995)&lt;=--('Drill Size Info'!$AB$19))),
            --(INT('Drill Size Info'!$AA$19) &amp; "." &amp; DI995),
            --(INT('Drill Size Info'!$AB$19) &amp; "." &amp; DI995)
        )
    ),
    IF(DH995&lt;&gt;"",
        IF(INT('Drill Size Info'!$AA$19)=INT('Drill Size Info'!$AB$19),
            --(INT('Drill Size Info'!$AA$19) &amp; "." &amp; LEFT(DH995,3)),
            IF(AND((--(INT('Drill Size Info'!$AA$19) &amp; "." &amp; LEFT(DH995,3))&gt;=--('Drill Size Info'!$AA$19)), (--(INT('Drill Size Info'!$AA$19) &amp; "." &amp; LEFT(DH995,3))&lt;=--('Drill Size Info'!$AB$19))),
                --(INT('Drill Size Info'!$AA$19) &amp; "." &amp; LEFT(DH995,3)),
                --(INT('Drill Size Info'!$AB$19) &amp; "." &amp; LEFT(DH995,3))
            )
        ),
        "OK"
    )
)</f>
        <v>OK</v>
      </c>
      <c r="S995" s="150" t="str">
        <f>IF(DJ995&lt;&gt;"",
    IF(INT('Drill Size Info'!$AA$19)=INT('Drill Size Info'!$AB$19),
        --(INT('Drill Size Info'!$AA$19) &amp; "." &amp; DJ995),
        IF(AND((--(INT('Drill Size Info'!$AA$19) &amp; "." &amp; DJ995)&gt;=--('Drill Size Info'!$AA$19)), (--(INT('Drill Size Info'!$AA$19) &amp; "." &amp; DJ995)&lt;=--('Drill Size Info'!$AB$19))),
            --(INT('Drill Size Info'!$AA$19) &amp; "." &amp; DJ995),
            --(INT('Drill Size Info'!$AB$19) &amp; "." &amp; DJ995)
        )
    ),
    IF(DH995&lt;&gt;"",
        IF(INT('Drill Size Info'!$AA$19)=INT('Drill Size Info'!$AB$19),
            --(INT('Drill Size Info'!$AA$19) &amp; "." &amp; RIGHT(DH995,3)),
            IF(AND((--(INT('Drill Size Info'!$AA$19) &amp; "." &amp; RIGHT(DH995,3))&gt;=--('Drill Size Info'!$AA$19)), (--(INT('Drill Size Info'!$AA$19) &amp; "." &amp; RIGHT(DH995,3))&lt;=--('Drill Size Info'!$AB$19))),
                --(INT('Drill Size Info'!$AA$19) &amp; "." &amp; RIGHT(DH995,3)),
                --(INT('Drill Size Info'!$AB$19) &amp; "." &amp; RIGHT(DH995,3))
            )
        ),
        "N/A"
    )
)</f>
        <v>N/A</v>
      </c>
      <c r="T995" s="150" t="str">
        <f>IF(DL995&lt;&gt;"",
    IF(INT('Drill Size Info'!$AA$19)=INT('Drill Size Info'!$AB$15),
        --(INT('Drill Size Info'!$AA$15) &amp; "." &amp; DL995),
        IF(AND((--(INT('Drill Size Info'!$AA$15) &amp; "." &amp; DL995)&gt;=--('Drill Size Info'!$AA$15)), (--(INT('Drill Size Info'!$AA$15) &amp; "." &amp; DL995)&lt;=--('Drill Size Info'!$AB$15))),
            --(INT('Drill Size Info'!$AA$15) &amp; "." &amp; DL995),
            --(INT('Drill Size Info'!$AB$15) &amp; "." &amp; DL995)
        )
    ),
    IF(DK995&lt;&gt;"",
        IF(INT('Drill Size Info'!$AA$15)=INT('Drill Size Info'!$AB$15),
            --(INT('Drill Size Info'!$AA$15) &amp; "." &amp; LEFT(DK995,3)),
            IF(AND((--(INT('Drill Size Info'!$AA$15) &amp; "." &amp; LEFT(DK995,3))&gt;=--('Drill Size Info'!$AA$15)), (--(INT('Drill Size Info'!$AA$15) &amp; "." &amp; LEFT(DK995,3))&lt;=--('Drill Size Info'!$AB$15))),
                --(INT('Drill Size Info'!$AA$15) &amp; "." &amp; LEFT(DK995,3)),
                --(INT('Drill Size Info'!$AB$15) &amp; "." &amp; LEFT(DK995,3))
            )
        ),
        "OK"
    )
)</f>
        <v>OK</v>
      </c>
      <c r="U995" s="150" t="str">
        <f>IF(DM995&lt;&gt;"",
    IF(INT('Drill Size Info'!$AA$19)=INT('Drill Size Info'!$AB$15),
        --(INT('Drill Size Info'!$AA$15) &amp; "." &amp; DM995),
        IF(AND((--(INT('Drill Size Info'!$AA$15) &amp; "." &amp; DM995)&gt;=--('Drill Size Info'!$AA$15)), (--(INT('Drill Size Info'!$AA$15) &amp; "." &amp; DM995)&lt;=--('Drill Size Info'!$AB$15))),
            --(INT('Drill Size Info'!$AA$15) &amp; "." &amp; DM995),
            --(INT('Drill Size Info'!$AB$15) &amp; "." &amp; DM995)
        )
    ),
    IF(DK995&lt;&gt;"",
        IF(INT('Drill Size Info'!$AA$15)=INT('Drill Size Info'!$AB$15),
            --(INT('Drill Size Info'!$AA$15) &amp; "." &amp; RIGHT(DK995,3)),
            IF(AND((--(INT('Drill Size Info'!$AA$15) &amp; "." &amp; RIGHT(DK995,3))&gt;=--('Drill Size Info'!$AA$15)), (--(INT('Drill Size Info'!$AA$15) &amp; "." &amp; RIGHT(DK995,3))&lt;=--('Drill Size Info'!$AB$15))),
                --(INT('Drill Size Info'!$AA$15) &amp; "." &amp; RIGHT(DK995,3)),
                --(INT('Drill Size Info'!$AB$15) &amp; "." &amp; RIGHT(DK995,3))
            )
        ),
        "N/A"
    )
)</f>
        <v>N/A</v>
      </c>
      <c r="V995" s="161"/>
      <c r="W995" s="161"/>
      <c r="X995" s="161"/>
      <c r="Y995" s="161"/>
      <c r="Z995" s="161"/>
      <c r="AA995" s="162"/>
      <c r="AB995" s="162"/>
      <c r="AC995" s="162"/>
      <c r="AD995" s="162"/>
      <c r="AE995" s="162"/>
      <c r="AF995" s="162"/>
      <c r="AG995" s="162"/>
      <c r="AH995" s="162"/>
      <c r="AI995" s="162"/>
      <c r="AJ995" s="162"/>
      <c r="AK995" s="162"/>
      <c r="AL995" s="162"/>
      <c r="AM995" s="162"/>
      <c r="AN995" s="162"/>
      <c r="AO995" s="162"/>
      <c r="AP995" s="162"/>
      <c r="AQ995" s="162"/>
      <c r="AR995" s="162"/>
      <c r="AS995" s="162"/>
      <c r="AT995" s="162"/>
      <c r="AU995" s="162"/>
      <c r="AV995" s="162"/>
      <c r="AW995" s="162"/>
      <c r="AX995" s="162"/>
      <c r="AY995" s="162"/>
      <c r="AZ995" s="162"/>
      <c r="BA995" s="162"/>
      <c r="BB995" s="163"/>
      <c r="BC995" s="163"/>
      <c r="BD995" s="163"/>
      <c r="BE995" s="164"/>
      <c r="BF995" s="165"/>
      <c r="BG995" s="162"/>
      <c r="BH995" s="162"/>
      <c r="BI995" s="164"/>
    </row>
    <row r="996" spans="2:61" x14ac:dyDescent="0.2">
      <c r="B996" s="156">
        <v>988</v>
      </c>
      <c r="C996" s="157">
        <f t="shared" si="644"/>
        <v>0</v>
      </c>
      <c r="D996" s="158" t="str">
        <f t="shared" si="643"/>
        <v>OK</v>
      </c>
      <c r="E996" s="159" t="e">
        <f>VLOOKUP('DATA SHEET'!$B$9,'Drill Size Info'!$T$2:$U$8,2,FALSE)</f>
        <v>#N/A</v>
      </c>
      <c r="F996" s="159" t="str">
        <f t="shared" si="645"/>
        <v/>
      </c>
      <c r="G996" s="91">
        <f t="shared" si="646"/>
        <v>0</v>
      </c>
      <c r="H996" s="160" t="s">
        <v>175</v>
      </c>
      <c r="I996" s="160" t="s">
        <v>175</v>
      </c>
      <c r="J996" s="160" t="str">
        <f>IF('DATA SHEET'!$B$10="NC-50","N/A","OK")</f>
        <v>OK</v>
      </c>
      <c r="K996" s="160" t="str">
        <f>IF('DATA SHEET'!$B$10="NC-50","N/A","OK")</f>
        <v>OK</v>
      </c>
      <c r="L996" s="160" t="str">
        <f t="shared" si="647"/>
        <v>OK</v>
      </c>
      <c r="M996" s="160" t="str">
        <f t="shared" si="648"/>
        <v>OK</v>
      </c>
      <c r="N996" s="160"/>
      <c r="O996" s="160"/>
      <c r="P996" s="160"/>
      <c r="Q996" s="160"/>
      <c r="R996" s="92" t="str">
        <f>IF(DI996&lt;&gt;"",
    IF(INT('Drill Size Info'!$AA$19)=INT('Drill Size Info'!$AB$19),
        --(INT('Drill Size Info'!$AA$19) &amp; "." &amp; DI996),
        IF(AND((--(INT('Drill Size Info'!$AA$19) &amp; "." &amp; DI996)&gt;=--('Drill Size Info'!$AA$19)), (--(INT('Drill Size Info'!$AA$19) &amp; "." &amp; DI996)&lt;=--('Drill Size Info'!$AB$19))),
            --(INT('Drill Size Info'!$AA$19) &amp; "." &amp; DI996),
            --(INT('Drill Size Info'!$AB$19) &amp; "." &amp; DI996)
        )
    ),
    IF(DH996&lt;&gt;"",
        IF(INT('Drill Size Info'!$AA$19)=INT('Drill Size Info'!$AB$19),
            --(INT('Drill Size Info'!$AA$19) &amp; "." &amp; LEFT(DH996,3)),
            IF(AND((--(INT('Drill Size Info'!$AA$19) &amp; "." &amp; LEFT(DH996,3))&gt;=--('Drill Size Info'!$AA$19)), (--(INT('Drill Size Info'!$AA$19) &amp; "." &amp; LEFT(DH996,3))&lt;=--('Drill Size Info'!$AB$19))),
                --(INT('Drill Size Info'!$AA$19) &amp; "." &amp; LEFT(DH996,3)),
                --(INT('Drill Size Info'!$AB$19) &amp; "." &amp; LEFT(DH996,3))
            )
        ),
        "OK"
    )
)</f>
        <v>OK</v>
      </c>
      <c r="S996" s="150" t="str">
        <f>IF(DJ996&lt;&gt;"",
    IF(INT('Drill Size Info'!$AA$19)=INT('Drill Size Info'!$AB$19),
        --(INT('Drill Size Info'!$AA$19) &amp; "." &amp; DJ996),
        IF(AND((--(INT('Drill Size Info'!$AA$19) &amp; "." &amp; DJ996)&gt;=--('Drill Size Info'!$AA$19)), (--(INT('Drill Size Info'!$AA$19) &amp; "." &amp; DJ996)&lt;=--('Drill Size Info'!$AB$19))),
            --(INT('Drill Size Info'!$AA$19) &amp; "." &amp; DJ996),
            --(INT('Drill Size Info'!$AB$19) &amp; "." &amp; DJ996)
        )
    ),
    IF(DH996&lt;&gt;"",
        IF(INT('Drill Size Info'!$AA$19)=INT('Drill Size Info'!$AB$19),
            --(INT('Drill Size Info'!$AA$19) &amp; "." &amp; RIGHT(DH996,3)),
            IF(AND((--(INT('Drill Size Info'!$AA$19) &amp; "." &amp; RIGHT(DH996,3))&gt;=--('Drill Size Info'!$AA$19)), (--(INT('Drill Size Info'!$AA$19) &amp; "." &amp; RIGHT(DH996,3))&lt;=--('Drill Size Info'!$AB$19))),
                --(INT('Drill Size Info'!$AA$19) &amp; "." &amp; RIGHT(DH996,3)),
                --(INT('Drill Size Info'!$AB$19) &amp; "." &amp; RIGHT(DH996,3))
            )
        ),
        "N/A"
    )
)</f>
        <v>N/A</v>
      </c>
      <c r="T996" s="150" t="str">
        <f>IF(DL996&lt;&gt;"",
    IF(INT('Drill Size Info'!$AA$19)=INT('Drill Size Info'!$AB$15),
        --(INT('Drill Size Info'!$AA$15) &amp; "." &amp; DL996),
        IF(AND((--(INT('Drill Size Info'!$AA$15) &amp; "." &amp; DL996)&gt;=--('Drill Size Info'!$AA$15)), (--(INT('Drill Size Info'!$AA$15) &amp; "." &amp; DL996)&lt;=--('Drill Size Info'!$AB$15))),
            --(INT('Drill Size Info'!$AA$15) &amp; "." &amp; DL996),
            --(INT('Drill Size Info'!$AB$15) &amp; "." &amp; DL996)
        )
    ),
    IF(DK996&lt;&gt;"",
        IF(INT('Drill Size Info'!$AA$15)=INT('Drill Size Info'!$AB$15),
            --(INT('Drill Size Info'!$AA$15) &amp; "." &amp; LEFT(DK996,3)),
            IF(AND((--(INT('Drill Size Info'!$AA$15) &amp; "." &amp; LEFT(DK996,3))&gt;=--('Drill Size Info'!$AA$15)), (--(INT('Drill Size Info'!$AA$15) &amp; "." &amp; LEFT(DK996,3))&lt;=--('Drill Size Info'!$AB$15))),
                --(INT('Drill Size Info'!$AA$15) &amp; "." &amp; LEFT(DK996,3)),
                --(INT('Drill Size Info'!$AB$15) &amp; "." &amp; LEFT(DK996,3))
            )
        ),
        "OK"
    )
)</f>
        <v>OK</v>
      </c>
      <c r="U996" s="150" t="str">
        <f>IF(DM996&lt;&gt;"",
    IF(INT('Drill Size Info'!$AA$19)=INT('Drill Size Info'!$AB$15),
        --(INT('Drill Size Info'!$AA$15) &amp; "." &amp; DM996),
        IF(AND((--(INT('Drill Size Info'!$AA$15) &amp; "." &amp; DM996)&gt;=--('Drill Size Info'!$AA$15)), (--(INT('Drill Size Info'!$AA$15) &amp; "." &amp; DM996)&lt;=--('Drill Size Info'!$AB$15))),
            --(INT('Drill Size Info'!$AA$15) &amp; "." &amp; DM996),
            --(INT('Drill Size Info'!$AB$15) &amp; "." &amp; DM996)
        )
    ),
    IF(DK996&lt;&gt;"",
        IF(INT('Drill Size Info'!$AA$15)=INT('Drill Size Info'!$AB$15),
            --(INT('Drill Size Info'!$AA$15) &amp; "." &amp; RIGHT(DK996,3)),
            IF(AND((--(INT('Drill Size Info'!$AA$15) &amp; "." &amp; RIGHT(DK996,3))&gt;=--('Drill Size Info'!$AA$15)), (--(INT('Drill Size Info'!$AA$15) &amp; "." &amp; RIGHT(DK996,3))&lt;=--('Drill Size Info'!$AB$15))),
                --(INT('Drill Size Info'!$AA$15) &amp; "." &amp; RIGHT(DK996,3)),
                --(INT('Drill Size Info'!$AB$15) &amp; "." &amp; RIGHT(DK996,3))
            )
        ),
        "N/A"
    )
)</f>
        <v>N/A</v>
      </c>
      <c r="V996" s="161"/>
      <c r="W996" s="161"/>
      <c r="X996" s="161"/>
      <c r="Y996" s="161"/>
      <c r="Z996" s="161"/>
      <c r="AA996" s="162"/>
      <c r="AB996" s="162"/>
      <c r="AC996" s="162"/>
      <c r="AD996" s="162"/>
      <c r="AE996" s="162"/>
      <c r="AF996" s="162"/>
      <c r="AG996" s="162"/>
      <c r="AH996" s="162"/>
      <c r="AI996" s="162"/>
      <c r="AJ996" s="162"/>
      <c r="AK996" s="162"/>
      <c r="AL996" s="162"/>
      <c r="AM996" s="162"/>
      <c r="AN996" s="162"/>
      <c r="AO996" s="162"/>
      <c r="AP996" s="162"/>
      <c r="AQ996" s="162"/>
      <c r="AR996" s="162"/>
      <c r="AS996" s="162"/>
      <c r="AT996" s="162"/>
      <c r="AU996" s="162"/>
      <c r="AV996" s="162"/>
      <c r="AW996" s="162"/>
      <c r="AX996" s="162"/>
      <c r="AY996" s="162"/>
      <c r="AZ996" s="162"/>
      <c r="BA996" s="162"/>
      <c r="BB996" s="163"/>
      <c r="BC996" s="163"/>
      <c r="BD996" s="163"/>
      <c r="BE996" s="164"/>
      <c r="BF996" s="165"/>
      <c r="BG996" s="162"/>
      <c r="BH996" s="162"/>
      <c r="BI996" s="164"/>
    </row>
    <row r="997" spans="2:61" x14ac:dyDescent="0.2">
      <c r="B997" s="156">
        <v>989</v>
      </c>
      <c r="C997" s="157">
        <f t="shared" si="644"/>
        <v>0</v>
      </c>
      <c r="D997" s="158" t="str">
        <f t="shared" si="643"/>
        <v>OK</v>
      </c>
      <c r="E997" s="159" t="e">
        <f>VLOOKUP('DATA SHEET'!$B$9,'Drill Size Info'!$T$2:$U$8,2,FALSE)</f>
        <v>#N/A</v>
      </c>
      <c r="F997" s="159" t="str">
        <f t="shared" si="645"/>
        <v/>
      </c>
      <c r="G997" s="91">
        <f t="shared" si="646"/>
        <v>0</v>
      </c>
      <c r="H997" s="160" t="s">
        <v>175</v>
      </c>
      <c r="I997" s="160" t="s">
        <v>175</v>
      </c>
      <c r="J997" s="160" t="str">
        <f>IF('DATA SHEET'!$B$10="NC-50","N/A","OK")</f>
        <v>OK</v>
      </c>
      <c r="K997" s="160" t="str">
        <f>IF('DATA SHEET'!$B$10="NC-50","N/A","OK")</f>
        <v>OK</v>
      </c>
      <c r="L997" s="160" t="str">
        <f t="shared" si="647"/>
        <v>OK</v>
      </c>
      <c r="M997" s="160" t="str">
        <f t="shared" si="648"/>
        <v>OK</v>
      </c>
      <c r="N997" s="160"/>
      <c r="O997" s="160"/>
      <c r="P997" s="160"/>
      <c r="Q997" s="160"/>
      <c r="R997" s="92" t="str">
        <f>IF(DI997&lt;&gt;"",
    IF(INT('Drill Size Info'!$AA$19)=INT('Drill Size Info'!$AB$19),
        --(INT('Drill Size Info'!$AA$19) &amp; "." &amp; DI997),
        IF(AND((--(INT('Drill Size Info'!$AA$19) &amp; "." &amp; DI997)&gt;=--('Drill Size Info'!$AA$19)), (--(INT('Drill Size Info'!$AA$19) &amp; "." &amp; DI997)&lt;=--('Drill Size Info'!$AB$19))),
            --(INT('Drill Size Info'!$AA$19) &amp; "." &amp; DI997),
            --(INT('Drill Size Info'!$AB$19) &amp; "." &amp; DI997)
        )
    ),
    IF(DH997&lt;&gt;"",
        IF(INT('Drill Size Info'!$AA$19)=INT('Drill Size Info'!$AB$19),
            --(INT('Drill Size Info'!$AA$19) &amp; "." &amp; LEFT(DH997,3)),
            IF(AND((--(INT('Drill Size Info'!$AA$19) &amp; "." &amp; LEFT(DH997,3))&gt;=--('Drill Size Info'!$AA$19)), (--(INT('Drill Size Info'!$AA$19) &amp; "." &amp; LEFT(DH997,3))&lt;=--('Drill Size Info'!$AB$19))),
                --(INT('Drill Size Info'!$AA$19) &amp; "." &amp; LEFT(DH997,3)),
                --(INT('Drill Size Info'!$AB$19) &amp; "." &amp; LEFT(DH997,3))
            )
        ),
        "OK"
    )
)</f>
        <v>OK</v>
      </c>
      <c r="S997" s="150" t="str">
        <f>IF(DJ997&lt;&gt;"",
    IF(INT('Drill Size Info'!$AA$19)=INT('Drill Size Info'!$AB$19),
        --(INT('Drill Size Info'!$AA$19) &amp; "." &amp; DJ997),
        IF(AND((--(INT('Drill Size Info'!$AA$19) &amp; "." &amp; DJ997)&gt;=--('Drill Size Info'!$AA$19)), (--(INT('Drill Size Info'!$AA$19) &amp; "." &amp; DJ997)&lt;=--('Drill Size Info'!$AB$19))),
            --(INT('Drill Size Info'!$AA$19) &amp; "." &amp; DJ997),
            --(INT('Drill Size Info'!$AB$19) &amp; "." &amp; DJ997)
        )
    ),
    IF(DH997&lt;&gt;"",
        IF(INT('Drill Size Info'!$AA$19)=INT('Drill Size Info'!$AB$19),
            --(INT('Drill Size Info'!$AA$19) &amp; "." &amp; RIGHT(DH997,3)),
            IF(AND((--(INT('Drill Size Info'!$AA$19) &amp; "." &amp; RIGHT(DH997,3))&gt;=--('Drill Size Info'!$AA$19)), (--(INT('Drill Size Info'!$AA$19) &amp; "." &amp; RIGHT(DH997,3))&lt;=--('Drill Size Info'!$AB$19))),
                --(INT('Drill Size Info'!$AA$19) &amp; "." &amp; RIGHT(DH997,3)),
                --(INT('Drill Size Info'!$AB$19) &amp; "." &amp; RIGHT(DH997,3))
            )
        ),
        "N/A"
    )
)</f>
        <v>N/A</v>
      </c>
      <c r="T997" s="150" t="str">
        <f>IF(DL997&lt;&gt;"",
    IF(INT('Drill Size Info'!$AA$19)=INT('Drill Size Info'!$AB$15),
        --(INT('Drill Size Info'!$AA$15) &amp; "." &amp; DL997),
        IF(AND((--(INT('Drill Size Info'!$AA$15) &amp; "." &amp; DL997)&gt;=--('Drill Size Info'!$AA$15)), (--(INT('Drill Size Info'!$AA$15) &amp; "." &amp; DL997)&lt;=--('Drill Size Info'!$AB$15))),
            --(INT('Drill Size Info'!$AA$15) &amp; "." &amp; DL997),
            --(INT('Drill Size Info'!$AB$15) &amp; "." &amp; DL997)
        )
    ),
    IF(DK997&lt;&gt;"",
        IF(INT('Drill Size Info'!$AA$15)=INT('Drill Size Info'!$AB$15),
            --(INT('Drill Size Info'!$AA$15) &amp; "." &amp; LEFT(DK997,3)),
            IF(AND((--(INT('Drill Size Info'!$AA$15) &amp; "." &amp; LEFT(DK997,3))&gt;=--('Drill Size Info'!$AA$15)), (--(INT('Drill Size Info'!$AA$15) &amp; "." &amp; LEFT(DK997,3))&lt;=--('Drill Size Info'!$AB$15))),
                --(INT('Drill Size Info'!$AA$15) &amp; "." &amp; LEFT(DK997,3)),
                --(INT('Drill Size Info'!$AB$15) &amp; "." &amp; LEFT(DK997,3))
            )
        ),
        "OK"
    )
)</f>
        <v>OK</v>
      </c>
      <c r="U997" s="150" t="str">
        <f>IF(DM997&lt;&gt;"",
    IF(INT('Drill Size Info'!$AA$19)=INT('Drill Size Info'!$AB$15),
        --(INT('Drill Size Info'!$AA$15) &amp; "." &amp; DM997),
        IF(AND((--(INT('Drill Size Info'!$AA$15) &amp; "." &amp; DM997)&gt;=--('Drill Size Info'!$AA$15)), (--(INT('Drill Size Info'!$AA$15) &amp; "." &amp; DM997)&lt;=--('Drill Size Info'!$AB$15))),
            --(INT('Drill Size Info'!$AA$15) &amp; "." &amp; DM997),
            --(INT('Drill Size Info'!$AB$15) &amp; "." &amp; DM997)
        )
    ),
    IF(DK997&lt;&gt;"",
        IF(INT('Drill Size Info'!$AA$15)=INT('Drill Size Info'!$AB$15),
            --(INT('Drill Size Info'!$AA$15) &amp; "." &amp; RIGHT(DK997,3)),
            IF(AND((--(INT('Drill Size Info'!$AA$15) &amp; "." &amp; RIGHT(DK997,3))&gt;=--('Drill Size Info'!$AA$15)), (--(INT('Drill Size Info'!$AA$15) &amp; "." &amp; RIGHT(DK997,3))&lt;=--('Drill Size Info'!$AB$15))),
                --(INT('Drill Size Info'!$AA$15) &amp; "." &amp; RIGHT(DK997,3)),
                --(INT('Drill Size Info'!$AB$15) &amp; "." &amp; RIGHT(DK997,3))
            )
        ),
        "N/A"
    )
)</f>
        <v>N/A</v>
      </c>
      <c r="V997" s="161"/>
      <c r="W997" s="161"/>
      <c r="X997" s="161"/>
      <c r="Y997" s="161"/>
      <c r="Z997" s="161"/>
      <c r="AA997" s="162"/>
      <c r="AB997" s="162"/>
      <c r="AC997" s="162"/>
      <c r="AD997" s="162"/>
      <c r="AE997" s="162"/>
      <c r="AF997" s="162"/>
      <c r="AG997" s="162"/>
      <c r="AH997" s="162"/>
      <c r="AI997" s="162"/>
      <c r="AJ997" s="162"/>
      <c r="AK997" s="162"/>
      <c r="AL997" s="162"/>
      <c r="AM997" s="162"/>
      <c r="AN997" s="162"/>
      <c r="AO997" s="162"/>
      <c r="AP997" s="162"/>
      <c r="AQ997" s="162"/>
      <c r="AR997" s="162"/>
      <c r="AS997" s="162"/>
      <c r="AT997" s="162"/>
      <c r="AU997" s="162"/>
      <c r="AV997" s="162"/>
      <c r="AW997" s="162"/>
      <c r="AX997" s="162"/>
      <c r="AY997" s="162"/>
      <c r="AZ997" s="162"/>
      <c r="BA997" s="162"/>
      <c r="BB997" s="163"/>
      <c r="BC997" s="163"/>
      <c r="BD997" s="163"/>
      <c r="BE997" s="164"/>
      <c r="BF997" s="165"/>
      <c r="BG997" s="162"/>
      <c r="BH997" s="162"/>
      <c r="BI997" s="164"/>
    </row>
    <row r="998" spans="2:61" x14ac:dyDescent="0.2">
      <c r="B998" s="156">
        <v>990</v>
      </c>
      <c r="C998" s="157">
        <f t="shared" si="644"/>
        <v>0</v>
      </c>
      <c r="D998" s="158" t="str">
        <f t="shared" si="643"/>
        <v>OK</v>
      </c>
      <c r="E998" s="159" t="e">
        <f>VLOOKUP('DATA SHEET'!$B$9,'Drill Size Info'!$T$2:$U$8,2,FALSE)</f>
        <v>#N/A</v>
      </c>
      <c r="F998" s="159" t="str">
        <f t="shared" si="645"/>
        <v/>
      </c>
      <c r="G998" s="91">
        <f t="shared" si="646"/>
        <v>0</v>
      </c>
      <c r="H998" s="160" t="s">
        <v>175</v>
      </c>
      <c r="I998" s="160" t="s">
        <v>175</v>
      </c>
      <c r="J998" s="160" t="str">
        <f>IF('DATA SHEET'!$B$10="NC-50","N/A","OK")</f>
        <v>OK</v>
      </c>
      <c r="K998" s="160" t="str">
        <f>IF('DATA SHEET'!$B$10="NC-50","N/A","OK")</f>
        <v>OK</v>
      </c>
      <c r="L998" s="160" t="str">
        <f t="shared" si="647"/>
        <v>OK</v>
      </c>
      <c r="M998" s="160" t="str">
        <f t="shared" si="648"/>
        <v>OK</v>
      </c>
      <c r="N998" s="160"/>
      <c r="O998" s="160"/>
      <c r="P998" s="160"/>
      <c r="Q998" s="160"/>
      <c r="R998" s="92" t="str">
        <f>IF(DI998&lt;&gt;"",
    IF(INT('Drill Size Info'!$AA$19)=INT('Drill Size Info'!$AB$19),
        --(INT('Drill Size Info'!$AA$19) &amp; "." &amp; DI998),
        IF(AND((--(INT('Drill Size Info'!$AA$19) &amp; "." &amp; DI998)&gt;=--('Drill Size Info'!$AA$19)), (--(INT('Drill Size Info'!$AA$19) &amp; "." &amp; DI998)&lt;=--('Drill Size Info'!$AB$19))),
            --(INT('Drill Size Info'!$AA$19) &amp; "." &amp; DI998),
            --(INT('Drill Size Info'!$AB$19) &amp; "." &amp; DI998)
        )
    ),
    IF(DH998&lt;&gt;"",
        IF(INT('Drill Size Info'!$AA$19)=INT('Drill Size Info'!$AB$19),
            --(INT('Drill Size Info'!$AA$19) &amp; "." &amp; LEFT(DH998,3)),
            IF(AND((--(INT('Drill Size Info'!$AA$19) &amp; "." &amp; LEFT(DH998,3))&gt;=--('Drill Size Info'!$AA$19)), (--(INT('Drill Size Info'!$AA$19) &amp; "." &amp; LEFT(DH998,3))&lt;=--('Drill Size Info'!$AB$19))),
                --(INT('Drill Size Info'!$AA$19) &amp; "." &amp; LEFT(DH998,3)),
                --(INT('Drill Size Info'!$AB$19) &amp; "." &amp; LEFT(DH998,3))
            )
        ),
        "OK"
    )
)</f>
        <v>OK</v>
      </c>
      <c r="S998" s="150" t="str">
        <f>IF(DJ998&lt;&gt;"",
    IF(INT('Drill Size Info'!$AA$19)=INT('Drill Size Info'!$AB$19),
        --(INT('Drill Size Info'!$AA$19) &amp; "." &amp; DJ998),
        IF(AND((--(INT('Drill Size Info'!$AA$19) &amp; "." &amp; DJ998)&gt;=--('Drill Size Info'!$AA$19)), (--(INT('Drill Size Info'!$AA$19) &amp; "." &amp; DJ998)&lt;=--('Drill Size Info'!$AB$19))),
            --(INT('Drill Size Info'!$AA$19) &amp; "." &amp; DJ998),
            --(INT('Drill Size Info'!$AB$19) &amp; "." &amp; DJ998)
        )
    ),
    IF(DH998&lt;&gt;"",
        IF(INT('Drill Size Info'!$AA$19)=INT('Drill Size Info'!$AB$19),
            --(INT('Drill Size Info'!$AA$19) &amp; "." &amp; RIGHT(DH998,3)),
            IF(AND((--(INT('Drill Size Info'!$AA$19) &amp; "." &amp; RIGHT(DH998,3))&gt;=--('Drill Size Info'!$AA$19)), (--(INT('Drill Size Info'!$AA$19) &amp; "." &amp; RIGHT(DH998,3))&lt;=--('Drill Size Info'!$AB$19))),
                --(INT('Drill Size Info'!$AA$19) &amp; "." &amp; RIGHT(DH998,3)),
                --(INT('Drill Size Info'!$AB$19) &amp; "." &amp; RIGHT(DH998,3))
            )
        ),
        "N/A"
    )
)</f>
        <v>N/A</v>
      </c>
      <c r="T998" s="150" t="str">
        <f>IF(DL998&lt;&gt;"",
    IF(INT('Drill Size Info'!$AA$19)=INT('Drill Size Info'!$AB$15),
        --(INT('Drill Size Info'!$AA$15) &amp; "." &amp; DL998),
        IF(AND((--(INT('Drill Size Info'!$AA$15) &amp; "." &amp; DL998)&gt;=--('Drill Size Info'!$AA$15)), (--(INT('Drill Size Info'!$AA$15) &amp; "." &amp; DL998)&lt;=--('Drill Size Info'!$AB$15))),
            --(INT('Drill Size Info'!$AA$15) &amp; "." &amp; DL998),
            --(INT('Drill Size Info'!$AB$15) &amp; "." &amp; DL998)
        )
    ),
    IF(DK998&lt;&gt;"",
        IF(INT('Drill Size Info'!$AA$15)=INT('Drill Size Info'!$AB$15),
            --(INT('Drill Size Info'!$AA$15) &amp; "." &amp; LEFT(DK998,3)),
            IF(AND((--(INT('Drill Size Info'!$AA$15) &amp; "." &amp; LEFT(DK998,3))&gt;=--('Drill Size Info'!$AA$15)), (--(INT('Drill Size Info'!$AA$15) &amp; "." &amp; LEFT(DK998,3))&lt;=--('Drill Size Info'!$AB$15))),
                --(INT('Drill Size Info'!$AA$15) &amp; "." &amp; LEFT(DK998,3)),
                --(INT('Drill Size Info'!$AB$15) &amp; "." &amp; LEFT(DK998,3))
            )
        ),
        "OK"
    )
)</f>
        <v>OK</v>
      </c>
      <c r="U998" s="150" t="str">
        <f>IF(DM998&lt;&gt;"",
    IF(INT('Drill Size Info'!$AA$19)=INT('Drill Size Info'!$AB$15),
        --(INT('Drill Size Info'!$AA$15) &amp; "." &amp; DM998),
        IF(AND((--(INT('Drill Size Info'!$AA$15) &amp; "." &amp; DM998)&gt;=--('Drill Size Info'!$AA$15)), (--(INT('Drill Size Info'!$AA$15) &amp; "." &amp; DM998)&lt;=--('Drill Size Info'!$AB$15))),
            --(INT('Drill Size Info'!$AA$15) &amp; "." &amp; DM998),
            --(INT('Drill Size Info'!$AB$15) &amp; "." &amp; DM998)
        )
    ),
    IF(DK998&lt;&gt;"",
        IF(INT('Drill Size Info'!$AA$15)=INT('Drill Size Info'!$AB$15),
            --(INT('Drill Size Info'!$AA$15) &amp; "." &amp; RIGHT(DK998,3)),
            IF(AND((--(INT('Drill Size Info'!$AA$15) &amp; "." &amp; RIGHT(DK998,3))&gt;=--('Drill Size Info'!$AA$15)), (--(INT('Drill Size Info'!$AA$15) &amp; "." &amp; RIGHT(DK998,3))&lt;=--('Drill Size Info'!$AB$15))),
                --(INT('Drill Size Info'!$AA$15) &amp; "." &amp; RIGHT(DK998,3)),
                --(INT('Drill Size Info'!$AB$15) &amp; "." &amp; RIGHT(DK998,3))
            )
        ),
        "N/A"
    )
)</f>
        <v>N/A</v>
      </c>
      <c r="V998" s="161"/>
      <c r="W998" s="161"/>
      <c r="X998" s="161"/>
      <c r="Y998" s="161"/>
      <c r="Z998" s="161"/>
      <c r="AA998" s="162"/>
      <c r="AB998" s="162"/>
      <c r="AC998" s="162"/>
      <c r="AD998" s="162"/>
      <c r="AE998" s="162"/>
      <c r="AF998" s="162"/>
      <c r="AG998" s="162"/>
      <c r="AH998" s="162"/>
      <c r="AI998" s="162"/>
      <c r="AJ998" s="162"/>
      <c r="AK998" s="162"/>
      <c r="AL998" s="162"/>
      <c r="AM998" s="162"/>
      <c r="AN998" s="162"/>
      <c r="AO998" s="162"/>
      <c r="AP998" s="162"/>
      <c r="AQ998" s="162"/>
      <c r="AR998" s="162"/>
      <c r="AS998" s="162"/>
      <c r="AT998" s="162"/>
      <c r="AU998" s="162"/>
      <c r="AV998" s="162"/>
      <c r="AW998" s="162"/>
      <c r="AX998" s="162"/>
      <c r="AY998" s="162"/>
      <c r="AZ998" s="162"/>
      <c r="BA998" s="162"/>
      <c r="BB998" s="163"/>
      <c r="BC998" s="163"/>
      <c r="BD998" s="163"/>
      <c r="BE998" s="164"/>
      <c r="BF998" s="165"/>
      <c r="BG998" s="162"/>
      <c r="BH998" s="162"/>
      <c r="BI998" s="164"/>
    </row>
    <row r="999" spans="2:61" x14ac:dyDescent="0.2">
      <c r="B999" s="156">
        <v>991</v>
      </c>
      <c r="C999" s="157">
        <f t="shared" si="644"/>
        <v>0</v>
      </c>
      <c r="D999" s="158" t="str">
        <f t="shared" si="643"/>
        <v>OK</v>
      </c>
      <c r="E999" s="159" t="e">
        <f>VLOOKUP('DATA SHEET'!$B$9,'Drill Size Info'!$T$2:$U$8,2,FALSE)</f>
        <v>#N/A</v>
      </c>
      <c r="F999" s="159" t="str">
        <f t="shared" si="645"/>
        <v/>
      </c>
      <c r="G999" s="91">
        <f t="shared" si="646"/>
        <v>0</v>
      </c>
      <c r="H999" s="160" t="s">
        <v>175</v>
      </c>
      <c r="I999" s="160" t="s">
        <v>175</v>
      </c>
      <c r="J999" s="160" t="str">
        <f>IF('DATA SHEET'!$B$10="NC-50","N/A","OK")</f>
        <v>OK</v>
      </c>
      <c r="K999" s="160" t="str">
        <f>IF('DATA SHEET'!$B$10="NC-50","N/A","OK")</f>
        <v>OK</v>
      </c>
      <c r="L999" s="160" t="str">
        <f t="shared" si="647"/>
        <v>OK</v>
      </c>
      <c r="M999" s="160" t="str">
        <f t="shared" si="648"/>
        <v>OK</v>
      </c>
      <c r="N999" s="160"/>
      <c r="O999" s="160"/>
      <c r="P999" s="160"/>
      <c r="Q999" s="160"/>
      <c r="R999" s="92" t="str">
        <f>IF(DI999&lt;&gt;"",
    IF(INT('Drill Size Info'!$AA$19)=INT('Drill Size Info'!$AB$19),
        --(INT('Drill Size Info'!$AA$19) &amp; "." &amp; DI999),
        IF(AND((--(INT('Drill Size Info'!$AA$19) &amp; "." &amp; DI999)&gt;=--('Drill Size Info'!$AA$19)), (--(INT('Drill Size Info'!$AA$19) &amp; "." &amp; DI999)&lt;=--('Drill Size Info'!$AB$19))),
            --(INT('Drill Size Info'!$AA$19) &amp; "." &amp; DI999),
            --(INT('Drill Size Info'!$AB$19) &amp; "." &amp; DI999)
        )
    ),
    IF(DH999&lt;&gt;"",
        IF(INT('Drill Size Info'!$AA$19)=INT('Drill Size Info'!$AB$19),
            --(INT('Drill Size Info'!$AA$19) &amp; "." &amp; LEFT(DH999,3)),
            IF(AND((--(INT('Drill Size Info'!$AA$19) &amp; "." &amp; LEFT(DH999,3))&gt;=--('Drill Size Info'!$AA$19)), (--(INT('Drill Size Info'!$AA$19) &amp; "." &amp; LEFT(DH999,3))&lt;=--('Drill Size Info'!$AB$19))),
                --(INT('Drill Size Info'!$AA$19) &amp; "." &amp; LEFT(DH999,3)),
                --(INT('Drill Size Info'!$AB$19) &amp; "." &amp; LEFT(DH999,3))
            )
        ),
        "OK"
    )
)</f>
        <v>OK</v>
      </c>
      <c r="S999" s="150" t="str">
        <f>IF(DJ999&lt;&gt;"",
    IF(INT('Drill Size Info'!$AA$19)=INT('Drill Size Info'!$AB$19),
        --(INT('Drill Size Info'!$AA$19) &amp; "." &amp; DJ999),
        IF(AND((--(INT('Drill Size Info'!$AA$19) &amp; "." &amp; DJ999)&gt;=--('Drill Size Info'!$AA$19)), (--(INT('Drill Size Info'!$AA$19) &amp; "." &amp; DJ999)&lt;=--('Drill Size Info'!$AB$19))),
            --(INT('Drill Size Info'!$AA$19) &amp; "." &amp; DJ999),
            --(INT('Drill Size Info'!$AB$19) &amp; "." &amp; DJ999)
        )
    ),
    IF(DH999&lt;&gt;"",
        IF(INT('Drill Size Info'!$AA$19)=INT('Drill Size Info'!$AB$19),
            --(INT('Drill Size Info'!$AA$19) &amp; "." &amp; RIGHT(DH999,3)),
            IF(AND((--(INT('Drill Size Info'!$AA$19) &amp; "." &amp; RIGHT(DH999,3))&gt;=--('Drill Size Info'!$AA$19)), (--(INT('Drill Size Info'!$AA$19) &amp; "." &amp; RIGHT(DH999,3))&lt;=--('Drill Size Info'!$AB$19))),
                --(INT('Drill Size Info'!$AA$19) &amp; "." &amp; RIGHT(DH999,3)),
                --(INT('Drill Size Info'!$AB$19) &amp; "." &amp; RIGHT(DH999,3))
            )
        ),
        "N/A"
    )
)</f>
        <v>N/A</v>
      </c>
      <c r="T999" s="150" t="str">
        <f>IF(DL999&lt;&gt;"",
    IF(INT('Drill Size Info'!$AA$19)=INT('Drill Size Info'!$AB$15),
        --(INT('Drill Size Info'!$AA$15) &amp; "." &amp; DL999),
        IF(AND((--(INT('Drill Size Info'!$AA$15) &amp; "." &amp; DL999)&gt;=--('Drill Size Info'!$AA$15)), (--(INT('Drill Size Info'!$AA$15) &amp; "." &amp; DL999)&lt;=--('Drill Size Info'!$AB$15))),
            --(INT('Drill Size Info'!$AA$15) &amp; "." &amp; DL999),
            --(INT('Drill Size Info'!$AB$15) &amp; "." &amp; DL999)
        )
    ),
    IF(DK999&lt;&gt;"",
        IF(INT('Drill Size Info'!$AA$15)=INT('Drill Size Info'!$AB$15),
            --(INT('Drill Size Info'!$AA$15) &amp; "." &amp; LEFT(DK999,3)),
            IF(AND((--(INT('Drill Size Info'!$AA$15) &amp; "." &amp; LEFT(DK999,3))&gt;=--('Drill Size Info'!$AA$15)), (--(INT('Drill Size Info'!$AA$15) &amp; "." &amp; LEFT(DK999,3))&lt;=--('Drill Size Info'!$AB$15))),
                --(INT('Drill Size Info'!$AA$15) &amp; "." &amp; LEFT(DK999,3)),
                --(INT('Drill Size Info'!$AB$15) &amp; "." &amp; LEFT(DK999,3))
            )
        ),
        "OK"
    )
)</f>
        <v>OK</v>
      </c>
      <c r="U999" s="150" t="str">
        <f>IF(DM999&lt;&gt;"",
    IF(INT('Drill Size Info'!$AA$19)=INT('Drill Size Info'!$AB$15),
        --(INT('Drill Size Info'!$AA$15) &amp; "." &amp; DM999),
        IF(AND((--(INT('Drill Size Info'!$AA$15) &amp; "." &amp; DM999)&gt;=--('Drill Size Info'!$AA$15)), (--(INT('Drill Size Info'!$AA$15) &amp; "." &amp; DM999)&lt;=--('Drill Size Info'!$AB$15))),
            --(INT('Drill Size Info'!$AA$15) &amp; "." &amp; DM999),
            --(INT('Drill Size Info'!$AB$15) &amp; "." &amp; DM999)
        )
    ),
    IF(DK999&lt;&gt;"",
        IF(INT('Drill Size Info'!$AA$15)=INT('Drill Size Info'!$AB$15),
            --(INT('Drill Size Info'!$AA$15) &amp; "." &amp; RIGHT(DK999,3)),
            IF(AND((--(INT('Drill Size Info'!$AA$15) &amp; "." &amp; RIGHT(DK999,3))&gt;=--('Drill Size Info'!$AA$15)), (--(INT('Drill Size Info'!$AA$15) &amp; "." &amp; RIGHT(DK999,3))&lt;=--('Drill Size Info'!$AB$15))),
                --(INT('Drill Size Info'!$AA$15) &amp; "." &amp; RIGHT(DK999,3)),
                --(INT('Drill Size Info'!$AB$15) &amp; "." &amp; RIGHT(DK999,3))
            )
        ),
        "N/A"
    )
)</f>
        <v>N/A</v>
      </c>
      <c r="V999" s="161"/>
      <c r="W999" s="161"/>
      <c r="X999" s="161"/>
      <c r="Y999" s="161"/>
      <c r="Z999" s="161"/>
      <c r="AA999" s="162"/>
      <c r="AB999" s="162"/>
      <c r="AC999" s="162"/>
      <c r="AD999" s="162"/>
      <c r="AE999" s="162"/>
      <c r="AF999" s="162"/>
      <c r="AG999" s="162"/>
      <c r="AH999" s="162"/>
      <c r="AI999" s="162"/>
      <c r="AJ999" s="162"/>
      <c r="AK999" s="162"/>
      <c r="AL999" s="162"/>
      <c r="AM999" s="162"/>
      <c r="AN999" s="162"/>
      <c r="AO999" s="162"/>
      <c r="AP999" s="162"/>
      <c r="AQ999" s="162"/>
      <c r="AR999" s="162"/>
      <c r="AS999" s="162"/>
      <c r="AT999" s="162"/>
      <c r="AU999" s="162"/>
      <c r="AV999" s="162"/>
      <c r="AW999" s="162"/>
      <c r="AX999" s="162"/>
      <c r="AY999" s="162"/>
      <c r="AZ999" s="162"/>
      <c r="BA999" s="162"/>
      <c r="BB999" s="163"/>
      <c r="BC999" s="163"/>
      <c r="BD999" s="163"/>
      <c r="BE999" s="164"/>
      <c r="BF999" s="165"/>
      <c r="BG999" s="162"/>
      <c r="BH999" s="162"/>
      <c r="BI999" s="164"/>
    </row>
    <row r="1000" spans="2:61" x14ac:dyDescent="0.2">
      <c r="B1000" s="156">
        <v>992</v>
      </c>
      <c r="C1000" s="157">
        <f t="shared" si="644"/>
        <v>0</v>
      </c>
      <c r="D1000" s="158" t="str">
        <f t="shared" si="643"/>
        <v>OK</v>
      </c>
      <c r="E1000" s="159" t="e">
        <f>VLOOKUP('DATA SHEET'!$B$9,'Drill Size Info'!$T$2:$U$8,2,FALSE)</f>
        <v>#N/A</v>
      </c>
      <c r="F1000" s="159" t="str">
        <f t="shared" si="645"/>
        <v/>
      </c>
      <c r="G1000" s="91">
        <f t="shared" si="646"/>
        <v>0</v>
      </c>
      <c r="H1000" s="160" t="s">
        <v>175</v>
      </c>
      <c r="I1000" s="160" t="s">
        <v>175</v>
      </c>
      <c r="J1000" s="160" t="str">
        <f>IF('DATA SHEET'!$B$10="NC-50","N/A","OK")</f>
        <v>OK</v>
      </c>
      <c r="K1000" s="160" t="str">
        <f>IF('DATA SHEET'!$B$10="NC-50","N/A","OK")</f>
        <v>OK</v>
      </c>
      <c r="L1000" s="160" t="str">
        <f t="shared" si="647"/>
        <v>OK</v>
      </c>
      <c r="M1000" s="160" t="str">
        <f t="shared" si="648"/>
        <v>OK</v>
      </c>
      <c r="N1000" s="160"/>
      <c r="O1000" s="160"/>
      <c r="P1000" s="160"/>
      <c r="Q1000" s="160"/>
      <c r="R1000" s="92" t="str">
        <f>IF(DI1000&lt;&gt;"",
    IF(INT('Drill Size Info'!$AA$19)=INT('Drill Size Info'!$AB$19),
        --(INT('Drill Size Info'!$AA$19) &amp; "." &amp; DI1000),
        IF(AND((--(INT('Drill Size Info'!$AA$19) &amp; "." &amp; DI1000)&gt;=--('Drill Size Info'!$AA$19)), (--(INT('Drill Size Info'!$AA$19) &amp; "." &amp; DI1000)&lt;=--('Drill Size Info'!$AB$19))),
            --(INT('Drill Size Info'!$AA$19) &amp; "." &amp; DI1000),
            --(INT('Drill Size Info'!$AB$19) &amp; "." &amp; DI1000)
        )
    ),
    IF(DH1000&lt;&gt;"",
        IF(INT('Drill Size Info'!$AA$19)=INT('Drill Size Info'!$AB$19),
            --(INT('Drill Size Info'!$AA$19) &amp; "." &amp; LEFT(DH1000,3)),
            IF(AND((--(INT('Drill Size Info'!$AA$19) &amp; "." &amp; LEFT(DH1000,3))&gt;=--('Drill Size Info'!$AA$19)), (--(INT('Drill Size Info'!$AA$19) &amp; "." &amp; LEFT(DH1000,3))&lt;=--('Drill Size Info'!$AB$19))),
                --(INT('Drill Size Info'!$AA$19) &amp; "." &amp; LEFT(DH1000,3)),
                --(INT('Drill Size Info'!$AB$19) &amp; "." &amp; LEFT(DH1000,3))
            )
        ),
        "OK"
    )
)</f>
        <v>OK</v>
      </c>
      <c r="S1000" s="150" t="str">
        <f>IF(DJ1000&lt;&gt;"",
    IF(INT('Drill Size Info'!$AA$19)=INT('Drill Size Info'!$AB$19),
        --(INT('Drill Size Info'!$AA$19) &amp; "." &amp; DJ1000),
        IF(AND((--(INT('Drill Size Info'!$AA$19) &amp; "." &amp; DJ1000)&gt;=--('Drill Size Info'!$AA$19)), (--(INT('Drill Size Info'!$AA$19) &amp; "." &amp; DJ1000)&lt;=--('Drill Size Info'!$AB$19))),
            --(INT('Drill Size Info'!$AA$19) &amp; "." &amp; DJ1000),
            --(INT('Drill Size Info'!$AB$19) &amp; "." &amp; DJ1000)
        )
    ),
    IF(DH1000&lt;&gt;"",
        IF(INT('Drill Size Info'!$AA$19)=INT('Drill Size Info'!$AB$19),
            --(INT('Drill Size Info'!$AA$19) &amp; "." &amp; RIGHT(DH1000,3)),
            IF(AND((--(INT('Drill Size Info'!$AA$19) &amp; "." &amp; RIGHT(DH1000,3))&gt;=--('Drill Size Info'!$AA$19)), (--(INT('Drill Size Info'!$AA$19) &amp; "." &amp; RIGHT(DH1000,3))&lt;=--('Drill Size Info'!$AB$19))),
                --(INT('Drill Size Info'!$AA$19) &amp; "." &amp; RIGHT(DH1000,3)),
                --(INT('Drill Size Info'!$AB$19) &amp; "." &amp; RIGHT(DH1000,3))
            )
        ),
        "N/A"
    )
)</f>
        <v>N/A</v>
      </c>
      <c r="T1000" s="150" t="str">
        <f>IF(DL1000&lt;&gt;"",
    IF(INT('Drill Size Info'!$AA$19)=INT('Drill Size Info'!$AB$15),
        --(INT('Drill Size Info'!$AA$15) &amp; "." &amp; DL1000),
        IF(AND((--(INT('Drill Size Info'!$AA$15) &amp; "." &amp; DL1000)&gt;=--('Drill Size Info'!$AA$15)), (--(INT('Drill Size Info'!$AA$15) &amp; "." &amp; DL1000)&lt;=--('Drill Size Info'!$AB$15))),
            --(INT('Drill Size Info'!$AA$15) &amp; "." &amp; DL1000),
            --(INT('Drill Size Info'!$AB$15) &amp; "." &amp; DL1000)
        )
    ),
    IF(DK1000&lt;&gt;"",
        IF(INT('Drill Size Info'!$AA$15)=INT('Drill Size Info'!$AB$15),
            --(INT('Drill Size Info'!$AA$15) &amp; "." &amp; LEFT(DK1000,3)),
            IF(AND((--(INT('Drill Size Info'!$AA$15) &amp; "." &amp; LEFT(DK1000,3))&gt;=--('Drill Size Info'!$AA$15)), (--(INT('Drill Size Info'!$AA$15) &amp; "." &amp; LEFT(DK1000,3))&lt;=--('Drill Size Info'!$AB$15))),
                --(INT('Drill Size Info'!$AA$15) &amp; "." &amp; LEFT(DK1000,3)),
                --(INT('Drill Size Info'!$AB$15) &amp; "." &amp; LEFT(DK1000,3))
            )
        ),
        "OK"
    )
)</f>
        <v>OK</v>
      </c>
      <c r="U1000" s="150" t="str">
        <f>IF(DM1000&lt;&gt;"",
    IF(INT('Drill Size Info'!$AA$19)=INT('Drill Size Info'!$AB$15),
        --(INT('Drill Size Info'!$AA$15) &amp; "." &amp; DM1000),
        IF(AND((--(INT('Drill Size Info'!$AA$15) &amp; "." &amp; DM1000)&gt;=--('Drill Size Info'!$AA$15)), (--(INT('Drill Size Info'!$AA$15) &amp; "." &amp; DM1000)&lt;=--('Drill Size Info'!$AB$15))),
            --(INT('Drill Size Info'!$AA$15) &amp; "." &amp; DM1000),
            --(INT('Drill Size Info'!$AB$15) &amp; "." &amp; DM1000)
        )
    ),
    IF(DK1000&lt;&gt;"",
        IF(INT('Drill Size Info'!$AA$15)=INT('Drill Size Info'!$AB$15),
            --(INT('Drill Size Info'!$AA$15) &amp; "." &amp; RIGHT(DK1000,3)),
            IF(AND((--(INT('Drill Size Info'!$AA$15) &amp; "." &amp; RIGHT(DK1000,3))&gt;=--('Drill Size Info'!$AA$15)), (--(INT('Drill Size Info'!$AA$15) &amp; "." &amp; RIGHT(DK1000,3))&lt;=--('Drill Size Info'!$AB$15))),
                --(INT('Drill Size Info'!$AA$15) &amp; "." &amp; RIGHT(DK1000,3)),
                --(INT('Drill Size Info'!$AB$15) &amp; "." &amp; RIGHT(DK1000,3))
            )
        ),
        "N/A"
    )
)</f>
        <v>N/A</v>
      </c>
      <c r="V1000" s="161"/>
      <c r="W1000" s="161"/>
      <c r="X1000" s="161"/>
      <c r="Y1000" s="161"/>
      <c r="Z1000" s="161"/>
      <c r="AA1000" s="162"/>
      <c r="AB1000" s="162"/>
      <c r="AC1000" s="162"/>
      <c r="AD1000" s="162"/>
      <c r="AE1000" s="162"/>
      <c r="AF1000" s="162"/>
      <c r="AG1000" s="162"/>
      <c r="AH1000" s="162"/>
      <c r="AI1000" s="162"/>
      <c r="AJ1000" s="162"/>
      <c r="AK1000" s="162"/>
      <c r="AL1000" s="162"/>
      <c r="AM1000" s="162"/>
      <c r="AN1000" s="162"/>
      <c r="AO1000" s="162"/>
      <c r="AP1000" s="162"/>
      <c r="AQ1000" s="162"/>
      <c r="AR1000" s="162"/>
      <c r="AS1000" s="162"/>
      <c r="AT1000" s="162"/>
      <c r="AU1000" s="162"/>
      <c r="AV1000" s="162"/>
      <c r="AW1000" s="162"/>
      <c r="AX1000" s="162"/>
      <c r="AY1000" s="162"/>
      <c r="AZ1000" s="162"/>
      <c r="BA1000" s="162"/>
      <c r="BB1000" s="163"/>
      <c r="BC1000" s="163"/>
      <c r="BD1000" s="163"/>
      <c r="BE1000" s="164"/>
      <c r="BF1000" s="165"/>
      <c r="BG1000" s="162"/>
      <c r="BH1000" s="162"/>
      <c r="BI1000" s="164"/>
    </row>
    <row r="1001" spans="2:61" x14ac:dyDescent="0.2">
      <c r="B1001" s="156">
        <v>993</v>
      </c>
      <c r="C1001" s="157">
        <f t="shared" si="644"/>
        <v>0</v>
      </c>
      <c r="D1001" s="158" t="str">
        <f t="shared" si="643"/>
        <v>OK</v>
      </c>
      <c r="E1001" s="159" t="e">
        <f>VLOOKUP('DATA SHEET'!$B$9,'Drill Size Info'!$T$2:$U$8,2,FALSE)</f>
        <v>#N/A</v>
      </c>
      <c r="F1001" s="159" t="str">
        <f t="shared" si="645"/>
        <v/>
      </c>
      <c r="G1001" s="91">
        <f t="shared" si="646"/>
        <v>0</v>
      </c>
      <c r="H1001" s="160" t="s">
        <v>175</v>
      </c>
      <c r="I1001" s="160" t="s">
        <v>175</v>
      </c>
      <c r="J1001" s="160" t="str">
        <f>IF('DATA SHEET'!$B$10="NC-50","N/A","OK")</f>
        <v>OK</v>
      </c>
      <c r="K1001" s="160" t="str">
        <f>IF('DATA SHEET'!$B$10="NC-50","N/A","OK")</f>
        <v>OK</v>
      </c>
      <c r="L1001" s="160" t="str">
        <f t="shared" si="647"/>
        <v>OK</v>
      </c>
      <c r="M1001" s="160" t="str">
        <f t="shared" si="648"/>
        <v>OK</v>
      </c>
      <c r="N1001" s="160"/>
      <c r="O1001" s="160"/>
      <c r="P1001" s="160"/>
      <c r="Q1001" s="160"/>
      <c r="R1001" s="92" t="str">
        <f>IF(DI1001&lt;&gt;"",
    IF(INT('Drill Size Info'!$AA$19)=INT('Drill Size Info'!$AB$19),
        --(INT('Drill Size Info'!$AA$19) &amp; "." &amp; DI1001),
        IF(AND((--(INT('Drill Size Info'!$AA$19) &amp; "." &amp; DI1001)&gt;=--('Drill Size Info'!$AA$19)), (--(INT('Drill Size Info'!$AA$19) &amp; "." &amp; DI1001)&lt;=--('Drill Size Info'!$AB$19))),
            --(INT('Drill Size Info'!$AA$19) &amp; "." &amp; DI1001),
            --(INT('Drill Size Info'!$AB$19) &amp; "." &amp; DI1001)
        )
    ),
    IF(DH1001&lt;&gt;"",
        IF(INT('Drill Size Info'!$AA$19)=INT('Drill Size Info'!$AB$19),
            --(INT('Drill Size Info'!$AA$19) &amp; "." &amp; LEFT(DH1001,3)),
            IF(AND((--(INT('Drill Size Info'!$AA$19) &amp; "." &amp; LEFT(DH1001,3))&gt;=--('Drill Size Info'!$AA$19)), (--(INT('Drill Size Info'!$AA$19) &amp; "." &amp; LEFT(DH1001,3))&lt;=--('Drill Size Info'!$AB$19))),
                --(INT('Drill Size Info'!$AA$19) &amp; "." &amp; LEFT(DH1001,3)),
                --(INT('Drill Size Info'!$AB$19) &amp; "." &amp; LEFT(DH1001,3))
            )
        ),
        "OK"
    )
)</f>
        <v>OK</v>
      </c>
      <c r="S1001" s="150" t="str">
        <f>IF(DJ1001&lt;&gt;"",
    IF(INT('Drill Size Info'!$AA$19)=INT('Drill Size Info'!$AB$19),
        --(INT('Drill Size Info'!$AA$19) &amp; "." &amp; DJ1001),
        IF(AND((--(INT('Drill Size Info'!$AA$19) &amp; "." &amp; DJ1001)&gt;=--('Drill Size Info'!$AA$19)), (--(INT('Drill Size Info'!$AA$19) &amp; "." &amp; DJ1001)&lt;=--('Drill Size Info'!$AB$19))),
            --(INT('Drill Size Info'!$AA$19) &amp; "." &amp; DJ1001),
            --(INT('Drill Size Info'!$AB$19) &amp; "." &amp; DJ1001)
        )
    ),
    IF(DH1001&lt;&gt;"",
        IF(INT('Drill Size Info'!$AA$19)=INT('Drill Size Info'!$AB$19),
            --(INT('Drill Size Info'!$AA$19) &amp; "." &amp; RIGHT(DH1001,3)),
            IF(AND((--(INT('Drill Size Info'!$AA$19) &amp; "." &amp; RIGHT(DH1001,3))&gt;=--('Drill Size Info'!$AA$19)), (--(INT('Drill Size Info'!$AA$19) &amp; "." &amp; RIGHT(DH1001,3))&lt;=--('Drill Size Info'!$AB$19))),
                --(INT('Drill Size Info'!$AA$19) &amp; "." &amp; RIGHT(DH1001,3)),
                --(INT('Drill Size Info'!$AB$19) &amp; "." &amp; RIGHT(DH1001,3))
            )
        ),
        "N/A"
    )
)</f>
        <v>N/A</v>
      </c>
      <c r="T1001" s="150" t="str">
        <f>IF(DL1001&lt;&gt;"",
    IF(INT('Drill Size Info'!$AA$19)=INT('Drill Size Info'!$AB$15),
        --(INT('Drill Size Info'!$AA$15) &amp; "." &amp; DL1001),
        IF(AND((--(INT('Drill Size Info'!$AA$15) &amp; "." &amp; DL1001)&gt;=--('Drill Size Info'!$AA$15)), (--(INT('Drill Size Info'!$AA$15) &amp; "." &amp; DL1001)&lt;=--('Drill Size Info'!$AB$15))),
            --(INT('Drill Size Info'!$AA$15) &amp; "." &amp; DL1001),
            --(INT('Drill Size Info'!$AB$15) &amp; "." &amp; DL1001)
        )
    ),
    IF(DK1001&lt;&gt;"",
        IF(INT('Drill Size Info'!$AA$15)=INT('Drill Size Info'!$AB$15),
            --(INT('Drill Size Info'!$AA$15) &amp; "." &amp; LEFT(DK1001,3)),
            IF(AND((--(INT('Drill Size Info'!$AA$15) &amp; "." &amp; LEFT(DK1001,3))&gt;=--('Drill Size Info'!$AA$15)), (--(INT('Drill Size Info'!$AA$15) &amp; "." &amp; LEFT(DK1001,3))&lt;=--('Drill Size Info'!$AB$15))),
                --(INT('Drill Size Info'!$AA$15) &amp; "." &amp; LEFT(DK1001,3)),
                --(INT('Drill Size Info'!$AB$15) &amp; "." &amp; LEFT(DK1001,3))
            )
        ),
        "OK"
    )
)</f>
        <v>OK</v>
      </c>
      <c r="U1001" s="150" t="str">
        <f>IF(DM1001&lt;&gt;"",
    IF(INT('Drill Size Info'!$AA$19)=INT('Drill Size Info'!$AB$15),
        --(INT('Drill Size Info'!$AA$15) &amp; "." &amp; DM1001),
        IF(AND((--(INT('Drill Size Info'!$AA$15) &amp; "." &amp; DM1001)&gt;=--('Drill Size Info'!$AA$15)), (--(INT('Drill Size Info'!$AA$15) &amp; "." &amp; DM1001)&lt;=--('Drill Size Info'!$AB$15))),
            --(INT('Drill Size Info'!$AA$15) &amp; "." &amp; DM1001),
            --(INT('Drill Size Info'!$AB$15) &amp; "." &amp; DM1001)
        )
    ),
    IF(DK1001&lt;&gt;"",
        IF(INT('Drill Size Info'!$AA$15)=INT('Drill Size Info'!$AB$15),
            --(INT('Drill Size Info'!$AA$15) &amp; "." &amp; RIGHT(DK1001,3)),
            IF(AND((--(INT('Drill Size Info'!$AA$15) &amp; "." &amp; RIGHT(DK1001,3))&gt;=--('Drill Size Info'!$AA$15)), (--(INT('Drill Size Info'!$AA$15) &amp; "." &amp; RIGHT(DK1001,3))&lt;=--('Drill Size Info'!$AB$15))),
                --(INT('Drill Size Info'!$AA$15) &amp; "." &amp; RIGHT(DK1001,3)),
                --(INT('Drill Size Info'!$AB$15) &amp; "." &amp; RIGHT(DK1001,3))
            )
        ),
        "N/A"
    )
)</f>
        <v>N/A</v>
      </c>
      <c r="V1001" s="161"/>
      <c r="W1001" s="161"/>
      <c r="X1001" s="161"/>
      <c r="Y1001" s="161"/>
      <c r="Z1001" s="161"/>
      <c r="AA1001" s="162"/>
      <c r="AB1001" s="162"/>
      <c r="AC1001" s="162"/>
      <c r="AD1001" s="162"/>
      <c r="AE1001" s="162"/>
      <c r="AF1001" s="162"/>
      <c r="AG1001" s="162"/>
      <c r="AH1001" s="162"/>
      <c r="AI1001" s="162"/>
      <c r="AJ1001" s="162"/>
      <c r="AK1001" s="162"/>
      <c r="AL1001" s="162"/>
      <c r="AM1001" s="162"/>
      <c r="AN1001" s="162"/>
      <c r="AO1001" s="162"/>
      <c r="AP1001" s="162"/>
      <c r="AQ1001" s="162"/>
      <c r="AR1001" s="162"/>
      <c r="AS1001" s="162"/>
      <c r="AT1001" s="162"/>
      <c r="AU1001" s="162"/>
      <c r="AV1001" s="162"/>
      <c r="AW1001" s="162"/>
      <c r="AX1001" s="162"/>
      <c r="AY1001" s="162"/>
      <c r="AZ1001" s="162"/>
      <c r="BA1001" s="162"/>
      <c r="BB1001" s="163"/>
      <c r="BC1001" s="163"/>
      <c r="BD1001" s="163"/>
      <c r="BE1001" s="164"/>
      <c r="BF1001" s="165"/>
      <c r="BG1001" s="162"/>
      <c r="BH1001" s="162"/>
      <c r="BI1001" s="164"/>
    </row>
    <row r="1002" spans="2:61" x14ac:dyDescent="0.2">
      <c r="B1002" s="156">
        <v>994</v>
      </c>
      <c r="C1002" s="157">
        <f t="shared" si="644"/>
        <v>0</v>
      </c>
      <c r="D1002" s="158" t="str">
        <f t="shared" si="643"/>
        <v>OK</v>
      </c>
      <c r="E1002" s="159" t="e">
        <f>VLOOKUP('DATA SHEET'!$B$9,'Drill Size Info'!$T$2:$U$8,2,FALSE)</f>
        <v>#N/A</v>
      </c>
      <c r="F1002" s="159" t="str">
        <f t="shared" si="645"/>
        <v/>
      </c>
      <c r="G1002" s="91">
        <f t="shared" si="646"/>
        <v>0</v>
      </c>
      <c r="H1002" s="160" t="s">
        <v>175</v>
      </c>
      <c r="I1002" s="160" t="s">
        <v>175</v>
      </c>
      <c r="J1002" s="160" t="str">
        <f>IF('DATA SHEET'!$B$10="NC-50","N/A","OK")</f>
        <v>OK</v>
      </c>
      <c r="K1002" s="160" t="str">
        <f>IF('DATA SHEET'!$B$10="NC-50","N/A","OK")</f>
        <v>OK</v>
      </c>
      <c r="L1002" s="160" t="str">
        <f t="shared" si="647"/>
        <v>OK</v>
      </c>
      <c r="M1002" s="160" t="str">
        <f t="shared" si="648"/>
        <v>OK</v>
      </c>
      <c r="N1002" s="160"/>
      <c r="O1002" s="160"/>
      <c r="P1002" s="160"/>
      <c r="Q1002" s="160"/>
      <c r="R1002" s="92" t="str">
        <f>IF(DI1002&lt;&gt;"",
    IF(INT('Drill Size Info'!$AA$19)=INT('Drill Size Info'!$AB$19),
        --(INT('Drill Size Info'!$AA$19) &amp; "." &amp; DI1002),
        IF(AND((--(INT('Drill Size Info'!$AA$19) &amp; "." &amp; DI1002)&gt;=--('Drill Size Info'!$AA$19)), (--(INT('Drill Size Info'!$AA$19) &amp; "." &amp; DI1002)&lt;=--('Drill Size Info'!$AB$19))),
            --(INT('Drill Size Info'!$AA$19) &amp; "." &amp; DI1002),
            --(INT('Drill Size Info'!$AB$19) &amp; "." &amp; DI1002)
        )
    ),
    IF(DH1002&lt;&gt;"",
        IF(INT('Drill Size Info'!$AA$19)=INT('Drill Size Info'!$AB$19),
            --(INT('Drill Size Info'!$AA$19) &amp; "." &amp; LEFT(DH1002,3)),
            IF(AND((--(INT('Drill Size Info'!$AA$19) &amp; "." &amp; LEFT(DH1002,3))&gt;=--('Drill Size Info'!$AA$19)), (--(INT('Drill Size Info'!$AA$19) &amp; "." &amp; LEFT(DH1002,3))&lt;=--('Drill Size Info'!$AB$19))),
                --(INT('Drill Size Info'!$AA$19) &amp; "." &amp; LEFT(DH1002,3)),
                --(INT('Drill Size Info'!$AB$19) &amp; "." &amp; LEFT(DH1002,3))
            )
        ),
        "OK"
    )
)</f>
        <v>OK</v>
      </c>
      <c r="S1002" s="150" t="str">
        <f>IF(DJ1002&lt;&gt;"",
    IF(INT('Drill Size Info'!$AA$19)=INT('Drill Size Info'!$AB$19),
        --(INT('Drill Size Info'!$AA$19) &amp; "." &amp; DJ1002),
        IF(AND((--(INT('Drill Size Info'!$AA$19) &amp; "." &amp; DJ1002)&gt;=--('Drill Size Info'!$AA$19)), (--(INT('Drill Size Info'!$AA$19) &amp; "." &amp; DJ1002)&lt;=--('Drill Size Info'!$AB$19))),
            --(INT('Drill Size Info'!$AA$19) &amp; "." &amp; DJ1002),
            --(INT('Drill Size Info'!$AB$19) &amp; "." &amp; DJ1002)
        )
    ),
    IF(DH1002&lt;&gt;"",
        IF(INT('Drill Size Info'!$AA$19)=INT('Drill Size Info'!$AB$19),
            --(INT('Drill Size Info'!$AA$19) &amp; "." &amp; RIGHT(DH1002,3)),
            IF(AND((--(INT('Drill Size Info'!$AA$19) &amp; "." &amp; RIGHT(DH1002,3))&gt;=--('Drill Size Info'!$AA$19)), (--(INT('Drill Size Info'!$AA$19) &amp; "." &amp; RIGHT(DH1002,3))&lt;=--('Drill Size Info'!$AB$19))),
                --(INT('Drill Size Info'!$AA$19) &amp; "." &amp; RIGHT(DH1002,3)),
                --(INT('Drill Size Info'!$AB$19) &amp; "." &amp; RIGHT(DH1002,3))
            )
        ),
        "N/A"
    )
)</f>
        <v>N/A</v>
      </c>
      <c r="T1002" s="150" t="str">
        <f>IF(DL1002&lt;&gt;"",
    IF(INT('Drill Size Info'!$AA$19)=INT('Drill Size Info'!$AB$15),
        --(INT('Drill Size Info'!$AA$15) &amp; "." &amp; DL1002),
        IF(AND((--(INT('Drill Size Info'!$AA$15) &amp; "." &amp; DL1002)&gt;=--('Drill Size Info'!$AA$15)), (--(INT('Drill Size Info'!$AA$15) &amp; "." &amp; DL1002)&lt;=--('Drill Size Info'!$AB$15))),
            --(INT('Drill Size Info'!$AA$15) &amp; "." &amp; DL1002),
            --(INT('Drill Size Info'!$AB$15) &amp; "." &amp; DL1002)
        )
    ),
    IF(DK1002&lt;&gt;"",
        IF(INT('Drill Size Info'!$AA$15)=INT('Drill Size Info'!$AB$15),
            --(INT('Drill Size Info'!$AA$15) &amp; "." &amp; LEFT(DK1002,3)),
            IF(AND((--(INT('Drill Size Info'!$AA$15) &amp; "." &amp; LEFT(DK1002,3))&gt;=--('Drill Size Info'!$AA$15)), (--(INT('Drill Size Info'!$AA$15) &amp; "." &amp; LEFT(DK1002,3))&lt;=--('Drill Size Info'!$AB$15))),
                --(INT('Drill Size Info'!$AA$15) &amp; "." &amp; LEFT(DK1002,3)),
                --(INT('Drill Size Info'!$AB$15) &amp; "." &amp; LEFT(DK1002,3))
            )
        ),
        "OK"
    )
)</f>
        <v>OK</v>
      </c>
      <c r="U1002" s="150" t="str">
        <f>IF(DM1002&lt;&gt;"",
    IF(INT('Drill Size Info'!$AA$19)=INT('Drill Size Info'!$AB$15),
        --(INT('Drill Size Info'!$AA$15) &amp; "." &amp; DM1002),
        IF(AND((--(INT('Drill Size Info'!$AA$15) &amp; "." &amp; DM1002)&gt;=--('Drill Size Info'!$AA$15)), (--(INT('Drill Size Info'!$AA$15) &amp; "." &amp; DM1002)&lt;=--('Drill Size Info'!$AB$15))),
            --(INT('Drill Size Info'!$AA$15) &amp; "." &amp; DM1002),
            --(INT('Drill Size Info'!$AB$15) &amp; "." &amp; DM1002)
        )
    ),
    IF(DK1002&lt;&gt;"",
        IF(INT('Drill Size Info'!$AA$15)=INT('Drill Size Info'!$AB$15),
            --(INT('Drill Size Info'!$AA$15) &amp; "." &amp; RIGHT(DK1002,3)),
            IF(AND((--(INT('Drill Size Info'!$AA$15) &amp; "." &amp; RIGHT(DK1002,3))&gt;=--('Drill Size Info'!$AA$15)), (--(INT('Drill Size Info'!$AA$15) &amp; "." &amp; RIGHT(DK1002,3))&lt;=--('Drill Size Info'!$AB$15))),
                --(INT('Drill Size Info'!$AA$15) &amp; "." &amp; RIGHT(DK1002,3)),
                --(INT('Drill Size Info'!$AB$15) &amp; "." &amp; RIGHT(DK1002,3))
            )
        ),
        "N/A"
    )
)</f>
        <v>N/A</v>
      </c>
      <c r="V1002" s="161"/>
      <c r="W1002" s="161"/>
      <c r="X1002" s="161"/>
      <c r="Y1002" s="161"/>
      <c r="Z1002" s="161"/>
      <c r="AA1002" s="162"/>
      <c r="AB1002" s="162"/>
      <c r="AC1002" s="162"/>
      <c r="AD1002" s="162"/>
      <c r="AE1002" s="162"/>
      <c r="AF1002" s="162"/>
      <c r="AG1002" s="162"/>
      <c r="AH1002" s="162"/>
      <c r="AI1002" s="162"/>
      <c r="AJ1002" s="162"/>
      <c r="AK1002" s="162"/>
      <c r="AL1002" s="162"/>
      <c r="AM1002" s="162"/>
      <c r="AN1002" s="162"/>
      <c r="AO1002" s="162"/>
      <c r="AP1002" s="162"/>
      <c r="AQ1002" s="162"/>
      <c r="AR1002" s="162"/>
      <c r="AS1002" s="162"/>
      <c r="AT1002" s="162"/>
      <c r="AU1002" s="162"/>
      <c r="AV1002" s="162"/>
      <c r="AW1002" s="162"/>
      <c r="AX1002" s="162"/>
      <c r="AY1002" s="162"/>
      <c r="AZ1002" s="162"/>
      <c r="BA1002" s="162"/>
      <c r="BB1002" s="163"/>
      <c r="BC1002" s="163"/>
      <c r="BD1002" s="163"/>
      <c r="BE1002" s="164"/>
      <c r="BF1002" s="165"/>
      <c r="BG1002" s="162"/>
      <c r="BH1002" s="162"/>
      <c r="BI1002" s="164"/>
    </row>
    <row r="1003" spans="2:61" x14ac:dyDescent="0.2">
      <c r="B1003" s="156">
        <v>995</v>
      </c>
      <c r="C1003" s="157">
        <f t="shared" si="644"/>
        <v>0</v>
      </c>
      <c r="D1003" s="158" t="str">
        <f t="shared" si="643"/>
        <v>OK</v>
      </c>
      <c r="E1003" s="159" t="e">
        <f>VLOOKUP('DATA SHEET'!$B$9,'Drill Size Info'!$T$2:$U$8,2,FALSE)</f>
        <v>#N/A</v>
      </c>
      <c r="F1003" s="159" t="str">
        <f t="shared" si="645"/>
        <v/>
      </c>
      <c r="G1003" s="91">
        <f t="shared" si="646"/>
        <v>0</v>
      </c>
      <c r="H1003" s="160" t="s">
        <v>175</v>
      </c>
      <c r="I1003" s="160" t="s">
        <v>175</v>
      </c>
      <c r="J1003" s="160" t="str">
        <f>IF('DATA SHEET'!$B$10="NC-50","N/A","OK")</f>
        <v>OK</v>
      </c>
      <c r="K1003" s="160" t="str">
        <f>IF('DATA SHEET'!$B$10="NC-50","N/A","OK")</f>
        <v>OK</v>
      </c>
      <c r="L1003" s="160" t="str">
        <f t="shared" si="647"/>
        <v>OK</v>
      </c>
      <c r="M1003" s="160" t="str">
        <f t="shared" si="648"/>
        <v>OK</v>
      </c>
      <c r="N1003" s="160"/>
      <c r="O1003" s="160"/>
      <c r="P1003" s="160"/>
      <c r="Q1003" s="160"/>
      <c r="R1003" s="92" t="str">
        <f>IF(DI1003&lt;&gt;"",
    IF(INT('Drill Size Info'!$AA$19)=INT('Drill Size Info'!$AB$19),
        --(INT('Drill Size Info'!$AA$19) &amp; "." &amp; DI1003),
        IF(AND((--(INT('Drill Size Info'!$AA$19) &amp; "." &amp; DI1003)&gt;=--('Drill Size Info'!$AA$19)), (--(INT('Drill Size Info'!$AA$19) &amp; "." &amp; DI1003)&lt;=--('Drill Size Info'!$AB$19))),
            --(INT('Drill Size Info'!$AA$19) &amp; "." &amp; DI1003),
            --(INT('Drill Size Info'!$AB$19) &amp; "." &amp; DI1003)
        )
    ),
    IF(DH1003&lt;&gt;"",
        IF(INT('Drill Size Info'!$AA$19)=INT('Drill Size Info'!$AB$19),
            --(INT('Drill Size Info'!$AA$19) &amp; "." &amp; LEFT(DH1003,3)),
            IF(AND((--(INT('Drill Size Info'!$AA$19) &amp; "." &amp; LEFT(DH1003,3))&gt;=--('Drill Size Info'!$AA$19)), (--(INT('Drill Size Info'!$AA$19) &amp; "." &amp; LEFT(DH1003,3))&lt;=--('Drill Size Info'!$AB$19))),
                --(INT('Drill Size Info'!$AA$19) &amp; "." &amp; LEFT(DH1003,3)),
                --(INT('Drill Size Info'!$AB$19) &amp; "." &amp; LEFT(DH1003,3))
            )
        ),
        "OK"
    )
)</f>
        <v>OK</v>
      </c>
      <c r="S1003" s="150" t="str">
        <f>IF(DJ1003&lt;&gt;"",
    IF(INT('Drill Size Info'!$AA$19)=INT('Drill Size Info'!$AB$19),
        --(INT('Drill Size Info'!$AA$19) &amp; "." &amp; DJ1003),
        IF(AND((--(INT('Drill Size Info'!$AA$19) &amp; "." &amp; DJ1003)&gt;=--('Drill Size Info'!$AA$19)), (--(INT('Drill Size Info'!$AA$19) &amp; "." &amp; DJ1003)&lt;=--('Drill Size Info'!$AB$19))),
            --(INT('Drill Size Info'!$AA$19) &amp; "." &amp; DJ1003),
            --(INT('Drill Size Info'!$AB$19) &amp; "." &amp; DJ1003)
        )
    ),
    IF(DH1003&lt;&gt;"",
        IF(INT('Drill Size Info'!$AA$19)=INT('Drill Size Info'!$AB$19),
            --(INT('Drill Size Info'!$AA$19) &amp; "." &amp; RIGHT(DH1003,3)),
            IF(AND((--(INT('Drill Size Info'!$AA$19) &amp; "." &amp; RIGHT(DH1003,3))&gt;=--('Drill Size Info'!$AA$19)), (--(INT('Drill Size Info'!$AA$19) &amp; "." &amp; RIGHT(DH1003,3))&lt;=--('Drill Size Info'!$AB$19))),
                --(INT('Drill Size Info'!$AA$19) &amp; "." &amp; RIGHT(DH1003,3)),
                --(INT('Drill Size Info'!$AB$19) &amp; "." &amp; RIGHT(DH1003,3))
            )
        ),
        "N/A"
    )
)</f>
        <v>N/A</v>
      </c>
      <c r="T1003" s="150" t="str">
        <f>IF(DL1003&lt;&gt;"",
    IF(INT('Drill Size Info'!$AA$19)=INT('Drill Size Info'!$AB$15),
        --(INT('Drill Size Info'!$AA$15) &amp; "." &amp; DL1003),
        IF(AND((--(INT('Drill Size Info'!$AA$15) &amp; "." &amp; DL1003)&gt;=--('Drill Size Info'!$AA$15)), (--(INT('Drill Size Info'!$AA$15) &amp; "." &amp; DL1003)&lt;=--('Drill Size Info'!$AB$15))),
            --(INT('Drill Size Info'!$AA$15) &amp; "." &amp; DL1003),
            --(INT('Drill Size Info'!$AB$15) &amp; "." &amp; DL1003)
        )
    ),
    IF(DK1003&lt;&gt;"",
        IF(INT('Drill Size Info'!$AA$15)=INT('Drill Size Info'!$AB$15),
            --(INT('Drill Size Info'!$AA$15) &amp; "." &amp; LEFT(DK1003,3)),
            IF(AND((--(INT('Drill Size Info'!$AA$15) &amp; "." &amp; LEFT(DK1003,3))&gt;=--('Drill Size Info'!$AA$15)), (--(INT('Drill Size Info'!$AA$15) &amp; "." &amp; LEFT(DK1003,3))&lt;=--('Drill Size Info'!$AB$15))),
                --(INT('Drill Size Info'!$AA$15) &amp; "." &amp; LEFT(DK1003,3)),
                --(INT('Drill Size Info'!$AB$15) &amp; "." &amp; LEFT(DK1003,3))
            )
        ),
        "OK"
    )
)</f>
        <v>OK</v>
      </c>
      <c r="U1003" s="150" t="str">
        <f>IF(DM1003&lt;&gt;"",
    IF(INT('Drill Size Info'!$AA$19)=INT('Drill Size Info'!$AB$15),
        --(INT('Drill Size Info'!$AA$15) &amp; "." &amp; DM1003),
        IF(AND((--(INT('Drill Size Info'!$AA$15) &amp; "." &amp; DM1003)&gt;=--('Drill Size Info'!$AA$15)), (--(INT('Drill Size Info'!$AA$15) &amp; "." &amp; DM1003)&lt;=--('Drill Size Info'!$AB$15))),
            --(INT('Drill Size Info'!$AA$15) &amp; "." &amp; DM1003),
            --(INT('Drill Size Info'!$AB$15) &amp; "." &amp; DM1003)
        )
    ),
    IF(DK1003&lt;&gt;"",
        IF(INT('Drill Size Info'!$AA$15)=INT('Drill Size Info'!$AB$15),
            --(INT('Drill Size Info'!$AA$15) &amp; "." &amp; RIGHT(DK1003,3)),
            IF(AND((--(INT('Drill Size Info'!$AA$15) &amp; "." &amp; RIGHT(DK1003,3))&gt;=--('Drill Size Info'!$AA$15)), (--(INT('Drill Size Info'!$AA$15) &amp; "." &amp; RIGHT(DK1003,3))&lt;=--('Drill Size Info'!$AB$15))),
                --(INT('Drill Size Info'!$AA$15) &amp; "." &amp; RIGHT(DK1003,3)),
                --(INT('Drill Size Info'!$AB$15) &amp; "." &amp; RIGHT(DK1003,3))
            )
        ),
        "N/A"
    )
)</f>
        <v>N/A</v>
      </c>
      <c r="V1003" s="161"/>
      <c r="W1003" s="161"/>
      <c r="X1003" s="161"/>
      <c r="Y1003" s="161"/>
      <c r="Z1003" s="161"/>
      <c r="AA1003" s="162"/>
      <c r="AB1003" s="162"/>
      <c r="AC1003" s="162"/>
      <c r="AD1003" s="162"/>
      <c r="AE1003" s="162"/>
      <c r="AF1003" s="162"/>
      <c r="AG1003" s="162"/>
      <c r="AH1003" s="162"/>
      <c r="AI1003" s="162"/>
      <c r="AJ1003" s="162"/>
      <c r="AK1003" s="162"/>
      <c r="AL1003" s="162"/>
      <c r="AM1003" s="162"/>
      <c r="AN1003" s="162"/>
      <c r="AO1003" s="162"/>
      <c r="AP1003" s="162"/>
      <c r="AQ1003" s="162"/>
      <c r="AR1003" s="162"/>
      <c r="AS1003" s="162"/>
      <c r="AT1003" s="162"/>
      <c r="AU1003" s="162"/>
      <c r="AV1003" s="162"/>
      <c r="AW1003" s="162"/>
      <c r="AX1003" s="162"/>
      <c r="AY1003" s="162"/>
      <c r="AZ1003" s="162"/>
      <c r="BA1003" s="162"/>
      <c r="BB1003" s="163"/>
      <c r="BC1003" s="163"/>
      <c r="BD1003" s="163"/>
      <c r="BE1003" s="164"/>
      <c r="BF1003" s="165"/>
      <c r="BG1003" s="162"/>
      <c r="BH1003" s="162"/>
      <c r="BI1003" s="164"/>
    </row>
    <row r="1004" spans="2:61" x14ac:dyDescent="0.2">
      <c r="B1004" s="156">
        <v>996</v>
      </c>
      <c r="C1004" s="157">
        <f t="shared" si="644"/>
        <v>0</v>
      </c>
      <c r="D1004" s="158" t="str">
        <f t="shared" si="643"/>
        <v>OK</v>
      </c>
      <c r="E1004" s="159" t="e">
        <f>VLOOKUP('DATA SHEET'!$B$9,'Drill Size Info'!$T$2:$U$8,2,FALSE)</f>
        <v>#N/A</v>
      </c>
      <c r="F1004" s="159" t="str">
        <f t="shared" si="645"/>
        <v/>
      </c>
      <c r="G1004" s="91">
        <f t="shared" si="646"/>
        <v>0</v>
      </c>
      <c r="H1004" s="160" t="s">
        <v>175</v>
      </c>
      <c r="I1004" s="160" t="s">
        <v>175</v>
      </c>
      <c r="J1004" s="160" t="str">
        <f>IF('DATA SHEET'!$B$10="NC-50","N/A","OK")</f>
        <v>OK</v>
      </c>
      <c r="K1004" s="160" t="str">
        <f>IF('DATA SHEET'!$B$10="NC-50","N/A","OK")</f>
        <v>OK</v>
      </c>
      <c r="L1004" s="160" t="str">
        <f t="shared" si="647"/>
        <v>OK</v>
      </c>
      <c r="M1004" s="160" t="str">
        <f t="shared" si="648"/>
        <v>OK</v>
      </c>
      <c r="N1004" s="160"/>
      <c r="O1004" s="160"/>
      <c r="P1004" s="160"/>
      <c r="Q1004" s="160"/>
      <c r="R1004" s="92" t="str">
        <f>IF(DI1004&lt;&gt;"",
    IF(INT('Drill Size Info'!$AA$19)=INT('Drill Size Info'!$AB$19),
        --(INT('Drill Size Info'!$AA$19) &amp; "." &amp; DI1004),
        IF(AND((--(INT('Drill Size Info'!$AA$19) &amp; "." &amp; DI1004)&gt;=--('Drill Size Info'!$AA$19)), (--(INT('Drill Size Info'!$AA$19) &amp; "." &amp; DI1004)&lt;=--('Drill Size Info'!$AB$19))),
            --(INT('Drill Size Info'!$AA$19) &amp; "." &amp; DI1004),
            --(INT('Drill Size Info'!$AB$19) &amp; "." &amp; DI1004)
        )
    ),
    IF(DH1004&lt;&gt;"",
        IF(INT('Drill Size Info'!$AA$19)=INT('Drill Size Info'!$AB$19),
            --(INT('Drill Size Info'!$AA$19) &amp; "." &amp; LEFT(DH1004,3)),
            IF(AND((--(INT('Drill Size Info'!$AA$19) &amp; "." &amp; LEFT(DH1004,3))&gt;=--('Drill Size Info'!$AA$19)), (--(INT('Drill Size Info'!$AA$19) &amp; "." &amp; LEFT(DH1004,3))&lt;=--('Drill Size Info'!$AB$19))),
                --(INT('Drill Size Info'!$AA$19) &amp; "." &amp; LEFT(DH1004,3)),
                --(INT('Drill Size Info'!$AB$19) &amp; "." &amp; LEFT(DH1004,3))
            )
        ),
        "OK"
    )
)</f>
        <v>OK</v>
      </c>
      <c r="S1004" s="150" t="str">
        <f>IF(DJ1004&lt;&gt;"",
    IF(INT('Drill Size Info'!$AA$19)=INT('Drill Size Info'!$AB$19),
        --(INT('Drill Size Info'!$AA$19) &amp; "." &amp; DJ1004),
        IF(AND((--(INT('Drill Size Info'!$AA$19) &amp; "." &amp; DJ1004)&gt;=--('Drill Size Info'!$AA$19)), (--(INT('Drill Size Info'!$AA$19) &amp; "." &amp; DJ1004)&lt;=--('Drill Size Info'!$AB$19))),
            --(INT('Drill Size Info'!$AA$19) &amp; "." &amp; DJ1004),
            --(INT('Drill Size Info'!$AB$19) &amp; "." &amp; DJ1004)
        )
    ),
    IF(DH1004&lt;&gt;"",
        IF(INT('Drill Size Info'!$AA$19)=INT('Drill Size Info'!$AB$19),
            --(INT('Drill Size Info'!$AA$19) &amp; "." &amp; RIGHT(DH1004,3)),
            IF(AND((--(INT('Drill Size Info'!$AA$19) &amp; "." &amp; RIGHT(DH1004,3))&gt;=--('Drill Size Info'!$AA$19)), (--(INT('Drill Size Info'!$AA$19) &amp; "." &amp; RIGHT(DH1004,3))&lt;=--('Drill Size Info'!$AB$19))),
                --(INT('Drill Size Info'!$AA$19) &amp; "." &amp; RIGHT(DH1004,3)),
                --(INT('Drill Size Info'!$AB$19) &amp; "." &amp; RIGHT(DH1004,3))
            )
        ),
        "N/A"
    )
)</f>
        <v>N/A</v>
      </c>
      <c r="T1004" s="150" t="str">
        <f>IF(DL1004&lt;&gt;"",
    IF(INT('Drill Size Info'!$AA$19)=INT('Drill Size Info'!$AB$15),
        --(INT('Drill Size Info'!$AA$15) &amp; "." &amp; DL1004),
        IF(AND((--(INT('Drill Size Info'!$AA$15) &amp; "." &amp; DL1004)&gt;=--('Drill Size Info'!$AA$15)), (--(INT('Drill Size Info'!$AA$15) &amp; "." &amp; DL1004)&lt;=--('Drill Size Info'!$AB$15))),
            --(INT('Drill Size Info'!$AA$15) &amp; "." &amp; DL1004),
            --(INT('Drill Size Info'!$AB$15) &amp; "." &amp; DL1004)
        )
    ),
    IF(DK1004&lt;&gt;"",
        IF(INT('Drill Size Info'!$AA$15)=INT('Drill Size Info'!$AB$15),
            --(INT('Drill Size Info'!$AA$15) &amp; "." &amp; LEFT(DK1004,3)),
            IF(AND((--(INT('Drill Size Info'!$AA$15) &amp; "." &amp; LEFT(DK1004,3))&gt;=--('Drill Size Info'!$AA$15)), (--(INT('Drill Size Info'!$AA$15) &amp; "." &amp; LEFT(DK1004,3))&lt;=--('Drill Size Info'!$AB$15))),
                --(INT('Drill Size Info'!$AA$15) &amp; "." &amp; LEFT(DK1004,3)),
                --(INT('Drill Size Info'!$AB$15) &amp; "." &amp; LEFT(DK1004,3))
            )
        ),
        "OK"
    )
)</f>
        <v>OK</v>
      </c>
      <c r="U1004" s="150" t="str">
        <f>IF(DM1004&lt;&gt;"",
    IF(INT('Drill Size Info'!$AA$19)=INT('Drill Size Info'!$AB$15),
        --(INT('Drill Size Info'!$AA$15) &amp; "." &amp; DM1004),
        IF(AND((--(INT('Drill Size Info'!$AA$15) &amp; "." &amp; DM1004)&gt;=--('Drill Size Info'!$AA$15)), (--(INT('Drill Size Info'!$AA$15) &amp; "." &amp; DM1004)&lt;=--('Drill Size Info'!$AB$15))),
            --(INT('Drill Size Info'!$AA$15) &amp; "." &amp; DM1004),
            --(INT('Drill Size Info'!$AB$15) &amp; "." &amp; DM1004)
        )
    ),
    IF(DK1004&lt;&gt;"",
        IF(INT('Drill Size Info'!$AA$15)=INT('Drill Size Info'!$AB$15),
            --(INT('Drill Size Info'!$AA$15) &amp; "." &amp; RIGHT(DK1004,3)),
            IF(AND((--(INT('Drill Size Info'!$AA$15) &amp; "." &amp; RIGHT(DK1004,3))&gt;=--('Drill Size Info'!$AA$15)), (--(INT('Drill Size Info'!$AA$15) &amp; "." &amp; RIGHT(DK1004,3))&lt;=--('Drill Size Info'!$AB$15))),
                --(INT('Drill Size Info'!$AA$15) &amp; "." &amp; RIGHT(DK1004,3)),
                --(INT('Drill Size Info'!$AB$15) &amp; "." &amp; RIGHT(DK1004,3))
            )
        ),
        "N/A"
    )
)</f>
        <v>N/A</v>
      </c>
      <c r="V1004" s="161"/>
      <c r="W1004" s="161"/>
      <c r="X1004" s="161"/>
      <c r="Y1004" s="161"/>
      <c r="Z1004" s="161"/>
      <c r="AA1004" s="162"/>
      <c r="AB1004" s="162"/>
      <c r="AC1004" s="162"/>
      <c r="AD1004" s="162"/>
      <c r="AE1004" s="162"/>
      <c r="AF1004" s="162"/>
      <c r="AG1004" s="162"/>
      <c r="AH1004" s="162"/>
      <c r="AI1004" s="162"/>
      <c r="AJ1004" s="162"/>
      <c r="AK1004" s="162"/>
      <c r="AL1004" s="162"/>
      <c r="AM1004" s="162"/>
      <c r="AN1004" s="162"/>
      <c r="AO1004" s="162"/>
      <c r="AP1004" s="162"/>
      <c r="AQ1004" s="162"/>
      <c r="AR1004" s="162"/>
      <c r="AS1004" s="162"/>
      <c r="AT1004" s="162"/>
      <c r="AU1004" s="162"/>
      <c r="AV1004" s="162"/>
      <c r="AW1004" s="162"/>
      <c r="AX1004" s="162"/>
      <c r="AY1004" s="162"/>
      <c r="AZ1004" s="162"/>
      <c r="BA1004" s="162"/>
      <c r="BB1004" s="163"/>
      <c r="BC1004" s="163"/>
      <c r="BD1004" s="163"/>
      <c r="BE1004" s="164"/>
      <c r="BF1004" s="165"/>
      <c r="BG1004" s="162"/>
      <c r="BH1004" s="162"/>
      <c r="BI1004" s="164"/>
    </row>
    <row r="1005" spans="2:61" x14ac:dyDescent="0.2">
      <c r="B1005" s="156">
        <v>997</v>
      </c>
      <c r="C1005" s="157">
        <f t="shared" si="644"/>
        <v>0</v>
      </c>
      <c r="D1005" s="158" t="str">
        <f t="shared" si="643"/>
        <v>OK</v>
      </c>
      <c r="E1005" s="159" t="e">
        <f>VLOOKUP('DATA SHEET'!$B$9,'Drill Size Info'!$T$2:$U$8,2,FALSE)</f>
        <v>#N/A</v>
      </c>
      <c r="F1005" s="159" t="str">
        <f t="shared" si="645"/>
        <v/>
      </c>
      <c r="G1005" s="91">
        <f t="shared" si="646"/>
        <v>0</v>
      </c>
      <c r="H1005" s="160" t="s">
        <v>175</v>
      </c>
      <c r="I1005" s="160" t="s">
        <v>175</v>
      </c>
      <c r="J1005" s="160" t="str">
        <f>IF('DATA SHEET'!$B$10="NC-50","N/A","OK")</f>
        <v>OK</v>
      </c>
      <c r="K1005" s="160" t="str">
        <f>IF('DATA SHEET'!$B$10="NC-50","N/A","OK")</f>
        <v>OK</v>
      </c>
      <c r="L1005" s="160" t="str">
        <f t="shared" si="647"/>
        <v>OK</v>
      </c>
      <c r="M1005" s="160" t="str">
        <f t="shared" si="648"/>
        <v>OK</v>
      </c>
      <c r="N1005" s="160"/>
      <c r="O1005" s="160"/>
      <c r="P1005" s="160"/>
      <c r="Q1005" s="160"/>
      <c r="R1005" s="92" t="str">
        <f>IF(DI1005&lt;&gt;"",
    IF(INT('Drill Size Info'!$AA$19)=INT('Drill Size Info'!$AB$19),
        --(INT('Drill Size Info'!$AA$19) &amp; "." &amp; DI1005),
        IF(AND((--(INT('Drill Size Info'!$AA$19) &amp; "." &amp; DI1005)&gt;=--('Drill Size Info'!$AA$19)), (--(INT('Drill Size Info'!$AA$19) &amp; "." &amp; DI1005)&lt;=--('Drill Size Info'!$AB$19))),
            --(INT('Drill Size Info'!$AA$19) &amp; "." &amp; DI1005),
            --(INT('Drill Size Info'!$AB$19) &amp; "." &amp; DI1005)
        )
    ),
    IF(DH1005&lt;&gt;"",
        IF(INT('Drill Size Info'!$AA$19)=INT('Drill Size Info'!$AB$19),
            --(INT('Drill Size Info'!$AA$19) &amp; "." &amp; LEFT(DH1005,3)),
            IF(AND((--(INT('Drill Size Info'!$AA$19) &amp; "." &amp; LEFT(DH1005,3))&gt;=--('Drill Size Info'!$AA$19)), (--(INT('Drill Size Info'!$AA$19) &amp; "." &amp; LEFT(DH1005,3))&lt;=--('Drill Size Info'!$AB$19))),
                --(INT('Drill Size Info'!$AA$19) &amp; "." &amp; LEFT(DH1005,3)),
                --(INT('Drill Size Info'!$AB$19) &amp; "." &amp; LEFT(DH1005,3))
            )
        ),
        "OK"
    )
)</f>
        <v>OK</v>
      </c>
      <c r="S1005" s="150" t="str">
        <f>IF(DJ1005&lt;&gt;"",
    IF(INT('Drill Size Info'!$AA$19)=INT('Drill Size Info'!$AB$19),
        --(INT('Drill Size Info'!$AA$19) &amp; "." &amp; DJ1005),
        IF(AND((--(INT('Drill Size Info'!$AA$19) &amp; "." &amp; DJ1005)&gt;=--('Drill Size Info'!$AA$19)), (--(INT('Drill Size Info'!$AA$19) &amp; "." &amp; DJ1005)&lt;=--('Drill Size Info'!$AB$19))),
            --(INT('Drill Size Info'!$AA$19) &amp; "." &amp; DJ1005),
            --(INT('Drill Size Info'!$AB$19) &amp; "." &amp; DJ1005)
        )
    ),
    IF(DH1005&lt;&gt;"",
        IF(INT('Drill Size Info'!$AA$19)=INT('Drill Size Info'!$AB$19),
            --(INT('Drill Size Info'!$AA$19) &amp; "." &amp; RIGHT(DH1005,3)),
            IF(AND((--(INT('Drill Size Info'!$AA$19) &amp; "." &amp; RIGHT(DH1005,3))&gt;=--('Drill Size Info'!$AA$19)), (--(INT('Drill Size Info'!$AA$19) &amp; "." &amp; RIGHT(DH1005,3))&lt;=--('Drill Size Info'!$AB$19))),
                --(INT('Drill Size Info'!$AA$19) &amp; "." &amp; RIGHT(DH1005,3)),
                --(INT('Drill Size Info'!$AB$19) &amp; "." &amp; RIGHT(DH1005,3))
            )
        ),
        "N/A"
    )
)</f>
        <v>N/A</v>
      </c>
      <c r="T1005" s="150" t="str">
        <f>IF(DL1005&lt;&gt;"",
    IF(INT('Drill Size Info'!$AA$19)=INT('Drill Size Info'!$AB$15),
        --(INT('Drill Size Info'!$AA$15) &amp; "." &amp; DL1005),
        IF(AND((--(INT('Drill Size Info'!$AA$15) &amp; "." &amp; DL1005)&gt;=--('Drill Size Info'!$AA$15)), (--(INT('Drill Size Info'!$AA$15) &amp; "." &amp; DL1005)&lt;=--('Drill Size Info'!$AB$15))),
            --(INT('Drill Size Info'!$AA$15) &amp; "." &amp; DL1005),
            --(INT('Drill Size Info'!$AB$15) &amp; "." &amp; DL1005)
        )
    ),
    IF(DK1005&lt;&gt;"",
        IF(INT('Drill Size Info'!$AA$15)=INT('Drill Size Info'!$AB$15),
            --(INT('Drill Size Info'!$AA$15) &amp; "." &amp; LEFT(DK1005,3)),
            IF(AND((--(INT('Drill Size Info'!$AA$15) &amp; "." &amp; LEFT(DK1005,3))&gt;=--('Drill Size Info'!$AA$15)), (--(INT('Drill Size Info'!$AA$15) &amp; "." &amp; LEFT(DK1005,3))&lt;=--('Drill Size Info'!$AB$15))),
                --(INT('Drill Size Info'!$AA$15) &amp; "." &amp; LEFT(DK1005,3)),
                --(INT('Drill Size Info'!$AB$15) &amp; "." &amp; LEFT(DK1005,3))
            )
        ),
        "OK"
    )
)</f>
        <v>OK</v>
      </c>
      <c r="U1005" s="150" t="str">
        <f>IF(DM1005&lt;&gt;"",
    IF(INT('Drill Size Info'!$AA$19)=INT('Drill Size Info'!$AB$15),
        --(INT('Drill Size Info'!$AA$15) &amp; "." &amp; DM1005),
        IF(AND((--(INT('Drill Size Info'!$AA$15) &amp; "." &amp; DM1005)&gt;=--('Drill Size Info'!$AA$15)), (--(INT('Drill Size Info'!$AA$15) &amp; "." &amp; DM1005)&lt;=--('Drill Size Info'!$AB$15))),
            --(INT('Drill Size Info'!$AA$15) &amp; "." &amp; DM1005),
            --(INT('Drill Size Info'!$AB$15) &amp; "." &amp; DM1005)
        )
    ),
    IF(DK1005&lt;&gt;"",
        IF(INT('Drill Size Info'!$AA$15)=INT('Drill Size Info'!$AB$15),
            --(INT('Drill Size Info'!$AA$15) &amp; "." &amp; RIGHT(DK1005,3)),
            IF(AND((--(INT('Drill Size Info'!$AA$15) &amp; "." &amp; RIGHT(DK1005,3))&gt;=--('Drill Size Info'!$AA$15)), (--(INT('Drill Size Info'!$AA$15) &amp; "." &amp; RIGHT(DK1005,3))&lt;=--('Drill Size Info'!$AB$15))),
                --(INT('Drill Size Info'!$AA$15) &amp; "." &amp; RIGHT(DK1005,3)),
                --(INT('Drill Size Info'!$AB$15) &amp; "." &amp; RIGHT(DK1005,3))
            )
        ),
        "N/A"
    )
)</f>
        <v>N/A</v>
      </c>
      <c r="V1005" s="161"/>
      <c r="W1005" s="161"/>
      <c r="X1005" s="161"/>
      <c r="Y1005" s="161"/>
      <c r="Z1005" s="161"/>
      <c r="AA1005" s="162"/>
      <c r="AB1005" s="162"/>
      <c r="AC1005" s="162"/>
      <c r="AD1005" s="162"/>
      <c r="AE1005" s="162"/>
      <c r="AF1005" s="162"/>
      <c r="AG1005" s="162"/>
      <c r="AH1005" s="162"/>
      <c r="AI1005" s="162"/>
      <c r="AJ1005" s="162"/>
      <c r="AK1005" s="162"/>
      <c r="AL1005" s="162"/>
      <c r="AM1005" s="162"/>
      <c r="AN1005" s="162"/>
      <c r="AO1005" s="162"/>
      <c r="AP1005" s="162"/>
      <c r="AQ1005" s="162"/>
      <c r="AR1005" s="162"/>
      <c r="AS1005" s="162"/>
      <c r="AT1005" s="162"/>
      <c r="AU1005" s="162"/>
      <c r="AV1005" s="162"/>
      <c r="AW1005" s="162"/>
      <c r="AX1005" s="162"/>
      <c r="AY1005" s="162"/>
      <c r="AZ1005" s="162"/>
      <c r="BA1005" s="162"/>
      <c r="BB1005" s="163"/>
      <c r="BC1005" s="163"/>
      <c r="BD1005" s="163"/>
      <c r="BE1005" s="164"/>
      <c r="BF1005" s="165"/>
      <c r="BG1005" s="162"/>
      <c r="BH1005" s="162"/>
      <c r="BI1005" s="164"/>
    </row>
    <row r="1006" spans="2:61" x14ac:dyDescent="0.2">
      <c r="B1006" s="156">
        <v>998</v>
      </c>
      <c r="C1006" s="157">
        <f t="shared" si="644"/>
        <v>0</v>
      </c>
      <c r="D1006" s="158" t="str">
        <f t="shared" si="643"/>
        <v>OK</v>
      </c>
      <c r="E1006" s="159" t="e">
        <f>VLOOKUP('DATA SHEET'!$B$9,'Drill Size Info'!$T$2:$U$8,2,FALSE)</f>
        <v>#N/A</v>
      </c>
      <c r="F1006" s="159" t="str">
        <f t="shared" si="645"/>
        <v/>
      </c>
      <c r="G1006" s="91">
        <f t="shared" si="646"/>
        <v>0</v>
      </c>
      <c r="H1006" s="160" t="s">
        <v>175</v>
      </c>
      <c r="I1006" s="160" t="s">
        <v>175</v>
      </c>
      <c r="J1006" s="160" t="str">
        <f>IF('DATA SHEET'!$B$10="NC-50","N/A","OK")</f>
        <v>OK</v>
      </c>
      <c r="K1006" s="160" t="str">
        <f>IF('DATA SHEET'!$B$10="NC-50","N/A","OK")</f>
        <v>OK</v>
      </c>
      <c r="L1006" s="160" t="str">
        <f t="shared" si="647"/>
        <v>OK</v>
      </c>
      <c r="M1006" s="160" t="str">
        <f t="shared" si="648"/>
        <v>OK</v>
      </c>
      <c r="N1006" s="160"/>
      <c r="O1006" s="160"/>
      <c r="P1006" s="160"/>
      <c r="Q1006" s="160"/>
      <c r="R1006" s="92" t="str">
        <f>IF(DI1006&lt;&gt;"",
    IF(INT('Drill Size Info'!$AA$19)=INT('Drill Size Info'!$AB$19),
        --(INT('Drill Size Info'!$AA$19) &amp; "." &amp; DI1006),
        IF(AND((--(INT('Drill Size Info'!$AA$19) &amp; "." &amp; DI1006)&gt;=--('Drill Size Info'!$AA$19)), (--(INT('Drill Size Info'!$AA$19) &amp; "." &amp; DI1006)&lt;=--('Drill Size Info'!$AB$19))),
            --(INT('Drill Size Info'!$AA$19) &amp; "." &amp; DI1006),
            --(INT('Drill Size Info'!$AB$19) &amp; "." &amp; DI1006)
        )
    ),
    IF(DH1006&lt;&gt;"",
        IF(INT('Drill Size Info'!$AA$19)=INT('Drill Size Info'!$AB$19),
            --(INT('Drill Size Info'!$AA$19) &amp; "." &amp; LEFT(DH1006,3)),
            IF(AND((--(INT('Drill Size Info'!$AA$19) &amp; "." &amp; LEFT(DH1006,3))&gt;=--('Drill Size Info'!$AA$19)), (--(INT('Drill Size Info'!$AA$19) &amp; "." &amp; LEFT(DH1006,3))&lt;=--('Drill Size Info'!$AB$19))),
                --(INT('Drill Size Info'!$AA$19) &amp; "." &amp; LEFT(DH1006,3)),
                --(INT('Drill Size Info'!$AB$19) &amp; "." &amp; LEFT(DH1006,3))
            )
        ),
        "OK"
    )
)</f>
        <v>OK</v>
      </c>
      <c r="S1006" s="150" t="str">
        <f>IF(DJ1006&lt;&gt;"",
    IF(INT('Drill Size Info'!$AA$19)=INT('Drill Size Info'!$AB$19),
        --(INT('Drill Size Info'!$AA$19) &amp; "." &amp; DJ1006),
        IF(AND((--(INT('Drill Size Info'!$AA$19) &amp; "." &amp; DJ1006)&gt;=--('Drill Size Info'!$AA$19)), (--(INT('Drill Size Info'!$AA$19) &amp; "." &amp; DJ1006)&lt;=--('Drill Size Info'!$AB$19))),
            --(INT('Drill Size Info'!$AA$19) &amp; "." &amp; DJ1006),
            --(INT('Drill Size Info'!$AB$19) &amp; "." &amp; DJ1006)
        )
    ),
    IF(DH1006&lt;&gt;"",
        IF(INT('Drill Size Info'!$AA$19)=INT('Drill Size Info'!$AB$19),
            --(INT('Drill Size Info'!$AA$19) &amp; "." &amp; RIGHT(DH1006,3)),
            IF(AND((--(INT('Drill Size Info'!$AA$19) &amp; "." &amp; RIGHT(DH1006,3))&gt;=--('Drill Size Info'!$AA$19)), (--(INT('Drill Size Info'!$AA$19) &amp; "." &amp; RIGHT(DH1006,3))&lt;=--('Drill Size Info'!$AB$19))),
                --(INT('Drill Size Info'!$AA$19) &amp; "." &amp; RIGHT(DH1006,3)),
                --(INT('Drill Size Info'!$AB$19) &amp; "." &amp; RIGHT(DH1006,3))
            )
        ),
        "N/A"
    )
)</f>
        <v>N/A</v>
      </c>
      <c r="T1006" s="150" t="str">
        <f>IF(DL1006&lt;&gt;"",
    IF(INT('Drill Size Info'!$AA$19)=INT('Drill Size Info'!$AB$15),
        --(INT('Drill Size Info'!$AA$15) &amp; "." &amp; DL1006),
        IF(AND((--(INT('Drill Size Info'!$AA$15) &amp; "." &amp; DL1006)&gt;=--('Drill Size Info'!$AA$15)), (--(INT('Drill Size Info'!$AA$15) &amp; "." &amp; DL1006)&lt;=--('Drill Size Info'!$AB$15))),
            --(INT('Drill Size Info'!$AA$15) &amp; "." &amp; DL1006),
            --(INT('Drill Size Info'!$AB$15) &amp; "." &amp; DL1006)
        )
    ),
    IF(DK1006&lt;&gt;"",
        IF(INT('Drill Size Info'!$AA$15)=INT('Drill Size Info'!$AB$15),
            --(INT('Drill Size Info'!$AA$15) &amp; "." &amp; LEFT(DK1006,3)),
            IF(AND((--(INT('Drill Size Info'!$AA$15) &amp; "." &amp; LEFT(DK1006,3))&gt;=--('Drill Size Info'!$AA$15)), (--(INT('Drill Size Info'!$AA$15) &amp; "." &amp; LEFT(DK1006,3))&lt;=--('Drill Size Info'!$AB$15))),
                --(INT('Drill Size Info'!$AA$15) &amp; "." &amp; LEFT(DK1006,3)),
                --(INT('Drill Size Info'!$AB$15) &amp; "." &amp; LEFT(DK1006,3))
            )
        ),
        "OK"
    )
)</f>
        <v>OK</v>
      </c>
      <c r="U1006" s="150" t="str">
        <f>IF(DM1006&lt;&gt;"",
    IF(INT('Drill Size Info'!$AA$19)=INT('Drill Size Info'!$AB$15),
        --(INT('Drill Size Info'!$AA$15) &amp; "." &amp; DM1006),
        IF(AND((--(INT('Drill Size Info'!$AA$15) &amp; "." &amp; DM1006)&gt;=--('Drill Size Info'!$AA$15)), (--(INT('Drill Size Info'!$AA$15) &amp; "." &amp; DM1006)&lt;=--('Drill Size Info'!$AB$15))),
            --(INT('Drill Size Info'!$AA$15) &amp; "." &amp; DM1006),
            --(INT('Drill Size Info'!$AB$15) &amp; "." &amp; DM1006)
        )
    ),
    IF(DK1006&lt;&gt;"",
        IF(INT('Drill Size Info'!$AA$15)=INT('Drill Size Info'!$AB$15),
            --(INT('Drill Size Info'!$AA$15) &amp; "." &amp; RIGHT(DK1006,3)),
            IF(AND((--(INT('Drill Size Info'!$AA$15) &amp; "." &amp; RIGHT(DK1006,3))&gt;=--('Drill Size Info'!$AA$15)), (--(INT('Drill Size Info'!$AA$15) &amp; "." &amp; RIGHT(DK1006,3))&lt;=--('Drill Size Info'!$AB$15))),
                --(INT('Drill Size Info'!$AA$15) &amp; "." &amp; RIGHT(DK1006,3)),
                --(INT('Drill Size Info'!$AB$15) &amp; "." &amp; RIGHT(DK1006,3))
            )
        ),
        "N/A"
    )
)</f>
        <v>N/A</v>
      </c>
      <c r="V1006" s="161"/>
      <c r="W1006" s="161"/>
      <c r="X1006" s="161"/>
      <c r="Y1006" s="161"/>
      <c r="Z1006" s="161"/>
      <c r="AA1006" s="162"/>
      <c r="AB1006" s="162"/>
      <c r="AC1006" s="162"/>
      <c r="AD1006" s="162"/>
      <c r="AE1006" s="162"/>
      <c r="AF1006" s="162"/>
      <c r="AG1006" s="162"/>
      <c r="AH1006" s="162"/>
      <c r="AI1006" s="162"/>
      <c r="AJ1006" s="162"/>
      <c r="AK1006" s="162"/>
      <c r="AL1006" s="162"/>
      <c r="AM1006" s="162"/>
      <c r="AN1006" s="162"/>
      <c r="AO1006" s="162"/>
      <c r="AP1006" s="162"/>
      <c r="AQ1006" s="162"/>
      <c r="AR1006" s="162"/>
      <c r="AS1006" s="162"/>
      <c r="AT1006" s="162"/>
      <c r="AU1006" s="162"/>
      <c r="AV1006" s="162"/>
      <c r="AW1006" s="162"/>
      <c r="AX1006" s="162"/>
      <c r="AY1006" s="162"/>
      <c r="AZ1006" s="162"/>
      <c r="BA1006" s="162"/>
      <c r="BB1006" s="163"/>
      <c r="BC1006" s="163"/>
      <c r="BD1006" s="163"/>
      <c r="BE1006" s="164"/>
      <c r="BF1006" s="165"/>
      <c r="BG1006" s="162"/>
      <c r="BH1006" s="162"/>
      <c r="BI1006" s="164"/>
    </row>
    <row r="1007" spans="2:61" x14ac:dyDescent="0.2">
      <c r="B1007" s="156">
        <v>999</v>
      </c>
      <c r="C1007" s="157">
        <f t="shared" si="644"/>
        <v>0</v>
      </c>
      <c r="D1007" s="158" t="str">
        <f t="shared" si="643"/>
        <v>OK</v>
      </c>
      <c r="E1007" s="159" t="e">
        <f>VLOOKUP('DATA SHEET'!$B$9,'Drill Size Info'!$T$2:$U$8,2,FALSE)</f>
        <v>#N/A</v>
      </c>
      <c r="F1007" s="159" t="str">
        <f t="shared" si="645"/>
        <v/>
      </c>
      <c r="G1007" s="91">
        <f t="shared" si="646"/>
        <v>0</v>
      </c>
      <c r="H1007" s="160" t="s">
        <v>175</v>
      </c>
      <c r="I1007" s="160" t="s">
        <v>175</v>
      </c>
      <c r="J1007" s="160" t="str">
        <f>IF('DATA SHEET'!$B$10="NC-50","N/A","OK")</f>
        <v>OK</v>
      </c>
      <c r="K1007" s="160" t="str">
        <f>IF('DATA SHEET'!$B$10="NC-50","N/A","OK")</f>
        <v>OK</v>
      </c>
      <c r="L1007" s="160" t="str">
        <f t="shared" si="647"/>
        <v>OK</v>
      </c>
      <c r="M1007" s="160" t="str">
        <f t="shared" si="648"/>
        <v>OK</v>
      </c>
      <c r="N1007" s="160"/>
      <c r="O1007" s="160"/>
      <c r="P1007" s="160"/>
      <c r="Q1007" s="160"/>
      <c r="R1007" s="92" t="str">
        <f>IF(DI1007&lt;&gt;"",
    IF(INT('Drill Size Info'!$AA$19)=INT('Drill Size Info'!$AB$19),
        --(INT('Drill Size Info'!$AA$19) &amp; "." &amp; DI1007),
        IF(AND((--(INT('Drill Size Info'!$AA$19) &amp; "." &amp; DI1007)&gt;=--('Drill Size Info'!$AA$19)), (--(INT('Drill Size Info'!$AA$19) &amp; "." &amp; DI1007)&lt;=--('Drill Size Info'!$AB$19))),
            --(INT('Drill Size Info'!$AA$19) &amp; "." &amp; DI1007),
            --(INT('Drill Size Info'!$AB$19) &amp; "." &amp; DI1007)
        )
    ),
    IF(DH1007&lt;&gt;"",
        IF(INT('Drill Size Info'!$AA$19)=INT('Drill Size Info'!$AB$19),
            --(INT('Drill Size Info'!$AA$19) &amp; "." &amp; LEFT(DH1007,3)),
            IF(AND((--(INT('Drill Size Info'!$AA$19) &amp; "." &amp; LEFT(DH1007,3))&gt;=--('Drill Size Info'!$AA$19)), (--(INT('Drill Size Info'!$AA$19) &amp; "." &amp; LEFT(DH1007,3))&lt;=--('Drill Size Info'!$AB$19))),
                --(INT('Drill Size Info'!$AA$19) &amp; "." &amp; LEFT(DH1007,3)),
                --(INT('Drill Size Info'!$AB$19) &amp; "." &amp; LEFT(DH1007,3))
            )
        ),
        "OK"
    )
)</f>
        <v>OK</v>
      </c>
      <c r="S1007" s="150" t="str">
        <f>IF(DJ1007&lt;&gt;"",
    IF(INT('Drill Size Info'!$AA$19)=INT('Drill Size Info'!$AB$19),
        --(INT('Drill Size Info'!$AA$19) &amp; "." &amp; DJ1007),
        IF(AND((--(INT('Drill Size Info'!$AA$19) &amp; "." &amp; DJ1007)&gt;=--('Drill Size Info'!$AA$19)), (--(INT('Drill Size Info'!$AA$19) &amp; "." &amp; DJ1007)&lt;=--('Drill Size Info'!$AB$19))),
            --(INT('Drill Size Info'!$AA$19) &amp; "." &amp; DJ1007),
            --(INT('Drill Size Info'!$AB$19) &amp; "." &amp; DJ1007)
        )
    ),
    IF(DH1007&lt;&gt;"",
        IF(INT('Drill Size Info'!$AA$19)=INT('Drill Size Info'!$AB$19),
            --(INT('Drill Size Info'!$AA$19) &amp; "." &amp; RIGHT(DH1007,3)),
            IF(AND((--(INT('Drill Size Info'!$AA$19) &amp; "." &amp; RIGHT(DH1007,3))&gt;=--('Drill Size Info'!$AA$19)), (--(INT('Drill Size Info'!$AA$19) &amp; "." &amp; RIGHT(DH1007,3))&lt;=--('Drill Size Info'!$AB$19))),
                --(INT('Drill Size Info'!$AA$19) &amp; "." &amp; RIGHT(DH1007,3)),
                --(INT('Drill Size Info'!$AB$19) &amp; "." &amp; RIGHT(DH1007,3))
            )
        ),
        "N/A"
    )
)</f>
        <v>N/A</v>
      </c>
      <c r="T1007" s="150" t="str">
        <f>IF(DL1007&lt;&gt;"",
    IF(INT('Drill Size Info'!$AA$19)=INT('Drill Size Info'!$AB$15),
        --(INT('Drill Size Info'!$AA$15) &amp; "." &amp; DL1007),
        IF(AND((--(INT('Drill Size Info'!$AA$15) &amp; "." &amp; DL1007)&gt;=--('Drill Size Info'!$AA$15)), (--(INT('Drill Size Info'!$AA$15) &amp; "." &amp; DL1007)&lt;=--('Drill Size Info'!$AB$15))),
            --(INT('Drill Size Info'!$AA$15) &amp; "." &amp; DL1007),
            --(INT('Drill Size Info'!$AB$15) &amp; "." &amp; DL1007)
        )
    ),
    IF(DK1007&lt;&gt;"",
        IF(INT('Drill Size Info'!$AA$15)=INT('Drill Size Info'!$AB$15),
            --(INT('Drill Size Info'!$AA$15) &amp; "." &amp; LEFT(DK1007,3)),
            IF(AND((--(INT('Drill Size Info'!$AA$15) &amp; "." &amp; LEFT(DK1007,3))&gt;=--('Drill Size Info'!$AA$15)), (--(INT('Drill Size Info'!$AA$15) &amp; "." &amp; LEFT(DK1007,3))&lt;=--('Drill Size Info'!$AB$15))),
                --(INT('Drill Size Info'!$AA$15) &amp; "." &amp; LEFT(DK1007,3)),
                --(INT('Drill Size Info'!$AB$15) &amp; "." &amp; LEFT(DK1007,3))
            )
        ),
        "OK"
    )
)</f>
        <v>OK</v>
      </c>
      <c r="U1007" s="150" t="str">
        <f>IF(DM1007&lt;&gt;"",
    IF(INT('Drill Size Info'!$AA$19)=INT('Drill Size Info'!$AB$15),
        --(INT('Drill Size Info'!$AA$15) &amp; "." &amp; DM1007),
        IF(AND((--(INT('Drill Size Info'!$AA$15) &amp; "." &amp; DM1007)&gt;=--('Drill Size Info'!$AA$15)), (--(INT('Drill Size Info'!$AA$15) &amp; "." &amp; DM1007)&lt;=--('Drill Size Info'!$AB$15))),
            --(INT('Drill Size Info'!$AA$15) &amp; "." &amp; DM1007),
            --(INT('Drill Size Info'!$AB$15) &amp; "." &amp; DM1007)
        )
    ),
    IF(DK1007&lt;&gt;"",
        IF(INT('Drill Size Info'!$AA$15)=INT('Drill Size Info'!$AB$15),
            --(INT('Drill Size Info'!$AA$15) &amp; "." &amp; RIGHT(DK1007,3)),
            IF(AND((--(INT('Drill Size Info'!$AA$15) &amp; "." &amp; RIGHT(DK1007,3))&gt;=--('Drill Size Info'!$AA$15)), (--(INT('Drill Size Info'!$AA$15) &amp; "." &amp; RIGHT(DK1007,3))&lt;=--('Drill Size Info'!$AB$15))),
                --(INT('Drill Size Info'!$AA$15) &amp; "." &amp; RIGHT(DK1007,3)),
                --(INT('Drill Size Info'!$AB$15) &amp; "." &amp; RIGHT(DK1007,3))
            )
        ),
        "N/A"
    )
)</f>
        <v>N/A</v>
      </c>
      <c r="V1007" s="161"/>
      <c r="W1007" s="161"/>
      <c r="X1007" s="161"/>
      <c r="Y1007" s="161"/>
      <c r="Z1007" s="161"/>
      <c r="AA1007" s="162"/>
      <c r="AB1007" s="162"/>
      <c r="AC1007" s="162"/>
      <c r="AD1007" s="162"/>
      <c r="AE1007" s="162"/>
      <c r="AF1007" s="162"/>
      <c r="AG1007" s="162"/>
      <c r="AH1007" s="162"/>
      <c r="AI1007" s="162"/>
      <c r="AJ1007" s="162"/>
      <c r="AK1007" s="162"/>
      <c r="AL1007" s="162"/>
      <c r="AM1007" s="162"/>
      <c r="AN1007" s="162"/>
      <c r="AO1007" s="162"/>
      <c r="AP1007" s="162"/>
      <c r="AQ1007" s="162"/>
      <c r="AR1007" s="162"/>
      <c r="AS1007" s="162"/>
      <c r="AT1007" s="162"/>
      <c r="AU1007" s="162"/>
      <c r="AV1007" s="162"/>
      <c r="AW1007" s="162"/>
      <c r="AX1007" s="162"/>
      <c r="AY1007" s="162"/>
      <c r="AZ1007" s="162"/>
      <c r="BA1007" s="162"/>
      <c r="BB1007" s="163"/>
      <c r="BC1007" s="163"/>
      <c r="BD1007" s="163"/>
      <c r="BE1007" s="164"/>
      <c r="BF1007" s="165"/>
      <c r="BG1007" s="162"/>
      <c r="BH1007" s="162"/>
      <c r="BI1007" s="164"/>
    </row>
    <row r="1008" spans="2:61" ht="15" thickBot="1" x14ac:dyDescent="0.25">
      <c r="B1008" s="166">
        <v>1000</v>
      </c>
      <c r="C1008" s="167">
        <f t="shared" si="644"/>
        <v>0</v>
      </c>
      <c r="D1008" s="168" t="str">
        <f t="shared" si="643"/>
        <v>OK</v>
      </c>
      <c r="E1008" s="159" t="e">
        <f>VLOOKUP('DATA SHEET'!$B$9,'Drill Size Info'!$T$2:$U$8,2,FALSE)</f>
        <v>#N/A</v>
      </c>
      <c r="F1008" s="159" t="str">
        <f t="shared" si="645"/>
        <v/>
      </c>
      <c r="G1008" s="91">
        <f t="shared" si="646"/>
        <v>0</v>
      </c>
      <c r="H1008" s="169" t="s">
        <v>175</v>
      </c>
      <c r="I1008" s="169" t="s">
        <v>175</v>
      </c>
      <c r="J1008" s="160" t="str">
        <f>IF('DATA SHEET'!$B$10="NC-50","N/A","OK")</f>
        <v>OK</v>
      </c>
      <c r="K1008" s="160" t="str">
        <f>IF('DATA SHEET'!$B$10="NC-50","N/A","OK")</f>
        <v>OK</v>
      </c>
      <c r="L1008" s="169" t="str">
        <f t="shared" si="647"/>
        <v>OK</v>
      </c>
      <c r="M1008" s="169" t="str">
        <f t="shared" si="648"/>
        <v>OK</v>
      </c>
      <c r="N1008" s="169"/>
      <c r="O1008" s="169"/>
      <c r="P1008" s="169"/>
      <c r="Q1008" s="169"/>
      <c r="R1008" s="92" t="str">
        <f>IF(DI1008&lt;&gt;"",
    IF(INT('Drill Size Info'!$AA$19)=INT('Drill Size Info'!$AB$19),
        --(INT('Drill Size Info'!$AA$19) &amp; "." &amp; DI1008),
        IF(AND((--(INT('Drill Size Info'!$AA$19) &amp; "." &amp; DI1008)&gt;=--('Drill Size Info'!$AA$19)), (--(INT('Drill Size Info'!$AA$19) &amp; "." &amp; DI1008)&lt;=--('Drill Size Info'!$AB$19))),
            --(INT('Drill Size Info'!$AA$19) &amp; "." &amp; DI1008),
            --(INT('Drill Size Info'!$AB$19) &amp; "." &amp; DI1008)
        )
    ),
    IF(DH1008&lt;&gt;"",
        IF(INT('Drill Size Info'!$AA$19)=INT('Drill Size Info'!$AB$19),
            --(INT('Drill Size Info'!$AA$19) &amp; "." &amp; LEFT(DH1008,3)),
            IF(AND((--(INT('Drill Size Info'!$AA$19) &amp; "." &amp; LEFT(DH1008,3))&gt;=--('Drill Size Info'!$AA$19)), (--(INT('Drill Size Info'!$AA$19) &amp; "." &amp; LEFT(DH1008,3))&lt;=--('Drill Size Info'!$AB$19))),
                --(INT('Drill Size Info'!$AA$19) &amp; "." &amp; LEFT(DH1008,3)),
                --(INT('Drill Size Info'!$AB$19) &amp; "." &amp; LEFT(DH1008,3))
            )
        ),
        "OK"
    )
)</f>
        <v>OK</v>
      </c>
      <c r="S1008" s="150" t="str">
        <f>IF(DJ1008&lt;&gt;"",
    IF(INT('Drill Size Info'!$AA$19)=INT('Drill Size Info'!$AB$19),
        --(INT('Drill Size Info'!$AA$19) &amp; "." &amp; DJ1008),
        IF(AND((--(INT('Drill Size Info'!$AA$19) &amp; "." &amp; DJ1008)&gt;=--('Drill Size Info'!$AA$19)), (--(INT('Drill Size Info'!$AA$19) &amp; "." &amp; DJ1008)&lt;=--('Drill Size Info'!$AB$19))),
            --(INT('Drill Size Info'!$AA$19) &amp; "." &amp; DJ1008),
            --(INT('Drill Size Info'!$AB$19) &amp; "." &amp; DJ1008)
        )
    ),
    IF(DH1008&lt;&gt;"",
        IF(INT('Drill Size Info'!$AA$19)=INT('Drill Size Info'!$AB$19),
            --(INT('Drill Size Info'!$AA$19) &amp; "." &amp; RIGHT(DH1008,3)),
            IF(AND((--(INT('Drill Size Info'!$AA$19) &amp; "." &amp; RIGHT(DH1008,3))&gt;=--('Drill Size Info'!$AA$19)), (--(INT('Drill Size Info'!$AA$19) &amp; "." &amp; RIGHT(DH1008,3))&lt;=--('Drill Size Info'!$AB$19))),
                --(INT('Drill Size Info'!$AA$19) &amp; "." &amp; RIGHT(DH1008,3)),
                --(INT('Drill Size Info'!$AB$19) &amp; "." &amp; RIGHT(DH1008,3))
            )
        ),
        "N/A"
    )
)</f>
        <v>N/A</v>
      </c>
      <c r="T1008" s="150" t="str">
        <f>IF(DL1008&lt;&gt;"",
    IF(INT('Drill Size Info'!$AA$19)=INT('Drill Size Info'!$AB$15),
        --(INT('Drill Size Info'!$AA$15) &amp; "." &amp; DL1008),
        IF(AND((--(INT('Drill Size Info'!$AA$15) &amp; "." &amp; DL1008)&gt;=--('Drill Size Info'!$AA$15)), (--(INT('Drill Size Info'!$AA$15) &amp; "." &amp; DL1008)&lt;=--('Drill Size Info'!$AB$15))),
            --(INT('Drill Size Info'!$AA$15) &amp; "." &amp; DL1008),
            --(INT('Drill Size Info'!$AB$15) &amp; "." &amp; DL1008)
        )
    ),
    IF(DK1008&lt;&gt;"",
        IF(INT('Drill Size Info'!$AA$15)=INT('Drill Size Info'!$AB$15),
            --(INT('Drill Size Info'!$AA$15) &amp; "." &amp; LEFT(DK1008,3)),
            IF(AND((--(INT('Drill Size Info'!$AA$15) &amp; "." &amp; LEFT(DK1008,3))&gt;=--('Drill Size Info'!$AA$15)), (--(INT('Drill Size Info'!$AA$15) &amp; "." &amp; LEFT(DK1008,3))&lt;=--('Drill Size Info'!$AB$15))),
                --(INT('Drill Size Info'!$AA$15) &amp; "." &amp; LEFT(DK1008,3)),
                --(INT('Drill Size Info'!$AB$15) &amp; "." &amp; LEFT(DK1008,3))
            )
        ),
        "OK"
    )
)</f>
        <v>OK</v>
      </c>
      <c r="U1008" s="150" t="str">
        <f>IF(DM1008&lt;&gt;"",
    IF(INT('Drill Size Info'!$AA$19)=INT('Drill Size Info'!$AB$15),
        --(INT('Drill Size Info'!$AA$15) &amp; "." &amp; DM1008),
        IF(AND((--(INT('Drill Size Info'!$AA$15) &amp; "." &amp; DM1008)&gt;=--('Drill Size Info'!$AA$15)), (--(INT('Drill Size Info'!$AA$15) &amp; "." &amp; DM1008)&lt;=--('Drill Size Info'!$AB$15))),
            --(INT('Drill Size Info'!$AA$15) &amp; "." &amp; DM1008),
            --(INT('Drill Size Info'!$AB$15) &amp; "." &amp; DM1008)
        )
    ),
    IF(DK1008&lt;&gt;"",
        IF(INT('Drill Size Info'!$AA$15)=INT('Drill Size Info'!$AB$15),
            --(INT('Drill Size Info'!$AA$15) &amp; "." &amp; RIGHT(DK1008,3)),
            IF(AND((--(INT('Drill Size Info'!$AA$15) &amp; "." &amp; RIGHT(DK1008,3))&gt;=--('Drill Size Info'!$AA$15)), (--(INT('Drill Size Info'!$AA$15) &amp; "." &amp; RIGHT(DK1008,3))&lt;=--('Drill Size Info'!$AB$15))),
                --(INT('Drill Size Info'!$AA$15) &amp; "." &amp; RIGHT(DK1008,3)),
                --(INT('Drill Size Info'!$AB$15) &amp; "." &amp; RIGHT(DK1008,3))
            )
        ),
        "N/A"
    )
)</f>
        <v>N/A</v>
      </c>
      <c r="V1008" s="170"/>
      <c r="W1008" s="170"/>
      <c r="X1008" s="170"/>
      <c r="Y1008" s="170"/>
      <c r="Z1008" s="170"/>
      <c r="AA1008" s="171"/>
      <c r="AB1008" s="171"/>
      <c r="AC1008" s="171"/>
      <c r="AD1008" s="171"/>
      <c r="AE1008" s="171"/>
      <c r="AF1008" s="171"/>
      <c r="AG1008" s="171"/>
      <c r="AH1008" s="171"/>
      <c r="AI1008" s="171"/>
      <c r="AJ1008" s="171"/>
      <c r="AK1008" s="171"/>
      <c r="AL1008" s="171"/>
      <c r="AM1008" s="171"/>
      <c r="AN1008" s="171"/>
      <c r="AO1008" s="171"/>
      <c r="AP1008" s="171"/>
      <c r="AQ1008" s="171"/>
      <c r="AR1008" s="171"/>
      <c r="AS1008" s="171"/>
      <c r="AT1008" s="171"/>
      <c r="AU1008" s="171"/>
      <c r="AV1008" s="171"/>
      <c r="AW1008" s="171"/>
      <c r="AX1008" s="171"/>
      <c r="AY1008" s="171"/>
      <c r="AZ1008" s="171"/>
      <c r="BA1008" s="171"/>
      <c r="BB1008" s="172"/>
      <c r="BC1008" s="172"/>
      <c r="BD1008" s="172"/>
      <c r="BE1008" s="173"/>
      <c r="BF1008" s="174"/>
      <c r="BG1008" s="171"/>
      <c r="BH1008" s="171"/>
      <c r="BI1008" s="173"/>
    </row>
  </sheetData>
  <mergeCells count="33">
    <mergeCell ref="D6:U6"/>
    <mergeCell ref="Z6:BE6"/>
    <mergeCell ref="V6:Y6"/>
    <mergeCell ref="F4:G4"/>
    <mergeCell ref="B7:C7"/>
    <mergeCell ref="H7:I7"/>
    <mergeCell ref="J7:K7"/>
    <mergeCell ref="L7:M7"/>
    <mergeCell ref="B6:C6"/>
    <mergeCell ref="D7:G7"/>
    <mergeCell ref="N7:U7"/>
    <mergeCell ref="B4:E4"/>
    <mergeCell ref="H4:J4"/>
    <mergeCell ref="K4:M4"/>
    <mergeCell ref="D5:E5"/>
    <mergeCell ref="H5:J5"/>
    <mergeCell ref="K5:M5"/>
    <mergeCell ref="B3:E3"/>
    <mergeCell ref="H3:J3"/>
    <mergeCell ref="K3:M3"/>
    <mergeCell ref="B2:E2"/>
    <mergeCell ref="H2:J2"/>
    <mergeCell ref="K2:M2"/>
    <mergeCell ref="F2:G2"/>
    <mergeCell ref="F3:G3"/>
    <mergeCell ref="Z4:AC4"/>
    <mergeCell ref="AF4:BE4"/>
    <mergeCell ref="Z5:AC5"/>
    <mergeCell ref="AF5:BE5"/>
    <mergeCell ref="N2:Y5"/>
    <mergeCell ref="Z2:BE2"/>
    <mergeCell ref="Z3:AC3"/>
    <mergeCell ref="AF3:BE3"/>
  </mergeCells>
  <phoneticPr fontId="28" type="noConversion"/>
  <conditionalFormatting sqref="G9:G1008">
    <cfRule type="expression" dxfId="36" priority="16">
      <formula>AND($G9&lt;0.699, NOT(ISBLANK($B9)))</formula>
    </cfRule>
    <cfRule type="expression" dxfId="35" priority="17">
      <formula>AND($G9&gt;=0.7, $G9&lt;=0.749, NOT(ISBLANK($B9)))</formula>
    </cfRule>
    <cfRule type="expression" dxfId="34" priority="18">
      <formula>AND($G9&lt;0.8, NOT(ISBLANK($B9)))</formula>
    </cfRule>
  </conditionalFormatting>
  <conditionalFormatting sqref="J9:K1008">
    <cfRule type="cellIs" dxfId="33" priority="15" operator="equal">
      <formula>"MIN"</formula>
    </cfRule>
  </conditionalFormatting>
  <conditionalFormatting sqref="L9:L1008">
    <cfRule type="expression" dxfId="32" priority="2">
      <formula>$AX9="X"</formula>
    </cfRule>
  </conditionalFormatting>
  <conditionalFormatting sqref="M9:M1008">
    <cfRule type="expression" dxfId="31" priority="20">
      <formula>$AY9="X"</formula>
    </cfRule>
  </conditionalFormatting>
  <conditionalFormatting sqref="V9:V1008">
    <cfRule type="expression" dxfId="30" priority="8">
      <formula>$V9="X"</formula>
    </cfRule>
  </conditionalFormatting>
  <conditionalFormatting sqref="X9:X1008">
    <cfRule type="expression" dxfId="29" priority="1">
      <formula>$X9="X"</formula>
    </cfRule>
  </conditionalFormatting>
  <conditionalFormatting sqref="Z9:AG1008">
    <cfRule type="cellIs" dxfId="28" priority="14" operator="equal">
      <formula>"X"</formula>
    </cfRule>
  </conditionalFormatting>
  <conditionalFormatting sqref="AH9:AI1008">
    <cfRule type="cellIs" dxfId="27" priority="13" operator="equal">
      <formula>"X"</formula>
    </cfRule>
  </conditionalFormatting>
  <conditionalFormatting sqref="AJ9:AN1008">
    <cfRule type="cellIs" dxfId="26" priority="12" operator="equal">
      <formula>"X"</formula>
    </cfRule>
  </conditionalFormatting>
  <conditionalFormatting sqref="AO9:AP1008">
    <cfRule type="cellIs" dxfId="25" priority="11" operator="equal">
      <formula>"X"</formula>
    </cfRule>
  </conditionalFormatting>
  <conditionalFormatting sqref="AQ9:AT1008">
    <cfRule type="cellIs" dxfId="24" priority="10" operator="equal">
      <formula>"X"</formula>
    </cfRule>
  </conditionalFormatting>
  <conditionalFormatting sqref="AU9:BE1008">
    <cfRule type="containsText" dxfId="23" priority="5" operator="containsText" text="X">
      <formula>NOT(ISERROR(SEARCH("X",AU9)))</formula>
    </cfRule>
  </conditionalFormatting>
  <conditionalFormatting sqref="BF9:BI1008">
    <cfRule type="cellIs" dxfId="22" priority="9" operator="equal">
      <formula>"X"</formula>
    </cfRule>
  </conditionalFormatting>
  <pageMargins left="0.7" right="0.7" top="0.75" bottom="0.75" header="0.3" footer="0.3"/>
  <pageSetup scale="54" fitToHeight="0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BF221-7E6B-4A99-87BC-CF2BFC1AD504}">
  <sheetPr codeName="Sheet5"/>
  <dimension ref="A1:G5"/>
  <sheetViews>
    <sheetView workbookViewId="0">
      <selection activeCell="B2" sqref="B2"/>
    </sheetView>
  </sheetViews>
  <sheetFormatPr defaultRowHeight="15" x14ac:dyDescent="0.25"/>
  <sheetData>
    <row r="1" spans="1:7" x14ac:dyDescent="0.25">
      <c r="A1" s="17" t="s">
        <v>176</v>
      </c>
      <c r="B1" s="17"/>
      <c r="C1" s="11"/>
      <c r="D1" s="17" t="s">
        <v>177</v>
      </c>
      <c r="E1" s="17"/>
      <c r="F1" s="17" t="s">
        <v>178</v>
      </c>
      <c r="G1" s="17"/>
    </row>
    <row r="2" spans="1:7" x14ac:dyDescent="0.25">
      <c r="A2" s="17" t="s">
        <v>179</v>
      </c>
      <c r="B2" s="17">
        <f>COUNTIF('Prop Drill Pipe Inp Report'!$G$9:$G$1048576,"0&gt;&lt;0.7")</f>
        <v>0</v>
      </c>
      <c r="C2" s="11"/>
      <c r="D2" s="17" t="s">
        <v>180</v>
      </c>
      <c r="E2" s="17">
        <f>COUNTIF('Prop Drill Pipe Inp Report'!$W$9:$W$1048576,"1")</f>
        <v>0</v>
      </c>
      <c r="F2" s="17" t="s">
        <v>181</v>
      </c>
      <c r="G2" s="17">
        <f>COUNTIF('Prop Drill Pipe Inp Report'!$Y$9:$Y$1048576,"1")</f>
        <v>0</v>
      </c>
    </row>
    <row r="3" spans="1:7" x14ac:dyDescent="0.25">
      <c r="A3" s="17" t="s">
        <v>182</v>
      </c>
      <c r="B3" s="17">
        <f>COUNTIFS('Prop Drill Pipe Inp Report'!$G$9:$G$1048576,"&lt;0.8",'Prop Drill Pipe Inp Report'!$G$9:$G$1048576,"&gt;=.7")</f>
        <v>0</v>
      </c>
      <c r="C3" s="11"/>
      <c r="D3" s="17" t="s">
        <v>183</v>
      </c>
      <c r="E3" s="17">
        <f>COUNTIF('Prop Drill Pipe Inp Report'!$W$9:$W$1048576,"2")</f>
        <v>0</v>
      </c>
      <c r="F3" s="17" t="s">
        <v>184</v>
      </c>
      <c r="G3" s="17">
        <f>COUNTIF('Prop Drill Pipe Inp Report'!$Y$9:$Y$1048576,"2")</f>
        <v>0</v>
      </c>
    </row>
    <row r="4" spans="1:7" x14ac:dyDescent="0.25">
      <c r="A4" s="17" t="s">
        <v>185</v>
      </c>
      <c r="B4" s="17">
        <f>COUNTIFS('Prop Drill Pipe Inp Report'!$G$9:$G$1048576,"&lt;0.91",'Prop Drill Pipe Inp Report'!$G$9:$G$1048576,"&gt;=.8")</f>
        <v>0</v>
      </c>
      <c r="C4" s="11"/>
      <c r="D4" s="17" t="s">
        <v>186</v>
      </c>
      <c r="E4" s="17">
        <f>COUNTIF('Prop Drill Pipe Inp Report'!$W$9:$W$1048576,"3")</f>
        <v>0</v>
      </c>
      <c r="F4" s="17" t="s">
        <v>187</v>
      </c>
      <c r="G4" s="17">
        <f>COUNTIF('Prop Drill Pipe Inp Report'!$Y$9:$Y$1048576,"3")</f>
        <v>0</v>
      </c>
    </row>
    <row r="5" spans="1:7" x14ac:dyDescent="0.25">
      <c r="A5" s="17" t="s">
        <v>188</v>
      </c>
      <c r="B5" s="17">
        <f>COUNTIF('Prop Drill Pipe Inp Report'!$G$9:$G$1048576,"&gt;=0.91")</f>
        <v>0</v>
      </c>
      <c r="C5" s="11"/>
      <c r="D5" s="17" t="s">
        <v>189</v>
      </c>
      <c r="E5" s="17">
        <f>COUNTIF('Prop Drill Pipe Inp Report'!$W$9:$W$1048576,"4")</f>
        <v>0</v>
      </c>
      <c r="F5" s="17" t="s">
        <v>190</v>
      </c>
      <c r="G5" s="17">
        <f>COUNTIF('Prop Drill Pipe Inp Report'!$Y$9:$Y$1048576,"4")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3DBD-4DBA-4D40-B0E9-90B39B6E5DD1}">
  <sheetPr codeName="Sheet6"/>
  <dimension ref="A1:J2500"/>
  <sheetViews>
    <sheetView workbookViewId="0">
      <selection activeCell="I36" sqref="I36"/>
    </sheetView>
  </sheetViews>
  <sheetFormatPr defaultRowHeight="15" x14ac:dyDescent="0.25"/>
  <cols>
    <col min="1" max="1" width="22.7109375" bestFit="1" customWidth="1"/>
    <col min="6" max="6" width="29.42578125" customWidth="1"/>
    <col min="9" max="10" width="17.85546875" bestFit="1" customWidth="1"/>
  </cols>
  <sheetData>
    <row r="1" spans="1:10" x14ac:dyDescent="0.25">
      <c r="A1" s="4" t="s">
        <v>191</v>
      </c>
      <c r="B1" s="1">
        <f>SUM(B2:B13)</f>
        <v>0</v>
      </c>
      <c r="C1" s="387"/>
      <c r="D1" s="388"/>
      <c r="I1" t="s">
        <v>192</v>
      </c>
      <c r="J1" t="s">
        <v>193</v>
      </c>
    </row>
    <row r="2" spans="1:10" x14ac:dyDescent="0.25">
      <c r="A2" s="379" t="str">
        <f>CONCATENATE(LEFT(TRIM('Prop Drill Pipe Inp Report'!Z8),FIND("~",SUBSTITUTE('Prop Drill Pipe Inp Report'!Z8," ","~",LEN(TRIM('Prop Drill Pipe Inp Report'!Z8))-LEN(SUBSTITUTE(TRIM('Prop Drill Pipe Inp Report'!Z8)," ", ""))))-1),":")</f>
        <v>Damaged Seal:</v>
      </c>
      <c r="B2" s="389">
        <f>C3+D3</f>
        <v>0</v>
      </c>
      <c r="C2" s="1" t="s">
        <v>98</v>
      </c>
      <c r="D2" s="1" t="s">
        <v>99</v>
      </c>
      <c r="I2">
        <f>IF('Prop Drill Pipe Inp Report'!Z9="X",1,IF('Prop Drill Pipe Inp Report'!AA9="X",1,IF('Prop Drill Pipe Inp Report'!AB9="X",1,IF('Prop Drill Pipe Inp Report'!AC9="X",1,IF('Prop Drill Pipe Inp Report'!AD9="X",1,IF('Prop Drill Pipe Inp Report'!AE9="X",1,IF('Prop Drill Pipe Inp Report'!AF9="X",1,IF('Prop Drill Pipe Inp Report'!AG9="X",1,IF('Prop Drill Pipe Inp Report'!AH9="X",1,IF('Prop Drill Pipe Inp Report'!AI9="X",1,IF('Prop Drill Pipe Inp Report'!AJ9="X",1,IF('Prop Drill Pipe Inp Report'!AK9="X",1,IF('Prop Drill Pipe Inp Report'!AL9="X",1,IF('Prop Drill Pipe Inp Report'!AM9="X",1,IF('Prop Drill Pipe Inp Report'!AN9="X",1,IF('Prop Drill Pipe Inp Report'!AO9="X",1,IF('Prop Drill Pipe Inp Report'!AP9="X",1,0)))))))))))))))))</f>
        <v>0</v>
      </c>
      <c r="J2">
        <f>IF('Prop Drill Pipe Inp Report'!AU9="X",1,IF('Prop Drill Pipe Inp Report'!AV9="X",1,IF('Prop Drill Pipe Inp Report'!AW9="X",1,IF('Prop Drill Pipe Inp Report'!AX9="X",1,IF('Prop Drill Pipe Inp Report'!AY9="X",1,IF('Prop Drill Pipe Inp Report'!AZ9="X",1,IF('Prop Drill Pipe Inp Report'!BA9="X",1,IF('Prop Drill Pipe Inp Report'!BB9="X",1,IF('Prop Drill Pipe Inp Report'!BC9="X",1,IF('Prop Drill Pipe Inp Report'!BD9="X",1,IF('Prop Drill Pipe Inp Report'!BE9="X",1,0)))))))))))</f>
        <v>0</v>
      </c>
    </row>
    <row r="3" spans="1:10" x14ac:dyDescent="0.25">
      <c r="A3" s="379"/>
      <c r="B3" s="389"/>
      <c r="C3" s="1">
        <f>'Prop Drill Pipe Inp Report'!Z7</f>
        <v>0</v>
      </c>
      <c r="D3" s="1">
        <f>'Prop Drill Pipe Inp Report'!AA7</f>
        <v>0</v>
      </c>
      <c r="I3">
        <f>IF('Prop Drill Pipe Inp Report'!Z10="X",1,IF('Prop Drill Pipe Inp Report'!AA10="X",1,IF('Prop Drill Pipe Inp Report'!AB10="X",1,IF('Prop Drill Pipe Inp Report'!AC10="X",1,IF('Prop Drill Pipe Inp Report'!AD10="X",1,IF('Prop Drill Pipe Inp Report'!AE10="X",1,IF('Prop Drill Pipe Inp Report'!AF10="X",1,IF('Prop Drill Pipe Inp Report'!AG10="X",1,IF('Prop Drill Pipe Inp Report'!AH10="X",1,IF('Prop Drill Pipe Inp Report'!AI10="X",1,IF('Prop Drill Pipe Inp Report'!AJ10="X",1,IF('Prop Drill Pipe Inp Report'!AK10="X",1,IF('Prop Drill Pipe Inp Report'!AL10="X",1,IF('Prop Drill Pipe Inp Report'!AM10="X",1,IF('Prop Drill Pipe Inp Report'!AN10="X",1,IF('Prop Drill Pipe Inp Report'!AO10="X",1,IF('Prop Drill Pipe Inp Report'!AP10="X",1,0)))))))))))))))))</f>
        <v>0</v>
      </c>
      <c r="J3">
        <f>IF('Prop Drill Pipe Inp Report'!AU10="X",1,IF('Prop Drill Pipe Inp Report'!AV10="X",1,IF('Prop Drill Pipe Inp Report'!AW10="X",1,IF('Prop Drill Pipe Inp Report'!AX10="X",1,IF('Prop Drill Pipe Inp Report'!AY10="X",1,IF('Prop Drill Pipe Inp Report'!AZ10="X",1,IF('Prop Drill Pipe Inp Report'!BA10="X",1,IF('Prop Drill Pipe Inp Report'!BB10="X",1,IF('Prop Drill Pipe Inp Report'!BC10="X",1,IF('Prop Drill Pipe Inp Report'!BD10="X",1,IF('Prop Drill Pipe Inp Report'!BE10="X",1,0)))))))))))</f>
        <v>0</v>
      </c>
    </row>
    <row r="4" spans="1:10" x14ac:dyDescent="0.25">
      <c r="A4" s="379" t="str">
        <f>CONCATENATE(LEFT(TRIM('Prop Drill Pipe Inp Report'!AB8),FIND("~",SUBSTITUTE('Prop Drill Pipe Inp Report'!AB8," ","~",LEN(TRIM('Prop Drill Pipe Inp Report'!AB8))-LEN(SUBSTITUTE(TRIM('Prop Drill Pipe Inp Report'!AB8)," ",""))))-1),":")</f>
        <v>Damaged Threads:</v>
      </c>
      <c r="B4" s="389">
        <f>C5+D5</f>
        <v>0</v>
      </c>
      <c r="C4" s="1" t="s">
        <v>98</v>
      </c>
      <c r="D4" s="1" t="s">
        <v>99</v>
      </c>
      <c r="I4">
        <f>IF('Prop Drill Pipe Inp Report'!Z11="X",1,IF('Prop Drill Pipe Inp Report'!AA11="X",1,IF('Prop Drill Pipe Inp Report'!AB11="X",1,IF('Prop Drill Pipe Inp Report'!AC11="X",1,IF('Prop Drill Pipe Inp Report'!AD11="X",1,IF('Prop Drill Pipe Inp Report'!AE11="X",1,IF('Prop Drill Pipe Inp Report'!AF11="X",1,IF('Prop Drill Pipe Inp Report'!AG11="X",1,IF('Prop Drill Pipe Inp Report'!AH11="X",1,IF('Prop Drill Pipe Inp Report'!AI11="X",1,IF('Prop Drill Pipe Inp Report'!AJ11="X",1,IF('Prop Drill Pipe Inp Report'!AK11="X",1,IF('Prop Drill Pipe Inp Report'!AL11="X",1,IF('Prop Drill Pipe Inp Report'!AM11="X",1,IF('Prop Drill Pipe Inp Report'!AN11="X",1,IF('Prop Drill Pipe Inp Report'!AO11="X",1,IF('Prop Drill Pipe Inp Report'!AP11="X",1,0)))))))))))))))))</f>
        <v>0</v>
      </c>
      <c r="J4">
        <f>IF('Prop Drill Pipe Inp Report'!AU11="X",1,IF('Prop Drill Pipe Inp Report'!AV11="X",1,IF('Prop Drill Pipe Inp Report'!AW11="X",1,IF('Prop Drill Pipe Inp Report'!AX11="X",1,IF('Prop Drill Pipe Inp Report'!AY11="X",1,IF('Prop Drill Pipe Inp Report'!AZ11="X",1,IF('Prop Drill Pipe Inp Report'!BA11="X",1,IF('Prop Drill Pipe Inp Report'!BB11="X",1,IF('Prop Drill Pipe Inp Report'!BC11="X",1,IF('Prop Drill Pipe Inp Report'!BD11="X",1,IF('Prop Drill Pipe Inp Report'!BE11="X",1,0)))))))))))</f>
        <v>0</v>
      </c>
    </row>
    <row r="5" spans="1:10" x14ac:dyDescent="0.25">
      <c r="A5" s="379"/>
      <c r="B5" s="389"/>
      <c r="C5" s="2">
        <f>'Prop Drill Pipe Inp Report'!AB7</f>
        <v>0</v>
      </c>
      <c r="D5" s="2">
        <f>'Prop Drill Pipe Inp Report'!AC7</f>
        <v>0</v>
      </c>
      <c r="I5">
        <f>IF('Prop Drill Pipe Inp Report'!Z12="X",1,IF('Prop Drill Pipe Inp Report'!AA12="X",1,IF('Prop Drill Pipe Inp Report'!AB12="X",1,IF('Prop Drill Pipe Inp Report'!AC12="X",1,IF('Prop Drill Pipe Inp Report'!AD12="X",1,IF('Prop Drill Pipe Inp Report'!AE12="X",1,IF('Prop Drill Pipe Inp Report'!AF12="X",1,IF('Prop Drill Pipe Inp Report'!AG12="X",1,IF('Prop Drill Pipe Inp Report'!AH12="X",1,IF('Prop Drill Pipe Inp Report'!AI12="X",1,IF('Prop Drill Pipe Inp Report'!AJ12="X",1,IF('Prop Drill Pipe Inp Report'!AK12="X",1,IF('Prop Drill Pipe Inp Report'!AL12="X",1,IF('Prop Drill Pipe Inp Report'!AM12="X",1,IF('Prop Drill Pipe Inp Report'!AN12="X",1,IF('Prop Drill Pipe Inp Report'!AO12="X",1,IF('Prop Drill Pipe Inp Report'!AP12="X",1,0)))))))))))))))))</f>
        <v>0</v>
      </c>
      <c r="J5">
        <f>IF('Prop Drill Pipe Inp Report'!AU12="X",1,IF('Prop Drill Pipe Inp Report'!AV12="X",1,IF('Prop Drill Pipe Inp Report'!AW12="X",1,IF('Prop Drill Pipe Inp Report'!AX12="X",1,IF('Prop Drill Pipe Inp Report'!AY12="X",1,IF('Prop Drill Pipe Inp Report'!AZ12="X",1,IF('Prop Drill Pipe Inp Report'!BA12="X",1,IF('Prop Drill Pipe Inp Report'!BB12="X",1,IF('Prop Drill Pipe Inp Report'!BC12="X",1,IF('Prop Drill Pipe Inp Report'!BD12="X",1,IF('Prop Drill Pipe Inp Report'!BE12="X",1,0)))))))))))</f>
        <v>0</v>
      </c>
    </row>
    <row r="6" spans="1:10" x14ac:dyDescent="0.25">
      <c r="A6" s="390" t="str">
        <f>CONCATENATE(LEFT(TRIM('Prop Drill Pipe Inp Report'!AD8),FIND("~",SUBSTITUTE('Prop Drill Pipe Inp Report'!AD8," ","~",LEN(TRIM('Prop Drill Pipe Inp Report'!AD8))-LEN(SUBSTITUTE(TRIM('Prop Drill Pipe Inp Report'!AD8)," ",""))))-1),":")</f>
        <v>Damaged Torque Shoulder:</v>
      </c>
      <c r="B6" s="383">
        <f>SUM(C7:D7)</f>
        <v>0</v>
      </c>
      <c r="C6" s="2" t="s">
        <v>98</v>
      </c>
      <c r="D6" s="2" t="s">
        <v>99</v>
      </c>
      <c r="I6">
        <f>IF('Prop Drill Pipe Inp Report'!Z13="X",1,IF('Prop Drill Pipe Inp Report'!AA13="X",1,IF('Prop Drill Pipe Inp Report'!AB13="X",1,IF('Prop Drill Pipe Inp Report'!AC13="X",1,IF('Prop Drill Pipe Inp Report'!AD13="X",1,IF('Prop Drill Pipe Inp Report'!AE13="X",1,IF('Prop Drill Pipe Inp Report'!AF13="X",1,IF('Prop Drill Pipe Inp Report'!AG13="X",1,IF('Prop Drill Pipe Inp Report'!AH13="X",1,IF('Prop Drill Pipe Inp Report'!AI13="X",1,IF('Prop Drill Pipe Inp Report'!AJ13="X",1,IF('Prop Drill Pipe Inp Report'!AK13="X",1,IF('Prop Drill Pipe Inp Report'!AL13="X",1,IF('Prop Drill Pipe Inp Report'!AM13="X",1,IF('Prop Drill Pipe Inp Report'!AN13="X",1,IF('Prop Drill Pipe Inp Report'!AO13="X",1,IF('Prop Drill Pipe Inp Report'!AP13="X",1,0)))))))))))))))))</f>
        <v>0</v>
      </c>
      <c r="J6">
        <f>IF('Prop Drill Pipe Inp Report'!AU13="X",1,IF('Prop Drill Pipe Inp Report'!AV13="X",1,IF('Prop Drill Pipe Inp Report'!AW13="X",1,IF('Prop Drill Pipe Inp Report'!AX13="X",1,IF('Prop Drill Pipe Inp Report'!AY13="X",1,IF('Prop Drill Pipe Inp Report'!AZ13="X",1,IF('Prop Drill Pipe Inp Report'!BA13="X",1,IF('Prop Drill Pipe Inp Report'!BB13="X",1,IF('Prop Drill Pipe Inp Report'!BC13="X",1,IF('Prop Drill Pipe Inp Report'!BD13="X",1,IF('Prop Drill Pipe Inp Report'!BE13="X",1,0)))))))))))</f>
        <v>0</v>
      </c>
    </row>
    <row r="7" spans="1:10" x14ac:dyDescent="0.25">
      <c r="A7" s="391"/>
      <c r="B7" s="384"/>
      <c r="C7" s="2">
        <f>'Prop Drill Pipe Inp Report'!AD7</f>
        <v>0</v>
      </c>
      <c r="D7" s="2">
        <f>'Prop Drill Pipe Inp Report'!AE7</f>
        <v>0</v>
      </c>
      <c r="I7">
        <f>IF('Prop Drill Pipe Inp Report'!Z14="X",1,IF('Prop Drill Pipe Inp Report'!AA14="X",1,IF('Prop Drill Pipe Inp Report'!AB14="X",1,IF('Prop Drill Pipe Inp Report'!AC14="X",1,IF('Prop Drill Pipe Inp Report'!AD14="X",1,IF('Prop Drill Pipe Inp Report'!AE14="X",1,IF('Prop Drill Pipe Inp Report'!AF14="X",1,IF('Prop Drill Pipe Inp Report'!AG14="X",1,IF('Prop Drill Pipe Inp Report'!AH14="X",1,IF('Prop Drill Pipe Inp Report'!AI14="X",1,IF('Prop Drill Pipe Inp Report'!AJ14="X",1,IF('Prop Drill Pipe Inp Report'!AK14="X",1,IF('Prop Drill Pipe Inp Report'!AL14="X",1,IF('Prop Drill Pipe Inp Report'!AM14="X",1,IF('Prop Drill Pipe Inp Report'!AN14="X",1,IF('Prop Drill Pipe Inp Report'!AO14="X",1,IF('Prop Drill Pipe Inp Report'!AP14="X",1,0)))))))))))))))))</f>
        <v>0</v>
      </c>
      <c r="J7">
        <f>IF('Prop Drill Pipe Inp Report'!AU14="X",1,IF('Prop Drill Pipe Inp Report'!AV14="X",1,IF('Prop Drill Pipe Inp Report'!AW14="X",1,IF('Prop Drill Pipe Inp Report'!AX14="X",1,IF('Prop Drill Pipe Inp Report'!AY14="X",1,IF('Prop Drill Pipe Inp Report'!AZ14="X",1,IF('Prop Drill Pipe Inp Report'!BA14="X",1,IF('Prop Drill Pipe Inp Report'!BB14="X",1,IF('Prop Drill Pipe Inp Report'!BC14="X",1,IF('Prop Drill Pipe Inp Report'!BD14="X",1,IF('Prop Drill Pipe Inp Report'!BE14="X",1,0)))))))))))</f>
        <v>0</v>
      </c>
    </row>
    <row r="8" spans="1:10" x14ac:dyDescent="0.25">
      <c r="A8" s="381" t="str">
        <f>CONCATENATE(LEFT(TRIM('Prop Drill Pipe Inp Report'!AF8),FIND("~",SUBSTITUTE('Prop Drill Pipe Inp Report'!AF8," ","~",LEN(TRIM('Prop Drill Pipe Inp Report'!AF8))-LEN(SUBSTITUTE(TRIM('Prop Drill Pipe Inp Report'!AF8)," ",""))))-1),":")</f>
        <v>Pitted:</v>
      </c>
      <c r="B8" s="383">
        <f>SUM(C9:D9)</f>
        <v>0</v>
      </c>
      <c r="C8" s="1" t="s">
        <v>98</v>
      </c>
      <c r="D8" s="14" t="s">
        <v>99</v>
      </c>
      <c r="I8">
        <f>IF('Prop Drill Pipe Inp Report'!Z15="X",1,IF('Prop Drill Pipe Inp Report'!AA15="X",1,IF('Prop Drill Pipe Inp Report'!AB15="X",1,IF('Prop Drill Pipe Inp Report'!AC15="X",1,IF('Prop Drill Pipe Inp Report'!AD15="X",1,IF('Prop Drill Pipe Inp Report'!AE15="X",1,IF('Prop Drill Pipe Inp Report'!AF15="X",1,IF('Prop Drill Pipe Inp Report'!AG15="X",1,IF('Prop Drill Pipe Inp Report'!AH15="X",1,IF('Prop Drill Pipe Inp Report'!AI15="X",1,IF('Prop Drill Pipe Inp Report'!AJ15="X",1,IF('Prop Drill Pipe Inp Report'!AK15="X",1,IF('Prop Drill Pipe Inp Report'!AL15="X",1,IF('Prop Drill Pipe Inp Report'!AM15="X",1,IF('Prop Drill Pipe Inp Report'!AN15="X",1,IF('Prop Drill Pipe Inp Report'!AO15="X",1,IF('Prop Drill Pipe Inp Report'!AP15="X",1,0)))))))))))))))))</f>
        <v>0</v>
      </c>
      <c r="J8">
        <f>IF('Prop Drill Pipe Inp Report'!AU15="X",1,IF('Prop Drill Pipe Inp Report'!AV15="X",1,IF('Prop Drill Pipe Inp Report'!AW15="X",1,IF('Prop Drill Pipe Inp Report'!AX15="X",1,IF('Prop Drill Pipe Inp Report'!AY15="X",1,IF('Prop Drill Pipe Inp Report'!AZ15="X",1,IF('Prop Drill Pipe Inp Report'!BA15="X",1,IF('Prop Drill Pipe Inp Report'!BB15="X",1,IF('Prop Drill Pipe Inp Report'!BC15="X",1,IF('Prop Drill Pipe Inp Report'!BD15="X",1,IF('Prop Drill Pipe Inp Report'!BE15="X",1,0)))))))))))</f>
        <v>0</v>
      </c>
    </row>
    <row r="9" spans="1:10" x14ac:dyDescent="0.25">
      <c r="A9" s="382"/>
      <c r="B9" s="384"/>
      <c r="C9" s="1">
        <f>'Prop Drill Pipe Inp Report'!AF7</f>
        <v>0</v>
      </c>
      <c r="D9" s="1">
        <f>'Prop Drill Pipe Inp Report'!AG7</f>
        <v>0</v>
      </c>
      <c r="I9">
        <f>IF('Prop Drill Pipe Inp Report'!Z16="X",1,IF('Prop Drill Pipe Inp Report'!AA16="X",1,IF('Prop Drill Pipe Inp Report'!AB16="X",1,IF('Prop Drill Pipe Inp Report'!AC16="X",1,IF('Prop Drill Pipe Inp Report'!AD16="X",1,IF('Prop Drill Pipe Inp Report'!AE16="X",1,IF('Prop Drill Pipe Inp Report'!AF16="X",1,IF('Prop Drill Pipe Inp Report'!AG16="X",1,IF('Prop Drill Pipe Inp Report'!AH16="X",1,IF('Prop Drill Pipe Inp Report'!AI16="X",1,IF('Prop Drill Pipe Inp Report'!AJ16="X",1,IF('Prop Drill Pipe Inp Report'!AK16="X",1,IF('Prop Drill Pipe Inp Report'!AL16="X",1,IF('Prop Drill Pipe Inp Report'!AM16="X",1,IF('Prop Drill Pipe Inp Report'!AN16="X",1,IF('Prop Drill Pipe Inp Report'!AO16="X",1,IF('Prop Drill Pipe Inp Report'!AP16="X",1,0)))))))))))))))))</f>
        <v>0</v>
      </c>
      <c r="J9">
        <f>IF('Prop Drill Pipe Inp Report'!AU16="X",1,IF('Prop Drill Pipe Inp Report'!AV16="X",1,IF('Prop Drill Pipe Inp Report'!AW16="X",1,IF('Prop Drill Pipe Inp Report'!AX16="X",1,IF('Prop Drill Pipe Inp Report'!AY16="X",1,IF('Prop Drill Pipe Inp Report'!AZ16="X",1,IF('Prop Drill Pipe Inp Report'!BA16="X",1,IF('Prop Drill Pipe Inp Report'!BB16="X",1,IF('Prop Drill Pipe Inp Report'!BC16="X",1,IF('Prop Drill Pipe Inp Report'!BD16="X",1,IF('Prop Drill Pipe Inp Report'!BE16="X",1,0)))))))))))</f>
        <v>0</v>
      </c>
    </row>
    <row r="10" spans="1:10" x14ac:dyDescent="0.25">
      <c r="A10" s="381" t="str">
        <f>CONCATENATE(LEFT(TRIM('Prop Drill Pipe Inp Report'!AI8),FIND("~",SUBSTITUTE('Prop Drill Pipe Inp Report'!AI8," ","~",LEN(TRIM('Prop Drill Pipe Inp Report'!AI8))-LEN(SUBSTITUTE(TRIM('Prop Drill Pipe Inp Report'!AI8)," ",""))))-1),":")</f>
        <v>Over Refaced:</v>
      </c>
      <c r="B10" s="383">
        <f>SUM(C11:D11)</f>
        <v>0</v>
      </c>
      <c r="C10" s="1" t="s">
        <v>98</v>
      </c>
      <c r="D10" s="14" t="s">
        <v>99</v>
      </c>
      <c r="I10">
        <f>IF('Prop Drill Pipe Inp Report'!Z17="X",1,IF('Prop Drill Pipe Inp Report'!AA17="X",1,IF('Prop Drill Pipe Inp Report'!AB17="X",1,IF('Prop Drill Pipe Inp Report'!AC17="X",1,IF('Prop Drill Pipe Inp Report'!AD17="X",1,IF('Prop Drill Pipe Inp Report'!AE17="X",1,IF('Prop Drill Pipe Inp Report'!AF17="X",1,IF('Prop Drill Pipe Inp Report'!AG17="X",1,IF('Prop Drill Pipe Inp Report'!AH17="X",1,IF('Prop Drill Pipe Inp Report'!AI17="X",1,IF('Prop Drill Pipe Inp Report'!AJ17="X",1,IF('Prop Drill Pipe Inp Report'!AK17="X",1,IF('Prop Drill Pipe Inp Report'!AL17="X",1,IF('Prop Drill Pipe Inp Report'!AM17="X",1,IF('Prop Drill Pipe Inp Report'!AN17="X",1,IF('Prop Drill Pipe Inp Report'!AO17="X",1,IF('Prop Drill Pipe Inp Report'!AP17="X",1,0)))))))))))))))))</f>
        <v>0</v>
      </c>
      <c r="J10">
        <f>IF('Prop Drill Pipe Inp Report'!AU17="X",1,IF('Prop Drill Pipe Inp Report'!AV17="X",1,IF('Prop Drill Pipe Inp Report'!AW17="X",1,IF('Prop Drill Pipe Inp Report'!AX17="X",1,IF('Prop Drill Pipe Inp Report'!AY17="X",1,IF('Prop Drill Pipe Inp Report'!AZ17="X",1,IF('Prop Drill Pipe Inp Report'!BA17="X",1,IF('Prop Drill Pipe Inp Report'!BB17="X",1,IF('Prop Drill Pipe Inp Report'!BC17="X",1,IF('Prop Drill Pipe Inp Report'!BD17="X",1,IF('Prop Drill Pipe Inp Report'!BE17="X",1,0)))))))))))</f>
        <v>0</v>
      </c>
    </row>
    <row r="11" spans="1:10" x14ac:dyDescent="0.25">
      <c r="A11" s="382"/>
      <c r="B11" s="384"/>
      <c r="C11" s="15">
        <f>'Prop Drill Pipe Inp Report'!AH7</f>
        <v>0</v>
      </c>
      <c r="D11" s="15">
        <f>'Prop Drill Pipe Inp Report'!AI7</f>
        <v>0</v>
      </c>
      <c r="I11">
        <f>IF('Prop Drill Pipe Inp Report'!Z18="X",1,IF('Prop Drill Pipe Inp Report'!AA18="X",1,IF('Prop Drill Pipe Inp Report'!AB18="X",1,IF('Prop Drill Pipe Inp Report'!AC18="X",1,IF('Prop Drill Pipe Inp Report'!AD18="X",1,IF('Prop Drill Pipe Inp Report'!AE18="X",1,IF('Prop Drill Pipe Inp Report'!AF18="X",1,IF('Prop Drill Pipe Inp Report'!AG18="X",1,IF('Prop Drill Pipe Inp Report'!AH18="X",1,IF('Prop Drill Pipe Inp Report'!AI18="X",1,IF('Prop Drill Pipe Inp Report'!AJ18="X",1,IF('Prop Drill Pipe Inp Report'!AK18="X",1,IF('Prop Drill Pipe Inp Report'!AL18="X",1,IF('Prop Drill Pipe Inp Report'!AM18="X",1,IF('Prop Drill Pipe Inp Report'!AN18="X",1,IF('Prop Drill Pipe Inp Report'!AO18="X",1,IF('Prop Drill Pipe Inp Report'!AP18="X",1,0)))))))))))))))))</f>
        <v>0</v>
      </c>
      <c r="J11">
        <f>IF('Prop Drill Pipe Inp Report'!AU18="X",1,IF('Prop Drill Pipe Inp Report'!AV18="X",1,IF('Prop Drill Pipe Inp Report'!AW18="X",1,IF('Prop Drill Pipe Inp Report'!AX18="X",1,IF('Prop Drill Pipe Inp Report'!AY18="X",1,IF('Prop Drill Pipe Inp Report'!AZ18="X",1,IF('Prop Drill Pipe Inp Report'!BA18="X",1,IF('Prop Drill Pipe Inp Report'!BB18="X",1,IF('Prop Drill Pipe Inp Report'!BC18="X",1,IF('Prop Drill Pipe Inp Report'!BD18="X",1,IF('Prop Drill Pipe Inp Report'!BE18="X",1,0)))))))))))</f>
        <v>0</v>
      </c>
    </row>
    <row r="12" spans="1:10" x14ac:dyDescent="0.25">
      <c r="A12" s="3" t="str">
        <f>'Prop Drill Pipe Inp Report'!AJ8</f>
        <v>Bent Tube:</v>
      </c>
      <c r="B12" s="79">
        <f>'Prop Drill Pipe Inp Report'!AJ7</f>
        <v>0</v>
      </c>
      <c r="C12" s="385"/>
      <c r="D12" s="386"/>
      <c r="I12">
        <f>IF('Prop Drill Pipe Inp Report'!Z19="X",1,IF('Prop Drill Pipe Inp Report'!AA19="X",1,IF('Prop Drill Pipe Inp Report'!AB19="X",1,IF('Prop Drill Pipe Inp Report'!AC19="X",1,IF('Prop Drill Pipe Inp Report'!AD19="X",1,IF('Prop Drill Pipe Inp Report'!AE19="X",1,IF('Prop Drill Pipe Inp Report'!AF19="X",1,IF('Prop Drill Pipe Inp Report'!AG19="X",1,IF('Prop Drill Pipe Inp Report'!AH19="X",1,IF('Prop Drill Pipe Inp Report'!AI19="X",1,IF('Prop Drill Pipe Inp Report'!AJ19="X",1,IF('Prop Drill Pipe Inp Report'!AK19="X",1,IF('Prop Drill Pipe Inp Report'!AL19="X",1,IF('Prop Drill Pipe Inp Report'!AM19="X",1,IF('Prop Drill Pipe Inp Report'!AN19="X",1,IF('Prop Drill Pipe Inp Report'!AO19="X",1,IF('Prop Drill Pipe Inp Report'!AP19="X",1,0)))))))))))))))))</f>
        <v>0</v>
      </c>
      <c r="J12">
        <f>IF('Prop Drill Pipe Inp Report'!AU19="X",1,IF('Prop Drill Pipe Inp Report'!AV19="X",1,IF('Prop Drill Pipe Inp Report'!AW19="X",1,IF('Prop Drill Pipe Inp Report'!AX19="X",1,IF('Prop Drill Pipe Inp Report'!AY19="X",1,IF('Prop Drill Pipe Inp Report'!AZ19="X",1,IF('Prop Drill Pipe Inp Report'!BA19="X",1,IF('Prop Drill Pipe Inp Report'!BB19="X",1,IF('Prop Drill Pipe Inp Report'!BC19="X",1,IF('Prop Drill Pipe Inp Report'!BD19="X",1,IF('Prop Drill Pipe Inp Report'!BE19="X",1,0)))))))))))</f>
        <v>0</v>
      </c>
    </row>
    <row r="13" spans="1:10" x14ac:dyDescent="0.25">
      <c r="A13" s="3" t="str">
        <f>'Prop Drill Pipe Inp Report'!AK8</f>
        <v>Other Damage:</v>
      </c>
      <c r="B13" s="79">
        <f>'Prop Drill Pipe Inp Report'!AK7</f>
        <v>0</v>
      </c>
      <c r="C13" s="394"/>
      <c r="D13" s="395"/>
      <c r="I13">
        <f>IF('Prop Drill Pipe Inp Report'!Z20="X",1,IF('Prop Drill Pipe Inp Report'!AA20="X",1,IF('Prop Drill Pipe Inp Report'!AB20="X",1,IF('Prop Drill Pipe Inp Report'!AC20="X",1,IF('Prop Drill Pipe Inp Report'!AD20="X",1,IF('Prop Drill Pipe Inp Report'!AE20="X",1,IF('Prop Drill Pipe Inp Report'!AF20="X",1,IF('Prop Drill Pipe Inp Report'!AG20="X",1,IF('Prop Drill Pipe Inp Report'!AH20="X",1,IF('Prop Drill Pipe Inp Report'!AI20="X",1,IF('Prop Drill Pipe Inp Report'!AJ20="X",1,IF('Prop Drill Pipe Inp Report'!AK20="X",1,IF('Prop Drill Pipe Inp Report'!AL20="X",1,IF('Prop Drill Pipe Inp Report'!AM20="X",1,IF('Prop Drill Pipe Inp Report'!AN20="X",1,IF('Prop Drill Pipe Inp Report'!AO20="X",1,IF('Prop Drill Pipe Inp Report'!AP20="X",1,0)))))))))))))))))</f>
        <v>0</v>
      </c>
      <c r="J13">
        <f>IF('Prop Drill Pipe Inp Report'!AU20="X",1,IF('Prop Drill Pipe Inp Report'!AV20="X",1,IF('Prop Drill Pipe Inp Report'!AW20="X",1,IF('Prop Drill Pipe Inp Report'!AX20="X",1,IF('Prop Drill Pipe Inp Report'!AY20="X",1,IF('Prop Drill Pipe Inp Report'!AZ20="X",1,IF('Prop Drill Pipe Inp Report'!BA20="X",1,IF('Prop Drill Pipe Inp Report'!BB20="X",1,IF('Prop Drill Pipe Inp Report'!BC20="X",1,IF('Prop Drill Pipe Inp Report'!BD20="X",1,IF('Prop Drill Pipe Inp Report'!BE20="X",1,0)))))))))))</f>
        <v>0</v>
      </c>
    </row>
    <row r="14" spans="1:10" x14ac:dyDescent="0.25">
      <c r="A14" s="3" t="str">
        <f>'Prop Drill Pipe Inp Report'!AL8</f>
        <v>Other Damage:</v>
      </c>
      <c r="B14" s="79">
        <f>'Prop Drill Pipe Inp Report'!AL7</f>
        <v>0</v>
      </c>
      <c r="C14" s="89"/>
      <c r="D14" s="90"/>
      <c r="I14">
        <f>IF('Prop Drill Pipe Inp Report'!Z21="X",1,IF('Prop Drill Pipe Inp Report'!AA21="X",1,IF('Prop Drill Pipe Inp Report'!AB21="X",1,IF('Prop Drill Pipe Inp Report'!AC21="X",1,IF('Prop Drill Pipe Inp Report'!AD21="X",1,IF('Prop Drill Pipe Inp Report'!AE21="X",1,IF('Prop Drill Pipe Inp Report'!AF21="X",1,IF('Prop Drill Pipe Inp Report'!AG21="X",1,IF('Prop Drill Pipe Inp Report'!AH21="X",1,IF('Prop Drill Pipe Inp Report'!AI21="X",1,IF('Prop Drill Pipe Inp Report'!AJ21="X",1,IF('Prop Drill Pipe Inp Report'!AK21="X",1,IF('Prop Drill Pipe Inp Report'!AL21="X",1,IF('Prop Drill Pipe Inp Report'!AM21="X",1,IF('Prop Drill Pipe Inp Report'!AN21="X",1,IF('Prop Drill Pipe Inp Report'!AO21="X",1,IF('Prop Drill Pipe Inp Report'!AP21="X",1,0)))))))))))))))))</f>
        <v>0</v>
      </c>
      <c r="J14">
        <f>IF('Prop Drill Pipe Inp Report'!AU21="X",1,IF('Prop Drill Pipe Inp Report'!AV21="X",1,IF('Prop Drill Pipe Inp Report'!AW21="X",1,IF('Prop Drill Pipe Inp Report'!AX21="X",1,IF('Prop Drill Pipe Inp Report'!AY21="X",1,IF('Prop Drill Pipe Inp Report'!AZ21="X",1,IF('Prop Drill Pipe Inp Report'!BA21="X",1,IF('Prop Drill Pipe Inp Report'!BB21="X",1,IF('Prop Drill Pipe Inp Report'!BC21="X",1,IF('Prop Drill Pipe Inp Report'!BD21="X",1,IF('Prop Drill Pipe Inp Report'!BE21="X",1,0)))))))))))</f>
        <v>0</v>
      </c>
    </row>
    <row r="15" spans="1:10" x14ac:dyDescent="0.25">
      <c r="A15" s="3" t="str">
        <f>'Prop Drill Pipe Inp Report'!AM8</f>
        <v>Other Damage:</v>
      </c>
      <c r="B15" s="79">
        <f>'Prop Drill Pipe Inp Report'!AM7</f>
        <v>0</v>
      </c>
      <c r="C15" s="89"/>
      <c r="D15" s="90"/>
      <c r="I15">
        <f>IF('Prop Drill Pipe Inp Report'!Z22="X",1,IF('Prop Drill Pipe Inp Report'!AA22="X",1,IF('Prop Drill Pipe Inp Report'!AB22="X",1,IF('Prop Drill Pipe Inp Report'!AC22="X",1,IF('Prop Drill Pipe Inp Report'!AD22="X",1,IF('Prop Drill Pipe Inp Report'!AE22="X",1,IF('Prop Drill Pipe Inp Report'!AF22="X",1,IF('Prop Drill Pipe Inp Report'!AG22="X",1,IF('Prop Drill Pipe Inp Report'!AH22="X",1,IF('Prop Drill Pipe Inp Report'!AI22="X",1,IF('Prop Drill Pipe Inp Report'!AJ22="X",1,IF('Prop Drill Pipe Inp Report'!AK22="X",1,IF('Prop Drill Pipe Inp Report'!AL22="X",1,IF('Prop Drill Pipe Inp Report'!AM22="X",1,IF('Prop Drill Pipe Inp Report'!AN22="X",1,IF('Prop Drill Pipe Inp Report'!AO22="X",1,IF('Prop Drill Pipe Inp Report'!AP22="X",1,0)))))))))))))))))</f>
        <v>0</v>
      </c>
      <c r="J15">
        <f>IF('Prop Drill Pipe Inp Report'!AU22="X",1,IF('Prop Drill Pipe Inp Report'!AV22="X",1,IF('Prop Drill Pipe Inp Report'!AW22="X",1,IF('Prop Drill Pipe Inp Report'!AX22="X",1,IF('Prop Drill Pipe Inp Report'!AY22="X",1,IF('Prop Drill Pipe Inp Report'!AZ22="X",1,IF('Prop Drill Pipe Inp Report'!BA22="X",1,IF('Prop Drill Pipe Inp Report'!BB22="X",1,IF('Prop Drill Pipe Inp Report'!BC22="X",1,IF('Prop Drill Pipe Inp Report'!BD22="X",1,IF('Prop Drill Pipe Inp Report'!BE22="X",1,0)))))))))))</f>
        <v>0</v>
      </c>
    </row>
    <row r="16" spans="1:10" x14ac:dyDescent="0.25">
      <c r="A16" s="96" t="str">
        <f>'Prop Drill Pipe Inp Report'!AN8</f>
        <v>Other Damage:</v>
      </c>
      <c r="B16" s="79">
        <f>'Prop Drill Pipe Inp Report'!AN7</f>
        <v>0</v>
      </c>
      <c r="C16" s="89"/>
      <c r="D16" s="90"/>
      <c r="I16">
        <f>IF('Prop Drill Pipe Inp Report'!Z23="X",1,IF('Prop Drill Pipe Inp Report'!AA23="X",1,IF('Prop Drill Pipe Inp Report'!AB23="X",1,IF('Prop Drill Pipe Inp Report'!AC23="X",1,IF('Prop Drill Pipe Inp Report'!AD23="X",1,IF('Prop Drill Pipe Inp Report'!AE23="X",1,IF('Prop Drill Pipe Inp Report'!AF23="X",1,IF('Prop Drill Pipe Inp Report'!AG23="X",1,IF('Prop Drill Pipe Inp Report'!AH23="X",1,IF('Prop Drill Pipe Inp Report'!AI23="X",1,IF('Prop Drill Pipe Inp Report'!AJ23="X",1,IF('Prop Drill Pipe Inp Report'!AK23="X",1,IF('Prop Drill Pipe Inp Report'!AL23="X",1,IF('Prop Drill Pipe Inp Report'!AM23="X",1,IF('Prop Drill Pipe Inp Report'!AN23="X",1,IF('Prop Drill Pipe Inp Report'!AO23="X",1,IF('Prop Drill Pipe Inp Report'!AP23="X",1,0)))))))))))))))))</f>
        <v>0</v>
      </c>
      <c r="J16">
        <f>IF('Prop Drill Pipe Inp Report'!AU23="X",1,IF('Prop Drill Pipe Inp Report'!AV23="X",1,IF('Prop Drill Pipe Inp Report'!AW23="X",1,IF('Prop Drill Pipe Inp Report'!AX23="X",1,IF('Prop Drill Pipe Inp Report'!AY23="X",1,IF('Prop Drill Pipe Inp Report'!AZ23="X",1,IF('Prop Drill Pipe Inp Report'!BA23="X",1,IF('Prop Drill Pipe Inp Report'!BB23="X",1,IF('Prop Drill Pipe Inp Report'!BC23="X",1,IF('Prop Drill Pipe Inp Report'!BD23="X",1,IF('Prop Drill Pipe Inp Report'!BE23="X",1,0)))))))))))</f>
        <v>0</v>
      </c>
    </row>
    <row r="17" spans="1:10" x14ac:dyDescent="0.25">
      <c r="A17" s="379" t="str">
        <f>CONCATENATE(LEFT(TRIM('Prop Drill Pipe Inp Report'!AO8),FIND("~",SUBSTITUTE('Prop Drill Pipe Inp Report'!AO8," ","~",LEN(TRIM('Prop Drill Pipe Inp Report'!AO8))-LEN(SUBSTITUTE(TRIM('Prop Drill Pipe Inp Report'!AO8)," ", ""))))-1),":")</f>
        <v>Damaged Hardband:</v>
      </c>
      <c r="B17" s="380">
        <f>C18+D18</f>
        <v>0</v>
      </c>
      <c r="C17" s="1" t="s">
        <v>98</v>
      </c>
      <c r="D17" s="1" t="s">
        <v>99</v>
      </c>
      <c r="I17">
        <f>IF('Prop Drill Pipe Inp Report'!Z24="X",1,IF('Prop Drill Pipe Inp Report'!AA24="X",1,IF('Prop Drill Pipe Inp Report'!AB24="X",1,IF('Prop Drill Pipe Inp Report'!AC24="X",1,IF('Prop Drill Pipe Inp Report'!AD24="X",1,IF('Prop Drill Pipe Inp Report'!AE24="X",1,IF('Prop Drill Pipe Inp Report'!AF24="X",1,IF('Prop Drill Pipe Inp Report'!AG24="X",1,IF('Prop Drill Pipe Inp Report'!AH24="X",1,IF('Prop Drill Pipe Inp Report'!AI24="X",1,IF('Prop Drill Pipe Inp Report'!AJ24="X",1,IF('Prop Drill Pipe Inp Report'!AK24="X",1,IF('Prop Drill Pipe Inp Report'!AL24="X",1,IF('Prop Drill Pipe Inp Report'!AM24="X",1,IF('Prop Drill Pipe Inp Report'!AN24="X",1,IF('Prop Drill Pipe Inp Report'!AO24="X",1,IF('Prop Drill Pipe Inp Report'!AP24="X",1,0)))))))))))))))))</f>
        <v>0</v>
      </c>
      <c r="J17">
        <f>IF('Prop Drill Pipe Inp Report'!AU24="X",1,IF('Prop Drill Pipe Inp Report'!AV24="X",1,IF('Prop Drill Pipe Inp Report'!AW24="X",1,IF('Prop Drill Pipe Inp Report'!AX24="X",1,IF('Prop Drill Pipe Inp Report'!AY24="X",1,IF('Prop Drill Pipe Inp Report'!AZ24="X",1,IF('Prop Drill Pipe Inp Report'!BA24="X",1,IF('Prop Drill Pipe Inp Report'!BB24="X",1,IF('Prop Drill Pipe Inp Report'!BC24="X",1,IF('Prop Drill Pipe Inp Report'!BD24="X",1,IF('Prop Drill Pipe Inp Report'!BE24="X",1,0)))))))))))</f>
        <v>0</v>
      </c>
    </row>
    <row r="18" spans="1:10" x14ac:dyDescent="0.25">
      <c r="A18" s="379"/>
      <c r="B18" s="380"/>
      <c r="C18" s="188">
        <f>'Prop Drill Pipe Inp Report'!AO7</f>
        <v>0</v>
      </c>
      <c r="D18" s="188">
        <f>'Prop Drill Pipe Inp Report'!AP7</f>
        <v>0</v>
      </c>
      <c r="I18">
        <f>IF('Prop Drill Pipe Inp Report'!Z25="X",1,IF('Prop Drill Pipe Inp Report'!AA25="X",1,IF('Prop Drill Pipe Inp Report'!AB25="X",1,IF('Prop Drill Pipe Inp Report'!AC25="X",1,IF('Prop Drill Pipe Inp Report'!AD25="X",1,IF('Prop Drill Pipe Inp Report'!AE25="X",1,IF('Prop Drill Pipe Inp Report'!AF25="X",1,IF('Prop Drill Pipe Inp Report'!AG25="X",1,IF('Prop Drill Pipe Inp Report'!AH25="X",1,IF('Prop Drill Pipe Inp Report'!AI25="X",1,IF('Prop Drill Pipe Inp Report'!AJ25="X",1,IF('Prop Drill Pipe Inp Report'!AK25="X",1,IF('Prop Drill Pipe Inp Report'!AL25="X",1,IF('Prop Drill Pipe Inp Report'!AM25="X",1,IF('Prop Drill Pipe Inp Report'!AN25="X",1,IF('Prop Drill Pipe Inp Report'!AO25="X",1,IF('Prop Drill Pipe Inp Report'!AP25="X",1,0)))))))))))))))))</f>
        <v>0</v>
      </c>
      <c r="J18">
        <f>IF('Prop Drill Pipe Inp Report'!AU25="X",1,IF('Prop Drill Pipe Inp Report'!AV25="X",1,IF('Prop Drill Pipe Inp Report'!AW25="X",1,IF('Prop Drill Pipe Inp Report'!AX25="X",1,IF('Prop Drill Pipe Inp Report'!AY25="X",1,IF('Prop Drill Pipe Inp Report'!AZ25="X",1,IF('Prop Drill Pipe Inp Report'!BA25="X",1,IF('Prop Drill Pipe Inp Report'!BB25="X",1,IF('Prop Drill Pipe Inp Report'!BC25="X",1,IF('Prop Drill Pipe Inp Report'!BD25="X",1,IF('Prop Drill Pipe Inp Report'!BE25="X",1,0)))))))))))</f>
        <v>0</v>
      </c>
    </row>
    <row r="19" spans="1:10" x14ac:dyDescent="0.25">
      <c r="A19" s="400" t="str">
        <f>CONCATENATE(LEFT(TRIM('Prop Drill Pipe Inp Report'!AU8),FIND("~",SUBSTITUTE('Prop Drill Pipe Inp Report'!AU8," ","~",LEN(TRIM('Prop Drill Pipe Inp Report'!AU8))-LEN(SUBSTITUTE(TRIM('Prop Drill Pipe Inp Report'!AU8)," ",""))))-1),":")</f>
        <v>DBR Hardband:</v>
      </c>
      <c r="B19" s="398">
        <f>SUM(C20:D20)</f>
        <v>0</v>
      </c>
      <c r="C19" s="1" t="s">
        <v>98</v>
      </c>
      <c r="D19" s="1" t="s">
        <v>99</v>
      </c>
      <c r="I19">
        <f>IF('Prop Drill Pipe Inp Report'!Z26="X",1,IF('Prop Drill Pipe Inp Report'!AA26="X",1,IF('Prop Drill Pipe Inp Report'!AB26="X",1,IF('Prop Drill Pipe Inp Report'!AC26="X",1,IF('Prop Drill Pipe Inp Report'!AD26="X",1,IF('Prop Drill Pipe Inp Report'!AE26="X",1,IF('Prop Drill Pipe Inp Report'!AF26="X",1,IF('Prop Drill Pipe Inp Report'!AG26="X",1,IF('Prop Drill Pipe Inp Report'!AH26="X",1,IF('Prop Drill Pipe Inp Report'!AI26="X",1,IF('Prop Drill Pipe Inp Report'!AJ26="X",1,IF('Prop Drill Pipe Inp Report'!AK26="X",1,IF('Prop Drill Pipe Inp Report'!AL26="X",1,IF('Prop Drill Pipe Inp Report'!AM26="X",1,IF('Prop Drill Pipe Inp Report'!AN26="X",1,IF('Prop Drill Pipe Inp Report'!AO26="X",1,IF('Prop Drill Pipe Inp Report'!AP26="X",1,0)))))))))))))))))</f>
        <v>0</v>
      </c>
      <c r="J19">
        <f>IF('Prop Drill Pipe Inp Report'!AU26="X",1,IF('Prop Drill Pipe Inp Report'!AV26="X",1,IF('Prop Drill Pipe Inp Report'!AW26="X",1,IF('Prop Drill Pipe Inp Report'!AX26="X",1,IF('Prop Drill Pipe Inp Report'!AY26="X",1,IF('Prop Drill Pipe Inp Report'!AZ26="X",1,IF('Prop Drill Pipe Inp Report'!BA26="X",1,IF('Prop Drill Pipe Inp Report'!BB26="X",1,IF('Prop Drill Pipe Inp Report'!BC26="X",1,IF('Prop Drill Pipe Inp Report'!BD26="X",1,IF('Prop Drill Pipe Inp Report'!BE26="X",1,0)))))))))))</f>
        <v>0</v>
      </c>
    </row>
    <row r="20" spans="1:10" x14ac:dyDescent="0.25">
      <c r="A20" s="401"/>
      <c r="B20" s="399"/>
      <c r="C20" s="8">
        <f>'Prop Drill Pipe Inp Report'!AU7</f>
        <v>0</v>
      </c>
      <c r="D20" s="8">
        <f>'Prop Drill Pipe Inp Report'!AV7</f>
        <v>0</v>
      </c>
      <c r="I20">
        <f>IF('Prop Drill Pipe Inp Report'!Z27="X",1,IF('Prop Drill Pipe Inp Report'!AA27="X",1,IF('Prop Drill Pipe Inp Report'!AB27="X",1,IF('Prop Drill Pipe Inp Report'!AC27="X",1,IF('Prop Drill Pipe Inp Report'!AD27="X",1,IF('Prop Drill Pipe Inp Report'!AE27="X",1,IF('Prop Drill Pipe Inp Report'!AF27="X",1,IF('Prop Drill Pipe Inp Report'!AG27="X",1,IF('Prop Drill Pipe Inp Report'!AH27="X",1,IF('Prop Drill Pipe Inp Report'!AI27="X",1,IF('Prop Drill Pipe Inp Report'!AJ27="X",1,IF('Prop Drill Pipe Inp Report'!AK27="X",1,IF('Prop Drill Pipe Inp Report'!AL27="X",1,IF('Prop Drill Pipe Inp Report'!AM27="X",1,IF('Prop Drill Pipe Inp Report'!AN27="X",1,IF('Prop Drill Pipe Inp Report'!AO27="X",1,IF('Prop Drill Pipe Inp Report'!AP27="X",1,0)))))))))))))))))</f>
        <v>0</v>
      </c>
      <c r="J20">
        <f>IF('Prop Drill Pipe Inp Report'!AU27="X",1,IF('Prop Drill Pipe Inp Report'!AV27="X",1,IF('Prop Drill Pipe Inp Report'!AW27="X",1,IF('Prop Drill Pipe Inp Report'!AX27="X",1,IF('Prop Drill Pipe Inp Report'!AY27="X",1,IF('Prop Drill Pipe Inp Report'!AZ27="X",1,IF('Prop Drill Pipe Inp Report'!BA27="X",1,IF('Prop Drill Pipe Inp Report'!BB27="X",1,IF('Prop Drill Pipe Inp Report'!BC27="X",1,IF('Prop Drill Pipe Inp Report'!BD27="X",1,IF('Prop Drill Pipe Inp Report'!BE27="X",1,0)))))))))))</f>
        <v>0</v>
      </c>
    </row>
    <row r="21" spans="1:10" x14ac:dyDescent="0.25">
      <c r="A21" s="185" t="str">
        <f>LEFT(TRIM('Prop Drill Pipe Inp Report'!AW8),FIND("~",SUBSTITUTE('Prop Drill Pipe Inp Report'!AW8," ","~",LEN(TRIM('Prop Drill Pipe Inp Report'!AW8))-LEN(SUBSTITUTE(TRIM('Prop Drill Pipe Inp Report'!AW8)," ",""))))-1)</f>
        <v>Minimum Wall</v>
      </c>
      <c r="B21" s="133">
        <f>'Prop Drill Pipe Inp Report'!AW7</f>
        <v>0</v>
      </c>
      <c r="C21" s="1"/>
      <c r="D21" s="1"/>
      <c r="I21">
        <f>IF('Prop Drill Pipe Inp Report'!Z28="X",1,IF('Prop Drill Pipe Inp Report'!AA28="X",1,IF('Prop Drill Pipe Inp Report'!AB28="X",1,IF('Prop Drill Pipe Inp Report'!AC28="X",1,IF('Prop Drill Pipe Inp Report'!AD28="X",1,IF('Prop Drill Pipe Inp Report'!AE28="X",1,IF('Prop Drill Pipe Inp Report'!AF28="X",1,IF('Prop Drill Pipe Inp Report'!AG28="X",1,IF('Prop Drill Pipe Inp Report'!AH28="X",1,IF('Prop Drill Pipe Inp Report'!AI28="X",1,IF('Prop Drill Pipe Inp Report'!AJ28="X",1,IF('Prop Drill Pipe Inp Report'!AK28="X",1,IF('Prop Drill Pipe Inp Report'!AL28="X",1,IF('Prop Drill Pipe Inp Report'!AM28="X",1,IF('Prop Drill Pipe Inp Report'!AN28="X",1,IF('Prop Drill Pipe Inp Report'!AO28="X",1,IF('Prop Drill Pipe Inp Report'!AP28="X",1,0)))))))))))))))))</f>
        <v>0</v>
      </c>
      <c r="J21">
        <f>IF('Prop Drill Pipe Inp Report'!AU28="X",1,IF('Prop Drill Pipe Inp Report'!AV28="X",1,IF('Prop Drill Pipe Inp Report'!AW28="X",1,IF('Prop Drill Pipe Inp Report'!AX28="X",1,IF('Prop Drill Pipe Inp Report'!AY28="X",1,IF('Prop Drill Pipe Inp Report'!AZ28="X",1,IF('Prop Drill Pipe Inp Report'!BA28="X",1,IF('Prop Drill Pipe Inp Report'!BB28="X",1,IF('Prop Drill Pipe Inp Report'!BC28="X",1,IF('Prop Drill Pipe Inp Report'!BD28="X",1,IF('Prop Drill Pipe Inp Report'!BE28="X",1,0)))))))))))</f>
        <v>0</v>
      </c>
    </row>
    <row r="22" spans="1:10" x14ac:dyDescent="0.25">
      <c r="A22" s="396" t="str">
        <f>CONCATENATE(LEFT(TRIM('Prop Drill Pipe Inp Report'!AY8),FIND("~",SUBSTITUTE('Prop Drill Pipe Inp Report'!AY8," ","~",LEN(TRIM('Prop Drill Pipe Inp Report'!AY8))-LEN(SUBSTITUTE(TRIM('Prop Drill Pipe Inp Report'!AY8)," ",""))))-1),":")</f>
        <v>Min Tong:</v>
      </c>
      <c r="B22" s="398">
        <f>SUM(C23:D23)</f>
        <v>0</v>
      </c>
      <c r="C22" s="1" t="s">
        <v>98</v>
      </c>
      <c r="D22" s="1" t="s">
        <v>99</v>
      </c>
      <c r="I22">
        <f>IF('Prop Drill Pipe Inp Report'!Z29="X",1,IF('Prop Drill Pipe Inp Report'!AA29="X",1,IF('Prop Drill Pipe Inp Report'!AB29="X",1,IF('Prop Drill Pipe Inp Report'!AC29="X",1,IF('Prop Drill Pipe Inp Report'!AD29="X",1,IF('Prop Drill Pipe Inp Report'!AE29="X",1,IF('Prop Drill Pipe Inp Report'!AF29="X",1,IF('Prop Drill Pipe Inp Report'!AG29="X",1,IF('Prop Drill Pipe Inp Report'!AH29="X",1,IF('Prop Drill Pipe Inp Report'!AI29="X",1,IF('Prop Drill Pipe Inp Report'!AJ29="X",1,IF('Prop Drill Pipe Inp Report'!AK29="X",1,IF('Prop Drill Pipe Inp Report'!AL29="X",1,IF('Prop Drill Pipe Inp Report'!AM29="X",1,IF('Prop Drill Pipe Inp Report'!AN29="X",1,IF('Prop Drill Pipe Inp Report'!AO29="X",1,IF('Prop Drill Pipe Inp Report'!AP29="X",1,0)))))))))))))))))</f>
        <v>0</v>
      </c>
      <c r="J22">
        <f>IF('Prop Drill Pipe Inp Report'!AU29="X",1,IF('Prop Drill Pipe Inp Report'!AV29="X",1,IF('Prop Drill Pipe Inp Report'!AW29="X",1,IF('Prop Drill Pipe Inp Report'!AX29="X",1,IF('Prop Drill Pipe Inp Report'!AY29="X",1,IF('Prop Drill Pipe Inp Report'!AZ29="X",1,IF('Prop Drill Pipe Inp Report'!BA29="X",1,IF('Prop Drill Pipe Inp Report'!BB29="X",1,IF('Prop Drill Pipe Inp Report'!BC29="X",1,IF('Prop Drill Pipe Inp Report'!BD29="X",1,IF('Prop Drill Pipe Inp Report'!BE29="X",1,0)))))))))))</f>
        <v>0</v>
      </c>
    </row>
    <row r="23" spans="1:10" x14ac:dyDescent="0.25">
      <c r="A23" s="397"/>
      <c r="B23" s="399"/>
      <c r="C23" s="5">
        <f>'Prop Drill Pipe Inp Report'!AX7</f>
        <v>0</v>
      </c>
      <c r="D23" s="5">
        <f>'Prop Drill Pipe Inp Report'!AY7</f>
        <v>0</v>
      </c>
      <c r="I23">
        <f>IF('Prop Drill Pipe Inp Report'!Z30="X",1,IF('Prop Drill Pipe Inp Report'!AA30="X",1,IF('Prop Drill Pipe Inp Report'!AB30="X",1,IF('Prop Drill Pipe Inp Report'!AC30="X",1,IF('Prop Drill Pipe Inp Report'!AD30="X",1,IF('Prop Drill Pipe Inp Report'!AE30="X",1,IF('Prop Drill Pipe Inp Report'!AF30="X",1,IF('Prop Drill Pipe Inp Report'!AG30="X",1,IF('Prop Drill Pipe Inp Report'!AH30="X",1,IF('Prop Drill Pipe Inp Report'!AI30="X",1,IF('Prop Drill Pipe Inp Report'!AJ30="X",1,IF('Prop Drill Pipe Inp Report'!AK30="X",1,IF('Prop Drill Pipe Inp Report'!AL30="X",1,IF('Prop Drill Pipe Inp Report'!AM30="X",1,IF('Prop Drill Pipe Inp Report'!AN30="X",1,IF('Prop Drill Pipe Inp Report'!AO30="X",1,IF('Prop Drill Pipe Inp Report'!AP30="X",1,0)))))))))))))))))</f>
        <v>0</v>
      </c>
      <c r="J23">
        <f>IF('Prop Drill Pipe Inp Report'!AU30="X",1,IF('Prop Drill Pipe Inp Report'!AV30="X",1,IF('Prop Drill Pipe Inp Report'!AW30="X",1,IF('Prop Drill Pipe Inp Report'!AX30="X",1,IF('Prop Drill Pipe Inp Report'!AY30="X",1,IF('Prop Drill Pipe Inp Report'!AZ30="X",1,IF('Prop Drill Pipe Inp Report'!BA30="X",1,IF('Prop Drill Pipe Inp Report'!BB30="X",1,IF('Prop Drill Pipe Inp Report'!BC30="X",1,IF('Prop Drill Pipe Inp Report'!BD30="X",1,IF('Prop Drill Pipe Inp Report'!BE30="X",1,0)))))))))))</f>
        <v>0</v>
      </c>
    </row>
    <row r="24" spans="1:10" x14ac:dyDescent="0.25">
      <c r="A24" s="396" t="str">
        <f>CONCATENATE(LEFT(TRIM('Prop Drill Pipe Inp Report'!AZ8),FIND("~",SUBSTITUTE('Prop Drill Pipe Inp Report'!AZ8," ","~",LEN(TRIM('Prop Drill Pipe Inp Report'!AZ8))-LEN(SUBSTITUTE(TRIM('Prop Drill Pipe Inp Report'!AZ8)," ",""))))-1),":")</f>
        <v>Min Seal:</v>
      </c>
      <c r="B24" s="398">
        <f>SUM(C25:D25)</f>
        <v>0</v>
      </c>
      <c r="C24" s="1" t="s">
        <v>98</v>
      </c>
      <c r="D24" s="1" t="s">
        <v>99</v>
      </c>
      <c r="I24">
        <f>IF('Prop Drill Pipe Inp Report'!Z31="X",1,IF('Prop Drill Pipe Inp Report'!AA31="X",1,IF('Prop Drill Pipe Inp Report'!AB31="X",1,IF('Prop Drill Pipe Inp Report'!AC31="X",1,IF('Prop Drill Pipe Inp Report'!AD31="X",1,IF('Prop Drill Pipe Inp Report'!AE31="X",1,IF('Prop Drill Pipe Inp Report'!AF31="X",1,IF('Prop Drill Pipe Inp Report'!AG31="X",1,IF('Prop Drill Pipe Inp Report'!AH31="X",1,IF('Prop Drill Pipe Inp Report'!AI31="X",1,IF('Prop Drill Pipe Inp Report'!AJ31="X",1,IF('Prop Drill Pipe Inp Report'!AK31="X",1,IF('Prop Drill Pipe Inp Report'!AL31="X",1,IF('Prop Drill Pipe Inp Report'!AM31="X",1,IF('Prop Drill Pipe Inp Report'!AN31="X",1,IF('Prop Drill Pipe Inp Report'!AO31="X",1,IF('Prop Drill Pipe Inp Report'!AP31="X",1,0)))))))))))))))))</f>
        <v>0</v>
      </c>
      <c r="J24">
        <f>IF('Prop Drill Pipe Inp Report'!AU31="X",1,IF('Prop Drill Pipe Inp Report'!AV31="X",1,IF('Prop Drill Pipe Inp Report'!AW31="X",1,IF('Prop Drill Pipe Inp Report'!AX31="X",1,IF('Prop Drill Pipe Inp Report'!AY31="X",1,IF('Prop Drill Pipe Inp Report'!AZ31="X",1,IF('Prop Drill Pipe Inp Report'!BA31="X",1,IF('Prop Drill Pipe Inp Report'!BB31="X",1,IF('Prop Drill Pipe Inp Report'!BC31="X",1,IF('Prop Drill Pipe Inp Report'!BD31="X",1,IF('Prop Drill Pipe Inp Report'!BE31="X",1,0)))))))))))</f>
        <v>0</v>
      </c>
    </row>
    <row r="25" spans="1:10" x14ac:dyDescent="0.25">
      <c r="A25" s="397"/>
      <c r="B25" s="399"/>
      <c r="C25" s="5">
        <f>'Prop Drill Pipe Inp Report'!AZ7</f>
        <v>0</v>
      </c>
      <c r="D25" s="5">
        <f>'Prop Drill Pipe Inp Report'!BA7</f>
        <v>0</v>
      </c>
      <c r="I25">
        <f>IF('Prop Drill Pipe Inp Report'!Z32="X",1,IF('Prop Drill Pipe Inp Report'!AA32="X",1,IF('Prop Drill Pipe Inp Report'!AB32="X",1,IF('Prop Drill Pipe Inp Report'!AC32="X",1,IF('Prop Drill Pipe Inp Report'!AD32="X",1,IF('Prop Drill Pipe Inp Report'!AE32="X",1,IF('Prop Drill Pipe Inp Report'!AF32="X",1,IF('Prop Drill Pipe Inp Report'!AG32="X",1,IF('Prop Drill Pipe Inp Report'!AH32="X",1,IF('Prop Drill Pipe Inp Report'!AI32="X",1,IF('Prop Drill Pipe Inp Report'!AJ32="X",1,IF('Prop Drill Pipe Inp Report'!AK32="X",1,IF('Prop Drill Pipe Inp Report'!AL32="X",1,IF('Prop Drill Pipe Inp Report'!AM32="X",1,IF('Prop Drill Pipe Inp Report'!AN32="X",1,IF('Prop Drill Pipe Inp Report'!AO32="X",1,IF('Prop Drill Pipe Inp Report'!AP32="X",1,0)))))))))))))))))</f>
        <v>0</v>
      </c>
      <c r="J25">
        <f>IF('Prop Drill Pipe Inp Report'!AU32="X",1,IF('Prop Drill Pipe Inp Report'!AV32="X",1,IF('Prop Drill Pipe Inp Report'!AW32="X",1,IF('Prop Drill Pipe Inp Report'!AX32="X",1,IF('Prop Drill Pipe Inp Report'!AY32="X",1,IF('Prop Drill Pipe Inp Report'!AZ32="X",1,IF('Prop Drill Pipe Inp Report'!BA32="X",1,IF('Prop Drill Pipe Inp Report'!BB32="X",1,IF('Prop Drill Pipe Inp Report'!BC32="X",1,IF('Prop Drill Pipe Inp Report'!BD32="X",1,IF('Prop Drill Pipe Inp Report'!BE32="X",1,0)))))))))))</f>
        <v>0</v>
      </c>
    </row>
    <row r="26" spans="1:10" x14ac:dyDescent="0.25">
      <c r="A26" s="80" t="str">
        <f>'Prop Drill Pipe Inp Report'!BB8</f>
        <v>Minimum OD:</v>
      </c>
      <c r="B26" s="5">
        <f>'Prop Drill Pipe Inp Report'!BB7</f>
        <v>0</v>
      </c>
      <c r="C26" s="392"/>
      <c r="D26" s="393"/>
      <c r="I26">
        <f>IF('Prop Drill Pipe Inp Report'!Z33="X",1,IF('Prop Drill Pipe Inp Report'!AA33="X",1,IF('Prop Drill Pipe Inp Report'!AB33="X",1,IF('Prop Drill Pipe Inp Report'!AC33="X",1,IF('Prop Drill Pipe Inp Report'!AD33="X",1,IF('Prop Drill Pipe Inp Report'!AE33="X",1,IF('Prop Drill Pipe Inp Report'!AF33="X",1,IF('Prop Drill Pipe Inp Report'!AG33="X",1,IF('Prop Drill Pipe Inp Report'!AH33="X",1,IF('Prop Drill Pipe Inp Report'!AI33="X",1,IF('Prop Drill Pipe Inp Report'!AJ33="X",1,IF('Prop Drill Pipe Inp Report'!AK33="X",1,IF('Prop Drill Pipe Inp Report'!AL33="X",1,IF('Prop Drill Pipe Inp Report'!AM33="X",1,IF('Prop Drill Pipe Inp Report'!AN33="X",1,IF('Prop Drill Pipe Inp Report'!AO33="X",1,IF('Prop Drill Pipe Inp Report'!AP33="X",1,0)))))))))))))))))</f>
        <v>0</v>
      </c>
      <c r="J26">
        <f>IF('Prop Drill Pipe Inp Report'!AU33="X",1,IF('Prop Drill Pipe Inp Report'!AV33="X",1,IF('Prop Drill Pipe Inp Report'!AW33="X",1,IF('Prop Drill Pipe Inp Report'!AX33="X",1,IF('Prop Drill Pipe Inp Report'!AY33="X",1,IF('Prop Drill Pipe Inp Report'!AZ33="X",1,IF('Prop Drill Pipe Inp Report'!BA33="X",1,IF('Prop Drill Pipe Inp Report'!BB33="X",1,IF('Prop Drill Pipe Inp Report'!BC33="X",1,IF('Prop Drill Pipe Inp Report'!BD33="X",1,IF('Prop Drill Pipe Inp Report'!BE33="X",1,0)))))))))))</f>
        <v>0</v>
      </c>
    </row>
    <row r="27" spans="1:10" x14ac:dyDescent="0.25">
      <c r="A27" s="9" t="str">
        <f>'Prop Drill Pipe Inp Report'!BC8</f>
        <v>Damaged Tube:</v>
      </c>
      <c r="B27" s="8">
        <f>'Prop Drill Pipe Inp Report'!BC7</f>
        <v>0</v>
      </c>
      <c r="C27" s="378"/>
      <c r="D27" s="378"/>
      <c r="I27">
        <f>IF('Prop Drill Pipe Inp Report'!Z34="X",1,IF('Prop Drill Pipe Inp Report'!AA34="X",1,IF('Prop Drill Pipe Inp Report'!AB34="X",1,IF('Prop Drill Pipe Inp Report'!AC34="X",1,IF('Prop Drill Pipe Inp Report'!AD34="X",1,IF('Prop Drill Pipe Inp Report'!AE34="X",1,IF('Prop Drill Pipe Inp Report'!AF34="X",1,IF('Prop Drill Pipe Inp Report'!AG34="X",1,IF('Prop Drill Pipe Inp Report'!AH34="X",1,IF('Prop Drill Pipe Inp Report'!AI34="X",1,IF('Prop Drill Pipe Inp Report'!AJ34="X",1,IF('Prop Drill Pipe Inp Report'!AK34="X",1,IF('Prop Drill Pipe Inp Report'!AL34="X",1,IF('Prop Drill Pipe Inp Report'!AM34="X",1,IF('Prop Drill Pipe Inp Report'!AN34="X",1,IF('Prop Drill Pipe Inp Report'!AO34="X",1,IF('Prop Drill Pipe Inp Report'!AP34="X",1,0)))))))))))))))))</f>
        <v>0</v>
      </c>
      <c r="J27">
        <f>IF('Prop Drill Pipe Inp Report'!AU34="X",1,IF('Prop Drill Pipe Inp Report'!AV34="X",1,IF('Prop Drill Pipe Inp Report'!AW34="X",1,IF('Prop Drill Pipe Inp Report'!AX34="X",1,IF('Prop Drill Pipe Inp Report'!AY34="X",1,IF('Prop Drill Pipe Inp Report'!AZ34="X",1,IF('Prop Drill Pipe Inp Report'!BA34="X",1,IF('Prop Drill Pipe Inp Report'!BB34="X",1,IF('Prop Drill Pipe Inp Report'!BC34="X",1,IF('Prop Drill Pipe Inp Report'!BD34="X",1,IF('Prop Drill Pipe Inp Report'!BE34="X",1,0)))))))))))</f>
        <v>0</v>
      </c>
    </row>
    <row r="28" spans="1:10" x14ac:dyDescent="0.25">
      <c r="A28" s="9" t="str">
        <f>'Prop Drill Pipe Inp Report'!BD8</f>
        <v>EMI Reject:</v>
      </c>
      <c r="B28" s="8">
        <f>'Prop Drill Pipe Inp Report'!BD7</f>
        <v>0</v>
      </c>
      <c r="C28" s="378"/>
      <c r="D28" s="378"/>
      <c r="I28">
        <f>IF('Prop Drill Pipe Inp Report'!Z35="X",1,IF('Prop Drill Pipe Inp Report'!AA35="X",1,IF('Prop Drill Pipe Inp Report'!AB35="X",1,IF('Prop Drill Pipe Inp Report'!AC35="X",1,IF('Prop Drill Pipe Inp Report'!AD35="X",1,IF('Prop Drill Pipe Inp Report'!AE35="X",1,IF('Prop Drill Pipe Inp Report'!AF35="X",1,IF('Prop Drill Pipe Inp Report'!AG35="X",1,IF('Prop Drill Pipe Inp Report'!AH35="X",1,IF('Prop Drill Pipe Inp Report'!AI35="X",1,IF('Prop Drill Pipe Inp Report'!AJ35="X",1,IF('Prop Drill Pipe Inp Report'!AK35="X",1,IF('Prop Drill Pipe Inp Report'!AL35="X",1,IF('Prop Drill Pipe Inp Report'!AM35="X",1,IF('Prop Drill Pipe Inp Report'!AN35="X",1,IF('Prop Drill Pipe Inp Report'!AO35="X",1,IF('Prop Drill Pipe Inp Report'!AP35="X",1,0)))))))))))))))))</f>
        <v>0</v>
      </c>
      <c r="J28">
        <f>IF('Prop Drill Pipe Inp Report'!AU35="X",1,IF('Prop Drill Pipe Inp Report'!AV35="X",1,IF('Prop Drill Pipe Inp Report'!AW35="X",1,IF('Prop Drill Pipe Inp Report'!AX35="X",1,IF('Prop Drill Pipe Inp Report'!AY35="X",1,IF('Prop Drill Pipe Inp Report'!AZ35="X",1,IF('Prop Drill Pipe Inp Report'!BA35="X",1,IF('Prop Drill Pipe Inp Report'!BB35="X",1,IF('Prop Drill Pipe Inp Report'!BC35="X",1,IF('Prop Drill Pipe Inp Report'!BD35="X",1,IF('Prop Drill Pipe Inp Report'!BE35="X",1,0)))))))))))</f>
        <v>0</v>
      </c>
    </row>
    <row r="29" spans="1:10" x14ac:dyDescent="0.25">
      <c r="A29" s="9" t="str">
        <f>'Prop Drill Pipe Inp Report'!BE8</f>
        <v>Other:</v>
      </c>
      <c r="B29" s="8">
        <f>'Prop Drill Pipe Inp Report'!BE7</f>
        <v>0</v>
      </c>
      <c r="C29" s="378"/>
      <c r="D29" s="378"/>
      <c r="I29">
        <f>IF('Prop Drill Pipe Inp Report'!Z36="X",1,IF('Prop Drill Pipe Inp Report'!AA36="X",1,IF('Prop Drill Pipe Inp Report'!AB36="X",1,IF('Prop Drill Pipe Inp Report'!AC36="X",1,IF('Prop Drill Pipe Inp Report'!AD36="X",1,IF('Prop Drill Pipe Inp Report'!AE36="X",1,IF('Prop Drill Pipe Inp Report'!AF36="X",1,IF('Prop Drill Pipe Inp Report'!AG36="X",1,IF('Prop Drill Pipe Inp Report'!AH36="X",1,IF('Prop Drill Pipe Inp Report'!AI36="X",1,IF('Prop Drill Pipe Inp Report'!AJ36="X",1,IF('Prop Drill Pipe Inp Report'!AK36="X",1,IF('Prop Drill Pipe Inp Report'!AL36="X",1,IF('Prop Drill Pipe Inp Report'!AM36="X",1,IF('Prop Drill Pipe Inp Report'!AN36="X",1,IF('Prop Drill Pipe Inp Report'!AO36="X",1,IF('Prop Drill Pipe Inp Report'!AP36="X",1,0)))))))))))))))))</f>
        <v>0</v>
      </c>
      <c r="J29">
        <f>IF('Prop Drill Pipe Inp Report'!AU36="X",1,IF('Prop Drill Pipe Inp Report'!AV36="X",1,IF('Prop Drill Pipe Inp Report'!AW36="X",1,IF('Prop Drill Pipe Inp Report'!AX36="X",1,IF('Prop Drill Pipe Inp Report'!AY36="X",1,IF('Prop Drill Pipe Inp Report'!AZ36="X",1,IF('Prop Drill Pipe Inp Report'!BA36="X",1,IF('Prop Drill Pipe Inp Report'!BB36="X",1,IF('Prop Drill Pipe Inp Report'!BC36="X",1,IF('Prop Drill Pipe Inp Report'!BD36="X",1,IF('Prop Drill Pipe Inp Report'!BE36="X",1,0)))))))))))</f>
        <v>0</v>
      </c>
    </row>
    <row r="30" spans="1:10" x14ac:dyDescent="0.25">
      <c r="I30">
        <f>IF('Prop Drill Pipe Inp Report'!Z37="X",1,IF('Prop Drill Pipe Inp Report'!AA37="X",1,IF('Prop Drill Pipe Inp Report'!AB37="X",1,IF('Prop Drill Pipe Inp Report'!AC37="X",1,IF('Prop Drill Pipe Inp Report'!AD37="X",1,IF('Prop Drill Pipe Inp Report'!AE37="X",1,IF('Prop Drill Pipe Inp Report'!AF37="X",1,IF('Prop Drill Pipe Inp Report'!AG37="X",1,IF('Prop Drill Pipe Inp Report'!AH37="X",1,IF('Prop Drill Pipe Inp Report'!AI37="X",1,IF('Prop Drill Pipe Inp Report'!AJ37="X",1,IF('Prop Drill Pipe Inp Report'!AK37="X",1,IF('Prop Drill Pipe Inp Report'!AL37="X",1,IF('Prop Drill Pipe Inp Report'!AM37="X",1,IF('Prop Drill Pipe Inp Report'!AN37="X",1,IF('Prop Drill Pipe Inp Report'!AO37="X",1,IF('Prop Drill Pipe Inp Report'!AP37="X",1,0)))))))))))))))))</f>
        <v>0</v>
      </c>
      <c r="J30">
        <f>IF('Prop Drill Pipe Inp Report'!AU37="X",1,IF('Prop Drill Pipe Inp Report'!AV37="X",1,IF('Prop Drill Pipe Inp Report'!AW37="X",1,IF('Prop Drill Pipe Inp Report'!AX37="X",1,IF('Prop Drill Pipe Inp Report'!AY37="X",1,IF('Prop Drill Pipe Inp Report'!AZ37="X",1,IF('Prop Drill Pipe Inp Report'!BA37="X",1,IF('Prop Drill Pipe Inp Report'!BB37="X",1,IF('Prop Drill Pipe Inp Report'!BC37="X",1,IF('Prop Drill Pipe Inp Report'!BD37="X",1,IF('Prop Drill Pipe Inp Report'!BE37="X",1,0)))))))))))</f>
        <v>0</v>
      </c>
    </row>
    <row r="31" spans="1:10" x14ac:dyDescent="0.25">
      <c r="I31">
        <f>IF('Prop Drill Pipe Inp Report'!Z38="X",1,IF('Prop Drill Pipe Inp Report'!AA38="X",1,IF('Prop Drill Pipe Inp Report'!AB38="X",1,IF('Prop Drill Pipe Inp Report'!AC38="X",1,IF('Prop Drill Pipe Inp Report'!AD38="X",1,IF('Prop Drill Pipe Inp Report'!AE38="X",1,IF('Prop Drill Pipe Inp Report'!AF38="X",1,IF('Prop Drill Pipe Inp Report'!AG38="X",1,IF('Prop Drill Pipe Inp Report'!AH38="X",1,IF('Prop Drill Pipe Inp Report'!AI38="X",1,IF('Prop Drill Pipe Inp Report'!AJ38="X",1,IF('Prop Drill Pipe Inp Report'!AK38="X",1,IF('Prop Drill Pipe Inp Report'!AL38="X",1,IF('Prop Drill Pipe Inp Report'!AM38="X",1,IF('Prop Drill Pipe Inp Report'!AN38="X",1,IF('Prop Drill Pipe Inp Report'!AO38="X",1,IF('Prop Drill Pipe Inp Report'!AP38="X",1,0)))))))))))))))))</f>
        <v>0</v>
      </c>
      <c r="J31">
        <f>IF('Prop Drill Pipe Inp Report'!AU38="X",1,IF('Prop Drill Pipe Inp Report'!AV38="X",1,IF('Prop Drill Pipe Inp Report'!AW38="X",1,IF('Prop Drill Pipe Inp Report'!AX38="X",1,IF('Prop Drill Pipe Inp Report'!AY38="X",1,IF('Prop Drill Pipe Inp Report'!AZ38="X",1,IF('Prop Drill Pipe Inp Report'!BA38="X",1,IF('Prop Drill Pipe Inp Report'!BB38="X",1,IF('Prop Drill Pipe Inp Report'!BC38="X",1,IF('Prop Drill Pipe Inp Report'!BD38="X",1,IF('Prop Drill Pipe Inp Report'!BE38="X",1,0)))))))))))</f>
        <v>0</v>
      </c>
    </row>
    <row r="32" spans="1:10" x14ac:dyDescent="0.25">
      <c r="I32">
        <f>IF('Prop Drill Pipe Inp Report'!Z39="X",1,IF('Prop Drill Pipe Inp Report'!AA39="X",1,IF('Prop Drill Pipe Inp Report'!AB39="X",1,IF('Prop Drill Pipe Inp Report'!AC39="X",1,IF('Prop Drill Pipe Inp Report'!AD39="X",1,IF('Prop Drill Pipe Inp Report'!AE39="X",1,IF('Prop Drill Pipe Inp Report'!AF39="X",1,IF('Prop Drill Pipe Inp Report'!AG39="X",1,IF('Prop Drill Pipe Inp Report'!AH39="X",1,IF('Prop Drill Pipe Inp Report'!AI39="X",1,IF('Prop Drill Pipe Inp Report'!AJ39="X",1,IF('Prop Drill Pipe Inp Report'!AK39="X",1,IF('Prop Drill Pipe Inp Report'!AL39="X",1,IF('Prop Drill Pipe Inp Report'!AM39="X",1,IF('Prop Drill Pipe Inp Report'!AN39="X",1,IF('Prop Drill Pipe Inp Report'!AO39="X",1,IF('Prop Drill Pipe Inp Report'!AP39="X",1,0)))))))))))))))))</f>
        <v>0</v>
      </c>
      <c r="J32">
        <f>IF('Prop Drill Pipe Inp Report'!AU39="X",1,IF('Prop Drill Pipe Inp Report'!AV39="X",1,IF('Prop Drill Pipe Inp Report'!AW39="X",1,IF('Prop Drill Pipe Inp Report'!AX39="X",1,IF('Prop Drill Pipe Inp Report'!AY39="X",1,IF('Prop Drill Pipe Inp Report'!AZ39="X",1,IF('Prop Drill Pipe Inp Report'!BA39="X",1,IF('Prop Drill Pipe Inp Report'!BB39="X",1,IF('Prop Drill Pipe Inp Report'!BC39="X",1,IF('Prop Drill Pipe Inp Report'!BD39="X",1,IF('Prop Drill Pipe Inp Report'!BE39="X",1,0)))))))))))</f>
        <v>0</v>
      </c>
    </row>
    <row r="33" spans="9:10" x14ac:dyDescent="0.25">
      <c r="I33">
        <f>IF('Prop Drill Pipe Inp Report'!Z40="X",1,IF('Prop Drill Pipe Inp Report'!AA40="X",1,IF('Prop Drill Pipe Inp Report'!AB40="X",1,IF('Prop Drill Pipe Inp Report'!AC40="X",1,IF('Prop Drill Pipe Inp Report'!AD40="X",1,IF('Prop Drill Pipe Inp Report'!AE40="X",1,IF('Prop Drill Pipe Inp Report'!AF40="X",1,IF('Prop Drill Pipe Inp Report'!AG40="X",1,IF('Prop Drill Pipe Inp Report'!AH40="X",1,IF('Prop Drill Pipe Inp Report'!AI40="X",1,IF('Prop Drill Pipe Inp Report'!AJ40="X",1,IF('Prop Drill Pipe Inp Report'!AK40="X",1,IF('Prop Drill Pipe Inp Report'!AL40="X",1,IF('Prop Drill Pipe Inp Report'!AM40="X",1,IF('Prop Drill Pipe Inp Report'!AN40="X",1,IF('Prop Drill Pipe Inp Report'!AO40="X",1,IF('Prop Drill Pipe Inp Report'!AP40="X",1,0)))))))))))))))))</f>
        <v>0</v>
      </c>
      <c r="J33">
        <f>IF('Prop Drill Pipe Inp Report'!AU40="X",1,IF('Prop Drill Pipe Inp Report'!AV40="X",1,IF('Prop Drill Pipe Inp Report'!AW40="X",1,IF('Prop Drill Pipe Inp Report'!AX40="X",1,IF('Prop Drill Pipe Inp Report'!AY40="X",1,IF('Prop Drill Pipe Inp Report'!AZ40="X",1,IF('Prop Drill Pipe Inp Report'!BA40="X",1,IF('Prop Drill Pipe Inp Report'!BB40="X",1,IF('Prop Drill Pipe Inp Report'!BC40="X",1,IF('Prop Drill Pipe Inp Report'!BD40="X",1,IF('Prop Drill Pipe Inp Report'!BE40="X",1,0)))))))))))</f>
        <v>0</v>
      </c>
    </row>
    <row r="34" spans="9:10" x14ac:dyDescent="0.25">
      <c r="I34">
        <f>IF('Prop Drill Pipe Inp Report'!Z41="X",1,IF('Prop Drill Pipe Inp Report'!AA41="X",1,IF('Prop Drill Pipe Inp Report'!AB41="X",1,IF('Prop Drill Pipe Inp Report'!AC41="X",1,IF('Prop Drill Pipe Inp Report'!AD41="X",1,IF('Prop Drill Pipe Inp Report'!AE41="X",1,IF('Prop Drill Pipe Inp Report'!AF41="X",1,IF('Prop Drill Pipe Inp Report'!AG41="X",1,IF('Prop Drill Pipe Inp Report'!AH41="X",1,IF('Prop Drill Pipe Inp Report'!AI41="X",1,IF('Prop Drill Pipe Inp Report'!AJ41="X",1,IF('Prop Drill Pipe Inp Report'!AK41="X",1,IF('Prop Drill Pipe Inp Report'!AL41="X",1,IF('Prop Drill Pipe Inp Report'!AM41="X",1,IF('Prop Drill Pipe Inp Report'!AN41="X",1,IF('Prop Drill Pipe Inp Report'!AO41="X",1,IF('Prop Drill Pipe Inp Report'!AP41="X",1,0)))))))))))))))))</f>
        <v>0</v>
      </c>
      <c r="J34">
        <f>IF('Prop Drill Pipe Inp Report'!AU41="X",1,IF('Prop Drill Pipe Inp Report'!AV41="X",1,IF('Prop Drill Pipe Inp Report'!AW41="X",1,IF('Prop Drill Pipe Inp Report'!AX41="X",1,IF('Prop Drill Pipe Inp Report'!AY41="X",1,IF('Prop Drill Pipe Inp Report'!AZ41="X",1,IF('Prop Drill Pipe Inp Report'!BA41="X",1,IF('Prop Drill Pipe Inp Report'!BB41="X",1,IF('Prop Drill Pipe Inp Report'!BC41="X",1,IF('Prop Drill Pipe Inp Report'!BD41="X",1,IF('Prop Drill Pipe Inp Report'!BE41="X",1,0)))))))))))</f>
        <v>0</v>
      </c>
    </row>
    <row r="35" spans="9:10" x14ac:dyDescent="0.25">
      <c r="I35">
        <f>IF('Prop Drill Pipe Inp Report'!Z42="X",1,IF('Prop Drill Pipe Inp Report'!AA42="X",1,IF('Prop Drill Pipe Inp Report'!AB42="X",1,IF('Prop Drill Pipe Inp Report'!AC42="X",1,IF('Prop Drill Pipe Inp Report'!AD42="X",1,IF('Prop Drill Pipe Inp Report'!AE42="X",1,IF('Prop Drill Pipe Inp Report'!AF42="X",1,IF('Prop Drill Pipe Inp Report'!AG42="X",1,IF('Prop Drill Pipe Inp Report'!AH42="X",1,IF('Prop Drill Pipe Inp Report'!AI42="X",1,IF('Prop Drill Pipe Inp Report'!AJ42="X",1,IF('Prop Drill Pipe Inp Report'!AK42="X",1,IF('Prop Drill Pipe Inp Report'!AL42="X",1,IF('Prop Drill Pipe Inp Report'!AM42="X",1,IF('Prop Drill Pipe Inp Report'!AN42="X",1,IF('Prop Drill Pipe Inp Report'!AO42="X",1,IF('Prop Drill Pipe Inp Report'!AP42="X",1,0)))))))))))))))))</f>
        <v>0</v>
      </c>
      <c r="J35">
        <f>IF('Prop Drill Pipe Inp Report'!AU42="X",1,IF('Prop Drill Pipe Inp Report'!AV42="X",1,IF('Prop Drill Pipe Inp Report'!AW42="X",1,IF('Prop Drill Pipe Inp Report'!AX42="X",1,IF('Prop Drill Pipe Inp Report'!AY42="X",1,IF('Prop Drill Pipe Inp Report'!AZ42="X",1,IF('Prop Drill Pipe Inp Report'!BA42="X",1,IF('Prop Drill Pipe Inp Report'!BB42="X",1,IF('Prop Drill Pipe Inp Report'!BC42="X",1,IF('Prop Drill Pipe Inp Report'!BD42="X",1,IF('Prop Drill Pipe Inp Report'!BE42="X",1,0)))))))))))</f>
        <v>0</v>
      </c>
    </row>
    <row r="36" spans="9:10" x14ac:dyDescent="0.25">
      <c r="I36">
        <f>IF('Prop Drill Pipe Inp Report'!Z43="X",1,IF('Prop Drill Pipe Inp Report'!AA43="X",1,IF('Prop Drill Pipe Inp Report'!AB43="X",1,IF('Prop Drill Pipe Inp Report'!AC43="X",1,IF('Prop Drill Pipe Inp Report'!AD43="X",1,IF('Prop Drill Pipe Inp Report'!AE43="X",1,IF('Prop Drill Pipe Inp Report'!AF43="X",1,IF('Prop Drill Pipe Inp Report'!AG43="X",1,IF('Prop Drill Pipe Inp Report'!AH43="X",1,IF('Prop Drill Pipe Inp Report'!AI43="X",1,IF('Prop Drill Pipe Inp Report'!AJ43="X",1,IF('Prop Drill Pipe Inp Report'!AK43="X",1,IF('Prop Drill Pipe Inp Report'!AL43="X",1,IF('Prop Drill Pipe Inp Report'!AM43="X",1,IF('Prop Drill Pipe Inp Report'!AN43="X",1,IF('Prop Drill Pipe Inp Report'!AO43="X",1,IF('Prop Drill Pipe Inp Report'!AP43="X",1,0)))))))))))))))))</f>
        <v>0</v>
      </c>
      <c r="J36">
        <f>IF('Prop Drill Pipe Inp Report'!AU43="X",1,IF('Prop Drill Pipe Inp Report'!AV43="X",1,IF('Prop Drill Pipe Inp Report'!AW43="X",1,IF('Prop Drill Pipe Inp Report'!AX43="X",1,IF('Prop Drill Pipe Inp Report'!AY43="X",1,IF('Prop Drill Pipe Inp Report'!AZ43="X",1,IF('Prop Drill Pipe Inp Report'!BA43="X",1,IF('Prop Drill Pipe Inp Report'!BB43="X",1,IF('Prop Drill Pipe Inp Report'!BC43="X",1,IF('Prop Drill Pipe Inp Report'!BD43="X",1,IF('Prop Drill Pipe Inp Report'!BE43="X",1,0)))))))))))</f>
        <v>0</v>
      </c>
    </row>
    <row r="37" spans="9:10" x14ac:dyDescent="0.25">
      <c r="I37">
        <f>IF('Prop Drill Pipe Inp Report'!Z44="X",1,IF('Prop Drill Pipe Inp Report'!AA44="X",1,IF('Prop Drill Pipe Inp Report'!AB44="X",1,IF('Prop Drill Pipe Inp Report'!AC44="X",1,IF('Prop Drill Pipe Inp Report'!AD44="X",1,IF('Prop Drill Pipe Inp Report'!AE44="X",1,IF('Prop Drill Pipe Inp Report'!AF44="X",1,IF('Prop Drill Pipe Inp Report'!AG44="X",1,IF('Prop Drill Pipe Inp Report'!AH44="X",1,IF('Prop Drill Pipe Inp Report'!AI44="X",1,IF('Prop Drill Pipe Inp Report'!AJ44="X",1,IF('Prop Drill Pipe Inp Report'!AK44="X",1,IF('Prop Drill Pipe Inp Report'!AL44="X",1,IF('Prop Drill Pipe Inp Report'!AM44="X",1,IF('Prop Drill Pipe Inp Report'!AN44="X",1,IF('Prop Drill Pipe Inp Report'!AO44="X",1,IF('Prop Drill Pipe Inp Report'!AP44="X",1,0)))))))))))))))))</f>
        <v>0</v>
      </c>
      <c r="J37">
        <f>IF('Prop Drill Pipe Inp Report'!AU44="X",1,IF('Prop Drill Pipe Inp Report'!AV44="X",1,IF('Prop Drill Pipe Inp Report'!AW44="X",1,IF('Prop Drill Pipe Inp Report'!AX44="X",1,IF('Prop Drill Pipe Inp Report'!AY44="X",1,IF('Prop Drill Pipe Inp Report'!AZ44="X",1,IF('Prop Drill Pipe Inp Report'!BA44="X",1,IF('Prop Drill Pipe Inp Report'!BB44="X",1,IF('Prop Drill Pipe Inp Report'!BC44="X",1,IF('Prop Drill Pipe Inp Report'!BD44="X",1,IF('Prop Drill Pipe Inp Report'!BE44="X",1,0)))))))))))</f>
        <v>0</v>
      </c>
    </row>
    <row r="38" spans="9:10" x14ac:dyDescent="0.25">
      <c r="I38">
        <f>IF('Prop Drill Pipe Inp Report'!Z45="X",1,IF('Prop Drill Pipe Inp Report'!AA45="X",1,IF('Prop Drill Pipe Inp Report'!AB45="X",1,IF('Prop Drill Pipe Inp Report'!AC45="X",1,IF('Prop Drill Pipe Inp Report'!AD45="X",1,IF('Prop Drill Pipe Inp Report'!AE45="X",1,IF('Prop Drill Pipe Inp Report'!AF45="X",1,IF('Prop Drill Pipe Inp Report'!AG45="X",1,IF('Prop Drill Pipe Inp Report'!AH45="X",1,IF('Prop Drill Pipe Inp Report'!AI45="X",1,IF('Prop Drill Pipe Inp Report'!AJ45="X",1,IF('Prop Drill Pipe Inp Report'!AK45="X",1,IF('Prop Drill Pipe Inp Report'!AL45="X",1,IF('Prop Drill Pipe Inp Report'!AM45="X",1,IF('Prop Drill Pipe Inp Report'!AN45="X",1,IF('Prop Drill Pipe Inp Report'!AO45="X",1,IF('Prop Drill Pipe Inp Report'!AP45="X",1,0)))))))))))))))))</f>
        <v>0</v>
      </c>
      <c r="J38">
        <f>IF('Prop Drill Pipe Inp Report'!AU45="X",1,IF('Prop Drill Pipe Inp Report'!AV45="X",1,IF('Prop Drill Pipe Inp Report'!AW45="X",1,IF('Prop Drill Pipe Inp Report'!AX45="X",1,IF('Prop Drill Pipe Inp Report'!AY45="X",1,IF('Prop Drill Pipe Inp Report'!AZ45="X",1,IF('Prop Drill Pipe Inp Report'!BA45="X",1,IF('Prop Drill Pipe Inp Report'!BB45="X",1,IF('Prop Drill Pipe Inp Report'!BC45="X",1,IF('Prop Drill Pipe Inp Report'!BD45="X",1,IF('Prop Drill Pipe Inp Report'!BE45="X",1,0)))))))))))</f>
        <v>0</v>
      </c>
    </row>
    <row r="39" spans="9:10" x14ac:dyDescent="0.25">
      <c r="I39">
        <f>IF('Prop Drill Pipe Inp Report'!Z46="X",1,IF('Prop Drill Pipe Inp Report'!AA46="X",1,IF('Prop Drill Pipe Inp Report'!AB46="X",1,IF('Prop Drill Pipe Inp Report'!AC46="X",1,IF('Prop Drill Pipe Inp Report'!AD46="X",1,IF('Prop Drill Pipe Inp Report'!AE46="X",1,IF('Prop Drill Pipe Inp Report'!AF46="X",1,IF('Prop Drill Pipe Inp Report'!AG46="X",1,IF('Prop Drill Pipe Inp Report'!AH46="X",1,IF('Prop Drill Pipe Inp Report'!AI46="X",1,IF('Prop Drill Pipe Inp Report'!AJ46="X",1,IF('Prop Drill Pipe Inp Report'!AK46="X",1,IF('Prop Drill Pipe Inp Report'!AL46="X",1,IF('Prop Drill Pipe Inp Report'!AM46="X",1,IF('Prop Drill Pipe Inp Report'!AN46="X",1,IF('Prop Drill Pipe Inp Report'!AO46="X",1,IF('Prop Drill Pipe Inp Report'!AP46="X",1,0)))))))))))))))))</f>
        <v>0</v>
      </c>
      <c r="J39">
        <f>IF('Prop Drill Pipe Inp Report'!AU46="X",1,IF('Prop Drill Pipe Inp Report'!AV46="X",1,IF('Prop Drill Pipe Inp Report'!AW46="X",1,IF('Prop Drill Pipe Inp Report'!AX46="X",1,IF('Prop Drill Pipe Inp Report'!AY46="X",1,IF('Prop Drill Pipe Inp Report'!AZ46="X",1,IF('Prop Drill Pipe Inp Report'!BA46="X",1,IF('Prop Drill Pipe Inp Report'!BB46="X",1,IF('Prop Drill Pipe Inp Report'!BC46="X",1,IF('Prop Drill Pipe Inp Report'!BD46="X",1,IF('Prop Drill Pipe Inp Report'!BE46="X",1,0)))))))))))</f>
        <v>0</v>
      </c>
    </row>
    <row r="40" spans="9:10" x14ac:dyDescent="0.25">
      <c r="I40">
        <f>IF('Prop Drill Pipe Inp Report'!Z47="X",1,IF('Prop Drill Pipe Inp Report'!AA47="X",1,IF('Prop Drill Pipe Inp Report'!AB47="X",1,IF('Prop Drill Pipe Inp Report'!AC47="X",1,IF('Prop Drill Pipe Inp Report'!AD47="X",1,IF('Prop Drill Pipe Inp Report'!AE47="X",1,IF('Prop Drill Pipe Inp Report'!AF47="X",1,IF('Prop Drill Pipe Inp Report'!AG47="X",1,IF('Prop Drill Pipe Inp Report'!AH47="X",1,IF('Prop Drill Pipe Inp Report'!AI47="X",1,IF('Prop Drill Pipe Inp Report'!AJ47="X",1,IF('Prop Drill Pipe Inp Report'!AK47="X",1,IF('Prop Drill Pipe Inp Report'!AL47="X",1,IF('Prop Drill Pipe Inp Report'!AM47="X",1,IF('Prop Drill Pipe Inp Report'!AN47="X",1,IF('Prop Drill Pipe Inp Report'!AO47="X",1,IF('Prop Drill Pipe Inp Report'!AP47="X",1,0)))))))))))))))))</f>
        <v>0</v>
      </c>
      <c r="J40">
        <f>IF('Prop Drill Pipe Inp Report'!AU47="X",1,IF('Prop Drill Pipe Inp Report'!AV47="X",1,IF('Prop Drill Pipe Inp Report'!AW47="X",1,IF('Prop Drill Pipe Inp Report'!AX47="X",1,IF('Prop Drill Pipe Inp Report'!AY47="X",1,IF('Prop Drill Pipe Inp Report'!AZ47="X",1,IF('Prop Drill Pipe Inp Report'!BA47="X",1,IF('Prop Drill Pipe Inp Report'!BB47="X",1,IF('Prop Drill Pipe Inp Report'!BC47="X",1,IF('Prop Drill Pipe Inp Report'!BD47="X",1,IF('Prop Drill Pipe Inp Report'!BE47="X",1,0)))))))))))</f>
        <v>0</v>
      </c>
    </row>
    <row r="41" spans="9:10" x14ac:dyDescent="0.25">
      <c r="I41">
        <f>IF('Prop Drill Pipe Inp Report'!Z48="X",1,IF('Prop Drill Pipe Inp Report'!AA48="X",1,IF('Prop Drill Pipe Inp Report'!AB48="X",1,IF('Prop Drill Pipe Inp Report'!AC48="X",1,IF('Prop Drill Pipe Inp Report'!AD48="X",1,IF('Prop Drill Pipe Inp Report'!AE48="X",1,IF('Prop Drill Pipe Inp Report'!AF48="X",1,IF('Prop Drill Pipe Inp Report'!AG48="X",1,IF('Prop Drill Pipe Inp Report'!AH48="X",1,IF('Prop Drill Pipe Inp Report'!AI48="X",1,IF('Prop Drill Pipe Inp Report'!AJ48="X",1,IF('Prop Drill Pipe Inp Report'!AK48="X",1,IF('Prop Drill Pipe Inp Report'!AL48="X",1,IF('Prop Drill Pipe Inp Report'!AM48="X",1,IF('Prop Drill Pipe Inp Report'!AN48="X",1,IF('Prop Drill Pipe Inp Report'!AO48="X",1,IF('Prop Drill Pipe Inp Report'!AP48="X",1,0)))))))))))))))))</f>
        <v>0</v>
      </c>
      <c r="J41">
        <f>IF('Prop Drill Pipe Inp Report'!AU48="X",1,IF('Prop Drill Pipe Inp Report'!AV48="X",1,IF('Prop Drill Pipe Inp Report'!AW48="X",1,IF('Prop Drill Pipe Inp Report'!AX48="X",1,IF('Prop Drill Pipe Inp Report'!AY48="X",1,IF('Prop Drill Pipe Inp Report'!AZ48="X",1,IF('Prop Drill Pipe Inp Report'!BA48="X",1,IF('Prop Drill Pipe Inp Report'!BB48="X",1,IF('Prop Drill Pipe Inp Report'!BC48="X",1,IF('Prop Drill Pipe Inp Report'!BD48="X",1,IF('Prop Drill Pipe Inp Report'!BE48="X",1,0)))))))))))</f>
        <v>0</v>
      </c>
    </row>
    <row r="42" spans="9:10" x14ac:dyDescent="0.25">
      <c r="I42">
        <f>IF('Prop Drill Pipe Inp Report'!Z49="X",1,IF('Prop Drill Pipe Inp Report'!AA49="X",1,IF('Prop Drill Pipe Inp Report'!AB49="X",1,IF('Prop Drill Pipe Inp Report'!AC49="X",1,IF('Prop Drill Pipe Inp Report'!AD49="X",1,IF('Prop Drill Pipe Inp Report'!AE49="X",1,IF('Prop Drill Pipe Inp Report'!AF49="X",1,IF('Prop Drill Pipe Inp Report'!AG49="X",1,IF('Prop Drill Pipe Inp Report'!AH49="X",1,IF('Prop Drill Pipe Inp Report'!AI49="X",1,IF('Prop Drill Pipe Inp Report'!AJ49="X",1,IF('Prop Drill Pipe Inp Report'!AK49="X",1,IF('Prop Drill Pipe Inp Report'!AL49="X",1,IF('Prop Drill Pipe Inp Report'!AM49="X",1,IF('Prop Drill Pipe Inp Report'!AN49="X",1,IF('Prop Drill Pipe Inp Report'!AO49="X",1,IF('Prop Drill Pipe Inp Report'!AP49="X",1,0)))))))))))))))))</f>
        <v>0</v>
      </c>
      <c r="J42">
        <f>IF('Prop Drill Pipe Inp Report'!AU49="X",1,IF('Prop Drill Pipe Inp Report'!AV49="X",1,IF('Prop Drill Pipe Inp Report'!AW49="X",1,IF('Prop Drill Pipe Inp Report'!AX49="X",1,IF('Prop Drill Pipe Inp Report'!AY49="X",1,IF('Prop Drill Pipe Inp Report'!AZ49="X",1,IF('Prop Drill Pipe Inp Report'!BA49="X",1,IF('Prop Drill Pipe Inp Report'!BB49="X",1,IF('Prop Drill Pipe Inp Report'!BC49="X",1,IF('Prop Drill Pipe Inp Report'!BD49="X",1,IF('Prop Drill Pipe Inp Report'!BE49="X",1,0)))))))))))</f>
        <v>0</v>
      </c>
    </row>
    <row r="43" spans="9:10" x14ac:dyDescent="0.25">
      <c r="I43">
        <f>IF('Prop Drill Pipe Inp Report'!Z50="X",1,IF('Prop Drill Pipe Inp Report'!AA50="X",1,IF('Prop Drill Pipe Inp Report'!AB50="X",1,IF('Prop Drill Pipe Inp Report'!AC50="X",1,IF('Prop Drill Pipe Inp Report'!AD50="X",1,IF('Prop Drill Pipe Inp Report'!AE50="X",1,IF('Prop Drill Pipe Inp Report'!AF50="X",1,IF('Prop Drill Pipe Inp Report'!AG50="X",1,IF('Prop Drill Pipe Inp Report'!AH50="X",1,IF('Prop Drill Pipe Inp Report'!AI50="X",1,IF('Prop Drill Pipe Inp Report'!AJ50="X",1,IF('Prop Drill Pipe Inp Report'!AK50="X",1,IF('Prop Drill Pipe Inp Report'!AL50="X",1,IF('Prop Drill Pipe Inp Report'!AM50="X",1,IF('Prop Drill Pipe Inp Report'!AN50="X",1,IF('Prop Drill Pipe Inp Report'!AO50="X",1,IF('Prop Drill Pipe Inp Report'!AP50="X",1,0)))))))))))))))))</f>
        <v>0</v>
      </c>
      <c r="J43">
        <f>IF('Prop Drill Pipe Inp Report'!AU50="X",1,IF('Prop Drill Pipe Inp Report'!AV50="X",1,IF('Prop Drill Pipe Inp Report'!AW50="X",1,IF('Prop Drill Pipe Inp Report'!AX50="X",1,IF('Prop Drill Pipe Inp Report'!AY50="X",1,IF('Prop Drill Pipe Inp Report'!AZ50="X",1,IF('Prop Drill Pipe Inp Report'!BA50="X",1,IF('Prop Drill Pipe Inp Report'!BB50="X",1,IF('Prop Drill Pipe Inp Report'!BC50="X",1,IF('Prop Drill Pipe Inp Report'!BD50="X",1,IF('Prop Drill Pipe Inp Report'!BE50="X",1,0)))))))))))</f>
        <v>0</v>
      </c>
    </row>
    <row r="44" spans="9:10" x14ac:dyDescent="0.25">
      <c r="I44">
        <f>IF('Prop Drill Pipe Inp Report'!Z51="X",1,IF('Prop Drill Pipe Inp Report'!AA51="X",1,IF('Prop Drill Pipe Inp Report'!AB51="X",1,IF('Prop Drill Pipe Inp Report'!AC51="X",1,IF('Prop Drill Pipe Inp Report'!AD51="X",1,IF('Prop Drill Pipe Inp Report'!AE51="X",1,IF('Prop Drill Pipe Inp Report'!AF51="X",1,IF('Prop Drill Pipe Inp Report'!AG51="X",1,IF('Prop Drill Pipe Inp Report'!AH51="X",1,IF('Prop Drill Pipe Inp Report'!AI51="X",1,IF('Prop Drill Pipe Inp Report'!AJ51="X",1,IF('Prop Drill Pipe Inp Report'!AK51="X",1,IF('Prop Drill Pipe Inp Report'!AL51="X",1,IF('Prop Drill Pipe Inp Report'!AM51="X",1,IF('Prop Drill Pipe Inp Report'!AN51="X",1,IF('Prop Drill Pipe Inp Report'!AO51="X",1,IF('Prop Drill Pipe Inp Report'!AP51="X",1,0)))))))))))))))))</f>
        <v>0</v>
      </c>
      <c r="J44">
        <f>IF('Prop Drill Pipe Inp Report'!AU51="X",1,IF('Prop Drill Pipe Inp Report'!AV51="X",1,IF('Prop Drill Pipe Inp Report'!AW51="X",1,IF('Prop Drill Pipe Inp Report'!AX51="X",1,IF('Prop Drill Pipe Inp Report'!AY51="X",1,IF('Prop Drill Pipe Inp Report'!AZ51="X",1,IF('Prop Drill Pipe Inp Report'!BA51="X",1,IF('Prop Drill Pipe Inp Report'!BB51="X",1,IF('Prop Drill Pipe Inp Report'!BC51="X",1,IF('Prop Drill Pipe Inp Report'!BD51="X",1,IF('Prop Drill Pipe Inp Report'!BE51="X",1,0)))))))))))</f>
        <v>0</v>
      </c>
    </row>
    <row r="45" spans="9:10" x14ac:dyDescent="0.25">
      <c r="I45">
        <f>IF('Prop Drill Pipe Inp Report'!Z52="X",1,IF('Prop Drill Pipe Inp Report'!AA52="X",1,IF('Prop Drill Pipe Inp Report'!AB52="X",1,IF('Prop Drill Pipe Inp Report'!AC52="X",1,IF('Prop Drill Pipe Inp Report'!AD52="X",1,IF('Prop Drill Pipe Inp Report'!AE52="X",1,IF('Prop Drill Pipe Inp Report'!AF52="X",1,IF('Prop Drill Pipe Inp Report'!AG52="X",1,IF('Prop Drill Pipe Inp Report'!AH52="X",1,IF('Prop Drill Pipe Inp Report'!AI52="X",1,IF('Prop Drill Pipe Inp Report'!AJ52="X",1,IF('Prop Drill Pipe Inp Report'!AK52="X",1,IF('Prop Drill Pipe Inp Report'!AL52="X",1,IF('Prop Drill Pipe Inp Report'!AM52="X",1,IF('Prop Drill Pipe Inp Report'!AN52="X",1,IF('Prop Drill Pipe Inp Report'!AO52="X",1,IF('Prop Drill Pipe Inp Report'!AP52="X",1,0)))))))))))))))))</f>
        <v>0</v>
      </c>
      <c r="J45">
        <f>IF('Prop Drill Pipe Inp Report'!AU52="X",1,IF('Prop Drill Pipe Inp Report'!AV52="X",1,IF('Prop Drill Pipe Inp Report'!AW52="X",1,IF('Prop Drill Pipe Inp Report'!AX52="X",1,IF('Prop Drill Pipe Inp Report'!AY52="X",1,IF('Prop Drill Pipe Inp Report'!AZ52="X",1,IF('Prop Drill Pipe Inp Report'!BA52="X",1,IF('Prop Drill Pipe Inp Report'!BB52="X",1,IF('Prop Drill Pipe Inp Report'!BC52="X",1,IF('Prop Drill Pipe Inp Report'!BD52="X",1,IF('Prop Drill Pipe Inp Report'!BE52="X",1,0)))))))))))</f>
        <v>0</v>
      </c>
    </row>
    <row r="46" spans="9:10" x14ac:dyDescent="0.25">
      <c r="I46">
        <f>IF('Prop Drill Pipe Inp Report'!Z53="X",1,IF('Prop Drill Pipe Inp Report'!AA53="X",1,IF('Prop Drill Pipe Inp Report'!AB53="X",1,IF('Prop Drill Pipe Inp Report'!AC53="X",1,IF('Prop Drill Pipe Inp Report'!AD53="X",1,IF('Prop Drill Pipe Inp Report'!AE53="X",1,IF('Prop Drill Pipe Inp Report'!AF53="X",1,IF('Prop Drill Pipe Inp Report'!AG53="X",1,IF('Prop Drill Pipe Inp Report'!AH53="X",1,IF('Prop Drill Pipe Inp Report'!AI53="X",1,IF('Prop Drill Pipe Inp Report'!AJ53="X",1,IF('Prop Drill Pipe Inp Report'!AK53="X",1,IF('Prop Drill Pipe Inp Report'!AL53="X",1,IF('Prop Drill Pipe Inp Report'!AM53="X",1,IF('Prop Drill Pipe Inp Report'!AN53="X",1,IF('Prop Drill Pipe Inp Report'!AO53="X",1,IF('Prop Drill Pipe Inp Report'!AP53="X",1,0)))))))))))))))))</f>
        <v>0</v>
      </c>
      <c r="J46">
        <f>IF('Prop Drill Pipe Inp Report'!AU53="X",1,IF('Prop Drill Pipe Inp Report'!AV53="X",1,IF('Prop Drill Pipe Inp Report'!AW53="X",1,IF('Prop Drill Pipe Inp Report'!AX53="X",1,IF('Prop Drill Pipe Inp Report'!AY53="X",1,IF('Prop Drill Pipe Inp Report'!AZ53="X",1,IF('Prop Drill Pipe Inp Report'!BA53="X",1,IF('Prop Drill Pipe Inp Report'!BB53="X",1,IF('Prop Drill Pipe Inp Report'!BC53="X",1,IF('Prop Drill Pipe Inp Report'!BD53="X",1,IF('Prop Drill Pipe Inp Report'!BE53="X",1,0)))))))))))</f>
        <v>0</v>
      </c>
    </row>
    <row r="47" spans="9:10" x14ac:dyDescent="0.25">
      <c r="I47">
        <f>IF('Prop Drill Pipe Inp Report'!Z54="X",1,IF('Prop Drill Pipe Inp Report'!AA54="X",1,IF('Prop Drill Pipe Inp Report'!AB54="X",1,IF('Prop Drill Pipe Inp Report'!AC54="X",1,IF('Prop Drill Pipe Inp Report'!AD54="X",1,IF('Prop Drill Pipe Inp Report'!AE54="X",1,IF('Prop Drill Pipe Inp Report'!AF54="X",1,IF('Prop Drill Pipe Inp Report'!AG54="X",1,IF('Prop Drill Pipe Inp Report'!AH54="X",1,IF('Prop Drill Pipe Inp Report'!AI54="X",1,IF('Prop Drill Pipe Inp Report'!AJ54="X",1,IF('Prop Drill Pipe Inp Report'!AK54="X",1,IF('Prop Drill Pipe Inp Report'!AL54="X",1,IF('Prop Drill Pipe Inp Report'!AM54="X",1,IF('Prop Drill Pipe Inp Report'!AN54="X",1,IF('Prop Drill Pipe Inp Report'!AO54="X",1,IF('Prop Drill Pipe Inp Report'!AP54="X",1,0)))))))))))))))))</f>
        <v>0</v>
      </c>
      <c r="J47">
        <f>IF('Prop Drill Pipe Inp Report'!AU54="X",1,IF('Prop Drill Pipe Inp Report'!AV54="X",1,IF('Prop Drill Pipe Inp Report'!AW54="X",1,IF('Prop Drill Pipe Inp Report'!AX54="X",1,IF('Prop Drill Pipe Inp Report'!AY54="X",1,IF('Prop Drill Pipe Inp Report'!AZ54="X",1,IF('Prop Drill Pipe Inp Report'!BA54="X",1,IF('Prop Drill Pipe Inp Report'!BB54="X",1,IF('Prop Drill Pipe Inp Report'!BC54="X",1,IF('Prop Drill Pipe Inp Report'!BD54="X",1,IF('Prop Drill Pipe Inp Report'!BE54="X",1,0)))))))))))</f>
        <v>0</v>
      </c>
    </row>
    <row r="48" spans="9:10" x14ac:dyDescent="0.25">
      <c r="I48">
        <f>IF('Prop Drill Pipe Inp Report'!Z55="X",1,IF('Prop Drill Pipe Inp Report'!AA55="X",1,IF('Prop Drill Pipe Inp Report'!AB55="X",1,IF('Prop Drill Pipe Inp Report'!AC55="X",1,IF('Prop Drill Pipe Inp Report'!AD55="X",1,IF('Prop Drill Pipe Inp Report'!AE55="X",1,IF('Prop Drill Pipe Inp Report'!AF55="X",1,IF('Prop Drill Pipe Inp Report'!AG55="X",1,IF('Prop Drill Pipe Inp Report'!AH55="X",1,IF('Prop Drill Pipe Inp Report'!AI55="X",1,IF('Prop Drill Pipe Inp Report'!AJ55="X",1,IF('Prop Drill Pipe Inp Report'!AK55="X",1,IF('Prop Drill Pipe Inp Report'!AL55="X",1,IF('Prop Drill Pipe Inp Report'!AM55="X",1,IF('Prop Drill Pipe Inp Report'!AN55="X",1,IF('Prop Drill Pipe Inp Report'!AO55="X",1,IF('Prop Drill Pipe Inp Report'!AP55="X",1,0)))))))))))))))))</f>
        <v>0</v>
      </c>
      <c r="J48">
        <f>IF('Prop Drill Pipe Inp Report'!AU55="X",1,IF('Prop Drill Pipe Inp Report'!AV55="X",1,IF('Prop Drill Pipe Inp Report'!AW55="X",1,IF('Prop Drill Pipe Inp Report'!AX55="X",1,IF('Prop Drill Pipe Inp Report'!AY55="X",1,IF('Prop Drill Pipe Inp Report'!AZ55="X",1,IF('Prop Drill Pipe Inp Report'!BA55="X",1,IF('Prop Drill Pipe Inp Report'!BB55="X",1,IF('Prop Drill Pipe Inp Report'!BC55="X",1,IF('Prop Drill Pipe Inp Report'!BD55="X",1,IF('Prop Drill Pipe Inp Report'!BE55="X",1,0)))))))))))</f>
        <v>0</v>
      </c>
    </row>
    <row r="49" spans="9:10" x14ac:dyDescent="0.25">
      <c r="I49">
        <f>IF('Prop Drill Pipe Inp Report'!Z56="X",1,IF('Prop Drill Pipe Inp Report'!AA56="X",1,IF('Prop Drill Pipe Inp Report'!AB56="X",1,IF('Prop Drill Pipe Inp Report'!AC56="X",1,IF('Prop Drill Pipe Inp Report'!AD56="X",1,IF('Prop Drill Pipe Inp Report'!AE56="X",1,IF('Prop Drill Pipe Inp Report'!AF56="X",1,IF('Prop Drill Pipe Inp Report'!AG56="X",1,IF('Prop Drill Pipe Inp Report'!AH56="X",1,IF('Prop Drill Pipe Inp Report'!AI56="X",1,IF('Prop Drill Pipe Inp Report'!AJ56="X",1,IF('Prop Drill Pipe Inp Report'!AK56="X",1,IF('Prop Drill Pipe Inp Report'!AL56="X",1,IF('Prop Drill Pipe Inp Report'!AM56="X",1,IF('Prop Drill Pipe Inp Report'!AN56="X",1,IF('Prop Drill Pipe Inp Report'!AO56="X",1,IF('Prop Drill Pipe Inp Report'!AP56="X",1,0)))))))))))))))))</f>
        <v>0</v>
      </c>
      <c r="J49">
        <f>IF('Prop Drill Pipe Inp Report'!AU56="X",1,IF('Prop Drill Pipe Inp Report'!AV56="X",1,IF('Prop Drill Pipe Inp Report'!AW56="X",1,IF('Prop Drill Pipe Inp Report'!AX56="X",1,IF('Prop Drill Pipe Inp Report'!AY56="X",1,IF('Prop Drill Pipe Inp Report'!AZ56="X",1,IF('Prop Drill Pipe Inp Report'!BA56="X",1,IF('Prop Drill Pipe Inp Report'!BB56="X",1,IF('Prop Drill Pipe Inp Report'!BC56="X",1,IF('Prop Drill Pipe Inp Report'!BD56="X",1,IF('Prop Drill Pipe Inp Report'!BE56="X",1,0)))))))))))</f>
        <v>0</v>
      </c>
    </row>
    <row r="50" spans="9:10" x14ac:dyDescent="0.25">
      <c r="I50">
        <f>IF('Prop Drill Pipe Inp Report'!Z57="X",1,IF('Prop Drill Pipe Inp Report'!AA57="X",1,IF('Prop Drill Pipe Inp Report'!AB57="X",1,IF('Prop Drill Pipe Inp Report'!AC57="X",1,IF('Prop Drill Pipe Inp Report'!AD57="X",1,IF('Prop Drill Pipe Inp Report'!AE57="X",1,IF('Prop Drill Pipe Inp Report'!AF57="X",1,IF('Prop Drill Pipe Inp Report'!AG57="X",1,IF('Prop Drill Pipe Inp Report'!AH57="X",1,IF('Prop Drill Pipe Inp Report'!AI57="X",1,IF('Prop Drill Pipe Inp Report'!AJ57="X",1,IF('Prop Drill Pipe Inp Report'!AK57="X",1,IF('Prop Drill Pipe Inp Report'!AL57="X",1,IF('Prop Drill Pipe Inp Report'!AM57="X",1,IF('Prop Drill Pipe Inp Report'!AN57="X",1,IF('Prop Drill Pipe Inp Report'!AO57="X",1,IF('Prop Drill Pipe Inp Report'!AP57="X",1,0)))))))))))))))))</f>
        <v>0</v>
      </c>
      <c r="J50">
        <f>IF('Prop Drill Pipe Inp Report'!AU57="X",1,IF('Prop Drill Pipe Inp Report'!AV57="X",1,IF('Prop Drill Pipe Inp Report'!AW57="X",1,IF('Prop Drill Pipe Inp Report'!AX57="X",1,IF('Prop Drill Pipe Inp Report'!AY57="X",1,IF('Prop Drill Pipe Inp Report'!AZ57="X",1,IF('Prop Drill Pipe Inp Report'!BA57="X",1,IF('Prop Drill Pipe Inp Report'!BB57="X",1,IF('Prop Drill Pipe Inp Report'!BC57="X",1,IF('Prop Drill Pipe Inp Report'!BD57="X",1,IF('Prop Drill Pipe Inp Report'!BE57="X",1,0)))))))))))</f>
        <v>0</v>
      </c>
    </row>
    <row r="51" spans="9:10" x14ac:dyDescent="0.25">
      <c r="I51">
        <f>IF('Prop Drill Pipe Inp Report'!Z58="X",1,IF('Prop Drill Pipe Inp Report'!AA58="X",1,IF('Prop Drill Pipe Inp Report'!AB58="X",1,IF('Prop Drill Pipe Inp Report'!AC58="X",1,IF('Prop Drill Pipe Inp Report'!AD58="X",1,IF('Prop Drill Pipe Inp Report'!AE58="X",1,IF('Prop Drill Pipe Inp Report'!AF58="X",1,IF('Prop Drill Pipe Inp Report'!AG58="X",1,IF('Prop Drill Pipe Inp Report'!AH58="X",1,IF('Prop Drill Pipe Inp Report'!AI58="X",1,IF('Prop Drill Pipe Inp Report'!AJ58="X",1,IF('Prop Drill Pipe Inp Report'!AK58="X",1,IF('Prop Drill Pipe Inp Report'!AL58="X",1,IF('Prop Drill Pipe Inp Report'!AM58="X",1,IF('Prop Drill Pipe Inp Report'!AN58="X",1,IF('Prop Drill Pipe Inp Report'!AO58="X",1,IF('Prop Drill Pipe Inp Report'!AP58="X",1,0)))))))))))))))))</f>
        <v>0</v>
      </c>
      <c r="J51">
        <f>IF('Prop Drill Pipe Inp Report'!AU58="X",1,IF('Prop Drill Pipe Inp Report'!AV58="X",1,IF('Prop Drill Pipe Inp Report'!AW58="X",1,IF('Prop Drill Pipe Inp Report'!AX58="X",1,IF('Prop Drill Pipe Inp Report'!AY58="X",1,IF('Prop Drill Pipe Inp Report'!AZ58="X",1,IF('Prop Drill Pipe Inp Report'!BA58="X",1,IF('Prop Drill Pipe Inp Report'!BB58="X",1,IF('Prop Drill Pipe Inp Report'!BC58="X",1,IF('Prop Drill Pipe Inp Report'!BD58="X",1,IF('Prop Drill Pipe Inp Report'!BE58="X",1,0)))))))))))</f>
        <v>0</v>
      </c>
    </row>
    <row r="52" spans="9:10" x14ac:dyDescent="0.25">
      <c r="I52">
        <f>IF('Prop Drill Pipe Inp Report'!Z59="X",1,IF('Prop Drill Pipe Inp Report'!AA59="X",1,IF('Prop Drill Pipe Inp Report'!AB59="X",1,IF('Prop Drill Pipe Inp Report'!AC59="X",1,IF('Prop Drill Pipe Inp Report'!AD59="X",1,IF('Prop Drill Pipe Inp Report'!AE59="X",1,IF('Prop Drill Pipe Inp Report'!AF59="X",1,IF('Prop Drill Pipe Inp Report'!AG59="X",1,IF('Prop Drill Pipe Inp Report'!AH59="X",1,IF('Prop Drill Pipe Inp Report'!AI59="X",1,IF('Prop Drill Pipe Inp Report'!AJ59="X",1,IF('Prop Drill Pipe Inp Report'!AK59="X",1,IF('Prop Drill Pipe Inp Report'!AL59="X",1,IF('Prop Drill Pipe Inp Report'!AM59="X",1,IF('Prop Drill Pipe Inp Report'!AN59="X",1,IF('Prop Drill Pipe Inp Report'!AO59="X",1,IF('Prop Drill Pipe Inp Report'!AP59="X",1,0)))))))))))))))))</f>
        <v>0</v>
      </c>
      <c r="J52">
        <f>IF('Prop Drill Pipe Inp Report'!AU59="X",1,IF('Prop Drill Pipe Inp Report'!AV59="X",1,IF('Prop Drill Pipe Inp Report'!AW59="X",1,IF('Prop Drill Pipe Inp Report'!AX59="X",1,IF('Prop Drill Pipe Inp Report'!AY59="X",1,IF('Prop Drill Pipe Inp Report'!AZ59="X",1,IF('Prop Drill Pipe Inp Report'!BA59="X",1,IF('Prop Drill Pipe Inp Report'!BB59="X",1,IF('Prop Drill Pipe Inp Report'!BC59="X",1,IF('Prop Drill Pipe Inp Report'!BD59="X",1,IF('Prop Drill Pipe Inp Report'!BE59="X",1,0)))))))))))</f>
        <v>0</v>
      </c>
    </row>
    <row r="53" spans="9:10" x14ac:dyDescent="0.25">
      <c r="I53">
        <f>IF('Prop Drill Pipe Inp Report'!Z60="X",1,IF('Prop Drill Pipe Inp Report'!AA60="X",1,IF('Prop Drill Pipe Inp Report'!AB60="X",1,IF('Prop Drill Pipe Inp Report'!AC60="X",1,IF('Prop Drill Pipe Inp Report'!AD60="X",1,IF('Prop Drill Pipe Inp Report'!AE60="X",1,IF('Prop Drill Pipe Inp Report'!AF60="X",1,IF('Prop Drill Pipe Inp Report'!AG60="X",1,IF('Prop Drill Pipe Inp Report'!AH60="X",1,IF('Prop Drill Pipe Inp Report'!AI60="X",1,IF('Prop Drill Pipe Inp Report'!AJ60="X",1,IF('Prop Drill Pipe Inp Report'!AK60="X",1,IF('Prop Drill Pipe Inp Report'!AL60="X",1,IF('Prop Drill Pipe Inp Report'!AM60="X",1,IF('Prop Drill Pipe Inp Report'!AN60="X",1,IF('Prop Drill Pipe Inp Report'!AO60="X",1,IF('Prop Drill Pipe Inp Report'!AP60="X",1,0)))))))))))))))))</f>
        <v>0</v>
      </c>
      <c r="J53">
        <f>IF('Prop Drill Pipe Inp Report'!AU60="X",1,IF('Prop Drill Pipe Inp Report'!AV60="X",1,IF('Prop Drill Pipe Inp Report'!AW60="X",1,IF('Prop Drill Pipe Inp Report'!AX60="X",1,IF('Prop Drill Pipe Inp Report'!AY60="X",1,IF('Prop Drill Pipe Inp Report'!AZ60="X",1,IF('Prop Drill Pipe Inp Report'!BA60="X",1,IF('Prop Drill Pipe Inp Report'!BB60="X",1,IF('Prop Drill Pipe Inp Report'!BC60="X",1,IF('Prop Drill Pipe Inp Report'!BD60="X",1,IF('Prop Drill Pipe Inp Report'!BE60="X",1,0)))))))))))</f>
        <v>0</v>
      </c>
    </row>
    <row r="54" spans="9:10" x14ac:dyDescent="0.25">
      <c r="I54">
        <f>IF('Prop Drill Pipe Inp Report'!Z61="X",1,IF('Prop Drill Pipe Inp Report'!AA61="X",1,IF('Prop Drill Pipe Inp Report'!AB61="X",1,IF('Prop Drill Pipe Inp Report'!AC61="X",1,IF('Prop Drill Pipe Inp Report'!AD61="X",1,IF('Prop Drill Pipe Inp Report'!AE61="X",1,IF('Prop Drill Pipe Inp Report'!AF61="X",1,IF('Prop Drill Pipe Inp Report'!AG61="X",1,IF('Prop Drill Pipe Inp Report'!AH61="X",1,IF('Prop Drill Pipe Inp Report'!AI61="X",1,IF('Prop Drill Pipe Inp Report'!AJ61="X",1,IF('Prop Drill Pipe Inp Report'!AK61="X",1,IF('Prop Drill Pipe Inp Report'!AL61="X",1,IF('Prop Drill Pipe Inp Report'!AM61="X",1,IF('Prop Drill Pipe Inp Report'!AN61="X",1,IF('Prop Drill Pipe Inp Report'!AO61="X",1,IF('Prop Drill Pipe Inp Report'!AP61="X",1,0)))))))))))))))))</f>
        <v>0</v>
      </c>
      <c r="J54">
        <f>IF('Prop Drill Pipe Inp Report'!AU61="X",1,IF('Prop Drill Pipe Inp Report'!AV61="X",1,IF('Prop Drill Pipe Inp Report'!AW61="X",1,IF('Prop Drill Pipe Inp Report'!AX61="X",1,IF('Prop Drill Pipe Inp Report'!AY61="X",1,IF('Prop Drill Pipe Inp Report'!AZ61="X",1,IF('Prop Drill Pipe Inp Report'!BA61="X",1,IF('Prop Drill Pipe Inp Report'!BB61="X",1,IF('Prop Drill Pipe Inp Report'!BC61="X",1,IF('Prop Drill Pipe Inp Report'!BD61="X",1,IF('Prop Drill Pipe Inp Report'!BE61="X",1,0)))))))))))</f>
        <v>0</v>
      </c>
    </row>
    <row r="55" spans="9:10" x14ac:dyDescent="0.25">
      <c r="I55">
        <f>IF('Prop Drill Pipe Inp Report'!Z62="X",1,IF('Prop Drill Pipe Inp Report'!AA62="X",1,IF('Prop Drill Pipe Inp Report'!AB62="X",1,IF('Prop Drill Pipe Inp Report'!AC62="X",1,IF('Prop Drill Pipe Inp Report'!AD62="X",1,IF('Prop Drill Pipe Inp Report'!AE62="X",1,IF('Prop Drill Pipe Inp Report'!AF62="X",1,IF('Prop Drill Pipe Inp Report'!AG62="X",1,IF('Prop Drill Pipe Inp Report'!AH62="X",1,IF('Prop Drill Pipe Inp Report'!AI62="X",1,IF('Prop Drill Pipe Inp Report'!AJ62="X",1,IF('Prop Drill Pipe Inp Report'!AK62="X",1,IF('Prop Drill Pipe Inp Report'!AL62="X",1,IF('Prop Drill Pipe Inp Report'!AM62="X",1,IF('Prop Drill Pipe Inp Report'!AN62="X",1,IF('Prop Drill Pipe Inp Report'!AO62="X",1,IF('Prop Drill Pipe Inp Report'!AP62="X",1,0)))))))))))))))))</f>
        <v>0</v>
      </c>
      <c r="J55">
        <f>IF('Prop Drill Pipe Inp Report'!AU62="X",1,IF('Prop Drill Pipe Inp Report'!AV62="X",1,IF('Prop Drill Pipe Inp Report'!AW62="X",1,IF('Prop Drill Pipe Inp Report'!AX62="X",1,IF('Prop Drill Pipe Inp Report'!AY62="X",1,IF('Prop Drill Pipe Inp Report'!AZ62="X",1,IF('Prop Drill Pipe Inp Report'!BA62="X",1,IF('Prop Drill Pipe Inp Report'!BB62="X",1,IF('Prop Drill Pipe Inp Report'!BC62="X",1,IF('Prop Drill Pipe Inp Report'!BD62="X",1,IF('Prop Drill Pipe Inp Report'!BE62="X",1,0)))))))))))</f>
        <v>0</v>
      </c>
    </row>
    <row r="56" spans="9:10" x14ac:dyDescent="0.25">
      <c r="I56">
        <f>IF('Prop Drill Pipe Inp Report'!Z63="X",1,IF('Prop Drill Pipe Inp Report'!AA63="X",1,IF('Prop Drill Pipe Inp Report'!AB63="X",1,IF('Prop Drill Pipe Inp Report'!AC63="X",1,IF('Prop Drill Pipe Inp Report'!AD63="X",1,IF('Prop Drill Pipe Inp Report'!AE63="X",1,IF('Prop Drill Pipe Inp Report'!AF63="X",1,IF('Prop Drill Pipe Inp Report'!AG63="X",1,IF('Prop Drill Pipe Inp Report'!AH63="X",1,IF('Prop Drill Pipe Inp Report'!AI63="X",1,IF('Prop Drill Pipe Inp Report'!AJ63="X",1,IF('Prop Drill Pipe Inp Report'!AK63="X",1,IF('Prop Drill Pipe Inp Report'!AL63="X",1,IF('Prop Drill Pipe Inp Report'!AM63="X",1,IF('Prop Drill Pipe Inp Report'!AN63="X",1,IF('Prop Drill Pipe Inp Report'!AO63="X",1,IF('Prop Drill Pipe Inp Report'!AP63="X",1,0)))))))))))))))))</f>
        <v>0</v>
      </c>
      <c r="J56">
        <f>IF('Prop Drill Pipe Inp Report'!AU63="X",1,IF('Prop Drill Pipe Inp Report'!AV63="X",1,IF('Prop Drill Pipe Inp Report'!AW63="X",1,IF('Prop Drill Pipe Inp Report'!AX63="X",1,IF('Prop Drill Pipe Inp Report'!AY63="X",1,IF('Prop Drill Pipe Inp Report'!AZ63="X",1,IF('Prop Drill Pipe Inp Report'!BA63="X",1,IF('Prop Drill Pipe Inp Report'!BB63="X",1,IF('Prop Drill Pipe Inp Report'!BC63="X",1,IF('Prop Drill Pipe Inp Report'!BD63="X",1,IF('Prop Drill Pipe Inp Report'!BE63="X",1,0)))))))))))</f>
        <v>0</v>
      </c>
    </row>
    <row r="57" spans="9:10" x14ac:dyDescent="0.25">
      <c r="I57">
        <f>IF('Prop Drill Pipe Inp Report'!Z64="X",1,IF('Prop Drill Pipe Inp Report'!AA64="X",1,IF('Prop Drill Pipe Inp Report'!AB64="X",1,IF('Prop Drill Pipe Inp Report'!AC64="X",1,IF('Prop Drill Pipe Inp Report'!AD64="X",1,IF('Prop Drill Pipe Inp Report'!AE64="X",1,IF('Prop Drill Pipe Inp Report'!AF64="X",1,IF('Prop Drill Pipe Inp Report'!AG64="X",1,IF('Prop Drill Pipe Inp Report'!AH64="X",1,IF('Prop Drill Pipe Inp Report'!AI64="X",1,IF('Prop Drill Pipe Inp Report'!AJ64="X",1,IF('Prop Drill Pipe Inp Report'!AK64="X",1,IF('Prop Drill Pipe Inp Report'!AL64="X",1,IF('Prop Drill Pipe Inp Report'!AM64="X",1,IF('Prop Drill Pipe Inp Report'!AN64="X",1,IF('Prop Drill Pipe Inp Report'!AO64="X",1,IF('Prop Drill Pipe Inp Report'!AP64="X",1,0)))))))))))))))))</f>
        <v>0</v>
      </c>
      <c r="J57">
        <f>IF('Prop Drill Pipe Inp Report'!AU64="X",1,IF('Prop Drill Pipe Inp Report'!AV64="X",1,IF('Prop Drill Pipe Inp Report'!AW64="X",1,IF('Prop Drill Pipe Inp Report'!AX64="X",1,IF('Prop Drill Pipe Inp Report'!AY64="X",1,IF('Prop Drill Pipe Inp Report'!AZ64="X",1,IF('Prop Drill Pipe Inp Report'!BA64="X",1,IF('Prop Drill Pipe Inp Report'!BB64="X",1,IF('Prop Drill Pipe Inp Report'!BC64="X",1,IF('Prop Drill Pipe Inp Report'!BD64="X",1,IF('Prop Drill Pipe Inp Report'!BE64="X",1,0)))))))))))</f>
        <v>0</v>
      </c>
    </row>
    <row r="58" spans="9:10" x14ac:dyDescent="0.25">
      <c r="I58">
        <f>IF('Prop Drill Pipe Inp Report'!Z65="X",1,IF('Prop Drill Pipe Inp Report'!AA65="X",1,IF('Prop Drill Pipe Inp Report'!AB65="X",1,IF('Prop Drill Pipe Inp Report'!AC65="X",1,IF('Prop Drill Pipe Inp Report'!AD65="X",1,IF('Prop Drill Pipe Inp Report'!AE65="X",1,IF('Prop Drill Pipe Inp Report'!AF65="X",1,IF('Prop Drill Pipe Inp Report'!AG65="X",1,IF('Prop Drill Pipe Inp Report'!AH65="X",1,IF('Prop Drill Pipe Inp Report'!AI65="X",1,IF('Prop Drill Pipe Inp Report'!AJ65="X",1,IF('Prop Drill Pipe Inp Report'!AK65="X",1,IF('Prop Drill Pipe Inp Report'!AL65="X",1,IF('Prop Drill Pipe Inp Report'!AM65="X",1,IF('Prop Drill Pipe Inp Report'!AN65="X",1,IF('Prop Drill Pipe Inp Report'!AO65="X",1,IF('Prop Drill Pipe Inp Report'!AP65="X",1,0)))))))))))))))))</f>
        <v>0</v>
      </c>
      <c r="J58">
        <f>IF('Prop Drill Pipe Inp Report'!AU65="X",1,IF('Prop Drill Pipe Inp Report'!AV65="X",1,IF('Prop Drill Pipe Inp Report'!AW65="X",1,IF('Prop Drill Pipe Inp Report'!AX65="X",1,IF('Prop Drill Pipe Inp Report'!AY65="X",1,IF('Prop Drill Pipe Inp Report'!AZ65="X",1,IF('Prop Drill Pipe Inp Report'!BA65="X",1,IF('Prop Drill Pipe Inp Report'!BB65="X",1,IF('Prop Drill Pipe Inp Report'!BC65="X",1,IF('Prop Drill Pipe Inp Report'!BD65="X",1,IF('Prop Drill Pipe Inp Report'!BE65="X",1,0)))))))))))</f>
        <v>0</v>
      </c>
    </row>
    <row r="59" spans="9:10" x14ac:dyDescent="0.25">
      <c r="I59">
        <f>IF('Prop Drill Pipe Inp Report'!Z66="X",1,IF('Prop Drill Pipe Inp Report'!AA66="X",1,IF('Prop Drill Pipe Inp Report'!AB66="X",1,IF('Prop Drill Pipe Inp Report'!AC66="X",1,IF('Prop Drill Pipe Inp Report'!AD66="X",1,IF('Prop Drill Pipe Inp Report'!AE66="X",1,IF('Prop Drill Pipe Inp Report'!AF66="X",1,IF('Prop Drill Pipe Inp Report'!AG66="X",1,IF('Prop Drill Pipe Inp Report'!AH66="X",1,IF('Prop Drill Pipe Inp Report'!AI66="X",1,IF('Prop Drill Pipe Inp Report'!AJ66="X",1,IF('Prop Drill Pipe Inp Report'!AK66="X",1,IF('Prop Drill Pipe Inp Report'!AL66="X",1,IF('Prop Drill Pipe Inp Report'!AM66="X",1,IF('Prop Drill Pipe Inp Report'!AN66="X",1,IF('Prop Drill Pipe Inp Report'!AO66="X",1,IF('Prop Drill Pipe Inp Report'!AP66="X",1,0)))))))))))))))))</f>
        <v>0</v>
      </c>
      <c r="J59">
        <f>IF('Prop Drill Pipe Inp Report'!AU66="X",1,IF('Prop Drill Pipe Inp Report'!AV66="X",1,IF('Prop Drill Pipe Inp Report'!AW66="X",1,IF('Prop Drill Pipe Inp Report'!AX66="X",1,IF('Prop Drill Pipe Inp Report'!AY66="X",1,IF('Prop Drill Pipe Inp Report'!AZ66="X",1,IF('Prop Drill Pipe Inp Report'!BA66="X",1,IF('Prop Drill Pipe Inp Report'!BB66="X",1,IF('Prop Drill Pipe Inp Report'!BC66="X",1,IF('Prop Drill Pipe Inp Report'!BD66="X",1,IF('Prop Drill Pipe Inp Report'!BE66="X",1,0)))))))))))</f>
        <v>0</v>
      </c>
    </row>
    <row r="60" spans="9:10" x14ac:dyDescent="0.25">
      <c r="I60">
        <f>IF('Prop Drill Pipe Inp Report'!Z67="X",1,IF('Prop Drill Pipe Inp Report'!AA67="X",1,IF('Prop Drill Pipe Inp Report'!AB67="X",1,IF('Prop Drill Pipe Inp Report'!AC67="X",1,IF('Prop Drill Pipe Inp Report'!AD67="X",1,IF('Prop Drill Pipe Inp Report'!AE67="X",1,IF('Prop Drill Pipe Inp Report'!AF67="X",1,IF('Prop Drill Pipe Inp Report'!AG67="X",1,IF('Prop Drill Pipe Inp Report'!AH67="X",1,IF('Prop Drill Pipe Inp Report'!AI67="X",1,IF('Prop Drill Pipe Inp Report'!AJ67="X",1,IF('Prop Drill Pipe Inp Report'!AK67="X",1,IF('Prop Drill Pipe Inp Report'!AL67="X",1,IF('Prop Drill Pipe Inp Report'!AM67="X",1,IF('Prop Drill Pipe Inp Report'!AN67="X",1,IF('Prop Drill Pipe Inp Report'!AO67="X",1,IF('Prop Drill Pipe Inp Report'!AP67="X",1,0)))))))))))))))))</f>
        <v>0</v>
      </c>
      <c r="J60">
        <f>IF('Prop Drill Pipe Inp Report'!AU67="X",1,IF('Prop Drill Pipe Inp Report'!AV67="X",1,IF('Prop Drill Pipe Inp Report'!AW67="X",1,IF('Prop Drill Pipe Inp Report'!AX67="X",1,IF('Prop Drill Pipe Inp Report'!AY67="X",1,IF('Prop Drill Pipe Inp Report'!AZ67="X",1,IF('Prop Drill Pipe Inp Report'!BA67="X",1,IF('Prop Drill Pipe Inp Report'!BB67="X",1,IF('Prop Drill Pipe Inp Report'!BC67="X",1,IF('Prop Drill Pipe Inp Report'!BD67="X",1,IF('Prop Drill Pipe Inp Report'!BE67="X",1,0)))))))))))</f>
        <v>0</v>
      </c>
    </row>
    <row r="61" spans="9:10" x14ac:dyDescent="0.25">
      <c r="I61">
        <f>IF('Prop Drill Pipe Inp Report'!Z68="X",1,IF('Prop Drill Pipe Inp Report'!AA68="X",1,IF('Prop Drill Pipe Inp Report'!AB68="X",1,IF('Prop Drill Pipe Inp Report'!AC68="X",1,IF('Prop Drill Pipe Inp Report'!AD68="X",1,IF('Prop Drill Pipe Inp Report'!AE68="X",1,IF('Prop Drill Pipe Inp Report'!AF68="X",1,IF('Prop Drill Pipe Inp Report'!AG68="X",1,IF('Prop Drill Pipe Inp Report'!AH68="X",1,IF('Prop Drill Pipe Inp Report'!AI68="X",1,IF('Prop Drill Pipe Inp Report'!AJ68="X",1,IF('Prop Drill Pipe Inp Report'!AK68="X",1,IF('Prop Drill Pipe Inp Report'!AL68="X",1,IF('Prop Drill Pipe Inp Report'!AM68="X",1,IF('Prop Drill Pipe Inp Report'!AN68="X",1,IF('Prop Drill Pipe Inp Report'!AO68="X",1,IF('Prop Drill Pipe Inp Report'!AP68="X",1,0)))))))))))))))))</f>
        <v>0</v>
      </c>
      <c r="J61">
        <f>IF('Prop Drill Pipe Inp Report'!AU68="X",1,IF('Prop Drill Pipe Inp Report'!AV68="X",1,IF('Prop Drill Pipe Inp Report'!AW68="X",1,IF('Prop Drill Pipe Inp Report'!AX68="X",1,IF('Prop Drill Pipe Inp Report'!AY68="X",1,IF('Prop Drill Pipe Inp Report'!AZ68="X",1,IF('Prop Drill Pipe Inp Report'!BA68="X",1,IF('Prop Drill Pipe Inp Report'!BB68="X",1,IF('Prop Drill Pipe Inp Report'!BC68="X",1,IF('Prop Drill Pipe Inp Report'!BD68="X",1,IF('Prop Drill Pipe Inp Report'!BE68="X",1,0)))))))))))</f>
        <v>0</v>
      </c>
    </row>
    <row r="62" spans="9:10" x14ac:dyDescent="0.25">
      <c r="I62">
        <f>IF('Prop Drill Pipe Inp Report'!Z69="X",1,IF('Prop Drill Pipe Inp Report'!AA69="X",1,IF('Prop Drill Pipe Inp Report'!AB69="X",1,IF('Prop Drill Pipe Inp Report'!AC69="X",1,IF('Prop Drill Pipe Inp Report'!AD69="X",1,IF('Prop Drill Pipe Inp Report'!AE69="X",1,IF('Prop Drill Pipe Inp Report'!AF69="X",1,IF('Prop Drill Pipe Inp Report'!AG69="X",1,IF('Prop Drill Pipe Inp Report'!AH69="X",1,IF('Prop Drill Pipe Inp Report'!AI69="X",1,IF('Prop Drill Pipe Inp Report'!AJ69="X",1,IF('Prop Drill Pipe Inp Report'!AK69="X",1,IF('Prop Drill Pipe Inp Report'!AL69="X",1,IF('Prop Drill Pipe Inp Report'!AM69="X",1,IF('Prop Drill Pipe Inp Report'!AN69="X",1,IF('Prop Drill Pipe Inp Report'!AO69="X",1,IF('Prop Drill Pipe Inp Report'!AP69="X",1,0)))))))))))))))))</f>
        <v>0</v>
      </c>
      <c r="J62">
        <f>IF('Prop Drill Pipe Inp Report'!AU69="X",1,IF('Prop Drill Pipe Inp Report'!AV69="X",1,IF('Prop Drill Pipe Inp Report'!AW69="X",1,IF('Prop Drill Pipe Inp Report'!AX69="X",1,IF('Prop Drill Pipe Inp Report'!AY69="X",1,IF('Prop Drill Pipe Inp Report'!AZ69="X",1,IF('Prop Drill Pipe Inp Report'!BA69="X",1,IF('Prop Drill Pipe Inp Report'!BB69="X",1,IF('Prop Drill Pipe Inp Report'!BC69="X",1,IF('Prop Drill Pipe Inp Report'!BD69="X",1,IF('Prop Drill Pipe Inp Report'!BE69="X",1,0)))))))))))</f>
        <v>0</v>
      </c>
    </row>
    <row r="63" spans="9:10" x14ac:dyDescent="0.25">
      <c r="I63">
        <f>IF('Prop Drill Pipe Inp Report'!Z70="X",1,IF('Prop Drill Pipe Inp Report'!AA70="X",1,IF('Prop Drill Pipe Inp Report'!AB70="X",1,IF('Prop Drill Pipe Inp Report'!AC70="X",1,IF('Prop Drill Pipe Inp Report'!AD70="X",1,IF('Prop Drill Pipe Inp Report'!AE70="X",1,IF('Prop Drill Pipe Inp Report'!AF70="X",1,IF('Prop Drill Pipe Inp Report'!AG70="X",1,IF('Prop Drill Pipe Inp Report'!AH70="X",1,IF('Prop Drill Pipe Inp Report'!AI70="X",1,IF('Prop Drill Pipe Inp Report'!AJ70="X",1,IF('Prop Drill Pipe Inp Report'!AK70="X",1,IF('Prop Drill Pipe Inp Report'!AL70="X",1,IF('Prop Drill Pipe Inp Report'!AM70="X",1,IF('Prop Drill Pipe Inp Report'!AN70="X",1,IF('Prop Drill Pipe Inp Report'!AO70="X",1,IF('Prop Drill Pipe Inp Report'!AP70="X",1,0)))))))))))))))))</f>
        <v>0</v>
      </c>
      <c r="J63">
        <f>IF('Prop Drill Pipe Inp Report'!AU70="X",1,IF('Prop Drill Pipe Inp Report'!AV70="X",1,IF('Prop Drill Pipe Inp Report'!AW70="X",1,IF('Prop Drill Pipe Inp Report'!AX70="X",1,IF('Prop Drill Pipe Inp Report'!AY70="X",1,IF('Prop Drill Pipe Inp Report'!AZ70="X",1,IF('Prop Drill Pipe Inp Report'!BA70="X",1,IF('Prop Drill Pipe Inp Report'!BB70="X",1,IF('Prop Drill Pipe Inp Report'!BC70="X",1,IF('Prop Drill Pipe Inp Report'!BD70="X",1,IF('Prop Drill Pipe Inp Report'!BE70="X",1,0)))))))))))</f>
        <v>0</v>
      </c>
    </row>
    <row r="64" spans="9:10" x14ac:dyDescent="0.25">
      <c r="I64">
        <f>IF('Prop Drill Pipe Inp Report'!Z71="X",1,IF('Prop Drill Pipe Inp Report'!AA71="X",1,IF('Prop Drill Pipe Inp Report'!AB71="X",1,IF('Prop Drill Pipe Inp Report'!AC71="X",1,IF('Prop Drill Pipe Inp Report'!AD71="X",1,IF('Prop Drill Pipe Inp Report'!AE71="X",1,IF('Prop Drill Pipe Inp Report'!AF71="X",1,IF('Prop Drill Pipe Inp Report'!AG71="X",1,IF('Prop Drill Pipe Inp Report'!AH71="X",1,IF('Prop Drill Pipe Inp Report'!AI71="X",1,IF('Prop Drill Pipe Inp Report'!AJ71="X",1,IF('Prop Drill Pipe Inp Report'!AK71="X",1,IF('Prop Drill Pipe Inp Report'!AL71="X",1,IF('Prop Drill Pipe Inp Report'!AM71="X",1,IF('Prop Drill Pipe Inp Report'!AN71="X",1,IF('Prop Drill Pipe Inp Report'!AO71="X",1,IF('Prop Drill Pipe Inp Report'!AP71="X",1,0)))))))))))))))))</f>
        <v>0</v>
      </c>
      <c r="J64">
        <f>IF('Prop Drill Pipe Inp Report'!AU71="X",1,IF('Prop Drill Pipe Inp Report'!AV71="X",1,IF('Prop Drill Pipe Inp Report'!AW71="X",1,IF('Prop Drill Pipe Inp Report'!AX71="X",1,IF('Prop Drill Pipe Inp Report'!AY71="X",1,IF('Prop Drill Pipe Inp Report'!AZ71="X",1,IF('Prop Drill Pipe Inp Report'!BA71="X",1,IF('Prop Drill Pipe Inp Report'!BB71="X",1,IF('Prop Drill Pipe Inp Report'!BC71="X",1,IF('Prop Drill Pipe Inp Report'!BD71="X",1,IF('Prop Drill Pipe Inp Report'!BE71="X",1,0)))))))))))</f>
        <v>0</v>
      </c>
    </row>
    <row r="65" spans="9:10" x14ac:dyDescent="0.25">
      <c r="I65">
        <f>IF('Prop Drill Pipe Inp Report'!Z72="X",1,IF('Prop Drill Pipe Inp Report'!AA72="X",1,IF('Prop Drill Pipe Inp Report'!AB72="X",1,IF('Prop Drill Pipe Inp Report'!AC72="X",1,IF('Prop Drill Pipe Inp Report'!AD72="X",1,IF('Prop Drill Pipe Inp Report'!AE72="X",1,IF('Prop Drill Pipe Inp Report'!AF72="X",1,IF('Prop Drill Pipe Inp Report'!AG72="X",1,IF('Prop Drill Pipe Inp Report'!AH72="X",1,IF('Prop Drill Pipe Inp Report'!AI72="X",1,IF('Prop Drill Pipe Inp Report'!AJ72="X",1,IF('Prop Drill Pipe Inp Report'!AK72="X",1,IF('Prop Drill Pipe Inp Report'!AL72="X",1,IF('Prop Drill Pipe Inp Report'!AM72="X",1,IF('Prop Drill Pipe Inp Report'!AN72="X",1,IF('Prop Drill Pipe Inp Report'!AO72="X",1,IF('Prop Drill Pipe Inp Report'!AP72="X",1,0)))))))))))))))))</f>
        <v>0</v>
      </c>
      <c r="J65">
        <f>IF('Prop Drill Pipe Inp Report'!AU72="X",1,IF('Prop Drill Pipe Inp Report'!AV72="X",1,IF('Prop Drill Pipe Inp Report'!AW72="X",1,IF('Prop Drill Pipe Inp Report'!AX72="X",1,IF('Prop Drill Pipe Inp Report'!AY72="X",1,IF('Prop Drill Pipe Inp Report'!AZ72="X",1,IF('Prop Drill Pipe Inp Report'!BA72="X",1,IF('Prop Drill Pipe Inp Report'!BB72="X",1,IF('Prop Drill Pipe Inp Report'!BC72="X",1,IF('Prop Drill Pipe Inp Report'!BD72="X",1,IF('Prop Drill Pipe Inp Report'!BE72="X",1,0)))))))))))</f>
        <v>0</v>
      </c>
    </row>
    <row r="66" spans="9:10" x14ac:dyDescent="0.25">
      <c r="I66">
        <f>IF('Prop Drill Pipe Inp Report'!Z73="X",1,IF('Prop Drill Pipe Inp Report'!AA73="X",1,IF('Prop Drill Pipe Inp Report'!AB73="X",1,IF('Prop Drill Pipe Inp Report'!AC73="X",1,IF('Prop Drill Pipe Inp Report'!AD73="X",1,IF('Prop Drill Pipe Inp Report'!AE73="X",1,IF('Prop Drill Pipe Inp Report'!AF73="X",1,IF('Prop Drill Pipe Inp Report'!AG73="X",1,IF('Prop Drill Pipe Inp Report'!AH73="X",1,IF('Prop Drill Pipe Inp Report'!AI73="X",1,IF('Prop Drill Pipe Inp Report'!AJ73="X",1,IF('Prop Drill Pipe Inp Report'!AK73="X",1,IF('Prop Drill Pipe Inp Report'!AL73="X",1,IF('Prop Drill Pipe Inp Report'!AM73="X",1,IF('Prop Drill Pipe Inp Report'!AN73="X",1,IF('Prop Drill Pipe Inp Report'!AO73="X",1,IF('Prop Drill Pipe Inp Report'!AP73="X",1,0)))))))))))))))))</f>
        <v>0</v>
      </c>
      <c r="J66">
        <f>IF('Prop Drill Pipe Inp Report'!AU73="X",1,IF('Prop Drill Pipe Inp Report'!AV73="X",1,IF('Prop Drill Pipe Inp Report'!AW73="X",1,IF('Prop Drill Pipe Inp Report'!AX73="X",1,IF('Prop Drill Pipe Inp Report'!AY73="X",1,IF('Prop Drill Pipe Inp Report'!AZ73="X",1,IF('Prop Drill Pipe Inp Report'!BA73="X",1,IF('Prop Drill Pipe Inp Report'!BB73="X",1,IF('Prop Drill Pipe Inp Report'!BC73="X",1,IF('Prop Drill Pipe Inp Report'!BD73="X",1,IF('Prop Drill Pipe Inp Report'!BE73="X",1,0)))))))))))</f>
        <v>0</v>
      </c>
    </row>
    <row r="67" spans="9:10" x14ac:dyDescent="0.25">
      <c r="I67">
        <f>IF('Prop Drill Pipe Inp Report'!Z74="X",1,IF('Prop Drill Pipe Inp Report'!AA74="X",1,IF('Prop Drill Pipe Inp Report'!AB74="X",1,IF('Prop Drill Pipe Inp Report'!AC74="X",1,IF('Prop Drill Pipe Inp Report'!AD74="X",1,IF('Prop Drill Pipe Inp Report'!AE74="X",1,IF('Prop Drill Pipe Inp Report'!AF74="X",1,IF('Prop Drill Pipe Inp Report'!AG74="X",1,IF('Prop Drill Pipe Inp Report'!AH74="X",1,IF('Prop Drill Pipe Inp Report'!AI74="X",1,IF('Prop Drill Pipe Inp Report'!AJ74="X",1,IF('Prop Drill Pipe Inp Report'!AK74="X",1,IF('Prop Drill Pipe Inp Report'!AL74="X",1,IF('Prop Drill Pipe Inp Report'!AM74="X",1,IF('Prop Drill Pipe Inp Report'!AN74="X",1,IF('Prop Drill Pipe Inp Report'!AO74="X",1,IF('Prop Drill Pipe Inp Report'!AP74="X",1,0)))))))))))))))))</f>
        <v>0</v>
      </c>
      <c r="J67">
        <f>IF('Prop Drill Pipe Inp Report'!AU74="X",1,IF('Prop Drill Pipe Inp Report'!AV74="X",1,IF('Prop Drill Pipe Inp Report'!AW74="X",1,IF('Prop Drill Pipe Inp Report'!AX74="X",1,IF('Prop Drill Pipe Inp Report'!AY74="X",1,IF('Prop Drill Pipe Inp Report'!AZ74="X",1,IF('Prop Drill Pipe Inp Report'!BA74="X",1,IF('Prop Drill Pipe Inp Report'!BB74="X",1,IF('Prop Drill Pipe Inp Report'!BC74="X",1,IF('Prop Drill Pipe Inp Report'!BD74="X",1,IF('Prop Drill Pipe Inp Report'!BE74="X",1,0)))))))))))</f>
        <v>0</v>
      </c>
    </row>
    <row r="68" spans="9:10" x14ac:dyDescent="0.25">
      <c r="I68">
        <f>IF('Prop Drill Pipe Inp Report'!Z75="X",1,IF('Prop Drill Pipe Inp Report'!AA75="X",1,IF('Prop Drill Pipe Inp Report'!AB75="X",1,IF('Prop Drill Pipe Inp Report'!AC75="X",1,IF('Prop Drill Pipe Inp Report'!AD75="X",1,IF('Prop Drill Pipe Inp Report'!AE75="X",1,IF('Prop Drill Pipe Inp Report'!AF75="X",1,IF('Prop Drill Pipe Inp Report'!AG75="X",1,IF('Prop Drill Pipe Inp Report'!AH75="X",1,IF('Prop Drill Pipe Inp Report'!AI75="X",1,IF('Prop Drill Pipe Inp Report'!AJ75="X",1,IF('Prop Drill Pipe Inp Report'!AK75="X",1,IF('Prop Drill Pipe Inp Report'!AL75="X",1,IF('Prop Drill Pipe Inp Report'!AM75="X",1,IF('Prop Drill Pipe Inp Report'!AN75="X",1,IF('Prop Drill Pipe Inp Report'!AO75="X",1,IF('Prop Drill Pipe Inp Report'!AP75="X",1,0)))))))))))))))))</f>
        <v>0</v>
      </c>
      <c r="J68">
        <f>IF('Prop Drill Pipe Inp Report'!AU75="X",1,IF('Prop Drill Pipe Inp Report'!AV75="X",1,IF('Prop Drill Pipe Inp Report'!AW75="X",1,IF('Prop Drill Pipe Inp Report'!AX75="X",1,IF('Prop Drill Pipe Inp Report'!AY75="X",1,IF('Prop Drill Pipe Inp Report'!AZ75="X",1,IF('Prop Drill Pipe Inp Report'!BA75="X",1,IF('Prop Drill Pipe Inp Report'!BB75="X",1,IF('Prop Drill Pipe Inp Report'!BC75="X",1,IF('Prop Drill Pipe Inp Report'!BD75="X",1,IF('Prop Drill Pipe Inp Report'!BE75="X",1,0)))))))))))</f>
        <v>0</v>
      </c>
    </row>
    <row r="69" spans="9:10" x14ac:dyDescent="0.25">
      <c r="I69">
        <f>IF('Prop Drill Pipe Inp Report'!Z76="X",1,IF('Prop Drill Pipe Inp Report'!AA76="X",1,IF('Prop Drill Pipe Inp Report'!AB76="X",1,IF('Prop Drill Pipe Inp Report'!AC76="X",1,IF('Prop Drill Pipe Inp Report'!AD76="X",1,IF('Prop Drill Pipe Inp Report'!AE76="X",1,IF('Prop Drill Pipe Inp Report'!AF76="X",1,IF('Prop Drill Pipe Inp Report'!AG76="X",1,IF('Prop Drill Pipe Inp Report'!AH76="X",1,IF('Prop Drill Pipe Inp Report'!AI76="X",1,IF('Prop Drill Pipe Inp Report'!AJ76="X",1,IF('Prop Drill Pipe Inp Report'!AK76="X",1,IF('Prop Drill Pipe Inp Report'!AL76="X",1,IF('Prop Drill Pipe Inp Report'!AM76="X",1,IF('Prop Drill Pipe Inp Report'!AN76="X",1,IF('Prop Drill Pipe Inp Report'!AO76="X",1,IF('Prop Drill Pipe Inp Report'!AP76="X",1,0)))))))))))))))))</f>
        <v>0</v>
      </c>
      <c r="J69">
        <f>IF('Prop Drill Pipe Inp Report'!AU76="X",1,IF('Prop Drill Pipe Inp Report'!AV76="X",1,IF('Prop Drill Pipe Inp Report'!AW76="X",1,IF('Prop Drill Pipe Inp Report'!AX76="X",1,IF('Prop Drill Pipe Inp Report'!AY76="X",1,IF('Prop Drill Pipe Inp Report'!AZ76="X",1,IF('Prop Drill Pipe Inp Report'!BA76="X",1,IF('Prop Drill Pipe Inp Report'!BB76="X",1,IF('Prop Drill Pipe Inp Report'!BC76="X",1,IF('Prop Drill Pipe Inp Report'!BD76="X",1,IF('Prop Drill Pipe Inp Report'!BE76="X",1,0)))))))))))</f>
        <v>0</v>
      </c>
    </row>
    <row r="70" spans="9:10" x14ac:dyDescent="0.25">
      <c r="I70">
        <f>IF('Prop Drill Pipe Inp Report'!Z77="X",1,IF('Prop Drill Pipe Inp Report'!AA77="X",1,IF('Prop Drill Pipe Inp Report'!AB77="X",1,IF('Prop Drill Pipe Inp Report'!AC77="X",1,IF('Prop Drill Pipe Inp Report'!AD77="X",1,IF('Prop Drill Pipe Inp Report'!AE77="X",1,IF('Prop Drill Pipe Inp Report'!AF77="X",1,IF('Prop Drill Pipe Inp Report'!AG77="X",1,IF('Prop Drill Pipe Inp Report'!AH77="X",1,IF('Prop Drill Pipe Inp Report'!AI77="X",1,IF('Prop Drill Pipe Inp Report'!AJ77="X",1,IF('Prop Drill Pipe Inp Report'!AK77="X",1,IF('Prop Drill Pipe Inp Report'!AL77="X",1,IF('Prop Drill Pipe Inp Report'!AM77="X",1,IF('Prop Drill Pipe Inp Report'!AN77="X",1,IF('Prop Drill Pipe Inp Report'!AO77="X",1,IF('Prop Drill Pipe Inp Report'!AP77="X",1,0)))))))))))))))))</f>
        <v>0</v>
      </c>
      <c r="J70">
        <f>IF('Prop Drill Pipe Inp Report'!AU77="X",1,IF('Prop Drill Pipe Inp Report'!AV77="X",1,IF('Prop Drill Pipe Inp Report'!AW77="X",1,IF('Prop Drill Pipe Inp Report'!AX77="X",1,IF('Prop Drill Pipe Inp Report'!AY77="X",1,IF('Prop Drill Pipe Inp Report'!AZ77="X",1,IF('Prop Drill Pipe Inp Report'!BA77="X",1,IF('Prop Drill Pipe Inp Report'!BB77="X",1,IF('Prop Drill Pipe Inp Report'!BC77="X",1,IF('Prop Drill Pipe Inp Report'!BD77="X",1,IF('Prop Drill Pipe Inp Report'!BE77="X",1,0)))))))))))</f>
        <v>0</v>
      </c>
    </row>
    <row r="71" spans="9:10" x14ac:dyDescent="0.25">
      <c r="I71">
        <f>IF('Prop Drill Pipe Inp Report'!Z78="X",1,IF('Prop Drill Pipe Inp Report'!AA78="X",1,IF('Prop Drill Pipe Inp Report'!AB78="X",1,IF('Prop Drill Pipe Inp Report'!AC78="X",1,IF('Prop Drill Pipe Inp Report'!AD78="X",1,IF('Prop Drill Pipe Inp Report'!AE78="X",1,IF('Prop Drill Pipe Inp Report'!AF78="X",1,IF('Prop Drill Pipe Inp Report'!AG78="X",1,IF('Prop Drill Pipe Inp Report'!AH78="X",1,IF('Prop Drill Pipe Inp Report'!AI78="X",1,IF('Prop Drill Pipe Inp Report'!AJ78="X",1,IF('Prop Drill Pipe Inp Report'!AK78="X",1,IF('Prop Drill Pipe Inp Report'!AL78="X",1,IF('Prop Drill Pipe Inp Report'!AM78="X",1,IF('Prop Drill Pipe Inp Report'!AN78="X",1,IF('Prop Drill Pipe Inp Report'!AO78="X",1,IF('Prop Drill Pipe Inp Report'!AP78="X",1,0)))))))))))))))))</f>
        <v>0</v>
      </c>
      <c r="J71">
        <f>IF('Prop Drill Pipe Inp Report'!AU78="X",1,IF('Prop Drill Pipe Inp Report'!AV78="X",1,IF('Prop Drill Pipe Inp Report'!AW78="X",1,IF('Prop Drill Pipe Inp Report'!AX78="X",1,IF('Prop Drill Pipe Inp Report'!AY78="X",1,IF('Prop Drill Pipe Inp Report'!AZ78="X",1,IF('Prop Drill Pipe Inp Report'!BA78="X",1,IF('Prop Drill Pipe Inp Report'!BB78="X",1,IF('Prop Drill Pipe Inp Report'!BC78="X",1,IF('Prop Drill Pipe Inp Report'!BD78="X",1,IF('Prop Drill Pipe Inp Report'!BE78="X",1,0)))))))))))</f>
        <v>0</v>
      </c>
    </row>
    <row r="72" spans="9:10" x14ac:dyDescent="0.25">
      <c r="I72">
        <f>IF('Prop Drill Pipe Inp Report'!Z79="X",1,IF('Prop Drill Pipe Inp Report'!AA79="X",1,IF('Prop Drill Pipe Inp Report'!AB79="X",1,IF('Prop Drill Pipe Inp Report'!AC79="X",1,IF('Prop Drill Pipe Inp Report'!AD79="X",1,IF('Prop Drill Pipe Inp Report'!AE79="X",1,IF('Prop Drill Pipe Inp Report'!AF79="X",1,IF('Prop Drill Pipe Inp Report'!AG79="X",1,IF('Prop Drill Pipe Inp Report'!AH79="X",1,IF('Prop Drill Pipe Inp Report'!AI79="X",1,IF('Prop Drill Pipe Inp Report'!AJ79="X",1,IF('Prop Drill Pipe Inp Report'!AK79="X",1,IF('Prop Drill Pipe Inp Report'!AL79="X",1,IF('Prop Drill Pipe Inp Report'!AM79="X",1,IF('Prop Drill Pipe Inp Report'!AN79="X",1,IF('Prop Drill Pipe Inp Report'!AO79="X",1,IF('Prop Drill Pipe Inp Report'!AP79="X",1,0)))))))))))))))))</f>
        <v>0</v>
      </c>
      <c r="J72">
        <f>IF('Prop Drill Pipe Inp Report'!AU79="X",1,IF('Prop Drill Pipe Inp Report'!AV79="X",1,IF('Prop Drill Pipe Inp Report'!AW79="X",1,IF('Prop Drill Pipe Inp Report'!AX79="X",1,IF('Prop Drill Pipe Inp Report'!AY79="X",1,IF('Prop Drill Pipe Inp Report'!AZ79="X",1,IF('Prop Drill Pipe Inp Report'!BA79="X",1,IF('Prop Drill Pipe Inp Report'!BB79="X",1,IF('Prop Drill Pipe Inp Report'!BC79="X",1,IF('Prop Drill Pipe Inp Report'!BD79="X",1,IF('Prop Drill Pipe Inp Report'!BE79="X",1,0)))))))))))</f>
        <v>0</v>
      </c>
    </row>
    <row r="73" spans="9:10" x14ac:dyDescent="0.25">
      <c r="I73">
        <f>IF('Prop Drill Pipe Inp Report'!Z80="X",1,IF('Prop Drill Pipe Inp Report'!AA80="X",1,IF('Prop Drill Pipe Inp Report'!AB80="X",1,IF('Prop Drill Pipe Inp Report'!AC80="X",1,IF('Prop Drill Pipe Inp Report'!AD80="X",1,IF('Prop Drill Pipe Inp Report'!AE80="X",1,IF('Prop Drill Pipe Inp Report'!AF80="X",1,IF('Prop Drill Pipe Inp Report'!AG80="X",1,IF('Prop Drill Pipe Inp Report'!AH80="X",1,IF('Prop Drill Pipe Inp Report'!AI80="X",1,IF('Prop Drill Pipe Inp Report'!AJ80="X",1,IF('Prop Drill Pipe Inp Report'!AK80="X",1,IF('Prop Drill Pipe Inp Report'!AL80="X",1,IF('Prop Drill Pipe Inp Report'!AM80="X",1,IF('Prop Drill Pipe Inp Report'!AN80="X",1,IF('Prop Drill Pipe Inp Report'!AO80="X",1,IF('Prop Drill Pipe Inp Report'!AP80="X",1,0)))))))))))))))))</f>
        <v>0</v>
      </c>
      <c r="J73">
        <f>IF('Prop Drill Pipe Inp Report'!AU80="X",1,IF('Prop Drill Pipe Inp Report'!AV80="X",1,IF('Prop Drill Pipe Inp Report'!AW80="X",1,IF('Prop Drill Pipe Inp Report'!AX80="X",1,IF('Prop Drill Pipe Inp Report'!AY80="X",1,IF('Prop Drill Pipe Inp Report'!AZ80="X",1,IF('Prop Drill Pipe Inp Report'!BA80="X",1,IF('Prop Drill Pipe Inp Report'!BB80="X",1,IF('Prop Drill Pipe Inp Report'!BC80="X",1,IF('Prop Drill Pipe Inp Report'!BD80="X",1,IF('Prop Drill Pipe Inp Report'!BE80="X",1,0)))))))))))</f>
        <v>0</v>
      </c>
    </row>
    <row r="74" spans="9:10" x14ac:dyDescent="0.25">
      <c r="I74">
        <f>IF('Prop Drill Pipe Inp Report'!Z81="X",1,IF('Prop Drill Pipe Inp Report'!AA81="X",1,IF('Prop Drill Pipe Inp Report'!AB81="X",1,IF('Prop Drill Pipe Inp Report'!AC81="X",1,IF('Prop Drill Pipe Inp Report'!AD81="X",1,IF('Prop Drill Pipe Inp Report'!AE81="X",1,IF('Prop Drill Pipe Inp Report'!AF81="X",1,IF('Prop Drill Pipe Inp Report'!AG81="X",1,IF('Prop Drill Pipe Inp Report'!AH81="X",1,IF('Prop Drill Pipe Inp Report'!AI81="X",1,IF('Prop Drill Pipe Inp Report'!AJ81="X",1,IF('Prop Drill Pipe Inp Report'!AK81="X",1,IF('Prop Drill Pipe Inp Report'!AL81="X",1,IF('Prop Drill Pipe Inp Report'!AM81="X",1,IF('Prop Drill Pipe Inp Report'!AN81="X",1,IF('Prop Drill Pipe Inp Report'!AO81="X",1,IF('Prop Drill Pipe Inp Report'!AP81="X",1,0)))))))))))))))))</f>
        <v>0</v>
      </c>
      <c r="J74">
        <f>IF('Prop Drill Pipe Inp Report'!AU81="X",1,IF('Prop Drill Pipe Inp Report'!AV81="X",1,IF('Prop Drill Pipe Inp Report'!AW81="X",1,IF('Prop Drill Pipe Inp Report'!AX81="X",1,IF('Prop Drill Pipe Inp Report'!AY81="X",1,IF('Prop Drill Pipe Inp Report'!AZ81="X",1,IF('Prop Drill Pipe Inp Report'!BA81="X",1,IF('Prop Drill Pipe Inp Report'!BB81="X",1,IF('Prop Drill Pipe Inp Report'!BC81="X",1,IF('Prop Drill Pipe Inp Report'!BD81="X",1,IF('Prop Drill Pipe Inp Report'!BE81="X",1,0)))))))))))</f>
        <v>0</v>
      </c>
    </row>
    <row r="75" spans="9:10" x14ac:dyDescent="0.25">
      <c r="I75">
        <f>IF('Prop Drill Pipe Inp Report'!Z82="X",1,IF('Prop Drill Pipe Inp Report'!AA82="X",1,IF('Prop Drill Pipe Inp Report'!AB82="X",1,IF('Prop Drill Pipe Inp Report'!AC82="X",1,IF('Prop Drill Pipe Inp Report'!AD82="X",1,IF('Prop Drill Pipe Inp Report'!AE82="X",1,IF('Prop Drill Pipe Inp Report'!AF82="X",1,IF('Prop Drill Pipe Inp Report'!AG82="X",1,IF('Prop Drill Pipe Inp Report'!AH82="X",1,IF('Prop Drill Pipe Inp Report'!AI82="X",1,IF('Prop Drill Pipe Inp Report'!AJ82="X",1,IF('Prop Drill Pipe Inp Report'!AK82="X",1,IF('Prop Drill Pipe Inp Report'!AL82="X",1,IF('Prop Drill Pipe Inp Report'!AM82="X",1,IF('Prop Drill Pipe Inp Report'!AN82="X",1,IF('Prop Drill Pipe Inp Report'!AO82="X",1,IF('Prop Drill Pipe Inp Report'!AP82="X",1,0)))))))))))))))))</f>
        <v>0</v>
      </c>
      <c r="J75">
        <f>IF('Prop Drill Pipe Inp Report'!AU82="X",1,IF('Prop Drill Pipe Inp Report'!AV82="X",1,IF('Prop Drill Pipe Inp Report'!AW82="X",1,IF('Prop Drill Pipe Inp Report'!AX82="X",1,IF('Prop Drill Pipe Inp Report'!AY82="X",1,IF('Prop Drill Pipe Inp Report'!AZ82="X",1,IF('Prop Drill Pipe Inp Report'!BA82="X",1,IF('Prop Drill Pipe Inp Report'!BB82="X",1,IF('Prop Drill Pipe Inp Report'!BC82="X",1,IF('Prop Drill Pipe Inp Report'!BD82="X",1,IF('Prop Drill Pipe Inp Report'!BE82="X",1,0)))))))))))</f>
        <v>0</v>
      </c>
    </row>
    <row r="76" spans="9:10" x14ac:dyDescent="0.25">
      <c r="I76">
        <f>IF('Prop Drill Pipe Inp Report'!Z83="X",1,IF('Prop Drill Pipe Inp Report'!AA83="X",1,IF('Prop Drill Pipe Inp Report'!AB83="X",1,IF('Prop Drill Pipe Inp Report'!AC83="X",1,IF('Prop Drill Pipe Inp Report'!AD83="X",1,IF('Prop Drill Pipe Inp Report'!AE83="X",1,IF('Prop Drill Pipe Inp Report'!AF83="X",1,IF('Prop Drill Pipe Inp Report'!AG83="X",1,IF('Prop Drill Pipe Inp Report'!AH83="X",1,IF('Prop Drill Pipe Inp Report'!AI83="X",1,IF('Prop Drill Pipe Inp Report'!AJ83="X",1,IF('Prop Drill Pipe Inp Report'!AK83="X",1,IF('Prop Drill Pipe Inp Report'!AL83="X",1,IF('Prop Drill Pipe Inp Report'!AM83="X",1,IF('Prop Drill Pipe Inp Report'!AN83="X",1,IF('Prop Drill Pipe Inp Report'!AO83="X",1,IF('Prop Drill Pipe Inp Report'!AP83="X",1,0)))))))))))))))))</f>
        <v>0</v>
      </c>
      <c r="J76">
        <f>IF('Prop Drill Pipe Inp Report'!AU83="X",1,IF('Prop Drill Pipe Inp Report'!AV83="X",1,IF('Prop Drill Pipe Inp Report'!AW83="X",1,IF('Prop Drill Pipe Inp Report'!AX83="X",1,IF('Prop Drill Pipe Inp Report'!AY83="X",1,IF('Prop Drill Pipe Inp Report'!AZ83="X",1,IF('Prop Drill Pipe Inp Report'!BA83="X",1,IF('Prop Drill Pipe Inp Report'!BB83="X",1,IF('Prop Drill Pipe Inp Report'!BC83="X",1,IF('Prop Drill Pipe Inp Report'!BD83="X",1,IF('Prop Drill Pipe Inp Report'!BE83="X",1,0)))))))))))</f>
        <v>0</v>
      </c>
    </row>
    <row r="77" spans="9:10" x14ac:dyDescent="0.25">
      <c r="I77">
        <f>IF('Prop Drill Pipe Inp Report'!Z84="X",1,IF('Prop Drill Pipe Inp Report'!AA84="X",1,IF('Prop Drill Pipe Inp Report'!AB84="X",1,IF('Prop Drill Pipe Inp Report'!AC84="X",1,IF('Prop Drill Pipe Inp Report'!AD84="X",1,IF('Prop Drill Pipe Inp Report'!AE84="X",1,IF('Prop Drill Pipe Inp Report'!AF84="X",1,IF('Prop Drill Pipe Inp Report'!AG84="X",1,IF('Prop Drill Pipe Inp Report'!AH84="X",1,IF('Prop Drill Pipe Inp Report'!AI84="X",1,IF('Prop Drill Pipe Inp Report'!AJ84="X",1,IF('Prop Drill Pipe Inp Report'!AK84="X",1,IF('Prop Drill Pipe Inp Report'!AL84="X",1,IF('Prop Drill Pipe Inp Report'!AM84="X",1,IF('Prop Drill Pipe Inp Report'!AN84="X",1,IF('Prop Drill Pipe Inp Report'!AO84="X",1,IF('Prop Drill Pipe Inp Report'!AP84="X",1,0)))))))))))))))))</f>
        <v>0</v>
      </c>
      <c r="J77">
        <f>IF('Prop Drill Pipe Inp Report'!AU84="X",1,IF('Prop Drill Pipe Inp Report'!AV84="X",1,IF('Prop Drill Pipe Inp Report'!AW84="X",1,IF('Prop Drill Pipe Inp Report'!AX84="X",1,IF('Prop Drill Pipe Inp Report'!AY84="X",1,IF('Prop Drill Pipe Inp Report'!AZ84="X",1,IF('Prop Drill Pipe Inp Report'!BA84="X",1,IF('Prop Drill Pipe Inp Report'!BB84="X",1,IF('Prop Drill Pipe Inp Report'!BC84="X",1,IF('Prop Drill Pipe Inp Report'!BD84="X",1,IF('Prop Drill Pipe Inp Report'!BE84="X",1,0)))))))))))</f>
        <v>0</v>
      </c>
    </row>
    <row r="78" spans="9:10" x14ac:dyDescent="0.25">
      <c r="I78">
        <f>IF('Prop Drill Pipe Inp Report'!Z85="X",1,IF('Prop Drill Pipe Inp Report'!AA85="X",1,IF('Prop Drill Pipe Inp Report'!AB85="X",1,IF('Prop Drill Pipe Inp Report'!AC85="X",1,IF('Prop Drill Pipe Inp Report'!AD85="X",1,IF('Prop Drill Pipe Inp Report'!AE85="X",1,IF('Prop Drill Pipe Inp Report'!AF85="X",1,IF('Prop Drill Pipe Inp Report'!AG85="X",1,IF('Prop Drill Pipe Inp Report'!AH85="X",1,IF('Prop Drill Pipe Inp Report'!AI85="X",1,IF('Prop Drill Pipe Inp Report'!AJ85="X",1,IF('Prop Drill Pipe Inp Report'!AK85="X",1,IF('Prop Drill Pipe Inp Report'!AL85="X",1,IF('Prop Drill Pipe Inp Report'!AM85="X",1,IF('Prop Drill Pipe Inp Report'!AN85="X",1,IF('Prop Drill Pipe Inp Report'!AO85="X",1,IF('Prop Drill Pipe Inp Report'!AP85="X",1,0)))))))))))))))))</f>
        <v>0</v>
      </c>
      <c r="J78">
        <f>IF('Prop Drill Pipe Inp Report'!AU85="X",1,IF('Prop Drill Pipe Inp Report'!AV85="X",1,IF('Prop Drill Pipe Inp Report'!AW85="X",1,IF('Prop Drill Pipe Inp Report'!AX85="X",1,IF('Prop Drill Pipe Inp Report'!AY85="X",1,IF('Prop Drill Pipe Inp Report'!AZ85="X",1,IF('Prop Drill Pipe Inp Report'!BA85="X",1,IF('Prop Drill Pipe Inp Report'!BB85="X",1,IF('Prop Drill Pipe Inp Report'!BC85="X",1,IF('Prop Drill Pipe Inp Report'!BD85="X",1,IF('Prop Drill Pipe Inp Report'!BE85="X",1,0)))))))))))</f>
        <v>0</v>
      </c>
    </row>
    <row r="79" spans="9:10" x14ac:dyDescent="0.25">
      <c r="I79">
        <f>IF('Prop Drill Pipe Inp Report'!Z86="X",1,IF('Prop Drill Pipe Inp Report'!AA86="X",1,IF('Prop Drill Pipe Inp Report'!AB86="X",1,IF('Prop Drill Pipe Inp Report'!AC86="X",1,IF('Prop Drill Pipe Inp Report'!AD86="X",1,IF('Prop Drill Pipe Inp Report'!AE86="X",1,IF('Prop Drill Pipe Inp Report'!AF86="X",1,IF('Prop Drill Pipe Inp Report'!AG86="X",1,IF('Prop Drill Pipe Inp Report'!AH86="X",1,IF('Prop Drill Pipe Inp Report'!AI86="X",1,IF('Prop Drill Pipe Inp Report'!AJ86="X",1,IF('Prop Drill Pipe Inp Report'!AK86="X",1,IF('Prop Drill Pipe Inp Report'!AL86="X",1,IF('Prop Drill Pipe Inp Report'!AM86="X",1,IF('Prop Drill Pipe Inp Report'!AN86="X",1,IF('Prop Drill Pipe Inp Report'!AO86="X",1,IF('Prop Drill Pipe Inp Report'!AP86="X",1,0)))))))))))))))))</f>
        <v>0</v>
      </c>
      <c r="J79">
        <f>IF('Prop Drill Pipe Inp Report'!AU86="X",1,IF('Prop Drill Pipe Inp Report'!AV86="X",1,IF('Prop Drill Pipe Inp Report'!AW86="X",1,IF('Prop Drill Pipe Inp Report'!AX86="X",1,IF('Prop Drill Pipe Inp Report'!AY86="X",1,IF('Prop Drill Pipe Inp Report'!AZ86="X",1,IF('Prop Drill Pipe Inp Report'!BA86="X",1,IF('Prop Drill Pipe Inp Report'!BB86="X",1,IF('Prop Drill Pipe Inp Report'!BC86="X",1,IF('Prop Drill Pipe Inp Report'!BD86="X",1,IF('Prop Drill Pipe Inp Report'!BE86="X",1,0)))))))))))</f>
        <v>0</v>
      </c>
    </row>
    <row r="80" spans="9:10" x14ac:dyDescent="0.25">
      <c r="I80">
        <f>IF('Prop Drill Pipe Inp Report'!Z87="X",1,IF('Prop Drill Pipe Inp Report'!AA87="X",1,IF('Prop Drill Pipe Inp Report'!AB87="X",1,IF('Prop Drill Pipe Inp Report'!AC87="X",1,IF('Prop Drill Pipe Inp Report'!AD87="X",1,IF('Prop Drill Pipe Inp Report'!AE87="X",1,IF('Prop Drill Pipe Inp Report'!AF87="X",1,IF('Prop Drill Pipe Inp Report'!AG87="X",1,IF('Prop Drill Pipe Inp Report'!AH87="X",1,IF('Prop Drill Pipe Inp Report'!AI87="X",1,IF('Prop Drill Pipe Inp Report'!AJ87="X",1,IF('Prop Drill Pipe Inp Report'!AK87="X",1,IF('Prop Drill Pipe Inp Report'!AL87="X",1,IF('Prop Drill Pipe Inp Report'!AM87="X",1,IF('Prop Drill Pipe Inp Report'!AN87="X",1,IF('Prop Drill Pipe Inp Report'!AO87="X",1,IF('Prop Drill Pipe Inp Report'!AP87="X",1,0)))))))))))))))))</f>
        <v>0</v>
      </c>
      <c r="J80">
        <f>IF('Prop Drill Pipe Inp Report'!AU87="X",1,IF('Prop Drill Pipe Inp Report'!AV87="X",1,IF('Prop Drill Pipe Inp Report'!AW87="X",1,IF('Prop Drill Pipe Inp Report'!AX87="X",1,IF('Prop Drill Pipe Inp Report'!AY87="X",1,IF('Prop Drill Pipe Inp Report'!AZ87="X",1,IF('Prop Drill Pipe Inp Report'!BA87="X",1,IF('Prop Drill Pipe Inp Report'!BB87="X",1,IF('Prop Drill Pipe Inp Report'!BC87="X",1,IF('Prop Drill Pipe Inp Report'!BD87="X",1,IF('Prop Drill Pipe Inp Report'!BE87="X",1,0)))))))))))</f>
        <v>0</v>
      </c>
    </row>
    <row r="81" spans="9:10" x14ac:dyDescent="0.25">
      <c r="I81">
        <f>IF('Prop Drill Pipe Inp Report'!Z88="X",1,IF('Prop Drill Pipe Inp Report'!AA88="X",1,IF('Prop Drill Pipe Inp Report'!AB88="X",1,IF('Prop Drill Pipe Inp Report'!AC88="X",1,IF('Prop Drill Pipe Inp Report'!AD88="X",1,IF('Prop Drill Pipe Inp Report'!AE88="X",1,IF('Prop Drill Pipe Inp Report'!AF88="X",1,IF('Prop Drill Pipe Inp Report'!AG88="X",1,IF('Prop Drill Pipe Inp Report'!AH88="X",1,IF('Prop Drill Pipe Inp Report'!AI88="X",1,IF('Prop Drill Pipe Inp Report'!AJ88="X",1,IF('Prop Drill Pipe Inp Report'!AK88="X",1,IF('Prop Drill Pipe Inp Report'!AL88="X",1,IF('Prop Drill Pipe Inp Report'!AM88="X",1,IF('Prop Drill Pipe Inp Report'!AN88="X",1,IF('Prop Drill Pipe Inp Report'!AO88="X",1,IF('Prop Drill Pipe Inp Report'!AP88="X",1,0)))))))))))))))))</f>
        <v>0</v>
      </c>
      <c r="J81">
        <f>IF('Prop Drill Pipe Inp Report'!AU88="X",1,IF('Prop Drill Pipe Inp Report'!AV88="X",1,IF('Prop Drill Pipe Inp Report'!AW88="X",1,IF('Prop Drill Pipe Inp Report'!AX88="X",1,IF('Prop Drill Pipe Inp Report'!AY88="X",1,IF('Prop Drill Pipe Inp Report'!AZ88="X",1,IF('Prop Drill Pipe Inp Report'!BA88="X",1,IF('Prop Drill Pipe Inp Report'!BB88="X",1,IF('Prop Drill Pipe Inp Report'!BC88="X",1,IF('Prop Drill Pipe Inp Report'!BD88="X",1,IF('Prop Drill Pipe Inp Report'!BE88="X",1,0)))))))))))</f>
        <v>0</v>
      </c>
    </row>
    <row r="82" spans="9:10" x14ac:dyDescent="0.25">
      <c r="I82">
        <f>IF('Prop Drill Pipe Inp Report'!Z89="X",1,IF('Prop Drill Pipe Inp Report'!AA89="X",1,IF('Prop Drill Pipe Inp Report'!AB89="X",1,IF('Prop Drill Pipe Inp Report'!AC89="X",1,IF('Prop Drill Pipe Inp Report'!AD89="X",1,IF('Prop Drill Pipe Inp Report'!AE89="X",1,IF('Prop Drill Pipe Inp Report'!AF89="X",1,IF('Prop Drill Pipe Inp Report'!AG89="X",1,IF('Prop Drill Pipe Inp Report'!AH89="X",1,IF('Prop Drill Pipe Inp Report'!AI89="X",1,IF('Prop Drill Pipe Inp Report'!AJ89="X",1,IF('Prop Drill Pipe Inp Report'!AK89="X",1,IF('Prop Drill Pipe Inp Report'!AL89="X",1,IF('Prop Drill Pipe Inp Report'!AM89="X",1,IF('Prop Drill Pipe Inp Report'!AN89="X",1,IF('Prop Drill Pipe Inp Report'!AO89="X",1,IF('Prop Drill Pipe Inp Report'!AP89="X",1,0)))))))))))))))))</f>
        <v>0</v>
      </c>
      <c r="J82">
        <f>IF('Prop Drill Pipe Inp Report'!AU89="X",1,IF('Prop Drill Pipe Inp Report'!AV89="X",1,IF('Prop Drill Pipe Inp Report'!AW89="X",1,IF('Prop Drill Pipe Inp Report'!AX89="X",1,IF('Prop Drill Pipe Inp Report'!AY89="X",1,IF('Prop Drill Pipe Inp Report'!AZ89="X",1,IF('Prop Drill Pipe Inp Report'!BA89="X",1,IF('Prop Drill Pipe Inp Report'!BB89="X",1,IF('Prop Drill Pipe Inp Report'!BC89="X",1,IF('Prop Drill Pipe Inp Report'!BD89="X",1,IF('Prop Drill Pipe Inp Report'!BE89="X",1,0)))))))))))</f>
        <v>0</v>
      </c>
    </row>
    <row r="83" spans="9:10" x14ac:dyDescent="0.25">
      <c r="I83">
        <f>IF('Prop Drill Pipe Inp Report'!Z90="X",1,IF('Prop Drill Pipe Inp Report'!AA90="X",1,IF('Prop Drill Pipe Inp Report'!AB90="X",1,IF('Prop Drill Pipe Inp Report'!AC90="X",1,IF('Prop Drill Pipe Inp Report'!AD90="X",1,IF('Prop Drill Pipe Inp Report'!AE90="X",1,IF('Prop Drill Pipe Inp Report'!AF90="X",1,IF('Prop Drill Pipe Inp Report'!AG90="X",1,IF('Prop Drill Pipe Inp Report'!AH90="X",1,IF('Prop Drill Pipe Inp Report'!AI90="X",1,IF('Prop Drill Pipe Inp Report'!AJ90="X",1,IF('Prop Drill Pipe Inp Report'!AK90="X",1,IF('Prop Drill Pipe Inp Report'!AL90="X",1,IF('Prop Drill Pipe Inp Report'!AM90="X",1,IF('Prop Drill Pipe Inp Report'!AN90="X",1,IF('Prop Drill Pipe Inp Report'!AO90="X",1,IF('Prop Drill Pipe Inp Report'!AP90="X",1,0)))))))))))))))))</f>
        <v>0</v>
      </c>
      <c r="J83">
        <f>IF('Prop Drill Pipe Inp Report'!AU90="X",1,IF('Prop Drill Pipe Inp Report'!AV90="X",1,IF('Prop Drill Pipe Inp Report'!AW90="X",1,IF('Prop Drill Pipe Inp Report'!AX90="X",1,IF('Prop Drill Pipe Inp Report'!AY90="X",1,IF('Prop Drill Pipe Inp Report'!AZ90="X",1,IF('Prop Drill Pipe Inp Report'!BA90="X",1,IF('Prop Drill Pipe Inp Report'!BB90="X",1,IF('Prop Drill Pipe Inp Report'!BC90="X",1,IF('Prop Drill Pipe Inp Report'!BD90="X",1,IF('Prop Drill Pipe Inp Report'!BE90="X",1,0)))))))))))</f>
        <v>0</v>
      </c>
    </row>
    <row r="84" spans="9:10" x14ac:dyDescent="0.25">
      <c r="I84">
        <f>IF('Prop Drill Pipe Inp Report'!Z91="X",1,IF('Prop Drill Pipe Inp Report'!AA91="X",1,IF('Prop Drill Pipe Inp Report'!AB91="X",1,IF('Prop Drill Pipe Inp Report'!AC91="X",1,IF('Prop Drill Pipe Inp Report'!AD91="X",1,IF('Prop Drill Pipe Inp Report'!AE91="X",1,IF('Prop Drill Pipe Inp Report'!AF91="X",1,IF('Prop Drill Pipe Inp Report'!AG91="X",1,IF('Prop Drill Pipe Inp Report'!AH91="X",1,IF('Prop Drill Pipe Inp Report'!AI91="X",1,IF('Prop Drill Pipe Inp Report'!AJ91="X",1,IF('Prop Drill Pipe Inp Report'!AK91="X",1,IF('Prop Drill Pipe Inp Report'!AL91="X",1,IF('Prop Drill Pipe Inp Report'!AM91="X",1,IF('Prop Drill Pipe Inp Report'!AN91="X",1,IF('Prop Drill Pipe Inp Report'!AO91="X",1,IF('Prop Drill Pipe Inp Report'!AP91="X",1,0)))))))))))))))))</f>
        <v>0</v>
      </c>
      <c r="J84">
        <f>IF('Prop Drill Pipe Inp Report'!AU91="X",1,IF('Prop Drill Pipe Inp Report'!AV91="X",1,IF('Prop Drill Pipe Inp Report'!AW91="X",1,IF('Prop Drill Pipe Inp Report'!AX91="X",1,IF('Prop Drill Pipe Inp Report'!AY91="X",1,IF('Prop Drill Pipe Inp Report'!AZ91="X",1,IF('Prop Drill Pipe Inp Report'!BA91="X",1,IF('Prop Drill Pipe Inp Report'!BB91="X",1,IF('Prop Drill Pipe Inp Report'!BC91="X",1,IF('Prop Drill Pipe Inp Report'!BD91="X",1,IF('Prop Drill Pipe Inp Report'!BE91="X",1,0)))))))))))</f>
        <v>0</v>
      </c>
    </row>
    <row r="85" spans="9:10" x14ac:dyDescent="0.25">
      <c r="I85">
        <f>IF('Prop Drill Pipe Inp Report'!Z92="X",1,IF('Prop Drill Pipe Inp Report'!AA92="X",1,IF('Prop Drill Pipe Inp Report'!AB92="X",1,IF('Prop Drill Pipe Inp Report'!AC92="X",1,IF('Prop Drill Pipe Inp Report'!AD92="X",1,IF('Prop Drill Pipe Inp Report'!AE92="X",1,IF('Prop Drill Pipe Inp Report'!AF92="X",1,IF('Prop Drill Pipe Inp Report'!AG92="X",1,IF('Prop Drill Pipe Inp Report'!AH92="X",1,IF('Prop Drill Pipe Inp Report'!AI92="X",1,IF('Prop Drill Pipe Inp Report'!AJ92="X",1,IF('Prop Drill Pipe Inp Report'!AK92="X",1,IF('Prop Drill Pipe Inp Report'!AL92="X",1,IF('Prop Drill Pipe Inp Report'!AM92="X",1,IF('Prop Drill Pipe Inp Report'!AN92="X",1,IF('Prop Drill Pipe Inp Report'!AO92="X",1,IF('Prop Drill Pipe Inp Report'!AP92="X",1,0)))))))))))))))))</f>
        <v>0</v>
      </c>
      <c r="J85">
        <f>IF('Prop Drill Pipe Inp Report'!AU92="X",1,IF('Prop Drill Pipe Inp Report'!AV92="X",1,IF('Prop Drill Pipe Inp Report'!AW92="X",1,IF('Prop Drill Pipe Inp Report'!AX92="X",1,IF('Prop Drill Pipe Inp Report'!AY92="X",1,IF('Prop Drill Pipe Inp Report'!AZ92="X",1,IF('Prop Drill Pipe Inp Report'!BA92="X",1,IF('Prop Drill Pipe Inp Report'!BB92="X",1,IF('Prop Drill Pipe Inp Report'!BC92="X",1,IF('Prop Drill Pipe Inp Report'!BD92="X",1,IF('Prop Drill Pipe Inp Report'!BE92="X",1,0)))))))))))</f>
        <v>0</v>
      </c>
    </row>
    <row r="86" spans="9:10" x14ac:dyDescent="0.25">
      <c r="I86">
        <f>IF('Prop Drill Pipe Inp Report'!Z93="X",1,IF('Prop Drill Pipe Inp Report'!AA93="X",1,IF('Prop Drill Pipe Inp Report'!AB93="X",1,IF('Prop Drill Pipe Inp Report'!AC93="X",1,IF('Prop Drill Pipe Inp Report'!AD93="X",1,IF('Prop Drill Pipe Inp Report'!AE93="X",1,IF('Prop Drill Pipe Inp Report'!AF93="X",1,IF('Prop Drill Pipe Inp Report'!AG93="X",1,IF('Prop Drill Pipe Inp Report'!AH93="X",1,IF('Prop Drill Pipe Inp Report'!AI93="X",1,IF('Prop Drill Pipe Inp Report'!AJ93="X",1,IF('Prop Drill Pipe Inp Report'!AK93="X",1,IF('Prop Drill Pipe Inp Report'!AL93="X",1,IF('Prop Drill Pipe Inp Report'!AM93="X",1,IF('Prop Drill Pipe Inp Report'!AN93="X",1,IF('Prop Drill Pipe Inp Report'!AO93="X",1,IF('Prop Drill Pipe Inp Report'!AP93="X",1,0)))))))))))))))))</f>
        <v>0</v>
      </c>
      <c r="J86">
        <f>IF('Prop Drill Pipe Inp Report'!AU93="X",1,IF('Prop Drill Pipe Inp Report'!AV93="X",1,IF('Prop Drill Pipe Inp Report'!AW93="X",1,IF('Prop Drill Pipe Inp Report'!AX93="X",1,IF('Prop Drill Pipe Inp Report'!AY93="X",1,IF('Prop Drill Pipe Inp Report'!AZ93="X",1,IF('Prop Drill Pipe Inp Report'!BA93="X",1,IF('Prop Drill Pipe Inp Report'!BB93="X",1,IF('Prop Drill Pipe Inp Report'!BC93="X",1,IF('Prop Drill Pipe Inp Report'!BD93="X",1,IF('Prop Drill Pipe Inp Report'!BE93="X",1,0)))))))))))</f>
        <v>0</v>
      </c>
    </row>
    <row r="87" spans="9:10" x14ac:dyDescent="0.25">
      <c r="I87">
        <f>IF('Prop Drill Pipe Inp Report'!Z94="X",1,IF('Prop Drill Pipe Inp Report'!AA94="X",1,IF('Prop Drill Pipe Inp Report'!AB94="X",1,IF('Prop Drill Pipe Inp Report'!AC94="X",1,IF('Prop Drill Pipe Inp Report'!AD94="X",1,IF('Prop Drill Pipe Inp Report'!AE94="X",1,IF('Prop Drill Pipe Inp Report'!AF94="X",1,IF('Prop Drill Pipe Inp Report'!AG94="X",1,IF('Prop Drill Pipe Inp Report'!AH94="X",1,IF('Prop Drill Pipe Inp Report'!AI94="X",1,IF('Prop Drill Pipe Inp Report'!AJ94="X",1,IF('Prop Drill Pipe Inp Report'!AK94="X",1,IF('Prop Drill Pipe Inp Report'!AL94="X",1,IF('Prop Drill Pipe Inp Report'!AM94="X",1,IF('Prop Drill Pipe Inp Report'!AN94="X",1,IF('Prop Drill Pipe Inp Report'!AO94="X",1,IF('Prop Drill Pipe Inp Report'!AP94="X",1,0)))))))))))))))))</f>
        <v>0</v>
      </c>
      <c r="J87">
        <f>IF('Prop Drill Pipe Inp Report'!AU94="X",1,IF('Prop Drill Pipe Inp Report'!AV94="X",1,IF('Prop Drill Pipe Inp Report'!AW94="X",1,IF('Prop Drill Pipe Inp Report'!AX94="X",1,IF('Prop Drill Pipe Inp Report'!AY94="X",1,IF('Prop Drill Pipe Inp Report'!AZ94="X",1,IF('Prop Drill Pipe Inp Report'!BA94="X",1,IF('Prop Drill Pipe Inp Report'!BB94="X",1,IF('Prop Drill Pipe Inp Report'!BC94="X",1,IF('Prop Drill Pipe Inp Report'!BD94="X",1,IF('Prop Drill Pipe Inp Report'!BE94="X",1,0)))))))))))</f>
        <v>0</v>
      </c>
    </row>
    <row r="88" spans="9:10" x14ac:dyDescent="0.25">
      <c r="I88">
        <f>IF('Prop Drill Pipe Inp Report'!Z95="X",1,IF('Prop Drill Pipe Inp Report'!AA95="X",1,IF('Prop Drill Pipe Inp Report'!AB95="X",1,IF('Prop Drill Pipe Inp Report'!AC95="X",1,IF('Prop Drill Pipe Inp Report'!AD95="X",1,IF('Prop Drill Pipe Inp Report'!AE95="X",1,IF('Prop Drill Pipe Inp Report'!AF95="X",1,IF('Prop Drill Pipe Inp Report'!AG95="X",1,IF('Prop Drill Pipe Inp Report'!AH95="X",1,IF('Prop Drill Pipe Inp Report'!AI95="X",1,IF('Prop Drill Pipe Inp Report'!AJ95="X",1,IF('Prop Drill Pipe Inp Report'!AK95="X",1,IF('Prop Drill Pipe Inp Report'!AL95="X",1,IF('Prop Drill Pipe Inp Report'!AM95="X",1,IF('Prop Drill Pipe Inp Report'!AN95="X",1,IF('Prop Drill Pipe Inp Report'!AO95="X",1,IF('Prop Drill Pipe Inp Report'!AP95="X",1,0)))))))))))))))))</f>
        <v>0</v>
      </c>
      <c r="J88">
        <f>IF('Prop Drill Pipe Inp Report'!AU95="X",1,IF('Prop Drill Pipe Inp Report'!AV95="X",1,IF('Prop Drill Pipe Inp Report'!AW95="X",1,IF('Prop Drill Pipe Inp Report'!AX95="X",1,IF('Prop Drill Pipe Inp Report'!AY95="X",1,IF('Prop Drill Pipe Inp Report'!AZ95="X",1,IF('Prop Drill Pipe Inp Report'!BA95="X",1,IF('Prop Drill Pipe Inp Report'!BB95="X",1,IF('Prop Drill Pipe Inp Report'!BC95="X",1,IF('Prop Drill Pipe Inp Report'!BD95="X",1,IF('Prop Drill Pipe Inp Report'!BE95="X",1,0)))))))))))</f>
        <v>0</v>
      </c>
    </row>
    <row r="89" spans="9:10" x14ac:dyDescent="0.25">
      <c r="I89">
        <f>IF('Prop Drill Pipe Inp Report'!Z96="X",1,IF('Prop Drill Pipe Inp Report'!AA96="X",1,IF('Prop Drill Pipe Inp Report'!AB96="X",1,IF('Prop Drill Pipe Inp Report'!AC96="X",1,IF('Prop Drill Pipe Inp Report'!AD96="X",1,IF('Prop Drill Pipe Inp Report'!AE96="X",1,IF('Prop Drill Pipe Inp Report'!AF96="X",1,IF('Prop Drill Pipe Inp Report'!AG96="X",1,IF('Prop Drill Pipe Inp Report'!AH96="X",1,IF('Prop Drill Pipe Inp Report'!AI96="X",1,IF('Prop Drill Pipe Inp Report'!AJ96="X",1,IF('Prop Drill Pipe Inp Report'!AK96="X",1,IF('Prop Drill Pipe Inp Report'!AL96="X",1,IF('Prop Drill Pipe Inp Report'!AM96="X",1,IF('Prop Drill Pipe Inp Report'!AN96="X",1,IF('Prop Drill Pipe Inp Report'!AO96="X",1,IF('Prop Drill Pipe Inp Report'!AP96="X",1,0)))))))))))))))))</f>
        <v>0</v>
      </c>
      <c r="J89">
        <f>IF('Prop Drill Pipe Inp Report'!AU96="X",1,IF('Prop Drill Pipe Inp Report'!AV96="X",1,IF('Prop Drill Pipe Inp Report'!AW96="X",1,IF('Prop Drill Pipe Inp Report'!AX96="X",1,IF('Prop Drill Pipe Inp Report'!AY96="X",1,IF('Prop Drill Pipe Inp Report'!AZ96="X",1,IF('Prop Drill Pipe Inp Report'!BA96="X",1,IF('Prop Drill Pipe Inp Report'!BB96="X",1,IF('Prop Drill Pipe Inp Report'!BC96="X",1,IF('Prop Drill Pipe Inp Report'!BD96="X",1,IF('Prop Drill Pipe Inp Report'!BE96="X",1,0)))))))))))</f>
        <v>0</v>
      </c>
    </row>
    <row r="90" spans="9:10" x14ac:dyDescent="0.25">
      <c r="I90">
        <f>IF('Prop Drill Pipe Inp Report'!Z97="X",1,IF('Prop Drill Pipe Inp Report'!AA97="X",1,IF('Prop Drill Pipe Inp Report'!AB97="X",1,IF('Prop Drill Pipe Inp Report'!AC97="X",1,IF('Prop Drill Pipe Inp Report'!AD97="X",1,IF('Prop Drill Pipe Inp Report'!AE97="X",1,IF('Prop Drill Pipe Inp Report'!AF97="X",1,IF('Prop Drill Pipe Inp Report'!AG97="X",1,IF('Prop Drill Pipe Inp Report'!AH97="X",1,IF('Prop Drill Pipe Inp Report'!AI97="X",1,IF('Prop Drill Pipe Inp Report'!AJ97="X",1,IF('Prop Drill Pipe Inp Report'!AK97="X",1,IF('Prop Drill Pipe Inp Report'!AL97="X",1,IF('Prop Drill Pipe Inp Report'!AM97="X",1,IF('Prop Drill Pipe Inp Report'!AN97="X",1,IF('Prop Drill Pipe Inp Report'!AO97="X",1,IF('Prop Drill Pipe Inp Report'!AP97="X",1,0)))))))))))))))))</f>
        <v>0</v>
      </c>
      <c r="J90">
        <f>IF('Prop Drill Pipe Inp Report'!AU97="X",1,IF('Prop Drill Pipe Inp Report'!AV97="X",1,IF('Prop Drill Pipe Inp Report'!AW97="X",1,IF('Prop Drill Pipe Inp Report'!AX97="X",1,IF('Prop Drill Pipe Inp Report'!AY97="X",1,IF('Prop Drill Pipe Inp Report'!AZ97="X",1,IF('Prop Drill Pipe Inp Report'!BA97="X",1,IF('Prop Drill Pipe Inp Report'!BB97="X",1,IF('Prop Drill Pipe Inp Report'!BC97="X",1,IF('Prop Drill Pipe Inp Report'!BD97="X",1,IF('Prop Drill Pipe Inp Report'!BE97="X",1,0)))))))))))</f>
        <v>0</v>
      </c>
    </row>
    <row r="91" spans="9:10" x14ac:dyDescent="0.25">
      <c r="I91">
        <f>IF('Prop Drill Pipe Inp Report'!Z98="X",1,IF('Prop Drill Pipe Inp Report'!AA98="X",1,IF('Prop Drill Pipe Inp Report'!AB98="X",1,IF('Prop Drill Pipe Inp Report'!AC98="X",1,IF('Prop Drill Pipe Inp Report'!AD98="X",1,IF('Prop Drill Pipe Inp Report'!AE98="X",1,IF('Prop Drill Pipe Inp Report'!AF98="X",1,IF('Prop Drill Pipe Inp Report'!AG98="X",1,IF('Prop Drill Pipe Inp Report'!AH98="X",1,IF('Prop Drill Pipe Inp Report'!AI98="X",1,IF('Prop Drill Pipe Inp Report'!AJ98="X",1,IF('Prop Drill Pipe Inp Report'!AK98="X",1,IF('Prop Drill Pipe Inp Report'!AL98="X",1,IF('Prop Drill Pipe Inp Report'!AM98="X",1,IF('Prop Drill Pipe Inp Report'!AN98="X",1,IF('Prop Drill Pipe Inp Report'!AO98="X",1,IF('Prop Drill Pipe Inp Report'!AP98="X",1,0)))))))))))))))))</f>
        <v>0</v>
      </c>
      <c r="J91">
        <f>IF('Prop Drill Pipe Inp Report'!AU98="X",1,IF('Prop Drill Pipe Inp Report'!AV98="X",1,IF('Prop Drill Pipe Inp Report'!AW98="X",1,IF('Prop Drill Pipe Inp Report'!AX98="X",1,IF('Prop Drill Pipe Inp Report'!AY98="X",1,IF('Prop Drill Pipe Inp Report'!AZ98="X",1,IF('Prop Drill Pipe Inp Report'!BA98="X",1,IF('Prop Drill Pipe Inp Report'!BB98="X",1,IF('Prop Drill Pipe Inp Report'!BC98="X",1,IF('Prop Drill Pipe Inp Report'!BD98="X",1,IF('Prop Drill Pipe Inp Report'!BE98="X",1,0)))))))))))</f>
        <v>0</v>
      </c>
    </row>
    <row r="92" spans="9:10" x14ac:dyDescent="0.25">
      <c r="I92">
        <f>IF('Prop Drill Pipe Inp Report'!Z99="X",1,IF('Prop Drill Pipe Inp Report'!AA99="X",1,IF('Prop Drill Pipe Inp Report'!AB99="X",1,IF('Prop Drill Pipe Inp Report'!AC99="X",1,IF('Prop Drill Pipe Inp Report'!AD99="X",1,IF('Prop Drill Pipe Inp Report'!AE99="X",1,IF('Prop Drill Pipe Inp Report'!AF99="X",1,IF('Prop Drill Pipe Inp Report'!AG99="X",1,IF('Prop Drill Pipe Inp Report'!AH99="X",1,IF('Prop Drill Pipe Inp Report'!AI99="X",1,IF('Prop Drill Pipe Inp Report'!AJ99="X",1,IF('Prop Drill Pipe Inp Report'!AK99="X",1,IF('Prop Drill Pipe Inp Report'!AL99="X",1,IF('Prop Drill Pipe Inp Report'!AM99="X",1,IF('Prop Drill Pipe Inp Report'!AN99="X",1,IF('Prop Drill Pipe Inp Report'!AO99="X",1,IF('Prop Drill Pipe Inp Report'!AP99="X",1,0)))))))))))))))))</f>
        <v>0</v>
      </c>
      <c r="J92">
        <f>IF('Prop Drill Pipe Inp Report'!AU99="X",1,IF('Prop Drill Pipe Inp Report'!AV99="X",1,IF('Prop Drill Pipe Inp Report'!AW99="X",1,IF('Prop Drill Pipe Inp Report'!AX99="X",1,IF('Prop Drill Pipe Inp Report'!AY99="X",1,IF('Prop Drill Pipe Inp Report'!AZ99="X",1,IF('Prop Drill Pipe Inp Report'!BA99="X",1,IF('Prop Drill Pipe Inp Report'!BB99="X",1,IF('Prop Drill Pipe Inp Report'!BC99="X",1,IF('Prop Drill Pipe Inp Report'!BD99="X",1,IF('Prop Drill Pipe Inp Report'!BE99="X",1,0)))))))))))</f>
        <v>0</v>
      </c>
    </row>
    <row r="93" spans="9:10" x14ac:dyDescent="0.25">
      <c r="I93">
        <f>IF('Prop Drill Pipe Inp Report'!Z100="X",1,IF('Prop Drill Pipe Inp Report'!AA100="X",1,IF('Prop Drill Pipe Inp Report'!AB100="X",1,IF('Prop Drill Pipe Inp Report'!AC100="X",1,IF('Prop Drill Pipe Inp Report'!AD100="X",1,IF('Prop Drill Pipe Inp Report'!AE100="X",1,IF('Prop Drill Pipe Inp Report'!AF100="X",1,IF('Prop Drill Pipe Inp Report'!AG100="X",1,IF('Prop Drill Pipe Inp Report'!AH100="X",1,IF('Prop Drill Pipe Inp Report'!AI100="X",1,IF('Prop Drill Pipe Inp Report'!AJ100="X",1,IF('Prop Drill Pipe Inp Report'!AK100="X",1,IF('Prop Drill Pipe Inp Report'!AL100="X",1,IF('Prop Drill Pipe Inp Report'!AM100="X",1,IF('Prop Drill Pipe Inp Report'!AN100="X",1,IF('Prop Drill Pipe Inp Report'!AO100="X",1,IF('Prop Drill Pipe Inp Report'!AP100="X",1,0)))))))))))))))))</f>
        <v>0</v>
      </c>
      <c r="J93">
        <f>IF('Prop Drill Pipe Inp Report'!AU100="X",1,IF('Prop Drill Pipe Inp Report'!AV100="X",1,IF('Prop Drill Pipe Inp Report'!AW100="X",1,IF('Prop Drill Pipe Inp Report'!AX100="X",1,IF('Prop Drill Pipe Inp Report'!AY100="X",1,IF('Prop Drill Pipe Inp Report'!AZ100="X",1,IF('Prop Drill Pipe Inp Report'!BA100="X",1,IF('Prop Drill Pipe Inp Report'!BB100="X",1,IF('Prop Drill Pipe Inp Report'!BC100="X",1,IF('Prop Drill Pipe Inp Report'!BD100="X",1,IF('Prop Drill Pipe Inp Report'!BE100="X",1,0)))))))))))</f>
        <v>0</v>
      </c>
    </row>
    <row r="94" spans="9:10" x14ac:dyDescent="0.25">
      <c r="I94">
        <f>IF('Prop Drill Pipe Inp Report'!Z101="X",1,IF('Prop Drill Pipe Inp Report'!AA101="X",1,IF('Prop Drill Pipe Inp Report'!AB101="X",1,IF('Prop Drill Pipe Inp Report'!AC101="X",1,IF('Prop Drill Pipe Inp Report'!AD101="X",1,IF('Prop Drill Pipe Inp Report'!AE101="X",1,IF('Prop Drill Pipe Inp Report'!AF101="X",1,IF('Prop Drill Pipe Inp Report'!AG101="X",1,IF('Prop Drill Pipe Inp Report'!AH101="X",1,IF('Prop Drill Pipe Inp Report'!AI101="X",1,IF('Prop Drill Pipe Inp Report'!AJ101="X",1,IF('Prop Drill Pipe Inp Report'!AK101="X",1,IF('Prop Drill Pipe Inp Report'!AL101="X",1,IF('Prop Drill Pipe Inp Report'!AM101="X",1,IF('Prop Drill Pipe Inp Report'!AN101="X",1,IF('Prop Drill Pipe Inp Report'!AO101="X",1,IF('Prop Drill Pipe Inp Report'!AP101="X",1,0)))))))))))))))))</f>
        <v>0</v>
      </c>
      <c r="J94">
        <f>IF('Prop Drill Pipe Inp Report'!AU101="X",1,IF('Prop Drill Pipe Inp Report'!AV101="X",1,IF('Prop Drill Pipe Inp Report'!AW101="X",1,IF('Prop Drill Pipe Inp Report'!AX101="X",1,IF('Prop Drill Pipe Inp Report'!AY101="X",1,IF('Prop Drill Pipe Inp Report'!AZ101="X",1,IF('Prop Drill Pipe Inp Report'!BA101="X",1,IF('Prop Drill Pipe Inp Report'!BB101="X",1,IF('Prop Drill Pipe Inp Report'!BC101="X",1,IF('Prop Drill Pipe Inp Report'!BD101="X",1,IF('Prop Drill Pipe Inp Report'!BE101="X",1,0)))))))))))</f>
        <v>0</v>
      </c>
    </row>
    <row r="95" spans="9:10" x14ac:dyDescent="0.25">
      <c r="I95">
        <f>IF('Prop Drill Pipe Inp Report'!Z102="X",1,IF('Prop Drill Pipe Inp Report'!AA102="X",1,IF('Prop Drill Pipe Inp Report'!AB102="X",1,IF('Prop Drill Pipe Inp Report'!AC102="X",1,IF('Prop Drill Pipe Inp Report'!AD102="X",1,IF('Prop Drill Pipe Inp Report'!AE102="X",1,IF('Prop Drill Pipe Inp Report'!AF102="X",1,IF('Prop Drill Pipe Inp Report'!AG102="X",1,IF('Prop Drill Pipe Inp Report'!AH102="X",1,IF('Prop Drill Pipe Inp Report'!AI102="X",1,IF('Prop Drill Pipe Inp Report'!AJ102="X",1,IF('Prop Drill Pipe Inp Report'!AK102="X",1,IF('Prop Drill Pipe Inp Report'!AL102="X",1,IF('Prop Drill Pipe Inp Report'!AM102="X",1,IF('Prop Drill Pipe Inp Report'!AN102="X",1,IF('Prop Drill Pipe Inp Report'!AO102="X",1,IF('Prop Drill Pipe Inp Report'!AP102="X",1,0)))))))))))))))))</f>
        <v>0</v>
      </c>
      <c r="J95">
        <f>IF('Prop Drill Pipe Inp Report'!AU102="X",1,IF('Prop Drill Pipe Inp Report'!AV102="X",1,IF('Prop Drill Pipe Inp Report'!AW102="X",1,IF('Prop Drill Pipe Inp Report'!AX102="X",1,IF('Prop Drill Pipe Inp Report'!AY102="X",1,IF('Prop Drill Pipe Inp Report'!AZ102="X",1,IF('Prop Drill Pipe Inp Report'!BA102="X",1,IF('Prop Drill Pipe Inp Report'!BB102="X",1,IF('Prop Drill Pipe Inp Report'!BC102="X",1,IF('Prop Drill Pipe Inp Report'!BD102="X",1,IF('Prop Drill Pipe Inp Report'!BE102="X",1,0)))))))))))</f>
        <v>0</v>
      </c>
    </row>
    <row r="96" spans="9:10" x14ac:dyDescent="0.25">
      <c r="I96">
        <f>IF('Prop Drill Pipe Inp Report'!Z103="X",1,IF('Prop Drill Pipe Inp Report'!AA103="X",1,IF('Prop Drill Pipe Inp Report'!AB103="X",1,IF('Prop Drill Pipe Inp Report'!AC103="X",1,IF('Prop Drill Pipe Inp Report'!AD103="X",1,IF('Prop Drill Pipe Inp Report'!AE103="X",1,IF('Prop Drill Pipe Inp Report'!AF103="X",1,IF('Prop Drill Pipe Inp Report'!AG103="X",1,IF('Prop Drill Pipe Inp Report'!AH103="X",1,IF('Prop Drill Pipe Inp Report'!AI103="X",1,IF('Prop Drill Pipe Inp Report'!AJ103="X",1,IF('Prop Drill Pipe Inp Report'!AK103="X",1,IF('Prop Drill Pipe Inp Report'!AL103="X",1,IF('Prop Drill Pipe Inp Report'!AM103="X",1,IF('Prop Drill Pipe Inp Report'!AN103="X",1,IF('Prop Drill Pipe Inp Report'!AO103="X",1,IF('Prop Drill Pipe Inp Report'!AP103="X",1,0)))))))))))))))))</f>
        <v>0</v>
      </c>
      <c r="J96">
        <f>IF('Prop Drill Pipe Inp Report'!AU103="X",1,IF('Prop Drill Pipe Inp Report'!AV103="X",1,IF('Prop Drill Pipe Inp Report'!AW103="X",1,IF('Prop Drill Pipe Inp Report'!AX103="X",1,IF('Prop Drill Pipe Inp Report'!AY103="X",1,IF('Prop Drill Pipe Inp Report'!AZ103="X",1,IF('Prop Drill Pipe Inp Report'!BA103="X",1,IF('Prop Drill Pipe Inp Report'!BB103="X",1,IF('Prop Drill Pipe Inp Report'!BC103="X",1,IF('Prop Drill Pipe Inp Report'!BD103="X",1,IF('Prop Drill Pipe Inp Report'!BE103="X",1,0)))))))))))</f>
        <v>0</v>
      </c>
    </row>
    <row r="97" spans="9:10" x14ac:dyDescent="0.25">
      <c r="I97">
        <f>IF('Prop Drill Pipe Inp Report'!Z104="X",1,IF('Prop Drill Pipe Inp Report'!AA104="X",1,IF('Prop Drill Pipe Inp Report'!AB104="X",1,IF('Prop Drill Pipe Inp Report'!AC104="X",1,IF('Prop Drill Pipe Inp Report'!AD104="X",1,IF('Prop Drill Pipe Inp Report'!AE104="X",1,IF('Prop Drill Pipe Inp Report'!AF104="X",1,IF('Prop Drill Pipe Inp Report'!AG104="X",1,IF('Prop Drill Pipe Inp Report'!AH104="X",1,IF('Prop Drill Pipe Inp Report'!AI104="X",1,IF('Prop Drill Pipe Inp Report'!AJ104="X",1,IF('Prop Drill Pipe Inp Report'!AK104="X",1,IF('Prop Drill Pipe Inp Report'!AL104="X",1,IF('Prop Drill Pipe Inp Report'!AM104="X",1,IF('Prop Drill Pipe Inp Report'!AN104="X",1,IF('Prop Drill Pipe Inp Report'!AO104="X",1,IF('Prop Drill Pipe Inp Report'!AP104="X",1,0)))))))))))))))))</f>
        <v>0</v>
      </c>
      <c r="J97">
        <f>IF('Prop Drill Pipe Inp Report'!AU104="X",1,IF('Prop Drill Pipe Inp Report'!AV104="X",1,IF('Prop Drill Pipe Inp Report'!AW104="X",1,IF('Prop Drill Pipe Inp Report'!AX104="X",1,IF('Prop Drill Pipe Inp Report'!AY104="X",1,IF('Prop Drill Pipe Inp Report'!AZ104="X",1,IF('Prop Drill Pipe Inp Report'!BA104="X",1,IF('Prop Drill Pipe Inp Report'!BB104="X",1,IF('Prop Drill Pipe Inp Report'!BC104="X",1,IF('Prop Drill Pipe Inp Report'!BD104="X",1,IF('Prop Drill Pipe Inp Report'!BE104="X",1,0)))))))))))</f>
        <v>0</v>
      </c>
    </row>
    <row r="98" spans="9:10" x14ac:dyDescent="0.25">
      <c r="I98">
        <f>IF('Prop Drill Pipe Inp Report'!Z105="X",1,IF('Prop Drill Pipe Inp Report'!AA105="X",1,IF('Prop Drill Pipe Inp Report'!AB105="X",1,IF('Prop Drill Pipe Inp Report'!AC105="X",1,IF('Prop Drill Pipe Inp Report'!AD105="X",1,IF('Prop Drill Pipe Inp Report'!AE105="X",1,IF('Prop Drill Pipe Inp Report'!AF105="X",1,IF('Prop Drill Pipe Inp Report'!AG105="X",1,IF('Prop Drill Pipe Inp Report'!AH105="X",1,IF('Prop Drill Pipe Inp Report'!AI105="X",1,IF('Prop Drill Pipe Inp Report'!AJ105="X",1,IF('Prop Drill Pipe Inp Report'!AK105="X",1,IF('Prop Drill Pipe Inp Report'!AL105="X",1,IF('Prop Drill Pipe Inp Report'!AM105="X",1,IF('Prop Drill Pipe Inp Report'!AN105="X",1,IF('Prop Drill Pipe Inp Report'!AO105="X",1,IF('Prop Drill Pipe Inp Report'!AP105="X",1,0)))))))))))))))))</f>
        <v>0</v>
      </c>
      <c r="J98">
        <f>IF('Prop Drill Pipe Inp Report'!AU105="X",1,IF('Prop Drill Pipe Inp Report'!AV105="X",1,IF('Prop Drill Pipe Inp Report'!AW105="X",1,IF('Prop Drill Pipe Inp Report'!AX105="X",1,IF('Prop Drill Pipe Inp Report'!AY105="X",1,IF('Prop Drill Pipe Inp Report'!AZ105="X",1,IF('Prop Drill Pipe Inp Report'!BA105="X",1,IF('Prop Drill Pipe Inp Report'!BB105="X",1,IF('Prop Drill Pipe Inp Report'!BC105="X",1,IF('Prop Drill Pipe Inp Report'!BD105="X",1,IF('Prop Drill Pipe Inp Report'!BE105="X",1,0)))))))))))</f>
        <v>0</v>
      </c>
    </row>
    <row r="99" spans="9:10" x14ac:dyDescent="0.25">
      <c r="I99">
        <f>IF('Prop Drill Pipe Inp Report'!Z106="X",1,IF('Prop Drill Pipe Inp Report'!AA106="X",1,IF('Prop Drill Pipe Inp Report'!AB106="X",1,IF('Prop Drill Pipe Inp Report'!AC106="X",1,IF('Prop Drill Pipe Inp Report'!AD106="X",1,IF('Prop Drill Pipe Inp Report'!AE106="X",1,IF('Prop Drill Pipe Inp Report'!AF106="X",1,IF('Prop Drill Pipe Inp Report'!AG106="X",1,IF('Prop Drill Pipe Inp Report'!AH106="X",1,IF('Prop Drill Pipe Inp Report'!AI106="X",1,IF('Prop Drill Pipe Inp Report'!AJ106="X",1,IF('Prop Drill Pipe Inp Report'!AK106="X",1,IF('Prop Drill Pipe Inp Report'!AL106="X",1,IF('Prop Drill Pipe Inp Report'!AM106="X",1,IF('Prop Drill Pipe Inp Report'!AN106="X",1,IF('Prop Drill Pipe Inp Report'!AO106="X",1,IF('Prop Drill Pipe Inp Report'!AP106="X",1,0)))))))))))))))))</f>
        <v>0</v>
      </c>
      <c r="J99">
        <f>IF('Prop Drill Pipe Inp Report'!AU106="X",1,IF('Prop Drill Pipe Inp Report'!AV106="X",1,IF('Prop Drill Pipe Inp Report'!AW106="X",1,IF('Prop Drill Pipe Inp Report'!AX106="X",1,IF('Prop Drill Pipe Inp Report'!AY106="X",1,IF('Prop Drill Pipe Inp Report'!AZ106="X",1,IF('Prop Drill Pipe Inp Report'!BA106="X",1,IF('Prop Drill Pipe Inp Report'!BB106="X",1,IF('Prop Drill Pipe Inp Report'!BC106="X",1,IF('Prop Drill Pipe Inp Report'!BD106="X",1,IF('Prop Drill Pipe Inp Report'!BE106="X",1,0)))))))))))</f>
        <v>0</v>
      </c>
    </row>
    <row r="100" spans="9:10" x14ac:dyDescent="0.25">
      <c r="I100">
        <f>IF('Prop Drill Pipe Inp Report'!Z107="X",1,IF('Prop Drill Pipe Inp Report'!AA107="X",1,IF('Prop Drill Pipe Inp Report'!AB107="X",1,IF('Prop Drill Pipe Inp Report'!AC107="X",1,IF('Prop Drill Pipe Inp Report'!AD107="X",1,IF('Prop Drill Pipe Inp Report'!AE107="X",1,IF('Prop Drill Pipe Inp Report'!AF107="X",1,IF('Prop Drill Pipe Inp Report'!AG107="X",1,IF('Prop Drill Pipe Inp Report'!AH107="X",1,IF('Prop Drill Pipe Inp Report'!AI107="X",1,IF('Prop Drill Pipe Inp Report'!AJ107="X",1,IF('Prop Drill Pipe Inp Report'!AK107="X",1,IF('Prop Drill Pipe Inp Report'!AL107="X",1,IF('Prop Drill Pipe Inp Report'!AM107="X",1,IF('Prop Drill Pipe Inp Report'!AN107="X",1,IF('Prop Drill Pipe Inp Report'!AO107="X",1,IF('Prop Drill Pipe Inp Report'!AP107="X",1,0)))))))))))))))))</f>
        <v>0</v>
      </c>
      <c r="J100">
        <f>IF('Prop Drill Pipe Inp Report'!AU107="X",1,IF('Prop Drill Pipe Inp Report'!AV107="X",1,IF('Prop Drill Pipe Inp Report'!AW107="X",1,IF('Prop Drill Pipe Inp Report'!AX107="X",1,IF('Prop Drill Pipe Inp Report'!AY107="X",1,IF('Prop Drill Pipe Inp Report'!AZ107="X",1,IF('Prop Drill Pipe Inp Report'!BA107="X",1,IF('Prop Drill Pipe Inp Report'!BB107="X",1,IF('Prop Drill Pipe Inp Report'!BC107="X",1,IF('Prop Drill Pipe Inp Report'!BD107="X",1,IF('Prop Drill Pipe Inp Report'!BE107="X",1,0)))))))))))</f>
        <v>0</v>
      </c>
    </row>
    <row r="101" spans="9:10" x14ac:dyDescent="0.25">
      <c r="I101">
        <f>IF('Prop Drill Pipe Inp Report'!Z108="X",1,IF('Prop Drill Pipe Inp Report'!AA108="X",1,IF('Prop Drill Pipe Inp Report'!AB108="X",1,IF('Prop Drill Pipe Inp Report'!AC108="X",1,IF('Prop Drill Pipe Inp Report'!AD108="X",1,IF('Prop Drill Pipe Inp Report'!AE108="X",1,IF('Prop Drill Pipe Inp Report'!AF108="X",1,IF('Prop Drill Pipe Inp Report'!AG108="X",1,IF('Prop Drill Pipe Inp Report'!AH108="X",1,IF('Prop Drill Pipe Inp Report'!AI108="X",1,IF('Prop Drill Pipe Inp Report'!AJ108="X",1,IF('Prop Drill Pipe Inp Report'!AK108="X",1,IF('Prop Drill Pipe Inp Report'!AL108="X",1,IF('Prop Drill Pipe Inp Report'!AM108="X",1,IF('Prop Drill Pipe Inp Report'!AN108="X",1,IF('Prop Drill Pipe Inp Report'!AO108="X",1,IF('Prop Drill Pipe Inp Report'!AP108="X",1,0)))))))))))))))))</f>
        <v>0</v>
      </c>
      <c r="J101">
        <f>IF('Prop Drill Pipe Inp Report'!AU108="X",1,IF('Prop Drill Pipe Inp Report'!AV108="X",1,IF('Prop Drill Pipe Inp Report'!AW108="X",1,IF('Prop Drill Pipe Inp Report'!AX108="X",1,IF('Prop Drill Pipe Inp Report'!AY108="X",1,IF('Prop Drill Pipe Inp Report'!AZ108="X",1,IF('Prop Drill Pipe Inp Report'!BA108="X",1,IF('Prop Drill Pipe Inp Report'!BB108="X",1,IF('Prop Drill Pipe Inp Report'!BC108="X",1,IF('Prop Drill Pipe Inp Report'!BD108="X",1,IF('Prop Drill Pipe Inp Report'!BE108="X",1,0)))))))))))</f>
        <v>0</v>
      </c>
    </row>
    <row r="102" spans="9:10" x14ac:dyDescent="0.25">
      <c r="I102">
        <f>IF('Prop Drill Pipe Inp Report'!Z109="X",1,IF('Prop Drill Pipe Inp Report'!AA109="X",1,IF('Prop Drill Pipe Inp Report'!AB109="X",1,IF('Prop Drill Pipe Inp Report'!AC109="X",1,IF('Prop Drill Pipe Inp Report'!AD109="X",1,IF('Prop Drill Pipe Inp Report'!AE109="X",1,IF('Prop Drill Pipe Inp Report'!AF109="X",1,IF('Prop Drill Pipe Inp Report'!AG109="X",1,IF('Prop Drill Pipe Inp Report'!AH109="X",1,IF('Prop Drill Pipe Inp Report'!AI109="X",1,IF('Prop Drill Pipe Inp Report'!AJ109="X",1,IF('Prop Drill Pipe Inp Report'!AK109="X",1,IF('Prop Drill Pipe Inp Report'!AL109="X",1,IF('Prop Drill Pipe Inp Report'!AM109="X",1,IF('Prop Drill Pipe Inp Report'!AN109="X",1,IF('Prop Drill Pipe Inp Report'!AO109="X",1,IF('Prop Drill Pipe Inp Report'!AP109="X",1,0)))))))))))))))))</f>
        <v>0</v>
      </c>
      <c r="J102">
        <f>IF('Prop Drill Pipe Inp Report'!AU109="X",1,IF('Prop Drill Pipe Inp Report'!AV109="X",1,IF('Prop Drill Pipe Inp Report'!AW109="X",1,IF('Prop Drill Pipe Inp Report'!AX109="X",1,IF('Prop Drill Pipe Inp Report'!AY109="X",1,IF('Prop Drill Pipe Inp Report'!AZ109="X",1,IF('Prop Drill Pipe Inp Report'!BA109="X",1,IF('Prop Drill Pipe Inp Report'!BB109="X",1,IF('Prop Drill Pipe Inp Report'!BC109="X",1,IF('Prop Drill Pipe Inp Report'!BD109="X",1,IF('Prop Drill Pipe Inp Report'!BE109="X",1,0)))))))))))</f>
        <v>0</v>
      </c>
    </row>
    <row r="103" spans="9:10" x14ac:dyDescent="0.25">
      <c r="I103">
        <f>IF('Prop Drill Pipe Inp Report'!Z110="X",1,IF('Prop Drill Pipe Inp Report'!AA110="X",1,IF('Prop Drill Pipe Inp Report'!AB110="X",1,IF('Prop Drill Pipe Inp Report'!AC110="X",1,IF('Prop Drill Pipe Inp Report'!AD110="X",1,IF('Prop Drill Pipe Inp Report'!AE110="X",1,IF('Prop Drill Pipe Inp Report'!AF110="X",1,IF('Prop Drill Pipe Inp Report'!AG110="X",1,IF('Prop Drill Pipe Inp Report'!AH110="X",1,IF('Prop Drill Pipe Inp Report'!AI110="X",1,IF('Prop Drill Pipe Inp Report'!AJ110="X",1,IF('Prop Drill Pipe Inp Report'!AK110="X",1,IF('Prop Drill Pipe Inp Report'!AL110="X",1,IF('Prop Drill Pipe Inp Report'!AM110="X",1,IF('Prop Drill Pipe Inp Report'!AN110="X",1,IF('Prop Drill Pipe Inp Report'!AO110="X",1,IF('Prop Drill Pipe Inp Report'!AP110="X",1,0)))))))))))))))))</f>
        <v>0</v>
      </c>
      <c r="J103">
        <f>IF('Prop Drill Pipe Inp Report'!AU110="X",1,IF('Prop Drill Pipe Inp Report'!AV110="X",1,IF('Prop Drill Pipe Inp Report'!AW110="X",1,IF('Prop Drill Pipe Inp Report'!AX110="X",1,IF('Prop Drill Pipe Inp Report'!AY110="X",1,IF('Prop Drill Pipe Inp Report'!AZ110="X",1,IF('Prop Drill Pipe Inp Report'!BA110="X",1,IF('Prop Drill Pipe Inp Report'!BB110="X",1,IF('Prop Drill Pipe Inp Report'!BC110="X",1,IF('Prop Drill Pipe Inp Report'!BD110="X",1,IF('Prop Drill Pipe Inp Report'!BE110="X",1,0)))))))))))</f>
        <v>0</v>
      </c>
    </row>
    <row r="104" spans="9:10" x14ac:dyDescent="0.25">
      <c r="I104">
        <f>IF('Prop Drill Pipe Inp Report'!Z111="X",1,IF('Prop Drill Pipe Inp Report'!AA111="X",1,IF('Prop Drill Pipe Inp Report'!AB111="X",1,IF('Prop Drill Pipe Inp Report'!AC111="X",1,IF('Prop Drill Pipe Inp Report'!AD111="X",1,IF('Prop Drill Pipe Inp Report'!AE111="X",1,IF('Prop Drill Pipe Inp Report'!AF111="X",1,IF('Prop Drill Pipe Inp Report'!AG111="X",1,IF('Prop Drill Pipe Inp Report'!AH111="X",1,IF('Prop Drill Pipe Inp Report'!AI111="X",1,IF('Prop Drill Pipe Inp Report'!AJ111="X",1,IF('Prop Drill Pipe Inp Report'!AK111="X",1,IF('Prop Drill Pipe Inp Report'!AL111="X",1,IF('Prop Drill Pipe Inp Report'!AM111="X",1,IF('Prop Drill Pipe Inp Report'!AN111="X",1,IF('Prop Drill Pipe Inp Report'!AO111="X",1,IF('Prop Drill Pipe Inp Report'!AP111="X",1,0)))))))))))))))))</f>
        <v>0</v>
      </c>
      <c r="J104">
        <f>IF('Prop Drill Pipe Inp Report'!AU111="X",1,IF('Prop Drill Pipe Inp Report'!AV111="X",1,IF('Prop Drill Pipe Inp Report'!AW111="X",1,IF('Prop Drill Pipe Inp Report'!AX111="X",1,IF('Prop Drill Pipe Inp Report'!AY111="X",1,IF('Prop Drill Pipe Inp Report'!AZ111="X",1,IF('Prop Drill Pipe Inp Report'!BA111="X",1,IF('Prop Drill Pipe Inp Report'!BB111="X",1,IF('Prop Drill Pipe Inp Report'!BC111="X",1,IF('Prop Drill Pipe Inp Report'!BD111="X",1,IF('Prop Drill Pipe Inp Report'!BE111="X",1,0)))))))))))</f>
        <v>0</v>
      </c>
    </row>
    <row r="105" spans="9:10" x14ac:dyDescent="0.25">
      <c r="I105">
        <f>IF('Prop Drill Pipe Inp Report'!Z112="X",1,IF('Prop Drill Pipe Inp Report'!AA112="X",1,IF('Prop Drill Pipe Inp Report'!AB112="X",1,IF('Prop Drill Pipe Inp Report'!AC112="X",1,IF('Prop Drill Pipe Inp Report'!AD112="X",1,IF('Prop Drill Pipe Inp Report'!AE112="X",1,IF('Prop Drill Pipe Inp Report'!AF112="X",1,IF('Prop Drill Pipe Inp Report'!AG112="X",1,IF('Prop Drill Pipe Inp Report'!AH112="X",1,IF('Prop Drill Pipe Inp Report'!AI112="X",1,IF('Prop Drill Pipe Inp Report'!AJ112="X",1,IF('Prop Drill Pipe Inp Report'!AK112="X",1,IF('Prop Drill Pipe Inp Report'!AL112="X",1,IF('Prop Drill Pipe Inp Report'!AM112="X",1,IF('Prop Drill Pipe Inp Report'!AN112="X",1,IF('Prop Drill Pipe Inp Report'!AO112="X",1,IF('Prop Drill Pipe Inp Report'!AP112="X",1,0)))))))))))))))))</f>
        <v>0</v>
      </c>
      <c r="J105">
        <f>IF('Prop Drill Pipe Inp Report'!AU112="X",1,IF('Prop Drill Pipe Inp Report'!AV112="X",1,IF('Prop Drill Pipe Inp Report'!AW112="X",1,IF('Prop Drill Pipe Inp Report'!AX112="X",1,IF('Prop Drill Pipe Inp Report'!AY112="X",1,IF('Prop Drill Pipe Inp Report'!AZ112="X",1,IF('Prop Drill Pipe Inp Report'!BA112="X",1,IF('Prop Drill Pipe Inp Report'!BB112="X",1,IF('Prop Drill Pipe Inp Report'!BC112="X",1,IF('Prop Drill Pipe Inp Report'!BD112="X",1,IF('Prop Drill Pipe Inp Report'!BE112="X",1,0)))))))))))</f>
        <v>0</v>
      </c>
    </row>
    <row r="106" spans="9:10" x14ac:dyDescent="0.25">
      <c r="I106">
        <f>IF('Prop Drill Pipe Inp Report'!Z113="X",1,IF('Prop Drill Pipe Inp Report'!AA113="X",1,IF('Prop Drill Pipe Inp Report'!AB113="X",1,IF('Prop Drill Pipe Inp Report'!AC113="X",1,IF('Prop Drill Pipe Inp Report'!AD113="X",1,IF('Prop Drill Pipe Inp Report'!AE113="X",1,IF('Prop Drill Pipe Inp Report'!AF113="X",1,IF('Prop Drill Pipe Inp Report'!AG113="X",1,IF('Prop Drill Pipe Inp Report'!AH113="X",1,IF('Prop Drill Pipe Inp Report'!AI113="X",1,IF('Prop Drill Pipe Inp Report'!AJ113="X",1,IF('Prop Drill Pipe Inp Report'!AK113="X",1,IF('Prop Drill Pipe Inp Report'!AL113="X",1,IF('Prop Drill Pipe Inp Report'!AM113="X",1,IF('Prop Drill Pipe Inp Report'!AN113="X",1,IF('Prop Drill Pipe Inp Report'!AO113="X",1,IF('Prop Drill Pipe Inp Report'!AP113="X",1,0)))))))))))))))))</f>
        <v>0</v>
      </c>
      <c r="J106">
        <f>IF('Prop Drill Pipe Inp Report'!AU113="X",1,IF('Prop Drill Pipe Inp Report'!AV113="X",1,IF('Prop Drill Pipe Inp Report'!AW113="X",1,IF('Prop Drill Pipe Inp Report'!AX113="X",1,IF('Prop Drill Pipe Inp Report'!AY113="X",1,IF('Prop Drill Pipe Inp Report'!AZ113="X",1,IF('Prop Drill Pipe Inp Report'!BA113="X",1,IF('Prop Drill Pipe Inp Report'!BB113="X",1,IF('Prop Drill Pipe Inp Report'!BC113="X",1,IF('Prop Drill Pipe Inp Report'!BD113="X",1,IF('Prop Drill Pipe Inp Report'!BE113="X",1,0)))))))))))</f>
        <v>0</v>
      </c>
    </row>
    <row r="107" spans="9:10" x14ac:dyDescent="0.25">
      <c r="I107">
        <f>IF('Prop Drill Pipe Inp Report'!Z114="X",1,IF('Prop Drill Pipe Inp Report'!AA114="X",1,IF('Prop Drill Pipe Inp Report'!AB114="X",1,IF('Prop Drill Pipe Inp Report'!AC114="X",1,IF('Prop Drill Pipe Inp Report'!AD114="X",1,IF('Prop Drill Pipe Inp Report'!AE114="X",1,IF('Prop Drill Pipe Inp Report'!AF114="X",1,IF('Prop Drill Pipe Inp Report'!AG114="X",1,IF('Prop Drill Pipe Inp Report'!AH114="X",1,IF('Prop Drill Pipe Inp Report'!AI114="X",1,IF('Prop Drill Pipe Inp Report'!AJ114="X",1,IF('Prop Drill Pipe Inp Report'!AK114="X",1,IF('Prop Drill Pipe Inp Report'!AL114="X",1,IF('Prop Drill Pipe Inp Report'!AM114="X",1,IF('Prop Drill Pipe Inp Report'!AN114="X",1,IF('Prop Drill Pipe Inp Report'!AO114="X",1,IF('Prop Drill Pipe Inp Report'!AP114="X",1,0)))))))))))))))))</f>
        <v>0</v>
      </c>
      <c r="J107">
        <f>IF('Prop Drill Pipe Inp Report'!AU114="X",1,IF('Prop Drill Pipe Inp Report'!AV114="X",1,IF('Prop Drill Pipe Inp Report'!AW114="X",1,IF('Prop Drill Pipe Inp Report'!AX114="X",1,IF('Prop Drill Pipe Inp Report'!AY114="X",1,IF('Prop Drill Pipe Inp Report'!AZ114="X",1,IF('Prop Drill Pipe Inp Report'!BA114="X",1,IF('Prop Drill Pipe Inp Report'!BB114="X",1,IF('Prop Drill Pipe Inp Report'!BC114="X",1,IF('Prop Drill Pipe Inp Report'!BD114="X",1,IF('Prop Drill Pipe Inp Report'!BE114="X",1,0)))))))))))</f>
        <v>0</v>
      </c>
    </row>
    <row r="108" spans="9:10" x14ac:dyDescent="0.25">
      <c r="I108">
        <f>IF('Prop Drill Pipe Inp Report'!Z115="X",1,IF('Prop Drill Pipe Inp Report'!AA115="X",1,IF('Prop Drill Pipe Inp Report'!AB115="X",1,IF('Prop Drill Pipe Inp Report'!AC115="X",1,IF('Prop Drill Pipe Inp Report'!AD115="X",1,IF('Prop Drill Pipe Inp Report'!AE115="X",1,IF('Prop Drill Pipe Inp Report'!AF115="X",1,IF('Prop Drill Pipe Inp Report'!AG115="X",1,IF('Prop Drill Pipe Inp Report'!AH115="X",1,IF('Prop Drill Pipe Inp Report'!AI115="X",1,IF('Prop Drill Pipe Inp Report'!AJ115="X",1,IF('Prop Drill Pipe Inp Report'!AK115="X",1,IF('Prop Drill Pipe Inp Report'!AL115="X",1,IF('Prop Drill Pipe Inp Report'!AM115="X",1,IF('Prop Drill Pipe Inp Report'!AN115="X",1,IF('Prop Drill Pipe Inp Report'!AO115="X",1,IF('Prop Drill Pipe Inp Report'!AP115="X",1,0)))))))))))))))))</f>
        <v>0</v>
      </c>
      <c r="J108">
        <f>IF('Prop Drill Pipe Inp Report'!AU115="X",1,IF('Prop Drill Pipe Inp Report'!AV115="X",1,IF('Prop Drill Pipe Inp Report'!AW115="X",1,IF('Prop Drill Pipe Inp Report'!AX115="X",1,IF('Prop Drill Pipe Inp Report'!AY115="X",1,IF('Prop Drill Pipe Inp Report'!AZ115="X",1,IF('Prop Drill Pipe Inp Report'!BA115="X",1,IF('Prop Drill Pipe Inp Report'!BB115="X",1,IF('Prop Drill Pipe Inp Report'!BC115="X",1,IF('Prop Drill Pipe Inp Report'!BD115="X",1,IF('Prop Drill Pipe Inp Report'!BE115="X",1,0)))))))))))</f>
        <v>0</v>
      </c>
    </row>
    <row r="109" spans="9:10" x14ac:dyDescent="0.25">
      <c r="I109">
        <f>IF('Prop Drill Pipe Inp Report'!Z116="X",1,IF('Prop Drill Pipe Inp Report'!AA116="X",1,IF('Prop Drill Pipe Inp Report'!AB116="X",1,IF('Prop Drill Pipe Inp Report'!AC116="X",1,IF('Prop Drill Pipe Inp Report'!AD116="X",1,IF('Prop Drill Pipe Inp Report'!AE116="X",1,IF('Prop Drill Pipe Inp Report'!AF116="X",1,IF('Prop Drill Pipe Inp Report'!AG116="X",1,IF('Prop Drill Pipe Inp Report'!AH116="X",1,IF('Prop Drill Pipe Inp Report'!AI116="X",1,IF('Prop Drill Pipe Inp Report'!AJ116="X",1,IF('Prop Drill Pipe Inp Report'!AK116="X",1,IF('Prop Drill Pipe Inp Report'!AL116="X",1,IF('Prop Drill Pipe Inp Report'!AM116="X",1,IF('Prop Drill Pipe Inp Report'!AN116="X",1,IF('Prop Drill Pipe Inp Report'!AO116="X",1,IF('Prop Drill Pipe Inp Report'!AP116="X",1,0)))))))))))))))))</f>
        <v>0</v>
      </c>
      <c r="J109">
        <f>IF('Prop Drill Pipe Inp Report'!AU116="X",1,IF('Prop Drill Pipe Inp Report'!AV116="X",1,IF('Prop Drill Pipe Inp Report'!AW116="X",1,IF('Prop Drill Pipe Inp Report'!AX116="X",1,IF('Prop Drill Pipe Inp Report'!AY116="X",1,IF('Prop Drill Pipe Inp Report'!AZ116="X",1,IF('Prop Drill Pipe Inp Report'!BA116="X",1,IF('Prop Drill Pipe Inp Report'!BB116="X",1,IF('Prop Drill Pipe Inp Report'!BC116="X",1,IF('Prop Drill Pipe Inp Report'!BD116="X",1,IF('Prop Drill Pipe Inp Report'!BE116="X",1,0)))))))))))</f>
        <v>0</v>
      </c>
    </row>
    <row r="110" spans="9:10" x14ac:dyDescent="0.25">
      <c r="I110">
        <f>IF('Prop Drill Pipe Inp Report'!Z117="X",1,IF('Prop Drill Pipe Inp Report'!AA117="X",1,IF('Prop Drill Pipe Inp Report'!AB117="X",1,IF('Prop Drill Pipe Inp Report'!AC117="X",1,IF('Prop Drill Pipe Inp Report'!AD117="X",1,IF('Prop Drill Pipe Inp Report'!AE117="X",1,IF('Prop Drill Pipe Inp Report'!AF117="X",1,IF('Prop Drill Pipe Inp Report'!AG117="X",1,IF('Prop Drill Pipe Inp Report'!AH117="X",1,IF('Prop Drill Pipe Inp Report'!AI117="X",1,IF('Prop Drill Pipe Inp Report'!AJ117="X",1,IF('Prop Drill Pipe Inp Report'!AK117="X",1,IF('Prop Drill Pipe Inp Report'!AL117="X",1,IF('Prop Drill Pipe Inp Report'!AM117="X",1,IF('Prop Drill Pipe Inp Report'!AN117="X",1,IF('Prop Drill Pipe Inp Report'!AO117="X",1,IF('Prop Drill Pipe Inp Report'!AP117="X",1,0)))))))))))))))))</f>
        <v>0</v>
      </c>
      <c r="J110">
        <f>IF('Prop Drill Pipe Inp Report'!AU117="X",1,IF('Prop Drill Pipe Inp Report'!AV117="X",1,IF('Prop Drill Pipe Inp Report'!AW117="X",1,IF('Prop Drill Pipe Inp Report'!AX117="X",1,IF('Prop Drill Pipe Inp Report'!AY117="X",1,IF('Prop Drill Pipe Inp Report'!AZ117="X",1,IF('Prop Drill Pipe Inp Report'!BA117="X",1,IF('Prop Drill Pipe Inp Report'!BB117="X",1,IF('Prop Drill Pipe Inp Report'!BC117="X",1,IF('Prop Drill Pipe Inp Report'!BD117="X",1,IF('Prop Drill Pipe Inp Report'!BE117="X",1,0)))))))))))</f>
        <v>0</v>
      </c>
    </row>
    <row r="111" spans="9:10" x14ac:dyDescent="0.25">
      <c r="I111">
        <f>IF('Prop Drill Pipe Inp Report'!Z118="X",1,IF('Prop Drill Pipe Inp Report'!AA118="X",1,IF('Prop Drill Pipe Inp Report'!AB118="X",1,IF('Prop Drill Pipe Inp Report'!AC118="X",1,IF('Prop Drill Pipe Inp Report'!AD118="X",1,IF('Prop Drill Pipe Inp Report'!AE118="X",1,IF('Prop Drill Pipe Inp Report'!AF118="X",1,IF('Prop Drill Pipe Inp Report'!AG118="X",1,IF('Prop Drill Pipe Inp Report'!AH118="X",1,IF('Prop Drill Pipe Inp Report'!AI118="X",1,IF('Prop Drill Pipe Inp Report'!AJ118="X",1,IF('Prop Drill Pipe Inp Report'!AK118="X",1,IF('Prop Drill Pipe Inp Report'!AL118="X",1,IF('Prop Drill Pipe Inp Report'!AM118="X",1,IF('Prop Drill Pipe Inp Report'!AN118="X",1,IF('Prop Drill Pipe Inp Report'!AO118="X",1,IF('Prop Drill Pipe Inp Report'!AP118="X",1,0)))))))))))))))))</f>
        <v>0</v>
      </c>
      <c r="J111">
        <f>IF('Prop Drill Pipe Inp Report'!AU118="X",1,IF('Prop Drill Pipe Inp Report'!AV118="X",1,IF('Prop Drill Pipe Inp Report'!AW118="X",1,IF('Prop Drill Pipe Inp Report'!AX118="X",1,IF('Prop Drill Pipe Inp Report'!AY118="X",1,IF('Prop Drill Pipe Inp Report'!AZ118="X",1,IF('Prop Drill Pipe Inp Report'!BA118="X",1,IF('Prop Drill Pipe Inp Report'!BB118="X",1,IF('Prop Drill Pipe Inp Report'!BC118="X",1,IF('Prop Drill Pipe Inp Report'!BD118="X",1,IF('Prop Drill Pipe Inp Report'!BE118="X",1,0)))))))))))</f>
        <v>0</v>
      </c>
    </row>
    <row r="112" spans="9:10" x14ac:dyDescent="0.25">
      <c r="I112">
        <f>IF('Prop Drill Pipe Inp Report'!Z119="X",1,IF('Prop Drill Pipe Inp Report'!AA119="X",1,IF('Prop Drill Pipe Inp Report'!AB119="X",1,IF('Prop Drill Pipe Inp Report'!AC119="X",1,IF('Prop Drill Pipe Inp Report'!AD119="X",1,IF('Prop Drill Pipe Inp Report'!AE119="X",1,IF('Prop Drill Pipe Inp Report'!AF119="X",1,IF('Prop Drill Pipe Inp Report'!AG119="X",1,IF('Prop Drill Pipe Inp Report'!AH119="X",1,IF('Prop Drill Pipe Inp Report'!AI119="X",1,IF('Prop Drill Pipe Inp Report'!AJ119="X",1,IF('Prop Drill Pipe Inp Report'!AK119="X",1,IF('Prop Drill Pipe Inp Report'!AL119="X",1,IF('Prop Drill Pipe Inp Report'!AM119="X",1,IF('Prop Drill Pipe Inp Report'!AN119="X",1,IF('Prop Drill Pipe Inp Report'!AO119="X",1,IF('Prop Drill Pipe Inp Report'!AP119="X",1,0)))))))))))))))))</f>
        <v>0</v>
      </c>
      <c r="J112">
        <f>IF('Prop Drill Pipe Inp Report'!AU119="X",1,IF('Prop Drill Pipe Inp Report'!AV119="X",1,IF('Prop Drill Pipe Inp Report'!AW119="X",1,IF('Prop Drill Pipe Inp Report'!AX119="X",1,IF('Prop Drill Pipe Inp Report'!AY119="X",1,IF('Prop Drill Pipe Inp Report'!AZ119="X",1,IF('Prop Drill Pipe Inp Report'!BA119="X",1,IF('Prop Drill Pipe Inp Report'!BB119="X",1,IF('Prop Drill Pipe Inp Report'!BC119="X",1,IF('Prop Drill Pipe Inp Report'!BD119="X",1,IF('Prop Drill Pipe Inp Report'!BE119="X",1,0)))))))))))</f>
        <v>0</v>
      </c>
    </row>
    <row r="113" spans="9:10" x14ac:dyDescent="0.25">
      <c r="I113">
        <f>IF('Prop Drill Pipe Inp Report'!Z120="X",1,IF('Prop Drill Pipe Inp Report'!AA120="X",1,IF('Prop Drill Pipe Inp Report'!AB120="X",1,IF('Prop Drill Pipe Inp Report'!AC120="X",1,IF('Prop Drill Pipe Inp Report'!AD120="X",1,IF('Prop Drill Pipe Inp Report'!AE120="X",1,IF('Prop Drill Pipe Inp Report'!AF120="X",1,IF('Prop Drill Pipe Inp Report'!AG120="X",1,IF('Prop Drill Pipe Inp Report'!AH120="X",1,IF('Prop Drill Pipe Inp Report'!AI120="X",1,IF('Prop Drill Pipe Inp Report'!AJ120="X",1,IF('Prop Drill Pipe Inp Report'!AK120="X",1,IF('Prop Drill Pipe Inp Report'!AL120="X",1,IF('Prop Drill Pipe Inp Report'!AM120="X",1,IF('Prop Drill Pipe Inp Report'!AN120="X",1,IF('Prop Drill Pipe Inp Report'!AO120="X",1,IF('Prop Drill Pipe Inp Report'!AP120="X",1,0)))))))))))))))))</f>
        <v>0</v>
      </c>
      <c r="J113">
        <f>IF('Prop Drill Pipe Inp Report'!AU120="X",1,IF('Prop Drill Pipe Inp Report'!AV120="X",1,IF('Prop Drill Pipe Inp Report'!AW120="X",1,IF('Prop Drill Pipe Inp Report'!AX120="X",1,IF('Prop Drill Pipe Inp Report'!AY120="X",1,IF('Prop Drill Pipe Inp Report'!AZ120="X",1,IF('Prop Drill Pipe Inp Report'!BA120="X",1,IF('Prop Drill Pipe Inp Report'!BB120="X",1,IF('Prop Drill Pipe Inp Report'!BC120="X",1,IF('Prop Drill Pipe Inp Report'!BD120="X",1,IF('Prop Drill Pipe Inp Report'!BE120="X",1,0)))))))))))</f>
        <v>0</v>
      </c>
    </row>
    <row r="114" spans="9:10" x14ac:dyDescent="0.25">
      <c r="I114">
        <f>IF('Prop Drill Pipe Inp Report'!Z121="X",1,IF('Prop Drill Pipe Inp Report'!AA121="X",1,IF('Prop Drill Pipe Inp Report'!AB121="X",1,IF('Prop Drill Pipe Inp Report'!AC121="X",1,IF('Prop Drill Pipe Inp Report'!AD121="X",1,IF('Prop Drill Pipe Inp Report'!AE121="X",1,IF('Prop Drill Pipe Inp Report'!AF121="X",1,IF('Prop Drill Pipe Inp Report'!AG121="X",1,IF('Prop Drill Pipe Inp Report'!AH121="X",1,IF('Prop Drill Pipe Inp Report'!AI121="X",1,IF('Prop Drill Pipe Inp Report'!AJ121="X",1,IF('Prop Drill Pipe Inp Report'!AK121="X",1,IF('Prop Drill Pipe Inp Report'!AL121="X",1,IF('Prop Drill Pipe Inp Report'!AM121="X",1,IF('Prop Drill Pipe Inp Report'!AN121="X",1,IF('Prop Drill Pipe Inp Report'!AO121="X",1,IF('Prop Drill Pipe Inp Report'!AP121="X",1,0)))))))))))))))))</f>
        <v>0</v>
      </c>
      <c r="J114">
        <f>IF('Prop Drill Pipe Inp Report'!AU121="X",1,IF('Prop Drill Pipe Inp Report'!AV121="X",1,IF('Prop Drill Pipe Inp Report'!AW121="X",1,IF('Prop Drill Pipe Inp Report'!AX121="X",1,IF('Prop Drill Pipe Inp Report'!AY121="X",1,IF('Prop Drill Pipe Inp Report'!AZ121="X",1,IF('Prop Drill Pipe Inp Report'!BA121="X",1,IF('Prop Drill Pipe Inp Report'!BB121="X",1,IF('Prop Drill Pipe Inp Report'!BC121="X",1,IF('Prop Drill Pipe Inp Report'!BD121="X",1,IF('Prop Drill Pipe Inp Report'!BE121="X",1,0)))))))))))</f>
        <v>0</v>
      </c>
    </row>
    <row r="115" spans="9:10" x14ac:dyDescent="0.25">
      <c r="I115">
        <f>IF('Prop Drill Pipe Inp Report'!Z122="X",1,IF('Prop Drill Pipe Inp Report'!AA122="X",1,IF('Prop Drill Pipe Inp Report'!AB122="X",1,IF('Prop Drill Pipe Inp Report'!AC122="X",1,IF('Prop Drill Pipe Inp Report'!AD122="X",1,IF('Prop Drill Pipe Inp Report'!AE122="X",1,IF('Prop Drill Pipe Inp Report'!AF122="X",1,IF('Prop Drill Pipe Inp Report'!AG122="X",1,IF('Prop Drill Pipe Inp Report'!AH122="X",1,IF('Prop Drill Pipe Inp Report'!AI122="X",1,IF('Prop Drill Pipe Inp Report'!AJ122="X",1,IF('Prop Drill Pipe Inp Report'!AK122="X",1,IF('Prop Drill Pipe Inp Report'!AL122="X",1,IF('Prop Drill Pipe Inp Report'!AM122="X",1,IF('Prop Drill Pipe Inp Report'!AN122="X",1,IF('Prop Drill Pipe Inp Report'!AO122="X",1,IF('Prop Drill Pipe Inp Report'!AP122="X",1,0)))))))))))))))))</f>
        <v>0</v>
      </c>
      <c r="J115">
        <f>IF('Prop Drill Pipe Inp Report'!AU122="X",1,IF('Prop Drill Pipe Inp Report'!AV122="X",1,IF('Prop Drill Pipe Inp Report'!AW122="X",1,IF('Prop Drill Pipe Inp Report'!AX122="X",1,IF('Prop Drill Pipe Inp Report'!AY122="X",1,IF('Prop Drill Pipe Inp Report'!AZ122="X",1,IF('Prop Drill Pipe Inp Report'!BA122="X",1,IF('Prop Drill Pipe Inp Report'!BB122="X",1,IF('Prop Drill Pipe Inp Report'!BC122="X",1,IF('Prop Drill Pipe Inp Report'!BD122="X",1,IF('Prop Drill Pipe Inp Report'!BE122="X",1,0)))))))))))</f>
        <v>0</v>
      </c>
    </row>
    <row r="116" spans="9:10" x14ac:dyDescent="0.25">
      <c r="I116">
        <f>IF('Prop Drill Pipe Inp Report'!Z123="X",1,IF('Prop Drill Pipe Inp Report'!AA123="X",1,IF('Prop Drill Pipe Inp Report'!AB123="X",1,IF('Prop Drill Pipe Inp Report'!AC123="X",1,IF('Prop Drill Pipe Inp Report'!AD123="X",1,IF('Prop Drill Pipe Inp Report'!AE123="X",1,IF('Prop Drill Pipe Inp Report'!AF123="X",1,IF('Prop Drill Pipe Inp Report'!AG123="X",1,IF('Prop Drill Pipe Inp Report'!AH123="X",1,IF('Prop Drill Pipe Inp Report'!AI123="X",1,IF('Prop Drill Pipe Inp Report'!AJ123="X",1,IF('Prop Drill Pipe Inp Report'!AK123="X",1,IF('Prop Drill Pipe Inp Report'!AL123="X",1,IF('Prop Drill Pipe Inp Report'!AM123="X",1,IF('Prop Drill Pipe Inp Report'!AN123="X",1,IF('Prop Drill Pipe Inp Report'!AO123="X",1,IF('Prop Drill Pipe Inp Report'!AP123="X",1,0)))))))))))))))))</f>
        <v>0</v>
      </c>
      <c r="J116">
        <f>IF('Prop Drill Pipe Inp Report'!AU123="X",1,IF('Prop Drill Pipe Inp Report'!AV123="X",1,IF('Prop Drill Pipe Inp Report'!AW123="X",1,IF('Prop Drill Pipe Inp Report'!AX123="X",1,IF('Prop Drill Pipe Inp Report'!AY123="X",1,IF('Prop Drill Pipe Inp Report'!AZ123="X",1,IF('Prop Drill Pipe Inp Report'!BA123="X",1,IF('Prop Drill Pipe Inp Report'!BB123="X",1,IF('Prop Drill Pipe Inp Report'!BC123="X",1,IF('Prop Drill Pipe Inp Report'!BD123="X",1,IF('Prop Drill Pipe Inp Report'!BE123="X",1,0)))))))))))</f>
        <v>0</v>
      </c>
    </row>
    <row r="117" spans="9:10" x14ac:dyDescent="0.25">
      <c r="I117">
        <f>IF('Prop Drill Pipe Inp Report'!Z124="X",1,IF('Prop Drill Pipe Inp Report'!AA124="X",1,IF('Prop Drill Pipe Inp Report'!AB124="X",1,IF('Prop Drill Pipe Inp Report'!AC124="X",1,IF('Prop Drill Pipe Inp Report'!AD124="X",1,IF('Prop Drill Pipe Inp Report'!AE124="X",1,IF('Prop Drill Pipe Inp Report'!AF124="X",1,IF('Prop Drill Pipe Inp Report'!AG124="X",1,IF('Prop Drill Pipe Inp Report'!AH124="X",1,IF('Prop Drill Pipe Inp Report'!AI124="X",1,IF('Prop Drill Pipe Inp Report'!AJ124="X",1,IF('Prop Drill Pipe Inp Report'!AK124="X",1,IF('Prop Drill Pipe Inp Report'!AL124="X",1,IF('Prop Drill Pipe Inp Report'!AM124="X",1,IF('Prop Drill Pipe Inp Report'!AN124="X",1,IF('Prop Drill Pipe Inp Report'!AO124="X",1,IF('Prop Drill Pipe Inp Report'!AP124="X",1,0)))))))))))))))))</f>
        <v>0</v>
      </c>
      <c r="J117">
        <f>IF('Prop Drill Pipe Inp Report'!AU124="X",1,IF('Prop Drill Pipe Inp Report'!AV124="X",1,IF('Prop Drill Pipe Inp Report'!AW124="X",1,IF('Prop Drill Pipe Inp Report'!AX124="X",1,IF('Prop Drill Pipe Inp Report'!AY124="X",1,IF('Prop Drill Pipe Inp Report'!AZ124="X",1,IF('Prop Drill Pipe Inp Report'!BA124="X",1,IF('Prop Drill Pipe Inp Report'!BB124="X",1,IF('Prop Drill Pipe Inp Report'!BC124="X",1,IF('Prop Drill Pipe Inp Report'!BD124="X",1,IF('Prop Drill Pipe Inp Report'!BE124="X",1,0)))))))))))</f>
        <v>0</v>
      </c>
    </row>
    <row r="118" spans="9:10" x14ac:dyDescent="0.25">
      <c r="I118">
        <f>IF('Prop Drill Pipe Inp Report'!Z125="X",1,IF('Prop Drill Pipe Inp Report'!AA125="X",1,IF('Prop Drill Pipe Inp Report'!AB125="X",1,IF('Prop Drill Pipe Inp Report'!AC125="X",1,IF('Prop Drill Pipe Inp Report'!AD125="X",1,IF('Prop Drill Pipe Inp Report'!AE125="X",1,IF('Prop Drill Pipe Inp Report'!AF125="X",1,IF('Prop Drill Pipe Inp Report'!AG125="X",1,IF('Prop Drill Pipe Inp Report'!AH125="X",1,IF('Prop Drill Pipe Inp Report'!AI125="X",1,IF('Prop Drill Pipe Inp Report'!AJ125="X",1,IF('Prop Drill Pipe Inp Report'!AK125="X",1,IF('Prop Drill Pipe Inp Report'!AL125="X",1,IF('Prop Drill Pipe Inp Report'!AM125="X",1,IF('Prop Drill Pipe Inp Report'!AN125="X",1,IF('Prop Drill Pipe Inp Report'!AO125="X",1,IF('Prop Drill Pipe Inp Report'!AP125="X",1,0)))))))))))))))))</f>
        <v>0</v>
      </c>
      <c r="J118">
        <f>IF('Prop Drill Pipe Inp Report'!AU125="X",1,IF('Prop Drill Pipe Inp Report'!AV125="X",1,IF('Prop Drill Pipe Inp Report'!AW125="X",1,IF('Prop Drill Pipe Inp Report'!AX125="X",1,IF('Prop Drill Pipe Inp Report'!AY125="X",1,IF('Prop Drill Pipe Inp Report'!AZ125="X",1,IF('Prop Drill Pipe Inp Report'!BA125="X",1,IF('Prop Drill Pipe Inp Report'!BB125="X",1,IF('Prop Drill Pipe Inp Report'!BC125="X",1,IF('Prop Drill Pipe Inp Report'!BD125="X",1,IF('Prop Drill Pipe Inp Report'!BE125="X",1,0)))))))))))</f>
        <v>0</v>
      </c>
    </row>
    <row r="119" spans="9:10" x14ac:dyDescent="0.25">
      <c r="I119">
        <f>IF('Prop Drill Pipe Inp Report'!Z126="X",1,IF('Prop Drill Pipe Inp Report'!AA126="X",1,IF('Prop Drill Pipe Inp Report'!AB126="X",1,IF('Prop Drill Pipe Inp Report'!AC126="X",1,IF('Prop Drill Pipe Inp Report'!AD126="X",1,IF('Prop Drill Pipe Inp Report'!AE126="X",1,IF('Prop Drill Pipe Inp Report'!AF126="X",1,IF('Prop Drill Pipe Inp Report'!AG126="X",1,IF('Prop Drill Pipe Inp Report'!AH126="X",1,IF('Prop Drill Pipe Inp Report'!AI126="X",1,IF('Prop Drill Pipe Inp Report'!AJ126="X",1,IF('Prop Drill Pipe Inp Report'!AK126="X",1,IF('Prop Drill Pipe Inp Report'!AL126="X",1,IF('Prop Drill Pipe Inp Report'!AM126="X",1,IF('Prop Drill Pipe Inp Report'!AN126="X",1,IF('Prop Drill Pipe Inp Report'!AO126="X",1,IF('Prop Drill Pipe Inp Report'!AP126="X",1,0)))))))))))))))))</f>
        <v>0</v>
      </c>
      <c r="J119">
        <f>IF('Prop Drill Pipe Inp Report'!AU126="X",1,IF('Prop Drill Pipe Inp Report'!AV126="X",1,IF('Prop Drill Pipe Inp Report'!AW126="X",1,IF('Prop Drill Pipe Inp Report'!AX126="X",1,IF('Prop Drill Pipe Inp Report'!AY126="X",1,IF('Prop Drill Pipe Inp Report'!AZ126="X",1,IF('Prop Drill Pipe Inp Report'!BA126="X",1,IF('Prop Drill Pipe Inp Report'!BB126="X",1,IF('Prop Drill Pipe Inp Report'!BC126="X",1,IF('Prop Drill Pipe Inp Report'!BD126="X",1,IF('Prop Drill Pipe Inp Report'!BE126="X",1,0)))))))))))</f>
        <v>0</v>
      </c>
    </row>
    <row r="120" spans="9:10" x14ac:dyDescent="0.25">
      <c r="I120">
        <f>IF('Prop Drill Pipe Inp Report'!Z127="X",1,IF('Prop Drill Pipe Inp Report'!AA127="X",1,IF('Prop Drill Pipe Inp Report'!AB127="X",1,IF('Prop Drill Pipe Inp Report'!AC127="X",1,IF('Prop Drill Pipe Inp Report'!AD127="X",1,IF('Prop Drill Pipe Inp Report'!AE127="X",1,IF('Prop Drill Pipe Inp Report'!AF127="X",1,IF('Prop Drill Pipe Inp Report'!AG127="X",1,IF('Prop Drill Pipe Inp Report'!AH127="X",1,IF('Prop Drill Pipe Inp Report'!AI127="X",1,IF('Prop Drill Pipe Inp Report'!AJ127="X",1,IF('Prop Drill Pipe Inp Report'!AK127="X",1,IF('Prop Drill Pipe Inp Report'!AL127="X",1,IF('Prop Drill Pipe Inp Report'!AM127="X",1,IF('Prop Drill Pipe Inp Report'!AN127="X",1,IF('Prop Drill Pipe Inp Report'!AO127="X",1,IF('Prop Drill Pipe Inp Report'!AP127="X",1,0)))))))))))))))))</f>
        <v>0</v>
      </c>
      <c r="J120">
        <f>IF('Prop Drill Pipe Inp Report'!AU127="X",1,IF('Prop Drill Pipe Inp Report'!AV127="X",1,IF('Prop Drill Pipe Inp Report'!AW127="X",1,IF('Prop Drill Pipe Inp Report'!AX127="X",1,IF('Prop Drill Pipe Inp Report'!AY127="X",1,IF('Prop Drill Pipe Inp Report'!AZ127="X",1,IF('Prop Drill Pipe Inp Report'!BA127="X",1,IF('Prop Drill Pipe Inp Report'!BB127="X",1,IF('Prop Drill Pipe Inp Report'!BC127="X",1,IF('Prop Drill Pipe Inp Report'!BD127="X",1,IF('Prop Drill Pipe Inp Report'!BE127="X",1,0)))))))))))</f>
        <v>0</v>
      </c>
    </row>
    <row r="121" spans="9:10" x14ac:dyDescent="0.25">
      <c r="I121">
        <f>IF('Prop Drill Pipe Inp Report'!Z128="X",1,IF('Prop Drill Pipe Inp Report'!AA128="X",1,IF('Prop Drill Pipe Inp Report'!AB128="X",1,IF('Prop Drill Pipe Inp Report'!AC128="X",1,IF('Prop Drill Pipe Inp Report'!AD128="X",1,IF('Prop Drill Pipe Inp Report'!AE128="X",1,IF('Prop Drill Pipe Inp Report'!AF128="X",1,IF('Prop Drill Pipe Inp Report'!AG128="X",1,IF('Prop Drill Pipe Inp Report'!AH128="X",1,IF('Prop Drill Pipe Inp Report'!AI128="X",1,IF('Prop Drill Pipe Inp Report'!AJ128="X",1,IF('Prop Drill Pipe Inp Report'!AK128="X",1,IF('Prop Drill Pipe Inp Report'!AL128="X",1,IF('Prop Drill Pipe Inp Report'!AM128="X",1,IF('Prop Drill Pipe Inp Report'!AN128="X",1,IF('Prop Drill Pipe Inp Report'!AO128="X",1,IF('Prop Drill Pipe Inp Report'!AP128="X",1,0)))))))))))))))))</f>
        <v>0</v>
      </c>
      <c r="J121">
        <f>IF('Prop Drill Pipe Inp Report'!AU128="X",1,IF('Prop Drill Pipe Inp Report'!AV128="X",1,IF('Prop Drill Pipe Inp Report'!AW128="X",1,IF('Prop Drill Pipe Inp Report'!AX128="X",1,IF('Prop Drill Pipe Inp Report'!AY128="X",1,IF('Prop Drill Pipe Inp Report'!AZ128="X",1,IF('Prop Drill Pipe Inp Report'!BA128="X",1,IF('Prop Drill Pipe Inp Report'!BB128="X",1,IF('Prop Drill Pipe Inp Report'!BC128="X",1,IF('Prop Drill Pipe Inp Report'!BD128="X",1,IF('Prop Drill Pipe Inp Report'!BE128="X",1,0)))))))))))</f>
        <v>0</v>
      </c>
    </row>
    <row r="122" spans="9:10" x14ac:dyDescent="0.25">
      <c r="I122">
        <f>IF('Prop Drill Pipe Inp Report'!Z129="X",1,IF('Prop Drill Pipe Inp Report'!AA129="X",1,IF('Prop Drill Pipe Inp Report'!AB129="X",1,IF('Prop Drill Pipe Inp Report'!AC129="X",1,IF('Prop Drill Pipe Inp Report'!AD129="X",1,IF('Prop Drill Pipe Inp Report'!AE129="X",1,IF('Prop Drill Pipe Inp Report'!AF129="X",1,IF('Prop Drill Pipe Inp Report'!AG129="X",1,IF('Prop Drill Pipe Inp Report'!AH129="X",1,IF('Prop Drill Pipe Inp Report'!AI129="X",1,IF('Prop Drill Pipe Inp Report'!AJ129="X",1,IF('Prop Drill Pipe Inp Report'!AK129="X",1,IF('Prop Drill Pipe Inp Report'!AL129="X",1,IF('Prop Drill Pipe Inp Report'!AM129="X",1,IF('Prop Drill Pipe Inp Report'!AN129="X",1,IF('Prop Drill Pipe Inp Report'!AO129="X",1,IF('Prop Drill Pipe Inp Report'!AP129="X",1,0)))))))))))))))))</f>
        <v>0</v>
      </c>
      <c r="J122">
        <f>IF('Prop Drill Pipe Inp Report'!AU129="X",1,IF('Prop Drill Pipe Inp Report'!AV129="X",1,IF('Prop Drill Pipe Inp Report'!AW129="X",1,IF('Prop Drill Pipe Inp Report'!AX129="X",1,IF('Prop Drill Pipe Inp Report'!AY129="X",1,IF('Prop Drill Pipe Inp Report'!AZ129="X",1,IF('Prop Drill Pipe Inp Report'!BA129="X",1,IF('Prop Drill Pipe Inp Report'!BB129="X",1,IF('Prop Drill Pipe Inp Report'!BC129="X",1,IF('Prop Drill Pipe Inp Report'!BD129="X",1,IF('Prop Drill Pipe Inp Report'!BE129="X",1,0)))))))))))</f>
        <v>0</v>
      </c>
    </row>
    <row r="123" spans="9:10" x14ac:dyDescent="0.25">
      <c r="I123">
        <f>IF('Prop Drill Pipe Inp Report'!Z130="X",1,IF('Prop Drill Pipe Inp Report'!AA130="X",1,IF('Prop Drill Pipe Inp Report'!AB130="X",1,IF('Prop Drill Pipe Inp Report'!AC130="X",1,IF('Prop Drill Pipe Inp Report'!AD130="X",1,IF('Prop Drill Pipe Inp Report'!AE130="X",1,IF('Prop Drill Pipe Inp Report'!AF130="X",1,IF('Prop Drill Pipe Inp Report'!AG130="X",1,IF('Prop Drill Pipe Inp Report'!AH130="X",1,IF('Prop Drill Pipe Inp Report'!AI130="X",1,IF('Prop Drill Pipe Inp Report'!AJ130="X",1,IF('Prop Drill Pipe Inp Report'!AK130="X",1,IF('Prop Drill Pipe Inp Report'!AL130="X",1,IF('Prop Drill Pipe Inp Report'!AM130="X",1,IF('Prop Drill Pipe Inp Report'!AN130="X",1,IF('Prop Drill Pipe Inp Report'!AO130="X",1,IF('Prop Drill Pipe Inp Report'!AP130="X",1,0)))))))))))))))))</f>
        <v>0</v>
      </c>
      <c r="J123">
        <f>IF('Prop Drill Pipe Inp Report'!AU130="X",1,IF('Prop Drill Pipe Inp Report'!AV130="X",1,IF('Prop Drill Pipe Inp Report'!AW130="X",1,IF('Prop Drill Pipe Inp Report'!AX130="X",1,IF('Prop Drill Pipe Inp Report'!AY130="X",1,IF('Prop Drill Pipe Inp Report'!AZ130="X",1,IF('Prop Drill Pipe Inp Report'!BA130="X",1,IF('Prop Drill Pipe Inp Report'!BB130="X",1,IF('Prop Drill Pipe Inp Report'!BC130="X",1,IF('Prop Drill Pipe Inp Report'!BD130="X",1,IF('Prop Drill Pipe Inp Report'!BE130="X",1,0)))))))))))</f>
        <v>0</v>
      </c>
    </row>
    <row r="124" spans="9:10" x14ac:dyDescent="0.25">
      <c r="I124">
        <f>IF('Prop Drill Pipe Inp Report'!Z131="X",1,IF('Prop Drill Pipe Inp Report'!AA131="X",1,IF('Prop Drill Pipe Inp Report'!AB131="X",1,IF('Prop Drill Pipe Inp Report'!AC131="X",1,IF('Prop Drill Pipe Inp Report'!AD131="X",1,IF('Prop Drill Pipe Inp Report'!AE131="X",1,IF('Prop Drill Pipe Inp Report'!AF131="X",1,IF('Prop Drill Pipe Inp Report'!AG131="X",1,IF('Prop Drill Pipe Inp Report'!AH131="X",1,IF('Prop Drill Pipe Inp Report'!AI131="X",1,IF('Prop Drill Pipe Inp Report'!AJ131="X",1,IF('Prop Drill Pipe Inp Report'!AK131="X",1,IF('Prop Drill Pipe Inp Report'!AL131="X",1,IF('Prop Drill Pipe Inp Report'!AM131="X",1,IF('Prop Drill Pipe Inp Report'!AN131="X",1,IF('Prop Drill Pipe Inp Report'!AO131="X",1,IF('Prop Drill Pipe Inp Report'!AP131="X",1,0)))))))))))))))))</f>
        <v>0</v>
      </c>
      <c r="J124">
        <f>IF('Prop Drill Pipe Inp Report'!AU131="X",1,IF('Prop Drill Pipe Inp Report'!AV131="X",1,IF('Prop Drill Pipe Inp Report'!AW131="X",1,IF('Prop Drill Pipe Inp Report'!AX131="X",1,IF('Prop Drill Pipe Inp Report'!AY131="X",1,IF('Prop Drill Pipe Inp Report'!AZ131="X",1,IF('Prop Drill Pipe Inp Report'!BA131="X",1,IF('Prop Drill Pipe Inp Report'!BB131="X",1,IF('Prop Drill Pipe Inp Report'!BC131="X",1,IF('Prop Drill Pipe Inp Report'!BD131="X",1,IF('Prop Drill Pipe Inp Report'!BE131="X",1,0)))))))))))</f>
        <v>0</v>
      </c>
    </row>
    <row r="125" spans="9:10" x14ac:dyDescent="0.25">
      <c r="I125">
        <f>IF('Prop Drill Pipe Inp Report'!Z132="X",1,IF('Prop Drill Pipe Inp Report'!AA132="X",1,IF('Prop Drill Pipe Inp Report'!AB132="X",1,IF('Prop Drill Pipe Inp Report'!AC132="X",1,IF('Prop Drill Pipe Inp Report'!AD132="X",1,IF('Prop Drill Pipe Inp Report'!AE132="X",1,IF('Prop Drill Pipe Inp Report'!AF132="X",1,IF('Prop Drill Pipe Inp Report'!AG132="X",1,IF('Prop Drill Pipe Inp Report'!AH132="X",1,IF('Prop Drill Pipe Inp Report'!AI132="X",1,IF('Prop Drill Pipe Inp Report'!AJ132="X",1,IF('Prop Drill Pipe Inp Report'!AK132="X",1,IF('Prop Drill Pipe Inp Report'!AL132="X",1,IF('Prop Drill Pipe Inp Report'!AM132="X",1,IF('Prop Drill Pipe Inp Report'!AN132="X",1,IF('Prop Drill Pipe Inp Report'!AO132="X",1,IF('Prop Drill Pipe Inp Report'!AP132="X",1,0)))))))))))))))))</f>
        <v>0</v>
      </c>
      <c r="J125">
        <f>IF('Prop Drill Pipe Inp Report'!AU132="X",1,IF('Prop Drill Pipe Inp Report'!AV132="X",1,IF('Prop Drill Pipe Inp Report'!AW132="X",1,IF('Prop Drill Pipe Inp Report'!AX132="X",1,IF('Prop Drill Pipe Inp Report'!AY132="X",1,IF('Prop Drill Pipe Inp Report'!AZ132="X",1,IF('Prop Drill Pipe Inp Report'!BA132="X",1,IF('Prop Drill Pipe Inp Report'!BB132="X",1,IF('Prop Drill Pipe Inp Report'!BC132="X",1,IF('Prop Drill Pipe Inp Report'!BD132="X",1,IF('Prop Drill Pipe Inp Report'!BE132="X",1,0)))))))))))</f>
        <v>0</v>
      </c>
    </row>
    <row r="126" spans="9:10" x14ac:dyDescent="0.25">
      <c r="I126">
        <f>IF('Prop Drill Pipe Inp Report'!Z133="X",1,IF('Prop Drill Pipe Inp Report'!AA133="X",1,IF('Prop Drill Pipe Inp Report'!AB133="X",1,IF('Prop Drill Pipe Inp Report'!AC133="X",1,IF('Prop Drill Pipe Inp Report'!AD133="X",1,IF('Prop Drill Pipe Inp Report'!AE133="X",1,IF('Prop Drill Pipe Inp Report'!AF133="X",1,IF('Prop Drill Pipe Inp Report'!AG133="X",1,IF('Prop Drill Pipe Inp Report'!AH133="X",1,IF('Prop Drill Pipe Inp Report'!AI133="X",1,IF('Prop Drill Pipe Inp Report'!AJ133="X",1,IF('Prop Drill Pipe Inp Report'!AK133="X",1,IF('Prop Drill Pipe Inp Report'!AL133="X",1,IF('Prop Drill Pipe Inp Report'!AM133="X",1,IF('Prop Drill Pipe Inp Report'!AN133="X",1,IF('Prop Drill Pipe Inp Report'!AO133="X",1,IF('Prop Drill Pipe Inp Report'!AP133="X",1,0)))))))))))))))))</f>
        <v>0</v>
      </c>
      <c r="J126">
        <f>IF('Prop Drill Pipe Inp Report'!AU133="X",1,IF('Prop Drill Pipe Inp Report'!AV133="X",1,IF('Prop Drill Pipe Inp Report'!AW133="X",1,IF('Prop Drill Pipe Inp Report'!AX133="X",1,IF('Prop Drill Pipe Inp Report'!AY133="X",1,IF('Prop Drill Pipe Inp Report'!AZ133="X",1,IF('Prop Drill Pipe Inp Report'!BA133="X",1,IF('Prop Drill Pipe Inp Report'!BB133="X",1,IF('Prop Drill Pipe Inp Report'!BC133="X",1,IF('Prop Drill Pipe Inp Report'!BD133="X",1,IF('Prop Drill Pipe Inp Report'!BE133="X",1,0)))))))))))</f>
        <v>0</v>
      </c>
    </row>
    <row r="127" spans="9:10" x14ac:dyDescent="0.25">
      <c r="I127">
        <f>IF('Prop Drill Pipe Inp Report'!Z134="X",1,IF('Prop Drill Pipe Inp Report'!AA134="X",1,IF('Prop Drill Pipe Inp Report'!AB134="X",1,IF('Prop Drill Pipe Inp Report'!AC134="X",1,IF('Prop Drill Pipe Inp Report'!AD134="X",1,IF('Prop Drill Pipe Inp Report'!AE134="X",1,IF('Prop Drill Pipe Inp Report'!AF134="X",1,IF('Prop Drill Pipe Inp Report'!AG134="X",1,IF('Prop Drill Pipe Inp Report'!AH134="X",1,IF('Prop Drill Pipe Inp Report'!AI134="X",1,IF('Prop Drill Pipe Inp Report'!AJ134="X",1,IF('Prop Drill Pipe Inp Report'!AK134="X",1,IF('Prop Drill Pipe Inp Report'!AL134="X",1,IF('Prop Drill Pipe Inp Report'!AM134="X",1,IF('Prop Drill Pipe Inp Report'!AN134="X",1,IF('Prop Drill Pipe Inp Report'!AO134="X",1,IF('Prop Drill Pipe Inp Report'!AP134="X",1,0)))))))))))))))))</f>
        <v>0</v>
      </c>
      <c r="J127">
        <f>IF('Prop Drill Pipe Inp Report'!AU134="X",1,IF('Prop Drill Pipe Inp Report'!AV134="X",1,IF('Prop Drill Pipe Inp Report'!AW134="X",1,IF('Prop Drill Pipe Inp Report'!AX134="X",1,IF('Prop Drill Pipe Inp Report'!AY134="X",1,IF('Prop Drill Pipe Inp Report'!AZ134="X",1,IF('Prop Drill Pipe Inp Report'!BA134="X",1,IF('Prop Drill Pipe Inp Report'!BB134="X",1,IF('Prop Drill Pipe Inp Report'!BC134="X",1,IF('Prop Drill Pipe Inp Report'!BD134="X",1,IF('Prop Drill Pipe Inp Report'!BE134="X",1,0)))))))))))</f>
        <v>0</v>
      </c>
    </row>
    <row r="128" spans="9:10" x14ac:dyDescent="0.25">
      <c r="I128">
        <f>IF('Prop Drill Pipe Inp Report'!Z135="X",1,IF('Prop Drill Pipe Inp Report'!AA135="X",1,IF('Prop Drill Pipe Inp Report'!AB135="X",1,IF('Prop Drill Pipe Inp Report'!AC135="X",1,IF('Prop Drill Pipe Inp Report'!AD135="X",1,IF('Prop Drill Pipe Inp Report'!AE135="X",1,IF('Prop Drill Pipe Inp Report'!AF135="X",1,IF('Prop Drill Pipe Inp Report'!AG135="X",1,IF('Prop Drill Pipe Inp Report'!AH135="X",1,IF('Prop Drill Pipe Inp Report'!AI135="X",1,IF('Prop Drill Pipe Inp Report'!AJ135="X",1,IF('Prop Drill Pipe Inp Report'!AK135="X",1,IF('Prop Drill Pipe Inp Report'!AL135="X",1,IF('Prop Drill Pipe Inp Report'!AM135="X",1,IF('Prop Drill Pipe Inp Report'!AN135="X",1,IF('Prop Drill Pipe Inp Report'!AO135="X",1,IF('Prop Drill Pipe Inp Report'!AP135="X",1,0)))))))))))))))))</f>
        <v>0</v>
      </c>
      <c r="J128">
        <f>IF('Prop Drill Pipe Inp Report'!AU135="X",1,IF('Prop Drill Pipe Inp Report'!AV135="X",1,IF('Prop Drill Pipe Inp Report'!AW135="X",1,IF('Prop Drill Pipe Inp Report'!AX135="X",1,IF('Prop Drill Pipe Inp Report'!AY135="X",1,IF('Prop Drill Pipe Inp Report'!AZ135="X",1,IF('Prop Drill Pipe Inp Report'!BA135="X",1,IF('Prop Drill Pipe Inp Report'!BB135="X",1,IF('Prop Drill Pipe Inp Report'!BC135="X",1,IF('Prop Drill Pipe Inp Report'!BD135="X",1,IF('Prop Drill Pipe Inp Report'!BE135="X",1,0)))))))))))</f>
        <v>0</v>
      </c>
    </row>
    <row r="129" spans="9:10" x14ac:dyDescent="0.25">
      <c r="I129">
        <f>IF('Prop Drill Pipe Inp Report'!Z136="X",1,IF('Prop Drill Pipe Inp Report'!AA136="X",1,IF('Prop Drill Pipe Inp Report'!AB136="X",1,IF('Prop Drill Pipe Inp Report'!AC136="X",1,IF('Prop Drill Pipe Inp Report'!AD136="X",1,IF('Prop Drill Pipe Inp Report'!AE136="X",1,IF('Prop Drill Pipe Inp Report'!AF136="X",1,IF('Prop Drill Pipe Inp Report'!AG136="X",1,IF('Prop Drill Pipe Inp Report'!AH136="X",1,IF('Prop Drill Pipe Inp Report'!AI136="X",1,IF('Prop Drill Pipe Inp Report'!AJ136="X",1,IF('Prop Drill Pipe Inp Report'!AK136="X",1,IF('Prop Drill Pipe Inp Report'!AL136="X",1,IF('Prop Drill Pipe Inp Report'!AM136="X",1,IF('Prop Drill Pipe Inp Report'!AN136="X",1,IF('Prop Drill Pipe Inp Report'!AO136="X",1,IF('Prop Drill Pipe Inp Report'!AP136="X",1,0)))))))))))))))))</f>
        <v>0</v>
      </c>
      <c r="J129">
        <f>IF('Prop Drill Pipe Inp Report'!AU136="X",1,IF('Prop Drill Pipe Inp Report'!AV136="X",1,IF('Prop Drill Pipe Inp Report'!AW136="X",1,IF('Prop Drill Pipe Inp Report'!AX136="X",1,IF('Prop Drill Pipe Inp Report'!AY136="X",1,IF('Prop Drill Pipe Inp Report'!AZ136="X",1,IF('Prop Drill Pipe Inp Report'!BA136="X",1,IF('Prop Drill Pipe Inp Report'!BB136="X",1,IF('Prop Drill Pipe Inp Report'!BC136="X",1,IF('Prop Drill Pipe Inp Report'!BD136="X",1,IF('Prop Drill Pipe Inp Report'!BE136="X",1,0)))))))))))</f>
        <v>0</v>
      </c>
    </row>
    <row r="130" spans="9:10" x14ac:dyDescent="0.25">
      <c r="I130">
        <f>IF('Prop Drill Pipe Inp Report'!Z137="X",1,IF('Prop Drill Pipe Inp Report'!AA137="X",1,IF('Prop Drill Pipe Inp Report'!AB137="X",1,IF('Prop Drill Pipe Inp Report'!AC137="X",1,IF('Prop Drill Pipe Inp Report'!AD137="X",1,IF('Prop Drill Pipe Inp Report'!AE137="X",1,IF('Prop Drill Pipe Inp Report'!AF137="X",1,IF('Prop Drill Pipe Inp Report'!AG137="X",1,IF('Prop Drill Pipe Inp Report'!AH137="X",1,IF('Prop Drill Pipe Inp Report'!AI137="X",1,IF('Prop Drill Pipe Inp Report'!AJ137="X",1,IF('Prop Drill Pipe Inp Report'!AK137="X",1,IF('Prop Drill Pipe Inp Report'!AL137="X",1,IF('Prop Drill Pipe Inp Report'!AM137="X",1,IF('Prop Drill Pipe Inp Report'!AN137="X",1,IF('Prop Drill Pipe Inp Report'!AO137="X",1,IF('Prop Drill Pipe Inp Report'!AP137="X",1,0)))))))))))))))))</f>
        <v>0</v>
      </c>
      <c r="J130">
        <f>IF('Prop Drill Pipe Inp Report'!AU137="X",1,IF('Prop Drill Pipe Inp Report'!AV137="X",1,IF('Prop Drill Pipe Inp Report'!AW137="X",1,IF('Prop Drill Pipe Inp Report'!AX137="X",1,IF('Prop Drill Pipe Inp Report'!AY137="X",1,IF('Prop Drill Pipe Inp Report'!AZ137="X",1,IF('Prop Drill Pipe Inp Report'!BA137="X",1,IF('Prop Drill Pipe Inp Report'!BB137="X",1,IF('Prop Drill Pipe Inp Report'!BC137="X",1,IF('Prop Drill Pipe Inp Report'!BD137="X",1,IF('Prop Drill Pipe Inp Report'!BE137="X",1,0)))))))))))</f>
        <v>0</v>
      </c>
    </row>
    <row r="131" spans="9:10" x14ac:dyDescent="0.25">
      <c r="I131">
        <f>IF('Prop Drill Pipe Inp Report'!Z138="X",1,IF('Prop Drill Pipe Inp Report'!AA138="X",1,IF('Prop Drill Pipe Inp Report'!AB138="X",1,IF('Prop Drill Pipe Inp Report'!AC138="X",1,IF('Prop Drill Pipe Inp Report'!AD138="X",1,IF('Prop Drill Pipe Inp Report'!AE138="X",1,IF('Prop Drill Pipe Inp Report'!AF138="X",1,IF('Prop Drill Pipe Inp Report'!AG138="X",1,IF('Prop Drill Pipe Inp Report'!AH138="X",1,IF('Prop Drill Pipe Inp Report'!AI138="X",1,IF('Prop Drill Pipe Inp Report'!AJ138="X",1,IF('Prop Drill Pipe Inp Report'!AK138="X",1,IF('Prop Drill Pipe Inp Report'!AL138="X",1,IF('Prop Drill Pipe Inp Report'!AM138="X",1,IF('Prop Drill Pipe Inp Report'!AN138="X",1,IF('Prop Drill Pipe Inp Report'!AO138="X",1,IF('Prop Drill Pipe Inp Report'!AP138="X",1,0)))))))))))))))))</f>
        <v>0</v>
      </c>
      <c r="J131">
        <f>IF('Prop Drill Pipe Inp Report'!AU138="X",1,IF('Prop Drill Pipe Inp Report'!AV138="X",1,IF('Prop Drill Pipe Inp Report'!AW138="X",1,IF('Prop Drill Pipe Inp Report'!AX138="X",1,IF('Prop Drill Pipe Inp Report'!AY138="X",1,IF('Prop Drill Pipe Inp Report'!AZ138="X",1,IF('Prop Drill Pipe Inp Report'!BA138="X",1,IF('Prop Drill Pipe Inp Report'!BB138="X",1,IF('Prop Drill Pipe Inp Report'!BC138="X",1,IF('Prop Drill Pipe Inp Report'!BD138="X",1,IF('Prop Drill Pipe Inp Report'!BE138="X",1,0)))))))))))</f>
        <v>0</v>
      </c>
    </row>
    <row r="132" spans="9:10" x14ac:dyDescent="0.25">
      <c r="I132">
        <f>IF('Prop Drill Pipe Inp Report'!Z139="X",1,IF('Prop Drill Pipe Inp Report'!AA139="X",1,IF('Prop Drill Pipe Inp Report'!AB139="X",1,IF('Prop Drill Pipe Inp Report'!AC139="X",1,IF('Prop Drill Pipe Inp Report'!AD139="X",1,IF('Prop Drill Pipe Inp Report'!AE139="X",1,IF('Prop Drill Pipe Inp Report'!AF139="X",1,IF('Prop Drill Pipe Inp Report'!AG139="X",1,IF('Prop Drill Pipe Inp Report'!AH139="X",1,IF('Prop Drill Pipe Inp Report'!AI139="X",1,IF('Prop Drill Pipe Inp Report'!AJ139="X",1,IF('Prop Drill Pipe Inp Report'!AK139="X",1,IF('Prop Drill Pipe Inp Report'!AL139="X",1,IF('Prop Drill Pipe Inp Report'!AM139="X",1,IF('Prop Drill Pipe Inp Report'!AN139="X",1,IF('Prop Drill Pipe Inp Report'!AO139="X",1,IF('Prop Drill Pipe Inp Report'!AP139="X",1,0)))))))))))))))))</f>
        <v>0</v>
      </c>
      <c r="J132">
        <f>IF('Prop Drill Pipe Inp Report'!AU139="X",1,IF('Prop Drill Pipe Inp Report'!AV139="X",1,IF('Prop Drill Pipe Inp Report'!AW139="X",1,IF('Prop Drill Pipe Inp Report'!AX139="X",1,IF('Prop Drill Pipe Inp Report'!AY139="X",1,IF('Prop Drill Pipe Inp Report'!AZ139="X",1,IF('Prop Drill Pipe Inp Report'!BA139="X",1,IF('Prop Drill Pipe Inp Report'!BB139="X",1,IF('Prop Drill Pipe Inp Report'!BC139="X",1,IF('Prop Drill Pipe Inp Report'!BD139="X",1,IF('Prop Drill Pipe Inp Report'!BE139="X",1,0)))))))))))</f>
        <v>0</v>
      </c>
    </row>
    <row r="133" spans="9:10" x14ac:dyDescent="0.25">
      <c r="I133">
        <f>IF('Prop Drill Pipe Inp Report'!Z140="X",1,IF('Prop Drill Pipe Inp Report'!AA140="X",1,IF('Prop Drill Pipe Inp Report'!AB140="X",1,IF('Prop Drill Pipe Inp Report'!AC140="X",1,IF('Prop Drill Pipe Inp Report'!AD140="X",1,IF('Prop Drill Pipe Inp Report'!AE140="X",1,IF('Prop Drill Pipe Inp Report'!AF140="X",1,IF('Prop Drill Pipe Inp Report'!AG140="X",1,IF('Prop Drill Pipe Inp Report'!AH140="X",1,IF('Prop Drill Pipe Inp Report'!AI140="X",1,IF('Prop Drill Pipe Inp Report'!AJ140="X",1,IF('Prop Drill Pipe Inp Report'!AK140="X",1,IF('Prop Drill Pipe Inp Report'!AL140="X",1,IF('Prop Drill Pipe Inp Report'!AM140="X",1,IF('Prop Drill Pipe Inp Report'!AN140="X",1,IF('Prop Drill Pipe Inp Report'!AO140="X",1,IF('Prop Drill Pipe Inp Report'!AP140="X",1,0)))))))))))))))))</f>
        <v>0</v>
      </c>
      <c r="J133">
        <f>IF('Prop Drill Pipe Inp Report'!AU140="X",1,IF('Prop Drill Pipe Inp Report'!AV140="X",1,IF('Prop Drill Pipe Inp Report'!AW140="X",1,IF('Prop Drill Pipe Inp Report'!AX140="X",1,IF('Prop Drill Pipe Inp Report'!AY140="X",1,IF('Prop Drill Pipe Inp Report'!AZ140="X",1,IF('Prop Drill Pipe Inp Report'!BA140="X",1,IF('Prop Drill Pipe Inp Report'!BB140="X",1,IF('Prop Drill Pipe Inp Report'!BC140="X",1,IF('Prop Drill Pipe Inp Report'!BD140="X",1,IF('Prop Drill Pipe Inp Report'!BE140="X",1,0)))))))))))</f>
        <v>0</v>
      </c>
    </row>
    <row r="134" spans="9:10" x14ac:dyDescent="0.25">
      <c r="I134">
        <f>IF('Prop Drill Pipe Inp Report'!Z141="X",1,IF('Prop Drill Pipe Inp Report'!AA141="X",1,IF('Prop Drill Pipe Inp Report'!AB141="X",1,IF('Prop Drill Pipe Inp Report'!AC141="X",1,IF('Prop Drill Pipe Inp Report'!AD141="X",1,IF('Prop Drill Pipe Inp Report'!AE141="X",1,IF('Prop Drill Pipe Inp Report'!AF141="X",1,IF('Prop Drill Pipe Inp Report'!AG141="X",1,IF('Prop Drill Pipe Inp Report'!AH141="X",1,IF('Prop Drill Pipe Inp Report'!AI141="X",1,IF('Prop Drill Pipe Inp Report'!AJ141="X",1,IF('Prop Drill Pipe Inp Report'!AK141="X",1,IF('Prop Drill Pipe Inp Report'!AL141="X",1,IF('Prop Drill Pipe Inp Report'!AM141="X",1,IF('Prop Drill Pipe Inp Report'!AN141="X",1,IF('Prop Drill Pipe Inp Report'!AO141="X",1,IF('Prop Drill Pipe Inp Report'!AP141="X",1,0)))))))))))))))))</f>
        <v>0</v>
      </c>
      <c r="J134">
        <f>IF('Prop Drill Pipe Inp Report'!AU141="X",1,IF('Prop Drill Pipe Inp Report'!AV141="X",1,IF('Prop Drill Pipe Inp Report'!AW141="X",1,IF('Prop Drill Pipe Inp Report'!AX141="X",1,IF('Prop Drill Pipe Inp Report'!AY141="X",1,IF('Prop Drill Pipe Inp Report'!AZ141="X",1,IF('Prop Drill Pipe Inp Report'!BA141="X",1,IF('Prop Drill Pipe Inp Report'!BB141="X",1,IF('Prop Drill Pipe Inp Report'!BC141="X",1,IF('Prop Drill Pipe Inp Report'!BD141="X",1,IF('Prop Drill Pipe Inp Report'!BE141="X",1,0)))))))))))</f>
        <v>0</v>
      </c>
    </row>
    <row r="135" spans="9:10" x14ac:dyDescent="0.25">
      <c r="I135">
        <f>IF('Prop Drill Pipe Inp Report'!Z142="X",1,IF('Prop Drill Pipe Inp Report'!AA142="X",1,IF('Prop Drill Pipe Inp Report'!AB142="X",1,IF('Prop Drill Pipe Inp Report'!AC142="X",1,IF('Prop Drill Pipe Inp Report'!AD142="X",1,IF('Prop Drill Pipe Inp Report'!AE142="X",1,IF('Prop Drill Pipe Inp Report'!AF142="X",1,IF('Prop Drill Pipe Inp Report'!AG142="X",1,IF('Prop Drill Pipe Inp Report'!AH142="X",1,IF('Prop Drill Pipe Inp Report'!AI142="X",1,IF('Prop Drill Pipe Inp Report'!AJ142="X",1,IF('Prop Drill Pipe Inp Report'!AK142="X",1,IF('Prop Drill Pipe Inp Report'!AL142="X",1,IF('Prop Drill Pipe Inp Report'!AM142="X",1,IF('Prop Drill Pipe Inp Report'!AN142="X",1,IF('Prop Drill Pipe Inp Report'!AO142="X",1,IF('Prop Drill Pipe Inp Report'!AP142="X",1,0)))))))))))))))))</f>
        <v>0</v>
      </c>
      <c r="J135">
        <f>IF('Prop Drill Pipe Inp Report'!AU142="X",1,IF('Prop Drill Pipe Inp Report'!AV142="X",1,IF('Prop Drill Pipe Inp Report'!AW142="X",1,IF('Prop Drill Pipe Inp Report'!AX142="X",1,IF('Prop Drill Pipe Inp Report'!AY142="X",1,IF('Prop Drill Pipe Inp Report'!AZ142="X",1,IF('Prop Drill Pipe Inp Report'!BA142="X",1,IF('Prop Drill Pipe Inp Report'!BB142="X",1,IF('Prop Drill Pipe Inp Report'!BC142="X",1,IF('Prop Drill Pipe Inp Report'!BD142="X",1,IF('Prop Drill Pipe Inp Report'!BE142="X",1,0)))))))))))</f>
        <v>0</v>
      </c>
    </row>
    <row r="136" spans="9:10" x14ac:dyDescent="0.25">
      <c r="I136">
        <f>IF('Prop Drill Pipe Inp Report'!Z143="X",1,IF('Prop Drill Pipe Inp Report'!AA143="X",1,IF('Prop Drill Pipe Inp Report'!AB143="X",1,IF('Prop Drill Pipe Inp Report'!AC143="X",1,IF('Prop Drill Pipe Inp Report'!AD143="X",1,IF('Prop Drill Pipe Inp Report'!AE143="X",1,IF('Prop Drill Pipe Inp Report'!AF143="X",1,IF('Prop Drill Pipe Inp Report'!AG143="X",1,IF('Prop Drill Pipe Inp Report'!AH143="X",1,IF('Prop Drill Pipe Inp Report'!AI143="X",1,IF('Prop Drill Pipe Inp Report'!AJ143="X",1,IF('Prop Drill Pipe Inp Report'!AK143="X",1,IF('Prop Drill Pipe Inp Report'!AL143="X",1,IF('Prop Drill Pipe Inp Report'!AM143="X",1,IF('Prop Drill Pipe Inp Report'!AN143="X",1,IF('Prop Drill Pipe Inp Report'!AO143="X",1,IF('Prop Drill Pipe Inp Report'!AP143="X",1,0)))))))))))))))))</f>
        <v>0</v>
      </c>
      <c r="J136">
        <f>IF('Prop Drill Pipe Inp Report'!AU143="X",1,IF('Prop Drill Pipe Inp Report'!AV143="X",1,IF('Prop Drill Pipe Inp Report'!AW143="X",1,IF('Prop Drill Pipe Inp Report'!AX143="X",1,IF('Prop Drill Pipe Inp Report'!AY143="X",1,IF('Prop Drill Pipe Inp Report'!AZ143="X",1,IF('Prop Drill Pipe Inp Report'!BA143="X",1,IF('Prop Drill Pipe Inp Report'!BB143="X",1,IF('Prop Drill Pipe Inp Report'!BC143="X",1,IF('Prop Drill Pipe Inp Report'!BD143="X",1,IF('Prop Drill Pipe Inp Report'!BE143="X",1,0)))))))))))</f>
        <v>0</v>
      </c>
    </row>
    <row r="137" spans="9:10" x14ac:dyDescent="0.25">
      <c r="I137">
        <f>IF('Prop Drill Pipe Inp Report'!Z144="X",1,IF('Prop Drill Pipe Inp Report'!AA144="X",1,IF('Prop Drill Pipe Inp Report'!AB144="X",1,IF('Prop Drill Pipe Inp Report'!AC144="X",1,IF('Prop Drill Pipe Inp Report'!AD144="X",1,IF('Prop Drill Pipe Inp Report'!AE144="X",1,IF('Prop Drill Pipe Inp Report'!AF144="X",1,IF('Prop Drill Pipe Inp Report'!AG144="X",1,IF('Prop Drill Pipe Inp Report'!AH144="X",1,IF('Prop Drill Pipe Inp Report'!AI144="X",1,IF('Prop Drill Pipe Inp Report'!AJ144="X",1,IF('Prop Drill Pipe Inp Report'!AK144="X",1,IF('Prop Drill Pipe Inp Report'!AL144="X",1,IF('Prop Drill Pipe Inp Report'!AM144="X",1,IF('Prop Drill Pipe Inp Report'!AN144="X",1,IF('Prop Drill Pipe Inp Report'!AO144="X",1,IF('Prop Drill Pipe Inp Report'!AP144="X",1,0)))))))))))))))))</f>
        <v>0</v>
      </c>
      <c r="J137">
        <f>IF('Prop Drill Pipe Inp Report'!AU144="X",1,IF('Prop Drill Pipe Inp Report'!AV144="X",1,IF('Prop Drill Pipe Inp Report'!AW144="X",1,IF('Prop Drill Pipe Inp Report'!AX144="X",1,IF('Prop Drill Pipe Inp Report'!AY144="X",1,IF('Prop Drill Pipe Inp Report'!AZ144="X",1,IF('Prop Drill Pipe Inp Report'!BA144="X",1,IF('Prop Drill Pipe Inp Report'!BB144="X",1,IF('Prop Drill Pipe Inp Report'!BC144="X",1,IF('Prop Drill Pipe Inp Report'!BD144="X",1,IF('Prop Drill Pipe Inp Report'!BE144="X",1,0)))))))))))</f>
        <v>0</v>
      </c>
    </row>
    <row r="138" spans="9:10" x14ac:dyDescent="0.25">
      <c r="I138">
        <f>IF('Prop Drill Pipe Inp Report'!Z145="X",1,IF('Prop Drill Pipe Inp Report'!AA145="X",1,IF('Prop Drill Pipe Inp Report'!AB145="X",1,IF('Prop Drill Pipe Inp Report'!AC145="X",1,IF('Prop Drill Pipe Inp Report'!AD145="X",1,IF('Prop Drill Pipe Inp Report'!AE145="X",1,IF('Prop Drill Pipe Inp Report'!AF145="X",1,IF('Prop Drill Pipe Inp Report'!AG145="X",1,IF('Prop Drill Pipe Inp Report'!AH145="X",1,IF('Prop Drill Pipe Inp Report'!AI145="X",1,IF('Prop Drill Pipe Inp Report'!AJ145="X",1,IF('Prop Drill Pipe Inp Report'!AK145="X",1,IF('Prop Drill Pipe Inp Report'!AL145="X",1,IF('Prop Drill Pipe Inp Report'!AM145="X",1,IF('Prop Drill Pipe Inp Report'!AN145="X",1,IF('Prop Drill Pipe Inp Report'!AO145="X",1,IF('Prop Drill Pipe Inp Report'!AP145="X",1,0)))))))))))))))))</f>
        <v>0</v>
      </c>
      <c r="J138">
        <f>IF('Prop Drill Pipe Inp Report'!AU145="X",1,IF('Prop Drill Pipe Inp Report'!AV145="X",1,IF('Prop Drill Pipe Inp Report'!AW145="X",1,IF('Prop Drill Pipe Inp Report'!AX145="X",1,IF('Prop Drill Pipe Inp Report'!AY145="X",1,IF('Prop Drill Pipe Inp Report'!AZ145="X",1,IF('Prop Drill Pipe Inp Report'!BA145="X",1,IF('Prop Drill Pipe Inp Report'!BB145="X",1,IF('Prop Drill Pipe Inp Report'!BC145="X",1,IF('Prop Drill Pipe Inp Report'!BD145="X",1,IF('Prop Drill Pipe Inp Report'!BE145="X",1,0)))))))))))</f>
        <v>0</v>
      </c>
    </row>
    <row r="139" spans="9:10" x14ac:dyDescent="0.25">
      <c r="I139">
        <f>IF('Prop Drill Pipe Inp Report'!Z146="X",1,IF('Prop Drill Pipe Inp Report'!AA146="X",1,IF('Prop Drill Pipe Inp Report'!AB146="X",1,IF('Prop Drill Pipe Inp Report'!AC146="X",1,IF('Prop Drill Pipe Inp Report'!AD146="X",1,IF('Prop Drill Pipe Inp Report'!AE146="X",1,IF('Prop Drill Pipe Inp Report'!AF146="X",1,IF('Prop Drill Pipe Inp Report'!AG146="X",1,IF('Prop Drill Pipe Inp Report'!AH146="X",1,IF('Prop Drill Pipe Inp Report'!AI146="X",1,IF('Prop Drill Pipe Inp Report'!AJ146="X",1,IF('Prop Drill Pipe Inp Report'!AK146="X",1,IF('Prop Drill Pipe Inp Report'!AL146="X",1,IF('Prop Drill Pipe Inp Report'!AM146="X",1,IF('Prop Drill Pipe Inp Report'!AN146="X",1,IF('Prop Drill Pipe Inp Report'!AO146="X",1,IF('Prop Drill Pipe Inp Report'!AP146="X",1,0)))))))))))))))))</f>
        <v>0</v>
      </c>
      <c r="J139">
        <f>IF('Prop Drill Pipe Inp Report'!AU146="X",1,IF('Prop Drill Pipe Inp Report'!AV146="X",1,IF('Prop Drill Pipe Inp Report'!AW146="X",1,IF('Prop Drill Pipe Inp Report'!AX146="X",1,IF('Prop Drill Pipe Inp Report'!AY146="X",1,IF('Prop Drill Pipe Inp Report'!AZ146="X",1,IF('Prop Drill Pipe Inp Report'!BA146="X",1,IF('Prop Drill Pipe Inp Report'!BB146="X",1,IF('Prop Drill Pipe Inp Report'!BC146="X",1,IF('Prop Drill Pipe Inp Report'!BD146="X",1,IF('Prop Drill Pipe Inp Report'!BE146="X",1,0)))))))))))</f>
        <v>0</v>
      </c>
    </row>
    <row r="140" spans="9:10" x14ac:dyDescent="0.25">
      <c r="I140">
        <f>IF('Prop Drill Pipe Inp Report'!Z147="X",1,IF('Prop Drill Pipe Inp Report'!AA147="X",1,IF('Prop Drill Pipe Inp Report'!AB147="X",1,IF('Prop Drill Pipe Inp Report'!AC147="X",1,IF('Prop Drill Pipe Inp Report'!AD147="X",1,IF('Prop Drill Pipe Inp Report'!AE147="X",1,IF('Prop Drill Pipe Inp Report'!AF147="X",1,IF('Prop Drill Pipe Inp Report'!AG147="X",1,IF('Prop Drill Pipe Inp Report'!AH147="X",1,IF('Prop Drill Pipe Inp Report'!AI147="X",1,IF('Prop Drill Pipe Inp Report'!AJ147="X",1,IF('Prop Drill Pipe Inp Report'!AK147="X",1,IF('Prop Drill Pipe Inp Report'!AL147="X",1,IF('Prop Drill Pipe Inp Report'!AM147="X",1,IF('Prop Drill Pipe Inp Report'!AN147="X",1,IF('Prop Drill Pipe Inp Report'!AO147="X",1,IF('Prop Drill Pipe Inp Report'!AP147="X",1,0)))))))))))))))))</f>
        <v>0</v>
      </c>
      <c r="J140">
        <f>IF('Prop Drill Pipe Inp Report'!AU147="X",1,IF('Prop Drill Pipe Inp Report'!AV147="X",1,IF('Prop Drill Pipe Inp Report'!AW147="X",1,IF('Prop Drill Pipe Inp Report'!AX147="X",1,IF('Prop Drill Pipe Inp Report'!AY147="X",1,IF('Prop Drill Pipe Inp Report'!AZ147="X",1,IF('Prop Drill Pipe Inp Report'!BA147="X",1,IF('Prop Drill Pipe Inp Report'!BB147="X",1,IF('Prop Drill Pipe Inp Report'!BC147="X",1,IF('Prop Drill Pipe Inp Report'!BD147="X",1,IF('Prop Drill Pipe Inp Report'!BE147="X",1,0)))))))))))</f>
        <v>0</v>
      </c>
    </row>
    <row r="141" spans="9:10" x14ac:dyDescent="0.25">
      <c r="I141">
        <f>IF('Prop Drill Pipe Inp Report'!Z148="X",1,IF('Prop Drill Pipe Inp Report'!AA148="X",1,IF('Prop Drill Pipe Inp Report'!AB148="X",1,IF('Prop Drill Pipe Inp Report'!AC148="X",1,IF('Prop Drill Pipe Inp Report'!AD148="X",1,IF('Prop Drill Pipe Inp Report'!AE148="X",1,IF('Prop Drill Pipe Inp Report'!AF148="X",1,IF('Prop Drill Pipe Inp Report'!AG148="X",1,IF('Prop Drill Pipe Inp Report'!AH148="X",1,IF('Prop Drill Pipe Inp Report'!AI148="X",1,IF('Prop Drill Pipe Inp Report'!AJ148="X",1,IF('Prop Drill Pipe Inp Report'!AK148="X",1,IF('Prop Drill Pipe Inp Report'!AL148="X",1,IF('Prop Drill Pipe Inp Report'!AM148="X",1,IF('Prop Drill Pipe Inp Report'!AN148="X",1,IF('Prop Drill Pipe Inp Report'!AO148="X",1,IF('Prop Drill Pipe Inp Report'!AP148="X",1,0)))))))))))))))))</f>
        <v>0</v>
      </c>
      <c r="J141">
        <f>IF('Prop Drill Pipe Inp Report'!AU148="X",1,IF('Prop Drill Pipe Inp Report'!AV148="X",1,IF('Prop Drill Pipe Inp Report'!AW148="X",1,IF('Prop Drill Pipe Inp Report'!AX148="X",1,IF('Prop Drill Pipe Inp Report'!AY148="X",1,IF('Prop Drill Pipe Inp Report'!AZ148="X",1,IF('Prop Drill Pipe Inp Report'!BA148="X",1,IF('Prop Drill Pipe Inp Report'!BB148="X",1,IF('Prop Drill Pipe Inp Report'!BC148="X",1,IF('Prop Drill Pipe Inp Report'!BD148="X",1,IF('Prop Drill Pipe Inp Report'!BE148="X",1,0)))))))))))</f>
        <v>0</v>
      </c>
    </row>
    <row r="142" spans="9:10" x14ac:dyDescent="0.25">
      <c r="I142">
        <f>IF('Prop Drill Pipe Inp Report'!Z149="X",1,IF('Prop Drill Pipe Inp Report'!AA149="X",1,IF('Prop Drill Pipe Inp Report'!AB149="X",1,IF('Prop Drill Pipe Inp Report'!AC149="X",1,IF('Prop Drill Pipe Inp Report'!AD149="X",1,IF('Prop Drill Pipe Inp Report'!AE149="X",1,IF('Prop Drill Pipe Inp Report'!AF149="X",1,IF('Prop Drill Pipe Inp Report'!AG149="X",1,IF('Prop Drill Pipe Inp Report'!AH149="X",1,IF('Prop Drill Pipe Inp Report'!AI149="X",1,IF('Prop Drill Pipe Inp Report'!AJ149="X",1,IF('Prop Drill Pipe Inp Report'!AK149="X",1,IF('Prop Drill Pipe Inp Report'!AL149="X",1,IF('Prop Drill Pipe Inp Report'!AM149="X",1,IF('Prop Drill Pipe Inp Report'!AN149="X",1,IF('Prop Drill Pipe Inp Report'!AO149="X",1,IF('Prop Drill Pipe Inp Report'!AP149="X",1,0)))))))))))))))))</f>
        <v>0</v>
      </c>
      <c r="J142">
        <f>IF('Prop Drill Pipe Inp Report'!AU149="X",1,IF('Prop Drill Pipe Inp Report'!AV149="X",1,IF('Prop Drill Pipe Inp Report'!AW149="X",1,IF('Prop Drill Pipe Inp Report'!AX149="X",1,IF('Prop Drill Pipe Inp Report'!AY149="X",1,IF('Prop Drill Pipe Inp Report'!AZ149="X",1,IF('Prop Drill Pipe Inp Report'!BA149="X",1,IF('Prop Drill Pipe Inp Report'!BB149="X",1,IF('Prop Drill Pipe Inp Report'!BC149="X",1,IF('Prop Drill Pipe Inp Report'!BD149="X",1,IF('Prop Drill Pipe Inp Report'!BE149="X",1,0)))))))))))</f>
        <v>0</v>
      </c>
    </row>
    <row r="143" spans="9:10" x14ac:dyDescent="0.25">
      <c r="I143">
        <f>IF('Prop Drill Pipe Inp Report'!Z150="X",1,IF('Prop Drill Pipe Inp Report'!AA150="X",1,IF('Prop Drill Pipe Inp Report'!AB150="X",1,IF('Prop Drill Pipe Inp Report'!AC150="X",1,IF('Prop Drill Pipe Inp Report'!AD150="X",1,IF('Prop Drill Pipe Inp Report'!AE150="X",1,IF('Prop Drill Pipe Inp Report'!AF150="X",1,IF('Prop Drill Pipe Inp Report'!AG150="X",1,IF('Prop Drill Pipe Inp Report'!AH150="X",1,IF('Prop Drill Pipe Inp Report'!AI150="X",1,IF('Prop Drill Pipe Inp Report'!AJ150="X",1,IF('Prop Drill Pipe Inp Report'!AK150="X",1,IF('Prop Drill Pipe Inp Report'!AL150="X",1,IF('Prop Drill Pipe Inp Report'!AM150="X",1,IF('Prop Drill Pipe Inp Report'!AN150="X",1,IF('Prop Drill Pipe Inp Report'!AO150="X",1,IF('Prop Drill Pipe Inp Report'!AP150="X",1,0)))))))))))))))))</f>
        <v>0</v>
      </c>
      <c r="J143">
        <f>IF('Prop Drill Pipe Inp Report'!AU150="X",1,IF('Prop Drill Pipe Inp Report'!AV150="X",1,IF('Prop Drill Pipe Inp Report'!AW150="X",1,IF('Prop Drill Pipe Inp Report'!AX150="X",1,IF('Prop Drill Pipe Inp Report'!AY150="X",1,IF('Prop Drill Pipe Inp Report'!AZ150="X",1,IF('Prop Drill Pipe Inp Report'!BA150="X",1,IF('Prop Drill Pipe Inp Report'!BB150="X",1,IF('Prop Drill Pipe Inp Report'!BC150="X",1,IF('Prop Drill Pipe Inp Report'!BD150="X",1,IF('Prop Drill Pipe Inp Report'!BE150="X",1,0)))))))))))</f>
        <v>0</v>
      </c>
    </row>
    <row r="144" spans="9:10" x14ac:dyDescent="0.25">
      <c r="I144">
        <f>IF('Prop Drill Pipe Inp Report'!Z151="X",1,IF('Prop Drill Pipe Inp Report'!AA151="X",1,IF('Prop Drill Pipe Inp Report'!AB151="X",1,IF('Prop Drill Pipe Inp Report'!AC151="X",1,IF('Prop Drill Pipe Inp Report'!AD151="X",1,IF('Prop Drill Pipe Inp Report'!AE151="X",1,IF('Prop Drill Pipe Inp Report'!AF151="X",1,IF('Prop Drill Pipe Inp Report'!AG151="X",1,IF('Prop Drill Pipe Inp Report'!AH151="X",1,IF('Prop Drill Pipe Inp Report'!AI151="X",1,IF('Prop Drill Pipe Inp Report'!AJ151="X",1,IF('Prop Drill Pipe Inp Report'!AK151="X",1,IF('Prop Drill Pipe Inp Report'!AL151="X",1,IF('Prop Drill Pipe Inp Report'!AM151="X",1,IF('Prop Drill Pipe Inp Report'!AN151="X",1,IF('Prop Drill Pipe Inp Report'!AO151="X",1,IF('Prop Drill Pipe Inp Report'!AP151="X",1,0)))))))))))))))))</f>
        <v>0</v>
      </c>
      <c r="J144">
        <f>IF('Prop Drill Pipe Inp Report'!AU151="X",1,IF('Prop Drill Pipe Inp Report'!AV151="X",1,IF('Prop Drill Pipe Inp Report'!AW151="X",1,IF('Prop Drill Pipe Inp Report'!AX151="X",1,IF('Prop Drill Pipe Inp Report'!AY151="X",1,IF('Prop Drill Pipe Inp Report'!AZ151="X",1,IF('Prop Drill Pipe Inp Report'!BA151="X",1,IF('Prop Drill Pipe Inp Report'!BB151="X",1,IF('Prop Drill Pipe Inp Report'!BC151="X",1,IF('Prop Drill Pipe Inp Report'!BD151="X",1,IF('Prop Drill Pipe Inp Report'!BE151="X",1,0)))))))))))</f>
        <v>0</v>
      </c>
    </row>
    <row r="145" spans="9:10" x14ac:dyDescent="0.25">
      <c r="I145">
        <f>IF('Prop Drill Pipe Inp Report'!Z152="X",1,IF('Prop Drill Pipe Inp Report'!AA152="X",1,IF('Prop Drill Pipe Inp Report'!AB152="X",1,IF('Prop Drill Pipe Inp Report'!AC152="X",1,IF('Prop Drill Pipe Inp Report'!AD152="X",1,IF('Prop Drill Pipe Inp Report'!AE152="X",1,IF('Prop Drill Pipe Inp Report'!AF152="X",1,IF('Prop Drill Pipe Inp Report'!AG152="X",1,IF('Prop Drill Pipe Inp Report'!AH152="X",1,IF('Prop Drill Pipe Inp Report'!AI152="X",1,IF('Prop Drill Pipe Inp Report'!AJ152="X",1,IF('Prop Drill Pipe Inp Report'!AK152="X",1,IF('Prop Drill Pipe Inp Report'!AL152="X",1,IF('Prop Drill Pipe Inp Report'!AM152="X",1,IF('Prop Drill Pipe Inp Report'!AN152="X",1,IF('Prop Drill Pipe Inp Report'!AO152="X",1,IF('Prop Drill Pipe Inp Report'!AP152="X",1,0)))))))))))))))))</f>
        <v>0</v>
      </c>
      <c r="J145">
        <f>IF('Prop Drill Pipe Inp Report'!AU152="X",1,IF('Prop Drill Pipe Inp Report'!AV152="X",1,IF('Prop Drill Pipe Inp Report'!AW152="X",1,IF('Prop Drill Pipe Inp Report'!AX152="X",1,IF('Prop Drill Pipe Inp Report'!AY152="X",1,IF('Prop Drill Pipe Inp Report'!AZ152="X",1,IF('Prop Drill Pipe Inp Report'!BA152="X",1,IF('Prop Drill Pipe Inp Report'!BB152="X",1,IF('Prop Drill Pipe Inp Report'!BC152="X",1,IF('Prop Drill Pipe Inp Report'!BD152="X",1,IF('Prop Drill Pipe Inp Report'!BE152="X",1,0)))))))))))</f>
        <v>0</v>
      </c>
    </row>
    <row r="146" spans="9:10" x14ac:dyDescent="0.25">
      <c r="I146">
        <f>IF('Prop Drill Pipe Inp Report'!Z153="X",1,IF('Prop Drill Pipe Inp Report'!AA153="X",1,IF('Prop Drill Pipe Inp Report'!AB153="X",1,IF('Prop Drill Pipe Inp Report'!AC153="X",1,IF('Prop Drill Pipe Inp Report'!AD153="X",1,IF('Prop Drill Pipe Inp Report'!AE153="X",1,IF('Prop Drill Pipe Inp Report'!AF153="X",1,IF('Prop Drill Pipe Inp Report'!AG153="X",1,IF('Prop Drill Pipe Inp Report'!AH153="X",1,IF('Prop Drill Pipe Inp Report'!AI153="X",1,IF('Prop Drill Pipe Inp Report'!AJ153="X",1,IF('Prop Drill Pipe Inp Report'!AK153="X",1,IF('Prop Drill Pipe Inp Report'!AL153="X",1,IF('Prop Drill Pipe Inp Report'!AM153="X",1,IF('Prop Drill Pipe Inp Report'!AN153="X",1,IF('Prop Drill Pipe Inp Report'!AO153="X",1,IF('Prop Drill Pipe Inp Report'!AP153="X",1,0)))))))))))))))))</f>
        <v>0</v>
      </c>
      <c r="J146">
        <f>IF('Prop Drill Pipe Inp Report'!AU153="X",1,IF('Prop Drill Pipe Inp Report'!AV153="X",1,IF('Prop Drill Pipe Inp Report'!AW153="X",1,IF('Prop Drill Pipe Inp Report'!AX153="X",1,IF('Prop Drill Pipe Inp Report'!AY153="X",1,IF('Prop Drill Pipe Inp Report'!AZ153="X",1,IF('Prop Drill Pipe Inp Report'!BA153="X",1,IF('Prop Drill Pipe Inp Report'!BB153="X",1,IF('Prop Drill Pipe Inp Report'!BC153="X",1,IF('Prop Drill Pipe Inp Report'!BD153="X",1,IF('Prop Drill Pipe Inp Report'!BE153="X",1,0)))))))))))</f>
        <v>0</v>
      </c>
    </row>
    <row r="147" spans="9:10" x14ac:dyDescent="0.25">
      <c r="I147">
        <f>IF('Prop Drill Pipe Inp Report'!Z154="X",1,IF('Prop Drill Pipe Inp Report'!AA154="X",1,IF('Prop Drill Pipe Inp Report'!AB154="X",1,IF('Prop Drill Pipe Inp Report'!AC154="X",1,IF('Prop Drill Pipe Inp Report'!AD154="X",1,IF('Prop Drill Pipe Inp Report'!AE154="X",1,IF('Prop Drill Pipe Inp Report'!AF154="X",1,IF('Prop Drill Pipe Inp Report'!AG154="X",1,IF('Prop Drill Pipe Inp Report'!AH154="X",1,IF('Prop Drill Pipe Inp Report'!AI154="X",1,IF('Prop Drill Pipe Inp Report'!AJ154="X",1,IF('Prop Drill Pipe Inp Report'!AK154="X",1,IF('Prop Drill Pipe Inp Report'!AL154="X",1,IF('Prop Drill Pipe Inp Report'!AM154="X",1,IF('Prop Drill Pipe Inp Report'!AN154="X",1,IF('Prop Drill Pipe Inp Report'!AO154="X",1,IF('Prop Drill Pipe Inp Report'!AP154="X",1,0)))))))))))))))))</f>
        <v>0</v>
      </c>
      <c r="J147">
        <f>IF('Prop Drill Pipe Inp Report'!AU154="X",1,IF('Prop Drill Pipe Inp Report'!AV154="X",1,IF('Prop Drill Pipe Inp Report'!AW154="X",1,IF('Prop Drill Pipe Inp Report'!AX154="X",1,IF('Prop Drill Pipe Inp Report'!AY154="X",1,IF('Prop Drill Pipe Inp Report'!AZ154="X",1,IF('Prop Drill Pipe Inp Report'!BA154="X",1,IF('Prop Drill Pipe Inp Report'!BB154="X",1,IF('Prop Drill Pipe Inp Report'!BC154="X",1,IF('Prop Drill Pipe Inp Report'!BD154="X",1,IF('Prop Drill Pipe Inp Report'!BE154="X",1,0)))))))))))</f>
        <v>0</v>
      </c>
    </row>
    <row r="148" spans="9:10" x14ac:dyDescent="0.25">
      <c r="I148">
        <f>IF('Prop Drill Pipe Inp Report'!Z155="X",1,IF('Prop Drill Pipe Inp Report'!AA155="X",1,IF('Prop Drill Pipe Inp Report'!AB155="X",1,IF('Prop Drill Pipe Inp Report'!AC155="X",1,IF('Prop Drill Pipe Inp Report'!AD155="X",1,IF('Prop Drill Pipe Inp Report'!AE155="X",1,IF('Prop Drill Pipe Inp Report'!AF155="X",1,IF('Prop Drill Pipe Inp Report'!AG155="X",1,IF('Prop Drill Pipe Inp Report'!AH155="X",1,IF('Prop Drill Pipe Inp Report'!AI155="X",1,IF('Prop Drill Pipe Inp Report'!AJ155="X",1,IF('Prop Drill Pipe Inp Report'!AK155="X",1,IF('Prop Drill Pipe Inp Report'!AL155="X",1,IF('Prop Drill Pipe Inp Report'!AM155="X",1,IF('Prop Drill Pipe Inp Report'!AN155="X",1,IF('Prop Drill Pipe Inp Report'!AO155="X",1,IF('Prop Drill Pipe Inp Report'!AP155="X",1,0)))))))))))))))))</f>
        <v>0</v>
      </c>
      <c r="J148">
        <f>IF('Prop Drill Pipe Inp Report'!AU155="X",1,IF('Prop Drill Pipe Inp Report'!AV155="X",1,IF('Prop Drill Pipe Inp Report'!AW155="X",1,IF('Prop Drill Pipe Inp Report'!AX155="X",1,IF('Prop Drill Pipe Inp Report'!AY155="X",1,IF('Prop Drill Pipe Inp Report'!AZ155="X",1,IF('Prop Drill Pipe Inp Report'!BA155="X",1,IF('Prop Drill Pipe Inp Report'!BB155="X",1,IF('Prop Drill Pipe Inp Report'!BC155="X",1,IF('Prop Drill Pipe Inp Report'!BD155="X",1,IF('Prop Drill Pipe Inp Report'!BE155="X",1,0)))))))))))</f>
        <v>0</v>
      </c>
    </row>
    <row r="149" spans="9:10" x14ac:dyDescent="0.25">
      <c r="I149">
        <f>IF('Prop Drill Pipe Inp Report'!Z156="X",1,IF('Prop Drill Pipe Inp Report'!AA156="X",1,IF('Prop Drill Pipe Inp Report'!AB156="X",1,IF('Prop Drill Pipe Inp Report'!AC156="X",1,IF('Prop Drill Pipe Inp Report'!AD156="X",1,IF('Prop Drill Pipe Inp Report'!AE156="X",1,IF('Prop Drill Pipe Inp Report'!AF156="X",1,IF('Prop Drill Pipe Inp Report'!AG156="X",1,IF('Prop Drill Pipe Inp Report'!AH156="X",1,IF('Prop Drill Pipe Inp Report'!AI156="X",1,IF('Prop Drill Pipe Inp Report'!AJ156="X",1,IF('Prop Drill Pipe Inp Report'!AK156="X",1,IF('Prop Drill Pipe Inp Report'!AL156="X",1,IF('Prop Drill Pipe Inp Report'!AM156="X",1,IF('Prop Drill Pipe Inp Report'!AN156="X",1,IF('Prop Drill Pipe Inp Report'!AO156="X",1,IF('Prop Drill Pipe Inp Report'!AP156="X",1,0)))))))))))))))))</f>
        <v>0</v>
      </c>
      <c r="J149">
        <f>IF('Prop Drill Pipe Inp Report'!AU156="X",1,IF('Prop Drill Pipe Inp Report'!AV156="X",1,IF('Prop Drill Pipe Inp Report'!AW156="X",1,IF('Prop Drill Pipe Inp Report'!AX156="X",1,IF('Prop Drill Pipe Inp Report'!AY156="X",1,IF('Prop Drill Pipe Inp Report'!AZ156="X",1,IF('Prop Drill Pipe Inp Report'!BA156="X",1,IF('Prop Drill Pipe Inp Report'!BB156="X",1,IF('Prop Drill Pipe Inp Report'!BC156="X",1,IF('Prop Drill Pipe Inp Report'!BD156="X",1,IF('Prop Drill Pipe Inp Report'!BE156="X",1,0)))))))))))</f>
        <v>0</v>
      </c>
    </row>
    <row r="150" spans="9:10" x14ac:dyDescent="0.25">
      <c r="I150">
        <f>IF('Prop Drill Pipe Inp Report'!Z157="X",1,IF('Prop Drill Pipe Inp Report'!AA157="X",1,IF('Prop Drill Pipe Inp Report'!AB157="X",1,IF('Prop Drill Pipe Inp Report'!AC157="X",1,IF('Prop Drill Pipe Inp Report'!AD157="X",1,IF('Prop Drill Pipe Inp Report'!AE157="X",1,IF('Prop Drill Pipe Inp Report'!AF157="X",1,IF('Prop Drill Pipe Inp Report'!AG157="X",1,IF('Prop Drill Pipe Inp Report'!AH157="X",1,IF('Prop Drill Pipe Inp Report'!AI157="X",1,IF('Prop Drill Pipe Inp Report'!AJ157="X",1,IF('Prop Drill Pipe Inp Report'!AK157="X",1,IF('Prop Drill Pipe Inp Report'!AL157="X",1,IF('Prop Drill Pipe Inp Report'!AM157="X",1,IF('Prop Drill Pipe Inp Report'!AN157="X",1,IF('Prop Drill Pipe Inp Report'!AO157="X",1,IF('Prop Drill Pipe Inp Report'!AP157="X",1,0)))))))))))))))))</f>
        <v>0</v>
      </c>
      <c r="J150">
        <f>IF('Prop Drill Pipe Inp Report'!AU157="X",1,IF('Prop Drill Pipe Inp Report'!AV157="X",1,IF('Prop Drill Pipe Inp Report'!AW157="X",1,IF('Prop Drill Pipe Inp Report'!AX157="X",1,IF('Prop Drill Pipe Inp Report'!AY157="X",1,IF('Prop Drill Pipe Inp Report'!AZ157="X",1,IF('Prop Drill Pipe Inp Report'!BA157="X",1,IF('Prop Drill Pipe Inp Report'!BB157="X",1,IF('Prop Drill Pipe Inp Report'!BC157="X",1,IF('Prop Drill Pipe Inp Report'!BD157="X",1,IF('Prop Drill Pipe Inp Report'!BE157="X",1,0)))))))))))</f>
        <v>0</v>
      </c>
    </row>
    <row r="151" spans="9:10" x14ac:dyDescent="0.25">
      <c r="I151">
        <f>IF('Prop Drill Pipe Inp Report'!Z158="X",1,IF('Prop Drill Pipe Inp Report'!AA158="X",1,IF('Prop Drill Pipe Inp Report'!AB158="X",1,IF('Prop Drill Pipe Inp Report'!AC158="X",1,IF('Prop Drill Pipe Inp Report'!AD158="X",1,IF('Prop Drill Pipe Inp Report'!AE158="X",1,IF('Prop Drill Pipe Inp Report'!AF158="X",1,IF('Prop Drill Pipe Inp Report'!AG158="X",1,IF('Prop Drill Pipe Inp Report'!AH158="X",1,IF('Prop Drill Pipe Inp Report'!AI158="X",1,IF('Prop Drill Pipe Inp Report'!AJ158="X",1,IF('Prop Drill Pipe Inp Report'!AK158="X",1,IF('Prop Drill Pipe Inp Report'!AL158="X",1,IF('Prop Drill Pipe Inp Report'!AM158="X",1,IF('Prop Drill Pipe Inp Report'!AN158="X",1,IF('Prop Drill Pipe Inp Report'!AO158="X",1,IF('Prop Drill Pipe Inp Report'!AP158="X",1,0)))))))))))))))))</f>
        <v>0</v>
      </c>
      <c r="J151">
        <f>IF('Prop Drill Pipe Inp Report'!AU158="X",1,IF('Prop Drill Pipe Inp Report'!AV158="X",1,IF('Prop Drill Pipe Inp Report'!AW158="X",1,IF('Prop Drill Pipe Inp Report'!AX158="X",1,IF('Prop Drill Pipe Inp Report'!AY158="X",1,IF('Prop Drill Pipe Inp Report'!AZ158="X",1,IF('Prop Drill Pipe Inp Report'!BA158="X",1,IF('Prop Drill Pipe Inp Report'!BB158="X",1,IF('Prop Drill Pipe Inp Report'!BC158="X",1,IF('Prop Drill Pipe Inp Report'!BD158="X",1,IF('Prop Drill Pipe Inp Report'!BE158="X",1,0)))))))))))</f>
        <v>0</v>
      </c>
    </row>
    <row r="152" spans="9:10" x14ac:dyDescent="0.25">
      <c r="I152">
        <f>IF('Prop Drill Pipe Inp Report'!Z159="X",1,IF('Prop Drill Pipe Inp Report'!AA159="X",1,IF('Prop Drill Pipe Inp Report'!AB159="X",1,IF('Prop Drill Pipe Inp Report'!AC159="X",1,IF('Prop Drill Pipe Inp Report'!AD159="X",1,IF('Prop Drill Pipe Inp Report'!AE159="X",1,IF('Prop Drill Pipe Inp Report'!AF159="X",1,IF('Prop Drill Pipe Inp Report'!AG159="X",1,IF('Prop Drill Pipe Inp Report'!AH159="X",1,IF('Prop Drill Pipe Inp Report'!AI159="X",1,IF('Prop Drill Pipe Inp Report'!AJ159="X",1,IF('Prop Drill Pipe Inp Report'!AK159="X",1,IF('Prop Drill Pipe Inp Report'!AL159="X",1,IF('Prop Drill Pipe Inp Report'!AM159="X",1,IF('Prop Drill Pipe Inp Report'!AN159="X",1,IF('Prop Drill Pipe Inp Report'!AO159="X",1,IF('Prop Drill Pipe Inp Report'!AP159="X",1,0)))))))))))))))))</f>
        <v>0</v>
      </c>
      <c r="J152">
        <f>IF('Prop Drill Pipe Inp Report'!AU159="X",1,IF('Prop Drill Pipe Inp Report'!AV159="X",1,IF('Prop Drill Pipe Inp Report'!AW159="X",1,IF('Prop Drill Pipe Inp Report'!AX159="X",1,IF('Prop Drill Pipe Inp Report'!AY159="X",1,IF('Prop Drill Pipe Inp Report'!AZ159="X",1,IF('Prop Drill Pipe Inp Report'!BA159="X",1,IF('Prop Drill Pipe Inp Report'!BB159="X",1,IF('Prop Drill Pipe Inp Report'!BC159="X",1,IF('Prop Drill Pipe Inp Report'!BD159="X",1,IF('Prop Drill Pipe Inp Report'!BE159="X",1,0)))))))))))</f>
        <v>0</v>
      </c>
    </row>
    <row r="153" spans="9:10" x14ac:dyDescent="0.25">
      <c r="I153">
        <f>IF('Prop Drill Pipe Inp Report'!Z160="X",1,IF('Prop Drill Pipe Inp Report'!AA160="X",1,IF('Prop Drill Pipe Inp Report'!AB160="X",1,IF('Prop Drill Pipe Inp Report'!AC160="X",1,IF('Prop Drill Pipe Inp Report'!AD160="X",1,IF('Prop Drill Pipe Inp Report'!AE160="X",1,IF('Prop Drill Pipe Inp Report'!AF160="X",1,IF('Prop Drill Pipe Inp Report'!AG160="X",1,IF('Prop Drill Pipe Inp Report'!AH160="X",1,IF('Prop Drill Pipe Inp Report'!AI160="X",1,IF('Prop Drill Pipe Inp Report'!AJ160="X",1,IF('Prop Drill Pipe Inp Report'!AK160="X",1,IF('Prop Drill Pipe Inp Report'!AL160="X",1,IF('Prop Drill Pipe Inp Report'!AM160="X",1,IF('Prop Drill Pipe Inp Report'!AN160="X",1,IF('Prop Drill Pipe Inp Report'!AO160="X",1,IF('Prop Drill Pipe Inp Report'!AP160="X",1,0)))))))))))))))))</f>
        <v>0</v>
      </c>
      <c r="J153">
        <f>IF('Prop Drill Pipe Inp Report'!AU160="X",1,IF('Prop Drill Pipe Inp Report'!AV160="X",1,IF('Prop Drill Pipe Inp Report'!AW160="X",1,IF('Prop Drill Pipe Inp Report'!AX160="X",1,IF('Prop Drill Pipe Inp Report'!AY160="X",1,IF('Prop Drill Pipe Inp Report'!AZ160="X",1,IF('Prop Drill Pipe Inp Report'!BA160="X",1,IF('Prop Drill Pipe Inp Report'!BB160="X",1,IF('Prop Drill Pipe Inp Report'!BC160="X",1,IF('Prop Drill Pipe Inp Report'!BD160="X",1,IF('Prop Drill Pipe Inp Report'!BE160="X",1,0)))))))))))</f>
        <v>0</v>
      </c>
    </row>
    <row r="154" spans="9:10" x14ac:dyDescent="0.25">
      <c r="I154">
        <f>IF('Prop Drill Pipe Inp Report'!Z161="X",1,IF('Prop Drill Pipe Inp Report'!AA161="X",1,IF('Prop Drill Pipe Inp Report'!AB161="X",1,IF('Prop Drill Pipe Inp Report'!AC161="X",1,IF('Prop Drill Pipe Inp Report'!AD161="X",1,IF('Prop Drill Pipe Inp Report'!AE161="X",1,IF('Prop Drill Pipe Inp Report'!AF161="X",1,IF('Prop Drill Pipe Inp Report'!AG161="X",1,IF('Prop Drill Pipe Inp Report'!AH161="X",1,IF('Prop Drill Pipe Inp Report'!AI161="X",1,IF('Prop Drill Pipe Inp Report'!AJ161="X",1,IF('Prop Drill Pipe Inp Report'!AK161="X",1,IF('Prop Drill Pipe Inp Report'!AL161="X",1,IF('Prop Drill Pipe Inp Report'!AM161="X",1,IF('Prop Drill Pipe Inp Report'!AN161="X",1,IF('Prop Drill Pipe Inp Report'!AO161="X",1,IF('Prop Drill Pipe Inp Report'!AP161="X",1,0)))))))))))))))))</f>
        <v>0</v>
      </c>
      <c r="J154">
        <f>IF('Prop Drill Pipe Inp Report'!AU161="X",1,IF('Prop Drill Pipe Inp Report'!AV161="X",1,IF('Prop Drill Pipe Inp Report'!AW161="X",1,IF('Prop Drill Pipe Inp Report'!AX161="X",1,IF('Prop Drill Pipe Inp Report'!AY161="X",1,IF('Prop Drill Pipe Inp Report'!AZ161="X",1,IF('Prop Drill Pipe Inp Report'!BA161="X",1,IF('Prop Drill Pipe Inp Report'!BB161="X",1,IF('Prop Drill Pipe Inp Report'!BC161="X",1,IF('Prop Drill Pipe Inp Report'!BD161="X",1,IF('Prop Drill Pipe Inp Report'!BE161="X",1,0)))))))))))</f>
        <v>0</v>
      </c>
    </row>
    <row r="155" spans="9:10" x14ac:dyDescent="0.25">
      <c r="I155">
        <f>IF('Prop Drill Pipe Inp Report'!Z162="X",1,IF('Prop Drill Pipe Inp Report'!AA162="X",1,IF('Prop Drill Pipe Inp Report'!AB162="X",1,IF('Prop Drill Pipe Inp Report'!AC162="X",1,IF('Prop Drill Pipe Inp Report'!AD162="X",1,IF('Prop Drill Pipe Inp Report'!AE162="X",1,IF('Prop Drill Pipe Inp Report'!AF162="X",1,IF('Prop Drill Pipe Inp Report'!AG162="X",1,IF('Prop Drill Pipe Inp Report'!AH162="X",1,IF('Prop Drill Pipe Inp Report'!AI162="X",1,IF('Prop Drill Pipe Inp Report'!AJ162="X",1,IF('Prop Drill Pipe Inp Report'!AK162="X",1,IF('Prop Drill Pipe Inp Report'!AL162="X",1,IF('Prop Drill Pipe Inp Report'!AM162="X",1,IF('Prop Drill Pipe Inp Report'!AN162="X",1,IF('Prop Drill Pipe Inp Report'!AO162="X",1,IF('Prop Drill Pipe Inp Report'!AP162="X",1,0)))))))))))))))))</f>
        <v>0</v>
      </c>
      <c r="J155">
        <f>IF('Prop Drill Pipe Inp Report'!AU162="X",1,IF('Prop Drill Pipe Inp Report'!AV162="X",1,IF('Prop Drill Pipe Inp Report'!AW162="X",1,IF('Prop Drill Pipe Inp Report'!AX162="X",1,IF('Prop Drill Pipe Inp Report'!AY162="X",1,IF('Prop Drill Pipe Inp Report'!AZ162="X",1,IF('Prop Drill Pipe Inp Report'!BA162="X",1,IF('Prop Drill Pipe Inp Report'!BB162="X",1,IF('Prop Drill Pipe Inp Report'!BC162="X",1,IF('Prop Drill Pipe Inp Report'!BD162="X",1,IF('Prop Drill Pipe Inp Report'!BE162="X",1,0)))))))))))</f>
        <v>0</v>
      </c>
    </row>
    <row r="156" spans="9:10" x14ac:dyDescent="0.25">
      <c r="I156">
        <f>IF('Prop Drill Pipe Inp Report'!Z163="X",1,IF('Prop Drill Pipe Inp Report'!AA163="X",1,IF('Prop Drill Pipe Inp Report'!AB163="X",1,IF('Prop Drill Pipe Inp Report'!AC163="X",1,IF('Prop Drill Pipe Inp Report'!AD163="X",1,IF('Prop Drill Pipe Inp Report'!AE163="X",1,IF('Prop Drill Pipe Inp Report'!AF163="X",1,IF('Prop Drill Pipe Inp Report'!AG163="X",1,IF('Prop Drill Pipe Inp Report'!AH163="X",1,IF('Prop Drill Pipe Inp Report'!AI163="X",1,IF('Prop Drill Pipe Inp Report'!AJ163="X",1,IF('Prop Drill Pipe Inp Report'!AK163="X",1,IF('Prop Drill Pipe Inp Report'!AL163="X",1,IF('Prop Drill Pipe Inp Report'!AM163="X",1,IF('Prop Drill Pipe Inp Report'!AN163="X",1,IF('Prop Drill Pipe Inp Report'!AO163="X",1,IF('Prop Drill Pipe Inp Report'!AP163="X",1,0)))))))))))))))))</f>
        <v>0</v>
      </c>
      <c r="J156">
        <f>IF('Prop Drill Pipe Inp Report'!AU163="X",1,IF('Prop Drill Pipe Inp Report'!AV163="X",1,IF('Prop Drill Pipe Inp Report'!AW163="X",1,IF('Prop Drill Pipe Inp Report'!AX163="X",1,IF('Prop Drill Pipe Inp Report'!AY163="X",1,IF('Prop Drill Pipe Inp Report'!AZ163="X",1,IF('Prop Drill Pipe Inp Report'!BA163="X",1,IF('Prop Drill Pipe Inp Report'!BB163="X",1,IF('Prop Drill Pipe Inp Report'!BC163="X",1,IF('Prop Drill Pipe Inp Report'!BD163="X",1,IF('Prop Drill Pipe Inp Report'!BE163="X",1,0)))))))))))</f>
        <v>0</v>
      </c>
    </row>
    <row r="157" spans="9:10" x14ac:dyDescent="0.25">
      <c r="I157">
        <f>IF('Prop Drill Pipe Inp Report'!Z164="X",1,IF('Prop Drill Pipe Inp Report'!AA164="X",1,IF('Prop Drill Pipe Inp Report'!AB164="X",1,IF('Prop Drill Pipe Inp Report'!AC164="X",1,IF('Prop Drill Pipe Inp Report'!AD164="X",1,IF('Prop Drill Pipe Inp Report'!AE164="X",1,IF('Prop Drill Pipe Inp Report'!AF164="X",1,IF('Prop Drill Pipe Inp Report'!AG164="X",1,IF('Prop Drill Pipe Inp Report'!AH164="X",1,IF('Prop Drill Pipe Inp Report'!AI164="X",1,IF('Prop Drill Pipe Inp Report'!AJ164="X",1,IF('Prop Drill Pipe Inp Report'!AK164="X",1,IF('Prop Drill Pipe Inp Report'!AL164="X",1,IF('Prop Drill Pipe Inp Report'!AM164="X",1,IF('Prop Drill Pipe Inp Report'!AN164="X",1,IF('Prop Drill Pipe Inp Report'!AO164="X",1,IF('Prop Drill Pipe Inp Report'!AP164="X",1,0)))))))))))))))))</f>
        <v>0</v>
      </c>
      <c r="J157">
        <f>IF('Prop Drill Pipe Inp Report'!AU164="X",1,IF('Prop Drill Pipe Inp Report'!AV164="X",1,IF('Prop Drill Pipe Inp Report'!AW164="X",1,IF('Prop Drill Pipe Inp Report'!AX164="X",1,IF('Prop Drill Pipe Inp Report'!AY164="X",1,IF('Prop Drill Pipe Inp Report'!AZ164="X",1,IF('Prop Drill Pipe Inp Report'!BA164="X",1,IF('Prop Drill Pipe Inp Report'!BB164="X",1,IF('Prop Drill Pipe Inp Report'!BC164="X",1,IF('Prop Drill Pipe Inp Report'!BD164="X",1,IF('Prop Drill Pipe Inp Report'!BE164="X",1,0)))))))))))</f>
        <v>0</v>
      </c>
    </row>
    <row r="158" spans="9:10" x14ac:dyDescent="0.25">
      <c r="I158">
        <f>IF('Prop Drill Pipe Inp Report'!Z165="X",1,IF('Prop Drill Pipe Inp Report'!AA165="X",1,IF('Prop Drill Pipe Inp Report'!AB165="X",1,IF('Prop Drill Pipe Inp Report'!AC165="X",1,IF('Prop Drill Pipe Inp Report'!AD165="X",1,IF('Prop Drill Pipe Inp Report'!AE165="X",1,IF('Prop Drill Pipe Inp Report'!AF165="X",1,IF('Prop Drill Pipe Inp Report'!AG165="X",1,IF('Prop Drill Pipe Inp Report'!AH165="X",1,IF('Prop Drill Pipe Inp Report'!AI165="X",1,IF('Prop Drill Pipe Inp Report'!AJ165="X",1,IF('Prop Drill Pipe Inp Report'!AK165="X",1,IF('Prop Drill Pipe Inp Report'!AL165="X",1,IF('Prop Drill Pipe Inp Report'!AM165="X",1,IF('Prop Drill Pipe Inp Report'!AN165="X",1,IF('Prop Drill Pipe Inp Report'!AO165="X",1,IF('Prop Drill Pipe Inp Report'!AP165="X",1,0)))))))))))))))))</f>
        <v>0</v>
      </c>
      <c r="J158">
        <f>IF('Prop Drill Pipe Inp Report'!AU165="X",1,IF('Prop Drill Pipe Inp Report'!AV165="X",1,IF('Prop Drill Pipe Inp Report'!AW165="X",1,IF('Prop Drill Pipe Inp Report'!AX165="X",1,IF('Prop Drill Pipe Inp Report'!AY165="X",1,IF('Prop Drill Pipe Inp Report'!AZ165="X",1,IF('Prop Drill Pipe Inp Report'!BA165="X",1,IF('Prop Drill Pipe Inp Report'!BB165="X",1,IF('Prop Drill Pipe Inp Report'!BC165="X",1,IF('Prop Drill Pipe Inp Report'!BD165="X",1,IF('Prop Drill Pipe Inp Report'!BE165="X",1,0)))))))))))</f>
        <v>0</v>
      </c>
    </row>
    <row r="159" spans="9:10" x14ac:dyDescent="0.25">
      <c r="I159">
        <f>IF('Prop Drill Pipe Inp Report'!Z166="X",1,IF('Prop Drill Pipe Inp Report'!AA166="X",1,IF('Prop Drill Pipe Inp Report'!AB166="X",1,IF('Prop Drill Pipe Inp Report'!AC166="X",1,IF('Prop Drill Pipe Inp Report'!AD166="X",1,IF('Prop Drill Pipe Inp Report'!AE166="X",1,IF('Prop Drill Pipe Inp Report'!AF166="X",1,IF('Prop Drill Pipe Inp Report'!AG166="X",1,IF('Prop Drill Pipe Inp Report'!AH166="X",1,IF('Prop Drill Pipe Inp Report'!AI166="X",1,IF('Prop Drill Pipe Inp Report'!AJ166="X",1,IF('Prop Drill Pipe Inp Report'!AK166="X",1,IF('Prop Drill Pipe Inp Report'!AL166="X",1,IF('Prop Drill Pipe Inp Report'!AM166="X",1,IF('Prop Drill Pipe Inp Report'!AN166="X",1,IF('Prop Drill Pipe Inp Report'!AO166="X",1,IF('Prop Drill Pipe Inp Report'!AP166="X",1,0)))))))))))))))))</f>
        <v>0</v>
      </c>
      <c r="J159">
        <f>IF('Prop Drill Pipe Inp Report'!AU166="X",1,IF('Prop Drill Pipe Inp Report'!AV166="X",1,IF('Prop Drill Pipe Inp Report'!AW166="X",1,IF('Prop Drill Pipe Inp Report'!AX166="X",1,IF('Prop Drill Pipe Inp Report'!AY166="X",1,IF('Prop Drill Pipe Inp Report'!AZ166="X",1,IF('Prop Drill Pipe Inp Report'!BA166="X",1,IF('Prop Drill Pipe Inp Report'!BB166="X",1,IF('Prop Drill Pipe Inp Report'!BC166="X",1,IF('Prop Drill Pipe Inp Report'!BD166="X",1,IF('Prop Drill Pipe Inp Report'!BE166="X",1,0)))))))))))</f>
        <v>0</v>
      </c>
    </row>
    <row r="160" spans="9:10" x14ac:dyDescent="0.25">
      <c r="I160">
        <f>IF('Prop Drill Pipe Inp Report'!Z167="X",1,IF('Prop Drill Pipe Inp Report'!AA167="X",1,IF('Prop Drill Pipe Inp Report'!AB167="X",1,IF('Prop Drill Pipe Inp Report'!AC167="X",1,IF('Prop Drill Pipe Inp Report'!AD167="X",1,IF('Prop Drill Pipe Inp Report'!AE167="X",1,IF('Prop Drill Pipe Inp Report'!AF167="X",1,IF('Prop Drill Pipe Inp Report'!AG167="X",1,IF('Prop Drill Pipe Inp Report'!AH167="X",1,IF('Prop Drill Pipe Inp Report'!AI167="X",1,IF('Prop Drill Pipe Inp Report'!AJ167="X",1,IF('Prop Drill Pipe Inp Report'!AK167="X",1,IF('Prop Drill Pipe Inp Report'!AL167="X",1,IF('Prop Drill Pipe Inp Report'!AM167="X",1,IF('Prop Drill Pipe Inp Report'!AN167="X",1,IF('Prop Drill Pipe Inp Report'!AO167="X",1,IF('Prop Drill Pipe Inp Report'!AP167="X",1,0)))))))))))))))))</f>
        <v>0</v>
      </c>
      <c r="J160">
        <f>IF('Prop Drill Pipe Inp Report'!AU167="X",1,IF('Prop Drill Pipe Inp Report'!AV167="X",1,IF('Prop Drill Pipe Inp Report'!AW167="X",1,IF('Prop Drill Pipe Inp Report'!AX167="X",1,IF('Prop Drill Pipe Inp Report'!AY167="X",1,IF('Prop Drill Pipe Inp Report'!AZ167="X",1,IF('Prop Drill Pipe Inp Report'!BA167="X",1,IF('Prop Drill Pipe Inp Report'!BB167="X",1,IF('Prop Drill Pipe Inp Report'!BC167="X",1,IF('Prop Drill Pipe Inp Report'!BD167="X",1,IF('Prop Drill Pipe Inp Report'!BE167="X",1,0)))))))))))</f>
        <v>0</v>
      </c>
    </row>
    <row r="161" spans="9:10" x14ac:dyDescent="0.25">
      <c r="I161">
        <f>IF('Prop Drill Pipe Inp Report'!Z168="X",1,IF('Prop Drill Pipe Inp Report'!AA168="X",1,IF('Prop Drill Pipe Inp Report'!AB168="X",1,IF('Prop Drill Pipe Inp Report'!AC168="X",1,IF('Prop Drill Pipe Inp Report'!AD168="X",1,IF('Prop Drill Pipe Inp Report'!AE168="X",1,IF('Prop Drill Pipe Inp Report'!AF168="X",1,IF('Prop Drill Pipe Inp Report'!AG168="X",1,IF('Prop Drill Pipe Inp Report'!AH168="X",1,IF('Prop Drill Pipe Inp Report'!AI168="X",1,IF('Prop Drill Pipe Inp Report'!AJ168="X",1,IF('Prop Drill Pipe Inp Report'!AK168="X",1,IF('Prop Drill Pipe Inp Report'!AL168="X",1,IF('Prop Drill Pipe Inp Report'!AM168="X",1,IF('Prop Drill Pipe Inp Report'!AN168="X",1,IF('Prop Drill Pipe Inp Report'!AO168="X",1,IF('Prop Drill Pipe Inp Report'!AP168="X",1,0)))))))))))))))))</f>
        <v>0</v>
      </c>
      <c r="J161">
        <f>IF('Prop Drill Pipe Inp Report'!AU168="X",1,IF('Prop Drill Pipe Inp Report'!AV168="X",1,IF('Prop Drill Pipe Inp Report'!AW168="X",1,IF('Prop Drill Pipe Inp Report'!AX168="X",1,IF('Prop Drill Pipe Inp Report'!AY168="X",1,IF('Prop Drill Pipe Inp Report'!AZ168="X",1,IF('Prop Drill Pipe Inp Report'!BA168="X",1,IF('Prop Drill Pipe Inp Report'!BB168="X",1,IF('Prop Drill Pipe Inp Report'!BC168="X",1,IF('Prop Drill Pipe Inp Report'!BD168="X",1,IF('Prop Drill Pipe Inp Report'!BE168="X",1,0)))))))))))</f>
        <v>0</v>
      </c>
    </row>
    <row r="162" spans="9:10" x14ac:dyDescent="0.25">
      <c r="I162">
        <f>IF('Prop Drill Pipe Inp Report'!Z169="X",1,IF('Prop Drill Pipe Inp Report'!AA169="X",1,IF('Prop Drill Pipe Inp Report'!AB169="X",1,IF('Prop Drill Pipe Inp Report'!AC169="X",1,IF('Prop Drill Pipe Inp Report'!AD169="X",1,IF('Prop Drill Pipe Inp Report'!AE169="X",1,IF('Prop Drill Pipe Inp Report'!AF169="X",1,IF('Prop Drill Pipe Inp Report'!AG169="X",1,IF('Prop Drill Pipe Inp Report'!AH169="X",1,IF('Prop Drill Pipe Inp Report'!AI169="X",1,IF('Prop Drill Pipe Inp Report'!AJ169="X",1,IF('Prop Drill Pipe Inp Report'!AK169="X",1,IF('Prop Drill Pipe Inp Report'!AL169="X",1,IF('Prop Drill Pipe Inp Report'!AM169="X",1,IF('Prop Drill Pipe Inp Report'!AN169="X",1,IF('Prop Drill Pipe Inp Report'!AO169="X",1,IF('Prop Drill Pipe Inp Report'!AP169="X",1,0)))))))))))))))))</f>
        <v>0</v>
      </c>
      <c r="J162">
        <f>IF('Prop Drill Pipe Inp Report'!AU169="X",1,IF('Prop Drill Pipe Inp Report'!AV169="X",1,IF('Prop Drill Pipe Inp Report'!AW169="X",1,IF('Prop Drill Pipe Inp Report'!AX169="X",1,IF('Prop Drill Pipe Inp Report'!AY169="X",1,IF('Prop Drill Pipe Inp Report'!AZ169="X",1,IF('Prop Drill Pipe Inp Report'!BA169="X",1,IF('Prop Drill Pipe Inp Report'!BB169="X",1,IF('Prop Drill Pipe Inp Report'!BC169="X",1,IF('Prop Drill Pipe Inp Report'!BD169="X",1,IF('Prop Drill Pipe Inp Report'!BE169="X",1,0)))))))))))</f>
        <v>0</v>
      </c>
    </row>
    <row r="163" spans="9:10" x14ac:dyDescent="0.25">
      <c r="I163">
        <f>IF('Prop Drill Pipe Inp Report'!Z170="X",1,IF('Prop Drill Pipe Inp Report'!AA170="X",1,IF('Prop Drill Pipe Inp Report'!AB170="X",1,IF('Prop Drill Pipe Inp Report'!AC170="X",1,IF('Prop Drill Pipe Inp Report'!AD170="X",1,IF('Prop Drill Pipe Inp Report'!AE170="X",1,IF('Prop Drill Pipe Inp Report'!AF170="X",1,IF('Prop Drill Pipe Inp Report'!AG170="X",1,IF('Prop Drill Pipe Inp Report'!AH170="X",1,IF('Prop Drill Pipe Inp Report'!AI170="X",1,IF('Prop Drill Pipe Inp Report'!AJ170="X",1,IF('Prop Drill Pipe Inp Report'!AK170="X",1,IF('Prop Drill Pipe Inp Report'!AL170="X",1,IF('Prop Drill Pipe Inp Report'!AM170="X",1,IF('Prop Drill Pipe Inp Report'!AN170="X",1,IF('Prop Drill Pipe Inp Report'!AO170="X",1,IF('Prop Drill Pipe Inp Report'!AP170="X",1,0)))))))))))))))))</f>
        <v>0</v>
      </c>
      <c r="J163">
        <f>IF('Prop Drill Pipe Inp Report'!AU170="X",1,IF('Prop Drill Pipe Inp Report'!AV170="X",1,IF('Prop Drill Pipe Inp Report'!AW170="X",1,IF('Prop Drill Pipe Inp Report'!AX170="X",1,IF('Prop Drill Pipe Inp Report'!AY170="X",1,IF('Prop Drill Pipe Inp Report'!AZ170="X",1,IF('Prop Drill Pipe Inp Report'!BA170="X",1,IF('Prop Drill Pipe Inp Report'!BB170="X",1,IF('Prop Drill Pipe Inp Report'!BC170="X",1,IF('Prop Drill Pipe Inp Report'!BD170="X",1,IF('Prop Drill Pipe Inp Report'!BE170="X",1,0)))))))))))</f>
        <v>0</v>
      </c>
    </row>
    <row r="164" spans="9:10" x14ac:dyDescent="0.25">
      <c r="I164">
        <f>IF('Prop Drill Pipe Inp Report'!Z171="X",1,IF('Prop Drill Pipe Inp Report'!AA171="X",1,IF('Prop Drill Pipe Inp Report'!AB171="X",1,IF('Prop Drill Pipe Inp Report'!AC171="X",1,IF('Prop Drill Pipe Inp Report'!AD171="X",1,IF('Prop Drill Pipe Inp Report'!AE171="X",1,IF('Prop Drill Pipe Inp Report'!AF171="X",1,IF('Prop Drill Pipe Inp Report'!AG171="X",1,IF('Prop Drill Pipe Inp Report'!AH171="X",1,IF('Prop Drill Pipe Inp Report'!AI171="X",1,IF('Prop Drill Pipe Inp Report'!AJ171="X",1,IF('Prop Drill Pipe Inp Report'!AK171="X",1,IF('Prop Drill Pipe Inp Report'!AL171="X",1,IF('Prop Drill Pipe Inp Report'!AM171="X",1,IF('Prop Drill Pipe Inp Report'!AN171="X",1,IF('Prop Drill Pipe Inp Report'!AO171="X",1,IF('Prop Drill Pipe Inp Report'!AP171="X",1,0)))))))))))))))))</f>
        <v>0</v>
      </c>
      <c r="J164">
        <f>IF('Prop Drill Pipe Inp Report'!AU171="X",1,IF('Prop Drill Pipe Inp Report'!AV171="X",1,IF('Prop Drill Pipe Inp Report'!AW171="X",1,IF('Prop Drill Pipe Inp Report'!AX171="X",1,IF('Prop Drill Pipe Inp Report'!AY171="X",1,IF('Prop Drill Pipe Inp Report'!AZ171="X",1,IF('Prop Drill Pipe Inp Report'!BA171="X",1,IF('Prop Drill Pipe Inp Report'!BB171="X",1,IF('Prop Drill Pipe Inp Report'!BC171="X",1,IF('Prop Drill Pipe Inp Report'!BD171="X",1,IF('Prop Drill Pipe Inp Report'!BE171="X",1,0)))))))))))</f>
        <v>0</v>
      </c>
    </row>
    <row r="165" spans="9:10" x14ac:dyDescent="0.25">
      <c r="I165">
        <f>IF('Prop Drill Pipe Inp Report'!Z172="X",1,IF('Prop Drill Pipe Inp Report'!AA172="X",1,IF('Prop Drill Pipe Inp Report'!AB172="X",1,IF('Prop Drill Pipe Inp Report'!AC172="X",1,IF('Prop Drill Pipe Inp Report'!AD172="X",1,IF('Prop Drill Pipe Inp Report'!AE172="X",1,IF('Prop Drill Pipe Inp Report'!AF172="X",1,IF('Prop Drill Pipe Inp Report'!AG172="X",1,IF('Prop Drill Pipe Inp Report'!AH172="X",1,IF('Prop Drill Pipe Inp Report'!AI172="X",1,IF('Prop Drill Pipe Inp Report'!AJ172="X",1,IF('Prop Drill Pipe Inp Report'!AK172="X",1,IF('Prop Drill Pipe Inp Report'!AL172="X",1,IF('Prop Drill Pipe Inp Report'!AM172="X",1,IF('Prop Drill Pipe Inp Report'!AN172="X",1,IF('Prop Drill Pipe Inp Report'!AO172="X",1,IF('Prop Drill Pipe Inp Report'!AP172="X",1,0)))))))))))))))))</f>
        <v>0</v>
      </c>
      <c r="J165">
        <f>IF('Prop Drill Pipe Inp Report'!AU172="X",1,IF('Prop Drill Pipe Inp Report'!AV172="X",1,IF('Prop Drill Pipe Inp Report'!AW172="X",1,IF('Prop Drill Pipe Inp Report'!AX172="X",1,IF('Prop Drill Pipe Inp Report'!AY172="X",1,IF('Prop Drill Pipe Inp Report'!AZ172="X",1,IF('Prop Drill Pipe Inp Report'!BA172="X",1,IF('Prop Drill Pipe Inp Report'!BB172="X",1,IF('Prop Drill Pipe Inp Report'!BC172="X",1,IF('Prop Drill Pipe Inp Report'!BD172="X",1,IF('Prop Drill Pipe Inp Report'!BE172="X",1,0)))))))))))</f>
        <v>0</v>
      </c>
    </row>
    <row r="166" spans="9:10" x14ac:dyDescent="0.25">
      <c r="I166">
        <f>IF('Prop Drill Pipe Inp Report'!Z173="X",1,IF('Prop Drill Pipe Inp Report'!AA173="X",1,IF('Prop Drill Pipe Inp Report'!AB173="X",1,IF('Prop Drill Pipe Inp Report'!AC173="X",1,IF('Prop Drill Pipe Inp Report'!AD173="X",1,IF('Prop Drill Pipe Inp Report'!AE173="X",1,IF('Prop Drill Pipe Inp Report'!AF173="X",1,IF('Prop Drill Pipe Inp Report'!AG173="X",1,IF('Prop Drill Pipe Inp Report'!AH173="X",1,IF('Prop Drill Pipe Inp Report'!AI173="X",1,IF('Prop Drill Pipe Inp Report'!AJ173="X",1,IF('Prop Drill Pipe Inp Report'!AK173="X",1,IF('Prop Drill Pipe Inp Report'!AL173="X",1,IF('Prop Drill Pipe Inp Report'!AM173="X",1,IF('Prop Drill Pipe Inp Report'!AN173="X",1,IF('Prop Drill Pipe Inp Report'!AO173="X",1,IF('Prop Drill Pipe Inp Report'!AP173="X",1,0)))))))))))))))))</f>
        <v>0</v>
      </c>
      <c r="J166">
        <f>IF('Prop Drill Pipe Inp Report'!AU173="X",1,IF('Prop Drill Pipe Inp Report'!AV173="X",1,IF('Prop Drill Pipe Inp Report'!AW173="X",1,IF('Prop Drill Pipe Inp Report'!AX173="X",1,IF('Prop Drill Pipe Inp Report'!AY173="X",1,IF('Prop Drill Pipe Inp Report'!AZ173="X",1,IF('Prop Drill Pipe Inp Report'!BA173="X",1,IF('Prop Drill Pipe Inp Report'!BB173="X",1,IF('Prop Drill Pipe Inp Report'!BC173="X",1,IF('Prop Drill Pipe Inp Report'!BD173="X",1,IF('Prop Drill Pipe Inp Report'!BE173="X",1,0)))))))))))</f>
        <v>0</v>
      </c>
    </row>
    <row r="167" spans="9:10" x14ac:dyDescent="0.25">
      <c r="I167">
        <f>IF('Prop Drill Pipe Inp Report'!Z174="X",1,IF('Prop Drill Pipe Inp Report'!AA174="X",1,IF('Prop Drill Pipe Inp Report'!AB174="X",1,IF('Prop Drill Pipe Inp Report'!AC174="X",1,IF('Prop Drill Pipe Inp Report'!AD174="X",1,IF('Prop Drill Pipe Inp Report'!AE174="X",1,IF('Prop Drill Pipe Inp Report'!AF174="X",1,IF('Prop Drill Pipe Inp Report'!AG174="X",1,IF('Prop Drill Pipe Inp Report'!AH174="X",1,IF('Prop Drill Pipe Inp Report'!AI174="X",1,IF('Prop Drill Pipe Inp Report'!AJ174="X",1,IF('Prop Drill Pipe Inp Report'!AK174="X",1,IF('Prop Drill Pipe Inp Report'!AL174="X",1,IF('Prop Drill Pipe Inp Report'!AM174="X",1,IF('Prop Drill Pipe Inp Report'!AN174="X",1,IF('Prop Drill Pipe Inp Report'!AO174="X",1,IF('Prop Drill Pipe Inp Report'!AP174="X",1,0)))))))))))))))))</f>
        <v>0</v>
      </c>
      <c r="J167">
        <f>IF('Prop Drill Pipe Inp Report'!AU174="X",1,IF('Prop Drill Pipe Inp Report'!AV174="X",1,IF('Prop Drill Pipe Inp Report'!AW174="X",1,IF('Prop Drill Pipe Inp Report'!AX174="X",1,IF('Prop Drill Pipe Inp Report'!AY174="X",1,IF('Prop Drill Pipe Inp Report'!AZ174="X",1,IF('Prop Drill Pipe Inp Report'!BA174="X",1,IF('Prop Drill Pipe Inp Report'!BB174="X",1,IF('Prop Drill Pipe Inp Report'!BC174="X",1,IF('Prop Drill Pipe Inp Report'!BD174="X",1,IF('Prop Drill Pipe Inp Report'!BE174="X",1,0)))))))))))</f>
        <v>0</v>
      </c>
    </row>
    <row r="168" spans="9:10" x14ac:dyDescent="0.25">
      <c r="I168">
        <f>IF('Prop Drill Pipe Inp Report'!Z175="X",1,IF('Prop Drill Pipe Inp Report'!AA175="X",1,IF('Prop Drill Pipe Inp Report'!AB175="X",1,IF('Prop Drill Pipe Inp Report'!AC175="X",1,IF('Prop Drill Pipe Inp Report'!AD175="X",1,IF('Prop Drill Pipe Inp Report'!AE175="X",1,IF('Prop Drill Pipe Inp Report'!AF175="X",1,IF('Prop Drill Pipe Inp Report'!AG175="X",1,IF('Prop Drill Pipe Inp Report'!AH175="X",1,IF('Prop Drill Pipe Inp Report'!AI175="X",1,IF('Prop Drill Pipe Inp Report'!AJ175="X",1,IF('Prop Drill Pipe Inp Report'!AK175="X",1,IF('Prop Drill Pipe Inp Report'!AL175="X",1,IF('Prop Drill Pipe Inp Report'!AM175="X",1,IF('Prop Drill Pipe Inp Report'!AN175="X",1,IF('Prop Drill Pipe Inp Report'!AO175="X",1,IF('Prop Drill Pipe Inp Report'!AP175="X",1,0)))))))))))))))))</f>
        <v>0</v>
      </c>
      <c r="J168">
        <f>IF('Prop Drill Pipe Inp Report'!AU175="X",1,IF('Prop Drill Pipe Inp Report'!AV175="X",1,IF('Prop Drill Pipe Inp Report'!AW175="X",1,IF('Prop Drill Pipe Inp Report'!AX175="X",1,IF('Prop Drill Pipe Inp Report'!AY175="X",1,IF('Prop Drill Pipe Inp Report'!AZ175="X",1,IF('Prop Drill Pipe Inp Report'!BA175="X",1,IF('Prop Drill Pipe Inp Report'!BB175="X",1,IF('Prop Drill Pipe Inp Report'!BC175="X",1,IF('Prop Drill Pipe Inp Report'!BD175="X",1,IF('Prop Drill Pipe Inp Report'!BE175="X",1,0)))))))))))</f>
        <v>0</v>
      </c>
    </row>
    <row r="169" spans="9:10" x14ac:dyDescent="0.25">
      <c r="I169">
        <f>IF('Prop Drill Pipe Inp Report'!Z176="X",1,IF('Prop Drill Pipe Inp Report'!AA176="X",1,IF('Prop Drill Pipe Inp Report'!AB176="X",1,IF('Prop Drill Pipe Inp Report'!AC176="X",1,IF('Prop Drill Pipe Inp Report'!AD176="X",1,IF('Prop Drill Pipe Inp Report'!AE176="X",1,IF('Prop Drill Pipe Inp Report'!AF176="X",1,IF('Prop Drill Pipe Inp Report'!AG176="X",1,IF('Prop Drill Pipe Inp Report'!AH176="X",1,IF('Prop Drill Pipe Inp Report'!AI176="X",1,IF('Prop Drill Pipe Inp Report'!AJ176="X",1,IF('Prop Drill Pipe Inp Report'!AK176="X",1,IF('Prop Drill Pipe Inp Report'!AL176="X",1,IF('Prop Drill Pipe Inp Report'!AM176="X",1,IF('Prop Drill Pipe Inp Report'!AN176="X",1,IF('Prop Drill Pipe Inp Report'!AO176="X",1,IF('Prop Drill Pipe Inp Report'!AP176="X",1,0)))))))))))))))))</f>
        <v>0</v>
      </c>
      <c r="J169">
        <f>IF('Prop Drill Pipe Inp Report'!AU176="X",1,IF('Prop Drill Pipe Inp Report'!AV176="X",1,IF('Prop Drill Pipe Inp Report'!AW176="X",1,IF('Prop Drill Pipe Inp Report'!AX176="X",1,IF('Prop Drill Pipe Inp Report'!AY176="X",1,IF('Prop Drill Pipe Inp Report'!AZ176="X",1,IF('Prop Drill Pipe Inp Report'!BA176="X",1,IF('Prop Drill Pipe Inp Report'!BB176="X",1,IF('Prop Drill Pipe Inp Report'!BC176="X",1,IF('Prop Drill Pipe Inp Report'!BD176="X",1,IF('Prop Drill Pipe Inp Report'!BE176="X",1,0)))))))))))</f>
        <v>0</v>
      </c>
    </row>
    <row r="170" spans="9:10" x14ac:dyDescent="0.25">
      <c r="I170">
        <f>IF('Prop Drill Pipe Inp Report'!Z177="X",1,IF('Prop Drill Pipe Inp Report'!AA177="X",1,IF('Prop Drill Pipe Inp Report'!AB177="X",1,IF('Prop Drill Pipe Inp Report'!AC177="X",1,IF('Prop Drill Pipe Inp Report'!AD177="X",1,IF('Prop Drill Pipe Inp Report'!AE177="X",1,IF('Prop Drill Pipe Inp Report'!AF177="X",1,IF('Prop Drill Pipe Inp Report'!AG177="X",1,IF('Prop Drill Pipe Inp Report'!AH177="X",1,IF('Prop Drill Pipe Inp Report'!AI177="X",1,IF('Prop Drill Pipe Inp Report'!AJ177="X",1,IF('Prop Drill Pipe Inp Report'!AK177="X",1,IF('Prop Drill Pipe Inp Report'!AL177="X",1,IF('Prop Drill Pipe Inp Report'!AM177="X",1,IF('Prop Drill Pipe Inp Report'!AN177="X",1,IF('Prop Drill Pipe Inp Report'!AO177="X",1,IF('Prop Drill Pipe Inp Report'!AP177="X",1,0)))))))))))))))))</f>
        <v>0</v>
      </c>
      <c r="J170">
        <f>IF('Prop Drill Pipe Inp Report'!AU177="X",1,IF('Prop Drill Pipe Inp Report'!AV177="X",1,IF('Prop Drill Pipe Inp Report'!AW177="X",1,IF('Prop Drill Pipe Inp Report'!AX177="X",1,IF('Prop Drill Pipe Inp Report'!AY177="X",1,IF('Prop Drill Pipe Inp Report'!AZ177="X",1,IF('Prop Drill Pipe Inp Report'!BA177="X",1,IF('Prop Drill Pipe Inp Report'!BB177="X",1,IF('Prop Drill Pipe Inp Report'!BC177="X",1,IF('Prop Drill Pipe Inp Report'!BD177="X",1,IF('Prop Drill Pipe Inp Report'!BE177="X",1,0)))))))))))</f>
        <v>0</v>
      </c>
    </row>
    <row r="171" spans="9:10" x14ac:dyDescent="0.25">
      <c r="I171">
        <f>IF('Prop Drill Pipe Inp Report'!Z178="X",1,IF('Prop Drill Pipe Inp Report'!AA178="X",1,IF('Prop Drill Pipe Inp Report'!AB178="X",1,IF('Prop Drill Pipe Inp Report'!AC178="X",1,IF('Prop Drill Pipe Inp Report'!AD178="X",1,IF('Prop Drill Pipe Inp Report'!AE178="X",1,IF('Prop Drill Pipe Inp Report'!AF178="X",1,IF('Prop Drill Pipe Inp Report'!AG178="X",1,IF('Prop Drill Pipe Inp Report'!AH178="X",1,IF('Prop Drill Pipe Inp Report'!AI178="X",1,IF('Prop Drill Pipe Inp Report'!AJ178="X",1,IF('Prop Drill Pipe Inp Report'!AK178="X",1,IF('Prop Drill Pipe Inp Report'!AL178="X",1,IF('Prop Drill Pipe Inp Report'!AM178="X",1,IF('Prop Drill Pipe Inp Report'!AN178="X",1,IF('Prop Drill Pipe Inp Report'!AO178="X",1,IF('Prop Drill Pipe Inp Report'!AP178="X",1,0)))))))))))))))))</f>
        <v>0</v>
      </c>
      <c r="J171">
        <f>IF('Prop Drill Pipe Inp Report'!AU178="X",1,IF('Prop Drill Pipe Inp Report'!AV178="X",1,IF('Prop Drill Pipe Inp Report'!AW178="X",1,IF('Prop Drill Pipe Inp Report'!AX178="X",1,IF('Prop Drill Pipe Inp Report'!AY178="X",1,IF('Prop Drill Pipe Inp Report'!AZ178="X",1,IF('Prop Drill Pipe Inp Report'!BA178="X",1,IF('Prop Drill Pipe Inp Report'!BB178="X",1,IF('Prop Drill Pipe Inp Report'!BC178="X",1,IF('Prop Drill Pipe Inp Report'!BD178="X",1,IF('Prop Drill Pipe Inp Report'!BE178="X",1,0)))))))))))</f>
        <v>0</v>
      </c>
    </row>
    <row r="172" spans="9:10" x14ac:dyDescent="0.25">
      <c r="I172">
        <f>IF('Prop Drill Pipe Inp Report'!Z179="X",1,IF('Prop Drill Pipe Inp Report'!AA179="X",1,IF('Prop Drill Pipe Inp Report'!AB179="X",1,IF('Prop Drill Pipe Inp Report'!AC179="X",1,IF('Prop Drill Pipe Inp Report'!AD179="X",1,IF('Prop Drill Pipe Inp Report'!AE179="X",1,IF('Prop Drill Pipe Inp Report'!AF179="X",1,IF('Prop Drill Pipe Inp Report'!AG179="X",1,IF('Prop Drill Pipe Inp Report'!AH179="X",1,IF('Prop Drill Pipe Inp Report'!AI179="X",1,IF('Prop Drill Pipe Inp Report'!AJ179="X",1,IF('Prop Drill Pipe Inp Report'!AK179="X",1,IF('Prop Drill Pipe Inp Report'!AL179="X",1,IF('Prop Drill Pipe Inp Report'!AM179="X",1,IF('Prop Drill Pipe Inp Report'!AN179="X",1,IF('Prop Drill Pipe Inp Report'!AO179="X",1,IF('Prop Drill Pipe Inp Report'!AP179="X",1,0)))))))))))))))))</f>
        <v>0</v>
      </c>
      <c r="J172">
        <f>IF('Prop Drill Pipe Inp Report'!AU179="X",1,IF('Prop Drill Pipe Inp Report'!AV179="X",1,IF('Prop Drill Pipe Inp Report'!AW179="X",1,IF('Prop Drill Pipe Inp Report'!AX179="X",1,IF('Prop Drill Pipe Inp Report'!AY179="X",1,IF('Prop Drill Pipe Inp Report'!AZ179="X",1,IF('Prop Drill Pipe Inp Report'!BA179="X",1,IF('Prop Drill Pipe Inp Report'!BB179="X",1,IF('Prop Drill Pipe Inp Report'!BC179="X",1,IF('Prop Drill Pipe Inp Report'!BD179="X",1,IF('Prop Drill Pipe Inp Report'!BE179="X",1,0)))))))))))</f>
        <v>0</v>
      </c>
    </row>
    <row r="173" spans="9:10" x14ac:dyDescent="0.25">
      <c r="I173">
        <f>IF('Prop Drill Pipe Inp Report'!Z180="X",1,IF('Prop Drill Pipe Inp Report'!AA180="X",1,IF('Prop Drill Pipe Inp Report'!AB180="X",1,IF('Prop Drill Pipe Inp Report'!AC180="X",1,IF('Prop Drill Pipe Inp Report'!AD180="X",1,IF('Prop Drill Pipe Inp Report'!AE180="X",1,IF('Prop Drill Pipe Inp Report'!AF180="X",1,IF('Prop Drill Pipe Inp Report'!AG180="X",1,IF('Prop Drill Pipe Inp Report'!AH180="X",1,IF('Prop Drill Pipe Inp Report'!AI180="X",1,IF('Prop Drill Pipe Inp Report'!AJ180="X",1,IF('Prop Drill Pipe Inp Report'!AK180="X",1,IF('Prop Drill Pipe Inp Report'!AL180="X",1,IF('Prop Drill Pipe Inp Report'!AM180="X",1,IF('Prop Drill Pipe Inp Report'!AN180="X",1,IF('Prop Drill Pipe Inp Report'!AO180="X",1,IF('Prop Drill Pipe Inp Report'!AP180="X",1,0)))))))))))))))))</f>
        <v>0</v>
      </c>
      <c r="J173">
        <f>IF('Prop Drill Pipe Inp Report'!AU180="X",1,IF('Prop Drill Pipe Inp Report'!AV180="X",1,IF('Prop Drill Pipe Inp Report'!AW180="X",1,IF('Prop Drill Pipe Inp Report'!AX180="X",1,IF('Prop Drill Pipe Inp Report'!AY180="X",1,IF('Prop Drill Pipe Inp Report'!AZ180="X",1,IF('Prop Drill Pipe Inp Report'!BA180="X",1,IF('Prop Drill Pipe Inp Report'!BB180="X",1,IF('Prop Drill Pipe Inp Report'!BC180="X",1,IF('Prop Drill Pipe Inp Report'!BD180="X",1,IF('Prop Drill Pipe Inp Report'!BE180="X",1,0)))))))))))</f>
        <v>0</v>
      </c>
    </row>
    <row r="174" spans="9:10" x14ac:dyDescent="0.25">
      <c r="I174">
        <f>IF('Prop Drill Pipe Inp Report'!Z181="X",1,IF('Prop Drill Pipe Inp Report'!AA181="X",1,IF('Prop Drill Pipe Inp Report'!AB181="X",1,IF('Prop Drill Pipe Inp Report'!AC181="X",1,IF('Prop Drill Pipe Inp Report'!AD181="X",1,IF('Prop Drill Pipe Inp Report'!AE181="X",1,IF('Prop Drill Pipe Inp Report'!AF181="X",1,IF('Prop Drill Pipe Inp Report'!AG181="X",1,IF('Prop Drill Pipe Inp Report'!AH181="X",1,IF('Prop Drill Pipe Inp Report'!AI181="X",1,IF('Prop Drill Pipe Inp Report'!AJ181="X",1,IF('Prop Drill Pipe Inp Report'!AK181="X",1,IF('Prop Drill Pipe Inp Report'!AL181="X",1,IF('Prop Drill Pipe Inp Report'!AM181="X",1,IF('Prop Drill Pipe Inp Report'!AN181="X",1,IF('Prop Drill Pipe Inp Report'!AO181="X",1,IF('Prop Drill Pipe Inp Report'!AP181="X",1,0)))))))))))))))))</f>
        <v>0</v>
      </c>
      <c r="J174">
        <f>IF('Prop Drill Pipe Inp Report'!AU181="X",1,IF('Prop Drill Pipe Inp Report'!AV181="X",1,IF('Prop Drill Pipe Inp Report'!AW181="X",1,IF('Prop Drill Pipe Inp Report'!AX181="X",1,IF('Prop Drill Pipe Inp Report'!AY181="X",1,IF('Prop Drill Pipe Inp Report'!AZ181="X",1,IF('Prop Drill Pipe Inp Report'!BA181="X",1,IF('Prop Drill Pipe Inp Report'!BB181="X",1,IF('Prop Drill Pipe Inp Report'!BC181="X",1,IF('Prop Drill Pipe Inp Report'!BD181="X",1,IF('Prop Drill Pipe Inp Report'!BE181="X",1,0)))))))))))</f>
        <v>0</v>
      </c>
    </row>
    <row r="175" spans="9:10" x14ac:dyDescent="0.25">
      <c r="I175">
        <f>IF('Prop Drill Pipe Inp Report'!Z182="X",1,IF('Prop Drill Pipe Inp Report'!AA182="X",1,IF('Prop Drill Pipe Inp Report'!AB182="X",1,IF('Prop Drill Pipe Inp Report'!AC182="X",1,IF('Prop Drill Pipe Inp Report'!AD182="X",1,IF('Prop Drill Pipe Inp Report'!AE182="X",1,IF('Prop Drill Pipe Inp Report'!AF182="X",1,IF('Prop Drill Pipe Inp Report'!AG182="X",1,IF('Prop Drill Pipe Inp Report'!AH182="X",1,IF('Prop Drill Pipe Inp Report'!AI182="X",1,IF('Prop Drill Pipe Inp Report'!AJ182="X",1,IF('Prop Drill Pipe Inp Report'!AK182="X",1,IF('Prop Drill Pipe Inp Report'!AL182="X",1,IF('Prop Drill Pipe Inp Report'!AM182="X",1,IF('Prop Drill Pipe Inp Report'!AN182="X",1,IF('Prop Drill Pipe Inp Report'!AO182="X",1,IF('Prop Drill Pipe Inp Report'!AP182="X",1,0)))))))))))))))))</f>
        <v>0</v>
      </c>
      <c r="J175">
        <f>IF('Prop Drill Pipe Inp Report'!AU182="X",1,IF('Prop Drill Pipe Inp Report'!AV182="X",1,IF('Prop Drill Pipe Inp Report'!AW182="X",1,IF('Prop Drill Pipe Inp Report'!AX182="X",1,IF('Prop Drill Pipe Inp Report'!AY182="X",1,IF('Prop Drill Pipe Inp Report'!AZ182="X",1,IF('Prop Drill Pipe Inp Report'!BA182="X",1,IF('Prop Drill Pipe Inp Report'!BB182="X",1,IF('Prop Drill Pipe Inp Report'!BC182="X",1,IF('Prop Drill Pipe Inp Report'!BD182="X",1,IF('Prop Drill Pipe Inp Report'!BE182="X",1,0)))))))))))</f>
        <v>0</v>
      </c>
    </row>
    <row r="176" spans="9:10" x14ac:dyDescent="0.25">
      <c r="I176">
        <f>IF('Prop Drill Pipe Inp Report'!Z183="X",1,IF('Prop Drill Pipe Inp Report'!AA183="X",1,IF('Prop Drill Pipe Inp Report'!AB183="X",1,IF('Prop Drill Pipe Inp Report'!AC183="X",1,IF('Prop Drill Pipe Inp Report'!AD183="X",1,IF('Prop Drill Pipe Inp Report'!AE183="X",1,IF('Prop Drill Pipe Inp Report'!AF183="X",1,IF('Prop Drill Pipe Inp Report'!AG183="X",1,IF('Prop Drill Pipe Inp Report'!AH183="X",1,IF('Prop Drill Pipe Inp Report'!AI183="X",1,IF('Prop Drill Pipe Inp Report'!AJ183="X",1,IF('Prop Drill Pipe Inp Report'!AK183="X",1,IF('Prop Drill Pipe Inp Report'!AL183="X",1,IF('Prop Drill Pipe Inp Report'!AM183="X",1,IF('Prop Drill Pipe Inp Report'!AN183="X",1,IF('Prop Drill Pipe Inp Report'!AO183="X",1,IF('Prop Drill Pipe Inp Report'!AP183="X",1,0)))))))))))))))))</f>
        <v>0</v>
      </c>
      <c r="J176">
        <f>IF('Prop Drill Pipe Inp Report'!AU183="X",1,IF('Prop Drill Pipe Inp Report'!AV183="X",1,IF('Prop Drill Pipe Inp Report'!AW183="X",1,IF('Prop Drill Pipe Inp Report'!AX183="X",1,IF('Prop Drill Pipe Inp Report'!AY183="X",1,IF('Prop Drill Pipe Inp Report'!AZ183="X",1,IF('Prop Drill Pipe Inp Report'!BA183="X",1,IF('Prop Drill Pipe Inp Report'!BB183="X",1,IF('Prop Drill Pipe Inp Report'!BC183="X",1,IF('Prop Drill Pipe Inp Report'!BD183="X",1,IF('Prop Drill Pipe Inp Report'!BE183="X",1,0)))))))))))</f>
        <v>0</v>
      </c>
    </row>
    <row r="177" spans="9:10" x14ac:dyDescent="0.25">
      <c r="I177">
        <f>IF('Prop Drill Pipe Inp Report'!Z184="X",1,IF('Prop Drill Pipe Inp Report'!AA184="X",1,IF('Prop Drill Pipe Inp Report'!AB184="X",1,IF('Prop Drill Pipe Inp Report'!AC184="X",1,IF('Prop Drill Pipe Inp Report'!AD184="X",1,IF('Prop Drill Pipe Inp Report'!AE184="X",1,IF('Prop Drill Pipe Inp Report'!AF184="X",1,IF('Prop Drill Pipe Inp Report'!AG184="X",1,IF('Prop Drill Pipe Inp Report'!AH184="X",1,IF('Prop Drill Pipe Inp Report'!AI184="X",1,IF('Prop Drill Pipe Inp Report'!AJ184="X",1,IF('Prop Drill Pipe Inp Report'!AK184="X",1,IF('Prop Drill Pipe Inp Report'!AL184="X",1,IF('Prop Drill Pipe Inp Report'!AM184="X",1,IF('Prop Drill Pipe Inp Report'!AN184="X",1,IF('Prop Drill Pipe Inp Report'!AO184="X",1,IF('Prop Drill Pipe Inp Report'!AP184="X",1,0)))))))))))))))))</f>
        <v>0</v>
      </c>
      <c r="J177">
        <f>IF('Prop Drill Pipe Inp Report'!AU184="X",1,IF('Prop Drill Pipe Inp Report'!AV184="X",1,IF('Prop Drill Pipe Inp Report'!AW184="X",1,IF('Prop Drill Pipe Inp Report'!AX184="X",1,IF('Prop Drill Pipe Inp Report'!AY184="X",1,IF('Prop Drill Pipe Inp Report'!AZ184="X",1,IF('Prop Drill Pipe Inp Report'!BA184="X",1,IF('Prop Drill Pipe Inp Report'!BB184="X",1,IF('Prop Drill Pipe Inp Report'!BC184="X",1,IF('Prop Drill Pipe Inp Report'!BD184="X",1,IF('Prop Drill Pipe Inp Report'!BE184="X",1,0)))))))))))</f>
        <v>0</v>
      </c>
    </row>
    <row r="178" spans="9:10" x14ac:dyDescent="0.25">
      <c r="I178">
        <f>IF('Prop Drill Pipe Inp Report'!Z185="X",1,IF('Prop Drill Pipe Inp Report'!AA185="X",1,IF('Prop Drill Pipe Inp Report'!AB185="X",1,IF('Prop Drill Pipe Inp Report'!AC185="X",1,IF('Prop Drill Pipe Inp Report'!AD185="X",1,IF('Prop Drill Pipe Inp Report'!AE185="X",1,IF('Prop Drill Pipe Inp Report'!AF185="X",1,IF('Prop Drill Pipe Inp Report'!AG185="X",1,IF('Prop Drill Pipe Inp Report'!AH185="X",1,IF('Prop Drill Pipe Inp Report'!AI185="X",1,IF('Prop Drill Pipe Inp Report'!AJ185="X",1,IF('Prop Drill Pipe Inp Report'!AK185="X",1,IF('Prop Drill Pipe Inp Report'!AL185="X",1,IF('Prop Drill Pipe Inp Report'!AM185="X",1,IF('Prop Drill Pipe Inp Report'!AN185="X",1,IF('Prop Drill Pipe Inp Report'!AO185="X",1,IF('Prop Drill Pipe Inp Report'!AP185="X",1,0)))))))))))))))))</f>
        <v>0</v>
      </c>
      <c r="J178">
        <f>IF('Prop Drill Pipe Inp Report'!AU185="X",1,IF('Prop Drill Pipe Inp Report'!AV185="X",1,IF('Prop Drill Pipe Inp Report'!AW185="X",1,IF('Prop Drill Pipe Inp Report'!AX185="X",1,IF('Prop Drill Pipe Inp Report'!AY185="X",1,IF('Prop Drill Pipe Inp Report'!AZ185="X",1,IF('Prop Drill Pipe Inp Report'!BA185="X",1,IF('Prop Drill Pipe Inp Report'!BB185="X",1,IF('Prop Drill Pipe Inp Report'!BC185="X",1,IF('Prop Drill Pipe Inp Report'!BD185="X",1,IF('Prop Drill Pipe Inp Report'!BE185="X",1,0)))))))))))</f>
        <v>0</v>
      </c>
    </row>
    <row r="179" spans="9:10" x14ac:dyDescent="0.25">
      <c r="I179">
        <f>IF('Prop Drill Pipe Inp Report'!Z186="X",1,IF('Prop Drill Pipe Inp Report'!AA186="X",1,IF('Prop Drill Pipe Inp Report'!AB186="X",1,IF('Prop Drill Pipe Inp Report'!AC186="X",1,IF('Prop Drill Pipe Inp Report'!AD186="X",1,IF('Prop Drill Pipe Inp Report'!AE186="X",1,IF('Prop Drill Pipe Inp Report'!AF186="X",1,IF('Prop Drill Pipe Inp Report'!AG186="X",1,IF('Prop Drill Pipe Inp Report'!AH186="X",1,IF('Prop Drill Pipe Inp Report'!AI186="X",1,IF('Prop Drill Pipe Inp Report'!AJ186="X",1,IF('Prop Drill Pipe Inp Report'!AK186="X",1,IF('Prop Drill Pipe Inp Report'!AL186="X",1,IF('Prop Drill Pipe Inp Report'!AM186="X",1,IF('Prop Drill Pipe Inp Report'!AN186="X",1,IF('Prop Drill Pipe Inp Report'!AO186="X",1,IF('Prop Drill Pipe Inp Report'!AP186="X",1,0)))))))))))))))))</f>
        <v>0</v>
      </c>
      <c r="J179">
        <f>IF('Prop Drill Pipe Inp Report'!AU186="X",1,IF('Prop Drill Pipe Inp Report'!AV186="X",1,IF('Prop Drill Pipe Inp Report'!AW186="X",1,IF('Prop Drill Pipe Inp Report'!AX186="X",1,IF('Prop Drill Pipe Inp Report'!AY186="X",1,IF('Prop Drill Pipe Inp Report'!AZ186="X",1,IF('Prop Drill Pipe Inp Report'!BA186="X",1,IF('Prop Drill Pipe Inp Report'!BB186="X",1,IF('Prop Drill Pipe Inp Report'!BC186="X",1,IF('Prop Drill Pipe Inp Report'!BD186="X",1,IF('Prop Drill Pipe Inp Report'!BE186="X",1,0)))))))))))</f>
        <v>0</v>
      </c>
    </row>
    <row r="180" spans="9:10" x14ac:dyDescent="0.25">
      <c r="I180">
        <f>IF('Prop Drill Pipe Inp Report'!Z187="X",1,IF('Prop Drill Pipe Inp Report'!AA187="X",1,IF('Prop Drill Pipe Inp Report'!AB187="X",1,IF('Prop Drill Pipe Inp Report'!AC187="X",1,IF('Prop Drill Pipe Inp Report'!AD187="X",1,IF('Prop Drill Pipe Inp Report'!AE187="X",1,IF('Prop Drill Pipe Inp Report'!AF187="X",1,IF('Prop Drill Pipe Inp Report'!AG187="X",1,IF('Prop Drill Pipe Inp Report'!AH187="X",1,IF('Prop Drill Pipe Inp Report'!AI187="X",1,IF('Prop Drill Pipe Inp Report'!AJ187="X",1,IF('Prop Drill Pipe Inp Report'!AK187="X",1,IF('Prop Drill Pipe Inp Report'!AL187="X",1,IF('Prop Drill Pipe Inp Report'!AM187="X",1,IF('Prop Drill Pipe Inp Report'!AN187="X",1,IF('Prop Drill Pipe Inp Report'!AO187="X",1,IF('Prop Drill Pipe Inp Report'!AP187="X",1,0)))))))))))))))))</f>
        <v>0</v>
      </c>
      <c r="J180">
        <f>IF('Prop Drill Pipe Inp Report'!AU187="X",1,IF('Prop Drill Pipe Inp Report'!AV187="X",1,IF('Prop Drill Pipe Inp Report'!AW187="X",1,IF('Prop Drill Pipe Inp Report'!AX187="X",1,IF('Prop Drill Pipe Inp Report'!AY187="X",1,IF('Prop Drill Pipe Inp Report'!AZ187="X",1,IF('Prop Drill Pipe Inp Report'!BA187="X",1,IF('Prop Drill Pipe Inp Report'!BB187="X",1,IF('Prop Drill Pipe Inp Report'!BC187="X",1,IF('Prop Drill Pipe Inp Report'!BD187="X",1,IF('Prop Drill Pipe Inp Report'!BE187="X",1,0)))))))))))</f>
        <v>0</v>
      </c>
    </row>
    <row r="181" spans="9:10" x14ac:dyDescent="0.25">
      <c r="I181">
        <f>IF('Prop Drill Pipe Inp Report'!Z188="X",1,IF('Prop Drill Pipe Inp Report'!AA188="X",1,IF('Prop Drill Pipe Inp Report'!AB188="X",1,IF('Prop Drill Pipe Inp Report'!AC188="X",1,IF('Prop Drill Pipe Inp Report'!AD188="X",1,IF('Prop Drill Pipe Inp Report'!AE188="X",1,IF('Prop Drill Pipe Inp Report'!AF188="X",1,IF('Prop Drill Pipe Inp Report'!AG188="X",1,IF('Prop Drill Pipe Inp Report'!AH188="X",1,IF('Prop Drill Pipe Inp Report'!AI188="X",1,IF('Prop Drill Pipe Inp Report'!AJ188="X",1,IF('Prop Drill Pipe Inp Report'!AK188="X",1,IF('Prop Drill Pipe Inp Report'!AL188="X",1,IF('Prop Drill Pipe Inp Report'!AM188="X",1,IF('Prop Drill Pipe Inp Report'!AN188="X",1,IF('Prop Drill Pipe Inp Report'!AO188="X",1,IF('Prop Drill Pipe Inp Report'!AP188="X",1,0)))))))))))))))))</f>
        <v>0</v>
      </c>
      <c r="J181">
        <f>IF('Prop Drill Pipe Inp Report'!AU188="X",1,IF('Prop Drill Pipe Inp Report'!AV188="X",1,IF('Prop Drill Pipe Inp Report'!AW188="X",1,IF('Prop Drill Pipe Inp Report'!AX188="X",1,IF('Prop Drill Pipe Inp Report'!AY188="X",1,IF('Prop Drill Pipe Inp Report'!AZ188="X",1,IF('Prop Drill Pipe Inp Report'!BA188="X",1,IF('Prop Drill Pipe Inp Report'!BB188="X",1,IF('Prop Drill Pipe Inp Report'!BC188="X",1,IF('Prop Drill Pipe Inp Report'!BD188="X",1,IF('Prop Drill Pipe Inp Report'!BE188="X",1,0)))))))))))</f>
        <v>0</v>
      </c>
    </row>
    <row r="182" spans="9:10" x14ac:dyDescent="0.25">
      <c r="I182">
        <f>IF('Prop Drill Pipe Inp Report'!Z189="X",1,IF('Prop Drill Pipe Inp Report'!AA189="X",1,IF('Prop Drill Pipe Inp Report'!AB189="X",1,IF('Prop Drill Pipe Inp Report'!AC189="X",1,IF('Prop Drill Pipe Inp Report'!AD189="X",1,IF('Prop Drill Pipe Inp Report'!AE189="X",1,IF('Prop Drill Pipe Inp Report'!AF189="X",1,IF('Prop Drill Pipe Inp Report'!AG189="X",1,IF('Prop Drill Pipe Inp Report'!AH189="X",1,IF('Prop Drill Pipe Inp Report'!AI189="X",1,IF('Prop Drill Pipe Inp Report'!AJ189="X",1,IF('Prop Drill Pipe Inp Report'!AK189="X",1,IF('Prop Drill Pipe Inp Report'!AL189="X",1,IF('Prop Drill Pipe Inp Report'!AM189="X",1,IF('Prop Drill Pipe Inp Report'!AN189="X",1,IF('Prop Drill Pipe Inp Report'!AO189="X",1,IF('Prop Drill Pipe Inp Report'!AP189="X",1,0)))))))))))))))))</f>
        <v>0</v>
      </c>
      <c r="J182">
        <f>IF('Prop Drill Pipe Inp Report'!AU189="X",1,IF('Prop Drill Pipe Inp Report'!AV189="X",1,IF('Prop Drill Pipe Inp Report'!AW189="X",1,IF('Prop Drill Pipe Inp Report'!AX189="X",1,IF('Prop Drill Pipe Inp Report'!AY189="X",1,IF('Prop Drill Pipe Inp Report'!AZ189="X",1,IF('Prop Drill Pipe Inp Report'!BA189="X",1,IF('Prop Drill Pipe Inp Report'!BB189="X",1,IF('Prop Drill Pipe Inp Report'!BC189="X",1,IF('Prop Drill Pipe Inp Report'!BD189="X",1,IF('Prop Drill Pipe Inp Report'!BE189="X",1,0)))))))))))</f>
        <v>0</v>
      </c>
    </row>
    <row r="183" spans="9:10" x14ac:dyDescent="0.25">
      <c r="I183">
        <f>IF('Prop Drill Pipe Inp Report'!Z190="X",1,IF('Prop Drill Pipe Inp Report'!AA190="X",1,IF('Prop Drill Pipe Inp Report'!AB190="X",1,IF('Prop Drill Pipe Inp Report'!AC190="X",1,IF('Prop Drill Pipe Inp Report'!AD190="X",1,IF('Prop Drill Pipe Inp Report'!AE190="X",1,IF('Prop Drill Pipe Inp Report'!AF190="X",1,IF('Prop Drill Pipe Inp Report'!AG190="X",1,IF('Prop Drill Pipe Inp Report'!AH190="X",1,IF('Prop Drill Pipe Inp Report'!AI190="X",1,IF('Prop Drill Pipe Inp Report'!AJ190="X",1,IF('Prop Drill Pipe Inp Report'!AK190="X",1,IF('Prop Drill Pipe Inp Report'!AL190="X",1,IF('Prop Drill Pipe Inp Report'!AM190="X",1,IF('Prop Drill Pipe Inp Report'!AN190="X",1,IF('Prop Drill Pipe Inp Report'!AO190="X",1,IF('Prop Drill Pipe Inp Report'!AP190="X",1,0)))))))))))))))))</f>
        <v>0</v>
      </c>
      <c r="J183">
        <f>IF('Prop Drill Pipe Inp Report'!AU190="X",1,IF('Prop Drill Pipe Inp Report'!AV190="X",1,IF('Prop Drill Pipe Inp Report'!AW190="X",1,IF('Prop Drill Pipe Inp Report'!AX190="X",1,IF('Prop Drill Pipe Inp Report'!AY190="X",1,IF('Prop Drill Pipe Inp Report'!AZ190="X",1,IF('Prop Drill Pipe Inp Report'!BA190="X",1,IF('Prop Drill Pipe Inp Report'!BB190="X",1,IF('Prop Drill Pipe Inp Report'!BC190="X",1,IF('Prop Drill Pipe Inp Report'!BD190="X",1,IF('Prop Drill Pipe Inp Report'!BE190="X",1,0)))))))))))</f>
        <v>0</v>
      </c>
    </row>
    <row r="184" spans="9:10" x14ac:dyDescent="0.25">
      <c r="I184">
        <f>IF('Prop Drill Pipe Inp Report'!Z191="X",1,IF('Prop Drill Pipe Inp Report'!AA191="X",1,IF('Prop Drill Pipe Inp Report'!AB191="X",1,IF('Prop Drill Pipe Inp Report'!AC191="X",1,IF('Prop Drill Pipe Inp Report'!AD191="X",1,IF('Prop Drill Pipe Inp Report'!AE191="X",1,IF('Prop Drill Pipe Inp Report'!AF191="X",1,IF('Prop Drill Pipe Inp Report'!AG191="X",1,IF('Prop Drill Pipe Inp Report'!AH191="X",1,IF('Prop Drill Pipe Inp Report'!AI191="X",1,IF('Prop Drill Pipe Inp Report'!AJ191="X",1,IF('Prop Drill Pipe Inp Report'!AK191="X",1,IF('Prop Drill Pipe Inp Report'!AL191="X",1,IF('Prop Drill Pipe Inp Report'!AM191="X",1,IF('Prop Drill Pipe Inp Report'!AN191="X",1,IF('Prop Drill Pipe Inp Report'!AO191="X",1,IF('Prop Drill Pipe Inp Report'!AP191="X",1,0)))))))))))))))))</f>
        <v>0</v>
      </c>
      <c r="J184">
        <f>IF('Prop Drill Pipe Inp Report'!AU191="X",1,IF('Prop Drill Pipe Inp Report'!AV191="X",1,IF('Prop Drill Pipe Inp Report'!AW191="X",1,IF('Prop Drill Pipe Inp Report'!AX191="X",1,IF('Prop Drill Pipe Inp Report'!AY191="X",1,IF('Prop Drill Pipe Inp Report'!AZ191="X",1,IF('Prop Drill Pipe Inp Report'!BA191="X",1,IF('Prop Drill Pipe Inp Report'!BB191="X",1,IF('Prop Drill Pipe Inp Report'!BC191="X",1,IF('Prop Drill Pipe Inp Report'!BD191="X",1,IF('Prop Drill Pipe Inp Report'!BE191="X",1,0)))))))))))</f>
        <v>0</v>
      </c>
    </row>
    <row r="185" spans="9:10" x14ac:dyDescent="0.25">
      <c r="I185">
        <f>IF('Prop Drill Pipe Inp Report'!Z192="X",1,IF('Prop Drill Pipe Inp Report'!AA192="X",1,IF('Prop Drill Pipe Inp Report'!AB192="X",1,IF('Prop Drill Pipe Inp Report'!AC192="X",1,IF('Prop Drill Pipe Inp Report'!AD192="X",1,IF('Prop Drill Pipe Inp Report'!AE192="X",1,IF('Prop Drill Pipe Inp Report'!AF192="X",1,IF('Prop Drill Pipe Inp Report'!AG192="X",1,IF('Prop Drill Pipe Inp Report'!AH192="X",1,IF('Prop Drill Pipe Inp Report'!AI192="X",1,IF('Prop Drill Pipe Inp Report'!AJ192="X",1,IF('Prop Drill Pipe Inp Report'!AK192="X",1,IF('Prop Drill Pipe Inp Report'!AL192="X",1,IF('Prop Drill Pipe Inp Report'!AM192="X",1,IF('Prop Drill Pipe Inp Report'!AN192="X",1,IF('Prop Drill Pipe Inp Report'!AO192="X",1,IF('Prop Drill Pipe Inp Report'!AP192="X",1,0)))))))))))))))))</f>
        <v>0</v>
      </c>
      <c r="J185">
        <f>IF('Prop Drill Pipe Inp Report'!AU192="X",1,IF('Prop Drill Pipe Inp Report'!AV192="X",1,IF('Prop Drill Pipe Inp Report'!AW192="X",1,IF('Prop Drill Pipe Inp Report'!AX192="X",1,IF('Prop Drill Pipe Inp Report'!AY192="X",1,IF('Prop Drill Pipe Inp Report'!AZ192="X",1,IF('Prop Drill Pipe Inp Report'!BA192="X",1,IF('Prop Drill Pipe Inp Report'!BB192="X",1,IF('Prop Drill Pipe Inp Report'!BC192="X",1,IF('Prop Drill Pipe Inp Report'!BD192="X",1,IF('Prop Drill Pipe Inp Report'!BE192="X",1,0)))))))))))</f>
        <v>0</v>
      </c>
    </row>
    <row r="186" spans="9:10" x14ac:dyDescent="0.25">
      <c r="I186">
        <f>IF('Prop Drill Pipe Inp Report'!Z193="X",1,IF('Prop Drill Pipe Inp Report'!AA193="X",1,IF('Prop Drill Pipe Inp Report'!AB193="X",1,IF('Prop Drill Pipe Inp Report'!AC193="X",1,IF('Prop Drill Pipe Inp Report'!AD193="X",1,IF('Prop Drill Pipe Inp Report'!AE193="X",1,IF('Prop Drill Pipe Inp Report'!AF193="X",1,IF('Prop Drill Pipe Inp Report'!AG193="X",1,IF('Prop Drill Pipe Inp Report'!AH193="X",1,IF('Prop Drill Pipe Inp Report'!AI193="X",1,IF('Prop Drill Pipe Inp Report'!AJ193="X",1,IF('Prop Drill Pipe Inp Report'!AK193="X",1,IF('Prop Drill Pipe Inp Report'!AL193="X",1,IF('Prop Drill Pipe Inp Report'!AM193="X",1,IF('Prop Drill Pipe Inp Report'!AN193="X",1,IF('Prop Drill Pipe Inp Report'!AO193="X",1,IF('Prop Drill Pipe Inp Report'!AP193="X",1,0)))))))))))))))))</f>
        <v>0</v>
      </c>
      <c r="J186">
        <f>IF('Prop Drill Pipe Inp Report'!AU193="X",1,IF('Prop Drill Pipe Inp Report'!AV193="X",1,IF('Prop Drill Pipe Inp Report'!AW193="X",1,IF('Prop Drill Pipe Inp Report'!AX193="X",1,IF('Prop Drill Pipe Inp Report'!AY193="X",1,IF('Prop Drill Pipe Inp Report'!AZ193="X",1,IF('Prop Drill Pipe Inp Report'!BA193="X",1,IF('Prop Drill Pipe Inp Report'!BB193="X",1,IF('Prop Drill Pipe Inp Report'!BC193="X",1,IF('Prop Drill Pipe Inp Report'!BD193="X",1,IF('Prop Drill Pipe Inp Report'!BE193="X",1,0)))))))))))</f>
        <v>0</v>
      </c>
    </row>
    <row r="187" spans="9:10" x14ac:dyDescent="0.25">
      <c r="I187">
        <f>IF('Prop Drill Pipe Inp Report'!Z194="X",1,IF('Prop Drill Pipe Inp Report'!AA194="X",1,IF('Prop Drill Pipe Inp Report'!AB194="X",1,IF('Prop Drill Pipe Inp Report'!AC194="X",1,IF('Prop Drill Pipe Inp Report'!AD194="X",1,IF('Prop Drill Pipe Inp Report'!AE194="X",1,IF('Prop Drill Pipe Inp Report'!AF194="X",1,IF('Prop Drill Pipe Inp Report'!AG194="X",1,IF('Prop Drill Pipe Inp Report'!AH194="X",1,IF('Prop Drill Pipe Inp Report'!AI194="X",1,IF('Prop Drill Pipe Inp Report'!AJ194="X",1,IF('Prop Drill Pipe Inp Report'!AK194="X",1,IF('Prop Drill Pipe Inp Report'!AL194="X",1,IF('Prop Drill Pipe Inp Report'!AM194="X",1,IF('Prop Drill Pipe Inp Report'!AN194="X",1,IF('Prop Drill Pipe Inp Report'!AO194="X",1,IF('Prop Drill Pipe Inp Report'!AP194="X",1,0)))))))))))))))))</f>
        <v>0</v>
      </c>
      <c r="J187">
        <f>IF('Prop Drill Pipe Inp Report'!AU194="X",1,IF('Prop Drill Pipe Inp Report'!AV194="X",1,IF('Prop Drill Pipe Inp Report'!AW194="X",1,IF('Prop Drill Pipe Inp Report'!AX194="X",1,IF('Prop Drill Pipe Inp Report'!AY194="X",1,IF('Prop Drill Pipe Inp Report'!AZ194="X",1,IF('Prop Drill Pipe Inp Report'!BA194="X",1,IF('Prop Drill Pipe Inp Report'!BB194="X",1,IF('Prop Drill Pipe Inp Report'!BC194="X",1,IF('Prop Drill Pipe Inp Report'!BD194="X",1,IF('Prop Drill Pipe Inp Report'!BE194="X",1,0)))))))))))</f>
        <v>0</v>
      </c>
    </row>
    <row r="188" spans="9:10" x14ac:dyDescent="0.25">
      <c r="I188">
        <f>IF('Prop Drill Pipe Inp Report'!Z195="X",1,IF('Prop Drill Pipe Inp Report'!AA195="X",1,IF('Prop Drill Pipe Inp Report'!AB195="X",1,IF('Prop Drill Pipe Inp Report'!AC195="X",1,IF('Prop Drill Pipe Inp Report'!AD195="X",1,IF('Prop Drill Pipe Inp Report'!AE195="X",1,IF('Prop Drill Pipe Inp Report'!AF195="X",1,IF('Prop Drill Pipe Inp Report'!AG195="X",1,IF('Prop Drill Pipe Inp Report'!AH195="X",1,IF('Prop Drill Pipe Inp Report'!AI195="X",1,IF('Prop Drill Pipe Inp Report'!AJ195="X",1,IF('Prop Drill Pipe Inp Report'!AK195="X",1,IF('Prop Drill Pipe Inp Report'!AL195="X",1,IF('Prop Drill Pipe Inp Report'!AM195="X",1,IF('Prop Drill Pipe Inp Report'!AN195="X",1,IF('Prop Drill Pipe Inp Report'!AO195="X",1,IF('Prop Drill Pipe Inp Report'!AP195="X",1,0)))))))))))))))))</f>
        <v>0</v>
      </c>
      <c r="J188">
        <f>IF('Prop Drill Pipe Inp Report'!AU195="X",1,IF('Prop Drill Pipe Inp Report'!AV195="X",1,IF('Prop Drill Pipe Inp Report'!AW195="X",1,IF('Prop Drill Pipe Inp Report'!AX195="X",1,IF('Prop Drill Pipe Inp Report'!AY195="X",1,IF('Prop Drill Pipe Inp Report'!AZ195="X",1,IF('Prop Drill Pipe Inp Report'!BA195="X",1,IF('Prop Drill Pipe Inp Report'!BB195="X",1,IF('Prop Drill Pipe Inp Report'!BC195="X",1,IF('Prop Drill Pipe Inp Report'!BD195="X",1,IF('Prop Drill Pipe Inp Report'!BE195="X",1,0)))))))))))</f>
        <v>0</v>
      </c>
    </row>
    <row r="189" spans="9:10" x14ac:dyDescent="0.25">
      <c r="I189">
        <f>IF('Prop Drill Pipe Inp Report'!Z196="X",1,IF('Prop Drill Pipe Inp Report'!AA196="X",1,IF('Prop Drill Pipe Inp Report'!AB196="X",1,IF('Prop Drill Pipe Inp Report'!AC196="X",1,IF('Prop Drill Pipe Inp Report'!AD196="X",1,IF('Prop Drill Pipe Inp Report'!AE196="X",1,IF('Prop Drill Pipe Inp Report'!AF196="X",1,IF('Prop Drill Pipe Inp Report'!AG196="X",1,IF('Prop Drill Pipe Inp Report'!AH196="X",1,IF('Prop Drill Pipe Inp Report'!AI196="X",1,IF('Prop Drill Pipe Inp Report'!AJ196="X",1,IF('Prop Drill Pipe Inp Report'!AK196="X",1,IF('Prop Drill Pipe Inp Report'!AL196="X",1,IF('Prop Drill Pipe Inp Report'!AM196="X",1,IF('Prop Drill Pipe Inp Report'!AN196="X",1,IF('Prop Drill Pipe Inp Report'!AO196="X",1,IF('Prop Drill Pipe Inp Report'!AP196="X",1,0)))))))))))))))))</f>
        <v>0</v>
      </c>
      <c r="J189">
        <f>IF('Prop Drill Pipe Inp Report'!AU196="X",1,IF('Prop Drill Pipe Inp Report'!AV196="X",1,IF('Prop Drill Pipe Inp Report'!AW196="X",1,IF('Prop Drill Pipe Inp Report'!AX196="X",1,IF('Prop Drill Pipe Inp Report'!AY196="X",1,IF('Prop Drill Pipe Inp Report'!AZ196="X",1,IF('Prop Drill Pipe Inp Report'!BA196="X",1,IF('Prop Drill Pipe Inp Report'!BB196="X",1,IF('Prop Drill Pipe Inp Report'!BC196="X",1,IF('Prop Drill Pipe Inp Report'!BD196="X",1,IF('Prop Drill Pipe Inp Report'!BE196="X",1,0)))))))))))</f>
        <v>0</v>
      </c>
    </row>
    <row r="190" spans="9:10" x14ac:dyDescent="0.25">
      <c r="I190">
        <f>IF('Prop Drill Pipe Inp Report'!Z197="X",1,IF('Prop Drill Pipe Inp Report'!AA197="X",1,IF('Prop Drill Pipe Inp Report'!AB197="X",1,IF('Prop Drill Pipe Inp Report'!AC197="X",1,IF('Prop Drill Pipe Inp Report'!AD197="X",1,IF('Prop Drill Pipe Inp Report'!AE197="X",1,IF('Prop Drill Pipe Inp Report'!AF197="X",1,IF('Prop Drill Pipe Inp Report'!AG197="X",1,IF('Prop Drill Pipe Inp Report'!AH197="X",1,IF('Prop Drill Pipe Inp Report'!AI197="X",1,IF('Prop Drill Pipe Inp Report'!AJ197="X",1,IF('Prop Drill Pipe Inp Report'!AK197="X",1,IF('Prop Drill Pipe Inp Report'!AL197="X",1,IF('Prop Drill Pipe Inp Report'!AM197="X",1,IF('Prop Drill Pipe Inp Report'!AN197="X",1,IF('Prop Drill Pipe Inp Report'!AO197="X",1,IF('Prop Drill Pipe Inp Report'!AP197="X",1,0)))))))))))))))))</f>
        <v>0</v>
      </c>
      <c r="J190">
        <f>IF('Prop Drill Pipe Inp Report'!AU197="X",1,IF('Prop Drill Pipe Inp Report'!AV197="X",1,IF('Prop Drill Pipe Inp Report'!AW197="X",1,IF('Prop Drill Pipe Inp Report'!AX197="X",1,IF('Prop Drill Pipe Inp Report'!AY197="X",1,IF('Prop Drill Pipe Inp Report'!AZ197="X",1,IF('Prop Drill Pipe Inp Report'!BA197="X",1,IF('Prop Drill Pipe Inp Report'!BB197="X",1,IF('Prop Drill Pipe Inp Report'!BC197="X",1,IF('Prop Drill Pipe Inp Report'!BD197="X",1,IF('Prop Drill Pipe Inp Report'!BE197="X",1,0)))))))))))</f>
        <v>0</v>
      </c>
    </row>
    <row r="191" spans="9:10" x14ac:dyDescent="0.25">
      <c r="I191">
        <f>IF('Prop Drill Pipe Inp Report'!Z198="X",1,IF('Prop Drill Pipe Inp Report'!AA198="X",1,IF('Prop Drill Pipe Inp Report'!AB198="X",1,IF('Prop Drill Pipe Inp Report'!AC198="X",1,IF('Prop Drill Pipe Inp Report'!AD198="X",1,IF('Prop Drill Pipe Inp Report'!AE198="X",1,IF('Prop Drill Pipe Inp Report'!AF198="X",1,IF('Prop Drill Pipe Inp Report'!AG198="X",1,IF('Prop Drill Pipe Inp Report'!AH198="X",1,IF('Prop Drill Pipe Inp Report'!AI198="X",1,IF('Prop Drill Pipe Inp Report'!AJ198="X",1,IF('Prop Drill Pipe Inp Report'!AK198="X",1,IF('Prop Drill Pipe Inp Report'!AL198="X",1,IF('Prop Drill Pipe Inp Report'!AM198="X",1,IF('Prop Drill Pipe Inp Report'!AN198="X",1,IF('Prop Drill Pipe Inp Report'!AO198="X",1,IF('Prop Drill Pipe Inp Report'!AP198="X",1,0)))))))))))))))))</f>
        <v>0</v>
      </c>
      <c r="J191">
        <f>IF('Prop Drill Pipe Inp Report'!AU198="X",1,IF('Prop Drill Pipe Inp Report'!AV198="X",1,IF('Prop Drill Pipe Inp Report'!AW198="X",1,IF('Prop Drill Pipe Inp Report'!AX198="X",1,IF('Prop Drill Pipe Inp Report'!AY198="X",1,IF('Prop Drill Pipe Inp Report'!AZ198="X",1,IF('Prop Drill Pipe Inp Report'!BA198="X",1,IF('Prop Drill Pipe Inp Report'!BB198="X",1,IF('Prop Drill Pipe Inp Report'!BC198="X",1,IF('Prop Drill Pipe Inp Report'!BD198="X",1,IF('Prop Drill Pipe Inp Report'!BE198="X",1,0)))))))))))</f>
        <v>0</v>
      </c>
    </row>
    <row r="192" spans="9:10" x14ac:dyDescent="0.25">
      <c r="I192">
        <f>IF('Prop Drill Pipe Inp Report'!Z199="X",1,IF('Prop Drill Pipe Inp Report'!AA199="X",1,IF('Prop Drill Pipe Inp Report'!AB199="X",1,IF('Prop Drill Pipe Inp Report'!AC199="X",1,IF('Prop Drill Pipe Inp Report'!AD199="X",1,IF('Prop Drill Pipe Inp Report'!AE199="X",1,IF('Prop Drill Pipe Inp Report'!AF199="X",1,IF('Prop Drill Pipe Inp Report'!AG199="X",1,IF('Prop Drill Pipe Inp Report'!AH199="X",1,IF('Prop Drill Pipe Inp Report'!AI199="X",1,IF('Prop Drill Pipe Inp Report'!AJ199="X",1,IF('Prop Drill Pipe Inp Report'!AK199="X",1,IF('Prop Drill Pipe Inp Report'!AL199="X",1,IF('Prop Drill Pipe Inp Report'!AM199="X",1,IF('Prop Drill Pipe Inp Report'!AN199="X",1,IF('Prop Drill Pipe Inp Report'!AO199="X",1,IF('Prop Drill Pipe Inp Report'!AP199="X",1,0)))))))))))))))))</f>
        <v>0</v>
      </c>
      <c r="J192">
        <f>IF('Prop Drill Pipe Inp Report'!AU199="X",1,IF('Prop Drill Pipe Inp Report'!AV199="X",1,IF('Prop Drill Pipe Inp Report'!AW199="X",1,IF('Prop Drill Pipe Inp Report'!AX199="X",1,IF('Prop Drill Pipe Inp Report'!AY199="X",1,IF('Prop Drill Pipe Inp Report'!AZ199="X",1,IF('Prop Drill Pipe Inp Report'!BA199="X",1,IF('Prop Drill Pipe Inp Report'!BB199="X",1,IF('Prop Drill Pipe Inp Report'!BC199="X",1,IF('Prop Drill Pipe Inp Report'!BD199="X",1,IF('Prop Drill Pipe Inp Report'!BE199="X",1,0)))))))))))</f>
        <v>0</v>
      </c>
    </row>
    <row r="193" spans="9:10" x14ac:dyDescent="0.25">
      <c r="I193">
        <f>IF('Prop Drill Pipe Inp Report'!Z200="X",1,IF('Prop Drill Pipe Inp Report'!AA200="X",1,IF('Prop Drill Pipe Inp Report'!AB200="X",1,IF('Prop Drill Pipe Inp Report'!AC200="X",1,IF('Prop Drill Pipe Inp Report'!AD200="X",1,IF('Prop Drill Pipe Inp Report'!AE200="X",1,IF('Prop Drill Pipe Inp Report'!AF200="X",1,IF('Prop Drill Pipe Inp Report'!AG200="X",1,IF('Prop Drill Pipe Inp Report'!AH200="X",1,IF('Prop Drill Pipe Inp Report'!AI200="X",1,IF('Prop Drill Pipe Inp Report'!AJ200="X",1,IF('Prop Drill Pipe Inp Report'!AK200="X",1,IF('Prop Drill Pipe Inp Report'!AL200="X",1,IF('Prop Drill Pipe Inp Report'!AM200="X",1,IF('Prop Drill Pipe Inp Report'!AN200="X",1,IF('Prop Drill Pipe Inp Report'!AO200="X",1,IF('Prop Drill Pipe Inp Report'!AP200="X",1,0)))))))))))))))))</f>
        <v>0</v>
      </c>
      <c r="J193">
        <f>IF('Prop Drill Pipe Inp Report'!AU200="X",1,IF('Prop Drill Pipe Inp Report'!AV200="X",1,IF('Prop Drill Pipe Inp Report'!AW200="X",1,IF('Prop Drill Pipe Inp Report'!AX200="X",1,IF('Prop Drill Pipe Inp Report'!AY200="X",1,IF('Prop Drill Pipe Inp Report'!AZ200="X",1,IF('Prop Drill Pipe Inp Report'!BA200="X",1,IF('Prop Drill Pipe Inp Report'!BB200="X",1,IF('Prop Drill Pipe Inp Report'!BC200="X",1,IF('Prop Drill Pipe Inp Report'!BD200="X",1,IF('Prop Drill Pipe Inp Report'!BE200="X",1,0)))))))))))</f>
        <v>0</v>
      </c>
    </row>
    <row r="194" spans="9:10" x14ac:dyDescent="0.25">
      <c r="I194">
        <f>IF('Prop Drill Pipe Inp Report'!Z201="X",1,IF('Prop Drill Pipe Inp Report'!AA201="X",1,IF('Prop Drill Pipe Inp Report'!AB201="X",1,IF('Prop Drill Pipe Inp Report'!AC201="X",1,IF('Prop Drill Pipe Inp Report'!AD201="X",1,IF('Prop Drill Pipe Inp Report'!AE201="X",1,IF('Prop Drill Pipe Inp Report'!AF201="X",1,IF('Prop Drill Pipe Inp Report'!AG201="X",1,IF('Prop Drill Pipe Inp Report'!AH201="X",1,IF('Prop Drill Pipe Inp Report'!AI201="X",1,IF('Prop Drill Pipe Inp Report'!AJ201="X",1,IF('Prop Drill Pipe Inp Report'!AK201="X",1,IF('Prop Drill Pipe Inp Report'!AL201="X",1,IF('Prop Drill Pipe Inp Report'!AM201="X",1,IF('Prop Drill Pipe Inp Report'!AN201="X",1,IF('Prop Drill Pipe Inp Report'!AO201="X",1,IF('Prop Drill Pipe Inp Report'!AP201="X",1,0)))))))))))))))))</f>
        <v>0</v>
      </c>
      <c r="J194">
        <f>IF('Prop Drill Pipe Inp Report'!AU201="X",1,IF('Prop Drill Pipe Inp Report'!AV201="X",1,IF('Prop Drill Pipe Inp Report'!AW201="X",1,IF('Prop Drill Pipe Inp Report'!AX201="X",1,IF('Prop Drill Pipe Inp Report'!AY201="X",1,IF('Prop Drill Pipe Inp Report'!AZ201="X",1,IF('Prop Drill Pipe Inp Report'!BA201="X",1,IF('Prop Drill Pipe Inp Report'!BB201="X",1,IF('Prop Drill Pipe Inp Report'!BC201="X",1,IF('Prop Drill Pipe Inp Report'!BD201="X",1,IF('Prop Drill Pipe Inp Report'!BE201="X",1,0)))))))))))</f>
        <v>0</v>
      </c>
    </row>
    <row r="195" spans="9:10" x14ac:dyDescent="0.25">
      <c r="I195">
        <f>IF('Prop Drill Pipe Inp Report'!Z202="X",1,IF('Prop Drill Pipe Inp Report'!AA202="X",1,IF('Prop Drill Pipe Inp Report'!AB202="X",1,IF('Prop Drill Pipe Inp Report'!AC202="X",1,IF('Prop Drill Pipe Inp Report'!AD202="X",1,IF('Prop Drill Pipe Inp Report'!AE202="X",1,IF('Prop Drill Pipe Inp Report'!AF202="X",1,IF('Prop Drill Pipe Inp Report'!AG202="X",1,IF('Prop Drill Pipe Inp Report'!AH202="X",1,IF('Prop Drill Pipe Inp Report'!AI202="X",1,IF('Prop Drill Pipe Inp Report'!AJ202="X",1,IF('Prop Drill Pipe Inp Report'!AK202="X",1,IF('Prop Drill Pipe Inp Report'!AL202="X",1,IF('Prop Drill Pipe Inp Report'!AM202="X",1,IF('Prop Drill Pipe Inp Report'!AN202="X",1,IF('Prop Drill Pipe Inp Report'!AO202="X",1,IF('Prop Drill Pipe Inp Report'!AP202="X",1,0)))))))))))))))))</f>
        <v>0</v>
      </c>
      <c r="J195">
        <f>IF('Prop Drill Pipe Inp Report'!AU202="X",1,IF('Prop Drill Pipe Inp Report'!AV202="X",1,IF('Prop Drill Pipe Inp Report'!AW202="X",1,IF('Prop Drill Pipe Inp Report'!AX202="X",1,IF('Prop Drill Pipe Inp Report'!AY202="X",1,IF('Prop Drill Pipe Inp Report'!AZ202="X",1,IF('Prop Drill Pipe Inp Report'!BA202="X",1,IF('Prop Drill Pipe Inp Report'!BB202="X",1,IF('Prop Drill Pipe Inp Report'!BC202="X",1,IF('Prop Drill Pipe Inp Report'!BD202="X",1,IF('Prop Drill Pipe Inp Report'!BE202="X",1,0)))))))))))</f>
        <v>0</v>
      </c>
    </row>
    <row r="196" spans="9:10" x14ac:dyDescent="0.25">
      <c r="I196">
        <f>IF('Prop Drill Pipe Inp Report'!Z203="X",1,IF('Prop Drill Pipe Inp Report'!AA203="X",1,IF('Prop Drill Pipe Inp Report'!AB203="X",1,IF('Prop Drill Pipe Inp Report'!AC203="X",1,IF('Prop Drill Pipe Inp Report'!AD203="X",1,IF('Prop Drill Pipe Inp Report'!AE203="X",1,IF('Prop Drill Pipe Inp Report'!AF203="X",1,IF('Prop Drill Pipe Inp Report'!AG203="X",1,IF('Prop Drill Pipe Inp Report'!AH203="X",1,IF('Prop Drill Pipe Inp Report'!AI203="X",1,IF('Prop Drill Pipe Inp Report'!AJ203="X",1,IF('Prop Drill Pipe Inp Report'!AK203="X",1,IF('Prop Drill Pipe Inp Report'!AL203="X",1,IF('Prop Drill Pipe Inp Report'!AM203="X",1,IF('Prop Drill Pipe Inp Report'!AN203="X",1,IF('Prop Drill Pipe Inp Report'!AO203="X",1,IF('Prop Drill Pipe Inp Report'!AP203="X",1,0)))))))))))))))))</f>
        <v>0</v>
      </c>
      <c r="J196">
        <f>IF('Prop Drill Pipe Inp Report'!AU203="X",1,IF('Prop Drill Pipe Inp Report'!AV203="X",1,IF('Prop Drill Pipe Inp Report'!AW203="X",1,IF('Prop Drill Pipe Inp Report'!AX203="X",1,IF('Prop Drill Pipe Inp Report'!AY203="X",1,IF('Prop Drill Pipe Inp Report'!AZ203="X",1,IF('Prop Drill Pipe Inp Report'!BA203="X",1,IF('Prop Drill Pipe Inp Report'!BB203="X",1,IF('Prop Drill Pipe Inp Report'!BC203="X",1,IF('Prop Drill Pipe Inp Report'!BD203="X",1,IF('Prop Drill Pipe Inp Report'!BE203="X",1,0)))))))))))</f>
        <v>0</v>
      </c>
    </row>
    <row r="197" spans="9:10" x14ac:dyDescent="0.25">
      <c r="I197">
        <f>IF('Prop Drill Pipe Inp Report'!Z204="X",1,IF('Prop Drill Pipe Inp Report'!AA204="X",1,IF('Prop Drill Pipe Inp Report'!AB204="X",1,IF('Prop Drill Pipe Inp Report'!AC204="X",1,IF('Prop Drill Pipe Inp Report'!AD204="X",1,IF('Prop Drill Pipe Inp Report'!AE204="X",1,IF('Prop Drill Pipe Inp Report'!AF204="X",1,IF('Prop Drill Pipe Inp Report'!AG204="X",1,IF('Prop Drill Pipe Inp Report'!AH204="X",1,IF('Prop Drill Pipe Inp Report'!AI204="X",1,IF('Prop Drill Pipe Inp Report'!AJ204="X",1,IF('Prop Drill Pipe Inp Report'!AK204="X",1,IF('Prop Drill Pipe Inp Report'!AL204="X",1,IF('Prop Drill Pipe Inp Report'!AM204="X",1,IF('Prop Drill Pipe Inp Report'!AN204="X",1,IF('Prop Drill Pipe Inp Report'!AO204="X",1,IF('Prop Drill Pipe Inp Report'!AP204="X",1,0)))))))))))))))))</f>
        <v>0</v>
      </c>
      <c r="J197">
        <f>IF('Prop Drill Pipe Inp Report'!AU204="X",1,IF('Prop Drill Pipe Inp Report'!AV204="X",1,IF('Prop Drill Pipe Inp Report'!AW204="X",1,IF('Prop Drill Pipe Inp Report'!AX204="X",1,IF('Prop Drill Pipe Inp Report'!AY204="X",1,IF('Prop Drill Pipe Inp Report'!AZ204="X",1,IF('Prop Drill Pipe Inp Report'!BA204="X",1,IF('Prop Drill Pipe Inp Report'!BB204="X",1,IF('Prop Drill Pipe Inp Report'!BC204="X",1,IF('Prop Drill Pipe Inp Report'!BD204="X",1,IF('Prop Drill Pipe Inp Report'!BE204="X",1,0)))))))))))</f>
        <v>0</v>
      </c>
    </row>
    <row r="198" spans="9:10" x14ac:dyDescent="0.25">
      <c r="I198">
        <f>IF('Prop Drill Pipe Inp Report'!Z205="X",1,IF('Prop Drill Pipe Inp Report'!AA205="X",1,IF('Prop Drill Pipe Inp Report'!AB205="X",1,IF('Prop Drill Pipe Inp Report'!AC205="X",1,IF('Prop Drill Pipe Inp Report'!AD205="X",1,IF('Prop Drill Pipe Inp Report'!AE205="X",1,IF('Prop Drill Pipe Inp Report'!AF205="X",1,IF('Prop Drill Pipe Inp Report'!AG205="X",1,IF('Prop Drill Pipe Inp Report'!AH205="X",1,IF('Prop Drill Pipe Inp Report'!AI205="X",1,IF('Prop Drill Pipe Inp Report'!AJ205="X",1,IF('Prop Drill Pipe Inp Report'!AK205="X",1,IF('Prop Drill Pipe Inp Report'!AL205="X",1,IF('Prop Drill Pipe Inp Report'!AM205="X",1,IF('Prop Drill Pipe Inp Report'!AN205="X",1,IF('Prop Drill Pipe Inp Report'!AO205="X",1,IF('Prop Drill Pipe Inp Report'!AP205="X",1,0)))))))))))))))))</f>
        <v>0</v>
      </c>
      <c r="J198">
        <f>IF('Prop Drill Pipe Inp Report'!AU205="X",1,IF('Prop Drill Pipe Inp Report'!AV205="X",1,IF('Prop Drill Pipe Inp Report'!AW205="X",1,IF('Prop Drill Pipe Inp Report'!AX205="X",1,IF('Prop Drill Pipe Inp Report'!AY205="X",1,IF('Prop Drill Pipe Inp Report'!AZ205="X",1,IF('Prop Drill Pipe Inp Report'!BA205="X",1,IF('Prop Drill Pipe Inp Report'!BB205="X",1,IF('Prop Drill Pipe Inp Report'!BC205="X",1,IF('Prop Drill Pipe Inp Report'!BD205="X",1,IF('Prop Drill Pipe Inp Report'!BE205="X",1,0)))))))))))</f>
        <v>0</v>
      </c>
    </row>
    <row r="199" spans="9:10" x14ac:dyDescent="0.25">
      <c r="I199">
        <f>IF('Prop Drill Pipe Inp Report'!Z206="X",1,IF('Prop Drill Pipe Inp Report'!AA206="X",1,IF('Prop Drill Pipe Inp Report'!AB206="X",1,IF('Prop Drill Pipe Inp Report'!AC206="X",1,IF('Prop Drill Pipe Inp Report'!AD206="X",1,IF('Prop Drill Pipe Inp Report'!AE206="X",1,IF('Prop Drill Pipe Inp Report'!AF206="X",1,IF('Prop Drill Pipe Inp Report'!AG206="X",1,IF('Prop Drill Pipe Inp Report'!AH206="X",1,IF('Prop Drill Pipe Inp Report'!AI206="X",1,IF('Prop Drill Pipe Inp Report'!AJ206="X",1,IF('Prop Drill Pipe Inp Report'!AK206="X",1,IF('Prop Drill Pipe Inp Report'!AL206="X",1,IF('Prop Drill Pipe Inp Report'!AM206="X",1,IF('Prop Drill Pipe Inp Report'!AN206="X",1,IF('Prop Drill Pipe Inp Report'!AO206="X",1,IF('Prop Drill Pipe Inp Report'!AP206="X",1,0)))))))))))))))))</f>
        <v>0</v>
      </c>
      <c r="J199">
        <f>IF('Prop Drill Pipe Inp Report'!AU206="X",1,IF('Prop Drill Pipe Inp Report'!AV206="X",1,IF('Prop Drill Pipe Inp Report'!AW206="X",1,IF('Prop Drill Pipe Inp Report'!AX206="X",1,IF('Prop Drill Pipe Inp Report'!AY206="X",1,IF('Prop Drill Pipe Inp Report'!AZ206="X",1,IF('Prop Drill Pipe Inp Report'!BA206="X",1,IF('Prop Drill Pipe Inp Report'!BB206="X",1,IF('Prop Drill Pipe Inp Report'!BC206="X",1,IF('Prop Drill Pipe Inp Report'!BD206="X",1,IF('Prop Drill Pipe Inp Report'!BE206="X",1,0)))))))))))</f>
        <v>0</v>
      </c>
    </row>
    <row r="200" spans="9:10" x14ac:dyDescent="0.25">
      <c r="I200">
        <f>IF('Prop Drill Pipe Inp Report'!Z207="X",1,IF('Prop Drill Pipe Inp Report'!AA207="X",1,IF('Prop Drill Pipe Inp Report'!AB207="X",1,IF('Prop Drill Pipe Inp Report'!AC207="X",1,IF('Prop Drill Pipe Inp Report'!AD207="X",1,IF('Prop Drill Pipe Inp Report'!AE207="X",1,IF('Prop Drill Pipe Inp Report'!AF207="X",1,IF('Prop Drill Pipe Inp Report'!AG207="X",1,IF('Prop Drill Pipe Inp Report'!AH207="X",1,IF('Prop Drill Pipe Inp Report'!AI207="X",1,IF('Prop Drill Pipe Inp Report'!AJ207="X",1,IF('Prop Drill Pipe Inp Report'!AK207="X",1,IF('Prop Drill Pipe Inp Report'!AL207="X",1,IF('Prop Drill Pipe Inp Report'!AM207="X",1,IF('Prop Drill Pipe Inp Report'!AN207="X",1,IF('Prop Drill Pipe Inp Report'!AO207="X",1,IF('Prop Drill Pipe Inp Report'!AP207="X",1,0)))))))))))))))))</f>
        <v>0</v>
      </c>
      <c r="J200">
        <f>IF('Prop Drill Pipe Inp Report'!AU207="X",1,IF('Prop Drill Pipe Inp Report'!AV207="X",1,IF('Prop Drill Pipe Inp Report'!AW207="X",1,IF('Prop Drill Pipe Inp Report'!AX207="X",1,IF('Prop Drill Pipe Inp Report'!AY207="X",1,IF('Prop Drill Pipe Inp Report'!AZ207="X",1,IF('Prop Drill Pipe Inp Report'!BA207="X",1,IF('Prop Drill Pipe Inp Report'!BB207="X",1,IF('Prop Drill Pipe Inp Report'!BC207="X",1,IF('Prop Drill Pipe Inp Report'!BD207="X",1,IF('Prop Drill Pipe Inp Report'!BE207="X",1,0)))))))))))</f>
        <v>0</v>
      </c>
    </row>
    <row r="201" spans="9:10" x14ac:dyDescent="0.25">
      <c r="I201">
        <f>IF('Prop Drill Pipe Inp Report'!Z208="X",1,IF('Prop Drill Pipe Inp Report'!AA208="X",1,IF('Prop Drill Pipe Inp Report'!AB208="X",1,IF('Prop Drill Pipe Inp Report'!AC208="X",1,IF('Prop Drill Pipe Inp Report'!AD208="X",1,IF('Prop Drill Pipe Inp Report'!AE208="X",1,IF('Prop Drill Pipe Inp Report'!AF208="X",1,IF('Prop Drill Pipe Inp Report'!AG208="X",1,IF('Prop Drill Pipe Inp Report'!AH208="X",1,IF('Prop Drill Pipe Inp Report'!AI208="X",1,IF('Prop Drill Pipe Inp Report'!AJ208="X",1,IF('Prop Drill Pipe Inp Report'!AK208="X",1,IF('Prop Drill Pipe Inp Report'!AL208="X",1,IF('Prop Drill Pipe Inp Report'!AM208="X",1,IF('Prop Drill Pipe Inp Report'!AN208="X",1,IF('Prop Drill Pipe Inp Report'!AO208="X",1,IF('Prop Drill Pipe Inp Report'!AP208="X",1,0)))))))))))))))))</f>
        <v>0</v>
      </c>
      <c r="J201">
        <f>IF('Prop Drill Pipe Inp Report'!AU208="X",1,IF('Prop Drill Pipe Inp Report'!AV208="X",1,IF('Prop Drill Pipe Inp Report'!AW208="X",1,IF('Prop Drill Pipe Inp Report'!AX208="X",1,IF('Prop Drill Pipe Inp Report'!AY208="X",1,IF('Prop Drill Pipe Inp Report'!AZ208="X",1,IF('Prop Drill Pipe Inp Report'!BA208="X",1,IF('Prop Drill Pipe Inp Report'!BB208="X",1,IF('Prop Drill Pipe Inp Report'!BC208="X",1,IF('Prop Drill Pipe Inp Report'!BD208="X",1,IF('Prop Drill Pipe Inp Report'!BE208="X",1,0)))))))))))</f>
        <v>0</v>
      </c>
    </row>
    <row r="202" spans="9:10" x14ac:dyDescent="0.25">
      <c r="I202">
        <f>IF('Prop Drill Pipe Inp Report'!Z209="X",1,IF('Prop Drill Pipe Inp Report'!AA209="X",1,IF('Prop Drill Pipe Inp Report'!AB209="X",1,IF('Prop Drill Pipe Inp Report'!AC209="X",1,IF('Prop Drill Pipe Inp Report'!AD209="X",1,IF('Prop Drill Pipe Inp Report'!AE209="X",1,IF('Prop Drill Pipe Inp Report'!AF209="X",1,IF('Prop Drill Pipe Inp Report'!AG209="X",1,IF('Prop Drill Pipe Inp Report'!AH209="X",1,IF('Prop Drill Pipe Inp Report'!AI209="X",1,IF('Prop Drill Pipe Inp Report'!AJ209="X",1,IF('Prop Drill Pipe Inp Report'!AK209="X",1,IF('Prop Drill Pipe Inp Report'!AL209="X",1,IF('Prop Drill Pipe Inp Report'!AM209="X",1,IF('Prop Drill Pipe Inp Report'!AN209="X",1,IF('Prop Drill Pipe Inp Report'!AO209="X",1,IF('Prop Drill Pipe Inp Report'!AP209="X",1,0)))))))))))))))))</f>
        <v>0</v>
      </c>
      <c r="J202">
        <f>IF('Prop Drill Pipe Inp Report'!AU209="X",1,IF('Prop Drill Pipe Inp Report'!AV209="X",1,IF('Prop Drill Pipe Inp Report'!AW209="X",1,IF('Prop Drill Pipe Inp Report'!AX209="X",1,IF('Prop Drill Pipe Inp Report'!AY209="X",1,IF('Prop Drill Pipe Inp Report'!AZ209="X",1,IF('Prop Drill Pipe Inp Report'!BA209="X",1,IF('Prop Drill Pipe Inp Report'!BB209="X",1,IF('Prop Drill Pipe Inp Report'!BC209="X",1,IF('Prop Drill Pipe Inp Report'!BD209="X",1,IF('Prop Drill Pipe Inp Report'!BE209="X",1,0)))))))))))</f>
        <v>0</v>
      </c>
    </row>
    <row r="203" spans="9:10" x14ac:dyDescent="0.25">
      <c r="I203">
        <f>IF('Prop Drill Pipe Inp Report'!Z210="X",1,IF('Prop Drill Pipe Inp Report'!AA210="X",1,IF('Prop Drill Pipe Inp Report'!AB210="X",1,IF('Prop Drill Pipe Inp Report'!AC210="X",1,IF('Prop Drill Pipe Inp Report'!AD210="X",1,IF('Prop Drill Pipe Inp Report'!AE210="X",1,IF('Prop Drill Pipe Inp Report'!AF210="X",1,IF('Prop Drill Pipe Inp Report'!AG210="X",1,IF('Prop Drill Pipe Inp Report'!AH210="X",1,IF('Prop Drill Pipe Inp Report'!AI210="X",1,IF('Prop Drill Pipe Inp Report'!AJ210="X",1,IF('Prop Drill Pipe Inp Report'!AK210="X",1,IF('Prop Drill Pipe Inp Report'!AL210="X",1,IF('Prop Drill Pipe Inp Report'!AM210="X",1,IF('Prop Drill Pipe Inp Report'!AN210="X",1,IF('Prop Drill Pipe Inp Report'!AO210="X",1,IF('Prop Drill Pipe Inp Report'!AP210="X",1,0)))))))))))))))))</f>
        <v>0</v>
      </c>
      <c r="J203">
        <f>IF('Prop Drill Pipe Inp Report'!AU210="X",1,IF('Prop Drill Pipe Inp Report'!AV210="X",1,IF('Prop Drill Pipe Inp Report'!AW210="X",1,IF('Prop Drill Pipe Inp Report'!AX210="X",1,IF('Prop Drill Pipe Inp Report'!AY210="X",1,IF('Prop Drill Pipe Inp Report'!AZ210="X",1,IF('Prop Drill Pipe Inp Report'!BA210="X",1,IF('Prop Drill Pipe Inp Report'!BB210="X",1,IF('Prop Drill Pipe Inp Report'!BC210="X",1,IF('Prop Drill Pipe Inp Report'!BD210="X",1,IF('Prop Drill Pipe Inp Report'!BE210="X",1,0)))))))))))</f>
        <v>0</v>
      </c>
    </row>
    <row r="204" spans="9:10" x14ac:dyDescent="0.25">
      <c r="I204">
        <f>IF('Prop Drill Pipe Inp Report'!Z211="X",1,IF('Prop Drill Pipe Inp Report'!AA211="X",1,IF('Prop Drill Pipe Inp Report'!AB211="X",1,IF('Prop Drill Pipe Inp Report'!AC211="X",1,IF('Prop Drill Pipe Inp Report'!AD211="X",1,IF('Prop Drill Pipe Inp Report'!AE211="X",1,IF('Prop Drill Pipe Inp Report'!AF211="X",1,IF('Prop Drill Pipe Inp Report'!AG211="X",1,IF('Prop Drill Pipe Inp Report'!AH211="X",1,IF('Prop Drill Pipe Inp Report'!AI211="X",1,IF('Prop Drill Pipe Inp Report'!AJ211="X",1,IF('Prop Drill Pipe Inp Report'!AK211="X",1,IF('Prop Drill Pipe Inp Report'!AL211="X",1,IF('Prop Drill Pipe Inp Report'!AM211="X",1,IF('Prop Drill Pipe Inp Report'!AN211="X",1,IF('Prop Drill Pipe Inp Report'!AO211="X",1,IF('Prop Drill Pipe Inp Report'!AP211="X",1,0)))))))))))))))))</f>
        <v>0</v>
      </c>
      <c r="J204">
        <f>IF('Prop Drill Pipe Inp Report'!AU211="X",1,IF('Prop Drill Pipe Inp Report'!AV211="X",1,IF('Prop Drill Pipe Inp Report'!AW211="X",1,IF('Prop Drill Pipe Inp Report'!AX211="X",1,IF('Prop Drill Pipe Inp Report'!AY211="X",1,IF('Prop Drill Pipe Inp Report'!AZ211="X",1,IF('Prop Drill Pipe Inp Report'!BA211="X",1,IF('Prop Drill Pipe Inp Report'!BB211="X",1,IF('Prop Drill Pipe Inp Report'!BC211="X",1,IF('Prop Drill Pipe Inp Report'!BD211="X",1,IF('Prop Drill Pipe Inp Report'!BE211="X",1,0)))))))))))</f>
        <v>0</v>
      </c>
    </row>
    <row r="205" spans="9:10" x14ac:dyDescent="0.25">
      <c r="I205">
        <f>IF('Prop Drill Pipe Inp Report'!Z212="X",1,IF('Prop Drill Pipe Inp Report'!AA212="X",1,IF('Prop Drill Pipe Inp Report'!AB212="X",1,IF('Prop Drill Pipe Inp Report'!AC212="X",1,IF('Prop Drill Pipe Inp Report'!AD212="X",1,IF('Prop Drill Pipe Inp Report'!AE212="X",1,IF('Prop Drill Pipe Inp Report'!AF212="X",1,IF('Prop Drill Pipe Inp Report'!AG212="X",1,IF('Prop Drill Pipe Inp Report'!AH212="X",1,IF('Prop Drill Pipe Inp Report'!AI212="X",1,IF('Prop Drill Pipe Inp Report'!AJ212="X",1,IF('Prop Drill Pipe Inp Report'!AK212="X",1,IF('Prop Drill Pipe Inp Report'!AL212="X",1,IF('Prop Drill Pipe Inp Report'!AM212="X",1,IF('Prop Drill Pipe Inp Report'!AN212="X",1,IF('Prop Drill Pipe Inp Report'!AO212="X",1,IF('Prop Drill Pipe Inp Report'!AP212="X",1,0)))))))))))))))))</f>
        <v>0</v>
      </c>
      <c r="J205">
        <f>IF('Prop Drill Pipe Inp Report'!AU212="X",1,IF('Prop Drill Pipe Inp Report'!AV212="X",1,IF('Prop Drill Pipe Inp Report'!AW212="X",1,IF('Prop Drill Pipe Inp Report'!AX212="X",1,IF('Prop Drill Pipe Inp Report'!AY212="X",1,IF('Prop Drill Pipe Inp Report'!AZ212="X",1,IF('Prop Drill Pipe Inp Report'!BA212="X",1,IF('Prop Drill Pipe Inp Report'!BB212="X",1,IF('Prop Drill Pipe Inp Report'!BC212="X",1,IF('Prop Drill Pipe Inp Report'!BD212="X",1,IF('Prop Drill Pipe Inp Report'!BE212="X",1,0)))))))))))</f>
        <v>0</v>
      </c>
    </row>
    <row r="206" spans="9:10" x14ac:dyDescent="0.25">
      <c r="I206">
        <f>IF('Prop Drill Pipe Inp Report'!Z213="X",1,IF('Prop Drill Pipe Inp Report'!AA213="X",1,IF('Prop Drill Pipe Inp Report'!AB213="X",1,IF('Prop Drill Pipe Inp Report'!AC213="X",1,IF('Prop Drill Pipe Inp Report'!AD213="X",1,IF('Prop Drill Pipe Inp Report'!AE213="X",1,IF('Prop Drill Pipe Inp Report'!AF213="X",1,IF('Prop Drill Pipe Inp Report'!AG213="X",1,IF('Prop Drill Pipe Inp Report'!AH213="X",1,IF('Prop Drill Pipe Inp Report'!AI213="X",1,IF('Prop Drill Pipe Inp Report'!AJ213="X",1,IF('Prop Drill Pipe Inp Report'!AK213="X",1,IF('Prop Drill Pipe Inp Report'!AL213="X",1,IF('Prop Drill Pipe Inp Report'!AM213="X",1,IF('Prop Drill Pipe Inp Report'!AN213="X",1,IF('Prop Drill Pipe Inp Report'!AO213="X",1,IF('Prop Drill Pipe Inp Report'!AP213="X",1,0)))))))))))))))))</f>
        <v>0</v>
      </c>
      <c r="J206">
        <f>IF('Prop Drill Pipe Inp Report'!AU213="X",1,IF('Prop Drill Pipe Inp Report'!AV213="X",1,IF('Prop Drill Pipe Inp Report'!AW213="X",1,IF('Prop Drill Pipe Inp Report'!AX213="X",1,IF('Prop Drill Pipe Inp Report'!AY213="X",1,IF('Prop Drill Pipe Inp Report'!AZ213="X",1,IF('Prop Drill Pipe Inp Report'!BA213="X",1,IF('Prop Drill Pipe Inp Report'!BB213="X",1,IF('Prop Drill Pipe Inp Report'!BC213="X",1,IF('Prop Drill Pipe Inp Report'!BD213="X",1,IF('Prop Drill Pipe Inp Report'!BE213="X",1,0)))))))))))</f>
        <v>0</v>
      </c>
    </row>
    <row r="207" spans="9:10" x14ac:dyDescent="0.25">
      <c r="I207">
        <f>IF('Prop Drill Pipe Inp Report'!Z214="X",1,IF('Prop Drill Pipe Inp Report'!AA214="X",1,IF('Prop Drill Pipe Inp Report'!AB214="X",1,IF('Prop Drill Pipe Inp Report'!AC214="X",1,IF('Prop Drill Pipe Inp Report'!AD214="X",1,IF('Prop Drill Pipe Inp Report'!AE214="X",1,IF('Prop Drill Pipe Inp Report'!AF214="X",1,IF('Prop Drill Pipe Inp Report'!AG214="X",1,IF('Prop Drill Pipe Inp Report'!AH214="X",1,IF('Prop Drill Pipe Inp Report'!AI214="X",1,IF('Prop Drill Pipe Inp Report'!AJ214="X",1,IF('Prop Drill Pipe Inp Report'!AK214="X",1,IF('Prop Drill Pipe Inp Report'!AL214="X",1,IF('Prop Drill Pipe Inp Report'!AM214="X",1,IF('Prop Drill Pipe Inp Report'!AN214="X",1,IF('Prop Drill Pipe Inp Report'!AO214="X",1,IF('Prop Drill Pipe Inp Report'!AP214="X",1,0)))))))))))))))))</f>
        <v>0</v>
      </c>
      <c r="J207">
        <f>IF('Prop Drill Pipe Inp Report'!AU214="X",1,IF('Prop Drill Pipe Inp Report'!AV214="X",1,IF('Prop Drill Pipe Inp Report'!AW214="X",1,IF('Prop Drill Pipe Inp Report'!AX214="X",1,IF('Prop Drill Pipe Inp Report'!AY214="X",1,IF('Prop Drill Pipe Inp Report'!AZ214="X",1,IF('Prop Drill Pipe Inp Report'!BA214="X",1,IF('Prop Drill Pipe Inp Report'!BB214="X",1,IF('Prop Drill Pipe Inp Report'!BC214="X",1,IF('Prop Drill Pipe Inp Report'!BD214="X",1,IF('Prop Drill Pipe Inp Report'!BE214="X",1,0)))))))))))</f>
        <v>0</v>
      </c>
    </row>
    <row r="208" spans="9:10" x14ac:dyDescent="0.25">
      <c r="I208">
        <f>IF('Prop Drill Pipe Inp Report'!Z215="X",1,IF('Prop Drill Pipe Inp Report'!AA215="X",1,IF('Prop Drill Pipe Inp Report'!AB215="X",1,IF('Prop Drill Pipe Inp Report'!AC215="X",1,IF('Prop Drill Pipe Inp Report'!AD215="X",1,IF('Prop Drill Pipe Inp Report'!AE215="X",1,IF('Prop Drill Pipe Inp Report'!AF215="X",1,IF('Prop Drill Pipe Inp Report'!AG215="X",1,IF('Prop Drill Pipe Inp Report'!AH215="X",1,IF('Prop Drill Pipe Inp Report'!AI215="X",1,IF('Prop Drill Pipe Inp Report'!AJ215="X",1,IF('Prop Drill Pipe Inp Report'!AK215="X",1,IF('Prop Drill Pipe Inp Report'!AL215="X",1,IF('Prop Drill Pipe Inp Report'!AM215="X",1,IF('Prop Drill Pipe Inp Report'!AN215="X",1,IF('Prop Drill Pipe Inp Report'!AO215="X",1,IF('Prop Drill Pipe Inp Report'!AP215="X",1,0)))))))))))))))))</f>
        <v>0</v>
      </c>
      <c r="J208">
        <f>IF('Prop Drill Pipe Inp Report'!AU215="X",1,IF('Prop Drill Pipe Inp Report'!AV215="X",1,IF('Prop Drill Pipe Inp Report'!AW215="X",1,IF('Prop Drill Pipe Inp Report'!AX215="X",1,IF('Prop Drill Pipe Inp Report'!AY215="X",1,IF('Prop Drill Pipe Inp Report'!AZ215="X",1,IF('Prop Drill Pipe Inp Report'!BA215="X",1,IF('Prop Drill Pipe Inp Report'!BB215="X",1,IF('Prop Drill Pipe Inp Report'!BC215="X",1,IF('Prop Drill Pipe Inp Report'!BD215="X",1,IF('Prop Drill Pipe Inp Report'!BE215="X",1,0)))))))))))</f>
        <v>0</v>
      </c>
    </row>
    <row r="209" spans="9:10" x14ac:dyDescent="0.25">
      <c r="I209">
        <f>IF('Prop Drill Pipe Inp Report'!Z216="X",1,IF('Prop Drill Pipe Inp Report'!AA216="X",1,IF('Prop Drill Pipe Inp Report'!AB216="X",1,IF('Prop Drill Pipe Inp Report'!AC216="X",1,IF('Prop Drill Pipe Inp Report'!AD216="X",1,IF('Prop Drill Pipe Inp Report'!AE216="X",1,IF('Prop Drill Pipe Inp Report'!AF216="X",1,IF('Prop Drill Pipe Inp Report'!AG216="X",1,IF('Prop Drill Pipe Inp Report'!AH216="X",1,IF('Prop Drill Pipe Inp Report'!AI216="X",1,IF('Prop Drill Pipe Inp Report'!AJ216="X",1,IF('Prop Drill Pipe Inp Report'!AK216="X",1,IF('Prop Drill Pipe Inp Report'!AL216="X",1,IF('Prop Drill Pipe Inp Report'!AM216="X",1,IF('Prop Drill Pipe Inp Report'!AN216="X",1,IF('Prop Drill Pipe Inp Report'!AO216="X",1,IF('Prop Drill Pipe Inp Report'!AP216="X",1,0)))))))))))))))))</f>
        <v>0</v>
      </c>
      <c r="J209">
        <f>IF('Prop Drill Pipe Inp Report'!AU216="X",1,IF('Prop Drill Pipe Inp Report'!AV216="X",1,IF('Prop Drill Pipe Inp Report'!AW216="X",1,IF('Prop Drill Pipe Inp Report'!AX216="X",1,IF('Prop Drill Pipe Inp Report'!AY216="X",1,IF('Prop Drill Pipe Inp Report'!AZ216="X",1,IF('Prop Drill Pipe Inp Report'!BA216="X",1,IF('Prop Drill Pipe Inp Report'!BB216="X",1,IF('Prop Drill Pipe Inp Report'!BC216="X",1,IF('Prop Drill Pipe Inp Report'!BD216="X",1,IF('Prop Drill Pipe Inp Report'!BE216="X",1,0)))))))))))</f>
        <v>0</v>
      </c>
    </row>
    <row r="210" spans="9:10" x14ac:dyDescent="0.25">
      <c r="I210">
        <f>IF('Prop Drill Pipe Inp Report'!Z217="X",1,IF('Prop Drill Pipe Inp Report'!AA217="X",1,IF('Prop Drill Pipe Inp Report'!AB217="X",1,IF('Prop Drill Pipe Inp Report'!AC217="X",1,IF('Prop Drill Pipe Inp Report'!AD217="X",1,IF('Prop Drill Pipe Inp Report'!AE217="X",1,IF('Prop Drill Pipe Inp Report'!AF217="X",1,IF('Prop Drill Pipe Inp Report'!AG217="X",1,IF('Prop Drill Pipe Inp Report'!AH217="X",1,IF('Prop Drill Pipe Inp Report'!AI217="X",1,IF('Prop Drill Pipe Inp Report'!AJ217="X",1,IF('Prop Drill Pipe Inp Report'!AK217="X",1,IF('Prop Drill Pipe Inp Report'!AL217="X",1,IF('Prop Drill Pipe Inp Report'!AM217="X",1,IF('Prop Drill Pipe Inp Report'!AN217="X",1,IF('Prop Drill Pipe Inp Report'!AO217="X",1,IF('Prop Drill Pipe Inp Report'!AP217="X",1,0)))))))))))))))))</f>
        <v>0</v>
      </c>
      <c r="J210">
        <f>IF('Prop Drill Pipe Inp Report'!AU217="X",1,IF('Prop Drill Pipe Inp Report'!AV217="X",1,IF('Prop Drill Pipe Inp Report'!AW217="X",1,IF('Prop Drill Pipe Inp Report'!AX217="X",1,IF('Prop Drill Pipe Inp Report'!AY217="X",1,IF('Prop Drill Pipe Inp Report'!AZ217="X",1,IF('Prop Drill Pipe Inp Report'!BA217="X",1,IF('Prop Drill Pipe Inp Report'!BB217="X",1,IF('Prop Drill Pipe Inp Report'!BC217="X",1,IF('Prop Drill Pipe Inp Report'!BD217="X",1,IF('Prop Drill Pipe Inp Report'!BE217="X",1,0)))))))))))</f>
        <v>0</v>
      </c>
    </row>
    <row r="211" spans="9:10" x14ac:dyDescent="0.25">
      <c r="I211">
        <f>IF('Prop Drill Pipe Inp Report'!Z218="X",1,IF('Prop Drill Pipe Inp Report'!AA218="X",1,IF('Prop Drill Pipe Inp Report'!AB218="X",1,IF('Prop Drill Pipe Inp Report'!AC218="X",1,IF('Prop Drill Pipe Inp Report'!AD218="X",1,IF('Prop Drill Pipe Inp Report'!AE218="X",1,IF('Prop Drill Pipe Inp Report'!AF218="X",1,IF('Prop Drill Pipe Inp Report'!AG218="X",1,IF('Prop Drill Pipe Inp Report'!AH218="X",1,IF('Prop Drill Pipe Inp Report'!AI218="X",1,IF('Prop Drill Pipe Inp Report'!AJ218="X",1,IF('Prop Drill Pipe Inp Report'!AK218="X",1,IF('Prop Drill Pipe Inp Report'!AL218="X",1,IF('Prop Drill Pipe Inp Report'!AM218="X",1,IF('Prop Drill Pipe Inp Report'!AN218="X",1,IF('Prop Drill Pipe Inp Report'!AO218="X",1,IF('Prop Drill Pipe Inp Report'!AP218="X",1,0)))))))))))))))))</f>
        <v>0</v>
      </c>
      <c r="J211">
        <f>IF('Prop Drill Pipe Inp Report'!AU218="X",1,IF('Prop Drill Pipe Inp Report'!AV218="X",1,IF('Prop Drill Pipe Inp Report'!AW218="X",1,IF('Prop Drill Pipe Inp Report'!AX218="X",1,IF('Prop Drill Pipe Inp Report'!AY218="X",1,IF('Prop Drill Pipe Inp Report'!AZ218="X",1,IF('Prop Drill Pipe Inp Report'!BA218="X",1,IF('Prop Drill Pipe Inp Report'!BB218="X",1,IF('Prop Drill Pipe Inp Report'!BC218="X",1,IF('Prop Drill Pipe Inp Report'!BD218="X",1,IF('Prop Drill Pipe Inp Report'!BE218="X",1,0)))))))))))</f>
        <v>0</v>
      </c>
    </row>
    <row r="212" spans="9:10" x14ac:dyDescent="0.25">
      <c r="I212">
        <f>IF('Prop Drill Pipe Inp Report'!Z219="X",1,IF('Prop Drill Pipe Inp Report'!AA219="X",1,IF('Prop Drill Pipe Inp Report'!AB219="X",1,IF('Prop Drill Pipe Inp Report'!AC219="X",1,IF('Prop Drill Pipe Inp Report'!AD219="X",1,IF('Prop Drill Pipe Inp Report'!AE219="X",1,IF('Prop Drill Pipe Inp Report'!AF219="X",1,IF('Prop Drill Pipe Inp Report'!AG219="X",1,IF('Prop Drill Pipe Inp Report'!AH219="X",1,IF('Prop Drill Pipe Inp Report'!AI219="X",1,IF('Prop Drill Pipe Inp Report'!AJ219="X",1,IF('Prop Drill Pipe Inp Report'!AK219="X",1,IF('Prop Drill Pipe Inp Report'!AL219="X",1,IF('Prop Drill Pipe Inp Report'!AM219="X",1,IF('Prop Drill Pipe Inp Report'!AN219="X",1,IF('Prop Drill Pipe Inp Report'!AO219="X",1,IF('Prop Drill Pipe Inp Report'!AP219="X",1,0)))))))))))))))))</f>
        <v>0</v>
      </c>
      <c r="J212">
        <f>IF('Prop Drill Pipe Inp Report'!AU219="X",1,IF('Prop Drill Pipe Inp Report'!AV219="X",1,IF('Prop Drill Pipe Inp Report'!AW219="X",1,IF('Prop Drill Pipe Inp Report'!AX219="X",1,IF('Prop Drill Pipe Inp Report'!AY219="X",1,IF('Prop Drill Pipe Inp Report'!AZ219="X",1,IF('Prop Drill Pipe Inp Report'!BA219="X",1,IF('Prop Drill Pipe Inp Report'!BB219="X",1,IF('Prop Drill Pipe Inp Report'!BC219="X",1,IF('Prop Drill Pipe Inp Report'!BD219="X",1,IF('Prop Drill Pipe Inp Report'!BE219="X",1,0)))))))))))</f>
        <v>0</v>
      </c>
    </row>
    <row r="213" spans="9:10" x14ac:dyDescent="0.25">
      <c r="I213">
        <f>IF('Prop Drill Pipe Inp Report'!Z220="X",1,IF('Prop Drill Pipe Inp Report'!AA220="X",1,IF('Prop Drill Pipe Inp Report'!AB220="X",1,IF('Prop Drill Pipe Inp Report'!AC220="X",1,IF('Prop Drill Pipe Inp Report'!AD220="X",1,IF('Prop Drill Pipe Inp Report'!AE220="X",1,IF('Prop Drill Pipe Inp Report'!AF220="X",1,IF('Prop Drill Pipe Inp Report'!AG220="X",1,IF('Prop Drill Pipe Inp Report'!AH220="X",1,IF('Prop Drill Pipe Inp Report'!AI220="X",1,IF('Prop Drill Pipe Inp Report'!AJ220="X",1,IF('Prop Drill Pipe Inp Report'!AK220="X",1,IF('Prop Drill Pipe Inp Report'!AL220="X",1,IF('Prop Drill Pipe Inp Report'!AM220="X",1,IF('Prop Drill Pipe Inp Report'!AN220="X",1,IF('Prop Drill Pipe Inp Report'!AO220="X",1,IF('Prop Drill Pipe Inp Report'!AP220="X",1,0)))))))))))))))))</f>
        <v>0</v>
      </c>
      <c r="J213">
        <f>IF('Prop Drill Pipe Inp Report'!AU220="X",1,IF('Prop Drill Pipe Inp Report'!AV220="X",1,IF('Prop Drill Pipe Inp Report'!AW220="X",1,IF('Prop Drill Pipe Inp Report'!AX220="X",1,IF('Prop Drill Pipe Inp Report'!AY220="X",1,IF('Prop Drill Pipe Inp Report'!AZ220="X",1,IF('Prop Drill Pipe Inp Report'!BA220="X",1,IF('Prop Drill Pipe Inp Report'!BB220="X",1,IF('Prop Drill Pipe Inp Report'!BC220="X",1,IF('Prop Drill Pipe Inp Report'!BD220="X",1,IF('Prop Drill Pipe Inp Report'!BE220="X",1,0)))))))))))</f>
        <v>0</v>
      </c>
    </row>
    <row r="214" spans="9:10" x14ac:dyDescent="0.25">
      <c r="I214">
        <f>IF('Prop Drill Pipe Inp Report'!Z221="X",1,IF('Prop Drill Pipe Inp Report'!AA221="X",1,IF('Prop Drill Pipe Inp Report'!AB221="X",1,IF('Prop Drill Pipe Inp Report'!AC221="X",1,IF('Prop Drill Pipe Inp Report'!AD221="X",1,IF('Prop Drill Pipe Inp Report'!AE221="X",1,IF('Prop Drill Pipe Inp Report'!AF221="X",1,IF('Prop Drill Pipe Inp Report'!AG221="X",1,IF('Prop Drill Pipe Inp Report'!AH221="X",1,IF('Prop Drill Pipe Inp Report'!AI221="X",1,IF('Prop Drill Pipe Inp Report'!AJ221="X",1,IF('Prop Drill Pipe Inp Report'!AK221="X",1,IF('Prop Drill Pipe Inp Report'!AL221="X",1,IF('Prop Drill Pipe Inp Report'!AM221="X",1,IF('Prop Drill Pipe Inp Report'!AN221="X",1,IF('Prop Drill Pipe Inp Report'!AO221="X",1,IF('Prop Drill Pipe Inp Report'!AP221="X",1,0)))))))))))))))))</f>
        <v>0</v>
      </c>
      <c r="J214">
        <f>IF('Prop Drill Pipe Inp Report'!AU221="X",1,IF('Prop Drill Pipe Inp Report'!AV221="X",1,IF('Prop Drill Pipe Inp Report'!AW221="X",1,IF('Prop Drill Pipe Inp Report'!AX221="X",1,IF('Prop Drill Pipe Inp Report'!AY221="X",1,IF('Prop Drill Pipe Inp Report'!AZ221="X",1,IF('Prop Drill Pipe Inp Report'!BA221="X",1,IF('Prop Drill Pipe Inp Report'!BB221="X",1,IF('Prop Drill Pipe Inp Report'!BC221="X",1,IF('Prop Drill Pipe Inp Report'!BD221="X",1,IF('Prop Drill Pipe Inp Report'!BE221="X",1,0)))))))))))</f>
        <v>0</v>
      </c>
    </row>
    <row r="215" spans="9:10" x14ac:dyDescent="0.25">
      <c r="I215">
        <f>IF('Prop Drill Pipe Inp Report'!Z222="X",1,IF('Prop Drill Pipe Inp Report'!AA222="X",1,IF('Prop Drill Pipe Inp Report'!AB222="X",1,IF('Prop Drill Pipe Inp Report'!AC222="X",1,IF('Prop Drill Pipe Inp Report'!AD222="X",1,IF('Prop Drill Pipe Inp Report'!AE222="X",1,IF('Prop Drill Pipe Inp Report'!AF222="X",1,IF('Prop Drill Pipe Inp Report'!AG222="X",1,IF('Prop Drill Pipe Inp Report'!AH222="X",1,IF('Prop Drill Pipe Inp Report'!AI222="X",1,IF('Prop Drill Pipe Inp Report'!AJ222="X",1,IF('Prop Drill Pipe Inp Report'!AK222="X",1,IF('Prop Drill Pipe Inp Report'!AL222="X",1,IF('Prop Drill Pipe Inp Report'!AM222="X",1,IF('Prop Drill Pipe Inp Report'!AN222="X",1,IF('Prop Drill Pipe Inp Report'!AO222="X",1,IF('Prop Drill Pipe Inp Report'!AP222="X",1,0)))))))))))))))))</f>
        <v>0</v>
      </c>
      <c r="J215">
        <f>IF('Prop Drill Pipe Inp Report'!AU222="X",1,IF('Prop Drill Pipe Inp Report'!AV222="X",1,IF('Prop Drill Pipe Inp Report'!AW222="X",1,IF('Prop Drill Pipe Inp Report'!AX222="X",1,IF('Prop Drill Pipe Inp Report'!AY222="X",1,IF('Prop Drill Pipe Inp Report'!AZ222="X",1,IF('Prop Drill Pipe Inp Report'!BA222="X",1,IF('Prop Drill Pipe Inp Report'!BB222="X",1,IF('Prop Drill Pipe Inp Report'!BC222="X",1,IF('Prop Drill Pipe Inp Report'!BD222="X",1,IF('Prop Drill Pipe Inp Report'!BE222="X",1,0)))))))))))</f>
        <v>0</v>
      </c>
    </row>
    <row r="216" spans="9:10" x14ac:dyDescent="0.25">
      <c r="I216">
        <f>IF('Prop Drill Pipe Inp Report'!Z223="X",1,IF('Prop Drill Pipe Inp Report'!AA223="X",1,IF('Prop Drill Pipe Inp Report'!AB223="X",1,IF('Prop Drill Pipe Inp Report'!AC223="X",1,IF('Prop Drill Pipe Inp Report'!AD223="X",1,IF('Prop Drill Pipe Inp Report'!AE223="X",1,IF('Prop Drill Pipe Inp Report'!AF223="X",1,IF('Prop Drill Pipe Inp Report'!AG223="X",1,IF('Prop Drill Pipe Inp Report'!AH223="X",1,IF('Prop Drill Pipe Inp Report'!AI223="X",1,IF('Prop Drill Pipe Inp Report'!AJ223="X",1,IF('Prop Drill Pipe Inp Report'!AK223="X",1,IF('Prop Drill Pipe Inp Report'!AL223="X",1,IF('Prop Drill Pipe Inp Report'!AM223="X",1,IF('Prop Drill Pipe Inp Report'!AN223="X",1,IF('Prop Drill Pipe Inp Report'!AO223="X",1,IF('Prop Drill Pipe Inp Report'!AP223="X",1,0)))))))))))))))))</f>
        <v>0</v>
      </c>
      <c r="J216">
        <f>IF('Prop Drill Pipe Inp Report'!AU223="X",1,IF('Prop Drill Pipe Inp Report'!AV223="X",1,IF('Prop Drill Pipe Inp Report'!AW223="X",1,IF('Prop Drill Pipe Inp Report'!AX223="X",1,IF('Prop Drill Pipe Inp Report'!AY223="X",1,IF('Prop Drill Pipe Inp Report'!AZ223="X",1,IF('Prop Drill Pipe Inp Report'!BA223="X",1,IF('Prop Drill Pipe Inp Report'!BB223="X",1,IF('Prop Drill Pipe Inp Report'!BC223="X",1,IF('Prop Drill Pipe Inp Report'!BD223="X",1,IF('Prop Drill Pipe Inp Report'!BE223="X",1,0)))))))))))</f>
        <v>0</v>
      </c>
    </row>
    <row r="217" spans="9:10" x14ac:dyDescent="0.25">
      <c r="I217">
        <f>IF('Prop Drill Pipe Inp Report'!Z224="X",1,IF('Prop Drill Pipe Inp Report'!AA224="X",1,IF('Prop Drill Pipe Inp Report'!AB224="X",1,IF('Prop Drill Pipe Inp Report'!AC224="X",1,IF('Prop Drill Pipe Inp Report'!AD224="X",1,IF('Prop Drill Pipe Inp Report'!AE224="X",1,IF('Prop Drill Pipe Inp Report'!AF224="X",1,IF('Prop Drill Pipe Inp Report'!AG224="X",1,IF('Prop Drill Pipe Inp Report'!AH224="X",1,IF('Prop Drill Pipe Inp Report'!AI224="X",1,IF('Prop Drill Pipe Inp Report'!AJ224="X",1,IF('Prop Drill Pipe Inp Report'!AK224="X",1,IF('Prop Drill Pipe Inp Report'!AL224="X",1,IF('Prop Drill Pipe Inp Report'!AM224="X",1,IF('Prop Drill Pipe Inp Report'!AN224="X",1,IF('Prop Drill Pipe Inp Report'!AO224="X",1,IF('Prop Drill Pipe Inp Report'!AP224="X",1,0)))))))))))))))))</f>
        <v>0</v>
      </c>
      <c r="J217">
        <f>IF('Prop Drill Pipe Inp Report'!AU224="X",1,IF('Prop Drill Pipe Inp Report'!AV224="X",1,IF('Prop Drill Pipe Inp Report'!AW224="X",1,IF('Prop Drill Pipe Inp Report'!AX224="X",1,IF('Prop Drill Pipe Inp Report'!AY224="X",1,IF('Prop Drill Pipe Inp Report'!AZ224="X",1,IF('Prop Drill Pipe Inp Report'!BA224="X",1,IF('Prop Drill Pipe Inp Report'!BB224="X",1,IF('Prop Drill Pipe Inp Report'!BC224="X",1,IF('Prop Drill Pipe Inp Report'!BD224="X",1,IF('Prop Drill Pipe Inp Report'!BE224="X",1,0)))))))))))</f>
        <v>0</v>
      </c>
    </row>
    <row r="218" spans="9:10" x14ac:dyDescent="0.25">
      <c r="I218">
        <f>IF('Prop Drill Pipe Inp Report'!Z225="X",1,IF('Prop Drill Pipe Inp Report'!AA225="X",1,IF('Prop Drill Pipe Inp Report'!AB225="X",1,IF('Prop Drill Pipe Inp Report'!AC225="X",1,IF('Prop Drill Pipe Inp Report'!AD225="X",1,IF('Prop Drill Pipe Inp Report'!AE225="X",1,IF('Prop Drill Pipe Inp Report'!AF225="X",1,IF('Prop Drill Pipe Inp Report'!AG225="X",1,IF('Prop Drill Pipe Inp Report'!AH225="X",1,IF('Prop Drill Pipe Inp Report'!AI225="X",1,IF('Prop Drill Pipe Inp Report'!AJ225="X",1,IF('Prop Drill Pipe Inp Report'!AK225="X",1,IF('Prop Drill Pipe Inp Report'!AL225="X",1,IF('Prop Drill Pipe Inp Report'!AM225="X",1,IF('Prop Drill Pipe Inp Report'!AN225="X",1,IF('Prop Drill Pipe Inp Report'!AO225="X",1,IF('Prop Drill Pipe Inp Report'!AP225="X",1,0)))))))))))))))))</f>
        <v>0</v>
      </c>
      <c r="J218">
        <f>IF('Prop Drill Pipe Inp Report'!AU225="X",1,IF('Prop Drill Pipe Inp Report'!AV225="X",1,IF('Prop Drill Pipe Inp Report'!AW225="X",1,IF('Prop Drill Pipe Inp Report'!AX225="X",1,IF('Prop Drill Pipe Inp Report'!AY225="X",1,IF('Prop Drill Pipe Inp Report'!AZ225="X",1,IF('Prop Drill Pipe Inp Report'!BA225="X",1,IF('Prop Drill Pipe Inp Report'!BB225="X",1,IF('Prop Drill Pipe Inp Report'!BC225="X",1,IF('Prop Drill Pipe Inp Report'!BD225="X",1,IF('Prop Drill Pipe Inp Report'!BE225="X",1,0)))))))))))</f>
        <v>0</v>
      </c>
    </row>
    <row r="219" spans="9:10" x14ac:dyDescent="0.25">
      <c r="I219">
        <f>IF('Prop Drill Pipe Inp Report'!Z226="X",1,IF('Prop Drill Pipe Inp Report'!AA226="X",1,IF('Prop Drill Pipe Inp Report'!AB226="X",1,IF('Prop Drill Pipe Inp Report'!AC226="X",1,IF('Prop Drill Pipe Inp Report'!AD226="X",1,IF('Prop Drill Pipe Inp Report'!AE226="X",1,IF('Prop Drill Pipe Inp Report'!AF226="X",1,IF('Prop Drill Pipe Inp Report'!AG226="X",1,IF('Prop Drill Pipe Inp Report'!AH226="X",1,IF('Prop Drill Pipe Inp Report'!AI226="X",1,IF('Prop Drill Pipe Inp Report'!AJ226="X",1,IF('Prop Drill Pipe Inp Report'!AK226="X",1,IF('Prop Drill Pipe Inp Report'!AL226="X",1,IF('Prop Drill Pipe Inp Report'!AM226="X",1,IF('Prop Drill Pipe Inp Report'!AN226="X",1,IF('Prop Drill Pipe Inp Report'!AO226="X",1,IF('Prop Drill Pipe Inp Report'!AP226="X",1,0)))))))))))))))))</f>
        <v>0</v>
      </c>
      <c r="J219">
        <f>IF('Prop Drill Pipe Inp Report'!AU226="X",1,IF('Prop Drill Pipe Inp Report'!AV226="X",1,IF('Prop Drill Pipe Inp Report'!AW226="X",1,IF('Prop Drill Pipe Inp Report'!AX226="X",1,IF('Prop Drill Pipe Inp Report'!AY226="X",1,IF('Prop Drill Pipe Inp Report'!AZ226="X",1,IF('Prop Drill Pipe Inp Report'!BA226="X",1,IF('Prop Drill Pipe Inp Report'!BB226="X",1,IF('Prop Drill Pipe Inp Report'!BC226="X",1,IF('Prop Drill Pipe Inp Report'!BD226="X",1,IF('Prop Drill Pipe Inp Report'!BE226="X",1,0)))))))))))</f>
        <v>0</v>
      </c>
    </row>
    <row r="220" spans="9:10" x14ac:dyDescent="0.25">
      <c r="I220">
        <f>IF('Prop Drill Pipe Inp Report'!Z227="X",1,IF('Prop Drill Pipe Inp Report'!AA227="X",1,IF('Prop Drill Pipe Inp Report'!AB227="X",1,IF('Prop Drill Pipe Inp Report'!AC227="X",1,IF('Prop Drill Pipe Inp Report'!AD227="X",1,IF('Prop Drill Pipe Inp Report'!AE227="X",1,IF('Prop Drill Pipe Inp Report'!AF227="X",1,IF('Prop Drill Pipe Inp Report'!AG227="X",1,IF('Prop Drill Pipe Inp Report'!AH227="X",1,IF('Prop Drill Pipe Inp Report'!AI227="X",1,IF('Prop Drill Pipe Inp Report'!AJ227="X",1,IF('Prop Drill Pipe Inp Report'!AK227="X",1,IF('Prop Drill Pipe Inp Report'!AL227="X",1,IF('Prop Drill Pipe Inp Report'!AM227="X",1,IF('Prop Drill Pipe Inp Report'!AN227="X",1,IF('Prop Drill Pipe Inp Report'!AO227="X",1,IF('Prop Drill Pipe Inp Report'!AP227="X",1,0)))))))))))))))))</f>
        <v>0</v>
      </c>
      <c r="J220">
        <f>IF('Prop Drill Pipe Inp Report'!AU227="X",1,IF('Prop Drill Pipe Inp Report'!AV227="X",1,IF('Prop Drill Pipe Inp Report'!AW227="X",1,IF('Prop Drill Pipe Inp Report'!AX227="X",1,IF('Prop Drill Pipe Inp Report'!AY227="X",1,IF('Prop Drill Pipe Inp Report'!AZ227="X",1,IF('Prop Drill Pipe Inp Report'!BA227="X",1,IF('Prop Drill Pipe Inp Report'!BB227="X",1,IF('Prop Drill Pipe Inp Report'!BC227="X",1,IF('Prop Drill Pipe Inp Report'!BD227="X",1,IF('Prop Drill Pipe Inp Report'!BE227="X",1,0)))))))))))</f>
        <v>0</v>
      </c>
    </row>
    <row r="221" spans="9:10" x14ac:dyDescent="0.25">
      <c r="I221">
        <f>IF('Prop Drill Pipe Inp Report'!Z228="X",1,IF('Prop Drill Pipe Inp Report'!AA228="X",1,IF('Prop Drill Pipe Inp Report'!AB228="X",1,IF('Prop Drill Pipe Inp Report'!AC228="X",1,IF('Prop Drill Pipe Inp Report'!AD228="X",1,IF('Prop Drill Pipe Inp Report'!AE228="X",1,IF('Prop Drill Pipe Inp Report'!AF228="X",1,IF('Prop Drill Pipe Inp Report'!AG228="X",1,IF('Prop Drill Pipe Inp Report'!AH228="X",1,IF('Prop Drill Pipe Inp Report'!AI228="X",1,IF('Prop Drill Pipe Inp Report'!AJ228="X",1,IF('Prop Drill Pipe Inp Report'!AK228="X",1,IF('Prop Drill Pipe Inp Report'!AL228="X",1,IF('Prop Drill Pipe Inp Report'!AM228="X",1,IF('Prop Drill Pipe Inp Report'!AN228="X",1,IF('Prop Drill Pipe Inp Report'!AO228="X",1,IF('Prop Drill Pipe Inp Report'!AP228="X",1,0)))))))))))))))))</f>
        <v>0</v>
      </c>
      <c r="J221">
        <f>IF('Prop Drill Pipe Inp Report'!AU228="X",1,IF('Prop Drill Pipe Inp Report'!AV228="X",1,IF('Prop Drill Pipe Inp Report'!AW228="X",1,IF('Prop Drill Pipe Inp Report'!AX228="X",1,IF('Prop Drill Pipe Inp Report'!AY228="X",1,IF('Prop Drill Pipe Inp Report'!AZ228="X",1,IF('Prop Drill Pipe Inp Report'!BA228="X",1,IF('Prop Drill Pipe Inp Report'!BB228="X",1,IF('Prop Drill Pipe Inp Report'!BC228="X",1,IF('Prop Drill Pipe Inp Report'!BD228="X",1,IF('Prop Drill Pipe Inp Report'!BE228="X",1,0)))))))))))</f>
        <v>0</v>
      </c>
    </row>
    <row r="222" spans="9:10" x14ac:dyDescent="0.25">
      <c r="I222">
        <f>IF('Prop Drill Pipe Inp Report'!Z229="X",1,IF('Prop Drill Pipe Inp Report'!AA229="X",1,IF('Prop Drill Pipe Inp Report'!AB229="X",1,IF('Prop Drill Pipe Inp Report'!AC229="X",1,IF('Prop Drill Pipe Inp Report'!AD229="X",1,IF('Prop Drill Pipe Inp Report'!AE229="X",1,IF('Prop Drill Pipe Inp Report'!AF229="X",1,IF('Prop Drill Pipe Inp Report'!AG229="X",1,IF('Prop Drill Pipe Inp Report'!AH229="X",1,IF('Prop Drill Pipe Inp Report'!AI229="X",1,IF('Prop Drill Pipe Inp Report'!AJ229="X",1,IF('Prop Drill Pipe Inp Report'!AK229="X",1,IF('Prop Drill Pipe Inp Report'!AL229="X",1,IF('Prop Drill Pipe Inp Report'!AM229="X",1,IF('Prop Drill Pipe Inp Report'!AN229="X",1,IF('Prop Drill Pipe Inp Report'!AO229="X",1,IF('Prop Drill Pipe Inp Report'!AP229="X",1,0)))))))))))))))))</f>
        <v>0</v>
      </c>
      <c r="J222">
        <f>IF('Prop Drill Pipe Inp Report'!AU229="X",1,IF('Prop Drill Pipe Inp Report'!AV229="X",1,IF('Prop Drill Pipe Inp Report'!AW229="X",1,IF('Prop Drill Pipe Inp Report'!AX229="X",1,IF('Prop Drill Pipe Inp Report'!AY229="X",1,IF('Prop Drill Pipe Inp Report'!AZ229="X",1,IF('Prop Drill Pipe Inp Report'!BA229="X",1,IF('Prop Drill Pipe Inp Report'!BB229="X",1,IF('Prop Drill Pipe Inp Report'!BC229="X",1,IF('Prop Drill Pipe Inp Report'!BD229="X",1,IF('Prop Drill Pipe Inp Report'!BE229="X",1,0)))))))))))</f>
        <v>0</v>
      </c>
    </row>
    <row r="223" spans="9:10" x14ac:dyDescent="0.25">
      <c r="I223">
        <f>IF('Prop Drill Pipe Inp Report'!Z230="X",1,IF('Prop Drill Pipe Inp Report'!AA230="X",1,IF('Prop Drill Pipe Inp Report'!AB230="X",1,IF('Prop Drill Pipe Inp Report'!AC230="X",1,IF('Prop Drill Pipe Inp Report'!AD230="X",1,IF('Prop Drill Pipe Inp Report'!AE230="X",1,IF('Prop Drill Pipe Inp Report'!AF230="X",1,IF('Prop Drill Pipe Inp Report'!AG230="X",1,IF('Prop Drill Pipe Inp Report'!AH230="X",1,IF('Prop Drill Pipe Inp Report'!AI230="X",1,IF('Prop Drill Pipe Inp Report'!AJ230="X",1,IF('Prop Drill Pipe Inp Report'!AK230="X",1,IF('Prop Drill Pipe Inp Report'!AL230="X",1,IF('Prop Drill Pipe Inp Report'!AM230="X",1,IF('Prop Drill Pipe Inp Report'!AN230="X",1,IF('Prop Drill Pipe Inp Report'!AO230="X",1,IF('Prop Drill Pipe Inp Report'!AP230="X",1,0)))))))))))))))))</f>
        <v>0</v>
      </c>
      <c r="J223">
        <f>IF('Prop Drill Pipe Inp Report'!AU230="X",1,IF('Prop Drill Pipe Inp Report'!AV230="X",1,IF('Prop Drill Pipe Inp Report'!AW230="X",1,IF('Prop Drill Pipe Inp Report'!AX230="X",1,IF('Prop Drill Pipe Inp Report'!AY230="X",1,IF('Prop Drill Pipe Inp Report'!AZ230="X",1,IF('Prop Drill Pipe Inp Report'!BA230="X",1,IF('Prop Drill Pipe Inp Report'!BB230="X",1,IF('Prop Drill Pipe Inp Report'!BC230="X",1,IF('Prop Drill Pipe Inp Report'!BD230="X",1,IF('Prop Drill Pipe Inp Report'!BE230="X",1,0)))))))))))</f>
        <v>0</v>
      </c>
    </row>
    <row r="224" spans="9:10" x14ac:dyDescent="0.25">
      <c r="I224">
        <f>IF('Prop Drill Pipe Inp Report'!Z231="X",1,IF('Prop Drill Pipe Inp Report'!AA231="X",1,IF('Prop Drill Pipe Inp Report'!AB231="X",1,IF('Prop Drill Pipe Inp Report'!AC231="X",1,IF('Prop Drill Pipe Inp Report'!AD231="X",1,IF('Prop Drill Pipe Inp Report'!AE231="X",1,IF('Prop Drill Pipe Inp Report'!AF231="X",1,IF('Prop Drill Pipe Inp Report'!AG231="X",1,IF('Prop Drill Pipe Inp Report'!AH231="X",1,IF('Prop Drill Pipe Inp Report'!AI231="X",1,IF('Prop Drill Pipe Inp Report'!AJ231="X",1,IF('Prop Drill Pipe Inp Report'!AK231="X",1,IF('Prop Drill Pipe Inp Report'!AL231="X",1,IF('Prop Drill Pipe Inp Report'!AM231="X",1,IF('Prop Drill Pipe Inp Report'!AN231="X",1,IF('Prop Drill Pipe Inp Report'!AO231="X",1,IF('Prop Drill Pipe Inp Report'!AP231="X",1,0)))))))))))))))))</f>
        <v>0</v>
      </c>
      <c r="J224">
        <f>IF('Prop Drill Pipe Inp Report'!AU231="X",1,IF('Prop Drill Pipe Inp Report'!AV231="X",1,IF('Prop Drill Pipe Inp Report'!AW231="X",1,IF('Prop Drill Pipe Inp Report'!AX231="X",1,IF('Prop Drill Pipe Inp Report'!AY231="X",1,IF('Prop Drill Pipe Inp Report'!AZ231="X",1,IF('Prop Drill Pipe Inp Report'!BA231="X",1,IF('Prop Drill Pipe Inp Report'!BB231="X",1,IF('Prop Drill Pipe Inp Report'!BC231="X",1,IF('Prop Drill Pipe Inp Report'!BD231="X",1,IF('Prop Drill Pipe Inp Report'!BE231="X",1,0)))))))))))</f>
        <v>0</v>
      </c>
    </row>
    <row r="225" spans="9:10" x14ac:dyDescent="0.25">
      <c r="I225">
        <f>IF('Prop Drill Pipe Inp Report'!Z232="X",1,IF('Prop Drill Pipe Inp Report'!AA232="X",1,IF('Prop Drill Pipe Inp Report'!AB232="X",1,IF('Prop Drill Pipe Inp Report'!AC232="X",1,IF('Prop Drill Pipe Inp Report'!AD232="X",1,IF('Prop Drill Pipe Inp Report'!AE232="X",1,IF('Prop Drill Pipe Inp Report'!AF232="X",1,IF('Prop Drill Pipe Inp Report'!AG232="X",1,IF('Prop Drill Pipe Inp Report'!AH232="X",1,IF('Prop Drill Pipe Inp Report'!AI232="X",1,IF('Prop Drill Pipe Inp Report'!AJ232="X",1,IF('Prop Drill Pipe Inp Report'!AK232="X",1,IF('Prop Drill Pipe Inp Report'!AL232="X",1,IF('Prop Drill Pipe Inp Report'!AM232="X",1,IF('Prop Drill Pipe Inp Report'!AN232="X",1,IF('Prop Drill Pipe Inp Report'!AO232="X",1,IF('Prop Drill Pipe Inp Report'!AP232="X",1,0)))))))))))))))))</f>
        <v>0</v>
      </c>
      <c r="J225">
        <f>IF('Prop Drill Pipe Inp Report'!AU232="X",1,IF('Prop Drill Pipe Inp Report'!AV232="X",1,IF('Prop Drill Pipe Inp Report'!AW232="X",1,IF('Prop Drill Pipe Inp Report'!AX232="X",1,IF('Prop Drill Pipe Inp Report'!AY232="X",1,IF('Prop Drill Pipe Inp Report'!AZ232="X",1,IF('Prop Drill Pipe Inp Report'!BA232="X",1,IF('Prop Drill Pipe Inp Report'!BB232="X",1,IF('Prop Drill Pipe Inp Report'!BC232="X",1,IF('Prop Drill Pipe Inp Report'!BD232="X",1,IF('Prop Drill Pipe Inp Report'!BE232="X",1,0)))))))))))</f>
        <v>0</v>
      </c>
    </row>
    <row r="226" spans="9:10" x14ac:dyDescent="0.25">
      <c r="I226">
        <f>IF('Prop Drill Pipe Inp Report'!Z233="X",1,IF('Prop Drill Pipe Inp Report'!AA233="X",1,IF('Prop Drill Pipe Inp Report'!AB233="X",1,IF('Prop Drill Pipe Inp Report'!AC233="X",1,IF('Prop Drill Pipe Inp Report'!AD233="X",1,IF('Prop Drill Pipe Inp Report'!AE233="X",1,IF('Prop Drill Pipe Inp Report'!AF233="X",1,IF('Prop Drill Pipe Inp Report'!AG233="X",1,IF('Prop Drill Pipe Inp Report'!AH233="X",1,IF('Prop Drill Pipe Inp Report'!AI233="X",1,IF('Prop Drill Pipe Inp Report'!AJ233="X",1,IF('Prop Drill Pipe Inp Report'!AK233="X",1,IF('Prop Drill Pipe Inp Report'!AL233="X",1,IF('Prop Drill Pipe Inp Report'!AM233="X",1,IF('Prop Drill Pipe Inp Report'!AN233="X",1,IF('Prop Drill Pipe Inp Report'!AO233="X",1,IF('Prop Drill Pipe Inp Report'!AP233="X",1,0)))))))))))))))))</f>
        <v>0</v>
      </c>
      <c r="J226">
        <f>IF('Prop Drill Pipe Inp Report'!AU233="X",1,IF('Prop Drill Pipe Inp Report'!AV233="X",1,IF('Prop Drill Pipe Inp Report'!AW233="X",1,IF('Prop Drill Pipe Inp Report'!AX233="X",1,IF('Prop Drill Pipe Inp Report'!AY233="X",1,IF('Prop Drill Pipe Inp Report'!AZ233="X",1,IF('Prop Drill Pipe Inp Report'!BA233="X",1,IF('Prop Drill Pipe Inp Report'!BB233="X",1,IF('Prop Drill Pipe Inp Report'!BC233="X",1,IF('Prop Drill Pipe Inp Report'!BD233="X",1,IF('Prop Drill Pipe Inp Report'!BE233="X",1,0)))))))))))</f>
        <v>0</v>
      </c>
    </row>
    <row r="227" spans="9:10" x14ac:dyDescent="0.25">
      <c r="I227">
        <f>IF('Prop Drill Pipe Inp Report'!Z234="X",1,IF('Prop Drill Pipe Inp Report'!AA234="X",1,IF('Prop Drill Pipe Inp Report'!AB234="X",1,IF('Prop Drill Pipe Inp Report'!AC234="X",1,IF('Prop Drill Pipe Inp Report'!AD234="X",1,IF('Prop Drill Pipe Inp Report'!AE234="X",1,IF('Prop Drill Pipe Inp Report'!AF234="X",1,IF('Prop Drill Pipe Inp Report'!AG234="X",1,IF('Prop Drill Pipe Inp Report'!AH234="X",1,IF('Prop Drill Pipe Inp Report'!AI234="X",1,IF('Prop Drill Pipe Inp Report'!AJ234="X",1,IF('Prop Drill Pipe Inp Report'!AK234="X",1,IF('Prop Drill Pipe Inp Report'!AL234="X",1,IF('Prop Drill Pipe Inp Report'!AM234="X",1,IF('Prop Drill Pipe Inp Report'!AN234="X",1,IF('Prop Drill Pipe Inp Report'!AO234="X",1,IF('Prop Drill Pipe Inp Report'!AP234="X",1,0)))))))))))))))))</f>
        <v>0</v>
      </c>
      <c r="J227">
        <f>IF('Prop Drill Pipe Inp Report'!AU234="X",1,IF('Prop Drill Pipe Inp Report'!AV234="X",1,IF('Prop Drill Pipe Inp Report'!AW234="X",1,IF('Prop Drill Pipe Inp Report'!AX234="X",1,IF('Prop Drill Pipe Inp Report'!AY234="X",1,IF('Prop Drill Pipe Inp Report'!AZ234="X",1,IF('Prop Drill Pipe Inp Report'!BA234="X",1,IF('Prop Drill Pipe Inp Report'!BB234="X",1,IF('Prop Drill Pipe Inp Report'!BC234="X",1,IF('Prop Drill Pipe Inp Report'!BD234="X",1,IF('Prop Drill Pipe Inp Report'!BE234="X",1,0)))))))))))</f>
        <v>0</v>
      </c>
    </row>
    <row r="228" spans="9:10" x14ac:dyDescent="0.25">
      <c r="I228">
        <f>IF('Prop Drill Pipe Inp Report'!Z235="X",1,IF('Prop Drill Pipe Inp Report'!AA235="X",1,IF('Prop Drill Pipe Inp Report'!AB235="X",1,IF('Prop Drill Pipe Inp Report'!AC235="X",1,IF('Prop Drill Pipe Inp Report'!AD235="X",1,IF('Prop Drill Pipe Inp Report'!AE235="X",1,IF('Prop Drill Pipe Inp Report'!AF235="X",1,IF('Prop Drill Pipe Inp Report'!AG235="X",1,IF('Prop Drill Pipe Inp Report'!AH235="X",1,IF('Prop Drill Pipe Inp Report'!AI235="X",1,IF('Prop Drill Pipe Inp Report'!AJ235="X",1,IF('Prop Drill Pipe Inp Report'!AK235="X",1,IF('Prop Drill Pipe Inp Report'!AL235="X",1,IF('Prop Drill Pipe Inp Report'!AM235="X",1,IF('Prop Drill Pipe Inp Report'!AN235="X",1,IF('Prop Drill Pipe Inp Report'!AO235="X",1,IF('Prop Drill Pipe Inp Report'!AP235="X",1,0)))))))))))))))))</f>
        <v>0</v>
      </c>
      <c r="J228">
        <f>IF('Prop Drill Pipe Inp Report'!AU235="X",1,IF('Prop Drill Pipe Inp Report'!AV235="X",1,IF('Prop Drill Pipe Inp Report'!AW235="X",1,IF('Prop Drill Pipe Inp Report'!AX235="X",1,IF('Prop Drill Pipe Inp Report'!AY235="X",1,IF('Prop Drill Pipe Inp Report'!AZ235="X",1,IF('Prop Drill Pipe Inp Report'!BA235="X",1,IF('Prop Drill Pipe Inp Report'!BB235="X",1,IF('Prop Drill Pipe Inp Report'!BC235="X",1,IF('Prop Drill Pipe Inp Report'!BD235="X",1,IF('Prop Drill Pipe Inp Report'!BE235="X",1,0)))))))))))</f>
        <v>0</v>
      </c>
    </row>
    <row r="229" spans="9:10" x14ac:dyDescent="0.25">
      <c r="I229">
        <f>IF('Prop Drill Pipe Inp Report'!Z236="X",1,IF('Prop Drill Pipe Inp Report'!AA236="X",1,IF('Prop Drill Pipe Inp Report'!AB236="X",1,IF('Prop Drill Pipe Inp Report'!AC236="X",1,IF('Prop Drill Pipe Inp Report'!AD236="X",1,IF('Prop Drill Pipe Inp Report'!AE236="X",1,IF('Prop Drill Pipe Inp Report'!AF236="X",1,IF('Prop Drill Pipe Inp Report'!AG236="X",1,IF('Prop Drill Pipe Inp Report'!AH236="X",1,IF('Prop Drill Pipe Inp Report'!AI236="X",1,IF('Prop Drill Pipe Inp Report'!AJ236="X",1,IF('Prop Drill Pipe Inp Report'!AK236="X",1,IF('Prop Drill Pipe Inp Report'!AL236="X",1,IF('Prop Drill Pipe Inp Report'!AM236="X",1,IF('Prop Drill Pipe Inp Report'!AN236="X",1,IF('Prop Drill Pipe Inp Report'!AO236="X",1,IF('Prop Drill Pipe Inp Report'!AP236="X",1,0)))))))))))))))))</f>
        <v>0</v>
      </c>
      <c r="J229">
        <f>IF('Prop Drill Pipe Inp Report'!AU236="X",1,IF('Prop Drill Pipe Inp Report'!AV236="X",1,IF('Prop Drill Pipe Inp Report'!AW236="X",1,IF('Prop Drill Pipe Inp Report'!AX236="X",1,IF('Prop Drill Pipe Inp Report'!AY236="X",1,IF('Prop Drill Pipe Inp Report'!AZ236="X",1,IF('Prop Drill Pipe Inp Report'!BA236="X",1,IF('Prop Drill Pipe Inp Report'!BB236="X",1,IF('Prop Drill Pipe Inp Report'!BC236="X",1,IF('Prop Drill Pipe Inp Report'!BD236="X",1,IF('Prop Drill Pipe Inp Report'!BE236="X",1,0)))))))))))</f>
        <v>0</v>
      </c>
    </row>
    <row r="230" spans="9:10" x14ac:dyDescent="0.25">
      <c r="I230">
        <f>IF('Prop Drill Pipe Inp Report'!Z237="X",1,IF('Prop Drill Pipe Inp Report'!AA237="X",1,IF('Prop Drill Pipe Inp Report'!AB237="X",1,IF('Prop Drill Pipe Inp Report'!AC237="X",1,IF('Prop Drill Pipe Inp Report'!AD237="X",1,IF('Prop Drill Pipe Inp Report'!AE237="X",1,IF('Prop Drill Pipe Inp Report'!AF237="X",1,IF('Prop Drill Pipe Inp Report'!AG237="X",1,IF('Prop Drill Pipe Inp Report'!AH237="X",1,IF('Prop Drill Pipe Inp Report'!AI237="X",1,IF('Prop Drill Pipe Inp Report'!AJ237="X",1,IF('Prop Drill Pipe Inp Report'!AK237="X",1,IF('Prop Drill Pipe Inp Report'!AL237="X",1,IF('Prop Drill Pipe Inp Report'!AM237="X",1,IF('Prop Drill Pipe Inp Report'!AN237="X",1,IF('Prop Drill Pipe Inp Report'!AO237="X",1,IF('Prop Drill Pipe Inp Report'!AP237="X",1,0)))))))))))))))))</f>
        <v>0</v>
      </c>
      <c r="J230">
        <f>IF('Prop Drill Pipe Inp Report'!AU237="X",1,IF('Prop Drill Pipe Inp Report'!AV237="X",1,IF('Prop Drill Pipe Inp Report'!AW237="X",1,IF('Prop Drill Pipe Inp Report'!AX237="X",1,IF('Prop Drill Pipe Inp Report'!AY237="X",1,IF('Prop Drill Pipe Inp Report'!AZ237="X",1,IF('Prop Drill Pipe Inp Report'!BA237="X",1,IF('Prop Drill Pipe Inp Report'!BB237="X",1,IF('Prop Drill Pipe Inp Report'!BC237="X",1,IF('Prop Drill Pipe Inp Report'!BD237="X",1,IF('Prop Drill Pipe Inp Report'!BE237="X",1,0)))))))))))</f>
        <v>0</v>
      </c>
    </row>
    <row r="231" spans="9:10" x14ac:dyDescent="0.25">
      <c r="I231">
        <f>IF('Prop Drill Pipe Inp Report'!Z238="X",1,IF('Prop Drill Pipe Inp Report'!AA238="X",1,IF('Prop Drill Pipe Inp Report'!AB238="X",1,IF('Prop Drill Pipe Inp Report'!AC238="X",1,IF('Prop Drill Pipe Inp Report'!AD238="X",1,IF('Prop Drill Pipe Inp Report'!AE238="X",1,IF('Prop Drill Pipe Inp Report'!AF238="X",1,IF('Prop Drill Pipe Inp Report'!AG238="X",1,IF('Prop Drill Pipe Inp Report'!AH238="X",1,IF('Prop Drill Pipe Inp Report'!AI238="X",1,IF('Prop Drill Pipe Inp Report'!AJ238="X",1,IF('Prop Drill Pipe Inp Report'!AK238="X",1,IF('Prop Drill Pipe Inp Report'!AL238="X",1,IF('Prop Drill Pipe Inp Report'!AM238="X",1,IF('Prop Drill Pipe Inp Report'!AN238="X",1,IF('Prop Drill Pipe Inp Report'!AO238="X",1,IF('Prop Drill Pipe Inp Report'!AP238="X",1,0)))))))))))))))))</f>
        <v>0</v>
      </c>
      <c r="J231">
        <f>IF('Prop Drill Pipe Inp Report'!AU238="X",1,IF('Prop Drill Pipe Inp Report'!AV238="X",1,IF('Prop Drill Pipe Inp Report'!AW238="X",1,IF('Prop Drill Pipe Inp Report'!AX238="X",1,IF('Prop Drill Pipe Inp Report'!AY238="X",1,IF('Prop Drill Pipe Inp Report'!AZ238="X",1,IF('Prop Drill Pipe Inp Report'!BA238="X",1,IF('Prop Drill Pipe Inp Report'!BB238="X",1,IF('Prop Drill Pipe Inp Report'!BC238="X",1,IF('Prop Drill Pipe Inp Report'!BD238="X",1,IF('Prop Drill Pipe Inp Report'!BE238="X",1,0)))))))))))</f>
        <v>0</v>
      </c>
    </row>
    <row r="232" spans="9:10" x14ac:dyDescent="0.25">
      <c r="I232">
        <f>IF('Prop Drill Pipe Inp Report'!Z239="X",1,IF('Prop Drill Pipe Inp Report'!AA239="X",1,IF('Prop Drill Pipe Inp Report'!AB239="X",1,IF('Prop Drill Pipe Inp Report'!AC239="X",1,IF('Prop Drill Pipe Inp Report'!AD239="X",1,IF('Prop Drill Pipe Inp Report'!AE239="X",1,IF('Prop Drill Pipe Inp Report'!AF239="X",1,IF('Prop Drill Pipe Inp Report'!AG239="X",1,IF('Prop Drill Pipe Inp Report'!AH239="X",1,IF('Prop Drill Pipe Inp Report'!AI239="X",1,IF('Prop Drill Pipe Inp Report'!AJ239="X",1,IF('Prop Drill Pipe Inp Report'!AK239="X",1,IF('Prop Drill Pipe Inp Report'!AL239="X",1,IF('Prop Drill Pipe Inp Report'!AM239="X",1,IF('Prop Drill Pipe Inp Report'!AN239="X",1,IF('Prop Drill Pipe Inp Report'!AO239="X",1,IF('Prop Drill Pipe Inp Report'!AP239="X",1,0)))))))))))))))))</f>
        <v>0</v>
      </c>
      <c r="J232">
        <f>IF('Prop Drill Pipe Inp Report'!AU239="X",1,IF('Prop Drill Pipe Inp Report'!AV239="X",1,IF('Prop Drill Pipe Inp Report'!AW239="X",1,IF('Prop Drill Pipe Inp Report'!AX239="X",1,IF('Prop Drill Pipe Inp Report'!AY239="X",1,IF('Prop Drill Pipe Inp Report'!AZ239="X",1,IF('Prop Drill Pipe Inp Report'!BA239="X",1,IF('Prop Drill Pipe Inp Report'!BB239="X",1,IF('Prop Drill Pipe Inp Report'!BC239="X",1,IF('Prop Drill Pipe Inp Report'!BD239="X",1,IF('Prop Drill Pipe Inp Report'!BE239="X",1,0)))))))))))</f>
        <v>0</v>
      </c>
    </row>
    <row r="233" spans="9:10" x14ac:dyDescent="0.25">
      <c r="I233">
        <f>IF('Prop Drill Pipe Inp Report'!Z240="X",1,IF('Prop Drill Pipe Inp Report'!AA240="X",1,IF('Prop Drill Pipe Inp Report'!AB240="X",1,IF('Prop Drill Pipe Inp Report'!AC240="X",1,IF('Prop Drill Pipe Inp Report'!AD240="X",1,IF('Prop Drill Pipe Inp Report'!AE240="X",1,IF('Prop Drill Pipe Inp Report'!AF240="X",1,IF('Prop Drill Pipe Inp Report'!AG240="X",1,IF('Prop Drill Pipe Inp Report'!AH240="X",1,IF('Prop Drill Pipe Inp Report'!AI240="X",1,IF('Prop Drill Pipe Inp Report'!AJ240="X",1,IF('Prop Drill Pipe Inp Report'!AK240="X",1,IF('Prop Drill Pipe Inp Report'!AL240="X",1,IF('Prop Drill Pipe Inp Report'!AM240="X",1,IF('Prop Drill Pipe Inp Report'!AN240="X",1,IF('Prop Drill Pipe Inp Report'!AO240="X",1,IF('Prop Drill Pipe Inp Report'!AP240="X",1,0)))))))))))))))))</f>
        <v>0</v>
      </c>
      <c r="J233">
        <f>IF('Prop Drill Pipe Inp Report'!AU240="X",1,IF('Prop Drill Pipe Inp Report'!AV240="X",1,IF('Prop Drill Pipe Inp Report'!AW240="X",1,IF('Prop Drill Pipe Inp Report'!AX240="X",1,IF('Prop Drill Pipe Inp Report'!AY240="X",1,IF('Prop Drill Pipe Inp Report'!AZ240="X",1,IF('Prop Drill Pipe Inp Report'!BA240="X",1,IF('Prop Drill Pipe Inp Report'!BB240="X",1,IF('Prop Drill Pipe Inp Report'!BC240="X",1,IF('Prop Drill Pipe Inp Report'!BD240="X",1,IF('Prop Drill Pipe Inp Report'!BE240="X",1,0)))))))))))</f>
        <v>0</v>
      </c>
    </row>
    <row r="234" spans="9:10" x14ac:dyDescent="0.25">
      <c r="I234">
        <f>IF('Prop Drill Pipe Inp Report'!Z241="X",1,IF('Prop Drill Pipe Inp Report'!AA241="X",1,IF('Prop Drill Pipe Inp Report'!AB241="X",1,IF('Prop Drill Pipe Inp Report'!AC241="X",1,IF('Prop Drill Pipe Inp Report'!AD241="X",1,IF('Prop Drill Pipe Inp Report'!AE241="X",1,IF('Prop Drill Pipe Inp Report'!AF241="X",1,IF('Prop Drill Pipe Inp Report'!AG241="X",1,IF('Prop Drill Pipe Inp Report'!AH241="X",1,IF('Prop Drill Pipe Inp Report'!AI241="X",1,IF('Prop Drill Pipe Inp Report'!AJ241="X",1,IF('Prop Drill Pipe Inp Report'!AK241="X",1,IF('Prop Drill Pipe Inp Report'!AL241="X",1,IF('Prop Drill Pipe Inp Report'!AM241="X",1,IF('Prop Drill Pipe Inp Report'!AN241="X",1,IF('Prop Drill Pipe Inp Report'!AO241="X",1,IF('Prop Drill Pipe Inp Report'!AP241="X",1,0)))))))))))))))))</f>
        <v>0</v>
      </c>
      <c r="J234">
        <f>IF('Prop Drill Pipe Inp Report'!AU241="X",1,IF('Prop Drill Pipe Inp Report'!AV241="X",1,IF('Prop Drill Pipe Inp Report'!AW241="X",1,IF('Prop Drill Pipe Inp Report'!AX241="X",1,IF('Prop Drill Pipe Inp Report'!AY241="X",1,IF('Prop Drill Pipe Inp Report'!AZ241="X",1,IF('Prop Drill Pipe Inp Report'!BA241="X",1,IF('Prop Drill Pipe Inp Report'!BB241="X",1,IF('Prop Drill Pipe Inp Report'!BC241="X",1,IF('Prop Drill Pipe Inp Report'!BD241="X",1,IF('Prop Drill Pipe Inp Report'!BE241="X",1,0)))))))))))</f>
        <v>0</v>
      </c>
    </row>
    <row r="235" spans="9:10" x14ac:dyDescent="0.25">
      <c r="I235">
        <f>IF('Prop Drill Pipe Inp Report'!Z242="X",1,IF('Prop Drill Pipe Inp Report'!AA242="X",1,IF('Prop Drill Pipe Inp Report'!AB242="X",1,IF('Prop Drill Pipe Inp Report'!AC242="X",1,IF('Prop Drill Pipe Inp Report'!AD242="X",1,IF('Prop Drill Pipe Inp Report'!AE242="X",1,IF('Prop Drill Pipe Inp Report'!AF242="X",1,IF('Prop Drill Pipe Inp Report'!AG242="X",1,IF('Prop Drill Pipe Inp Report'!AH242="X",1,IF('Prop Drill Pipe Inp Report'!AI242="X",1,IF('Prop Drill Pipe Inp Report'!AJ242="X",1,IF('Prop Drill Pipe Inp Report'!AK242="X",1,IF('Prop Drill Pipe Inp Report'!AL242="X",1,IF('Prop Drill Pipe Inp Report'!AM242="X",1,IF('Prop Drill Pipe Inp Report'!AN242="X",1,IF('Prop Drill Pipe Inp Report'!AO242="X",1,IF('Prop Drill Pipe Inp Report'!AP242="X",1,0)))))))))))))))))</f>
        <v>0</v>
      </c>
      <c r="J235">
        <f>IF('Prop Drill Pipe Inp Report'!AU242="X",1,IF('Prop Drill Pipe Inp Report'!AV242="X",1,IF('Prop Drill Pipe Inp Report'!AW242="X",1,IF('Prop Drill Pipe Inp Report'!AX242="X",1,IF('Prop Drill Pipe Inp Report'!AY242="X",1,IF('Prop Drill Pipe Inp Report'!AZ242="X",1,IF('Prop Drill Pipe Inp Report'!BA242="X",1,IF('Prop Drill Pipe Inp Report'!BB242="X",1,IF('Prop Drill Pipe Inp Report'!BC242="X",1,IF('Prop Drill Pipe Inp Report'!BD242="X",1,IF('Prop Drill Pipe Inp Report'!BE242="X",1,0)))))))))))</f>
        <v>0</v>
      </c>
    </row>
    <row r="236" spans="9:10" x14ac:dyDescent="0.25">
      <c r="I236">
        <f>IF('Prop Drill Pipe Inp Report'!Z243="X",1,IF('Prop Drill Pipe Inp Report'!AA243="X",1,IF('Prop Drill Pipe Inp Report'!AB243="X",1,IF('Prop Drill Pipe Inp Report'!AC243="X",1,IF('Prop Drill Pipe Inp Report'!AD243="X",1,IF('Prop Drill Pipe Inp Report'!AE243="X",1,IF('Prop Drill Pipe Inp Report'!AF243="X",1,IF('Prop Drill Pipe Inp Report'!AG243="X",1,IF('Prop Drill Pipe Inp Report'!AH243="X",1,IF('Prop Drill Pipe Inp Report'!AI243="X",1,IF('Prop Drill Pipe Inp Report'!AJ243="X",1,IF('Prop Drill Pipe Inp Report'!AK243="X",1,IF('Prop Drill Pipe Inp Report'!AL243="X",1,IF('Prop Drill Pipe Inp Report'!AM243="X",1,IF('Prop Drill Pipe Inp Report'!AN243="X",1,IF('Prop Drill Pipe Inp Report'!AO243="X",1,IF('Prop Drill Pipe Inp Report'!AP243="X",1,0)))))))))))))))))</f>
        <v>0</v>
      </c>
      <c r="J236">
        <f>IF('Prop Drill Pipe Inp Report'!AU243="X",1,IF('Prop Drill Pipe Inp Report'!AV243="X",1,IF('Prop Drill Pipe Inp Report'!AW243="X",1,IF('Prop Drill Pipe Inp Report'!AX243="X",1,IF('Prop Drill Pipe Inp Report'!AY243="X",1,IF('Prop Drill Pipe Inp Report'!AZ243="X",1,IF('Prop Drill Pipe Inp Report'!BA243="X",1,IF('Prop Drill Pipe Inp Report'!BB243="X",1,IF('Prop Drill Pipe Inp Report'!BC243="X",1,IF('Prop Drill Pipe Inp Report'!BD243="X",1,IF('Prop Drill Pipe Inp Report'!BE243="X",1,0)))))))))))</f>
        <v>0</v>
      </c>
    </row>
    <row r="237" spans="9:10" x14ac:dyDescent="0.25">
      <c r="I237">
        <f>IF('Prop Drill Pipe Inp Report'!Z244="X",1,IF('Prop Drill Pipe Inp Report'!AA244="X",1,IF('Prop Drill Pipe Inp Report'!AB244="X",1,IF('Prop Drill Pipe Inp Report'!AC244="X",1,IF('Prop Drill Pipe Inp Report'!AD244="X",1,IF('Prop Drill Pipe Inp Report'!AE244="X",1,IF('Prop Drill Pipe Inp Report'!AF244="X",1,IF('Prop Drill Pipe Inp Report'!AG244="X",1,IF('Prop Drill Pipe Inp Report'!AH244="X",1,IF('Prop Drill Pipe Inp Report'!AI244="X",1,IF('Prop Drill Pipe Inp Report'!AJ244="X",1,IF('Prop Drill Pipe Inp Report'!AK244="X",1,IF('Prop Drill Pipe Inp Report'!AL244="X",1,IF('Prop Drill Pipe Inp Report'!AM244="X",1,IF('Prop Drill Pipe Inp Report'!AN244="X",1,IF('Prop Drill Pipe Inp Report'!AO244="X",1,IF('Prop Drill Pipe Inp Report'!AP244="X",1,0)))))))))))))))))</f>
        <v>0</v>
      </c>
      <c r="J237">
        <f>IF('Prop Drill Pipe Inp Report'!AU244="X",1,IF('Prop Drill Pipe Inp Report'!AV244="X",1,IF('Prop Drill Pipe Inp Report'!AW244="X",1,IF('Prop Drill Pipe Inp Report'!AX244="X",1,IF('Prop Drill Pipe Inp Report'!AY244="X",1,IF('Prop Drill Pipe Inp Report'!AZ244="X",1,IF('Prop Drill Pipe Inp Report'!BA244="X",1,IF('Prop Drill Pipe Inp Report'!BB244="X",1,IF('Prop Drill Pipe Inp Report'!BC244="X",1,IF('Prop Drill Pipe Inp Report'!BD244="X",1,IF('Prop Drill Pipe Inp Report'!BE244="X",1,0)))))))))))</f>
        <v>0</v>
      </c>
    </row>
    <row r="238" spans="9:10" x14ac:dyDescent="0.25">
      <c r="I238">
        <f>IF('Prop Drill Pipe Inp Report'!Z245="X",1,IF('Prop Drill Pipe Inp Report'!AA245="X",1,IF('Prop Drill Pipe Inp Report'!AB245="X",1,IF('Prop Drill Pipe Inp Report'!AC245="X",1,IF('Prop Drill Pipe Inp Report'!AD245="X",1,IF('Prop Drill Pipe Inp Report'!AE245="X",1,IF('Prop Drill Pipe Inp Report'!AF245="X",1,IF('Prop Drill Pipe Inp Report'!AG245="X",1,IF('Prop Drill Pipe Inp Report'!AH245="X",1,IF('Prop Drill Pipe Inp Report'!AI245="X",1,IF('Prop Drill Pipe Inp Report'!AJ245="X",1,IF('Prop Drill Pipe Inp Report'!AK245="X",1,IF('Prop Drill Pipe Inp Report'!AL245="X",1,IF('Prop Drill Pipe Inp Report'!AM245="X",1,IF('Prop Drill Pipe Inp Report'!AN245="X",1,IF('Prop Drill Pipe Inp Report'!AO245="X",1,IF('Prop Drill Pipe Inp Report'!AP245="X",1,0)))))))))))))))))</f>
        <v>0</v>
      </c>
      <c r="J238">
        <f>IF('Prop Drill Pipe Inp Report'!AU245="X",1,IF('Prop Drill Pipe Inp Report'!AV245="X",1,IF('Prop Drill Pipe Inp Report'!AW245="X",1,IF('Prop Drill Pipe Inp Report'!AX245="X",1,IF('Prop Drill Pipe Inp Report'!AY245="X",1,IF('Prop Drill Pipe Inp Report'!AZ245="X",1,IF('Prop Drill Pipe Inp Report'!BA245="X",1,IF('Prop Drill Pipe Inp Report'!BB245="X",1,IF('Prop Drill Pipe Inp Report'!BC245="X",1,IF('Prop Drill Pipe Inp Report'!BD245="X",1,IF('Prop Drill Pipe Inp Report'!BE245="X",1,0)))))))))))</f>
        <v>0</v>
      </c>
    </row>
    <row r="239" spans="9:10" x14ac:dyDescent="0.25">
      <c r="I239">
        <f>IF('Prop Drill Pipe Inp Report'!Z246="X",1,IF('Prop Drill Pipe Inp Report'!AA246="X",1,IF('Prop Drill Pipe Inp Report'!AB246="X",1,IF('Prop Drill Pipe Inp Report'!AC246="X",1,IF('Prop Drill Pipe Inp Report'!AD246="X",1,IF('Prop Drill Pipe Inp Report'!AE246="X",1,IF('Prop Drill Pipe Inp Report'!AF246="X",1,IF('Prop Drill Pipe Inp Report'!AG246="X",1,IF('Prop Drill Pipe Inp Report'!AH246="X",1,IF('Prop Drill Pipe Inp Report'!AI246="X",1,IF('Prop Drill Pipe Inp Report'!AJ246="X",1,IF('Prop Drill Pipe Inp Report'!AK246="X",1,IF('Prop Drill Pipe Inp Report'!AL246="X",1,IF('Prop Drill Pipe Inp Report'!AM246="X",1,IF('Prop Drill Pipe Inp Report'!AN246="X",1,IF('Prop Drill Pipe Inp Report'!AO246="X",1,IF('Prop Drill Pipe Inp Report'!AP246="X",1,0)))))))))))))))))</f>
        <v>0</v>
      </c>
      <c r="J239">
        <f>IF('Prop Drill Pipe Inp Report'!AU246="X",1,IF('Prop Drill Pipe Inp Report'!AV246="X",1,IF('Prop Drill Pipe Inp Report'!AW246="X",1,IF('Prop Drill Pipe Inp Report'!AX246="X",1,IF('Prop Drill Pipe Inp Report'!AY246="X",1,IF('Prop Drill Pipe Inp Report'!AZ246="X",1,IF('Prop Drill Pipe Inp Report'!BA246="X",1,IF('Prop Drill Pipe Inp Report'!BB246="X",1,IF('Prop Drill Pipe Inp Report'!BC246="X",1,IF('Prop Drill Pipe Inp Report'!BD246="X",1,IF('Prop Drill Pipe Inp Report'!BE246="X",1,0)))))))))))</f>
        <v>0</v>
      </c>
    </row>
    <row r="240" spans="9:10" x14ac:dyDescent="0.25">
      <c r="I240">
        <f>IF('Prop Drill Pipe Inp Report'!Z247="X",1,IF('Prop Drill Pipe Inp Report'!AA247="X",1,IF('Prop Drill Pipe Inp Report'!AB247="X",1,IF('Prop Drill Pipe Inp Report'!AC247="X",1,IF('Prop Drill Pipe Inp Report'!AD247="X",1,IF('Prop Drill Pipe Inp Report'!AE247="X",1,IF('Prop Drill Pipe Inp Report'!AF247="X",1,IF('Prop Drill Pipe Inp Report'!AG247="X",1,IF('Prop Drill Pipe Inp Report'!AH247="X",1,IF('Prop Drill Pipe Inp Report'!AI247="X",1,IF('Prop Drill Pipe Inp Report'!AJ247="X",1,IF('Prop Drill Pipe Inp Report'!AK247="X",1,IF('Prop Drill Pipe Inp Report'!AL247="X",1,IF('Prop Drill Pipe Inp Report'!AM247="X",1,IF('Prop Drill Pipe Inp Report'!AN247="X",1,IF('Prop Drill Pipe Inp Report'!AO247="X",1,IF('Prop Drill Pipe Inp Report'!AP247="X",1,0)))))))))))))))))</f>
        <v>0</v>
      </c>
      <c r="J240">
        <f>IF('Prop Drill Pipe Inp Report'!AU247="X",1,IF('Prop Drill Pipe Inp Report'!AV247="X",1,IF('Prop Drill Pipe Inp Report'!AW247="X",1,IF('Prop Drill Pipe Inp Report'!AX247="X",1,IF('Prop Drill Pipe Inp Report'!AY247="X",1,IF('Prop Drill Pipe Inp Report'!AZ247="X",1,IF('Prop Drill Pipe Inp Report'!BA247="X",1,IF('Prop Drill Pipe Inp Report'!BB247="X",1,IF('Prop Drill Pipe Inp Report'!BC247="X",1,IF('Prop Drill Pipe Inp Report'!BD247="X",1,IF('Prop Drill Pipe Inp Report'!BE247="X",1,0)))))))))))</f>
        <v>0</v>
      </c>
    </row>
    <row r="241" spans="9:10" x14ac:dyDescent="0.25">
      <c r="I241">
        <f>IF('Prop Drill Pipe Inp Report'!Z248="X",1,IF('Prop Drill Pipe Inp Report'!AA248="X",1,IF('Prop Drill Pipe Inp Report'!AB248="X",1,IF('Prop Drill Pipe Inp Report'!AC248="X",1,IF('Prop Drill Pipe Inp Report'!AD248="X",1,IF('Prop Drill Pipe Inp Report'!AE248="X",1,IF('Prop Drill Pipe Inp Report'!AF248="X",1,IF('Prop Drill Pipe Inp Report'!AG248="X",1,IF('Prop Drill Pipe Inp Report'!AH248="X",1,IF('Prop Drill Pipe Inp Report'!AI248="X",1,IF('Prop Drill Pipe Inp Report'!AJ248="X",1,IF('Prop Drill Pipe Inp Report'!AK248="X",1,IF('Prop Drill Pipe Inp Report'!AL248="X",1,IF('Prop Drill Pipe Inp Report'!AM248="X",1,IF('Prop Drill Pipe Inp Report'!AN248="X",1,IF('Prop Drill Pipe Inp Report'!AO248="X",1,IF('Prop Drill Pipe Inp Report'!AP248="X",1,0)))))))))))))))))</f>
        <v>0</v>
      </c>
      <c r="J241">
        <f>IF('Prop Drill Pipe Inp Report'!AU248="X",1,IF('Prop Drill Pipe Inp Report'!AV248="X",1,IF('Prop Drill Pipe Inp Report'!AW248="X",1,IF('Prop Drill Pipe Inp Report'!AX248="X",1,IF('Prop Drill Pipe Inp Report'!AY248="X",1,IF('Prop Drill Pipe Inp Report'!AZ248="X",1,IF('Prop Drill Pipe Inp Report'!BA248="X",1,IF('Prop Drill Pipe Inp Report'!BB248="X",1,IF('Prop Drill Pipe Inp Report'!BC248="X",1,IF('Prop Drill Pipe Inp Report'!BD248="X",1,IF('Prop Drill Pipe Inp Report'!BE248="X",1,0)))))))))))</f>
        <v>0</v>
      </c>
    </row>
    <row r="242" spans="9:10" x14ac:dyDescent="0.25">
      <c r="I242">
        <f>IF('Prop Drill Pipe Inp Report'!Z249="X",1,IF('Prop Drill Pipe Inp Report'!AA249="X",1,IF('Prop Drill Pipe Inp Report'!AB249="X",1,IF('Prop Drill Pipe Inp Report'!AC249="X",1,IF('Prop Drill Pipe Inp Report'!AD249="X",1,IF('Prop Drill Pipe Inp Report'!AE249="X",1,IF('Prop Drill Pipe Inp Report'!AF249="X",1,IF('Prop Drill Pipe Inp Report'!AG249="X",1,IF('Prop Drill Pipe Inp Report'!AH249="X",1,IF('Prop Drill Pipe Inp Report'!AI249="X",1,IF('Prop Drill Pipe Inp Report'!AJ249="X",1,IF('Prop Drill Pipe Inp Report'!AK249="X",1,IF('Prop Drill Pipe Inp Report'!AL249="X",1,IF('Prop Drill Pipe Inp Report'!AM249="X",1,IF('Prop Drill Pipe Inp Report'!AN249="X",1,IF('Prop Drill Pipe Inp Report'!AO249="X",1,IF('Prop Drill Pipe Inp Report'!AP249="X",1,0)))))))))))))))))</f>
        <v>0</v>
      </c>
      <c r="J242">
        <f>IF('Prop Drill Pipe Inp Report'!AU249="X",1,IF('Prop Drill Pipe Inp Report'!AV249="X",1,IF('Prop Drill Pipe Inp Report'!AW249="X",1,IF('Prop Drill Pipe Inp Report'!AX249="X",1,IF('Prop Drill Pipe Inp Report'!AY249="X",1,IF('Prop Drill Pipe Inp Report'!AZ249="X",1,IF('Prop Drill Pipe Inp Report'!BA249="X",1,IF('Prop Drill Pipe Inp Report'!BB249="X",1,IF('Prop Drill Pipe Inp Report'!BC249="X",1,IF('Prop Drill Pipe Inp Report'!BD249="X",1,IF('Prop Drill Pipe Inp Report'!BE249="X",1,0)))))))))))</f>
        <v>0</v>
      </c>
    </row>
    <row r="243" spans="9:10" x14ac:dyDescent="0.25">
      <c r="I243">
        <f>IF('Prop Drill Pipe Inp Report'!Z250="X",1,IF('Prop Drill Pipe Inp Report'!AA250="X",1,IF('Prop Drill Pipe Inp Report'!AB250="X",1,IF('Prop Drill Pipe Inp Report'!AC250="X",1,IF('Prop Drill Pipe Inp Report'!AD250="X",1,IF('Prop Drill Pipe Inp Report'!AE250="X",1,IF('Prop Drill Pipe Inp Report'!AF250="X",1,IF('Prop Drill Pipe Inp Report'!AG250="X",1,IF('Prop Drill Pipe Inp Report'!AH250="X",1,IF('Prop Drill Pipe Inp Report'!AI250="X",1,IF('Prop Drill Pipe Inp Report'!AJ250="X",1,IF('Prop Drill Pipe Inp Report'!AK250="X",1,IF('Prop Drill Pipe Inp Report'!AL250="X",1,IF('Prop Drill Pipe Inp Report'!AM250="X",1,IF('Prop Drill Pipe Inp Report'!AN250="X",1,IF('Prop Drill Pipe Inp Report'!AO250="X",1,IF('Prop Drill Pipe Inp Report'!AP250="X",1,0)))))))))))))))))</f>
        <v>0</v>
      </c>
      <c r="J243">
        <f>IF('Prop Drill Pipe Inp Report'!AU250="X",1,IF('Prop Drill Pipe Inp Report'!AV250="X",1,IF('Prop Drill Pipe Inp Report'!AW250="X",1,IF('Prop Drill Pipe Inp Report'!AX250="X",1,IF('Prop Drill Pipe Inp Report'!AY250="X",1,IF('Prop Drill Pipe Inp Report'!AZ250="X",1,IF('Prop Drill Pipe Inp Report'!BA250="X",1,IF('Prop Drill Pipe Inp Report'!BB250="X",1,IF('Prop Drill Pipe Inp Report'!BC250="X",1,IF('Prop Drill Pipe Inp Report'!BD250="X",1,IF('Prop Drill Pipe Inp Report'!BE250="X",1,0)))))))))))</f>
        <v>0</v>
      </c>
    </row>
    <row r="244" spans="9:10" x14ac:dyDescent="0.25">
      <c r="I244">
        <f>IF('Prop Drill Pipe Inp Report'!Z251="X",1,IF('Prop Drill Pipe Inp Report'!AA251="X",1,IF('Prop Drill Pipe Inp Report'!AB251="X",1,IF('Prop Drill Pipe Inp Report'!AC251="X",1,IF('Prop Drill Pipe Inp Report'!AD251="X",1,IF('Prop Drill Pipe Inp Report'!AE251="X",1,IF('Prop Drill Pipe Inp Report'!AF251="X",1,IF('Prop Drill Pipe Inp Report'!AG251="X",1,IF('Prop Drill Pipe Inp Report'!AH251="X",1,IF('Prop Drill Pipe Inp Report'!AI251="X",1,IF('Prop Drill Pipe Inp Report'!AJ251="X",1,IF('Prop Drill Pipe Inp Report'!AK251="X",1,IF('Prop Drill Pipe Inp Report'!AL251="X",1,IF('Prop Drill Pipe Inp Report'!AM251="X",1,IF('Prop Drill Pipe Inp Report'!AN251="X",1,IF('Prop Drill Pipe Inp Report'!AO251="X",1,IF('Prop Drill Pipe Inp Report'!AP251="X",1,0)))))))))))))))))</f>
        <v>0</v>
      </c>
      <c r="J244">
        <f>IF('Prop Drill Pipe Inp Report'!AU251="X",1,IF('Prop Drill Pipe Inp Report'!AV251="X",1,IF('Prop Drill Pipe Inp Report'!AW251="X",1,IF('Prop Drill Pipe Inp Report'!AX251="X",1,IF('Prop Drill Pipe Inp Report'!AY251="X",1,IF('Prop Drill Pipe Inp Report'!AZ251="X",1,IF('Prop Drill Pipe Inp Report'!BA251="X",1,IF('Prop Drill Pipe Inp Report'!BB251="X",1,IF('Prop Drill Pipe Inp Report'!BC251="X",1,IF('Prop Drill Pipe Inp Report'!BD251="X",1,IF('Prop Drill Pipe Inp Report'!BE251="X",1,0)))))))))))</f>
        <v>0</v>
      </c>
    </row>
    <row r="245" spans="9:10" x14ac:dyDescent="0.25">
      <c r="I245">
        <f>IF('Prop Drill Pipe Inp Report'!Z252="X",1,IF('Prop Drill Pipe Inp Report'!AA252="X",1,IF('Prop Drill Pipe Inp Report'!AB252="X",1,IF('Prop Drill Pipe Inp Report'!AC252="X",1,IF('Prop Drill Pipe Inp Report'!AD252="X",1,IF('Prop Drill Pipe Inp Report'!AE252="X",1,IF('Prop Drill Pipe Inp Report'!AF252="X",1,IF('Prop Drill Pipe Inp Report'!AG252="X",1,IF('Prop Drill Pipe Inp Report'!AH252="X",1,IF('Prop Drill Pipe Inp Report'!AI252="X",1,IF('Prop Drill Pipe Inp Report'!AJ252="X",1,IF('Prop Drill Pipe Inp Report'!AK252="X",1,IF('Prop Drill Pipe Inp Report'!AL252="X",1,IF('Prop Drill Pipe Inp Report'!AM252="X",1,IF('Prop Drill Pipe Inp Report'!AN252="X",1,IF('Prop Drill Pipe Inp Report'!AO252="X",1,IF('Prop Drill Pipe Inp Report'!AP252="X",1,0)))))))))))))))))</f>
        <v>0</v>
      </c>
      <c r="J245">
        <f>IF('Prop Drill Pipe Inp Report'!AU252="X",1,IF('Prop Drill Pipe Inp Report'!AV252="X",1,IF('Prop Drill Pipe Inp Report'!AW252="X",1,IF('Prop Drill Pipe Inp Report'!AX252="X",1,IF('Prop Drill Pipe Inp Report'!AY252="X",1,IF('Prop Drill Pipe Inp Report'!AZ252="X",1,IF('Prop Drill Pipe Inp Report'!BA252="X",1,IF('Prop Drill Pipe Inp Report'!BB252="X",1,IF('Prop Drill Pipe Inp Report'!BC252="X",1,IF('Prop Drill Pipe Inp Report'!BD252="X",1,IF('Prop Drill Pipe Inp Report'!BE252="X",1,0)))))))))))</f>
        <v>0</v>
      </c>
    </row>
    <row r="246" spans="9:10" x14ac:dyDescent="0.25">
      <c r="I246">
        <f>IF('Prop Drill Pipe Inp Report'!Z253="X",1,IF('Prop Drill Pipe Inp Report'!AA253="X",1,IF('Prop Drill Pipe Inp Report'!AB253="X",1,IF('Prop Drill Pipe Inp Report'!AC253="X",1,IF('Prop Drill Pipe Inp Report'!AD253="X",1,IF('Prop Drill Pipe Inp Report'!AE253="X",1,IF('Prop Drill Pipe Inp Report'!AF253="X",1,IF('Prop Drill Pipe Inp Report'!AG253="X",1,IF('Prop Drill Pipe Inp Report'!AH253="X",1,IF('Prop Drill Pipe Inp Report'!AI253="X",1,IF('Prop Drill Pipe Inp Report'!AJ253="X",1,IF('Prop Drill Pipe Inp Report'!AK253="X",1,IF('Prop Drill Pipe Inp Report'!AL253="X",1,IF('Prop Drill Pipe Inp Report'!AM253="X",1,IF('Prop Drill Pipe Inp Report'!AN253="X",1,IF('Prop Drill Pipe Inp Report'!AO253="X",1,IF('Prop Drill Pipe Inp Report'!AP253="X",1,0)))))))))))))))))</f>
        <v>0</v>
      </c>
      <c r="J246">
        <f>IF('Prop Drill Pipe Inp Report'!AU253="X",1,IF('Prop Drill Pipe Inp Report'!AV253="X",1,IF('Prop Drill Pipe Inp Report'!AW253="X",1,IF('Prop Drill Pipe Inp Report'!AX253="X",1,IF('Prop Drill Pipe Inp Report'!AY253="X",1,IF('Prop Drill Pipe Inp Report'!AZ253="X",1,IF('Prop Drill Pipe Inp Report'!BA253="X",1,IF('Prop Drill Pipe Inp Report'!BB253="X",1,IF('Prop Drill Pipe Inp Report'!BC253="X",1,IF('Prop Drill Pipe Inp Report'!BD253="X",1,IF('Prop Drill Pipe Inp Report'!BE253="X",1,0)))))))))))</f>
        <v>0</v>
      </c>
    </row>
    <row r="247" spans="9:10" x14ac:dyDescent="0.25">
      <c r="I247">
        <f>IF('Prop Drill Pipe Inp Report'!Z254="X",1,IF('Prop Drill Pipe Inp Report'!AA254="X",1,IF('Prop Drill Pipe Inp Report'!AB254="X",1,IF('Prop Drill Pipe Inp Report'!AC254="X",1,IF('Prop Drill Pipe Inp Report'!AD254="X",1,IF('Prop Drill Pipe Inp Report'!AE254="X",1,IF('Prop Drill Pipe Inp Report'!AF254="X",1,IF('Prop Drill Pipe Inp Report'!AG254="X",1,IF('Prop Drill Pipe Inp Report'!AH254="X",1,IF('Prop Drill Pipe Inp Report'!AI254="X",1,IF('Prop Drill Pipe Inp Report'!AJ254="X",1,IF('Prop Drill Pipe Inp Report'!AK254="X",1,IF('Prop Drill Pipe Inp Report'!AL254="X",1,IF('Prop Drill Pipe Inp Report'!AM254="X",1,IF('Prop Drill Pipe Inp Report'!AN254="X",1,IF('Prop Drill Pipe Inp Report'!AO254="X",1,IF('Prop Drill Pipe Inp Report'!AP254="X",1,0)))))))))))))))))</f>
        <v>0</v>
      </c>
      <c r="J247">
        <f>IF('Prop Drill Pipe Inp Report'!AU254="X",1,IF('Prop Drill Pipe Inp Report'!AV254="X",1,IF('Prop Drill Pipe Inp Report'!AW254="X",1,IF('Prop Drill Pipe Inp Report'!AX254="X",1,IF('Prop Drill Pipe Inp Report'!AY254="X",1,IF('Prop Drill Pipe Inp Report'!AZ254="X",1,IF('Prop Drill Pipe Inp Report'!BA254="X",1,IF('Prop Drill Pipe Inp Report'!BB254="X",1,IF('Prop Drill Pipe Inp Report'!BC254="X",1,IF('Prop Drill Pipe Inp Report'!BD254="X",1,IF('Prop Drill Pipe Inp Report'!BE254="X",1,0)))))))))))</f>
        <v>0</v>
      </c>
    </row>
    <row r="248" spans="9:10" x14ac:dyDescent="0.25">
      <c r="I248">
        <f>IF('Prop Drill Pipe Inp Report'!Z255="X",1,IF('Prop Drill Pipe Inp Report'!AA255="X",1,IF('Prop Drill Pipe Inp Report'!AB255="X",1,IF('Prop Drill Pipe Inp Report'!AC255="X",1,IF('Prop Drill Pipe Inp Report'!AD255="X",1,IF('Prop Drill Pipe Inp Report'!AE255="X",1,IF('Prop Drill Pipe Inp Report'!AF255="X",1,IF('Prop Drill Pipe Inp Report'!AG255="X",1,IF('Prop Drill Pipe Inp Report'!AH255="X",1,IF('Prop Drill Pipe Inp Report'!AI255="X",1,IF('Prop Drill Pipe Inp Report'!AJ255="X",1,IF('Prop Drill Pipe Inp Report'!AK255="X",1,IF('Prop Drill Pipe Inp Report'!AL255="X",1,IF('Prop Drill Pipe Inp Report'!AM255="X",1,IF('Prop Drill Pipe Inp Report'!AN255="X",1,IF('Prop Drill Pipe Inp Report'!AO255="X",1,IF('Prop Drill Pipe Inp Report'!AP255="X",1,0)))))))))))))))))</f>
        <v>0</v>
      </c>
      <c r="J248">
        <f>IF('Prop Drill Pipe Inp Report'!AU255="X",1,IF('Prop Drill Pipe Inp Report'!AV255="X",1,IF('Prop Drill Pipe Inp Report'!AW255="X",1,IF('Prop Drill Pipe Inp Report'!AX255="X",1,IF('Prop Drill Pipe Inp Report'!AY255="X",1,IF('Prop Drill Pipe Inp Report'!AZ255="X",1,IF('Prop Drill Pipe Inp Report'!BA255="X",1,IF('Prop Drill Pipe Inp Report'!BB255="X",1,IF('Prop Drill Pipe Inp Report'!BC255="X",1,IF('Prop Drill Pipe Inp Report'!BD255="X",1,IF('Prop Drill Pipe Inp Report'!BE255="X",1,0)))))))))))</f>
        <v>0</v>
      </c>
    </row>
    <row r="249" spans="9:10" x14ac:dyDescent="0.25">
      <c r="I249">
        <f>IF('Prop Drill Pipe Inp Report'!Z256="X",1,IF('Prop Drill Pipe Inp Report'!AA256="X",1,IF('Prop Drill Pipe Inp Report'!AB256="X",1,IF('Prop Drill Pipe Inp Report'!AC256="X",1,IF('Prop Drill Pipe Inp Report'!AD256="X",1,IF('Prop Drill Pipe Inp Report'!AE256="X",1,IF('Prop Drill Pipe Inp Report'!AF256="X",1,IF('Prop Drill Pipe Inp Report'!AG256="X",1,IF('Prop Drill Pipe Inp Report'!AH256="X",1,IF('Prop Drill Pipe Inp Report'!AI256="X",1,IF('Prop Drill Pipe Inp Report'!AJ256="X",1,IF('Prop Drill Pipe Inp Report'!AK256="X",1,IF('Prop Drill Pipe Inp Report'!AL256="X",1,IF('Prop Drill Pipe Inp Report'!AM256="X",1,IF('Prop Drill Pipe Inp Report'!AN256="X",1,IF('Prop Drill Pipe Inp Report'!AO256="X",1,IF('Prop Drill Pipe Inp Report'!AP256="X",1,0)))))))))))))))))</f>
        <v>0</v>
      </c>
      <c r="J249">
        <f>IF('Prop Drill Pipe Inp Report'!AU256="X",1,IF('Prop Drill Pipe Inp Report'!AV256="X",1,IF('Prop Drill Pipe Inp Report'!AW256="X",1,IF('Prop Drill Pipe Inp Report'!AX256="X",1,IF('Prop Drill Pipe Inp Report'!AY256="X",1,IF('Prop Drill Pipe Inp Report'!AZ256="X",1,IF('Prop Drill Pipe Inp Report'!BA256="X",1,IF('Prop Drill Pipe Inp Report'!BB256="X",1,IF('Prop Drill Pipe Inp Report'!BC256="X",1,IF('Prop Drill Pipe Inp Report'!BD256="X",1,IF('Prop Drill Pipe Inp Report'!BE256="X",1,0)))))))))))</f>
        <v>0</v>
      </c>
    </row>
    <row r="250" spans="9:10" x14ac:dyDescent="0.25">
      <c r="I250">
        <f>IF('Prop Drill Pipe Inp Report'!Z257="X",1,IF('Prop Drill Pipe Inp Report'!AA257="X",1,IF('Prop Drill Pipe Inp Report'!AB257="X",1,IF('Prop Drill Pipe Inp Report'!AC257="X",1,IF('Prop Drill Pipe Inp Report'!AD257="X",1,IF('Prop Drill Pipe Inp Report'!AE257="X",1,IF('Prop Drill Pipe Inp Report'!AF257="X",1,IF('Prop Drill Pipe Inp Report'!AG257="X",1,IF('Prop Drill Pipe Inp Report'!AH257="X",1,IF('Prop Drill Pipe Inp Report'!AI257="X",1,IF('Prop Drill Pipe Inp Report'!AJ257="X",1,IF('Prop Drill Pipe Inp Report'!AK257="X",1,IF('Prop Drill Pipe Inp Report'!AL257="X",1,IF('Prop Drill Pipe Inp Report'!AM257="X",1,IF('Prop Drill Pipe Inp Report'!AN257="X",1,IF('Prop Drill Pipe Inp Report'!AO257="X",1,IF('Prop Drill Pipe Inp Report'!AP257="X",1,0)))))))))))))))))</f>
        <v>0</v>
      </c>
      <c r="J250">
        <f>IF('Prop Drill Pipe Inp Report'!AU257="X",1,IF('Prop Drill Pipe Inp Report'!AV257="X",1,IF('Prop Drill Pipe Inp Report'!AW257="X",1,IF('Prop Drill Pipe Inp Report'!AX257="X",1,IF('Prop Drill Pipe Inp Report'!AY257="X",1,IF('Prop Drill Pipe Inp Report'!AZ257="X",1,IF('Prop Drill Pipe Inp Report'!BA257="X",1,IF('Prop Drill Pipe Inp Report'!BB257="X",1,IF('Prop Drill Pipe Inp Report'!BC257="X",1,IF('Prop Drill Pipe Inp Report'!BD257="X",1,IF('Prop Drill Pipe Inp Report'!BE257="X",1,0)))))))))))</f>
        <v>0</v>
      </c>
    </row>
    <row r="251" spans="9:10" x14ac:dyDescent="0.25">
      <c r="I251">
        <f>IF('Prop Drill Pipe Inp Report'!Z258="X",1,IF('Prop Drill Pipe Inp Report'!AA258="X",1,IF('Prop Drill Pipe Inp Report'!AB258="X",1,IF('Prop Drill Pipe Inp Report'!AC258="X",1,IF('Prop Drill Pipe Inp Report'!AD258="X",1,IF('Prop Drill Pipe Inp Report'!AE258="X",1,IF('Prop Drill Pipe Inp Report'!AF258="X",1,IF('Prop Drill Pipe Inp Report'!AG258="X",1,IF('Prop Drill Pipe Inp Report'!AH258="X",1,IF('Prop Drill Pipe Inp Report'!AI258="X",1,IF('Prop Drill Pipe Inp Report'!AJ258="X",1,IF('Prop Drill Pipe Inp Report'!AK258="X",1,IF('Prop Drill Pipe Inp Report'!AL258="X",1,IF('Prop Drill Pipe Inp Report'!AM258="X",1,IF('Prop Drill Pipe Inp Report'!AN258="X",1,IF('Prop Drill Pipe Inp Report'!AO258="X",1,IF('Prop Drill Pipe Inp Report'!AP258="X",1,0)))))))))))))))))</f>
        <v>0</v>
      </c>
      <c r="J251">
        <f>IF('Prop Drill Pipe Inp Report'!AU258="X",1,IF('Prop Drill Pipe Inp Report'!AV258="X",1,IF('Prop Drill Pipe Inp Report'!AW258="X",1,IF('Prop Drill Pipe Inp Report'!AX258="X",1,IF('Prop Drill Pipe Inp Report'!AY258="X",1,IF('Prop Drill Pipe Inp Report'!AZ258="X",1,IF('Prop Drill Pipe Inp Report'!BA258="X",1,IF('Prop Drill Pipe Inp Report'!BB258="X",1,IF('Prop Drill Pipe Inp Report'!BC258="X",1,IF('Prop Drill Pipe Inp Report'!BD258="X",1,IF('Prop Drill Pipe Inp Report'!BE258="X",1,0)))))))))))</f>
        <v>0</v>
      </c>
    </row>
    <row r="252" spans="9:10" x14ac:dyDescent="0.25">
      <c r="I252">
        <f>IF('Prop Drill Pipe Inp Report'!Z259="X",1,IF('Prop Drill Pipe Inp Report'!AA259="X",1,IF('Prop Drill Pipe Inp Report'!AB259="X",1,IF('Prop Drill Pipe Inp Report'!AC259="X",1,IF('Prop Drill Pipe Inp Report'!AD259="X",1,IF('Prop Drill Pipe Inp Report'!AE259="X",1,IF('Prop Drill Pipe Inp Report'!AF259="X",1,IF('Prop Drill Pipe Inp Report'!AG259="X",1,IF('Prop Drill Pipe Inp Report'!AH259="X",1,IF('Prop Drill Pipe Inp Report'!AI259="X",1,IF('Prop Drill Pipe Inp Report'!AJ259="X",1,IF('Prop Drill Pipe Inp Report'!AK259="X",1,IF('Prop Drill Pipe Inp Report'!AL259="X",1,IF('Prop Drill Pipe Inp Report'!AM259="X",1,IF('Prop Drill Pipe Inp Report'!AN259="X",1,IF('Prop Drill Pipe Inp Report'!AO259="X",1,IF('Prop Drill Pipe Inp Report'!AP259="X",1,0)))))))))))))))))</f>
        <v>0</v>
      </c>
      <c r="J252">
        <f>IF('Prop Drill Pipe Inp Report'!AU259="X",1,IF('Prop Drill Pipe Inp Report'!AV259="X",1,IF('Prop Drill Pipe Inp Report'!AW259="X",1,IF('Prop Drill Pipe Inp Report'!AX259="X",1,IF('Prop Drill Pipe Inp Report'!AY259="X",1,IF('Prop Drill Pipe Inp Report'!AZ259="X",1,IF('Prop Drill Pipe Inp Report'!BA259="X",1,IF('Prop Drill Pipe Inp Report'!BB259="X",1,IF('Prop Drill Pipe Inp Report'!BC259="X",1,IF('Prop Drill Pipe Inp Report'!BD259="X",1,IF('Prop Drill Pipe Inp Report'!BE259="X",1,0)))))))))))</f>
        <v>0</v>
      </c>
    </row>
    <row r="253" spans="9:10" x14ac:dyDescent="0.25">
      <c r="I253">
        <f>IF('Prop Drill Pipe Inp Report'!Z260="X",1,IF('Prop Drill Pipe Inp Report'!AA260="X",1,IF('Prop Drill Pipe Inp Report'!AB260="X",1,IF('Prop Drill Pipe Inp Report'!AC260="X",1,IF('Prop Drill Pipe Inp Report'!AD260="X",1,IF('Prop Drill Pipe Inp Report'!AE260="X",1,IF('Prop Drill Pipe Inp Report'!AF260="X",1,IF('Prop Drill Pipe Inp Report'!AG260="X",1,IF('Prop Drill Pipe Inp Report'!AH260="X",1,IF('Prop Drill Pipe Inp Report'!AI260="X",1,IF('Prop Drill Pipe Inp Report'!AJ260="X",1,IF('Prop Drill Pipe Inp Report'!AK260="X",1,IF('Prop Drill Pipe Inp Report'!AL260="X",1,IF('Prop Drill Pipe Inp Report'!AM260="X",1,IF('Prop Drill Pipe Inp Report'!AN260="X",1,IF('Prop Drill Pipe Inp Report'!AO260="X",1,IF('Prop Drill Pipe Inp Report'!AP260="X",1,0)))))))))))))))))</f>
        <v>0</v>
      </c>
      <c r="J253">
        <f>IF('Prop Drill Pipe Inp Report'!AU260="X",1,IF('Prop Drill Pipe Inp Report'!AV260="X",1,IF('Prop Drill Pipe Inp Report'!AW260="X",1,IF('Prop Drill Pipe Inp Report'!AX260="X",1,IF('Prop Drill Pipe Inp Report'!AY260="X",1,IF('Prop Drill Pipe Inp Report'!AZ260="X",1,IF('Prop Drill Pipe Inp Report'!BA260="X",1,IF('Prop Drill Pipe Inp Report'!BB260="X",1,IF('Prop Drill Pipe Inp Report'!BC260="X",1,IF('Prop Drill Pipe Inp Report'!BD260="X",1,IF('Prop Drill Pipe Inp Report'!BE260="X",1,0)))))))))))</f>
        <v>0</v>
      </c>
    </row>
    <row r="254" spans="9:10" x14ac:dyDescent="0.25">
      <c r="I254">
        <f>IF('Prop Drill Pipe Inp Report'!Z261="X",1,IF('Prop Drill Pipe Inp Report'!AA261="X",1,IF('Prop Drill Pipe Inp Report'!AB261="X",1,IF('Prop Drill Pipe Inp Report'!AC261="X",1,IF('Prop Drill Pipe Inp Report'!AD261="X",1,IF('Prop Drill Pipe Inp Report'!AE261="X",1,IF('Prop Drill Pipe Inp Report'!AF261="X",1,IF('Prop Drill Pipe Inp Report'!AG261="X",1,IF('Prop Drill Pipe Inp Report'!AH261="X",1,IF('Prop Drill Pipe Inp Report'!AI261="X",1,IF('Prop Drill Pipe Inp Report'!AJ261="X",1,IF('Prop Drill Pipe Inp Report'!AK261="X",1,IF('Prop Drill Pipe Inp Report'!AL261="X",1,IF('Prop Drill Pipe Inp Report'!AM261="X",1,IF('Prop Drill Pipe Inp Report'!AN261="X",1,IF('Prop Drill Pipe Inp Report'!AO261="X",1,IF('Prop Drill Pipe Inp Report'!AP261="X",1,0)))))))))))))))))</f>
        <v>0</v>
      </c>
      <c r="J254">
        <f>IF('Prop Drill Pipe Inp Report'!AU261="X",1,IF('Prop Drill Pipe Inp Report'!AV261="X",1,IF('Prop Drill Pipe Inp Report'!AW261="X",1,IF('Prop Drill Pipe Inp Report'!AX261="X",1,IF('Prop Drill Pipe Inp Report'!AY261="X",1,IF('Prop Drill Pipe Inp Report'!AZ261="X",1,IF('Prop Drill Pipe Inp Report'!BA261="X",1,IF('Prop Drill Pipe Inp Report'!BB261="X",1,IF('Prop Drill Pipe Inp Report'!BC261="X",1,IF('Prop Drill Pipe Inp Report'!BD261="X",1,IF('Prop Drill Pipe Inp Report'!BE261="X",1,0)))))))))))</f>
        <v>0</v>
      </c>
    </row>
    <row r="255" spans="9:10" x14ac:dyDescent="0.25">
      <c r="I255">
        <f>IF('Prop Drill Pipe Inp Report'!Z262="X",1,IF('Prop Drill Pipe Inp Report'!AA262="X",1,IF('Prop Drill Pipe Inp Report'!AB262="X",1,IF('Prop Drill Pipe Inp Report'!AC262="X",1,IF('Prop Drill Pipe Inp Report'!AD262="X",1,IF('Prop Drill Pipe Inp Report'!AE262="X",1,IF('Prop Drill Pipe Inp Report'!AF262="X",1,IF('Prop Drill Pipe Inp Report'!AG262="X",1,IF('Prop Drill Pipe Inp Report'!AH262="X",1,IF('Prop Drill Pipe Inp Report'!AI262="X",1,IF('Prop Drill Pipe Inp Report'!AJ262="X",1,IF('Prop Drill Pipe Inp Report'!AK262="X",1,IF('Prop Drill Pipe Inp Report'!AL262="X",1,IF('Prop Drill Pipe Inp Report'!AM262="X",1,IF('Prop Drill Pipe Inp Report'!AN262="X",1,IF('Prop Drill Pipe Inp Report'!AO262="X",1,IF('Prop Drill Pipe Inp Report'!AP262="X",1,0)))))))))))))))))</f>
        <v>0</v>
      </c>
      <c r="J255">
        <f>IF('Prop Drill Pipe Inp Report'!AU262="X",1,IF('Prop Drill Pipe Inp Report'!AV262="X",1,IF('Prop Drill Pipe Inp Report'!AW262="X",1,IF('Prop Drill Pipe Inp Report'!AX262="X",1,IF('Prop Drill Pipe Inp Report'!AY262="X",1,IF('Prop Drill Pipe Inp Report'!AZ262="X",1,IF('Prop Drill Pipe Inp Report'!BA262="X",1,IF('Prop Drill Pipe Inp Report'!BB262="X",1,IF('Prop Drill Pipe Inp Report'!BC262="X",1,IF('Prop Drill Pipe Inp Report'!BD262="X",1,IF('Prop Drill Pipe Inp Report'!BE262="X",1,0)))))))))))</f>
        <v>0</v>
      </c>
    </row>
    <row r="256" spans="9:10" x14ac:dyDescent="0.25">
      <c r="I256">
        <f>IF('Prop Drill Pipe Inp Report'!Z263="X",1,IF('Prop Drill Pipe Inp Report'!AA263="X",1,IF('Prop Drill Pipe Inp Report'!AB263="X",1,IF('Prop Drill Pipe Inp Report'!AC263="X",1,IF('Prop Drill Pipe Inp Report'!AD263="X",1,IF('Prop Drill Pipe Inp Report'!AE263="X",1,IF('Prop Drill Pipe Inp Report'!AF263="X",1,IF('Prop Drill Pipe Inp Report'!AG263="X",1,IF('Prop Drill Pipe Inp Report'!AH263="X",1,IF('Prop Drill Pipe Inp Report'!AI263="X",1,IF('Prop Drill Pipe Inp Report'!AJ263="X",1,IF('Prop Drill Pipe Inp Report'!AK263="X",1,IF('Prop Drill Pipe Inp Report'!AL263="X",1,IF('Prop Drill Pipe Inp Report'!AM263="X",1,IF('Prop Drill Pipe Inp Report'!AN263="X",1,IF('Prop Drill Pipe Inp Report'!AO263="X",1,IF('Prop Drill Pipe Inp Report'!AP263="X",1,0)))))))))))))))))</f>
        <v>0</v>
      </c>
      <c r="J256">
        <f>IF('Prop Drill Pipe Inp Report'!AU263="X",1,IF('Prop Drill Pipe Inp Report'!AV263="X",1,IF('Prop Drill Pipe Inp Report'!AW263="X",1,IF('Prop Drill Pipe Inp Report'!AX263="X",1,IF('Prop Drill Pipe Inp Report'!AY263="X",1,IF('Prop Drill Pipe Inp Report'!AZ263="X",1,IF('Prop Drill Pipe Inp Report'!BA263="X",1,IF('Prop Drill Pipe Inp Report'!BB263="X",1,IF('Prop Drill Pipe Inp Report'!BC263="X",1,IF('Prop Drill Pipe Inp Report'!BD263="X",1,IF('Prop Drill Pipe Inp Report'!BE263="X",1,0)))))))))))</f>
        <v>0</v>
      </c>
    </row>
    <row r="257" spans="9:10" x14ac:dyDescent="0.25">
      <c r="I257">
        <f>IF('Prop Drill Pipe Inp Report'!Z264="X",1,IF('Prop Drill Pipe Inp Report'!AA264="X",1,IF('Prop Drill Pipe Inp Report'!AB264="X",1,IF('Prop Drill Pipe Inp Report'!AC264="X",1,IF('Prop Drill Pipe Inp Report'!AD264="X",1,IF('Prop Drill Pipe Inp Report'!AE264="X",1,IF('Prop Drill Pipe Inp Report'!AF264="X",1,IF('Prop Drill Pipe Inp Report'!AG264="X",1,IF('Prop Drill Pipe Inp Report'!AH264="X",1,IF('Prop Drill Pipe Inp Report'!AI264="X",1,IF('Prop Drill Pipe Inp Report'!AJ264="X",1,IF('Prop Drill Pipe Inp Report'!AK264="X",1,IF('Prop Drill Pipe Inp Report'!AL264="X",1,IF('Prop Drill Pipe Inp Report'!AM264="X",1,IF('Prop Drill Pipe Inp Report'!AN264="X",1,IF('Prop Drill Pipe Inp Report'!AO264="X",1,IF('Prop Drill Pipe Inp Report'!AP264="X",1,0)))))))))))))))))</f>
        <v>0</v>
      </c>
      <c r="J257">
        <f>IF('Prop Drill Pipe Inp Report'!AU264="X",1,IF('Prop Drill Pipe Inp Report'!AV264="X",1,IF('Prop Drill Pipe Inp Report'!AW264="X",1,IF('Prop Drill Pipe Inp Report'!AX264="X",1,IF('Prop Drill Pipe Inp Report'!AY264="X",1,IF('Prop Drill Pipe Inp Report'!AZ264="X",1,IF('Prop Drill Pipe Inp Report'!BA264="X",1,IF('Prop Drill Pipe Inp Report'!BB264="X",1,IF('Prop Drill Pipe Inp Report'!BC264="X",1,IF('Prop Drill Pipe Inp Report'!BD264="X",1,IF('Prop Drill Pipe Inp Report'!BE264="X",1,0)))))))))))</f>
        <v>0</v>
      </c>
    </row>
    <row r="258" spans="9:10" x14ac:dyDescent="0.25">
      <c r="I258">
        <f>IF('Prop Drill Pipe Inp Report'!Z265="X",1,IF('Prop Drill Pipe Inp Report'!AA265="X",1,IF('Prop Drill Pipe Inp Report'!AB265="X",1,IF('Prop Drill Pipe Inp Report'!AC265="X",1,IF('Prop Drill Pipe Inp Report'!AD265="X",1,IF('Prop Drill Pipe Inp Report'!AE265="X",1,IF('Prop Drill Pipe Inp Report'!AF265="X",1,IF('Prop Drill Pipe Inp Report'!AG265="X",1,IF('Prop Drill Pipe Inp Report'!AH265="X",1,IF('Prop Drill Pipe Inp Report'!AI265="X",1,IF('Prop Drill Pipe Inp Report'!AJ265="X",1,IF('Prop Drill Pipe Inp Report'!AK265="X",1,IF('Prop Drill Pipe Inp Report'!AL265="X",1,IF('Prop Drill Pipe Inp Report'!AM265="X",1,IF('Prop Drill Pipe Inp Report'!AN265="X",1,IF('Prop Drill Pipe Inp Report'!AO265="X",1,IF('Prop Drill Pipe Inp Report'!AP265="X",1,0)))))))))))))))))</f>
        <v>0</v>
      </c>
      <c r="J258">
        <f>IF('Prop Drill Pipe Inp Report'!AU265="X",1,IF('Prop Drill Pipe Inp Report'!AV265="X",1,IF('Prop Drill Pipe Inp Report'!AW265="X",1,IF('Prop Drill Pipe Inp Report'!AX265="X",1,IF('Prop Drill Pipe Inp Report'!AY265="X",1,IF('Prop Drill Pipe Inp Report'!AZ265="X",1,IF('Prop Drill Pipe Inp Report'!BA265="X",1,IF('Prop Drill Pipe Inp Report'!BB265="X",1,IF('Prop Drill Pipe Inp Report'!BC265="X",1,IF('Prop Drill Pipe Inp Report'!BD265="X",1,IF('Prop Drill Pipe Inp Report'!BE265="X",1,0)))))))))))</f>
        <v>0</v>
      </c>
    </row>
    <row r="259" spans="9:10" x14ac:dyDescent="0.25">
      <c r="I259">
        <f>IF('Prop Drill Pipe Inp Report'!Z266="X",1,IF('Prop Drill Pipe Inp Report'!AA266="X",1,IF('Prop Drill Pipe Inp Report'!AB266="X",1,IF('Prop Drill Pipe Inp Report'!AC266="X",1,IF('Prop Drill Pipe Inp Report'!AD266="X",1,IF('Prop Drill Pipe Inp Report'!AE266="X",1,IF('Prop Drill Pipe Inp Report'!AF266="X",1,IF('Prop Drill Pipe Inp Report'!AG266="X",1,IF('Prop Drill Pipe Inp Report'!AH266="X",1,IF('Prop Drill Pipe Inp Report'!AI266="X",1,IF('Prop Drill Pipe Inp Report'!AJ266="X",1,IF('Prop Drill Pipe Inp Report'!AK266="X",1,IF('Prop Drill Pipe Inp Report'!AL266="X",1,IF('Prop Drill Pipe Inp Report'!AM266="X",1,IF('Prop Drill Pipe Inp Report'!AN266="X",1,IF('Prop Drill Pipe Inp Report'!AO266="X",1,IF('Prop Drill Pipe Inp Report'!AP266="X",1,0)))))))))))))))))</f>
        <v>0</v>
      </c>
      <c r="J259">
        <f>IF('Prop Drill Pipe Inp Report'!AU266="X",1,IF('Prop Drill Pipe Inp Report'!AV266="X",1,IF('Prop Drill Pipe Inp Report'!AW266="X",1,IF('Prop Drill Pipe Inp Report'!AX266="X",1,IF('Prop Drill Pipe Inp Report'!AY266="X",1,IF('Prop Drill Pipe Inp Report'!AZ266="X",1,IF('Prop Drill Pipe Inp Report'!BA266="X",1,IF('Prop Drill Pipe Inp Report'!BB266="X",1,IF('Prop Drill Pipe Inp Report'!BC266="X",1,IF('Prop Drill Pipe Inp Report'!BD266="X",1,IF('Prop Drill Pipe Inp Report'!BE266="X",1,0)))))))))))</f>
        <v>0</v>
      </c>
    </row>
    <row r="260" spans="9:10" x14ac:dyDescent="0.25">
      <c r="I260">
        <f>IF('Prop Drill Pipe Inp Report'!Z267="X",1,IF('Prop Drill Pipe Inp Report'!AA267="X",1,IF('Prop Drill Pipe Inp Report'!AB267="X",1,IF('Prop Drill Pipe Inp Report'!AC267="X",1,IF('Prop Drill Pipe Inp Report'!AD267="X",1,IF('Prop Drill Pipe Inp Report'!AE267="X",1,IF('Prop Drill Pipe Inp Report'!AF267="X",1,IF('Prop Drill Pipe Inp Report'!AG267="X",1,IF('Prop Drill Pipe Inp Report'!AH267="X",1,IF('Prop Drill Pipe Inp Report'!AI267="X",1,IF('Prop Drill Pipe Inp Report'!AJ267="X",1,IF('Prop Drill Pipe Inp Report'!AK267="X",1,IF('Prop Drill Pipe Inp Report'!AL267="X",1,IF('Prop Drill Pipe Inp Report'!AM267="X",1,IF('Prop Drill Pipe Inp Report'!AN267="X",1,IF('Prop Drill Pipe Inp Report'!AO267="X",1,IF('Prop Drill Pipe Inp Report'!AP267="X",1,0)))))))))))))))))</f>
        <v>0</v>
      </c>
      <c r="J260">
        <f>IF('Prop Drill Pipe Inp Report'!AU267="X",1,IF('Prop Drill Pipe Inp Report'!AV267="X",1,IF('Prop Drill Pipe Inp Report'!AW267="X",1,IF('Prop Drill Pipe Inp Report'!AX267="X",1,IF('Prop Drill Pipe Inp Report'!AY267="X",1,IF('Prop Drill Pipe Inp Report'!AZ267="X",1,IF('Prop Drill Pipe Inp Report'!BA267="X",1,IF('Prop Drill Pipe Inp Report'!BB267="X",1,IF('Prop Drill Pipe Inp Report'!BC267="X",1,IF('Prop Drill Pipe Inp Report'!BD267="X",1,IF('Prop Drill Pipe Inp Report'!BE267="X",1,0)))))))))))</f>
        <v>0</v>
      </c>
    </row>
    <row r="261" spans="9:10" x14ac:dyDescent="0.25">
      <c r="I261">
        <f>IF('Prop Drill Pipe Inp Report'!Z268="X",1,IF('Prop Drill Pipe Inp Report'!AA268="X",1,IF('Prop Drill Pipe Inp Report'!AB268="X",1,IF('Prop Drill Pipe Inp Report'!AC268="X",1,IF('Prop Drill Pipe Inp Report'!AD268="X",1,IF('Prop Drill Pipe Inp Report'!AE268="X",1,IF('Prop Drill Pipe Inp Report'!AF268="X",1,IF('Prop Drill Pipe Inp Report'!AG268="X",1,IF('Prop Drill Pipe Inp Report'!AH268="X",1,IF('Prop Drill Pipe Inp Report'!AI268="X",1,IF('Prop Drill Pipe Inp Report'!AJ268="X",1,IF('Prop Drill Pipe Inp Report'!AK268="X",1,IF('Prop Drill Pipe Inp Report'!AL268="X",1,IF('Prop Drill Pipe Inp Report'!AM268="X",1,IF('Prop Drill Pipe Inp Report'!AN268="X",1,IF('Prop Drill Pipe Inp Report'!AO268="X",1,IF('Prop Drill Pipe Inp Report'!AP268="X",1,0)))))))))))))))))</f>
        <v>0</v>
      </c>
      <c r="J261">
        <f>IF('Prop Drill Pipe Inp Report'!AU268="X",1,IF('Prop Drill Pipe Inp Report'!AV268="X",1,IF('Prop Drill Pipe Inp Report'!AW268="X",1,IF('Prop Drill Pipe Inp Report'!AX268="X",1,IF('Prop Drill Pipe Inp Report'!AY268="X",1,IF('Prop Drill Pipe Inp Report'!AZ268="X",1,IF('Prop Drill Pipe Inp Report'!BA268="X",1,IF('Prop Drill Pipe Inp Report'!BB268="X",1,IF('Prop Drill Pipe Inp Report'!BC268="X",1,IF('Prop Drill Pipe Inp Report'!BD268="X",1,IF('Prop Drill Pipe Inp Report'!BE268="X",1,0)))))))))))</f>
        <v>0</v>
      </c>
    </row>
    <row r="262" spans="9:10" x14ac:dyDescent="0.25">
      <c r="I262">
        <f>IF('Prop Drill Pipe Inp Report'!Z269="X",1,IF('Prop Drill Pipe Inp Report'!AA269="X",1,IF('Prop Drill Pipe Inp Report'!AB269="X",1,IF('Prop Drill Pipe Inp Report'!AC269="X",1,IF('Prop Drill Pipe Inp Report'!AD269="X",1,IF('Prop Drill Pipe Inp Report'!AE269="X",1,IF('Prop Drill Pipe Inp Report'!AF269="X",1,IF('Prop Drill Pipe Inp Report'!AG269="X",1,IF('Prop Drill Pipe Inp Report'!AH269="X",1,IF('Prop Drill Pipe Inp Report'!AI269="X",1,IF('Prop Drill Pipe Inp Report'!AJ269="X",1,IF('Prop Drill Pipe Inp Report'!AK269="X",1,IF('Prop Drill Pipe Inp Report'!AL269="X",1,IF('Prop Drill Pipe Inp Report'!AM269="X",1,IF('Prop Drill Pipe Inp Report'!AN269="X",1,IF('Prop Drill Pipe Inp Report'!AO269="X",1,IF('Prop Drill Pipe Inp Report'!AP269="X",1,0)))))))))))))))))</f>
        <v>0</v>
      </c>
      <c r="J262">
        <f>IF('Prop Drill Pipe Inp Report'!AU269="X",1,IF('Prop Drill Pipe Inp Report'!AV269="X",1,IF('Prop Drill Pipe Inp Report'!AW269="X",1,IF('Prop Drill Pipe Inp Report'!AX269="X",1,IF('Prop Drill Pipe Inp Report'!AY269="X",1,IF('Prop Drill Pipe Inp Report'!AZ269="X",1,IF('Prop Drill Pipe Inp Report'!BA269="X",1,IF('Prop Drill Pipe Inp Report'!BB269="X",1,IF('Prop Drill Pipe Inp Report'!BC269="X",1,IF('Prop Drill Pipe Inp Report'!BD269="X",1,IF('Prop Drill Pipe Inp Report'!BE269="X",1,0)))))))))))</f>
        <v>0</v>
      </c>
    </row>
    <row r="263" spans="9:10" x14ac:dyDescent="0.25">
      <c r="I263">
        <f>IF('Prop Drill Pipe Inp Report'!Z270="X",1,IF('Prop Drill Pipe Inp Report'!AA270="X",1,IF('Prop Drill Pipe Inp Report'!AB270="X",1,IF('Prop Drill Pipe Inp Report'!AC270="X",1,IF('Prop Drill Pipe Inp Report'!AD270="X",1,IF('Prop Drill Pipe Inp Report'!AE270="X",1,IF('Prop Drill Pipe Inp Report'!AF270="X",1,IF('Prop Drill Pipe Inp Report'!AG270="X",1,IF('Prop Drill Pipe Inp Report'!AH270="X",1,IF('Prop Drill Pipe Inp Report'!AI270="X",1,IF('Prop Drill Pipe Inp Report'!AJ270="X",1,IF('Prop Drill Pipe Inp Report'!AK270="X",1,IF('Prop Drill Pipe Inp Report'!AL270="X",1,IF('Prop Drill Pipe Inp Report'!AM270="X",1,IF('Prop Drill Pipe Inp Report'!AN270="X",1,IF('Prop Drill Pipe Inp Report'!AO270="X",1,IF('Prop Drill Pipe Inp Report'!AP270="X",1,0)))))))))))))))))</f>
        <v>0</v>
      </c>
      <c r="J263">
        <f>IF('Prop Drill Pipe Inp Report'!AU270="X",1,IF('Prop Drill Pipe Inp Report'!AV270="X",1,IF('Prop Drill Pipe Inp Report'!AW270="X",1,IF('Prop Drill Pipe Inp Report'!AX270="X",1,IF('Prop Drill Pipe Inp Report'!AY270="X",1,IF('Prop Drill Pipe Inp Report'!AZ270="X",1,IF('Prop Drill Pipe Inp Report'!BA270="X",1,IF('Prop Drill Pipe Inp Report'!BB270="X",1,IF('Prop Drill Pipe Inp Report'!BC270="X",1,IF('Prop Drill Pipe Inp Report'!BD270="X",1,IF('Prop Drill Pipe Inp Report'!BE270="X",1,0)))))))))))</f>
        <v>0</v>
      </c>
    </row>
    <row r="264" spans="9:10" x14ac:dyDescent="0.25">
      <c r="I264">
        <f>IF('Prop Drill Pipe Inp Report'!Z271="X",1,IF('Prop Drill Pipe Inp Report'!AA271="X",1,IF('Prop Drill Pipe Inp Report'!AB271="X",1,IF('Prop Drill Pipe Inp Report'!AC271="X",1,IF('Prop Drill Pipe Inp Report'!AD271="X",1,IF('Prop Drill Pipe Inp Report'!AE271="X",1,IF('Prop Drill Pipe Inp Report'!AF271="X",1,IF('Prop Drill Pipe Inp Report'!AG271="X",1,IF('Prop Drill Pipe Inp Report'!AH271="X",1,IF('Prop Drill Pipe Inp Report'!AI271="X",1,IF('Prop Drill Pipe Inp Report'!AJ271="X",1,IF('Prop Drill Pipe Inp Report'!AK271="X",1,IF('Prop Drill Pipe Inp Report'!AL271="X",1,IF('Prop Drill Pipe Inp Report'!AM271="X",1,IF('Prop Drill Pipe Inp Report'!AN271="X",1,IF('Prop Drill Pipe Inp Report'!AO271="X",1,IF('Prop Drill Pipe Inp Report'!AP271="X",1,0)))))))))))))))))</f>
        <v>0</v>
      </c>
      <c r="J264">
        <f>IF('Prop Drill Pipe Inp Report'!AU271="X",1,IF('Prop Drill Pipe Inp Report'!AV271="X",1,IF('Prop Drill Pipe Inp Report'!AW271="X",1,IF('Prop Drill Pipe Inp Report'!AX271="X",1,IF('Prop Drill Pipe Inp Report'!AY271="X",1,IF('Prop Drill Pipe Inp Report'!AZ271="X",1,IF('Prop Drill Pipe Inp Report'!BA271="X",1,IF('Prop Drill Pipe Inp Report'!BB271="X",1,IF('Prop Drill Pipe Inp Report'!BC271="X",1,IF('Prop Drill Pipe Inp Report'!BD271="X",1,IF('Prop Drill Pipe Inp Report'!BE271="X",1,0)))))))))))</f>
        <v>0</v>
      </c>
    </row>
    <row r="265" spans="9:10" x14ac:dyDescent="0.25">
      <c r="I265">
        <f>IF('Prop Drill Pipe Inp Report'!Z272="X",1,IF('Prop Drill Pipe Inp Report'!AA272="X",1,IF('Prop Drill Pipe Inp Report'!AB272="X",1,IF('Prop Drill Pipe Inp Report'!AC272="X",1,IF('Prop Drill Pipe Inp Report'!AD272="X",1,IF('Prop Drill Pipe Inp Report'!AE272="X",1,IF('Prop Drill Pipe Inp Report'!AF272="X",1,IF('Prop Drill Pipe Inp Report'!AG272="X",1,IF('Prop Drill Pipe Inp Report'!AH272="X",1,IF('Prop Drill Pipe Inp Report'!AI272="X",1,IF('Prop Drill Pipe Inp Report'!AJ272="X",1,IF('Prop Drill Pipe Inp Report'!AK272="X",1,IF('Prop Drill Pipe Inp Report'!AL272="X",1,IF('Prop Drill Pipe Inp Report'!AM272="X",1,IF('Prop Drill Pipe Inp Report'!AN272="X",1,IF('Prop Drill Pipe Inp Report'!AO272="X",1,IF('Prop Drill Pipe Inp Report'!AP272="X",1,0)))))))))))))))))</f>
        <v>0</v>
      </c>
      <c r="J265">
        <f>IF('Prop Drill Pipe Inp Report'!AU272="X",1,IF('Prop Drill Pipe Inp Report'!AV272="X",1,IF('Prop Drill Pipe Inp Report'!AW272="X",1,IF('Prop Drill Pipe Inp Report'!AX272="X",1,IF('Prop Drill Pipe Inp Report'!AY272="X",1,IF('Prop Drill Pipe Inp Report'!AZ272="X",1,IF('Prop Drill Pipe Inp Report'!BA272="X",1,IF('Prop Drill Pipe Inp Report'!BB272="X",1,IF('Prop Drill Pipe Inp Report'!BC272="X",1,IF('Prop Drill Pipe Inp Report'!BD272="X",1,IF('Prop Drill Pipe Inp Report'!BE272="X",1,0)))))))))))</f>
        <v>0</v>
      </c>
    </row>
    <row r="266" spans="9:10" x14ac:dyDescent="0.25">
      <c r="I266">
        <f>IF('Prop Drill Pipe Inp Report'!Z273="X",1,IF('Prop Drill Pipe Inp Report'!AA273="X",1,IF('Prop Drill Pipe Inp Report'!AB273="X",1,IF('Prop Drill Pipe Inp Report'!AC273="X",1,IF('Prop Drill Pipe Inp Report'!AD273="X",1,IF('Prop Drill Pipe Inp Report'!AE273="X",1,IF('Prop Drill Pipe Inp Report'!AF273="X",1,IF('Prop Drill Pipe Inp Report'!AG273="X",1,IF('Prop Drill Pipe Inp Report'!AH273="X",1,IF('Prop Drill Pipe Inp Report'!AI273="X",1,IF('Prop Drill Pipe Inp Report'!AJ273="X",1,IF('Prop Drill Pipe Inp Report'!AK273="X",1,IF('Prop Drill Pipe Inp Report'!AL273="X",1,IF('Prop Drill Pipe Inp Report'!AM273="X",1,IF('Prop Drill Pipe Inp Report'!AN273="X",1,IF('Prop Drill Pipe Inp Report'!AO273="X",1,IF('Prop Drill Pipe Inp Report'!AP273="X",1,0)))))))))))))))))</f>
        <v>0</v>
      </c>
      <c r="J266">
        <f>IF('Prop Drill Pipe Inp Report'!AU273="X",1,IF('Prop Drill Pipe Inp Report'!AV273="X",1,IF('Prop Drill Pipe Inp Report'!AW273="X",1,IF('Prop Drill Pipe Inp Report'!AX273="X",1,IF('Prop Drill Pipe Inp Report'!AY273="X",1,IF('Prop Drill Pipe Inp Report'!AZ273="X",1,IF('Prop Drill Pipe Inp Report'!BA273="X",1,IF('Prop Drill Pipe Inp Report'!BB273="X",1,IF('Prop Drill Pipe Inp Report'!BC273="X",1,IF('Prop Drill Pipe Inp Report'!BD273="X",1,IF('Prop Drill Pipe Inp Report'!BE273="X",1,0)))))))))))</f>
        <v>0</v>
      </c>
    </row>
    <row r="267" spans="9:10" x14ac:dyDescent="0.25">
      <c r="I267">
        <f>IF('Prop Drill Pipe Inp Report'!Z274="X",1,IF('Prop Drill Pipe Inp Report'!AA274="X",1,IF('Prop Drill Pipe Inp Report'!AB274="X",1,IF('Prop Drill Pipe Inp Report'!AC274="X",1,IF('Prop Drill Pipe Inp Report'!AD274="X",1,IF('Prop Drill Pipe Inp Report'!AE274="X",1,IF('Prop Drill Pipe Inp Report'!AF274="X",1,IF('Prop Drill Pipe Inp Report'!AG274="X",1,IF('Prop Drill Pipe Inp Report'!AH274="X",1,IF('Prop Drill Pipe Inp Report'!AI274="X",1,IF('Prop Drill Pipe Inp Report'!AJ274="X",1,IF('Prop Drill Pipe Inp Report'!AK274="X",1,IF('Prop Drill Pipe Inp Report'!AL274="X",1,IF('Prop Drill Pipe Inp Report'!AM274="X",1,IF('Prop Drill Pipe Inp Report'!AN274="X",1,IF('Prop Drill Pipe Inp Report'!AO274="X",1,IF('Prop Drill Pipe Inp Report'!AP274="X",1,0)))))))))))))))))</f>
        <v>0</v>
      </c>
      <c r="J267">
        <f>IF('Prop Drill Pipe Inp Report'!AU274="X",1,IF('Prop Drill Pipe Inp Report'!AV274="X",1,IF('Prop Drill Pipe Inp Report'!AW274="X",1,IF('Prop Drill Pipe Inp Report'!AX274="X",1,IF('Prop Drill Pipe Inp Report'!AY274="X",1,IF('Prop Drill Pipe Inp Report'!AZ274="X",1,IF('Prop Drill Pipe Inp Report'!BA274="X",1,IF('Prop Drill Pipe Inp Report'!BB274="X",1,IF('Prop Drill Pipe Inp Report'!BC274="X",1,IF('Prop Drill Pipe Inp Report'!BD274="X",1,IF('Prop Drill Pipe Inp Report'!BE274="X",1,0)))))))))))</f>
        <v>0</v>
      </c>
    </row>
    <row r="268" spans="9:10" x14ac:dyDescent="0.25">
      <c r="I268">
        <f>IF('Prop Drill Pipe Inp Report'!Z275="X",1,IF('Prop Drill Pipe Inp Report'!AA275="X",1,IF('Prop Drill Pipe Inp Report'!AB275="X",1,IF('Prop Drill Pipe Inp Report'!AC275="X",1,IF('Prop Drill Pipe Inp Report'!AD275="X",1,IF('Prop Drill Pipe Inp Report'!AE275="X",1,IF('Prop Drill Pipe Inp Report'!AF275="X",1,IF('Prop Drill Pipe Inp Report'!AG275="X",1,IF('Prop Drill Pipe Inp Report'!AH275="X",1,IF('Prop Drill Pipe Inp Report'!AI275="X",1,IF('Prop Drill Pipe Inp Report'!AJ275="X",1,IF('Prop Drill Pipe Inp Report'!AK275="X",1,IF('Prop Drill Pipe Inp Report'!AL275="X",1,IF('Prop Drill Pipe Inp Report'!AM275="X",1,IF('Prop Drill Pipe Inp Report'!AN275="X",1,IF('Prop Drill Pipe Inp Report'!AO275="X",1,IF('Prop Drill Pipe Inp Report'!AP275="X",1,0)))))))))))))))))</f>
        <v>0</v>
      </c>
      <c r="J268">
        <f>IF('Prop Drill Pipe Inp Report'!AU275="X",1,IF('Prop Drill Pipe Inp Report'!AV275="X",1,IF('Prop Drill Pipe Inp Report'!AW275="X",1,IF('Prop Drill Pipe Inp Report'!AX275="X",1,IF('Prop Drill Pipe Inp Report'!AY275="X",1,IF('Prop Drill Pipe Inp Report'!AZ275="X",1,IF('Prop Drill Pipe Inp Report'!BA275="X",1,IF('Prop Drill Pipe Inp Report'!BB275="X",1,IF('Prop Drill Pipe Inp Report'!BC275="X",1,IF('Prop Drill Pipe Inp Report'!BD275="X",1,IF('Prop Drill Pipe Inp Report'!BE275="X",1,0)))))))))))</f>
        <v>0</v>
      </c>
    </row>
    <row r="269" spans="9:10" x14ac:dyDescent="0.25">
      <c r="I269">
        <f>IF('Prop Drill Pipe Inp Report'!Z276="X",1,IF('Prop Drill Pipe Inp Report'!AA276="X",1,IF('Prop Drill Pipe Inp Report'!AB276="X",1,IF('Prop Drill Pipe Inp Report'!AC276="X",1,IF('Prop Drill Pipe Inp Report'!AD276="X",1,IF('Prop Drill Pipe Inp Report'!AE276="X",1,IF('Prop Drill Pipe Inp Report'!AF276="X",1,IF('Prop Drill Pipe Inp Report'!AG276="X",1,IF('Prop Drill Pipe Inp Report'!AH276="X",1,IF('Prop Drill Pipe Inp Report'!AI276="X",1,IF('Prop Drill Pipe Inp Report'!AJ276="X",1,IF('Prop Drill Pipe Inp Report'!AK276="X",1,IF('Prop Drill Pipe Inp Report'!AL276="X",1,IF('Prop Drill Pipe Inp Report'!AM276="X",1,IF('Prop Drill Pipe Inp Report'!AN276="X",1,IF('Prop Drill Pipe Inp Report'!AO276="X",1,IF('Prop Drill Pipe Inp Report'!AP276="X",1,0)))))))))))))))))</f>
        <v>0</v>
      </c>
      <c r="J269">
        <f>IF('Prop Drill Pipe Inp Report'!AU276="X",1,IF('Prop Drill Pipe Inp Report'!AV276="X",1,IF('Prop Drill Pipe Inp Report'!AW276="X",1,IF('Prop Drill Pipe Inp Report'!AX276="X",1,IF('Prop Drill Pipe Inp Report'!AY276="X",1,IF('Prop Drill Pipe Inp Report'!AZ276="X",1,IF('Prop Drill Pipe Inp Report'!BA276="X",1,IF('Prop Drill Pipe Inp Report'!BB276="X",1,IF('Prop Drill Pipe Inp Report'!BC276="X",1,IF('Prop Drill Pipe Inp Report'!BD276="X",1,IF('Prop Drill Pipe Inp Report'!BE276="X",1,0)))))))))))</f>
        <v>0</v>
      </c>
    </row>
    <row r="270" spans="9:10" x14ac:dyDescent="0.25">
      <c r="I270">
        <f>IF('Prop Drill Pipe Inp Report'!Z277="X",1,IF('Prop Drill Pipe Inp Report'!AA277="X",1,IF('Prop Drill Pipe Inp Report'!AB277="X",1,IF('Prop Drill Pipe Inp Report'!AC277="X",1,IF('Prop Drill Pipe Inp Report'!AD277="X",1,IF('Prop Drill Pipe Inp Report'!AE277="X",1,IF('Prop Drill Pipe Inp Report'!AF277="X",1,IF('Prop Drill Pipe Inp Report'!AG277="X",1,IF('Prop Drill Pipe Inp Report'!AH277="X",1,IF('Prop Drill Pipe Inp Report'!AI277="X",1,IF('Prop Drill Pipe Inp Report'!AJ277="X",1,IF('Prop Drill Pipe Inp Report'!AK277="X",1,IF('Prop Drill Pipe Inp Report'!AL277="X",1,IF('Prop Drill Pipe Inp Report'!AM277="X",1,IF('Prop Drill Pipe Inp Report'!AN277="X",1,IF('Prop Drill Pipe Inp Report'!AO277="X",1,IF('Prop Drill Pipe Inp Report'!AP277="X",1,0)))))))))))))))))</f>
        <v>0</v>
      </c>
      <c r="J270">
        <f>IF('Prop Drill Pipe Inp Report'!AU277="X",1,IF('Prop Drill Pipe Inp Report'!AV277="X",1,IF('Prop Drill Pipe Inp Report'!AW277="X",1,IF('Prop Drill Pipe Inp Report'!AX277="X",1,IF('Prop Drill Pipe Inp Report'!AY277="X",1,IF('Prop Drill Pipe Inp Report'!AZ277="X",1,IF('Prop Drill Pipe Inp Report'!BA277="X",1,IF('Prop Drill Pipe Inp Report'!BB277="X",1,IF('Prop Drill Pipe Inp Report'!BC277="X",1,IF('Prop Drill Pipe Inp Report'!BD277="X",1,IF('Prop Drill Pipe Inp Report'!BE277="X",1,0)))))))))))</f>
        <v>0</v>
      </c>
    </row>
    <row r="271" spans="9:10" x14ac:dyDescent="0.25">
      <c r="I271">
        <f>IF('Prop Drill Pipe Inp Report'!Z278="X",1,IF('Prop Drill Pipe Inp Report'!AA278="X",1,IF('Prop Drill Pipe Inp Report'!AB278="X",1,IF('Prop Drill Pipe Inp Report'!AC278="X",1,IF('Prop Drill Pipe Inp Report'!AD278="X",1,IF('Prop Drill Pipe Inp Report'!AE278="X",1,IF('Prop Drill Pipe Inp Report'!AF278="X",1,IF('Prop Drill Pipe Inp Report'!AG278="X",1,IF('Prop Drill Pipe Inp Report'!AH278="X",1,IF('Prop Drill Pipe Inp Report'!AI278="X",1,IF('Prop Drill Pipe Inp Report'!AJ278="X",1,IF('Prop Drill Pipe Inp Report'!AK278="X",1,IF('Prop Drill Pipe Inp Report'!AL278="X",1,IF('Prop Drill Pipe Inp Report'!AM278="X",1,IF('Prop Drill Pipe Inp Report'!AN278="X",1,IF('Prop Drill Pipe Inp Report'!AO278="X",1,IF('Prop Drill Pipe Inp Report'!AP278="X",1,0)))))))))))))))))</f>
        <v>0</v>
      </c>
      <c r="J271">
        <f>IF('Prop Drill Pipe Inp Report'!AU278="X",1,IF('Prop Drill Pipe Inp Report'!AV278="X",1,IF('Prop Drill Pipe Inp Report'!AW278="X",1,IF('Prop Drill Pipe Inp Report'!AX278="X",1,IF('Prop Drill Pipe Inp Report'!AY278="X",1,IF('Prop Drill Pipe Inp Report'!AZ278="X",1,IF('Prop Drill Pipe Inp Report'!BA278="X",1,IF('Prop Drill Pipe Inp Report'!BB278="X",1,IF('Prop Drill Pipe Inp Report'!BC278="X",1,IF('Prop Drill Pipe Inp Report'!BD278="X",1,IF('Prop Drill Pipe Inp Report'!BE278="X",1,0)))))))))))</f>
        <v>0</v>
      </c>
    </row>
    <row r="272" spans="9:10" x14ac:dyDescent="0.25">
      <c r="I272">
        <f>IF('Prop Drill Pipe Inp Report'!Z279="X",1,IF('Prop Drill Pipe Inp Report'!AA279="X",1,IF('Prop Drill Pipe Inp Report'!AB279="X",1,IF('Prop Drill Pipe Inp Report'!AC279="X",1,IF('Prop Drill Pipe Inp Report'!AD279="X",1,IF('Prop Drill Pipe Inp Report'!AE279="X",1,IF('Prop Drill Pipe Inp Report'!AF279="X",1,IF('Prop Drill Pipe Inp Report'!AG279="X",1,IF('Prop Drill Pipe Inp Report'!AH279="X",1,IF('Prop Drill Pipe Inp Report'!AI279="X",1,IF('Prop Drill Pipe Inp Report'!AJ279="X",1,IF('Prop Drill Pipe Inp Report'!AK279="X",1,IF('Prop Drill Pipe Inp Report'!AL279="X",1,IF('Prop Drill Pipe Inp Report'!AM279="X",1,IF('Prop Drill Pipe Inp Report'!AN279="X",1,IF('Prop Drill Pipe Inp Report'!AO279="X",1,IF('Prop Drill Pipe Inp Report'!AP279="X",1,0)))))))))))))))))</f>
        <v>0</v>
      </c>
      <c r="J272">
        <f>IF('Prop Drill Pipe Inp Report'!AU279="X",1,IF('Prop Drill Pipe Inp Report'!AV279="X",1,IF('Prop Drill Pipe Inp Report'!AW279="X",1,IF('Prop Drill Pipe Inp Report'!AX279="X",1,IF('Prop Drill Pipe Inp Report'!AY279="X",1,IF('Prop Drill Pipe Inp Report'!AZ279="X",1,IF('Prop Drill Pipe Inp Report'!BA279="X",1,IF('Prop Drill Pipe Inp Report'!BB279="X",1,IF('Prop Drill Pipe Inp Report'!BC279="X",1,IF('Prop Drill Pipe Inp Report'!BD279="X",1,IF('Prop Drill Pipe Inp Report'!BE279="X",1,0)))))))))))</f>
        <v>0</v>
      </c>
    </row>
    <row r="273" spans="9:10" x14ac:dyDescent="0.25">
      <c r="I273">
        <f>IF('Prop Drill Pipe Inp Report'!Z280="X",1,IF('Prop Drill Pipe Inp Report'!AA280="X",1,IF('Prop Drill Pipe Inp Report'!AB280="X",1,IF('Prop Drill Pipe Inp Report'!AC280="X",1,IF('Prop Drill Pipe Inp Report'!AD280="X",1,IF('Prop Drill Pipe Inp Report'!AE280="X",1,IF('Prop Drill Pipe Inp Report'!AF280="X",1,IF('Prop Drill Pipe Inp Report'!AG280="X",1,IF('Prop Drill Pipe Inp Report'!AH280="X",1,IF('Prop Drill Pipe Inp Report'!AI280="X",1,IF('Prop Drill Pipe Inp Report'!AJ280="X",1,IF('Prop Drill Pipe Inp Report'!AK280="X",1,IF('Prop Drill Pipe Inp Report'!AL280="X",1,IF('Prop Drill Pipe Inp Report'!AM280="X",1,IF('Prop Drill Pipe Inp Report'!AN280="X",1,IF('Prop Drill Pipe Inp Report'!AO280="X",1,IF('Prop Drill Pipe Inp Report'!AP280="X",1,0)))))))))))))))))</f>
        <v>0</v>
      </c>
      <c r="J273">
        <f>IF('Prop Drill Pipe Inp Report'!AU280="X",1,IF('Prop Drill Pipe Inp Report'!AV280="X",1,IF('Prop Drill Pipe Inp Report'!AW280="X",1,IF('Prop Drill Pipe Inp Report'!AX280="X",1,IF('Prop Drill Pipe Inp Report'!AY280="X",1,IF('Prop Drill Pipe Inp Report'!AZ280="X",1,IF('Prop Drill Pipe Inp Report'!BA280="X",1,IF('Prop Drill Pipe Inp Report'!BB280="X",1,IF('Prop Drill Pipe Inp Report'!BC280="X",1,IF('Prop Drill Pipe Inp Report'!BD280="X",1,IF('Prop Drill Pipe Inp Report'!BE280="X",1,0)))))))))))</f>
        <v>0</v>
      </c>
    </row>
    <row r="274" spans="9:10" x14ac:dyDescent="0.25">
      <c r="I274">
        <f>IF('Prop Drill Pipe Inp Report'!Z281="X",1,IF('Prop Drill Pipe Inp Report'!AA281="X",1,IF('Prop Drill Pipe Inp Report'!AB281="X",1,IF('Prop Drill Pipe Inp Report'!AC281="X",1,IF('Prop Drill Pipe Inp Report'!AD281="X",1,IF('Prop Drill Pipe Inp Report'!AE281="X",1,IF('Prop Drill Pipe Inp Report'!AF281="X",1,IF('Prop Drill Pipe Inp Report'!AG281="X",1,IF('Prop Drill Pipe Inp Report'!AH281="X",1,IF('Prop Drill Pipe Inp Report'!AI281="X",1,IF('Prop Drill Pipe Inp Report'!AJ281="X",1,IF('Prop Drill Pipe Inp Report'!AK281="X",1,IF('Prop Drill Pipe Inp Report'!AL281="X",1,IF('Prop Drill Pipe Inp Report'!AM281="X",1,IF('Prop Drill Pipe Inp Report'!AN281="X",1,IF('Prop Drill Pipe Inp Report'!AO281="X",1,IF('Prop Drill Pipe Inp Report'!AP281="X",1,0)))))))))))))))))</f>
        <v>0</v>
      </c>
      <c r="J274">
        <f>IF('Prop Drill Pipe Inp Report'!AU281="X",1,IF('Prop Drill Pipe Inp Report'!AV281="X",1,IF('Prop Drill Pipe Inp Report'!AW281="X",1,IF('Prop Drill Pipe Inp Report'!AX281="X",1,IF('Prop Drill Pipe Inp Report'!AY281="X",1,IF('Prop Drill Pipe Inp Report'!AZ281="X",1,IF('Prop Drill Pipe Inp Report'!BA281="X",1,IF('Prop Drill Pipe Inp Report'!BB281="X",1,IF('Prop Drill Pipe Inp Report'!BC281="X",1,IF('Prop Drill Pipe Inp Report'!BD281="X",1,IF('Prop Drill Pipe Inp Report'!BE281="X",1,0)))))))))))</f>
        <v>0</v>
      </c>
    </row>
    <row r="275" spans="9:10" x14ac:dyDescent="0.25">
      <c r="I275">
        <f>IF('Prop Drill Pipe Inp Report'!Z282="X",1,IF('Prop Drill Pipe Inp Report'!AA282="X",1,IF('Prop Drill Pipe Inp Report'!AB282="X",1,IF('Prop Drill Pipe Inp Report'!AC282="X",1,IF('Prop Drill Pipe Inp Report'!AD282="X",1,IF('Prop Drill Pipe Inp Report'!AE282="X",1,IF('Prop Drill Pipe Inp Report'!AF282="X",1,IF('Prop Drill Pipe Inp Report'!AG282="X",1,IF('Prop Drill Pipe Inp Report'!AH282="X",1,IF('Prop Drill Pipe Inp Report'!AI282="X",1,IF('Prop Drill Pipe Inp Report'!AJ282="X",1,IF('Prop Drill Pipe Inp Report'!AK282="X",1,IF('Prop Drill Pipe Inp Report'!AL282="X",1,IF('Prop Drill Pipe Inp Report'!AM282="X",1,IF('Prop Drill Pipe Inp Report'!AN282="X",1,IF('Prop Drill Pipe Inp Report'!AO282="X",1,IF('Prop Drill Pipe Inp Report'!AP282="X",1,0)))))))))))))))))</f>
        <v>0</v>
      </c>
      <c r="J275">
        <f>IF('Prop Drill Pipe Inp Report'!AU282="X",1,IF('Prop Drill Pipe Inp Report'!AV282="X",1,IF('Prop Drill Pipe Inp Report'!AW282="X",1,IF('Prop Drill Pipe Inp Report'!AX282="X",1,IF('Prop Drill Pipe Inp Report'!AY282="X",1,IF('Prop Drill Pipe Inp Report'!AZ282="X",1,IF('Prop Drill Pipe Inp Report'!BA282="X",1,IF('Prop Drill Pipe Inp Report'!BB282="X",1,IF('Prop Drill Pipe Inp Report'!BC282="X",1,IF('Prop Drill Pipe Inp Report'!BD282="X",1,IF('Prop Drill Pipe Inp Report'!BE282="X",1,0)))))))))))</f>
        <v>0</v>
      </c>
    </row>
    <row r="276" spans="9:10" x14ac:dyDescent="0.25">
      <c r="I276">
        <f>IF('Prop Drill Pipe Inp Report'!Z283="X",1,IF('Prop Drill Pipe Inp Report'!AA283="X",1,IF('Prop Drill Pipe Inp Report'!AB283="X",1,IF('Prop Drill Pipe Inp Report'!AC283="X",1,IF('Prop Drill Pipe Inp Report'!AD283="X",1,IF('Prop Drill Pipe Inp Report'!AE283="X",1,IF('Prop Drill Pipe Inp Report'!AF283="X",1,IF('Prop Drill Pipe Inp Report'!AG283="X",1,IF('Prop Drill Pipe Inp Report'!AH283="X",1,IF('Prop Drill Pipe Inp Report'!AI283="X",1,IF('Prop Drill Pipe Inp Report'!AJ283="X",1,IF('Prop Drill Pipe Inp Report'!AK283="X",1,IF('Prop Drill Pipe Inp Report'!AL283="X",1,IF('Prop Drill Pipe Inp Report'!AM283="X",1,IF('Prop Drill Pipe Inp Report'!AN283="X",1,IF('Prop Drill Pipe Inp Report'!AO283="X",1,IF('Prop Drill Pipe Inp Report'!AP283="X",1,0)))))))))))))))))</f>
        <v>0</v>
      </c>
      <c r="J276">
        <f>IF('Prop Drill Pipe Inp Report'!AU283="X",1,IF('Prop Drill Pipe Inp Report'!AV283="X",1,IF('Prop Drill Pipe Inp Report'!AW283="X",1,IF('Prop Drill Pipe Inp Report'!AX283="X",1,IF('Prop Drill Pipe Inp Report'!AY283="X",1,IF('Prop Drill Pipe Inp Report'!AZ283="X",1,IF('Prop Drill Pipe Inp Report'!BA283="X",1,IF('Prop Drill Pipe Inp Report'!BB283="X",1,IF('Prop Drill Pipe Inp Report'!BC283="X",1,IF('Prop Drill Pipe Inp Report'!BD283="X",1,IF('Prop Drill Pipe Inp Report'!BE283="X",1,0)))))))))))</f>
        <v>0</v>
      </c>
    </row>
    <row r="277" spans="9:10" x14ac:dyDescent="0.25">
      <c r="I277">
        <f>IF('Prop Drill Pipe Inp Report'!Z284="X",1,IF('Prop Drill Pipe Inp Report'!AA284="X",1,IF('Prop Drill Pipe Inp Report'!AB284="X",1,IF('Prop Drill Pipe Inp Report'!AC284="X",1,IF('Prop Drill Pipe Inp Report'!AD284="X",1,IF('Prop Drill Pipe Inp Report'!AE284="X",1,IF('Prop Drill Pipe Inp Report'!AF284="X",1,IF('Prop Drill Pipe Inp Report'!AG284="X",1,IF('Prop Drill Pipe Inp Report'!AH284="X",1,IF('Prop Drill Pipe Inp Report'!AI284="X",1,IF('Prop Drill Pipe Inp Report'!AJ284="X",1,IF('Prop Drill Pipe Inp Report'!AK284="X",1,IF('Prop Drill Pipe Inp Report'!AL284="X",1,IF('Prop Drill Pipe Inp Report'!AM284="X",1,IF('Prop Drill Pipe Inp Report'!AN284="X",1,IF('Prop Drill Pipe Inp Report'!AO284="X",1,IF('Prop Drill Pipe Inp Report'!AP284="X",1,0)))))))))))))))))</f>
        <v>0</v>
      </c>
      <c r="J277">
        <f>IF('Prop Drill Pipe Inp Report'!AU284="X",1,IF('Prop Drill Pipe Inp Report'!AV284="X",1,IF('Prop Drill Pipe Inp Report'!AW284="X",1,IF('Prop Drill Pipe Inp Report'!AX284="X",1,IF('Prop Drill Pipe Inp Report'!AY284="X",1,IF('Prop Drill Pipe Inp Report'!AZ284="X",1,IF('Prop Drill Pipe Inp Report'!BA284="X",1,IF('Prop Drill Pipe Inp Report'!BB284="X",1,IF('Prop Drill Pipe Inp Report'!BC284="X",1,IF('Prop Drill Pipe Inp Report'!BD284="X",1,IF('Prop Drill Pipe Inp Report'!BE284="X",1,0)))))))))))</f>
        <v>0</v>
      </c>
    </row>
    <row r="278" spans="9:10" x14ac:dyDescent="0.25">
      <c r="I278">
        <f>IF('Prop Drill Pipe Inp Report'!Z285="X",1,IF('Prop Drill Pipe Inp Report'!AA285="X",1,IF('Prop Drill Pipe Inp Report'!AB285="X",1,IF('Prop Drill Pipe Inp Report'!AC285="X",1,IF('Prop Drill Pipe Inp Report'!AD285="X",1,IF('Prop Drill Pipe Inp Report'!AE285="X",1,IF('Prop Drill Pipe Inp Report'!AF285="X",1,IF('Prop Drill Pipe Inp Report'!AG285="X",1,IF('Prop Drill Pipe Inp Report'!AH285="X",1,IF('Prop Drill Pipe Inp Report'!AI285="X",1,IF('Prop Drill Pipe Inp Report'!AJ285="X",1,IF('Prop Drill Pipe Inp Report'!AK285="X",1,IF('Prop Drill Pipe Inp Report'!AL285="X",1,IF('Prop Drill Pipe Inp Report'!AM285="X",1,IF('Prop Drill Pipe Inp Report'!AN285="X",1,IF('Prop Drill Pipe Inp Report'!AO285="X",1,IF('Prop Drill Pipe Inp Report'!AP285="X",1,0)))))))))))))))))</f>
        <v>0</v>
      </c>
      <c r="J278">
        <f>IF('Prop Drill Pipe Inp Report'!AU285="X",1,IF('Prop Drill Pipe Inp Report'!AV285="X",1,IF('Prop Drill Pipe Inp Report'!AW285="X",1,IF('Prop Drill Pipe Inp Report'!AX285="X",1,IF('Prop Drill Pipe Inp Report'!AY285="X",1,IF('Prop Drill Pipe Inp Report'!AZ285="X",1,IF('Prop Drill Pipe Inp Report'!BA285="X",1,IF('Prop Drill Pipe Inp Report'!BB285="X",1,IF('Prop Drill Pipe Inp Report'!BC285="X",1,IF('Prop Drill Pipe Inp Report'!BD285="X",1,IF('Prop Drill Pipe Inp Report'!BE285="X",1,0)))))))))))</f>
        <v>0</v>
      </c>
    </row>
    <row r="279" spans="9:10" x14ac:dyDescent="0.25">
      <c r="I279">
        <f>IF('Prop Drill Pipe Inp Report'!Z286="X",1,IF('Prop Drill Pipe Inp Report'!AA286="X",1,IF('Prop Drill Pipe Inp Report'!AB286="X",1,IF('Prop Drill Pipe Inp Report'!AC286="X",1,IF('Prop Drill Pipe Inp Report'!AD286="X",1,IF('Prop Drill Pipe Inp Report'!AE286="X",1,IF('Prop Drill Pipe Inp Report'!AF286="X",1,IF('Prop Drill Pipe Inp Report'!AG286="X",1,IF('Prop Drill Pipe Inp Report'!AH286="X",1,IF('Prop Drill Pipe Inp Report'!AI286="X",1,IF('Prop Drill Pipe Inp Report'!AJ286="X",1,IF('Prop Drill Pipe Inp Report'!AK286="X",1,IF('Prop Drill Pipe Inp Report'!AL286="X",1,IF('Prop Drill Pipe Inp Report'!AM286="X",1,IF('Prop Drill Pipe Inp Report'!AN286="X",1,IF('Prop Drill Pipe Inp Report'!AO286="X",1,IF('Prop Drill Pipe Inp Report'!AP286="X",1,0)))))))))))))))))</f>
        <v>0</v>
      </c>
      <c r="J279">
        <f>IF('Prop Drill Pipe Inp Report'!AU286="X",1,IF('Prop Drill Pipe Inp Report'!AV286="X",1,IF('Prop Drill Pipe Inp Report'!AW286="X",1,IF('Prop Drill Pipe Inp Report'!AX286="X",1,IF('Prop Drill Pipe Inp Report'!AY286="X",1,IF('Prop Drill Pipe Inp Report'!AZ286="X",1,IF('Prop Drill Pipe Inp Report'!BA286="X",1,IF('Prop Drill Pipe Inp Report'!BB286="X",1,IF('Prop Drill Pipe Inp Report'!BC286="X",1,IF('Prop Drill Pipe Inp Report'!BD286="X",1,IF('Prop Drill Pipe Inp Report'!BE286="X",1,0)))))))))))</f>
        <v>0</v>
      </c>
    </row>
    <row r="280" spans="9:10" x14ac:dyDescent="0.25">
      <c r="I280">
        <f>IF('Prop Drill Pipe Inp Report'!Z287="X",1,IF('Prop Drill Pipe Inp Report'!AA287="X",1,IF('Prop Drill Pipe Inp Report'!AB287="X",1,IF('Prop Drill Pipe Inp Report'!AC287="X",1,IF('Prop Drill Pipe Inp Report'!AD287="X",1,IF('Prop Drill Pipe Inp Report'!AE287="X",1,IF('Prop Drill Pipe Inp Report'!AF287="X",1,IF('Prop Drill Pipe Inp Report'!AG287="X",1,IF('Prop Drill Pipe Inp Report'!AH287="X",1,IF('Prop Drill Pipe Inp Report'!AI287="X",1,IF('Prop Drill Pipe Inp Report'!AJ287="X",1,IF('Prop Drill Pipe Inp Report'!AK287="X",1,IF('Prop Drill Pipe Inp Report'!AL287="X",1,IF('Prop Drill Pipe Inp Report'!AM287="X",1,IF('Prop Drill Pipe Inp Report'!AN287="X",1,IF('Prop Drill Pipe Inp Report'!AO287="X",1,IF('Prop Drill Pipe Inp Report'!AP287="X",1,0)))))))))))))))))</f>
        <v>0</v>
      </c>
      <c r="J280">
        <f>IF('Prop Drill Pipe Inp Report'!AU287="X",1,IF('Prop Drill Pipe Inp Report'!AV287="X",1,IF('Prop Drill Pipe Inp Report'!AW287="X",1,IF('Prop Drill Pipe Inp Report'!AX287="X",1,IF('Prop Drill Pipe Inp Report'!AY287="X",1,IF('Prop Drill Pipe Inp Report'!AZ287="X",1,IF('Prop Drill Pipe Inp Report'!BA287="X",1,IF('Prop Drill Pipe Inp Report'!BB287="X",1,IF('Prop Drill Pipe Inp Report'!BC287="X",1,IF('Prop Drill Pipe Inp Report'!BD287="X",1,IF('Prop Drill Pipe Inp Report'!BE287="X",1,0)))))))))))</f>
        <v>0</v>
      </c>
    </row>
    <row r="281" spans="9:10" x14ac:dyDescent="0.25">
      <c r="I281">
        <f>IF('Prop Drill Pipe Inp Report'!Z288="X",1,IF('Prop Drill Pipe Inp Report'!AA288="X",1,IF('Prop Drill Pipe Inp Report'!AB288="X",1,IF('Prop Drill Pipe Inp Report'!AC288="X",1,IF('Prop Drill Pipe Inp Report'!AD288="X",1,IF('Prop Drill Pipe Inp Report'!AE288="X",1,IF('Prop Drill Pipe Inp Report'!AF288="X",1,IF('Prop Drill Pipe Inp Report'!AG288="X",1,IF('Prop Drill Pipe Inp Report'!AH288="X",1,IF('Prop Drill Pipe Inp Report'!AI288="X",1,IF('Prop Drill Pipe Inp Report'!AJ288="X",1,IF('Prop Drill Pipe Inp Report'!AK288="X",1,IF('Prop Drill Pipe Inp Report'!AL288="X",1,IF('Prop Drill Pipe Inp Report'!AM288="X",1,IF('Prop Drill Pipe Inp Report'!AN288="X",1,IF('Prop Drill Pipe Inp Report'!AO288="X",1,IF('Prop Drill Pipe Inp Report'!AP288="X",1,0)))))))))))))))))</f>
        <v>0</v>
      </c>
      <c r="J281">
        <f>IF('Prop Drill Pipe Inp Report'!AU288="X",1,IF('Prop Drill Pipe Inp Report'!AV288="X",1,IF('Prop Drill Pipe Inp Report'!AW288="X",1,IF('Prop Drill Pipe Inp Report'!AX288="X",1,IF('Prop Drill Pipe Inp Report'!AY288="X",1,IF('Prop Drill Pipe Inp Report'!AZ288="X",1,IF('Prop Drill Pipe Inp Report'!BA288="X",1,IF('Prop Drill Pipe Inp Report'!BB288="X",1,IF('Prop Drill Pipe Inp Report'!BC288="X",1,IF('Prop Drill Pipe Inp Report'!BD288="X",1,IF('Prop Drill Pipe Inp Report'!BE288="X",1,0)))))))))))</f>
        <v>0</v>
      </c>
    </row>
    <row r="282" spans="9:10" x14ac:dyDescent="0.25">
      <c r="I282">
        <f>IF('Prop Drill Pipe Inp Report'!Z289="X",1,IF('Prop Drill Pipe Inp Report'!AA289="X",1,IF('Prop Drill Pipe Inp Report'!AB289="X",1,IF('Prop Drill Pipe Inp Report'!AC289="X",1,IF('Prop Drill Pipe Inp Report'!AD289="X",1,IF('Prop Drill Pipe Inp Report'!AE289="X",1,IF('Prop Drill Pipe Inp Report'!AF289="X",1,IF('Prop Drill Pipe Inp Report'!AG289="X",1,IF('Prop Drill Pipe Inp Report'!AH289="X",1,IF('Prop Drill Pipe Inp Report'!AI289="X",1,IF('Prop Drill Pipe Inp Report'!AJ289="X",1,IF('Prop Drill Pipe Inp Report'!AK289="X",1,IF('Prop Drill Pipe Inp Report'!AL289="X",1,IF('Prop Drill Pipe Inp Report'!AM289="X",1,IF('Prop Drill Pipe Inp Report'!AN289="X",1,IF('Prop Drill Pipe Inp Report'!AO289="X",1,IF('Prop Drill Pipe Inp Report'!AP289="X",1,0)))))))))))))))))</f>
        <v>0</v>
      </c>
      <c r="J282">
        <f>IF('Prop Drill Pipe Inp Report'!AU289="X",1,IF('Prop Drill Pipe Inp Report'!AV289="X",1,IF('Prop Drill Pipe Inp Report'!AW289="X",1,IF('Prop Drill Pipe Inp Report'!AX289="X",1,IF('Prop Drill Pipe Inp Report'!AY289="X",1,IF('Prop Drill Pipe Inp Report'!AZ289="X",1,IF('Prop Drill Pipe Inp Report'!BA289="X",1,IF('Prop Drill Pipe Inp Report'!BB289="X",1,IF('Prop Drill Pipe Inp Report'!BC289="X",1,IF('Prop Drill Pipe Inp Report'!BD289="X",1,IF('Prop Drill Pipe Inp Report'!BE289="X",1,0)))))))))))</f>
        <v>0</v>
      </c>
    </row>
    <row r="283" spans="9:10" x14ac:dyDescent="0.25">
      <c r="I283">
        <f>IF('Prop Drill Pipe Inp Report'!Z290="X",1,IF('Prop Drill Pipe Inp Report'!AA290="X",1,IF('Prop Drill Pipe Inp Report'!AB290="X",1,IF('Prop Drill Pipe Inp Report'!AC290="X",1,IF('Prop Drill Pipe Inp Report'!AD290="X",1,IF('Prop Drill Pipe Inp Report'!AE290="X",1,IF('Prop Drill Pipe Inp Report'!AF290="X",1,IF('Prop Drill Pipe Inp Report'!AG290="X",1,IF('Prop Drill Pipe Inp Report'!AH290="X",1,IF('Prop Drill Pipe Inp Report'!AI290="X",1,IF('Prop Drill Pipe Inp Report'!AJ290="X",1,IF('Prop Drill Pipe Inp Report'!AK290="X",1,IF('Prop Drill Pipe Inp Report'!AL290="X",1,IF('Prop Drill Pipe Inp Report'!AM290="X",1,IF('Prop Drill Pipe Inp Report'!AN290="X",1,IF('Prop Drill Pipe Inp Report'!AO290="X",1,IF('Prop Drill Pipe Inp Report'!AP290="X",1,0)))))))))))))))))</f>
        <v>0</v>
      </c>
      <c r="J283">
        <f>IF('Prop Drill Pipe Inp Report'!AU290="X",1,IF('Prop Drill Pipe Inp Report'!AV290="X",1,IF('Prop Drill Pipe Inp Report'!AW290="X",1,IF('Prop Drill Pipe Inp Report'!AX290="X",1,IF('Prop Drill Pipe Inp Report'!AY290="X",1,IF('Prop Drill Pipe Inp Report'!AZ290="X",1,IF('Prop Drill Pipe Inp Report'!BA290="X",1,IF('Prop Drill Pipe Inp Report'!BB290="X",1,IF('Prop Drill Pipe Inp Report'!BC290="X",1,IF('Prop Drill Pipe Inp Report'!BD290="X",1,IF('Prop Drill Pipe Inp Report'!BE290="X",1,0)))))))))))</f>
        <v>0</v>
      </c>
    </row>
    <row r="284" spans="9:10" x14ac:dyDescent="0.25">
      <c r="I284">
        <f>IF('Prop Drill Pipe Inp Report'!Z291="X",1,IF('Prop Drill Pipe Inp Report'!AA291="X",1,IF('Prop Drill Pipe Inp Report'!AB291="X",1,IF('Prop Drill Pipe Inp Report'!AC291="X",1,IF('Prop Drill Pipe Inp Report'!AD291="X",1,IF('Prop Drill Pipe Inp Report'!AE291="X",1,IF('Prop Drill Pipe Inp Report'!AF291="X",1,IF('Prop Drill Pipe Inp Report'!AG291="X",1,IF('Prop Drill Pipe Inp Report'!AH291="X",1,IF('Prop Drill Pipe Inp Report'!AI291="X",1,IF('Prop Drill Pipe Inp Report'!AJ291="X",1,IF('Prop Drill Pipe Inp Report'!AK291="X",1,IF('Prop Drill Pipe Inp Report'!AL291="X",1,IF('Prop Drill Pipe Inp Report'!AM291="X",1,IF('Prop Drill Pipe Inp Report'!AN291="X",1,IF('Prop Drill Pipe Inp Report'!AO291="X",1,IF('Prop Drill Pipe Inp Report'!AP291="X",1,0)))))))))))))))))</f>
        <v>0</v>
      </c>
      <c r="J284">
        <f>IF('Prop Drill Pipe Inp Report'!AU291="X",1,IF('Prop Drill Pipe Inp Report'!AV291="X",1,IF('Prop Drill Pipe Inp Report'!AW291="X",1,IF('Prop Drill Pipe Inp Report'!AX291="X",1,IF('Prop Drill Pipe Inp Report'!AY291="X",1,IF('Prop Drill Pipe Inp Report'!AZ291="X",1,IF('Prop Drill Pipe Inp Report'!BA291="X",1,IF('Prop Drill Pipe Inp Report'!BB291="X",1,IF('Prop Drill Pipe Inp Report'!BC291="X",1,IF('Prop Drill Pipe Inp Report'!BD291="X",1,IF('Prop Drill Pipe Inp Report'!BE291="X",1,0)))))))))))</f>
        <v>0</v>
      </c>
    </row>
    <row r="285" spans="9:10" x14ac:dyDescent="0.25">
      <c r="I285">
        <f>IF('Prop Drill Pipe Inp Report'!Z292="X",1,IF('Prop Drill Pipe Inp Report'!AA292="X",1,IF('Prop Drill Pipe Inp Report'!AB292="X",1,IF('Prop Drill Pipe Inp Report'!AC292="X",1,IF('Prop Drill Pipe Inp Report'!AD292="X",1,IF('Prop Drill Pipe Inp Report'!AE292="X",1,IF('Prop Drill Pipe Inp Report'!AF292="X",1,IF('Prop Drill Pipe Inp Report'!AG292="X",1,IF('Prop Drill Pipe Inp Report'!AH292="X",1,IF('Prop Drill Pipe Inp Report'!AI292="X",1,IF('Prop Drill Pipe Inp Report'!AJ292="X",1,IF('Prop Drill Pipe Inp Report'!AK292="X",1,IF('Prop Drill Pipe Inp Report'!AL292="X",1,IF('Prop Drill Pipe Inp Report'!AM292="X",1,IF('Prop Drill Pipe Inp Report'!AN292="X",1,IF('Prop Drill Pipe Inp Report'!AO292="X",1,IF('Prop Drill Pipe Inp Report'!AP292="X",1,0)))))))))))))))))</f>
        <v>0</v>
      </c>
      <c r="J285">
        <f>IF('Prop Drill Pipe Inp Report'!AU292="X",1,IF('Prop Drill Pipe Inp Report'!AV292="X",1,IF('Prop Drill Pipe Inp Report'!AW292="X",1,IF('Prop Drill Pipe Inp Report'!AX292="X",1,IF('Prop Drill Pipe Inp Report'!AY292="X",1,IF('Prop Drill Pipe Inp Report'!AZ292="X",1,IF('Prop Drill Pipe Inp Report'!BA292="X",1,IF('Prop Drill Pipe Inp Report'!BB292="X",1,IF('Prop Drill Pipe Inp Report'!BC292="X",1,IF('Prop Drill Pipe Inp Report'!BD292="X",1,IF('Prop Drill Pipe Inp Report'!BE292="X",1,0)))))))))))</f>
        <v>0</v>
      </c>
    </row>
    <row r="286" spans="9:10" x14ac:dyDescent="0.25">
      <c r="I286">
        <f>IF('Prop Drill Pipe Inp Report'!Z293="X",1,IF('Prop Drill Pipe Inp Report'!AA293="X",1,IF('Prop Drill Pipe Inp Report'!AB293="X",1,IF('Prop Drill Pipe Inp Report'!AC293="X",1,IF('Prop Drill Pipe Inp Report'!AD293="X",1,IF('Prop Drill Pipe Inp Report'!AE293="X",1,IF('Prop Drill Pipe Inp Report'!AF293="X",1,IF('Prop Drill Pipe Inp Report'!AG293="X",1,IF('Prop Drill Pipe Inp Report'!AH293="X",1,IF('Prop Drill Pipe Inp Report'!AI293="X",1,IF('Prop Drill Pipe Inp Report'!AJ293="X",1,IF('Prop Drill Pipe Inp Report'!AK293="X",1,IF('Prop Drill Pipe Inp Report'!AL293="X",1,IF('Prop Drill Pipe Inp Report'!AM293="X",1,IF('Prop Drill Pipe Inp Report'!AN293="X",1,IF('Prop Drill Pipe Inp Report'!AO293="X",1,IF('Prop Drill Pipe Inp Report'!AP293="X",1,0)))))))))))))))))</f>
        <v>0</v>
      </c>
      <c r="J286">
        <f>IF('Prop Drill Pipe Inp Report'!AU293="X",1,IF('Prop Drill Pipe Inp Report'!AV293="X",1,IF('Prop Drill Pipe Inp Report'!AW293="X",1,IF('Prop Drill Pipe Inp Report'!AX293="X",1,IF('Prop Drill Pipe Inp Report'!AY293="X",1,IF('Prop Drill Pipe Inp Report'!AZ293="X",1,IF('Prop Drill Pipe Inp Report'!BA293="X",1,IF('Prop Drill Pipe Inp Report'!BB293="X",1,IF('Prop Drill Pipe Inp Report'!BC293="X",1,IF('Prop Drill Pipe Inp Report'!BD293="X",1,IF('Prop Drill Pipe Inp Report'!BE293="X",1,0)))))))))))</f>
        <v>0</v>
      </c>
    </row>
    <row r="287" spans="9:10" x14ac:dyDescent="0.25">
      <c r="I287">
        <f>IF('Prop Drill Pipe Inp Report'!Z294="X",1,IF('Prop Drill Pipe Inp Report'!AA294="X",1,IF('Prop Drill Pipe Inp Report'!AB294="X",1,IF('Prop Drill Pipe Inp Report'!AC294="X",1,IF('Prop Drill Pipe Inp Report'!AD294="X",1,IF('Prop Drill Pipe Inp Report'!AE294="X",1,IF('Prop Drill Pipe Inp Report'!AF294="X",1,IF('Prop Drill Pipe Inp Report'!AG294="X",1,IF('Prop Drill Pipe Inp Report'!AH294="X",1,IF('Prop Drill Pipe Inp Report'!AI294="X",1,IF('Prop Drill Pipe Inp Report'!AJ294="X",1,IF('Prop Drill Pipe Inp Report'!AK294="X",1,IF('Prop Drill Pipe Inp Report'!AL294="X",1,IF('Prop Drill Pipe Inp Report'!AM294="X",1,IF('Prop Drill Pipe Inp Report'!AN294="X",1,IF('Prop Drill Pipe Inp Report'!AO294="X",1,IF('Prop Drill Pipe Inp Report'!AP294="X",1,0)))))))))))))))))</f>
        <v>0</v>
      </c>
      <c r="J287">
        <f>IF('Prop Drill Pipe Inp Report'!AU294="X",1,IF('Prop Drill Pipe Inp Report'!AV294="X",1,IF('Prop Drill Pipe Inp Report'!AW294="X",1,IF('Prop Drill Pipe Inp Report'!AX294="X",1,IF('Prop Drill Pipe Inp Report'!AY294="X",1,IF('Prop Drill Pipe Inp Report'!AZ294="X",1,IF('Prop Drill Pipe Inp Report'!BA294="X",1,IF('Prop Drill Pipe Inp Report'!BB294="X",1,IF('Prop Drill Pipe Inp Report'!BC294="X",1,IF('Prop Drill Pipe Inp Report'!BD294="X",1,IF('Prop Drill Pipe Inp Report'!BE294="X",1,0)))))))))))</f>
        <v>0</v>
      </c>
    </row>
    <row r="288" spans="9:10" x14ac:dyDescent="0.25">
      <c r="I288">
        <f>IF('Prop Drill Pipe Inp Report'!Z295="X",1,IF('Prop Drill Pipe Inp Report'!AA295="X",1,IF('Prop Drill Pipe Inp Report'!AB295="X",1,IF('Prop Drill Pipe Inp Report'!AC295="X",1,IF('Prop Drill Pipe Inp Report'!AD295="X",1,IF('Prop Drill Pipe Inp Report'!AE295="X",1,IF('Prop Drill Pipe Inp Report'!AF295="X",1,IF('Prop Drill Pipe Inp Report'!AG295="X",1,IF('Prop Drill Pipe Inp Report'!AH295="X",1,IF('Prop Drill Pipe Inp Report'!AI295="X",1,IF('Prop Drill Pipe Inp Report'!AJ295="X",1,IF('Prop Drill Pipe Inp Report'!AK295="X",1,IF('Prop Drill Pipe Inp Report'!AL295="X",1,IF('Prop Drill Pipe Inp Report'!AM295="X",1,IF('Prop Drill Pipe Inp Report'!AN295="X",1,IF('Prop Drill Pipe Inp Report'!AO295="X",1,IF('Prop Drill Pipe Inp Report'!AP295="X",1,0)))))))))))))))))</f>
        <v>0</v>
      </c>
      <c r="J288">
        <f>IF('Prop Drill Pipe Inp Report'!AU295="X",1,IF('Prop Drill Pipe Inp Report'!AV295="X",1,IF('Prop Drill Pipe Inp Report'!AW295="X",1,IF('Prop Drill Pipe Inp Report'!AX295="X",1,IF('Prop Drill Pipe Inp Report'!AY295="X",1,IF('Prop Drill Pipe Inp Report'!AZ295="X",1,IF('Prop Drill Pipe Inp Report'!BA295="X",1,IF('Prop Drill Pipe Inp Report'!BB295="X",1,IF('Prop Drill Pipe Inp Report'!BC295="X",1,IF('Prop Drill Pipe Inp Report'!BD295="X",1,IF('Prop Drill Pipe Inp Report'!BE295="X",1,0)))))))))))</f>
        <v>0</v>
      </c>
    </row>
    <row r="289" spans="9:10" x14ac:dyDescent="0.25">
      <c r="I289">
        <f>IF('Prop Drill Pipe Inp Report'!Z296="X",1,IF('Prop Drill Pipe Inp Report'!AA296="X",1,IF('Prop Drill Pipe Inp Report'!AB296="X",1,IF('Prop Drill Pipe Inp Report'!AC296="X",1,IF('Prop Drill Pipe Inp Report'!AD296="X",1,IF('Prop Drill Pipe Inp Report'!AE296="X",1,IF('Prop Drill Pipe Inp Report'!AF296="X",1,IF('Prop Drill Pipe Inp Report'!AG296="X",1,IF('Prop Drill Pipe Inp Report'!AH296="X",1,IF('Prop Drill Pipe Inp Report'!AI296="X",1,IF('Prop Drill Pipe Inp Report'!AJ296="X",1,IF('Prop Drill Pipe Inp Report'!AK296="X",1,IF('Prop Drill Pipe Inp Report'!AL296="X",1,IF('Prop Drill Pipe Inp Report'!AM296="X",1,IF('Prop Drill Pipe Inp Report'!AN296="X",1,IF('Prop Drill Pipe Inp Report'!AO296="X",1,IF('Prop Drill Pipe Inp Report'!AP296="X",1,0)))))))))))))))))</f>
        <v>0</v>
      </c>
      <c r="J289">
        <f>IF('Prop Drill Pipe Inp Report'!AU296="X",1,IF('Prop Drill Pipe Inp Report'!AV296="X",1,IF('Prop Drill Pipe Inp Report'!AW296="X",1,IF('Prop Drill Pipe Inp Report'!AX296="X",1,IF('Prop Drill Pipe Inp Report'!AY296="X",1,IF('Prop Drill Pipe Inp Report'!AZ296="X",1,IF('Prop Drill Pipe Inp Report'!BA296="X",1,IF('Prop Drill Pipe Inp Report'!BB296="X",1,IF('Prop Drill Pipe Inp Report'!BC296="X",1,IF('Prop Drill Pipe Inp Report'!BD296="X",1,IF('Prop Drill Pipe Inp Report'!BE296="X",1,0)))))))))))</f>
        <v>0</v>
      </c>
    </row>
    <row r="290" spans="9:10" x14ac:dyDescent="0.25">
      <c r="I290">
        <f>IF('Prop Drill Pipe Inp Report'!Z297="X",1,IF('Prop Drill Pipe Inp Report'!AA297="X",1,IF('Prop Drill Pipe Inp Report'!AB297="X",1,IF('Prop Drill Pipe Inp Report'!AC297="X",1,IF('Prop Drill Pipe Inp Report'!AD297="X",1,IF('Prop Drill Pipe Inp Report'!AE297="X",1,IF('Prop Drill Pipe Inp Report'!AF297="X",1,IF('Prop Drill Pipe Inp Report'!AG297="X",1,IF('Prop Drill Pipe Inp Report'!AH297="X",1,IF('Prop Drill Pipe Inp Report'!AI297="X",1,IF('Prop Drill Pipe Inp Report'!AJ297="X",1,IF('Prop Drill Pipe Inp Report'!AK297="X",1,IF('Prop Drill Pipe Inp Report'!AL297="X",1,IF('Prop Drill Pipe Inp Report'!AM297="X",1,IF('Prop Drill Pipe Inp Report'!AN297="X",1,IF('Prop Drill Pipe Inp Report'!AO297="X",1,IF('Prop Drill Pipe Inp Report'!AP297="X",1,0)))))))))))))))))</f>
        <v>0</v>
      </c>
      <c r="J290">
        <f>IF('Prop Drill Pipe Inp Report'!AU297="X",1,IF('Prop Drill Pipe Inp Report'!AV297="X",1,IF('Prop Drill Pipe Inp Report'!AW297="X",1,IF('Prop Drill Pipe Inp Report'!AX297="X",1,IF('Prop Drill Pipe Inp Report'!AY297="X",1,IF('Prop Drill Pipe Inp Report'!AZ297="X",1,IF('Prop Drill Pipe Inp Report'!BA297="X",1,IF('Prop Drill Pipe Inp Report'!BB297="X",1,IF('Prop Drill Pipe Inp Report'!BC297="X",1,IF('Prop Drill Pipe Inp Report'!BD297="X",1,IF('Prop Drill Pipe Inp Report'!BE297="X",1,0)))))))))))</f>
        <v>0</v>
      </c>
    </row>
    <row r="291" spans="9:10" x14ac:dyDescent="0.25">
      <c r="I291">
        <f>IF('Prop Drill Pipe Inp Report'!Z298="X",1,IF('Prop Drill Pipe Inp Report'!AA298="X",1,IF('Prop Drill Pipe Inp Report'!AB298="X",1,IF('Prop Drill Pipe Inp Report'!AC298="X",1,IF('Prop Drill Pipe Inp Report'!AD298="X",1,IF('Prop Drill Pipe Inp Report'!AE298="X",1,IF('Prop Drill Pipe Inp Report'!AF298="X",1,IF('Prop Drill Pipe Inp Report'!AG298="X",1,IF('Prop Drill Pipe Inp Report'!AH298="X",1,IF('Prop Drill Pipe Inp Report'!AI298="X",1,IF('Prop Drill Pipe Inp Report'!AJ298="X",1,IF('Prop Drill Pipe Inp Report'!AK298="X",1,IF('Prop Drill Pipe Inp Report'!AL298="X",1,IF('Prop Drill Pipe Inp Report'!AM298="X",1,IF('Prop Drill Pipe Inp Report'!AN298="X",1,IF('Prop Drill Pipe Inp Report'!AO298="X",1,IF('Prop Drill Pipe Inp Report'!AP298="X",1,0)))))))))))))))))</f>
        <v>0</v>
      </c>
      <c r="J291">
        <f>IF('Prop Drill Pipe Inp Report'!AU298="X",1,IF('Prop Drill Pipe Inp Report'!AV298="X",1,IF('Prop Drill Pipe Inp Report'!AW298="X",1,IF('Prop Drill Pipe Inp Report'!AX298="X",1,IF('Prop Drill Pipe Inp Report'!AY298="X",1,IF('Prop Drill Pipe Inp Report'!AZ298="X",1,IF('Prop Drill Pipe Inp Report'!BA298="X",1,IF('Prop Drill Pipe Inp Report'!BB298="X",1,IF('Prop Drill Pipe Inp Report'!BC298="X",1,IF('Prop Drill Pipe Inp Report'!BD298="X",1,IF('Prop Drill Pipe Inp Report'!BE298="X",1,0)))))))))))</f>
        <v>0</v>
      </c>
    </row>
    <row r="292" spans="9:10" x14ac:dyDescent="0.25">
      <c r="I292">
        <f>IF('Prop Drill Pipe Inp Report'!Z299="X",1,IF('Prop Drill Pipe Inp Report'!AA299="X",1,IF('Prop Drill Pipe Inp Report'!AB299="X",1,IF('Prop Drill Pipe Inp Report'!AC299="X",1,IF('Prop Drill Pipe Inp Report'!AD299="X",1,IF('Prop Drill Pipe Inp Report'!AE299="X",1,IF('Prop Drill Pipe Inp Report'!AF299="X",1,IF('Prop Drill Pipe Inp Report'!AG299="X",1,IF('Prop Drill Pipe Inp Report'!AH299="X",1,IF('Prop Drill Pipe Inp Report'!AI299="X",1,IF('Prop Drill Pipe Inp Report'!AJ299="X",1,IF('Prop Drill Pipe Inp Report'!AK299="X",1,IF('Prop Drill Pipe Inp Report'!AL299="X",1,IF('Prop Drill Pipe Inp Report'!AM299="X",1,IF('Prop Drill Pipe Inp Report'!AN299="X",1,IF('Prop Drill Pipe Inp Report'!AO299="X",1,IF('Prop Drill Pipe Inp Report'!AP299="X",1,0)))))))))))))))))</f>
        <v>0</v>
      </c>
      <c r="J292">
        <f>IF('Prop Drill Pipe Inp Report'!AU299="X",1,IF('Prop Drill Pipe Inp Report'!AV299="X",1,IF('Prop Drill Pipe Inp Report'!AW299="X",1,IF('Prop Drill Pipe Inp Report'!AX299="X",1,IF('Prop Drill Pipe Inp Report'!AY299="X",1,IF('Prop Drill Pipe Inp Report'!AZ299="X",1,IF('Prop Drill Pipe Inp Report'!BA299="X",1,IF('Prop Drill Pipe Inp Report'!BB299="X",1,IF('Prop Drill Pipe Inp Report'!BC299="X",1,IF('Prop Drill Pipe Inp Report'!BD299="X",1,IF('Prop Drill Pipe Inp Report'!BE299="X",1,0)))))))))))</f>
        <v>0</v>
      </c>
    </row>
    <row r="293" spans="9:10" x14ac:dyDescent="0.25">
      <c r="I293">
        <f>IF('Prop Drill Pipe Inp Report'!Z300="X",1,IF('Prop Drill Pipe Inp Report'!AA300="X",1,IF('Prop Drill Pipe Inp Report'!AB300="X",1,IF('Prop Drill Pipe Inp Report'!AC300="X",1,IF('Prop Drill Pipe Inp Report'!AD300="X",1,IF('Prop Drill Pipe Inp Report'!AE300="X",1,IF('Prop Drill Pipe Inp Report'!AF300="X",1,IF('Prop Drill Pipe Inp Report'!AG300="X",1,IF('Prop Drill Pipe Inp Report'!AH300="X",1,IF('Prop Drill Pipe Inp Report'!AI300="X",1,IF('Prop Drill Pipe Inp Report'!AJ300="X",1,IF('Prop Drill Pipe Inp Report'!AK300="X",1,IF('Prop Drill Pipe Inp Report'!AL300="X",1,IF('Prop Drill Pipe Inp Report'!AM300="X",1,IF('Prop Drill Pipe Inp Report'!AN300="X",1,IF('Prop Drill Pipe Inp Report'!AO300="X",1,IF('Prop Drill Pipe Inp Report'!AP300="X",1,0)))))))))))))))))</f>
        <v>0</v>
      </c>
      <c r="J293">
        <f>IF('Prop Drill Pipe Inp Report'!AU300="X",1,IF('Prop Drill Pipe Inp Report'!AV300="X",1,IF('Prop Drill Pipe Inp Report'!AW300="X",1,IF('Prop Drill Pipe Inp Report'!AX300="X",1,IF('Prop Drill Pipe Inp Report'!AY300="X",1,IF('Prop Drill Pipe Inp Report'!AZ300="X",1,IF('Prop Drill Pipe Inp Report'!BA300="X",1,IF('Prop Drill Pipe Inp Report'!BB300="X",1,IF('Prop Drill Pipe Inp Report'!BC300="X",1,IF('Prop Drill Pipe Inp Report'!BD300="X",1,IF('Prop Drill Pipe Inp Report'!BE300="X",1,0)))))))))))</f>
        <v>0</v>
      </c>
    </row>
    <row r="294" spans="9:10" x14ac:dyDescent="0.25">
      <c r="I294">
        <f>IF('Prop Drill Pipe Inp Report'!Z301="X",1,IF('Prop Drill Pipe Inp Report'!AA301="X",1,IF('Prop Drill Pipe Inp Report'!AB301="X",1,IF('Prop Drill Pipe Inp Report'!AC301="X",1,IF('Prop Drill Pipe Inp Report'!AD301="X",1,IF('Prop Drill Pipe Inp Report'!AE301="X",1,IF('Prop Drill Pipe Inp Report'!AF301="X",1,IF('Prop Drill Pipe Inp Report'!AG301="X",1,IF('Prop Drill Pipe Inp Report'!AH301="X",1,IF('Prop Drill Pipe Inp Report'!AI301="X",1,IF('Prop Drill Pipe Inp Report'!AJ301="X",1,IF('Prop Drill Pipe Inp Report'!AK301="X",1,IF('Prop Drill Pipe Inp Report'!AL301="X",1,IF('Prop Drill Pipe Inp Report'!AM301="X",1,IF('Prop Drill Pipe Inp Report'!AN301="X",1,IF('Prop Drill Pipe Inp Report'!AO301="X",1,IF('Prop Drill Pipe Inp Report'!AP301="X",1,0)))))))))))))))))</f>
        <v>0</v>
      </c>
      <c r="J294">
        <f>IF('Prop Drill Pipe Inp Report'!AU301="X",1,IF('Prop Drill Pipe Inp Report'!AV301="X",1,IF('Prop Drill Pipe Inp Report'!AW301="X",1,IF('Prop Drill Pipe Inp Report'!AX301="X",1,IF('Prop Drill Pipe Inp Report'!AY301="X",1,IF('Prop Drill Pipe Inp Report'!AZ301="X",1,IF('Prop Drill Pipe Inp Report'!BA301="X",1,IF('Prop Drill Pipe Inp Report'!BB301="X",1,IF('Prop Drill Pipe Inp Report'!BC301="X",1,IF('Prop Drill Pipe Inp Report'!BD301="X",1,IF('Prop Drill Pipe Inp Report'!BE301="X",1,0)))))))))))</f>
        <v>0</v>
      </c>
    </row>
    <row r="295" spans="9:10" x14ac:dyDescent="0.25">
      <c r="I295">
        <f>IF('Prop Drill Pipe Inp Report'!Z302="X",1,IF('Prop Drill Pipe Inp Report'!AA302="X",1,IF('Prop Drill Pipe Inp Report'!AB302="X",1,IF('Prop Drill Pipe Inp Report'!AC302="X",1,IF('Prop Drill Pipe Inp Report'!AD302="X",1,IF('Prop Drill Pipe Inp Report'!AE302="X",1,IF('Prop Drill Pipe Inp Report'!AF302="X",1,IF('Prop Drill Pipe Inp Report'!AG302="X",1,IF('Prop Drill Pipe Inp Report'!AH302="X",1,IF('Prop Drill Pipe Inp Report'!AI302="X",1,IF('Prop Drill Pipe Inp Report'!AJ302="X",1,IF('Prop Drill Pipe Inp Report'!AK302="X",1,IF('Prop Drill Pipe Inp Report'!AL302="X",1,IF('Prop Drill Pipe Inp Report'!AM302="X",1,IF('Prop Drill Pipe Inp Report'!AN302="X",1,IF('Prop Drill Pipe Inp Report'!AO302="X",1,IF('Prop Drill Pipe Inp Report'!AP302="X",1,0)))))))))))))))))</f>
        <v>0</v>
      </c>
      <c r="J295">
        <f>IF('Prop Drill Pipe Inp Report'!AU302="X",1,IF('Prop Drill Pipe Inp Report'!AV302="X",1,IF('Prop Drill Pipe Inp Report'!AW302="X",1,IF('Prop Drill Pipe Inp Report'!AX302="X",1,IF('Prop Drill Pipe Inp Report'!AY302="X",1,IF('Prop Drill Pipe Inp Report'!AZ302="X",1,IF('Prop Drill Pipe Inp Report'!BA302="X",1,IF('Prop Drill Pipe Inp Report'!BB302="X",1,IF('Prop Drill Pipe Inp Report'!BC302="X",1,IF('Prop Drill Pipe Inp Report'!BD302="X",1,IF('Prop Drill Pipe Inp Report'!BE302="X",1,0)))))))))))</f>
        <v>0</v>
      </c>
    </row>
    <row r="296" spans="9:10" x14ac:dyDescent="0.25">
      <c r="I296">
        <f>IF('Prop Drill Pipe Inp Report'!Z303="X",1,IF('Prop Drill Pipe Inp Report'!AA303="X",1,IF('Prop Drill Pipe Inp Report'!AB303="X",1,IF('Prop Drill Pipe Inp Report'!AC303="X",1,IF('Prop Drill Pipe Inp Report'!AD303="X",1,IF('Prop Drill Pipe Inp Report'!AE303="X",1,IF('Prop Drill Pipe Inp Report'!AF303="X",1,IF('Prop Drill Pipe Inp Report'!AG303="X",1,IF('Prop Drill Pipe Inp Report'!AH303="X",1,IF('Prop Drill Pipe Inp Report'!AI303="X",1,IF('Prop Drill Pipe Inp Report'!AJ303="X",1,IF('Prop Drill Pipe Inp Report'!AK303="X",1,IF('Prop Drill Pipe Inp Report'!AL303="X",1,IF('Prop Drill Pipe Inp Report'!AM303="X",1,IF('Prop Drill Pipe Inp Report'!AN303="X",1,IF('Prop Drill Pipe Inp Report'!AO303="X",1,IF('Prop Drill Pipe Inp Report'!AP303="X",1,0)))))))))))))))))</f>
        <v>0</v>
      </c>
      <c r="J296">
        <f>IF('Prop Drill Pipe Inp Report'!AU303="X",1,IF('Prop Drill Pipe Inp Report'!AV303="X",1,IF('Prop Drill Pipe Inp Report'!AW303="X",1,IF('Prop Drill Pipe Inp Report'!AX303="X",1,IF('Prop Drill Pipe Inp Report'!AY303="X",1,IF('Prop Drill Pipe Inp Report'!AZ303="X",1,IF('Prop Drill Pipe Inp Report'!BA303="X",1,IF('Prop Drill Pipe Inp Report'!BB303="X",1,IF('Prop Drill Pipe Inp Report'!BC303="X",1,IF('Prop Drill Pipe Inp Report'!BD303="X",1,IF('Prop Drill Pipe Inp Report'!BE303="X",1,0)))))))))))</f>
        <v>0</v>
      </c>
    </row>
    <row r="297" spans="9:10" x14ac:dyDescent="0.25">
      <c r="I297">
        <f>IF('Prop Drill Pipe Inp Report'!Z304="X",1,IF('Prop Drill Pipe Inp Report'!AA304="X",1,IF('Prop Drill Pipe Inp Report'!AB304="X",1,IF('Prop Drill Pipe Inp Report'!AC304="X",1,IF('Prop Drill Pipe Inp Report'!AD304="X",1,IF('Prop Drill Pipe Inp Report'!AE304="X",1,IF('Prop Drill Pipe Inp Report'!AF304="X",1,IF('Prop Drill Pipe Inp Report'!AG304="X",1,IF('Prop Drill Pipe Inp Report'!AH304="X",1,IF('Prop Drill Pipe Inp Report'!AI304="X",1,IF('Prop Drill Pipe Inp Report'!AJ304="X",1,IF('Prop Drill Pipe Inp Report'!AK304="X",1,IF('Prop Drill Pipe Inp Report'!AL304="X",1,IF('Prop Drill Pipe Inp Report'!AM304="X",1,IF('Prop Drill Pipe Inp Report'!AN304="X",1,IF('Prop Drill Pipe Inp Report'!AO304="X",1,IF('Prop Drill Pipe Inp Report'!AP304="X",1,0)))))))))))))))))</f>
        <v>0</v>
      </c>
      <c r="J297">
        <f>IF('Prop Drill Pipe Inp Report'!AU304="X",1,IF('Prop Drill Pipe Inp Report'!AV304="X",1,IF('Prop Drill Pipe Inp Report'!AW304="X",1,IF('Prop Drill Pipe Inp Report'!AX304="X",1,IF('Prop Drill Pipe Inp Report'!AY304="X",1,IF('Prop Drill Pipe Inp Report'!AZ304="X",1,IF('Prop Drill Pipe Inp Report'!BA304="X",1,IF('Prop Drill Pipe Inp Report'!BB304="X",1,IF('Prop Drill Pipe Inp Report'!BC304="X",1,IF('Prop Drill Pipe Inp Report'!BD304="X",1,IF('Prop Drill Pipe Inp Report'!BE304="X",1,0)))))))))))</f>
        <v>0</v>
      </c>
    </row>
    <row r="298" spans="9:10" x14ac:dyDescent="0.25">
      <c r="I298">
        <f>IF('Prop Drill Pipe Inp Report'!Z305="X",1,IF('Prop Drill Pipe Inp Report'!AA305="X",1,IF('Prop Drill Pipe Inp Report'!AB305="X",1,IF('Prop Drill Pipe Inp Report'!AC305="X",1,IF('Prop Drill Pipe Inp Report'!AD305="X",1,IF('Prop Drill Pipe Inp Report'!AE305="X",1,IF('Prop Drill Pipe Inp Report'!AF305="X",1,IF('Prop Drill Pipe Inp Report'!AG305="X",1,IF('Prop Drill Pipe Inp Report'!AH305="X",1,IF('Prop Drill Pipe Inp Report'!AI305="X",1,IF('Prop Drill Pipe Inp Report'!AJ305="X",1,IF('Prop Drill Pipe Inp Report'!AK305="X",1,IF('Prop Drill Pipe Inp Report'!AL305="X",1,IF('Prop Drill Pipe Inp Report'!AM305="X",1,IF('Prop Drill Pipe Inp Report'!AN305="X",1,IF('Prop Drill Pipe Inp Report'!AO305="X",1,IF('Prop Drill Pipe Inp Report'!AP305="X",1,0)))))))))))))))))</f>
        <v>0</v>
      </c>
      <c r="J298">
        <f>IF('Prop Drill Pipe Inp Report'!AU305="X",1,IF('Prop Drill Pipe Inp Report'!AV305="X",1,IF('Prop Drill Pipe Inp Report'!AW305="X",1,IF('Prop Drill Pipe Inp Report'!AX305="X",1,IF('Prop Drill Pipe Inp Report'!AY305="X",1,IF('Prop Drill Pipe Inp Report'!AZ305="X",1,IF('Prop Drill Pipe Inp Report'!BA305="X",1,IF('Prop Drill Pipe Inp Report'!BB305="X",1,IF('Prop Drill Pipe Inp Report'!BC305="X",1,IF('Prop Drill Pipe Inp Report'!BD305="X",1,IF('Prop Drill Pipe Inp Report'!BE305="X",1,0)))))))))))</f>
        <v>0</v>
      </c>
    </row>
    <row r="299" spans="9:10" x14ac:dyDescent="0.25">
      <c r="I299">
        <f>IF('Prop Drill Pipe Inp Report'!Z306="X",1,IF('Prop Drill Pipe Inp Report'!AA306="X",1,IF('Prop Drill Pipe Inp Report'!AB306="X",1,IF('Prop Drill Pipe Inp Report'!AC306="X",1,IF('Prop Drill Pipe Inp Report'!AD306="X",1,IF('Prop Drill Pipe Inp Report'!AE306="X",1,IF('Prop Drill Pipe Inp Report'!AF306="X",1,IF('Prop Drill Pipe Inp Report'!AG306="X",1,IF('Prop Drill Pipe Inp Report'!AH306="X",1,IF('Prop Drill Pipe Inp Report'!AI306="X",1,IF('Prop Drill Pipe Inp Report'!AJ306="X",1,IF('Prop Drill Pipe Inp Report'!AK306="X",1,IF('Prop Drill Pipe Inp Report'!AL306="X",1,IF('Prop Drill Pipe Inp Report'!AM306="X",1,IF('Prop Drill Pipe Inp Report'!AN306="X",1,IF('Prop Drill Pipe Inp Report'!AO306="X",1,IF('Prop Drill Pipe Inp Report'!AP306="X",1,0)))))))))))))))))</f>
        <v>0</v>
      </c>
      <c r="J299">
        <f>IF('Prop Drill Pipe Inp Report'!AU306="X",1,IF('Prop Drill Pipe Inp Report'!AV306="X",1,IF('Prop Drill Pipe Inp Report'!AW306="X",1,IF('Prop Drill Pipe Inp Report'!AX306="X",1,IF('Prop Drill Pipe Inp Report'!AY306="X",1,IF('Prop Drill Pipe Inp Report'!AZ306="X",1,IF('Prop Drill Pipe Inp Report'!BA306="X",1,IF('Prop Drill Pipe Inp Report'!BB306="X",1,IF('Prop Drill Pipe Inp Report'!BC306="X",1,IF('Prop Drill Pipe Inp Report'!BD306="X",1,IF('Prop Drill Pipe Inp Report'!BE306="X",1,0)))))))))))</f>
        <v>0</v>
      </c>
    </row>
    <row r="300" spans="9:10" x14ac:dyDescent="0.25">
      <c r="I300">
        <f>IF('Prop Drill Pipe Inp Report'!Z307="X",1,IF('Prop Drill Pipe Inp Report'!AA307="X",1,IF('Prop Drill Pipe Inp Report'!AB307="X",1,IF('Prop Drill Pipe Inp Report'!AC307="X",1,IF('Prop Drill Pipe Inp Report'!AD307="X",1,IF('Prop Drill Pipe Inp Report'!AE307="X",1,IF('Prop Drill Pipe Inp Report'!AF307="X",1,IF('Prop Drill Pipe Inp Report'!AG307="X",1,IF('Prop Drill Pipe Inp Report'!AH307="X",1,IF('Prop Drill Pipe Inp Report'!AI307="X",1,IF('Prop Drill Pipe Inp Report'!AJ307="X",1,IF('Prop Drill Pipe Inp Report'!AK307="X",1,IF('Prop Drill Pipe Inp Report'!AL307="X",1,IF('Prop Drill Pipe Inp Report'!AM307="X",1,IF('Prop Drill Pipe Inp Report'!AN307="X",1,IF('Prop Drill Pipe Inp Report'!AO307="X",1,IF('Prop Drill Pipe Inp Report'!AP307="X",1,0)))))))))))))))))</f>
        <v>0</v>
      </c>
      <c r="J300">
        <f>IF('Prop Drill Pipe Inp Report'!AU307="X",1,IF('Prop Drill Pipe Inp Report'!AV307="X",1,IF('Prop Drill Pipe Inp Report'!AW307="X",1,IF('Prop Drill Pipe Inp Report'!AX307="X",1,IF('Prop Drill Pipe Inp Report'!AY307="X",1,IF('Prop Drill Pipe Inp Report'!AZ307="X",1,IF('Prop Drill Pipe Inp Report'!BA307="X",1,IF('Prop Drill Pipe Inp Report'!BB307="X",1,IF('Prop Drill Pipe Inp Report'!BC307="X",1,IF('Prop Drill Pipe Inp Report'!BD307="X",1,IF('Prop Drill Pipe Inp Report'!BE307="X",1,0)))))))))))</f>
        <v>0</v>
      </c>
    </row>
    <row r="301" spans="9:10" x14ac:dyDescent="0.25">
      <c r="I301">
        <f>IF('Prop Drill Pipe Inp Report'!Z308="X",1,IF('Prop Drill Pipe Inp Report'!AA308="X",1,IF('Prop Drill Pipe Inp Report'!AB308="X",1,IF('Prop Drill Pipe Inp Report'!AC308="X",1,IF('Prop Drill Pipe Inp Report'!AD308="X",1,IF('Prop Drill Pipe Inp Report'!AE308="X",1,IF('Prop Drill Pipe Inp Report'!AF308="X",1,IF('Prop Drill Pipe Inp Report'!AG308="X",1,IF('Prop Drill Pipe Inp Report'!AH308="X",1,IF('Prop Drill Pipe Inp Report'!AI308="X",1,IF('Prop Drill Pipe Inp Report'!AJ308="X",1,IF('Prop Drill Pipe Inp Report'!AK308="X",1,IF('Prop Drill Pipe Inp Report'!AL308="X",1,IF('Prop Drill Pipe Inp Report'!AM308="X",1,IF('Prop Drill Pipe Inp Report'!AN308="X",1,IF('Prop Drill Pipe Inp Report'!AO308="X",1,IF('Prop Drill Pipe Inp Report'!AP308="X",1,0)))))))))))))))))</f>
        <v>0</v>
      </c>
      <c r="J301">
        <f>IF('Prop Drill Pipe Inp Report'!AU308="X",1,IF('Prop Drill Pipe Inp Report'!AV308="X",1,IF('Prop Drill Pipe Inp Report'!AW308="X",1,IF('Prop Drill Pipe Inp Report'!AX308="X",1,IF('Prop Drill Pipe Inp Report'!AY308="X",1,IF('Prop Drill Pipe Inp Report'!AZ308="X",1,IF('Prop Drill Pipe Inp Report'!BA308="X",1,IF('Prop Drill Pipe Inp Report'!BB308="X",1,IF('Prop Drill Pipe Inp Report'!BC308="X",1,IF('Prop Drill Pipe Inp Report'!BD308="X",1,IF('Prop Drill Pipe Inp Report'!BE308="X",1,0)))))))))))</f>
        <v>0</v>
      </c>
    </row>
    <row r="302" spans="9:10" x14ac:dyDescent="0.25">
      <c r="I302">
        <f>IF('Prop Drill Pipe Inp Report'!Z309="X",1,IF('Prop Drill Pipe Inp Report'!AA309="X",1,IF('Prop Drill Pipe Inp Report'!AB309="X",1,IF('Prop Drill Pipe Inp Report'!AC309="X",1,IF('Prop Drill Pipe Inp Report'!AD309="X",1,IF('Prop Drill Pipe Inp Report'!AE309="X",1,IF('Prop Drill Pipe Inp Report'!AF309="X",1,IF('Prop Drill Pipe Inp Report'!AG309="X",1,IF('Prop Drill Pipe Inp Report'!AH309="X",1,IF('Prop Drill Pipe Inp Report'!AI309="X",1,IF('Prop Drill Pipe Inp Report'!AJ309="X",1,IF('Prop Drill Pipe Inp Report'!AK309="X",1,IF('Prop Drill Pipe Inp Report'!AL309="X",1,IF('Prop Drill Pipe Inp Report'!AM309="X",1,IF('Prop Drill Pipe Inp Report'!AN309="X",1,IF('Prop Drill Pipe Inp Report'!AO309="X",1,IF('Prop Drill Pipe Inp Report'!AP309="X",1,0)))))))))))))))))</f>
        <v>0</v>
      </c>
      <c r="J302">
        <f>IF('Prop Drill Pipe Inp Report'!AU309="X",1,IF('Prop Drill Pipe Inp Report'!AV309="X",1,IF('Prop Drill Pipe Inp Report'!AW309="X",1,IF('Prop Drill Pipe Inp Report'!AX309="X",1,IF('Prop Drill Pipe Inp Report'!AY309="X",1,IF('Prop Drill Pipe Inp Report'!AZ309="X",1,IF('Prop Drill Pipe Inp Report'!BA309="X",1,IF('Prop Drill Pipe Inp Report'!BB309="X",1,IF('Prop Drill Pipe Inp Report'!BC309="X",1,IF('Prop Drill Pipe Inp Report'!BD309="X",1,IF('Prop Drill Pipe Inp Report'!BE309="X",1,0)))))))))))</f>
        <v>0</v>
      </c>
    </row>
    <row r="303" spans="9:10" x14ac:dyDescent="0.25">
      <c r="I303">
        <f>IF('Prop Drill Pipe Inp Report'!Z310="X",1,IF('Prop Drill Pipe Inp Report'!AA310="X",1,IF('Prop Drill Pipe Inp Report'!AB310="X",1,IF('Prop Drill Pipe Inp Report'!AC310="X",1,IF('Prop Drill Pipe Inp Report'!AD310="X",1,IF('Prop Drill Pipe Inp Report'!AE310="X",1,IF('Prop Drill Pipe Inp Report'!AF310="X",1,IF('Prop Drill Pipe Inp Report'!AG310="X",1,IF('Prop Drill Pipe Inp Report'!AH310="X",1,IF('Prop Drill Pipe Inp Report'!AI310="X",1,IF('Prop Drill Pipe Inp Report'!AJ310="X",1,IF('Prop Drill Pipe Inp Report'!AK310="X",1,IF('Prop Drill Pipe Inp Report'!AL310="X",1,IF('Prop Drill Pipe Inp Report'!AM310="X",1,IF('Prop Drill Pipe Inp Report'!AN310="X",1,IF('Prop Drill Pipe Inp Report'!AO310="X",1,IF('Prop Drill Pipe Inp Report'!AP310="X",1,0)))))))))))))))))</f>
        <v>0</v>
      </c>
      <c r="J303">
        <f>IF('Prop Drill Pipe Inp Report'!AU310="X",1,IF('Prop Drill Pipe Inp Report'!AV310="X",1,IF('Prop Drill Pipe Inp Report'!AW310="X",1,IF('Prop Drill Pipe Inp Report'!AX310="X",1,IF('Prop Drill Pipe Inp Report'!AY310="X",1,IF('Prop Drill Pipe Inp Report'!AZ310="X",1,IF('Prop Drill Pipe Inp Report'!BA310="X",1,IF('Prop Drill Pipe Inp Report'!BB310="X",1,IF('Prop Drill Pipe Inp Report'!BC310="X",1,IF('Prop Drill Pipe Inp Report'!BD310="X",1,IF('Prop Drill Pipe Inp Report'!BE310="X",1,0)))))))))))</f>
        <v>0</v>
      </c>
    </row>
    <row r="304" spans="9:10" x14ac:dyDescent="0.25">
      <c r="I304">
        <f>IF('Prop Drill Pipe Inp Report'!Z311="X",1,IF('Prop Drill Pipe Inp Report'!AA311="X",1,IF('Prop Drill Pipe Inp Report'!AB311="X",1,IF('Prop Drill Pipe Inp Report'!AC311="X",1,IF('Prop Drill Pipe Inp Report'!AD311="X",1,IF('Prop Drill Pipe Inp Report'!AE311="X",1,IF('Prop Drill Pipe Inp Report'!AF311="X",1,IF('Prop Drill Pipe Inp Report'!AG311="X",1,IF('Prop Drill Pipe Inp Report'!AH311="X",1,IF('Prop Drill Pipe Inp Report'!AI311="X",1,IF('Prop Drill Pipe Inp Report'!AJ311="X",1,IF('Prop Drill Pipe Inp Report'!AK311="X",1,IF('Prop Drill Pipe Inp Report'!AL311="X",1,IF('Prop Drill Pipe Inp Report'!AM311="X",1,IF('Prop Drill Pipe Inp Report'!AN311="X",1,IF('Prop Drill Pipe Inp Report'!AO311="X",1,IF('Prop Drill Pipe Inp Report'!AP311="X",1,0)))))))))))))))))</f>
        <v>0</v>
      </c>
      <c r="J304">
        <f>IF('Prop Drill Pipe Inp Report'!AU311="X",1,IF('Prop Drill Pipe Inp Report'!AV311="X",1,IF('Prop Drill Pipe Inp Report'!AW311="X",1,IF('Prop Drill Pipe Inp Report'!AX311="X",1,IF('Prop Drill Pipe Inp Report'!AY311="X",1,IF('Prop Drill Pipe Inp Report'!AZ311="X",1,IF('Prop Drill Pipe Inp Report'!BA311="X",1,IF('Prop Drill Pipe Inp Report'!BB311="X",1,IF('Prop Drill Pipe Inp Report'!BC311="X",1,IF('Prop Drill Pipe Inp Report'!BD311="X",1,IF('Prop Drill Pipe Inp Report'!BE311="X",1,0)))))))))))</f>
        <v>0</v>
      </c>
    </row>
    <row r="305" spans="9:10" x14ac:dyDescent="0.25">
      <c r="I305">
        <f>IF('Prop Drill Pipe Inp Report'!Z312="X",1,IF('Prop Drill Pipe Inp Report'!AA312="X",1,IF('Prop Drill Pipe Inp Report'!AB312="X",1,IF('Prop Drill Pipe Inp Report'!AC312="X",1,IF('Prop Drill Pipe Inp Report'!AD312="X",1,IF('Prop Drill Pipe Inp Report'!AE312="X",1,IF('Prop Drill Pipe Inp Report'!AF312="X",1,IF('Prop Drill Pipe Inp Report'!AG312="X",1,IF('Prop Drill Pipe Inp Report'!AH312="X",1,IF('Prop Drill Pipe Inp Report'!AI312="X",1,IF('Prop Drill Pipe Inp Report'!AJ312="X",1,IF('Prop Drill Pipe Inp Report'!AK312="X",1,IF('Prop Drill Pipe Inp Report'!AL312="X",1,IF('Prop Drill Pipe Inp Report'!AM312="X",1,IF('Prop Drill Pipe Inp Report'!AN312="X",1,IF('Prop Drill Pipe Inp Report'!AO312="X",1,IF('Prop Drill Pipe Inp Report'!AP312="X",1,0)))))))))))))))))</f>
        <v>0</v>
      </c>
      <c r="J305">
        <f>IF('Prop Drill Pipe Inp Report'!AU312="X",1,IF('Prop Drill Pipe Inp Report'!AV312="X",1,IF('Prop Drill Pipe Inp Report'!AW312="X",1,IF('Prop Drill Pipe Inp Report'!AX312="X",1,IF('Prop Drill Pipe Inp Report'!AY312="X",1,IF('Prop Drill Pipe Inp Report'!AZ312="X",1,IF('Prop Drill Pipe Inp Report'!BA312="X",1,IF('Prop Drill Pipe Inp Report'!BB312="X",1,IF('Prop Drill Pipe Inp Report'!BC312="X",1,IF('Prop Drill Pipe Inp Report'!BD312="X",1,IF('Prop Drill Pipe Inp Report'!BE312="X",1,0)))))))))))</f>
        <v>0</v>
      </c>
    </row>
    <row r="306" spans="9:10" x14ac:dyDescent="0.25">
      <c r="I306">
        <f>IF('Prop Drill Pipe Inp Report'!Z313="X",1,IF('Prop Drill Pipe Inp Report'!AA313="X",1,IF('Prop Drill Pipe Inp Report'!AB313="X",1,IF('Prop Drill Pipe Inp Report'!AC313="X",1,IF('Prop Drill Pipe Inp Report'!AD313="X",1,IF('Prop Drill Pipe Inp Report'!AE313="X",1,IF('Prop Drill Pipe Inp Report'!AF313="X",1,IF('Prop Drill Pipe Inp Report'!AG313="X",1,IF('Prop Drill Pipe Inp Report'!AH313="X",1,IF('Prop Drill Pipe Inp Report'!AI313="X",1,IF('Prop Drill Pipe Inp Report'!AJ313="X",1,IF('Prop Drill Pipe Inp Report'!AK313="X",1,IF('Prop Drill Pipe Inp Report'!AL313="X",1,IF('Prop Drill Pipe Inp Report'!AM313="X",1,IF('Prop Drill Pipe Inp Report'!AN313="X",1,IF('Prop Drill Pipe Inp Report'!AO313="X",1,IF('Prop Drill Pipe Inp Report'!AP313="X",1,0)))))))))))))))))</f>
        <v>0</v>
      </c>
      <c r="J306">
        <f>IF('Prop Drill Pipe Inp Report'!AU313="X",1,IF('Prop Drill Pipe Inp Report'!AV313="X",1,IF('Prop Drill Pipe Inp Report'!AW313="X",1,IF('Prop Drill Pipe Inp Report'!AX313="X",1,IF('Prop Drill Pipe Inp Report'!AY313="X",1,IF('Prop Drill Pipe Inp Report'!AZ313="X",1,IF('Prop Drill Pipe Inp Report'!BA313="X",1,IF('Prop Drill Pipe Inp Report'!BB313="X",1,IF('Prop Drill Pipe Inp Report'!BC313="X",1,IF('Prop Drill Pipe Inp Report'!BD313="X",1,IF('Prop Drill Pipe Inp Report'!BE313="X",1,0)))))))))))</f>
        <v>0</v>
      </c>
    </row>
    <row r="307" spans="9:10" x14ac:dyDescent="0.25">
      <c r="I307">
        <f>IF('Prop Drill Pipe Inp Report'!Z314="X",1,IF('Prop Drill Pipe Inp Report'!AA314="X",1,IF('Prop Drill Pipe Inp Report'!AB314="X",1,IF('Prop Drill Pipe Inp Report'!AC314="X",1,IF('Prop Drill Pipe Inp Report'!AD314="X",1,IF('Prop Drill Pipe Inp Report'!AE314="X",1,IF('Prop Drill Pipe Inp Report'!AF314="X",1,IF('Prop Drill Pipe Inp Report'!AG314="X",1,IF('Prop Drill Pipe Inp Report'!AH314="X",1,IF('Prop Drill Pipe Inp Report'!AI314="X",1,IF('Prop Drill Pipe Inp Report'!AJ314="X",1,IF('Prop Drill Pipe Inp Report'!AK314="X",1,IF('Prop Drill Pipe Inp Report'!AL314="X",1,IF('Prop Drill Pipe Inp Report'!AM314="X",1,IF('Prop Drill Pipe Inp Report'!AN314="X",1,IF('Prop Drill Pipe Inp Report'!AO314="X",1,IF('Prop Drill Pipe Inp Report'!AP314="X",1,0)))))))))))))))))</f>
        <v>0</v>
      </c>
      <c r="J307">
        <f>IF('Prop Drill Pipe Inp Report'!AU314="X",1,IF('Prop Drill Pipe Inp Report'!AV314="X",1,IF('Prop Drill Pipe Inp Report'!AW314="X",1,IF('Prop Drill Pipe Inp Report'!AX314="X",1,IF('Prop Drill Pipe Inp Report'!AY314="X",1,IF('Prop Drill Pipe Inp Report'!AZ314="X",1,IF('Prop Drill Pipe Inp Report'!BA314="X",1,IF('Prop Drill Pipe Inp Report'!BB314="X",1,IF('Prop Drill Pipe Inp Report'!BC314="X",1,IF('Prop Drill Pipe Inp Report'!BD314="X",1,IF('Prop Drill Pipe Inp Report'!BE314="X",1,0)))))))))))</f>
        <v>0</v>
      </c>
    </row>
    <row r="308" spans="9:10" x14ac:dyDescent="0.25">
      <c r="I308">
        <f>IF('Prop Drill Pipe Inp Report'!Z315="X",1,IF('Prop Drill Pipe Inp Report'!AA315="X",1,IF('Prop Drill Pipe Inp Report'!AB315="X",1,IF('Prop Drill Pipe Inp Report'!AC315="X",1,IF('Prop Drill Pipe Inp Report'!AD315="X",1,IF('Prop Drill Pipe Inp Report'!AE315="X",1,IF('Prop Drill Pipe Inp Report'!AF315="X",1,IF('Prop Drill Pipe Inp Report'!AG315="X",1,IF('Prop Drill Pipe Inp Report'!AH315="X",1,IF('Prop Drill Pipe Inp Report'!AI315="X",1,IF('Prop Drill Pipe Inp Report'!AJ315="X",1,IF('Prop Drill Pipe Inp Report'!AK315="X",1,IF('Prop Drill Pipe Inp Report'!AL315="X",1,IF('Prop Drill Pipe Inp Report'!AM315="X",1,IF('Prop Drill Pipe Inp Report'!AN315="X",1,IF('Prop Drill Pipe Inp Report'!AO315="X",1,IF('Prop Drill Pipe Inp Report'!AP315="X",1,0)))))))))))))))))</f>
        <v>0</v>
      </c>
      <c r="J308">
        <f>IF('Prop Drill Pipe Inp Report'!AU315="X",1,IF('Prop Drill Pipe Inp Report'!AV315="X",1,IF('Prop Drill Pipe Inp Report'!AW315="X",1,IF('Prop Drill Pipe Inp Report'!AX315="X",1,IF('Prop Drill Pipe Inp Report'!AY315="X",1,IF('Prop Drill Pipe Inp Report'!AZ315="X",1,IF('Prop Drill Pipe Inp Report'!BA315="X",1,IF('Prop Drill Pipe Inp Report'!BB315="X",1,IF('Prop Drill Pipe Inp Report'!BC315="X",1,IF('Prop Drill Pipe Inp Report'!BD315="X",1,IF('Prop Drill Pipe Inp Report'!BE315="X",1,0)))))))))))</f>
        <v>0</v>
      </c>
    </row>
    <row r="309" spans="9:10" x14ac:dyDescent="0.25">
      <c r="I309">
        <f>IF('Prop Drill Pipe Inp Report'!Z316="X",1,IF('Prop Drill Pipe Inp Report'!AA316="X",1,IF('Prop Drill Pipe Inp Report'!AB316="X",1,IF('Prop Drill Pipe Inp Report'!AC316="X",1,IF('Prop Drill Pipe Inp Report'!AD316="X",1,IF('Prop Drill Pipe Inp Report'!AE316="X",1,IF('Prop Drill Pipe Inp Report'!AF316="X",1,IF('Prop Drill Pipe Inp Report'!AG316="X",1,IF('Prop Drill Pipe Inp Report'!AH316="X",1,IF('Prop Drill Pipe Inp Report'!AI316="X",1,IF('Prop Drill Pipe Inp Report'!AJ316="X",1,IF('Prop Drill Pipe Inp Report'!AK316="X",1,IF('Prop Drill Pipe Inp Report'!AL316="X",1,IF('Prop Drill Pipe Inp Report'!AM316="X",1,IF('Prop Drill Pipe Inp Report'!AN316="X",1,IF('Prop Drill Pipe Inp Report'!AO316="X",1,IF('Prop Drill Pipe Inp Report'!AP316="X",1,0)))))))))))))))))</f>
        <v>0</v>
      </c>
      <c r="J309">
        <f>IF('Prop Drill Pipe Inp Report'!AU316="X",1,IF('Prop Drill Pipe Inp Report'!AV316="X",1,IF('Prop Drill Pipe Inp Report'!AW316="X",1,IF('Prop Drill Pipe Inp Report'!AX316="X",1,IF('Prop Drill Pipe Inp Report'!AY316="X",1,IF('Prop Drill Pipe Inp Report'!AZ316="X",1,IF('Prop Drill Pipe Inp Report'!BA316="X",1,IF('Prop Drill Pipe Inp Report'!BB316="X",1,IF('Prop Drill Pipe Inp Report'!BC316="X",1,IF('Prop Drill Pipe Inp Report'!BD316="X",1,IF('Prop Drill Pipe Inp Report'!BE316="X",1,0)))))))))))</f>
        <v>0</v>
      </c>
    </row>
    <row r="310" spans="9:10" x14ac:dyDescent="0.25">
      <c r="I310">
        <f>IF('Prop Drill Pipe Inp Report'!Z317="X",1,IF('Prop Drill Pipe Inp Report'!AA317="X",1,IF('Prop Drill Pipe Inp Report'!AB317="X",1,IF('Prop Drill Pipe Inp Report'!AC317="X",1,IF('Prop Drill Pipe Inp Report'!AD317="X",1,IF('Prop Drill Pipe Inp Report'!AE317="X",1,IF('Prop Drill Pipe Inp Report'!AF317="X",1,IF('Prop Drill Pipe Inp Report'!AG317="X",1,IF('Prop Drill Pipe Inp Report'!AH317="X",1,IF('Prop Drill Pipe Inp Report'!AI317="X",1,IF('Prop Drill Pipe Inp Report'!AJ317="X",1,IF('Prop Drill Pipe Inp Report'!AK317="X",1,IF('Prop Drill Pipe Inp Report'!AL317="X",1,IF('Prop Drill Pipe Inp Report'!AM317="X",1,IF('Prop Drill Pipe Inp Report'!AN317="X",1,IF('Prop Drill Pipe Inp Report'!AO317="X",1,IF('Prop Drill Pipe Inp Report'!AP317="X",1,0)))))))))))))))))</f>
        <v>0</v>
      </c>
      <c r="J310">
        <f>IF('Prop Drill Pipe Inp Report'!AU317="X",1,IF('Prop Drill Pipe Inp Report'!AV317="X",1,IF('Prop Drill Pipe Inp Report'!AW317="X",1,IF('Prop Drill Pipe Inp Report'!AX317="X",1,IF('Prop Drill Pipe Inp Report'!AY317="X",1,IF('Prop Drill Pipe Inp Report'!AZ317="X",1,IF('Prop Drill Pipe Inp Report'!BA317="X",1,IF('Prop Drill Pipe Inp Report'!BB317="X",1,IF('Prop Drill Pipe Inp Report'!BC317="X",1,IF('Prop Drill Pipe Inp Report'!BD317="X",1,IF('Prop Drill Pipe Inp Report'!BE317="X",1,0)))))))))))</f>
        <v>0</v>
      </c>
    </row>
    <row r="311" spans="9:10" x14ac:dyDescent="0.25">
      <c r="I311">
        <f>IF('Prop Drill Pipe Inp Report'!Z318="X",1,IF('Prop Drill Pipe Inp Report'!AA318="X",1,IF('Prop Drill Pipe Inp Report'!AB318="X",1,IF('Prop Drill Pipe Inp Report'!AC318="X",1,IF('Prop Drill Pipe Inp Report'!AD318="X",1,IF('Prop Drill Pipe Inp Report'!AE318="X",1,IF('Prop Drill Pipe Inp Report'!AF318="X",1,IF('Prop Drill Pipe Inp Report'!AG318="X",1,IF('Prop Drill Pipe Inp Report'!AH318="X",1,IF('Prop Drill Pipe Inp Report'!AI318="X",1,IF('Prop Drill Pipe Inp Report'!AJ318="X",1,IF('Prop Drill Pipe Inp Report'!AK318="X",1,IF('Prop Drill Pipe Inp Report'!AL318="X",1,IF('Prop Drill Pipe Inp Report'!AM318="X",1,IF('Prop Drill Pipe Inp Report'!AN318="X",1,IF('Prop Drill Pipe Inp Report'!AO318="X",1,IF('Prop Drill Pipe Inp Report'!AP318="X",1,0)))))))))))))))))</f>
        <v>0</v>
      </c>
      <c r="J311">
        <f>IF('Prop Drill Pipe Inp Report'!AU318="X",1,IF('Prop Drill Pipe Inp Report'!AV318="X",1,IF('Prop Drill Pipe Inp Report'!AW318="X",1,IF('Prop Drill Pipe Inp Report'!AX318="X",1,IF('Prop Drill Pipe Inp Report'!AY318="X",1,IF('Prop Drill Pipe Inp Report'!AZ318="X",1,IF('Prop Drill Pipe Inp Report'!BA318="X",1,IF('Prop Drill Pipe Inp Report'!BB318="X",1,IF('Prop Drill Pipe Inp Report'!BC318="X",1,IF('Prop Drill Pipe Inp Report'!BD318="X",1,IF('Prop Drill Pipe Inp Report'!BE318="X",1,0)))))))))))</f>
        <v>0</v>
      </c>
    </row>
    <row r="312" spans="9:10" x14ac:dyDescent="0.25">
      <c r="I312">
        <f>IF('Prop Drill Pipe Inp Report'!Z319="X",1,IF('Prop Drill Pipe Inp Report'!AA319="X",1,IF('Prop Drill Pipe Inp Report'!AB319="X",1,IF('Prop Drill Pipe Inp Report'!AC319="X",1,IF('Prop Drill Pipe Inp Report'!AD319="X",1,IF('Prop Drill Pipe Inp Report'!AE319="X",1,IF('Prop Drill Pipe Inp Report'!AF319="X",1,IF('Prop Drill Pipe Inp Report'!AG319="X",1,IF('Prop Drill Pipe Inp Report'!AH319="X",1,IF('Prop Drill Pipe Inp Report'!AI319="X",1,IF('Prop Drill Pipe Inp Report'!AJ319="X",1,IF('Prop Drill Pipe Inp Report'!AK319="X",1,IF('Prop Drill Pipe Inp Report'!AL319="X",1,IF('Prop Drill Pipe Inp Report'!AM319="X",1,IF('Prop Drill Pipe Inp Report'!AN319="X",1,IF('Prop Drill Pipe Inp Report'!AO319="X",1,IF('Prop Drill Pipe Inp Report'!AP319="X",1,0)))))))))))))))))</f>
        <v>0</v>
      </c>
      <c r="J312">
        <f>IF('Prop Drill Pipe Inp Report'!AU319="X",1,IF('Prop Drill Pipe Inp Report'!AV319="X",1,IF('Prop Drill Pipe Inp Report'!AW319="X",1,IF('Prop Drill Pipe Inp Report'!AX319="X",1,IF('Prop Drill Pipe Inp Report'!AY319="X",1,IF('Prop Drill Pipe Inp Report'!AZ319="X",1,IF('Prop Drill Pipe Inp Report'!BA319="X",1,IF('Prop Drill Pipe Inp Report'!BB319="X",1,IF('Prop Drill Pipe Inp Report'!BC319="X",1,IF('Prop Drill Pipe Inp Report'!BD319="X",1,IF('Prop Drill Pipe Inp Report'!BE319="X",1,0)))))))))))</f>
        <v>0</v>
      </c>
    </row>
    <row r="313" spans="9:10" x14ac:dyDescent="0.25">
      <c r="I313">
        <f>IF('Prop Drill Pipe Inp Report'!Z320="X",1,IF('Prop Drill Pipe Inp Report'!AA320="X",1,IF('Prop Drill Pipe Inp Report'!AB320="X",1,IF('Prop Drill Pipe Inp Report'!AC320="X",1,IF('Prop Drill Pipe Inp Report'!AD320="X",1,IF('Prop Drill Pipe Inp Report'!AE320="X",1,IF('Prop Drill Pipe Inp Report'!AF320="X",1,IF('Prop Drill Pipe Inp Report'!AG320="X",1,IF('Prop Drill Pipe Inp Report'!AH320="X",1,IF('Prop Drill Pipe Inp Report'!AI320="X",1,IF('Prop Drill Pipe Inp Report'!AJ320="X",1,IF('Prop Drill Pipe Inp Report'!AK320="X",1,IF('Prop Drill Pipe Inp Report'!AL320="X",1,IF('Prop Drill Pipe Inp Report'!AM320="X",1,IF('Prop Drill Pipe Inp Report'!AN320="X",1,IF('Prop Drill Pipe Inp Report'!AO320="X",1,IF('Prop Drill Pipe Inp Report'!AP320="X",1,0)))))))))))))))))</f>
        <v>0</v>
      </c>
      <c r="J313">
        <f>IF('Prop Drill Pipe Inp Report'!AU320="X",1,IF('Prop Drill Pipe Inp Report'!AV320="X",1,IF('Prop Drill Pipe Inp Report'!AW320="X",1,IF('Prop Drill Pipe Inp Report'!AX320="X",1,IF('Prop Drill Pipe Inp Report'!AY320="X",1,IF('Prop Drill Pipe Inp Report'!AZ320="X",1,IF('Prop Drill Pipe Inp Report'!BA320="X",1,IF('Prop Drill Pipe Inp Report'!BB320="X",1,IF('Prop Drill Pipe Inp Report'!BC320="X",1,IF('Prop Drill Pipe Inp Report'!BD320="X",1,IF('Prop Drill Pipe Inp Report'!BE320="X",1,0)))))))))))</f>
        <v>0</v>
      </c>
    </row>
    <row r="314" spans="9:10" x14ac:dyDescent="0.25">
      <c r="I314">
        <f>IF('Prop Drill Pipe Inp Report'!Z321="X",1,IF('Prop Drill Pipe Inp Report'!AA321="X",1,IF('Prop Drill Pipe Inp Report'!AB321="X",1,IF('Prop Drill Pipe Inp Report'!AC321="X",1,IF('Prop Drill Pipe Inp Report'!AD321="X",1,IF('Prop Drill Pipe Inp Report'!AE321="X",1,IF('Prop Drill Pipe Inp Report'!AF321="X",1,IF('Prop Drill Pipe Inp Report'!AG321="X",1,IF('Prop Drill Pipe Inp Report'!AH321="X",1,IF('Prop Drill Pipe Inp Report'!AI321="X",1,IF('Prop Drill Pipe Inp Report'!AJ321="X",1,IF('Prop Drill Pipe Inp Report'!AK321="X",1,IF('Prop Drill Pipe Inp Report'!AL321="X",1,IF('Prop Drill Pipe Inp Report'!AM321="X",1,IF('Prop Drill Pipe Inp Report'!AN321="X",1,IF('Prop Drill Pipe Inp Report'!AO321="X",1,IF('Prop Drill Pipe Inp Report'!AP321="X",1,0)))))))))))))))))</f>
        <v>0</v>
      </c>
      <c r="J314">
        <f>IF('Prop Drill Pipe Inp Report'!AU321="X",1,IF('Prop Drill Pipe Inp Report'!AV321="X",1,IF('Prop Drill Pipe Inp Report'!AW321="X",1,IF('Prop Drill Pipe Inp Report'!AX321="X",1,IF('Prop Drill Pipe Inp Report'!AY321="X",1,IF('Prop Drill Pipe Inp Report'!AZ321="X",1,IF('Prop Drill Pipe Inp Report'!BA321="X",1,IF('Prop Drill Pipe Inp Report'!BB321="X",1,IF('Prop Drill Pipe Inp Report'!BC321="X",1,IF('Prop Drill Pipe Inp Report'!BD321="X",1,IF('Prop Drill Pipe Inp Report'!BE321="X",1,0)))))))))))</f>
        <v>0</v>
      </c>
    </row>
    <row r="315" spans="9:10" x14ac:dyDescent="0.25">
      <c r="I315">
        <f>IF('Prop Drill Pipe Inp Report'!Z322="X",1,IF('Prop Drill Pipe Inp Report'!AA322="X",1,IF('Prop Drill Pipe Inp Report'!AB322="X",1,IF('Prop Drill Pipe Inp Report'!AC322="X",1,IF('Prop Drill Pipe Inp Report'!AD322="X",1,IF('Prop Drill Pipe Inp Report'!AE322="X",1,IF('Prop Drill Pipe Inp Report'!AF322="X",1,IF('Prop Drill Pipe Inp Report'!AG322="X",1,IF('Prop Drill Pipe Inp Report'!AH322="X",1,IF('Prop Drill Pipe Inp Report'!AI322="X",1,IF('Prop Drill Pipe Inp Report'!AJ322="X",1,IF('Prop Drill Pipe Inp Report'!AK322="X",1,IF('Prop Drill Pipe Inp Report'!AL322="X",1,IF('Prop Drill Pipe Inp Report'!AM322="X",1,IF('Prop Drill Pipe Inp Report'!AN322="X",1,IF('Prop Drill Pipe Inp Report'!AO322="X",1,IF('Prop Drill Pipe Inp Report'!AP322="X",1,0)))))))))))))))))</f>
        <v>0</v>
      </c>
      <c r="J315">
        <f>IF('Prop Drill Pipe Inp Report'!AU322="X",1,IF('Prop Drill Pipe Inp Report'!AV322="X",1,IF('Prop Drill Pipe Inp Report'!AW322="X",1,IF('Prop Drill Pipe Inp Report'!AX322="X",1,IF('Prop Drill Pipe Inp Report'!AY322="X",1,IF('Prop Drill Pipe Inp Report'!AZ322="X",1,IF('Prop Drill Pipe Inp Report'!BA322="X",1,IF('Prop Drill Pipe Inp Report'!BB322="X",1,IF('Prop Drill Pipe Inp Report'!BC322="X",1,IF('Prop Drill Pipe Inp Report'!BD322="X",1,IF('Prop Drill Pipe Inp Report'!BE322="X",1,0)))))))))))</f>
        <v>0</v>
      </c>
    </row>
    <row r="316" spans="9:10" x14ac:dyDescent="0.25">
      <c r="I316">
        <f>IF('Prop Drill Pipe Inp Report'!Z323="X",1,IF('Prop Drill Pipe Inp Report'!AA323="X",1,IF('Prop Drill Pipe Inp Report'!AB323="X",1,IF('Prop Drill Pipe Inp Report'!AC323="X",1,IF('Prop Drill Pipe Inp Report'!AD323="X",1,IF('Prop Drill Pipe Inp Report'!AE323="X",1,IF('Prop Drill Pipe Inp Report'!AF323="X",1,IF('Prop Drill Pipe Inp Report'!AG323="X",1,IF('Prop Drill Pipe Inp Report'!AH323="X",1,IF('Prop Drill Pipe Inp Report'!AI323="X",1,IF('Prop Drill Pipe Inp Report'!AJ323="X",1,IF('Prop Drill Pipe Inp Report'!AK323="X",1,IF('Prop Drill Pipe Inp Report'!AL323="X",1,IF('Prop Drill Pipe Inp Report'!AM323="X",1,IF('Prop Drill Pipe Inp Report'!AN323="X",1,IF('Prop Drill Pipe Inp Report'!AO323="X",1,IF('Prop Drill Pipe Inp Report'!AP323="X",1,0)))))))))))))))))</f>
        <v>0</v>
      </c>
      <c r="J316">
        <f>IF('Prop Drill Pipe Inp Report'!AU323="X",1,IF('Prop Drill Pipe Inp Report'!AV323="X",1,IF('Prop Drill Pipe Inp Report'!AW323="X",1,IF('Prop Drill Pipe Inp Report'!AX323="X",1,IF('Prop Drill Pipe Inp Report'!AY323="X",1,IF('Prop Drill Pipe Inp Report'!AZ323="X",1,IF('Prop Drill Pipe Inp Report'!BA323="X",1,IF('Prop Drill Pipe Inp Report'!BB323="X",1,IF('Prop Drill Pipe Inp Report'!BC323="X",1,IF('Prop Drill Pipe Inp Report'!BD323="X",1,IF('Prop Drill Pipe Inp Report'!BE323="X",1,0)))))))))))</f>
        <v>0</v>
      </c>
    </row>
    <row r="317" spans="9:10" x14ac:dyDescent="0.25">
      <c r="I317">
        <f>IF('Prop Drill Pipe Inp Report'!Z324="X",1,IF('Prop Drill Pipe Inp Report'!AA324="X",1,IF('Prop Drill Pipe Inp Report'!AB324="X",1,IF('Prop Drill Pipe Inp Report'!AC324="X",1,IF('Prop Drill Pipe Inp Report'!AD324="X",1,IF('Prop Drill Pipe Inp Report'!AE324="X",1,IF('Prop Drill Pipe Inp Report'!AF324="X",1,IF('Prop Drill Pipe Inp Report'!AG324="X",1,IF('Prop Drill Pipe Inp Report'!AH324="X",1,IF('Prop Drill Pipe Inp Report'!AI324="X",1,IF('Prop Drill Pipe Inp Report'!AJ324="X",1,IF('Prop Drill Pipe Inp Report'!AK324="X",1,IF('Prop Drill Pipe Inp Report'!AL324="X",1,IF('Prop Drill Pipe Inp Report'!AM324="X",1,IF('Prop Drill Pipe Inp Report'!AN324="X",1,IF('Prop Drill Pipe Inp Report'!AO324="X",1,IF('Prop Drill Pipe Inp Report'!AP324="X",1,0)))))))))))))))))</f>
        <v>0</v>
      </c>
      <c r="J317">
        <f>IF('Prop Drill Pipe Inp Report'!AU324="X",1,IF('Prop Drill Pipe Inp Report'!AV324="X",1,IF('Prop Drill Pipe Inp Report'!AW324="X",1,IF('Prop Drill Pipe Inp Report'!AX324="X",1,IF('Prop Drill Pipe Inp Report'!AY324="X",1,IF('Prop Drill Pipe Inp Report'!AZ324="X",1,IF('Prop Drill Pipe Inp Report'!BA324="X",1,IF('Prop Drill Pipe Inp Report'!BB324="X",1,IF('Prop Drill Pipe Inp Report'!BC324="X",1,IF('Prop Drill Pipe Inp Report'!BD324="X",1,IF('Prop Drill Pipe Inp Report'!BE324="X",1,0)))))))))))</f>
        <v>0</v>
      </c>
    </row>
    <row r="318" spans="9:10" x14ac:dyDescent="0.25">
      <c r="I318">
        <f>IF('Prop Drill Pipe Inp Report'!Z325="X",1,IF('Prop Drill Pipe Inp Report'!AA325="X",1,IF('Prop Drill Pipe Inp Report'!AB325="X",1,IF('Prop Drill Pipe Inp Report'!AC325="X",1,IF('Prop Drill Pipe Inp Report'!AD325="X",1,IF('Prop Drill Pipe Inp Report'!AE325="X",1,IF('Prop Drill Pipe Inp Report'!AF325="X",1,IF('Prop Drill Pipe Inp Report'!AG325="X",1,IF('Prop Drill Pipe Inp Report'!AH325="X",1,IF('Prop Drill Pipe Inp Report'!AI325="X",1,IF('Prop Drill Pipe Inp Report'!AJ325="X",1,IF('Prop Drill Pipe Inp Report'!AK325="X",1,IF('Prop Drill Pipe Inp Report'!AL325="X",1,IF('Prop Drill Pipe Inp Report'!AM325="X",1,IF('Prop Drill Pipe Inp Report'!AN325="X",1,IF('Prop Drill Pipe Inp Report'!AO325="X",1,IF('Prop Drill Pipe Inp Report'!AP325="X",1,0)))))))))))))))))</f>
        <v>0</v>
      </c>
      <c r="J318">
        <f>IF('Prop Drill Pipe Inp Report'!AU325="X",1,IF('Prop Drill Pipe Inp Report'!AV325="X",1,IF('Prop Drill Pipe Inp Report'!AW325="X",1,IF('Prop Drill Pipe Inp Report'!AX325="X",1,IF('Prop Drill Pipe Inp Report'!AY325="X",1,IF('Prop Drill Pipe Inp Report'!AZ325="X",1,IF('Prop Drill Pipe Inp Report'!BA325="X",1,IF('Prop Drill Pipe Inp Report'!BB325="X",1,IF('Prop Drill Pipe Inp Report'!BC325="X",1,IF('Prop Drill Pipe Inp Report'!BD325="X",1,IF('Prop Drill Pipe Inp Report'!BE325="X",1,0)))))))))))</f>
        <v>0</v>
      </c>
    </row>
    <row r="319" spans="9:10" x14ac:dyDescent="0.25">
      <c r="I319">
        <f>IF('Prop Drill Pipe Inp Report'!Z326="X",1,IF('Prop Drill Pipe Inp Report'!AA326="X",1,IF('Prop Drill Pipe Inp Report'!AB326="X",1,IF('Prop Drill Pipe Inp Report'!AC326="X",1,IF('Prop Drill Pipe Inp Report'!AD326="X",1,IF('Prop Drill Pipe Inp Report'!AE326="X",1,IF('Prop Drill Pipe Inp Report'!AF326="X",1,IF('Prop Drill Pipe Inp Report'!AG326="X",1,IF('Prop Drill Pipe Inp Report'!AH326="X",1,IF('Prop Drill Pipe Inp Report'!AI326="X",1,IF('Prop Drill Pipe Inp Report'!AJ326="X",1,IF('Prop Drill Pipe Inp Report'!AK326="X",1,IF('Prop Drill Pipe Inp Report'!AL326="X",1,IF('Prop Drill Pipe Inp Report'!AM326="X",1,IF('Prop Drill Pipe Inp Report'!AN326="X",1,IF('Prop Drill Pipe Inp Report'!AO326="X",1,IF('Prop Drill Pipe Inp Report'!AP326="X",1,0)))))))))))))))))</f>
        <v>0</v>
      </c>
      <c r="J319">
        <f>IF('Prop Drill Pipe Inp Report'!AU326="X",1,IF('Prop Drill Pipe Inp Report'!AV326="X",1,IF('Prop Drill Pipe Inp Report'!AW326="X",1,IF('Prop Drill Pipe Inp Report'!AX326="X",1,IF('Prop Drill Pipe Inp Report'!AY326="X",1,IF('Prop Drill Pipe Inp Report'!AZ326="X",1,IF('Prop Drill Pipe Inp Report'!BA326="X",1,IF('Prop Drill Pipe Inp Report'!BB326="X",1,IF('Prop Drill Pipe Inp Report'!BC326="X",1,IF('Prop Drill Pipe Inp Report'!BD326="X",1,IF('Prop Drill Pipe Inp Report'!BE326="X",1,0)))))))))))</f>
        <v>0</v>
      </c>
    </row>
    <row r="320" spans="9:10" x14ac:dyDescent="0.25">
      <c r="I320">
        <f>IF('Prop Drill Pipe Inp Report'!Z327="X",1,IF('Prop Drill Pipe Inp Report'!AA327="X",1,IF('Prop Drill Pipe Inp Report'!AB327="X",1,IF('Prop Drill Pipe Inp Report'!AC327="X",1,IF('Prop Drill Pipe Inp Report'!AD327="X",1,IF('Prop Drill Pipe Inp Report'!AE327="X",1,IF('Prop Drill Pipe Inp Report'!AF327="X",1,IF('Prop Drill Pipe Inp Report'!AG327="X",1,IF('Prop Drill Pipe Inp Report'!AH327="X",1,IF('Prop Drill Pipe Inp Report'!AI327="X",1,IF('Prop Drill Pipe Inp Report'!AJ327="X",1,IF('Prop Drill Pipe Inp Report'!AK327="X",1,IF('Prop Drill Pipe Inp Report'!AL327="X",1,IF('Prop Drill Pipe Inp Report'!AM327="X",1,IF('Prop Drill Pipe Inp Report'!AN327="X",1,IF('Prop Drill Pipe Inp Report'!AO327="X",1,IF('Prop Drill Pipe Inp Report'!AP327="X",1,0)))))))))))))))))</f>
        <v>0</v>
      </c>
      <c r="J320">
        <f>IF('Prop Drill Pipe Inp Report'!AU327="X",1,IF('Prop Drill Pipe Inp Report'!AV327="X",1,IF('Prop Drill Pipe Inp Report'!AW327="X",1,IF('Prop Drill Pipe Inp Report'!AX327="X",1,IF('Prop Drill Pipe Inp Report'!AY327="X",1,IF('Prop Drill Pipe Inp Report'!AZ327="X",1,IF('Prop Drill Pipe Inp Report'!BA327="X",1,IF('Prop Drill Pipe Inp Report'!BB327="X",1,IF('Prop Drill Pipe Inp Report'!BC327="X",1,IF('Prop Drill Pipe Inp Report'!BD327="X",1,IF('Prop Drill Pipe Inp Report'!BE327="X",1,0)))))))))))</f>
        <v>0</v>
      </c>
    </row>
    <row r="321" spans="9:10" x14ac:dyDescent="0.25">
      <c r="I321">
        <f>IF('Prop Drill Pipe Inp Report'!Z328="X",1,IF('Prop Drill Pipe Inp Report'!AA328="X",1,IF('Prop Drill Pipe Inp Report'!AB328="X",1,IF('Prop Drill Pipe Inp Report'!AC328="X",1,IF('Prop Drill Pipe Inp Report'!AD328="X",1,IF('Prop Drill Pipe Inp Report'!AE328="X",1,IF('Prop Drill Pipe Inp Report'!AF328="X",1,IF('Prop Drill Pipe Inp Report'!AG328="X",1,IF('Prop Drill Pipe Inp Report'!AH328="X",1,IF('Prop Drill Pipe Inp Report'!AI328="X",1,IF('Prop Drill Pipe Inp Report'!AJ328="X",1,IF('Prop Drill Pipe Inp Report'!AK328="X",1,IF('Prop Drill Pipe Inp Report'!AL328="X",1,IF('Prop Drill Pipe Inp Report'!AM328="X",1,IF('Prop Drill Pipe Inp Report'!AN328="X",1,IF('Prop Drill Pipe Inp Report'!AO328="X",1,IF('Prop Drill Pipe Inp Report'!AP328="X",1,0)))))))))))))))))</f>
        <v>0</v>
      </c>
      <c r="J321">
        <f>IF('Prop Drill Pipe Inp Report'!AU328="X",1,IF('Prop Drill Pipe Inp Report'!AV328="X",1,IF('Prop Drill Pipe Inp Report'!AW328="X",1,IF('Prop Drill Pipe Inp Report'!AX328="X",1,IF('Prop Drill Pipe Inp Report'!AY328="X",1,IF('Prop Drill Pipe Inp Report'!AZ328="X",1,IF('Prop Drill Pipe Inp Report'!BA328="X",1,IF('Prop Drill Pipe Inp Report'!BB328="X",1,IF('Prop Drill Pipe Inp Report'!BC328="X",1,IF('Prop Drill Pipe Inp Report'!BD328="X",1,IF('Prop Drill Pipe Inp Report'!BE328="X",1,0)))))))))))</f>
        <v>0</v>
      </c>
    </row>
    <row r="322" spans="9:10" x14ac:dyDescent="0.25">
      <c r="I322">
        <f>IF('Prop Drill Pipe Inp Report'!Z329="X",1,IF('Prop Drill Pipe Inp Report'!AA329="X",1,IF('Prop Drill Pipe Inp Report'!AB329="X",1,IF('Prop Drill Pipe Inp Report'!AC329="X",1,IF('Prop Drill Pipe Inp Report'!AD329="X",1,IF('Prop Drill Pipe Inp Report'!AE329="X",1,IF('Prop Drill Pipe Inp Report'!AF329="X",1,IF('Prop Drill Pipe Inp Report'!AG329="X",1,IF('Prop Drill Pipe Inp Report'!AH329="X",1,IF('Prop Drill Pipe Inp Report'!AI329="X",1,IF('Prop Drill Pipe Inp Report'!AJ329="X",1,IF('Prop Drill Pipe Inp Report'!AK329="X",1,IF('Prop Drill Pipe Inp Report'!AL329="X",1,IF('Prop Drill Pipe Inp Report'!AM329="X",1,IF('Prop Drill Pipe Inp Report'!AN329="X",1,IF('Prop Drill Pipe Inp Report'!AO329="X",1,IF('Prop Drill Pipe Inp Report'!AP329="X",1,0)))))))))))))))))</f>
        <v>0</v>
      </c>
      <c r="J322">
        <f>IF('Prop Drill Pipe Inp Report'!AU329="X",1,IF('Prop Drill Pipe Inp Report'!AV329="X",1,IF('Prop Drill Pipe Inp Report'!AW329="X",1,IF('Prop Drill Pipe Inp Report'!AX329="X",1,IF('Prop Drill Pipe Inp Report'!AY329="X",1,IF('Prop Drill Pipe Inp Report'!AZ329="X",1,IF('Prop Drill Pipe Inp Report'!BA329="X",1,IF('Prop Drill Pipe Inp Report'!BB329="X",1,IF('Prop Drill Pipe Inp Report'!BC329="X",1,IF('Prop Drill Pipe Inp Report'!BD329="X",1,IF('Prop Drill Pipe Inp Report'!BE329="X",1,0)))))))))))</f>
        <v>0</v>
      </c>
    </row>
    <row r="323" spans="9:10" x14ac:dyDescent="0.25">
      <c r="I323">
        <f>IF('Prop Drill Pipe Inp Report'!Z330="X",1,IF('Prop Drill Pipe Inp Report'!AA330="X",1,IF('Prop Drill Pipe Inp Report'!AB330="X",1,IF('Prop Drill Pipe Inp Report'!AC330="X",1,IF('Prop Drill Pipe Inp Report'!AD330="X",1,IF('Prop Drill Pipe Inp Report'!AE330="X",1,IF('Prop Drill Pipe Inp Report'!AF330="X",1,IF('Prop Drill Pipe Inp Report'!AG330="X",1,IF('Prop Drill Pipe Inp Report'!AH330="X",1,IF('Prop Drill Pipe Inp Report'!AI330="X",1,IF('Prop Drill Pipe Inp Report'!AJ330="X",1,IF('Prop Drill Pipe Inp Report'!AK330="X",1,IF('Prop Drill Pipe Inp Report'!AL330="X",1,IF('Prop Drill Pipe Inp Report'!AM330="X",1,IF('Prop Drill Pipe Inp Report'!AN330="X",1,IF('Prop Drill Pipe Inp Report'!AO330="X",1,IF('Prop Drill Pipe Inp Report'!AP330="X",1,0)))))))))))))))))</f>
        <v>0</v>
      </c>
      <c r="J323">
        <f>IF('Prop Drill Pipe Inp Report'!AU330="X",1,IF('Prop Drill Pipe Inp Report'!AV330="X",1,IF('Prop Drill Pipe Inp Report'!AW330="X",1,IF('Prop Drill Pipe Inp Report'!AX330="X",1,IF('Prop Drill Pipe Inp Report'!AY330="X",1,IF('Prop Drill Pipe Inp Report'!AZ330="X",1,IF('Prop Drill Pipe Inp Report'!BA330="X",1,IF('Prop Drill Pipe Inp Report'!BB330="X",1,IF('Prop Drill Pipe Inp Report'!BC330="X",1,IF('Prop Drill Pipe Inp Report'!BD330="X",1,IF('Prop Drill Pipe Inp Report'!BE330="X",1,0)))))))))))</f>
        <v>0</v>
      </c>
    </row>
    <row r="324" spans="9:10" x14ac:dyDescent="0.25">
      <c r="I324">
        <f>IF('Prop Drill Pipe Inp Report'!Z331="X",1,IF('Prop Drill Pipe Inp Report'!AA331="X",1,IF('Prop Drill Pipe Inp Report'!AB331="X",1,IF('Prop Drill Pipe Inp Report'!AC331="X",1,IF('Prop Drill Pipe Inp Report'!AD331="X",1,IF('Prop Drill Pipe Inp Report'!AE331="X",1,IF('Prop Drill Pipe Inp Report'!AF331="X",1,IF('Prop Drill Pipe Inp Report'!AG331="X",1,IF('Prop Drill Pipe Inp Report'!AH331="X",1,IF('Prop Drill Pipe Inp Report'!AI331="X",1,IF('Prop Drill Pipe Inp Report'!AJ331="X",1,IF('Prop Drill Pipe Inp Report'!AK331="X",1,IF('Prop Drill Pipe Inp Report'!AL331="X",1,IF('Prop Drill Pipe Inp Report'!AM331="X",1,IF('Prop Drill Pipe Inp Report'!AN331="X",1,IF('Prop Drill Pipe Inp Report'!AO331="X",1,IF('Prop Drill Pipe Inp Report'!AP331="X",1,0)))))))))))))))))</f>
        <v>0</v>
      </c>
      <c r="J324">
        <f>IF('Prop Drill Pipe Inp Report'!AU331="X",1,IF('Prop Drill Pipe Inp Report'!AV331="X",1,IF('Prop Drill Pipe Inp Report'!AW331="X",1,IF('Prop Drill Pipe Inp Report'!AX331="X",1,IF('Prop Drill Pipe Inp Report'!AY331="X",1,IF('Prop Drill Pipe Inp Report'!AZ331="X",1,IF('Prop Drill Pipe Inp Report'!BA331="X",1,IF('Prop Drill Pipe Inp Report'!BB331="X",1,IF('Prop Drill Pipe Inp Report'!BC331="X",1,IF('Prop Drill Pipe Inp Report'!BD331="X",1,IF('Prop Drill Pipe Inp Report'!BE331="X",1,0)))))))))))</f>
        <v>0</v>
      </c>
    </row>
    <row r="325" spans="9:10" x14ac:dyDescent="0.25">
      <c r="I325">
        <f>IF('Prop Drill Pipe Inp Report'!Z332="X",1,IF('Prop Drill Pipe Inp Report'!AA332="X",1,IF('Prop Drill Pipe Inp Report'!AB332="X",1,IF('Prop Drill Pipe Inp Report'!AC332="X",1,IF('Prop Drill Pipe Inp Report'!AD332="X",1,IF('Prop Drill Pipe Inp Report'!AE332="X",1,IF('Prop Drill Pipe Inp Report'!AF332="X",1,IF('Prop Drill Pipe Inp Report'!AG332="X",1,IF('Prop Drill Pipe Inp Report'!AH332="X",1,IF('Prop Drill Pipe Inp Report'!AI332="X",1,IF('Prop Drill Pipe Inp Report'!AJ332="X",1,IF('Prop Drill Pipe Inp Report'!AK332="X",1,IF('Prop Drill Pipe Inp Report'!AL332="X",1,IF('Prop Drill Pipe Inp Report'!AM332="X",1,IF('Prop Drill Pipe Inp Report'!AN332="X",1,IF('Prop Drill Pipe Inp Report'!AO332="X",1,IF('Prop Drill Pipe Inp Report'!AP332="X",1,0)))))))))))))))))</f>
        <v>0</v>
      </c>
      <c r="J325">
        <f>IF('Prop Drill Pipe Inp Report'!AU332="X",1,IF('Prop Drill Pipe Inp Report'!AV332="X",1,IF('Prop Drill Pipe Inp Report'!AW332="X",1,IF('Prop Drill Pipe Inp Report'!AX332="X",1,IF('Prop Drill Pipe Inp Report'!AY332="X",1,IF('Prop Drill Pipe Inp Report'!AZ332="X",1,IF('Prop Drill Pipe Inp Report'!BA332="X",1,IF('Prop Drill Pipe Inp Report'!BB332="X",1,IF('Prop Drill Pipe Inp Report'!BC332="X",1,IF('Prop Drill Pipe Inp Report'!BD332="X",1,IF('Prop Drill Pipe Inp Report'!BE332="X",1,0)))))))))))</f>
        <v>0</v>
      </c>
    </row>
    <row r="326" spans="9:10" x14ac:dyDescent="0.25">
      <c r="I326">
        <f>IF('Prop Drill Pipe Inp Report'!Z333="X",1,IF('Prop Drill Pipe Inp Report'!AA333="X",1,IF('Prop Drill Pipe Inp Report'!AB333="X",1,IF('Prop Drill Pipe Inp Report'!AC333="X",1,IF('Prop Drill Pipe Inp Report'!AD333="X",1,IF('Prop Drill Pipe Inp Report'!AE333="X",1,IF('Prop Drill Pipe Inp Report'!AF333="X",1,IF('Prop Drill Pipe Inp Report'!AG333="X",1,IF('Prop Drill Pipe Inp Report'!AH333="X",1,IF('Prop Drill Pipe Inp Report'!AI333="X",1,IF('Prop Drill Pipe Inp Report'!AJ333="X",1,IF('Prop Drill Pipe Inp Report'!AK333="X",1,IF('Prop Drill Pipe Inp Report'!AL333="X",1,IF('Prop Drill Pipe Inp Report'!AM333="X",1,IF('Prop Drill Pipe Inp Report'!AN333="X",1,IF('Prop Drill Pipe Inp Report'!AO333="X",1,IF('Prop Drill Pipe Inp Report'!AP333="X",1,0)))))))))))))))))</f>
        <v>0</v>
      </c>
      <c r="J326">
        <f>IF('Prop Drill Pipe Inp Report'!AU333="X",1,IF('Prop Drill Pipe Inp Report'!AV333="X",1,IF('Prop Drill Pipe Inp Report'!AW333="X",1,IF('Prop Drill Pipe Inp Report'!AX333="X",1,IF('Prop Drill Pipe Inp Report'!AY333="X",1,IF('Prop Drill Pipe Inp Report'!AZ333="X",1,IF('Prop Drill Pipe Inp Report'!BA333="X",1,IF('Prop Drill Pipe Inp Report'!BB333="X",1,IF('Prop Drill Pipe Inp Report'!BC333="X",1,IF('Prop Drill Pipe Inp Report'!BD333="X",1,IF('Prop Drill Pipe Inp Report'!BE333="X",1,0)))))))))))</f>
        <v>0</v>
      </c>
    </row>
    <row r="327" spans="9:10" x14ac:dyDescent="0.25">
      <c r="I327">
        <f>IF('Prop Drill Pipe Inp Report'!Z334="X",1,IF('Prop Drill Pipe Inp Report'!AA334="X",1,IF('Prop Drill Pipe Inp Report'!AB334="X",1,IF('Prop Drill Pipe Inp Report'!AC334="X",1,IF('Prop Drill Pipe Inp Report'!AD334="X",1,IF('Prop Drill Pipe Inp Report'!AE334="X",1,IF('Prop Drill Pipe Inp Report'!AF334="X",1,IF('Prop Drill Pipe Inp Report'!AG334="X",1,IF('Prop Drill Pipe Inp Report'!AH334="X",1,IF('Prop Drill Pipe Inp Report'!AI334="X",1,IF('Prop Drill Pipe Inp Report'!AJ334="X",1,IF('Prop Drill Pipe Inp Report'!AK334="X",1,IF('Prop Drill Pipe Inp Report'!AL334="X",1,IF('Prop Drill Pipe Inp Report'!AM334="X",1,IF('Prop Drill Pipe Inp Report'!AN334="X",1,IF('Prop Drill Pipe Inp Report'!AO334="X",1,IF('Prop Drill Pipe Inp Report'!AP334="X",1,0)))))))))))))))))</f>
        <v>0</v>
      </c>
      <c r="J327">
        <f>IF('Prop Drill Pipe Inp Report'!AU334="X",1,IF('Prop Drill Pipe Inp Report'!AV334="X",1,IF('Prop Drill Pipe Inp Report'!AW334="X",1,IF('Prop Drill Pipe Inp Report'!AX334="X",1,IF('Prop Drill Pipe Inp Report'!AY334="X",1,IF('Prop Drill Pipe Inp Report'!AZ334="X",1,IF('Prop Drill Pipe Inp Report'!BA334="X",1,IF('Prop Drill Pipe Inp Report'!BB334="X",1,IF('Prop Drill Pipe Inp Report'!BC334="X",1,IF('Prop Drill Pipe Inp Report'!BD334="X",1,IF('Prop Drill Pipe Inp Report'!BE334="X",1,0)))))))))))</f>
        <v>0</v>
      </c>
    </row>
    <row r="328" spans="9:10" x14ac:dyDescent="0.25">
      <c r="I328">
        <f>IF('Prop Drill Pipe Inp Report'!Z335="X",1,IF('Prop Drill Pipe Inp Report'!AA335="X",1,IF('Prop Drill Pipe Inp Report'!AB335="X",1,IF('Prop Drill Pipe Inp Report'!AC335="X",1,IF('Prop Drill Pipe Inp Report'!AD335="X",1,IF('Prop Drill Pipe Inp Report'!AE335="X",1,IF('Prop Drill Pipe Inp Report'!AF335="X",1,IF('Prop Drill Pipe Inp Report'!AG335="X",1,IF('Prop Drill Pipe Inp Report'!AH335="X",1,IF('Prop Drill Pipe Inp Report'!AI335="X",1,IF('Prop Drill Pipe Inp Report'!AJ335="X",1,IF('Prop Drill Pipe Inp Report'!AK335="X",1,IF('Prop Drill Pipe Inp Report'!AL335="X",1,IF('Prop Drill Pipe Inp Report'!AM335="X",1,IF('Prop Drill Pipe Inp Report'!AN335="X",1,IF('Prop Drill Pipe Inp Report'!AO335="X",1,IF('Prop Drill Pipe Inp Report'!AP335="X",1,0)))))))))))))))))</f>
        <v>0</v>
      </c>
      <c r="J328">
        <f>IF('Prop Drill Pipe Inp Report'!AU335="X",1,IF('Prop Drill Pipe Inp Report'!AV335="X",1,IF('Prop Drill Pipe Inp Report'!AW335="X",1,IF('Prop Drill Pipe Inp Report'!AX335="X",1,IF('Prop Drill Pipe Inp Report'!AY335="X",1,IF('Prop Drill Pipe Inp Report'!AZ335="X",1,IF('Prop Drill Pipe Inp Report'!BA335="X",1,IF('Prop Drill Pipe Inp Report'!BB335="X",1,IF('Prop Drill Pipe Inp Report'!BC335="X",1,IF('Prop Drill Pipe Inp Report'!BD335="X",1,IF('Prop Drill Pipe Inp Report'!BE335="X",1,0)))))))))))</f>
        <v>0</v>
      </c>
    </row>
    <row r="329" spans="9:10" x14ac:dyDescent="0.25">
      <c r="I329">
        <f>IF('Prop Drill Pipe Inp Report'!Z336="X",1,IF('Prop Drill Pipe Inp Report'!AA336="X",1,IF('Prop Drill Pipe Inp Report'!AB336="X",1,IF('Prop Drill Pipe Inp Report'!AC336="X",1,IF('Prop Drill Pipe Inp Report'!AD336="X",1,IF('Prop Drill Pipe Inp Report'!AE336="X",1,IF('Prop Drill Pipe Inp Report'!AF336="X",1,IF('Prop Drill Pipe Inp Report'!AG336="X",1,IF('Prop Drill Pipe Inp Report'!AH336="X",1,IF('Prop Drill Pipe Inp Report'!AI336="X",1,IF('Prop Drill Pipe Inp Report'!AJ336="X",1,IF('Prop Drill Pipe Inp Report'!AK336="X",1,IF('Prop Drill Pipe Inp Report'!AL336="X",1,IF('Prop Drill Pipe Inp Report'!AM336="X",1,IF('Prop Drill Pipe Inp Report'!AN336="X",1,IF('Prop Drill Pipe Inp Report'!AO336="X",1,IF('Prop Drill Pipe Inp Report'!AP336="X",1,0)))))))))))))))))</f>
        <v>0</v>
      </c>
      <c r="J329">
        <f>IF('Prop Drill Pipe Inp Report'!AU336="X",1,IF('Prop Drill Pipe Inp Report'!AV336="X",1,IF('Prop Drill Pipe Inp Report'!AW336="X",1,IF('Prop Drill Pipe Inp Report'!AX336="X",1,IF('Prop Drill Pipe Inp Report'!AY336="X",1,IF('Prop Drill Pipe Inp Report'!AZ336="X",1,IF('Prop Drill Pipe Inp Report'!BA336="X",1,IF('Prop Drill Pipe Inp Report'!BB336="X",1,IF('Prop Drill Pipe Inp Report'!BC336="X",1,IF('Prop Drill Pipe Inp Report'!BD336="X",1,IF('Prop Drill Pipe Inp Report'!BE336="X",1,0)))))))))))</f>
        <v>0</v>
      </c>
    </row>
    <row r="330" spans="9:10" x14ac:dyDescent="0.25">
      <c r="I330">
        <f>IF('Prop Drill Pipe Inp Report'!Z337="X",1,IF('Prop Drill Pipe Inp Report'!AA337="X",1,IF('Prop Drill Pipe Inp Report'!AB337="X",1,IF('Prop Drill Pipe Inp Report'!AC337="X",1,IF('Prop Drill Pipe Inp Report'!AD337="X",1,IF('Prop Drill Pipe Inp Report'!AE337="X",1,IF('Prop Drill Pipe Inp Report'!AF337="X",1,IF('Prop Drill Pipe Inp Report'!AG337="X",1,IF('Prop Drill Pipe Inp Report'!AH337="X",1,IF('Prop Drill Pipe Inp Report'!AI337="X",1,IF('Prop Drill Pipe Inp Report'!AJ337="X",1,IF('Prop Drill Pipe Inp Report'!AK337="X",1,IF('Prop Drill Pipe Inp Report'!AL337="X",1,IF('Prop Drill Pipe Inp Report'!AM337="X",1,IF('Prop Drill Pipe Inp Report'!AN337="X",1,IF('Prop Drill Pipe Inp Report'!AO337="X",1,IF('Prop Drill Pipe Inp Report'!AP337="X",1,0)))))))))))))))))</f>
        <v>0</v>
      </c>
      <c r="J330">
        <f>IF('Prop Drill Pipe Inp Report'!AU337="X",1,IF('Prop Drill Pipe Inp Report'!AV337="X",1,IF('Prop Drill Pipe Inp Report'!AW337="X",1,IF('Prop Drill Pipe Inp Report'!AX337="X",1,IF('Prop Drill Pipe Inp Report'!AY337="X",1,IF('Prop Drill Pipe Inp Report'!AZ337="X",1,IF('Prop Drill Pipe Inp Report'!BA337="X",1,IF('Prop Drill Pipe Inp Report'!BB337="X",1,IF('Prop Drill Pipe Inp Report'!BC337="X",1,IF('Prop Drill Pipe Inp Report'!BD337="X",1,IF('Prop Drill Pipe Inp Report'!BE337="X",1,0)))))))))))</f>
        <v>0</v>
      </c>
    </row>
    <row r="331" spans="9:10" x14ac:dyDescent="0.25">
      <c r="I331">
        <f>IF('Prop Drill Pipe Inp Report'!Z338="X",1,IF('Prop Drill Pipe Inp Report'!AA338="X",1,IF('Prop Drill Pipe Inp Report'!AB338="X",1,IF('Prop Drill Pipe Inp Report'!AC338="X",1,IF('Prop Drill Pipe Inp Report'!AD338="X",1,IF('Prop Drill Pipe Inp Report'!AE338="X",1,IF('Prop Drill Pipe Inp Report'!AF338="X",1,IF('Prop Drill Pipe Inp Report'!AG338="X",1,IF('Prop Drill Pipe Inp Report'!AH338="X",1,IF('Prop Drill Pipe Inp Report'!AI338="X",1,IF('Prop Drill Pipe Inp Report'!AJ338="X",1,IF('Prop Drill Pipe Inp Report'!AK338="X",1,IF('Prop Drill Pipe Inp Report'!AL338="X",1,IF('Prop Drill Pipe Inp Report'!AM338="X",1,IF('Prop Drill Pipe Inp Report'!AN338="X",1,IF('Prop Drill Pipe Inp Report'!AO338="X",1,IF('Prop Drill Pipe Inp Report'!AP338="X",1,0)))))))))))))))))</f>
        <v>0</v>
      </c>
      <c r="J331">
        <f>IF('Prop Drill Pipe Inp Report'!AU338="X",1,IF('Prop Drill Pipe Inp Report'!AV338="X",1,IF('Prop Drill Pipe Inp Report'!AW338="X",1,IF('Prop Drill Pipe Inp Report'!AX338="X",1,IF('Prop Drill Pipe Inp Report'!AY338="X",1,IF('Prop Drill Pipe Inp Report'!AZ338="X",1,IF('Prop Drill Pipe Inp Report'!BA338="X",1,IF('Prop Drill Pipe Inp Report'!BB338="X",1,IF('Prop Drill Pipe Inp Report'!BC338="X",1,IF('Prop Drill Pipe Inp Report'!BD338="X",1,IF('Prop Drill Pipe Inp Report'!BE338="X",1,0)))))))))))</f>
        <v>0</v>
      </c>
    </row>
    <row r="332" spans="9:10" x14ac:dyDescent="0.25">
      <c r="I332">
        <f>IF('Prop Drill Pipe Inp Report'!Z339="X",1,IF('Prop Drill Pipe Inp Report'!AA339="X",1,IF('Prop Drill Pipe Inp Report'!AB339="X",1,IF('Prop Drill Pipe Inp Report'!AC339="X",1,IF('Prop Drill Pipe Inp Report'!AD339="X",1,IF('Prop Drill Pipe Inp Report'!AE339="X",1,IF('Prop Drill Pipe Inp Report'!AF339="X",1,IF('Prop Drill Pipe Inp Report'!AG339="X",1,IF('Prop Drill Pipe Inp Report'!AH339="X",1,IF('Prop Drill Pipe Inp Report'!AI339="X",1,IF('Prop Drill Pipe Inp Report'!AJ339="X",1,IF('Prop Drill Pipe Inp Report'!AK339="X",1,IF('Prop Drill Pipe Inp Report'!AL339="X",1,IF('Prop Drill Pipe Inp Report'!AM339="X",1,IF('Prop Drill Pipe Inp Report'!AN339="X",1,IF('Prop Drill Pipe Inp Report'!AO339="X",1,IF('Prop Drill Pipe Inp Report'!AP339="X",1,0)))))))))))))))))</f>
        <v>0</v>
      </c>
      <c r="J332">
        <f>IF('Prop Drill Pipe Inp Report'!AU339="X",1,IF('Prop Drill Pipe Inp Report'!AV339="X",1,IF('Prop Drill Pipe Inp Report'!AW339="X",1,IF('Prop Drill Pipe Inp Report'!AX339="X",1,IF('Prop Drill Pipe Inp Report'!AY339="X",1,IF('Prop Drill Pipe Inp Report'!AZ339="X",1,IF('Prop Drill Pipe Inp Report'!BA339="X",1,IF('Prop Drill Pipe Inp Report'!BB339="X",1,IF('Prop Drill Pipe Inp Report'!BC339="X",1,IF('Prop Drill Pipe Inp Report'!BD339="X",1,IF('Prop Drill Pipe Inp Report'!BE339="X",1,0)))))))))))</f>
        <v>0</v>
      </c>
    </row>
    <row r="333" spans="9:10" x14ac:dyDescent="0.25">
      <c r="I333">
        <f>IF('Prop Drill Pipe Inp Report'!Z340="X",1,IF('Prop Drill Pipe Inp Report'!AA340="X",1,IF('Prop Drill Pipe Inp Report'!AB340="X",1,IF('Prop Drill Pipe Inp Report'!AC340="X",1,IF('Prop Drill Pipe Inp Report'!AD340="X",1,IF('Prop Drill Pipe Inp Report'!AE340="X",1,IF('Prop Drill Pipe Inp Report'!AF340="X",1,IF('Prop Drill Pipe Inp Report'!AG340="X",1,IF('Prop Drill Pipe Inp Report'!AH340="X",1,IF('Prop Drill Pipe Inp Report'!AI340="X",1,IF('Prop Drill Pipe Inp Report'!AJ340="X",1,IF('Prop Drill Pipe Inp Report'!AK340="X",1,IF('Prop Drill Pipe Inp Report'!AL340="X",1,IF('Prop Drill Pipe Inp Report'!AM340="X",1,IF('Prop Drill Pipe Inp Report'!AN340="X",1,IF('Prop Drill Pipe Inp Report'!AO340="X",1,IF('Prop Drill Pipe Inp Report'!AP340="X",1,0)))))))))))))))))</f>
        <v>0</v>
      </c>
      <c r="J333">
        <f>IF('Prop Drill Pipe Inp Report'!AU340="X",1,IF('Prop Drill Pipe Inp Report'!AV340="X",1,IF('Prop Drill Pipe Inp Report'!AW340="X",1,IF('Prop Drill Pipe Inp Report'!AX340="X",1,IF('Prop Drill Pipe Inp Report'!AY340="X",1,IF('Prop Drill Pipe Inp Report'!AZ340="X",1,IF('Prop Drill Pipe Inp Report'!BA340="X",1,IF('Prop Drill Pipe Inp Report'!BB340="X",1,IF('Prop Drill Pipe Inp Report'!BC340="X",1,IF('Prop Drill Pipe Inp Report'!BD340="X",1,IF('Prop Drill Pipe Inp Report'!BE340="X",1,0)))))))))))</f>
        <v>0</v>
      </c>
    </row>
    <row r="334" spans="9:10" x14ac:dyDescent="0.25">
      <c r="I334">
        <f>IF('Prop Drill Pipe Inp Report'!Z341="X",1,IF('Prop Drill Pipe Inp Report'!AA341="X",1,IF('Prop Drill Pipe Inp Report'!AB341="X",1,IF('Prop Drill Pipe Inp Report'!AC341="X",1,IF('Prop Drill Pipe Inp Report'!AD341="X",1,IF('Prop Drill Pipe Inp Report'!AE341="X",1,IF('Prop Drill Pipe Inp Report'!AF341="X",1,IF('Prop Drill Pipe Inp Report'!AG341="X",1,IF('Prop Drill Pipe Inp Report'!AH341="X",1,IF('Prop Drill Pipe Inp Report'!AI341="X",1,IF('Prop Drill Pipe Inp Report'!AJ341="X",1,IF('Prop Drill Pipe Inp Report'!AK341="X",1,IF('Prop Drill Pipe Inp Report'!AL341="X",1,IF('Prop Drill Pipe Inp Report'!AM341="X",1,IF('Prop Drill Pipe Inp Report'!AN341="X",1,IF('Prop Drill Pipe Inp Report'!AO341="X",1,IF('Prop Drill Pipe Inp Report'!AP341="X",1,0)))))))))))))))))</f>
        <v>0</v>
      </c>
      <c r="J334">
        <f>IF('Prop Drill Pipe Inp Report'!AU341="X",1,IF('Prop Drill Pipe Inp Report'!AV341="X",1,IF('Prop Drill Pipe Inp Report'!AW341="X",1,IF('Prop Drill Pipe Inp Report'!AX341="X",1,IF('Prop Drill Pipe Inp Report'!AY341="X",1,IF('Prop Drill Pipe Inp Report'!AZ341="X",1,IF('Prop Drill Pipe Inp Report'!BA341="X",1,IF('Prop Drill Pipe Inp Report'!BB341="X",1,IF('Prop Drill Pipe Inp Report'!BC341="X",1,IF('Prop Drill Pipe Inp Report'!BD341="X",1,IF('Prop Drill Pipe Inp Report'!BE341="X",1,0)))))))))))</f>
        <v>0</v>
      </c>
    </row>
    <row r="335" spans="9:10" x14ac:dyDescent="0.25">
      <c r="I335">
        <f>IF('Prop Drill Pipe Inp Report'!Z342="X",1,IF('Prop Drill Pipe Inp Report'!AA342="X",1,IF('Prop Drill Pipe Inp Report'!AB342="X",1,IF('Prop Drill Pipe Inp Report'!AC342="X",1,IF('Prop Drill Pipe Inp Report'!AD342="X",1,IF('Prop Drill Pipe Inp Report'!AE342="X",1,IF('Prop Drill Pipe Inp Report'!AF342="X",1,IF('Prop Drill Pipe Inp Report'!AG342="X",1,IF('Prop Drill Pipe Inp Report'!AH342="X",1,IF('Prop Drill Pipe Inp Report'!AI342="X",1,IF('Prop Drill Pipe Inp Report'!AJ342="X",1,IF('Prop Drill Pipe Inp Report'!AK342="X",1,IF('Prop Drill Pipe Inp Report'!AL342="X",1,IF('Prop Drill Pipe Inp Report'!AM342="X",1,IF('Prop Drill Pipe Inp Report'!AN342="X",1,IF('Prop Drill Pipe Inp Report'!AO342="X",1,IF('Prop Drill Pipe Inp Report'!AP342="X",1,0)))))))))))))))))</f>
        <v>0</v>
      </c>
      <c r="J335">
        <f>IF('Prop Drill Pipe Inp Report'!AU342="X",1,IF('Prop Drill Pipe Inp Report'!AV342="X",1,IF('Prop Drill Pipe Inp Report'!AW342="X",1,IF('Prop Drill Pipe Inp Report'!AX342="X",1,IF('Prop Drill Pipe Inp Report'!AY342="X",1,IF('Prop Drill Pipe Inp Report'!AZ342="X",1,IF('Prop Drill Pipe Inp Report'!BA342="X",1,IF('Prop Drill Pipe Inp Report'!BB342="X",1,IF('Prop Drill Pipe Inp Report'!BC342="X",1,IF('Prop Drill Pipe Inp Report'!BD342="X",1,IF('Prop Drill Pipe Inp Report'!BE342="X",1,0)))))))))))</f>
        <v>0</v>
      </c>
    </row>
    <row r="336" spans="9:10" x14ac:dyDescent="0.25">
      <c r="I336">
        <f>IF('Prop Drill Pipe Inp Report'!Z343="X",1,IF('Prop Drill Pipe Inp Report'!AA343="X",1,IF('Prop Drill Pipe Inp Report'!AB343="X",1,IF('Prop Drill Pipe Inp Report'!AC343="X",1,IF('Prop Drill Pipe Inp Report'!AD343="X",1,IF('Prop Drill Pipe Inp Report'!AE343="X",1,IF('Prop Drill Pipe Inp Report'!AF343="X",1,IF('Prop Drill Pipe Inp Report'!AG343="X",1,IF('Prop Drill Pipe Inp Report'!AH343="X",1,IF('Prop Drill Pipe Inp Report'!AI343="X",1,IF('Prop Drill Pipe Inp Report'!AJ343="X",1,IF('Prop Drill Pipe Inp Report'!AK343="X",1,IF('Prop Drill Pipe Inp Report'!AL343="X",1,IF('Prop Drill Pipe Inp Report'!AM343="X",1,IF('Prop Drill Pipe Inp Report'!AN343="X",1,IF('Prop Drill Pipe Inp Report'!AO343="X",1,IF('Prop Drill Pipe Inp Report'!AP343="X",1,0)))))))))))))))))</f>
        <v>0</v>
      </c>
      <c r="J336">
        <f>IF('Prop Drill Pipe Inp Report'!AU343="X",1,IF('Prop Drill Pipe Inp Report'!AV343="X",1,IF('Prop Drill Pipe Inp Report'!AW343="X",1,IF('Prop Drill Pipe Inp Report'!AX343="X",1,IF('Prop Drill Pipe Inp Report'!AY343="X",1,IF('Prop Drill Pipe Inp Report'!AZ343="X",1,IF('Prop Drill Pipe Inp Report'!BA343="X",1,IF('Prop Drill Pipe Inp Report'!BB343="X",1,IF('Prop Drill Pipe Inp Report'!BC343="X",1,IF('Prop Drill Pipe Inp Report'!BD343="X",1,IF('Prop Drill Pipe Inp Report'!BE343="X",1,0)))))))))))</f>
        <v>0</v>
      </c>
    </row>
    <row r="337" spans="9:10" x14ac:dyDescent="0.25">
      <c r="I337">
        <f>IF('Prop Drill Pipe Inp Report'!Z344="X",1,IF('Prop Drill Pipe Inp Report'!AA344="X",1,IF('Prop Drill Pipe Inp Report'!AB344="X",1,IF('Prop Drill Pipe Inp Report'!AC344="X",1,IF('Prop Drill Pipe Inp Report'!AD344="X",1,IF('Prop Drill Pipe Inp Report'!AE344="X",1,IF('Prop Drill Pipe Inp Report'!AF344="X",1,IF('Prop Drill Pipe Inp Report'!AG344="X",1,IF('Prop Drill Pipe Inp Report'!AH344="X",1,IF('Prop Drill Pipe Inp Report'!AI344="X",1,IF('Prop Drill Pipe Inp Report'!AJ344="X",1,IF('Prop Drill Pipe Inp Report'!AK344="X",1,IF('Prop Drill Pipe Inp Report'!AL344="X",1,IF('Prop Drill Pipe Inp Report'!AM344="X",1,IF('Prop Drill Pipe Inp Report'!AN344="X",1,IF('Prop Drill Pipe Inp Report'!AO344="X",1,IF('Prop Drill Pipe Inp Report'!AP344="X",1,0)))))))))))))))))</f>
        <v>0</v>
      </c>
      <c r="J337">
        <f>IF('Prop Drill Pipe Inp Report'!AU344="X",1,IF('Prop Drill Pipe Inp Report'!AV344="X",1,IF('Prop Drill Pipe Inp Report'!AW344="X",1,IF('Prop Drill Pipe Inp Report'!AX344="X",1,IF('Prop Drill Pipe Inp Report'!AY344="X",1,IF('Prop Drill Pipe Inp Report'!AZ344="X",1,IF('Prop Drill Pipe Inp Report'!BA344="X",1,IF('Prop Drill Pipe Inp Report'!BB344="X",1,IF('Prop Drill Pipe Inp Report'!BC344="X",1,IF('Prop Drill Pipe Inp Report'!BD344="X",1,IF('Prop Drill Pipe Inp Report'!BE344="X",1,0)))))))))))</f>
        <v>0</v>
      </c>
    </row>
    <row r="338" spans="9:10" x14ac:dyDescent="0.25">
      <c r="I338">
        <f>IF('Prop Drill Pipe Inp Report'!Z345="X",1,IF('Prop Drill Pipe Inp Report'!AA345="X",1,IF('Prop Drill Pipe Inp Report'!AB345="X",1,IF('Prop Drill Pipe Inp Report'!AC345="X",1,IF('Prop Drill Pipe Inp Report'!AD345="X",1,IF('Prop Drill Pipe Inp Report'!AE345="X",1,IF('Prop Drill Pipe Inp Report'!AF345="X",1,IF('Prop Drill Pipe Inp Report'!AG345="X",1,IF('Prop Drill Pipe Inp Report'!AH345="X",1,IF('Prop Drill Pipe Inp Report'!AI345="X",1,IF('Prop Drill Pipe Inp Report'!AJ345="X",1,IF('Prop Drill Pipe Inp Report'!AK345="X",1,IF('Prop Drill Pipe Inp Report'!AL345="X",1,IF('Prop Drill Pipe Inp Report'!AM345="X",1,IF('Prop Drill Pipe Inp Report'!AN345="X",1,IF('Prop Drill Pipe Inp Report'!AO345="X",1,IF('Prop Drill Pipe Inp Report'!AP345="X",1,0)))))))))))))))))</f>
        <v>0</v>
      </c>
      <c r="J338">
        <f>IF('Prop Drill Pipe Inp Report'!AU345="X",1,IF('Prop Drill Pipe Inp Report'!AV345="X",1,IF('Prop Drill Pipe Inp Report'!AW345="X",1,IF('Prop Drill Pipe Inp Report'!AX345="X",1,IF('Prop Drill Pipe Inp Report'!AY345="X",1,IF('Prop Drill Pipe Inp Report'!AZ345="X",1,IF('Prop Drill Pipe Inp Report'!BA345="X",1,IF('Prop Drill Pipe Inp Report'!BB345="X",1,IF('Prop Drill Pipe Inp Report'!BC345="X",1,IF('Prop Drill Pipe Inp Report'!BD345="X",1,IF('Prop Drill Pipe Inp Report'!BE345="X",1,0)))))))))))</f>
        <v>0</v>
      </c>
    </row>
    <row r="339" spans="9:10" x14ac:dyDescent="0.25">
      <c r="I339">
        <f>IF('Prop Drill Pipe Inp Report'!Z346="X",1,IF('Prop Drill Pipe Inp Report'!AA346="X",1,IF('Prop Drill Pipe Inp Report'!AB346="X",1,IF('Prop Drill Pipe Inp Report'!AC346="X",1,IF('Prop Drill Pipe Inp Report'!AD346="X",1,IF('Prop Drill Pipe Inp Report'!AE346="X",1,IF('Prop Drill Pipe Inp Report'!AF346="X",1,IF('Prop Drill Pipe Inp Report'!AG346="X",1,IF('Prop Drill Pipe Inp Report'!AH346="X",1,IF('Prop Drill Pipe Inp Report'!AI346="X",1,IF('Prop Drill Pipe Inp Report'!AJ346="X",1,IF('Prop Drill Pipe Inp Report'!AK346="X",1,IF('Prop Drill Pipe Inp Report'!AL346="X",1,IF('Prop Drill Pipe Inp Report'!AM346="X",1,IF('Prop Drill Pipe Inp Report'!AN346="X",1,IF('Prop Drill Pipe Inp Report'!AO346="X",1,IF('Prop Drill Pipe Inp Report'!AP346="X",1,0)))))))))))))))))</f>
        <v>0</v>
      </c>
      <c r="J339">
        <f>IF('Prop Drill Pipe Inp Report'!AU346="X",1,IF('Prop Drill Pipe Inp Report'!AV346="X",1,IF('Prop Drill Pipe Inp Report'!AW346="X",1,IF('Prop Drill Pipe Inp Report'!AX346="X",1,IF('Prop Drill Pipe Inp Report'!AY346="X",1,IF('Prop Drill Pipe Inp Report'!AZ346="X",1,IF('Prop Drill Pipe Inp Report'!BA346="X",1,IF('Prop Drill Pipe Inp Report'!BB346="X",1,IF('Prop Drill Pipe Inp Report'!BC346="X",1,IF('Prop Drill Pipe Inp Report'!BD346="X",1,IF('Prop Drill Pipe Inp Report'!BE346="X",1,0)))))))))))</f>
        <v>0</v>
      </c>
    </row>
    <row r="340" spans="9:10" x14ac:dyDescent="0.25">
      <c r="I340">
        <f>IF('Prop Drill Pipe Inp Report'!Z347="X",1,IF('Prop Drill Pipe Inp Report'!AA347="X",1,IF('Prop Drill Pipe Inp Report'!AB347="X",1,IF('Prop Drill Pipe Inp Report'!AC347="X",1,IF('Prop Drill Pipe Inp Report'!AD347="X",1,IF('Prop Drill Pipe Inp Report'!AE347="X",1,IF('Prop Drill Pipe Inp Report'!AF347="X",1,IF('Prop Drill Pipe Inp Report'!AG347="X",1,IF('Prop Drill Pipe Inp Report'!AH347="X",1,IF('Prop Drill Pipe Inp Report'!AI347="X",1,IF('Prop Drill Pipe Inp Report'!AJ347="X",1,IF('Prop Drill Pipe Inp Report'!AK347="X",1,IF('Prop Drill Pipe Inp Report'!AL347="X",1,IF('Prop Drill Pipe Inp Report'!AM347="X",1,IF('Prop Drill Pipe Inp Report'!AN347="X",1,IF('Prop Drill Pipe Inp Report'!AO347="X",1,IF('Prop Drill Pipe Inp Report'!AP347="X",1,0)))))))))))))))))</f>
        <v>0</v>
      </c>
      <c r="J340">
        <f>IF('Prop Drill Pipe Inp Report'!AU347="X",1,IF('Prop Drill Pipe Inp Report'!AV347="X",1,IF('Prop Drill Pipe Inp Report'!AW347="X",1,IF('Prop Drill Pipe Inp Report'!AX347="X",1,IF('Prop Drill Pipe Inp Report'!AY347="X",1,IF('Prop Drill Pipe Inp Report'!AZ347="X",1,IF('Prop Drill Pipe Inp Report'!BA347="X",1,IF('Prop Drill Pipe Inp Report'!BB347="X",1,IF('Prop Drill Pipe Inp Report'!BC347="X",1,IF('Prop Drill Pipe Inp Report'!BD347="X",1,IF('Prop Drill Pipe Inp Report'!BE347="X",1,0)))))))))))</f>
        <v>0</v>
      </c>
    </row>
    <row r="341" spans="9:10" x14ac:dyDescent="0.25">
      <c r="I341">
        <f>IF('Prop Drill Pipe Inp Report'!Z348="X",1,IF('Prop Drill Pipe Inp Report'!AA348="X",1,IF('Prop Drill Pipe Inp Report'!AB348="X",1,IF('Prop Drill Pipe Inp Report'!AC348="X",1,IF('Prop Drill Pipe Inp Report'!AD348="X",1,IF('Prop Drill Pipe Inp Report'!AE348="X",1,IF('Prop Drill Pipe Inp Report'!AF348="X",1,IF('Prop Drill Pipe Inp Report'!AG348="X",1,IF('Prop Drill Pipe Inp Report'!AH348="X",1,IF('Prop Drill Pipe Inp Report'!AI348="X",1,IF('Prop Drill Pipe Inp Report'!AJ348="X",1,IF('Prop Drill Pipe Inp Report'!AK348="X",1,IF('Prop Drill Pipe Inp Report'!AL348="X",1,IF('Prop Drill Pipe Inp Report'!AM348="X",1,IF('Prop Drill Pipe Inp Report'!AN348="X",1,IF('Prop Drill Pipe Inp Report'!AO348="X",1,IF('Prop Drill Pipe Inp Report'!AP348="X",1,0)))))))))))))))))</f>
        <v>0</v>
      </c>
      <c r="J341">
        <f>IF('Prop Drill Pipe Inp Report'!AU348="X",1,IF('Prop Drill Pipe Inp Report'!AV348="X",1,IF('Prop Drill Pipe Inp Report'!AW348="X",1,IF('Prop Drill Pipe Inp Report'!AX348="X",1,IF('Prop Drill Pipe Inp Report'!AY348="X",1,IF('Prop Drill Pipe Inp Report'!AZ348="X",1,IF('Prop Drill Pipe Inp Report'!BA348="X",1,IF('Prop Drill Pipe Inp Report'!BB348="X",1,IF('Prop Drill Pipe Inp Report'!BC348="X",1,IF('Prop Drill Pipe Inp Report'!BD348="X",1,IF('Prop Drill Pipe Inp Report'!BE348="X",1,0)))))))))))</f>
        <v>0</v>
      </c>
    </row>
    <row r="342" spans="9:10" x14ac:dyDescent="0.25">
      <c r="I342">
        <f>IF('Prop Drill Pipe Inp Report'!Z349="X",1,IF('Prop Drill Pipe Inp Report'!AA349="X",1,IF('Prop Drill Pipe Inp Report'!AB349="X",1,IF('Prop Drill Pipe Inp Report'!AC349="X",1,IF('Prop Drill Pipe Inp Report'!AD349="X",1,IF('Prop Drill Pipe Inp Report'!AE349="X",1,IF('Prop Drill Pipe Inp Report'!AF349="X",1,IF('Prop Drill Pipe Inp Report'!AG349="X",1,IF('Prop Drill Pipe Inp Report'!AH349="X",1,IF('Prop Drill Pipe Inp Report'!AI349="X",1,IF('Prop Drill Pipe Inp Report'!AJ349="X",1,IF('Prop Drill Pipe Inp Report'!AK349="X",1,IF('Prop Drill Pipe Inp Report'!AL349="X",1,IF('Prop Drill Pipe Inp Report'!AM349="X",1,IF('Prop Drill Pipe Inp Report'!AN349="X",1,IF('Prop Drill Pipe Inp Report'!AO349="X",1,IF('Prop Drill Pipe Inp Report'!AP349="X",1,0)))))))))))))))))</f>
        <v>0</v>
      </c>
      <c r="J342">
        <f>IF('Prop Drill Pipe Inp Report'!AU349="X",1,IF('Prop Drill Pipe Inp Report'!AV349="X",1,IF('Prop Drill Pipe Inp Report'!AW349="X",1,IF('Prop Drill Pipe Inp Report'!AX349="X",1,IF('Prop Drill Pipe Inp Report'!AY349="X",1,IF('Prop Drill Pipe Inp Report'!AZ349="X",1,IF('Prop Drill Pipe Inp Report'!BA349="X",1,IF('Prop Drill Pipe Inp Report'!BB349="X",1,IF('Prop Drill Pipe Inp Report'!BC349="X",1,IF('Prop Drill Pipe Inp Report'!BD349="X",1,IF('Prop Drill Pipe Inp Report'!BE349="X",1,0)))))))))))</f>
        <v>0</v>
      </c>
    </row>
    <row r="343" spans="9:10" x14ac:dyDescent="0.25">
      <c r="I343">
        <f>IF('Prop Drill Pipe Inp Report'!Z350="X",1,IF('Prop Drill Pipe Inp Report'!AA350="X",1,IF('Prop Drill Pipe Inp Report'!AB350="X",1,IF('Prop Drill Pipe Inp Report'!AC350="X",1,IF('Prop Drill Pipe Inp Report'!AD350="X",1,IF('Prop Drill Pipe Inp Report'!AE350="X",1,IF('Prop Drill Pipe Inp Report'!AF350="X",1,IF('Prop Drill Pipe Inp Report'!AG350="X",1,IF('Prop Drill Pipe Inp Report'!AH350="X",1,IF('Prop Drill Pipe Inp Report'!AI350="X",1,IF('Prop Drill Pipe Inp Report'!AJ350="X",1,IF('Prop Drill Pipe Inp Report'!AK350="X",1,IF('Prop Drill Pipe Inp Report'!AL350="X",1,IF('Prop Drill Pipe Inp Report'!AM350="X",1,IF('Prop Drill Pipe Inp Report'!AN350="X",1,IF('Prop Drill Pipe Inp Report'!AO350="X",1,IF('Prop Drill Pipe Inp Report'!AP350="X",1,0)))))))))))))))))</f>
        <v>0</v>
      </c>
      <c r="J343">
        <f>IF('Prop Drill Pipe Inp Report'!AU350="X",1,IF('Prop Drill Pipe Inp Report'!AV350="X",1,IF('Prop Drill Pipe Inp Report'!AW350="X",1,IF('Prop Drill Pipe Inp Report'!AX350="X",1,IF('Prop Drill Pipe Inp Report'!AY350="X",1,IF('Prop Drill Pipe Inp Report'!AZ350="X",1,IF('Prop Drill Pipe Inp Report'!BA350="X",1,IF('Prop Drill Pipe Inp Report'!BB350="X",1,IF('Prop Drill Pipe Inp Report'!BC350="X",1,IF('Prop Drill Pipe Inp Report'!BD350="X",1,IF('Prop Drill Pipe Inp Report'!BE350="X",1,0)))))))))))</f>
        <v>0</v>
      </c>
    </row>
    <row r="344" spans="9:10" x14ac:dyDescent="0.25">
      <c r="I344">
        <f>IF('Prop Drill Pipe Inp Report'!Z351="X",1,IF('Prop Drill Pipe Inp Report'!AA351="X",1,IF('Prop Drill Pipe Inp Report'!AB351="X",1,IF('Prop Drill Pipe Inp Report'!AC351="X",1,IF('Prop Drill Pipe Inp Report'!AD351="X",1,IF('Prop Drill Pipe Inp Report'!AE351="X",1,IF('Prop Drill Pipe Inp Report'!AF351="X",1,IF('Prop Drill Pipe Inp Report'!AG351="X",1,IF('Prop Drill Pipe Inp Report'!AH351="X",1,IF('Prop Drill Pipe Inp Report'!AI351="X",1,IF('Prop Drill Pipe Inp Report'!AJ351="X",1,IF('Prop Drill Pipe Inp Report'!AK351="X",1,IF('Prop Drill Pipe Inp Report'!AL351="X",1,IF('Prop Drill Pipe Inp Report'!AM351="X",1,IF('Prop Drill Pipe Inp Report'!AN351="X",1,IF('Prop Drill Pipe Inp Report'!AO351="X",1,IF('Prop Drill Pipe Inp Report'!AP351="X",1,0)))))))))))))))))</f>
        <v>0</v>
      </c>
      <c r="J344">
        <f>IF('Prop Drill Pipe Inp Report'!AU351="X",1,IF('Prop Drill Pipe Inp Report'!AV351="X",1,IF('Prop Drill Pipe Inp Report'!AW351="X",1,IF('Prop Drill Pipe Inp Report'!AX351="X",1,IF('Prop Drill Pipe Inp Report'!AY351="X",1,IF('Prop Drill Pipe Inp Report'!AZ351="X",1,IF('Prop Drill Pipe Inp Report'!BA351="X",1,IF('Prop Drill Pipe Inp Report'!BB351="X",1,IF('Prop Drill Pipe Inp Report'!BC351="X",1,IF('Prop Drill Pipe Inp Report'!BD351="X",1,IF('Prop Drill Pipe Inp Report'!BE351="X",1,0)))))))))))</f>
        <v>0</v>
      </c>
    </row>
    <row r="345" spans="9:10" x14ac:dyDescent="0.25">
      <c r="I345">
        <f>IF('Prop Drill Pipe Inp Report'!Z352="X",1,IF('Prop Drill Pipe Inp Report'!AA352="X",1,IF('Prop Drill Pipe Inp Report'!AB352="X",1,IF('Prop Drill Pipe Inp Report'!AC352="X",1,IF('Prop Drill Pipe Inp Report'!AD352="X",1,IF('Prop Drill Pipe Inp Report'!AE352="X",1,IF('Prop Drill Pipe Inp Report'!AF352="X",1,IF('Prop Drill Pipe Inp Report'!AG352="X",1,IF('Prop Drill Pipe Inp Report'!AH352="X",1,IF('Prop Drill Pipe Inp Report'!AI352="X",1,IF('Prop Drill Pipe Inp Report'!AJ352="X",1,IF('Prop Drill Pipe Inp Report'!AK352="X",1,IF('Prop Drill Pipe Inp Report'!AL352="X",1,IF('Prop Drill Pipe Inp Report'!AM352="X",1,IF('Prop Drill Pipe Inp Report'!AN352="X",1,IF('Prop Drill Pipe Inp Report'!AO352="X",1,IF('Prop Drill Pipe Inp Report'!AP352="X",1,0)))))))))))))))))</f>
        <v>0</v>
      </c>
      <c r="J345">
        <f>IF('Prop Drill Pipe Inp Report'!AU352="X",1,IF('Prop Drill Pipe Inp Report'!AV352="X",1,IF('Prop Drill Pipe Inp Report'!AW352="X",1,IF('Prop Drill Pipe Inp Report'!AX352="X",1,IF('Prop Drill Pipe Inp Report'!AY352="X",1,IF('Prop Drill Pipe Inp Report'!AZ352="X",1,IF('Prop Drill Pipe Inp Report'!BA352="X",1,IF('Prop Drill Pipe Inp Report'!BB352="X",1,IF('Prop Drill Pipe Inp Report'!BC352="X",1,IF('Prop Drill Pipe Inp Report'!BD352="X",1,IF('Prop Drill Pipe Inp Report'!BE352="X",1,0)))))))))))</f>
        <v>0</v>
      </c>
    </row>
    <row r="346" spans="9:10" x14ac:dyDescent="0.25">
      <c r="I346">
        <f>IF('Prop Drill Pipe Inp Report'!Z353="X",1,IF('Prop Drill Pipe Inp Report'!AA353="X",1,IF('Prop Drill Pipe Inp Report'!AB353="X",1,IF('Prop Drill Pipe Inp Report'!AC353="X",1,IF('Prop Drill Pipe Inp Report'!AD353="X",1,IF('Prop Drill Pipe Inp Report'!AE353="X",1,IF('Prop Drill Pipe Inp Report'!AF353="X",1,IF('Prop Drill Pipe Inp Report'!AG353="X",1,IF('Prop Drill Pipe Inp Report'!AH353="X",1,IF('Prop Drill Pipe Inp Report'!AI353="X",1,IF('Prop Drill Pipe Inp Report'!AJ353="X",1,IF('Prop Drill Pipe Inp Report'!AK353="X",1,IF('Prop Drill Pipe Inp Report'!AL353="X",1,IF('Prop Drill Pipe Inp Report'!AM353="X",1,IF('Prop Drill Pipe Inp Report'!AN353="X",1,IF('Prop Drill Pipe Inp Report'!AO353="X",1,IF('Prop Drill Pipe Inp Report'!AP353="X",1,0)))))))))))))))))</f>
        <v>0</v>
      </c>
      <c r="J346">
        <f>IF('Prop Drill Pipe Inp Report'!AU353="X",1,IF('Prop Drill Pipe Inp Report'!AV353="X",1,IF('Prop Drill Pipe Inp Report'!AW353="X",1,IF('Prop Drill Pipe Inp Report'!AX353="X",1,IF('Prop Drill Pipe Inp Report'!AY353="X",1,IF('Prop Drill Pipe Inp Report'!AZ353="X",1,IF('Prop Drill Pipe Inp Report'!BA353="X",1,IF('Prop Drill Pipe Inp Report'!BB353="X",1,IF('Prop Drill Pipe Inp Report'!BC353="X",1,IF('Prop Drill Pipe Inp Report'!BD353="X",1,IF('Prop Drill Pipe Inp Report'!BE353="X",1,0)))))))))))</f>
        <v>0</v>
      </c>
    </row>
    <row r="347" spans="9:10" x14ac:dyDescent="0.25">
      <c r="I347">
        <f>IF('Prop Drill Pipe Inp Report'!Z354="X",1,IF('Prop Drill Pipe Inp Report'!AA354="X",1,IF('Prop Drill Pipe Inp Report'!AB354="X",1,IF('Prop Drill Pipe Inp Report'!AC354="X",1,IF('Prop Drill Pipe Inp Report'!AD354="X",1,IF('Prop Drill Pipe Inp Report'!AE354="X",1,IF('Prop Drill Pipe Inp Report'!AF354="X",1,IF('Prop Drill Pipe Inp Report'!AG354="X",1,IF('Prop Drill Pipe Inp Report'!AH354="X",1,IF('Prop Drill Pipe Inp Report'!AI354="X",1,IF('Prop Drill Pipe Inp Report'!AJ354="X",1,IF('Prop Drill Pipe Inp Report'!AK354="X",1,IF('Prop Drill Pipe Inp Report'!AL354="X",1,IF('Prop Drill Pipe Inp Report'!AM354="X",1,IF('Prop Drill Pipe Inp Report'!AN354="X",1,IF('Prop Drill Pipe Inp Report'!AO354="X",1,IF('Prop Drill Pipe Inp Report'!AP354="X",1,0)))))))))))))))))</f>
        <v>0</v>
      </c>
      <c r="J347">
        <f>IF('Prop Drill Pipe Inp Report'!AU354="X",1,IF('Prop Drill Pipe Inp Report'!AV354="X",1,IF('Prop Drill Pipe Inp Report'!AW354="X",1,IF('Prop Drill Pipe Inp Report'!AX354="X",1,IF('Prop Drill Pipe Inp Report'!AY354="X",1,IF('Prop Drill Pipe Inp Report'!AZ354="X",1,IF('Prop Drill Pipe Inp Report'!BA354="X",1,IF('Prop Drill Pipe Inp Report'!BB354="X",1,IF('Prop Drill Pipe Inp Report'!BC354="X",1,IF('Prop Drill Pipe Inp Report'!BD354="X",1,IF('Prop Drill Pipe Inp Report'!BE354="X",1,0)))))))))))</f>
        <v>0</v>
      </c>
    </row>
    <row r="348" spans="9:10" x14ac:dyDescent="0.25">
      <c r="I348">
        <f>IF('Prop Drill Pipe Inp Report'!Z355="X",1,IF('Prop Drill Pipe Inp Report'!AA355="X",1,IF('Prop Drill Pipe Inp Report'!AB355="X",1,IF('Prop Drill Pipe Inp Report'!AC355="X",1,IF('Prop Drill Pipe Inp Report'!AD355="X",1,IF('Prop Drill Pipe Inp Report'!AE355="X",1,IF('Prop Drill Pipe Inp Report'!AF355="X",1,IF('Prop Drill Pipe Inp Report'!AG355="X",1,IF('Prop Drill Pipe Inp Report'!AH355="X",1,IF('Prop Drill Pipe Inp Report'!AI355="X",1,IF('Prop Drill Pipe Inp Report'!AJ355="X",1,IF('Prop Drill Pipe Inp Report'!AK355="X",1,IF('Prop Drill Pipe Inp Report'!AL355="X",1,IF('Prop Drill Pipe Inp Report'!AM355="X",1,IF('Prop Drill Pipe Inp Report'!AN355="X",1,IF('Prop Drill Pipe Inp Report'!AO355="X",1,IF('Prop Drill Pipe Inp Report'!AP355="X",1,0)))))))))))))))))</f>
        <v>0</v>
      </c>
      <c r="J348">
        <f>IF('Prop Drill Pipe Inp Report'!AU355="X",1,IF('Prop Drill Pipe Inp Report'!AV355="X",1,IF('Prop Drill Pipe Inp Report'!AW355="X",1,IF('Prop Drill Pipe Inp Report'!AX355="X",1,IF('Prop Drill Pipe Inp Report'!AY355="X",1,IF('Prop Drill Pipe Inp Report'!AZ355="X",1,IF('Prop Drill Pipe Inp Report'!BA355="X",1,IF('Prop Drill Pipe Inp Report'!BB355="X",1,IF('Prop Drill Pipe Inp Report'!BC355="X",1,IF('Prop Drill Pipe Inp Report'!BD355="X",1,IF('Prop Drill Pipe Inp Report'!BE355="X",1,0)))))))))))</f>
        <v>0</v>
      </c>
    </row>
    <row r="349" spans="9:10" x14ac:dyDescent="0.25">
      <c r="I349">
        <f>IF('Prop Drill Pipe Inp Report'!Z356="X",1,IF('Prop Drill Pipe Inp Report'!AA356="X",1,IF('Prop Drill Pipe Inp Report'!AB356="X",1,IF('Prop Drill Pipe Inp Report'!AC356="X",1,IF('Prop Drill Pipe Inp Report'!AD356="X",1,IF('Prop Drill Pipe Inp Report'!AE356="X",1,IF('Prop Drill Pipe Inp Report'!AF356="X",1,IF('Prop Drill Pipe Inp Report'!AG356="X",1,IF('Prop Drill Pipe Inp Report'!AH356="X",1,IF('Prop Drill Pipe Inp Report'!AI356="X",1,IF('Prop Drill Pipe Inp Report'!AJ356="X",1,IF('Prop Drill Pipe Inp Report'!AK356="X",1,IF('Prop Drill Pipe Inp Report'!AL356="X",1,IF('Prop Drill Pipe Inp Report'!AM356="X",1,IF('Prop Drill Pipe Inp Report'!AN356="X",1,IF('Prop Drill Pipe Inp Report'!AO356="X",1,IF('Prop Drill Pipe Inp Report'!AP356="X",1,0)))))))))))))))))</f>
        <v>0</v>
      </c>
      <c r="J349">
        <f>IF('Prop Drill Pipe Inp Report'!AU356="X",1,IF('Prop Drill Pipe Inp Report'!AV356="X",1,IF('Prop Drill Pipe Inp Report'!AW356="X",1,IF('Prop Drill Pipe Inp Report'!AX356="X",1,IF('Prop Drill Pipe Inp Report'!AY356="X",1,IF('Prop Drill Pipe Inp Report'!AZ356="X",1,IF('Prop Drill Pipe Inp Report'!BA356="X",1,IF('Prop Drill Pipe Inp Report'!BB356="X",1,IF('Prop Drill Pipe Inp Report'!BC356="X",1,IF('Prop Drill Pipe Inp Report'!BD356="X",1,IF('Prop Drill Pipe Inp Report'!BE356="X",1,0)))))))))))</f>
        <v>0</v>
      </c>
    </row>
    <row r="350" spans="9:10" x14ac:dyDescent="0.25">
      <c r="I350">
        <f>IF('Prop Drill Pipe Inp Report'!Z357="X",1,IF('Prop Drill Pipe Inp Report'!AA357="X",1,IF('Prop Drill Pipe Inp Report'!AB357="X",1,IF('Prop Drill Pipe Inp Report'!AC357="X",1,IF('Prop Drill Pipe Inp Report'!AD357="X",1,IF('Prop Drill Pipe Inp Report'!AE357="X",1,IF('Prop Drill Pipe Inp Report'!AF357="X",1,IF('Prop Drill Pipe Inp Report'!AG357="X",1,IF('Prop Drill Pipe Inp Report'!AH357="X",1,IF('Prop Drill Pipe Inp Report'!AI357="X",1,IF('Prop Drill Pipe Inp Report'!AJ357="X",1,IF('Prop Drill Pipe Inp Report'!AK357="X",1,IF('Prop Drill Pipe Inp Report'!AL357="X",1,IF('Prop Drill Pipe Inp Report'!AM357="X",1,IF('Prop Drill Pipe Inp Report'!AN357="X",1,IF('Prop Drill Pipe Inp Report'!AO357="X",1,IF('Prop Drill Pipe Inp Report'!AP357="X",1,0)))))))))))))))))</f>
        <v>0</v>
      </c>
      <c r="J350">
        <f>IF('Prop Drill Pipe Inp Report'!AU357="X",1,IF('Prop Drill Pipe Inp Report'!AV357="X",1,IF('Prop Drill Pipe Inp Report'!AW357="X",1,IF('Prop Drill Pipe Inp Report'!AX357="X",1,IF('Prop Drill Pipe Inp Report'!AY357="X",1,IF('Prop Drill Pipe Inp Report'!AZ357="X",1,IF('Prop Drill Pipe Inp Report'!BA357="X",1,IF('Prop Drill Pipe Inp Report'!BB357="X",1,IF('Prop Drill Pipe Inp Report'!BC357="X",1,IF('Prop Drill Pipe Inp Report'!BD357="X",1,IF('Prop Drill Pipe Inp Report'!BE357="X",1,0)))))))))))</f>
        <v>0</v>
      </c>
    </row>
    <row r="351" spans="9:10" x14ac:dyDescent="0.25">
      <c r="I351">
        <f>IF('Prop Drill Pipe Inp Report'!Z358="X",1,IF('Prop Drill Pipe Inp Report'!AA358="X",1,IF('Prop Drill Pipe Inp Report'!AB358="X",1,IF('Prop Drill Pipe Inp Report'!AC358="X",1,IF('Prop Drill Pipe Inp Report'!AD358="X",1,IF('Prop Drill Pipe Inp Report'!AE358="X",1,IF('Prop Drill Pipe Inp Report'!AF358="X",1,IF('Prop Drill Pipe Inp Report'!AG358="X",1,IF('Prop Drill Pipe Inp Report'!AH358="X",1,IF('Prop Drill Pipe Inp Report'!AI358="X",1,IF('Prop Drill Pipe Inp Report'!AJ358="X",1,IF('Prop Drill Pipe Inp Report'!AK358="X",1,IF('Prop Drill Pipe Inp Report'!AL358="X",1,IF('Prop Drill Pipe Inp Report'!AM358="X",1,IF('Prop Drill Pipe Inp Report'!AN358="X",1,IF('Prop Drill Pipe Inp Report'!AO358="X",1,IF('Prop Drill Pipe Inp Report'!AP358="X",1,0)))))))))))))))))</f>
        <v>0</v>
      </c>
      <c r="J351">
        <f>IF('Prop Drill Pipe Inp Report'!AU358="X",1,IF('Prop Drill Pipe Inp Report'!AV358="X",1,IF('Prop Drill Pipe Inp Report'!AW358="X",1,IF('Prop Drill Pipe Inp Report'!AX358="X",1,IF('Prop Drill Pipe Inp Report'!AY358="X",1,IF('Prop Drill Pipe Inp Report'!AZ358="X",1,IF('Prop Drill Pipe Inp Report'!BA358="X",1,IF('Prop Drill Pipe Inp Report'!BB358="X",1,IF('Prop Drill Pipe Inp Report'!BC358="X",1,IF('Prop Drill Pipe Inp Report'!BD358="X",1,IF('Prop Drill Pipe Inp Report'!BE358="X",1,0)))))))))))</f>
        <v>0</v>
      </c>
    </row>
    <row r="352" spans="9:10" x14ac:dyDescent="0.25">
      <c r="I352">
        <f>IF('Prop Drill Pipe Inp Report'!Z359="X",1,IF('Prop Drill Pipe Inp Report'!AA359="X",1,IF('Prop Drill Pipe Inp Report'!AB359="X",1,IF('Prop Drill Pipe Inp Report'!AC359="X",1,IF('Prop Drill Pipe Inp Report'!AD359="X",1,IF('Prop Drill Pipe Inp Report'!AE359="X",1,IF('Prop Drill Pipe Inp Report'!AF359="X",1,IF('Prop Drill Pipe Inp Report'!AG359="X",1,IF('Prop Drill Pipe Inp Report'!AH359="X",1,IF('Prop Drill Pipe Inp Report'!AI359="X",1,IF('Prop Drill Pipe Inp Report'!AJ359="X",1,IF('Prop Drill Pipe Inp Report'!AK359="X",1,IF('Prop Drill Pipe Inp Report'!AL359="X",1,IF('Prop Drill Pipe Inp Report'!AM359="X",1,IF('Prop Drill Pipe Inp Report'!AN359="X",1,IF('Prop Drill Pipe Inp Report'!AO359="X",1,IF('Prop Drill Pipe Inp Report'!AP359="X",1,0)))))))))))))))))</f>
        <v>0</v>
      </c>
      <c r="J352">
        <f>IF('Prop Drill Pipe Inp Report'!AU359="X",1,IF('Prop Drill Pipe Inp Report'!AV359="X",1,IF('Prop Drill Pipe Inp Report'!AW359="X",1,IF('Prop Drill Pipe Inp Report'!AX359="X",1,IF('Prop Drill Pipe Inp Report'!AY359="X",1,IF('Prop Drill Pipe Inp Report'!AZ359="X",1,IF('Prop Drill Pipe Inp Report'!BA359="X",1,IF('Prop Drill Pipe Inp Report'!BB359="X",1,IF('Prop Drill Pipe Inp Report'!BC359="X",1,IF('Prop Drill Pipe Inp Report'!BD359="X",1,IF('Prop Drill Pipe Inp Report'!BE359="X",1,0)))))))))))</f>
        <v>0</v>
      </c>
    </row>
    <row r="353" spans="9:10" x14ac:dyDescent="0.25">
      <c r="I353">
        <f>IF('Prop Drill Pipe Inp Report'!Z360="X",1,IF('Prop Drill Pipe Inp Report'!AA360="X",1,IF('Prop Drill Pipe Inp Report'!AB360="X",1,IF('Prop Drill Pipe Inp Report'!AC360="X",1,IF('Prop Drill Pipe Inp Report'!AD360="X",1,IF('Prop Drill Pipe Inp Report'!AE360="X",1,IF('Prop Drill Pipe Inp Report'!AF360="X",1,IF('Prop Drill Pipe Inp Report'!AG360="X",1,IF('Prop Drill Pipe Inp Report'!AH360="X",1,IF('Prop Drill Pipe Inp Report'!AI360="X",1,IF('Prop Drill Pipe Inp Report'!AJ360="X",1,IF('Prop Drill Pipe Inp Report'!AK360="X",1,IF('Prop Drill Pipe Inp Report'!AL360="X",1,IF('Prop Drill Pipe Inp Report'!AM360="X",1,IF('Prop Drill Pipe Inp Report'!AN360="X",1,IF('Prop Drill Pipe Inp Report'!AO360="X",1,IF('Prop Drill Pipe Inp Report'!AP360="X",1,0)))))))))))))))))</f>
        <v>0</v>
      </c>
      <c r="J353">
        <f>IF('Prop Drill Pipe Inp Report'!AU360="X",1,IF('Prop Drill Pipe Inp Report'!AV360="X",1,IF('Prop Drill Pipe Inp Report'!AW360="X",1,IF('Prop Drill Pipe Inp Report'!AX360="X",1,IF('Prop Drill Pipe Inp Report'!AY360="X",1,IF('Prop Drill Pipe Inp Report'!AZ360="X",1,IF('Prop Drill Pipe Inp Report'!BA360="X",1,IF('Prop Drill Pipe Inp Report'!BB360="X",1,IF('Prop Drill Pipe Inp Report'!BC360="X",1,IF('Prop Drill Pipe Inp Report'!BD360="X",1,IF('Prop Drill Pipe Inp Report'!BE360="X",1,0)))))))))))</f>
        <v>0</v>
      </c>
    </row>
    <row r="354" spans="9:10" x14ac:dyDescent="0.25">
      <c r="I354">
        <f>IF('Prop Drill Pipe Inp Report'!Z361="X",1,IF('Prop Drill Pipe Inp Report'!AA361="X",1,IF('Prop Drill Pipe Inp Report'!AB361="X",1,IF('Prop Drill Pipe Inp Report'!AC361="X",1,IF('Prop Drill Pipe Inp Report'!AD361="X",1,IF('Prop Drill Pipe Inp Report'!AE361="X",1,IF('Prop Drill Pipe Inp Report'!AF361="X",1,IF('Prop Drill Pipe Inp Report'!AG361="X",1,IF('Prop Drill Pipe Inp Report'!AH361="X",1,IF('Prop Drill Pipe Inp Report'!AI361="X",1,IF('Prop Drill Pipe Inp Report'!AJ361="X",1,IF('Prop Drill Pipe Inp Report'!AK361="X",1,IF('Prop Drill Pipe Inp Report'!AL361="X",1,IF('Prop Drill Pipe Inp Report'!AM361="X",1,IF('Prop Drill Pipe Inp Report'!AN361="X",1,IF('Prop Drill Pipe Inp Report'!AO361="X",1,IF('Prop Drill Pipe Inp Report'!AP361="X",1,0)))))))))))))))))</f>
        <v>0</v>
      </c>
      <c r="J354">
        <f>IF('Prop Drill Pipe Inp Report'!AU361="X",1,IF('Prop Drill Pipe Inp Report'!AV361="X",1,IF('Prop Drill Pipe Inp Report'!AW361="X",1,IF('Prop Drill Pipe Inp Report'!AX361="X",1,IF('Prop Drill Pipe Inp Report'!AY361="X",1,IF('Prop Drill Pipe Inp Report'!AZ361="X",1,IF('Prop Drill Pipe Inp Report'!BA361="X",1,IF('Prop Drill Pipe Inp Report'!BB361="X",1,IF('Prop Drill Pipe Inp Report'!BC361="X",1,IF('Prop Drill Pipe Inp Report'!BD361="X",1,IF('Prop Drill Pipe Inp Report'!BE361="X",1,0)))))))))))</f>
        <v>0</v>
      </c>
    </row>
    <row r="355" spans="9:10" x14ac:dyDescent="0.25">
      <c r="I355">
        <f>IF('Prop Drill Pipe Inp Report'!Z362="X",1,IF('Prop Drill Pipe Inp Report'!AA362="X",1,IF('Prop Drill Pipe Inp Report'!AB362="X",1,IF('Prop Drill Pipe Inp Report'!AC362="X",1,IF('Prop Drill Pipe Inp Report'!AD362="X",1,IF('Prop Drill Pipe Inp Report'!AE362="X",1,IF('Prop Drill Pipe Inp Report'!AF362="X",1,IF('Prop Drill Pipe Inp Report'!AG362="X",1,IF('Prop Drill Pipe Inp Report'!AH362="X",1,IF('Prop Drill Pipe Inp Report'!AI362="X",1,IF('Prop Drill Pipe Inp Report'!AJ362="X",1,IF('Prop Drill Pipe Inp Report'!AK362="X",1,IF('Prop Drill Pipe Inp Report'!AL362="X",1,IF('Prop Drill Pipe Inp Report'!AM362="X",1,IF('Prop Drill Pipe Inp Report'!AN362="X",1,IF('Prop Drill Pipe Inp Report'!AO362="X",1,IF('Prop Drill Pipe Inp Report'!AP362="X",1,0)))))))))))))))))</f>
        <v>0</v>
      </c>
      <c r="J355">
        <f>IF('Prop Drill Pipe Inp Report'!AU362="X",1,IF('Prop Drill Pipe Inp Report'!AV362="X",1,IF('Prop Drill Pipe Inp Report'!AW362="X",1,IF('Prop Drill Pipe Inp Report'!AX362="X",1,IF('Prop Drill Pipe Inp Report'!AY362="X",1,IF('Prop Drill Pipe Inp Report'!AZ362="X",1,IF('Prop Drill Pipe Inp Report'!BA362="X",1,IF('Prop Drill Pipe Inp Report'!BB362="X",1,IF('Prop Drill Pipe Inp Report'!BC362="X",1,IF('Prop Drill Pipe Inp Report'!BD362="X",1,IF('Prop Drill Pipe Inp Report'!BE362="X",1,0)))))))))))</f>
        <v>0</v>
      </c>
    </row>
    <row r="356" spans="9:10" x14ac:dyDescent="0.25">
      <c r="I356">
        <f>IF('Prop Drill Pipe Inp Report'!Z363="X",1,IF('Prop Drill Pipe Inp Report'!AA363="X",1,IF('Prop Drill Pipe Inp Report'!AB363="X",1,IF('Prop Drill Pipe Inp Report'!AC363="X",1,IF('Prop Drill Pipe Inp Report'!AD363="X",1,IF('Prop Drill Pipe Inp Report'!AE363="X",1,IF('Prop Drill Pipe Inp Report'!AF363="X",1,IF('Prop Drill Pipe Inp Report'!AG363="X",1,IF('Prop Drill Pipe Inp Report'!AH363="X",1,IF('Prop Drill Pipe Inp Report'!AI363="X",1,IF('Prop Drill Pipe Inp Report'!AJ363="X",1,IF('Prop Drill Pipe Inp Report'!AK363="X",1,IF('Prop Drill Pipe Inp Report'!AL363="X",1,IF('Prop Drill Pipe Inp Report'!AM363="X",1,IF('Prop Drill Pipe Inp Report'!AN363="X",1,IF('Prop Drill Pipe Inp Report'!AO363="X",1,IF('Prop Drill Pipe Inp Report'!AP363="X",1,0)))))))))))))))))</f>
        <v>0</v>
      </c>
      <c r="J356">
        <f>IF('Prop Drill Pipe Inp Report'!AU363="X",1,IF('Prop Drill Pipe Inp Report'!AV363="X",1,IF('Prop Drill Pipe Inp Report'!AW363="X",1,IF('Prop Drill Pipe Inp Report'!AX363="X",1,IF('Prop Drill Pipe Inp Report'!AY363="X",1,IF('Prop Drill Pipe Inp Report'!AZ363="X",1,IF('Prop Drill Pipe Inp Report'!BA363="X",1,IF('Prop Drill Pipe Inp Report'!BB363="X",1,IF('Prop Drill Pipe Inp Report'!BC363="X",1,IF('Prop Drill Pipe Inp Report'!BD363="X",1,IF('Prop Drill Pipe Inp Report'!BE363="X",1,0)))))))))))</f>
        <v>0</v>
      </c>
    </row>
    <row r="357" spans="9:10" x14ac:dyDescent="0.25">
      <c r="I357">
        <f>IF('Prop Drill Pipe Inp Report'!Z364="X",1,IF('Prop Drill Pipe Inp Report'!AA364="X",1,IF('Prop Drill Pipe Inp Report'!AB364="X",1,IF('Prop Drill Pipe Inp Report'!AC364="X",1,IF('Prop Drill Pipe Inp Report'!AD364="X",1,IF('Prop Drill Pipe Inp Report'!AE364="X",1,IF('Prop Drill Pipe Inp Report'!AF364="X",1,IF('Prop Drill Pipe Inp Report'!AG364="X",1,IF('Prop Drill Pipe Inp Report'!AH364="X",1,IF('Prop Drill Pipe Inp Report'!AI364="X",1,IF('Prop Drill Pipe Inp Report'!AJ364="X",1,IF('Prop Drill Pipe Inp Report'!AK364="X",1,IF('Prop Drill Pipe Inp Report'!AL364="X",1,IF('Prop Drill Pipe Inp Report'!AM364="X",1,IF('Prop Drill Pipe Inp Report'!AN364="X",1,IF('Prop Drill Pipe Inp Report'!AO364="X",1,IF('Prop Drill Pipe Inp Report'!AP364="X",1,0)))))))))))))))))</f>
        <v>0</v>
      </c>
      <c r="J357">
        <f>IF('Prop Drill Pipe Inp Report'!AU364="X",1,IF('Prop Drill Pipe Inp Report'!AV364="X",1,IF('Prop Drill Pipe Inp Report'!AW364="X",1,IF('Prop Drill Pipe Inp Report'!AX364="X",1,IF('Prop Drill Pipe Inp Report'!AY364="X",1,IF('Prop Drill Pipe Inp Report'!AZ364="X",1,IF('Prop Drill Pipe Inp Report'!BA364="X",1,IF('Prop Drill Pipe Inp Report'!BB364="X",1,IF('Prop Drill Pipe Inp Report'!BC364="X",1,IF('Prop Drill Pipe Inp Report'!BD364="X",1,IF('Prop Drill Pipe Inp Report'!BE364="X",1,0)))))))))))</f>
        <v>0</v>
      </c>
    </row>
    <row r="358" spans="9:10" x14ac:dyDescent="0.25">
      <c r="I358">
        <f>IF('Prop Drill Pipe Inp Report'!Z365="X",1,IF('Prop Drill Pipe Inp Report'!AA365="X",1,IF('Prop Drill Pipe Inp Report'!AB365="X",1,IF('Prop Drill Pipe Inp Report'!AC365="X",1,IF('Prop Drill Pipe Inp Report'!AD365="X",1,IF('Prop Drill Pipe Inp Report'!AE365="X",1,IF('Prop Drill Pipe Inp Report'!AF365="X",1,IF('Prop Drill Pipe Inp Report'!AG365="X",1,IF('Prop Drill Pipe Inp Report'!AH365="X",1,IF('Prop Drill Pipe Inp Report'!AI365="X",1,IF('Prop Drill Pipe Inp Report'!AJ365="X",1,IF('Prop Drill Pipe Inp Report'!AK365="X",1,IF('Prop Drill Pipe Inp Report'!AL365="X",1,IF('Prop Drill Pipe Inp Report'!AM365="X",1,IF('Prop Drill Pipe Inp Report'!AN365="X",1,IF('Prop Drill Pipe Inp Report'!AO365="X",1,IF('Prop Drill Pipe Inp Report'!AP365="X",1,0)))))))))))))))))</f>
        <v>0</v>
      </c>
      <c r="J358">
        <f>IF('Prop Drill Pipe Inp Report'!AU365="X",1,IF('Prop Drill Pipe Inp Report'!AV365="X",1,IF('Prop Drill Pipe Inp Report'!AW365="X",1,IF('Prop Drill Pipe Inp Report'!AX365="X",1,IF('Prop Drill Pipe Inp Report'!AY365="X",1,IF('Prop Drill Pipe Inp Report'!AZ365="X",1,IF('Prop Drill Pipe Inp Report'!BA365="X",1,IF('Prop Drill Pipe Inp Report'!BB365="X",1,IF('Prop Drill Pipe Inp Report'!BC365="X",1,IF('Prop Drill Pipe Inp Report'!BD365="X",1,IF('Prop Drill Pipe Inp Report'!BE365="X",1,0)))))))))))</f>
        <v>0</v>
      </c>
    </row>
    <row r="359" spans="9:10" x14ac:dyDescent="0.25">
      <c r="I359">
        <f>IF('Prop Drill Pipe Inp Report'!Z366="X",1,IF('Prop Drill Pipe Inp Report'!AA366="X",1,IF('Prop Drill Pipe Inp Report'!AB366="X",1,IF('Prop Drill Pipe Inp Report'!AC366="X",1,IF('Prop Drill Pipe Inp Report'!AD366="X",1,IF('Prop Drill Pipe Inp Report'!AE366="X",1,IF('Prop Drill Pipe Inp Report'!AF366="X",1,IF('Prop Drill Pipe Inp Report'!AG366="X",1,IF('Prop Drill Pipe Inp Report'!AH366="X",1,IF('Prop Drill Pipe Inp Report'!AI366="X",1,IF('Prop Drill Pipe Inp Report'!AJ366="X",1,IF('Prop Drill Pipe Inp Report'!AK366="X",1,IF('Prop Drill Pipe Inp Report'!AL366="X",1,IF('Prop Drill Pipe Inp Report'!AM366="X",1,IF('Prop Drill Pipe Inp Report'!AN366="X",1,IF('Prop Drill Pipe Inp Report'!AO366="X",1,IF('Prop Drill Pipe Inp Report'!AP366="X",1,0)))))))))))))))))</f>
        <v>0</v>
      </c>
      <c r="J359">
        <f>IF('Prop Drill Pipe Inp Report'!AU366="X",1,IF('Prop Drill Pipe Inp Report'!AV366="X",1,IF('Prop Drill Pipe Inp Report'!AW366="X",1,IF('Prop Drill Pipe Inp Report'!AX366="X",1,IF('Prop Drill Pipe Inp Report'!AY366="X",1,IF('Prop Drill Pipe Inp Report'!AZ366="X",1,IF('Prop Drill Pipe Inp Report'!BA366="X",1,IF('Prop Drill Pipe Inp Report'!BB366="X",1,IF('Prop Drill Pipe Inp Report'!BC366="X",1,IF('Prop Drill Pipe Inp Report'!BD366="X",1,IF('Prop Drill Pipe Inp Report'!BE366="X",1,0)))))))))))</f>
        <v>0</v>
      </c>
    </row>
    <row r="360" spans="9:10" x14ac:dyDescent="0.25">
      <c r="I360">
        <f>IF('Prop Drill Pipe Inp Report'!Z367="X",1,IF('Prop Drill Pipe Inp Report'!AA367="X",1,IF('Prop Drill Pipe Inp Report'!AB367="X",1,IF('Prop Drill Pipe Inp Report'!AC367="X",1,IF('Prop Drill Pipe Inp Report'!AD367="X",1,IF('Prop Drill Pipe Inp Report'!AE367="X",1,IF('Prop Drill Pipe Inp Report'!AF367="X",1,IF('Prop Drill Pipe Inp Report'!AG367="X",1,IF('Prop Drill Pipe Inp Report'!AH367="X",1,IF('Prop Drill Pipe Inp Report'!AI367="X",1,IF('Prop Drill Pipe Inp Report'!AJ367="X",1,IF('Prop Drill Pipe Inp Report'!AK367="X",1,IF('Prop Drill Pipe Inp Report'!AL367="X",1,IF('Prop Drill Pipe Inp Report'!AM367="X",1,IF('Prop Drill Pipe Inp Report'!AN367="X",1,IF('Prop Drill Pipe Inp Report'!AO367="X",1,IF('Prop Drill Pipe Inp Report'!AP367="X",1,0)))))))))))))))))</f>
        <v>0</v>
      </c>
      <c r="J360">
        <f>IF('Prop Drill Pipe Inp Report'!AU367="X",1,IF('Prop Drill Pipe Inp Report'!AV367="X",1,IF('Prop Drill Pipe Inp Report'!AW367="X",1,IF('Prop Drill Pipe Inp Report'!AX367="X",1,IF('Prop Drill Pipe Inp Report'!AY367="X",1,IF('Prop Drill Pipe Inp Report'!AZ367="X",1,IF('Prop Drill Pipe Inp Report'!BA367="X",1,IF('Prop Drill Pipe Inp Report'!BB367="X",1,IF('Prop Drill Pipe Inp Report'!BC367="X",1,IF('Prop Drill Pipe Inp Report'!BD367="X",1,IF('Prop Drill Pipe Inp Report'!BE367="X",1,0)))))))))))</f>
        <v>0</v>
      </c>
    </row>
    <row r="361" spans="9:10" x14ac:dyDescent="0.25">
      <c r="I361">
        <f>IF('Prop Drill Pipe Inp Report'!Z368="X",1,IF('Prop Drill Pipe Inp Report'!AA368="X",1,IF('Prop Drill Pipe Inp Report'!AB368="X",1,IF('Prop Drill Pipe Inp Report'!AC368="X",1,IF('Prop Drill Pipe Inp Report'!AD368="X",1,IF('Prop Drill Pipe Inp Report'!AE368="X",1,IF('Prop Drill Pipe Inp Report'!AF368="X",1,IF('Prop Drill Pipe Inp Report'!AG368="X",1,IF('Prop Drill Pipe Inp Report'!AH368="X",1,IF('Prop Drill Pipe Inp Report'!AI368="X",1,IF('Prop Drill Pipe Inp Report'!AJ368="X",1,IF('Prop Drill Pipe Inp Report'!AK368="X",1,IF('Prop Drill Pipe Inp Report'!AL368="X",1,IF('Prop Drill Pipe Inp Report'!AM368="X",1,IF('Prop Drill Pipe Inp Report'!AN368="X",1,IF('Prop Drill Pipe Inp Report'!AO368="X",1,IF('Prop Drill Pipe Inp Report'!AP368="X",1,0)))))))))))))))))</f>
        <v>0</v>
      </c>
      <c r="J361">
        <f>IF('Prop Drill Pipe Inp Report'!AU368="X",1,IF('Prop Drill Pipe Inp Report'!AV368="X",1,IF('Prop Drill Pipe Inp Report'!AW368="X",1,IF('Prop Drill Pipe Inp Report'!AX368="X",1,IF('Prop Drill Pipe Inp Report'!AY368="X",1,IF('Prop Drill Pipe Inp Report'!AZ368="X",1,IF('Prop Drill Pipe Inp Report'!BA368="X",1,IF('Prop Drill Pipe Inp Report'!BB368="X",1,IF('Prop Drill Pipe Inp Report'!BC368="X",1,IF('Prop Drill Pipe Inp Report'!BD368="X",1,IF('Prop Drill Pipe Inp Report'!BE368="X",1,0)))))))))))</f>
        <v>0</v>
      </c>
    </row>
    <row r="362" spans="9:10" x14ac:dyDescent="0.25">
      <c r="I362">
        <f>IF('Prop Drill Pipe Inp Report'!Z369="X",1,IF('Prop Drill Pipe Inp Report'!AA369="X",1,IF('Prop Drill Pipe Inp Report'!AB369="X",1,IF('Prop Drill Pipe Inp Report'!AC369="X",1,IF('Prop Drill Pipe Inp Report'!AD369="X",1,IF('Prop Drill Pipe Inp Report'!AE369="X",1,IF('Prop Drill Pipe Inp Report'!AF369="X",1,IF('Prop Drill Pipe Inp Report'!AG369="X",1,IF('Prop Drill Pipe Inp Report'!AH369="X",1,IF('Prop Drill Pipe Inp Report'!AI369="X",1,IF('Prop Drill Pipe Inp Report'!AJ369="X",1,IF('Prop Drill Pipe Inp Report'!AK369="X",1,IF('Prop Drill Pipe Inp Report'!AL369="X",1,IF('Prop Drill Pipe Inp Report'!AM369="X",1,IF('Prop Drill Pipe Inp Report'!AN369="X",1,IF('Prop Drill Pipe Inp Report'!AO369="X",1,IF('Prop Drill Pipe Inp Report'!AP369="X",1,0)))))))))))))))))</f>
        <v>0</v>
      </c>
      <c r="J362">
        <f>IF('Prop Drill Pipe Inp Report'!AU369="X",1,IF('Prop Drill Pipe Inp Report'!AV369="X",1,IF('Prop Drill Pipe Inp Report'!AW369="X",1,IF('Prop Drill Pipe Inp Report'!AX369="X",1,IF('Prop Drill Pipe Inp Report'!AY369="X",1,IF('Prop Drill Pipe Inp Report'!AZ369="X",1,IF('Prop Drill Pipe Inp Report'!BA369="X",1,IF('Prop Drill Pipe Inp Report'!BB369="X",1,IF('Prop Drill Pipe Inp Report'!BC369="X",1,IF('Prop Drill Pipe Inp Report'!BD369="X",1,IF('Prop Drill Pipe Inp Report'!BE369="X",1,0)))))))))))</f>
        <v>0</v>
      </c>
    </row>
    <row r="363" spans="9:10" x14ac:dyDescent="0.25">
      <c r="I363">
        <f>IF('Prop Drill Pipe Inp Report'!Z370="X",1,IF('Prop Drill Pipe Inp Report'!AA370="X",1,IF('Prop Drill Pipe Inp Report'!AB370="X",1,IF('Prop Drill Pipe Inp Report'!AC370="X",1,IF('Prop Drill Pipe Inp Report'!AD370="X",1,IF('Prop Drill Pipe Inp Report'!AE370="X",1,IF('Prop Drill Pipe Inp Report'!AF370="X",1,IF('Prop Drill Pipe Inp Report'!AG370="X",1,IF('Prop Drill Pipe Inp Report'!AH370="X",1,IF('Prop Drill Pipe Inp Report'!AI370="X",1,IF('Prop Drill Pipe Inp Report'!AJ370="X",1,IF('Prop Drill Pipe Inp Report'!AK370="X",1,IF('Prop Drill Pipe Inp Report'!AL370="X",1,IF('Prop Drill Pipe Inp Report'!AM370="X",1,IF('Prop Drill Pipe Inp Report'!AN370="X",1,IF('Prop Drill Pipe Inp Report'!AO370="X",1,IF('Prop Drill Pipe Inp Report'!AP370="X",1,0)))))))))))))))))</f>
        <v>0</v>
      </c>
      <c r="J363">
        <f>IF('Prop Drill Pipe Inp Report'!AU370="X",1,IF('Prop Drill Pipe Inp Report'!AV370="X",1,IF('Prop Drill Pipe Inp Report'!AW370="X",1,IF('Prop Drill Pipe Inp Report'!AX370="X",1,IF('Prop Drill Pipe Inp Report'!AY370="X",1,IF('Prop Drill Pipe Inp Report'!AZ370="X",1,IF('Prop Drill Pipe Inp Report'!BA370="X",1,IF('Prop Drill Pipe Inp Report'!BB370="X",1,IF('Prop Drill Pipe Inp Report'!BC370="X",1,IF('Prop Drill Pipe Inp Report'!BD370="X",1,IF('Prop Drill Pipe Inp Report'!BE370="X",1,0)))))))))))</f>
        <v>0</v>
      </c>
    </row>
    <row r="364" spans="9:10" x14ac:dyDescent="0.25">
      <c r="I364">
        <f>IF('Prop Drill Pipe Inp Report'!Z371="X",1,IF('Prop Drill Pipe Inp Report'!AA371="X",1,IF('Prop Drill Pipe Inp Report'!AB371="X",1,IF('Prop Drill Pipe Inp Report'!AC371="X",1,IF('Prop Drill Pipe Inp Report'!AD371="X",1,IF('Prop Drill Pipe Inp Report'!AE371="X",1,IF('Prop Drill Pipe Inp Report'!AF371="X",1,IF('Prop Drill Pipe Inp Report'!AG371="X",1,IF('Prop Drill Pipe Inp Report'!AH371="X",1,IF('Prop Drill Pipe Inp Report'!AI371="X",1,IF('Prop Drill Pipe Inp Report'!AJ371="X",1,IF('Prop Drill Pipe Inp Report'!AK371="X",1,IF('Prop Drill Pipe Inp Report'!AL371="X",1,IF('Prop Drill Pipe Inp Report'!AM371="X",1,IF('Prop Drill Pipe Inp Report'!AN371="X",1,IF('Prop Drill Pipe Inp Report'!AO371="X",1,IF('Prop Drill Pipe Inp Report'!AP371="X",1,0)))))))))))))))))</f>
        <v>0</v>
      </c>
      <c r="J364">
        <f>IF('Prop Drill Pipe Inp Report'!AU371="X",1,IF('Prop Drill Pipe Inp Report'!AV371="X",1,IF('Prop Drill Pipe Inp Report'!AW371="X",1,IF('Prop Drill Pipe Inp Report'!AX371="X",1,IF('Prop Drill Pipe Inp Report'!AY371="X",1,IF('Prop Drill Pipe Inp Report'!AZ371="X",1,IF('Prop Drill Pipe Inp Report'!BA371="X",1,IF('Prop Drill Pipe Inp Report'!BB371="X",1,IF('Prop Drill Pipe Inp Report'!BC371="X",1,IF('Prop Drill Pipe Inp Report'!BD371="X",1,IF('Prop Drill Pipe Inp Report'!BE371="X",1,0)))))))))))</f>
        <v>0</v>
      </c>
    </row>
    <row r="365" spans="9:10" x14ac:dyDescent="0.25">
      <c r="I365">
        <f>IF('Prop Drill Pipe Inp Report'!Z372="X",1,IF('Prop Drill Pipe Inp Report'!AA372="X",1,IF('Prop Drill Pipe Inp Report'!AB372="X",1,IF('Prop Drill Pipe Inp Report'!AC372="X",1,IF('Prop Drill Pipe Inp Report'!AD372="X",1,IF('Prop Drill Pipe Inp Report'!AE372="X",1,IF('Prop Drill Pipe Inp Report'!AF372="X",1,IF('Prop Drill Pipe Inp Report'!AG372="X",1,IF('Prop Drill Pipe Inp Report'!AH372="X",1,IF('Prop Drill Pipe Inp Report'!AI372="X",1,IF('Prop Drill Pipe Inp Report'!AJ372="X",1,IF('Prop Drill Pipe Inp Report'!AK372="X",1,IF('Prop Drill Pipe Inp Report'!AL372="X",1,IF('Prop Drill Pipe Inp Report'!AM372="X",1,IF('Prop Drill Pipe Inp Report'!AN372="X",1,IF('Prop Drill Pipe Inp Report'!AO372="X",1,IF('Prop Drill Pipe Inp Report'!AP372="X",1,0)))))))))))))))))</f>
        <v>0</v>
      </c>
      <c r="J365">
        <f>IF('Prop Drill Pipe Inp Report'!AU372="X",1,IF('Prop Drill Pipe Inp Report'!AV372="X",1,IF('Prop Drill Pipe Inp Report'!AW372="X",1,IF('Prop Drill Pipe Inp Report'!AX372="X",1,IF('Prop Drill Pipe Inp Report'!AY372="X",1,IF('Prop Drill Pipe Inp Report'!AZ372="X",1,IF('Prop Drill Pipe Inp Report'!BA372="X",1,IF('Prop Drill Pipe Inp Report'!BB372="X",1,IF('Prop Drill Pipe Inp Report'!BC372="X",1,IF('Prop Drill Pipe Inp Report'!BD372="X",1,IF('Prop Drill Pipe Inp Report'!BE372="X",1,0)))))))))))</f>
        <v>0</v>
      </c>
    </row>
    <row r="366" spans="9:10" x14ac:dyDescent="0.25">
      <c r="I366">
        <f>IF('Prop Drill Pipe Inp Report'!Z373="X",1,IF('Prop Drill Pipe Inp Report'!AA373="X",1,IF('Prop Drill Pipe Inp Report'!AB373="X",1,IF('Prop Drill Pipe Inp Report'!AC373="X",1,IF('Prop Drill Pipe Inp Report'!AD373="X",1,IF('Prop Drill Pipe Inp Report'!AE373="X",1,IF('Prop Drill Pipe Inp Report'!AF373="X",1,IF('Prop Drill Pipe Inp Report'!AG373="X",1,IF('Prop Drill Pipe Inp Report'!AH373="X",1,IF('Prop Drill Pipe Inp Report'!AI373="X",1,IF('Prop Drill Pipe Inp Report'!AJ373="X",1,IF('Prop Drill Pipe Inp Report'!AK373="X",1,IF('Prop Drill Pipe Inp Report'!AL373="X",1,IF('Prop Drill Pipe Inp Report'!AM373="X",1,IF('Prop Drill Pipe Inp Report'!AN373="X",1,IF('Prop Drill Pipe Inp Report'!AO373="X",1,IF('Prop Drill Pipe Inp Report'!AP373="X",1,0)))))))))))))))))</f>
        <v>0</v>
      </c>
      <c r="J366">
        <f>IF('Prop Drill Pipe Inp Report'!AU373="X",1,IF('Prop Drill Pipe Inp Report'!AV373="X",1,IF('Prop Drill Pipe Inp Report'!AW373="X",1,IF('Prop Drill Pipe Inp Report'!AX373="X",1,IF('Prop Drill Pipe Inp Report'!AY373="X",1,IF('Prop Drill Pipe Inp Report'!AZ373="X",1,IF('Prop Drill Pipe Inp Report'!BA373="X",1,IF('Prop Drill Pipe Inp Report'!BB373="X",1,IF('Prop Drill Pipe Inp Report'!BC373="X",1,IF('Prop Drill Pipe Inp Report'!BD373="X",1,IF('Prop Drill Pipe Inp Report'!BE373="X",1,0)))))))))))</f>
        <v>0</v>
      </c>
    </row>
    <row r="367" spans="9:10" x14ac:dyDescent="0.25">
      <c r="I367">
        <f>IF('Prop Drill Pipe Inp Report'!Z374="X",1,IF('Prop Drill Pipe Inp Report'!AA374="X",1,IF('Prop Drill Pipe Inp Report'!AB374="X",1,IF('Prop Drill Pipe Inp Report'!AC374="X",1,IF('Prop Drill Pipe Inp Report'!AD374="X",1,IF('Prop Drill Pipe Inp Report'!AE374="X",1,IF('Prop Drill Pipe Inp Report'!AF374="X",1,IF('Prop Drill Pipe Inp Report'!AG374="X",1,IF('Prop Drill Pipe Inp Report'!AH374="X",1,IF('Prop Drill Pipe Inp Report'!AI374="X",1,IF('Prop Drill Pipe Inp Report'!AJ374="X",1,IF('Prop Drill Pipe Inp Report'!AK374="X",1,IF('Prop Drill Pipe Inp Report'!AL374="X",1,IF('Prop Drill Pipe Inp Report'!AM374="X",1,IF('Prop Drill Pipe Inp Report'!AN374="X",1,IF('Prop Drill Pipe Inp Report'!AO374="X",1,IF('Prop Drill Pipe Inp Report'!AP374="X",1,0)))))))))))))))))</f>
        <v>0</v>
      </c>
      <c r="J367">
        <f>IF('Prop Drill Pipe Inp Report'!AU374="X",1,IF('Prop Drill Pipe Inp Report'!AV374="X",1,IF('Prop Drill Pipe Inp Report'!AW374="X",1,IF('Prop Drill Pipe Inp Report'!AX374="X",1,IF('Prop Drill Pipe Inp Report'!AY374="X",1,IF('Prop Drill Pipe Inp Report'!AZ374="X",1,IF('Prop Drill Pipe Inp Report'!BA374="X",1,IF('Prop Drill Pipe Inp Report'!BB374="X",1,IF('Prop Drill Pipe Inp Report'!BC374="X",1,IF('Prop Drill Pipe Inp Report'!BD374="X",1,IF('Prop Drill Pipe Inp Report'!BE374="X",1,0)))))))))))</f>
        <v>0</v>
      </c>
    </row>
    <row r="368" spans="9:10" x14ac:dyDescent="0.25">
      <c r="I368">
        <f>IF('Prop Drill Pipe Inp Report'!Z375="X",1,IF('Prop Drill Pipe Inp Report'!AA375="X",1,IF('Prop Drill Pipe Inp Report'!AB375="X",1,IF('Prop Drill Pipe Inp Report'!AC375="X",1,IF('Prop Drill Pipe Inp Report'!AD375="X",1,IF('Prop Drill Pipe Inp Report'!AE375="X",1,IF('Prop Drill Pipe Inp Report'!AF375="X",1,IF('Prop Drill Pipe Inp Report'!AG375="X",1,IF('Prop Drill Pipe Inp Report'!AH375="X",1,IF('Prop Drill Pipe Inp Report'!AI375="X",1,IF('Prop Drill Pipe Inp Report'!AJ375="X",1,IF('Prop Drill Pipe Inp Report'!AK375="X",1,IF('Prop Drill Pipe Inp Report'!AL375="X",1,IF('Prop Drill Pipe Inp Report'!AM375="X",1,IF('Prop Drill Pipe Inp Report'!AN375="X",1,IF('Prop Drill Pipe Inp Report'!AO375="X",1,IF('Prop Drill Pipe Inp Report'!AP375="X",1,0)))))))))))))))))</f>
        <v>0</v>
      </c>
      <c r="J368">
        <f>IF('Prop Drill Pipe Inp Report'!AU375="X",1,IF('Prop Drill Pipe Inp Report'!AV375="X",1,IF('Prop Drill Pipe Inp Report'!AW375="X",1,IF('Prop Drill Pipe Inp Report'!AX375="X",1,IF('Prop Drill Pipe Inp Report'!AY375="X",1,IF('Prop Drill Pipe Inp Report'!AZ375="X",1,IF('Prop Drill Pipe Inp Report'!BA375="X",1,IF('Prop Drill Pipe Inp Report'!BB375="X",1,IF('Prop Drill Pipe Inp Report'!BC375="X",1,IF('Prop Drill Pipe Inp Report'!BD375="X",1,IF('Prop Drill Pipe Inp Report'!BE375="X",1,0)))))))))))</f>
        <v>0</v>
      </c>
    </row>
    <row r="369" spans="9:10" x14ac:dyDescent="0.25">
      <c r="I369">
        <f>IF('Prop Drill Pipe Inp Report'!Z376="X",1,IF('Prop Drill Pipe Inp Report'!AA376="X",1,IF('Prop Drill Pipe Inp Report'!AB376="X",1,IF('Prop Drill Pipe Inp Report'!AC376="X",1,IF('Prop Drill Pipe Inp Report'!AD376="X",1,IF('Prop Drill Pipe Inp Report'!AE376="X",1,IF('Prop Drill Pipe Inp Report'!AF376="X",1,IF('Prop Drill Pipe Inp Report'!AG376="X",1,IF('Prop Drill Pipe Inp Report'!AH376="X",1,IF('Prop Drill Pipe Inp Report'!AI376="X",1,IF('Prop Drill Pipe Inp Report'!AJ376="X",1,IF('Prop Drill Pipe Inp Report'!AK376="X",1,IF('Prop Drill Pipe Inp Report'!AL376="X",1,IF('Prop Drill Pipe Inp Report'!AM376="X",1,IF('Prop Drill Pipe Inp Report'!AN376="X",1,IF('Prop Drill Pipe Inp Report'!AO376="X",1,IF('Prop Drill Pipe Inp Report'!AP376="X",1,0)))))))))))))))))</f>
        <v>0</v>
      </c>
      <c r="J369">
        <f>IF('Prop Drill Pipe Inp Report'!AU376="X",1,IF('Prop Drill Pipe Inp Report'!AV376="X",1,IF('Prop Drill Pipe Inp Report'!AW376="X",1,IF('Prop Drill Pipe Inp Report'!AX376="X",1,IF('Prop Drill Pipe Inp Report'!AY376="X",1,IF('Prop Drill Pipe Inp Report'!AZ376="X",1,IF('Prop Drill Pipe Inp Report'!BA376="X",1,IF('Prop Drill Pipe Inp Report'!BB376="X",1,IF('Prop Drill Pipe Inp Report'!BC376="X",1,IF('Prop Drill Pipe Inp Report'!BD376="X",1,IF('Prop Drill Pipe Inp Report'!BE376="X",1,0)))))))))))</f>
        <v>0</v>
      </c>
    </row>
    <row r="370" spans="9:10" x14ac:dyDescent="0.25">
      <c r="I370">
        <f>IF('Prop Drill Pipe Inp Report'!Z377="X",1,IF('Prop Drill Pipe Inp Report'!AA377="X",1,IF('Prop Drill Pipe Inp Report'!AB377="X",1,IF('Prop Drill Pipe Inp Report'!AC377="X",1,IF('Prop Drill Pipe Inp Report'!AD377="X",1,IF('Prop Drill Pipe Inp Report'!AE377="X",1,IF('Prop Drill Pipe Inp Report'!AF377="X",1,IF('Prop Drill Pipe Inp Report'!AG377="X",1,IF('Prop Drill Pipe Inp Report'!AH377="X",1,IF('Prop Drill Pipe Inp Report'!AI377="X",1,IF('Prop Drill Pipe Inp Report'!AJ377="X",1,IF('Prop Drill Pipe Inp Report'!AK377="X",1,IF('Prop Drill Pipe Inp Report'!AL377="X",1,IF('Prop Drill Pipe Inp Report'!AM377="X",1,IF('Prop Drill Pipe Inp Report'!AN377="X",1,IF('Prop Drill Pipe Inp Report'!AO377="X",1,IF('Prop Drill Pipe Inp Report'!AP377="X",1,0)))))))))))))))))</f>
        <v>0</v>
      </c>
      <c r="J370">
        <f>IF('Prop Drill Pipe Inp Report'!AU377="X",1,IF('Prop Drill Pipe Inp Report'!AV377="X",1,IF('Prop Drill Pipe Inp Report'!AW377="X",1,IF('Prop Drill Pipe Inp Report'!AX377="X",1,IF('Prop Drill Pipe Inp Report'!AY377="X",1,IF('Prop Drill Pipe Inp Report'!AZ377="X",1,IF('Prop Drill Pipe Inp Report'!BA377="X",1,IF('Prop Drill Pipe Inp Report'!BB377="X",1,IF('Prop Drill Pipe Inp Report'!BC377="X",1,IF('Prop Drill Pipe Inp Report'!BD377="X",1,IF('Prop Drill Pipe Inp Report'!BE377="X",1,0)))))))))))</f>
        <v>0</v>
      </c>
    </row>
    <row r="371" spans="9:10" x14ac:dyDescent="0.25">
      <c r="I371">
        <f>IF('Prop Drill Pipe Inp Report'!Z378="X",1,IF('Prop Drill Pipe Inp Report'!AA378="X",1,IF('Prop Drill Pipe Inp Report'!AB378="X",1,IF('Prop Drill Pipe Inp Report'!AC378="X",1,IF('Prop Drill Pipe Inp Report'!AD378="X",1,IF('Prop Drill Pipe Inp Report'!AE378="X",1,IF('Prop Drill Pipe Inp Report'!AF378="X",1,IF('Prop Drill Pipe Inp Report'!AG378="X",1,IF('Prop Drill Pipe Inp Report'!AH378="X",1,IF('Prop Drill Pipe Inp Report'!AI378="X",1,IF('Prop Drill Pipe Inp Report'!AJ378="X",1,IF('Prop Drill Pipe Inp Report'!AK378="X",1,IF('Prop Drill Pipe Inp Report'!AL378="X",1,IF('Prop Drill Pipe Inp Report'!AM378="X",1,IF('Prop Drill Pipe Inp Report'!AN378="X",1,IF('Prop Drill Pipe Inp Report'!AO378="X",1,IF('Prop Drill Pipe Inp Report'!AP378="X",1,0)))))))))))))))))</f>
        <v>0</v>
      </c>
      <c r="J371">
        <f>IF('Prop Drill Pipe Inp Report'!AU378="X",1,IF('Prop Drill Pipe Inp Report'!AV378="X",1,IF('Prop Drill Pipe Inp Report'!AW378="X",1,IF('Prop Drill Pipe Inp Report'!AX378="X",1,IF('Prop Drill Pipe Inp Report'!AY378="X",1,IF('Prop Drill Pipe Inp Report'!AZ378="X",1,IF('Prop Drill Pipe Inp Report'!BA378="X",1,IF('Prop Drill Pipe Inp Report'!BB378="X",1,IF('Prop Drill Pipe Inp Report'!BC378="X",1,IF('Prop Drill Pipe Inp Report'!BD378="X",1,IF('Prop Drill Pipe Inp Report'!BE378="X",1,0)))))))))))</f>
        <v>0</v>
      </c>
    </row>
    <row r="372" spans="9:10" x14ac:dyDescent="0.25">
      <c r="I372">
        <f>IF('Prop Drill Pipe Inp Report'!Z379="X",1,IF('Prop Drill Pipe Inp Report'!AA379="X",1,IF('Prop Drill Pipe Inp Report'!AB379="X",1,IF('Prop Drill Pipe Inp Report'!AC379="X",1,IF('Prop Drill Pipe Inp Report'!AD379="X",1,IF('Prop Drill Pipe Inp Report'!AE379="X",1,IF('Prop Drill Pipe Inp Report'!AF379="X",1,IF('Prop Drill Pipe Inp Report'!AG379="X",1,IF('Prop Drill Pipe Inp Report'!AH379="X",1,IF('Prop Drill Pipe Inp Report'!AI379="X",1,IF('Prop Drill Pipe Inp Report'!AJ379="X",1,IF('Prop Drill Pipe Inp Report'!AK379="X",1,IF('Prop Drill Pipe Inp Report'!AL379="X",1,IF('Prop Drill Pipe Inp Report'!AM379="X",1,IF('Prop Drill Pipe Inp Report'!AN379="X",1,IF('Prop Drill Pipe Inp Report'!AO379="X",1,IF('Prop Drill Pipe Inp Report'!AP379="X",1,0)))))))))))))))))</f>
        <v>0</v>
      </c>
      <c r="J372">
        <f>IF('Prop Drill Pipe Inp Report'!AU379="X",1,IF('Prop Drill Pipe Inp Report'!AV379="X",1,IF('Prop Drill Pipe Inp Report'!AW379="X",1,IF('Prop Drill Pipe Inp Report'!AX379="X",1,IF('Prop Drill Pipe Inp Report'!AY379="X",1,IF('Prop Drill Pipe Inp Report'!AZ379="X",1,IF('Prop Drill Pipe Inp Report'!BA379="X",1,IF('Prop Drill Pipe Inp Report'!BB379="X",1,IF('Prop Drill Pipe Inp Report'!BC379="X",1,IF('Prop Drill Pipe Inp Report'!BD379="X",1,IF('Prop Drill Pipe Inp Report'!BE379="X",1,0)))))))))))</f>
        <v>0</v>
      </c>
    </row>
    <row r="373" spans="9:10" x14ac:dyDescent="0.25">
      <c r="I373">
        <f>IF('Prop Drill Pipe Inp Report'!Z380="X",1,IF('Prop Drill Pipe Inp Report'!AA380="X",1,IF('Prop Drill Pipe Inp Report'!AB380="X",1,IF('Prop Drill Pipe Inp Report'!AC380="X",1,IF('Prop Drill Pipe Inp Report'!AD380="X",1,IF('Prop Drill Pipe Inp Report'!AE380="X",1,IF('Prop Drill Pipe Inp Report'!AF380="X",1,IF('Prop Drill Pipe Inp Report'!AG380="X",1,IF('Prop Drill Pipe Inp Report'!AH380="X",1,IF('Prop Drill Pipe Inp Report'!AI380="X",1,IF('Prop Drill Pipe Inp Report'!AJ380="X",1,IF('Prop Drill Pipe Inp Report'!AK380="X",1,IF('Prop Drill Pipe Inp Report'!AL380="X",1,IF('Prop Drill Pipe Inp Report'!AM380="X",1,IF('Prop Drill Pipe Inp Report'!AN380="X",1,IF('Prop Drill Pipe Inp Report'!AO380="X",1,IF('Prop Drill Pipe Inp Report'!AP380="X",1,0)))))))))))))))))</f>
        <v>0</v>
      </c>
      <c r="J373">
        <f>IF('Prop Drill Pipe Inp Report'!AU380="X",1,IF('Prop Drill Pipe Inp Report'!AV380="X",1,IF('Prop Drill Pipe Inp Report'!AW380="X",1,IF('Prop Drill Pipe Inp Report'!AX380="X",1,IF('Prop Drill Pipe Inp Report'!AY380="X",1,IF('Prop Drill Pipe Inp Report'!AZ380="X",1,IF('Prop Drill Pipe Inp Report'!BA380="X",1,IF('Prop Drill Pipe Inp Report'!BB380="X",1,IF('Prop Drill Pipe Inp Report'!BC380="X",1,IF('Prop Drill Pipe Inp Report'!BD380="X",1,IF('Prop Drill Pipe Inp Report'!BE380="X",1,0)))))))))))</f>
        <v>0</v>
      </c>
    </row>
    <row r="374" spans="9:10" x14ac:dyDescent="0.25">
      <c r="I374">
        <f>IF('Prop Drill Pipe Inp Report'!Z381="X",1,IF('Prop Drill Pipe Inp Report'!AA381="X",1,IF('Prop Drill Pipe Inp Report'!AB381="X",1,IF('Prop Drill Pipe Inp Report'!AC381="X",1,IF('Prop Drill Pipe Inp Report'!AD381="X",1,IF('Prop Drill Pipe Inp Report'!AE381="X",1,IF('Prop Drill Pipe Inp Report'!AF381="X",1,IF('Prop Drill Pipe Inp Report'!AG381="X",1,IF('Prop Drill Pipe Inp Report'!AH381="X",1,IF('Prop Drill Pipe Inp Report'!AI381="X",1,IF('Prop Drill Pipe Inp Report'!AJ381="X",1,IF('Prop Drill Pipe Inp Report'!AK381="X",1,IF('Prop Drill Pipe Inp Report'!AL381="X",1,IF('Prop Drill Pipe Inp Report'!AM381="X",1,IF('Prop Drill Pipe Inp Report'!AN381="X",1,IF('Prop Drill Pipe Inp Report'!AO381="X",1,IF('Prop Drill Pipe Inp Report'!AP381="X",1,0)))))))))))))))))</f>
        <v>0</v>
      </c>
      <c r="J374">
        <f>IF('Prop Drill Pipe Inp Report'!AU381="X",1,IF('Prop Drill Pipe Inp Report'!AV381="X",1,IF('Prop Drill Pipe Inp Report'!AW381="X",1,IF('Prop Drill Pipe Inp Report'!AX381="X",1,IF('Prop Drill Pipe Inp Report'!AY381="X",1,IF('Prop Drill Pipe Inp Report'!AZ381="X",1,IF('Prop Drill Pipe Inp Report'!BA381="X",1,IF('Prop Drill Pipe Inp Report'!BB381="X",1,IF('Prop Drill Pipe Inp Report'!BC381="X",1,IF('Prop Drill Pipe Inp Report'!BD381="X",1,IF('Prop Drill Pipe Inp Report'!BE381="X",1,0)))))))))))</f>
        <v>0</v>
      </c>
    </row>
    <row r="375" spans="9:10" x14ac:dyDescent="0.25">
      <c r="I375">
        <f>IF('Prop Drill Pipe Inp Report'!Z382="X",1,IF('Prop Drill Pipe Inp Report'!AA382="X",1,IF('Prop Drill Pipe Inp Report'!AB382="X",1,IF('Prop Drill Pipe Inp Report'!AC382="X",1,IF('Prop Drill Pipe Inp Report'!AD382="X",1,IF('Prop Drill Pipe Inp Report'!AE382="X",1,IF('Prop Drill Pipe Inp Report'!AF382="X",1,IF('Prop Drill Pipe Inp Report'!AG382="X",1,IF('Prop Drill Pipe Inp Report'!AH382="X",1,IF('Prop Drill Pipe Inp Report'!AI382="X",1,IF('Prop Drill Pipe Inp Report'!AJ382="X",1,IF('Prop Drill Pipe Inp Report'!AK382="X",1,IF('Prop Drill Pipe Inp Report'!AL382="X",1,IF('Prop Drill Pipe Inp Report'!AM382="X",1,IF('Prop Drill Pipe Inp Report'!AN382="X",1,IF('Prop Drill Pipe Inp Report'!AO382="X",1,IF('Prop Drill Pipe Inp Report'!AP382="X",1,0)))))))))))))))))</f>
        <v>0</v>
      </c>
      <c r="J375">
        <f>IF('Prop Drill Pipe Inp Report'!AU382="X",1,IF('Prop Drill Pipe Inp Report'!AV382="X",1,IF('Prop Drill Pipe Inp Report'!AW382="X",1,IF('Prop Drill Pipe Inp Report'!AX382="X",1,IF('Prop Drill Pipe Inp Report'!AY382="X",1,IF('Prop Drill Pipe Inp Report'!AZ382="X",1,IF('Prop Drill Pipe Inp Report'!BA382="X",1,IF('Prop Drill Pipe Inp Report'!BB382="X",1,IF('Prop Drill Pipe Inp Report'!BC382="X",1,IF('Prop Drill Pipe Inp Report'!BD382="X",1,IF('Prop Drill Pipe Inp Report'!BE382="X",1,0)))))))))))</f>
        <v>0</v>
      </c>
    </row>
    <row r="376" spans="9:10" x14ac:dyDescent="0.25">
      <c r="I376">
        <f>IF('Prop Drill Pipe Inp Report'!Z383="X",1,IF('Prop Drill Pipe Inp Report'!AA383="X",1,IF('Prop Drill Pipe Inp Report'!AB383="X",1,IF('Prop Drill Pipe Inp Report'!AC383="X",1,IF('Prop Drill Pipe Inp Report'!AD383="X",1,IF('Prop Drill Pipe Inp Report'!AE383="X",1,IF('Prop Drill Pipe Inp Report'!AF383="X",1,IF('Prop Drill Pipe Inp Report'!AG383="X",1,IF('Prop Drill Pipe Inp Report'!AH383="X",1,IF('Prop Drill Pipe Inp Report'!AI383="X",1,IF('Prop Drill Pipe Inp Report'!AJ383="X",1,IF('Prop Drill Pipe Inp Report'!AK383="X",1,IF('Prop Drill Pipe Inp Report'!AL383="X",1,IF('Prop Drill Pipe Inp Report'!AM383="X",1,IF('Prop Drill Pipe Inp Report'!AN383="X",1,IF('Prop Drill Pipe Inp Report'!AO383="X",1,IF('Prop Drill Pipe Inp Report'!AP383="X",1,0)))))))))))))))))</f>
        <v>0</v>
      </c>
      <c r="J376">
        <f>IF('Prop Drill Pipe Inp Report'!AU383="X",1,IF('Prop Drill Pipe Inp Report'!AV383="X",1,IF('Prop Drill Pipe Inp Report'!AW383="X",1,IF('Prop Drill Pipe Inp Report'!AX383="X",1,IF('Prop Drill Pipe Inp Report'!AY383="X",1,IF('Prop Drill Pipe Inp Report'!AZ383="X",1,IF('Prop Drill Pipe Inp Report'!BA383="X",1,IF('Prop Drill Pipe Inp Report'!BB383="X",1,IF('Prop Drill Pipe Inp Report'!BC383="X",1,IF('Prop Drill Pipe Inp Report'!BD383="X",1,IF('Prop Drill Pipe Inp Report'!BE383="X",1,0)))))))))))</f>
        <v>0</v>
      </c>
    </row>
    <row r="377" spans="9:10" x14ac:dyDescent="0.25">
      <c r="I377">
        <f>IF('Prop Drill Pipe Inp Report'!Z384="X",1,IF('Prop Drill Pipe Inp Report'!AA384="X",1,IF('Prop Drill Pipe Inp Report'!AB384="X",1,IF('Prop Drill Pipe Inp Report'!AC384="X",1,IF('Prop Drill Pipe Inp Report'!AD384="X",1,IF('Prop Drill Pipe Inp Report'!AE384="X",1,IF('Prop Drill Pipe Inp Report'!AF384="X",1,IF('Prop Drill Pipe Inp Report'!AG384="X",1,IF('Prop Drill Pipe Inp Report'!AH384="X",1,IF('Prop Drill Pipe Inp Report'!AI384="X",1,IF('Prop Drill Pipe Inp Report'!AJ384="X",1,IF('Prop Drill Pipe Inp Report'!AK384="X",1,IF('Prop Drill Pipe Inp Report'!AL384="X",1,IF('Prop Drill Pipe Inp Report'!AM384="X",1,IF('Prop Drill Pipe Inp Report'!AN384="X",1,IF('Prop Drill Pipe Inp Report'!AO384="X",1,IF('Prop Drill Pipe Inp Report'!AP384="X",1,0)))))))))))))))))</f>
        <v>0</v>
      </c>
      <c r="J377">
        <f>IF('Prop Drill Pipe Inp Report'!AU384="X",1,IF('Prop Drill Pipe Inp Report'!AV384="X",1,IF('Prop Drill Pipe Inp Report'!AW384="X",1,IF('Prop Drill Pipe Inp Report'!AX384="X",1,IF('Prop Drill Pipe Inp Report'!AY384="X",1,IF('Prop Drill Pipe Inp Report'!AZ384="X",1,IF('Prop Drill Pipe Inp Report'!BA384="X",1,IF('Prop Drill Pipe Inp Report'!BB384="X",1,IF('Prop Drill Pipe Inp Report'!BC384="X",1,IF('Prop Drill Pipe Inp Report'!BD384="X",1,IF('Prop Drill Pipe Inp Report'!BE384="X",1,0)))))))))))</f>
        <v>0</v>
      </c>
    </row>
    <row r="378" spans="9:10" x14ac:dyDescent="0.25">
      <c r="I378">
        <f>IF('Prop Drill Pipe Inp Report'!Z385="X",1,IF('Prop Drill Pipe Inp Report'!AA385="X",1,IF('Prop Drill Pipe Inp Report'!AB385="X",1,IF('Prop Drill Pipe Inp Report'!AC385="X",1,IF('Prop Drill Pipe Inp Report'!AD385="X",1,IF('Prop Drill Pipe Inp Report'!AE385="X",1,IF('Prop Drill Pipe Inp Report'!AF385="X",1,IF('Prop Drill Pipe Inp Report'!AG385="X",1,IF('Prop Drill Pipe Inp Report'!AH385="X",1,IF('Prop Drill Pipe Inp Report'!AI385="X",1,IF('Prop Drill Pipe Inp Report'!AJ385="X",1,IF('Prop Drill Pipe Inp Report'!AK385="X",1,IF('Prop Drill Pipe Inp Report'!AL385="X",1,IF('Prop Drill Pipe Inp Report'!AM385="X",1,IF('Prop Drill Pipe Inp Report'!AN385="X",1,IF('Prop Drill Pipe Inp Report'!AO385="X",1,IF('Prop Drill Pipe Inp Report'!AP385="X",1,0)))))))))))))))))</f>
        <v>0</v>
      </c>
      <c r="J378">
        <f>IF('Prop Drill Pipe Inp Report'!AU385="X",1,IF('Prop Drill Pipe Inp Report'!AV385="X",1,IF('Prop Drill Pipe Inp Report'!AW385="X",1,IF('Prop Drill Pipe Inp Report'!AX385="X",1,IF('Prop Drill Pipe Inp Report'!AY385="X",1,IF('Prop Drill Pipe Inp Report'!AZ385="X",1,IF('Prop Drill Pipe Inp Report'!BA385="X",1,IF('Prop Drill Pipe Inp Report'!BB385="X",1,IF('Prop Drill Pipe Inp Report'!BC385="X",1,IF('Prop Drill Pipe Inp Report'!BD385="X",1,IF('Prop Drill Pipe Inp Report'!BE385="X",1,0)))))))))))</f>
        <v>0</v>
      </c>
    </row>
    <row r="379" spans="9:10" x14ac:dyDescent="0.25">
      <c r="I379">
        <f>IF('Prop Drill Pipe Inp Report'!Z386="X",1,IF('Prop Drill Pipe Inp Report'!AA386="X",1,IF('Prop Drill Pipe Inp Report'!AB386="X",1,IF('Prop Drill Pipe Inp Report'!AC386="X",1,IF('Prop Drill Pipe Inp Report'!AD386="X",1,IF('Prop Drill Pipe Inp Report'!AE386="X",1,IF('Prop Drill Pipe Inp Report'!AF386="X",1,IF('Prop Drill Pipe Inp Report'!AG386="X",1,IF('Prop Drill Pipe Inp Report'!AH386="X",1,IF('Prop Drill Pipe Inp Report'!AI386="X",1,IF('Prop Drill Pipe Inp Report'!AJ386="X",1,IF('Prop Drill Pipe Inp Report'!AK386="X",1,IF('Prop Drill Pipe Inp Report'!AL386="X",1,IF('Prop Drill Pipe Inp Report'!AM386="X",1,IF('Prop Drill Pipe Inp Report'!AN386="X",1,IF('Prop Drill Pipe Inp Report'!AO386="X",1,IF('Prop Drill Pipe Inp Report'!AP386="X",1,0)))))))))))))))))</f>
        <v>0</v>
      </c>
      <c r="J379">
        <f>IF('Prop Drill Pipe Inp Report'!AU386="X",1,IF('Prop Drill Pipe Inp Report'!AV386="X",1,IF('Prop Drill Pipe Inp Report'!AW386="X",1,IF('Prop Drill Pipe Inp Report'!AX386="X",1,IF('Prop Drill Pipe Inp Report'!AY386="X",1,IF('Prop Drill Pipe Inp Report'!AZ386="X",1,IF('Prop Drill Pipe Inp Report'!BA386="X",1,IF('Prop Drill Pipe Inp Report'!BB386="X",1,IF('Prop Drill Pipe Inp Report'!BC386="X",1,IF('Prop Drill Pipe Inp Report'!BD386="X",1,IF('Prop Drill Pipe Inp Report'!BE386="X",1,0)))))))))))</f>
        <v>0</v>
      </c>
    </row>
    <row r="380" spans="9:10" x14ac:dyDescent="0.25">
      <c r="I380">
        <f>IF('Prop Drill Pipe Inp Report'!Z387="X",1,IF('Prop Drill Pipe Inp Report'!AA387="X",1,IF('Prop Drill Pipe Inp Report'!AB387="X",1,IF('Prop Drill Pipe Inp Report'!AC387="X",1,IF('Prop Drill Pipe Inp Report'!AD387="X",1,IF('Prop Drill Pipe Inp Report'!AE387="X",1,IF('Prop Drill Pipe Inp Report'!AF387="X",1,IF('Prop Drill Pipe Inp Report'!AG387="X",1,IF('Prop Drill Pipe Inp Report'!AH387="X",1,IF('Prop Drill Pipe Inp Report'!AI387="X",1,IF('Prop Drill Pipe Inp Report'!AJ387="X",1,IF('Prop Drill Pipe Inp Report'!AK387="X",1,IF('Prop Drill Pipe Inp Report'!AL387="X",1,IF('Prop Drill Pipe Inp Report'!AM387="X",1,IF('Prop Drill Pipe Inp Report'!AN387="X",1,IF('Prop Drill Pipe Inp Report'!AO387="X",1,IF('Prop Drill Pipe Inp Report'!AP387="X",1,0)))))))))))))))))</f>
        <v>0</v>
      </c>
      <c r="J380">
        <f>IF('Prop Drill Pipe Inp Report'!AU387="X",1,IF('Prop Drill Pipe Inp Report'!AV387="X",1,IF('Prop Drill Pipe Inp Report'!AW387="X",1,IF('Prop Drill Pipe Inp Report'!AX387="X",1,IF('Prop Drill Pipe Inp Report'!AY387="X",1,IF('Prop Drill Pipe Inp Report'!AZ387="X",1,IF('Prop Drill Pipe Inp Report'!BA387="X",1,IF('Prop Drill Pipe Inp Report'!BB387="X",1,IF('Prop Drill Pipe Inp Report'!BC387="X",1,IF('Prop Drill Pipe Inp Report'!BD387="X",1,IF('Prop Drill Pipe Inp Report'!BE387="X",1,0)))))))))))</f>
        <v>0</v>
      </c>
    </row>
    <row r="381" spans="9:10" x14ac:dyDescent="0.25">
      <c r="I381">
        <f>IF('Prop Drill Pipe Inp Report'!Z388="X",1,IF('Prop Drill Pipe Inp Report'!AA388="X",1,IF('Prop Drill Pipe Inp Report'!AB388="X",1,IF('Prop Drill Pipe Inp Report'!AC388="X",1,IF('Prop Drill Pipe Inp Report'!AD388="X",1,IF('Prop Drill Pipe Inp Report'!AE388="X",1,IF('Prop Drill Pipe Inp Report'!AF388="X",1,IF('Prop Drill Pipe Inp Report'!AG388="X",1,IF('Prop Drill Pipe Inp Report'!AH388="X",1,IF('Prop Drill Pipe Inp Report'!AI388="X",1,IF('Prop Drill Pipe Inp Report'!AJ388="X",1,IF('Prop Drill Pipe Inp Report'!AK388="X",1,IF('Prop Drill Pipe Inp Report'!AL388="X",1,IF('Prop Drill Pipe Inp Report'!AM388="X",1,IF('Prop Drill Pipe Inp Report'!AN388="X",1,IF('Prop Drill Pipe Inp Report'!AO388="X",1,IF('Prop Drill Pipe Inp Report'!AP388="X",1,0)))))))))))))))))</f>
        <v>0</v>
      </c>
      <c r="J381">
        <f>IF('Prop Drill Pipe Inp Report'!AU388="X",1,IF('Prop Drill Pipe Inp Report'!AV388="X",1,IF('Prop Drill Pipe Inp Report'!AW388="X",1,IF('Prop Drill Pipe Inp Report'!AX388="X",1,IF('Prop Drill Pipe Inp Report'!AY388="X",1,IF('Prop Drill Pipe Inp Report'!AZ388="X",1,IF('Prop Drill Pipe Inp Report'!BA388="X",1,IF('Prop Drill Pipe Inp Report'!BB388="X",1,IF('Prop Drill Pipe Inp Report'!BC388="X",1,IF('Prop Drill Pipe Inp Report'!BD388="X",1,IF('Prop Drill Pipe Inp Report'!BE388="X",1,0)))))))))))</f>
        <v>0</v>
      </c>
    </row>
    <row r="382" spans="9:10" x14ac:dyDescent="0.25">
      <c r="I382">
        <f>IF('Prop Drill Pipe Inp Report'!Z389="X",1,IF('Prop Drill Pipe Inp Report'!AA389="X",1,IF('Prop Drill Pipe Inp Report'!AB389="X",1,IF('Prop Drill Pipe Inp Report'!AC389="X",1,IF('Prop Drill Pipe Inp Report'!AD389="X",1,IF('Prop Drill Pipe Inp Report'!AE389="X",1,IF('Prop Drill Pipe Inp Report'!AF389="X",1,IF('Prop Drill Pipe Inp Report'!AG389="X",1,IF('Prop Drill Pipe Inp Report'!AH389="X",1,IF('Prop Drill Pipe Inp Report'!AI389="X",1,IF('Prop Drill Pipe Inp Report'!AJ389="X",1,IF('Prop Drill Pipe Inp Report'!AK389="X",1,IF('Prop Drill Pipe Inp Report'!AL389="X",1,IF('Prop Drill Pipe Inp Report'!AM389="X",1,IF('Prop Drill Pipe Inp Report'!AN389="X",1,IF('Prop Drill Pipe Inp Report'!AO389="X",1,IF('Prop Drill Pipe Inp Report'!AP389="X",1,0)))))))))))))))))</f>
        <v>0</v>
      </c>
      <c r="J382">
        <f>IF('Prop Drill Pipe Inp Report'!AU389="X",1,IF('Prop Drill Pipe Inp Report'!AV389="X",1,IF('Prop Drill Pipe Inp Report'!AW389="X",1,IF('Prop Drill Pipe Inp Report'!AX389="X",1,IF('Prop Drill Pipe Inp Report'!AY389="X",1,IF('Prop Drill Pipe Inp Report'!AZ389="X",1,IF('Prop Drill Pipe Inp Report'!BA389="X",1,IF('Prop Drill Pipe Inp Report'!BB389="X",1,IF('Prop Drill Pipe Inp Report'!BC389="X",1,IF('Prop Drill Pipe Inp Report'!BD389="X",1,IF('Prop Drill Pipe Inp Report'!BE389="X",1,0)))))))))))</f>
        <v>0</v>
      </c>
    </row>
    <row r="383" spans="9:10" x14ac:dyDescent="0.25">
      <c r="I383">
        <f>IF('Prop Drill Pipe Inp Report'!Z390="X",1,IF('Prop Drill Pipe Inp Report'!AA390="X",1,IF('Prop Drill Pipe Inp Report'!AB390="X",1,IF('Prop Drill Pipe Inp Report'!AC390="X",1,IF('Prop Drill Pipe Inp Report'!AD390="X",1,IF('Prop Drill Pipe Inp Report'!AE390="X",1,IF('Prop Drill Pipe Inp Report'!AF390="X",1,IF('Prop Drill Pipe Inp Report'!AG390="X",1,IF('Prop Drill Pipe Inp Report'!AH390="X",1,IF('Prop Drill Pipe Inp Report'!AI390="X",1,IF('Prop Drill Pipe Inp Report'!AJ390="X",1,IF('Prop Drill Pipe Inp Report'!AK390="X",1,IF('Prop Drill Pipe Inp Report'!AL390="X",1,IF('Prop Drill Pipe Inp Report'!AM390="X",1,IF('Prop Drill Pipe Inp Report'!AN390="X",1,IF('Prop Drill Pipe Inp Report'!AO390="X",1,IF('Prop Drill Pipe Inp Report'!AP390="X",1,0)))))))))))))))))</f>
        <v>0</v>
      </c>
      <c r="J383">
        <f>IF('Prop Drill Pipe Inp Report'!AU390="X",1,IF('Prop Drill Pipe Inp Report'!AV390="X",1,IF('Prop Drill Pipe Inp Report'!AW390="X",1,IF('Prop Drill Pipe Inp Report'!AX390="X",1,IF('Prop Drill Pipe Inp Report'!AY390="X",1,IF('Prop Drill Pipe Inp Report'!AZ390="X",1,IF('Prop Drill Pipe Inp Report'!BA390="X",1,IF('Prop Drill Pipe Inp Report'!BB390="X",1,IF('Prop Drill Pipe Inp Report'!BC390="X",1,IF('Prop Drill Pipe Inp Report'!BD390="X",1,IF('Prop Drill Pipe Inp Report'!BE390="X",1,0)))))))))))</f>
        <v>0</v>
      </c>
    </row>
    <row r="384" spans="9:10" x14ac:dyDescent="0.25">
      <c r="I384">
        <f>IF('Prop Drill Pipe Inp Report'!Z391="X",1,IF('Prop Drill Pipe Inp Report'!AA391="X",1,IF('Prop Drill Pipe Inp Report'!AB391="X",1,IF('Prop Drill Pipe Inp Report'!AC391="X",1,IF('Prop Drill Pipe Inp Report'!AD391="X",1,IF('Prop Drill Pipe Inp Report'!AE391="X",1,IF('Prop Drill Pipe Inp Report'!AF391="X",1,IF('Prop Drill Pipe Inp Report'!AG391="X",1,IF('Prop Drill Pipe Inp Report'!AH391="X",1,IF('Prop Drill Pipe Inp Report'!AI391="X",1,IF('Prop Drill Pipe Inp Report'!AJ391="X",1,IF('Prop Drill Pipe Inp Report'!AK391="X",1,IF('Prop Drill Pipe Inp Report'!AL391="X",1,IF('Prop Drill Pipe Inp Report'!AM391="X",1,IF('Prop Drill Pipe Inp Report'!AN391="X",1,IF('Prop Drill Pipe Inp Report'!AO391="X",1,IF('Prop Drill Pipe Inp Report'!AP391="X",1,0)))))))))))))))))</f>
        <v>0</v>
      </c>
      <c r="J384">
        <f>IF('Prop Drill Pipe Inp Report'!AU391="X",1,IF('Prop Drill Pipe Inp Report'!AV391="X",1,IF('Prop Drill Pipe Inp Report'!AW391="X",1,IF('Prop Drill Pipe Inp Report'!AX391="X",1,IF('Prop Drill Pipe Inp Report'!AY391="X",1,IF('Prop Drill Pipe Inp Report'!AZ391="X",1,IF('Prop Drill Pipe Inp Report'!BA391="X",1,IF('Prop Drill Pipe Inp Report'!BB391="X",1,IF('Prop Drill Pipe Inp Report'!BC391="X",1,IF('Prop Drill Pipe Inp Report'!BD391="X",1,IF('Prop Drill Pipe Inp Report'!BE391="X",1,0)))))))))))</f>
        <v>0</v>
      </c>
    </row>
    <row r="385" spans="9:10" x14ac:dyDescent="0.25">
      <c r="I385">
        <f>IF('Prop Drill Pipe Inp Report'!Z392="X",1,IF('Prop Drill Pipe Inp Report'!AA392="X",1,IF('Prop Drill Pipe Inp Report'!AB392="X",1,IF('Prop Drill Pipe Inp Report'!AC392="X",1,IF('Prop Drill Pipe Inp Report'!AD392="X",1,IF('Prop Drill Pipe Inp Report'!AE392="X",1,IF('Prop Drill Pipe Inp Report'!AF392="X",1,IF('Prop Drill Pipe Inp Report'!AG392="X",1,IF('Prop Drill Pipe Inp Report'!AH392="X",1,IF('Prop Drill Pipe Inp Report'!AI392="X",1,IF('Prop Drill Pipe Inp Report'!AJ392="X",1,IF('Prop Drill Pipe Inp Report'!AK392="X",1,IF('Prop Drill Pipe Inp Report'!AL392="X",1,IF('Prop Drill Pipe Inp Report'!AM392="X",1,IF('Prop Drill Pipe Inp Report'!AN392="X",1,IF('Prop Drill Pipe Inp Report'!AO392="X",1,IF('Prop Drill Pipe Inp Report'!AP392="X",1,0)))))))))))))))))</f>
        <v>0</v>
      </c>
      <c r="J385">
        <f>IF('Prop Drill Pipe Inp Report'!AU392="X",1,IF('Prop Drill Pipe Inp Report'!AV392="X",1,IF('Prop Drill Pipe Inp Report'!AW392="X",1,IF('Prop Drill Pipe Inp Report'!AX392="X",1,IF('Prop Drill Pipe Inp Report'!AY392="X",1,IF('Prop Drill Pipe Inp Report'!AZ392="X",1,IF('Prop Drill Pipe Inp Report'!BA392="X",1,IF('Prop Drill Pipe Inp Report'!BB392="X",1,IF('Prop Drill Pipe Inp Report'!BC392="X",1,IF('Prop Drill Pipe Inp Report'!BD392="X",1,IF('Prop Drill Pipe Inp Report'!BE392="X",1,0)))))))))))</f>
        <v>0</v>
      </c>
    </row>
    <row r="386" spans="9:10" x14ac:dyDescent="0.25">
      <c r="I386">
        <f>IF('Prop Drill Pipe Inp Report'!Z393="X",1,IF('Prop Drill Pipe Inp Report'!AA393="X",1,IF('Prop Drill Pipe Inp Report'!AB393="X",1,IF('Prop Drill Pipe Inp Report'!AC393="X",1,IF('Prop Drill Pipe Inp Report'!AD393="X",1,IF('Prop Drill Pipe Inp Report'!AE393="X",1,IF('Prop Drill Pipe Inp Report'!AF393="X",1,IF('Prop Drill Pipe Inp Report'!AG393="X",1,IF('Prop Drill Pipe Inp Report'!AH393="X",1,IF('Prop Drill Pipe Inp Report'!AI393="X",1,IF('Prop Drill Pipe Inp Report'!AJ393="X",1,IF('Prop Drill Pipe Inp Report'!AK393="X",1,IF('Prop Drill Pipe Inp Report'!AL393="X",1,IF('Prop Drill Pipe Inp Report'!AM393="X",1,IF('Prop Drill Pipe Inp Report'!AN393="X",1,IF('Prop Drill Pipe Inp Report'!AO393="X",1,IF('Prop Drill Pipe Inp Report'!AP393="X",1,0)))))))))))))))))</f>
        <v>0</v>
      </c>
      <c r="J386">
        <f>IF('Prop Drill Pipe Inp Report'!AU393="X",1,IF('Prop Drill Pipe Inp Report'!AV393="X",1,IF('Prop Drill Pipe Inp Report'!AW393="X",1,IF('Prop Drill Pipe Inp Report'!AX393="X",1,IF('Prop Drill Pipe Inp Report'!AY393="X",1,IF('Prop Drill Pipe Inp Report'!AZ393="X",1,IF('Prop Drill Pipe Inp Report'!BA393="X",1,IF('Prop Drill Pipe Inp Report'!BB393="X",1,IF('Prop Drill Pipe Inp Report'!BC393="X",1,IF('Prop Drill Pipe Inp Report'!BD393="X",1,IF('Prop Drill Pipe Inp Report'!BE393="X",1,0)))))))))))</f>
        <v>0</v>
      </c>
    </row>
    <row r="387" spans="9:10" x14ac:dyDescent="0.25">
      <c r="I387">
        <f>IF('Prop Drill Pipe Inp Report'!Z394="X",1,IF('Prop Drill Pipe Inp Report'!AA394="X",1,IF('Prop Drill Pipe Inp Report'!AB394="X",1,IF('Prop Drill Pipe Inp Report'!AC394="X",1,IF('Prop Drill Pipe Inp Report'!AD394="X",1,IF('Prop Drill Pipe Inp Report'!AE394="X",1,IF('Prop Drill Pipe Inp Report'!AF394="X",1,IF('Prop Drill Pipe Inp Report'!AG394="X",1,IF('Prop Drill Pipe Inp Report'!AH394="X",1,IF('Prop Drill Pipe Inp Report'!AI394="X",1,IF('Prop Drill Pipe Inp Report'!AJ394="X",1,IF('Prop Drill Pipe Inp Report'!AK394="X",1,IF('Prop Drill Pipe Inp Report'!AL394="X",1,IF('Prop Drill Pipe Inp Report'!AM394="X",1,IF('Prop Drill Pipe Inp Report'!AN394="X",1,IF('Prop Drill Pipe Inp Report'!AO394="X",1,IF('Prop Drill Pipe Inp Report'!AP394="X",1,0)))))))))))))))))</f>
        <v>0</v>
      </c>
      <c r="J387">
        <f>IF('Prop Drill Pipe Inp Report'!AU394="X",1,IF('Prop Drill Pipe Inp Report'!AV394="X",1,IF('Prop Drill Pipe Inp Report'!AW394="X",1,IF('Prop Drill Pipe Inp Report'!AX394="X",1,IF('Prop Drill Pipe Inp Report'!AY394="X",1,IF('Prop Drill Pipe Inp Report'!AZ394="X",1,IF('Prop Drill Pipe Inp Report'!BA394="X",1,IF('Prop Drill Pipe Inp Report'!BB394="X",1,IF('Prop Drill Pipe Inp Report'!BC394="X",1,IF('Prop Drill Pipe Inp Report'!BD394="X",1,IF('Prop Drill Pipe Inp Report'!BE394="X",1,0)))))))))))</f>
        <v>0</v>
      </c>
    </row>
    <row r="388" spans="9:10" x14ac:dyDescent="0.25">
      <c r="I388">
        <f>IF('Prop Drill Pipe Inp Report'!Z395="X",1,IF('Prop Drill Pipe Inp Report'!AA395="X",1,IF('Prop Drill Pipe Inp Report'!AB395="X",1,IF('Prop Drill Pipe Inp Report'!AC395="X",1,IF('Prop Drill Pipe Inp Report'!AD395="X",1,IF('Prop Drill Pipe Inp Report'!AE395="X",1,IF('Prop Drill Pipe Inp Report'!AF395="X",1,IF('Prop Drill Pipe Inp Report'!AG395="X",1,IF('Prop Drill Pipe Inp Report'!AH395="X",1,IF('Prop Drill Pipe Inp Report'!AI395="X",1,IF('Prop Drill Pipe Inp Report'!AJ395="X",1,IF('Prop Drill Pipe Inp Report'!AK395="X",1,IF('Prop Drill Pipe Inp Report'!AL395="X",1,IF('Prop Drill Pipe Inp Report'!AM395="X",1,IF('Prop Drill Pipe Inp Report'!AN395="X",1,IF('Prop Drill Pipe Inp Report'!AO395="X",1,IF('Prop Drill Pipe Inp Report'!AP395="X",1,0)))))))))))))))))</f>
        <v>0</v>
      </c>
      <c r="J388">
        <f>IF('Prop Drill Pipe Inp Report'!AU395="X",1,IF('Prop Drill Pipe Inp Report'!AV395="X",1,IF('Prop Drill Pipe Inp Report'!AW395="X",1,IF('Prop Drill Pipe Inp Report'!AX395="X",1,IF('Prop Drill Pipe Inp Report'!AY395="X",1,IF('Prop Drill Pipe Inp Report'!AZ395="X",1,IF('Prop Drill Pipe Inp Report'!BA395="X",1,IF('Prop Drill Pipe Inp Report'!BB395="X",1,IF('Prop Drill Pipe Inp Report'!BC395="X",1,IF('Prop Drill Pipe Inp Report'!BD395="X",1,IF('Prop Drill Pipe Inp Report'!BE395="X",1,0)))))))))))</f>
        <v>0</v>
      </c>
    </row>
    <row r="389" spans="9:10" x14ac:dyDescent="0.25">
      <c r="I389">
        <f>IF('Prop Drill Pipe Inp Report'!Z396="X",1,IF('Prop Drill Pipe Inp Report'!AA396="X",1,IF('Prop Drill Pipe Inp Report'!AB396="X",1,IF('Prop Drill Pipe Inp Report'!AC396="X",1,IF('Prop Drill Pipe Inp Report'!AD396="X",1,IF('Prop Drill Pipe Inp Report'!AE396="X",1,IF('Prop Drill Pipe Inp Report'!AF396="X",1,IF('Prop Drill Pipe Inp Report'!AG396="X",1,IF('Prop Drill Pipe Inp Report'!AH396="X",1,IF('Prop Drill Pipe Inp Report'!AI396="X",1,IF('Prop Drill Pipe Inp Report'!AJ396="X",1,IF('Prop Drill Pipe Inp Report'!AK396="X",1,IF('Prop Drill Pipe Inp Report'!AL396="X",1,IF('Prop Drill Pipe Inp Report'!AM396="X",1,IF('Prop Drill Pipe Inp Report'!AN396="X",1,IF('Prop Drill Pipe Inp Report'!AO396="X",1,IF('Prop Drill Pipe Inp Report'!AP396="X",1,0)))))))))))))))))</f>
        <v>0</v>
      </c>
      <c r="J389">
        <f>IF('Prop Drill Pipe Inp Report'!AU396="X",1,IF('Prop Drill Pipe Inp Report'!AV396="X",1,IF('Prop Drill Pipe Inp Report'!AW396="X",1,IF('Prop Drill Pipe Inp Report'!AX396="X",1,IF('Prop Drill Pipe Inp Report'!AY396="X",1,IF('Prop Drill Pipe Inp Report'!AZ396="X",1,IF('Prop Drill Pipe Inp Report'!BA396="X",1,IF('Prop Drill Pipe Inp Report'!BB396="X",1,IF('Prop Drill Pipe Inp Report'!BC396="X",1,IF('Prop Drill Pipe Inp Report'!BD396="X",1,IF('Prop Drill Pipe Inp Report'!BE396="X",1,0)))))))))))</f>
        <v>0</v>
      </c>
    </row>
    <row r="390" spans="9:10" x14ac:dyDescent="0.25">
      <c r="I390">
        <f>IF('Prop Drill Pipe Inp Report'!Z397="X",1,IF('Prop Drill Pipe Inp Report'!AA397="X",1,IF('Prop Drill Pipe Inp Report'!AB397="X",1,IF('Prop Drill Pipe Inp Report'!AC397="X",1,IF('Prop Drill Pipe Inp Report'!AD397="X",1,IF('Prop Drill Pipe Inp Report'!AE397="X",1,IF('Prop Drill Pipe Inp Report'!AF397="X",1,IF('Prop Drill Pipe Inp Report'!AG397="X",1,IF('Prop Drill Pipe Inp Report'!AH397="X",1,IF('Prop Drill Pipe Inp Report'!AI397="X",1,IF('Prop Drill Pipe Inp Report'!AJ397="X",1,IF('Prop Drill Pipe Inp Report'!AK397="X",1,IF('Prop Drill Pipe Inp Report'!AL397="X",1,IF('Prop Drill Pipe Inp Report'!AM397="X",1,IF('Prop Drill Pipe Inp Report'!AN397="X",1,IF('Prop Drill Pipe Inp Report'!AO397="X",1,IF('Prop Drill Pipe Inp Report'!AP397="X",1,0)))))))))))))))))</f>
        <v>0</v>
      </c>
      <c r="J390">
        <f>IF('Prop Drill Pipe Inp Report'!AU397="X",1,IF('Prop Drill Pipe Inp Report'!AV397="X",1,IF('Prop Drill Pipe Inp Report'!AW397="X",1,IF('Prop Drill Pipe Inp Report'!AX397="X",1,IF('Prop Drill Pipe Inp Report'!AY397="X",1,IF('Prop Drill Pipe Inp Report'!AZ397="X",1,IF('Prop Drill Pipe Inp Report'!BA397="X",1,IF('Prop Drill Pipe Inp Report'!BB397="X",1,IF('Prop Drill Pipe Inp Report'!BC397="X",1,IF('Prop Drill Pipe Inp Report'!BD397="X",1,IF('Prop Drill Pipe Inp Report'!BE397="X",1,0)))))))))))</f>
        <v>0</v>
      </c>
    </row>
    <row r="391" spans="9:10" x14ac:dyDescent="0.25">
      <c r="I391">
        <f>IF('Prop Drill Pipe Inp Report'!Z398="X",1,IF('Prop Drill Pipe Inp Report'!AA398="X",1,IF('Prop Drill Pipe Inp Report'!AB398="X",1,IF('Prop Drill Pipe Inp Report'!AC398="X",1,IF('Prop Drill Pipe Inp Report'!AD398="X",1,IF('Prop Drill Pipe Inp Report'!AE398="X",1,IF('Prop Drill Pipe Inp Report'!AF398="X",1,IF('Prop Drill Pipe Inp Report'!AG398="X",1,IF('Prop Drill Pipe Inp Report'!AH398="X",1,IF('Prop Drill Pipe Inp Report'!AI398="X",1,IF('Prop Drill Pipe Inp Report'!AJ398="X",1,IF('Prop Drill Pipe Inp Report'!AK398="X",1,IF('Prop Drill Pipe Inp Report'!AL398="X",1,IF('Prop Drill Pipe Inp Report'!AM398="X",1,IF('Prop Drill Pipe Inp Report'!AN398="X",1,IF('Prop Drill Pipe Inp Report'!AO398="X",1,IF('Prop Drill Pipe Inp Report'!AP398="X",1,0)))))))))))))))))</f>
        <v>0</v>
      </c>
      <c r="J391">
        <f>IF('Prop Drill Pipe Inp Report'!AU398="X",1,IF('Prop Drill Pipe Inp Report'!AV398="X",1,IF('Prop Drill Pipe Inp Report'!AW398="X",1,IF('Prop Drill Pipe Inp Report'!AX398="X",1,IF('Prop Drill Pipe Inp Report'!AY398="X",1,IF('Prop Drill Pipe Inp Report'!AZ398="X",1,IF('Prop Drill Pipe Inp Report'!BA398="X",1,IF('Prop Drill Pipe Inp Report'!BB398="X",1,IF('Prop Drill Pipe Inp Report'!BC398="X",1,IF('Prop Drill Pipe Inp Report'!BD398="X",1,IF('Prop Drill Pipe Inp Report'!BE398="X",1,0)))))))))))</f>
        <v>0</v>
      </c>
    </row>
    <row r="392" spans="9:10" x14ac:dyDescent="0.25">
      <c r="I392">
        <f>IF('Prop Drill Pipe Inp Report'!Z399="X",1,IF('Prop Drill Pipe Inp Report'!AA399="X",1,IF('Prop Drill Pipe Inp Report'!AB399="X",1,IF('Prop Drill Pipe Inp Report'!AC399="X",1,IF('Prop Drill Pipe Inp Report'!AD399="X",1,IF('Prop Drill Pipe Inp Report'!AE399="X",1,IF('Prop Drill Pipe Inp Report'!AF399="X",1,IF('Prop Drill Pipe Inp Report'!AG399="X",1,IF('Prop Drill Pipe Inp Report'!AH399="X",1,IF('Prop Drill Pipe Inp Report'!AI399="X",1,IF('Prop Drill Pipe Inp Report'!AJ399="X",1,IF('Prop Drill Pipe Inp Report'!AK399="X",1,IF('Prop Drill Pipe Inp Report'!AL399="X",1,IF('Prop Drill Pipe Inp Report'!AM399="X",1,IF('Prop Drill Pipe Inp Report'!AN399="X",1,IF('Prop Drill Pipe Inp Report'!AO399="X",1,IF('Prop Drill Pipe Inp Report'!AP399="X",1,0)))))))))))))))))</f>
        <v>0</v>
      </c>
      <c r="J392">
        <f>IF('Prop Drill Pipe Inp Report'!AU399="X",1,IF('Prop Drill Pipe Inp Report'!AV399="X",1,IF('Prop Drill Pipe Inp Report'!AW399="X",1,IF('Prop Drill Pipe Inp Report'!AX399="X",1,IF('Prop Drill Pipe Inp Report'!AY399="X",1,IF('Prop Drill Pipe Inp Report'!AZ399="X",1,IF('Prop Drill Pipe Inp Report'!BA399="X",1,IF('Prop Drill Pipe Inp Report'!BB399="X",1,IF('Prop Drill Pipe Inp Report'!BC399="X",1,IF('Prop Drill Pipe Inp Report'!BD399="X",1,IF('Prop Drill Pipe Inp Report'!BE399="X",1,0)))))))))))</f>
        <v>0</v>
      </c>
    </row>
    <row r="393" spans="9:10" x14ac:dyDescent="0.25">
      <c r="I393">
        <f>IF('Prop Drill Pipe Inp Report'!Z400="X",1,IF('Prop Drill Pipe Inp Report'!AA400="X",1,IF('Prop Drill Pipe Inp Report'!AB400="X",1,IF('Prop Drill Pipe Inp Report'!AC400="X",1,IF('Prop Drill Pipe Inp Report'!AD400="X",1,IF('Prop Drill Pipe Inp Report'!AE400="X",1,IF('Prop Drill Pipe Inp Report'!AF400="X",1,IF('Prop Drill Pipe Inp Report'!AG400="X",1,IF('Prop Drill Pipe Inp Report'!AH400="X",1,IF('Prop Drill Pipe Inp Report'!AI400="X",1,IF('Prop Drill Pipe Inp Report'!AJ400="X",1,IF('Prop Drill Pipe Inp Report'!AK400="X",1,IF('Prop Drill Pipe Inp Report'!AL400="X",1,IF('Prop Drill Pipe Inp Report'!AM400="X",1,IF('Prop Drill Pipe Inp Report'!AN400="X",1,IF('Prop Drill Pipe Inp Report'!AO400="X",1,IF('Prop Drill Pipe Inp Report'!AP400="X",1,0)))))))))))))))))</f>
        <v>0</v>
      </c>
      <c r="J393">
        <f>IF('Prop Drill Pipe Inp Report'!AU400="X",1,IF('Prop Drill Pipe Inp Report'!AV400="X",1,IF('Prop Drill Pipe Inp Report'!AW400="X",1,IF('Prop Drill Pipe Inp Report'!AX400="X",1,IF('Prop Drill Pipe Inp Report'!AY400="X",1,IF('Prop Drill Pipe Inp Report'!AZ400="X",1,IF('Prop Drill Pipe Inp Report'!BA400="X",1,IF('Prop Drill Pipe Inp Report'!BB400="X",1,IF('Prop Drill Pipe Inp Report'!BC400="X",1,IF('Prop Drill Pipe Inp Report'!BD400="X",1,IF('Prop Drill Pipe Inp Report'!BE400="X",1,0)))))))))))</f>
        <v>0</v>
      </c>
    </row>
    <row r="394" spans="9:10" x14ac:dyDescent="0.25">
      <c r="I394">
        <f>IF('Prop Drill Pipe Inp Report'!Z401="X",1,IF('Prop Drill Pipe Inp Report'!AA401="X",1,IF('Prop Drill Pipe Inp Report'!AB401="X",1,IF('Prop Drill Pipe Inp Report'!AC401="X",1,IF('Prop Drill Pipe Inp Report'!AD401="X",1,IF('Prop Drill Pipe Inp Report'!AE401="X",1,IF('Prop Drill Pipe Inp Report'!AF401="X",1,IF('Prop Drill Pipe Inp Report'!AG401="X",1,IF('Prop Drill Pipe Inp Report'!AH401="X",1,IF('Prop Drill Pipe Inp Report'!AI401="X",1,IF('Prop Drill Pipe Inp Report'!AJ401="X",1,IF('Prop Drill Pipe Inp Report'!AK401="X",1,IF('Prop Drill Pipe Inp Report'!AL401="X",1,IF('Prop Drill Pipe Inp Report'!AM401="X",1,IF('Prop Drill Pipe Inp Report'!AN401="X",1,IF('Prop Drill Pipe Inp Report'!AO401="X",1,IF('Prop Drill Pipe Inp Report'!AP401="X",1,0)))))))))))))))))</f>
        <v>0</v>
      </c>
      <c r="J394">
        <f>IF('Prop Drill Pipe Inp Report'!AU401="X",1,IF('Prop Drill Pipe Inp Report'!AV401="X",1,IF('Prop Drill Pipe Inp Report'!AW401="X",1,IF('Prop Drill Pipe Inp Report'!AX401="X",1,IF('Prop Drill Pipe Inp Report'!AY401="X",1,IF('Prop Drill Pipe Inp Report'!AZ401="X",1,IF('Prop Drill Pipe Inp Report'!BA401="X",1,IF('Prop Drill Pipe Inp Report'!BB401="X",1,IF('Prop Drill Pipe Inp Report'!BC401="X",1,IF('Prop Drill Pipe Inp Report'!BD401="X",1,IF('Prop Drill Pipe Inp Report'!BE401="X",1,0)))))))))))</f>
        <v>0</v>
      </c>
    </row>
    <row r="395" spans="9:10" x14ac:dyDescent="0.25">
      <c r="I395">
        <f>IF('Prop Drill Pipe Inp Report'!Z402="X",1,IF('Prop Drill Pipe Inp Report'!AA402="X",1,IF('Prop Drill Pipe Inp Report'!AB402="X",1,IF('Prop Drill Pipe Inp Report'!AC402="X",1,IF('Prop Drill Pipe Inp Report'!AD402="X",1,IF('Prop Drill Pipe Inp Report'!AE402="X",1,IF('Prop Drill Pipe Inp Report'!AF402="X",1,IF('Prop Drill Pipe Inp Report'!AG402="X",1,IF('Prop Drill Pipe Inp Report'!AH402="X",1,IF('Prop Drill Pipe Inp Report'!AI402="X",1,IF('Prop Drill Pipe Inp Report'!AJ402="X",1,IF('Prop Drill Pipe Inp Report'!AK402="X",1,IF('Prop Drill Pipe Inp Report'!AL402="X",1,IF('Prop Drill Pipe Inp Report'!AM402="X",1,IF('Prop Drill Pipe Inp Report'!AN402="X",1,IF('Prop Drill Pipe Inp Report'!AO402="X",1,IF('Prop Drill Pipe Inp Report'!AP402="X",1,0)))))))))))))))))</f>
        <v>0</v>
      </c>
      <c r="J395">
        <f>IF('Prop Drill Pipe Inp Report'!AU402="X",1,IF('Prop Drill Pipe Inp Report'!AV402="X",1,IF('Prop Drill Pipe Inp Report'!AW402="X",1,IF('Prop Drill Pipe Inp Report'!AX402="X",1,IF('Prop Drill Pipe Inp Report'!AY402="X",1,IF('Prop Drill Pipe Inp Report'!AZ402="X",1,IF('Prop Drill Pipe Inp Report'!BA402="X",1,IF('Prop Drill Pipe Inp Report'!BB402="X",1,IF('Prop Drill Pipe Inp Report'!BC402="X",1,IF('Prop Drill Pipe Inp Report'!BD402="X",1,IF('Prop Drill Pipe Inp Report'!BE402="X",1,0)))))))))))</f>
        <v>0</v>
      </c>
    </row>
    <row r="396" spans="9:10" x14ac:dyDescent="0.25">
      <c r="I396">
        <f>IF('Prop Drill Pipe Inp Report'!Z403="X",1,IF('Prop Drill Pipe Inp Report'!AA403="X",1,IF('Prop Drill Pipe Inp Report'!AB403="X",1,IF('Prop Drill Pipe Inp Report'!AC403="X",1,IF('Prop Drill Pipe Inp Report'!AD403="X",1,IF('Prop Drill Pipe Inp Report'!AE403="X",1,IF('Prop Drill Pipe Inp Report'!AF403="X",1,IF('Prop Drill Pipe Inp Report'!AG403="X",1,IF('Prop Drill Pipe Inp Report'!AH403="X",1,IF('Prop Drill Pipe Inp Report'!AI403="X",1,IF('Prop Drill Pipe Inp Report'!AJ403="X",1,IF('Prop Drill Pipe Inp Report'!AK403="X",1,IF('Prop Drill Pipe Inp Report'!AL403="X",1,IF('Prop Drill Pipe Inp Report'!AM403="X",1,IF('Prop Drill Pipe Inp Report'!AN403="X",1,IF('Prop Drill Pipe Inp Report'!AO403="X",1,IF('Prop Drill Pipe Inp Report'!AP403="X",1,0)))))))))))))))))</f>
        <v>0</v>
      </c>
      <c r="J396">
        <f>IF('Prop Drill Pipe Inp Report'!AU403="X",1,IF('Prop Drill Pipe Inp Report'!AV403="X",1,IF('Prop Drill Pipe Inp Report'!AW403="X",1,IF('Prop Drill Pipe Inp Report'!AX403="X",1,IF('Prop Drill Pipe Inp Report'!AY403="X",1,IF('Prop Drill Pipe Inp Report'!AZ403="X",1,IF('Prop Drill Pipe Inp Report'!BA403="X",1,IF('Prop Drill Pipe Inp Report'!BB403="X",1,IF('Prop Drill Pipe Inp Report'!BC403="X",1,IF('Prop Drill Pipe Inp Report'!BD403="X",1,IF('Prop Drill Pipe Inp Report'!BE403="X",1,0)))))))))))</f>
        <v>0</v>
      </c>
    </row>
    <row r="397" spans="9:10" x14ac:dyDescent="0.25">
      <c r="I397">
        <f>IF('Prop Drill Pipe Inp Report'!Z404="X",1,IF('Prop Drill Pipe Inp Report'!AA404="X",1,IF('Prop Drill Pipe Inp Report'!AB404="X",1,IF('Prop Drill Pipe Inp Report'!AC404="X",1,IF('Prop Drill Pipe Inp Report'!AD404="X",1,IF('Prop Drill Pipe Inp Report'!AE404="X",1,IF('Prop Drill Pipe Inp Report'!AF404="X",1,IF('Prop Drill Pipe Inp Report'!AG404="X",1,IF('Prop Drill Pipe Inp Report'!AH404="X",1,IF('Prop Drill Pipe Inp Report'!AI404="X",1,IF('Prop Drill Pipe Inp Report'!AJ404="X",1,IF('Prop Drill Pipe Inp Report'!AK404="X",1,IF('Prop Drill Pipe Inp Report'!AL404="X",1,IF('Prop Drill Pipe Inp Report'!AM404="X",1,IF('Prop Drill Pipe Inp Report'!AN404="X",1,IF('Prop Drill Pipe Inp Report'!AO404="X",1,IF('Prop Drill Pipe Inp Report'!AP404="X",1,0)))))))))))))))))</f>
        <v>0</v>
      </c>
      <c r="J397">
        <f>IF('Prop Drill Pipe Inp Report'!AU404="X",1,IF('Prop Drill Pipe Inp Report'!AV404="X",1,IF('Prop Drill Pipe Inp Report'!AW404="X",1,IF('Prop Drill Pipe Inp Report'!AX404="X",1,IF('Prop Drill Pipe Inp Report'!AY404="X",1,IF('Prop Drill Pipe Inp Report'!AZ404="X",1,IF('Prop Drill Pipe Inp Report'!BA404="X",1,IF('Prop Drill Pipe Inp Report'!BB404="X",1,IF('Prop Drill Pipe Inp Report'!BC404="X",1,IF('Prop Drill Pipe Inp Report'!BD404="X",1,IF('Prop Drill Pipe Inp Report'!BE404="X",1,0)))))))))))</f>
        <v>0</v>
      </c>
    </row>
    <row r="398" spans="9:10" x14ac:dyDescent="0.25">
      <c r="I398">
        <f>IF('Prop Drill Pipe Inp Report'!Z405="X",1,IF('Prop Drill Pipe Inp Report'!AA405="X",1,IF('Prop Drill Pipe Inp Report'!AB405="X",1,IF('Prop Drill Pipe Inp Report'!AC405="X",1,IF('Prop Drill Pipe Inp Report'!AD405="X",1,IF('Prop Drill Pipe Inp Report'!AE405="X",1,IF('Prop Drill Pipe Inp Report'!AF405="X",1,IF('Prop Drill Pipe Inp Report'!AG405="X",1,IF('Prop Drill Pipe Inp Report'!AH405="X",1,IF('Prop Drill Pipe Inp Report'!AI405="X",1,IF('Prop Drill Pipe Inp Report'!AJ405="X",1,IF('Prop Drill Pipe Inp Report'!AK405="X",1,IF('Prop Drill Pipe Inp Report'!AL405="X",1,IF('Prop Drill Pipe Inp Report'!AM405="X",1,IF('Prop Drill Pipe Inp Report'!AN405="X",1,IF('Prop Drill Pipe Inp Report'!AO405="X",1,IF('Prop Drill Pipe Inp Report'!AP405="X",1,0)))))))))))))))))</f>
        <v>0</v>
      </c>
      <c r="J398">
        <f>IF('Prop Drill Pipe Inp Report'!AU405="X",1,IF('Prop Drill Pipe Inp Report'!AV405="X",1,IF('Prop Drill Pipe Inp Report'!AW405="X",1,IF('Prop Drill Pipe Inp Report'!AX405="X",1,IF('Prop Drill Pipe Inp Report'!AY405="X",1,IF('Prop Drill Pipe Inp Report'!AZ405="X",1,IF('Prop Drill Pipe Inp Report'!BA405="X",1,IF('Prop Drill Pipe Inp Report'!BB405="X",1,IF('Prop Drill Pipe Inp Report'!BC405="X",1,IF('Prop Drill Pipe Inp Report'!BD405="X",1,IF('Prop Drill Pipe Inp Report'!BE405="X",1,0)))))))))))</f>
        <v>0</v>
      </c>
    </row>
    <row r="399" spans="9:10" x14ac:dyDescent="0.25">
      <c r="I399">
        <f>IF('Prop Drill Pipe Inp Report'!Z406="X",1,IF('Prop Drill Pipe Inp Report'!AA406="X",1,IF('Prop Drill Pipe Inp Report'!AB406="X",1,IF('Prop Drill Pipe Inp Report'!AC406="X",1,IF('Prop Drill Pipe Inp Report'!AD406="X",1,IF('Prop Drill Pipe Inp Report'!AE406="X",1,IF('Prop Drill Pipe Inp Report'!AF406="X",1,IF('Prop Drill Pipe Inp Report'!AG406="X",1,IF('Prop Drill Pipe Inp Report'!AH406="X",1,IF('Prop Drill Pipe Inp Report'!AI406="X",1,IF('Prop Drill Pipe Inp Report'!AJ406="X",1,IF('Prop Drill Pipe Inp Report'!AK406="X",1,IF('Prop Drill Pipe Inp Report'!AL406="X",1,IF('Prop Drill Pipe Inp Report'!AM406="X",1,IF('Prop Drill Pipe Inp Report'!AN406="X",1,IF('Prop Drill Pipe Inp Report'!AO406="X",1,IF('Prop Drill Pipe Inp Report'!AP406="X",1,0)))))))))))))))))</f>
        <v>0</v>
      </c>
      <c r="J399">
        <f>IF('Prop Drill Pipe Inp Report'!AU406="X",1,IF('Prop Drill Pipe Inp Report'!AV406="X",1,IF('Prop Drill Pipe Inp Report'!AW406="X",1,IF('Prop Drill Pipe Inp Report'!AX406="X",1,IF('Prop Drill Pipe Inp Report'!AY406="X",1,IF('Prop Drill Pipe Inp Report'!AZ406="X",1,IF('Prop Drill Pipe Inp Report'!BA406="X",1,IF('Prop Drill Pipe Inp Report'!BB406="X",1,IF('Prop Drill Pipe Inp Report'!BC406="X",1,IF('Prop Drill Pipe Inp Report'!BD406="X",1,IF('Prop Drill Pipe Inp Report'!BE406="X",1,0)))))))))))</f>
        <v>0</v>
      </c>
    </row>
    <row r="400" spans="9:10" x14ac:dyDescent="0.25">
      <c r="I400">
        <f>IF('Prop Drill Pipe Inp Report'!Z407="X",1,IF('Prop Drill Pipe Inp Report'!AA407="X",1,IF('Prop Drill Pipe Inp Report'!AB407="X",1,IF('Prop Drill Pipe Inp Report'!AC407="X",1,IF('Prop Drill Pipe Inp Report'!AD407="X",1,IF('Prop Drill Pipe Inp Report'!AE407="X",1,IF('Prop Drill Pipe Inp Report'!AF407="X",1,IF('Prop Drill Pipe Inp Report'!AG407="X",1,IF('Prop Drill Pipe Inp Report'!AH407="X",1,IF('Prop Drill Pipe Inp Report'!AI407="X",1,IF('Prop Drill Pipe Inp Report'!AJ407="X",1,IF('Prop Drill Pipe Inp Report'!AK407="X",1,IF('Prop Drill Pipe Inp Report'!AL407="X",1,IF('Prop Drill Pipe Inp Report'!AM407="X",1,IF('Prop Drill Pipe Inp Report'!AN407="X",1,IF('Prop Drill Pipe Inp Report'!AO407="X",1,IF('Prop Drill Pipe Inp Report'!AP407="X",1,0)))))))))))))))))</f>
        <v>0</v>
      </c>
      <c r="J400">
        <f>IF('Prop Drill Pipe Inp Report'!AU407="X",1,IF('Prop Drill Pipe Inp Report'!AV407="X",1,IF('Prop Drill Pipe Inp Report'!AW407="X",1,IF('Prop Drill Pipe Inp Report'!AX407="X",1,IF('Prop Drill Pipe Inp Report'!AY407="X",1,IF('Prop Drill Pipe Inp Report'!AZ407="X",1,IF('Prop Drill Pipe Inp Report'!BA407="X",1,IF('Prop Drill Pipe Inp Report'!BB407="X",1,IF('Prop Drill Pipe Inp Report'!BC407="X",1,IF('Prop Drill Pipe Inp Report'!BD407="X",1,IF('Prop Drill Pipe Inp Report'!BE407="X",1,0)))))))))))</f>
        <v>0</v>
      </c>
    </row>
    <row r="401" spans="9:10" x14ac:dyDescent="0.25">
      <c r="I401">
        <f>IF('Prop Drill Pipe Inp Report'!Z408="X",1,IF('Prop Drill Pipe Inp Report'!AA408="X",1,IF('Prop Drill Pipe Inp Report'!AB408="X",1,IF('Prop Drill Pipe Inp Report'!AC408="X",1,IF('Prop Drill Pipe Inp Report'!AD408="X",1,IF('Prop Drill Pipe Inp Report'!AE408="X",1,IF('Prop Drill Pipe Inp Report'!AF408="X",1,IF('Prop Drill Pipe Inp Report'!AG408="X",1,IF('Prop Drill Pipe Inp Report'!AH408="X",1,IF('Prop Drill Pipe Inp Report'!AI408="X",1,IF('Prop Drill Pipe Inp Report'!AJ408="X",1,IF('Prop Drill Pipe Inp Report'!AK408="X",1,IF('Prop Drill Pipe Inp Report'!AL408="X",1,IF('Prop Drill Pipe Inp Report'!AM408="X",1,IF('Prop Drill Pipe Inp Report'!AN408="X",1,IF('Prop Drill Pipe Inp Report'!AO408="X",1,IF('Prop Drill Pipe Inp Report'!AP408="X",1,0)))))))))))))))))</f>
        <v>0</v>
      </c>
      <c r="J401">
        <f>IF('Prop Drill Pipe Inp Report'!AU408="X",1,IF('Prop Drill Pipe Inp Report'!AV408="X",1,IF('Prop Drill Pipe Inp Report'!AW408="X",1,IF('Prop Drill Pipe Inp Report'!AX408="X",1,IF('Prop Drill Pipe Inp Report'!AY408="X",1,IF('Prop Drill Pipe Inp Report'!AZ408="X",1,IF('Prop Drill Pipe Inp Report'!BA408="X",1,IF('Prop Drill Pipe Inp Report'!BB408="X",1,IF('Prop Drill Pipe Inp Report'!BC408="X",1,IF('Prop Drill Pipe Inp Report'!BD408="X",1,IF('Prop Drill Pipe Inp Report'!BE408="X",1,0)))))))))))</f>
        <v>0</v>
      </c>
    </row>
    <row r="402" spans="9:10" x14ac:dyDescent="0.25">
      <c r="I402">
        <f>IF('Prop Drill Pipe Inp Report'!Z409="X",1,IF('Prop Drill Pipe Inp Report'!AA409="X",1,IF('Prop Drill Pipe Inp Report'!AB409="X",1,IF('Prop Drill Pipe Inp Report'!AC409="X",1,IF('Prop Drill Pipe Inp Report'!AD409="X",1,IF('Prop Drill Pipe Inp Report'!AE409="X",1,IF('Prop Drill Pipe Inp Report'!AF409="X",1,IF('Prop Drill Pipe Inp Report'!AG409="X",1,IF('Prop Drill Pipe Inp Report'!AH409="X",1,IF('Prop Drill Pipe Inp Report'!AI409="X",1,IF('Prop Drill Pipe Inp Report'!AJ409="X",1,IF('Prop Drill Pipe Inp Report'!AK409="X",1,IF('Prop Drill Pipe Inp Report'!AL409="X",1,IF('Prop Drill Pipe Inp Report'!AM409="X",1,IF('Prop Drill Pipe Inp Report'!AN409="X",1,IF('Prop Drill Pipe Inp Report'!AO409="X",1,IF('Prop Drill Pipe Inp Report'!AP409="X",1,0)))))))))))))))))</f>
        <v>0</v>
      </c>
      <c r="J402">
        <f>IF('Prop Drill Pipe Inp Report'!AU409="X",1,IF('Prop Drill Pipe Inp Report'!AV409="X",1,IF('Prop Drill Pipe Inp Report'!AW409="X",1,IF('Prop Drill Pipe Inp Report'!AX409="X",1,IF('Prop Drill Pipe Inp Report'!AY409="X",1,IF('Prop Drill Pipe Inp Report'!AZ409="X",1,IF('Prop Drill Pipe Inp Report'!BA409="X",1,IF('Prop Drill Pipe Inp Report'!BB409="X",1,IF('Prop Drill Pipe Inp Report'!BC409="X",1,IF('Prop Drill Pipe Inp Report'!BD409="X",1,IF('Prop Drill Pipe Inp Report'!BE409="X",1,0)))))))))))</f>
        <v>0</v>
      </c>
    </row>
    <row r="403" spans="9:10" x14ac:dyDescent="0.25">
      <c r="I403">
        <f>IF('Prop Drill Pipe Inp Report'!Z410="X",1,IF('Prop Drill Pipe Inp Report'!AA410="X",1,IF('Prop Drill Pipe Inp Report'!AB410="X",1,IF('Prop Drill Pipe Inp Report'!AC410="X",1,IF('Prop Drill Pipe Inp Report'!AD410="X",1,IF('Prop Drill Pipe Inp Report'!AE410="X",1,IF('Prop Drill Pipe Inp Report'!AF410="X",1,IF('Prop Drill Pipe Inp Report'!AG410="X",1,IF('Prop Drill Pipe Inp Report'!AH410="X",1,IF('Prop Drill Pipe Inp Report'!AI410="X",1,IF('Prop Drill Pipe Inp Report'!AJ410="X",1,IF('Prop Drill Pipe Inp Report'!AK410="X",1,IF('Prop Drill Pipe Inp Report'!AL410="X",1,IF('Prop Drill Pipe Inp Report'!AM410="X",1,IF('Prop Drill Pipe Inp Report'!AN410="X",1,IF('Prop Drill Pipe Inp Report'!AO410="X",1,IF('Prop Drill Pipe Inp Report'!AP410="X",1,0)))))))))))))))))</f>
        <v>0</v>
      </c>
      <c r="J403">
        <f>IF('Prop Drill Pipe Inp Report'!AU410="X",1,IF('Prop Drill Pipe Inp Report'!AV410="X",1,IF('Prop Drill Pipe Inp Report'!AW410="X",1,IF('Prop Drill Pipe Inp Report'!AX410="X",1,IF('Prop Drill Pipe Inp Report'!AY410="X",1,IF('Prop Drill Pipe Inp Report'!AZ410="X",1,IF('Prop Drill Pipe Inp Report'!BA410="X",1,IF('Prop Drill Pipe Inp Report'!BB410="X",1,IF('Prop Drill Pipe Inp Report'!BC410="X",1,IF('Prop Drill Pipe Inp Report'!BD410="X",1,IF('Prop Drill Pipe Inp Report'!BE410="X",1,0)))))))))))</f>
        <v>0</v>
      </c>
    </row>
    <row r="404" spans="9:10" x14ac:dyDescent="0.25">
      <c r="I404">
        <f>IF('Prop Drill Pipe Inp Report'!Z411="X",1,IF('Prop Drill Pipe Inp Report'!AA411="X",1,IF('Prop Drill Pipe Inp Report'!AB411="X",1,IF('Prop Drill Pipe Inp Report'!AC411="X",1,IF('Prop Drill Pipe Inp Report'!AD411="X",1,IF('Prop Drill Pipe Inp Report'!AE411="X",1,IF('Prop Drill Pipe Inp Report'!AF411="X",1,IF('Prop Drill Pipe Inp Report'!AG411="X",1,IF('Prop Drill Pipe Inp Report'!AH411="X",1,IF('Prop Drill Pipe Inp Report'!AI411="X",1,IF('Prop Drill Pipe Inp Report'!AJ411="X",1,IF('Prop Drill Pipe Inp Report'!AK411="X",1,IF('Prop Drill Pipe Inp Report'!AL411="X",1,IF('Prop Drill Pipe Inp Report'!AM411="X",1,IF('Prop Drill Pipe Inp Report'!AN411="X",1,IF('Prop Drill Pipe Inp Report'!AO411="X",1,IF('Prop Drill Pipe Inp Report'!AP411="X",1,0)))))))))))))))))</f>
        <v>0</v>
      </c>
      <c r="J404">
        <f>IF('Prop Drill Pipe Inp Report'!AU411="X",1,IF('Prop Drill Pipe Inp Report'!AV411="X",1,IF('Prop Drill Pipe Inp Report'!AW411="X",1,IF('Prop Drill Pipe Inp Report'!AX411="X",1,IF('Prop Drill Pipe Inp Report'!AY411="X",1,IF('Prop Drill Pipe Inp Report'!AZ411="X",1,IF('Prop Drill Pipe Inp Report'!BA411="X",1,IF('Prop Drill Pipe Inp Report'!BB411="X",1,IF('Prop Drill Pipe Inp Report'!BC411="X",1,IF('Prop Drill Pipe Inp Report'!BD411="X",1,IF('Prop Drill Pipe Inp Report'!BE411="X",1,0)))))))))))</f>
        <v>0</v>
      </c>
    </row>
    <row r="405" spans="9:10" x14ac:dyDescent="0.25">
      <c r="I405">
        <f>IF('Prop Drill Pipe Inp Report'!Z412="X",1,IF('Prop Drill Pipe Inp Report'!AA412="X",1,IF('Prop Drill Pipe Inp Report'!AB412="X",1,IF('Prop Drill Pipe Inp Report'!AC412="X",1,IF('Prop Drill Pipe Inp Report'!AD412="X",1,IF('Prop Drill Pipe Inp Report'!AE412="X",1,IF('Prop Drill Pipe Inp Report'!AF412="X",1,IF('Prop Drill Pipe Inp Report'!AG412="X",1,IF('Prop Drill Pipe Inp Report'!AH412="X",1,IF('Prop Drill Pipe Inp Report'!AI412="X",1,IF('Prop Drill Pipe Inp Report'!AJ412="X",1,IF('Prop Drill Pipe Inp Report'!AK412="X",1,IF('Prop Drill Pipe Inp Report'!AL412="X",1,IF('Prop Drill Pipe Inp Report'!AM412="X",1,IF('Prop Drill Pipe Inp Report'!AN412="X",1,IF('Prop Drill Pipe Inp Report'!AO412="X",1,IF('Prop Drill Pipe Inp Report'!AP412="X",1,0)))))))))))))))))</f>
        <v>0</v>
      </c>
      <c r="J405">
        <f>IF('Prop Drill Pipe Inp Report'!AU412="X",1,IF('Prop Drill Pipe Inp Report'!AV412="X",1,IF('Prop Drill Pipe Inp Report'!AW412="X",1,IF('Prop Drill Pipe Inp Report'!AX412="X",1,IF('Prop Drill Pipe Inp Report'!AY412="X",1,IF('Prop Drill Pipe Inp Report'!AZ412="X",1,IF('Prop Drill Pipe Inp Report'!BA412="X",1,IF('Prop Drill Pipe Inp Report'!BB412="X",1,IF('Prop Drill Pipe Inp Report'!BC412="X",1,IF('Prop Drill Pipe Inp Report'!BD412="X",1,IF('Prop Drill Pipe Inp Report'!BE412="X",1,0)))))))))))</f>
        <v>0</v>
      </c>
    </row>
    <row r="406" spans="9:10" x14ac:dyDescent="0.25">
      <c r="I406">
        <f>IF('Prop Drill Pipe Inp Report'!Z413="X",1,IF('Prop Drill Pipe Inp Report'!AA413="X",1,IF('Prop Drill Pipe Inp Report'!AB413="X",1,IF('Prop Drill Pipe Inp Report'!AC413="X",1,IF('Prop Drill Pipe Inp Report'!AD413="X",1,IF('Prop Drill Pipe Inp Report'!AE413="X",1,IF('Prop Drill Pipe Inp Report'!AF413="X",1,IF('Prop Drill Pipe Inp Report'!AG413="X",1,IF('Prop Drill Pipe Inp Report'!AH413="X",1,IF('Prop Drill Pipe Inp Report'!AI413="X",1,IF('Prop Drill Pipe Inp Report'!AJ413="X",1,IF('Prop Drill Pipe Inp Report'!AK413="X",1,IF('Prop Drill Pipe Inp Report'!AL413="X",1,IF('Prop Drill Pipe Inp Report'!AM413="X",1,IF('Prop Drill Pipe Inp Report'!AN413="X",1,IF('Prop Drill Pipe Inp Report'!AO413="X",1,IF('Prop Drill Pipe Inp Report'!AP413="X",1,0)))))))))))))))))</f>
        <v>0</v>
      </c>
      <c r="J406">
        <f>IF('Prop Drill Pipe Inp Report'!AU413="X",1,IF('Prop Drill Pipe Inp Report'!AV413="X",1,IF('Prop Drill Pipe Inp Report'!AW413="X",1,IF('Prop Drill Pipe Inp Report'!AX413="X",1,IF('Prop Drill Pipe Inp Report'!AY413="X",1,IF('Prop Drill Pipe Inp Report'!AZ413="X",1,IF('Prop Drill Pipe Inp Report'!BA413="X",1,IF('Prop Drill Pipe Inp Report'!BB413="X",1,IF('Prop Drill Pipe Inp Report'!BC413="X",1,IF('Prop Drill Pipe Inp Report'!BD413="X",1,IF('Prop Drill Pipe Inp Report'!BE413="X",1,0)))))))))))</f>
        <v>0</v>
      </c>
    </row>
    <row r="407" spans="9:10" x14ac:dyDescent="0.25">
      <c r="I407">
        <f>IF('Prop Drill Pipe Inp Report'!Z414="X",1,IF('Prop Drill Pipe Inp Report'!AA414="X",1,IF('Prop Drill Pipe Inp Report'!AB414="X",1,IF('Prop Drill Pipe Inp Report'!AC414="X",1,IF('Prop Drill Pipe Inp Report'!AD414="X",1,IF('Prop Drill Pipe Inp Report'!AE414="X",1,IF('Prop Drill Pipe Inp Report'!AF414="X",1,IF('Prop Drill Pipe Inp Report'!AG414="X",1,IF('Prop Drill Pipe Inp Report'!AH414="X",1,IF('Prop Drill Pipe Inp Report'!AI414="X",1,IF('Prop Drill Pipe Inp Report'!AJ414="X",1,IF('Prop Drill Pipe Inp Report'!AK414="X",1,IF('Prop Drill Pipe Inp Report'!AL414="X",1,IF('Prop Drill Pipe Inp Report'!AM414="X",1,IF('Prop Drill Pipe Inp Report'!AN414="X",1,IF('Prop Drill Pipe Inp Report'!AO414="X",1,IF('Prop Drill Pipe Inp Report'!AP414="X",1,0)))))))))))))))))</f>
        <v>0</v>
      </c>
      <c r="J407">
        <f>IF('Prop Drill Pipe Inp Report'!AU414="X",1,IF('Prop Drill Pipe Inp Report'!AV414="X",1,IF('Prop Drill Pipe Inp Report'!AW414="X",1,IF('Prop Drill Pipe Inp Report'!AX414="X",1,IF('Prop Drill Pipe Inp Report'!AY414="X",1,IF('Prop Drill Pipe Inp Report'!AZ414="X",1,IF('Prop Drill Pipe Inp Report'!BA414="X",1,IF('Prop Drill Pipe Inp Report'!BB414="X",1,IF('Prop Drill Pipe Inp Report'!BC414="X",1,IF('Prop Drill Pipe Inp Report'!BD414="X",1,IF('Prop Drill Pipe Inp Report'!BE414="X",1,0)))))))))))</f>
        <v>0</v>
      </c>
    </row>
    <row r="408" spans="9:10" x14ac:dyDescent="0.25">
      <c r="I408">
        <f>IF('Prop Drill Pipe Inp Report'!Z415="X",1,IF('Prop Drill Pipe Inp Report'!AA415="X",1,IF('Prop Drill Pipe Inp Report'!AB415="X",1,IF('Prop Drill Pipe Inp Report'!AC415="X",1,IF('Prop Drill Pipe Inp Report'!AD415="X",1,IF('Prop Drill Pipe Inp Report'!AE415="X",1,IF('Prop Drill Pipe Inp Report'!AF415="X",1,IF('Prop Drill Pipe Inp Report'!AG415="X",1,IF('Prop Drill Pipe Inp Report'!AH415="X",1,IF('Prop Drill Pipe Inp Report'!AI415="X",1,IF('Prop Drill Pipe Inp Report'!AJ415="X",1,IF('Prop Drill Pipe Inp Report'!AK415="X",1,IF('Prop Drill Pipe Inp Report'!AL415="X",1,IF('Prop Drill Pipe Inp Report'!AM415="X",1,IF('Prop Drill Pipe Inp Report'!AN415="X",1,IF('Prop Drill Pipe Inp Report'!AO415="X",1,IF('Prop Drill Pipe Inp Report'!AP415="X",1,0)))))))))))))))))</f>
        <v>0</v>
      </c>
      <c r="J408">
        <f>IF('Prop Drill Pipe Inp Report'!AU415="X",1,IF('Prop Drill Pipe Inp Report'!AV415="X",1,IF('Prop Drill Pipe Inp Report'!AW415="X",1,IF('Prop Drill Pipe Inp Report'!AX415="X",1,IF('Prop Drill Pipe Inp Report'!AY415="X",1,IF('Prop Drill Pipe Inp Report'!AZ415="X",1,IF('Prop Drill Pipe Inp Report'!BA415="X",1,IF('Prop Drill Pipe Inp Report'!BB415="X",1,IF('Prop Drill Pipe Inp Report'!BC415="X",1,IF('Prop Drill Pipe Inp Report'!BD415="X",1,IF('Prop Drill Pipe Inp Report'!BE415="X",1,0)))))))))))</f>
        <v>0</v>
      </c>
    </row>
    <row r="409" spans="9:10" x14ac:dyDescent="0.25">
      <c r="I409">
        <f>IF('Prop Drill Pipe Inp Report'!Z416="X",1,IF('Prop Drill Pipe Inp Report'!AA416="X",1,IF('Prop Drill Pipe Inp Report'!AB416="X",1,IF('Prop Drill Pipe Inp Report'!AC416="X",1,IF('Prop Drill Pipe Inp Report'!AD416="X",1,IF('Prop Drill Pipe Inp Report'!AE416="X",1,IF('Prop Drill Pipe Inp Report'!AF416="X",1,IF('Prop Drill Pipe Inp Report'!AG416="X",1,IF('Prop Drill Pipe Inp Report'!AH416="X",1,IF('Prop Drill Pipe Inp Report'!AI416="X",1,IF('Prop Drill Pipe Inp Report'!AJ416="X",1,IF('Prop Drill Pipe Inp Report'!AK416="X",1,IF('Prop Drill Pipe Inp Report'!AL416="X",1,IF('Prop Drill Pipe Inp Report'!AM416="X",1,IF('Prop Drill Pipe Inp Report'!AN416="X",1,IF('Prop Drill Pipe Inp Report'!AO416="X",1,IF('Prop Drill Pipe Inp Report'!AP416="X",1,0)))))))))))))))))</f>
        <v>0</v>
      </c>
      <c r="J409">
        <f>IF('Prop Drill Pipe Inp Report'!AU416="X",1,IF('Prop Drill Pipe Inp Report'!AV416="X",1,IF('Prop Drill Pipe Inp Report'!AW416="X",1,IF('Prop Drill Pipe Inp Report'!AX416="X",1,IF('Prop Drill Pipe Inp Report'!AY416="X",1,IF('Prop Drill Pipe Inp Report'!AZ416="X",1,IF('Prop Drill Pipe Inp Report'!BA416="X",1,IF('Prop Drill Pipe Inp Report'!BB416="X",1,IF('Prop Drill Pipe Inp Report'!BC416="X",1,IF('Prop Drill Pipe Inp Report'!BD416="X",1,IF('Prop Drill Pipe Inp Report'!BE416="X",1,0)))))))))))</f>
        <v>0</v>
      </c>
    </row>
    <row r="410" spans="9:10" x14ac:dyDescent="0.25">
      <c r="I410">
        <f>IF('Prop Drill Pipe Inp Report'!Z417="X",1,IF('Prop Drill Pipe Inp Report'!AA417="X",1,IF('Prop Drill Pipe Inp Report'!AB417="X",1,IF('Prop Drill Pipe Inp Report'!AC417="X",1,IF('Prop Drill Pipe Inp Report'!AD417="X",1,IF('Prop Drill Pipe Inp Report'!AE417="X",1,IF('Prop Drill Pipe Inp Report'!AF417="X",1,IF('Prop Drill Pipe Inp Report'!AG417="X",1,IF('Prop Drill Pipe Inp Report'!AH417="X",1,IF('Prop Drill Pipe Inp Report'!AI417="X",1,IF('Prop Drill Pipe Inp Report'!AJ417="X",1,IF('Prop Drill Pipe Inp Report'!AK417="X",1,IF('Prop Drill Pipe Inp Report'!AL417="X",1,IF('Prop Drill Pipe Inp Report'!AM417="X",1,IF('Prop Drill Pipe Inp Report'!AN417="X",1,IF('Prop Drill Pipe Inp Report'!AO417="X",1,IF('Prop Drill Pipe Inp Report'!AP417="X",1,0)))))))))))))))))</f>
        <v>0</v>
      </c>
      <c r="J410">
        <f>IF('Prop Drill Pipe Inp Report'!AU417="X",1,IF('Prop Drill Pipe Inp Report'!AV417="X",1,IF('Prop Drill Pipe Inp Report'!AW417="X",1,IF('Prop Drill Pipe Inp Report'!AX417="X",1,IF('Prop Drill Pipe Inp Report'!AY417="X",1,IF('Prop Drill Pipe Inp Report'!AZ417="X",1,IF('Prop Drill Pipe Inp Report'!BA417="X",1,IF('Prop Drill Pipe Inp Report'!BB417="X",1,IF('Prop Drill Pipe Inp Report'!BC417="X",1,IF('Prop Drill Pipe Inp Report'!BD417="X",1,IF('Prop Drill Pipe Inp Report'!BE417="X",1,0)))))))))))</f>
        <v>0</v>
      </c>
    </row>
    <row r="411" spans="9:10" x14ac:dyDescent="0.25">
      <c r="I411">
        <f>IF('Prop Drill Pipe Inp Report'!Z418="X",1,IF('Prop Drill Pipe Inp Report'!AA418="X",1,IF('Prop Drill Pipe Inp Report'!AB418="X",1,IF('Prop Drill Pipe Inp Report'!AC418="X",1,IF('Prop Drill Pipe Inp Report'!AD418="X",1,IF('Prop Drill Pipe Inp Report'!AE418="X",1,IF('Prop Drill Pipe Inp Report'!AF418="X",1,IF('Prop Drill Pipe Inp Report'!AG418="X",1,IF('Prop Drill Pipe Inp Report'!AH418="X",1,IF('Prop Drill Pipe Inp Report'!AI418="X",1,IF('Prop Drill Pipe Inp Report'!AJ418="X",1,IF('Prop Drill Pipe Inp Report'!AK418="X",1,IF('Prop Drill Pipe Inp Report'!AL418="X",1,IF('Prop Drill Pipe Inp Report'!AM418="X",1,IF('Prop Drill Pipe Inp Report'!AN418="X",1,IF('Prop Drill Pipe Inp Report'!AO418="X",1,IF('Prop Drill Pipe Inp Report'!AP418="X",1,0)))))))))))))))))</f>
        <v>0</v>
      </c>
      <c r="J411">
        <f>IF('Prop Drill Pipe Inp Report'!AU418="X",1,IF('Prop Drill Pipe Inp Report'!AV418="X",1,IF('Prop Drill Pipe Inp Report'!AW418="X",1,IF('Prop Drill Pipe Inp Report'!AX418="X",1,IF('Prop Drill Pipe Inp Report'!AY418="X",1,IF('Prop Drill Pipe Inp Report'!AZ418="X",1,IF('Prop Drill Pipe Inp Report'!BA418="X",1,IF('Prop Drill Pipe Inp Report'!BB418="X",1,IF('Prop Drill Pipe Inp Report'!BC418="X",1,IF('Prop Drill Pipe Inp Report'!BD418="X",1,IF('Prop Drill Pipe Inp Report'!BE418="X",1,0)))))))))))</f>
        <v>0</v>
      </c>
    </row>
    <row r="412" spans="9:10" x14ac:dyDescent="0.25">
      <c r="I412">
        <f>IF('Prop Drill Pipe Inp Report'!Z419="X",1,IF('Prop Drill Pipe Inp Report'!AA419="X",1,IF('Prop Drill Pipe Inp Report'!AB419="X",1,IF('Prop Drill Pipe Inp Report'!AC419="X",1,IF('Prop Drill Pipe Inp Report'!AD419="X",1,IF('Prop Drill Pipe Inp Report'!AE419="X",1,IF('Prop Drill Pipe Inp Report'!AF419="X",1,IF('Prop Drill Pipe Inp Report'!AG419="X",1,IF('Prop Drill Pipe Inp Report'!AH419="X",1,IF('Prop Drill Pipe Inp Report'!AI419="X",1,IF('Prop Drill Pipe Inp Report'!AJ419="X",1,IF('Prop Drill Pipe Inp Report'!AK419="X",1,IF('Prop Drill Pipe Inp Report'!AL419="X",1,IF('Prop Drill Pipe Inp Report'!AM419="X",1,IF('Prop Drill Pipe Inp Report'!AN419="X",1,IF('Prop Drill Pipe Inp Report'!AO419="X",1,IF('Prop Drill Pipe Inp Report'!AP419="X",1,0)))))))))))))))))</f>
        <v>0</v>
      </c>
      <c r="J412">
        <f>IF('Prop Drill Pipe Inp Report'!AU419="X",1,IF('Prop Drill Pipe Inp Report'!AV419="X",1,IF('Prop Drill Pipe Inp Report'!AW419="X",1,IF('Prop Drill Pipe Inp Report'!AX419="X",1,IF('Prop Drill Pipe Inp Report'!AY419="X",1,IF('Prop Drill Pipe Inp Report'!AZ419="X",1,IF('Prop Drill Pipe Inp Report'!BA419="X",1,IF('Prop Drill Pipe Inp Report'!BB419="X",1,IF('Prop Drill Pipe Inp Report'!BC419="X",1,IF('Prop Drill Pipe Inp Report'!BD419="X",1,IF('Prop Drill Pipe Inp Report'!BE419="X",1,0)))))))))))</f>
        <v>0</v>
      </c>
    </row>
    <row r="413" spans="9:10" x14ac:dyDescent="0.25">
      <c r="I413">
        <f>IF('Prop Drill Pipe Inp Report'!Z420="X",1,IF('Prop Drill Pipe Inp Report'!AA420="X",1,IF('Prop Drill Pipe Inp Report'!AB420="X",1,IF('Prop Drill Pipe Inp Report'!AC420="X",1,IF('Prop Drill Pipe Inp Report'!AD420="X",1,IF('Prop Drill Pipe Inp Report'!AE420="X",1,IF('Prop Drill Pipe Inp Report'!AF420="X",1,IF('Prop Drill Pipe Inp Report'!AG420="X",1,IF('Prop Drill Pipe Inp Report'!AH420="X",1,IF('Prop Drill Pipe Inp Report'!AI420="X",1,IF('Prop Drill Pipe Inp Report'!AJ420="X",1,IF('Prop Drill Pipe Inp Report'!AK420="X",1,IF('Prop Drill Pipe Inp Report'!AL420="X",1,IF('Prop Drill Pipe Inp Report'!AM420="X",1,IF('Prop Drill Pipe Inp Report'!AN420="X",1,IF('Prop Drill Pipe Inp Report'!AO420="X",1,IF('Prop Drill Pipe Inp Report'!AP420="X",1,0)))))))))))))))))</f>
        <v>0</v>
      </c>
      <c r="J413">
        <f>IF('Prop Drill Pipe Inp Report'!AU420="X",1,IF('Prop Drill Pipe Inp Report'!AV420="X",1,IF('Prop Drill Pipe Inp Report'!AW420="X",1,IF('Prop Drill Pipe Inp Report'!AX420="X",1,IF('Prop Drill Pipe Inp Report'!AY420="X",1,IF('Prop Drill Pipe Inp Report'!AZ420="X",1,IF('Prop Drill Pipe Inp Report'!BA420="X",1,IF('Prop Drill Pipe Inp Report'!BB420="X",1,IF('Prop Drill Pipe Inp Report'!BC420="X",1,IF('Prop Drill Pipe Inp Report'!BD420="X",1,IF('Prop Drill Pipe Inp Report'!BE420="X",1,0)))))))))))</f>
        <v>0</v>
      </c>
    </row>
    <row r="414" spans="9:10" x14ac:dyDescent="0.25">
      <c r="I414">
        <f>IF('Prop Drill Pipe Inp Report'!Z421="X",1,IF('Prop Drill Pipe Inp Report'!AA421="X",1,IF('Prop Drill Pipe Inp Report'!AB421="X",1,IF('Prop Drill Pipe Inp Report'!AC421="X",1,IF('Prop Drill Pipe Inp Report'!AD421="X",1,IF('Prop Drill Pipe Inp Report'!AE421="X",1,IF('Prop Drill Pipe Inp Report'!AF421="X",1,IF('Prop Drill Pipe Inp Report'!AG421="X",1,IF('Prop Drill Pipe Inp Report'!AH421="X",1,IF('Prop Drill Pipe Inp Report'!AI421="X",1,IF('Prop Drill Pipe Inp Report'!AJ421="X",1,IF('Prop Drill Pipe Inp Report'!AK421="X",1,IF('Prop Drill Pipe Inp Report'!AL421="X",1,IF('Prop Drill Pipe Inp Report'!AM421="X",1,IF('Prop Drill Pipe Inp Report'!AN421="X",1,IF('Prop Drill Pipe Inp Report'!AO421="X",1,IF('Prop Drill Pipe Inp Report'!AP421="X",1,0)))))))))))))))))</f>
        <v>0</v>
      </c>
      <c r="J414">
        <f>IF('Prop Drill Pipe Inp Report'!AU421="X",1,IF('Prop Drill Pipe Inp Report'!AV421="X",1,IF('Prop Drill Pipe Inp Report'!AW421="X",1,IF('Prop Drill Pipe Inp Report'!AX421="X",1,IF('Prop Drill Pipe Inp Report'!AY421="X",1,IF('Prop Drill Pipe Inp Report'!AZ421="X",1,IF('Prop Drill Pipe Inp Report'!BA421="X",1,IF('Prop Drill Pipe Inp Report'!BB421="X",1,IF('Prop Drill Pipe Inp Report'!BC421="X",1,IF('Prop Drill Pipe Inp Report'!BD421="X",1,IF('Prop Drill Pipe Inp Report'!BE421="X",1,0)))))))))))</f>
        <v>0</v>
      </c>
    </row>
    <row r="415" spans="9:10" x14ac:dyDescent="0.25">
      <c r="I415">
        <f>IF('Prop Drill Pipe Inp Report'!Z422="X",1,IF('Prop Drill Pipe Inp Report'!AA422="X",1,IF('Prop Drill Pipe Inp Report'!AB422="X",1,IF('Prop Drill Pipe Inp Report'!AC422="X",1,IF('Prop Drill Pipe Inp Report'!AD422="X",1,IF('Prop Drill Pipe Inp Report'!AE422="X",1,IF('Prop Drill Pipe Inp Report'!AF422="X",1,IF('Prop Drill Pipe Inp Report'!AG422="X",1,IF('Prop Drill Pipe Inp Report'!AH422="X",1,IF('Prop Drill Pipe Inp Report'!AI422="X",1,IF('Prop Drill Pipe Inp Report'!AJ422="X",1,IF('Prop Drill Pipe Inp Report'!AK422="X",1,IF('Prop Drill Pipe Inp Report'!AL422="X",1,IF('Prop Drill Pipe Inp Report'!AM422="X",1,IF('Prop Drill Pipe Inp Report'!AN422="X",1,IF('Prop Drill Pipe Inp Report'!AO422="X",1,IF('Prop Drill Pipe Inp Report'!AP422="X",1,0)))))))))))))))))</f>
        <v>0</v>
      </c>
      <c r="J415">
        <f>IF('Prop Drill Pipe Inp Report'!AU422="X",1,IF('Prop Drill Pipe Inp Report'!AV422="X",1,IF('Prop Drill Pipe Inp Report'!AW422="X",1,IF('Prop Drill Pipe Inp Report'!AX422="X",1,IF('Prop Drill Pipe Inp Report'!AY422="X",1,IF('Prop Drill Pipe Inp Report'!AZ422="X",1,IF('Prop Drill Pipe Inp Report'!BA422="X",1,IF('Prop Drill Pipe Inp Report'!BB422="X",1,IF('Prop Drill Pipe Inp Report'!BC422="X",1,IF('Prop Drill Pipe Inp Report'!BD422="X",1,IF('Prop Drill Pipe Inp Report'!BE422="X",1,0)))))))))))</f>
        <v>0</v>
      </c>
    </row>
    <row r="416" spans="9:10" x14ac:dyDescent="0.25">
      <c r="I416">
        <f>IF('Prop Drill Pipe Inp Report'!Z423="X",1,IF('Prop Drill Pipe Inp Report'!AA423="X",1,IF('Prop Drill Pipe Inp Report'!AB423="X",1,IF('Prop Drill Pipe Inp Report'!AC423="X",1,IF('Prop Drill Pipe Inp Report'!AD423="X",1,IF('Prop Drill Pipe Inp Report'!AE423="X",1,IF('Prop Drill Pipe Inp Report'!AF423="X",1,IF('Prop Drill Pipe Inp Report'!AG423="X",1,IF('Prop Drill Pipe Inp Report'!AH423="X",1,IF('Prop Drill Pipe Inp Report'!AI423="X",1,IF('Prop Drill Pipe Inp Report'!AJ423="X",1,IF('Prop Drill Pipe Inp Report'!AK423="X",1,IF('Prop Drill Pipe Inp Report'!AL423="X",1,IF('Prop Drill Pipe Inp Report'!AM423="X",1,IF('Prop Drill Pipe Inp Report'!AN423="X",1,IF('Prop Drill Pipe Inp Report'!AO423="X",1,IF('Prop Drill Pipe Inp Report'!AP423="X",1,0)))))))))))))))))</f>
        <v>0</v>
      </c>
      <c r="J416">
        <f>IF('Prop Drill Pipe Inp Report'!AU423="X",1,IF('Prop Drill Pipe Inp Report'!AV423="X",1,IF('Prop Drill Pipe Inp Report'!AW423="X",1,IF('Prop Drill Pipe Inp Report'!AX423="X",1,IF('Prop Drill Pipe Inp Report'!AY423="X",1,IF('Prop Drill Pipe Inp Report'!AZ423="X",1,IF('Prop Drill Pipe Inp Report'!BA423="X",1,IF('Prop Drill Pipe Inp Report'!BB423="X",1,IF('Prop Drill Pipe Inp Report'!BC423="X",1,IF('Prop Drill Pipe Inp Report'!BD423="X",1,IF('Prop Drill Pipe Inp Report'!BE423="X",1,0)))))))))))</f>
        <v>0</v>
      </c>
    </row>
    <row r="417" spans="9:10" x14ac:dyDescent="0.25">
      <c r="I417">
        <f>IF('Prop Drill Pipe Inp Report'!Z424="X",1,IF('Prop Drill Pipe Inp Report'!AA424="X",1,IF('Prop Drill Pipe Inp Report'!AB424="X",1,IF('Prop Drill Pipe Inp Report'!AC424="X",1,IF('Prop Drill Pipe Inp Report'!AD424="X",1,IF('Prop Drill Pipe Inp Report'!AE424="X",1,IF('Prop Drill Pipe Inp Report'!AF424="X",1,IF('Prop Drill Pipe Inp Report'!AG424="X",1,IF('Prop Drill Pipe Inp Report'!AH424="X",1,IF('Prop Drill Pipe Inp Report'!AI424="X",1,IF('Prop Drill Pipe Inp Report'!AJ424="X",1,IF('Prop Drill Pipe Inp Report'!AK424="X",1,IF('Prop Drill Pipe Inp Report'!AL424="X",1,IF('Prop Drill Pipe Inp Report'!AM424="X",1,IF('Prop Drill Pipe Inp Report'!AN424="X",1,IF('Prop Drill Pipe Inp Report'!AO424="X",1,IF('Prop Drill Pipe Inp Report'!AP424="X",1,0)))))))))))))))))</f>
        <v>0</v>
      </c>
      <c r="J417">
        <f>IF('Prop Drill Pipe Inp Report'!AU424="X",1,IF('Prop Drill Pipe Inp Report'!AV424="X",1,IF('Prop Drill Pipe Inp Report'!AW424="X",1,IF('Prop Drill Pipe Inp Report'!AX424="X",1,IF('Prop Drill Pipe Inp Report'!AY424="X",1,IF('Prop Drill Pipe Inp Report'!AZ424="X",1,IF('Prop Drill Pipe Inp Report'!BA424="X",1,IF('Prop Drill Pipe Inp Report'!BB424="X",1,IF('Prop Drill Pipe Inp Report'!BC424="X",1,IF('Prop Drill Pipe Inp Report'!BD424="X",1,IF('Prop Drill Pipe Inp Report'!BE424="X",1,0)))))))))))</f>
        <v>0</v>
      </c>
    </row>
    <row r="418" spans="9:10" x14ac:dyDescent="0.25">
      <c r="I418">
        <f>IF('Prop Drill Pipe Inp Report'!Z425="X",1,IF('Prop Drill Pipe Inp Report'!AA425="X",1,IF('Prop Drill Pipe Inp Report'!AB425="X",1,IF('Prop Drill Pipe Inp Report'!AC425="X",1,IF('Prop Drill Pipe Inp Report'!AD425="X",1,IF('Prop Drill Pipe Inp Report'!AE425="X",1,IF('Prop Drill Pipe Inp Report'!AF425="X",1,IF('Prop Drill Pipe Inp Report'!AG425="X",1,IF('Prop Drill Pipe Inp Report'!AH425="X",1,IF('Prop Drill Pipe Inp Report'!AI425="X",1,IF('Prop Drill Pipe Inp Report'!AJ425="X",1,IF('Prop Drill Pipe Inp Report'!AK425="X",1,IF('Prop Drill Pipe Inp Report'!AL425="X",1,IF('Prop Drill Pipe Inp Report'!AM425="X",1,IF('Prop Drill Pipe Inp Report'!AN425="X",1,IF('Prop Drill Pipe Inp Report'!AO425="X",1,IF('Prop Drill Pipe Inp Report'!AP425="X",1,0)))))))))))))))))</f>
        <v>0</v>
      </c>
      <c r="J418">
        <f>IF('Prop Drill Pipe Inp Report'!AU425="X",1,IF('Prop Drill Pipe Inp Report'!AV425="X",1,IF('Prop Drill Pipe Inp Report'!AW425="X",1,IF('Prop Drill Pipe Inp Report'!AX425="X",1,IF('Prop Drill Pipe Inp Report'!AY425="X",1,IF('Prop Drill Pipe Inp Report'!AZ425="X",1,IF('Prop Drill Pipe Inp Report'!BA425="X",1,IF('Prop Drill Pipe Inp Report'!BB425="X",1,IF('Prop Drill Pipe Inp Report'!BC425="X",1,IF('Prop Drill Pipe Inp Report'!BD425="X",1,IF('Prop Drill Pipe Inp Report'!BE425="X",1,0)))))))))))</f>
        <v>0</v>
      </c>
    </row>
    <row r="419" spans="9:10" x14ac:dyDescent="0.25">
      <c r="I419">
        <f>IF('Prop Drill Pipe Inp Report'!Z426="X",1,IF('Prop Drill Pipe Inp Report'!AA426="X",1,IF('Prop Drill Pipe Inp Report'!AB426="X",1,IF('Prop Drill Pipe Inp Report'!AC426="X",1,IF('Prop Drill Pipe Inp Report'!AD426="X",1,IF('Prop Drill Pipe Inp Report'!AE426="X",1,IF('Prop Drill Pipe Inp Report'!AF426="X",1,IF('Prop Drill Pipe Inp Report'!AG426="X",1,IF('Prop Drill Pipe Inp Report'!AH426="X",1,IF('Prop Drill Pipe Inp Report'!AI426="X",1,IF('Prop Drill Pipe Inp Report'!AJ426="X",1,IF('Prop Drill Pipe Inp Report'!AK426="X",1,IF('Prop Drill Pipe Inp Report'!AL426="X",1,IF('Prop Drill Pipe Inp Report'!AM426="X",1,IF('Prop Drill Pipe Inp Report'!AN426="X",1,IF('Prop Drill Pipe Inp Report'!AO426="X",1,IF('Prop Drill Pipe Inp Report'!AP426="X",1,0)))))))))))))))))</f>
        <v>0</v>
      </c>
      <c r="J419">
        <f>IF('Prop Drill Pipe Inp Report'!AU426="X",1,IF('Prop Drill Pipe Inp Report'!AV426="X",1,IF('Prop Drill Pipe Inp Report'!AW426="X",1,IF('Prop Drill Pipe Inp Report'!AX426="X",1,IF('Prop Drill Pipe Inp Report'!AY426="X",1,IF('Prop Drill Pipe Inp Report'!AZ426="X",1,IF('Prop Drill Pipe Inp Report'!BA426="X",1,IF('Prop Drill Pipe Inp Report'!BB426="X",1,IF('Prop Drill Pipe Inp Report'!BC426="X",1,IF('Prop Drill Pipe Inp Report'!BD426="X",1,IF('Prop Drill Pipe Inp Report'!BE426="X",1,0)))))))))))</f>
        <v>0</v>
      </c>
    </row>
    <row r="420" spans="9:10" x14ac:dyDescent="0.25">
      <c r="I420">
        <f>IF('Prop Drill Pipe Inp Report'!Z427="X",1,IF('Prop Drill Pipe Inp Report'!AA427="X",1,IF('Prop Drill Pipe Inp Report'!AB427="X",1,IF('Prop Drill Pipe Inp Report'!AC427="X",1,IF('Prop Drill Pipe Inp Report'!AD427="X",1,IF('Prop Drill Pipe Inp Report'!AE427="X",1,IF('Prop Drill Pipe Inp Report'!AF427="X",1,IF('Prop Drill Pipe Inp Report'!AG427="X",1,IF('Prop Drill Pipe Inp Report'!AH427="X",1,IF('Prop Drill Pipe Inp Report'!AI427="X",1,IF('Prop Drill Pipe Inp Report'!AJ427="X",1,IF('Prop Drill Pipe Inp Report'!AK427="X",1,IF('Prop Drill Pipe Inp Report'!AL427="X",1,IF('Prop Drill Pipe Inp Report'!AM427="X",1,IF('Prop Drill Pipe Inp Report'!AN427="X",1,IF('Prop Drill Pipe Inp Report'!AO427="X",1,IF('Prop Drill Pipe Inp Report'!AP427="X",1,0)))))))))))))))))</f>
        <v>0</v>
      </c>
      <c r="J420">
        <f>IF('Prop Drill Pipe Inp Report'!AU427="X",1,IF('Prop Drill Pipe Inp Report'!AV427="X",1,IF('Prop Drill Pipe Inp Report'!AW427="X",1,IF('Prop Drill Pipe Inp Report'!AX427="X",1,IF('Prop Drill Pipe Inp Report'!AY427="X",1,IF('Prop Drill Pipe Inp Report'!AZ427="X",1,IF('Prop Drill Pipe Inp Report'!BA427="X",1,IF('Prop Drill Pipe Inp Report'!BB427="X",1,IF('Prop Drill Pipe Inp Report'!BC427="X",1,IF('Prop Drill Pipe Inp Report'!BD427="X",1,IF('Prop Drill Pipe Inp Report'!BE427="X",1,0)))))))))))</f>
        <v>0</v>
      </c>
    </row>
    <row r="421" spans="9:10" x14ac:dyDescent="0.25">
      <c r="I421">
        <f>IF('Prop Drill Pipe Inp Report'!Z428="X",1,IF('Prop Drill Pipe Inp Report'!AA428="X",1,IF('Prop Drill Pipe Inp Report'!AB428="X",1,IF('Prop Drill Pipe Inp Report'!AC428="X",1,IF('Prop Drill Pipe Inp Report'!AD428="X",1,IF('Prop Drill Pipe Inp Report'!AE428="X",1,IF('Prop Drill Pipe Inp Report'!AF428="X",1,IF('Prop Drill Pipe Inp Report'!AG428="X",1,IF('Prop Drill Pipe Inp Report'!AH428="X",1,IF('Prop Drill Pipe Inp Report'!AI428="X",1,IF('Prop Drill Pipe Inp Report'!AJ428="X",1,IF('Prop Drill Pipe Inp Report'!AK428="X",1,IF('Prop Drill Pipe Inp Report'!AL428="X",1,IF('Prop Drill Pipe Inp Report'!AM428="X",1,IF('Prop Drill Pipe Inp Report'!AN428="X",1,IF('Prop Drill Pipe Inp Report'!AO428="X",1,IF('Prop Drill Pipe Inp Report'!AP428="X",1,0)))))))))))))))))</f>
        <v>0</v>
      </c>
      <c r="J421">
        <f>IF('Prop Drill Pipe Inp Report'!AU428="X",1,IF('Prop Drill Pipe Inp Report'!AV428="X",1,IF('Prop Drill Pipe Inp Report'!AW428="X",1,IF('Prop Drill Pipe Inp Report'!AX428="X",1,IF('Prop Drill Pipe Inp Report'!AY428="X",1,IF('Prop Drill Pipe Inp Report'!AZ428="X",1,IF('Prop Drill Pipe Inp Report'!BA428="X",1,IF('Prop Drill Pipe Inp Report'!BB428="X",1,IF('Prop Drill Pipe Inp Report'!BC428="X",1,IF('Prop Drill Pipe Inp Report'!BD428="X",1,IF('Prop Drill Pipe Inp Report'!BE428="X",1,0)))))))))))</f>
        <v>0</v>
      </c>
    </row>
    <row r="422" spans="9:10" x14ac:dyDescent="0.25">
      <c r="I422">
        <f>IF('Prop Drill Pipe Inp Report'!Z429="X",1,IF('Prop Drill Pipe Inp Report'!AA429="X",1,IF('Prop Drill Pipe Inp Report'!AB429="X",1,IF('Prop Drill Pipe Inp Report'!AC429="X",1,IF('Prop Drill Pipe Inp Report'!AD429="X",1,IF('Prop Drill Pipe Inp Report'!AE429="X",1,IF('Prop Drill Pipe Inp Report'!AF429="X",1,IF('Prop Drill Pipe Inp Report'!AG429="X",1,IF('Prop Drill Pipe Inp Report'!AH429="X",1,IF('Prop Drill Pipe Inp Report'!AI429="X",1,IF('Prop Drill Pipe Inp Report'!AJ429="X",1,IF('Prop Drill Pipe Inp Report'!AK429="X",1,IF('Prop Drill Pipe Inp Report'!AL429="X",1,IF('Prop Drill Pipe Inp Report'!AM429="X",1,IF('Prop Drill Pipe Inp Report'!AN429="X",1,IF('Prop Drill Pipe Inp Report'!AO429="X",1,IF('Prop Drill Pipe Inp Report'!AP429="X",1,0)))))))))))))))))</f>
        <v>0</v>
      </c>
      <c r="J422">
        <f>IF('Prop Drill Pipe Inp Report'!AU429="X",1,IF('Prop Drill Pipe Inp Report'!AV429="X",1,IF('Prop Drill Pipe Inp Report'!AW429="X",1,IF('Prop Drill Pipe Inp Report'!AX429="X",1,IF('Prop Drill Pipe Inp Report'!AY429="X",1,IF('Prop Drill Pipe Inp Report'!AZ429="X",1,IF('Prop Drill Pipe Inp Report'!BA429="X",1,IF('Prop Drill Pipe Inp Report'!BB429="X",1,IF('Prop Drill Pipe Inp Report'!BC429="X",1,IF('Prop Drill Pipe Inp Report'!BD429="X",1,IF('Prop Drill Pipe Inp Report'!BE429="X",1,0)))))))))))</f>
        <v>0</v>
      </c>
    </row>
    <row r="423" spans="9:10" x14ac:dyDescent="0.25">
      <c r="I423">
        <f>IF('Prop Drill Pipe Inp Report'!Z430="X",1,IF('Prop Drill Pipe Inp Report'!AA430="X",1,IF('Prop Drill Pipe Inp Report'!AB430="X",1,IF('Prop Drill Pipe Inp Report'!AC430="X",1,IF('Prop Drill Pipe Inp Report'!AD430="X",1,IF('Prop Drill Pipe Inp Report'!AE430="X",1,IF('Prop Drill Pipe Inp Report'!AF430="X",1,IF('Prop Drill Pipe Inp Report'!AG430="X",1,IF('Prop Drill Pipe Inp Report'!AH430="X",1,IF('Prop Drill Pipe Inp Report'!AI430="X",1,IF('Prop Drill Pipe Inp Report'!AJ430="X",1,IF('Prop Drill Pipe Inp Report'!AK430="X",1,IF('Prop Drill Pipe Inp Report'!AL430="X",1,IF('Prop Drill Pipe Inp Report'!AM430="X",1,IF('Prop Drill Pipe Inp Report'!AN430="X",1,IF('Prop Drill Pipe Inp Report'!AO430="X",1,IF('Prop Drill Pipe Inp Report'!AP430="X",1,0)))))))))))))))))</f>
        <v>0</v>
      </c>
      <c r="J423">
        <f>IF('Prop Drill Pipe Inp Report'!AU430="X",1,IF('Prop Drill Pipe Inp Report'!AV430="X",1,IF('Prop Drill Pipe Inp Report'!AW430="X",1,IF('Prop Drill Pipe Inp Report'!AX430="X",1,IF('Prop Drill Pipe Inp Report'!AY430="X",1,IF('Prop Drill Pipe Inp Report'!AZ430="X",1,IF('Prop Drill Pipe Inp Report'!BA430="X",1,IF('Prop Drill Pipe Inp Report'!BB430="X",1,IF('Prop Drill Pipe Inp Report'!BC430="X",1,IF('Prop Drill Pipe Inp Report'!BD430="X",1,IF('Prop Drill Pipe Inp Report'!BE430="X",1,0)))))))))))</f>
        <v>0</v>
      </c>
    </row>
    <row r="424" spans="9:10" x14ac:dyDescent="0.25">
      <c r="I424">
        <f>IF('Prop Drill Pipe Inp Report'!Z431="X",1,IF('Prop Drill Pipe Inp Report'!AA431="X",1,IF('Prop Drill Pipe Inp Report'!AB431="X",1,IF('Prop Drill Pipe Inp Report'!AC431="X",1,IF('Prop Drill Pipe Inp Report'!AD431="X",1,IF('Prop Drill Pipe Inp Report'!AE431="X",1,IF('Prop Drill Pipe Inp Report'!AF431="X",1,IF('Prop Drill Pipe Inp Report'!AG431="X",1,IF('Prop Drill Pipe Inp Report'!AH431="X",1,IF('Prop Drill Pipe Inp Report'!AI431="X",1,IF('Prop Drill Pipe Inp Report'!AJ431="X",1,IF('Prop Drill Pipe Inp Report'!AK431="X",1,IF('Prop Drill Pipe Inp Report'!AL431="X",1,IF('Prop Drill Pipe Inp Report'!AM431="X",1,IF('Prop Drill Pipe Inp Report'!AN431="X",1,IF('Prop Drill Pipe Inp Report'!AO431="X",1,IF('Prop Drill Pipe Inp Report'!AP431="X",1,0)))))))))))))))))</f>
        <v>0</v>
      </c>
      <c r="J424">
        <f>IF('Prop Drill Pipe Inp Report'!AU431="X",1,IF('Prop Drill Pipe Inp Report'!AV431="X",1,IF('Prop Drill Pipe Inp Report'!AW431="X",1,IF('Prop Drill Pipe Inp Report'!AX431="X",1,IF('Prop Drill Pipe Inp Report'!AY431="X",1,IF('Prop Drill Pipe Inp Report'!AZ431="X",1,IF('Prop Drill Pipe Inp Report'!BA431="X",1,IF('Prop Drill Pipe Inp Report'!BB431="X",1,IF('Prop Drill Pipe Inp Report'!BC431="X",1,IF('Prop Drill Pipe Inp Report'!BD431="X",1,IF('Prop Drill Pipe Inp Report'!BE431="X",1,0)))))))))))</f>
        <v>0</v>
      </c>
    </row>
    <row r="425" spans="9:10" x14ac:dyDescent="0.25">
      <c r="I425">
        <f>IF('Prop Drill Pipe Inp Report'!Z432="X",1,IF('Prop Drill Pipe Inp Report'!AA432="X",1,IF('Prop Drill Pipe Inp Report'!AB432="X",1,IF('Prop Drill Pipe Inp Report'!AC432="X",1,IF('Prop Drill Pipe Inp Report'!AD432="X",1,IF('Prop Drill Pipe Inp Report'!AE432="X",1,IF('Prop Drill Pipe Inp Report'!AF432="X",1,IF('Prop Drill Pipe Inp Report'!AG432="X",1,IF('Prop Drill Pipe Inp Report'!AH432="X",1,IF('Prop Drill Pipe Inp Report'!AI432="X",1,IF('Prop Drill Pipe Inp Report'!AJ432="X",1,IF('Prop Drill Pipe Inp Report'!AK432="X",1,IF('Prop Drill Pipe Inp Report'!AL432="X",1,IF('Prop Drill Pipe Inp Report'!AM432="X",1,IF('Prop Drill Pipe Inp Report'!AN432="X",1,IF('Prop Drill Pipe Inp Report'!AO432="X",1,IF('Prop Drill Pipe Inp Report'!AP432="X",1,0)))))))))))))))))</f>
        <v>0</v>
      </c>
      <c r="J425">
        <f>IF('Prop Drill Pipe Inp Report'!AU432="X",1,IF('Prop Drill Pipe Inp Report'!AV432="X",1,IF('Prop Drill Pipe Inp Report'!AW432="X",1,IF('Prop Drill Pipe Inp Report'!AX432="X",1,IF('Prop Drill Pipe Inp Report'!AY432="X",1,IF('Prop Drill Pipe Inp Report'!AZ432="X",1,IF('Prop Drill Pipe Inp Report'!BA432="X",1,IF('Prop Drill Pipe Inp Report'!BB432="X",1,IF('Prop Drill Pipe Inp Report'!BC432="X",1,IF('Prop Drill Pipe Inp Report'!BD432="X",1,IF('Prop Drill Pipe Inp Report'!BE432="X",1,0)))))))))))</f>
        <v>0</v>
      </c>
    </row>
    <row r="426" spans="9:10" x14ac:dyDescent="0.25">
      <c r="I426">
        <f>IF('Prop Drill Pipe Inp Report'!Z433="X",1,IF('Prop Drill Pipe Inp Report'!AA433="X",1,IF('Prop Drill Pipe Inp Report'!AB433="X",1,IF('Prop Drill Pipe Inp Report'!AC433="X",1,IF('Prop Drill Pipe Inp Report'!AD433="X",1,IF('Prop Drill Pipe Inp Report'!AE433="X",1,IF('Prop Drill Pipe Inp Report'!AF433="X",1,IF('Prop Drill Pipe Inp Report'!AG433="X",1,IF('Prop Drill Pipe Inp Report'!AH433="X",1,IF('Prop Drill Pipe Inp Report'!AI433="X",1,IF('Prop Drill Pipe Inp Report'!AJ433="X",1,IF('Prop Drill Pipe Inp Report'!AK433="X",1,IF('Prop Drill Pipe Inp Report'!AL433="X",1,IF('Prop Drill Pipe Inp Report'!AM433="X",1,IF('Prop Drill Pipe Inp Report'!AN433="X",1,IF('Prop Drill Pipe Inp Report'!AO433="X",1,IF('Prop Drill Pipe Inp Report'!AP433="X",1,0)))))))))))))))))</f>
        <v>0</v>
      </c>
      <c r="J426">
        <f>IF('Prop Drill Pipe Inp Report'!AU433="X",1,IF('Prop Drill Pipe Inp Report'!AV433="X",1,IF('Prop Drill Pipe Inp Report'!AW433="X",1,IF('Prop Drill Pipe Inp Report'!AX433="X",1,IF('Prop Drill Pipe Inp Report'!AY433="X",1,IF('Prop Drill Pipe Inp Report'!AZ433="X",1,IF('Prop Drill Pipe Inp Report'!BA433="X",1,IF('Prop Drill Pipe Inp Report'!BB433="X",1,IF('Prop Drill Pipe Inp Report'!BC433="X",1,IF('Prop Drill Pipe Inp Report'!BD433="X",1,IF('Prop Drill Pipe Inp Report'!BE433="X",1,0)))))))))))</f>
        <v>0</v>
      </c>
    </row>
    <row r="427" spans="9:10" x14ac:dyDescent="0.25">
      <c r="I427">
        <f>IF('Prop Drill Pipe Inp Report'!Z434="X",1,IF('Prop Drill Pipe Inp Report'!AA434="X",1,IF('Prop Drill Pipe Inp Report'!AB434="X",1,IF('Prop Drill Pipe Inp Report'!AC434="X",1,IF('Prop Drill Pipe Inp Report'!AD434="X",1,IF('Prop Drill Pipe Inp Report'!AE434="X",1,IF('Prop Drill Pipe Inp Report'!AF434="X",1,IF('Prop Drill Pipe Inp Report'!AG434="X",1,IF('Prop Drill Pipe Inp Report'!AH434="X",1,IF('Prop Drill Pipe Inp Report'!AI434="X",1,IF('Prop Drill Pipe Inp Report'!AJ434="X",1,IF('Prop Drill Pipe Inp Report'!AK434="X",1,IF('Prop Drill Pipe Inp Report'!AL434="X",1,IF('Prop Drill Pipe Inp Report'!AM434="X",1,IF('Prop Drill Pipe Inp Report'!AN434="X",1,IF('Prop Drill Pipe Inp Report'!AO434="X",1,IF('Prop Drill Pipe Inp Report'!AP434="X",1,0)))))))))))))))))</f>
        <v>0</v>
      </c>
      <c r="J427">
        <f>IF('Prop Drill Pipe Inp Report'!AU434="X",1,IF('Prop Drill Pipe Inp Report'!AV434="X",1,IF('Prop Drill Pipe Inp Report'!AW434="X",1,IF('Prop Drill Pipe Inp Report'!AX434="X",1,IF('Prop Drill Pipe Inp Report'!AY434="X",1,IF('Prop Drill Pipe Inp Report'!AZ434="X",1,IF('Prop Drill Pipe Inp Report'!BA434="X",1,IF('Prop Drill Pipe Inp Report'!BB434="X",1,IF('Prop Drill Pipe Inp Report'!BC434="X",1,IF('Prop Drill Pipe Inp Report'!BD434="X",1,IF('Prop Drill Pipe Inp Report'!BE434="X",1,0)))))))))))</f>
        <v>0</v>
      </c>
    </row>
    <row r="428" spans="9:10" x14ac:dyDescent="0.25">
      <c r="I428">
        <f>IF('Prop Drill Pipe Inp Report'!Z435="X",1,IF('Prop Drill Pipe Inp Report'!AA435="X",1,IF('Prop Drill Pipe Inp Report'!AB435="X",1,IF('Prop Drill Pipe Inp Report'!AC435="X",1,IF('Prop Drill Pipe Inp Report'!AD435="X",1,IF('Prop Drill Pipe Inp Report'!AE435="X",1,IF('Prop Drill Pipe Inp Report'!AF435="X",1,IF('Prop Drill Pipe Inp Report'!AG435="X",1,IF('Prop Drill Pipe Inp Report'!AH435="X",1,IF('Prop Drill Pipe Inp Report'!AI435="X",1,IF('Prop Drill Pipe Inp Report'!AJ435="X",1,IF('Prop Drill Pipe Inp Report'!AK435="X",1,IF('Prop Drill Pipe Inp Report'!AL435="X",1,IF('Prop Drill Pipe Inp Report'!AM435="X",1,IF('Prop Drill Pipe Inp Report'!AN435="X",1,IF('Prop Drill Pipe Inp Report'!AO435="X",1,IF('Prop Drill Pipe Inp Report'!AP435="X",1,0)))))))))))))))))</f>
        <v>0</v>
      </c>
      <c r="J428">
        <f>IF('Prop Drill Pipe Inp Report'!AU435="X",1,IF('Prop Drill Pipe Inp Report'!AV435="X",1,IF('Prop Drill Pipe Inp Report'!AW435="X",1,IF('Prop Drill Pipe Inp Report'!AX435="X",1,IF('Prop Drill Pipe Inp Report'!AY435="X",1,IF('Prop Drill Pipe Inp Report'!AZ435="X",1,IF('Prop Drill Pipe Inp Report'!BA435="X",1,IF('Prop Drill Pipe Inp Report'!BB435="X",1,IF('Prop Drill Pipe Inp Report'!BC435="X",1,IF('Prop Drill Pipe Inp Report'!BD435="X",1,IF('Prop Drill Pipe Inp Report'!BE435="X",1,0)))))))))))</f>
        <v>0</v>
      </c>
    </row>
    <row r="429" spans="9:10" x14ac:dyDescent="0.25">
      <c r="I429">
        <f>IF('Prop Drill Pipe Inp Report'!Z436="X",1,IF('Prop Drill Pipe Inp Report'!AA436="X",1,IF('Prop Drill Pipe Inp Report'!AB436="X",1,IF('Prop Drill Pipe Inp Report'!AC436="X",1,IF('Prop Drill Pipe Inp Report'!AD436="X",1,IF('Prop Drill Pipe Inp Report'!AE436="X",1,IF('Prop Drill Pipe Inp Report'!AF436="X",1,IF('Prop Drill Pipe Inp Report'!AG436="X",1,IF('Prop Drill Pipe Inp Report'!AH436="X",1,IF('Prop Drill Pipe Inp Report'!AI436="X",1,IF('Prop Drill Pipe Inp Report'!AJ436="X",1,IF('Prop Drill Pipe Inp Report'!AK436="X",1,IF('Prop Drill Pipe Inp Report'!AL436="X",1,IF('Prop Drill Pipe Inp Report'!AM436="X",1,IF('Prop Drill Pipe Inp Report'!AN436="X",1,IF('Prop Drill Pipe Inp Report'!AO436="X",1,IF('Prop Drill Pipe Inp Report'!AP436="X",1,0)))))))))))))))))</f>
        <v>0</v>
      </c>
      <c r="J429">
        <f>IF('Prop Drill Pipe Inp Report'!AU436="X",1,IF('Prop Drill Pipe Inp Report'!AV436="X",1,IF('Prop Drill Pipe Inp Report'!AW436="X",1,IF('Prop Drill Pipe Inp Report'!AX436="X",1,IF('Prop Drill Pipe Inp Report'!AY436="X",1,IF('Prop Drill Pipe Inp Report'!AZ436="X",1,IF('Prop Drill Pipe Inp Report'!BA436="X",1,IF('Prop Drill Pipe Inp Report'!BB436="X",1,IF('Prop Drill Pipe Inp Report'!BC436="X",1,IF('Prop Drill Pipe Inp Report'!BD436="X",1,IF('Prop Drill Pipe Inp Report'!BE436="X",1,0)))))))))))</f>
        <v>0</v>
      </c>
    </row>
    <row r="430" spans="9:10" x14ac:dyDescent="0.25">
      <c r="I430">
        <f>IF('Prop Drill Pipe Inp Report'!Z437="X",1,IF('Prop Drill Pipe Inp Report'!AA437="X",1,IF('Prop Drill Pipe Inp Report'!AB437="X",1,IF('Prop Drill Pipe Inp Report'!AC437="X",1,IF('Prop Drill Pipe Inp Report'!AD437="X",1,IF('Prop Drill Pipe Inp Report'!AE437="X",1,IF('Prop Drill Pipe Inp Report'!AF437="X",1,IF('Prop Drill Pipe Inp Report'!AG437="X",1,IF('Prop Drill Pipe Inp Report'!AH437="X",1,IF('Prop Drill Pipe Inp Report'!AI437="X",1,IF('Prop Drill Pipe Inp Report'!AJ437="X",1,IF('Prop Drill Pipe Inp Report'!AK437="X",1,IF('Prop Drill Pipe Inp Report'!AL437="X",1,IF('Prop Drill Pipe Inp Report'!AM437="X",1,IF('Prop Drill Pipe Inp Report'!AN437="X",1,IF('Prop Drill Pipe Inp Report'!AO437="X",1,IF('Prop Drill Pipe Inp Report'!AP437="X",1,0)))))))))))))))))</f>
        <v>0</v>
      </c>
      <c r="J430">
        <f>IF('Prop Drill Pipe Inp Report'!AU437="X",1,IF('Prop Drill Pipe Inp Report'!AV437="X",1,IF('Prop Drill Pipe Inp Report'!AW437="X",1,IF('Prop Drill Pipe Inp Report'!AX437="X",1,IF('Prop Drill Pipe Inp Report'!AY437="X",1,IF('Prop Drill Pipe Inp Report'!AZ437="X",1,IF('Prop Drill Pipe Inp Report'!BA437="X",1,IF('Prop Drill Pipe Inp Report'!BB437="X",1,IF('Prop Drill Pipe Inp Report'!BC437="X",1,IF('Prop Drill Pipe Inp Report'!BD437="X",1,IF('Prop Drill Pipe Inp Report'!BE437="X",1,0)))))))))))</f>
        <v>0</v>
      </c>
    </row>
    <row r="431" spans="9:10" x14ac:dyDescent="0.25">
      <c r="I431">
        <f>IF('Prop Drill Pipe Inp Report'!Z438="X",1,IF('Prop Drill Pipe Inp Report'!AA438="X",1,IF('Prop Drill Pipe Inp Report'!AB438="X",1,IF('Prop Drill Pipe Inp Report'!AC438="X",1,IF('Prop Drill Pipe Inp Report'!AD438="X",1,IF('Prop Drill Pipe Inp Report'!AE438="X",1,IF('Prop Drill Pipe Inp Report'!AF438="X",1,IF('Prop Drill Pipe Inp Report'!AG438="X",1,IF('Prop Drill Pipe Inp Report'!AH438="X",1,IF('Prop Drill Pipe Inp Report'!AI438="X",1,IF('Prop Drill Pipe Inp Report'!AJ438="X",1,IF('Prop Drill Pipe Inp Report'!AK438="X",1,IF('Prop Drill Pipe Inp Report'!AL438="X",1,IF('Prop Drill Pipe Inp Report'!AM438="X",1,IF('Prop Drill Pipe Inp Report'!AN438="X",1,IF('Prop Drill Pipe Inp Report'!AO438="X",1,IF('Prop Drill Pipe Inp Report'!AP438="X",1,0)))))))))))))))))</f>
        <v>0</v>
      </c>
      <c r="J431">
        <f>IF('Prop Drill Pipe Inp Report'!AU438="X",1,IF('Prop Drill Pipe Inp Report'!AV438="X",1,IF('Prop Drill Pipe Inp Report'!AW438="X",1,IF('Prop Drill Pipe Inp Report'!AX438="X",1,IF('Prop Drill Pipe Inp Report'!AY438="X",1,IF('Prop Drill Pipe Inp Report'!AZ438="X",1,IF('Prop Drill Pipe Inp Report'!BA438="X",1,IF('Prop Drill Pipe Inp Report'!BB438="X",1,IF('Prop Drill Pipe Inp Report'!BC438="X",1,IF('Prop Drill Pipe Inp Report'!BD438="X",1,IF('Prop Drill Pipe Inp Report'!BE438="X",1,0)))))))))))</f>
        <v>0</v>
      </c>
    </row>
    <row r="432" spans="9:10" x14ac:dyDescent="0.25">
      <c r="I432">
        <f>IF('Prop Drill Pipe Inp Report'!Z439="X",1,IF('Prop Drill Pipe Inp Report'!AA439="X",1,IF('Prop Drill Pipe Inp Report'!AB439="X",1,IF('Prop Drill Pipe Inp Report'!AC439="X",1,IF('Prop Drill Pipe Inp Report'!AD439="X",1,IF('Prop Drill Pipe Inp Report'!AE439="X",1,IF('Prop Drill Pipe Inp Report'!AF439="X",1,IF('Prop Drill Pipe Inp Report'!AG439="X",1,IF('Prop Drill Pipe Inp Report'!AH439="X",1,IF('Prop Drill Pipe Inp Report'!AI439="X",1,IF('Prop Drill Pipe Inp Report'!AJ439="X",1,IF('Prop Drill Pipe Inp Report'!AK439="X",1,IF('Prop Drill Pipe Inp Report'!AL439="X",1,IF('Prop Drill Pipe Inp Report'!AM439="X",1,IF('Prop Drill Pipe Inp Report'!AN439="X",1,IF('Prop Drill Pipe Inp Report'!AO439="X",1,IF('Prop Drill Pipe Inp Report'!AP439="X",1,0)))))))))))))))))</f>
        <v>0</v>
      </c>
      <c r="J432">
        <f>IF('Prop Drill Pipe Inp Report'!AU439="X",1,IF('Prop Drill Pipe Inp Report'!AV439="X",1,IF('Prop Drill Pipe Inp Report'!AW439="X",1,IF('Prop Drill Pipe Inp Report'!AX439="X",1,IF('Prop Drill Pipe Inp Report'!AY439="X",1,IF('Prop Drill Pipe Inp Report'!AZ439="X",1,IF('Prop Drill Pipe Inp Report'!BA439="X",1,IF('Prop Drill Pipe Inp Report'!BB439="X",1,IF('Prop Drill Pipe Inp Report'!BC439="X",1,IF('Prop Drill Pipe Inp Report'!BD439="X",1,IF('Prop Drill Pipe Inp Report'!BE439="X",1,0)))))))))))</f>
        <v>0</v>
      </c>
    </row>
    <row r="433" spans="9:10" x14ac:dyDescent="0.25">
      <c r="I433">
        <f>IF('Prop Drill Pipe Inp Report'!Z440="X",1,IF('Prop Drill Pipe Inp Report'!AA440="X",1,IF('Prop Drill Pipe Inp Report'!AB440="X",1,IF('Prop Drill Pipe Inp Report'!AC440="X",1,IF('Prop Drill Pipe Inp Report'!AD440="X",1,IF('Prop Drill Pipe Inp Report'!AE440="X",1,IF('Prop Drill Pipe Inp Report'!AF440="X",1,IF('Prop Drill Pipe Inp Report'!AG440="X",1,IF('Prop Drill Pipe Inp Report'!AH440="X",1,IF('Prop Drill Pipe Inp Report'!AI440="X",1,IF('Prop Drill Pipe Inp Report'!AJ440="X",1,IF('Prop Drill Pipe Inp Report'!AK440="X",1,IF('Prop Drill Pipe Inp Report'!AL440="X",1,IF('Prop Drill Pipe Inp Report'!AM440="X",1,IF('Prop Drill Pipe Inp Report'!AN440="X",1,IF('Prop Drill Pipe Inp Report'!AO440="X",1,IF('Prop Drill Pipe Inp Report'!AP440="X",1,0)))))))))))))))))</f>
        <v>0</v>
      </c>
      <c r="J433">
        <f>IF('Prop Drill Pipe Inp Report'!AU440="X",1,IF('Prop Drill Pipe Inp Report'!AV440="X",1,IF('Prop Drill Pipe Inp Report'!AW440="X",1,IF('Prop Drill Pipe Inp Report'!AX440="X",1,IF('Prop Drill Pipe Inp Report'!AY440="X",1,IF('Prop Drill Pipe Inp Report'!AZ440="X",1,IF('Prop Drill Pipe Inp Report'!BA440="X",1,IF('Prop Drill Pipe Inp Report'!BB440="X",1,IF('Prop Drill Pipe Inp Report'!BC440="X",1,IF('Prop Drill Pipe Inp Report'!BD440="X",1,IF('Prop Drill Pipe Inp Report'!BE440="X",1,0)))))))))))</f>
        <v>0</v>
      </c>
    </row>
    <row r="434" spans="9:10" x14ac:dyDescent="0.25">
      <c r="I434">
        <f>IF('Prop Drill Pipe Inp Report'!Z441="X",1,IF('Prop Drill Pipe Inp Report'!AA441="X",1,IF('Prop Drill Pipe Inp Report'!AB441="X",1,IF('Prop Drill Pipe Inp Report'!AC441="X",1,IF('Prop Drill Pipe Inp Report'!AD441="X",1,IF('Prop Drill Pipe Inp Report'!AE441="X",1,IF('Prop Drill Pipe Inp Report'!AF441="X",1,IF('Prop Drill Pipe Inp Report'!AG441="X",1,IF('Prop Drill Pipe Inp Report'!AH441="X",1,IF('Prop Drill Pipe Inp Report'!AI441="X",1,IF('Prop Drill Pipe Inp Report'!AJ441="X",1,IF('Prop Drill Pipe Inp Report'!AK441="X",1,IF('Prop Drill Pipe Inp Report'!AL441="X",1,IF('Prop Drill Pipe Inp Report'!AM441="X",1,IF('Prop Drill Pipe Inp Report'!AN441="X",1,IF('Prop Drill Pipe Inp Report'!AO441="X",1,IF('Prop Drill Pipe Inp Report'!AP441="X",1,0)))))))))))))))))</f>
        <v>0</v>
      </c>
      <c r="J434">
        <f>IF('Prop Drill Pipe Inp Report'!AU441="X",1,IF('Prop Drill Pipe Inp Report'!AV441="X",1,IF('Prop Drill Pipe Inp Report'!AW441="X",1,IF('Prop Drill Pipe Inp Report'!AX441="X",1,IF('Prop Drill Pipe Inp Report'!AY441="X",1,IF('Prop Drill Pipe Inp Report'!AZ441="X",1,IF('Prop Drill Pipe Inp Report'!BA441="X",1,IF('Prop Drill Pipe Inp Report'!BB441="X",1,IF('Prop Drill Pipe Inp Report'!BC441="X",1,IF('Prop Drill Pipe Inp Report'!BD441="X",1,IF('Prop Drill Pipe Inp Report'!BE441="X",1,0)))))))))))</f>
        <v>0</v>
      </c>
    </row>
    <row r="435" spans="9:10" x14ac:dyDescent="0.25">
      <c r="I435">
        <f>IF('Prop Drill Pipe Inp Report'!Z442="X",1,IF('Prop Drill Pipe Inp Report'!AA442="X",1,IF('Prop Drill Pipe Inp Report'!AB442="X",1,IF('Prop Drill Pipe Inp Report'!AC442="X",1,IF('Prop Drill Pipe Inp Report'!AD442="X",1,IF('Prop Drill Pipe Inp Report'!AE442="X",1,IF('Prop Drill Pipe Inp Report'!AF442="X",1,IF('Prop Drill Pipe Inp Report'!AG442="X",1,IF('Prop Drill Pipe Inp Report'!AH442="X",1,IF('Prop Drill Pipe Inp Report'!AI442="X",1,IF('Prop Drill Pipe Inp Report'!AJ442="X",1,IF('Prop Drill Pipe Inp Report'!AK442="X",1,IF('Prop Drill Pipe Inp Report'!AL442="X",1,IF('Prop Drill Pipe Inp Report'!AM442="X",1,IF('Prop Drill Pipe Inp Report'!AN442="X",1,IF('Prop Drill Pipe Inp Report'!AO442="X",1,IF('Prop Drill Pipe Inp Report'!AP442="X",1,0)))))))))))))))))</f>
        <v>0</v>
      </c>
      <c r="J435">
        <f>IF('Prop Drill Pipe Inp Report'!AU442="X",1,IF('Prop Drill Pipe Inp Report'!AV442="X",1,IF('Prop Drill Pipe Inp Report'!AW442="X",1,IF('Prop Drill Pipe Inp Report'!AX442="X",1,IF('Prop Drill Pipe Inp Report'!AY442="X",1,IF('Prop Drill Pipe Inp Report'!AZ442="X",1,IF('Prop Drill Pipe Inp Report'!BA442="X",1,IF('Prop Drill Pipe Inp Report'!BB442="X",1,IF('Prop Drill Pipe Inp Report'!BC442="X",1,IF('Prop Drill Pipe Inp Report'!BD442="X",1,IF('Prop Drill Pipe Inp Report'!BE442="X",1,0)))))))))))</f>
        <v>0</v>
      </c>
    </row>
    <row r="436" spans="9:10" x14ac:dyDescent="0.25">
      <c r="I436">
        <f>IF('Prop Drill Pipe Inp Report'!Z443="X",1,IF('Prop Drill Pipe Inp Report'!AA443="X",1,IF('Prop Drill Pipe Inp Report'!AB443="X",1,IF('Prop Drill Pipe Inp Report'!AC443="X",1,IF('Prop Drill Pipe Inp Report'!AD443="X",1,IF('Prop Drill Pipe Inp Report'!AE443="X",1,IF('Prop Drill Pipe Inp Report'!AF443="X",1,IF('Prop Drill Pipe Inp Report'!AG443="X",1,IF('Prop Drill Pipe Inp Report'!AH443="X",1,IF('Prop Drill Pipe Inp Report'!AI443="X",1,IF('Prop Drill Pipe Inp Report'!AJ443="X",1,IF('Prop Drill Pipe Inp Report'!AK443="X",1,IF('Prop Drill Pipe Inp Report'!AL443="X",1,IF('Prop Drill Pipe Inp Report'!AM443="X",1,IF('Prop Drill Pipe Inp Report'!AN443="X",1,IF('Prop Drill Pipe Inp Report'!AO443="X",1,IF('Prop Drill Pipe Inp Report'!AP443="X",1,0)))))))))))))))))</f>
        <v>0</v>
      </c>
      <c r="J436">
        <f>IF('Prop Drill Pipe Inp Report'!AU443="X",1,IF('Prop Drill Pipe Inp Report'!AV443="X",1,IF('Prop Drill Pipe Inp Report'!AW443="X",1,IF('Prop Drill Pipe Inp Report'!AX443="X",1,IF('Prop Drill Pipe Inp Report'!AY443="X",1,IF('Prop Drill Pipe Inp Report'!AZ443="X",1,IF('Prop Drill Pipe Inp Report'!BA443="X",1,IF('Prop Drill Pipe Inp Report'!BB443="X",1,IF('Prop Drill Pipe Inp Report'!BC443="X",1,IF('Prop Drill Pipe Inp Report'!BD443="X",1,IF('Prop Drill Pipe Inp Report'!BE443="X",1,0)))))))))))</f>
        <v>0</v>
      </c>
    </row>
    <row r="437" spans="9:10" x14ac:dyDescent="0.25">
      <c r="I437">
        <f>IF('Prop Drill Pipe Inp Report'!Z444="X",1,IF('Prop Drill Pipe Inp Report'!AA444="X",1,IF('Prop Drill Pipe Inp Report'!AB444="X",1,IF('Prop Drill Pipe Inp Report'!AC444="X",1,IF('Prop Drill Pipe Inp Report'!AD444="X",1,IF('Prop Drill Pipe Inp Report'!AE444="X",1,IF('Prop Drill Pipe Inp Report'!AF444="X",1,IF('Prop Drill Pipe Inp Report'!AG444="X",1,IF('Prop Drill Pipe Inp Report'!AH444="X",1,IF('Prop Drill Pipe Inp Report'!AI444="X",1,IF('Prop Drill Pipe Inp Report'!AJ444="X",1,IF('Prop Drill Pipe Inp Report'!AK444="X",1,IF('Prop Drill Pipe Inp Report'!AL444="X",1,IF('Prop Drill Pipe Inp Report'!AM444="X",1,IF('Prop Drill Pipe Inp Report'!AN444="X",1,IF('Prop Drill Pipe Inp Report'!AO444="X",1,IF('Prop Drill Pipe Inp Report'!AP444="X",1,0)))))))))))))))))</f>
        <v>0</v>
      </c>
      <c r="J437">
        <f>IF('Prop Drill Pipe Inp Report'!AU444="X",1,IF('Prop Drill Pipe Inp Report'!AV444="X",1,IF('Prop Drill Pipe Inp Report'!AW444="X",1,IF('Prop Drill Pipe Inp Report'!AX444="X",1,IF('Prop Drill Pipe Inp Report'!AY444="X",1,IF('Prop Drill Pipe Inp Report'!AZ444="X",1,IF('Prop Drill Pipe Inp Report'!BA444="X",1,IF('Prop Drill Pipe Inp Report'!BB444="X",1,IF('Prop Drill Pipe Inp Report'!BC444="X",1,IF('Prop Drill Pipe Inp Report'!BD444="X",1,IF('Prop Drill Pipe Inp Report'!BE444="X",1,0)))))))))))</f>
        <v>0</v>
      </c>
    </row>
    <row r="438" spans="9:10" x14ac:dyDescent="0.25">
      <c r="I438">
        <f>IF('Prop Drill Pipe Inp Report'!Z445="X",1,IF('Prop Drill Pipe Inp Report'!AA445="X",1,IF('Prop Drill Pipe Inp Report'!AB445="X",1,IF('Prop Drill Pipe Inp Report'!AC445="X",1,IF('Prop Drill Pipe Inp Report'!AD445="X",1,IF('Prop Drill Pipe Inp Report'!AE445="X",1,IF('Prop Drill Pipe Inp Report'!AF445="X",1,IF('Prop Drill Pipe Inp Report'!AG445="X",1,IF('Prop Drill Pipe Inp Report'!AH445="X",1,IF('Prop Drill Pipe Inp Report'!AI445="X",1,IF('Prop Drill Pipe Inp Report'!AJ445="X",1,IF('Prop Drill Pipe Inp Report'!AK445="X",1,IF('Prop Drill Pipe Inp Report'!AL445="X",1,IF('Prop Drill Pipe Inp Report'!AM445="X",1,IF('Prop Drill Pipe Inp Report'!AN445="X",1,IF('Prop Drill Pipe Inp Report'!AO445="X",1,IF('Prop Drill Pipe Inp Report'!AP445="X",1,0)))))))))))))))))</f>
        <v>0</v>
      </c>
      <c r="J438">
        <f>IF('Prop Drill Pipe Inp Report'!AU445="X",1,IF('Prop Drill Pipe Inp Report'!AV445="X",1,IF('Prop Drill Pipe Inp Report'!AW445="X",1,IF('Prop Drill Pipe Inp Report'!AX445="X",1,IF('Prop Drill Pipe Inp Report'!AY445="X",1,IF('Prop Drill Pipe Inp Report'!AZ445="X",1,IF('Prop Drill Pipe Inp Report'!BA445="X",1,IF('Prop Drill Pipe Inp Report'!BB445="X",1,IF('Prop Drill Pipe Inp Report'!BC445="X",1,IF('Prop Drill Pipe Inp Report'!BD445="X",1,IF('Prop Drill Pipe Inp Report'!BE445="X",1,0)))))))))))</f>
        <v>0</v>
      </c>
    </row>
    <row r="439" spans="9:10" x14ac:dyDescent="0.25">
      <c r="I439">
        <f>IF('Prop Drill Pipe Inp Report'!Z446="X",1,IF('Prop Drill Pipe Inp Report'!AA446="X",1,IF('Prop Drill Pipe Inp Report'!AB446="X",1,IF('Prop Drill Pipe Inp Report'!AC446="X",1,IF('Prop Drill Pipe Inp Report'!AD446="X",1,IF('Prop Drill Pipe Inp Report'!AE446="X",1,IF('Prop Drill Pipe Inp Report'!AF446="X",1,IF('Prop Drill Pipe Inp Report'!AG446="X",1,IF('Prop Drill Pipe Inp Report'!AH446="X",1,IF('Prop Drill Pipe Inp Report'!AI446="X",1,IF('Prop Drill Pipe Inp Report'!AJ446="X",1,IF('Prop Drill Pipe Inp Report'!AK446="X",1,IF('Prop Drill Pipe Inp Report'!AL446="X",1,IF('Prop Drill Pipe Inp Report'!AM446="X",1,IF('Prop Drill Pipe Inp Report'!AN446="X",1,IF('Prop Drill Pipe Inp Report'!AO446="X",1,IF('Prop Drill Pipe Inp Report'!AP446="X",1,0)))))))))))))))))</f>
        <v>0</v>
      </c>
      <c r="J439">
        <f>IF('Prop Drill Pipe Inp Report'!AU446="X",1,IF('Prop Drill Pipe Inp Report'!AV446="X",1,IF('Prop Drill Pipe Inp Report'!AW446="X",1,IF('Prop Drill Pipe Inp Report'!AX446="X",1,IF('Prop Drill Pipe Inp Report'!AY446="X",1,IF('Prop Drill Pipe Inp Report'!AZ446="X",1,IF('Prop Drill Pipe Inp Report'!BA446="X",1,IF('Prop Drill Pipe Inp Report'!BB446="X",1,IF('Prop Drill Pipe Inp Report'!BC446="X",1,IF('Prop Drill Pipe Inp Report'!BD446="X",1,IF('Prop Drill Pipe Inp Report'!BE446="X",1,0)))))))))))</f>
        <v>0</v>
      </c>
    </row>
    <row r="440" spans="9:10" x14ac:dyDescent="0.25">
      <c r="I440">
        <f>IF('Prop Drill Pipe Inp Report'!Z447="X",1,IF('Prop Drill Pipe Inp Report'!AA447="X",1,IF('Prop Drill Pipe Inp Report'!AB447="X",1,IF('Prop Drill Pipe Inp Report'!AC447="X",1,IF('Prop Drill Pipe Inp Report'!AD447="X",1,IF('Prop Drill Pipe Inp Report'!AE447="X",1,IF('Prop Drill Pipe Inp Report'!AF447="X",1,IF('Prop Drill Pipe Inp Report'!AG447="X",1,IF('Prop Drill Pipe Inp Report'!AH447="X",1,IF('Prop Drill Pipe Inp Report'!AI447="X",1,IF('Prop Drill Pipe Inp Report'!AJ447="X",1,IF('Prop Drill Pipe Inp Report'!AK447="X",1,IF('Prop Drill Pipe Inp Report'!AL447="X",1,IF('Prop Drill Pipe Inp Report'!AM447="X",1,IF('Prop Drill Pipe Inp Report'!AN447="X",1,IF('Prop Drill Pipe Inp Report'!AO447="X",1,IF('Prop Drill Pipe Inp Report'!AP447="X",1,0)))))))))))))))))</f>
        <v>0</v>
      </c>
      <c r="J440">
        <f>IF('Prop Drill Pipe Inp Report'!AU447="X",1,IF('Prop Drill Pipe Inp Report'!AV447="X",1,IF('Prop Drill Pipe Inp Report'!AW447="X",1,IF('Prop Drill Pipe Inp Report'!AX447="X",1,IF('Prop Drill Pipe Inp Report'!AY447="X",1,IF('Prop Drill Pipe Inp Report'!AZ447="X",1,IF('Prop Drill Pipe Inp Report'!BA447="X",1,IF('Prop Drill Pipe Inp Report'!BB447="X",1,IF('Prop Drill Pipe Inp Report'!BC447="X",1,IF('Prop Drill Pipe Inp Report'!BD447="X",1,IF('Prop Drill Pipe Inp Report'!BE447="X",1,0)))))))))))</f>
        <v>0</v>
      </c>
    </row>
    <row r="441" spans="9:10" x14ac:dyDescent="0.25">
      <c r="I441">
        <f>IF('Prop Drill Pipe Inp Report'!Z448="X",1,IF('Prop Drill Pipe Inp Report'!AA448="X",1,IF('Prop Drill Pipe Inp Report'!AB448="X",1,IF('Prop Drill Pipe Inp Report'!AC448="X",1,IF('Prop Drill Pipe Inp Report'!AD448="X",1,IF('Prop Drill Pipe Inp Report'!AE448="X",1,IF('Prop Drill Pipe Inp Report'!AF448="X",1,IF('Prop Drill Pipe Inp Report'!AG448="X",1,IF('Prop Drill Pipe Inp Report'!AH448="X",1,IF('Prop Drill Pipe Inp Report'!AI448="X",1,IF('Prop Drill Pipe Inp Report'!AJ448="X",1,IF('Prop Drill Pipe Inp Report'!AK448="X",1,IF('Prop Drill Pipe Inp Report'!AL448="X",1,IF('Prop Drill Pipe Inp Report'!AM448="X",1,IF('Prop Drill Pipe Inp Report'!AN448="X",1,IF('Prop Drill Pipe Inp Report'!AO448="X",1,IF('Prop Drill Pipe Inp Report'!AP448="X",1,0)))))))))))))))))</f>
        <v>0</v>
      </c>
      <c r="J441">
        <f>IF('Prop Drill Pipe Inp Report'!AU448="X",1,IF('Prop Drill Pipe Inp Report'!AV448="X",1,IF('Prop Drill Pipe Inp Report'!AW448="X",1,IF('Prop Drill Pipe Inp Report'!AX448="X",1,IF('Prop Drill Pipe Inp Report'!AY448="X",1,IF('Prop Drill Pipe Inp Report'!AZ448="X",1,IF('Prop Drill Pipe Inp Report'!BA448="X",1,IF('Prop Drill Pipe Inp Report'!BB448="X",1,IF('Prop Drill Pipe Inp Report'!BC448="X",1,IF('Prop Drill Pipe Inp Report'!BD448="X",1,IF('Prop Drill Pipe Inp Report'!BE448="X",1,0)))))))))))</f>
        <v>0</v>
      </c>
    </row>
    <row r="442" spans="9:10" x14ac:dyDescent="0.25">
      <c r="I442">
        <f>IF('Prop Drill Pipe Inp Report'!Z449="X",1,IF('Prop Drill Pipe Inp Report'!AA449="X",1,IF('Prop Drill Pipe Inp Report'!AB449="X",1,IF('Prop Drill Pipe Inp Report'!AC449="X",1,IF('Prop Drill Pipe Inp Report'!AD449="X",1,IF('Prop Drill Pipe Inp Report'!AE449="X",1,IF('Prop Drill Pipe Inp Report'!AF449="X",1,IF('Prop Drill Pipe Inp Report'!AG449="X",1,IF('Prop Drill Pipe Inp Report'!AH449="X",1,IF('Prop Drill Pipe Inp Report'!AI449="X",1,IF('Prop Drill Pipe Inp Report'!AJ449="X",1,IF('Prop Drill Pipe Inp Report'!AK449="X",1,IF('Prop Drill Pipe Inp Report'!AL449="X",1,IF('Prop Drill Pipe Inp Report'!AM449="X",1,IF('Prop Drill Pipe Inp Report'!AN449="X",1,IF('Prop Drill Pipe Inp Report'!AO449="X",1,IF('Prop Drill Pipe Inp Report'!AP449="X",1,0)))))))))))))))))</f>
        <v>0</v>
      </c>
      <c r="J442">
        <f>IF('Prop Drill Pipe Inp Report'!AU449="X",1,IF('Prop Drill Pipe Inp Report'!AV449="X",1,IF('Prop Drill Pipe Inp Report'!AW449="X",1,IF('Prop Drill Pipe Inp Report'!AX449="X",1,IF('Prop Drill Pipe Inp Report'!AY449="X",1,IF('Prop Drill Pipe Inp Report'!AZ449="X",1,IF('Prop Drill Pipe Inp Report'!BA449="X",1,IF('Prop Drill Pipe Inp Report'!BB449="X",1,IF('Prop Drill Pipe Inp Report'!BC449="X",1,IF('Prop Drill Pipe Inp Report'!BD449="X",1,IF('Prop Drill Pipe Inp Report'!BE449="X",1,0)))))))))))</f>
        <v>0</v>
      </c>
    </row>
    <row r="443" spans="9:10" x14ac:dyDescent="0.25">
      <c r="I443">
        <f>IF('Prop Drill Pipe Inp Report'!Z450="X",1,IF('Prop Drill Pipe Inp Report'!AA450="X",1,IF('Prop Drill Pipe Inp Report'!AB450="X",1,IF('Prop Drill Pipe Inp Report'!AC450="X",1,IF('Prop Drill Pipe Inp Report'!AD450="X",1,IF('Prop Drill Pipe Inp Report'!AE450="X",1,IF('Prop Drill Pipe Inp Report'!AF450="X",1,IF('Prop Drill Pipe Inp Report'!AG450="X",1,IF('Prop Drill Pipe Inp Report'!AH450="X",1,IF('Prop Drill Pipe Inp Report'!AI450="X",1,IF('Prop Drill Pipe Inp Report'!AJ450="X",1,IF('Prop Drill Pipe Inp Report'!AK450="X",1,IF('Prop Drill Pipe Inp Report'!AL450="X",1,IF('Prop Drill Pipe Inp Report'!AM450="X",1,IF('Prop Drill Pipe Inp Report'!AN450="X",1,IF('Prop Drill Pipe Inp Report'!AO450="X",1,IF('Prop Drill Pipe Inp Report'!AP450="X",1,0)))))))))))))))))</f>
        <v>0</v>
      </c>
      <c r="J443">
        <f>IF('Prop Drill Pipe Inp Report'!AU450="X",1,IF('Prop Drill Pipe Inp Report'!AV450="X",1,IF('Prop Drill Pipe Inp Report'!AW450="X",1,IF('Prop Drill Pipe Inp Report'!AX450="X",1,IF('Prop Drill Pipe Inp Report'!AY450="X",1,IF('Prop Drill Pipe Inp Report'!AZ450="X",1,IF('Prop Drill Pipe Inp Report'!BA450="X",1,IF('Prop Drill Pipe Inp Report'!BB450="X",1,IF('Prop Drill Pipe Inp Report'!BC450="X",1,IF('Prop Drill Pipe Inp Report'!BD450="X",1,IF('Prop Drill Pipe Inp Report'!BE450="X",1,0)))))))))))</f>
        <v>0</v>
      </c>
    </row>
    <row r="444" spans="9:10" x14ac:dyDescent="0.25">
      <c r="I444">
        <f>IF('Prop Drill Pipe Inp Report'!Z451="X",1,IF('Prop Drill Pipe Inp Report'!AA451="X",1,IF('Prop Drill Pipe Inp Report'!AB451="X",1,IF('Prop Drill Pipe Inp Report'!AC451="X",1,IF('Prop Drill Pipe Inp Report'!AD451="X",1,IF('Prop Drill Pipe Inp Report'!AE451="X",1,IF('Prop Drill Pipe Inp Report'!AF451="X",1,IF('Prop Drill Pipe Inp Report'!AG451="X",1,IF('Prop Drill Pipe Inp Report'!AH451="X",1,IF('Prop Drill Pipe Inp Report'!AI451="X",1,IF('Prop Drill Pipe Inp Report'!AJ451="X",1,IF('Prop Drill Pipe Inp Report'!AK451="X",1,IF('Prop Drill Pipe Inp Report'!AL451="X",1,IF('Prop Drill Pipe Inp Report'!AM451="X",1,IF('Prop Drill Pipe Inp Report'!AN451="X",1,IF('Prop Drill Pipe Inp Report'!AO451="X",1,IF('Prop Drill Pipe Inp Report'!AP451="X",1,0)))))))))))))))))</f>
        <v>0</v>
      </c>
      <c r="J444">
        <f>IF('Prop Drill Pipe Inp Report'!AU451="X",1,IF('Prop Drill Pipe Inp Report'!AV451="X",1,IF('Prop Drill Pipe Inp Report'!AW451="X",1,IF('Prop Drill Pipe Inp Report'!AX451="X",1,IF('Prop Drill Pipe Inp Report'!AY451="X",1,IF('Prop Drill Pipe Inp Report'!AZ451="X",1,IF('Prop Drill Pipe Inp Report'!BA451="X",1,IF('Prop Drill Pipe Inp Report'!BB451="X",1,IF('Prop Drill Pipe Inp Report'!BC451="X",1,IF('Prop Drill Pipe Inp Report'!BD451="X",1,IF('Prop Drill Pipe Inp Report'!BE451="X",1,0)))))))))))</f>
        <v>0</v>
      </c>
    </row>
    <row r="445" spans="9:10" x14ac:dyDescent="0.25">
      <c r="I445">
        <f>IF('Prop Drill Pipe Inp Report'!Z452="X",1,IF('Prop Drill Pipe Inp Report'!AA452="X",1,IF('Prop Drill Pipe Inp Report'!AB452="X",1,IF('Prop Drill Pipe Inp Report'!AC452="X",1,IF('Prop Drill Pipe Inp Report'!AD452="X",1,IF('Prop Drill Pipe Inp Report'!AE452="X",1,IF('Prop Drill Pipe Inp Report'!AF452="X",1,IF('Prop Drill Pipe Inp Report'!AG452="X",1,IF('Prop Drill Pipe Inp Report'!AH452="X",1,IF('Prop Drill Pipe Inp Report'!AI452="X",1,IF('Prop Drill Pipe Inp Report'!AJ452="X",1,IF('Prop Drill Pipe Inp Report'!AK452="X",1,IF('Prop Drill Pipe Inp Report'!AL452="X",1,IF('Prop Drill Pipe Inp Report'!AM452="X",1,IF('Prop Drill Pipe Inp Report'!AN452="X",1,IF('Prop Drill Pipe Inp Report'!AO452="X",1,IF('Prop Drill Pipe Inp Report'!AP452="X",1,0)))))))))))))))))</f>
        <v>0</v>
      </c>
      <c r="J445">
        <f>IF('Prop Drill Pipe Inp Report'!AU452="X",1,IF('Prop Drill Pipe Inp Report'!AV452="X",1,IF('Prop Drill Pipe Inp Report'!AW452="X",1,IF('Prop Drill Pipe Inp Report'!AX452="X",1,IF('Prop Drill Pipe Inp Report'!AY452="X",1,IF('Prop Drill Pipe Inp Report'!AZ452="X",1,IF('Prop Drill Pipe Inp Report'!BA452="X",1,IF('Prop Drill Pipe Inp Report'!BB452="X",1,IF('Prop Drill Pipe Inp Report'!BC452="X",1,IF('Prop Drill Pipe Inp Report'!BD452="X",1,IF('Prop Drill Pipe Inp Report'!BE452="X",1,0)))))))))))</f>
        <v>0</v>
      </c>
    </row>
    <row r="446" spans="9:10" x14ac:dyDescent="0.25">
      <c r="I446">
        <f>IF('Prop Drill Pipe Inp Report'!Z453="X",1,IF('Prop Drill Pipe Inp Report'!AA453="X",1,IF('Prop Drill Pipe Inp Report'!AB453="X",1,IF('Prop Drill Pipe Inp Report'!AC453="X",1,IF('Prop Drill Pipe Inp Report'!AD453="X",1,IF('Prop Drill Pipe Inp Report'!AE453="X",1,IF('Prop Drill Pipe Inp Report'!AF453="X",1,IF('Prop Drill Pipe Inp Report'!AG453="X",1,IF('Prop Drill Pipe Inp Report'!AH453="X",1,IF('Prop Drill Pipe Inp Report'!AI453="X",1,IF('Prop Drill Pipe Inp Report'!AJ453="X",1,IF('Prop Drill Pipe Inp Report'!AK453="X",1,IF('Prop Drill Pipe Inp Report'!AL453="X",1,IF('Prop Drill Pipe Inp Report'!AM453="X",1,IF('Prop Drill Pipe Inp Report'!AN453="X",1,IF('Prop Drill Pipe Inp Report'!AO453="X",1,IF('Prop Drill Pipe Inp Report'!AP453="X",1,0)))))))))))))))))</f>
        <v>0</v>
      </c>
      <c r="J446">
        <f>IF('Prop Drill Pipe Inp Report'!AU453="X",1,IF('Prop Drill Pipe Inp Report'!AV453="X",1,IF('Prop Drill Pipe Inp Report'!AW453="X",1,IF('Prop Drill Pipe Inp Report'!AX453="X",1,IF('Prop Drill Pipe Inp Report'!AY453="X",1,IF('Prop Drill Pipe Inp Report'!AZ453="X",1,IF('Prop Drill Pipe Inp Report'!BA453="X",1,IF('Prop Drill Pipe Inp Report'!BB453="X",1,IF('Prop Drill Pipe Inp Report'!BC453="X",1,IF('Prop Drill Pipe Inp Report'!BD453="X",1,IF('Prop Drill Pipe Inp Report'!BE453="X",1,0)))))))))))</f>
        <v>0</v>
      </c>
    </row>
    <row r="447" spans="9:10" x14ac:dyDescent="0.25">
      <c r="I447">
        <f>IF('Prop Drill Pipe Inp Report'!Z454="X",1,IF('Prop Drill Pipe Inp Report'!AA454="X",1,IF('Prop Drill Pipe Inp Report'!AB454="X",1,IF('Prop Drill Pipe Inp Report'!AC454="X",1,IF('Prop Drill Pipe Inp Report'!AD454="X",1,IF('Prop Drill Pipe Inp Report'!AE454="X",1,IF('Prop Drill Pipe Inp Report'!AF454="X",1,IF('Prop Drill Pipe Inp Report'!AG454="X",1,IF('Prop Drill Pipe Inp Report'!AH454="X",1,IF('Prop Drill Pipe Inp Report'!AI454="X",1,IF('Prop Drill Pipe Inp Report'!AJ454="X",1,IF('Prop Drill Pipe Inp Report'!AK454="X",1,IF('Prop Drill Pipe Inp Report'!AL454="X",1,IF('Prop Drill Pipe Inp Report'!AM454="X",1,IF('Prop Drill Pipe Inp Report'!AN454="X",1,IF('Prop Drill Pipe Inp Report'!AO454="X",1,IF('Prop Drill Pipe Inp Report'!AP454="X",1,0)))))))))))))))))</f>
        <v>0</v>
      </c>
      <c r="J447">
        <f>IF('Prop Drill Pipe Inp Report'!AU454="X",1,IF('Prop Drill Pipe Inp Report'!AV454="X",1,IF('Prop Drill Pipe Inp Report'!AW454="X",1,IF('Prop Drill Pipe Inp Report'!AX454="X",1,IF('Prop Drill Pipe Inp Report'!AY454="X",1,IF('Prop Drill Pipe Inp Report'!AZ454="X",1,IF('Prop Drill Pipe Inp Report'!BA454="X",1,IF('Prop Drill Pipe Inp Report'!BB454="X",1,IF('Prop Drill Pipe Inp Report'!BC454="X",1,IF('Prop Drill Pipe Inp Report'!BD454="X",1,IF('Prop Drill Pipe Inp Report'!BE454="X",1,0)))))))))))</f>
        <v>0</v>
      </c>
    </row>
    <row r="448" spans="9:10" x14ac:dyDescent="0.25">
      <c r="I448">
        <f>IF('Prop Drill Pipe Inp Report'!Z455="X",1,IF('Prop Drill Pipe Inp Report'!AA455="X",1,IF('Prop Drill Pipe Inp Report'!AB455="X",1,IF('Prop Drill Pipe Inp Report'!AC455="X",1,IF('Prop Drill Pipe Inp Report'!AD455="X",1,IF('Prop Drill Pipe Inp Report'!AE455="X",1,IF('Prop Drill Pipe Inp Report'!AF455="X",1,IF('Prop Drill Pipe Inp Report'!AG455="X",1,IF('Prop Drill Pipe Inp Report'!AH455="X",1,IF('Prop Drill Pipe Inp Report'!AI455="X",1,IF('Prop Drill Pipe Inp Report'!AJ455="X",1,IF('Prop Drill Pipe Inp Report'!AK455="X",1,IF('Prop Drill Pipe Inp Report'!AL455="X",1,IF('Prop Drill Pipe Inp Report'!AM455="X",1,IF('Prop Drill Pipe Inp Report'!AN455="X",1,IF('Prop Drill Pipe Inp Report'!AO455="X",1,IF('Prop Drill Pipe Inp Report'!AP455="X",1,0)))))))))))))))))</f>
        <v>0</v>
      </c>
      <c r="J448">
        <f>IF('Prop Drill Pipe Inp Report'!AU455="X",1,IF('Prop Drill Pipe Inp Report'!AV455="X",1,IF('Prop Drill Pipe Inp Report'!AW455="X",1,IF('Prop Drill Pipe Inp Report'!AX455="X",1,IF('Prop Drill Pipe Inp Report'!AY455="X",1,IF('Prop Drill Pipe Inp Report'!AZ455="X",1,IF('Prop Drill Pipe Inp Report'!BA455="X",1,IF('Prop Drill Pipe Inp Report'!BB455="X",1,IF('Prop Drill Pipe Inp Report'!BC455="X",1,IF('Prop Drill Pipe Inp Report'!BD455="X",1,IF('Prop Drill Pipe Inp Report'!BE455="X",1,0)))))))))))</f>
        <v>0</v>
      </c>
    </row>
    <row r="449" spans="9:10" x14ac:dyDescent="0.25">
      <c r="I449">
        <f>IF('Prop Drill Pipe Inp Report'!Z456="X",1,IF('Prop Drill Pipe Inp Report'!AA456="X",1,IF('Prop Drill Pipe Inp Report'!AB456="X",1,IF('Prop Drill Pipe Inp Report'!AC456="X",1,IF('Prop Drill Pipe Inp Report'!AD456="X",1,IF('Prop Drill Pipe Inp Report'!AE456="X",1,IF('Prop Drill Pipe Inp Report'!AF456="X",1,IF('Prop Drill Pipe Inp Report'!AG456="X",1,IF('Prop Drill Pipe Inp Report'!AH456="X",1,IF('Prop Drill Pipe Inp Report'!AI456="X",1,IF('Prop Drill Pipe Inp Report'!AJ456="X",1,IF('Prop Drill Pipe Inp Report'!AK456="X",1,IF('Prop Drill Pipe Inp Report'!AL456="X",1,IF('Prop Drill Pipe Inp Report'!AM456="X",1,IF('Prop Drill Pipe Inp Report'!AN456="X",1,IF('Prop Drill Pipe Inp Report'!AO456="X",1,IF('Prop Drill Pipe Inp Report'!AP456="X",1,0)))))))))))))))))</f>
        <v>0</v>
      </c>
      <c r="J449">
        <f>IF('Prop Drill Pipe Inp Report'!AU456="X",1,IF('Prop Drill Pipe Inp Report'!AV456="X",1,IF('Prop Drill Pipe Inp Report'!AW456="X",1,IF('Prop Drill Pipe Inp Report'!AX456="X",1,IF('Prop Drill Pipe Inp Report'!AY456="X",1,IF('Prop Drill Pipe Inp Report'!AZ456="X",1,IF('Prop Drill Pipe Inp Report'!BA456="X",1,IF('Prop Drill Pipe Inp Report'!BB456="X",1,IF('Prop Drill Pipe Inp Report'!BC456="X",1,IF('Prop Drill Pipe Inp Report'!BD456="X",1,IF('Prop Drill Pipe Inp Report'!BE456="X",1,0)))))))))))</f>
        <v>0</v>
      </c>
    </row>
    <row r="450" spans="9:10" x14ac:dyDescent="0.25">
      <c r="I450">
        <f>IF('Prop Drill Pipe Inp Report'!Z457="X",1,IF('Prop Drill Pipe Inp Report'!AA457="X",1,IF('Prop Drill Pipe Inp Report'!AB457="X",1,IF('Prop Drill Pipe Inp Report'!AC457="X",1,IF('Prop Drill Pipe Inp Report'!AD457="X",1,IF('Prop Drill Pipe Inp Report'!AE457="X",1,IF('Prop Drill Pipe Inp Report'!AF457="X",1,IF('Prop Drill Pipe Inp Report'!AG457="X",1,IF('Prop Drill Pipe Inp Report'!AH457="X",1,IF('Prop Drill Pipe Inp Report'!AI457="X",1,IF('Prop Drill Pipe Inp Report'!AJ457="X",1,IF('Prop Drill Pipe Inp Report'!AK457="X",1,IF('Prop Drill Pipe Inp Report'!AL457="X",1,IF('Prop Drill Pipe Inp Report'!AM457="X",1,IF('Prop Drill Pipe Inp Report'!AN457="X",1,IF('Prop Drill Pipe Inp Report'!AO457="X",1,IF('Prop Drill Pipe Inp Report'!AP457="X",1,0)))))))))))))))))</f>
        <v>0</v>
      </c>
      <c r="J450">
        <f>IF('Prop Drill Pipe Inp Report'!AU457="X",1,IF('Prop Drill Pipe Inp Report'!AV457="X",1,IF('Prop Drill Pipe Inp Report'!AW457="X",1,IF('Prop Drill Pipe Inp Report'!AX457="X",1,IF('Prop Drill Pipe Inp Report'!AY457="X",1,IF('Prop Drill Pipe Inp Report'!AZ457="X",1,IF('Prop Drill Pipe Inp Report'!BA457="X",1,IF('Prop Drill Pipe Inp Report'!BB457="X",1,IF('Prop Drill Pipe Inp Report'!BC457="X",1,IF('Prop Drill Pipe Inp Report'!BD457="X",1,IF('Prop Drill Pipe Inp Report'!BE457="X",1,0)))))))))))</f>
        <v>0</v>
      </c>
    </row>
    <row r="451" spans="9:10" x14ac:dyDescent="0.25">
      <c r="I451">
        <f>IF('Prop Drill Pipe Inp Report'!Z458="X",1,IF('Prop Drill Pipe Inp Report'!AA458="X",1,IF('Prop Drill Pipe Inp Report'!AB458="X",1,IF('Prop Drill Pipe Inp Report'!AC458="X",1,IF('Prop Drill Pipe Inp Report'!AD458="X",1,IF('Prop Drill Pipe Inp Report'!AE458="X",1,IF('Prop Drill Pipe Inp Report'!AF458="X",1,IF('Prop Drill Pipe Inp Report'!AG458="X",1,IF('Prop Drill Pipe Inp Report'!AH458="X",1,IF('Prop Drill Pipe Inp Report'!AI458="X",1,IF('Prop Drill Pipe Inp Report'!AJ458="X",1,IF('Prop Drill Pipe Inp Report'!AK458="X",1,IF('Prop Drill Pipe Inp Report'!AL458="X",1,IF('Prop Drill Pipe Inp Report'!AM458="X",1,IF('Prop Drill Pipe Inp Report'!AN458="X",1,IF('Prop Drill Pipe Inp Report'!AO458="X",1,IF('Prop Drill Pipe Inp Report'!AP458="X",1,0)))))))))))))))))</f>
        <v>0</v>
      </c>
      <c r="J451">
        <f>IF('Prop Drill Pipe Inp Report'!AU458="X",1,IF('Prop Drill Pipe Inp Report'!AV458="X",1,IF('Prop Drill Pipe Inp Report'!AW458="X",1,IF('Prop Drill Pipe Inp Report'!AX458="X",1,IF('Prop Drill Pipe Inp Report'!AY458="X",1,IF('Prop Drill Pipe Inp Report'!AZ458="X",1,IF('Prop Drill Pipe Inp Report'!BA458="X",1,IF('Prop Drill Pipe Inp Report'!BB458="X",1,IF('Prop Drill Pipe Inp Report'!BC458="X",1,IF('Prop Drill Pipe Inp Report'!BD458="X",1,IF('Prop Drill Pipe Inp Report'!BE458="X",1,0)))))))))))</f>
        <v>0</v>
      </c>
    </row>
    <row r="452" spans="9:10" x14ac:dyDescent="0.25">
      <c r="I452">
        <f>IF('Prop Drill Pipe Inp Report'!Z459="X",1,IF('Prop Drill Pipe Inp Report'!AA459="X",1,IF('Prop Drill Pipe Inp Report'!AB459="X",1,IF('Prop Drill Pipe Inp Report'!AC459="X",1,IF('Prop Drill Pipe Inp Report'!AD459="X",1,IF('Prop Drill Pipe Inp Report'!AE459="X",1,IF('Prop Drill Pipe Inp Report'!AF459="X",1,IF('Prop Drill Pipe Inp Report'!AG459="X",1,IF('Prop Drill Pipe Inp Report'!AH459="X",1,IF('Prop Drill Pipe Inp Report'!AI459="X",1,IF('Prop Drill Pipe Inp Report'!AJ459="X",1,IF('Prop Drill Pipe Inp Report'!AK459="X",1,IF('Prop Drill Pipe Inp Report'!AL459="X",1,IF('Prop Drill Pipe Inp Report'!AM459="X",1,IF('Prop Drill Pipe Inp Report'!AN459="X",1,IF('Prop Drill Pipe Inp Report'!AO459="X",1,IF('Prop Drill Pipe Inp Report'!AP459="X",1,0)))))))))))))))))</f>
        <v>0</v>
      </c>
      <c r="J452">
        <f>IF('Prop Drill Pipe Inp Report'!AU459="X",1,IF('Prop Drill Pipe Inp Report'!AV459="X",1,IF('Prop Drill Pipe Inp Report'!AW459="X",1,IF('Prop Drill Pipe Inp Report'!AX459="X",1,IF('Prop Drill Pipe Inp Report'!AY459="X",1,IF('Prop Drill Pipe Inp Report'!AZ459="X",1,IF('Prop Drill Pipe Inp Report'!BA459="X",1,IF('Prop Drill Pipe Inp Report'!BB459="X",1,IF('Prop Drill Pipe Inp Report'!BC459="X",1,IF('Prop Drill Pipe Inp Report'!BD459="X",1,IF('Prop Drill Pipe Inp Report'!BE459="X",1,0)))))))))))</f>
        <v>0</v>
      </c>
    </row>
    <row r="453" spans="9:10" x14ac:dyDescent="0.25">
      <c r="I453">
        <f>IF('Prop Drill Pipe Inp Report'!Z460="X",1,IF('Prop Drill Pipe Inp Report'!AA460="X",1,IF('Prop Drill Pipe Inp Report'!AB460="X",1,IF('Prop Drill Pipe Inp Report'!AC460="X",1,IF('Prop Drill Pipe Inp Report'!AD460="X",1,IF('Prop Drill Pipe Inp Report'!AE460="X",1,IF('Prop Drill Pipe Inp Report'!AF460="X",1,IF('Prop Drill Pipe Inp Report'!AG460="X",1,IF('Prop Drill Pipe Inp Report'!AH460="X",1,IF('Prop Drill Pipe Inp Report'!AI460="X",1,IF('Prop Drill Pipe Inp Report'!AJ460="X",1,IF('Prop Drill Pipe Inp Report'!AK460="X",1,IF('Prop Drill Pipe Inp Report'!AL460="X",1,IF('Prop Drill Pipe Inp Report'!AM460="X",1,IF('Prop Drill Pipe Inp Report'!AN460="X",1,IF('Prop Drill Pipe Inp Report'!AO460="X",1,IF('Prop Drill Pipe Inp Report'!AP460="X",1,0)))))))))))))))))</f>
        <v>0</v>
      </c>
      <c r="J453">
        <f>IF('Prop Drill Pipe Inp Report'!AU460="X",1,IF('Prop Drill Pipe Inp Report'!AV460="X",1,IF('Prop Drill Pipe Inp Report'!AW460="X",1,IF('Prop Drill Pipe Inp Report'!AX460="X",1,IF('Prop Drill Pipe Inp Report'!AY460="X",1,IF('Prop Drill Pipe Inp Report'!AZ460="X",1,IF('Prop Drill Pipe Inp Report'!BA460="X",1,IF('Prop Drill Pipe Inp Report'!BB460="X",1,IF('Prop Drill Pipe Inp Report'!BC460="X",1,IF('Prop Drill Pipe Inp Report'!BD460="X",1,IF('Prop Drill Pipe Inp Report'!BE460="X",1,0)))))))))))</f>
        <v>0</v>
      </c>
    </row>
    <row r="454" spans="9:10" x14ac:dyDescent="0.25">
      <c r="I454">
        <f>IF('Prop Drill Pipe Inp Report'!Z461="X",1,IF('Prop Drill Pipe Inp Report'!AA461="X",1,IF('Prop Drill Pipe Inp Report'!AB461="X",1,IF('Prop Drill Pipe Inp Report'!AC461="X",1,IF('Prop Drill Pipe Inp Report'!AD461="X",1,IF('Prop Drill Pipe Inp Report'!AE461="X",1,IF('Prop Drill Pipe Inp Report'!AF461="X",1,IF('Prop Drill Pipe Inp Report'!AG461="X",1,IF('Prop Drill Pipe Inp Report'!AH461="X",1,IF('Prop Drill Pipe Inp Report'!AI461="X",1,IF('Prop Drill Pipe Inp Report'!AJ461="X",1,IF('Prop Drill Pipe Inp Report'!AK461="X",1,IF('Prop Drill Pipe Inp Report'!AL461="X",1,IF('Prop Drill Pipe Inp Report'!AM461="X",1,IF('Prop Drill Pipe Inp Report'!AN461="X",1,IF('Prop Drill Pipe Inp Report'!AO461="X",1,IF('Prop Drill Pipe Inp Report'!AP461="X",1,0)))))))))))))))))</f>
        <v>0</v>
      </c>
      <c r="J454">
        <f>IF('Prop Drill Pipe Inp Report'!AU461="X",1,IF('Prop Drill Pipe Inp Report'!AV461="X",1,IF('Prop Drill Pipe Inp Report'!AW461="X",1,IF('Prop Drill Pipe Inp Report'!AX461="X",1,IF('Prop Drill Pipe Inp Report'!AY461="X",1,IF('Prop Drill Pipe Inp Report'!AZ461="X",1,IF('Prop Drill Pipe Inp Report'!BA461="X",1,IF('Prop Drill Pipe Inp Report'!BB461="X",1,IF('Prop Drill Pipe Inp Report'!BC461="X",1,IF('Prop Drill Pipe Inp Report'!BD461="X",1,IF('Prop Drill Pipe Inp Report'!BE461="X",1,0)))))))))))</f>
        <v>0</v>
      </c>
    </row>
    <row r="455" spans="9:10" x14ac:dyDescent="0.25">
      <c r="I455">
        <f>IF('Prop Drill Pipe Inp Report'!Z462="X",1,IF('Prop Drill Pipe Inp Report'!AA462="X",1,IF('Prop Drill Pipe Inp Report'!AB462="X",1,IF('Prop Drill Pipe Inp Report'!AC462="X",1,IF('Prop Drill Pipe Inp Report'!AD462="X",1,IF('Prop Drill Pipe Inp Report'!AE462="X",1,IF('Prop Drill Pipe Inp Report'!AF462="X",1,IF('Prop Drill Pipe Inp Report'!AG462="X",1,IF('Prop Drill Pipe Inp Report'!AH462="X",1,IF('Prop Drill Pipe Inp Report'!AI462="X",1,IF('Prop Drill Pipe Inp Report'!AJ462="X",1,IF('Prop Drill Pipe Inp Report'!AK462="X",1,IF('Prop Drill Pipe Inp Report'!AL462="X",1,IF('Prop Drill Pipe Inp Report'!AM462="X",1,IF('Prop Drill Pipe Inp Report'!AN462="X",1,IF('Prop Drill Pipe Inp Report'!AO462="X",1,IF('Prop Drill Pipe Inp Report'!AP462="X",1,0)))))))))))))))))</f>
        <v>0</v>
      </c>
      <c r="J455">
        <f>IF('Prop Drill Pipe Inp Report'!AU462="X",1,IF('Prop Drill Pipe Inp Report'!AV462="X",1,IF('Prop Drill Pipe Inp Report'!AW462="X",1,IF('Prop Drill Pipe Inp Report'!AX462="X",1,IF('Prop Drill Pipe Inp Report'!AY462="X",1,IF('Prop Drill Pipe Inp Report'!AZ462="X",1,IF('Prop Drill Pipe Inp Report'!BA462="X",1,IF('Prop Drill Pipe Inp Report'!BB462="X",1,IF('Prop Drill Pipe Inp Report'!BC462="X",1,IF('Prop Drill Pipe Inp Report'!BD462="X",1,IF('Prop Drill Pipe Inp Report'!BE462="X",1,0)))))))))))</f>
        <v>0</v>
      </c>
    </row>
    <row r="456" spans="9:10" x14ac:dyDescent="0.25">
      <c r="I456">
        <f>IF('Prop Drill Pipe Inp Report'!Z463="X",1,IF('Prop Drill Pipe Inp Report'!AA463="X",1,IF('Prop Drill Pipe Inp Report'!AB463="X",1,IF('Prop Drill Pipe Inp Report'!AC463="X",1,IF('Prop Drill Pipe Inp Report'!AD463="X",1,IF('Prop Drill Pipe Inp Report'!AE463="X",1,IF('Prop Drill Pipe Inp Report'!AF463="X",1,IF('Prop Drill Pipe Inp Report'!AG463="X",1,IF('Prop Drill Pipe Inp Report'!AH463="X",1,IF('Prop Drill Pipe Inp Report'!AI463="X",1,IF('Prop Drill Pipe Inp Report'!AJ463="X",1,IF('Prop Drill Pipe Inp Report'!AK463="X",1,IF('Prop Drill Pipe Inp Report'!AL463="X",1,IF('Prop Drill Pipe Inp Report'!AM463="X",1,IF('Prop Drill Pipe Inp Report'!AN463="X",1,IF('Prop Drill Pipe Inp Report'!AO463="X",1,IF('Prop Drill Pipe Inp Report'!AP463="X",1,0)))))))))))))))))</f>
        <v>0</v>
      </c>
      <c r="J456">
        <f>IF('Prop Drill Pipe Inp Report'!AU463="X",1,IF('Prop Drill Pipe Inp Report'!AV463="X",1,IF('Prop Drill Pipe Inp Report'!AW463="X",1,IF('Prop Drill Pipe Inp Report'!AX463="X",1,IF('Prop Drill Pipe Inp Report'!AY463="X",1,IF('Prop Drill Pipe Inp Report'!AZ463="X",1,IF('Prop Drill Pipe Inp Report'!BA463="X",1,IF('Prop Drill Pipe Inp Report'!BB463="X",1,IF('Prop Drill Pipe Inp Report'!BC463="X",1,IF('Prop Drill Pipe Inp Report'!BD463="X",1,IF('Prop Drill Pipe Inp Report'!BE463="X",1,0)))))))))))</f>
        <v>0</v>
      </c>
    </row>
    <row r="457" spans="9:10" x14ac:dyDescent="0.25">
      <c r="I457">
        <f>IF('Prop Drill Pipe Inp Report'!Z464="X",1,IF('Prop Drill Pipe Inp Report'!AA464="X",1,IF('Prop Drill Pipe Inp Report'!AB464="X",1,IF('Prop Drill Pipe Inp Report'!AC464="X",1,IF('Prop Drill Pipe Inp Report'!AD464="X",1,IF('Prop Drill Pipe Inp Report'!AE464="X",1,IF('Prop Drill Pipe Inp Report'!AF464="X",1,IF('Prop Drill Pipe Inp Report'!AG464="X",1,IF('Prop Drill Pipe Inp Report'!AH464="X",1,IF('Prop Drill Pipe Inp Report'!AI464="X",1,IF('Prop Drill Pipe Inp Report'!AJ464="X",1,IF('Prop Drill Pipe Inp Report'!AK464="X",1,IF('Prop Drill Pipe Inp Report'!AL464="X",1,IF('Prop Drill Pipe Inp Report'!AM464="X",1,IF('Prop Drill Pipe Inp Report'!AN464="X",1,IF('Prop Drill Pipe Inp Report'!AO464="X",1,IF('Prop Drill Pipe Inp Report'!AP464="X",1,0)))))))))))))))))</f>
        <v>0</v>
      </c>
      <c r="J457">
        <f>IF('Prop Drill Pipe Inp Report'!AU464="X",1,IF('Prop Drill Pipe Inp Report'!AV464="X",1,IF('Prop Drill Pipe Inp Report'!AW464="X",1,IF('Prop Drill Pipe Inp Report'!AX464="X",1,IF('Prop Drill Pipe Inp Report'!AY464="X",1,IF('Prop Drill Pipe Inp Report'!AZ464="X",1,IF('Prop Drill Pipe Inp Report'!BA464="X",1,IF('Prop Drill Pipe Inp Report'!BB464="X",1,IF('Prop Drill Pipe Inp Report'!BC464="X",1,IF('Prop Drill Pipe Inp Report'!BD464="X",1,IF('Prop Drill Pipe Inp Report'!BE464="X",1,0)))))))))))</f>
        <v>0</v>
      </c>
    </row>
    <row r="458" spans="9:10" x14ac:dyDescent="0.25">
      <c r="I458">
        <f>IF('Prop Drill Pipe Inp Report'!Z465="X",1,IF('Prop Drill Pipe Inp Report'!AA465="X",1,IF('Prop Drill Pipe Inp Report'!AB465="X",1,IF('Prop Drill Pipe Inp Report'!AC465="X",1,IF('Prop Drill Pipe Inp Report'!AD465="X",1,IF('Prop Drill Pipe Inp Report'!AE465="X",1,IF('Prop Drill Pipe Inp Report'!AF465="X",1,IF('Prop Drill Pipe Inp Report'!AG465="X",1,IF('Prop Drill Pipe Inp Report'!AH465="X",1,IF('Prop Drill Pipe Inp Report'!AI465="X",1,IF('Prop Drill Pipe Inp Report'!AJ465="X",1,IF('Prop Drill Pipe Inp Report'!AK465="X",1,IF('Prop Drill Pipe Inp Report'!AL465="X",1,IF('Prop Drill Pipe Inp Report'!AM465="X",1,IF('Prop Drill Pipe Inp Report'!AN465="X",1,IF('Prop Drill Pipe Inp Report'!AO465="X",1,IF('Prop Drill Pipe Inp Report'!AP465="X",1,0)))))))))))))))))</f>
        <v>0</v>
      </c>
      <c r="J458">
        <f>IF('Prop Drill Pipe Inp Report'!AU465="X",1,IF('Prop Drill Pipe Inp Report'!AV465="X",1,IF('Prop Drill Pipe Inp Report'!AW465="X",1,IF('Prop Drill Pipe Inp Report'!AX465="X",1,IF('Prop Drill Pipe Inp Report'!AY465="X",1,IF('Prop Drill Pipe Inp Report'!AZ465="X",1,IF('Prop Drill Pipe Inp Report'!BA465="X",1,IF('Prop Drill Pipe Inp Report'!BB465="X",1,IF('Prop Drill Pipe Inp Report'!BC465="X",1,IF('Prop Drill Pipe Inp Report'!BD465="X",1,IF('Prop Drill Pipe Inp Report'!BE465="X",1,0)))))))))))</f>
        <v>0</v>
      </c>
    </row>
    <row r="459" spans="9:10" x14ac:dyDescent="0.25">
      <c r="I459">
        <f>IF('Prop Drill Pipe Inp Report'!Z466="X",1,IF('Prop Drill Pipe Inp Report'!AA466="X",1,IF('Prop Drill Pipe Inp Report'!AB466="X",1,IF('Prop Drill Pipe Inp Report'!AC466="X",1,IF('Prop Drill Pipe Inp Report'!AD466="X",1,IF('Prop Drill Pipe Inp Report'!AE466="X",1,IF('Prop Drill Pipe Inp Report'!AF466="X",1,IF('Prop Drill Pipe Inp Report'!AG466="X",1,IF('Prop Drill Pipe Inp Report'!AH466="X",1,IF('Prop Drill Pipe Inp Report'!AI466="X",1,IF('Prop Drill Pipe Inp Report'!AJ466="X",1,IF('Prop Drill Pipe Inp Report'!AK466="X",1,IF('Prop Drill Pipe Inp Report'!AL466="X",1,IF('Prop Drill Pipe Inp Report'!AM466="X",1,IF('Prop Drill Pipe Inp Report'!AN466="X",1,IF('Prop Drill Pipe Inp Report'!AO466="X",1,IF('Prop Drill Pipe Inp Report'!AP466="X",1,0)))))))))))))))))</f>
        <v>0</v>
      </c>
      <c r="J459">
        <f>IF('Prop Drill Pipe Inp Report'!AU466="X",1,IF('Prop Drill Pipe Inp Report'!AV466="X",1,IF('Prop Drill Pipe Inp Report'!AW466="X",1,IF('Prop Drill Pipe Inp Report'!AX466="X",1,IF('Prop Drill Pipe Inp Report'!AY466="X",1,IF('Prop Drill Pipe Inp Report'!AZ466="X",1,IF('Prop Drill Pipe Inp Report'!BA466="X",1,IF('Prop Drill Pipe Inp Report'!BB466="X",1,IF('Prop Drill Pipe Inp Report'!BC466="X",1,IF('Prop Drill Pipe Inp Report'!BD466="X",1,IF('Prop Drill Pipe Inp Report'!BE466="X",1,0)))))))))))</f>
        <v>0</v>
      </c>
    </row>
    <row r="460" spans="9:10" x14ac:dyDescent="0.25">
      <c r="I460">
        <f>IF('Prop Drill Pipe Inp Report'!Z467="X",1,IF('Prop Drill Pipe Inp Report'!AA467="X",1,IF('Prop Drill Pipe Inp Report'!AB467="X",1,IF('Prop Drill Pipe Inp Report'!AC467="X",1,IF('Prop Drill Pipe Inp Report'!AD467="X",1,IF('Prop Drill Pipe Inp Report'!AE467="X",1,IF('Prop Drill Pipe Inp Report'!AF467="X",1,IF('Prop Drill Pipe Inp Report'!AG467="X",1,IF('Prop Drill Pipe Inp Report'!AH467="X",1,IF('Prop Drill Pipe Inp Report'!AI467="X",1,IF('Prop Drill Pipe Inp Report'!AJ467="X",1,IF('Prop Drill Pipe Inp Report'!AK467="X",1,IF('Prop Drill Pipe Inp Report'!AL467="X",1,IF('Prop Drill Pipe Inp Report'!AM467="X",1,IF('Prop Drill Pipe Inp Report'!AN467="X",1,IF('Prop Drill Pipe Inp Report'!AO467="X",1,IF('Prop Drill Pipe Inp Report'!AP467="X",1,0)))))))))))))))))</f>
        <v>0</v>
      </c>
      <c r="J460">
        <f>IF('Prop Drill Pipe Inp Report'!AU467="X",1,IF('Prop Drill Pipe Inp Report'!AV467="X",1,IF('Prop Drill Pipe Inp Report'!AW467="X",1,IF('Prop Drill Pipe Inp Report'!AX467="X",1,IF('Prop Drill Pipe Inp Report'!AY467="X",1,IF('Prop Drill Pipe Inp Report'!AZ467="X",1,IF('Prop Drill Pipe Inp Report'!BA467="X",1,IF('Prop Drill Pipe Inp Report'!BB467="X",1,IF('Prop Drill Pipe Inp Report'!BC467="X",1,IF('Prop Drill Pipe Inp Report'!BD467="X",1,IF('Prop Drill Pipe Inp Report'!BE467="X",1,0)))))))))))</f>
        <v>0</v>
      </c>
    </row>
    <row r="461" spans="9:10" x14ac:dyDescent="0.25">
      <c r="I461">
        <f>IF('Prop Drill Pipe Inp Report'!Z468="X",1,IF('Prop Drill Pipe Inp Report'!AA468="X",1,IF('Prop Drill Pipe Inp Report'!AB468="X",1,IF('Prop Drill Pipe Inp Report'!AC468="X",1,IF('Prop Drill Pipe Inp Report'!AD468="X",1,IF('Prop Drill Pipe Inp Report'!AE468="X",1,IF('Prop Drill Pipe Inp Report'!AF468="X",1,IF('Prop Drill Pipe Inp Report'!AG468="X",1,IF('Prop Drill Pipe Inp Report'!AH468="X",1,IF('Prop Drill Pipe Inp Report'!AI468="X",1,IF('Prop Drill Pipe Inp Report'!AJ468="X",1,IF('Prop Drill Pipe Inp Report'!AK468="X",1,IF('Prop Drill Pipe Inp Report'!AL468="X",1,IF('Prop Drill Pipe Inp Report'!AM468="X",1,IF('Prop Drill Pipe Inp Report'!AN468="X",1,IF('Prop Drill Pipe Inp Report'!AO468="X",1,IF('Prop Drill Pipe Inp Report'!AP468="X",1,0)))))))))))))))))</f>
        <v>0</v>
      </c>
      <c r="J461">
        <f>IF('Prop Drill Pipe Inp Report'!AU468="X",1,IF('Prop Drill Pipe Inp Report'!AV468="X",1,IF('Prop Drill Pipe Inp Report'!AW468="X",1,IF('Prop Drill Pipe Inp Report'!AX468="X",1,IF('Prop Drill Pipe Inp Report'!AY468="X",1,IF('Prop Drill Pipe Inp Report'!AZ468="X",1,IF('Prop Drill Pipe Inp Report'!BA468="X",1,IF('Prop Drill Pipe Inp Report'!BB468="X",1,IF('Prop Drill Pipe Inp Report'!BC468="X",1,IF('Prop Drill Pipe Inp Report'!BD468="X",1,IF('Prop Drill Pipe Inp Report'!BE468="X",1,0)))))))))))</f>
        <v>0</v>
      </c>
    </row>
    <row r="462" spans="9:10" x14ac:dyDescent="0.25">
      <c r="I462">
        <f>IF('Prop Drill Pipe Inp Report'!Z469="X",1,IF('Prop Drill Pipe Inp Report'!AA469="X",1,IF('Prop Drill Pipe Inp Report'!AB469="X",1,IF('Prop Drill Pipe Inp Report'!AC469="X",1,IF('Prop Drill Pipe Inp Report'!AD469="X",1,IF('Prop Drill Pipe Inp Report'!AE469="X",1,IF('Prop Drill Pipe Inp Report'!AF469="X",1,IF('Prop Drill Pipe Inp Report'!AG469="X",1,IF('Prop Drill Pipe Inp Report'!AH469="X",1,IF('Prop Drill Pipe Inp Report'!AI469="X",1,IF('Prop Drill Pipe Inp Report'!AJ469="X",1,IF('Prop Drill Pipe Inp Report'!AK469="X",1,IF('Prop Drill Pipe Inp Report'!AL469="X",1,IF('Prop Drill Pipe Inp Report'!AM469="X",1,IF('Prop Drill Pipe Inp Report'!AN469="X",1,IF('Prop Drill Pipe Inp Report'!AO469="X",1,IF('Prop Drill Pipe Inp Report'!AP469="X",1,0)))))))))))))))))</f>
        <v>0</v>
      </c>
      <c r="J462">
        <f>IF('Prop Drill Pipe Inp Report'!AU469="X",1,IF('Prop Drill Pipe Inp Report'!AV469="X",1,IF('Prop Drill Pipe Inp Report'!AW469="X",1,IF('Prop Drill Pipe Inp Report'!AX469="X",1,IF('Prop Drill Pipe Inp Report'!AY469="X",1,IF('Prop Drill Pipe Inp Report'!AZ469="X",1,IF('Prop Drill Pipe Inp Report'!BA469="X",1,IF('Prop Drill Pipe Inp Report'!BB469="X",1,IF('Prop Drill Pipe Inp Report'!BC469="X",1,IF('Prop Drill Pipe Inp Report'!BD469="X",1,IF('Prop Drill Pipe Inp Report'!BE469="X",1,0)))))))))))</f>
        <v>0</v>
      </c>
    </row>
    <row r="463" spans="9:10" x14ac:dyDescent="0.25">
      <c r="I463">
        <f>IF('Prop Drill Pipe Inp Report'!Z470="X",1,IF('Prop Drill Pipe Inp Report'!AA470="X",1,IF('Prop Drill Pipe Inp Report'!AB470="X",1,IF('Prop Drill Pipe Inp Report'!AC470="X",1,IF('Prop Drill Pipe Inp Report'!AD470="X",1,IF('Prop Drill Pipe Inp Report'!AE470="X",1,IF('Prop Drill Pipe Inp Report'!AF470="X",1,IF('Prop Drill Pipe Inp Report'!AG470="X",1,IF('Prop Drill Pipe Inp Report'!AH470="X",1,IF('Prop Drill Pipe Inp Report'!AI470="X",1,IF('Prop Drill Pipe Inp Report'!AJ470="X",1,IF('Prop Drill Pipe Inp Report'!AK470="X",1,IF('Prop Drill Pipe Inp Report'!AL470="X",1,IF('Prop Drill Pipe Inp Report'!AM470="X",1,IF('Prop Drill Pipe Inp Report'!AN470="X",1,IF('Prop Drill Pipe Inp Report'!AO470="X",1,IF('Prop Drill Pipe Inp Report'!AP470="X",1,0)))))))))))))))))</f>
        <v>0</v>
      </c>
      <c r="J463">
        <f>IF('Prop Drill Pipe Inp Report'!AU470="X",1,IF('Prop Drill Pipe Inp Report'!AV470="X",1,IF('Prop Drill Pipe Inp Report'!AW470="X",1,IF('Prop Drill Pipe Inp Report'!AX470="X",1,IF('Prop Drill Pipe Inp Report'!AY470="X",1,IF('Prop Drill Pipe Inp Report'!AZ470="X",1,IF('Prop Drill Pipe Inp Report'!BA470="X",1,IF('Prop Drill Pipe Inp Report'!BB470="X",1,IF('Prop Drill Pipe Inp Report'!BC470="X",1,IF('Prop Drill Pipe Inp Report'!BD470="X",1,IF('Prop Drill Pipe Inp Report'!BE470="X",1,0)))))))))))</f>
        <v>0</v>
      </c>
    </row>
    <row r="464" spans="9:10" x14ac:dyDescent="0.25">
      <c r="I464">
        <f>IF('Prop Drill Pipe Inp Report'!Z471="X",1,IF('Prop Drill Pipe Inp Report'!AA471="X",1,IF('Prop Drill Pipe Inp Report'!AB471="X",1,IF('Prop Drill Pipe Inp Report'!AC471="X",1,IF('Prop Drill Pipe Inp Report'!AD471="X",1,IF('Prop Drill Pipe Inp Report'!AE471="X",1,IF('Prop Drill Pipe Inp Report'!AF471="X",1,IF('Prop Drill Pipe Inp Report'!AG471="X",1,IF('Prop Drill Pipe Inp Report'!AH471="X",1,IF('Prop Drill Pipe Inp Report'!AI471="X",1,IF('Prop Drill Pipe Inp Report'!AJ471="X",1,IF('Prop Drill Pipe Inp Report'!AK471="X",1,IF('Prop Drill Pipe Inp Report'!AL471="X",1,IF('Prop Drill Pipe Inp Report'!AM471="X",1,IF('Prop Drill Pipe Inp Report'!AN471="X",1,IF('Prop Drill Pipe Inp Report'!AO471="X",1,IF('Prop Drill Pipe Inp Report'!AP471="X",1,0)))))))))))))))))</f>
        <v>0</v>
      </c>
      <c r="J464">
        <f>IF('Prop Drill Pipe Inp Report'!AU471="X",1,IF('Prop Drill Pipe Inp Report'!AV471="X",1,IF('Prop Drill Pipe Inp Report'!AW471="X",1,IF('Prop Drill Pipe Inp Report'!AX471="X",1,IF('Prop Drill Pipe Inp Report'!AY471="X",1,IF('Prop Drill Pipe Inp Report'!AZ471="X",1,IF('Prop Drill Pipe Inp Report'!BA471="X",1,IF('Prop Drill Pipe Inp Report'!BB471="X",1,IF('Prop Drill Pipe Inp Report'!BC471="X",1,IF('Prop Drill Pipe Inp Report'!BD471="X",1,IF('Prop Drill Pipe Inp Report'!BE471="X",1,0)))))))))))</f>
        <v>0</v>
      </c>
    </row>
    <row r="465" spans="9:10" x14ac:dyDescent="0.25">
      <c r="I465">
        <f>IF('Prop Drill Pipe Inp Report'!Z472="X",1,IF('Prop Drill Pipe Inp Report'!AA472="X",1,IF('Prop Drill Pipe Inp Report'!AB472="X",1,IF('Prop Drill Pipe Inp Report'!AC472="X",1,IF('Prop Drill Pipe Inp Report'!AD472="X",1,IF('Prop Drill Pipe Inp Report'!AE472="X",1,IF('Prop Drill Pipe Inp Report'!AF472="X",1,IF('Prop Drill Pipe Inp Report'!AG472="X",1,IF('Prop Drill Pipe Inp Report'!AH472="X",1,IF('Prop Drill Pipe Inp Report'!AI472="X",1,IF('Prop Drill Pipe Inp Report'!AJ472="X",1,IF('Prop Drill Pipe Inp Report'!AK472="X",1,IF('Prop Drill Pipe Inp Report'!AL472="X",1,IF('Prop Drill Pipe Inp Report'!AM472="X",1,IF('Prop Drill Pipe Inp Report'!AN472="X",1,IF('Prop Drill Pipe Inp Report'!AO472="X",1,IF('Prop Drill Pipe Inp Report'!AP472="X",1,0)))))))))))))))))</f>
        <v>0</v>
      </c>
      <c r="J465">
        <f>IF('Prop Drill Pipe Inp Report'!AU472="X",1,IF('Prop Drill Pipe Inp Report'!AV472="X",1,IF('Prop Drill Pipe Inp Report'!AW472="X",1,IF('Prop Drill Pipe Inp Report'!AX472="X",1,IF('Prop Drill Pipe Inp Report'!AY472="X",1,IF('Prop Drill Pipe Inp Report'!AZ472="X",1,IF('Prop Drill Pipe Inp Report'!BA472="X",1,IF('Prop Drill Pipe Inp Report'!BB472="X",1,IF('Prop Drill Pipe Inp Report'!BC472="X",1,IF('Prop Drill Pipe Inp Report'!BD472="X",1,IF('Prop Drill Pipe Inp Report'!BE472="X",1,0)))))))))))</f>
        <v>0</v>
      </c>
    </row>
    <row r="466" spans="9:10" x14ac:dyDescent="0.25">
      <c r="I466">
        <f>IF('Prop Drill Pipe Inp Report'!Z473="X",1,IF('Prop Drill Pipe Inp Report'!AA473="X",1,IF('Prop Drill Pipe Inp Report'!AB473="X",1,IF('Prop Drill Pipe Inp Report'!AC473="X",1,IF('Prop Drill Pipe Inp Report'!AD473="X",1,IF('Prop Drill Pipe Inp Report'!AE473="X",1,IF('Prop Drill Pipe Inp Report'!AF473="X",1,IF('Prop Drill Pipe Inp Report'!AG473="X",1,IF('Prop Drill Pipe Inp Report'!AH473="X",1,IF('Prop Drill Pipe Inp Report'!AI473="X",1,IF('Prop Drill Pipe Inp Report'!AJ473="X",1,IF('Prop Drill Pipe Inp Report'!AK473="X",1,IF('Prop Drill Pipe Inp Report'!AL473="X",1,IF('Prop Drill Pipe Inp Report'!AM473="X",1,IF('Prop Drill Pipe Inp Report'!AN473="X",1,IF('Prop Drill Pipe Inp Report'!AO473="X",1,IF('Prop Drill Pipe Inp Report'!AP473="X",1,0)))))))))))))))))</f>
        <v>0</v>
      </c>
      <c r="J466">
        <f>IF('Prop Drill Pipe Inp Report'!AU473="X",1,IF('Prop Drill Pipe Inp Report'!AV473="X",1,IF('Prop Drill Pipe Inp Report'!AW473="X",1,IF('Prop Drill Pipe Inp Report'!AX473="X",1,IF('Prop Drill Pipe Inp Report'!AY473="X",1,IF('Prop Drill Pipe Inp Report'!AZ473="X",1,IF('Prop Drill Pipe Inp Report'!BA473="X",1,IF('Prop Drill Pipe Inp Report'!BB473="X",1,IF('Prop Drill Pipe Inp Report'!BC473="X",1,IF('Prop Drill Pipe Inp Report'!BD473="X",1,IF('Prop Drill Pipe Inp Report'!BE473="X",1,0)))))))))))</f>
        <v>0</v>
      </c>
    </row>
    <row r="467" spans="9:10" x14ac:dyDescent="0.25">
      <c r="I467">
        <f>IF('Prop Drill Pipe Inp Report'!Z474="X",1,IF('Prop Drill Pipe Inp Report'!AA474="X",1,IF('Prop Drill Pipe Inp Report'!AB474="X",1,IF('Prop Drill Pipe Inp Report'!AC474="X",1,IF('Prop Drill Pipe Inp Report'!AD474="X",1,IF('Prop Drill Pipe Inp Report'!AE474="X",1,IF('Prop Drill Pipe Inp Report'!AF474="X",1,IF('Prop Drill Pipe Inp Report'!AG474="X",1,IF('Prop Drill Pipe Inp Report'!AH474="X",1,IF('Prop Drill Pipe Inp Report'!AI474="X",1,IF('Prop Drill Pipe Inp Report'!AJ474="X",1,IF('Prop Drill Pipe Inp Report'!AK474="X",1,IF('Prop Drill Pipe Inp Report'!AL474="X",1,IF('Prop Drill Pipe Inp Report'!AM474="X",1,IF('Prop Drill Pipe Inp Report'!AN474="X",1,IF('Prop Drill Pipe Inp Report'!AO474="X",1,IF('Prop Drill Pipe Inp Report'!AP474="X",1,0)))))))))))))))))</f>
        <v>0</v>
      </c>
      <c r="J467">
        <f>IF('Prop Drill Pipe Inp Report'!AU474="X",1,IF('Prop Drill Pipe Inp Report'!AV474="X",1,IF('Prop Drill Pipe Inp Report'!AW474="X",1,IF('Prop Drill Pipe Inp Report'!AX474="X",1,IF('Prop Drill Pipe Inp Report'!AY474="X",1,IF('Prop Drill Pipe Inp Report'!AZ474="X",1,IF('Prop Drill Pipe Inp Report'!BA474="X",1,IF('Prop Drill Pipe Inp Report'!BB474="X",1,IF('Prop Drill Pipe Inp Report'!BC474="X",1,IF('Prop Drill Pipe Inp Report'!BD474="X",1,IF('Prop Drill Pipe Inp Report'!BE474="X",1,0)))))))))))</f>
        <v>0</v>
      </c>
    </row>
    <row r="468" spans="9:10" x14ac:dyDescent="0.25">
      <c r="I468">
        <f>IF('Prop Drill Pipe Inp Report'!Z475="X",1,IF('Prop Drill Pipe Inp Report'!AA475="X",1,IF('Prop Drill Pipe Inp Report'!AB475="X",1,IF('Prop Drill Pipe Inp Report'!AC475="X",1,IF('Prop Drill Pipe Inp Report'!AD475="X",1,IF('Prop Drill Pipe Inp Report'!AE475="X",1,IF('Prop Drill Pipe Inp Report'!AF475="X",1,IF('Prop Drill Pipe Inp Report'!AG475="X",1,IF('Prop Drill Pipe Inp Report'!AH475="X",1,IF('Prop Drill Pipe Inp Report'!AI475="X",1,IF('Prop Drill Pipe Inp Report'!AJ475="X",1,IF('Prop Drill Pipe Inp Report'!AK475="X",1,IF('Prop Drill Pipe Inp Report'!AL475="X",1,IF('Prop Drill Pipe Inp Report'!AM475="X",1,IF('Prop Drill Pipe Inp Report'!AN475="X",1,IF('Prop Drill Pipe Inp Report'!AO475="X",1,IF('Prop Drill Pipe Inp Report'!AP475="X",1,0)))))))))))))))))</f>
        <v>0</v>
      </c>
      <c r="J468">
        <f>IF('Prop Drill Pipe Inp Report'!AU475="X",1,IF('Prop Drill Pipe Inp Report'!AV475="X",1,IF('Prop Drill Pipe Inp Report'!AW475="X",1,IF('Prop Drill Pipe Inp Report'!AX475="X",1,IF('Prop Drill Pipe Inp Report'!AY475="X",1,IF('Prop Drill Pipe Inp Report'!AZ475="X",1,IF('Prop Drill Pipe Inp Report'!BA475="X",1,IF('Prop Drill Pipe Inp Report'!BB475="X",1,IF('Prop Drill Pipe Inp Report'!BC475="X",1,IF('Prop Drill Pipe Inp Report'!BD475="X",1,IF('Prop Drill Pipe Inp Report'!BE475="X",1,0)))))))))))</f>
        <v>0</v>
      </c>
    </row>
    <row r="469" spans="9:10" x14ac:dyDescent="0.25">
      <c r="I469">
        <f>IF('Prop Drill Pipe Inp Report'!Z476="X",1,IF('Prop Drill Pipe Inp Report'!AA476="X",1,IF('Prop Drill Pipe Inp Report'!AB476="X",1,IF('Prop Drill Pipe Inp Report'!AC476="X",1,IF('Prop Drill Pipe Inp Report'!AD476="X",1,IF('Prop Drill Pipe Inp Report'!AE476="X",1,IF('Prop Drill Pipe Inp Report'!AF476="X",1,IF('Prop Drill Pipe Inp Report'!AG476="X",1,IF('Prop Drill Pipe Inp Report'!AH476="X",1,IF('Prop Drill Pipe Inp Report'!AI476="X",1,IF('Prop Drill Pipe Inp Report'!AJ476="X",1,IF('Prop Drill Pipe Inp Report'!AK476="X",1,IF('Prop Drill Pipe Inp Report'!AL476="X",1,IF('Prop Drill Pipe Inp Report'!AM476="X",1,IF('Prop Drill Pipe Inp Report'!AN476="X",1,IF('Prop Drill Pipe Inp Report'!AO476="X",1,IF('Prop Drill Pipe Inp Report'!AP476="X",1,0)))))))))))))))))</f>
        <v>0</v>
      </c>
      <c r="J469">
        <f>IF('Prop Drill Pipe Inp Report'!AU476="X",1,IF('Prop Drill Pipe Inp Report'!AV476="X",1,IF('Prop Drill Pipe Inp Report'!AW476="X",1,IF('Prop Drill Pipe Inp Report'!AX476="X",1,IF('Prop Drill Pipe Inp Report'!AY476="X",1,IF('Prop Drill Pipe Inp Report'!AZ476="X",1,IF('Prop Drill Pipe Inp Report'!BA476="X",1,IF('Prop Drill Pipe Inp Report'!BB476="X",1,IF('Prop Drill Pipe Inp Report'!BC476="X",1,IF('Prop Drill Pipe Inp Report'!BD476="X",1,IF('Prop Drill Pipe Inp Report'!BE476="X",1,0)))))))))))</f>
        <v>0</v>
      </c>
    </row>
    <row r="470" spans="9:10" x14ac:dyDescent="0.25">
      <c r="I470">
        <f>IF('Prop Drill Pipe Inp Report'!Z477="X",1,IF('Prop Drill Pipe Inp Report'!AA477="X",1,IF('Prop Drill Pipe Inp Report'!AB477="X",1,IF('Prop Drill Pipe Inp Report'!AC477="X",1,IF('Prop Drill Pipe Inp Report'!AD477="X",1,IF('Prop Drill Pipe Inp Report'!AE477="X",1,IF('Prop Drill Pipe Inp Report'!AF477="X",1,IF('Prop Drill Pipe Inp Report'!AG477="X",1,IF('Prop Drill Pipe Inp Report'!AH477="X",1,IF('Prop Drill Pipe Inp Report'!AI477="X",1,IF('Prop Drill Pipe Inp Report'!AJ477="X",1,IF('Prop Drill Pipe Inp Report'!AK477="X",1,IF('Prop Drill Pipe Inp Report'!AL477="X",1,IF('Prop Drill Pipe Inp Report'!AM477="X",1,IF('Prop Drill Pipe Inp Report'!AN477="X",1,IF('Prop Drill Pipe Inp Report'!AO477="X",1,IF('Prop Drill Pipe Inp Report'!AP477="X",1,0)))))))))))))))))</f>
        <v>0</v>
      </c>
      <c r="J470">
        <f>IF('Prop Drill Pipe Inp Report'!AU477="X",1,IF('Prop Drill Pipe Inp Report'!AV477="X",1,IF('Prop Drill Pipe Inp Report'!AW477="X",1,IF('Prop Drill Pipe Inp Report'!AX477="X",1,IF('Prop Drill Pipe Inp Report'!AY477="X",1,IF('Prop Drill Pipe Inp Report'!AZ477="X",1,IF('Prop Drill Pipe Inp Report'!BA477="X",1,IF('Prop Drill Pipe Inp Report'!BB477="X",1,IF('Prop Drill Pipe Inp Report'!BC477="X",1,IF('Prop Drill Pipe Inp Report'!BD477="X",1,IF('Prop Drill Pipe Inp Report'!BE477="X",1,0)))))))))))</f>
        <v>0</v>
      </c>
    </row>
    <row r="471" spans="9:10" x14ac:dyDescent="0.25">
      <c r="I471">
        <f>IF('Prop Drill Pipe Inp Report'!Z478="X",1,IF('Prop Drill Pipe Inp Report'!AA478="X",1,IF('Prop Drill Pipe Inp Report'!AB478="X",1,IF('Prop Drill Pipe Inp Report'!AC478="X",1,IF('Prop Drill Pipe Inp Report'!AD478="X",1,IF('Prop Drill Pipe Inp Report'!AE478="X",1,IF('Prop Drill Pipe Inp Report'!AF478="X",1,IF('Prop Drill Pipe Inp Report'!AG478="X",1,IF('Prop Drill Pipe Inp Report'!AH478="X",1,IF('Prop Drill Pipe Inp Report'!AI478="X",1,IF('Prop Drill Pipe Inp Report'!AJ478="X",1,IF('Prop Drill Pipe Inp Report'!AK478="X",1,IF('Prop Drill Pipe Inp Report'!AL478="X",1,IF('Prop Drill Pipe Inp Report'!AM478="X",1,IF('Prop Drill Pipe Inp Report'!AN478="X",1,IF('Prop Drill Pipe Inp Report'!AO478="X",1,IF('Prop Drill Pipe Inp Report'!AP478="X",1,0)))))))))))))))))</f>
        <v>0</v>
      </c>
      <c r="J471">
        <f>IF('Prop Drill Pipe Inp Report'!AU478="X",1,IF('Prop Drill Pipe Inp Report'!AV478="X",1,IF('Prop Drill Pipe Inp Report'!AW478="X",1,IF('Prop Drill Pipe Inp Report'!AX478="X",1,IF('Prop Drill Pipe Inp Report'!AY478="X",1,IF('Prop Drill Pipe Inp Report'!AZ478="X",1,IF('Prop Drill Pipe Inp Report'!BA478="X",1,IF('Prop Drill Pipe Inp Report'!BB478="X",1,IF('Prop Drill Pipe Inp Report'!BC478="X",1,IF('Prop Drill Pipe Inp Report'!BD478="X",1,IF('Prop Drill Pipe Inp Report'!BE478="X",1,0)))))))))))</f>
        <v>0</v>
      </c>
    </row>
    <row r="472" spans="9:10" x14ac:dyDescent="0.25">
      <c r="I472">
        <f>IF('Prop Drill Pipe Inp Report'!Z479="X",1,IF('Prop Drill Pipe Inp Report'!AA479="X",1,IF('Prop Drill Pipe Inp Report'!AB479="X",1,IF('Prop Drill Pipe Inp Report'!AC479="X",1,IF('Prop Drill Pipe Inp Report'!AD479="X",1,IF('Prop Drill Pipe Inp Report'!AE479="X",1,IF('Prop Drill Pipe Inp Report'!AF479="X",1,IF('Prop Drill Pipe Inp Report'!AG479="X",1,IF('Prop Drill Pipe Inp Report'!AH479="X",1,IF('Prop Drill Pipe Inp Report'!AI479="X",1,IF('Prop Drill Pipe Inp Report'!AJ479="X",1,IF('Prop Drill Pipe Inp Report'!AK479="X",1,IF('Prop Drill Pipe Inp Report'!AL479="X",1,IF('Prop Drill Pipe Inp Report'!AM479="X",1,IF('Prop Drill Pipe Inp Report'!AN479="X",1,IF('Prop Drill Pipe Inp Report'!AO479="X",1,IF('Prop Drill Pipe Inp Report'!AP479="X",1,0)))))))))))))))))</f>
        <v>0</v>
      </c>
      <c r="J472">
        <f>IF('Prop Drill Pipe Inp Report'!AU479="X",1,IF('Prop Drill Pipe Inp Report'!AV479="X",1,IF('Prop Drill Pipe Inp Report'!AW479="X",1,IF('Prop Drill Pipe Inp Report'!AX479="X",1,IF('Prop Drill Pipe Inp Report'!AY479="X",1,IF('Prop Drill Pipe Inp Report'!AZ479="X",1,IF('Prop Drill Pipe Inp Report'!BA479="X",1,IF('Prop Drill Pipe Inp Report'!BB479="X",1,IF('Prop Drill Pipe Inp Report'!BC479="X",1,IF('Prop Drill Pipe Inp Report'!BD479="X",1,IF('Prop Drill Pipe Inp Report'!BE479="X",1,0)))))))))))</f>
        <v>0</v>
      </c>
    </row>
    <row r="473" spans="9:10" x14ac:dyDescent="0.25">
      <c r="I473">
        <f>IF('Prop Drill Pipe Inp Report'!Z480="X",1,IF('Prop Drill Pipe Inp Report'!AA480="X",1,IF('Prop Drill Pipe Inp Report'!AB480="X",1,IF('Prop Drill Pipe Inp Report'!AC480="X",1,IF('Prop Drill Pipe Inp Report'!AD480="X",1,IF('Prop Drill Pipe Inp Report'!AE480="X",1,IF('Prop Drill Pipe Inp Report'!AF480="X",1,IF('Prop Drill Pipe Inp Report'!AG480="X",1,IF('Prop Drill Pipe Inp Report'!AH480="X",1,IF('Prop Drill Pipe Inp Report'!AI480="X",1,IF('Prop Drill Pipe Inp Report'!AJ480="X",1,IF('Prop Drill Pipe Inp Report'!AK480="X",1,IF('Prop Drill Pipe Inp Report'!AL480="X",1,IF('Prop Drill Pipe Inp Report'!AM480="X",1,IF('Prop Drill Pipe Inp Report'!AN480="X",1,IF('Prop Drill Pipe Inp Report'!AO480="X",1,IF('Prop Drill Pipe Inp Report'!AP480="X",1,0)))))))))))))))))</f>
        <v>0</v>
      </c>
      <c r="J473">
        <f>IF('Prop Drill Pipe Inp Report'!AU480="X",1,IF('Prop Drill Pipe Inp Report'!AV480="X",1,IF('Prop Drill Pipe Inp Report'!AW480="X",1,IF('Prop Drill Pipe Inp Report'!AX480="X",1,IF('Prop Drill Pipe Inp Report'!AY480="X",1,IF('Prop Drill Pipe Inp Report'!AZ480="X",1,IF('Prop Drill Pipe Inp Report'!BA480="X",1,IF('Prop Drill Pipe Inp Report'!BB480="X",1,IF('Prop Drill Pipe Inp Report'!BC480="X",1,IF('Prop Drill Pipe Inp Report'!BD480="X",1,IF('Prop Drill Pipe Inp Report'!BE480="X",1,0)))))))))))</f>
        <v>0</v>
      </c>
    </row>
    <row r="474" spans="9:10" x14ac:dyDescent="0.25">
      <c r="I474">
        <f>IF('Prop Drill Pipe Inp Report'!Z481="X",1,IF('Prop Drill Pipe Inp Report'!AA481="X",1,IF('Prop Drill Pipe Inp Report'!AB481="X",1,IF('Prop Drill Pipe Inp Report'!AC481="X",1,IF('Prop Drill Pipe Inp Report'!AD481="X",1,IF('Prop Drill Pipe Inp Report'!AE481="X",1,IF('Prop Drill Pipe Inp Report'!AF481="X",1,IF('Prop Drill Pipe Inp Report'!AG481="X",1,IF('Prop Drill Pipe Inp Report'!AH481="X",1,IF('Prop Drill Pipe Inp Report'!AI481="X",1,IF('Prop Drill Pipe Inp Report'!AJ481="X",1,IF('Prop Drill Pipe Inp Report'!AK481="X",1,IF('Prop Drill Pipe Inp Report'!AL481="X",1,IF('Prop Drill Pipe Inp Report'!AM481="X",1,IF('Prop Drill Pipe Inp Report'!AN481="X",1,IF('Prop Drill Pipe Inp Report'!AO481="X",1,IF('Prop Drill Pipe Inp Report'!AP481="X",1,0)))))))))))))))))</f>
        <v>0</v>
      </c>
      <c r="J474">
        <f>IF('Prop Drill Pipe Inp Report'!AU481="X",1,IF('Prop Drill Pipe Inp Report'!AV481="X",1,IF('Prop Drill Pipe Inp Report'!AW481="X",1,IF('Prop Drill Pipe Inp Report'!AX481="X",1,IF('Prop Drill Pipe Inp Report'!AY481="X",1,IF('Prop Drill Pipe Inp Report'!AZ481="X",1,IF('Prop Drill Pipe Inp Report'!BA481="X",1,IF('Prop Drill Pipe Inp Report'!BB481="X",1,IF('Prop Drill Pipe Inp Report'!BC481="X",1,IF('Prop Drill Pipe Inp Report'!BD481="X",1,IF('Prop Drill Pipe Inp Report'!BE481="X",1,0)))))))))))</f>
        <v>0</v>
      </c>
    </row>
    <row r="475" spans="9:10" x14ac:dyDescent="0.25">
      <c r="I475">
        <f>IF('Prop Drill Pipe Inp Report'!Z482="X",1,IF('Prop Drill Pipe Inp Report'!AA482="X",1,IF('Prop Drill Pipe Inp Report'!AB482="X",1,IF('Prop Drill Pipe Inp Report'!AC482="X",1,IF('Prop Drill Pipe Inp Report'!AD482="X",1,IF('Prop Drill Pipe Inp Report'!AE482="X",1,IF('Prop Drill Pipe Inp Report'!AF482="X",1,IF('Prop Drill Pipe Inp Report'!AG482="X",1,IF('Prop Drill Pipe Inp Report'!AH482="X",1,IF('Prop Drill Pipe Inp Report'!AI482="X",1,IF('Prop Drill Pipe Inp Report'!AJ482="X",1,IF('Prop Drill Pipe Inp Report'!AK482="X",1,IF('Prop Drill Pipe Inp Report'!AL482="X",1,IF('Prop Drill Pipe Inp Report'!AM482="X",1,IF('Prop Drill Pipe Inp Report'!AN482="X",1,IF('Prop Drill Pipe Inp Report'!AO482="X",1,IF('Prop Drill Pipe Inp Report'!AP482="X",1,0)))))))))))))))))</f>
        <v>0</v>
      </c>
      <c r="J475">
        <f>IF('Prop Drill Pipe Inp Report'!AU482="X",1,IF('Prop Drill Pipe Inp Report'!AV482="X",1,IF('Prop Drill Pipe Inp Report'!AW482="X",1,IF('Prop Drill Pipe Inp Report'!AX482="X",1,IF('Prop Drill Pipe Inp Report'!AY482="X",1,IF('Prop Drill Pipe Inp Report'!AZ482="X",1,IF('Prop Drill Pipe Inp Report'!BA482="X",1,IF('Prop Drill Pipe Inp Report'!BB482="X",1,IF('Prop Drill Pipe Inp Report'!BC482="X",1,IF('Prop Drill Pipe Inp Report'!BD482="X",1,IF('Prop Drill Pipe Inp Report'!BE482="X",1,0)))))))))))</f>
        <v>0</v>
      </c>
    </row>
    <row r="476" spans="9:10" x14ac:dyDescent="0.25">
      <c r="I476">
        <f>IF('Prop Drill Pipe Inp Report'!Z483="X",1,IF('Prop Drill Pipe Inp Report'!AA483="X",1,IF('Prop Drill Pipe Inp Report'!AB483="X",1,IF('Prop Drill Pipe Inp Report'!AC483="X",1,IF('Prop Drill Pipe Inp Report'!AD483="X",1,IF('Prop Drill Pipe Inp Report'!AE483="X",1,IF('Prop Drill Pipe Inp Report'!AF483="X",1,IF('Prop Drill Pipe Inp Report'!AG483="X",1,IF('Prop Drill Pipe Inp Report'!AH483="X",1,IF('Prop Drill Pipe Inp Report'!AI483="X",1,IF('Prop Drill Pipe Inp Report'!AJ483="X",1,IF('Prop Drill Pipe Inp Report'!AK483="X",1,IF('Prop Drill Pipe Inp Report'!AL483="X",1,IF('Prop Drill Pipe Inp Report'!AM483="X",1,IF('Prop Drill Pipe Inp Report'!AN483="X",1,IF('Prop Drill Pipe Inp Report'!AO483="X",1,IF('Prop Drill Pipe Inp Report'!AP483="X",1,0)))))))))))))))))</f>
        <v>0</v>
      </c>
      <c r="J476">
        <f>IF('Prop Drill Pipe Inp Report'!AU483="X",1,IF('Prop Drill Pipe Inp Report'!AV483="X",1,IF('Prop Drill Pipe Inp Report'!AW483="X",1,IF('Prop Drill Pipe Inp Report'!AX483="X",1,IF('Prop Drill Pipe Inp Report'!AY483="X",1,IF('Prop Drill Pipe Inp Report'!AZ483="X",1,IF('Prop Drill Pipe Inp Report'!BA483="X",1,IF('Prop Drill Pipe Inp Report'!BB483="X",1,IF('Prop Drill Pipe Inp Report'!BC483="X",1,IF('Prop Drill Pipe Inp Report'!BD483="X",1,IF('Prop Drill Pipe Inp Report'!BE483="X",1,0)))))))))))</f>
        <v>0</v>
      </c>
    </row>
    <row r="477" spans="9:10" x14ac:dyDescent="0.25">
      <c r="I477">
        <f>IF('Prop Drill Pipe Inp Report'!Z484="X",1,IF('Prop Drill Pipe Inp Report'!AA484="X",1,IF('Prop Drill Pipe Inp Report'!AB484="X",1,IF('Prop Drill Pipe Inp Report'!AC484="X",1,IF('Prop Drill Pipe Inp Report'!AD484="X",1,IF('Prop Drill Pipe Inp Report'!AE484="X",1,IF('Prop Drill Pipe Inp Report'!AF484="X",1,IF('Prop Drill Pipe Inp Report'!AG484="X",1,IF('Prop Drill Pipe Inp Report'!AH484="X",1,IF('Prop Drill Pipe Inp Report'!AI484="X",1,IF('Prop Drill Pipe Inp Report'!AJ484="X",1,IF('Prop Drill Pipe Inp Report'!AK484="X",1,IF('Prop Drill Pipe Inp Report'!AL484="X",1,IF('Prop Drill Pipe Inp Report'!AM484="X",1,IF('Prop Drill Pipe Inp Report'!AN484="X",1,IF('Prop Drill Pipe Inp Report'!AO484="X",1,IF('Prop Drill Pipe Inp Report'!AP484="X",1,0)))))))))))))))))</f>
        <v>0</v>
      </c>
      <c r="J477">
        <f>IF('Prop Drill Pipe Inp Report'!AU484="X",1,IF('Prop Drill Pipe Inp Report'!AV484="X",1,IF('Prop Drill Pipe Inp Report'!AW484="X",1,IF('Prop Drill Pipe Inp Report'!AX484="X",1,IF('Prop Drill Pipe Inp Report'!AY484="X",1,IF('Prop Drill Pipe Inp Report'!AZ484="X",1,IF('Prop Drill Pipe Inp Report'!BA484="X",1,IF('Prop Drill Pipe Inp Report'!BB484="X",1,IF('Prop Drill Pipe Inp Report'!BC484="X",1,IF('Prop Drill Pipe Inp Report'!BD484="X",1,IF('Prop Drill Pipe Inp Report'!BE484="X",1,0)))))))))))</f>
        <v>0</v>
      </c>
    </row>
    <row r="478" spans="9:10" x14ac:dyDescent="0.25">
      <c r="I478">
        <f>IF('Prop Drill Pipe Inp Report'!Z485="X",1,IF('Prop Drill Pipe Inp Report'!AA485="X",1,IF('Prop Drill Pipe Inp Report'!AB485="X",1,IF('Prop Drill Pipe Inp Report'!AC485="X",1,IF('Prop Drill Pipe Inp Report'!AD485="X",1,IF('Prop Drill Pipe Inp Report'!AE485="X",1,IF('Prop Drill Pipe Inp Report'!AF485="X",1,IF('Prop Drill Pipe Inp Report'!AG485="X",1,IF('Prop Drill Pipe Inp Report'!AH485="X",1,IF('Prop Drill Pipe Inp Report'!AI485="X",1,IF('Prop Drill Pipe Inp Report'!AJ485="X",1,IF('Prop Drill Pipe Inp Report'!AK485="X",1,IF('Prop Drill Pipe Inp Report'!AL485="X",1,IF('Prop Drill Pipe Inp Report'!AM485="X",1,IF('Prop Drill Pipe Inp Report'!AN485="X",1,IF('Prop Drill Pipe Inp Report'!AO485="X",1,IF('Prop Drill Pipe Inp Report'!AP485="X",1,0)))))))))))))))))</f>
        <v>0</v>
      </c>
      <c r="J478">
        <f>IF('Prop Drill Pipe Inp Report'!AU485="X",1,IF('Prop Drill Pipe Inp Report'!AV485="X",1,IF('Prop Drill Pipe Inp Report'!AW485="X",1,IF('Prop Drill Pipe Inp Report'!AX485="X",1,IF('Prop Drill Pipe Inp Report'!AY485="X",1,IF('Prop Drill Pipe Inp Report'!AZ485="X",1,IF('Prop Drill Pipe Inp Report'!BA485="X",1,IF('Prop Drill Pipe Inp Report'!BB485="X",1,IF('Prop Drill Pipe Inp Report'!BC485="X",1,IF('Prop Drill Pipe Inp Report'!BD485="X",1,IF('Prop Drill Pipe Inp Report'!BE485="X",1,0)))))))))))</f>
        <v>0</v>
      </c>
    </row>
    <row r="479" spans="9:10" x14ac:dyDescent="0.25">
      <c r="I479">
        <f>IF('Prop Drill Pipe Inp Report'!Z486="X",1,IF('Prop Drill Pipe Inp Report'!AA486="X",1,IF('Prop Drill Pipe Inp Report'!AB486="X",1,IF('Prop Drill Pipe Inp Report'!AC486="X",1,IF('Prop Drill Pipe Inp Report'!AD486="X",1,IF('Prop Drill Pipe Inp Report'!AE486="X",1,IF('Prop Drill Pipe Inp Report'!AF486="X",1,IF('Prop Drill Pipe Inp Report'!AG486="X",1,IF('Prop Drill Pipe Inp Report'!AH486="X",1,IF('Prop Drill Pipe Inp Report'!AI486="X",1,IF('Prop Drill Pipe Inp Report'!AJ486="X",1,IF('Prop Drill Pipe Inp Report'!AK486="X",1,IF('Prop Drill Pipe Inp Report'!AL486="X",1,IF('Prop Drill Pipe Inp Report'!AM486="X",1,IF('Prop Drill Pipe Inp Report'!AN486="X",1,IF('Prop Drill Pipe Inp Report'!AO486="X",1,IF('Prop Drill Pipe Inp Report'!AP486="X",1,0)))))))))))))))))</f>
        <v>0</v>
      </c>
      <c r="J479">
        <f>IF('Prop Drill Pipe Inp Report'!AU486="X",1,IF('Prop Drill Pipe Inp Report'!AV486="X",1,IF('Prop Drill Pipe Inp Report'!AW486="X",1,IF('Prop Drill Pipe Inp Report'!AX486="X",1,IF('Prop Drill Pipe Inp Report'!AY486="X",1,IF('Prop Drill Pipe Inp Report'!AZ486="X",1,IF('Prop Drill Pipe Inp Report'!BA486="X",1,IF('Prop Drill Pipe Inp Report'!BB486="X",1,IF('Prop Drill Pipe Inp Report'!BC486="X",1,IF('Prop Drill Pipe Inp Report'!BD486="X",1,IF('Prop Drill Pipe Inp Report'!BE486="X",1,0)))))))))))</f>
        <v>0</v>
      </c>
    </row>
    <row r="480" spans="9:10" x14ac:dyDescent="0.25">
      <c r="I480">
        <f>IF('Prop Drill Pipe Inp Report'!Z487="X",1,IF('Prop Drill Pipe Inp Report'!AA487="X",1,IF('Prop Drill Pipe Inp Report'!AB487="X",1,IF('Prop Drill Pipe Inp Report'!AC487="X",1,IF('Prop Drill Pipe Inp Report'!AD487="X",1,IF('Prop Drill Pipe Inp Report'!AE487="X",1,IF('Prop Drill Pipe Inp Report'!AF487="X",1,IF('Prop Drill Pipe Inp Report'!AG487="X",1,IF('Prop Drill Pipe Inp Report'!AH487="X",1,IF('Prop Drill Pipe Inp Report'!AI487="X",1,IF('Prop Drill Pipe Inp Report'!AJ487="X",1,IF('Prop Drill Pipe Inp Report'!AK487="X",1,IF('Prop Drill Pipe Inp Report'!AL487="X",1,IF('Prop Drill Pipe Inp Report'!AM487="X",1,IF('Prop Drill Pipe Inp Report'!AN487="X",1,IF('Prop Drill Pipe Inp Report'!AO487="X",1,IF('Prop Drill Pipe Inp Report'!AP487="X",1,0)))))))))))))))))</f>
        <v>0</v>
      </c>
      <c r="J480">
        <f>IF('Prop Drill Pipe Inp Report'!AU487="X",1,IF('Prop Drill Pipe Inp Report'!AV487="X",1,IF('Prop Drill Pipe Inp Report'!AW487="X",1,IF('Prop Drill Pipe Inp Report'!AX487="X",1,IF('Prop Drill Pipe Inp Report'!AY487="X",1,IF('Prop Drill Pipe Inp Report'!AZ487="X",1,IF('Prop Drill Pipe Inp Report'!BA487="X",1,IF('Prop Drill Pipe Inp Report'!BB487="X",1,IF('Prop Drill Pipe Inp Report'!BC487="X",1,IF('Prop Drill Pipe Inp Report'!BD487="X",1,IF('Prop Drill Pipe Inp Report'!BE487="X",1,0)))))))))))</f>
        <v>0</v>
      </c>
    </row>
    <row r="481" spans="9:10" x14ac:dyDescent="0.25">
      <c r="I481">
        <f>IF('Prop Drill Pipe Inp Report'!Z488="X",1,IF('Prop Drill Pipe Inp Report'!AA488="X",1,IF('Prop Drill Pipe Inp Report'!AB488="X",1,IF('Prop Drill Pipe Inp Report'!AC488="X",1,IF('Prop Drill Pipe Inp Report'!AD488="X",1,IF('Prop Drill Pipe Inp Report'!AE488="X",1,IF('Prop Drill Pipe Inp Report'!AF488="X",1,IF('Prop Drill Pipe Inp Report'!AG488="X",1,IF('Prop Drill Pipe Inp Report'!AH488="X",1,IF('Prop Drill Pipe Inp Report'!AI488="X",1,IF('Prop Drill Pipe Inp Report'!AJ488="X",1,IF('Prop Drill Pipe Inp Report'!AK488="X",1,IF('Prop Drill Pipe Inp Report'!AL488="X",1,IF('Prop Drill Pipe Inp Report'!AM488="X",1,IF('Prop Drill Pipe Inp Report'!AN488="X",1,IF('Prop Drill Pipe Inp Report'!AO488="X",1,IF('Prop Drill Pipe Inp Report'!AP488="X",1,0)))))))))))))))))</f>
        <v>0</v>
      </c>
      <c r="J481">
        <f>IF('Prop Drill Pipe Inp Report'!AU488="X",1,IF('Prop Drill Pipe Inp Report'!AV488="X",1,IF('Prop Drill Pipe Inp Report'!AW488="X",1,IF('Prop Drill Pipe Inp Report'!AX488="X",1,IF('Prop Drill Pipe Inp Report'!AY488="X",1,IF('Prop Drill Pipe Inp Report'!AZ488="X",1,IF('Prop Drill Pipe Inp Report'!BA488="X",1,IF('Prop Drill Pipe Inp Report'!BB488="X",1,IF('Prop Drill Pipe Inp Report'!BC488="X",1,IF('Prop Drill Pipe Inp Report'!BD488="X",1,IF('Prop Drill Pipe Inp Report'!BE488="X",1,0)))))))))))</f>
        <v>0</v>
      </c>
    </row>
    <row r="482" spans="9:10" x14ac:dyDescent="0.25">
      <c r="I482">
        <f>IF('Prop Drill Pipe Inp Report'!Z489="X",1,IF('Prop Drill Pipe Inp Report'!AA489="X",1,IF('Prop Drill Pipe Inp Report'!AB489="X",1,IF('Prop Drill Pipe Inp Report'!AC489="X",1,IF('Prop Drill Pipe Inp Report'!AD489="X",1,IF('Prop Drill Pipe Inp Report'!AE489="X",1,IF('Prop Drill Pipe Inp Report'!AF489="X",1,IF('Prop Drill Pipe Inp Report'!AG489="X",1,IF('Prop Drill Pipe Inp Report'!AH489="X",1,IF('Prop Drill Pipe Inp Report'!AI489="X",1,IF('Prop Drill Pipe Inp Report'!AJ489="X",1,IF('Prop Drill Pipe Inp Report'!AK489="X",1,IF('Prop Drill Pipe Inp Report'!AL489="X",1,IF('Prop Drill Pipe Inp Report'!AM489="X",1,IF('Prop Drill Pipe Inp Report'!AN489="X",1,IF('Prop Drill Pipe Inp Report'!AO489="X",1,IF('Prop Drill Pipe Inp Report'!AP489="X",1,0)))))))))))))))))</f>
        <v>0</v>
      </c>
      <c r="J482">
        <f>IF('Prop Drill Pipe Inp Report'!AU489="X",1,IF('Prop Drill Pipe Inp Report'!AV489="X",1,IF('Prop Drill Pipe Inp Report'!AW489="X",1,IF('Prop Drill Pipe Inp Report'!AX489="X",1,IF('Prop Drill Pipe Inp Report'!AY489="X",1,IF('Prop Drill Pipe Inp Report'!AZ489="X",1,IF('Prop Drill Pipe Inp Report'!BA489="X",1,IF('Prop Drill Pipe Inp Report'!BB489="X",1,IF('Prop Drill Pipe Inp Report'!BC489="X",1,IF('Prop Drill Pipe Inp Report'!BD489="X",1,IF('Prop Drill Pipe Inp Report'!BE489="X",1,0)))))))))))</f>
        <v>0</v>
      </c>
    </row>
    <row r="483" spans="9:10" x14ac:dyDescent="0.25">
      <c r="I483">
        <f>IF('Prop Drill Pipe Inp Report'!Z490="X",1,IF('Prop Drill Pipe Inp Report'!AA490="X",1,IF('Prop Drill Pipe Inp Report'!AB490="X",1,IF('Prop Drill Pipe Inp Report'!AC490="X",1,IF('Prop Drill Pipe Inp Report'!AD490="X",1,IF('Prop Drill Pipe Inp Report'!AE490="X",1,IF('Prop Drill Pipe Inp Report'!AF490="X",1,IF('Prop Drill Pipe Inp Report'!AG490="X",1,IF('Prop Drill Pipe Inp Report'!AH490="X",1,IF('Prop Drill Pipe Inp Report'!AI490="X",1,IF('Prop Drill Pipe Inp Report'!AJ490="X",1,IF('Prop Drill Pipe Inp Report'!AK490="X",1,IF('Prop Drill Pipe Inp Report'!AL490="X",1,IF('Prop Drill Pipe Inp Report'!AM490="X",1,IF('Prop Drill Pipe Inp Report'!AN490="X",1,IF('Prop Drill Pipe Inp Report'!AO490="X",1,IF('Prop Drill Pipe Inp Report'!AP490="X",1,0)))))))))))))))))</f>
        <v>0</v>
      </c>
      <c r="J483">
        <f>IF('Prop Drill Pipe Inp Report'!AU490="X",1,IF('Prop Drill Pipe Inp Report'!AV490="X",1,IF('Prop Drill Pipe Inp Report'!AW490="X",1,IF('Prop Drill Pipe Inp Report'!AX490="X",1,IF('Prop Drill Pipe Inp Report'!AY490="X",1,IF('Prop Drill Pipe Inp Report'!AZ490="X",1,IF('Prop Drill Pipe Inp Report'!BA490="X",1,IF('Prop Drill Pipe Inp Report'!BB490="X",1,IF('Prop Drill Pipe Inp Report'!BC490="X",1,IF('Prop Drill Pipe Inp Report'!BD490="X",1,IF('Prop Drill Pipe Inp Report'!BE490="X",1,0)))))))))))</f>
        <v>0</v>
      </c>
    </row>
    <row r="484" spans="9:10" x14ac:dyDescent="0.25">
      <c r="I484">
        <f>IF('Prop Drill Pipe Inp Report'!Z491="X",1,IF('Prop Drill Pipe Inp Report'!AA491="X",1,IF('Prop Drill Pipe Inp Report'!AB491="X",1,IF('Prop Drill Pipe Inp Report'!AC491="X",1,IF('Prop Drill Pipe Inp Report'!AD491="X",1,IF('Prop Drill Pipe Inp Report'!AE491="X",1,IF('Prop Drill Pipe Inp Report'!AF491="X",1,IF('Prop Drill Pipe Inp Report'!AG491="X",1,IF('Prop Drill Pipe Inp Report'!AH491="X",1,IF('Prop Drill Pipe Inp Report'!AI491="X",1,IF('Prop Drill Pipe Inp Report'!AJ491="X",1,IF('Prop Drill Pipe Inp Report'!AK491="X",1,IF('Prop Drill Pipe Inp Report'!AL491="X",1,IF('Prop Drill Pipe Inp Report'!AM491="X",1,IF('Prop Drill Pipe Inp Report'!AN491="X",1,IF('Prop Drill Pipe Inp Report'!AO491="X",1,IF('Prop Drill Pipe Inp Report'!AP491="X",1,0)))))))))))))))))</f>
        <v>0</v>
      </c>
      <c r="J484">
        <f>IF('Prop Drill Pipe Inp Report'!AU491="X",1,IF('Prop Drill Pipe Inp Report'!AV491="X",1,IF('Prop Drill Pipe Inp Report'!AW491="X",1,IF('Prop Drill Pipe Inp Report'!AX491="X",1,IF('Prop Drill Pipe Inp Report'!AY491="X",1,IF('Prop Drill Pipe Inp Report'!AZ491="X",1,IF('Prop Drill Pipe Inp Report'!BA491="X",1,IF('Prop Drill Pipe Inp Report'!BB491="X",1,IF('Prop Drill Pipe Inp Report'!BC491="X",1,IF('Prop Drill Pipe Inp Report'!BD491="X",1,IF('Prop Drill Pipe Inp Report'!BE491="X",1,0)))))))))))</f>
        <v>0</v>
      </c>
    </row>
    <row r="485" spans="9:10" x14ac:dyDescent="0.25">
      <c r="I485">
        <f>IF('Prop Drill Pipe Inp Report'!Z492="X",1,IF('Prop Drill Pipe Inp Report'!AA492="X",1,IF('Prop Drill Pipe Inp Report'!AB492="X",1,IF('Prop Drill Pipe Inp Report'!AC492="X",1,IF('Prop Drill Pipe Inp Report'!AD492="X",1,IF('Prop Drill Pipe Inp Report'!AE492="X",1,IF('Prop Drill Pipe Inp Report'!AF492="X",1,IF('Prop Drill Pipe Inp Report'!AG492="X",1,IF('Prop Drill Pipe Inp Report'!AH492="X",1,IF('Prop Drill Pipe Inp Report'!AI492="X",1,IF('Prop Drill Pipe Inp Report'!AJ492="X",1,IF('Prop Drill Pipe Inp Report'!AK492="X",1,IF('Prop Drill Pipe Inp Report'!AL492="X",1,IF('Prop Drill Pipe Inp Report'!AM492="X",1,IF('Prop Drill Pipe Inp Report'!AN492="X",1,IF('Prop Drill Pipe Inp Report'!AO492="X",1,IF('Prop Drill Pipe Inp Report'!AP492="X",1,0)))))))))))))))))</f>
        <v>0</v>
      </c>
      <c r="J485">
        <f>IF('Prop Drill Pipe Inp Report'!AU492="X",1,IF('Prop Drill Pipe Inp Report'!AV492="X",1,IF('Prop Drill Pipe Inp Report'!AW492="X",1,IF('Prop Drill Pipe Inp Report'!AX492="X",1,IF('Prop Drill Pipe Inp Report'!AY492="X",1,IF('Prop Drill Pipe Inp Report'!AZ492="X",1,IF('Prop Drill Pipe Inp Report'!BA492="X",1,IF('Prop Drill Pipe Inp Report'!BB492="X",1,IF('Prop Drill Pipe Inp Report'!BC492="X",1,IF('Prop Drill Pipe Inp Report'!BD492="X",1,IF('Prop Drill Pipe Inp Report'!BE492="X",1,0)))))))))))</f>
        <v>0</v>
      </c>
    </row>
    <row r="486" spans="9:10" x14ac:dyDescent="0.25">
      <c r="I486">
        <f>IF('Prop Drill Pipe Inp Report'!Z493="X",1,IF('Prop Drill Pipe Inp Report'!AA493="X",1,IF('Prop Drill Pipe Inp Report'!AB493="X",1,IF('Prop Drill Pipe Inp Report'!AC493="X",1,IF('Prop Drill Pipe Inp Report'!AD493="X",1,IF('Prop Drill Pipe Inp Report'!AE493="X",1,IF('Prop Drill Pipe Inp Report'!AF493="X",1,IF('Prop Drill Pipe Inp Report'!AG493="X",1,IF('Prop Drill Pipe Inp Report'!AH493="X",1,IF('Prop Drill Pipe Inp Report'!AI493="X",1,IF('Prop Drill Pipe Inp Report'!AJ493="X",1,IF('Prop Drill Pipe Inp Report'!AK493="X",1,IF('Prop Drill Pipe Inp Report'!AL493="X",1,IF('Prop Drill Pipe Inp Report'!AM493="X",1,IF('Prop Drill Pipe Inp Report'!AN493="X",1,IF('Prop Drill Pipe Inp Report'!AO493="X",1,IF('Prop Drill Pipe Inp Report'!AP493="X",1,0)))))))))))))))))</f>
        <v>0</v>
      </c>
      <c r="J486">
        <f>IF('Prop Drill Pipe Inp Report'!AU493="X",1,IF('Prop Drill Pipe Inp Report'!AV493="X",1,IF('Prop Drill Pipe Inp Report'!AW493="X",1,IF('Prop Drill Pipe Inp Report'!AX493="X",1,IF('Prop Drill Pipe Inp Report'!AY493="X",1,IF('Prop Drill Pipe Inp Report'!AZ493="X",1,IF('Prop Drill Pipe Inp Report'!BA493="X",1,IF('Prop Drill Pipe Inp Report'!BB493="X",1,IF('Prop Drill Pipe Inp Report'!BC493="X",1,IF('Prop Drill Pipe Inp Report'!BD493="X",1,IF('Prop Drill Pipe Inp Report'!BE493="X",1,0)))))))))))</f>
        <v>0</v>
      </c>
    </row>
    <row r="487" spans="9:10" x14ac:dyDescent="0.25">
      <c r="I487">
        <f>IF('Prop Drill Pipe Inp Report'!Z494="X",1,IF('Prop Drill Pipe Inp Report'!AA494="X",1,IF('Prop Drill Pipe Inp Report'!AB494="X",1,IF('Prop Drill Pipe Inp Report'!AC494="X",1,IF('Prop Drill Pipe Inp Report'!AD494="X",1,IF('Prop Drill Pipe Inp Report'!AE494="X",1,IF('Prop Drill Pipe Inp Report'!AF494="X",1,IF('Prop Drill Pipe Inp Report'!AG494="X",1,IF('Prop Drill Pipe Inp Report'!AH494="X",1,IF('Prop Drill Pipe Inp Report'!AI494="X",1,IF('Prop Drill Pipe Inp Report'!AJ494="X",1,IF('Prop Drill Pipe Inp Report'!AK494="X",1,IF('Prop Drill Pipe Inp Report'!AL494="X",1,IF('Prop Drill Pipe Inp Report'!AM494="X",1,IF('Prop Drill Pipe Inp Report'!AN494="X",1,IF('Prop Drill Pipe Inp Report'!AO494="X",1,IF('Prop Drill Pipe Inp Report'!AP494="X",1,0)))))))))))))))))</f>
        <v>0</v>
      </c>
      <c r="J487">
        <f>IF('Prop Drill Pipe Inp Report'!AU494="X",1,IF('Prop Drill Pipe Inp Report'!AV494="X",1,IF('Prop Drill Pipe Inp Report'!AW494="X",1,IF('Prop Drill Pipe Inp Report'!AX494="X",1,IF('Prop Drill Pipe Inp Report'!AY494="X",1,IF('Prop Drill Pipe Inp Report'!AZ494="X",1,IF('Prop Drill Pipe Inp Report'!BA494="X",1,IF('Prop Drill Pipe Inp Report'!BB494="X",1,IF('Prop Drill Pipe Inp Report'!BC494="X",1,IF('Prop Drill Pipe Inp Report'!BD494="X",1,IF('Prop Drill Pipe Inp Report'!BE494="X",1,0)))))))))))</f>
        <v>0</v>
      </c>
    </row>
    <row r="488" spans="9:10" x14ac:dyDescent="0.25">
      <c r="I488">
        <f>IF('Prop Drill Pipe Inp Report'!Z495="X",1,IF('Prop Drill Pipe Inp Report'!AA495="X",1,IF('Prop Drill Pipe Inp Report'!AB495="X",1,IF('Prop Drill Pipe Inp Report'!AC495="X",1,IF('Prop Drill Pipe Inp Report'!AD495="X",1,IF('Prop Drill Pipe Inp Report'!AE495="X",1,IF('Prop Drill Pipe Inp Report'!AF495="X",1,IF('Prop Drill Pipe Inp Report'!AG495="X",1,IF('Prop Drill Pipe Inp Report'!AH495="X",1,IF('Prop Drill Pipe Inp Report'!AI495="X",1,IF('Prop Drill Pipe Inp Report'!AJ495="X",1,IF('Prop Drill Pipe Inp Report'!AK495="X",1,IF('Prop Drill Pipe Inp Report'!AL495="X",1,IF('Prop Drill Pipe Inp Report'!AM495="X",1,IF('Prop Drill Pipe Inp Report'!AN495="X",1,IF('Prop Drill Pipe Inp Report'!AO495="X",1,IF('Prop Drill Pipe Inp Report'!AP495="X",1,0)))))))))))))))))</f>
        <v>0</v>
      </c>
      <c r="J488">
        <f>IF('Prop Drill Pipe Inp Report'!AU495="X",1,IF('Prop Drill Pipe Inp Report'!AV495="X",1,IF('Prop Drill Pipe Inp Report'!AW495="X",1,IF('Prop Drill Pipe Inp Report'!AX495="X",1,IF('Prop Drill Pipe Inp Report'!AY495="X",1,IF('Prop Drill Pipe Inp Report'!AZ495="X",1,IF('Prop Drill Pipe Inp Report'!BA495="X",1,IF('Prop Drill Pipe Inp Report'!BB495="X",1,IF('Prop Drill Pipe Inp Report'!BC495="X",1,IF('Prop Drill Pipe Inp Report'!BD495="X",1,IF('Prop Drill Pipe Inp Report'!BE495="X",1,0)))))))))))</f>
        <v>0</v>
      </c>
    </row>
    <row r="489" spans="9:10" x14ac:dyDescent="0.25">
      <c r="I489">
        <f>IF('Prop Drill Pipe Inp Report'!Z496="X",1,IF('Prop Drill Pipe Inp Report'!AA496="X",1,IF('Prop Drill Pipe Inp Report'!AB496="X",1,IF('Prop Drill Pipe Inp Report'!AC496="X",1,IF('Prop Drill Pipe Inp Report'!AD496="X",1,IF('Prop Drill Pipe Inp Report'!AE496="X",1,IF('Prop Drill Pipe Inp Report'!AF496="X",1,IF('Prop Drill Pipe Inp Report'!AG496="X",1,IF('Prop Drill Pipe Inp Report'!AH496="X",1,IF('Prop Drill Pipe Inp Report'!AI496="X",1,IF('Prop Drill Pipe Inp Report'!AJ496="X",1,IF('Prop Drill Pipe Inp Report'!AK496="X",1,IF('Prop Drill Pipe Inp Report'!AL496="X",1,IF('Prop Drill Pipe Inp Report'!AM496="X",1,IF('Prop Drill Pipe Inp Report'!AN496="X",1,IF('Prop Drill Pipe Inp Report'!AO496="X",1,IF('Prop Drill Pipe Inp Report'!AP496="X",1,0)))))))))))))))))</f>
        <v>0</v>
      </c>
      <c r="J489">
        <f>IF('Prop Drill Pipe Inp Report'!AU496="X",1,IF('Prop Drill Pipe Inp Report'!AV496="X",1,IF('Prop Drill Pipe Inp Report'!AW496="X",1,IF('Prop Drill Pipe Inp Report'!AX496="X",1,IF('Prop Drill Pipe Inp Report'!AY496="X",1,IF('Prop Drill Pipe Inp Report'!AZ496="X",1,IF('Prop Drill Pipe Inp Report'!BA496="X",1,IF('Prop Drill Pipe Inp Report'!BB496="X",1,IF('Prop Drill Pipe Inp Report'!BC496="X",1,IF('Prop Drill Pipe Inp Report'!BD496="X",1,IF('Prop Drill Pipe Inp Report'!BE496="X",1,0)))))))))))</f>
        <v>0</v>
      </c>
    </row>
    <row r="490" spans="9:10" x14ac:dyDescent="0.25">
      <c r="I490">
        <f>IF('Prop Drill Pipe Inp Report'!Z497="X",1,IF('Prop Drill Pipe Inp Report'!AA497="X",1,IF('Prop Drill Pipe Inp Report'!AB497="X",1,IF('Prop Drill Pipe Inp Report'!AC497="X",1,IF('Prop Drill Pipe Inp Report'!AD497="X",1,IF('Prop Drill Pipe Inp Report'!AE497="X",1,IF('Prop Drill Pipe Inp Report'!AF497="X",1,IF('Prop Drill Pipe Inp Report'!AG497="X",1,IF('Prop Drill Pipe Inp Report'!AH497="X",1,IF('Prop Drill Pipe Inp Report'!AI497="X",1,IF('Prop Drill Pipe Inp Report'!AJ497="X",1,IF('Prop Drill Pipe Inp Report'!AK497="X",1,IF('Prop Drill Pipe Inp Report'!AL497="X",1,IF('Prop Drill Pipe Inp Report'!AM497="X",1,IF('Prop Drill Pipe Inp Report'!AN497="X",1,IF('Prop Drill Pipe Inp Report'!AO497="X",1,IF('Prop Drill Pipe Inp Report'!AP497="X",1,0)))))))))))))))))</f>
        <v>0</v>
      </c>
      <c r="J490">
        <f>IF('Prop Drill Pipe Inp Report'!AU497="X",1,IF('Prop Drill Pipe Inp Report'!AV497="X",1,IF('Prop Drill Pipe Inp Report'!AW497="X",1,IF('Prop Drill Pipe Inp Report'!AX497="X",1,IF('Prop Drill Pipe Inp Report'!AY497="X",1,IF('Prop Drill Pipe Inp Report'!AZ497="X",1,IF('Prop Drill Pipe Inp Report'!BA497="X",1,IF('Prop Drill Pipe Inp Report'!BB497="X",1,IF('Prop Drill Pipe Inp Report'!BC497="X",1,IF('Prop Drill Pipe Inp Report'!BD497="X",1,IF('Prop Drill Pipe Inp Report'!BE497="X",1,0)))))))))))</f>
        <v>0</v>
      </c>
    </row>
    <row r="491" spans="9:10" x14ac:dyDescent="0.25">
      <c r="I491">
        <f>IF('Prop Drill Pipe Inp Report'!Z498="X",1,IF('Prop Drill Pipe Inp Report'!AA498="X",1,IF('Prop Drill Pipe Inp Report'!AB498="X",1,IF('Prop Drill Pipe Inp Report'!AC498="X",1,IF('Prop Drill Pipe Inp Report'!AD498="X",1,IF('Prop Drill Pipe Inp Report'!AE498="X",1,IF('Prop Drill Pipe Inp Report'!AF498="X",1,IF('Prop Drill Pipe Inp Report'!AG498="X",1,IF('Prop Drill Pipe Inp Report'!AH498="X",1,IF('Prop Drill Pipe Inp Report'!AI498="X",1,IF('Prop Drill Pipe Inp Report'!AJ498="X",1,IF('Prop Drill Pipe Inp Report'!AK498="X",1,IF('Prop Drill Pipe Inp Report'!AL498="X",1,IF('Prop Drill Pipe Inp Report'!AM498="X",1,IF('Prop Drill Pipe Inp Report'!AN498="X",1,IF('Prop Drill Pipe Inp Report'!AO498="X",1,IF('Prop Drill Pipe Inp Report'!AP498="X",1,0)))))))))))))))))</f>
        <v>0</v>
      </c>
      <c r="J491">
        <f>IF('Prop Drill Pipe Inp Report'!AU498="X",1,IF('Prop Drill Pipe Inp Report'!AV498="X",1,IF('Prop Drill Pipe Inp Report'!AW498="X",1,IF('Prop Drill Pipe Inp Report'!AX498="X",1,IF('Prop Drill Pipe Inp Report'!AY498="X",1,IF('Prop Drill Pipe Inp Report'!AZ498="X",1,IF('Prop Drill Pipe Inp Report'!BA498="X",1,IF('Prop Drill Pipe Inp Report'!BB498="X",1,IF('Prop Drill Pipe Inp Report'!BC498="X",1,IF('Prop Drill Pipe Inp Report'!BD498="X",1,IF('Prop Drill Pipe Inp Report'!BE498="X",1,0)))))))))))</f>
        <v>0</v>
      </c>
    </row>
    <row r="492" spans="9:10" x14ac:dyDescent="0.25">
      <c r="I492">
        <f>IF('Prop Drill Pipe Inp Report'!Z499="X",1,IF('Prop Drill Pipe Inp Report'!AA499="X",1,IF('Prop Drill Pipe Inp Report'!AB499="X",1,IF('Prop Drill Pipe Inp Report'!AC499="X",1,IF('Prop Drill Pipe Inp Report'!AD499="X",1,IF('Prop Drill Pipe Inp Report'!AE499="X",1,IF('Prop Drill Pipe Inp Report'!AF499="X",1,IF('Prop Drill Pipe Inp Report'!AG499="X",1,IF('Prop Drill Pipe Inp Report'!AH499="X",1,IF('Prop Drill Pipe Inp Report'!AI499="X",1,IF('Prop Drill Pipe Inp Report'!AJ499="X",1,IF('Prop Drill Pipe Inp Report'!AK499="X",1,IF('Prop Drill Pipe Inp Report'!AL499="X",1,IF('Prop Drill Pipe Inp Report'!AM499="X",1,IF('Prop Drill Pipe Inp Report'!AN499="X",1,IF('Prop Drill Pipe Inp Report'!AO499="X",1,IF('Prop Drill Pipe Inp Report'!AP499="X",1,0)))))))))))))))))</f>
        <v>0</v>
      </c>
      <c r="J492">
        <f>IF('Prop Drill Pipe Inp Report'!AU499="X",1,IF('Prop Drill Pipe Inp Report'!AV499="X",1,IF('Prop Drill Pipe Inp Report'!AW499="X",1,IF('Prop Drill Pipe Inp Report'!AX499="X",1,IF('Prop Drill Pipe Inp Report'!AY499="X",1,IF('Prop Drill Pipe Inp Report'!AZ499="X",1,IF('Prop Drill Pipe Inp Report'!BA499="X",1,IF('Prop Drill Pipe Inp Report'!BB499="X",1,IF('Prop Drill Pipe Inp Report'!BC499="X",1,IF('Prop Drill Pipe Inp Report'!BD499="X",1,IF('Prop Drill Pipe Inp Report'!BE499="X",1,0)))))))))))</f>
        <v>0</v>
      </c>
    </row>
    <row r="493" spans="9:10" x14ac:dyDescent="0.25">
      <c r="I493">
        <f>IF('Prop Drill Pipe Inp Report'!Z500="X",1,IF('Prop Drill Pipe Inp Report'!AA500="X",1,IF('Prop Drill Pipe Inp Report'!AB500="X",1,IF('Prop Drill Pipe Inp Report'!AC500="X",1,IF('Prop Drill Pipe Inp Report'!AD500="X",1,IF('Prop Drill Pipe Inp Report'!AE500="X",1,IF('Prop Drill Pipe Inp Report'!AF500="X",1,IF('Prop Drill Pipe Inp Report'!AG500="X",1,IF('Prop Drill Pipe Inp Report'!AH500="X",1,IF('Prop Drill Pipe Inp Report'!AI500="X",1,IF('Prop Drill Pipe Inp Report'!AJ500="X",1,IF('Prop Drill Pipe Inp Report'!AK500="X",1,IF('Prop Drill Pipe Inp Report'!AL500="X",1,IF('Prop Drill Pipe Inp Report'!AM500="X",1,IF('Prop Drill Pipe Inp Report'!AN500="X",1,IF('Prop Drill Pipe Inp Report'!AO500="X",1,IF('Prop Drill Pipe Inp Report'!AP500="X",1,0)))))))))))))))))</f>
        <v>0</v>
      </c>
      <c r="J493">
        <f>IF('Prop Drill Pipe Inp Report'!AU500="X",1,IF('Prop Drill Pipe Inp Report'!AV500="X",1,IF('Prop Drill Pipe Inp Report'!AW500="X",1,IF('Prop Drill Pipe Inp Report'!AX500="X",1,IF('Prop Drill Pipe Inp Report'!AY500="X",1,IF('Prop Drill Pipe Inp Report'!AZ500="X",1,IF('Prop Drill Pipe Inp Report'!BA500="X",1,IF('Prop Drill Pipe Inp Report'!BB500="X",1,IF('Prop Drill Pipe Inp Report'!BC500="X",1,IF('Prop Drill Pipe Inp Report'!BD500="X",1,IF('Prop Drill Pipe Inp Report'!BE500="X",1,0)))))))))))</f>
        <v>0</v>
      </c>
    </row>
    <row r="494" spans="9:10" x14ac:dyDescent="0.25">
      <c r="I494">
        <f>IF('Prop Drill Pipe Inp Report'!Z501="X",1,IF('Prop Drill Pipe Inp Report'!AA501="X",1,IF('Prop Drill Pipe Inp Report'!AB501="X",1,IF('Prop Drill Pipe Inp Report'!AC501="X",1,IF('Prop Drill Pipe Inp Report'!AD501="X",1,IF('Prop Drill Pipe Inp Report'!AE501="X",1,IF('Prop Drill Pipe Inp Report'!AF501="X",1,IF('Prop Drill Pipe Inp Report'!AG501="X",1,IF('Prop Drill Pipe Inp Report'!AH501="X",1,IF('Prop Drill Pipe Inp Report'!AI501="X",1,IF('Prop Drill Pipe Inp Report'!AJ501="X",1,IF('Prop Drill Pipe Inp Report'!AK501="X",1,IF('Prop Drill Pipe Inp Report'!AL501="X",1,IF('Prop Drill Pipe Inp Report'!AM501="X",1,IF('Prop Drill Pipe Inp Report'!AN501="X",1,IF('Prop Drill Pipe Inp Report'!AO501="X",1,IF('Prop Drill Pipe Inp Report'!AP501="X",1,0)))))))))))))))))</f>
        <v>0</v>
      </c>
      <c r="J494">
        <f>IF('Prop Drill Pipe Inp Report'!AU501="X",1,IF('Prop Drill Pipe Inp Report'!AV501="X",1,IF('Prop Drill Pipe Inp Report'!AW501="X",1,IF('Prop Drill Pipe Inp Report'!AX501="X",1,IF('Prop Drill Pipe Inp Report'!AY501="X",1,IF('Prop Drill Pipe Inp Report'!AZ501="X",1,IF('Prop Drill Pipe Inp Report'!BA501="X",1,IF('Prop Drill Pipe Inp Report'!BB501="X",1,IF('Prop Drill Pipe Inp Report'!BC501="X",1,IF('Prop Drill Pipe Inp Report'!BD501="X",1,IF('Prop Drill Pipe Inp Report'!BE501="X",1,0)))))))))))</f>
        <v>0</v>
      </c>
    </row>
    <row r="495" spans="9:10" x14ac:dyDescent="0.25">
      <c r="I495">
        <f>IF('Prop Drill Pipe Inp Report'!Z502="X",1,IF('Prop Drill Pipe Inp Report'!AA502="X",1,IF('Prop Drill Pipe Inp Report'!AB502="X",1,IF('Prop Drill Pipe Inp Report'!AC502="X",1,IF('Prop Drill Pipe Inp Report'!AD502="X",1,IF('Prop Drill Pipe Inp Report'!AE502="X",1,IF('Prop Drill Pipe Inp Report'!AF502="X",1,IF('Prop Drill Pipe Inp Report'!AG502="X",1,IF('Prop Drill Pipe Inp Report'!AH502="X",1,IF('Prop Drill Pipe Inp Report'!AI502="X",1,IF('Prop Drill Pipe Inp Report'!AJ502="X",1,IF('Prop Drill Pipe Inp Report'!AK502="X",1,IF('Prop Drill Pipe Inp Report'!AL502="X",1,IF('Prop Drill Pipe Inp Report'!AM502="X",1,IF('Prop Drill Pipe Inp Report'!AN502="X",1,IF('Prop Drill Pipe Inp Report'!AO502="X",1,IF('Prop Drill Pipe Inp Report'!AP502="X",1,0)))))))))))))))))</f>
        <v>0</v>
      </c>
      <c r="J495">
        <f>IF('Prop Drill Pipe Inp Report'!AU502="X",1,IF('Prop Drill Pipe Inp Report'!AV502="X",1,IF('Prop Drill Pipe Inp Report'!AW502="X",1,IF('Prop Drill Pipe Inp Report'!AX502="X",1,IF('Prop Drill Pipe Inp Report'!AY502="X",1,IF('Prop Drill Pipe Inp Report'!AZ502="X",1,IF('Prop Drill Pipe Inp Report'!BA502="X",1,IF('Prop Drill Pipe Inp Report'!BB502="X",1,IF('Prop Drill Pipe Inp Report'!BC502="X",1,IF('Prop Drill Pipe Inp Report'!BD502="X",1,IF('Prop Drill Pipe Inp Report'!BE502="X",1,0)))))))))))</f>
        <v>0</v>
      </c>
    </row>
    <row r="496" spans="9:10" x14ac:dyDescent="0.25">
      <c r="I496">
        <f>IF('Prop Drill Pipe Inp Report'!Z503="X",1,IF('Prop Drill Pipe Inp Report'!AA503="X",1,IF('Prop Drill Pipe Inp Report'!AB503="X",1,IF('Prop Drill Pipe Inp Report'!AC503="X",1,IF('Prop Drill Pipe Inp Report'!AD503="X",1,IF('Prop Drill Pipe Inp Report'!AE503="X",1,IF('Prop Drill Pipe Inp Report'!AF503="X",1,IF('Prop Drill Pipe Inp Report'!AG503="X",1,IF('Prop Drill Pipe Inp Report'!AH503="X",1,IF('Prop Drill Pipe Inp Report'!AI503="X",1,IF('Prop Drill Pipe Inp Report'!AJ503="X",1,IF('Prop Drill Pipe Inp Report'!AK503="X",1,IF('Prop Drill Pipe Inp Report'!AL503="X",1,IF('Prop Drill Pipe Inp Report'!AM503="X",1,IF('Prop Drill Pipe Inp Report'!AN503="X",1,IF('Prop Drill Pipe Inp Report'!AO503="X",1,IF('Prop Drill Pipe Inp Report'!AP503="X",1,0)))))))))))))))))</f>
        <v>0</v>
      </c>
      <c r="J496">
        <f>IF('Prop Drill Pipe Inp Report'!AU503="X",1,IF('Prop Drill Pipe Inp Report'!AV503="X",1,IF('Prop Drill Pipe Inp Report'!AW503="X",1,IF('Prop Drill Pipe Inp Report'!AX503="X",1,IF('Prop Drill Pipe Inp Report'!AY503="X",1,IF('Prop Drill Pipe Inp Report'!AZ503="X",1,IF('Prop Drill Pipe Inp Report'!BA503="X",1,IF('Prop Drill Pipe Inp Report'!BB503="X",1,IF('Prop Drill Pipe Inp Report'!BC503="X",1,IF('Prop Drill Pipe Inp Report'!BD503="X",1,IF('Prop Drill Pipe Inp Report'!BE503="X",1,0)))))))))))</f>
        <v>0</v>
      </c>
    </row>
    <row r="497" spans="9:10" x14ac:dyDescent="0.25">
      <c r="I497">
        <f>IF('Prop Drill Pipe Inp Report'!Z504="X",1,IF('Prop Drill Pipe Inp Report'!AA504="X",1,IF('Prop Drill Pipe Inp Report'!AB504="X",1,IF('Prop Drill Pipe Inp Report'!AC504="X",1,IF('Prop Drill Pipe Inp Report'!AD504="X",1,IF('Prop Drill Pipe Inp Report'!AE504="X",1,IF('Prop Drill Pipe Inp Report'!AF504="X",1,IF('Prop Drill Pipe Inp Report'!AG504="X",1,IF('Prop Drill Pipe Inp Report'!AH504="X",1,IF('Prop Drill Pipe Inp Report'!AI504="X",1,IF('Prop Drill Pipe Inp Report'!AJ504="X",1,IF('Prop Drill Pipe Inp Report'!AK504="X",1,IF('Prop Drill Pipe Inp Report'!AL504="X",1,IF('Prop Drill Pipe Inp Report'!AM504="X",1,IF('Prop Drill Pipe Inp Report'!AN504="X",1,IF('Prop Drill Pipe Inp Report'!AO504="X",1,IF('Prop Drill Pipe Inp Report'!AP504="X",1,0)))))))))))))))))</f>
        <v>0</v>
      </c>
      <c r="J497">
        <f>IF('Prop Drill Pipe Inp Report'!AU504="X",1,IF('Prop Drill Pipe Inp Report'!AV504="X",1,IF('Prop Drill Pipe Inp Report'!AW504="X",1,IF('Prop Drill Pipe Inp Report'!AX504="X",1,IF('Prop Drill Pipe Inp Report'!AY504="X",1,IF('Prop Drill Pipe Inp Report'!AZ504="X",1,IF('Prop Drill Pipe Inp Report'!BA504="X",1,IF('Prop Drill Pipe Inp Report'!BB504="X",1,IF('Prop Drill Pipe Inp Report'!BC504="X",1,IF('Prop Drill Pipe Inp Report'!BD504="X",1,IF('Prop Drill Pipe Inp Report'!BE504="X",1,0)))))))))))</f>
        <v>0</v>
      </c>
    </row>
    <row r="498" spans="9:10" x14ac:dyDescent="0.25">
      <c r="I498">
        <f>IF('Prop Drill Pipe Inp Report'!Z505="X",1,IF('Prop Drill Pipe Inp Report'!AA505="X",1,IF('Prop Drill Pipe Inp Report'!AB505="X",1,IF('Prop Drill Pipe Inp Report'!AC505="X",1,IF('Prop Drill Pipe Inp Report'!AD505="X",1,IF('Prop Drill Pipe Inp Report'!AE505="X",1,IF('Prop Drill Pipe Inp Report'!AF505="X",1,IF('Prop Drill Pipe Inp Report'!AG505="X",1,IF('Prop Drill Pipe Inp Report'!AH505="X",1,IF('Prop Drill Pipe Inp Report'!AI505="X",1,IF('Prop Drill Pipe Inp Report'!AJ505="X",1,IF('Prop Drill Pipe Inp Report'!AK505="X",1,IF('Prop Drill Pipe Inp Report'!AL505="X",1,IF('Prop Drill Pipe Inp Report'!AM505="X",1,IF('Prop Drill Pipe Inp Report'!AN505="X",1,IF('Prop Drill Pipe Inp Report'!AO505="X",1,IF('Prop Drill Pipe Inp Report'!AP505="X",1,0)))))))))))))))))</f>
        <v>0</v>
      </c>
      <c r="J498">
        <f>IF('Prop Drill Pipe Inp Report'!AU505="X",1,IF('Prop Drill Pipe Inp Report'!AV505="X",1,IF('Prop Drill Pipe Inp Report'!AW505="X",1,IF('Prop Drill Pipe Inp Report'!AX505="X",1,IF('Prop Drill Pipe Inp Report'!AY505="X",1,IF('Prop Drill Pipe Inp Report'!AZ505="X",1,IF('Prop Drill Pipe Inp Report'!BA505="X",1,IF('Prop Drill Pipe Inp Report'!BB505="X",1,IF('Prop Drill Pipe Inp Report'!BC505="X",1,IF('Prop Drill Pipe Inp Report'!BD505="X",1,IF('Prop Drill Pipe Inp Report'!BE505="X",1,0)))))))))))</f>
        <v>0</v>
      </c>
    </row>
    <row r="499" spans="9:10" x14ac:dyDescent="0.25">
      <c r="I499">
        <f>IF('Prop Drill Pipe Inp Report'!Z506="X",1,IF('Prop Drill Pipe Inp Report'!AA506="X",1,IF('Prop Drill Pipe Inp Report'!AB506="X",1,IF('Prop Drill Pipe Inp Report'!AC506="X",1,IF('Prop Drill Pipe Inp Report'!AD506="X",1,IF('Prop Drill Pipe Inp Report'!AE506="X",1,IF('Prop Drill Pipe Inp Report'!AF506="X",1,IF('Prop Drill Pipe Inp Report'!AG506="X",1,IF('Prop Drill Pipe Inp Report'!AH506="X",1,IF('Prop Drill Pipe Inp Report'!AI506="X",1,IF('Prop Drill Pipe Inp Report'!AJ506="X",1,IF('Prop Drill Pipe Inp Report'!AK506="X",1,IF('Prop Drill Pipe Inp Report'!AL506="X",1,IF('Prop Drill Pipe Inp Report'!AM506="X",1,IF('Prop Drill Pipe Inp Report'!AN506="X",1,IF('Prop Drill Pipe Inp Report'!AO506="X",1,IF('Prop Drill Pipe Inp Report'!AP506="X",1,0)))))))))))))))))</f>
        <v>0</v>
      </c>
      <c r="J499">
        <f>IF('Prop Drill Pipe Inp Report'!AU506="X",1,IF('Prop Drill Pipe Inp Report'!AV506="X",1,IF('Prop Drill Pipe Inp Report'!AW506="X",1,IF('Prop Drill Pipe Inp Report'!AX506="X",1,IF('Prop Drill Pipe Inp Report'!AY506="X",1,IF('Prop Drill Pipe Inp Report'!AZ506="X",1,IF('Prop Drill Pipe Inp Report'!BA506="X",1,IF('Prop Drill Pipe Inp Report'!BB506="X",1,IF('Prop Drill Pipe Inp Report'!BC506="X",1,IF('Prop Drill Pipe Inp Report'!BD506="X",1,IF('Prop Drill Pipe Inp Report'!BE506="X",1,0)))))))))))</f>
        <v>0</v>
      </c>
    </row>
    <row r="500" spans="9:10" x14ac:dyDescent="0.25">
      <c r="I500">
        <f>IF('Prop Drill Pipe Inp Report'!Z507="X",1,IF('Prop Drill Pipe Inp Report'!AA507="X",1,IF('Prop Drill Pipe Inp Report'!AB507="X",1,IF('Prop Drill Pipe Inp Report'!AC507="X",1,IF('Prop Drill Pipe Inp Report'!AD507="X",1,IF('Prop Drill Pipe Inp Report'!AE507="X",1,IF('Prop Drill Pipe Inp Report'!AF507="X",1,IF('Prop Drill Pipe Inp Report'!AG507="X",1,IF('Prop Drill Pipe Inp Report'!AH507="X",1,IF('Prop Drill Pipe Inp Report'!AI507="X",1,IF('Prop Drill Pipe Inp Report'!AJ507="X",1,IF('Prop Drill Pipe Inp Report'!AK507="X",1,IF('Prop Drill Pipe Inp Report'!AL507="X",1,IF('Prop Drill Pipe Inp Report'!AM507="X",1,IF('Prop Drill Pipe Inp Report'!AN507="X",1,IF('Prop Drill Pipe Inp Report'!AO507="X",1,IF('Prop Drill Pipe Inp Report'!AP507="X",1,0)))))))))))))))))</f>
        <v>0</v>
      </c>
      <c r="J500">
        <f>IF('Prop Drill Pipe Inp Report'!AU507="X",1,IF('Prop Drill Pipe Inp Report'!AV507="X",1,IF('Prop Drill Pipe Inp Report'!AW507="X",1,IF('Prop Drill Pipe Inp Report'!AX507="X",1,IF('Prop Drill Pipe Inp Report'!AY507="X",1,IF('Prop Drill Pipe Inp Report'!AZ507="X",1,IF('Prop Drill Pipe Inp Report'!BA507="X",1,IF('Prop Drill Pipe Inp Report'!BB507="X",1,IF('Prop Drill Pipe Inp Report'!BC507="X",1,IF('Prop Drill Pipe Inp Report'!BD507="X",1,IF('Prop Drill Pipe Inp Report'!BE507="X",1,0)))))))))))</f>
        <v>0</v>
      </c>
    </row>
    <row r="501" spans="9:10" x14ac:dyDescent="0.25">
      <c r="I501">
        <f>IF('Prop Drill Pipe Inp Report'!Z508="X",1,IF('Prop Drill Pipe Inp Report'!AA508="X",1,IF('Prop Drill Pipe Inp Report'!AB508="X",1,IF('Prop Drill Pipe Inp Report'!AC508="X",1,IF('Prop Drill Pipe Inp Report'!AD508="X",1,IF('Prop Drill Pipe Inp Report'!AE508="X",1,IF('Prop Drill Pipe Inp Report'!AF508="X",1,IF('Prop Drill Pipe Inp Report'!AG508="X",1,IF('Prop Drill Pipe Inp Report'!AH508="X",1,IF('Prop Drill Pipe Inp Report'!AI508="X",1,IF('Prop Drill Pipe Inp Report'!AJ508="X",1,IF('Prop Drill Pipe Inp Report'!AK508="X",1,IF('Prop Drill Pipe Inp Report'!AL508="X",1,IF('Prop Drill Pipe Inp Report'!AM508="X",1,IF('Prop Drill Pipe Inp Report'!AN508="X",1,IF('Prop Drill Pipe Inp Report'!AO508="X",1,IF('Prop Drill Pipe Inp Report'!AP508="X",1,0)))))))))))))))))</f>
        <v>0</v>
      </c>
      <c r="J501">
        <f>IF('Prop Drill Pipe Inp Report'!AU508="X",1,IF('Prop Drill Pipe Inp Report'!AV508="X",1,IF('Prop Drill Pipe Inp Report'!AW508="X",1,IF('Prop Drill Pipe Inp Report'!AX508="X",1,IF('Prop Drill Pipe Inp Report'!AY508="X",1,IF('Prop Drill Pipe Inp Report'!AZ508="X",1,IF('Prop Drill Pipe Inp Report'!BA508="X",1,IF('Prop Drill Pipe Inp Report'!BB508="X",1,IF('Prop Drill Pipe Inp Report'!BC508="X",1,IF('Prop Drill Pipe Inp Report'!BD508="X",1,IF('Prop Drill Pipe Inp Report'!BE508="X",1,0)))))))))))</f>
        <v>0</v>
      </c>
    </row>
    <row r="502" spans="9:10" x14ac:dyDescent="0.25">
      <c r="I502">
        <f>IF('Prop Drill Pipe Inp Report'!Z509="X",1,IF('Prop Drill Pipe Inp Report'!AA509="X",1,IF('Prop Drill Pipe Inp Report'!AB509="X",1,IF('Prop Drill Pipe Inp Report'!AC509="X",1,IF('Prop Drill Pipe Inp Report'!AD509="X",1,IF('Prop Drill Pipe Inp Report'!AE509="X",1,IF('Prop Drill Pipe Inp Report'!AF509="X",1,IF('Prop Drill Pipe Inp Report'!AG509="X",1,IF('Prop Drill Pipe Inp Report'!AH509="X",1,IF('Prop Drill Pipe Inp Report'!AI509="X",1,IF('Prop Drill Pipe Inp Report'!AJ509="X",1,IF('Prop Drill Pipe Inp Report'!AK509="X",1,IF('Prop Drill Pipe Inp Report'!AL509="X",1,IF('Prop Drill Pipe Inp Report'!AM509="X",1,IF('Prop Drill Pipe Inp Report'!AN509="X",1,IF('Prop Drill Pipe Inp Report'!AO509="X",1,IF('Prop Drill Pipe Inp Report'!AP509="X",1,0)))))))))))))))))</f>
        <v>0</v>
      </c>
      <c r="J502">
        <f>IF('Prop Drill Pipe Inp Report'!AU509="X",1,IF('Prop Drill Pipe Inp Report'!AV509="X",1,IF('Prop Drill Pipe Inp Report'!AW509="X",1,IF('Prop Drill Pipe Inp Report'!AX509="X",1,IF('Prop Drill Pipe Inp Report'!AY509="X",1,IF('Prop Drill Pipe Inp Report'!AZ509="X",1,IF('Prop Drill Pipe Inp Report'!BA509="X",1,IF('Prop Drill Pipe Inp Report'!BB509="X",1,IF('Prop Drill Pipe Inp Report'!BC509="X",1,IF('Prop Drill Pipe Inp Report'!BD509="X",1,IF('Prop Drill Pipe Inp Report'!BE509="X",1,0)))))))))))</f>
        <v>0</v>
      </c>
    </row>
    <row r="503" spans="9:10" x14ac:dyDescent="0.25">
      <c r="I503">
        <f>IF('Prop Drill Pipe Inp Report'!Z510="X",1,IF('Prop Drill Pipe Inp Report'!AA510="X",1,IF('Prop Drill Pipe Inp Report'!AB510="X",1,IF('Prop Drill Pipe Inp Report'!AC510="X",1,IF('Prop Drill Pipe Inp Report'!AD510="X",1,IF('Prop Drill Pipe Inp Report'!AE510="X",1,IF('Prop Drill Pipe Inp Report'!AF510="X",1,IF('Prop Drill Pipe Inp Report'!AG510="X",1,IF('Prop Drill Pipe Inp Report'!AH510="X",1,IF('Prop Drill Pipe Inp Report'!AI510="X",1,IF('Prop Drill Pipe Inp Report'!AJ510="X",1,IF('Prop Drill Pipe Inp Report'!AK510="X",1,IF('Prop Drill Pipe Inp Report'!AL510="X",1,IF('Prop Drill Pipe Inp Report'!AM510="X",1,IF('Prop Drill Pipe Inp Report'!AN510="X",1,IF('Prop Drill Pipe Inp Report'!AO510="X",1,IF('Prop Drill Pipe Inp Report'!AP510="X",1,0)))))))))))))))))</f>
        <v>0</v>
      </c>
      <c r="J503">
        <f>IF('Prop Drill Pipe Inp Report'!AU510="X",1,IF('Prop Drill Pipe Inp Report'!AV510="X",1,IF('Prop Drill Pipe Inp Report'!AW510="X",1,IF('Prop Drill Pipe Inp Report'!AX510="X",1,IF('Prop Drill Pipe Inp Report'!AY510="X",1,IF('Prop Drill Pipe Inp Report'!AZ510="X",1,IF('Prop Drill Pipe Inp Report'!BA510="X",1,IF('Prop Drill Pipe Inp Report'!BB510="X",1,IF('Prop Drill Pipe Inp Report'!BC510="X",1,IF('Prop Drill Pipe Inp Report'!BD510="X",1,IF('Prop Drill Pipe Inp Report'!BE510="X",1,0)))))))))))</f>
        <v>0</v>
      </c>
    </row>
    <row r="504" spans="9:10" x14ac:dyDescent="0.25">
      <c r="I504">
        <f>IF('Prop Drill Pipe Inp Report'!Z511="X",1,IF('Prop Drill Pipe Inp Report'!AA511="X",1,IF('Prop Drill Pipe Inp Report'!AB511="X",1,IF('Prop Drill Pipe Inp Report'!AC511="X",1,IF('Prop Drill Pipe Inp Report'!AD511="X",1,IF('Prop Drill Pipe Inp Report'!AE511="X",1,IF('Prop Drill Pipe Inp Report'!AF511="X",1,IF('Prop Drill Pipe Inp Report'!AG511="X",1,IF('Prop Drill Pipe Inp Report'!AH511="X",1,IF('Prop Drill Pipe Inp Report'!AI511="X",1,IF('Prop Drill Pipe Inp Report'!AJ511="X",1,IF('Prop Drill Pipe Inp Report'!AK511="X",1,IF('Prop Drill Pipe Inp Report'!AL511="X",1,IF('Prop Drill Pipe Inp Report'!AM511="X",1,IF('Prop Drill Pipe Inp Report'!AN511="X",1,IF('Prop Drill Pipe Inp Report'!AO511="X",1,IF('Prop Drill Pipe Inp Report'!AP511="X",1,0)))))))))))))))))</f>
        <v>0</v>
      </c>
      <c r="J504">
        <f>IF('Prop Drill Pipe Inp Report'!AU511="X",1,IF('Prop Drill Pipe Inp Report'!AV511="X",1,IF('Prop Drill Pipe Inp Report'!AW511="X",1,IF('Prop Drill Pipe Inp Report'!AX511="X",1,IF('Prop Drill Pipe Inp Report'!AY511="X",1,IF('Prop Drill Pipe Inp Report'!AZ511="X",1,IF('Prop Drill Pipe Inp Report'!BA511="X",1,IF('Prop Drill Pipe Inp Report'!BB511="X",1,IF('Prop Drill Pipe Inp Report'!BC511="X",1,IF('Prop Drill Pipe Inp Report'!BD511="X",1,IF('Prop Drill Pipe Inp Report'!BE511="X",1,0)))))))))))</f>
        <v>0</v>
      </c>
    </row>
    <row r="505" spans="9:10" x14ac:dyDescent="0.25">
      <c r="I505">
        <f>IF('Prop Drill Pipe Inp Report'!Z512="X",1,IF('Prop Drill Pipe Inp Report'!AA512="X",1,IF('Prop Drill Pipe Inp Report'!AB512="X",1,IF('Prop Drill Pipe Inp Report'!AC512="X",1,IF('Prop Drill Pipe Inp Report'!AD512="X",1,IF('Prop Drill Pipe Inp Report'!AE512="X",1,IF('Prop Drill Pipe Inp Report'!AF512="X",1,IF('Prop Drill Pipe Inp Report'!AG512="X",1,IF('Prop Drill Pipe Inp Report'!AH512="X",1,IF('Prop Drill Pipe Inp Report'!AI512="X",1,IF('Prop Drill Pipe Inp Report'!AJ512="X",1,IF('Prop Drill Pipe Inp Report'!AK512="X",1,IF('Prop Drill Pipe Inp Report'!AL512="X",1,IF('Prop Drill Pipe Inp Report'!AM512="X",1,IF('Prop Drill Pipe Inp Report'!AN512="X",1,IF('Prop Drill Pipe Inp Report'!AO512="X",1,IF('Prop Drill Pipe Inp Report'!AP512="X",1,0)))))))))))))))))</f>
        <v>0</v>
      </c>
      <c r="J505">
        <f>IF('Prop Drill Pipe Inp Report'!AU512="X",1,IF('Prop Drill Pipe Inp Report'!AV512="X",1,IF('Prop Drill Pipe Inp Report'!AW512="X",1,IF('Prop Drill Pipe Inp Report'!AX512="X",1,IF('Prop Drill Pipe Inp Report'!AY512="X",1,IF('Prop Drill Pipe Inp Report'!AZ512="X",1,IF('Prop Drill Pipe Inp Report'!BA512="X",1,IF('Prop Drill Pipe Inp Report'!BB512="X",1,IF('Prop Drill Pipe Inp Report'!BC512="X",1,IF('Prop Drill Pipe Inp Report'!BD512="X",1,IF('Prop Drill Pipe Inp Report'!BE512="X",1,0)))))))))))</f>
        <v>0</v>
      </c>
    </row>
    <row r="506" spans="9:10" x14ac:dyDescent="0.25">
      <c r="I506">
        <f>IF('Prop Drill Pipe Inp Report'!Z513="X",1,IF('Prop Drill Pipe Inp Report'!AA513="X",1,IF('Prop Drill Pipe Inp Report'!AB513="X",1,IF('Prop Drill Pipe Inp Report'!AC513="X",1,IF('Prop Drill Pipe Inp Report'!AD513="X",1,IF('Prop Drill Pipe Inp Report'!AE513="X",1,IF('Prop Drill Pipe Inp Report'!AF513="X",1,IF('Prop Drill Pipe Inp Report'!AG513="X",1,IF('Prop Drill Pipe Inp Report'!AH513="X",1,IF('Prop Drill Pipe Inp Report'!AI513="X",1,IF('Prop Drill Pipe Inp Report'!AJ513="X",1,IF('Prop Drill Pipe Inp Report'!AK513="X",1,IF('Prop Drill Pipe Inp Report'!AL513="X",1,IF('Prop Drill Pipe Inp Report'!AM513="X",1,IF('Prop Drill Pipe Inp Report'!AN513="X",1,IF('Prop Drill Pipe Inp Report'!AO513="X",1,IF('Prop Drill Pipe Inp Report'!AP513="X",1,0)))))))))))))))))</f>
        <v>0</v>
      </c>
      <c r="J506">
        <f>IF('Prop Drill Pipe Inp Report'!AU513="X",1,IF('Prop Drill Pipe Inp Report'!AV513="X",1,IF('Prop Drill Pipe Inp Report'!AW513="X",1,IF('Prop Drill Pipe Inp Report'!AX513="X",1,IF('Prop Drill Pipe Inp Report'!AY513="X",1,IF('Prop Drill Pipe Inp Report'!AZ513="X",1,IF('Prop Drill Pipe Inp Report'!BA513="X",1,IF('Prop Drill Pipe Inp Report'!BB513="X",1,IF('Prop Drill Pipe Inp Report'!BC513="X",1,IF('Prop Drill Pipe Inp Report'!BD513="X",1,IF('Prop Drill Pipe Inp Report'!BE513="X",1,0)))))))))))</f>
        <v>0</v>
      </c>
    </row>
    <row r="507" spans="9:10" x14ac:dyDescent="0.25">
      <c r="I507">
        <f>IF('Prop Drill Pipe Inp Report'!Z514="X",1,IF('Prop Drill Pipe Inp Report'!AA514="X",1,IF('Prop Drill Pipe Inp Report'!AB514="X",1,IF('Prop Drill Pipe Inp Report'!AC514="X",1,IF('Prop Drill Pipe Inp Report'!AD514="X",1,IF('Prop Drill Pipe Inp Report'!AE514="X",1,IF('Prop Drill Pipe Inp Report'!AF514="X",1,IF('Prop Drill Pipe Inp Report'!AG514="X",1,IF('Prop Drill Pipe Inp Report'!AH514="X",1,IF('Prop Drill Pipe Inp Report'!AI514="X",1,IF('Prop Drill Pipe Inp Report'!AJ514="X",1,IF('Prop Drill Pipe Inp Report'!AK514="X",1,IF('Prop Drill Pipe Inp Report'!AL514="X",1,IF('Prop Drill Pipe Inp Report'!AM514="X",1,IF('Prop Drill Pipe Inp Report'!AN514="X",1,IF('Prop Drill Pipe Inp Report'!AO514="X",1,IF('Prop Drill Pipe Inp Report'!AP514="X",1,0)))))))))))))))))</f>
        <v>0</v>
      </c>
      <c r="J507">
        <f>IF('Prop Drill Pipe Inp Report'!AU514="X",1,IF('Prop Drill Pipe Inp Report'!AV514="X",1,IF('Prop Drill Pipe Inp Report'!AW514="X",1,IF('Prop Drill Pipe Inp Report'!AX514="X",1,IF('Prop Drill Pipe Inp Report'!AY514="X",1,IF('Prop Drill Pipe Inp Report'!AZ514="X",1,IF('Prop Drill Pipe Inp Report'!BA514="X",1,IF('Prop Drill Pipe Inp Report'!BB514="X",1,IF('Prop Drill Pipe Inp Report'!BC514="X",1,IF('Prop Drill Pipe Inp Report'!BD514="X",1,IF('Prop Drill Pipe Inp Report'!BE514="X",1,0)))))))))))</f>
        <v>0</v>
      </c>
    </row>
    <row r="508" spans="9:10" x14ac:dyDescent="0.25">
      <c r="I508">
        <f>IF('Prop Drill Pipe Inp Report'!Z515="X",1,IF('Prop Drill Pipe Inp Report'!AA515="X",1,IF('Prop Drill Pipe Inp Report'!AB515="X",1,IF('Prop Drill Pipe Inp Report'!AC515="X",1,IF('Prop Drill Pipe Inp Report'!AD515="X",1,IF('Prop Drill Pipe Inp Report'!AE515="X",1,IF('Prop Drill Pipe Inp Report'!AF515="X",1,IF('Prop Drill Pipe Inp Report'!AG515="X",1,IF('Prop Drill Pipe Inp Report'!AH515="X",1,IF('Prop Drill Pipe Inp Report'!AI515="X",1,IF('Prop Drill Pipe Inp Report'!AJ515="X",1,IF('Prop Drill Pipe Inp Report'!AK515="X",1,IF('Prop Drill Pipe Inp Report'!AL515="X",1,IF('Prop Drill Pipe Inp Report'!AM515="X",1,IF('Prop Drill Pipe Inp Report'!AN515="X",1,IF('Prop Drill Pipe Inp Report'!AO515="X",1,IF('Prop Drill Pipe Inp Report'!AP515="X",1,0)))))))))))))))))</f>
        <v>0</v>
      </c>
      <c r="J508">
        <f>IF('Prop Drill Pipe Inp Report'!AU515="X",1,IF('Prop Drill Pipe Inp Report'!AV515="X",1,IF('Prop Drill Pipe Inp Report'!AW515="X",1,IF('Prop Drill Pipe Inp Report'!AX515="X",1,IF('Prop Drill Pipe Inp Report'!AY515="X",1,IF('Prop Drill Pipe Inp Report'!AZ515="X",1,IF('Prop Drill Pipe Inp Report'!BA515="X",1,IF('Prop Drill Pipe Inp Report'!BB515="X",1,IF('Prop Drill Pipe Inp Report'!BC515="X",1,IF('Prop Drill Pipe Inp Report'!BD515="X",1,IF('Prop Drill Pipe Inp Report'!BE515="X",1,0)))))))))))</f>
        <v>0</v>
      </c>
    </row>
    <row r="509" spans="9:10" x14ac:dyDescent="0.25">
      <c r="I509">
        <f>IF('Prop Drill Pipe Inp Report'!Z516="X",1,IF('Prop Drill Pipe Inp Report'!AA516="X",1,IF('Prop Drill Pipe Inp Report'!AB516="X",1,IF('Prop Drill Pipe Inp Report'!AC516="X",1,IF('Prop Drill Pipe Inp Report'!AD516="X",1,IF('Prop Drill Pipe Inp Report'!AE516="X",1,IF('Prop Drill Pipe Inp Report'!AF516="X",1,IF('Prop Drill Pipe Inp Report'!AG516="X",1,IF('Prop Drill Pipe Inp Report'!AH516="X",1,IF('Prop Drill Pipe Inp Report'!AI516="X",1,IF('Prop Drill Pipe Inp Report'!AJ516="X",1,IF('Prop Drill Pipe Inp Report'!AK516="X",1,IF('Prop Drill Pipe Inp Report'!AL516="X",1,IF('Prop Drill Pipe Inp Report'!AM516="X",1,IF('Prop Drill Pipe Inp Report'!AN516="X",1,IF('Prop Drill Pipe Inp Report'!AO516="X",1,IF('Prop Drill Pipe Inp Report'!AP516="X",1,0)))))))))))))))))</f>
        <v>0</v>
      </c>
      <c r="J509">
        <f>IF('Prop Drill Pipe Inp Report'!AU516="X",1,IF('Prop Drill Pipe Inp Report'!AV516="X",1,IF('Prop Drill Pipe Inp Report'!AW516="X",1,IF('Prop Drill Pipe Inp Report'!AX516="X",1,IF('Prop Drill Pipe Inp Report'!AY516="X",1,IF('Prop Drill Pipe Inp Report'!AZ516="X",1,IF('Prop Drill Pipe Inp Report'!BA516="X",1,IF('Prop Drill Pipe Inp Report'!BB516="X",1,IF('Prop Drill Pipe Inp Report'!BC516="X",1,IF('Prop Drill Pipe Inp Report'!BD516="X",1,IF('Prop Drill Pipe Inp Report'!BE516="X",1,0)))))))))))</f>
        <v>0</v>
      </c>
    </row>
    <row r="510" spans="9:10" x14ac:dyDescent="0.25">
      <c r="I510">
        <f>IF('Prop Drill Pipe Inp Report'!Z517="X",1,IF('Prop Drill Pipe Inp Report'!AA517="X",1,IF('Prop Drill Pipe Inp Report'!AB517="X",1,IF('Prop Drill Pipe Inp Report'!AC517="X",1,IF('Prop Drill Pipe Inp Report'!AD517="X",1,IF('Prop Drill Pipe Inp Report'!AE517="X",1,IF('Prop Drill Pipe Inp Report'!AF517="X",1,IF('Prop Drill Pipe Inp Report'!AG517="X",1,IF('Prop Drill Pipe Inp Report'!AH517="X",1,IF('Prop Drill Pipe Inp Report'!AI517="X",1,IF('Prop Drill Pipe Inp Report'!AJ517="X",1,IF('Prop Drill Pipe Inp Report'!AK517="X",1,IF('Prop Drill Pipe Inp Report'!AL517="X",1,IF('Prop Drill Pipe Inp Report'!AM517="X",1,IF('Prop Drill Pipe Inp Report'!AN517="X",1,IF('Prop Drill Pipe Inp Report'!AO517="X",1,IF('Prop Drill Pipe Inp Report'!AP517="X",1,0)))))))))))))))))</f>
        <v>0</v>
      </c>
      <c r="J510">
        <f>IF('Prop Drill Pipe Inp Report'!AU517="X",1,IF('Prop Drill Pipe Inp Report'!AV517="X",1,IF('Prop Drill Pipe Inp Report'!AW517="X",1,IF('Prop Drill Pipe Inp Report'!AX517="X",1,IF('Prop Drill Pipe Inp Report'!AY517="X",1,IF('Prop Drill Pipe Inp Report'!AZ517="X",1,IF('Prop Drill Pipe Inp Report'!BA517="X",1,IF('Prop Drill Pipe Inp Report'!BB517="X",1,IF('Prop Drill Pipe Inp Report'!BC517="X",1,IF('Prop Drill Pipe Inp Report'!BD517="X",1,IF('Prop Drill Pipe Inp Report'!BE517="X",1,0)))))))))))</f>
        <v>0</v>
      </c>
    </row>
    <row r="511" spans="9:10" x14ac:dyDescent="0.25">
      <c r="I511">
        <f>IF('Prop Drill Pipe Inp Report'!Z518="X",1,IF('Prop Drill Pipe Inp Report'!AA518="X",1,IF('Prop Drill Pipe Inp Report'!AB518="X",1,IF('Prop Drill Pipe Inp Report'!AC518="X",1,IF('Prop Drill Pipe Inp Report'!AD518="X",1,IF('Prop Drill Pipe Inp Report'!AE518="X",1,IF('Prop Drill Pipe Inp Report'!AF518="X",1,IF('Prop Drill Pipe Inp Report'!AG518="X",1,IF('Prop Drill Pipe Inp Report'!AH518="X",1,IF('Prop Drill Pipe Inp Report'!AI518="X",1,IF('Prop Drill Pipe Inp Report'!AJ518="X",1,IF('Prop Drill Pipe Inp Report'!AK518="X",1,IF('Prop Drill Pipe Inp Report'!AL518="X",1,IF('Prop Drill Pipe Inp Report'!AM518="X",1,IF('Prop Drill Pipe Inp Report'!AN518="X",1,IF('Prop Drill Pipe Inp Report'!AO518="X",1,IF('Prop Drill Pipe Inp Report'!AP518="X",1,0)))))))))))))))))</f>
        <v>0</v>
      </c>
      <c r="J511">
        <f>IF('Prop Drill Pipe Inp Report'!AU518="X",1,IF('Prop Drill Pipe Inp Report'!AV518="X",1,IF('Prop Drill Pipe Inp Report'!AW518="X",1,IF('Prop Drill Pipe Inp Report'!AX518="X",1,IF('Prop Drill Pipe Inp Report'!AY518="X",1,IF('Prop Drill Pipe Inp Report'!AZ518="X",1,IF('Prop Drill Pipe Inp Report'!BA518="X",1,IF('Prop Drill Pipe Inp Report'!BB518="X",1,IF('Prop Drill Pipe Inp Report'!BC518="X",1,IF('Prop Drill Pipe Inp Report'!BD518="X",1,IF('Prop Drill Pipe Inp Report'!BE518="X",1,0)))))))))))</f>
        <v>0</v>
      </c>
    </row>
    <row r="512" spans="9:10" x14ac:dyDescent="0.25">
      <c r="I512">
        <f>IF('Prop Drill Pipe Inp Report'!Z519="X",1,IF('Prop Drill Pipe Inp Report'!AA519="X",1,IF('Prop Drill Pipe Inp Report'!AB519="X",1,IF('Prop Drill Pipe Inp Report'!AC519="X",1,IF('Prop Drill Pipe Inp Report'!AD519="X",1,IF('Prop Drill Pipe Inp Report'!AE519="X",1,IF('Prop Drill Pipe Inp Report'!AF519="X",1,IF('Prop Drill Pipe Inp Report'!AG519="X",1,IF('Prop Drill Pipe Inp Report'!AH519="X",1,IF('Prop Drill Pipe Inp Report'!AI519="X",1,IF('Prop Drill Pipe Inp Report'!AJ519="X",1,IF('Prop Drill Pipe Inp Report'!AK519="X",1,IF('Prop Drill Pipe Inp Report'!AL519="X",1,IF('Prop Drill Pipe Inp Report'!AM519="X",1,IF('Prop Drill Pipe Inp Report'!AN519="X",1,IF('Prop Drill Pipe Inp Report'!AO519="X",1,IF('Prop Drill Pipe Inp Report'!AP519="X",1,0)))))))))))))))))</f>
        <v>0</v>
      </c>
      <c r="J512">
        <f>IF('Prop Drill Pipe Inp Report'!AU519="X",1,IF('Prop Drill Pipe Inp Report'!AV519="X",1,IF('Prop Drill Pipe Inp Report'!AW519="X",1,IF('Prop Drill Pipe Inp Report'!AX519="X",1,IF('Prop Drill Pipe Inp Report'!AY519="X",1,IF('Prop Drill Pipe Inp Report'!AZ519="X",1,IF('Prop Drill Pipe Inp Report'!BA519="X",1,IF('Prop Drill Pipe Inp Report'!BB519="X",1,IF('Prop Drill Pipe Inp Report'!BC519="X",1,IF('Prop Drill Pipe Inp Report'!BD519="X",1,IF('Prop Drill Pipe Inp Report'!BE519="X",1,0)))))))))))</f>
        <v>0</v>
      </c>
    </row>
    <row r="513" spans="9:10" x14ac:dyDescent="0.25">
      <c r="I513">
        <f>IF('Prop Drill Pipe Inp Report'!Z520="X",1,IF('Prop Drill Pipe Inp Report'!AA520="X",1,IF('Prop Drill Pipe Inp Report'!AB520="X",1,IF('Prop Drill Pipe Inp Report'!AC520="X",1,IF('Prop Drill Pipe Inp Report'!AD520="X",1,IF('Prop Drill Pipe Inp Report'!AE520="X",1,IF('Prop Drill Pipe Inp Report'!AF520="X",1,IF('Prop Drill Pipe Inp Report'!AG520="X",1,IF('Prop Drill Pipe Inp Report'!AH520="X",1,IF('Prop Drill Pipe Inp Report'!AI520="X",1,IF('Prop Drill Pipe Inp Report'!AJ520="X",1,IF('Prop Drill Pipe Inp Report'!AK520="X",1,IF('Prop Drill Pipe Inp Report'!AL520="X",1,IF('Prop Drill Pipe Inp Report'!AM520="X",1,IF('Prop Drill Pipe Inp Report'!AN520="X",1,IF('Prop Drill Pipe Inp Report'!AO520="X",1,IF('Prop Drill Pipe Inp Report'!AP520="X",1,0)))))))))))))))))</f>
        <v>0</v>
      </c>
      <c r="J513">
        <f>IF('Prop Drill Pipe Inp Report'!AU520="X",1,IF('Prop Drill Pipe Inp Report'!AV520="X",1,IF('Prop Drill Pipe Inp Report'!AW520="X",1,IF('Prop Drill Pipe Inp Report'!AX520="X",1,IF('Prop Drill Pipe Inp Report'!AY520="X",1,IF('Prop Drill Pipe Inp Report'!AZ520="X",1,IF('Prop Drill Pipe Inp Report'!BA520="X",1,IF('Prop Drill Pipe Inp Report'!BB520="X",1,IF('Prop Drill Pipe Inp Report'!BC520="X",1,IF('Prop Drill Pipe Inp Report'!BD520="X",1,IF('Prop Drill Pipe Inp Report'!BE520="X",1,0)))))))))))</f>
        <v>0</v>
      </c>
    </row>
    <row r="514" spans="9:10" x14ac:dyDescent="0.25">
      <c r="I514">
        <f>IF('Prop Drill Pipe Inp Report'!Z521="X",1,IF('Prop Drill Pipe Inp Report'!AA521="X",1,IF('Prop Drill Pipe Inp Report'!AB521="X",1,IF('Prop Drill Pipe Inp Report'!AC521="X",1,IF('Prop Drill Pipe Inp Report'!AD521="X",1,IF('Prop Drill Pipe Inp Report'!AE521="X",1,IF('Prop Drill Pipe Inp Report'!AF521="X",1,IF('Prop Drill Pipe Inp Report'!AG521="X",1,IF('Prop Drill Pipe Inp Report'!AH521="X",1,IF('Prop Drill Pipe Inp Report'!AI521="X",1,IF('Prop Drill Pipe Inp Report'!AJ521="X",1,IF('Prop Drill Pipe Inp Report'!AK521="X",1,IF('Prop Drill Pipe Inp Report'!AL521="X",1,IF('Prop Drill Pipe Inp Report'!AM521="X",1,IF('Prop Drill Pipe Inp Report'!AN521="X",1,IF('Prop Drill Pipe Inp Report'!AO521="X",1,IF('Prop Drill Pipe Inp Report'!AP521="X",1,0)))))))))))))))))</f>
        <v>0</v>
      </c>
      <c r="J514">
        <f>IF('Prop Drill Pipe Inp Report'!AU521="X",1,IF('Prop Drill Pipe Inp Report'!AV521="X",1,IF('Prop Drill Pipe Inp Report'!AW521="X",1,IF('Prop Drill Pipe Inp Report'!AX521="X",1,IF('Prop Drill Pipe Inp Report'!AY521="X",1,IF('Prop Drill Pipe Inp Report'!AZ521="X",1,IF('Prop Drill Pipe Inp Report'!BA521="X",1,IF('Prop Drill Pipe Inp Report'!BB521="X",1,IF('Prop Drill Pipe Inp Report'!BC521="X",1,IF('Prop Drill Pipe Inp Report'!BD521="X",1,IF('Prop Drill Pipe Inp Report'!BE521="X",1,0)))))))))))</f>
        <v>0</v>
      </c>
    </row>
    <row r="515" spans="9:10" x14ac:dyDescent="0.25">
      <c r="I515">
        <f>IF('Prop Drill Pipe Inp Report'!Z522="X",1,IF('Prop Drill Pipe Inp Report'!AA522="X",1,IF('Prop Drill Pipe Inp Report'!AB522="X",1,IF('Prop Drill Pipe Inp Report'!AC522="X",1,IF('Prop Drill Pipe Inp Report'!AD522="X",1,IF('Prop Drill Pipe Inp Report'!AE522="X",1,IF('Prop Drill Pipe Inp Report'!AF522="X",1,IF('Prop Drill Pipe Inp Report'!AG522="X",1,IF('Prop Drill Pipe Inp Report'!AH522="X",1,IF('Prop Drill Pipe Inp Report'!AI522="X",1,IF('Prop Drill Pipe Inp Report'!AJ522="X",1,IF('Prop Drill Pipe Inp Report'!AK522="X",1,IF('Prop Drill Pipe Inp Report'!AL522="X",1,IF('Prop Drill Pipe Inp Report'!AM522="X",1,IF('Prop Drill Pipe Inp Report'!AN522="X",1,IF('Prop Drill Pipe Inp Report'!AO522="X",1,IF('Prop Drill Pipe Inp Report'!AP522="X",1,0)))))))))))))))))</f>
        <v>0</v>
      </c>
      <c r="J515">
        <f>IF('Prop Drill Pipe Inp Report'!AU522="X",1,IF('Prop Drill Pipe Inp Report'!AV522="X",1,IF('Prop Drill Pipe Inp Report'!AW522="X",1,IF('Prop Drill Pipe Inp Report'!AX522="X",1,IF('Prop Drill Pipe Inp Report'!AY522="X",1,IF('Prop Drill Pipe Inp Report'!AZ522="X",1,IF('Prop Drill Pipe Inp Report'!BA522="X",1,IF('Prop Drill Pipe Inp Report'!BB522="X",1,IF('Prop Drill Pipe Inp Report'!BC522="X",1,IF('Prop Drill Pipe Inp Report'!BD522="X",1,IF('Prop Drill Pipe Inp Report'!BE522="X",1,0)))))))))))</f>
        <v>0</v>
      </c>
    </row>
    <row r="516" spans="9:10" x14ac:dyDescent="0.25">
      <c r="I516">
        <f>IF('Prop Drill Pipe Inp Report'!Z523="X",1,IF('Prop Drill Pipe Inp Report'!AA523="X",1,IF('Prop Drill Pipe Inp Report'!AB523="X",1,IF('Prop Drill Pipe Inp Report'!AC523="X",1,IF('Prop Drill Pipe Inp Report'!AD523="X",1,IF('Prop Drill Pipe Inp Report'!AE523="X",1,IF('Prop Drill Pipe Inp Report'!AF523="X",1,IF('Prop Drill Pipe Inp Report'!AG523="X",1,IF('Prop Drill Pipe Inp Report'!AH523="X",1,IF('Prop Drill Pipe Inp Report'!AI523="X",1,IF('Prop Drill Pipe Inp Report'!AJ523="X",1,IF('Prop Drill Pipe Inp Report'!AK523="X",1,IF('Prop Drill Pipe Inp Report'!AL523="X",1,IF('Prop Drill Pipe Inp Report'!AM523="X",1,IF('Prop Drill Pipe Inp Report'!AN523="X",1,IF('Prop Drill Pipe Inp Report'!AO523="X",1,IF('Prop Drill Pipe Inp Report'!AP523="X",1,0)))))))))))))))))</f>
        <v>0</v>
      </c>
      <c r="J516">
        <f>IF('Prop Drill Pipe Inp Report'!AU523="X",1,IF('Prop Drill Pipe Inp Report'!AV523="X",1,IF('Prop Drill Pipe Inp Report'!AW523="X",1,IF('Prop Drill Pipe Inp Report'!AX523="X",1,IF('Prop Drill Pipe Inp Report'!AY523="X",1,IF('Prop Drill Pipe Inp Report'!AZ523="X",1,IF('Prop Drill Pipe Inp Report'!BA523="X",1,IF('Prop Drill Pipe Inp Report'!BB523="X",1,IF('Prop Drill Pipe Inp Report'!BC523="X",1,IF('Prop Drill Pipe Inp Report'!BD523="X",1,IF('Prop Drill Pipe Inp Report'!BE523="X",1,0)))))))))))</f>
        <v>0</v>
      </c>
    </row>
    <row r="517" spans="9:10" x14ac:dyDescent="0.25">
      <c r="I517">
        <f>IF('Prop Drill Pipe Inp Report'!Z524="X",1,IF('Prop Drill Pipe Inp Report'!AA524="X",1,IF('Prop Drill Pipe Inp Report'!AB524="X",1,IF('Prop Drill Pipe Inp Report'!AC524="X",1,IF('Prop Drill Pipe Inp Report'!AD524="X",1,IF('Prop Drill Pipe Inp Report'!AE524="X",1,IF('Prop Drill Pipe Inp Report'!AF524="X",1,IF('Prop Drill Pipe Inp Report'!AG524="X",1,IF('Prop Drill Pipe Inp Report'!AH524="X",1,IF('Prop Drill Pipe Inp Report'!AI524="X",1,IF('Prop Drill Pipe Inp Report'!AJ524="X",1,IF('Prop Drill Pipe Inp Report'!AK524="X",1,IF('Prop Drill Pipe Inp Report'!AL524="X",1,IF('Prop Drill Pipe Inp Report'!AM524="X",1,IF('Prop Drill Pipe Inp Report'!AN524="X",1,IF('Prop Drill Pipe Inp Report'!AO524="X",1,IF('Prop Drill Pipe Inp Report'!AP524="X",1,0)))))))))))))))))</f>
        <v>0</v>
      </c>
      <c r="J517">
        <f>IF('Prop Drill Pipe Inp Report'!AU524="X",1,IF('Prop Drill Pipe Inp Report'!AV524="X",1,IF('Prop Drill Pipe Inp Report'!AW524="X",1,IF('Prop Drill Pipe Inp Report'!AX524="X",1,IF('Prop Drill Pipe Inp Report'!AY524="X",1,IF('Prop Drill Pipe Inp Report'!AZ524="X",1,IF('Prop Drill Pipe Inp Report'!BA524="X",1,IF('Prop Drill Pipe Inp Report'!BB524="X",1,IF('Prop Drill Pipe Inp Report'!BC524="X",1,IF('Prop Drill Pipe Inp Report'!BD524="X",1,IF('Prop Drill Pipe Inp Report'!BE524="X",1,0)))))))))))</f>
        <v>0</v>
      </c>
    </row>
    <row r="518" spans="9:10" x14ac:dyDescent="0.25">
      <c r="I518">
        <f>IF('Prop Drill Pipe Inp Report'!Z525="X",1,IF('Prop Drill Pipe Inp Report'!AA525="X",1,IF('Prop Drill Pipe Inp Report'!AB525="X",1,IF('Prop Drill Pipe Inp Report'!AC525="X",1,IF('Prop Drill Pipe Inp Report'!AD525="X",1,IF('Prop Drill Pipe Inp Report'!AE525="X",1,IF('Prop Drill Pipe Inp Report'!AF525="X",1,IF('Prop Drill Pipe Inp Report'!AG525="X",1,IF('Prop Drill Pipe Inp Report'!AH525="X",1,IF('Prop Drill Pipe Inp Report'!AI525="X",1,IF('Prop Drill Pipe Inp Report'!AJ525="X",1,IF('Prop Drill Pipe Inp Report'!AK525="X",1,IF('Prop Drill Pipe Inp Report'!AL525="X",1,IF('Prop Drill Pipe Inp Report'!AM525="X",1,IF('Prop Drill Pipe Inp Report'!AN525="X",1,IF('Prop Drill Pipe Inp Report'!AO525="X",1,IF('Prop Drill Pipe Inp Report'!AP525="X",1,0)))))))))))))))))</f>
        <v>0</v>
      </c>
      <c r="J518">
        <f>IF('Prop Drill Pipe Inp Report'!AU525="X",1,IF('Prop Drill Pipe Inp Report'!AV525="X",1,IF('Prop Drill Pipe Inp Report'!AW525="X",1,IF('Prop Drill Pipe Inp Report'!AX525="X",1,IF('Prop Drill Pipe Inp Report'!AY525="X",1,IF('Prop Drill Pipe Inp Report'!AZ525="X",1,IF('Prop Drill Pipe Inp Report'!BA525="X",1,IF('Prop Drill Pipe Inp Report'!BB525="X",1,IF('Prop Drill Pipe Inp Report'!BC525="X",1,IF('Prop Drill Pipe Inp Report'!BD525="X",1,IF('Prop Drill Pipe Inp Report'!BE525="X",1,0)))))))))))</f>
        <v>0</v>
      </c>
    </row>
    <row r="519" spans="9:10" x14ac:dyDescent="0.25">
      <c r="I519">
        <f>IF('Prop Drill Pipe Inp Report'!Z526="X",1,IF('Prop Drill Pipe Inp Report'!AA526="X",1,IF('Prop Drill Pipe Inp Report'!AB526="X",1,IF('Prop Drill Pipe Inp Report'!AC526="X",1,IF('Prop Drill Pipe Inp Report'!AD526="X",1,IF('Prop Drill Pipe Inp Report'!AE526="X",1,IF('Prop Drill Pipe Inp Report'!AF526="X",1,IF('Prop Drill Pipe Inp Report'!AG526="X",1,IF('Prop Drill Pipe Inp Report'!AH526="X",1,IF('Prop Drill Pipe Inp Report'!AI526="X",1,IF('Prop Drill Pipe Inp Report'!AJ526="X",1,IF('Prop Drill Pipe Inp Report'!AK526="X",1,IF('Prop Drill Pipe Inp Report'!AL526="X",1,IF('Prop Drill Pipe Inp Report'!AM526="X",1,IF('Prop Drill Pipe Inp Report'!AN526="X",1,IF('Prop Drill Pipe Inp Report'!AO526="X",1,IF('Prop Drill Pipe Inp Report'!AP526="X",1,0)))))))))))))))))</f>
        <v>0</v>
      </c>
      <c r="J519">
        <f>IF('Prop Drill Pipe Inp Report'!AU526="X",1,IF('Prop Drill Pipe Inp Report'!AV526="X",1,IF('Prop Drill Pipe Inp Report'!AW526="X",1,IF('Prop Drill Pipe Inp Report'!AX526="X",1,IF('Prop Drill Pipe Inp Report'!AY526="X",1,IF('Prop Drill Pipe Inp Report'!AZ526="X",1,IF('Prop Drill Pipe Inp Report'!BA526="X",1,IF('Prop Drill Pipe Inp Report'!BB526="X",1,IF('Prop Drill Pipe Inp Report'!BC526="X",1,IF('Prop Drill Pipe Inp Report'!BD526="X",1,IF('Prop Drill Pipe Inp Report'!BE526="X",1,0)))))))))))</f>
        <v>0</v>
      </c>
    </row>
    <row r="520" spans="9:10" x14ac:dyDescent="0.25">
      <c r="I520">
        <f>IF('Prop Drill Pipe Inp Report'!Z527="X",1,IF('Prop Drill Pipe Inp Report'!AA527="X",1,IF('Prop Drill Pipe Inp Report'!AB527="X",1,IF('Prop Drill Pipe Inp Report'!AC527="X",1,IF('Prop Drill Pipe Inp Report'!AD527="X",1,IF('Prop Drill Pipe Inp Report'!AE527="X",1,IF('Prop Drill Pipe Inp Report'!AF527="X",1,IF('Prop Drill Pipe Inp Report'!AG527="X",1,IF('Prop Drill Pipe Inp Report'!AH527="X",1,IF('Prop Drill Pipe Inp Report'!AI527="X",1,IF('Prop Drill Pipe Inp Report'!AJ527="X",1,IF('Prop Drill Pipe Inp Report'!AK527="X",1,IF('Prop Drill Pipe Inp Report'!AL527="X",1,IF('Prop Drill Pipe Inp Report'!AM527="X",1,IF('Prop Drill Pipe Inp Report'!AN527="X",1,IF('Prop Drill Pipe Inp Report'!AO527="X",1,IF('Prop Drill Pipe Inp Report'!AP527="X",1,0)))))))))))))))))</f>
        <v>0</v>
      </c>
      <c r="J520">
        <f>IF('Prop Drill Pipe Inp Report'!AU527="X",1,IF('Prop Drill Pipe Inp Report'!AV527="X",1,IF('Prop Drill Pipe Inp Report'!AW527="X",1,IF('Prop Drill Pipe Inp Report'!AX527="X",1,IF('Prop Drill Pipe Inp Report'!AY527="X",1,IF('Prop Drill Pipe Inp Report'!AZ527="X",1,IF('Prop Drill Pipe Inp Report'!BA527="X",1,IF('Prop Drill Pipe Inp Report'!BB527="X",1,IF('Prop Drill Pipe Inp Report'!BC527="X",1,IF('Prop Drill Pipe Inp Report'!BD527="X",1,IF('Prop Drill Pipe Inp Report'!BE527="X",1,0)))))))))))</f>
        <v>0</v>
      </c>
    </row>
    <row r="521" spans="9:10" x14ac:dyDescent="0.25">
      <c r="I521">
        <f>IF('Prop Drill Pipe Inp Report'!Z528="X",1,IF('Prop Drill Pipe Inp Report'!AA528="X",1,IF('Prop Drill Pipe Inp Report'!AB528="X",1,IF('Prop Drill Pipe Inp Report'!AC528="X",1,IF('Prop Drill Pipe Inp Report'!AD528="X",1,IF('Prop Drill Pipe Inp Report'!AE528="X",1,IF('Prop Drill Pipe Inp Report'!AF528="X",1,IF('Prop Drill Pipe Inp Report'!AG528="X",1,IF('Prop Drill Pipe Inp Report'!AH528="X",1,IF('Prop Drill Pipe Inp Report'!AI528="X",1,IF('Prop Drill Pipe Inp Report'!AJ528="X",1,IF('Prop Drill Pipe Inp Report'!AK528="X",1,IF('Prop Drill Pipe Inp Report'!AL528="X",1,IF('Prop Drill Pipe Inp Report'!AM528="X",1,IF('Prop Drill Pipe Inp Report'!AN528="X",1,IF('Prop Drill Pipe Inp Report'!AO528="X",1,IF('Prop Drill Pipe Inp Report'!AP528="X",1,0)))))))))))))))))</f>
        <v>0</v>
      </c>
      <c r="J521">
        <f>IF('Prop Drill Pipe Inp Report'!AU528="X",1,IF('Prop Drill Pipe Inp Report'!AV528="X",1,IF('Prop Drill Pipe Inp Report'!AW528="X",1,IF('Prop Drill Pipe Inp Report'!AX528="X",1,IF('Prop Drill Pipe Inp Report'!AY528="X",1,IF('Prop Drill Pipe Inp Report'!AZ528="X",1,IF('Prop Drill Pipe Inp Report'!BA528="X",1,IF('Prop Drill Pipe Inp Report'!BB528="X",1,IF('Prop Drill Pipe Inp Report'!BC528="X",1,IF('Prop Drill Pipe Inp Report'!BD528="X",1,IF('Prop Drill Pipe Inp Report'!BE528="X",1,0)))))))))))</f>
        <v>0</v>
      </c>
    </row>
    <row r="522" spans="9:10" x14ac:dyDescent="0.25">
      <c r="I522">
        <f>IF('Prop Drill Pipe Inp Report'!Z529="X",1,IF('Prop Drill Pipe Inp Report'!AA529="X",1,IF('Prop Drill Pipe Inp Report'!AB529="X",1,IF('Prop Drill Pipe Inp Report'!AC529="X",1,IF('Prop Drill Pipe Inp Report'!AD529="X",1,IF('Prop Drill Pipe Inp Report'!AE529="X",1,IF('Prop Drill Pipe Inp Report'!AF529="X",1,IF('Prop Drill Pipe Inp Report'!AG529="X",1,IF('Prop Drill Pipe Inp Report'!AH529="X",1,IF('Prop Drill Pipe Inp Report'!AI529="X",1,IF('Prop Drill Pipe Inp Report'!AJ529="X",1,IF('Prop Drill Pipe Inp Report'!AK529="X",1,IF('Prop Drill Pipe Inp Report'!AL529="X",1,IF('Prop Drill Pipe Inp Report'!AM529="X",1,IF('Prop Drill Pipe Inp Report'!AN529="X",1,IF('Prop Drill Pipe Inp Report'!AO529="X",1,IF('Prop Drill Pipe Inp Report'!AP529="X",1,0)))))))))))))))))</f>
        <v>0</v>
      </c>
      <c r="J522">
        <f>IF('Prop Drill Pipe Inp Report'!AU529="X",1,IF('Prop Drill Pipe Inp Report'!AV529="X",1,IF('Prop Drill Pipe Inp Report'!AW529="X",1,IF('Prop Drill Pipe Inp Report'!AX529="X",1,IF('Prop Drill Pipe Inp Report'!AY529="X",1,IF('Prop Drill Pipe Inp Report'!AZ529="X",1,IF('Prop Drill Pipe Inp Report'!BA529="X",1,IF('Prop Drill Pipe Inp Report'!BB529="X",1,IF('Prop Drill Pipe Inp Report'!BC529="X",1,IF('Prop Drill Pipe Inp Report'!BD529="X",1,IF('Prop Drill Pipe Inp Report'!BE529="X",1,0)))))))))))</f>
        <v>0</v>
      </c>
    </row>
    <row r="523" spans="9:10" x14ac:dyDescent="0.25">
      <c r="I523">
        <f>IF('Prop Drill Pipe Inp Report'!Z530="X",1,IF('Prop Drill Pipe Inp Report'!AA530="X",1,IF('Prop Drill Pipe Inp Report'!AB530="X",1,IF('Prop Drill Pipe Inp Report'!AC530="X",1,IF('Prop Drill Pipe Inp Report'!AD530="X",1,IF('Prop Drill Pipe Inp Report'!AE530="X",1,IF('Prop Drill Pipe Inp Report'!AF530="X",1,IF('Prop Drill Pipe Inp Report'!AG530="X",1,IF('Prop Drill Pipe Inp Report'!AH530="X",1,IF('Prop Drill Pipe Inp Report'!AI530="X",1,IF('Prop Drill Pipe Inp Report'!AJ530="X",1,IF('Prop Drill Pipe Inp Report'!AK530="X",1,IF('Prop Drill Pipe Inp Report'!AL530="X",1,IF('Prop Drill Pipe Inp Report'!AM530="X",1,IF('Prop Drill Pipe Inp Report'!AN530="X",1,IF('Prop Drill Pipe Inp Report'!AO530="X",1,IF('Prop Drill Pipe Inp Report'!AP530="X",1,0)))))))))))))))))</f>
        <v>0</v>
      </c>
      <c r="J523">
        <f>IF('Prop Drill Pipe Inp Report'!AU530="X",1,IF('Prop Drill Pipe Inp Report'!AV530="X",1,IF('Prop Drill Pipe Inp Report'!AW530="X",1,IF('Prop Drill Pipe Inp Report'!AX530="X",1,IF('Prop Drill Pipe Inp Report'!AY530="X",1,IF('Prop Drill Pipe Inp Report'!AZ530="X",1,IF('Prop Drill Pipe Inp Report'!BA530="X",1,IF('Prop Drill Pipe Inp Report'!BB530="X",1,IF('Prop Drill Pipe Inp Report'!BC530="X",1,IF('Prop Drill Pipe Inp Report'!BD530="X",1,IF('Prop Drill Pipe Inp Report'!BE530="X",1,0)))))))))))</f>
        <v>0</v>
      </c>
    </row>
    <row r="524" spans="9:10" x14ac:dyDescent="0.25">
      <c r="I524">
        <f>IF('Prop Drill Pipe Inp Report'!Z531="X",1,IF('Prop Drill Pipe Inp Report'!AA531="X",1,IF('Prop Drill Pipe Inp Report'!AB531="X",1,IF('Prop Drill Pipe Inp Report'!AC531="X",1,IF('Prop Drill Pipe Inp Report'!AD531="X",1,IF('Prop Drill Pipe Inp Report'!AE531="X",1,IF('Prop Drill Pipe Inp Report'!AF531="X",1,IF('Prop Drill Pipe Inp Report'!AG531="X",1,IF('Prop Drill Pipe Inp Report'!AH531="X",1,IF('Prop Drill Pipe Inp Report'!AI531="X",1,IF('Prop Drill Pipe Inp Report'!AJ531="X",1,IF('Prop Drill Pipe Inp Report'!AK531="X",1,IF('Prop Drill Pipe Inp Report'!AL531="X",1,IF('Prop Drill Pipe Inp Report'!AM531="X",1,IF('Prop Drill Pipe Inp Report'!AN531="X",1,IF('Prop Drill Pipe Inp Report'!AO531="X",1,IF('Prop Drill Pipe Inp Report'!AP531="X",1,0)))))))))))))))))</f>
        <v>0</v>
      </c>
      <c r="J524">
        <f>IF('Prop Drill Pipe Inp Report'!AU531="X",1,IF('Prop Drill Pipe Inp Report'!AV531="X",1,IF('Prop Drill Pipe Inp Report'!AW531="X",1,IF('Prop Drill Pipe Inp Report'!AX531="X",1,IF('Prop Drill Pipe Inp Report'!AY531="X",1,IF('Prop Drill Pipe Inp Report'!AZ531="X",1,IF('Prop Drill Pipe Inp Report'!BA531="X",1,IF('Prop Drill Pipe Inp Report'!BB531="X",1,IF('Prop Drill Pipe Inp Report'!BC531="X",1,IF('Prop Drill Pipe Inp Report'!BD531="X",1,IF('Prop Drill Pipe Inp Report'!BE531="X",1,0)))))))))))</f>
        <v>0</v>
      </c>
    </row>
    <row r="525" spans="9:10" x14ac:dyDescent="0.25">
      <c r="I525">
        <f>IF('Prop Drill Pipe Inp Report'!Z532="X",1,IF('Prop Drill Pipe Inp Report'!AA532="X",1,IF('Prop Drill Pipe Inp Report'!AB532="X",1,IF('Prop Drill Pipe Inp Report'!AC532="X",1,IF('Prop Drill Pipe Inp Report'!AD532="X",1,IF('Prop Drill Pipe Inp Report'!AE532="X",1,IF('Prop Drill Pipe Inp Report'!AF532="X",1,IF('Prop Drill Pipe Inp Report'!AG532="X",1,IF('Prop Drill Pipe Inp Report'!AH532="X",1,IF('Prop Drill Pipe Inp Report'!AI532="X",1,IF('Prop Drill Pipe Inp Report'!AJ532="X",1,IF('Prop Drill Pipe Inp Report'!AK532="X",1,IF('Prop Drill Pipe Inp Report'!AL532="X",1,IF('Prop Drill Pipe Inp Report'!AM532="X",1,IF('Prop Drill Pipe Inp Report'!AN532="X",1,IF('Prop Drill Pipe Inp Report'!AO532="X",1,IF('Prop Drill Pipe Inp Report'!AP532="X",1,0)))))))))))))))))</f>
        <v>0</v>
      </c>
      <c r="J525">
        <f>IF('Prop Drill Pipe Inp Report'!AU532="X",1,IF('Prop Drill Pipe Inp Report'!AV532="X",1,IF('Prop Drill Pipe Inp Report'!AW532="X",1,IF('Prop Drill Pipe Inp Report'!AX532="X",1,IF('Prop Drill Pipe Inp Report'!AY532="X",1,IF('Prop Drill Pipe Inp Report'!AZ532="X",1,IF('Prop Drill Pipe Inp Report'!BA532="X",1,IF('Prop Drill Pipe Inp Report'!BB532="X",1,IF('Prop Drill Pipe Inp Report'!BC532="X",1,IF('Prop Drill Pipe Inp Report'!BD532="X",1,IF('Prop Drill Pipe Inp Report'!BE532="X",1,0)))))))))))</f>
        <v>0</v>
      </c>
    </row>
    <row r="526" spans="9:10" x14ac:dyDescent="0.25">
      <c r="I526">
        <f>IF('Prop Drill Pipe Inp Report'!Z533="X",1,IF('Prop Drill Pipe Inp Report'!AA533="X",1,IF('Prop Drill Pipe Inp Report'!AB533="X",1,IF('Prop Drill Pipe Inp Report'!AC533="X",1,IF('Prop Drill Pipe Inp Report'!AD533="X",1,IF('Prop Drill Pipe Inp Report'!AE533="X",1,IF('Prop Drill Pipe Inp Report'!AF533="X",1,IF('Prop Drill Pipe Inp Report'!AG533="X",1,IF('Prop Drill Pipe Inp Report'!AH533="X",1,IF('Prop Drill Pipe Inp Report'!AI533="X",1,IF('Prop Drill Pipe Inp Report'!AJ533="X",1,IF('Prop Drill Pipe Inp Report'!AK533="X",1,IF('Prop Drill Pipe Inp Report'!AL533="X",1,IF('Prop Drill Pipe Inp Report'!AM533="X",1,IF('Prop Drill Pipe Inp Report'!AN533="X",1,IF('Prop Drill Pipe Inp Report'!AO533="X",1,IF('Prop Drill Pipe Inp Report'!AP533="X",1,0)))))))))))))))))</f>
        <v>0</v>
      </c>
      <c r="J526">
        <f>IF('Prop Drill Pipe Inp Report'!AU533="X",1,IF('Prop Drill Pipe Inp Report'!AV533="X",1,IF('Prop Drill Pipe Inp Report'!AW533="X",1,IF('Prop Drill Pipe Inp Report'!AX533="X",1,IF('Prop Drill Pipe Inp Report'!AY533="X",1,IF('Prop Drill Pipe Inp Report'!AZ533="X",1,IF('Prop Drill Pipe Inp Report'!BA533="X",1,IF('Prop Drill Pipe Inp Report'!BB533="X",1,IF('Prop Drill Pipe Inp Report'!BC533="X",1,IF('Prop Drill Pipe Inp Report'!BD533="X",1,IF('Prop Drill Pipe Inp Report'!BE533="X",1,0)))))))))))</f>
        <v>0</v>
      </c>
    </row>
    <row r="527" spans="9:10" x14ac:dyDescent="0.25">
      <c r="I527">
        <f>IF('Prop Drill Pipe Inp Report'!Z534="X",1,IF('Prop Drill Pipe Inp Report'!AA534="X",1,IF('Prop Drill Pipe Inp Report'!AB534="X",1,IF('Prop Drill Pipe Inp Report'!AC534="X",1,IF('Prop Drill Pipe Inp Report'!AD534="X",1,IF('Prop Drill Pipe Inp Report'!AE534="X",1,IF('Prop Drill Pipe Inp Report'!AF534="X",1,IF('Prop Drill Pipe Inp Report'!AG534="X",1,IF('Prop Drill Pipe Inp Report'!AH534="X",1,IF('Prop Drill Pipe Inp Report'!AI534="X",1,IF('Prop Drill Pipe Inp Report'!AJ534="X",1,IF('Prop Drill Pipe Inp Report'!AK534="X",1,IF('Prop Drill Pipe Inp Report'!AL534="X",1,IF('Prop Drill Pipe Inp Report'!AM534="X",1,IF('Prop Drill Pipe Inp Report'!AN534="X",1,IF('Prop Drill Pipe Inp Report'!AO534="X",1,IF('Prop Drill Pipe Inp Report'!AP534="X",1,0)))))))))))))))))</f>
        <v>0</v>
      </c>
      <c r="J527">
        <f>IF('Prop Drill Pipe Inp Report'!AU534="X",1,IF('Prop Drill Pipe Inp Report'!AV534="X",1,IF('Prop Drill Pipe Inp Report'!AW534="X",1,IF('Prop Drill Pipe Inp Report'!AX534="X",1,IF('Prop Drill Pipe Inp Report'!AY534="X",1,IF('Prop Drill Pipe Inp Report'!AZ534="X",1,IF('Prop Drill Pipe Inp Report'!BA534="X",1,IF('Prop Drill Pipe Inp Report'!BB534="X",1,IF('Prop Drill Pipe Inp Report'!BC534="X",1,IF('Prop Drill Pipe Inp Report'!BD534="X",1,IF('Prop Drill Pipe Inp Report'!BE534="X",1,0)))))))))))</f>
        <v>0</v>
      </c>
    </row>
    <row r="528" spans="9:10" x14ac:dyDescent="0.25">
      <c r="I528">
        <f>IF('Prop Drill Pipe Inp Report'!Z535="X",1,IF('Prop Drill Pipe Inp Report'!AA535="X",1,IF('Prop Drill Pipe Inp Report'!AB535="X",1,IF('Prop Drill Pipe Inp Report'!AC535="X",1,IF('Prop Drill Pipe Inp Report'!AD535="X",1,IF('Prop Drill Pipe Inp Report'!AE535="X",1,IF('Prop Drill Pipe Inp Report'!AF535="X",1,IF('Prop Drill Pipe Inp Report'!AG535="X",1,IF('Prop Drill Pipe Inp Report'!AH535="X",1,IF('Prop Drill Pipe Inp Report'!AI535="X",1,IF('Prop Drill Pipe Inp Report'!AJ535="X",1,IF('Prop Drill Pipe Inp Report'!AK535="X",1,IF('Prop Drill Pipe Inp Report'!AL535="X",1,IF('Prop Drill Pipe Inp Report'!AM535="X",1,IF('Prop Drill Pipe Inp Report'!AN535="X",1,IF('Prop Drill Pipe Inp Report'!AO535="X",1,IF('Prop Drill Pipe Inp Report'!AP535="X",1,0)))))))))))))))))</f>
        <v>0</v>
      </c>
      <c r="J528">
        <f>IF('Prop Drill Pipe Inp Report'!AU535="X",1,IF('Prop Drill Pipe Inp Report'!AV535="X",1,IF('Prop Drill Pipe Inp Report'!AW535="X",1,IF('Prop Drill Pipe Inp Report'!AX535="X",1,IF('Prop Drill Pipe Inp Report'!AY535="X",1,IF('Prop Drill Pipe Inp Report'!AZ535="X",1,IF('Prop Drill Pipe Inp Report'!BA535="X",1,IF('Prop Drill Pipe Inp Report'!BB535="X",1,IF('Prop Drill Pipe Inp Report'!BC535="X",1,IF('Prop Drill Pipe Inp Report'!BD535="X",1,IF('Prop Drill Pipe Inp Report'!BE535="X",1,0)))))))))))</f>
        <v>0</v>
      </c>
    </row>
    <row r="529" spans="9:10" x14ac:dyDescent="0.25">
      <c r="I529">
        <f>IF('Prop Drill Pipe Inp Report'!Z536="X",1,IF('Prop Drill Pipe Inp Report'!AA536="X",1,IF('Prop Drill Pipe Inp Report'!AB536="X",1,IF('Prop Drill Pipe Inp Report'!AC536="X",1,IF('Prop Drill Pipe Inp Report'!AD536="X",1,IF('Prop Drill Pipe Inp Report'!AE536="X",1,IF('Prop Drill Pipe Inp Report'!AF536="X",1,IF('Prop Drill Pipe Inp Report'!AG536="X",1,IF('Prop Drill Pipe Inp Report'!AH536="X",1,IF('Prop Drill Pipe Inp Report'!AI536="X",1,IF('Prop Drill Pipe Inp Report'!AJ536="X",1,IF('Prop Drill Pipe Inp Report'!AK536="X",1,IF('Prop Drill Pipe Inp Report'!AL536="X",1,IF('Prop Drill Pipe Inp Report'!AM536="X",1,IF('Prop Drill Pipe Inp Report'!AN536="X",1,IF('Prop Drill Pipe Inp Report'!AO536="X",1,IF('Prop Drill Pipe Inp Report'!AP536="X",1,0)))))))))))))))))</f>
        <v>0</v>
      </c>
      <c r="J529">
        <f>IF('Prop Drill Pipe Inp Report'!AU536="X",1,IF('Prop Drill Pipe Inp Report'!AV536="X",1,IF('Prop Drill Pipe Inp Report'!AW536="X",1,IF('Prop Drill Pipe Inp Report'!AX536="X",1,IF('Prop Drill Pipe Inp Report'!AY536="X",1,IF('Prop Drill Pipe Inp Report'!AZ536="X",1,IF('Prop Drill Pipe Inp Report'!BA536="X",1,IF('Prop Drill Pipe Inp Report'!BB536="X",1,IF('Prop Drill Pipe Inp Report'!BC536="X",1,IF('Prop Drill Pipe Inp Report'!BD536="X",1,IF('Prop Drill Pipe Inp Report'!BE536="X",1,0)))))))))))</f>
        <v>0</v>
      </c>
    </row>
    <row r="530" spans="9:10" x14ac:dyDescent="0.25">
      <c r="I530">
        <f>IF('Prop Drill Pipe Inp Report'!Z537="X",1,IF('Prop Drill Pipe Inp Report'!AA537="X",1,IF('Prop Drill Pipe Inp Report'!AB537="X",1,IF('Prop Drill Pipe Inp Report'!AC537="X",1,IF('Prop Drill Pipe Inp Report'!AD537="X",1,IF('Prop Drill Pipe Inp Report'!AE537="X",1,IF('Prop Drill Pipe Inp Report'!AF537="X",1,IF('Prop Drill Pipe Inp Report'!AG537="X",1,IF('Prop Drill Pipe Inp Report'!AH537="X",1,IF('Prop Drill Pipe Inp Report'!AI537="X",1,IF('Prop Drill Pipe Inp Report'!AJ537="X",1,IF('Prop Drill Pipe Inp Report'!AK537="X",1,IF('Prop Drill Pipe Inp Report'!AL537="X",1,IF('Prop Drill Pipe Inp Report'!AM537="X",1,IF('Prop Drill Pipe Inp Report'!AN537="X",1,IF('Prop Drill Pipe Inp Report'!AO537="X",1,IF('Prop Drill Pipe Inp Report'!AP537="X",1,0)))))))))))))))))</f>
        <v>0</v>
      </c>
      <c r="J530">
        <f>IF('Prop Drill Pipe Inp Report'!AU537="X",1,IF('Prop Drill Pipe Inp Report'!AV537="X",1,IF('Prop Drill Pipe Inp Report'!AW537="X",1,IF('Prop Drill Pipe Inp Report'!AX537="X",1,IF('Prop Drill Pipe Inp Report'!AY537="X",1,IF('Prop Drill Pipe Inp Report'!AZ537="X",1,IF('Prop Drill Pipe Inp Report'!BA537="X",1,IF('Prop Drill Pipe Inp Report'!BB537="X",1,IF('Prop Drill Pipe Inp Report'!BC537="X",1,IF('Prop Drill Pipe Inp Report'!BD537="X",1,IF('Prop Drill Pipe Inp Report'!BE537="X",1,0)))))))))))</f>
        <v>0</v>
      </c>
    </row>
    <row r="531" spans="9:10" x14ac:dyDescent="0.25">
      <c r="I531">
        <f>IF('Prop Drill Pipe Inp Report'!Z538="X",1,IF('Prop Drill Pipe Inp Report'!AA538="X",1,IF('Prop Drill Pipe Inp Report'!AB538="X",1,IF('Prop Drill Pipe Inp Report'!AC538="X",1,IF('Prop Drill Pipe Inp Report'!AD538="X",1,IF('Prop Drill Pipe Inp Report'!AE538="X",1,IF('Prop Drill Pipe Inp Report'!AF538="X",1,IF('Prop Drill Pipe Inp Report'!AG538="X",1,IF('Prop Drill Pipe Inp Report'!AH538="X",1,IF('Prop Drill Pipe Inp Report'!AI538="X",1,IF('Prop Drill Pipe Inp Report'!AJ538="X",1,IF('Prop Drill Pipe Inp Report'!AK538="X",1,IF('Prop Drill Pipe Inp Report'!AL538="X",1,IF('Prop Drill Pipe Inp Report'!AM538="X",1,IF('Prop Drill Pipe Inp Report'!AN538="X",1,IF('Prop Drill Pipe Inp Report'!AO538="X",1,IF('Prop Drill Pipe Inp Report'!AP538="X",1,0)))))))))))))))))</f>
        <v>0</v>
      </c>
      <c r="J531">
        <f>IF('Prop Drill Pipe Inp Report'!AU538="X",1,IF('Prop Drill Pipe Inp Report'!AV538="X",1,IF('Prop Drill Pipe Inp Report'!AW538="X",1,IF('Prop Drill Pipe Inp Report'!AX538="X",1,IF('Prop Drill Pipe Inp Report'!AY538="X",1,IF('Prop Drill Pipe Inp Report'!AZ538="X",1,IF('Prop Drill Pipe Inp Report'!BA538="X",1,IF('Prop Drill Pipe Inp Report'!BB538="X",1,IF('Prop Drill Pipe Inp Report'!BC538="X",1,IF('Prop Drill Pipe Inp Report'!BD538="X",1,IF('Prop Drill Pipe Inp Report'!BE538="X",1,0)))))))))))</f>
        <v>0</v>
      </c>
    </row>
    <row r="532" spans="9:10" x14ac:dyDescent="0.25">
      <c r="I532">
        <f>IF('Prop Drill Pipe Inp Report'!Z539="X",1,IF('Prop Drill Pipe Inp Report'!AA539="X",1,IF('Prop Drill Pipe Inp Report'!AB539="X",1,IF('Prop Drill Pipe Inp Report'!AC539="X",1,IF('Prop Drill Pipe Inp Report'!AD539="X",1,IF('Prop Drill Pipe Inp Report'!AE539="X",1,IF('Prop Drill Pipe Inp Report'!AF539="X",1,IF('Prop Drill Pipe Inp Report'!AG539="X",1,IF('Prop Drill Pipe Inp Report'!AH539="X",1,IF('Prop Drill Pipe Inp Report'!AI539="X",1,IF('Prop Drill Pipe Inp Report'!AJ539="X",1,IF('Prop Drill Pipe Inp Report'!AK539="X",1,IF('Prop Drill Pipe Inp Report'!AL539="X",1,IF('Prop Drill Pipe Inp Report'!AM539="X",1,IF('Prop Drill Pipe Inp Report'!AN539="X",1,IF('Prop Drill Pipe Inp Report'!AO539="X",1,IF('Prop Drill Pipe Inp Report'!AP539="X",1,0)))))))))))))))))</f>
        <v>0</v>
      </c>
      <c r="J532">
        <f>IF('Prop Drill Pipe Inp Report'!AU539="X",1,IF('Prop Drill Pipe Inp Report'!AV539="X",1,IF('Prop Drill Pipe Inp Report'!AW539="X",1,IF('Prop Drill Pipe Inp Report'!AX539="X",1,IF('Prop Drill Pipe Inp Report'!AY539="X",1,IF('Prop Drill Pipe Inp Report'!AZ539="X",1,IF('Prop Drill Pipe Inp Report'!BA539="X",1,IF('Prop Drill Pipe Inp Report'!BB539="X",1,IF('Prop Drill Pipe Inp Report'!BC539="X",1,IF('Prop Drill Pipe Inp Report'!BD539="X",1,IF('Prop Drill Pipe Inp Report'!BE539="X",1,0)))))))))))</f>
        <v>0</v>
      </c>
    </row>
    <row r="533" spans="9:10" x14ac:dyDescent="0.25">
      <c r="I533">
        <f>IF('Prop Drill Pipe Inp Report'!Z540="X",1,IF('Prop Drill Pipe Inp Report'!AA540="X",1,IF('Prop Drill Pipe Inp Report'!AB540="X",1,IF('Prop Drill Pipe Inp Report'!AC540="X",1,IF('Prop Drill Pipe Inp Report'!AD540="X",1,IF('Prop Drill Pipe Inp Report'!AE540="X",1,IF('Prop Drill Pipe Inp Report'!AF540="X",1,IF('Prop Drill Pipe Inp Report'!AG540="X",1,IF('Prop Drill Pipe Inp Report'!AH540="X",1,IF('Prop Drill Pipe Inp Report'!AI540="X",1,IF('Prop Drill Pipe Inp Report'!AJ540="X",1,IF('Prop Drill Pipe Inp Report'!AK540="X",1,IF('Prop Drill Pipe Inp Report'!AL540="X",1,IF('Prop Drill Pipe Inp Report'!AM540="X",1,IF('Prop Drill Pipe Inp Report'!AN540="X",1,IF('Prop Drill Pipe Inp Report'!AO540="X",1,IF('Prop Drill Pipe Inp Report'!AP540="X",1,0)))))))))))))))))</f>
        <v>0</v>
      </c>
      <c r="J533">
        <f>IF('Prop Drill Pipe Inp Report'!AU540="X",1,IF('Prop Drill Pipe Inp Report'!AV540="X",1,IF('Prop Drill Pipe Inp Report'!AW540="X",1,IF('Prop Drill Pipe Inp Report'!AX540="X",1,IF('Prop Drill Pipe Inp Report'!AY540="X",1,IF('Prop Drill Pipe Inp Report'!AZ540="X",1,IF('Prop Drill Pipe Inp Report'!BA540="X",1,IF('Prop Drill Pipe Inp Report'!BB540="X",1,IF('Prop Drill Pipe Inp Report'!BC540="X",1,IF('Prop Drill Pipe Inp Report'!BD540="X",1,IF('Prop Drill Pipe Inp Report'!BE540="X",1,0)))))))))))</f>
        <v>0</v>
      </c>
    </row>
    <row r="534" spans="9:10" x14ac:dyDescent="0.25">
      <c r="I534">
        <f>IF('Prop Drill Pipe Inp Report'!Z541="X",1,IF('Prop Drill Pipe Inp Report'!AA541="X",1,IF('Prop Drill Pipe Inp Report'!AB541="X",1,IF('Prop Drill Pipe Inp Report'!AC541="X",1,IF('Prop Drill Pipe Inp Report'!AD541="X",1,IF('Prop Drill Pipe Inp Report'!AE541="X",1,IF('Prop Drill Pipe Inp Report'!AF541="X",1,IF('Prop Drill Pipe Inp Report'!AG541="X",1,IF('Prop Drill Pipe Inp Report'!AH541="X",1,IF('Prop Drill Pipe Inp Report'!AI541="X",1,IF('Prop Drill Pipe Inp Report'!AJ541="X",1,IF('Prop Drill Pipe Inp Report'!AK541="X",1,IF('Prop Drill Pipe Inp Report'!AL541="X",1,IF('Prop Drill Pipe Inp Report'!AM541="X",1,IF('Prop Drill Pipe Inp Report'!AN541="X",1,IF('Prop Drill Pipe Inp Report'!AO541="X",1,IF('Prop Drill Pipe Inp Report'!AP541="X",1,0)))))))))))))))))</f>
        <v>0</v>
      </c>
      <c r="J534">
        <f>IF('Prop Drill Pipe Inp Report'!AU541="X",1,IF('Prop Drill Pipe Inp Report'!AV541="X",1,IF('Prop Drill Pipe Inp Report'!AW541="X",1,IF('Prop Drill Pipe Inp Report'!AX541="X",1,IF('Prop Drill Pipe Inp Report'!AY541="X",1,IF('Prop Drill Pipe Inp Report'!AZ541="X",1,IF('Prop Drill Pipe Inp Report'!BA541="X",1,IF('Prop Drill Pipe Inp Report'!BB541="X",1,IF('Prop Drill Pipe Inp Report'!BC541="X",1,IF('Prop Drill Pipe Inp Report'!BD541="X",1,IF('Prop Drill Pipe Inp Report'!BE541="X",1,0)))))))))))</f>
        <v>0</v>
      </c>
    </row>
    <row r="535" spans="9:10" x14ac:dyDescent="0.25">
      <c r="I535">
        <f>IF('Prop Drill Pipe Inp Report'!Z542="X",1,IF('Prop Drill Pipe Inp Report'!AA542="X",1,IF('Prop Drill Pipe Inp Report'!AB542="X",1,IF('Prop Drill Pipe Inp Report'!AC542="X",1,IF('Prop Drill Pipe Inp Report'!AD542="X",1,IF('Prop Drill Pipe Inp Report'!AE542="X",1,IF('Prop Drill Pipe Inp Report'!AF542="X",1,IF('Prop Drill Pipe Inp Report'!AG542="X",1,IF('Prop Drill Pipe Inp Report'!AH542="X",1,IF('Prop Drill Pipe Inp Report'!AI542="X",1,IF('Prop Drill Pipe Inp Report'!AJ542="X",1,IF('Prop Drill Pipe Inp Report'!AK542="X",1,IF('Prop Drill Pipe Inp Report'!AL542="X",1,IF('Prop Drill Pipe Inp Report'!AM542="X",1,IF('Prop Drill Pipe Inp Report'!AN542="X",1,IF('Prop Drill Pipe Inp Report'!AO542="X",1,IF('Prop Drill Pipe Inp Report'!AP542="X",1,0)))))))))))))))))</f>
        <v>0</v>
      </c>
      <c r="J535">
        <f>IF('Prop Drill Pipe Inp Report'!AU542="X",1,IF('Prop Drill Pipe Inp Report'!AV542="X",1,IF('Prop Drill Pipe Inp Report'!AW542="X",1,IF('Prop Drill Pipe Inp Report'!AX542="X",1,IF('Prop Drill Pipe Inp Report'!AY542="X",1,IF('Prop Drill Pipe Inp Report'!AZ542="X",1,IF('Prop Drill Pipe Inp Report'!BA542="X",1,IF('Prop Drill Pipe Inp Report'!BB542="X",1,IF('Prop Drill Pipe Inp Report'!BC542="X",1,IF('Prop Drill Pipe Inp Report'!BD542="X",1,IF('Prop Drill Pipe Inp Report'!BE542="X",1,0)))))))))))</f>
        <v>0</v>
      </c>
    </row>
    <row r="536" spans="9:10" x14ac:dyDescent="0.25">
      <c r="I536">
        <f>IF('Prop Drill Pipe Inp Report'!Z543="X",1,IF('Prop Drill Pipe Inp Report'!AA543="X",1,IF('Prop Drill Pipe Inp Report'!AB543="X",1,IF('Prop Drill Pipe Inp Report'!AC543="X",1,IF('Prop Drill Pipe Inp Report'!AD543="X",1,IF('Prop Drill Pipe Inp Report'!AE543="X",1,IF('Prop Drill Pipe Inp Report'!AF543="X",1,IF('Prop Drill Pipe Inp Report'!AG543="X",1,IF('Prop Drill Pipe Inp Report'!AH543="X",1,IF('Prop Drill Pipe Inp Report'!AI543="X",1,IF('Prop Drill Pipe Inp Report'!AJ543="X",1,IF('Prop Drill Pipe Inp Report'!AK543="X",1,IF('Prop Drill Pipe Inp Report'!AL543="X",1,IF('Prop Drill Pipe Inp Report'!AM543="X",1,IF('Prop Drill Pipe Inp Report'!AN543="X",1,IF('Prop Drill Pipe Inp Report'!AO543="X",1,IF('Prop Drill Pipe Inp Report'!AP543="X",1,0)))))))))))))))))</f>
        <v>0</v>
      </c>
      <c r="J536">
        <f>IF('Prop Drill Pipe Inp Report'!AU543="X",1,IF('Prop Drill Pipe Inp Report'!AV543="X",1,IF('Prop Drill Pipe Inp Report'!AW543="X",1,IF('Prop Drill Pipe Inp Report'!AX543="X",1,IF('Prop Drill Pipe Inp Report'!AY543="X",1,IF('Prop Drill Pipe Inp Report'!AZ543="X",1,IF('Prop Drill Pipe Inp Report'!BA543="X",1,IF('Prop Drill Pipe Inp Report'!BB543="X",1,IF('Prop Drill Pipe Inp Report'!BC543="X",1,IF('Prop Drill Pipe Inp Report'!BD543="X",1,IF('Prop Drill Pipe Inp Report'!BE543="X",1,0)))))))))))</f>
        <v>0</v>
      </c>
    </row>
    <row r="537" spans="9:10" x14ac:dyDescent="0.25">
      <c r="I537">
        <f>IF('Prop Drill Pipe Inp Report'!Z544="X",1,IF('Prop Drill Pipe Inp Report'!AA544="X",1,IF('Prop Drill Pipe Inp Report'!AB544="X",1,IF('Prop Drill Pipe Inp Report'!AC544="X",1,IF('Prop Drill Pipe Inp Report'!AD544="X",1,IF('Prop Drill Pipe Inp Report'!AE544="X",1,IF('Prop Drill Pipe Inp Report'!AF544="X",1,IF('Prop Drill Pipe Inp Report'!AG544="X",1,IF('Prop Drill Pipe Inp Report'!AH544="X",1,IF('Prop Drill Pipe Inp Report'!AI544="X",1,IF('Prop Drill Pipe Inp Report'!AJ544="X",1,IF('Prop Drill Pipe Inp Report'!AK544="X",1,IF('Prop Drill Pipe Inp Report'!AL544="X",1,IF('Prop Drill Pipe Inp Report'!AM544="X",1,IF('Prop Drill Pipe Inp Report'!AN544="X",1,IF('Prop Drill Pipe Inp Report'!AO544="X",1,IF('Prop Drill Pipe Inp Report'!AP544="X",1,0)))))))))))))))))</f>
        <v>0</v>
      </c>
      <c r="J537">
        <f>IF('Prop Drill Pipe Inp Report'!AU544="X",1,IF('Prop Drill Pipe Inp Report'!AV544="X",1,IF('Prop Drill Pipe Inp Report'!AW544="X",1,IF('Prop Drill Pipe Inp Report'!AX544="X",1,IF('Prop Drill Pipe Inp Report'!AY544="X",1,IF('Prop Drill Pipe Inp Report'!AZ544="X",1,IF('Prop Drill Pipe Inp Report'!BA544="X",1,IF('Prop Drill Pipe Inp Report'!BB544="X",1,IF('Prop Drill Pipe Inp Report'!BC544="X",1,IF('Prop Drill Pipe Inp Report'!BD544="X",1,IF('Prop Drill Pipe Inp Report'!BE544="X",1,0)))))))))))</f>
        <v>0</v>
      </c>
    </row>
    <row r="538" spans="9:10" x14ac:dyDescent="0.25">
      <c r="I538">
        <f>IF('Prop Drill Pipe Inp Report'!Z545="X",1,IF('Prop Drill Pipe Inp Report'!AA545="X",1,IF('Prop Drill Pipe Inp Report'!AB545="X",1,IF('Prop Drill Pipe Inp Report'!AC545="X",1,IF('Prop Drill Pipe Inp Report'!AD545="X",1,IF('Prop Drill Pipe Inp Report'!AE545="X",1,IF('Prop Drill Pipe Inp Report'!AF545="X",1,IF('Prop Drill Pipe Inp Report'!AG545="X",1,IF('Prop Drill Pipe Inp Report'!AH545="X",1,IF('Prop Drill Pipe Inp Report'!AI545="X",1,IF('Prop Drill Pipe Inp Report'!AJ545="X",1,IF('Prop Drill Pipe Inp Report'!AK545="X",1,IF('Prop Drill Pipe Inp Report'!AL545="X",1,IF('Prop Drill Pipe Inp Report'!AM545="X",1,IF('Prop Drill Pipe Inp Report'!AN545="X",1,IF('Prop Drill Pipe Inp Report'!AO545="X",1,IF('Prop Drill Pipe Inp Report'!AP545="X",1,0)))))))))))))))))</f>
        <v>0</v>
      </c>
      <c r="J538">
        <f>IF('Prop Drill Pipe Inp Report'!AU545="X",1,IF('Prop Drill Pipe Inp Report'!AV545="X",1,IF('Prop Drill Pipe Inp Report'!AW545="X",1,IF('Prop Drill Pipe Inp Report'!AX545="X",1,IF('Prop Drill Pipe Inp Report'!AY545="X",1,IF('Prop Drill Pipe Inp Report'!AZ545="X",1,IF('Prop Drill Pipe Inp Report'!BA545="X",1,IF('Prop Drill Pipe Inp Report'!BB545="X",1,IF('Prop Drill Pipe Inp Report'!BC545="X",1,IF('Prop Drill Pipe Inp Report'!BD545="X",1,IF('Prop Drill Pipe Inp Report'!BE545="X",1,0)))))))))))</f>
        <v>0</v>
      </c>
    </row>
    <row r="539" spans="9:10" x14ac:dyDescent="0.25">
      <c r="I539">
        <f>IF('Prop Drill Pipe Inp Report'!Z546="X",1,IF('Prop Drill Pipe Inp Report'!AA546="X",1,IF('Prop Drill Pipe Inp Report'!AB546="X",1,IF('Prop Drill Pipe Inp Report'!AC546="X",1,IF('Prop Drill Pipe Inp Report'!AD546="X",1,IF('Prop Drill Pipe Inp Report'!AE546="X",1,IF('Prop Drill Pipe Inp Report'!AF546="X",1,IF('Prop Drill Pipe Inp Report'!AG546="X",1,IF('Prop Drill Pipe Inp Report'!AH546="X",1,IF('Prop Drill Pipe Inp Report'!AI546="X",1,IF('Prop Drill Pipe Inp Report'!AJ546="X",1,IF('Prop Drill Pipe Inp Report'!AK546="X",1,IF('Prop Drill Pipe Inp Report'!AL546="X",1,IF('Prop Drill Pipe Inp Report'!AM546="X",1,IF('Prop Drill Pipe Inp Report'!AN546="X",1,IF('Prop Drill Pipe Inp Report'!AO546="X",1,IF('Prop Drill Pipe Inp Report'!AP546="X",1,0)))))))))))))))))</f>
        <v>0</v>
      </c>
      <c r="J539">
        <f>IF('Prop Drill Pipe Inp Report'!AU546="X",1,IF('Prop Drill Pipe Inp Report'!AV546="X",1,IF('Prop Drill Pipe Inp Report'!AW546="X",1,IF('Prop Drill Pipe Inp Report'!AX546="X",1,IF('Prop Drill Pipe Inp Report'!AY546="X",1,IF('Prop Drill Pipe Inp Report'!AZ546="X",1,IF('Prop Drill Pipe Inp Report'!BA546="X",1,IF('Prop Drill Pipe Inp Report'!BB546="X",1,IF('Prop Drill Pipe Inp Report'!BC546="X",1,IF('Prop Drill Pipe Inp Report'!BD546="X",1,IF('Prop Drill Pipe Inp Report'!BE546="X",1,0)))))))))))</f>
        <v>0</v>
      </c>
    </row>
    <row r="540" spans="9:10" x14ac:dyDescent="0.25">
      <c r="I540">
        <f>IF('Prop Drill Pipe Inp Report'!Z547="X",1,IF('Prop Drill Pipe Inp Report'!AA547="X",1,IF('Prop Drill Pipe Inp Report'!AB547="X",1,IF('Prop Drill Pipe Inp Report'!AC547="X",1,IF('Prop Drill Pipe Inp Report'!AD547="X",1,IF('Prop Drill Pipe Inp Report'!AE547="X",1,IF('Prop Drill Pipe Inp Report'!AF547="X",1,IF('Prop Drill Pipe Inp Report'!AG547="X",1,IF('Prop Drill Pipe Inp Report'!AH547="X",1,IF('Prop Drill Pipe Inp Report'!AI547="X",1,IF('Prop Drill Pipe Inp Report'!AJ547="X",1,IF('Prop Drill Pipe Inp Report'!AK547="X",1,IF('Prop Drill Pipe Inp Report'!AL547="X",1,IF('Prop Drill Pipe Inp Report'!AM547="X",1,IF('Prop Drill Pipe Inp Report'!AN547="X",1,IF('Prop Drill Pipe Inp Report'!AO547="X",1,IF('Prop Drill Pipe Inp Report'!AP547="X",1,0)))))))))))))))))</f>
        <v>0</v>
      </c>
      <c r="J540">
        <f>IF('Prop Drill Pipe Inp Report'!AU547="X",1,IF('Prop Drill Pipe Inp Report'!AV547="X",1,IF('Prop Drill Pipe Inp Report'!AW547="X",1,IF('Prop Drill Pipe Inp Report'!AX547="X",1,IF('Prop Drill Pipe Inp Report'!AY547="X",1,IF('Prop Drill Pipe Inp Report'!AZ547="X",1,IF('Prop Drill Pipe Inp Report'!BA547="X",1,IF('Prop Drill Pipe Inp Report'!BB547="X",1,IF('Prop Drill Pipe Inp Report'!BC547="X",1,IF('Prop Drill Pipe Inp Report'!BD547="X",1,IF('Prop Drill Pipe Inp Report'!BE547="X",1,0)))))))))))</f>
        <v>0</v>
      </c>
    </row>
    <row r="541" spans="9:10" x14ac:dyDescent="0.25">
      <c r="I541">
        <f>IF('Prop Drill Pipe Inp Report'!Z548="X",1,IF('Prop Drill Pipe Inp Report'!AA548="X",1,IF('Prop Drill Pipe Inp Report'!AB548="X",1,IF('Prop Drill Pipe Inp Report'!AC548="X",1,IF('Prop Drill Pipe Inp Report'!AD548="X",1,IF('Prop Drill Pipe Inp Report'!AE548="X",1,IF('Prop Drill Pipe Inp Report'!AF548="X",1,IF('Prop Drill Pipe Inp Report'!AG548="X",1,IF('Prop Drill Pipe Inp Report'!AH548="X",1,IF('Prop Drill Pipe Inp Report'!AI548="X",1,IF('Prop Drill Pipe Inp Report'!AJ548="X",1,IF('Prop Drill Pipe Inp Report'!AK548="X",1,IF('Prop Drill Pipe Inp Report'!AL548="X",1,IF('Prop Drill Pipe Inp Report'!AM548="X",1,IF('Prop Drill Pipe Inp Report'!AN548="X",1,IF('Prop Drill Pipe Inp Report'!AO548="X",1,IF('Prop Drill Pipe Inp Report'!AP548="X",1,0)))))))))))))))))</f>
        <v>0</v>
      </c>
      <c r="J541">
        <f>IF('Prop Drill Pipe Inp Report'!AU548="X",1,IF('Prop Drill Pipe Inp Report'!AV548="X",1,IF('Prop Drill Pipe Inp Report'!AW548="X",1,IF('Prop Drill Pipe Inp Report'!AX548="X",1,IF('Prop Drill Pipe Inp Report'!AY548="X",1,IF('Prop Drill Pipe Inp Report'!AZ548="X",1,IF('Prop Drill Pipe Inp Report'!BA548="X",1,IF('Prop Drill Pipe Inp Report'!BB548="X",1,IF('Prop Drill Pipe Inp Report'!BC548="X",1,IF('Prop Drill Pipe Inp Report'!BD548="X",1,IF('Prop Drill Pipe Inp Report'!BE548="X",1,0)))))))))))</f>
        <v>0</v>
      </c>
    </row>
    <row r="542" spans="9:10" x14ac:dyDescent="0.25">
      <c r="I542">
        <f>IF('Prop Drill Pipe Inp Report'!Z549="X",1,IF('Prop Drill Pipe Inp Report'!AA549="X",1,IF('Prop Drill Pipe Inp Report'!AB549="X",1,IF('Prop Drill Pipe Inp Report'!AC549="X",1,IF('Prop Drill Pipe Inp Report'!AD549="X",1,IF('Prop Drill Pipe Inp Report'!AE549="X",1,IF('Prop Drill Pipe Inp Report'!AF549="X",1,IF('Prop Drill Pipe Inp Report'!AG549="X",1,IF('Prop Drill Pipe Inp Report'!AH549="X",1,IF('Prop Drill Pipe Inp Report'!AI549="X",1,IF('Prop Drill Pipe Inp Report'!AJ549="X",1,IF('Prop Drill Pipe Inp Report'!AK549="X",1,IF('Prop Drill Pipe Inp Report'!AL549="X",1,IF('Prop Drill Pipe Inp Report'!AM549="X",1,IF('Prop Drill Pipe Inp Report'!AN549="X",1,IF('Prop Drill Pipe Inp Report'!AO549="X",1,IF('Prop Drill Pipe Inp Report'!AP549="X",1,0)))))))))))))))))</f>
        <v>0</v>
      </c>
      <c r="J542">
        <f>IF('Prop Drill Pipe Inp Report'!AU549="X",1,IF('Prop Drill Pipe Inp Report'!AV549="X",1,IF('Prop Drill Pipe Inp Report'!AW549="X",1,IF('Prop Drill Pipe Inp Report'!AX549="X",1,IF('Prop Drill Pipe Inp Report'!AY549="X",1,IF('Prop Drill Pipe Inp Report'!AZ549="X",1,IF('Prop Drill Pipe Inp Report'!BA549="X",1,IF('Prop Drill Pipe Inp Report'!BB549="X",1,IF('Prop Drill Pipe Inp Report'!BC549="X",1,IF('Prop Drill Pipe Inp Report'!BD549="X",1,IF('Prop Drill Pipe Inp Report'!BE549="X",1,0)))))))))))</f>
        <v>0</v>
      </c>
    </row>
    <row r="543" spans="9:10" x14ac:dyDescent="0.25">
      <c r="I543">
        <f>IF('Prop Drill Pipe Inp Report'!Z550="X",1,IF('Prop Drill Pipe Inp Report'!AA550="X",1,IF('Prop Drill Pipe Inp Report'!AB550="X",1,IF('Prop Drill Pipe Inp Report'!AC550="X",1,IF('Prop Drill Pipe Inp Report'!AD550="X",1,IF('Prop Drill Pipe Inp Report'!AE550="X",1,IF('Prop Drill Pipe Inp Report'!AF550="X",1,IF('Prop Drill Pipe Inp Report'!AG550="X",1,IF('Prop Drill Pipe Inp Report'!AH550="X",1,IF('Prop Drill Pipe Inp Report'!AI550="X",1,IF('Prop Drill Pipe Inp Report'!AJ550="X",1,IF('Prop Drill Pipe Inp Report'!AK550="X",1,IF('Prop Drill Pipe Inp Report'!AL550="X",1,IF('Prop Drill Pipe Inp Report'!AM550="X",1,IF('Prop Drill Pipe Inp Report'!AN550="X",1,IF('Prop Drill Pipe Inp Report'!AO550="X",1,IF('Prop Drill Pipe Inp Report'!AP550="X",1,0)))))))))))))))))</f>
        <v>0</v>
      </c>
      <c r="J543">
        <f>IF('Prop Drill Pipe Inp Report'!AU550="X",1,IF('Prop Drill Pipe Inp Report'!AV550="X",1,IF('Prop Drill Pipe Inp Report'!AW550="X",1,IF('Prop Drill Pipe Inp Report'!AX550="X",1,IF('Prop Drill Pipe Inp Report'!AY550="X",1,IF('Prop Drill Pipe Inp Report'!AZ550="X",1,IF('Prop Drill Pipe Inp Report'!BA550="X",1,IF('Prop Drill Pipe Inp Report'!BB550="X",1,IF('Prop Drill Pipe Inp Report'!BC550="X",1,IF('Prop Drill Pipe Inp Report'!BD550="X",1,IF('Prop Drill Pipe Inp Report'!BE550="X",1,0)))))))))))</f>
        <v>0</v>
      </c>
    </row>
    <row r="544" spans="9:10" x14ac:dyDescent="0.25">
      <c r="I544">
        <f>IF('Prop Drill Pipe Inp Report'!Z551="X",1,IF('Prop Drill Pipe Inp Report'!AA551="X",1,IF('Prop Drill Pipe Inp Report'!AB551="X",1,IF('Prop Drill Pipe Inp Report'!AC551="X",1,IF('Prop Drill Pipe Inp Report'!AD551="X",1,IF('Prop Drill Pipe Inp Report'!AE551="X",1,IF('Prop Drill Pipe Inp Report'!AF551="X",1,IF('Prop Drill Pipe Inp Report'!AG551="X",1,IF('Prop Drill Pipe Inp Report'!AH551="X",1,IF('Prop Drill Pipe Inp Report'!AI551="X",1,IF('Prop Drill Pipe Inp Report'!AJ551="X",1,IF('Prop Drill Pipe Inp Report'!AK551="X",1,IF('Prop Drill Pipe Inp Report'!AL551="X",1,IF('Prop Drill Pipe Inp Report'!AM551="X",1,IF('Prop Drill Pipe Inp Report'!AN551="X",1,IF('Prop Drill Pipe Inp Report'!AO551="X",1,IF('Prop Drill Pipe Inp Report'!AP551="X",1,0)))))))))))))))))</f>
        <v>0</v>
      </c>
      <c r="J544">
        <f>IF('Prop Drill Pipe Inp Report'!AU551="X",1,IF('Prop Drill Pipe Inp Report'!AV551="X",1,IF('Prop Drill Pipe Inp Report'!AW551="X",1,IF('Prop Drill Pipe Inp Report'!AX551="X",1,IF('Prop Drill Pipe Inp Report'!AY551="X",1,IF('Prop Drill Pipe Inp Report'!AZ551="X",1,IF('Prop Drill Pipe Inp Report'!BA551="X",1,IF('Prop Drill Pipe Inp Report'!BB551="X",1,IF('Prop Drill Pipe Inp Report'!BC551="X",1,IF('Prop Drill Pipe Inp Report'!BD551="X",1,IF('Prop Drill Pipe Inp Report'!BE551="X",1,0)))))))))))</f>
        <v>0</v>
      </c>
    </row>
    <row r="545" spans="9:10" x14ac:dyDescent="0.25">
      <c r="I545">
        <f>IF('Prop Drill Pipe Inp Report'!Z552="X",1,IF('Prop Drill Pipe Inp Report'!AA552="X",1,IF('Prop Drill Pipe Inp Report'!AB552="X",1,IF('Prop Drill Pipe Inp Report'!AC552="X",1,IF('Prop Drill Pipe Inp Report'!AD552="X",1,IF('Prop Drill Pipe Inp Report'!AE552="X",1,IF('Prop Drill Pipe Inp Report'!AF552="X",1,IF('Prop Drill Pipe Inp Report'!AG552="X",1,IF('Prop Drill Pipe Inp Report'!AH552="X",1,IF('Prop Drill Pipe Inp Report'!AI552="X",1,IF('Prop Drill Pipe Inp Report'!AJ552="X",1,IF('Prop Drill Pipe Inp Report'!AK552="X",1,IF('Prop Drill Pipe Inp Report'!AL552="X",1,IF('Prop Drill Pipe Inp Report'!AM552="X",1,IF('Prop Drill Pipe Inp Report'!AN552="X",1,IF('Prop Drill Pipe Inp Report'!AO552="X",1,IF('Prop Drill Pipe Inp Report'!AP552="X",1,0)))))))))))))))))</f>
        <v>0</v>
      </c>
      <c r="J545">
        <f>IF('Prop Drill Pipe Inp Report'!AU552="X",1,IF('Prop Drill Pipe Inp Report'!AV552="X",1,IF('Prop Drill Pipe Inp Report'!AW552="X",1,IF('Prop Drill Pipe Inp Report'!AX552="X",1,IF('Prop Drill Pipe Inp Report'!AY552="X",1,IF('Prop Drill Pipe Inp Report'!AZ552="X",1,IF('Prop Drill Pipe Inp Report'!BA552="X",1,IF('Prop Drill Pipe Inp Report'!BB552="X",1,IF('Prop Drill Pipe Inp Report'!BC552="X",1,IF('Prop Drill Pipe Inp Report'!BD552="X",1,IF('Prop Drill Pipe Inp Report'!BE552="X",1,0)))))))))))</f>
        <v>0</v>
      </c>
    </row>
    <row r="546" spans="9:10" x14ac:dyDescent="0.25">
      <c r="I546">
        <f>IF('Prop Drill Pipe Inp Report'!Z553="X",1,IF('Prop Drill Pipe Inp Report'!AA553="X",1,IF('Prop Drill Pipe Inp Report'!AB553="X",1,IF('Prop Drill Pipe Inp Report'!AC553="X",1,IF('Prop Drill Pipe Inp Report'!AD553="X",1,IF('Prop Drill Pipe Inp Report'!AE553="X",1,IF('Prop Drill Pipe Inp Report'!AF553="X",1,IF('Prop Drill Pipe Inp Report'!AG553="X",1,IF('Prop Drill Pipe Inp Report'!AH553="X",1,IF('Prop Drill Pipe Inp Report'!AI553="X",1,IF('Prop Drill Pipe Inp Report'!AJ553="X",1,IF('Prop Drill Pipe Inp Report'!AK553="X",1,IF('Prop Drill Pipe Inp Report'!AL553="X",1,IF('Prop Drill Pipe Inp Report'!AM553="X",1,IF('Prop Drill Pipe Inp Report'!AN553="X",1,IF('Prop Drill Pipe Inp Report'!AO553="X",1,IF('Prop Drill Pipe Inp Report'!AP553="X",1,0)))))))))))))))))</f>
        <v>0</v>
      </c>
      <c r="J546">
        <f>IF('Prop Drill Pipe Inp Report'!AU553="X",1,IF('Prop Drill Pipe Inp Report'!AV553="X",1,IF('Prop Drill Pipe Inp Report'!AW553="X",1,IF('Prop Drill Pipe Inp Report'!AX553="X",1,IF('Prop Drill Pipe Inp Report'!AY553="X",1,IF('Prop Drill Pipe Inp Report'!AZ553="X",1,IF('Prop Drill Pipe Inp Report'!BA553="X",1,IF('Prop Drill Pipe Inp Report'!BB553="X",1,IF('Prop Drill Pipe Inp Report'!BC553="X",1,IF('Prop Drill Pipe Inp Report'!BD553="X",1,IF('Prop Drill Pipe Inp Report'!BE553="X",1,0)))))))))))</f>
        <v>0</v>
      </c>
    </row>
    <row r="547" spans="9:10" x14ac:dyDescent="0.25">
      <c r="I547">
        <f>IF('Prop Drill Pipe Inp Report'!Z554="X",1,IF('Prop Drill Pipe Inp Report'!AA554="X",1,IF('Prop Drill Pipe Inp Report'!AB554="X",1,IF('Prop Drill Pipe Inp Report'!AC554="X",1,IF('Prop Drill Pipe Inp Report'!AD554="X",1,IF('Prop Drill Pipe Inp Report'!AE554="X",1,IF('Prop Drill Pipe Inp Report'!AF554="X",1,IF('Prop Drill Pipe Inp Report'!AG554="X",1,IF('Prop Drill Pipe Inp Report'!AH554="X",1,IF('Prop Drill Pipe Inp Report'!AI554="X",1,IF('Prop Drill Pipe Inp Report'!AJ554="X",1,IF('Prop Drill Pipe Inp Report'!AK554="X",1,IF('Prop Drill Pipe Inp Report'!AL554="X",1,IF('Prop Drill Pipe Inp Report'!AM554="X",1,IF('Prop Drill Pipe Inp Report'!AN554="X",1,IF('Prop Drill Pipe Inp Report'!AO554="X",1,IF('Prop Drill Pipe Inp Report'!AP554="X",1,0)))))))))))))))))</f>
        <v>0</v>
      </c>
      <c r="J547">
        <f>IF('Prop Drill Pipe Inp Report'!AU554="X",1,IF('Prop Drill Pipe Inp Report'!AV554="X",1,IF('Prop Drill Pipe Inp Report'!AW554="X",1,IF('Prop Drill Pipe Inp Report'!AX554="X",1,IF('Prop Drill Pipe Inp Report'!AY554="X",1,IF('Prop Drill Pipe Inp Report'!AZ554="X",1,IF('Prop Drill Pipe Inp Report'!BA554="X",1,IF('Prop Drill Pipe Inp Report'!BB554="X",1,IF('Prop Drill Pipe Inp Report'!BC554="X",1,IF('Prop Drill Pipe Inp Report'!BD554="X",1,IF('Prop Drill Pipe Inp Report'!BE554="X",1,0)))))))))))</f>
        <v>0</v>
      </c>
    </row>
    <row r="548" spans="9:10" x14ac:dyDescent="0.25">
      <c r="I548">
        <f>IF('Prop Drill Pipe Inp Report'!Z555="X",1,IF('Prop Drill Pipe Inp Report'!AA555="X",1,IF('Prop Drill Pipe Inp Report'!AB555="X",1,IF('Prop Drill Pipe Inp Report'!AC555="X",1,IF('Prop Drill Pipe Inp Report'!AD555="X",1,IF('Prop Drill Pipe Inp Report'!AE555="X",1,IF('Prop Drill Pipe Inp Report'!AF555="X",1,IF('Prop Drill Pipe Inp Report'!AG555="X",1,IF('Prop Drill Pipe Inp Report'!AH555="X",1,IF('Prop Drill Pipe Inp Report'!AI555="X",1,IF('Prop Drill Pipe Inp Report'!AJ555="X",1,IF('Prop Drill Pipe Inp Report'!AK555="X",1,IF('Prop Drill Pipe Inp Report'!AL555="X",1,IF('Prop Drill Pipe Inp Report'!AM555="X",1,IF('Prop Drill Pipe Inp Report'!AN555="X",1,IF('Prop Drill Pipe Inp Report'!AO555="X",1,IF('Prop Drill Pipe Inp Report'!AP555="X",1,0)))))))))))))))))</f>
        <v>0</v>
      </c>
      <c r="J548">
        <f>IF('Prop Drill Pipe Inp Report'!AU555="X",1,IF('Prop Drill Pipe Inp Report'!AV555="X",1,IF('Prop Drill Pipe Inp Report'!AW555="X",1,IF('Prop Drill Pipe Inp Report'!AX555="X",1,IF('Prop Drill Pipe Inp Report'!AY555="X",1,IF('Prop Drill Pipe Inp Report'!AZ555="X",1,IF('Prop Drill Pipe Inp Report'!BA555="X",1,IF('Prop Drill Pipe Inp Report'!BB555="X",1,IF('Prop Drill Pipe Inp Report'!BC555="X",1,IF('Prop Drill Pipe Inp Report'!BD555="X",1,IF('Prop Drill Pipe Inp Report'!BE555="X",1,0)))))))))))</f>
        <v>0</v>
      </c>
    </row>
    <row r="549" spans="9:10" x14ac:dyDescent="0.25">
      <c r="I549">
        <f>IF('Prop Drill Pipe Inp Report'!Z556="X",1,IF('Prop Drill Pipe Inp Report'!AA556="X",1,IF('Prop Drill Pipe Inp Report'!AB556="X",1,IF('Prop Drill Pipe Inp Report'!AC556="X",1,IF('Prop Drill Pipe Inp Report'!AD556="X",1,IF('Prop Drill Pipe Inp Report'!AE556="X",1,IF('Prop Drill Pipe Inp Report'!AF556="X",1,IF('Prop Drill Pipe Inp Report'!AG556="X",1,IF('Prop Drill Pipe Inp Report'!AH556="X",1,IF('Prop Drill Pipe Inp Report'!AI556="X",1,IF('Prop Drill Pipe Inp Report'!AJ556="X",1,IF('Prop Drill Pipe Inp Report'!AK556="X",1,IF('Prop Drill Pipe Inp Report'!AL556="X",1,IF('Prop Drill Pipe Inp Report'!AM556="X",1,IF('Prop Drill Pipe Inp Report'!AN556="X",1,IF('Prop Drill Pipe Inp Report'!AO556="X",1,IF('Prop Drill Pipe Inp Report'!AP556="X",1,0)))))))))))))))))</f>
        <v>0</v>
      </c>
      <c r="J549">
        <f>IF('Prop Drill Pipe Inp Report'!AU556="X",1,IF('Prop Drill Pipe Inp Report'!AV556="X",1,IF('Prop Drill Pipe Inp Report'!AW556="X",1,IF('Prop Drill Pipe Inp Report'!AX556="X",1,IF('Prop Drill Pipe Inp Report'!AY556="X",1,IF('Prop Drill Pipe Inp Report'!AZ556="X",1,IF('Prop Drill Pipe Inp Report'!BA556="X",1,IF('Prop Drill Pipe Inp Report'!BB556="X",1,IF('Prop Drill Pipe Inp Report'!BC556="X",1,IF('Prop Drill Pipe Inp Report'!BD556="X",1,IF('Prop Drill Pipe Inp Report'!BE556="X",1,0)))))))))))</f>
        <v>0</v>
      </c>
    </row>
    <row r="550" spans="9:10" x14ac:dyDescent="0.25">
      <c r="I550">
        <f>IF('Prop Drill Pipe Inp Report'!Z557="X",1,IF('Prop Drill Pipe Inp Report'!AA557="X",1,IF('Prop Drill Pipe Inp Report'!AB557="X",1,IF('Prop Drill Pipe Inp Report'!AC557="X",1,IF('Prop Drill Pipe Inp Report'!AD557="X",1,IF('Prop Drill Pipe Inp Report'!AE557="X",1,IF('Prop Drill Pipe Inp Report'!AF557="X",1,IF('Prop Drill Pipe Inp Report'!AG557="X",1,IF('Prop Drill Pipe Inp Report'!AH557="X",1,IF('Prop Drill Pipe Inp Report'!AI557="X",1,IF('Prop Drill Pipe Inp Report'!AJ557="X",1,IF('Prop Drill Pipe Inp Report'!AK557="X",1,IF('Prop Drill Pipe Inp Report'!AL557="X",1,IF('Prop Drill Pipe Inp Report'!AM557="X",1,IF('Prop Drill Pipe Inp Report'!AN557="X",1,IF('Prop Drill Pipe Inp Report'!AO557="X",1,IF('Prop Drill Pipe Inp Report'!AP557="X",1,0)))))))))))))))))</f>
        <v>0</v>
      </c>
      <c r="J550">
        <f>IF('Prop Drill Pipe Inp Report'!AU557="X",1,IF('Prop Drill Pipe Inp Report'!AV557="X",1,IF('Prop Drill Pipe Inp Report'!AW557="X",1,IF('Prop Drill Pipe Inp Report'!AX557="X",1,IF('Prop Drill Pipe Inp Report'!AY557="X",1,IF('Prop Drill Pipe Inp Report'!AZ557="X",1,IF('Prop Drill Pipe Inp Report'!BA557="X",1,IF('Prop Drill Pipe Inp Report'!BB557="X",1,IF('Prop Drill Pipe Inp Report'!BC557="X",1,IF('Prop Drill Pipe Inp Report'!BD557="X",1,IF('Prop Drill Pipe Inp Report'!BE557="X",1,0)))))))))))</f>
        <v>0</v>
      </c>
    </row>
    <row r="551" spans="9:10" x14ac:dyDescent="0.25">
      <c r="I551">
        <f>IF('Prop Drill Pipe Inp Report'!Z558="X",1,IF('Prop Drill Pipe Inp Report'!AA558="X",1,IF('Prop Drill Pipe Inp Report'!AB558="X",1,IF('Prop Drill Pipe Inp Report'!AC558="X",1,IF('Prop Drill Pipe Inp Report'!AD558="X",1,IF('Prop Drill Pipe Inp Report'!AE558="X",1,IF('Prop Drill Pipe Inp Report'!AF558="X",1,IF('Prop Drill Pipe Inp Report'!AG558="X",1,IF('Prop Drill Pipe Inp Report'!AH558="X",1,IF('Prop Drill Pipe Inp Report'!AI558="X",1,IF('Prop Drill Pipe Inp Report'!AJ558="X",1,IF('Prop Drill Pipe Inp Report'!AK558="X",1,IF('Prop Drill Pipe Inp Report'!AL558="X",1,IF('Prop Drill Pipe Inp Report'!AM558="X",1,IF('Prop Drill Pipe Inp Report'!AN558="X",1,IF('Prop Drill Pipe Inp Report'!AO558="X",1,IF('Prop Drill Pipe Inp Report'!AP558="X",1,0)))))))))))))))))</f>
        <v>0</v>
      </c>
      <c r="J551">
        <f>IF('Prop Drill Pipe Inp Report'!AU558="X",1,IF('Prop Drill Pipe Inp Report'!AV558="X",1,IF('Prop Drill Pipe Inp Report'!AW558="X",1,IF('Prop Drill Pipe Inp Report'!AX558="X",1,IF('Prop Drill Pipe Inp Report'!AY558="X",1,IF('Prop Drill Pipe Inp Report'!AZ558="X",1,IF('Prop Drill Pipe Inp Report'!BA558="X",1,IF('Prop Drill Pipe Inp Report'!BB558="X",1,IF('Prop Drill Pipe Inp Report'!BC558="X",1,IF('Prop Drill Pipe Inp Report'!BD558="X",1,IF('Prop Drill Pipe Inp Report'!BE558="X",1,0)))))))))))</f>
        <v>0</v>
      </c>
    </row>
    <row r="552" spans="9:10" x14ac:dyDescent="0.25">
      <c r="I552">
        <f>IF('Prop Drill Pipe Inp Report'!Z559="X",1,IF('Prop Drill Pipe Inp Report'!AA559="X",1,IF('Prop Drill Pipe Inp Report'!AB559="X",1,IF('Prop Drill Pipe Inp Report'!AC559="X",1,IF('Prop Drill Pipe Inp Report'!AD559="X",1,IF('Prop Drill Pipe Inp Report'!AE559="X",1,IF('Prop Drill Pipe Inp Report'!AF559="X",1,IF('Prop Drill Pipe Inp Report'!AG559="X",1,IF('Prop Drill Pipe Inp Report'!AH559="X",1,IF('Prop Drill Pipe Inp Report'!AI559="X",1,IF('Prop Drill Pipe Inp Report'!AJ559="X",1,IF('Prop Drill Pipe Inp Report'!AK559="X",1,IF('Prop Drill Pipe Inp Report'!AL559="X",1,IF('Prop Drill Pipe Inp Report'!AM559="X",1,IF('Prop Drill Pipe Inp Report'!AN559="X",1,IF('Prop Drill Pipe Inp Report'!AO559="X",1,IF('Prop Drill Pipe Inp Report'!AP559="X",1,0)))))))))))))))))</f>
        <v>0</v>
      </c>
      <c r="J552">
        <f>IF('Prop Drill Pipe Inp Report'!AU559="X",1,IF('Prop Drill Pipe Inp Report'!AV559="X",1,IF('Prop Drill Pipe Inp Report'!AW559="X",1,IF('Prop Drill Pipe Inp Report'!AX559="X",1,IF('Prop Drill Pipe Inp Report'!AY559="X",1,IF('Prop Drill Pipe Inp Report'!AZ559="X",1,IF('Prop Drill Pipe Inp Report'!BA559="X",1,IF('Prop Drill Pipe Inp Report'!BB559="X",1,IF('Prop Drill Pipe Inp Report'!BC559="X",1,IF('Prop Drill Pipe Inp Report'!BD559="X",1,IF('Prop Drill Pipe Inp Report'!BE559="X",1,0)))))))))))</f>
        <v>0</v>
      </c>
    </row>
    <row r="553" spans="9:10" x14ac:dyDescent="0.25">
      <c r="I553">
        <f>IF('Prop Drill Pipe Inp Report'!Z560="X",1,IF('Prop Drill Pipe Inp Report'!AA560="X",1,IF('Prop Drill Pipe Inp Report'!AB560="X",1,IF('Prop Drill Pipe Inp Report'!AC560="X",1,IF('Prop Drill Pipe Inp Report'!AD560="X",1,IF('Prop Drill Pipe Inp Report'!AE560="X",1,IF('Prop Drill Pipe Inp Report'!AF560="X",1,IF('Prop Drill Pipe Inp Report'!AG560="X",1,IF('Prop Drill Pipe Inp Report'!AH560="X",1,IF('Prop Drill Pipe Inp Report'!AI560="X",1,IF('Prop Drill Pipe Inp Report'!AJ560="X",1,IF('Prop Drill Pipe Inp Report'!AK560="X",1,IF('Prop Drill Pipe Inp Report'!AL560="X",1,IF('Prop Drill Pipe Inp Report'!AM560="X",1,IF('Prop Drill Pipe Inp Report'!AN560="X",1,IF('Prop Drill Pipe Inp Report'!AO560="X",1,IF('Prop Drill Pipe Inp Report'!AP560="X",1,0)))))))))))))))))</f>
        <v>0</v>
      </c>
      <c r="J553">
        <f>IF('Prop Drill Pipe Inp Report'!AU560="X",1,IF('Prop Drill Pipe Inp Report'!AV560="X",1,IF('Prop Drill Pipe Inp Report'!AW560="X",1,IF('Prop Drill Pipe Inp Report'!AX560="X",1,IF('Prop Drill Pipe Inp Report'!AY560="X",1,IF('Prop Drill Pipe Inp Report'!AZ560="X",1,IF('Prop Drill Pipe Inp Report'!BA560="X",1,IF('Prop Drill Pipe Inp Report'!BB560="X",1,IF('Prop Drill Pipe Inp Report'!BC560="X",1,IF('Prop Drill Pipe Inp Report'!BD560="X",1,IF('Prop Drill Pipe Inp Report'!BE560="X",1,0)))))))))))</f>
        <v>0</v>
      </c>
    </row>
    <row r="554" spans="9:10" x14ac:dyDescent="0.25">
      <c r="I554">
        <f>IF('Prop Drill Pipe Inp Report'!Z561="X",1,IF('Prop Drill Pipe Inp Report'!AA561="X",1,IF('Prop Drill Pipe Inp Report'!AB561="X",1,IF('Prop Drill Pipe Inp Report'!AC561="X",1,IF('Prop Drill Pipe Inp Report'!AD561="X",1,IF('Prop Drill Pipe Inp Report'!AE561="X",1,IF('Prop Drill Pipe Inp Report'!AF561="X",1,IF('Prop Drill Pipe Inp Report'!AG561="X",1,IF('Prop Drill Pipe Inp Report'!AH561="X",1,IF('Prop Drill Pipe Inp Report'!AI561="X",1,IF('Prop Drill Pipe Inp Report'!AJ561="X",1,IF('Prop Drill Pipe Inp Report'!AK561="X",1,IF('Prop Drill Pipe Inp Report'!AL561="X",1,IF('Prop Drill Pipe Inp Report'!AM561="X",1,IF('Prop Drill Pipe Inp Report'!AN561="X",1,IF('Prop Drill Pipe Inp Report'!AO561="X",1,IF('Prop Drill Pipe Inp Report'!AP561="X",1,0)))))))))))))))))</f>
        <v>0</v>
      </c>
      <c r="J554">
        <f>IF('Prop Drill Pipe Inp Report'!AU561="X",1,IF('Prop Drill Pipe Inp Report'!AV561="X",1,IF('Prop Drill Pipe Inp Report'!AW561="X",1,IF('Prop Drill Pipe Inp Report'!AX561="X",1,IF('Prop Drill Pipe Inp Report'!AY561="X",1,IF('Prop Drill Pipe Inp Report'!AZ561="X",1,IF('Prop Drill Pipe Inp Report'!BA561="X",1,IF('Prop Drill Pipe Inp Report'!BB561="X",1,IF('Prop Drill Pipe Inp Report'!BC561="X",1,IF('Prop Drill Pipe Inp Report'!BD561="X",1,IF('Prop Drill Pipe Inp Report'!BE561="X",1,0)))))))))))</f>
        <v>0</v>
      </c>
    </row>
    <row r="555" spans="9:10" x14ac:dyDescent="0.25">
      <c r="I555">
        <f>IF('Prop Drill Pipe Inp Report'!Z562="X",1,IF('Prop Drill Pipe Inp Report'!AA562="X",1,IF('Prop Drill Pipe Inp Report'!AB562="X",1,IF('Prop Drill Pipe Inp Report'!AC562="X",1,IF('Prop Drill Pipe Inp Report'!AD562="X",1,IF('Prop Drill Pipe Inp Report'!AE562="X",1,IF('Prop Drill Pipe Inp Report'!AF562="X",1,IF('Prop Drill Pipe Inp Report'!AG562="X",1,IF('Prop Drill Pipe Inp Report'!AH562="X",1,IF('Prop Drill Pipe Inp Report'!AI562="X",1,IF('Prop Drill Pipe Inp Report'!AJ562="X",1,IF('Prop Drill Pipe Inp Report'!AK562="X",1,IF('Prop Drill Pipe Inp Report'!AL562="X",1,IF('Prop Drill Pipe Inp Report'!AM562="X",1,IF('Prop Drill Pipe Inp Report'!AN562="X",1,IF('Prop Drill Pipe Inp Report'!AO562="X",1,IF('Prop Drill Pipe Inp Report'!AP562="X",1,0)))))))))))))))))</f>
        <v>0</v>
      </c>
      <c r="J555">
        <f>IF('Prop Drill Pipe Inp Report'!AU562="X",1,IF('Prop Drill Pipe Inp Report'!AV562="X",1,IF('Prop Drill Pipe Inp Report'!AW562="X",1,IF('Prop Drill Pipe Inp Report'!AX562="X",1,IF('Prop Drill Pipe Inp Report'!AY562="X",1,IF('Prop Drill Pipe Inp Report'!AZ562="X",1,IF('Prop Drill Pipe Inp Report'!BA562="X",1,IF('Prop Drill Pipe Inp Report'!BB562="X",1,IF('Prop Drill Pipe Inp Report'!BC562="X",1,IF('Prop Drill Pipe Inp Report'!BD562="X",1,IF('Prop Drill Pipe Inp Report'!BE562="X",1,0)))))))))))</f>
        <v>0</v>
      </c>
    </row>
    <row r="556" spans="9:10" x14ac:dyDescent="0.25">
      <c r="I556">
        <f>IF('Prop Drill Pipe Inp Report'!Z563="X",1,IF('Prop Drill Pipe Inp Report'!AA563="X",1,IF('Prop Drill Pipe Inp Report'!AB563="X",1,IF('Prop Drill Pipe Inp Report'!AC563="X",1,IF('Prop Drill Pipe Inp Report'!AD563="X",1,IF('Prop Drill Pipe Inp Report'!AE563="X",1,IF('Prop Drill Pipe Inp Report'!AF563="X",1,IF('Prop Drill Pipe Inp Report'!AG563="X",1,IF('Prop Drill Pipe Inp Report'!AH563="X",1,IF('Prop Drill Pipe Inp Report'!AI563="X",1,IF('Prop Drill Pipe Inp Report'!AJ563="X",1,IF('Prop Drill Pipe Inp Report'!AK563="X",1,IF('Prop Drill Pipe Inp Report'!AL563="X",1,IF('Prop Drill Pipe Inp Report'!AM563="X",1,IF('Prop Drill Pipe Inp Report'!AN563="X",1,IF('Prop Drill Pipe Inp Report'!AO563="X",1,IF('Prop Drill Pipe Inp Report'!AP563="X",1,0)))))))))))))))))</f>
        <v>0</v>
      </c>
      <c r="J556">
        <f>IF('Prop Drill Pipe Inp Report'!AU563="X",1,IF('Prop Drill Pipe Inp Report'!AV563="X",1,IF('Prop Drill Pipe Inp Report'!AW563="X",1,IF('Prop Drill Pipe Inp Report'!AX563="X",1,IF('Prop Drill Pipe Inp Report'!AY563="X",1,IF('Prop Drill Pipe Inp Report'!AZ563="X",1,IF('Prop Drill Pipe Inp Report'!BA563="X",1,IF('Prop Drill Pipe Inp Report'!BB563="X",1,IF('Prop Drill Pipe Inp Report'!BC563="X",1,IF('Prop Drill Pipe Inp Report'!BD563="X",1,IF('Prop Drill Pipe Inp Report'!BE563="X",1,0)))))))))))</f>
        <v>0</v>
      </c>
    </row>
    <row r="557" spans="9:10" x14ac:dyDescent="0.25">
      <c r="I557">
        <f>IF('Prop Drill Pipe Inp Report'!Z564="X",1,IF('Prop Drill Pipe Inp Report'!AA564="X",1,IF('Prop Drill Pipe Inp Report'!AB564="X",1,IF('Prop Drill Pipe Inp Report'!AC564="X",1,IF('Prop Drill Pipe Inp Report'!AD564="X",1,IF('Prop Drill Pipe Inp Report'!AE564="X",1,IF('Prop Drill Pipe Inp Report'!AF564="X",1,IF('Prop Drill Pipe Inp Report'!AG564="X",1,IF('Prop Drill Pipe Inp Report'!AH564="X",1,IF('Prop Drill Pipe Inp Report'!AI564="X",1,IF('Prop Drill Pipe Inp Report'!AJ564="X",1,IF('Prop Drill Pipe Inp Report'!AK564="X",1,IF('Prop Drill Pipe Inp Report'!AL564="X",1,IF('Prop Drill Pipe Inp Report'!AM564="X",1,IF('Prop Drill Pipe Inp Report'!AN564="X",1,IF('Prop Drill Pipe Inp Report'!AO564="X",1,IF('Prop Drill Pipe Inp Report'!AP564="X",1,0)))))))))))))))))</f>
        <v>0</v>
      </c>
      <c r="J557">
        <f>IF('Prop Drill Pipe Inp Report'!AU564="X",1,IF('Prop Drill Pipe Inp Report'!AV564="X",1,IF('Prop Drill Pipe Inp Report'!AW564="X",1,IF('Prop Drill Pipe Inp Report'!AX564="X",1,IF('Prop Drill Pipe Inp Report'!AY564="X",1,IF('Prop Drill Pipe Inp Report'!AZ564="X",1,IF('Prop Drill Pipe Inp Report'!BA564="X",1,IF('Prop Drill Pipe Inp Report'!BB564="X",1,IF('Prop Drill Pipe Inp Report'!BC564="X",1,IF('Prop Drill Pipe Inp Report'!BD564="X",1,IF('Prop Drill Pipe Inp Report'!BE564="X",1,0)))))))))))</f>
        <v>0</v>
      </c>
    </row>
    <row r="558" spans="9:10" x14ac:dyDescent="0.25">
      <c r="I558">
        <f>IF('Prop Drill Pipe Inp Report'!Z565="X",1,IF('Prop Drill Pipe Inp Report'!AA565="X",1,IF('Prop Drill Pipe Inp Report'!AB565="X",1,IF('Prop Drill Pipe Inp Report'!AC565="X",1,IF('Prop Drill Pipe Inp Report'!AD565="X",1,IF('Prop Drill Pipe Inp Report'!AE565="X",1,IF('Prop Drill Pipe Inp Report'!AF565="X",1,IF('Prop Drill Pipe Inp Report'!AG565="X",1,IF('Prop Drill Pipe Inp Report'!AH565="X",1,IF('Prop Drill Pipe Inp Report'!AI565="X",1,IF('Prop Drill Pipe Inp Report'!AJ565="X",1,IF('Prop Drill Pipe Inp Report'!AK565="X",1,IF('Prop Drill Pipe Inp Report'!AL565="X",1,IF('Prop Drill Pipe Inp Report'!AM565="X",1,IF('Prop Drill Pipe Inp Report'!AN565="X",1,IF('Prop Drill Pipe Inp Report'!AO565="X",1,IF('Prop Drill Pipe Inp Report'!AP565="X",1,0)))))))))))))))))</f>
        <v>0</v>
      </c>
      <c r="J558">
        <f>IF('Prop Drill Pipe Inp Report'!AU565="X",1,IF('Prop Drill Pipe Inp Report'!AV565="X",1,IF('Prop Drill Pipe Inp Report'!AW565="X",1,IF('Prop Drill Pipe Inp Report'!AX565="X",1,IF('Prop Drill Pipe Inp Report'!AY565="X",1,IF('Prop Drill Pipe Inp Report'!AZ565="X",1,IF('Prop Drill Pipe Inp Report'!BA565="X",1,IF('Prop Drill Pipe Inp Report'!BB565="X",1,IF('Prop Drill Pipe Inp Report'!BC565="X",1,IF('Prop Drill Pipe Inp Report'!BD565="X",1,IF('Prop Drill Pipe Inp Report'!BE565="X",1,0)))))))))))</f>
        <v>0</v>
      </c>
    </row>
    <row r="559" spans="9:10" x14ac:dyDescent="0.25">
      <c r="I559">
        <f>IF('Prop Drill Pipe Inp Report'!Z566="X",1,IF('Prop Drill Pipe Inp Report'!AA566="X",1,IF('Prop Drill Pipe Inp Report'!AB566="X",1,IF('Prop Drill Pipe Inp Report'!AC566="X",1,IF('Prop Drill Pipe Inp Report'!AD566="X",1,IF('Prop Drill Pipe Inp Report'!AE566="X",1,IF('Prop Drill Pipe Inp Report'!AF566="X",1,IF('Prop Drill Pipe Inp Report'!AG566="X",1,IF('Prop Drill Pipe Inp Report'!AH566="X",1,IF('Prop Drill Pipe Inp Report'!AI566="X",1,IF('Prop Drill Pipe Inp Report'!AJ566="X",1,IF('Prop Drill Pipe Inp Report'!AK566="X",1,IF('Prop Drill Pipe Inp Report'!AL566="X",1,IF('Prop Drill Pipe Inp Report'!AM566="X",1,IF('Prop Drill Pipe Inp Report'!AN566="X",1,IF('Prop Drill Pipe Inp Report'!AO566="X",1,IF('Prop Drill Pipe Inp Report'!AP566="X",1,0)))))))))))))))))</f>
        <v>0</v>
      </c>
      <c r="J559">
        <f>IF('Prop Drill Pipe Inp Report'!AU566="X",1,IF('Prop Drill Pipe Inp Report'!AV566="X",1,IF('Prop Drill Pipe Inp Report'!AW566="X",1,IF('Prop Drill Pipe Inp Report'!AX566="X",1,IF('Prop Drill Pipe Inp Report'!AY566="X",1,IF('Prop Drill Pipe Inp Report'!AZ566="X",1,IF('Prop Drill Pipe Inp Report'!BA566="X",1,IF('Prop Drill Pipe Inp Report'!BB566="X",1,IF('Prop Drill Pipe Inp Report'!BC566="X",1,IF('Prop Drill Pipe Inp Report'!BD566="X",1,IF('Prop Drill Pipe Inp Report'!BE566="X",1,0)))))))))))</f>
        <v>0</v>
      </c>
    </row>
    <row r="560" spans="9:10" x14ac:dyDescent="0.25">
      <c r="I560">
        <f>IF('Prop Drill Pipe Inp Report'!Z567="X",1,IF('Prop Drill Pipe Inp Report'!AA567="X",1,IF('Prop Drill Pipe Inp Report'!AB567="X",1,IF('Prop Drill Pipe Inp Report'!AC567="X",1,IF('Prop Drill Pipe Inp Report'!AD567="X",1,IF('Prop Drill Pipe Inp Report'!AE567="X",1,IF('Prop Drill Pipe Inp Report'!AF567="X",1,IF('Prop Drill Pipe Inp Report'!AG567="X",1,IF('Prop Drill Pipe Inp Report'!AH567="X",1,IF('Prop Drill Pipe Inp Report'!AI567="X",1,IF('Prop Drill Pipe Inp Report'!AJ567="X",1,IF('Prop Drill Pipe Inp Report'!AK567="X",1,IF('Prop Drill Pipe Inp Report'!AL567="X",1,IF('Prop Drill Pipe Inp Report'!AM567="X",1,IF('Prop Drill Pipe Inp Report'!AN567="X",1,IF('Prop Drill Pipe Inp Report'!AO567="X",1,IF('Prop Drill Pipe Inp Report'!AP567="X",1,0)))))))))))))))))</f>
        <v>0</v>
      </c>
      <c r="J560">
        <f>IF('Prop Drill Pipe Inp Report'!AU567="X",1,IF('Prop Drill Pipe Inp Report'!AV567="X",1,IF('Prop Drill Pipe Inp Report'!AW567="X",1,IF('Prop Drill Pipe Inp Report'!AX567="X",1,IF('Prop Drill Pipe Inp Report'!AY567="X",1,IF('Prop Drill Pipe Inp Report'!AZ567="X",1,IF('Prop Drill Pipe Inp Report'!BA567="X",1,IF('Prop Drill Pipe Inp Report'!BB567="X",1,IF('Prop Drill Pipe Inp Report'!BC567="X",1,IF('Prop Drill Pipe Inp Report'!BD567="X",1,IF('Prop Drill Pipe Inp Report'!BE567="X",1,0)))))))))))</f>
        <v>0</v>
      </c>
    </row>
    <row r="561" spans="9:10" x14ac:dyDescent="0.25">
      <c r="I561">
        <f>IF('Prop Drill Pipe Inp Report'!Z568="X",1,IF('Prop Drill Pipe Inp Report'!AA568="X",1,IF('Prop Drill Pipe Inp Report'!AB568="X",1,IF('Prop Drill Pipe Inp Report'!AC568="X",1,IF('Prop Drill Pipe Inp Report'!AD568="X",1,IF('Prop Drill Pipe Inp Report'!AE568="X",1,IF('Prop Drill Pipe Inp Report'!AF568="X",1,IF('Prop Drill Pipe Inp Report'!AG568="X",1,IF('Prop Drill Pipe Inp Report'!AH568="X",1,IF('Prop Drill Pipe Inp Report'!AI568="X",1,IF('Prop Drill Pipe Inp Report'!AJ568="X",1,IF('Prop Drill Pipe Inp Report'!AK568="X",1,IF('Prop Drill Pipe Inp Report'!AL568="X",1,IF('Prop Drill Pipe Inp Report'!AM568="X",1,IF('Prop Drill Pipe Inp Report'!AN568="X",1,IF('Prop Drill Pipe Inp Report'!AO568="X",1,IF('Prop Drill Pipe Inp Report'!AP568="X",1,0)))))))))))))))))</f>
        <v>0</v>
      </c>
      <c r="J561">
        <f>IF('Prop Drill Pipe Inp Report'!AU568="X",1,IF('Prop Drill Pipe Inp Report'!AV568="X",1,IF('Prop Drill Pipe Inp Report'!AW568="X",1,IF('Prop Drill Pipe Inp Report'!AX568="X",1,IF('Prop Drill Pipe Inp Report'!AY568="X",1,IF('Prop Drill Pipe Inp Report'!AZ568="X",1,IF('Prop Drill Pipe Inp Report'!BA568="X",1,IF('Prop Drill Pipe Inp Report'!BB568="X",1,IF('Prop Drill Pipe Inp Report'!BC568="X",1,IF('Prop Drill Pipe Inp Report'!BD568="X",1,IF('Prop Drill Pipe Inp Report'!BE568="X",1,0)))))))))))</f>
        <v>0</v>
      </c>
    </row>
    <row r="562" spans="9:10" x14ac:dyDescent="0.25">
      <c r="I562">
        <f>IF('Prop Drill Pipe Inp Report'!Z569="X",1,IF('Prop Drill Pipe Inp Report'!AA569="X",1,IF('Prop Drill Pipe Inp Report'!AB569="X",1,IF('Prop Drill Pipe Inp Report'!AC569="X",1,IF('Prop Drill Pipe Inp Report'!AD569="X",1,IF('Prop Drill Pipe Inp Report'!AE569="X",1,IF('Prop Drill Pipe Inp Report'!AF569="X",1,IF('Prop Drill Pipe Inp Report'!AG569="X",1,IF('Prop Drill Pipe Inp Report'!AH569="X",1,IF('Prop Drill Pipe Inp Report'!AI569="X",1,IF('Prop Drill Pipe Inp Report'!AJ569="X",1,IF('Prop Drill Pipe Inp Report'!AK569="X",1,IF('Prop Drill Pipe Inp Report'!AL569="X",1,IF('Prop Drill Pipe Inp Report'!AM569="X",1,IF('Prop Drill Pipe Inp Report'!AN569="X",1,IF('Prop Drill Pipe Inp Report'!AO569="X",1,IF('Prop Drill Pipe Inp Report'!AP569="X",1,0)))))))))))))))))</f>
        <v>0</v>
      </c>
      <c r="J562">
        <f>IF('Prop Drill Pipe Inp Report'!AU569="X",1,IF('Prop Drill Pipe Inp Report'!AV569="X",1,IF('Prop Drill Pipe Inp Report'!AW569="X",1,IF('Prop Drill Pipe Inp Report'!AX569="X",1,IF('Prop Drill Pipe Inp Report'!AY569="X",1,IF('Prop Drill Pipe Inp Report'!AZ569="X",1,IF('Prop Drill Pipe Inp Report'!BA569="X",1,IF('Prop Drill Pipe Inp Report'!BB569="X",1,IF('Prop Drill Pipe Inp Report'!BC569="X",1,IF('Prop Drill Pipe Inp Report'!BD569="X",1,IF('Prop Drill Pipe Inp Report'!BE569="X",1,0)))))))))))</f>
        <v>0</v>
      </c>
    </row>
    <row r="563" spans="9:10" x14ac:dyDescent="0.25">
      <c r="I563">
        <f>IF('Prop Drill Pipe Inp Report'!Z570="X",1,IF('Prop Drill Pipe Inp Report'!AA570="X",1,IF('Prop Drill Pipe Inp Report'!AB570="X",1,IF('Prop Drill Pipe Inp Report'!AC570="X",1,IF('Prop Drill Pipe Inp Report'!AD570="X",1,IF('Prop Drill Pipe Inp Report'!AE570="X",1,IF('Prop Drill Pipe Inp Report'!AF570="X",1,IF('Prop Drill Pipe Inp Report'!AG570="X",1,IF('Prop Drill Pipe Inp Report'!AH570="X",1,IF('Prop Drill Pipe Inp Report'!AI570="X",1,IF('Prop Drill Pipe Inp Report'!AJ570="X",1,IF('Prop Drill Pipe Inp Report'!AK570="X",1,IF('Prop Drill Pipe Inp Report'!AL570="X",1,IF('Prop Drill Pipe Inp Report'!AM570="X",1,IF('Prop Drill Pipe Inp Report'!AN570="X",1,IF('Prop Drill Pipe Inp Report'!AO570="X",1,IF('Prop Drill Pipe Inp Report'!AP570="X",1,0)))))))))))))))))</f>
        <v>0</v>
      </c>
      <c r="J563">
        <f>IF('Prop Drill Pipe Inp Report'!AU570="X",1,IF('Prop Drill Pipe Inp Report'!AV570="X",1,IF('Prop Drill Pipe Inp Report'!AW570="X",1,IF('Prop Drill Pipe Inp Report'!AX570="X",1,IF('Prop Drill Pipe Inp Report'!AY570="X",1,IF('Prop Drill Pipe Inp Report'!AZ570="X",1,IF('Prop Drill Pipe Inp Report'!BA570="X",1,IF('Prop Drill Pipe Inp Report'!BB570="X",1,IF('Prop Drill Pipe Inp Report'!BC570="X",1,IF('Prop Drill Pipe Inp Report'!BD570="X",1,IF('Prop Drill Pipe Inp Report'!BE570="X",1,0)))))))))))</f>
        <v>0</v>
      </c>
    </row>
    <row r="564" spans="9:10" x14ac:dyDescent="0.25">
      <c r="I564">
        <f>IF('Prop Drill Pipe Inp Report'!Z571="X",1,IF('Prop Drill Pipe Inp Report'!AA571="X",1,IF('Prop Drill Pipe Inp Report'!AB571="X",1,IF('Prop Drill Pipe Inp Report'!AC571="X",1,IF('Prop Drill Pipe Inp Report'!AD571="X",1,IF('Prop Drill Pipe Inp Report'!AE571="X",1,IF('Prop Drill Pipe Inp Report'!AF571="X",1,IF('Prop Drill Pipe Inp Report'!AG571="X",1,IF('Prop Drill Pipe Inp Report'!AH571="X",1,IF('Prop Drill Pipe Inp Report'!AI571="X",1,IF('Prop Drill Pipe Inp Report'!AJ571="X",1,IF('Prop Drill Pipe Inp Report'!AK571="X",1,IF('Prop Drill Pipe Inp Report'!AL571="X",1,IF('Prop Drill Pipe Inp Report'!AM571="X",1,IF('Prop Drill Pipe Inp Report'!AN571="X",1,IF('Prop Drill Pipe Inp Report'!AO571="X",1,IF('Prop Drill Pipe Inp Report'!AP571="X",1,0)))))))))))))))))</f>
        <v>0</v>
      </c>
      <c r="J564">
        <f>IF('Prop Drill Pipe Inp Report'!AU571="X",1,IF('Prop Drill Pipe Inp Report'!AV571="X",1,IF('Prop Drill Pipe Inp Report'!AW571="X",1,IF('Prop Drill Pipe Inp Report'!AX571="X",1,IF('Prop Drill Pipe Inp Report'!AY571="X",1,IF('Prop Drill Pipe Inp Report'!AZ571="X",1,IF('Prop Drill Pipe Inp Report'!BA571="X",1,IF('Prop Drill Pipe Inp Report'!BB571="X",1,IF('Prop Drill Pipe Inp Report'!BC571="X",1,IF('Prop Drill Pipe Inp Report'!BD571="X",1,IF('Prop Drill Pipe Inp Report'!BE571="X",1,0)))))))))))</f>
        <v>0</v>
      </c>
    </row>
    <row r="565" spans="9:10" x14ac:dyDescent="0.25">
      <c r="I565">
        <f>IF('Prop Drill Pipe Inp Report'!Z572="X",1,IF('Prop Drill Pipe Inp Report'!AA572="X",1,IF('Prop Drill Pipe Inp Report'!AB572="X",1,IF('Prop Drill Pipe Inp Report'!AC572="X",1,IF('Prop Drill Pipe Inp Report'!AD572="X",1,IF('Prop Drill Pipe Inp Report'!AE572="X",1,IF('Prop Drill Pipe Inp Report'!AF572="X",1,IF('Prop Drill Pipe Inp Report'!AG572="X",1,IF('Prop Drill Pipe Inp Report'!AH572="X",1,IF('Prop Drill Pipe Inp Report'!AI572="X",1,IF('Prop Drill Pipe Inp Report'!AJ572="X",1,IF('Prop Drill Pipe Inp Report'!AK572="X",1,IF('Prop Drill Pipe Inp Report'!AL572="X",1,IF('Prop Drill Pipe Inp Report'!AM572="X",1,IF('Prop Drill Pipe Inp Report'!AN572="X",1,IF('Prop Drill Pipe Inp Report'!AO572="X",1,IF('Prop Drill Pipe Inp Report'!AP572="X",1,0)))))))))))))))))</f>
        <v>0</v>
      </c>
      <c r="J565">
        <f>IF('Prop Drill Pipe Inp Report'!AU572="X",1,IF('Prop Drill Pipe Inp Report'!AV572="X",1,IF('Prop Drill Pipe Inp Report'!AW572="X",1,IF('Prop Drill Pipe Inp Report'!AX572="X",1,IF('Prop Drill Pipe Inp Report'!AY572="X",1,IF('Prop Drill Pipe Inp Report'!AZ572="X",1,IF('Prop Drill Pipe Inp Report'!BA572="X",1,IF('Prop Drill Pipe Inp Report'!BB572="X",1,IF('Prop Drill Pipe Inp Report'!BC572="X",1,IF('Prop Drill Pipe Inp Report'!BD572="X",1,IF('Prop Drill Pipe Inp Report'!BE572="X",1,0)))))))))))</f>
        <v>0</v>
      </c>
    </row>
    <row r="566" spans="9:10" x14ac:dyDescent="0.25">
      <c r="I566">
        <f>IF('Prop Drill Pipe Inp Report'!Z573="X",1,IF('Prop Drill Pipe Inp Report'!AA573="X",1,IF('Prop Drill Pipe Inp Report'!AB573="X",1,IF('Prop Drill Pipe Inp Report'!AC573="X",1,IF('Prop Drill Pipe Inp Report'!AD573="X",1,IF('Prop Drill Pipe Inp Report'!AE573="X",1,IF('Prop Drill Pipe Inp Report'!AF573="X",1,IF('Prop Drill Pipe Inp Report'!AG573="X",1,IF('Prop Drill Pipe Inp Report'!AH573="X",1,IF('Prop Drill Pipe Inp Report'!AI573="X",1,IF('Prop Drill Pipe Inp Report'!AJ573="X",1,IF('Prop Drill Pipe Inp Report'!AK573="X",1,IF('Prop Drill Pipe Inp Report'!AL573="X",1,IF('Prop Drill Pipe Inp Report'!AM573="X",1,IF('Prop Drill Pipe Inp Report'!AN573="X",1,IF('Prop Drill Pipe Inp Report'!AO573="X",1,IF('Prop Drill Pipe Inp Report'!AP573="X",1,0)))))))))))))))))</f>
        <v>0</v>
      </c>
      <c r="J566">
        <f>IF('Prop Drill Pipe Inp Report'!AU573="X",1,IF('Prop Drill Pipe Inp Report'!AV573="X",1,IF('Prop Drill Pipe Inp Report'!AW573="X",1,IF('Prop Drill Pipe Inp Report'!AX573="X",1,IF('Prop Drill Pipe Inp Report'!AY573="X",1,IF('Prop Drill Pipe Inp Report'!AZ573="X",1,IF('Prop Drill Pipe Inp Report'!BA573="X",1,IF('Prop Drill Pipe Inp Report'!BB573="X",1,IF('Prop Drill Pipe Inp Report'!BC573="X",1,IF('Prop Drill Pipe Inp Report'!BD573="X",1,IF('Prop Drill Pipe Inp Report'!BE573="X",1,0)))))))))))</f>
        <v>0</v>
      </c>
    </row>
    <row r="567" spans="9:10" x14ac:dyDescent="0.25">
      <c r="I567">
        <f>IF('Prop Drill Pipe Inp Report'!Z574="X",1,IF('Prop Drill Pipe Inp Report'!AA574="X",1,IF('Prop Drill Pipe Inp Report'!AB574="X",1,IF('Prop Drill Pipe Inp Report'!AC574="X",1,IF('Prop Drill Pipe Inp Report'!AD574="X",1,IF('Prop Drill Pipe Inp Report'!AE574="X",1,IF('Prop Drill Pipe Inp Report'!AF574="X",1,IF('Prop Drill Pipe Inp Report'!AG574="X",1,IF('Prop Drill Pipe Inp Report'!AH574="X",1,IF('Prop Drill Pipe Inp Report'!AI574="X",1,IF('Prop Drill Pipe Inp Report'!AJ574="X",1,IF('Prop Drill Pipe Inp Report'!AK574="X",1,IF('Prop Drill Pipe Inp Report'!AL574="X",1,IF('Prop Drill Pipe Inp Report'!AM574="X",1,IF('Prop Drill Pipe Inp Report'!AN574="X",1,IF('Prop Drill Pipe Inp Report'!AO574="X",1,IF('Prop Drill Pipe Inp Report'!AP574="X",1,0)))))))))))))))))</f>
        <v>0</v>
      </c>
      <c r="J567">
        <f>IF('Prop Drill Pipe Inp Report'!AU574="X",1,IF('Prop Drill Pipe Inp Report'!AV574="X",1,IF('Prop Drill Pipe Inp Report'!AW574="X",1,IF('Prop Drill Pipe Inp Report'!AX574="X",1,IF('Prop Drill Pipe Inp Report'!AY574="X",1,IF('Prop Drill Pipe Inp Report'!AZ574="X",1,IF('Prop Drill Pipe Inp Report'!BA574="X",1,IF('Prop Drill Pipe Inp Report'!BB574="X",1,IF('Prop Drill Pipe Inp Report'!BC574="X",1,IF('Prop Drill Pipe Inp Report'!BD574="X",1,IF('Prop Drill Pipe Inp Report'!BE574="X",1,0)))))))))))</f>
        <v>0</v>
      </c>
    </row>
    <row r="568" spans="9:10" x14ac:dyDescent="0.25">
      <c r="I568">
        <f>IF('Prop Drill Pipe Inp Report'!Z575="X",1,IF('Prop Drill Pipe Inp Report'!AA575="X",1,IF('Prop Drill Pipe Inp Report'!AB575="X",1,IF('Prop Drill Pipe Inp Report'!AC575="X",1,IF('Prop Drill Pipe Inp Report'!AD575="X",1,IF('Prop Drill Pipe Inp Report'!AE575="X",1,IF('Prop Drill Pipe Inp Report'!AF575="X",1,IF('Prop Drill Pipe Inp Report'!AG575="X",1,IF('Prop Drill Pipe Inp Report'!AH575="X",1,IF('Prop Drill Pipe Inp Report'!AI575="X",1,IF('Prop Drill Pipe Inp Report'!AJ575="X",1,IF('Prop Drill Pipe Inp Report'!AK575="X",1,IF('Prop Drill Pipe Inp Report'!AL575="X",1,IF('Prop Drill Pipe Inp Report'!AM575="X",1,IF('Prop Drill Pipe Inp Report'!AN575="X",1,IF('Prop Drill Pipe Inp Report'!AO575="X",1,IF('Prop Drill Pipe Inp Report'!AP575="X",1,0)))))))))))))))))</f>
        <v>0</v>
      </c>
      <c r="J568">
        <f>IF('Prop Drill Pipe Inp Report'!AU575="X",1,IF('Prop Drill Pipe Inp Report'!AV575="X",1,IF('Prop Drill Pipe Inp Report'!AW575="X",1,IF('Prop Drill Pipe Inp Report'!AX575="X",1,IF('Prop Drill Pipe Inp Report'!AY575="X",1,IF('Prop Drill Pipe Inp Report'!AZ575="X",1,IF('Prop Drill Pipe Inp Report'!BA575="X",1,IF('Prop Drill Pipe Inp Report'!BB575="X",1,IF('Prop Drill Pipe Inp Report'!BC575="X",1,IF('Prop Drill Pipe Inp Report'!BD575="X",1,IF('Prop Drill Pipe Inp Report'!BE575="X",1,0)))))))))))</f>
        <v>0</v>
      </c>
    </row>
    <row r="569" spans="9:10" x14ac:dyDescent="0.25">
      <c r="I569">
        <f>IF('Prop Drill Pipe Inp Report'!Z576="X",1,IF('Prop Drill Pipe Inp Report'!AA576="X",1,IF('Prop Drill Pipe Inp Report'!AB576="X",1,IF('Prop Drill Pipe Inp Report'!AC576="X",1,IF('Prop Drill Pipe Inp Report'!AD576="X",1,IF('Prop Drill Pipe Inp Report'!AE576="X",1,IF('Prop Drill Pipe Inp Report'!AF576="X",1,IF('Prop Drill Pipe Inp Report'!AG576="X",1,IF('Prop Drill Pipe Inp Report'!AH576="X",1,IF('Prop Drill Pipe Inp Report'!AI576="X",1,IF('Prop Drill Pipe Inp Report'!AJ576="X",1,IF('Prop Drill Pipe Inp Report'!AK576="X",1,IF('Prop Drill Pipe Inp Report'!AL576="X",1,IF('Prop Drill Pipe Inp Report'!AM576="X",1,IF('Prop Drill Pipe Inp Report'!AN576="X",1,IF('Prop Drill Pipe Inp Report'!AO576="X",1,IF('Prop Drill Pipe Inp Report'!AP576="X",1,0)))))))))))))))))</f>
        <v>0</v>
      </c>
      <c r="J569">
        <f>IF('Prop Drill Pipe Inp Report'!AU576="X",1,IF('Prop Drill Pipe Inp Report'!AV576="X",1,IF('Prop Drill Pipe Inp Report'!AW576="X",1,IF('Prop Drill Pipe Inp Report'!AX576="X",1,IF('Prop Drill Pipe Inp Report'!AY576="X",1,IF('Prop Drill Pipe Inp Report'!AZ576="X",1,IF('Prop Drill Pipe Inp Report'!BA576="X",1,IF('Prop Drill Pipe Inp Report'!BB576="X",1,IF('Prop Drill Pipe Inp Report'!BC576="X",1,IF('Prop Drill Pipe Inp Report'!BD576="X",1,IF('Prop Drill Pipe Inp Report'!BE576="X",1,0)))))))))))</f>
        <v>0</v>
      </c>
    </row>
    <row r="570" spans="9:10" x14ac:dyDescent="0.25">
      <c r="I570">
        <f>IF('Prop Drill Pipe Inp Report'!Z577="X",1,IF('Prop Drill Pipe Inp Report'!AA577="X",1,IF('Prop Drill Pipe Inp Report'!AB577="X",1,IF('Prop Drill Pipe Inp Report'!AC577="X",1,IF('Prop Drill Pipe Inp Report'!AD577="X",1,IF('Prop Drill Pipe Inp Report'!AE577="X",1,IF('Prop Drill Pipe Inp Report'!AF577="X",1,IF('Prop Drill Pipe Inp Report'!AG577="X",1,IF('Prop Drill Pipe Inp Report'!AH577="X",1,IF('Prop Drill Pipe Inp Report'!AI577="X",1,IF('Prop Drill Pipe Inp Report'!AJ577="X",1,IF('Prop Drill Pipe Inp Report'!AK577="X",1,IF('Prop Drill Pipe Inp Report'!AL577="X",1,IF('Prop Drill Pipe Inp Report'!AM577="X",1,IF('Prop Drill Pipe Inp Report'!AN577="X",1,IF('Prop Drill Pipe Inp Report'!AO577="X",1,IF('Prop Drill Pipe Inp Report'!AP577="X",1,0)))))))))))))))))</f>
        <v>0</v>
      </c>
      <c r="J570">
        <f>IF('Prop Drill Pipe Inp Report'!AU577="X",1,IF('Prop Drill Pipe Inp Report'!AV577="X",1,IF('Prop Drill Pipe Inp Report'!AW577="X",1,IF('Prop Drill Pipe Inp Report'!AX577="X",1,IF('Prop Drill Pipe Inp Report'!AY577="X",1,IF('Prop Drill Pipe Inp Report'!AZ577="X",1,IF('Prop Drill Pipe Inp Report'!BA577="X",1,IF('Prop Drill Pipe Inp Report'!BB577="X",1,IF('Prop Drill Pipe Inp Report'!BC577="X",1,IF('Prop Drill Pipe Inp Report'!BD577="X",1,IF('Prop Drill Pipe Inp Report'!BE577="X",1,0)))))))))))</f>
        <v>0</v>
      </c>
    </row>
    <row r="571" spans="9:10" x14ac:dyDescent="0.25">
      <c r="I571">
        <f>IF('Prop Drill Pipe Inp Report'!Z578="X",1,IF('Prop Drill Pipe Inp Report'!AA578="X",1,IF('Prop Drill Pipe Inp Report'!AB578="X",1,IF('Prop Drill Pipe Inp Report'!AC578="X",1,IF('Prop Drill Pipe Inp Report'!AD578="X",1,IF('Prop Drill Pipe Inp Report'!AE578="X",1,IF('Prop Drill Pipe Inp Report'!AF578="X",1,IF('Prop Drill Pipe Inp Report'!AG578="X",1,IF('Prop Drill Pipe Inp Report'!AH578="X",1,IF('Prop Drill Pipe Inp Report'!AI578="X",1,IF('Prop Drill Pipe Inp Report'!AJ578="X",1,IF('Prop Drill Pipe Inp Report'!AK578="X",1,IF('Prop Drill Pipe Inp Report'!AL578="X",1,IF('Prop Drill Pipe Inp Report'!AM578="X",1,IF('Prop Drill Pipe Inp Report'!AN578="X",1,IF('Prop Drill Pipe Inp Report'!AO578="X",1,IF('Prop Drill Pipe Inp Report'!AP578="X",1,0)))))))))))))))))</f>
        <v>0</v>
      </c>
      <c r="J571">
        <f>IF('Prop Drill Pipe Inp Report'!AU578="X",1,IF('Prop Drill Pipe Inp Report'!AV578="X",1,IF('Prop Drill Pipe Inp Report'!AW578="X",1,IF('Prop Drill Pipe Inp Report'!AX578="X",1,IF('Prop Drill Pipe Inp Report'!AY578="X",1,IF('Prop Drill Pipe Inp Report'!AZ578="X",1,IF('Prop Drill Pipe Inp Report'!BA578="X",1,IF('Prop Drill Pipe Inp Report'!BB578="X",1,IF('Prop Drill Pipe Inp Report'!BC578="X",1,IF('Prop Drill Pipe Inp Report'!BD578="X",1,IF('Prop Drill Pipe Inp Report'!BE578="X",1,0)))))))))))</f>
        <v>0</v>
      </c>
    </row>
    <row r="572" spans="9:10" x14ac:dyDescent="0.25">
      <c r="I572">
        <f>IF('Prop Drill Pipe Inp Report'!Z579="X",1,IF('Prop Drill Pipe Inp Report'!AA579="X",1,IF('Prop Drill Pipe Inp Report'!AB579="X",1,IF('Prop Drill Pipe Inp Report'!AC579="X",1,IF('Prop Drill Pipe Inp Report'!AD579="X",1,IF('Prop Drill Pipe Inp Report'!AE579="X",1,IF('Prop Drill Pipe Inp Report'!AF579="X",1,IF('Prop Drill Pipe Inp Report'!AG579="X",1,IF('Prop Drill Pipe Inp Report'!AH579="X",1,IF('Prop Drill Pipe Inp Report'!AI579="X",1,IF('Prop Drill Pipe Inp Report'!AJ579="X",1,IF('Prop Drill Pipe Inp Report'!AK579="X",1,IF('Prop Drill Pipe Inp Report'!AL579="X",1,IF('Prop Drill Pipe Inp Report'!AM579="X",1,IF('Prop Drill Pipe Inp Report'!AN579="X",1,IF('Prop Drill Pipe Inp Report'!AO579="X",1,IF('Prop Drill Pipe Inp Report'!AP579="X",1,0)))))))))))))))))</f>
        <v>0</v>
      </c>
      <c r="J572">
        <f>IF('Prop Drill Pipe Inp Report'!AU579="X",1,IF('Prop Drill Pipe Inp Report'!AV579="X",1,IF('Prop Drill Pipe Inp Report'!AW579="X",1,IF('Prop Drill Pipe Inp Report'!AX579="X",1,IF('Prop Drill Pipe Inp Report'!AY579="X",1,IF('Prop Drill Pipe Inp Report'!AZ579="X",1,IF('Prop Drill Pipe Inp Report'!BA579="X",1,IF('Prop Drill Pipe Inp Report'!BB579="X",1,IF('Prop Drill Pipe Inp Report'!BC579="X",1,IF('Prop Drill Pipe Inp Report'!BD579="X",1,IF('Prop Drill Pipe Inp Report'!BE579="X",1,0)))))))))))</f>
        <v>0</v>
      </c>
    </row>
    <row r="573" spans="9:10" x14ac:dyDescent="0.25">
      <c r="I573">
        <f>IF('Prop Drill Pipe Inp Report'!Z580="X",1,IF('Prop Drill Pipe Inp Report'!AA580="X",1,IF('Prop Drill Pipe Inp Report'!AB580="X",1,IF('Prop Drill Pipe Inp Report'!AC580="X",1,IF('Prop Drill Pipe Inp Report'!AD580="X",1,IF('Prop Drill Pipe Inp Report'!AE580="X",1,IF('Prop Drill Pipe Inp Report'!AF580="X",1,IF('Prop Drill Pipe Inp Report'!AG580="X",1,IF('Prop Drill Pipe Inp Report'!AH580="X",1,IF('Prop Drill Pipe Inp Report'!AI580="X",1,IF('Prop Drill Pipe Inp Report'!AJ580="X",1,IF('Prop Drill Pipe Inp Report'!AK580="X",1,IF('Prop Drill Pipe Inp Report'!AL580="X",1,IF('Prop Drill Pipe Inp Report'!AM580="X",1,IF('Prop Drill Pipe Inp Report'!AN580="X",1,IF('Prop Drill Pipe Inp Report'!AO580="X",1,IF('Prop Drill Pipe Inp Report'!AP580="X",1,0)))))))))))))))))</f>
        <v>0</v>
      </c>
      <c r="J573">
        <f>IF('Prop Drill Pipe Inp Report'!AU580="X",1,IF('Prop Drill Pipe Inp Report'!AV580="X",1,IF('Prop Drill Pipe Inp Report'!AW580="X",1,IF('Prop Drill Pipe Inp Report'!AX580="X",1,IF('Prop Drill Pipe Inp Report'!AY580="X",1,IF('Prop Drill Pipe Inp Report'!AZ580="X",1,IF('Prop Drill Pipe Inp Report'!BA580="X",1,IF('Prop Drill Pipe Inp Report'!BB580="X",1,IF('Prop Drill Pipe Inp Report'!BC580="X",1,IF('Prop Drill Pipe Inp Report'!BD580="X",1,IF('Prop Drill Pipe Inp Report'!BE580="X",1,0)))))))))))</f>
        <v>0</v>
      </c>
    </row>
    <row r="574" spans="9:10" x14ac:dyDescent="0.25">
      <c r="I574">
        <f>IF('Prop Drill Pipe Inp Report'!Z581="X",1,IF('Prop Drill Pipe Inp Report'!AA581="X",1,IF('Prop Drill Pipe Inp Report'!AB581="X",1,IF('Prop Drill Pipe Inp Report'!AC581="X",1,IF('Prop Drill Pipe Inp Report'!AD581="X",1,IF('Prop Drill Pipe Inp Report'!AE581="X",1,IF('Prop Drill Pipe Inp Report'!AF581="X",1,IF('Prop Drill Pipe Inp Report'!AG581="X",1,IF('Prop Drill Pipe Inp Report'!AH581="X",1,IF('Prop Drill Pipe Inp Report'!AI581="X",1,IF('Prop Drill Pipe Inp Report'!AJ581="X",1,IF('Prop Drill Pipe Inp Report'!AK581="X",1,IF('Prop Drill Pipe Inp Report'!AL581="X",1,IF('Prop Drill Pipe Inp Report'!AM581="X",1,IF('Prop Drill Pipe Inp Report'!AN581="X",1,IF('Prop Drill Pipe Inp Report'!AO581="X",1,IF('Prop Drill Pipe Inp Report'!AP581="X",1,0)))))))))))))))))</f>
        <v>0</v>
      </c>
      <c r="J574">
        <f>IF('Prop Drill Pipe Inp Report'!AU581="X",1,IF('Prop Drill Pipe Inp Report'!AV581="X",1,IF('Prop Drill Pipe Inp Report'!AW581="X",1,IF('Prop Drill Pipe Inp Report'!AX581="X",1,IF('Prop Drill Pipe Inp Report'!AY581="X",1,IF('Prop Drill Pipe Inp Report'!AZ581="X",1,IF('Prop Drill Pipe Inp Report'!BA581="X",1,IF('Prop Drill Pipe Inp Report'!BB581="X",1,IF('Prop Drill Pipe Inp Report'!BC581="X",1,IF('Prop Drill Pipe Inp Report'!BD581="X",1,IF('Prop Drill Pipe Inp Report'!BE581="X",1,0)))))))))))</f>
        <v>0</v>
      </c>
    </row>
    <row r="575" spans="9:10" x14ac:dyDescent="0.25">
      <c r="I575">
        <f>IF('Prop Drill Pipe Inp Report'!Z582="X",1,IF('Prop Drill Pipe Inp Report'!AA582="X",1,IF('Prop Drill Pipe Inp Report'!AB582="X",1,IF('Prop Drill Pipe Inp Report'!AC582="X",1,IF('Prop Drill Pipe Inp Report'!AD582="X",1,IF('Prop Drill Pipe Inp Report'!AE582="X",1,IF('Prop Drill Pipe Inp Report'!AF582="X",1,IF('Prop Drill Pipe Inp Report'!AG582="X",1,IF('Prop Drill Pipe Inp Report'!AH582="X",1,IF('Prop Drill Pipe Inp Report'!AI582="X",1,IF('Prop Drill Pipe Inp Report'!AJ582="X",1,IF('Prop Drill Pipe Inp Report'!AK582="X",1,IF('Prop Drill Pipe Inp Report'!AL582="X",1,IF('Prop Drill Pipe Inp Report'!AM582="X",1,IF('Prop Drill Pipe Inp Report'!AN582="X",1,IF('Prop Drill Pipe Inp Report'!AO582="X",1,IF('Prop Drill Pipe Inp Report'!AP582="X",1,0)))))))))))))))))</f>
        <v>0</v>
      </c>
      <c r="J575">
        <f>IF('Prop Drill Pipe Inp Report'!AU582="X",1,IF('Prop Drill Pipe Inp Report'!AV582="X",1,IF('Prop Drill Pipe Inp Report'!AW582="X",1,IF('Prop Drill Pipe Inp Report'!AX582="X",1,IF('Prop Drill Pipe Inp Report'!AY582="X",1,IF('Prop Drill Pipe Inp Report'!AZ582="X",1,IF('Prop Drill Pipe Inp Report'!BA582="X",1,IF('Prop Drill Pipe Inp Report'!BB582="X",1,IF('Prop Drill Pipe Inp Report'!BC582="X",1,IF('Prop Drill Pipe Inp Report'!BD582="X",1,IF('Prop Drill Pipe Inp Report'!BE582="X",1,0)))))))))))</f>
        <v>0</v>
      </c>
    </row>
    <row r="576" spans="9:10" x14ac:dyDescent="0.25">
      <c r="I576">
        <f>IF('Prop Drill Pipe Inp Report'!Z583="X",1,IF('Prop Drill Pipe Inp Report'!AA583="X",1,IF('Prop Drill Pipe Inp Report'!AB583="X",1,IF('Prop Drill Pipe Inp Report'!AC583="X",1,IF('Prop Drill Pipe Inp Report'!AD583="X",1,IF('Prop Drill Pipe Inp Report'!AE583="X",1,IF('Prop Drill Pipe Inp Report'!AF583="X",1,IF('Prop Drill Pipe Inp Report'!AG583="X",1,IF('Prop Drill Pipe Inp Report'!AH583="X",1,IF('Prop Drill Pipe Inp Report'!AI583="X",1,IF('Prop Drill Pipe Inp Report'!AJ583="X",1,IF('Prop Drill Pipe Inp Report'!AK583="X",1,IF('Prop Drill Pipe Inp Report'!AL583="X",1,IF('Prop Drill Pipe Inp Report'!AM583="X",1,IF('Prop Drill Pipe Inp Report'!AN583="X",1,IF('Prop Drill Pipe Inp Report'!AO583="X",1,IF('Prop Drill Pipe Inp Report'!AP583="X",1,0)))))))))))))))))</f>
        <v>0</v>
      </c>
      <c r="J576">
        <f>IF('Prop Drill Pipe Inp Report'!AU583="X",1,IF('Prop Drill Pipe Inp Report'!AV583="X",1,IF('Prop Drill Pipe Inp Report'!AW583="X",1,IF('Prop Drill Pipe Inp Report'!AX583="X",1,IF('Prop Drill Pipe Inp Report'!AY583="X",1,IF('Prop Drill Pipe Inp Report'!AZ583="X",1,IF('Prop Drill Pipe Inp Report'!BA583="X",1,IF('Prop Drill Pipe Inp Report'!BB583="X",1,IF('Prop Drill Pipe Inp Report'!BC583="X",1,IF('Prop Drill Pipe Inp Report'!BD583="X",1,IF('Prop Drill Pipe Inp Report'!BE583="X",1,0)))))))))))</f>
        <v>0</v>
      </c>
    </row>
    <row r="577" spans="9:10" x14ac:dyDescent="0.25">
      <c r="I577">
        <f>IF('Prop Drill Pipe Inp Report'!Z584="X",1,IF('Prop Drill Pipe Inp Report'!AA584="X",1,IF('Prop Drill Pipe Inp Report'!AB584="X",1,IF('Prop Drill Pipe Inp Report'!AC584="X",1,IF('Prop Drill Pipe Inp Report'!AD584="X",1,IF('Prop Drill Pipe Inp Report'!AE584="X",1,IF('Prop Drill Pipe Inp Report'!AF584="X",1,IF('Prop Drill Pipe Inp Report'!AG584="X",1,IF('Prop Drill Pipe Inp Report'!AH584="X",1,IF('Prop Drill Pipe Inp Report'!AI584="X",1,IF('Prop Drill Pipe Inp Report'!AJ584="X",1,IF('Prop Drill Pipe Inp Report'!AK584="X",1,IF('Prop Drill Pipe Inp Report'!AL584="X",1,IF('Prop Drill Pipe Inp Report'!AM584="X",1,IF('Prop Drill Pipe Inp Report'!AN584="X",1,IF('Prop Drill Pipe Inp Report'!AO584="X",1,IF('Prop Drill Pipe Inp Report'!AP584="X",1,0)))))))))))))))))</f>
        <v>0</v>
      </c>
      <c r="J577">
        <f>IF('Prop Drill Pipe Inp Report'!AU584="X",1,IF('Prop Drill Pipe Inp Report'!AV584="X",1,IF('Prop Drill Pipe Inp Report'!AW584="X",1,IF('Prop Drill Pipe Inp Report'!AX584="X",1,IF('Prop Drill Pipe Inp Report'!AY584="X",1,IF('Prop Drill Pipe Inp Report'!AZ584="X",1,IF('Prop Drill Pipe Inp Report'!BA584="X",1,IF('Prop Drill Pipe Inp Report'!BB584="X",1,IF('Prop Drill Pipe Inp Report'!BC584="X",1,IF('Prop Drill Pipe Inp Report'!BD584="X",1,IF('Prop Drill Pipe Inp Report'!BE584="X",1,0)))))))))))</f>
        <v>0</v>
      </c>
    </row>
    <row r="578" spans="9:10" x14ac:dyDescent="0.25">
      <c r="I578">
        <f>IF('Prop Drill Pipe Inp Report'!Z585="X",1,IF('Prop Drill Pipe Inp Report'!AA585="X",1,IF('Prop Drill Pipe Inp Report'!AB585="X",1,IF('Prop Drill Pipe Inp Report'!AC585="X",1,IF('Prop Drill Pipe Inp Report'!AD585="X",1,IF('Prop Drill Pipe Inp Report'!AE585="X",1,IF('Prop Drill Pipe Inp Report'!AF585="X",1,IF('Prop Drill Pipe Inp Report'!AG585="X",1,IF('Prop Drill Pipe Inp Report'!AH585="X",1,IF('Prop Drill Pipe Inp Report'!AI585="X",1,IF('Prop Drill Pipe Inp Report'!AJ585="X",1,IF('Prop Drill Pipe Inp Report'!AK585="X",1,IF('Prop Drill Pipe Inp Report'!AL585="X",1,IF('Prop Drill Pipe Inp Report'!AM585="X",1,IF('Prop Drill Pipe Inp Report'!AN585="X",1,IF('Prop Drill Pipe Inp Report'!AO585="X",1,IF('Prop Drill Pipe Inp Report'!AP585="X",1,0)))))))))))))))))</f>
        <v>0</v>
      </c>
      <c r="J578">
        <f>IF('Prop Drill Pipe Inp Report'!AU585="X",1,IF('Prop Drill Pipe Inp Report'!AV585="X",1,IF('Prop Drill Pipe Inp Report'!AW585="X",1,IF('Prop Drill Pipe Inp Report'!AX585="X",1,IF('Prop Drill Pipe Inp Report'!AY585="X",1,IF('Prop Drill Pipe Inp Report'!AZ585="X",1,IF('Prop Drill Pipe Inp Report'!BA585="X",1,IF('Prop Drill Pipe Inp Report'!BB585="X",1,IF('Prop Drill Pipe Inp Report'!BC585="X",1,IF('Prop Drill Pipe Inp Report'!BD585="X",1,IF('Prop Drill Pipe Inp Report'!BE585="X",1,0)))))))))))</f>
        <v>0</v>
      </c>
    </row>
    <row r="579" spans="9:10" x14ac:dyDescent="0.25">
      <c r="I579">
        <f>IF('Prop Drill Pipe Inp Report'!Z586="X",1,IF('Prop Drill Pipe Inp Report'!AA586="X",1,IF('Prop Drill Pipe Inp Report'!AB586="X",1,IF('Prop Drill Pipe Inp Report'!AC586="X",1,IF('Prop Drill Pipe Inp Report'!AD586="X",1,IF('Prop Drill Pipe Inp Report'!AE586="X",1,IF('Prop Drill Pipe Inp Report'!AF586="X",1,IF('Prop Drill Pipe Inp Report'!AG586="X",1,IF('Prop Drill Pipe Inp Report'!AH586="X",1,IF('Prop Drill Pipe Inp Report'!AI586="X",1,IF('Prop Drill Pipe Inp Report'!AJ586="X",1,IF('Prop Drill Pipe Inp Report'!AK586="X",1,IF('Prop Drill Pipe Inp Report'!AL586="X",1,IF('Prop Drill Pipe Inp Report'!AM586="X",1,IF('Prop Drill Pipe Inp Report'!AN586="X",1,IF('Prop Drill Pipe Inp Report'!AO586="X",1,IF('Prop Drill Pipe Inp Report'!AP586="X",1,0)))))))))))))))))</f>
        <v>0</v>
      </c>
      <c r="J579">
        <f>IF('Prop Drill Pipe Inp Report'!AU586="X",1,IF('Prop Drill Pipe Inp Report'!AV586="X",1,IF('Prop Drill Pipe Inp Report'!AW586="X",1,IF('Prop Drill Pipe Inp Report'!AX586="X",1,IF('Prop Drill Pipe Inp Report'!AY586="X",1,IF('Prop Drill Pipe Inp Report'!AZ586="X",1,IF('Prop Drill Pipe Inp Report'!BA586="X",1,IF('Prop Drill Pipe Inp Report'!BB586="X",1,IF('Prop Drill Pipe Inp Report'!BC586="X",1,IF('Prop Drill Pipe Inp Report'!BD586="X",1,IF('Prop Drill Pipe Inp Report'!BE586="X",1,0)))))))))))</f>
        <v>0</v>
      </c>
    </row>
    <row r="580" spans="9:10" x14ac:dyDescent="0.25">
      <c r="I580">
        <f>IF('Prop Drill Pipe Inp Report'!Z587="X",1,IF('Prop Drill Pipe Inp Report'!AA587="X",1,IF('Prop Drill Pipe Inp Report'!AB587="X",1,IF('Prop Drill Pipe Inp Report'!AC587="X",1,IF('Prop Drill Pipe Inp Report'!AD587="X",1,IF('Prop Drill Pipe Inp Report'!AE587="X",1,IF('Prop Drill Pipe Inp Report'!AF587="X",1,IF('Prop Drill Pipe Inp Report'!AG587="X",1,IF('Prop Drill Pipe Inp Report'!AH587="X",1,IF('Prop Drill Pipe Inp Report'!AI587="X",1,IF('Prop Drill Pipe Inp Report'!AJ587="X",1,IF('Prop Drill Pipe Inp Report'!AK587="X",1,IF('Prop Drill Pipe Inp Report'!AL587="X",1,IF('Prop Drill Pipe Inp Report'!AM587="X",1,IF('Prop Drill Pipe Inp Report'!AN587="X",1,IF('Prop Drill Pipe Inp Report'!AO587="X",1,IF('Prop Drill Pipe Inp Report'!AP587="X",1,0)))))))))))))))))</f>
        <v>0</v>
      </c>
      <c r="J580">
        <f>IF('Prop Drill Pipe Inp Report'!AU587="X",1,IF('Prop Drill Pipe Inp Report'!AV587="X",1,IF('Prop Drill Pipe Inp Report'!AW587="X",1,IF('Prop Drill Pipe Inp Report'!AX587="X",1,IF('Prop Drill Pipe Inp Report'!AY587="X",1,IF('Prop Drill Pipe Inp Report'!AZ587="X",1,IF('Prop Drill Pipe Inp Report'!BA587="X",1,IF('Prop Drill Pipe Inp Report'!BB587="X",1,IF('Prop Drill Pipe Inp Report'!BC587="X",1,IF('Prop Drill Pipe Inp Report'!BD587="X",1,IF('Prop Drill Pipe Inp Report'!BE587="X",1,0)))))))))))</f>
        <v>0</v>
      </c>
    </row>
    <row r="581" spans="9:10" x14ac:dyDescent="0.25">
      <c r="I581">
        <f>IF('Prop Drill Pipe Inp Report'!Z588="X",1,IF('Prop Drill Pipe Inp Report'!AA588="X",1,IF('Prop Drill Pipe Inp Report'!AB588="X",1,IF('Prop Drill Pipe Inp Report'!AC588="X",1,IF('Prop Drill Pipe Inp Report'!AD588="X",1,IF('Prop Drill Pipe Inp Report'!AE588="X",1,IF('Prop Drill Pipe Inp Report'!AF588="X",1,IF('Prop Drill Pipe Inp Report'!AG588="X",1,IF('Prop Drill Pipe Inp Report'!AH588="X",1,IF('Prop Drill Pipe Inp Report'!AI588="X",1,IF('Prop Drill Pipe Inp Report'!AJ588="X",1,IF('Prop Drill Pipe Inp Report'!AK588="X",1,IF('Prop Drill Pipe Inp Report'!AL588="X",1,IF('Prop Drill Pipe Inp Report'!AM588="X",1,IF('Prop Drill Pipe Inp Report'!AN588="X",1,IF('Prop Drill Pipe Inp Report'!AO588="X",1,IF('Prop Drill Pipe Inp Report'!AP588="X",1,0)))))))))))))))))</f>
        <v>0</v>
      </c>
      <c r="J581">
        <f>IF('Prop Drill Pipe Inp Report'!AU588="X",1,IF('Prop Drill Pipe Inp Report'!AV588="X",1,IF('Prop Drill Pipe Inp Report'!AW588="X",1,IF('Prop Drill Pipe Inp Report'!AX588="X",1,IF('Prop Drill Pipe Inp Report'!AY588="X",1,IF('Prop Drill Pipe Inp Report'!AZ588="X",1,IF('Prop Drill Pipe Inp Report'!BA588="X",1,IF('Prop Drill Pipe Inp Report'!BB588="X",1,IF('Prop Drill Pipe Inp Report'!BC588="X",1,IF('Prop Drill Pipe Inp Report'!BD588="X",1,IF('Prop Drill Pipe Inp Report'!BE588="X",1,0)))))))))))</f>
        <v>0</v>
      </c>
    </row>
    <row r="582" spans="9:10" x14ac:dyDescent="0.25">
      <c r="I582">
        <f>IF('Prop Drill Pipe Inp Report'!Z589="X",1,IF('Prop Drill Pipe Inp Report'!AA589="X",1,IF('Prop Drill Pipe Inp Report'!AB589="X",1,IF('Prop Drill Pipe Inp Report'!AC589="X",1,IF('Prop Drill Pipe Inp Report'!AD589="X",1,IF('Prop Drill Pipe Inp Report'!AE589="X",1,IF('Prop Drill Pipe Inp Report'!AF589="X",1,IF('Prop Drill Pipe Inp Report'!AG589="X",1,IF('Prop Drill Pipe Inp Report'!AH589="X",1,IF('Prop Drill Pipe Inp Report'!AI589="X",1,IF('Prop Drill Pipe Inp Report'!AJ589="X",1,IF('Prop Drill Pipe Inp Report'!AK589="X",1,IF('Prop Drill Pipe Inp Report'!AL589="X",1,IF('Prop Drill Pipe Inp Report'!AM589="X",1,IF('Prop Drill Pipe Inp Report'!AN589="X",1,IF('Prop Drill Pipe Inp Report'!AO589="X",1,IF('Prop Drill Pipe Inp Report'!AP589="X",1,0)))))))))))))))))</f>
        <v>0</v>
      </c>
      <c r="J582">
        <f>IF('Prop Drill Pipe Inp Report'!AU589="X",1,IF('Prop Drill Pipe Inp Report'!AV589="X",1,IF('Prop Drill Pipe Inp Report'!AW589="X",1,IF('Prop Drill Pipe Inp Report'!AX589="X",1,IF('Prop Drill Pipe Inp Report'!AY589="X",1,IF('Prop Drill Pipe Inp Report'!AZ589="X",1,IF('Prop Drill Pipe Inp Report'!BA589="X",1,IF('Prop Drill Pipe Inp Report'!BB589="X",1,IF('Prop Drill Pipe Inp Report'!BC589="X",1,IF('Prop Drill Pipe Inp Report'!BD589="X",1,IF('Prop Drill Pipe Inp Report'!BE589="X",1,0)))))))))))</f>
        <v>0</v>
      </c>
    </row>
    <row r="583" spans="9:10" x14ac:dyDescent="0.25">
      <c r="I583">
        <f>IF('Prop Drill Pipe Inp Report'!Z590="X",1,IF('Prop Drill Pipe Inp Report'!AA590="X",1,IF('Prop Drill Pipe Inp Report'!AB590="X",1,IF('Prop Drill Pipe Inp Report'!AC590="X",1,IF('Prop Drill Pipe Inp Report'!AD590="X",1,IF('Prop Drill Pipe Inp Report'!AE590="X",1,IF('Prop Drill Pipe Inp Report'!AF590="X",1,IF('Prop Drill Pipe Inp Report'!AG590="X",1,IF('Prop Drill Pipe Inp Report'!AH590="X",1,IF('Prop Drill Pipe Inp Report'!AI590="X",1,IF('Prop Drill Pipe Inp Report'!AJ590="X",1,IF('Prop Drill Pipe Inp Report'!AK590="X",1,IF('Prop Drill Pipe Inp Report'!AL590="X",1,IF('Prop Drill Pipe Inp Report'!AM590="X",1,IF('Prop Drill Pipe Inp Report'!AN590="X",1,IF('Prop Drill Pipe Inp Report'!AO590="X",1,IF('Prop Drill Pipe Inp Report'!AP590="X",1,0)))))))))))))))))</f>
        <v>0</v>
      </c>
      <c r="J583">
        <f>IF('Prop Drill Pipe Inp Report'!AU590="X",1,IF('Prop Drill Pipe Inp Report'!AV590="X",1,IF('Prop Drill Pipe Inp Report'!AW590="X",1,IF('Prop Drill Pipe Inp Report'!AX590="X",1,IF('Prop Drill Pipe Inp Report'!AY590="X",1,IF('Prop Drill Pipe Inp Report'!AZ590="X",1,IF('Prop Drill Pipe Inp Report'!BA590="X",1,IF('Prop Drill Pipe Inp Report'!BB590="X",1,IF('Prop Drill Pipe Inp Report'!BC590="X",1,IF('Prop Drill Pipe Inp Report'!BD590="X",1,IF('Prop Drill Pipe Inp Report'!BE590="X",1,0)))))))))))</f>
        <v>0</v>
      </c>
    </row>
    <row r="584" spans="9:10" x14ac:dyDescent="0.25">
      <c r="I584">
        <f>IF('Prop Drill Pipe Inp Report'!Z591="X",1,IF('Prop Drill Pipe Inp Report'!AA591="X",1,IF('Prop Drill Pipe Inp Report'!AB591="X",1,IF('Prop Drill Pipe Inp Report'!AC591="X",1,IF('Prop Drill Pipe Inp Report'!AD591="X",1,IF('Prop Drill Pipe Inp Report'!AE591="X",1,IF('Prop Drill Pipe Inp Report'!AF591="X",1,IF('Prop Drill Pipe Inp Report'!AG591="X",1,IF('Prop Drill Pipe Inp Report'!AH591="X",1,IF('Prop Drill Pipe Inp Report'!AI591="X",1,IF('Prop Drill Pipe Inp Report'!AJ591="X",1,IF('Prop Drill Pipe Inp Report'!AK591="X",1,IF('Prop Drill Pipe Inp Report'!AL591="X",1,IF('Prop Drill Pipe Inp Report'!AM591="X",1,IF('Prop Drill Pipe Inp Report'!AN591="X",1,IF('Prop Drill Pipe Inp Report'!AO591="X",1,IF('Prop Drill Pipe Inp Report'!AP591="X",1,0)))))))))))))))))</f>
        <v>0</v>
      </c>
      <c r="J584">
        <f>IF('Prop Drill Pipe Inp Report'!AU591="X",1,IF('Prop Drill Pipe Inp Report'!AV591="X",1,IF('Prop Drill Pipe Inp Report'!AW591="X",1,IF('Prop Drill Pipe Inp Report'!AX591="X",1,IF('Prop Drill Pipe Inp Report'!AY591="X",1,IF('Prop Drill Pipe Inp Report'!AZ591="X",1,IF('Prop Drill Pipe Inp Report'!BA591="X",1,IF('Prop Drill Pipe Inp Report'!BB591="X",1,IF('Prop Drill Pipe Inp Report'!BC591="X",1,IF('Prop Drill Pipe Inp Report'!BD591="X",1,IF('Prop Drill Pipe Inp Report'!BE591="X",1,0)))))))))))</f>
        <v>0</v>
      </c>
    </row>
    <row r="585" spans="9:10" x14ac:dyDescent="0.25">
      <c r="I585">
        <f>IF('Prop Drill Pipe Inp Report'!Z592="X",1,IF('Prop Drill Pipe Inp Report'!AA592="X",1,IF('Prop Drill Pipe Inp Report'!AB592="X",1,IF('Prop Drill Pipe Inp Report'!AC592="X",1,IF('Prop Drill Pipe Inp Report'!AD592="X",1,IF('Prop Drill Pipe Inp Report'!AE592="X",1,IF('Prop Drill Pipe Inp Report'!AF592="X",1,IF('Prop Drill Pipe Inp Report'!AG592="X",1,IF('Prop Drill Pipe Inp Report'!AH592="X",1,IF('Prop Drill Pipe Inp Report'!AI592="X",1,IF('Prop Drill Pipe Inp Report'!AJ592="X",1,IF('Prop Drill Pipe Inp Report'!AK592="X",1,IF('Prop Drill Pipe Inp Report'!AL592="X",1,IF('Prop Drill Pipe Inp Report'!AM592="X",1,IF('Prop Drill Pipe Inp Report'!AN592="X",1,IF('Prop Drill Pipe Inp Report'!AO592="X",1,IF('Prop Drill Pipe Inp Report'!AP592="X",1,0)))))))))))))))))</f>
        <v>0</v>
      </c>
      <c r="J585">
        <f>IF('Prop Drill Pipe Inp Report'!AU592="X",1,IF('Prop Drill Pipe Inp Report'!AV592="X",1,IF('Prop Drill Pipe Inp Report'!AW592="X",1,IF('Prop Drill Pipe Inp Report'!AX592="X",1,IF('Prop Drill Pipe Inp Report'!AY592="X",1,IF('Prop Drill Pipe Inp Report'!AZ592="X",1,IF('Prop Drill Pipe Inp Report'!BA592="X",1,IF('Prop Drill Pipe Inp Report'!BB592="X",1,IF('Prop Drill Pipe Inp Report'!BC592="X",1,IF('Prop Drill Pipe Inp Report'!BD592="X",1,IF('Prop Drill Pipe Inp Report'!BE592="X",1,0)))))))))))</f>
        <v>0</v>
      </c>
    </row>
    <row r="586" spans="9:10" x14ac:dyDescent="0.25">
      <c r="I586">
        <f>IF('Prop Drill Pipe Inp Report'!Z593="X",1,IF('Prop Drill Pipe Inp Report'!AA593="X",1,IF('Prop Drill Pipe Inp Report'!AB593="X",1,IF('Prop Drill Pipe Inp Report'!AC593="X",1,IF('Prop Drill Pipe Inp Report'!AD593="X",1,IF('Prop Drill Pipe Inp Report'!AE593="X",1,IF('Prop Drill Pipe Inp Report'!AF593="X",1,IF('Prop Drill Pipe Inp Report'!AG593="X",1,IF('Prop Drill Pipe Inp Report'!AH593="X",1,IF('Prop Drill Pipe Inp Report'!AI593="X",1,IF('Prop Drill Pipe Inp Report'!AJ593="X",1,IF('Prop Drill Pipe Inp Report'!AK593="X",1,IF('Prop Drill Pipe Inp Report'!AL593="X",1,IF('Prop Drill Pipe Inp Report'!AM593="X",1,IF('Prop Drill Pipe Inp Report'!AN593="X",1,IF('Prop Drill Pipe Inp Report'!AO593="X",1,IF('Prop Drill Pipe Inp Report'!AP593="X",1,0)))))))))))))))))</f>
        <v>0</v>
      </c>
      <c r="J586">
        <f>IF('Prop Drill Pipe Inp Report'!AU593="X",1,IF('Prop Drill Pipe Inp Report'!AV593="X",1,IF('Prop Drill Pipe Inp Report'!AW593="X",1,IF('Prop Drill Pipe Inp Report'!AX593="X",1,IF('Prop Drill Pipe Inp Report'!AY593="X",1,IF('Prop Drill Pipe Inp Report'!AZ593="X",1,IF('Prop Drill Pipe Inp Report'!BA593="X",1,IF('Prop Drill Pipe Inp Report'!BB593="X",1,IF('Prop Drill Pipe Inp Report'!BC593="X",1,IF('Prop Drill Pipe Inp Report'!BD593="X",1,IF('Prop Drill Pipe Inp Report'!BE593="X",1,0)))))))))))</f>
        <v>0</v>
      </c>
    </row>
    <row r="587" spans="9:10" x14ac:dyDescent="0.25">
      <c r="I587">
        <f>IF('Prop Drill Pipe Inp Report'!Z594="X",1,IF('Prop Drill Pipe Inp Report'!AA594="X",1,IF('Prop Drill Pipe Inp Report'!AB594="X",1,IF('Prop Drill Pipe Inp Report'!AC594="X",1,IF('Prop Drill Pipe Inp Report'!AD594="X",1,IF('Prop Drill Pipe Inp Report'!AE594="X",1,IF('Prop Drill Pipe Inp Report'!AF594="X",1,IF('Prop Drill Pipe Inp Report'!AG594="X",1,IF('Prop Drill Pipe Inp Report'!AH594="X",1,IF('Prop Drill Pipe Inp Report'!AI594="X",1,IF('Prop Drill Pipe Inp Report'!AJ594="X",1,IF('Prop Drill Pipe Inp Report'!AK594="X",1,IF('Prop Drill Pipe Inp Report'!AL594="X",1,IF('Prop Drill Pipe Inp Report'!AM594="X",1,IF('Prop Drill Pipe Inp Report'!AN594="X",1,IF('Prop Drill Pipe Inp Report'!AO594="X",1,IF('Prop Drill Pipe Inp Report'!AP594="X",1,0)))))))))))))))))</f>
        <v>0</v>
      </c>
      <c r="J587">
        <f>IF('Prop Drill Pipe Inp Report'!AU594="X",1,IF('Prop Drill Pipe Inp Report'!AV594="X",1,IF('Prop Drill Pipe Inp Report'!AW594="X",1,IF('Prop Drill Pipe Inp Report'!AX594="X",1,IF('Prop Drill Pipe Inp Report'!AY594="X",1,IF('Prop Drill Pipe Inp Report'!AZ594="X",1,IF('Prop Drill Pipe Inp Report'!BA594="X",1,IF('Prop Drill Pipe Inp Report'!BB594="X",1,IF('Prop Drill Pipe Inp Report'!BC594="X",1,IF('Prop Drill Pipe Inp Report'!BD594="X",1,IF('Prop Drill Pipe Inp Report'!BE594="X",1,0)))))))))))</f>
        <v>0</v>
      </c>
    </row>
    <row r="588" spans="9:10" x14ac:dyDescent="0.25">
      <c r="I588">
        <f>IF('Prop Drill Pipe Inp Report'!Z595="X",1,IF('Prop Drill Pipe Inp Report'!AA595="X",1,IF('Prop Drill Pipe Inp Report'!AB595="X",1,IF('Prop Drill Pipe Inp Report'!AC595="X",1,IF('Prop Drill Pipe Inp Report'!AD595="X",1,IF('Prop Drill Pipe Inp Report'!AE595="X",1,IF('Prop Drill Pipe Inp Report'!AF595="X",1,IF('Prop Drill Pipe Inp Report'!AG595="X",1,IF('Prop Drill Pipe Inp Report'!AH595="X",1,IF('Prop Drill Pipe Inp Report'!AI595="X",1,IF('Prop Drill Pipe Inp Report'!AJ595="X",1,IF('Prop Drill Pipe Inp Report'!AK595="X",1,IF('Prop Drill Pipe Inp Report'!AL595="X",1,IF('Prop Drill Pipe Inp Report'!AM595="X",1,IF('Prop Drill Pipe Inp Report'!AN595="X",1,IF('Prop Drill Pipe Inp Report'!AO595="X",1,IF('Prop Drill Pipe Inp Report'!AP595="X",1,0)))))))))))))))))</f>
        <v>0</v>
      </c>
      <c r="J588">
        <f>IF('Prop Drill Pipe Inp Report'!AU595="X",1,IF('Prop Drill Pipe Inp Report'!AV595="X",1,IF('Prop Drill Pipe Inp Report'!AW595="X",1,IF('Prop Drill Pipe Inp Report'!AX595="X",1,IF('Prop Drill Pipe Inp Report'!AY595="X",1,IF('Prop Drill Pipe Inp Report'!AZ595="X",1,IF('Prop Drill Pipe Inp Report'!BA595="X",1,IF('Prop Drill Pipe Inp Report'!BB595="X",1,IF('Prop Drill Pipe Inp Report'!BC595="X",1,IF('Prop Drill Pipe Inp Report'!BD595="X",1,IF('Prop Drill Pipe Inp Report'!BE595="X",1,0)))))))))))</f>
        <v>0</v>
      </c>
    </row>
    <row r="589" spans="9:10" x14ac:dyDescent="0.25">
      <c r="I589">
        <f>IF('Prop Drill Pipe Inp Report'!Z596="X",1,IF('Prop Drill Pipe Inp Report'!AA596="X",1,IF('Prop Drill Pipe Inp Report'!AB596="X",1,IF('Prop Drill Pipe Inp Report'!AC596="X",1,IF('Prop Drill Pipe Inp Report'!AD596="X",1,IF('Prop Drill Pipe Inp Report'!AE596="X",1,IF('Prop Drill Pipe Inp Report'!AF596="X",1,IF('Prop Drill Pipe Inp Report'!AG596="X",1,IF('Prop Drill Pipe Inp Report'!AH596="X",1,IF('Prop Drill Pipe Inp Report'!AI596="X",1,IF('Prop Drill Pipe Inp Report'!AJ596="X",1,IF('Prop Drill Pipe Inp Report'!AK596="X",1,IF('Prop Drill Pipe Inp Report'!AL596="X",1,IF('Prop Drill Pipe Inp Report'!AM596="X",1,IF('Prop Drill Pipe Inp Report'!AN596="X",1,IF('Prop Drill Pipe Inp Report'!AO596="X",1,IF('Prop Drill Pipe Inp Report'!AP596="X",1,0)))))))))))))))))</f>
        <v>0</v>
      </c>
      <c r="J589">
        <f>IF('Prop Drill Pipe Inp Report'!AU596="X",1,IF('Prop Drill Pipe Inp Report'!AV596="X",1,IF('Prop Drill Pipe Inp Report'!AW596="X",1,IF('Prop Drill Pipe Inp Report'!AX596="X",1,IF('Prop Drill Pipe Inp Report'!AY596="X",1,IF('Prop Drill Pipe Inp Report'!AZ596="X",1,IF('Prop Drill Pipe Inp Report'!BA596="X",1,IF('Prop Drill Pipe Inp Report'!BB596="X",1,IF('Prop Drill Pipe Inp Report'!BC596="X",1,IF('Prop Drill Pipe Inp Report'!BD596="X",1,IF('Prop Drill Pipe Inp Report'!BE596="X",1,0)))))))))))</f>
        <v>0</v>
      </c>
    </row>
    <row r="590" spans="9:10" x14ac:dyDescent="0.25">
      <c r="I590">
        <f>IF('Prop Drill Pipe Inp Report'!Z597="X",1,IF('Prop Drill Pipe Inp Report'!AA597="X",1,IF('Prop Drill Pipe Inp Report'!AB597="X",1,IF('Prop Drill Pipe Inp Report'!AC597="X",1,IF('Prop Drill Pipe Inp Report'!AD597="X",1,IF('Prop Drill Pipe Inp Report'!AE597="X",1,IF('Prop Drill Pipe Inp Report'!AF597="X",1,IF('Prop Drill Pipe Inp Report'!AG597="X",1,IF('Prop Drill Pipe Inp Report'!AH597="X",1,IF('Prop Drill Pipe Inp Report'!AI597="X",1,IF('Prop Drill Pipe Inp Report'!AJ597="X",1,IF('Prop Drill Pipe Inp Report'!AK597="X",1,IF('Prop Drill Pipe Inp Report'!AL597="X",1,IF('Prop Drill Pipe Inp Report'!AM597="X",1,IF('Prop Drill Pipe Inp Report'!AN597="X",1,IF('Prop Drill Pipe Inp Report'!AO597="X",1,IF('Prop Drill Pipe Inp Report'!AP597="X",1,0)))))))))))))))))</f>
        <v>0</v>
      </c>
      <c r="J590">
        <f>IF('Prop Drill Pipe Inp Report'!AU597="X",1,IF('Prop Drill Pipe Inp Report'!AV597="X",1,IF('Prop Drill Pipe Inp Report'!AW597="X",1,IF('Prop Drill Pipe Inp Report'!AX597="X",1,IF('Prop Drill Pipe Inp Report'!AY597="X",1,IF('Prop Drill Pipe Inp Report'!AZ597="X",1,IF('Prop Drill Pipe Inp Report'!BA597="X",1,IF('Prop Drill Pipe Inp Report'!BB597="X",1,IF('Prop Drill Pipe Inp Report'!BC597="X",1,IF('Prop Drill Pipe Inp Report'!BD597="X",1,IF('Prop Drill Pipe Inp Report'!BE597="X",1,0)))))))))))</f>
        <v>0</v>
      </c>
    </row>
    <row r="591" spans="9:10" x14ac:dyDescent="0.25">
      <c r="I591">
        <f>IF('Prop Drill Pipe Inp Report'!Z598="X",1,IF('Prop Drill Pipe Inp Report'!AA598="X",1,IF('Prop Drill Pipe Inp Report'!AB598="X",1,IF('Prop Drill Pipe Inp Report'!AC598="X",1,IF('Prop Drill Pipe Inp Report'!AD598="X",1,IF('Prop Drill Pipe Inp Report'!AE598="X",1,IF('Prop Drill Pipe Inp Report'!AF598="X",1,IF('Prop Drill Pipe Inp Report'!AG598="X",1,IF('Prop Drill Pipe Inp Report'!AH598="X",1,IF('Prop Drill Pipe Inp Report'!AI598="X",1,IF('Prop Drill Pipe Inp Report'!AJ598="X",1,IF('Prop Drill Pipe Inp Report'!AK598="X",1,IF('Prop Drill Pipe Inp Report'!AL598="X",1,IF('Prop Drill Pipe Inp Report'!AM598="X",1,IF('Prop Drill Pipe Inp Report'!AN598="X",1,IF('Prop Drill Pipe Inp Report'!AO598="X",1,IF('Prop Drill Pipe Inp Report'!AP598="X",1,0)))))))))))))))))</f>
        <v>0</v>
      </c>
      <c r="J591">
        <f>IF('Prop Drill Pipe Inp Report'!AU598="X",1,IF('Prop Drill Pipe Inp Report'!AV598="X",1,IF('Prop Drill Pipe Inp Report'!AW598="X",1,IF('Prop Drill Pipe Inp Report'!AX598="X",1,IF('Prop Drill Pipe Inp Report'!AY598="X",1,IF('Prop Drill Pipe Inp Report'!AZ598="X",1,IF('Prop Drill Pipe Inp Report'!BA598="X",1,IF('Prop Drill Pipe Inp Report'!BB598="X",1,IF('Prop Drill Pipe Inp Report'!BC598="X",1,IF('Prop Drill Pipe Inp Report'!BD598="X",1,IF('Prop Drill Pipe Inp Report'!BE598="X",1,0)))))))))))</f>
        <v>0</v>
      </c>
    </row>
    <row r="592" spans="9:10" x14ac:dyDescent="0.25">
      <c r="I592">
        <f>IF('Prop Drill Pipe Inp Report'!Z599="X",1,IF('Prop Drill Pipe Inp Report'!AA599="X",1,IF('Prop Drill Pipe Inp Report'!AB599="X",1,IF('Prop Drill Pipe Inp Report'!AC599="X",1,IF('Prop Drill Pipe Inp Report'!AD599="X",1,IF('Prop Drill Pipe Inp Report'!AE599="X",1,IF('Prop Drill Pipe Inp Report'!AF599="X",1,IF('Prop Drill Pipe Inp Report'!AG599="X",1,IF('Prop Drill Pipe Inp Report'!AH599="X",1,IF('Prop Drill Pipe Inp Report'!AI599="X",1,IF('Prop Drill Pipe Inp Report'!AJ599="X",1,IF('Prop Drill Pipe Inp Report'!AK599="X",1,IF('Prop Drill Pipe Inp Report'!AL599="X",1,IF('Prop Drill Pipe Inp Report'!AM599="X",1,IF('Prop Drill Pipe Inp Report'!AN599="X",1,IF('Prop Drill Pipe Inp Report'!AO599="X",1,IF('Prop Drill Pipe Inp Report'!AP599="X",1,0)))))))))))))))))</f>
        <v>0</v>
      </c>
      <c r="J592">
        <f>IF('Prop Drill Pipe Inp Report'!AU599="X",1,IF('Prop Drill Pipe Inp Report'!AV599="X",1,IF('Prop Drill Pipe Inp Report'!AW599="X",1,IF('Prop Drill Pipe Inp Report'!AX599="X",1,IF('Prop Drill Pipe Inp Report'!AY599="X",1,IF('Prop Drill Pipe Inp Report'!AZ599="X",1,IF('Prop Drill Pipe Inp Report'!BA599="X",1,IF('Prop Drill Pipe Inp Report'!BB599="X",1,IF('Prop Drill Pipe Inp Report'!BC599="X",1,IF('Prop Drill Pipe Inp Report'!BD599="X",1,IF('Prop Drill Pipe Inp Report'!BE599="X",1,0)))))))))))</f>
        <v>0</v>
      </c>
    </row>
    <row r="593" spans="9:10" x14ac:dyDescent="0.25">
      <c r="I593">
        <f>IF('Prop Drill Pipe Inp Report'!Z600="X",1,IF('Prop Drill Pipe Inp Report'!AA600="X",1,IF('Prop Drill Pipe Inp Report'!AB600="X",1,IF('Prop Drill Pipe Inp Report'!AC600="X",1,IF('Prop Drill Pipe Inp Report'!AD600="X",1,IF('Prop Drill Pipe Inp Report'!AE600="X",1,IF('Prop Drill Pipe Inp Report'!AF600="X",1,IF('Prop Drill Pipe Inp Report'!AG600="X",1,IF('Prop Drill Pipe Inp Report'!AH600="X",1,IF('Prop Drill Pipe Inp Report'!AI600="X",1,IF('Prop Drill Pipe Inp Report'!AJ600="X",1,IF('Prop Drill Pipe Inp Report'!AK600="X",1,IF('Prop Drill Pipe Inp Report'!AL600="X",1,IF('Prop Drill Pipe Inp Report'!AM600="X",1,IF('Prop Drill Pipe Inp Report'!AN600="X",1,IF('Prop Drill Pipe Inp Report'!AO600="X",1,IF('Prop Drill Pipe Inp Report'!AP600="X",1,0)))))))))))))))))</f>
        <v>0</v>
      </c>
      <c r="J593">
        <f>IF('Prop Drill Pipe Inp Report'!AU600="X",1,IF('Prop Drill Pipe Inp Report'!AV600="X",1,IF('Prop Drill Pipe Inp Report'!AW600="X",1,IF('Prop Drill Pipe Inp Report'!AX600="X",1,IF('Prop Drill Pipe Inp Report'!AY600="X",1,IF('Prop Drill Pipe Inp Report'!AZ600="X",1,IF('Prop Drill Pipe Inp Report'!BA600="X",1,IF('Prop Drill Pipe Inp Report'!BB600="X",1,IF('Prop Drill Pipe Inp Report'!BC600="X",1,IF('Prop Drill Pipe Inp Report'!BD600="X",1,IF('Prop Drill Pipe Inp Report'!BE600="X",1,0)))))))))))</f>
        <v>0</v>
      </c>
    </row>
    <row r="594" spans="9:10" x14ac:dyDescent="0.25">
      <c r="I594">
        <f>IF('Prop Drill Pipe Inp Report'!Z601="X",1,IF('Prop Drill Pipe Inp Report'!AA601="X",1,IF('Prop Drill Pipe Inp Report'!AB601="X",1,IF('Prop Drill Pipe Inp Report'!AC601="X",1,IF('Prop Drill Pipe Inp Report'!AD601="X",1,IF('Prop Drill Pipe Inp Report'!AE601="X",1,IF('Prop Drill Pipe Inp Report'!AF601="X",1,IF('Prop Drill Pipe Inp Report'!AG601="X",1,IF('Prop Drill Pipe Inp Report'!AH601="X",1,IF('Prop Drill Pipe Inp Report'!AI601="X",1,IF('Prop Drill Pipe Inp Report'!AJ601="X",1,IF('Prop Drill Pipe Inp Report'!AK601="X",1,IF('Prop Drill Pipe Inp Report'!AL601="X",1,IF('Prop Drill Pipe Inp Report'!AM601="X",1,IF('Prop Drill Pipe Inp Report'!AN601="X",1,IF('Prop Drill Pipe Inp Report'!AO601="X",1,IF('Prop Drill Pipe Inp Report'!AP601="X",1,0)))))))))))))))))</f>
        <v>0</v>
      </c>
      <c r="J594">
        <f>IF('Prop Drill Pipe Inp Report'!AU601="X",1,IF('Prop Drill Pipe Inp Report'!AV601="X",1,IF('Prop Drill Pipe Inp Report'!AW601="X",1,IF('Prop Drill Pipe Inp Report'!AX601="X",1,IF('Prop Drill Pipe Inp Report'!AY601="X",1,IF('Prop Drill Pipe Inp Report'!AZ601="X",1,IF('Prop Drill Pipe Inp Report'!BA601="X",1,IF('Prop Drill Pipe Inp Report'!BB601="X",1,IF('Prop Drill Pipe Inp Report'!BC601="X",1,IF('Prop Drill Pipe Inp Report'!BD601="X",1,IF('Prop Drill Pipe Inp Report'!BE601="X",1,0)))))))))))</f>
        <v>0</v>
      </c>
    </row>
    <row r="595" spans="9:10" x14ac:dyDescent="0.25">
      <c r="I595">
        <f>IF('Prop Drill Pipe Inp Report'!Z602="X",1,IF('Prop Drill Pipe Inp Report'!AA602="X",1,IF('Prop Drill Pipe Inp Report'!AB602="X",1,IF('Prop Drill Pipe Inp Report'!AC602="X",1,IF('Prop Drill Pipe Inp Report'!AD602="X",1,IF('Prop Drill Pipe Inp Report'!AE602="X",1,IF('Prop Drill Pipe Inp Report'!AF602="X",1,IF('Prop Drill Pipe Inp Report'!AG602="X",1,IF('Prop Drill Pipe Inp Report'!AH602="X",1,IF('Prop Drill Pipe Inp Report'!AI602="X",1,IF('Prop Drill Pipe Inp Report'!AJ602="X",1,IF('Prop Drill Pipe Inp Report'!AK602="X",1,IF('Prop Drill Pipe Inp Report'!AL602="X",1,IF('Prop Drill Pipe Inp Report'!AM602="X",1,IF('Prop Drill Pipe Inp Report'!AN602="X",1,IF('Prop Drill Pipe Inp Report'!AO602="X",1,IF('Prop Drill Pipe Inp Report'!AP602="X",1,0)))))))))))))))))</f>
        <v>0</v>
      </c>
      <c r="J595">
        <f>IF('Prop Drill Pipe Inp Report'!AU602="X",1,IF('Prop Drill Pipe Inp Report'!AV602="X",1,IF('Prop Drill Pipe Inp Report'!AW602="X",1,IF('Prop Drill Pipe Inp Report'!AX602="X",1,IF('Prop Drill Pipe Inp Report'!AY602="X",1,IF('Prop Drill Pipe Inp Report'!AZ602="X",1,IF('Prop Drill Pipe Inp Report'!BA602="X",1,IF('Prop Drill Pipe Inp Report'!BB602="X",1,IF('Prop Drill Pipe Inp Report'!BC602="X",1,IF('Prop Drill Pipe Inp Report'!BD602="X",1,IF('Prop Drill Pipe Inp Report'!BE602="X",1,0)))))))))))</f>
        <v>0</v>
      </c>
    </row>
    <row r="596" spans="9:10" x14ac:dyDescent="0.25">
      <c r="I596">
        <f>IF('Prop Drill Pipe Inp Report'!Z603="X",1,IF('Prop Drill Pipe Inp Report'!AA603="X",1,IF('Prop Drill Pipe Inp Report'!AB603="X",1,IF('Prop Drill Pipe Inp Report'!AC603="X",1,IF('Prop Drill Pipe Inp Report'!AD603="X",1,IF('Prop Drill Pipe Inp Report'!AE603="X",1,IF('Prop Drill Pipe Inp Report'!AF603="X",1,IF('Prop Drill Pipe Inp Report'!AG603="X",1,IF('Prop Drill Pipe Inp Report'!AH603="X",1,IF('Prop Drill Pipe Inp Report'!AI603="X",1,IF('Prop Drill Pipe Inp Report'!AJ603="X",1,IF('Prop Drill Pipe Inp Report'!AK603="X",1,IF('Prop Drill Pipe Inp Report'!AL603="X",1,IF('Prop Drill Pipe Inp Report'!AM603="X",1,IF('Prop Drill Pipe Inp Report'!AN603="X",1,IF('Prop Drill Pipe Inp Report'!AO603="X",1,IF('Prop Drill Pipe Inp Report'!AP603="X",1,0)))))))))))))))))</f>
        <v>0</v>
      </c>
      <c r="J596">
        <f>IF('Prop Drill Pipe Inp Report'!AU603="X",1,IF('Prop Drill Pipe Inp Report'!AV603="X",1,IF('Prop Drill Pipe Inp Report'!AW603="X",1,IF('Prop Drill Pipe Inp Report'!AX603="X",1,IF('Prop Drill Pipe Inp Report'!AY603="X",1,IF('Prop Drill Pipe Inp Report'!AZ603="X",1,IF('Prop Drill Pipe Inp Report'!BA603="X",1,IF('Prop Drill Pipe Inp Report'!BB603="X",1,IF('Prop Drill Pipe Inp Report'!BC603="X",1,IF('Prop Drill Pipe Inp Report'!BD603="X",1,IF('Prop Drill Pipe Inp Report'!BE603="X",1,0)))))))))))</f>
        <v>0</v>
      </c>
    </row>
    <row r="597" spans="9:10" x14ac:dyDescent="0.25">
      <c r="I597">
        <f>IF('Prop Drill Pipe Inp Report'!Z604="X",1,IF('Prop Drill Pipe Inp Report'!AA604="X",1,IF('Prop Drill Pipe Inp Report'!AB604="X",1,IF('Prop Drill Pipe Inp Report'!AC604="X",1,IF('Prop Drill Pipe Inp Report'!AD604="X",1,IF('Prop Drill Pipe Inp Report'!AE604="X",1,IF('Prop Drill Pipe Inp Report'!AF604="X",1,IF('Prop Drill Pipe Inp Report'!AG604="X",1,IF('Prop Drill Pipe Inp Report'!AH604="X",1,IF('Prop Drill Pipe Inp Report'!AI604="X",1,IF('Prop Drill Pipe Inp Report'!AJ604="X",1,IF('Prop Drill Pipe Inp Report'!AK604="X",1,IF('Prop Drill Pipe Inp Report'!AL604="X",1,IF('Prop Drill Pipe Inp Report'!AM604="X",1,IF('Prop Drill Pipe Inp Report'!AN604="X",1,IF('Prop Drill Pipe Inp Report'!AO604="X",1,IF('Prop Drill Pipe Inp Report'!AP604="X",1,0)))))))))))))))))</f>
        <v>0</v>
      </c>
      <c r="J597">
        <f>IF('Prop Drill Pipe Inp Report'!AU604="X",1,IF('Prop Drill Pipe Inp Report'!AV604="X",1,IF('Prop Drill Pipe Inp Report'!AW604="X",1,IF('Prop Drill Pipe Inp Report'!AX604="X",1,IF('Prop Drill Pipe Inp Report'!AY604="X",1,IF('Prop Drill Pipe Inp Report'!AZ604="X",1,IF('Prop Drill Pipe Inp Report'!BA604="X",1,IF('Prop Drill Pipe Inp Report'!BB604="X",1,IF('Prop Drill Pipe Inp Report'!BC604="X",1,IF('Prop Drill Pipe Inp Report'!BD604="X",1,IF('Prop Drill Pipe Inp Report'!BE604="X",1,0)))))))))))</f>
        <v>0</v>
      </c>
    </row>
    <row r="598" spans="9:10" x14ac:dyDescent="0.25">
      <c r="I598">
        <f>IF('Prop Drill Pipe Inp Report'!Z605="X",1,IF('Prop Drill Pipe Inp Report'!AA605="X",1,IF('Prop Drill Pipe Inp Report'!AB605="X",1,IF('Prop Drill Pipe Inp Report'!AC605="X",1,IF('Prop Drill Pipe Inp Report'!AD605="X",1,IF('Prop Drill Pipe Inp Report'!AE605="X",1,IF('Prop Drill Pipe Inp Report'!AF605="X",1,IF('Prop Drill Pipe Inp Report'!AG605="X",1,IF('Prop Drill Pipe Inp Report'!AH605="X",1,IF('Prop Drill Pipe Inp Report'!AI605="X",1,IF('Prop Drill Pipe Inp Report'!AJ605="X",1,IF('Prop Drill Pipe Inp Report'!AK605="X",1,IF('Prop Drill Pipe Inp Report'!AL605="X",1,IF('Prop Drill Pipe Inp Report'!AM605="X",1,IF('Prop Drill Pipe Inp Report'!AN605="X",1,IF('Prop Drill Pipe Inp Report'!AO605="X",1,IF('Prop Drill Pipe Inp Report'!AP605="X",1,0)))))))))))))))))</f>
        <v>0</v>
      </c>
      <c r="J598">
        <f>IF('Prop Drill Pipe Inp Report'!AU605="X",1,IF('Prop Drill Pipe Inp Report'!AV605="X",1,IF('Prop Drill Pipe Inp Report'!AW605="X",1,IF('Prop Drill Pipe Inp Report'!AX605="X",1,IF('Prop Drill Pipe Inp Report'!AY605="X",1,IF('Prop Drill Pipe Inp Report'!AZ605="X",1,IF('Prop Drill Pipe Inp Report'!BA605="X",1,IF('Prop Drill Pipe Inp Report'!BB605="X",1,IF('Prop Drill Pipe Inp Report'!BC605="X",1,IF('Prop Drill Pipe Inp Report'!BD605="X",1,IF('Prop Drill Pipe Inp Report'!BE605="X",1,0)))))))))))</f>
        <v>0</v>
      </c>
    </row>
    <row r="599" spans="9:10" x14ac:dyDescent="0.25">
      <c r="I599">
        <f>IF('Prop Drill Pipe Inp Report'!Z606="X",1,IF('Prop Drill Pipe Inp Report'!AA606="X",1,IF('Prop Drill Pipe Inp Report'!AB606="X",1,IF('Prop Drill Pipe Inp Report'!AC606="X",1,IF('Prop Drill Pipe Inp Report'!AD606="X",1,IF('Prop Drill Pipe Inp Report'!AE606="X",1,IF('Prop Drill Pipe Inp Report'!AF606="X",1,IF('Prop Drill Pipe Inp Report'!AG606="X",1,IF('Prop Drill Pipe Inp Report'!AH606="X",1,IF('Prop Drill Pipe Inp Report'!AI606="X",1,IF('Prop Drill Pipe Inp Report'!AJ606="X",1,IF('Prop Drill Pipe Inp Report'!AK606="X",1,IF('Prop Drill Pipe Inp Report'!AL606="X",1,IF('Prop Drill Pipe Inp Report'!AM606="X",1,IF('Prop Drill Pipe Inp Report'!AN606="X",1,IF('Prop Drill Pipe Inp Report'!AO606="X",1,IF('Prop Drill Pipe Inp Report'!AP606="X",1,0)))))))))))))))))</f>
        <v>0</v>
      </c>
      <c r="J599">
        <f>IF('Prop Drill Pipe Inp Report'!AU606="X",1,IF('Prop Drill Pipe Inp Report'!AV606="X",1,IF('Prop Drill Pipe Inp Report'!AW606="X",1,IF('Prop Drill Pipe Inp Report'!AX606="X",1,IF('Prop Drill Pipe Inp Report'!AY606="X",1,IF('Prop Drill Pipe Inp Report'!AZ606="X",1,IF('Prop Drill Pipe Inp Report'!BA606="X",1,IF('Prop Drill Pipe Inp Report'!BB606="X",1,IF('Prop Drill Pipe Inp Report'!BC606="X",1,IF('Prop Drill Pipe Inp Report'!BD606="X",1,IF('Prop Drill Pipe Inp Report'!BE606="X",1,0)))))))))))</f>
        <v>0</v>
      </c>
    </row>
    <row r="600" spans="9:10" x14ac:dyDescent="0.25">
      <c r="I600">
        <f>IF('Prop Drill Pipe Inp Report'!Z607="X",1,IF('Prop Drill Pipe Inp Report'!AA607="X",1,IF('Prop Drill Pipe Inp Report'!AB607="X",1,IF('Prop Drill Pipe Inp Report'!AC607="X",1,IF('Prop Drill Pipe Inp Report'!AD607="X",1,IF('Prop Drill Pipe Inp Report'!AE607="X",1,IF('Prop Drill Pipe Inp Report'!AF607="X",1,IF('Prop Drill Pipe Inp Report'!AG607="X",1,IF('Prop Drill Pipe Inp Report'!AH607="X",1,IF('Prop Drill Pipe Inp Report'!AI607="X",1,IF('Prop Drill Pipe Inp Report'!AJ607="X",1,IF('Prop Drill Pipe Inp Report'!AK607="X",1,IF('Prop Drill Pipe Inp Report'!AL607="X",1,IF('Prop Drill Pipe Inp Report'!AM607="X",1,IF('Prop Drill Pipe Inp Report'!AN607="X",1,IF('Prop Drill Pipe Inp Report'!AO607="X",1,IF('Prop Drill Pipe Inp Report'!AP607="X",1,0)))))))))))))))))</f>
        <v>0</v>
      </c>
      <c r="J600">
        <f>IF('Prop Drill Pipe Inp Report'!AU607="X",1,IF('Prop Drill Pipe Inp Report'!AV607="X",1,IF('Prop Drill Pipe Inp Report'!AW607="X",1,IF('Prop Drill Pipe Inp Report'!AX607="X",1,IF('Prop Drill Pipe Inp Report'!AY607="X",1,IF('Prop Drill Pipe Inp Report'!AZ607="X",1,IF('Prop Drill Pipe Inp Report'!BA607="X",1,IF('Prop Drill Pipe Inp Report'!BB607="X",1,IF('Prop Drill Pipe Inp Report'!BC607="X",1,IF('Prop Drill Pipe Inp Report'!BD607="X",1,IF('Prop Drill Pipe Inp Report'!BE607="X",1,0)))))))))))</f>
        <v>0</v>
      </c>
    </row>
    <row r="601" spans="9:10" x14ac:dyDescent="0.25">
      <c r="I601">
        <f>IF('Prop Drill Pipe Inp Report'!Z608="X",1,IF('Prop Drill Pipe Inp Report'!AA608="X",1,IF('Prop Drill Pipe Inp Report'!AB608="X",1,IF('Prop Drill Pipe Inp Report'!AC608="X",1,IF('Prop Drill Pipe Inp Report'!AD608="X",1,IF('Prop Drill Pipe Inp Report'!AE608="X",1,IF('Prop Drill Pipe Inp Report'!AF608="X",1,IF('Prop Drill Pipe Inp Report'!AG608="X",1,IF('Prop Drill Pipe Inp Report'!AH608="X",1,IF('Prop Drill Pipe Inp Report'!AI608="X",1,IF('Prop Drill Pipe Inp Report'!AJ608="X",1,IF('Prop Drill Pipe Inp Report'!AK608="X",1,IF('Prop Drill Pipe Inp Report'!AL608="X",1,IF('Prop Drill Pipe Inp Report'!AM608="X",1,IF('Prop Drill Pipe Inp Report'!AN608="X",1,IF('Prop Drill Pipe Inp Report'!AO608="X",1,IF('Prop Drill Pipe Inp Report'!AP608="X",1,0)))))))))))))))))</f>
        <v>0</v>
      </c>
      <c r="J601">
        <f>IF('Prop Drill Pipe Inp Report'!AU608="X",1,IF('Prop Drill Pipe Inp Report'!AV608="X",1,IF('Prop Drill Pipe Inp Report'!AW608="X",1,IF('Prop Drill Pipe Inp Report'!AX608="X",1,IF('Prop Drill Pipe Inp Report'!AY608="X",1,IF('Prop Drill Pipe Inp Report'!AZ608="X",1,IF('Prop Drill Pipe Inp Report'!BA608="X",1,IF('Prop Drill Pipe Inp Report'!BB608="X",1,IF('Prop Drill Pipe Inp Report'!BC608="X",1,IF('Prop Drill Pipe Inp Report'!BD608="X",1,IF('Prop Drill Pipe Inp Report'!BE608="X",1,0)))))))))))</f>
        <v>0</v>
      </c>
    </row>
    <row r="602" spans="9:10" x14ac:dyDescent="0.25">
      <c r="I602">
        <f>IF('Prop Drill Pipe Inp Report'!Z609="X",1,IF('Prop Drill Pipe Inp Report'!AA609="X",1,IF('Prop Drill Pipe Inp Report'!AB609="X",1,IF('Prop Drill Pipe Inp Report'!AC609="X",1,IF('Prop Drill Pipe Inp Report'!AD609="X",1,IF('Prop Drill Pipe Inp Report'!AE609="X",1,IF('Prop Drill Pipe Inp Report'!AF609="X",1,IF('Prop Drill Pipe Inp Report'!AG609="X",1,IF('Prop Drill Pipe Inp Report'!AH609="X",1,IF('Prop Drill Pipe Inp Report'!AI609="X",1,IF('Prop Drill Pipe Inp Report'!AJ609="X",1,IF('Prop Drill Pipe Inp Report'!AK609="X",1,IF('Prop Drill Pipe Inp Report'!AL609="X",1,IF('Prop Drill Pipe Inp Report'!AM609="X",1,IF('Prop Drill Pipe Inp Report'!AN609="X",1,IF('Prop Drill Pipe Inp Report'!AO609="X",1,IF('Prop Drill Pipe Inp Report'!AP609="X",1,0)))))))))))))))))</f>
        <v>0</v>
      </c>
      <c r="J602">
        <f>IF('Prop Drill Pipe Inp Report'!AU609="X",1,IF('Prop Drill Pipe Inp Report'!AV609="X",1,IF('Prop Drill Pipe Inp Report'!AW609="X",1,IF('Prop Drill Pipe Inp Report'!AX609="X",1,IF('Prop Drill Pipe Inp Report'!AY609="X",1,IF('Prop Drill Pipe Inp Report'!AZ609="X",1,IF('Prop Drill Pipe Inp Report'!BA609="X",1,IF('Prop Drill Pipe Inp Report'!BB609="X",1,IF('Prop Drill Pipe Inp Report'!BC609="X",1,IF('Prop Drill Pipe Inp Report'!BD609="X",1,IF('Prop Drill Pipe Inp Report'!BE609="X",1,0)))))))))))</f>
        <v>0</v>
      </c>
    </row>
    <row r="603" spans="9:10" x14ac:dyDescent="0.25">
      <c r="I603">
        <f>IF('Prop Drill Pipe Inp Report'!Z610="X",1,IF('Prop Drill Pipe Inp Report'!AA610="X",1,IF('Prop Drill Pipe Inp Report'!AB610="X",1,IF('Prop Drill Pipe Inp Report'!AC610="X",1,IF('Prop Drill Pipe Inp Report'!AD610="X",1,IF('Prop Drill Pipe Inp Report'!AE610="X",1,IF('Prop Drill Pipe Inp Report'!AF610="X",1,IF('Prop Drill Pipe Inp Report'!AG610="X",1,IF('Prop Drill Pipe Inp Report'!AH610="X",1,IF('Prop Drill Pipe Inp Report'!AI610="X",1,IF('Prop Drill Pipe Inp Report'!AJ610="X",1,IF('Prop Drill Pipe Inp Report'!AK610="X",1,IF('Prop Drill Pipe Inp Report'!AL610="X",1,IF('Prop Drill Pipe Inp Report'!AM610="X",1,IF('Prop Drill Pipe Inp Report'!AN610="X",1,IF('Prop Drill Pipe Inp Report'!AO610="X",1,IF('Prop Drill Pipe Inp Report'!AP610="X",1,0)))))))))))))))))</f>
        <v>0</v>
      </c>
      <c r="J603">
        <f>IF('Prop Drill Pipe Inp Report'!AU610="X",1,IF('Prop Drill Pipe Inp Report'!AV610="X",1,IF('Prop Drill Pipe Inp Report'!AW610="X",1,IF('Prop Drill Pipe Inp Report'!AX610="X",1,IF('Prop Drill Pipe Inp Report'!AY610="X",1,IF('Prop Drill Pipe Inp Report'!AZ610="X",1,IF('Prop Drill Pipe Inp Report'!BA610="X",1,IF('Prop Drill Pipe Inp Report'!BB610="X",1,IF('Prop Drill Pipe Inp Report'!BC610="X",1,IF('Prop Drill Pipe Inp Report'!BD610="X",1,IF('Prop Drill Pipe Inp Report'!BE610="X",1,0)))))))))))</f>
        <v>0</v>
      </c>
    </row>
    <row r="604" spans="9:10" x14ac:dyDescent="0.25">
      <c r="I604">
        <f>IF('Prop Drill Pipe Inp Report'!Z611="X",1,IF('Prop Drill Pipe Inp Report'!AA611="X",1,IF('Prop Drill Pipe Inp Report'!AB611="X",1,IF('Prop Drill Pipe Inp Report'!AC611="X",1,IF('Prop Drill Pipe Inp Report'!AD611="X",1,IF('Prop Drill Pipe Inp Report'!AE611="X",1,IF('Prop Drill Pipe Inp Report'!AF611="X",1,IF('Prop Drill Pipe Inp Report'!AG611="X",1,IF('Prop Drill Pipe Inp Report'!AH611="X",1,IF('Prop Drill Pipe Inp Report'!AI611="X",1,IF('Prop Drill Pipe Inp Report'!AJ611="X",1,IF('Prop Drill Pipe Inp Report'!AK611="X",1,IF('Prop Drill Pipe Inp Report'!AL611="X",1,IF('Prop Drill Pipe Inp Report'!AM611="X",1,IF('Prop Drill Pipe Inp Report'!AN611="X",1,IF('Prop Drill Pipe Inp Report'!AO611="X",1,IF('Prop Drill Pipe Inp Report'!AP611="X",1,0)))))))))))))))))</f>
        <v>0</v>
      </c>
      <c r="J604">
        <f>IF('Prop Drill Pipe Inp Report'!AU611="X",1,IF('Prop Drill Pipe Inp Report'!AV611="X",1,IF('Prop Drill Pipe Inp Report'!AW611="X",1,IF('Prop Drill Pipe Inp Report'!AX611="X",1,IF('Prop Drill Pipe Inp Report'!AY611="X",1,IF('Prop Drill Pipe Inp Report'!AZ611="X",1,IF('Prop Drill Pipe Inp Report'!BA611="X",1,IF('Prop Drill Pipe Inp Report'!BB611="X",1,IF('Prop Drill Pipe Inp Report'!BC611="X",1,IF('Prop Drill Pipe Inp Report'!BD611="X",1,IF('Prop Drill Pipe Inp Report'!BE611="X",1,0)))))))))))</f>
        <v>0</v>
      </c>
    </row>
    <row r="605" spans="9:10" x14ac:dyDescent="0.25">
      <c r="I605">
        <f>IF('Prop Drill Pipe Inp Report'!Z612="X",1,IF('Prop Drill Pipe Inp Report'!AA612="X",1,IF('Prop Drill Pipe Inp Report'!AB612="X",1,IF('Prop Drill Pipe Inp Report'!AC612="X",1,IF('Prop Drill Pipe Inp Report'!AD612="X",1,IF('Prop Drill Pipe Inp Report'!AE612="X",1,IF('Prop Drill Pipe Inp Report'!AF612="X",1,IF('Prop Drill Pipe Inp Report'!AG612="X",1,IF('Prop Drill Pipe Inp Report'!AH612="X",1,IF('Prop Drill Pipe Inp Report'!AI612="X",1,IF('Prop Drill Pipe Inp Report'!AJ612="X",1,IF('Prop Drill Pipe Inp Report'!AK612="X",1,IF('Prop Drill Pipe Inp Report'!AL612="X",1,IF('Prop Drill Pipe Inp Report'!AM612="X",1,IF('Prop Drill Pipe Inp Report'!AN612="X",1,IF('Prop Drill Pipe Inp Report'!AO612="X",1,IF('Prop Drill Pipe Inp Report'!AP612="X",1,0)))))))))))))))))</f>
        <v>0</v>
      </c>
      <c r="J605">
        <f>IF('Prop Drill Pipe Inp Report'!AU612="X",1,IF('Prop Drill Pipe Inp Report'!AV612="X",1,IF('Prop Drill Pipe Inp Report'!AW612="X",1,IF('Prop Drill Pipe Inp Report'!AX612="X",1,IF('Prop Drill Pipe Inp Report'!AY612="X",1,IF('Prop Drill Pipe Inp Report'!AZ612="X",1,IF('Prop Drill Pipe Inp Report'!BA612="X",1,IF('Prop Drill Pipe Inp Report'!BB612="X",1,IF('Prop Drill Pipe Inp Report'!BC612="X",1,IF('Prop Drill Pipe Inp Report'!BD612="X",1,IF('Prop Drill Pipe Inp Report'!BE612="X",1,0)))))))))))</f>
        <v>0</v>
      </c>
    </row>
    <row r="606" spans="9:10" x14ac:dyDescent="0.25">
      <c r="I606">
        <f>IF('Prop Drill Pipe Inp Report'!Z613="X",1,IF('Prop Drill Pipe Inp Report'!AA613="X",1,IF('Prop Drill Pipe Inp Report'!AB613="X",1,IF('Prop Drill Pipe Inp Report'!AC613="X",1,IF('Prop Drill Pipe Inp Report'!AD613="X",1,IF('Prop Drill Pipe Inp Report'!AE613="X",1,IF('Prop Drill Pipe Inp Report'!AF613="X",1,IF('Prop Drill Pipe Inp Report'!AG613="X",1,IF('Prop Drill Pipe Inp Report'!AH613="X",1,IF('Prop Drill Pipe Inp Report'!AI613="X",1,IF('Prop Drill Pipe Inp Report'!AJ613="X",1,IF('Prop Drill Pipe Inp Report'!AK613="X",1,IF('Prop Drill Pipe Inp Report'!AL613="X",1,IF('Prop Drill Pipe Inp Report'!AM613="X",1,IF('Prop Drill Pipe Inp Report'!AN613="X",1,IF('Prop Drill Pipe Inp Report'!AO613="X",1,IF('Prop Drill Pipe Inp Report'!AP613="X",1,0)))))))))))))))))</f>
        <v>0</v>
      </c>
      <c r="J606">
        <f>IF('Prop Drill Pipe Inp Report'!AU613="X",1,IF('Prop Drill Pipe Inp Report'!AV613="X",1,IF('Prop Drill Pipe Inp Report'!AW613="X",1,IF('Prop Drill Pipe Inp Report'!AX613="X",1,IF('Prop Drill Pipe Inp Report'!AY613="X",1,IF('Prop Drill Pipe Inp Report'!AZ613="X",1,IF('Prop Drill Pipe Inp Report'!BA613="X",1,IF('Prop Drill Pipe Inp Report'!BB613="X",1,IF('Prop Drill Pipe Inp Report'!BC613="X",1,IF('Prop Drill Pipe Inp Report'!BD613="X",1,IF('Prop Drill Pipe Inp Report'!BE613="X",1,0)))))))))))</f>
        <v>0</v>
      </c>
    </row>
    <row r="607" spans="9:10" x14ac:dyDescent="0.25">
      <c r="I607">
        <f>IF('Prop Drill Pipe Inp Report'!Z614="X",1,IF('Prop Drill Pipe Inp Report'!AA614="X",1,IF('Prop Drill Pipe Inp Report'!AB614="X",1,IF('Prop Drill Pipe Inp Report'!AC614="X",1,IF('Prop Drill Pipe Inp Report'!AD614="X",1,IF('Prop Drill Pipe Inp Report'!AE614="X",1,IF('Prop Drill Pipe Inp Report'!AF614="X",1,IF('Prop Drill Pipe Inp Report'!AG614="X",1,IF('Prop Drill Pipe Inp Report'!AH614="X",1,IF('Prop Drill Pipe Inp Report'!AI614="X",1,IF('Prop Drill Pipe Inp Report'!AJ614="X",1,IF('Prop Drill Pipe Inp Report'!AK614="X",1,IF('Prop Drill Pipe Inp Report'!AL614="X",1,IF('Prop Drill Pipe Inp Report'!AM614="X",1,IF('Prop Drill Pipe Inp Report'!AN614="X",1,IF('Prop Drill Pipe Inp Report'!AO614="X",1,IF('Prop Drill Pipe Inp Report'!AP614="X",1,0)))))))))))))))))</f>
        <v>0</v>
      </c>
      <c r="J607">
        <f>IF('Prop Drill Pipe Inp Report'!AU614="X",1,IF('Prop Drill Pipe Inp Report'!AV614="X",1,IF('Prop Drill Pipe Inp Report'!AW614="X",1,IF('Prop Drill Pipe Inp Report'!AX614="X",1,IF('Prop Drill Pipe Inp Report'!AY614="X",1,IF('Prop Drill Pipe Inp Report'!AZ614="X",1,IF('Prop Drill Pipe Inp Report'!BA614="X",1,IF('Prop Drill Pipe Inp Report'!BB614="X",1,IF('Prop Drill Pipe Inp Report'!BC614="X",1,IF('Prop Drill Pipe Inp Report'!BD614="X",1,IF('Prop Drill Pipe Inp Report'!BE614="X",1,0)))))))))))</f>
        <v>0</v>
      </c>
    </row>
    <row r="608" spans="9:10" x14ac:dyDescent="0.25">
      <c r="I608">
        <f>IF('Prop Drill Pipe Inp Report'!Z615="X",1,IF('Prop Drill Pipe Inp Report'!AA615="X",1,IF('Prop Drill Pipe Inp Report'!AB615="X",1,IF('Prop Drill Pipe Inp Report'!AC615="X",1,IF('Prop Drill Pipe Inp Report'!AD615="X",1,IF('Prop Drill Pipe Inp Report'!AE615="X",1,IF('Prop Drill Pipe Inp Report'!AF615="X",1,IF('Prop Drill Pipe Inp Report'!AG615="X",1,IF('Prop Drill Pipe Inp Report'!AH615="X",1,IF('Prop Drill Pipe Inp Report'!AI615="X",1,IF('Prop Drill Pipe Inp Report'!AJ615="X",1,IF('Prop Drill Pipe Inp Report'!AK615="X",1,IF('Prop Drill Pipe Inp Report'!AL615="X",1,IF('Prop Drill Pipe Inp Report'!AM615="X",1,IF('Prop Drill Pipe Inp Report'!AN615="X",1,IF('Prop Drill Pipe Inp Report'!AO615="X",1,IF('Prop Drill Pipe Inp Report'!AP615="X",1,0)))))))))))))))))</f>
        <v>0</v>
      </c>
      <c r="J608">
        <f>IF('Prop Drill Pipe Inp Report'!AU615="X",1,IF('Prop Drill Pipe Inp Report'!AV615="X",1,IF('Prop Drill Pipe Inp Report'!AW615="X",1,IF('Prop Drill Pipe Inp Report'!AX615="X",1,IF('Prop Drill Pipe Inp Report'!AY615="X",1,IF('Prop Drill Pipe Inp Report'!AZ615="X",1,IF('Prop Drill Pipe Inp Report'!BA615="X",1,IF('Prop Drill Pipe Inp Report'!BB615="X",1,IF('Prop Drill Pipe Inp Report'!BC615="X",1,IF('Prop Drill Pipe Inp Report'!BD615="X",1,IF('Prop Drill Pipe Inp Report'!BE615="X",1,0)))))))))))</f>
        <v>0</v>
      </c>
    </row>
    <row r="609" spans="9:10" x14ac:dyDescent="0.25">
      <c r="I609">
        <f>IF('Prop Drill Pipe Inp Report'!Z616="X",1,IF('Prop Drill Pipe Inp Report'!AA616="X",1,IF('Prop Drill Pipe Inp Report'!AB616="X",1,IF('Prop Drill Pipe Inp Report'!AC616="X",1,IF('Prop Drill Pipe Inp Report'!AD616="X",1,IF('Prop Drill Pipe Inp Report'!AE616="X",1,IF('Prop Drill Pipe Inp Report'!AF616="X",1,IF('Prop Drill Pipe Inp Report'!AG616="X",1,IF('Prop Drill Pipe Inp Report'!AH616="X",1,IF('Prop Drill Pipe Inp Report'!AI616="X",1,IF('Prop Drill Pipe Inp Report'!AJ616="X",1,IF('Prop Drill Pipe Inp Report'!AK616="X",1,IF('Prop Drill Pipe Inp Report'!AL616="X",1,IF('Prop Drill Pipe Inp Report'!AM616="X",1,IF('Prop Drill Pipe Inp Report'!AN616="X",1,IF('Prop Drill Pipe Inp Report'!AO616="X",1,IF('Prop Drill Pipe Inp Report'!AP616="X",1,0)))))))))))))))))</f>
        <v>0</v>
      </c>
      <c r="J609">
        <f>IF('Prop Drill Pipe Inp Report'!AU616="X",1,IF('Prop Drill Pipe Inp Report'!AV616="X",1,IF('Prop Drill Pipe Inp Report'!AW616="X",1,IF('Prop Drill Pipe Inp Report'!AX616="X",1,IF('Prop Drill Pipe Inp Report'!AY616="X",1,IF('Prop Drill Pipe Inp Report'!AZ616="X",1,IF('Prop Drill Pipe Inp Report'!BA616="X",1,IF('Prop Drill Pipe Inp Report'!BB616="X",1,IF('Prop Drill Pipe Inp Report'!BC616="X",1,IF('Prop Drill Pipe Inp Report'!BD616="X",1,IF('Prop Drill Pipe Inp Report'!BE616="X",1,0)))))))))))</f>
        <v>0</v>
      </c>
    </row>
    <row r="610" spans="9:10" x14ac:dyDescent="0.25">
      <c r="I610">
        <f>IF('Prop Drill Pipe Inp Report'!Z617="X",1,IF('Prop Drill Pipe Inp Report'!AA617="X",1,IF('Prop Drill Pipe Inp Report'!AB617="X",1,IF('Prop Drill Pipe Inp Report'!AC617="X",1,IF('Prop Drill Pipe Inp Report'!AD617="X",1,IF('Prop Drill Pipe Inp Report'!AE617="X",1,IF('Prop Drill Pipe Inp Report'!AF617="X",1,IF('Prop Drill Pipe Inp Report'!AG617="X",1,IF('Prop Drill Pipe Inp Report'!AH617="X",1,IF('Prop Drill Pipe Inp Report'!AI617="X",1,IF('Prop Drill Pipe Inp Report'!AJ617="X",1,IF('Prop Drill Pipe Inp Report'!AK617="X",1,IF('Prop Drill Pipe Inp Report'!AL617="X",1,IF('Prop Drill Pipe Inp Report'!AM617="X",1,IF('Prop Drill Pipe Inp Report'!AN617="X",1,IF('Prop Drill Pipe Inp Report'!AO617="X",1,IF('Prop Drill Pipe Inp Report'!AP617="X",1,0)))))))))))))))))</f>
        <v>0</v>
      </c>
      <c r="J610">
        <f>IF('Prop Drill Pipe Inp Report'!AU617="X",1,IF('Prop Drill Pipe Inp Report'!AV617="X",1,IF('Prop Drill Pipe Inp Report'!AW617="X",1,IF('Prop Drill Pipe Inp Report'!AX617="X",1,IF('Prop Drill Pipe Inp Report'!AY617="X",1,IF('Prop Drill Pipe Inp Report'!AZ617="X",1,IF('Prop Drill Pipe Inp Report'!BA617="X",1,IF('Prop Drill Pipe Inp Report'!BB617="X",1,IF('Prop Drill Pipe Inp Report'!BC617="X",1,IF('Prop Drill Pipe Inp Report'!BD617="X",1,IF('Prop Drill Pipe Inp Report'!BE617="X",1,0)))))))))))</f>
        <v>0</v>
      </c>
    </row>
    <row r="611" spans="9:10" x14ac:dyDescent="0.25">
      <c r="I611">
        <f>IF('Prop Drill Pipe Inp Report'!Z618="X",1,IF('Prop Drill Pipe Inp Report'!AA618="X",1,IF('Prop Drill Pipe Inp Report'!AB618="X",1,IF('Prop Drill Pipe Inp Report'!AC618="X",1,IF('Prop Drill Pipe Inp Report'!AD618="X",1,IF('Prop Drill Pipe Inp Report'!AE618="X",1,IF('Prop Drill Pipe Inp Report'!AF618="X",1,IF('Prop Drill Pipe Inp Report'!AG618="X",1,IF('Prop Drill Pipe Inp Report'!AH618="X",1,IF('Prop Drill Pipe Inp Report'!AI618="X",1,IF('Prop Drill Pipe Inp Report'!AJ618="X",1,IF('Prop Drill Pipe Inp Report'!AK618="X",1,IF('Prop Drill Pipe Inp Report'!AL618="X",1,IF('Prop Drill Pipe Inp Report'!AM618="X",1,IF('Prop Drill Pipe Inp Report'!AN618="X",1,IF('Prop Drill Pipe Inp Report'!AO618="X",1,IF('Prop Drill Pipe Inp Report'!AP618="X",1,0)))))))))))))))))</f>
        <v>0</v>
      </c>
      <c r="J611">
        <f>IF('Prop Drill Pipe Inp Report'!AU618="X",1,IF('Prop Drill Pipe Inp Report'!AV618="X",1,IF('Prop Drill Pipe Inp Report'!AW618="X",1,IF('Prop Drill Pipe Inp Report'!AX618="X",1,IF('Prop Drill Pipe Inp Report'!AY618="X",1,IF('Prop Drill Pipe Inp Report'!AZ618="X",1,IF('Prop Drill Pipe Inp Report'!BA618="X",1,IF('Prop Drill Pipe Inp Report'!BB618="X",1,IF('Prop Drill Pipe Inp Report'!BC618="X",1,IF('Prop Drill Pipe Inp Report'!BD618="X",1,IF('Prop Drill Pipe Inp Report'!BE618="X",1,0)))))))))))</f>
        <v>0</v>
      </c>
    </row>
    <row r="612" spans="9:10" x14ac:dyDescent="0.25">
      <c r="I612">
        <f>IF('Prop Drill Pipe Inp Report'!Z619="X",1,IF('Prop Drill Pipe Inp Report'!AA619="X",1,IF('Prop Drill Pipe Inp Report'!AB619="X",1,IF('Prop Drill Pipe Inp Report'!AC619="X",1,IF('Prop Drill Pipe Inp Report'!AD619="X",1,IF('Prop Drill Pipe Inp Report'!AE619="X",1,IF('Prop Drill Pipe Inp Report'!AF619="X",1,IF('Prop Drill Pipe Inp Report'!AG619="X",1,IF('Prop Drill Pipe Inp Report'!AH619="X",1,IF('Prop Drill Pipe Inp Report'!AI619="X",1,IF('Prop Drill Pipe Inp Report'!AJ619="X",1,IF('Prop Drill Pipe Inp Report'!AK619="X",1,IF('Prop Drill Pipe Inp Report'!AL619="X",1,IF('Prop Drill Pipe Inp Report'!AM619="X",1,IF('Prop Drill Pipe Inp Report'!AN619="X",1,IF('Prop Drill Pipe Inp Report'!AO619="X",1,IF('Prop Drill Pipe Inp Report'!AP619="X",1,0)))))))))))))))))</f>
        <v>0</v>
      </c>
      <c r="J612">
        <f>IF('Prop Drill Pipe Inp Report'!AU619="X",1,IF('Prop Drill Pipe Inp Report'!AV619="X",1,IF('Prop Drill Pipe Inp Report'!AW619="X",1,IF('Prop Drill Pipe Inp Report'!AX619="X",1,IF('Prop Drill Pipe Inp Report'!AY619="X",1,IF('Prop Drill Pipe Inp Report'!AZ619="X",1,IF('Prop Drill Pipe Inp Report'!BA619="X",1,IF('Prop Drill Pipe Inp Report'!BB619="X",1,IF('Prop Drill Pipe Inp Report'!BC619="X",1,IF('Prop Drill Pipe Inp Report'!BD619="X",1,IF('Prop Drill Pipe Inp Report'!BE619="X",1,0)))))))))))</f>
        <v>0</v>
      </c>
    </row>
    <row r="613" spans="9:10" x14ac:dyDescent="0.25">
      <c r="I613">
        <f>IF('Prop Drill Pipe Inp Report'!Z620="X",1,IF('Prop Drill Pipe Inp Report'!AA620="X",1,IF('Prop Drill Pipe Inp Report'!AB620="X",1,IF('Prop Drill Pipe Inp Report'!AC620="X",1,IF('Prop Drill Pipe Inp Report'!AD620="X",1,IF('Prop Drill Pipe Inp Report'!AE620="X",1,IF('Prop Drill Pipe Inp Report'!AF620="X",1,IF('Prop Drill Pipe Inp Report'!AG620="X",1,IF('Prop Drill Pipe Inp Report'!AH620="X",1,IF('Prop Drill Pipe Inp Report'!AI620="X",1,IF('Prop Drill Pipe Inp Report'!AJ620="X",1,IF('Prop Drill Pipe Inp Report'!AK620="X",1,IF('Prop Drill Pipe Inp Report'!AL620="X",1,IF('Prop Drill Pipe Inp Report'!AM620="X",1,IF('Prop Drill Pipe Inp Report'!AN620="X",1,IF('Prop Drill Pipe Inp Report'!AO620="X",1,IF('Prop Drill Pipe Inp Report'!AP620="X",1,0)))))))))))))))))</f>
        <v>0</v>
      </c>
      <c r="J613">
        <f>IF('Prop Drill Pipe Inp Report'!AU620="X",1,IF('Prop Drill Pipe Inp Report'!AV620="X",1,IF('Prop Drill Pipe Inp Report'!AW620="X",1,IF('Prop Drill Pipe Inp Report'!AX620="X",1,IF('Prop Drill Pipe Inp Report'!AY620="X",1,IF('Prop Drill Pipe Inp Report'!AZ620="X",1,IF('Prop Drill Pipe Inp Report'!BA620="X",1,IF('Prop Drill Pipe Inp Report'!BB620="X",1,IF('Prop Drill Pipe Inp Report'!BC620="X",1,IF('Prop Drill Pipe Inp Report'!BD620="X",1,IF('Prop Drill Pipe Inp Report'!BE620="X",1,0)))))))))))</f>
        <v>0</v>
      </c>
    </row>
    <row r="614" spans="9:10" x14ac:dyDescent="0.25">
      <c r="I614">
        <f>IF('Prop Drill Pipe Inp Report'!Z621="X",1,IF('Prop Drill Pipe Inp Report'!AA621="X",1,IF('Prop Drill Pipe Inp Report'!AB621="X",1,IF('Prop Drill Pipe Inp Report'!AC621="X",1,IF('Prop Drill Pipe Inp Report'!AD621="X",1,IF('Prop Drill Pipe Inp Report'!AE621="X",1,IF('Prop Drill Pipe Inp Report'!AF621="X",1,IF('Prop Drill Pipe Inp Report'!AG621="X",1,IF('Prop Drill Pipe Inp Report'!AH621="X",1,IF('Prop Drill Pipe Inp Report'!AI621="X",1,IF('Prop Drill Pipe Inp Report'!AJ621="X",1,IF('Prop Drill Pipe Inp Report'!AK621="X",1,IF('Prop Drill Pipe Inp Report'!AL621="X",1,IF('Prop Drill Pipe Inp Report'!AM621="X",1,IF('Prop Drill Pipe Inp Report'!AN621="X",1,IF('Prop Drill Pipe Inp Report'!AO621="X",1,IF('Prop Drill Pipe Inp Report'!AP621="X",1,0)))))))))))))))))</f>
        <v>0</v>
      </c>
      <c r="J614">
        <f>IF('Prop Drill Pipe Inp Report'!AU621="X",1,IF('Prop Drill Pipe Inp Report'!AV621="X",1,IF('Prop Drill Pipe Inp Report'!AW621="X",1,IF('Prop Drill Pipe Inp Report'!AX621="X",1,IF('Prop Drill Pipe Inp Report'!AY621="X",1,IF('Prop Drill Pipe Inp Report'!AZ621="X",1,IF('Prop Drill Pipe Inp Report'!BA621="X",1,IF('Prop Drill Pipe Inp Report'!BB621="X",1,IF('Prop Drill Pipe Inp Report'!BC621="X",1,IF('Prop Drill Pipe Inp Report'!BD621="X",1,IF('Prop Drill Pipe Inp Report'!BE621="X",1,0)))))))))))</f>
        <v>0</v>
      </c>
    </row>
    <row r="615" spans="9:10" x14ac:dyDescent="0.25">
      <c r="I615">
        <f>IF('Prop Drill Pipe Inp Report'!Z622="X",1,IF('Prop Drill Pipe Inp Report'!AA622="X",1,IF('Prop Drill Pipe Inp Report'!AB622="X",1,IF('Prop Drill Pipe Inp Report'!AC622="X",1,IF('Prop Drill Pipe Inp Report'!AD622="X",1,IF('Prop Drill Pipe Inp Report'!AE622="X",1,IF('Prop Drill Pipe Inp Report'!AF622="X",1,IF('Prop Drill Pipe Inp Report'!AG622="X",1,IF('Prop Drill Pipe Inp Report'!AH622="X",1,IF('Prop Drill Pipe Inp Report'!AI622="X",1,IF('Prop Drill Pipe Inp Report'!AJ622="X",1,IF('Prop Drill Pipe Inp Report'!AK622="X",1,IF('Prop Drill Pipe Inp Report'!AL622="X",1,IF('Prop Drill Pipe Inp Report'!AM622="X",1,IF('Prop Drill Pipe Inp Report'!AN622="X",1,IF('Prop Drill Pipe Inp Report'!AO622="X",1,IF('Prop Drill Pipe Inp Report'!AP622="X",1,0)))))))))))))))))</f>
        <v>0</v>
      </c>
      <c r="J615">
        <f>IF('Prop Drill Pipe Inp Report'!AU622="X",1,IF('Prop Drill Pipe Inp Report'!AV622="X",1,IF('Prop Drill Pipe Inp Report'!AW622="X",1,IF('Prop Drill Pipe Inp Report'!AX622="X",1,IF('Prop Drill Pipe Inp Report'!AY622="X",1,IF('Prop Drill Pipe Inp Report'!AZ622="X",1,IF('Prop Drill Pipe Inp Report'!BA622="X",1,IF('Prop Drill Pipe Inp Report'!BB622="X",1,IF('Prop Drill Pipe Inp Report'!BC622="X",1,IF('Prop Drill Pipe Inp Report'!BD622="X",1,IF('Prop Drill Pipe Inp Report'!BE622="X",1,0)))))))))))</f>
        <v>0</v>
      </c>
    </row>
    <row r="616" spans="9:10" x14ac:dyDescent="0.25">
      <c r="I616">
        <f>IF('Prop Drill Pipe Inp Report'!Z623="X",1,IF('Prop Drill Pipe Inp Report'!AA623="X",1,IF('Prop Drill Pipe Inp Report'!AB623="X",1,IF('Prop Drill Pipe Inp Report'!AC623="X",1,IF('Prop Drill Pipe Inp Report'!AD623="X",1,IF('Prop Drill Pipe Inp Report'!AE623="X",1,IF('Prop Drill Pipe Inp Report'!AF623="X",1,IF('Prop Drill Pipe Inp Report'!AG623="X",1,IF('Prop Drill Pipe Inp Report'!AH623="X",1,IF('Prop Drill Pipe Inp Report'!AI623="X",1,IF('Prop Drill Pipe Inp Report'!AJ623="X",1,IF('Prop Drill Pipe Inp Report'!AK623="X",1,IF('Prop Drill Pipe Inp Report'!AL623="X",1,IF('Prop Drill Pipe Inp Report'!AM623="X",1,IF('Prop Drill Pipe Inp Report'!AN623="X",1,IF('Prop Drill Pipe Inp Report'!AO623="X",1,IF('Prop Drill Pipe Inp Report'!AP623="X",1,0)))))))))))))))))</f>
        <v>0</v>
      </c>
      <c r="J616">
        <f>IF('Prop Drill Pipe Inp Report'!AU623="X",1,IF('Prop Drill Pipe Inp Report'!AV623="X",1,IF('Prop Drill Pipe Inp Report'!AW623="X",1,IF('Prop Drill Pipe Inp Report'!AX623="X",1,IF('Prop Drill Pipe Inp Report'!AY623="X",1,IF('Prop Drill Pipe Inp Report'!AZ623="X",1,IF('Prop Drill Pipe Inp Report'!BA623="X",1,IF('Prop Drill Pipe Inp Report'!BB623="X",1,IF('Prop Drill Pipe Inp Report'!BC623="X",1,IF('Prop Drill Pipe Inp Report'!BD623="X",1,IF('Prop Drill Pipe Inp Report'!BE623="X",1,0)))))))))))</f>
        <v>0</v>
      </c>
    </row>
    <row r="617" spans="9:10" x14ac:dyDescent="0.25">
      <c r="I617">
        <f>IF('Prop Drill Pipe Inp Report'!Z624="X",1,IF('Prop Drill Pipe Inp Report'!AA624="X",1,IF('Prop Drill Pipe Inp Report'!AB624="X",1,IF('Prop Drill Pipe Inp Report'!AC624="X",1,IF('Prop Drill Pipe Inp Report'!AD624="X",1,IF('Prop Drill Pipe Inp Report'!AE624="X",1,IF('Prop Drill Pipe Inp Report'!AF624="X",1,IF('Prop Drill Pipe Inp Report'!AG624="X",1,IF('Prop Drill Pipe Inp Report'!AH624="X",1,IF('Prop Drill Pipe Inp Report'!AI624="X",1,IF('Prop Drill Pipe Inp Report'!AJ624="X",1,IF('Prop Drill Pipe Inp Report'!AK624="X",1,IF('Prop Drill Pipe Inp Report'!AL624="X",1,IF('Prop Drill Pipe Inp Report'!AM624="X",1,IF('Prop Drill Pipe Inp Report'!AN624="X",1,IF('Prop Drill Pipe Inp Report'!AO624="X",1,IF('Prop Drill Pipe Inp Report'!AP624="X",1,0)))))))))))))))))</f>
        <v>0</v>
      </c>
      <c r="J617">
        <f>IF('Prop Drill Pipe Inp Report'!AU624="X",1,IF('Prop Drill Pipe Inp Report'!AV624="X",1,IF('Prop Drill Pipe Inp Report'!AW624="X",1,IF('Prop Drill Pipe Inp Report'!AX624="X",1,IF('Prop Drill Pipe Inp Report'!AY624="X",1,IF('Prop Drill Pipe Inp Report'!AZ624="X",1,IF('Prop Drill Pipe Inp Report'!BA624="X",1,IF('Prop Drill Pipe Inp Report'!BB624="X",1,IF('Prop Drill Pipe Inp Report'!BC624="X",1,IF('Prop Drill Pipe Inp Report'!BD624="X",1,IF('Prop Drill Pipe Inp Report'!BE624="X",1,0)))))))))))</f>
        <v>0</v>
      </c>
    </row>
    <row r="618" spans="9:10" x14ac:dyDescent="0.25">
      <c r="I618">
        <f>IF('Prop Drill Pipe Inp Report'!Z625="X",1,IF('Prop Drill Pipe Inp Report'!AA625="X",1,IF('Prop Drill Pipe Inp Report'!AB625="X",1,IF('Prop Drill Pipe Inp Report'!AC625="X",1,IF('Prop Drill Pipe Inp Report'!AD625="X",1,IF('Prop Drill Pipe Inp Report'!AE625="X",1,IF('Prop Drill Pipe Inp Report'!AF625="X",1,IF('Prop Drill Pipe Inp Report'!AG625="X",1,IF('Prop Drill Pipe Inp Report'!AH625="X",1,IF('Prop Drill Pipe Inp Report'!AI625="X",1,IF('Prop Drill Pipe Inp Report'!AJ625="X",1,IF('Prop Drill Pipe Inp Report'!AK625="X",1,IF('Prop Drill Pipe Inp Report'!AL625="X",1,IF('Prop Drill Pipe Inp Report'!AM625="X",1,IF('Prop Drill Pipe Inp Report'!AN625="X",1,IF('Prop Drill Pipe Inp Report'!AO625="X",1,IF('Prop Drill Pipe Inp Report'!AP625="X",1,0)))))))))))))))))</f>
        <v>0</v>
      </c>
      <c r="J618">
        <f>IF('Prop Drill Pipe Inp Report'!AU625="X",1,IF('Prop Drill Pipe Inp Report'!AV625="X",1,IF('Prop Drill Pipe Inp Report'!AW625="X",1,IF('Prop Drill Pipe Inp Report'!AX625="X",1,IF('Prop Drill Pipe Inp Report'!AY625="X",1,IF('Prop Drill Pipe Inp Report'!AZ625="X",1,IF('Prop Drill Pipe Inp Report'!BA625="X",1,IF('Prop Drill Pipe Inp Report'!BB625="X",1,IF('Prop Drill Pipe Inp Report'!BC625="X",1,IF('Prop Drill Pipe Inp Report'!BD625="X",1,IF('Prop Drill Pipe Inp Report'!BE625="X",1,0)))))))))))</f>
        <v>0</v>
      </c>
    </row>
    <row r="619" spans="9:10" x14ac:dyDescent="0.25">
      <c r="I619">
        <f>IF('Prop Drill Pipe Inp Report'!Z626="X",1,IF('Prop Drill Pipe Inp Report'!AA626="X",1,IF('Prop Drill Pipe Inp Report'!AB626="X",1,IF('Prop Drill Pipe Inp Report'!AC626="X",1,IF('Prop Drill Pipe Inp Report'!AD626="X",1,IF('Prop Drill Pipe Inp Report'!AE626="X",1,IF('Prop Drill Pipe Inp Report'!AF626="X",1,IF('Prop Drill Pipe Inp Report'!AG626="X",1,IF('Prop Drill Pipe Inp Report'!AH626="X",1,IF('Prop Drill Pipe Inp Report'!AI626="X",1,IF('Prop Drill Pipe Inp Report'!AJ626="X",1,IF('Prop Drill Pipe Inp Report'!AK626="X",1,IF('Prop Drill Pipe Inp Report'!AL626="X",1,IF('Prop Drill Pipe Inp Report'!AM626="X",1,IF('Prop Drill Pipe Inp Report'!AN626="X",1,IF('Prop Drill Pipe Inp Report'!AO626="X",1,IF('Prop Drill Pipe Inp Report'!AP626="X",1,0)))))))))))))))))</f>
        <v>0</v>
      </c>
      <c r="J619">
        <f>IF('Prop Drill Pipe Inp Report'!AU626="X",1,IF('Prop Drill Pipe Inp Report'!AV626="X",1,IF('Prop Drill Pipe Inp Report'!AW626="X",1,IF('Prop Drill Pipe Inp Report'!AX626="X",1,IF('Prop Drill Pipe Inp Report'!AY626="X",1,IF('Prop Drill Pipe Inp Report'!AZ626="X",1,IF('Prop Drill Pipe Inp Report'!BA626="X",1,IF('Prop Drill Pipe Inp Report'!BB626="X",1,IF('Prop Drill Pipe Inp Report'!BC626="X",1,IF('Prop Drill Pipe Inp Report'!BD626="X",1,IF('Prop Drill Pipe Inp Report'!BE626="X",1,0)))))))))))</f>
        <v>0</v>
      </c>
    </row>
    <row r="620" spans="9:10" x14ac:dyDescent="0.25">
      <c r="I620">
        <f>IF('Prop Drill Pipe Inp Report'!Z627="X",1,IF('Prop Drill Pipe Inp Report'!AA627="X",1,IF('Prop Drill Pipe Inp Report'!AB627="X",1,IF('Prop Drill Pipe Inp Report'!AC627="X",1,IF('Prop Drill Pipe Inp Report'!AD627="X",1,IF('Prop Drill Pipe Inp Report'!AE627="X",1,IF('Prop Drill Pipe Inp Report'!AF627="X",1,IF('Prop Drill Pipe Inp Report'!AG627="X",1,IF('Prop Drill Pipe Inp Report'!AH627="X",1,IF('Prop Drill Pipe Inp Report'!AI627="X",1,IF('Prop Drill Pipe Inp Report'!AJ627="X",1,IF('Prop Drill Pipe Inp Report'!AK627="X",1,IF('Prop Drill Pipe Inp Report'!AL627="X",1,IF('Prop Drill Pipe Inp Report'!AM627="X",1,IF('Prop Drill Pipe Inp Report'!AN627="X",1,IF('Prop Drill Pipe Inp Report'!AO627="X",1,IF('Prop Drill Pipe Inp Report'!AP627="X",1,0)))))))))))))))))</f>
        <v>0</v>
      </c>
      <c r="J620">
        <f>IF('Prop Drill Pipe Inp Report'!AU627="X",1,IF('Prop Drill Pipe Inp Report'!AV627="X",1,IF('Prop Drill Pipe Inp Report'!AW627="X",1,IF('Prop Drill Pipe Inp Report'!AX627="X",1,IF('Prop Drill Pipe Inp Report'!AY627="X",1,IF('Prop Drill Pipe Inp Report'!AZ627="X",1,IF('Prop Drill Pipe Inp Report'!BA627="X",1,IF('Prop Drill Pipe Inp Report'!BB627="X",1,IF('Prop Drill Pipe Inp Report'!BC627="X",1,IF('Prop Drill Pipe Inp Report'!BD627="X",1,IF('Prop Drill Pipe Inp Report'!BE627="X",1,0)))))))))))</f>
        <v>0</v>
      </c>
    </row>
    <row r="621" spans="9:10" x14ac:dyDescent="0.25">
      <c r="I621">
        <f>IF('Prop Drill Pipe Inp Report'!Z628="X",1,IF('Prop Drill Pipe Inp Report'!AA628="X",1,IF('Prop Drill Pipe Inp Report'!AB628="X",1,IF('Prop Drill Pipe Inp Report'!AC628="X",1,IF('Prop Drill Pipe Inp Report'!AD628="X",1,IF('Prop Drill Pipe Inp Report'!AE628="X",1,IF('Prop Drill Pipe Inp Report'!AF628="X",1,IF('Prop Drill Pipe Inp Report'!AG628="X",1,IF('Prop Drill Pipe Inp Report'!AH628="X",1,IF('Prop Drill Pipe Inp Report'!AI628="X",1,IF('Prop Drill Pipe Inp Report'!AJ628="X",1,IF('Prop Drill Pipe Inp Report'!AK628="X",1,IF('Prop Drill Pipe Inp Report'!AL628="X",1,IF('Prop Drill Pipe Inp Report'!AM628="X",1,IF('Prop Drill Pipe Inp Report'!AN628="X",1,IF('Prop Drill Pipe Inp Report'!AO628="X",1,IF('Prop Drill Pipe Inp Report'!AP628="X",1,0)))))))))))))))))</f>
        <v>0</v>
      </c>
      <c r="J621">
        <f>IF('Prop Drill Pipe Inp Report'!AU628="X",1,IF('Prop Drill Pipe Inp Report'!AV628="X",1,IF('Prop Drill Pipe Inp Report'!AW628="X",1,IF('Prop Drill Pipe Inp Report'!AX628="X",1,IF('Prop Drill Pipe Inp Report'!AY628="X",1,IF('Prop Drill Pipe Inp Report'!AZ628="X",1,IF('Prop Drill Pipe Inp Report'!BA628="X",1,IF('Prop Drill Pipe Inp Report'!BB628="X",1,IF('Prop Drill Pipe Inp Report'!BC628="X",1,IF('Prop Drill Pipe Inp Report'!BD628="X",1,IF('Prop Drill Pipe Inp Report'!BE628="X",1,0)))))))))))</f>
        <v>0</v>
      </c>
    </row>
    <row r="622" spans="9:10" x14ac:dyDescent="0.25">
      <c r="I622">
        <f>IF('Prop Drill Pipe Inp Report'!Z629="X",1,IF('Prop Drill Pipe Inp Report'!AA629="X",1,IF('Prop Drill Pipe Inp Report'!AB629="X",1,IF('Prop Drill Pipe Inp Report'!AC629="X",1,IF('Prop Drill Pipe Inp Report'!AD629="X",1,IF('Prop Drill Pipe Inp Report'!AE629="X",1,IF('Prop Drill Pipe Inp Report'!AF629="X",1,IF('Prop Drill Pipe Inp Report'!AG629="X",1,IF('Prop Drill Pipe Inp Report'!AH629="X",1,IF('Prop Drill Pipe Inp Report'!AI629="X",1,IF('Prop Drill Pipe Inp Report'!AJ629="X",1,IF('Prop Drill Pipe Inp Report'!AK629="X",1,IF('Prop Drill Pipe Inp Report'!AL629="X",1,IF('Prop Drill Pipe Inp Report'!AM629="X",1,IF('Prop Drill Pipe Inp Report'!AN629="X",1,IF('Prop Drill Pipe Inp Report'!AO629="X",1,IF('Prop Drill Pipe Inp Report'!AP629="X",1,0)))))))))))))))))</f>
        <v>0</v>
      </c>
      <c r="J622">
        <f>IF('Prop Drill Pipe Inp Report'!AU629="X",1,IF('Prop Drill Pipe Inp Report'!AV629="X",1,IF('Prop Drill Pipe Inp Report'!AW629="X",1,IF('Prop Drill Pipe Inp Report'!AX629="X",1,IF('Prop Drill Pipe Inp Report'!AY629="X",1,IF('Prop Drill Pipe Inp Report'!AZ629="X",1,IF('Prop Drill Pipe Inp Report'!BA629="X",1,IF('Prop Drill Pipe Inp Report'!BB629="X",1,IF('Prop Drill Pipe Inp Report'!BC629="X",1,IF('Prop Drill Pipe Inp Report'!BD629="X",1,IF('Prop Drill Pipe Inp Report'!BE629="X",1,0)))))))))))</f>
        <v>0</v>
      </c>
    </row>
    <row r="623" spans="9:10" x14ac:dyDescent="0.25">
      <c r="I623">
        <f>IF('Prop Drill Pipe Inp Report'!Z630="X",1,IF('Prop Drill Pipe Inp Report'!AA630="X",1,IF('Prop Drill Pipe Inp Report'!AB630="X",1,IF('Prop Drill Pipe Inp Report'!AC630="X",1,IF('Prop Drill Pipe Inp Report'!AD630="X",1,IF('Prop Drill Pipe Inp Report'!AE630="X",1,IF('Prop Drill Pipe Inp Report'!AF630="X",1,IF('Prop Drill Pipe Inp Report'!AG630="X",1,IF('Prop Drill Pipe Inp Report'!AH630="X",1,IF('Prop Drill Pipe Inp Report'!AI630="X",1,IF('Prop Drill Pipe Inp Report'!AJ630="X",1,IF('Prop Drill Pipe Inp Report'!AK630="X",1,IF('Prop Drill Pipe Inp Report'!AL630="X",1,IF('Prop Drill Pipe Inp Report'!AM630="X",1,IF('Prop Drill Pipe Inp Report'!AN630="X",1,IF('Prop Drill Pipe Inp Report'!AO630="X",1,IF('Prop Drill Pipe Inp Report'!AP630="X",1,0)))))))))))))))))</f>
        <v>0</v>
      </c>
      <c r="J623">
        <f>IF('Prop Drill Pipe Inp Report'!AU630="X",1,IF('Prop Drill Pipe Inp Report'!AV630="X",1,IF('Prop Drill Pipe Inp Report'!AW630="X",1,IF('Prop Drill Pipe Inp Report'!AX630="X",1,IF('Prop Drill Pipe Inp Report'!AY630="X",1,IF('Prop Drill Pipe Inp Report'!AZ630="X",1,IF('Prop Drill Pipe Inp Report'!BA630="X",1,IF('Prop Drill Pipe Inp Report'!BB630="X",1,IF('Prop Drill Pipe Inp Report'!BC630="X",1,IF('Prop Drill Pipe Inp Report'!BD630="X",1,IF('Prop Drill Pipe Inp Report'!BE630="X",1,0)))))))))))</f>
        <v>0</v>
      </c>
    </row>
    <row r="624" spans="9:10" x14ac:dyDescent="0.25">
      <c r="I624">
        <f>IF('Prop Drill Pipe Inp Report'!Z631="X",1,IF('Prop Drill Pipe Inp Report'!AA631="X",1,IF('Prop Drill Pipe Inp Report'!AB631="X",1,IF('Prop Drill Pipe Inp Report'!AC631="X",1,IF('Prop Drill Pipe Inp Report'!AD631="X",1,IF('Prop Drill Pipe Inp Report'!AE631="X",1,IF('Prop Drill Pipe Inp Report'!AF631="X",1,IF('Prop Drill Pipe Inp Report'!AG631="X",1,IF('Prop Drill Pipe Inp Report'!AH631="X",1,IF('Prop Drill Pipe Inp Report'!AI631="X",1,IF('Prop Drill Pipe Inp Report'!AJ631="X",1,IF('Prop Drill Pipe Inp Report'!AK631="X",1,IF('Prop Drill Pipe Inp Report'!AL631="X",1,IF('Prop Drill Pipe Inp Report'!AM631="X",1,IF('Prop Drill Pipe Inp Report'!AN631="X",1,IF('Prop Drill Pipe Inp Report'!AO631="X",1,IF('Prop Drill Pipe Inp Report'!AP631="X",1,0)))))))))))))))))</f>
        <v>0</v>
      </c>
      <c r="J624">
        <f>IF('Prop Drill Pipe Inp Report'!AU631="X",1,IF('Prop Drill Pipe Inp Report'!AV631="X",1,IF('Prop Drill Pipe Inp Report'!AW631="X",1,IF('Prop Drill Pipe Inp Report'!AX631="X",1,IF('Prop Drill Pipe Inp Report'!AY631="X",1,IF('Prop Drill Pipe Inp Report'!AZ631="X",1,IF('Prop Drill Pipe Inp Report'!BA631="X",1,IF('Prop Drill Pipe Inp Report'!BB631="X",1,IF('Prop Drill Pipe Inp Report'!BC631="X",1,IF('Prop Drill Pipe Inp Report'!BD631="X",1,IF('Prop Drill Pipe Inp Report'!BE631="X",1,0)))))))))))</f>
        <v>0</v>
      </c>
    </row>
    <row r="625" spans="9:10" x14ac:dyDescent="0.25">
      <c r="I625">
        <f>IF('Prop Drill Pipe Inp Report'!Z632="X",1,IF('Prop Drill Pipe Inp Report'!AA632="X",1,IF('Prop Drill Pipe Inp Report'!AB632="X",1,IF('Prop Drill Pipe Inp Report'!AC632="X",1,IF('Prop Drill Pipe Inp Report'!AD632="X",1,IF('Prop Drill Pipe Inp Report'!AE632="X",1,IF('Prop Drill Pipe Inp Report'!AF632="X",1,IF('Prop Drill Pipe Inp Report'!AG632="X",1,IF('Prop Drill Pipe Inp Report'!AH632="X",1,IF('Prop Drill Pipe Inp Report'!AI632="X",1,IF('Prop Drill Pipe Inp Report'!AJ632="X",1,IF('Prop Drill Pipe Inp Report'!AK632="X",1,IF('Prop Drill Pipe Inp Report'!AL632="X",1,IF('Prop Drill Pipe Inp Report'!AM632="X",1,IF('Prop Drill Pipe Inp Report'!AN632="X",1,IF('Prop Drill Pipe Inp Report'!AO632="X",1,IF('Prop Drill Pipe Inp Report'!AP632="X",1,0)))))))))))))))))</f>
        <v>0</v>
      </c>
      <c r="J625">
        <f>IF('Prop Drill Pipe Inp Report'!AU632="X",1,IF('Prop Drill Pipe Inp Report'!AV632="X",1,IF('Prop Drill Pipe Inp Report'!AW632="X",1,IF('Prop Drill Pipe Inp Report'!AX632="X",1,IF('Prop Drill Pipe Inp Report'!AY632="X",1,IF('Prop Drill Pipe Inp Report'!AZ632="X",1,IF('Prop Drill Pipe Inp Report'!BA632="X",1,IF('Prop Drill Pipe Inp Report'!BB632="X",1,IF('Prop Drill Pipe Inp Report'!BC632="X",1,IF('Prop Drill Pipe Inp Report'!BD632="X",1,IF('Prop Drill Pipe Inp Report'!BE632="X",1,0)))))))))))</f>
        <v>0</v>
      </c>
    </row>
    <row r="626" spans="9:10" x14ac:dyDescent="0.25">
      <c r="I626">
        <f>IF('Prop Drill Pipe Inp Report'!Z633="X",1,IF('Prop Drill Pipe Inp Report'!AA633="X",1,IF('Prop Drill Pipe Inp Report'!AB633="X",1,IF('Prop Drill Pipe Inp Report'!AC633="X",1,IF('Prop Drill Pipe Inp Report'!AD633="X",1,IF('Prop Drill Pipe Inp Report'!AE633="X",1,IF('Prop Drill Pipe Inp Report'!AF633="X",1,IF('Prop Drill Pipe Inp Report'!AG633="X",1,IF('Prop Drill Pipe Inp Report'!AH633="X",1,IF('Prop Drill Pipe Inp Report'!AI633="X",1,IF('Prop Drill Pipe Inp Report'!AJ633="X",1,IF('Prop Drill Pipe Inp Report'!AK633="X",1,IF('Prop Drill Pipe Inp Report'!AL633="X",1,IF('Prop Drill Pipe Inp Report'!AM633="X",1,IF('Prop Drill Pipe Inp Report'!AN633="X",1,IF('Prop Drill Pipe Inp Report'!AO633="X",1,IF('Prop Drill Pipe Inp Report'!AP633="X",1,0)))))))))))))))))</f>
        <v>0</v>
      </c>
      <c r="J626">
        <f>IF('Prop Drill Pipe Inp Report'!AU633="X",1,IF('Prop Drill Pipe Inp Report'!AV633="X",1,IF('Prop Drill Pipe Inp Report'!AW633="X",1,IF('Prop Drill Pipe Inp Report'!AX633="X",1,IF('Prop Drill Pipe Inp Report'!AY633="X",1,IF('Prop Drill Pipe Inp Report'!AZ633="X",1,IF('Prop Drill Pipe Inp Report'!BA633="X",1,IF('Prop Drill Pipe Inp Report'!BB633="X",1,IF('Prop Drill Pipe Inp Report'!BC633="X",1,IF('Prop Drill Pipe Inp Report'!BD633="X",1,IF('Prop Drill Pipe Inp Report'!BE633="X",1,0)))))))))))</f>
        <v>0</v>
      </c>
    </row>
    <row r="627" spans="9:10" x14ac:dyDescent="0.25">
      <c r="I627">
        <f>IF('Prop Drill Pipe Inp Report'!Z634="X",1,IF('Prop Drill Pipe Inp Report'!AA634="X",1,IF('Prop Drill Pipe Inp Report'!AB634="X",1,IF('Prop Drill Pipe Inp Report'!AC634="X",1,IF('Prop Drill Pipe Inp Report'!AD634="X",1,IF('Prop Drill Pipe Inp Report'!AE634="X",1,IF('Prop Drill Pipe Inp Report'!AF634="X",1,IF('Prop Drill Pipe Inp Report'!AG634="X",1,IF('Prop Drill Pipe Inp Report'!AH634="X",1,IF('Prop Drill Pipe Inp Report'!AI634="X",1,IF('Prop Drill Pipe Inp Report'!AJ634="X",1,IF('Prop Drill Pipe Inp Report'!AK634="X",1,IF('Prop Drill Pipe Inp Report'!AL634="X",1,IF('Prop Drill Pipe Inp Report'!AM634="X",1,IF('Prop Drill Pipe Inp Report'!AN634="X",1,IF('Prop Drill Pipe Inp Report'!AO634="X",1,IF('Prop Drill Pipe Inp Report'!AP634="X",1,0)))))))))))))))))</f>
        <v>0</v>
      </c>
      <c r="J627">
        <f>IF('Prop Drill Pipe Inp Report'!AU634="X",1,IF('Prop Drill Pipe Inp Report'!AV634="X",1,IF('Prop Drill Pipe Inp Report'!AW634="X",1,IF('Prop Drill Pipe Inp Report'!AX634="X",1,IF('Prop Drill Pipe Inp Report'!AY634="X",1,IF('Prop Drill Pipe Inp Report'!AZ634="X",1,IF('Prop Drill Pipe Inp Report'!BA634="X",1,IF('Prop Drill Pipe Inp Report'!BB634="X",1,IF('Prop Drill Pipe Inp Report'!BC634="X",1,IF('Prop Drill Pipe Inp Report'!BD634="X",1,IF('Prop Drill Pipe Inp Report'!BE634="X",1,0)))))))))))</f>
        <v>0</v>
      </c>
    </row>
    <row r="628" spans="9:10" x14ac:dyDescent="0.25">
      <c r="I628">
        <f>IF('Prop Drill Pipe Inp Report'!Z635="X",1,IF('Prop Drill Pipe Inp Report'!AA635="X",1,IF('Prop Drill Pipe Inp Report'!AB635="X",1,IF('Prop Drill Pipe Inp Report'!AC635="X",1,IF('Prop Drill Pipe Inp Report'!AD635="X",1,IF('Prop Drill Pipe Inp Report'!AE635="X",1,IF('Prop Drill Pipe Inp Report'!AF635="X",1,IF('Prop Drill Pipe Inp Report'!AG635="X",1,IF('Prop Drill Pipe Inp Report'!AH635="X",1,IF('Prop Drill Pipe Inp Report'!AI635="X",1,IF('Prop Drill Pipe Inp Report'!AJ635="X",1,IF('Prop Drill Pipe Inp Report'!AK635="X",1,IF('Prop Drill Pipe Inp Report'!AL635="X",1,IF('Prop Drill Pipe Inp Report'!AM635="X",1,IF('Prop Drill Pipe Inp Report'!AN635="X",1,IF('Prop Drill Pipe Inp Report'!AO635="X",1,IF('Prop Drill Pipe Inp Report'!AP635="X",1,0)))))))))))))))))</f>
        <v>0</v>
      </c>
      <c r="J628">
        <f>IF('Prop Drill Pipe Inp Report'!AU635="X",1,IF('Prop Drill Pipe Inp Report'!AV635="X",1,IF('Prop Drill Pipe Inp Report'!AW635="X",1,IF('Prop Drill Pipe Inp Report'!AX635="X",1,IF('Prop Drill Pipe Inp Report'!AY635="X",1,IF('Prop Drill Pipe Inp Report'!AZ635="X",1,IF('Prop Drill Pipe Inp Report'!BA635="X",1,IF('Prop Drill Pipe Inp Report'!BB635="X",1,IF('Prop Drill Pipe Inp Report'!BC635="X",1,IF('Prop Drill Pipe Inp Report'!BD635="X",1,IF('Prop Drill Pipe Inp Report'!BE635="X",1,0)))))))))))</f>
        <v>0</v>
      </c>
    </row>
    <row r="629" spans="9:10" x14ac:dyDescent="0.25">
      <c r="I629">
        <f>IF('Prop Drill Pipe Inp Report'!Z636="X",1,IF('Prop Drill Pipe Inp Report'!AA636="X",1,IF('Prop Drill Pipe Inp Report'!AB636="X",1,IF('Prop Drill Pipe Inp Report'!AC636="X",1,IF('Prop Drill Pipe Inp Report'!AD636="X",1,IF('Prop Drill Pipe Inp Report'!AE636="X",1,IF('Prop Drill Pipe Inp Report'!AF636="X",1,IF('Prop Drill Pipe Inp Report'!AG636="X",1,IF('Prop Drill Pipe Inp Report'!AH636="X",1,IF('Prop Drill Pipe Inp Report'!AI636="X",1,IF('Prop Drill Pipe Inp Report'!AJ636="X",1,IF('Prop Drill Pipe Inp Report'!AK636="X",1,IF('Prop Drill Pipe Inp Report'!AL636="X",1,IF('Prop Drill Pipe Inp Report'!AM636="X",1,IF('Prop Drill Pipe Inp Report'!AN636="X",1,IF('Prop Drill Pipe Inp Report'!AO636="X",1,IF('Prop Drill Pipe Inp Report'!AP636="X",1,0)))))))))))))))))</f>
        <v>0</v>
      </c>
      <c r="J629">
        <f>IF('Prop Drill Pipe Inp Report'!AU636="X",1,IF('Prop Drill Pipe Inp Report'!AV636="X",1,IF('Prop Drill Pipe Inp Report'!AW636="X",1,IF('Prop Drill Pipe Inp Report'!AX636="X",1,IF('Prop Drill Pipe Inp Report'!AY636="X",1,IF('Prop Drill Pipe Inp Report'!AZ636="X",1,IF('Prop Drill Pipe Inp Report'!BA636="X",1,IF('Prop Drill Pipe Inp Report'!BB636="X",1,IF('Prop Drill Pipe Inp Report'!BC636="X",1,IF('Prop Drill Pipe Inp Report'!BD636="X",1,IF('Prop Drill Pipe Inp Report'!BE636="X",1,0)))))))))))</f>
        <v>0</v>
      </c>
    </row>
    <row r="630" spans="9:10" x14ac:dyDescent="0.25">
      <c r="I630">
        <f>IF('Prop Drill Pipe Inp Report'!Z637="X",1,IF('Prop Drill Pipe Inp Report'!AA637="X",1,IF('Prop Drill Pipe Inp Report'!AB637="X",1,IF('Prop Drill Pipe Inp Report'!AC637="X",1,IF('Prop Drill Pipe Inp Report'!AD637="X",1,IF('Prop Drill Pipe Inp Report'!AE637="X",1,IF('Prop Drill Pipe Inp Report'!AF637="X",1,IF('Prop Drill Pipe Inp Report'!AG637="X",1,IF('Prop Drill Pipe Inp Report'!AH637="X",1,IF('Prop Drill Pipe Inp Report'!AI637="X",1,IF('Prop Drill Pipe Inp Report'!AJ637="X",1,IF('Prop Drill Pipe Inp Report'!AK637="X",1,IF('Prop Drill Pipe Inp Report'!AL637="X",1,IF('Prop Drill Pipe Inp Report'!AM637="X",1,IF('Prop Drill Pipe Inp Report'!AN637="X",1,IF('Prop Drill Pipe Inp Report'!AO637="X",1,IF('Prop Drill Pipe Inp Report'!AP637="X",1,0)))))))))))))))))</f>
        <v>0</v>
      </c>
      <c r="J630">
        <f>IF('Prop Drill Pipe Inp Report'!AU637="X",1,IF('Prop Drill Pipe Inp Report'!AV637="X",1,IF('Prop Drill Pipe Inp Report'!AW637="X",1,IF('Prop Drill Pipe Inp Report'!AX637="X",1,IF('Prop Drill Pipe Inp Report'!AY637="X",1,IF('Prop Drill Pipe Inp Report'!AZ637="X",1,IF('Prop Drill Pipe Inp Report'!BA637="X",1,IF('Prop Drill Pipe Inp Report'!BB637="X",1,IF('Prop Drill Pipe Inp Report'!BC637="X",1,IF('Prop Drill Pipe Inp Report'!BD637="X",1,IF('Prop Drill Pipe Inp Report'!BE637="X",1,0)))))))))))</f>
        <v>0</v>
      </c>
    </row>
    <row r="631" spans="9:10" x14ac:dyDescent="0.25">
      <c r="I631">
        <f>IF('Prop Drill Pipe Inp Report'!Z638="X",1,IF('Prop Drill Pipe Inp Report'!AA638="X",1,IF('Prop Drill Pipe Inp Report'!AB638="X",1,IF('Prop Drill Pipe Inp Report'!AC638="X",1,IF('Prop Drill Pipe Inp Report'!AD638="X",1,IF('Prop Drill Pipe Inp Report'!AE638="X",1,IF('Prop Drill Pipe Inp Report'!AF638="X",1,IF('Prop Drill Pipe Inp Report'!AG638="X",1,IF('Prop Drill Pipe Inp Report'!AH638="X",1,IF('Prop Drill Pipe Inp Report'!AI638="X",1,IF('Prop Drill Pipe Inp Report'!AJ638="X",1,IF('Prop Drill Pipe Inp Report'!AK638="X",1,IF('Prop Drill Pipe Inp Report'!AL638="X",1,IF('Prop Drill Pipe Inp Report'!AM638="X",1,IF('Prop Drill Pipe Inp Report'!AN638="X",1,IF('Prop Drill Pipe Inp Report'!AO638="X",1,IF('Prop Drill Pipe Inp Report'!AP638="X",1,0)))))))))))))))))</f>
        <v>0</v>
      </c>
      <c r="J631">
        <f>IF('Prop Drill Pipe Inp Report'!AU638="X",1,IF('Prop Drill Pipe Inp Report'!AV638="X",1,IF('Prop Drill Pipe Inp Report'!AW638="X",1,IF('Prop Drill Pipe Inp Report'!AX638="X",1,IF('Prop Drill Pipe Inp Report'!AY638="X",1,IF('Prop Drill Pipe Inp Report'!AZ638="X",1,IF('Prop Drill Pipe Inp Report'!BA638="X",1,IF('Prop Drill Pipe Inp Report'!BB638="X",1,IF('Prop Drill Pipe Inp Report'!BC638="X",1,IF('Prop Drill Pipe Inp Report'!BD638="X",1,IF('Prop Drill Pipe Inp Report'!BE638="X",1,0)))))))))))</f>
        <v>0</v>
      </c>
    </row>
    <row r="632" spans="9:10" x14ac:dyDescent="0.25">
      <c r="I632">
        <f>IF('Prop Drill Pipe Inp Report'!Z639="X",1,IF('Prop Drill Pipe Inp Report'!AA639="X",1,IF('Prop Drill Pipe Inp Report'!AB639="X",1,IF('Prop Drill Pipe Inp Report'!AC639="X",1,IF('Prop Drill Pipe Inp Report'!AD639="X",1,IF('Prop Drill Pipe Inp Report'!AE639="X",1,IF('Prop Drill Pipe Inp Report'!AF639="X",1,IF('Prop Drill Pipe Inp Report'!AG639="X",1,IF('Prop Drill Pipe Inp Report'!AH639="X",1,IF('Prop Drill Pipe Inp Report'!AI639="X",1,IF('Prop Drill Pipe Inp Report'!AJ639="X",1,IF('Prop Drill Pipe Inp Report'!AK639="X",1,IF('Prop Drill Pipe Inp Report'!AL639="X",1,IF('Prop Drill Pipe Inp Report'!AM639="X",1,IF('Prop Drill Pipe Inp Report'!AN639="X",1,IF('Prop Drill Pipe Inp Report'!AO639="X",1,IF('Prop Drill Pipe Inp Report'!AP639="X",1,0)))))))))))))))))</f>
        <v>0</v>
      </c>
      <c r="J632">
        <f>IF('Prop Drill Pipe Inp Report'!AU639="X",1,IF('Prop Drill Pipe Inp Report'!AV639="X",1,IF('Prop Drill Pipe Inp Report'!AW639="X",1,IF('Prop Drill Pipe Inp Report'!AX639="X",1,IF('Prop Drill Pipe Inp Report'!AY639="X",1,IF('Prop Drill Pipe Inp Report'!AZ639="X",1,IF('Prop Drill Pipe Inp Report'!BA639="X",1,IF('Prop Drill Pipe Inp Report'!BB639="X",1,IF('Prop Drill Pipe Inp Report'!BC639="X",1,IF('Prop Drill Pipe Inp Report'!BD639="X",1,IF('Prop Drill Pipe Inp Report'!BE639="X",1,0)))))))))))</f>
        <v>0</v>
      </c>
    </row>
    <row r="633" spans="9:10" x14ac:dyDescent="0.25">
      <c r="I633">
        <f>IF('Prop Drill Pipe Inp Report'!Z640="X",1,IF('Prop Drill Pipe Inp Report'!AA640="X",1,IF('Prop Drill Pipe Inp Report'!AB640="X",1,IF('Prop Drill Pipe Inp Report'!AC640="X",1,IF('Prop Drill Pipe Inp Report'!AD640="X",1,IF('Prop Drill Pipe Inp Report'!AE640="X",1,IF('Prop Drill Pipe Inp Report'!AF640="X",1,IF('Prop Drill Pipe Inp Report'!AG640="X",1,IF('Prop Drill Pipe Inp Report'!AH640="X",1,IF('Prop Drill Pipe Inp Report'!AI640="X",1,IF('Prop Drill Pipe Inp Report'!AJ640="X",1,IF('Prop Drill Pipe Inp Report'!AK640="X",1,IF('Prop Drill Pipe Inp Report'!AL640="X",1,IF('Prop Drill Pipe Inp Report'!AM640="X",1,IF('Prop Drill Pipe Inp Report'!AN640="X",1,IF('Prop Drill Pipe Inp Report'!AO640="X",1,IF('Prop Drill Pipe Inp Report'!AP640="X",1,0)))))))))))))))))</f>
        <v>0</v>
      </c>
      <c r="J633">
        <f>IF('Prop Drill Pipe Inp Report'!AU640="X",1,IF('Prop Drill Pipe Inp Report'!AV640="X",1,IF('Prop Drill Pipe Inp Report'!AW640="X",1,IF('Prop Drill Pipe Inp Report'!AX640="X",1,IF('Prop Drill Pipe Inp Report'!AY640="X",1,IF('Prop Drill Pipe Inp Report'!AZ640="X",1,IF('Prop Drill Pipe Inp Report'!BA640="X",1,IF('Prop Drill Pipe Inp Report'!BB640="X",1,IF('Prop Drill Pipe Inp Report'!BC640="X",1,IF('Prop Drill Pipe Inp Report'!BD640="X",1,IF('Prop Drill Pipe Inp Report'!BE640="X",1,0)))))))))))</f>
        <v>0</v>
      </c>
    </row>
    <row r="634" spans="9:10" x14ac:dyDescent="0.25">
      <c r="I634">
        <f>IF('Prop Drill Pipe Inp Report'!Z641="X",1,IF('Prop Drill Pipe Inp Report'!AA641="X",1,IF('Prop Drill Pipe Inp Report'!AB641="X",1,IF('Prop Drill Pipe Inp Report'!AC641="X",1,IF('Prop Drill Pipe Inp Report'!AD641="X",1,IF('Prop Drill Pipe Inp Report'!AE641="X",1,IF('Prop Drill Pipe Inp Report'!AF641="X",1,IF('Prop Drill Pipe Inp Report'!AG641="X",1,IF('Prop Drill Pipe Inp Report'!AH641="X",1,IF('Prop Drill Pipe Inp Report'!AI641="X",1,IF('Prop Drill Pipe Inp Report'!AJ641="X",1,IF('Prop Drill Pipe Inp Report'!AK641="X",1,IF('Prop Drill Pipe Inp Report'!AL641="X",1,IF('Prop Drill Pipe Inp Report'!AM641="X",1,IF('Prop Drill Pipe Inp Report'!AN641="X",1,IF('Prop Drill Pipe Inp Report'!AO641="X",1,IF('Prop Drill Pipe Inp Report'!AP641="X",1,0)))))))))))))))))</f>
        <v>0</v>
      </c>
      <c r="J634">
        <f>IF('Prop Drill Pipe Inp Report'!AU641="X",1,IF('Prop Drill Pipe Inp Report'!AV641="X",1,IF('Prop Drill Pipe Inp Report'!AW641="X",1,IF('Prop Drill Pipe Inp Report'!AX641="X",1,IF('Prop Drill Pipe Inp Report'!AY641="X",1,IF('Prop Drill Pipe Inp Report'!AZ641="X",1,IF('Prop Drill Pipe Inp Report'!BA641="X",1,IF('Prop Drill Pipe Inp Report'!BB641="X",1,IF('Prop Drill Pipe Inp Report'!BC641="X",1,IF('Prop Drill Pipe Inp Report'!BD641="X",1,IF('Prop Drill Pipe Inp Report'!BE641="X",1,0)))))))))))</f>
        <v>0</v>
      </c>
    </row>
    <row r="635" spans="9:10" x14ac:dyDescent="0.25">
      <c r="I635">
        <f>IF('Prop Drill Pipe Inp Report'!Z642="X",1,IF('Prop Drill Pipe Inp Report'!AA642="X",1,IF('Prop Drill Pipe Inp Report'!AB642="X",1,IF('Prop Drill Pipe Inp Report'!AC642="X",1,IF('Prop Drill Pipe Inp Report'!AD642="X",1,IF('Prop Drill Pipe Inp Report'!AE642="X",1,IF('Prop Drill Pipe Inp Report'!AF642="X",1,IF('Prop Drill Pipe Inp Report'!AG642="X",1,IF('Prop Drill Pipe Inp Report'!AH642="X",1,IF('Prop Drill Pipe Inp Report'!AI642="X",1,IF('Prop Drill Pipe Inp Report'!AJ642="X",1,IF('Prop Drill Pipe Inp Report'!AK642="X",1,IF('Prop Drill Pipe Inp Report'!AL642="X",1,IF('Prop Drill Pipe Inp Report'!AM642="X",1,IF('Prop Drill Pipe Inp Report'!AN642="X",1,IF('Prop Drill Pipe Inp Report'!AO642="X",1,IF('Prop Drill Pipe Inp Report'!AP642="X",1,0)))))))))))))))))</f>
        <v>0</v>
      </c>
      <c r="J635">
        <f>IF('Prop Drill Pipe Inp Report'!AU642="X",1,IF('Prop Drill Pipe Inp Report'!AV642="X",1,IF('Prop Drill Pipe Inp Report'!AW642="X",1,IF('Prop Drill Pipe Inp Report'!AX642="X",1,IF('Prop Drill Pipe Inp Report'!AY642="X",1,IF('Prop Drill Pipe Inp Report'!AZ642="X",1,IF('Prop Drill Pipe Inp Report'!BA642="X",1,IF('Prop Drill Pipe Inp Report'!BB642="X",1,IF('Prop Drill Pipe Inp Report'!BC642="X",1,IF('Prop Drill Pipe Inp Report'!BD642="X",1,IF('Prop Drill Pipe Inp Report'!BE642="X",1,0)))))))))))</f>
        <v>0</v>
      </c>
    </row>
    <row r="636" spans="9:10" x14ac:dyDescent="0.25">
      <c r="I636">
        <f>IF('Prop Drill Pipe Inp Report'!Z643="X",1,IF('Prop Drill Pipe Inp Report'!AA643="X",1,IF('Prop Drill Pipe Inp Report'!AB643="X",1,IF('Prop Drill Pipe Inp Report'!AC643="X",1,IF('Prop Drill Pipe Inp Report'!AD643="X",1,IF('Prop Drill Pipe Inp Report'!AE643="X",1,IF('Prop Drill Pipe Inp Report'!AF643="X",1,IF('Prop Drill Pipe Inp Report'!AG643="X",1,IF('Prop Drill Pipe Inp Report'!AH643="X",1,IF('Prop Drill Pipe Inp Report'!AI643="X",1,IF('Prop Drill Pipe Inp Report'!AJ643="X",1,IF('Prop Drill Pipe Inp Report'!AK643="X",1,IF('Prop Drill Pipe Inp Report'!AL643="X",1,IF('Prop Drill Pipe Inp Report'!AM643="X",1,IF('Prop Drill Pipe Inp Report'!AN643="X",1,IF('Prop Drill Pipe Inp Report'!AO643="X",1,IF('Prop Drill Pipe Inp Report'!AP643="X",1,0)))))))))))))))))</f>
        <v>0</v>
      </c>
      <c r="J636">
        <f>IF('Prop Drill Pipe Inp Report'!AU643="X",1,IF('Prop Drill Pipe Inp Report'!AV643="X",1,IF('Prop Drill Pipe Inp Report'!AW643="X",1,IF('Prop Drill Pipe Inp Report'!AX643="X",1,IF('Prop Drill Pipe Inp Report'!AY643="X",1,IF('Prop Drill Pipe Inp Report'!AZ643="X",1,IF('Prop Drill Pipe Inp Report'!BA643="X",1,IF('Prop Drill Pipe Inp Report'!BB643="X",1,IF('Prop Drill Pipe Inp Report'!BC643="X",1,IF('Prop Drill Pipe Inp Report'!BD643="X",1,IF('Prop Drill Pipe Inp Report'!BE643="X",1,0)))))))))))</f>
        <v>0</v>
      </c>
    </row>
    <row r="637" spans="9:10" x14ac:dyDescent="0.25">
      <c r="I637">
        <f>IF('Prop Drill Pipe Inp Report'!Z644="X",1,IF('Prop Drill Pipe Inp Report'!AA644="X",1,IF('Prop Drill Pipe Inp Report'!AB644="X",1,IF('Prop Drill Pipe Inp Report'!AC644="X",1,IF('Prop Drill Pipe Inp Report'!AD644="X",1,IF('Prop Drill Pipe Inp Report'!AE644="X",1,IF('Prop Drill Pipe Inp Report'!AF644="X",1,IF('Prop Drill Pipe Inp Report'!AG644="X",1,IF('Prop Drill Pipe Inp Report'!AH644="X",1,IF('Prop Drill Pipe Inp Report'!AI644="X",1,IF('Prop Drill Pipe Inp Report'!AJ644="X",1,IF('Prop Drill Pipe Inp Report'!AK644="X",1,IF('Prop Drill Pipe Inp Report'!AL644="X",1,IF('Prop Drill Pipe Inp Report'!AM644="X",1,IF('Prop Drill Pipe Inp Report'!AN644="X",1,IF('Prop Drill Pipe Inp Report'!AO644="X",1,IF('Prop Drill Pipe Inp Report'!AP644="X",1,0)))))))))))))))))</f>
        <v>0</v>
      </c>
      <c r="J637">
        <f>IF('Prop Drill Pipe Inp Report'!AU644="X",1,IF('Prop Drill Pipe Inp Report'!AV644="X",1,IF('Prop Drill Pipe Inp Report'!AW644="X",1,IF('Prop Drill Pipe Inp Report'!AX644="X",1,IF('Prop Drill Pipe Inp Report'!AY644="X",1,IF('Prop Drill Pipe Inp Report'!AZ644="X",1,IF('Prop Drill Pipe Inp Report'!BA644="X",1,IF('Prop Drill Pipe Inp Report'!BB644="X",1,IF('Prop Drill Pipe Inp Report'!BC644="X",1,IF('Prop Drill Pipe Inp Report'!BD644="X",1,IF('Prop Drill Pipe Inp Report'!BE644="X",1,0)))))))))))</f>
        <v>0</v>
      </c>
    </row>
    <row r="638" spans="9:10" x14ac:dyDescent="0.25">
      <c r="I638">
        <f>IF('Prop Drill Pipe Inp Report'!Z645="X",1,IF('Prop Drill Pipe Inp Report'!AA645="X",1,IF('Prop Drill Pipe Inp Report'!AB645="X",1,IF('Prop Drill Pipe Inp Report'!AC645="X",1,IF('Prop Drill Pipe Inp Report'!AD645="X",1,IF('Prop Drill Pipe Inp Report'!AE645="X",1,IF('Prop Drill Pipe Inp Report'!AF645="X",1,IF('Prop Drill Pipe Inp Report'!AG645="X",1,IF('Prop Drill Pipe Inp Report'!AH645="X",1,IF('Prop Drill Pipe Inp Report'!AI645="X",1,IF('Prop Drill Pipe Inp Report'!AJ645="X",1,IF('Prop Drill Pipe Inp Report'!AK645="X",1,IF('Prop Drill Pipe Inp Report'!AL645="X",1,IF('Prop Drill Pipe Inp Report'!AM645="X",1,IF('Prop Drill Pipe Inp Report'!AN645="X",1,IF('Prop Drill Pipe Inp Report'!AO645="X",1,IF('Prop Drill Pipe Inp Report'!AP645="X",1,0)))))))))))))))))</f>
        <v>0</v>
      </c>
      <c r="J638">
        <f>IF('Prop Drill Pipe Inp Report'!AU645="X",1,IF('Prop Drill Pipe Inp Report'!AV645="X",1,IF('Prop Drill Pipe Inp Report'!AW645="X",1,IF('Prop Drill Pipe Inp Report'!AX645="X",1,IF('Prop Drill Pipe Inp Report'!AY645="X",1,IF('Prop Drill Pipe Inp Report'!AZ645="X",1,IF('Prop Drill Pipe Inp Report'!BA645="X",1,IF('Prop Drill Pipe Inp Report'!BB645="X",1,IF('Prop Drill Pipe Inp Report'!BC645="X",1,IF('Prop Drill Pipe Inp Report'!BD645="X",1,IF('Prop Drill Pipe Inp Report'!BE645="X",1,0)))))))))))</f>
        <v>0</v>
      </c>
    </row>
    <row r="639" spans="9:10" x14ac:dyDescent="0.25">
      <c r="I639">
        <f>IF('Prop Drill Pipe Inp Report'!Z646="X",1,IF('Prop Drill Pipe Inp Report'!AA646="X",1,IF('Prop Drill Pipe Inp Report'!AB646="X",1,IF('Prop Drill Pipe Inp Report'!AC646="X",1,IF('Prop Drill Pipe Inp Report'!AD646="X",1,IF('Prop Drill Pipe Inp Report'!AE646="X",1,IF('Prop Drill Pipe Inp Report'!AF646="X",1,IF('Prop Drill Pipe Inp Report'!AG646="X",1,IF('Prop Drill Pipe Inp Report'!AH646="X",1,IF('Prop Drill Pipe Inp Report'!AI646="X",1,IF('Prop Drill Pipe Inp Report'!AJ646="X",1,IF('Prop Drill Pipe Inp Report'!AK646="X",1,IF('Prop Drill Pipe Inp Report'!AL646="X",1,IF('Prop Drill Pipe Inp Report'!AM646="X",1,IF('Prop Drill Pipe Inp Report'!AN646="X",1,IF('Prop Drill Pipe Inp Report'!AO646="X",1,IF('Prop Drill Pipe Inp Report'!AP646="X",1,0)))))))))))))))))</f>
        <v>0</v>
      </c>
      <c r="J639">
        <f>IF('Prop Drill Pipe Inp Report'!AU646="X",1,IF('Prop Drill Pipe Inp Report'!AV646="X",1,IF('Prop Drill Pipe Inp Report'!AW646="X",1,IF('Prop Drill Pipe Inp Report'!AX646="X",1,IF('Prop Drill Pipe Inp Report'!AY646="X",1,IF('Prop Drill Pipe Inp Report'!AZ646="X",1,IF('Prop Drill Pipe Inp Report'!BA646="X",1,IF('Prop Drill Pipe Inp Report'!BB646="X",1,IF('Prop Drill Pipe Inp Report'!BC646="X",1,IF('Prop Drill Pipe Inp Report'!BD646="X",1,IF('Prop Drill Pipe Inp Report'!BE646="X",1,0)))))))))))</f>
        <v>0</v>
      </c>
    </row>
    <row r="640" spans="9:10" x14ac:dyDescent="0.25">
      <c r="I640">
        <f>IF('Prop Drill Pipe Inp Report'!Z647="X",1,IF('Prop Drill Pipe Inp Report'!AA647="X",1,IF('Prop Drill Pipe Inp Report'!AB647="X",1,IF('Prop Drill Pipe Inp Report'!AC647="X",1,IF('Prop Drill Pipe Inp Report'!AD647="X",1,IF('Prop Drill Pipe Inp Report'!AE647="X",1,IF('Prop Drill Pipe Inp Report'!AF647="X",1,IF('Prop Drill Pipe Inp Report'!AG647="X",1,IF('Prop Drill Pipe Inp Report'!AH647="X",1,IF('Prop Drill Pipe Inp Report'!AI647="X",1,IF('Prop Drill Pipe Inp Report'!AJ647="X",1,IF('Prop Drill Pipe Inp Report'!AK647="X",1,IF('Prop Drill Pipe Inp Report'!AL647="X",1,IF('Prop Drill Pipe Inp Report'!AM647="X",1,IF('Prop Drill Pipe Inp Report'!AN647="X",1,IF('Prop Drill Pipe Inp Report'!AO647="X",1,IF('Prop Drill Pipe Inp Report'!AP647="X",1,0)))))))))))))))))</f>
        <v>0</v>
      </c>
      <c r="J640">
        <f>IF('Prop Drill Pipe Inp Report'!AU647="X",1,IF('Prop Drill Pipe Inp Report'!AV647="X",1,IF('Prop Drill Pipe Inp Report'!AW647="X",1,IF('Prop Drill Pipe Inp Report'!AX647="X",1,IF('Prop Drill Pipe Inp Report'!AY647="X",1,IF('Prop Drill Pipe Inp Report'!AZ647="X",1,IF('Prop Drill Pipe Inp Report'!BA647="X",1,IF('Prop Drill Pipe Inp Report'!BB647="X",1,IF('Prop Drill Pipe Inp Report'!BC647="X",1,IF('Prop Drill Pipe Inp Report'!BD647="X",1,IF('Prop Drill Pipe Inp Report'!BE647="X",1,0)))))))))))</f>
        <v>0</v>
      </c>
    </row>
    <row r="641" spans="9:10" x14ac:dyDescent="0.25">
      <c r="I641">
        <f>IF('Prop Drill Pipe Inp Report'!Z648="X",1,IF('Prop Drill Pipe Inp Report'!AA648="X",1,IF('Prop Drill Pipe Inp Report'!AB648="X",1,IF('Prop Drill Pipe Inp Report'!AC648="X",1,IF('Prop Drill Pipe Inp Report'!AD648="X",1,IF('Prop Drill Pipe Inp Report'!AE648="X",1,IF('Prop Drill Pipe Inp Report'!AF648="X",1,IF('Prop Drill Pipe Inp Report'!AG648="X",1,IF('Prop Drill Pipe Inp Report'!AH648="X",1,IF('Prop Drill Pipe Inp Report'!AI648="X",1,IF('Prop Drill Pipe Inp Report'!AJ648="X",1,IF('Prop Drill Pipe Inp Report'!AK648="X",1,IF('Prop Drill Pipe Inp Report'!AL648="X",1,IF('Prop Drill Pipe Inp Report'!AM648="X",1,IF('Prop Drill Pipe Inp Report'!AN648="X",1,IF('Prop Drill Pipe Inp Report'!AO648="X",1,IF('Prop Drill Pipe Inp Report'!AP648="X",1,0)))))))))))))))))</f>
        <v>0</v>
      </c>
      <c r="J641">
        <f>IF('Prop Drill Pipe Inp Report'!AU648="X",1,IF('Prop Drill Pipe Inp Report'!AV648="X",1,IF('Prop Drill Pipe Inp Report'!AW648="X",1,IF('Prop Drill Pipe Inp Report'!AX648="X",1,IF('Prop Drill Pipe Inp Report'!AY648="X",1,IF('Prop Drill Pipe Inp Report'!AZ648="X",1,IF('Prop Drill Pipe Inp Report'!BA648="X",1,IF('Prop Drill Pipe Inp Report'!BB648="X",1,IF('Prop Drill Pipe Inp Report'!BC648="X",1,IF('Prop Drill Pipe Inp Report'!BD648="X",1,IF('Prop Drill Pipe Inp Report'!BE648="X",1,0)))))))))))</f>
        <v>0</v>
      </c>
    </row>
    <row r="642" spans="9:10" x14ac:dyDescent="0.25">
      <c r="I642">
        <f>IF('Prop Drill Pipe Inp Report'!Z649="X",1,IF('Prop Drill Pipe Inp Report'!AA649="X",1,IF('Prop Drill Pipe Inp Report'!AB649="X",1,IF('Prop Drill Pipe Inp Report'!AC649="X",1,IF('Prop Drill Pipe Inp Report'!AD649="X",1,IF('Prop Drill Pipe Inp Report'!AE649="X",1,IF('Prop Drill Pipe Inp Report'!AF649="X",1,IF('Prop Drill Pipe Inp Report'!AG649="X",1,IF('Prop Drill Pipe Inp Report'!AH649="X",1,IF('Prop Drill Pipe Inp Report'!AI649="X",1,IF('Prop Drill Pipe Inp Report'!AJ649="X",1,IF('Prop Drill Pipe Inp Report'!AK649="X",1,IF('Prop Drill Pipe Inp Report'!AL649="X",1,IF('Prop Drill Pipe Inp Report'!AM649="X",1,IF('Prop Drill Pipe Inp Report'!AN649="X",1,IF('Prop Drill Pipe Inp Report'!AO649="X",1,IF('Prop Drill Pipe Inp Report'!AP649="X",1,0)))))))))))))))))</f>
        <v>0</v>
      </c>
      <c r="J642">
        <f>IF('Prop Drill Pipe Inp Report'!AU649="X",1,IF('Prop Drill Pipe Inp Report'!AV649="X",1,IF('Prop Drill Pipe Inp Report'!AW649="X",1,IF('Prop Drill Pipe Inp Report'!AX649="X",1,IF('Prop Drill Pipe Inp Report'!AY649="X",1,IF('Prop Drill Pipe Inp Report'!AZ649="X",1,IF('Prop Drill Pipe Inp Report'!BA649="X",1,IF('Prop Drill Pipe Inp Report'!BB649="X",1,IF('Prop Drill Pipe Inp Report'!BC649="X",1,IF('Prop Drill Pipe Inp Report'!BD649="X",1,IF('Prop Drill Pipe Inp Report'!BE649="X",1,0)))))))))))</f>
        <v>0</v>
      </c>
    </row>
    <row r="643" spans="9:10" x14ac:dyDescent="0.25">
      <c r="I643">
        <f>IF('Prop Drill Pipe Inp Report'!Z650="X",1,IF('Prop Drill Pipe Inp Report'!AA650="X",1,IF('Prop Drill Pipe Inp Report'!AB650="X",1,IF('Prop Drill Pipe Inp Report'!AC650="X",1,IF('Prop Drill Pipe Inp Report'!AD650="X",1,IF('Prop Drill Pipe Inp Report'!AE650="X",1,IF('Prop Drill Pipe Inp Report'!AF650="X",1,IF('Prop Drill Pipe Inp Report'!AG650="X",1,IF('Prop Drill Pipe Inp Report'!AH650="X",1,IF('Prop Drill Pipe Inp Report'!AI650="X",1,IF('Prop Drill Pipe Inp Report'!AJ650="X",1,IF('Prop Drill Pipe Inp Report'!AK650="X",1,IF('Prop Drill Pipe Inp Report'!AL650="X",1,IF('Prop Drill Pipe Inp Report'!AM650="X",1,IF('Prop Drill Pipe Inp Report'!AN650="X",1,IF('Prop Drill Pipe Inp Report'!AO650="X",1,IF('Prop Drill Pipe Inp Report'!AP650="X",1,0)))))))))))))))))</f>
        <v>0</v>
      </c>
      <c r="J643">
        <f>IF('Prop Drill Pipe Inp Report'!AU650="X",1,IF('Prop Drill Pipe Inp Report'!AV650="X",1,IF('Prop Drill Pipe Inp Report'!AW650="X",1,IF('Prop Drill Pipe Inp Report'!AX650="X",1,IF('Prop Drill Pipe Inp Report'!AY650="X",1,IF('Prop Drill Pipe Inp Report'!AZ650="X",1,IF('Prop Drill Pipe Inp Report'!BA650="X",1,IF('Prop Drill Pipe Inp Report'!BB650="X",1,IF('Prop Drill Pipe Inp Report'!BC650="X",1,IF('Prop Drill Pipe Inp Report'!BD650="X",1,IF('Prop Drill Pipe Inp Report'!BE650="X",1,0)))))))))))</f>
        <v>0</v>
      </c>
    </row>
    <row r="644" spans="9:10" x14ac:dyDescent="0.25">
      <c r="I644">
        <f>IF('Prop Drill Pipe Inp Report'!Z651="X",1,IF('Prop Drill Pipe Inp Report'!AA651="X",1,IF('Prop Drill Pipe Inp Report'!AB651="X",1,IF('Prop Drill Pipe Inp Report'!AC651="X",1,IF('Prop Drill Pipe Inp Report'!AD651="X",1,IF('Prop Drill Pipe Inp Report'!AE651="X",1,IF('Prop Drill Pipe Inp Report'!AF651="X",1,IF('Prop Drill Pipe Inp Report'!AG651="X",1,IF('Prop Drill Pipe Inp Report'!AH651="X",1,IF('Prop Drill Pipe Inp Report'!AI651="X",1,IF('Prop Drill Pipe Inp Report'!AJ651="X",1,IF('Prop Drill Pipe Inp Report'!AK651="X",1,IF('Prop Drill Pipe Inp Report'!AL651="X",1,IF('Prop Drill Pipe Inp Report'!AM651="X",1,IF('Prop Drill Pipe Inp Report'!AN651="X",1,IF('Prop Drill Pipe Inp Report'!AO651="X",1,IF('Prop Drill Pipe Inp Report'!AP651="X",1,0)))))))))))))))))</f>
        <v>0</v>
      </c>
      <c r="J644">
        <f>IF('Prop Drill Pipe Inp Report'!AU651="X",1,IF('Prop Drill Pipe Inp Report'!AV651="X",1,IF('Prop Drill Pipe Inp Report'!AW651="X",1,IF('Prop Drill Pipe Inp Report'!AX651="X",1,IF('Prop Drill Pipe Inp Report'!AY651="X",1,IF('Prop Drill Pipe Inp Report'!AZ651="X",1,IF('Prop Drill Pipe Inp Report'!BA651="X",1,IF('Prop Drill Pipe Inp Report'!BB651="X",1,IF('Prop Drill Pipe Inp Report'!BC651="X",1,IF('Prop Drill Pipe Inp Report'!BD651="X",1,IF('Prop Drill Pipe Inp Report'!BE651="X",1,0)))))))))))</f>
        <v>0</v>
      </c>
    </row>
    <row r="645" spans="9:10" x14ac:dyDescent="0.25">
      <c r="I645">
        <f>IF('Prop Drill Pipe Inp Report'!Z652="X",1,IF('Prop Drill Pipe Inp Report'!AA652="X",1,IF('Prop Drill Pipe Inp Report'!AB652="X",1,IF('Prop Drill Pipe Inp Report'!AC652="X",1,IF('Prop Drill Pipe Inp Report'!AD652="X",1,IF('Prop Drill Pipe Inp Report'!AE652="X",1,IF('Prop Drill Pipe Inp Report'!AF652="X",1,IF('Prop Drill Pipe Inp Report'!AG652="X",1,IF('Prop Drill Pipe Inp Report'!AH652="X",1,IF('Prop Drill Pipe Inp Report'!AI652="X",1,IF('Prop Drill Pipe Inp Report'!AJ652="X",1,IF('Prop Drill Pipe Inp Report'!AK652="X",1,IF('Prop Drill Pipe Inp Report'!AL652="X",1,IF('Prop Drill Pipe Inp Report'!AM652="X",1,IF('Prop Drill Pipe Inp Report'!AN652="X",1,IF('Prop Drill Pipe Inp Report'!AO652="X",1,IF('Prop Drill Pipe Inp Report'!AP652="X",1,0)))))))))))))))))</f>
        <v>0</v>
      </c>
      <c r="J645">
        <f>IF('Prop Drill Pipe Inp Report'!AU652="X",1,IF('Prop Drill Pipe Inp Report'!AV652="X",1,IF('Prop Drill Pipe Inp Report'!AW652="X",1,IF('Prop Drill Pipe Inp Report'!AX652="X",1,IF('Prop Drill Pipe Inp Report'!AY652="X",1,IF('Prop Drill Pipe Inp Report'!AZ652="X",1,IF('Prop Drill Pipe Inp Report'!BA652="X",1,IF('Prop Drill Pipe Inp Report'!BB652="X",1,IF('Prop Drill Pipe Inp Report'!BC652="X",1,IF('Prop Drill Pipe Inp Report'!BD652="X",1,IF('Prop Drill Pipe Inp Report'!BE652="X",1,0)))))))))))</f>
        <v>0</v>
      </c>
    </row>
    <row r="646" spans="9:10" x14ac:dyDescent="0.25">
      <c r="I646">
        <f>IF('Prop Drill Pipe Inp Report'!Z653="X",1,IF('Prop Drill Pipe Inp Report'!AA653="X",1,IF('Prop Drill Pipe Inp Report'!AB653="X",1,IF('Prop Drill Pipe Inp Report'!AC653="X",1,IF('Prop Drill Pipe Inp Report'!AD653="X",1,IF('Prop Drill Pipe Inp Report'!AE653="X",1,IF('Prop Drill Pipe Inp Report'!AF653="X",1,IF('Prop Drill Pipe Inp Report'!AG653="X",1,IF('Prop Drill Pipe Inp Report'!AH653="X",1,IF('Prop Drill Pipe Inp Report'!AI653="X",1,IF('Prop Drill Pipe Inp Report'!AJ653="X",1,IF('Prop Drill Pipe Inp Report'!AK653="X",1,IF('Prop Drill Pipe Inp Report'!AL653="X",1,IF('Prop Drill Pipe Inp Report'!AM653="X",1,IF('Prop Drill Pipe Inp Report'!AN653="X",1,IF('Prop Drill Pipe Inp Report'!AO653="X",1,IF('Prop Drill Pipe Inp Report'!AP653="X",1,0)))))))))))))))))</f>
        <v>0</v>
      </c>
      <c r="J646">
        <f>IF('Prop Drill Pipe Inp Report'!AU653="X",1,IF('Prop Drill Pipe Inp Report'!AV653="X",1,IF('Prop Drill Pipe Inp Report'!AW653="X",1,IF('Prop Drill Pipe Inp Report'!AX653="X",1,IF('Prop Drill Pipe Inp Report'!AY653="X",1,IF('Prop Drill Pipe Inp Report'!AZ653="X",1,IF('Prop Drill Pipe Inp Report'!BA653="X",1,IF('Prop Drill Pipe Inp Report'!BB653="X",1,IF('Prop Drill Pipe Inp Report'!BC653="X",1,IF('Prop Drill Pipe Inp Report'!BD653="X",1,IF('Prop Drill Pipe Inp Report'!BE653="X",1,0)))))))))))</f>
        <v>0</v>
      </c>
    </row>
    <row r="647" spans="9:10" x14ac:dyDescent="0.25">
      <c r="I647">
        <f>IF('Prop Drill Pipe Inp Report'!Z654="X",1,IF('Prop Drill Pipe Inp Report'!AA654="X",1,IF('Prop Drill Pipe Inp Report'!AB654="X",1,IF('Prop Drill Pipe Inp Report'!AC654="X",1,IF('Prop Drill Pipe Inp Report'!AD654="X",1,IF('Prop Drill Pipe Inp Report'!AE654="X",1,IF('Prop Drill Pipe Inp Report'!AF654="X",1,IF('Prop Drill Pipe Inp Report'!AG654="X",1,IF('Prop Drill Pipe Inp Report'!AH654="X",1,IF('Prop Drill Pipe Inp Report'!AI654="X",1,IF('Prop Drill Pipe Inp Report'!AJ654="X",1,IF('Prop Drill Pipe Inp Report'!AK654="X",1,IF('Prop Drill Pipe Inp Report'!AL654="X",1,IF('Prop Drill Pipe Inp Report'!AM654="X",1,IF('Prop Drill Pipe Inp Report'!AN654="X",1,IF('Prop Drill Pipe Inp Report'!AO654="X",1,IF('Prop Drill Pipe Inp Report'!AP654="X",1,0)))))))))))))))))</f>
        <v>0</v>
      </c>
      <c r="J647">
        <f>IF('Prop Drill Pipe Inp Report'!AU654="X",1,IF('Prop Drill Pipe Inp Report'!AV654="X",1,IF('Prop Drill Pipe Inp Report'!AW654="X",1,IF('Prop Drill Pipe Inp Report'!AX654="X",1,IF('Prop Drill Pipe Inp Report'!AY654="X",1,IF('Prop Drill Pipe Inp Report'!AZ654="X",1,IF('Prop Drill Pipe Inp Report'!BA654="X",1,IF('Prop Drill Pipe Inp Report'!BB654="X",1,IF('Prop Drill Pipe Inp Report'!BC654="X",1,IF('Prop Drill Pipe Inp Report'!BD654="X",1,IF('Prop Drill Pipe Inp Report'!BE654="X",1,0)))))))))))</f>
        <v>0</v>
      </c>
    </row>
    <row r="648" spans="9:10" x14ac:dyDescent="0.25">
      <c r="I648">
        <f>IF('Prop Drill Pipe Inp Report'!Z655="X",1,IF('Prop Drill Pipe Inp Report'!AA655="X",1,IF('Prop Drill Pipe Inp Report'!AB655="X",1,IF('Prop Drill Pipe Inp Report'!AC655="X",1,IF('Prop Drill Pipe Inp Report'!AD655="X",1,IF('Prop Drill Pipe Inp Report'!AE655="X",1,IF('Prop Drill Pipe Inp Report'!AF655="X",1,IF('Prop Drill Pipe Inp Report'!AG655="X",1,IF('Prop Drill Pipe Inp Report'!AH655="X",1,IF('Prop Drill Pipe Inp Report'!AI655="X",1,IF('Prop Drill Pipe Inp Report'!AJ655="X",1,IF('Prop Drill Pipe Inp Report'!AK655="X",1,IF('Prop Drill Pipe Inp Report'!AL655="X",1,IF('Prop Drill Pipe Inp Report'!AM655="X",1,IF('Prop Drill Pipe Inp Report'!AN655="X",1,IF('Prop Drill Pipe Inp Report'!AO655="X",1,IF('Prop Drill Pipe Inp Report'!AP655="X",1,0)))))))))))))))))</f>
        <v>0</v>
      </c>
      <c r="J648">
        <f>IF('Prop Drill Pipe Inp Report'!AU655="X",1,IF('Prop Drill Pipe Inp Report'!AV655="X",1,IF('Prop Drill Pipe Inp Report'!AW655="X",1,IF('Prop Drill Pipe Inp Report'!AX655="X",1,IF('Prop Drill Pipe Inp Report'!AY655="X",1,IF('Prop Drill Pipe Inp Report'!AZ655="X",1,IF('Prop Drill Pipe Inp Report'!BA655="X",1,IF('Prop Drill Pipe Inp Report'!BB655="X",1,IF('Prop Drill Pipe Inp Report'!BC655="X",1,IF('Prop Drill Pipe Inp Report'!BD655="X",1,IF('Prop Drill Pipe Inp Report'!BE655="X",1,0)))))))))))</f>
        <v>0</v>
      </c>
    </row>
    <row r="649" spans="9:10" x14ac:dyDescent="0.25">
      <c r="I649">
        <f>IF('Prop Drill Pipe Inp Report'!Z656="X",1,IF('Prop Drill Pipe Inp Report'!AA656="X",1,IF('Prop Drill Pipe Inp Report'!AB656="X",1,IF('Prop Drill Pipe Inp Report'!AC656="X",1,IF('Prop Drill Pipe Inp Report'!AD656="X",1,IF('Prop Drill Pipe Inp Report'!AE656="X",1,IF('Prop Drill Pipe Inp Report'!AF656="X",1,IF('Prop Drill Pipe Inp Report'!AG656="X",1,IF('Prop Drill Pipe Inp Report'!AH656="X",1,IF('Prop Drill Pipe Inp Report'!AI656="X",1,IF('Prop Drill Pipe Inp Report'!AJ656="X",1,IF('Prop Drill Pipe Inp Report'!AK656="X",1,IF('Prop Drill Pipe Inp Report'!AL656="X",1,IF('Prop Drill Pipe Inp Report'!AM656="X",1,IF('Prop Drill Pipe Inp Report'!AN656="X",1,IF('Prop Drill Pipe Inp Report'!AO656="X",1,IF('Prop Drill Pipe Inp Report'!AP656="X",1,0)))))))))))))))))</f>
        <v>0</v>
      </c>
      <c r="J649">
        <f>IF('Prop Drill Pipe Inp Report'!AU656="X",1,IF('Prop Drill Pipe Inp Report'!AV656="X",1,IF('Prop Drill Pipe Inp Report'!AW656="X",1,IF('Prop Drill Pipe Inp Report'!AX656="X",1,IF('Prop Drill Pipe Inp Report'!AY656="X",1,IF('Prop Drill Pipe Inp Report'!AZ656="X",1,IF('Prop Drill Pipe Inp Report'!BA656="X",1,IF('Prop Drill Pipe Inp Report'!BB656="X",1,IF('Prop Drill Pipe Inp Report'!BC656="X",1,IF('Prop Drill Pipe Inp Report'!BD656="X",1,IF('Prop Drill Pipe Inp Report'!BE656="X",1,0)))))))))))</f>
        <v>0</v>
      </c>
    </row>
    <row r="650" spans="9:10" x14ac:dyDescent="0.25">
      <c r="I650">
        <f>IF('Prop Drill Pipe Inp Report'!Z657="X",1,IF('Prop Drill Pipe Inp Report'!AA657="X",1,IF('Prop Drill Pipe Inp Report'!AB657="X",1,IF('Prop Drill Pipe Inp Report'!AC657="X",1,IF('Prop Drill Pipe Inp Report'!AD657="X",1,IF('Prop Drill Pipe Inp Report'!AE657="X",1,IF('Prop Drill Pipe Inp Report'!AF657="X",1,IF('Prop Drill Pipe Inp Report'!AG657="X",1,IF('Prop Drill Pipe Inp Report'!AH657="X",1,IF('Prop Drill Pipe Inp Report'!AI657="X",1,IF('Prop Drill Pipe Inp Report'!AJ657="X",1,IF('Prop Drill Pipe Inp Report'!AK657="X",1,IF('Prop Drill Pipe Inp Report'!AL657="X",1,IF('Prop Drill Pipe Inp Report'!AM657="X",1,IF('Prop Drill Pipe Inp Report'!AN657="X",1,IF('Prop Drill Pipe Inp Report'!AO657="X",1,IF('Prop Drill Pipe Inp Report'!AP657="X",1,0)))))))))))))))))</f>
        <v>0</v>
      </c>
      <c r="J650">
        <f>IF('Prop Drill Pipe Inp Report'!AU657="X",1,IF('Prop Drill Pipe Inp Report'!AV657="X",1,IF('Prop Drill Pipe Inp Report'!AW657="X",1,IF('Prop Drill Pipe Inp Report'!AX657="X",1,IF('Prop Drill Pipe Inp Report'!AY657="X",1,IF('Prop Drill Pipe Inp Report'!AZ657="X",1,IF('Prop Drill Pipe Inp Report'!BA657="X",1,IF('Prop Drill Pipe Inp Report'!BB657="X",1,IF('Prop Drill Pipe Inp Report'!BC657="X",1,IF('Prop Drill Pipe Inp Report'!BD657="X",1,IF('Prop Drill Pipe Inp Report'!BE657="X",1,0)))))))))))</f>
        <v>0</v>
      </c>
    </row>
    <row r="651" spans="9:10" x14ac:dyDescent="0.25">
      <c r="I651">
        <f>IF('Prop Drill Pipe Inp Report'!Z658="X",1,IF('Prop Drill Pipe Inp Report'!AA658="X",1,IF('Prop Drill Pipe Inp Report'!AB658="X",1,IF('Prop Drill Pipe Inp Report'!AC658="X",1,IF('Prop Drill Pipe Inp Report'!AD658="X",1,IF('Prop Drill Pipe Inp Report'!AE658="X",1,IF('Prop Drill Pipe Inp Report'!AF658="X",1,IF('Prop Drill Pipe Inp Report'!AG658="X",1,IF('Prop Drill Pipe Inp Report'!AH658="X",1,IF('Prop Drill Pipe Inp Report'!AI658="X",1,IF('Prop Drill Pipe Inp Report'!AJ658="X",1,IF('Prop Drill Pipe Inp Report'!AK658="X",1,IF('Prop Drill Pipe Inp Report'!AL658="X",1,IF('Prop Drill Pipe Inp Report'!AM658="X",1,IF('Prop Drill Pipe Inp Report'!AN658="X",1,IF('Prop Drill Pipe Inp Report'!AO658="X",1,IF('Prop Drill Pipe Inp Report'!AP658="X",1,0)))))))))))))))))</f>
        <v>0</v>
      </c>
      <c r="J651">
        <f>IF('Prop Drill Pipe Inp Report'!AU658="X",1,IF('Prop Drill Pipe Inp Report'!AV658="X",1,IF('Prop Drill Pipe Inp Report'!AW658="X",1,IF('Prop Drill Pipe Inp Report'!AX658="X",1,IF('Prop Drill Pipe Inp Report'!AY658="X",1,IF('Prop Drill Pipe Inp Report'!AZ658="X",1,IF('Prop Drill Pipe Inp Report'!BA658="X",1,IF('Prop Drill Pipe Inp Report'!BB658="X",1,IF('Prop Drill Pipe Inp Report'!BC658="X",1,IF('Prop Drill Pipe Inp Report'!BD658="X",1,IF('Prop Drill Pipe Inp Report'!BE658="X",1,0)))))))))))</f>
        <v>0</v>
      </c>
    </row>
    <row r="652" spans="9:10" x14ac:dyDescent="0.25">
      <c r="I652">
        <f>IF('Prop Drill Pipe Inp Report'!Z659="X",1,IF('Prop Drill Pipe Inp Report'!AA659="X",1,IF('Prop Drill Pipe Inp Report'!AB659="X",1,IF('Prop Drill Pipe Inp Report'!AC659="X",1,IF('Prop Drill Pipe Inp Report'!AD659="X",1,IF('Prop Drill Pipe Inp Report'!AE659="X",1,IF('Prop Drill Pipe Inp Report'!AF659="X",1,IF('Prop Drill Pipe Inp Report'!AG659="X",1,IF('Prop Drill Pipe Inp Report'!AH659="X",1,IF('Prop Drill Pipe Inp Report'!AI659="X",1,IF('Prop Drill Pipe Inp Report'!AJ659="X",1,IF('Prop Drill Pipe Inp Report'!AK659="X",1,IF('Prop Drill Pipe Inp Report'!AL659="X",1,IF('Prop Drill Pipe Inp Report'!AM659="X",1,IF('Prop Drill Pipe Inp Report'!AN659="X",1,IF('Prop Drill Pipe Inp Report'!AO659="X",1,IF('Prop Drill Pipe Inp Report'!AP659="X",1,0)))))))))))))))))</f>
        <v>0</v>
      </c>
      <c r="J652">
        <f>IF('Prop Drill Pipe Inp Report'!AU659="X",1,IF('Prop Drill Pipe Inp Report'!AV659="X",1,IF('Prop Drill Pipe Inp Report'!AW659="X",1,IF('Prop Drill Pipe Inp Report'!AX659="X",1,IF('Prop Drill Pipe Inp Report'!AY659="X",1,IF('Prop Drill Pipe Inp Report'!AZ659="X",1,IF('Prop Drill Pipe Inp Report'!BA659="X",1,IF('Prop Drill Pipe Inp Report'!BB659="X",1,IF('Prop Drill Pipe Inp Report'!BC659="X",1,IF('Prop Drill Pipe Inp Report'!BD659="X",1,IF('Prop Drill Pipe Inp Report'!BE659="X",1,0)))))))))))</f>
        <v>0</v>
      </c>
    </row>
    <row r="653" spans="9:10" x14ac:dyDescent="0.25">
      <c r="I653">
        <f>IF('Prop Drill Pipe Inp Report'!Z660="X",1,IF('Prop Drill Pipe Inp Report'!AA660="X",1,IF('Prop Drill Pipe Inp Report'!AB660="X",1,IF('Prop Drill Pipe Inp Report'!AC660="X",1,IF('Prop Drill Pipe Inp Report'!AD660="X",1,IF('Prop Drill Pipe Inp Report'!AE660="X",1,IF('Prop Drill Pipe Inp Report'!AF660="X",1,IF('Prop Drill Pipe Inp Report'!AG660="X",1,IF('Prop Drill Pipe Inp Report'!AH660="X",1,IF('Prop Drill Pipe Inp Report'!AI660="X",1,IF('Prop Drill Pipe Inp Report'!AJ660="X",1,IF('Prop Drill Pipe Inp Report'!AK660="X",1,IF('Prop Drill Pipe Inp Report'!AL660="X",1,IF('Prop Drill Pipe Inp Report'!AM660="X",1,IF('Prop Drill Pipe Inp Report'!AN660="X",1,IF('Prop Drill Pipe Inp Report'!AO660="X",1,IF('Prop Drill Pipe Inp Report'!AP660="X",1,0)))))))))))))))))</f>
        <v>0</v>
      </c>
      <c r="J653">
        <f>IF('Prop Drill Pipe Inp Report'!AU660="X",1,IF('Prop Drill Pipe Inp Report'!AV660="X",1,IF('Prop Drill Pipe Inp Report'!AW660="X",1,IF('Prop Drill Pipe Inp Report'!AX660="X",1,IF('Prop Drill Pipe Inp Report'!AY660="X",1,IF('Prop Drill Pipe Inp Report'!AZ660="X",1,IF('Prop Drill Pipe Inp Report'!BA660="X",1,IF('Prop Drill Pipe Inp Report'!BB660="X",1,IF('Prop Drill Pipe Inp Report'!BC660="X",1,IF('Prop Drill Pipe Inp Report'!BD660="X",1,IF('Prop Drill Pipe Inp Report'!BE660="X",1,0)))))))))))</f>
        <v>0</v>
      </c>
    </row>
    <row r="654" spans="9:10" x14ac:dyDescent="0.25">
      <c r="I654">
        <f>IF('Prop Drill Pipe Inp Report'!Z661="X",1,IF('Prop Drill Pipe Inp Report'!AA661="X",1,IF('Prop Drill Pipe Inp Report'!AB661="X",1,IF('Prop Drill Pipe Inp Report'!AC661="X",1,IF('Prop Drill Pipe Inp Report'!AD661="X",1,IF('Prop Drill Pipe Inp Report'!AE661="X",1,IF('Prop Drill Pipe Inp Report'!AF661="X",1,IF('Prop Drill Pipe Inp Report'!AG661="X",1,IF('Prop Drill Pipe Inp Report'!AH661="X",1,IF('Prop Drill Pipe Inp Report'!AI661="X",1,IF('Prop Drill Pipe Inp Report'!AJ661="X",1,IF('Prop Drill Pipe Inp Report'!AK661="X",1,IF('Prop Drill Pipe Inp Report'!AL661="X",1,IF('Prop Drill Pipe Inp Report'!AM661="X",1,IF('Prop Drill Pipe Inp Report'!AN661="X",1,IF('Prop Drill Pipe Inp Report'!AO661="X",1,IF('Prop Drill Pipe Inp Report'!AP661="X",1,0)))))))))))))))))</f>
        <v>0</v>
      </c>
      <c r="J654">
        <f>IF('Prop Drill Pipe Inp Report'!AU661="X",1,IF('Prop Drill Pipe Inp Report'!AV661="X",1,IF('Prop Drill Pipe Inp Report'!AW661="X",1,IF('Prop Drill Pipe Inp Report'!AX661="X",1,IF('Prop Drill Pipe Inp Report'!AY661="X",1,IF('Prop Drill Pipe Inp Report'!AZ661="X",1,IF('Prop Drill Pipe Inp Report'!BA661="X",1,IF('Prop Drill Pipe Inp Report'!BB661="X",1,IF('Prop Drill Pipe Inp Report'!BC661="X",1,IF('Prop Drill Pipe Inp Report'!BD661="X",1,IF('Prop Drill Pipe Inp Report'!BE661="X",1,0)))))))))))</f>
        <v>0</v>
      </c>
    </row>
    <row r="655" spans="9:10" x14ac:dyDescent="0.25">
      <c r="I655">
        <f>IF('Prop Drill Pipe Inp Report'!Z662="X",1,IF('Prop Drill Pipe Inp Report'!AA662="X",1,IF('Prop Drill Pipe Inp Report'!AB662="X",1,IF('Prop Drill Pipe Inp Report'!AC662="X",1,IF('Prop Drill Pipe Inp Report'!AD662="X",1,IF('Prop Drill Pipe Inp Report'!AE662="X",1,IF('Prop Drill Pipe Inp Report'!AF662="X",1,IF('Prop Drill Pipe Inp Report'!AG662="X",1,IF('Prop Drill Pipe Inp Report'!AH662="X",1,IF('Prop Drill Pipe Inp Report'!AI662="X",1,IF('Prop Drill Pipe Inp Report'!AJ662="X",1,IF('Prop Drill Pipe Inp Report'!AK662="X",1,IF('Prop Drill Pipe Inp Report'!AL662="X",1,IF('Prop Drill Pipe Inp Report'!AM662="X",1,IF('Prop Drill Pipe Inp Report'!AN662="X",1,IF('Prop Drill Pipe Inp Report'!AO662="X",1,IF('Prop Drill Pipe Inp Report'!AP662="X",1,0)))))))))))))))))</f>
        <v>0</v>
      </c>
      <c r="J655">
        <f>IF('Prop Drill Pipe Inp Report'!AU662="X",1,IF('Prop Drill Pipe Inp Report'!AV662="X",1,IF('Prop Drill Pipe Inp Report'!AW662="X",1,IF('Prop Drill Pipe Inp Report'!AX662="X",1,IF('Prop Drill Pipe Inp Report'!AY662="X",1,IF('Prop Drill Pipe Inp Report'!AZ662="X",1,IF('Prop Drill Pipe Inp Report'!BA662="X",1,IF('Prop Drill Pipe Inp Report'!BB662="X",1,IF('Prop Drill Pipe Inp Report'!BC662="X",1,IF('Prop Drill Pipe Inp Report'!BD662="X",1,IF('Prop Drill Pipe Inp Report'!BE662="X",1,0)))))))))))</f>
        <v>0</v>
      </c>
    </row>
    <row r="656" spans="9:10" x14ac:dyDescent="0.25">
      <c r="I656">
        <f>IF('Prop Drill Pipe Inp Report'!Z663="X",1,IF('Prop Drill Pipe Inp Report'!AA663="X",1,IF('Prop Drill Pipe Inp Report'!AB663="X",1,IF('Prop Drill Pipe Inp Report'!AC663="X",1,IF('Prop Drill Pipe Inp Report'!AD663="X",1,IF('Prop Drill Pipe Inp Report'!AE663="X",1,IF('Prop Drill Pipe Inp Report'!AF663="X",1,IF('Prop Drill Pipe Inp Report'!AG663="X",1,IF('Prop Drill Pipe Inp Report'!AH663="X",1,IF('Prop Drill Pipe Inp Report'!AI663="X",1,IF('Prop Drill Pipe Inp Report'!AJ663="X",1,IF('Prop Drill Pipe Inp Report'!AK663="X",1,IF('Prop Drill Pipe Inp Report'!AL663="X",1,IF('Prop Drill Pipe Inp Report'!AM663="X",1,IF('Prop Drill Pipe Inp Report'!AN663="X",1,IF('Prop Drill Pipe Inp Report'!AO663="X",1,IF('Prop Drill Pipe Inp Report'!AP663="X",1,0)))))))))))))))))</f>
        <v>0</v>
      </c>
      <c r="J656">
        <f>IF('Prop Drill Pipe Inp Report'!AU663="X",1,IF('Prop Drill Pipe Inp Report'!AV663="X",1,IF('Prop Drill Pipe Inp Report'!AW663="X",1,IF('Prop Drill Pipe Inp Report'!AX663="X",1,IF('Prop Drill Pipe Inp Report'!AY663="X",1,IF('Prop Drill Pipe Inp Report'!AZ663="X",1,IF('Prop Drill Pipe Inp Report'!BA663="X",1,IF('Prop Drill Pipe Inp Report'!BB663="X",1,IF('Prop Drill Pipe Inp Report'!BC663="X",1,IF('Prop Drill Pipe Inp Report'!BD663="X",1,IF('Prop Drill Pipe Inp Report'!BE663="X",1,0)))))))))))</f>
        <v>0</v>
      </c>
    </row>
    <row r="657" spans="9:10" x14ac:dyDescent="0.25">
      <c r="I657">
        <f>IF('Prop Drill Pipe Inp Report'!Z664="X",1,IF('Prop Drill Pipe Inp Report'!AA664="X",1,IF('Prop Drill Pipe Inp Report'!AB664="X",1,IF('Prop Drill Pipe Inp Report'!AC664="X",1,IF('Prop Drill Pipe Inp Report'!AD664="X",1,IF('Prop Drill Pipe Inp Report'!AE664="X",1,IF('Prop Drill Pipe Inp Report'!AF664="X",1,IF('Prop Drill Pipe Inp Report'!AG664="X",1,IF('Prop Drill Pipe Inp Report'!AH664="X",1,IF('Prop Drill Pipe Inp Report'!AI664="X",1,IF('Prop Drill Pipe Inp Report'!AJ664="X",1,IF('Prop Drill Pipe Inp Report'!AK664="X",1,IF('Prop Drill Pipe Inp Report'!AL664="X",1,IF('Prop Drill Pipe Inp Report'!AM664="X",1,IF('Prop Drill Pipe Inp Report'!AN664="X",1,IF('Prop Drill Pipe Inp Report'!AO664="X",1,IF('Prop Drill Pipe Inp Report'!AP664="X",1,0)))))))))))))))))</f>
        <v>0</v>
      </c>
      <c r="J657">
        <f>IF('Prop Drill Pipe Inp Report'!AU664="X",1,IF('Prop Drill Pipe Inp Report'!AV664="X",1,IF('Prop Drill Pipe Inp Report'!AW664="X",1,IF('Prop Drill Pipe Inp Report'!AX664="X",1,IF('Prop Drill Pipe Inp Report'!AY664="X",1,IF('Prop Drill Pipe Inp Report'!AZ664="X",1,IF('Prop Drill Pipe Inp Report'!BA664="X",1,IF('Prop Drill Pipe Inp Report'!BB664="X",1,IF('Prop Drill Pipe Inp Report'!BC664="X",1,IF('Prop Drill Pipe Inp Report'!BD664="X",1,IF('Prop Drill Pipe Inp Report'!BE664="X",1,0)))))))))))</f>
        <v>0</v>
      </c>
    </row>
    <row r="658" spans="9:10" x14ac:dyDescent="0.25">
      <c r="I658">
        <f>IF('Prop Drill Pipe Inp Report'!Z665="X",1,IF('Prop Drill Pipe Inp Report'!AA665="X",1,IF('Prop Drill Pipe Inp Report'!AB665="X",1,IF('Prop Drill Pipe Inp Report'!AC665="X",1,IF('Prop Drill Pipe Inp Report'!AD665="X",1,IF('Prop Drill Pipe Inp Report'!AE665="X",1,IF('Prop Drill Pipe Inp Report'!AF665="X",1,IF('Prop Drill Pipe Inp Report'!AG665="X",1,IF('Prop Drill Pipe Inp Report'!AH665="X",1,IF('Prop Drill Pipe Inp Report'!AI665="X",1,IF('Prop Drill Pipe Inp Report'!AJ665="X",1,IF('Prop Drill Pipe Inp Report'!AK665="X",1,IF('Prop Drill Pipe Inp Report'!AL665="X",1,IF('Prop Drill Pipe Inp Report'!AM665="X",1,IF('Prop Drill Pipe Inp Report'!AN665="X",1,IF('Prop Drill Pipe Inp Report'!AO665="X",1,IF('Prop Drill Pipe Inp Report'!AP665="X",1,0)))))))))))))))))</f>
        <v>0</v>
      </c>
      <c r="J658">
        <f>IF('Prop Drill Pipe Inp Report'!AU665="X",1,IF('Prop Drill Pipe Inp Report'!AV665="X",1,IF('Prop Drill Pipe Inp Report'!AW665="X",1,IF('Prop Drill Pipe Inp Report'!AX665="X",1,IF('Prop Drill Pipe Inp Report'!AY665="X",1,IF('Prop Drill Pipe Inp Report'!AZ665="X",1,IF('Prop Drill Pipe Inp Report'!BA665="X",1,IF('Prop Drill Pipe Inp Report'!BB665="X",1,IF('Prop Drill Pipe Inp Report'!BC665="X",1,IF('Prop Drill Pipe Inp Report'!BD665="X",1,IF('Prop Drill Pipe Inp Report'!BE665="X",1,0)))))))))))</f>
        <v>0</v>
      </c>
    </row>
    <row r="659" spans="9:10" x14ac:dyDescent="0.25">
      <c r="I659">
        <f>IF('Prop Drill Pipe Inp Report'!Z666="X",1,IF('Prop Drill Pipe Inp Report'!AA666="X",1,IF('Prop Drill Pipe Inp Report'!AB666="X",1,IF('Prop Drill Pipe Inp Report'!AC666="X",1,IF('Prop Drill Pipe Inp Report'!AD666="X",1,IF('Prop Drill Pipe Inp Report'!AE666="X",1,IF('Prop Drill Pipe Inp Report'!AF666="X",1,IF('Prop Drill Pipe Inp Report'!AG666="X",1,IF('Prop Drill Pipe Inp Report'!AH666="X",1,IF('Prop Drill Pipe Inp Report'!AI666="X",1,IF('Prop Drill Pipe Inp Report'!AJ666="X",1,IF('Prop Drill Pipe Inp Report'!AK666="X",1,IF('Prop Drill Pipe Inp Report'!AL666="X",1,IF('Prop Drill Pipe Inp Report'!AM666="X",1,IF('Prop Drill Pipe Inp Report'!AN666="X",1,IF('Prop Drill Pipe Inp Report'!AO666="X",1,IF('Prop Drill Pipe Inp Report'!AP666="X",1,0)))))))))))))))))</f>
        <v>0</v>
      </c>
      <c r="J659">
        <f>IF('Prop Drill Pipe Inp Report'!AU666="X",1,IF('Prop Drill Pipe Inp Report'!AV666="X",1,IF('Prop Drill Pipe Inp Report'!AW666="X",1,IF('Prop Drill Pipe Inp Report'!AX666="X",1,IF('Prop Drill Pipe Inp Report'!AY666="X",1,IF('Prop Drill Pipe Inp Report'!AZ666="X",1,IF('Prop Drill Pipe Inp Report'!BA666="X",1,IF('Prop Drill Pipe Inp Report'!BB666="X",1,IF('Prop Drill Pipe Inp Report'!BC666="X",1,IF('Prop Drill Pipe Inp Report'!BD666="X",1,IF('Prop Drill Pipe Inp Report'!BE666="X",1,0)))))))))))</f>
        <v>0</v>
      </c>
    </row>
    <row r="660" spans="9:10" x14ac:dyDescent="0.25">
      <c r="I660">
        <f>IF('Prop Drill Pipe Inp Report'!Z667="X",1,IF('Prop Drill Pipe Inp Report'!AA667="X",1,IF('Prop Drill Pipe Inp Report'!AB667="X",1,IF('Prop Drill Pipe Inp Report'!AC667="X",1,IF('Prop Drill Pipe Inp Report'!AD667="X",1,IF('Prop Drill Pipe Inp Report'!AE667="X",1,IF('Prop Drill Pipe Inp Report'!AF667="X",1,IF('Prop Drill Pipe Inp Report'!AG667="X",1,IF('Prop Drill Pipe Inp Report'!AH667="X",1,IF('Prop Drill Pipe Inp Report'!AI667="X",1,IF('Prop Drill Pipe Inp Report'!AJ667="X",1,IF('Prop Drill Pipe Inp Report'!AK667="X",1,IF('Prop Drill Pipe Inp Report'!AL667="X",1,IF('Prop Drill Pipe Inp Report'!AM667="X",1,IF('Prop Drill Pipe Inp Report'!AN667="X",1,IF('Prop Drill Pipe Inp Report'!AO667="X",1,IF('Prop Drill Pipe Inp Report'!AP667="X",1,0)))))))))))))))))</f>
        <v>0</v>
      </c>
      <c r="J660">
        <f>IF('Prop Drill Pipe Inp Report'!AU667="X",1,IF('Prop Drill Pipe Inp Report'!AV667="X",1,IF('Prop Drill Pipe Inp Report'!AW667="X",1,IF('Prop Drill Pipe Inp Report'!AX667="X",1,IF('Prop Drill Pipe Inp Report'!AY667="X",1,IF('Prop Drill Pipe Inp Report'!AZ667="X",1,IF('Prop Drill Pipe Inp Report'!BA667="X",1,IF('Prop Drill Pipe Inp Report'!BB667="X",1,IF('Prop Drill Pipe Inp Report'!BC667="X",1,IF('Prop Drill Pipe Inp Report'!BD667="X",1,IF('Prop Drill Pipe Inp Report'!BE667="X",1,0)))))))))))</f>
        <v>0</v>
      </c>
    </row>
    <row r="661" spans="9:10" x14ac:dyDescent="0.25">
      <c r="I661">
        <f>IF('Prop Drill Pipe Inp Report'!Z668="X",1,IF('Prop Drill Pipe Inp Report'!AA668="X",1,IF('Prop Drill Pipe Inp Report'!AB668="X",1,IF('Prop Drill Pipe Inp Report'!AC668="X",1,IF('Prop Drill Pipe Inp Report'!AD668="X",1,IF('Prop Drill Pipe Inp Report'!AE668="X",1,IF('Prop Drill Pipe Inp Report'!AF668="X",1,IF('Prop Drill Pipe Inp Report'!AG668="X",1,IF('Prop Drill Pipe Inp Report'!AH668="X",1,IF('Prop Drill Pipe Inp Report'!AI668="X",1,IF('Prop Drill Pipe Inp Report'!AJ668="X",1,IF('Prop Drill Pipe Inp Report'!AK668="X",1,IF('Prop Drill Pipe Inp Report'!AL668="X",1,IF('Prop Drill Pipe Inp Report'!AM668="X",1,IF('Prop Drill Pipe Inp Report'!AN668="X",1,IF('Prop Drill Pipe Inp Report'!AO668="X",1,IF('Prop Drill Pipe Inp Report'!AP668="X",1,0)))))))))))))))))</f>
        <v>0</v>
      </c>
      <c r="J661">
        <f>IF('Prop Drill Pipe Inp Report'!AU668="X",1,IF('Prop Drill Pipe Inp Report'!AV668="X",1,IF('Prop Drill Pipe Inp Report'!AW668="X",1,IF('Prop Drill Pipe Inp Report'!AX668="X",1,IF('Prop Drill Pipe Inp Report'!AY668="X",1,IF('Prop Drill Pipe Inp Report'!AZ668="X",1,IF('Prop Drill Pipe Inp Report'!BA668="X",1,IF('Prop Drill Pipe Inp Report'!BB668="X",1,IF('Prop Drill Pipe Inp Report'!BC668="X",1,IF('Prop Drill Pipe Inp Report'!BD668="X",1,IF('Prop Drill Pipe Inp Report'!BE668="X",1,0)))))))))))</f>
        <v>0</v>
      </c>
    </row>
    <row r="662" spans="9:10" x14ac:dyDescent="0.25">
      <c r="I662">
        <f>IF('Prop Drill Pipe Inp Report'!Z669="X",1,IF('Prop Drill Pipe Inp Report'!AA669="X",1,IF('Prop Drill Pipe Inp Report'!AB669="X",1,IF('Prop Drill Pipe Inp Report'!AC669="X",1,IF('Prop Drill Pipe Inp Report'!AD669="X",1,IF('Prop Drill Pipe Inp Report'!AE669="X",1,IF('Prop Drill Pipe Inp Report'!AF669="X",1,IF('Prop Drill Pipe Inp Report'!AG669="X",1,IF('Prop Drill Pipe Inp Report'!AH669="X",1,IF('Prop Drill Pipe Inp Report'!AI669="X",1,IF('Prop Drill Pipe Inp Report'!AJ669="X",1,IF('Prop Drill Pipe Inp Report'!AK669="X",1,IF('Prop Drill Pipe Inp Report'!AL669="X",1,IF('Prop Drill Pipe Inp Report'!AM669="X",1,IF('Prop Drill Pipe Inp Report'!AN669="X",1,IF('Prop Drill Pipe Inp Report'!AO669="X",1,IF('Prop Drill Pipe Inp Report'!AP669="X",1,0)))))))))))))))))</f>
        <v>0</v>
      </c>
      <c r="J662">
        <f>IF('Prop Drill Pipe Inp Report'!AU669="X",1,IF('Prop Drill Pipe Inp Report'!AV669="X",1,IF('Prop Drill Pipe Inp Report'!AW669="X",1,IF('Prop Drill Pipe Inp Report'!AX669="X",1,IF('Prop Drill Pipe Inp Report'!AY669="X",1,IF('Prop Drill Pipe Inp Report'!AZ669="X",1,IF('Prop Drill Pipe Inp Report'!BA669="X",1,IF('Prop Drill Pipe Inp Report'!BB669="X",1,IF('Prop Drill Pipe Inp Report'!BC669="X",1,IF('Prop Drill Pipe Inp Report'!BD669="X",1,IF('Prop Drill Pipe Inp Report'!BE669="X",1,0)))))))))))</f>
        <v>0</v>
      </c>
    </row>
    <row r="663" spans="9:10" x14ac:dyDescent="0.25">
      <c r="I663">
        <f>IF('Prop Drill Pipe Inp Report'!Z670="X",1,IF('Prop Drill Pipe Inp Report'!AA670="X",1,IF('Prop Drill Pipe Inp Report'!AB670="X",1,IF('Prop Drill Pipe Inp Report'!AC670="X",1,IF('Prop Drill Pipe Inp Report'!AD670="X",1,IF('Prop Drill Pipe Inp Report'!AE670="X",1,IF('Prop Drill Pipe Inp Report'!AF670="X",1,IF('Prop Drill Pipe Inp Report'!AG670="X",1,IF('Prop Drill Pipe Inp Report'!AH670="X",1,IF('Prop Drill Pipe Inp Report'!AI670="X",1,IF('Prop Drill Pipe Inp Report'!AJ670="X",1,IF('Prop Drill Pipe Inp Report'!AK670="X",1,IF('Prop Drill Pipe Inp Report'!AL670="X",1,IF('Prop Drill Pipe Inp Report'!AM670="X",1,IF('Prop Drill Pipe Inp Report'!AN670="X",1,IF('Prop Drill Pipe Inp Report'!AO670="X",1,IF('Prop Drill Pipe Inp Report'!AP670="X",1,0)))))))))))))))))</f>
        <v>0</v>
      </c>
      <c r="J663">
        <f>IF('Prop Drill Pipe Inp Report'!AU670="X",1,IF('Prop Drill Pipe Inp Report'!AV670="X",1,IF('Prop Drill Pipe Inp Report'!AW670="X",1,IF('Prop Drill Pipe Inp Report'!AX670="X",1,IF('Prop Drill Pipe Inp Report'!AY670="X",1,IF('Prop Drill Pipe Inp Report'!AZ670="X",1,IF('Prop Drill Pipe Inp Report'!BA670="X",1,IF('Prop Drill Pipe Inp Report'!BB670="X",1,IF('Prop Drill Pipe Inp Report'!BC670="X",1,IF('Prop Drill Pipe Inp Report'!BD670="X",1,IF('Prop Drill Pipe Inp Report'!BE670="X",1,0)))))))))))</f>
        <v>0</v>
      </c>
    </row>
    <row r="664" spans="9:10" x14ac:dyDescent="0.25">
      <c r="I664">
        <f>IF('Prop Drill Pipe Inp Report'!Z671="X",1,IF('Prop Drill Pipe Inp Report'!AA671="X",1,IF('Prop Drill Pipe Inp Report'!AB671="X",1,IF('Prop Drill Pipe Inp Report'!AC671="X",1,IF('Prop Drill Pipe Inp Report'!AD671="X",1,IF('Prop Drill Pipe Inp Report'!AE671="X",1,IF('Prop Drill Pipe Inp Report'!AF671="X",1,IF('Prop Drill Pipe Inp Report'!AG671="X",1,IF('Prop Drill Pipe Inp Report'!AH671="X",1,IF('Prop Drill Pipe Inp Report'!AI671="X",1,IF('Prop Drill Pipe Inp Report'!AJ671="X",1,IF('Prop Drill Pipe Inp Report'!AK671="X",1,IF('Prop Drill Pipe Inp Report'!AL671="X",1,IF('Prop Drill Pipe Inp Report'!AM671="X",1,IF('Prop Drill Pipe Inp Report'!AN671="X",1,IF('Prop Drill Pipe Inp Report'!AO671="X",1,IF('Prop Drill Pipe Inp Report'!AP671="X",1,0)))))))))))))))))</f>
        <v>0</v>
      </c>
      <c r="J664">
        <f>IF('Prop Drill Pipe Inp Report'!AU671="X",1,IF('Prop Drill Pipe Inp Report'!AV671="X",1,IF('Prop Drill Pipe Inp Report'!AW671="X",1,IF('Prop Drill Pipe Inp Report'!AX671="X",1,IF('Prop Drill Pipe Inp Report'!AY671="X",1,IF('Prop Drill Pipe Inp Report'!AZ671="X",1,IF('Prop Drill Pipe Inp Report'!BA671="X",1,IF('Prop Drill Pipe Inp Report'!BB671="X",1,IF('Prop Drill Pipe Inp Report'!BC671="X",1,IF('Prop Drill Pipe Inp Report'!BD671="X",1,IF('Prop Drill Pipe Inp Report'!BE671="X",1,0)))))))))))</f>
        <v>0</v>
      </c>
    </row>
    <row r="665" spans="9:10" x14ac:dyDescent="0.25">
      <c r="I665">
        <f>IF('Prop Drill Pipe Inp Report'!Z672="X",1,IF('Prop Drill Pipe Inp Report'!AA672="X",1,IF('Prop Drill Pipe Inp Report'!AB672="X",1,IF('Prop Drill Pipe Inp Report'!AC672="X",1,IF('Prop Drill Pipe Inp Report'!AD672="X",1,IF('Prop Drill Pipe Inp Report'!AE672="X",1,IF('Prop Drill Pipe Inp Report'!AF672="X",1,IF('Prop Drill Pipe Inp Report'!AG672="X",1,IF('Prop Drill Pipe Inp Report'!AH672="X",1,IF('Prop Drill Pipe Inp Report'!AI672="X",1,IF('Prop Drill Pipe Inp Report'!AJ672="X",1,IF('Prop Drill Pipe Inp Report'!AK672="X",1,IF('Prop Drill Pipe Inp Report'!AL672="X",1,IF('Prop Drill Pipe Inp Report'!AM672="X",1,IF('Prop Drill Pipe Inp Report'!AN672="X",1,IF('Prop Drill Pipe Inp Report'!AO672="X",1,IF('Prop Drill Pipe Inp Report'!AP672="X",1,0)))))))))))))))))</f>
        <v>0</v>
      </c>
      <c r="J665">
        <f>IF('Prop Drill Pipe Inp Report'!AU672="X",1,IF('Prop Drill Pipe Inp Report'!AV672="X",1,IF('Prop Drill Pipe Inp Report'!AW672="X",1,IF('Prop Drill Pipe Inp Report'!AX672="X",1,IF('Prop Drill Pipe Inp Report'!AY672="X",1,IF('Prop Drill Pipe Inp Report'!AZ672="X",1,IF('Prop Drill Pipe Inp Report'!BA672="X",1,IF('Prop Drill Pipe Inp Report'!BB672="X",1,IF('Prop Drill Pipe Inp Report'!BC672="X",1,IF('Prop Drill Pipe Inp Report'!BD672="X",1,IF('Prop Drill Pipe Inp Report'!BE672="X",1,0)))))))))))</f>
        <v>0</v>
      </c>
    </row>
    <row r="666" spans="9:10" x14ac:dyDescent="0.25">
      <c r="I666">
        <f>IF('Prop Drill Pipe Inp Report'!Z673="X",1,IF('Prop Drill Pipe Inp Report'!AA673="X",1,IF('Prop Drill Pipe Inp Report'!AB673="X",1,IF('Prop Drill Pipe Inp Report'!AC673="X",1,IF('Prop Drill Pipe Inp Report'!AD673="X",1,IF('Prop Drill Pipe Inp Report'!AE673="X",1,IF('Prop Drill Pipe Inp Report'!AF673="X",1,IF('Prop Drill Pipe Inp Report'!AG673="X",1,IF('Prop Drill Pipe Inp Report'!AH673="X",1,IF('Prop Drill Pipe Inp Report'!AI673="X",1,IF('Prop Drill Pipe Inp Report'!AJ673="X",1,IF('Prop Drill Pipe Inp Report'!AK673="X",1,IF('Prop Drill Pipe Inp Report'!AL673="X",1,IF('Prop Drill Pipe Inp Report'!AM673="X",1,IF('Prop Drill Pipe Inp Report'!AN673="X",1,IF('Prop Drill Pipe Inp Report'!AO673="X",1,IF('Prop Drill Pipe Inp Report'!AP673="X",1,0)))))))))))))))))</f>
        <v>0</v>
      </c>
      <c r="J666">
        <f>IF('Prop Drill Pipe Inp Report'!AU673="X",1,IF('Prop Drill Pipe Inp Report'!AV673="X",1,IF('Prop Drill Pipe Inp Report'!AW673="X",1,IF('Prop Drill Pipe Inp Report'!AX673="X",1,IF('Prop Drill Pipe Inp Report'!AY673="X",1,IF('Prop Drill Pipe Inp Report'!AZ673="X",1,IF('Prop Drill Pipe Inp Report'!BA673="X",1,IF('Prop Drill Pipe Inp Report'!BB673="X",1,IF('Prop Drill Pipe Inp Report'!BC673="X",1,IF('Prop Drill Pipe Inp Report'!BD673="X",1,IF('Prop Drill Pipe Inp Report'!BE673="X",1,0)))))))))))</f>
        <v>0</v>
      </c>
    </row>
    <row r="667" spans="9:10" x14ac:dyDescent="0.25">
      <c r="I667">
        <f>IF('Prop Drill Pipe Inp Report'!Z674="X",1,IF('Prop Drill Pipe Inp Report'!AA674="X",1,IF('Prop Drill Pipe Inp Report'!AB674="X",1,IF('Prop Drill Pipe Inp Report'!AC674="X",1,IF('Prop Drill Pipe Inp Report'!AD674="X",1,IF('Prop Drill Pipe Inp Report'!AE674="X",1,IF('Prop Drill Pipe Inp Report'!AF674="X",1,IF('Prop Drill Pipe Inp Report'!AG674="X",1,IF('Prop Drill Pipe Inp Report'!AH674="X",1,IF('Prop Drill Pipe Inp Report'!AI674="X",1,IF('Prop Drill Pipe Inp Report'!AJ674="X",1,IF('Prop Drill Pipe Inp Report'!AK674="X",1,IF('Prop Drill Pipe Inp Report'!AL674="X",1,IF('Prop Drill Pipe Inp Report'!AM674="X",1,IF('Prop Drill Pipe Inp Report'!AN674="X",1,IF('Prop Drill Pipe Inp Report'!AO674="X",1,IF('Prop Drill Pipe Inp Report'!AP674="X",1,0)))))))))))))))))</f>
        <v>0</v>
      </c>
      <c r="J667">
        <f>IF('Prop Drill Pipe Inp Report'!AU674="X",1,IF('Prop Drill Pipe Inp Report'!AV674="X",1,IF('Prop Drill Pipe Inp Report'!AW674="X",1,IF('Prop Drill Pipe Inp Report'!AX674="X",1,IF('Prop Drill Pipe Inp Report'!AY674="X",1,IF('Prop Drill Pipe Inp Report'!AZ674="X",1,IF('Prop Drill Pipe Inp Report'!BA674="X",1,IF('Prop Drill Pipe Inp Report'!BB674="X",1,IF('Prop Drill Pipe Inp Report'!BC674="X",1,IF('Prop Drill Pipe Inp Report'!BD674="X",1,IF('Prop Drill Pipe Inp Report'!BE674="X",1,0)))))))))))</f>
        <v>0</v>
      </c>
    </row>
    <row r="668" spans="9:10" x14ac:dyDescent="0.25">
      <c r="I668">
        <f>IF('Prop Drill Pipe Inp Report'!Z675="X",1,IF('Prop Drill Pipe Inp Report'!AA675="X",1,IF('Prop Drill Pipe Inp Report'!AB675="X",1,IF('Prop Drill Pipe Inp Report'!AC675="X",1,IF('Prop Drill Pipe Inp Report'!AD675="X",1,IF('Prop Drill Pipe Inp Report'!AE675="X",1,IF('Prop Drill Pipe Inp Report'!AF675="X",1,IF('Prop Drill Pipe Inp Report'!AG675="X",1,IF('Prop Drill Pipe Inp Report'!AH675="X",1,IF('Prop Drill Pipe Inp Report'!AI675="X",1,IF('Prop Drill Pipe Inp Report'!AJ675="X",1,IF('Prop Drill Pipe Inp Report'!AK675="X",1,IF('Prop Drill Pipe Inp Report'!AL675="X",1,IF('Prop Drill Pipe Inp Report'!AM675="X",1,IF('Prop Drill Pipe Inp Report'!AN675="X",1,IF('Prop Drill Pipe Inp Report'!AO675="X",1,IF('Prop Drill Pipe Inp Report'!AP675="X",1,0)))))))))))))))))</f>
        <v>0</v>
      </c>
      <c r="J668">
        <f>IF('Prop Drill Pipe Inp Report'!AU675="X",1,IF('Prop Drill Pipe Inp Report'!AV675="X",1,IF('Prop Drill Pipe Inp Report'!AW675="X",1,IF('Prop Drill Pipe Inp Report'!AX675="X",1,IF('Prop Drill Pipe Inp Report'!AY675="X",1,IF('Prop Drill Pipe Inp Report'!AZ675="X",1,IF('Prop Drill Pipe Inp Report'!BA675="X",1,IF('Prop Drill Pipe Inp Report'!BB675="X",1,IF('Prop Drill Pipe Inp Report'!BC675="X",1,IF('Prop Drill Pipe Inp Report'!BD675="X",1,IF('Prop Drill Pipe Inp Report'!BE675="X",1,0)))))))))))</f>
        <v>0</v>
      </c>
    </row>
    <row r="669" spans="9:10" x14ac:dyDescent="0.25">
      <c r="I669">
        <f>IF('Prop Drill Pipe Inp Report'!Z676="X",1,IF('Prop Drill Pipe Inp Report'!AA676="X",1,IF('Prop Drill Pipe Inp Report'!AB676="X",1,IF('Prop Drill Pipe Inp Report'!AC676="X",1,IF('Prop Drill Pipe Inp Report'!AD676="X",1,IF('Prop Drill Pipe Inp Report'!AE676="X",1,IF('Prop Drill Pipe Inp Report'!AF676="X",1,IF('Prop Drill Pipe Inp Report'!AG676="X",1,IF('Prop Drill Pipe Inp Report'!AH676="X",1,IF('Prop Drill Pipe Inp Report'!AI676="X",1,IF('Prop Drill Pipe Inp Report'!AJ676="X",1,IF('Prop Drill Pipe Inp Report'!AK676="X",1,IF('Prop Drill Pipe Inp Report'!AL676="X",1,IF('Prop Drill Pipe Inp Report'!AM676="X",1,IF('Prop Drill Pipe Inp Report'!AN676="X",1,IF('Prop Drill Pipe Inp Report'!AO676="X",1,IF('Prop Drill Pipe Inp Report'!AP676="X",1,0)))))))))))))))))</f>
        <v>0</v>
      </c>
      <c r="J669">
        <f>IF('Prop Drill Pipe Inp Report'!AU676="X",1,IF('Prop Drill Pipe Inp Report'!AV676="X",1,IF('Prop Drill Pipe Inp Report'!AW676="X",1,IF('Prop Drill Pipe Inp Report'!AX676="X",1,IF('Prop Drill Pipe Inp Report'!AY676="X",1,IF('Prop Drill Pipe Inp Report'!AZ676="X",1,IF('Prop Drill Pipe Inp Report'!BA676="X",1,IF('Prop Drill Pipe Inp Report'!BB676="X",1,IF('Prop Drill Pipe Inp Report'!BC676="X",1,IF('Prop Drill Pipe Inp Report'!BD676="X",1,IF('Prop Drill Pipe Inp Report'!BE676="X",1,0)))))))))))</f>
        <v>0</v>
      </c>
    </row>
    <row r="670" spans="9:10" x14ac:dyDescent="0.25">
      <c r="I670">
        <f>IF('Prop Drill Pipe Inp Report'!Z677="X",1,IF('Prop Drill Pipe Inp Report'!AA677="X",1,IF('Prop Drill Pipe Inp Report'!AB677="X",1,IF('Prop Drill Pipe Inp Report'!AC677="X",1,IF('Prop Drill Pipe Inp Report'!AD677="X",1,IF('Prop Drill Pipe Inp Report'!AE677="X",1,IF('Prop Drill Pipe Inp Report'!AF677="X",1,IF('Prop Drill Pipe Inp Report'!AG677="X",1,IF('Prop Drill Pipe Inp Report'!AH677="X",1,IF('Prop Drill Pipe Inp Report'!AI677="X",1,IF('Prop Drill Pipe Inp Report'!AJ677="X",1,IF('Prop Drill Pipe Inp Report'!AK677="X",1,IF('Prop Drill Pipe Inp Report'!AL677="X",1,IF('Prop Drill Pipe Inp Report'!AM677="X",1,IF('Prop Drill Pipe Inp Report'!AN677="X",1,IF('Prop Drill Pipe Inp Report'!AO677="X",1,IF('Prop Drill Pipe Inp Report'!AP677="X",1,0)))))))))))))))))</f>
        <v>0</v>
      </c>
      <c r="J670">
        <f>IF('Prop Drill Pipe Inp Report'!AU677="X",1,IF('Prop Drill Pipe Inp Report'!AV677="X",1,IF('Prop Drill Pipe Inp Report'!AW677="X",1,IF('Prop Drill Pipe Inp Report'!AX677="X",1,IF('Prop Drill Pipe Inp Report'!AY677="X",1,IF('Prop Drill Pipe Inp Report'!AZ677="X",1,IF('Prop Drill Pipe Inp Report'!BA677="X",1,IF('Prop Drill Pipe Inp Report'!BB677="X",1,IF('Prop Drill Pipe Inp Report'!BC677="X",1,IF('Prop Drill Pipe Inp Report'!BD677="X",1,IF('Prop Drill Pipe Inp Report'!BE677="X",1,0)))))))))))</f>
        <v>0</v>
      </c>
    </row>
    <row r="671" spans="9:10" x14ac:dyDescent="0.25">
      <c r="I671">
        <f>IF('Prop Drill Pipe Inp Report'!Z678="X",1,IF('Prop Drill Pipe Inp Report'!AA678="X",1,IF('Prop Drill Pipe Inp Report'!AB678="X",1,IF('Prop Drill Pipe Inp Report'!AC678="X",1,IF('Prop Drill Pipe Inp Report'!AD678="X",1,IF('Prop Drill Pipe Inp Report'!AE678="X",1,IF('Prop Drill Pipe Inp Report'!AF678="X",1,IF('Prop Drill Pipe Inp Report'!AG678="X",1,IF('Prop Drill Pipe Inp Report'!AH678="X",1,IF('Prop Drill Pipe Inp Report'!AI678="X",1,IF('Prop Drill Pipe Inp Report'!AJ678="X",1,IF('Prop Drill Pipe Inp Report'!AK678="X",1,IF('Prop Drill Pipe Inp Report'!AL678="X",1,IF('Prop Drill Pipe Inp Report'!AM678="X",1,IF('Prop Drill Pipe Inp Report'!AN678="X",1,IF('Prop Drill Pipe Inp Report'!AO678="X",1,IF('Prop Drill Pipe Inp Report'!AP678="X",1,0)))))))))))))))))</f>
        <v>0</v>
      </c>
      <c r="J671">
        <f>IF('Prop Drill Pipe Inp Report'!AU678="X",1,IF('Prop Drill Pipe Inp Report'!AV678="X",1,IF('Prop Drill Pipe Inp Report'!AW678="X",1,IF('Prop Drill Pipe Inp Report'!AX678="X",1,IF('Prop Drill Pipe Inp Report'!AY678="X",1,IF('Prop Drill Pipe Inp Report'!AZ678="X",1,IF('Prop Drill Pipe Inp Report'!BA678="X",1,IF('Prop Drill Pipe Inp Report'!BB678="X",1,IF('Prop Drill Pipe Inp Report'!BC678="X",1,IF('Prop Drill Pipe Inp Report'!BD678="X",1,IF('Prop Drill Pipe Inp Report'!BE678="X",1,0)))))))))))</f>
        <v>0</v>
      </c>
    </row>
    <row r="672" spans="9:10" x14ac:dyDescent="0.25">
      <c r="I672">
        <f>IF('Prop Drill Pipe Inp Report'!Z679="X",1,IF('Prop Drill Pipe Inp Report'!AA679="X",1,IF('Prop Drill Pipe Inp Report'!AB679="X",1,IF('Prop Drill Pipe Inp Report'!AC679="X",1,IF('Prop Drill Pipe Inp Report'!AD679="X",1,IF('Prop Drill Pipe Inp Report'!AE679="X",1,IF('Prop Drill Pipe Inp Report'!AF679="X",1,IF('Prop Drill Pipe Inp Report'!AG679="X",1,IF('Prop Drill Pipe Inp Report'!AH679="X",1,IF('Prop Drill Pipe Inp Report'!AI679="X",1,IF('Prop Drill Pipe Inp Report'!AJ679="X",1,IF('Prop Drill Pipe Inp Report'!AK679="X",1,IF('Prop Drill Pipe Inp Report'!AL679="X",1,IF('Prop Drill Pipe Inp Report'!AM679="X",1,IF('Prop Drill Pipe Inp Report'!AN679="X",1,IF('Prop Drill Pipe Inp Report'!AO679="X",1,IF('Prop Drill Pipe Inp Report'!AP679="X",1,0)))))))))))))))))</f>
        <v>0</v>
      </c>
      <c r="J672">
        <f>IF('Prop Drill Pipe Inp Report'!AU679="X",1,IF('Prop Drill Pipe Inp Report'!AV679="X",1,IF('Prop Drill Pipe Inp Report'!AW679="X",1,IF('Prop Drill Pipe Inp Report'!AX679="X",1,IF('Prop Drill Pipe Inp Report'!AY679="X",1,IF('Prop Drill Pipe Inp Report'!AZ679="X",1,IF('Prop Drill Pipe Inp Report'!BA679="X",1,IF('Prop Drill Pipe Inp Report'!BB679="X",1,IF('Prop Drill Pipe Inp Report'!BC679="X",1,IF('Prop Drill Pipe Inp Report'!BD679="X",1,IF('Prop Drill Pipe Inp Report'!BE679="X",1,0)))))))))))</f>
        <v>0</v>
      </c>
    </row>
    <row r="673" spans="9:10" x14ac:dyDescent="0.25">
      <c r="I673">
        <f>IF('Prop Drill Pipe Inp Report'!Z680="X",1,IF('Prop Drill Pipe Inp Report'!AA680="X",1,IF('Prop Drill Pipe Inp Report'!AB680="X",1,IF('Prop Drill Pipe Inp Report'!AC680="X",1,IF('Prop Drill Pipe Inp Report'!AD680="X",1,IF('Prop Drill Pipe Inp Report'!AE680="X",1,IF('Prop Drill Pipe Inp Report'!AF680="X",1,IF('Prop Drill Pipe Inp Report'!AG680="X",1,IF('Prop Drill Pipe Inp Report'!AH680="X",1,IF('Prop Drill Pipe Inp Report'!AI680="X",1,IF('Prop Drill Pipe Inp Report'!AJ680="X",1,IF('Prop Drill Pipe Inp Report'!AK680="X",1,IF('Prop Drill Pipe Inp Report'!AL680="X",1,IF('Prop Drill Pipe Inp Report'!AM680="X",1,IF('Prop Drill Pipe Inp Report'!AN680="X",1,IF('Prop Drill Pipe Inp Report'!AO680="X",1,IF('Prop Drill Pipe Inp Report'!AP680="X",1,0)))))))))))))))))</f>
        <v>0</v>
      </c>
      <c r="J673">
        <f>IF('Prop Drill Pipe Inp Report'!AU680="X",1,IF('Prop Drill Pipe Inp Report'!AV680="X",1,IF('Prop Drill Pipe Inp Report'!AW680="X",1,IF('Prop Drill Pipe Inp Report'!AX680="X",1,IF('Prop Drill Pipe Inp Report'!AY680="X",1,IF('Prop Drill Pipe Inp Report'!AZ680="X",1,IF('Prop Drill Pipe Inp Report'!BA680="X",1,IF('Prop Drill Pipe Inp Report'!BB680="X",1,IF('Prop Drill Pipe Inp Report'!BC680="X",1,IF('Prop Drill Pipe Inp Report'!BD680="X",1,IF('Prop Drill Pipe Inp Report'!BE680="X",1,0)))))))))))</f>
        <v>0</v>
      </c>
    </row>
    <row r="674" spans="9:10" x14ac:dyDescent="0.25">
      <c r="I674">
        <f>IF('Prop Drill Pipe Inp Report'!Z681="X",1,IF('Prop Drill Pipe Inp Report'!AA681="X",1,IF('Prop Drill Pipe Inp Report'!AB681="X",1,IF('Prop Drill Pipe Inp Report'!AC681="X",1,IF('Prop Drill Pipe Inp Report'!AD681="X",1,IF('Prop Drill Pipe Inp Report'!AE681="X",1,IF('Prop Drill Pipe Inp Report'!AF681="X",1,IF('Prop Drill Pipe Inp Report'!AG681="X",1,IF('Prop Drill Pipe Inp Report'!AH681="X",1,IF('Prop Drill Pipe Inp Report'!AI681="X",1,IF('Prop Drill Pipe Inp Report'!AJ681="X",1,IF('Prop Drill Pipe Inp Report'!AK681="X",1,IF('Prop Drill Pipe Inp Report'!AL681="X",1,IF('Prop Drill Pipe Inp Report'!AM681="X",1,IF('Prop Drill Pipe Inp Report'!AN681="X",1,IF('Prop Drill Pipe Inp Report'!AO681="X",1,IF('Prop Drill Pipe Inp Report'!AP681="X",1,0)))))))))))))))))</f>
        <v>0</v>
      </c>
      <c r="J674">
        <f>IF('Prop Drill Pipe Inp Report'!AU681="X",1,IF('Prop Drill Pipe Inp Report'!AV681="X",1,IF('Prop Drill Pipe Inp Report'!AW681="X",1,IF('Prop Drill Pipe Inp Report'!AX681="X",1,IF('Prop Drill Pipe Inp Report'!AY681="X",1,IF('Prop Drill Pipe Inp Report'!AZ681="X",1,IF('Prop Drill Pipe Inp Report'!BA681="X",1,IF('Prop Drill Pipe Inp Report'!BB681="X",1,IF('Prop Drill Pipe Inp Report'!BC681="X",1,IF('Prop Drill Pipe Inp Report'!BD681="X",1,IF('Prop Drill Pipe Inp Report'!BE681="X",1,0)))))))))))</f>
        <v>0</v>
      </c>
    </row>
    <row r="675" spans="9:10" x14ac:dyDescent="0.25">
      <c r="I675">
        <f>IF('Prop Drill Pipe Inp Report'!Z682="X",1,IF('Prop Drill Pipe Inp Report'!AA682="X",1,IF('Prop Drill Pipe Inp Report'!AB682="X",1,IF('Prop Drill Pipe Inp Report'!AC682="X",1,IF('Prop Drill Pipe Inp Report'!AD682="X",1,IF('Prop Drill Pipe Inp Report'!AE682="X",1,IF('Prop Drill Pipe Inp Report'!AF682="X",1,IF('Prop Drill Pipe Inp Report'!AG682="X",1,IF('Prop Drill Pipe Inp Report'!AH682="X",1,IF('Prop Drill Pipe Inp Report'!AI682="X",1,IF('Prop Drill Pipe Inp Report'!AJ682="X",1,IF('Prop Drill Pipe Inp Report'!AK682="X",1,IF('Prop Drill Pipe Inp Report'!AL682="X",1,IF('Prop Drill Pipe Inp Report'!AM682="X",1,IF('Prop Drill Pipe Inp Report'!AN682="X",1,IF('Prop Drill Pipe Inp Report'!AO682="X",1,IF('Prop Drill Pipe Inp Report'!AP682="X",1,0)))))))))))))))))</f>
        <v>0</v>
      </c>
      <c r="J675">
        <f>IF('Prop Drill Pipe Inp Report'!AU682="X",1,IF('Prop Drill Pipe Inp Report'!AV682="X",1,IF('Prop Drill Pipe Inp Report'!AW682="X",1,IF('Prop Drill Pipe Inp Report'!AX682="X",1,IF('Prop Drill Pipe Inp Report'!AY682="X",1,IF('Prop Drill Pipe Inp Report'!AZ682="X",1,IF('Prop Drill Pipe Inp Report'!BA682="X",1,IF('Prop Drill Pipe Inp Report'!BB682="X",1,IF('Prop Drill Pipe Inp Report'!BC682="X",1,IF('Prop Drill Pipe Inp Report'!BD682="X",1,IF('Prop Drill Pipe Inp Report'!BE682="X",1,0)))))))))))</f>
        <v>0</v>
      </c>
    </row>
    <row r="676" spans="9:10" x14ac:dyDescent="0.25">
      <c r="I676">
        <f>IF('Prop Drill Pipe Inp Report'!Z683="X",1,IF('Prop Drill Pipe Inp Report'!AA683="X",1,IF('Prop Drill Pipe Inp Report'!AB683="X",1,IF('Prop Drill Pipe Inp Report'!AC683="X",1,IF('Prop Drill Pipe Inp Report'!AD683="X",1,IF('Prop Drill Pipe Inp Report'!AE683="X",1,IF('Prop Drill Pipe Inp Report'!AF683="X",1,IF('Prop Drill Pipe Inp Report'!AG683="X",1,IF('Prop Drill Pipe Inp Report'!AH683="X",1,IF('Prop Drill Pipe Inp Report'!AI683="X",1,IF('Prop Drill Pipe Inp Report'!AJ683="X",1,IF('Prop Drill Pipe Inp Report'!AK683="X",1,IF('Prop Drill Pipe Inp Report'!AL683="X",1,IF('Prop Drill Pipe Inp Report'!AM683="X",1,IF('Prop Drill Pipe Inp Report'!AN683="X",1,IF('Prop Drill Pipe Inp Report'!AO683="X",1,IF('Prop Drill Pipe Inp Report'!AP683="X",1,0)))))))))))))))))</f>
        <v>0</v>
      </c>
      <c r="J676">
        <f>IF('Prop Drill Pipe Inp Report'!AU683="X",1,IF('Prop Drill Pipe Inp Report'!AV683="X",1,IF('Prop Drill Pipe Inp Report'!AW683="X",1,IF('Prop Drill Pipe Inp Report'!AX683="X",1,IF('Prop Drill Pipe Inp Report'!AY683="X",1,IF('Prop Drill Pipe Inp Report'!AZ683="X",1,IF('Prop Drill Pipe Inp Report'!BA683="X",1,IF('Prop Drill Pipe Inp Report'!BB683="X",1,IF('Prop Drill Pipe Inp Report'!BC683="X",1,IF('Prop Drill Pipe Inp Report'!BD683="X",1,IF('Prop Drill Pipe Inp Report'!BE683="X",1,0)))))))))))</f>
        <v>0</v>
      </c>
    </row>
    <row r="677" spans="9:10" x14ac:dyDescent="0.25">
      <c r="I677">
        <f>IF('Prop Drill Pipe Inp Report'!Z684="X",1,IF('Prop Drill Pipe Inp Report'!AA684="X",1,IF('Prop Drill Pipe Inp Report'!AB684="X",1,IF('Prop Drill Pipe Inp Report'!AC684="X",1,IF('Prop Drill Pipe Inp Report'!AD684="X",1,IF('Prop Drill Pipe Inp Report'!AE684="X",1,IF('Prop Drill Pipe Inp Report'!AF684="X",1,IF('Prop Drill Pipe Inp Report'!AG684="X",1,IF('Prop Drill Pipe Inp Report'!AH684="X",1,IF('Prop Drill Pipe Inp Report'!AI684="X",1,IF('Prop Drill Pipe Inp Report'!AJ684="X",1,IF('Prop Drill Pipe Inp Report'!AK684="X",1,IF('Prop Drill Pipe Inp Report'!AL684="X",1,IF('Prop Drill Pipe Inp Report'!AM684="X",1,IF('Prop Drill Pipe Inp Report'!AN684="X",1,IF('Prop Drill Pipe Inp Report'!AO684="X",1,IF('Prop Drill Pipe Inp Report'!AP684="X",1,0)))))))))))))))))</f>
        <v>0</v>
      </c>
      <c r="J677">
        <f>IF('Prop Drill Pipe Inp Report'!AU684="X",1,IF('Prop Drill Pipe Inp Report'!AV684="X",1,IF('Prop Drill Pipe Inp Report'!AW684="X",1,IF('Prop Drill Pipe Inp Report'!AX684="X",1,IF('Prop Drill Pipe Inp Report'!AY684="X",1,IF('Prop Drill Pipe Inp Report'!AZ684="X",1,IF('Prop Drill Pipe Inp Report'!BA684="X",1,IF('Prop Drill Pipe Inp Report'!BB684="X",1,IF('Prop Drill Pipe Inp Report'!BC684="X",1,IF('Prop Drill Pipe Inp Report'!BD684="X",1,IF('Prop Drill Pipe Inp Report'!BE684="X",1,0)))))))))))</f>
        <v>0</v>
      </c>
    </row>
    <row r="678" spans="9:10" x14ac:dyDescent="0.25">
      <c r="I678">
        <f>IF('Prop Drill Pipe Inp Report'!Z685="X",1,IF('Prop Drill Pipe Inp Report'!AA685="X",1,IF('Prop Drill Pipe Inp Report'!AB685="X",1,IF('Prop Drill Pipe Inp Report'!AC685="X",1,IF('Prop Drill Pipe Inp Report'!AD685="X",1,IF('Prop Drill Pipe Inp Report'!AE685="X",1,IF('Prop Drill Pipe Inp Report'!AF685="X",1,IF('Prop Drill Pipe Inp Report'!AG685="X",1,IF('Prop Drill Pipe Inp Report'!AH685="X",1,IF('Prop Drill Pipe Inp Report'!AI685="X",1,IF('Prop Drill Pipe Inp Report'!AJ685="X",1,IF('Prop Drill Pipe Inp Report'!AK685="X",1,IF('Prop Drill Pipe Inp Report'!AL685="X",1,IF('Prop Drill Pipe Inp Report'!AM685="X",1,IF('Prop Drill Pipe Inp Report'!AN685="X",1,IF('Prop Drill Pipe Inp Report'!AO685="X",1,IF('Prop Drill Pipe Inp Report'!AP685="X",1,0)))))))))))))))))</f>
        <v>0</v>
      </c>
      <c r="J678">
        <f>IF('Prop Drill Pipe Inp Report'!AU685="X",1,IF('Prop Drill Pipe Inp Report'!AV685="X",1,IF('Prop Drill Pipe Inp Report'!AW685="X",1,IF('Prop Drill Pipe Inp Report'!AX685="X",1,IF('Prop Drill Pipe Inp Report'!AY685="X",1,IF('Prop Drill Pipe Inp Report'!AZ685="X",1,IF('Prop Drill Pipe Inp Report'!BA685="X",1,IF('Prop Drill Pipe Inp Report'!BB685="X",1,IF('Prop Drill Pipe Inp Report'!BC685="X",1,IF('Prop Drill Pipe Inp Report'!BD685="X",1,IF('Prop Drill Pipe Inp Report'!BE685="X",1,0)))))))))))</f>
        <v>0</v>
      </c>
    </row>
    <row r="679" spans="9:10" x14ac:dyDescent="0.25">
      <c r="I679">
        <f>IF('Prop Drill Pipe Inp Report'!Z686="X",1,IF('Prop Drill Pipe Inp Report'!AA686="X",1,IF('Prop Drill Pipe Inp Report'!AB686="X",1,IF('Prop Drill Pipe Inp Report'!AC686="X",1,IF('Prop Drill Pipe Inp Report'!AD686="X",1,IF('Prop Drill Pipe Inp Report'!AE686="X",1,IF('Prop Drill Pipe Inp Report'!AF686="X",1,IF('Prop Drill Pipe Inp Report'!AG686="X",1,IF('Prop Drill Pipe Inp Report'!AH686="X",1,IF('Prop Drill Pipe Inp Report'!AI686="X",1,IF('Prop Drill Pipe Inp Report'!AJ686="X",1,IF('Prop Drill Pipe Inp Report'!AK686="X",1,IF('Prop Drill Pipe Inp Report'!AL686="X",1,IF('Prop Drill Pipe Inp Report'!AM686="X",1,IF('Prop Drill Pipe Inp Report'!AN686="X",1,IF('Prop Drill Pipe Inp Report'!AO686="X",1,IF('Prop Drill Pipe Inp Report'!AP686="X",1,0)))))))))))))))))</f>
        <v>0</v>
      </c>
      <c r="J679">
        <f>IF('Prop Drill Pipe Inp Report'!AU686="X",1,IF('Prop Drill Pipe Inp Report'!AV686="X",1,IF('Prop Drill Pipe Inp Report'!AW686="X",1,IF('Prop Drill Pipe Inp Report'!AX686="X",1,IF('Prop Drill Pipe Inp Report'!AY686="X",1,IF('Prop Drill Pipe Inp Report'!AZ686="X",1,IF('Prop Drill Pipe Inp Report'!BA686="X",1,IF('Prop Drill Pipe Inp Report'!BB686="X",1,IF('Prop Drill Pipe Inp Report'!BC686="X",1,IF('Prop Drill Pipe Inp Report'!BD686="X",1,IF('Prop Drill Pipe Inp Report'!BE686="X",1,0)))))))))))</f>
        <v>0</v>
      </c>
    </row>
    <row r="680" spans="9:10" x14ac:dyDescent="0.25">
      <c r="I680">
        <f>IF('Prop Drill Pipe Inp Report'!Z687="X",1,IF('Prop Drill Pipe Inp Report'!AA687="X",1,IF('Prop Drill Pipe Inp Report'!AB687="X",1,IF('Prop Drill Pipe Inp Report'!AC687="X",1,IF('Prop Drill Pipe Inp Report'!AD687="X",1,IF('Prop Drill Pipe Inp Report'!AE687="X",1,IF('Prop Drill Pipe Inp Report'!AF687="X",1,IF('Prop Drill Pipe Inp Report'!AG687="X",1,IF('Prop Drill Pipe Inp Report'!AH687="X",1,IF('Prop Drill Pipe Inp Report'!AI687="X",1,IF('Prop Drill Pipe Inp Report'!AJ687="X",1,IF('Prop Drill Pipe Inp Report'!AK687="X",1,IF('Prop Drill Pipe Inp Report'!AL687="X",1,IF('Prop Drill Pipe Inp Report'!AM687="X",1,IF('Prop Drill Pipe Inp Report'!AN687="X",1,IF('Prop Drill Pipe Inp Report'!AO687="X",1,IF('Prop Drill Pipe Inp Report'!AP687="X",1,0)))))))))))))))))</f>
        <v>0</v>
      </c>
      <c r="J680">
        <f>IF('Prop Drill Pipe Inp Report'!AU687="X",1,IF('Prop Drill Pipe Inp Report'!AV687="X",1,IF('Prop Drill Pipe Inp Report'!AW687="X",1,IF('Prop Drill Pipe Inp Report'!AX687="X",1,IF('Prop Drill Pipe Inp Report'!AY687="X",1,IF('Prop Drill Pipe Inp Report'!AZ687="X",1,IF('Prop Drill Pipe Inp Report'!BA687="X",1,IF('Prop Drill Pipe Inp Report'!BB687="X",1,IF('Prop Drill Pipe Inp Report'!BC687="X",1,IF('Prop Drill Pipe Inp Report'!BD687="X",1,IF('Prop Drill Pipe Inp Report'!BE687="X",1,0)))))))))))</f>
        <v>0</v>
      </c>
    </row>
    <row r="681" spans="9:10" x14ac:dyDescent="0.25">
      <c r="I681">
        <f>IF('Prop Drill Pipe Inp Report'!Z688="X",1,IF('Prop Drill Pipe Inp Report'!AA688="X",1,IF('Prop Drill Pipe Inp Report'!AB688="X",1,IF('Prop Drill Pipe Inp Report'!AC688="X",1,IF('Prop Drill Pipe Inp Report'!AD688="X",1,IF('Prop Drill Pipe Inp Report'!AE688="X",1,IF('Prop Drill Pipe Inp Report'!AF688="X",1,IF('Prop Drill Pipe Inp Report'!AG688="X",1,IF('Prop Drill Pipe Inp Report'!AH688="X",1,IF('Prop Drill Pipe Inp Report'!AI688="X",1,IF('Prop Drill Pipe Inp Report'!AJ688="X",1,IF('Prop Drill Pipe Inp Report'!AK688="X",1,IF('Prop Drill Pipe Inp Report'!AL688="X",1,IF('Prop Drill Pipe Inp Report'!AM688="X",1,IF('Prop Drill Pipe Inp Report'!AN688="X",1,IF('Prop Drill Pipe Inp Report'!AO688="X",1,IF('Prop Drill Pipe Inp Report'!AP688="X",1,0)))))))))))))))))</f>
        <v>0</v>
      </c>
      <c r="J681">
        <f>IF('Prop Drill Pipe Inp Report'!AU688="X",1,IF('Prop Drill Pipe Inp Report'!AV688="X",1,IF('Prop Drill Pipe Inp Report'!AW688="X",1,IF('Prop Drill Pipe Inp Report'!AX688="X",1,IF('Prop Drill Pipe Inp Report'!AY688="X",1,IF('Prop Drill Pipe Inp Report'!AZ688="X",1,IF('Prop Drill Pipe Inp Report'!BA688="X",1,IF('Prop Drill Pipe Inp Report'!BB688="X",1,IF('Prop Drill Pipe Inp Report'!BC688="X",1,IF('Prop Drill Pipe Inp Report'!BD688="X",1,IF('Prop Drill Pipe Inp Report'!BE688="X",1,0)))))))))))</f>
        <v>0</v>
      </c>
    </row>
    <row r="682" spans="9:10" x14ac:dyDescent="0.25">
      <c r="I682">
        <f>IF('Prop Drill Pipe Inp Report'!Z689="X",1,IF('Prop Drill Pipe Inp Report'!AA689="X",1,IF('Prop Drill Pipe Inp Report'!AB689="X",1,IF('Prop Drill Pipe Inp Report'!AC689="X",1,IF('Prop Drill Pipe Inp Report'!AD689="X",1,IF('Prop Drill Pipe Inp Report'!AE689="X",1,IF('Prop Drill Pipe Inp Report'!AF689="X",1,IF('Prop Drill Pipe Inp Report'!AG689="X",1,IF('Prop Drill Pipe Inp Report'!AH689="X",1,IF('Prop Drill Pipe Inp Report'!AI689="X",1,IF('Prop Drill Pipe Inp Report'!AJ689="X",1,IF('Prop Drill Pipe Inp Report'!AK689="X",1,IF('Prop Drill Pipe Inp Report'!AL689="X",1,IF('Prop Drill Pipe Inp Report'!AM689="X",1,IF('Prop Drill Pipe Inp Report'!AN689="X",1,IF('Prop Drill Pipe Inp Report'!AO689="X",1,IF('Prop Drill Pipe Inp Report'!AP689="X",1,0)))))))))))))))))</f>
        <v>0</v>
      </c>
      <c r="J682">
        <f>IF('Prop Drill Pipe Inp Report'!AU689="X",1,IF('Prop Drill Pipe Inp Report'!AV689="X",1,IF('Prop Drill Pipe Inp Report'!AW689="X",1,IF('Prop Drill Pipe Inp Report'!AX689="X",1,IF('Prop Drill Pipe Inp Report'!AY689="X",1,IF('Prop Drill Pipe Inp Report'!AZ689="X",1,IF('Prop Drill Pipe Inp Report'!BA689="X",1,IF('Prop Drill Pipe Inp Report'!BB689="X",1,IF('Prop Drill Pipe Inp Report'!BC689="X",1,IF('Prop Drill Pipe Inp Report'!BD689="X",1,IF('Prop Drill Pipe Inp Report'!BE689="X",1,0)))))))))))</f>
        <v>0</v>
      </c>
    </row>
    <row r="683" spans="9:10" x14ac:dyDescent="0.25">
      <c r="I683">
        <f>IF('Prop Drill Pipe Inp Report'!Z690="X",1,IF('Prop Drill Pipe Inp Report'!AA690="X",1,IF('Prop Drill Pipe Inp Report'!AB690="X",1,IF('Prop Drill Pipe Inp Report'!AC690="X",1,IF('Prop Drill Pipe Inp Report'!AD690="X",1,IF('Prop Drill Pipe Inp Report'!AE690="X",1,IF('Prop Drill Pipe Inp Report'!AF690="X",1,IF('Prop Drill Pipe Inp Report'!AG690="X",1,IF('Prop Drill Pipe Inp Report'!AH690="X",1,IF('Prop Drill Pipe Inp Report'!AI690="X",1,IF('Prop Drill Pipe Inp Report'!AJ690="X",1,IF('Prop Drill Pipe Inp Report'!AK690="X",1,IF('Prop Drill Pipe Inp Report'!AL690="X",1,IF('Prop Drill Pipe Inp Report'!AM690="X",1,IF('Prop Drill Pipe Inp Report'!AN690="X",1,IF('Prop Drill Pipe Inp Report'!AO690="X",1,IF('Prop Drill Pipe Inp Report'!AP690="X",1,0)))))))))))))))))</f>
        <v>0</v>
      </c>
      <c r="J683">
        <f>IF('Prop Drill Pipe Inp Report'!AU690="X",1,IF('Prop Drill Pipe Inp Report'!AV690="X",1,IF('Prop Drill Pipe Inp Report'!AW690="X",1,IF('Prop Drill Pipe Inp Report'!AX690="X",1,IF('Prop Drill Pipe Inp Report'!AY690="X",1,IF('Prop Drill Pipe Inp Report'!AZ690="X",1,IF('Prop Drill Pipe Inp Report'!BA690="X",1,IF('Prop Drill Pipe Inp Report'!BB690="X",1,IF('Prop Drill Pipe Inp Report'!BC690="X",1,IF('Prop Drill Pipe Inp Report'!BD690="X",1,IF('Prop Drill Pipe Inp Report'!BE690="X",1,0)))))))))))</f>
        <v>0</v>
      </c>
    </row>
    <row r="684" spans="9:10" x14ac:dyDescent="0.25">
      <c r="I684">
        <f>IF('Prop Drill Pipe Inp Report'!Z691="X",1,IF('Prop Drill Pipe Inp Report'!AA691="X",1,IF('Prop Drill Pipe Inp Report'!AB691="X",1,IF('Prop Drill Pipe Inp Report'!AC691="X",1,IF('Prop Drill Pipe Inp Report'!AD691="X",1,IF('Prop Drill Pipe Inp Report'!AE691="X",1,IF('Prop Drill Pipe Inp Report'!AF691="X",1,IF('Prop Drill Pipe Inp Report'!AG691="X",1,IF('Prop Drill Pipe Inp Report'!AH691="X",1,IF('Prop Drill Pipe Inp Report'!AI691="X",1,IF('Prop Drill Pipe Inp Report'!AJ691="X",1,IF('Prop Drill Pipe Inp Report'!AK691="X",1,IF('Prop Drill Pipe Inp Report'!AL691="X",1,IF('Prop Drill Pipe Inp Report'!AM691="X",1,IF('Prop Drill Pipe Inp Report'!AN691="X",1,IF('Prop Drill Pipe Inp Report'!AO691="X",1,IF('Prop Drill Pipe Inp Report'!AP691="X",1,0)))))))))))))))))</f>
        <v>0</v>
      </c>
      <c r="J684">
        <f>IF('Prop Drill Pipe Inp Report'!AU691="X",1,IF('Prop Drill Pipe Inp Report'!AV691="X",1,IF('Prop Drill Pipe Inp Report'!AW691="X",1,IF('Prop Drill Pipe Inp Report'!AX691="X",1,IF('Prop Drill Pipe Inp Report'!AY691="X",1,IF('Prop Drill Pipe Inp Report'!AZ691="X",1,IF('Prop Drill Pipe Inp Report'!BA691="X",1,IF('Prop Drill Pipe Inp Report'!BB691="X",1,IF('Prop Drill Pipe Inp Report'!BC691="X",1,IF('Prop Drill Pipe Inp Report'!BD691="X",1,IF('Prop Drill Pipe Inp Report'!BE691="X",1,0)))))))))))</f>
        <v>0</v>
      </c>
    </row>
    <row r="685" spans="9:10" x14ac:dyDescent="0.25">
      <c r="I685">
        <f>IF('Prop Drill Pipe Inp Report'!Z692="X",1,IF('Prop Drill Pipe Inp Report'!AA692="X",1,IF('Prop Drill Pipe Inp Report'!AB692="X",1,IF('Prop Drill Pipe Inp Report'!AC692="X",1,IF('Prop Drill Pipe Inp Report'!AD692="X",1,IF('Prop Drill Pipe Inp Report'!AE692="X",1,IF('Prop Drill Pipe Inp Report'!AF692="X",1,IF('Prop Drill Pipe Inp Report'!AG692="X",1,IF('Prop Drill Pipe Inp Report'!AH692="X",1,IF('Prop Drill Pipe Inp Report'!AI692="X",1,IF('Prop Drill Pipe Inp Report'!AJ692="X",1,IF('Prop Drill Pipe Inp Report'!AK692="X",1,IF('Prop Drill Pipe Inp Report'!AL692="X",1,IF('Prop Drill Pipe Inp Report'!AM692="X",1,IF('Prop Drill Pipe Inp Report'!AN692="X",1,IF('Prop Drill Pipe Inp Report'!AO692="X",1,IF('Prop Drill Pipe Inp Report'!AP692="X",1,0)))))))))))))))))</f>
        <v>0</v>
      </c>
      <c r="J685">
        <f>IF('Prop Drill Pipe Inp Report'!AU692="X",1,IF('Prop Drill Pipe Inp Report'!AV692="X",1,IF('Prop Drill Pipe Inp Report'!AW692="X",1,IF('Prop Drill Pipe Inp Report'!AX692="X",1,IF('Prop Drill Pipe Inp Report'!AY692="X",1,IF('Prop Drill Pipe Inp Report'!AZ692="X",1,IF('Prop Drill Pipe Inp Report'!BA692="X",1,IF('Prop Drill Pipe Inp Report'!BB692="X",1,IF('Prop Drill Pipe Inp Report'!BC692="X",1,IF('Prop Drill Pipe Inp Report'!BD692="X",1,IF('Prop Drill Pipe Inp Report'!BE692="X",1,0)))))))))))</f>
        <v>0</v>
      </c>
    </row>
    <row r="686" spans="9:10" x14ac:dyDescent="0.25">
      <c r="I686">
        <f>IF('Prop Drill Pipe Inp Report'!Z693="X",1,IF('Prop Drill Pipe Inp Report'!AA693="X",1,IF('Prop Drill Pipe Inp Report'!AB693="X",1,IF('Prop Drill Pipe Inp Report'!AC693="X",1,IF('Prop Drill Pipe Inp Report'!AD693="X",1,IF('Prop Drill Pipe Inp Report'!AE693="X",1,IF('Prop Drill Pipe Inp Report'!AF693="X",1,IF('Prop Drill Pipe Inp Report'!AG693="X",1,IF('Prop Drill Pipe Inp Report'!AH693="X",1,IF('Prop Drill Pipe Inp Report'!AI693="X",1,IF('Prop Drill Pipe Inp Report'!AJ693="X",1,IF('Prop Drill Pipe Inp Report'!AK693="X",1,IF('Prop Drill Pipe Inp Report'!AL693="X",1,IF('Prop Drill Pipe Inp Report'!AM693="X",1,IF('Prop Drill Pipe Inp Report'!AN693="X",1,IF('Prop Drill Pipe Inp Report'!AO693="X",1,IF('Prop Drill Pipe Inp Report'!AP693="X",1,0)))))))))))))))))</f>
        <v>0</v>
      </c>
      <c r="J686">
        <f>IF('Prop Drill Pipe Inp Report'!AU693="X",1,IF('Prop Drill Pipe Inp Report'!AV693="X",1,IF('Prop Drill Pipe Inp Report'!AW693="X",1,IF('Prop Drill Pipe Inp Report'!AX693="X",1,IF('Prop Drill Pipe Inp Report'!AY693="X",1,IF('Prop Drill Pipe Inp Report'!AZ693="X",1,IF('Prop Drill Pipe Inp Report'!BA693="X",1,IF('Prop Drill Pipe Inp Report'!BB693="X",1,IF('Prop Drill Pipe Inp Report'!BC693="X",1,IF('Prop Drill Pipe Inp Report'!BD693="X",1,IF('Prop Drill Pipe Inp Report'!BE693="X",1,0)))))))))))</f>
        <v>0</v>
      </c>
    </row>
    <row r="687" spans="9:10" x14ac:dyDescent="0.25">
      <c r="I687">
        <f>IF('Prop Drill Pipe Inp Report'!Z694="X",1,IF('Prop Drill Pipe Inp Report'!AA694="X",1,IF('Prop Drill Pipe Inp Report'!AB694="X",1,IF('Prop Drill Pipe Inp Report'!AC694="X",1,IF('Prop Drill Pipe Inp Report'!AD694="X",1,IF('Prop Drill Pipe Inp Report'!AE694="X",1,IF('Prop Drill Pipe Inp Report'!AF694="X",1,IF('Prop Drill Pipe Inp Report'!AG694="X",1,IF('Prop Drill Pipe Inp Report'!AH694="X",1,IF('Prop Drill Pipe Inp Report'!AI694="X",1,IF('Prop Drill Pipe Inp Report'!AJ694="X",1,IF('Prop Drill Pipe Inp Report'!AK694="X",1,IF('Prop Drill Pipe Inp Report'!AL694="X",1,IF('Prop Drill Pipe Inp Report'!AM694="X",1,IF('Prop Drill Pipe Inp Report'!AN694="X",1,IF('Prop Drill Pipe Inp Report'!AO694="X",1,IF('Prop Drill Pipe Inp Report'!AP694="X",1,0)))))))))))))))))</f>
        <v>0</v>
      </c>
      <c r="J687">
        <f>IF('Prop Drill Pipe Inp Report'!AU694="X",1,IF('Prop Drill Pipe Inp Report'!AV694="X",1,IF('Prop Drill Pipe Inp Report'!AW694="X",1,IF('Prop Drill Pipe Inp Report'!AX694="X",1,IF('Prop Drill Pipe Inp Report'!AY694="X",1,IF('Prop Drill Pipe Inp Report'!AZ694="X",1,IF('Prop Drill Pipe Inp Report'!BA694="X",1,IF('Prop Drill Pipe Inp Report'!BB694="X",1,IF('Prop Drill Pipe Inp Report'!BC694="X",1,IF('Prop Drill Pipe Inp Report'!BD694="X",1,IF('Prop Drill Pipe Inp Report'!BE694="X",1,0)))))))))))</f>
        <v>0</v>
      </c>
    </row>
    <row r="688" spans="9:10" x14ac:dyDescent="0.25">
      <c r="I688">
        <f>IF('Prop Drill Pipe Inp Report'!Z695="X",1,IF('Prop Drill Pipe Inp Report'!AA695="X",1,IF('Prop Drill Pipe Inp Report'!AB695="X",1,IF('Prop Drill Pipe Inp Report'!AC695="X",1,IF('Prop Drill Pipe Inp Report'!AD695="X",1,IF('Prop Drill Pipe Inp Report'!AE695="X",1,IF('Prop Drill Pipe Inp Report'!AF695="X",1,IF('Prop Drill Pipe Inp Report'!AG695="X",1,IF('Prop Drill Pipe Inp Report'!AH695="X",1,IF('Prop Drill Pipe Inp Report'!AI695="X",1,IF('Prop Drill Pipe Inp Report'!AJ695="X",1,IF('Prop Drill Pipe Inp Report'!AK695="X",1,IF('Prop Drill Pipe Inp Report'!AL695="X",1,IF('Prop Drill Pipe Inp Report'!AM695="X",1,IF('Prop Drill Pipe Inp Report'!AN695="X",1,IF('Prop Drill Pipe Inp Report'!AO695="X",1,IF('Prop Drill Pipe Inp Report'!AP695="X",1,0)))))))))))))))))</f>
        <v>0</v>
      </c>
      <c r="J688">
        <f>IF('Prop Drill Pipe Inp Report'!AU695="X",1,IF('Prop Drill Pipe Inp Report'!AV695="X",1,IF('Prop Drill Pipe Inp Report'!AW695="X",1,IF('Prop Drill Pipe Inp Report'!AX695="X",1,IF('Prop Drill Pipe Inp Report'!AY695="X",1,IF('Prop Drill Pipe Inp Report'!AZ695="X",1,IF('Prop Drill Pipe Inp Report'!BA695="X",1,IF('Prop Drill Pipe Inp Report'!BB695="X",1,IF('Prop Drill Pipe Inp Report'!BC695="X",1,IF('Prop Drill Pipe Inp Report'!BD695="X",1,IF('Prop Drill Pipe Inp Report'!BE695="X",1,0)))))))))))</f>
        <v>0</v>
      </c>
    </row>
    <row r="689" spans="9:10" x14ac:dyDescent="0.25">
      <c r="I689">
        <f>IF('Prop Drill Pipe Inp Report'!Z696="X",1,IF('Prop Drill Pipe Inp Report'!AA696="X",1,IF('Prop Drill Pipe Inp Report'!AB696="X",1,IF('Prop Drill Pipe Inp Report'!AC696="X",1,IF('Prop Drill Pipe Inp Report'!AD696="X",1,IF('Prop Drill Pipe Inp Report'!AE696="X",1,IF('Prop Drill Pipe Inp Report'!AF696="X",1,IF('Prop Drill Pipe Inp Report'!AG696="X",1,IF('Prop Drill Pipe Inp Report'!AH696="X",1,IF('Prop Drill Pipe Inp Report'!AI696="X",1,IF('Prop Drill Pipe Inp Report'!AJ696="X",1,IF('Prop Drill Pipe Inp Report'!AK696="X",1,IF('Prop Drill Pipe Inp Report'!AL696="X",1,IF('Prop Drill Pipe Inp Report'!AM696="X",1,IF('Prop Drill Pipe Inp Report'!AN696="X",1,IF('Prop Drill Pipe Inp Report'!AO696="X",1,IF('Prop Drill Pipe Inp Report'!AP696="X",1,0)))))))))))))))))</f>
        <v>0</v>
      </c>
      <c r="J689">
        <f>IF('Prop Drill Pipe Inp Report'!AU696="X",1,IF('Prop Drill Pipe Inp Report'!AV696="X",1,IF('Prop Drill Pipe Inp Report'!AW696="X",1,IF('Prop Drill Pipe Inp Report'!AX696="X",1,IF('Prop Drill Pipe Inp Report'!AY696="X",1,IF('Prop Drill Pipe Inp Report'!AZ696="X",1,IF('Prop Drill Pipe Inp Report'!BA696="X",1,IF('Prop Drill Pipe Inp Report'!BB696="X",1,IF('Prop Drill Pipe Inp Report'!BC696="X",1,IF('Prop Drill Pipe Inp Report'!BD696="X",1,IF('Prop Drill Pipe Inp Report'!BE696="X",1,0)))))))))))</f>
        <v>0</v>
      </c>
    </row>
    <row r="690" spans="9:10" x14ac:dyDescent="0.25">
      <c r="I690">
        <f>IF('Prop Drill Pipe Inp Report'!Z697="X",1,IF('Prop Drill Pipe Inp Report'!AA697="X",1,IF('Prop Drill Pipe Inp Report'!AB697="X",1,IF('Prop Drill Pipe Inp Report'!AC697="X",1,IF('Prop Drill Pipe Inp Report'!AD697="X",1,IF('Prop Drill Pipe Inp Report'!AE697="X",1,IF('Prop Drill Pipe Inp Report'!AF697="X",1,IF('Prop Drill Pipe Inp Report'!AG697="X",1,IF('Prop Drill Pipe Inp Report'!AH697="X",1,IF('Prop Drill Pipe Inp Report'!AI697="X",1,IF('Prop Drill Pipe Inp Report'!AJ697="X",1,IF('Prop Drill Pipe Inp Report'!AK697="X",1,IF('Prop Drill Pipe Inp Report'!AL697="X",1,IF('Prop Drill Pipe Inp Report'!AM697="X",1,IF('Prop Drill Pipe Inp Report'!AN697="X",1,IF('Prop Drill Pipe Inp Report'!AO697="X",1,IF('Prop Drill Pipe Inp Report'!AP697="X",1,0)))))))))))))))))</f>
        <v>0</v>
      </c>
      <c r="J690">
        <f>IF('Prop Drill Pipe Inp Report'!AU697="X",1,IF('Prop Drill Pipe Inp Report'!AV697="X",1,IF('Prop Drill Pipe Inp Report'!AW697="X",1,IF('Prop Drill Pipe Inp Report'!AX697="X",1,IF('Prop Drill Pipe Inp Report'!AY697="X",1,IF('Prop Drill Pipe Inp Report'!AZ697="X",1,IF('Prop Drill Pipe Inp Report'!BA697="X",1,IF('Prop Drill Pipe Inp Report'!BB697="X",1,IF('Prop Drill Pipe Inp Report'!BC697="X",1,IF('Prop Drill Pipe Inp Report'!BD697="X",1,IF('Prop Drill Pipe Inp Report'!BE697="X",1,0)))))))))))</f>
        <v>0</v>
      </c>
    </row>
    <row r="691" spans="9:10" x14ac:dyDescent="0.25">
      <c r="I691">
        <f>IF('Prop Drill Pipe Inp Report'!Z698="X",1,IF('Prop Drill Pipe Inp Report'!AA698="X",1,IF('Prop Drill Pipe Inp Report'!AB698="X",1,IF('Prop Drill Pipe Inp Report'!AC698="X",1,IF('Prop Drill Pipe Inp Report'!AD698="X",1,IF('Prop Drill Pipe Inp Report'!AE698="X",1,IF('Prop Drill Pipe Inp Report'!AF698="X",1,IF('Prop Drill Pipe Inp Report'!AG698="X",1,IF('Prop Drill Pipe Inp Report'!AH698="X",1,IF('Prop Drill Pipe Inp Report'!AI698="X",1,IF('Prop Drill Pipe Inp Report'!AJ698="X",1,IF('Prop Drill Pipe Inp Report'!AK698="X",1,IF('Prop Drill Pipe Inp Report'!AL698="X",1,IF('Prop Drill Pipe Inp Report'!AM698="X",1,IF('Prop Drill Pipe Inp Report'!AN698="X",1,IF('Prop Drill Pipe Inp Report'!AO698="X",1,IF('Prop Drill Pipe Inp Report'!AP698="X",1,0)))))))))))))))))</f>
        <v>0</v>
      </c>
      <c r="J691">
        <f>IF('Prop Drill Pipe Inp Report'!AU698="X",1,IF('Prop Drill Pipe Inp Report'!AV698="X",1,IF('Prop Drill Pipe Inp Report'!AW698="X",1,IF('Prop Drill Pipe Inp Report'!AX698="X",1,IF('Prop Drill Pipe Inp Report'!AY698="X",1,IF('Prop Drill Pipe Inp Report'!AZ698="X",1,IF('Prop Drill Pipe Inp Report'!BA698="X",1,IF('Prop Drill Pipe Inp Report'!BB698="X",1,IF('Prop Drill Pipe Inp Report'!BC698="X",1,IF('Prop Drill Pipe Inp Report'!BD698="X",1,IF('Prop Drill Pipe Inp Report'!BE698="X",1,0)))))))))))</f>
        <v>0</v>
      </c>
    </row>
    <row r="692" spans="9:10" x14ac:dyDescent="0.25">
      <c r="I692">
        <f>IF('Prop Drill Pipe Inp Report'!Z699="X",1,IF('Prop Drill Pipe Inp Report'!AA699="X",1,IF('Prop Drill Pipe Inp Report'!AB699="X",1,IF('Prop Drill Pipe Inp Report'!AC699="X",1,IF('Prop Drill Pipe Inp Report'!AD699="X",1,IF('Prop Drill Pipe Inp Report'!AE699="X",1,IF('Prop Drill Pipe Inp Report'!AF699="X",1,IF('Prop Drill Pipe Inp Report'!AG699="X",1,IF('Prop Drill Pipe Inp Report'!AH699="X",1,IF('Prop Drill Pipe Inp Report'!AI699="X",1,IF('Prop Drill Pipe Inp Report'!AJ699="X",1,IF('Prop Drill Pipe Inp Report'!AK699="X",1,IF('Prop Drill Pipe Inp Report'!AL699="X",1,IF('Prop Drill Pipe Inp Report'!AM699="X",1,IF('Prop Drill Pipe Inp Report'!AN699="X",1,IF('Prop Drill Pipe Inp Report'!AO699="X",1,IF('Prop Drill Pipe Inp Report'!AP699="X",1,0)))))))))))))))))</f>
        <v>0</v>
      </c>
      <c r="J692">
        <f>IF('Prop Drill Pipe Inp Report'!AU699="X",1,IF('Prop Drill Pipe Inp Report'!AV699="X",1,IF('Prop Drill Pipe Inp Report'!AW699="X",1,IF('Prop Drill Pipe Inp Report'!AX699="X",1,IF('Prop Drill Pipe Inp Report'!AY699="X",1,IF('Prop Drill Pipe Inp Report'!AZ699="X",1,IF('Prop Drill Pipe Inp Report'!BA699="X",1,IF('Prop Drill Pipe Inp Report'!BB699="X",1,IF('Prop Drill Pipe Inp Report'!BC699="X",1,IF('Prop Drill Pipe Inp Report'!BD699="X",1,IF('Prop Drill Pipe Inp Report'!BE699="X",1,0)))))))))))</f>
        <v>0</v>
      </c>
    </row>
    <row r="693" spans="9:10" x14ac:dyDescent="0.25">
      <c r="I693">
        <f>IF('Prop Drill Pipe Inp Report'!Z700="X",1,IF('Prop Drill Pipe Inp Report'!AA700="X",1,IF('Prop Drill Pipe Inp Report'!AB700="X",1,IF('Prop Drill Pipe Inp Report'!AC700="X",1,IF('Prop Drill Pipe Inp Report'!AD700="X",1,IF('Prop Drill Pipe Inp Report'!AE700="X",1,IF('Prop Drill Pipe Inp Report'!AF700="X",1,IF('Prop Drill Pipe Inp Report'!AG700="X",1,IF('Prop Drill Pipe Inp Report'!AH700="X",1,IF('Prop Drill Pipe Inp Report'!AI700="X",1,IF('Prop Drill Pipe Inp Report'!AJ700="X",1,IF('Prop Drill Pipe Inp Report'!AK700="X",1,IF('Prop Drill Pipe Inp Report'!AL700="X",1,IF('Prop Drill Pipe Inp Report'!AM700="X",1,IF('Prop Drill Pipe Inp Report'!AN700="X",1,IF('Prop Drill Pipe Inp Report'!AO700="X",1,IF('Prop Drill Pipe Inp Report'!AP700="X",1,0)))))))))))))))))</f>
        <v>0</v>
      </c>
      <c r="J693">
        <f>IF('Prop Drill Pipe Inp Report'!AU700="X",1,IF('Prop Drill Pipe Inp Report'!AV700="X",1,IF('Prop Drill Pipe Inp Report'!AW700="X",1,IF('Prop Drill Pipe Inp Report'!AX700="X",1,IF('Prop Drill Pipe Inp Report'!AY700="X",1,IF('Prop Drill Pipe Inp Report'!AZ700="X",1,IF('Prop Drill Pipe Inp Report'!BA700="X",1,IF('Prop Drill Pipe Inp Report'!BB700="X",1,IF('Prop Drill Pipe Inp Report'!BC700="X",1,IF('Prop Drill Pipe Inp Report'!BD700="X",1,IF('Prop Drill Pipe Inp Report'!BE700="X",1,0)))))))))))</f>
        <v>0</v>
      </c>
    </row>
    <row r="694" spans="9:10" x14ac:dyDescent="0.25">
      <c r="I694">
        <f>IF('Prop Drill Pipe Inp Report'!Z701="X",1,IF('Prop Drill Pipe Inp Report'!AA701="X",1,IF('Prop Drill Pipe Inp Report'!AB701="X",1,IF('Prop Drill Pipe Inp Report'!AC701="X",1,IF('Prop Drill Pipe Inp Report'!AD701="X",1,IF('Prop Drill Pipe Inp Report'!AE701="X",1,IF('Prop Drill Pipe Inp Report'!AF701="X",1,IF('Prop Drill Pipe Inp Report'!AG701="X",1,IF('Prop Drill Pipe Inp Report'!AH701="X",1,IF('Prop Drill Pipe Inp Report'!AI701="X",1,IF('Prop Drill Pipe Inp Report'!AJ701="X",1,IF('Prop Drill Pipe Inp Report'!AK701="X",1,IF('Prop Drill Pipe Inp Report'!AL701="X",1,IF('Prop Drill Pipe Inp Report'!AM701="X",1,IF('Prop Drill Pipe Inp Report'!AN701="X",1,IF('Prop Drill Pipe Inp Report'!AO701="X",1,IF('Prop Drill Pipe Inp Report'!AP701="X",1,0)))))))))))))))))</f>
        <v>0</v>
      </c>
      <c r="J694">
        <f>IF('Prop Drill Pipe Inp Report'!AU701="X",1,IF('Prop Drill Pipe Inp Report'!AV701="X",1,IF('Prop Drill Pipe Inp Report'!AW701="X",1,IF('Prop Drill Pipe Inp Report'!AX701="X",1,IF('Prop Drill Pipe Inp Report'!AY701="X",1,IF('Prop Drill Pipe Inp Report'!AZ701="X",1,IF('Prop Drill Pipe Inp Report'!BA701="X",1,IF('Prop Drill Pipe Inp Report'!BB701="X",1,IF('Prop Drill Pipe Inp Report'!BC701="X",1,IF('Prop Drill Pipe Inp Report'!BD701="X",1,IF('Prop Drill Pipe Inp Report'!BE701="X",1,0)))))))))))</f>
        <v>0</v>
      </c>
    </row>
    <row r="695" spans="9:10" x14ac:dyDescent="0.25">
      <c r="I695">
        <f>IF('Prop Drill Pipe Inp Report'!Z702="X",1,IF('Prop Drill Pipe Inp Report'!AA702="X",1,IF('Prop Drill Pipe Inp Report'!AB702="X",1,IF('Prop Drill Pipe Inp Report'!AC702="X",1,IF('Prop Drill Pipe Inp Report'!AD702="X",1,IF('Prop Drill Pipe Inp Report'!AE702="X",1,IF('Prop Drill Pipe Inp Report'!AF702="X",1,IF('Prop Drill Pipe Inp Report'!AG702="X",1,IF('Prop Drill Pipe Inp Report'!AH702="X",1,IF('Prop Drill Pipe Inp Report'!AI702="X",1,IF('Prop Drill Pipe Inp Report'!AJ702="X",1,IF('Prop Drill Pipe Inp Report'!AK702="X",1,IF('Prop Drill Pipe Inp Report'!AL702="X",1,IF('Prop Drill Pipe Inp Report'!AM702="X",1,IF('Prop Drill Pipe Inp Report'!AN702="X",1,IF('Prop Drill Pipe Inp Report'!AO702="X",1,IF('Prop Drill Pipe Inp Report'!AP702="X",1,0)))))))))))))))))</f>
        <v>0</v>
      </c>
      <c r="J695">
        <f>IF('Prop Drill Pipe Inp Report'!AU702="X",1,IF('Prop Drill Pipe Inp Report'!AV702="X",1,IF('Prop Drill Pipe Inp Report'!AW702="X",1,IF('Prop Drill Pipe Inp Report'!AX702="X",1,IF('Prop Drill Pipe Inp Report'!AY702="X",1,IF('Prop Drill Pipe Inp Report'!AZ702="X",1,IF('Prop Drill Pipe Inp Report'!BA702="X",1,IF('Prop Drill Pipe Inp Report'!BB702="X",1,IF('Prop Drill Pipe Inp Report'!BC702="X",1,IF('Prop Drill Pipe Inp Report'!BD702="X",1,IF('Prop Drill Pipe Inp Report'!BE702="X",1,0)))))))))))</f>
        <v>0</v>
      </c>
    </row>
    <row r="696" spans="9:10" x14ac:dyDescent="0.25">
      <c r="I696">
        <f>IF('Prop Drill Pipe Inp Report'!Z703="X",1,IF('Prop Drill Pipe Inp Report'!AA703="X",1,IF('Prop Drill Pipe Inp Report'!AB703="X",1,IF('Prop Drill Pipe Inp Report'!AC703="X",1,IF('Prop Drill Pipe Inp Report'!AD703="X",1,IF('Prop Drill Pipe Inp Report'!AE703="X",1,IF('Prop Drill Pipe Inp Report'!AF703="X",1,IF('Prop Drill Pipe Inp Report'!AG703="X",1,IF('Prop Drill Pipe Inp Report'!AH703="X",1,IF('Prop Drill Pipe Inp Report'!AI703="X",1,IF('Prop Drill Pipe Inp Report'!AJ703="X",1,IF('Prop Drill Pipe Inp Report'!AK703="X",1,IF('Prop Drill Pipe Inp Report'!AL703="X",1,IF('Prop Drill Pipe Inp Report'!AM703="X",1,IF('Prop Drill Pipe Inp Report'!AN703="X",1,IF('Prop Drill Pipe Inp Report'!AO703="X",1,IF('Prop Drill Pipe Inp Report'!AP703="X",1,0)))))))))))))))))</f>
        <v>0</v>
      </c>
      <c r="J696">
        <f>IF('Prop Drill Pipe Inp Report'!AU703="X",1,IF('Prop Drill Pipe Inp Report'!AV703="X",1,IF('Prop Drill Pipe Inp Report'!AW703="X",1,IF('Prop Drill Pipe Inp Report'!AX703="X",1,IF('Prop Drill Pipe Inp Report'!AY703="X",1,IF('Prop Drill Pipe Inp Report'!AZ703="X",1,IF('Prop Drill Pipe Inp Report'!BA703="X",1,IF('Prop Drill Pipe Inp Report'!BB703="X",1,IF('Prop Drill Pipe Inp Report'!BC703="X",1,IF('Prop Drill Pipe Inp Report'!BD703="X",1,IF('Prop Drill Pipe Inp Report'!BE703="X",1,0)))))))))))</f>
        <v>0</v>
      </c>
    </row>
    <row r="697" spans="9:10" x14ac:dyDescent="0.25">
      <c r="I697">
        <f>IF('Prop Drill Pipe Inp Report'!Z704="X",1,IF('Prop Drill Pipe Inp Report'!AA704="X",1,IF('Prop Drill Pipe Inp Report'!AB704="X",1,IF('Prop Drill Pipe Inp Report'!AC704="X",1,IF('Prop Drill Pipe Inp Report'!AD704="X",1,IF('Prop Drill Pipe Inp Report'!AE704="X",1,IF('Prop Drill Pipe Inp Report'!AF704="X",1,IF('Prop Drill Pipe Inp Report'!AG704="X",1,IF('Prop Drill Pipe Inp Report'!AH704="X",1,IF('Prop Drill Pipe Inp Report'!AI704="X",1,IF('Prop Drill Pipe Inp Report'!AJ704="X",1,IF('Prop Drill Pipe Inp Report'!AK704="X",1,IF('Prop Drill Pipe Inp Report'!AL704="X",1,IF('Prop Drill Pipe Inp Report'!AM704="X",1,IF('Prop Drill Pipe Inp Report'!AN704="X",1,IF('Prop Drill Pipe Inp Report'!AO704="X",1,IF('Prop Drill Pipe Inp Report'!AP704="X",1,0)))))))))))))))))</f>
        <v>0</v>
      </c>
      <c r="J697">
        <f>IF('Prop Drill Pipe Inp Report'!AU704="X",1,IF('Prop Drill Pipe Inp Report'!AV704="X",1,IF('Prop Drill Pipe Inp Report'!AW704="X",1,IF('Prop Drill Pipe Inp Report'!AX704="X",1,IF('Prop Drill Pipe Inp Report'!AY704="X",1,IF('Prop Drill Pipe Inp Report'!AZ704="X",1,IF('Prop Drill Pipe Inp Report'!BA704="X",1,IF('Prop Drill Pipe Inp Report'!BB704="X",1,IF('Prop Drill Pipe Inp Report'!BC704="X",1,IF('Prop Drill Pipe Inp Report'!BD704="X",1,IF('Prop Drill Pipe Inp Report'!BE704="X",1,0)))))))))))</f>
        <v>0</v>
      </c>
    </row>
    <row r="698" spans="9:10" x14ac:dyDescent="0.25">
      <c r="I698">
        <f>IF('Prop Drill Pipe Inp Report'!Z705="X",1,IF('Prop Drill Pipe Inp Report'!AA705="X",1,IF('Prop Drill Pipe Inp Report'!AB705="X",1,IF('Prop Drill Pipe Inp Report'!AC705="X",1,IF('Prop Drill Pipe Inp Report'!AD705="X",1,IF('Prop Drill Pipe Inp Report'!AE705="X",1,IF('Prop Drill Pipe Inp Report'!AF705="X",1,IF('Prop Drill Pipe Inp Report'!AG705="X",1,IF('Prop Drill Pipe Inp Report'!AH705="X",1,IF('Prop Drill Pipe Inp Report'!AI705="X",1,IF('Prop Drill Pipe Inp Report'!AJ705="X",1,IF('Prop Drill Pipe Inp Report'!AK705="X",1,IF('Prop Drill Pipe Inp Report'!AL705="X",1,IF('Prop Drill Pipe Inp Report'!AM705="X",1,IF('Prop Drill Pipe Inp Report'!AN705="X",1,IF('Prop Drill Pipe Inp Report'!AO705="X",1,IF('Prop Drill Pipe Inp Report'!AP705="X",1,0)))))))))))))))))</f>
        <v>0</v>
      </c>
      <c r="J698">
        <f>IF('Prop Drill Pipe Inp Report'!AU705="X",1,IF('Prop Drill Pipe Inp Report'!AV705="X",1,IF('Prop Drill Pipe Inp Report'!AW705="X",1,IF('Prop Drill Pipe Inp Report'!AX705="X",1,IF('Prop Drill Pipe Inp Report'!AY705="X",1,IF('Prop Drill Pipe Inp Report'!AZ705="X",1,IF('Prop Drill Pipe Inp Report'!BA705="X",1,IF('Prop Drill Pipe Inp Report'!BB705="X",1,IF('Prop Drill Pipe Inp Report'!BC705="X",1,IF('Prop Drill Pipe Inp Report'!BD705="X",1,IF('Prop Drill Pipe Inp Report'!BE705="X",1,0)))))))))))</f>
        <v>0</v>
      </c>
    </row>
    <row r="699" spans="9:10" x14ac:dyDescent="0.25">
      <c r="I699">
        <f>IF('Prop Drill Pipe Inp Report'!Z706="X",1,IF('Prop Drill Pipe Inp Report'!AA706="X",1,IF('Prop Drill Pipe Inp Report'!AB706="X",1,IF('Prop Drill Pipe Inp Report'!AC706="X",1,IF('Prop Drill Pipe Inp Report'!AD706="X",1,IF('Prop Drill Pipe Inp Report'!AE706="X",1,IF('Prop Drill Pipe Inp Report'!AF706="X",1,IF('Prop Drill Pipe Inp Report'!AG706="X",1,IF('Prop Drill Pipe Inp Report'!AH706="X",1,IF('Prop Drill Pipe Inp Report'!AI706="X",1,IF('Prop Drill Pipe Inp Report'!AJ706="X",1,IF('Prop Drill Pipe Inp Report'!AK706="X",1,IF('Prop Drill Pipe Inp Report'!AL706="X",1,IF('Prop Drill Pipe Inp Report'!AM706="X",1,IF('Prop Drill Pipe Inp Report'!AN706="X",1,IF('Prop Drill Pipe Inp Report'!AO706="X",1,IF('Prop Drill Pipe Inp Report'!AP706="X",1,0)))))))))))))))))</f>
        <v>0</v>
      </c>
      <c r="J699">
        <f>IF('Prop Drill Pipe Inp Report'!AU706="X",1,IF('Prop Drill Pipe Inp Report'!AV706="X",1,IF('Prop Drill Pipe Inp Report'!AW706="X",1,IF('Prop Drill Pipe Inp Report'!AX706="X",1,IF('Prop Drill Pipe Inp Report'!AY706="X",1,IF('Prop Drill Pipe Inp Report'!AZ706="X",1,IF('Prop Drill Pipe Inp Report'!BA706="X",1,IF('Prop Drill Pipe Inp Report'!BB706="X",1,IF('Prop Drill Pipe Inp Report'!BC706="X",1,IF('Prop Drill Pipe Inp Report'!BD706="X",1,IF('Prop Drill Pipe Inp Report'!BE706="X",1,0)))))))))))</f>
        <v>0</v>
      </c>
    </row>
    <row r="700" spans="9:10" x14ac:dyDescent="0.25">
      <c r="I700">
        <f>IF('Prop Drill Pipe Inp Report'!Z707="X",1,IF('Prop Drill Pipe Inp Report'!AA707="X",1,IF('Prop Drill Pipe Inp Report'!AB707="X",1,IF('Prop Drill Pipe Inp Report'!AC707="X",1,IF('Prop Drill Pipe Inp Report'!AD707="X",1,IF('Prop Drill Pipe Inp Report'!AE707="X",1,IF('Prop Drill Pipe Inp Report'!AF707="X",1,IF('Prop Drill Pipe Inp Report'!AG707="X",1,IF('Prop Drill Pipe Inp Report'!AH707="X",1,IF('Prop Drill Pipe Inp Report'!AI707="X",1,IF('Prop Drill Pipe Inp Report'!AJ707="X",1,IF('Prop Drill Pipe Inp Report'!AK707="X",1,IF('Prop Drill Pipe Inp Report'!AL707="X",1,IF('Prop Drill Pipe Inp Report'!AM707="X",1,IF('Prop Drill Pipe Inp Report'!AN707="X",1,IF('Prop Drill Pipe Inp Report'!AO707="X",1,IF('Prop Drill Pipe Inp Report'!AP707="X",1,0)))))))))))))))))</f>
        <v>0</v>
      </c>
      <c r="J700">
        <f>IF('Prop Drill Pipe Inp Report'!AU707="X",1,IF('Prop Drill Pipe Inp Report'!AV707="X",1,IF('Prop Drill Pipe Inp Report'!AW707="X",1,IF('Prop Drill Pipe Inp Report'!AX707="X",1,IF('Prop Drill Pipe Inp Report'!AY707="X",1,IF('Prop Drill Pipe Inp Report'!AZ707="X",1,IF('Prop Drill Pipe Inp Report'!BA707="X",1,IF('Prop Drill Pipe Inp Report'!BB707="X",1,IF('Prop Drill Pipe Inp Report'!BC707="X",1,IF('Prop Drill Pipe Inp Report'!BD707="X",1,IF('Prop Drill Pipe Inp Report'!BE707="X",1,0)))))))))))</f>
        <v>0</v>
      </c>
    </row>
    <row r="701" spans="9:10" x14ac:dyDescent="0.25">
      <c r="I701">
        <f>IF('Prop Drill Pipe Inp Report'!Z708="X",1,IF('Prop Drill Pipe Inp Report'!AA708="X",1,IF('Prop Drill Pipe Inp Report'!AB708="X",1,IF('Prop Drill Pipe Inp Report'!AC708="X",1,IF('Prop Drill Pipe Inp Report'!AD708="X",1,IF('Prop Drill Pipe Inp Report'!AE708="X",1,IF('Prop Drill Pipe Inp Report'!AF708="X",1,IF('Prop Drill Pipe Inp Report'!AG708="X",1,IF('Prop Drill Pipe Inp Report'!AH708="X",1,IF('Prop Drill Pipe Inp Report'!AI708="X",1,IF('Prop Drill Pipe Inp Report'!AJ708="X",1,IF('Prop Drill Pipe Inp Report'!AK708="X",1,IF('Prop Drill Pipe Inp Report'!AL708="X",1,IF('Prop Drill Pipe Inp Report'!AM708="X",1,IF('Prop Drill Pipe Inp Report'!AN708="X",1,IF('Prop Drill Pipe Inp Report'!AO708="X",1,IF('Prop Drill Pipe Inp Report'!AP708="X",1,0)))))))))))))))))</f>
        <v>0</v>
      </c>
      <c r="J701">
        <f>IF('Prop Drill Pipe Inp Report'!AU708="X",1,IF('Prop Drill Pipe Inp Report'!AV708="X",1,IF('Prop Drill Pipe Inp Report'!AW708="X",1,IF('Prop Drill Pipe Inp Report'!AX708="X",1,IF('Prop Drill Pipe Inp Report'!AY708="X",1,IF('Prop Drill Pipe Inp Report'!AZ708="X",1,IF('Prop Drill Pipe Inp Report'!BA708="X",1,IF('Prop Drill Pipe Inp Report'!BB708="X",1,IF('Prop Drill Pipe Inp Report'!BC708="X",1,IF('Prop Drill Pipe Inp Report'!BD708="X",1,IF('Prop Drill Pipe Inp Report'!BE708="X",1,0)))))))))))</f>
        <v>0</v>
      </c>
    </row>
    <row r="702" spans="9:10" x14ac:dyDescent="0.25">
      <c r="I702">
        <f>IF('Prop Drill Pipe Inp Report'!Z709="X",1,IF('Prop Drill Pipe Inp Report'!AA709="X",1,IF('Prop Drill Pipe Inp Report'!AB709="X",1,IF('Prop Drill Pipe Inp Report'!AC709="X",1,IF('Prop Drill Pipe Inp Report'!AD709="X",1,IF('Prop Drill Pipe Inp Report'!AE709="X",1,IF('Prop Drill Pipe Inp Report'!AF709="X",1,IF('Prop Drill Pipe Inp Report'!AG709="X",1,IF('Prop Drill Pipe Inp Report'!AH709="X",1,IF('Prop Drill Pipe Inp Report'!AI709="X",1,IF('Prop Drill Pipe Inp Report'!AJ709="X",1,IF('Prop Drill Pipe Inp Report'!AK709="X",1,IF('Prop Drill Pipe Inp Report'!AL709="X",1,IF('Prop Drill Pipe Inp Report'!AM709="X",1,IF('Prop Drill Pipe Inp Report'!AN709="X",1,IF('Prop Drill Pipe Inp Report'!AO709="X",1,IF('Prop Drill Pipe Inp Report'!AP709="X",1,0)))))))))))))))))</f>
        <v>0</v>
      </c>
      <c r="J702">
        <f>IF('Prop Drill Pipe Inp Report'!AU709="X",1,IF('Prop Drill Pipe Inp Report'!AV709="X",1,IF('Prop Drill Pipe Inp Report'!AW709="X",1,IF('Prop Drill Pipe Inp Report'!AX709="X",1,IF('Prop Drill Pipe Inp Report'!AY709="X",1,IF('Prop Drill Pipe Inp Report'!AZ709="X",1,IF('Prop Drill Pipe Inp Report'!BA709="X",1,IF('Prop Drill Pipe Inp Report'!BB709="X",1,IF('Prop Drill Pipe Inp Report'!BC709="X",1,IF('Prop Drill Pipe Inp Report'!BD709="X",1,IF('Prop Drill Pipe Inp Report'!BE709="X",1,0)))))))))))</f>
        <v>0</v>
      </c>
    </row>
    <row r="703" spans="9:10" x14ac:dyDescent="0.25">
      <c r="I703">
        <f>IF('Prop Drill Pipe Inp Report'!Z710="X",1,IF('Prop Drill Pipe Inp Report'!AA710="X",1,IF('Prop Drill Pipe Inp Report'!AB710="X",1,IF('Prop Drill Pipe Inp Report'!AC710="X",1,IF('Prop Drill Pipe Inp Report'!AD710="X",1,IF('Prop Drill Pipe Inp Report'!AE710="X",1,IF('Prop Drill Pipe Inp Report'!AF710="X",1,IF('Prop Drill Pipe Inp Report'!AG710="X",1,IF('Prop Drill Pipe Inp Report'!AH710="X",1,IF('Prop Drill Pipe Inp Report'!AI710="X",1,IF('Prop Drill Pipe Inp Report'!AJ710="X",1,IF('Prop Drill Pipe Inp Report'!AK710="X",1,IF('Prop Drill Pipe Inp Report'!AL710="X",1,IF('Prop Drill Pipe Inp Report'!AM710="X",1,IF('Prop Drill Pipe Inp Report'!AN710="X",1,IF('Prop Drill Pipe Inp Report'!AO710="X",1,IF('Prop Drill Pipe Inp Report'!AP710="X",1,0)))))))))))))))))</f>
        <v>0</v>
      </c>
      <c r="J703">
        <f>IF('Prop Drill Pipe Inp Report'!AU710="X",1,IF('Prop Drill Pipe Inp Report'!AV710="X",1,IF('Prop Drill Pipe Inp Report'!AW710="X",1,IF('Prop Drill Pipe Inp Report'!AX710="X",1,IF('Prop Drill Pipe Inp Report'!AY710="X",1,IF('Prop Drill Pipe Inp Report'!AZ710="X",1,IF('Prop Drill Pipe Inp Report'!BA710="X",1,IF('Prop Drill Pipe Inp Report'!BB710="X",1,IF('Prop Drill Pipe Inp Report'!BC710="X",1,IF('Prop Drill Pipe Inp Report'!BD710="X",1,IF('Prop Drill Pipe Inp Report'!BE710="X",1,0)))))))))))</f>
        <v>0</v>
      </c>
    </row>
    <row r="704" spans="9:10" x14ac:dyDescent="0.25">
      <c r="I704">
        <f>IF('Prop Drill Pipe Inp Report'!Z711="X",1,IF('Prop Drill Pipe Inp Report'!AA711="X",1,IF('Prop Drill Pipe Inp Report'!AB711="X",1,IF('Prop Drill Pipe Inp Report'!AC711="X",1,IF('Prop Drill Pipe Inp Report'!AD711="X",1,IF('Prop Drill Pipe Inp Report'!AE711="X",1,IF('Prop Drill Pipe Inp Report'!AF711="X",1,IF('Prop Drill Pipe Inp Report'!AG711="X",1,IF('Prop Drill Pipe Inp Report'!AH711="X",1,IF('Prop Drill Pipe Inp Report'!AI711="X",1,IF('Prop Drill Pipe Inp Report'!AJ711="X",1,IF('Prop Drill Pipe Inp Report'!AK711="X",1,IF('Prop Drill Pipe Inp Report'!AL711="X",1,IF('Prop Drill Pipe Inp Report'!AM711="X",1,IF('Prop Drill Pipe Inp Report'!AN711="X",1,IF('Prop Drill Pipe Inp Report'!AO711="X",1,IF('Prop Drill Pipe Inp Report'!AP711="X",1,0)))))))))))))))))</f>
        <v>0</v>
      </c>
      <c r="J704">
        <f>IF('Prop Drill Pipe Inp Report'!AU711="X",1,IF('Prop Drill Pipe Inp Report'!AV711="X",1,IF('Prop Drill Pipe Inp Report'!AW711="X",1,IF('Prop Drill Pipe Inp Report'!AX711="X",1,IF('Prop Drill Pipe Inp Report'!AY711="X",1,IF('Prop Drill Pipe Inp Report'!AZ711="X",1,IF('Prop Drill Pipe Inp Report'!BA711="X",1,IF('Prop Drill Pipe Inp Report'!BB711="X",1,IF('Prop Drill Pipe Inp Report'!BC711="X",1,IF('Prop Drill Pipe Inp Report'!BD711="X",1,IF('Prop Drill Pipe Inp Report'!BE711="X",1,0)))))))))))</f>
        <v>0</v>
      </c>
    </row>
    <row r="705" spans="9:10" x14ac:dyDescent="0.25">
      <c r="I705">
        <f>IF('Prop Drill Pipe Inp Report'!Z712="X",1,IF('Prop Drill Pipe Inp Report'!AA712="X",1,IF('Prop Drill Pipe Inp Report'!AB712="X",1,IF('Prop Drill Pipe Inp Report'!AC712="X",1,IF('Prop Drill Pipe Inp Report'!AD712="X",1,IF('Prop Drill Pipe Inp Report'!AE712="X",1,IF('Prop Drill Pipe Inp Report'!AF712="X",1,IF('Prop Drill Pipe Inp Report'!AG712="X",1,IF('Prop Drill Pipe Inp Report'!AH712="X",1,IF('Prop Drill Pipe Inp Report'!AI712="X",1,IF('Prop Drill Pipe Inp Report'!AJ712="X",1,IF('Prop Drill Pipe Inp Report'!AK712="X",1,IF('Prop Drill Pipe Inp Report'!AL712="X",1,IF('Prop Drill Pipe Inp Report'!AM712="X",1,IF('Prop Drill Pipe Inp Report'!AN712="X",1,IF('Prop Drill Pipe Inp Report'!AO712="X",1,IF('Prop Drill Pipe Inp Report'!AP712="X",1,0)))))))))))))))))</f>
        <v>0</v>
      </c>
      <c r="J705">
        <f>IF('Prop Drill Pipe Inp Report'!AU712="X",1,IF('Prop Drill Pipe Inp Report'!AV712="X",1,IF('Prop Drill Pipe Inp Report'!AW712="X",1,IF('Prop Drill Pipe Inp Report'!AX712="X",1,IF('Prop Drill Pipe Inp Report'!AY712="X",1,IF('Prop Drill Pipe Inp Report'!AZ712="X",1,IF('Prop Drill Pipe Inp Report'!BA712="X",1,IF('Prop Drill Pipe Inp Report'!BB712="X",1,IF('Prop Drill Pipe Inp Report'!BC712="X",1,IF('Prop Drill Pipe Inp Report'!BD712="X",1,IF('Prop Drill Pipe Inp Report'!BE712="X",1,0)))))))))))</f>
        <v>0</v>
      </c>
    </row>
    <row r="706" spans="9:10" x14ac:dyDescent="0.25">
      <c r="I706">
        <f>IF('Prop Drill Pipe Inp Report'!Z713="X",1,IF('Prop Drill Pipe Inp Report'!AA713="X",1,IF('Prop Drill Pipe Inp Report'!AB713="X",1,IF('Prop Drill Pipe Inp Report'!AC713="X",1,IF('Prop Drill Pipe Inp Report'!AD713="X",1,IF('Prop Drill Pipe Inp Report'!AE713="X",1,IF('Prop Drill Pipe Inp Report'!AF713="X",1,IF('Prop Drill Pipe Inp Report'!AG713="X",1,IF('Prop Drill Pipe Inp Report'!AH713="X",1,IF('Prop Drill Pipe Inp Report'!AI713="X",1,IF('Prop Drill Pipe Inp Report'!AJ713="X",1,IF('Prop Drill Pipe Inp Report'!AK713="X",1,IF('Prop Drill Pipe Inp Report'!AL713="X",1,IF('Prop Drill Pipe Inp Report'!AM713="X",1,IF('Prop Drill Pipe Inp Report'!AN713="X",1,IF('Prop Drill Pipe Inp Report'!AO713="X",1,IF('Prop Drill Pipe Inp Report'!AP713="X",1,0)))))))))))))))))</f>
        <v>0</v>
      </c>
      <c r="J706">
        <f>IF('Prop Drill Pipe Inp Report'!AU713="X",1,IF('Prop Drill Pipe Inp Report'!AV713="X",1,IF('Prop Drill Pipe Inp Report'!AW713="X",1,IF('Prop Drill Pipe Inp Report'!AX713="X",1,IF('Prop Drill Pipe Inp Report'!AY713="X",1,IF('Prop Drill Pipe Inp Report'!AZ713="X",1,IF('Prop Drill Pipe Inp Report'!BA713="X",1,IF('Prop Drill Pipe Inp Report'!BB713="X",1,IF('Prop Drill Pipe Inp Report'!BC713="X",1,IF('Prop Drill Pipe Inp Report'!BD713="X",1,IF('Prop Drill Pipe Inp Report'!BE713="X",1,0)))))))))))</f>
        <v>0</v>
      </c>
    </row>
    <row r="707" spans="9:10" x14ac:dyDescent="0.25">
      <c r="I707">
        <f>IF('Prop Drill Pipe Inp Report'!Z714="X",1,IF('Prop Drill Pipe Inp Report'!AA714="X",1,IF('Prop Drill Pipe Inp Report'!AB714="X",1,IF('Prop Drill Pipe Inp Report'!AC714="X",1,IF('Prop Drill Pipe Inp Report'!AD714="X",1,IF('Prop Drill Pipe Inp Report'!AE714="X",1,IF('Prop Drill Pipe Inp Report'!AF714="X",1,IF('Prop Drill Pipe Inp Report'!AG714="X",1,IF('Prop Drill Pipe Inp Report'!AH714="X",1,IF('Prop Drill Pipe Inp Report'!AI714="X",1,IF('Prop Drill Pipe Inp Report'!AJ714="X",1,IF('Prop Drill Pipe Inp Report'!AK714="X",1,IF('Prop Drill Pipe Inp Report'!AL714="X",1,IF('Prop Drill Pipe Inp Report'!AM714="X",1,IF('Prop Drill Pipe Inp Report'!AN714="X",1,IF('Prop Drill Pipe Inp Report'!AO714="X",1,IF('Prop Drill Pipe Inp Report'!AP714="X",1,0)))))))))))))))))</f>
        <v>0</v>
      </c>
      <c r="J707">
        <f>IF('Prop Drill Pipe Inp Report'!AU714="X",1,IF('Prop Drill Pipe Inp Report'!AV714="X",1,IF('Prop Drill Pipe Inp Report'!AW714="X",1,IF('Prop Drill Pipe Inp Report'!AX714="X",1,IF('Prop Drill Pipe Inp Report'!AY714="X",1,IF('Prop Drill Pipe Inp Report'!AZ714="X",1,IF('Prop Drill Pipe Inp Report'!BA714="X",1,IF('Prop Drill Pipe Inp Report'!BB714="X",1,IF('Prop Drill Pipe Inp Report'!BC714="X",1,IF('Prop Drill Pipe Inp Report'!BD714="X",1,IF('Prop Drill Pipe Inp Report'!BE714="X",1,0)))))))))))</f>
        <v>0</v>
      </c>
    </row>
    <row r="708" spans="9:10" x14ac:dyDescent="0.25">
      <c r="I708">
        <f>IF('Prop Drill Pipe Inp Report'!Z715="X",1,IF('Prop Drill Pipe Inp Report'!AA715="X",1,IF('Prop Drill Pipe Inp Report'!AB715="X",1,IF('Prop Drill Pipe Inp Report'!AC715="X",1,IF('Prop Drill Pipe Inp Report'!AD715="X",1,IF('Prop Drill Pipe Inp Report'!AE715="X",1,IF('Prop Drill Pipe Inp Report'!AF715="X",1,IF('Prop Drill Pipe Inp Report'!AG715="X",1,IF('Prop Drill Pipe Inp Report'!AH715="X",1,IF('Prop Drill Pipe Inp Report'!AI715="X",1,IF('Prop Drill Pipe Inp Report'!AJ715="X",1,IF('Prop Drill Pipe Inp Report'!AK715="X",1,IF('Prop Drill Pipe Inp Report'!AL715="X",1,IF('Prop Drill Pipe Inp Report'!AM715="X",1,IF('Prop Drill Pipe Inp Report'!AN715="X",1,IF('Prop Drill Pipe Inp Report'!AO715="X",1,IF('Prop Drill Pipe Inp Report'!AP715="X",1,0)))))))))))))))))</f>
        <v>0</v>
      </c>
      <c r="J708">
        <f>IF('Prop Drill Pipe Inp Report'!AU715="X",1,IF('Prop Drill Pipe Inp Report'!AV715="X",1,IF('Prop Drill Pipe Inp Report'!AW715="X",1,IF('Prop Drill Pipe Inp Report'!AX715="X",1,IF('Prop Drill Pipe Inp Report'!AY715="X",1,IF('Prop Drill Pipe Inp Report'!AZ715="X",1,IF('Prop Drill Pipe Inp Report'!BA715="X",1,IF('Prop Drill Pipe Inp Report'!BB715="X",1,IF('Prop Drill Pipe Inp Report'!BC715="X",1,IF('Prop Drill Pipe Inp Report'!BD715="X",1,IF('Prop Drill Pipe Inp Report'!BE715="X",1,0)))))))))))</f>
        <v>0</v>
      </c>
    </row>
    <row r="709" spans="9:10" x14ac:dyDescent="0.25">
      <c r="I709">
        <f>IF('Prop Drill Pipe Inp Report'!Z716="X",1,IF('Prop Drill Pipe Inp Report'!AA716="X",1,IF('Prop Drill Pipe Inp Report'!AB716="X",1,IF('Prop Drill Pipe Inp Report'!AC716="X",1,IF('Prop Drill Pipe Inp Report'!AD716="X",1,IF('Prop Drill Pipe Inp Report'!AE716="X",1,IF('Prop Drill Pipe Inp Report'!AF716="X",1,IF('Prop Drill Pipe Inp Report'!AG716="X",1,IF('Prop Drill Pipe Inp Report'!AH716="X",1,IF('Prop Drill Pipe Inp Report'!AI716="X",1,IF('Prop Drill Pipe Inp Report'!AJ716="X",1,IF('Prop Drill Pipe Inp Report'!AK716="X",1,IF('Prop Drill Pipe Inp Report'!AL716="X",1,IF('Prop Drill Pipe Inp Report'!AM716="X",1,IF('Prop Drill Pipe Inp Report'!AN716="X",1,IF('Prop Drill Pipe Inp Report'!AO716="X",1,IF('Prop Drill Pipe Inp Report'!AP716="X",1,0)))))))))))))))))</f>
        <v>0</v>
      </c>
      <c r="J709">
        <f>IF('Prop Drill Pipe Inp Report'!AU716="X",1,IF('Prop Drill Pipe Inp Report'!AV716="X",1,IF('Prop Drill Pipe Inp Report'!AW716="X",1,IF('Prop Drill Pipe Inp Report'!AX716="X",1,IF('Prop Drill Pipe Inp Report'!AY716="X",1,IF('Prop Drill Pipe Inp Report'!AZ716="X",1,IF('Prop Drill Pipe Inp Report'!BA716="X",1,IF('Prop Drill Pipe Inp Report'!BB716="X",1,IF('Prop Drill Pipe Inp Report'!BC716="X",1,IF('Prop Drill Pipe Inp Report'!BD716="X",1,IF('Prop Drill Pipe Inp Report'!BE716="X",1,0)))))))))))</f>
        <v>0</v>
      </c>
    </row>
    <row r="710" spans="9:10" x14ac:dyDescent="0.25">
      <c r="I710">
        <f>IF('Prop Drill Pipe Inp Report'!Z717="X",1,IF('Prop Drill Pipe Inp Report'!AA717="X",1,IF('Prop Drill Pipe Inp Report'!AB717="X",1,IF('Prop Drill Pipe Inp Report'!AC717="X",1,IF('Prop Drill Pipe Inp Report'!AD717="X",1,IF('Prop Drill Pipe Inp Report'!AE717="X",1,IF('Prop Drill Pipe Inp Report'!AF717="X",1,IF('Prop Drill Pipe Inp Report'!AG717="X",1,IF('Prop Drill Pipe Inp Report'!AH717="X",1,IF('Prop Drill Pipe Inp Report'!AI717="X",1,IF('Prop Drill Pipe Inp Report'!AJ717="X",1,IF('Prop Drill Pipe Inp Report'!AK717="X",1,IF('Prop Drill Pipe Inp Report'!AL717="X",1,IF('Prop Drill Pipe Inp Report'!AM717="X",1,IF('Prop Drill Pipe Inp Report'!AN717="X",1,IF('Prop Drill Pipe Inp Report'!AO717="X",1,IF('Prop Drill Pipe Inp Report'!AP717="X",1,0)))))))))))))))))</f>
        <v>0</v>
      </c>
      <c r="J710">
        <f>IF('Prop Drill Pipe Inp Report'!AU717="X",1,IF('Prop Drill Pipe Inp Report'!AV717="X",1,IF('Prop Drill Pipe Inp Report'!AW717="X",1,IF('Prop Drill Pipe Inp Report'!AX717="X",1,IF('Prop Drill Pipe Inp Report'!AY717="X",1,IF('Prop Drill Pipe Inp Report'!AZ717="X",1,IF('Prop Drill Pipe Inp Report'!BA717="X",1,IF('Prop Drill Pipe Inp Report'!BB717="X",1,IF('Prop Drill Pipe Inp Report'!BC717="X",1,IF('Prop Drill Pipe Inp Report'!BD717="X",1,IF('Prop Drill Pipe Inp Report'!BE717="X",1,0)))))))))))</f>
        <v>0</v>
      </c>
    </row>
    <row r="711" spans="9:10" x14ac:dyDescent="0.25">
      <c r="I711">
        <f>IF('Prop Drill Pipe Inp Report'!Z718="X",1,IF('Prop Drill Pipe Inp Report'!AA718="X",1,IF('Prop Drill Pipe Inp Report'!AB718="X",1,IF('Prop Drill Pipe Inp Report'!AC718="X",1,IF('Prop Drill Pipe Inp Report'!AD718="X",1,IF('Prop Drill Pipe Inp Report'!AE718="X",1,IF('Prop Drill Pipe Inp Report'!AF718="X",1,IF('Prop Drill Pipe Inp Report'!AG718="X",1,IF('Prop Drill Pipe Inp Report'!AH718="X",1,IF('Prop Drill Pipe Inp Report'!AI718="X",1,IF('Prop Drill Pipe Inp Report'!AJ718="X",1,IF('Prop Drill Pipe Inp Report'!AK718="X",1,IF('Prop Drill Pipe Inp Report'!AL718="X",1,IF('Prop Drill Pipe Inp Report'!AM718="X",1,IF('Prop Drill Pipe Inp Report'!AN718="X",1,IF('Prop Drill Pipe Inp Report'!AO718="X",1,IF('Prop Drill Pipe Inp Report'!AP718="X",1,0)))))))))))))))))</f>
        <v>0</v>
      </c>
      <c r="J711">
        <f>IF('Prop Drill Pipe Inp Report'!AU718="X",1,IF('Prop Drill Pipe Inp Report'!AV718="X",1,IF('Prop Drill Pipe Inp Report'!AW718="X",1,IF('Prop Drill Pipe Inp Report'!AX718="X",1,IF('Prop Drill Pipe Inp Report'!AY718="X",1,IF('Prop Drill Pipe Inp Report'!AZ718="X",1,IF('Prop Drill Pipe Inp Report'!BA718="X",1,IF('Prop Drill Pipe Inp Report'!BB718="X",1,IF('Prop Drill Pipe Inp Report'!BC718="X",1,IF('Prop Drill Pipe Inp Report'!BD718="X",1,IF('Prop Drill Pipe Inp Report'!BE718="X",1,0)))))))))))</f>
        <v>0</v>
      </c>
    </row>
    <row r="712" spans="9:10" x14ac:dyDescent="0.25">
      <c r="I712">
        <f>IF('Prop Drill Pipe Inp Report'!Z719="X",1,IF('Prop Drill Pipe Inp Report'!AA719="X",1,IF('Prop Drill Pipe Inp Report'!AB719="X",1,IF('Prop Drill Pipe Inp Report'!AC719="X",1,IF('Prop Drill Pipe Inp Report'!AD719="X",1,IF('Prop Drill Pipe Inp Report'!AE719="X",1,IF('Prop Drill Pipe Inp Report'!AF719="X",1,IF('Prop Drill Pipe Inp Report'!AG719="X",1,IF('Prop Drill Pipe Inp Report'!AH719="X",1,IF('Prop Drill Pipe Inp Report'!AI719="X",1,IF('Prop Drill Pipe Inp Report'!AJ719="X",1,IF('Prop Drill Pipe Inp Report'!AK719="X",1,IF('Prop Drill Pipe Inp Report'!AL719="X",1,IF('Prop Drill Pipe Inp Report'!AM719="X",1,IF('Prop Drill Pipe Inp Report'!AN719="X",1,IF('Prop Drill Pipe Inp Report'!AO719="X",1,IF('Prop Drill Pipe Inp Report'!AP719="X",1,0)))))))))))))))))</f>
        <v>0</v>
      </c>
      <c r="J712">
        <f>IF('Prop Drill Pipe Inp Report'!AU719="X",1,IF('Prop Drill Pipe Inp Report'!AV719="X",1,IF('Prop Drill Pipe Inp Report'!AW719="X",1,IF('Prop Drill Pipe Inp Report'!AX719="X",1,IF('Prop Drill Pipe Inp Report'!AY719="X",1,IF('Prop Drill Pipe Inp Report'!AZ719="X",1,IF('Prop Drill Pipe Inp Report'!BA719="X",1,IF('Prop Drill Pipe Inp Report'!BB719="X",1,IF('Prop Drill Pipe Inp Report'!BC719="X",1,IF('Prop Drill Pipe Inp Report'!BD719="X",1,IF('Prop Drill Pipe Inp Report'!BE719="X",1,0)))))))))))</f>
        <v>0</v>
      </c>
    </row>
    <row r="713" spans="9:10" x14ac:dyDescent="0.25">
      <c r="I713">
        <f>IF('Prop Drill Pipe Inp Report'!Z720="X",1,IF('Prop Drill Pipe Inp Report'!AA720="X",1,IF('Prop Drill Pipe Inp Report'!AB720="X",1,IF('Prop Drill Pipe Inp Report'!AC720="X",1,IF('Prop Drill Pipe Inp Report'!AD720="X",1,IF('Prop Drill Pipe Inp Report'!AE720="X",1,IF('Prop Drill Pipe Inp Report'!AF720="X",1,IF('Prop Drill Pipe Inp Report'!AG720="X",1,IF('Prop Drill Pipe Inp Report'!AH720="X",1,IF('Prop Drill Pipe Inp Report'!AI720="X",1,IF('Prop Drill Pipe Inp Report'!AJ720="X",1,IF('Prop Drill Pipe Inp Report'!AK720="X",1,IF('Prop Drill Pipe Inp Report'!AL720="X",1,IF('Prop Drill Pipe Inp Report'!AM720="X",1,IF('Prop Drill Pipe Inp Report'!AN720="X",1,IF('Prop Drill Pipe Inp Report'!AO720="X",1,IF('Prop Drill Pipe Inp Report'!AP720="X",1,0)))))))))))))))))</f>
        <v>0</v>
      </c>
      <c r="J713">
        <f>IF('Prop Drill Pipe Inp Report'!AU720="X",1,IF('Prop Drill Pipe Inp Report'!AV720="X",1,IF('Prop Drill Pipe Inp Report'!AW720="X",1,IF('Prop Drill Pipe Inp Report'!AX720="X",1,IF('Prop Drill Pipe Inp Report'!AY720="X",1,IF('Prop Drill Pipe Inp Report'!AZ720="X",1,IF('Prop Drill Pipe Inp Report'!BA720="X",1,IF('Prop Drill Pipe Inp Report'!BB720="X",1,IF('Prop Drill Pipe Inp Report'!BC720="X",1,IF('Prop Drill Pipe Inp Report'!BD720="X",1,IF('Prop Drill Pipe Inp Report'!BE720="X",1,0)))))))))))</f>
        <v>0</v>
      </c>
    </row>
    <row r="714" spans="9:10" x14ac:dyDescent="0.25">
      <c r="I714">
        <f>IF('Prop Drill Pipe Inp Report'!Z721="X",1,IF('Prop Drill Pipe Inp Report'!AA721="X",1,IF('Prop Drill Pipe Inp Report'!AB721="X",1,IF('Prop Drill Pipe Inp Report'!AC721="X",1,IF('Prop Drill Pipe Inp Report'!AD721="X",1,IF('Prop Drill Pipe Inp Report'!AE721="X",1,IF('Prop Drill Pipe Inp Report'!AF721="X",1,IF('Prop Drill Pipe Inp Report'!AG721="X",1,IF('Prop Drill Pipe Inp Report'!AH721="X",1,IF('Prop Drill Pipe Inp Report'!AI721="X",1,IF('Prop Drill Pipe Inp Report'!AJ721="X",1,IF('Prop Drill Pipe Inp Report'!AK721="X",1,IF('Prop Drill Pipe Inp Report'!AL721="X",1,IF('Prop Drill Pipe Inp Report'!AM721="X",1,IF('Prop Drill Pipe Inp Report'!AN721="X",1,IF('Prop Drill Pipe Inp Report'!AO721="X",1,IF('Prop Drill Pipe Inp Report'!AP721="X",1,0)))))))))))))))))</f>
        <v>0</v>
      </c>
      <c r="J714">
        <f>IF('Prop Drill Pipe Inp Report'!AU721="X",1,IF('Prop Drill Pipe Inp Report'!AV721="X",1,IF('Prop Drill Pipe Inp Report'!AW721="X",1,IF('Prop Drill Pipe Inp Report'!AX721="X",1,IF('Prop Drill Pipe Inp Report'!AY721="X",1,IF('Prop Drill Pipe Inp Report'!AZ721="X",1,IF('Prop Drill Pipe Inp Report'!BA721="X",1,IF('Prop Drill Pipe Inp Report'!BB721="X",1,IF('Prop Drill Pipe Inp Report'!BC721="X",1,IF('Prop Drill Pipe Inp Report'!BD721="X",1,IF('Prop Drill Pipe Inp Report'!BE721="X",1,0)))))))))))</f>
        <v>0</v>
      </c>
    </row>
    <row r="715" spans="9:10" x14ac:dyDescent="0.25">
      <c r="I715">
        <f>IF('Prop Drill Pipe Inp Report'!Z722="X",1,IF('Prop Drill Pipe Inp Report'!AA722="X",1,IF('Prop Drill Pipe Inp Report'!AB722="X",1,IF('Prop Drill Pipe Inp Report'!AC722="X",1,IF('Prop Drill Pipe Inp Report'!AD722="X",1,IF('Prop Drill Pipe Inp Report'!AE722="X",1,IF('Prop Drill Pipe Inp Report'!AF722="X",1,IF('Prop Drill Pipe Inp Report'!AG722="X",1,IF('Prop Drill Pipe Inp Report'!AH722="X",1,IF('Prop Drill Pipe Inp Report'!AI722="X",1,IF('Prop Drill Pipe Inp Report'!AJ722="X",1,IF('Prop Drill Pipe Inp Report'!AK722="X",1,IF('Prop Drill Pipe Inp Report'!AL722="X",1,IF('Prop Drill Pipe Inp Report'!AM722="X",1,IF('Prop Drill Pipe Inp Report'!AN722="X",1,IF('Prop Drill Pipe Inp Report'!AO722="X",1,IF('Prop Drill Pipe Inp Report'!AP722="X",1,0)))))))))))))))))</f>
        <v>0</v>
      </c>
      <c r="J715">
        <f>IF('Prop Drill Pipe Inp Report'!AU722="X",1,IF('Prop Drill Pipe Inp Report'!AV722="X",1,IF('Prop Drill Pipe Inp Report'!AW722="X",1,IF('Prop Drill Pipe Inp Report'!AX722="X",1,IF('Prop Drill Pipe Inp Report'!AY722="X",1,IF('Prop Drill Pipe Inp Report'!AZ722="X",1,IF('Prop Drill Pipe Inp Report'!BA722="X",1,IF('Prop Drill Pipe Inp Report'!BB722="X",1,IF('Prop Drill Pipe Inp Report'!BC722="X",1,IF('Prop Drill Pipe Inp Report'!BD722="X",1,IF('Prop Drill Pipe Inp Report'!BE722="X",1,0)))))))))))</f>
        <v>0</v>
      </c>
    </row>
    <row r="716" spans="9:10" x14ac:dyDescent="0.25">
      <c r="I716">
        <f>IF('Prop Drill Pipe Inp Report'!Z723="X",1,IF('Prop Drill Pipe Inp Report'!AA723="X",1,IF('Prop Drill Pipe Inp Report'!AB723="X",1,IF('Prop Drill Pipe Inp Report'!AC723="X",1,IF('Prop Drill Pipe Inp Report'!AD723="X",1,IF('Prop Drill Pipe Inp Report'!AE723="X",1,IF('Prop Drill Pipe Inp Report'!AF723="X",1,IF('Prop Drill Pipe Inp Report'!AG723="X",1,IF('Prop Drill Pipe Inp Report'!AH723="X",1,IF('Prop Drill Pipe Inp Report'!AI723="X",1,IF('Prop Drill Pipe Inp Report'!AJ723="X",1,IF('Prop Drill Pipe Inp Report'!AK723="X",1,IF('Prop Drill Pipe Inp Report'!AL723="X",1,IF('Prop Drill Pipe Inp Report'!AM723="X",1,IF('Prop Drill Pipe Inp Report'!AN723="X",1,IF('Prop Drill Pipe Inp Report'!AO723="X",1,IF('Prop Drill Pipe Inp Report'!AP723="X",1,0)))))))))))))))))</f>
        <v>0</v>
      </c>
      <c r="J716">
        <f>IF('Prop Drill Pipe Inp Report'!AU723="X",1,IF('Prop Drill Pipe Inp Report'!AV723="X",1,IF('Prop Drill Pipe Inp Report'!AW723="X",1,IF('Prop Drill Pipe Inp Report'!AX723="X",1,IF('Prop Drill Pipe Inp Report'!AY723="X",1,IF('Prop Drill Pipe Inp Report'!AZ723="X",1,IF('Prop Drill Pipe Inp Report'!BA723="X",1,IF('Prop Drill Pipe Inp Report'!BB723="X",1,IF('Prop Drill Pipe Inp Report'!BC723="X",1,IF('Prop Drill Pipe Inp Report'!BD723="X",1,IF('Prop Drill Pipe Inp Report'!BE723="X",1,0)))))))))))</f>
        <v>0</v>
      </c>
    </row>
    <row r="717" spans="9:10" x14ac:dyDescent="0.25">
      <c r="I717">
        <f>IF('Prop Drill Pipe Inp Report'!Z724="X",1,IF('Prop Drill Pipe Inp Report'!AA724="X",1,IF('Prop Drill Pipe Inp Report'!AB724="X",1,IF('Prop Drill Pipe Inp Report'!AC724="X",1,IF('Prop Drill Pipe Inp Report'!AD724="X",1,IF('Prop Drill Pipe Inp Report'!AE724="X",1,IF('Prop Drill Pipe Inp Report'!AF724="X",1,IF('Prop Drill Pipe Inp Report'!AG724="X",1,IF('Prop Drill Pipe Inp Report'!AH724="X",1,IF('Prop Drill Pipe Inp Report'!AI724="X",1,IF('Prop Drill Pipe Inp Report'!AJ724="X",1,IF('Prop Drill Pipe Inp Report'!AK724="X",1,IF('Prop Drill Pipe Inp Report'!AL724="X",1,IF('Prop Drill Pipe Inp Report'!AM724="X",1,IF('Prop Drill Pipe Inp Report'!AN724="X",1,IF('Prop Drill Pipe Inp Report'!AO724="X",1,IF('Prop Drill Pipe Inp Report'!AP724="X",1,0)))))))))))))))))</f>
        <v>0</v>
      </c>
      <c r="J717">
        <f>IF('Prop Drill Pipe Inp Report'!AU724="X",1,IF('Prop Drill Pipe Inp Report'!AV724="X",1,IF('Prop Drill Pipe Inp Report'!AW724="X",1,IF('Prop Drill Pipe Inp Report'!AX724="X",1,IF('Prop Drill Pipe Inp Report'!AY724="X",1,IF('Prop Drill Pipe Inp Report'!AZ724="X",1,IF('Prop Drill Pipe Inp Report'!BA724="X",1,IF('Prop Drill Pipe Inp Report'!BB724="X",1,IF('Prop Drill Pipe Inp Report'!BC724="X",1,IF('Prop Drill Pipe Inp Report'!BD724="X",1,IF('Prop Drill Pipe Inp Report'!BE724="X",1,0)))))))))))</f>
        <v>0</v>
      </c>
    </row>
    <row r="718" spans="9:10" x14ac:dyDescent="0.25">
      <c r="I718">
        <f>IF('Prop Drill Pipe Inp Report'!Z725="X",1,IF('Prop Drill Pipe Inp Report'!AA725="X",1,IF('Prop Drill Pipe Inp Report'!AB725="X",1,IF('Prop Drill Pipe Inp Report'!AC725="X",1,IF('Prop Drill Pipe Inp Report'!AD725="X",1,IF('Prop Drill Pipe Inp Report'!AE725="X",1,IF('Prop Drill Pipe Inp Report'!AF725="X",1,IF('Prop Drill Pipe Inp Report'!AG725="X",1,IF('Prop Drill Pipe Inp Report'!AH725="X",1,IF('Prop Drill Pipe Inp Report'!AI725="X",1,IF('Prop Drill Pipe Inp Report'!AJ725="X",1,IF('Prop Drill Pipe Inp Report'!AK725="X",1,IF('Prop Drill Pipe Inp Report'!AL725="X",1,IF('Prop Drill Pipe Inp Report'!AM725="X",1,IF('Prop Drill Pipe Inp Report'!AN725="X",1,IF('Prop Drill Pipe Inp Report'!AO725="X",1,IF('Prop Drill Pipe Inp Report'!AP725="X",1,0)))))))))))))))))</f>
        <v>0</v>
      </c>
      <c r="J718">
        <f>IF('Prop Drill Pipe Inp Report'!AU725="X",1,IF('Prop Drill Pipe Inp Report'!AV725="X",1,IF('Prop Drill Pipe Inp Report'!AW725="X",1,IF('Prop Drill Pipe Inp Report'!AX725="X",1,IF('Prop Drill Pipe Inp Report'!AY725="X",1,IF('Prop Drill Pipe Inp Report'!AZ725="X",1,IF('Prop Drill Pipe Inp Report'!BA725="X",1,IF('Prop Drill Pipe Inp Report'!BB725="X",1,IF('Prop Drill Pipe Inp Report'!BC725="X",1,IF('Prop Drill Pipe Inp Report'!BD725="X",1,IF('Prop Drill Pipe Inp Report'!BE725="X",1,0)))))))))))</f>
        <v>0</v>
      </c>
    </row>
    <row r="719" spans="9:10" x14ac:dyDescent="0.25">
      <c r="I719">
        <f>IF('Prop Drill Pipe Inp Report'!Z726="X",1,IF('Prop Drill Pipe Inp Report'!AA726="X",1,IF('Prop Drill Pipe Inp Report'!AB726="X",1,IF('Prop Drill Pipe Inp Report'!AC726="X",1,IF('Prop Drill Pipe Inp Report'!AD726="X",1,IF('Prop Drill Pipe Inp Report'!AE726="X",1,IF('Prop Drill Pipe Inp Report'!AF726="X",1,IF('Prop Drill Pipe Inp Report'!AG726="X",1,IF('Prop Drill Pipe Inp Report'!AH726="X",1,IF('Prop Drill Pipe Inp Report'!AI726="X",1,IF('Prop Drill Pipe Inp Report'!AJ726="X",1,IF('Prop Drill Pipe Inp Report'!AK726="X",1,IF('Prop Drill Pipe Inp Report'!AL726="X",1,IF('Prop Drill Pipe Inp Report'!AM726="X",1,IF('Prop Drill Pipe Inp Report'!AN726="X",1,IF('Prop Drill Pipe Inp Report'!AO726="X",1,IF('Prop Drill Pipe Inp Report'!AP726="X",1,0)))))))))))))))))</f>
        <v>0</v>
      </c>
      <c r="J719">
        <f>IF('Prop Drill Pipe Inp Report'!AU726="X",1,IF('Prop Drill Pipe Inp Report'!AV726="X",1,IF('Prop Drill Pipe Inp Report'!AW726="X",1,IF('Prop Drill Pipe Inp Report'!AX726="X",1,IF('Prop Drill Pipe Inp Report'!AY726="X",1,IF('Prop Drill Pipe Inp Report'!AZ726="X",1,IF('Prop Drill Pipe Inp Report'!BA726="X",1,IF('Prop Drill Pipe Inp Report'!BB726="X",1,IF('Prop Drill Pipe Inp Report'!BC726="X",1,IF('Prop Drill Pipe Inp Report'!BD726="X",1,IF('Prop Drill Pipe Inp Report'!BE726="X",1,0)))))))))))</f>
        <v>0</v>
      </c>
    </row>
    <row r="720" spans="9:10" x14ac:dyDescent="0.25">
      <c r="I720">
        <f>IF('Prop Drill Pipe Inp Report'!Z727="X",1,IF('Prop Drill Pipe Inp Report'!AA727="X",1,IF('Prop Drill Pipe Inp Report'!AB727="X",1,IF('Prop Drill Pipe Inp Report'!AC727="X",1,IF('Prop Drill Pipe Inp Report'!AD727="X",1,IF('Prop Drill Pipe Inp Report'!AE727="X",1,IF('Prop Drill Pipe Inp Report'!AF727="X",1,IF('Prop Drill Pipe Inp Report'!AG727="X",1,IF('Prop Drill Pipe Inp Report'!AH727="X",1,IF('Prop Drill Pipe Inp Report'!AI727="X",1,IF('Prop Drill Pipe Inp Report'!AJ727="X",1,IF('Prop Drill Pipe Inp Report'!AK727="X",1,IF('Prop Drill Pipe Inp Report'!AL727="X",1,IF('Prop Drill Pipe Inp Report'!AM727="X",1,IF('Prop Drill Pipe Inp Report'!AN727="X",1,IF('Prop Drill Pipe Inp Report'!AO727="X",1,IF('Prop Drill Pipe Inp Report'!AP727="X",1,0)))))))))))))))))</f>
        <v>0</v>
      </c>
      <c r="J720">
        <f>IF('Prop Drill Pipe Inp Report'!AU727="X",1,IF('Prop Drill Pipe Inp Report'!AV727="X",1,IF('Prop Drill Pipe Inp Report'!AW727="X",1,IF('Prop Drill Pipe Inp Report'!AX727="X",1,IF('Prop Drill Pipe Inp Report'!AY727="X",1,IF('Prop Drill Pipe Inp Report'!AZ727="X",1,IF('Prop Drill Pipe Inp Report'!BA727="X",1,IF('Prop Drill Pipe Inp Report'!BB727="X",1,IF('Prop Drill Pipe Inp Report'!BC727="X",1,IF('Prop Drill Pipe Inp Report'!BD727="X",1,IF('Prop Drill Pipe Inp Report'!BE727="X",1,0)))))))))))</f>
        <v>0</v>
      </c>
    </row>
    <row r="721" spans="9:10" x14ac:dyDescent="0.25">
      <c r="I721">
        <f>IF('Prop Drill Pipe Inp Report'!Z728="X",1,IF('Prop Drill Pipe Inp Report'!AA728="X",1,IF('Prop Drill Pipe Inp Report'!AB728="X",1,IF('Prop Drill Pipe Inp Report'!AC728="X",1,IF('Prop Drill Pipe Inp Report'!AD728="X",1,IF('Prop Drill Pipe Inp Report'!AE728="X",1,IF('Prop Drill Pipe Inp Report'!AF728="X",1,IF('Prop Drill Pipe Inp Report'!AG728="X",1,IF('Prop Drill Pipe Inp Report'!AH728="X",1,IF('Prop Drill Pipe Inp Report'!AI728="X",1,IF('Prop Drill Pipe Inp Report'!AJ728="X",1,IF('Prop Drill Pipe Inp Report'!AK728="X",1,IF('Prop Drill Pipe Inp Report'!AL728="X",1,IF('Prop Drill Pipe Inp Report'!AM728="X",1,IF('Prop Drill Pipe Inp Report'!AN728="X",1,IF('Prop Drill Pipe Inp Report'!AO728="X",1,IF('Prop Drill Pipe Inp Report'!AP728="X",1,0)))))))))))))))))</f>
        <v>0</v>
      </c>
      <c r="J721">
        <f>IF('Prop Drill Pipe Inp Report'!AU728="X",1,IF('Prop Drill Pipe Inp Report'!AV728="X",1,IF('Prop Drill Pipe Inp Report'!AW728="X",1,IF('Prop Drill Pipe Inp Report'!AX728="X",1,IF('Prop Drill Pipe Inp Report'!AY728="X",1,IF('Prop Drill Pipe Inp Report'!AZ728="X",1,IF('Prop Drill Pipe Inp Report'!BA728="X",1,IF('Prop Drill Pipe Inp Report'!BB728="X",1,IF('Prop Drill Pipe Inp Report'!BC728="X",1,IF('Prop Drill Pipe Inp Report'!BD728="X",1,IF('Prop Drill Pipe Inp Report'!BE728="X",1,0)))))))))))</f>
        <v>0</v>
      </c>
    </row>
    <row r="722" spans="9:10" x14ac:dyDescent="0.25">
      <c r="I722">
        <f>IF('Prop Drill Pipe Inp Report'!Z729="X",1,IF('Prop Drill Pipe Inp Report'!AA729="X",1,IF('Prop Drill Pipe Inp Report'!AB729="X",1,IF('Prop Drill Pipe Inp Report'!AC729="X",1,IF('Prop Drill Pipe Inp Report'!AD729="X",1,IF('Prop Drill Pipe Inp Report'!AE729="X",1,IF('Prop Drill Pipe Inp Report'!AF729="X",1,IF('Prop Drill Pipe Inp Report'!AG729="X",1,IF('Prop Drill Pipe Inp Report'!AH729="X",1,IF('Prop Drill Pipe Inp Report'!AI729="X",1,IF('Prop Drill Pipe Inp Report'!AJ729="X",1,IF('Prop Drill Pipe Inp Report'!AK729="X",1,IF('Prop Drill Pipe Inp Report'!AL729="X",1,IF('Prop Drill Pipe Inp Report'!AM729="X",1,IF('Prop Drill Pipe Inp Report'!AN729="X",1,IF('Prop Drill Pipe Inp Report'!AO729="X",1,IF('Prop Drill Pipe Inp Report'!AP729="X",1,0)))))))))))))))))</f>
        <v>0</v>
      </c>
      <c r="J722">
        <f>IF('Prop Drill Pipe Inp Report'!AU729="X",1,IF('Prop Drill Pipe Inp Report'!AV729="X",1,IF('Prop Drill Pipe Inp Report'!AW729="X",1,IF('Prop Drill Pipe Inp Report'!AX729="X",1,IF('Prop Drill Pipe Inp Report'!AY729="X",1,IF('Prop Drill Pipe Inp Report'!AZ729="X",1,IF('Prop Drill Pipe Inp Report'!BA729="X",1,IF('Prop Drill Pipe Inp Report'!BB729="X",1,IF('Prop Drill Pipe Inp Report'!BC729="X",1,IF('Prop Drill Pipe Inp Report'!BD729="X",1,IF('Prop Drill Pipe Inp Report'!BE729="X",1,0)))))))))))</f>
        <v>0</v>
      </c>
    </row>
    <row r="723" spans="9:10" x14ac:dyDescent="0.25">
      <c r="I723">
        <f>IF('Prop Drill Pipe Inp Report'!Z730="X",1,IF('Prop Drill Pipe Inp Report'!AA730="X",1,IF('Prop Drill Pipe Inp Report'!AB730="X",1,IF('Prop Drill Pipe Inp Report'!AC730="X",1,IF('Prop Drill Pipe Inp Report'!AD730="X",1,IF('Prop Drill Pipe Inp Report'!AE730="X",1,IF('Prop Drill Pipe Inp Report'!AF730="X",1,IF('Prop Drill Pipe Inp Report'!AG730="X",1,IF('Prop Drill Pipe Inp Report'!AH730="X",1,IF('Prop Drill Pipe Inp Report'!AI730="X",1,IF('Prop Drill Pipe Inp Report'!AJ730="X",1,IF('Prop Drill Pipe Inp Report'!AK730="X",1,IF('Prop Drill Pipe Inp Report'!AL730="X",1,IF('Prop Drill Pipe Inp Report'!AM730="X",1,IF('Prop Drill Pipe Inp Report'!AN730="X",1,IF('Prop Drill Pipe Inp Report'!AO730="X",1,IF('Prop Drill Pipe Inp Report'!AP730="X",1,0)))))))))))))))))</f>
        <v>0</v>
      </c>
      <c r="J723">
        <f>IF('Prop Drill Pipe Inp Report'!AU730="X",1,IF('Prop Drill Pipe Inp Report'!AV730="X",1,IF('Prop Drill Pipe Inp Report'!AW730="X",1,IF('Prop Drill Pipe Inp Report'!AX730="X",1,IF('Prop Drill Pipe Inp Report'!AY730="X",1,IF('Prop Drill Pipe Inp Report'!AZ730="X",1,IF('Prop Drill Pipe Inp Report'!BA730="X",1,IF('Prop Drill Pipe Inp Report'!BB730="X",1,IF('Prop Drill Pipe Inp Report'!BC730="X",1,IF('Prop Drill Pipe Inp Report'!BD730="X",1,IF('Prop Drill Pipe Inp Report'!BE730="X",1,0)))))))))))</f>
        <v>0</v>
      </c>
    </row>
    <row r="724" spans="9:10" x14ac:dyDescent="0.25">
      <c r="I724">
        <f>IF('Prop Drill Pipe Inp Report'!Z731="X",1,IF('Prop Drill Pipe Inp Report'!AA731="X",1,IF('Prop Drill Pipe Inp Report'!AB731="X",1,IF('Prop Drill Pipe Inp Report'!AC731="X",1,IF('Prop Drill Pipe Inp Report'!AD731="X",1,IF('Prop Drill Pipe Inp Report'!AE731="X",1,IF('Prop Drill Pipe Inp Report'!AF731="X",1,IF('Prop Drill Pipe Inp Report'!AG731="X",1,IF('Prop Drill Pipe Inp Report'!AH731="X",1,IF('Prop Drill Pipe Inp Report'!AI731="X",1,IF('Prop Drill Pipe Inp Report'!AJ731="X",1,IF('Prop Drill Pipe Inp Report'!AK731="X",1,IF('Prop Drill Pipe Inp Report'!AL731="X",1,IF('Prop Drill Pipe Inp Report'!AM731="X",1,IF('Prop Drill Pipe Inp Report'!AN731="X",1,IF('Prop Drill Pipe Inp Report'!AO731="X",1,IF('Prop Drill Pipe Inp Report'!AP731="X",1,0)))))))))))))))))</f>
        <v>0</v>
      </c>
      <c r="J724">
        <f>IF('Prop Drill Pipe Inp Report'!AU731="X",1,IF('Prop Drill Pipe Inp Report'!AV731="X",1,IF('Prop Drill Pipe Inp Report'!AW731="X",1,IF('Prop Drill Pipe Inp Report'!AX731="X",1,IF('Prop Drill Pipe Inp Report'!AY731="X",1,IF('Prop Drill Pipe Inp Report'!AZ731="X",1,IF('Prop Drill Pipe Inp Report'!BA731="X",1,IF('Prop Drill Pipe Inp Report'!BB731="X",1,IF('Prop Drill Pipe Inp Report'!BC731="X",1,IF('Prop Drill Pipe Inp Report'!BD731="X",1,IF('Prop Drill Pipe Inp Report'!BE731="X",1,0)))))))))))</f>
        <v>0</v>
      </c>
    </row>
    <row r="725" spans="9:10" x14ac:dyDescent="0.25">
      <c r="I725">
        <f>IF('Prop Drill Pipe Inp Report'!Z732="X",1,IF('Prop Drill Pipe Inp Report'!AA732="X",1,IF('Prop Drill Pipe Inp Report'!AB732="X",1,IF('Prop Drill Pipe Inp Report'!AC732="X",1,IF('Prop Drill Pipe Inp Report'!AD732="X",1,IF('Prop Drill Pipe Inp Report'!AE732="X",1,IF('Prop Drill Pipe Inp Report'!AF732="X",1,IF('Prop Drill Pipe Inp Report'!AG732="X",1,IF('Prop Drill Pipe Inp Report'!AH732="X",1,IF('Prop Drill Pipe Inp Report'!AI732="X",1,IF('Prop Drill Pipe Inp Report'!AJ732="X",1,IF('Prop Drill Pipe Inp Report'!AK732="X",1,IF('Prop Drill Pipe Inp Report'!AL732="X",1,IF('Prop Drill Pipe Inp Report'!AM732="X",1,IF('Prop Drill Pipe Inp Report'!AN732="X",1,IF('Prop Drill Pipe Inp Report'!AO732="X",1,IF('Prop Drill Pipe Inp Report'!AP732="X",1,0)))))))))))))))))</f>
        <v>0</v>
      </c>
      <c r="J725">
        <f>IF('Prop Drill Pipe Inp Report'!AU732="X",1,IF('Prop Drill Pipe Inp Report'!AV732="X",1,IF('Prop Drill Pipe Inp Report'!AW732="X",1,IF('Prop Drill Pipe Inp Report'!AX732="X",1,IF('Prop Drill Pipe Inp Report'!AY732="X",1,IF('Prop Drill Pipe Inp Report'!AZ732="X",1,IF('Prop Drill Pipe Inp Report'!BA732="X",1,IF('Prop Drill Pipe Inp Report'!BB732="X",1,IF('Prop Drill Pipe Inp Report'!BC732="X",1,IF('Prop Drill Pipe Inp Report'!BD732="X",1,IF('Prop Drill Pipe Inp Report'!BE732="X",1,0)))))))))))</f>
        <v>0</v>
      </c>
    </row>
    <row r="726" spans="9:10" x14ac:dyDescent="0.25">
      <c r="I726">
        <f>IF('Prop Drill Pipe Inp Report'!Z733="X",1,IF('Prop Drill Pipe Inp Report'!AA733="X",1,IF('Prop Drill Pipe Inp Report'!AB733="X",1,IF('Prop Drill Pipe Inp Report'!AC733="X",1,IF('Prop Drill Pipe Inp Report'!AD733="X",1,IF('Prop Drill Pipe Inp Report'!AE733="X",1,IF('Prop Drill Pipe Inp Report'!AF733="X",1,IF('Prop Drill Pipe Inp Report'!AG733="X",1,IF('Prop Drill Pipe Inp Report'!AH733="X",1,IF('Prop Drill Pipe Inp Report'!AI733="X",1,IF('Prop Drill Pipe Inp Report'!AJ733="X",1,IF('Prop Drill Pipe Inp Report'!AK733="X",1,IF('Prop Drill Pipe Inp Report'!AL733="X",1,IF('Prop Drill Pipe Inp Report'!AM733="X",1,IF('Prop Drill Pipe Inp Report'!AN733="X",1,IF('Prop Drill Pipe Inp Report'!AO733="X",1,IF('Prop Drill Pipe Inp Report'!AP733="X",1,0)))))))))))))))))</f>
        <v>0</v>
      </c>
      <c r="J726">
        <f>IF('Prop Drill Pipe Inp Report'!AU733="X",1,IF('Prop Drill Pipe Inp Report'!AV733="X",1,IF('Prop Drill Pipe Inp Report'!AW733="X",1,IF('Prop Drill Pipe Inp Report'!AX733="X",1,IF('Prop Drill Pipe Inp Report'!AY733="X",1,IF('Prop Drill Pipe Inp Report'!AZ733="X",1,IF('Prop Drill Pipe Inp Report'!BA733="X",1,IF('Prop Drill Pipe Inp Report'!BB733="X",1,IF('Prop Drill Pipe Inp Report'!BC733="X",1,IF('Prop Drill Pipe Inp Report'!BD733="X",1,IF('Prop Drill Pipe Inp Report'!BE733="X",1,0)))))))))))</f>
        <v>0</v>
      </c>
    </row>
    <row r="727" spans="9:10" x14ac:dyDescent="0.25">
      <c r="I727">
        <f>IF('Prop Drill Pipe Inp Report'!Z734="X",1,IF('Prop Drill Pipe Inp Report'!AA734="X",1,IF('Prop Drill Pipe Inp Report'!AB734="X",1,IF('Prop Drill Pipe Inp Report'!AC734="X",1,IF('Prop Drill Pipe Inp Report'!AD734="X",1,IF('Prop Drill Pipe Inp Report'!AE734="X",1,IF('Prop Drill Pipe Inp Report'!AF734="X",1,IF('Prop Drill Pipe Inp Report'!AG734="X",1,IF('Prop Drill Pipe Inp Report'!AH734="X",1,IF('Prop Drill Pipe Inp Report'!AI734="X",1,IF('Prop Drill Pipe Inp Report'!AJ734="X",1,IF('Prop Drill Pipe Inp Report'!AK734="X",1,IF('Prop Drill Pipe Inp Report'!AL734="X",1,IF('Prop Drill Pipe Inp Report'!AM734="X",1,IF('Prop Drill Pipe Inp Report'!AN734="X",1,IF('Prop Drill Pipe Inp Report'!AO734="X",1,IF('Prop Drill Pipe Inp Report'!AP734="X",1,0)))))))))))))))))</f>
        <v>0</v>
      </c>
      <c r="J727">
        <f>IF('Prop Drill Pipe Inp Report'!AU734="X",1,IF('Prop Drill Pipe Inp Report'!AV734="X",1,IF('Prop Drill Pipe Inp Report'!AW734="X",1,IF('Prop Drill Pipe Inp Report'!AX734="X",1,IF('Prop Drill Pipe Inp Report'!AY734="X",1,IF('Prop Drill Pipe Inp Report'!AZ734="X",1,IF('Prop Drill Pipe Inp Report'!BA734="X",1,IF('Prop Drill Pipe Inp Report'!BB734="X",1,IF('Prop Drill Pipe Inp Report'!BC734="X",1,IF('Prop Drill Pipe Inp Report'!BD734="X",1,IF('Prop Drill Pipe Inp Report'!BE734="X",1,0)))))))))))</f>
        <v>0</v>
      </c>
    </row>
    <row r="728" spans="9:10" x14ac:dyDescent="0.25">
      <c r="I728">
        <f>IF('Prop Drill Pipe Inp Report'!Z735="X",1,IF('Prop Drill Pipe Inp Report'!AA735="X",1,IF('Prop Drill Pipe Inp Report'!AB735="X",1,IF('Prop Drill Pipe Inp Report'!AC735="X",1,IF('Prop Drill Pipe Inp Report'!AD735="X",1,IF('Prop Drill Pipe Inp Report'!AE735="X",1,IF('Prop Drill Pipe Inp Report'!AF735="X",1,IF('Prop Drill Pipe Inp Report'!AG735="X",1,IF('Prop Drill Pipe Inp Report'!AH735="X",1,IF('Prop Drill Pipe Inp Report'!AI735="X",1,IF('Prop Drill Pipe Inp Report'!AJ735="X",1,IF('Prop Drill Pipe Inp Report'!AK735="X",1,IF('Prop Drill Pipe Inp Report'!AL735="X",1,IF('Prop Drill Pipe Inp Report'!AM735="X",1,IF('Prop Drill Pipe Inp Report'!AN735="X",1,IF('Prop Drill Pipe Inp Report'!AO735="X",1,IF('Prop Drill Pipe Inp Report'!AP735="X",1,0)))))))))))))))))</f>
        <v>0</v>
      </c>
      <c r="J728">
        <f>IF('Prop Drill Pipe Inp Report'!AU735="X",1,IF('Prop Drill Pipe Inp Report'!AV735="X",1,IF('Prop Drill Pipe Inp Report'!AW735="X",1,IF('Prop Drill Pipe Inp Report'!AX735="X",1,IF('Prop Drill Pipe Inp Report'!AY735="X",1,IF('Prop Drill Pipe Inp Report'!AZ735="X",1,IF('Prop Drill Pipe Inp Report'!BA735="X",1,IF('Prop Drill Pipe Inp Report'!BB735="X",1,IF('Prop Drill Pipe Inp Report'!BC735="X",1,IF('Prop Drill Pipe Inp Report'!BD735="X",1,IF('Prop Drill Pipe Inp Report'!BE735="X",1,0)))))))))))</f>
        <v>0</v>
      </c>
    </row>
    <row r="729" spans="9:10" x14ac:dyDescent="0.25">
      <c r="I729">
        <f>IF('Prop Drill Pipe Inp Report'!Z736="X",1,IF('Prop Drill Pipe Inp Report'!AA736="X",1,IF('Prop Drill Pipe Inp Report'!AB736="X",1,IF('Prop Drill Pipe Inp Report'!AC736="X",1,IF('Prop Drill Pipe Inp Report'!AD736="X",1,IF('Prop Drill Pipe Inp Report'!AE736="X",1,IF('Prop Drill Pipe Inp Report'!AF736="X",1,IF('Prop Drill Pipe Inp Report'!AG736="X",1,IF('Prop Drill Pipe Inp Report'!AH736="X",1,IF('Prop Drill Pipe Inp Report'!AI736="X",1,IF('Prop Drill Pipe Inp Report'!AJ736="X",1,IF('Prop Drill Pipe Inp Report'!AK736="X",1,IF('Prop Drill Pipe Inp Report'!AL736="X",1,IF('Prop Drill Pipe Inp Report'!AM736="X",1,IF('Prop Drill Pipe Inp Report'!AN736="X",1,IF('Prop Drill Pipe Inp Report'!AO736="X",1,IF('Prop Drill Pipe Inp Report'!AP736="X",1,0)))))))))))))))))</f>
        <v>0</v>
      </c>
      <c r="J729">
        <f>IF('Prop Drill Pipe Inp Report'!AU736="X",1,IF('Prop Drill Pipe Inp Report'!AV736="X",1,IF('Prop Drill Pipe Inp Report'!AW736="X",1,IF('Prop Drill Pipe Inp Report'!AX736="X",1,IF('Prop Drill Pipe Inp Report'!AY736="X",1,IF('Prop Drill Pipe Inp Report'!AZ736="X",1,IF('Prop Drill Pipe Inp Report'!BA736="X",1,IF('Prop Drill Pipe Inp Report'!BB736="X",1,IF('Prop Drill Pipe Inp Report'!BC736="X",1,IF('Prop Drill Pipe Inp Report'!BD736="X",1,IF('Prop Drill Pipe Inp Report'!BE736="X",1,0)))))))))))</f>
        <v>0</v>
      </c>
    </row>
    <row r="730" spans="9:10" x14ac:dyDescent="0.25">
      <c r="I730">
        <f>IF('Prop Drill Pipe Inp Report'!Z737="X",1,IF('Prop Drill Pipe Inp Report'!AA737="X",1,IF('Prop Drill Pipe Inp Report'!AB737="X",1,IF('Prop Drill Pipe Inp Report'!AC737="X",1,IF('Prop Drill Pipe Inp Report'!AD737="X",1,IF('Prop Drill Pipe Inp Report'!AE737="X",1,IF('Prop Drill Pipe Inp Report'!AF737="X",1,IF('Prop Drill Pipe Inp Report'!AG737="X",1,IF('Prop Drill Pipe Inp Report'!AH737="X",1,IF('Prop Drill Pipe Inp Report'!AI737="X",1,IF('Prop Drill Pipe Inp Report'!AJ737="X",1,IF('Prop Drill Pipe Inp Report'!AK737="X",1,IF('Prop Drill Pipe Inp Report'!AL737="X",1,IF('Prop Drill Pipe Inp Report'!AM737="X",1,IF('Prop Drill Pipe Inp Report'!AN737="X",1,IF('Prop Drill Pipe Inp Report'!AO737="X",1,IF('Prop Drill Pipe Inp Report'!AP737="X",1,0)))))))))))))))))</f>
        <v>0</v>
      </c>
      <c r="J730">
        <f>IF('Prop Drill Pipe Inp Report'!AU737="X",1,IF('Prop Drill Pipe Inp Report'!AV737="X",1,IF('Prop Drill Pipe Inp Report'!AW737="X",1,IF('Prop Drill Pipe Inp Report'!AX737="X",1,IF('Prop Drill Pipe Inp Report'!AY737="X",1,IF('Prop Drill Pipe Inp Report'!AZ737="X",1,IF('Prop Drill Pipe Inp Report'!BA737="X",1,IF('Prop Drill Pipe Inp Report'!BB737="X",1,IF('Prop Drill Pipe Inp Report'!BC737="X",1,IF('Prop Drill Pipe Inp Report'!BD737="X",1,IF('Prop Drill Pipe Inp Report'!BE737="X",1,0)))))))))))</f>
        <v>0</v>
      </c>
    </row>
    <row r="731" spans="9:10" x14ac:dyDescent="0.25">
      <c r="I731">
        <f>IF('Prop Drill Pipe Inp Report'!Z738="X",1,IF('Prop Drill Pipe Inp Report'!AA738="X",1,IF('Prop Drill Pipe Inp Report'!AB738="X",1,IF('Prop Drill Pipe Inp Report'!AC738="X",1,IF('Prop Drill Pipe Inp Report'!AD738="X",1,IF('Prop Drill Pipe Inp Report'!AE738="X",1,IF('Prop Drill Pipe Inp Report'!AF738="X",1,IF('Prop Drill Pipe Inp Report'!AG738="X",1,IF('Prop Drill Pipe Inp Report'!AH738="X",1,IF('Prop Drill Pipe Inp Report'!AI738="X",1,IF('Prop Drill Pipe Inp Report'!AJ738="X",1,IF('Prop Drill Pipe Inp Report'!AK738="X",1,IF('Prop Drill Pipe Inp Report'!AL738="X",1,IF('Prop Drill Pipe Inp Report'!AM738="X",1,IF('Prop Drill Pipe Inp Report'!AN738="X",1,IF('Prop Drill Pipe Inp Report'!AO738="X",1,IF('Prop Drill Pipe Inp Report'!AP738="X",1,0)))))))))))))))))</f>
        <v>0</v>
      </c>
      <c r="J731">
        <f>IF('Prop Drill Pipe Inp Report'!AU738="X",1,IF('Prop Drill Pipe Inp Report'!AV738="X",1,IF('Prop Drill Pipe Inp Report'!AW738="X",1,IF('Prop Drill Pipe Inp Report'!AX738="X",1,IF('Prop Drill Pipe Inp Report'!AY738="X",1,IF('Prop Drill Pipe Inp Report'!AZ738="X",1,IF('Prop Drill Pipe Inp Report'!BA738="X",1,IF('Prop Drill Pipe Inp Report'!BB738="X",1,IF('Prop Drill Pipe Inp Report'!BC738="X",1,IF('Prop Drill Pipe Inp Report'!BD738="X",1,IF('Prop Drill Pipe Inp Report'!BE738="X",1,0)))))))))))</f>
        <v>0</v>
      </c>
    </row>
    <row r="732" spans="9:10" x14ac:dyDescent="0.25">
      <c r="I732">
        <f>IF('Prop Drill Pipe Inp Report'!Z739="X",1,IF('Prop Drill Pipe Inp Report'!AA739="X",1,IF('Prop Drill Pipe Inp Report'!AB739="X",1,IF('Prop Drill Pipe Inp Report'!AC739="X",1,IF('Prop Drill Pipe Inp Report'!AD739="X",1,IF('Prop Drill Pipe Inp Report'!AE739="X",1,IF('Prop Drill Pipe Inp Report'!AF739="X",1,IF('Prop Drill Pipe Inp Report'!AG739="X",1,IF('Prop Drill Pipe Inp Report'!AH739="X",1,IF('Prop Drill Pipe Inp Report'!AI739="X",1,IF('Prop Drill Pipe Inp Report'!AJ739="X",1,IF('Prop Drill Pipe Inp Report'!AK739="X",1,IF('Prop Drill Pipe Inp Report'!AL739="X",1,IF('Prop Drill Pipe Inp Report'!AM739="X",1,IF('Prop Drill Pipe Inp Report'!AN739="X",1,IF('Prop Drill Pipe Inp Report'!AO739="X",1,IF('Prop Drill Pipe Inp Report'!AP739="X",1,0)))))))))))))))))</f>
        <v>0</v>
      </c>
      <c r="J732">
        <f>IF('Prop Drill Pipe Inp Report'!AU739="X",1,IF('Prop Drill Pipe Inp Report'!AV739="X",1,IF('Prop Drill Pipe Inp Report'!AW739="X",1,IF('Prop Drill Pipe Inp Report'!AX739="X",1,IF('Prop Drill Pipe Inp Report'!AY739="X",1,IF('Prop Drill Pipe Inp Report'!AZ739="X",1,IF('Prop Drill Pipe Inp Report'!BA739="X",1,IF('Prop Drill Pipe Inp Report'!BB739="X",1,IF('Prop Drill Pipe Inp Report'!BC739="X",1,IF('Prop Drill Pipe Inp Report'!BD739="X",1,IF('Prop Drill Pipe Inp Report'!BE739="X",1,0)))))))))))</f>
        <v>0</v>
      </c>
    </row>
    <row r="733" spans="9:10" x14ac:dyDescent="0.25">
      <c r="I733">
        <f>IF('Prop Drill Pipe Inp Report'!Z740="X",1,IF('Prop Drill Pipe Inp Report'!AA740="X",1,IF('Prop Drill Pipe Inp Report'!AB740="X",1,IF('Prop Drill Pipe Inp Report'!AC740="X",1,IF('Prop Drill Pipe Inp Report'!AD740="X",1,IF('Prop Drill Pipe Inp Report'!AE740="X",1,IF('Prop Drill Pipe Inp Report'!AF740="X",1,IF('Prop Drill Pipe Inp Report'!AG740="X",1,IF('Prop Drill Pipe Inp Report'!AH740="X",1,IF('Prop Drill Pipe Inp Report'!AI740="X",1,IF('Prop Drill Pipe Inp Report'!AJ740="X",1,IF('Prop Drill Pipe Inp Report'!AK740="X",1,IF('Prop Drill Pipe Inp Report'!AL740="X",1,IF('Prop Drill Pipe Inp Report'!AM740="X",1,IF('Prop Drill Pipe Inp Report'!AN740="X",1,IF('Prop Drill Pipe Inp Report'!AO740="X",1,IF('Prop Drill Pipe Inp Report'!AP740="X",1,0)))))))))))))))))</f>
        <v>0</v>
      </c>
      <c r="J733">
        <f>IF('Prop Drill Pipe Inp Report'!AU740="X",1,IF('Prop Drill Pipe Inp Report'!AV740="X",1,IF('Prop Drill Pipe Inp Report'!AW740="X",1,IF('Prop Drill Pipe Inp Report'!AX740="X",1,IF('Prop Drill Pipe Inp Report'!AY740="X",1,IF('Prop Drill Pipe Inp Report'!AZ740="X",1,IF('Prop Drill Pipe Inp Report'!BA740="X",1,IF('Prop Drill Pipe Inp Report'!BB740="X",1,IF('Prop Drill Pipe Inp Report'!BC740="X",1,IF('Prop Drill Pipe Inp Report'!BD740="X",1,IF('Prop Drill Pipe Inp Report'!BE740="X",1,0)))))))))))</f>
        <v>0</v>
      </c>
    </row>
    <row r="734" spans="9:10" x14ac:dyDescent="0.25">
      <c r="I734">
        <f>IF('Prop Drill Pipe Inp Report'!Z741="X",1,IF('Prop Drill Pipe Inp Report'!AA741="X",1,IF('Prop Drill Pipe Inp Report'!AB741="X",1,IF('Prop Drill Pipe Inp Report'!AC741="X",1,IF('Prop Drill Pipe Inp Report'!AD741="X",1,IF('Prop Drill Pipe Inp Report'!AE741="X",1,IF('Prop Drill Pipe Inp Report'!AF741="X",1,IF('Prop Drill Pipe Inp Report'!AG741="X",1,IF('Prop Drill Pipe Inp Report'!AH741="X",1,IF('Prop Drill Pipe Inp Report'!AI741="X",1,IF('Prop Drill Pipe Inp Report'!AJ741="X",1,IF('Prop Drill Pipe Inp Report'!AK741="X",1,IF('Prop Drill Pipe Inp Report'!AL741="X",1,IF('Prop Drill Pipe Inp Report'!AM741="X",1,IF('Prop Drill Pipe Inp Report'!AN741="X",1,IF('Prop Drill Pipe Inp Report'!AO741="X",1,IF('Prop Drill Pipe Inp Report'!AP741="X",1,0)))))))))))))))))</f>
        <v>0</v>
      </c>
      <c r="J734">
        <f>IF('Prop Drill Pipe Inp Report'!AU741="X",1,IF('Prop Drill Pipe Inp Report'!AV741="X",1,IF('Prop Drill Pipe Inp Report'!AW741="X",1,IF('Prop Drill Pipe Inp Report'!AX741="X",1,IF('Prop Drill Pipe Inp Report'!AY741="X",1,IF('Prop Drill Pipe Inp Report'!AZ741="X",1,IF('Prop Drill Pipe Inp Report'!BA741="X",1,IF('Prop Drill Pipe Inp Report'!BB741="X",1,IF('Prop Drill Pipe Inp Report'!BC741="X",1,IF('Prop Drill Pipe Inp Report'!BD741="X",1,IF('Prop Drill Pipe Inp Report'!BE741="X",1,0)))))))))))</f>
        <v>0</v>
      </c>
    </row>
    <row r="735" spans="9:10" x14ac:dyDescent="0.25">
      <c r="I735">
        <f>IF('Prop Drill Pipe Inp Report'!Z742="X",1,IF('Prop Drill Pipe Inp Report'!AA742="X",1,IF('Prop Drill Pipe Inp Report'!AB742="X",1,IF('Prop Drill Pipe Inp Report'!AC742="X",1,IF('Prop Drill Pipe Inp Report'!AD742="X",1,IF('Prop Drill Pipe Inp Report'!AE742="X",1,IF('Prop Drill Pipe Inp Report'!AF742="X",1,IF('Prop Drill Pipe Inp Report'!AG742="X",1,IF('Prop Drill Pipe Inp Report'!AH742="X",1,IF('Prop Drill Pipe Inp Report'!AI742="X",1,IF('Prop Drill Pipe Inp Report'!AJ742="X",1,IF('Prop Drill Pipe Inp Report'!AK742="X",1,IF('Prop Drill Pipe Inp Report'!AL742="X",1,IF('Prop Drill Pipe Inp Report'!AM742="X",1,IF('Prop Drill Pipe Inp Report'!AN742="X",1,IF('Prop Drill Pipe Inp Report'!AO742="X",1,IF('Prop Drill Pipe Inp Report'!AP742="X",1,0)))))))))))))))))</f>
        <v>0</v>
      </c>
      <c r="J735">
        <f>IF('Prop Drill Pipe Inp Report'!AU742="X",1,IF('Prop Drill Pipe Inp Report'!AV742="X",1,IF('Prop Drill Pipe Inp Report'!AW742="X",1,IF('Prop Drill Pipe Inp Report'!AX742="X",1,IF('Prop Drill Pipe Inp Report'!AY742="X",1,IF('Prop Drill Pipe Inp Report'!AZ742="X",1,IF('Prop Drill Pipe Inp Report'!BA742="X",1,IF('Prop Drill Pipe Inp Report'!BB742="X",1,IF('Prop Drill Pipe Inp Report'!BC742="X",1,IF('Prop Drill Pipe Inp Report'!BD742="X",1,IF('Prop Drill Pipe Inp Report'!BE742="X",1,0)))))))))))</f>
        <v>0</v>
      </c>
    </row>
    <row r="736" spans="9:10" x14ac:dyDescent="0.25">
      <c r="I736">
        <f>IF('Prop Drill Pipe Inp Report'!Z743="X",1,IF('Prop Drill Pipe Inp Report'!AA743="X",1,IF('Prop Drill Pipe Inp Report'!AB743="X",1,IF('Prop Drill Pipe Inp Report'!AC743="X",1,IF('Prop Drill Pipe Inp Report'!AD743="X",1,IF('Prop Drill Pipe Inp Report'!AE743="X",1,IF('Prop Drill Pipe Inp Report'!AF743="X",1,IF('Prop Drill Pipe Inp Report'!AG743="X",1,IF('Prop Drill Pipe Inp Report'!AH743="X",1,IF('Prop Drill Pipe Inp Report'!AI743="X",1,IF('Prop Drill Pipe Inp Report'!AJ743="X",1,IF('Prop Drill Pipe Inp Report'!AK743="X",1,IF('Prop Drill Pipe Inp Report'!AL743="X",1,IF('Prop Drill Pipe Inp Report'!AM743="X",1,IF('Prop Drill Pipe Inp Report'!AN743="X",1,IF('Prop Drill Pipe Inp Report'!AO743="X",1,IF('Prop Drill Pipe Inp Report'!AP743="X",1,0)))))))))))))))))</f>
        <v>0</v>
      </c>
      <c r="J736">
        <f>IF('Prop Drill Pipe Inp Report'!AU743="X",1,IF('Prop Drill Pipe Inp Report'!AV743="X",1,IF('Prop Drill Pipe Inp Report'!AW743="X",1,IF('Prop Drill Pipe Inp Report'!AX743="X",1,IF('Prop Drill Pipe Inp Report'!AY743="X",1,IF('Prop Drill Pipe Inp Report'!AZ743="X",1,IF('Prop Drill Pipe Inp Report'!BA743="X",1,IF('Prop Drill Pipe Inp Report'!BB743="X",1,IF('Prop Drill Pipe Inp Report'!BC743="X",1,IF('Prop Drill Pipe Inp Report'!BD743="X",1,IF('Prop Drill Pipe Inp Report'!BE743="X",1,0)))))))))))</f>
        <v>0</v>
      </c>
    </row>
    <row r="737" spans="9:10" x14ac:dyDescent="0.25">
      <c r="I737">
        <f>IF('Prop Drill Pipe Inp Report'!Z744="X",1,IF('Prop Drill Pipe Inp Report'!AA744="X",1,IF('Prop Drill Pipe Inp Report'!AB744="X",1,IF('Prop Drill Pipe Inp Report'!AC744="X",1,IF('Prop Drill Pipe Inp Report'!AD744="X",1,IF('Prop Drill Pipe Inp Report'!AE744="X",1,IF('Prop Drill Pipe Inp Report'!AF744="X",1,IF('Prop Drill Pipe Inp Report'!AG744="X",1,IF('Prop Drill Pipe Inp Report'!AH744="X",1,IF('Prop Drill Pipe Inp Report'!AI744="X",1,IF('Prop Drill Pipe Inp Report'!AJ744="X",1,IF('Prop Drill Pipe Inp Report'!AK744="X",1,IF('Prop Drill Pipe Inp Report'!AL744="X",1,IF('Prop Drill Pipe Inp Report'!AM744="X",1,IF('Prop Drill Pipe Inp Report'!AN744="X",1,IF('Prop Drill Pipe Inp Report'!AO744="X",1,IF('Prop Drill Pipe Inp Report'!AP744="X",1,0)))))))))))))))))</f>
        <v>0</v>
      </c>
      <c r="J737">
        <f>IF('Prop Drill Pipe Inp Report'!AU744="X",1,IF('Prop Drill Pipe Inp Report'!AV744="X",1,IF('Prop Drill Pipe Inp Report'!AW744="X",1,IF('Prop Drill Pipe Inp Report'!AX744="X",1,IF('Prop Drill Pipe Inp Report'!AY744="X",1,IF('Prop Drill Pipe Inp Report'!AZ744="X",1,IF('Prop Drill Pipe Inp Report'!BA744="X",1,IF('Prop Drill Pipe Inp Report'!BB744="X",1,IF('Prop Drill Pipe Inp Report'!BC744="X",1,IF('Prop Drill Pipe Inp Report'!BD744="X",1,IF('Prop Drill Pipe Inp Report'!BE744="X",1,0)))))))))))</f>
        <v>0</v>
      </c>
    </row>
    <row r="738" spans="9:10" x14ac:dyDescent="0.25">
      <c r="I738">
        <f>IF('Prop Drill Pipe Inp Report'!Z745="X",1,IF('Prop Drill Pipe Inp Report'!AA745="X",1,IF('Prop Drill Pipe Inp Report'!AB745="X",1,IF('Prop Drill Pipe Inp Report'!AC745="X",1,IF('Prop Drill Pipe Inp Report'!AD745="X",1,IF('Prop Drill Pipe Inp Report'!AE745="X",1,IF('Prop Drill Pipe Inp Report'!AF745="X",1,IF('Prop Drill Pipe Inp Report'!AG745="X",1,IF('Prop Drill Pipe Inp Report'!AH745="X",1,IF('Prop Drill Pipe Inp Report'!AI745="X",1,IF('Prop Drill Pipe Inp Report'!AJ745="X",1,IF('Prop Drill Pipe Inp Report'!AK745="X",1,IF('Prop Drill Pipe Inp Report'!AL745="X",1,IF('Prop Drill Pipe Inp Report'!AM745="X",1,IF('Prop Drill Pipe Inp Report'!AN745="X",1,IF('Prop Drill Pipe Inp Report'!AO745="X",1,IF('Prop Drill Pipe Inp Report'!AP745="X",1,0)))))))))))))))))</f>
        <v>0</v>
      </c>
      <c r="J738">
        <f>IF('Prop Drill Pipe Inp Report'!AU745="X",1,IF('Prop Drill Pipe Inp Report'!AV745="X",1,IF('Prop Drill Pipe Inp Report'!AW745="X",1,IF('Prop Drill Pipe Inp Report'!AX745="X",1,IF('Prop Drill Pipe Inp Report'!AY745="X",1,IF('Prop Drill Pipe Inp Report'!AZ745="X",1,IF('Prop Drill Pipe Inp Report'!BA745="X",1,IF('Prop Drill Pipe Inp Report'!BB745="X",1,IF('Prop Drill Pipe Inp Report'!BC745="X",1,IF('Prop Drill Pipe Inp Report'!BD745="X",1,IF('Prop Drill Pipe Inp Report'!BE745="X",1,0)))))))))))</f>
        <v>0</v>
      </c>
    </row>
    <row r="739" spans="9:10" x14ac:dyDescent="0.25">
      <c r="I739">
        <f>IF('Prop Drill Pipe Inp Report'!Z746="X",1,IF('Prop Drill Pipe Inp Report'!AA746="X",1,IF('Prop Drill Pipe Inp Report'!AB746="X",1,IF('Prop Drill Pipe Inp Report'!AC746="X",1,IF('Prop Drill Pipe Inp Report'!AD746="X",1,IF('Prop Drill Pipe Inp Report'!AE746="X",1,IF('Prop Drill Pipe Inp Report'!AF746="X",1,IF('Prop Drill Pipe Inp Report'!AG746="X",1,IF('Prop Drill Pipe Inp Report'!AH746="X",1,IF('Prop Drill Pipe Inp Report'!AI746="X",1,IF('Prop Drill Pipe Inp Report'!AJ746="X",1,IF('Prop Drill Pipe Inp Report'!AK746="X",1,IF('Prop Drill Pipe Inp Report'!AL746="X",1,IF('Prop Drill Pipe Inp Report'!AM746="X",1,IF('Prop Drill Pipe Inp Report'!AN746="X",1,IF('Prop Drill Pipe Inp Report'!AO746="X",1,IF('Prop Drill Pipe Inp Report'!AP746="X",1,0)))))))))))))))))</f>
        <v>0</v>
      </c>
      <c r="J739">
        <f>IF('Prop Drill Pipe Inp Report'!AU746="X",1,IF('Prop Drill Pipe Inp Report'!AV746="X",1,IF('Prop Drill Pipe Inp Report'!AW746="X",1,IF('Prop Drill Pipe Inp Report'!AX746="X",1,IF('Prop Drill Pipe Inp Report'!AY746="X",1,IF('Prop Drill Pipe Inp Report'!AZ746="X",1,IF('Prop Drill Pipe Inp Report'!BA746="X",1,IF('Prop Drill Pipe Inp Report'!BB746="X",1,IF('Prop Drill Pipe Inp Report'!BC746="X",1,IF('Prop Drill Pipe Inp Report'!BD746="X",1,IF('Prop Drill Pipe Inp Report'!BE746="X",1,0)))))))))))</f>
        <v>0</v>
      </c>
    </row>
    <row r="740" spans="9:10" x14ac:dyDescent="0.25">
      <c r="I740">
        <f>IF('Prop Drill Pipe Inp Report'!Z747="X",1,IF('Prop Drill Pipe Inp Report'!AA747="X",1,IF('Prop Drill Pipe Inp Report'!AB747="X",1,IF('Prop Drill Pipe Inp Report'!AC747="X",1,IF('Prop Drill Pipe Inp Report'!AD747="X",1,IF('Prop Drill Pipe Inp Report'!AE747="X",1,IF('Prop Drill Pipe Inp Report'!AF747="X",1,IF('Prop Drill Pipe Inp Report'!AG747="X",1,IF('Prop Drill Pipe Inp Report'!AH747="X",1,IF('Prop Drill Pipe Inp Report'!AI747="X",1,IF('Prop Drill Pipe Inp Report'!AJ747="X",1,IF('Prop Drill Pipe Inp Report'!AK747="X",1,IF('Prop Drill Pipe Inp Report'!AL747="X",1,IF('Prop Drill Pipe Inp Report'!AM747="X",1,IF('Prop Drill Pipe Inp Report'!AN747="X",1,IF('Prop Drill Pipe Inp Report'!AO747="X",1,IF('Prop Drill Pipe Inp Report'!AP747="X",1,0)))))))))))))))))</f>
        <v>0</v>
      </c>
      <c r="J740">
        <f>IF('Prop Drill Pipe Inp Report'!AU747="X",1,IF('Prop Drill Pipe Inp Report'!AV747="X",1,IF('Prop Drill Pipe Inp Report'!AW747="X",1,IF('Prop Drill Pipe Inp Report'!AX747="X",1,IF('Prop Drill Pipe Inp Report'!AY747="X",1,IF('Prop Drill Pipe Inp Report'!AZ747="X",1,IF('Prop Drill Pipe Inp Report'!BA747="X",1,IF('Prop Drill Pipe Inp Report'!BB747="X",1,IF('Prop Drill Pipe Inp Report'!BC747="X",1,IF('Prop Drill Pipe Inp Report'!BD747="X",1,IF('Prop Drill Pipe Inp Report'!BE747="X",1,0)))))))))))</f>
        <v>0</v>
      </c>
    </row>
    <row r="741" spans="9:10" x14ac:dyDescent="0.25">
      <c r="I741">
        <f>IF('Prop Drill Pipe Inp Report'!Z748="X",1,IF('Prop Drill Pipe Inp Report'!AA748="X",1,IF('Prop Drill Pipe Inp Report'!AB748="X",1,IF('Prop Drill Pipe Inp Report'!AC748="X",1,IF('Prop Drill Pipe Inp Report'!AD748="X",1,IF('Prop Drill Pipe Inp Report'!AE748="X",1,IF('Prop Drill Pipe Inp Report'!AF748="X",1,IF('Prop Drill Pipe Inp Report'!AG748="X",1,IF('Prop Drill Pipe Inp Report'!AH748="X",1,IF('Prop Drill Pipe Inp Report'!AI748="X",1,IF('Prop Drill Pipe Inp Report'!AJ748="X",1,IF('Prop Drill Pipe Inp Report'!AK748="X",1,IF('Prop Drill Pipe Inp Report'!AL748="X",1,IF('Prop Drill Pipe Inp Report'!AM748="X",1,IF('Prop Drill Pipe Inp Report'!AN748="X",1,IF('Prop Drill Pipe Inp Report'!AO748="X",1,IF('Prop Drill Pipe Inp Report'!AP748="X",1,0)))))))))))))))))</f>
        <v>0</v>
      </c>
      <c r="J741">
        <f>IF('Prop Drill Pipe Inp Report'!AU748="X",1,IF('Prop Drill Pipe Inp Report'!AV748="X",1,IF('Prop Drill Pipe Inp Report'!AW748="X",1,IF('Prop Drill Pipe Inp Report'!AX748="X",1,IF('Prop Drill Pipe Inp Report'!AY748="X",1,IF('Prop Drill Pipe Inp Report'!AZ748="X",1,IF('Prop Drill Pipe Inp Report'!BA748="X",1,IF('Prop Drill Pipe Inp Report'!BB748="X",1,IF('Prop Drill Pipe Inp Report'!BC748="X",1,IF('Prop Drill Pipe Inp Report'!BD748="X",1,IF('Prop Drill Pipe Inp Report'!BE748="X",1,0)))))))))))</f>
        <v>0</v>
      </c>
    </row>
    <row r="742" spans="9:10" x14ac:dyDescent="0.25">
      <c r="I742">
        <f>IF('Prop Drill Pipe Inp Report'!Z749="X",1,IF('Prop Drill Pipe Inp Report'!AA749="X",1,IF('Prop Drill Pipe Inp Report'!AB749="X",1,IF('Prop Drill Pipe Inp Report'!AC749="X",1,IF('Prop Drill Pipe Inp Report'!AD749="X",1,IF('Prop Drill Pipe Inp Report'!AE749="X",1,IF('Prop Drill Pipe Inp Report'!AF749="X",1,IF('Prop Drill Pipe Inp Report'!AG749="X",1,IF('Prop Drill Pipe Inp Report'!AH749="X",1,IF('Prop Drill Pipe Inp Report'!AI749="X",1,IF('Prop Drill Pipe Inp Report'!AJ749="X",1,IF('Prop Drill Pipe Inp Report'!AK749="X",1,IF('Prop Drill Pipe Inp Report'!AL749="X",1,IF('Prop Drill Pipe Inp Report'!AM749="X",1,IF('Prop Drill Pipe Inp Report'!AN749="X",1,IF('Prop Drill Pipe Inp Report'!AO749="X",1,IF('Prop Drill Pipe Inp Report'!AP749="X",1,0)))))))))))))))))</f>
        <v>0</v>
      </c>
      <c r="J742">
        <f>IF('Prop Drill Pipe Inp Report'!AU749="X",1,IF('Prop Drill Pipe Inp Report'!AV749="X",1,IF('Prop Drill Pipe Inp Report'!AW749="X",1,IF('Prop Drill Pipe Inp Report'!AX749="X",1,IF('Prop Drill Pipe Inp Report'!AY749="X",1,IF('Prop Drill Pipe Inp Report'!AZ749="X",1,IF('Prop Drill Pipe Inp Report'!BA749="X",1,IF('Prop Drill Pipe Inp Report'!BB749="X",1,IF('Prop Drill Pipe Inp Report'!BC749="X",1,IF('Prop Drill Pipe Inp Report'!BD749="X",1,IF('Prop Drill Pipe Inp Report'!BE749="X",1,0)))))))))))</f>
        <v>0</v>
      </c>
    </row>
    <row r="743" spans="9:10" x14ac:dyDescent="0.25">
      <c r="I743">
        <f>IF('Prop Drill Pipe Inp Report'!Z750="X",1,IF('Prop Drill Pipe Inp Report'!AA750="X",1,IF('Prop Drill Pipe Inp Report'!AB750="X",1,IF('Prop Drill Pipe Inp Report'!AC750="X",1,IF('Prop Drill Pipe Inp Report'!AD750="X",1,IF('Prop Drill Pipe Inp Report'!AE750="X",1,IF('Prop Drill Pipe Inp Report'!AF750="X",1,IF('Prop Drill Pipe Inp Report'!AG750="X",1,IF('Prop Drill Pipe Inp Report'!AH750="X",1,IF('Prop Drill Pipe Inp Report'!AI750="X",1,IF('Prop Drill Pipe Inp Report'!AJ750="X",1,IF('Prop Drill Pipe Inp Report'!AK750="X",1,IF('Prop Drill Pipe Inp Report'!AL750="X",1,IF('Prop Drill Pipe Inp Report'!AM750="X",1,IF('Prop Drill Pipe Inp Report'!AN750="X",1,IF('Prop Drill Pipe Inp Report'!AO750="X",1,IF('Prop Drill Pipe Inp Report'!AP750="X",1,0)))))))))))))))))</f>
        <v>0</v>
      </c>
      <c r="J743">
        <f>IF('Prop Drill Pipe Inp Report'!AU750="X",1,IF('Prop Drill Pipe Inp Report'!AV750="X",1,IF('Prop Drill Pipe Inp Report'!AW750="X",1,IF('Prop Drill Pipe Inp Report'!AX750="X",1,IF('Prop Drill Pipe Inp Report'!AY750="X",1,IF('Prop Drill Pipe Inp Report'!AZ750="X",1,IF('Prop Drill Pipe Inp Report'!BA750="X",1,IF('Prop Drill Pipe Inp Report'!BB750="X",1,IF('Prop Drill Pipe Inp Report'!BC750="X",1,IF('Prop Drill Pipe Inp Report'!BD750="X",1,IF('Prop Drill Pipe Inp Report'!BE750="X",1,0)))))))))))</f>
        <v>0</v>
      </c>
    </row>
    <row r="744" spans="9:10" x14ac:dyDescent="0.25">
      <c r="I744">
        <f>IF('Prop Drill Pipe Inp Report'!Z751="X",1,IF('Prop Drill Pipe Inp Report'!AA751="X",1,IF('Prop Drill Pipe Inp Report'!AB751="X",1,IF('Prop Drill Pipe Inp Report'!AC751="X",1,IF('Prop Drill Pipe Inp Report'!AD751="X",1,IF('Prop Drill Pipe Inp Report'!AE751="X",1,IF('Prop Drill Pipe Inp Report'!AF751="X",1,IF('Prop Drill Pipe Inp Report'!AG751="X",1,IF('Prop Drill Pipe Inp Report'!AH751="X",1,IF('Prop Drill Pipe Inp Report'!AI751="X",1,IF('Prop Drill Pipe Inp Report'!AJ751="X",1,IF('Prop Drill Pipe Inp Report'!AK751="X",1,IF('Prop Drill Pipe Inp Report'!AL751="X",1,IF('Prop Drill Pipe Inp Report'!AM751="X",1,IF('Prop Drill Pipe Inp Report'!AN751="X",1,IF('Prop Drill Pipe Inp Report'!AO751="X",1,IF('Prop Drill Pipe Inp Report'!AP751="X",1,0)))))))))))))))))</f>
        <v>0</v>
      </c>
      <c r="J744">
        <f>IF('Prop Drill Pipe Inp Report'!AU751="X",1,IF('Prop Drill Pipe Inp Report'!AV751="X",1,IF('Prop Drill Pipe Inp Report'!AW751="X",1,IF('Prop Drill Pipe Inp Report'!AX751="X",1,IF('Prop Drill Pipe Inp Report'!AY751="X",1,IF('Prop Drill Pipe Inp Report'!AZ751="X",1,IF('Prop Drill Pipe Inp Report'!BA751="X",1,IF('Prop Drill Pipe Inp Report'!BB751="X",1,IF('Prop Drill Pipe Inp Report'!BC751="X",1,IF('Prop Drill Pipe Inp Report'!BD751="X",1,IF('Prop Drill Pipe Inp Report'!BE751="X",1,0)))))))))))</f>
        <v>0</v>
      </c>
    </row>
    <row r="745" spans="9:10" x14ac:dyDescent="0.25">
      <c r="I745">
        <f>IF('Prop Drill Pipe Inp Report'!Z752="X",1,IF('Prop Drill Pipe Inp Report'!AA752="X",1,IF('Prop Drill Pipe Inp Report'!AB752="X",1,IF('Prop Drill Pipe Inp Report'!AC752="X",1,IF('Prop Drill Pipe Inp Report'!AD752="X",1,IF('Prop Drill Pipe Inp Report'!AE752="X",1,IF('Prop Drill Pipe Inp Report'!AF752="X",1,IF('Prop Drill Pipe Inp Report'!AG752="X",1,IF('Prop Drill Pipe Inp Report'!AH752="X",1,IF('Prop Drill Pipe Inp Report'!AI752="X",1,IF('Prop Drill Pipe Inp Report'!AJ752="X",1,IF('Prop Drill Pipe Inp Report'!AK752="X",1,IF('Prop Drill Pipe Inp Report'!AL752="X",1,IF('Prop Drill Pipe Inp Report'!AM752="X",1,IF('Prop Drill Pipe Inp Report'!AN752="X",1,IF('Prop Drill Pipe Inp Report'!AO752="X",1,IF('Prop Drill Pipe Inp Report'!AP752="X",1,0)))))))))))))))))</f>
        <v>0</v>
      </c>
      <c r="J745">
        <f>IF('Prop Drill Pipe Inp Report'!AU752="X",1,IF('Prop Drill Pipe Inp Report'!AV752="X",1,IF('Prop Drill Pipe Inp Report'!AW752="X",1,IF('Prop Drill Pipe Inp Report'!AX752="X",1,IF('Prop Drill Pipe Inp Report'!AY752="X",1,IF('Prop Drill Pipe Inp Report'!AZ752="X",1,IF('Prop Drill Pipe Inp Report'!BA752="X",1,IF('Prop Drill Pipe Inp Report'!BB752="X",1,IF('Prop Drill Pipe Inp Report'!BC752="X",1,IF('Prop Drill Pipe Inp Report'!BD752="X",1,IF('Prop Drill Pipe Inp Report'!BE752="X",1,0)))))))))))</f>
        <v>0</v>
      </c>
    </row>
    <row r="746" spans="9:10" x14ac:dyDescent="0.25">
      <c r="I746">
        <f>IF('Prop Drill Pipe Inp Report'!Z753="X",1,IF('Prop Drill Pipe Inp Report'!AA753="X",1,IF('Prop Drill Pipe Inp Report'!AB753="X",1,IF('Prop Drill Pipe Inp Report'!AC753="X",1,IF('Prop Drill Pipe Inp Report'!AD753="X",1,IF('Prop Drill Pipe Inp Report'!AE753="X",1,IF('Prop Drill Pipe Inp Report'!AF753="X",1,IF('Prop Drill Pipe Inp Report'!AG753="X",1,IF('Prop Drill Pipe Inp Report'!AH753="X",1,IF('Prop Drill Pipe Inp Report'!AI753="X",1,IF('Prop Drill Pipe Inp Report'!AJ753="X",1,IF('Prop Drill Pipe Inp Report'!AK753="X",1,IF('Prop Drill Pipe Inp Report'!AL753="X",1,IF('Prop Drill Pipe Inp Report'!AM753="X",1,IF('Prop Drill Pipe Inp Report'!AN753="X",1,IF('Prop Drill Pipe Inp Report'!AO753="X",1,IF('Prop Drill Pipe Inp Report'!AP753="X",1,0)))))))))))))))))</f>
        <v>0</v>
      </c>
      <c r="J746">
        <f>IF('Prop Drill Pipe Inp Report'!AU753="X",1,IF('Prop Drill Pipe Inp Report'!AV753="X",1,IF('Prop Drill Pipe Inp Report'!AW753="X",1,IF('Prop Drill Pipe Inp Report'!AX753="X",1,IF('Prop Drill Pipe Inp Report'!AY753="X",1,IF('Prop Drill Pipe Inp Report'!AZ753="X",1,IF('Prop Drill Pipe Inp Report'!BA753="X",1,IF('Prop Drill Pipe Inp Report'!BB753="X",1,IF('Prop Drill Pipe Inp Report'!BC753="X",1,IF('Prop Drill Pipe Inp Report'!BD753="X",1,IF('Prop Drill Pipe Inp Report'!BE753="X",1,0)))))))))))</f>
        <v>0</v>
      </c>
    </row>
    <row r="747" spans="9:10" x14ac:dyDescent="0.25">
      <c r="I747">
        <f>IF('Prop Drill Pipe Inp Report'!Z754="X",1,IF('Prop Drill Pipe Inp Report'!AA754="X",1,IF('Prop Drill Pipe Inp Report'!AB754="X",1,IF('Prop Drill Pipe Inp Report'!AC754="X",1,IF('Prop Drill Pipe Inp Report'!AD754="X",1,IF('Prop Drill Pipe Inp Report'!AE754="X",1,IF('Prop Drill Pipe Inp Report'!AF754="X",1,IF('Prop Drill Pipe Inp Report'!AG754="X",1,IF('Prop Drill Pipe Inp Report'!AH754="X",1,IF('Prop Drill Pipe Inp Report'!AI754="X",1,IF('Prop Drill Pipe Inp Report'!AJ754="X",1,IF('Prop Drill Pipe Inp Report'!AK754="X",1,IF('Prop Drill Pipe Inp Report'!AL754="X",1,IF('Prop Drill Pipe Inp Report'!AM754="X",1,IF('Prop Drill Pipe Inp Report'!AN754="X",1,IF('Prop Drill Pipe Inp Report'!AO754="X",1,IF('Prop Drill Pipe Inp Report'!AP754="X",1,0)))))))))))))))))</f>
        <v>0</v>
      </c>
      <c r="J747">
        <f>IF('Prop Drill Pipe Inp Report'!AU754="X",1,IF('Prop Drill Pipe Inp Report'!AV754="X",1,IF('Prop Drill Pipe Inp Report'!AW754="X",1,IF('Prop Drill Pipe Inp Report'!AX754="X",1,IF('Prop Drill Pipe Inp Report'!AY754="X",1,IF('Prop Drill Pipe Inp Report'!AZ754="X",1,IF('Prop Drill Pipe Inp Report'!BA754="X",1,IF('Prop Drill Pipe Inp Report'!BB754="X",1,IF('Prop Drill Pipe Inp Report'!BC754="X",1,IF('Prop Drill Pipe Inp Report'!BD754="X",1,IF('Prop Drill Pipe Inp Report'!BE754="X",1,0)))))))))))</f>
        <v>0</v>
      </c>
    </row>
    <row r="748" spans="9:10" x14ac:dyDescent="0.25">
      <c r="I748">
        <f>IF('Prop Drill Pipe Inp Report'!Z755="X",1,IF('Prop Drill Pipe Inp Report'!AA755="X",1,IF('Prop Drill Pipe Inp Report'!AB755="X",1,IF('Prop Drill Pipe Inp Report'!AC755="X",1,IF('Prop Drill Pipe Inp Report'!AD755="X",1,IF('Prop Drill Pipe Inp Report'!AE755="X",1,IF('Prop Drill Pipe Inp Report'!AF755="X",1,IF('Prop Drill Pipe Inp Report'!AG755="X",1,IF('Prop Drill Pipe Inp Report'!AH755="X",1,IF('Prop Drill Pipe Inp Report'!AI755="X",1,IF('Prop Drill Pipe Inp Report'!AJ755="X",1,IF('Prop Drill Pipe Inp Report'!AK755="X",1,IF('Prop Drill Pipe Inp Report'!AL755="X",1,IF('Prop Drill Pipe Inp Report'!AM755="X",1,IF('Prop Drill Pipe Inp Report'!AN755="X",1,IF('Prop Drill Pipe Inp Report'!AO755="X",1,IF('Prop Drill Pipe Inp Report'!AP755="X",1,0)))))))))))))))))</f>
        <v>0</v>
      </c>
      <c r="J748">
        <f>IF('Prop Drill Pipe Inp Report'!AU755="X",1,IF('Prop Drill Pipe Inp Report'!AV755="X",1,IF('Prop Drill Pipe Inp Report'!AW755="X",1,IF('Prop Drill Pipe Inp Report'!AX755="X",1,IF('Prop Drill Pipe Inp Report'!AY755="X",1,IF('Prop Drill Pipe Inp Report'!AZ755="X",1,IF('Prop Drill Pipe Inp Report'!BA755="X",1,IF('Prop Drill Pipe Inp Report'!BB755="X",1,IF('Prop Drill Pipe Inp Report'!BC755="X",1,IF('Prop Drill Pipe Inp Report'!BD755="X",1,IF('Prop Drill Pipe Inp Report'!BE755="X",1,0)))))))))))</f>
        <v>0</v>
      </c>
    </row>
    <row r="749" spans="9:10" x14ac:dyDescent="0.25">
      <c r="I749">
        <f>IF('Prop Drill Pipe Inp Report'!Z756="X",1,IF('Prop Drill Pipe Inp Report'!AA756="X",1,IF('Prop Drill Pipe Inp Report'!AB756="X",1,IF('Prop Drill Pipe Inp Report'!AC756="X",1,IF('Prop Drill Pipe Inp Report'!AD756="X",1,IF('Prop Drill Pipe Inp Report'!AE756="X",1,IF('Prop Drill Pipe Inp Report'!AF756="X",1,IF('Prop Drill Pipe Inp Report'!AG756="X",1,IF('Prop Drill Pipe Inp Report'!AH756="X",1,IF('Prop Drill Pipe Inp Report'!AI756="X",1,IF('Prop Drill Pipe Inp Report'!AJ756="X",1,IF('Prop Drill Pipe Inp Report'!AK756="X",1,IF('Prop Drill Pipe Inp Report'!AL756="X",1,IF('Prop Drill Pipe Inp Report'!AM756="X",1,IF('Prop Drill Pipe Inp Report'!AN756="X",1,IF('Prop Drill Pipe Inp Report'!AO756="X",1,IF('Prop Drill Pipe Inp Report'!AP756="X",1,0)))))))))))))))))</f>
        <v>0</v>
      </c>
      <c r="J749">
        <f>IF('Prop Drill Pipe Inp Report'!AU756="X",1,IF('Prop Drill Pipe Inp Report'!AV756="X",1,IF('Prop Drill Pipe Inp Report'!AW756="X",1,IF('Prop Drill Pipe Inp Report'!AX756="X",1,IF('Prop Drill Pipe Inp Report'!AY756="X",1,IF('Prop Drill Pipe Inp Report'!AZ756="X",1,IF('Prop Drill Pipe Inp Report'!BA756="X",1,IF('Prop Drill Pipe Inp Report'!BB756="X",1,IF('Prop Drill Pipe Inp Report'!BC756="X",1,IF('Prop Drill Pipe Inp Report'!BD756="X",1,IF('Prop Drill Pipe Inp Report'!BE756="X",1,0)))))))))))</f>
        <v>0</v>
      </c>
    </row>
    <row r="750" spans="9:10" x14ac:dyDescent="0.25">
      <c r="I750">
        <f>IF('Prop Drill Pipe Inp Report'!Z757="X",1,IF('Prop Drill Pipe Inp Report'!AA757="X",1,IF('Prop Drill Pipe Inp Report'!AB757="X",1,IF('Prop Drill Pipe Inp Report'!AC757="X",1,IF('Prop Drill Pipe Inp Report'!AD757="X",1,IF('Prop Drill Pipe Inp Report'!AE757="X",1,IF('Prop Drill Pipe Inp Report'!AF757="X",1,IF('Prop Drill Pipe Inp Report'!AG757="X",1,IF('Prop Drill Pipe Inp Report'!AH757="X",1,IF('Prop Drill Pipe Inp Report'!AI757="X",1,IF('Prop Drill Pipe Inp Report'!AJ757="X",1,IF('Prop Drill Pipe Inp Report'!AK757="X",1,IF('Prop Drill Pipe Inp Report'!AL757="X",1,IF('Prop Drill Pipe Inp Report'!AM757="X",1,IF('Prop Drill Pipe Inp Report'!AN757="X",1,IF('Prop Drill Pipe Inp Report'!AO757="X",1,IF('Prop Drill Pipe Inp Report'!AP757="X",1,0)))))))))))))))))</f>
        <v>0</v>
      </c>
      <c r="J750">
        <f>IF('Prop Drill Pipe Inp Report'!AU757="X",1,IF('Prop Drill Pipe Inp Report'!AV757="X",1,IF('Prop Drill Pipe Inp Report'!AW757="X",1,IF('Prop Drill Pipe Inp Report'!AX757="X",1,IF('Prop Drill Pipe Inp Report'!AY757="X",1,IF('Prop Drill Pipe Inp Report'!AZ757="X",1,IF('Prop Drill Pipe Inp Report'!BA757="X",1,IF('Prop Drill Pipe Inp Report'!BB757="X",1,IF('Prop Drill Pipe Inp Report'!BC757="X",1,IF('Prop Drill Pipe Inp Report'!BD757="X",1,IF('Prop Drill Pipe Inp Report'!BE757="X",1,0)))))))))))</f>
        <v>0</v>
      </c>
    </row>
    <row r="751" spans="9:10" x14ac:dyDescent="0.25">
      <c r="I751">
        <f>IF('Prop Drill Pipe Inp Report'!Z758="X",1,IF('Prop Drill Pipe Inp Report'!AA758="X",1,IF('Prop Drill Pipe Inp Report'!AB758="X",1,IF('Prop Drill Pipe Inp Report'!AC758="X",1,IF('Prop Drill Pipe Inp Report'!AD758="X",1,IF('Prop Drill Pipe Inp Report'!AE758="X",1,IF('Prop Drill Pipe Inp Report'!AF758="X",1,IF('Prop Drill Pipe Inp Report'!AG758="X",1,IF('Prop Drill Pipe Inp Report'!AH758="X",1,IF('Prop Drill Pipe Inp Report'!AI758="X",1,IF('Prop Drill Pipe Inp Report'!AJ758="X",1,IF('Prop Drill Pipe Inp Report'!AK758="X",1,IF('Prop Drill Pipe Inp Report'!AL758="X",1,IF('Prop Drill Pipe Inp Report'!AM758="X",1,IF('Prop Drill Pipe Inp Report'!AN758="X",1,IF('Prop Drill Pipe Inp Report'!AO758="X",1,IF('Prop Drill Pipe Inp Report'!AP758="X",1,0)))))))))))))))))</f>
        <v>0</v>
      </c>
      <c r="J751">
        <f>IF('Prop Drill Pipe Inp Report'!AU758="X",1,IF('Prop Drill Pipe Inp Report'!AV758="X",1,IF('Prop Drill Pipe Inp Report'!AW758="X",1,IF('Prop Drill Pipe Inp Report'!AX758="X",1,IF('Prop Drill Pipe Inp Report'!AY758="X",1,IF('Prop Drill Pipe Inp Report'!AZ758="X",1,IF('Prop Drill Pipe Inp Report'!BA758="X",1,IF('Prop Drill Pipe Inp Report'!BB758="X",1,IF('Prop Drill Pipe Inp Report'!BC758="X",1,IF('Prop Drill Pipe Inp Report'!BD758="X",1,IF('Prop Drill Pipe Inp Report'!BE758="X",1,0)))))))))))</f>
        <v>0</v>
      </c>
    </row>
    <row r="752" spans="9:10" x14ac:dyDescent="0.25">
      <c r="I752">
        <f>IF('Prop Drill Pipe Inp Report'!Z759="X",1,IF('Prop Drill Pipe Inp Report'!AA759="X",1,IF('Prop Drill Pipe Inp Report'!AB759="X",1,IF('Prop Drill Pipe Inp Report'!AC759="X",1,IF('Prop Drill Pipe Inp Report'!AD759="X",1,IF('Prop Drill Pipe Inp Report'!AE759="X",1,IF('Prop Drill Pipe Inp Report'!AF759="X",1,IF('Prop Drill Pipe Inp Report'!AG759="X",1,IF('Prop Drill Pipe Inp Report'!AH759="X",1,IF('Prop Drill Pipe Inp Report'!AI759="X",1,IF('Prop Drill Pipe Inp Report'!AJ759="X",1,IF('Prop Drill Pipe Inp Report'!AK759="X",1,IF('Prop Drill Pipe Inp Report'!AL759="X",1,IF('Prop Drill Pipe Inp Report'!AM759="X",1,IF('Prop Drill Pipe Inp Report'!AN759="X",1,IF('Prop Drill Pipe Inp Report'!AO759="X",1,IF('Prop Drill Pipe Inp Report'!AP759="X",1,0)))))))))))))))))</f>
        <v>0</v>
      </c>
      <c r="J752">
        <f>IF('Prop Drill Pipe Inp Report'!AU759="X",1,IF('Prop Drill Pipe Inp Report'!AV759="X",1,IF('Prop Drill Pipe Inp Report'!AW759="X",1,IF('Prop Drill Pipe Inp Report'!AX759="X",1,IF('Prop Drill Pipe Inp Report'!AY759="X",1,IF('Prop Drill Pipe Inp Report'!AZ759="X",1,IF('Prop Drill Pipe Inp Report'!BA759="X",1,IF('Prop Drill Pipe Inp Report'!BB759="X",1,IF('Prop Drill Pipe Inp Report'!BC759="X",1,IF('Prop Drill Pipe Inp Report'!BD759="X",1,IF('Prop Drill Pipe Inp Report'!BE759="X",1,0)))))))))))</f>
        <v>0</v>
      </c>
    </row>
    <row r="753" spans="9:10" x14ac:dyDescent="0.25">
      <c r="I753">
        <f>IF('Prop Drill Pipe Inp Report'!Z760="X",1,IF('Prop Drill Pipe Inp Report'!AA760="X",1,IF('Prop Drill Pipe Inp Report'!AB760="X",1,IF('Prop Drill Pipe Inp Report'!AC760="X",1,IF('Prop Drill Pipe Inp Report'!AD760="X",1,IF('Prop Drill Pipe Inp Report'!AE760="X",1,IF('Prop Drill Pipe Inp Report'!AF760="X",1,IF('Prop Drill Pipe Inp Report'!AG760="X",1,IF('Prop Drill Pipe Inp Report'!AH760="X",1,IF('Prop Drill Pipe Inp Report'!AI760="X",1,IF('Prop Drill Pipe Inp Report'!AJ760="X",1,IF('Prop Drill Pipe Inp Report'!AK760="X",1,IF('Prop Drill Pipe Inp Report'!AL760="X",1,IF('Prop Drill Pipe Inp Report'!AM760="X",1,IF('Prop Drill Pipe Inp Report'!AN760="X",1,IF('Prop Drill Pipe Inp Report'!AO760="X",1,IF('Prop Drill Pipe Inp Report'!AP760="X",1,0)))))))))))))))))</f>
        <v>0</v>
      </c>
      <c r="J753">
        <f>IF('Prop Drill Pipe Inp Report'!AU760="X",1,IF('Prop Drill Pipe Inp Report'!AV760="X",1,IF('Prop Drill Pipe Inp Report'!AW760="X",1,IF('Prop Drill Pipe Inp Report'!AX760="X",1,IF('Prop Drill Pipe Inp Report'!AY760="X",1,IF('Prop Drill Pipe Inp Report'!AZ760="X",1,IF('Prop Drill Pipe Inp Report'!BA760="X",1,IF('Prop Drill Pipe Inp Report'!BB760="X",1,IF('Prop Drill Pipe Inp Report'!BC760="X",1,IF('Prop Drill Pipe Inp Report'!BD760="X",1,IF('Prop Drill Pipe Inp Report'!BE760="X",1,0)))))))))))</f>
        <v>0</v>
      </c>
    </row>
    <row r="754" spans="9:10" x14ac:dyDescent="0.25">
      <c r="I754">
        <f>IF('Prop Drill Pipe Inp Report'!Z761="X",1,IF('Prop Drill Pipe Inp Report'!AA761="X",1,IF('Prop Drill Pipe Inp Report'!AB761="X",1,IF('Prop Drill Pipe Inp Report'!AC761="X",1,IF('Prop Drill Pipe Inp Report'!AD761="X",1,IF('Prop Drill Pipe Inp Report'!AE761="X",1,IF('Prop Drill Pipe Inp Report'!AF761="X",1,IF('Prop Drill Pipe Inp Report'!AG761="X",1,IF('Prop Drill Pipe Inp Report'!AH761="X",1,IF('Prop Drill Pipe Inp Report'!AI761="X",1,IF('Prop Drill Pipe Inp Report'!AJ761="X",1,IF('Prop Drill Pipe Inp Report'!AK761="X",1,IF('Prop Drill Pipe Inp Report'!AL761="X",1,IF('Prop Drill Pipe Inp Report'!AM761="X",1,IF('Prop Drill Pipe Inp Report'!AN761="X",1,IF('Prop Drill Pipe Inp Report'!AO761="X",1,IF('Prop Drill Pipe Inp Report'!AP761="X",1,0)))))))))))))))))</f>
        <v>0</v>
      </c>
      <c r="J754">
        <f>IF('Prop Drill Pipe Inp Report'!AU761="X",1,IF('Prop Drill Pipe Inp Report'!AV761="X",1,IF('Prop Drill Pipe Inp Report'!AW761="X",1,IF('Prop Drill Pipe Inp Report'!AX761="X",1,IF('Prop Drill Pipe Inp Report'!AY761="X",1,IF('Prop Drill Pipe Inp Report'!AZ761="X",1,IF('Prop Drill Pipe Inp Report'!BA761="X",1,IF('Prop Drill Pipe Inp Report'!BB761="X",1,IF('Prop Drill Pipe Inp Report'!BC761="X",1,IF('Prop Drill Pipe Inp Report'!BD761="X",1,IF('Prop Drill Pipe Inp Report'!BE761="X",1,0)))))))))))</f>
        <v>0</v>
      </c>
    </row>
    <row r="755" spans="9:10" x14ac:dyDescent="0.25">
      <c r="I755">
        <f>IF('Prop Drill Pipe Inp Report'!Z762="X",1,IF('Prop Drill Pipe Inp Report'!AA762="X",1,IF('Prop Drill Pipe Inp Report'!AB762="X",1,IF('Prop Drill Pipe Inp Report'!AC762="X",1,IF('Prop Drill Pipe Inp Report'!AD762="X",1,IF('Prop Drill Pipe Inp Report'!AE762="X",1,IF('Prop Drill Pipe Inp Report'!AF762="X",1,IF('Prop Drill Pipe Inp Report'!AG762="X",1,IF('Prop Drill Pipe Inp Report'!AH762="X",1,IF('Prop Drill Pipe Inp Report'!AI762="X",1,IF('Prop Drill Pipe Inp Report'!AJ762="X",1,IF('Prop Drill Pipe Inp Report'!AK762="X",1,IF('Prop Drill Pipe Inp Report'!AL762="X",1,IF('Prop Drill Pipe Inp Report'!AM762="X",1,IF('Prop Drill Pipe Inp Report'!AN762="X",1,IF('Prop Drill Pipe Inp Report'!AO762="X",1,IF('Prop Drill Pipe Inp Report'!AP762="X",1,0)))))))))))))))))</f>
        <v>0</v>
      </c>
      <c r="J755">
        <f>IF('Prop Drill Pipe Inp Report'!AU762="X",1,IF('Prop Drill Pipe Inp Report'!AV762="X",1,IF('Prop Drill Pipe Inp Report'!AW762="X",1,IF('Prop Drill Pipe Inp Report'!AX762="X",1,IF('Prop Drill Pipe Inp Report'!AY762="X",1,IF('Prop Drill Pipe Inp Report'!AZ762="X",1,IF('Prop Drill Pipe Inp Report'!BA762="X",1,IF('Prop Drill Pipe Inp Report'!BB762="X",1,IF('Prop Drill Pipe Inp Report'!BC762="X",1,IF('Prop Drill Pipe Inp Report'!BD762="X",1,IF('Prop Drill Pipe Inp Report'!BE762="X",1,0)))))))))))</f>
        <v>0</v>
      </c>
    </row>
    <row r="756" spans="9:10" x14ac:dyDescent="0.25">
      <c r="I756">
        <f>IF('Prop Drill Pipe Inp Report'!Z763="X",1,IF('Prop Drill Pipe Inp Report'!AA763="X",1,IF('Prop Drill Pipe Inp Report'!AB763="X",1,IF('Prop Drill Pipe Inp Report'!AC763="X",1,IF('Prop Drill Pipe Inp Report'!AD763="X",1,IF('Prop Drill Pipe Inp Report'!AE763="X",1,IF('Prop Drill Pipe Inp Report'!AF763="X",1,IF('Prop Drill Pipe Inp Report'!AG763="X",1,IF('Prop Drill Pipe Inp Report'!AH763="X",1,IF('Prop Drill Pipe Inp Report'!AI763="X",1,IF('Prop Drill Pipe Inp Report'!AJ763="X",1,IF('Prop Drill Pipe Inp Report'!AK763="X",1,IF('Prop Drill Pipe Inp Report'!AL763="X",1,IF('Prop Drill Pipe Inp Report'!AM763="X",1,IF('Prop Drill Pipe Inp Report'!AN763="X",1,IF('Prop Drill Pipe Inp Report'!AO763="X",1,IF('Prop Drill Pipe Inp Report'!AP763="X",1,0)))))))))))))))))</f>
        <v>0</v>
      </c>
      <c r="J756">
        <f>IF('Prop Drill Pipe Inp Report'!AU763="X",1,IF('Prop Drill Pipe Inp Report'!AV763="X",1,IF('Prop Drill Pipe Inp Report'!AW763="X",1,IF('Prop Drill Pipe Inp Report'!AX763="X",1,IF('Prop Drill Pipe Inp Report'!AY763="X",1,IF('Prop Drill Pipe Inp Report'!AZ763="X",1,IF('Prop Drill Pipe Inp Report'!BA763="X",1,IF('Prop Drill Pipe Inp Report'!BB763="X",1,IF('Prop Drill Pipe Inp Report'!BC763="X",1,IF('Prop Drill Pipe Inp Report'!BD763="X",1,IF('Prop Drill Pipe Inp Report'!BE763="X",1,0)))))))))))</f>
        <v>0</v>
      </c>
    </row>
    <row r="757" spans="9:10" x14ac:dyDescent="0.25">
      <c r="I757">
        <f>IF('Prop Drill Pipe Inp Report'!Z764="X",1,IF('Prop Drill Pipe Inp Report'!AA764="X",1,IF('Prop Drill Pipe Inp Report'!AB764="X",1,IF('Prop Drill Pipe Inp Report'!AC764="X",1,IF('Prop Drill Pipe Inp Report'!AD764="X",1,IF('Prop Drill Pipe Inp Report'!AE764="X",1,IF('Prop Drill Pipe Inp Report'!AF764="X",1,IF('Prop Drill Pipe Inp Report'!AG764="X",1,IF('Prop Drill Pipe Inp Report'!AH764="X",1,IF('Prop Drill Pipe Inp Report'!AI764="X",1,IF('Prop Drill Pipe Inp Report'!AJ764="X",1,IF('Prop Drill Pipe Inp Report'!AK764="X",1,IF('Prop Drill Pipe Inp Report'!AL764="X",1,IF('Prop Drill Pipe Inp Report'!AM764="X",1,IF('Prop Drill Pipe Inp Report'!AN764="X",1,IF('Prop Drill Pipe Inp Report'!AO764="X",1,IF('Prop Drill Pipe Inp Report'!AP764="X",1,0)))))))))))))))))</f>
        <v>0</v>
      </c>
      <c r="J757">
        <f>IF('Prop Drill Pipe Inp Report'!AU764="X",1,IF('Prop Drill Pipe Inp Report'!AV764="X",1,IF('Prop Drill Pipe Inp Report'!AW764="X",1,IF('Prop Drill Pipe Inp Report'!AX764="X",1,IF('Prop Drill Pipe Inp Report'!AY764="X",1,IF('Prop Drill Pipe Inp Report'!AZ764="X",1,IF('Prop Drill Pipe Inp Report'!BA764="X",1,IF('Prop Drill Pipe Inp Report'!BB764="X",1,IF('Prop Drill Pipe Inp Report'!BC764="X",1,IF('Prop Drill Pipe Inp Report'!BD764="X",1,IF('Prop Drill Pipe Inp Report'!BE764="X",1,0)))))))))))</f>
        <v>0</v>
      </c>
    </row>
    <row r="758" spans="9:10" x14ac:dyDescent="0.25">
      <c r="I758">
        <f>IF('Prop Drill Pipe Inp Report'!Z765="X",1,IF('Prop Drill Pipe Inp Report'!AA765="X",1,IF('Prop Drill Pipe Inp Report'!AB765="X",1,IF('Prop Drill Pipe Inp Report'!AC765="X",1,IF('Prop Drill Pipe Inp Report'!AD765="X",1,IF('Prop Drill Pipe Inp Report'!AE765="X",1,IF('Prop Drill Pipe Inp Report'!AF765="X",1,IF('Prop Drill Pipe Inp Report'!AG765="X",1,IF('Prop Drill Pipe Inp Report'!AH765="X",1,IF('Prop Drill Pipe Inp Report'!AI765="X",1,IF('Prop Drill Pipe Inp Report'!AJ765="X",1,IF('Prop Drill Pipe Inp Report'!AK765="X",1,IF('Prop Drill Pipe Inp Report'!AL765="X",1,IF('Prop Drill Pipe Inp Report'!AM765="X",1,IF('Prop Drill Pipe Inp Report'!AN765="X",1,IF('Prop Drill Pipe Inp Report'!AO765="X",1,IF('Prop Drill Pipe Inp Report'!AP765="X",1,0)))))))))))))))))</f>
        <v>0</v>
      </c>
      <c r="J758">
        <f>IF('Prop Drill Pipe Inp Report'!AU765="X",1,IF('Prop Drill Pipe Inp Report'!AV765="X",1,IF('Prop Drill Pipe Inp Report'!AW765="X",1,IF('Prop Drill Pipe Inp Report'!AX765="X",1,IF('Prop Drill Pipe Inp Report'!AY765="X",1,IF('Prop Drill Pipe Inp Report'!AZ765="X",1,IF('Prop Drill Pipe Inp Report'!BA765="X",1,IF('Prop Drill Pipe Inp Report'!BB765="X",1,IF('Prop Drill Pipe Inp Report'!BC765="X",1,IF('Prop Drill Pipe Inp Report'!BD765="X",1,IF('Prop Drill Pipe Inp Report'!BE765="X",1,0)))))))))))</f>
        <v>0</v>
      </c>
    </row>
    <row r="759" spans="9:10" x14ac:dyDescent="0.25">
      <c r="I759">
        <f>IF('Prop Drill Pipe Inp Report'!Z766="X",1,IF('Prop Drill Pipe Inp Report'!AA766="X",1,IF('Prop Drill Pipe Inp Report'!AB766="X",1,IF('Prop Drill Pipe Inp Report'!AC766="X",1,IF('Prop Drill Pipe Inp Report'!AD766="X",1,IF('Prop Drill Pipe Inp Report'!AE766="X",1,IF('Prop Drill Pipe Inp Report'!AF766="X",1,IF('Prop Drill Pipe Inp Report'!AG766="X",1,IF('Prop Drill Pipe Inp Report'!AH766="X",1,IF('Prop Drill Pipe Inp Report'!AI766="X",1,IF('Prop Drill Pipe Inp Report'!AJ766="X",1,IF('Prop Drill Pipe Inp Report'!AK766="X",1,IF('Prop Drill Pipe Inp Report'!AL766="X",1,IF('Prop Drill Pipe Inp Report'!AM766="X",1,IF('Prop Drill Pipe Inp Report'!AN766="X",1,IF('Prop Drill Pipe Inp Report'!AO766="X",1,IF('Prop Drill Pipe Inp Report'!AP766="X",1,0)))))))))))))))))</f>
        <v>0</v>
      </c>
      <c r="J759">
        <f>IF('Prop Drill Pipe Inp Report'!AU766="X",1,IF('Prop Drill Pipe Inp Report'!AV766="X",1,IF('Prop Drill Pipe Inp Report'!AW766="X",1,IF('Prop Drill Pipe Inp Report'!AX766="X",1,IF('Prop Drill Pipe Inp Report'!AY766="X",1,IF('Prop Drill Pipe Inp Report'!AZ766="X",1,IF('Prop Drill Pipe Inp Report'!BA766="X",1,IF('Prop Drill Pipe Inp Report'!BB766="X",1,IF('Prop Drill Pipe Inp Report'!BC766="X",1,IF('Prop Drill Pipe Inp Report'!BD766="X",1,IF('Prop Drill Pipe Inp Report'!BE766="X",1,0)))))))))))</f>
        <v>0</v>
      </c>
    </row>
    <row r="760" spans="9:10" x14ac:dyDescent="0.25">
      <c r="I760">
        <f>IF('Prop Drill Pipe Inp Report'!Z767="X",1,IF('Prop Drill Pipe Inp Report'!AA767="X",1,IF('Prop Drill Pipe Inp Report'!AB767="X",1,IF('Prop Drill Pipe Inp Report'!AC767="X",1,IF('Prop Drill Pipe Inp Report'!AD767="X",1,IF('Prop Drill Pipe Inp Report'!AE767="X",1,IF('Prop Drill Pipe Inp Report'!AF767="X",1,IF('Prop Drill Pipe Inp Report'!AG767="X",1,IF('Prop Drill Pipe Inp Report'!AH767="X",1,IF('Prop Drill Pipe Inp Report'!AI767="X",1,IF('Prop Drill Pipe Inp Report'!AJ767="X",1,IF('Prop Drill Pipe Inp Report'!AK767="X",1,IF('Prop Drill Pipe Inp Report'!AL767="X",1,IF('Prop Drill Pipe Inp Report'!AM767="X",1,IF('Prop Drill Pipe Inp Report'!AN767="X",1,IF('Prop Drill Pipe Inp Report'!AO767="X",1,IF('Prop Drill Pipe Inp Report'!AP767="X",1,0)))))))))))))))))</f>
        <v>0</v>
      </c>
      <c r="J760">
        <f>IF('Prop Drill Pipe Inp Report'!AU767="X",1,IF('Prop Drill Pipe Inp Report'!AV767="X",1,IF('Prop Drill Pipe Inp Report'!AW767="X",1,IF('Prop Drill Pipe Inp Report'!AX767="X",1,IF('Prop Drill Pipe Inp Report'!AY767="X",1,IF('Prop Drill Pipe Inp Report'!AZ767="X",1,IF('Prop Drill Pipe Inp Report'!BA767="X",1,IF('Prop Drill Pipe Inp Report'!BB767="X",1,IF('Prop Drill Pipe Inp Report'!BC767="X",1,IF('Prop Drill Pipe Inp Report'!BD767="X",1,IF('Prop Drill Pipe Inp Report'!BE767="X",1,0)))))))))))</f>
        <v>0</v>
      </c>
    </row>
    <row r="761" spans="9:10" x14ac:dyDescent="0.25">
      <c r="I761">
        <f>IF('Prop Drill Pipe Inp Report'!Z768="X",1,IF('Prop Drill Pipe Inp Report'!AA768="X",1,IF('Prop Drill Pipe Inp Report'!AB768="X",1,IF('Prop Drill Pipe Inp Report'!AC768="X",1,IF('Prop Drill Pipe Inp Report'!AD768="X",1,IF('Prop Drill Pipe Inp Report'!AE768="X",1,IF('Prop Drill Pipe Inp Report'!AF768="X",1,IF('Prop Drill Pipe Inp Report'!AG768="X",1,IF('Prop Drill Pipe Inp Report'!AH768="X",1,IF('Prop Drill Pipe Inp Report'!AI768="X",1,IF('Prop Drill Pipe Inp Report'!AJ768="X",1,IF('Prop Drill Pipe Inp Report'!AK768="X",1,IF('Prop Drill Pipe Inp Report'!AL768="X",1,IF('Prop Drill Pipe Inp Report'!AM768="X",1,IF('Prop Drill Pipe Inp Report'!AN768="X",1,IF('Prop Drill Pipe Inp Report'!AO768="X",1,IF('Prop Drill Pipe Inp Report'!AP768="X",1,0)))))))))))))))))</f>
        <v>0</v>
      </c>
      <c r="J761">
        <f>IF('Prop Drill Pipe Inp Report'!AU768="X",1,IF('Prop Drill Pipe Inp Report'!AV768="X",1,IF('Prop Drill Pipe Inp Report'!AW768="X",1,IF('Prop Drill Pipe Inp Report'!AX768="X",1,IF('Prop Drill Pipe Inp Report'!AY768="X",1,IF('Prop Drill Pipe Inp Report'!AZ768="X",1,IF('Prop Drill Pipe Inp Report'!BA768="X",1,IF('Prop Drill Pipe Inp Report'!BB768="X",1,IF('Prop Drill Pipe Inp Report'!BC768="X",1,IF('Prop Drill Pipe Inp Report'!BD768="X",1,IF('Prop Drill Pipe Inp Report'!BE768="X",1,0)))))))))))</f>
        <v>0</v>
      </c>
    </row>
    <row r="762" spans="9:10" x14ac:dyDescent="0.25">
      <c r="I762">
        <f>IF('Prop Drill Pipe Inp Report'!Z769="X",1,IF('Prop Drill Pipe Inp Report'!AA769="X",1,IF('Prop Drill Pipe Inp Report'!AB769="X",1,IF('Prop Drill Pipe Inp Report'!AC769="X",1,IF('Prop Drill Pipe Inp Report'!AD769="X",1,IF('Prop Drill Pipe Inp Report'!AE769="X",1,IF('Prop Drill Pipe Inp Report'!AF769="X",1,IF('Prop Drill Pipe Inp Report'!AG769="X",1,IF('Prop Drill Pipe Inp Report'!AH769="X",1,IF('Prop Drill Pipe Inp Report'!AI769="X",1,IF('Prop Drill Pipe Inp Report'!AJ769="X",1,IF('Prop Drill Pipe Inp Report'!AK769="X",1,IF('Prop Drill Pipe Inp Report'!AL769="X",1,IF('Prop Drill Pipe Inp Report'!AM769="X",1,IF('Prop Drill Pipe Inp Report'!AN769="X",1,IF('Prop Drill Pipe Inp Report'!AO769="X",1,IF('Prop Drill Pipe Inp Report'!AP769="X",1,0)))))))))))))))))</f>
        <v>0</v>
      </c>
      <c r="J762">
        <f>IF('Prop Drill Pipe Inp Report'!AU769="X",1,IF('Prop Drill Pipe Inp Report'!AV769="X",1,IF('Prop Drill Pipe Inp Report'!AW769="X",1,IF('Prop Drill Pipe Inp Report'!AX769="X",1,IF('Prop Drill Pipe Inp Report'!AY769="X",1,IF('Prop Drill Pipe Inp Report'!AZ769="X",1,IF('Prop Drill Pipe Inp Report'!BA769="X",1,IF('Prop Drill Pipe Inp Report'!BB769="X",1,IF('Prop Drill Pipe Inp Report'!BC769="X",1,IF('Prop Drill Pipe Inp Report'!BD769="X",1,IF('Prop Drill Pipe Inp Report'!BE769="X",1,0)))))))))))</f>
        <v>0</v>
      </c>
    </row>
    <row r="763" spans="9:10" x14ac:dyDescent="0.25">
      <c r="I763">
        <f>IF('Prop Drill Pipe Inp Report'!Z770="X",1,IF('Prop Drill Pipe Inp Report'!AA770="X",1,IF('Prop Drill Pipe Inp Report'!AB770="X",1,IF('Prop Drill Pipe Inp Report'!AC770="X",1,IF('Prop Drill Pipe Inp Report'!AD770="X",1,IF('Prop Drill Pipe Inp Report'!AE770="X",1,IF('Prop Drill Pipe Inp Report'!AF770="X",1,IF('Prop Drill Pipe Inp Report'!AG770="X",1,IF('Prop Drill Pipe Inp Report'!AH770="X",1,IF('Prop Drill Pipe Inp Report'!AI770="X",1,IF('Prop Drill Pipe Inp Report'!AJ770="X",1,IF('Prop Drill Pipe Inp Report'!AK770="X",1,IF('Prop Drill Pipe Inp Report'!AL770="X",1,IF('Prop Drill Pipe Inp Report'!AM770="X",1,IF('Prop Drill Pipe Inp Report'!AN770="X",1,IF('Prop Drill Pipe Inp Report'!AO770="X",1,IF('Prop Drill Pipe Inp Report'!AP770="X",1,0)))))))))))))))))</f>
        <v>0</v>
      </c>
      <c r="J763">
        <f>IF('Prop Drill Pipe Inp Report'!AU770="X",1,IF('Prop Drill Pipe Inp Report'!AV770="X",1,IF('Prop Drill Pipe Inp Report'!AW770="X",1,IF('Prop Drill Pipe Inp Report'!AX770="X",1,IF('Prop Drill Pipe Inp Report'!AY770="X",1,IF('Prop Drill Pipe Inp Report'!AZ770="X",1,IF('Prop Drill Pipe Inp Report'!BA770="X",1,IF('Prop Drill Pipe Inp Report'!BB770="X",1,IF('Prop Drill Pipe Inp Report'!BC770="X",1,IF('Prop Drill Pipe Inp Report'!BD770="X",1,IF('Prop Drill Pipe Inp Report'!BE770="X",1,0)))))))))))</f>
        <v>0</v>
      </c>
    </row>
    <row r="764" spans="9:10" x14ac:dyDescent="0.25">
      <c r="I764">
        <f>IF('Prop Drill Pipe Inp Report'!Z771="X",1,IF('Prop Drill Pipe Inp Report'!AA771="X",1,IF('Prop Drill Pipe Inp Report'!AB771="X",1,IF('Prop Drill Pipe Inp Report'!AC771="X",1,IF('Prop Drill Pipe Inp Report'!AD771="X",1,IF('Prop Drill Pipe Inp Report'!AE771="X",1,IF('Prop Drill Pipe Inp Report'!AF771="X",1,IF('Prop Drill Pipe Inp Report'!AG771="X",1,IF('Prop Drill Pipe Inp Report'!AH771="X",1,IF('Prop Drill Pipe Inp Report'!AI771="X",1,IF('Prop Drill Pipe Inp Report'!AJ771="X",1,IF('Prop Drill Pipe Inp Report'!AK771="X",1,IF('Prop Drill Pipe Inp Report'!AL771="X",1,IF('Prop Drill Pipe Inp Report'!AM771="X",1,IF('Prop Drill Pipe Inp Report'!AN771="X",1,IF('Prop Drill Pipe Inp Report'!AO771="X",1,IF('Prop Drill Pipe Inp Report'!AP771="X",1,0)))))))))))))))))</f>
        <v>0</v>
      </c>
      <c r="J764">
        <f>IF('Prop Drill Pipe Inp Report'!AU771="X",1,IF('Prop Drill Pipe Inp Report'!AV771="X",1,IF('Prop Drill Pipe Inp Report'!AW771="X",1,IF('Prop Drill Pipe Inp Report'!AX771="X",1,IF('Prop Drill Pipe Inp Report'!AY771="X",1,IF('Prop Drill Pipe Inp Report'!AZ771="X",1,IF('Prop Drill Pipe Inp Report'!BA771="X",1,IF('Prop Drill Pipe Inp Report'!BB771="X",1,IF('Prop Drill Pipe Inp Report'!BC771="X",1,IF('Prop Drill Pipe Inp Report'!BD771="X",1,IF('Prop Drill Pipe Inp Report'!BE771="X",1,0)))))))))))</f>
        <v>0</v>
      </c>
    </row>
    <row r="765" spans="9:10" x14ac:dyDescent="0.25">
      <c r="I765">
        <f>IF('Prop Drill Pipe Inp Report'!Z772="X",1,IF('Prop Drill Pipe Inp Report'!AA772="X",1,IF('Prop Drill Pipe Inp Report'!AB772="X",1,IF('Prop Drill Pipe Inp Report'!AC772="X",1,IF('Prop Drill Pipe Inp Report'!AD772="X",1,IF('Prop Drill Pipe Inp Report'!AE772="X",1,IF('Prop Drill Pipe Inp Report'!AF772="X",1,IF('Prop Drill Pipe Inp Report'!AG772="X",1,IF('Prop Drill Pipe Inp Report'!AH772="X",1,IF('Prop Drill Pipe Inp Report'!AI772="X",1,IF('Prop Drill Pipe Inp Report'!AJ772="X",1,IF('Prop Drill Pipe Inp Report'!AK772="X",1,IF('Prop Drill Pipe Inp Report'!AL772="X",1,IF('Prop Drill Pipe Inp Report'!AM772="X",1,IF('Prop Drill Pipe Inp Report'!AN772="X",1,IF('Prop Drill Pipe Inp Report'!AO772="X",1,IF('Prop Drill Pipe Inp Report'!AP772="X",1,0)))))))))))))))))</f>
        <v>0</v>
      </c>
      <c r="J765">
        <f>IF('Prop Drill Pipe Inp Report'!AU772="X",1,IF('Prop Drill Pipe Inp Report'!AV772="X",1,IF('Prop Drill Pipe Inp Report'!AW772="X",1,IF('Prop Drill Pipe Inp Report'!AX772="X",1,IF('Prop Drill Pipe Inp Report'!AY772="X",1,IF('Prop Drill Pipe Inp Report'!AZ772="X",1,IF('Prop Drill Pipe Inp Report'!BA772="X",1,IF('Prop Drill Pipe Inp Report'!BB772="X",1,IF('Prop Drill Pipe Inp Report'!BC772="X",1,IF('Prop Drill Pipe Inp Report'!BD772="X",1,IF('Prop Drill Pipe Inp Report'!BE772="X",1,0)))))))))))</f>
        <v>0</v>
      </c>
    </row>
    <row r="766" spans="9:10" x14ac:dyDescent="0.25">
      <c r="I766">
        <f>IF('Prop Drill Pipe Inp Report'!Z773="X",1,IF('Prop Drill Pipe Inp Report'!AA773="X",1,IF('Prop Drill Pipe Inp Report'!AB773="X",1,IF('Prop Drill Pipe Inp Report'!AC773="X",1,IF('Prop Drill Pipe Inp Report'!AD773="X",1,IF('Prop Drill Pipe Inp Report'!AE773="X",1,IF('Prop Drill Pipe Inp Report'!AF773="X",1,IF('Prop Drill Pipe Inp Report'!AG773="X",1,IF('Prop Drill Pipe Inp Report'!AH773="X",1,IF('Prop Drill Pipe Inp Report'!AI773="X",1,IF('Prop Drill Pipe Inp Report'!AJ773="X",1,IF('Prop Drill Pipe Inp Report'!AK773="X",1,IF('Prop Drill Pipe Inp Report'!AL773="X",1,IF('Prop Drill Pipe Inp Report'!AM773="X",1,IF('Prop Drill Pipe Inp Report'!AN773="X",1,IF('Prop Drill Pipe Inp Report'!AO773="X",1,IF('Prop Drill Pipe Inp Report'!AP773="X",1,0)))))))))))))))))</f>
        <v>0</v>
      </c>
      <c r="J766">
        <f>IF('Prop Drill Pipe Inp Report'!AU773="X",1,IF('Prop Drill Pipe Inp Report'!AV773="X",1,IF('Prop Drill Pipe Inp Report'!AW773="X",1,IF('Prop Drill Pipe Inp Report'!AX773="X",1,IF('Prop Drill Pipe Inp Report'!AY773="X",1,IF('Prop Drill Pipe Inp Report'!AZ773="X",1,IF('Prop Drill Pipe Inp Report'!BA773="X",1,IF('Prop Drill Pipe Inp Report'!BB773="X",1,IF('Prop Drill Pipe Inp Report'!BC773="X",1,IF('Prop Drill Pipe Inp Report'!BD773="X",1,IF('Prop Drill Pipe Inp Report'!BE773="X",1,0)))))))))))</f>
        <v>0</v>
      </c>
    </row>
    <row r="767" spans="9:10" x14ac:dyDescent="0.25">
      <c r="I767">
        <f>IF('Prop Drill Pipe Inp Report'!Z774="X",1,IF('Prop Drill Pipe Inp Report'!AA774="X",1,IF('Prop Drill Pipe Inp Report'!AB774="X",1,IF('Prop Drill Pipe Inp Report'!AC774="X",1,IF('Prop Drill Pipe Inp Report'!AD774="X",1,IF('Prop Drill Pipe Inp Report'!AE774="X",1,IF('Prop Drill Pipe Inp Report'!AF774="X",1,IF('Prop Drill Pipe Inp Report'!AG774="X",1,IF('Prop Drill Pipe Inp Report'!AH774="X",1,IF('Prop Drill Pipe Inp Report'!AI774="X",1,IF('Prop Drill Pipe Inp Report'!AJ774="X",1,IF('Prop Drill Pipe Inp Report'!AK774="X",1,IF('Prop Drill Pipe Inp Report'!AL774="X",1,IF('Prop Drill Pipe Inp Report'!AM774="X",1,IF('Prop Drill Pipe Inp Report'!AN774="X",1,IF('Prop Drill Pipe Inp Report'!AO774="X",1,IF('Prop Drill Pipe Inp Report'!AP774="X",1,0)))))))))))))))))</f>
        <v>0</v>
      </c>
      <c r="J767">
        <f>IF('Prop Drill Pipe Inp Report'!AU774="X",1,IF('Prop Drill Pipe Inp Report'!AV774="X",1,IF('Prop Drill Pipe Inp Report'!AW774="X",1,IF('Prop Drill Pipe Inp Report'!AX774="X",1,IF('Prop Drill Pipe Inp Report'!AY774="X",1,IF('Prop Drill Pipe Inp Report'!AZ774="X",1,IF('Prop Drill Pipe Inp Report'!BA774="X",1,IF('Prop Drill Pipe Inp Report'!BB774="X",1,IF('Prop Drill Pipe Inp Report'!BC774="X",1,IF('Prop Drill Pipe Inp Report'!BD774="X",1,IF('Prop Drill Pipe Inp Report'!BE774="X",1,0)))))))))))</f>
        <v>0</v>
      </c>
    </row>
    <row r="768" spans="9:10" x14ac:dyDescent="0.25">
      <c r="I768">
        <f>IF('Prop Drill Pipe Inp Report'!Z775="X",1,IF('Prop Drill Pipe Inp Report'!AA775="X",1,IF('Prop Drill Pipe Inp Report'!AB775="X",1,IF('Prop Drill Pipe Inp Report'!AC775="X",1,IF('Prop Drill Pipe Inp Report'!AD775="X",1,IF('Prop Drill Pipe Inp Report'!AE775="X",1,IF('Prop Drill Pipe Inp Report'!AF775="X",1,IF('Prop Drill Pipe Inp Report'!AG775="X",1,IF('Prop Drill Pipe Inp Report'!AH775="X",1,IF('Prop Drill Pipe Inp Report'!AI775="X",1,IF('Prop Drill Pipe Inp Report'!AJ775="X",1,IF('Prop Drill Pipe Inp Report'!AK775="X",1,IF('Prop Drill Pipe Inp Report'!AL775="X",1,IF('Prop Drill Pipe Inp Report'!AM775="X",1,IF('Prop Drill Pipe Inp Report'!AN775="X",1,IF('Prop Drill Pipe Inp Report'!AO775="X",1,IF('Prop Drill Pipe Inp Report'!AP775="X",1,0)))))))))))))))))</f>
        <v>0</v>
      </c>
      <c r="J768">
        <f>IF('Prop Drill Pipe Inp Report'!AU775="X",1,IF('Prop Drill Pipe Inp Report'!AV775="X",1,IF('Prop Drill Pipe Inp Report'!AW775="X",1,IF('Prop Drill Pipe Inp Report'!AX775="X",1,IF('Prop Drill Pipe Inp Report'!AY775="X",1,IF('Prop Drill Pipe Inp Report'!AZ775="X",1,IF('Prop Drill Pipe Inp Report'!BA775="X",1,IF('Prop Drill Pipe Inp Report'!BB775="X",1,IF('Prop Drill Pipe Inp Report'!BC775="X",1,IF('Prop Drill Pipe Inp Report'!BD775="X",1,IF('Prop Drill Pipe Inp Report'!BE775="X",1,0)))))))))))</f>
        <v>0</v>
      </c>
    </row>
    <row r="769" spans="9:10" x14ac:dyDescent="0.25">
      <c r="I769">
        <f>IF('Prop Drill Pipe Inp Report'!Z776="X",1,IF('Prop Drill Pipe Inp Report'!AA776="X",1,IF('Prop Drill Pipe Inp Report'!AB776="X",1,IF('Prop Drill Pipe Inp Report'!AC776="X",1,IF('Prop Drill Pipe Inp Report'!AD776="X",1,IF('Prop Drill Pipe Inp Report'!AE776="X",1,IF('Prop Drill Pipe Inp Report'!AF776="X",1,IF('Prop Drill Pipe Inp Report'!AG776="X",1,IF('Prop Drill Pipe Inp Report'!AH776="X",1,IF('Prop Drill Pipe Inp Report'!AI776="X",1,IF('Prop Drill Pipe Inp Report'!AJ776="X",1,IF('Prop Drill Pipe Inp Report'!AK776="X",1,IF('Prop Drill Pipe Inp Report'!AL776="X",1,IF('Prop Drill Pipe Inp Report'!AM776="X",1,IF('Prop Drill Pipe Inp Report'!AN776="X",1,IF('Prop Drill Pipe Inp Report'!AO776="X",1,IF('Prop Drill Pipe Inp Report'!AP776="X",1,0)))))))))))))))))</f>
        <v>0</v>
      </c>
      <c r="J769">
        <f>IF('Prop Drill Pipe Inp Report'!AU776="X",1,IF('Prop Drill Pipe Inp Report'!AV776="X",1,IF('Prop Drill Pipe Inp Report'!AW776="X",1,IF('Prop Drill Pipe Inp Report'!AX776="X",1,IF('Prop Drill Pipe Inp Report'!AY776="X",1,IF('Prop Drill Pipe Inp Report'!AZ776="X",1,IF('Prop Drill Pipe Inp Report'!BA776="X",1,IF('Prop Drill Pipe Inp Report'!BB776="X",1,IF('Prop Drill Pipe Inp Report'!BC776="X",1,IF('Prop Drill Pipe Inp Report'!BD776="X",1,IF('Prop Drill Pipe Inp Report'!BE776="X",1,0)))))))))))</f>
        <v>0</v>
      </c>
    </row>
    <row r="770" spans="9:10" x14ac:dyDescent="0.25">
      <c r="I770">
        <f>IF('Prop Drill Pipe Inp Report'!Z777="X",1,IF('Prop Drill Pipe Inp Report'!AA777="X",1,IF('Prop Drill Pipe Inp Report'!AB777="X",1,IF('Prop Drill Pipe Inp Report'!AC777="X",1,IF('Prop Drill Pipe Inp Report'!AD777="X",1,IF('Prop Drill Pipe Inp Report'!AE777="X",1,IF('Prop Drill Pipe Inp Report'!AF777="X",1,IF('Prop Drill Pipe Inp Report'!AG777="X",1,IF('Prop Drill Pipe Inp Report'!AH777="X",1,IF('Prop Drill Pipe Inp Report'!AI777="X",1,IF('Prop Drill Pipe Inp Report'!AJ777="X",1,IF('Prop Drill Pipe Inp Report'!AK777="X",1,IF('Prop Drill Pipe Inp Report'!AL777="X",1,IF('Prop Drill Pipe Inp Report'!AM777="X",1,IF('Prop Drill Pipe Inp Report'!AN777="X",1,IF('Prop Drill Pipe Inp Report'!AO777="X",1,IF('Prop Drill Pipe Inp Report'!AP777="X",1,0)))))))))))))))))</f>
        <v>0</v>
      </c>
      <c r="J770">
        <f>IF('Prop Drill Pipe Inp Report'!AU777="X",1,IF('Prop Drill Pipe Inp Report'!AV777="X",1,IF('Prop Drill Pipe Inp Report'!AW777="X",1,IF('Prop Drill Pipe Inp Report'!AX777="X",1,IF('Prop Drill Pipe Inp Report'!AY777="X",1,IF('Prop Drill Pipe Inp Report'!AZ777="X",1,IF('Prop Drill Pipe Inp Report'!BA777="X",1,IF('Prop Drill Pipe Inp Report'!BB777="X",1,IF('Prop Drill Pipe Inp Report'!BC777="X",1,IF('Prop Drill Pipe Inp Report'!BD777="X",1,IF('Prop Drill Pipe Inp Report'!BE777="X",1,0)))))))))))</f>
        <v>0</v>
      </c>
    </row>
    <row r="771" spans="9:10" x14ac:dyDescent="0.25">
      <c r="I771">
        <f>IF('Prop Drill Pipe Inp Report'!Z778="X",1,IF('Prop Drill Pipe Inp Report'!AA778="X",1,IF('Prop Drill Pipe Inp Report'!AB778="X",1,IF('Prop Drill Pipe Inp Report'!AC778="X",1,IF('Prop Drill Pipe Inp Report'!AD778="X",1,IF('Prop Drill Pipe Inp Report'!AE778="X",1,IF('Prop Drill Pipe Inp Report'!AF778="X",1,IF('Prop Drill Pipe Inp Report'!AG778="X",1,IF('Prop Drill Pipe Inp Report'!AH778="X",1,IF('Prop Drill Pipe Inp Report'!AI778="X",1,IF('Prop Drill Pipe Inp Report'!AJ778="X",1,IF('Prop Drill Pipe Inp Report'!AK778="X",1,IF('Prop Drill Pipe Inp Report'!AL778="X",1,IF('Prop Drill Pipe Inp Report'!AM778="X",1,IF('Prop Drill Pipe Inp Report'!AN778="X",1,IF('Prop Drill Pipe Inp Report'!AO778="X",1,IF('Prop Drill Pipe Inp Report'!AP778="X",1,0)))))))))))))))))</f>
        <v>0</v>
      </c>
      <c r="J771">
        <f>IF('Prop Drill Pipe Inp Report'!AU778="X",1,IF('Prop Drill Pipe Inp Report'!AV778="X",1,IF('Prop Drill Pipe Inp Report'!AW778="X",1,IF('Prop Drill Pipe Inp Report'!AX778="X",1,IF('Prop Drill Pipe Inp Report'!AY778="X",1,IF('Prop Drill Pipe Inp Report'!AZ778="X",1,IF('Prop Drill Pipe Inp Report'!BA778="X",1,IF('Prop Drill Pipe Inp Report'!BB778="X",1,IF('Prop Drill Pipe Inp Report'!BC778="X",1,IF('Prop Drill Pipe Inp Report'!BD778="X",1,IF('Prop Drill Pipe Inp Report'!BE778="X",1,0)))))))))))</f>
        <v>0</v>
      </c>
    </row>
    <row r="772" spans="9:10" x14ac:dyDescent="0.25">
      <c r="I772">
        <f>IF('Prop Drill Pipe Inp Report'!Z779="X",1,IF('Prop Drill Pipe Inp Report'!AA779="X",1,IF('Prop Drill Pipe Inp Report'!AB779="X",1,IF('Prop Drill Pipe Inp Report'!AC779="X",1,IF('Prop Drill Pipe Inp Report'!AD779="X",1,IF('Prop Drill Pipe Inp Report'!AE779="X",1,IF('Prop Drill Pipe Inp Report'!AF779="X",1,IF('Prop Drill Pipe Inp Report'!AG779="X",1,IF('Prop Drill Pipe Inp Report'!AH779="X",1,IF('Prop Drill Pipe Inp Report'!AI779="X",1,IF('Prop Drill Pipe Inp Report'!AJ779="X",1,IF('Prop Drill Pipe Inp Report'!AK779="X",1,IF('Prop Drill Pipe Inp Report'!AL779="X",1,IF('Prop Drill Pipe Inp Report'!AM779="X",1,IF('Prop Drill Pipe Inp Report'!AN779="X",1,IF('Prop Drill Pipe Inp Report'!AO779="X",1,IF('Prop Drill Pipe Inp Report'!AP779="X",1,0)))))))))))))))))</f>
        <v>0</v>
      </c>
      <c r="J772">
        <f>IF('Prop Drill Pipe Inp Report'!AU779="X",1,IF('Prop Drill Pipe Inp Report'!AV779="X",1,IF('Prop Drill Pipe Inp Report'!AW779="X",1,IF('Prop Drill Pipe Inp Report'!AX779="X",1,IF('Prop Drill Pipe Inp Report'!AY779="X",1,IF('Prop Drill Pipe Inp Report'!AZ779="X",1,IF('Prop Drill Pipe Inp Report'!BA779="X",1,IF('Prop Drill Pipe Inp Report'!BB779="X",1,IF('Prop Drill Pipe Inp Report'!BC779="X",1,IF('Prop Drill Pipe Inp Report'!BD779="X",1,IF('Prop Drill Pipe Inp Report'!BE779="X",1,0)))))))))))</f>
        <v>0</v>
      </c>
    </row>
    <row r="773" spans="9:10" x14ac:dyDescent="0.25">
      <c r="I773">
        <f>IF('Prop Drill Pipe Inp Report'!Z780="X",1,IF('Prop Drill Pipe Inp Report'!AA780="X",1,IF('Prop Drill Pipe Inp Report'!AB780="X",1,IF('Prop Drill Pipe Inp Report'!AC780="X",1,IF('Prop Drill Pipe Inp Report'!AD780="X",1,IF('Prop Drill Pipe Inp Report'!AE780="X",1,IF('Prop Drill Pipe Inp Report'!AF780="X",1,IF('Prop Drill Pipe Inp Report'!AG780="X",1,IF('Prop Drill Pipe Inp Report'!AH780="X",1,IF('Prop Drill Pipe Inp Report'!AI780="X",1,IF('Prop Drill Pipe Inp Report'!AJ780="X",1,IF('Prop Drill Pipe Inp Report'!AK780="X",1,IF('Prop Drill Pipe Inp Report'!AL780="X",1,IF('Prop Drill Pipe Inp Report'!AM780="X",1,IF('Prop Drill Pipe Inp Report'!AN780="X",1,IF('Prop Drill Pipe Inp Report'!AO780="X",1,IF('Prop Drill Pipe Inp Report'!AP780="X",1,0)))))))))))))))))</f>
        <v>0</v>
      </c>
      <c r="J773">
        <f>IF('Prop Drill Pipe Inp Report'!AU780="X",1,IF('Prop Drill Pipe Inp Report'!AV780="X",1,IF('Prop Drill Pipe Inp Report'!AW780="X",1,IF('Prop Drill Pipe Inp Report'!AX780="X",1,IF('Prop Drill Pipe Inp Report'!AY780="X",1,IF('Prop Drill Pipe Inp Report'!AZ780="X",1,IF('Prop Drill Pipe Inp Report'!BA780="X",1,IF('Prop Drill Pipe Inp Report'!BB780="X",1,IF('Prop Drill Pipe Inp Report'!BC780="X",1,IF('Prop Drill Pipe Inp Report'!BD780="X",1,IF('Prop Drill Pipe Inp Report'!BE780="X",1,0)))))))))))</f>
        <v>0</v>
      </c>
    </row>
    <row r="774" spans="9:10" x14ac:dyDescent="0.25">
      <c r="I774">
        <f>IF('Prop Drill Pipe Inp Report'!Z781="X",1,IF('Prop Drill Pipe Inp Report'!AA781="X",1,IF('Prop Drill Pipe Inp Report'!AB781="X",1,IF('Prop Drill Pipe Inp Report'!AC781="X",1,IF('Prop Drill Pipe Inp Report'!AD781="X",1,IF('Prop Drill Pipe Inp Report'!AE781="X",1,IF('Prop Drill Pipe Inp Report'!AF781="X",1,IF('Prop Drill Pipe Inp Report'!AG781="X",1,IF('Prop Drill Pipe Inp Report'!AH781="X",1,IF('Prop Drill Pipe Inp Report'!AI781="X",1,IF('Prop Drill Pipe Inp Report'!AJ781="X",1,IF('Prop Drill Pipe Inp Report'!AK781="X",1,IF('Prop Drill Pipe Inp Report'!AL781="X",1,IF('Prop Drill Pipe Inp Report'!AM781="X",1,IF('Prop Drill Pipe Inp Report'!AN781="X",1,IF('Prop Drill Pipe Inp Report'!AO781="X",1,IF('Prop Drill Pipe Inp Report'!AP781="X",1,0)))))))))))))))))</f>
        <v>0</v>
      </c>
      <c r="J774">
        <f>IF('Prop Drill Pipe Inp Report'!AU781="X",1,IF('Prop Drill Pipe Inp Report'!AV781="X",1,IF('Prop Drill Pipe Inp Report'!AW781="X",1,IF('Prop Drill Pipe Inp Report'!AX781="X",1,IF('Prop Drill Pipe Inp Report'!AY781="X",1,IF('Prop Drill Pipe Inp Report'!AZ781="X",1,IF('Prop Drill Pipe Inp Report'!BA781="X",1,IF('Prop Drill Pipe Inp Report'!BB781="X",1,IF('Prop Drill Pipe Inp Report'!BC781="X",1,IF('Prop Drill Pipe Inp Report'!BD781="X",1,IF('Prop Drill Pipe Inp Report'!BE781="X",1,0)))))))))))</f>
        <v>0</v>
      </c>
    </row>
    <row r="775" spans="9:10" x14ac:dyDescent="0.25">
      <c r="I775">
        <f>IF('Prop Drill Pipe Inp Report'!Z782="X",1,IF('Prop Drill Pipe Inp Report'!AA782="X",1,IF('Prop Drill Pipe Inp Report'!AB782="X",1,IF('Prop Drill Pipe Inp Report'!AC782="X",1,IF('Prop Drill Pipe Inp Report'!AD782="X",1,IF('Prop Drill Pipe Inp Report'!AE782="X",1,IF('Prop Drill Pipe Inp Report'!AF782="X",1,IF('Prop Drill Pipe Inp Report'!AG782="X",1,IF('Prop Drill Pipe Inp Report'!AH782="X",1,IF('Prop Drill Pipe Inp Report'!AI782="X",1,IF('Prop Drill Pipe Inp Report'!AJ782="X",1,IF('Prop Drill Pipe Inp Report'!AK782="X",1,IF('Prop Drill Pipe Inp Report'!AL782="X",1,IF('Prop Drill Pipe Inp Report'!AM782="X",1,IF('Prop Drill Pipe Inp Report'!AN782="X",1,IF('Prop Drill Pipe Inp Report'!AO782="X",1,IF('Prop Drill Pipe Inp Report'!AP782="X",1,0)))))))))))))))))</f>
        <v>0</v>
      </c>
      <c r="J775">
        <f>IF('Prop Drill Pipe Inp Report'!AU782="X",1,IF('Prop Drill Pipe Inp Report'!AV782="X",1,IF('Prop Drill Pipe Inp Report'!AW782="X",1,IF('Prop Drill Pipe Inp Report'!AX782="X",1,IF('Prop Drill Pipe Inp Report'!AY782="X",1,IF('Prop Drill Pipe Inp Report'!AZ782="X",1,IF('Prop Drill Pipe Inp Report'!BA782="X",1,IF('Prop Drill Pipe Inp Report'!BB782="X",1,IF('Prop Drill Pipe Inp Report'!BC782="X",1,IF('Prop Drill Pipe Inp Report'!BD782="X",1,IF('Prop Drill Pipe Inp Report'!BE782="X",1,0)))))))))))</f>
        <v>0</v>
      </c>
    </row>
    <row r="776" spans="9:10" x14ac:dyDescent="0.25">
      <c r="I776">
        <f>IF('Prop Drill Pipe Inp Report'!Z783="X",1,IF('Prop Drill Pipe Inp Report'!AA783="X",1,IF('Prop Drill Pipe Inp Report'!AB783="X",1,IF('Prop Drill Pipe Inp Report'!AC783="X",1,IF('Prop Drill Pipe Inp Report'!AD783="X",1,IF('Prop Drill Pipe Inp Report'!AE783="X",1,IF('Prop Drill Pipe Inp Report'!AF783="X",1,IF('Prop Drill Pipe Inp Report'!AG783="X",1,IF('Prop Drill Pipe Inp Report'!AH783="X",1,IF('Prop Drill Pipe Inp Report'!AI783="X",1,IF('Prop Drill Pipe Inp Report'!AJ783="X",1,IF('Prop Drill Pipe Inp Report'!AK783="X",1,IF('Prop Drill Pipe Inp Report'!AL783="X",1,IF('Prop Drill Pipe Inp Report'!AM783="X",1,IF('Prop Drill Pipe Inp Report'!AN783="X",1,IF('Prop Drill Pipe Inp Report'!AO783="X",1,IF('Prop Drill Pipe Inp Report'!AP783="X",1,0)))))))))))))))))</f>
        <v>0</v>
      </c>
      <c r="J776">
        <f>IF('Prop Drill Pipe Inp Report'!AU783="X",1,IF('Prop Drill Pipe Inp Report'!AV783="X",1,IF('Prop Drill Pipe Inp Report'!AW783="X",1,IF('Prop Drill Pipe Inp Report'!AX783="X",1,IF('Prop Drill Pipe Inp Report'!AY783="X",1,IF('Prop Drill Pipe Inp Report'!AZ783="X",1,IF('Prop Drill Pipe Inp Report'!BA783="X",1,IF('Prop Drill Pipe Inp Report'!BB783="X",1,IF('Prop Drill Pipe Inp Report'!BC783="X",1,IF('Prop Drill Pipe Inp Report'!BD783="X",1,IF('Prop Drill Pipe Inp Report'!BE783="X",1,0)))))))))))</f>
        <v>0</v>
      </c>
    </row>
    <row r="777" spans="9:10" x14ac:dyDescent="0.25">
      <c r="I777">
        <f>IF('Prop Drill Pipe Inp Report'!Z784="X",1,IF('Prop Drill Pipe Inp Report'!AA784="X",1,IF('Prop Drill Pipe Inp Report'!AB784="X",1,IF('Prop Drill Pipe Inp Report'!AC784="X",1,IF('Prop Drill Pipe Inp Report'!AD784="X",1,IF('Prop Drill Pipe Inp Report'!AE784="X",1,IF('Prop Drill Pipe Inp Report'!AF784="X",1,IF('Prop Drill Pipe Inp Report'!AG784="X",1,IF('Prop Drill Pipe Inp Report'!AH784="X",1,IF('Prop Drill Pipe Inp Report'!AI784="X",1,IF('Prop Drill Pipe Inp Report'!AJ784="X",1,IF('Prop Drill Pipe Inp Report'!AK784="X",1,IF('Prop Drill Pipe Inp Report'!AL784="X",1,IF('Prop Drill Pipe Inp Report'!AM784="X",1,IF('Prop Drill Pipe Inp Report'!AN784="X",1,IF('Prop Drill Pipe Inp Report'!AO784="X",1,IF('Prop Drill Pipe Inp Report'!AP784="X",1,0)))))))))))))))))</f>
        <v>0</v>
      </c>
      <c r="J777">
        <f>IF('Prop Drill Pipe Inp Report'!AU784="X",1,IF('Prop Drill Pipe Inp Report'!AV784="X",1,IF('Prop Drill Pipe Inp Report'!AW784="X",1,IF('Prop Drill Pipe Inp Report'!AX784="X",1,IF('Prop Drill Pipe Inp Report'!AY784="X",1,IF('Prop Drill Pipe Inp Report'!AZ784="X",1,IF('Prop Drill Pipe Inp Report'!BA784="X",1,IF('Prop Drill Pipe Inp Report'!BB784="X",1,IF('Prop Drill Pipe Inp Report'!BC784="X",1,IF('Prop Drill Pipe Inp Report'!BD784="X",1,IF('Prop Drill Pipe Inp Report'!BE784="X",1,0)))))))))))</f>
        <v>0</v>
      </c>
    </row>
    <row r="778" spans="9:10" x14ac:dyDescent="0.25">
      <c r="I778">
        <f>IF('Prop Drill Pipe Inp Report'!Z785="X",1,IF('Prop Drill Pipe Inp Report'!AA785="X",1,IF('Prop Drill Pipe Inp Report'!AB785="X",1,IF('Prop Drill Pipe Inp Report'!AC785="X",1,IF('Prop Drill Pipe Inp Report'!AD785="X",1,IF('Prop Drill Pipe Inp Report'!AE785="X",1,IF('Prop Drill Pipe Inp Report'!AF785="X",1,IF('Prop Drill Pipe Inp Report'!AG785="X",1,IF('Prop Drill Pipe Inp Report'!AH785="X",1,IF('Prop Drill Pipe Inp Report'!AI785="X",1,IF('Prop Drill Pipe Inp Report'!AJ785="X",1,IF('Prop Drill Pipe Inp Report'!AK785="X",1,IF('Prop Drill Pipe Inp Report'!AL785="X",1,IF('Prop Drill Pipe Inp Report'!AM785="X",1,IF('Prop Drill Pipe Inp Report'!AN785="X",1,IF('Prop Drill Pipe Inp Report'!AO785="X",1,IF('Prop Drill Pipe Inp Report'!AP785="X",1,0)))))))))))))))))</f>
        <v>0</v>
      </c>
      <c r="J778">
        <f>IF('Prop Drill Pipe Inp Report'!AU785="X",1,IF('Prop Drill Pipe Inp Report'!AV785="X",1,IF('Prop Drill Pipe Inp Report'!AW785="X",1,IF('Prop Drill Pipe Inp Report'!AX785="X",1,IF('Prop Drill Pipe Inp Report'!AY785="X",1,IF('Prop Drill Pipe Inp Report'!AZ785="X",1,IF('Prop Drill Pipe Inp Report'!BA785="X",1,IF('Prop Drill Pipe Inp Report'!BB785="X",1,IF('Prop Drill Pipe Inp Report'!BC785="X",1,IF('Prop Drill Pipe Inp Report'!BD785="X",1,IF('Prop Drill Pipe Inp Report'!BE785="X",1,0)))))))))))</f>
        <v>0</v>
      </c>
    </row>
    <row r="779" spans="9:10" x14ac:dyDescent="0.25">
      <c r="I779">
        <f>IF('Prop Drill Pipe Inp Report'!Z786="X",1,IF('Prop Drill Pipe Inp Report'!AA786="X",1,IF('Prop Drill Pipe Inp Report'!AB786="X",1,IF('Prop Drill Pipe Inp Report'!AC786="X",1,IF('Prop Drill Pipe Inp Report'!AD786="X",1,IF('Prop Drill Pipe Inp Report'!AE786="X",1,IF('Prop Drill Pipe Inp Report'!AF786="X",1,IF('Prop Drill Pipe Inp Report'!AG786="X",1,IF('Prop Drill Pipe Inp Report'!AH786="X",1,IF('Prop Drill Pipe Inp Report'!AI786="X",1,IF('Prop Drill Pipe Inp Report'!AJ786="X",1,IF('Prop Drill Pipe Inp Report'!AK786="X",1,IF('Prop Drill Pipe Inp Report'!AL786="X",1,IF('Prop Drill Pipe Inp Report'!AM786="X",1,IF('Prop Drill Pipe Inp Report'!AN786="X",1,IF('Prop Drill Pipe Inp Report'!AO786="X",1,IF('Prop Drill Pipe Inp Report'!AP786="X",1,0)))))))))))))))))</f>
        <v>0</v>
      </c>
      <c r="J779">
        <f>IF('Prop Drill Pipe Inp Report'!AU786="X",1,IF('Prop Drill Pipe Inp Report'!AV786="X",1,IF('Prop Drill Pipe Inp Report'!AW786="X",1,IF('Prop Drill Pipe Inp Report'!AX786="X",1,IF('Prop Drill Pipe Inp Report'!AY786="X",1,IF('Prop Drill Pipe Inp Report'!AZ786="X",1,IF('Prop Drill Pipe Inp Report'!BA786="X",1,IF('Prop Drill Pipe Inp Report'!BB786="X",1,IF('Prop Drill Pipe Inp Report'!BC786="X",1,IF('Prop Drill Pipe Inp Report'!BD786="X",1,IF('Prop Drill Pipe Inp Report'!BE786="X",1,0)))))))))))</f>
        <v>0</v>
      </c>
    </row>
    <row r="780" spans="9:10" x14ac:dyDescent="0.25">
      <c r="I780">
        <f>IF('Prop Drill Pipe Inp Report'!Z787="X",1,IF('Prop Drill Pipe Inp Report'!AA787="X",1,IF('Prop Drill Pipe Inp Report'!AB787="X",1,IF('Prop Drill Pipe Inp Report'!AC787="X",1,IF('Prop Drill Pipe Inp Report'!AD787="X",1,IF('Prop Drill Pipe Inp Report'!AE787="X",1,IF('Prop Drill Pipe Inp Report'!AF787="X",1,IF('Prop Drill Pipe Inp Report'!AG787="X",1,IF('Prop Drill Pipe Inp Report'!AH787="X",1,IF('Prop Drill Pipe Inp Report'!AI787="X",1,IF('Prop Drill Pipe Inp Report'!AJ787="X",1,IF('Prop Drill Pipe Inp Report'!AK787="X",1,IF('Prop Drill Pipe Inp Report'!AL787="X",1,IF('Prop Drill Pipe Inp Report'!AM787="X",1,IF('Prop Drill Pipe Inp Report'!AN787="X",1,IF('Prop Drill Pipe Inp Report'!AO787="X",1,IF('Prop Drill Pipe Inp Report'!AP787="X",1,0)))))))))))))))))</f>
        <v>0</v>
      </c>
      <c r="J780">
        <f>IF('Prop Drill Pipe Inp Report'!AU787="X",1,IF('Prop Drill Pipe Inp Report'!AV787="X",1,IF('Prop Drill Pipe Inp Report'!AW787="X",1,IF('Prop Drill Pipe Inp Report'!AX787="X",1,IF('Prop Drill Pipe Inp Report'!AY787="X",1,IF('Prop Drill Pipe Inp Report'!AZ787="X",1,IF('Prop Drill Pipe Inp Report'!BA787="X",1,IF('Prop Drill Pipe Inp Report'!BB787="X",1,IF('Prop Drill Pipe Inp Report'!BC787="X",1,IF('Prop Drill Pipe Inp Report'!BD787="X",1,IF('Prop Drill Pipe Inp Report'!BE787="X",1,0)))))))))))</f>
        <v>0</v>
      </c>
    </row>
    <row r="781" spans="9:10" x14ac:dyDescent="0.25">
      <c r="I781">
        <f>IF('Prop Drill Pipe Inp Report'!Z788="X",1,IF('Prop Drill Pipe Inp Report'!AA788="X",1,IF('Prop Drill Pipe Inp Report'!AB788="X",1,IF('Prop Drill Pipe Inp Report'!AC788="X",1,IF('Prop Drill Pipe Inp Report'!AD788="X",1,IF('Prop Drill Pipe Inp Report'!AE788="X",1,IF('Prop Drill Pipe Inp Report'!AF788="X",1,IF('Prop Drill Pipe Inp Report'!AG788="X",1,IF('Prop Drill Pipe Inp Report'!AH788="X",1,IF('Prop Drill Pipe Inp Report'!AI788="X",1,IF('Prop Drill Pipe Inp Report'!AJ788="X",1,IF('Prop Drill Pipe Inp Report'!AK788="X",1,IF('Prop Drill Pipe Inp Report'!AL788="X",1,IF('Prop Drill Pipe Inp Report'!AM788="X",1,IF('Prop Drill Pipe Inp Report'!AN788="X",1,IF('Prop Drill Pipe Inp Report'!AO788="X",1,IF('Prop Drill Pipe Inp Report'!AP788="X",1,0)))))))))))))))))</f>
        <v>0</v>
      </c>
      <c r="J781">
        <f>IF('Prop Drill Pipe Inp Report'!AU788="X",1,IF('Prop Drill Pipe Inp Report'!AV788="X",1,IF('Prop Drill Pipe Inp Report'!AW788="X",1,IF('Prop Drill Pipe Inp Report'!AX788="X",1,IF('Prop Drill Pipe Inp Report'!AY788="X",1,IF('Prop Drill Pipe Inp Report'!AZ788="X",1,IF('Prop Drill Pipe Inp Report'!BA788="X",1,IF('Prop Drill Pipe Inp Report'!BB788="X",1,IF('Prop Drill Pipe Inp Report'!BC788="X",1,IF('Prop Drill Pipe Inp Report'!BD788="X",1,IF('Prop Drill Pipe Inp Report'!BE788="X",1,0)))))))))))</f>
        <v>0</v>
      </c>
    </row>
    <row r="782" spans="9:10" x14ac:dyDescent="0.25">
      <c r="I782">
        <f>IF('Prop Drill Pipe Inp Report'!Z789="X",1,IF('Prop Drill Pipe Inp Report'!AA789="X",1,IF('Prop Drill Pipe Inp Report'!AB789="X",1,IF('Prop Drill Pipe Inp Report'!AC789="X",1,IF('Prop Drill Pipe Inp Report'!AD789="X",1,IF('Prop Drill Pipe Inp Report'!AE789="X",1,IF('Prop Drill Pipe Inp Report'!AF789="X",1,IF('Prop Drill Pipe Inp Report'!AG789="X",1,IF('Prop Drill Pipe Inp Report'!AH789="X",1,IF('Prop Drill Pipe Inp Report'!AI789="X",1,IF('Prop Drill Pipe Inp Report'!AJ789="X",1,IF('Prop Drill Pipe Inp Report'!AK789="X",1,IF('Prop Drill Pipe Inp Report'!AL789="X",1,IF('Prop Drill Pipe Inp Report'!AM789="X",1,IF('Prop Drill Pipe Inp Report'!AN789="X",1,IF('Prop Drill Pipe Inp Report'!AO789="X",1,IF('Prop Drill Pipe Inp Report'!AP789="X",1,0)))))))))))))))))</f>
        <v>0</v>
      </c>
      <c r="J782">
        <f>IF('Prop Drill Pipe Inp Report'!AU789="X",1,IF('Prop Drill Pipe Inp Report'!AV789="X",1,IF('Prop Drill Pipe Inp Report'!AW789="X",1,IF('Prop Drill Pipe Inp Report'!AX789="X",1,IF('Prop Drill Pipe Inp Report'!AY789="X",1,IF('Prop Drill Pipe Inp Report'!AZ789="X",1,IF('Prop Drill Pipe Inp Report'!BA789="X",1,IF('Prop Drill Pipe Inp Report'!BB789="X",1,IF('Prop Drill Pipe Inp Report'!BC789="X",1,IF('Prop Drill Pipe Inp Report'!BD789="X",1,IF('Prop Drill Pipe Inp Report'!BE789="X",1,0)))))))))))</f>
        <v>0</v>
      </c>
    </row>
    <row r="783" spans="9:10" x14ac:dyDescent="0.25">
      <c r="I783">
        <f>IF('Prop Drill Pipe Inp Report'!Z790="X",1,IF('Prop Drill Pipe Inp Report'!AA790="X",1,IF('Prop Drill Pipe Inp Report'!AB790="X",1,IF('Prop Drill Pipe Inp Report'!AC790="X",1,IF('Prop Drill Pipe Inp Report'!AD790="X",1,IF('Prop Drill Pipe Inp Report'!AE790="X",1,IF('Prop Drill Pipe Inp Report'!AF790="X",1,IF('Prop Drill Pipe Inp Report'!AG790="X",1,IF('Prop Drill Pipe Inp Report'!AH790="X",1,IF('Prop Drill Pipe Inp Report'!AI790="X",1,IF('Prop Drill Pipe Inp Report'!AJ790="X",1,IF('Prop Drill Pipe Inp Report'!AK790="X",1,IF('Prop Drill Pipe Inp Report'!AL790="X",1,IF('Prop Drill Pipe Inp Report'!AM790="X",1,IF('Prop Drill Pipe Inp Report'!AN790="X",1,IF('Prop Drill Pipe Inp Report'!AO790="X",1,IF('Prop Drill Pipe Inp Report'!AP790="X",1,0)))))))))))))))))</f>
        <v>0</v>
      </c>
      <c r="J783">
        <f>IF('Prop Drill Pipe Inp Report'!AU790="X",1,IF('Prop Drill Pipe Inp Report'!AV790="X",1,IF('Prop Drill Pipe Inp Report'!AW790="X",1,IF('Prop Drill Pipe Inp Report'!AX790="X",1,IF('Prop Drill Pipe Inp Report'!AY790="X",1,IF('Prop Drill Pipe Inp Report'!AZ790="X",1,IF('Prop Drill Pipe Inp Report'!BA790="X",1,IF('Prop Drill Pipe Inp Report'!BB790="X",1,IF('Prop Drill Pipe Inp Report'!BC790="X",1,IF('Prop Drill Pipe Inp Report'!BD790="X",1,IF('Prop Drill Pipe Inp Report'!BE790="X",1,0)))))))))))</f>
        <v>0</v>
      </c>
    </row>
    <row r="784" spans="9:10" x14ac:dyDescent="0.25">
      <c r="I784">
        <f>IF('Prop Drill Pipe Inp Report'!Z791="X",1,IF('Prop Drill Pipe Inp Report'!AA791="X",1,IF('Prop Drill Pipe Inp Report'!AB791="X",1,IF('Prop Drill Pipe Inp Report'!AC791="X",1,IF('Prop Drill Pipe Inp Report'!AD791="X",1,IF('Prop Drill Pipe Inp Report'!AE791="X",1,IF('Prop Drill Pipe Inp Report'!AF791="X",1,IF('Prop Drill Pipe Inp Report'!AG791="X",1,IF('Prop Drill Pipe Inp Report'!AH791="X",1,IF('Prop Drill Pipe Inp Report'!AI791="X",1,IF('Prop Drill Pipe Inp Report'!AJ791="X",1,IF('Prop Drill Pipe Inp Report'!AK791="X",1,IF('Prop Drill Pipe Inp Report'!AL791="X",1,IF('Prop Drill Pipe Inp Report'!AM791="X",1,IF('Prop Drill Pipe Inp Report'!AN791="X",1,IF('Prop Drill Pipe Inp Report'!AO791="X",1,IF('Prop Drill Pipe Inp Report'!AP791="X",1,0)))))))))))))))))</f>
        <v>0</v>
      </c>
      <c r="J784">
        <f>IF('Prop Drill Pipe Inp Report'!AU791="X",1,IF('Prop Drill Pipe Inp Report'!AV791="X",1,IF('Prop Drill Pipe Inp Report'!AW791="X",1,IF('Prop Drill Pipe Inp Report'!AX791="X",1,IF('Prop Drill Pipe Inp Report'!AY791="X",1,IF('Prop Drill Pipe Inp Report'!AZ791="X",1,IF('Prop Drill Pipe Inp Report'!BA791="X",1,IF('Prop Drill Pipe Inp Report'!BB791="X",1,IF('Prop Drill Pipe Inp Report'!BC791="X",1,IF('Prop Drill Pipe Inp Report'!BD791="X",1,IF('Prop Drill Pipe Inp Report'!BE791="X",1,0)))))))))))</f>
        <v>0</v>
      </c>
    </row>
    <row r="785" spans="9:10" x14ac:dyDescent="0.25">
      <c r="I785">
        <f>IF('Prop Drill Pipe Inp Report'!Z792="X",1,IF('Prop Drill Pipe Inp Report'!AA792="X",1,IF('Prop Drill Pipe Inp Report'!AB792="X",1,IF('Prop Drill Pipe Inp Report'!AC792="X",1,IF('Prop Drill Pipe Inp Report'!AD792="X",1,IF('Prop Drill Pipe Inp Report'!AE792="X",1,IF('Prop Drill Pipe Inp Report'!AF792="X",1,IF('Prop Drill Pipe Inp Report'!AG792="X",1,IF('Prop Drill Pipe Inp Report'!AH792="X",1,IF('Prop Drill Pipe Inp Report'!AI792="X",1,IF('Prop Drill Pipe Inp Report'!AJ792="X",1,IF('Prop Drill Pipe Inp Report'!AK792="X",1,IF('Prop Drill Pipe Inp Report'!AL792="X",1,IF('Prop Drill Pipe Inp Report'!AM792="X",1,IF('Prop Drill Pipe Inp Report'!AN792="X",1,IF('Prop Drill Pipe Inp Report'!AO792="X",1,IF('Prop Drill Pipe Inp Report'!AP792="X",1,0)))))))))))))))))</f>
        <v>0</v>
      </c>
      <c r="J785">
        <f>IF('Prop Drill Pipe Inp Report'!AU792="X",1,IF('Prop Drill Pipe Inp Report'!AV792="X",1,IF('Prop Drill Pipe Inp Report'!AW792="X",1,IF('Prop Drill Pipe Inp Report'!AX792="X",1,IF('Prop Drill Pipe Inp Report'!AY792="X",1,IF('Prop Drill Pipe Inp Report'!AZ792="X",1,IF('Prop Drill Pipe Inp Report'!BA792="X",1,IF('Prop Drill Pipe Inp Report'!BB792="X",1,IF('Prop Drill Pipe Inp Report'!BC792="X",1,IF('Prop Drill Pipe Inp Report'!BD792="X",1,IF('Prop Drill Pipe Inp Report'!BE792="X",1,0)))))))))))</f>
        <v>0</v>
      </c>
    </row>
    <row r="786" spans="9:10" x14ac:dyDescent="0.25">
      <c r="I786">
        <f>IF('Prop Drill Pipe Inp Report'!Z793="X",1,IF('Prop Drill Pipe Inp Report'!AA793="X",1,IF('Prop Drill Pipe Inp Report'!AB793="X",1,IF('Prop Drill Pipe Inp Report'!AC793="X",1,IF('Prop Drill Pipe Inp Report'!AD793="X",1,IF('Prop Drill Pipe Inp Report'!AE793="X",1,IF('Prop Drill Pipe Inp Report'!AF793="X",1,IF('Prop Drill Pipe Inp Report'!AG793="X",1,IF('Prop Drill Pipe Inp Report'!AH793="X",1,IF('Prop Drill Pipe Inp Report'!AI793="X",1,IF('Prop Drill Pipe Inp Report'!AJ793="X",1,IF('Prop Drill Pipe Inp Report'!AK793="X",1,IF('Prop Drill Pipe Inp Report'!AL793="X",1,IF('Prop Drill Pipe Inp Report'!AM793="X",1,IF('Prop Drill Pipe Inp Report'!AN793="X",1,IF('Prop Drill Pipe Inp Report'!AO793="X",1,IF('Prop Drill Pipe Inp Report'!AP793="X",1,0)))))))))))))))))</f>
        <v>0</v>
      </c>
      <c r="J786">
        <f>IF('Prop Drill Pipe Inp Report'!AU793="X",1,IF('Prop Drill Pipe Inp Report'!AV793="X",1,IF('Prop Drill Pipe Inp Report'!AW793="X",1,IF('Prop Drill Pipe Inp Report'!AX793="X",1,IF('Prop Drill Pipe Inp Report'!AY793="X",1,IF('Prop Drill Pipe Inp Report'!AZ793="X",1,IF('Prop Drill Pipe Inp Report'!BA793="X",1,IF('Prop Drill Pipe Inp Report'!BB793="X",1,IF('Prop Drill Pipe Inp Report'!BC793="X",1,IF('Prop Drill Pipe Inp Report'!BD793="X",1,IF('Prop Drill Pipe Inp Report'!BE793="X",1,0)))))))))))</f>
        <v>0</v>
      </c>
    </row>
    <row r="787" spans="9:10" x14ac:dyDescent="0.25">
      <c r="I787">
        <f>IF('Prop Drill Pipe Inp Report'!Z794="X",1,IF('Prop Drill Pipe Inp Report'!AA794="X",1,IF('Prop Drill Pipe Inp Report'!AB794="X",1,IF('Prop Drill Pipe Inp Report'!AC794="X",1,IF('Prop Drill Pipe Inp Report'!AD794="X",1,IF('Prop Drill Pipe Inp Report'!AE794="X",1,IF('Prop Drill Pipe Inp Report'!AF794="X",1,IF('Prop Drill Pipe Inp Report'!AG794="X",1,IF('Prop Drill Pipe Inp Report'!AH794="X",1,IF('Prop Drill Pipe Inp Report'!AI794="X",1,IF('Prop Drill Pipe Inp Report'!AJ794="X",1,IF('Prop Drill Pipe Inp Report'!AK794="X",1,IF('Prop Drill Pipe Inp Report'!AL794="X",1,IF('Prop Drill Pipe Inp Report'!AM794="X",1,IF('Prop Drill Pipe Inp Report'!AN794="X",1,IF('Prop Drill Pipe Inp Report'!AO794="X",1,IF('Prop Drill Pipe Inp Report'!AP794="X",1,0)))))))))))))))))</f>
        <v>0</v>
      </c>
      <c r="J787">
        <f>IF('Prop Drill Pipe Inp Report'!AU794="X",1,IF('Prop Drill Pipe Inp Report'!AV794="X",1,IF('Prop Drill Pipe Inp Report'!AW794="X",1,IF('Prop Drill Pipe Inp Report'!AX794="X",1,IF('Prop Drill Pipe Inp Report'!AY794="X",1,IF('Prop Drill Pipe Inp Report'!AZ794="X",1,IF('Prop Drill Pipe Inp Report'!BA794="X",1,IF('Prop Drill Pipe Inp Report'!BB794="X",1,IF('Prop Drill Pipe Inp Report'!BC794="X",1,IF('Prop Drill Pipe Inp Report'!BD794="X",1,IF('Prop Drill Pipe Inp Report'!BE794="X",1,0)))))))))))</f>
        <v>0</v>
      </c>
    </row>
    <row r="788" spans="9:10" x14ac:dyDescent="0.25">
      <c r="I788">
        <f>IF('Prop Drill Pipe Inp Report'!Z795="X",1,IF('Prop Drill Pipe Inp Report'!AA795="X",1,IF('Prop Drill Pipe Inp Report'!AB795="X",1,IF('Prop Drill Pipe Inp Report'!AC795="X",1,IF('Prop Drill Pipe Inp Report'!AD795="X",1,IF('Prop Drill Pipe Inp Report'!AE795="X",1,IF('Prop Drill Pipe Inp Report'!AF795="X",1,IF('Prop Drill Pipe Inp Report'!AG795="X",1,IF('Prop Drill Pipe Inp Report'!AH795="X",1,IF('Prop Drill Pipe Inp Report'!AI795="X",1,IF('Prop Drill Pipe Inp Report'!AJ795="X",1,IF('Prop Drill Pipe Inp Report'!AK795="X",1,IF('Prop Drill Pipe Inp Report'!AL795="X",1,IF('Prop Drill Pipe Inp Report'!AM795="X",1,IF('Prop Drill Pipe Inp Report'!AN795="X",1,IF('Prop Drill Pipe Inp Report'!AO795="X",1,IF('Prop Drill Pipe Inp Report'!AP795="X",1,0)))))))))))))))))</f>
        <v>0</v>
      </c>
      <c r="J788">
        <f>IF('Prop Drill Pipe Inp Report'!AU795="X",1,IF('Prop Drill Pipe Inp Report'!AV795="X",1,IF('Prop Drill Pipe Inp Report'!AW795="X",1,IF('Prop Drill Pipe Inp Report'!AX795="X",1,IF('Prop Drill Pipe Inp Report'!AY795="X",1,IF('Prop Drill Pipe Inp Report'!AZ795="X",1,IF('Prop Drill Pipe Inp Report'!BA795="X",1,IF('Prop Drill Pipe Inp Report'!BB795="X",1,IF('Prop Drill Pipe Inp Report'!BC795="X",1,IF('Prop Drill Pipe Inp Report'!BD795="X",1,IF('Prop Drill Pipe Inp Report'!BE795="X",1,0)))))))))))</f>
        <v>0</v>
      </c>
    </row>
    <row r="789" spans="9:10" x14ac:dyDescent="0.25">
      <c r="I789">
        <f>IF('Prop Drill Pipe Inp Report'!Z796="X",1,IF('Prop Drill Pipe Inp Report'!AA796="X",1,IF('Prop Drill Pipe Inp Report'!AB796="X",1,IF('Prop Drill Pipe Inp Report'!AC796="X",1,IF('Prop Drill Pipe Inp Report'!AD796="X",1,IF('Prop Drill Pipe Inp Report'!AE796="X",1,IF('Prop Drill Pipe Inp Report'!AF796="X",1,IF('Prop Drill Pipe Inp Report'!AG796="X",1,IF('Prop Drill Pipe Inp Report'!AH796="X",1,IF('Prop Drill Pipe Inp Report'!AI796="X",1,IF('Prop Drill Pipe Inp Report'!AJ796="X",1,IF('Prop Drill Pipe Inp Report'!AK796="X",1,IF('Prop Drill Pipe Inp Report'!AL796="X",1,IF('Prop Drill Pipe Inp Report'!AM796="X",1,IF('Prop Drill Pipe Inp Report'!AN796="X",1,IF('Prop Drill Pipe Inp Report'!AO796="X",1,IF('Prop Drill Pipe Inp Report'!AP796="X",1,0)))))))))))))))))</f>
        <v>0</v>
      </c>
      <c r="J789">
        <f>IF('Prop Drill Pipe Inp Report'!AU796="X",1,IF('Prop Drill Pipe Inp Report'!AV796="X",1,IF('Prop Drill Pipe Inp Report'!AW796="X",1,IF('Prop Drill Pipe Inp Report'!AX796="X",1,IF('Prop Drill Pipe Inp Report'!AY796="X",1,IF('Prop Drill Pipe Inp Report'!AZ796="X",1,IF('Prop Drill Pipe Inp Report'!BA796="X",1,IF('Prop Drill Pipe Inp Report'!BB796="X",1,IF('Prop Drill Pipe Inp Report'!BC796="X",1,IF('Prop Drill Pipe Inp Report'!BD796="X",1,IF('Prop Drill Pipe Inp Report'!BE796="X",1,0)))))))))))</f>
        <v>0</v>
      </c>
    </row>
    <row r="790" spans="9:10" x14ac:dyDescent="0.25">
      <c r="I790">
        <f>IF('Prop Drill Pipe Inp Report'!Z797="X",1,IF('Prop Drill Pipe Inp Report'!AA797="X",1,IF('Prop Drill Pipe Inp Report'!AB797="X",1,IF('Prop Drill Pipe Inp Report'!AC797="X",1,IF('Prop Drill Pipe Inp Report'!AD797="X",1,IF('Prop Drill Pipe Inp Report'!AE797="X",1,IF('Prop Drill Pipe Inp Report'!AF797="X",1,IF('Prop Drill Pipe Inp Report'!AG797="X",1,IF('Prop Drill Pipe Inp Report'!AH797="X",1,IF('Prop Drill Pipe Inp Report'!AI797="X",1,IF('Prop Drill Pipe Inp Report'!AJ797="X",1,IF('Prop Drill Pipe Inp Report'!AK797="X",1,IF('Prop Drill Pipe Inp Report'!AL797="X",1,IF('Prop Drill Pipe Inp Report'!AM797="X",1,IF('Prop Drill Pipe Inp Report'!AN797="X",1,IF('Prop Drill Pipe Inp Report'!AO797="X",1,IF('Prop Drill Pipe Inp Report'!AP797="X",1,0)))))))))))))))))</f>
        <v>0</v>
      </c>
      <c r="J790">
        <f>IF('Prop Drill Pipe Inp Report'!AU797="X",1,IF('Prop Drill Pipe Inp Report'!AV797="X",1,IF('Prop Drill Pipe Inp Report'!AW797="X",1,IF('Prop Drill Pipe Inp Report'!AX797="X",1,IF('Prop Drill Pipe Inp Report'!AY797="X",1,IF('Prop Drill Pipe Inp Report'!AZ797="X",1,IF('Prop Drill Pipe Inp Report'!BA797="X",1,IF('Prop Drill Pipe Inp Report'!BB797="X",1,IF('Prop Drill Pipe Inp Report'!BC797="X",1,IF('Prop Drill Pipe Inp Report'!BD797="X",1,IF('Prop Drill Pipe Inp Report'!BE797="X",1,0)))))))))))</f>
        <v>0</v>
      </c>
    </row>
    <row r="791" spans="9:10" x14ac:dyDescent="0.25">
      <c r="I791">
        <f>IF('Prop Drill Pipe Inp Report'!Z798="X",1,IF('Prop Drill Pipe Inp Report'!AA798="X",1,IF('Prop Drill Pipe Inp Report'!AB798="X",1,IF('Prop Drill Pipe Inp Report'!AC798="X",1,IF('Prop Drill Pipe Inp Report'!AD798="X",1,IF('Prop Drill Pipe Inp Report'!AE798="X",1,IF('Prop Drill Pipe Inp Report'!AF798="X",1,IF('Prop Drill Pipe Inp Report'!AG798="X",1,IF('Prop Drill Pipe Inp Report'!AH798="X",1,IF('Prop Drill Pipe Inp Report'!AI798="X",1,IF('Prop Drill Pipe Inp Report'!AJ798="X",1,IF('Prop Drill Pipe Inp Report'!AK798="X",1,IF('Prop Drill Pipe Inp Report'!AL798="X",1,IF('Prop Drill Pipe Inp Report'!AM798="X",1,IF('Prop Drill Pipe Inp Report'!AN798="X",1,IF('Prop Drill Pipe Inp Report'!AO798="X",1,IF('Prop Drill Pipe Inp Report'!AP798="X",1,0)))))))))))))))))</f>
        <v>0</v>
      </c>
      <c r="J791">
        <f>IF('Prop Drill Pipe Inp Report'!AU798="X",1,IF('Prop Drill Pipe Inp Report'!AV798="X",1,IF('Prop Drill Pipe Inp Report'!AW798="X",1,IF('Prop Drill Pipe Inp Report'!AX798="X",1,IF('Prop Drill Pipe Inp Report'!AY798="X",1,IF('Prop Drill Pipe Inp Report'!AZ798="X",1,IF('Prop Drill Pipe Inp Report'!BA798="X",1,IF('Prop Drill Pipe Inp Report'!BB798="X",1,IF('Prop Drill Pipe Inp Report'!BC798="X",1,IF('Prop Drill Pipe Inp Report'!BD798="X",1,IF('Prop Drill Pipe Inp Report'!BE798="X",1,0)))))))))))</f>
        <v>0</v>
      </c>
    </row>
    <row r="792" spans="9:10" x14ac:dyDescent="0.25">
      <c r="I792">
        <f>IF('Prop Drill Pipe Inp Report'!Z799="X",1,IF('Prop Drill Pipe Inp Report'!AA799="X",1,IF('Prop Drill Pipe Inp Report'!AB799="X",1,IF('Prop Drill Pipe Inp Report'!AC799="X",1,IF('Prop Drill Pipe Inp Report'!AD799="X",1,IF('Prop Drill Pipe Inp Report'!AE799="X",1,IF('Prop Drill Pipe Inp Report'!AF799="X",1,IF('Prop Drill Pipe Inp Report'!AG799="X",1,IF('Prop Drill Pipe Inp Report'!AH799="X",1,IF('Prop Drill Pipe Inp Report'!AI799="X",1,IF('Prop Drill Pipe Inp Report'!AJ799="X",1,IF('Prop Drill Pipe Inp Report'!AK799="X",1,IF('Prop Drill Pipe Inp Report'!AL799="X",1,IF('Prop Drill Pipe Inp Report'!AM799="X",1,IF('Prop Drill Pipe Inp Report'!AN799="X",1,IF('Prop Drill Pipe Inp Report'!AO799="X",1,IF('Prop Drill Pipe Inp Report'!AP799="X",1,0)))))))))))))))))</f>
        <v>0</v>
      </c>
      <c r="J792">
        <f>IF('Prop Drill Pipe Inp Report'!AU799="X",1,IF('Prop Drill Pipe Inp Report'!AV799="X",1,IF('Prop Drill Pipe Inp Report'!AW799="X",1,IF('Prop Drill Pipe Inp Report'!AX799="X",1,IF('Prop Drill Pipe Inp Report'!AY799="X",1,IF('Prop Drill Pipe Inp Report'!AZ799="X",1,IF('Prop Drill Pipe Inp Report'!BA799="X",1,IF('Prop Drill Pipe Inp Report'!BB799="X",1,IF('Prop Drill Pipe Inp Report'!BC799="X",1,IF('Prop Drill Pipe Inp Report'!BD799="X",1,IF('Prop Drill Pipe Inp Report'!BE799="X",1,0)))))))))))</f>
        <v>0</v>
      </c>
    </row>
    <row r="793" spans="9:10" x14ac:dyDescent="0.25">
      <c r="I793">
        <f>IF('Prop Drill Pipe Inp Report'!Z800="X",1,IF('Prop Drill Pipe Inp Report'!AA800="X",1,IF('Prop Drill Pipe Inp Report'!AB800="X",1,IF('Prop Drill Pipe Inp Report'!AC800="X",1,IF('Prop Drill Pipe Inp Report'!AD800="X",1,IF('Prop Drill Pipe Inp Report'!AE800="X",1,IF('Prop Drill Pipe Inp Report'!AF800="X",1,IF('Prop Drill Pipe Inp Report'!AG800="X",1,IF('Prop Drill Pipe Inp Report'!AH800="X",1,IF('Prop Drill Pipe Inp Report'!AI800="X",1,IF('Prop Drill Pipe Inp Report'!AJ800="X",1,IF('Prop Drill Pipe Inp Report'!AK800="X",1,IF('Prop Drill Pipe Inp Report'!AL800="X",1,IF('Prop Drill Pipe Inp Report'!AM800="X",1,IF('Prop Drill Pipe Inp Report'!AN800="X",1,IF('Prop Drill Pipe Inp Report'!AO800="X",1,IF('Prop Drill Pipe Inp Report'!AP800="X",1,0)))))))))))))))))</f>
        <v>0</v>
      </c>
      <c r="J793">
        <f>IF('Prop Drill Pipe Inp Report'!AU800="X",1,IF('Prop Drill Pipe Inp Report'!AV800="X",1,IF('Prop Drill Pipe Inp Report'!AW800="X",1,IF('Prop Drill Pipe Inp Report'!AX800="X",1,IF('Prop Drill Pipe Inp Report'!AY800="X",1,IF('Prop Drill Pipe Inp Report'!AZ800="X",1,IF('Prop Drill Pipe Inp Report'!BA800="X",1,IF('Prop Drill Pipe Inp Report'!BB800="X",1,IF('Prop Drill Pipe Inp Report'!BC800="X",1,IF('Prop Drill Pipe Inp Report'!BD800="X",1,IF('Prop Drill Pipe Inp Report'!BE800="X",1,0)))))))))))</f>
        <v>0</v>
      </c>
    </row>
    <row r="794" spans="9:10" x14ac:dyDescent="0.25">
      <c r="I794">
        <f>IF('Prop Drill Pipe Inp Report'!Z801="X",1,IF('Prop Drill Pipe Inp Report'!AA801="X",1,IF('Prop Drill Pipe Inp Report'!AB801="X",1,IF('Prop Drill Pipe Inp Report'!AC801="X",1,IF('Prop Drill Pipe Inp Report'!AD801="X",1,IF('Prop Drill Pipe Inp Report'!AE801="X",1,IF('Prop Drill Pipe Inp Report'!AF801="X",1,IF('Prop Drill Pipe Inp Report'!AG801="X",1,IF('Prop Drill Pipe Inp Report'!AH801="X",1,IF('Prop Drill Pipe Inp Report'!AI801="X",1,IF('Prop Drill Pipe Inp Report'!AJ801="X",1,IF('Prop Drill Pipe Inp Report'!AK801="X",1,IF('Prop Drill Pipe Inp Report'!AL801="X",1,IF('Prop Drill Pipe Inp Report'!AM801="X",1,IF('Prop Drill Pipe Inp Report'!AN801="X",1,IF('Prop Drill Pipe Inp Report'!AO801="X",1,IF('Prop Drill Pipe Inp Report'!AP801="X",1,0)))))))))))))))))</f>
        <v>0</v>
      </c>
      <c r="J794">
        <f>IF('Prop Drill Pipe Inp Report'!AU801="X",1,IF('Prop Drill Pipe Inp Report'!AV801="X",1,IF('Prop Drill Pipe Inp Report'!AW801="X",1,IF('Prop Drill Pipe Inp Report'!AX801="X",1,IF('Prop Drill Pipe Inp Report'!AY801="X",1,IF('Prop Drill Pipe Inp Report'!AZ801="X",1,IF('Prop Drill Pipe Inp Report'!BA801="X",1,IF('Prop Drill Pipe Inp Report'!BB801="X",1,IF('Prop Drill Pipe Inp Report'!BC801="X",1,IF('Prop Drill Pipe Inp Report'!BD801="X",1,IF('Prop Drill Pipe Inp Report'!BE801="X",1,0)))))))))))</f>
        <v>0</v>
      </c>
    </row>
    <row r="795" spans="9:10" x14ac:dyDescent="0.25">
      <c r="I795">
        <f>IF('Prop Drill Pipe Inp Report'!Z802="X",1,IF('Prop Drill Pipe Inp Report'!AA802="X",1,IF('Prop Drill Pipe Inp Report'!AB802="X",1,IF('Prop Drill Pipe Inp Report'!AC802="X",1,IF('Prop Drill Pipe Inp Report'!AD802="X",1,IF('Prop Drill Pipe Inp Report'!AE802="X",1,IF('Prop Drill Pipe Inp Report'!AF802="X",1,IF('Prop Drill Pipe Inp Report'!AG802="X",1,IF('Prop Drill Pipe Inp Report'!AH802="X",1,IF('Prop Drill Pipe Inp Report'!AI802="X",1,IF('Prop Drill Pipe Inp Report'!AJ802="X",1,IF('Prop Drill Pipe Inp Report'!AK802="X",1,IF('Prop Drill Pipe Inp Report'!AL802="X",1,IF('Prop Drill Pipe Inp Report'!AM802="X",1,IF('Prop Drill Pipe Inp Report'!AN802="X",1,IF('Prop Drill Pipe Inp Report'!AO802="X",1,IF('Prop Drill Pipe Inp Report'!AP802="X",1,0)))))))))))))))))</f>
        <v>0</v>
      </c>
      <c r="J795">
        <f>IF('Prop Drill Pipe Inp Report'!AU802="X",1,IF('Prop Drill Pipe Inp Report'!AV802="X",1,IF('Prop Drill Pipe Inp Report'!AW802="X",1,IF('Prop Drill Pipe Inp Report'!AX802="X",1,IF('Prop Drill Pipe Inp Report'!AY802="X",1,IF('Prop Drill Pipe Inp Report'!AZ802="X",1,IF('Prop Drill Pipe Inp Report'!BA802="X",1,IF('Prop Drill Pipe Inp Report'!BB802="X",1,IF('Prop Drill Pipe Inp Report'!BC802="X",1,IF('Prop Drill Pipe Inp Report'!BD802="X",1,IF('Prop Drill Pipe Inp Report'!BE802="X",1,0)))))))))))</f>
        <v>0</v>
      </c>
    </row>
    <row r="796" spans="9:10" x14ac:dyDescent="0.25">
      <c r="I796">
        <f>IF('Prop Drill Pipe Inp Report'!Z803="X",1,IF('Prop Drill Pipe Inp Report'!AA803="X",1,IF('Prop Drill Pipe Inp Report'!AB803="X",1,IF('Prop Drill Pipe Inp Report'!AC803="X",1,IF('Prop Drill Pipe Inp Report'!AD803="X",1,IF('Prop Drill Pipe Inp Report'!AE803="X",1,IF('Prop Drill Pipe Inp Report'!AF803="X",1,IF('Prop Drill Pipe Inp Report'!AG803="X",1,IF('Prop Drill Pipe Inp Report'!AH803="X",1,IF('Prop Drill Pipe Inp Report'!AI803="X",1,IF('Prop Drill Pipe Inp Report'!AJ803="X",1,IF('Prop Drill Pipe Inp Report'!AK803="X",1,IF('Prop Drill Pipe Inp Report'!AL803="X",1,IF('Prop Drill Pipe Inp Report'!AM803="X",1,IF('Prop Drill Pipe Inp Report'!AN803="X",1,IF('Prop Drill Pipe Inp Report'!AO803="X",1,IF('Prop Drill Pipe Inp Report'!AP803="X",1,0)))))))))))))))))</f>
        <v>0</v>
      </c>
      <c r="J796">
        <f>IF('Prop Drill Pipe Inp Report'!AU803="X",1,IF('Prop Drill Pipe Inp Report'!AV803="X",1,IF('Prop Drill Pipe Inp Report'!AW803="X",1,IF('Prop Drill Pipe Inp Report'!AX803="X",1,IF('Prop Drill Pipe Inp Report'!AY803="X",1,IF('Prop Drill Pipe Inp Report'!AZ803="X",1,IF('Prop Drill Pipe Inp Report'!BA803="X",1,IF('Prop Drill Pipe Inp Report'!BB803="X",1,IF('Prop Drill Pipe Inp Report'!BC803="X",1,IF('Prop Drill Pipe Inp Report'!BD803="X",1,IF('Prop Drill Pipe Inp Report'!BE803="X",1,0)))))))))))</f>
        <v>0</v>
      </c>
    </row>
    <row r="797" spans="9:10" x14ac:dyDescent="0.25">
      <c r="I797">
        <f>IF('Prop Drill Pipe Inp Report'!Z804="X",1,IF('Prop Drill Pipe Inp Report'!AA804="X",1,IF('Prop Drill Pipe Inp Report'!AB804="X",1,IF('Prop Drill Pipe Inp Report'!AC804="X",1,IF('Prop Drill Pipe Inp Report'!AD804="X",1,IF('Prop Drill Pipe Inp Report'!AE804="X",1,IF('Prop Drill Pipe Inp Report'!AF804="X",1,IF('Prop Drill Pipe Inp Report'!AG804="X",1,IF('Prop Drill Pipe Inp Report'!AH804="X",1,IF('Prop Drill Pipe Inp Report'!AI804="X",1,IF('Prop Drill Pipe Inp Report'!AJ804="X",1,IF('Prop Drill Pipe Inp Report'!AK804="X",1,IF('Prop Drill Pipe Inp Report'!AL804="X",1,IF('Prop Drill Pipe Inp Report'!AM804="X",1,IF('Prop Drill Pipe Inp Report'!AN804="X",1,IF('Prop Drill Pipe Inp Report'!AO804="X",1,IF('Prop Drill Pipe Inp Report'!AP804="X",1,0)))))))))))))))))</f>
        <v>0</v>
      </c>
      <c r="J797">
        <f>IF('Prop Drill Pipe Inp Report'!AU804="X",1,IF('Prop Drill Pipe Inp Report'!AV804="X",1,IF('Prop Drill Pipe Inp Report'!AW804="X",1,IF('Prop Drill Pipe Inp Report'!AX804="X",1,IF('Prop Drill Pipe Inp Report'!AY804="X",1,IF('Prop Drill Pipe Inp Report'!AZ804="X",1,IF('Prop Drill Pipe Inp Report'!BA804="X",1,IF('Prop Drill Pipe Inp Report'!BB804="X",1,IF('Prop Drill Pipe Inp Report'!BC804="X",1,IF('Prop Drill Pipe Inp Report'!BD804="X",1,IF('Prop Drill Pipe Inp Report'!BE804="X",1,0)))))))))))</f>
        <v>0</v>
      </c>
    </row>
    <row r="798" spans="9:10" x14ac:dyDescent="0.25">
      <c r="I798">
        <f>IF('Prop Drill Pipe Inp Report'!Z805="X",1,IF('Prop Drill Pipe Inp Report'!AA805="X",1,IF('Prop Drill Pipe Inp Report'!AB805="X",1,IF('Prop Drill Pipe Inp Report'!AC805="X",1,IF('Prop Drill Pipe Inp Report'!AD805="X",1,IF('Prop Drill Pipe Inp Report'!AE805="X",1,IF('Prop Drill Pipe Inp Report'!AF805="X",1,IF('Prop Drill Pipe Inp Report'!AG805="X",1,IF('Prop Drill Pipe Inp Report'!AH805="X",1,IF('Prop Drill Pipe Inp Report'!AI805="X",1,IF('Prop Drill Pipe Inp Report'!AJ805="X",1,IF('Prop Drill Pipe Inp Report'!AK805="X",1,IF('Prop Drill Pipe Inp Report'!AL805="X",1,IF('Prop Drill Pipe Inp Report'!AM805="X",1,IF('Prop Drill Pipe Inp Report'!AN805="X",1,IF('Prop Drill Pipe Inp Report'!AO805="X",1,IF('Prop Drill Pipe Inp Report'!AP805="X",1,0)))))))))))))))))</f>
        <v>0</v>
      </c>
      <c r="J798">
        <f>IF('Prop Drill Pipe Inp Report'!AU805="X",1,IF('Prop Drill Pipe Inp Report'!AV805="X",1,IF('Prop Drill Pipe Inp Report'!AW805="X",1,IF('Prop Drill Pipe Inp Report'!AX805="X",1,IF('Prop Drill Pipe Inp Report'!AY805="X",1,IF('Prop Drill Pipe Inp Report'!AZ805="X",1,IF('Prop Drill Pipe Inp Report'!BA805="X",1,IF('Prop Drill Pipe Inp Report'!BB805="X",1,IF('Prop Drill Pipe Inp Report'!BC805="X",1,IF('Prop Drill Pipe Inp Report'!BD805="X",1,IF('Prop Drill Pipe Inp Report'!BE805="X",1,0)))))))))))</f>
        <v>0</v>
      </c>
    </row>
    <row r="799" spans="9:10" x14ac:dyDescent="0.25">
      <c r="I799">
        <f>IF('Prop Drill Pipe Inp Report'!Z806="X",1,IF('Prop Drill Pipe Inp Report'!AA806="X",1,IF('Prop Drill Pipe Inp Report'!AB806="X",1,IF('Prop Drill Pipe Inp Report'!AC806="X",1,IF('Prop Drill Pipe Inp Report'!AD806="X",1,IF('Prop Drill Pipe Inp Report'!AE806="X",1,IF('Prop Drill Pipe Inp Report'!AF806="X",1,IF('Prop Drill Pipe Inp Report'!AG806="X",1,IF('Prop Drill Pipe Inp Report'!AH806="X",1,IF('Prop Drill Pipe Inp Report'!AI806="X",1,IF('Prop Drill Pipe Inp Report'!AJ806="X",1,IF('Prop Drill Pipe Inp Report'!AK806="X",1,IF('Prop Drill Pipe Inp Report'!AL806="X",1,IF('Prop Drill Pipe Inp Report'!AM806="X",1,IF('Prop Drill Pipe Inp Report'!AN806="X",1,IF('Prop Drill Pipe Inp Report'!AO806="X",1,IF('Prop Drill Pipe Inp Report'!AP806="X",1,0)))))))))))))))))</f>
        <v>0</v>
      </c>
      <c r="J799">
        <f>IF('Prop Drill Pipe Inp Report'!AU806="X",1,IF('Prop Drill Pipe Inp Report'!AV806="X",1,IF('Prop Drill Pipe Inp Report'!AW806="X",1,IF('Prop Drill Pipe Inp Report'!AX806="X",1,IF('Prop Drill Pipe Inp Report'!AY806="X",1,IF('Prop Drill Pipe Inp Report'!AZ806="X",1,IF('Prop Drill Pipe Inp Report'!BA806="X",1,IF('Prop Drill Pipe Inp Report'!BB806="X",1,IF('Prop Drill Pipe Inp Report'!BC806="X",1,IF('Prop Drill Pipe Inp Report'!BD806="X",1,IF('Prop Drill Pipe Inp Report'!BE806="X",1,0)))))))))))</f>
        <v>0</v>
      </c>
    </row>
    <row r="800" spans="9:10" x14ac:dyDescent="0.25">
      <c r="I800">
        <f>IF('Prop Drill Pipe Inp Report'!Z807="X",1,IF('Prop Drill Pipe Inp Report'!AA807="X",1,IF('Prop Drill Pipe Inp Report'!AB807="X",1,IF('Prop Drill Pipe Inp Report'!AC807="X",1,IF('Prop Drill Pipe Inp Report'!AD807="X",1,IF('Prop Drill Pipe Inp Report'!AE807="X",1,IF('Prop Drill Pipe Inp Report'!AF807="X",1,IF('Prop Drill Pipe Inp Report'!AG807="X",1,IF('Prop Drill Pipe Inp Report'!AH807="X",1,IF('Prop Drill Pipe Inp Report'!AI807="X",1,IF('Prop Drill Pipe Inp Report'!AJ807="X",1,IF('Prop Drill Pipe Inp Report'!AK807="X",1,IF('Prop Drill Pipe Inp Report'!AL807="X",1,IF('Prop Drill Pipe Inp Report'!AM807="X",1,IF('Prop Drill Pipe Inp Report'!AN807="X",1,IF('Prop Drill Pipe Inp Report'!AO807="X",1,IF('Prop Drill Pipe Inp Report'!AP807="X",1,0)))))))))))))))))</f>
        <v>0</v>
      </c>
      <c r="J800">
        <f>IF('Prop Drill Pipe Inp Report'!AU807="X",1,IF('Prop Drill Pipe Inp Report'!AV807="X",1,IF('Prop Drill Pipe Inp Report'!AW807="X",1,IF('Prop Drill Pipe Inp Report'!AX807="X",1,IF('Prop Drill Pipe Inp Report'!AY807="X",1,IF('Prop Drill Pipe Inp Report'!AZ807="X",1,IF('Prop Drill Pipe Inp Report'!BA807="X",1,IF('Prop Drill Pipe Inp Report'!BB807="X",1,IF('Prop Drill Pipe Inp Report'!BC807="X",1,IF('Prop Drill Pipe Inp Report'!BD807="X",1,IF('Prop Drill Pipe Inp Report'!BE807="X",1,0)))))))))))</f>
        <v>0</v>
      </c>
    </row>
    <row r="801" spans="9:10" x14ac:dyDescent="0.25">
      <c r="I801">
        <f>IF('Prop Drill Pipe Inp Report'!Z808="X",1,IF('Prop Drill Pipe Inp Report'!AA808="X",1,IF('Prop Drill Pipe Inp Report'!AB808="X",1,IF('Prop Drill Pipe Inp Report'!AC808="X",1,IF('Prop Drill Pipe Inp Report'!AD808="X",1,IF('Prop Drill Pipe Inp Report'!AE808="X",1,IF('Prop Drill Pipe Inp Report'!AF808="X",1,IF('Prop Drill Pipe Inp Report'!AG808="X",1,IF('Prop Drill Pipe Inp Report'!AH808="X",1,IF('Prop Drill Pipe Inp Report'!AI808="X",1,IF('Prop Drill Pipe Inp Report'!AJ808="X",1,IF('Prop Drill Pipe Inp Report'!AK808="X",1,IF('Prop Drill Pipe Inp Report'!AL808="X",1,IF('Prop Drill Pipe Inp Report'!AM808="X",1,IF('Prop Drill Pipe Inp Report'!AN808="X",1,IF('Prop Drill Pipe Inp Report'!AO808="X",1,IF('Prop Drill Pipe Inp Report'!AP808="X",1,0)))))))))))))))))</f>
        <v>0</v>
      </c>
      <c r="J801">
        <f>IF('Prop Drill Pipe Inp Report'!AU808="X",1,IF('Prop Drill Pipe Inp Report'!AV808="X",1,IF('Prop Drill Pipe Inp Report'!AW808="X",1,IF('Prop Drill Pipe Inp Report'!AX808="X",1,IF('Prop Drill Pipe Inp Report'!AY808="X",1,IF('Prop Drill Pipe Inp Report'!AZ808="X",1,IF('Prop Drill Pipe Inp Report'!BA808="X",1,IF('Prop Drill Pipe Inp Report'!BB808="X",1,IF('Prop Drill Pipe Inp Report'!BC808="X",1,IF('Prop Drill Pipe Inp Report'!BD808="X",1,IF('Prop Drill Pipe Inp Report'!BE808="X",1,0)))))))))))</f>
        <v>0</v>
      </c>
    </row>
    <row r="802" spans="9:10" x14ac:dyDescent="0.25">
      <c r="I802">
        <f>IF('Prop Drill Pipe Inp Report'!Z809="X",1,IF('Prop Drill Pipe Inp Report'!AA809="X",1,IF('Prop Drill Pipe Inp Report'!AB809="X",1,IF('Prop Drill Pipe Inp Report'!AC809="X",1,IF('Prop Drill Pipe Inp Report'!AD809="X",1,IF('Prop Drill Pipe Inp Report'!AE809="X",1,IF('Prop Drill Pipe Inp Report'!AF809="X",1,IF('Prop Drill Pipe Inp Report'!AG809="X",1,IF('Prop Drill Pipe Inp Report'!AH809="X",1,IF('Prop Drill Pipe Inp Report'!AI809="X",1,IF('Prop Drill Pipe Inp Report'!AJ809="X",1,IF('Prop Drill Pipe Inp Report'!AK809="X",1,IF('Prop Drill Pipe Inp Report'!AL809="X",1,IF('Prop Drill Pipe Inp Report'!AM809="X",1,IF('Prop Drill Pipe Inp Report'!AN809="X",1,IF('Prop Drill Pipe Inp Report'!AO809="X",1,IF('Prop Drill Pipe Inp Report'!AP809="X",1,0)))))))))))))))))</f>
        <v>0</v>
      </c>
      <c r="J802">
        <f>IF('Prop Drill Pipe Inp Report'!AU809="X",1,IF('Prop Drill Pipe Inp Report'!AV809="X",1,IF('Prop Drill Pipe Inp Report'!AW809="X",1,IF('Prop Drill Pipe Inp Report'!AX809="X",1,IF('Prop Drill Pipe Inp Report'!AY809="X",1,IF('Prop Drill Pipe Inp Report'!AZ809="X",1,IF('Prop Drill Pipe Inp Report'!BA809="X",1,IF('Prop Drill Pipe Inp Report'!BB809="X",1,IF('Prop Drill Pipe Inp Report'!BC809="X",1,IF('Prop Drill Pipe Inp Report'!BD809="X",1,IF('Prop Drill Pipe Inp Report'!BE809="X",1,0)))))))))))</f>
        <v>0</v>
      </c>
    </row>
    <row r="803" spans="9:10" x14ac:dyDescent="0.25">
      <c r="I803">
        <f>IF('Prop Drill Pipe Inp Report'!Z810="X",1,IF('Prop Drill Pipe Inp Report'!AA810="X",1,IF('Prop Drill Pipe Inp Report'!AB810="X",1,IF('Prop Drill Pipe Inp Report'!AC810="X",1,IF('Prop Drill Pipe Inp Report'!AD810="X",1,IF('Prop Drill Pipe Inp Report'!AE810="X",1,IF('Prop Drill Pipe Inp Report'!AF810="X",1,IF('Prop Drill Pipe Inp Report'!AG810="X",1,IF('Prop Drill Pipe Inp Report'!AH810="X",1,IF('Prop Drill Pipe Inp Report'!AI810="X",1,IF('Prop Drill Pipe Inp Report'!AJ810="X",1,IF('Prop Drill Pipe Inp Report'!AK810="X",1,IF('Prop Drill Pipe Inp Report'!AL810="X",1,IF('Prop Drill Pipe Inp Report'!AM810="X",1,IF('Prop Drill Pipe Inp Report'!AN810="X",1,IF('Prop Drill Pipe Inp Report'!AO810="X",1,IF('Prop Drill Pipe Inp Report'!AP810="X",1,0)))))))))))))))))</f>
        <v>0</v>
      </c>
      <c r="J803">
        <f>IF('Prop Drill Pipe Inp Report'!AU810="X",1,IF('Prop Drill Pipe Inp Report'!AV810="X",1,IF('Prop Drill Pipe Inp Report'!AW810="X",1,IF('Prop Drill Pipe Inp Report'!AX810="X",1,IF('Prop Drill Pipe Inp Report'!AY810="X",1,IF('Prop Drill Pipe Inp Report'!AZ810="X",1,IF('Prop Drill Pipe Inp Report'!BA810="X",1,IF('Prop Drill Pipe Inp Report'!BB810="X",1,IF('Prop Drill Pipe Inp Report'!BC810="X",1,IF('Prop Drill Pipe Inp Report'!BD810="X",1,IF('Prop Drill Pipe Inp Report'!BE810="X",1,0)))))))))))</f>
        <v>0</v>
      </c>
    </row>
    <row r="804" spans="9:10" x14ac:dyDescent="0.25">
      <c r="I804">
        <f>IF('Prop Drill Pipe Inp Report'!Z811="X",1,IF('Prop Drill Pipe Inp Report'!AA811="X",1,IF('Prop Drill Pipe Inp Report'!AB811="X",1,IF('Prop Drill Pipe Inp Report'!AC811="X",1,IF('Prop Drill Pipe Inp Report'!AD811="X",1,IF('Prop Drill Pipe Inp Report'!AE811="X",1,IF('Prop Drill Pipe Inp Report'!AF811="X",1,IF('Prop Drill Pipe Inp Report'!AG811="X",1,IF('Prop Drill Pipe Inp Report'!AH811="X",1,IF('Prop Drill Pipe Inp Report'!AI811="X",1,IF('Prop Drill Pipe Inp Report'!AJ811="X",1,IF('Prop Drill Pipe Inp Report'!AK811="X",1,IF('Prop Drill Pipe Inp Report'!AL811="X",1,IF('Prop Drill Pipe Inp Report'!AM811="X",1,IF('Prop Drill Pipe Inp Report'!AN811="X",1,IF('Prop Drill Pipe Inp Report'!AO811="X",1,IF('Prop Drill Pipe Inp Report'!AP811="X",1,0)))))))))))))))))</f>
        <v>0</v>
      </c>
      <c r="J804">
        <f>IF('Prop Drill Pipe Inp Report'!AU811="X",1,IF('Prop Drill Pipe Inp Report'!AV811="X",1,IF('Prop Drill Pipe Inp Report'!AW811="X",1,IF('Prop Drill Pipe Inp Report'!AX811="X",1,IF('Prop Drill Pipe Inp Report'!AY811="X",1,IF('Prop Drill Pipe Inp Report'!AZ811="X",1,IF('Prop Drill Pipe Inp Report'!BA811="X",1,IF('Prop Drill Pipe Inp Report'!BB811="X",1,IF('Prop Drill Pipe Inp Report'!BC811="X",1,IF('Prop Drill Pipe Inp Report'!BD811="X",1,IF('Prop Drill Pipe Inp Report'!BE811="X",1,0)))))))))))</f>
        <v>0</v>
      </c>
    </row>
    <row r="805" spans="9:10" x14ac:dyDescent="0.25">
      <c r="I805">
        <f>IF('Prop Drill Pipe Inp Report'!Z812="X",1,IF('Prop Drill Pipe Inp Report'!AA812="X",1,IF('Prop Drill Pipe Inp Report'!AB812="X",1,IF('Prop Drill Pipe Inp Report'!AC812="X",1,IF('Prop Drill Pipe Inp Report'!AD812="X",1,IF('Prop Drill Pipe Inp Report'!AE812="X",1,IF('Prop Drill Pipe Inp Report'!AF812="X",1,IF('Prop Drill Pipe Inp Report'!AG812="X",1,IF('Prop Drill Pipe Inp Report'!AH812="X",1,IF('Prop Drill Pipe Inp Report'!AI812="X",1,IF('Prop Drill Pipe Inp Report'!AJ812="X",1,IF('Prop Drill Pipe Inp Report'!AK812="X",1,IF('Prop Drill Pipe Inp Report'!AL812="X",1,IF('Prop Drill Pipe Inp Report'!AM812="X",1,IF('Prop Drill Pipe Inp Report'!AN812="X",1,IF('Prop Drill Pipe Inp Report'!AO812="X",1,IF('Prop Drill Pipe Inp Report'!AP812="X",1,0)))))))))))))))))</f>
        <v>0</v>
      </c>
      <c r="J805">
        <f>IF('Prop Drill Pipe Inp Report'!AU812="X",1,IF('Prop Drill Pipe Inp Report'!AV812="X",1,IF('Prop Drill Pipe Inp Report'!AW812="X",1,IF('Prop Drill Pipe Inp Report'!AX812="X",1,IF('Prop Drill Pipe Inp Report'!AY812="X",1,IF('Prop Drill Pipe Inp Report'!AZ812="X",1,IF('Prop Drill Pipe Inp Report'!BA812="X",1,IF('Prop Drill Pipe Inp Report'!BB812="X",1,IF('Prop Drill Pipe Inp Report'!BC812="X",1,IF('Prop Drill Pipe Inp Report'!BD812="X",1,IF('Prop Drill Pipe Inp Report'!BE812="X",1,0)))))))))))</f>
        <v>0</v>
      </c>
    </row>
    <row r="806" spans="9:10" x14ac:dyDescent="0.25">
      <c r="I806">
        <f>IF('Prop Drill Pipe Inp Report'!Z813="X",1,IF('Prop Drill Pipe Inp Report'!AA813="X",1,IF('Prop Drill Pipe Inp Report'!AB813="X",1,IF('Prop Drill Pipe Inp Report'!AC813="X",1,IF('Prop Drill Pipe Inp Report'!AD813="X",1,IF('Prop Drill Pipe Inp Report'!AE813="X",1,IF('Prop Drill Pipe Inp Report'!AF813="X",1,IF('Prop Drill Pipe Inp Report'!AG813="X",1,IF('Prop Drill Pipe Inp Report'!AH813="X",1,IF('Prop Drill Pipe Inp Report'!AI813="X",1,IF('Prop Drill Pipe Inp Report'!AJ813="X",1,IF('Prop Drill Pipe Inp Report'!AK813="X",1,IF('Prop Drill Pipe Inp Report'!AL813="X",1,IF('Prop Drill Pipe Inp Report'!AM813="X",1,IF('Prop Drill Pipe Inp Report'!AN813="X",1,IF('Prop Drill Pipe Inp Report'!AO813="X",1,IF('Prop Drill Pipe Inp Report'!AP813="X",1,0)))))))))))))))))</f>
        <v>0</v>
      </c>
      <c r="J806">
        <f>IF('Prop Drill Pipe Inp Report'!AU813="X",1,IF('Prop Drill Pipe Inp Report'!AV813="X",1,IF('Prop Drill Pipe Inp Report'!AW813="X",1,IF('Prop Drill Pipe Inp Report'!AX813="X",1,IF('Prop Drill Pipe Inp Report'!AY813="X",1,IF('Prop Drill Pipe Inp Report'!AZ813="X",1,IF('Prop Drill Pipe Inp Report'!BA813="X",1,IF('Prop Drill Pipe Inp Report'!BB813="X",1,IF('Prop Drill Pipe Inp Report'!BC813="X",1,IF('Prop Drill Pipe Inp Report'!BD813="X",1,IF('Prop Drill Pipe Inp Report'!BE813="X",1,0)))))))))))</f>
        <v>0</v>
      </c>
    </row>
    <row r="807" spans="9:10" x14ac:dyDescent="0.25">
      <c r="I807">
        <f>IF('Prop Drill Pipe Inp Report'!Z814="X",1,IF('Prop Drill Pipe Inp Report'!AA814="X",1,IF('Prop Drill Pipe Inp Report'!AB814="X",1,IF('Prop Drill Pipe Inp Report'!AC814="X",1,IF('Prop Drill Pipe Inp Report'!AD814="X",1,IF('Prop Drill Pipe Inp Report'!AE814="X",1,IF('Prop Drill Pipe Inp Report'!AF814="X",1,IF('Prop Drill Pipe Inp Report'!AG814="X",1,IF('Prop Drill Pipe Inp Report'!AH814="X",1,IF('Prop Drill Pipe Inp Report'!AI814="X",1,IF('Prop Drill Pipe Inp Report'!AJ814="X",1,IF('Prop Drill Pipe Inp Report'!AK814="X",1,IF('Prop Drill Pipe Inp Report'!AL814="X",1,IF('Prop Drill Pipe Inp Report'!AM814="X",1,IF('Prop Drill Pipe Inp Report'!AN814="X",1,IF('Prop Drill Pipe Inp Report'!AO814="X",1,IF('Prop Drill Pipe Inp Report'!AP814="X",1,0)))))))))))))))))</f>
        <v>0</v>
      </c>
      <c r="J807">
        <f>IF('Prop Drill Pipe Inp Report'!AU814="X",1,IF('Prop Drill Pipe Inp Report'!AV814="X",1,IF('Prop Drill Pipe Inp Report'!AW814="X",1,IF('Prop Drill Pipe Inp Report'!AX814="X",1,IF('Prop Drill Pipe Inp Report'!AY814="X",1,IF('Prop Drill Pipe Inp Report'!AZ814="X",1,IF('Prop Drill Pipe Inp Report'!BA814="X",1,IF('Prop Drill Pipe Inp Report'!BB814="X",1,IF('Prop Drill Pipe Inp Report'!BC814="X",1,IF('Prop Drill Pipe Inp Report'!BD814="X",1,IF('Prop Drill Pipe Inp Report'!BE814="X",1,0)))))))))))</f>
        <v>0</v>
      </c>
    </row>
    <row r="808" spans="9:10" x14ac:dyDescent="0.25">
      <c r="I808">
        <f>IF('Prop Drill Pipe Inp Report'!Z815="X",1,IF('Prop Drill Pipe Inp Report'!AA815="X",1,IF('Prop Drill Pipe Inp Report'!AB815="X",1,IF('Prop Drill Pipe Inp Report'!AC815="X",1,IF('Prop Drill Pipe Inp Report'!AD815="X",1,IF('Prop Drill Pipe Inp Report'!AE815="X",1,IF('Prop Drill Pipe Inp Report'!AF815="X",1,IF('Prop Drill Pipe Inp Report'!AG815="X",1,IF('Prop Drill Pipe Inp Report'!AH815="X",1,IF('Prop Drill Pipe Inp Report'!AI815="X",1,IF('Prop Drill Pipe Inp Report'!AJ815="X",1,IF('Prop Drill Pipe Inp Report'!AK815="X",1,IF('Prop Drill Pipe Inp Report'!AL815="X",1,IF('Prop Drill Pipe Inp Report'!AM815="X",1,IF('Prop Drill Pipe Inp Report'!AN815="X",1,IF('Prop Drill Pipe Inp Report'!AO815="X",1,IF('Prop Drill Pipe Inp Report'!AP815="X",1,0)))))))))))))))))</f>
        <v>0</v>
      </c>
      <c r="J808">
        <f>IF('Prop Drill Pipe Inp Report'!AU815="X",1,IF('Prop Drill Pipe Inp Report'!AV815="X",1,IF('Prop Drill Pipe Inp Report'!AW815="X",1,IF('Prop Drill Pipe Inp Report'!AX815="X",1,IF('Prop Drill Pipe Inp Report'!AY815="X",1,IF('Prop Drill Pipe Inp Report'!AZ815="X",1,IF('Prop Drill Pipe Inp Report'!BA815="X",1,IF('Prop Drill Pipe Inp Report'!BB815="X",1,IF('Prop Drill Pipe Inp Report'!BC815="X",1,IF('Prop Drill Pipe Inp Report'!BD815="X",1,IF('Prop Drill Pipe Inp Report'!BE815="X",1,0)))))))))))</f>
        <v>0</v>
      </c>
    </row>
    <row r="809" spans="9:10" x14ac:dyDescent="0.25">
      <c r="I809">
        <f>IF('Prop Drill Pipe Inp Report'!Z816="X",1,IF('Prop Drill Pipe Inp Report'!AA816="X",1,IF('Prop Drill Pipe Inp Report'!AB816="X",1,IF('Prop Drill Pipe Inp Report'!AC816="X",1,IF('Prop Drill Pipe Inp Report'!AD816="X",1,IF('Prop Drill Pipe Inp Report'!AE816="X",1,IF('Prop Drill Pipe Inp Report'!AF816="X",1,IF('Prop Drill Pipe Inp Report'!AG816="X",1,IF('Prop Drill Pipe Inp Report'!AH816="X",1,IF('Prop Drill Pipe Inp Report'!AI816="X",1,IF('Prop Drill Pipe Inp Report'!AJ816="X",1,IF('Prop Drill Pipe Inp Report'!AK816="X",1,IF('Prop Drill Pipe Inp Report'!AL816="X",1,IF('Prop Drill Pipe Inp Report'!AM816="X",1,IF('Prop Drill Pipe Inp Report'!AN816="X",1,IF('Prop Drill Pipe Inp Report'!AO816="X",1,IF('Prop Drill Pipe Inp Report'!AP816="X",1,0)))))))))))))))))</f>
        <v>0</v>
      </c>
      <c r="J809">
        <f>IF('Prop Drill Pipe Inp Report'!AU816="X",1,IF('Prop Drill Pipe Inp Report'!AV816="X",1,IF('Prop Drill Pipe Inp Report'!AW816="X",1,IF('Prop Drill Pipe Inp Report'!AX816="X",1,IF('Prop Drill Pipe Inp Report'!AY816="X",1,IF('Prop Drill Pipe Inp Report'!AZ816="X",1,IF('Prop Drill Pipe Inp Report'!BA816="X",1,IF('Prop Drill Pipe Inp Report'!BB816="X",1,IF('Prop Drill Pipe Inp Report'!BC816="X",1,IF('Prop Drill Pipe Inp Report'!BD816="X",1,IF('Prop Drill Pipe Inp Report'!BE816="X",1,0)))))))))))</f>
        <v>0</v>
      </c>
    </row>
    <row r="810" spans="9:10" x14ac:dyDescent="0.25">
      <c r="I810">
        <f>IF('Prop Drill Pipe Inp Report'!Z817="X",1,IF('Prop Drill Pipe Inp Report'!AA817="X",1,IF('Prop Drill Pipe Inp Report'!AB817="X",1,IF('Prop Drill Pipe Inp Report'!AC817="X",1,IF('Prop Drill Pipe Inp Report'!AD817="X",1,IF('Prop Drill Pipe Inp Report'!AE817="X",1,IF('Prop Drill Pipe Inp Report'!AF817="X",1,IF('Prop Drill Pipe Inp Report'!AG817="X",1,IF('Prop Drill Pipe Inp Report'!AH817="X",1,IF('Prop Drill Pipe Inp Report'!AI817="X",1,IF('Prop Drill Pipe Inp Report'!AJ817="X",1,IF('Prop Drill Pipe Inp Report'!AK817="X",1,IF('Prop Drill Pipe Inp Report'!AL817="X",1,IF('Prop Drill Pipe Inp Report'!AM817="X",1,IF('Prop Drill Pipe Inp Report'!AN817="X",1,IF('Prop Drill Pipe Inp Report'!AO817="X",1,IF('Prop Drill Pipe Inp Report'!AP817="X",1,0)))))))))))))))))</f>
        <v>0</v>
      </c>
      <c r="J810">
        <f>IF('Prop Drill Pipe Inp Report'!AU817="X",1,IF('Prop Drill Pipe Inp Report'!AV817="X",1,IF('Prop Drill Pipe Inp Report'!AW817="X",1,IF('Prop Drill Pipe Inp Report'!AX817="X",1,IF('Prop Drill Pipe Inp Report'!AY817="X",1,IF('Prop Drill Pipe Inp Report'!AZ817="X",1,IF('Prop Drill Pipe Inp Report'!BA817="X",1,IF('Prop Drill Pipe Inp Report'!BB817="X",1,IF('Prop Drill Pipe Inp Report'!BC817="X",1,IF('Prop Drill Pipe Inp Report'!BD817="X",1,IF('Prop Drill Pipe Inp Report'!BE817="X",1,0)))))))))))</f>
        <v>0</v>
      </c>
    </row>
    <row r="811" spans="9:10" x14ac:dyDescent="0.25">
      <c r="I811">
        <f>IF('Prop Drill Pipe Inp Report'!Z818="X",1,IF('Prop Drill Pipe Inp Report'!AA818="X",1,IF('Prop Drill Pipe Inp Report'!AB818="X",1,IF('Prop Drill Pipe Inp Report'!AC818="X",1,IF('Prop Drill Pipe Inp Report'!AD818="X",1,IF('Prop Drill Pipe Inp Report'!AE818="X",1,IF('Prop Drill Pipe Inp Report'!AF818="X",1,IF('Prop Drill Pipe Inp Report'!AG818="X",1,IF('Prop Drill Pipe Inp Report'!AH818="X",1,IF('Prop Drill Pipe Inp Report'!AI818="X",1,IF('Prop Drill Pipe Inp Report'!AJ818="X",1,IF('Prop Drill Pipe Inp Report'!AK818="X",1,IF('Prop Drill Pipe Inp Report'!AL818="X",1,IF('Prop Drill Pipe Inp Report'!AM818="X",1,IF('Prop Drill Pipe Inp Report'!AN818="X",1,IF('Prop Drill Pipe Inp Report'!AO818="X",1,IF('Prop Drill Pipe Inp Report'!AP818="X",1,0)))))))))))))))))</f>
        <v>0</v>
      </c>
      <c r="J811">
        <f>IF('Prop Drill Pipe Inp Report'!AU818="X",1,IF('Prop Drill Pipe Inp Report'!AV818="X",1,IF('Prop Drill Pipe Inp Report'!AW818="X",1,IF('Prop Drill Pipe Inp Report'!AX818="X",1,IF('Prop Drill Pipe Inp Report'!AY818="X",1,IF('Prop Drill Pipe Inp Report'!AZ818="X",1,IF('Prop Drill Pipe Inp Report'!BA818="X",1,IF('Prop Drill Pipe Inp Report'!BB818="X",1,IF('Prop Drill Pipe Inp Report'!BC818="X",1,IF('Prop Drill Pipe Inp Report'!BD818="X",1,IF('Prop Drill Pipe Inp Report'!BE818="X",1,0)))))))))))</f>
        <v>0</v>
      </c>
    </row>
    <row r="812" spans="9:10" x14ac:dyDescent="0.25">
      <c r="I812">
        <f>IF('Prop Drill Pipe Inp Report'!Z819="X",1,IF('Prop Drill Pipe Inp Report'!AA819="X",1,IF('Prop Drill Pipe Inp Report'!AB819="X",1,IF('Prop Drill Pipe Inp Report'!AC819="X",1,IF('Prop Drill Pipe Inp Report'!AD819="X",1,IF('Prop Drill Pipe Inp Report'!AE819="X",1,IF('Prop Drill Pipe Inp Report'!AF819="X",1,IF('Prop Drill Pipe Inp Report'!AG819="X",1,IF('Prop Drill Pipe Inp Report'!AH819="X",1,IF('Prop Drill Pipe Inp Report'!AI819="X",1,IF('Prop Drill Pipe Inp Report'!AJ819="X",1,IF('Prop Drill Pipe Inp Report'!AK819="X",1,IF('Prop Drill Pipe Inp Report'!AL819="X",1,IF('Prop Drill Pipe Inp Report'!AM819="X",1,IF('Prop Drill Pipe Inp Report'!AN819="X",1,IF('Prop Drill Pipe Inp Report'!AO819="X",1,IF('Prop Drill Pipe Inp Report'!AP819="X",1,0)))))))))))))))))</f>
        <v>0</v>
      </c>
      <c r="J812">
        <f>IF('Prop Drill Pipe Inp Report'!AU819="X",1,IF('Prop Drill Pipe Inp Report'!AV819="X",1,IF('Prop Drill Pipe Inp Report'!AW819="X",1,IF('Prop Drill Pipe Inp Report'!AX819="X",1,IF('Prop Drill Pipe Inp Report'!AY819="X",1,IF('Prop Drill Pipe Inp Report'!AZ819="X",1,IF('Prop Drill Pipe Inp Report'!BA819="X",1,IF('Prop Drill Pipe Inp Report'!BB819="X",1,IF('Prop Drill Pipe Inp Report'!BC819="X",1,IF('Prop Drill Pipe Inp Report'!BD819="X",1,IF('Prop Drill Pipe Inp Report'!BE819="X",1,0)))))))))))</f>
        <v>0</v>
      </c>
    </row>
    <row r="813" spans="9:10" x14ac:dyDescent="0.25">
      <c r="I813">
        <f>IF('Prop Drill Pipe Inp Report'!Z820="X",1,IF('Prop Drill Pipe Inp Report'!AA820="X",1,IF('Prop Drill Pipe Inp Report'!AB820="X",1,IF('Prop Drill Pipe Inp Report'!AC820="X",1,IF('Prop Drill Pipe Inp Report'!AD820="X",1,IF('Prop Drill Pipe Inp Report'!AE820="X",1,IF('Prop Drill Pipe Inp Report'!AF820="X",1,IF('Prop Drill Pipe Inp Report'!AG820="X",1,IF('Prop Drill Pipe Inp Report'!AH820="X",1,IF('Prop Drill Pipe Inp Report'!AI820="X",1,IF('Prop Drill Pipe Inp Report'!AJ820="X",1,IF('Prop Drill Pipe Inp Report'!AK820="X",1,IF('Prop Drill Pipe Inp Report'!AL820="X",1,IF('Prop Drill Pipe Inp Report'!AM820="X",1,IF('Prop Drill Pipe Inp Report'!AN820="X",1,IF('Prop Drill Pipe Inp Report'!AO820="X",1,IF('Prop Drill Pipe Inp Report'!AP820="X",1,0)))))))))))))))))</f>
        <v>0</v>
      </c>
      <c r="J813">
        <f>IF('Prop Drill Pipe Inp Report'!AU820="X",1,IF('Prop Drill Pipe Inp Report'!AV820="X",1,IF('Prop Drill Pipe Inp Report'!AW820="X",1,IF('Prop Drill Pipe Inp Report'!AX820="X",1,IF('Prop Drill Pipe Inp Report'!AY820="X",1,IF('Prop Drill Pipe Inp Report'!AZ820="X",1,IF('Prop Drill Pipe Inp Report'!BA820="X",1,IF('Prop Drill Pipe Inp Report'!BB820="X",1,IF('Prop Drill Pipe Inp Report'!BC820="X",1,IF('Prop Drill Pipe Inp Report'!BD820="X",1,IF('Prop Drill Pipe Inp Report'!BE820="X",1,0)))))))))))</f>
        <v>0</v>
      </c>
    </row>
    <row r="814" spans="9:10" x14ac:dyDescent="0.25">
      <c r="I814">
        <f>IF('Prop Drill Pipe Inp Report'!Z821="X",1,IF('Prop Drill Pipe Inp Report'!AA821="X",1,IF('Prop Drill Pipe Inp Report'!AB821="X",1,IF('Prop Drill Pipe Inp Report'!AC821="X",1,IF('Prop Drill Pipe Inp Report'!AD821="X",1,IF('Prop Drill Pipe Inp Report'!AE821="X",1,IF('Prop Drill Pipe Inp Report'!AF821="X",1,IF('Prop Drill Pipe Inp Report'!AG821="X",1,IF('Prop Drill Pipe Inp Report'!AH821="X",1,IF('Prop Drill Pipe Inp Report'!AI821="X",1,IF('Prop Drill Pipe Inp Report'!AJ821="X",1,IF('Prop Drill Pipe Inp Report'!AK821="X",1,IF('Prop Drill Pipe Inp Report'!AL821="X",1,IF('Prop Drill Pipe Inp Report'!AM821="X",1,IF('Prop Drill Pipe Inp Report'!AN821="X",1,IF('Prop Drill Pipe Inp Report'!AO821="X",1,IF('Prop Drill Pipe Inp Report'!AP821="X",1,0)))))))))))))))))</f>
        <v>0</v>
      </c>
      <c r="J814">
        <f>IF('Prop Drill Pipe Inp Report'!AU821="X",1,IF('Prop Drill Pipe Inp Report'!AV821="X",1,IF('Prop Drill Pipe Inp Report'!AW821="X",1,IF('Prop Drill Pipe Inp Report'!AX821="X",1,IF('Prop Drill Pipe Inp Report'!AY821="X",1,IF('Prop Drill Pipe Inp Report'!AZ821="X",1,IF('Prop Drill Pipe Inp Report'!BA821="X",1,IF('Prop Drill Pipe Inp Report'!BB821="X",1,IF('Prop Drill Pipe Inp Report'!BC821="X",1,IF('Prop Drill Pipe Inp Report'!BD821="X",1,IF('Prop Drill Pipe Inp Report'!BE821="X",1,0)))))))))))</f>
        <v>0</v>
      </c>
    </row>
    <row r="815" spans="9:10" x14ac:dyDescent="0.25">
      <c r="I815">
        <f>IF('Prop Drill Pipe Inp Report'!Z822="X",1,IF('Prop Drill Pipe Inp Report'!AA822="X",1,IF('Prop Drill Pipe Inp Report'!AB822="X",1,IF('Prop Drill Pipe Inp Report'!AC822="X",1,IF('Prop Drill Pipe Inp Report'!AD822="X",1,IF('Prop Drill Pipe Inp Report'!AE822="X",1,IF('Prop Drill Pipe Inp Report'!AF822="X",1,IF('Prop Drill Pipe Inp Report'!AG822="X",1,IF('Prop Drill Pipe Inp Report'!AH822="X",1,IF('Prop Drill Pipe Inp Report'!AI822="X",1,IF('Prop Drill Pipe Inp Report'!AJ822="X",1,IF('Prop Drill Pipe Inp Report'!AK822="X",1,IF('Prop Drill Pipe Inp Report'!AL822="X",1,IF('Prop Drill Pipe Inp Report'!AM822="X",1,IF('Prop Drill Pipe Inp Report'!AN822="X",1,IF('Prop Drill Pipe Inp Report'!AO822="X",1,IF('Prop Drill Pipe Inp Report'!AP822="X",1,0)))))))))))))))))</f>
        <v>0</v>
      </c>
      <c r="J815">
        <f>IF('Prop Drill Pipe Inp Report'!AU822="X",1,IF('Prop Drill Pipe Inp Report'!AV822="X",1,IF('Prop Drill Pipe Inp Report'!AW822="X",1,IF('Prop Drill Pipe Inp Report'!AX822="X",1,IF('Prop Drill Pipe Inp Report'!AY822="X",1,IF('Prop Drill Pipe Inp Report'!AZ822="X",1,IF('Prop Drill Pipe Inp Report'!BA822="X",1,IF('Prop Drill Pipe Inp Report'!BB822="X",1,IF('Prop Drill Pipe Inp Report'!BC822="X",1,IF('Prop Drill Pipe Inp Report'!BD822="X",1,IF('Prop Drill Pipe Inp Report'!BE822="X",1,0)))))))))))</f>
        <v>0</v>
      </c>
    </row>
    <row r="816" spans="9:10" x14ac:dyDescent="0.25">
      <c r="I816">
        <f>IF('Prop Drill Pipe Inp Report'!Z823="X",1,IF('Prop Drill Pipe Inp Report'!AA823="X",1,IF('Prop Drill Pipe Inp Report'!AB823="X",1,IF('Prop Drill Pipe Inp Report'!AC823="X",1,IF('Prop Drill Pipe Inp Report'!AD823="X",1,IF('Prop Drill Pipe Inp Report'!AE823="X",1,IF('Prop Drill Pipe Inp Report'!AF823="X",1,IF('Prop Drill Pipe Inp Report'!AG823="X",1,IF('Prop Drill Pipe Inp Report'!AH823="X",1,IF('Prop Drill Pipe Inp Report'!AI823="X",1,IF('Prop Drill Pipe Inp Report'!AJ823="X",1,IF('Prop Drill Pipe Inp Report'!AK823="X",1,IF('Prop Drill Pipe Inp Report'!AL823="X",1,IF('Prop Drill Pipe Inp Report'!AM823="X",1,IF('Prop Drill Pipe Inp Report'!AN823="X",1,IF('Prop Drill Pipe Inp Report'!AO823="X",1,IF('Prop Drill Pipe Inp Report'!AP823="X",1,0)))))))))))))))))</f>
        <v>0</v>
      </c>
      <c r="J816">
        <f>IF('Prop Drill Pipe Inp Report'!AU823="X",1,IF('Prop Drill Pipe Inp Report'!AV823="X",1,IF('Prop Drill Pipe Inp Report'!AW823="X",1,IF('Prop Drill Pipe Inp Report'!AX823="X",1,IF('Prop Drill Pipe Inp Report'!AY823="X",1,IF('Prop Drill Pipe Inp Report'!AZ823="X",1,IF('Prop Drill Pipe Inp Report'!BA823="X",1,IF('Prop Drill Pipe Inp Report'!BB823="X",1,IF('Prop Drill Pipe Inp Report'!BC823="X",1,IF('Prop Drill Pipe Inp Report'!BD823="X",1,IF('Prop Drill Pipe Inp Report'!BE823="X",1,0)))))))))))</f>
        <v>0</v>
      </c>
    </row>
    <row r="817" spans="9:10" x14ac:dyDescent="0.25">
      <c r="I817">
        <f>IF('Prop Drill Pipe Inp Report'!Z824="X",1,IF('Prop Drill Pipe Inp Report'!AA824="X",1,IF('Prop Drill Pipe Inp Report'!AB824="X",1,IF('Prop Drill Pipe Inp Report'!AC824="X",1,IF('Prop Drill Pipe Inp Report'!AD824="X",1,IF('Prop Drill Pipe Inp Report'!AE824="X",1,IF('Prop Drill Pipe Inp Report'!AF824="X",1,IF('Prop Drill Pipe Inp Report'!AG824="X",1,IF('Prop Drill Pipe Inp Report'!AH824="X",1,IF('Prop Drill Pipe Inp Report'!AI824="X",1,IF('Prop Drill Pipe Inp Report'!AJ824="X",1,IF('Prop Drill Pipe Inp Report'!AK824="X",1,IF('Prop Drill Pipe Inp Report'!AL824="X",1,IF('Prop Drill Pipe Inp Report'!AM824="X",1,IF('Prop Drill Pipe Inp Report'!AN824="X",1,IF('Prop Drill Pipe Inp Report'!AO824="X",1,IF('Prop Drill Pipe Inp Report'!AP824="X",1,0)))))))))))))))))</f>
        <v>0</v>
      </c>
      <c r="J817">
        <f>IF('Prop Drill Pipe Inp Report'!AU824="X",1,IF('Prop Drill Pipe Inp Report'!AV824="X",1,IF('Prop Drill Pipe Inp Report'!AW824="X",1,IF('Prop Drill Pipe Inp Report'!AX824="X",1,IF('Prop Drill Pipe Inp Report'!AY824="X",1,IF('Prop Drill Pipe Inp Report'!AZ824="X",1,IF('Prop Drill Pipe Inp Report'!BA824="X",1,IF('Prop Drill Pipe Inp Report'!BB824="X",1,IF('Prop Drill Pipe Inp Report'!BC824="X",1,IF('Prop Drill Pipe Inp Report'!BD824="X",1,IF('Prop Drill Pipe Inp Report'!BE824="X",1,0)))))))))))</f>
        <v>0</v>
      </c>
    </row>
    <row r="818" spans="9:10" x14ac:dyDescent="0.25">
      <c r="I818">
        <f>IF('Prop Drill Pipe Inp Report'!Z825="X",1,IF('Prop Drill Pipe Inp Report'!AA825="X",1,IF('Prop Drill Pipe Inp Report'!AB825="X",1,IF('Prop Drill Pipe Inp Report'!AC825="X",1,IF('Prop Drill Pipe Inp Report'!AD825="X",1,IF('Prop Drill Pipe Inp Report'!AE825="X",1,IF('Prop Drill Pipe Inp Report'!AF825="X",1,IF('Prop Drill Pipe Inp Report'!AG825="X",1,IF('Prop Drill Pipe Inp Report'!AH825="X",1,IF('Prop Drill Pipe Inp Report'!AI825="X",1,IF('Prop Drill Pipe Inp Report'!AJ825="X",1,IF('Prop Drill Pipe Inp Report'!AK825="X",1,IF('Prop Drill Pipe Inp Report'!AL825="X",1,IF('Prop Drill Pipe Inp Report'!AM825="X",1,IF('Prop Drill Pipe Inp Report'!AN825="X",1,IF('Prop Drill Pipe Inp Report'!AO825="X",1,IF('Prop Drill Pipe Inp Report'!AP825="X",1,0)))))))))))))))))</f>
        <v>0</v>
      </c>
      <c r="J818">
        <f>IF('Prop Drill Pipe Inp Report'!AU825="X",1,IF('Prop Drill Pipe Inp Report'!AV825="X",1,IF('Prop Drill Pipe Inp Report'!AW825="X",1,IF('Prop Drill Pipe Inp Report'!AX825="X",1,IF('Prop Drill Pipe Inp Report'!AY825="X",1,IF('Prop Drill Pipe Inp Report'!AZ825="X",1,IF('Prop Drill Pipe Inp Report'!BA825="X",1,IF('Prop Drill Pipe Inp Report'!BB825="X",1,IF('Prop Drill Pipe Inp Report'!BC825="X",1,IF('Prop Drill Pipe Inp Report'!BD825="X",1,IF('Prop Drill Pipe Inp Report'!BE825="X",1,0)))))))))))</f>
        <v>0</v>
      </c>
    </row>
    <row r="819" spans="9:10" x14ac:dyDescent="0.25">
      <c r="I819">
        <f>IF('Prop Drill Pipe Inp Report'!Z826="X",1,IF('Prop Drill Pipe Inp Report'!AA826="X",1,IF('Prop Drill Pipe Inp Report'!AB826="X",1,IF('Prop Drill Pipe Inp Report'!AC826="X",1,IF('Prop Drill Pipe Inp Report'!AD826="X",1,IF('Prop Drill Pipe Inp Report'!AE826="X",1,IF('Prop Drill Pipe Inp Report'!AF826="X",1,IF('Prop Drill Pipe Inp Report'!AG826="X",1,IF('Prop Drill Pipe Inp Report'!AH826="X",1,IF('Prop Drill Pipe Inp Report'!AI826="X",1,IF('Prop Drill Pipe Inp Report'!AJ826="X",1,IF('Prop Drill Pipe Inp Report'!AK826="X",1,IF('Prop Drill Pipe Inp Report'!AL826="X",1,IF('Prop Drill Pipe Inp Report'!AM826="X",1,IF('Prop Drill Pipe Inp Report'!AN826="X",1,IF('Prop Drill Pipe Inp Report'!AO826="X",1,IF('Prop Drill Pipe Inp Report'!AP826="X",1,0)))))))))))))))))</f>
        <v>0</v>
      </c>
      <c r="J819">
        <f>IF('Prop Drill Pipe Inp Report'!AU826="X",1,IF('Prop Drill Pipe Inp Report'!AV826="X",1,IF('Prop Drill Pipe Inp Report'!AW826="X",1,IF('Prop Drill Pipe Inp Report'!AX826="X",1,IF('Prop Drill Pipe Inp Report'!AY826="X",1,IF('Prop Drill Pipe Inp Report'!AZ826="X",1,IF('Prop Drill Pipe Inp Report'!BA826="X",1,IF('Prop Drill Pipe Inp Report'!BB826="X",1,IF('Prop Drill Pipe Inp Report'!BC826="X",1,IF('Prop Drill Pipe Inp Report'!BD826="X",1,IF('Prop Drill Pipe Inp Report'!BE826="X",1,0)))))))))))</f>
        <v>0</v>
      </c>
    </row>
    <row r="820" spans="9:10" x14ac:dyDescent="0.25">
      <c r="I820">
        <f>IF('Prop Drill Pipe Inp Report'!Z827="X",1,IF('Prop Drill Pipe Inp Report'!AA827="X",1,IF('Prop Drill Pipe Inp Report'!AB827="X",1,IF('Prop Drill Pipe Inp Report'!AC827="X",1,IF('Prop Drill Pipe Inp Report'!AD827="X",1,IF('Prop Drill Pipe Inp Report'!AE827="X",1,IF('Prop Drill Pipe Inp Report'!AF827="X",1,IF('Prop Drill Pipe Inp Report'!AG827="X",1,IF('Prop Drill Pipe Inp Report'!AH827="X",1,IF('Prop Drill Pipe Inp Report'!AI827="X",1,IF('Prop Drill Pipe Inp Report'!AJ827="X",1,IF('Prop Drill Pipe Inp Report'!AK827="X",1,IF('Prop Drill Pipe Inp Report'!AL827="X",1,IF('Prop Drill Pipe Inp Report'!AM827="X",1,IF('Prop Drill Pipe Inp Report'!AN827="X",1,IF('Prop Drill Pipe Inp Report'!AO827="X",1,IF('Prop Drill Pipe Inp Report'!AP827="X",1,0)))))))))))))))))</f>
        <v>0</v>
      </c>
      <c r="J820">
        <f>IF('Prop Drill Pipe Inp Report'!AU827="X",1,IF('Prop Drill Pipe Inp Report'!AV827="X",1,IF('Prop Drill Pipe Inp Report'!AW827="X",1,IF('Prop Drill Pipe Inp Report'!AX827="X",1,IF('Prop Drill Pipe Inp Report'!AY827="X",1,IF('Prop Drill Pipe Inp Report'!AZ827="X",1,IF('Prop Drill Pipe Inp Report'!BA827="X",1,IF('Prop Drill Pipe Inp Report'!BB827="X",1,IF('Prop Drill Pipe Inp Report'!BC827="X",1,IF('Prop Drill Pipe Inp Report'!BD827="X",1,IF('Prop Drill Pipe Inp Report'!BE827="X",1,0)))))))))))</f>
        <v>0</v>
      </c>
    </row>
    <row r="821" spans="9:10" x14ac:dyDescent="0.25">
      <c r="I821">
        <f>IF('Prop Drill Pipe Inp Report'!Z828="X",1,IF('Prop Drill Pipe Inp Report'!AA828="X",1,IF('Prop Drill Pipe Inp Report'!AB828="X",1,IF('Prop Drill Pipe Inp Report'!AC828="X",1,IF('Prop Drill Pipe Inp Report'!AD828="X",1,IF('Prop Drill Pipe Inp Report'!AE828="X",1,IF('Prop Drill Pipe Inp Report'!AF828="X",1,IF('Prop Drill Pipe Inp Report'!AG828="X",1,IF('Prop Drill Pipe Inp Report'!AH828="X",1,IF('Prop Drill Pipe Inp Report'!AI828="X",1,IF('Prop Drill Pipe Inp Report'!AJ828="X",1,IF('Prop Drill Pipe Inp Report'!AK828="X",1,IF('Prop Drill Pipe Inp Report'!AL828="X",1,IF('Prop Drill Pipe Inp Report'!AM828="X",1,IF('Prop Drill Pipe Inp Report'!AN828="X",1,IF('Prop Drill Pipe Inp Report'!AO828="X",1,IF('Prop Drill Pipe Inp Report'!AP828="X",1,0)))))))))))))))))</f>
        <v>0</v>
      </c>
      <c r="J821">
        <f>IF('Prop Drill Pipe Inp Report'!AU828="X",1,IF('Prop Drill Pipe Inp Report'!AV828="X",1,IF('Prop Drill Pipe Inp Report'!AW828="X",1,IF('Prop Drill Pipe Inp Report'!AX828="X",1,IF('Prop Drill Pipe Inp Report'!AY828="X",1,IF('Prop Drill Pipe Inp Report'!AZ828="X",1,IF('Prop Drill Pipe Inp Report'!BA828="X",1,IF('Prop Drill Pipe Inp Report'!BB828="X",1,IF('Prop Drill Pipe Inp Report'!BC828="X",1,IF('Prop Drill Pipe Inp Report'!BD828="X",1,IF('Prop Drill Pipe Inp Report'!BE828="X",1,0)))))))))))</f>
        <v>0</v>
      </c>
    </row>
    <row r="822" spans="9:10" x14ac:dyDescent="0.25">
      <c r="I822">
        <f>IF('Prop Drill Pipe Inp Report'!Z829="X",1,IF('Prop Drill Pipe Inp Report'!AA829="X",1,IF('Prop Drill Pipe Inp Report'!AB829="X",1,IF('Prop Drill Pipe Inp Report'!AC829="X",1,IF('Prop Drill Pipe Inp Report'!AD829="X",1,IF('Prop Drill Pipe Inp Report'!AE829="X",1,IF('Prop Drill Pipe Inp Report'!AF829="X",1,IF('Prop Drill Pipe Inp Report'!AG829="X",1,IF('Prop Drill Pipe Inp Report'!AH829="X",1,IF('Prop Drill Pipe Inp Report'!AI829="X",1,IF('Prop Drill Pipe Inp Report'!AJ829="X",1,IF('Prop Drill Pipe Inp Report'!AK829="X",1,IF('Prop Drill Pipe Inp Report'!AL829="X",1,IF('Prop Drill Pipe Inp Report'!AM829="X",1,IF('Prop Drill Pipe Inp Report'!AN829="X",1,IF('Prop Drill Pipe Inp Report'!AO829="X",1,IF('Prop Drill Pipe Inp Report'!AP829="X",1,0)))))))))))))))))</f>
        <v>0</v>
      </c>
      <c r="J822">
        <f>IF('Prop Drill Pipe Inp Report'!AU829="X",1,IF('Prop Drill Pipe Inp Report'!AV829="X",1,IF('Prop Drill Pipe Inp Report'!AW829="X",1,IF('Prop Drill Pipe Inp Report'!AX829="X",1,IF('Prop Drill Pipe Inp Report'!AY829="X",1,IF('Prop Drill Pipe Inp Report'!AZ829="X",1,IF('Prop Drill Pipe Inp Report'!BA829="X",1,IF('Prop Drill Pipe Inp Report'!BB829="X",1,IF('Prop Drill Pipe Inp Report'!BC829="X",1,IF('Prop Drill Pipe Inp Report'!BD829="X",1,IF('Prop Drill Pipe Inp Report'!BE829="X",1,0)))))))))))</f>
        <v>0</v>
      </c>
    </row>
    <row r="823" spans="9:10" x14ac:dyDescent="0.25">
      <c r="I823">
        <f>IF('Prop Drill Pipe Inp Report'!Z830="X",1,IF('Prop Drill Pipe Inp Report'!AA830="X",1,IF('Prop Drill Pipe Inp Report'!AB830="X",1,IF('Prop Drill Pipe Inp Report'!AC830="X",1,IF('Prop Drill Pipe Inp Report'!AD830="X",1,IF('Prop Drill Pipe Inp Report'!AE830="X",1,IF('Prop Drill Pipe Inp Report'!AF830="X",1,IF('Prop Drill Pipe Inp Report'!AG830="X",1,IF('Prop Drill Pipe Inp Report'!AH830="X",1,IF('Prop Drill Pipe Inp Report'!AI830="X",1,IF('Prop Drill Pipe Inp Report'!AJ830="X",1,IF('Prop Drill Pipe Inp Report'!AK830="X",1,IF('Prop Drill Pipe Inp Report'!AL830="X",1,IF('Prop Drill Pipe Inp Report'!AM830="X",1,IF('Prop Drill Pipe Inp Report'!AN830="X",1,IF('Prop Drill Pipe Inp Report'!AO830="X",1,IF('Prop Drill Pipe Inp Report'!AP830="X",1,0)))))))))))))))))</f>
        <v>0</v>
      </c>
      <c r="J823">
        <f>IF('Prop Drill Pipe Inp Report'!AU830="X",1,IF('Prop Drill Pipe Inp Report'!AV830="X",1,IF('Prop Drill Pipe Inp Report'!AW830="X",1,IF('Prop Drill Pipe Inp Report'!AX830="X",1,IF('Prop Drill Pipe Inp Report'!AY830="X",1,IF('Prop Drill Pipe Inp Report'!AZ830="X",1,IF('Prop Drill Pipe Inp Report'!BA830="X",1,IF('Prop Drill Pipe Inp Report'!BB830="X",1,IF('Prop Drill Pipe Inp Report'!BC830="X",1,IF('Prop Drill Pipe Inp Report'!BD830="X",1,IF('Prop Drill Pipe Inp Report'!BE830="X",1,0)))))))))))</f>
        <v>0</v>
      </c>
    </row>
    <row r="824" spans="9:10" x14ac:dyDescent="0.25">
      <c r="I824">
        <f>IF('Prop Drill Pipe Inp Report'!Z831="X",1,IF('Prop Drill Pipe Inp Report'!AA831="X",1,IF('Prop Drill Pipe Inp Report'!AB831="X",1,IF('Prop Drill Pipe Inp Report'!AC831="X",1,IF('Prop Drill Pipe Inp Report'!AD831="X",1,IF('Prop Drill Pipe Inp Report'!AE831="X",1,IF('Prop Drill Pipe Inp Report'!AF831="X",1,IF('Prop Drill Pipe Inp Report'!AG831="X",1,IF('Prop Drill Pipe Inp Report'!AH831="X",1,IF('Prop Drill Pipe Inp Report'!AI831="X",1,IF('Prop Drill Pipe Inp Report'!AJ831="X",1,IF('Prop Drill Pipe Inp Report'!AK831="X",1,IF('Prop Drill Pipe Inp Report'!AL831="X",1,IF('Prop Drill Pipe Inp Report'!AM831="X",1,IF('Prop Drill Pipe Inp Report'!AN831="X",1,IF('Prop Drill Pipe Inp Report'!AO831="X",1,IF('Prop Drill Pipe Inp Report'!AP831="X",1,0)))))))))))))))))</f>
        <v>0</v>
      </c>
      <c r="J824">
        <f>IF('Prop Drill Pipe Inp Report'!AU831="X",1,IF('Prop Drill Pipe Inp Report'!AV831="X",1,IF('Prop Drill Pipe Inp Report'!AW831="X",1,IF('Prop Drill Pipe Inp Report'!AX831="X",1,IF('Prop Drill Pipe Inp Report'!AY831="X",1,IF('Prop Drill Pipe Inp Report'!AZ831="X",1,IF('Prop Drill Pipe Inp Report'!BA831="X",1,IF('Prop Drill Pipe Inp Report'!BB831="X",1,IF('Prop Drill Pipe Inp Report'!BC831="X",1,IF('Prop Drill Pipe Inp Report'!BD831="X",1,IF('Prop Drill Pipe Inp Report'!BE831="X",1,0)))))))))))</f>
        <v>0</v>
      </c>
    </row>
    <row r="825" spans="9:10" x14ac:dyDescent="0.25">
      <c r="I825">
        <f>IF('Prop Drill Pipe Inp Report'!Z832="X",1,IF('Prop Drill Pipe Inp Report'!AA832="X",1,IF('Prop Drill Pipe Inp Report'!AB832="X",1,IF('Prop Drill Pipe Inp Report'!AC832="X",1,IF('Prop Drill Pipe Inp Report'!AD832="X",1,IF('Prop Drill Pipe Inp Report'!AE832="X",1,IF('Prop Drill Pipe Inp Report'!AF832="X",1,IF('Prop Drill Pipe Inp Report'!AG832="X",1,IF('Prop Drill Pipe Inp Report'!AH832="X",1,IF('Prop Drill Pipe Inp Report'!AI832="X",1,IF('Prop Drill Pipe Inp Report'!AJ832="X",1,IF('Prop Drill Pipe Inp Report'!AK832="X",1,IF('Prop Drill Pipe Inp Report'!AL832="X",1,IF('Prop Drill Pipe Inp Report'!AM832="X",1,IF('Prop Drill Pipe Inp Report'!AN832="X",1,IF('Prop Drill Pipe Inp Report'!AO832="X",1,IF('Prop Drill Pipe Inp Report'!AP832="X",1,0)))))))))))))))))</f>
        <v>0</v>
      </c>
      <c r="J825">
        <f>IF('Prop Drill Pipe Inp Report'!AU832="X",1,IF('Prop Drill Pipe Inp Report'!AV832="X",1,IF('Prop Drill Pipe Inp Report'!AW832="X",1,IF('Prop Drill Pipe Inp Report'!AX832="X",1,IF('Prop Drill Pipe Inp Report'!AY832="X",1,IF('Prop Drill Pipe Inp Report'!AZ832="X",1,IF('Prop Drill Pipe Inp Report'!BA832="X",1,IF('Prop Drill Pipe Inp Report'!BB832="X",1,IF('Prop Drill Pipe Inp Report'!BC832="X",1,IF('Prop Drill Pipe Inp Report'!BD832="X",1,IF('Prop Drill Pipe Inp Report'!BE832="X",1,0)))))))))))</f>
        <v>0</v>
      </c>
    </row>
    <row r="826" spans="9:10" x14ac:dyDescent="0.25">
      <c r="I826">
        <f>IF('Prop Drill Pipe Inp Report'!Z833="X",1,IF('Prop Drill Pipe Inp Report'!AA833="X",1,IF('Prop Drill Pipe Inp Report'!AB833="X",1,IF('Prop Drill Pipe Inp Report'!AC833="X",1,IF('Prop Drill Pipe Inp Report'!AD833="X",1,IF('Prop Drill Pipe Inp Report'!AE833="X",1,IF('Prop Drill Pipe Inp Report'!AF833="X",1,IF('Prop Drill Pipe Inp Report'!AG833="X",1,IF('Prop Drill Pipe Inp Report'!AH833="X",1,IF('Prop Drill Pipe Inp Report'!AI833="X",1,IF('Prop Drill Pipe Inp Report'!AJ833="X",1,IF('Prop Drill Pipe Inp Report'!AK833="X",1,IF('Prop Drill Pipe Inp Report'!AL833="X",1,IF('Prop Drill Pipe Inp Report'!AM833="X",1,IF('Prop Drill Pipe Inp Report'!AN833="X",1,IF('Prop Drill Pipe Inp Report'!AO833="X",1,IF('Prop Drill Pipe Inp Report'!AP833="X",1,0)))))))))))))))))</f>
        <v>0</v>
      </c>
      <c r="J826">
        <f>IF('Prop Drill Pipe Inp Report'!AU833="X",1,IF('Prop Drill Pipe Inp Report'!AV833="X",1,IF('Prop Drill Pipe Inp Report'!AW833="X",1,IF('Prop Drill Pipe Inp Report'!AX833="X",1,IF('Prop Drill Pipe Inp Report'!AY833="X",1,IF('Prop Drill Pipe Inp Report'!AZ833="X",1,IF('Prop Drill Pipe Inp Report'!BA833="X",1,IF('Prop Drill Pipe Inp Report'!BB833="X",1,IF('Prop Drill Pipe Inp Report'!BC833="X",1,IF('Prop Drill Pipe Inp Report'!BD833="X",1,IF('Prop Drill Pipe Inp Report'!BE833="X",1,0)))))))))))</f>
        <v>0</v>
      </c>
    </row>
    <row r="827" spans="9:10" x14ac:dyDescent="0.25">
      <c r="I827">
        <f>IF('Prop Drill Pipe Inp Report'!Z834="X",1,IF('Prop Drill Pipe Inp Report'!AA834="X",1,IF('Prop Drill Pipe Inp Report'!AB834="X",1,IF('Prop Drill Pipe Inp Report'!AC834="X",1,IF('Prop Drill Pipe Inp Report'!AD834="X",1,IF('Prop Drill Pipe Inp Report'!AE834="X",1,IF('Prop Drill Pipe Inp Report'!AF834="X",1,IF('Prop Drill Pipe Inp Report'!AG834="X",1,IF('Prop Drill Pipe Inp Report'!AH834="X",1,IF('Prop Drill Pipe Inp Report'!AI834="X",1,IF('Prop Drill Pipe Inp Report'!AJ834="X",1,IF('Prop Drill Pipe Inp Report'!AK834="X",1,IF('Prop Drill Pipe Inp Report'!AL834="X",1,IF('Prop Drill Pipe Inp Report'!AM834="X",1,IF('Prop Drill Pipe Inp Report'!AN834="X",1,IF('Prop Drill Pipe Inp Report'!AO834="X",1,IF('Prop Drill Pipe Inp Report'!AP834="X",1,0)))))))))))))))))</f>
        <v>0</v>
      </c>
      <c r="J827">
        <f>IF('Prop Drill Pipe Inp Report'!AU834="X",1,IF('Prop Drill Pipe Inp Report'!AV834="X",1,IF('Prop Drill Pipe Inp Report'!AW834="X",1,IF('Prop Drill Pipe Inp Report'!AX834="X",1,IF('Prop Drill Pipe Inp Report'!AY834="X",1,IF('Prop Drill Pipe Inp Report'!AZ834="X",1,IF('Prop Drill Pipe Inp Report'!BA834="X",1,IF('Prop Drill Pipe Inp Report'!BB834="X",1,IF('Prop Drill Pipe Inp Report'!BC834="X",1,IF('Prop Drill Pipe Inp Report'!BD834="X",1,IF('Prop Drill Pipe Inp Report'!BE834="X",1,0)))))))))))</f>
        <v>0</v>
      </c>
    </row>
    <row r="828" spans="9:10" x14ac:dyDescent="0.25">
      <c r="I828">
        <f>IF('Prop Drill Pipe Inp Report'!Z835="X",1,IF('Prop Drill Pipe Inp Report'!AA835="X",1,IF('Prop Drill Pipe Inp Report'!AB835="X",1,IF('Prop Drill Pipe Inp Report'!AC835="X",1,IF('Prop Drill Pipe Inp Report'!AD835="X",1,IF('Prop Drill Pipe Inp Report'!AE835="X",1,IF('Prop Drill Pipe Inp Report'!AF835="X",1,IF('Prop Drill Pipe Inp Report'!AG835="X",1,IF('Prop Drill Pipe Inp Report'!AH835="X",1,IF('Prop Drill Pipe Inp Report'!AI835="X",1,IF('Prop Drill Pipe Inp Report'!AJ835="X",1,IF('Prop Drill Pipe Inp Report'!AK835="X",1,IF('Prop Drill Pipe Inp Report'!AL835="X",1,IF('Prop Drill Pipe Inp Report'!AM835="X",1,IF('Prop Drill Pipe Inp Report'!AN835="X",1,IF('Prop Drill Pipe Inp Report'!AO835="X",1,IF('Prop Drill Pipe Inp Report'!AP835="X",1,0)))))))))))))))))</f>
        <v>0</v>
      </c>
      <c r="J828">
        <f>IF('Prop Drill Pipe Inp Report'!AU835="X",1,IF('Prop Drill Pipe Inp Report'!AV835="X",1,IF('Prop Drill Pipe Inp Report'!AW835="X",1,IF('Prop Drill Pipe Inp Report'!AX835="X",1,IF('Prop Drill Pipe Inp Report'!AY835="X",1,IF('Prop Drill Pipe Inp Report'!AZ835="X",1,IF('Prop Drill Pipe Inp Report'!BA835="X",1,IF('Prop Drill Pipe Inp Report'!BB835="X",1,IF('Prop Drill Pipe Inp Report'!BC835="X",1,IF('Prop Drill Pipe Inp Report'!BD835="X",1,IF('Prop Drill Pipe Inp Report'!BE835="X",1,0)))))))))))</f>
        <v>0</v>
      </c>
    </row>
    <row r="829" spans="9:10" x14ac:dyDescent="0.25">
      <c r="I829">
        <f>IF('Prop Drill Pipe Inp Report'!Z836="X",1,IF('Prop Drill Pipe Inp Report'!AA836="X",1,IF('Prop Drill Pipe Inp Report'!AB836="X",1,IF('Prop Drill Pipe Inp Report'!AC836="X",1,IF('Prop Drill Pipe Inp Report'!AD836="X",1,IF('Prop Drill Pipe Inp Report'!AE836="X",1,IF('Prop Drill Pipe Inp Report'!AF836="X",1,IF('Prop Drill Pipe Inp Report'!AG836="X",1,IF('Prop Drill Pipe Inp Report'!AH836="X",1,IF('Prop Drill Pipe Inp Report'!AI836="X",1,IF('Prop Drill Pipe Inp Report'!AJ836="X",1,IF('Prop Drill Pipe Inp Report'!AK836="X",1,IF('Prop Drill Pipe Inp Report'!AL836="X",1,IF('Prop Drill Pipe Inp Report'!AM836="X",1,IF('Prop Drill Pipe Inp Report'!AN836="X",1,IF('Prop Drill Pipe Inp Report'!AO836="X",1,IF('Prop Drill Pipe Inp Report'!AP836="X",1,0)))))))))))))))))</f>
        <v>0</v>
      </c>
      <c r="J829">
        <f>IF('Prop Drill Pipe Inp Report'!AU836="X",1,IF('Prop Drill Pipe Inp Report'!AV836="X",1,IF('Prop Drill Pipe Inp Report'!AW836="X",1,IF('Prop Drill Pipe Inp Report'!AX836="X",1,IF('Prop Drill Pipe Inp Report'!AY836="X",1,IF('Prop Drill Pipe Inp Report'!AZ836="X",1,IF('Prop Drill Pipe Inp Report'!BA836="X",1,IF('Prop Drill Pipe Inp Report'!BB836="X",1,IF('Prop Drill Pipe Inp Report'!BC836="X",1,IF('Prop Drill Pipe Inp Report'!BD836="X",1,IF('Prop Drill Pipe Inp Report'!BE836="X",1,0)))))))))))</f>
        <v>0</v>
      </c>
    </row>
    <row r="830" spans="9:10" x14ac:dyDescent="0.25">
      <c r="I830">
        <f>IF('Prop Drill Pipe Inp Report'!Z837="X",1,IF('Prop Drill Pipe Inp Report'!AA837="X",1,IF('Prop Drill Pipe Inp Report'!AB837="X",1,IF('Prop Drill Pipe Inp Report'!AC837="X",1,IF('Prop Drill Pipe Inp Report'!AD837="X",1,IF('Prop Drill Pipe Inp Report'!AE837="X",1,IF('Prop Drill Pipe Inp Report'!AF837="X",1,IF('Prop Drill Pipe Inp Report'!AG837="X",1,IF('Prop Drill Pipe Inp Report'!AH837="X",1,IF('Prop Drill Pipe Inp Report'!AI837="X",1,IF('Prop Drill Pipe Inp Report'!AJ837="X",1,IF('Prop Drill Pipe Inp Report'!AK837="X",1,IF('Prop Drill Pipe Inp Report'!AL837="X",1,IF('Prop Drill Pipe Inp Report'!AM837="X",1,IF('Prop Drill Pipe Inp Report'!AN837="X",1,IF('Prop Drill Pipe Inp Report'!AO837="X",1,IF('Prop Drill Pipe Inp Report'!AP837="X",1,0)))))))))))))))))</f>
        <v>0</v>
      </c>
      <c r="J830">
        <f>IF('Prop Drill Pipe Inp Report'!AU837="X",1,IF('Prop Drill Pipe Inp Report'!AV837="X",1,IF('Prop Drill Pipe Inp Report'!AW837="X",1,IF('Prop Drill Pipe Inp Report'!AX837="X",1,IF('Prop Drill Pipe Inp Report'!AY837="X",1,IF('Prop Drill Pipe Inp Report'!AZ837="X",1,IF('Prop Drill Pipe Inp Report'!BA837="X",1,IF('Prop Drill Pipe Inp Report'!BB837="X",1,IF('Prop Drill Pipe Inp Report'!BC837="X",1,IF('Prop Drill Pipe Inp Report'!BD837="X",1,IF('Prop Drill Pipe Inp Report'!BE837="X",1,0)))))))))))</f>
        <v>0</v>
      </c>
    </row>
    <row r="831" spans="9:10" x14ac:dyDescent="0.25">
      <c r="I831">
        <f>IF('Prop Drill Pipe Inp Report'!Z838="X",1,IF('Prop Drill Pipe Inp Report'!AA838="X",1,IF('Prop Drill Pipe Inp Report'!AB838="X",1,IF('Prop Drill Pipe Inp Report'!AC838="X",1,IF('Prop Drill Pipe Inp Report'!AD838="X",1,IF('Prop Drill Pipe Inp Report'!AE838="X",1,IF('Prop Drill Pipe Inp Report'!AF838="X",1,IF('Prop Drill Pipe Inp Report'!AG838="X",1,IF('Prop Drill Pipe Inp Report'!AH838="X",1,IF('Prop Drill Pipe Inp Report'!AI838="X",1,IF('Prop Drill Pipe Inp Report'!AJ838="X",1,IF('Prop Drill Pipe Inp Report'!AK838="X",1,IF('Prop Drill Pipe Inp Report'!AL838="X",1,IF('Prop Drill Pipe Inp Report'!AM838="X",1,IF('Prop Drill Pipe Inp Report'!AN838="X",1,IF('Prop Drill Pipe Inp Report'!AO838="X",1,IF('Prop Drill Pipe Inp Report'!AP838="X",1,0)))))))))))))))))</f>
        <v>0</v>
      </c>
      <c r="J831">
        <f>IF('Prop Drill Pipe Inp Report'!AU838="X",1,IF('Prop Drill Pipe Inp Report'!AV838="X",1,IF('Prop Drill Pipe Inp Report'!AW838="X",1,IF('Prop Drill Pipe Inp Report'!AX838="X",1,IF('Prop Drill Pipe Inp Report'!AY838="X",1,IF('Prop Drill Pipe Inp Report'!AZ838="X",1,IF('Prop Drill Pipe Inp Report'!BA838="X",1,IF('Prop Drill Pipe Inp Report'!BB838="X",1,IF('Prop Drill Pipe Inp Report'!BC838="X",1,IF('Prop Drill Pipe Inp Report'!BD838="X",1,IF('Prop Drill Pipe Inp Report'!BE838="X",1,0)))))))))))</f>
        <v>0</v>
      </c>
    </row>
    <row r="832" spans="9:10" x14ac:dyDescent="0.25">
      <c r="I832">
        <f>IF('Prop Drill Pipe Inp Report'!Z839="X",1,IF('Prop Drill Pipe Inp Report'!AA839="X",1,IF('Prop Drill Pipe Inp Report'!AB839="X",1,IF('Prop Drill Pipe Inp Report'!AC839="X",1,IF('Prop Drill Pipe Inp Report'!AD839="X",1,IF('Prop Drill Pipe Inp Report'!AE839="X",1,IF('Prop Drill Pipe Inp Report'!AF839="X",1,IF('Prop Drill Pipe Inp Report'!AG839="X",1,IF('Prop Drill Pipe Inp Report'!AH839="X",1,IF('Prop Drill Pipe Inp Report'!AI839="X",1,IF('Prop Drill Pipe Inp Report'!AJ839="X",1,IF('Prop Drill Pipe Inp Report'!AK839="X",1,IF('Prop Drill Pipe Inp Report'!AL839="X",1,IF('Prop Drill Pipe Inp Report'!AM839="X",1,IF('Prop Drill Pipe Inp Report'!AN839="X",1,IF('Prop Drill Pipe Inp Report'!AO839="X",1,IF('Prop Drill Pipe Inp Report'!AP839="X",1,0)))))))))))))))))</f>
        <v>0</v>
      </c>
      <c r="J832">
        <f>IF('Prop Drill Pipe Inp Report'!AU839="X",1,IF('Prop Drill Pipe Inp Report'!AV839="X",1,IF('Prop Drill Pipe Inp Report'!AW839="X",1,IF('Prop Drill Pipe Inp Report'!AX839="X",1,IF('Prop Drill Pipe Inp Report'!AY839="X",1,IF('Prop Drill Pipe Inp Report'!AZ839="X",1,IF('Prop Drill Pipe Inp Report'!BA839="X",1,IF('Prop Drill Pipe Inp Report'!BB839="X",1,IF('Prop Drill Pipe Inp Report'!BC839="X",1,IF('Prop Drill Pipe Inp Report'!BD839="X",1,IF('Prop Drill Pipe Inp Report'!BE839="X",1,0)))))))))))</f>
        <v>0</v>
      </c>
    </row>
    <row r="833" spans="9:10" x14ac:dyDescent="0.25">
      <c r="I833">
        <f>IF('Prop Drill Pipe Inp Report'!Z840="X",1,IF('Prop Drill Pipe Inp Report'!AA840="X",1,IF('Prop Drill Pipe Inp Report'!AB840="X",1,IF('Prop Drill Pipe Inp Report'!AC840="X",1,IF('Prop Drill Pipe Inp Report'!AD840="X",1,IF('Prop Drill Pipe Inp Report'!AE840="X",1,IF('Prop Drill Pipe Inp Report'!AF840="X",1,IF('Prop Drill Pipe Inp Report'!AG840="X",1,IF('Prop Drill Pipe Inp Report'!AH840="X",1,IF('Prop Drill Pipe Inp Report'!AI840="X",1,IF('Prop Drill Pipe Inp Report'!AJ840="X",1,IF('Prop Drill Pipe Inp Report'!AK840="X",1,IF('Prop Drill Pipe Inp Report'!AL840="X",1,IF('Prop Drill Pipe Inp Report'!AM840="X",1,IF('Prop Drill Pipe Inp Report'!AN840="X",1,IF('Prop Drill Pipe Inp Report'!AO840="X",1,IF('Prop Drill Pipe Inp Report'!AP840="X",1,0)))))))))))))))))</f>
        <v>0</v>
      </c>
      <c r="J833">
        <f>IF('Prop Drill Pipe Inp Report'!AU840="X",1,IF('Prop Drill Pipe Inp Report'!AV840="X",1,IF('Prop Drill Pipe Inp Report'!AW840="X",1,IF('Prop Drill Pipe Inp Report'!AX840="X",1,IF('Prop Drill Pipe Inp Report'!AY840="X",1,IF('Prop Drill Pipe Inp Report'!AZ840="X",1,IF('Prop Drill Pipe Inp Report'!BA840="X",1,IF('Prop Drill Pipe Inp Report'!BB840="X",1,IF('Prop Drill Pipe Inp Report'!BC840="X",1,IF('Prop Drill Pipe Inp Report'!BD840="X",1,IF('Prop Drill Pipe Inp Report'!BE840="X",1,0)))))))))))</f>
        <v>0</v>
      </c>
    </row>
    <row r="834" spans="9:10" x14ac:dyDescent="0.25">
      <c r="I834">
        <f>IF('Prop Drill Pipe Inp Report'!Z841="X",1,IF('Prop Drill Pipe Inp Report'!AA841="X",1,IF('Prop Drill Pipe Inp Report'!AB841="X",1,IF('Prop Drill Pipe Inp Report'!AC841="X",1,IF('Prop Drill Pipe Inp Report'!AD841="X",1,IF('Prop Drill Pipe Inp Report'!AE841="X",1,IF('Prop Drill Pipe Inp Report'!AF841="X",1,IF('Prop Drill Pipe Inp Report'!AG841="X",1,IF('Prop Drill Pipe Inp Report'!AH841="X",1,IF('Prop Drill Pipe Inp Report'!AI841="X",1,IF('Prop Drill Pipe Inp Report'!AJ841="X",1,IF('Prop Drill Pipe Inp Report'!AK841="X",1,IF('Prop Drill Pipe Inp Report'!AL841="X",1,IF('Prop Drill Pipe Inp Report'!AM841="X",1,IF('Prop Drill Pipe Inp Report'!AN841="X",1,IF('Prop Drill Pipe Inp Report'!AO841="X",1,IF('Prop Drill Pipe Inp Report'!AP841="X",1,0)))))))))))))))))</f>
        <v>0</v>
      </c>
      <c r="J834">
        <f>IF('Prop Drill Pipe Inp Report'!AU841="X",1,IF('Prop Drill Pipe Inp Report'!AV841="X",1,IF('Prop Drill Pipe Inp Report'!AW841="X",1,IF('Prop Drill Pipe Inp Report'!AX841="X",1,IF('Prop Drill Pipe Inp Report'!AY841="X",1,IF('Prop Drill Pipe Inp Report'!AZ841="X",1,IF('Prop Drill Pipe Inp Report'!BA841="X",1,IF('Prop Drill Pipe Inp Report'!BB841="X",1,IF('Prop Drill Pipe Inp Report'!BC841="X",1,IF('Prop Drill Pipe Inp Report'!BD841="X",1,IF('Prop Drill Pipe Inp Report'!BE841="X",1,0)))))))))))</f>
        <v>0</v>
      </c>
    </row>
    <row r="835" spans="9:10" x14ac:dyDescent="0.25">
      <c r="I835">
        <f>IF('Prop Drill Pipe Inp Report'!Z842="X",1,IF('Prop Drill Pipe Inp Report'!AA842="X",1,IF('Prop Drill Pipe Inp Report'!AB842="X",1,IF('Prop Drill Pipe Inp Report'!AC842="X",1,IF('Prop Drill Pipe Inp Report'!AD842="X",1,IF('Prop Drill Pipe Inp Report'!AE842="X",1,IF('Prop Drill Pipe Inp Report'!AF842="X",1,IF('Prop Drill Pipe Inp Report'!AG842="X",1,IF('Prop Drill Pipe Inp Report'!AH842="X",1,IF('Prop Drill Pipe Inp Report'!AI842="X",1,IF('Prop Drill Pipe Inp Report'!AJ842="X",1,IF('Prop Drill Pipe Inp Report'!AK842="X",1,IF('Prop Drill Pipe Inp Report'!AL842="X",1,IF('Prop Drill Pipe Inp Report'!AM842="X",1,IF('Prop Drill Pipe Inp Report'!AN842="X",1,IF('Prop Drill Pipe Inp Report'!AO842="X",1,IF('Prop Drill Pipe Inp Report'!AP842="X",1,0)))))))))))))))))</f>
        <v>0</v>
      </c>
      <c r="J835">
        <f>IF('Prop Drill Pipe Inp Report'!AU842="X",1,IF('Prop Drill Pipe Inp Report'!AV842="X",1,IF('Prop Drill Pipe Inp Report'!AW842="X",1,IF('Prop Drill Pipe Inp Report'!AX842="X",1,IF('Prop Drill Pipe Inp Report'!AY842="X",1,IF('Prop Drill Pipe Inp Report'!AZ842="X",1,IF('Prop Drill Pipe Inp Report'!BA842="X",1,IF('Prop Drill Pipe Inp Report'!BB842="X",1,IF('Prop Drill Pipe Inp Report'!BC842="X",1,IF('Prop Drill Pipe Inp Report'!BD842="X",1,IF('Prop Drill Pipe Inp Report'!BE842="X",1,0)))))))))))</f>
        <v>0</v>
      </c>
    </row>
    <row r="836" spans="9:10" x14ac:dyDescent="0.25">
      <c r="I836">
        <f>IF('Prop Drill Pipe Inp Report'!Z843="X",1,IF('Prop Drill Pipe Inp Report'!AA843="X",1,IF('Prop Drill Pipe Inp Report'!AB843="X",1,IF('Prop Drill Pipe Inp Report'!AC843="X",1,IF('Prop Drill Pipe Inp Report'!AD843="X",1,IF('Prop Drill Pipe Inp Report'!AE843="X",1,IF('Prop Drill Pipe Inp Report'!AF843="X",1,IF('Prop Drill Pipe Inp Report'!AG843="X",1,IF('Prop Drill Pipe Inp Report'!AH843="X",1,IF('Prop Drill Pipe Inp Report'!AI843="X",1,IF('Prop Drill Pipe Inp Report'!AJ843="X",1,IF('Prop Drill Pipe Inp Report'!AK843="X",1,IF('Prop Drill Pipe Inp Report'!AL843="X",1,IF('Prop Drill Pipe Inp Report'!AM843="X",1,IF('Prop Drill Pipe Inp Report'!AN843="X",1,IF('Prop Drill Pipe Inp Report'!AO843="X",1,IF('Prop Drill Pipe Inp Report'!AP843="X",1,0)))))))))))))))))</f>
        <v>0</v>
      </c>
      <c r="J836">
        <f>IF('Prop Drill Pipe Inp Report'!AU843="X",1,IF('Prop Drill Pipe Inp Report'!AV843="X",1,IF('Prop Drill Pipe Inp Report'!AW843="X",1,IF('Prop Drill Pipe Inp Report'!AX843="X",1,IF('Prop Drill Pipe Inp Report'!AY843="X",1,IF('Prop Drill Pipe Inp Report'!AZ843="X",1,IF('Prop Drill Pipe Inp Report'!BA843="X",1,IF('Prop Drill Pipe Inp Report'!BB843="X",1,IF('Prop Drill Pipe Inp Report'!BC843="X",1,IF('Prop Drill Pipe Inp Report'!BD843="X",1,IF('Prop Drill Pipe Inp Report'!BE843="X",1,0)))))))))))</f>
        <v>0</v>
      </c>
    </row>
    <row r="837" spans="9:10" x14ac:dyDescent="0.25">
      <c r="I837">
        <f>IF('Prop Drill Pipe Inp Report'!Z844="X",1,IF('Prop Drill Pipe Inp Report'!AA844="X",1,IF('Prop Drill Pipe Inp Report'!AB844="X",1,IF('Prop Drill Pipe Inp Report'!AC844="X",1,IF('Prop Drill Pipe Inp Report'!AD844="X",1,IF('Prop Drill Pipe Inp Report'!AE844="X",1,IF('Prop Drill Pipe Inp Report'!AF844="X",1,IF('Prop Drill Pipe Inp Report'!AG844="X",1,IF('Prop Drill Pipe Inp Report'!AH844="X",1,IF('Prop Drill Pipe Inp Report'!AI844="X",1,IF('Prop Drill Pipe Inp Report'!AJ844="X",1,IF('Prop Drill Pipe Inp Report'!AK844="X",1,IF('Prop Drill Pipe Inp Report'!AL844="X",1,IF('Prop Drill Pipe Inp Report'!AM844="X",1,IF('Prop Drill Pipe Inp Report'!AN844="X",1,IF('Prop Drill Pipe Inp Report'!AO844="X",1,IF('Prop Drill Pipe Inp Report'!AP844="X",1,0)))))))))))))))))</f>
        <v>0</v>
      </c>
      <c r="J837">
        <f>IF('Prop Drill Pipe Inp Report'!AU844="X",1,IF('Prop Drill Pipe Inp Report'!AV844="X",1,IF('Prop Drill Pipe Inp Report'!AW844="X",1,IF('Prop Drill Pipe Inp Report'!AX844="X",1,IF('Prop Drill Pipe Inp Report'!AY844="X",1,IF('Prop Drill Pipe Inp Report'!AZ844="X",1,IF('Prop Drill Pipe Inp Report'!BA844="X",1,IF('Prop Drill Pipe Inp Report'!BB844="X",1,IF('Prop Drill Pipe Inp Report'!BC844="X",1,IF('Prop Drill Pipe Inp Report'!BD844="X",1,IF('Prop Drill Pipe Inp Report'!BE844="X",1,0)))))))))))</f>
        <v>0</v>
      </c>
    </row>
    <row r="838" spans="9:10" x14ac:dyDescent="0.25">
      <c r="I838">
        <f>IF('Prop Drill Pipe Inp Report'!Z845="X",1,IF('Prop Drill Pipe Inp Report'!AA845="X",1,IF('Prop Drill Pipe Inp Report'!AB845="X",1,IF('Prop Drill Pipe Inp Report'!AC845="X",1,IF('Prop Drill Pipe Inp Report'!AD845="X",1,IF('Prop Drill Pipe Inp Report'!AE845="X",1,IF('Prop Drill Pipe Inp Report'!AF845="X",1,IF('Prop Drill Pipe Inp Report'!AG845="X",1,IF('Prop Drill Pipe Inp Report'!AH845="X",1,IF('Prop Drill Pipe Inp Report'!AI845="X",1,IF('Prop Drill Pipe Inp Report'!AJ845="X",1,IF('Prop Drill Pipe Inp Report'!AK845="X",1,IF('Prop Drill Pipe Inp Report'!AL845="X",1,IF('Prop Drill Pipe Inp Report'!AM845="X",1,IF('Prop Drill Pipe Inp Report'!AN845="X",1,IF('Prop Drill Pipe Inp Report'!AO845="X",1,IF('Prop Drill Pipe Inp Report'!AP845="X",1,0)))))))))))))))))</f>
        <v>0</v>
      </c>
      <c r="J838">
        <f>IF('Prop Drill Pipe Inp Report'!AU845="X",1,IF('Prop Drill Pipe Inp Report'!AV845="X",1,IF('Prop Drill Pipe Inp Report'!AW845="X",1,IF('Prop Drill Pipe Inp Report'!AX845="X",1,IF('Prop Drill Pipe Inp Report'!AY845="X",1,IF('Prop Drill Pipe Inp Report'!AZ845="X",1,IF('Prop Drill Pipe Inp Report'!BA845="X",1,IF('Prop Drill Pipe Inp Report'!BB845="X",1,IF('Prop Drill Pipe Inp Report'!BC845="X",1,IF('Prop Drill Pipe Inp Report'!BD845="X",1,IF('Prop Drill Pipe Inp Report'!BE845="X",1,0)))))))))))</f>
        <v>0</v>
      </c>
    </row>
    <row r="839" spans="9:10" x14ac:dyDescent="0.25">
      <c r="I839">
        <f>IF('Prop Drill Pipe Inp Report'!Z846="X",1,IF('Prop Drill Pipe Inp Report'!AA846="X",1,IF('Prop Drill Pipe Inp Report'!AB846="X",1,IF('Prop Drill Pipe Inp Report'!AC846="X",1,IF('Prop Drill Pipe Inp Report'!AD846="X",1,IF('Prop Drill Pipe Inp Report'!AE846="X",1,IF('Prop Drill Pipe Inp Report'!AF846="X",1,IF('Prop Drill Pipe Inp Report'!AG846="X",1,IF('Prop Drill Pipe Inp Report'!AH846="X",1,IF('Prop Drill Pipe Inp Report'!AI846="X",1,IF('Prop Drill Pipe Inp Report'!AJ846="X",1,IF('Prop Drill Pipe Inp Report'!AK846="X",1,IF('Prop Drill Pipe Inp Report'!AL846="X",1,IF('Prop Drill Pipe Inp Report'!AM846="X",1,IF('Prop Drill Pipe Inp Report'!AN846="X",1,IF('Prop Drill Pipe Inp Report'!AO846="X",1,IF('Prop Drill Pipe Inp Report'!AP846="X",1,0)))))))))))))))))</f>
        <v>0</v>
      </c>
      <c r="J839">
        <f>IF('Prop Drill Pipe Inp Report'!AU846="X",1,IF('Prop Drill Pipe Inp Report'!AV846="X",1,IF('Prop Drill Pipe Inp Report'!AW846="X",1,IF('Prop Drill Pipe Inp Report'!AX846="X",1,IF('Prop Drill Pipe Inp Report'!AY846="X",1,IF('Prop Drill Pipe Inp Report'!AZ846="X",1,IF('Prop Drill Pipe Inp Report'!BA846="X",1,IF('Prop Drill Pipe Inp Report'!BB846="X",1,IF('Prop Drill Pipe Inp Report'!BC846="X",1,IF('Prop Drill Pipe Inp Report'!BD846="X",1,IF('Prop Drill Pipe Inp Report'!BE846="X",1,0)))))))))))</f>
        <v>0</v>
      </c>
    </row>
    <row r="840" spans="9:10" x14ac:dyDescent="0.25">
      <c r="I840">
        <f>IF('Prop Drill Pipe Inp Report'!Z847="X",1,IF('Prop Drill Pipe Inp Report'!AA847="X",1,IF('Prop Drill Pipe Inp Report'!AB847="X",1,IF('Prop Drill Pipe Inp Report'!AC847="X",1,IF('Prop Drill Pipe Inp Report'!AD847="X",1,IF('Prop Drill Pipe Inp Report'!AE847="X",1,IF('Prop Drill Pipe Inp Report'!AF847="X",1,IF('Prop Drill Pipe Inp Report'!AG847="X",1,IF('Prop Drill Pipe Inp Report'!AH847="X",1,IF('Prop Drill Pipe Inp Report'!AI847="X",1,IF('Prop Drill Pipe Inp Report'!AJ847="X",1,IF('Prop Drill Pipe Inp Report'!AK847="X",1,IF('Prop Drill Pipe Inp Report'!AL847="X",1,IF('Prop Drill Pipe Inp Report'!AM847="X",1,IF('Prop Drill Pipe Inp Report'!AN847="X",1,IF('Prop Drill Pipe Inp Report'!AO847="X",1,IF('Prop Drill Pipe Inp Report'!AP847="X",1,0)))))))))))))))))</f>
        <v>0</v>
      </c>
      <c r="J840">
        <f>IF('Prop Drill Pipe Inp Report'!AU847="X",1,IF('Prop Drill Pipe Inp Report'!AV847="X",1,IF('Prop Drill Pipe Inp Report'!AW847="X",1,IF('Prop Drill Pipe Inp Report'!AX847="X",1,IF('Prop Drill Pipe Inp Report'!AY847="X",1,IF('Prop Drill Pipe Inp Report'!AZ847="X",1,IF('Prop Drill Pipe Inp Report'!BA847="X",1,IF('Prop Drill Pipe Inp Report'!BB847="X",1,IF('Prop Drill Pipe Inp Report'!BC847="X",1,IF('Prop Drill Pipe Inp Report'!BD847="X",1,IF('Prop Drill Pipe Inp Report'!BE847="X",1,0)))))))))))</f>
        <v>0</v>
      </c>
    </row>
    <row r="841" spans="9:10" x14ac:dyDescent="0.25">
      <c r="I841">
        <f>IF('Prop Drill Pipe Inp Report'!Z848="X",1,IF('Prop Drill Pipe Inp Report'!AA848="X",1,IF('Prop Drill Pipe Inp Report'!AB848="X",1,IF('Prop Drill Pipe Inp Report'!AC848="X",1,IF('Prop Drill Pipe Inp Report'!AD848="X",1,IF('Prop Drill Pipe Inp Report'!AE848="X",1,IF('Prop Drill Pipe Inp Report'!AF848="X",1,IF('Prop Drill Pipe Inp Report'!AG848="X",1,IF('Prop Drill Pipe Inp Report'!AH848="X",1,IF('Prop Drill Pipe Inp Report'!AI848="X",1,IF('Prop Drill Pipe Inp Report'!AJ848="X",1,IF('Prop Drill Pipe Inp Report'!AK848="X",1,IF('Prop Drill Pipe Inp Report'!AL848="X",1,IF('Prop Drill Pipe Inp Report'!AM848="X",1,IF('Prop Drill Pipe Inp Report'!AN848="X",1,IF('Prop Drill Pipe Inp Report'!AO848="X",1,IF('Prop Drill Pipe Inp Report'!AP848="X",1,0)))))))))))))))))</f>
        <v>0</v>
      </c>
      <c r="J841">
        <f>IF('Prop Drill Pipe Inp Report'!AU848="X",1,IF('Prop Drill Pipe Inp Report'!AV848="X",1,IF('Prop Drill Pipe Inp Report'!AW848="X",1,IF('Prop Drill Pipe Inp Report'!AX848="X",1,IF('Prop Drill Pipe Inp Report'!AY848="X",1,IF('Prop Drill Pipe Inp Report'!AZ848="X",1,IF('Prop Drill Pipe Inp Report'!BA848="X",1,IF('Prop Drill Pipe Inp Report'!BB848="X",1,IF('Prop Drill Pipe Inp Report'!BC848="X",1,IF('Prop Drill Pipe Inp Report'!BD848="X",1,IF('Prop Drill Pipe Inp Report'!BE848="X",1,0)))))))))))</f>
        <v>0</v>
      </c>
    </row>
    <row r="842" spans="9:10" x14ac:dyDescent="0.25">
      <c r="I842">
        <f>IF('Prop Drill Pipe Inp Report'!Z849="X",1,IF('Prop Drill Pipe Inp Report'!AA849="X",1,IF('Prop Drill Pipe Inp Report'!AB849="X",1,IF('Prop Drill Pipe Inp Report'!AC849="X",1,IF('Prop Drill Pipe Inp Report'!AD849="X",1,IF('Prop Drill Pipe Inp Report'!AE849="X",1,IF('Prop Drill Pipe Inp Report'!AF849="X",1,IF('Prop Drill Pipe Inp Report'!AG849="X",1,IF('Prop Drill Pipe Inp Report'!AH849="X",1,IF('Prop Drill Pipe Inp Report'!AI849="X",1,IF('Prop Drill Pipe Inp Report'!AJ849="X",1,IF('Prop Drill Pipe Inp Report'!AK849="X",1,IF('Prop Drill Pipe Inp Report'!AL849="X",1,IF('Prop Drill Pipe Inp Report'!AM849="X",1,IF('Prop Drill Pipe Inp Report'!AN849="X",1,IF('Prop Drill Pipe Inp Report'!AO849="X",1,IF('Prop Drill Pipe Inp Report'!AP849="X",1,0)))))))))))))))))</f>
        <v>0</v>
      </c>
      <c r="J842">
        <f>IF('Prop Drill Pipe Inp Report'!AU849="X",1,IF('Prop Drill Pipe Inp Report'!AV849="X",1,IF('Prop Drill Pipe Inp Report'!AW849="X",1,IF('Prop Drill Pipe Inp Report'!AX849="X",1,IF('Prop Drill Pipe Inp Report'!AY849="X",1,IF('Prop Drill Pipe Inp Report'!AZ849="X",1,IF('Prop Drill Pipe Inp Report'!BA849="X",1,IF('Prop Drill Pipe Inp Report'!BB849="X",1,IF('Prop Drill Pipe Inp Report'!BC849="X",1,IF('Prop Drill Pipe Inp Report'!BD849="X",1,IF('Prop Drill Pipe Inp Report'!BE849="X",1,0)))))))))))</f>
        <v>0</v>
      </c>
    </row>
    <row r="843" spans="9:10" x14ac:dyDescent="0.25">
      <c r="I843">
        <f>IF('Prop Drill Pipe Inp Report'!Z850="X",1,IF('Prop Drill Pipe Inp Report'!AA850="X",1,IF('Prop Drill Pipe Inp Report'!AB850="X",1,IF('Prop Drill Pipe Inp Report'!AC850="X",1,IF('Prop Drill Pipe Inp Report'!AD850="X",1,IF('Prop Drill Pipe Inp Report'!AE850="X",1,IF('Prop Drill Pipe Inp Report'!AF850="X",1,IF('Prop Drill Pipe Inp Report'!AG850="X",1,IF('Prop Drill Pipe Inp Report'!AH850="X",1,IF('Prop Drill Pipe Inp Report'!AI850="X",1,IF('Prop Drill Pipe Inp Report'!AJ850="X",1,IF('Prop Drill Pipe Inp Report'!AK850="X",1,IF('Prop Drill Pipe Inp Report'!AL850="X",1,IF('Prop Drill Pipe Inp Report'!AM850="X",1,IF('Prop Drill Pipe Inp Report'!AN850="X",1,IF('Prop Drill Pipe Inp Report'!AO850="X",1,IF('Prop Drill Pipe Inp Report'!AP850="X",1,0)))))))))))))))))</f>
        <v>0</v>
      </c>
      <c r="J843">
        <f>IF('Prop Drill Pipe Inp Report'!AU850="X",1,IF('Prop Drill Pipe Inp Report'!AV850="X",1,IF('Prop Drill Pipe Inp Report'!AW850="X",1,IF('Prop Drill Pipe Inp Report'!AX850="X",1,IF('Prop Drill Pipe Inp Report'!AY850="X",1,IF('Prop Drill Pipe Inp Report'!AZ850="X",1,IF('Prop Drill Pipe Inp Report'!BA850="X",1,IF('Prop Drill Pipe Inp Report'!BB850="X",1,IF('Prop Drill Pipe Inp Report'!BC850="X",1,IF('Prop Drill Pipe Inp Report'!BD850="X",1,IF('Prop Drill Pipe Inp Report'!BE850="X",1,0)))))))))))</f>
        <v>0</v>
      </c>
    </row>
    <row r="844" spans="9:10" x14ac:dyDescent="0.25">
      <c r="I844">
        <f>IF('Prop Drill Pipe Inp Report'!Z851="X",1,IF('Prop Drill Pipe Inp Report'!AA851="X",1,IF('Prop Drill Pipe Inp Report'!AB851="X",1,IF('Prop Drill Pipe Inp Report'!AC851="X",1,IF('Prop Drill Pipe Inp Report'!AD851="X",1,IF('Prop Drill Pipe Inp Report'!AE851="X",1,IF('Prop Drill Pipe Inp Report'!AF851="X",1,IF('Prop Drill Pipe Inp Report'!AG851="X",1,IF('Prop Drill Pipe Inp Report'!AH851="X",1,IF('Prop Drill Pipe Inp Report'!AI851="X",1,IF('Prop Drill Pipe Inp Report'!AJ851="X",1,IF('Prop Drill Pipe Inp Report'!AK851="X",1,IF('Prop Drill Pipe Inp Report'!AL851="X",1,IF('Prop Drill Pipe Inp Report'!AM851="X",1,IF('Prop Drill Pipe Inp Report'!AN851="X",1,IF('Prop Drill Pipe Inp Report'!AO851="X",1,IF('Prop Drill Pipe Inp Report'!AP851="X",1,0)))))))))))))))))</f>
        <v>0</v>
      </c>
      <c r="J844">
        <f>IF('Prop Drill Pipe Inp Report'!AU851="X",1,IF('Prop Drill Pipe Inp Report'!AV851="X",1,IF('Prop Drill Pipe Inp Report'!AW851="X",1,IF('Prop Drill Pipe Inp Report'!AX851="X",1,IF('Prop Drill Pipe Inp Report'!AY851="X",1,IF('Prop Drill Pipe Inp Report'!AZ851="X",1,IF('Prop Drill Pipe Inp Report'!BA851="X",1,IF('Prop Drill Pipe Inp Report'!BB851="X",1,IF('Prop Drill Pipe Inp Report'!BC851="X",1,IF('Prop Drill Pipe Inp Report'!BD851="X",1,IF('Prop Drill Pipe Inp Report'!BE851="X",1,0)))))))))))</f>
        <v>0</v>
      </c>
    </row>
    <row r="845" spans="9:10" x14ac:dyDescent="0.25">
      <c r="I845">
        <f>IF('Prop Drill Pipe Inp Report'!Z852="X",1,IF('Prop Drill Pipe Inp Report'!AA852="X",1,IF('Prop Drill Pipe Inp Report'!AB852="X",1,IF('Prop Drill Pipe Inp Report'!AC852="X",1,IF('Prop Drill Pipe Inp Report'!AD852="X",1,IF('Prop Drill Pipe Inp Report'!AE852="X",1,IF('Prop Drill Pipe Inp Report'!AF852="X",1,IF('Prop Drill Pipe Inp Report'!AG852="X",1,IF('Prop Drill Pipe Inp Report'!AH852="X",1,IF('Prop Drill Pipe Inp Report'!AI852="X",1,IF('Prop Drill Pipe Inp Report'!AJ852="X",1,IF('Prop Drill Pipe Inp Report'!AK852="X",1,IF('Prop Drill Pipe Inp Report'!AL852="X",1,IF('Prop Drill Pipe Inp Report'!AM852="X",1,IF('Prop Drill Pipe Inp Report'!AN852="X",1,IF('Prop Drill Pipe Inp Report'!AO852="X",1,IF('Prop Drill Pipe Inp Report'!AP852="X",1,0)))))))))))))))))</f>
        <v>0</v>
      </c>
      <c r="J845">
        <f>IF('Prop Drill Pipe Inp Report'!AU852="X",1,IF('Prop Drill Pipe Inp Report'!AV852="X",1,IF('Prop Drill Pipe Inp Report'!AW852="X",1,IF('Prop Drill Pipe Inp Report'!AX852="X",1,IF('Prop Drill Pipe Inp Report'!AY852="X",1,IF('Prop Drill Pipe Inp Report'!AZ852="X",1,IF('Prop Drill Pipe Inp Report'!BA852="X",1,IF('Prop Drill Pipe Inp Report'!BB852="X",1,IF('Prop Drill Pipe Inp Report'!BC852="X",1,IF('Prop Drill Pipe Inp Report'!BD852="X",1,IF('Prop Drill Pipe Inp Report'!BE852="X",1,0)))))))))))</f>
        <v>0</v>
      </c>
    </row>
    <row r="846" spans="9:10" x14ac:dyDescent="0.25">
      <c r="I846">
        <f>IF('Prop Drill Pipe Inp Report'!Z853="X",1,IF('Prop Drill Pipe Inp Report'!AA853="X",1,IF('Prop Drill Pipe Inp Report'!AB853="X",1,IF('Prop Drill Pipe Inp Report'!AC853="X",1,IF('Prop Drill Pipe Inp Report'!AD853="X",1,IF('Prop Drill Pipe Inp Report'!AE853="X",1,IF('Prop Drill Pipe Inp Report'!AF853="X",1,IF('Prop Drill Pipe Inp Report'!AG853="X",1,IF('Prop Drill Pipe Inp Report'!AH853="X",1,IF('Prop Drill Pipe Inp Report'!AI853="X",1,IF('Prop Drill Pipe Inp Report'!AJ853="X",1,IF('Prop Drill Pipe Inp Report'!AK853="X",1,IF('Prop Drill Pipe Inp Report'!AL853="X",1,IF('Prop Drill Pipe Inp Report'!AM853="X",1,IF('Prop Drill Pipe Inp Report'!AN853="X",1,IF('Prop Drill Pipe Inp Report'!AO853="X",1,IF('Prop Drill Pipe Inp Report'!AP853="X",1,0)))))))))))))))))</f>
        <v>0</v>
      </c>
      <c r="J846">
        <f>IF('Prop Drill Pipe Inp Report'!AU853="X",1,IF('Prop Drill Pipe Inp Report'!AV853="X",1,IF('Prop Drill Pipe Inp Report'!AW853="X",1,IF('Prop Drill Pipe Inp Report'!AX853="X",1,IF('Prop Drill Pipe Inp Report'!AY853="X",1,IF('Prop Drill Pipe Inp Report'!AZ853="X",1,IF('Prop Drill Pipe Inp Report'!BA853="X",1,IF('Prop Drill Pipe Inp Report'!BB853="X",1,IF('Prop Drill Pipe Inp Report'!BC853="X",1,IF('Prop Drill Pipe Inp Report'!BD853="X",1,IF('Prop Drill Pipe Inp Report'!BE853="X",1,0)))))))))))</f>
        <v>0</v>
      </c>
    </row>
    <row r="847" spans="9:10" x14ac:dyDescent="0.25">
      <c r="I847">
        <f>IF('Prop Drill Pipe Inp Report'!Z854="X",1,IF('Prop Drill Pipe Inp Report'!AA854="X",1,IF('Prop Drill Pipe Inp Report'!AB854="X",1,IF('Prop Drill Pipe Inp Report'!AC854="X",1,IF('Prop Drill Pipe Inp Report'!AD854="X",1,IF('Prop Drill Pipe Inp Report'!AE854="X",1,IF('Prop Drill Pipe Inp Report'!AF854="X",1,IF('Prop Drill Pipe Inp Report'!AG854="X",1,IF('Prop Drill Pipe Inp Report'!AH854="X",1,IF('Prop Drill Pipe Inp Report'!AI854="X",1,IF('Prop Drill Pipe Inp Report'!AJ854="X",1,IF('Prop Drill Pipe Inp Report'!AK854="X",1,IF('Prop Drill Pipe Inp Report'!AL854="X",1,IF('Prop Drill Pipe Inp Report'!AM854="X",1,IF('Prop Drill Pipe Inp Report'!AN854="X",1,IF('Prop Drill Pipe Inp Report'!AO854="X",1,IF('Prop Drill Pipe Inp Report'!AP854="X",1,0)))))))))))))))))</f>
        <v>0</v>
      </c>
      <c r="J847">
        <f>IF('Prop Drill Pipe Inp Report'!AU854="X",1,IF('Prop Drill Pipe Inp Report'!AV854="X",1,IF('Prop Drill Pipe Inp Report'!AW854="X",1,IF('Prop Drill Pipe Inp Report'!AX854="X",1,IF('Prop Drill Pipe Inp Report'!AY854="X",1,IF('Prop Drill Pipe Inp Report'!AZ854="X",1,IF('Prop Drill Pipe Inp Report'!BA854="X",1,IF('Prop Drill Pipe Inp Report'!BB854="X",1,IF('Prop Drill Pipe Inp Report'!BC854="X",1,IF('Prop Drill Pipe Inp Report'!BD854="X",1,IF('Prop Drill Pipe Inp Report'!BE854="X",1,0)))))))))))</f>
        <v>0</v>
      </c>
    </row>
    <row r="848" spans="9:10" x14ac:dyDescent="0.25">
      <c r="I848">
        <f>IF('Prop Drill Pipe Inp Report'!Z855="X",1,IF('Prop Drill Pipe Inp Report'!AA855="X",1,IF('Prop Drill Pipe Inp Report'!AB855="X",1,IF('Prop Drill Pipe Inp Report'!AC855="X",1,IF('Prop Drill Pipe Inp Report'!AD855="X",1,IF('Prop Drill Pipe Inp Report'!AE855="X",1,IF('Prop Drill Pipe Inp Report'!AF855="X",1,IF('Prop Drill Pipe Inp Report'!AG855="X",1,IF('Prop Drill Pipe Inp Report'!AH855="X",1,IF('Prop Drill Pipe Inp Report'!AI855="X",1,IF('Prop Drill Pipe Inp Report'!AJ855="X",1,IF('Prop Drill Pipe Inp Report'!AK855="X",1,IF('Prop Drill Pipe Inp Report'!AL855="X",1,IF('Prop Drill Pipe Inp Report'!AM855="X",1,IF('Prop Drill Pipe Inp Report'!AN855="X",1,IF('Prop Drill Pipe Inp Report'!AO855="X",1,IF('Prop Drill Pipe Inp Report'!AP855="X",1,0)))))))))))))))))</f>
        <v>0</v>
      </c>
      <c r="J848">
        <f>IF('Prop Drill Pipe Inp Report'!AU855="X",1,IF('Prop Drill Pipe Inp Report'!AV855="X",1,IF('Prop Drill Pipe Inp Report'!AW855="X",1,IF('Prop Drill Pipe Inp Report'!AX855="X",1,IF('Prop Drill Pipe Inp Report'!AY855="X",1,IF('Prop Drill Pipe Inp Report'!AZ855="X",1,IF('Prop Drill Pipe Inp Report'!BA855="X",1,IF('Prop Drill Pipe Inp Report'!BB855="X",1,IF('Prop Drill Pipe Inp Report'!BC855="X",1,IF('Prop Drill Pipe Inp Report'!BD855="X",1,IF('Prop Drill Pipe Inp Report'!BE855="X",1,0)))))))))))</f>
        <v>0</v>
      </c>
    </row>
    <row r="849" spans="9:10" x14ac:dyDescent="0.25">
      <c r="I849">
        <f>IF('Prop Drill Pipe Inp Report'!Z856="X",1,IF('Prop Drill Pipe Inp Report'!AA856="X",1,IF('Prop Drill Pipe Inp Report'!AB856="X",1,IF('Prop Drill Pipe Inp Report'!AC856="X",1,IF('Prop Drill Pipe Inp Report'!AD856="X",1,IF('Prop Drill Pipe Inp Report'!AE856="X",1,IF('Prop Drill Pipe Inp Report'!AF856="X",1,IF('Prop Drill Pipe Inp Report'!AG856="X",1,IF('Prop Drill Pipe Inp Report'!AH856="X",1,IF('Prop Drill Pipe Inp Report'!AI856="X",1,IF('Prop Drill Pipe Inp Report'!AJ856="X",1,IF('Prop Drill Pipe Inp Report'!AK856="X",1,IF('Prop Drill Pipe Inp Report'!AL856="X",1,IF('Prop Drill Pipe Inp Report'!AM856="X",1,IF('Prop Drill Pipe Inp Report'!AN856="X",1,IF('Prop Drill Pipe Inp Report'!AO856="X",1,IF('Prop Drill Pipe Inp Report'!AP856="X",1,0)))))))))))))))))</f>
        <v>0</v>
      </c>
      <c r="J849">
        <f>IF('Prop Drill Pipe Inp Report'!AU856="X",1,IF('Prop Drill Pipe Inp Report'!AV856="X",1,IF('Prop Drill Pipe Inp Report'!AW856="X",1,IF('Prop Drill Pipe Inp Report'!AX856="X",1,IF('Prop Drill Pipe Inp Report'!AY856="X",1,IF('Prop Drill Pipe Inp Report'!AZ856="X",1,IF('Prop Drill Pipe Inp Report'!BA856="X",1,IF('Prop Drill Pipe Inp Report'!BB856="X",1,IF('Prop Drill Pipe Inp Report'!BC856="X",1,IF('Prop Drill Pipe Inp Report'!BD856="X",1,IF('Prop Drill Pipe Inp Report'!BE856="X",1,0)))))))))))</f>
        <v>0</v>
      </c>
    </row>
    <row r="850" spans="9:10" x14ac:dyDescent="0.25">
      <c r="I850">
        <f>IF('Prop Drill Pipe Inp Report'!Z857="X",1,IF('Prop Drill Pipe Inp Report'!AA857="X",1,IF('Prop Drill Pipe Inp Report'!AB857="X",1,IF('Prop Drill Pipe Inp Report'!AC857="X",1,IF('Prop Drill Pipe Inp Report'!AD857="X",1,IF('Prop Drill Pipe Inp Report'!AE857="X",1,IF('Prop Drill Pipe Inp Report'!AF857="X",1,IF('Prop Drill Pipe Inp Report'!AG857="X",1,IF('Prop Drill Pipe Inp Report'!AH857="X",1,IF('Prop Drill Pipe Inp Report'!AI857="X",1,IF('Prop Drill Pipe Inp Report'!AJ857="X",1,IF('Prop Drill Pipe Inp Report'!AK857="X",1,IF('Prop Drill Pipe Inp Report'!AL857="X",1,IF('Prop Drill Pipe Inp Report'!AM857="X",1,IF('Prop Drill Pipe Inp Report'!AN857="X",1,IF('Prop Drill Pipe Inp Report'!AO857="X",1,IF('Prop Drill Pipe Inp Report'!AP857="X",1,0)))))))))))))))))</f>
        <v>0</v>
      </c>
      <c r="J850">
        <f>IF('Prop Drill Pipe Inp Report'!AU857="X",1,IF('Prop Drill Pipe Inp Report'!AV857="X",1,IF('Prop Drill Pipe Inp Report'!AW857="X",1,IF('Prop Drill Pipe Inp Report'!AX857="X",1,IF('Prop Drill Pipe Inp Report'!AY857="X",1,IF('Prop Drill Pipe Inp Report'!AZ857="X",1,IF('Prop Drill Pipe Inp Report'!BA857="X",1,IF('Prop Drill Pipe Inp Report'!BB857="X",1,IF('Prop Drill Pipe Inp Report'!BC857="X",1,IF('Prop Drill Pipe Inp Report'!BD857="X",1,IF('Prop Drill Pipe Inp Report'!BE857="X",1,0)))))))))))</f>
        <v>0</v>
      </c>
    </row>
    <row r="851" spans="9:10" x14ac:dyDescent="0.25">
      <c r="I851">
        <f>IF('Prop Drill Pipe Inp Report'!Z858="X",1,IF('Prop Drill Pipe Inp Report'!AA858="X",1,IF('Prop Drill Pipe Inp Report'!AB858="X",1,IF('Prop Drill Pipe Inp Report'!AC858="X",1,IF('Prop Drill Pipe Inp Report'!AD858="X",1,IF('Prop Drill Pipe Inp Report'!AE858="X",1,IF('Prop Drill Pipe Inp Report'!AF858="X",1,IF('Prop Drill Pipe Inp Report'!AG858="X",1,IF('Prop Drill Pipe Inp Report'!AH858="X",1,IF('Prop Drill Pipe Inp Report'!AI858="X",1,IF('Prop Drill Pipe Inp Report'!AJ858="X",1,IF('Prop Drill Pipe Inp Report'!AK858="X",1,IF('Prop Drill Pipe Inp Report'!AL858="X",1,IF('Prop Drill Pipe Inp Report'!AM858="X",1,IF('Prop Drill Pipe Inp Report'!AN858="X",1,IF('Prop Drill Pipe Inp Report'!AO858="X",1,IF('Prop Drill Pipe Inp Report'!AP858="X",1,0)))))))))))))))))</f>
        <v>0</v>
      </c>
      <c r="J851">
        <f>IF('Prop Drill Pipe Inp Report'!AU858="X",1,IF('Prop Drill Pipe Inp Report'!AV858="X",1,IF('Prop Drill Pipe Inp Report'!AW858="X",1,IF('Prop Drill Pipe Inp Report'!AX858="X",1,IF('Prop Drill Pipe Inp Report'!AY858="X",1,IF('Prop Drill Pipe Inp Report'!AZ858="X",1,IF('Prop Drill Pipe Inp Report'!BA858="X",1,IF('Prop Drill Pipe Inp Report'!BB858="X",1,IF('Prop Drill Pipe Inp Report'!BC858="X",1,IF('Prop Drill Pipe Inp Report'!BD858="X",1,IF('Prop Drill Pipe Inp Report'!BE858="X",1,0)))))))))))</f>
        <v>0</v>
      </c>
    </row>
    <row r="852" spans="9:10" x14ac:dyDescent="0.25">
      <c r="I852">
        <f>IF('Prop Drill Pipe Inp Report'!Z859="X",1,IF('Prop Drill Pipe Inp Report'!AA859="X",1,IF('Prop Drill Pipe Inp Report'!AB859="X",1,IF('Prop Drill Pipe Inp Report'!AC859="X",1,IF('Prop Drill Pipe Inp Report'!AD859="X",1,IF('Prop Drill Pipe Inp Report'!AE859="X",1,IF('Prop Drill Pipe Inp Report'!AF859="X",1,IF('Prop Drill Pipe Inp Report'!AG859="X",1,IF('Prop Drill Pipe Inp Report'!AH859="X",1,IF('Prop Drill Pipe Inp Report'!AI859="X",1,IF('Prop Drill Pipe Inp Report'!AJ859="X",1,IF('Prop Drill Pipe Inp Report'!AK859="X",1,IF('Prop Drill Pipe Inp Report'!AL859="X",1,IF('Prop Drill Pipe Inp Report'!AM859="X",1,IF('Prop Drill Pipe Inp Report'!AN859="X",1,IF('Prop Drill Pipe Inp Report'!AO859="X",1,IF('Prop Drill Pipe Inp Report'!AP859="X",1,0)))))))))))))))))</f>
        <v>0</v>
      </c>
      <c r="J852">
        <f>IF('Prop Drill Pipe Inp Report'!AU859="X",1,IF('Prop Drill Pipe Inp Report'!AV859="X",1,IF('Prop Drill Pipe Inp Report'!AW859="X",1,IF('Prop Drill Pipe Inp Report'!AX859="X",1,IF('Prop Drill Pipe Inp Report'!AY859="X",1,IF('Prop Drill Pipe Inp Report'!AZ859="X",1,IF('Prop Drill Pipe Inp Report'!BA859="X",1,IF('Prop Drill Pipe Inp Report'!BB859="X",1,IF('Prop Drill Pipe Inp Report'!BC859="X",1,IF('Prop Drill Pipe Inp Report'!BD859="X",1,IF('Prop Drill Pipe Inp Report'!BE859="X",1,0)))))))))))</f>
        <v>0</v>
      </c>
    </row>
    <row r="853" spans="9:10" x14ac:dyDescent="0.25">
      <c r="I853">
        <f>IF('Prop Drill Pipe Inp Report'!Z860="X",1,IF('Prop Drill Pipe Inp Report'!AA860="X",1,IF('Prop Drill Pipe Inp Report'!AB860="X",1,IF('Prop Drill Pipe Inp Report'!AC860="X",1,IF('Prop Drill Pipe Inp Report'!AD860="X",1,IF('Prop Drill Pipe Inp Report'!AE860="X",1,IF('Prop Drill Pipe Inp Report'!AF860="X",1,IF('Prop Drill Pipe Inp Report'!AG860="X",1,IF('Prop Drill Pipe Inp Report'!AH860="X",1,IF('Prop Drill Pipe Inp Report'!AI860="X",1,IF('Prop Drill Pipe Inp Report'!AJ860="X",1,IF('Prop Drill Pipe Inp Report'!AK860="X",1,IF('Prop Drill Pipe Inp Report'!AL860="X",1,IF('Prop Drill Pipe Inp Report'!AM860="X",1,IF('Prop Drill Pipe Inp Report'!AN860="X",1,IF('Prop Drill Pipe Inp Report'!AO860="X",1,IF('Prop Drill Pipe Inp Report'!AP860="X",1,0)))))))))))))))))</f>
        <v>0</v>
      </c>
      <c r="J853">
        <f>IF('Prop Drill Pipe Inp Report'!AU860="X",1,IF('Prop Drill Pipe Inp Report'!AV860="X",1,IF('Prop Drill Pipe Inp Report'!AW860="X",1,IF('Prop Drill Pipe Inp Report'!AX860="X",1,IF('Prop Drill Pipe Inp Report'!AY860="X",1,IF('Prop Drill Pipe Inp Report'!AZ860="X",1,IF('Prop Drill Pipe Inp Report'!BA860="X",1,IF('Prop Drill Pipe Inp Report'!BB860="X",1,IF('Prop Drill Pipe Inp Report'!BC860="X",1,IF('Prop Drill Pipe Inp Report'!BD860="X",1,IF('Prop Drill Pipe Inp Report'!BE860="X",1,0)))))))))))</f>
        <v>0</v>
      </c>
    </row>
    <row r="854" spans="9:10" x14ac:dyDescent="0.25">
      <c r="I854">
        <f>IF('Prop Drill Pipe Inp Report'!Z861="X",1,IF('Prop Drill Pipe Inp Report'!AA861="X",1,IF('Prop Drill Pipe Inp Report'!AB861="X",1,IF('Prop Drill Pipe Inp Report'!AC861="X",1,IF('Prop Drill Pipe Inp Report'!AD861="X",1,IF('Prop Drill Pipe Inp Report'!AE861="X",1,IF('Prop Drill Pipe Inp Report'!AF861="X",1,IF('Prop Drill Pipe Inp Report'!AG861="X",1,IF('Prop Drill Pipe Inp Report'!AH861="X",1,IF('Prop Drill Pipe Inp Report'!AI861="X",1,IF('Prop Drill Pipe Inp Report'!AJ861="X",1,IF('Prop Drill Pipe Inp Report'!AK861="X",1,IF('Prop Drill Pipe Inp Report'!AL861="X",1,IF('Prop Drill Pipe Inp Report'!AM861="X",1,IF('Prop Drill Pipe Inp Report'!AN861="X",1,IF('Prop Drill Pipe Inp Report'!AO861="X",1,IF('Prop Drill Pipe Inp Report'!AP861="X",1,0)))))))))))))))))</f>
        <v>0</v>
      </c>
      <c r="J854">
        <f>IF('Prop Drill Pipe Inp Report'!AU861="X",1,IF('Prop Drill Pipe Inp Report'!AV861="X",1,IF('Prop Drill Pipe Inp Report'!AW861="X",1,IF('Prop Drill Pipe Inp Report'!AX861="X",1,IF('Prop Drill Pipe Inp Report'!AY861="X",1,IF('Prop Drill Pipe Inp Report'!AZ861="X",1,IF('Prop Drill Pipe Inp Report'!BA861="X",1,IF('Prop Drill Pipe Inp Report'!BB861="X",1,IF('Prop Drill Pipe Inp Report'!BC861="X",1,IF('Prop Drill Pipe Inp Report'!BD861="X",1,IF('Prop Drill Pipe Inp Report'!BE861="X",1,0)))))))))))</f>
        <v>0</v>
      </c>
    </row>
    <row r="855" spans="9:10" x14ac:dyDescent="0.25">
      <c r="I855">
        <f>IF('Prop Drill Pipe Inp Report'!Z862="X",1,IF('Prop Drill Pipe Inp Report'!AA862="X",1,IF('Prop Drill Pipe Inp Report'!AB862="X",1,IF('Prop Drill Pipe Inp Report'!AC862="X",1,IF('Prop Drill Pipe Inp Report'!AD862="X",1,IF('Prop Drill Pipe Inp Report'!AE862="X",1,IF('Prop Drill Pipe Inp Report'!AF862="X",1,IF('Prop Drill Pipe Inp Report'!AG862="X",1,IF('Prop Drill Pipe Inp Report'!AH862="X",1,IF('Prop Drill Pipe Inp Report'!AI862="X",1,IF('Prop Drill Pipe Inp Report'!AJ862="X",1,IF('Prop Drill Pipe Inp Report'!AK862="X",1,IF('Prop Drill Pipe Inp Report'!AL862="X",1,IF('Prop Drill Pipe Inp Report'!AM862="X",1,IF('Prop Drill Pipe Inp Report'!AN862="X",1,IF('Prop Drill Pipe Inp Report'!AO862="X",1,IF('Prop Drill Pipe Inp Report'!AP862="X",1,0)))))))))))))))))</f>
        <v>0</v>
      </c>
      <c r="J855">
        <f>IF('Prop Drill Pipe Inp Report'!AU862="X",1,IF('Prop Drill Pipe Inp Report'!AV862="X",1,IF('Prop Drill Pipe Inp Report'!AW862="X",1,IF('Prop Drill Pipe Inp Report'!AX862="X",1,IF('Prop Drill Pipe Inp Report'!AY862="X",1,IF('Prop Drill Pipe Inp Report'!AZ862="X",1,IF('Prop Drill Pipe Inp Report'!BA862="X",1,IF('Prop Drill Pipe Inp Report'!BB862="X",1,IF('Prop Drill Pipe Inp Report'!BC862="X",1,IF('Prop Drill Pipe Inp Report'!BD862="X",1,IF('Prop Drill Pipe Inp Report'!BE862="X",1,0)))))))))))</f>
        <v>0</v>
      </c>
    </row>
    <row r="856" spans="9:10" x14ac:dyDescent="0.25">
      <c r="I856">
        <f>IF('Prop Drill Pipe Inp Report'!Z863="X",1,IF('Prop Drill Pipe Inp Report'!AA863="X",1,IF('Prop Drill Pipe Inp Report'!AB863="X",1,IF('Prop Drill Pipe Inp Report'!AC863="X",1,IF('Prop Drill Pipe Inp Report'!AD863="X",1,IF('Prop Drill Pipe Inp Report'!AE863="X",1,IF('Prop Drill Pipe Inp Report'!AF863="X",1,IF('Prop Drill Pipe Inp Report'!AG863="X",1,IF('Prop Drill Pipe Inp Report'!AH863="X",1,IF('Prop Drill Pipe Inp Report'!AI863="X",1,IF('Prop Drill Pipe Inp Report'!AJ863="X",1,IF('Prop Drill Pipe Inp Report'!AK863="X",1,IF('Prop Drill Pipe Inp Report'!AL863="X",1,IF('Prop Drill Pipe Inp Report'!AM863="X",1,IF('Prop Drill Pipe Inp Report'!AN863="X",1,IF('Prop Drill Pipe Inp Report'!AO863="X",1,IF('Prop Drill Pipe Inp Report'!AP863="X",1,0)))))))))))))))))</f>
        <v>0</v>
      </c>
      <c r="J856">
        <f>IF('Prop Drill Pipe Inp Report'!AU863="X",1,IF('Prop Drill Pipe Inp Report'!AV863="X",1,IF('Prop Drill Pipe Inp Report'!AW863="X",1,IF('Prop Drill Pipe Inp Report'!AX863="X",1,IF('Prop Drill Pipe Inp Report'!AY863="X",1,IF('Prop Drill Pipe Inp Report'!AZ863="X",1,IF('Prop Drill Pipe Inp Report'!BA863="X",1,IF('Prop Drill Pipe Inp Report'!BB863="X",1,IF('Prop Drill Pipe Inp Report'!BC863="X",1,IF('Prop Drill Pipe Inp Report'!BD863="X",1,IF('Prop Drill Pipe Inp Report'!BE863="X",1,0)))))))))))</f>
        <v>0</v>
      </c>
    </row>
    <row r="857" spans="9:10" x14ac:dyDescent="0.25">
      <c r="I857">
        <f>IF('Prop Drill Pipe Inp Report'!Z864="X",1,IF('Prop Drill Pipe Inp Report'!AA864="X",1,IF('Prop Drill Pipe Inp Report'!AB864="X",1,IF('Prop Drill Pipe Inp Report'!AC864="X",1,IF('Prop Drill Pipe Inp Report'!AD864="X",1,IF('Prop Drill Pipe Inp Report'!AE864="X",1,IF('Prop Drill Pipe Inp Report'!AF864="X",1,IF('Prop Drill Pipe Inp Report'!AG864="X",1,IF('Prop Drill Pipe Inp Report'!AH864="X",1,IF('Prop Drill Pipe Inp Report'!AI864="X",1,IF('Prop Drill Pipe Inp Report'!AJ864="X",1,IF('Prop Drill Pipe Inp Report'!AK864="X",1,IF('Prop Drill Pipe Inp Report'!AL864="X",1,IF('Prop Drill Pipe Inp Report'!AM864="X",1,IF('Prop Drill Pipe Inp Report'!AN864="X",1,IF('Prop Drill Pipe Inp Report'!AO864="X",1,IF('Prop Drill Pipe Inp Report'!AP864="X",1,0)))))))))))))))))</f>
        <v>0</v>
      </c>
      <c r="J857">
        <f>IF('Prop Drill Pipe Inp Report'!AU864="X",1,IF('Prop Drill Pipe Inp Report'!AV864="X",1,IF('Prop Drill Pipe Inp Report'!AW864="X",1,IF('Prop Drill Pipe Inp Report'!AX864="X",1,IF('Prop Drill Pipe Inp Report'!AY864="X",1,IF('Prop Drill Pipe Inp Report'!AZ864="X",1,IF('Prop Drill Pipe Inp Report'!BA864="X",1,IF('Prop Drill Pipe Inp Report'!BB864="X",1,IF('Prop Drill Pipe Inp Report'!BC864="X",1,IF('Prop Drill Pipe Inp Report'!BD864="X",1,IF('Prop Drill Pipe Inp Report'!BE864="X",1,0)))))))))))</f>
        <v>0</v>
      </c>
    </row>
    <row r="858" spans="9:10" x14ac:dyDescent="0.25">
      <c r="I858">
        <f>IF('Prop Drill Pipe Inp Report'!Z865="X",1,IF('Prop Drill Pipe Inp Report'!AA865="X",1,IF('Prop Drill Pipe Inp Report'!AB865="X",1,IF('Prop Drill Pipe Inp Report'!AC865="X",1,IF('Prop Drill Pipe Inp Report'!AD865="X",1,IF('Prop Drill Pipe Inp Report'!AE865="X",1,IF('Prop Drill Pipe Inp Report'!AF865="X",1,IF('Prop Drill Pipe Inp Report'!AG865="X",1,IF('Prop Drill Pipe Inp Report'!AH865="X",1,IF('Prop Drill Pipe Inp Report'!AI865="X",1,IF('Prop Drill Pipe Inp Report'!AJ865="X",1,IF('Prop Drill Pipe Inp Report'!AK865="X",1,IF('Prop Drill Pipe Inp Report'!AL865="X",1,IF('Prop Drill Pipe Inp Report'!AM865="X",1,IF('Prop Drill Pipe Inp Report'!AN865="X",1,IF('Prop Drill Pipe Inp Report'!AO865="X",1,IF('Prop Drill Pipe Inp Report'!AP865="X",1,0)))))))))))))))))</f>
        <v>0</v>
      </c>
      <c r="J858">
        <f>IF('Prop Drill Pipe Inp Report'!AU865="X",1,IF('Prop Drill Pipe Inp Report'!AV865="X",1,IF('Prop Drill Pipe Inp Report'!AW865="X",1,IF('Prop Drill Pipe Inp Report'!AX865="X",1,IF('Prop Drill Pipe Inp Report'!AY865="X",1,IF('Prop Drill Pipe Inp Report'!AZ865="X",1,IF('Prop Drill Pipe Inp Report'!BA865="X",1,IF('Prop Drill Pipe Inp Report'!BB865="X",1,IF('Prop Drill Pipe Inp Report'!BC865="X",1,IF('Prop Drill Pipe Inp Report'!BD865="X",1,IF('Prop Drill Pipe Inp Report'!BE865="X",1,0)))))))))))</f>
        <v>0</v>
      </c>
    </row>
    <row r="859" spans="9:10" x14ac:dyDescent="0.25">
      <c r="I859">
        <f>IF('Prop Drill Pipe Inp Report'!Z866="X",1,IF('Prop Drill Pipe Inp Report'!AA866="X",1,IF('Prop Drill Pipe Inp Report'!AB866="X",1,IF('Prop Drill Pipe Inp Report'!AC866="X",1,IF('Prop Drill Pipe Inp Report'!AD866="X",1,IF('Prop Drill Pipe Inp Report'!AE866="X",1,IF('Prop Drill Pipe Inp Report'!AF866="X",1,IF('Prop Drill Pipe Inp Report'!AG866="X",1,IF('Prop Drill Pipe Inp Report'!AH866="X",1,IF('Prop Drill Pipe Inp Report'!AI866="X",1,IF('Prop Drill Pipe Inp Report'!AJ866="X",1,IF('Prop Drill Pipe Inp Report'!AK866="X",1,IF('Prop Drill Pipe Inp Report'!AL866="X",1,IF('Prop Drill Pipe Inp Report'!AM866="X",1,IF('Prop Drill Pipe Inp Report'!AN866="X",1,IF('Prop Drill Pipe Inp Report'!AO866="X",1,IF('Prop Drill Pipe Inp Report'!AP866="X",1,0)))))))))))))))))</f>
        <v>0</v>
      </c>
      <c r="J859">
        <f>IF('Prop Drill Pipe Inp Report'!AU866="X",1,IF('Prop Drill Pipe Inp Report'!AV866="X",1,IF('Prop Drill Pipe Inp Report'!AW866="X",1,IF('Prop Drill Pipe Inp Report'!AX866="X",1,IF('Prop Drill Pipe Inp Report'!AY866="X",1,IF('Prop Drill Pipe Inp Report'!AZ866="X",1,IF('Prop Drill Pipe Inp Report'!BA866="X",1,IF('Prop Drill Pipe Inp Report'!BB866="X",1,IF('Prop Drill Pipe Inp Report'!BC866="X",1,IF('Prop Drill Pipe Inp Report'!BD866="X",1,IF('Prop Drill Pipe Inp Report'!BE866="X",1,0)))))))))))</f>
        <v>0</v>
      </c>
    </row>
    <row r="860" spans="9:10" x14ac:dyDescent="0.25">
      <c r="I860">
        <f>IF('Prop Drill Pipe Inp Report'!Z867="X",1,IF('Prop Drill Pipe Inp Report'!AA867="X",1,IF('Prop Drill Pipe Inp Report'!AB867="X",1,IF('Prop Drill Pipe Inp Report'!AC867="X",1,IF('Prop Drill Pipe Inp Report'!AD867="X",1,IF('Prop Drill Pipe Inp Report'!AE867="X",1,IF('Prop Drill Pipe Inp Report'!AF867="X",1,IF('Prop Drill Pipe Inp Report'!AG867="X",1,IF('Prop Drill Pipe Inp Report'!AH867="X",1,IF('Prop Drill Pipe Inp Report'!AI867="X",1,IF('Prop Drill Pipe Inp Report'!AJ867="X",1,IF('Prop Drill Pipe Inp Report'!AK867="X",1,IF('Prop Drill Pipe Inp Report'!AL867="X",1,IF('Prop Drill Pipe Inp Report'!AM867="X",1,IF('Prop Drill Pipe Inp Report'!AN867="X",1,IF('Prop Drill Pipe Inp Report'!AO867="X",1,IF('Prop Drill Pipe Inp Report'!AP867="X",1,0)))))))))))))))))</f>
        <v>0</v>
      </c>
      <c r="J860">
        <f>IF('Prop Drill Pipe Inp Report'!AU867="X",1,IF('Prop Drill Pipe Inp Report'!AV867="X",1,IF('Prop Drill Pipe Inp Report'!AW867="X",1,IF('Prop Drill Pipe Inp Report'!AX867="X",1,IF('Prop Drill Pipe Inp Report'!AY867="X",1,IF('Prop Drill Pipe Inp Report'!AZ867="X",1,IF('Prop Drill Pipe Inp Report'!BA867="X",1,IF('Prop Drill Pipe Inp Report'!BB867="X",1,IF('Prop Drill Pipe Inp Report'!BC867="X",1,IF('Prop Drill Pipe Inp Report'!BD867="X",1,IF('Prop Drill Pipe Inp Report'!BE867="X",1,0)))))))))))</f>
        <v>0</v>
      </c>
    </row>
    <row r="861" spans="9:10" x14ac:dyDescent="0.25">
      <c r="I861">
        <f>IF('Prop Drill Pipe Inp Report'!Z868="X",1,IF('Prop Drill Pipe Inp Report'!AA868="X",1,IF('Prop Drill Pipe Inp Report'!AB868="X",1,IF('Prop Drill Pipe Inp Report'!AC868="X",1,IF('Prop Drill Pipe Inp Report'!AD868="X",1,IF('Prop Drill Pipe Inp Report'!AE868="X",1,IF('Prop Drill Pipe Inp Report'!AF868="X",1,IF('Prop Drill Pipe Inp Report'!AG868="X",1,IF('Prop Drill Pipe Inp Report'!AH868="X",1,IF('Prop Drill Pipe Inp Report'!AI868="X",1,IF('Prop Drill Pipe Inp Report'!AJ868="X",1,IF('Prop Drill Pipe Inp Report'!AK868="X",1,IF('Prop Drill Pipe Inp Report'!AL868="X",1,IF('Prop Drill Pipe Inp Report'!AM868="X",1,IF('Prop Drill Pipe Inp Report'!AN868="X",1,IF('Prop Drill Pipe Inp Report'!AO868="X",1,IF('Prop Drill Pipe Inp Report'!AP868="X",1,0)))))))))))))))))</f>
        <v>0</v>
      </c>
      <c r="J861">
        <f>IF('Prop Drill Pipe Inp Report'!AU868="X",1,IF('Prop Drill Pipe Inp Report'!AV868="X",1,IF('Prop Drill Pipe Inp Report'!AW868="X",1,IF('Prop Drill Pipe Inp Report'!AX868="X",1,IF('Prop Drill Pipe Inp Report'!AY868="X",1,IF('Prop Drill Pipe Inp Report'!AZ868="X",1,IF('Prop Drill Pipe Inp Report'!BA868="X",1,IF('Prop Drill Pipe Inp Report'!BB868="X",1,IF('Prop Drill Pipe Inp Report'!BC868="X",1,IF('Prop Drill Pipe Inp Report'!BD868="X",1,IF('Prop Drill Pipe Inp Report'!BE868="X",1,0)))))))))))</f>
        <v>0</v>
      </c>
    </row>
    <row r="862" spans="9:10" x14ac:dyDescent="0.25">
      <c r="I862">
        <f>IF('Prop Drill Pipe Inp Report'!Z869="X",1,IF('Prop Drill Pipe Inp Report'!AA869="X",1,IF('Prop Drill Pipe Inp Report'!AB869="X",1,IF('Prop Drill Pipe Inp Report'!AC869="X",1,IF('Prop Drill Pipe Inp Report'!AD869="X",1,IF('Prop Drill Pipe Inp Report'!AE869="X",1,IF('Prop Drill Pipe Inp Report'!AF869="X",1,IF('Prop Drill Pipe Inp Report'!AG869="X",1,IF('Prop Drill Pipe Inp Report'!AH869="X",1,IF('Prop Drill Pipe Inp Report'!AI869="X",1,IF('Prop Drill Pipe Inp Report'!AJ869="X",1,IF('Prop Drill Pipe Inp Report'!AK869="X",1,IF('Prop Drill Pipe Inp Report'!AL869="X",1,IF('Prop Drill Pipe Inp Report'!AM869="X",1,IF('Prop Drill Pipe Inp Report'!AN869="X",1,IF('Prop Drill Pipe Inp Report'!AO869="X",1,IF('Prop Drill Pipe Inp Report'!AP869="X",1,0)))))))))))))))))</f>
        <v>0</v>
      </c>
      <c r="J862">
        <f>IF('Prop Drill Pipe Inp Report'!AU869="X",1,IF('Prop Drill Pipe Inp Report'!AV869="X",1,IF('Prop Drill Pipe Inp Report'!AW869="X",1,IF('Prop Drill Pipe Inp Report'!AX869="X",1,IF('Prop Drill Pipe Inp Report'!AY869="X",1,IF('Prop Drill Pipe Inp Report'!AZ869="X",1,IF('Prop Drill Pipe Inp Report'!BA869="X",1,IF('Prop Drill Pipe Inp Report'!BB869="X",1,IF('Prop Drill Pipe Inp Report'!BC869="X",1,IF('Prop Drill Pipe Inp Report'!BD869="X",1,IF('Prop Drill Pipe Inp Report'!BE869="X",1,0)))))))))))</f>
        <v>0</v>
      </c>
    </row>
    <row r="863" spans="9:10" x14ac:dyDescent="0.25">
      <c r="I863">
        <f>IF('Prop Drill Pipe Inp Report'!Z870="X",1,IF('Prop Drill Pipe Inp Report'!AA870="X",1,IF('Prop Drill Pipe Inp Report'!AB870="X",1,IF('Prop Drill Pipe Inp Report'!AC870="X",1,IF('Prop Drill Pipe Inp Report'!AD870="X",1,IF('Prop Drill Pipe Inp Report'!AE870="X",1,IF('Prop Drill Pipe Inp Report'!AF870="X",1,IF('Prop Drill Pipe Inp Report'!AG870="X",1,IF('Prop Drill Pipe Inp Report'!AH870="X",1,IF('Prop Drill Pipe Inp Report'!AI870="X",1,IF('Prop Drill Pipe Inp Report'!AJ870="X",1,IF('Prop Drill Pipe Inp Report'!AK870="X",1,IF('Prop Drill Pipe Inp Report'!AL870="X",1,IF('Prop Drill Pipe Inp Report'!AM870="X",1,IF('Prop Drill Pipe Inp Report'!AN870="X",1,IF('Prop Drill Pipe Inp Report'!AO870="X",1,IF('Prop Drill Pipe Inp Report'!AP870="X",1,0)))))))))))))))))</f>
        <v>0</v>
      </c>
      <c r="J863">
        <f>IF('Prop Drill Pipe Inp Report'!AU870="X",1,IF('Prop Drill Pipe Inp Report'!AV870="X",1,IF('Prop Drill Pipe Inp Report'!AW870="X",1,IF('Prop Drill Pipe Inp Report'!AX870="X",1,IF('Prop Drill Pipe Inp Report'!AY870="X",1,IF('Prop Drill Pipe Inp Report'!AZ870="X",1,IF('Prop Drill Pipe Inp Report'!BA870="X",1,IF('Prop Drill Pipe Inp Report'!BB870="X",1,IF('Prop Drill Pipe Inp Report'!BC870="X",1,IF('Prop Drill Pipe Inp Report'!BD870="X",1,IF('Prop Drill Pipe Inp Report'!BE870="X",1,0)))))))))))</f>
        <v>0</v>
      </c>
    </row>
    <row r="864" spans="9:10" x14ac:dyDescent="0.25">
      <c r="I864">
        <f>IF('Prop Drill Pipe Inp Report'!Z871="X",1,IF('Prop Drill Pipe Inp Report'!AA871="X",1,IF('Prop Drill Pipe Inp Report'!AB871="X",1,IF('Prop Drill Pipe Inp Report'!AC871="X",1,IF('Prop Drill Pipe Inp Report'!AD871="X",1,IF('Prop Drill Pipe Inp Report'!AE871="X",1,IF('Prop Drill Pipe Inp Report'!AF871="X",1,IF('Prop Drill Pipe Inp Report'!AG871="X",1,IF('Prop Drill Pipe Inp Report'!AH871="X",1,IF('Prop Drill Pipe Inp Report'!AI871="X",1,IF('Prop Drill Pipe Inp Report'!AJ871="X",1,IF('Prop Drill Pipe Inp Report'!AK871="X",1,IF('Prop Drill Pipe Inp Report'!AL871="X",1,IF('Prop Drill Pipe Inp Report'!AM871="X",1,IF('Prop Drill Pipe Inp Report'!AN871="X",1,IF('Prop Drill Pipe Inp Report'!AO871="X",1,IF('Prop Drill Pipe Inp Report'!AP871="X",1,0)))))))))))))))))</f>
        <v>0</v>
      </c>
      <c r="J864">
        <f>IF('Prop Drill Pipe Inp Report'!AU871="X",1,IF('Prop Drill Pipe Inp Report'!AV871="X",1,IF('Prop Drill Pipe Inp Report'!AW871="X",1,IF('Prop Drill Pipe Inp Report'!AX871="X",1,IF('Prop Drill Pipe Inp Report'!AY871="X",1,IF('Prop Drill Pipe Inp Report'!AZ871="X",1,IF('Prop Drill Pipe Inp Report'!BA871="X",1,IF('Prop Drill Pipe Inp Report'!BB871="X",1,IF('Prop Drill Pipe Inp Report'!BC871="X",1,IF('Prop Drill Pipe Inp Report'!BD871="X",1,IF('Prop Drill Pipe Inp Report'!BE871="X",1,0)))))))))))</f>
        <v>0</v>
      </c>
    </row>
    <row r="865" spans="9:10" x14ac:dyDescent="0.25">
      <c r="I865">
        <f>IF('Prop Drill Pipe Inp Report'!Z872="X",1,IF('Prop Drill Pipe Inp Report'!AA872="X",1,IF('Prop Drill Pipe Inp Report'!AB872="X",1,IF('Prop Drill Pipe Inp Report'!AC872="X",1,IF('Prop Drill Pipe Inp Report'!AD872="X",1,IF('Prop Drill Pipe Inp Report'!AE872="X",1,IF('Prop Drill Pipe Inp Report'!AF872="X",1,IF('Prop Drill Pipe Inp Report'!AG872="X",1,IF('Prop Drill Pipe Inp Report'!AH872="X",1,IF('Prop Drill Pipe Inp Report'!AI872="X",1,IF('Prop Drill Pipe Inp Report'!AJ872="X",1,IF('Prop Drill Pipe Inp Report'!AK872="X",1,IF('Prop Drill Pipe Inp Report'!AL872="X",1,IF('Prop Drill Pipe Inp Report'!AM872="X",1,IF('Prop Drill Pipe Inp Report'!AN872="X",1,IF('Prop Drill Pipe Inp Report'!AO872="X",1,IF('Prop Drill Pipe Inp Report'!AP872="X",1,0)))))))))))))))))</f>
        <v>0</v>
      </c>
      <c r="J865">
        <f>IF('Prop Drill Pipe Inp Report'!AU872="X",1,IF('Prop Drill Pipe Inp Report'!AV872="X",1,IF('Prop Drill Pipe Inp Report'!AW872="X",1,IF('Prop Drill Pipe Inp Report'!AX872="X",1,IF('Prop Drill Pipe Inp Report'!AY872="X",1,IF('Prop Drill Pipe Inp Report'!AZ872="X",1,IF('Prop Drill Pipe Inp Report'!BA872="X",1,IF('Prop Drill Pipe Inp Report'!BB872="X",1,IF('Prop Drill Pipe Inp Report'!BC872="X",1,IF('Prop Drill Pipe Inp Report'!BD872="X",1,IF('Prop Drill Pipe Inp Report'!BE872="X",1,0)))))))))))</f>
        <v>0</v>
      </c>
    </row>
    <row r="866" spans="9:10" x14ac:dyDescent="0.25">
      <c r="I866">
        <f>IF('Prop Drill Pipe Inp Report'!Z873="X",1,IF('Prop Drill Pipe Inp Report'!AA873="X",1,IF('Prop Drill Pipe Inp Report'!AB873="X",1,IF('Prop Drill Pipe Inp Report'!AC873="X",1,IF('Prop Drill Pipe Inp Report'!AD873="X",1,IF('Prop Drill Pipe Inp Report'!AE873="X",1,IF('Prop Drill Pipe Inp Report'!AF873="X",1,IF('Prop Drill Pipe Inp Report'!AG873="X",1,IF('Prop Drill Pipe Inp Report'!AH873="X",1,IF('Prop Drill Pipe Inp Report'!AI873="X",1,IF('Prop Drill Pipe Inp Report'!AJ873="X",1,IF('Prop Drill Pipe Inp Report'!AK873="X",1,IF('Prop Drill Pipe Inp Report'!AL873="X",1,IF('Prop Drill Pipe Inp Report'!AM873="X",1,IF('Prop Drill Pipe Inp Report'!AN873="X",1,IF('Prop Drill Pipe Inp Report'!AO873="X",1,IF('Prop Drill Pipe Inp Report'!AP873="X",1,0)))))))))))))))))</f>
        <v>0</v>
      </c>
      <c r="J866">
        <f>IF('Prop Drill Pipe Inp Report'!AU873="X",1,IF('Prop Drill Pipe Inp Report'!AV873="X",1,IF('Prop Drill Pipe Inp Report'!AW873="X",1,IF('Prop Drill Pipe Inp Report'!AX873="X",1,IF('Prop Drill Pipe Inp Report'!AY873="X",1,IF('Prop Drill Pipe Inp Report'!AZ873="X",1,IF('Prop Drill Pipe Inp Report'!BA873="X",1,IF('Prop Drill Pipe Inp Report'!BB873="X",1,IF('Prop Drill Pipe Inp Report'!BC873="X",1,IF('Prop Drill Pipe Inp Report'!BD873="X",1,IF('Prop Drill Pipe Inp Report'!BE873="X",1,0)))))))))))</f>
        <v>0</v>
      </c>
    </row>
    <row r="867" spans="9:10" x14ac:dyDescent="0.25">
      <c r="I867">
        <f>IF('Prop Drill Pipe Inp Report'!Z874="X",1,IF('Prop Drill Pipe Inp Report'!AA874="X",1,IF('Prop Drill Pipe Inp Report'!AB874="X",1,IF('Prop Drill Pipe Inp Report'!AC874="X",1,IF('Prop Drill Pipe Inp Report'!AD874="X",1,IF('Prop Drill Pipe Inp Report'!AE874="X",1,IF('Prop Drill Pipe Inp Report'!AF874="X",1,IF('Prop Drill Pipe Inp Report'!AG874="X",1,IF('Prop Drill Pipe Inp Report'!AH874="X",1,IF('Prop Drill Pipe Inp Report'!AI874="X",1,IF('Prop Drill Pipe Inp Report'!AJ874="X",1,IF('Prop Drill Pipe Inp Report'!AK874="X",1,IF('Prop Drill Pipe Inp Report'!AL874="X",1,IF('Prop Drill Pipe Inp Report'!AM874="X",1,IF('Prop Drill Pipe Inp Report'!AN874="X",1,IF('Prop Drill Pipe Inp Report'!AO874="X",1,IF('Prop Drill Pipe Inp Report'!AP874="X",1,0)))))))))))))))))</f>
        <v>0</v>
      </c>
      <c r="J867">
        <f>IF('Prop Drill Pipe Inp Report'!AU874="X",1,IF('Prop Drill Pipe Inp Report'!AV874="X",1,IF('Prop Drill Pipe Inp Report'!AW874="X",1,IF('Prop Drill Pipe Inp Report'!AX874="X",1,IF('Prop Drill Pipe Inp Report'!AY874="X",1,IF('Prop Drill Pipe Inp Report'!AZ874="X",1,IF('Prop Drill Pipe Inp Report'!BA874="X",1,IF('Prop Drill Pipe Inp Report'!BB874="X",1,IF('Prop Drill Pipe Inp Report'!BC874="X",1,IF('Prop Drill Pipe Inp Report'!BD874="X",1,IF('Prop Drill Pipe Inp Report'!BE874="X",1,0)))))))))))</f>
        <v>0</v>
      </c>
    </row>
    <row r="868" spans="9:10" x14ac:dyDescent="0.25">
      <c r="I868">
        <f>IF('Prop Drill Pipe Inp Report'!Z875="X",1,IF('Prop Drill Pipe Inp Report'!AA875="X",1,IF('Prop Drill Pipe Inp Report'!AB875="X",1,IF('Prop Drill Pipe Inp Report'!AC875="X",1,IF('Prop Drill Pipe Inp Report'!AD875="X",1,IF('Prop Drill Pipe Inp Report'!AE875="X",1,IF('Prop Drill Pipe Inp Report'!AF875="X",1,IF('Prop Drill Pipe Inp Report'!AG875="X",1,IF('Prop Drill Pipe Inp Report'!AH875="X",1,IF('Prop Drill Pipe Inp Report'!AI875="X",1,IF('Prop Drill Pipe Inp Report'!AJ875="X",1,IF('Prop Drill Pipe Inp Report'!AK875="X",1,IF('Prop Drill Pipe Inp Report'!AL875="X",1,IF('Prop Drill Pipe Inp Report'!AM875="X",1,IF('Prop Drill Pipe Inp Report'!AN875="X",1,IF('Prop Drill Pipe Inp Report'!AO875="X",1,IF('Prop Drill Pipe Inp Report'!AP875="X",1,0)))))))))))))))))</f>
        <v>0</v>
      </c>
      <c r="J868">
        <f>IF('Prop Drill Pipe Inp Report'!AU875="X",1,IF('Prop Drill Pipe Inp Report'!AV875="X",1,IF('Prop Drill Pipe Inp Report'!AW875="X",1,IF('Prop Drill Pipe Inp Report'!AX875="X",1,IF('Prop Drill Pipe Inp Report'!AY875="X",1,IF('Prop Drill Pipe Inp Report'!AZ875="X",1,IF('Prop Drill Pipe Inp Report'!BA875="X",1,IF('Prop Drill Pipe Inp Report'!BB875="X",1,IF('Prop Drill Pipe Inp Report'!BC875="X",1,IF('Prop Drill Pipe Inp Report'!BD875="X",1,IF('Prop Drill Pipe Inp Report'!BE875="X",1,0)))))))))))</f>
        <v>0</v>
      </c>
    </row>
    <row r="869" spans="9:10" x14ac:dyDescent="0.25">
      <c r="I869">
        <f>IF('Prop Drill Pipe Inp Report'!Z876="X",1,IF('Prop Drill Pipe Inp Report'!AA876="X",1,IF('Prop Drill Pipe Inp Report'!AB876="X",1,IF('Prop Drill Pipe Inp Report'!AC876="X",1,IF('Prop Drill Pipe Inp Report'!AD876="X",1,IF('Prop Drill Pipe Inp Report'!AE876="X",1,IF('Prop Drill Pipe Inp Report'!AF876="X",1,IF('Prop Drill Pipe Inp Report'!AG876="X",1,IF('Prop Drill Pipe Inp Report'!AH876="X",1,IF('Prop Drill Pipe Inp Report'!AI876="X",1,IF('Prop Drill Pipe Inp Report'!AJ876="X",1,IF('Prop Drill Pipe Inp Report'!AK876="X",1,IF('Prop Drill Pipe Inp Report'!AL876="X",1,IF('Prop Drill Pipe Inp Report'!AM876="X",1,IF('Prop Drill Pipe Inp Report'!AN876="X",1,IF('Prop Drill Pipe Inp Report'!AO876="X",1,IF('Prop Drill Pipe Inp Report'!AP876="X",1,0)))))))))))))))))</f>
        <v>0</v>
      </c>
      <c r="J869">
        <f>IF('Prop Drill Pipe Inp Report'!AU876="X",1,IF('Prop Drill Pipe Inp Report'!AV876="X",1,IF('Prop Drill Pipe Inp Report'!AW876="X",1,IF('Prop Drill Pipe Inp Report'!AX876="X",1,IF('Prop Drill Pipe Inp Report'!AY876="X",1,IF('Prop Drill Pipe Inp Report'!AZ876="X",1,IF('Prop Drill Pipe Inp Report'!BA876="X",1,IF('Prop Drill Pipe Inp Report'!BB876="X",1,IF('Prop Drill Pipe Inp Report'!BC876="X",1,IF('Prop Drill Pipe Inp Report'!BD876="X",1,IF('Prop Drill Pipe Inp Report'!BE876="X",1,0)))))))))))</f>
        <v>0</v>
      </c>
    </row>
    <row r="870" spans="9:10" x14ac:dyDescent="0.25">
      <c r="I870">
        <f>IF('Prop Drill Pipe Inp Report'!Z877="X",1,IF('Prop Drill Pipe Inp Report'!AA877="X",1,IF('Prop Drill Pipe Inp Report'!AB877="X",1,IF('Prop Drill Pipe Inp Report'!AC877="X",1,IF('Prop Drill Pipe Inp Report'!AD877="X",1,IF('Prop Drill Pipe Inp Report'!AE877="X",1,IF('Prop Drill Pipe Inp Report'!AF877="X",1,IF('Prop Drill Pipe Inp Report'!AG877="X",1,IF('Prop Drill Pipe Inp Report'!AH877="X",1,IF('Prop Drill Pipe Inp Report'!AI877="X",1,IF('Prop Drill Pipe Inp Report'!AJ877="X",1,IF('Prop Drill Pipe Inp Report'!AK877="X",1,IF('Prop Drill Pipe Inp Report'!AL877="X",1,IF('Prop Drill Pipe Inp Report'!AM877="X",1,IF('Prop Drill Pipe Inp Report'!AN877="X",1,IF('Prop Drill Pipe Inp Report'!AO877="X",1,IF('Prop Drill Pipe Inp Report'!AP877="X",1,0)))))))))))))))))</f>
        <v>0</v>
      </c>
      <c r="J870">
        <f>IF('Prop Drill Pipe Inp Report'!AU877="X",1,IF('Prop Drill Pipe Inp Report'!AV877="X",1,IF('Prop Drill Pipe Inp Report'!AW877="X",1,IF('Prop Drill Pipe Inp Report'!AX877="X",1,IF('Prop Drill Pipe Inp Report'!AY877="X",1,IF('Prop Drill Pipe Inp Report'!AZ877="X",1,IF('Prop Drill Pipe Inp Report'!BA877="X",1,IF('Prop Drill Pipe Inp Report'!BB877="X",1,IF('Prop Drill Pipe Inp Report'!BC877="X",1,IF('Prop Drill Pipe Inp Report'!BD877="X",1,IF('Prop Drill Pipe Inp Report'!BE877="X",1,0)))))))))))</f>
        <v>0</v>
      </c>
    </row>
    <row r="871" spans="9:10" x14ac:dyDescent="0.25">
      <c r="I871">
        <f>IF('Prop Drill Pipe Inp Report'!Z878="X",1,IF('Prop Drill Pipe Inp Report'!AA878="X",1,IF('Prop Drill Pipe Inp Report'!AB878="X",1,IF('Prop Drill Pipe Inp Report'!AC878="X",1,IF('Prop Drill Pipe Inp Report'!AD878="X",1,IF('Prop Drill Pipe Inp Report'!AE878="X",1,IF('Prop Drill Pipe Inp Report'!AF878="X",1,IF('Prop Drill Pipe Inp Report'!AG878="X",1,IF('Prop Drill Pipe Inp Report'!AH878="X",1,IF('Prop Drill Pipe Inp Report'!AI878="X",1,IF('Prop Drill Pipe Inp Report'!AJ878="X",1,IF('Prop Drill Pipe Inp Report'!AK878="X",1,IF('Prop Drill Pipe Inp Report'!AL878="X",1,IF('Prop Drill Pipe Inp Report'!AM878="X",1,IF('Prop Drill Pipe Inp Report'!AN878="X",1,IF('Prop Drill Pipe Inp Report'!AO878="X",1,IF('Prop Drill Pipe Inp Report'!AP878="X",1,0)))))))))))))))))</f>
        <v>0</v>
      </c>
      <c r="J871">
        <f>IF('Prop Drill Pipe Inp Report'!AU878="X",1,IF('Prop Drill Pipe Inp Report'!AV878="X",1,IF('Prop Drill Pipe Inp Report'!AW878="X",1,IF('Prop Drill Pipe Inp Report'!AX878="X",1,IF('Prop Drill Pipe Inp Report'!AY878="X",1,IF('Prop Drill Pipe Inp Report'!AZ878="X",1,IF('Prop Drill Pipe Inp Report'!BA878="X",1,IF('Prop Drill Pipe Inp Report'!BB878="X",1,IF('Prop Drill Pipe Inp Report'!BC878="X",1,IF('Prop Drill Pipe Inp Report'!BD878="X",1,IF('Prop Drill Pipe Inp Report'!BE878="X",1,0)))))))))))</f>
        <v>0</v>
      </c>
    </row>
    <row r="872" spans="9:10" x14ac:dyDescent="0.25">
      <c r="I872">
        <f>IF('Prop Drill Pipe Inp Report'!Z879="X",1,IF('Prop Drill Pipe Inp Report'!AA879="X",1,IF('Prop Drill Pipe Inp Report'!AB879="X",1,IF('Prop Drill Pipe Inp Report'!AC879="X",1,IF('Prop Drill Pipe Inp Report'!AD879="X",1,IF('Prop Drill Pipe Inp Report'!AE879="X",1,IF('Prop Drill Pipe Inp Report'!AF879="X",1,IF('Prop Drill Pipe Inp Report'!AG879="X",1,IF('Prop Drill Pipe Inp Report'!AH879="X",1,IF('Prop Drill Pipe Inp Report'!AI879="X",1,IF('Prop Drill Pipe Inp Report'!AJ879="X",1,IF('Prop Drill Pipe Inp Report'!AK879="X",1,IF('Prop Drill Pipe Inp Report'!AL879="X",1,IF('Prop Drill Pipe Inp Report'!AM879="X",1,IF('Prop Drill Pipe Inp Report'!AN879="X",1,IF('Prop Drill Pipe Inp Report'!AO879="X",1,IF('Prop Drill Pipe Inp Report'!AP879="X",1,0)))))))))))))))))</f>
        <v>0</v>
      </c>
      <c r="J872">
        <f>IF('Prop Drill Pipe Inp Report'!AU879="X",1,IF('Prop Drill Pipe Inp Report'!AV879="X",1,IF('Prop Drill Pipe Inp Report'!AW879="X",1,IF('Prop Drill Pipe Inp Report'!AX879="X",1,IF('Prop Drill Pipe Inp Report'!AY879="X",1,IF('Prop Drill Pipe Inp Report'!AZ879="X",1,IF('Prop Drill Pipe Inp Report'!BA879="X",1,IF('Prop Drill Pipe Inp Report'!BB879="X",1,IF('Prop Drill Pipe Inp Report'!BC879="X",1,IF('Prop Drill Pipe Inp Report'!BD879="X",1,IF('Prop Drill Pipe Inp Report'!BE879="X",1,0)))))))))))</f>
        <v>0</v>
      </c>
    </row>
    <row r="873" spans="9:10" x14ac:dyDescent="0.25">
      <c r="I873">
        <f>IF('Prop Drill Pipe Inp Report'!Z880="X",1,IF('Prop Drill Pipe Inp Report'!AA880="X",1,IF('Prop Drill Pipe Inp Report'!AB880="X",1,IF('Prop Drill Pipe Inp Report'!AC880="X",1,IF('Prop Drill Pipe Inp Report'!AD880="X",1,IF('Prop Drill Pipe Inp Report'!AE880="X",1,IF('Prop Drill Pipe Inp Report'!AF880="X",1,IF('Prop Drill Pipe Inp Report'!AG880="X",1,IF('Prop Drill Pipe Inp Report'!AH880="X",1,IF('Prop Drill Pipe Inp Report'!AI880="X",1,IF('Prop Drill Pipe Inp Report'!AJ880="X",1,IF('Prop Drill Pipe Inp Report'!AK880="X",1,IF('Prop Drill Pipe Inp Report'!AL880="X",1,IF('Prop Drill Pipe Inp Report'!AM880="X",1,IF('Prop Drill Pipe Inp Report'!AN880="X",1,IF('Prop Drill Pipe Inp Report'!AO880="X",1,IF('Prop Drill Pipe Inp Report'!AP880="X",1,0)))))))))))))))))</f>
        <v>0</v>
      </c>
      <c r="J873">
        <f>IF('Prop Drill Pipe Inp Report'!AU880="X",1,IF('Prop Drill Pipe Inp Report'!AV880="X",1,IF('Prop Drill Pipe Inp Report'!AW880="X",1,IF('Prop Drill Pipe Inp Report'!AX880="X",1,IF('Prop Drill Pipe Inp Report'!AY880="X",1,IF('Prop Drill Pipe Inp Report'!AZ880="X",1,IF('Prop Drill Pipe Inp Report'!BA880="X",1,IF('Prop Drill Pipe Inp Report'!BB880="X",1,IF('Prop Drill Pipe Inp Report'!BC880="X",1,IF('Prop Drill Pipe Inp Report'!BD880="X",1,IF('Prop Drill Pipe Inp Report'!BE880="X",1,0)))))))))))</f>
        <v>0</v>
      </c>
    </row>
    <row r="874" spans="9:10" x14ac:dyDescent="0.25">
      <c r="I874">
        <f>IF('Prop Drill Pipe Inp Report'!Z881="X",1,IF('Prop Drill Pipe Inp Report'!AA881="X",1,IF('Prop Drill Pipe Inp Report'!AB881="X",1,IF('Prop Drill Pipe Inp Report'!AC881="X",1,IF('Prop Drill Pipe Inp Report'!AD881="X",1,IF('Prop Drill Pipe Inp Report'!AE881="X",1,IF('Prop Drill Pipe Inp Report'!AF881="X",1,IF('Prop Drill Pipe Inp Report'!AG881="X",1,IF('Prop Drill Pipe Inp Report'!AH881="X",1,IF('Prop Drill Pipe Inp Report'!AI881="X",1,IF('Prop Drill Pipe Inp Report'!AJ881="X",1,IF('Prop Drill Pipe Inp Report'!AK881="X",1,IF('Prop Drill Pipe Inp Report'!AL881="X",1,IF('Prop Drill Pipe Inp Report'!AM881="X",1,IF('Prop Drill Pipe Inp Report'!AN881="X",1,IF('Prop Drill Pipe Inp Report'!AO881="X",1,IF('Prop Drill Pipe Inp Report'!AP881="X",1,0)))))))))))))))))</f>
        <v>0</v>
      </c>
      <c r="J874">
        <f>IF('Prop Drill Pipe Inp Report'!AU881="X",1,IF('Prop Drill Pipe Inp Report'!AV881="X",1,IF('Prop Drill Pipe Inp Report'!AW881="X",1,IF('Prop Drill Pipe Inp Report'!AX881="X",1,IF('Prop Drill Pipe Inp Report'!AY881="X",1,IF('Prop Drill Pipe Inp Report'!AZ881="X",1,IF('Prop Drill Pipe Inp Report'!BA881="X",1,IF('Prop Drill Pipe Inp Report'!BB881="X",1,IF('Prop Drill Pipe Inp Report'!BC881="X",1,IF('Prop Drill Pipe Inp Report'!BD881="X",1,IF('Prop Drill Pipe Inp Report'!BE881="X",1,0)))))))))))</f>
        <v>0</v>
      </c>
    </row>
    <row r="875" spans="9:10" x14ac:dyDescent="0.25">
      <c r="I875">
        <f>IF('Prop Drill Pipe Inp Report'!Z882="X",1,IF('Prop Drill Pipe Inp Report'!AA882="X",1,IF('Prop Drill Pipe Inp Report'!AB882="X",1,IF('Prop Drill Pipe Inp Report'!AC882="X",1,IF('Prop Drill Pipe Inp Report'!AD882="X",1,IF('Prop Drill Pipe Inp Report'!AE882="X",1,IF('Prop Drill Pipe Inp Report'!AF882="X",1,IF('Prop Drill Pipe Inp Report'!AG882="X",1,IF('Prop Drill Pipe Inp Report'!AH882="X",1,IF('Prop Drill Pipe Inp Report'!AI882="X",1,IF('Prop Drill Pipe Inp Report'!AJ882="X",1,IF('Prop Drill Pipe Inp Report'!AK882="X",1,IF('Prop Drill Pipe Inp Report'!AL882="X",1,IF('Prop Drill Pipe Inp Report'!AM882="X",1,IF('Prop Drill Pipe Inp Report'!AN882="X",1,IF('Prop Drill Pipe Inp Report'!AO882="X",1,IF('Prop Drill Pipe Inp Report'!AP882="X",1,0)))))))))))))))))</f>
        <v>0</v>
      </c>
      <c r="J875">
        <f>IF('Prop Drill Pipe Inp Report'!AU882="X",1,IF('Prop Drill Pipe Inp Report'!AV882="X",1,IF('Prop Drill Pipe Inp Report'!AW882="X",1,IF('Prop Drill Pipe Inp Report'!AX882="X",1,IF('Prop Drill Pipe Inp Report'!AY882="X",1,IF('Prop Drill Pipe Inp Report'!AZ882="X",1,IF('Prop Drill Pipe Inp Report'!BA882="X",1,IF('Prop Drill Pipe Inp Report'!BB882="X",1,IF('Prop Drill Pipe Inp Report'!BC882="X",1,IF('Prop Drill Pipe Inp Report'!BD882="X",1,IF('Prop Drill Pipe Inp Report'!BE882="X",1,0)))))))))))</f>
        <v>0</v>
      </c>
    </row>
    <row r="876" spans="9:10" x14ac:dyDescent="0.25">
      <c r="I876">
        <f>IF('Prop Drill Pipe Inp Report'!Z883="X",1,IF('Prop Drill Pipe Inp Report'!AA883="X",1,IF('Prop Drill Pipe Inp Report'!AB883="X",1,IF('Prop Drill Pipe Inp Report'!AC883="X",1,IF('Prop Drill Pipe Inp Report'!AD883="X",1,IF('Prop Drill Pipe Inp Report'!AE883="X",1,IF('Prop Drill Pipe Inp Report'!AF883="X",1,IF('Prop Drill Pipe Inp Report'!AG883="X",1,IF('Prop Drill Pipe Inp Report'!AH883="X",1,IF('Prop Drill Pipe Inp Report'!AI883="X",1,IF('Prop Drill Pipe Inp Report'!AJ883="X",1,IF('Prop Drill Pipe Inp Report'!AK883="X",1,IF('Prop Drill Pipe Inp Report'!AL883="X",1,IF('Prop Drill Pipe Inp Report'!AM883="X",1,IF('Prop Drill Pipe Inp Report'!AN883="X",1,IF('Prop Drill Pipe Inp Report'!AO883="X",1,IF('Prop Drill Pipe Inp Report'!AP883="X",1,0)))))))))))))))))</f>
        <v>0</v>
      </c>
      <c r="J876">
        <f>IF('Prop Drill Pipe Inp Report'!AU883="X",1,IF('Prop Drill Pipe Inp Report'!AV883="X",1,IF('Prop Drill Pipe Inp Report'!AW883="X",1,IF('Prop Drill Pipe Inp Report'!AX883="X",1,IF('Prop Drill Pipe Inp Report'!AY883="X",1,IF('Prop Drill Pipe Inp Report'!AZ883="X",1,IF('Prop Drill Pipe Inp Report'!BA883="X",1,IF('Prop Drill Pipe Inp Report'!BB883="X",1,IF('Prop Drill Pipe Inp Report'!BC883="X",1,IF('Prop Drill Pipe Inp Report'!BD883="X",1,IF('Prop Drill Pipe Inp Report'!BE883="X",1,0)))))))))))</f>
        <v>0</v>
      </c>
    </row>
    <row r="877" spans="9:10" x14ac:dyDescent="0.25">
      <c r="I877">
        <f>IF('Prop Drill Pipe Inp Report'!Z884="X",1,IF('Prop Drill Pipe Inp Report'!AA884="X",1,IF('Prop Drill Pipe Inp Report'!AB884="X",1,IF('Prop Drill Pipe Inp Report'!AC884="X",1,IF('Prop Drill Pipe Inp Report'!AD884="X",1,IF('Prop Drill Pipe Inp Report'!AE884="X",1,IF('Prop Drill Pipe Inp Report'!AF884="X",1,IF('Prop Drill Pipe Inp Report'!AG884="X",1,IF('Prop Drill Pipe Inp Report'!AH884="X",1,IF('Prop Drill Pipe Inp Report'!AI884="X",1,IF('Prop Drill Pipe Inp Report'!AJ884="X",1,IF('Prop Drill Pipe Inp Report'!AK884="X",1,IF('Prop Drill Pipe Inp Report'!AL884="X",1,IF('Prop Drill Pipe Inp Report'!AM884="X",1,IF('Prop Drill Pipe Inp Report'!AN884="X",1,IF('Prop Drill Pipe Inp Report'!AO884="X",1,IF('Prop Drill Pipe Inp Report'!AP884="X",1,0)))))))))))))))))</f>
        <v>0</v>
      </c>
      <c r="J877">
        <f>IF('Prop Drill Pipe Inp Report'!AU884="X",1,IF('Prop Drill Pipe Inp Report'!AV884="X",1,IF('Prop Drill Pipe Inp Report'!AW884="X",1,IF('Prop Drill Pipe Inp Report'!AX884="X",1,IF('Prop Drill Pipe Inp Report'!AY884="X",1,IF('Prop Drill Pipe Inp Report'!AZ884="X",1,IF('Prop Drill Pipe Inp Report'!BA884="X",1,IF('Prop Drill Pipe Inp Report'!BB884="X",1,IF('Prop Drill Pipe Inp Report'!BC884="X",1,IF('Prop Drill Pipe Inp Report'!BD884="X",1,IF('Prop Drill Pipe Inp Report'!BE884="X",1,0)))))))))))</f>
        <v>0</v>
      </c>
    </row>
    <row r="878" spans="9:10" x14ac:dyDescent="0.25">
      <c r="I878">
        <f>IF('Prop Drill Pipe Inp Report'!Z885="X",1,IF('Prop Drill Pipe Inp Report'!AA885="X",1,IF('Prop Drill Pipe Inp Report'!AB885="X",1,IF('Prop Drill Pipe Inp Report'!AC885="X",1,IF('Prop Drill Pipe Inp Report'!AD885="X",1,IF('Prop Drill Pipe Inp Report'!AE885="X",1,IF('Prop Drill Pipe Inp Report'!AF885="X",1,IF('Prop Drill Pipe Inp Report'!AG885="X",1,IF('Prop Drill Pipe Inp Report'!AH885="X",1,IF('Prop Drill Pipe Inp Report'!AI885="X",1,IF('Prop Drill Pipe Inp Report'!AJ885="X",1,IF('Prop Drill Pipe Inp Report'!AK885="X",1,IF('Prop Drill Pipe Inp Report'!AL885="X",1,IF('Prop Drill Pipe Inp Report'!AM885="X",1,IF('Prop Drill Pipe Inp Report'!AN885="X",1,IF('Prop Drill Pipe Inp Report'!AO885="X",1,IF('Prop Drill Pipe Inp Report'!AP885="X",1,0)))))))))))))))))</f>
        <v>0</v>
      </c>
      <c r="J878">
        <f>IF('Prop Drill Pipe Inp Report'!AU885="X",1,IF('Prop Drill Pipe Inp Report'!AV885="X",1,IF('Prop Drill Pipe Inp Report'!AW885="X",1,IF('Prop Drill Pipe Inp Report'!AX885="X",1,IF('Prop Drill Pipe Inp Report'!AY885="X",1,IF('Prop Drill Pipe Inp Report'!AZ885="X",1,IF('Prop Drill Pipe Inp Report'!BA885="X",1,IF('Prop Drill Pipe Inp Report'!BB885="X",1,IF('Prop Drill Pipe Inp Report'!BC885="X",1,IF('Prop Drill Pipe Inp Report'!BD885="X",1,IF('Prop Drill Pipe Inp Report'!BE885="X",1,0)))))))))))</f>
        <v>0</v>
      </c>
    </row>
    <row r="879" spans="9:10" x14ac:dyDescent="0.25">
      <c r="I879">
        <f>IF('Prop Drill Pipe Inp Report'!Z886="X",1,IF('Prop Drill Pipe Inp Report'!AA886="X",1,IF('Prop Drill Pipe Inp Report'!AB886="X",1,IF('Prop Drill Pipe Inp Report'!AC886="X",1,IF('Prop Drill Pipe Inp Report'!AD886="X",1,IF('Prop Drill Pipe Inp Report'!AE886="X",1,IF('Prop Drill Pipe Inp Report'!AF886="X",1,IF('Prop Drill Pipe Inp Report'!AG886="X",1,IF('Prop Drill Pipe Inp Report'!AH886="X",1,IF('Prop Drill Pipe Inp Report'!AI886="X",1,IF('Prop Drill Pipe Inp Report'!AJ886="X",1,IF('Prop Drill Pipe Inp Report'!AK886="X",1,IF('Prop Drill Pipe Inp Report'!AL886="X",1,IF('Prop Drill Pipe Inp Report'!AM886="X",1,IF('Prop Drill Pipe Inp Report'!AN886="X",1,IF('Prop Drill Pipe Inp Report'!AO886="X",1,IF('Prop Drill Pipe Inp Report'!AP886="X",1,0)))))))))))))))))</f>
        <v>0</v>
      </c>
      <c r="J879">
        <f>IF('Prop Drill Pipe Inp Report'!AU886="X",1,IF('Prop Drill Pipe Inp Report'!AV886="X",1,IF('Prop Drill Pipe Inp Report'!AW886="X",1,IF('Prop Drill Pipe Inp Report'!AX886="X",1,IF('Prop Drill Pipe Inp Report'!AY886="X",1,IF('Prop Drill Pipe Inp Report'!AZ886="X",1,IF('Prop Drill Pipe Inp Report'!BA886="X",1,IF('Prop Drill Pipe Inp Report'!BB886="X",1,IF('Prop Drill Pipe Inp Report'!BC886="X",1,IF('Prop Drill Pipe Inp Report'!BD886="X",1,IF('Prop Drill Pipe Inp Report'!BE886="X",1,0)))))))))))</f>
        <v>0</v>
      </c>
    </row>
    <row r="880" spans="9:10" x14ac:dyDescent="0.25">
      <c r="I880">
        <f>IF('Prop Drill Pipe Inp Report'!Z887="X",1,IF('Prop Drill Pipe Inp Report'!AA887="X",1,IF('Prop Drill Pipe Inp Report'!AB887="X",1,IF('Prop Drill Pipe Inp Report'!AC887="X",1,IF('Prop Drill Pipe Inp Report'!AD887="X",1,IF('Prop Drill Pipe Inp Report'!AE887="X",1,IF('Prop Drill Pipe Inp Report'!AF887="X",1,IF('Prop Drill Pipe Inp Report'!AG887="X",1,IF('Prop Drill Pipe Inp Report'!AH887="X",1,IF('Prop Drill Pipe Inp Report'!AI887="X",1,IF('Prop Drill Pipe Inp Report'!AJ887="X",1,IF('Prop Drill Pipe Inp Report'!AK887="X",1,IF('Prop Drill Pipe Inp Report'!AL887="X",1,IF('Prop Drill Pipe Inp Report'!AM887="X",1,IF('Prop Drill Pipe Inp Report'!AN887="X",1,IF('Prop Drill Pipe Inp Report'!AO887="X",1,IF('Prop Drill Pipe Inp Report'!AP887="X",1,0)))))))))))))))))</f>
        <v>0</v>
      </c>
      <c r="J880">
        <f>IF('Prop Drill Pipe Inp Report'!AU887="X",1,IF('Prop Drill Pipe Inp Report'!AV887="X",1,IF('Prop Drill Pipe Inp Report'!AW887="X",1,IF('Prop Drill Pipe Inp Report'!AX887="X",1,IF('Prop Drill Pipe Inp Report'!AY887="X",1,IF('Prop Drill Pipe Inp Report'!AZ887="X",1,IF('Prop Drill Pipe Inp Report'!BA887="X",1,IF('Prop Drill Pipe Inp Report'!BB887="X",1,IF('Prop Drill Pipe Inp Report'!BC887="X",1,IF('Prop Drill Pipe Inp Report'!BD887="X",1,IF('Prop Drill Pipe Inp Report'!BE887="X",1,0)))))))))))</f>
        <v>0</v>
      </c>
    </row>
    <row r="881" spans="9:10" x14ac:dyDescent="0.25">
      <c r="I881">
        <f>IF('Prop Drill Pipe Inp Report'!Z888="X",1,IF('Prop Drill Pipe Inp Report'!AA888="X",1,IF('Prop Drill Pipe Inp Report'!AB888="X",1,IF('Prop Drill Pipe Inp Report'!AC888="X",1,IF('Prop Drill Pipe Inp Report'!AD888="X",1,IF('Prop Drill Pipe Inp Report'!AE888="X",1,IF('Prop Drill Pipe Inp Report'!AF888="X",1,IF('Prop Drill Pipe Inp Report'!AG888="X",1,IF('Prop Drill Pipe Inp Report'!AH888="X",1,IF('Prop Drill Pipe Inp Report'!AI888="X",1,IF('Prop Drill Pipe Inp Report'!AJ888="X",1,IF('Prop Drill Pipe Inp Report'!AK888="X",1,IF('Prop Drill Pipe Inp Report'!AL888="X",1,IF('Prop Drill Pipe Inp Report'!AM888="X",1,IF('Prop Drill Pipe Inp Report'!AN888="X",1,IF('Prop Drill Pipe Inp Report'!AO888="X",1,IF('Prop Drill Pipe Inp Report'!AP888="X",1,0)))))))))))))))))</f>
        <v>0</v>
      </c>
      <c r="J881">
        <f>IF('Prop Drill Pipe Inp Report'!AU888="X",1,IF('Prop Drill Pipe Inp Report'!AV888="X",1,IF('Prop Drill Pipe Inp Report'!AW888="X",1,IF('Prop Drill Pipe Inp Report'!AX888="X",1,IF('Prop Drill Pipe Inp Report'!AY888="X",1,IF('Prop Drill Pipe Inp Report'!AZ888="X",1,IF('Prop Drill Pipe Inp Report'!BA888="X",1,IF('Prop Drill Pipe Inp Report'!BB888="X",1,IF('Prop Drill Pipe Inp Report'!BC888="X",1,IF('Prop Drill Pipe Inp Report'!BD888="X",1,IF('Prop Drill Pipe Inp Report'!BE888="X",1,0)))))))))))</f>
        <v>0</v>
      </c>
    </row>
    <row r="882" spans="9:10" x14ac:dyDescent="0.25">
      <c r="I882">
        <f>IF('Prop Drill Pipe Inp Report'!Z889="X",1,IF('Prop Drill Pipe Inp Report'!AA889="X",1,IF('Prop Drill Pipe Inp Report'!AB889="X",1,IF('Prop Drill Pipe Inp Report'!AC889="X",1,IF('Prop Drill Pipe Inp Report'!AD889="X",1,IF('Prop Drill Pipe Inp Report'!AE889="X",1,IF('Prop Drill Pipe Inp Report'!AF889="X",1,IF('Prop Drill Pipe Inp Report'!AG889="X",1,IF('Prop Drill Pipe Inp Report'!AH889="X",1,IF('Prop Drill Pipe Inp Report'!AI889="X",1,IF('Prop Drill Pipe Inp Report'!AJ889="X",1,IF('Prop Drill Pipe Inp Report'!AK889="X",1,IF('Prop Drill Pipe Inp Report'!AL889="X",1,IF('Prop Drill Pipe Inp Report'!AM889="X",1,IF('Prop Drill Pipe Inp Report'!AN889="X",1,IF('Prop Drill Pipe Inp Report'!AO889="X",1,IF('Prop Drill Pipe Inp Report'!AP889="X",1,0)))))))))))))))))</f>
        <v>0</v>
      </c>
      <c r="J882">
        <f>IF('Prop Drill Pipe Inp Report'!AU889="X",1,IF('Prop Drill Pipe Inp Report'!AV889="X",1,IF('Prop Drill Pipe Inp Report'!AW889="X",1,IF('Prop Drill Pipe Inp Report'!AX889="X",1,IF('Prop Drill Pipe Inp Report'!AY889="X",1,IF('Prop Drill Pipe Inp Report'!AZ889="X",1,IF('Prop Drill Pipe Inp Report'!BA889="X",1,IF('Prop Drill Pipe Inp Report'!BB889="X",1,IF('Prop Drill Pipe Inp Report'!BC889="X",1,IF('Prop Drill Pipe Inp Report'!BD889="X",1,IF('Prop Drill Pipe Inp Report'!BE889="X",1,0)))))))))))</f>
        <v>0</v>
      </c>
    </row>
    <row r="883" spans="9:10" x14ac:dyDescent="0.25">
      <c r="I883">
        <f>IF('Prop Drill Pipe Inp Report'!Z890="X",1,IF('Prop Drill Pipe Inp Report'!AA890="X",1,IF('Prop Drill Pipe Inp Report'!AB890="X",1,IF('Prop Drill Pipe Inp Report'!AC890="X",1,IF('Prop Drill Pipe Inp Report'!AD890="X",1,IF('Prop Drill Pipe Inp Report'!AE890="X",1,IF('Prop Drill Pipe Inp Report'!AF890="X",1,IF('Prop Drill Pipe Inp Report'!AG890="X",1,IF('Prop Drill Pipe Inp Report'!AH890="X",1,IF('Prop Drill Pipe Inp Report'!AI890="X",1,IF('Prop Drill Pipe Inp Report'!AJ890="X",1,IF('Prop Drill Pipe Inp Report'!AK890="X",1,IF('Prop Drill Pipe Inp Report'!AL890="X",1,IF('Prop Drill Pipe Inp Report'!AM890="X",1,IF('Prop Drill Pipe Inp Report'!AN890="X",1,IF('Prop Drill Pipe Inp Report'!AO890="X",1,IF('Prop Drill Pipe Inp Report'!AP890="X",1,0)))))))))))))))))</f>
        <v>0</v>
      </c>
      <c r="J883">
        <f>IF('Prop Drill Pipe Inp Report'!AU890="X",1,IF('Prop Drill Pipe Inp Report'!AV890="X",1,IF('Prop Drill Pipe Inp Report'!AW890="X",1,IF('Prop Drill Pipe Inp Report'!AX890="X",1,IF('Prop Drill Pipe Inp Report'!AY890="X",1,IF('Prop Drill Pipe Inp Report'!AZ890="X",1,IF('Prop Drill Pipe Inp Report'!BA890="X",1,IF('Prop Drill Pipe Inp Report'!BB890="X",1,IF('Prop Drill Pipe Inp Report'!BC890="X",1,IF('Prop Drill Pipe Inp Report'!BD890="X",1,IF('Prop Drill Pipe Inp Report'!BE890="X",1,0)))))))))))</f>
        <v>0</v>
      </c>
    </row>
    <row r="884" spans="9:10" x14ac:dyDescent="0.25">
      <c r="I884">
        <f>IF('Prop Drill Pipe Inp Report'!Z891="X",1,IF('Prop Drill Pipe Inp Report'!AA891="X",1,IF('Prop Drill Pipe Inp Report'!AB891="X",1,IF('Prop Drill Pipe Inp Report'!AC891="X",1,IF('Prop Drill Pipe Inp Report'!AD891="X",1,IF('Prop Drill Pipe Inp Report'!AE891="X",1,IF('Prop Drill Pipe Inp Report'!AF891="X",1,IF('Prop Drill Pipe Inp Report'!AG891="X",1,IF('Prop Drill Pipe Inp Report'!AH891="X",1,IF('Prop Drill Pipe Inp Report'!AI891="X",1,IF('Prop Drill Pipe Inp Report'!AJ891="X",1,IF('Prop Drill Pipe Inp Report'!AK891="X",1,IF('Prop Drill Pipe Inp Report'!AL891="X",1,IF('Prop Drill Pipe Inp Report'!AM891="X",1,IF('Prop Drill Pipe Inp Report'!AN891="X",1,IF('Prop Drill Pipe Inp Report'!AO891="X",1,IF('Prop Drill Pipe Inp Report'!AP891="X",1,0)))))))))))))))))</f>
        <v>0</v>
      </c>
      <c r="J884">
        <f>IF('Prop Drill Pipe Inp Report'!AU891="X",1,IF('Prop Drill Pipe Inp Report'!AV891="X",1,IF('Prop Drill Pipe Inp Report'!AW891="X",1,IF('Prop Drill Pipe Inp Report'!AX891="X",1,IF('Prop Drill Pipe Inp Report'!AY891="X",1,IF('Prop Drill Pipe Inp Report'!AZ891="X",1,IF('Prop Drill Pipe Inp Report'!BA891="X",1,IF('Prop Drill Pipe Inp Report'!BB891="X",1,IF('Prop Drill Pipe Inp Report'!BC891="X",1,IF('Prop Drill Pipe Inp Report'!BD891="X",1,IF('Prop Drill Pipe Inp Report'!BE891="X",1,0)))))))))))</f>
        <v>0</v>
      </c>
    </row>
    <row r="885" spans="9:10" x14ac:dyDescent="0.25">
      <c r="I885">
        <f>IF('Prop Drill Pipe Inp Report'!Z892="X",1,IF('Prop Drill Pipe Inp Report'!AA892="X",1,IF('Prop Drill Pipe Inp Report'!AB892="X",1,IF('Prop Drill Pipe Inp Report'!AC892="X",1,IF('Prop Drill Pipe Inp Report'!AD892="X",1,IF('Prop Drill Pipe Inp Report'!AE892="X",1,IF('Prop Drill Pipe Inp Report'!AF892="X",1,IF('Prop Drill Pipe Inp Report'!AG892="X",1,IF('Prop Drill Pipe Inp Report'!AH892="X",1,IF('Prop Drill Pipe Inp Report'!AI892="X",1,IF('Prop Drill Pipe Inp Report'!AJ892="X",1,IF('Prop Drill Pipe Inp Report'!AK892="X",1,IF('Prop Drill Pipe Inp Report'!AL892="X",1,IF('Prop Drill Pipe Inp Report'!AM892="X",1,IF('Prop Drill Pipe Inp Report'!AN892="X",1,IF('Prop Drill Pipe Inp Report'!AO892="X",1,IF('Prop Drill Pipe Inp Report'!AP892="X",1,0)))))))))))))))))</f>
        <v>0</v>
      </c>
      <c r="J885">
        <f>IF('Prop Drill Pipe Inp Report'!AU892="X",1,IF('Prop Drill Pipe Inp Report'!AV892="X",1,IF('Prop Drill Pipe Inp Report'!AW892="X",1,IF('Prop Drill Pipe Inp Report'!AX892="X",1,IF('Prop Drill Pipe Inp Report'!AY892="X",1,IF('Prop Drill Pipe Inp Report'!AZ892="X",1,IF('Prop Drill Pipe Inp Report'!BA892="X",1,IF('Prop Drill Pipe Inp Report'!BB892="X",1,IF('Prop Drill Pipe Inp Report'!BC892="X",1,IF('Prop Drill Pipe Inp Report'!BD892="X",1,IF('Prop Drill Pipe Inp Report'!BE892="X",1,0)))))))))))</f>
        <v>0</v>
      </c>
    </row>
    <row r="886" spans="9:10" x14ac:dyDescent="0.25">
      <c r="I886">
        <f>IF('Prop Drill Pipe Inp Report'!Z893="X",1,IF('Prop Drill Pipe Inp Report'!AA893="X",1,IF('Prop Drill Pipe Inp Report'!AB893="X",1,IF('Prop Drill Pipe Inp Report'!AC893="X",1,IF('Prop Drill Pipe Inp Report'!AD893="X",1,IF('Prop Drill Pipe Inp Report'!AE893="X",1,IF('Prop Drill Pipe Inp Report'!AF893="X",1,IF('Prop Drill Pipe Inp Report'!AG893="X",1,IF('Prop Drill Pipe Inp Report'!AH893="X",1,IF('Prop Drill Pipe Inp Report'!AI893="X",1,IF('Prop Drill Pipe Inp Report'!AJ893="X",1,IF('Prop Drill Pipe Inp Report'!AK893="X",1,IF('Prop Drill Pipe Inp Report'!AL893="X",1,IF('Prop Drill Pipe Inp Report'!AM893="X",1,IF('Prop Drill Pipe Inp Report'!AN893="X",1,IF('Prop Drill Pipe Inp Report'!AO893="X",1,IF('Prop Drill Pipe Inp Report'!AP893="X",1,0)))))))))))))))))</f>
        <v>0</v>
      </c>
      <c r="J886">
        <f>IF('Prop Drill Pipe Inp Report'!AU893="X",1,IF('Prop Drill Pipe Inp Report'!AV893="X",1,IF('Prop Drill Pipe Inp Report'!AW893="X",1,IF('Prop Drill Pipe Inp Report'!AX893="X",1,IF('Prop Drill Pipe Inp Report'!AY893="X",1,IF('Prop Drill Pipe Inp Report'!AZ893="X",1,IF('Prop Drill Pipe Inp Report'!BA893="X",1,IF('Prop Drill Pipe Inp Report'!BB893="X",1,IF('Prop Drill Pipe Inp Report'!BC893="X",1,IF('Prop Drill Pipe Inp Report'!BD893="X",1,IF('Prop Drill Pipe Inp Report'!BE893="X",1,0)))))))))))</f>
        <v>0</v>
      </c>
    </row>
    <row r="887" spans="9:10" x14ac:dyDescent="0.25">
      <c r="I887">
        <f>IF('Prop Drill Pipe Inp Report'!Z894="X",1,IF('Prop Drill Pipe Inp Report'!AA894="X",1,IF('Prop Drill Pipe Inp Report'!AB894="X",1,IF('Prop Drill Pipe Inp Report'!AC894="X",1,IF('Prop Drill Pipe Inp Report'!AD894="X",1,IF('Prop Drill Pipe Inp Report'!AE894="X",1,IF('Prop Drill Pipe Inp Report'!AF894="X",1,IF('Prop Drill Pipe Inp Report'!AG894="X",1,IF('Prop Drill Pipe Inp Report'!AH894="X",1,IF('Prop Drill Pipe Inp Report'!AI894="X",1,IF('Prop Drill Pipe Inp Report'!AJ894="X",1,IF('Prop Drill Pipe Inp Report'!AK894="X",1,IF('Prop Drill Pipe Inp Report'!AL894="X",1,IF('Prop Drill Pipe Inp Report'!AM894="X",1,IF('Prop Drill Pipe Inp Report'!AN894="X",1,IF('Prop Drill Pipe Inp Report'!AO894="X",1,IF('Prop Drill Pipe Inp Report'!AP894="X",1,0)))))))))))))))))</f>
        <v>0</v>
      </c>
      <c r="J887">
        <f>IF('Prop Drill Pipe Inp Report'!AU894="X",1,IF('Prop Drill Pipe Inp Report'!AV894="X",1,IF('Prop Drill Pipe Inp Report'!AW894="X",1,IF('Prop Drill Pipe Inp Report'!AX894="X",1,IF('Prop Drill Pipe Inp Report'!AY894="X",1,IF('Prop Drill Pipe Inp Report'!AZ894="X",1,IF('Prop Drill Pipe Inp Report'!BA894="X",1,IF('Prop Drill Pipe Inp Report'!BB894="X",1,IF('Prop Drill Pipe Inp Report'!BC894="X",1,IF('Prop Drill Pipe Inp Report'!BD894="X",1,IF('Prop Drill Pipe Inp Report'!BE894="X",1,0)))))))))))</f>
        <v>0</v>
      </c>
    </row>
    <row r="888" spans="9:10" x14ac:dyDescent="0.25">
      <c r="I888">
        <f>IF('Prop Drill Pipe Inp Report'!Z895="X",1,IF('Prop Drill Pipe Inp Report'!AA895="X",1,IF('Prop Drill Pipe Inp Report'!AB895="X",1,IF('Prop Drill Pipe Inp Report'!AC895="X",1,IF('Prop Drill Pipe Inp Report'!AD895="X",1,IF('Prop Drill Pipe Inp Report'!AE895="X",1,IF('Prop Drill Pipe Inp Report'!AF895="X",1,IF('Prop Drill Pipe Inp Report'!AG895="X",1,IF('Prop Drill Pipe Inp Report'!AH895="X",1,IF('Prop Drill Pipe Inp Report'!AI895="X",1,IF('Prop Drill Pipe Inp Report'!AJ895="X",1,IF('Prop Drill Pipe Inp Report'!AK895="X",1,IF('Prop Drill Pipe Inp Report'!AL895="X",1,IF('Prop Drill Pipe Inp Report'!AM895="X",1,IF('Prop Drill Pipe Inp Report'!AN895="X",1,IF('Prop Drill Pipe Inp Report'!AO895="X",1,IF('Prop Drill Pipe Inp Report'!AP895="X",1,0)))))))))))))))))</f>
        <v>0</v>
      </c>
      <c r="J888">
        <f>IF('Prop Drill Pipe Inp Report'!AU895="X",1,IF('Prop Drill Pipe Inp Report'!AV895="X",1,IF('Prop Drill Pipe Inp Report'!AW895="X",1,IF('Prop Drill Pipe Inp Report'!AX895="X",1,IF('Prop Drill Pipe Inp Report'!AY895="X",1,IF('Prop Drill Pipe Inp Report'!AZ895="X",1,IF('Prop Drill Pipe Inp Report'!BA895="X",1,IF('Prop Drill Pipe Inp Report'!BB895="X",1,IF('Prop Drill Pipe Inp Report'!BC895="X",1,IF('Prop Drill Pipe Inp Report'!BD895="X",1,IF('Prop Drill Pipe Inp Report'!BE895="X",1,0)))))))))))</f>
        <v>0</v>
      </c>
    </row>
    <row r="889" spans="9:10" x14ac:dyDescent="0.25">
      <c r="I889">
        <f>IF('Prop Drill Pipe Inp Report'!Z896="X",1,IF('Prop Drill Pipe Inp Report'!AA896="X",1,IF('Prop Drill Pipe Inp Report'!AB896="X",1,IF('Prop Drill Pipe Inp Report'!AC896="X",1,IF('Prop Drill Pipe Inp Report'!AD896="X",1,IF('Prop Drill Pipe Inp Report'!AE896="X",1,IF('Prop Drill Pipe Inp Report'!AF896="X",1,IF('Prop Drill Pipe Inp Report'!AG896="X",1,IF('Prop Drill Pipe Inp Report'!AH896="X",1,IF('Prop Drill Pipe Inp Report'!AI896="X",1,IF('Prop Drill Pipe Inp Report'!AJ896="X",1,IF('Prop Drill Pipe Inp Report'!AK896="X",1,IF('Prop Drill Pipe Inp Report'!AL896="X",1,IF('Prop Drill Pipe Inp Report'!AM896="X",1,IF('Prop Drill Pipe Inp Report'!AN896="X",1,IF('Prop Drill Pipe Inp Report'!AO896="X",1,IF('Prop Drill Pipe Inp Report'!AP896="X",1,0)))))))))))))))))</f>
        <v>0</v>
      </c>
      <c r="J889">
        <f>IF('Prop Drill Pipe Inp Report'!AU896="X",1,IF('Prop Drill Pipe Inp Report'!AV896="X",1,IF('Prop Drill Pipe Inp Report'!AW896="X",1,IF('Prop Drill Pipe Inp Report'!AX896="X",1,IF('Prop Drill Pipe Inp Report'!AY896="X",1,IF('Prop Drill Pipe Inp Report'!AZ896="X",1,IF('Prop Drill Pipe Inp Report'!BA896="X",1,IF('Prop Drill Pipe Inp Report'!BB896="X",1,IF('Prop Drill Pipe Inp Report'!BC896="X",1,IF('Prop Drill Pipe Inp Report'!BD896="X",1,IF('Prop Drill Pipe Inp Report'!BE896="X",1,0)))))))))))</f>
        <v>0</v>
      </c>
    </row>
    <row r="890" spans="9:10" x14ac:dyDescent="0.25">
      <c r="I890">
        <f>IF('Prop Drill Pipe Inp Report'!Z897="X",1,IF('Prop Drill Pipe Inp Report'!AA897="X",1,IF('Prop Drill Pipe Inp Report'!AB897="X",1,IF('Prop Drill Pipe Inp Report'!AC897="X",1,IF('Prop Drill Pipe Inp Report'!AD897="X",1,IF('Prop Drill Pipe Inp Report'!AE897="X",1,IF('Prop Drill Pipe Inp Report'!AF897="X",1,IF('Prop Drill Pipe Inp Report'!AG897="X",1,IF('Prop Drill Pipe Inp Report'!AH897="X",1,IF('Prop Drill Pipe Inp Report'!AI897="X",1,IF('Prop Drill Pipe Inp Report'!AJ897="X",1,IF('Prop Drill Pipe Inp Report'!AK897="X",1,IF('Prop Drill Pipe Inp Report'!AL897="X",1,IF('Prop Drill Pipe Inp Report'!AM897="X",1,IF('Prop Drill Pipe Inp Report'!AN897="X",1,IF('Prop Drill Pipe Inp Report'!AO897="X",1,IF('Prop Drill Pipe Inp Report'!AP897="X",1,0)))))))))))))))))</f>
        <v>0</v>
      </c>
      <c r="J890">
        <f>IF('Prop Drill Pipe Inp Report'!AU897="X",1,IF('Prop Drill Pipe Inp Report'!AV897="X",1,IF('Prop Drill Pipe Inp Report'!AW897="X",1,IF('Prop Drill Pipe Inp Report'!AX897="X",1,IF('Prop Drill Pipe Inp Report'!AY897="X",1,IF('Prop Drill Pipe Inp Report'!AZ897="X",1,IF('Prop Drill Pipe Inp Report'!BA897="X",1,IF('Prop Drill Pipe Inp Report'!BB897="X",1,IF('Prop Drill Pipe Inp Report'!BC897="X",1,IF('Prop Drill Pipe Inp Report'!BD897="X",1,IF('Prop Drill Pipe Inp Report'!BE897="X",1,0)))))))))))</f>
        <v>0</v>
      </c>
    </row>
    <row r="891" spans="9:10" x14ac:dyDescent="0.25">
      <c r="I891">
        <f>IF('Prop Drill Pipe Inp Report'!Z898="X",1,IF('Prop Drill Pipe Inp Report'!AA898="X",1,IF('Prop Drill Pipe Inp Report'!AB898="X",1,IF('Prop Drill Pipe Inp Report'!AC898="X",1,IF('Prop Drill Pipe Inp Report'!AD898="X",1,IF('Prop Drill Pipe Inp Report'!AE898="X",1,IF('Prop Drill Pipe Inp Report'!AF898="X",1,IF('Prop Drill Pipe Inp Report'!AG898="X",1,IF('Prop Drill Pipe Inp Report'!AH898="X",1,IF('Prop Drill Pipe Inp Report'!AI898="X",1,IF('Prop Drill Pipe Inp Report'!AJ898="X",1,IF('Prop Drill Pipe Inp Report'!AK898="X",1,IF('Prop Drill Pipe Inp Report'!AL898="X",1,IF('Prop Drill Pipe Inp Report'!AM898="X",1,IF('Prop Drill Pipe Inp Report'!AN898="X",1,IF('Prop Drill Pipe Inp Report'!AO898="X",1,IF('Prop Drill Pipe Inp Report'!AP898="X",1,0)))))))))))))))))</f>
        <v>0</v>
      </c>
      <c r="J891">
        <f>IF('Prop Drill Pipe Inp Report'!AU898="X",1,IF('Prop Drill Pipe Inp Report'!AV898="X",1,IF('Prop Drill Pipe Inp Report'!AW898="X",1,IF('Prop Drill Pipe Inp Report'!AX898="X",1,IF('Prop Drill Pipe Inp Report'!AY898="X",1,IF('Prop Drill Pipe Inp Report'!AZ898="X",1,IF('Prop Drill Pipe Inp Report'!BA898="X",1,IF('Prop Drill Pipe Inp Report'!BB898="X",1,IF('Prop Drill Pipe Inp Report'!BC898="X",1,IF('Prop Drill Pipe Inp Report'!BD898="X",1,IF('Prop Drill Pipe Inp Report'!BE898="X",1,0)))))))))))</f>
        <v>0</v>
      </c>
    </row>
    <row r="892" spans="9:10" x14ac:dyDescent="0.25">
      <c r="I892">
        <f>IF('Prop Drill Pipe Inp Report'!Z899="X",1,IF('Prop Drill Pipe Inp Report'!AA899="X",1,IF('Prop Drill Pipe Inp Report'!AB899="X",1,IF('Prop Drill Pipe Inp Report'!AC899="X",1,IF('Prop Drill Pipe Inp Report'!AD899="X",1,IF('Prop Drill Pipe Inp Report'!AE899="X",1,IF('Prop Drill Pipe Inp Report'!AF899="X",1,IF('Prop Drill Pipe Inp Report'!AG899="X",1,IF('Prop Drill Pipe Inp Report'!AH899="X",1,IF('Prop Drill Pipe Inp Report'!AI899="X",1,IF('Prop Drill Pipe Inp Report'!AJ899="X",1,IF('Prop Drill Pipe Inp Report'!AK899="X",1,IF('Prop Drill Pipe Inp Report'!AL899="X",1,IF('Prop Drill Pipe Inp Report'!AM899="X",1,IF('Prop Drill Pipe Inp Report'!AN899="X",1,IF('Prop Drill Pipe Inp Report'!AO899="X",1,IF('Prop Drill Pipe Inp Report'!AP899="X",1,0)))))))))))))))))</f>
        <v>0</v>
      </c>
      <c r="J892">
        <f>IF('Prop Drill Pipe Inp Report'!AU899="X",1,IF('Prop Drill Pipe Inp Report'!AV899="X",1,IF('Prop Drill Pipe Inp Report'!AW899="X",1,IF('Prop Drill Pipe Inp Report'!AX899="X",1,IF('Prop Drill Pipe Inp Report'!AY899="X",1,IF('Prop Drill Pipe Inp Report'!AZ899="X",1,IF('Prop Drill Pipe Inp Report'!BA899="X",1,IF('Prop Drill Pipe Inp Report'!BB899="X",1,IF('Prop Drill Pipe Inp Report'!BC899="X",1,IF('Prop Drill Pipe Inp Report'!BD899="X",1,IF('Prop Drill Pipe Inp Report'!BE899="X",1,0)))))))))))</f>
        <v>0</v>
      </c>
    </row>
    <row r="893" spans="9:10" x14ac:dyDescent="0.25">
      <c r="I893">
        <f>IF('Prop Drill Pipe Inp Report'!Z900="X",1,IF('Prop Drill Pipe Inp Report'!AA900="X",1,IF('Prop Drill Pipe Inp Report'!AB900="X",1,IF('Prop Drill Pipe Inp Report'!AC900="X",1,IF('Prop Drill Pipe Inp Report'!AD900="X",1,IF('Prop Drill Pipe Inp Report'!AE900="X",1,IF('Prop Drill Pipe Inp Report'!AF900="X",1,IF('Prop Drill Pipe Inp Report'!AG900="X",1,IF('Prop Drill Pipe Inp Report'!AH900="X",1,IF('Prop Drill Pipe Inp Report'!AI900="X",1,IF('Prop Drill Pipe Inp Report'!AJ900="X",1,IF('Prop Drill Pipe Inp Report'!AK900="X",1,IF('Prop Drill Pipe Inp Report'!AL900="X",1,IF('Prop Drill Pipe Inp Report'!AM900="X",1,IF('Prop Drill Pipe Inp Report'!AN900="X",1,IF('Prop Drill Pipe Inp Report'!AO900="X",1,IF('Prop Drill Pipe Inp Report'!AP900="X",1,0)))))))))))))))))</f>
        <v>0</v>
      </c>
      <c r="J893">
        <f>IF('Prop Drill Pipe Inp Report'!AU900="X",1,IF('Prop Drill Pipe Inp Report'!AV900="X",1,IF('Prop Drill Pipe Inp Report'!AW900="X",1,IF('Prop Drill Pipe Inp Report'!AX900="X",1,IF('Prop Drill Pipe Inp Report'!AY900="X",1,IF('Prop Drill Pipe Inp Report'!AZ900="X",1,IF('Prop Drill Pipe Inp Report'!BA900="X",1,IF('Prop Drill Pipe Inp Report'!BB900="X",1,IF('Prop Drill Pipe Inp Report'!BC900="X",1,IF('Prop Drill Pipe Inp Report'!BD900="X",1,IF('Prop Drill Pipe Inp Report'!BE900="X",1,0)))))))))))</f>
        <v>0</v>
      </c>
    </row>
    <row r="894" spans="9:10" x14ac:dyDescent="0.25">
      <c r="I894">
        <f>IF('Prop Drill Pipe Inp Report'!Z901="X",1,IF('Prop Drill Pipe Inp Report'!AA901="X",1,IF('Prop Drill Pipe Inp Report'!AB901="X",1,IF('Prop Drill Pipe Inp Report'!AC901="X",1,IF('Prop Drill Pipe Inp Report'!AD901="X",1,IF('Prop Drill Pipe Inp Report'!AE901="X",1,IF('Prop Drill Pipe Inp Report'!AF901="X",1,IF('Prop Drill Pipe Inp Report'!AG901="X",1,IF('Prop Drill Pipe Inp Report'!AH901="X",1,IF('Prop Drill Pipe Inp Report'!AI901="X",1,IF('Prop Drill Pipe Inp Report'!AJ901="X",1,IF('Prop Drill Pipe Inp Report'!AK901="X",1,IF('Prop Drill Pipe Inp Report'!AL901="X",1,IF('Prop Drill Pipe Inp Report'!AM901="X",1,IF('Prop Drill Pipe Inp Report'!AN901="X",1,IF('Prop Drill Pipe Inp Report'!AO901="X",1,IF('Prop Drill Pipe Inp Report'!AP901="X",1,0)))))))))))))))))</f>
        <v>0</v>
      </c>
      <c r="J894">
        <f>IF('Prop Drill Pipe Inp Report'!AU901="X",1,IF('Prop Drill Pipe Inp Report'!AV901="X",1,IF('Prop Drill Pipe Inp Report'!AW901="X",1,IF('Prop Drill Pipe Inp Report'!AX901="X",1,IF('Prop Drill Pipe Inp Report'!AY901="X",1,IF('Prop Drill Pipe Inp Report'!AZ901="X",1,IF('Prop Drill Pipe Inp Report'!BA901="X",1,IF('Prop Drill Pipe Inp Report'!BB901="X",1,IF('Prop Drill Pipe Inp Report'!BC901="X",1,IF('Prop Drill Pipe Inp Report'!BD901="X",1,IF('Prop Drill Pipe Inp Report'!BE901="X",1,0)))))))))))</f>
        <v>0</v>
      </c>
    </row>
    <row r="895" spans="9:10" x14ac:dyDescent="0.25">
      <c r="I895">
        <f>IF('Prop Drill Pipe Inp Report'!Z902="X",1,IF('Prop Drill Pipe Inp Report'!AA902="X",1,IF('Prop Drill Pipe Inp Report'!AB902="X",1,IF('Prop Drill Pipe Inp Report'!AC902="X",1,IF('Prop Drill Pipe Inp Report'!AD902="X",1,IF('Prop Drill Pipe Inp Report'!AE902="X",1,IF('Prop Drill Pipe Inp Report'!AF902="X",1,IF('Prop Drill Pipe Inp Report'!AG902="X",1,IF('Prop Drill Pipe Inp Report'!AH902="X",1,IF('Prop Drill Pipe Inp Report'!AI902="X",1,IF('Prop Drill Pipe Inp Report'!AJ902="X",1,IF('Prop Drill Pipe Inp Report'!AK902="X",1,IF('Prop Drill Pipe Inp Report'!AL902="X",1,IF('Prop Drill Pipe Inp Report'!AM902="X",1,IF('Prop Drill Pipe Inp Report'!AN902="X",1,IF('Prop Drill Pipe Inp Report'!AO902="X",1,IF('Prop Drill Pipe Inp Report'!AP902="X",1,0)))))))))))))))))</f>
        <v>0</v>
      </c>
      <c r="J895">
        <f>IF('Prop Drill Pipe Inp Report'!AU902="X",1,IF('Prop Drill Pipe Inp Report'!AV902="X",1,IF('Prop Drill Pipe Inp Report'!AW902="X",1,IF('Prop Drill Pipe Inp Report'!AX902="X",1,IF('Prop Drill Pipe Inp Report'!AY902="X",1,IF('Prop Drill Pipe Inp Report'!AZ902="X",1,IF('Prop Drill Pipe Inp Report'!BA902="X",1,IF('Prop Drill Pipe Inp Report'!BB902="X",1,IF('Prop Drill Pipe Inp Report'!BC902="X",1,IF('Prop Drill Pipe Inp Report'!BD902="X",1,IF('Prop Drill Pipe Inp Report'!BE902="X",1,0)))))))))))</f>
        <v>0</v>
      </c>
    </row>
    <row r="896" spans="9:10" x14ac:dyDescent="0.25">
      <c r="I896">
        <f>IF('Prop Drill Pipe Inp Report'!Z903="X",1,IF('Prop Drill Pipe Inp Report'!AA903="X",1,IF('Prop Drill Pipe Inp Report'!AB903="X",1,IF('Prop Drill Pipe Inp Report'!AC903="X",1,IF('Prop Drill Pipe Inp Report'!AD903="X",1,IF('Prop Drill Pipe Inp Report'!AE903="X",1,IF('Prop Drill Pipe Inp Report'!AF903="X",1,IF('Prop Drill Pipe Inp Report'!AG903="X",1,IF('Prop Drill Pipe Inp Report'!AH903="X",1,IF('Prop Drill Pipe Inp Report'!AI903="X",1,IF('Prop Drill Pipe Inp Report'!AJ903="X",1,IF('Prop Drill Pipe Inp Report'!AK903="X",1,IF('Prop Drill Pipe Inp Report'!AL903="X",1,IF('Prop Drill Pipe Inp Report'!AM903="X",1,IF('Prop Drill Pipe Inp Report'!AN903="X",1,IF('Prop Drill Pipe Inp Report'!AO903="X",1,IF('Prop Drill Pipe Inp Report'!AP903="X",1,0)))))))))))))))))</f>
        <v>0</v>
      </c>
      <c r="J896">
        <f>IF('Prop Drill Pipe Inp Report'!AU903="X",1,IF('Prop Drill Pipe Inp Report'!AV903="X",1,IF('Prop Drill Pipe Inp Report'!AW903="X",1,IF('Prop Drill Pipe Inp Report'!AX903="X",1,IF('Prop Drill Pipe Inp Report'!AY903="X",1,IF('Prop Drill Pipe Inp Report'!AZ903="X",1,IF('Prop Drill Pipe Inp Report'!BA903="X",1,IF('Prop Drill Pipe Inp Report'!BB903="X",1,IF('Prop Drill Pipe Inp Report'!BC903="X",1,IF('Prop Drill Pipe Inp Report'!BD903="X",1,IF('Prop Drill Pipe Inp Report'!BE903="X",1,0)))))))))))</f>
        <v>0</v>
      </c>
    </row>
    <row r="897" spans="9:10" x14ac:dyDescent="0.25">
      <c r="I897">
        <f>IF('Prop Drill Pipe Inp Report'!Z904="X",1,IF('Prop Drill Pipe Inp Report'!AA904="X",1,IF('Prop Drill Pipe Inp Report'!AB904="X",1,IF('Prop Drill Pipe Inp Report'!AC904="X",1,IF('Prop Drill Pipe Inp Report'!AD904="X",1,IF('Prop Drill Pipe Inp Report'!AE904="X",1,IF('Prop Drill Pipe Inp Report'!AF904="X",1,IF('Prop Drill Pipe Inp Report'!AG904="X",1,IF('Prop Drill Pipe Inp Report'!AH904="X",1,IF('Prop Drill Pipe Inp Report'!AI904="X",1,IF('Prop Drill Pipe Inp Report'!AJ904="X",1,IF('Prop Drill Pipe Inp Report'!AK904="X",1,IF('Prop Drill Pipe Inp Report'!AL904="X",1,IF('Prop Drill Pipe Inp Report'!AM904="X",1,IF('Prop Drill Pipe Inp Report'!AN904="X",1,IF('Prop Drill Pipe Inp Report'!AO904="X",1,IF('Prop Drill Pipe Inp Report'!AP904="X",1,0)))))))))))))))))</f>
        <v>0</v>
      </c>
      <c r="J897">
        <f>IF('Prop Drill Pipe Inp Report'!AU904="X",1,IF('Prop Drill Pipe Inp Report'!AV904="X",1,IF('Prop Drill Pipe Inp Report'!AW904="X",1,IF('Prop Drill Pipe Inp Report'!AX904="X",1,IF('Prop Drill Pipe Inp Report'!AY904="X",1,IF('Prop Drill Pipe Inp Report'!AZ904="X",1,IF('Prop Drill Pipe Inp Report'!BA904="X",1,IF('Prop Drill Pipe Inp Report'!BB904="X",1,IF('Prop Drill Pipe Inp Report'!BC904="X",1,IF('Prop Drill Pipe Inp Report'!BD904="X",1,IF('Prop Drill Pipe Inp Report'!BE904="X",1,0)))))))))))</f>
        <v>0</v>
      </c>
    </row>
    <row r="898" spans="9:10" x14ac:dyDescent="0.25">
      <c r="I898">
        <f>IF('Prop Drill Pipe Inp Report'!Z905="X",1,IF('Prop Drill Pipe Inp Report'!AA905="X",1,IF('Prop Drill Pipe Inp Report'!AB905="X",1,IF('Prop Drill Pipe Inp Report'!AC905="X",1,IF('Prop Drill Pipe Inp Report'!AD905="X",1,IF('Prop Drill Pipe Inp Report'!AE905="X",1,IF('Prop Drill Pipe Inp Report'!AF905="X",1,IF('Prop Drill Pipe Inp Report'!AG905="X",1,IF('Prop Drill Pipe Inp Report'!AH905="X",1,IF('Prop Drill Pipe Inp Report'!AI905="X",1,IF('Prop Drill Pipe Inp Report'!AJ905="X",1,IF('Prop Drill Pipe Inp Report'!AK905="X",1,IF('Prop Drill Pipe Inp Report'!AL905="X",1,IF('Prop Drill Pipe Inp Report'!AM905="X",1,IF('Prop Drill Pipe Inp Report'!AN905="X",1,IF('Prop Drill Pipe Inp Report'!AO905="X",1,IF('Prop Drill Pipe Inp Report'!AP905="X",1,0)))))))))))))))))</f>
        <v>0</v>
      </c>
      <c r="J898">
        <f>IF('Prop Drill Pipe Inp Report'!AU905="X",1,IF('Prop Drill Pipe Inp Report'!AV905="X",1,IF('Prop Drill Pipe Inp Report'!AW905="X",1,IF('Prop Drill Pipe Inp Report'!AX905="X",1,IF('Prop Drill Pipe Inp Report'!AY905="X",1,IF('Prop Drill Pipe Inp Report'!AZ905="X",1,IF('Prop Drill Pipe Inp Report'!BA905="X",1,IF('Prop Drill Pipe Inp Report'!BB905="X",1,IF('Prop Drill Pipe Inp Report'!BC905="X",1,IF('Prop Drill Pipe Inp Report'!BD905="X",1,IF('Prop Drill Pipe Inp Report'!BE905="X",1,0)))))))))))</f>
        <v>0</v>
      </c>
    </row>
    <row r="899" spans="9:10" x14ac:dyDescent="0.25">
      <c r="I899">
        <f>IF('Prop Drill Pipe Inp Report'!Z906="X",1,IF('Prop Drill Pipe Inp Report'!AA906="X",1,IF('Prop Drill Pipe Inp Report'!AB906="X",1,IF('Prop Drill Pipe Inp Report'!AC906="X",1,IF('Prop Drill Pipe Inp Report'!AD906="X",1,IF('Prop Drill Pipe Inp Report'!AE906="X",1,IF('Prop Drill Pipe Inp Report'!AF906="X",1,IF('Prop Drill Pipe Inp Report'!AG906="X",1,IF('Prop Drill Pipe Inp Report'!AH906="X",1,IF('Prop Drill Pipe Inp Report'!AI906="X",1,IF('Prop Drill Pipe Inp Report'!AJ906="X",1,IF('Prop Drill Pipe Inp Report'!AK906="X",1,IF('Prop Drill Pipe Inp Report'!AL906="X",1,IF('Prop Drill Pipe Inp Report'!AM906="X",1,IF('Prop Drill Pipe Inp Report'!AN906="X",1,IF('Prop Drill Pipe Inp Report'!AO906="X",1,IF('Prop Drill Pipe Inp Report'!AP906="X",1,0)))))))))))))))))</f>
        <v>0</v>
      </c>
      <c r="J899">
        <f>IF('Prop Drill Pipe Inp Report'!AU906="X",1,IF('Prop Drill Pipe Inp Report'!AV906="X",1,IF('Prop Drill Pipe Inp Report'!AW906="X",1,IF('Prop Drill Pipe Inp Report'!AX906="X",1,IF('Prop Drill Pipe Inp Report'!AY906="X",1,IF('Prop Drill Pipe Inp Report'!AZ906="X",1,IF('Prop Drill Pipe Inp Report'!BA906="X",1,IF('Prop Drill Pipe Inp Report'!BB906="X",1,IF('Prop Drill Pipe Inp Report'!BC906="X",1,IF('Prop Drill Pipe Inp Report'!BD906="X",1,IF('Prop Drill Pipe Inp Report'!BE906="X",1,0)))))))))))</f>
        <v>0</v>
      </c>
    </row>
    <row r="900" spans="9:10" x14ac:dyDescent="0.25">
      <c r="I900">
        <f>IF('Prop Drill Pipe Inp Report'!Z907="X",1,IF('Prop Drill Pipe Inp Report'!AA907="X",1,IF('Prop Drill Pipe Inp Report'!AB907="X",1,IF('Prop Drill Pipe Inp Report'!AC907="X",1,IF('Prop Drill Pipe Inp Report'!AD907="X",1,IF('Prop Drill Pipe Inp Report'!AE907="X",1,IF('Prop Drill Pipe Inp Report'!AF907="X",1,IF('Prop Drill Pipe Inp Report'!AG907="X",1,IF('Prop Drill Pipe Inp Report'!AH907="X",1,IF('Prop Drill Pipe Inp Report'!AI907="X",1,IF('Prop Drill Pipe Inp Report'!AJ907="X",1,IF('Prop Drill Pipe Inp Report'!AK907="X",1,IF('Prop Drill Pipe Inp Report'!AL907="X",1,IF('Prop Drill Pipe Inp Report'!AM907="X",1,IF('Prop Drill Pipe Inp Report'!AN907="X",1,IF('Prop Drill Pipe Inp Report'!AO907="X",1,IF('Prop Drill Pipe Inp Report'!AP907="X",1,0)))))))))))))))))</f>
        <v>0</v>
      </c>
      <c r="J900">
        <f>IF('Prop Drill Pipe Inp Report'!AU907="X",1,IF('Prop Drill Pipe Inp Report'!AV907="X",1,IF('Prop Drill Pipe Inp Report'!AW907="X",1,IF('Prop Drill Pipe Inp Report'!AX907="X",1,IF('Prop Drill Pipe Inp Report'!AY907="X",1,IF('Prop Drill Pipe Inp Report'!AZ907="X",1,IF('Prop Drill Pipe Inp Report'!BA907="X",1,IF('Prop Drill Pipe Inp Report'!BB907="X",1,IF('Prop Drill Pipe Inp Report'!BC907="X",1,IF('Prop Drill Pipe Inp Report'!BD907="X",1,IF('Prop Drill Pipe Inp Report'!BE907="X",1,0)))))))))))</f>
        <v>0</v>
      </c>
    </row>
    <row r="901" spans="9:10" x14ac:dyDescent="0.25">
      <c r="I901">
        <f>IF('Prop Drill Pipe Inp Report'!Z908="X",1,IF('Prop Drill Pipe Inp Report'!AA908="X",1,IF('Prop Drill Pipe Inp Report'!AB908="X",1,IF('Prop Drill Pipe Inp Report'!AC908="X",1,IF('Prop Drill Pipe Inp Report'!AD908="X",1,IF('Prop Drill Pipe Inp Report'!AE908="X",1,IF('Prop Drill Pipe Inp Report'!AF908="X",1,IF('Prop Drill Pipe Inp Report'!AG908="X",1,IF('Prop Drill Pipe Inp Report'!AH908="X",1,IF('Prop Drill Pipe Inp Report'!AI908="X",1,IF('Prop Drill Pipe Inp Report'!AJ908="X",1,IF('Prop Drill Pipe Inp Report'!AK908="X",1,IF('Prop Drill Pipe Inp Report'!AL908="X",1,IF('Prop Drill Pipe Inp Report'!AM908="X",1,IF('Prop Drill Pipe Inp Report'!AN908="X",1,IF('Prop Drill Pipe Inp Report'!AO908="X",1,IF('Prop Drill Pipe Inp Report'!AP908="X",1,0)))))))))))))))))</f>
        <v>0</v>
      </c>
      <c r="J901">
        <f>IF('Prop Drill Pipe Inp Report'!AU908="X",1,IF('Prop Drill Pipe Inp Report'!AV908="X",1,IF('Prop Drill Pipe Inp Report'!AW908="X",1,IF('Prop Drill Pipe Inp Report'!AX908="X",1,IF('Prop Drill Pipe Inp Report'!AY908="X",1,IF('Prop Drill Pipe Inp Report'!AZ908="X",1,IF('Prop Drill Pipe Inp Report'!BA908="X",1,IF('Prop Drill Pipe Inp Report'!BB908="X",1,IF('Prop Drill Pipe Inp Report'!BC908="X",1,IF('Prop Drill Pipe Inp Report'!BD908="X",1,IF('Prop Drill Pipe Inp Report'!BE908="X",1,0)))))))))))</f>
        <v>0</v>
      </c>
    </row>
    <row r="902" spans="9:10" x14ac:dyDescent="0.25">
      <c r="I902">
        <f>IF('Prop Drill Pipe Inp Report'!Z909="X",1,IF('Prop Drill Pipe Inp Report'!AA909="X",1,IF('Prop Drill Pipe Inp Report'!AB909="X",1,IF('Prop Drill Pipe Inp Report'!AC909="X",1,IF('Prop Drill Pipe Inp Report'!AD909="X",1,IF('Prop Drill Pipe Inp Report'!AE909="X",1,IF('Prop Drill Pipe Inp Report'!AF909="X",1,IF('Prop Drill Pipe Inp Report'!AG909="X",1,IF('Prop Drill Pipe Inp Report'!AH909="X",1,IF('Prop Drill Pipe Inp Report'!AI909="X",1,IF('Prop Drill Pipe Inp Report'!AJ909="X",1,IF('Prop Drill Pipe Inp Report'!AK909="X",1,IF('Prop Drill Pipe Inp Report'!AL909="X",1,IF('Prop Drill Pipe Inp Report'!AM909="X",1,IF('Prop Drill Pipe Inp Report'!AN909="X",1,IF('Prop Drill Pipe Inp Report'!AO909="X",1,IF('Prop Drill Pipe Inp Report'!AP909="X",1,0)))))))))))))))))</f>
        <v>0</v>
      </c>
      <c r="J902">
        <f>IF('Prop Drill Pipe Inp Report'!AU909="X",1,IF('Prop Drill Pipe Inp Report'!AV909="X",1,IF('Prop Drill Pipe Inp Report'!AW909="X",1,IF('Prop Drill Pipe Inp Report'!AX909="X",1,IF('Prop Drill Pipe Inp Report'!AY909="X",1,IF('Prop Drill Pipe Inp Report'!AZ909="X",1,IF('Prop Drill Pipe Inp Report'!BA909="X",1,IF('Prop Drill Pipe Inp Report'!BB909="X",1,IF('Prop Drill Pipe Inp Report'!BC909="X",1,IF('Prop Drill Pipe Inp Report'!BD909="X",1,IF('Prop Drill Pipe Inp Report'!BE909="X",1,0)))))))))))</f>
        <v>0</v>
      </c>
    </row>
    <row r="903" spans="9:10" x14ac:dyDescent="0.25">
      <c r="I903">
        <f>IF('Prop Drill Pipe Inp Report'!Z910="X",1,IF('Prop Drill Pipe Inp Report'!AA910="X",1,IF('Prop Drill Pipe Inp Report'!AB910="X",1,IF('Prop Drill Pipe Inp Report'!AC910="X",1,IF('Prop Drill Pipe Inp Report'!AD910="X",1,IF('Prop Drill Pipe Inp Report'!AE910="X",1,IF('Prop Drill Pipe Inp Report'!AF910="X",1,IF('Prop Drill Pipe Inp Report'!AG910="X",1,IF('Prop Drill Pipe Inp Report'!AH910="X",1,IF('Prop Drill Pipe Inp Report'!AI910="X",1,IF('Prop Drill Pipe Inp Report'!AJ910="X",1,IF('Prop Drill Pipe Inp Report'!AK910="X",1,IF('Prop Drill Pipe Inp Report'!AL910="X",1,IF('Prop Drill Pipe Inp Report'!AM910="X",1,IF('Prop Drill Pipe Inp Report'!AN910="X",1,IF('Prop Drill Pipe Inp Report'!AO910="X",1,IF('Prop Drill Pipe Inp Report'!AP910="X",1,0)))))))))))))))))</f>
        <v>0</v>
      </c>
      <c r="J903">
        <f>IF('Prop Drill Pipe Inp Report'!AU910="X",1,IF('Prop Drill Pipe Inp Report'!AV910="X",1,IF('Prop Drill Pipe Inp Report'!AW910="X",1,IF('Prop Drill Pipe Inp Report'!AX910="X",1,IF('Prop Drill Pipe Inp Report'!AY910="X",1,IF('Prop Drill Pipe Inp Report'!AZ910="X",1,IF('Prop Drill Pipe Inp Report'!BA910="X",1,IF('Prop Drill Pipe Inp Report'!BB910="X",1,IF('Prop Drill Pipe Inp Report'!BC910="X",1,IF('Prop Drill Pipe Inp Report'!BD910="X",1,IF('Prop Drill Pipe Inp Report'!BE910="X",1,0)))))))))))</f>
        <v>0</v>
      </c>
    </row>
    <row r="904" spans="9:10" x14ac:dyDescent="0.25">
      <c r="I904">
        <f>IF('Prop Drill Pipe Inp Report'!Z911="X",1,IF('Prop Drill Pipe Inp Report'!AA911="X",1,IF('Prop Drill Pipe Inp Report'!AB911="X",1,IF('Prop Drill Pipe Inp Report'!AC911="X",1,IF('Prop Drill Pipe Inp Report'!AD911="X",1,IF('Prop Drill Pipe Inp Report'!AE911="X",1,IF('Prop Drill Pipe Inp Report'!AF911="X",1,IF('Prop Drill Pipe Inp Report'!AG911="X",1,IF('Prop Drill Pipe Inp Report'!AH911="X",1,IF('Prop Drill Pipe Inp Report'!AI911="X",1,IF('Prop Drill Pipe Inp Report'!AJ911="X",1,IF('Prop Drill Pipe Inp Report'!AK911="X",1,IF('Prop Drill Pipe Inp Report'!AL911="X",1,IF('Prop Drill Pipe Inp Report'!AM911="X",1,IF('Prop Drill Pipe Inp Report'!AN911="X",1,IF('Prop Drill Pipe Inp Report'!AO911="X",1,IF('Prop Drill Pipe Inp Report'!AP911="X",1,0)))))))))))))))))</f>
        <v>0</v>
      </c>
      <c r="J904">
        <f>IF('Prop Drill Pipe Inp Report'!AU911="X",1,IF('Prop Drill Pipe Inp Report'!AV911="X",1,IF('Prop Drill Pipe Inp Report'!AW911="X",1,IF('Prop Drill Pipe Inp Report'!AX911="X",1,IF('Prop Drill Pipe Inp Report'!AY911="X",1,IF('Prop Drill Pipe Inp Report'!AZ911="X",1,IF('Prop Drill Pipe Inp Report'!BA911="X",1,IF('Prop Drill Pipe Inp Report'!BB911="X",1,IF('Prop Drill Pipe Inp Report'!BC911="X",1,IF('Prop Drill Pipe Inp Report'!BD911="X",1,IF('Prop Drill Pipe Inp Report'!BE911="X",1,0)))))))))))</f>
        <v>0</v>
      </c>
    </row>
    <row r="905" spans="9:10" x14ac:dyDescent="0.25">
      <c r="I905">
        <f>IF('Prop Drill Pipe Inp Report'!Z912="X",1,IF('Prop Drill Pipe Inp Report'!AA912="X",1,IF('Prop Drill Pipe Inp Report'!AB912="X",1,IF('Prop Drill Pipe Inp Report'!AC912="X",1,IF('Prop Drill Pipe Inp Report'!AD912="X",1,IF('Prop Drill Pipe Inp Report'!AE912="X",1,IF('Prop Drill Pipe Inp Report'!AF912="X",1,IF('Prop Drill Pipe Inp Report'!AG912="X",1,IF('Prop Drill Pipe Inp Report'!AH912="X",1,IF('Prop Drill Pipe Inp Report'!AI912="X",1,IF('Prop Drill Pipe Inp Report'!AJ912="X",1,IF('Prop Drill Pipe Inp Report'!AK912="X",1,IF('Prop Drill Pipe Inp Report'!AL912="X",1,IF('Prop Drill Pipe Inp Report'!AM912="X",1,IF('Prop Drill Pipe Inp Report'!AN912="X",1,IF('Prop Drill Pipe Inp Report'!AO912="X",1,IF('Prop Drill Pipe Inp Report'!AP912="X",1,0)))))))))))))))))</f>
        <v>0</v>
      </c>
      <c r="J905">
        <f>IF('Prop Drill Pipe Inp Report'!AU912="X",1,IF('Prop Drill Pipe Inp Report'!AV912="X",1,IF('Prop Drill Pipe Inp Report'!AW912="X",1,IF('Prop Drill Pipe Inp Report'!AX912="X",1,IF('Prop Drill Pipe Inp Report'!AY912="X",1,IF('Prop Drill Pipe Inp Report'!AZ912="X",1,IF('Prop Drill Pipe Inp Report'!BA912="X",1,IF('Prop Drill Pipe Inp Report'!BB912="X",1,IF('Prop Drill Pipe Inp Report'!BC912="X",1,IF('Prop Drill Pipe Inp Report'!BD912="X",1,IF('Prop Drill Pipe Inp Report'!BE912="X",1,0)))))))))))</f>
        <v>0</v>
      </c>
    </row>
    <row r="906" spans="9:10" x14ac:dyDescent="0.25">
      <c r="I906">
        <f>IF('Prop Drill Pipe Inp Report'!Z913="X",1,IF('Prop Drill Pipe Inp Report'!AA913="X",1,IF('Prop Drill Pipe Inp Report'!AB913="X",1,IF('Prop Drill Pipe Inp Report'!AC913="X",1,IF('Prop Drill Pipe Inp Report'!AD913="X",1,IF('Prop Drill Pipe Inp Report'!AE913="X",1,IF('Prop Drill Pipe Inp Report'!AF913="X",1,IF('Prop Drill Pipe Inp Report'!AG913="X",1,IF('Prop Drill Pipe Inp Report'!AH913="X",1,IF('Prop Drill Pipe Inp Report'!AI913="X",1,IF('Prop Drill Pipe Inp Report'!AJ913="X",1,IF('Prop Drill Pipe Inp Report'!AK913="X",1,IF('Prop Drill Pipe Inp Report'!AL913="X",1,IF('Prop Drill Pipe Inp Report'!AM913="X",1,IF('Prop Drill Pipe Inp Report'!AN913="X",1,IF('Prop Drill Pipe Inp Report'!AO913="X",1,IF('Prop Drill Pipe Inp Report'!AP913="X",1,0)))))))))))))))))</f>
        <v>0</v>
      </c>
      <c r="J906">
        <f>IF('Prop Drill Pipe Inp Report'!AU913="X",1,IF('Prop Drill Pipe Inp Report'!AV913="X",1,IF('Prop Drill Pipe Inp Report'!AW913="X",1,IF('Prop Drill Pipe Inp Report'!AX913="X",1,IF('Prop Drill Pipe Inp Report'!AY913="X",1,IF('Prop Drill Pipe Inp Report'!AZ913="X",1,IF('Prop Drill Pipe Inp Report'!BA913="X",1,IF('Prop Drill Pipe Inp Report'!BB913="X",1,IF('Prop Drill Pipe Inp Report'!BC913="X",1,IF('Prop Drill Pipe Inp Report'!BD913="X",1,IF('Prop Drill Pipe Inp Report'!BE913="X",1,0)))))))))))</f>
        <v>0</v>
      </c>
    </row>
    <row r="907" spans="9:10" x14ac:dyDescent="0.25">
      <c r="I907">
        <f>IF('Prop Drill Pipe Inp Report'!Z914="X",1,IF('Prop Drill Pipe Inp Report'!AA914="X",1,IF('Prop Drill Pipe Inp Report'!AB914="X",1,IF('Prop Drill Pipe Inp Report'!AC914="X",1,IF('Prop Drill Pipe Inp Report'!AD914="X",1,IF('Prop Drill Pipe Inp Report'!AE914="X",1,IF('Prop Drill Pipe Inp Report'!AF914="X",1,IF('Prop Drill Pipe Inp Report'!AG914="X",1,IF('Prop Drill Pipe Inp Report'!AH914="X",1,IF('Prop Drill Pipe Inp Report'!AI914="X",1,IF('Prop Drill Pipe Inp Report'!AJ914="X",1,IF('Prop Drill Pipe Inp Report'!AK914="X",1,IF('Prop Drill Pipe Inp Report'!AL914="X",1,IF('Prop Drill Pipe Inp Report'!AM914="X",1,IF('Prop Drill Pipe Inp Report'!AN914="X",1,IF('Prop Drill Pipe Inp Report'!AO914="X",1,IF('Prop Drill Pipe Inp Report'!AP914="X",1,0)))))))))))))))))</f>
        <v>0</v>
      </c>
      <c r="J907">
        <f>IF('Prop Drill Pipe Inp Report'!AU914="X",1,IF('Prop Drill Pipe Inp Report'!AV914="X",1,IF('Prop Drill Pipe Inp Report'!AW914="X",1,IF('Prop Drill Pipe Inp Report'!AX914="X",1,IF('Prop Drill Pipe Inp Report'!AY914="X",1,IF('Prop Drill Pipe Inp Report'!AZ914="X",1,IF('Prop Drill Pipe Inp Report'!BA914="X",1,IF('Prop Drill Pipe Inp Report'!BB914="X",1,IF('Prop Drill Pipe Inp Report'!BC914="X",1,IF('Prop Drill Pipe Inp Report'!BD914="X",1,IF('Prop Drill Pipe Inp Report'!BE914="X",1,0)))))))))))</f>
        <v>0</v>
      </c>
    </row>
    <row r="908" spans="9:10" x14ac:dyDescent="0.25">
      <c r="I908">
        <f>IF('Prop Drill Pipe Inp Report'!Z915="X",1,IF('Prop Drill Pipe Inp Report'!AA915="X",1,IF('Prop Drill Pipe Inp Report'!AB915="X",1,IF('Prop Drill Pipe Inp Report'!AC915="X",1,IF('Prop Drill Pipe Inp Report'!AD915="X",1,IF('Prop Drill Pipe Inp Report'!AE915="X",1,IF('Prop Drill Pipe Inp Report'!AF915="X",1,IF('Prop Drill Pipe Inp Report'!AG915="X",1,IF('Prop Drill Pipe Inp Report'!AH915="X",1,IF('Prop Drill Pipe Inp Report'!AI915="X",1,IF('Prop Drill Pipe Inp Report'!AJ915="X",1,IF('Prop Drill Pipe Inp Report'!AK915="X",1,IF('Prop Drill Pipe Inp Report'!AL915="X",1,IF('Prop Drill Pipe Inp Report'!AM915="X",1,IF('Prop Drill Pipe Inp Report'!AN915="X",1,IF('Prop Drill Pipe Inp Report'!AO915="X",1,IF('Prop Drill Pipe Inp Report'!AP915="X",1,0)))))))))))))))))</f>
        <v>0</v>
      </c>
      <c r="J908">
        <f>IF('Prop Drill Pipe Inp Report'!AU915="X",1,IF('Prop Drill Pipe Inp Report'!AV915="X",1,IF('Prop Drill Pipe Inp Report'!AW915="X",1,IF('Prop Drill Pipe Inp Report'!AX915="X",1,IF('Prop Drill Pipe Inp Report'!AY915="X",1,IF('Prop Drill Pipe Inp Report'!AZ915="X",1,IF('Prop Drill Pipe Inp Report'!BA915="X",1,IF('Prop Drill Pipe Inp Report'!BB915="X",1,IF('Prop Drill Pipe Inp Report'!BC915="X",1,IF('Prop Drill Pipe Inp Report'!BD915="X",1,IF('Prop Drill Pipe Inp Report'!BE915="X",1,0)))))))))))</f>
        <v>0</v>
      </c>
    </row>
    <row r="909" spans="9:10" x14ac:dyDescent="0.25">
      <c r="I909">
        <f>IF('Prop Drill Pipe Inp Report'!Z916="X",1,IF('Prop Drill Pipe Inp Report'!AA916="X",1,IF('Prop Drill Pipe Inp Report'!AB916="X",1,IF('Prop Drill Pipe Inp Report'!AC916="X",1,IF('Prop Drill Pipe Inp Report'!AD916="X",1,IF('Prop Drill Pipe Inp Report'!AE916="X",1,IF('Prop Drill Pipe Inp Report'!AF916="X",1,IF('Prop Drill Pipe Inp Report'!AG916="X",1,IF('Prop Drill Pipe Inp Report'!AH916="X",1,IF('Prop Drill Pipe Inp Report'!AI916="X",1,IF('Prop Drill Pipe Inp Report'!AJ916="X",1,IF('Prop Drill Pipe Inp Report'!AK916="X",1,IF('Prop Drill Pipe Inp Report'!AL916="X",1,IF('Prop Drill Pipe Inp Report'!AM916="X",1,IF('Prop Drill Pipe Inp Report'!AN916="X",1,IF('Prop Drill Pipe Inp Report'!AO916="X",1,IF('Prop Drill Pipe Inp Report'!AP916="X",1,0)))))))))))))))))</f>
        <v>0</v>
      </c>
      <c r="J909">
        <f>IF('Prop Drill Pipe Inp Report'!AU916="X",1,IF('Prop Drill Pipe Inp Report'!AV916="X",1,IF('Prop Drill Pipe Inp Report'!AW916="X",1,IF('Prop Drill Pipe Inp Report'!AX916="X",1,IF('Prop Drill Pipe Inp Report'!AY916="X",1,IF('Prop Drill Pipe Inp Report'!AZ916="X",1,IF('Prop Drill Pipe Inp Report'!BA916="X",1,IF('Prop Drill Pipe Inp Report'!BB916="X",1,IF('Prop Drill Pipe Inp Report'!BC916="X",1,IF('Prop Drill Pipe Inp Report'!BD916="X",1,IF('Prop Drill Pipe Inp Report'!BE916="X",1,0)))))))))))</f>
        <v>0</v>
      </c>
    </row>
    <row r="910" spans="9:10" x14ac:dyDescent="0.25">
      <c r="I910">
        <f>IF('Prop Drill Pipe Inp Report'!Z917="X",1,IF('Prop Drill Pipe Inp Report'!AA917="X",1,IF('Prop Drill Pipe Inp Report'!AB917="X",1,IF('Prop Drill Pipe Inp Report'!AC917="X",1,IF('Prop Drill Pipe Inp Report'!AD917="X",1,IF('Prop Drill Pipe Inp Report'!AE917="X",1,IF('Prop Drill Pipe Inp Report'!AF917="X",1,IF('Prop Drill Pipe Inp Report'!AG917="X",1,IF('Prop Drill Pipe Inp Report'!AH917="X",1,IF('Prop Drill Pipe Inp Report'!AI917="X",1,IF('Prop Drill Pipe Inp Report'!AJ917="X",1,IF('Prop Drill Pipe Inp Report'!AK917="X",1,IF('Prop Drill Pipe Inp Report'!AL917="X",1,IF('Prop Drill Pipe Inp Report'!AM917="X",1,IF('Prop Drill Pipe Inp Report'!AN917="X",1,IF('Prop Drill Pipe Inp Report'!AO917="X",1,IF('Prop Drill Pipe Inp Report'!AP917="X",1,0)))))))))))))))))</f>
        <v>0</v>
      </c>
      <c r="J910">
        <f>IF('Prop Drill Pipe Inp Report'!AU917="X",1,IF('Prop Drill Pipe Inp Report'!AV917="X",1,IF('Prop Drill Pipe Inp Report'!AW917="X",1,IF('Prop Drill Pipe Inp Report'!AX917="X",1,IF('Prop Drill Pipe Inp Report'!AY917="X",1,IF('Prop Drill Pipe Inp Report'!AZ917="X",1,IF('Prop Drill Pipe Inp Report'!BA917="X",1,IF('Prop Drill Pipe Inp Report'!BB917="X",1,IF('Prop Drill Pipe Inp Report'!BC917="X",1,IF('Prop Drill Pipe Inp Report'!BD917="X",1,IF('Prop Drill Pipe Inp Report'!BE917="X",1,0)))))))))))</f>
        <v>0</v>
      </c>
    </row>
    <row r="911" spans="9:10" x14ac:dyDescent="0.25">
      <c r="I911">
        <f>IF('Prop Drill Pipe Inp Report'!Z918="X",1,IF('Prop Drill Pipe Inp Report'!AA918="X",1,IF('Prop Drill Pipe Inp Report'!AB918="X",1,IF('Prop Drill Pipe Inp Report'!AC918="X",1,IF('Prop Drill Pipe Inp Report'!AD918="X",1,IF('Prop Drill Pipe Inp Report'!AE918="X",1,IF('Prop Drill Pipe Inp Report'!AF918="X",1,IF('Prop Drill Pipe Inp Report'!AG918="X",1,IF('Prop Drill Pipe Inp Report'!AH918="X",1,IF('Prop Drill Pipe Inp Report'!AI918="X",1,IF('Prop Drill Pipe Inp Report'!AJ918="X",1,IF('Prop Drill Pipe Inp Report'!AK918="X",1,IF('Prop Drill Pipe Inp Report'!AL918="X",1,IF('Prop Drill Pipe Inp Report'!AM918="X",1,IF('Prop Drill Pipe Inp Report'!AN918="X",1,IF('Prop Drill Pipe Inp Report'!AO918="X",1,IF('Prop Drill Pipe Inp Report'!AP918="X",1,0)))))))))))))))))</f>
        <v>0</v>
      </c>
      <c r="J911">
        <f>IF('Prop Drill Pipe Inp Report'!AU918="X",1,IF('Prop Drill Pipe Inp Report'!AV918="X",1,IF('Prop Drill Pipe Inp Report'!AW918="X",1,IF('Prop Drill Pipe Inp Report'!AX918="X",1,IF('Prop Drill Pipe Inp Report'!AY918="X",1,IF('Prop Drill Pipe Inp Report'!AZ918="X",1,IF('Prop Drill Pipe Inp Report'!BA918="X",1,IF('Prop Drill Pipe Inp Report'!BB918="X",1,IF('Prop Drill Pipe Inp Report'!BC918="X",1,IF('Prop Drill Pipe Inp Report'!BD918="X",1,IF('Prop Drill Pipe Inp Report'!BE918="X",1,0)))))))))))</f>
        <v>0</v>
      </c>
    </row>
    <row r="912" spans="9:10" x14ac:dyDescent="0.25">
      <c r="I912">
        <f>IF('Prop Drill Pipe Inp Report'!Z919="X",1,IF('Prop Drill Pipe Inp Report'!AA919="X",1,IF('Prop Drill Pipe Inp Report'!AB919="X",1,IF('Prop Drill Pipe Inp Report'!AC919="X",1,IF('Prop Drill Pipe Inp Report'!AD919="X",1,IF('Prop Drill Pipe Inp Report'!AE919="X",1,IF('Prop Drill Pipe Inp Report'!AF919="X",1,IF('Prop Drill Pipe Inp Report'!AG919="X",1,IF('Prop Drill Pipe Inp Report'!AH919="X",1,IF('Prop Drill Pipe Inp Report'!AI919="X",1,IF('Prop Drill Pipe Inp Report'!AJ919="X",1,IF('Prop Drill Pipe Inp Report'!AK919="X",1,IF('Prop Drill Pipe Inp Report'!AL919="X",1,IF('Prop Drill Pipe Inp Report'!AM919="X",1,IF('Prop Drill Pipe Inp Report'!AN919="X",1,IF('Prop Drill Pipe Inp Report'!AO919="X",1,IF('Prop Drill Pipe Inp Report'!AP919="X",1,0)))))))))))))))))</f>
        <v>0</v>
      </c>
      <c r="J912">
        <f>IF('Prop Drill Pipe Inp Report'!AU919="X",1,IF('Prop Drill Pipe Inp Report'!AV919="X",1,IF('Prop Drill Pipe Inp Report'!AW919="X",1,IF('Prop Drill Pipe Inp Report'!AX919="X",1,IF('Prop Drill Pipe Inp Report'!AY919="X",1,IF('Prop Drill Pipe Inp Report'!AZ919="X",1,IF('Prop Drill Pipe Inp Report'!BA919="X",1,IF('Prop Drill Pipe Inp Report'!BB919="X",1,IF('Prop Drill Pipe Inp Report'!BC919="X",1,IF('Prop Drill Pipe Inp Report'!BD919="X",1,IF('Prop Drill Pipe Inp Report'!BE919="X",1,0)))))))))))</f>
        <v>0</v>
      </c>
    </row>
    <row r="913" spans="9:10" x14ac:dyDescent="0.25">
      <c r="I913">
        <f>IF('Prop Drill Pipe Inp Report'!Z920="X",1,IF('Prop Drill Pipe Inp Report'!AA920="X",1,IF('Prop Drill Pipe Inp Report'!AB920="X",1,IF('Prop Drill Pipe Inp Report'!AC920="X",1,IF('Prop Drill Pipe Inp Report'!AD920="X",1,IF('Prop Drill Pipe Inp Report'!AE920="X",1,IF('Prop Drill Pipe Inp Report'!AF920="X",1,IF('Prop Drill Pipe Inp Report'!AG920="X",1,IF('Prop Drill Pipe Inp Report'!AH920="X",1,IF('Prop Drill Pipe Inp Report'!AI920="X",1,IF('Prop Drill Pipe Inp Report'!AJ920="X",1,IF('Prop Drill Pipe Inp Report'!AK920="X",1,IF('Prop Drill Pipe Inp Report'!AL920="X",1,IF('Prop Drill Pipe Inp Report'!AM920="X",1,IF('Prop Drill Pipe Inp Report'!AN920="X",1,IF('Prop Drill Pipe Inp Report'!AO920="X",1,IF('Prop Drill Pipe Inp Report'!AP920="X",1,0)))))))))))))))))</f>
        <v>0</v>
      </c>
      <c r="J913">
        <f>IF('Prop Drill Pipe Inp Report'!AU920="X",1,IF('Prop Drill Pipe Inp Report'!AV920="X",1,IF('Prop Drill Pipe Inp Report'!AW920="X",1,IF('Prop Drill Pipe Inp Report'!AX920="X",1,IF('Prop Drill Pipe Inp Report'!AY920="X",1,IF('Prop Drill Pipe Inp Report'!AZ920="X",1,IF('Prop Drill Pipe Inp Report'!BA920="X",1,IF('Prop Drill Pipe Inp Report'!BB920="X",1,IF('Prop Drill Pipe Inp Report'!BC920="X",1,IF('Prop Drill Pipe Inp Report'!BD920="X",1,IF('Prop Drill Pipe Inp Report'!BE920="X",1,0)))))))))))</f>
        <v>0</v>
      </c>
    </row>
    <row r="914" spans="9:10" x14ac:dyDescent="0.25">
      <c r="I914">
        <f>IF('Prop Drill Pipe Inp Report'!Z921="X",1,IF('Prop Drill Pipe Inp Report'!AA921="X",1,IF('Prop Drill Pipe Inp Report'!AB921="X",1,IF('Prop Drill Pipe Inp Report'!AC921="X",1,IF('Prop Drill Pipe Inp Report'!AD921="X",1,IF('Prop Drill Pipe Inp Report'!AE921="X",1,IF('Prop Drill Pipe Inp Report'!AF921="X",1,IF('Prop Drill Pipe Inp Report'!AG921="X",1,IF('Prop Drill Pipe Inp Report'!AH921="X",1,IF('Prop Drill Pipe Inp Report'!AI921="X",1,IF('Prop Drill Pipe Inp Report'!AJ921="X",1,IF('Prop Drill Pipe Inp Report'!AK921="X",1,IF('Prop Drill Pipe Inp Report'!AL921="X",1,IF('Prop Drill Pipe Inp Report'!AM921="X",1,IF('Prop Drill Pipe Inp Report'!AN921="X",1,IF('Prop Drill Pipe Inp Report'!AO921="X",1,IF('Prop Drill Pipe Inp Report'!AP921="X",1,0)))))))))))))))))</f>
        <v>0</v>
      </c>
      <c r="J914">
        <f>IF('Prop Drill Pipe Inp Report'!AU921="X",1,IF('Prop Drill Pipe Inp Report'!AV921="X",1,IF('Prop Drill Pipe Inp Report'!AW921="X",1,IF('Prop Drill Pipe Inp Report'!AX921="X",1,IF('Prop Drill Pipe Inp Report'!AY921="X",1,IF('Prop Drill Pipe Inp Report'!AZ921="X",1,IF('Prop Drill Pipe Inp Report'!BA921="X",1,IF('Prop Drill Pipe Inp Report'!BB921="X",1,IF('Prop Drill Pipe Inp Report'!BC921="X",1,IF('Prop Drill Pipe Inp Report'!BD921="X",1,IF('Prop Drill Pipe Inp Report'!BE921="X",1,0)))))))))))</f>
        <v>0</v>
      </c>
    </row>
    <row r="915" spans="9:10" x14ac:dyDescent="0.25">
      <c r="I915">
        <f>IF('Prop Drill Pipe Inp Report'!Z922="X",1,IF('Prop Drill Pipe Inp Report'!AA922="X",1,IF('Prop Drill Pipe Inp Report'!AB922="X",1,IF('Prop Drill Pipe Inp Report'!AC922="X",1,IF('Prop Drill Pipe Inp Report'!AD922="X",1,IF('Prop Drill Pipe Inp Report'!AE922="X",1,IF('Prop Drill Pipe Inp Report'!AF922="X",1,IF('Prop Drill Pipe Inp Report'!AG922="X",1,IF('Prop Drill Pipe Inp Report'!AH922="X",1,IF('Prop Drill Pipe Inp Report'!AI922="X",1,IF('Prop Drill Pipe Inp Report'!AJ922="X",1,IF('Prop Drill Pipe Inp Report'!AK922="X",1,IF('Prop Drill Pipe Inp Report'!AL922="X",1,IF('Prop Drill Pipe Inp Report'!AM922="X",1,IF('Prop Drill Pipe Inp Report'!AN922="X",1,IF('Prop Drill Pipe Inp Report'!AO922="X",1,IF('Prop Drill Pipe Inp Report'!AP922="X",1,0)))))))))))))))))</f>
        <v>0</v>
      </c>
      <c r="J915">
        <f>IF('Prop Drill Pipe Inp Report'!AU922="X",1,IF('Prop Drill Pipe Inp Report'!AV922="X",1,IF('Prop Drill Pipe Inp Report'!AW922="X",1,IF('Prop Drill Pipe Inp Report'!AX922="X",1,IF('Prop Drill Pipe Inp Report'!AY922="X",1,IF('Prop Drill Pipe Inp Report'!AZ922="X",1,IF('Prop Drill Pipe Inp Report'!BA922="X",1,IF('Prop Drill Pipe Inp Report'!BB922="X",1,IF('Prop Drill Pipe Inp Report'!BC922="X",1,IF('Prop Drill Pipe Inp Report'!BD922="X",1,IF('Prop Drill Pipe Inp Report'!BE922="X",1,0)))))))))))</f>
        <v>0</v>
      </c>
    </row>
    <row r="916" spans="9:10" x14ac:dyDescent="0.25">
      <c r="I916">
        <f>IF('Prop Drill Pipe Inp Report'!Z923="X",1,IF('Prop Drill Pipe Inp Report'!AA923="X",1,IF('Prop Drill Pipe Inp Report'!AB923="X",1,IF('Prop Drill Pipe Inp Report'!AC923="X",1,IF('Prop Drill Pipe Inp Report'!AD923="X",1,IF('Prop Drill Pipe Inp Report'!AE923="X",1,IF('Prop Drill Pipe Inp Report'!AF923="X",1,IF('Prop Drill Pipe Inp Report'!AG923="X",1,IF('Prop Drill Pipe Inp Report'!AH923="X",1,IF('Prop Drill Pipe Inp Report'!AI923="X",1,IF('Prop Drill Pipe Inp Report'!AJ923="X",1,IF('Prop Drill Pipe Inp Report'!AK923="X",1,IF('Prop Drill Pipe Inp Report'!AL923="X",1,IF('Prop Drill Pipe Inp Report'!AM923="X",1,IF('Prop Drill Pipe Inp Report'!AN923="X",1,IF('Prop Drill Pipe Inp Report'!AO923="X",1,IF('Prop Drill Pipe Inp Report'!AP923="X",1,0)))))))))))))))))</f>
        <v>0</v>
      </c>
      <c r="J916">
        <f>IF('Prop Drill Pipe Inp Report'!AU923="X",1,IF('Prop Drill Pipe Inp Report'!AV923="X",1,IF('Prop Drill Pipe Inp Report'!AW923="X",1,IF('Prop Drill Pipe Inp Report'!AX923="X",1,IF('Prop Drill Pipe Inp Report'!AY923="X",1,IF('Prop Drill Pipe Inp Report'!AZ923="X",1,IF('Prop Drill Pipe Inp Report'!BA923="X",1,IF('Prop Drill Pipe Inp Report'!BB923="X",1,IF('Prop Drill Pipe Inp Report'!BC923="X",1,IF('Prop Drill Pipe Inp Report'!BD923="X",1,IF('Prop Drill Pipe Inp Report'!BE923="X",1,0)))))))))))</f>
        <v>0</v>
      </c>
    </row>
    <row r="917" spans="9:10" x14ac:dyDescent="0.25">
      <c r="I917">
        <f>IF('Prop Drill Pipe Inp Report'!Z924="X",1,IF('Prop Drill Pipe Inp Report'!AA924="X",1,IF('Prop Drill Pipe Inp Report'!AB924="X",1,IF('Prop Drill Pipe Inp Report'!AC924="X",1,IF('Prop Drill Pipe Inp Report'!AD924="X",1,IF('Prop Drill Pipe Inp Report'!AE924="X",1,IF('Prop Drill Pipe Inp Report'!AF924="X",1,IF('Prop Drill Pipe Inp Report'!AG924="X",1,IF('Prop Drill Pipe Inp Report'!AH924="X",1,IF('Prop Drill Pipe Inp Report'!AI924="X",1,IF('Prop Drill Pipe Inp Report'!AJ924="X",1,IF('Prop Drill Pipe Inp Report'!AK924="X",1,IF('Prop Drill Pipe Inp Report'!AL924="X",1,IF('Prop Drill Pipe Inp Report'!AM924="X",1,IF('Prop Drill Pipe Inp Report'!AN924="X",1,IF('Prop Drill Pipe Inp Report'!AO924="X",1,IF('Prop Drill Pipe Inp Report'!AP924="X",1,0)))))))))))))))))</f>
        <v>0</v>
      </c>
      <c r="J917">
        <f>IF('Prop Drill Pipe Inp Report'!AU924="X",1,IF('Prop Drill Pipe Inp Report'!AV924="X",1,IF('Prop Drill Pipe Inp Report'!AW924="X",1,IF('Prop Drill Pipe Inp Report'!AX924="X",1,IF('Prop Drill Pipe Inp Report'!AY924="X",1,IF('Prop Drill Pipe Inp Report'!AZ924="X",1,IF('Prop Drill Pipe Inp Report'!BA924="X",1,IF('Prop Drill Pipe Inp Report'!BB924="X",1,IF('Prop Drill Pipe Inp Report'!BC924="X",1,IF('Prop Drill Pipe Inp Report'!BD924="X",1,IF('Prop Drill Pipe Inp Report'!BE924="X",1,0)))))))))))</f>
        <v>0</v>
      </c>
    </row>
    <row r="918" spans="9:10" x14ac:dyDescent="0.25">
      <c r="I918">
        <f>IF('Prop Drill Pipe Inp Report'!Z925="X",1,IF('Prop Drill Pipe Inp Report'!AA925="X",1,IF('Prop Drill Pipe Inp Report'!AB925="X",1,IF('Prop Drill Pipe Inp Report'!AC925="X",1,IF('Prop Drill Pipe Inp Report'!AD925="X",1,IF('Prop Drill Pipe Inp Report'!AE925="X",1,IF('Prop Drill Pipe Inp Report'!AF925="X",1,IF('Prop Drill Pipe Inp Report'!AG925="X",1,IF('Prop Drill Pipe Inp Report'!AH925="X",1,IF('Prop Drill Pipe Inp Report'!AI925="X",1,IF('Prop Drill Pipe Inp Report'!AJ925="X",1,IF('Prop Drill Pipe Inp Report'!AK925="X",1,IF('Prop Drill Pipe Inp Report'!AL925="X",1,IF('Prop Drill Pipe Inp Report'!AM925="X",1,IF('Prop Drill Pipe Inp Report'!AN925="X",1,IF('Prop Drill Pipe Inp Report'!AO925="X",1,IF('Prop Drill Pipe Inp Report'!AP925="X",1,0)))))))))))))))))</f>
        <v>0</v>
      </c>
      <c r="J918">
        <f>IF('Prop Drill Pipe Inp Report'!AU925="X",1,IF('Prop Drill Pipe Inp Report'!AV925="X",1,IF('Prop Drill Pipe Inp Report'!AW925="X",1,IF('Prop Drill Pipe Inp Report'!AX925="X",1,IF('Prop Drill Pipe Inp Report'!AY925="X",1,IF('Prop Drill Pipe Inp Report'!AZ925="X",1,IF('Prop Drill Pipe Inp Report'!BA925="X",1,IF('Prop Drill Pipe Inp Report'!BB925="X",1,IF('Prop Drill Pipe Inp Report'!BC925="X",1,IF('Prop Drill Pipe Inp Report'!BD925="X",1,IF('Prop Drill Pipe Inp Report'!BE925="X",1,0)))))))))))</f>
        <v>0</v>
      </c>
    </row>
    <row r="919" spans="9:10" x14ac:dyDescent="0.25">
      <c r="I919">
        <f>IF('Prop Drill Pipe Inp Report'!Z926="X",1,IF('Prop Drill Pipe Inp Report'!AA926="X",1,IF('Prop Drill Pipe Inp Report'!AB926="X",1,IF('Prop Drill Pipe Inp Report'!AC926="X",1,IF('Prop Drill Pipe Inp Report'!AD926="X",1,IF('Prop Drill Pipe Inp Report'!AE926="X",1,IF('Prop Drill Pipe Inp Report'!AF926="X",1,IF('Prop Drill Pipe Inp Report'!AG926="X",1,IF('Prop Drill Pipe Inp Report'!AH926="X",1,IF('Prop Drill Pipe Inp Report'!AI926="X",1,IF('Prop Drill Pipe Inp Report'!AJ926="X",1,IF('Prop Drill Pipe Inp Report'!AK926="X",1,IF('Prop Drill Pipe Inp Report'!AL926="X",1,IF('Prop Drill Pipe Inp Report'!AM926="X",1,IF('Prop Drill Pipe Inp Report'!AN926="X",1,IF('Prop Drill Pipe Inp Report'!AO926="X",1,IF('Prop Drill Pipe Inp Report'!AP926="X",1,0)))))))))))))))))</f>
        <v>0</v>
      </c>
      <c r="J919">
        <f>IF('Prop Drill Pipe Inp Report'!AU926="X",1,IF('Prop Drill Pipe Inp Report'!AV926="X",1,IF('Prop Drill Pipe Inp Report'!AW926="X",1,IF('Prop Drill Pipe Inp Report'!AX926="X",1,IF('Prop Drill Pipe Inp Report'!AY926="X",1,IF('Prop Drill Pipe Inp Report'!AZ926="X",1,IF('Prop Drill Pipe Inp Report'!BA926="X",1,IF('Prop Drill Pipe Inp Report'!BB926="X",1,IF('Prop Drill Pipe Inp Report'!BC926="X",1,IF('Prop Drill Pipe Inp Report'!BD926="X",1,IF('Prop Drill Pipe Inp Report'!BE926="X",1,0)))))))))))</f>
        <v>0</v>
      </c>
    </row>
    <row r="920" spans="9:10" x14ac:dyDescent="0.25">
      <c r="I920">
        <f>IF('Prop Drill Pipe Inp Report'!Z927="X",1,IF('Prop Drill Pipe Inp Report'!AA927="X",1,IF('Prop Drill Pipe Inp Report'!AB927="X",1,IF('Prop Drill Pipe Inp Report'!AC927="X",1,IF('Prop Drill Pipe Inp Report'!AD927="X",1,IF('Prop Drill Pipe Inp Report'!AE927="X",1,IF('Prop Drill Pipe Inp Report'!AF927="X",1,IF('Prop Drill Pipe Inp Report'!AG927="X",1,IF('Prop Drill Pipe Inp Report'!AH927="X",1,IF('Prop Drill Pipe Inp Report'!AI927="X",1,IF('Prop Drill Pipe Inp Report'!AJ927="X",1,IF('Prop Drill Pipe Inp Report'!AK927="X",1,IF('Prop Drill Pipe Inp Report'!AL927="X",1,IF('Prop Drill Pipe Inp Report'!AM927="X",1,IF('Prop Drill Pipe Inp Report'!AN927="X",1,IF('Prop Drill Pipe Inp Report'!AO927="X",1,IF('Prop Drill Pipe Inp Report'!AP927="X",1,0)))))))))))))))))</f>
        <v>0</v>
      </c>
      <c r="J920">
        <f>IF('Prop Drill Pipe Inp Report'!AU927="X",1,IF('Prop Drill Pipe Inp Report'!AV927="X",1,IF('Prop Drill Pipe Inp Report'!AW927="X",1,IF('Prop Drill Pipe Inp Report'!AX927="X",1,IF('Prop Drill Pipe Inp Report'!AY927="X",1,IF('Prop Drill Pipe Inp Report'!AZ927="X",1,IF('Prop Drill Pipe Inp Report'!BA927="X",1,IF('Prop Drill Pipe Inp Report'!BB927="X",1,IF('Prop Drill Pipe Inp Report'!BC927="X",1,IF('Prop Drill Pipe Inp Report'!BD927="X",1,IF('Prop Drill Pipe Inp Report'!BE927="X",1,0)))))))))))</f>
        <v>0</v>
      </c>
    </row>
    <row r="921" spans="9:10" x14ac:dyDescent="0.25">
      <c r="I921">
        <f>IF('Prop Drill Pipe Inp Report'!Z928="X",1,IF('Prop Drill Pipe Inp Report'!AA928="X",1,IF('Prop Drill Pipe Inp Report'!AB928="X",1,IF('Prop Drill Pipe Inp Report'!AC928="X",1,IF('Prop Drill Pipe Inp Report'!AD928="X",1,IF('Prop Drill Pipe Inp Report'!AE928="X",1,IF('Prop Drill Pipe Inp Report'!AF928="X",1,IF('Prop Drill Pipe Inp Report'!AG928="X",1,IF('Prop Drill Pipe Inp Report'!AH928="X",1,IF('Prop Drill Pipe Inp Report'!AI928="X",1,IF('Prop Drill Pipe Inp Report'!AJ928="X",1,IF('Prop Drill Pipe Inp Report'!AK928="X",1,IF('Prop Drill Pipe Inp Report'!AL928="X",1,IF('Prop Drill Pipe Inp Report'!AM928="X",1,IF('Prop Drill Pipe Inp Report'!AN928="X",1,IF('Prop Drill Pipe Inp Report'!AO928="X",1,IF('Prop Drill Pipe Inp Report'!AP928="X",1,0)))))))))))))))))</f>
        <v>0</v>
      </c>
      <c r="J921">
        <f>IF('Prop Drill Pipe Inp Report'!AU928="X",1,IF('Prop Drill Pipe Inp Report'!AV928="X",1,IF('Prop Drill Pipe Inp Report'!AW928="X",1,IF('Prop Drill Pipe Inp Report'!AX928="X",1,IF('Prop Drill Pipe Inp Report'!AY928="X",1,IF('Prop Drill Pipe Inp Report'!AZ928="X",1,IF('Prop Drill Pipe Inp Report'!BA928="X",1,IF('Prop Drill Pipe Inp Report'!BB928="X",1,IF('Prop Drill Pipe Inp Report'!BC928="X",1,IF('Prop Drill Pipe Inp Report'!BD928="X",1,IF('Prop Drill Pipe Inp Report'!BE928="X",1,0)))))))))))</f>
        <v>0</v>
      </c>
    </row>
    <row r="922" spans="9:10" x14ac:dyDescent="0.25">
      <c r="I922">
        <f>IF('Prop Drill Pipe Inp Report'!Z929="X",1,IF('Prop Drill Pipe Inp Report'!AA929="X",1,IF('Prop Drill Pipe Inp Report'!AB929="X",1,IF('Prop Drill Pipe Inp Report'!AC929="X",1,IF('Prop Drill Pipe Inp Report'!AD929="X",1,IF('Prop Drill Pipe Inp Report'!AE929="X",1,IF('Prop Drill Pipe Inp Report'!AF929="X",1,IF('Prop Drill Pipe Inp Report'!AG929="X",1,IF('Prop Drill Pipe Inp Report'!AH929="X",1,IF('Prop Drill Pipe Inp Report'!AI929="X",1,IF('Prop Drill Pipe Inp Report'!AJ929="X",1,IF('Prop Drill Pipe Inp Report'!AK929="X",1,IF('Prop Drill Pipe Inp Report'!AL929="X",1,IF('Prop Drill Pipe Inp Report'!AM929="X",1,IF('Prop Drill Pipe Inp Report'!AN929="X",1,IF('Prop Drill Pipe Inp Report'!AO929="X",1,IF('Prop Drill Pipe Inp Report'!AP929="X",1,0)))))))))))))))))</f>
        <v>0</v>
      </c>
      <c r="J922">
        <f>IF('Prop Drill Pipe Inp Report'!AU929="X",1,IF('Prop Drill Pipe Inp Report'!AV929="X",1,IF('Prop Drill Pipe Inp Report'!AW929="X",1,IF('Prop Drill Pipe Inp Report'!AX929="X",1,IF('Prop Drill Pipe Inp Report'!AY929="X",1,IF('Prop Drill Pipe Inp Report'!AZ929="X",1,IF('Prop Drill Pipe Inp Report'!BA929="X",1,IF('Prop Drill Pipe Inp Report'!BB929="X",1,IF('Prop Drill Pipe Inp Report'!BC929="X",1,IF('Prop Drill Pipe Inp Report'!BD929="X",1,IF('Prop Drill Pipe Inp Report'!BE929="X",1,0)))))))))))</f>
        <v>0</v>
      </c>
    </row>
    <row r="923" spans="9:10" x14ac:dyDescent="0.25">
      <c r="I923">
        <f>IF('Prop Drill Pipe Inp Report'!Z930="X",1,IF('Prop Drill Pipe Inp Report'!AA930="X",1,IF('Prop Drill Pipe Inp Report'!AB930="X",1,IF('Prop Drill Pipe Inp Report'!AC930="X",1,IF('Prop Drill Pipe Inp Report'!AD930="X",1,IF('Prop Drill Pipe Inp Report'!AE930="X",1,IF('Prop Drill Pipe Inp Report'!AF930="X",1,IF('Prop Drill Pipe Inp Report'!AG930="X",1,IF('Prop Drill Pipe Inp Report'!AH930="X",1,IF('Prop Drill Pipe Inp Report'!AI930="X",1,IF('Prop Drill Pipe Inp Report'!AJ930="X",1,IF('Prop Drill Pipe Inp Report'!AK930="X",1,IF('Prop Drill Pipe Inp Report'!AL930="X",1,IF('Prop Drill Pipe Inp Report'!AM930="X",1,IF('Prop Drill Pipe Inp Report'!AN930="X",1,IF('Prop Drill Pipe Inp Report'!AO930="X",1,IF('Prop Drill Pipe Inp Report'!AP930="X",1,0)))))))))))))))))</f>
        <v>0</v>
      </c>
      <c r="J923">
        <f>IF('Prop Drill Pipe Inp Report'!AU930="X",1,IF('Prop Drill Pipe Inp Report'!AV930="X",1,IF('Prop Drill Pipe Inp Report'!AW930="X",1,IF('Prop Drill Pipe Inp Report'!AX930="X",1,IF('Prop Drill Pipe Inp Report'!AY930="X",1,IF('Prop Drill Pipe Inp Report'!AZ930="X",1,IF('Prop Drill Pipe Inp Report'!BA930="X",1,IF('Prop Drill Pipe Inp Report'!BB930="X",1,IF('Prop Drill Pipe Inp Report'!BC930="X",1,IF('Prop Drill Pipe Inp Report'!BD930="X",1,IF('Prop Drill Pipe Inp Report'!BE930="X",1,0)))))))))))</f>
        <v>0</v>
      </c>
    </row>
    <row r="924" spans="9:10" x14ac:dyDescent="0.25">
      <c r="I924">
        <f>IF('Prop Drill Pipe Inp Report'!Z931="X",1,IF('Prop Drill Pipe Inp Report'!AA931="X",1,IF('Prop Drill Pipe Inp Report'!AB931="X",1,IF('Prop Drill Pipe Inp Report'!AC931="X",1,IF('Prop Drill Pipe Inp Report'!AD931="X",1,IF('Prop Drill Pipe Inp Report'!AE931="X",1,IF('Prop Drill Pipe Inp Report'!AF931="X",1,IF('Prop Drill Pipe Inp Report'!AG931="X",1,IF('Prop Drill Pipe Inp Report'!AH931="X",1,IF('Prop Drill Pipe Inp Report'!AI931="X",1,IF('Prop Drill Pipe Inp Report'!AJ931="X",1,IF('Prop Drill Pipe Inp Report'!AK931="X",1,IF('Prop Drill Pipe Inp Report'!AL931="X",1,IF('Prop Drill Pipe Inp Report'!AM931="X",1,IF('Prop Drill Pipe Inp Report'!AN931="X",1,IF('Prop Drill Pipe Inp Report'!AO931="X",1,IF('Prop Drill Pipe Inp Report'!AP931="X",1,0)))))))))))))))))</f>
        <v>0</v>
      </c>
      <c r="J924">
        <f>IF('Prop Drill Pipe Inp Report'!AU931="X",1,IF('Prop Drill Pipe Inp Report'!AV931="X",1,IF('Prop Drill Pipe Inp Report'!AW931="X",1,IF('Prop Drill Pipe Inp Report'!AX931="X",1,IF('Prop Drill Pipe Inp Report'!AY931="X",1,IF('Prop Drill Pipe Inp Report'!AZ931="X",1,IF('Prop Drill Pipe Inp Report'!BA931="X",1,IF('Prop Drill Pipe Inp Report'!BB931="X",1,IF('Prop Drill Pipe Inp Report'!BC931="X",1,IF('Prop Drill Pipe Inp Report'!BD931="X",1,IF('Prop Drill Pipe Inp Report'!BE931="X",1,0)))))))))))</f>
        <v>0</v>
      </c>
    </row>
    <row r="925" spans="9:10" x14ac:dyDescent="0.25">
      <c r="I925">
        <f>IF('Prop Drill Pipe Inp Report'!Z932="X",1,IF('Prop Drill Pipe Inp Report'!AA932="X",1,IF('Prop Drill Pipe Inp Report'!AB932="X",1,IF('Prop Drill Pipe Inp Report'!AC932="X",1,IF('Prop Drill Pipe Inp Report'!AD932="X",1,IF('Prop Drill Pipe Inp Report'!AE932="X",1,IF('Prop Drill Pipe Inp Report'!AF932="X",1,IF('Prop Drill Pipe Inp Report'!AG932="X",1,IF('Prop Drill Pipe Inp Report'!AH932="X",1,IF('Prop Drill Pipe Inp Report'!AI932="X",1,IF('Prop Drill Pipe Inp Report'!AJ932="X",1,IF('Prop Drill Pipe Inp Report'!AK932="X",1,IF('Prop Drill Pipe Inp Report'!AL932="X",1,IF('Prop Drill Pipe Inp Report'!AM932="X",1,IF('Prop Drill Pipe Inp Report'!AN932="X",1,IF('Prop Drill Pipe Inp Report'!AO932="X",1,IF('Prop Drill Pipe Inp Report'!AP932="X",1,0)))))))))))))))))</f>
        <v>0</v>
      </c>
      <c r="J925">
        <f>IF('Prop Drill Pipe Inp Report'!AU932="X",1,IF('Prop Drill Pipe Inp Report'!AV932="X",1,IF('Prop Drill Pipe Inp Report'!AW932="X",1,IF('Prop Drill Pipe Inp Report'!AX932="X",1,IF('Prop Drill Pipe Inp Report'!AY932="X",1,IF('Prop Drill Pipe Inp Report'!AZ932="X",1,IF('Prop Drill Pipe Inp Report'!BA932="X",1,IF('Prop Drill Pipe Inp Report'!BB932="X",1,IF('Prop Drill Pipe Inp Report'!BC932="X",1,IF('Prop Drill Pipe Inp Report'!BD932="X",1,IF('Prop Drill Pipe Inp Report'!BE932="X",1,0)))))))))))</f>
        <v>0</v>
      </c>
    </row>
    <row r="926" spans="9:10" x14ac:dyDescent="0.25">
      <c r="I926">
        <f>IF('Prop Drill Pipe Inp Report'!Z933="X",1,IF('Prop Drill Pipe Inp Report'!AA933="X",1,IF('Prop Drill Pipe Inp Report'!AB933="X",1,IF('Prop Drill Pipe Inp Report'!AC933="X",1,IF('Prop Drill Pipe Inp Report'!AD933="X",1,IF('Prop Drill Pipe Inp Report'!AE933="X",1,IF('Prop Drill Pipe Inp Report'!AF933="X",1,IF('Prop Drill Pipe Inp Report'!AG933="X",1,IF('Prop Drill Pipe Inp Report'!AH933="X",1,IF('Prop Drill Pipe Inp Report'!AI933="X",1,IF('Prop Drill Pipe Inp Report'!AJ933="X",1,IF('Prop Drill Pipe Inp Report'!AK933="X",1,IF('Prop Drill Pipe Inp Report'!AL933="X",1,IF('Prop Drill Pipe Inp Report'!AM933="X",1,IF('Prop Drill Pipe Inp Report'!AN933="X",1,IF('Prop Drill Pipe Inp Report'!AO933="X",1,IF('Prop Drill Pipe Inp Report'!AP933="X",1,0)))))))))))))))))</f>
        <v>0</v>
      </c>
      <c r="J926">
        <f>IF('Prop Drill Pipe Inp Report'!AU933="X",1,IF('Prop Drill Pipe Inp Report'!AV933="X",1,IF('Prop Drill Pipe Inp Report'!AW933="X",1,IF('Prop Drill Pipe Inp Report'!AX933="X",1,IF('Prop Drill Pipe Inp Report'!AY933="X",1,IF('Prop Drill Pipe Inp Report'!AZ933="X",1,IF('Prop Drill Pipe Inp Report'!BA933="X",1,IF('Prop Drill Pipe Inp Report'!BB933="X",1,IF('Prop Drill Pipe Inp Report'!BC933="X",1,IF('Prop Drill Pipe Inp Report'!BD933="X",1,IF('Prop Drill Pipe Inp Report'!BE933="X",1,0)))))))))))</f>
        <v>0</v>
      </c>
    </row>
    <row r="927" spans="9:10" x14ac:dyDescent="0.25">
      <c r="I927">
        <f>IF('Prop Drill Pipe Inp Report'!Z934="X",1,IF('Prop Drill Pipe Inp Report'!AA934="X",1,IF('Prop Drill Pipe Inp Report'!AB934="X",1,IF('Prop Drill Pipe Inp Report'!AC934="X",1,IF('Prop Drill Pipe Inp Report'!AD934="X",1,IF('Prop Drill Pipe Inp Report'!AE934="X",1,IF('Prop Drill Pipe Inp Report'!AF934="X",1,IF('Prop Drill Pipe Inp Report'!AG934="X",1,IF('Prop Drill Pipe Inp Report'!AH934="X",1,IF('Prop Drill Pipe Inp Report'!AI934="X",1,IF('Prop Drill Pipe Inp Report'!AJ934="X",1,IF('Prop Drill Pipe Inp Report'!AK934="X",1,IF('Prop Drill Pipe Inp Report'!AL934="X",1,IF('Prop Drill Pipe Inp Report'!AM934="X",1,IF('Prop Drill Pipe Inp Report'!AN934="X",1,IF('Prop Drill Pipe Inp Report'!AO934="X",1,IF('Prop Drill Pipe Inp Report'!AP934="X",1,0)))))))))))))))))</f>
        <v>0</v>
      </c>
      <c r="J927">
        <f>IF('Prop Drill Pipe Inp Report'!AU934="X",1,IF('Prop Drill Pipe Inp Report'!AV934="X",1,IF('Prop Drill Pipe Inp Report'!AW934="X",1,IF('Prop Drill Pipe Inp Report'!AX934="X",1,IF('Prop Drill Pipe Inp Report'!AY934="X",1,IF('Prop Drill Pipe Inp Report'!AZ934="X",1,IF('Prop Drill Pipe Inp Report'!BA934="X",1,IF('Prop Drill Pipe Inp Report'!BB934="X",1,IF('Prop Drill Pipe Inp Report'!BC934="X",1,IF('Prop Drill Pipe Inp Report'!BD934="X",1,IF('Prop Drill Pipe Inp Report'!BE934="X",1,0)))))))))))</f>
        <v>0</v>
      </c>
    </row>
    <row r="928" spans="9:10" x14ac:dyDescent="0.25">
      <c r="I928">
        <f>IF('Prop Drill Pipe Inp Report'!Z935="X",1,IF('Prop Drill Pipe Inp Report'!AA935="X",1,IF('Prop Drill Pipe Inp Report'!AB935="X",1,IF('Prop Drill Pipe Inp Report'!AC935="X",1,IF('Prop Drill Pipe Inp Report'!AD935="X",1,IF('Prop Drill Pipe Inp Report'!AE935="X",1,IF('Prop Drill Pipe Inp Report'!AF935="X",1,IF('Prop Drill Pipe Inp Report'!AG935="X",1,IF('Prop Drill Pipe Inp Report'!AH935="X",1,IF('Prop Drill Pipe Inp Report'!AI935="X",1,IF('Prop Drill Pipe Inp Report'!AJ935="X",1,IF('Prop Drill Pipe Inp Report'!AK935="X",1,IF('Prop Drill Pipe Inp Report'!AL935="X",1,IF('Prop Drill Pipe Inp Report'!AM935="X",1,IF('Prop Drill Pipe Inp Report'!AN935="X",1,IF('Prop Drill Pipe Inp Report'!AO935="X",1,IF('Prop Drill Pipe Inp Report'!AP935="X",1,0)))))))))))))))))</f>
        <v>0</v>
      </c>
      <c r="J928">
        <f>IF('Prop Drill Pipe Inp Report'!AU935="X",1,IF('Prop Drill Pipe Inp Report'!AV935="X",1,IF('Prop Drill Pipe Inp Report'!AW935="X",1,IF('Prop Drill Pipe Inp Report'!AX935="X",1,IF('Prop Drill Pipe Inp Report'!AY935="X",1,IF('Prop Drill Pipe Inp Report'!AZ935="X",1,IF('Prop Drill Pipe Inp Report'!BA935="X",1,IF('Prop Drill Pipe Inp Report'!BB935="X",1,IF('Prop Drill Pipe Inp Report'!BC935="X",1,IF('Prop Drill Pipe Inp Report'!BD935="X",1,IF('Prop Drill Pipe Inp Report'!BE935="X",1,0)))))))))))</f>
        <v>0</v>
      </c>
    </row>
    <row r="929" spans="9:10" x14ac:dyDescent="0.25">
      <c r="I929">
        <f>IF('Prop Drill Pipe Inp Report'!Z936="X",1,IF('Prop Drill Pipe Inp Report'!AA936="X",1,IF('Prop Drill Pipe Inp Report'!AB936="X",1,IF('Prop Drill Pipe Inp Report'!AC936="X",1,IF('Prop Drill Pipe Inp Report'!AD936="X",1,IF('Prop Drill Pipe Inp Report'!AE936="X",1,IF('Prop Drill Pipe Inp Report'!AF936="X",1,IF('Prop Drill Pipe Inp Report'!AG936="X",1,IF('Prop Drill Pipe Inp Report'!AH936="X",1,IF('Prop Drill Pipe Inp Report'!AI936="X",1,IF('Prop Drill Pipe Inp Report'!AJ936="X",1,IF('Prop Drill Pipe Inp Report'!AK936="X",1,IF('Prop Drill Pipe Inp Report'!AL936="X",1,IF('Prop Drill Pipe Inp Report'!AM936="X",1,IF('Prop Drill Pipe Inp Report'!AN936="X",1,IF('Prop Drill Pipe Inp Report'!AO936="X",1,IF('Prop Drill Pipe Inp Report'!AP936="X",1,0)))))))))))))))))</f>
        <v>0</v>
      </c>
      <c r="J929">
        <f>IF('Prop Drill Pipe Inp Report'!AU936="X",1,IF('Prop Drill Pipe Inp Report'!AV936="X",1,IF('Prop Drill Pipe Inp Report'!AW936="X",1,IF('Prop Drill Pipe Inp Report'!AX936="X",1,IF('Prop Drill Pipe Inp Report'!AY936="X",1,IF('Prop Drill Pipe Inp Report'!AZ936="X",1,IF('Prop Drill Pipe Inp Report'!BA936="X",1,IF('Prop Drill Pipe Inp Report'!BB936="X",1,IF('Prop Drill Pipe Inp Report'!BC936="X",1,IF('Prop Drill Pipe Inp Report'!BD936="X",1,IF('Prop Drill Pipe Inp Report'!BE936="X",1,0)))))))))))</f>
        <v>0</v>
      </c>
    </row>
    <row r="930" spans="9:10" x14ac:dyDescent="0.25">
      <c r="I930">
        <f>IF('Prop Drill Pipe Inp Report'!Z937="X",1,IF('Prop Drill Pipe Inp Report'!AA937="X",1,IF('Prop Drill Pipe Inp Report'!AB937="X",1,IF('Prop Drill Pipe Inp Report'!AC937="X",1,IF('Prop Drill Pipe Inp Report'!AD937="X",1,IF('Prop Drill Pipe Inp Report'!AE937="X",1,IF('Prop Drill Pipe Inp Report'!AF937="X",1,IF('Prop Drill Pipe Inp Report'!AG937="X",1,IF('Prop Drill Pipe Inp Report'!AH937="X",1,IF('Prop Drill Pipe Inp Report'!AI937="X",1,IF('Prop Drill Pipe Inp Report'!AJ937="X",1,IF('Prop Drill Pipe Inp Report'!AK937="X",1,IF('Prop Drill Pipe Inp Report'!AL937="X",1,IF('Prop Drill Pipe Inp Report'!AM937="X",1,IF('Prop Drill Pipe Inp Report'!AN937="X",1,IF('Prop Drill Pipe Inp Report'!AO937="X",1,IF('Prop Drill Pipe Inp Report'!AP937="X",1,0)))))))))))))))))</f>
        <v>0</v>
      </c>
      <c r="J930">
        <f>IF('Prop Drill Pipe Inp Report'!AU937="X",1,IF('Prop Drill Pipe Inp Report'!AV937="X",1,IF('Prop Drill Pipe Inp Report'!AW937="X",1,IF('Prop Drill Pipe Inp Report'!AX937="X",1,IF('Prop Drill Pipe Inp Report'!AY937="X",1,IF('Prop Drill Pipe Inp Report'!AZ937="X",1,IF('Prop Drill Pipe Inp Report'!BA937="X",1,IF('Prop Drill Pipe Inp Report'!BB937="X",1,IF('Prop Drill Pipe Inp Report'!BC937="X",1,IF('Prop Drill Pipe Inp Report'!BD937="X",1,IF('Prop Drill Pipe Inp Report'!BE937="X",1,0)))))))))))</f>
        <v>0</v>
      </c>
    </row>
    <row r="931" spans="9:10" x14ac:dyDescent="0.25">
      <c r="I931">
        <f>IF('Prop Drill Pipe Inp Report'!Z938="X",1,IF('Prop Drill Pipe Inp Report'!AA938="X",1,IF('Prop Drill Pipe Inp Report'!AB938="X",1,IF('Prop Drill Pipe Inp Report'!AC938="X",1,IF('Prop Drill Pipe Inp Report'!AD938="X",1,IF('Prop Drill Pipe Inp Report'!AE938="X",1,IF('Prop Drill Pipe Inp Report'!AF938="X",1,IF('Prop Drill Pipe Inp Report'!AG938="X",1,IF('Prop Drill Pipe Inp Report'!AH938="X",1,IF('Prop Drill Pipe Inp Report'!AI938="X",1,IF('Prop Drill Pipe Inp Report'!AJ938="X",1,IF('Prop Drill Pipe Inp Report'!AK938="X",1,IF('Prop Drill Pipe Inp Report'!AL938="X",1,IF('Prop Drill Pipe Inp Report'!AM938="X",1,IF('Prop Drill Pipe Inp Report'!AN938="X",1,IF('Prop Drill Pipe Inp Report'!AO938="X",1,IF('Prop Drill Pipe Inp Report'!AP938="X",1,0)))))))))))))))))</f>
        <v>0</v>
      </c>
      <c r="J931">
        <f>IF('Prop Drill Pipe Inp Report'!AU938="X",1,IF('Prop Drill Pipe Inp Report'!AV938="X",1,IF('Prop Drill Pipe Inp Report'!AW938="X",1,IF('Prop Drill Pipe Inp Report'!AX938="X",1,IF('Prop Drill Pipe Inp Report'!AY938="X",1,IF('Prop Drill Pipe Inp Report'!AZ938="X",1,IF('Prop Drill Pipe Inp Report'!BA938="X",1,IF('Prop Drill Pipe Inp Report'!BB938="X",1,IF('Prop Drill Pipe Inp Report'!BC938="X",1,IF('Prop Drill Pipe Inp Report'!BD938="X",1,IF('Prop Drill Pipe Inp Report'!BE938="X",1,0)))))))))))</f>
        <v>0</v>
      </c>
    </row>
    <row r="932" spans="9:10" x14ac:dyDescent="0.25">
      <c r="I932">
        <f>IF('Prop Drill Pipe Inp Report'!Z939="X",1,IF('Prop Drill Pipe Inp Report'!AA939="X",1,IF('Prop Drill Pipe Inp Report'!AB939="X",1,IF('Prop Drill Pipe Inp Report'!AC939="X",1,IF('Prop Drill Pipe Inp Report'!AD939="X",1,IF('Prop Drill Pipe Inp Report'!AE939="X",1,IF('Prop Drill Pipe Inp Report'!AF939="X",1,IF('Prop Drill Pipe Inp Report'!AG939="X",1,IF('Prop Drill Pipe Inp Report'!AH939="X",1,IF('Prop Drill Pipe Inp Report'!AI939="X",1,IF('Prop Drill Pipe Inp Report'!AJ939="X",1,IF('Prop Drill Pipe Inp Report'!AK939="X",1,IF('Prop Drill Pipe Inp Report'!AL939="X",1,IF('Prop Drill Pipe Inp Report'!AM939="X",1,IF('Prop Drill Pipe Inp Report'!AN939="X",1,IF('Prop Drill Pipe Inp Report'!AO939="X",1,IF('Prop Drill Pipe Inp Report'!AP939="X",1,0)))))))))))))))))</f>
        <v>0</v>
      </c>
      <c r="J932">
        <f>IF('Prop Drill Pipe Inp Report'!AU939="X",1,IF('Prop Drill Pipe Inp Report'!AV939="X",1,IF('Prop Drill Pipe Inp Report'!AW939="X",1,IF('Prop Drill Pipe Inp Report'!AX939="X",1,IF('Prop Drill Pipe Inp Report'!AY939="X",1,IF('Prop Drill Pipe Inp Report'!AZ939="X",1,IF('Prop Drill Pipe Inp Report'!BA939="X",1,IF('Prop Drill Pipe Inp Report'!BB939="X",1,IF('Prop Drill Pipe Inp Report'!BC939="X",1,IF('Prop Drill Pipe Inp Report'!BD939="X",1,IF('Prop Drill Pipe Inp Report'!BE939="X",1,0)))))))))))</f>
        <v>0</v>
      </c>
    </row>
    <row r="933" spans="9:10" x14ac:dyDescent="0.25">
      <c r="I933">
        <f>IF('Prop Drill Pipe Inp Report'!Z940="X",1,IF('Prop Drill Pipe Inp Report'!AA940="X",1,IF('Prop Drill Pipe Inp Report'!AB940="X",1,IF('Prop Drill Pipe Inp Report'!AC940="X",1,IF('Prop Drill Pipe Inp Report'!AD940="X",1,IF('Prop Drill Pipe Inp Report'!AE940="X",1,IF('Prop Drill Pipe Inp Report'!AF940="X",1,IF('Prop Drill Pipe Inp Report'!AG940="X",1,IF('Prop Drill Pipe Inp Report'!AH940="X",1,IF('Prop Drill Pipe Inp Report'!AI940="X",1,IF('Prop Drill Pipe Inp Report'!AJ940="X",1,IF('Prop Drill Pipe Inp Report'!AK940="X",1,IF('Prop Drill Pipe Inp Report'!AL940="X",1,IF('Prop Drill Pipe Inp Report'!AM940="X",1,IF('Prop Drill Pipe Inp Report'!AN940="X",1,IF('Prop Drill Pipe Inp Report'!AO940="X",1,IF('Prop Drill Pipe Inp Report'!AP940="X",1,0)))))))))))))))))</f>
        <v>0</v>
      </c>
      <c r="J933">
        <f>IF('Prop Drill Pipe Inp Report'!AU940="X",1,IF('Prop Drill Pipe Inp Report'!AV940="X",1,IF('Prop Drill Pipe Inp Report'!AW940="X",1,IF('Prop Drill Pipe Inp Report'!AX940="X",1,IF('Prop Drill Pipe Inp Report'!AY940="X",1,IF('Prop Drill Pipe Inp Report'!AZ940="X",1,IF('Prop Drill Pipe Inp Report'!BA940="X",1,IF('Prop Drill Pipe Inp Report'!BB940="X",1,IF('Prop Drill Pipe Inp Report'!BC940="X",1,IF('Prop Drill Pipe Inp Report'!BD940="X",1,IF('Prop Drill Pipe Inp Report'!BE940="X",1,0)))))))))))</f>
        <v>0</v>
      </c>
    </row>
    <row r="934" spans="9:10" x14ac:dyDescent="0.25">
      <c r="I934">
        <f>IF('Prop Drill Pipe Inp Report'!Z941="X",1,IF('Prop Drill Pipe Inp Report'!AA941="X",1,IF('Prop Drill Pipe Inp Report'!AB941="X",1,IF('Prop Drill Pipe Inp Report'!AC941="X",1,IF('Prop Drill Pipe Inp Report'!AD941="X",1,IF('Prop Drill Pipe Inp Report'!AE941="X",1,IF('Prop Drill Pipe Inp Report'!AF941="X",1,IF('Prop Drill Pipe Inp Report'!AG941="X",1,IF('Prop Drill Pipe Inp Report'!AH941="X",1,IF('Prop Drill Pipe Inp Report'!AI941="X",1,IF('Prop Drill Pipe Inp Report'!AJ941="X",1,IF('Prop Drill Pipe Inp Report'!AK941="X",1,IF('Prop Drill Pipe Inp Report'!AL941="X",1,IF('Prop Drill Pipe Inp Report'!AM941="X",1,IF('Prop Drill Pipe Inp Report'!AN941="X",1,IF('Prop Drill Pipe Inp Report'!AO941="X",1,IF('Prop Drill Pipe Inp Report'!AP941="X",1,0)))))))))))))))))</f>
        <v>0</v>
      </c>
      <c r="J934">
        <f>IF('Prop Drill Pipe Inp Report'!AU941="X",1,IF('Prop Drill Pipe Inp Report'!AV941="X",1,IF('Prop Drill Pipe Inp Report'!AW941="X",1,IF('Prop Drill Pipe Inp Report'!AX941="X",1,IF('Prop Drill Pipe Inp Report'!AY941="X",1,IF('Prop Drill Pipe Inp Report'!AZ941="X",1,IF('Prop Drill Pipe Inp Report'!BA941="X",1,IF('Prop Drill Pipe Inp Report'!BB941="X",1,IF('Prop Drill Pipe Inp Report'!BC941="X",1,IF('Prop Drill Pipe Inp Report'!BD941="X",1,IF('Prop Drill Pipe Inp Report'!BE941="X",1,0)))))))))))</f>
        <v>0</v>
      </c>
    </row>
    <row r="935" spans="9:10" x14ac:dyDescent="0.25">
      <c r="I935">
        <f>IF('Prop Drill Pipe Inp Report'!Z942="X",1,IF('Prop Drill Pipe Inp Report'!AA942="X",1,IF('Prop Drill Pipe Inp Report'!AB942="X",1,IF('Prop Drill Pipe Inp Report'!AC942="X",1,IF('Prop Drill Pipe Inp Report'!AD942="X",1,IF('Prop Drill Pipe Inp Report'!AE942="X",1,IF('Prop Drill Pipe Inp Report'!AF942="X",1,IF('Prop Drill Pipe Inp Report'!AG942="X",1,IF('Prop Drill Pipe Inp Report'!AH942="X",1,IF('Prop Drill Pipe Inp Report'!AI942="X",1,IF('Prop Drill Pipe Inp Report'!AJ942="X",1,IF('Prop Drill Pipe Inp Report'!AK942="X",1,IF('Prop Drill Pipe Inp Report'!AL942="X",1,IF('Prop Drill Pipe Inp Report'!AM942="X",1,IF('Prop Drill Pipe Inp Report'!AN942="X",1,IF('Prop Drill Pipe Inp Report'!AO942="X",1,IF('Prop Drill Pipe Inp Report'!AP942="X",1,0)))))))))))))))))</f>
        <v>0</v>
      </c>
      <c r="J935">
        <f>IF('Prop Drill Pipe Inp Report'!AU942="X",1,IF('Prop Drill Pipe Inp Report'!AV942="X",1,IF('Prop Drill Pipe Inp Report'!AW942="X",1,IF('Prop Drill Pipe Inp Report'!AX942="X",1,IF('Prop Drill Pipe Inp Report'!AY942="X",1,IF('Prop Drill Pipe Inp Report'!AZ942="X",1,IF('Prop Drill Pipe Inp Report'!BA942="X",1,IF('Prop Drill Pipe Inp Report'!BB942="X",1,IF('Prop Drill Pipe Inp Report'!BC942="X",1,IF('Prop Drill Pipe Inp Report'!BD942="X",1,IF('Prop Drill Pipe Inp Report'!BE942="X",1,0)))))))))))</f>
        <v>0</v>
      </c>
    </row>
    <row r="936" spans="9:10" x14ac:dyDescent="0.25">
      <c r="I936">
        <f>IF('Prop Drill Pipe Inp Report'!Z943="X",1,IF('Prop Drill Pipe Inp Report'!AA943="X",1,IF('Prop Drill Pipe Inp Report'!AB943="X",1,IF('Prop Drill Pipe Inp Report'!AC943="X",1,IF('Prop Drill Pipe Inp Report'!AD943="X",1,IF('Prop Drill Pipe Inp Report'!AE943="X",1,IF('Prop Drill Pipe Inp Report'!AF943="X",1,IF('Prop Drill Pipe Inp Report'!AG943="X",1,IF('Prop Drill Pipe Inp Report'!AH943="X",1,IF('Prop Drill Pipe Inp Report'!AI943="X",1,IF('Prop Drill Pipe Inp Report'!AJ943="X",1,IF('Prop Drill Pipe Inp Report'!AK943="X",1,IF('Prop Drill Pipe Inp Report'!AL943="X",1,IF('Prop Drill Pipe Inp Report'!AM943="X",1,IF('Prop Drill Pipe Inp Report'!AN943="X",1,IF('Prop Drill Pipe Inp Report'!AO943="X",1,IF('Prop Drill Pipe Inp Report'!AP943="X",1,0)))))))))))))))))</f>
        <v>0</v>
      </c>
      <c r="J936">
        <f>IF('Prop Drill Pipe Inp Report'!AU943="X",1,IF('Prop Drill Pipe Inp Report'!AV943="X",1,IF('Prop Drill Pipe Inp Report'!AW943="X",1,IF('Prop Drill Pipe Inp Report'!AX943="X",1,IF('Prop Drill Pipe Inp Report'!AY943="X",1,IF('Prop Drill Pipe Inp Report'!AZ943="X",1,IF('Prop Drill Pipe Inp Report'!BA943="X",1,IF('Prop Drill Pipe Inp Report'!BB943="X",1,IF('Prop Drill Pipe Inp Report'!BC943="X",1,IF('Prop Drill Pipe Inp Report'!BD943="X",1,IF('Prop Drill Pipe Inp Report'!BE943="X",1,0)))))))))))</f>
        <v>0</v>
      </c>
    </row>
    <row r="937" spans="9:10" x14ac:dyDescent="0.25">
      <c r="I937">
        <f>IF('Prop Drill Pipe Inp Report'!Z944="X",1,IF('Prop Drill Pipe Inp Report'!AA944="X",1,IF('Prop Drill Pipe Inp Report'!AB944="X",1,IF('Prop Drill Pipe Inp Report'!AC944="X",1,IF('Prop Drill Pipe Inp Report'!AD944="X",1,IF('Prop Drill Pipe Inp Report'!AE944="X",1,IF('Prop Drill Pipe Inp Report'!AF944="X",1,IF('Prop Drill Pipe Inp Report'!AG944="X",1,IF('Prop Drill Pipe Inp Report'!AH944="X",1,IF('Prop Drill Pipe Inp Report'!AI944="X",1,IF('Prop Drill Pipe Inp Report'!AJ944="X",1,IF('Prop Drill Pipe Inp Report'!AK944="X",1,IF('Prop Drill Pipe Inp Report'!AL944="X",1,IF('Prop Drill Pipe Inp Report'!AM944="X",1,IF('Prop Drill Pipe Inp Report'!AN944="X",1,IF('Prop Drill Pipe Inp Report'!AO944="X",1,IF('Prop Drill Pipe Inp Report'!AP944="X",1,0)))))))))))))))))</f>
        <v>0</v>
      </c>
      <c r="J937">
        <f>IF('Prop Drill Pipe Inp Report'!AU944="X",1,IF('Prop Drill Pipe Inp Report'!AV944="X",1,IF('Prop Drill Pipe Inp Report'!AW944="X",1,IF('Prop Drill Pipe Inp Report'!AX944="X",1,IF('Prop Drill Pipe Inp Report'!AY944="X",1,IF('Prop Drill Pipe Inp Report'!AZ944="X",1,IF('Prop Drill Pipe Inp Report'!BA944="X",1,IF('Prop Drill Pipe Inp Report'!BB944="X",1,IF('Prop Drill Pipe Inp Report'!BC944="X",1,IF('Prop Drill Pipe Inp Report'!BD944="X",1,IF('Prop Drill Pipe Inp Report'!BE944="X",1,0)))))))))))</f>
        <v>0</v>
      </c>
    </row>
    <row r="938" spans="9:10" x14ac:dyDescent="0.25">
      <c r="I938">
        <f>IF('Prop Drill Pipe Inp Report'!Z945="X",1,IF('Prop Drill Pipe Inp Report'!AA945="X",1,IF('Prop Drill Pipe Inp Report'!AB945="X",1,IF('Prop Drill Pipe Inp Report'!AC945="X",1,IF('Prop Drill Pipe Inp Report'!AD945="X",1,IF('Prop Drill Pipe Inp Report'!AE945="X",1,IF('Prop Drill Pipe Inp Report'!AF945="X",1,IF('Prop Drill Pipe Inp Report'!AG945="X",1,IF('Prop Drill Pipe Inp Report'!AH945="X",1,IF('Prop Drill Pipe Inp Report'!AI945="X",1,IF('Prop Drill Pipe Inp Report'!AJ945="X",1,IF('Prop Drill Pipe Inp Report'!AK945="X",1,IF('Prop Drill Pipe Inp Report'!AL945="X",1,IF('Prop Drill Pipe Inp Report'!AM945="X",1,IF('Prop Drill Pipe Inp Report'!AN945="X",1,IF('Prop Drill Pipe Inp Report'!AO945="X",1,IF('Prop Drill Pipe Inp Report'!AP945="X",1,0)))))))))))))))))</f>
        <v>0</v>
      </c>
      <c r="J938">
        <f>IF('Prop Drill Pipe Inp Report'!AU945="X",1,IF('Prop Drill Pipe Inp Report'!AV945="X",1,IF('Prop Drill Pipe Inp Report'!AW945="X",1,IF('Prop Drill Pipe Inp Report'!AX945="X",1,IF('Prop Drill Pipe Inp Report'!AY945="X",1,IF('Prop Drill Pipe Inp Report'!AZ945="X",1,IF('Prop Drill Pipe Inp Report'!BA945="X",1,IF('Prop Drill Pipe Inp Report'!BB945="X",1,IF('Prop Drill Pipe Inp Report'!BC945="X",1,IF('Prop Drill Pipe Inp Report'!BD945="X",1,IF('Prop Drill Pipe Inp Report'!BE945="X",1,0)))))))))))</f>
        <v>0</v>
      </c>
    </row>
    <row r="939" spans="9:10" x14ac:dyDescent="0.25">
      <c r="I939">
        <f>IF('Prop Drill Pipe Inp Report'!Z946="X",1,IF('Prop Drill Pipe Inp Report'!AA946="X",1,IF('Prop Drill Pipe Inp Report'!AB946="X",1,IF('Prop Drill Pipe Inp Report'!AC946="X",1,IF('Prop Drill Pipe Inp Report'!AD946="X",1,IF('Prop Drill Pipe Inp Report'!AE946="X",1,IF('Prop Drill Pipe Inp Report'!AF946="X",1,IF('Prop Drill Pipe Inp Report'!AG946="X",1,IF('Prop Drill Pipe Inp Report'!AH946="X",1,IF('Prop Drill Pipe Inp Report'!AI946="X",1,IF('Prop Drill Pipe Inp Report'!AJ946="X",1,IF('Prop Drill Pipe Inp Report'!AK946="X",1,IF('Prop Drill Pipe Inp Report'!AL946="X",1,IF('Prop Drill Pipe Inp Report'!AM946="X",1,IF('Prop Drill Pipe Inp Report'!AN946="X",1,IF('Prop Drill Pipe Inp Report'!AO946="X",1,IF('Prop Drill Pipe Inp Report'!AP946="X",1,0)))))))))))))))))</f>
        <v>0</v>
      </c>
      <c r="J939">
        <f>IF('Prop Drill Pipe Inp Report'!AU946="X",1,IF('Prop Drill Pipe Inp Report'!AV946="X",1,IF('Prop Drill Pipe Inp Report'!AW946="X",1,IF('Prop Drill Pipe Inp Report'!AX946="X",1,IF('Prop Drill Pipe Inp Report'!AY946="X",1,IF('Prop Drill Pipe Inp Report'!AZ946="X",1,IF('Prop Drill Pipe Inp Report'!BA946="X",1,IF('Prop Drill Pipe Inp Report'!BB946="X",1,IF('Prop Drill Pipe Inp Report'!BC946="X",1,IF('Prop Drill Pipe Inp Report'!BD946="X",1,IF('Prop Drill Pipe Inp Report'!BE946="X",1,0)))))))))))</f>
        <v>0</v>
      </c>
    </row>
    <row r="940" spans="9:10" x14ac:dyDescent="0.25">
      <c r="I940">
        <f>IF('Prop Drill Pipe Inp Report'!Z947="X",1,IF('Prop Drill Pipe Inp Report'!AA947="X",1,IF('Prop Drill Pipe Inp Report'!AB947="X",1,IF('Prop Drill Pipe Inp Report'!AC947="X",1,IF('Prop Drill Pipe Inp Report'!AD947="X",1,IF('Prop Drill Pipe Inp Report'!AE947="X",1,IF('Prop Drill Pipe Inp Report'!AF947="X",1,IF('Prop Drill Pipe Inp Report'!AG947="X",1,IF('Prop Drill Pipe Inp Report'!AH947="X",1,IF('Prop Drill Pipe Inp Report'!AI947="X",1,IF('Prop Drill Pipe Inp Report'!AJ947="X",1,IF('Prop Drill Pipe Inp Report'!AK947="X",1,IF('Prop Drill Pipe Inp Report'!AL947="X",1,IF('Prop Drill Pipe Inp Report'!AM947="X",1,IF('Prop Drill Pipe Inp Report'!AN947="X",1,IF('Prop Drill Pipe Inp Report'!AO947="X",1,IF('Prop Drill Pipe Inp Report'!AP947="X",1,0)))))))))))))))))</f>
        <v>0</v>
      </c>
      <c r="J940">
        <f>IF('Prop Drill Pipe Inp Report'!AU947="X",1,IF('Prop Drill Pipe Inp Report'!AV947="X",1,IF('Prop Drill Pipe Inp Report'!AW947="X",1,IF('Prop Drill Pipe Inp Report'!AX947="X",1,IF('Prop Drill Pipe Inp Report'!AY947="X",1,IF('Prop Drill Pipe Inp Report'!AZ947="X",1,IF('Prop Drill Pipe Inp Report'!BA947="X",1,IF('Prop Drill Pipe Inp Report'!BB947="X",1,IF('Prop Drill Pipe Inp Report'!BC947="X",1,IF('Prop Drill Pipe Inp Report'!BD947="X",1,IF('Prop Drill Pipe Inp Report'!BE947="X",1,0)))))))))))</f>
        <v>0</v>
      </c>
    </row>
    <row r="941" spans="9:10" x14ac:dyDescent="0.25">
      <c r="I941">
        <f>IF('Prop Drill Pipe Inp Report'!Z948="X",1,IF('Prop Drill Pipe Inp Report'!AA948="X",1,IF('Prop Drill Pipe Inp Report'!AB948="X",1,IF('Prop Drill Pipe Inp Report'!AC948="X",1,IF('Prop Drill Pipe Inp Report'!AD948="X",1,IF('Prop Drill Pipe Inp Report'!AE948="X",1,IF('Prop Drill Pipe Inp Report'!AF948="X",1,IF('Prop Drill Pipe Inp Report'!AG948="X",1,IF('Prop Drill Pipe Inp Report'!AH948="X",1,IF('Prop Drill Pipe Inp Report'!AI948="X",1,IF('Prop Drill Pipe Inp Report'!AJ948="X",1,IF('Prop Drill Pipe Inp Report'!AK948="X",1,IF('Prop Drill Pipe Inp Report'!AL948="X",1,IF('Prop Drill Pipe Inp Report'!AM948="X",1,IF('Prop Drill Pipe Inp Report'!AN948="X",1,IF('Prop Drill Pipe Inp Report'!AO948="X",1,IF('Prop Drill Pipe Inp Report'!AP948="X",1,0)))))))))))))))))</f>
        <v>0</v>
      </c>
      <c r="J941">
        <f>IF('Prop Drill Pipe Inp Report'!AU948="X",1,IF('Prop Drill Pipe Inp Report'!AV948="X",1,IF('Prop Drill Pipe Inp Report'!AW948="X",1,IF('Prop Drill Pipe Inp Report'!AX948="X",1,IF('Prop Drill Pipe Inp Report'!AY948="X",1,IF('Prop Drill Pipe Inp Report'!AZ948="X",1,IF('Prop Drill Pipe Inp Report'!BA948="X",1,IF('Prop Drill Pipe Inp Report'!BB948="X",1,IF('Prop Drill Pipe Inp Report'!BC948="X",1,IF('Prop Drill Pipe Inp Report'!BD948="X",1,IF('Prop Drill Pipe Inp Report'!BE948="X",1,0)))))))))))</f>
        <v>0</v>
      </c>
    </row>
    <row r="942" spans="9:10" x14ac:dyDescent="0.25">
      <c r="I942">
        <f>IF('Prop Drill Pipe Inp Report'!Z949="X",1,IF('Prop Drill Pipe Inp Report'!AA949="X",1,IF('Prop Drill Pipe Inp Report'!AB949="X",1,IF('Prop Drill Pipe Inp Report'!AC949="X",1,IF('Prop Drill Pipe Inp Report'!AD949="X",1,IF('Prop Drill Pipe Inp Report'!AE949="X",1,IF('Prop Drill Pipe Inp Report'!AF949="X",1,IF('Prop Drill Pipe Inp Report'!AG949="X",1,IF('Prop Drill Pipe Inp Report'!AH949="X",1,IF('Prop Drill Pipe Inp Report'!AI949="X",1,IF('Prop Drill Pipe Inp Report'!AJ949="X",1,IF('Prop Drill Pipe Inp Report'!AK949="X",1,IF('Prop Drill Pipe Inp Report'!AL949="X",1,IF('Prop Drill Pipe Inp Report'!AM949="X",1,IF('Prop Drill Pipe Inp Report'!AN949="X",1,IF('Prop Drill Pipe Inp Report'!AO949="X",1,IF('Prop Drill Pipe Inp Report'!AP949="X",1,0)))))))))))))))))</f>
        <v>0</v>
      </c>
      <c r="J942">
        <f>IF('Prop Drill Pipe Inp Report'!AU949="X",1,IF('Prop Drill Pipe Inp Report'!AV949="X",1,IF('Prop Drill Pipe Inp Report'!AW949="X",1,IF('Prop Drill Pipe Inp Report'!AX949="X",1,IF('Prop Drill Pipe Inp Report'!AY949="X",1,IF('Prop Drill Pipe Inp Report'!AZ949="X",1,IF('Prop Drill Pipe Inp Report'!BA949="X",1,IF('Prop Drill Pipe Inp Report'!BB949="X",1,IF('Prop Drill Pipe Inp Report'!BC949="X",1,IF('Prop Drill Pipe Inp Report'!BD949="X",1,IF('Prop Drill Pipe Inp Report'!BE949="X",1,0)))))))))))</f>
        <v>0</v>
      </c>
    </row>
    <row r="943" spans="9:10" x14ac:dyDescent="0.25">
      <c r="I943">
        <f>IF('Prop Drill Pipe Inp Report'!Z950="X",1,IF('Prop Drill Pipe Inp Report'!AA950="X",1,IF('Prop Drill Pipe Inp Report'!AB950="X",1,IF('Prop Drill Pipe Inp Report'!AC950="X",1,IF('Prop Drill Pipe Inp Report'!AD950="X",1,IF('Prop Drill Pipe Inp Report'!AE950="X",1,IF('Prop Drill Pipe Inp Report'!AF950="X",1,IF('Prop Drill Pipe Inp Report'!AG950="X",1,IF('Prop Drill Pipe Inp Report'!AH950="X",1,IF('Prop Drill Pipe Inp Report'!AI950="X",1,IF('Prop Drill Pipe Inp Report'!AJ950="X",1,IF('Prop Drill Pipe Inp Report'!AK950="X",1,IF('Prop Drill Pipe Inp Report'!AL950="X",1,IF('Prop Drill Pipe Inp Report'!AM950="X",1,IF('Prop Drill Pipe Inp Report'!AN950="X",1,IF('Prop Drill Pipe Inp Report'!AO950="X",1,IF('Prop Drill Pipe Inp Report'!AP950="X",1,0)))))))))))))))))</f>
        <v>0</v>
      </c>
      <c r="J943">
        <f>IF('Prop Drill Pipe Inp Report'!AU950="X",1,IF('Prop Drill Pipe Inp Report'!AV950="X",1,IF('Prop Drill Pipe Inp Report'!AW950="X",1,IF('Prop Drill Pipe Inp Report'!AX950="X",1,IF('Prop Drill Pipe Inp Report'!AY950="X",1,IF('Prop Drill Pipe Inp Report'!AZ950="X",1,IF('Prop Drill Pipe Inp Report'!BA950="X",1,IF('Prop Drill Pipe Inp Report'!BB950="X",1,IF('Prop Drill Pipe Inp Report'!BC950="X",1,IF('Prop Drill Pipe Inp Report'!BD950="X",1,IF('Prop Drill Pipe Inp Report'!BE950="X",1,0)))))))))))</f>
        <v>0</v>
      </c>
    </row>
    <row r="944" spans="9:10" x14ac:dyDescent="0.25">
      <c r="I944">
        <f>IF('Prop Drill Pipe Inp Report'!Z951="X",1,IF('Prop Drill Pipe Inp Report'!AA951="X",1,IF('Prop Drill Pipe Inp Report'!AB951="X",1,IF('Prop Drill Pipe Inp Report'!AC951="X",1,IF('Prop Drill Pipe Inp Report'!AD951="X",1,IF('Prop Drill Pipe Inp Report'!AE951="X",1,IF('Prop Drill Pipe Inp Report'!AF951="X",1,IF('Prop Drill Pipe Inp Report'!AG951="X",1,IF('Prop Drill Pipe Inp Report'!AH951="X",1,IF('Prop Drill Pipe Inp Report'!AI951="X",1,IF('Prop Drill Pipe Inp Report'!AJ951="X",1,IF('Prop Drill Pipe Inp Report'!AK951="X",1,IF('Prop Drill Pipe Inp Report'!AL951="X",1,IF('Prop Drill Pipe Inp Report'!AM951="X",1,IF('Prop Drill Pipe Inp Report'!AN951="X",1,IF('Prop Drill Pipe Inp Report'!AO951="X",1,IF('Prop Drill Pipe Inp Report'!AP951="X",1,0)))))))))))))))))</f>
        <v>0</v>
      </c>
      <c r="J944">
        <f>IF('Prop Drill Pipe Inp Report'!AU951="X",1,IF('Prop Drill Pipe Inp Report'!AV951="X",1,IF('Prop Drill Pipe Inp Report'!AW951="X",1,IF('Prop Drill Pipe Inp Report'!AX951="X",1,IF('Prop Drill Pipe Inp Report'!AY951="X",1,IF('Prop Drill Pipe Inp Report'!AZ951="X",1,IF('Prop Drill Pipe Inp Report'!BA951="X",1,IF('Prop Drill Pipe Inp Report'!BB951="X",1,IF('Prop Drill Pipe Inp Report'!BC951="X",1,IF('Prop Drill Pipe Inp Report'!BD951="X",1,IF('Prop Drill Pipe Inp Report'!BE951="X",1,0)))))))))))</f>
        <v>0</v>
      </c>
    </row>
    <row r="945" spans="9:10" x14ac:dyDescent="0.25">
      <c r="I945">
        <f>IF('Prop Drill Pipe Inp Report'!Z952="X",1,IF('Prop Drill Pipe Inp Report'!AA952="X",1,IF('Prop Drill Pipe Inp Report'!AB952="X",1,IF('Prop Drill Pipe Inp Report'!AC952="X",1,IF('Prop Drill Pipe Inp Report'!AD952="X",1,IF('Prop Drill Pipe Inp Report'!AE952="X",1,IF('Prop Drill Pipe Inp Report'!AF952="X",1,IF('Prop Drill Pipe Inp Report'!AG952="X",1,IF('Prop Drill Pipe Inp Report'!AH952="X",1,IF('Prop Drill Pipe Inp Report'!AI952="X",1,IF('Prop Drill Pipe Inp Report'!AJ952="X",1,IF('Prop Drill Pipe Inp Report'!AK952="X",1,IF('Prop Drill Pipe Inp Report'!AL952="X",1,IF('Prop Drill Pipe Inp Report'!AM952="X",1,IF('Prop Drill Pipe Inp Report'!AN952="X",1,IF('Prop Drill Pipe Inp Report'!AO952="X",1,IF('Prop Drill Pipe Inp Report'!AP952="X",1,0)))))))))))))))))</f>
        <v>0</v>
      </c>
      <c r="J945">
        <f>IF('Prop Drill Pipe Inp Report'!AU952="X",1,IF('Prop Drill Pipe Inp Report'!AV952="X",1,IF('Prop Drill Pipe Inp Report'!AW952="X",1,IF('Prop Drill Pipe Inp Report'!AX952="X",1,IF('Prop Drill Pipe Inp Report'!AY952="X",1,IF('Prop Drill Pipe Inp Report'!AZ952="X",1,IF('Prop Drill Pipe Inp Report'!BA952="X",1,IF('Prop Drill Pipe Inp Report'!BB952="X",1,IF('Prop Drill Pipe Inp Report'!BC952="X",1,IF('Prop Drill Pipe Inp Report'!BD952="X",1,IF('Prop Drill Pipe Inp Report'!BE952="X",1,0)))))))))))</f>
        <v>0</v>
      </c>
    </row>
    <row r="946" spans="9:10" x14ac:dyDescent="0.25">
      <c r="I946">
        <f>IF('Prop Drill Pipe Inp Report'!Z953="X",1,IF('Prop Drill Pipe Inp Report'!AA953="X",1,IF('Prop Drill Pipe Inp Report'!AB953="X",1,IF('Prop Drill Pipe Inp Report'!AC953="X",1,IF('Prop Drill Pipe Inp Report'!AD953="X",1,IF('Prop Drill Pipe Inp Report'!AE953="X",1,IF('Prop Drill Pipe Inp Report'!AF953="X",1,IF('Prop Drill Pipe Inp Report'!AG953="X",1,IF('Prop Drill Pipe Inp Report'!AH953="X",1,IF('Prop Drill Pipe Inp Report'!AI953="X",1,IF('Prop Drill Pipe Inp Report'!AJ953="X",1,IF('Prop Drill Pipe Inp Report'!AK953="X",1,IF('Prop Drill Pipe Inp Report'!AL953="X",1,IF('Prop Drill Pipe Inp Report'!AM953="X",1,IF('Prop Drill Pipe Inp Report'!AN953="X",1,IF('Prop Drill Pipe Inp Report'!AO953="X",1,IF('Prop Drill Pipe Inp Report'!AP953="X",1,0)))))))))))))))))</f>
        <v>0</v>
      </c>
      <c r="J946">
        <f>IF('Prop Drill Pipe Inp Report'!AU953="X",1,IF('Prop Drill Pipe Inp Report'!AV953="X",1,IF('Prop Drill Pipe Inp Report'!AW953="X",1,IF('Prop Drill Pipe Inp Report'!AX953="X",1,IF('Prop Drill Pipe Inp Report'!AY953="X",1,IF('Prop Drill Pipe Inp Report'!AZ953="X",1,IF('Prop Drill Pipe Inp Report'!BA953="X",1,IF('Prop Drill Pipe Inp Report'!BB953="X",1,IF('Prop Drill Pipe Inp Report'!BC953="X",1,IF('Prop Drill Pipe Inp Report'!BD953="X",1,IF('Prop Drill Pipe Inp Report'!BE953="X",1,0)))))))))))</f>
        <v>0</v>
      </c>
    </row>
    <row r="947" spans="9:10" x14ac:dyDescent="0.25">
      <c r="I947">
        <f>IF('Prop Drill Pipe Inp Report'!Z954="X",1,IF('Prop Drill Pipe Inp Report'!AA954="X",1,IF('Prop Drill Pipe Inp Report'!AB954="X",1,IF('Prop Drill Pipe Inp Report'!AC954="X",1,IF('Prop Drill Pipe Inp Report'!AD954="X",1,IF('Prop Drill Pipe Inp Report'!AE954="X",1,IF('Prop Drill Pipe Inp Report'!AF954="X",1,IF('Prop Drill Pipe Inp Report'!AG954="X",1,IF('Prop Drill Pipe Inp Report'!AH954="X",1,IF('Prop Drill Pipe Inp Report'!AI954="X",1,IF('Prop Drill Pipe Inp Report'!AJ954="X",1,IF('Prop Drill Pipe Inp Report'!AK954="X",1,IF('Prop Drill Pipe Inp Report'!AL954="X",1,IF('Prop Drill Pipe Inp Report'!AM954="X",1,IF('Prop Drill Pipe Inp Report'!AN954="X",1,IF('Prop Drill Pipe Inp Report'!AO954="X",1,IF('Prop Drill Pipe Inp Report'!AP954="X",1,0)))))))))))))))))</f>
        <v>0</v>
      </c>
      <c r="J947">
        <f>IF('Prop Drill Pipe Inp Report'!AU954="X",1,IF('Prop Drill Pipe Inp Report'!AV954="X",1,IF('Prop Drill Pipe Inp Report'!AW954="X",1,IF('Prop Drill Pipe Inp Report'!AX954="X",1,IF('Prop Drill Pipe Inp Report'!AY954="X",1,IF('Prop Drill Pipe Inp Report'!AZ954="X",1,IF('Prop Drill Pipe Inp Report'!BA954="X",1,IF('Prop Drill Pipe Inp Report'!BB954="X",1,IF('Prop Drill Pipe Inp Report'!BC954="X",1,IF('Prop Drill Pipe Inp Report'!BD954="X",1,IF('Prop Drill Pipe Inp Report'!BE954="X",1,0)))))))))))</f>
        <v>0</v>
      </c>
    </row>
    <row r="948" spans="9:10" x14ac:dyDescent="0.25">
      <c r="I948">
        <f>IF('Prop Drill Pipe Inp Report'!Z955="X",1,IF('Prop Drill Pipe Inp Report'!AA955="X",1,IF('Prop Drill Pipe Inp Report'!AB955="X",1,IF('Prop Drill Pipe Inp Report'!AC955="X",1,IF('Prop Drill Pipe Inp Report'!AD955="X",1,IF('Prop Drill Pipe Inp Report'!AE955="X",1,IF('Prop Drill Pipe Inp Report'!AF955="X",1,IF('Prop Drill Pipe Inp Report'!AG955="X",1,IF('Prop Drill Pipe Inp Report'!AH955="X",1,IF('Prop Drill Pipe Inp Report'!AI955="X",1,IF('Prop Drill Pipe Inp Report'!AJ955="X",1,IF('Prop Drill Pipe Inp Report'!AK955="X",1,IF('Prop Drill Pipe Inp Report'!AL955="X",1,IF('Prop Drill Pipe Inp Report'!AM955="X",1,IF('Prop Drill Pipe Inp Report'!AN955="X",1,IF('Prop Drill Pipe Inp Report'!AO955="X",1,IF('Prop Drill Pipe Inp Report'!AP955="X",1,0)))))))))))))))))</f>
        <v>0</v>
      </c>
      <c r="J948">
        <f>IF('Prop Drill Pipe Inp Report'!AU955="X",1,IF('Prop Drill Pipe Inp Report'!AV955="X",1,IF('Prop Drill Pipe Inp Report'!AW955="X",1,IF('Prop Drill Pipe Inp Report'!AX955="X",1,IF('Prop Drill Pipe Inp Report'!AY955="X",1,IF('Prop Drill Pipe Inp Report'!AZ955="X",1,IF('Prop Drill Pipe Inp Report'!BA955="X",1,IF('Prop Drill Pipe Inp Report'!BB955="X",1,IF('Prop Drill Pipe Inp Report'!BC955="X",1,IF('Prop Drill Pipe Inp Report'!BD955="X",1,IF('Prop Drill Pipe Inp Report'!BE955="X",1,0)))))))))))</f>
        <v>0</v>
      </c>
    </row>
    <row r="949" spans="9:10" x14ac:dyDescent="0.25">
      <c r="I949">
        <f>IF('Prop Drill Pipe Inp Report'!Z956="X",1,IF('Prop Drill Pipe Inp Report'!AA956="X",1,IF('Prop Drill Pipe Inp Report'!AB956="X",1,IF('Prop Drill Pipe Inp Report'!AC956="X",1,IF('Prop Drill Pipe Inp Report'!AD956="X",1,IF('Prop Drill Pipe Inp Report'!AE956="X",1,IF('Prop Drill Pipe Inp Report'!AF956="X",1,IF('Prop Drill Pipe Inp Report'!AG956="X",1,IF('Prop Drill Pipe Inp Report'!AH956="X",1,IF('Prop Drill Pipe Inp Report'!AI956="X",1,IF('Prop Drill Pipe Inp Report'!AJ956="X",1,IF('Prop Drill Pipe Inp Report'!AK956="X",1,IF('Prop Drill Pipe Inp Report'!AL956="X",1,IF('Prop Drill Pipe Inp Report'!AM956="X",1,IF('Prop Drill Pipe Inp Report'!AN956="X",1,IF('Prop Drill Pipe Inp Report'!AO956="X",1,IF('Prop Drill Pipe Inp Report'!AP956="X",1,0)))))))))))))))))</f>
        <v>0</v>
      </c>
      <c r="J949">
        <f>IF('Prop Drill Pipe Inp Report'!AU956="X",1,IF('Prop Drill Pipe Inp Report'!AV956="X",1,IF('Prop Drill Pipe Inp Report'!AW956="X",1,IF('Prop Drill Pipe Inp Report'!AX956="X",1,IF('Prop Drill Pipe Inp Report'!AY956="X",1,IF('Prop Drill Pipe Inp Report'!AZ956="X",1,IF('Prop Drill Pipe Inp Report'!BA956="X",1,IF('Prop Drill Pipe Inp Report'!BB956="X",1,IF('Prop Drill Pipe Inp Report'!BC956="X",1,IF('Prop Drill Pipe Inp Report'!BD956="X",1,IF('Prop Drill Pipe Inp Report'!BE956="X",1,0)))))))))))</f>
        <v>0</v>
      </c>
    </row>
    <row r="950" spans="9:10" x14ac:dyDescent="0.25">
      <c r="I950">
        <f>IF('Prop Drill Pipe Inp Report'!Z957="X",1,IF('Prop Drill Pipe Inp Report'!AA957="X",1,IF('Prop Drill Pipe Inp Report'!AB957="X",1,IF('Prop Drill Pipe Inp Report'!AC957="X",1,IF('Prop Drill Pipe Inp Report'!AD957="X",1,IF('Prop Drill Pipe Inp Report'!AE957="X",1,IF('Prop Drill Pipe Inp Report'!AF957="X",1,IF('Prop Drill Pipe Inp Report'!AG957="X",1,IF('Prop Drill Pipe Inp Report'!AH957="X",1,IF('Prop Drill Pipe Inp Report'!AI957="X",1,IF('Prop Drill Pipe Inp Report'!AJ957="X",1,IF('Prop Drill Pipe Inp Report'!AK957="X",1,IF('Prop Drill Pipe Inp Report'!AL957="X",1,IF('Prop Drill Pipe Inp Report'!AM957="X",1,IF('Prop Drill Pipe Inp Report'!AN957="X",1,IF('Prop Drill Pipe Inp Report'!AO957="X",1,IF('Prop Drill Pipe Inp Report'!AP957="X",1,0)))))))))))))))))</f>
        <v>0</v>
      </c>
      <c r="J950">
        <f>IF('Prop Drill Pipe Inp Report'!AU957="X",1,IF('Prop Drill Pipe Inp Report'!AV957="X",1,IF('Prop Drill Pipe Inp Report'!AW957="X",1,IF('Prop Drill Pipe Inp Report'!AX957="X",1,IF('Prop Drill Pipe Inp Report'!AY957="X",1,IF('Prop Drill Pipe Inp Report'!AZ957="X",1,IF('Prop Drill Pipe Inp Report'!BA957="X",1,IF('Prop Drill Pipe Inp Report'!BB957="X",1,IF('Prop Drill Pipe Inp Report'!BC957="X",1,IF('Prop Drill Pipe Inp Report'!BD957="X",1,IF('Prop Drill Pipe Inp Report'!BE957="X",1,0)))))))))))</f>
        <v>0</v>
      </c>
    </row>
    <row r="951" spans="9:10" x14ac:dyDescent="0.25">
      <c r="I951">
        <f>IF('Prop Drill Pipe Inp Report'!Z958="X",1,IF('Prop Drill Pipe Inp Report'!AA958="X",1,IF('Prop Drill Pipe Inp Report'!AB958="X",1,IF('Prop Drill Pipe Inp Report'!AC958="X",1,IF('Prop Drill Pipe Inp Report'!AD958="X",1,IF('Prop Drill Pipe Inp Report'!AE958="X",1,IF('Prop Drill Pipe Inp Report'!AF958="X",1,IF('Prop Drill Pipe Inp Report'!AG958="X",1,IF('Prop Drill Pipe Inp Report'!AH958="X",1,IF('Prop Drill Pipe Inp Report'!AI958="X",1,IF('Prop Drill Pipe Inp Report'!AJ958="X",1,IF('Prop Drill Pipe Inp Report'!AK958="X",1,IF('Prop Drill Pipe Inp Report'!AL958="X",1,IF('Prop Drill Pipe Inp Report'!AM958="X",1,IF('Prop Drill Pipe Inp Report'!AN958="X",1,IF('Prop Drill Pipe Inp Report'!AO958="X",1,IF('Prop Drill Pipe Inp Report'!AP958="X",1,0)))))))))))))))))</f>
        <v>0</v>
      </c>
      <c r="J951">
        <f>IF('Prop Drill Pipe Inp Report'!AU958="X",1,IF('Prop Drill Pipe Inp Report'!AV958="X",1,IF('Prop Drill Pipe Inp Report'!AW958="X",1,IF('Prop Drill Pipe Inp Report'!AX958="X",1,IF('Prop Drill Pipe Inp Report'!AY958="X",1,IF('Prop Drill Pipe Inp Report'!AZ958="X",1,IF('Prop Drill Pipe Inp Report'!BA958="X",1,IF('Prop Drill Pipe Inp Report'!BB958="X",1,IF('Prop Drill Pipe Inp Report'!BC958="X",1,IF('Prop Drill Pipe Inp Report'!BD958="X",1,IF('Prop Drill Pipe Inp Report'!BE958="X",1,0)))))))))))</f>
        <v>0</v>
      </c>
    </row>
    <row r="952" spans="9:10" x14ac:dyDescent="0.25">
      <c r="I952">
        <f>IF('Prop Drill Pipe Inp Report'!Z959="X",1,IF('Prop Drill Pipe Inp Report'!AA959="X",1,IF('Prop Drill Pipe Inp Report'!AB959="X",1,IF('Prop Drill Pipe Inp Report'!AC959="X",1,IF('Prop Drill Pipe Inp Report'!AD959="X",1,IF('Prop Drill Pipe Inp Report'!AE959="X",1,IF('Prop Drill Pipe Inp Report'!AF959="X",1,IF('Prop Drill Pipe Inp Report'!AG959="X",1,IF('Prop Drill Pipe Inp Report'!AH959="X",1,IF('Prop Drill Pipe Inp Report'!AI959="X",1,IF('Prop Drill Pipe Inp Report'!AJ959="X",1,IF('Prop Drill Pipe Inp Report'!AK959="X",1,IF('Prop Drill Pipe Inp Report'!AL959="X",1,IF('Prop Drill Pipe Inp Report'!AM959="X",1,IF('Prop Drill Pipe Inp Report'!AN959="X",1,IF('Prop Drill Pipe Inp Report'!AO959="X",1,IF('Prop Drill Pipe Inp Report'!AP959="X",1,0)))))))))))))))))</f>
        <v>0</v>
      </c>
      <c r="J952">
        <f>IF('Prop Drill Pipe Inp Report'!AU959="X",1,IF('Prop Drill Pipe Inp Report'!AV959="X",1,IF('Prop Drill Pipe Inp Report'!AW959="X",1,IF('Prop Drill Pipe Inp Report'!AX959="X",1,IF('Prop Drill Pipe Inp Report'!AY959="X",1,IF('Prop Drill Pipe Inp Report'!AZ959="X",1,IF('Prop Drill Pipe Inp Report'!BA959="X",1,IF('Prop Drill Pipe Inp Report'!BB959="X",1,IF('Prop Drill Pipe Inp Report'!BC959="X",1,IF('Prop Drill Pipe Inp Report'!BD959="X",1,IF('Prop Drill Pipe Inp Report'!BE959="X",1,0)))))))))))</f>
        <v>0</v>
      </c>
    </row>
    <row r="953" spans="9:10" x14ac:dyDescent="0.25">
      <c r="I953">
        <f>IF('Prop Drill Pipe Inp Report'!Z960="X",1,IF('Prop Drill Pipe Inp Report'!AA960="X",1,IF('Prop Drill Pipe Inp Report'!AB960="X",1,IF('Prop Drill Pipe Inp Report'!AC960="X",1,IF('Prop Drill Pipe Inp Report'!AD960="X",1,IF('Prop Drill Pipe Inp Report'!AE960="X",1,IF('Prop Drill Pipe Inp Report'!AF960="X",1,IF('Prop Drill Pipe Inp Report'!AG960="X",1,IF('Prop Drill Pipe Inp Report'!AH960="X",1,IF('Prop Drill Pipe Inp Report'!AI960="X",1,IF('Prop Drill Pipe Inp Report'!AJ960="X",1,IF('Prop Drill Pipe Inp Report'!AK960="X",1,IF('Prop Drill Pipe Inp Report'!AL960="X",1,IF('Prop Drill Pipe Inp Report'!AM960="X",1,IF('Prop Drill Pipe Inp Report'!AN960="X",1,IF('Prop Drill Pipe Inp Report'!AO960="X",1,IF('Prop Drill Pipe Inp Report'!AP960="X",1,0)))))))))))))))))</f>
        <v>0</v>
      </c>
      <c r="J953">
        <f>IF('Prop Drill Pipe Inp Report'!AU960="X",1,IF('Prop Drill Pipe Inp Report'!AV960="X",1,IF('Prop Drill Pipe Inp Report'!AW960="X",1,IF('Prop Drill Pipe Inp Report'!AX960="X",1,IF('Prop Drill Pipe Inp Report'!AY960="X",1,IF('Prop Drill Pipe Inp Report'!AZ960="X",1,IF('Prop Drill Pipe Inp Report'!BA960="X",1,IF('Prop Drill Pipe Inp Report'!BB960="X",1,IF('Prop Drill Pipe Inp Report'!BC960="X",1,IF('Prop Drill Pipe Inp Report'!BD960="X",1,IF('Prop Drill Pipe Inp Report'!BE960="X",1,0)))))))))))</f>
        <v>0</v>
      </c>
    </row>
    <row r="954" spans="9:10" x14ac:dyDescent="0.25">
      <c r="I954">
        <f>IF('Prop Drill Pipe Inp Report'!Z961="X",1,IF('Prop Drill Pipe Inp Report'!AA961="X",1,IF('Prop Drill Pipe Inp Report'!AB961="X",1,IF('Prop Drill Pipe Inp Report'!AC961="X",1,IF('Prop Drill Pipe Inp Report'!AD961="X",1,IF('Prop Drill Pipe Inp Report'!AE961="X",1,IF('Prop Drill Pipe Inp Report'!AF961="X",1,IF('Prop Drill Pipe Inp Report'!AG961="X",1,IF('Prop Drill Pipe Inp Report'!AH961="X",1,IF('Prop Drill Pipe Inp Report'!AI961="X",1,IF('Prop Drill Pipe Inp Report'!AJ961="X",1,IF('Prop Drill Pipe Inp Report'!AK961="X",1,IF('Prop Drill Pipe Inp Report'!AL961="X",1,IF('Prop Drill Pipe Inp Report'!AM961="X",1,IF('Prop Drill Pipe Inp Report'!AN961="X",1,IF('Prop Drill Pipe Inp Report'!AO961="X",1,IF('Prop Drill Pipe Inp Report'!AP961="X",1,0)))))))))))))))))</f>
        <v>0</v>
      </c>
      <c r="J954">
        <f>IF('Prop Drill Pipe Inp Report'!AU961="X",1,IF('Prop Drill Pipe Inp Report'!AV961="X",1,IF('Prop Drill Pipe Inp Report'!AW961="X",1,IF('Prop Drill Pipe Inp Report'!AX961="X",1,IF('Prop Drill Pipe Inp Report'!AY961="X",1,IF('Prop Drill Pipe Inp Report'!AZ961="X",1,IF('Prop Drill Pipe Inp Report'!BA961="X",1,IF('Prop Drill Pipe Inp Report'!BB961="X",1,IF('Prop Drill Pipe Inp Report'!BC961="X",1,IF('Prop Drill Pipe Inp Report'!BD961="X",1,IF('Prop Drill Pipe Inp Report'!BE961="X",1,0)))))))))))</f>
        <v>0</v>
      </c>
    </row>
    <row r="955" spans="9:10" x14ac:dyDescent="0.25">
      <c r="I955">
        <f>IF('Prop Drill Pipe Inp Report'!Z962="X",1,IF('Prop Drill Pipe Inp Report'!AA962="X",1,IF('Prop Drill Pipe Inp Report'!AB962="X",1,IF('Prop Drill Pipe Inp Report'!AC962="X",1,IF('Prop Drill Pipe Inp Report'!AD962="X",1,IF('Prop Drill Pipe Inp Report'!AE962="X",1,IF('Prop Drill Pipe Inp Report'!AF962="X",1,IF('Prop Drill Pipe Inp Report'!AG962="X",1,IF('Prop Drill Pipe Inp Report'!AH962="X",1,IF('Prop Drill Pipe Inp Report'!AI962="X",1,IF('Prop Drill Pipe Inp Report'!AJ962="X",1,IF('Prop Drill Pipe Inp Report'!AK962="X",1,IF('Prop Drill Pipe Inp Report'!AL962="X",1,IF('Prop Drill Pipe Inp Report'!AM962="X",1,IF('Prop Drill Pipe Inp Report'!AN962="X",1,IF('Prop Drill Pipe Inp Report'!AO962="X",1,IF('Prop Drill Pipe Inp Report'!AP962="X",1,0)))))))))))))))))</f>
        <v>0</v>
      </c>
      <c r="J955">
        <f>IF('Prop Drill Pipe Inp Report'!AU962="X",1,IF('Prop Drill Pipe Inp Report'!AV962="X",1,IF('Prop Drill Pipe Inp Report'!AW962="X",1,IF('Prop Drill Pipe Inp Report'!AX962="X",1,IF('Prop Drill Pipe Inp Report'!AY962="X",1,IF('Prop Drill Pipe Inp Report'!AZ962="X",1,IF('Prop Drill Pipe Inp Report'!BA962="X",1,IF('Prop Drill Pipe Inp Report'!BB962="X",1,IF('Prop Drill Pipe Inp Report'!BC962="X",1,IF('Prop Drill Pipe Inp Report'!BD962="X",1,IF('Prop Drill Pipe Inp Report'!BE962="X",1,0)))))))))))</f>
        <v>0</v>
      </c>
    </row>
    <row r="956" spans="9:10" x14ac:dyDescent="0.25">
      <c r="I956">
        <f>IF('Prop Drill Pipe Inp Report'!Z963="X",1,IF('Prop Drill Pipe Inp Report'!AA963="X",1,IF('Prop Drill Pipe Inp Report'!AB963="X",1,IF('Prop Drill Pipe Inp Report'!AC963="X",1,IF('Prop Drill Pipe Inp Report'!AD963="X",1,IF('Prop Drill Pipe Inp Report'!AE963="X",1,IF('Prop Drill Pipe Inp Report'!AF963="X",1,IF('Prop Drill Pipe Inp Report'!AG963="X",1,IF('Prop Drill Pipe Inp Report'!AH963="X",1,IF('Prop Drill Pipe Inp Report'!AI963="X",1,IF('Prop Drill Pipe Inp Report'!AJ963="X",1,IF('Prop Drill Pipe Inp Report'!AK963="X",1,IF('Prop Drill Pipe Inp Report'!AL963="X",1,IF('Prop Drill Pipe Inp Report'!AM963="X",1,IF('Prop Drill Pipe Inp Report'!AN963="X",1,IF('Prop Drill Pipe Inp Report'!AO963="X",1,IF('Prop Drill Pipe Inp Report'!AP963="X",1,0)))))))))))))))))</f>
        <v>0</v>
      </c>
      <c r="J956">
        <f>IF('Prop Drill Pipe Inp Report'!AU963="X",1,IF('Prop Drill Pipe Inp Report'!AV963="X",1,IF('Prop Drill Pipe Inp Report'!AW963="X",1,IF('Prop Drill Pipe Inp Report'!AX963="X",1,IF('Prop Drill Pipe Inp Report'!AY963="X",1,IF('Prop Drill Pipe Inp Report'!AZ963="X",1,IF('Prop Drill Pipe Inp Report'!BA963="X",1,IF('Prop Drill Pipe Inp Report'!BB963="X",1,IF('Prop Drill Pipe Inp Report'!BC963="X",1,IF('Prop Drill Pipe Inp Report'!BD963="X",1,IF('Prop Drill Pipe Inp Report'!BE963="X",1,0)))))))))))</f>
        <v>0</v>
      </c>
    </row>
    <row r="957" spans="9:10" x14ac:dyDescent="0.25">
      <c r="I957">
        <f>IF('Prop Drill Pipe Inp Report'!Z964="X",1,IF('Prop Drill Pipe Inp Report'!AA964="X",1,IF('Prop Drill Pipe Inp Report'!AB964="X",1,IF('Prop Drill Pipe Inp Report'!AC964="X",1,IF('Prop Drill Pipe Inp Report'!AD964="X",1,IF('Prop Drill Pipe Inp Report'!AE964="X",1,IF('Prop Drill Pipe Inp Report'!AF964="X",1,IF('Prop Drill Pipe Inp Report'!AG964="X",1,IF('Prop Drill Pipe Inp Report'!AH964="X",1,IF('Prop Drill Pipe Inp Report'!AI964="X",1,IF('Prop Drill Pipe Inp Report'!AJ964="X",1,IF('Prop Drill Pipe Inp Report'!AK964="X",1,IF('Prop Drill Pipe Inp Report'!AL964="X",1,IF('Prop Drill Pipe Inp Report'!AM964="X",1,IF('Prop Drill Pipe Inp Report'!AN964="X",1,IF('Prop Drill Pipe Inp Report'!AO964="X",1,IF('Prop Drill Pipe Inp Report'!AP964="X",1,0)))))))))))))))))</f>
        <v>0</v>
      </c>
      <c r="J957">
        <f>IF('Prop Drill Pipe Inp Report'!AU964="X",1,IF('Prop Drill Pipe Inp Report'!AV964="X",1,IF('Prop Drill Pipe Inp Report'!AW964="X",1,IF('Prop Drill Pipe Inp Report'!AX964="X",1,IF('Prop Drill Pipe Inp Report'!AY964="X",1,IF('Prop Drill Pipe Inp Report'!AZ964="X",1,IF('Prop Drill Pipe Inp Report'!BA964="X",1,IF('Prop Drill Pipe Inp Report'!BB964="X",1,IF('Prop Drill Pipe Inp Report'!BC964="X",1,IF('Prop Drill Pipe Inp Report'!BD964="X",1,IF('Prop Drill Pipe Inp Report'!BE964="X",1,0)))))))))))</f>
        <v>0</v>
      </c>
    </row>
    <row r="958" spans="9:10" x14ac:dyDescent="0.25">
      <c r="I958">
        <f>IF('Prop Drill Pipe Inp Report'!Z965="X",1,IF('Prop Drill Pipe Inp Report'!AA965="X",1,IF('Prop Drill Pipe Inp Report'!AB965="X",1,IF('Prop Drill Pipe Inp Report'!AC965="X",1,IF('Prop Drill Pipe Inp Report'!AD965="X",1,IF('Prop Drill Pipe Inp Report'!AE965="X",1,IF('Prop Drill Pipe Inp Report'!AF965="X",1,IF('Prop Drill Pipe Inp Report'!AG965="X",1,IF('Prop Drill Pipe Inp Report'!AH965="X",1,IF('Prop Drill Pipe Inp Report'!AI965="X",1,IF('Prop Drill Pipe Inp Report'!AJ965="X",1,IF('Prop Drill Pipe Inp Report'!AK965="X",1,IF('Prop Drill Pipe Inp Report'!AL965="X",1,IF('Prop Drill Pipe Inp Report'!AM965="X",1,IF('Prop Drill Pipe Inp Report'!AN965="X",1,IF('Prop Drill Pipe Inp Report'!AO965="X",1,IF('Prop Drill Pipe Inp Report'!AP965="X",1,0)))))))))))))))))</f>
        <v>0</v>
      </c>
      <c r="J958">
        <f>IF('Prop Drill Pipe Inp Report'!AU965="X",1,IF('Prop Drill Pipe Inp Report'!AV965="X",1,IF('Prop Drill Pipe Inp Report'!AW965="X",1,IF('Prop Drill Pipe Inp Report'!AX965="X",1,IF('Prop Drill Pipe Inp Report'!AY965="X",1,IF('Prop Drill Pipe Inp Report'!AZ965="X",1,IF('Prop Drill Pipe Inp Report'!BA965="X",1,IF('Prop Drill Pipe Inp Report'!BB965="X",1,IF('Prop Drill Pipe Inp Report'!BC965="X",1,IF('Prop Drill Pipe Inp Report'!BD965="X",1,IF('Prop Drill Pipe Inp Report'!BE965="X",1,0)))))))))))</f>
        <v>0</v>
      </c>
    </row>
    <row r="959" spans="9:10" x14ac:dyDescent="0.25">
      <c r="I959">
        <f>IF('Prop Drill Pipe Inp Report'!Z966="X",1,IF('Prop Drill Pipe Inp Report'!AA966="X",1,IF('Prop Drill Pipe Inp Report'!AB966="X",1,IF('Prop Drill Pipe Inp Report'!AC966="X",1,IF('Prop Drill Pipe Inp Report'!AD966="X",1,IF('Prop Drill Pipe Inp Report'!AE966="X",1,IF('Prop Drill Pipe Inp Report'!AF966="X",1,IF('Prop Drill Pipe Inp Report'!AG966="X",1,IF('Prop Drill Pipe Inp Report'!AH966="X",1,IF('Prop Drill Pipe Inp Report'!AI966="X",1,IF('Prop Drill Pipe Inp Report'!AJ966="X",1,IF('Prop Drill Pipe Inp Report'!AK966="X",1,IF('Prop Drill Pipe Inp Report'!AL966="X",1,IF('Prop Drill Pipe Inp Report'!AM966="X",1,IF('Prop Drill Pipe Inp Report'!AN966="X",1,IF('Prop Drill Pipe Inp Report'!AO966="X",1,IF('Prop Drill Pipe Inp Report'!AP966="X",1,0)))))))))))))))))</f>
        <v>0</v>
      </c>
      <c r="J959">
        <f>IF('Prop Drill Pipe Inp Report'!AU966="X",1,IF('Prop Drill Pipe Inp Report'!AV966="X",1,IF('Prop Drill Pipe Inp Report'!AW966="X",1,IF('Prop Drill Pipe Inp Report'!AX966="X",1,IF('Prop Drill Pipe Inp Report'!AY966="X",1,IF('Prop Drill Pipe Inp Report'!AZ966="X",1,IF('Prop Drill Pipe Inp Report'!BA966="X",1,IF('Prop Drill Pipe Inp Report'!BB966="X",1,IF('Prop Drill Pipe Inp Report'!BC966="X",1,IF('Prop Drill Pipe Inp Report'!BD966="X",1,IF('Prop Drill Pipe Inp Report'!BE966="X",1,0)))))))))))</f>
        <v>0</v>
      </c>
    </row>
    <row r="960" spans="9:10" x14ac:dyDescent="0.25">
      <c r="I960">
        <f>IF('Prop Drill Pipe Inp Report'!Z967="X",1,IF('Prop Drill Pipe Inp Report'!AA967="X",1,IF('Prop Drill Pipe Inp Report'!AB967="X",1,IF('Prop Drill Pipe Inp Report'!AC967="X",1,IF('Prop Drill Pipe Inp Report'!AD967="X",1,IF('Prop Drill Pipe Inp Report'!AE967="X",1,IF('Prop Drill Pipe Inp Report'!AF967="X",1,IF('Prop Drill Pipe Inp Report'!AG967="X",1,IF('Prop Drill Pipe Inp Report'!AH967="X",1,IF('Prop Drill Pipe Inp Report'!AI967="X",1,IF('Prop Drill Pipe Inp Report'!AJ967="X",1,IF('Prop Drill Pipe Inp Report'!AK967="X",1,IF('Prop Drill Pipe Inp Report'!AL967="X",1,IF('Prop Drill Pipe Inp Report'!AM967="X",1,IF('Prop Drill Pipe Inp Report'!AN967="X",1,IF('Prop Drill Pipe Inp Report'!AO967="X",1,IF('Prop Drill Pipe Inp Report'!AP967="X",1,0)))))))))))))))))</f>
        <v>0</v>
      </c>
      <c r="J960">
        <f>IF('Prop Drill Pipe Inp Report'!AU967="X",1,IF('Prop Drill Pipe Inp Report'!AV967="X",1,IF('Prop Drill Pipe Inp Report'!AW967="X",1,IF('Prop Drill Pipe Inp Report'!AX967="X",1,IF('Prop Drill Pipe Inp Report'!AY967="X",1,IF('Prop Drill Pipe Inp Report'!AZ967="X",1,IF('Prop Drill Pipe Inp Report'!BA967="X",1,IF('Prop Drill Pipe Inp Report'!BB967="X",1,IF('Prop Drill Pipe Inp Report'!BC967="X",1,IF('Prop Drill Pipe Inp Report'!BD967="X",1,IF('Prop Drill Pipe Inp Report'!BE967="X",1,0)))))))))))</f>
        <v>0</v>
      </c>
    </row>
    <row r="961" spans="9:10" x14ac:dyDescent="0.25">
      <c r="I961">
        <f>IF('Prop Drill Pipe Inp Report'!Z968="X",1,IF('Prop Drill Pipe Inp Report'!AA968="X",1,IF('Prop Drill Pipe Inp Report'!AB968="X",1,IF('Prop Drill Pipe Inp Report'!AC968="X",1,IF('Prop Drill Pipe Inp Report'!AD968="X",1,IF('Prop Drill Pipe Inp Report'!AE968="X",1,IF('Prop Drill Pipe Inp Report'!AF968="X",1,IF('Prop Drill Pipe Inp Report'!AG968="X",1,IF('Prop Drill Pipe Inp Report'!AH968="X",1,IF('Prop Drill Pipe Inp Report'!AI968="X",1,IF('Prop Drill Pipe Inp Report'!AJ968="X",1,IF('Prop Drill Pipe Inp Report'!AK968="X",1,IF('Prop Drill Pipe Inp Report'!AL968="X",1,IF('Prop Drill Pipe Inp Report'!AM968="X",1,IF('Prop Drill Pipe Inp Report'!AN968="X",1,IF('Prop Drill Pipe Inp Report'!AO968="X",1,IF('Prop Drill Pipe Inp Report'!AP968="X",1,0)))))))))))))))))</f>
        <v>0</v>
      </c>
      <c r="J961">
        <f>IF('Prop Drill Pipe Inp Report'!AU968="X",1,IF('Prop Drill Pipe Inp Report'!AV968="X",1,IF('Prop Drill Pipe Inp Report'!AW968="X",1,IF('Prop Drill Pipe Inp Report'!AX968="X",1,IF('Prop Drill Pipe Inp Report'!AY968="X",1,IF('Prop Drill Pipe Inp Report'!AZ968="X",1,IF('Prop Drill Pipe Inp Report'!BA968="X",1,IF('Prop Drill Pipe Inp Report'!BB968="X",1,IF('Prop Drill Pipe Inp Report'!BC968="X",1,IF('Prop Drill Pipe Inp Report'!BD968="X",1,IF('Prop Drill Pipe Inp Report'!BE968="X",1,0)))))))))))</f>
        <v>0</v>
      </c>
    </row>
    <row r="962" spans="9:10" x14ac:dyDescent="0.25">
      <c r="I962">
        <f>IF('Prop Drill Pipe Inp Report'!Z969="X",1,IF('Prop Drill Pipe Inp Report'!AA969="X",1,IF('Prop Drill Pipe Inp Report'!AB969="X",1,IF('Prop Drill Pipe Inp Report'!AC969="X",1,IF('Prop Drill Pipe Inp Report'!AD969="X",1,IF('Prop Drill Pipe Inp Report'!AE969="X",1,IF('Prop Drill Pipe Inp Report'!AF969="X",1,IF('Prop Drill Pipe Inp Report'!AG969="X",1,IF('Prop Drill Pipe Inp Report'!AH969="X",1,IF('Prop Drill Pipe Inp Report'!AI969="X",1,IF('Prop Drill Pipe Inp Report'!AJ969="X",1,IF('Prop Drill Pipe Inp Report'!AK969="X",1,IF('Prop Drill Pipe Inp Report'!AL969="X",1,IF('Prop Drill Pipe Inp Report'!AM969="X",1,IF('Prop Drill Pipe Inp Report'!AN969="X",1,IF('Prop Drill Pipe Inp Report'!AO969="X",1,IF('Prop Drill Pipe Inp Report'!AP969="X",1,0)))))))))))))))))</f>
        <v>0</v>
      </c>
      <c r="J962">
        <f>IF('Prop Drill Pipe Inp Report'!AU969="X",1,IF('Prop Drill Pipe Inp Report'!AV969="X",1,IF('Prop Drill Pipe Inp Report'!AW969="X",1,IF('Prop Drill Pipe Inp Report'!AX969="X",1,IF('Prop Drill Pipe Inp Report'!AY969="X",1,IF('Prop Drill Pipe Inp Report'!AZ969="X",1,IF('Prop Drill Pipe Inp Report'!BA969="X",1,IF('Prop Drill Pipe Inp Report'!BB969="X",1,IF('Prop Drill Pipe Inp Report'!BC969="X",1,IF('Prop Drill Pipe Inp Report'!BD969="X",1,IF('Prop Drill Pipe Inp Report'!BE969="X",1,0)))))))))))</f>
        <v>0</v>
      </c>
    </row>
    <row r="963" spans="9:10" x14ac:dyDescent="0.25">
      <c r="I963">
        <f>IF('Prop Drill Pipe Inp Report'!Z970="X",1,IF('Prop Drill Pipe Inp Report'!AA970="X",1,IF('Prop Drill Pipe Inp Report'!AB970="X",1,IF('Prop Drill Pipe Inp Report'!AC970="X",1,IF('Prop Drill Pipe Inp Report'!AD970="X",1,IF('Prop Drill Pipe Inp Report'!AE970="X",1,IF('Prop Drill Pipe Inp Report'!AF970="X",1,IF('Prop Drill Pipe Inp Report'!AG970="X",1,IF('Prop Drill Pipe Inp Report'!AH970="X",1,IF('Prop Drill Pipe Inp Report'!AI970="X",1,IF('Prop Drill Pipe Inp Report'!AJ970="X",1,IF('Prop Drill Pipe Inp Report'!AK970="X",1,IF('Prop Drill Pipe Inp Report'!AL970="X",1,IF('Prop Drill Pipe Inp Report'!AM970="X",1,IF('Prop Drill Pipe Inp Report'!AN970="X",1,IF('Prop Drill Pipe Inp Report'!AO970="X",1,IF('Prop Drill Pipe Inp Report'!AP970="X",1,0)))))))))))))))))</f>
        <v>0</v>
      </c>
      <c r="J963">
        <f>IF('Prop Drill Pipe Inp Report'!AU970="X",1,IF('Prop Drill Pipe Inp Report'!AV970="X",1,IF('Prop Drill Pipe Inp Report'!AW970="X",1,IF('Prop Drill Pipe Inp Report'!AX970="X",1,IF('Prop Drill Pipe Inp Report'!AY970="X",1,IF('Prop Drill Pipe Inp Report'!AZ970="X",1,IF('Prop Drill Pipe Inp Report'!BA970="X",1,IF('Prop Drill Pipe Inp Report'!BB970="X",1,IF('Prop Drill Pipe Inp Report'!BC970="X",1,IF('Prop Drill Pipe Inp Report'!BD970="X",1,IF('Prop Drill Pipe Inp Report'!BE970="X",1,0)))))))))))</f>
        <v>0</v>
      </c>
    </row>
    <row r="964" spans="9:10" x14ac:dyDescent="0.25">
      <c r="I964">
        <f>IF('Prop Drill Pipe Inp Report'!Z971="X",1,IF('Prop Drill Pipe Inp Report'!AA971="X",1,IF('Prop Drill Pipe Inp Report'!AB971="X",1,IF('Prop Drill Pipe Inp Report'!AC971="X",1,IF('Prop Drill Pipe Inp Report'!AD971="X",1,IF('Prop Drill Pipe Inp Report'!AE971="X",1,IF('Prop Drill Pipe Inp Report'!AF971="X",1,IF('Prop Drill Pipe Inp Report'!AG971="X",1,IF('Prop Drill Pipe Inp Report'!AH971="X",1,IF('Prop Drill Pipe Inp Report'!AI971="X",1,IF('Prop Drill Pipe Inp Report'!AJ971="X",1,IF('Prop Drill Pipe Inp Report'!AK971="X",1,IF('Prop Drill Pipe Inp Report'!AL971="X",1,IF('Prop Drill Pipe Inp Report'!AM971="X",1,IF('Prop Drill Pipe Inp Report'!AN971="X",1,IF('Prop Drill Pipe Inp Report'!AO971="X",1,IF('Prop Drill Pipe Inp Report'!AP971="X",1,0)))))))))))))))))</f>
        <v>0</v>
      </c>
      <c r="J964">
        <f>IF('Prop Drill Pipe Inp Report'!AU971="X",1,IF('Prop Drill Pipe Inp Report'!AV971="X",1,IF('Prop Drill Pipe Inp Report'!AW971="X",1,IF('Prop Drill Pipe Inp Report'!AX971="X",1,IF('Prop Drill Pipe Inp Report'!AY971="X",1,IF('Prop Drill Pipe Inp Report'!AZ971="X",1,IF('Prop Drill Pipe Inp Report'!BA971="X",1,IF('Prop Drill Pipe Inp Report'!BB971="X",1,IF('Prop Drill Pipe Inp Report'!BC971="X",1,IF('Prop Drill Pipe Inp Report'!BD971="X",1,IF('Prop Drill Pipe Inp Report'!BE971="X",1,0)))))))))))</f>
        <v>0</v>
      </c>
    </row>
    <row r="965" spans="9:10" x14ac:dyDescent="0.25">
      <c r="I965">
        <f>IF('Prop Drill Pipe Inp Report'!Z972="X",1,IF('Prop Drill Pipe Inp Report'!AA972="X",1,IF('Prop Drill Pipe Inp Report'!AB972="X",1,IF('Prop Drill Pipe Inp Report'!AC972="X",1,IF('Prop Drill Pipe Inp Report'!AD972="X",1,IF('Prop Drill Pipe Inp Report'!AE972="X",1,IF('Prop Drill Pipe Inp Report'!AF972="X",1,IF('Prop Drill Pipe Inp Report'!AG972="X",1,IF('Prop Drill Pipe Inp Report'!AH972="X",1,IF('Prop Drill Pipe Inp Report'!AI972="X",1,IF('Prop Drill Pipe Inp Report'!AJ972="X",1,IF('Prop Drill Pipe Inp Report'!AK972="X",1,IF('Prop Drill Pipe Inp Report'!AL972="X",1,IF('Prop Drill Pipe Inp Report'!AM972="X",1,IF('Prop Drill Pipe Inp Report'!AN972="X",1,IF('Prop Drill Pipe Inp Report'!AO972="X",1,IF('Prop Drill Pipe Inp Report'!AP972="X",1,0)))))))))))))))))</f>
        <v>0</v>
      </c>
      <c r="J965">
        <f>IF('Prop Drill Pipe Inp Report'!AU972="X",1,IF('Prop Drill Pipe Inp Report'!AV972="X",1,IF('Prop Drill Pipe Inp Report'!AW972="X",1,IF('Prop Drill Pipe Inp Report'!AX972="X",1,IF('Prop Drill Pipe Inp Report'!AY972="X",1,IF('Prop Drill Pipe Inp Report'!AZ972="X",1,IF('Prop Drill Pipe Inp Report'!BA972="X",1,IF('Prop Drill Pipe Inp Report'!BB972="X",1,IF('Prop Drill Pipe Inp Report'!BC972="X",1,IF('Prop Drill Pipe Inp Report'!BD972="X",1,IF('Prop Drill Pipe Inp Report'!BE972="X",1,0)))))))))))</f>
        <v>0</v>
      </c>
    </row>
    <row r="966" spans="9:10" x14ac:dyDescent="0.25">
      <c r="I966">
        <f>IF('Prop Drill Pipe Inp Report'!Z973="X",1,IF('Prop Drill Pipe Inp Report'!AA973="X",1,IF('Prop Drill Pipe Inp Report'!AB973="X",1,IF('Prop Drill Pipe Inp Report'!AC973="X",1,IF('Prop Drill Pipe Inp Report'!AD973="X",1,IF('Prop Drill Pipe Inp Report'!AE973="X",1,IF('Prop Drill Pipe Inp Report'!AF973="X",1,IF('Prop Drill Pipe Inp Report'!AG973="X",1,IF('Prop Drill Pipe Inp Report'!AH973="X",1,IF('Prop Drill Pipe Inp Report'!AI973="X",1,IF('Prop Drill Pipe Inp Report'!AJ973="X",1,IF('Prop Drill Pipe Inp Report'!AK973="X",1,IF('Prop Drill Pipe Inp Report'!AL973="X",1,IF('Prop Drill Pipe Inp Report'!AM973="X",1,IF('Prop Drill Pipe Inp Report'!AN973="X",1,IF('Prop Drill Pipe Inp Report'!AO973="X",1,IF('Prop Drill Pipe Inp Report'!AP973="X",1,0)))))))))))))))))</f>
        <v>0</v>
      </c>
      <c r="J966">
        <f>IF('Prop Drill Pipe Inp Report'!AU973="X",1,IF('Prop Drill Pipe Inp Report'!AV973="X",1,IF('Prop Drill Pipe Inp Report'!AW973="X",1,IF('Prop Drill Pipe Inp Report'!AX973="X",1,IF('Prop Drill Pipe Inp Report'!AY973="X",1,IF('Prop Drill Pipe Inp Report'!AZ973="X",1,IF('Prop Drill Pipe Inp Report'!BA973="X",1,IF('Prop Drill Pipe Inp Report'!BB973="X",1,IF('Prop Drill Pipe Inp Report'!BC973="X",1,IF('Prop Drill Pipe Inp Report'!BD973="X",1,IF('Prop Drill Pipe Inp Report'!BE973="X",1,0)))))))))))</f>
        <v>0</v>
      </c>
    </row>
    <row r="967" spans="9:10" x14ac:dyDescent="0.25">
      <c r="I967">
        <f>IF('Prop Drill Pipe Inp Report'!Z974="X",1,IF('Prop Drill Pipe Inp Report'!AA974="X",1,IF('Prop Drill Pipe Inp Report'!AB974="X",1,IF('Prop Drill Pipe Inp Report'!AC974="X",1,IF('Prop Drill Pipe Inp Report'!AD974="X",1,IF('Prop Drill Pipe Inp Report'!AE974="X",1,IF('Prop Drill Pipe Inp Report'!AF974="X",1,IF('Prop Drill Pipe Inp Report'!AG974="X",1,IF('Prop Drill Pipe Inp Report'!AH974="X",1,IF('Prop Drill Pipe Inp Report'!AI974="X",1,IF('Prop Drill Pipe Inp Report'!AJ974="X",1,IF('Prop Drill Pipe Inp Report'!AK974="X",1,IF('Prop Drill Pipe Inp Report'!AL974="X",1,IF('Prop Drill Pipe Inp Report'!AM974="X",1,IF('Prop Drill Pipe Inp Report'!AN974="X",1,IF('Prop Drill Pipe Inp Report'!AO974="X",1,IF('Prop Drill Pipe Inp Report'!AP974="X",1,0)))))))))))))))))</f>
        <v>0</v>
      </c>
      <c r="J967">
        <f>IF('Prop Drill Pipe Inp Report'!AU974="X",1,IF('Prop Drill Pipe Inp Report'!AV974="X",1,IF('Prop Drill Pipe Inp Report'!AW974="X",1,IF('Prop Drill Pipe Inp Report'!AX974="X",1,IF('Prop Drill Pipe Inp Report'!AY974="X",1,IF('Prop Drill Pipe Inp Report'!AZ974="X",1,IF('Prop Drill Pipe Inp Report'!BA974="X",1,IF('Prop Drill Pipe Inp Report'!BB974="X",1,IF('Prop Drill Pipe Inp Report'!BC974="X",1,IF('Prop Drill Pipe Inp Report'!BD974="X",1,IF('Prop Drill Pipe Inp Report'!BE974="X",1,0)))))))))))</f>
        <v>0</v>
      </c>
    </row>
    <row r="968" spans="9:10" x14ac:dyDescent="0.25">
      <c r="I968">
        <f>IF('Prop Drill Pipe Inp Report'!Z975="X",1,IF('Prop Drill Pipe Inp Report'!AA975="X",1,IF('Prop Drill Pipe Inp Report'!AB975="X",1,IF('Prop Drill Pipe Inp Report'!AC975="X",1,IF('Prop Drill Pipe Inp Report'!AD975="X",1,IF('Prop Drill Pipe Inp Report'!AE975="X",1,IF('Prop Drill Pipe Inp Report'!AF975="X",1,IF('Prop Drill Pipe Inp Report'!AG975="X",1,IF('Prop Drill Pipe Inp Report'!AH975="X",1,IF('Prop Drill Pipe Inp Report'!AI975="X",1,IF('Prop Drill Pipe Inp Report'!AJ975="X",1,IF('Prop Drill Pipe Inp Report'!AK975="X",1,IF('Prop Drill Pipe Inp Report'!AL975="X",1,IF('Prop Drill Pipe Inp Report'!AM975="X",1,IF('Prop Drill Pipe Inp Report'!AN975="X",1,IF('Prop Drill Pipe Inp Report'!AO975="X",1,IF('Prop Drill Pipe Inp Report'!AP975="X",1,0)))))))))))))))))</f>
        <v>0</v>
      </c>
      <c r="J968">
        <f>IF('Prop Drill Pipe Inp Report'!AU975="X",1,IF('Prop Drill Pipe Inp Report'!AV975="X",1,IF('Prop Drill Pipe Inp Report'!AW975="X",1,IF('Prop Drill Pipe Inp Report'!AX975="X",1,IF('Prop Drill Pipe Inp Report'!AY975="X",1,IF('Prop Drill Pipe Inp Report'!AZ975="X",1,IF('Prop Drill Pipe Inp Report'!BA975="X",1,IF('Prop Drill Pipe Inp Report'!BB975="X",1,IF('Prop Drill Pipe Inp Report'!BC975="X",1,IF('Prop Drill Pipe Inp Report'!BD975="X",1,IF('Prop Drill Pipe Inp Report'!BE975="X",1,0)))))))))))</f>
        <v>0</v>
      </c>
    </row>
    <row r="969" spans="9:10" x14ac:dyDescent="0.25">
      <c r="I969">
        <f>IF('Prop Drill Pipe Inp Report'!Z976="X",1,IF('Prop Drill Pipe Inp Report'!AA976="X",1,IF('Prop Drill Pipe Inp Report'!AB976="X",1,IF('Prop Drill Pipe Inp Report'!AC976="X",1,IF('Prop Drill Pipe Inp Report'!AD976="X",1,IF('Prop Drill Pipe Inp Report'!AE976="X",1,IF('Prop Drill Pipe Inp Report'!AF976="X",1,IF('Prop Drill Pipe Inp Report'!AG976="X",1,IF('Prop Drill Pipe Inp Report'!AH976="X",1,IF('Prop Drill Pipe Inp Report'!AI976="X",1,IF('Prop Drill Pipe Inp Report'!AJ976="X",1,IF('Prop Drill Pipe Inp Report'!AK976="X",1,IF('Prop Drill Pipe Inp Report'!AL976="X",1,IF('Prop Drill Pipe Inp Report'!AM976="X",1,IF('Prop Drill Pipe Inp Report'!AN976="X",1,IF('Prop Drill Pipe Inp Report'!AO976="X",1,IF('Prop Drill Pipe Inp Report'!AP976="X",1,0)))))))))))))))))</f>
        <v>0</v>
      </c>
      <c r="J969">
        <f>IF('Prop Drill Pipe Inp Report'!AU976="X",1,IF('Prop Drill Pipe Inp Report'!AV976="X",1,IF('Prop Drill Pipe Inp Report'!AW976="X",1,IF('Prop Drill Pipe Inp Report'!AX976="X",1,IF('Prop Drill Pipe Inp Report'!AY976="X",1,IF('Prop Drill Pipe Inp Report'!AZ976="X",1,IF('Prop Drill Pipe Inp Report'!BA976="X",1,IF('Prop Drill Pipe Inp Report'!BB976="X",1,IF('Prop Drill Pipe Inp Report'!BC976="X",1,IF('Prop Drill Pipe Inp Report'!BD976="X",1,IF('Prop Drill Pipe Inp Report'!BE976="X",1,0)))))))))))</f>
        <v>0</v>
      </c>
    </row>
    <row r="970" spans="9:10" x14ac:dyDescent="0.25">
      <c r="I970">
        <f>IF('Prop Drill Pipe Inp Report'!Z977="X",1,IF('Prop Drill Pipe Inp Report'!AA977="X",1,IF('Prop Drill Pipe Inp Report'!AB977="X",1,IF('Prop Drill Pipe Inp Report'!AC977="X",1,IF('Prop Drill Pipe Inp Report'!AD977="X",1,IF('Prop Drill Pipe Inp Report'!AE977="X",1,IF('Prop Drill Pipe Inp Report'!AF977="X",1,IF('Prop Drill Pipe Inp Report'!AG977="X",1,IF('Prop Drill Pipe Inp Report'!AH977="X",1,IF('Prop Drill Pipe Inp Report'!AI977="X",1,IF('Prop Drill Pipe Inp Report'!AJ977="X",1,IF('Prop Drill Pipe Inp Report'!AK977="X",1,IF('Prop Drill Pipe Inp Report'!AL977="X",1,IF('Prop Drill Pipe Inp Report'!AM977="X",1,IF('Prop Drill Pipe Inp Report'!AN977="X",1,IF('Prop Drill Pipe Inp Report'!AO977="X",1,IF('Prop Drill Pipe Inp Report'!AP977="X",1,0)))))))))))))))))</f>
        <v>0</v>
      </c>
      <c r="J970">
        <f>IF('Prop Drill Pipe Inp Report'!AU977="X",1,IF('Prop Drill Pipe Inp Report'!AV977="X",1,IF('Prop Drill Pipe Inp Report'!AW977="X",1,IF('Prop Drill Pipe Inp Report'!AX977="X",1,IF('Prop Drill Pipe Inp Report'!AY977="X",1,IF('Prop Drill Pipe Inp Report'!AZ977="X",1,IF('Prop Drill Pipe Inp Report'!BA977="X",1,IF('Prop Drill Pipe Inp Report'!BB977="X",1,IF('Prop Drill Pipe Inp Report'!BC977="X",1,IF('Prop Drill Pipe Inp Report'!BD977="X",1,IF('Prop Drill Pipe Inp Report'!BE977="X",1,0)))))))))))</f>
        <v>0</v>
      </c>
    </row>
    <row r="971" spans="9:10" x14ac:dyDescent="0.25">
      <c r="I971">
        <f>IF('Prop Drill Pipe Inp Report'!Z978="X",1,IF('Prop Drill Pipe Inp Report'!AA978="X",1,IF('Prop Drill Pipe Inp Report'!AB978="X",1,IF('Prop Drill Pipe Inp Report'!AC978="X",1,IF('Prop Drill Pipe Inp Report'!AD978="X",1,IF('Prop Drill Pipe Inp Report'!AE978="X",1,IF('Prop Drill Pipe Inp Report'!AF978="X",1,IF('Prop Drill Pipe Inp Report'!AG978="X",1,IF('Prop Drill Pipe Inp Report'!AH978="X",1,IF('Prop Drill Pipe Inp Report'!AI978="X",1,IF('Prop Drill Pipe Inp Report'!AJ978="X",1,IF('Prop Drill Pipe Inp Report'!AK978="X",1,IF('Prop Drill Pipe Inp Report'!AL978="X",1,IF('Prop Drill Pipe Inp Report'!AM978="X",1,IF('Prop Drill Pipe Inp Report'!AN978="X",1,IF('Prop Drill Pipe Inp Report'!AO978="X",1,IF('Prop Drill Pipe Inp Report'!AP978="X",1,0)))))))))))))))))</f>
        <v>0</v>
      </c>
      <c r="J971">
        <f>IF('Prop Drill Pipe Inp Report'!AU978="X",1,IF('Prop Drill Pipe Inp Report'!AV978="X",1,IF('Prop Drill Pipe Inp Report'!AW978="X",1,IF('Prop Drill Pipe Inp Report'!AX978="X",1,IF('Prop Drill Pipe Inp Report'!AY978="X",1,IF('Prop Drill Pipe Inp Report'!AZ978="X",1,IF('Prop Drill Pipe Inp Report'!BA978="X",1,IF('Prop Drill Pipe Inp Report'!BB978="X",1,IF('Prop Drill Pipe Inp Report'!BC978="X",1,IF('Prop Drill Pipe Inp Report'!BD978="X",1,IF('Prop Drill Pipe Inp Report'!BE978="X",1,0)))))))))))</f>
        <v>0</v>
      </c>
    </row>
    <row r="972" spans="9:10" x14ac:dyDescent="0.25">
      <c r="I972">
        <f>IF('Prop Drill Pipe Inp Report'!Z979="X",1,IF('Prop Drill Pipe Inp Report'!AA979="X",1,IF('Prop Drill Pipe Inp Report'!AB979="X",1,IF('Prop Drill Pipe Inp Report'!AC979="X",1,IF('Prop Drill Pipe Inp Report'!AD979="X",1,IF('Prop Drill Pipe Inp Report'!AE979="X",1,IF('Prop Drill Pipe Inp Report'!AF979="X",1,IF('Prop Drill Pipe Inp Report'!AG979="X",1,IF('Prop Drill Pipe Inp Report'!AH979="X",1,IF('Prop Drill Pipe Inp Report'!AI979="X",1,IF('Prop Drill Pipe Inp Report'!AJ979="X",1,IF('Prop Drill Pipe Inp Report'!AK979="X",1,IF('Prop Drill Pipe Inp Report'!AL979="X",1,IF('Prop Drill Pipe Inp Report'!AM979="X",1,IF('Prop Drill Pipe Inp Report'!AN979="X",1,IF('Prop Drill Pipe Inp Report'!AO979="X",1,IF('Prop Drill Pipe Inp Report'!AP979="X",1,0)))))))))))))))))</f>
        <v>0</v>
      </c>
      <c r="J972">
        <f>IF('Prop Drill Pipe Inp Report'!AU979="X",1,IF('Prop Drill Pipe Inp Report'!AV979="X",1,IF('Prop Drill Pipe Inp Report'!AW979="X",1,IF('Prop Drill Pipe Inp Report'!AX979="X",1,IF('Prop Drill Pipe Inp Report'!AY979="X",1,IF('Prop Drill Pipe Inp Report'!AZ979="X",1,IF('Prop Drill Pipe Inp Report'!BA979="X",1,IF('Prop Drill Pipe Inp Report'!BB979="X",1,IF('Prop Drill Pipe Inp Report'!BC979="X",1,IF('Prop Drill Pipe Inp Report'!BD979="X",1,IF('Prop Drill Pipe Inp Report'!BE979="X",1,0)))))))))))</f>
        <v>0</v>
      </c>
    </row>
    <row r="973" spans="9:10" x14ac:dyDescent="0.25">
      <c r="I973">
        <f>IF('Prop Drill Pipe Inp Report'!Z980="X",1,IF('Prop Drill Pipe Inp Report'!AA980="X",1,IF('Prop Drill Pipe Inp Report'!AB980="X",1,IF('Prop Drill Pipe Inp Report'!AC980="X",1,IF('Prop Drill Pipe Inp Report'!AD980="X",1,IF('Prop Drill Pipe Inp Report'!AE980="X",1,IF('Prop Drill Pipe Inp Report'!AF980="X",1,IF('Prop Drill Pipe Inp Report'!AG980="X",1,IF('Prop Drill Pipe Inp Report'!AH980="X",1,IF('Prop Drill Pipe Inp Report'!AI980="X",1,IF('Prop Drill Pipe Inp Report'!AJ980="X",1,IF('Prop Drill Pipe Inp Report'!AK980="X",1,IF('Prop Drill Pipe Inp Report'!AL980="X",1,IF('Prop Drill Pipe Inp Report'!AM980="X",1,IF('Prop Drill Pipe Inp Report'!AN980="X",1,IF('Prop Drill Pipe Inp Report'!AO980="X",1,IF('Prop Drill Pipe Inp Report'!AP980="X",1,0)))))))))))))))))</f>
        <v>0</v>
      </c>
      <c r="J973">
        <f>IF('Prop Drill Pipe Inp Report'!AU980="X",1,IF('Prop Drill Pipe Inp Report'!AV980="X",1,IF('Prop Drill Pipe Inp Report'!AW980="X",1,IF('Prop Drill Pipe Inp Report'!AX980="X",1,IF('Prop Drill Pipe Inp Report'!AY980="X",1,IF('Prop Drill Pipe Inp Report'!AZ980="X",1,IF('Prop Drill Pipe Inp Report'!BA980="X",1,IF('Prop Drill Pipe Inp Report'!BB980="X",1,IF('Prop Drill Pipe Inp Report'!BC980="X",1,IF('Prop Drill Pipe Inp Report'!BD980="X",1,IF('Prop Drill Pipe Inp Report'!BE980="X",1,0)))))))))))</f>
        <v>0</v>
      </c>
    </row>
    <row r="974" spans="9:10" x14ac:dyDescent="0.25">
      <c r="I974">
        <f>IF('Prop Drill Pipe Inp Report'!Z981="X",1,IF('Prop Drill Pipe Inp Report'!AA981="X",1,IF('Prop Drill Pipe Inp Report'!AB981="X",1,IF('Prop Drill Pipe Inp Report'!AC981="X",1,IF('Prop Drill Pipe Inp Report'!AD981="X",1,IF('Prop Drill Pipe Inp Report'!AE981="X",1,IF('Prop Drill Pipe Inp Report'!AF981="X",1,IF('Prop Drill Pipe Inp Report'!AG981="X",1,IF('Prop Drill Pipe Inp Report'!AH981="X",1,IF('Prop Drill Pipe Inp Report'!AI981="X",1,IF('Prop Drill Pipe Inp Report'!AJ981="X",1,IF('Prop Drill Pipe Inp Report'!AK981="X",1,IF('Prop Drill Pipe Inp Report'!AL981="X",1,IF('Prop Drill Pipe Inp Report'!AM981="X",1,IF('Prop Drill Pipe Inp Report'!AN981="X",1,IF('Prop Drill Pipe Inp Report'!AO981="X",1,IF('Prop Drill Pipe Inp Report'!AP981="X",1,0)))))))))))))))))</f>
        <v>0</v>
      </c>
      <c r="J974">
        <f>IF('Prop Drill Pipe Inp Report'!AU981="X",1,IF('Prop Drill Pipe Inp Report'!AV981="X",1,IF('Prop Drill Pipe Inp Report'!AW981="X",1,IF('Prop Drill Pipe Inp Report'!AX981="X",1,IF('Prop Drill Pipe Inp Report'!AY981="X",1,IF('Prop Drill Pipe Inp Report'!AZ981="X",1,IF('Prop Drill Pipe Inp Report'!BA981="X",1,IF('Prop Drill Pipe Inp Report'!BB981="X",1,IF('Prop Drill Pipe Inp Report'!BC981="X",1,IF('Prop Drill Pipe Inp Report'!BD981="X",1,IF('Prop Drill Pipe Inp Report'!BE981="X",1,0)))))))))))</f>
        <v>0</v>
      </c>
    </row>
    <row r="975" spans="9:10" x14ac:dyDescent="0.25">
      <c r="I975">
        <f>IF('Prop Drill Pipe Inp Report'!Z982="X",1,IF('Prop Drill Pipe Inp Report'!AA982="X",1,IF('Prop Drill Pipe Inp Report'!AB982="X",1,IF('Prop Drill Pipe Inp Report'!AC982="X",1,IF('Prop Drill Pipe Inp Report'!AD982="X",1,IF('Prop Drill Pipe Inp Report'!AE982="X",1,IF('Prop Drill Pipe Inp Report'!AF982="X",1,IF('Prop Drill Pipe Inp Report'!AG982="X",1,IF('Prop Drill Pipe Inp Report'!AH982="X",1,IF('Prop Drill Pipe Inp Report'!AI982="X",1,IF('Prop Drill Pipe Inp Report'!AJ982="X",1,IF('Prop Drill Pipe Inp Report'!AK982="X",1,IF('Prop Drill Pipe Inp Report'!AL982="X",1,IF('Prop Drill Pipe Inp Report'!AM982="X",1,IF('Prop Drill Pipe Inp Report'!AN982="X",1,IF('Prop Drill Pipe Inp Report'!AO982="X",1,IF('Prop Drill Pipe Inp Report'!AP982="X",1,0)))))))))))))))))</f>
        <v>0</v>
      </c>
      <c r="J975">
        <f>IF('Prop Drill Pipe Inp Report'!AU982="X",1,IF('Prop Drill Pipe Inp Report'!AV982="X",1,IF('Prop Drill Pipe Inp Report'!AW982="X",1,IF('Prop Drill Pipe Inp Report'!AX982="X",1,IF('Prop Drill Pipe Inp Report'!AY982="X",1,IF('Prop Drill Pipe Inp Report'!AZ982="X",1,IF('Prop Drill Pipe Inp Report'!BA982="X",1,IF('Prop Drill Pipe Inp Report'!BB982="X",1,IF('Prop Drill Pipe Inp Report'!BC982="X",1,IF('Prop Drill Pipe Inp Report'!BD982="X",1,IF('Prop Drill Pipe Inp Report'!BE982="X",1,0)))))))))))</f>
        <v>0</v>
      </c>
    </row>
    <row r="976" spans="9:10" x14ac:dyDescent="0.25">
      <c r="I976">
        <f>IF('Prop Drill Pipe Inp Report'!Z983="X",1,IF('Prop Drill Pipe Inp Report'!AA983="X",1,IF('Prop Drill Pipe Inp Report'!AB983="X",1,IF('Prop Drill Pipe Inp Report'!AC983="X",1,IF('Prop Drill Pipe Inp Report'!AD983="X",1,IF('Prop Drill Pipe Inp Report'!AE983="X",1,IF('Prop Drill Pipe Inp Report'!AF983="X",1,IF('Prop Drill Pipe Inp Report'!AG983="X",1,IF('Prop Drill Pipe Inp Report'!AH983="X",1,IF('Prop Drill Pipe Inp Report'!AI983="X",1,IF('Prop Drill Pipe Inp Report'!AJ983="X",1,IF('Prop Drill Pipe Inp Report'!AK983="X",1,IF('Prop Drill Pipe Inp Report'!AL983="X",1,IF('Prop Drill Pipe Inp Report'!AM983="X",1,IF('Prop Drill Pipe Inp Report'!AN983="X",1,IF('Prop Drill Pipe Inp Report'!AO983="X",1,IF('Prop Drill Pipe Inp Report'!AP983="X",1,0)))))))))))))))))</f>
        <v>0</v>
      </c>
      <c r="J976">
        <f>IF('Prop Drill Pipe Inp Report'!AU983="X",1,IF('Prop Drill Pipe Inp Report'!AV983="X",1,IF('Prop Drill Pipe Inp Report'!AW983="X",1,IF('Prop Drill Pipe Inp Report'!AX983="X",1,IF('Prop Drill Pipe Inp Report'!AY983="X",1,IF('Prop Drill Pipe Inp Report'!AZ983="X",1,IF('Prop Drill Pipe Inp Report'!BA983="X",1,IF('Prop Drill Pipe Inp Report'!BB983="X",1,IF('Prop Drill Pipe Inp Report'!BC983="X",1,IF('Prop Drill Pipe Inp Report'!BD983="X",1,IF('Prop Drill Pipe Inp Report'!BE983="X",1,0)))))))))))</f>
        <v>0</v>
      </c>
    </row>
    <row r="977" spans="9:10" x14ac:dyDescent="0.25">
      <c r="I977">
        <f>IF('Prop Drill Pipe Inp Report'!Z984="X",1,IF('Prop Drill Pipe Inp Report'!AA984="X",1,IF('Prop Drill Pipe Inp Report'!AB984="X",1,IF('Prop Drill Pipe Inp Report'!AC984="X",1,IF('Prop Drill Pipe Inp Report'!AD984="X",1,IF('Prop Drill Pipe Inp Report'!AE984="X",1,IF('Prop Drill Pipe Inp Report'!AF984="X",1,IF('Prop Drill Pipe Inp Report'!AG984="X",1,IF('Prop Drill Pipe Inp Report'!AH984="X",1,IF('Prop Drill Pipe Inp Report'!AI984="X",1,IF('Prop Drill Pipe Inp Report'!AJ984="X",1,IF('Prop Drill Pipe Inp Report'!AK984="X",1,IF('Prop Drill Pipe Inp Report'!AL984="X",1,IF('Prop Drill Pipe Inp Report'!AM984="X",1,IF('Prop Drill Pipe Inp Report'!AN984="X",1,IF('Prop Drill Pipe Inp Report'!AO984="X",1,IF('Prop Drill Pipe Inp Report'!AP984="X",1,0)))))))))))))))))</f>
        <v>0</v>
      </c>
      <c r="J977">
        <f>IF('Prop Drill Pipe Inp Report'!AU984="X",1,IF('Prop Drill Pipe Inp Report'!AV984="X",1,IF('Prop Drill Pipe Inp Report'!AW984="X",1,IF('Prop Drill Pipe Inp Report'!AX984="X",1,IF('Prop Drill Pipe Inp Report'!AY984="X",1,IF('Prop Drill Pipe Inp Report'!AZ984="X",1,IF('Prop Drill Pipe Inp Report'!BA984="X",1,IF('Prop Drill Pipe Inp Report'!BB984="X",1,IF('Prop Drill Pipe Inp Report'!BC984="X",1,IF('Prop Drill Pipe Inp Report'!BD984="X",1,IF('Prop Drill Pipe Inp Report'!BE984="X",1,0)))))))))))</f>
        <v>0</v>
      </c>
    </row>
    <row r="978" spans="9:10" x14ac:dyDescent="0.25">
      <c r="I978">
        <f>IF('Prop Drill Pipe Inp Report'!Z985="X",1,IF('Prop Drill Pipe Inp Report'!AA985="X",1,IF('Prop Drill Pipe Inp Report'!AB985="X",1,IF('Prop Drill Pipe Inp Report'!AC985="X",1,IF('Prop Drill Pipe Inp Report'!AD985="X",1,IF('Prop Drill Pipe Inp Report'!AE985="X",1,IF('Prop Drill Pipe Inp Report'!AF985="X",1,IF('Prop Drill Pipe Inp Report'!AG985="X",1,IF('Prop Drill Pipe Inp Report'!AH985="X",1,IF('Prop Drill Pipe Inp Report'!AI985="X",1,IF('Prop Drill Pipe Inp Report'!AJ985="X",1,IF('Prop Drill Pipe Inp Report'!AK985="X",1,IF('Prop Drill Pipe Inp Report'!AL985="X",1,IF('Prop Drill Pipe Inp Report'!AM985="X",1,IF('Prop Drill Pipe Inp Report'!AN985="X",1,IF('Prop Drill Pipe Inp Report'!AO985="X",1,IF('Prop Drill Pipe Inp Report'!AP985="X",1,0)))))))))))))))))</f>
        <v>0</v>
      </c>
      <c r="J978">
        <f>IF('Prop Drill Pipe Inp Report'!AU985="X",1,IF('Prop Drill Pipe Inp Report'!AV985="X",1,IF('Prop Drill Pipe Inp Report'!AW985="X",1,IF('Prop Drill Pipe Inp Report'!AX985="X",1,IF('Prop Drill Pipe Inp Report'!AY985="X",1,IF('Prop Drill Pipe Inp Report'!AZ985="X",1,IF('Prop Drill Pipe Inp Report'!BA985="X",1,IF('Prop Drill Pipe Inp Report'!BB985="X",1,IF('Prop Drill Pipe Inp Report'!BC985="X",1,IF('Prop Drill Pipe Inp Report'!BD985="X",1,IF('Prop Drill Pipe Inp Report'!BE985="X",1,0)))))))))))</f>
        <v>0</v>
      </c>
    </row>
    <row r="979" spans="9:10" x14ac:dyDescent="0.25">
      <c r="I979">
        <f>IF('Prop Drill Pipe Inp Report'!Z986="X",1,IF('Prop Drill Pipe Inp Report'!AA986="X",1,IF('Prop Drill Pipe Inp Report'!AB986="X",1,IF('Prop Drill Pipe Inp Report'!AC986="X",1,IF('Prop Drill Pipe Inp Report'!AD986="X",1,IF('Prop Drill Pipe Inp Report'!AE986="X",1,IF('Prop Drill Pipe Inp Report'!AF986="X",1,IF('Prop Drill Pipe Inp Report'!AG986="X",1,IF('Prop Drill Pipe Inp Report'!AH986="X",1,IF('Prop Drill Pipe Inp Report'!AI986="X",1,IF('Prop Drill Pipe Inp Report'!AJ986="X",1,IF('Prop Drill Pipe Inp Report'!AK986="X",1,IF('Prop Drill Pipe Inp Report'!AL986="X",1,IF('Prop Drill Pipe Inp Report'!AM986="X",1,IF('Prop Drill Pipe Inp Report'!AN986="X",1,IF('Prop Drill Pipe Inp Report'!AO986="X",1,IF('Prop Drill Pipe Inp Report'!AP986="X",1,0)))))))))))))))))</f>
        <v>0</v>
      </c>
      <c r="J979">
        <f>IF('Prop Drill Pipe Inp Report'!AU986="X",1,IF('Prop Drill Pipe Inp Report'!AV986="X",1,IF('Prop Drill Pipe Inp Report'!AW986="X",1,IF('Prop Drill Pipe Inp Report'!AX986="X",1,IF('Prop Drill Pipe Inp Report'!AY986="X",1,IF('Prop Drill Pipe Inp Report'!AZ986="X",1,IF('Prop Drill Pipe Inp Report'!BA986="X",1,IF('Prop Drill Pipe Inp Report'!BB986="X",1,IF('Prop Drill Pipe Inp Report'!BC986="X",1,IF('Prop Drill Pipe Inp Report'!BD986="X",1,IF('Prop Drill Pipe Inp Report'!BE986="X",1,0)))))))))))</f>
        <v>0</v>
      </c>
    </row>
    <row r="980" spans="9:10" x14ac:dyDescent="0.25">
      <c r="I980">
        <f>IF('Prop Drill Pipe Inp Report'!Z987="X",1,IF('Prop Drill Pipe Inp Report'!AA987="X",1,IF('Prop Drill Pipe Inp Report'!AB987="X",1,IF('Prop Drill Pipe Inp Report'!AC987="X",1,IF('Prop Drill Pipe Inp Report'!AD987="X",1,IF('Prop Drill Pipe Inp Report'!AE987="X",1,IF('Prop Drill Pipe Inp Report'!AF987="X",1,IF('Prop Drill Pipe Inp Report'!AG987="X",1,IF('Prop Drill Pipe Inp Report'!AH987="X",1,IF('Prop Drill Pipe Inp Report'!AI987="X",1,IF('Prop Drill Pipe Inp Report'!AJ987="X",1,IF('Prop Drill Pipe Inp Report'!AK987="X",1,IF('Prop Drill Pipe Inp Report'!AL987="X",1,IF('Prop Drill Pipe Inp Report'!AM987="X",1,IF('Prop Drill Pipe Inp Report'!AN987="X",1,IF('Prop Drill Pipe Inp Report'!AO987="X",1,IF('Prop Drill Pipe Inp Report'!AP987="X",1,0)))))))))))))))))</f>
        <v>0</v>
      </c>
      <c r="J980">
        <f>IF('Prop Drill Pipe Inp Report'!AU987="X",1,IF('Prop Drill Pipe Inp Report'!AV987="X",1,IF('Prop Drill Pipe Inp Report'!AW987="X",1,IF('Prop Drill Pipe Inp Report'!AX987="X",1,IF('Prop Drill Pipe Inp Report'!AY987="X",1,IF('Prop Drill Pipe Inp Report'!AZ987="X",1,IF('Prop Drill Pipe Inp Report'!BA987="X",1,IF('Prop Drill Pipe Inp Report'!BB987="X",1,IF('Prop Drill Pipe Inp Report'!BC987="X",1,IF('Prop Drill Pipe Inp Report'!BD987="X",1,IF('Prop Drill Pipe Inp Report'!BE987="X",1,0)))))))))))</f>
        <v>0</v>
      </c>
    </row>
    <row r="981" spans="9:10" x14ac:dyDescent="0.25">
      <c r="I981">
        <f>IF('Prop Drill Pipe Inp Report'!Z988="X",1,IF('Prop Drill Pipe Inp Report'!AA988="X",1,IF('Prop Drill Pipe Inp Report'!AB988="X",1,IF('Prop Drill Pipe Inp Report'!AC988="X",1,IF('Prop Drill Pipe Inp Report'!AD988="X",1,IF('Prop Drill Pipe Inp Report'!AE988="X",1,IF('Prop Drill Pipe Inp Report'!AF988="X",1,IF('Prop Drill Pipe Inp Report'!AG988="X",1,IF('Prop Drill Pipe Inp Report'!AH988="X",1,IF('Prop Drill Pipe Inp Report'!AI988="X",1,IF('Prop Drill Pipe Inp Report'!AJ988="X",1,IF('Prop Drill Pipe Inp Report'!AK988="X",1,IF('Prop Drill Pipe Inp Report'!AL988="X",1,IF('Prop Drill Pipe Inp Report'!AM988="X",1,IF('Prop Drill Pipe Inp Report'!AN988="X",1,IF('Prop Drill Pipe Inp Report'!AO988="X",1,IF('Prop Drill Pipe Inp Report'!AP988="X",1,0)))))))))))))))))</f>
        <v>0</v>
      </c>
      <c r="J981">
        <f>IF('Prop Drill Pipe Inp Report'!AU988="X",1,IF('Prop Drill Pipe Inp Report'!AV988="X",1,IF('Prop Drill Pipe Inp Report'!AW988="X",1,IF('Prop Drill Pipe Inp Report'!AX988="X",1,IF('Prop Drill Pipe Inp Report'!AY988="X",1,IF('Prop Drill Pipe Inp Report'!AZ988="X",1,IF('Prop Drill Pipe Inp Report'!BA988="X",1,IF('Prop Drill Pipe Inp Report'!BB988="X",1,IF('Prop Drill Pipe Inp Report'!BC988="X",1,IF('Prop Drill Pipe Inp Report'!BD988="X",1,IF('Prop Drill Pipe Inp Report'!BE988="X",1,0)))))))))))</f>
        <v>0</v>
      </c>
    </row>
    <row r="982" spans="9:10" x14ac:dyDescent="0.25">
      <c r="I982">
        <f>IF('Prop Drill Pipe Inp Report'!Z989="X",1,IF('Prop Drill Pipe Inp Report'!AA989="X",1,IF('Prop Drill Pipe Inp Report'!AB989="X",1,IF('Prop Drill Pipe Inp Report'!AC989="X",1,IF('Prop Drill Pipe Inp Report'!AD989="X",1,IF('Prop Drill Pipe Inp Report'!AE989="X",1,IF('Prop Drill Pipe Inp Report'!AF989="X",1,IF('Prop Drill Pipe Inp Report'!AG989="X",1,IF('Prop Drill Pipe Inp Report'!AH989="X",1,IF('Prop Drill Pipe Inp Report'!AI989="X",1,IF('Prop Drill Pipe Inp Report'!AJ989="X",1,IF('Prop Drill Pipe Inp Report'!AK989="X",1,IF('Prop Drill Pipe Inp Report'!AL989="X",1,IF('Prop Drill Pipe Inp Report'!AM989="X",1,IF('Prop Drill Pipe Inp Report'!AN989="X",1,IF('Prop Drill Pipe Inp Report'!AO989="X",1,IF('Prop Drill Pipe Inp Report'!AP989="X",1,0)))))))))))))))))</f>
        <v>0</v>
      </c>
      <c r="J982">
        <f>IF('Prop Drill Pipe Inp Report'!AU989="X",1,IF('Prop Drill Pipe Inp Report'!AV989="X",1,IF('Prop Drill Pipe Inp Report'!AW989="X",1,IF('Prop Drill Pipe Inp Report'!AX989="X",1,IF('Prop Drill Pipe Inp Report'!AY989="X",1,IF('Prop Drill Pipe Inp Report'!AZ989="X",1,IF('Prop Drill Pipe Inp Report'!BA989="X",1,IF('Prop Drill Pipe Inp Report'!BB989="X",1,IF('Prop Drill Pipe Inp Report'!BC989="X",1,IF('Prop Drill Pipe Inp Report'!BD989="X",1,IF('Prop Drill Pipe Inp Report'!BE989="X",1,0)))))))))))</f>
        <v>0</v>
      </c>
    </row>
    <row r="983" spans="9:10" x14ac:dyDescent="0.25">
      <c r="I983">
        <f>IF('Prop Drill Pipe Inp Report'!Z990="X",1,IF('Prop Drill Pipe Inp Report'!AA990="X",1,IF('Prop Drill Pipe Inp Report'!AB990="X",1,IF('Prop Drill Pipe Inp Report'!AC990="X",1,IF('Prop Drill Pipe Inp Report'!AD990="X",1,IF('Prop Drill Pipe Inp Report'!AE990="X",1,IF('Prop Drill Pipe Inp Report'!AF990="X",1,IF('Prop Drill Pipe Inp Report'!AG990="X",1,IF('Prop Drill Pipe Inp Report'!AH990="X",1,IF('Prop Drill Pipe Inp Report'!AI990="X",1,IF('Prop Drill Pipe Inp Report'!AJ990="X",1,IF('Prop Drill Pipe Inp Report'!AK990="X",1,IF('Prop Drill Pipe Inp Report'!AL990="X",1,IF('Prop Drill Pipe Inp Report'!AM990="X",1,IF('Prop Drill Pipe Inp Report'!AN990="X",1,IF('Prop Drill Pipe Inp Report'!AO990="X",1,IF('Prop Drill Pipe Inp Report'!AP990="X",1,0)))))))))))))))))</f>
        <v>0</v>
      </c>
      <c r="J983">
        <f>IF('Prop Drill Pipe Inp Report'!AU990="X",1,IF('Prop Drill Pipe Inp Report'!AV990="X",1,IF('Prop Drill Pipe Inp Report'!AW990="X",1,IF('Prop Drill Pipe Inp Report'!AX990="X",1,IF('Prop Drill Pipe Inp Report'!AY990="X",1,IF('Prop Drill Pipe Inp Report'!AZ990="X",1,IF('Prop Drill Pipe Inp Report'!BA990="X",1,IF('Prop Drill Pipe Inp Report'!BB990="X",1,IF('Prop Drill Pipe Inp Report'!BC990="X",1,IF('Prop Drill Pipe Inp Report'!BD990="X",1,IF('Prop Drill Pipe Inp Report'!BE990="X",1,0)))))))))))</f>
        <v>0</v>
      </c>
    </row>
    <row r="984" spans="9:10" x14ac:dyDescent="0.25">
      <c r="I984">
        <f>IF('Prop Drill Pipe Inp Report'!Z991="X",1,IF('Prop Drill Pipe Inp Report'!AA991="X",1,IF('Prop Drill Pipe Inp Report'!AB991="X",1,IF('Prop Drill Pipe Inp Report'!AC991="X",1,IF('Prop Drill Pipe Inp Report'!AD991="X",1,IF('Prop Drill Pipe Inp Report'!AE991="X",1,IF('Prop Drill Pipe Inp Report'!AF991="X",1,IF('Prop Drill Pipe Inp Report'!AG991="X",1,IF('Prop Drill Pipe Inp Report'!AH991="X",1,IF('Prop Drill Pipe Inp Report'!AI991="X",1,IF('Prop Drill Pipe Inp Report'!AJ991="X",1,IF('Prop Drill Pipe Inp Report'!AK991="X",1,IF('Prop Drill Pipe Inp Report'!AL991="X",1,IF('Prop Drill Pipe Inp Report'!AM991="X",1,IF('Prop Drill Pipe Inp Report'!AN991="X",1,IF('Prop Drill Pipe Inp Report'!AO991="X",1,IF('Prop Drill Pipe Inp Report'!AP991="X",1,0)))))))))))))))))</f>
        <v>0</v>
      </c>
      <c r="J984">
        <f>IF('Prop Drill Pipe Inp Report'!AU991="X",1,IF('Prop Drill Pipe Inp Report'!AV991="X",1,IF('Prop Drill Pipe Inp Report'!AW991="X",1,IF('Prop Drill Pipe Inp Report'!AX991="X",1,IF('Prop Drill Pipe Inp Report'!AY991="X",1,IF('Prop Drill Pipe Inp Report'!AZ991="X",1,IF('Prop Drill Pipe Inp Report'!BA991="X",1,IF('Prop Drill Pipe Inp Report'!BB991="X",1,IF('Prop Drill Pipe Inp Report'!BC991="X",1,IF('Prop Drill Pipe Inp Report'!BD991="X",1,IF('Prop Drill Pipe Inp Report'!BE991="X",1,0)))))))))))</f>
        <v>0</v>
      </c>
    </row>
    <row r="985" spans="9:10" x14ac:dyDescent="0.25">
      <c r="I985">
        <f>IF('Prop Drill Pipe Inp Report'!Z992="X",1,IF('Prop Drill Pipe Inp Report'!AA992="X",1,IF('Prop Drill Pipe Inp Report'!AB992="X",1,IF('Prop Drill Pipe Inp Report'!AC992="X",1,IF('Prop Drill Pipe Inp Report'!AD992="X",1,IF('Prop Drill Pipe Inp Report'!AE992="X",1,IF('Prop Drill Pipe Inp Report'!AF992="X",1,IF('Prop Drill Pipe Inp Report'!AG992="X",1,IF('Prop Drill Pipe Inp Report'!AH992="X",1,IF('Prop Drill Pipe Inp Report'!AI992="X",1,IF('Prop Drill Pipe Inp Report'!AJ992="X",1,IF('Prop Drill Pipe Inp Report'!AK992="X",1,IF('Prop Drill Pipe Inp Report'!AL992="X",1,IF('Prop Drill Pipe Inp Report'!AM992="X",1,IF('Prop Drill Pipe Inp Report'!AN992="X",1,IF('Prop Drill Pipe Inp Report'!AO992="X",1,IF('Prop Drill Pipe Inp Report'!AP992="X",1,0)))))))))))))))))</f>
        <v>0</v>
      </c>
      <c r="J985">
        <f>IF('Prop Drill Pipe Inp Report'!AU992="X",1,IF('Prop Drill Pipe Inp Report'!AV992="X",1,IF('Prop Drill Pipe Inp Report'!AW992="X",1,IF('Prop Drill Pipe Inp Report'!AX992="X",1,IF('Prop Drill Pipe Inp Report'!AY992="X",1,IF('Prop Drill Pipe Inp Report'!AZ992="X",1,IF('Prop Drill Pipe Inp Report'!BA992="X",1,IF('Prop Drill Pipe Inp Report'!BB992="X",1,IF('Prop Drill Pipe Inp Report'!BC992="X",1,IF('Prop Drill Pipe Inp Report'!BD992="X",1,IF('Prop Drill Pipe Inp Report'!BE992="X",1,0)))))))))))</f>
        <v>0</v>
      </c>
    </row>
    <row r="986" spans="9:10" x14ac:dyDescent="0.25">
      <c r="I986">
        <f>IF('Prop Drill Pipe Inp Report'!Z993="X",1,IF('Prop Drill Pipe Inp Report'!AA993="X",1,IF('Prop Drill Pipe Inp Report'!AB993="X",1,IF('Prop Drill Pipe Inp Report'!AC993="X",1,IF('Prop Drill Pipe Inp Report'!AD993="X",1,IF('Prop Drill Pipe Inp Report'!AE993="X",1,IF('Prop Drill Pipe Inp Report'!AF993="X",1,IF('Prop Drill Pipe Inp Report'!AG993="X",1,IF('Prop Drill Pipe Inp Report'!AH993="X",1,IF('Prop Drill Pipe Inp Report'!AI993="X",1,IF('Prop Drill Pipe Inp Report'!AJ993="X",1,IF('Prop Drill Pipe Inp Report'!AK993="X",1,IF('Prop Drill Pipe Inp Report'!AL993="X",1,IF('Prop Drill Pipe Inp Report'!AM993="X",1,IF('Prop Drill Pipe Inp Report'!AN993="X",1,IF('Prop Drill Pipe Inp Report'!AO993="X",1,IF('Prop Drill Pipe Inp Report'!AP993="X",1,0)))))))))))))))))</f>
        <v>0</v>
      </c>
      <c r="J986">
        <f>IF('Prop Drill Pipe Inp Report'!AU993="X",1,IF('Prop Drill Pipe Inp Report'!AV993="X",1,IF('Prop Drill Pipe Inp Report'!AW993="X",1,IF('Prop Drill Pipe Inp Report'!AX993="X",1,IF('Prop Drill Pipe Inp Report'!AY993="X",1,IF('Prop Drill Pipe Inp Report'!AZ993="X",1,IF('Prop Drill Pipe Inp Report'!BA993="X",1,IF('Prop Drill Pipe Inp Report'!BB993="X",1,IF('Prop Drill Pipe Inp Report'!BC993="X",1,IF('Prop Drill Pipe Inp Report'!BD993="X",1,IF('Prop Drill Pipe Inp Report'!BE993="X",1,0)))))))))))</f>
        <v>0</v>
      </c>
    </row>
    <row r="987" spans="9:10" x14ac:dyDescent="0.25">
      <c r="I987">
        <f>IF('Prop Drill Pipe Inp Report'!Z994="X",1,IF('Prop Drill Pipe Inp Report'!AA994="X",1,IF('Prop Drill Pipe Inp Report'!AB994="X",1,IF('Prop Drill Pipe Inp Report'!AC994="X",1,IF('Prop Drill Pipe Inp Report'!AD994="X",1,IF('Prop Drill Pipe Inp Report'!AE994="X",1,IF('Prop Drill Pipe Inp Report'!AF994="X",1,IF('Prop Drill Pipe Inp Report'!AG994="X",1,IF('Prop Drill Pipe Inp Report'!AH994="X",1,IF('Prop Drill Pipe Inp Report'!AI994="X",1,IF('Prop Drill Pipe Inp Report'!AJ994="X",1,IF('Prop Drill Pipe Inp Report'!AK994="X",1,IF('Prop Drill Pipe Inp Report'!AL994="X",1,IF('Prop Drill Pipe Inp Report'!AM994="X",1,IF('Prop Drill Pipe Inp Report'!AN994="X",1,IF('Prop Drill Pipe Inp Report'!AO994="X",1,IF('Prop Drill Pipe Inp Report'!AP994="X",1,0)))))))))))))))))</f>
        <v>0</v>
      </c>
      <c r="J987">
        <f>IF('Prop Drill Pipe Inp Report'!AU994="X",1,IF('Prop Drill Pipe Inp Report'!AV994="X",1,IF('Prop Drill Pipe Inp Report'!AW994="X",1,IF('Prop Drill Pipe Inp Report'!AX994="X",1,IF('Prop Drill Pipe Inp Report'!AY994="X",1,IF('Prop Drill Pipe Inp Report'!AZ994="X",1,IF('Prop Drill Pipe Inp Report'!BA994="X",1,IF('Prop Drill Pipe Inp Report'!BB994="X",1,IF('Prop Drill Pipe Inp Report'!BC994="X",1,IF('Prop Drill Pipe Inp Report'!BD994="X",1,IF('Prop Drill Pipe Inp Report'!BE994="X",1,0)))))))))))</f>
        <v>0</v>
      </c>
    </row>
    <row r="988" spans="9:10" x14ac:dyDescent="0.25">
      <c r="I988">
        <f>IF('Prop Drill Pipe Inp Report'!Z995="X",1,IF('Prop Drill Pipe Inp Report'!AA995="X",1,IF('Prop Drill Pipe Inp Report'!AB995="X",1,IF('Prop Drill Pipe Inp Report'!AC995="X",1,IF('Prop Drill Pipe Inp Report'!AD995="X",1,IF('Prop Drill Pipe Inp Report'!AE995="X",1,IF('Prop Drill Pipe Inp Report'!AF995="X",1,IF('Prop Drill Pipe Inp Report'!AG995="X",1,IF('Prop Drill Pipe Inp Report'!AH995="X",1,IF('Prop Drill Pipe Inp Report'!AI995="X",1,IF('Prop Drill Pipe Inp Report'!AJ995="X",1,IF('Prop Drill Pipe Inp Report'!AK995="X",1,IF('Prop Drill Pipe Inp Report'!AL995="X",1,IF('Prop Drill Pipe Inp Report'!AM995="X",1,IF('Prop Drill Pipe Inp Report'!AN995="X",1,IF('Prop Drill Pipe Inp Report'!AO995="X",1,IF('Prop Drill Pipe Inp Report'!AP995="X",1,0)))))))))))))))))</f>
        <v>0</v>
      </c>
      <c r="J988">
        <f>IF('Prop Drill Pipe Inp Report'!AU995="X",1,IF('Prop Drill Pipe Inp Report'!AV995="X",1,IF('Prop Drill Pipe Inp Report'!AW995="X",1,IF('Prop Drill Pipe Inp Report'!AX995="X",1,IF('Prop Drill Pipe Inp Report'!AY995="X",1,IF('Prop Drill Pipe Inp Report'!AZ995="X",1,IF('Prop Drill Pipe Inp Report'!BA995="X",1,IF('Prop Drill Pipe Inp Report'!BB995="X",1,IF('Prop Drill Pipe Inp Report'!BC995="X",1,IF('Prop Drill Pipe Inp Report'!BD995="X",1,IF('Prop Drill Pipe Inp Report'!BE995="X",1,0)))))))))))</f>
        <v>0</v>
      </c>
    </row>
    <row r="989" spans="9:10" x14ac:dyDescent="0.25">
      <c r="I989">
        <f>IF('Prop Drill Pipe Inp Report'!Z996="X",1,IF('Prop Drill Pipe Inp Report'!AA996="X",1,IF('Prop Drill Pipe Inp Report'!AB996="X",1,IF('Prop Drill Pipe Inp Report'!AC996="X",1,IF('Prop Drill Pipe Inp Report'!AD996="X",1,IF('Prop Drill Pipe Inp Report'!AE996="X",1,IF('Prop Drill Pipe Inp Report'!AF996="X",1,IF('Prop Drill Pipe Inp Report'!AG996="X",1,IF('Prop Drill Pipe Inp Report'!AH996="X",1,IF('Prop Drill Pipe Inp Report'!AI996="X",1,IF('Prop Drill Pipe Inp Report'!AJ996="X",1,IF('Prop Drill Pipe Inp Report'!AK996="X",1,IF('Prop Drill Pipe Inp Report'!AL996="X",1,IF('Prop Drill Pipe Inp Report'!AM996="X",1,IF('Prop Drill Pipe Inp Report'!AN996="X",1,IF('Prop Drill Pipe Inp Report'!AO996="X",1,IF('Prop Drill Pipe Inp Report'!AP996="X",1,0)))))))))))))))))</f>
        <v>0</v>
      </c>
      <c r="J989">
        <f>IF('Prop Drill Pipe Inp Report'!AU996="X",1,IF('Prop Drill Pipe Inp Report'!AV996="X",1,IF('Prop Drill Pipe Inp Report'!AW996="X",1,IF('Prop Drill Pipe Inp Report'!AX996="X",1,IF('Prop Drill Pipe Inp Report'!AY996="X",1,IF('Prop Drill Pipe Inp Report'!AZ996="X",1,IF('Prop Drill Pipe Inp Report'!BA996="X",1,IF('Prop Drill Pipe Inp Report'!BB996="X",1,IF('Prop Drill Pipe Inp Report'!BC996="X",1,IF('Prop Drill Pipe Inp Report'!BD996="X",1,IF('Prop Drill Pipe Inp Report'!BE996="X",1,0)))))))))))</f>
        <v>0</v>
      </c>
    </row>
    <row r="990" spans="9:10" x14ac:dyDescent="0.25">
      <c r="I990">
        <f>IF('Prop Drill Pipe Inp Report'!Z997="X",1,IF('Prop Drill Pipe Inp Report'!AA997="X",1,IF('Prop Drill Pipe Inp Report'!AB997="X",1,IF('Prop Drill Pipe Inp Report'!AC997="X",1,IF('Prop Drill Pipe Inp Report'!AD997="X",1,IF('Prop Drill Pipe Inp Report'!AE997="X",1,IF('Prop Drill Pipe Inp Report'!AF997="X",1,IF('Prop Drill Pipe Inp Report'!AG997="X",1,IF('Prop Drill Pipe Inp Report'!AH997="X",1,IF('Prop Drill Pipe Inp Report'!AI997="X",1,IF('Prop Drill Pipe Inp Report'!AJ997="X",1,IF('Prop Drill Pipe Inp Report'!AK997="X",1,IF('Prop Drill Pipe Inp Report'!AL997="X",1,IF('Prop Drill Pipe Inp Report'!AM997="X",1,IF('Prop Drill Pipe Inp Report'!AN997="X",1,IF('Prop Drill Pipe Inp Report'!AO997="X",1,IF('Prop Drill Pipe Inp Report'!AP997="X",1,0)))))))))))))))))</f>
        <v>0</v>
      </c>
      <c r="J990">
        <f>IF('Prop Drill Pipe Inp Report'!AU997="X",1,IF('Prop Drill Pipe Inp Report'!AV997="X",1,IF('Prop Drill Pipe Inp Report'!AW997="X",1,IF('Prop Drill Pipe Inp Report'!AX997="X",1,IF('Prop Drill Pipe Inp Report'!AY997="X",1,IF('Prop Drill Pipe Inp Report'!AZ997="X",1,IF('Prop Drill Pipe Inp Report'!BA997="X",1,IF('Prop Drill Pipe Inp Report'!BB997="X",1,IF('Prop Drill Pipe Inp Report'!BC997="X",1,IF('Prop Drill Pipe Inp Report'!BD997="X",1,IF('Prop Drill Pipe Inp Report'!BE997="X",1,0)))))))))))</f>
        <v>0</v>
      </c>
    </row>
    <row r="991" spans="9:10" x14ac:dyDescent="0.25">
      <c r="I991">
        <f>IF('Prop Drill Pipe Inp Report'!Z998="X",1,IF('Prop Drill Pipe Inp Report'!AA998="X",1,IF('Prop Drill Pipe Inp Report'!AB998="X",1,IF('Prop Drill Pipe Inp Report'!AC998="X",1,IF('Prop Drill Pipe Inp Report'!AD998="X",1,IF('Prop Drill Pipe Inp Report'!AE998="X",1,IF('Prop Drill Pipe Inp Report'!AF998="X",1,IF('Prop Drill Pipe Inp Report'!AG998="X",1,IF('Prop Drill Pipe Inp Report'!AH998="X",1,IF('Prop Drill Pipe Inp Report'!AI998="X",1,IF('Prop Drill Pipe Inp Report'!AJ998="X",1,IF('Prop Drill Pipe Inp Report'!AK998="X",1,IF('Prop Drill Pipe Inp Report'!AL998="X",1,IF('Prop Drill Pipe Inp Report'!AM998="X",1,IF('Prop Drill Pipe Inp Report'!AN998="X",1,IF('Prop Drill Pipe Inp Report'!AO998="X",1,IF('Prop Drill Pipe Inp Report'!AP998="X",1,0)))))))))))))))))</f>
        <v>0</v>
      </c>
      <c r="J991">
        <f>IF('Prop Drill Pipe Inp Report'!AU998="X",1,IF('Prop Drill Pipe Inp Report'!AV998="X",1,IF('Prop Drill Pipe Inp Report'!AW998="X",1,IF('Prop Drill Pipe Inp Report'!AX998="X",1,IF('Prop Drill Pipe Inp Report'!AY998="X",1,IF('Prop Drill Pipe Inp Report'!AZ998="X",1,IF('Prop Drill Pipe Inp Report'!BA998="X",1,IF('Prop Drill Pipe Inp Report'!BB998="X",1,IF('Prop Drill Pipe Inp Report'!BC998="X",1,IF('Prop Drill Pipe Inp Report'!BD998="X",1,IF('Prop Drill Pipe Inp Report'!BE998="X",1,0)))))))))))</f>
        <v>0</v>
      </c>
    </row>
    <row r="992" spans="9:10" x14ac:dyDescent="0.25">
      <c r="I992">
        <f>IF('Prop Drill Pipe Inp Report'!Z999="X",1,IF('Prop Drill Pipe Inp Report'!AA999="X",1,IF('Prop Drill Pipe Inp Report'!AB999="X",1,IF('Prop Drill Pipe Inp Report'!AC999="X",1,IF('Prop Drill Pipe Inp Report'!AD999="X",1,IF('Prop Drill Pipe Inp Report'!AE999="X",1,IF('Prop Drill Pipe Inp Report'!AF999="X",1,IF('Prop Drill Pipe Inp Report'!AG999="X",1,IF('Prop Drill Pipe Inp Report'!AH999="X",1,IF('Prop Drill Pipe Inp Report'!AI999="X",1,IF('Prop Drill Pipe Inp Report'!AJ999="X",1,IF('Prop Drill Pipe Inp Report'!AK999="X",1,IF('Prop Drill Pipe Inp Report'!AL999="X",1,IF('Prop Drill Pipe Inp Report'!AM999="X",1,IF('Prop Drill Pipe Inp Report'!AN999="X",1,IF('Prop Drill Pipe Inp Report'!AO999="X",1,IF('Prop Drill Pipe Inp Report'!AP999="X",1,0)))))))))))))))))</f>
        <v>0</v>
      </c>
      <c r="J992">
        <f>IF('Prop Drill Pipe Inp Report'!AU999="X",1,IF('Prop Drill Pipe Inp Report'!AV999="X",1,IF('Prop Drill Pipe Inp Report'!AW999="X",1,IF('Prop Drill Pipe Inp Report'!AX999="X",1,IF('Prop Drill Pipe Inp Report'!AY999="X",1,IF('Prop Drill Pipe Inp Report'!AZ999="X",1,IF('Prop Drill Pipe Inp Report'!BA999="X",1,IF('Prop Drill Pipe Inp Report'!BB999="X",1,IF('Prop Drill Pipe Inp Report'!BC999="X",1,IF('Prop Drill Pipe Inp Report'!BD999="X",1,IF('Prop Drill Pipe Inp Report'!BE999="X",1,0)))))))))))</f>
        <v>0</v>
      </c>
    </row>
    <row r="993" spans="9:10" x14ac:dyDescent="0.25">
      <c r="I993">
        <f>IF('Prop Drill Pipe Inp Report'!Z1000="X",1,IF('Prop Drill Pipe Inp Report'!AA1000="X",1,IF('Prop Drill Pipe Inp Report'!AB1000="X",1,IF('Prop Drill Pipe Inp Report'!AC1000="X",1,IF('Prop Drill Pipe Inp Report'!AD1000="X",1,IF('Prop Drill Pipe Inp Report'!AE1000="X",1,IF('Prop Drill Pipe Inp Report'!AF1000="X",1,IF('Prop Drill Pipe Inp Report'!AG1000="X",1,IF('Prop Drill Pipe Inp Report'!AH1000="X",1,IF('Prop Drill Pipe Inp Report'!AI1000="X",1,IF('Prop Drill Pipe Inp Report'!AJ1000="X",1,IF('Prop Drill Pipe Inp Report'!AK1000="X",1,IF('Prop Drill Pipe Inp Report'!AL1000="X",1,IF('Prop Drill Pipe Inp Report'!AM1000="X",1,IF('Prop Drill Pipe Inp Report'!AN1000="X",1,IF('Prop Drill Pipe Inp Report'!AO1000="X",1,IF('Prop Drill Pipe Inp Report'!AP1000="X",1,0)))))))))))))))))</f>
        <v>0</v>
      </c>
      <c r="J993">
        <f>IF('Prop Drill Pipe Inp Report'!AU1000="X",1,IF('Prop Drill Pipe Inp Report'!AV1000="X",1,IF('Prop Drill Pipe Inp Report'!AW1000="X",1,IF('Prop Drill Pipe Inp Report'!AX1000="X",1,IF('Prop Drill Pipe Inp Report'!AY1000="X",1,IF('Prop Drill Pipe Inp Report'!AZ1000="X",1,IF('Prop Drill Pipe Inp Report'!BA1000="X",1,IF('Prop Drill Pipe Inp Report'!BB1000="X",1,IF('Prop Drill Pipe Inp Report'!BC1000="X",1,IF('Prop Drill Pipe Inp Report'!BD1000="X",1,IF('Prop Drill Pipe Inp Report'!BE1000="X",1,0)))))))))))</f>
        <v>0</v>
      </c>
    </row>
    <row r="994" spans="9:10" x14ac:dyDescent="0.25">
      <c r="I994">
        <f>IF('Prop Drill Pipe Inp Report'!Z1001="X",1,IF('Prop Drill Pipe Inp Report'!AA1001="X",1,IF('Prop Drill Pipe Inp Report'!AB1001="X",1,IF('Prop Drill Pipe Inp Report'!AC1001="X",1,IF('Prop Drill Pipe Inp Report'!AD1001="X",1,IF('Prop Drill Pipe Inp Report'!AE1001="X",1,IF('Prop Drill Pipe Inp Report'!AF1001="X",1,IF('Prop Drill Pipe Inp Report'!AG1001="X",1,IF('Prop Drill Pipe Inp Report'!AH1001="X",1,IF('Prop Drill Pipe Inp Report'!AI1001="X",1,IF('Prop Drill Pipe Inp Report'!AJ1001="X",1,IF('Prop Drill Pipe Inp Report'!AK1001="X",1,IF('Prop Drill Pipe Inp Report'!AL1001="X",1,IF('Prop Drill Pipe Inp Report'!AM1001="X",1,IF('Prop Drill Pipe Inp Report'!AN1001="X",1,IF('Prop Drill Pipe Inp Report'!AO1001="X",1,IF('Prop Drill Pipe Inp Report'!AP1001="X",1,0)))))))))))))))))</f>
        <v>0</v>
      </c>
      <c r="J994">
        <f>IF('Prop Drill Pipe Inp Report'!AU1001="X",1,IF('Prop Drill Pipe Inp Report'!AV1001="X",1,IF('Prop Drill Pipe Inp Report'!AW1001="X",1,IF('Prop Drill Pipe Inp Report'!AX1001="X",1,IF('Prop Drill Pipe Inp Report'!AY1001="X",1,IF('Prop Drill Pipe Inp Report'!AZ1001="X",1,IF('Prop Drill Pipe Inp Report'!BA1001="X",1,IF('Prop Drill Pipe Inp Report'!BB1001="X",1,IF('Prop Drill Pipe Inp Report'!BC1001="X",1,IF('Prop Drill Pipe Inp Report'!BD1001="X",1,IF('Prop Drill Pipe Inp Report'!BE1001="X",1,0)))))))))))</f>
        <v>0</v>
      </c>
    </row>
    <row r="995" spans="9:10" x14ac:dyDescent="0.25">
      <c r="I995">
        <f>IF('Prop Drill Pipe Inp Report'!Z1002="X",1,IF('Prop Drill Pipe Inp Report'!AA1002="X",1,IF('Prop Drill Pipe Inp Report'!AB1002="X",1,IF('Prop Drill Pipe Inp Report'!AC1002="X",1,IF('Prop Drill Pipe Inp Report'!AD1002="X",1,IF('Prop Drill Pipe Inp Report'!AE1002="X",1,IF('Prop Drill Pipe Inp Report'!AF1002="X",1,IF('Prop Drill Pipe Inp Report'!AG1002="X",1,IF('Prop Drill Pipe Inp Report'!AH1002="X",1,IF('Prop Drill Pipe Inp Report'!AI1002="X",1,IF('Prop Drill Pipe Inp Report'!AJ1002="X",1,IF('Prop Drill Pipe Inp Report'!AK1002="X",1,IF('Prop Drill Pipe Inp Report'!AL1002="X",1,IF('Prop Drill Pipe Inp Report'!AM1002="X",1,IF('Prop Drill Pipe Inp Report'!AN1002="X",1,IF('Prop Drill Pipe Inp Report'!AO1002="X",1,IF('Prop Drill Pipe Inp Report'!AP1002="X",1,0)))))))))))))))))</f>
        <v>0</v>
      </c>
      <c r="J995">
        <f>IF('Prop Drill Pipe Inp Report'!AU1002="X",1,IF('Prop Drill Pipe Inp Report'!AV1002="X",1,IF('Prop Drill Pipe Inp Report'!AW1002="X",1,IF('Prop Drill Pipe Inp Report'!AX1002="X",1,IF('Prop Drill Pipe Inp Report'!AY1002="X",1,IF('Prop Drill Pipe Inp Report'!AZ1002="X",1,IF('Prop Drill Pipe Inp Report'!BA1002="X",1,IF('Prop Drill Pipe Inp Report'!BB1002="X",1,IF('Prop Drill Pipe Inp Report'!BC1002="X",1,IF('Prop Drill Pipe Inp Report'!BD1002="X",1,IF('Prop Drill Pipe Inp Report'!BE1002="X",1,0)))))))))))</f>
        <v>0</v>
      </c>
    </row>
    <row r="996" spans="9:10" x14ac:dyDescent="0.25">
      <c r="I996">
        <f>IF('Prop Drill Pipe Inp Report'!Z1003="X",1,IF('Prop Drill Pipe Inp Report'!AA1003="X",1,IF('Prop Drill Pipe Inp Report'!AB1003="X",1,IF('Prop Drill Pipe Inp Report'!AC1003="X",1,IF('Prop Drill Pipe Inp Report'!AD1003="X",1,IF('Prop Drill Pipe Inp Report'!AE1003="X",1,IF('Prop Drill Pipe Inp Report'!AF1003="X",1,IF('Prop Drill Pipe Inp Report'!AG1003="X",1,IF('Prop Drill Pipe Inp Report'!AH1003="X",1,IF('Prop Drill Pipe Inp Report'!AI1003="X",1,IF('Prop Drill Pipe Inp Report'!AJ1003="X",1,IF('Prop Drill Pipe Inp Report'!AK1003="X",1,IF('Prop Drill Pipe Inp Report'!AL1003="X",1,IF('Prop Drill Pipe Inp Report'!AM1003="X",1,IF('Prop Drill Pipe Inp Report'!AN1003="X",1,IF('Prop Drill Pipe Inp Report'!AO1003="X",1,IF('Prop Drill Pipe Inp Report'!AP1003="X",1,0)))))))))))))))))</f>
        <v>0</v>
      </c>
      <c r="J996">
        <f>IF('Prop Drill Pipe Inp Report'!AU1003="X",1,IF('Prop Drill Pipe Inp Report'!AV1003="X",1,IF('Prop Drill Pipe Inp Report'!AW1003="X",1,IF('Prop Drill Pipe Inp Report'!AX1003="X",1,IF('Prop Drill Pipe Inp Report'!AY1003="X",1,IF('Prop Drill Pipe Inp Report'!AZ1003="X",1,IF('Prop Drill Pipe Inp Report'!BA1003="X",1,IF('Prop Drill Pipe Inp Report'!BB1003="X",1,IF('Prop Drill Pipe Inp Report'!BC1003="X",1,IF('Prop Drill Pipe Inp Report'!BD1003="X",1,IF('Prop Drill Pipe Inp Report'!BE1003="X",1,0)))))))))))</f>
        <v>0</v>
      </c>
    </row>
    <row r="997" spans="9:10" x14ac:dyDescent="0.25">
      <c r="I997">
        <f>IF('Prop Drill Pipe Inp Report'!Z1004="X",1,IF('Prop Drill Pipe Inp Report'!AA1004="X",1,IF('Prop Drill Pipe Inp Report'!AB1004="X",1,IF('Prop Drill Pipe Inp Report'!AC1004="X",1,IF('Prop Drill Pipe Inp Report'!AD1004="X",1,IF('Prop Drill Pipe Inp Report'!AE1004="X",1,IF('Prop Drill Pipe Inp Report'!AF1004="X",1,IF('Prop Drill Pipe Inp Report'!AG1004="X",1,IF('Prop Drill Pipe Inp Report'!AH1004="X",1,IF('Prop Drill Pipe Inp Report'!AI1004="X",1,IF('Prop Drill Pipe Inp Report'!AJ1004="X",1,IF('Prop Drill Pipe Inp Report'!AK1004="X",1,IF('Prop Drill Pipe Inp Report'!AL1004="X",1,IF('Prop Drill Pipe Inp Report'!AM1004="X",1,IF('Prop Drill Pipe Inp Report'!AN1004="X",1,IF('Prop Drill Pipe Inp Report'!AO1004="X",1,IF('Prop Drill Pipe Inp Report'!AP1004="X",1,0)))))))))))))))))</f>
        <v>0</v>
      </c>
      <c r="J997">
        <f>IF('Prop Drill Pipe Inp Report'!AU1004="X",1,IF('Prop Drill Pipe Inp Report'!AV1004="X",1,IF('Prop Drill Pipe Inp Report'!AW1004="X",1,IF('Prop Drill Pipe Inp Report'!AX1004="X",1,IF('Prop Drill Pipe Inp Report'!AY1004="X",1,IF('Prop Drill Pipe Inp Report'!AZ1004="X",1,IF('Prop Drill Pipe Inp Report'!BA1004="X",1,IF('Prop Drill Pipe Inp Report'!BB1004="X",1,IF('Prop Drill Pipe Inp Report'!BC1004="X",1,IF('Prop Drill Pipe Inp Report'!BD1004="X",1,IF('Prop Drill Pipe Inp Report'!BE1004="X",1,0)))))))))))</f>
        <v>0</v>
      </c>
    </row>
    <row r="998" spans="9:10" x14ac:dyDescent="0.25">
      <c r="I998">
        <f>IF('Prop Drill Pipe Inp Report'!Z1005="X",1,IF('Prop Drill Pipe Inp Report'!AA1005="X",1,IF('Prop Drill Pipe Inp Report'!AB1005="X",1,IF('Prop Drill Pipe Inp Report'!AC1005="X",1,IF('Prop Drill Pipe Inp Report'!AD1005="X",1,IF('Prop Drill Pipe Inp Report'!AE1005="X",1,IF('Prop Drill Pipe Inp Report'!AF1005="X",1,IF('Prop Drill Pipe Inp Report'!AG1005="X",1,IF('Prop Drill Pipe Inp Report'!AH1005="X",1,IF('Prop Drill Pipe Inp Report'!AI1005="X",1,IF('Prop Drill Pipe Inp Report'!AJ1005="X",1,IF('Prop Drill Pipe Inp Report'!AK1005="X",1,IF('Prop Drill Pipe Inp Report'!AL1005="X",1,IF('Prop Drill Pipe Inp Report'!AM1005="X",1,IF('Prop Drill Pipe Inp Report'!AN1005="X",1,IF('Prop Drill Pipe Inp Report'!AO1005="X",1,IF('Prop Drill Pipe Inp Report'!AP1005="X",1,0)))))))))))))))))</f>
        <v>0</v>
      </c>
      <c r="J998">
        <f>IF('Prop Drill Pipe Inp Report'!AU1005="X",1,IF('Prop Drill Pipe Inp Report'!AV1005="X",1,IF('Prop Drill Pipe Inp Report'!AW1005="X",1,IF('Prop Drill Pipe Inp Report'!AX1005="X",1,IF('Prop Drill Pipe Inp Report'!AY1005="X",1,IF('Prop Drill Pipe Inp Report'!AZ1005="X",1,IF('Prop Drill Pipe Inp Report'!BA1005="X",1,IF('Prop Drill Pipe Inp Report'!BB1005="X",1,IF('Prop Drill Pipe Inp Report'!BC1005="X",1,IF('Prop Drill Pipe Inp Report'!BD1005="X",1,IF('Prop Drill Pipe Inp Report'!BE1005="X",1,0)))))))))))</f>
        <v>0</v>
      </c>
    </row>
    <row r="999" spans="9:10" x14ac:dyDescent="0.25">
      <c r="I999">
        <f>IF('Prop Drill Pipe Inp Report'!Z1006="X",1,IF('Prop Drill Pipe Inp Report'!AA1006="X",1,IF('Prop Drill Pipe Inp Report'!AB1006="X",1,IF('Prop Drill Pipe Inp Report'!AC1006="X",1,IF('Prop Drill Pipe Inp Report'!AD1006="X",1,IF('Prop Drill Pipe Inp Report'!AE1006="X",1,IF('Prop Drill Pipe Inp Report'!AF1006="X",1,IF('Prop Drill Pipe Inp Report'!AG1006="X",1,IF('Prop Drill Pipe Inp Report'!AH1006="X",1,IF('Prop Drill Pipe Inp Report'!AI1006="X",1,IF('Prop Drill Pipe Inp Report'!AJ1006="X",1,IF('Prop Drill Pipe Inp Report'!AK1006="X",1,IF('Prop Drill Pipe Inp Report'!AL1006="X",1,IF('Prop Drill Pipe Inp Report'!AM1006="X",1,IF('Prop Drill Pipe Inp Report'!AN1006="X",1,IF('Prop Drill Pipe Inp Report'!AO1006="X",1,IF('Prop Drill Pipe Inp Report'!AP1006="X",1,0)))))))))))))))))</f>
        <v>0</v>
      </c>
      <c r="J999">
        <f>IF('Prop Drill Pipe Inp Report'!AU1006="X",1,IF('Prop Drill Pipe Inp Report'!AV1006="X",1,IF('Prop Drill Pipe Inp Report'!AW1006="X",1,IF('Prop Drill Pipe Inp Report'!AX1006="X",1,IF('Prop Drill Pipe Inp Report'!AY1006="X",1,IF('Prop Drill Pipe Inp Report'!AZ1006="X",1,IF('Prop Drill Pipe Inp Report'!BA1006="X",1,IF('Prop Drill Pipe Inp Report'!BB1006="X",1,IF('Prop Drill Pipe Inp Report'!BC1006="X",1,IF('Prop Drill Pipe Inp Report'!BD1006="X",1,IF('Prop Drill Pipe Inp Report'!BE1006="X",1,0)))))))))))</f>
        <v>0</v>
      </c>
    </row>
    <row r="1000" spans="9:10" x14ac:dyDescent="0.25">
      <c r="I1000">
        <f>IF('Prop Drill Pipe Inp Report'!Z1007="X",1,IF('Prop Drill Pipe Inp Report'!AA1007="X",1,IF('Prop Drill Pipe Inp Report'!AB1007="X",1,IF('Prop Drill Pipe Inp Report'!AC1007="X",1,IF('Prop Drill Pipe Inp Report'!AD1007="X",1,IF('Prop Drill Pipe Inp Report'!AE1007="X",1,IF('Prop Drill Pipe Inp Report'!AF1007="X",1,IF('Prop Drill Pipe Inp Report'!AG1007="X",1,IF('Prop Drill Pipe Inp Report'!AH1007="X",1,IF('Prop Drill Pipe Inp Report'!AI1007="X",1,IF('Prop Drill Pipe Inp Report'!AJ1007="X",1,IF('Prop Drill Pipe Inp Report'!AK1007="X",1,IF('Prop Drill Pipe Inp Report'!AL1007="X",1,IF('Prop Drill Pipe Inp Report'!AM1007="X",1,IF('Prop Drill Pipe Inp Report'!AN1007="X",1,IF('Prop Drill Pipe Inp Report'!AO1007="X",1,IF('Prop Drill Pipe Inp Report'!AP1007="X",1,0)))))))))))))))))</f>
        <v>0</v>
      </c>
      <c r="J1000">
        <f>IF('Prop Drill Pipe Inp Report'!AU1007="X",1,IF('Prop Drill Pipe Inp Report'!AV1007="X",1,IF('Prop Drill Pipe Inp Report'!AW1007="X",1,IF('Prop Drill Pipe Inp Report'!AX1007="X",1,IF('Prop Drill Pipe Inp Report'!AY1007="X",1,IF('Prop Drill Pipe Inp Report'!AZ1007="X",1,IF('Prop Drill Pipe Inp Report'!BA1007="X",1,IF('Prop Drill Pipe Inp Report'!BB1007="X",1,IF('Prop Drill Pipe Inp Report'!BC1007="X",1,IF('Prop Drill Pipe Inp Report'!BD1007="X",1,IF('Prop Drill Pipe Inp Report'!BE1007="X",1,0)))))))))))</f>
        <v>0</v>
      </c>
    </row>
    <row r="1001" spans="9:10" x14ac:dyDescent="0.25">
      <c r="I1001">
        <f>IF('Prop Drill Pipe Inp Report'!Z1008="X",1,IF('Prop Drill Pipe Inp Report'!AA1008="X",1,IF('Prop Drill Pipe Inp Report'!AB1008="X",1,IF('Prop Drill Pipe Inp Report'!AC1008="X",1,IF('Prop Drill Pipe Inp Report'!AD1008="X",1,IF('Prop Drill Pipe Inp Report'!AE1008="X",1,IF('Prop Drill Pipe Inp Report'!AF1008="X",1,IF('Prop Drill Pipe Inp Report'!AG1008="X",1,IF('Prop Drill Pipe Inp Report'!AH1008="X",1,IF('Prop Drill Pipe Inp Report'!AI1008="X",1,IF('Prop Drill Pipe Inp Report'!AJ1008="X",1,IF('Prop Drill Pipe Inp Report'!AK1008="X",1,IF('Prop Drill Pipe Inp Report'!AL1008="X",1,IF('Prop Drill Pipe Inp Report'!AM1008="X",1,IF('Prop Drill Pipe Inp Report'!AN1008="X",1,IF('Prop Drill Pipe Inp Report'!AO1008="X",1,IF('Prop Drill Pipe Inp Report'!AP1008="X",1,0)))))))))))))))))</f>
        <v>0</v>
      </c>
      <c r="J1001">
        <f>IF('Prop Drill Pipe Inp Report'!AU1008="X",1,IF('Prop Drill Pipe Inp Report'!AV1008="X",1,IF('Prop Drill Pipe Inp Report'!AW1008="X",1,IF('Prop Drill Pipe Inp Report'!AX1008="X",1,IF('Prop Drill Pipe Inp Report'!AY1008="X",1,IF('Prop Drill Pipe Inp Report'!AZ1008="X",1,IF('Prop Drill Pipe Inp Report'!BA1008="X",1,IF('Prop Drill Pipe Inp Report'!BB1008="X",1,IF('Prop Drill Pipe Inp Report'!BC1008="X",1,IF('Prop Drill Pipe Inp Report'!BD1008="X",1,IF('Prop Drill Pipe Inp Report'!BE1008="X",1,0)))))))))))</f>
        <v>0</v>
      </c>
    </row>
    <row r="1002" spans="9:10" x14ac:dyDescent="0.25">
      <c r="I1002">
        <f>IF('Prop Drill Pipe Inp Report'!Z1009="X",1,IF('Prop Drill Pipe Inp Report'!AA1009="X",1,IF('Prop Drill Pipe Inp Report'!AB1009="X",1,IF('Prop Drill Pipe Inp Report'!AC1009="X",1,IF('Prop Drill Pipe Inp Report'!AD1009="X",1,IF('Prop Drill Pipe Inp Report'!AE1009="X",1,IF('Prop Drill Pipe Inp Report'!AF1009="X",1,IF('Prop Drill Pipe Inp Report'!AG1009="X",1,IF('Prop Drill Pipe Inp Report'!AH1009="X",1,IF('Prop Drill Pipe Inp Report'!AI1009="X",1,IF('Prop Drill Pipe Inp Report'!AJ1009="X",1,IF('Prop Drill Pipe Inp Report'!AK1009="X",1,IF('Prop Drill Pipe Inp Report'!AL1009="X",1,IF('Prop Drill Pipe Inp Report'!AM1009="X",1,IF('Prop Drill Pipe Inp Report'!AN1009="X",1,IF('Prop Drill Pipe Inp Report'!AO1009="X",1,IF('Prop Drill Pipe Inp Report'!AP1009="X",1,0)))))))))))))))))</f>
        <v>0</v>
      </c>
      <c r="J1002">
        <f>IF('Prop Drill Pipe Inp Report'!AU1009="X",1,IF('Prop Drill Pipe Inp Report'!AV1009="X",1,IF('Prop Drill Pipe Inp Report'!AW1009="X",1,IF('Prop Drill Pipe Inp Report'!AX1009="X",1,IF('Prop Drill Pipe Inp Report'!AY1009="X",1,IF('Prop Drill Pipe Inp Report'!AZ1009="X",1,IF('Prop Drill Pipe Inp Report'!BA1009="X",1,IF('Prop Drill Pipe Inp Report'!BB1009="X",1,IF('Prop Drill Pipe Inp Report'!BC1009="X",1,IF('Prop Drill Pipe Inp Report'!BD1009="X",1,IF('Prop Drill Pipe Inp Report'!BE1009="X",1,0)))))))))))</f>
        <v>0</v>
      </c>
    </row>
    <row r="1003" spans="9:10" x14ac:dyDescent="0.25">
      <c r="I1003">
        <f>IF('Prop Drill Pipe Inp Report'!Z1010="X",1,IF('Prop Drill Pipe Inp Report'!AA1010="X",1,IF('Prop Drill Pipe Inp Report'!AB1010="X",1,IF('Prop Drill Pipe Inp Report'!AC1010="X",1,IF('Prop Drill Pipe Inp Report'!AD1010="X",1,IF('Prop Drill Pipe Inp Report'!AE1010="X",1,IF('Prop Drill Pipe Inp Report'!AF1010="X",1,IF('Prop Drill Pipe Inp Report'!AG1010="X",1,IF('Prop Drill Pipe Inp Report'!AH1010="X",1,IF('Prop Drill Pipe Inp Report'!AI1010="X",1,IF('Prop Drill Pipe Inp Report'!AJ1010="X",1,IF('Prop Drill Pipe Inp Report'!AK1010="X",1,IF('Prop Drill Pipe Inp Report'!AL1010="X",1,IF('Prop Drill Pipe Inp Report'!AM1010="X",1,IF('Prop Drill Pipe Inp Report'!AN1010="X",1,IF('Prop Drill Pipe Inp Report'!AO1010="X",1,IF('Prop Drill Pipe Inp Report'!AP1010="X",1,0)))))))))))))))))</f>
        <v>0</v>
      </c>
      <c r="J1003">
        <f>IF('Prop Drill Pipe Inp Report'!AU1010="X",1,IF('Prop Drill Pipe Inp Report'!AV1010="X",1,IF('Prop Drill Pipe Inp Report'!AW1010="X",1,IF('Prop Drill Pipe Inp Report'!AX1010="X",1,IF('Prop Drill Pipe Inp Report'!AY1010="X",1,IF('Prop Drill Pipe Inp Report'!AZ1010="X",1,IF('Prop Drill Pipe Inp Report'!BA1010="X",1,IF('Prop Drill Pipe Inp Report'!BB1010="X",1,IF('Prop Drill Pipe Inp Report'!BC1010="X",1,IF('Prop Drill Pipe Inp Report'!BD1010="X",1,IF('Prop Drill Pipe Inp Report'!BE1010="X",1,0)))))))))))</f>
        <v>0</v>
      </c>
    </row>
    <row r="1004" spans="9:10" x14ac:dyDescent="0.25">
      <c r="I1004">
        <f>IF('Prop Drill Pipe Inp Report'!Z1011="X",1,IF('Prop Drill Pipe Inp Report'!AA1011="X",1,IF('Prop Drill Pipe Inp Report'!AB1011="X",1,IF('Prop Drill Pipe Inp Report'!AC1011="X",1,IF('Prop Drill Pipe Inp Report'!AD1011="X",1,IF('Prop Drill Pipe Inp Report'!AE1011="X",1,IF('Prop Drill Pipe Inp Report'!AF1011="X",1,IF('Prop Drill Pipe Inp Report'!AG1011="X",1,IF('Prop Drill Pipe Inp Report'!AH1011="X",1,IF('Prop Drill Pipe Inp Report'!AI1011="X",1,IF('Prop Drill Pipe Inp Report'!AJ1011="X",1,IF('Prop Drill Pipe Inp Report'!AK1011="X",1,IF('Prop Drill Pipe Inp Report'!AL1011="X",1,IF('Prop Drill Pipe Inp Report'!AM1011="X",1,IF('Prop Drill Pipe Inp Report'!AN1011="X",1,IF('Prop Drill Pipe Inp Report'!AO1011="X",1,IF('Prop Drill Pipe Inp Report'!AP1011="X",1,0)))))))))))))))))</f>
        <v>0</v>
      </c>
      <c r="J1004">
        <f>IF('Prop Drill Pipe Inp Report'!AU1011="X",1,IF('Prop Drill Pipe Inp Report'!AV1011="X",1,IF('Prop Drill Pipe Inp Report'!AW1011="X",1,IF('Prop Drill Pipe Inp Report'!AX1011="X",1,IF('Prop Drill Pipe Inp Report'!AY1011="X",1,IF('Prop Drill Pipe Inp Report'!AZ1011="X",1,IF('Prop Drill Pipe Inp Report'!BA1011="X",1,IF('Prop Drill Pipe Inp Report'!BB1011="X",1,IF('Prop Drill Pipe Inp Report'!BC1011="X",1,IF('Prop Drill Pipe Inp Report'!BD1011="X",1,IF('Prop Drill Pipe Inp Report'!BE1011="X",1,0)))))))))))</f>
        <v>0</v>
      </c>
    </row>
    <row r="1005" spans="9:10" x14ac:dyDescent="0.25">
      <c r="I1005">
        <f>IF('Prop Drill Pipe Inp Report'!Z1012="X",1,IF('Prop Drill Pipe Inp Report'!AA1012="X",1,IF('Prop Drill Pipe Inp Report'!AB1012="X",1,IF('Prop Drill Pipe Inp Report'!AC1012="X",1,IF('Prop Drill Pipe Inp Report'!AD1012="X",1,IF('Prop Drill Pipe Inp Report'!AE1012="X",1,IF('Prop Drill Pipe Inp Report'!AF1012="X",1,IF('Prop Drill Pipe Inp Report'!AG1012="X",1,IF('Prop Drill Pipe Inp Report'!AH1012="X",1,IF('Prop Drill Pipe Inp Report'!AI1012="X",1,IF('Prop Drill Pipe Inp Report'!AJ1012="X",1,IF('Prop Drill Pipe Inp Report'!AK1012="X",1,IF('Prop Drill Pipe Inp Report'!AL1012="X",1,IF('Prop Drill Pipe Inp Report'!AM1012="X",1,IF('Prop Drill Pipe Inp Report'!AN1012="X",1,IF('Prop Drill Pipe Inp Report'!AO1012="X",1,IF('Prop Drill Pipe Inp Report'!AP1012="X",1,0)))))))))))))))))</f>
        <v>0</v>
      </c>
      <c r="J1005">
        <f>IF('Prop Drill Pipe Inp Report'!AU1012="X",1,IF('Prop Drill Pipe Inp Report'!AV1012="X",1,IF('Prop Drill Pipe Inp Report'!AW1012="X",1,IF('Prop Drill Pipe Inp Report'!AX1012="X",1,IF('Prop Drill Pipe Inp Report'!AY1012="X",1,IF('Prop Drill Pipe Inp Report'!AZ1012="X",1,IF('Prop Drill Pipe Inp Report'!BA1012="X",1,IF('Prop Drill Pipe Inp Report'!BB1012="X",1,IF('Prop Drill Pipe Inp Report'!BC1012="X",1,IF('Prop Drill Pipe Inp Report'!BD1012="X",1,IF('Prop Drill Pipe Inp Report'!BE1012="X",1,0)))))))))))</f>
        <v>0</v>
      </c>
    </row>
    <row r="1006" spans="9:10" x14ac:dyDescent="0.25">
      <c r="I1006">
        <f>IF('Prop Drill Pipe Inp Report'!Z1013="X",1,IF('Prop Drill Pipe Inp Report'!AA1013="X",1,IF('Prop Drill Pipe Inp Report'!AB1013="X",1,IF('Prop Drill Pipe Inp Report'!AC1013="X",1,IF('Prop Drill Pipe Inp Report'!AD1013="X",1,IF('Prop Drill Pipe Inp Report'!AE1013="X",1,IF('Prop Drill Pipe Inp Report'!AF1013="X",1,IF('Prop Drill Pipe Inp Report'!AG1013="X",1,IF('Prop Drill Pipe Inp Report'!AH1013="X",1,IF('Prop Drill Pipe Inp Report'!AI1013="X",1,IF('Prop Drill Pipe Inp Report'!AJ1013="X",1,IF('Prop Drill Pipe Inp Report'!AK1013="X",1,IF('Prop Drill Pipe Inp Report'!AL1013="X",1,IF('Prop Drill Pipe Inp Report'!AM1013="X",1,IF('Prop Drill Pipe Inp Report'!AN1013="X",1,IF('Prop Drill Pipe Inp Report'!AO1013="X",1,IF('Prop Drill Pipe Inp Report'!AP1013="X",1,0)))))))))))))))))</f>
        <v>0</v>
      </c>
      <c r="J1006">
        <f>IF('Prop Drill Pipe Inp Report'!AU1013="X",1,IF('Prop Drill Pipe Inp Report'!AV1013="X",1,IF('Prop Drill Pipe Inp Report'!AW1013="X",1,IF('Prop Drill Pipe Inp Report'!AX1013="X",1,IF('Prop Drill Pipe Inp Report'!AY1013="X",1,IF('Prop Drill Pipe Inp Report'!AZ1013="X",1,IF('Prop Drill Pipe Inp Report'!BA1013="X",1,IF('Prop Drill Pipe Inp Report'!BB1013="X",1,IF('Prop Drill Pipe Inp Report'!BC1013="X",1,IF('Prop Drill Pipe Inp Report'!BD1013="X",1,IF('Prop Drill Pipe Inp Report'!BE1013="X",1,0)))))))))))</f>
        <v>0</v>
      </c>
    </row>
    <row r="1007" spans="9:10" x14ac:dyDescent="0.25">
      <c r="I1007">
        <f>IF('Prop Drill Pipe Inp Report'!Z1014="X",1,IF('Prop Drill Pipe Inp Report'!AA1014="X",1,IF('Prop Drill Pipe Inp Report'!AB1014="X",1,IF('Prop Drill Pipe Inp Report'!AC1014="X",1,IF('Prop Drill Pipe Inp Report'!AD1014="X",1,IF('Prop Drill Pipe Inp Report'!AE1014="X",1,IF('Prop Drill Pipe Inp Report'!AF1014="X",1,IF('Prop Drill Pipe Inp Report'!AG1014="X",1,IF('Prop Drill Pipe Inp Report'!AH1014="X",1,IF('Prop Drill Pipe Inp Report'!AI1014="X",1,IF('Prop Drill Pipe Inp Report'!AJ1014="X",1,IF('Prop Drill Pipe Inp Report'!AK1014="X",1,IF('Prop Drill Pipe Inp Report'!AL1014="X",1,IF('Prop Drill Pipe Inp Report'!AM1014="X",1,IF('Prop Drill Pipe Inp Report'!AN1014="X",1,IF('Prop Drill Pipe Inp Report'!AO1014="X",1,IF('Prop Drill Pipe Inp Report'!AP1014="X",1,0)))))))))))))))))</f>
        <v>0</v>
      </c>
      <c r="J1007">
        <f>IF('Prop Drill Pipe Inp Report'!AU1014="X",1,IF('Prop Drill Pipe Inp Report'!AV1014="X",1,IF('Prop Drill Pipe Inp Report'!AW1014="X",1,IF('Prop Drill Pipe Inp Report'!AX1014="X",1,IF('Prop Drill Pipe Inp Report'!AY1014="X",1,IF('Prop Drill Pipe Inp Report'!AZ1014="X",1,IF('Prop Drill Pipe Inp Report'!BA1014="X",1,IF('Prop Drill Pipe Inp Report'!BB1014="X",1,IF('Prop Drill Pipe Inp Report'!BC1014="X",1,IF('Prop Drill Pipe Inp Report'!BD1014="X",1,IF('Prop Drill Pipe Inp Report'!BE1014="X",1,0)))))))))))</f>
        <v>0</v>
      </c>
    </row>
    <row r="1008" spans="9:10" x14ac:dyDescent="0.25">
      <c r="I1008">
        <f>IF('Prop Drill Pipe Inp Report'!Z1015="X",1,IF('Prop Drill Pipe Inp Report'!AA1015="X",1,IF('Prop Drill Pipe Inp Report'!AB1015="X",1,IF('Prop Drill Pipe Inp Report'!AC1015="X",1,IF('Prop Drill Pipe Inp Report'!AD1015="X",1,IF('Prop Drill Pipe Inp Report'!AE1015="X",1,IF('Prop Drill Pipe Inp Report'!AF1015="X",1,IF('Prop Drill Pipe Inp Report'!AG1015="X",1,IF('Prop Drill Pipe Inp Report'!AH1015="X",1,IF('Prop Drill Pipe Inp Report'!AI1015="X",1,IF('Prop Drill Pipe Inp Report'!AJ1015="X",1,IF('Prop Drill Pipe Inp Report'!AK1015="X",1,IF('Prop Drill Pipe Inp Report'!AL1015="X",1,IF('Prop Drill Pipe Inp Report'!AM1015="X",1,IF('Prop Drill Pipe Inp Report'!AN1015="X",1,IF('Prop Drill Pipe Inp Report'!AO1015="X",1,IF('Prop Drill Pipe Inp Report'!AP1015="X",1,0)))))))))))))))))</f>
        <v>0</v>
      </c>
      <c r="J1008">
        <f>IF('Prop Drill Pipe Inp Report'!AU1015="X",1,IF('Prop Drill Pipe Inp Report'!AV1015="X",1,IF('Prop Drill Pipe Inp Report'!AW1015="X",1,IF('Prop Drill Pipe Inp Report'!AX1015="X",1,IF('Prop Drill Pipe Inp Report'!AY1015="X",1,IF('Prop Drill Pipe Inp Report'!AZ1015="X",1,IF('Prop Drill Pipe Inp Report'!BA1015="X",1,IF('Prop Drill Pipe Inp Report'!BB1015="X",1,IF('Prop Drill Pipe Inp Report'!BC1015="X",1,IF('Prop Drill Pipe Inp Report'!BD1015="X",1,IF('Prop Drill Pipe Inp Report'!BE1015="X",1,0)))))))))))</f>
        <v>0</v>
      </c>
    </row>
    <row r="1009" spans="9:10" x14ac:dyDescent="0.25">
      <c r="I1009">
        <f>IF('Prop Drill Pipe Inp Report'!Z1016="X",1,IF('Prop Drill Pipe Inp Report'!AA1016="X",1,IF('Prop Drill Pipe Inp Report'!AB1016="X",1,IF('Prop Drill Pipe Inp Report'!AC1016="X",1,IF('Prop Drill Pipe Inp Report'!AD1016="X",1,IF('Prop Drill Pipe Inp Report'!AE1016="X",1,IF('Prop Drill Pipe Inp Report'!AF1016="X",1,IF('Prop Drill Pipe Inp Report'!AG1016="X",1,IF('Prop Drill Pipe Inp Report'!AH1016="X",1,IF('Prop Drill Pipe Inp Report'!AI1016="X",1,IF('Prop Drill Pipe Inp Report'!AJ1016="X",1,IF('Prop Drill Pipe Inp Report'!AK1016="X",1,IF('Prop Drill Pipe Inp Report'!AL1016="X",1,IF('Prop Drill Pipe Inp Report'!AM1016="X",1,IF('Prop Drill Pipe Inp Report'!AN1016="X",1,IF('Prop Drill Pipe Inp Report'!AO1016="X",1,IF('Prop Drill Pipe Inp Report'!AP1016="X",1,0)))))))))))))))))</f>
        <v>0</v>
      </c>
      <c r="J1009">
        <f>IF('Prop Drill Pipe Inp Report'!AU1016="X",1,IF('Prop Drill Pipe Inp Report'!AV1016="X",1,IF('Prop Drill Pipe Inp Report'!AW1016="X",1,IF('Prop Drill Pipe Inp Report'!AX1016="X",1,IF('Prop Drill Pipe Inp Report'!AY1016="X",1,IF('Prop Drill Pipe Inp Report'!AZ1016="X",1,IF('Prop Drill Pipe Inp Report'!BA1016="X",1,IF('Prop Drill Pipe Inp Report'!BB1016="X",1,IF('Prop Drill Pipe Inp Report'!BC1016="X",1,IF('Prop Drill Pipe Inp Report'!BD1016="X",1,IF('Prop Drill Pipe Inp Report'!BE1016="X",1,0)))))))))))</f>
        <v>0</v>
      </c>
    </row>
    <row r="1010" spans="9:10" x14ac:dyDescent="0.25">
      <c r="I1010">
        <f>IF('Prop Drill Pipe Inp Report'!Z1017="X",1,IF('Prop Drill Pipe Inp Report'!AA1017="X",1,IF('Prop Drill Pipe Inp Report'!AB1017="X",1,IF('Prop Drill Pipe Inp Report'!AC1017="X",1,IF('Prop Drill Pipe Inp Report'!AD1017="X",1,IF('Prop Drill Pipe Inp Report'!AE1017="X",1,IF('Prop Drill Pipe Inp Report'!AF1017="X",1,IF('Prop Drill Pipe Inp Report'!AG1017="X",1,IF('Prop Drill Pipe Inp Report'!AH1017="X",1,IF('Prop Drill Pipe Inp Report'!AI1017="X",1,IF('Prop Drill Pipe Inp Report'!AJ1017="X",1,IF('Prop Drill Pipe Inp Report'!AK1017="X",1,IF('Prop Drill Pipe Inp Report'!AL1017="X",1,IF('Prop Drill Pipe Inp Report'!AM1017="X",1,IF('Prop Drill Pipe Inp Report'!AN1017="X",1,IF('Prop Drill Pipe Inp Report'!AO1017="X",1,IF('Prop Drill Pipe Inp Report'!AP1017="X",1,0)))))))))))))))))</f>
        <v>0</v>
      </c>
      <c r="J1010">
        <f>IF('Prop Drill Pipe Inp Report'!AU1017="X",1,IF('Prop Drill Pipe Inp Report'!AV1017="X",1,IF('Prop Drill Pipe Inp Report'!AW1017="X",1,IF('Prop Drill Pipe Inp Report'!AX1017="X",1,IF('Prop Drill Pipe Inp Report'!AY1017="X",1,IF('Prop Drill Pipe Inp Report'!AZ1017="X",1,IF('Prop Drill Pipe Inp Report'!BA1017="X",1,IF('Prop Drill Pipe Inp Report'!BB1017="X",1,IF('Prop Drill Pipe Inp Report'!BC1017="X",1,IF('Prop Drill Pipe Inp Report'!BD1017="X",1,IF('Prop Drill Pipe Inp Report'!BE1017="X",1,0)))))))))))</f>
        <v>0</v>
      </c>
    </row>
    <row r="1011" spans="9:10" x14ac:dyDescent="0.25">
      <c r="I1011">
        <f>IF('Prop Drill Pipe Inp Report'!Z1018="X",1,IF('Prop Drill Pipe Inp Report'!AA1018="X",1,IF('Prop Drill Pipe Inp Report'!AB1018="X",1,IF('Prop Drill Pipe Inp Report'!AC1018="X",1,IF('Prop Drill Pipe Inp Report'!AD1018="X",1,IF('Prop Drill Pipe Inp Report'!AE1018="X",1,IF('Prop Drill Pipe Inp Report'!AF1018="X",1,IF('Prop Drill Pipe Inp Report'!AG1018="X",1,IF('Prop Drill Pipe Inp Report'!AH1018="X",1,IF('Prop Drill Pipe Inp Report'!AI1018="X",1,IF('Prop Drill Pipe Inp Report'!AJ1018="X",1,IF('Prop Drill Pipe Inp Report'!AK1018="X",1,IF('Prop Drill Pipe Inp Report'!AL1018="X",1,IF('Prop Drill Pipe Inp Report'!AM1018="X",1,IF('Prop Drill Pipe Inp Report'!AN1018="X",1,IF('Prop Drill Pipe Inp Report'!AO1018="X",1,IF('Prop Drill Pipe Inp Report'!AP1018="X",1,0)))))))))))))))))</f>
        <v>0</v>
      </c>
      <c r="J1011">
        <f>IF('Prop Drill Pipe Inp Report'!AU1018="X",1,IF('Prop Drill Pipe Inp Report'!AV1018="X",1,IF('Prop Drill Pipe Inp Report'!AW1018="X",1,IF('Prop Drill Pipe Inp Report'!AX1018="X",1,IF('Prop Drill Pipe Inp Report'!AY1018="X",1,IF('Prop Drill Pipe Inp Report'!AZ1018="X",1,IF('Prop Drill Pipe Inp Report'!BA1018="X",1,IF('Prop Drill Pipe Inp Report'!BB1018="X",1,IF('Prop Drill Pipe Inp Report'!BC1018="X",1,IF('Prop Drill Pipe Inp Report'!BD1018="X",1,IF('Prop Drill Pipe Inp Report'!BE1018="X",1,0)))))))))))</f>
        <v>0</v>
      </c>
    </row>
    <row r="1012" spans="9:10" x14ac:dyDescent="0.25">
      <c r="I1012">
        <f>IF('Prop Drill Pipe Inp Report'!Z1019="X",1,IF('Prop Drill Pipe Inp Report'!AA1019="X",1,IF('Prop Drill Pipe Inp Report'!AB1019="X",1,IF('Prop Drill Pipe Inp Report'!AC1019="X",1,IF('Prop Drill Pipe Inp Report'!AD1019="X",1,IF('Prop Drill Pipe Inp Report'!AE1019="X",1,IF('Prop Drill Pipe Inp Report'!AF1019="X",1,IF('Prop Drill Pipe Inp Report'!AG1019="X",1,IF('Prop Drill Pipe Inp Report'!AH1019="X",1,IF('Prop Drill Pipe Inp Report'!AI1019="X",1,IF('Prop Drill Pipe Inp Report'!AJ1019="X",1,IF('Prop Drill Pipe Inp Report'!AK1019="X",1,IF('Prop Drill Pipe Inp Report'!AL1019="X",1,IF('Prop Drill Pipe Inp Report'!AM1019="X",1,IF('Prop Drill Pipe Inp Report'!AN1019="X",1,IF('Prop Drill Pipe Inp Report'!AO1019="X",1,IF('Prop Drill Pipe Inp Report'!AP1019="X",1,0)))))))))))))))))</f>
        <v>0</v>
      </c>
      <c r="J1012">
        <f>IF('Prop Drill Pipe Inp Report'!AU1019="X",1,IF('Prop Drill Pipe Inp Report'!AV1019="X",1,IF('Prop Drill Pipe Inp Report'!AW1019="X",1,IF('Prop Drill Pipe Inp Report'!AX1019="X",1,IF('Prop Drill Pipe Inp Report'!AY1019="X",1,IF('Prop Drill Pipe Inp Report'!AZ1019="X",1,IF('Prop Drill Pipe Inp Report'!BA1019="X",1,IF('Prop Drill Pipe Inp Report'!BB1019="X",1,IF('Prop Drill Pipe Inp Report'!BC1019="X",1,IF('Prop Drill Pipe Inp Report'!BD1019="X",1,IF('Prop Drill Pipe Inp Report'!BE1019="X",1,0)))))))))))</f>
        <v>0</v>
      </c>
    </row>
    <row r="1013" spans="9:10" x14ac:dyDescent="0.25">
      <c r="I1013">
        <f>IF('Prop Drill Pipe Inp Report'!Z1020="X",1,IF('Prop Drill Pipe Inp Report'!AA1020="X",1,IF('Prop Drill Pipe Inp Report'!AB1020="X",1,IF('Prop Drill Pipe Inp Report'!AC1020="X",1,IF('Prop Drill Pipe Inp Report'!AD1020="X",1,IF('Prop Drill Pipe Inp Report'!AE1020="X",1,IF('Prop Drill Pipe Inp Report'!AF1020="X",1,IF('Prop Drill Pipe Inp Report'!AG1020="X",1,IF('Prop Drill Pipe Inp Report'!AH1020="X",1,IF('Prop Drill Pipe Inp Report'!AI1020="X",1,IF('Prop Drill Pipe Inp Report'!AJ1020="X",1,IF('Prop Drill Pipe Inp Report'!AK1020="X",1,IF('Prop Drill Pipe Inp Report'!AL1020="X",1,IF('Prop Drill Pipe Inp Report'!AM1020="X",1,IF('Prop Drill Pipe Inp Report'!AN1020="X",1,IF('Prop Drill Pipe Inp Report'!AO1020="X",1,IF('Prop Drill Pipe Inp Report'!AP1020="X",1,0)))))))))))))))))</f>
        <v>0</v>
      </c>
      <c r="J1013">
        <f>IF('Prop Drill Pipe Inp Report'!AU1020="X",1,IF('Prop Drill Pipe Inp Report'!AV1020="X",1,IF('Prop Drill Pipe Inp Report'!AW1020="X",1,IF('Prop Drill Pipe Inp Report'!AX1020="X",1,IF('Prop Drill Pipe Inp Report'!AY1020="X",1,IF('Prop Drill Pipe Inp Report'!AZ1020="X",1,IF('Prop Drill Pipe Inp Report'!BA1020="X",1,IF('Prop Drill Pipe Inp Report'!BB1020="X",1,IF('Prop Drill Pipe Inp Report'!BC1020="X",1,IF('Prop Drill Pipe Inp Report'!BD1020="X",1,IF('Prop Drill Pipe Inp Report'!BE1020="X",1,0)))))))))))</f>
        <v>0</v>
      </c>
    </row>
    <row r="1014" spans="9:10" x14ac:dyDescent="0.25">
      <c r="I1014">
        <f>IF('Prop Drill Pipe Inp Report'!Z1021="X",1,IF('Prop Drill Pipe Inp Report'!AA1021="X",1,IF('Prop Drill Pipe Inp Report'!AB1021="X",1,IF('Prop Drill Pipe Inp Report'!AC1021="X",1,IF('Prop Drill Pipe Inp Report'!AD1021="X",1,IF('Prop Drill Pipe Inp Report'!AE1021="X",1,IF('Prop Drill Pipe Inp Report'!AF1021="X",1,IF('Prop Drill Pipe Inp Report'!AG1021="X",1,IF('Prop Drill Pipe Inp Report'!AH1021="X",1,IF('Prop Drill Pipe Inp Report'!AI1021="X",1,IF('Prop Drill Pipe Inp Report'!AJ1021="X",1,IF('Prop Drill Pipe Inp Report'!AK1021="X",1,IF('Prop Drill Pipe Inp Report'!AL1021="X",1,IF('Prop Drill Pipe Inp Report'!AM1021="X",1,IF('Prop Drill Pipe Inp Report'!AN1021="X",1,IF('Prop Drill Pipe Inp Report'!AO1021="X",1,IF('Prop Drill Pipe Inp Report'!AP1021="X",1,0)))))))))))))))))</f>
        <v>0</v>
      </c>
      <c r="J1014">
        <f>IF('Prop Drill Pipe Inp Report'!AU1021="X",1,IF('Prop Drill Pipe Inp Report'!AV1021="X",1,IF('Prop Drill Pipe Inp Report'!AW1021="X",1,IF('Prop Drill Pipe Inp Report'!AX1021="X",1,IF('Prop Drill Pipe Inp Report'!AY1021="X",1,IF('Prop Drill Pipe Inp Report'!AZ1021="X",1,IF('Prop Drill Pipe Inp Report'!BA1021="X",1,IF('Prop Drill Pipe Inp Report'!BB1021="X",1,IF('Prop Drill Pipe Inp Report'!BC1021="X",1,IF('Prop Drill Pipe Inp Report'!BD1021="X",1,IF('Prop Drill Pipe Inp Report'!BE1021="X",1,0)))))))))))</f>
        <v>0</v>
      </c>
    </row>
    <row r="1015" spans="9:10" x14ac:dyDescent="0.25">
      <c r="I1015">
        <f>IF('Prop Drill Pipe Inp Report'!Z1022="X",1,IF('Prop Drill Pipe Inp Report'!AA1022="X",1,IF('Prop Drill Pipe Inp Report'!AB1022="X",1,IF('Prop Drill Pipe Inp Report'!AC1022="X",1,IF('Prop Drill Pipe Inp Report'!AD1022="X",1,IF('Prop Drill Pipe Inp Report'!AE1022="X",1,IF('Prop Drill Pipe Inp Report'!AF1022="X",1,IF('Prop Drill Pipe Inp Report'!AG1022="X",1,IF('Prop Drill Pipe Inp Report'!AH1022="X",1,IF('Prop Drill Pipe Inp Report'!AI1022="X",1,IF('Prop Drill Pipe Inp Report'!AJ1022="X",1,IF('Prop Drill Pipe Inp Report'!AK1022="X",1,IF('Prop Drill Pipe Inp Report'!AL1022="X",1,IF('Prop Drill Pipe Inp Report'!AM1022="X",1,IF('Prop Drill Pipe Inp Report'!AN1022="X",1,IF('Prop Drill Pipe Inp Report'!AO1022="X",1,IF('Prop Drill Pipe Inp Report'!AP1022="X",1,0)))))))))))))))))</f>
        <v>0</v>
      </c>
      <c r="J1015">
        <f>IF('Prop Drill Pipe Inp Report'!AU1022="X",1,IF('Prop Drill Pipe Inp Report'!AV1022="X",1,IF('Prop Drill Pipe Inp Report'!AW1022="X",1,IF('Prop Drill Pipe Inp Report'!AX1022="X",1,IF('Prop Drill Pipe Inp Report'!AY1022="X",1,IF('Prop Drill Pipe Inp Report'!AZ1022="X",1,IF('Prop Drill Pipe Inp Report'!BA1022="X",1,IF('Prop Drill Pipe Inp Report'!BB1022="X",1,IF('Prop Drill Pipe Inp Report'!BC1022="X",1,IF('Prop Drill Pipe Inp Report'!BD1022="X",1,IF('Prop Drill Pipe Inp Report'!BE1022="X",1,0)))))))))))</f>
        <v>0</v>
      </c>
    </row>
    <row r="1016" spans="9:10" x14ac:dyDescent="0.25">
      <c r="I1016">
        <f>IF('Prop Drill Pipe Inp Report'!Z1023="X",1,IF('Prop Drill Pipe Inp Report'!AA1023="X",1,IF('Prop Drill Pipe Inp Report'!AB1023="X",1,IF('Prop Drill Pipe Inp Report'!AC1023="X",1,IF('Prop Drill Pipe Inp Report'!AD1023="X",1,IF('Prop Drill Pipe Inp Report'!AE1023="X",1,IF('Prop Drill Pipe Inp Report'!AF1023="X",1,IF('Prop Drill Pipe Inp Report'!AG1023="X",1,IF('Prop Drill Pipe Inp Report'!AH1023="X",1,IF('Prop Drill Pipe Inp Report'!AI1023="X",1,IF('Prop Drill Pipe Inp Report'!AJ1023="X",1,IF('Prop Drill Pipe Inp Report'!AK1023="X",1,IF('Prop Drill Pipe Inp Report'!AL1023="X",1,IF('Prop Drill Pipe Inp Report'!AM1023="X",1,IF('Prop Drill Pipe Inp Report'!AN1023="X",1,IF('Prop Drill Pipe Inp Report'!AO1023="X",1,IF('Prop Drill Pipe Inp Report'!AP1023="X",1,0)))))))))))))))))</f>
        <v>0</v>
      </c>
      <c r="J1016">
        <f>IF('Prop Drill Pipe Inp Report'!AU1023="X",1,IF('Prop Drill Pipe Inp Report'!AV1023="X",1,IF('Prop Drill Pipe Inp Report'!AW1023="X",1,IF('Prop Drill Pipe Inp Report'!AX1023="X",1,IF('Prop Drill Pipe Inp Report'!AY1023="X",1,IF('Prop Drill Pipe Inp Report'!AZ1023="X",1,IF('Prop Drill Pipe Inp Report'!BA1023="X",1,IF('Prop Drill Pipe Inp Report'!BB1023="X",1,IF('Prop Drill Pipe Inp Report'!BC1023="X",1,IF('Prop Drill Pipe Inp Report'!BD1023="X",1,IF('Prop Drill Pipe Inp Report'!BE1023="X",1,0)))))))))))</f>
        <v>0</v>
      </c>
    </row>
    <row r="1017" spans="9:10" x14ac:dyDescent="0.25">
      <c r="I1017">
        <f>IF('Prop Drill Pipe Inp Report'!Z1024="X",1,IF('Prop Drill Pipe Inp Report'!AA1024="X",1,IF('Prop Drill Pipe Inp Report'!AB1024="X",1,IF('Prop Drill Pipe Inp Report'!AC1024="X",1,IF('Prop Drill Pipe Inp Report'!AD1024="X",1,IF('Prop Drill Pipe Inp Report'!AE1024="X",1,IF('Prop Drill Pipe Inp Report'!AF1024="X",1,IF('Prop Drill Pipe Inp Report'!AG1024="X",1,IF('Prop Drill Pipe Inp Report'!AH1024="X",1,IF('Prop Drill Pipe Inp Report'!AI1024="X",1,IF('Prop Drill Pipe Inp Report'!AJ1024="X",1,IF('Prop Drill Pipe Inp Report'!AK1024="X",1,IF('Prop Drill Pipe Inp Report'!AL1024="X",1,IF('Prop Drill Pipe Inp Report'!AM1024="X",1,IF('Prop Drill Pipe Inp Report'!AN1024="X",1,IF('Prop Drill Pipe Inp Report'!AO1024="X",1,IF('Prop Drill Pipe Inp Report'!AP1024="X",1,0)))))))))))))))))</f>
        <v>0</v>
      </c>
      <c r="J1017">
        <f>IF('Prop Drill Pipe Inp Report'!AU1024="X",1,IF('Prop Drill Pipe Inp Report'!AV1024="X",1,IF('Prop Drill Pipe Inp Report'!AW1024="X",1,IF('Prop Drill Pipe Inp Report'!AX1024="X",1,IF('Prop Drill Pipe Inp Report'!AY1024="X",1,IF('Prop Drill Pipe Inp Report'!AZ1024="X",1,IF('Prop Drill Pipe Inp Report'!BA1024="X",1,IF('Prop Drill Pipe Inp Report'!BB1024="X",1,IF('Prop Drill Pipe Inp Report'!BC1024="X",1,IF('Prop Drill Pipe Inp Report'!BD1024="X",1,IF('Prop Drill Pipe Inp Report'!BE1024="X",1,0)))))))))))</f>
        <v>0</v>
      </c>
    </row>
    <row r="1018" spans="9:10" x14ac:dyDescent="0.25">
      <c r="I1018">
        <f>IF('Prop Drill Pipe Inp Report'!Z1025="X",1,IF('Prop Drill Pipe Inp Report'!AA1025="X",1,IF('Prop Drill Pipe Inp Report'!AB1025="X",1,IF('Prop Drill Pipe Inp Report'!AC1025="X",1,IF('Prop Drill Pipe Inp Report'!AD1025="X",1,IF('Prop Drill Pipe Inp Report'!AE1025="X",1,IF('Prop Drill Pipe Inp Report'!AF1025="X",1,IF('Prop Drill Pipe Inp Report'!AG1025="X",1,IF('Prop Drill Pipe Inp Report'!AH1025="X",1,IF('Prop Drill Pipe Inp Report'!AI1025="X",1,IF('Prop Drill Pipe Inp Report'!AJ1025="X",1,IF('Prop Drill Pipe Inp Report'!AK1025="X",1,IF('Prop Drill Pipe Inp Report'!AL1025="X",1,IF('Prop Drill Pipe Inp Report'!AM1025="X",1,IF('Prop Drill Pipe Inp Report'!AN1025="X",1,IF('Prop Drill Pipe Inp Report'!AO1025="X",1,IF('Prop Drill Pipe Inp Report'!AP1025="X",1,0)))))))))))))))))</f>
        <v>0</v>
      </c>
      <c r="J1018">
        <f>IF('Prop Drill Pipe Inp Report'!AU1025="X",1,IF('Prop Drill Pipe Inp Report'!AV1025="X",1,IF('Prop Drill Pipe Inp Report'!AW1025="X",1,IF('Prop Drill Pipe Inp Report'!AX1025="X",1,IF('Prop Drill Pipe Inp Report'!AY1025="X",1,IF('Prop Drill Pipe Inp Report'!AZ1025="X",1,IF('Prop Drill Pipe Inp Report'!BA1025="X",1,IF('Prop Drill Pipe Inp Report'!BB1025="X",1,IF('Prop Drill Pipe Inp Report'!BC1025="X",1,IF('Prop Drill Pipe Inp Report'!BD1025="X",1,IF('Prop Drill Pipe Inp Report'!BE1025="X",1,0)))))))))))</f>
        <v>0</v>
      </c>
    </row>
    <row r="1019" spans="9:10" x14ac:dyDescent="0.25">
      <c r="I1019">
        <f>IF('Prop Drill Pipe Inp Report'!Z1026="X",1,IF('Prop Drill Pipe Inp Report'!AA1026="X",1,IF('Prop Drill Pipe Inp Report'!AB1026="X",1,IF('Prop Drill Pipe Inp Report'!AC1026="X",1,IF('Prop Drill Pipe Inp Report'!AD1026="X",1,IF('Prop Drill Pipe Inp Report'!AE1026="X",1,IF('Prop Drill Pipe Inp Report'!AF1026="X",1,IF('Prop Drill Pipe Inp Report'!AG1026="X",1,IF('Prop Drill Pipe Inp Report'!AH1026="X",1,IF('Prop Drill Pipe Inp Report'!AI1026="X",1,IF('Prop Drill Pipe Inp Report'!AJ1026="X",1,IF('Prop Drill Pipe Inp Report'!AK1026="X",1,IF('Prop Drill Pipe Inp Report'!AL1026="X",1,IF('Prop Drill Pipe Inp Report'!AM1026="X",1,IF('Prop Drill Pipe Inp Report'!AN1026="X",1,IF('Prop Drill Pipe Inp Report'!AO1026="X",1,IF('Prop Drill Pipe Inp Report'!AP1026="X",1,0)))))))))))))))))</f>
        <v>0</v>
      </c>
      <c r="J1019">
        <f>IF('Prop Drill Pipe Inp Report'!AU1026="X",1,IF('Prop Drill Pipe Inp Report'!AV1026="X",1,IF('Prop Drill Pipe Inp Report'!AW1026="X",1,IF('Prop Drill Pipe Inp Report'!AX1026="X",1,IF('Prop Drill Pipe Inp Report'!AY1026="X",1,IF('Prop Drill Pipe Inp Report'!AZ1026="X",1,IF('Prop Drill Pipe Inp Report'!BA1026="X",1,IF('Prop Drill Pipe Inp Report'!BB1026="X",1,IF('Prop Drill Pipe Inp Report'!BC1026="X",1,IF('Prop Drill Pipe Inp Report'!BD1026="X",1,IF('Prop Drill Pipe Inp Report'!BE1026="X",1,0)))))))))))</f>
        <v>0</v>
      </c>
    </row>
    <row r="1020" spans="9:10" x14ac:dyDescent="0.25">
      <c r="I1020">
        <f>IF('Prop Drill Pipe Inp Report'!Z1027="X",1,IF('Prop Drill Pipe Inp Report'!AA1027="X",1,IF('Prop Drill Pipe Inp Report'!AB1027="X",1,IF('Prop Drill Pipe Inp Report'!AC1027="X",1,IF('Prop Drill Pipe Inp Report'!AD1027="X",1,IF('Prop Drill Pipe Inp Report'!AE1027="X",1,IF('Prop Drill Pipe Inp Report'!AF1027="X",1,IF('Prop Drill Pipe Inp Report'!AG1027="X",1,IF('Prop Drill Pipe Inp Report'!AH1027="X",1,IF('Prop Drill Pipe Inp Report'!AI1027="X",1,IF('Prop Drill Pipe Inp Report'!AJ1027="X",1,IF('Prop Drill Pipe Inp Report'!AK1027="X",1,IF('Prop Drill Pipe Inp Report'!AL1027="X",1,IF('Prop Drill Pipe Inp Report'!AM1027="X",1,IF('Prop Drill Pipe Inp Report'!AN1027="X",1,IF('Prop Drill Pipe Inp Report'!AO1027="X",1,IF('Prop Drill Pipe Inp Report'!AP1027="X",1,0)))))))))))))))))</f>
        <v>0</v>
      </c>
      <c r="J1020">
        <f>IF('Prop Drill Pipe Inp Report'!AU1027="X",1,IF('Prop Drill Pipe Inp Report'!AV1027="X",1,IF('Prop Drill Pipe Inp Report'!AW1027="X",1,IF('Prop Drill Pipe Inp Report'!AX1027="X",1,IF('Prop Drill Pipe Inp Report'!AY1027="X",1,IF('Prop Drill Pipe Inp Report'!AZ1027="X",1,IF('Prop Drill Pipe Inp Report'!BA1027="X",1,IF('Prop Drill Pipe Inp Report'!BB1027="X",1,IF('Prop Drill Pipe Inp Report'!BC1027="X",1,IF('Prop Drill Pipe Inp Report'!BD1027="X",1,IF('Prop Drill Pipe Inp Report'!BE1027="X",1,0)))))))))))</f>
        <v>0</v>
      </c>
    </row>
    <row r="1021" spans="9:10" x14ac:dyDescent="0.25">
      <c r="I1021">
        <f>IF('Prop Drill Pipe Inp Report'!Z1028="X",1,IF('Prop Drill Pipe Inp Report'!AA1028="X",1,IF('Prop Drill Pipe Inp Report'!AB1028="X",1,IF('Prop Drill Pipe Inp Report'!AC1028="X",1,IF('Prop Drill Pipe Inp Report'!AD1028="X",1,IF('Prop Drill Pipe Inp Report'!AE1028="X",1,IF('Prop Drill Pipe Inp Report'!AF1028="X",1,IF('Prop Drill Pipe Inp Report'!AG1028="X",1,IF('Prop Drill Pipe Inp Report'!AH1028="X",1,IF('Prop Drill Pipe Inp Report'!AI1028="X",1,IF('Prop Drill Pipe Inp Report'!AJ1028="X",1,IF('Prop Drill Pipe Inp Report'!AK1028="X",1,IF('Prop Drill Pipe Inp Report'!AL1028="X",1,IF('Prop Drill Pipe Inp Report'!AM1028="X",1,IF('Prop Drill Pipe Inp Report'!AN1028="X",1,IF('Prop Drill Pipe Inp Report'!AO1028="X",1,IF('Prop Drill Pipe Inp Report'!AP1028="X",1,0)))))))))))))))))</f>
        <v>0</v>
      </c>
      <c r="J1021">
        <f>IF('Prop Drill Pipe Inp Report'!AU1028="X",1,IF('Prop Drill Pipe Inp Report'!AV1028="X",1,IF('Prop Drill Pipe Inp Report'!AW1028="X",1,IF('Prop Drill Pipe Inp Report'!AX1028="X",1,IF('Prop Drill Pipe Inp Report'!AY1028="X",1,IF('Prop Drill Pipe Inp Report'!AZ1028="X",1,IF('Prop Drill Pipe Inp Report'!BA1028="X",1,IF('Prop Drill Pipe Inp Report'!BB1028="X",1,IF('Prop Drill Pipe Inp Report'!BC1028="X",1,IF('Prop Drill Pipe Inp Report'!BD1028="X",1,IF('Prop Drill Pipe Inp Report'!BE1028="X",1,0)))))))))))</f>
        <v>0</v>
      </c>
    </row>
    <row r="1022" spans="9:10" x14ac:dyDescent="0.25">
      <c r="I1022">
        <f>IF('Prop Drill Pipe Inp Report'!Z1029="X",1,IF('Prop Drill Pipe Inp Report'!AA1029="X",1,IF('Prop Drill Pipe Inp Report'!AB1029="X",1,IF('Prop Drill Pipe Inp Report'!AC1029="X",1,IF('Prop Drill Pipe Inp Report'!AD1029="X",1,IF('Prop Drill Pipe Inp Report'!AE1029="X",1,IF('Prop Drill Pipe Inp Report'!AF1029="X",1,IF('Prop Drill Pipe Inp Report'!AG1029="X",1,IF('Prop Drill Pipe Inp Report'!AH1029="X",1,IF('Prop Drill Pipe Inp Report'!AI1029="X",1,IF('Prop Drill Pipe Inp Report'!AJ1029="X",1,IF('Prop Drill Pipe Inp Report'!AK1029="X",1,IF('Prop Drill Pipe Inp Report'!AL1029="X",1,IF('Prop Drill Pipe Inp Report'!AM1029="X",1,IF('Prop Drill Pipe Inp Report'!AN1029="X",1,IF('Prop Drill Pipe Inp Report'!AO1029="X",1,IF('Prop Drill Pipe Inp Report'!AP1029="X",1,0)))))))))))))))))</f>
        <v>0</v>
      </c>
      <c r="J1022">
        <f>IF('Prop Drill Pipe Inp Report'!AU1029="X",1,IF('Prop Drill Pipe Inp Report'!AV1029="X",1,IF('Prop Drill Pipe Inp Report'!AW1029="X",1,IF('Prop Drill Pipe Inp Report'!AX1029="X",1,IF('Prop Drill Pipe Inp Report'!AY1029="X",1,IF('Prop Drill Pipe Inp Report'!AZ1029="X",1,IF('Prop Drill Pipe Inp Report'!BA1029="X",1,IF('Prop Drill Pipe Inp Report'!BB1029="X",1,IF('Prop Drill Pipe Inp Report'!BC1029="X",1,IF('Prop Drill Pipe Inp Report'!BD1029="X",1,IF('Prop Drill Pipe Inp Report'!BE1029="X",1,0)))))))))))</f>
        <v>0</v>
      </c>
    </row>
    <row r="1023" spans="9:10" x14ac:dyDescent="0.25">
      <c r="I1023">
        <f>IF('Prop Drill Pipe Inp Report'!Z1030="X",1,IF('Prop Drill Pipe Inp Report'!AA1030="X",1,IF('Prop Drill Pipe Inp Report'!AB1030="X",1,IF('Prop Drill Pipe Inp Report'!AC1030="X",1,IF('Prop Drill Pipe Inp Report'!AD1030="X",1,IF('Prop Drill Pipe Inp Report'!AE1030="X",1,IF('Prop Drill Pipe Inp Report'!AF1030="X",1,IF('Prop Drill Pipe Inp Report'!AG1030="X",1,IF('Prop Drill Pipe Inp Report'!AH1030="X",1,IF('Prop Drill Pipe Inp Report'!AI1030="X",1,IF('Prop Drill Pipe Inp Report'!AJ1030="X",1,IF('Prop Drill Pipe Inp Report'!AK1030="X",1,IF('Prop Drill Pipe Inp Report'!AL1030="X",1,IF('Prop Drill Pipe Inp Report'!AM1030="X",1,IF('Prop Drill Pipe Inp Report'!AN1030="X",1,IF('Prop Drill Pipe Inp Report'!AO1030="X",1,IF('Prop Drill Pipe Inp Report'!AP1030="X",1,0)))))))))))))))))</f>
        <v>0</v>
      </c>
      <c r="J1023">
        <f>IF('Prop Drill Pipe Inp Report'!AU1030="X",1,IF('Prop Drill Pipe Inp Report'!AV1030="X",1,IF('Prop Drill Pipe Inp Report'!AW1030="X",1,IF('Prop Drill Pipe Inp Report'!AX1030="X",1,IF('Prop Drill Pipe Inp Report'!AY1030="X",1,IF('Prop Drill Pipe Inp Report'!AZ1030="X",1,IF('Prop Drill Pipe Inp Report'!BA1030="X",1,IF('Prop Drill Pipe Inp Report'!BB1030="X",1,IF('Prop Drill Pipe Inp Report'!BC1030="X",1,IF('Prop Drill Pipe Inp Report'!BD1030="X",1,IF('Prop Drill Pipe Inp Report'!BE1030="X",1,0)))))))))))</f>
        <v>0</v>
      </c>
    </row>
    <row r="1024" spans="9:10" x14ac:dyDescent="0.25">
      <c r="I1024">
        <f>IF('Prop Drill Pipe Inp Report'!Z1031="X",1,IF('Prop Drill Pipe Inp Report'!AA1031="X",1,IF('Prop Drill Pipe Inp Report'!AB1031="X",1,IF('Prop Drill Pipe Inp Report'!AC1031="X",1,IF('Prop Drill Pipe Inp Report'!AD1031="X",1,IF('Prop Drill Pipe Inp Report'!AE1031="X",1,IF('Prop Drill Pipe Inp Report'!AF1031="X",1,IF('Prop Drill Pipe Inp Report'!AG1031="X",1,IF('Prop Drill Pipe Inp Report'!AH1031="X",1,IF('Prop Drill Pipe Inp Report'!AI1031="X",1,IF('Prop Drill Pipe Inp Report'!AJ1031="X",1,IF('Prop Drill Pipe Inp Report'!AK1031="X",1,IF('Prop Drill Pipe Inp Report'!AL1031="X",1,IF('Prop Drill Pipe Inp Report'!AM1031="X",1,IF('Prop Drill Pipe Inp Report'!AN1031="X",1,IF('Prop Drill Pipe Inp Report'!AO1031="X",1,IF('Prop Drill Pipe Inp Report'!AP1031="X",1,0)))))))))))))))))</f>
        <v>0</v>
      </c>
      <c r="J1024">
        <f>IF('Prop Drill Pipe Inp Report'!AU1031="X",1,IF('Prop Drill Pipe Inp Report'!AV1031="X",1,IF('Prop Drill Pipe Inp Report'!AW1031="X",1,IF('Prop Drill Pipe Inp Report'!AX1031="X",1,IF('Prop Drill Pipe Inp Report'!AY1031="X",1,IF('Prop Drill Pipe Inp Report'!AZ1031="X",1,IF('Prop Drill Pipe Inp Report'!BA1031="X",1,IF('Prop Drill Pipe Inp Report'!BB1031="X",1,IF('Prop Drill Pipe Inp Report'!BC1031="X",1,IF('Prop Drill Pipe Inp Report'!BD1031="X",1,IF('Prop Drill Pipe Inp Report'!BE1031="X",1,0)))))))))))</f>
        <v>0</v>
      </c>
    </row>
    <row r="1025" spans="9:10" x14ac:dyDescent="0.25">
      <c r="I1025">
        <f>IF('Prop Drill Pipe Inp Report'!Z1032="X",1,IF('Prop Drill Pipe Inp Report'!AA1032="X",1,IF('Prop Drill Pipe Inp Report'!AB1032="X",1,IF('Prop Drill Pipe Inp Report'!AC1032="X",1,IF('Prop Drill Pipe Inp Report'!AD1032="X",1,IF('Prop Drill Pipe Inp Report'!AE1032="X",1,IF('Prop Drill Pipe Inp Report'!AF1032="X",1,IF('Prop Drill Pipe Inp Report'!AG1032="X",1,IF('Prop Drill Pipe Inp Report'!AH1032="X",1,IF('Prop Drill Pipe Inp Report'!AI1032="X",1,IF('Prop Drill Pipe Inp Report'!AJ1032="X",1,IF('Prop Drill Pipe Inp Report'!AK1032="X",1,IF('Prop Drill Pipe Inp Report'!AL1032="X",1,IF('Prop Drill Pipe Inp Report'!AM1032="X",1,IF('Prop Drill Pipe Inp Report'!AN1032="X",1,IF('Prop Drill Pipe Inp Report'!AO1032="X",1,IF('Prop Drill Pipe Inp Report'!AP1032="X",1,0)))))))))))))))))</f>
        <v>0</v>
      </c>
      <c r="J1025">
        <f>IF('Prop Drill Pipe Inp Report'!AU1032="X",1,IF('Prop Drill Pipe Inp Report'!AV1032="X",1,IF('Prop Drill Pipe Inp Report'!AW1032="X",1,IF('Prop Drill Pipe Inp Report'!AX1032="X",1,IF('Prop Drill Pipe Inp Report'!AY1032="X",1,IF('Prop Drill Pipe Inp Report'!AZ1032="X",1,IF('Prop Drill Pipe Inp Report'!BA1032="X",1,IF('Prop Drill Pipe Inp Report'!BB1032="X",1,IF('Prop Drill Pipe Inp Report'!BC1032="X",1,IF('Prop Drill Pipe Inp Report'!BD1032="X",1,IF('Prop Drill Pipe Inp Report'!BE1032="X",1,0)))))))))))</f>
        <v>0</v>
      </c>
    </row>
    <row r="1026" spans="9:10" x14ac:dyDescent="0.25">
      <c r="I1026">
        <f>IF('Prop Drill Pipe Inp Report'!Z1033="X",1,IF('Prop Drill Pipe Inp Report'!AA1033="X",1,IF('Prop Drill Pipe Inp Report'!AB1033="X",1,IF('Prop Drill Pipe Inp Report'!AC1033="X",1,IF('Prop Drill Pipe Inp Report'!AD1033="X",1,IF('Prop Drill Pipe Inp Report'!AE1033="X",1,IF('Prop Drill Pipe Inp Report'!AF1033="X",1,IF('Prop Drill Pipe Inp Report'!AG1033="X",1,IF('Prop Drill Pipe Inp Report'!AH1033="X",1,IF('Prop Drill Pipe Inp Report'!AI1033="X",1,IF('Prop Drill Pipe Inp Report'!AJ1033="X",1,IF('Prop Drill Pipe Inp Report'!AK1033="X",1,IF('Prop Drill Pipe Inp Report'!AL1033="X",1,IF('Prop Drill Pipe Inp Report'!AM1033="X",1,IF('Prop Drill Pipe Inp Report'!AN1033="X",1,IF('Prop Drill Pipe Inp Report'!AO1033="X",1,IF('Prop Drill Pipe Inp Report'!AP1033="X",1,0)))))))))))))))))</f>
        <v>0</v>
      </c>
      <c r="J1026">
        <f>IF('Prop Drill Pipe Inp Report'!AU1033="X",1,IF('Prop Drill Pipe Inp Report'!AV1033="X",1,IF('Prop Drill Pipe Inp Report'!AW1033="X",1,IF('Prop Drill Pipe Inp Report'!AX1033="X",1,IF('Prop Drill Pipe Inp Report'!AY1033="X",1,IF('Prop Drill Pipe Inp Report'!AZ1033="X",1,IF('Prop Drill Pipe Inp Report'!BA1033="X",1,IF('Prop Drill Pipe Inp Report'!BB1033="X",1,IF('Prop Drill Pipe Inp Report'!BC1033="X",1,IF('Prop Drill Pipe Inp Report'!BD1033="X",1,IF('Prop Drill Pipe Inp Report'!BE1033="X",1,0)))))))))))</f>
        <v>0</v>
      </c>
    </row>
    <row r="1027" spans="9:10" x14ac:dyDescent="0.25">
      <c r="I1027">
        <f>IF('Prop Drill Pipe Inp Report'!Z1034="X",1,IF('Prop Drill Pipe Inp Report'!AA1034="X",1,IF('Prop Drill Pipe Inp Report'!AB1034="X",1,IF('Prop Drill Pipe Inp Report'!AC1034="X",1,IF('Prop Drill Pipe Inp Report'!AD1034="X",1,IF('Prop Drill Pipe Inp Report'!AE1034="X",1,IF('Prop Drill Pipe Inp Report'!AF1034="X",1,IF('Prop Drill Pipe Inp Report'!AG1034="X",1,IF('Prop Drill Pipe Inp Report'!AH1034="X",1,IF('Prop Drill Pipe Inp Report'!AI1034="X",1,IF('Prop Drill Pipe Inp Report'!AJ1034="X",1,IF('Prop Drill Pipe Inp Report'!AK1034="X",1,IF('Prop Drill Pipe Inp Report'!AL1034="X",1,IF('Prop Drill Pipe Inp Report'!AM1034="X",1,IF('Prop Drill Pipe Inp Report'!AN1034="X",1,IF('Prop Drill Pipe Inp Report'!AO1034="X",1,IF('Prop Drill Pipe Inp Report'!AP1034="X",1,0)))))))))))))))))</f>
        <v>0</v>
      </c>
      <c r="J1027">
        <f>IF('Prop Drill Pipe Inp Report'!AU1034="X",1,IF('Prop Drill Pipe Inp Report'!AV1034="X",1,IF('Prop Drill Pipe Inp Report'!AW1034="X",1,IF('Prop Drill Pipe Inp Report'!AX1034="X",1,IF('Prop Drill Pipe Inp Report'!AY1034="X",1,IF('Prop Drill Pipe Inp Report'!AZ1034="X",1,IF('Prop Drill Pipe Inp Report'!BA1034="X",1,IF('Prop Drill Pipe Inp Report'!BB1034="X",1,IF('Prop Drill Pipe Inp Report'!BC1034="X",1,IF('Prop Drill Pipe Inp Report'!BD1034="X",1,IF('Prop Drill Pipe Inp Report'!BE1034="X",1,0)))))))))))</f>
        <v>0</v>
      </c>
    </row>
    <row r="1028" spans="9:10" x14ac:dyDescent="0.25">
      <c r="I1028">
        <f>IF('Prop Drill Pipe Inp Report'!Z1035="X",1,IF('Prop Drill Pipe Inp Report'!AA1035="X",1,IF('Prop Drill Pipe Inp Report'!AB1035="X",1,IF('Prop Drill Pipe Inp Report'!AC1035="X",1,IF('Prop Drill Pipe Inp Report'!AD1035="X",1,IF('Prop Drill Pipe Inp Report'!AE1035="X",1,IF('Prop Drill Pipe Inp Report'!AF1035="X",1,IF('Prop Drill Pipe Inp Report'!AG1035="X",1,IF('Prop Drill Pipe Inp Report'!AH1035="X",1,IF('Prop Drill Pipe Inp Report'!AI1035="X",1,IF('Prop Drill Pipe Inp Report'!AJ1035="X",1,IF('Prop Drill Pipe Inp Report'!AK1035="X",1,IF('Prop Drill Pipe Inp Report'!AL1035="X",1,IF('Prop Drill Pipe Inp Report'!AM1035="X",1,IF('Prop Drill Pipe Inp Report'!AN1035="X",1,IF('Prop Drill Pipe Inp Report'!AO1035="X",1,IF('Prop Drill Pipe Inp Report'!AP1035="X",1,0)))))))))))))))))</f>
        <v>0</v>
      </c>
      <c r="J1028">
        <f>IF('Prop Drill Pipe Inp Report'!AU1035="X",1,IF('Prop Drill Pipe Inp Report'!AV1035="X",1,IF('Prop Drill Pipe Inp Report'!AW1035="X",1,IF('Prop Drill Pipe Inp Report'!AX1035="X",1,IF('Prop Drill Pipe Inp Report'!AY1035="X",1,IF('Prop Drill Pipe Inp Report'!AZ1035="X",1,IF('Prop Drill Pipe Inp Report'!BA1035="X",1,IF('Prop Drill Pipe Inp Report'!BB1035="X",1,IF('Prop Drill Pipe Inp Report'!BC1035="X",1,IF('Prop Drill Pipe Inp Report'!BD1035="X",1,IF('Prop Drill Pipe Inp Report'!BE1035="X",1,0)))))))))))</f>
        <v>0</v>
      </c>
    </row>
    <row r="1029" spans="9:10" x14ac:dyDescent="0.25">
      <c r="I1029">
        <f>IF('Prop Drill Pipe Inp Report'!Z1036="X",1,IF('Prop Drill Pipe Inp Report'!AA1036="X",1,IF('Prop Drill Pipe Inp Report'!AB1036="X",1,IF('Prop Drill Pipe Inp Report'!AC1036="X",1,IF('Prop Drill Pipe Inp Report'!AD1036="X",1,IF('Prop Drill Pipe Inp Report'!AE1036="X",1,IF('Prop Drill Pipe Inp Report'!AF1036="X",1,IF('Prop Drill Pipe Inp Report'!AG1036="X",1,IF('Prop Drill Pipe Inp Report'!AH1036="X",1,IF('Prop Drill Pipe Inp Report'!AI1036="X",1,IF('Prop Drill Pipe Inp Report'!AJ1036="X",1,IF('Prop Drill Pipe Inp Report'!AK1036="X",1,IF('Prop Drill Pipe Inp Report'!AL1036="X",1,IF('Prop Drill Pipe Inp Report'!AM1036="X",1,IF('Prop Drill Pipe Inp Report'!AN1036="X",1,IF('Prop Drill Pipe Inp Report'!AO1036="X",1,IF('Prop Drill Pipe Inp Report'!AP1036="X",1,0)))))))))))))))))</f>
        <v>0</v>
      </c>
      <c r="J1029">
        <f>IF('Prop Drill Pipe Inp Report'!AU1036="X",1,IF('Prop Drill Pipe Inp Report'!AV1036="X",1,IF('Prop Drill Pipe Inp Report'!AW1036="X",1,IF('Prop Drill Pipe Inp Report'!AX1036="X",1,IF('Prop Drill Pipe Inp Report'!AY1036="X",1,IF('Prop Drill Pipe Inp Report'!AZ1036="X",1,IF('Prop Drill Pipe Inp Report'!BA1036="X",1,IF('Prop Drill Pipe Inp Report'!BB1036="X",1,IF('Prop Drill Pipe Inp Report'!BC1036="X",1,IF('Prop Drill Pipe Inp Report'!BD1036="X",1,IF('Prop Drill Pipe Inp Report'!BE1036="X",1,0)))))))))))</f>
        <v>0</v>
      </c>
    </row>
    <row r="1030" spans="9:10" x14ac:dyDescent="0.25">
      <c r="I1030">
        <f>IF('Prop Drill Pipe Inp Report'!Z1037="X",1,IF('Prop Drill Pipe Inp Report'!AA1037="X",1,IF('Prop Drill Pipe Inp Report'!AB1037="X",1,IF('Prop Drill Pipe Inp Report'!AC1037="X",1,IF('Prop Drill Pipe Inp Report'!AD1037="X",1,IF('Prop Drill Pipe Inp Report'!AE1037="X",1,IF('Prop Drill Pipe Inp Report'!AF1037="X",1,IF('Prop Drill Pipe Inp Report'!AG1037="X",1,IF('Prop Drill Pipe Inp Report'!AH1037="X",1,IF('Prop Drill Pipe Inp Report'!AI1037="X",1,IF('Prop Drill Pipe Inp Report'!AJ1037="X",1,IF('Prop Drill Pipe Inp Report'!AK1037="X",1,IF('Prop Drill Pipe Inp Report'!AL1037="X",1,IF('Prop Drill Pipe Inp Report'!AM1037="X",1,IF('Prop Drill Pipe Inp Report'!AN1037="X",1,IF('Prop Drill Pipe Inp Report'!AO1037="X",1,IF('Prop Drill Pipe Inp Report'!AP1037="X",1,0)))))))))))))))))</f>
        <v>0</v>
      </c>
      <c r="J1030">
        <f>IF('Prop Drill Pipe Inp Report'!AU1037="X",1,IF('Prop Drill Pipe Inp Report'!AV1037="X",1,IF('Prop Drill Pipe Inp Report'!AW1037="X",1,IF('Prop Drill Pipe Inp Report'!AX1037="X",1,IF('Prop Drill Pipe Inp Report'!AY1037="X",1,IF('Prop Drill Pipe Inp Report'!AZ1037="X",1,IF('Prop Drill Pipe Inp Report'!BA1037="X",1,IF('Prop Drill Pipe Inp Report'!BB1037="X",1,IF('Prop Drill Pipe Inp Report'!BC1037="X",1,IF('Prop Drill Pipe Inp Report'!BD1037="X",1,IF('Prop Drill Pipe Inp Report'!BE1037="X",1,0)))))))))))</f>
        <v>0</v>
      </c>
    </row>
    <row r="1031" spans="9:10" x14ac:dyDescent="0.25">
      <c r="I1031">
        <f>IF('Prop Drill Pipe Inp Report'!Z1038="X",1,IF('Prop Drill Pipe Inp Report'!AA1038="X",1,IF('Prop Drill Pipe Inp Report'!AB1038="X",1,IF('Prop Drill Pipe Inp Report'!AC1038="X",1,IF('Prop Drill Pipe Inp Report'!AD1038="X",1,IF('Prop Drill Pipe Inp Report'!AE1038="X",1,IF('Prop Drill Pipe Inp Report'!AF1038="X",1,IF('Prop Drill Pipe Inp Report'!AG1038="X",1,IF('Prop Drill Pipe Inp Report'!AH1038="X",1,IF('Prop Drill Pipe Inp Report'!AI1038="X",1,IF('Prop Drill Pipe Inp Report'!AJ1038="X",1,IF('Prop Drill Pipe Inp Report'!AK1038="X",1,IF('Prop Drill Pipe Inp Report'!AL1038="X",1,IF('Prop Drill Pipe Inp Report'!AM1038="X",1,IF('Prop Drill Pipe Inp Report'!AN1038="X",1,IF('Prop Drill Pipe Inp Report'!AO1038="X",1,IF('Prop Drill Pipe Inp Report'!AP1038="X",1,0)))))))))))))))))</f>
        <v>0</v>
      </c>
      <c r="J1031">
        <f>IF('Prop Drill Pipe Inp Report'!AU1038="X",1,IF('Prop Drill Pipe Inp Report'!AV1038="X",1,IF('Prop Drill Pipe Inp Report'!AW1038="X",1,IF('Prop Drill Pipe Inp Report'!AX1038="X",1,IF('Prop Drill Pipe Inp Report'!AY1038="X",1,IF('Prop Drill Pipe Inp Report'!AZ1038="X",1,IF('Prop Drill Pipe Inp Report'!BA1038="X",1,IF('Prop Drill Pipe Inp Report'!BB1038="X",1,IF('Prop Drill Pipe Inp Report'!BC1038="X",1,IF('Prop Drill Pipe Inp Report'!BD1038="X",1,IF('Prop Drill Pipe Inp Report'!BE1038="X",1,0)))))))))))</f>
        <v>0</v>
      </c>
    </row>
    <row r="1032" spans="9:10" x14ac:dyDescent="0.25">
      <c r="I1032">
        <f>IF('Prop Drill Pipe Inp Report'!Z1039="X",1,IF('Prop Drill Pipe Inp Report'!AA1039="X",1,IF('Prop Drill Pipe Inp Report'!AB1039="X",1,IF('Prop Drill Pipe Inp Report'!AC1039="X",1,IF('Prop Drill Pipe Inp Report'!AD1039="X",1,IF('Prop Drill Pipe Inp Report'!AE1039="X",1,IF('Prop Drill Pipe Inp Report'!AF1039="X",1,IF('Prop Drill Pipe Inp Report'!AG1039="X",1,IF('Prop Drill Pipe Inp Report'!AH1039="X",1,IF('Prop Drill Pipe Inp Report'!AI1039="X",1,IF('Prop Drill Pipe Inp Report'!AJ1039="X",1,IF('Prop Drill Pipe Inp Report'!AK1039="X",1,IF('Prop Drill Pipe Inp Report'!AL1039="X",1,IF('Prop Drill Pipe Inp Report'!AM1039="X",1,IF('Prop Drill Pipe Inp Report'!AN1039="X",1,IF('Prop Drill Pipe Inp Report'!AO1039="X",1,IF('Prop Drill Pipe Inp Report'!AP1039="X",1,0)))))))))))))))))</f>
        <v>0</v>
      </c>
      <c r="J1032">
        <f>IF('Prop Drill Pipe Inp Report'!AU1039="X",1,IF('Prop Drill Pipe Inp Report'!AV1039="X",1,IF('Prop Drill Pipe Inp Report'!AW1039="X",1,IF('Prop Drill Pipe Inp Report'!AX1039="X",1,IF('Prop Drill Pipe Inp Report'!AY1039="X",1,IF('Prop Drill Pipe Inp Report'!AZ1039="X",1,IF('Prop Drill Pipe Inp Report'!BA1039="X",1,IF('Prop Drill Pipe Inp Report'!BB1039="X",1,IF('Prop Drill Pipe Inp Report'!BC1039="X",1,IF('Prop Drill Pipe Inp Report'!BD1039="X",1,IF('Prop Drill Pipe Inp Report'!BE1039="X",1,0)))))))))))</f>
        <v>0</v>
      </c>
    </row>
    <row r="1033" spans="9:10" x14ac:dyDescent="0.25">
      <c r="I1033">
        <f>IF('Prop Drill Pipe Inp Report'!Z1040="X",1,IF('Prop Drill Pipe Inp Report'!AA1040="X",1,IF('Prop Drill Pipe Inp Report'!AB1040="X",1,IF('Prop Drill Pipe Inp Report'!AC1040="X",1,IF('Prop Drill Pipe Inp Report'!AD1040="X",1,IF('Prop Drill Pipe Inp Report'!AE1040="X",1,IF('Prop Drill Pipe Inp Report'!AF1040="X",1,IF('Prop Drill Pipe Inp Report'!AG1040="X",1,IF('Prop Drill Pipe Inp Report'!AH1040="X",1,IF('Prop Drill Pipe Inp Report'!AI1040="X",1,IF('Prop Drill Pipe Inp Report'!AJ1040="X",1,IF('Prop Drill Pipe Inp Report'!AK1040="X",1,IF('Prop Drill Pipe Inp Report'!AL1040="X",1,IF('Prop Drill Pipe Inp Report'!AM1040="X",1,IF('Prop Drill Pipe Inp Report'!AN1040="X",1,IF('Prop Drill Pipe Inp Report'!AO1040="X",1,IF('Prop Drill Pipe Inp Report'!AP1040="X",1,0)))))))))))))))))</f>
        <v>0</v>
      </c>
      <c r="J1033">
        <f>IF('Prop Drill Pipe Inp Report'!AU1040="X",1,IF('Prop Drill Pipe Inp Report'!AV1040="X",1,IF('Prop Drill Pipe Inp Report'!AW1040="X",1,IF('Prop Drill Pipe Inp Report'!AX1040="X",1,IF('Prop Drill Pipe Inp Report'!AY1040="X",1,IF('Prop Drill Pipe Inp Report'!AZ1040="X",1,IF('Prop Drill Pipe Inp Report'!BA1040="X",1,IF('Prop Drill Pipe Inp Report'!BB1040="X",1,IF('Prop Drill Pipe Inp Report'!BC1040="X",1,IF('Prop Drill Pipe Inp Report'!BD1040="X",1,IF('Prop Drill Pipe Inp Report'!BE1040="X",1,0)))))))))))</f>
        <v>0</v>
      </c>
    </row>
    <row r="1034" spans="9:10" x14ac:dyDescent="0.25">
      <c r="I1034">
        <f>IF('Prop Drill Pipe Inp Report'!Z1041="X",1,IF('Prop Drill Pipe Inp Report'!AA1041="X",1,IF('Prop Drill Pipe Inp Report'!AB1041="X",1,IF('Prop Drill Pipe Inp Report'!AC1041="X",1,IF('Prop Drill Pipe Inp Report'!AD1041="X",1,IF('Prop Drill Pipe Inp Report'!AE1041="X",1,IF('Prop Drill Pipe Inp Report'!AF1041="X",1,IF('Prop Drill Pipe Inp Report'!AG1041="X",1,IF('Prop Drill Pipe Inp Report'!AH1041="X",1,IF('Prop Drill Pipe Inp Report'!AI1041="X",1,IF('Prop Drill Pipe Inp Report'!AJ1041="X",1,IF('Prop Drill Pipe Inp Report'!AK1041="X",1,IF('Prop Drill Pipe Inp Report'!AL1041="X",1,IF('Prop Drill Pipe Inp Report'!AM1041="X",1,IF('Prop Drill Pipe Inp Report'!AN1041="X",1,IF('Prop Drill Pipe Inp Report'!AO1041="X",1,IF('Prop Drill Pipe Inp Report'!AP1041="X",1,0)))))))))))))))))</f>
        <v>0</v>
      </c>
      <c r="J1034">
        <f>IF('Prop Drill Pipe Inp Report'!AU1041="X",1,IF('Prop Drill Pipe Inp Report'!AV1041="X",1,IF('Prop Drill Pipe Inp Report'!AW1041="X",1,IF('Prop Drill Pipe Inp Report'!AX1041="X",1,IF('Prop Drill Pipe Inp Report'!AY1041="X",1,IF('Prop Drill Pipe Inp Report'!AZ1041="X",1,IF('Prop Drill Pipe Inp Report'!BA1041="X",1,IF('Prop Drill Pipe Inp Report'!BB1041="X",1,IF('Prop Drill Pipe Inp Report'!BC1041="X",1,IF('Prop Drill Pipe Inp Report'!BD1041="X",1,IF('Prop Drill Pipe Inp Report'!BE1041="X",1,0)))))))))))</f>
        <v>0</v>
      </c>
    </row>
    <row r="1035" spans="9:10" x14ac:dyDescent="0.25">
      <c r="I1035">
        <f>IF('Prop Drill Pipe Inp Report'!Z1042="X",1,IF('Prop Drill Pipe Inp Report'!AA1042="X",1,IF('Prop Drill Pipe Inp Report'!AB1042="X",1,IF('Prop Drill Pipe Inp Report'!AC1042="X",1,IF('Prop Drill Pipe Inp Report'!AD1042="X",1,IF('Prop Drill Pipe Inp Report'!AE1042="X",1,IF('Prop Drill Pipe Inp Report'!AF1042="X",1,IF('Prop Drill Pipe Inp Report'!AG1042="X",1,IF('Prop Drill Pipe Inp Report'!AH1042="X",1,IF('Prop Drill Pipe Inp Report'!AI1042="X",1,IF('Prop Drill Pipe Inp Report'!AJ1042="X",1,IF('Prop Drill Pipe Inp Report'!AK1042="X",1,IF('Prop Drill Pipe Inp Report'!AL1042="X",1,IF('Prop Drill Pipe Inp Report'!AM1042="X",1,IF('Prop Drill Pipe Inp Report'!AN1042="X",1,IF('Prop Drill Pipe Inp Report'!AO1042="X",1,IF('Prop Drill Pipe Inp Report'!AP1042="X",1,0)))))))))))))))))</f>
        <v>0</v>
      </c>
      <c r="J1035">
        <f>IF('Prop Drill Pipe Inp Report'!AU1042="X",1,IF('Prop Drill Pipe Inp Report'!AV1042="X",1,IF('Prop Drill Pipe Inp Report'!AW1042="X",1,IF('Prop Drill Pipe Inp Report'!AX1042="X",1,IF('Prop Drill Pipe Inp Report'!AY1042="X",1,IF('Prop Drill Pipe Inp Report'!AZ1042="X",1,IF('Prop Drill Pipe Inp Report'!BA1042="X",1,IF('Prop Drill Pipe Inp Report'!BB1042="X",1,IF('Prop Drill Pipe Inp Report'!BC1042="X",1,IF('Prop Drill Pipe Inp Report'!BD1042="X",1,IF('Prop Drill Pipe Inp Report'!BE1042="X",1,0)))))))))))</f>
        <v>0</v>
      </c>
    </row>
    <row r="1036" spans="9:10" x14ac:dyDescent="0.25">
      <c r="I1036">
        <f>IF('Prop Drill Pipe Inp Report'!Z1043="X",1,IF('Prop Drill Pipe Inp Report'!AA1043="X",1,IF('Prop Drill Pipe Inp Report'!AB1043="X",1,IF('Prop Drill Pipe Inp Report'!AC1043="X",1,IF('Prop Drill Pipe Inp Report'!AD1043="X",1,IF('Prop Drill Pipe Inp Report'!AE1043="X",1,IF('Prop Drill Pipe Inp Report'!AF1043="X",1,IF('Prop Drill Pipe Inp Report'!AG1043="X",1,IF('Prop Drill Pipe Inp Report'!AH1043="X",1,IF('Prop Drill Pipe Inp Report'!AI1043="X",1,IF('Prop Drill Pipe Inp Report'!AJ1043="X",1,IF('Prop Drill Pipe Inp Report'!AK1043="X",1,IF('Prop Drill Pipe Inp Report'!AL1043="X",1,IF('Prop Drill Pipe Inp Report'!AM1043="X",1,IF('Prop Drill Pipe Inp Report'!AN1043="X",1,IF('Prop Drill Pipe Inp Report'!AO1043="X",1,IF('Prop Drill Pipe Inp Report'!AP1043="X",1,0)))))))))))))))))</f>
        <v>0</v>
      </c>
      <c r="J1036">
        <f>IF('Prop Drill Pipe Inp Report'!AU1043="X",1,IF('Prop Drill Pipe Inp Report'!AV1043="X",1,IF('Prop Drill Pipe Inp Report'!AW1043="X",1,IF('Prop Drill Pipe Inp Report'!AX1043="X",1,IF('Prop Drill Pipe Inp Report'!AY1043="X",1,IF('Prop Drill Pipe Inp Report'!AZ1043="X",1,IF('Prop Drill Pipe Inp Report'!BA1043="X",1,IF('Prop Drill Pipe Inp Report'!BB1043="X",1,IF('Prop Drill Pipe Inp Report'!BC1043="X",1,IF('Prop Drill Pipe Inp Report'!BD1043="X",1,IF('Prop Drill Pipe Inp Report'!BE1043="X",1,0)))))))))))</f>
        <v>0</v>
      </c>
    </row>
    <row r="1037" spans="9:10" x14ac:dyDescent="0.25">
      <c r="I1037">
        <f>IF('Prop Drill Pipe Inp Report'!Z1044="X",1,IF('Prop Drill Pipe Inp Report'!AA1044="X",1,IF('Prop Drill Pipe Inp Report'!AB1044="X",1,IF('Prop Drill Pipe Inp Report'!AC1044="X",1,IF('Prop Drill Pipe Inp Report'!AD1044="X",1,IF('Prop Drill Pipe Inp Report'!AE1044="X",1,IF('Prop Drill Pipe Inp Report'!AF1044="X",1,IF('Prop Drill Pipe Inp Report'!AG1044="X",1,IF('Prop Drill Pipe Inp Report'!AH1044="X",1,IF('Prop Drill Pipe Inp Report'!AI1044="X",1,IF('Prop Drill Pipe Inp Report'!AJ1044="X",1,IF('Prop Drill Pipe Inp Report'!AK1044="X",1,IF('Prop Drill Pipe Inp Report'!AL1044="X",1,IF('Prop Drill Pipe Inp Report'!AM1044="X",1,IF('Prop Drill Pipe Inp Report'!AN1044="X",1,IF('Prop Drill Pipe Inp Report'!AO1044="X",1,IF('Prop Drill Pipe Inp Report'!AP1044="X",1,0)))))))))))))))))</f>
        <v>0</v>
      </c>
      <c r="J1037">
        <f>IF('Prop Drill Pipe Inp Report'!AU1044="X",1,IF('Prop Drill Pipe Inp Report'!AV1044="X",1,IF('Prop Drill Pipe Inp Report'!AW1044="X",1,IF('Prop Drill Pipe Inp Report'!AX1044="X",1,IF('Prop Drill Pipe Inp Report'!AY1044="X",1,IF('Prop Drill Pipe Inp Report'!AZ1044="X",1,IF('Prop Drill Pipe Inp Report'!BA1044="X",1,IF('Prop Drill Pipe Inp Report'!BB1044="X",1,IF('Prop Drill Pipe Inp Report'!BC1044="X",1,IF('Prop Drill Pipe Inp Report'!BD1044="X",1,IF('Prop Drill Pipe Inp Report'!BE1044="X",1,0)))))))))))</f>
        <v>0</v>
      </c>
    </row>
    <row r="1038" spans="9:10" x14ac:dyDescent="0.25">
      <c r="I1038">
        <f>IF('Prop Drill Pipe Inp Report'!Z1045="X",1,IF('Prop Drill Pipe Inp Report'!AA1045="X",1,IF('Prop Drill Pipe Inp Report'!AB1045="X",1,IF('Prop Drill Pipe Inp Report'!AC1045="X",1,IF('Prop Drill Pipe Inp Report'!AD1045="X",1,IF('Prop Drill Pipe Inp Report'!AE1045="X",1,IF('Prop Drill Pipe Inp Report'!AF1045="X",1,IF('Prop Drill Pipe Inp Report'!AG1045="X",1,IF('Prop Drill Pipe Inp Report'!AH1045="X",1,IF('Prop Drill Pipe Inp Report'!AI1045="X",1,IF('Prop Drill Pipe Inp Report'!AJ1045="X",1,IF('Prop Drill Pipe Inp Report'!AK1045="X",1,IF('Prop Drill Pipe Inp Report'!AL1045="X",1,IF('Prop Drill Pipe Inp Report'!AM1045="X",1,IF('Prop Drill Pipe Inp Report'!AN1045="X",1,IF('Prop Drill Pipe Inp Report'!AO1045="X",1,IF('Prop Drill Pipe Inp Report'!AP1045="X",1,0)))))))))))))))))</f>
        <v>0</v>
      </c>
      <c r="J1038">
        <f>IF('Prop Drill Pipe Inp Report'!AU1045="X",1,IF('Prop Drill Pipe Inp Report'!AV1045="X",1,IF('Prop Drill Pipe Inp Report'!AW1045="X",1,IF('Prop Drill Pipe Inp Report'!AX1045="X",1,IF('Prop Drill Pipe Inp Report'!AY1045="X",1,IF('Prop Drill Pipe Inp Report'!AZ1045="X",1,IF('Prop Drill Pipe Inp Report'!BA1045="X",1,IF('Prop Drill Pipe Inp Report'!BB1045="X",1,IF('Prop Drill Pipe Inp Report'!BC1045="X",1,IF('Prop Drill Pipe Inp Report'!BD1045="X",1,IF('Prop Drill Pipe Inp Report'!BE1045="X",1,0)))))))))))</f>
        <v>0</v>
      </c>
    </row>
    <row r="1039" spans="9:10" x14ac:dyDescent="0.25">
      <c r="I1039">
        <f>IF('Prop Drill Pipe Inp Report'!Z1046="X",1,IF('Prop Drill Pipe Inp Report'!AA1046="X",1,IF('Prop Drill Pipe Inp Report'!AB1046="X",1,IF('Prop Drill Pipe Inp Report'!AC1046="X",1,IF('Prop Drill Pipe Inp Report'!AD1046="X",1,IF('Prop Drill Pipe Inp Report'!AE1046="X",1,IF('Prop Drill Pipe Inp Report'!AF1046="X",1,IF('Prop Drill Pipe Inp Report'!AG1046="X",1,IF('Prop Drill Pipe Inp Report'!AH1046="X",1,IF('Prop Drill Pipe Inp Report'!AI1046="X",1,IF('Prop Drill Pipe Inp Report'!AJ1046="X",1,IF('Prop Drill Pipe Inp Report'!AK1046="X",1,IF('Prop Drill Pipe Inp Report'!AL1046="X",1,IF('Prop Drill Pipe Inp Report'!AM1046="X",1,IF('Prop Drill Pipe Inp Report'!AN1046="X",1,IF('Prop Drill Pipe Inp Report'!AO1046="X",1,IF('Prop Drill Pipe Inp Report'!AP1046="X",1,0)))))))))))))))))</f>
        <v>0</v>
      </c>
      <c r="J1039">
        <f>IF('Prop Drill Pipe Inp Report'!AU1046="X",1,IF('Prop Drill Pipe Inp Report'!AV1046="X",1,IF('Prop Drill Pipe Inp Report'!AW1046="X",1,IF('Prop Drill Pipe Inp Report'!AX1046="X",1,IF('Prop Drill Pipe Inp Report'!AY1046="X",1,IF('Prop Drill Pipe Inp Report'!AZ1046="X",1,IF('Prop Drill Pipe Inp Report'!BA1046="X",1,IF('Prop Drill Pipe Inp Report'!BB1046="X",1,IF('Prop Drill Pipe Inp Report'!BC1046="X",1,IF('Prop Drill Pipe Inp Report'!BD1046="X",1,IF('Prop Drill Pipe Inp Report'!BE1046="X",1,0)))))))))))</f>
        <v>0</v>
      </c>
    </row>
    <row r="1040" spans="9:10" x14ac:dyDescent="0.25">
      <c r="I1040">
        <f>IF('Prop Drill Pipe Inp Report'!Z1047="X",1,IF('Prop Drill Pipe Inp Report'!AA1047="X",1,IF('Prop Drill Pipe Inp Report'!AB1047="X",1,IF('Prop Drill Pipe Inp Report'!AC1047="X",1,IF('Prop Drill Pipe Inp Report'!AD1047="X",1,IF('Prop Drill Pipe Inp Report'!AE1047="X",1,IF('Prop Drill Pipe Inp Report'!AF1047="X",1,IF('Prop Drill Pipe Inp Report'!AG1047="X",1,IF('Prop Drill Pipe Inp Report'!AH1047="X",1,IF('Prop Drill Pipe Inp Report'!AI1047="X",1,IF('Prop Drill Pipe Inp Report'!AJ1047="X",1,IF('Prop Drill Pipe Inp Report'!AK1047="X",1,IF('Prop Drill Pipe Inp Report'!AL1047="X",1,IF('Prop Drill Pipe Inp Report'!AM1047="X",1,IF('Prop Drill Pipe Inp Report'!AN1047="X",1,IF('Prop Drill Pipe Inp Report'!AO1047="X",1,IF('Prop Drill Pipe Inp Report'!AP1047="X",1,0)))))))))))))))))</f>
        <v>0</v>
      </c>
      <c r="J1040">
        <f>IF('Prop Drill Pipe Inp Report'!AU1047="X",1,IF('Prop Drill Pipe Inp Report'!AV1047="X",1,IF('Prop Drill Pipe Inp Report'!AW1047="X",1,IF('Prop Drill Pipe Inp Report'!AX1047="X",1,IF('Prop Drill Pipe Inp Report'!AY1047="X",1,IF('Prop Drill Pipe Inp Report'!AZ1047="X",1,IF('Prop Drill Pipe Inp Report'!BA1047="X",1,IF('Prop Drill Pipe Inp Report'!BB1047="X",1,IF('Prop Drill Pipe Inp Report'!BC1047="X",1,IF('Prop Drill Pipe Inp Report'!BD1047="X",1,IF('Prop Drill Pipe Inp Report'!BE1047="X",1,0)))))))))))</f>
        <v>0</v>
      </c>
    </row>
    <row r="1041" spans="9:10" x14ac:dyDescent="0.25">
      <c r="I1041">
        <f>IF('Prop Drill Pipe Inp Report'!Z1048="X",1,IF('Prop Drill Pipe Inp Report'!AA1048="X",1,IF('Prop Drill Pipe Inp Report'!AB1048="X",1,IF('Prop Drill Pipe Inp Report'!AC1048="X",1,IF('Prop Drill Pipe Inp Report'!AD1048="X",1,IF('Prop Drill Pipe Inp Report'!AE1048="X",1,IF('Prop Drill Pipe Inp Report'!AF1048="X",1,IF('Prop Drill Pipe Inp Report'!AG1048="X",1,IF('Prop Drill Pipe Inp Report'!AH1048="X",1,IF('Prop Drill Pipe Inp Report'!AI1048="X",1,IF('Prop Drill Pipe Inp Report'!AJ1048="X",1,IF('Prop Drill Pipe Inp Report'!AK1048="X",1,IF('Prop Drill Pipe Inp Report'!AL1048="X",1,IF('Prop Drill Pipe Inp Report'!AM1048="X",1,IF('Prop Drill Pipe Inp Report'!AN1048="X",1,IF('Prop Drill Pipe Inp Report'!AO1048="X",1,IF('Prop Drill Pipe Inp Report'!AP1048="X",1,0)))))))))))))))))</f>
        <v>0</v>
      </c>
      <c r="J1041">
        <f>IF('Prop Drill Pipe Inp Report'!AU1048="X",1,IF('Prop Drill Pipe Inp Report'!AV1048="X",1,IF('Prop Drill Pipe Inp Report'!AW1048="X",1,IF('Prop Drill Pipe Inp Report'!AX1048="X",1,IF('Prop Drill Pipe Inp Report'!AY1048="X",1,IF('Prop Drill Pipe Inp Report'!AZ1048="X",1,IF('Prop Drill Pipe Inp Report'!BA1048="X",1,IF('Prop Drill Pipe Inp Report'!BB1048="X",1,IF('Prop Drill Pipe Inp Report'!BC1048="X",1,IF('Prop Drill Pipe Inp Report'!BD1048="X",1,IF('Prop Drill Pipe Inp Report'!BE1048="X",1,0)))))))))))</f>
        <v>0</v>
      </c>
    </row>
    <row r="1042" spans="9:10" x14ac:dyDescent="0.25">
      <c r="I1042">
        <f>IF('Prop Drill Pipe Inp Report'!Z1049="X",1,IF('Prop Drill Pipe Inp Report'!AA1049="X",1,IF('Prop Drill Pipe Inp Report'!AB1049="X",1,IF('Prop Drill Pipe Inp Report'!AC1049="X",1,IF('Prop Drill Pipe Inp Report'!AD1049="X",1,IF('Prop Drill Pipe Inp Report'!AE1049="X",1,IF('Prop Drill Pipe Inp Report'!AF1049="X",1,IF('Prop Drill Pipe Inp Report'!AG1049="X",1,IF('Prop Drill Pipe Inp Report'!AH1049="X",1,IF('Prop Drill Pipe Inp Report'!AI1049="X",1,IF('Prop Drill Pipe Inp Report'!AJ1049="X",1,IF('Prop Drill Pipe Inp Report'!AK1049="X",1,IF('Prop Drill Pipe Inp Report'!AL1049="X",1,IF('Prop Drill Pipe Inp Report'!AM1049="X",1,IF('Prop Drill Pipe Inp Report'!AN1049="X",1,IF('Prop Drill Pipe Inp Report'!AO1049="X",1,IF('Prop Drill Pipe Inp Report'!AP1049="X",1,0)))))))))))))))))</f>
        <v>0</v>
      </c>
      <c r="J1042">
        <f>IF('Prop Drill Pipe Inp Report'!AU1049="X",1,IF('Prop Drill Pipe Inp Report'!AV1049="X",1,IF('Prop Drill Pipe Inp Report'!AW1049="X",1,IF('Prop Drill Pipe Inp Report'!AX1049="X",1,IF('Prop Drill Pipe Inp Report'!AY1049="X",1,IF('Prop Drill Pipe Inp Report'!AZ1049="X",1,IF('Prop Drill Pipe Inp Report'!BA1049="X",1,IF('Prop Drill Pipe Inp Report'!BB1049="X",1,IF('Prop Drill Pipe Inp Report'!BC1049="X",1,IF('Prop Drill Pipe Inp Report'!BD1049="X",1,IF('Prop Drill Pipe Inp Report'!BE1049="X",1,0)))))))))))</f>
        <v>0</v>
      </c>
    </row>
    <row r="1043" spans="9:10" x14ac:dyDescent="0.25">
      <c r="I1043">
        <f>IF('Prop Drill Pipe Inp Report'!Z1050="X",1,IF('Prop Drill Pipe Inp Report'!AA1050="X",1,IF('Prop Drill Pipe Inp Report'!AB1050="X",1,IF('Prop Drill Pipe Inp Report'!AC1050="X",1,IF('Prop Drill Pipe Inp Report'!AD1050="X",1,IF('Prop Drill Pipe Inp Report'!AE1050="X",1,IF('Prop Drill Pipe Inp Report'!AF1050="X",1,IF('Prop Drill Pipe Inp Report'!AG1050="X",1,IF('Prop Drill Pipe Inp Report'!AH1050="X",1,IF('Prop Drill Pipe Inp Report'!AI1050="X",1,IF('Prop Drill Pipe Inp Report'!AJ1050="X",1,IF('Prop Drill Pipe Inp Report'!AK1050="X",1,IF('Prop Drill Pipe Inp Report'!AL1050="X",1,IF('Prop Drill Pipe Inp Report'!AM1050="X",1,IF('Prop Drill Pipe Inp Report'!AN1050="X",1,IF('Prop Drill Pipe Inp Report'!AO1050="X",1,IF('Prop Drill Pipe Inp Report'!AP1050="X",1,0)))))))))))))))))</f>
        <v>0</v>
      </c>
      <c r="J1043">
        <f>IF('Prop Drill Pipe Inp Report'!AU1050="X",1,IF('Prop Drill Pipe Inp Report'!AV1050="X",1,IF('Prop Drill Pipe Inp Report'!AW1050="X",1,IF('Prop Drill Pipe Inp Report'!AX1050="X",1,IF('Prop Drill Pipe Inp Report'!AY1050="X",1,IF('Prop Drill Pipe Inp Report'!AZ1050="X",1,IF('Prop Drill Pipe Inp Report'!BA1050="X",1,IF('Prop Drill Pipe Inp Report'!BB1050="X",1,IF('Prop Drill Pipe Inp Report'!BC1050="X",1,IF('Prop Drill Pipe Inp Report'!BD1050="X",1,IF('Prop Drill Pipe Inp Report'!BE1050="X",1,0)))))))))))</f>
        <v>0</v>
      </c>
    </row>
    <row r="1044" spans="9:10" x14ac:dyDescent="0.25">
      <c r="I1044">
        <f>IF('Prop Drill Pipe Inp Report'!Z1051="X",1,IF('Prop Drill Pipe Inp Report'!AA1051="X",1,IF('Prop Drill Pipe Inp Report'!AB1051="X",1,IF('Prop Drill Pipe Inp Report'!AC1051="X",1,IF('Prop Drill Pipe Inp Report'!AD1051="X",1,IF('Prop Drill Pipe Inp Report'!AE1051="X",1,IF('Prop Drill Pipe Inp Report'!AF1051="X",1,IF('Prop Drill Pipe Inp Report'!AG1051="X",1,IF('Prop Drill Pipe Inp Report'!AH1051="X",1,IF('Prop Drill Pipe Inp Report'!AI1051="X",1,IF('Prop Drill Pipe Inp Report'!AJ1051="X",1,IF('Prop Drill Pipe Inp Report'!AK1051="X",1,IF('Prop Drill Pipe Inp Report'!AL1051="X",1,IF('Prop Drill Pipe Inp Report'!AM1051="X",1,IF('Prop Drill Pipe Inp Report'!AN1051="X",1,IF('Prop Drill Pipe Inp Report'!AO1051="X",1,IF('Prop Drill Pipe Inp Report'!AP1051="X",1,0)))))))))))))))))</f>
        <v>0</v>
      </c>
      <c r="J1044">
        <f>IF('Prop Drill Pipe Inp Report'!AU1051="X",1,IF('Prop Drill Pipe Inp Report'!AV1051="X",1,IF('Prop Drill Pipe Inp Report'!AW1051="X",1,IF('Prop Drill Pipe Inp Report'!AX1051="X",1,IF('Prop Drill Pipe Inp Report'!AY1051="X",1,IF('Prop Drill Pipe Inp Report'!AZ1051="X",1,IF('Prop Drill Pipe Inp Report'!BA1051="X",1,IF('Prop Drill Pipe Inp Report'!BB1051="X",1,IF('Prop Drill Pipe Inp Report'!BC1051="X",1,IF('Prop Drill Pipe Inp Report'!BD1051="X",1,IF('Prop Drill Pipe Inp Report'!BE1051="X",1,0)))))))))))</f>
        <v>0</v>
      </c>
    </row>
    <row r="1045" spans="9:10" x14ac:dyDescent="0.25">
      <c r="I1045">
        <f>IF('Prop Drill Pipe Inp Report'!Z1052="X",1,IF('Prop Drill Pipe Inp Report'!AA1052="X",1,IF('Prop Drill Pipe Inp Report'!AB1052="X",1,IF('Prop Drill Pipe Inp Report'!AC1052="X",1,IF('Prop Drill Pipe Inp Report'!AD1052="X",1,IF('Prop Drill Pipe Inp Report'!AE1052="X",1,IF('Prop Drill Pipe Inp Report'!AF1052="X",1,IF('Prop Drill Pipe Inp Report'!AG1052="X",1,IF('Prop Drill Pipe Inp Report'!AH1052="X",1,IF('Prop Drill Pipe Inp Report'!AI1052="X",1,IF('Prop Drill Pipe Inp Report'!AJ1052="X",1,IF('Prop Drill Pipe Inp Report'!AK1052="X",1,IF('Prop Drill Pipe Inp Report'!AL1052="X",1,IF('Prop Drill Pipe Inp Report'!AM1052="X",1,IF('Prop Drill Pipe Inp Report'!AN1052="X",1,IF('Prop Drill Pipe Inp Report'!AO1052="X",1,IF('Prop Drill Pipe Inp Report'!AP1052="X",1,0)))))))))))))))))</f>
        <v>0</v>
      </c>
      <c r="J1045">
        <f>IF('Prop Drill Pipe Inp Report'!AU1052="X",1,IF('Prop Drill Pipe Inp Report'!AV1052="X",1,IF('Prop Drill Pipe Inp Report'!AW1052="X",1,IF('Prop Drill Pipe Inp Report'!AX1052="X",1,IF('Prop Drill Pipe Inp Report'!AY1052="X",1,IF('Prop Drill Pipe Inp Report'!AZ1052="X",1,IF('Prop Drill Pipe Inp Report'!BA1052="X",1,IF('Prop Drill Pipe Inp Report'!BB1052="X",1,IF('Prop Drill Pipe Inp Report'!BC1052="X",1,IF('Prop Drill Pipe Inp Report'!BD1052="X",1,IF('Prop Drill Pipe Inp Report'!BE1052="X",1,0)))))))))))</f>
        <v>0</v>
      </c>
    </row>
    <row r="1046" spans="9:10" x14ac:dyDescent="0.25">
      <c r="I1046">
        <f>IF('Prop Drill Pipe Inp Report'!Z1053="X",1,IF('Prop Drill Pipe Inp Report'!AA1053="X",1,IF('Prop Drill Pipe Inp Report'!AB1053="X",1,IF('Prop Drill Pipe Inp Report'!AC1053="X",1,IF('Prop Drill Pipe Inp Report'!AD1053="X",1,IF('Prop Drill Pipe Inp Report'!AE1053="X",1,IF('Prop Drill Pipe Inp Report'!AF1053="X",1,IF('Prop Drill Pipe Inp Report'!AG1053="X",1,IF('Prop Drill Pipe Inp Report'!AH1053="X",1,IF('Prop Drill Pipe Inp Report'!AI1053="X",1,IF('Prop Drill Pipe Inp Report'!AJ1053="X",1,IF('Prop Drill Pipe Inp Report'!AK1053="X",1,IF('Prop Drill Pipe Inp Report'!AL1053="X",1,IF('Prop Drill Pipe Inp Report'!AM1053="X",1,IF('Prop Drill Pipe Inp Report'!AN1053="X",1,IF('Prop Drill Pipe Inp Report'!AO1053="X",1,IF('Prop Drill Pipe Inp Report'!AP1053="X",1,0)))))))))))))))))</f>
        <v>0</v>
      </c>
      <c r="J1046">
        <f>IF('Prop Drill Pipe Inp Report'!AU1053="X",1,IF('Prop Drill Pipe Inp Report'!AV1053="X",1,IF('Prop Drill Pipe Inp Report'!AW1053="X",1,IF('Prop Drill Pipe Inp Report'!AX1053="X",1,IF('Prop Drill Pipe Inp Report'!AY1053="X",1,IF('Prop Drill Pipe Inp Report'!AZ1053="X",1,IF('Prop Drill Pipe Inp Report'!BA1053="X",1,IF('Prop Drill Pipe Inp Report'!BB1053="X",1,IF('Prop Drill Pipe Inp Report'!BC1053="X",1,IF('Prop Drill Pipe Inp Report'!BD1053="X",1,IF('Prop Drill Pipe Inp Report'!BE1053="X",1,0)))))))))))</f>
        <v>0</v>
      </c>
    </row>
    <row r="1047" spans="9:10" x14ac:dyDescent="0.25">
      <c r="I1047">
        <f>IF('Prop Drill Pipe Inp Report'!Z1054="X",1,IF('Prop Drill Pipe Inp Report'!AA1054="X",1,IF('Prop Drill Pipe Inp Report'!AB1054="X",1,IF('Prop Drill Pipe Inp Report'!AC1054="X",1,IF('Prop Drill Pipe Inp Report'!AD1054="X",1,IF('Prop Drill Pipe Inp Report'!AE1054="X",1,IF('Prop Drill Pipe Inp Report'!AF1054="X",1,IF('Prop Drill Pipe Inp Report'!AG1054="X",1,IF('Prop Drill Pipe Inp Report'!AH1054="X",1,IF('Prop Drill Pipe Inp Report'!AI1054="X",1,IF('Prop Drill Pipe Inp Report'!AJ1054="X",1,IF('Prop Drill Pipe Inp Report'!AK1054="X",1,IF('Prop Drill Pipe Inp Report'!AL1054="X",1,IF('Prop Drill Pipe Inp Report'!AM1054="X",1,IF('Prop Drill Pipe Inp Report'!AN1054="X",1,IF('Prop Drill Pipe Inp Report'!AO1054="X",1,IF('Prop Drill Pipe Inp Report'!AP1054="X",1,0)))))))))))))))))</f>
        <v>0</v>
      </c>
      <c r="J1047">
        <f>IF('Prop Drill Pipe Inp Report'!AU1054="X",1,IF('Prop Drill Pipe Inp Report'!AV1054="X",1,IF('Prop Drill Pipe Inp Report'!AW1054="X",1,IF('Prop Drill Pipe Inp Report'!AX1054="X",1,IF('Prop Drill Pipe Inp Report'!AY1054="X",1,IF('Prop Drill Pipe Inp Report'!AZ1054="X",1,IF('Prop Drill Pipe Inp Report'!BA1054="X",1,IF('Prop Drill Pipe Inp Report'!BB1054="X",1,IF('Prop Drill Pipe Inp Report'!BC1054="X",1,IF('Prop Drill Pipe Inp Report'!BD1054="X",1,IF('Prop Drill Pipe Inp Report'!BE1054="X",1,0)))))))))))</f>
        <v>0</v>
      </c>
    </row>
    <row r="1048" spans="9:10" x14ac:dyDescent="0.25">
      <c r="I1048">
        <f>IF('Prop Drill Pipe Inp Report'!Z1055="X",1,IF('Prop Drill Pipe Inp Report'!AA1055="X",1,IF('Prop Drill Pipe Inp Report'!AB1055="X",1,IF('Prop Drill Pipe Inp Report'!AC1055="X",1,IF('Prop Drill Pipe Inp Report'!AD1055="X",1,IF('Prop Drill Pipe Inp Report'!AE1055="X",1,IF('Prop Drill Pipe Inp Report'!AF1055="X",1,IF('Prop Drill Pipe Inp Report'!AG1055="X",1,IF('Prop Drill Pipe Inp Report'!AH1055="X",1,IF('Prop Drill Pipe Inp Report'!AI1055="X",1,IF('Prop Drill Pipe Inp Report'!AJ1055="X",1,IF('Prop Drill Pipe Inp Report'!AK1055="X",1,IF('Prop Drill Pipe Inp Report'!AL1055="X",1,IF('Prop Drill Pipe Inp Report'!AM1055="X",1,IF('Prop Drill Pipe Inp Report'!AN1055="X",1,IF('Prop Drill Pipe Inp Report'!AO1055="X",1,IF('Prop Drill Pipe Inp Report'!AP1055="X",1,0)))))))))))))))))</f>
        <v>0</v>
      </c>
      <c r="J1048">
        <f>IF('Prop Drill Pipe Inp Report'!AU1055="X",1,IF('Prop Drill Pipe Inp Report'!AV1055="X",1,IF('Prop Drill Pipe Inp Report'!AW1055="X",1,IF('Prop Drill Pipe Inp Report'!AX1055="X",1,IF('Prop Drill Pipe Inp Report'!AY1055="X",1,IF('Prop Drill Pipe Inp Report'!AZ1055="X",1,IF('Prop Drill Pipe Inp Report'!BA1055="X",1,IF('Prop Drill Pipe Inp Report'!BB1055="X",1,IF('Prop Drill Pipe Inp Report'!BC1055="X",1,IF('Prop Drill Pipe Inp Report'!BD1055="X",1,IF('Prop Drill Pipe Inp Report'!BE1055="X",1,0)))))))))))</f>
        <v>0</v>
      </c>
    </row>
    <row r="1049" spans="9:10" x14ac:dyDescent="0.25">
      <c r="I1049">
        <f>IF('Prop Drill Pipe Inp Report'!Z1056="X",1,IF('Prop Drill Pipe Inp Report'!AA1056="X",1,IF('Prop Drill Pipe Inp Report'!AB1056="X",1,IF('Prop Drill Pipe Inp Report'!AC1056="X",1,IF('Prop Drill Pipe Inp Report'!AD1056="X",1,IF('Prop Drill Pipe Inp Report'!AE1056="X",1,IF('Prop Drill Pipe Inp Report'!AF1056="X",1,IF('Prop Drill Pipe Inp Report'!AG1056="X",1,IF('Prop Drill Pipe Inp Report'!AH1056="X",1,IF('Prop Drill Pipe Inp Report'!AI1056="X",1,IF('Prop Drill Pipe Inp Report'!AJ1056="X",1,IF('Prop Drill Pipe Inp Report'!AK1056="X",1,IF('Prop Drill Pipe Inp Report'!AL1056="X",1,IF('Prop Drill Pipe Inp Report'!AM1056="X",1,IF('Prop Drill Pipe Inp Report'!AN1056="X",1,IF('Prop Drill Pipe Inp Report'!AO1056="X",1,IF('Prop Drill Pipe Inp Report'!AP1056="X",1,0)))))))))))))))))</f>
        <v>0</v>
      </c>
      <c r="J1049">
        <f>IF('Prop Drill Pipe Inp Report'!AU1056="X",1,IF('Prop Drill Pipe Inp Report'!AV1056="X",1,IF('Prop Drill Pipe Inp Report'!AW1056="X",1,IF('Prop Drill Pipe Inp Report'!AX1056="X",1,IF('Prop Drill Pipe Inp Report'!AY1056="X",1,IF('Prop Drill Pipe Inp Report'!AZ1056="X",1,IF('Prop Drill Pipe Inp Report'!BA1056="X",1,IF('Prop Drill Pipe Inp Report'!BB1056="X",1,IF('Prop Drill Pipe Inp Report'!BC1056="X",1,IF('Prop Drill Pipe Inp Report'!BD1056="X",1,IF('Prop Drill Pipe Inp Report'!BE1056="X",1,0)))))))))))</f>
        <v>0</v>
      </c>
    </row>
    <row r="1050" spans="9:10" x14ac:dyDescent="0.25">
      <c r="I1050">
        <f>IF('Prop Drill Pipe Inp Report'!Z1057="X",1,IF('Prop Drill Pipe Inp Report'!AA1057="X",1,IF('Prop Drill Pipe Inp Report'!AB1057="X",1,IF('Prop Drill Pipe Inp Report'!AC1057="X",1,IF('Prop Drill Pipe Inp Report'!AD1057="X",1,IF('Prop Drill Pipe Inp Report'!AE1057="X",1,IF('Prop Drill Pipe Inp Report'!AF1057="X",1,IF('Prop Drill Pipe Inp Report'!AG1057="X",1,IF('Prop Drill Pipe Inp Report'!AH1057="X",1,IF('Prop Drill Pipe Inp Report'!AI1057="X",1,IF('Prop Drill Pipe Inp Report'!AJ1057="X",1,IF('Prop Drill Pipe Inp Report'!AK1057="X",1,IF('Prop Drill Pipe Inp Report'!AL1057="X",1,IF('Prop Drill Pipe Inp Report'!AM1057="X",1,IF('Prop Drill Pipe Inp Report'!AN1057="X",1,IF('Prop Drill Pipe Inp Report'!AO1057="X",1,IF('Prop Drill Pipe Inp Report'!AP1057="X",1,0)))))))))))))))))</f>
        <v>0</v>
      </c>
      <c r="J1050">
        <f>IF('Prop Drill Pipe Inp Report'!AU1057="X",1,IF('Prop Drill Pipe Inp Report'!AV1057="X",1,IF('Prop Drill Pipe Inp Report'!AW1057="X",1,IF('Prop Drill Pipe Inp Report'!AX1057="X",1,IF('Prop Drill Pipe Inp Report'!AY1057="X",1,IF('Prop Drill Pipe Inp Report'!AZ1057="X",1,IF('Prop Drill Pipe Inp Report'!BA1057="X",1,IF('Prop Drill Pipe Inp Report'!BB1057="X",1,IF('Prop Drill Pipe Inp Report'!BC1057="X",1,IF('Prop Drill Pipe Inp Report'!BD1057="X",1,IF('Prop Drill Pipe Inp Report'!BE1057="X",1,0)))))))))))</f>
        <v>0</v>
      </c>
    </row>
    <row r="1051" spans="9:10" x14ac:dyDescent="0.25">
      <c r="I1051">
        <f>IF('Prop Drill Pipe Inp Report'!Z1058="X",1,IF('Prop Drill Pipe Inp Report'!AA1058="X",1,IF('Prop Drill Pipe Inp Report'!AB1058="X",1,IF('Prop Drill Pipe Inp Report'!AC1058="X",1,IF('Prop Drill Pipe Inp Report'!AD1058="X",1,IF('Prop Drill Pipe Inp Report'!AE1058="X",1,IF('Prop Drill Pipe Inp Report'!AF1058="X",1,IF('Prop Drill Pipe Inp Report'!AG1058="X",1,IF('Prop Drill Pipe Inp Report'!AH1058="X",1,IF('Prop Drill Pipe Inp Report'!AI1058="X",1,IF('Prop Drill Pipe Inp Report'!AJ1058="X",1,IF('Prop Drill Pipe Inp Report'!AK1058="X",1,IF('Prop Drill Pipe Inp Report'!AL1058="X",1,IF('Prop Drill Pipe Inp Report'!AM1058="X",1,IF('Prop Drill Pipe Inp Report'!AN1058="X",1,IF('Prop Drill Pipe Inp Report'!AO1058="X",1,IF('Prop Drill Pipe Inp Report'!AP1058="X",1,0)))))))))))))))))</f>
        <v>0</v>
      </c>
      <c r="J1051">
        <f>IF('Prop Drill Pipe Inp Report'!AU1058="X",1,IF('Prop Drill Pipe Inp Report'!AV1058="X",1,IF('Prop Drill Pipe Inp Report'!AW1058="X",1,IF('Prop Drill Pipe Inp Report'!AX1058="X",1,IF('Prop Drill Pipe Inp Report'!AY1058="X",1,IF('Prop Drill Pipe Inp Report'!AZ1058="X",1,IF('Prop Drill Pipe Inp Report'!BA1058="X",1,IF('Prop Drill Pipe Inp Report'!BB1058="X",1,IF('Prop Drill Pipe Inp Report'!BC1058="X",1,IF('Prop Drill Pipe Inp Report'!BD1058="X",1,IF('Prop Drill Pipe Inp Report'!BE1058="X",1,0)))))))))))</f>
        <v>0</v>
      </c>
    </row>
    <row r="1052" spans="9:10" x14ac:dyDescent="0.25">
      <c r="I1052">
        <f>IF('Prop Drill Pipe Inp Report'!Z1059="X",1,IF('Prop Drill Pipe Inp Report'!AA1059="X",1,IF('Prop Drill Pipe Inp Report'!AB1059="X",1,IF('Prop Drill Pipe Inp Report'!AC1059="X",1,IF('Prop Drill Pipe Inp Report'!AD1059="X",1,IF('Prop Drill Pipe Inp Report'!AE1059="X",1,IF('Prop Drill Pipe Inp Report'!AF1059="X",1,IF('Prop Drill Pipe Inp Report'!AG1059="X",1,IF('Prop Drill Pipe Inp Report'!AH1059="X",1,IF('Prop Drill Pipe Inp Report'!AI1059="X",1,IF('Prop Drill Pipe Inp Report'!AJ1059="X",1,IF('Prop Drill Pipe Inp Report'!AK1059="X",1,IF('Prop Drill Pipe Inp Report'!AL1059="X",1,IF('Prop Drill Pipe Inp Report'!AM1059="X",1,IF('Prop Drill Pipe Inp Report'!AN1059="X",1,IF('Prop Drill Pipe Inp Report'!AO1059="X",1,IF('Prop Drill Pipe Inp Report'!AP1059="X",1,0)))))))))))))))))</f>
        <v>0</v>
      </c>
      <c r="J1052">
        <f>IF('Prop Drill Pipe Inp Report'!AU1059="X",1,IF('Prop Drill Pipe Inp Report'!AV1059="X",1,IF('Prop Drill Pipe Inp Report'!AW1059="X",1,IF('Prop Drill Pipe Inp Report'!AX1059="X",1,IF('Prop Drill Pipe Inp Report'!AY1059="X",1,IF('Prop Drill Pipe Inp Report'!AZ1059="X",1,IF('Prop Drill Pipe Inp Report'!BA1059="X",1,IF('Prop Drill Pipe Inp Report'!BB1059="X",1,IF('Prop Drill Pipe Inp Report'!BC1059="X",1,IF('Prop Drill Pipe Inp Report'!BD1059="X",1,IF('Prop Drill Pipe Inp Report'!BE1059="X",1,0)))))))))))</f>
        <v>0</v>
      </c>
    </row>
    <row r="1053" spans="9:10" x14ac:dyDescent="0.25">
      <c r="I1053">
        <f>IF('Prop Drill Pipe Inp Report'!Z1060="X",1,IF('Prop Drill Pipe Inp Report'!AA1060="X",1,IF('Prop Drill Pipe Inp Report'!AB1060="X",1,IF('Prop Drill Pipe Inp Report'!AC1060="X",1,IF('Prop Drill Pipe Inp Report'!AD1060="X",1,IF('Prop Drill Pipe Inp Report'!AE1060="X",1,IF('Prop Drill Pipe Inp Report'!AF1060="X",1,IF('Prop Drill Pipe Inp Report'!AG1060="X",1,IF('Prop Drill Pipe Inp Report'!AH1060="X",1,IF('Prop Drill Pipe Inp Report'!AI1060="X",1,IF('Prop Drill Pipe Inp Report'!AJ1060="X",1,IF('Prop Drill Pipe Inp Report'!AK1060="X",1,IF('Prop Drill Pipe Inp Report'!AL1060="X",1,IF('Prop Drill Pipe Inp Report'!AM1060="X",1,IF('Prop Drill Pipe Inp Report'!AN1060="X",1,IF('Prop Drill Pipe Inp Report'!AO1060="X",1,IF('Prop Drill Pipe Inp Report'!AP1060="X",1,0)))))))))))))))))</f>
        <v>0</v>
      </c>
      <c r="J1053">
        <f>IF('Prop Drill Pipe Inp Report'!AU1060="X",1,IF('Prop Drill Pipe Inp Report'!AV1060="X",1,IF('Prop Drill Pipe Inp Report'!AW1060="X",1,IF('Prop Drill Pipe Inp Report'!AX1060="X",1,IF('Prop Drill Pipe Inp Report'!AY1060="X",1,IF('Prop Drill Pipe Inp Report'!AZ1060="X",1,IF('Prop Drill Pipe Inp Report'!BA1060="X",1,IF('Prop Drill Pipe Inp Report'!BB1060="X",1,IF('Prop Drill Pipe Inp Report'!BC1060="X",1,IF('Prop Drill Pipe Inp Report'!BD1060="X",1,IF('Prop Drill Pipe Inp Report'!BE1060="X",1,0)))))))))))</f>
        <v>0</v>
      </c>
    </row>
    <row r="1054" spans="9:10" x14ac:dyDescent="0.25">
      <c r="I1054">
        <f>IF('Prop Drill Pipe Inp Report'!Z1061="X",1,IF('Prop Drill Pipe Inp Report'!AA1061="X",1,IF('Prop Drill Pipe Inp Report'!AB1061="X",1,IF('Prop Drill Pipe Inp Report'!AC1061="X",1,IF('Prop Drill Pipe Inp Report'!AD1061="X",1,IF('Prop Drill Pipe Inp Report'!AE1061="X",1,IF('Prop Drill Pipe Inp Report'!AF1061="X",1,IF('Prop Drill Pipe Inp Report'!AG1061="X",1,IF('Prop Drill Pipe Inp Report'!AH1061="X",1,IF('Prop Drill Pipe Inp Report'!AI1061="X",1,IF('Prop Drill Pipe Inp Report'!AJ1061="X",1,IF('Prop Drill Pipe Inp Report'!AK1061="X",1,IF('Prop Drill Pipe Inp Report'!AL1061="X",1,IF('Prop Drill Pipe Inp Report'!AM1061="X",1,IF('Prop Drill Pipe Inp Report'!AN1061="X",1,IF('Prop Drill Pipe Inp Report'!AO1061="X",1,IF('Prop Drill Pipe Inp Report'!AP1061="X",1,0)))))))))))))))))</f>
        <v>0</v>
      </c>
      <c r="J1054">
        <f>IF('Prop Drill Pipe Inp Report'!AU1061="X",1,IF('Prop Drill Pipe Inp Report'!AV1061="X",1,IF('Prop Drill Pipe Inp Report'!AW1061="X",1,IF('Prop Drill Pipe Inp Report'!AX1061="X",1,IF('Prop Drill Pipe Inp Report'!AY1061="X",1,IF('Prop Drill Pipe Inp Report'!AZ1061="X",1,IF('Prop Drill Pipe Inp Report'!BA1061="X",1,IF('Prop Drill Pipe Inp Report'!BB1061="X",1,IF('Prop Drill Pipe Inp Report'!BC1061="X",1,IF('Prop Drill Pipe Inp Report'!BD1061="X",1,IF('Prop Drill Pipe Inp Report'!BE1061="X",1,0)))))))))))</f>
        <v>0</v>
      </c>
    </row>
    <row r="1055" spans="9:10" x14ac:dyDescent="0.25">
      <c r="I1055">
        <f>IF('Prop Drill Pipe Inp Report'!Z1062="X",1,IF('Prop Drill Pipe Inp Report'!AA1062="X",1,IF('Prop Drill Pipe Inp Report'!AB1062="X",1,IF('Prop Drill Pipe Inp Report'!AC1062="X",1,IF('Prop Drill Pipe Inp Report'!AD1062="X",1,IF('Prop Drill Pipe Inp Report'!AE1062="X",1,IF('Prop Drill Pipe Inp Report'!AF1062="X",1,IF('Prop Drill Pipe Inp Report'!AG1062="X",1,IF('Prop Drill Pipe Inp Report'!AH1062="X",1,IF('Prop Drill Pipe Inp Report'!AI1062="X",1,IF('Prop Drill Pipe Inp Report'!AJ1062="X",1,IF('Prop Drill Pipe Inp Report'!AK1062="X",1,IF('Prop Drill Pipe Inp Report'!AL1062="X",1,IF('Prop Drill Pipe Inp Report'!AM1062="X",1,IF('Prop Drill Pipe Inp Report'!AN1062="X",1,IF('Prop Drill Pipe Inp Report'!AO1062="X",1,IF('Prop Drill Pipe Inp Report'!AP1062="X",1,0)))))))))))))))))</f>
        <v>0</v>
      </c>
      <c r="J1055">
        <f>IF('Prop Drill Pipe Inp Report'!AU1062="X",1,IF('Prop Drill Pipe Inp Report'!AV1062="X",1,IF('Prop Drill Pipe Inp Report'!AW1062="X",1,IF('Prop Drill Pipe Inp Report'!AX1062="X",1,IF('Prop Drill Pipe Inp Report'!AY1062="X",1,IF('Prop Drill Pipe Inp Report'!AZ1062="X",1,IF('Prop Drill Pipe Inp Report'!BA1062="X",1,IF('Prop Drill Pipe Inp Report'!BB1062="X",1,IF('Prop Drill Pipe Inp Report'!BC1062="X",1,IF('Prop Drill Pipe Inp Report'!BD1062="X",1,IF('Prop Drill Pipe Inp Report'!BE1062="X",1,0)))))))))))</f>
        <v>0</v>
      </c>
    </row>
    <row r="1056" spans="9:10" x14ac:dyDescent="0.25">
      <c r="I1056">
        <f>IF('Prop Drill Pipe Inp Report'!Z1063="X",1,IF('Prop Drill Pipe Inp Report'!AA1063="X",1,IF('Prop Drill Pipe Inp Report'!AB1063="X",1,IF('Prop Drill Pipe Inp Report'!AC1063="X",1,IF('Prop Drill Pipe Inp Report'!AD1063="X",1,IF('Prop Drill Pipe Inp Report'!AE1063="X",1,IF('Prop Drill Pipe Inp Report'!AF1063="X",1,IF('Prop Drill Pipe Inp Report'!AG1063="X",1,IF('Prop Drill Pipe Inp Report'!AH1063="X",1,IF('Prop Drill Pipe Inp Report'!AI1063="X",1,IF('Prop Drill Pipe Inp Report'!AJ1063="X",1,IF('Prop Drill Pipe Inp Report'!AK1063="X",1,IF('Prop Drill Pipe Inp Report'!AL1063="X",1,IF('Prop Drill Pipe Inp Report'!AM1063="X",1,IF('Prop Drill Pipe Inp Report'!AN1063="X",1,IF('Prop Drill Pipe Inp Report'!AO1063="X",1,IF('Prop Drill Pipe Inp Report'!AP1063="X",1,0)))))))))))))))))</f>
        <v>0</v>
      </c>
      <c r="J1056">
        <f>IF('Prop Drill Pipe Inp Report'!AU1063="X",1,IF('Prop Drill Pipe Inp Report'!AV1063="X",1,IF('Prop Drill Pipe Inp Report'!AW1063="X",1,IF('Prop Drill Pipe Inp Report'!AX1063="X",1,IF('Prop Drill Pipe Inp Report'!AY1063="X",1,IF('Prop Drill Pipe Inp Report'!AZ1063="X",1,IF('Prop Drill Pipe Inp Report'!BA1063="X",1,IF('Prop Drill Pipe Inp Report'!BB1063="X",1,IF('Prop Drill Pipe Inp Report'!BC1063="X",1,IF('Prop Drill Pipe Inp Report'!BD1063="X",1,IF('Prop Drill Pipe Inp Report'!BE1063="X",1,0)))))))))))</f>
        <v>0</v>
      </c>
    </row>
    <row r="1057" spans="9:10" x14ac:dyDescent="0.25">
      <c r="I1057">
        <f>IF('Prop Drill Pipe Inp Report'!Z1064="X",1,IF('Prop Drill Pipe Inp Report'!AA1064="X",1,IF('Prop Drill Pipe Inp Report'!AB1064="X",1,IF('Prop Drill Pipe Inp Report'!AC1064="X",1,IF('Prop Drill Pipe Inp Report'!AD1064="X",1,IF('Prop Drill Pipe Inp Report'!AE1064="X",1,IF('Prop Drill Pipe Inp Report'!AF1064="X",1,IF('Prop Drill Pipe Inp Report'!AG1064="X",1,IF('Prop Drill Pipe Inp Report'!AH1064="X",1,IF('Prop Drill Pipe Inp Report'!AI1064="X",1,IF('Prop Drill Pipe Inp Report'!AJ1064="X",1,IF('Prop Drill Pipe Inp Report'!AK1064="X",1,IF('Prop Drill Pipe Inp Report'!AL1064="X",1,IF('Prop Drill Pipe Inp Report'!AM1064="X",1,IF('Prop Drill Pipe Inp Report'!AN1064="X",1,IF('Prop Drill Pipe Inp Report'!AO1064="X",1,IF('Prop Drill Pipe Inp Report'!AP1064="X",1,0)))))))))))))))))</f>
        <v>0</v>
      </c>
      <c r="J1057">
        <f>IF('Prop Drill Pipe Inp Report'!AU1064="X",1,IF('Prop Drill Pipe Inp Report'!AV1064="X",1,IF('Prop Drill Pipe Inp Report'!AW1064="X",1,IF('Prop Drill Pipe Inp Report'!AX1064="X",1,IF('Prop Drill Pipe Inp Report'!AY1064="X",1,IF('Prop Drill Pipe Inp Report'!AZ1064="X",1,IF('Prop Drill Pipe Inp Report'!BA1064="X",1,IF('Prop Drill Pipe Inp Report'!BB1064="X",1,IF('Prop Drill Pipe Inp Report'!BC1064="X",1,IF('Prop Drill Pipe Inp Report'!BD1064="X",1,IF('Prop Drill Pipe Inp Report'!BE1064="X",1,0)))))))))))</f>
        <v>0</v>
      </c>
    </row>
    <row r="1058" spans="9:10" x14ac:dyDescent="0.25">
      <c r="I1058">
        <f>IF('Prop Drill Pipe Inp Report'!Z1065="X",1,IF('Prop Drill Pipe Inp Report'!AA1065="X",1,IF('Prop Drill Pipe Inp Report'!AB1065="X",1,IF('Prop Drill Pipe Inp Report'!AC1065="X",1,IF('Prop Drill Pipe Inp Report'!AD1065="X",1,IF('Prop Drill Pipe Inp Report'!AE1065="X",1,IF('Prop Drill Pipe Inp Report'!AF1065="X",1,IF('Prop Drill Pipe Inp Report'!AG1065="X",1,IF('Prop Drill Pipe Inp Report'!AH1065="X",1,IF('Prop Drill Pipe Inp Report'!AI1065="X",1,IF('Prop Drill Pipe Inp Report'!AJ1065="X",1,IF('Prop Drill Pipe Inp Report'!AK1065="X",1,IF('Prop Drill Pipe Inp Report'!AL1065="X",1,IF('Prop Drill Pipe Inp Report'!AM1065="X",1,IF('Prop Drill Pipe Inp Report'!AN1065="X",1,IF('Prop Drill Pipe Inp Report'!AO1065="X",1,IF('Prop Drill Pipe Inp Report'!AP1065="X",1,0)))))))))))))))))</f>
        <v>0</v>
      </c>
      <c r="J1058">
        <f>IF('Prop Drill Pipe Inp Report'!AU1065="X",1,IF('Prop Drill Pipe Inp Report'!AV1065="X",1,IF('Prop Drill Pipe Inp Report'!AW1065="X",1,IF('Prop Drill Pipe Inp Report'!AX1065="X",1,IF('Prop Drill Pipe Inp Report'!AY1065="X",1,IF('Prop Drill Pipe Inp Report'!AZ1065="X",1,IF('Prop Drill Pipe Inp Report'!BA1065="X",1,IF('Prop Drill Pipe Inp Report'!BB1065="X",1,IF('Prop Drill Pipe Inp Report'!BC1065="X",1,IF('Prop Drill Pipe Inp Report'!BD1065="X",1,IF('Prop Drill Pipe Inp Report'!BE1065="X",1,0)))))))))))</f>
        <v>0</v>
      </c>
    </row>
    <row r="1059" spans="9:10" x14ac:dyDescent="0.25">
      <c r="I1059">
        <f>IF('Prop Drill Pipe Inp Report'!Z1066="X",1,IF('Prop Drill Pipe Inp Report'!AA1066="X",1,IF('Prop Drill Pipe Inp Report'!AB1066="X",1,IF('Prop Drill Pipe Inp Report'!AC1066="X",1,IF('Prop Drill Pipe Inp Report'!AD1066="X",1,IF('Prop Drill Pipe Inp Report'!AE1066="X",1,IF('Prop Drill Pipe Inp Report'!AF1066="X",1,IF('Prop Drill Pipe Inp Report'!AG1066="X",1,IF('Prop Drill Pipe Inp Report'!AH1066="X",1,IF('Prop Drill Pipe Inp Report'!AI1066="X",1,IF('Prop Drill Pipe Inp Report'!AJ1066="X",1,IF('Prop Drill Pipe Inp Report'!AK1066="X",1,IF('Prop Drill Pipe Inp Report'!AL1066="X",1,IF('Prop Drill Pipe Inp Report'!AM1066="X",1,IF('Prop Drill Pipe Inp Report'!AN1066="X",1,IF('Prop Drill Pipe Inp Report'!AO1066="X",1,IF('Prop Drill Pipe Inp Report'!AP1066="X",1,0)))))))))))))))))</f>
        <v>0</v>
      </c>
      <c r="J1059">
        <f>IF('Prop Drill Pipe Inp Report'!AU1066="X",1,IF('Prop Drill Pipe Inp Report'!AV1066="X",1,IF('Prop Drill Pipe Inp Report'!AW1066="X",1,IF('Prop Drill Pipe Inp Report'!AX1066="X",1,IF('Prop Drill Pipe Inp Report'!AY1066="X",1,IF('Prop Drill Pipe Inp Report'!AZ1066="X",1,IF('Prop Drill Pipe Inp Report'!BA1066="X",1,IF('Prop Drill Pipe Inp Report'!BB1066="X",1,IF('Prop Drill Pipe Inp Report'!BC1066="X",1,IF('Prop Drill Pipe Inp Report'!BD1066="X",1,IF('Prop Drill Pipe Inp Report'!BE1066="X",1,0)))))))))))</f>
        <v>0</v>
      </c>
    </row>
    <row r="1060" spans="9:10" x14ac:dyDescent="0.25">
      <c r="I1060">
        <f>IF('Prop Drill Pipe Inp Report'!Z1067="X",1,IF('Prop Drill Pipe Inp Report'!AA1067="X",1,IF('Prop Drill Pipe Inp Report'!AB1067="X",1,IF('Prop Drill Pipe Inp Report'!AC1067="X",1,IF('Prop Drill Pipe Inp Report'!AD1067="X",1,IF('Prop Drill Pipe Inp Report'!AE1067="X",1,IF('Prop Drill Pipe Inp Report'!AF1067="X",1,IF('Prop Drill Pipe Inp Report'!AG1067="X",1,IF('Prop Drill Pipe Inp Report'!AH1067="X",1,IF('Prop Drill Pipe Inp Report'!AI1067="X",1,IF('Prop Drill Pipe Inp Report'!AJ1067="X",1,IF('Prop Drill Pipe Inp Report'!AK1067="X",1,IF('Prop Drill Pipe Inp Report'!AL1067="X",1,IF('Prop Drill Pipe Inp Report'!AM1067="X",1,IF('Prop Drill Pipe Inp Report'!AN1067="X",1,IF('Prop Drill Pipe Inp Report'!AO1067="X",1,IF('Prop Drill Pipe Inp Report'!AP1067="X",1,0)))))))))))))))))</f>
        <v>0</v>
      </c>
      <c r="J1060">
        <f>IF('Prop Drill Pipe Inp Report'!AU1067="X",1,IF('Prop Drill Pipe Inp Report'!AV1067="X",1,IF('Prop Drill Pipe Inp Report'!AW1067="X",1,IF('Prop Drill Pipe Inp Report'!AX1067="X",1,IF('Prop Drill Pipe Inp Report'!AY1067="X",1,IF('Prop Drill Pipe Inp Report'!AZ1067="X",1,IF('Prop Drill Pipe Inp Report'!BA1067="X",1,IF('Prop Drill Pipe Inp Report'!BB1067="X",1,IF('Prop Drill Pipe Inp Report'!BC1067="X",1,IF('Prop Drill Pipe Inp Report'!BD1067="X",1,IF('Prop Drill Pipe Inp Report'!BE1067="X",1,0)))))))))))</f>
        <v>0</v>
      </c>
    </row>
    <row r="1061" spans="9:10" x14ac:dyDescent="0.25">
      <c r="I1061">
        <f>IF('Prop Drill Pipe Inp Report'!Z1068="X",1,IF('Prop Drill Pipe Inp Report'!AA1068="X",1,IF('Prop Drill Pipe Inp Report'!AB1068="X",1,IF('Prop Drill Pipe Inp Report'!AC1068="X",1,IF('Prop Drill Pipe Inp Report'!AD1068="X",1,IF('Prop Drill Pipe Inp Report'!AE1068="X",1,IF('Prop Drill Pipe Inp Report'!AF1068="X",1,IF('Prop Drill Pipe Inp Report'!AG1068="X",1,IF('Prop Drill Pipe Inp Report'!AH1068="X",1,IF('Prop Drill Pipe Inp Report'!AI1068="X",1,IF('Prop Drill Pipe Inp Report'!AJ1068="X",1,IF('Prop Drill Pipe Inp Report'!AK1068="X",1,IF('Prop Drill Pipe Inp Report'!AL1068="X",1,IF('Prop Drill Pipe Inp Report'!AM1068="X",1,IF('Prop Drill Pipe Inp Report'!AN1068="X",1,IF('Prop Drill Pipe Inp Report'!AO1068="X",1,IF('Prop Drill Pipe Inp Report'!AP1068="X",1,0)))))))))))))))))</f>
        <v>0</v>
      </c>
      <c r="J1061">
        <f>IF('Prop Drill Pipe Inp Report'!AU1068="X",1,IF('Prop Drill Pipe Inp Report'!AV1068="X",1,IF('Prop Drill Pipe Inp Report'!AW1068="X",1,IF('Prop Drill Pipe Inp Report'!AX1068="X",1,IF('Prop Drill Pipe Inp Report'!AY1068="X",1,IF('Prop Drill Pipe Inp Report'!AZ1068="X",1,IF('Prop Drill Pipe Inp Report'!BA1068="X",1,IF('Prop Drill Pipe Inp Report'!BB1068="X",1,IF('Prop Drill Pipe Inp Report'!BC1068="X",1,IF('Prop Drill Pipe Inp Report'!BD1068="X",1,IF('Prop Drill Pipe Inp Report'!BE1068="X",1,0)))))))))))</f>
        <v>0</v>
      </c>
    </row>
    <row r="1062" spans="9:10" x14ac:dyDescent="0.25">
      <c r="I1062">
        <f>IF('Prop Drill Pipe Inp Report'!Z1069="X",1,IF('Prop Drill Pipe Inp Report'!AA1069="X",1,IF('Prop Drill Pipe Inp Report'!AB1069="X",1,IF('Prop Drill Pipe Inp Report'!AC1069="X",1,IF('Prop Drill Pipe Inp Report'!AD1069="X",1,IF('Prop Drill Pipe Inp Report'!AE1069="X",1,IF('Prop Drill Pipe Inp Report'!AF1069="X",1,IF('Prop Drill Pipe Inp Report'!AG1069="X",1,IF('Prop Drill Pipe Inp Report'!AH1069="X",1,IF('Prop Drill Pipe Inp Report'!AI1069="X",1,IF('Prop Drill Pipe Inp Report'!AJ1069="X",1,IF('Prop Drill Pipe Inp Report'!AK1069="X",1,IF('Prop Drill Pipe Inp Report'!AL1069="X",1,IF('Prop Drill Pipe Inp Report'!AM1069="X",1,IF('Prop Drill Pipe Inp Report'!AN1069="X",1,IF('Prop Drill Pipe Inp Report'!AO1069="X",1,IF('Prop Drill Pipe Inp Report'!AP1069="X",1,0)))))))))))))))))</f>
        <v>0</v>
      </c>
      <c r="J1062">
        <f>IF('Prop Drill Pipe Inp Report'!AU1069="X",1,IF('Prop Drill Pipe Inp Report'!AV1069="X",1,IF('Prop Drill Pipe Inp Report'!AW1069="X",1,IF('Prop Drill Pipe Inp Report'!AX1069="X",1,IF('Prop Drill Pipe Inp Report'!AY1069="X",1,IF('Prop Drill Pipe Inp Report'!AZ1069="X",1,IF('Prop Drill Pipe Inp Report'!BA1069="X",1,IF('Prop Drill Pipe Inp Report'!BB1069="X",1,IF('Prop Drill Pipe Inp Report'!BC1069="X",1,IF('Prop Drill Pipe Inp Report'!BD1069="X",1,IF('Prop Drill Pipe Inp Report'!BE1069="X",1,0)))))))))))</f>
        <v>0</v>
      </c>
    </row>
    <row r="1063" spans="9:10" x14ac:dyDescent="0.25">
      <c r="I1063">
        <f>IF('Prop Drill Pipe Inp Report'!Z1070="X",1,IF('Prop Drill Pipe Inp Report'!AA1070="X",1,IF('Prop Drill Pipe Inp Report'!AB1070="X",1,IF('Prop Drill Pipe Inp Report'!AC1070="X",1,IF('Prop Drill Pipe Inp Report'!AD1070="X",1,IF('Prop Drill Pipe Inp Report'!AE1070="X",1,IF('Prop Drill Pipe Inp Report'!AF1070="X",1,IF('Prop Drill Pipe Inp Report'!AG1070="X",1,IF('Prop Drill Pipe Inp Report'!AH1070="X",1,IF('Prop Drill Pipe Inp Report'!AI1070="X",1,IF('Prop Drill Pipe Inp Report'!AJ1070="X",1,IF('Prop Drill Pipe Inp Report'!AK1070="X",1,IF('Prop Drill Pipe Inp Report'!AL1070="X",1,IF('Prop Drill Pipe Inp Report'!AM1070="X",1,IF('Prop Drill Pipe Inp Report'!AN1070="X",1,IF('Prop Drill Pipe Inp Report'!AO1070="X",1,IF('Prop Drill Pipe Inp Report'!AP1070="X",1,0)))))))))))))))))</f>
        <v>0</v>
      </c>
      <c r="J1063">
        <f>IF('Prop Drill Pipe Inp Report'!AU1070="X",1,IF('Prop Drill Pipe Inp Report'!AV1070="X",1,IF('Prop Drill Pipe Inp Report'!AW1070="X",1,IF('Prop Drill Pipe Inp Report'!AX1070="X",1,IF('Prop Drill Pipe Inp Report'!AY1070="X",1,IF('Prop Drill Pipe Inp Report'!AZ1070="X",1,IF('Prop Drill Pipe Inp Report'!BA1070="X",1,IF('Prop Drill Pipe Inp Report'!BB1070="X",1,IF('Prop Drill Pipe Inp Report'!BC1070="X",1,IF('Prop Drill Pipe Inp Report'!BD1070="X",1,IF('Prop Drill Pipe Inp Report'!BE1070="X",1,0)))))))))))</f>
        <v>0</v>
      </c>
    </row>
    <row r="1064" spans="9:10" x14ac:dyDescent="0.25">
      <c r="I1064">
        <f>IF('Prop Drill Pipe Inp Report'!Z1071="X",1,IF('Prop Drill Pipe Inp Report'!AA1071="X",1,IF('Prop Drill Pipe Inp Report'!AB1071="X",1,IF('Prop Drill Pipe Inp Report'!AC1071="X",1,IF('Prop Drill Pipe Inp Report'!AD1071="X",1,IF('Prop Drill Pipe Inp Report'!AE1071="X",1,IF('Prop Drill Pipe Inp Report'!AF1071="X",1,IF('Prop Drill Pipe Inp Report'!AG1071="X",1,IF('Prop Drill Pipe Inp Report'!AH1071="X",1,IF('Prop Drill Pipe Inp Report'!AI1071="X",1,IF('Prop Drill Pipe Inp Report'!AJ1071="X",1,IF('Prop Drill Pipe Inp Report'!AK1071="X",1,IF('Prop Drill Pipe Inp Report'!AL1071="X",1,IF('Prop Drill Pipe Inp Report'!AM1071="X",1,IF('Prop Drill Pipe Inp Report'!AN1071="X",1,IF('Prop Drill Pipe Inp Report'!AO1071="X",1,IF('Prop Drill Pipe Inp Report'!AP1071="X",1,0)))))))))))))))))</f>
        <v>0</v>
      </c>
      <c r="J1064">
        <f>IF('Prop Drill Pipe Inp Report'!AU1071="X",1,IF('Prop Drill Pipe Inp Report'!AV1071="X",1,IF('Prop Drill Pipe Inp Report'!AW1071="X",1,IF('Prop Drill Pipe Inp Report'!AX1071="X",1,IF('Prop Drill Pipe Inp Report'!AY1071="X",1,IF('Prop Drill Pipe Inp Report'!AZ1071="X",1,IF('Prop Drill Pipe Inp Report'!BA1071="X",1,IF('Prop Drill Pipe Inp Report'!BB1071="X",1,IF('Prop Drill Pipe Inp Report'!BC1071="X",1,IF('Prop Drill Pipe Inp Report'!BD1071="X",1,IF('Prop Drill Pipe Inp Report'!BE1071="X",1,0)))))))))))</f>
        <v>0</v>
      </c>
    </row>
    <row r="1065" spans="9:10" x14ac:dyDescent="0.25">
      <c r="I1065">
        <f>IF('Prop Drill Pipe Inp Report'!Z1072="X",1,IF('Prop Drill Pipe Inp Report'!AA1072="X",1,IF('Prop Drill Pipe Inp Report'!AB1072="X",1,IF('Prop Drill Pipe Inp Report'!AC1072="X",1,IF('Prop Drill Pipe Inp Report'!AD1072="X",1,IF('Prop Drill Pipe Inp Report'!AE1072="X",1,IF('Prop Drill Pipe Inp Report'!AF1072="X",1,IF('Prop Drill Pipe Inp Report'!AG1072="X",1,IF('Prop Drill Pipe Inp Report'!AH1072="X",1,IF('Prop Drill Pipe Inp Report'!AI1072="X",1,IF('Prop Drill Pipe Inp Report'!AJ1072="X",1,IF('Prop Drill Pipe Inp Report'!AK1072="X",1,IF('Prop Drill Pipe Inp Report'!AL1072="X",1,IF('Prop Drill Pipe Inp Report'!AM1072="X",1,IF('Prop Drill Pipe Inp Report'!AN1072="X",1,IF('Prop Drill Pipe Inp Report'!AO1072="X",1,IF('Prop Drill Pipe Inp Report'!AP1072="X",1,0)))))))))))))))))</f>
        <v>0</v>
      </c>
      <c r="J1065">
        <f>IF('Prop Drill Pipe Inp Report'!AU1072="X",1,IF('Prop Drill Pipe Inp Report'!AV1072="X",1,IF('Prop Drill Pipe Inp Report'!AW1072="X",1,IF('Prop Drill Pipe Inp Report'!AX1072="X",1,IF('Prop Drill Pipe Inp Report'!AY1072="X",1,IF('Prop Drill Pipe Inp Report'!AZ1072="X",1,IF('Prop Drill Pipe Inp Report'!BA1072="X",1,IF('Prop Drill Pipe Inp Report'!BB1072="X",1,IF('Prop Drill Pipe Inp Report'!BC1072="X",1,IF('Prop Drill Pipe Inp Report'!BD1072="X",1,IF('Prop Drill Pipe Inp Report'!BE1072="X",1,0)))))))))))</f>
        <v>0</v>
      </c>
    </row>
    <row r="1066" spans="9:10" x14ac:dyDescent="0.25">
      <c r="I1066">
        <f>IF('Prop Drill Pipe Inp Report'!Z1073="X",1,IF('Prop Drill Pipe Inp Report'!AA1073="X",1,IF('Prop Drill Pipe Inp Report'!AB1073="X",1,IF('Prop Drill Pipe Inp Report'!AC1073="X",1,IF('Prop Drill Pipe Inp Report'!AD1073="X",1,IF('Prop Drill Pipe Inp Report'!AE1073="X",1,IF('Prop Drill Pipe Inp Report'!AF1073="X",1,IF('Prop Drill Pipe Inp Report'!AG1073="X",1,IF('Prop Drill Pipe Inp Report'!AH1073="X",1,IF('Prop Drill Pipe Inp Report'!AI1073="X",1,IF('Prop Drill Pipe Inp Report'!AJ1073="X",1,IF('Prop Drill Pipe Inp Report'!AK1073="X",1,IF('Prop Drill Pipe Inp Report'!AL1073="X",1,IF('Prop Drill Pipe Inp Report'!AM1073="X",1,IF('Prop Drill Pipe Inp Report'!AN1073="X",1,IF('Prop Drill Pipe Inp Report'!AO1073="X",1,IF('Prop Drill Pipe Inp Report'!AP1073="X",1,0)))))))))))))))))</f>
        <v>0</v>
      </c>
      <c r="J1066">
        <f>IF('Prop Drill Pipe Inp Report'!AU1073="X",1,IF('Prop Drill Pipe Inp Report'!AV1073="X",1,IF('Prop Drill Pipe Inp Report'!AW1073="X",1,IF('Prop Drill Pipe Inp Report'!AX1073="X",1,IF('Prop Drill Pipe Inp Report'!AY1073="X",1,IF('Prop Drill Pipe Inp Report'!AZ1073="X",1,IF('Prop Drill Pipe Inp Report'!BA1073="X",1,IF('Prop Drill Pipe Inp Report'!BB1073="X",1,IF('Prop Drill Pipe Inp Report'!BC1073="X",1,IF('Prop Drill Pipe Inp Report'!BD1073="X",1,IF('Prop Drill Pipe Inp Report'!BE1073="X",1,0)))))))))))</f>
        <v>0</v>
      </c>
    </row>
    <row r="1067" spans="9:10" x14ac:dyDescent="0.25">
      <c r="I1067">
        <f>IF('Prop Drill Pipe Inp Report'!Z1074="X",1,IF('Prop Drill Pipe Inp Report'!AA1074="X",1,IF('Prop Drill Pipe Inp Report'!AB1074="X",1,IF('Prop Drill Pipe Inp Report'!AC1074="X",1,IF('Prop Drill Pipe Inp Report'!AD1074="X",1,IF('Prop Drill Pipe Inp Report'!AE1074="X",1,IF('Prop Drill Pipe Inp Report'!AF1074="X",1,IF('Prop Drill Pipe Inp Report'!AG1074="X",1,IF('Prop Drill Pipe Inp Report'!AH1074="X",1,IF('Prop Drill Pipe Inp Report'!AI1074="X",1,IF('Prop Drill Pipe Inp Report'!AJ1074="X",1,IF('Prop Drill Pipe Inp Report'!AK1074="X",1,IF('Prop Drill Pipe Inp Report'!AL1074="X",1,IF('Prop Drill Pipe Inp Report'!AM1074="X",1,IF('Prop Drill Pipe Inp Report'!AN1074="X",1,IF('Prop Drill Pipe Inp Report'!AO1074="X",1,IF('Prop Drill Pipe Inp Report'!AP1074="X",1,0)))))))))))))))))</f>
        <v>0</v>
      </c>
      <c r="J1067">
        <f>IF('Prop Drill Pipe Inp Report'!AU1074="X",1,IF('Prop Drill Pipe Inp Report'!AV1074="X",1,IF('Prop Drill Pipe Inp Report'!AW1074="X",1,IF('Prop Drill Pipe Inp Report'!AX1074="X",1,IF('Prop Drill Pipe Inp Report'!AY1074="X",1,IF('Prop Drill Pipe Inp Report'!AZ1074="X",1,IF('Prop Drill Pipe Inp Report'!BA1074="X",1,IF('Prop Drill Pipe Inp Report'!BB1074="X",1,IF('Prop Drill Pipe Inp Report'!BC1074="X",1,IF('Prop Drill Pipe Inp Report'!BD1074="X",1,IF('Prop Drill Pipe Inp Report'!BE1074="X",1,0)))))))))))</f>
        <v>0</v>
      </c>
    </row>
    <row r="1068" spans="9:10" x14ac:dyDescent="0.25">
      <c r="I1068">
        <f>IF('Prop Drill Pipe Inp Report'!Z1075="X",1,IF('Prop Drill Pipe Inp Report'!AA1075="X",1,IF('Prop Drill Pipe Inp Report'!AB1075="X",1,IF('Prop Drill Pipe Inp Report'!AC1075="X",1,IF('Prop Drill Pipe Inp Report'!AD1075="X",1,IF('Prop Drill Pipe Inp Report'!AE1075="X",1,IF('Prop Drill Pipe Inp Report'!AF1075="X",1,IF('Prop Drill Pipe Inp Report'!AG1075="X",1,IF('Prop Drill Pipe Inp Report'!AH1075="X",1,IF('Prop Drill Pipe Inp Report'!AI1075="X",1,IF('Prop Drill Pipe Inp Report'!AJ1075="X",1,IF('Prop Drill Pipe Inp Report'!AK1075="X",1,IF('Prop Drill Pipe Inp Report'!AL1075="X",1,IF('Prop Drill Pipe Inp Report'!AM1075="X",1,IF('Prop Drill Pipe Inp Report'!AN1075="X",1,IF('Prop Drill Pipe Inp Report'!AO1075="X",1,IF('Prop Drill Pipe Inp Report'!AP1075="X",1,0)))))))))))))))))</f>
        <v>0</v>
      </c>
      <c r="J1068">
        <f>IF('Prop Drill Pipe Inp Report'!AU1075="X",1,IF('Prop Drill Pipe Inp Report'!AV1075="X",1,IF('Prop Drill Pipe Inp Report'!AW1075="X",1,IF('Prop Drill Pipe Inp Report'!AX1075="X",1,IF('Prop Drill Pipe Inp Report'!AY1075="X",1,IF('Prop Drill Pipe Inp Report'!AZ1075="X",1,IF('Prop Drill Pipe Inp Report'!BA1075="X",1,IF('Prop Drill Pipe Inp Report'!BB1075="X",1,IF('Prop Drill Pipe Inp Report'!BC1075="X",1,IF('Prop Drill Pipe Inp Report'!BD1075="X",1,IF('Prop Drill Pipe Inp Report'!BE1075="X",1,0)))))))))))</f>
        <v>0</v>
      </c>
    </row>
    <row r="1069" spans="9:10" x14ac:dyDescent="0.25">
      <c r="I1069">
        <f>IF('Prop Drill Pipe Inp Report'!Z1076="X",1,IF('Prop Drill Pipe Inp Report'!AA1076="X",1,IF('Prop Drill Pipe Inp Report'!AB1076="X",1,IF('Prop Drill Pipe Inp Report'!AC1076="X",1,IF('Prop Drill Pipe Inp Report'!AD1076="X",1,IF('Prop Drill Pipe Inp Report'!AE1076="X",1,IF('Prop Drill Pipe Inp Report'!AF1076="X",1,IF('Prop Drill Pipe Inp Report'!AG1076="X",1,IF('Prop Drill Pipe Inp Report'!AH1076="X",1,IF('Prop Drill Pipe Inp Report'!AI1076="X",1,IF('Prop Drill Pipe Inp Report'!AJ1076="X",1,IF('Prop Drill Pipe Inp Report'!AK1076="X",1,IF('Prop Drill Pipe Inp Report'!AL1076="X",1,IF('Prop Drill Pipe Inp Report'!AM1076="X",1,IF('Prop Drill Pipe Inp Report'!AN1076="X",1,IF('Prop Drill Pipe Inp Report'!AO1076="X",1,IF('Prop Drill Pipe Inp Report'!AP1076="X",1,0)))))))))))))))))</f>
        <v>0</v>
      </c>
      <c r="J1069">
        <f>IF('Prop Drill Pipe Inp Report'!AU1076="X",1,IF('Prop Drill Pipe Inp Report'!AV1076="X",1,IF('Prop Drill Pipe Inp Report'!AW1076="X",1,IF('Prop Drill Pipe Inp Report'!AX1076="X",1,IF('Prop Drill Pipe Inp Report'!AY1076="X",1,IF('Prop Drill Pipe Inp Report'!AZ1076="X",1,IF('Prop Drill Pipe Inp Report'!BA1076="X",1,IF('Prop Drill Pipe Inp Report'!BB1076="X",1,IF('Prop Drill Pipe Inp Report'!BC1076="X",1,IF('Prop Drill Pipe Inp Report'!BD1076="X",1,IF('Prop Drill Pipe Inp Report'!BE1076="X",1,0)))))))))))</f>
        <v>0</v>
      </c>
    </row>
    <row r="1070" spans="9:10" x14ac:dyDescent="0.25">
      <c r="I1070">
        <f>IF('Prop Drill Pipe Inp Report'!Z1077="X",1,IF('Prop Drill Pipe Inp Report'!AA1077="X",1,IF('Prop Drill Pipe Inp Report'!AB1077="X",1,IF('Prop Drill Pipe Inp Report'!AC1077="X",1,IF('Prop Drill Pipe Inp Report'!AD1077="X",1,IF('Prop Drill Pipe Inp Report'!AE1077="X",1,IF('Prop Drill Pipe Inp Report'!AF1077="X",1,IF('Prop Drill Pipe Inp Report'!AG1077="X",1,IF('Prop Drill Pipe Inp Report'!AH1077="X",1,IF('Prop Drill Pipe Inp Report'!AI1077="X",1,IF('Prop Drill Pipe Inp Report'!AJ1077="X",1,IF('Prop Drill Pipe Inp Report'!AK1077="X",1,IF('Prop Drill Pipe Inp Report'!AL1077="X",1,IF('Prop Drill Pipe Inp Report'!AM1077="X",1,IF('Prop Drill Pipe Inp Report'!AN1077="X",1,IF('Prop Drill Pipe Inp Report'!AO1077="X",1,IF('Prop Drill Pipe Inp Report'!AP1077="X",1,0)))))))))))))))))</f>
        <v>0</v>
      </c>
      <c r="J1070">
        <f>IF('Prop Drill Pipe Inp Report'!AU1077="X",1,IF('Prop Drill Pipe Inp Report'!AV1077="X",1,IF('Prop Drill Pipe Inp Report'!AW1077="X",1,IF('Prop Drill Pipe Inp Report'!AX1077="X",1,IF('Prop Drill Pipe Inp Report'!AY1077="X",1,IF('Prop Drill Pipe Inp Report'!AZ1077="X",1,IF('Prop Drill Pipe Inp Report'!BA1077="X",1,IF('Prop Drill Pipe Inp Report'!BB1077="X",1,IF('Prop Drill Pipe Inp Report'!BC1077="X",1,IF('Prop Drill Pipe Inp Report'!BD1077="X",1,IF('Prop Drill Pipe Inp Report'!BE1077="X",1,0)))))))))))</f>
        <v>0</v>
      </c>
    </row>
    <row r="1071" spans="9:10" x14ac:dyDescent="0.25">
      <c r="I1071">
        <f>IF('Prop Drill Pipe Inp Report'!Z1078="X",1,IF('Prop Drill Pipe Inp Report'!AA1078="X",1,IF('Prop Drill Pipe Inp Report'!AB1078="X",1,IF('Prop Drill Pipe Inp Report'!AC1078="X",1,IF('Prop Drill Pipe Inp Report'!AD1078="X",1,IF('Prop Drill Pipe Inp Report'!AE1078="X",1,IF('Prop Drill Pipe Inp Report'!AF1078="X",1,IF('Prop Drill Pipe Inp Report'!AG1078="X",1,IF('Prop Drill Pipe Inp Report'!AH1078="X",1,IF('Prop Drill Pipe Inp Report'!AI1078="X",1,IF('Prop Drill Pipe Inp Report'!AJ1078="X",1,IF('Prop Drill Pipe Inp Report'!AK1078="X",1,IF('Prop Drill Pipe Inp Report'!AL1078="X",1,IF('Prop Drill Pipe Inp Report'!AM1078="X",1,IF('Prop Drill Pipe Inp Report'!AN1078="X",1,IF('Prop Drill Pipe Inp Report'!AO1078="X",1,IF('Prop Drill Pipe Inp Report'!AP1078="X",1,0)))))))))))))))))</f>
        <v>0</v>
      </c>
      <c r="J1071">
        <f>IF('Prop Drill Pipe Inp Report'!AU1078="X",1,IF('Prop Drill Pipe Inp Report'!AV1078="X",1,IF('Prop Drill Pipe Inp Report'!AW1078="X",1,IF('Prop Drill Pipe Inp Report'!AX1078="X",1,IF('Prop Drill Pipe Inp Report'!AY1078="X",1,IF('Prop Drill Pipe Inp Report'!AZ1078="X",1,IF('Prop Drill Pipe Inp Report'!BA1078="X",1,IF('Prop Drill Pipe Inp Report'!BB1078="X",1,IF('Prop Drill Pipe Inp Report'!BC1078="X",1,IF('Prop Drill Pipe Inp Report'!BD1078="X",1,IF('Prop Drill Pipe Inp Report'!BE1078="X",1,0)))))))))))</f>
        <v>0</v>
      </c>
    </row>
    <row r="1072" spans="9:10" x14ac:dyDescent="0.25">
      <c r="I1072">
        <f>IF('Prop Drill Pipe Inp Report'!Z1079="X",1,IF('Prop Drill Pipe Inp Report'!AA1079="X",1,IF('Prop Drill Pipe Inp Report'!AB1079="X",1,IF('Prop Drill Pipe Inp Report'!AC1079="X",1,IF('Prop Drill Pipe Inp Report'!AD1079="X",1,IF('Prop Drill Pipe Inp Report'!AE1079="X",1,IF('Prop Drill Pipe Inp Report'!AF1079="X",1,IF('Prop Drill Pipe Inp Report'!AG1079="X",1,IF('Prop Drill Pipe Inp Report'!AH1079="X",1,IF('Prop Drill Pipe Inp Report'!AI1079="X",1,IF('Prop Drill Pipe Inp Report'!AJ1079="X",1,IF('Prop Drill Pipe Inp Report'!AK1079="X",1,IF('Prop Drill Pipe Inp Report'!AL1079="X",1,IF('Prop Drill Pipe Inp Report'!AM1079="X",1,IF('Prop Drill Pipe Inp Report'!AN1079="X",1,IF('Prop Drill Pipe Inp Report'!AO1079="X",1,IF('Prop Drill Pipe Inp Report'!AP1079="X",1,0)))))))))))))))))</f>
        <v>0</v>
      </c>
      <c r="J1072">
        <f>IF('Prop Drill Pipe Inp Report'!AU1079="X",1,IF('Prop Drill Pipe Inp Report'!AV1079="X",1,IF('Prop Drill Pipe Inp Report'!AW1079="X",1,IF('Prop Drill Pipe Inp Report'!AX1079="X",1,IF('Prop Drill Pipe Inp Report'!AY1079="X",1,IF('Prop Drill Pipe Inp Report'!AZ1079="X",1,IF('Prop Drill Pipe Inp Report'!BA1079="X",1,IF('Prop Drill Pipe Inp Report'!BB1079="X",1,IF('Prop Drill Pipe Inp Report'!BC1079="X",1,IF('Prop Drill Pipe Inp Report'!BD1079="X",1,IF('Prop Drill Pipe Inp Report'!BE1079="X",1,0)))))))))))</f>
        <v>0</v>
      </c>
    </row>
    <row r="1073" spans="9:10" x14ac:dyDescent="0.25">
      <c r="I1073">
        <f>IF('Prop Drill Pipe Inp Report'!Z1080="X",1,IF('Prop Drill Pipe Inp Report'!AA1080="X",1,IF('Prop Drill Pipe Inp Report'!AB1080="X",1,IF('Prop Drill Pipe Inp Report'!AC1080="X",1,IF('Prop Drill Pipe Inp Report'!AD1080="X",1,IF('Prop Drill Pipe Inp Report'!AE1080="X",1,IF('Prop Drill Pipe Inp Report'!AF1080="X",1,IF('Prop Drill Pipe Inp Report'!AG1080="X",1,IF('Prop Drill Pipe Inp Report'!AH1080="X",1,IF('Prop Drill Pipe Inp Report'!AI1080="X",1,IF('Prop Drill Pipe Inp Report'!AJ1080="X",1,IF('Prop Drill Pipe Inp Report'!AK1080="X",1,IF('Prop Drill Pipe Inp Report'!AL1080="X",1,IF('Prop Drill Pipe Inp Report'!AM1080="X",1,IF('Prop Drill Pipe Inp Report'!AN1080="X",1,IF('Prop Drill Pipe Inp Report'!AO1080="X",1,IF('Prop Drill Pipe Inp Report'!AP1080="X",1,0)))))))))))))))))</f>
        <v>0</v>
      </c>
      <c r="J1073">
        <f>IF('Prop Drill Pipe Inp Report'!AU1080="X",1,IF('Prop Drill Pipe Inp Report'!AV1080="X",1,IF('Prop Drill Pipe Inp Report'!AW1080="X",1,IF('Prop Drill Pipe Inp Report'!AX1080="X",1,IF('Prop Drill Pipe Inp Report'!AY1080="X",1,IF('Prop Drill Pipe Inp Report'!AZ1080="X",1,IF('Prop Drill Pipe Inp Report'!BA1080="X",1,IF('Prop Drill Pipe Inp Report'!BB1080="X",1,IF('Prop Drill Pipe Inp Report'!BC1080="X",1,IF('Prop Drill Pipe Inp Report'!BD1080="X",1,IF('Prop Drill Pipe Inp Report'!BE1080="X",1,0)))))))))))</f>
        <v>0</v>
      </c>
    </row>
    <row r="1074" spans="9:10" x14ac:dyDescent="0.25">
      <c r="I1074">
        <f>IF('Prop Drill Pipe Inp Report'!Z1081="X",1,IF('Prop Drill Pipe Inp Report'!AA1081="X",1,IF('Prop Drill Pipe Inp Report'!AB1081="X",1,IF('Prop Drill Pipe Inp Report'!AC1081="X",1,IF('Prop Drill Pipe Inp Report'!AD1081="X",1,IF('Prop Drill Pipe Inp Report'!AE1081="X",1,IF('Prop Drill Pipe Inp Report'!AF1081="X",1,IF('Prop Drill Pipe Inp Report'!AG1081="X",1,IF('Prop Drill Pipe Inp Report'!AH1081="X",1,IF('Prop Drill Pipe Inp Report'!AI1081="X",1,IF('Prop Drill Pipe Inp Report'!AJ1081="X",1,IF('Prop Drill Pipe Inp Report'!AK1081="X",1,IF('Prop Drill Pipe Inp Report'!AL1081="X",1,IF('Prop Drill Pipe Inp Report'!AM1081="X",1,IF('Prop Drill Pipe Inp Report'!AN1081="X",1,IF('Prop Drill Pipe Inp Report'!AO1081="X",1,IF('Prop Drill Pipe Inp Report'!AP1081="X",1,0)))))))))))))))))</f>
        <v>0</v>
      </c>
      <c r="J1074">
        <f>IF('Prop Drill Pipe Inp Report'!AU1081="X",1,IF('Prop Drill Pipe Inp Report'!AV1081="X",1,IF('Prop Drill Pipe Inp Report'!AW1081="X",1,IF('Prop Drill Pipe Inp Report'!AX1081="X",1,IF('Prop Drill Pipe Inp Report'!AY1081="X",1,IF('Prop Drill Pipe Inp Report'!AZ1081="X",1,IF('Prop Drill Pipe Inp Report'!BA1081="X",1,IF('Prop Drill Pipe Inp Report'!BB1081="X",1,IF('Prop Drill Pipe Inp Report'!BC1081="X",1,IF('Prop Drill Pipe Inp Report'!BD1081="X",1,IF('Prop Drill Pipe Inp Report'!BE1081="X",1,0)))))))))))</f>
        <v>0</v>
      </c>
    </row>
    <row r="1075" spans="9:10" x14ac:dyDescent="0.25">
      <c r="I1075">
        <f>IF('Prop Drill Pipe Inp Report'!Z1082="X",1,IF('Prop Drill Pipe Inp Report'!AA1082="X",1,IF('Prop Drill Pipe Inp Report'!AB1082="X",1,IF('Prop Drill Pipe Inp Report'!AC1082="X",1,IF('Prop Drill Pipe Inp Report'!AD1082="X",1,IF('Prop Drill Pipe Inp Report'!AE1082="X",1,IF('Prop Drill Pipe Inp Report'!AF1082="X",1,IF('Prop Drill Pipe Inp Report'!AG1082="X",1,IF('Prop Drill Pipe Inp Report'!AH1082="X",1,IF('Prop Drill Pipe Inp Report'!AI1082="X",1,IF('Prop Drill Pipe Inp Report'!AJ1082="X",1,IF('Prop Drill Pipe Inp Report'!AK1082="X",1,IF('Prop Drill Pipe Inp Report'!AL1082="X",1,IF('Prop Drill Pipe Inp Report'!AM1082="X",1,IF('Prop Drill Pipe Inp Report'!AN1082="X",1,IF('Prop Drill Pipe Inp Report'!AO1082="X",1,IF('Prop Drill Pipe Inp Report'!AP1082="X",1,0)))))))))))))))))</f>
        <v>0</v>
      </c>
      <c r="J1075">
        <f>IF('Prop Drill Pipe Inp Report'!AU1082="X",1,IF('Prop Drill Pipe Inp Report'!AV1082="X",1,IF('Prop Drill Pipe Inp Report'!AW1082="X",1,IF('Prop Drill Pipe Inp Report'!AX1082="X",1,IF('Prop Drill Pipe Inp Report'!AY1082="X",1,IF('Prop Drill Pipe Inp Report'!AZ1082="X",1,IF('Prop Drill Pipe Inp Report'!BA1082="X",1,IF('Prop Drill Pipe Inp Report'!BB1082="X",1,IF('Prop Drill Pipe Inp Report'!BC1082="X",1,IF('Prop Drill Pipe Inp Report'!BD1082="X",1,IF('Prop Drill Pipe Inp Report'!BE1082="X",1,0)))))))))))</f>
        <v>0</v>
      </c>
    </row>
    <row r="1076" spans="9:10" x14ac:dyDescent="0.25">
      <c r="I1076">
        <f>IF('Prop Drill Pipe Inp Report'!Z1083="X",1,IF('Prop Drill Pipe Inp Report'!AA1083="X",1,IF('Prop Drill Pipe Inp Report'!AB1083="X",1,IF('Prop Drill Pipe Inp Report'!AC1083="X",1,IF('Prop Drill Pipe Inp Report'!AD1083="X",1,IF('Prop Drill Pipe Inp Report'!AE1083="X",1,IF('Prop Drill Pipe Inp Report'!AF1083="X",1,IF('Prop Drill Pipe Inp Report'!AG1083="X",1,IF('Prop Drill Pipe Inp Report'!AH1083="X",1,IF('Prop Drill Pipe Inp Report'!AI1083="X",1,IF('Prop Drill Pipe Inp Report'!AJ1083="X",1,IF('Prop Drill Pipe Inp Report'!AK1083="X",1,IF('Prop Drill Pipe Inp Report'!AL1083="X",1,IF('Prop Drill Pipe Inp Report'!AM1083="X",1,IF('Prop Drill Pipe Inp Report'!AN1083="X",1,IF('Prop Drill Pipe Inp Report'!AO1083="X",1,IF('Prop Drill Pipe Inp Report'!AP1083="X",1,0)))))))))))))))))</f>
        <v>0</v>
      </c>
      <c r="J1076">
        <f>IF('Prop Drill Pipe Inp Report'!AU1083="X",1,IF('Prop Drill Pipe Inp Report'!AV1083="X",1,IF('Prop Drill Pipe Inp Report'!AW1083="X",1,IF('Prop Drill Pipe Inp Report'!AX1083="X",1,IF('Prop Drill Pipe Inp Report'!AY1083="X",1,IF('Prop Drill Pipe Inp Report'!AZ1083="X",1,IF('Prop Drill Pipe Inp Report'!BA1083="X",1,IF('Prop Drill Pipe Inp Report'!BB1083="X",1,IF('Prop Drill Pipe Inp Report'!BC1083="X",1,IF('Prop Drill Pipe Inp Report'!BD1083="X",1,IF('Prop Drill Pipe Inp Report'!BE1083="X",1,0)))))))))))</f>
        <v>0</v>
      </c>
    </row>
    <row r="1077" spans="9:10" x14ac:dyDescent="0.25">
      <c r="I1077">
        <f>IF('Prop Drill Pipe Inp Report'!Z1084="X",1,IF('Prop Drill Pipe Inp Report'!AA1084="X",1,IF('Prop Drill Pipe Inp Report'!AB1084="X",1,IF('Prop Drill Pipe Inp Report'!AC1084="X",1,IF('Prop Drill Pipe Inp Report'!AD1084="X",1,IF('Prop Drill Pipe Inp Report'!AE1084="X",1,IF('Prop Drill Pipe Inp Report'!AF1084="X",1,IF('Prop Drill Pipe Inp Report'!AG1084="X",1,IF('Prop Drill Pipe Inp Report'!AH1084="X",1,IF('Prop Drill Pipe Inp Report'!AI1084="X",1,IF('Prop Drill Pipe Inp Report'!AJ1084="X",1,IF('Prop Drill Pipe Inp Report'!AK1084="X",1,IF('Prop Drill Pipe Inp Report'!AL1084="X",1,IF('Prop Drill Pipe Inp Report'!AM1084="X",1,IF('Prop Drill Pipe Inp Report'!AN1084="X",1,IF('Prop Drill Pipe Inp Report'!AO1084="X",1,IF('Prop Drill Pipe Inp Report'!AP1084="X",1,0)))))))))))))))))</f>
        <v>0</v>
      </c>
      <c r="J1077">
        <f>IF('Prop Drill Pipe Inp Report'!AU1084="X",1,IF('Prop Drill Pipe Inp Report'!AV1084="X",1,IF('Prop Drill Pipe Inp Report'!AW1084="X",1,IF('Prop Drill Pipe Inp Report'!AX1084="X",1,IF('Prop Drill Pipe Inp Report'!AY1084="X",1,IF('Prop Drill Pipe Inp Report'!AZ1084="X",1,IF('Prop Drill Pipe Inp Report'!BA1084="X",1,IF('Prop Drill Pipe Inp Report'!BB1084="X",1,IF('Prop Drill Pipe Inp Report'!BC1084="X",1,IF('Prop Drill Pipe Inp Report'!BD1084="X",1,IF('Prop Drill Pipe Inp Report'!BE1084="X",1,0)))))))))))</f>
        <v>0</v>
      </c>
    </row>
    <row r="1078" spans="9:10" x14ac:dyDescent="0.25">
      <c r="I1078">
        <f>IF('Prop Drill Pipe Inp Report'!Z1085="X",1,IF('Prop Drill Pipe Inp Report'!AA1085="X",1,IF('Prop Drill Pipe Inp Report'!AB1085="X",1,IF('Prop Drill Pipe Inp Report'!AC1085="X",1,IF('Prop Drill Pipe Inp Report'!AD1085="X",1,IF('Prop Drill Pipe Inp Report'!AE1085="X",1,IF('Prop Drill Pipe Inp Report'!AF1085="X",1,IF('Prop Drill Pipe Inp Report'!AG1085="X",1,IF('Prop Drill Pipe Inp Report'!AH1085="X",1,IF('Prop Drill Pipe Inp Report'!AI1085="X",1,IF('Prop Drill Pipe Inp Report'!AJ1085="X",1,IF('Prop Drill Pipe Inp Report'!AK1085="X",1,IF('Prop Drill Pipe Inp Report'!AL1085="X",1,IF('Prop Drill Pipe Inp Report'!AM1085="X",1,IF('Prop Drill Pipe Inp Report'!AN1085="X",1,IF('Prop Drill Pipe Inp Report'!AO1085="X",1,IF('Prop Drill Pipe Inp Report'!AP1085="X",1,0)))))))))))))))))</f>
        <v>0</v>
      </c>
      <c r="J1078">
        <f>IF('Prop Drill Pipe Inp Report'!AU1085="X",1,IF('Prop Drill Pipe Inp Report'!AV1085="X",1,IF('Prop Drill Pipe Inp Report'!AW1085="X",1,IF('Prop Drill Pipe Inp Report'!AX1085="X",1,IF('Prop Drill Pipe Inp Report'!AY1085="X",1,IF('Prop Drill Pipe Inp Report'!AZ1085="X",1,IF('Prop Drill Pipe Inp Report'!BA1085="X",1,IF('Prop Drill Pipe Inp Report'!BB1085="X",1,IF('Prop Drill Pipe Inp Report'!BC1085="X",1,IF('Prop Drill Pipe Inp Report'!BD1085="X",1,IF('Prop Drill Pipe Inp Report'!BE1085="X",1,0)))))))))))</f>
        <v>0</v>
      </c>
    </row>
    <row r="1079" spans="9:10" x14ac:dyDescent="0.25">
      <c r="I1079">
        <f>IF('Prop Drill Pipe Inp Report'!Z1086="X",1,IF('Prop Drill Pipe Inp Report'!AA1086="X",1,IF('Prop Drill Pipe Inp Report'!AB1086="X",1,IF('Prop Drill Pipe Inp Report'!AC1086="X",1,IF('Prop Drill Pipe Inp Report'!AD1086="X",1,IF('Prop Drill Pipe Inp Report'!AE1086="X",1,IF('Prop Drill Pipe Inp Report'!AF1086="X",1,IF('Prop Drill Pipe Inp Report'!AG1086="X",1,IF('Prop Drill Pipe Inp Report'!AH1086="X",1,IF('Prop Drill Pipe Inp Report'!AI1086="X",1,IF('Prop Drill Pipe Inp Report'!AJ1086="X",1,IF('Prop Drill Pipe Inp Report'!AK1086="X",1,IF('Prop Drill Pipe Inp Report'!AL1086="X",1,IF('Prop Drill Pipe Inp Report'!AM1086="X",1,IF('Prop Drill Pipe Inp Report'!AN1086="X",1,IF('Prop Drill Pipe Inp Report'!AO1086="X",1,IF('Prop Drill Pipe Inp Report'!AP1086="X",1,0)))))))))))))))))</f>
        <v>0</v>
      </c>
      <c r="J1079">
        <f>IF('Prop Drill Pipe Inp Report'!AU1086="X",1,IF('Prop Drill Pipe Inp Report'!AV1086="X",1,IF('Prop Drill Pipe Inp Report'!AW1086="X",1,IF('Prop Drill Pipe Inp Report'!AX1086="X",1,IF('Prop Drill Pipe Inp Report'!AY1086="X",1,IF('Prop Drill Pipe Inp Report'!AZ1086="X",1,IF('Prop Drill Pipe Inp Report'!BA1086="X",1,IF('Prop Drill Pipe Inp Report'!BB1086="X",1,IF('Prop Drill Pipe Inp Report'!BC1086="X",1,IF('Prop Drill Pipe Inp Report'!BD1086="X",1,IF('Prop Drill Pipe Inp Report'!BE1086="X",1,0)))))))))))</f>
        <v>0</v>
      </c>
    </row>
    <row r="1080" spans="9:10" x14ac:dyDescent="0.25">
      <c r="I1080">
        <f>IF('Prop Drill Pipe Inp Report'!Z1087="X",1,IF('Prop Drill Pipe Inp Report'!AA1087="X",1,IF('Prop Drill Pipe Inp Report'!AB1087="X",1,IF('Prop Drill Pipe Inp Report'!AC1087="X",1,IF('Prop Drill Pipe Inp Report'!AD1087="X",1,IF('Prop Drill Pipe Inp Report'!AE1087="X",1,IF('Prop Drill Pipe Inp Report'!AF1087="X",1,IF('Prop Drill Pipe Inp Report'!AG1087="X",1,IF('Prop Drill Pipe Inp Report'!AH1087="X",1,IF('Prop Drill Pipe Inp Report'!AI1087="X",1,IF('Prop Drill Pipe Inp Report'!AJ1087="X",1,IF('Prop Drill Pipe Inp Report'!AK1087="X",1,IF('Prop Drill Pipe Inp Report'!AL1087="X",1,IF('Prop Drill Pipe Inp Report'!AM1087="X",1,IF('Prop Drill Pipe Inp Report'!AN1087="X",1,IF('Prop Drill Pipe Inp Report'!AO1087="X",1,IF('Prop Drill Pipe Inp Report'!AP1087="X",1,0)))))))))))))))))</f>
        <v>0</v>
      </c>
      <c r="J1080">
        <f>IF('Prop Drill Pipe Inp Report'!AU1087="X",1,IF('Prop Drill Pipe Inp Report'!AV1087="X",1,IF('Prop Drill Pipe Inp Report'!AW1087="X",1,IF('Prop Drill Pipe Inp Report'!AX1087="X",1,IF('Prop Drill Pipe Inp Report'!AY1087="X",1,IF('Prop Drill Pipe Inp Report'!AZ1087="X",1,IF('Prop Drill Pipe Inp Report'!BA1087="X",1,IF('Prop Drill Pipe Inp Report'!BB1087="X",1,IF('Prop Drill Pipe Inp Report'!BC1087="X",1,IF('Prop Drill Pipe Inp Report'!BD1087="X",1,IF('Prop Drill Pipe Inp Report'!BE1087="X",1,0)))))))))))</f>
        <v>0</v>
      </c>
    </row>
    <row r="1081" spans="9:10" x14ac:dyDescent="0.25">
      <c r="I1081">
        <f>IF('Prop Drill Pipe Inp Report'!Z1088="X",1,IF('Prop Drill Pipe Inp Report'!AA1088="X",1,IF('Prop Drill Pipe Inp Report'!AB1088="X",1,IF('Prop Drill Pipe Inp Report'!AC1088="X",1,IF('Prop Drill Pipe Inp Report'!AD1088="X",1,IF('Prop Drill Pipe Inp Report'!AE1088="X",1,IF('Prop Drill Pipe Inp Report'!AF1088="X",1,IF('Prop Drill Pipe Inp Report'!AG1088="X",1,IF('Prop Drill Pipe Inp Report'!AH1088="X",1,IF('Prop Drill Pipe Inp Report'!AI1088="X",1,IF('Prop Drill Pipe Inp Report'!AJ1088="X",1,IF('Prop Drill Pipe Inp Report'!AK1088="X",1,IF('Prop Drill Pipe Inp Report'!AL1088="X",1,IF('Prop Drill Pipe Inp Report'!AM1088="X",1,IF('Prop Drill Pipe Inp Report'!AN1088="X",1,IF('Prop Drill Pipe Inp Report'!AO1088="X",1,IF('Prop Drill Pipe Inp Report'!AP1088="X",1,0)))))))))))))))))</f>
        <v>0</v>
      </c>
      <c r="J1081">
        <f>IF('Prop Drill Pipe Inp Report'!AU1088="X",1,IF('Prop Drill Pipe Inp Report'!AV1088="X",1,IF('Prop Drill Pipe Inp Report'!AW1088="X",1,IF('Prop Drill Pipe Inp Report'!AX1088="X",1,IF('Prop Drill Pipe Inp Report'!AY1088="X",1,IF('Prop Drill Pipe Inp Report'!AZ1088="X",1,IF('Prop Drill Pipe Inp Report'!BA1088="X",1,IF('Prop Drill Pipe Inp Report'!BB1088="X",1,IF('Prop Drill Pipe Inp Report'!BC1088="X",1,IF('Prop Drill Pipe Inp Report'!BD1088="X",1,IF('Prop Drill Pipe Inp Report'!BE1088="X",1,0)))))))))))</f>
        <v>0</v>
      </c>
    </row>
    <row r="1082" spans="9:10" x14ac:dyDescent="0.25">
      <c r="I1082">
        <f>IF('Prop Drill Pipe Inp Report'!Z1089="X",1,IF('Prop Drill Pipe Inp Report'!AA1089="X",1,IF('Prop Drill Pipe Inp Report'!AB1089="X",1,IF('Prop Drill Pipe Inp Report'!AC1089="X",1,IF('Prop Drill Pipe Inp Report'!AD1089="X",1,IF('Prop Drill Pipe Inp Report'!AE1089="X",1,IF('Prop Drill Pipe Inp Report'!AF1089="X",1,IF('Prop Drill Pipe Inp Report'!AG1089="X",1,IF('Prop Drill Pipe Inp Report'!AH1089="X",1,IF('Prop Drill Pipe Inp Report'!AI1089="X",1,IF('Prop Drill Pipe Inp Report'!AJ1089="X",1,IF('Prop Drill Pipe Inp Report'!AK1089="X",1,IF('Prop Drill Pipe Inp Report'!AL1089="X",1,IF('Prop Drill Pipe Inp Report'!AM1089="X",1,IF('Prop Drill Pipe Inp Report'!AN1089="X",1,IF('Prop Drill Pipe Inp Report'!AO1089="X",1,IF('Prop Drill Pipe Inp Report'!AP1089="X",1,0)))))))))))))))))</f>
        <v>0</v>
      </c>
      <c r="J1082">
        <f>IF('Prop Drill Pipe Inp Report'!AU1089="X",1,IF('Prop Drill Pipe Inp Report'!AV1089="X",1,IF('Prop Drill Pipe Inp Report'!AW1089="X",1,IF('Prop Drill Pipe Inp Report'!AX1089="X",1,IF('Prop Drill Pipe Inp Report'!AY1089="X",1,IF('Prop Drill Pipe Inp Report'!AZ1089="X",1,IF('Prop Drill Pipe Inp Report'!BA1089="X",1,IF('Prop Drill Pipe Inp Report'!BB1089="X",1,IF('Prop Drill Pipe Inp Report'!BC1089="X",1,IF('Prop Drill Pipe Inp Report'!BD1089="X",1,IF('Prop Drill Pipe Inp Report'!BE1089="X",1,0)))))))))))</f>
        <v>0</v>
      </c>
    </row>
    <row r="1083" spans="9:10" x14ac:dyDescent="0.25">
      <c r="I1083">
        <f>IF('Prop Drill Pipe Inp Report'!Z1090="X",1,IF('Prop Drill Pipe Inp Report'!AA1090="X",1,IF('Prop Drill Pipe Inp Report'!AB1090="X",1,IF('Prop Drill Pipe Inp Report'!AC1090="X",1,IF('Prop Drill Pipe Inp Report'!AD1090="X",1,IF('Prop Drill Pipe Inp Report'!AE1090="X",1,IF('Prop Drill Pipe Inp Report'!AF1090="X",1,IF('Prop Drill Pipe Inp Report'!AG1090="X",1,IF('Prop Drill Pipe Inp Report'!AH1090="X",1,IF('Prop Drill Pipe Inp Report'!AI1090="X",1,IF('Prop Drill Pipe Inp Report'!AJ1090="X",1,IF('Prop Drill Pipe Inp Report'!AK1090="X",1,IF('Prop Drill Pipe Inp Report'!AL1090="X",1,IF('Prop Drill Pipe Inp Report'!AM1090="X",1,IF('Prop Drill Pipe Inp Report'!AN1090="X",1,IF('Prop Drill Pipe Inp Report'!AO1090="X",1,IF('Prop Drill Pipe Inp Report'!AP1090="X",1,0)))))))))))))))))</f>
        <v>0</v>
      </c>
      <c r="J1083">
        <f>IF('Prop Drill Pipe Inp Report'!AU1090="X",1,IF('Prop Drill Pipe Inp Report'!AV1090="X",1,IF('Prop Drill Pipe Inp Report'!AW1090="X",1,IF('Prop Drill Pipe Inp Report'!AX1090="X",1,IF('Prop Drill Pipe Inp Report'!AY1090="X",1,IF('Prop Drill Pipe Inp Report'!AZ1090="X",1,IF('Prop Drill Pipe Inp Report'!BA1090="X",1,IF('Prop Drill Pipe Inp Report'!BB1090="X",1,IF('Prop Drill Pipe Inp Report'!BC1090="X",1,IF('Prop Drill Pipe Inp Report'!BD1090="X",1,IF('Prop Drill Pipe Inp Report'!BE1090="X",1,0)))))))))))</f>
        <v>0</v>
      </c>
    </row>
    <row r="1084" spans="9:10" x14ac:dyDescent="0.25">
      <c r="I1084">
        <f>IF('Prop Drill Pipe Inp Report'!Z1091="X",1,IF('Prop Drill Pipe Inp Report'!AA1091="X",1,IF('Prop Drill Pipe Inp Report'!AB1091="X",1,IF('Prop Drill Pipe Inp Report'!AC1091="X",1,IF('Prop Drill Pipe Inp Report'!AD1091="X",1,IF('Prop Drill Pipe Inp Report'!AE1091="X",1,IF('Prop Drill Pipe Inp Report'!AF1091="X",1,IF('Prop Drill Pipe Inp Report'!AG1091="X",1,IF('Prop Drill Pipe Inp Report'!AH1091="X",1,IF('Prop Drill Pipe Inp Report'!AI1091="X",1,IF('Prop Drill Pipe Inp Report'!AJ1091="X",1,IF('Prop Drill Pipe Inp Report'!AK1091="X",1,IF('Prop Drill Pipe Inp Report'!AL1091="X",1,IF('Prop Drill Pipe Inp Report'!AM1091="X",1,IF('Prop Drill Pipe Inp Report'!AN1091="X",1,IF('Prop Drill Pipe Inp Report'!AO1091="X",1,IF('Prop Drill Pipe Inp Report'!AP1091="X",1,0)))))))))))))))))</f>
        <v>0</v>
      </c>
      <c r="J1084">
        <f>IF('Prop Drill Pipe Inp Report'!AU1091="X",1,IF('Prop Drill Pipe Inp Report'!AV1091="X",1,IF('Prop Drill Pipe Inp Report'!AW1091="X",1,IF('Prop Drill Pipe Inp Report'!AX1091="X",1,IF('Prop Drill Pipe Inp Report'!AY1091="X",1,IF('Prop Drill Pipe Inp Report'!AZ1091="X",1,IF('Prop Drill Pipe Inp Report'!BA1091="X",1,IF('Prop Drill Pipe Inp Report'!BB1091="X",1,IF('Prop Drill Pipe Inp Report'!BC1091="X",1,IF('Prop Drill Pipe Inp Report'!BD1091="X",1,IF('Prop Drill Pipe Inp Report'!BE1091="X",1,0)))))))))))</f>
        <v>0</v>
      </c>
    </row>
    <row r="1085" spans="9:10" x14ac:dyDescent="0.25">
      <c r="I1085">
        <f>IF('Prop Drill Pipe Inp Report'!Z1092="X",1,IF('Prop Drill Pipe Inp Report'!AA1092="X",1,IF('Prop Drill Pipe Inp Report'!AB1092="X",1,IF('Prop Drill Pipe Inp Report'!AC1092="X",1,IF('Prop Drill Pipe Inp Report'!AD1092="X",1,IF('Prop Drill Pipe Inp Report'!AE1092="X",1,IF('Prop Drill Pipe Inp Report'!AF1092="X",1,IF('Prop Drill Pipe Inp Report'!AG1092="X",1,IF('Prop Drill Pipe Inp Report'!AH1092="X",1,IF('Prop Drill Pipe Inp Report'!AI1092="X",1,IF('Prop Drill Pipe Inp Report'!AJ1092="X",1,IF('Prop Drill Pipe Inp Report'!AK1092="X",1,IF('Prop Drill Pipe Inp Report'!AL1092="X",1,IF('Prop Drill Pipe Inp Report'!AM1092="X",1,IF('Prop Drill Pipe Inp Report'!AN1092="X",1,IF('Prop Drill Pipe Inp Report'!AO1092="X",1,IF('Prop Drill Pipe Inp Report'!AP1092="X",1,0)))))))))))))))))</f>
        <v>0</v>
      </c>
      <c r="J1085">
        <f>IF('Prop Drill Pipe Inp Report'!AU1092="X",1,IF('Prop Drill Pipe Inp Report'!AV1092="X",1,IF('Prop Drill Pipe Inp Report'!AW1092="X",1,IF('Prop Drill Pipe Inp Report'!AX1092="X",1,IF('Prop Drill Pipe Inp Report'!AY1092="X",1,IF('Prop Drill Pipe Inp Report'!AZ1092="X",1,IF('Prop Drill Pipe Inp Report'!BA1092="X",1,IF('Prop Drill Pipe Inp Report'!BB1092="X",1,IF('Prop Drill Pipe Inp Report'!BC1092="X",1,IF('Prop Drill Pipe Inp Report'!BD1092="X",1,IF('Prop Drill Pipe Inp Report'!BE1092="X",1,0)))))))))))</f>
        <v>0</v>
      </c>
    </row>
    <row r="1086" spans="9:10" x14ac:dyDescent="0.25">
      <c r="I1086">
        <f>IF('Prop Drill Pipe Inp Report'!Z1093="X",1,IF('Prop Drill Pipe Inp Report'!AA1093="X",1,IF('Prop Drill Pipe Inp Report'!AB1093="X",1,IF('Prop Drill Pipe Inp Report'!AC1093="X",1,IF('Prop Drill Pipe Inp Report'!AD1093="X",1,IF('Prop Drill Pipe Inp Report'!AE1093="X",1,IF('Prop Drill Pipe Inp Report'!AF1093="X",1,IF('Prop Drill Pipe Inp Report'!AG1093="X",1,IF('Prop Drill Pipe Inp Report'!AH1093="X",1,IF('Prop Drill Pipe Inp Report'!AI1093="X",1,IF('Prop Drill Pipe Inp Report'!AJ1093="X",1,IF('Prop Drill Pipe Inp Report'!AK1093="X",1,IF('Prop Drill Pipe Inp Report'!AL1093="X",1,IF('Prop Drill Pipe Inp Report'!AM1093="X",1,IF('Prop Drill Pipe Inp Report'!AN1093="X",1,IF('Prop Drill Pipe Inp Report'!AO1093="X",1,IF('Prop Drill Pipe Inp Report'!AP1093="X",1,0)))))))))))))))))</f>
        <v>0</v>
      </c>
      <c r="J1086">
        <f>IF('Prop Drill Pipe Inp Report'!AU1093="X",1,IF('Prop Drill Pipe Inp Report'!AV1093="X",1,IF('Prop Drill Pipe Inp Report'!AW1093="X",1,IF('Prop Drill Pipe Inp Report'!AX1093="X",1,IF('Prop Drill Pipe Inp Report'!AY1093="X",1,IF('Prop Drill Pipe Inp Report'!AZ1093="X",1,IF('Prop Drill Pipe Inp Report'!BA1093="X",1,IF('Prop Drill Pipe Inp Report'!BB1093="X",1,IF('Prop Drill Pipe Inp Report'!BC1093="X",1,IF('Prop Drill Pipe Inp Report'!BD1093="X",1,IF('Prop Drill Pipe Inp Report'!BE1093="X",1,0)))))))))))</f>
        <v>0</v>
      </c>
    </row>
    <row r="1087" spans="9:10" x14ac:dyDescent="0.25">
      <c r="I1087">
        <f>IF('Prop Drill Pipe Inp Report'!Z1094="X",1,IF('Prop Drill Pipe Inp Report'!AA1094="X",1,IF('Prop Drill Pipe Inp Report'!AB1094="X",1,IF('Prop Drill Pipe Inp Report'!AC1094="X",1,IF('Prop Drill Pipe Inp Report'!AD1094="X",1,IF('Prop Drill Pipe Inp Report'!AE1094="X",1,IF('Prop Drill Pipe Inp Report'!AF1094="X",1,IF('Prop Drill Pipe Inp Report'!AG1094="X",1,IF('Prop Drill Pipe Inp Report'!AH1094="X",1,IF('Prop Drill Pipe Inp Report'!AI1094="X",1,IF('Prop Drill Pipe Inp Report'!AJ1094="X",1,IF('Prop Drill Pipe Inp Report'!AK1094="X",1,IF('Prop Drill Pipe Inp Report'!AL1094="X",1,IF('Prop Drill Pipe Inp Report'!AM1094="X",1,IF('Prop Drill Pipe Inp Report'!AN1094="X",1,IF('Prop Drill Pipe Inp Report'!AO1094="X",1,IF('Prop Drill Pipe Inp Report'!AP1094="X",1,0)))))))))))))))))</f>
        <v>0</v>
      </c>
      <c r="J1087">
        <f>IF('Prop Drill Pipe Inp Report'!AU1094="X",1,IF('Prop Drill Pipe Inp Report'!AV1094="X",1,IF('Prop Drill Pipe Inp Report'!AW1094="X",1,IF('Prop Drill Pipe Inp Report'!AX1094="X",1,IF('Prop Drill Pipe Inp Report'!AY1094="X",1,IF('Prop Drill Pipe Inp Report'!AZ1094="X",1,IF('Prop Drill Pipe Inp Report'!BA1094="X",1,IF('Prop Drill Pipe Inp Report'!BB1094="X",1,IF('Prop Drill Pipe Inp Report'!BC1094="X",1,IF('Prop Drill Pipe Inp Report'!BD1094="X",1,IF('Prop Drill Pipe Inp Report'!BE1094="X",1,0)))))))))))</f>
        <v>0</v>
      </c>
    </row>
    <row r="1088" spans="9:10" x14ac:dyDescent="0.25">
      <c r="I1088">
        <f>IF('Prop Drill Pipe Inp Report'!Z1095="X",1,IF('Prop Drill Pipe Inp Report'!AA1095="X",1,IF('Prop Drill Pipe Inp Report'!AB1095="X",1,IF('Prop Drill Pipe Inp Report'!AC1095="X",1,IF('Prop Drill Pipe Inp Report'!AD1095="X",1,IF('Prop Drill Pipe Inp Report'!AE1095="X",1,IF('Prop Drill Pipe Inp Report'!AF1095="X",1,IF('Prop Drill Pipe Inp Report'!AG1095="X",1,IF('Prop Drill Pipe Inp Report'!AH1095="X",1,IF('Prop Drill Pipe Inp Report'!AI1095="X",1,IF('Prop Drill Pipe Inp Report'!AJ1095="X",1,IF('Prop Drill Pipe Inp Report'!AK1095="X",1,IF('Prop Drill Pipe Inp Report'!AL1095="X",1,IF('Prop Drill Pipe Inp Report'!AM1095="X",1,IF('Prop Drill Pipe Inp Report'!AN1095="X",1,IF('Prop Drill Pipe Inp Report'!AO1095="X",1,IF('Prop Drill Pipe Inp Report'!AP1095="X",1,0)))))))))))))))))</f>
        <v>0</v>
      </c>
      <c r="J1088">
        <f>IF('Prop Drill Pipe Inp Report'!AU1095="X",1,IF('Prop Drill Pipe Inp Report'!AV1095="X",1,IF('Prop Drill Pipe Inp Report'!AW1095="X",1,IF('Prop Drill Pipe Inp Report'!AX1095="X",1,IF('Prop Drill Pipe Inp Report'!AY1095="X",1,IF('Prop Drill Pipe Inp Report'!AZ1095="X",1,IF('Prop Drill Pipe Inp Report'!BA1095="X",1,IF('Prop Drill Pipe Inp Report'!BB1095="X",1,IF('Prop Drill Pipe Inp Report'!BC1095="X",1,IF('Prop Drill Pipe Inp Report'!BD1095="X",1,IF('Prop Drill Pipe Inp Report'!BE1095="X",1,0)))))))))))</f>
        <v>0</v>
      </c>
    </row>
    <row r="1089" spans="9:10" x14ac:dyDescent="0.25">
      <c r="I1089">
        <f>IF('Prop Drill Pipe Inp Report'!Z1096="X",1,IF('Prop Drill Pipe Inp Report'!AA1096="X",1,IF('Prop Drill Pipe Inp Report'!AB1096="X",1,IF('Prop Drill Pipe Inp Report'!AC1096="X",1,IF('Prop Drill Pipe Inp Report'!AD1096="X",1,IF('Prop Drill Pipe Inp Report'!AE1096="X",1,IF('Prop Drill Pipe Inp Report'!AF1096="X",1,IF('Prop Drill Pipe Inp Report'!AG1096="X",1,IF('Prop Drill Pipe Inp Report'!AH1096="X",1,IF('Prop Drill Pipe Inp Report'!AI1096="X",1,IF('Prop Drill Pipe Inp Report'!AJ1096="X",1,IF('Prop Drill Pipe Inp Report'!AK1096="X",1,IF('Prop Drill Pipe Inp Report'!AL1096="X",1,IF('Prop Drill Pipe Inp Report'!AM1096="X",1,IF('Prop Drill Pipe Inp Report'!AN1096="X",1,IF('Prop Drill Pipe Inp Report'!AO1096="X",1,IF('Prop Drill Pipe Inp Report'!AP1096="X",1,0)))))))))))))))))</f>
        <v>0</v>
      </c>
      <c r="J1089">
        <f>IF('Prop Drill Pipe Inp Report'!AU1096="X",1,IF('Prop Drill Pipe Inp Report'!AV1096="X",1,IF('Prop Drill Pipe Inp Report'!AW1096="X",1,IF('Prop Drill Pipe Inp Report'!AX1096="X",1,IF('Prop Drill Pipe Inp Report'!AY1096="X",1,IF('Prop Drill Pipe Inp Report'!AZ1096="X",1,IF('Prop Drill Pipe Inp Report'!BA1096="X",1,IF('Prop Drill Pipe Inp Report'!BB1096="X",1,IF('Prop Drill Pipe Inp Report'!BC1096="X",1,IF('Prop Drill Pipe Inp Report'!BD1096="X",1,IF('Prop Drill Pipe Inp Report'!BE1096="X",1,0)))))))))))</f>
        <v>0</v>
      </c>
    </row>
    <row r="1090" spans="9:10" x14ac:dyDescent="0.25">
      <c r="I1090">
        <f>IF('Prop Drill Pipe Inp Report'!Z1097="X",1,IF('Prop Drill Pipe Inp Report'!AA1097="X",1,IF('Prop Drill Pipe Inp Report'!AB1097="X",1,IF('Prop Drill Pipe Inp Report'!AC1097="X",1,IF('Prop Drill Pipe Inp Report'!AD1097="X",1,IF('Prop Drill Pipe Inp Report'!AE1097="X",1,IF('Prop Drill Pipe Inp Report'!AF1097="X",1,IF('Prop Drill Pipe Inp Report'!AG1097="X",1,IF('Prop Drill Pipe Inp Report'!AH1097="X",1,IF('Prop Drill Pipe Inp Report'!AI1097="X",1,IF('Prop Drill Pipe Inp Report'!AJ1097="X",1,IF('Prop Drill Pipe Inp Report'!AK1097="X",1,IF('Prop Drill Pipe Inp Report'!AL1097="X",1,IF('Prop Drill Pipe Inp Report'!AM1097="X",1,IF('Prop Drill Pipe Inp Report'!AN1097="X",1,IF('Prop Drill Pipe Inp Report'!AO1097="X",1,IF('Prop Drill Pipe Inp Report'!AP1097="X",1,0)))))))))))))))))</f>
        <v>0</v>
      </c>
      <c r="J1090">
        <f>IF('Prop Drill Pipe Inp Report'!AU1097="X",1,IF('Prop Drill Pipe Inp Report'!AV1097="X",1,IF('Prop Drill Pipe Inp Report'!AW1097="X",1,IF('Prop Drill Pipe Inp Report'!AX1097="X",1,IF('Prop Drill Pipe Inp Report'!AY1097="X",1,IF('Prop Drill Pipe Inp Report'!AZ1097="X",1,IF('Prop Drill Pipe Inp Report'!BA1097="X",1,IF('Prop Drill Pipe Inp Report'!BB1097="X",1,IF('Prop Drill Pipe Inp Report'!BC1097="X",1,IF('Prop Drill Pipe Inp Report'!BD1097="X",1,IF('Prop Drill Pipe Inp Report'!BE1097="X",1,0)))))))))))</f>
        <v>0</v>
      </c>
    </row>
    <row r="1091" spans="9:10" x14ac:dyDescent="0.25">
      <c r="I1091">
        <f>IF('Prop Drill Pipe Inp Report'!Z1098="X",1,IF('Prop Drill Pipe Inp Report'!AA1098="X",1,IF('Prop Drill Pipe Inp Report'!AB1098="X",1,IF('Prop Drill Pipe Inp Report'!AC1098="X",1,IF('Prop Drill Pipe Inp Report'!AD1098="X",1,IF('Prop Drill Pipe Inp Report'!AE1098="X",1,IF('Prop Drill Pipe Inp Report'!AF1098="X",1,IF('Prop Drill Pipe Inp Report'!AG1098="X",1,IF('Prop Drill Pipe Inp Report'!AH1098="X",1,IF('Prop Drill Pipe Inp Report'!AI1098="X",1,IF('Prop Drill Pipe Inp Report'!AJ1098="X",1,IF('Prop Drill Pipe Inp Report'!AK1098="X",1,IF('Prop Drill Pipe Inp Report'!AL1098="X",1,IF('Prop Drill Pipe Inp Report'!AM1098="X",1,IF('Prop Drill Pipe Inp Report'!AN1098="X",1,IF('Prop Drill Pipe Inp Report'!AO1098="X",1,IF('Prop Drill Pipe Inp Report'!AP1098="X",1,0)))))))))))))))))</f>
        <v>0</v>
      </c>
      <c r="J1091">
        <f>IF('Prop Drill Pipe Inp Report'!AU1098="X",1,IF('Prop Drill Pipe Inp Report'!AV1098="X",1,IF('Prop Drill Pipe Inp Report'!AW1098="X",1,IF('Prop Drill Pipe Inp Report'!AX1098="X",1,IF('Prop Drill Pipe Inp Report'!AY1098="X",1,IF('Prop Drill Pipe Inp Report'!AZ1098="X",1,IF('Prop Drill Pipe Inp Report'!BA1098="X",1,IF('Prop Drill Pipe Inp Report'!BB1098="X",1,IF('Prop Drill Pipe Inp Report'!BC1098="X",1,IF('Prop Drill Pipe Inp Report'!BD1098="X",1,IF('Prop Drill Pipe Inp Report'!BE1098="X",1,0)))))))))))</f>
        <v>0</v>
      </c>
    </row>
    <row r="1092" spans="9:10" x14ac:dyDescent="0.25">
      <c r="I1092">
        <f>IF('Prop Drill Pipe Inp Report'!Z1099="X",1,IF('Prop Drill Pipe Inp Report'!AA1099="X",1,IF('Prop Drill Pipe Inp Report'!AB1099="X",1,IF('Prop Drill Pipe Inp Report'!AC1099="X",1,IF('Prop Drill Pipe Inp Report'!AD1099="X",1,IF('Prop Drill Pipe Inp Report'!AE1099="X",1,IF('Prop Drill Pipe Inp Report'!AF1099="X",1,IF('Prop Drill Pipe Inp Report'!AG1099="X",1,IF('Prop Drill Pipe Inp Report'!AH1099="X",1,IF('Prop Drill Pipe Inp Report'!AI1099="X",1,IF('Prop Drill Pipe Inp Report'!AJ1099="X",1,IF('Prop Drill Pipe Inp Report'!AK1099="X",1,IF('Prop Drill Pipe Inp Report'!AL1099="X",1,IF('Prop Drill Pipe Inp Report'!AM1099="X",1,IF('Prop Drill Pipe Inp Report'!AN1099="X",1,IF('Prop Drill Pipe Inp Report'!AO1099="X",1,IF('Prop Drill Pipe Inp Report'!AP1099="X",1,0)))))))))))))))))</f>
        <v>0</v>
      </c>
      <c r="J1092">
        <f>IF('Prop Drill Pipe Inp Report'!AU1099="X",1,IF('Prop Drill Pipe Inp Report'!AV1099="X",1,IF('Prop Drill Pipe Inp Report'!AW1099="X",1,IF('Prop Drill Pipe Inp Report'!AX1099="X",1,IF('Prop Drill Pipe Inp Report'!AY1099="X",1,IF('Prop Drill Pipe Inp Report'!AZ1099="X",1,IF('Prop Drill Pipe Inp Report'!BA1099="X",1,IF('Prop Drill Pipe Inp Report'!BB1099="X",1,IF('Prop Drill Pipe Inp Report'!BC1099="X",1,IF('Prop Drill Pipe Inp Report'!BD1099="X",1,IF('Prop Drill Pipe Inp Report'!BE1099="X",1,0)))))))))))</f>
        <v>0</v>
      </c>
    </row>
    <row r="1093" spans="9:10" x14ac:dyDescent="0.25">
      <c r="I1093">
        <f>IF('Prop Drill Pipe Inp Report'!Z1100="X",1,IF('Prop Drill Pipe Inp Report'!AA1100="X",1,IF('Prop Drill Pipe Inp Report'!AB1100="X",1,IF('Prop Drill Pipe Inp Report'!AC1100="X",1,IF('Prop Drill Pipe Inp Report'!AD1100="X",1,IF('Prop Drill Pipe Inp Report'!AE1100="X",1,IF('Prop Drill Pipe Inp Report'!AF1100="X",1,IF('Prop Drill Pipe Inp Report'!AG1100="X",1,IF('Prop Drill Pipe Inp Report'!AH1100="X",1,IF('Prop Drill Pipe Inp Report'!AI1100="X",1,IF('Prop Drill Pipe Inp Report'!AJ1100="X",1,IF('Prop Drill Pipe Inp Report'!AK1100="X",1,IF('Prop Drill Pipe Inp Report'!AL1100="X",1,IF('Prop Drill Pipe Inp Report'!AM1100="X",1,IF('Prop Drill Pipe Inp Report'!AN1100="X",1,IF('Prop Drill Pipe Inp Report'!AO1100="X",1,IF('Prop Drill Pipe Inp Report'!AP1100="X",1,0)))))))))))))))))</f>
        <v>0</v>
      </c>
      <c r="J1093">
        <f>IF('Prop Drill Pipe Inp Report'!AU1100="X",1,IF('Prop Drill Pipe Inp Report'!AV1100="X",1,IF('Prop Drill Pipe Inp Report'!AW1100="X",1,IF('Prop Drill Pipe Inp Report'!AX1100="X",1,IF('Prop Drill Pipe Inp Report'!AY1100="X",1,IF('Prop Drill Pipe Inp Report'!AZ1100="X",1,IF('Prop Drill Pipe Inp Report'!BA1100="X",1,IF('Prop Drill Pipe Inp Report'!BB1100="X",1,IF('Prop Drill Pipe Inp Report'!BC1100="X",1,IF('Prop Drill Pipe Inp Report'!BD1100="X",1,IF('Prop Drill Pipe Inp Report'!BE1100="X",1,0)))))))))))</f>
        <v>0</v>
      </c>
    </row>
    <row r="1094" spans="9:10" x14ac:dyDescent="0.25">
      <c r="I1094">
        <f>IF('Prop Drill Pipe Inp Report'!Z1101="X",1,IF('Prop Drill Pipe Inp Report'!AA1101="X",1,IF('Prop Drill Pipe Inp Report'!AB1101="X",1,IF('Prop Drill Pipe Inp Report'!AC1101="X",1,IF('Prop Drill Pipe Inp Report'!AD1101="X",1,IF('Prop Drill Pipe Inp Report'!AE1101="X",1,IF('Prop Drill Pipe Inp Report'!AF1101="X",1,IF('Prop Drill Pipe Inp Report'!AG1101="X",1,IF('Prop Drill Pipe Inp Report'!AH1101="X",1,IF('Prop Drill Pipe Inp Report'!AI1101="X",1,IF('Prop Drill Pipe Inp Report'!AJ1101="X",1,IF('Prop Drill Pipe Inp Report'!AK1101="X",1,IF('Prop Drill Pipe Inp Report'!AL1101="X",1,IF('Prop Drill Pipe Inp Report'!AM1101="X",1,IF('Prop Drill Pipe Inp Report'!AN1101="X",1,IF('Prop Drill Pipe Inp Report'!AO1101="X",1,IF('Prop Drill Pipe Inp Report'!AP1101="X",1,0)))))))))))))))))</f>
        <v>0</v>
      </c>
      <c r="J1094">
        <f>IF('Prop Drill Pipe Inp Report'!AU1101="X",1,IF('Prop Drill Pipe Inp Report'!AV1101="X",1,IF('Prop Drill Pipe Inp Report'!AW1101="X",1,IF('Prop Drill Pipe Inp Report'!AX1101="X",1,IF('Prop Drill Pipe Inp Report'!AY1101="X",1,IF('Prop Drill Pipe Inp Report'!AZ1101="X",1,IF('Prop Drill Pipe Inp Report'!BA1101="X",1,IF('Prop Drill Pipe Inp Report'!BB1101="X",1,IF('Prop Drill Pipe Inp Report'!BC1101="X",1,IF('Prop Drill Pipe Inp Report'!BD1101="X",1,IF('Prop Drill Pipe Inp Report'!BE1101="X",1,0)))))))))))</f>
        <v>0</v>
      </c>
    </row>
    <row r="1095" spans="9:10" x14ac:dyDescent="0.25">
      <c r="I1095">
        <f>IF('Prop Drill Pipe Inp Report'!Z1102="X",1,IF('Prop Drill Pipe Inp Report'!AA1102="X",1,IF('Prop Drill Pipe Inp Report'!AB1102="X",1,IF('Prop Drill Pipe Inp Report'!AC1102="X",1,IF('Prop Drill Pipe Inp Report'!AD1102="X",1,IF('Prop Drill Pipe Inp Report'!AE1102="X",1,IF('Prop Drill Pipe Inp Report'!AF1102="X",1,IF('Prop Drill Pipe Inp Report'!AG1102="X",1,IF('Prop Drill Pipe Inp Report'!AH1102="X",1,IF('Prop Drill Pipe Inp Report'!AI1102="X",1,IF('Prop Drill Pipe Inp Report'!AJ1102="X",1,IF('Prop Drill Pipe Inp Report'!AK1102="X",1,IF('Prop Drill Pipe Inp Report'!AL1102="X",1,IF('Prop Drill Pipe Inp Report'!AM1102="X",1,IF('Prop Drill Pipe Inp Report'!AN1102="X",1,IF('Prop Drill Pipe Inp Report'!AO1102="X",1,IF('Prop Drill Pipe Inp Report'!AP1102="X",1,0)))))))))))))))))</f>
        <v>0</v>
      </c>
      <c r="J1095">
        <f>IF('Prop Drill Pipe Inp Report'!AU1102="X",1,IF('Prop Drill Pipe Inp Report'!AV1102="X",1,IF('Prop Drill Pipe Inp Report'!AW1102="X",1,IF('Prop Drill Pipe Inp Report'!AX1102="X",1,IF('Prop Drill Pipe Inp Report'!AY1102="X",1,IF('Prop Drill Pipe Inp Report'!AZ1102="X",1,IF('Prop Drill Pipe Inp Report'!BA1102="X",1,IF('Prop Drill Pipe Inp Report'!BB1102="X",1,IF('Prop Drill Pipe Inp Report'!BC1102="X",1,IF('Prop Drill Pipe Inp Report'!BD1102="X",1,IF('Prop Drill Pipe Inp Report'!BE1102="X",1,0)))))))))))</f>
        <v>0</v>
      </c>
    </row>
    <row r="1096" spans="9:10" x14ac:dyDescent="0.25">
      <c r="I1096">
        <f>IF('Prop Drill Pipe Inp Report'!Z1103="X",1,IF('Prop Drill Pipe Inp Report'!AA1103="X",1,IF('Prop Drill Pipe Inp Report'!AB1103="X",1,IF('Prop Drill Pipe Inp Report'!AC1103="X",1,IF('Prop Drill Pipe Inp Report'!AD1103="X",1,IF('Prop Drill Pipe Inp Report'!AE1103="X",1,IF('Prop Drill Pipe Inp Report'!AF1103="X",1,IF('Prop Drill Pipe Inp Report'!AG1103="X",1,IF('Prop Drill Pipe Inp Report'!AH1103="X",1,IF('Prop Drill Pipe Inp Report'!AI1103="X",1,IF('Prop Drill Pipe Inp Report'!AJ1103="X",1,IF('Prop Drill Pipe Inp Report'!AK1103="X",1,IF('Prop Drill Pipe Inp Report'!AL1103="X",1,IF('Prop Drill Pipe Inp Report'!AM1103="X",1,IF('Prop Drill Pipe Inp Report'!AN1103="X",1,IF('Prop Drill Pipe Inp Report'!AO1103="X",1,IF('Prop Drill Pipe Inp Report'!AP1103="X",1,0)))))))))))))))))</f>
        <v>0</v>
      </c>
      <c r="J1096">
        <f>IF('Prop Drill Pipe Inp Report'!AU1103="X",1,IF('Prop Drill Pipe Inp Report'!AV1103="X",1,IF('Prop Drill Pipe Inp Report'!AW1103="X",1,IF('Prop Drill Pipe Inp Report'!AX1103="X",1,IF('Prop Drill Pipe Inp Report'!AY1103="X",1,IF('Prop Drill Pipe Inp Report'!AZ1103="X",1,IF('Prop Drill Pipe Inp Report'!BA1103="X",1,IF('Prop Drill Pipe Inp Report'!BB1103="X",1,IF('Prop Drill Pipe Inp Report'!BC1103="X",1,IF('Prop Drill Pipe Inp Report'!BD1103="X",1,IF('Prop Drill Pipe Inp Report'!BE1103="X",1,0)))))))))))</f>
        <v>0</v>
      </c>
    </row>
    <row r="1097" spans="9:10" x14ac:dyDescent="0.25">
      <c r="I1097">
        <f>IF('Prop Drill Pipe Inp Report'!Z1104="X",1,IF('Prop Drill Pipe Inp Report'!AA1104="X",1,IF('Prop Drill Pipe Inp Report'!AB1104="X",1,IF('Prop Drill Pipe Inp Report'!AC1104="X",1,IF('Prop Drill Pipe Inp Report'!AD1104="X",1,IF('Prop Drill Pipe Inp Report'!AE1104="X",1,IF('Prop Drill Pipe Inp Report'!AF1104="X",1,IF('Prop Drill Pipe Inp Report'!AG1104="X",1,IF('Prop Drill Pipe Inp Report'!AH1104="X",1,IF('Prop Drill Pipe Inp Report'!AI1104="X",1,IF('Prop Drill Pipe Inp Report'!AJ1104="X",1,IF('Prop Drill Pipe Inp Report'!AK1104="X",1,IF('Prop Drill Pipe Inp Report'!AL1104="X",1,IF('Prop Drill Pipe Inp Report'!AM1104="X",1,IF('Prop Drill Pipe Inp Report'!AN1104="X",1,IF('Prop Drill Pipe Inp Report'!AO1104="X",1,IF('Prop Drill Pipe Inp Report'!AP1104="X",1,0)))))))))))))))))</f>
        <v>0</v>
      </c>
      <c r="J1097">
        <f>IF('Prop Drill Pipe Inp Report'!AU1104="X",1,IF('Prop Drill Pipe Inp Report'!AV1104="X",1,IF('Prop Drill Pipe Inp Report'!AW1104="X",1,IF('Prop Drill Pipe Inp Report'!AX1104="X",1,IF('Prop Drill Pipe Inp Report'!AY1104="X",1,IF('Prop Drill Pipe Inp Report'!AZ1104="X",1,IF('Prop Drill Pipe Inp Report'!BA1104="X",1,IF('Prop Drill Pipe Inp Report'!BB1104="X",1,IF('Prop Drill Pipe Inp Report'!BC1104="X",1,IF('Prop Drill Pipe Inp Report'!BD1104="X",1,IF('Prop Drill Pipe Inp Report'!BE1104="X",1,0)))))))))))</f>
        <v>0</v>
      </c>
    </row>
    <row r="1098" spans="9:10" x14ac:dyDescent="0.25">
      <c r="I1098">
        <f>IF('Prop Drill Pipe Inp Report'!Z1105="X",1,IF('Prop Drill Pipe Inp Report'!AA1105="X",1,IF('Prop Drill Pipe Inp Report'!AB1105="X",1,IF('Prop Drill Pipe Inp Report'!AC1105="X",1,IF('Prop Drill Pipe Inp Report'!AD1105="X",1,IF('Prop Drill Pipe Inp Report'!AE1105="X",1,IF('Prop Drill Pipe Inp Report'!AF1105="X",1,IF('Prop Drill Pipe Inp Report'!AG1105="X",1,IF('Prop Drill Pipe Inp Report'!AH1105="X",1,IF('Prop Drill Pipe Inp Report'!AI1105="X",1,IF('Prop Drill Pipe Inp Report'!AJ1105="X",1,IF('Prop Drill Pipe Inp Report'!AK1105="X",1,IF('Prop Drill Pipe Inp Report'!AL1105="X",1,IF('Prop Drill Pipe Inp Report'!AM1105="X",1,IF('Prop Drill Pipe Inp Report'!AN1105="X",1,IF('Prop Drill Pipe Inp Report'!AO1105="X",1,IF('Prop Drill Pipe Inp Report'!AP1105="X",1,0)))))))))))))))))</f>
        <v>0</v>
      </c>
      <c r="J1098">
        <f>IF('Prop Drill Pipe Inp Report'!AU1105="X",1,IF('Prop Drill Pipe Inp Report'!AV1105="X",1,IF('Prop Drill Pipe Inp Report'!AW1105="X",1,IF('Prop Drill Pipe Inp Report'!AX1105="X",1,IF('Prop Drill Pipe Inp Report'!AY1105="X",1,IF('Prop Drill Pipe Inp Report'!AZ1105="X",1,IF('Prop Drill Pipe Inp Report'!BA1105="X",1,IF('Prop Drill Pipe Inp Report'!BB1105="X",1,IF('Prop Drill Pipe Inp Report'!BC1105="X",1,IF('Prop Drill Pipe Inp Report'!BD1105="X",1,IF('Prop Drill Pipe Inp Report'!BE1105="X",1,0)))))))))))</f>
        <v>0</v>
      </c>
    </row>
    <row r="1099" spans="9:10" x14ac:dyDescent="0.25">
      <c r="I1099">
        <f>IF('Prop Drill Pipe Inp Report'!Z1106="X",1,IF('Prop Drill Pipe Inp Report'!AA1106="X",1,IF('Prop Drill Pipe Inp Report'!AB1106="X",1,IF('Prop Drill Pipe Inp Report'!AC1106="X",1,IF('Prop Drill Pipe Inp Report'!AD1106="X",1,IF('Prop Drill Pipe Inp Report'!AE1106="X",1,IF('Prop Drill Pipe Inp Report'!AF1106="X",1,IF('Prop Drill Pipe Inp Report'!AG1106="X",1,IF('Prop Drill Pipe Inp Report'!AH1106="X",1,IF('Prop Drill Pipe Inp Report'!AI1106="X",1,IF('Prop Drill Pipe Inp Report'!AJ1106="X",1,IF('Prop Drill Pipe Inp Report'!AK1106="X",1,IF('Prop Drill Pipe Inp Report'!AL1106="X",1,IF('Prop Drill Pipe Inp Report'!AM1106="X",1,IF('Prop Drill Pipe Inp Report'!AN1106="X",1,IF('Prop Drill Pipe Inp Report'!AO1106="X",1,IF('Prop Drill Pipe Inp Report'!AP1106="X",1,0)))))))))))))))))</f>
        <v>0</v>
      </c>
      <c r="J1099">
        <f>IF('Prop Drill Pipe Inp Report'!AU1106="X",1,IF('Prop Drill Pipe Inp Report'!AV1106="X",1,IF('Prop Drill Pipe Inp Report'!AW1106="X",1,IF('Prop Drill Pipe Inp Report'!AX1106="X",1,IF('Prop Drill Pipe Inp Report'!AY1106="X",1,IF('Prop Drill Pipe Inp Report'!AZ1106="X",1,IF('Prop Drill Pipe Inp Report'!BA1106="X",1,IF('Prop Drill Pipe Inp Report'!BB1106="X",1,IF('Prop Drill Pipe Inp Report'!BC1106="X",1,IF('Prop Drill Pipe Inp Report'!BD1106="X",1,IF('Prop Drill Pipe Inp Report'!BE1106="X",1,0)))))))))))</f>
        <v>0</v>
      </c>
    </row>
    <row r="1100" spans="9:10" x14ac:dyDescent="0.25">
      <c r="I1100">
        <f>IF('Prop Drill Pipe Inp Report'!Z1107="X",1,IF('Prop Drill Pipe Inp Report'!AA1107="X",1,IF('Prop Drill Pipe Inp Report'!AB1107="X",1,IF('Prop Drill Pipe Inp Report'!AC1107="X",1,IF('Prop Drill Pipe Inp Report'!AD1107="X",1,IF('Prop Drill Pipe Inp Report'!AE1107="X",1,IF('Prop Drill Pipe Inp Report'!AF1107="X",1,IF('Prop Drill Pipe Inp Report'!AG1107="X",1,IF('Prop Drill Pipe Inp Report'!AH1107="X",1,IF('Prop Drill Pipe Inp Report'!AI1107="X",1,IF('Prop Drill Pipe Inp Report'!AJ1107="X",1,IF('Prop Drill Pipe Inp Report'!AK1107="X",1,IF('Prop Drill Pipe Inp Report'!AL1107="X",1,IF('Prop Drill Pipe Inp Report'!AM1107="X",1,IF('Prop Drill Pipe Inp Report'!AN1107="X",1,IF('Prop Drill Pipe Inp Report'!AO1107="X",1,IF('Prop Drill Pipe Inp Report'!AP1107="X",1,0)))))))))))))))))</f>
        <v>0</v>
      </c>
      <c r="J1100">
        <f>IF('Prop Drill Pipe Inp Report'!AU1107="X",1,IF('Prop Drill Pipe Inp Report'!AV1107="X",1,IF('Prop Drill Pipe Inp Report'!AW1107="X",1,IF('Prop Drill Pipe Inp Report'!AX1107="X",1,IF('Prop Drill Pipe Inp Report'!AY1107="X",1,IF('Prop Drill Pipe Inp Report'!AZ1107="X",1,IF('Prop Drill Pipe Inp Report'!BA1107="X",1,IF('Prop Drill Pipe Inp Report'!BB1107="X",1,IF('Prop Drill Pipe Inp Report'!BC1107="X",1,IF('Prop Drill Pipe Inp Report'!BD1107="X",1,IF('Prop Drill Pipe Inp Report'!BE1107="X",1,0)))))))))))</f>
        <v>0</v>
      </c>
    </row>
    <row r="1101" spans="9:10" x14ac:dyDescent="0.25">
      <c r="I1101">
        <f>IF('Prop Drill Pipe Inp Report'!Z1108="X",1,IF('Prop Drill Pipe Inp Report'!AA1108="X",1,IF('Prop Drill Pipe Inp Report'!AB1108="X",1,IF('Prop Drill Pipe Inp Report'!AC1108="X",1,IF('Prop Drill Pipe Inp Report'!AD1108="X",1,IF('Prop Drill Pipe Inp Report'!AE1108="X",1,IF('Prop Drill Pipe Inp Report'!AF1108="X",1,IF('Prop Drill Pipe Inp Report'!AG1108="X",1,IF('Prop Drill Pipe Inp Report'!AH1108="X",1,IF('Prop Drill Pipe Inp Report'!AI1108="X",1,IF('Prop Drill Pipe Inp Report'!AJ1108="X",1,IF('Prop Drill Pipe Inp Report'!AK1108="X",1,IF('Prop Drill Pipe Inp Report'!AL1108="X",1,IF('Prop Drill Pipe Inp Report'!AM1108="X",1,IF('Prop Drill Pipe Inp Report'!AN1108="X",1,IF('Prop Drill Pipe Inp Report'!AO1108="X",1,IF('Prop Drill Pipe Inp Report'!AP1108="X",1,0)))))))))))))))))</f>
        <v>0</v>
      </c>
      <c r="J1101">
        <f>IF('Prop Drill Pipe Inp Report'!AU1108="X",1,IF('Prop Drill Pipe Inp Report'!AV1108="X",1,IF('Prop Drill Pipe Inp Report'!AW1108="X",1,IF('Prop Drill Pipe Inp Report'!AX1108="X",1,IF('Prop Drill Pipe Inp Report'!AY1108="X",1,IF('Prop Drill Pipe Inp Report'!AZ1108="X",1,IF('Prop Drill Pipe Inp Report'!BA1108="X",1,IF('Prop Drill Pipe Inp Report'!BB1108="X",1,IF('Prop Drill Pipe Inp Report'!BC1108="X",1,IF('Prop Drill Pipe Inp Report'!BD1108="X",1,IF('Prop Drill Pipe Inp Report'!BE1108="X",1,0)))))))))))</f>
        <v>0</v>
      </c>
    </row>
    <row r="1102" spans="9:10" x14ac:dyDescent="0.25">
      <c r="I1102">
        <f>IF('Prop Drill Pipe Inp Report'!Z1109="X",1,IF('Prop Drill Pipe Inp Report'!AA1109="X",1,IF('Prop Drill Pipe Inp Report'!AB1109="X",1,IF('Prop Drill Pipe Inp Report'!AC1109="X",1,IF('Prop Drill Pipe Inp Report'!AD1109="X",1,IF('Prop Drill Pipe Inp Report'!AE1109="X",1,IF('Prop Drill Pipe Inp Report'!AF1109="X",1,IF('Prop Drill Pipe Inp Report'!AG1109="X",1,IF('Prop Drill Pipe Inp Report'!AH1109="X",1,IF('Prop Drill Pipe Inp Report'!AI1109="X",1,IF('Prop Drill Pipe Inp Report'!AJ1109="X",1,IF('Prop Drill Pipe Inp Report'!AK1109="X",1,IF('Prop Drill Pipe Inp Report'!AL1109="X",1,IF('Prop Drill Pipe Inp Report'!AM1109="X",1,IF('Prop Drill Pipe Inp Report'!AN1109="X",1,IF('Prop Drill Pipe Inp Report'!AO1109="X",1,IF('Prop Drill Pipe Inp Report'!AP1109="X",1,0)))))))))))))))))</f>
        <v>0</v>
      </c>
      <c r="J1102">
        <f>IF('Prop Drill Pipe Inp Report'!AU1109="X",1,IF('Prop Drill Pipe Inp Report'!AV1109="X",1,IF('Prop Drill Pipe Inp Report'!AW1109="X",1,IF('Prop Drill Pipe Inp Report'!AX1109="X",1,IF('Prop Drill Pipe Inp Report'!AY1109="X",1,IF('Prop Drill Pipe Inp Report'!AZ1109="X",1,IF('Prop Drill Pipe Inp Report'!BA1109="X",1,IF('Prop Drill Pipe Inp Report'!BB1109="X",1,IF('Prop Drill Pipe Inp Report'!BC1109="X",1,IF('Prop Drill Pipe Inp Report'!BD1109="X",1,IF('Prop Drill Pipe Inp Report'!BE1109="X",1,0)))))))))))</f>
        <v>0</v>
      </c>
    </row>
    <row r="1103" spans="9:10" x14ac:dyDescent="0.25">
      <c r="I1103">
        <f>IF('Prop Drill Pipe Inp Report'!Z1110="X",1,IF('Prop Drill Pipe Inp Report'!AA1110="X",1,IF('Prop Drill Pipe Inp Report'!AB1110="X",1,IF('Prop Drill Pipe Inp Report'!AC1110="X",1,IF('Prop Drill Pipe Inp Report'!AD1110="X",1,IF('Prop Drill Pipe Inp Report'!AE1110="X",1,IF('Prop Drill Pipe Inp Report'!AF1110="X",1,IF('Prop Drill Pipe Inp Report'!AG1110="X",1,IF('Prop Drill Pipe Inp Report'!AH1110="X",1,IF('Prop Drill Pipe Inp Report'!AI1110="X",1,IF('Prop Drill Pipe Inp Report'!AJ1110="X",1,IF('Prop Drill Pipe Inp Report'!AK1110="X",1,IF('Prop Drill Pipe Inp Report'!AL1110="X",1,IF('Prop Drill Pipe Inp Report'!AM1110="X",1,IF('Prop Drill Pipe Inp Report'!AN1110="X",1,IF('Prop Drill Pipe Inp Report'!AO1110="X",1,IF('Prop Drill Pipe Inp Report'!AP1110="X",1,0)))))))))))))))))</f>
        <v>0</v>
      </c>
      <c r="J1103">
        <f>IF('Prop Drill Pipe Inp Report'!AU1110="X",1,IF('Prop Drill Pipe Inp Report'!AV1110="X",1,IF('Prop Drill Pipe Inp Report'!AW1110="X",1,IF('Prop Drill Pipe Inp Report'!AX1110="X",1,IF('Prop Drill Pipe Inp Report'!AY1110="X",1,IF('Prop Drill Pipe Inp Report'!AZ1110="X",1,IF('Prop Drill Pipe Inp Report'!BA1110="X",1,IF('Prop Drill Pipe Inp Report'!BB1110="X",1,IF('Prop Drill Pipe Inp Report'!BC1110="X",1,IF('Prop Drill Pipe Inp Report'!BD1110="X",1,IF('Prop Drill Pipe Inp Report'!BE1110="X",1,0)))))))))))</f>
        <v>0</v>
      </c>
    </row>
    <row r="1104" spans="9:10" x14ac:dyDescent="0.25">
      <c r="I1104">
        <f>IF('Prop Drill Pipe Inp Report'!Z1111="X",1,IF('Prop Drill Pipe Inp Report'!AA1111="X",1,IF('Prop Drill Pipe Inp Report'!AB1111="X",1,IF('Prop Drill Pipe Inp Report'!AC1111="X",1,IF('Prop Drill Pipe Inp Report'!AD1111="X",1,IF('Prop Drill Pipe Inp Report'!AE1111="X",1,IF('Prop Drill Pipe Inp Report'!AF1111="X",1,IF('Prop Drill Pipe Inp Report'!AG1111="X",1,IF('Prop Drill Pipe Inp Report'!AH1111="X",1,IF('Prop Drill Pipe Inp Report'!AI1111="X",1,IF('Prop Drill Pipe Inp Report'!AJ1111="X",1,IF('Prop Drill Pipe Inp Report'!AK1111="X",1,IF('Prop Drill Pipe Inp Report'!AL1111="X",1,IF('Prop Drill Pipe Inp Report'!AM1111="X",1,IF('Prop Drill Pipe Inp Report'!AN1111="X",1,IF('Prop Drill Pipe Inp Report'!AO1111="X",1,IF('Prop Drill Pipe Inp Report'!AP1111="X",1,0)))))))))))))))))</f>
        <v>0</v>
      </c>
      <c r="J1104">
        <f>IF('Prop Drill Pipe Inp Report'!AU1111="X",1,IF('Prop Drill Pipe Inp Report'!AV1111="X",1,IF('Prop Drill Pipe Inp Report'!AW1111="X",1,IF('Prop Drill Pipe Inp Report'!AX1111="X",1,IF('Prop Drill Pipe Inp Report'!AY1111="X",1,IF('Prop Drill Pipe Inp Report'!AZ1111="X",1,IF('Prop Drill Pipe Inp Report'!BA1111="X",1,IF('Prop Drill Pipe Inp Report'!BB1111="X",1,IF('Prop Drill Pipe Inp Report'!BC1111="X",1,IF('Prop Drill Pipe Inp Report'!BD1111="X",1,IF('Prop Drill Pipe Inp Report'!BE1111="X",1,0)))))))))))</f>
        <v>0</v>
      </c>
    </row>
    <row r="1105" spans="9:10" x14ac:dyDescent="0.25">
      <c r="I1105">
        <f>IF('Prop Drill Pipe Inp Report'!Z1112="X",1,IF('Prop Drill Pipe Inp Report'!AA1112="X",1,IF('Prop Drill Pipe Inp Report'!AB1112="X",1,IF('Prop Drill Pipe Inp Report'!AC1112="X",1,IF('Prop Drill Pipe Inp Report'!AD1112="X",1,IF('Prop Drill Pipe Inp Report'!AE1112="X",1,IF('Prop Drill Pipe Inp Report'!AF1112="X",1,IF('Prop Drill Pipe Inp Report'!AG1112="X",1,IF('Prop Drill Pipe Inp Report'!AH1112="X",1,IF('Prop Drill Pipe Inp Report'!AI1112="X",1,IF('Prop Drill Pipe Inp Report'!AJ1112="X",1,IF('Prop Drill Pipe Inp Report'!AK1112="X",1,IF('Prop Drill Pipe Inp Report'!AL1112="X",1,IF('Prop Drill Pipe Inp Report'!AM1112="X",1,IF('Prop Drill Pipe Inp Report'!AN1112="X",1,IF('Prop Drill Pipe Inp Report'!AO1112="X",1,IF('Prop Drill Pipe Inp Report'!AP1112="X",1,0)))))))))))))))))</f>
        <v>0</v>
      </c>
      <c r="J1105">
        <f>IF('Prop Drill Pipe Inp Report'!AU1112="X",1,IF('Prop Drill Pipe Inp Report'!AV1112="X",1,IF('Prop Drill Pipe Inp Report'!AW1112="X",1,IF('Prop Drill Pipe Inp Report'!AX1112="X",1,IF('Prop Drill Pipe Inp Report'!AY1112="X",1,IF('Prop Drill Pipe Inp Report'!AZ1112="X",1,IF('Prop Drill Pipe Inp Report'!BA1112="X",1,IF('Prop Drill Pipe Inp Report'!BB1112="X",1,IF('Prop Drill Pipe Inp Report'!BC1112="X",1,IF('Prop Drill Pipe Inp Report'!BD1112="X",1,IF('Prop Drill Pipe Inp Report'!BE1112="X",1,0)))))))))))</f>
        <v>0</v>
      </c>
    </row>
    <row r="1106" spans="9:10" x14ac:dyDescent="0.25">
      <c r="I1106">
        <f>IF('Prop Drill Pipe Inp Report'!Z1113="X",1,IF('Prop Drill Pipe Inp Report'!AA1113="X",1,IF('Prop Drill Pipe Inp Report'!AB1113="X",1,IF('Prop Drill Pipe Inp Report'!AC1113="X",1,IF('Prop Drill Pipe Inp Report'!AD1113="X",1,IF('Prop Drill Pipe Inp Report'!AE1113="X",1,IF('Prop Drill Pipe Inp Report'!AF1113="X",1,IF('Prop Drill Pipe Inp Report'!AG1113="X",1,IF('Prop Drill Pipe Inp Report'!AH1113="X",1,IF('Prop Drill Pipe Inp Report'!AI1113="X",1,IF('Prop Drill Pipe Inp Report'!AJ1113="X",1,IF('Prop Drill Pipe Inp Report'!AK1113="X",1,IF('Prop Drill Pipe Inp Report'!AL1113="X",1,IF('Prop Drill Pipe Inp Report'!AM1113="X",1,IF('Prop Drill Pipe Inp Report'!AN1113="X",1,IF('Prop Drill Pipe Inp Report'!AO1113="X",1,IF('Prop Drill Pipe Inp Report'!AP1113="X",1,0)))))))))))))))))</f>
        <v>0</v>
      </c>
      <c r="J1106">
        <f>IF('Prop Drill Pipe Inp Report'!AU1113="X",1,IF('Prop Drill Pipe Inp Report'!AV1113="X",1,IF('Prop Drill Pipe Inp Report'!AW1113="X",1,IF('Prop Drill Pipe Inp Report'!AX1113="X",1,IF('Prop Drill Pipe Inp Report'!AY1113="X",1,IF('Prop Drill Pipe Inp Report'!AZ1113="X",1,IF('Prop Drill Pipe Inp Report'!BA1113="X",1,IF('Prop Drill Pipe Inp Report'!BB1113="X",1,IF('Prop Drill Pipe Inp Report'!BC1113="X",1,IF('Prop Drill Pipe Inp Report'!BD1113="X",1,IF('Prop Drill Pipe Inp Report'!BE1113="X",1,0)))))))))))</f>
        <v>0</v>
      </c>
    </row>
    <row r="1107" spans="9:10" x14ac:dyDescent="0.25">
      <c r="I1107">
        <f>IF('Prop Drill Pipe Inp Report'!Z1114="X",1,IF('Prop Drill Pipe Inp Report'!AA1114="X",1,IF('Prop Drill Pipe Inp Report'!AB1114="X",1,IF('Prop Drill Pipe Inp Report'!AC1114="X",1,IF('Prop Drill Pipe Inp Report'!AD1114="X",1,IF('Prop Drill Pipe Inp Report'!AE1114="X",1,IF('Prop Drill Pipe Inp Report'!AF1114="X",1,IF('Prop Drill Pipe Inp Report'!AG1114="X",1,IF('Prop Drill Pipe Inp Report'!AH1114="X",1,IF('Prop Drill Pipe Inp Report'!AI1114="X",1,IF('Prop Drill Pipe Inp Report'!AJ1114="X",1,IF('Prop Drill Pipe Inp Report'!AK1114="X",1,IF('Prop Drill Pipe Inp Report'!AL1114="X",1,IF('Prop Drill Pipe Inp Report'!AM1114="X",1,IF('Prop Drill Pipe Inp Report'!AN1114="X",1,IF('Prop Drill Pipe Inp Report'!AO1114="X",1,IF('Prop Drill Pipe Inp Report'!AP1114="X",1,0)))))))))))))))))</f>
        <v>0</v>
      </c>
      <c r="J1107">
        <f>IF('Prop Drill Pipe Inp Report'!AU1114="X",1,IF('Prop Drill Pipe Inp Report'!AV1114="X",1,IF('Prop Drill Pipe Inp Report'!AW1114="X",1,IF('Prop Drill Pipe Inp Report'!AX1114="X",1,IF('Prop Drill Pipe Inp Report'!AY1114="X",1,IF('Prop Drill Pipe Inp Report'!AZ1114="X",1,IF('Prop Drill Pipe Inp Report'!BA1114="X",1,IF('Prop Drill Pipe Inp Report'!BB1114="X",1,IF('Prop Drill Pipe Inp Report'!BC1114="X",1,IF('Prop Drill Pipe Inp Report'!BD1114="X",1,IF('Prop Drill Pipe Inp Report'!BE1114="X",1,0)))))))))))</f>
        <v>0</v>
      </c>
    </row>
    <row r="1108" spans="9:10" x14ac:dyDescent="0.25">
      <c r="I1108">
        <f>IF('Prop Drill Pipe Inp Report'!Z1115="X",1,IF('Prop Drill Pipe Inp Report'!AA1115="X",1,IF('Prop Drill Pipe Inp Report'!AB1115="X",1,IF('Prop Drill Pipe Inp Report'!AC1115="X",1,IF('Prop Drill Pipe Inp Report'!AD1115="X",1,IF('Prop Drill Pipe Inp Report'!AE1115="X",1,IF('Prop Drill Pipe Inp Report'!AF1115="X",1,IF('Prop Drill Pipe Inp Report'!AG1115="X",1,IF('Prop Drill Pipe Inp Report'!AH1115="X",1,IF('Prop Drill Pipe Inp Report'!AI1115="X",1,IF('Prop Drill Pipe Inp Report'!AJ1115="X",1,IF('Prop Drill Pipe Inp Report'!AK1115="X",1,IF('Prop Drill Pipe Inp Report'!AL1115="X",1,IF('Prop Drill Pipe Inp Report'!AM1115="X",1,IF('Prop Drill Pipe Inp Report'!AN1115="X",1,IF('Prop Drill Pipe Inp Report'!AO1115="X",1,IF('Prop Drill Pipe Inp Report'!AP1115="X",1,0)))))))))))))))))</f>
        <v>0</v>
      </c>
      <c r="J1108">
        <f>IF('Prop Drill Pipe Inp Report'!AU1115="X",1,IF('Prop Drill Pipe Inp Report'!AV1115="X",1,IF('Prop Drill Pipe Inp Report'!AW1115="X",1,IF('Prop Drill Pipe Inp Report'!AX1115="X",1,IF('Prop Drill Pipe Inp Report'!AY1115="X",1,IF('Prop Drill Pipe Inp Report'!AZ1115="X",1,IF('Prop Drill Pipe Inp Report'!BA1115="X",1,IF('Prop Drill Pipe Inp Report'!BB1115="X",1,IF('Prop Drill Pipe Inp Report'!BC1115="X",1,IF('Prop Drill Pipe Inp Report'!BD1115="X",1,IF('Prop Drill Pipe Inp Report'!BE1115="X",1,0)))))))))))</f>
        <v>0</v>
      </c>
    </row>
    <row r="1109" spans="9:10" x14ac:dyDescent="0.25">
      <c r="I1109">
        <f>IF('Prop Drill Pipe Inp Report'!Z1116="X",1,IF('Prop Drill Pipe Inp Report'!AA1116="X",1,IF('Prop Drill Pipe Inp Report'!AB1116="X",1,IF('Prop Drill Pipe Inp Report'!AC1116="X",1,IF('Prop Drill Pipe Inp Report'!AD1116="X",1,IF('Prop Drill Pipe Inp Report'!AE1116="X",1,IF('Prop Drill Pipe Inp Report'!AF1116="X",1,IF('Prop Drill Pipe Inp Report'!AG1116="X",1,IF('Prop Drill Pipe Inp Report'!AH1116="X",1,IF('Prop Drill Pipe Inp Report'!AI1116="X",1,IF('Prop Drill Pipe Inp Report'!AJ1116="X",1,IF('Prop Drill Pipe Inp Report'!AK1116="X",1,IF('Prop Drill Pipe Inp Report'!AL1116="X",1,IF('Prop Drill Pipe Inp Report'!AM1116="X",1,IF('Prop Drill Pipe Inp Report'!AN1116="X",1,IF('Prop Drill Pipe Inp Report'!AO1116="X",1,IF('Prop Drill Pipe Inp Report'!AP1116="X",1,0)))))))))))))))))</f>
        <v>0</v>
      </c>
      <c r="J1109">
        <f>IF('Prop Drill Pipe Inp Report'!AU1116="X",1,IF('Prop Drill Pipe Inp Report'!AV1116="X",1,IF('Prop Drill Pipe Inp Report'!AW1116="X",1,IF('Prop Drill Pipe Inp Report'!AX1116="X",1,IF('Prop Drill Pipe Inp Report'!AY1116="X",1,IF('Prop Drill Pipe Inp Report'!AZ1116="X",1,IF('Prop Drill Pipe Inp Report'!BA1116="X",1,IF('Prop Drill Pipe Inp Report'!BB1116="X",1,IF('Prop Drill Pipe Inp Report'!BC1116="X",1,IF('Prop Drill Pipe Inp Report'!BD1116="X",1,IF('Prop Drill Pipe Inp Report'!BE1116="X",1,0)))))))))))</f>
        <v>0</v>
      </c>
    </row>
    <row r="1110" spans="9:10" x14ac:dyDescent="0.25">
      <c r="I1110">
        <f>IF('Prop Drill Pipe Inp Report'!Z1117="X",1,IF('Prop Drill Pipe Inp Report'!AA1117="X",1,IF('Prop Drill Pipe Inp Report'!AB1117="X",1,IF('Prop Drill Pipe Inp Report'!AC1117="X",1,IF('Prop Drill Pipe Inp Report'!AD1117="X",1,IF('Prop Drill Pipe Inp Report'!AE1117="X",1,IF('Prop Drill Pipe Inp Report'!AF1117="X",1,IF('Prop Drill Pipe Inp Report'!AG1117="X",1,IF('Prop Drill Pipe Inp Report'!AH1117="X",1,IF('Prop Drill Pipe Inp Report'!AI1117="X",1,IF('Prop Drill Pipe Inp Report'!AJ1117="X",1,IF('Prop Drill Pipe Inp Report'!AK1117="X",1,IF('Prop Drill Pipe Inp Report'!AL1117="X",1,IF('Prop Drill Pipe Inp Report'!AM1117="X",1,IF('Prop Drill Pipe Inp Report'!AN1117="X",1,IF('Prop Drill Pipe Inp Report'!AO1117="X",1,IF('Prop Drill Pipe Inp Report'!AP1117="X",1,0)))))))))))))))))</f>
        <v>0</v>
      </c>
      <c r="J1110">
        <f>IF('Prop Drill Pipe Inp Report'!AU1117="X",1,IF('Prop Drill Pipe Inp Report'!AV1117="X",1,IF('Prop Drill Pipe Inp Report'!AW1117="X",1,IF('Prop Drill Pipe Inp Report'!AX1117="X",1,IF('Prop Drill Pipe Inp Report'!AY1117="X",1,IF('Prop Drill Pipe Inp Report'!AZ1117="X",1,IF('Prop Drill Pipe Inp Report'!BA1117="X",1,IF('Prop Drill Pipe Inp Report'!BB1117="X",1,IF('Prop Drill Pipe Inp Report'!BC1117="X",1,IF('Prop Drill Pipe Inp Report'!BD1117="X",1,IF('Prop Drill Pipe Inp Report'!BE1117="X",1,0)))))))))))</f>
        <v>0</v>
      </c>
    </row>
    <row r="1111" spans="9:10" x14ac:dyDescent="0.25">
      <c r="I1111">
        <f>IF('Prop Drill Pipe Inp Report'!Z1118="X",1,IF('Prop Drill Pipe Inp Report'!AA1118="X",1,IF('Prop Drill Pipe Inp Report'!AB1118="X",1,IF('Prop Drill Pipe Inp Report'!AC1118="X",1,IF('Prop Drill Pipe Inp Report'!AD1118="X",1,IF('Prop Drill Pipe Inp Report'!AE1118="X",1,IF('Prop Drill Pipe Inp Report'!AF1118="X",1,IF('Prop Drill Pipe Inp Report'!AG1118="X",1,IF('Prop Drill Pipe Inp Report'!AH1118="X",1,IF('Prop Drill Pipe Inp Report'!AI1118="X",1,IF('Prop Drill Pipe Inp Report'!AJ1118="X",1,IF('Prop Drill Pipe Inp Report'!AK1118="X",1,IF('Prop Drill Pipe Inp Report'!AL1118="X",1,IF('Prop Drill Pipe Inp Report'!AM1118="X",1,IF('Prop Drill Pipe Inp Report'!AN1118="X",1,IF('Prop Drill Pipe Inp Report'!AO1118="X",1,IF('Prop Drill Pipe Inp Report'!AP1118="X",1,0)))))))))))))))))</f>
        <v>0</v>
      </c>
      <c r="J1111">
        <f>IF('Prop Drill Pipe Inp Report'!AU1118="X",1,IF('Prop Drill Pipe Inp Report'!AV1118="X",1,IF('Prop Drill Pipe Inp Report'!AW1118="X",1,IF('Prop Drill Pipe Inp Report'!AX1118="X",1,IF('Prop Drill Pipe Inp Report'!AY1118="X",1,IF('Prop Drill Pipe Inp Report'!AZ1118="X",1,IF('Prop Drill Pipe Inp Report'!BA1118="X",1,IF('Prop Drill Pipe Inp Report'!BB1118="X",1,IF('Prop Drill Pipe Inp Report'!BC1118="X",1,IF('Prop Drill Pipe Inp Report'!BD1118="X",1,IF('Prop Drill Pipe Inp Report'!BE1118="X",1,0)))))))))))</f>
        <v>0</v>
      </c>
    </row>
    <row r="1112" spans="9:10" x14ac:dyDescent="0.25">
      <c r="I1112">
        <f>IF('Prop Drill Pipe Inp Report'!Z1119="X",1,IF('Prop Drill Pipe Inp Report'!AA1119="X",1,IF('Prop Drill Pipe Inp Report'!AB1119="X",1,IF('Prop Drill Pipe Inp Report'!AC1119="X",1,IF('Prop Drill Pipe Inp Report'!AD1119="X",1,IF('Prop Drill Pipe Inp Report'!AE1119="X",1,IF('Prop Drill Pipe Inp Report'!AF1119="X",1,IF('Prop Drill Pipe Inp Report'!AG1119="X",1,IF('Prop Drill Pipe Inp Report'!AH1119="X",1,IF('Prop Drill Pipe Inp Report'!AI1119="X",1,IF('Prop Drill Pipe Inp Report'!AJ1119="X",1,IF('Prop Drill Pipe Inp Report'!AK1119="X",1,IF('Prop Drill Pipe Inp Report'!AL1119="X",1,IF('Prop Drill Pipe Inp Report'!AM1119="X",1,IF('Prop Drill Pipe Inp Report'!AN1119="X",1,IF('Prop Drill Pipe Inp Report'!AO1119="X",1,IF('Prop Drill Pipe Inp Report'!AP1119="X",1,0)))))))))))))))))</f>
        <v>0</v>
      </c>
      <c r="J1112">
        <f>IF('Prop Drill Pipe Inp Report'!AU1119="X",1,IF('Prop Drill Pipe Inp Report'!AV1119="X",1,IF('Prop Drill Pipe Inp Report'!AW1119="X",1,IF('Prop Drill Pipe Inp Report'!AX1119="X",1,IF('Prop Drill Pipe Inp Report'!AY1119="X",1,IF('Prop Drill Pipe Inp Report'!AZ1119="X",1,IF('Prop Drill Pipe Inp Report'!BA1119="X",1,IF('Prop Drill Pipe Inp Report'!BB1119="X",1,IF('Prop Drill Pipe Inp Report'!BC1119="X",1,IF('Prop Drill Pipe Inp Report'!BD1119="X",1,IF('Prop Drill Pipe Inp Report'!BE1119="X",1,0)))))))))))</f>
        <v>0</v>
      </c>
    </row>
    <row r="1113" spans="9:10" x14ac:dyDescent="0.25">
      <c r="I1113">
        <f>IF('Prop Drill Pipe Inp Report'!Z1120="X",1,IF('Prop Drill Pipe Inp Report'!AA1120="X",1,IF('Prop Drill Pipe Inp Report'!AB1120="X",1,IF('Prop Drill Pipe Inp Report'!AC1120="X",1,IF('Prop Drill Pipe Inp Report'!AD1120="X",1,IF('Prop Drill Pipe Inp Report'!AE1120="X",1,IF('Prop Drill Pipe Inp Report'!AF1120="X",1,IF('Prop Drill Pipe Inp Report'!AG1120="X",1,IF('Prop Drill Pipe Inp Report'!AH1120="X",1,IF('Prop Drill Pipe Inp Report'!AI1120="X",1,IF('Prop Drill Pipe Inp Report'!AJ1120="X",1,IF('Prop Drill Pipe Inp Report'!AK1120="X",1,IF('Prop Drill Pipe Inp Report'!AL1120="X",1,IF('Prop Drill Pipe Inp Report'!AM1120="X",1,IF('Prop Drill Pipe Inp Report'!AN1120="X",1,IF('Prop Drill Pipe Inp Report'!AO1120="X",1,IF('Prop Drill Pipe Inp Report'!AP1120="X",1,0)))))))))))))))))</f>
        <v>0</v>
      </c>
      <c r="J1113">
        <f>IF('Prop Drill Pipe Inp Report'!AU1120="X",1,IF('Prop Drill Pipe Inp Report'!AV1120="X",1,IF('Prop Drill Pipe Inp Report'!AW1120="X",1,IF('Prop Drill Pipe Inp Report'!AX1120="X",1,IF('Prop Drill Pipe Inp Report'!AY1120="X",1,IF('Prop Drill Pipe Inp Report'!AZ1120="X",1,IF('Prop Drill Pipe Inp Report'!BA1120="X",1,IF('Prop Drill Pipe Inp Report'!BB1120="X",1,IF('Prop Drill Pipe Inp Report'!BC1120="X",1,IF('Prop Drill Pipe Inp Report'!BD1120="X",1,IF('Prop Drill Pipe Inp Report'!BE1120="X",1,0)))))))))))</f>
        <v>0</v>
      </c>
    </row>
    <row r="1114" spans="9:10" x14ac:dyDescent="0.25">
      <c r="I1114">
        <f>IF('Prop Drill Pipe Inp Report'!Z1121="X",1,IF('Prop Drill Pipe Inp Report'!AA1121="X",1,IF('Prop Drill Pipe Inp Report'!AB1121="X",1,IF('Prop Drill Pipe Inp Report'!AC1121="X",1,IF('Prop Drill Pipe Inp Report'!AD1121="X",1,IF('Prop Drill Pipe Inp Report'!AE1121="X",1,IF('Prop Drill Pipe Inp Report'!AF1121="X",1,IF('Prop Drill Pipe Inp Report'!AG1121="X",1,IF('Prop Drill Pipe Inp Report'!AH1121="X",1,IF('Prop Drill Pipe Inp Report'!AI1121="X",1,IF('Prop Drill Pipe Inp Report'!AJ1121="X",1,IF('Prop Drill Pipe Inp Report'!AK1121="X",1,IF('Prop Drill Pipe Inp Report'!AL1121="X",1,IF('Prop Drill Pipe Inp Report'!AM1121="X",1,IF('Prop Drill Pipe Inp Report'!AN1121="X",1,IF('Prop Drill Pipe Inp Report'!AO1121="X",1,IF('Prop Drill Pipe Inp Report'!AP1121="X",1,0)))))))))))))))))</f>
        <v>0</v>
      </c>
      <c r="J1114">
        <f>IF('Prop Drill Pipe Inp Report'!AU1121="X",1,IF('Prop Drill Pipe Inp Report'!AV1121="X",1,IF('Prop Drill Pipe Inp Report'!AW1121="X",1,IF('Prop Drill Pipe Inp Report'!AX1121="X",1,IF('Prop Drill Pipe Inp Report'!AY1121="X",1,IF('Prop Drill Pipe Inp Report'!AZ1121="X",1,IF('Prop Drill Pipe Inp Report'!BA1121="X",1,IF('Prop Drill Pipe Inp Report'!BB1121="X",1,IF('Prop Drill Pipe Inp Report'!BC1121="X",1,IF('Prop Drill Pipe Inp Report'!BD1121="X",1,IF('Prop Drill Pipe Inp Report'!BE1121="X",1,0)))))))))))</f>
        <v>0</v>
      </c>
    </row>
    <row r="1115" spans="9:10" x14ac:dyDescent="0.25">
      <c r="I1115">
        <f>IF('Prop Drill Pipe Inp Report'!Z1122="X",1,IF('Prop Drill Pipe Inp Report'!AA1122="X",1,IF('Prop Drill Pipe Inp Report'!AB1122="X",1,IF('Prop Drill Pipe Inp Report'!AC1122="X",1,IF('Prop Drill Pipe Inp Report'!AD1122="X",1,IF('Prop Drill Pipe Inp Report'!AE1122="X",1,IF('Prop Drill Pipe Inp Report'!AF1122="X",1,IF('Prop Drill Pipe Inp Report'!AG1122="X",1,IF('Prop Drill Pipe Inp Report'!AH1122="X",1,IF('Prop Drill Pipe Inp Report'!AI1122="X",1,IF('Prop Drill Pipe Inp Report'!AJ1122="X",1,IF('Prop Drill Pipe Inp Report'!AK1122="X",1,IF('Prop Drill Pipe Inp Report'!AL1122="X",1,IF('Prop Drill Pipe Inp Report'!AM1122="X",1,IF('Prop Drill Pipe Inp Report'!AN1122="X",1,IF('Prop Drill Pipe Inp Report'!AO1122="X",1,IF('Prop Drill Pipe Inp Report'!AP1122="X",1,0)))))))))))))))))</f>
        <v>0</v>
      </c>
      <c r="J1115">
        <f>IF('Prop Drill Pipe Inp Report'!AU1122="X",1,IF('Prop Drill Pipe Inp Report'!AV1122="X",1,IF('Prop Drill Pipe Inp Report'!AW1122="X",1,IF('Prop Drill Pipe Inp Report'!AX1122="X",1,IF('Prop Drill Pipe Inp Report'!AY1122="X",1,IF('Prop Drill Pipe Inp Report'!AZ1122="X",1,IF('Prop Drill Pipe Inp Report'!BA1122="X",1,IF('Prop Drill Pipe Inp Report'!BB1122="X",1,IF('Prop Drill Pipe Inp Report'!BC1122="X",1,IF('Prop Drill Pipe Inp Report'!BD1122="X",1,IF('Prop Drill Pipe Inp Report'!BE1122="X",1,0)))))))))))</f>
        <v>0</v>
      </c>
    </row>
    <row r="1116" spans="9:10" x14ac:dyDescent="0.25">
      <c r="I1116">
        <f>IF('Prop Drill Pipe Inp Report'!Z1123="X",1,IF('Prop Drill Pipe Inp Report'!AA1123="X",1,IF('Prop Drill Pipe Inp Report'!AB1123="X",1,IF('Prop Drill Pipe Inp Report'!AC1123="X",1,IF('Prop Drill Pipe Inp Report'!AD1123="X",1,IF('Prop Drill Pipe Inp Report'!AE1123="X",1,IF('Prop Drill Pipe Inp Report'!AF1123="X",1,IF('Prop Drill Pipe Inp Report'!AG1123="X",1,IF('Prop Drill Pipe Inp Report'!AH1123="X",1,IF('Prop Drill Pipe Inp Report'!AI1123="X",1,IF('Prop Drill Pipe Inp Report'!AJ1123="X",1,IF('Prop Drill Pipe Inp Report'!AK1123="X",1,IF('Prop Drill Pipe Inp Report'!AL1123="X",1,IF('Prop Drill Pipe Inp Report'!AM1123="X",1,IF('Prop Drill Pipe Inp Report'!AN1123="X",1,IF('Prop Drill Pipe Inp Report'!AO1123="X",1,IF('Prop Drill Pipe Inp Report'!AP1123="X",1,0)))))))))))))))))</f>
        <v>0</v>
      </c>
      <c r="J1116">
        <f>IF('Prop Drill Pipe Inp Report'!AU1123="X",1,IF('Prop Drill Pipe Inp Report'!AV1123="X",1,IF('Prop Drill Pipe Inp Report'!AW1123="X",1,IF('Prop Drill Pipe Inp Report'!AX1123="X",1,IF('Prop Drill Pipe Inp Report'!AY1123="X",1,IF('Prop Drill Pipe Inp Report'!AZ1123="X",1,IF('Prop Drill Pipe Inp Report'!BA1123="X",1,IF('Prop Drill Pipe Inp Report'!BB1123="X",1,IF('Prop Drill Pipe Inp Report'!BC1123="X",1,IF('Prop Drill Pipe Inp Report'!BD1123="X",1,IF('Prop Drill Pipe Inp Report'!BE1123="X",1,0)))))))))))</f>
        <v>0</v>
      </c>
    </row>
    <row r="1117" spans="9:10" x14ac:dyDescent="0.25">
      <c r="I1117">
        <f>IF('Prop Drill Pipe Inp Report'!Z1124="X",1,IF('Prop Drill Pipe Inp Report'!AA1124="X",1,IF('Prop Drill Pipe Inp Report'!AB1124="X",1,IF('Prop Drill Pipe Inp Report'!AC1124="X",1,IF('Prop Drill Pipe Inp Report'!AD1124="X",1,IF('Prop Drill Pipe Inp Report'!AE1124="X",1,IF('Prop Drill Pipe Inp Report'!AF1124="X",1,IF('Prop Drill Pipe Inp Report'!AG1124="X",1,IF('Prop Drill Pipe Inp Report'!AH1124="X",1,IF('Prop Drill Pipe Inp Report'!AI1124="X",1,IF('Prop Drill Pipe Inp Report'!AJ1124="X",1,IF('Prop Drill Pipe Inp Report'!AK1124="X",1,IF('Prop Drill Pipe Inp Report'!AL1124="X",1,IF('Prop Drill Pipe Inp Report'!AM1124="X",1,IF('Prop Drill Pipe Inp Report'!AN1124="X",1,IF('Prop Drill Pipe Inp Report'!AO1124="X",1,IF('Prop Drill Pipe Inp Report'!AP1124="X",1,0)))))))))))))))))</f>
        <v>0</v>
      </c>
      <c r="J1117">
        <f>IF('Prop Drill Pipe Inp Report'!AU1124="X",1,IF('Prop Drill Pipe Inp Report'!AV1124="X",1,IF('Prop Drill Pipe Inp Report'!AW1124="X",1,IF('Prop Drill Pipe Inp Report'!AX1124="X",1,IF('Prop Drill Pipe Inp Report'!AY1124="X",1,IF('Prop Drill Pipe Inp Report'!AZ1124="X",1,IF('Prop Drill Pipe Inp Report'!BA1124="X",1,IF('Prop Drill Pipe Inp Report'!BB1124="X",1,IF('Prop Drill Pipe Inp Report'!BC1124="X",1,IF('Prop Drill Pipe Inp Report'!BD1124="X",1,IF('Prop Drill Pipe Inp Report'!BE1124="X",1,0)))))))))))</f>
        <v>0</v>
      </c>
    </row>
    <row r="1118" spans="9:10" x14ac:dyDescent="0.25">
      <c r="I1118">
        <f>IF('Prop Drill Pipe Inp Report'!Z1125="X",1,IF('Prop Drill Pipe Inp Report'!AA1125="X",1,IF('Prop Drill Pipe Inp Report'!AB1125="X",1,IF('Prop Drill Pipe Inp Report'!AC1125="X",1,IF('Prop Drill Pipe Inp Report'!AD1125="X",1,IF('Prop Drill Pipe Inp Report'!AE1125="X",1,IF('Prop Drill Pipe Inp Report'!AF1125="X",1,IF('Prop Drill Pipe Inp Report'!AG1125="X",1,IF('Prop Drill Pipe Inp Report'!AH1125="X",1,IF('Prop Drill Pipe Inp Report'!AI1125="X",1,IF('Prop Drill Pipe Inp Report'!AJ1125="X",1,IF('Prop Drill Pipe Inp Report'!AK1125="X",1,IF('Prop Drill Pipe Inp Report'!AL1125="X",1,IF('Prop Drill Pipe Inp Report'!AM1125="X",1,IF('Prop Drill Pipe Inp Report'!AN1125="X",1,IF('Prop Drill Pipe Inp Report'!AO1125="X",1,IF('Prop Drill Pipe Inp Report'!AP1125="X",1,0)))))))))))))))))</f>
        <v>0</v>
      </c>
      <c r="J1118">
        <f>IF('Prop Drill Pipe Inp Report'!AU1125="X",1,IF('Prop Drill Pipe Inp Report'!AV1125="X",1,IF('Prop Drill Pipe Inp Report'!AW1125="X",1,IF('Prop Drill Pipe Inp Report'!AX1125="X",1,IF('Prop Drill Pipe Inp Report'!AY1125="X",1,IF('Prop Drill Pipe Inp Report'!AZ1125="X",1,IF('Prop Drill Pipe Inp Report'!BA1125="X",1,IF('Prop Drill Pipe Inp Report'!BB1125="X",1,IF('Prop Drill Pipe Inp Report'!BC1125="X",1,IF('Prop Drill Pipe Inp Report'!BD1125="X",1,IF('Prop Drill Pipe Inp Report'!BE1125="X",1,0)))))))))))</f>
        <v>0</v>
      </c>
    </row>
    <row r="1119" spans="9:10" x14ac:dyDescent="0.25">
      <c r="I1119">
        <f>IF('Prop Drill Pipe Inp Report'!Z1126="X",1,IF('Prop Drill Pipe Inp Report'!AA1126="X",1,IF('Prop Drill Pipe Inp Report'!AB1126="X",1,IF('Prop Drill Pipe Inp Report'!AC1126="X",1,IF('Prop Drill Pipe Inp Report'!AD1126="X",1,IF('Prop Drill Pipe Inp Report'!AE1126="X",1,IF('Prop Drill Pipe Inp Report'!AF1126="X",1,IF('Prop Drill Pipe Inp Report'!AG1126="X",1,IF('Prop Drill Pipe Inp Report'!AH1126="X",1,IF('Prop Drill Pipe Inp Report'!AI1126="X",1,IF('Prop Drill Pipe Inp Report'!AJ1126="X",1,IF('Prop Drill Pipe Inp Report'!AK1126="X",1,IF('Prop Drill Pipe Inp Report'!AL1126="X",1,IF('Prop Drill Pipe Inp Report'!AM1126="X",1,IF('Prop Drill Pipe Inp Report'!AN1126="X",1,IF('Prop Drill Pipe Inp Report'!AO1126="X",1,IF('Prop Drill Pipe Inp Report'!AP1126="X",1,0)))))))))))))))))</f>
        <v>0</v>
      </c>
      <c r="J1119">
        <f>IF('Prop Drill Pipe Inp Report'!AU1126="X",1,IF('Prop Drill Pipe Inp Report'!AV1126="X",1,IF('Prop Drill Pipe Inp Report'!AW1126="X",1,IF('Prop Drill Pipe Inp Report'!AX1126="X",1,IF('Prop Drill Pipe Inp Report'!AY1126="X",1,IF('Prop Drill Pipe Inp Report'!AZ1126="X",1,IF('Prop Drill Pipe Inp Report'!BA1126="X",1,IF('Prop Drill Pipe Inp Report'!BB1126="X",1,IF('Prop Drill Pipe Inp Report'!BC1126="X",1,IF('Prop Drill Pipe Inp Report'!BD1126="X",1,IF('Prop Drill Pipe Inp Report'!BE1126="X",1,0)))))))))))</f>
        <v>0</v>
      </c>
    </row>
    <row r="1120" spans="9:10" x14ac:dyDescent="0.25">
      <c r="I1120">
        <f>IF('Prop Drill Pipe Inp Report'!Z1127="X",1,IF('Prop Drill Pipe Inp Report'!AA1127="X",1,IF('Prop Drill Pipe Inp Report'!AB1127="X",1,IF('Prop Drill Pipe Inp Report'!AC1127="X",1,IF('Prop Drill Pipe Inp Report'!AD1127="X",1,IF('Prop Drill Pipe Inp Report'!AE1127="X",1,IF('Prop Drill Pipe Inp Report'!AF1127="X",1,IF('Prop Drill Pipe Inp Report'!AG1127="X",1,IF('Prop Drill Pipe Inp Report'!AH1127="X",1,IF('Prop Drill Pipe Inp Report'!AI1127="X",1,IF('Prop Drill Pipe Inp Report'!AJ1127="X",1,IF('Prop Drill Pipe Inp Report'!AK1127="X",1,IF('Prop Drill Pipe Inp Report'!AL1127="X",1,IF('Prop Drill Pipe Inp Report'!AM1127="X",1,IF('Prop Drill Pipe Inp Report'!AN1127="X",1,IF('Prop Drill Pipe Inp Report'!AO1127="X",1,IF('Prop Drill Pipe Inp Report'!AP1127="X",1,0)))))))))))))))))</f>
        <v>0</v>
      </c>
      <c r="J1120">
        <f>IF('Prop Drill Pipe Inp Report'!AU1127="X",1,IF('Prop Drill Pipe Inp Report'!AV1127="X",1,IF('Prop Drill Pipe Inp Report'!AW1127="X",1,IF('Prop Drill Pipe Inp Report'!AX1127="X",1,IF('Prop Drill Pipe Inp Report'!AY1127="X",1,IF('Prop Drill Pipe Inp Report'!AZ1127="X",1,IF('Prop Drill Pipe Inp Report'!BA1127="X",1,IF('Prop Drill Pipe Inp Report'!BB1127="X",1,IF('Prop Drill Pipe Inp Report'!BC1127="X",1,IF('Prop Drill Pipe Inp Report'!BD1127="X",1,IF('Prop Drill Pipe Inp Report'!BE1127="X",1,0)))))))))))</f>
        <v>0</v>
      </c>
    </row>
    <row r="1121" spans="9:10" x14ac:dyDescent="0.25">
      <c r="I1121">
        <f>IF('Prop Drill Pipe Inp Report'!Z1128="X",1,IF('Prop Drill Pipe Inp Report'!AA1128="X",1,IF('Prop Drill Pipe Inp Report'!AB1128="X",1,IF('Prop Drill Pipe Inp Report'!AC1128="X",1,IF('Prop Drill Pipe Inp Report'!AD1128="X",1,IF('Prop Drill Pipe Inp Report'!AE1128="X",1,IF('Prop Drill Pipe Inp Report'!AF1128="X",1,IF('Prop Drill Pipe Inp Report'!AG1128="X",1,IF('Prop Drill Pipe Inp Report'!AH1128="X",1,IF('Prop Drill Pipe Inp Report'!AI1128="X",1,IF('Prop Drill Pipe Inp Report'!AJ1128="X",1,IF('Prop Drill Pipe Inp Report'!AK1128="X",1,IF('Prop Drill Pipe Inp Report'!AL1128="X",1,IF('Prop Drill Pipe Inp Report'!AM1128="X",1,IF('Prop Drill Pipe Inp Report'!AN1128="X",1,IF('Prop Drill Pipe Inp Report'!AO1128="X",1,IF('Prop Drill Pipe Inp Report'!AP1128="X",1,0)))))))))))))))))</f>
        <v>0</v>
      </c>
      <c r="J1121">
        <f>IF('Prop Drill Pipe Inp Report'!AU1128="X",1,IF('Prop Drill Pipe Inp Report'!AV1128="X",1,IF('Prop Drill Pipe Inp Report'!AW1128="X",1,IF('Prop Drill Pipe Inp Report'!AX1128="X",1,IF('Prop Drill Pipe Inp Report'!AY1128="X",1,IF('Prop Drill Pipe Inp Report'!AZ1128="X",1,IF('Prop Drill Pipe Inp Report'!BA1128="X",1,IF('Prop Drill Pipe Inp Report'!BB1128="X",1,IF('Prop Drill Pipe Inp Report'!BC1128="X",1,IF('Prop Drill Pipe Inp Report'!BD1128="X",1,IF('Prop Drill Pipe Inp Report'!BE1128="X",1,0)))))))))))</f>
        <v>0</v>
      </c>
    </row>
    <row r="1122" spans="9:10" x14ac:dyDescent="0.25">
      <c r="I1122">
        <f>IF('Prop Drill Pipe Inp Report'!Z1129="X",1,IF('Prop Drill Pipe Inp Report'!AA1129="X",1,IF('Prop Drill Pipe Inp Report'!AB1129="X",1,IF('Prop Drill Pipe Inp Report'!AC1129="X",1,IF('Prop Drill Pipe Inp Report'!AD1129="X",1,IF('Prop Drill Pipe Inp Report'!AE1129="X",1,IF('Prop Drill Pipe Inp Report'!AF1129="X",1,IF('Prop Drill Pipe Inp Report'!AG1129="X",1,IF('Prop Drill Pipe Inp Report'!AH1129="X",1,IF('Prop Drill Pipe Inp Report'!AI1129="X",1,IF('Prop Drill Pipe Inp Report'!AJ1129="X",1,IF('Prop Drill Pipe Inp Report'!AK1129="X",1,IF('Prop Drill Pipe Inp Report'!AL1129="X",1,IF('Prop Drill Pipe Inp Report'!AM1129="X",1,IF('Prop Drill Pipe Inp Report'!AN1129="X",1,IF('Prop Drill Pipe Inp Report'!AO1129="X",1,IF('Prop Drill Pipe Inp Report'!AP1129="X",1,0)))))))))))))))))</f>
        <v>0</v>
      </c>
      <c r="J1122">
        <f>IF('Prop Drill Pipe Inp Report'!AU1129="X",1,IF('Prop Drill Pipe Inp Report'!AV1129="X",1,IF('Prop Drill Pipe Inp Report'!AW1129="X",1,IF('Prop Drill Pipe Inp Report'!AX1129="X",1,IF('Prop Drill Pipe Inp Report'!AY1129="X",1,IF('Prop Drill Pipe Inp Report'!AZ1129="X",1,IF('Prop Drill Pipe Inp Report'!BA1129="X",1,IF('Prop Drill Pipe Inp Report'!BB1129="X",1,IF('Prop Drill Pipe Inp Report'!BC1129="X",1,IF('Prop Drill Pipe Inp Report'!BD1129="X",1,IF('Prop Drill Pipe Inp Report'!BE1129="X",1,0)))))))))))</f>
        <v>0</v>
      </c>
    </row>
    <row r="1123" spans="9:10" x14ac:dyDescent="0.25">
      <c r="I1123">
        <f>IF('Prop Drill Pipe Inp Report'!Z1130="X",1,IF('Prop Drill Pipe Inp Report'!AA1130="X",1,IF('Prop Drill Pipe Inp Report'!AB1130="X",1,IF('Prop Drill Pipe Inp Report'!AC1130="X",1,IF('Prop Drill Pipe Inp Report'!AD1130="X",1,IF('Prop Drill Pipe Inp Report'!AE1130="X",1,IF('Prop Drill Pipe Inp Report'!AF1130="X",1,IF('Prop Drill Pipe Inp Report'!AG1130="X",1,IF('Prop Drill Pipe Inp Report'!AH1130="X",1,IF('Prop Drill Pipe Inp Report'!AI1130="X",1,IF('Prop Drill Pipe Inp Report'!AJ1130="X",1,IF('Prop Drill Pipe Inp Report'!AK1130="X",1,IF('Prop Drill Pipe Inp Report'!AL1130="X",1,IF('Prop Drill Pipe Inp Report'!AM1130="X",1,IF('Prop Drill Pipe Inp Report'!AN1130="X",1,IF('Prop Drill Pipe Inp Report'!AO1130="X",1,IF('Prop Drill Pipe Inp Report'!AP1130="X",1,0)))))))))))))))))</f>
        <v>0</v>
      </c>
      <c r="J1123">
        <f>IF('Prop Drill Pipe Inp Report'!AU1130="X",1,IF('Prop Drill Pipe Inp Report'!AV1130="X",1,IF('Prop Drill Pipe Inp Report'!AW1130="X",1,IF('Prop Drill Pipe Inp Report'!AX1130="X",1,IF('Prop Drill Pipe Inp Report'!AY1130="X",1,IF('Prop Drill Pipe Inp Report'!AZ1130="X",1,IF('Prop Drill Pipe Inp Report'!BA1130="X",1,IF('Prop Drill Pipe Inp Report'!BB1130="X",1,IF('Prop Drill Pipe Inp Report'!BC1130="X",1,IF('Prop Drill Pipe Inp Report'!BD1130="X",1,IF('Prop Drill Pipe Inp Report'!BE1130="X",1,0)))))))))))</f>
        <v>0</v>
      </c>
    </row>
    <row r="1124" spans="9:10" x14ac:dyDescent="0.25">
      <c r="I1124">
        <f>IF('Prop Drill Pipe Inp Report'!Z1131="X",1,IF('Prop Drill Pipe Inp Report'!AA1131="X",1,IF('Prop Drill Pipe Inp Report'!AB1131="X",1,IF('Prop Drill Pipe Inp Report'!AC1131="X",1,IF('Prop Drill Pipe Inp Report'!AD1131="X",1,IF('Prop Drill Pipe Inp Report'!AE1131="X",1,IF('Prop Drill Pipe Inp Report'!AF1131="X",1,IF('Prop Drill Pipe Inp Report'!AG1131="X",1,IF('Prop Drill Pipe Inp Report'!AH1131="X",1,IF('Prop Drill Pipe Inp Report'!AI1131="X",1,IF('Prop Drill Pipe Inp Report'!AJ1131="X",1,IF('Prop Drill Pipe Inp Report'!AK1131="X",1,IF('Prop Drill Pipe Inp Report'!AL1131="X",1,IF('Prop Drill Pipe Inp Report'!AM1131="X",1,IF('Prop Drill Pipe Inp Report'!AN1131="X",1,IF('Prop Drill Pipe Inp Report'!AO1131="X",1,IF('Prop Drill Pipe Inp Report'!AP1131="X",1,0)))))))))))))))))</f>
        <v>0</v>
      </c>
      <c r="J1124">
        <f>IF('Prop Drill Pipe Inp Report'!AU1131="X",1,IF('Prop Drill Pipe Inp Report'!AV1131="X",1,IF('Prop Drill Pipe Inp Report'!AW1131="X",1,IF('Prop Drill Pipe Inp Report'!AX1131="X",1,IF('Prop Drill Pipe Inp Report'!AY1131="X",1,IF('Prop Drill Pipe Inp Report'!AZ1131="X",1,IF('Prop Drill Pipe Inp Report'!BA1131="X",1,IF('Prop Drill Pipe Inp Report'!BB1131="X",1,IF('Prop Drill Pipe Inp Report'!BC1131="X",1,IF('Prop Drill Pipe Inp Report'!BD1131="X",1,IF('Prop Drill Pipe Inp Report'!BE1131="X",1,0)))))))))))</f>
        <v>0</v>
      </c>
    </row>
    <row r="1125" spans="9:10" x14ac:dyDescent="0.25">
      <c r="I1125">
        <f>IF('Prop Drill Pipe Inp Report'!Z1132="X",1,IF('Prop Drill Pipe Inp Report'!AA1132="X",1,IF('Prop Drill Pipe Inp Report'!AB1132="X",1,IF('Prop Drill Pipe Inp Report'!AC1132="X",1,IF('Prop Drill Pipe Inp Report'!AD1132="X",1,IF('Prop Drill Pipe Inp Report'!AE1132="X",1,IF('Prop Drill Pipe Inp Report'!AF1132="X",1,IF('Prop Drill Pipe Inp Report'!AG1132="X",1,IF('Prop Drill Pipe Inp Report'!AH1132="X",1,IF('Prop Drill Pipe Inp Report'!AI1132="X",1,IF('Prop Drill Pipe Inp Report'!AJ1132="X",1,IF('Prop Drill Pipe Inp Report'!AK1132="X",1,IF('Prop Drill Pipe Inp Report'!AL1132="X",1,IF('Prop Drill Pipe Inp Report'!AM1132="X",1,IF('Prop Drill Pipe Inp Report'!AN1132="X",1,IF('Prop Drill Pipe Inp Report'!AO1132="X",1,IF('Prop Drill Pipe Inp Report'!AP1132="X",1,0)))))))))))))))))</f>
        <v>0</v>
      </c>
      <c r="J1125">
        <f>IF('Prop Drill Pipe Inp Report'!AU1132="X",1,IF('Prop Drill Pipe Inp Report'!AV1132="X",1,IF('Prop Drill Pipe Inp Report'!AW1132="X",1,IF('Prop Drill Pipe Inp Report'!AX1132="X",1,IF('Prop Drill Pipe Inp Report'!AY1132="X",1,IF('Prop Drill Pipe Inp Report'!AZ1132="X",1,IF('Prop Drill Pipe Inp Report'!BA1132="X",1,IF('Prop Drill Pipe Inp Report'!BB1132="X",1,IF('Prop Drill Pipe Inp Report'!BC1132="X",1,IF('Prop Drill Pipe Inp Report'!BD1132="X",1,IF('Prop Drill Pipe Inp Report'!BE1132="X",1,0)))))))))))</f>
        <v>0</v>
      </c>
    </row>
    <row r="1126" spans="9:10" x14ac:dyDescent="0.25">
      <c r="I1126">
        <f>IF('Prop Drill Pipe Inp Report'!Z1133="X",1,IF('Prop Drill Pipe Inp Report'!AA1133="X",1,IF('Prop Drill Pipe Inp Report'!AB1133="X",1,IF('Prop Drill Pipe Inp Report'!AC1133="X",1,IF('Prop Drill Pipe Inp Report'!AD1133="X",1,IF('Prop Drill Pipe Inp Report'!AE1133="X",1,IF('Prop Drill Pipe Inp Report'!AF1133="X",1,IF('Prop Drill Pipe Inp Report'!AG1133="X",1,IF('Prop Drill Pipe Inp Report'!AH1133="X",1,IF('Prop Drill Pipe Inp Report'!AI1133="X",1,IF('Prop Drill Pipe Inp Report'!AJ1133="X",1,IF('Prop Drill Pipe Inp Report'!AK1133="X",1,IF('Prop Drill Pipe Inp Report'!AL1133="X",1,IF('Prop Drill Pipe Inp Report'!AM1133="X",1,IF('Prop Drill Pipe Inp Report'!AN1133="X",1,IF('Prop Drill Pipe Inp Report'!AO1133="X",1,IF('Prop Drill Pipe Inp Report'!AP1133="X",1,0)))))))))))))))))</f>
        <v>0</v>
      </c>
      <c r="J1126">
        <f>IF('Prop Drill Pipe Inp Report'!AU1133="X",1,IF('Prop Drill Pipe Inp Report'!AV1133="X",1,IF('Prop Drill Pipe Inp Report'!AW1133="X",1,IF('Prop Drill Pipe Inp Report'!AX1133="X",1,IF('Prop Drill Pipe Inp Report'!AY1133="X",1,IF('Prop Drill Pipe Inp Report'!AZ1133="X",1,IF('Prop Drill Pipe Inp Report'!BA1133="X",1,IF('Prop Drill Pipe Inp Report'!BB1133="X",1,IF('Prop Drill Pipe Inp Report'!BC1133="X",1,IF('Prop Drill Pipe Inp Report'!BD1133="X",1,IF('Prop Drill Pipe Inp Report'!BE1133="X",1,0)))))))))))</f>
        <v>0</v>
      </c>
    </row>
    <row r="1127" spans="9:10" x14ac:dyDescent="0.25">
      <c r="I1127">
        <f>IF('Prop Drill Pipe Inp Report'!Z1134="X",1,IF('Prop Drill Pipe Inp Report'!AA1134="X",1,IF('Prop Drill Pipe Inp Report'!AB1134="X",1,IF('Prop Drill Pipe Inp Report'!AC1134="X",1,IF('Prop Drill Pipe Inp Report'!AD1134="X",1,IF('Prop Drill Pipe Inp Report'!AE1134="X",1,IF('Prop Drill Pipe Inp Report'!AF1134="X",1,IF('Prop Drill Pipe Inp Report'!AG1134="X",1,IF('Prop Drill Pipe Inp Report'!AH1134="X",1,IF('Prop Drill Pipe Inp Report'!AI1134="X",1,IF('Prop Drill Pipe Inp Report'!AJ1134="X",1,IF('Prop Drill Pipe Inp Report'!AK1134="X",1,IF('Prop Drill Pipe Inp Report'!AL1134="X",1,IF('Prop Drill Pipe Inp Report'!AM1134="X",1,IF('Prop Drill Pipe Inp Report'!AN1134="X",1,IF('Prop Drill Pipe Inp Report'!AO1134="X",1,IF('Prop Drill Pipe Inp Report'!AP1134="X",1,0)))))))))))))))))</f>
        <v>0</v>
      </c>
      <c r="J1127">
        <f>IF('Prop Drill Pipe Inp Report'!AU1134="X",1,IF('Prop Drill Pipe Inp Report'!AV1134="X",1,IF('Prop Drill Pipe Inp Report'!AW1134="X",1,IF('Prop Drill Pipe Inp Report'!AX1134="X",1,IF('Prop Drill Pipe Inp Report'!AY1134="X",1,IF('Prop Drill Pipe Inp Report'!AZ1134="X",1,IF('Prop Drill Pipe Inp Report'!BA1134="X",1,IF('Prop Drill Pipe Inp Report'!BB1134="X",1,IF('Prop Drill Pipe Inp Report'!BC1134="X",1,IF('Prop Drill Pipe Inp Report'!BD1134="X",1,IF('Prop Drill Pipe Inp Report'!BE1134="X",1,0)))))))))))</f>
        <v>0</v>
      </c>
    </row>
    <row r="1128" spans="9:10" x14ac:dyDescent="0.25">
      <c r="I1128">
        <f>IF('Prop Drill Pipe Inp Report'!Z1135="X",1,IF('Prop Drill Pipe Inp Report'!AA1135="X",1,IF('Prop Drill Pipe Inp Report'!AB1135="X",1,IF('Prop Drill Pipe Inp Report'!AC1135="X",1,IF('Prop Drill Pipe Inp Report'!AD1135="X",1,IF('Prop Drill Pipe Inp Report'!AE1135="X",1,IF('Prop Drill Pipe Inp Report'!AF1135="X",1,IF('Prop Drill Pipe Inp Report'!AG1135="X",1,IF('Prop Drill Pipe Inp Report'!AH1135="X",1,IF('Prop Drill Pipe Inp Report'!AI1135="X",1,IF('Prop Drill Pipe Inp Report'!AJ1135="X",1,IF('Prop Drill Pipe Inp Report'!AK1135="X",1,IF('Prop Drill Pipe Inp Report'!AL1135="X",1,IF('Prop Drill Pipe Inp Report'!AM1135="X",1,IF('Prop Drill Pipe Inp Report'!AN1135="X",1,IF('Prop Drill Pipe Inp Report'!AO1135="X",1,IF('Prop Drill Pipe Inp Report'!AP1135="X",1,0)))))))))))))))))</f>
        <v>0</v>
      </c>
      <c r="J1128">
        <f>IF('Prop Drill Pipe Inp Report'!AU1135="X",1,IF('Prop Drill Pipe Inp Report'!AV1135="X",1,IF('Prop Drill Pipe Inp Report'!AW1135="X",1,IF('Prop Drill Pipe Inp Report'!AX1135="X",1,IF('Prop Drill Pipe Inp Report'!AY1135="X",1,IF('Prop Drill Pipe Inp Report'!AZ1135="X",1,IF('Prop Drill Pipe Inp Report'!BA1135="X",1,IF('Prop Drill Pipe Inp Report'!BB1135="X",1,IF('Prop Drill Pipe Inp Report'!BC1135="X",1,IF('Prop Drill Pipe Inp Report'!BD1135="X",1,IF('Prop Drill Pipe Inp Report'!BE1135="X",1,0)))))))))))</f>
        <v>0</v>
      </c>
    </row>
    <row r="1129" spans="9:10" x14ac:dyDescent="0.25">
      <c r="I1129">
        <f>IF('Prop Drill Pipe Inp Report'!Z1136="X",1,IF('Prop Drill Pipe Inp Report'!AA1136="X",1,IF('Prop Drill Pipe Inp Report'!AB1136="X",1,IF('Prop Drill Pipe Inp Report'!AC1136="X",1,IF('Prop Drill Pipe Inp Report'!AD1136="X",1,IF('Prop Drill Pipe Inp Report'!AE1136="X",1,IF('Prop Drill Pipe Inp Report'!AF1136="X",1,IF('Prop Drill Pipe Inp Report'!AG1136="X",1,IF('Prop Drill Pipe Inp Report'!AH1136="X",1,IF('Prop Drill Pipe Inp Report'!AI1136="X",1,IF('Prop Drill Pipe Inp Report'!AJ1136="X",1,IF('Prop Drill Pipe Inp Report'!AK1136="X",1,IF('Prop Drill Pipe Inp Report'!AL1136="X",1,IF('Prop Drill Pipe Inp Report'!AM1136="X",1,IF('Prop Drill Pipe Inp Report'!AN1136="X",1,IF('Prop Drill Pipe Inp Report'!AO1136="X",1,IF('Prop Drill Pipe Inp Report'!AP1136="X",1,0)))))))))))))))))</f>
        <v>0</v>
      </c>
      <c r="J1129">
        <f>IF('Prop Drill Pipe Inp Report'!AU1136="X",1,IF('Prop Drill Pipe Inp Report'!AV1136="X",1,IF('Prop Drill Pipe Inp Report'!AW1136="X",1,IF('Prop Drill Pipe Inp Report'!AX1136="X",1,IF('Prop Drill Pipe Inp Report'!AY1136="X",1,IF('Prop Drill Pipe Inp Report'!AZ1136="X",1,IF('Prop Drill Pipe Inp Report'!BA1136="X",1,IF('Prop Drill Pipe Inp Report'!BB1136="X",1,IF('Prop Drill Pipe Inp Report'!BC1136="X",1,IF('Prop Drill Pipe Inp Report'!BD1136="X",1,IF('Prop Drill Pipe Inp Report'!BE1136="X",1,0)))))))))))</f>
        <v>0</v>
      </c>
    </row>
    <row r="1130" spans="9:10" x14ac:dyDescent="0.25">
      <c r="I1130">
        <f>IF('Prop Drill Pipe Inp Report'!Z1137="X",1,IF('Prop Drill Pipe Inp Report'!AA1137="X",1,IF('Prop Drill Pipe Inp Report'!AB1137="X",1,IF('Prop Drill Pipe Inp Report'!AC1137="X",1,IF('Prop Drill Pipe Inp Report'!AD1137="X",1,IF('Prop Drill Pipe Inp Report'!AE1137="X",1,IF('Prop Drill Pipe Inp Report'!AF1137="X",1,IF('Prop Drill Pipe Inp Report'!AG1137="X",1,IF('Prop Drill Pipe Inp Report'!AH1137="X",1,IF('Prop Drill Pipe Inp Report'!AI1137="X",1,IF('Prop Drill Pipe Inp Report'!AJ1137="X",1,IF('Prop Drill Pipe Inp Report'!AK1137="X",1,IF('Prop Drill Pipe Inp Report'!AL1137="X",1,IF('Prop Drill Pipe Inp Report'!AM1137="X",1,IF('Prop Drill Pipe Inp Report'!AN1137="X",1,IF('Prop Drill Pipe Inp Report'!AO1137="X",1,IF('Prop Drill Pipe Inp Report'!AP1137="X",1,0)))))))))))))))))</f>
        <v>0</v>
      </c>
      <c r="J1130">
        <f>IF('Prop Drill Pipe Inp Report'!AU1137="X",1,IF('Prop Drill Pipe Inp Report'!AV1137="X",1,IF('Prop Drill Pipe Inp Report'!AW1137="X",1,IF('Prop Drill Pipe Inp Report'!AX1137="X",1,IF('Prop Drill Pipe Inp Report'!AY1137="X",1,IF('Prop Drill Pipe Inp Report'!AZ1137="X",1,IF('Prop Drill Pipe Inp Report'!BA1137="X",1,IF('Prop Drill Pipe Inp Report'!BB1137="X",1,IF('Prop Drill Pipe Inp Report'!BC1137="X",1,IF('Prop Drill Pipe Inp Report'!BD1137="X",1,IF('Prop Drill Pipe Inp Report'!BE1137="X",1,0)))))))))))</f>
        <v>0</v>
      </c>
    </row>
    <row r="1131" spans="9:10" x14ac:dyDescent="0.25">
      <c r="I1131">
        <f>IF('Prop Drill Pipe Inp Report'!Z1138="X",1,IF('Prop Drill Pipe Inp Report'!AA1138="X",1,IF('Prop Drill Pipe Inp Report'!AB1138="X",1,IF('Prop Drill Pipe Inp Report'!AC1138="X",1,IF('Prop Drill Pipe Inp Report'!AD1138="X",1,IF('Prop Drill Pipe Inp Report'!AE1138="X",1,IF('Prop Drill Pipe Inp Report'!AF1138="X",1,IF('Prop Drill Pipe Inp Report'!AG1138="X",1,IF('Prop Drill Pipe Inp Report'!AH1138="X",1,IF('Prop Drill Pipe Inp Report'!AI1138="X",1,IF('Prop Drill Pipe Inp Report'!AJ1138="X",1,IF('Prop Drill Pipe Inp Report'!AK1138="X",1,IF('Prop Drill Pipe Inp Report'!AL1138="X",1,IF('Prop Drill Pipe Inp Report'!AM1138="X",1,IF('Prop Drill Pipe Inp Report'!AN1138="X",1,IF('Prop Drill Pipe Inp Report'!AO1138="X",1,IF('Prop Drill Pipe Inp Report'!AP1138="X",1,0)))))))))))))))))</f>
        <v>0</v>
      </c>
      <c r="J1131">
        <f>IF('Prop Drill Pipe Inp Report'!AU1138="X",1,IF('Prop Drill Pipe Inp Report'!AV1138="X",1,IF('Prop Drill Pipe Inp Report'!AW1138="X",1,IF('Prop Drill Pipe Inp Report'!AX1138="X",1,IF('Prop Drill Pipe Inp Report'!AY1138="X",1,IF('Prop Drill Pipe Inp Report'!AZ1138="X",1,IF('Prop Drill Pipe Inp Report'!BA1138="X",1,IF('Prop Drill Pipe Inp Report'!BB1138="X",1,IF('Prop Drill Pipe Inp Report'!BC1138="X",1,IF('Prop Drill Pipe Inp Report'!BD1138="X",1,IF('Prop Drill Pipe Inp Report'!BE1138="X",1,0)))))))))))</f>
        <v>0</v>
      </c>
    </row>
    <row r="1132" spans="9:10" x14ac:dyDescent="0.25">
      <c r="I1132">
        <f>IF('Prop Drill Pipe Inp Report'!Z1139="X",1,IF('Prop Drill Pipe Inp Report'!AA1139="X",1,IF('Prop Drill Pipe Inp Report'!AB1139="X",1,IF('Prop Drill Pipe Inp Report'!AC1139="X",1,IF('Prop Drill Pipe Inp Report'!AD1139="X",1,IF('Prop Drill Pipe Inp Report'!AE1139="X",1,IF('Prop Drill Pipe Inp Report'!AF1139="X",1,IF('Prop Drill Pipe Inp Report'!AG1139="X",1,IF('Prop Drill Pipe Inp Report'!AH1139="X",1,IF('Prop Drill Pipe Inp Report'!AI1139="X",1,IF('Prop Drill Pipe Inp Report'!AJ1139="X",1,IF('Prop Drill Pipe Inp Report'!AK1139="X",1,IF('Prop Drill Pipe Inp Report'!AL1139="X",1,IF('Prop Drill Pipe Inp Report'!AM1139="X",1,IF('Prop Drill Pipe Inp Report'!AN1139="X",1,IF('Prop Drill Pipe Inp Report'!AO1139="X",1,IF('Prop Drill Pipe Inp Report'!AP1139="X",1,0)))))))))))))))))</f>
        <v>0</v>
      </c>
      <c r="J1132">
        <f>IF('Prop Drill Pipe Inp Report'!AU1139="X",1,IF('Prop Drill Pipe Inp Report'!AV1139="X",1,IF('Prop Drill Pipe Inp Report'!AW1139="X",1,IF('Prop Drill Pipe Inp Report'!AX1139="X",1,IF('Prop Drill Pipe Inp Report'!AY1139="X",1,IF('Prop Drill Pipe Inp Report'!AZ1139="X",1,IF('Prop Drill Pipe Inp Report'!BA1139="X",1,IF('Prop Drill Pipe Inp Report'!BB1139="X",1,IF('Prop Drill Pipe Inp Report'!BC1139="X",1,IF('Prop Drill Pipe Inp Report'!BD1139="X",1,IF('Prop Drill Pipe Inp Report'!BE1139="X",1,0)))))))))))</f>
        <v>0</v>
      </c>
    </row>
    <row r="1133" spans="9:10" x14ac:dyDescent="0.25">
      <c r="I1133">
        <f>IF('Prop Drill Pipe Inp Report'!Z1140="X",1,IF('Prop Drill Pipe Inp Report'!AA1140="X",1,IF('Prop Drill Pipe Inp Report'!AB1140="X",1,IF('Prop Drill Pipe Inp Report'!AC1140="X",1,IF('Prop Drill Pipe Inp Report'!AD1140="X",1,IF('Prop Drill Pipe Inp Report'!AE1140="X",1,IF('Prop Drill Pipe Inp Report'!AF1140="X",1,IF('Prop Drill Pipe Inp Report'!AG1140="X",1,IF('Prop Drill Pipe Inp Report'!AH1140="X",1,IF('Prop Drill Pipe Inp Report'!AI1140="X",1,IF('Prop Drill Pipe Inp Report'!AJ1140="X",1,IF('Prop Drill Pipe Inp Report'!AK1140="X",1,IF('Prop Drill Pipe Inp Report'!AL1140="X",1,IF('Prop Drill Pipe Inp Report'!AM1140="X",1,IF('Prop Drill Pipe Inp Report'!AN1140="X",1,IF('Prop Drill Pipe Inp Report'!AO1140="X",1,IF('Prop Drill Pipe Inp Report'!AP1140="X",1,0)))))))))))))))))</f>
        <v>0</v>
      </c>
      <c r="J1133">
        <f>IF('Prop Drill Pipe Inp Report'!AU1140="X",1,IF('Prop Drill Pipe Inp Report'!AV1140="X",1,IF('Prop Drill Pipe Inp Report'!AW1140="X",1,IF('Prop Drill Pipe Inp Report'!AX1140="X",1,IF('Prop Drill Pipe Inp Report'!AY1140="X",1,IF('Prop Drill Pipe Inp Report'!AZ1140="X",1,IF('Prop Drill Pipe Inp Report'!BA1140="X",1,IF('Prop Drill Pipe Inp Report'!BB1140="X",1,IF('Prop Drill Pipe Inp Report'!BC1140="X",1,IF('Prop Drill Pipe Inp Report'!BD1140="X",1,IF('Prop Drill Pipe Inp Report'!BE1140="X",1,0)))))))))))</f>
        <v>0</v>
      </c>
    </row>
    <row r="1134" spans="9:10" x14ac:dyDescent="0.25">
      <c r="I1134">
        <f>IF('Prop Drill Pipe Inp Report'!Z1141="X",1,IF('Prop Drill Pipe Inp Report'!AA1141="X",1,IF('Prop Drill Pipe Inp Report'!AB1141="X",1,IF('Prop Drill Pipe Inp Report'!AC1141="X",1,IF('Prop Drill Pipe Inp Report'!AD1141="X",1,IF('Prop Drill Pipe Inp Report'!AE1141="X",1,IF('Prop Drill Pipe Inp Report'!AF1141="X",1,IF('Prop Drill Pipe Inp Report'!AG1141="X",1,IF('Prop Drill Pipe Inp Report'!AH1141="X",1,IF('Prop Drill Pipe Inp Report'!AI1141="X",1,IF('Prop Drill Pipe Inp Report'!AJ1141="X",1,IF('Prop Drill Pipe Inp Report'!AK1141="X",1,IF('Prop Drill Pipe Inp Report'!AL1141="X",1,IF('Prop Drill Pipe Inp Report'!AM1141="X",1,IF('Prop Drill Pipe Inp Report'!AN1141="X",1,IF('Prop Drill Pipe Inp Report'!AO1141="X",1,IF('Prop Drill Pipe Inp Report'!AP1141="X",1,0)))))))))))))))))</f>
        <v>0</v>
      </c>
      <c r="J1134">
        <f>IF('Prop Drill Pipe Inp Report'!AU1141="X",1,IF('Prop Drill Pipe Inp Report'!AV1141="X",1,IF('Prop Drill Pipe Inp Report'!AW1141="X",1,IF('Prop Drill Pipe Inp Report'!AX1141="X",1,IF('Prop Drill Pipe Inp Report'!AY1141="X",1,IF('Prop Drill Pipe Inp Report'!AZ1141="X",1,IF('Prop Drill Pipe Inp Report'!BA1141="X",1,IF('Prop Drill Pipe Inp Report'!BB1141="X",1,IF('Prop Drill Pipe Inp Report'!BC1141="X",1,IF('Prop Drill Pipe Inp Report'!BD1141="X",1,IF('Prop Drill Pipe Inp Report'!BE1141="X",1,0)))))))))))</f>
        <v>0</v>
      </c>
    </row>
    <row r="1135" spans="9:10" x14ac:dyDescent="0.25">
      <c r="I1135">
        <f>IF('Prop Drill Pipe Inp Report'!Z1142="X",1,IF('Prop Drill Pipe Inp Report'!AA1142="X",1,IF('Prop Drill Pipe Inp Report'!AB1142="X",1,IF('Prop Drill Pipe Inp Report'!AC1142="X",1,IF('Prop Drill Pipe Inp Report'!AD1142="X",1,IF('Prop Drill Pipe Inp Report'!AE1142="X",1,IF('Prop Drill Pipe Inp Report'!AF1142="X",1,IF('Prop Drill Pipe Inp Report'!AG1142="X",1,IF('Prop Drill Pipe Inp Report'!AH1142="X",1,IF('Prop Drill Pipe Inp Report'!AI1142="X",1,IF('Prop Drill Pipe Inp Report'!AJ1142="X",1,IF('Prop Drill Pipe Inp Report'!AK1142="X",1,IF('Prop Drill Pipe Inp Report'!AL1142="X",1,IF('Prop Drill Pipe Inp Report'!AM1142="X",1,IF('Prop Drill Pipe Inp Report'!AN1142="X",1,IF('Prop Drill Pipe Inp Report'!AO1142="X",1,IF('Prop Drill Pipe Inp Report'!AP1142="X",1,0)))))))))))))))))</f>
        <v>0</v>
      </c>
      <c r="J1135">
        <f>IF('Prop Drill Pipe Inp Report'!AU1142="X",1,IF('Prop Drill Pipe Inp Report'!AV1142="X",1,IF('Prop Drill Pipe Inp Report'!AW1142="X",1,IF('Prop Drill Pipe Inp Report'!AX1142="X",1,IF('Prop Drill Pipe Inp Report'!AY1142="X",1,IF('Prop Drill Pipe Inp Report'!AZ1142="X",1,IF('Prop Drill Pipe Inp Report'!BA1142="X",1,IF('Prop Drill Pipe Inp Report'!BB1142="X",1,IF('Prop Drill Pipe Inp Report'!BC1142="X",1,IF('Prop Drill Pipe Inp Report'!BD1142="X",1,IF('Prop Drill Pipe Inp Report'!BE1142="X",1,0)))))))))))</f>
        <v>0</v>
      </c>
    </row>
    <row r="1136" spans="9:10" x14ac:dyDescent="0.25">
      <c r="I1136">
        <f>IF('Prop Drill Pipe Inp Report'!Z1143="X",1,IF('Prop Drill Pipe Inp Report'!AA1143="X",1,IF('Prop Drill Pipe Inp Report'!AB1143="X",1,IF('Prop Drill Pipe Inp Report'!AC1143="X",1,IF('Prop Drill Pipe Inp Report'!AD1143="X",1,IF('Prop Drill Pipe Inp Report'!AE1143="X",1,IF('Prop Drill Pipe Inp Report'!AF1143="X",1,IF('Prop Drill Pipe Inp Report'!AG1143="X",1,IF('Prop Drill Pipe Inp Report'!AH1143="X",1,IF('Prop Drill Pipe Inp Report'!AI1143="X",1,IF('Prop Drill Pipe Inp Report'!AJ1143="X",1,IF('Prop Drill Pipe Inp Report'!AK1143="X",1,IF('Prop Drill Pipe Inp Report'!AL1143="X",1,IF('Prop Drill Pipe Inp Report'!AM1143="X",1,IF('Prop Drill Pipe Inp Report'!AN1143="X",1,IF('Prop Drill Pipe Inp Report'!AO1143="X",1,IF('Prop Drill Pipe Inp Report'!AP1143="X",1,0)))))))))))))))))</f>
        <v>0</v>
      </c>
      <c r="J1136">
        <f>IF('Prop Drill Pipe Inp Report'!AU1143="X",1,IF('Prop Drill Pipe Inp Report'!AV1143="X",1,IF('Prop Drill Pipe Inp Report'!AW1143="X",1,IF('Prop Drill Pipe Inp Report'!AX1143="X",1,IF('Prop Drill Pipe Inp Report'!AY1143="X",1,IF('Prop Drill Pipe Inp Report'!AZ1143="X",1,IF('Prop Drill Pipe Inp Report'!BA1143="X",1,IF('Prop Drill Pipe Inp Report'!BB1143="X",1,IF('Prop Drill Pipe Inp Report'!BC1143="X",1,IF('Prop Drill Pipe Inp Report'!BD1143="X",1,IF('Prop Drill Pipe Inp Report'!BE1143="X",1,0)))))))))))</f>
        <v>0</v>
      </c>
    </row>
    <row r="1137" spans="9:10" x14ac:dyDescent="0.25">
      <c r="I1137">
        <f>IF('Prop Drill Pipe Inp Report'!Z1144="X",1,IF('Prop Drill Pipe Inp Report'!AA1144="X",1,IF('Prop Drill Pipe Inp Report'!AB1144="X",1,IF('Prop Drill Pipe Inp Report'!AC1144="X",1,IF('Prop Drill Pipe Inp Report'!AD1144="X",1,IF('Prop Drill Pipe Inp Report'!AE1144="X",1,IF('Prop Drill Pipe Inp Report'!AF1144="X",1,IF('Prop Drill Pipe Inp Report'!AG1144="X",1,IF('Prop Drill Pipe Inp Report'!AH1144="X",1,IF('Prop Drill Pipe Inp Report'!AI1144="X",1,IF('Prop Drill Pipe Inp Report'!AJ1144="X",1,IF('Prop Drill Pipe Inp Report'!AK1144="X",1,IF('Prop Drill Pipe Inp Report'!AL1144="X",1,IF('Prop Drill Pipe Inp Report'!AM1144="X",1,IF('Prop Drill Pipe Inp Report'!AN1144="X",1,IF('Prop Drill Pipe Inp Report'!AO1144="X",1,IF('Prop Drill Pipe Inp Report'!AP1144="X",1,0)))))))))))))))))</f>
        <v>0</v>
      </c>
      <c r="J1137">
        <f>IF('Prop Drill Pipe Inp Report'!AU1144="X",1,IF('Prop Drill Pipe Inp Report'!AV1144="X",1,IF('Prop Drill Pipe Inp Report'!AW1144="X",1,IF('Prop Drill Pipe Inp Report'!AX1144="X",1,IF('Prop Drill Pipe Inp Report'!AY1144="X",1,IF('Prop Drill Pipe Inp Report'!AZ1144="X",1,IF('Prop Drill Pipe Inp Report'!BA1144="X",1,IF('Prop Drill Pipe Inp Report'!BB1144="X",1,IF('Prop Drill Pipe Inp Report'!BC1144="X",1,IF('Prop Drill Pipe Inp Report'!BD1144="X",1,IF('Prop Drill Pipe Inp Report'!BE1144="X",1,0)))))))))))</f>
        <v>0</v>
      </c>
    </row>
    <row r="1138" spans="9:10" x14ac:dyDescent="0.25">
      <c r="I1138">
        <f>IF('Prop Drill Pipe Inp Report'!Z1145="X",1,IF('Prop Drill Pipe Inp Report'!AA1145="X",1,IF('Prop Drill Pipe Inp Report'!AB1145="X",1,IF('Prop Drill Pipe Inp Report'!AC1145="X",1,IF('Prop Drill Pipe Inp Report'!AD1145="X",1,IF('Prop Drill Pipe Inp Report'!AE1145="X",1,IF('Prop Drill Pipe Inp Report'!AF1145="X",1,IF('Prop Drill Pipe Inp Report'!AG1145="X",1,IF('Prop Drill Pipe Inp Report'!AH1145="X",1,IF('Prop Drill Pipe Inp Report'!AI1145="X",1,IF('Prop Drill Pipe Inp Report'!AJ1145="X",1,IF('Prop Drill Pipe Inp Report'!AK1145="X",1,IF('Prop Drill Pipe Inp Report'!AL1145="X",1,IF('Prop Drill Pipe Inp Report'!AM1145="X",1,IF('Prop Drill Pipe Inp Report'!AN1145="X",1,IF('Prop Drill Pipe Inp Report'!AO1145="X",1,IF('Prop Drill Pipe Inp Report'!AP1145="X",1,0)))))))))))))))))</f>
        <v>0</v>
      </c>
      <c r="J1138">
        <f>IF('Prop Drill Pipe Inp Report'!AU1145="X",1,IF('Prop Drill Pipe Inp Report'!AV1145="X",1,IF('Prop Drill Pipe Inp Report'!AW1145="X",1,IF('Prop Drill Pipe Inp Report'!AX1145="X",1,IF('Prop Drill Pipe Inp Report'!AY1145="X",1,IF('Prop Drill Pipe Inp Report'!AZ1145="X",1,IF('Prop Drill Pipe Inp Report'!BA1145="X",1,IF('Prop Drill Pipe Inp Report'!BB1145="X",1,IF('Prop Drill Pipe Inp Report'!BC1145="X",1,IF('Prop Drill Pipe Inp Report'!BD1145="X",1,IF('Prop Drill Pipe Inp Report'!BE1145="X",1,0)))))))))))</f>
        <v>0</v>
      </c>
    </row>
    <row r="1139" spans="9:10" x14ac:dyDescent="0.25">
      <c r="I1139">
        <f>IF('Prop Drill Pipe Inp Report'!Z1146="X",1,IF('Prop Drill Pipe Inp Report'!AA1146="X",1,IF('Prop Drill Pipe Inp Report'!AB1146="X",1,IF('Prop Drill Pipe Inp Report'!AC1146="X",1,IF('Prop Drill Pipe Inp Report'!AD1146="X",1,IF('Prop Drill Pipe Inp Report'!AE1146="X",1,IF('Prop Drill Pipe Inp Report'!AF1146="X",1,IF('Prop Drill Pipe Inp Report'!AG1146="X",1,IF('Prop Drill Pipe Inp Report'!AH1146="X",1,IF('Prop Drill Pipe Inp Report'!AI1146="X",1,IF('Prop Drill Pipe Inp Report'!AJ1146="X",1,IF('Prop Drill Pipe Inp Report'!AK1146="X",1,IF('Prop Drill Pipe Inp Report'!AL1146="X",1,IF('Prop Drill Pipe Inp Report'!AM1146="X",1,IF('Prop Drill Pipe Inp Report'!AN1146="X",1,IF('Prop Drill Pipe Inp Report'!AO1146="X",1,IF('Prop Drill Pipe Inp Report'!AP1146="X",1,0)))))))))))))))))</f>
        <v>0</v>
      </c>
      <c r="J1139">
        <f>IF('Prop Drill Pipe Inp Report'!AU1146="X",1,IF('Prop Drill Pipe Inp Report'!AV1146="X",1,IF('Prop Drill Pipe Inp Report'!AW1146="X",1,IF('Prop Drill Pipe Inp Report'!AX1146="X",1,IF('Prop Drill Pipe Inp Report'!AY1146="X",1,IF('Prop Drill Pipe Inp Report'!AZ1146="X",1,IF('Prop Drill Pipe Inp Report'!BA1146="X",1,IF('Prop Drill Pipe Inp Report'!BB1146="X",1,IF('Prop Drill Pipe Inp Report'!BC1146="X",1,IF('Prop Drill Pipe Inp Report'!BD1146="X",1,IF('Prop Drill Pipe Inp Report'!BE1146="X",1,0)))))))))))</f>
        <v>0</v>
      </c>
    </row>
    <row r="1140" spans="9:10" x14ac:dyDescent="0.25">
      <c r="I1140">
        <f>IF('Prop Drill Pipe Inp Report'!Z1147="X",1,IF('Prop Drill Pipe Inp Report'!AA1147="X",1,IF('Prop Drill Pipe Inp Report'!AB1147="X",1,IF('Prop Drill Pipe Inp Report'!AC1147="X",1,IF('Prop Drill Pipe Inp Report'!AD1147="X",1,IF('Prop Drill Pipe Inp Report'!AE1147="X",1,IF('Prop Drill Pipe Inp Report'!AF1147="X",1,IF('Prop Drill Pipe Inp Report'!AG1147="X",1,IF('Prop Drill Pipe Inp Report'!AH1147="X",1,IF('Prop Drill Pipe Inp Report'!AI1147="X",1,IF('Prop Drill Pipe Inp Report'!AJ1147="X",1,IF('Prop Drill Pipe Inp Report'!AK1147="X",1,IF('Prop Drill Pipe Inp Report'!AL1147="X",1,IF('Prop Drill Pipe Inp Report'!AM1147="X",1,IF('Prop Drill Pipe Inp Report'!AN1147="X",1,IF('Prop Drill Pipe Inp Report'!AO1147="X",1,IF('Prop Drill Pipe Inp Report'!AP1147="X",1,0)))))))))))))))))</f>
        <v>0</v>
      </c>
      <c r="J1140">
        <f>IF('Prop Drill Pipe Inp Report'!AU1147="X",1,IF('Prop Drill Pipe Inp Report'!AV1147="X",1,IF('Prop Drill Pipe Inp Report'!AW1147="X",1,IF('Prop Drill Pipe Inp Report'!AX1147="X",1,IF('Prop Drill Pipe Inp Report'!AY1147="X",1,IF('Prop Drill Pipe Inp Report'!AZ1147="X",1,IF('Prop Drill Pipe Inp Report'!BA1147="X",1,IF('Prop Drill Pipe Inp Report'!BB1147="X",1,IF('Prop Drill Pipe Inp Report'!BC1147="X",1,IF('Prop Drill Pipe Inp Report'!BD1147="X",1,IF('Prop Drill Pipe Inp Report'!BE1147="X",1,0)))))))))))</f>
        <v>0</v>
      </c>
    </row>
    <row r="1141" spans="9:10" x14ac:dyDescent="0.25">
      <c r="I1141">
        <f>IF('Prop Drill Pipe Inp Report'!Z1148="X",1,IF('Prop Drill Pipe Inp Report'!AA1148="X",1,IF('Prop Drill Pipe Inp Report'!AB1148="X",1,IF('Prop Drill Pipe Inp Report'!AC1148="X",1,IF('Prop Drill Pipe Inp Report'!AD1148="X",1,IF('Prop Drill Pipe Inp Report'!AE1148="X",1,IF('Prop Drill Pipe Inp Report'!AF1148="X",1,IF('Prop Drill Pipe Inp Report'!AG1148="X",1,IF('Prop Drill Pipe Inp Report'!AH1148="X",1,IF('Prop Drill Pipe Inp Report'!AI1148="X",1,IF('Prop Drill Pipe Inp Report'!AJ1148="X",1,IF('Prop Drill Pipe Inp Report'!AK1148="X",1,IF('Prop Drill Pipe Inp Report'!AL1148="X",1,IF('Prop Drill Pipe Inp Report'!AM1148="X",1,IF('Prop Drill Pipe Inp Report'!AN1148="X",1,IF('Prop Drill Pipe Inp Report'!AO1148="X",1,IF('Prop Drill Pipe Inp Report'!AP1148="X",1,0)))))))))))))))))</f>
        <v>0</v>
      </c>
      <c r="J1141">
        <f>IF('Prop Drill Pipe Inp Report'!AU1148="X",1,IF('Prop Drill Pipe Inp Report'!AV1148="X",1,IF('Prop Drill Pipe Inp Report'!AW1148="X",1,IF('Prop Drill Pipe Inp Report'!AX1148="X",1,IF('Prop Drill Pipe Inp Report'!AY1148="X",1,IF('Prop Drill Pipe Inp Report'!AZ1148="X",1,IF('Prop Drill Pipe Inp Report'!BA1148="X",1,IF('Prop Drill Pipe Inp Report'!BB1148="X",1,IF('Prop Drill Pipe Inp Report'!BC1148="X",1,IF('Prop Drill Pipe Inp Report'!BD1148="X",1,IF('Prop Drill Pipe Inp Report'!BE1148="X",1,0)))))))))))</f>
        <v>0</v>
      </c>
    </row>
    <row r="1142" spans="9:10" x14ac:dyDescent="0.25">
      <c r="I1142">
        <f>IF('Prop Drill Pipe Inp Report'!Z1149="X",1,IF('Prop Drill Pipe Inp Report'!AA1149="X",1,IF('Prop Drill Pipe Inp Report'!AB1149="X",1,IF('Prop Drill Pipe Inp Report'!AC1149="X",1,IF('Prop Drill Pipe Inp Report'!AD1149="X",1,IF('Prop Drill Pipe Inp Report'!AE1149="X",1,IF('Prop Drill Pipe Inp Report'!AF1149="X",1,IF('Prop Drill Pipe Inp Report'!AG1149="X",1,IF('Prop Drill Pipe Inp Report'!AH1149="X",1,IF('Prop Drill Pipe Inp Report'!AI1149="X",1,IF('Prop Drill Pipe Inp Report'!AJ1149="X",1,IF('Prop Drill Pipe Inp Report'!AK1149="X",1,IF('Prop Drill Pipe Inp Report'!AL1149="X",1,IF('Prop Drill Pipe Inp Report'!AM1149="X",1,IF('Prop Drill Pipe Inp Report'!AN1149="X",1,IF('Prop Drill Pipe Inp Report'!AO1149="X",1,IF('Prop Drill Pipe Inp Report'!AP1149="X",1,0)))))))))))))))))</f>
        <v>0</v>
      </c>
      <c r="J1142">
        <f>IF('Prop Drill Pipe Inp Report'!AU1149="X",1,IF('Prop Drill Pipe Inp Report'!AV1149="X",1,IF('Prop Drill Pipe Inp Report'!AW1149="X",1,IF('Prop Drill Pipe Inp Report'!AX1149="X",1,IF('Prop Drill Pipe Inp Report'!AY1149="X",1,IF('Prop Drill Pipe Inp Report'!AZ1149="X",1,IF('Prop Drill Pipe Inp Report'!BA1149="X",1,IF('Prop Drill Pipe Inp Report'!BB1149="X",1,IF('Prop Drill Pipe Inp Report'!BC1149="X",1,IF('Prop Drill Pipe Inp Report'!BD1149="X",1,IF('Prop Drill Pipe Inp Report'!BE1149="X",1,0)))))))))))</f>
        <v>0</v>
      </c>
    </row>
    <row r="1143" spans="9:10" x14ac:dyDescent="0.25">
      <c r="I1143">
        <f>IF('Prop Drill Pipe Inp Report'!Z1150="X",1,IF('Prop Drill Pipe Inp Report'!AA1150="X",1,IF('Prop Drill Pipe Inp Report'!AB1150="X",1,IF('Prop Drill Pipe Inp Report'!AC1150="X",1,IF('Prop Drill Pipe Inp Report'!AD1150="X",1,IF('Prop Drill Pipe Inp Report'!AE1150="X",1,IF('Prop Drill Pipe Inp Report'!AF1150="X",1,IF('Prop Drill Pipe Inp Report'!AG1150="X",1,IF('Prop Drill Pipe Inp Report'!AH1150="X",1,IF('Prop Drill Pipe Inp Report'!AI1150="X",1,IF('Prop Drill Pipe Inp Report'!AJ1150="X",1,IF('Prop Drill Pipe Inp Report'!AK1150="X",1,IF('Prop Drill Pipe Inp Report'!AL1150="X",1,IF('Prop Drill Pipe Inp Report'!AM1150="X",1,IF('Prop Drill Pipe Inp Report'!AN1150="X",1,IF('Prop Drill Pipe Inp Report'!AO1150="X",1,IF('Prop Drill Pipe Inp Report'!AP1150="X",1,0)))))))))))))))))</f>
        <v>0</v>
      </c>
      <c r="J1143">
        <f>IF('Prop Drill Pipe Inp Report'!AU1150="X",1,IF('Prop Drill Pipe Inp Report'!AV1150="X",1,IF('Prop Drill Pipe Inp Report'!AW1150="X",1,IF('Prop Drill Pipe Inp Report'!AX1150="X",1,IF('Prop Drill Pipe Inp Report'!AY1150="X",1,IF('Prop Drill Pipe Inp Report'!AZ1150="X",1,IF('Prop Drill Pipe Inp Report'!BA1150="X",1,IF('Prop Drill Pipe Inp Report'!BB1150="X",1,IF('Prop Drill Pipe Inp Report'!BC1150="X",1,IF('Prop Drill Pipe Inp Report'!BD1150="X",1,IF('Prop Drill Pipe Inp Report'!BE1150="X",1,0)))))))))))</f>
        <v>0</v>
      </c>
    </row>
    <row r="1144" spans="9:10" x14ac:dyDescent="0.25">
      <c r="I1144">
        <f>IF('Prop Drill Pipe Inp Report'!Z1151="X",1,IF('Prop Drill Pipe Inp Report'!AA1151="X",1,IF('Prop Drill Pipe Inp Report'!AB1151="X",1,IF('Prop Drill Pipe Inp Report'!AC1151="X",1,IF('Prop Drill Pipe Inp Report'!AD1151="X",1,IF('Prop Drill Pipe Inp Report'!AE1151="X",1,IF('Prop Drill Pipe Inp Report'!AF1151="X",1,IF('Prop Drill Pipe Inp Report'!AG1151="X",1,IF('Prop Drill Pipe Inp Report'!AH1151="X",1,IF('Prop Drill Pipe Inp Report'!AI1151="X",1,IF('Prop Drill Pipe Inp Report'!AJ1151="X",1,IF('Prop Drill Pipe Inp Report'!AK1151="X",1,IF('Prop Drill Pipe Inp Report'!AL1151="X",1,IF('Prop Drill Pipe Inp Report'!AM1151="X",1,IF('Prop Drill Pipe Inp Report'!AN1151="X",1,IF('Prop Drill Pipe Inp Report'!AO1151="X",1,IF('Prop Drill Pipe Inp Report'!AP1151="X",1,0)))))))))))))))))</f>
        <v>0</v>
      </c>
      <c r="J1144">
        <f>IF('Prop Drill Pipe Inp Report'!AU1151="X",1,IF('Prop Drill Pipe Inp Report'!AV1151="X",1,IF('Prop Drill Pipe Inp Report'!AW1151="X",1,IF('Prop Drill Pipe Inp Report'!AX1151="X",1,IF('Prop Drill Pipe Inp Report'!AY1151="X",1,IF('Prop Drill Pipe Inp Report'!AZ1151="X",1,IF('Prop Drill Pipe Inp Report'!BA1151="X",1,IF('Prop Drill Pipe Inp Report'!BB1151="X",1,IF('Prop Drill Pipe Inp Report'!BC1151="X",1,IF('Prop Drill Pipe Inp Report'!BD1151="X",1,IF('Prop Drill Pipe Inp Report'!BE1151="X",1,0)))))))))))</f>
        <v>0</v>
      </c>
    </row>
    <row r="1145" spans="9:10" x14ac:dyDescent="0.25">
      <c r="I1145">
        <f>IF('Prop Drill Pipe Inp Report'!Z1152="X",1,IF('Prop Drill Pipe Inp Report'!AA1152="X",1,IF('Prop Drill Pipe Inp Report'!AB1152="X",1,IF('Prop Drill Pipe Inp Report'!AC1152="X",1,IF('Prop Drill Pipe Inp Report'!AD1152="X",1,IF('Prop Drill Pipe Inp Report'!AE1152="X",1,IF('Prop Drill Pipe Inp Report'!AF1152="X",1,IF('Prop Drill Pipe Inp Report'!AG1152="X",1,IF('Prop Drill Pipe Inp Report'!AH1152="X",1,IF('Prop Drill Pipe Inp Report'!AI1152="X",1,IF('Prop Drill Pipe Inp Report'!AJ1152="X",1,IF('Prop Drill Pipe Inp Report'!AK1152="X",1,IF('Prop Drill Pipe Inp Report'!AL1152="X",1,IF('Prop Drill Pipe Inp Report'!AM1152="X",1,IF('Prop Drill Pipe Inp Report'!AN1152="X",1,IF('Prop Drill Pipe Inp Report'!AO1152="X",1,IF('Prop Drill Pipe Inp Report'!AP1152="X",1,0)))))))))))))))))</f>
        <v>0</v>
      </c>
      <c r="J1145">
        <f>IF('Prop Drill Pipe Inp Report'!AU1152="X",1,IF('Prop Drill Pipe Inp Report'!AV1152="X",1,IF('Prop Drill Pipe Inp Report'!AW1152="X",1,IF('Prop Drill Pipe Inp Report'!AX1152="X",1,IF('Prop Drill Pipe Inp Report'!AY1152="X",1,IF('Prop Drill Pipe Inp Report'!AZ1152="X",1,IF('Prop Drill Pipe Inp Report'!BA1152="X",1,IF('Prop Drill Pipe Inp Report'!BB1152="X",1,IF('Prop Drill Pipe Inp Report'!BC1152="X",1,IF('Prop Drill Pipe Inp Report'!BD1152="X",1,IF('Prop Drill Pipe Inp Report'!BE1152="X",1,0)))))))))))</f>
        <v>0</v>
      </c>
    </row>
    <row r="1146" spans="9:10" x14ac:dyDescent="0.25">
      <c r="I1146">
        <f>IF('Prop Drill Pipe Inp Report'!Z1153="X",1,IF('Prop Drill Pipe Inp Report'!AA1153="X",1,IF('Prop Drill Pipe Inp Report'!AB1153="X",1,IF('Prop Drill Pipe Inp Report'!AC1153="X",1,IF('Prop Drill Pipe Inp Report'!AD1153="X",1,IF('Prop Drill Pipe Inp Report'!AE1153="X",1,IF('Prop Drill Pipe Inp Report'!AF1153="X",1,IF('Prop Drill Pipe Inp Report'!AG1153="X",1,IF('Prop Drill Pipe Inp Report'!AH1153="X",1,IF('Prop Drill Pipe Inp Report'!AI1153="X",1,IF('Prop Drill Pipe Inp Report'!AJ1153="X",1,IF('Prop Drill Pipe Inp Report'!AK1153="X",1,IF('Prop Drill Pipe Inp Report'!AL1153="X",1,IF('Prop Drill Pipe Inp Report'!AM1153="X",1,IF('Prop Drill Pipe Inp Report'!AN1153="X",1,IF('Prop Drill Pipe Inp Report'!AO1153="X",1,IF('Prop Drill Pipe Inp Report'!AP1153="X",1,0)))))))))))))))))</f>
        <v>0</v>
      </c>
      <c r="J1146">
        <f>IF('Prop Drill Pipe Inp Report'!AU1153="X",1,IF('Prop Drill Pipe Inp Report'!AV1153="X",1,IF('Prop Drill Pipe Inp Report'!AW1153="X",1,IF('Prop Drill Pipe Inp Report'!AX1153="X",1,IF('Prop Drill Pipe Inp Report'!AY1153="X",1,IF('Prop Drill Pipe Inp Report'!AZ1153="X",1,IF('Prop Drill Pipe Inp Report'!BA1153="X",1,IF('Prop Drill Pipe Inp Report'!BB1153="X",1,IF('Prop Drill Pipe Inp Report'!BC1153="X",1,IF('Prop Drill Pipe Inp Report'!BD1153="X",1,IF('Prop Drill Pipe Inp Report'!BE1153="X",1,0)))))))))))</f>
        <v>0</v>
      </c>
    </row>
    <row r="1147" spans="9:10" x14ac:dyDescent="0.25">
      <c r="I1147">
        <f>IF('Prop Drill Pipe Inp Report'!Z1154="X",1,IF('Prop Drill Pipe Inp Report'!AA1154="X",1,IF('Prop Drill Pipe Inp Report'!AB1154="X",1,IF('Prop Drill Pipe Inp Report'!AC1154="X",1,IF('Prop Drill Pipe Inp Report'!AD1154="X",1,IF('Prop Drill Pipe Inp Report'!AE1154="X",1,IF('Prop Drill Pipe Inp Report'!AF1154="X",1,IF('Prop Drill Pipe Inp Report'!AG1154="X",1,IF('Prop Drill Pipe Inp Report'!AH1154="X",1,IF('Prop Drill Pipe Inp Report'!AI1154="X",1,IF('Prop Drill Pipe Inp Report'!AJ1154="X",1,IF('Prop Drill Pipe Inp Report'!AK1154="X",1,IF('Prop Drill Pipe Inp Report'!AL1154="X",1,IF('Prop Drill Pipe Inp Report'!AM1154="X",1,IF('Prop Drill Pipe Inp Report'!AN1154="X",1,IF('Prop Drill Pipe Inp Report'!AO1154="X",1,IF('Prop Drill Pipe Inp Report'!AP1154="X",1,0)))))))))))))))))</f>
        <v>0</v>
      </c>
      <c r="J1147">
        <f>IF('Prop Drill Pipe Inp Report'!AU1154="X",1,IF('Prop Drill Pipe Inp Report'!AV1154="X",1,IF('Prop Drill Pipe Inp Report'!AW1154="X",1,IF('Prop Drill Pipe Inp Report'!AX1154="X",1,IF('Prop Drill Pipe Inp Report'!AY1154="X",1,IF('Prop Drill Pipe Inp Report'!AZ1154="X",1,IF('Prop Drill Pipe Inp Report'!BA1154="X",1,IF('Prop Drill Pipe Inp Report'!BB1154="X",1,IF('Prop Drill Pipe Inp Report'!BC1154="X",1,IF('Prop Drill Pipe Inp Report'!BD1154="X",1,IF('Prop Drill Pipe Inp Report'!BE1154="X",1,0)))))))))))</f>
        <v>0</v>
      </c>
    </row>
    <row r="1148" spans="9:10" x14ac:dyDescent="0.25">
      <c r="I1148">
        <f>IF('Prop Drill Pipe Inp Report'!Z1155="X",1,IF('Prop Drill Pipe Inp Report'!AA1155="X",1,IF('Prop Drill Pipe Inp Report'!AB1155="X",1,IF('Prop Drill Pipe Inp Report'!AC1155="X",1,IF('Prop Drill Pipe Inp Report'!AD1155="X",1,IF('Prop Drill Pipe Inp Report'!AE1155="X",1,IF('Prop Drill Pipe Inp Report'!AF1155="X",1,IF('Prop Drill Pipe Inp Report'!AG1155="X",1,IF('Prop Drill Pipe Inp Report'!AH1155="X",1,IF('Prop Drill Pipe Inp Report'!AI1155="X",1,IF('Prop Drill Pipe Inp Report'!AJ1155="X",1,IF('Prop Drill Pipe Inp Report'!AK1155="X",1,IF('Prop Drill Pipe Inp Report'!AL1155="X",1,IF('Prop Drill Pipe Inp Report'!AM1155="X",1,IF('Prop Drill Pipe Inp Report'!AN1155="X",1,IF('Prop Drill Pipe Inp Report'!AO1155="X",1,IF('Prop Drill Pipe Inp Report'!AP1155="X",1,0)))))))))))))))))</f>
        <v>0</v>
      </c>
      <c r="J1148">
        <f>IF('Prop Drill Pipe Inp Report'!AU1155="X",1,IF('Prop Drill Pipe Inp Report'!AV1155="X",1,IF('Prop Drill Pipe Inp Report'!AW1155="X",1,IF('Prop Drill Pipe Inp Report'!AX1155="X",1,IF('Prop Drill Pipe Inp Report'!AY1155="X",1,IF('Prop Drill Pipe Inp Report'!AZ1155="X",1,IF('Prop Drill Pipe Inp Report'!BA1155="X",1,IF('Prop Drill Pipe Inp Report'!BB1155="X",1,IF('Prop Drill Pipe Inp Report'!BC1155="X",1,IF('Prop Drill Pipe Inp Report'!BD1155="X",1,IF('Prop Drill Pipe Inp Report'!BE1155="X",1,0)))))))))))</f>
        <v>0</v>
      </c>
    </row>
    <row r="1149" spans="9:10" x14ac:dyDescent="0.25">
      <c r="I1149">
        <f>IF('Prop Drill Pipe Inp Report'!Z1156="X",1,IF('Prop Drill Pipe Inp Report'!AA1156="X",1,IF('Prop Drill Pipe Inp Report'!AB1156="X",1,IF('Prop Drill Pipe Inp Report'!AC1156="X",1,IF('Prop Drill Pipe Inp Report'!AD1156="X",1,IF('Prop Drill Pipe Inp Report'!AE1156="X",1,IF('Prop Drill Pipe Inp Report'!AF1156="X",1,IF('Prop Drill Pipe Inp Report'!AG1156="X",1,IF('Prop Drill Pipe Inp Report'!AH1156="X",1,IF('Prop Drill Pipe Inp Report'!AI1156="X",1,IF('Prop Drill Pipe Inp Report'!AJ1156="X",1,IF('Prop Drill Pipe Inp Report'!AK1156="X",1,IF('Prop Drill Pipe Inp Report'!AL1156="X",1,IF('Prop Drill Pipe Inp Report'!AM1156="X",1,IF('Prop Drill Pipe Inp Report'!AN1156="X",1,IF('Prop Drill Pipe Inp Report'!AO1156="X",1,IF('Prop Drill Pipe Inp Report'!AP1156="X",1,0)))))))))))))))))</f>
        <v>0</v>
      </c>
      <c r="J1149">
        <f>IF('Prop Drill Pipe Inp Report'!AU1156="X",1,IF('Prop Drill Pipe Inp Report'!AV1156="X",1,IF('Prop Drill Pipe Inp Report'!AW1156="X",1,IF('Prop Drill Pipe Inp Report'!AX1156="X",1,IF('Prop Drill Pipe Inp Report'!AY1156="X",1,IF('Prop Drill Pipe Inp Report'!AZ1156="X",1,IF('Prop Drill Pipe Inp Report'!BA1156="X",1,IF('Prop Drill Pipe Inp Report'!BB1156="X",1,IF('Prop Drill Pipe Inp Report'!BC1156="X",1,IF('Prop Drill Pipe Inp Report'!BD1156="X",1,IF('Prop Drill Pipe Inp Report'!BE1156="X",1,0)))))))))))</f>
        <v>0</v>
      </c>
    </row>
    <row r="1150" spans="9:10" x14ac:dyDescent="0.25">
      <c r="I1150">
        <f>IF('Prop Drill Pipe Inp Report'!Z1157="X",1,IF('Prop Drill Pipe Inp Report'!AA1157="X",1,IF('Prop Drill Pipe Inp Report'!AB1157="X",1,IF('Prop Drill Pipe Inp Report'!AC1157="X",1,IF('Prop Drill Pipe Inp Report'!AD1157="X",1,IF('Prop Drill Pipe Inp Report'!AE1157="X",1,IF('Prop Drill Pipe Inp Report'!AF1157="X",1,IF('Prop Drill Pipe Inp Report'!AG1157="X",1,IF('Prop Drill Pipe Inp Report'!AH1157="X",1,IF('Prop Drill Pipe Inp Report'!AI1157="X",1,IF('Prop Drill Pipe Inp Report'!AJ1157="X",1,IF('Prop Drill Pipe Inp Report'!AK1157="X",1,IF('Prop Drill Pipe Inp Report'!AL1157="X",1,IF('Prop Drill Pipe Inp Report'!AM1157="X",1,IF('Prop Drill Pipe Inp Report'!AN1157="X",1,IF('Prop Drill Pipe Inp Report'!AO1157="X",1,IF('Prop Drill Pipe Inp Report'!AP1157="X",1,0)))))))))))))))))</f>
        <v>0</v>
      </c>
      <c r="J1150">
        <f>IF('Prop Drill Pipe Inp Report'!AU1157="X",1,IF('Prop Drill Pipe Inp Report'!AV1157="X",1,IF('Prop Drill Pipe Inp Report'!AW1157="X",1,IF('Prop Drill Pipe Inp Report'!AX1157="X",1,IF('Prop Drill Pipe Inp Report'!AY1157="X",1,IF('Prop Drill Pipe Inp Report'!AZ1157="X",1,IF('Prop Drill Pipe Inp Report'!BA1157="X",1,IF('Prop Drill Pipe Inp Report'!BB1157="X",1,IF('Prop Drill Pipe Inp Report'!BC1157="X",1,IF('Prop Drill Pipe Inp Report'!BD1157="X",1,IF('Prop Drill Pipe Inp Report'!BE1157="X",1,0)))))))))))</f>
        <v>0</v>
      </c>
    </row>
    <row r="1151" spans="9:10" x14ac:dyDescent="0.25">
      <c r="I1151">
        <f>IF('Prop Drill Pipe Inp Report'!Z1158="X",1,IF('Prop Drill Pipe Inp Report'!AA1158="X",1,IF('Prop Drill Pipe Inp Report'!AB1158="X",1,IF('Prop Drill Pipe Inp Report'!AC1158="X",1,IF('Prop Drill Pipe Inp Report'!AD1158="X",1,IF('Prop Drill Pipe Inp Report'!AE1158="X",1,IF('Prop Drill Pipe Inp Report'!AF1158="X",1,IF('Prop Drill Pipe Inp Report'!AG1158="X",1,IF('Prop Drill Pipe Inp Report'!AH1158="X",1,IF('Prop Drill Pipe Inp Report'!AI1158="X",1,IF('Prop Drill Pipe Inp Report'!AJ1158="X",1,IF('Prop Drill Pipe Inp Report'!AK1158="X",1,IF('Prop Drill Pipe Inp Report'!AL1158="X",1,IF('Prop Drill Pipe Inp Report'!AM1158="X",1,IF('Prop Drill Pipe Inp Report'!AN1158="X",1,IF('Prop Drill Pipe Inp Report'!AO1158="X",1,IF('Prop Drill Pipe Inp Report'!AP1158="X",1,0)))))))))))))))))</f>
        <v>0</v>
      </c>
      <c r="J1151">
        <f>IF('Prop Drill Pipe Inp Report'!AU1158="X",1,IF('Prop Drill Pipe Inp Report'!AV1158="X",1,IF('Prop Drill Pipe Inp Report'!AW1158="X",1,IF('Prop Drill Pipe Inp Report'!AX1158="X",1,IF('Prop Drill Pipe Inp Report'!AY1158="X",1,IF('Prop Drill Pipe Inp Report'!AZ1158="X",1,IF('Prop Drill Pipe Inp Report'!BA1158="X",1,IF('Prop Drill Pipe Inp Report'!BB1158="X",1,IF('Prop Drill Pipe Inp Report'!BC1158="X",1,IF('Prop Drill Pipe Inp Report'!BD1158="X",1,IF('Prop Drill Pipe Inp Report'!BE1158="X",1,0)))))))))))</f>
        <v>0</v>
      </c>
    </row>
    <row r="1152" spans="9:10" x14ac:dyDescent="0.25">
      <c r="I1152">
        <f>IF('Prop Drill Pipe Inp Report'!Z1159="X",1,IF('Prop Drill Pipe Inp Report'!AA1159="X",1,IF('Prop Drill Pipe Inp Report'!AB1159="X",1,IF('Prop Drill Pipe Inp Report'!AC1159="X",1,IF('Prop Drill Pipe Inp Report'!AD1159="X",1,IF('Prop Drill Pipe Inp Report'!AE1159="X",1,IF('Prop Drill Pipe Inp Report'!AF1159="X",1,IF('Prop Drill Pipe Inp Report'!AG1159="X",1,IF('Prop Drill Pipe Inp Report'!AH1159="X",1,IF('Prop Drill Pipe Inp Report'!AI1159="X",1,IF('Prop Drill Pipe Inp Report'!AJ1159="X",1,IF('Prop Drill Pipe Inp Report'!AK1159="X",1,IF('Prop Drill Pipe Inp Report'!AL1159="X",1,IF('Prop Drill Pipe Inp Report'!AM1159="X",1,IF('Prop Drill Pipe Inp Report'!AN1159="X",1,IF('Prop Drill Pipe Inp Report'!AO1159="X",1,IF('Prop Drill Pipe Inp Report'!AP1159="X",1,0)))))))))))))))))</f>
        <v>0</v>
      </c>
      <c r="J1152">
        <f>IF('Prop Drill Pipe Inp Report'!AU1159="X",1,IF('Prop Drill Pipe Inp Report'!AV1159="X",1,IF('Prop Drill Pipe Inp Report'!AW1159="X",1,IF('Prop Drill Pipe Inp Report'!AX1159="X",1,IF('Prop Drill Pipe Inp Report'!AY1159="X",1,IF('Prop Drill Pipe Inp Report'!AZ1159="X",1,IF('Prop Drill Pipe Inp Report'!BA1159="X",1,IF('Prop Drill Pipe Inp Report'!BB1159="X",1,IF('Prop Drill Pipe Inp Report'!BC1159="X",1,IF('Prop Drill Pipe Inp Report'!BD1159="X",1,IF('Prop Drill Pipe Inp Report'!BE1159="X",1,0)))))))))))</f>
        <v>0</v>
      </c>
    </row>
    <row r="1153" spans="9:10" x14ac:dyDescent="0.25">
      <c r="I1153">
        <f>IF('Prop Drill Pipe Inp Report'!Z1160="X",1,IF('Prop Drill Pipe Inp Report'!AA1160="X",1,IF('Prop Drill Pipe Inp Report'!AB1160="X",1,IF('Prop Drill Pipe Inp Report'!AC1160="X",1,IF('Prop Drill Pipe Inp Report'!AD1160="X",1,IF('Prop Drill Pipe Inp Report'!AE1160="X",1,IF('Prop Drill Pipe Inp Report'!AF1160="X",1,IF('Prop Drill Pipe Inp Report'!AG1160="X",1,IF('Prop Drill Pipe Inp Report'!AH1160="X",1,IF('Prop Drill Pipe Inp Report'!AI1160="X",1,IF('Prop Drill Pipe Inp Report'!AJ1160="X",1,IF('Prop Drill Pipe Inp Report'!AK1160="X",1,IF('Prop Drill Pipe Inp Report'!AL1160="X",1,IF('Prop Drill Pipe Inp Report'!AM1160="X",1,IF('Prop Drill Pipe Inp Report'!AN1160="X",1,IF('Prop Drill Pipe Inp Report'!AO1160="X",1,IF('Prop Drill Pipe Inp Report'!AP1160="X",1,0)))))))))))))))))</f>
        <v>0</v>
      </c>
      <c r="J1153">
        <f>IF('Prop Drill Pipe Inp Report'!AU1160="X",1,IF('Prop Drill Pipe Inp Report'!AV1160="X",1,IF('Prop Drill Pipe Inp Report'!AW1160="X",1,IF('Prop Drill Pipe Inp Report'!AX1160="X",1,IF('Prop Drill Pipe Inp Report'!AY1160="X",1,IF('Prop Drill Pipe Inp Report'!AZ1160="X",1,IF('Prop Drill Pipe Inp Report'!BA1160="X",1,IF('Prop Drill Pipe Inp Report'!BB1160="X",1,IF('Prop Drill Pipe Inp Report'!BC1160="X",1,IF('Prop Drill Pipe Inp Report'!BD1160="X",1,IF('Prop Drill Pipe Inp Report'!BE1160="X",1,0)))))))))))</f>
        <v>0</v>
      </c>
    </row>
    <row r="1154" spans="9:10" x14ac:dyDescent="0.25">
      <c r="I1154">
        <f>IF('Prop Drill Pipe Inp Report'!Z1161="X",1,IF('Prop Drill Pipe Inp Report'!AA1161="X",1,IF('Prop Drill Pipe Inp Report'!AB1161="X",1,IF('Prop Drill Pipe Inp Report'!AC1161="X",1,IF('Prop Drill Pipe Inp Report'!AD1161="X",1,IF('Prop Drill Pipe Inp Report'!AE1161="X",1,IF('Prop Drill Pipe Inp Report'!AF1161="X",1,IF('Prop Drill Pipe Inp Report'!AG1161="X",1,IF('Prop Drill Pipe Inp Report'!AH1161="X",1,IF('Prop Drill Pipe Inp Report'!AI1161="X",1,IF('Prop Drill Pipe Inp Report'!AJ1161="X",1,IF('Prop Drill Pipe Inp Report'!AK1161="X",1,IF('Prop Drill Pipe Inp Report'!AL1161="X",1,IF('Prop Drill Pipe Inp Report'!AM1161="X",1,IF('Prop Drill Pipe Inp Report'!AN1161="X",1,IF('Prop Drill Pipe Inp Report'!AO1161="X",1,IF('Prop Drill Pipe Inp Report'!AP1161="X",1,0)))))))))))))))))</f>
        <v>0</v>
      </c>
      <c r="J1154">
        <f>IF('Prop Drill Pipe Inp Report'!AU1161="X",1,IF('Prop Drill Pipe Inp Report'!AV1161="X",1,IF('Prop Drill Pipe Inp Report'!AW1161="X",1,IF('Prop Drill Pipe Inp Report'!AX1161="X",1,IF('Prop Drill Pipe Inp Report'!AY1161="X",1,IF('Prop Drill Pipe Inp Report'!AZ1161="X",1,IF('Prop Drill Pipe Inp Report'!BA1161="X",1,IF('Prop Drill Pipe Inp Report'!BB1161="X",1,IF('Prop Drill Pipe Inp Report'!BC1161="X",1,IF('Prop Drill Pipe Inp Report'!BD1161="X",1,IF('Prop Drill Pipe Inp Report'!BE1161="X",1,0)))))))))))</f>
        <v>0</v>
      </c>
    </row>
    <row r="1155" spans="9:10" x14ac:dyDescent="0.25">
      <c r="I1155">
        <f>IF('Prop Drill Pipe Inp Report'!Z1162="X",1,IF('Prop Drill Pipe Inp Report'!AA1162="X",1,IF('Prop Drill Pipe Inp Report'!AB1162="X",1,IF('Prop Drill Pipe Inp Report'!AC1162="X",1,IF('Prop Drill Pipe Inp Report'!AD1162="X",1,IF('Prop Drill Pipe Inp Report'!AE1162="X",1,IF('Prop Drill Pipe Inp Report'!AF1162="X",1,IF('Prop Drill Pipe Inp Report'!AG1162="X",1,IF('Prop Drill Pipe Inp Report'!AH1162="X",1,IF('Prop Drill Pipe Inp Report'!AI1162="X",1,IF('Prop Drill Pipe Inp Report'!AJ1162="X",1,IF('Prop Drill Pipe Inp Report'!AK1162="X",1,IF('Prop Drill Pipe Inp Report'!AL1162="X",1,IF('Prop Drill Pipe Inp Report'!AM1162="X",1,IF('Prop Drill Pipe Inp Report'!AN1162="X",1,IF('Prop Drill Pipe Inp Report'!AO1162="X",1,IF('Prop Drill Pipe Inp Report'!AP1162="X",1,0)))))))))))))))))</f>
        <v>0</v>
      </c>
      <c r="J1155">
        <f>IF('Prop Drill Pipe Inp Report'!AU1162="X",1,IF('Prop Drill Pipe Inp Report'!AV1162="X",1,IF('Prop Drill Pipe Inp Report'!AW1162="X",1,IF('Prop Drill Pipe Inp Report'!AX1162="X",1,IF('Prop Drill Pipe Inp Report'!AY1162="X",1,IF('Prop Drill Pipe Inp Report'!AZ1162="X",1,IF('Prop Drill Pipe Inp Report'!BA1162="X",1,IF('Prop Drill Pipe Inp Report'!BB1162="X",1,IF('Prop Drill Pipe Inp Report'!BC1162="X",1,IF('Prop Drill Pipe Inp Report'!BD1162="X",1,IF('Prop Drill Pipe Inp Report'!BE1162="X",1,0)))))))))))</f>
        <v>0</v>
      </c>
    </row>
    <row r="1156" spans="9:10" x14ac:dyDescent="0.25">
      <c r="I1156">
        <f>IF('Prop Drill Pipe Inp Report'!Z1163="X",1,IF('Prop Drill Pipe Inp Report'!AA1163="X",1,IF('Prop Drill Pipe Inp Report'!AB1163="X",1,IF('Prop Drill Pipe Inp Report'!AC1163="X",1,IF('Prop Drill Pipe Inp Report'!AD1163="X",1,IF('Prop Drill Pipe Inp Report'!AE1163="X",1,IF('Prop Drill Pipe Inp Report'!AF1163="X",1,IF('Prop Drill Pipe Inp Report'!AG1163="X",1,IF('Prop Drill Pipe Inp Report'!AH1163="X",1,IF('Prop Drill Pipe Inp Report'!AI1163="X",1,IF('Prop Drill Pipe Inp Report'!AJ1163="X",1,IF('Prop Drill Pipe Inp Report'!AK1163="X",1,IF('Prop Drill Pipe Inp Report'!AL1163="X",1,IF('Prop Drill Pipe Inp Report'!AM1163="X",1,IF('Prop Drill Pipe Inp Report'!AN1163="X",1,IF('Prop Drill Pipe Inp Report'!AO1163="X",1,IF('Prop Drill Pipe Inp Report'!AP1163="X",1,0)))))))))))))))))</f>
        <v>0</v>
      </c>
      <c r="J1156">
        <f>IF('Prop Drill Pipe Inp Report'!AU1163="X",1,IF('Prop Drill Pipe Inp Report'!AV1163="X",1,IF('Prop Drill Pipe Inp Report'!AW1163="X",1,IF('Prop Drill Pipe Inp Report'!AX1163="X",1,IF('Prop Drill Pipe Inp Report'!AY1163="X",1,IF('Prop Drill Pipe Inp Report'!AZ1163="X",1,IF('Prop Drill Pipe Inp Report'!BA1163="X",1,IF('Prop Drill Pipe Inp Report'!BB1163="X",1,IF('Prop Drill Pipe Inp Report'!BC1163="X",1,IF('Prop Drill Pipe Inp Report'!BD1163="X",1,IF('Prop Drill Pipe Inp Report'!BE1163="X",1,0)))))))))))</f>
        <v>0</v>
      </c>
    </row>
    <row r="1157" spans="9:10" x14ac:dyDescent="0.25">
      <c r="I1157">
        <f>IF('Prop Drill Pipe Inp Report'!Z1164="X",1,IF('Prop Drill Pipe Inp Report'!AA1164="X",1,IF('Prop Drill Pipe Inp Report'!AB1164="X",1,IF('Prop Drill Pipe Inp Report'!AC1164="X",1,IF('Prop Drill Pipe Inp Report'!AD1164="X",1,IF('Prop Drill Pipe Inp Report'!AE1164="X",1,IF('Prop Drill Pipe Inp Report'!AF1164="X",1,IF('Prop Drill Pipe Inp Report'!AG1164="X",1,IF('Prop Drill Pipe Inp Report'!AH1164="X",1,IF('Prop Drill Pipe Inp Report'!AI1164="X",1,IF('Prop Drill Pipe Inp Report'!AJ1164="X",1,IF('Prop Drill Pipe Inp Report'!AK1164="X",1,IF('Prop Drill Pipe Inp Report'!AL1164="X",1,IF('Prop Drill Pipe Inp Report'!AM1164="X",1,IF('Prop Drill Pipe Inp Report'!AN1164="X",1,IF('Prop Drill Pipe Inp Report'!AO1164="X",1,IF('Prop Drill Pipe Inp Report'!AP1164="X",1,0)))))))))))))))))</f>
        <v>0</v>
      </c>
      <c r="J1157">
        <f>IF('Prop Drill Pipe Inp Report'!AU1164="X",1,IF('Prop Drill Pipe Inp Report'!AV1164="X",1,IF('Prop Drill Pipe Inp Report'!AW1164="X",1,IF('Prop Drill Pipe Inp Report'!AX1164="X",1,IF('Prop Drill Pipe Inp Report'!AY1164="X",1,IF('Prop Drill Pipe Inp Report'!AZ1164="X",1,IF('Prop Drill Pipe Inp Report'!BA1164="X",1,IF('Prop Drill Pipe Inp Report'!BB1164="X",1,IF('Prop Drill Pipe Inp Report'!BC1164="X",1,IF('Prop Drill Pipe Inp Report'!BD1164="X",1,IF('Prop Drill Pipe Inp Report'!BE1164="X",1,0)))))))))))</f>
        <v>0</v>
      </c>
    </row>
    <row r="1158" spans="9:10" x14ac:dyDescent="0.25">
      <c r="I1158">
        <f>IF('Prop Drill Pipe Inp Report'!Z1165="X",1,IF('Prop Drill Pipe Inp Report'!AA1165="X",1,IF('Prop Drill Pipe Inp Report'!AB1165="X",1,IF('Prop Drill Pipe Inp Report'!AC1165="X",1,IF('Prop Drill Pipe Inp Report'!AD1165="X",1,IF('Prop Drill Pipe Inp Report'!AE1165="X",1,IF('Prop Drill Pipe Inp Report'!AF1165="X",1,IF('Prop Drill Pipe Inp Report'!AG1165="X",1,IF('Prop Drill Pipe Inp Report'!AH1165="X",1,IF('Prop Drill Pipe Inp Report'!AI1165="X",1,IF('Prop Drill Pipe Inp Report'!AJ1165="X",1,IF('Prop Drill Pipe Inp Report'!AK1165="X",1,IF('Prop Drill Pipe Inp Report'!AL1165="X",1,IF('Prop Drill Pipe Inp Report'!AM1165="X",1,IF('Prop Drill Pipe Inp Report'!AN1165="X",1,IF('Prop Drill Pipe Inp Report'!AO1165="X",1,IF('Prop Drill Pipe Inp Report'!AP1165="X",1,0)))))))))))))))))</f>
        <v>0</v>
      </c>
      <c r="J1158">
        <f>IF('Prop Drill Pipe Inp Report'!AU1165="X",1,IF('Prop Drill Pipe Inp Report'!AV1165="X",1,IF('Prop Drill Pipe Inp Report'!AW1165="X",1,IF('Prop Drill Pipe Inp Report'!AX1165="X",1,IF('Prop Drill Pipe Inp Report'!AY1165="X",1,IF('Prop Drill Pipe Inp Report'!AZ1165="X",1,IF('Prop Drill Pipe Inp Report'!BA1165="X",1,IF('Prop Drill Pipe Inp Report'!BB1165="X",1,IF('Prop Drill Pipe Inp Report'!BC1165="X",1,IF('Prop Drill Pipe Inp Report'!BD1165="X",1,IF('Prop Drill Pipe Inp Report'!BE1165="X",1,0)))))))))))</f>
        <v>0</v>
      </c>
    </row>
    <row r="1159" spans="9:10" x14ac:dyDescent="0.25">
      <c r="I1159">
        <f>IF('Prop Drill Pipe Inp Report'!Z1166="X",1,IF('Prop Drill Pipe Inp Report'!AA1166="X",1,IF('Prop Drill Pipe Inp Report'!AB1166="X",1,IF('Prop Drill Pipe Inp Report'!AC1166="X",1,IF('Prop Drill Pipe Inp Report'!AD1166="X",1,IF('Prop Drill Pipe Inp Report'!AE1166="X",1,IF('Prop Drill Pipe Inp Report'!AF1166="X",1,IF('Prop Drill Pipe Inp Report'!AG1166="X",1,IF('Prop Drill Pipe Inp Report'!AH1166="X",1,IF('Prop Drill Pipe Inp Report'!AI1166="X",1,IF('Prop Drill Pipe Inp Report'!AJ1166="X",1,IF('Prop Drill Pipe Inp Report'!AK1166="X",1,IF('Prop Drill Pipe Inp Report'!AL1166="X",1,IF('Prop Drill Pipe Inp Report'!AM1166="X",1,IF('Prop Drill Pipe Inp Report'!AN1166="X",1,IF('Prop Drill Pipe Inp Report'!AO1166="X",1,IF('Prop Drill Pipe Inp Report'!AP1166="X",1,0)))))))))))))))))</f>
        <v>0</v>
      </c>
      <c r="J1159">
        <f>IF('Prop Drill Pipe Inp Report'!AU1166="X",1,IF('Prop Drill Pipe Inp Report'!AV1166="X",1,IF('Prop Drill Pipe Inp Report'!AW1166="X",1,IF('Prop Drill Pipe Inp Report'!AX1166="X",1,IF('Prop Drill Pipe Inp Report'!AY1166="X",1,IF('Prop Drill Pipe Inp Report'!AZ1166="X",1,IF('Prop Drill Pipe Inp Report'!BA1166="X",1,IF('Prop Drill Pipe Inp Report'!BB1166="X",1,IF('Prop Drill Pipe Inp Report'!BC1166="X",1,IF('Prop Drill Pipe Inp Report'!BD1166="X",1,IF('Prop Drill Pipe Inp Report'!BE1166="X",1,0)))))))))))</f>
        <v>0</v>
      </c>
    </row>
    <row r="1160" spans="9:10" x14ac:dyDescent="0.25">
      <c r="I1160">
        <f>IF('Prop Drill Pipe Inp Report'!Z1167="X",1,IF('Prop Drill Pipe Inp Report'!AA1167="X",1,IF('Prop Drill Pipe Inp Report'!AB1167="X",1,IF('Prop Drill Pipe Inp Report'!AC1167="X",1,IF('Prop Drill Pipe Inp Report'!AD1167="X",1,IF('Prop Drill Pipe Inp Report'!AE1167="X",1,IF('Prop Drill Pipe Inp Report'!AF1167="X",1,IF('Prop Drill Pipe Inp Report'!AG1167="X",1,IF('Prop Drill Pipe Inp Report'!AH1167="X",1,IF('Prop Drill Pipe Inp Report'!AI1167="X",1,IF('Prop Drill Pipe Inp Report'!AJ1167="X",1,IF('Prop Drill Pipe Inp Report'!AK1167="X",1,IF('Prop Drill Pipe Inp Report'!AL1167="X",1,IF('Prop Drill Pipe Inp Report'!AM1167="X",1,IF('Prop Drill Pipe Inp Report'!AN1167="X",1,IF('Prop Drill Pipe Inp Report'!AO1167="X",1,IF('Prop Drill Pipe Inp Report'!AP1167="X",1,0)))))))))))))))))</f>
        <v>0</v>
      </c>
      <c r="J1160">
        <f>IF('Prop Drill Pipe Inp Report'!AU1167="X",1,IF('Prop Drill Pipe Inp Report'!AV1167="X",1,IF('Prop Drill Pipe Inp Report'!AW1167="X",1,IF('Prop Drill Pipe Inp Report'!AX1167="X",1,IF('Prop Drill Pipe Inp Report'!AY1167="X",1,IF('Prop Drill Pipe Inp Report'!AZ1167="X",1,IF('Prop Drill Pipe Inp Report'!BA1167="X",1,IF('Prop Drill Pipe Inp Report'!BB1167="X",1,IF('Prop Drill Pipe Inp Report'!BC1167="X",1,IF('Prop Drill Pipe Inp Report'!BD1167="X",1,IF('Prop Drill Pipe Inp Report'!BE1167="X",1,0)))))))))))</f>
        <v>0</v>
      </c>
    </row>
    <row r="1161" spans="9:10" x14ac:dyDescent="0.25">
      <c r="I1161">
        <f>IF('Prop Drill Pipe Inp Report'!Z1168="X",1,IF('Prop Drill Pipe Inp Report'!AA1168="X",1,IF('Prop Drill Pipe Inp Report'!AB1168="X",1,IF('Prop Drill Pipe Inp Report'!AC1168="X",1,IF('Prop Drill Pipe Inp Report'!AD1168="X",1,IF('Prop Drill Pipe Inp Report'!AE1168="X",1,IF('Prop Drill Pipe Inp Report'!AF1168="X",1,IF('Prop Drill Pipe Inp Report'!AG1168="X",1,IF('Prop Drill Pipe Inp Report'!AH1168="X",1,IF('Prop Drill Pipe Inp Report'!AI1168="X",1,IF('Prop Drill Pipe Inp Report'!AJ1168="X",1,IF('Prop Drill Pipe Inp Report'!AK1168="X",1,IF('Prop Drill Pipe Inp Report'!AL1168="X",1,IF('Prop Drill Pipe Inp Report'!AM1168="X",1,IF('Prop Drill Pipe Inp Report'!AN1168="X",1,IF('Prop Drill Pipe Inp Report'!AO1168="X",1,IF('Prop Drill Pipe Inp Report'!AP1168="X",1,0)))))))))))))))))</f>
        <v>0</v>
      </c>
      <c r="J1161">
        <f>IF('Prop Drill Pipe Inp Report'!AU1168="X",1,IF('Prop Drill Pipe Inp Report'!AV1168="X",1,IF('Prop Drill Pipe Inp Report'!AW1168="X",1,IF('Prop Drill Pipe Inp Report'!AX1168="X",1,IF('Prop Drill Pipe Inp Report'!AY1168="X",1,IF('Prop Drill Pipe Inp Report'!AZ1168="X",1,IF('Prop Drill Pipe Inp Report'!BA1168="X",1,IF('Prop Drill Pipe Inp Report'!BB1168="X",1,IF('Prop Drill Pipe Inp Report'!BC1168="X",1,IF('Prop Drill Pipe Inp Report'!BD1168="X",1,IF('Prop Drill Pipe Inp Report'!BE1168="X",1,0)))))))))))</f>
        <v>0</v>
      </c>
    </row>
    <row r="1162" spans="9:10" x14ac:dyDescent="0.25">
      <c r="I1162">
        <f>IF('Prop Drill Pipe Inp Report'!Z1169="X",1,IF('Prop Drill Pipe Inp Report'!AA1169="X",1,IF('Prop Drill Pipe Inp Report'!AB1169="X",1,IF('Prop Drill Pipe Inp Report'!AC1169="X",1,IF('Prop Drill Pipe Inp Report'!AD1169="X",1,IF('Prop Drill Pipe Inp Report'!AE1169="X",1,IF('Prop Drill Pipe Inp Report'!AF1169="X",1,IF('Prop Drill Pipe Inp Report'!AG1169="X",1,IF('Prop Drill Pipe Inp Report'!AH1169="X",1,IF('Prop Drill Pipe Inp Report'!AI1169="X",1,IF('Prop Drill Pipe Inp Report'!AJ1169="X",1,IF('Prop Drill Pipe Inp Report'!AK1169="X",1,IF('Prop Drill Pipe Inp Report'!AL1169="X",1,IF('Prop Drill Pipe Inp Report'!AM1169="X",1,IF('Prop Drill Pipe Inp Report'!AN1169="X",1,IF('Prop Drill Pipe Inp Report'!AO1169="X",1,IF('Prop Drill Pipe Inp Report'!AP1169="X",1,0)))))))))))))))))</f>
        <v>0</v>
      </c>
      <c r="J1162">
        <f>IF('Prop Drill Pipe Inp Report'!AU1169="X",1,IF('Prop Drill Pipe Inp Report'!AV1169="X",1,IF('Prop Drill Pipe Inp Report'!AW1169="X",1,IF('Prop Drill Pipe Inp Report'!AX1169="X",1,IF('Prop Drill Pipe Inp Report'!AY1169="X",1,IF('Prop Drill Pipe Inp Report'!AZ1169="X",1,IF('Prop Drill Pipe Inp Report'!BA1169="X",1,IF('Prop Drill Pipe Inp Report'!BB1169="X",1,IF('Prop Drill Pipe Inp Report'!BC1169="X",1,IF('Prop Drill Pipe Inp Report'!BD1169="X",1,IF('Prop Drill Pipe Inp Report'!BE1169="X",1,0)))))))))))</f>
        <v>0</v>
      </c>
    </row>
    <row r="1163" spans="9:10" x14ac:dyDescent="0.25">
      <c r="I1163">
        <f>IF('Prop Drill Pipe Inp Report'!Z1170="X",1,IF('Prop Drill Pipe Inp Report'!AA1170="X",1,IF('Prop Drill Pipe Inp Report'!AB1170="X",1,IF('Prop Drill Pipe Inp Report'!AC1170="X",1,IF('Prop Drill Pipe Inp Report'!AD1170="X",1,IF('Prop Drill Pipe Inp Report'!AE1170="X",1,IF('Prop Drill Pipe Inp Report'!AF1170="X",1,IF('Prop Drill Pipe Inp Report'!AG1170="X",1,IF('Prop Drill Pipe Inp Report'!AH1170="X",1,IF('Prop Drill Pipe Inp Report'!AI1170="X",1,IF('Prop Drill Pipe Inp Report'!AJ1170="X",1,IF('Prop Drill Pipe Inp Report'!AK1170="X",1,IF('Prop Drill Pipe Inp Report'!AL1170="X",1,IF('Prop Drill Pipe Inp Report'!AM1170="X",1,IF('Prop Drill Pipe Inp Report'!AN1170="X",1,IF('Prop Drill Pipe Inp Report'!AO1170="X",1,IF('Prop Drill Pipe Inp Report'!AP1170="X",1,0)))))))))))))))))</f>
        <v>0</v>
      </c>
      <c r="J1163">
        <f>IF('Prop Drill Pipe Inp Report'!AU1170="X",1,IF('Prop Drill Pipe Inp Report'!AV1170="X",1,IF('Prop Drill Pipe Inp Report'!AW1170="X",1,IF('Prop Drill Pipe Inp Report'!AX1170="X",1,IF('Prop Drill Pipe Inp Report'!AY1170="X",1,IF('Prop Drill Pipe Inp Report'!AZ1170="X",1,IF('Prop Drill Pipe Inp Report'!BA1170="X",1,IF('Prop Drill Pipe Inp Report'!BB1170="X",1,IF('Prop Drill Pipe Inp Report'!BC1170="X",1,IF('Prop Drill Pipe Inp Report'!BD1170="X",1,IF('Prop Drill Pipe Inp Report'!BE1170="X",1,0)))))))))))</f>
        <v>0</v>
      </c>
    </row>
    <row r="1164" spans="9:10" x14ac:dyDescent="0.25">
      <c r="I1164">
        <f>IF('Prop Drill Pipe Inp Report'!Z1171="X",1,IF('Prop Drill Pipe Inp Report'!AA1171="X",1,IF('Prop Drill Pipe Inp Report'!AB1171="X",1,IF('Prop Drill Pipe Inp Report'!AC1171="X",1,IF('Prop Drill Pipe Inp Report'!AD1171="X",1,IF('Prop Drill Pipe Inp Report'!AE1171="X",1,IF('Prop Drill Pipe Inp Report'!AF1171="X",1,IF('Prop Drill Pipe Inp Report'!AG1171="X",1,IF('Prop Drill Pipe Inp Report'!AH1171="X",1,IF('Prop Drill Pipe Inp Report'!AI1171="X",1,IF('Prop Drill Pipe Inp Report'!AJ1171="X",1,IF('Prop Drill Pipe Inp Report'!AK1171="X",1,IF('Prop Drill Pipe Inp Report'!AL1171="X",1,IF('Prop Drill Pipe Inp Report'!AM1171="X",1,IF('Prop Drill Pipe Inp Report'!AN1171="X",1,IF('Prop Drill Pipe Inp Report'!AO1171="X",1,IF('Prop Drill Pipe Inp Report'!AP1171="X",1,0)))))))))))))))))</f>
        <v>0</v>
      </c>
      <c r="J1164">
        <f>IF('Prop Drill Pipe Inp Report'!AU1171="X",1,IF('Prop Drill Pipe Inp Report'!AV1171="X",1,IF('Prop Drill Pipe Inp Report'!AW1171="X",1,IF('Prop Drill Pipe Inp Report'!AX1171="X",1,IF('Prop Drill Pipe Inp Report'!AY1171="X",1,IF('Prop Drill Pipe Inp Report'!AZ1171="X",1,IF('Prop Drill Pipe Inp Report'!BA1171="X",1,IF('Prop Drill Pipe Inp Report'!BB1171="X",1,IF('Prop Drill Pipe Inp Report'!BC1171="X",1,IF('Prop Drill Pipe Inp Report'!BD1171="X",1,IF('Prop Drill Pipe Inp Report'!BE1171="X",1,0)))))))))))</f>
        <v>0</v>
      </c>
    </row>
    <row r="1165" spans="9:10" x14ac:dyDescent="0.25">
      <c r="I1165">
        <f>IF('Prop Drill Pipe Inp Report'!Z1172="X",1,IF('Prop Drill Pipe Inp Report'!AA1172="X",1,IF('Prop Drill Pipe Inp Report'!AB1172="X",1,IF('Prop Drill Pipe Inp Report'!AC1172="X",1,IF('Prop Drill Pipe Inp Report'!AD1172="X",1,IF('Prop Drill Pipe Inp Report'!AE1172="X",1,IF('Prop Drill Pipe Inp Report'!AF1172="X",1,IF('Prop Drill Pipe Inp Report'!AG1172="X",1,IF('Prop Drill Pipe Inp Report'!AH1172="X",1,IF('Prop Drill Pipe Inp Report'!AI1172="X",1,IF('Prop Drill Pipe Inp Report'!AJ1172="X",1,IF('Prop Drill Pipe Inp Report'!AK1172="X",1,IF('Prop Drill Pipe Inp Report'!AL1172="X",1,IF('Prop Drill Pipe Inp Report'!AM1172="X",1,IF('Prop Drill Pipe Inp Report'!AN1172="X",1,IF('Prop Drill Pipe Inp Report'!AO1172="X",1,IF('Prop Drill Pipe Inp Report'!AP1172="X",1,0)))))))))))))))))</f>
        <v>0</v>
      </c>
      <c r="J1165">
        <f>IF('Prop Drill Pipe Inp Report'!AU1172="X",1,IF('Prop Drill Pipe Inp Report'!AV1172="X",1,IF('Prop Drill Pipe Inp Report'!AW1172="X",1,IF('Prop Drill Pipe Inp Report'!AX1172="X",1,IF('Prop Drill Pipe Inp Report'!AY1172="X",1,IF('Prop Drill Pipe Inp Report'!AZ1172="X",1,IF('Prop Drill Pipe Inp Report'!BA1172="X",1,IF('Prop Drill Pipe Inp Report'!BB1172="X",1,IF('Prop Drill Pipe Inp Report'!BC1172="X",1,IF('Prop Drill Pipe Inp Report'!BD1172="X",1,IF('Prop Drill Pipe Inp Report'!BE1172="X",1,0)))))))))))</f>
        <v>0</v>
      </c>
    </row>
    <row r="1166" spans="9:10" x14ac:dyDescent="0.25">
      <c r="I1166">
        <f>IF('Prop Drill Pipe Inp Report'!Z1173="X",1,IF('Prop Drill Pipe Inp Report'!AA1173="X",1,IF('Prop Drill Pipe Inp Report'!AB1173="X",1,IF('Prop Drill Pipe Inp Report'!AC1173="X",1,IF('Prop Drill Pipe Inp Report'!AD1173="X",1,IF('Prop Drill Pipe Inp Report'!AE1173="X",1,IF('Prop Drill Pipe Inp Report'!AF1173="X",1,IF('Prop Drill Pipe Inp Report'!AG1173="X",1,IF('Prop Drill Pipe Inp Report'!AH1173="X",1,IF('Prop Drill Pipe Inp Report'!AI1173="X",1,IF('Prop Drill Pipe Inp Report'!AJ1173="X",1,IF('Prop Drill Pipe Inp Report'!AK1173="X",1,IF('Prop Drill Pipe Inp Report'!AL1173="X",1,IF('Prop Drill Pipe Inp Report'!AM1173="X",1,IF('Prop Drill Pipe Inp Report'!AN1173="X",1,IF('Prop Drill Pipe Inp Report'!AO1173="X",1,IF('Prop Drill Pipe Inp Report'!AP1173="X",1,0)))))))))))))))))</f>
        <v>0</v>
      </c>
      <c r="J1166">
        <f>IF('Prop Drill Pipe Inp Report'!AU1173="X",1,IF('Prop Drill Pipe Inp Report'!AV1173="X",1,IF('Prop Drill Pipe Inp Report'!AW1173="X",1,IF('Prop Drill Pipe Inp Report'!AX1173="X",1,IF('Prop Drill Pipe Inp Report'!AY1173="X",1,IF('Prop Drill Pipe Inp Report'!AZ1173="X",1,IF('Prop Drill Pipe Inp Report'!BA1173="X",1,IF('Prop Drill Pipe Inp Report'!BB1173="X",1,IF('Prop Drill Pipe Inp Report'!BC1173="X",1,IF('Prop Drill Pipe Inp Report'!BD1173="X",1,IF('Prop Drill Pipe Inp Report'!BE1173="X",1,0)))))))))))</f>
        <v>0</v>
      </c>
    </row>
    <row r="1167" spans="9:10" x14ac:dyDescent="0.25">
      <c r="I1167">
        <f>IF('Prop Drill Pipe Inp Report'!Z1174="X",1,IF('Prop Drill Pipe Inp Report'!AA1174="X",1,IF('Prop Drill Pipe Inp Report'!AB1174="X",1,IF('Prop Drill Pipe Inp Report'!AC1174="X",1,IF('Prop Drill Pipe Inp Report'!AD1174="X",1,IF('Prop Drill Pipe Inp Report'!AE1174="X",1,IF('Prop Drill Pipe Inp Report'!AF1174="X",1,IF('Prop Drill Pipe Inp Report'!AG1174="X",1,IF('Prop Drill Pipe Inp Report'!AH1174="X",1,IF('Prop Drill Pipe Inp Report'!AI1174="X",1,IF('Prop Drill Pipe Inp Report'!AJ1174="X",1,IF('Prop Drill Pipe Inp Report'!AK1174="X",1,IF('Prop Drill Pipe Inp Report'!AL1174="X",1,IF('Prop Drill Pipe Inp Report'!AM1174="X",1,IF('Prop Drill Pipe Inp Report'!AN1174="X",1,IF('Prop Drill Pipe Inp Report'!AO1174="X",1,IF('Prop Drill Pipe Inp Report'!AP1174="X",1,0)))))))))))))))))</f>
        <v>0</v>
      </c>
      <c r="J1167">
        <f>IF('Prop Drill Pipe Inp Report'!AU1174="X",1,IF('Prop Drill Pipe Inp Report'!AV1174="X",1,IF('Prop Drill Pipe Inp Report'!AW1174="X",1,IF('Prop Drill Pipe Inp Report'!AX1174="X",1,IF('Prop Drill Pipe Inp Report'!AY1174="X",1,IF('Prop Drill Pipe Inp Report'!AZ1174="X",1,IF('Prop Drill Pipe Inp Report'!BA1174="X",1,IF('Prop Drill Pipe Inp Report'!BB1174="X",1,IF('Prop Drill Pipe Inp Report'!BC1174="X",1,IF('Prop Drill Pipe Inp Report'!BD1174="X",1,IF('Prop Drill Pipe Inp Report'!BE1174="X",1,0)))))))))))</f>
        <v>0</v>
      </c>
    </row>
    <row r="1168" spans="9:10" x14ac:dyDescent="0.25">
      <c r="I1168">
        <f>IF('Prop Drill Pipe Inp Report'!Z1175="X",1,IF('Prop Drill Pipe Inp Report'!AA1175="X",1,IF('Prop Drill Pipe Inp Report'!AB1175="X",1,IF('Prop Drill Pipe Inp Report'!AC1175="X",1,IF('Prop Drill Pipe Inp Report'!AD1175="X",1,IF('Prop Drill Pipe Inp Report'!AE1175="X",1,IF('Prop Drill Pipe Inp Report'!AF1175="X",1,IF('Prop Drill Pipe Inp Report'!AG1175="X",1,IF('Prop Drill Pipe Inp Report'!AH1175="X",1,IF('Prop Drill Pipe Inp Report'!AI1175="X",1,IF('Prop Drill Pipe Inp Report'!AJ1175="X",1,IF('Prop Drill Pipe Inp Report'!AK1175="X",1,IF('Prop Drill Pipe Inp Report'!AL1175="X",1,IF('Prop Drill Pipe Inp Report'!AM1175="X",1,IF('Prop Drill Pipe Inp Report'!AN1175="X",1,IF('Prop Drill Pipe Inp Report'!AO1175="X",1,IF('Prop Drill Pipe Inp Report'!AP1175="X",1,0)))))))))))))))))</f>
        <v>0</v>
      </c>
      <c r="J1168">
        <f>IF('Prop Drill Pipe Inp Report'!AU1175="X",1,IF('Prop Drill Pipe Inp Report'!AV1175="X",1,IF('Prop Drill Pipe Inp Report'!AW1175="X",1,IF('Prop Drill Pipe Inp Report'!AX1175="X",1,IF('Prop Drill Pipe Inp Report'!AY1175="X",1,IF('Prop Drill Pipe Inp Report'!AZ1175="X",1,IF('Prop Drill Pipe Inp Report'!BA1175="X",1,IF('Prop Drill Pipe Inp Report'!BB1175="X",1,IF('Prop Drill Pipe Inp Report'!BC1175="X",1,IF('Prop Drill Pipe Inp Report'!BD1175="X",1,IF('Prop Drill Pipe Inp Report'!BE1175="X",1,0)))))))))))</f>
        <v>0</v>
      </c>
    </row>
    <row r="1169" spans="9:10" x14ac:dyDescent="0.25">
      <c r="I1169">
        <f>IF('Prop Drill Pipe Inp Report'!Z1176="X",1,IF('Prop Drill Pipe Inp Report'!AA1176="X",1,IF('Prop Drill Pipe Inp Report'!AB1176="X",1,IF('Prop Drill Pipe Inp Report'!AC1176="X",1,IF('Prop Drill Pipe Inp Report'!AD1176="X",1,IF('Prop Drill Pipe Inp Report'!AE1176="X",1,IF('Prop Drill Pipe Inp Report'!AF1176="X",1,IF('Prop Drill Pipe Inp Report'!AG1176="X",1,IF('Prop Drill Pipe Inp Report'!AH1176="X",1,IF('Prop Drill Pipe Inp Report'!AI1176="X",1,IF('Prop Drill Pipe Inp Report'!AJ1176="X",1,IF('Prop Drill Pipe Inp Report'!AK1176="X",1,IF('Prop Drill Pipe Inp Report'!AL1176="X",1,IF('Prop Drill Pipe Inp Report'!AM1176="X",1,IF('Prop Drill Pipe Inp Report'!AN1176="X",1,IF('Prop Drill Pipe Inp Report'!AO1176="X",1,IF('Prop Drill Pipe Inp Report'!AP1176="X",1,0)))))))))))))))))</f>
        <v>0</v>
      </c>
      <c r="J1169">
        <f>IF('Prop Drill Pipe Inp Report'!AU1176="X",1,IF('Prop Drill Pipe Inp Report'!AV1176="X",1,IF('Prop Drill Pipe Inp Report'!AW1176="X",1,IF('Prop Drill Pipe Inp Report'!AX1176="X",1,IF('Prop Drill Pipe Inp Report'!AY1176="X",1,IF('Prop Drill Pipe Inp Report'!AZ1176="X",1,IF('Prop Drill Pipe Inp Report'!BA1176="X",1,IF('Prop Drill Pipe Inp Report'!BB1176="X",1,IF('Prop Drill Pipe Inp Report'!BC1176="X",1,IF('Prop Drill Pipe Inp Report'!BD1176="X",1,IF('Prop Drill Pipe Inp Report'!BE1176="X",1,0)))))))))))</f>
        <v>0</v>
      </c>
    </row>
    <row r="1170" spans="9:10" x14ac:dyDescent="0.25">
      <c r="I1170">
        <f>IF('Prop Drill Pipe Inp Report'!Z1177="X",1,IF('Prop Drill Pipe Inp Report'!AA1177="X",1,IF('Prop Drill Pipe Inp Report'!AB1177="X",1,IF('Prop Drill Pipe Inp Report'!AC1177="X",1,IF('Prop Drill Pipe Inp Report'!AD1177="X",1,IF('Prop Drill Pipe Inp Report'!AE1177="X",1,IF('Prop Drill Pipe Inp Report'!AF1177="X",1,IF('Prop Drill Pipe Inp Report'!AG1177="X",1,IF('Prop Drill Pipe Inp Report'!AH1177="X",1,IF('Prop Drill Pipe Inp Report'!AI1177="X",1,IF('Prop Drill Pipe Inp Report'!AJ1177="X",1,IF('Prop Drill Pipe Inp Report'!AK1177="X",1,IF('Prop Drill Pipe Inp Report'!AL1177="X",1,IF('Prop Drill Pipe Inp Report'!AM1177="X",1,IF('Prop Drill Pipe Inp Report'!AN1177="X",1,IF('Prop Drill Pipe Inp Report'!AO1177="X",1,IF('Prop Drill Pipe Inp Report'!AP1177="X",1,0)))))))))))))))))</f>
        <v>0</v>
      </c>
      <c r="J1170">
        <f>IF('Prop Drill Pipe Inp Report'!AU1177="X",1,IF('Prop Drill Pipe Inp Report'!AV1177="X",1,IF('Prop Drill Pipe Inp Report'!AW1177="X",1,IF('Prop Drill Pipe Inp Report'!AX1177="X",1,IF('Prop Drill Pipe Inp Report'!AY1177="X",1,IF('Prop Drill Pipe Inp Report'!AZ1177="X",1,IF('Prop Drill Pipe Inp Report'!BA1177="X",1,IF('Prop Drill Pipe Inp Report'!BB1177="X",1,IF('Prop Drill Pipe Inp Report'!BC1177="X",1,IF('Prop Drill Pipe Inp Report'!BD1177="X",1,IF('Prop Drill Pipe Inp Report'!BE1177="X",1,0)))))))))))</f>
        <v>0</v>
      </c>
    </row>
    <row r="1171" spans="9:10" x14ac:dyDescent="0.25">
      <c r="I1171">
        <f>IF('Prop Drill Pipe Inp Report'!Z1178="X",1,IF('Prop Drill Pipe Inp Report'!AA1178="X",1,IF('Prop Drill Pipe Inp Report'!AB1178="X",1,IF('Prop Drill Pipe Inp Report'!AC1178="X",1,IF('Prop Drill Pipe Inp Report'!AD1178="X",1,IF('Prop Drill Pipe Inp Report'!AE1178="X",1,IF('Prop Drill Pipe Inp Report'!AF1178="X",1,IF('Prop Drill Pipe Inp Report'!AG1178="X",1,IF('Prop Drill Pipe Inp Report'!AH1178="X",1,IF('Prop Drill Pipe Inp Report'!AI1178="X",1,IF('Prop Drill Pipe Inp Report'!AJ1178="X",1,IF('Prop Drill Pipe Inp Report'!AK1178="X",1,IF('Prop Drill Pipe Inp Report'!AL1178="X",1,IF('Prop Drill Pipe Inp Report'!AM1178="X",1,IF('Prop Drill Pipe Inp Report'!AN1178="X",1,IF('Prop Drill Pipe Inp Report'!AO1178="X",1,IF('Prop Drill Pipe Inp Report'!AP1178="X",1,0)))))))))))))))))</f>
        <v>0</v>
      </c>
      <c r="J1171">
        <f>IF('Prop Drill Pipe Inp Report'!AU1178="X",1,IF('Prop Drill Pipe Inp Report'!AV1178="X",1,IF('Prop Drill Pipe Inp Report'!AW1178="X",1,IF('Prop Drill Pipe Inp Report'!AX1178="X",1,IF('Prop Drill Pipe Inp Report'!AY1178="X",1,IF('Prop Drill Pipe Inp Report'!AZ1178="X",1,IF('Prop Drill Pipe Inp Report'!BA1178="X",1,IF('Prop Drill Pipe Inp Report'!BB1178="X",1,IF('Prop Drill Pipe Inp Report'!BC1178="X",1,IF('Prop Drill Pipe Inp Report'!BD1178="X",1,IF('Prop Drill Pipe Inp Report'!BE1178="X",1,0)))))))))))</f>
        <v>0</v>
      </c>
    </row>
    <row r="1172" spans="9:10" x14ac:dyDescent="0.25">
      <c r="I1172">
        <f>IF('Prop Drill Pipe Inp Report'!Z1179="X",1,IF('Prop Drill Pipe Inp Report'!AA1179="X",1,IF('Prop Drill Pipe Inp Report'!AB1179="X",1,IF('Prop Drill Pipe Inp Report'!AC1179="X",1,IF('Prop Drill Pipe Inp Report'!AD1179="X",1,IF('Prop Drill Pipe Inp Report'!AE1179="X",1,IF('Prop Drill Pipe Inp Report'!AF1179="X",1,IF('Prop Drill Pipe Inp Report'!AG1179="X",1,IF('Prop Drill Pipe Inp Report'!AH1179="X",1,IF('Prop Drill Pipe Inp Report'!AI1179="X",1,IF('Prop Drill Pipe Inp Report'!AJ1179="X",1,IF('Prop Drill Pipe Inp Report'!AK1179="X",1,IF('Prop Drill Pipe Inp Report'!AL1179="X",1,IF('Prop Drill Pipe Inp Report'!AM1179="X",1,IF('Prop Drill Pipe Inp Report'!AN1179="X",1,IF('Prop Drill Pipe Inp Report'!AO1179="X",1,IF('Prop Drill Pipe Inp Report'!AP1179="X",1,0)))))))))))))))))</f>
        <v>0</v>
      </c>
      <c r="J1172">
        <f>IF('Prop Drill Pipe Inp Report'!AU1179="X",1,IF('Prop Drill Pipe Inp Report'!AV1179="X",1,IF('Prop Drill Pipe Inp Report'!AW1179="X",1,IF('Prop Drill Pipe Inp Report'!AX1179="X",1,IF('Prop Drill Pipe Inp Report'!AY1179="X",1,IF('Prop Drill Pipe Inp Report'!AZ1179="X",1,IF('Prop Drill Pipe Inp Report'!BA1179="X",1,IF('Prop Drill Pipe Inp Report'!BB1179="X",1,IF('Prop Drill Pipe Inp Report'!BC1179="X",1,IF('Prop Drill Pipe Inp Report'!BD1179="X",1,IF('Prop Drill Pipe Inp Report'!BE1179="X",1,0)))))))))))</f>
        <v>0</v>
      </c>
    </row>
    <row r="1173" spans="9:10" x14ac:dyDescent="0.25">
      <c r="I1173">
        <f>IF('Prop Drill Pipe Inp Report'!Z1180="X",1,IF('Prop Drill Pipe Inp Report'!AA1180="X",1,IF('Prop Drill Pipe Inp Report'!AB1180="X",1,IF('Prop Drill Pipe Inp Report'!AC1180="X",1,IF('Prop Drill Pipe Inp Report'!AD1180="X",1,IF('Prop Drill Pipe Inp Report'!AE1180="X",1,IF('Prop Drill Pipe Inp Report'!AF1180="X",1,IF('Prop Drill Pipe Inp Report'!AG1180="X",1,IF('Prop Drill Pipe Inp Report'!AH1180="X",1,IF('Prop Drill Pipe Inp Report'!AI1180="X",1,IF('Prop Drill Pipe Inp Report'!AJ1180="X",1,IF('Prop Drill Pipe Inp Report'!AK1180="X",1,IF('Prop Drill Pipe Inp Report'!AL1180="X",1,IF('Prop Drill Pipe Inp Report'!AM1180="X",1,IF('Prop Drill Pipe Inp Report'!AN1180="X",1,IF('Prop Drill Pipe Inp Report'!AO1180="X",1,IF('Prop Drill Pipe Inp Report'!AP1180="X",1,0)))))))))))))))))</f>
        <v>0</v>
      </c>
      <c r="J1173">
        <f>IF('Prop Drill Pipe Inp Report'!AU1180="X",1,IF('Prop Drill Pipe Inp Report'!AV1180="X",1,IF('Prop Drill Pipe Inp Report'!AW1180="X",1,IF('Prop Drill Pipe Inp Report'!AX1180="X",1,IF('Prop Drill Pipe Inp Report'!AY1180="X",1,IF('Prop Drill Pipe Inp Report'!AZ1180="X",1,IF('Prop Drill Pipe Inp Report'!BA1180="X",1,IF('Prop Drill Pipe Inp Report'!BB1180="X",1,IF('Prop Drill Pipe Inp Report'!BC1180="X",1,IF('Prop Drill Pipe Inp Report'!BD1180="X",1,IF('Prop Drill Pipe Inp Report'!BE1180="X",1,0)))))))))))</f>
        <v>0</v>
      </c>
    </row>
    <row r="1174" spans="9:10" x14ac:dyDescent="0.25">
      <c r="I1174">
        <f>IF('Prop Drill Pipe Inp Report'!Z1181="X",1,IF('Prop Drill Pipe Inp Report'!AA1181="X",1,IF('Prop Drill Pipe Inp Report'!AB1181="X",1,IF('Prop Drill Pipe Inp Report'!AC1181="X",1,IF('Prop Drill Pipe Inp Report'!AD1181="X",1,IF('Prop Drill Pipe Inp Report'!AE1181="X",1,IF('Prop Drill Pipe Inp Report'!AF1181="X",1,IF('Prop Drill Pipe Inp Report'!AG1181="X",1,IF('Prop Drill Pipe Inp Report'!AH1181="X",1,IF('Prop Drill Pipe Inp Report'!AI1181="X",1,IF('Prop Drill Pipe Inp Report'!AJ1181="X",1,IF('Prop Drill Pipe Inp Report'!AK1181="X",1,IF('Prop Drill Pipe Inp Report'!AL1181="X",1,IF('Prop Drill Pipe Inp Report'!AM1181="X",1,IF('Prop Drill Pipe Inp Report'!AN1181="X",1,IF('Prop Drill Pipe Inp Report'!AO1181="X",1,IF('Prop Drill Pipe Inp Report'!AP1181="X",1,0)))))))))))))))))</f>
        <v>0</v>
      </c>
      <c r="J1174">
        <f>IF('Prop Drill Pipe Inp Report'!AU1181="X",1,IF('Prop Drill Pipe Inp Report'!AV1181="X",1,IF('Prop Drill Pipe Inp Report'!AW1181="X",1,IF('Prop Drill Pipe Inp Report'!AX1181="X",1,IF('Prop Drill Pipe Inp Report'!AY1181="X",1,IF('Prop Drill Pipe Inp Report'!AZ1181="X",1,IF('Prop Drill Pipe Inp Report'!BA1181="X",1,IF('Prop Drill Pipe Inp Report'!BB1181="X",1,IF('Prop Drill Pipe Inp Report'!BC1181="X",1,IF('Prop Drill Pipe Inp Report'!BD1181="X",1,IF('Prop Drill Pipe Inp Report'!BE1181="X",1,0)))))))))))</f>
        <v>0</v>
      </c>
    </row>
    <row r="1175" spans="9:10" x14ac:dyDescent="0.25">
      <c r="I1175">
        <f>IF('Prop Drill Pipe Inp Report'!Z1182="X",1,IF('Prop Drill Pipe Inp Report'!AA1182="X",1,IF('Prop Drill Pipe Inp Report'!AB1182="X",1,IF('Prop Drill Pipe Inp Report'!AC1182="X",1,IF('Prop Drill Pipe Inp Report'!AD1182="X",1,IF('Prop Drill Pipe Inp Report'!AE1182="X",1,IF('Prop Drill Pipe Inp Report'!AF1182="X",1,IF('Prop Drill Pipe Inp Report'!AG1182="X",1,IF('Prop Drill Pipe Inp Report'!AH1182="X",1,IF('Prop Drill Pipe Inp Report'!AI1182="X",1,IF('Prop Drill Pipe Inp Report'!AJ1182="X",1,IF('Prop Drill Pipe Inp Report'!AK1182="X",1,IF('Prop Drill Pipe Inp Report'!AL1182="X",1,IF('Prop Drill Pipe Inp Report'!AM1182="X",1,IF('Prop Drill Pipe Inp Report'!AN1182="X",1,IF('Prop Drill Pipe Inp Report'!AO1182="X",1,IF('Prop Drill Pipe Inp Report'!AP1182="X",1,0)))))))))))))))))</f>
        <v>0</v>
      </c>
      <c r="J1175">
        <f>IF('Prop Drill Pipe Inp Report'!AU1182="X",1,IF('Prop Drill Pipe Inp Report'!AV1182="X",1,IF('Prop Drill Pipe Inp Report'!AW1182="X",1,IF('Prop Drill Pipe Inp Report'!AX1182="X",1,IF('Prop Drill Pipe Inp Report'!AY1182="X",1,IF('Prop Drill Pipe Inp Report'!AZ1182="X",1,IF('Prop Drill Pipe Inp Report'!BA1182="X",1,IF('Prop Drill Pipe Inp Report'!BB1182="X",1,IF('Prop Drill Pipe Inp Report'!BC1182="X",1,IF('Prop Drill Pipe Inp Report'!BD1182="X",1,IF('Prop Drill Pipe Inp Report'!BE1182="X",1,0)))))))))))</f>
        <v>0</v>
      </c>
    </row>
    <row r="1176" spans="9:10" x14ac:dyDescent="0.25">
      <c r="I1176">
        <f>IF('Prop Drill Pipe Inp Report'!Z1183="X",1,IF('Prop Drill Pipe Inp Report'!AA1183="X",1,IF('Prop Drill Pipe Inp Report'!AB1183="X",1,IF('Prop Drill Pipe Inp Report'!AC1183="X",1,IF('Prop Drill Pipe Inp Report'!AD1183="X",1,IF('Prop Drill Pipe Inp Report'!AE1183="X",1,IF('Prop Drill Pipe Inp Report'!AF1183="X",1,IF('Prop Drill Pipe Inp Report'!AG1183="X",1,IF('Prop Drill Pipe Inp Report'!AH1183="X",1,IF('Prop Drill Pipe Inp Report'!AI1183="X",1,IF('Prop Drill Pipe Inp Report'!AJ1183="X",1,IF('Prop Drill Pipe Inp Report'!AK1183="X",1,IF('Prop Drill Pipe Inp Report'!AL1183="X",1,IF('Prop Drill Pipe Inp Report'!AM1183="X",1,IF('Prop Drill Pipe Inp Report'!AN1183="X",1,IF('Prop Drill Pipe Inp Report'!AO1183="X",1,IF('Prop Drill Pipe Inp Report'!AP1183="X",1,0)))))))))))))))))</f>
        <v>0</v>
      </c>
      <c r="J1176">
        <f>IF('Prop Drill Pipe Inp Report'!AU1183="X",1,IF('Prop Drill Pipe Inp Report'!AV1183="X",1,IF('Prop Drill Pipe Inp Report'!AW1183="X",1,IF('Prop Drill Pipe Inp Report'!AX1183="X",1,IF('Prop Drill Pipe Inp Report'!AY1183="X",1,IF('Prop Drill Pipe Inp Report'!AZ1183="X",1,IF('Prop Drill Pipe Inp Report'!BA1183="X",1,IF('Prop Drill Pipe Inp Report'!BB1183="X",1,IF('Prop Drill Pipe Inp Report'!BC1183="X",1,IF('Prop Drill Pipe Inp Report'!BD1183="X",1,IF('Prop Drill Pipe Inp Report'!BE1183="X",1,0)))))))))))</f>
        <v>0</v>
      </c>
    </row>
    <row r="1177" spans="9:10" x14ac:dyDescent="0.25">
      <c r="I1177">
        <f>IF('Prop Drill Pipe Inp Report'!Z1184="X",1,IF('Prop Drill Pipe Inp Report'!AA1184="X",1,IF('Prop Drill Pipe Inp Report'!AB1184="X",1,IF('Prop Drill Pipe Inp Report'!AC1184="X",1,IF('Prop Drill Pipe Inp Report'!AD1184="X",1,IF('Prop Drill Pipe Inp Report'!AE1184="X",1,IF('Prop Drill Pipe Inp Report'!AF1184="X",1,IF('Prop Drill Pipe Inp Report'!AG1184="X",1,IF('Prop Drill Pipe Inp Report'!AH1184="X",1,IF('Prop Drill Pipe Inp Report'!AI1184="X",1,IF('Prop Drill Pipe Inp Report'!AJ1184="X",1,IF('Prop Drill Pipe Inp Report'!AK1184="X",1,IF('Prop Drill Pipe Inp Report'!AL1184="X",1,IF('Prop Drill Pipe Inp Report'!AM1184="X",1,IF('Prop Drill Pipe Inp Report'!AN1184="X",1,IF('Prop Drill Pipe Inp Report'!AO1184="X",1,IF('Prop Drill Pipe Inp Report'!AP1184="X",1,0)))))))))))))))))</f>
        <v>0</v>
      </c>
      <c r="J1177">
        <f>IF('Prop Drill Pipe Inp Report'!AU1184="X",1,IF('Prop Drill Pipe Inp Report'!AV1184="X",1,IF('Prop Drill Pipe Inp Report'!AW1184="X",1,IF('Prop Drill Pipe Inp Report'!AX1184="X",1,IF('Prop Drill Pipe Inp Report'!AY1184="X",1,IF('Prop Drill Pipe Inp Report'!AZ1184="X",1,IF('Prop Drill Pipe Inp Report'!BA1184="X",1,IF('Prop Drill Pipe Inp Report'!BB1184="X",1,IF('Prop Drill Pipe Inp Report'!BC1184="X",1,IF('Prop Drill Pipe Inp Report'!BD1184="X",1,IF('Prop Drill Pipe Inp Report'!BE1184="X",1,0)))))))))))</f>
        <v>0</v>
      </c>
    </row>
    <row r="1178" spans="9:10" x14ac:dyDescent="0.25">
      <c r="I1178">
        <f>IF('Prop Drill Pipe Inp Report'!Z1185="X",1,IF('Prop Drill Pipe Inp Report'!AA1185="X",1,IF('Prop Drill Pipe Inp Report'!AB1185="X",1,IF('Prop Drill Pipe Inp Report'!AC1185="X",1,IF('Prop Drill Pipe Inp Report'!AD1185="X",1,IF('Prop Drill Pipe Inp Report'!AE1185="X",1,IF('Prop Drill Pipe Inp Report'!AF1185="X",1,IF('Prop Drill Pipe Inp Report'!AG1185="X",1,IF('Prop Drill Pipe Inp Report'!AH1185="X",1,IF('Prop Drill Pipe Inp Report'!AI1185="X",1,IF('Prop Drill Pipe Inp Report'!AJ1185="X",1,IF('Prop Drill Pipe Inp Report'!AK1185="X",1,IF('Prop Drill Pipe Inp Report'!AL1185="X",1,IF('Prop Drill Pipe Inp Report'!AM1185="X",1,IF('Prop Drill Pipe Inp Report'!AN1185="X",1,IF('Prop Drill Pipe Inp Report'!AO1185="X",1,IF('Prop Drill Pipe Inp Report'!AP1185="X",1,0)))))))))))))))))</f>
        <v>0</v>
      </c>
      <c r="J1178">
        <f>IF('Prop Drill Pipe Inp Report'!AU1185="X",1,IF('Prop Drill Pipe Inp Report'!AV1185="X",1,IF('Prop Drill Pipe Inp Report'!AW1185="X",1,IF('Prop Drill Pipe Inp Report'!AX1185="X",1,IF('Prop Drill Pipe Inp Report'!AY1185="X",1,IF('Prop Drill Pipe Inp Report'!AZ1185="X",1,IF('Prop Drill Pipe Inp Report'!BA1185="X",1,IF('Prop Drill Pipe Inp Report'!BB1185="X",1,IF('Prop Drill Pipe Inp Report'!BC1185="X",1,IF('Prop Drill Pipe Inp Report'!BD1185="X",1,IF('Prop Drill Pipe Inp Report'!BE1185="X",1,0)))))))))))</f>
        <v>0</v>
      </c>
    </row>
    <row r="1179" spans="9:10" x14ac:dyDescent="0.25">
      <c r="I1179">
        <f>IF('Prop Drill Pipe Inp Report'!Z1186="X",1,IF('Prop Drill Pipe Inp Report'!AA1186="X",1,IF('Prop Drill Pipe Inp Report'!AB1186="X",1,IF('Prop Drill Pipe Inp Report'!AC1186="X",1,IF('Prop Drill Pipe Inp Report'!AD1186="X",1,IF('Prop Drill Pipe Inp Report'!AE1186="X",1,IF('Prop Drill Pipe Inp Report'!AF1186="X",1,IF('Prop Drill Pipe Inp Report'!AG1186="X",1,IF('Prop Drill Pipe Inp Report'!AH1186="X",1,IF('Prop Drill Pipe Inp Report'!AI1186="X",1,IF('Prop Drill Pipe Inp Report'!AJ1186="X",1,IF('Prop Drill Pipe Inp Report'!AK1186="X",1,IF('Prop Drill Pipe Inp Report'!AL1186="X",1,IF('Prop Drill Pipe Inp Report'!AM1186="X",1,IF('Prop Drill Pipe Inp Report'!AN1186="X",1,IF('Prop Drill Pipe Inp Report'!AO1186="X",1,IF('Prop Drill Pipe Inp Report'!AP1186="X",1,0)))))))))))))))))</f>
        <v>0</v>
      </c>
      <c r="J1179">
        <f>IF('Prop Drill Pipe Inp Report'!AU1186="X",1,IF('Prop Drill Pipe Inp Report'!AV1186="X",1,IF('Prop Drill Pipe Inp Report'!AW1186="X",1,IF('Prop Drill Pipe Inp Report'!AX1186="X",1,IF('Prop Drill Pipe Inp Report'!AY1186="X",1,IF('Prop Drill Pipe Inp Report'!AZ1186="X",1,IF('Prop Drill Pipe Inp Report'!BA1186="X",1,IF('Prop Drill Pipe Inp Report'!BB1186="X",1,IF('Prop Drill Pipe Inp Report'!BC1186="X",1,IF('Prop Drill Pipe Inp Report'!BD1186="X",1,IF('Prop Drill Pipe Inp Report'!BE1186="X",1,0)))))))))))</f>
        <v>0</v>
      </c>
    </row>
    <row r="1180" spans="9:10" x14ac:dyDescent="0.25">
      <c r="I1180">
        <f>IF('Prop Drill Pipe Inp Report'!Z1187="X",1,IF('Prop Drill Pipe Inp Report'!AA1187="X",1,IF('Prop Drill Pipe Inp Report'!AB1187="X",1,IF('Prop Drill Pipe Inp Report'!AC1187="X",1,IF('Prop Drill Pipe Inp Report'!AD1187="X",1,IF('Prop Drill Pipe Inp Report'!AE1187="X",1,IF('Prop Drill Pipe Inp Report'!AF1187="X",1,IF('Prop Drill Pipe Inp Report'!AG1187="X",1,IF('Prop Drill Pipe Inp Report'!AH1187="X",1,IF('Prop Drill Pipe Inp Report'!AI1187="X",1,IF('Prop Drill Pipe Inp Report'!AJ1187="X",1,IF('Prop Drill Pipe Inp Report'!AK1187="X",1,IF('Prop Drill Pipe Inp Report'!AL1187="X",1,IF('Prop Drill Pipe Inp Report'!AM1187="X",1,IF('Prop Drill Pipe Inp Report'!AN1187="X",1,IF('Prop Drill Pipe Inp Report'!AO1187="X",1,IF('Prop Drill Pipe Inp Report'!AP1187="X",1,0)))))))))))))))))</f>
        <v>0</v>
      </c>
      <c r="J1180">
        <f>IF('Prop Drill Pipe Inp Report'!AU1187="X",1,IF('Prop Drill Pipe Inp Report'!AV1187="X",1,IF('Prop Drill Pipe Inp Report'!AW1187="X",1,IF('Prop Drill Pipe Inp Report'!AX1187="X",1,IF('Prop Drill Pipe Inp Report'!AY1187="X",1,IF('Prop Drill Pipe Inp Report'!AZ1187="X",1,IF('Prop Drill Pipe Inp Report'!BA1187="X",1,IF('Prop Drill Pipe Inp Report'!BB1187="X",1,IF('Prop Drill Pipe Inp Report'!BC1187="X",1,IF('Prop Drill Pipe Inp Report'!BD1187="X",1,IF('Prop Drill Pipe Inp Report'!BE1187="X",1,0)))))))))))</f>
        <v>0</v>
      </c>
    </row>
    <row r="1181" spans="9:10" x14ac:dyDescent="0.25">
      <c r="I1181">
        <f>IF('Prop Drill Pipe Inp Report'!Z1188="X",1,IF('Prop Drill Pipe Inp Report'!AA1188="X",1,IF('Prop Drill Pipe Inp Report'!AB1188="X",1,IF('Prop Drill Pipe Inp Report'!AC1188="X",1,IF('Prop Drill Pipe Inp Report'!AD1188="X",1,IF('Prop Drill Pipe Inp Report'!AE1188="X",1,IF('Prop Drill Pipe Inp Report'!AF1188="X",1,IF('Prop Drill Pipe Inp Report'!AG1188="X",1,IF('Prop Drill Pipe Inp Report'!AH1188="X",1,IF('Prop Drill Pipe Inp Report'!AI1188="X",1,IF('Prop Drill Pipe Inp Report'!AJ1188="X",1,IF('Prop Drill Pipe Inp Report'!AK1188="X",1,IF('Prop Drill Pipe Inp Report'!AL1188="X",1,IF('Prop Drill Pipe Inp Report'!AM1188="X",1,IF('Prop Drill Pipe Inp Report'!AN1188="X",1,IF('Prop Drill Pipe Inp Report'!AO1188="X",1,IF('Prop Drill Pipe Inp Report'!AP1188="X",1,0)))))))))))))))))</f>
        <v>0</v>
      </c>
      <c r="J1181">
        <f>IF('Prop Drill Pipe Inp Report'!AU1188="X",1,IF('Prop Drill Pipe Inp Report'!AV1188="X",1,IF('Prop Drill Pipe Inp Report'!AW1188="X",1,IF('Prop Drill Pipe Inp Report'!AX1188="X",1,IF('Prop Drill Pipe Inp Report'!AY1188="X",1,IF('Prop Drill Pipe Inp Report'!AZ1188="X",1,IF('Prop Drill Pipe Inp Report'!BA1188="X",1,IF('Prop Drill Pipe Inp Report'!BB1188="X",1,IF('Prop Drill Pipe Inp Report'!BC1188="X",1,IF('Prop Drill Pipe Inp Report'!BD1188="X",1,IF('Prop Drill Pipe Inp Report'!BE1188="X",1,0)))))))))))</f>
        <v>0</v>
      </c>
    </row>
    <row r="1182" spans="9:10" x14ac:dyDescent="0.25">
      <c r="I1182">
        <f>IF('Prop Drill Pipe Inp Report'!Z1189="X",1,IF('Prop Drill Pipe Inp Report'!AA1189="X",1,IF('Prop Drill Pipe Inp Report'!AB1189="X",1,IF('Prop Drill Pipe Inp Report'!AC1189="X",1,IF('Prop Drill Pipe Inp Report'!AD1189="X",1,IF('Prop Drill Pipe Inp Report'!AE1189="X",1,IF('Prop Drill Pipe Inp Report'!AF1189="X",1,IF('Prop Drill Pipe Inp Report'!AG1189="X",1,IF('Prop Drill Pipe Inp Report'!AH1189="X",1,IF('Prop Drill Pipe Inp Report'!AI1189="X",1,IF('Prop Drill Pipe Inp Report'!AJ1189="X",1,IF('Prop Drill Pipe Inp Report'!AK1189="X",1,IF('Prop Drill Pipe Inp Report'!AL1189="X",1,IF('Prop Drill Pipe Inp Report'!AM1189="X",1,IF('Prop Drill Pipe Inp Report'!AN1189="X",1,IF('Prop Drill Pipe Inp Report'!AO1189="X",1,IF('Prop Drill Pipe Inp Report'!AP1189="X",1,0)))))))))))))))))</f>
        <v>0</v>
      </c>
      <c r="J1182">
        <f>IF('Prop Drill Pipe Inp Report'!AU1189="X",1,IF('Prop Drill Pipe Inp Report'!AV1189="X",1,IF('Prop Drill Pipe Inp Report'!AW1189="X",1,IF('Prop Drill Pipe Inp Report'!AX1189="X",1,IF('Prop Drill Pipe Inp Report'!AY1189="X",1,IF('Prop Drill Pipe Inp Report'!AZ1189="X",1,IF('Prop Drill Pipe Inp Report'!BA1189="X",1,IF('Prop Drill Pipe Inp Report'!BB1189="X",1,IF('Prop Drill Pipe Inp Report'!BC1189="X",1,IF('Prop Drill Pipe Inp Report'!BD1189="X",1,IF('Prop Drill Pipe Inp Report'!BE1189="X",1,0)))))))))))</f>
        <v>0</v>
      </c>
    </row>
    <row r="1183" spans="9:10" x14ac:dyDescent="0.25">
      <c r="I1183">
        <f>IF('Prop Drill Pipe Inp Report'!Z1190="X",1,IF('Prop Drill Pipe Inp Report'!AA1190="X",1,IF('Prop Drill Pipe Inp Report'!AB1190="X",1,IF('Prop Drill Pipe Inp Report'!AC1190="X",1,IF('Prop Drill Pipe Inp Report'!AD1190="X",1,IF('Prop Drill Pipe Inp Report'!AE1190="X",1,IF('Prop Drill Pipe Inp Report'!AF1190="X",1,IF('Prop Drill Pipe Inp Report'!AG1190="X",1,IF('Prop Drill Pipe Inp Report'!AH1190="X",1,IF('Prop Drill Pipe Inp Report'!AI1190="X",1,IF('Prop Drill Pipe Inp Report'!AJ1190="X",1,IF('Prop Drill Pipe Inp Report'!AK1190="X",1,IF('Prop Drill Pipe Inp Report'!AL1190="X",1,IF('Prop Drill Pipe Inp Report'!AM1190="X",1,IF('Prop Drill Pipe Inp Report'!AN1190="X",1,IF('Prop Drill Pipe Inp Report'!AO1190="X",1,IF('Prop Drill Pipe Inp Report'!AP1190="X",1,0)))))))))))))))))</f>
        <v>0</v>
      </c>
      <c r="J1183">
        <f>IF('Prop Drill Pipe Inp Report'!AU1190="X",1,IF('Prop Drill Pipe Inp Report'!AV1190="X",1,IF('Prop Drill Pipe Inp Report'!AW1190="X",1,IF('Prop Drill Pipe Inp Report'!AX1190="X",1,IF('Prop Drill Pipe Inp Report'!AY1190="X",1,IF('Prop Drill Pipe Inp Report'!AZ1190="X",1,IF('Prop Drill Pipe Inp Report'!BA1190="X",1,IF('Prop Drill Pipe Inp Report'!BB1190="X",1,IF('Prop Drill Pipe Inp Report'!BC1190="X",1,IF('Prop Drill Pipe Inp Report'!BD1190="X",1,IF('Prop Drill Pipe Inp Report'!BE1190="X",1,0)))))))))))</f>
        <v>0</v>
      </c>
    </row>
    <row r="1184" spans="9:10" x14ac:dyDescent="0.25">
      <c r="I1184">
        <f>IF('Prop Drill Pipe Inp Report'!Z1191="X",1,IF('Prop Drill Pipe Inp Report'!AA1191="X",1,IF('Prop Drill Pipe Inp Report'!AB1191="X",1,IF('Prop Drill Pipe Inp Report'!AC1191="X",1,IF('Prop Drill Pipe Inp Report'!AD1191="X",1,IF('Prop Drill Pipe Inp Report'!AE1191="X",1,IF('Prop Drill Pipe Inp Report'!AF1191="X",1,IF('Prop Drill Pipe Inp Report'!AG1191="X",1,IF('Prop Drill Pipe Inp Report'!AH1191="X",1,IF('Prop Drill Pipe Inp Report'!AI1191="X",1,IF('Prop Drill Pipe Inp Report'!AJ1191="X",1,IF('Prop Drill Pipe Inp Report'!AK1191="X",1,IF('Prop Drill Pipe Inp Report'!AL1191="X",1,IF('Prop Drill Pipe Inp Report'!AM1191="X",1,IF('Prop Drill Pipe Inp Report'!AN1191="X",1,IF('Prop Drill Pipe Inp Report'!AO1191="X",1,IF('Prop Drill Pipe Inp Report'!AP1191="X",1,0)))))))))))))))))</f>
        <v>0</v>
      </c>
      <c r="J1184">
        <f>IF('Prop Drill Pipe Inp Report'!AU1191="X",1,IF('Prop Drill Pipe Inp Report'!AV1191="X",1,IF('Prop Drill Pipe Inp Report'!AW1191="X",1,IF('Prop Drill Pipe Inp Report'!AX1191="X",1,IF('Prop Drill Pipe Inp Report'!AY1191="X",1,IF('Prop Drill Pipe Inp Report'!AZ1191="X",1,IF('Prop Drill Pipe Inp Report'!BA1191="X",1,IF('Prop Drill Pipe Inp Report'!BB1191="X",1,IF('Prop Drill Pipe Inp Report'!BC1191="X",1,IF('Prop Drill Pipe Inp Report'!BD1191="X",1,IF('Prop Drill Pipe Inp Report'!BE1191="X",1,0)))))))))))</f>
        <v>0</v>
      </c>
    </row>
    <row r="1185" spans="9:10" x14ac:dyDescent="0.25">
      <c r="I1185">
        <f>IF('Prop Drill Pipe Inp Report'!Z1192="X",1,IF('Prop Drill Pipe Inp Report'!AA1192="X",1,IF('Prop Drill Pipe Inp Report'!AB1192="X",1,IF('Prop Drill Pipe Inp Report'!AC1192="X",1,IF('Prop Drill Pipe Inp Report'!AD1192="X",1,IF('Prop Drill Pipe Inp Report'!AE1192="X",1,IF('Prop Drill Pipe Inp Report'!AF1192="X",1,IF('Prop Drill Pipe Inp Report'!AG1192="X",1,IF('Prop Drill Pipe Inp Report'!AH1192="X",1,IF('Prop Drill Pipe Inp Report'!AI1192="X",1,IF('Prop Drill Pipe Inp Report'!AJ1192="X",1,IF('Prop Drill Pipe Inp Report'!AK1192="X",1,IF('Prop Drill Pipe Inp Report'!AL1192="X",1,IF('Prop Drill Pipe Inp Report'!AM1192="X",1,IF('Prop Drill Pipe Inp Report'!AN1192="X",1,IF('Prop Drill Pipe Inp Report'!AO1192="X",1,IF('Prop Drill Pipe Inp Report'!AP1192="X",1,0)))))))))))))))))</f>
        <v>0</v>
      </c>
      <c r="J1185">
        <f>IF('Prop Drill Pipe Inp Report'!AU1192="X",1,IF('Prop Drill Pipe Inp Report'!AV1192="X",1,IF('Prop Drill Pipe Inp Report'!AW1192="X",1,IF('Prop Drill Pipe Inp Report'!AX1192="X",1,IF('Prop Drill Pipe Inp Report'!AY1192="X",1,IF('Prop Drill Pipe Inp Report'!AZ1192="X",1,IF('Prop Drill Pipe Inp Report'!BA1192="X",1,IF('Prop Drill Pipe Inp Report'!BB1192="X",1,IF('Prop Drill Pipe Inp Report'!BC1192="X",1,IF('Prop Drill Pipe Inp Report'!BD1192="X",1,IF('Prop Drill Pipe Inp Report'!BE1192="X",1,0)))))))))))</f>
        <v>0</v>
      </c>
    </row>
    <row r="1186" spans="9:10" x14ac:dyDescent="0.25">
      <c r="I1186">
        <f>IF('Prop Drill Pipe Inp Report'!Z1193="X",1,IF('Prop Drill Pipe Inp Report'!AA1193="X",1,IF('Prop Drill Pipe Inp Report'!AB1193="X",1,IF('Prop Drill Pipe Inp Report'!AC1193="X",1,IF('Prop Drill Pipe Inp Report'!AD1193="X",1,IF('Prop Drill Pipe Inp Report'!AE1193="X",1,IF('Prop Drill Pipe Inp Report'!AF1193="X",1,IF('Prop Drill Pipe Inp Report'!AG1193="X",1,IF('Prop Drill Pipe Inp Report'!AH1193="X",1,IF('Prop Drill Pipe Inp Report'!AI1193="X",1,IF('Prop Drill Pipe Inp Report'!AJ1193="X",1,IF('Prop Drill Pipe Inp Report'!AK1193="X",1,IF('Prop Drill Pipe Inp Report'!AL1193="X",1,IF('Prop Drill Pipe Inp Report'!AM1193="X",1,IF('Prop Drill Pipe Inp Report'!AN1193="X",1,IF('Prop Drill Pipe Inp Report'!AO1193="X",1,IF('Prop Drill Pipe Inp Report'!AP1193="X",1,0)))))))))))))))))</f>
        <v>0</v>
      </c>
      <c r="J1186">
        <f>IF('Prop Drill Pipe Inp Report'!AU1193="X",1,IF('Prop Drill Pipe Inp Report'!AV1193="X",1,IF('Prop Drill Pipe Inp Report'!AW1193="X",1,IF('Prop Drill Pipe Inp Report'!AX1193="X",1,IF('Prop Drill Pipe Inp Report'!AY1193="X",1,IF('Prop Drill Pipe Inp Report'!AZ1193="X",1,IF('Prop Drill Pipe Inp Report'!BA1193="X",1,IF('Prop Drill Pipe Inp Report'!BB1193="X",1,IF('Prop Drill Pipe Inp Report'!BC1193="X",1,IF('Prop Drill Pipe Inp Report'!BD1193="X",1,IF('Prop Drill Pipe Inp Report'!BE1193="X",1,0)))))))))))</f>
        <v>0</v>
      </c>
    </row>
    <row r="1187" spans="9:10" x14ac:dyDescent="0.25">
      <c r="I1187">
        <f>IF('Prop Drill Pipe Inp Report'!Z1194="X",1,IF('Prop Drill Pipe Inp Report'!AA1194="X",1,IF('Prop Drill Pipe Inp Report'!AB1194="X",1,IF('Prop Drill Pipe Inp Report'!AC1194="X",1,IF('Prop Drill Pipe Inp Report'!AD1194="X",1,IF('Prop Drill Pipe Inp Report'!AE1194="X",1,IF('Prop Drill Pipe Inp Report'!AF1194="X",1,IF('Prop Drill Pipe Inp Report'!AG1194="X",1,IF('Prop Drill Pipe Inp Report'!AH1194="X",1,IF('Prop Drill Pipe Inp Report'!AI1194="X",1,IF('Prop Drill Pipe Inp Report'!AJ1194="X",1,IF('Prop Drill Pipe Inp Report'!AK1194="X",1,IF('Prop Drill Pipe Inp Report'!AL1194="X",1,IF('Prop Drill Pipe Inp Report'!AM1194="X",1,IF('Prop Drill Pipe Inp Report'!AN1194="X",1,IF('Prop Drill Pipe Inp Report'!AO1194="X",1,IF('Prop Drill Pipe Inp Report'!AP1194="X",1,0)))))))))))))))))</f>
        <v>0</v>
      </c>
      <c r="J1187">
        <f>IF('Prop Drill Pipe Inp Report'!AU1194="X",1,IF('Prop Drill Pipe Inp Report'!AV1194="X",1,IF('Prop Drill Pipe Inp Report'!AW1194="X",1,IF('Prop Drill Pipe Inp Report'!AX1194="X",1,IF('Prop Drill Pipe Inp Report'!AY1194="X",1,IF('Prop Drill Pipe Inp Report'!AZ1194="X",1,IF('Prop Drill Pipe Inp Report'!BA1194="X",1,IF('Prop Drill Pipe Inp Report'!BB1194="X",1,IF('Prop Drill Pipe Inp Report'!BC1194="X",1,IF('Prop Drill Pipe Inp Report'!BD1194="X",1,IF('Prop Drill Pipe Inp Report'!BE1194="X",1,0)))))))))))</f>
        <v>0</v>
      </c>
    </row>
    <row r="1188" spans="9:10" x14ac:dyDescent="0.25">
      <c r="I1188">
        <f>IF('Prop Drill Pipe Inp Report'!Z1195="X",1,IF('Prop Drill Pipe Inp Report'!AA1195="X",1,IF('Prop Drill Pipe Inp Report'!AB1195="X",1,IF('Prop Drill Pipe Inp Report'!AC1195="X",1,IF('Prop Drill Pipe Inp Report'!AD1195="X",1,IF('Prop Drill Pipe Inp Report'!AE1195="X",1,IF('Prop Drill Pipe Inp Report'!AF1195="X",1,IF('Prop Drill Pipe Inp Report'!AG1195="X",1,IF('Prop Drill Pipe Inp Report'!AH1195="X",1,IF('Prop Drill Pipe Inp Report'!AI1195="X",1,IF('Prop Drill Pipe Inp Report'!AJ1195="X",1,IF('Prop Drill Pipe Inp Report'!AK1195="X",1,IF('Prop Drill Pipe Inp Report'!AL1195="X",1,IF('Prop Drill Pipe Inp Report'!AM1195="X",1,IF('Prop Drill Pipe Inp Report'!AN1195="X",1,IF('Prop Drill Pipe Inp Report'!AO1195="X",1,IF('Prop Drill Pipe Inp Report'!AP1195="X",1,0)))))))))))))))))</f>
        <v>0</v>
      </c>
      <c r="J1188">
        <f>IF('Prop Drill Pipe Inp Report'!AU1195="X",1,IF('Prop Drill Pipe Inp Report'!AV1195="X",1,IF('Prop Drill Pipe Inp Report'!AW1195="X",1,IF('Prop Drill Pipe Inp Report'!AX1195="X",1,IF('Prop Drill Pipe Inp Report'!AY1195="X",1,IF('Prop Drill Pipe Inp Report'!AZ1195="X",1,IF('Prop Drill Pipe Inp Report'!BA1195="X",1,IF('Prop Drill Pipe Inp Report'!BB1195="X",1,IF('Prop Drill Pipe Inp Report'!BC1195="X",1,IF('Prop Drill Pipe Inp Report'!BD1195="X",1,IF('Prop Drill Pipe Inp Report'!BE1195="X",1,0)))))))))))</f>
        <v>0</v>
      </c>
    </row>
    <row r="1189" spans="9:10" x14ac:dyDescent="0.25">
      <c r="I1189">
        <f>IF('Prop Drill Pipe Inp Report'!Z1196="X",1,IF('Prop Drill Pipe Inp Report'!AA1196="X",1,IF('Prop Drill Pipe Inp Report'!AB1196="X",1,IF('Prop Drill Pipe Inp Report'!AC1196="X",1,IF('Prop Drill Pipe Inp Report'!AD1196="X",1,IF('Prop Drill Pipe Inp Report'!AE1196="X",1,IF('Prop Drill Pipe Inp Report'!AF1196="X",1,IF('Prop Drill Pipe Inp Report'!AG1196="X",1,IF('Prop Drill Pipe Inp Report'!AH1196="X",1,IF('Prop Drill Pipe Inp Report'!AI1196="X",1,IF('Prop Drill Pipe Inp Report'!AJ1196="X",1,IF('Prop Drill Pipe Inp Report'!AK1196="X",1,IF('Prop Drill Pipe Inp Report'!AL1196="X",1,IF('Prop Drill Pipe Inp Report'!AM1196="X",1,IF('Prop Drill Pipe Inp Report'!AN1196="X",1,IF('Prop Drill Pipe Inp Report'!AO1196="X",1,IF('Prop Drill Pipe Inp Report'!AP1196="X",1,0)))))))))))))))))</f>
        <v>0</v>
      </c>
      <c r="J1189">
        <f>IF('Prop Drill Pipe Inp Report'!AU1196="X",1,IF('Prop Drill Pipe Inp Report'!AV1196="X",1,IF('Prop Drill Pipe Inp Report'!AW1196="X",1,IF('Prop Drill Pipe Inp Report'!AX1196="X",1,IF('Prop Drill Pipe Inp Report'!AY1196="X",1,IF('Prop Drill Pipe Inp Report'!AZ1196="X",1,IF('Prop Drill Pipe Inp Report'!BA1196="X",1,IF('Prop Drill Pipe Inp Report'!BB1196="X",1,IF('Prop Drill Pipe Inp Report'!BC1196="X",1,IF('Prop Drill Pipe Inp Report'!BD1196="X",1,IF('Prop Drill Pipe Inp Report'!BE1196="X",1,0)))))))))))</f>
        <v>0</v>
      </c>
    </row>
    <row r="1190" spans="9:10" x14ac:dyDescent="0.25">
      <c r="I1190">
        <f>IF('Prop Drill Pipe Inp Report'!Z1197="X",1,IF('Prop Drill Pipe Inp Report'!AA1197="X",1,IF('Prop Drill Pipe Inp Report'!AB1197="X",1,IF('Prop Drill Pipe Inp Report'!AC1197="X",1,IF('Prop Drill Pipe Inp Report'!AD1197="X",1,IF('Prop Drill Pipe Inp Report'!AE1197="X",1,IF('Prop Drill Pipe Inp Report'!AF1197="X",1,IF('Prop Drill Pipe Inp Report'!AG1197="X",1,IF('Prop Drill Pipe Inp Report'!AH1197="X",1,IF('Prop Drill Pipe Inp Report'!AI1197="X",1,IF('Prop Drill Pipe Inp Report'!AJ1197="X",1,IF('Prop Drill Pipe Inp Report'!AK1197="X",1,IF('Prop Drill Pipe Inp Report'!AL1197="X",1,IF('Prop Drill Pipe Inp Report'!AM1197="X",1,IF('Prop Drill Pipe Inp Report'!AN1197="X",1,IF('Prop Drill Pipe Inp Report'!AO1197="X",1,IF('Prop Drill Pipe Inp Report'!AP1197="X",1,0)))))))))))))))))</f>
        <v>0</v>
      </c>
      <c r="J1190">
        <f>IF('Prop Drill Pipe Inp Report'!AU1197="X",1,IF('Prop Drill Pipe Inp Report'!AV1197="X",1,IF('Prop Drill Pipe Inp Report'!AW1197="X",1,IF('Prop Drill Pipe Inp Report'!AX1197="X",1,IF('Prop Drill Pipe Inp Report'!AY1197="X",1,IF('Prop Drill Pipe Inp Report'!AZ1197="X",1,IF('Prop Drill Pipe Inp Report'!BA1197="X",1,IF('Prop Drill Pipe Inp Report'!BB1197="X",1,IF('Prop Drill Pipe Inp Report'!BC1197="X",1,IF('Prop Drill Pipe Inp Report'!BD1197="X",1,IF('Prop Drill Pipe Inp Report'!BE1197="X",1,0)))))))))))</f>
        <v>0</v>
      </c>
    </row>
    <row r="1191" spans="9:10" x14ac:dyDescent="0.25">
      <c r="I1191">
        <f>IF('Prop Drill Pipe Inp Report'!Z1198="X",1,IF('Prop Drill Pipe Inp Report'!AA1198="X",1,IF('Prop Drill Pipe Inp Report'!AB1198="X",1,IF('Prop Drill Pipe Inp Report'!AC1198="X",1,IF('Prop Drill Pipe Inp Report'!AD1198="X",1,IF('Prop Drill Pipe Inp Report'!AE1198="X",1,IF('Prop Drill Pipe Inp Report'!AF1198="X",1,IF('Prop Drill Pipe Inp Report'!AG1198="X",1,IF('Prop Drill Pipe Inp Report'!AH1198="X",1,IF('Prop Drill Pipe Inp Report'!AI1198="X",1,IF('Prop Drill Pipe Inp Report'!AJ1198="X",1,IF('Prop Drill Pipe Inp Report'!AK1198="X",1,IF('Prop Drill Pipe Inp Report'!AL1198="X",1,IF('Prop Drill Pipe Inp Report'!AM1198="X",1,IF('Prop Drill Pipe Inp Report'!AN1198="X",1,IF('Prop Drill Pipe Inp Report'!AO1198="X",1,IF('Prop Drill Pipe Inp Report'!AP1198="X",1,0)))))))))))))))))</f>
        <v>0</v>
      </c>
      <c r="J1191">
        <f>IF('Prop Drill Pipe Inp Report'!AU1198="X",1,IF('Prop Drill Pipe Inp Report'!AV1198="X",1,IF('Prop Drill Pipe Inp Report'!AW1198="X",1,IF('Prop Drill Pipe Inp Report'!AX1198="X",1,IF('Prop Drill Pipe Inp Report'!AY1198="X",1,IF('Prop Drill Pipe Inp Report'!AZ1198="X",1,IF('Prop Drill Pipe Inp Report'!BA1198="X",1,IF('Prop Drill Pipe Inp Report'!BB1198="X",1,IF('Prop Drill Pipe Inp Report'!BC1198="X",1,IF('Prop Drill Pipe Inp Report'!BD1198="X",1,IF('Prop Drill Pipe Inp Report'!BE1198="X",1,0)))))))))))</f>
        <v>0</v>
      </c>
    </row>
    <row r="1192" spans="9:10" x14ac:dyDescent="0.25">
      <c r="I1192">
        <f>IF('Prop Drill Pipe Inp Report'!Z1199="X",1,IF('Prop Drill Pipe Inp Report'!AA1199="X",1,IF('Prop Drill Pipe Inp Report'!AB1199="X",1,IF('Prop Drill Pipe Inp Report'!AC1199="X",1,IF('Prop Drill Pipe Inp Report'!AD1199="X",1,IF('Prop Drill Pipe Inp Report'!AE1199="X",1,IF('Prop Drill Pipe Inp Report'!AF1199="X",1,IF('Prop Drill Pipe Inp Report'!AG1199="X",1,IF('Prop Drill Pipe Inp Report'!AH1199="X",1,IF('Prop Drill Pipe Inp Report'!AI1199="X",1,IF('Prop Drill Pipe Inp Report'!AJ1199="X",1,IF('Prop Drill Pipe Inp Report'!AK1199="X",1,IF('Prop Drill Pipe Inp Report'!AL1199="X",1,IF('Prop Drill Pipe Inp Report'!AM1199="X",1,IF('Prop Drill Pipe Inp Report'!AN1199="X",1,IF('Prop Drill Pipe Inp Report'!AO1199="X",1,IF('Prop Drill Pipe Inp Report'!AP1199="X",1,0)))))))))))))))))</f>
        <v>0</v>
      </c>
      <c r="J1192">
        <f>IF('Prop Drill Pipe Inp Report'!AU1199="X",1,IF('Prop Drill Pipe Inp Report'!AV1199="X",1,IF('Prop Drill Pipe Inp Report'!AW1199="X",1,IF('Prop Drill Pipe Inp Report'!AX1199="X",1,IF('Prop Drill Pipe Inp Report'!AY1199="X",1,IF('Prop Drill Pipe Inp Report'!AZ1199="X",1,IF('Prop Drill Pipe Inp Report'!BA1199="X",1,IF('Prop Drill Pipe Inp Report'!BB1199="X",1,IF('Prop Drill Pipe Inp Report'!BC1199="X",1,IF('Prop Drill Pipe Inp Report'!BD1199="X",1,IF('Prop Drill Pipe Inp Report'!BE1199="X",1,0)))))))))))</f>
        <v>0</v>
      </c>
    </row>
    <row r="1193" spans="9:10" x14ac:dyDescent="0.25">
      <c r="I1193">
        <f>IF('Prop Drill Pipe Inp Report'!Z1200="X",1,IF('Prop Drill Pipe Inp Report'!AA1200="X",1,IF('Prop Drill Pipe Inp Report'!AB1200="X",1,IF('Prop Drill Pipe Inp Report'!AC1200="X",1,IF('Prop Drill Pipe Inp Report'!AD1200="X",1,IF('Prop Drill Pipe Inp Report'!AE1200="X",1,IF('Prop Drill Pipe Inp Report'!AF1200="X",1,IF('Prop Drill Pipe Inp Report'!AG1200="X",1,IF('Prop Drill Pipe Inp Report'!AH1200="X",1,IF('Prop Drill Pipe Inp Report'!AI1200="X",1,IF('Prop Drill Pipe Inp Report'!AJ1200="X",1,IF('Prop Drill Pipe Inp Report'!AK1200="X",1,IF('Prop Drill Pipe Inp Report'!AL1200="X",1,IF('Prop Drill Pipe Inp Report'!AM1200="X",1,IF('Prop Drill Pipe Inp Report'!AN1200="X",1,IF('Prop Drill Pipe Inp Report'!AO1200="X",1,IF('Prop Drill Pipe Inp Report'!AP1200="X",1,0)))))))))))))))))</f>
        <v>0</v>
      </c>
      <c r="J1193">
        <f>IF('Prop Drill Pipe Inp Report'!AU1200="X",1,IF('Prop Drill Pipe Inp Report'!AV1200="X",1,IF('Prop Drill Pipe Inp Report'!AW1200="X",1,IF('Prop Drill Pipe Inp Report'!AX1200="X",1,IF('Prop Drill Pipe Inp Report'!AY1200="X",1,IF('Prop Drill Pipe Inp Report'!AZ1200="X",1,IF('Prop Drill Pipe Inp Report'!BA1200="X",1,IF('Prop Drill Pipe Inp Report'!BB1200="X",1,IF('Prop Drill Pipe Inp Report'!BC1200="X",1,IF('Prop Drill Pipe Inp Report'!BD1200="X",1,IF('Prop Drill Pipe Inp Report'!BE1200="X",1,0)))))))))))</f>
        <v>0</v>
      </c>
    </row>
    <row r="1194" spans="9:10" x14ac:dyDescent="0.25">
      <c r="I1194">
        <f>IF('Prop Drill Pipe Inp Report'!Z1201="X",1,IF('Prop Drill Pipe Inp Report'!AA1201="X",1,IF('Prop Drill Pipe Inp Report'!AB1201="X",1,IF('Prop Drill Pipe Inp Report'!AC1201="X",1,IF('Prop Drill Pipe Inp Report'!AD1201="X",1,IF('Prop Drill Pipe Inp Report'!AE1201="X",1,IF('Prop Drill Pipe Inp Report'!AF1201="X",1,IF('Prop Drill Pipe Inp Report'!AG1201="X",1,IF('Prop Drill Pipe Inp Report'!AH1201="X",1,IF('Prop Drill Pipe Inp Report'!AI1201="X",1,IF('Prop Drill Pipe Inp Report'!AJ1201="X",1,IF('Prop Drill Pipe Inp Report'!AK1201="X",1,IF('Prop Drill Pipe Inp Report'!AL1201="X",1,IF('Prop Drill Pipe Inp Report'!AM1201="X",1,IF('Prop Drill Pipe Inp Report'!AN1201="X",1,IF('Prop Drill Pipe Inp Report'!AO1201="X",1,IF('Prop Drill Pipe Inp Report'!AP1201="X",1,0)))))))))))))))))</f>
        <v>0</v>
      </c>
      <c r="J1194">
        <f>IF('Prop Drill Pipe Inp Report'!AU1201="X",1,IF('Prop Drill Pipe Inp Report'!AV1201="X",1,IF('Prop Drill Pipe Inp Report'!AW1201="X",1,IF('Prop Drill Pipe Inp Report'!AX1201="X",1,IF('Prop Drill Pipe Inp Report'!AY1201="X",1,IF('Prop Drill Pipe Inp Report'!AZ1201="X",1,IF('Prop Drill Pipe Inp Report'!BA1201="X",1,IF('Prop Drill Pipe Inp Report'!BB1201="X",1,IF('Prop Drill Pipe Inp Report'!BC1201="X",1,IF('Prop Drill Pipe Inp Report'!BD1201="X",1,IF('Prop Drill Pipe Inp Report'!BE1201="X",1,0)))))))))))</f>
        <v>0</v>
      </c>
    </row>
    <row r="1195" spans="9:10" x14ac:dyDescent="0.25">
      <c r="I1195">
        <f>IF('Prop Drill Pipe Inp Report'!Z1202="X",1,IF('Prop Drill Pipe Inp Report'!AA1202="X",1,IF('Prop Drill Pipe Inp Report'!AB1202="X",1,IF('Prop Drill Pipe Inp Report'!AC1202="X",1,IF('Prop Drill Pipe Inp Report'!AD1202="X",1,IF('Prop Drill Pipe Inp Report'!AE1202="X",1,IF('Prop Drill Pipe Inp Report'!AF1202="X",1,IF('Prop Drill Pipe Inp Report'!AG1202="X",1,IF('Prop Drill Pipe Inp Report'!AH1202="X",1,IF('Prop Drill Pipe Inp Report'!AI1202="X",1,IF('Prop Drill Pipe Inp Report'!AJ1202="X",1,IF('Prop Drill Pipe Inp Report'!AK1202="X",1,IF('Prop Drill Pipe Inp Report'!AL1202="X",1,IF('Prop Drill Pipe Inp Report'!AM1202="X",1,IF('Prop Drill Pipe Inp Report'!AN1202="X",1,IF('Prop Drill Pipe Inp Report'!AO1202="X",1,IF('Prop Drill Pipe Inp Report'!AP1202="X",1,0)))))))))))))))))</f>
        <v>0</v>
      </c>
      <c r="J1195">
        <f>IF('Prop Drill Pipe Inp Report'!AU1202="X",1,IF('Prop Drill Pipe Inp Report'!AV1202="X",1,IF('Prop Drill Pipe Inp Report'!AW1202="X",1,IF('Prop Drill Pipe Inp Report'!AX1202="X",1,IF('Prop Drill Pipe Inp Report'!AY1202="X",1,IF('Prop Drill Pipe Inp Report'!AZ1202="X",1,IF('Prop Drill Pipe Inp Report'!BA1202="X",1,IF('Prop Drill Pipe Inp Report'!BB1202="X",1,IF('Prop Drill Pipe Inp Report'!BC1202="X",1,IF('Prop Drill Pipe Inp Report'!BD1202="X",1,IF('Prop Drill Pipe Inp Report'!BE1202="X",1,0)))))))))))</f>
        <v>0</v>
      </c>
    </row>
    <row r="1196" spans="9:10" x14ac:dyDescent="0.25">
      <c r="I1196">
        <f>IF('Prop Drill Pipe Inp Report'!Z1203="X",1,IF('Prop Drill Pipe Inp Report'!AA1203="X",1,IF('Prop Drill Pipe Inp Report'!AB1203="X",1,IF('Prop Drill Pipe Inp Report'!AC1203="X",1,IF('Prop Drill Pipe Inp Report'!AD1203="X",1,IF('Prop Drill Pipe Inp Report'!AE1203="X",1,IF('Prop Drill Pipe Inp Report'!AF1203="X",1,IF('Prop Drill Pipe Inp Report'!AG1203="X",1,IF('Prop Drill Pipe Inp Report'!AH1203="X",1,IF('Prop Drill Pipe Inp Report'!AI1203="X",1,IF('Prop Drill Pipe Inp Report'!AJ1203="X",1,IF('Prop Drill Pipe Inp Report'!AK1203="X",1,IF('Prop Drill Pipe Inp Report'!AL1203="X",1,IF('Prop Drill Pipe Inp Report'!AM1203="X",1,IF('Prop Drill Pipe Inp Report'!AN1203="X",1,IF('Prop Drill Pipe Inp Report'!AO1203="X",1,IF('Prop Drill Pipe Inp Report'!AP1203="X",1,0)))))))))))))))))</f>
        <v>0</v>
      </c>
      <c r="J1196">
        <f>IF('Prop Drill Pipe Inp Report'!AU1203="X",1,IF('Prop Drill Pipe Inp Report'!AV1203="X",1,IF('Prop Drill Pipe Inp Report'!AW1203="X",1,IF('Prop Drill Pipe Inp Report'!AX1203="X",1,IF('Prop Drill Pipe Inp Report'!AY1203="X",1,IF('Prop Drill Pipe Inp Report'!AZ1203="X",1,IF('Prop Drill Pipe Inp Report'!BA1203="X",1,IF('Prop Drill Pipe Inp Report'!BB1203="X",1,IF('Prop Drill Pipe Inp Report'!BC1203="X",1,IF('Prop Drill Pipe Inp Report'!BD1203="X",1,IF('Prop Drill Pipe Inp Report'!BE1203="X",1,0)))))))))))</f>
        <v>0</v>
      </c>
    </row>
    <row r="1197" spans="9:10" x14ac:dyDescent="0.25">
      <c r="I1197">
        <f>IF('Prop Drill Pipe Inp Report'!Z1204="X",1,IF('Prop Drill Pipe Inp Report'!AA1204="X",1,IF('Prop Drill Pipe Inp Report'!AB1204="X",1,IF('Prop Drill Pipe Inp Report'!AC1204="X",1,IF('Prop Drill Pipe Inp Report'!AD1204="X",1,IF('Prop Drill Pipe Inp Report'!AE1204="X",1,IF('Prop Drill Pipe Inp Report'!AF1204="X",1,IF('Prop Drill Pipe Inp Report'!AG1204="X",1,IF('Prop Drill Pipe Inp Report'!AH1204="X",1,IF('Prop Drill Pipe Inp Report'!AI1204="X",1,IF('Prop Drill Pipe Inp Report'!AJ1204="X",1,IF('Prop Drill Pipe Inp Report'!AK1204="X",1,IF('Prop Drill Pipe Inp Report'!AL1204="X",1,IF('Prop Drill Pipe Inp Report'!AM1204="X",1,IF('Prop Drill Pipe Inp Report'!AN1204="X",1,IF('Prop Drill Pipe Inp Report'!AO1204="X",1,IF('Prop Drill Pipe Inp Report'!AP1204="X",1,0)))))))))))))))))</f>
        <v>0</v>
      </c>
      <c r="J1197">
        <f>IF('Prop Drill Pipe Inp Report'!AU1204="X",1,IF('Prop Drill Pipe Inp Report'!AV1204="X",1,IF('Prop Drill Pipe Inp Report'!AW1204="X",1,IF('Prop Drill Pipe Inp Report'!AX1204="X",1,IF('Prop Drill Pipe Inp Report'!AY1204="X",1,IF('Prop Drill Pipe Inp Report'!AZ1204="X",1,IF('Prop Drill Pipe Inp Report'!BA1204="X",1,IF('Prop Drill Pipe Inp Report'!BB1204="X",1,IF('Prop Drill Pipe Inp Report'!BC1204="X",1,IF('Prop Drill Pipe Inp Report'!BD1204="X",1,IF('Prop Drill Pipe Inp Report'!BE1204="X",1,0)))))))))))</f>
        <v>0</v>
      </c>
    </row>
    <row r="1198" spans="9:10" x14ac:dyDescent="0.25">
      <c r="I1198">
        <f>IF('Prop Drill Pipe Inp Report'!Z1205="X",1,IF('Prop Drill Pipe Inp Report'!AA1205="X",1,IF('Prop Drill Pipe Inp Report'!AB1205="X",1,IF('Prop Drill Pipe Inp Report'!AC1205="X",1,IF('Prop Drill Pipe Inp Report'!AD1205="X",1,IF('Prop Drill Pipe Inp Report'!AE1205="X",1,IF('Prop Drill Pipe Inp Report'!AF1205="X",1,IF('Prop Drill Pipe Inp Report'!AG1205="X",1,IF('Prop Drill Pipe Inp Report'!AH1205="X",1,IF('Prop Drill Pipe Inp Report'!AI1205="X",1,IF('Prop Drill Pipe Inp Report'!AJ1205="X",1,IF('Prop Drill Pipe Inp Report'!AK1205="X",1,IF('Prop Drill Pipe Inp Report'!AL1205="X",1,IF('Prop Drill Pipe Inp Report'!AM1205="X",1,IF('Prop Drill Pipe Inp Report'!AN1205="X",1,IF('Prop Drill Pipe Inp Report'!AO1205="X",1,IF('Prop Drill Pipe Inp Report'!AP1205="X",1,0)))))))))))))))))</f>
        <v>0</v>
      </c>
      <c r="J1198">
        <f>IF('Prop Drill Pipe Inp Report'!AU1205="X",1,IF('Prop Drill Pipe Inp Report'!AV1205="X",1,IF('Prop Drill Pipe Inp Report'!AW1205="X",1,IF('Prop Drill Pipe Inp Report'!AX1205="X",1,IF('Prop Drill Pipe Inp Report'!AY1205="X",1,IF('Prop Drill Pipe Inp Report'!AZ1205="X",1,IF('Prop Drill Pipe Inp Report'!BA1205="X",1,IF('Prop Drill Pipe Inp Report'!BB1205="X",1,IF('Prop Drill Pipe Inp Report'!BC1205="X",1,IF('Prop Drill Pipe Inp Report'!BD1205="X",1,IF('Prop Drill Pipe Inp Report'!BE1205="X",1,0)))))))))))</f>
        <v>0</v>
      </c>
    </row>
    <row r="1199" spans="9:10" x14ac:dyDescent="0.25">
      <c r="I1199">
        <f>IF('Prop Drill Pipe Inp Report'!Z1206="X",1,IF('Prop Drill Pipe Inp Report'!AA1206="X",1,IF('Prop Drill Pipe Inp Report'!AB1206="X",1,IF('Prop Drill Pipe Inp Report'!AC1206="X",1,IF('Prop Drill Pipe Inp Report'!AD1206="X",1,IF('Prop Drill Pipe Inp Report'!AE1206="X",1,IF('Prop Drill Pipe Inp Report'!AF1206="X",1,IF('Prop Drill Pipe Inp Report'!AG1206="X",1,IF('Prop Drill Pipe Inp Report'!AH1206="X",1,IF('Prop Drill Pipe Inp Report'!AI1206="X",1,IF('Prop Drill Pipe Inp Report'!AJ1206="X",1,IF('Prop Drill Pipe Inp Report'!AK1206="X",1,IF('Prop Drill Pipe Inp Report'!AL1206="X",1,IF('Prop Drill Pipe Inp Report'!AM1206="X",1,IF('Prop Drill Pipe Inp Report'!AN1206="X",1,IF('Prop Drill Pipe Inp Report'!AO1206="X",1,IF('Prop Drill Pipe Inp Report'!AP1206="X",1,0)))))))))))))))))</f>
        <v>0</v>
      </c>
      <c r="J1199">
        <f>IF('Prop Drill Pipe Inp Report'!AU1206="X",1,IF('Prop Drill Pipe Inp Report'!AV1206="X",1,IF('Prop Drill Pipe Inp Report'!AW1206="X",1,IF('Prop Drill Pipe Inp Report'!AX1206="X",1,IF('Prop Drill Pipe Inp Report'!AY1206="X",1,IF('Prop Drill Pipe Inp Report'!AZ1206="X",1,IF('Prop Drill Pipe Inp Report'!BA1206="X",1,IF('Prop Drill Pipe Inp Report'!BB1206="X",1,IF('Prop Drill Pipe Inp Report'!BC1206="X",1,IF('Prop Drill Pipe Inp Report'!BD1206="X",1,IF('Prop Drill Pipe Inp Report'!BE1206="X",1,0)))))))))))</f>
        <v>0</v>
      </c>
    </row>
    <row r="1200" spans="9:10" x14ac:dyDescent="0.25">
      <c r="I1200">
        <f>IF('Prop Drill Pipe Inp Report'!Z1207="X",1,IF('Prop Drill Pipe Inp Report'!AA1207="X",1,IF('Prop Drill Pipe Inp Report'!AB1207="X",1,IF('Prop Drill Pipe Inp Report'!AC1207="X",1,IF('Prop Drill Pipe Inp Report'!AD1207="X",1,IF('Prop Drill Pipe Inp Report'!AE1207="X",1,IF('Prop Drill Pipe Inp Report'!AF1207="X",1,IF('Prop Drill Pipe Inp Report'!AG1207="X",1,IF('Prop Drill Pipe Inp Report'!AH1207="X",1,IF('Prop Drill Pipe Inp Report'!AI1207="X",1,IF('Prop Drill Pipe Inp Report'!AJ1207="X",1,IF('Prop Drill Pipe Inp Report'!AK1207="X",1,IF('Prop Drill Pipe Inp Report'!AL1207="X",1,IF('Prop Drill Pipe Inp Report'!AM1207="X",1,IF('Prop Drill Pipe Inp Report'!AN1207="X",1,IF('Prop Drill Pipe Inp Report'!AO1207="X",1,IF('Prop Drill Pipe Inp Report'!AP1207="X",1,0)))))))))))))))))</f>
        <v>0</v>
      </c>
      <c r="J1200">
        <f>IF('Prop Drill Pipe Inp Report'!AU1207="X",1,IF('Prop Drill Pipe Inp Report'!AV1207="X",1,IF('Prop Drill Pipe Inp Report'!AW1207="X",1,IF('Prop Drill Pipe Inp Report'!AX1207="X",1,IF('Prop Drill Pipe Inp Report'!AY1207="X",1,IF('Prop Drill Pipe Inp Report'!AZ1207="X",1,IF('Prop Drill Pipe Inp Report'!BA1207="X",1,IF('Prop Drill Pipe Inp Report'!BB1207="X",1,IF('Prop Drill Pipe Inp Report'!BC1207="X",1,IF('Prop Drill Pipe Inp Report'!BD1207="X",1,IF('Prop Drill Pipe Inp Report'!BE1207="X",1,0)))))))))))</f>
        <v>0</v>
      </c>
    </row>
    <row r="1201" spans="9:10" x14ac:dyDescent="0.25">
      <c r="I1201">
        <f>IF('Prop Drill Pipe Inp Report'!Z1208="X",1,IF('Prop Drill Pipe Inp Report'!AA1208="X",1,IF('Prop Drill Pipe Inp Report'!AB1208="X",1,IF('Prop Drill Pipe Inp Report'!AC1208="X",1,IF('Prop Drill Pipe Inp Report'!AD1208="X",1,IF('Prop Drill Pipe Inp Report'!AE1208="X",1,IF('Prop Drill Pipe Inp Report'!AF1208="X",1,IF('Prop Drill Pipe Inp Report'!AG1208="X",1,IF('Prop Drill Pipe Inp Report'!AH1208="X",1,IF('Prop Drill Pipe Inp Report'!AI1208="X",1,IF('Prop Drill Pipe Inp Report'!AJ1208="X",1,IF('Prop Drill Pipe Inp Report'!AK1208="X",1,IF('Prop Drill Pipe Inp Report'!AL1208="X",1,IF('Prop Drill Pipe Inp Report'!AM1208="X",1,IF('Prop Drill Pipe Inp Report'!AN1208="X",1,IF('Prop Drill Pipe Inp Report'!AO1208="X",1,IF('Prop Drill Pipe Inp Report'!AP1208="X",1,0)))))))))))))))))</f>
        <v>0</v>
      </c>
      <c r="J1201">
        <f>IF('Prop Drill Pipe Inp Report'!AU1208="X",1,IF('Prop Drill Pipe Inp Report'!AV1208="X",1,IF('Prop Drill Pipe Inp Report'!AW1208="X",1,IF('Prop Drill Pipe Inp Report'!AX1208="X",1,IF('Prop Drill Pipe Inp Report'!AY1208="X",1,IF('Prop Drill Pipe Inp Report'!AZ1208="X",1,IF('Prop Drill Pipe Inp Report'!BA1208="X",1,IF('Prop Drill Pipe Inp Report'!BB1208="X",1,IF('Prop Drill Pipe Inp Report'!BC1208="X",1,IF('Prop Drill Pipe Inp Report'!BD1208="X",1,IF('Prop Drill Pipe Inp Report'!BE1208="X",1,0)))))))))))</f>
        <v>0</v>
      </c>
    </row>
    <row r="1202" spans="9:10" x14ac:dyDescent="0.25">
      <c r="I1202">
        <f>IF('Prop Drill Pipe Inp Report'!Z1209="X",1,IF('Prop Drill Pipe Inp Report'!AA1209="X",1,IF('Prop Drill Pipe Inp Report'!AB1209="X",1,IF('Prop Drill Pipe Inp Report'!AC1209="X",1,IF('Prop Drill Pipe Inp Report'!AD1209="X",1,IF('Prop Drill Pipe Inp Report'!AE1209="X",1,IF('Prop Drill Pipe Inp Report'!AF1209="X",1,IF('Prop Drill Pipe Inp Report'!AG1209="X",1,IF('Prop Drill Pipe Inp Report'!AH1209="X",1,IF('Prop Drill Pipe Inp Report'!AI1209="X",1,IF('Prop Drill Pipe Inp Report'!AJ1209="X",1,IF('Prop Drill Pipe Inp Report'!AK1209="X",1,IF('Prop Drill Pipe Inp Report'!AL1209="X",1,IF('Prop Drill Pipe Inp Report'!AM1209="X",1,IF('Prop Drill Pipe Inp Report'!AN1209="X",1,IF('Prop Drill Pipe Inp Report'!AO1209="X",1,IF('Prop Drill Pipe Inp Report'!AP1209="X",1,0)))))))))))))))))</f>
        <v>0</v>
      </c>
      <c r="J1202">
        <f>IF('Prop Drill Pipe Inp Report'!AU1209="X",1,IF('Prop Drill Pipe Inp Report'!AV1209="X",1,IF('Prop Drill Pipe Inp Report'!AW1209="X",1,IF('Prop Drill Pipe Inp Report'!AX1209="X",1,IF('Prop Drill Pipe Inp Report'!AY1209="X",1,IF('Prop Drill Pipe Inp Report'!AZ1209="X",1,IF('Prop Drill Pipe Inp Report'!BA1209="X",1,IF('Prop Drill Pipe Inp Report'!BB1209="X",1,IF('Prop Drill Pipe Inp Report'!BC1209="X",1,IF('Prop Drill Pipe Inp Report'!BD1209="X",1,IF('Prop Drill Pipe Inp Report'!BE1209="X",1,0)))))))))))</f>
        <v>0</v>
      </c>
    </row>
    <row r="1203" spans="9:10" x14ac:dyDescent="0.25">
      <c r="I1203">
        <f>IF('Prop Drill Pipe Inp Report'!Z1210="X",1,IF('Prop Drill Pipe Inp Report'!AA1210="X",1,IF('Prop Drill Pipe Inp Report'!AB1210="X",1,IF('Prop Drill Pipe Inp Report'!AC1210="X",1,IF('Prop Drill Pipe Inp Report'!AD1210="X",1,IF('Prop Drill Pipe Inp Report'!AE1210="X",1,IF('Prop Drill Pipe Inp Report'!AF1210="X",1,IF('Prop Drill Pipe Inp Report'!AG1210="X",1,IF('Prop Drill Pipe Inp Report'!AH1210="X",1,IF('Prop Drill Pipe Inp Report'!AI1210="X",1,IF('Prop Drill Pipe Inp Report'!AJ1210="X",1,IF('Prop Drill Pipe Inp Report'!AK1210="X",1,IF('Prop Drill Pipe Inp Report'!AL1210="X",1,IF('Prop Drill Pipe Inp Report'!AM1210="X",1,IF('Prop Drill Pipe Inp Report'!AN1210="X",1,IF('Prop Drill Pipe Inp Report'!AO1210="X",1,IF('Prop Drill Pipe Inp Report'!AP1210="X",1,0)))))))))))))))))</f>
        <v>0</v>
      </c>
      <c r="J1203">
        <f>IF('Prop Drill Pipe Inp Report'!AU1210="X",1,IF('Prop Drill Pipe Inp Report'!AV1210="X",1,IF('Prop Drill Pipe Inp Report'!AW1210="X",1,IF('Prop Drill Pipe Inp Report'!AX1210="X",1,IF('Prop Drill Pipe Inp Report'!AY1210="X",1,IF('Prop Drill Pipe Inp Report'!AZ1210="X",1,IF('Prop Drill Pipe Inp Report'!BA1210="X",1,IF('Prop Drill Pipe Inp Report'!BB1210="X",1,IF('Prop Drill Pipe Inp Report'!BC1210="X",1,IF('Prop Drill Pipe Inp Report'!BD1210="X",1,IF('Prop Drill Pipe Inp Report'!BE1210="X",1,0)))))))))))</f>
        <v>0</v>
      </c>
    </row>
    <row r="1204" spans="9:10" x14ac:dyDescent="0.25">
      <c r="I1204">
        <f>IF('Prop Drill Pipe Inp Report'!Z1211="X",1,IF('Prop Drill Pipe Inp Report'!AA1211="X",1,IF('Prop Drill Pipe Inp Report'!AB1211="X",1,IF('Prop Drill Pipe Inp Report'!AC1211="X",1,IF('Prop Drill Pipe Inp Report'!AD1211="X",1,IF('Prop Drill Pipe Inp Report'!AE1211="X",1,IF('Prop Drill Pipe Inp Report'!AF1211="X",1,IF('Prop Drill Pipe Inp Report'!AG1211="X",1,IF('Prop Drill Pipe Inp Report'!AH1211="X",1,IF('Prop Drill Pipe Inp Report'!AI1211="X",1,IF('Prop Drill Pipe Inp Report'!AJ1211="X",1,IF('Prop Drill Pipe Inp Report'!AK1211="X",1,IF('Prop Drill Pipe Inp Report'!AL1211="X",1,IF('Prop Drill Pipe Inp Report'!AM1211="X",1,IF('Prop Drill Pipe Inp Report'!AN1211="X",1,IF('Prop Drill Pipe Inp Report'!AO1211="X",1,IF('Prop Drill Pipe Inp Report'!AP1211="X",1,0)))))))))))))))))</f>
        <v>0</v>
      </c>
      <c r="J1204">
        <f>IF('Prop Drill Pipe Inp Report'!AU1211="X",1,IF('Prop Drill Pipe Inp Report'!AV1211="X",1,IF('Prop Drill Pipe Inp Report'!AW1211="X",1,IF('Prop Drill Pipe Inp Report'!AX1211="X",1,IF('Prop Drill Pipe Inp Report'!AY1211="X",1,IF('Prop Drill Pipe Inp Report'!AZ1211="X",1,IF('Prop Drill Pipe Inp Report'!BA1211="X",1,IF('Prop Drill Pipe Inp Report'!BB1211="X",1,IF('Prop Drill Pipe Inp Report'!BC1211="X",1,IF('Prop Drill Pipe Inp Report'!BD1211="X",1,IF('Prop Drill Pipe Inp Report'!BE1211="X",1,0)))))))))))</f>
        <v>0</v>
      </c>
    </row>
    <row r="1205" spans="9:10" x14ac:dyDescent="0.25">
      <c r="I1205">
        <f>IF('Prop Drill Pipe Inp Report'!Z1212="X",1,IF('Prop Drill Pipe Inp Report'!AA1212="X",1,IF('Prop Drill Pipe Inp Report'!AB1212="X",1,IF('Prop Drill Pipe Inp Report'!AC1212="X",1,IF('Prop Drill Pipe Inp Report'!AD1212="X",1,IF('Prop Drill Pipe Inp Report'!AE1212="X",1,IF('Prop Drill Pipe Inp Report'!AF1212="X",1,IF('Prop Drill Pipe Inp Report'!AG1212="X",1,IF('Prop Drill Pipe Inp Report'!AH1212="X",1,IF('Prop Drill Pipe Inp Report'!AI1212="X",1,IF('Prop Drill Pipe Inp Report'!AJ1212="X",1,IF('Prop Drill Pipe Inp Report'!AK1212="X",1,IF('Prop Drill Pipe Inp Report'!AL1212="X",1,IF('Prop Drill Pipe Inp Report'!AM1212="X",1,IF('Prop Drill Pipe Inp Report'!AN1212="X",1,IF('Prop Drill Pipe Inp Report'!AO1212="X",1,IF('Prop Drill Pipe Inp Report'!AP1212="X",1,0)))))))))))))))))</f>
        <v>0</v>
      </c>
      <c r="J1205">
        <f>IF('Prop Drill Pipe Inp Report'!AU1212="X",1,IF('Prop Drill Pipe Inp Report'!AV1212="X",1,IF('Prop Drill Pipe Inp Report'!AW1212="X",1,IF('Prop Drill Pipe Inp Report'!AX1212="X",1,IF('Prop Drill Pipe Inp Report'!AY1212="X",1,IF('Prop Drill Pipe Inp Report'!AZ1212="X",1,IF('Prop Drill Pipe Inp Report'!BA1212="X",1,IF('Prop Drill Pipe Inp Report'!BB1212="X",1,IF('Prop Drill Pipe Inp Report'!BC1212="X",1,IF('Prop Drill Pipe Inp Report'!BD1212="X",1,IF('Prop Drill Pipe Inp Report'!BE1212="X",1,0)))))))))))</f>
        <v>0</v>
      </c>
    </row>
    <row r="1206" spans="9:10" x14ac:dyDescent="0.25">
      <c r="I1206">
        <f>IF('Prop Drill Pipe Inp Report'!Z1213="X",1,IF('Prop Drill Pipe Inp Report'!AA1213="X",1,IF('Prop Drill Pipe Inp Report'!AB1213="X",1,IF('Prop Drill Pipe Inp Report'!AC1213="X",1,IF('Prop Drill Pipe Inp Report'!AD1213="X",1,IF('Prop Drill Pipe Inp Report'!AE1213="X",1,IF('Prop Drill Pipe Inp Report'!AF1213="X",1,IF('Prop Drill Pipe Inp Report'!AG1213="X",1,IF('Prop Drill Pipe Inp Report'!AH1213="X",1,IF('Prop Drill Pipe Inp Report'!AI1213="X",1,IF('Prop Drill Pipe Inp Report'!AJ1213="X",1,IF('Prop Drill Pipe Inp Report'!AK1213="X",1,IF('Prop Drill Pipe Inp Report'!AL1213="X",1,IF('Prop Drill Pipe Inp Report'!AM1213="X",1,IF('Prop Drill Pipe Inp Report'!AN1213="X",1,IF('Prop Drill Pipe Inp Report'!AO1213="X",1,IF('Prop Drill Pipe Inp Report'!AP1213="X",1,0)))))))))))))))))</f>
        <v>0</v>
      </c>
      <c r="J1206">
        <f>IF('Prop Drill Pipe Inp Report'!AU1213="X",1,IF('Prop Drill Pipe Inp Report'!AV1213="X",1,IF('Prop Drill Pipe Inp Report'!AW1213="X",1,IF('Prop Drill Pipe Inp Report'!AX1213="X",1,IF('Prop Drill Pipe Inp Report'!AY1213="X",1,IF('Prop Drill Pipe Inp Report'!AZ1213="X",1,IF('Prop Drill Pipe Inp Report'!BA1213="X",1,IF('Prop Drill Pipe Inp Report'!BB1213="X",1,IF('Prop Drill Pipe Inp Report'!BC1213="X",1,IF('Prop Drill Pipe Inp Report'!BD1213="X",1,IF('Prop Drill Pipe Inp Report'!BE1213="X",1,0)))))))))))</f>
        <v>0</v>
      </c>
    </row>
    <row r="1207" spans="9:10" x14ac:dyDescent="0.25">
      <c r="I1207">
        <f>IF('Prop Drill Pipe Inp Report'!Z1214="X",1,IF('Prop Drill Pipe Inp Report'!AA1214="X",1,IF('Prop Drill Pipe Inp Report'!AB1214="X",1,IF('Prop Drill Pipe Inp Report'!AC1214="X",1,IF('Prop Drill Pipe Inp Report'!AD1214="X",1,IF('Prop Drill Pipe Inp Report'!AE1214="X",1,IF('Prop Drill Pipe Inp Report'!AF1214="X",1,IF('Prop Drill Pipe Inp Report'!AG1214="X",1,IF('Prop Drill Pipe Inp Report'!AH1214="X",1,IF('Prop Drill Pipe Inp Report'!AI1214="X",1,IF('Prop Drill Pipe Inp Report'!AJ1214="X",1,IF('Prop Drill Pipe Inp Report'!AK1214="X",1,IF('Prop Drill Pipe Inp Report'!AL1214="X",1,IF('Prop Drill Pipe Inp Report'!AM1214="X",1,IF('Prop Drill Pipe Inp Report'!AN1214="X",1,IF('Prop Drill Pipe Inp Report'!AO1214="X",1,IF('Prop Drill Pipe Inp Report'!AP1214="X",1,0)))))))))))))))))</f>
        <v>0</v>
      </c>
      <c r="J1207">
        <f>IF('Prop Drill Pipe Inp Report'!AU1214="X",1,IF('Prop Drill Pipe Inp Report'!AV1214="X",1,IF('Prop Drill Pipe Inp Report'!AW1214="X",1,IF('Prop Drill Pipe Inp Report'!AX1214="X",1,IF('Prop Drill Pipe Inp Report'!AY1214="X",1,IF('Prop Drill Pipe Inp Report'!AZ1214="X",1,IF('Prop Drill Pipe Inp Report'!BA1214="X",1,IF('Prop Drill Pipe Inp Report'!BB1214="X",1,IF('Prop Drill Pipe Inp Report'!BC1214="X",1,IF('Prop Drill Pipe Inp Report'!BD1214="X",1,IF('Prop Drill Pipe Inp Report'!BE1214="X",1,0)))))))))))</f>
        <v>0</v>
      </c>
    </row>
    <row r="1208" spans="9:10" x14ac:dyDescent="0.25">
      <c r="I1208">
        <f>IF('Prop Drill Pipe Inp Report'!Z1215="X",1,IF('Prop Drill Pipe Inp Report'!AA1215="X",1,IF('Prop Drill Pipe Inp Report'!AB1215="X",1,IF('Prop Drill Pipe Inp Report'!AC1215="X",1,IF('Prop Drill Pipe Inp Report'!AD1215="X",1,IF('Prop Drill Pipe Inp Report'!AE1215="X",1,IF('Prop Drill Pipe Inp Report'!AF1215="X",1,IF('Prop Drill Pipe Inp Report'!AG1215="X",1,IF('Prop Drill Pipe Inp Report'!AH1215="X",1,IF('Prop Drill Pipe Inp Report'!AI1215="X",1,IF('Prop Drill Pipe Inp Report'!AJ1215="X",1,IF('Prop Drill Pipe Inp Report'!AK1215="X",1,IF('Prop Drill Pipe Inp Report'!AL1215="X",1,IF('Prop Drill Pipe Inp Report'!AM1215="X",1,IF('Prop Drill Pipe Inp Report'!AN1215="X",1,IF('Prop Drill Pipe Inp Report'!AO1215="X",1,IF('Prop Drill Pipe Inp Report'!AP1215="X",1,0)))))))))))))))))</f>
        <v>0</v>
      </c>
      <c r="J1208">
        <f>IF('Prop Drill Pipe Inp Report'!AU1215="X",1,IF('Prop Drill Pipe Inp Report'!AV1215="X",1,IF('Prop Drill Pipe Inp Report'!AW1215="X",1,IF('Prop Drill Pipe Inp Report'!AX1215="X",1,IF('Prop Drill Pipe Inp Report'!AY1215="X",1,IF('Prop Drill Pipe Inp Report'!AZ1215="X",1,IF('Prop Drill Pipe Inp Report'!BA1215="X",1,IF('Prop Drill Pipe Inp Report'!BB1215="X",1,IF('Prop Drill Pipe Inp Report'!BC1215="X",1,IF('Prop Drill Pipe Inp Report'!BD1215="X",1,IF('Prop Drill Pipe Inp Report'!BE1215="X",1,0)))))))))))</f>
        <v>0</v>
      </c>
    </row>
    <row r="1209" spans="9:10" x14ac:dyDescent="0.25">
      <c r="I1209">
        <f>IF('Prop Drill Pipe Inp Report'!Z1216="X",1,IF('Prop Drill Pipe Inp Report'!AA1216="X",1,IF('Prop Drill Pipe Inp Report'!AB1216="X",1,IF('Prop Drill Pipe Inp Report'!AC1216="X",1,IF('Prop Drill Pipe Inp Report'!AD1216="X",1,IF('Prop Drill Pipe Inp Report'!AE1216="X",1,IF('Prop Drill Pipe Inp Report'!AF1216="X",1,IF('Prop Drill Pipe Inp Report'!AG1216="X",1,IF('Prop Drill Pipe Inp Report'!AH1216="X",1,IF('Prop Drill Pipe Inp Report'!AI1216="X",1,IF('Prop Drill Pipe Inp Report'!AJ1216="X",1,IF('Prop Drill Pipe Inp Report'!AK1216="X",1,IF('Prop Drill Pipe Inp Report'!AL1216="X",1,IF('Prop Drill Pipe Inp Report'!AM1216="X",1,IF('Prop Drill Pipe Inp Report'!AN1216="X",1,IF('Prop Drill Pipe Inp Report'!AO1216="X",1,IF('Prop Drill Pipe Inp Report'!AP1216="X",1,0)))))))))))))))))</f>
        <v>0</v>
      </c>
      <c r="J1209">
        <f>IF('Prop Drill Pipe Inp Report'!AU1216="X",1,IF('Prop Drill Pipe Inp Report'!AV1216="X",1,IF('Prop Drill Pipe Inp Report'!AW1216="X",1,IF('Prop Drill Pipe Inp Report'!AX1216="X",1,IF('Prop Drill Pipe Inp Report'!AY1216="X",1,IF('Prop Drill Pipe Inp Report'!AZ1216="X",1,IF('Prop Drill Pipe Inp Report'!BA1216="X",1,IF('Prop Drill Pipe Inp Report'!BB1216="X",1,IF('Prop Drill Pipe Inp Report'!BC1216="X",1,IF('Prop Drill Pipe Inp Report'!BD1216="X",1,IF('Prop Drill Pipe Inp Report'!BE1216="X",1,0)))))))))))</f>
        <v>0</v>
      </c>
    </row>
    <row r="1210" spans="9:10" x14ac:dyDescent="0.25">
      <c r="I1210">
        <f>IF('Prop Drill Pipe Inp Report'!Z1217="X",1,IF('Prop Drill Pipe Inp Report'!AA1217="X",1,IF('Prop Drill Pipe Inp Report'!AB1217="X",1,IF('Prop Drill Pipe Inp Report'!AC1217="X",1,IF('Prop Drill Pipe Inp Report'!AD1217="X",1,IF('Prop Drill Pipe Inp Report'!AE1217="X",1,IF('Prop Drill Pipe Inp Report'!AF1217="X",1,IF('Prop Drill Pipe Inp Report'!AG1217="X",1,IF('Prop Drill Pipe Inp Report'!AH1217="X",1,IF('Prop Drill Pipe Inp Report'!AI1217="X",1,IF('Prop Drill Pipe Inp Report'!AJ1217="X",1,IF('Prop Drill Pipe Inp Report'!AK1217="X",1,IF('Prop Drill Pipe Inp Report'!AL1217="X",1,IF('Prop Drill Pipe Inp Report'!AM1217="X",1,IF('Prop Drill Pipe Inp Report'!AN1217="X",1,IF('Prop Drill Pipe Inp Report'!AO1217="X",1,IF('Prop Drill Pipe Inp Report'!AP1217="X",1,0)))))))))))))))))</f>
        <v>0</v>
      </c>
      <c r="J1210">
        <f>IF('Prop Drill Pipe Inp Report'!AU1217="X",1,IF('Prop Drill Pipe Inp Report'!AV1217="X",1,IF('Prop Drill Pipe Inp Report'!AW1217="X",1,IF('Prop Drill Pipe Inp Report'!AX1217="X",1,IF('Prop Drill Pipe Inp Report'!AY1217="X",1,IF('Prop Drill Pipe Inp Report'!AZ1217="X",1,IF('Prop Drill Pipe Inp Report'!BA1217="X",1,IF('Prop Drill Pipe Inp Report'!BB1217="X",1,IF('Prop Drill Pipe Inp Report'!BC1217="X",1,IF('Prop Drill Pipe Inp Report'!BD1217="X",1,IF('Prop Drill Pipe Inp Report'!BE1217="X",1,0)))))))))))</f>
        <v>0</v>
      </c>
    </row>
    <row r="1211" spans="9:10" x14ac:dyDescent="0.25">
      <c r="I1211">
        <f>IF('Prop Drill Pipe Inp Report'!Z1218="X",1,IF('Prop Drill Pipe Inp Report'!AA1218="X",1,IF('Prop Drill Pipe Inp Report'!AB1218="X",1,IF('Prop Drill Pipe Inp Report'!AC1218="X",1,IF('Prop Drill Pipe Inp Report'!AD1218="X",1,IF('Prop Drill Pipe Inp Report'!AE1218="X",1,IF('Prop Drill Pipe Inp Report'!AF1218="X",1,IF('Prop Drill Pipe Inp Report'!AG1218="X",1,IF('Prop Drill Pipe Inp Report'!AH1218="X",1,IF('Prop Drill Pipe Inp Report'!AI1218="X",1,IF('Prop Drill Pipe Inp Report'!AJ1218="X",1,IF('Prop Drill Pipe Inp Report'!AK1218="X",1,IF('Prop Drill Pipe Inp Report'!AL1218="X",1,IF('Prop Drill Pipe Inp Report'!AM1218="X",1,IF('Prop Drill Pipe Inp Report'!AN1218="X",1,IF('Prop Drill Pipe Inp Report'!AO1218="X",1,IF('Prop Drill Pipe Inp Report'!AP1218="X",1,0)))))))))))))))))</f>
        <v>0</v>
      </c>
      <c r="J1211">
        <f>IF('Prop Drill Pipe Inp Report'!AU1218="X",1,IF('Prop Drill Pipe Inp Report'!AV1218="X",1,IF('Prop Drill Pipe Inp Report'!AW1218="X",1,IF('Prop Drill Pipe Inp Report'!AX1218="X",1,IF('Prop Drill Pipe Inp Report'!AY1218="X",1,IF('Prop Drill Pipe Inp Report'!AZ1218="X",1,IF('Prop Drill Pipe Inp Report'!BA1218="X",1,IF('Prop Drill Pipe Inp Report'!BB1218="X",1,IF('Prop Drill Pipe Inp Report'!BC1218="X",1,IF('Prop Drill Pipe Inp Report'!BD1218="X",1,IF('Prop Drill Pipe Inp Report'!BE1218="X",1,0)))))))))))</f>
        <v>0</v>
      </c>
    </row>
    <row r="1212" spans="9:10" x14ac:dyDescent="0.25">
      <c r="I1212">
        <f>IF('Prop Drill Pipe Inp Report'!Z1219="X",1,IF('Prop Drill Pipe Inp Report'!AA1219="X",1,IF('Prop Drill Pipe Inp Report'!AB1219="X",1,IF('Prop Drill Pipe Inp Report'!AC1219="X",1,IF('Prop Drill Pipe Inp Report'!AD1219="X",1,IF('Prop Drill Pipe Inp Report'!AE1219="X",1,IF('Prop Drill Pipe Inp Report'!AF1219="X",1,IF('Prop Drill Pipe Inp Report'!AG1219="X",1,IF('Prop Drill Pipe Inp Report'!AH1219="X",1,IF('Prop Drill Pipe Inp Report'!AI1219="X",1,IF('Prop Drill Pipe Inp Report'!AJ1219="X",1,IF('Prop Drill Pipe Inp Report'!AK1219="X",1,IF('Prop Drill Pipe Inp Report'!AL1219="X",1,IF('Prop Drill Pipe Inp Report'!AM1219="X",1,IF('Prop Drill Pipe Inp Report'!AN1219="X",1,IF('Prop Drill Pipe Inp Report'!AO1219="X",1,IF('Prop Drill Pipe Inp Report'!AP1219="X",1,0)))))))))))))))))</f>
        <v>0</v>
      </c>
      <c r="J1212">
        <f>IF('Prop Drill Pipe Inp Report'!AU1219="X",1,IF('Prop Drill Pipe Inp Report'!AV1219="X",1,IF('Prop Drill Pipe Inp Report'!AW1219="X",1,IF('Prop Drill Pipe Inp Report'!AX1219="X",1,IF('Prop Drill Pipe Inp Report'!AY1219="X",1,IF('Prop Drill Pipe Inp Report'!AZ1219="X",1,IF('Prop Drill Pipe Inp Report'!BA1219="X",1,IF('Prop Drill Pipe Inp Report'!BB1219="X",1,IF('Prop Drill Pipe Inp Report'!BC1219="X",1,IF('Prop Drill Pipe Inp Report'!BD1219="X",1,IF('Prop Drill Pipe Inp Report'!BE1219="X",1,0)))))))))))</f>
        <v>0</v>
      </c>
    </row>
    <row r="1213" spans="9:10" x14ac:dyDescent="0.25">
      <c r="I1213">
        <f>IF('Prop Drill Pipe Inp Report'!Z1220="X",1,IF('Prop Drill Pipe Inp Report'!AA1220="X",1,IF('Prop Drill Pipe Inp Report'!AB1220="X",1,IF('Prop Drill Pipe Inp Report'!AC1220="X",1,IF('Prop Drill Pipe Inp Report'!AD1220="X",1,IF('Prop Drill Pipe Inp Report'!AE1220="X",1,IF('Prop Drill Pipe Inp Report'!AF1220="X",1,IF('Prop Drill Pipe Inp Report'!AG1220="X",1,IF('Prop Drill Pipe Inp Report'!AH1220="X",1,IF('Prop Drill Pipe Inp Report'!AI1220="X",1,IF('Prop Drill Pipe Inp Report'!AJ1220="X",1,IF('Prop Drill Pipe Inp Report'!AK1220="X",1,IF('Prop Drill Pipe Inp Report'!AL1220="X",1,IF('Prop Drill Pipe Inp Report'!AM1220="X",1,IF('Prop Drill Pipe Inp Report'!AN1220="X",1,IF('Prop Drill Pipe Inp Report'!AO1220="X",1,IF('Prop Drill Pipe Inp Report'!AP1220="X",1,0)))))))))))))))))</f>
        <v>0</v>
      </c>
      <c r="J1213">
        <f>IF('Prop Drill Pipe Inp Report'!AU1220="X",1,IF('Prop Drill Pipe Inp Report'!AV1220="X",1,IF('Prop Drill Pipe Inp Report'!AW1220="X",1,IF('Prop Drill Pipe Inp Report'!AX1220="X",1,IF('Prop Drill Pipe Inp Report'!AY1220="X",1,IF('Prop Drill Pipe Inp Report'!AZ1220="X",1,IF('Prop Drill Pipe Inp Report'!BA1220="X",1,IF('Prop Drill Pipe Inp Report'!BB1220="X",1,IF('Prop Drill Pipe Inp Report'!BC1220="X",1,IF('Prop Drill Pipe Inp Report'!BD1220="X",1,IF('Prop Drill Pipe Inp Report'!BE1220="X",1,0)))))))))))</f>
        <v>0</v>
      </c>
    </row>
    <row r="1214" spans="9:10" x14ac:dyDescent="0.25">
      <c r="I1214">
        <f>IF('Prop Drill Pipe Inp Report'!Z1221="X",1,IF('Prop Drill Pipe Inp Report'!AA1221="X",1,IF('Prop Drill Pipe Inp Report'!AB1221="X",1,IF('Prop Drill Pipe Inp Report'!AC1221="X",1,IF('Prop Drill Pipe Inp Report'!AD1221="X",1,IF('Prop Drill Pipe Inp Report'!AE1221="X",1,IF('Prop Drill Pipe Inp Report'!AF1221="X",1,IF('Prop Drill Pipe Inp Report'!AG1221="X",1,IF('Prop Drill Pipe Inp Report'!AH1221="X",1,IF('Prop Drill Pipe Inp Report'!AI1221="X",1,IF('Prop Drill Pipe Inp Report'!AJ1221="X",1,IF('Prop Drill Pipe Inp Report'!AK1221="X",1,IF('Prop Drill Pipe Inp Report'!AL1221="X",1,IF('Prop Drill Pipe Inp Report'!AM1221="X",1,IF('Prop Drill Pipe Inp Report'!AN1221="X",1,IF('Prop Drill Pipe Inp Report'!AO1221="X",1,IF('Prop Drill Pipe Inp Report'!AP1221="X",1,0)))))))))))))))))</f>
        <v>0</v>
      </c>
      <c r="J1214">
        <f>IF('Prop Drill Pipe Inp Report'!AU1221="X",1,IF('Prop Drill Pipe Inp Report'!AV1221="X",1,IF('Prop Drill Pipe Inp Report'!AW1221="X",1,IF('Prop Drill Pipe Inp Report'!AX1221="X",1,IF('Prop Drill Pipe Inp Report'!AY1221="X",1,IF('Prop Drill Pipe Inp Report'!AZ1221="X",1,IF('Prop Drill Pipe Inp Report'!BA1221="X",1,IF('Prop Drill Pipe Inp Report'!BB1221="X",1,IF('Prop Drill Pipe Inp Report'!BC1221="X",1,IF('Prop Drill Pipe Inp Report'!BD1221="X",1,IF('Prop Drill Pipe Inp Report'!BE1221="X",1,0)))))))))))</f>
        <v>0</v>
      </c>
    </row>
    <row r="1215" spans="9:10" x14ac:dyDescent="0.25">
      <c r="I1215">
        <f>IF('Prop Drill Pipe Inp Report'!Z1222="X",1,IF('Prop Drill Pipe Inp Report'!AA1222="X",1,IF('Prop Drill Pipe Inp Report'!AB1222="X",1,IF('Prop Drill Pipe Inp Report'!AC1222="X",1,IF('Prop Drill Pipe Inp Report'!AD1222="X",1,IF('Prop Drill Pipe Inp Report'!AE1222="X",1,IF('Prop Drill Pipe Inp Report'!AF1222="X",1,IF('Prop Drill Pipe Inp Report'!AG1222="X",1,IF('Prop Drill Pipe Inp Report'!AH1222="X",1,IF('Prop Drill Pipe Inp Report'!AI1222="X",1,IF('Prop Drill Pipe Inp Report'!AJ1222="X",1,IF('Prop Drill Pipe Inp Report'!AK1222="X",1,IF('Prop Drill Pipe Inp Report'!AL1222="X",1,IF('Prop Drill Pipe Inp Report'!AM1222="X",1,IF('Prop Drill Pipe Inp Report'!AN1222="X",1,IF('Prop Drill Pipe Inp Report'!AO1222="X",1,IF('Prop Drill Pipe Inp Report'!AP1222="X",1,0)))))))))))))))))</f>
        <v>0</v>
      </c>
      <c r="J1215">
        <f>IF('Prop Drill Pipe Inp Report'!AU1222="X",1,IF('Prop Drill Pipe Inp Report'!AV1222="X",1,IF('Prop Drill Pipe Inp Report'!AW1222="X",1,IF('Prop Drill Pipe Inp Report'!AX1222="X",1,IF('Prop Drill Pipe Inp Report'!AY1222="X",1,IF('Prop Drill Pipe Inp Report'!AZ1222="X",1,IF('Prop Drill Pipe Inp Report'!BA1222="X",1,IF('Prop Drill Pipe Inp Report'!BB1222="X",1,IF('Prop Drill Pipe Inp Report'!BC1222="X",1,IF('Prop Drill Pipe Inp Report'!BD1222="X",1,IF('Prop Drill Pipe Inp Report'!BE1222="X",1,0)))))))))))</f>
        <v>0</v>
      </c>
    </row>
    <row r="1216" spans="9:10" x14ac:dyDescent="0.25">
      <c r="I1216">
        <f>IF('Prop Drill Pipe Inp Report'!Z1223="X",1,IF('Prop Drill Pipe Inp Report'!AA1223="X",1,IF('Prop Drill Pipe Inp Report'!AB1223="X",1,IF('Prop Drill Pipe Inp Report'!AC1223="X",1,IF('Prop Drill Pipe Inp Report'!AD1223="X",1,IF('Prop Drill Pipe Inp Report'!AE1223="X",1,IF('Prop Drill Pipe Inp Report'!AF1223="X",1,IF('Prop Drill Pipe Inp Report'!AG1223="X",1,IF('Prop Drill Pipe Inp Report'!AH1223="X",1,IF('Prop Drill Pipe Inp Report'!AI1223="X",1,IF('Prop Drill Pipe Inp Report'!AJ1223="X",1,IF('Prop Drill Pipe Inp Report'!AK1223="X",1,IF('Prop Drill Pipe Inp Report'!AL1223="X",1,IF('Prop Drill Pipe Inp Report'!AM1223="X",1,IF('Prop Drill Pipe Inp Report'!AN1223="X",1,IF('Prop Drill Pipe Inp Report'!AO1223="X",1,IF('Prop Drill Pipe Inp Report'!AP1223="X",1,0)))))))))))))))))</f>
        <v>0</v>
      </c>
      <c r="J1216">
        <f>IF('Prop Drill Pipe Inp Report'!AU1223="X",1,IF('Prop Drill Pipe Inp Report'!AV1223="X",1,IF('Prop Drill Pipe Inp Report'!AW1223="X",1,IF('Prop Drill Pipe Inp Report'!AX1223="X",1,IF('Prop Drill Pipe Inp Report'!AY1223="X",1,IF('Prop Drill Pipe Inp Report'!AZ1223="X",1,IF('Prop Drill Pipe Inp Report'!BA1223="X",1,IF('Prop Drill Pipe Inp Report'!BB1223="X",1,IF('Prop Drill Pipe Inp Report'!BC1223="X",1,IF('Prop Drill Pipe Inp Report'!BD1223="X",1,IF('Prop Drill Pipe Inp Report'!BE1223="X",1,0)))))))))))</f>
        <v>0</v>
      </c>
    </row>
    <row r="1217" spans="9:10" x14ac:dyDescent="0.25">
      <c r="I1217">
        <f>IF('Prop Drill Pipe Inp Report'!Z1224="X",1,IF('Prop Drill Pipe Inp Report'!AA1224="X",1,IF('Prop Drill Pipe Inp Report'!AB1224="X",1,IF('Prop Drill Pipe Inp Report'!AC1224="X",1,IF('Prop Drill Pipe Inp Report'!AD1224="X",1,IF('Prop Drill Pipe Inp Report'!AE1224="X",1,IF('Prop Drill Pipe Inp Report'!AF1224="X",1,IF('Prop Drill Pipe Inp Report'!AG1224="X",1,IF('Prop Drill Pipe Inp Report'!AH1224="X",1,IF('Prop Drill Pipe Inp Report'!AI1224="X",1,IF('Prop Drill Pipe Inp Report'!AJ1224="X",1,IF('Prop Drill Pipe Inp Report'!AK1224="X",1,IF('Prop Drill Pipe Inp Report'!AL1224="X",1,IF('Prop Drill Pipe Inp Report'!AM1224="X",1,IF('Prop Drill Pipe Inp Report'!AN1224="X",1,IF('Prop Drill Pipe Inp Report'!AO1224="X",1,IF('Prop Drill Pipe Inp Report'!AP1224="X",1,0)))))))))))))))))</f>
        <v>0</v>
      </c>
      <c r="J1217">
        <f>IF('Prop Drill Pipe Inp Report'!AU1224="X",1,IF('Prop Drill Pipe Inp Report'!AV1224="X",1,IF('Prop Drill Pipe Inp Report'!AW1224="X",1,IF('Prop Drill Pipe Inp Report'!AX1224="X",1,IF('Prop Drill Pipe Inp Report'!AY1224="X",1,IF('Prop Drill Pipe Inp Report'!AZ1224="X",1,IF('Prop Drill Pipe Inp Report'!BA1224="X",1,IF('Prop Drill Pipe Inp Report'!BB1224="X",1,IF('Prop Drill Pipe Inp Report'!BC1224="X",1,IF('Prop Drill Pipe Inp Report'!BD1224="X",1,IF('Prop Drill Pipe Inp Report'!BE1224="X",1,0)))))))))))</f>
        <v>0</v>
      </c>
    </row>
    <row r="1218" spans="9:10" x14ac:dyDescent="0.25">
      <c r="I1218">
        <f>IF('Prop Drill Pipe Inp Report'!Z1225="X",1,IF('Prop Drill Pipe Inp Report'!AA1225="X",1,IF('Prop Drill Pipe Inp Report'!AB1225="X",1,IF('Prop Drill Pipe Inp Report'!AC1225="X",1,IF('Prop Drill Pipe Inp Report'!AD1225="X",1,IF('Prop Drill Pipe Inp Report'!AE1225="X",1,IF('Prop Drill Pipe Inp Report'!AF1225="X",1,IF('Prop Drill Pipe Inp Report'!AG1225="X",1,IF('Prop Drill Pipe Inp Report'!AH1225="X",1,IF('Prop Drill Pipe Inp Report'!AI1225="X",1,IF('Prop Drill Pipe Inp Report'!AJ1225="X",1,IF('Prop Drill Pipe Inp Report'!AK1225="X",1,IF('Prop Drill Pipe Inp Report'!AL1225="X",1,IF('Prop Drill Pipe Inp Report'!AM1225="X",1,IF('Prop Drill Pipe Inp Report'!AN1225="X",1,IF('Prop Drill Pipe Inp Report'!AO1225="X",1,IF('Prop Drill Pipe Inp Report'!AP1225="X",1,0)))))))))))))))))</f>
        <v>0</v>
      </c>
      <c r="J1218">
        <f>IF('Prop Drill Pipe Inp Report'!AU1225="X",1,IF('Prop Drill Pipe Inp Report'!AV1225="X",1,IF('Prop Drill Pipe Inp Report'!AW1225="X",1,IF('Prop Drill Pipe Inp Report'!AX1225="X",1,IF('Prop Drill Pipe Inp Report'!AY1225="X",1,IF('Prop Drill Pipe Inp Report'!AZ1225="X",1,IF('Prop Drill Pipe Inp Report'!BA1225="X",1,IF('Prop Drill Pipe Inp Report'!BB1225="X",1,IF('Prop Drill Pipe Inp Report'!BC1225="X",1,IF('Prop Drill Pipe Inp Report'!BD1225="X",1,IF('Prop Drill Pipe Inp Report'!BE1225="X",1,0)))))))))))</f>
        <v>0</v>
      </c>
    </row>
    <row r="1219" spans="9:10" x14ac:dyDescent="0.25">
      <c r="I1219">
        <f>IF('Prop Drill Pipe Inp Report'!Z1226="X",1,IF('Prop Drill Pipe Inp Report'!AA1226="X",1,IF('Prop Drill Pipe Inp Report'!AB1226="X",1,IF('Prop Drill Pipe Inp Report'!AC1226="X",1,IF('Prop Drill Pipe Inp Report'!AD1226="X",1,IF('Prop Drill Pipe Inp Report'!AE1226="X",1,IF('Prop Drill Pipe Inp Report'!AF1226="X",1,IF('Prop Drill Pipe Inp Report'!AG1226="X",1,IF('Prop Drill Pipe Inp Report'!AH1226="X",1,IF('Prop Drill Pipe Inp Report'!AI1226="X",1,IF('Prop Drill Pipe Inp Report'!AJ1226="X",1,IF('Prop Drill Pipe Inp Report'!AK1226="X",1,IF('Prop Drill Pipe Inp Report'!AL1226="X",1,IF('Prop Drill Pipe Inp Report'!AM1226="X",1,IF('Prop Drill Pipe Inp Report'!AN1226="X",1,IF('Prop Drill Pipe Inp Report'!AO1226="X",1,IF('Prop Drill Pipe Inp Report'!AP1226="X",1,0)))))))))))))))))</f>
        <v>0</v>
      </c>
      <c r="J1219">
        <f>IF('Prop Drill Pipe Inp Report'!AU1226="X",1,IF('Prop Drill Pipe Inp Report'!AV1226="X",1,IF('Prop Drill Pipe Inp Report'!AW1226="X",1,IF('Prop Drill Pipe Inp Report'!AX1226="X",1,IF('Prop Drill Pipe Inp Report'!AY1226="X",1,IF('Prop Drill Pipe Inp Report'!AZ1226="X",1,IF('Prop Drill Pipe Inp Report'!BA1226="X",1,IF('Prop Drill Pipe Inp Report'!BB1226="X",1,IF('Prop Drill Pipe Inp Report'!BC1226="X",1,IF('Prop Drill Pipe Inp Report'!BD1226="X",1,IF('Prop Drill Pipe Inp Report'!BE1226="X",1,0)))))))))))</f>
        <v>0</v>
      </c>
    </row>
    <row r="1220" spans="9:10" x14ac:dyDescent="0.25">
      <c r="I1220">
        <f>IF('Prop Drill Pipe Inp Report'!Z1227="X",1,IF('Prop Drill Pipe Inp Report'!AA1227="X",1,IF('Prop Drill Pipe Inp Report'!AB1227="X",1,IF('Prop Drill Pipe Inp Report'!AC1227="X",1,IF('Prop Drill Pipe Inp Report'!AD1227="X",1,IF('Prop Drill Pipe Inp Report'!AE1227="X",1,IF('Prop Drill Pipe Inp Report'!AF1227="X",1,IF('Prop Drill Pipe Inp Report'!AG1227="X",1,IF('Prop Drill Pipe Inp Report'!AH1227="X",1,IF('Prop Drill Pipe Inp Report'!AI1227="X",1,IF('Prop Drill Pipe Inp Report'!AJ1227="X",1,IF('Prop Drill Pipe Inp Report'!AK1227="X",1,IF('Prop Drill Pipe Inp Report'!AL1227="X",1,IF('Prop Drill Pipe Inp Report'!AM1227="X",1,IF('Prop Drill Pipe Inp Report'!AN1227="X",1,IF('Prop Drill Pipe Inp Report'!AO1227="X",1,IF('Prop Drill Pipe Inp Report'!AP1227="X",1,0)))))))))))))))))</f>
        <v>0</v>
      </c>
      <c r="J1220">
        <f>IF('Prop Drill Pipe Inp Report'!AU1227="X",1,IF('Prop Drill Pipe Inp Report'!AV1227="X",1,IF('Prop Drill Pipe Inp Report'!AW1227="X",1,IF('Prop Drill Pipe Inp Report'!AX1227="X",1,IF('Prop Drill Pipe Inp Report'!AY1227="X",1,IF('Prop Drill Pipe Inp Report'!AZ1227="X",1,IF('Prop Drill Pipe Inp Report'!BA1227="X",1,IF('Prop Drill Pipe Inp Report'!BB1227="X",1,IF('Prop Drill Pipe Inp Report'!BC1227="X",1,IF('Prop Drill Pipe Inp Report'!BD1227="X",1,IF('Prop Drill Pipe Inp Report'!BE1227="X",1,0)))))))))))</f>
        <v>0</v>
      </c>
    </row>
    <row r="1221" spans="9:10" x14ac:dyDescent="0.25">
      <c r="I1221">
        <f>IF('Prop Drill Pipe Inp Report'!Z1228="X",1,IF('Prop Drill Pipe Inp Report'!AA1228="X",1,IF('Prop Drill Pipe Inp Report'!AB1228="X",1,IF('Prop Drill Pipe Inp Report'!AC1228="X",1,IF('Prop Drill Pipe Inp Report'!AD1228="X",1,IF('Prop Drill Pipe Inp Report'!AE1228="X",1,IF('Prop Drill Pipe Inp Report'!AF1228="X",1,IF('Prop Drill Pipe Inp Report'!AG1228="X",1,IF('Prop Drill Pipe Inp Report'!AH1228="X",1,IF('Prop Drill Pipe Inp Report'!AI1228="X",1,IF('Prop Drill Pipe Inp Report'!AJ1228="X",1,IF('Prop Drill Pipe Inp Report'!AK1228="X",1,IF('Prop Drill Pipe Inp Report'!AL1228="X",1,IF('Prop Drill Pipe Inp Report'!AM1228="X",1,IF('Prop Drill Pipe Inp Report'!AN1228="X",1,IF('Prop Drill Pipe Inp Report'!AO1228="X",1,IF('Prop Drill Pipe Inp Report'!AP1228="X",1,0)))))))))))))))))</f>
        <v>0</v>
      </c>
      <c r="J1221">
        <f>IF('Prop Drill Pipe Inp Report'!AU1228="X",1,IF('Prop Drill Pipe Inp Report'!AV1228="X",1,IF('Prop Drill Pipe Inp Report'!AW1228="X",1,IF('Prop Drill Pipe Inp Report'!AX1228="X",1,IF('Prop Drill Pipe Inp Report'!AY1228="X",1,IF('Prop Drill Pipe Inp Report'!AZ1228="X",1,IF('Prop Drill Pipe Inp Report'!BA1228="X",1,IF('Prop Drill Pipe Inp Report'!BB1228="X",1,IF('Prop Drill Pipe Inp Report'!BC1228="X",1,IF('Prop Drill Pipe Inp Report'!BD1228="X",1,IF('Prop Drill Pipe Inp Report'!BE1228="X",1,0)))))))))))</f>
        <v>0</v>
      </c>
    </row>
    <row r="1222" spans="9:10" x14ac:dyDescent="0.25">
      <c r="I1222">
        <f>IF('Prop Drill Pipe Inp Report'!Z1229="X",1,IF('Prop Drill Pipe Inp Report'!AA1229="X",1,IF('Prop Drill Pipe Inp Report'!AB1229="X",1,IF('Prop Drill Pipe Inp Report'!AC1229="X",1,IF('Prop Drill Pipe Inp Report'!AD1229="X",1,IF('Prop Drill Pipe Inp Report'!AE1229="X",1,IF('Prop Drill Pipe Inp Report'!AF1229="X",1,IF('Prop Drill Pipe Inp Report'!AG1229="X",1,IF('Prop Drill Pipe Inp Report'!AH1229="X",1,IF('Prop Drill Pipe Inp Report'!AI1229="X",1,IF('Prop Drill Pipe Inp Report'!AJ1229="X",1,IF('Prop Drill Pipe Inp Report'!AK1229="X",1,IF('Prop Drill Pipe Inp Report'!AL1229="X",1,IF('Prop Drill Pipe Inp Report'!AM1229="X",1,IF('Prop Drill Pipe Inp Report'!AN1229="X",1,IF('Prop Drill Pipe Inp Report'!AO1229="X",1,IF('Prop Drill Pipe Inp Report'!AP1229="X",1,0)))))))))))))))))</f>
        <v>0</v>
      </c>
      <c r="J1222">
        <f>IF('Prop Drill Pipe Inp Report'!AU1229="X",1,IF('Prop Drill Pipe Inp Report'!AV1229="X",1,IF('Prop Drill Pipe Inp Report'!AW1229="X",1,IF('Prop Drill Pipe Inp Report'!AX1229="X",1,IF('Prop Drill Pipe Inp Report'!AY1229="X",1,IF('Prop Drill Pipe Inp Report'!AZ1229="X",1,IF('Prop Drill Pipe Inp Report'!BA1229="X",1,IF('Prop Drill Pipe Inp Report'!BB1229="X",1,IF('Prop Drill Pipe Inp Report'!BC1229="X",1,IF('Prop Drill Pipe Inp Report'!BD1229="X",1,IF('Prop Drill Pipe Inp Report'!BE1229="X",1,0)))))))))))</f>
        <v>0</v>
      </c>
    </row>
    <row r="1223" spans="9:10" x14ac:dyDescent="0.25">
      <c r="I1223">
        <f>IF('Prop Drill Pipe Inp Report'!Z1230="X",1,IF('Prop Drill Pipe Inp Report'!AA1230="X",1,IF('Prop Drill Pipe Inp Report'!AB1230="X",1,IF('Prop Drill Pipe Inp Report'!AC1230="X",1,IF('Prop Drill Pipe Inp Report'!AD1230="X",1,IF('Prop Drill Pipe Inp Report'!AE1230="X",1,IF('Prop Drill Pipe Inp Report'!AF1230="X",1,IF('Prop Drill Pipe Inp Report'!AG1230="X",1,IF('Prop Drill Pipe Inp Report'!AH1230="X",1,IF('Prop Drill Pipe Inp Report'!AI1230="X",1,IF('Prop Drill Pipe Inp Report'!AJ1230="X",1,IF('Prop Drill Pipe Inp Report'!AK1230="X",1,IF('Prop Drill Pipe Inp Report'!AL1230="X",1,IF('Prop Drill Pipe Inp Report'!AM1230="X",1,IF('Prop Drill Pipe Inp Report'!AN1230="X",1,IF('Prop Drill Pipe Inp Report'!AO1230="X",1,IF('Prop Drill Pipe Inp Report'!AP1230="X",1,0)))))))))))))))))</f>
        <v>0</v>
      </c>
      <c r="J1223">
        <f>IF('Prop Drill Pipe Inp Report'!AU1230="X",1,IF('Prop Drill Pipe Inp Report'!AV1230="X",1,IF('Prop Drill Pipe Inp Report'!AW1230="X",1,IF('Prop Drill Pipe Inp Report'!AX1230="X",1,IF('Prop Drill Pipe Inp Report'!AY1230="X",1,IF('Prop Drill Pipe Inp Report'!AZ1230="X",1,IF('Prop Drill Pipe Inp Report'!BA1230="X",1,IF('Prop Drill Pipe Inp Report'!BB1230="X",1,IF('Prop Drill Pipe Inp Report'!BC1230="X",1,IF('Prop Drill Pipe Inp Report'!BD1230="X",1,IF('Prop Drill Pipe Inp Report'!BE1230="X",1,0)))))))))))</f>
        <v>0</v>
      </c>
    </row>
    <row r="1224" spans="9:10" x14ac:dyDescent="0.25">
      <c r="I1224">
        <f>IF('Prop Drill Pipe Inp Report'!Z1231="X",1,IF('Prop Drill Pipe Inp Report'!AA1231="X",1,IF('Prop Drill Pipe Inp Report'!AB1231="X",1,IF('Prop Drill Pipe Inp Report'!AC1231="X",1,IF('Prop Drill Pipe Inp Report'!AD1231="X",1,IF('Prop Drill Pipe Inp Report'!AE1231="X",1,IF('Prop Drill Pipe Inp Report'!AF1231="X",1,IF('Prop Drill Pipe Inp Report'!AG1231="X",1,IF('Prop Drill Pipe Inp Report'!AH1231="X",1,IF('Prop Drill Pipe Inp Report'!AI1231="X",1,IF('Prop Drill Pipe Inp Report'!AJ1231="X",1,IF('Prop Drill Pipe Inp Report'!AK1231="X",1,IF('Prop Drill Pipe Inp Report'!AL1231="X",1,IF('Prop Drill Pipe Inp Report'!AM1231="X",1,IF('Prop Drill Pipe Inp Report'!AN1231="X",1,IF('Prop Drill Pipe Inp Report'!AO1231="X",1,IF('Prop Drill Pipe Inp Report'!AP1231="X",1,0)))))))))))))))))</f>
        <v>0</v>
      </c>
      <c r="J1224">
        <f>IF('Prop Drill Pipe Inp Report'!AU1231="X",1,IF('Prop Drill Pipe Inp Report'!AV1231="X",1,IF('Prop Drill Pipe Inp Report'!AW1231="X",1,IF('Prop Drill Pipe Inp Report'!AX1231="X",1,IF('Prop Drill Pipe Inp Report'!AY1231="X",1,IF('Prop Drill Pipe Inp Report'!AZ1231="X",1,IF('Prop Drill Pipe Inp Report'!BA1231="X",1,IF('Prop Drill Pipe Inp Report'!BB1231="X",1,IF('Prop Drill Pipe Inp Report'!BC1231="X",1,IF('Prop Drill Pipe Inp Report'!BD1231="X",1,IF('Prop Drill Pipe Inp Report'!BE1231="X",1,0)))))))))))</f>
        <v>0</v>
      </c>
    </row>
    <row r="1225" spans="9:10" x14ac:dyDescent="0.25">
      <c r="I1225">
        <f>IF('Prop Drill Pipe Inp Report'!Z1232="X",1,IF('Prop Drill Pipe Inp Report'!AA1232="X",1,IF('Prop Drill Pipe Inp Report'!AB1232="X",1,IF('Prop Drill Pipe Inp Report'!AC1232="X",1,IF('Prop Drill Pipe Inp Report'!AD1232="X",1,IF('Prop Drill Pipe Inp Report'!AE1232="X",1,IF('Prop Drill Pipe Inp Report'!AF1232="X",1,IF('Prop Drill Pipe Inp Report'!AG1232="X",1,IF('Prop Drill Pipe Inp Report'!AH1232="X",1,IF('Prop Drill Pipe Inp Report'!AI1232="X",1,IF('Prop Drill Pipe Inp Report'!AJ1232="X",1,IF('Prop Drill Pipe Inp Report'!AK1232="X",1,IF('Prop Drill Pipe Inp Report'!AL1232="X",1,IF('Prop Drill Pipe Inp Report'!AM1232="X",1,IF('Prop Drill Pipe Inp Report'!AN1232="X",1,IF('Prop Drill Pipe Inp Report'!AO1232="X",1,IF('Prop Drill Pipe Inp Report'!AP1232="X",1,0)))))))))))))))))</f>
        <v>0</v>
      </c>
      <c r="J1225">
        <f>IF('Prop Drill Pipe Inp Report'!AU1232="X",1,IF('Prop Drill Pipe Inp Report'!AV1232="X",1,IF('Prop Drill Pipe Inp Report'!AW1232="X",1,IF('Prop Drill Pipe Inp Report'!AX1232="X",1,IF('Prop Drill Pipe Inp Report'!AY1232="X",1,IF('Prop Drill Pipe Inp Report'!AZ1232="X",1,IF('Prop Drill Pipe Inp Report'!BA1232="X",1,IF('Prop Drill Pipe Inp Report'!BB1232="X",1,IF('Prop Drill Pipe Inp Report'!BC1232="X",1,IF('Prop Drill Pipe Inp Report'!BD1232="X",1,IF('Prop Drill Pipe Inp Report'!BE1232="X",1,0)))))))))))</f>
        <v>0</v>
      </c>
    </row>
    <row r="1226" spans="9:10" x14ac:dyDescent="0.25">
      <c r="I1226">
        <f>IF('Prop Drill Pipe Inp Report'!Z1233="X",1,IF('Prop Drill Pipe Inp Report'!AA1233="X",1,IF('Prop Drill Pipe Inp Report'!AB1233="X",1,IF('Prop Drill Pipe Inp Report'!AC1233="X",1,IF('Prop Drill Pipe Inp Report'!AD1233="X",1,IF('Prop Drill Pipe Inp Report'!AE1233="X",1,IF('Prop Drill Pipe Inp Report'!AF1233="X",1,IF('Prop Drill Pipe Inp Report'!AG1233="X",1,IF('Prop Drill Pipe Inp Report'!AH1233="X",1,IF('Prop Drill Pipe Inp Report'!AI1233="X",1,IF('Prop Drill Pipe Inp Report'!AJ1233="X",1,IF('Prop Drill Pipe Inp Report'!AK1233="X",1,IF('Prop Drill Pipe Inp Report'!AL1233="X",1,IF('Prop Drill Pipe Inp Report'!AM1233="X",1,IF('Prop Drill Pipe Inp Report'!AN1233="X",1,IF('Prop Drill Pipe Inp Report'!AO1233="X",1,IF('Prop Drill Pipe Inp Report'!AP1233="X",1,0)))))))))))))))))</f>
        <v>0</v>
      </c>
      <c r="J1226">
        <f>IF('Prop Drill Pipe Inp Report'!AU1233="X",1,IF('Prop Drill Pipe Inp Report'!AV1233="X",1,IF('Prop Drill Pipe Inp Report'!AW1233="X",1,IF('Prop Drill Pipe Inp Report'!AX1233="X",1,IF('Prop Drill Pipe Inp Report'!AY1233="X",1,IF('Prop Drill Pipe Inp Report'!AZ1233="X",1,IF('Prop Drill Pipe Inp Report'!BA1233="X",1,IF('Prop Drill Pipe Inp Report'!BB1233="X",1,IF('Prop Drill Pipe Inp Report'!BC1233="X",1,IF('Prop Drill Pipe Inp Report'!BD1233="X",1,IF('Prop Drill Pipe Inp Report'!BE1233="X",1,0)))))))))))</f>
        <v>0</v>
      </c>
    </row>
    <row r="1227" spans="9:10" x14ac:dyDescent="0.25">
      <c r="I1227">
        <f>IF('Prop Drill Pipe Inp Report'!Z1234="X",1,IF('Prop Drill Pipe Inp Report'!AA1234="X",1,IF('Prop Drill Pipe Inp Report'!AB1234="X",1,IF('Prop Drill Pipe Inp Report'!AC1234="X",1,IF('Prop Drill Pipe Inp Report'!AD1234="X",1,IF('Prop Drill Pipe Inp Report'!AE1234="X",1,IF('Prop Drill Pipe Inp Report'!AF1234="X",1,IF('Prop Drill Pipe Inp Report'!AG1234="X",1,IF('Prop Drill Pipe Inp Report'!AH1234="X",1,IF('Prop Drill Pipe Inp Report'!AI1234="X",1,IF('Prop Drill Pipe Inp Report'!AJ1234="X",1,IF('Prop Drill Pipe Inp Report'!AK1234="X",1,IF('Prop Drill Pipe Inp Report'!AL1234="X",1,IF('Prop Drill Pipe Inp Report'!AM1234="X",1,IF('Prop Drill Pipe Inp Report'!AN1234="X",1,IF('Prop Drill Pipe Inp Report'!AO1234="X",1,IF('Prop Drill Pipe Inp Report'!AP1234="X",1,0)))))))))))))))))</f>
        <v>0</v>
      </c>
      <c r="J1227">
        <f>IF('Prop Drill Pipe Inp Report'!AU1234="X",1,IF('Prop Drill Pipe Inp Report'!AV1234="X",1,IF('Prop Drill Pipe Inp Report'!AW1234="X",1,IF('Prop Drill Pipe Inp Report'!AX1234="X",1,IF('Prop Drill Pipe Inp Report'!AY1234="X",1,IF('Prop Drill Pipe Inp Report'!AZ1234="X",1,IF('Prop Drill Pipe Inp Report'!BA1234="X",1,IF('Prop Drill Pipe Inp Report'!BB1234="X",1,IF('Prop Drill Pipe Inp Report'!BC1234="X",1,IF('Prop Drill Pipe Inp Report'!BD1234="X",1,IF('Prop Drill Pipe Inp Report'!BE1234="X",1,0)))))))))))</f>
        <v>0</v>
      </c>
    </row>
    <row r="1228" spans="9:10" x14ac:dyDescent="0.25">
      <c r="I1228">
        <f>IF('Prop Drill Pipe Inp Report'!Z1235="X",1,IF('Prop Drill Pipe Inp Report'!AA1235="X",1,IF('Prop Drill Pipe Inp Report'!AB1235="X",1,IF('Prop Drill Pipe Inp Report'!AC1235="X",1,IF('Prop Drill Pipe Inp Report'!AD1235="X",1,IF('Prop Drill Pipe Inp Report'!AE1235="X",1,IF('Prop Drill Pipe Inp Report'!AF1235="X",1,IF('Prop Drill Pipe Inp Report'!AG1235="X",1,IF('Prop Drill Pipe Inp Report'!AH1235="X",1,IF('Prop Drill Pipe Inp Report'!AI1235="X",1,IF('Prop Drill Pipe Inp Report'!AJ1235="X",1,IF('Prop Drill Pipe Inp Report'!AK1235="X",1,IF('Prop Drill Pipe Inp Report'!AL1235="X",1,IF('Prop Drill Pipe Inp Report'!AM1235="X",1,IF('Prop Drill Pipe Inp Report'!AN1235="X",1,IF('Prop Drill Pipe Inp Report'!AO1235="X",1,IF('Prop Drill Pipe Inp Report'!AP1235="X",1,0)))))))))))))))))</f>
        <v>0</v>
      </c>
      <c r="J1228">
        <f>IF('Prop Drill Pipe Inp Report'!AU1235="X",1,IF('Prop Drill Pipe Inp Report'!AV1235="X",1,IF('Prop Drill Pipe Inp Report'!AW1235="X",1,IF('Prop Drill Pipe Inp Report'!AX1235="X",1,IF('Prop Drill Pipe Inp Report'!AY1235="X",1,IF('Prop Drill Pipe Inp Report'!AZ1235="X",1,IF('Prop Drill Pipe Inp Report'!BA1235="X",1,IF('Prop Drill Pipe Inp Report'!BB1235="X",1,IF('Prop Drill Pipe Inp Report'!BC1235="X",1,IF('Prop Drill Pipe Inp Report'!BD1235="X",1,IF('Prop Drill Pipe Inp Report'!BE1235="X",1,0)))))))))))</f>
        <v>0</v>
      </c>
    </row>
    <row r="1229" spans="9:10" x14ac:dyDescent="0.25">
      <c r="I1229">
        <f>IF('Prop Drill Pipe Inp Report'!Z1236="X",1,IF('Prop Drill Pipe Inp Report'!AA1236="X",1,IF('Prop Drill Pipe Inp Report'!AB1236="X",1,IF('Prop Drill Pipe Inp Report'!AC1236="X",1,IF('Prop Drill Pipe Inp Report'!AD1236="X",1,IF('Prop Drill Pipe Inp Report'!AE1236="X",1,IF('Prop Drill Pipe Inp Report'!AF1236="X",1,IF('Prop Drill Pipe Inp Report'!AG1236="X",1,IF('Prop Drill Pipe Inp Report'!AH1236="X",1,IF('Prop Drill Pipe Inp Report'!AI1236="X",1,IF('Prop Drill Pipe Inp Report'!AJ1236="X",1,IF('Prop Drill Pipe Inp Report'!AK1236="X",1,IF('Prop Drill Pipe Inp Report'!AL1236="X",1,IF('Prop Drill Pipe Inp Report'!AM1236="X",1,IF('Prop Drill Pipe Inp Report'!AN1236="X",1,IF('Prop Drill Pipe Inp Report'!AO1236="X",1,IF('Prop Drill Pipe Inp Report'!AP1236="X",1,0)))))))))))))))))</f>
        <v>0</v>
      </c>
      <c r="J1229">
        <f>IF('Prop Drill Pipe Inp Report'!AU1236="X",1,IF('Prop Drill Pipe Inp Report'!AV1236="X",1,IF('Prop Drill Pipe Inp Report'!AW1236="X",1,IF('Prop Drill Pipe Inp Report'!AX1236="X",1,IF('Prop Drill Pipe Inp Report'!AY1236="X",1,IF('Prop Drill Pipe Inp Report'!AZ1236="X",1,IF('Prop Drill Pipe Inp Report'!BA1236="X",1,IF('Prop Drill Pipe Inp Report'!BB1236="X",1,IF('Prop Drill Pipe Inp Report'!BC1236="X",1,IF('Prop Drill Pipe Inp Report'!BD1236="X",1,IF('Prop Drill Pipe Inp Report'!BE1236="X",1,0)))))))))))</f>
        <v>0</v>
      </c>
    </row>
    <row r="1230" spans="9:10" x14ac:dyDescent="0.25">
      <c r="I1230">
        <f>IF('Prop Drill Pipe Inp Report'!Z1237="X",1,IF('Prop Drill Pipe Inp Report'!AA1237="X",1,IF('Prop Drill Pipe Inp Report'!AB1237="X",1,IF('Prop Drill Pipe Inp Report'!AC1237="X",1,IF('Prop Drill Pipe Inp Report'!AD1237="X",1,IF('Prop Drill Pipe Inp Report'!AE1237="X",1,IF('Prop Drill Pipe Inp Report'!AF1237="X",1,IF('Prop Drill Pipe Inp Report'!AG1237="X",1,IF('Prop Drill Pipe Inp Report'!AH1237="X",1,IF('Prop Drill Pipe Inp Report'!AI1237="X",1,IF('Prop Drill Pipe Inp Report'!AJ1237="X",1,IF('Prop Drill Pipe Inp Report'!AK1237="X",1,IF('Prop Drill Pipe Inp Report'!AL1237="X",1,IF('Prop Drill Pipe Inp Report'!AM1237="X",1,IF('Prop Drill Pipe Inp Report'!AN1237="X",1,IF('Prop Drill Pipe Inp Report'!AO1237="X",1,IF('Prop Drill Pipe Inp Report'!AP1237="X",1,0)))))))))))))))))</f>
        <v>0</v>
      </c>
      <c r="J1230">
        <f>IF('Prop Drill Pipe Inp Report'!AU1237="X",1,IF('Prop Drill Pipe Inp Report'!AV1237="X",1,IF('Prop Drill Pipe Inp Report'!AW1237="X",1,IF('Prop Drill Pipe Inp Report'!AX1237="X",1,IF('Prop Drill Pipe Inp Report'!AY1237="X",1,IF('Prop Drill Pipe Inp Report'!AZ1237="X",1,IF('Prop Drill Pipe Inp Report'!BA1237="X",1,IF('Prop Drill Pipe Inp Report'!BB1237="X",1,IF('Prop Drill Pipe Inp Report'!BC1237="X",1,IF('Prop Drill Pipe Inp Report'!BD1237="X",1,IF('Prop Drill Pipe Inp Report'!BE1237="X",1,0)))))))))))</f>
        <v>0</v>
      </c>
    </row>
    <row r="1231" spans="9:10" x14ac:dyDescent="0.25">
      <c r="I1231">
        <f>IF('Prop Drill Pipe Inp Report'!Z1238="X",1,IF('Prop Drill Pipe Inp Report'!AA1238="X",1,IF('Prop Drill Pipe Inp Report'!AB1238="X",1,IF('Prop Drill Pipe Inp Report'!AC1238="X",1,IF('Prop Drill Pipe Inp Report'!AD1238="X",1,IF('Prop Drill Pipe Inp Report'!AE1238="X",1,IF('Prop Drill Pipe Inp Report'!AF1238="X",1,IF('Prop Drill Pipe Inp Report'!AG1238="X",1,IF('Prop Drill Pipe Inp Report'!AH1238="X",1,IF('Prop Drill Pipe Inp Report'!AI1238="X",1,IF('Prop Drill Pipe Inp Report'!AJ1238="X",1,IF('Prop Drill Pipe Inp Report'!AK1238="X",1,IF('Prop Drill Pipe Inp Report'!AL1238="X",1,IF('Prop Drill Pipe Inp Report'!AM1238="X",1,IF('Prop Drill Pipe Inp Report'!AN1238="X",1,IF('Prop Drill Pipe Inp Report'!AO1238="X",1,IF('Prop Drill Pipe Inp Report'!AP1238="X",1,0)))))))))))))))))</f>
        <v>0</v>
      </c>
      <c r="J1231">
        <f>IF('Prop Drill Pipe Inp Report'!AU1238="X",1,IF('Prop Drill Pipe Inp Report'!AV1238="X",1,IF('Prop Drill Pipe Inp Report'!AW1238="X",1,IF('Prop Drill Pipe Inp Report'!AX1238="X",1,IF('Prop Drill Pipe Inp Report'!AY1238="X",1,IF('Prop Drill Pipe Inp Report'!AZ1238="X",1,IF('Prop Drill Pipe Inp Report'!BA1238="X",1,IF('Prop Drill Pipe Inp Report'!BB1238="X",1,IF('Prop Drill Pipe Inp Report'!BC1238="X",1,IF('Prop Drill Pipe Inp Report'!BD1238="X",1,IF('Prop Drill Pipe Inp Report'!BE1238="X",1,0)))))))))))</f>
        <v>0</v>
      </c>
    </row>
    <row r="1232" spans="9:10" x14ac:dyDescent="0.25">
      <c r="I1232">
        <f>IF('Prop Drill Pipe Inp Report'!Z1239="X",1,IF('Prop Drill Pipe Inp Report'!AA1239="X",1,IF('Prop Drill Pipe Inp Report'!AB1239="X",1,IF('Prop Drill Pipe Inp Report'!AC1239="X",1,IF('Prop Drill Pipe Inp Report'!AD1239="X",1,IF('Prop Drill Pipe Inp Report'!AE1239="X",1,IF('Prop Drill Pipe Inp Report'!AF1239="X",1,IF('Prop Drill Pipe Inp Report'!AG1239="X",1,IF('Prop Drill Pipe Inp Report'!AH1239="X",1,IF('Prop Drill Pipe Inp Report'!AI1239="X",1,IF('Prop Drill Pipe Inp Report'!AJ1239="X",1,IF('Prop Drill Pipe Inp Report'!AK1239="X",1,IF('Prop Drill Pipe Inp Report'!AL1239="X",1,IF('Prop Drill Pipe Inp Report'!AM1239="X",1,IF('Prop Drill Pipe Inp Report'!AN1239="X",1,IF('Prop Drill Pipe Inp Report'!AO1239="X",1,IF('Prop Drill Pipe Inp Report'!AP1239="X",1,0)))))))))))))))))</f>
        <v>0</v>
      </c>
      <c r="J1232">
        <f>IF('Prop Drill Pipe Inp Report'!AU1239="X",1,IF('Prop Drill Pipe Inp Report'!AV1239="X",1,IF('Prop Drill Pipe Inp Report'!AW1239="X",1,IF('Prop Drill Pipe Inp Report'!AX1239="X",1,IF('Prop Drill Pipe Inp Report'!AY1239="X",1,IF('Prop Drill Pipe Inp Report'!AZ1239="X",1,IF('Prop Drill Pipe Inp Report'!BA1239="X",1,IF('Prop Drill Pipe Inp Report'!BB1239="X",1,IF('Prop Drill Pipe Inp Report'!BC1239="X",1,IF('Prop Drill Pipe Inp Report'!BD1239="X",1,IF('Prop Drill Pipe Inp Report'!BE1239="X",1,0)))))))))))</f>
        <v>0</v>
      </c>
    </row>
    <row r="1233" spans="9:10" x14ac:dyDescent="0.25">
      <c r="I1233">
        <f>IF('Prop Drill Pipe Inp Report'!Z1240="X",1,IF('Prop Drill Pipe Inp Report'!AA1240="X",1,IF('Prop Drill Pipe Inp Report'!AB1240="X",1,IF('Prop Drill Pipe Inp Report'!AC1240="X",1,IF('Prop Drill Pipe Inp Report'!AD1240="X",1,IF('Prop Drill Pipe Inp Report'!AE1240="X",1,IF('Prop Drill Pipe Inp Report'!AF1240="X",1,IF('Prop Drill Pipe Inp Report'!AG1240="X",1,IF('Prop Drill Pipe Inp Report'!AH1240="X",1,IF('Prop Drill Pipe Inp Report'!AI1240="X",1,IF('Prop Drill Pipe Inp Report'!AJ1240="X",1,IF('Prop Drill Pipe Inp Report'!AK1240="X",1,IF('Prop Drill Pipe Inp Report'!AL1240="X",1,IF('Prop Drill Pipe Inp Report'!AM1240="X",1,IF('Prop Drill Pipe Inp Report'!AN1240="X",1,IF('Prop Drill Pipe Inp Report'!AO1240="X",1,IF('Prop Drill Pipe Inp Report'!AP1240="X",1,0)))))))))))))))))</f>
        <v>0</v>
      </c>
      <c r="J1233">
        <f>IF('Prop Drill Pipe Inp Report'!AU1240="X",1,IF('Prop Drill Pipe Inp Report'!AV1240="X",1,IF('Prop Drill Pipe Inp Report'!AW1240="X",1,IF('Prop Drill Pipe Inp Report'!AX1240="X",1,IF('Prop Drill Pipe Inp Report'!AY1240="X",1,IF('Prop Drill Pipe Inp Report'!AZ1240="X",1,IF('Prop Drill Pipe Inp Report'!BA1240="X",1,IF('Prop Drill Pipe Inp Report'!BB1240="X",1,IF('Prop Drill Pipe Inp Report'!BC1240="X",1,IF('Prop Drill Pipe Inp Report'!BD1240="X",1,IF('Prop Drill Pipe Inp Report'!BE1240="X",1,0)))))))))))</f>
        <v>0</v>
      </c>
    </row>
    <row r="1234" spans="9:10" x14ac:dyDescent="0.25">
      <c r="I1234">
        <f>IF('Prop Drill Pipe Inp Report'!Z1241="X",1,IF('Prop Drill Pipe Inp Report'!AA1241="X",1,IF('Prop Drill Pipe Inp Report'!AB1241="X",1,IF('Prop Drill Pipe Inp Report'!AC1241="X",1,IF('Prop Drill Pipe Inp Report'!AD1241="X",1,IF('Prop Drill Pipe Inp Report'!AE1241="X",1,IF('Prop Drill Pipe Inp Report'!AF1241="X",1,IF('Prop Drill Pipe Inp Report'!AG1241="X",1,IF('Prop Drill Pipe Inp Report'!AH1241="X",1,IF('Prop Drill Pipe Inp Report'!AI1241="X",1,IF('Prop Drill Pipe Inp Report'!AJ1241="X",1,IF('Prop Drill Pipe Inp Report'!AK1241="X",1,IF('Prop Drill Pipe Inp Report'!AL1241="X",1,IF('Prop Drill Pipe Inp Report'!AM1241="X",1,IF('Prop Drill Pipe Inp Report'!AN1241="X",1,IF('Prop Drill Pipe Inp Report'!AO1241="X",1,IF('Prop Drill Pipe Inp Report'!AP1241="X",1,0)))))))))))))))))</f>
        <v>0</v>
      </c>
      <c r="J1234">
        <f>IF('Prop Drill Pipe Inp Report'!AU1241="X",1,IF('Prop Drill Pipe Inp Report'!AV1241="X",1,IF('Prop Drill Pipe Inp Report'!AW1241="X",1,IF('Prop Drill Pipe Inp Report'!AX1241="X",1,IF('Prop Drill Pipe Inp Report'!AY1241="X",1,IF('Prop Drill Pipe Inp Report'!AZ1241="X",1,IF('Prop Drill Pipe Inp Report'!BA1241="X",1,IF('Prop Drill Pipe Inp Report'!BB1241="X",1,IF('Prop Drill Pipe Inp Report'!BC1241="X",1,IF('Prop Drill Pipe Inp Report'!BD1241="X",1,IF('Prop Drill Pipe Inp Report'!BE1241="X",1,0)))))))))))</f>
        <v>0</v>
      </c>
    </row>
    <row r="1235" spans="9:10" x14ac:dyDescent="0.25">
      <c r="I1235">
        <f>IF('Prop Drill Pipe Inp Report'!Z1242="X",1,IF('Prop Drill Pipe Inp Report'!AA1242="X",1,IF('Prop Drill Pipe Inp Report'!AB1242="X",1,IF('Prop Drill Pipe Inp Report'!AC1242="X",1,IF('Prop Drill Pipe Inp Report'!AD1242="X",1,IF('Prop Drill Pipe Inp Report'!AE1242="X",1,IF('Prop Drill Pipe Inp Report'!AF1242="X",1,IF('Prop Drill Pipe Inp Report'!AG1242="X",1,IF('Prop Drill Pipe Inp Report'!AH1242="X",1,IF('Prop Drill Pipe Inp Report'!AI1242="X",1,IF('Prop Drill Pipe Inp Report'!AJ1242="X",1,IF('Prop Drill Pipe Inp Report'!AK1242="X",1,IF('Prop Drill Pipe Inp Report'!AL1242="X",1,IF('Prop Drill Pipe Inp Report'!AM1242="X",1,IF('Prop Drill Pipe Inp Report'!AN1242="X",1,IF('Prop Drill Pipe Inp Report'!AO1242="X",1,IF('Prop Drill Pipe Inp Report'!AP1242="X",1,0)))))))))))))))))</f>
        <v>0</v>
      </c>
      <c r="J1235">
        <f>IF('Prop Drill Pipe Inp Report'!AU1242="X",1,IF('Prop Drill Pipe Inp Report'!AV1242="X",1,IF('Prop Drill Pipe Inp Report'!AW1242="X",1,IF('Prop Drill Pipe Inp Report'!AX1242="X",1,IF('Prop Drill Pipe Inp Report'!AY1242="X",1,IF('Prop Drill Pipe Inp Report'!AZ1242="X",1,IF('Prop Drill Pipe Inp Report'!BA1242="X",1,IF('Prop Drill Pipe Inp Report'!BB1242="X",1,IF('Prop Drill Pipe Inp Report'!BC1242="X",1,IF('Prop Drill Pipe Inp Report'!BD1242="X",1,IF('Prop Drill Pipe Inp Report'!BE1242="X",1,0)))))))))))</f>
        <v>0</v>
      </c>
    </row>
    <row r="1236" spans="9:10" x14ac:dyDescent="0.25">
      <c r="I1236">
        <f>IF('Prop Drill Pipe Inp Report'!Z1243="X",1,IF('Prop Drill Pipe Inp Report'!AA1243="X",1,IF('Prop Drill Pipe Inp Report'!AB1243="X",1,IF('Prop Drill Pipe Inp Report'!AC1243="X",1,IF('Prop Drill Pipe Inp Report'!AD1243="X",1,IF('Prop Drill Pipe Inp Report'!AE1243="X",1,IF('Prop Drill Pipe Inp Report'!AF1243="X",1,IF('Prop Drill Pipe Inp Report'!AG1243="X",1,IF('Prop Drill Pipe Inp Report'!AH1243="X",1,IF('Prop Drill Pipe Inp Report'!AI1243="X",1,IF('Prop Drill Pipe Inp Report'!AJ1243="X",1,IF('Prop Drill Pipe Inp Report'!AK1243="X",1,IF('Prop Drill Pipe Inp Report'!AL1243="X",1,IF('Prop Drill Pipe Inp Report'!AM1243="X",1,IF('Prop Drill Pipe Inp Report'!AN1243="X",1,IF('Prop Drill Pipe Inp Report'!AO1243="X",1,IF('Prop Drill Pipe Inp Report'!AP1243="X",1,0)))))))))))))))))</f>
        <v>0</v>
      </c>
      <c r="J1236">
        <f>IF('Prop Drill Pipe Inp Report'!AU1243="X",1,IF('Prop Drill Pipe Inp Report'!AV1243="X",1,IF('Prop Drill Pipe Inp Report'!AW1243="X",1,IF('Prop Drill Pipe Inp Report'!AX1243="X",1,IF('Prop Drill Pipe Inp Report'!AY1243="X",1,IF('Prop Drill Pipe Inp Report'!AZ1243="X",1,IF('Prop Drill Pipe Inp Report'!BA1243="X",1,IF('Prop Drill Pipe Inp Report'!BB1243="X",1,IF('Prop Drill Pipe Inp Report'!BC1243="X",1,IF('Prop Drill Pipe Inp Report'!BD1243="X",1,IF('Prop Drill Pipe Inp Report'!BE1243="X",1,0)))))))))))</f>
        <v>0</v>
      </c>
    </row>
    <row r="1237" spans="9:10" x14ac:dyDescent="0.25">
      <c r="I1237">
        <f>IF('Prop Drill Pipe Inp Report'!Z1244="X",1,IF('Prop Drill Pipe Inp Report'!AA1244="X",1,IF('Prop Drill Pipe Inp Report'!AB1244="X",1,IF('Prop Drill Pipe Inp Report'!AC1244="X",1,IF('Prop Drill Pipe Inp Report'!AD1244="X",1,IF('Prop Drill Pipe Inp Report'!AE1244="X",1,IF('Prop Drill Pipe Inp Report'!AF1244="X",1,IF('Prop Drill Pipe Inp Report'!AG1244="X",1,IF('Prop Drill Pipe Inp Report'!AH1244="X",1,IF('Prop Drill Pipe Inp Report'!AI1244="X",1,IF('Prop Drill Pipe Inp Report'!AJ1244="X",1,IF('Prop Drill Pipe Inp Report'!AK1244="X",1,IF('Prop Drill Pipe Inp Report'!AL1244="X",1,IF('Prop Drill Pipe Inp Report'!AM1244="X",1,IF('Prop Drill Pipe Inp Report'!AN1244="X",1,IF('Prop Drill Pipe Inp Report'!AO1244="X",1,IF('Prop Drill Pipe Inp Report'!AP1244="X",1,0)))))))))))))))))</f>
        <v>0</v>
      </c>
      <c r="J1237">
        <f>IF('Prop Drill Pipe Inp Report'!AU1244="X",1,IF('Prop Drill Pipe Inp Report'!AV1244="X",1,IF('Prop Drill Pipe Inp Report'!AW1244="X",1,IF('Prop Drill Pipe Inp Report'!AX1244="X",1,IF('Prop Drill Pipe Inp Report'!AY1244="X",1,IF('Prop Drill Pipe Inp Report'!AZ1244="X",1,IF('Prop Drill Pipe Inp Report'!BA1244="X",1,IF('Prop Drill Pipe Inp Report'!BB1244="X",1,IF('Prop Drill Pipe Inp Report'!BC1244="X",1,IF('Prop Drill Pipe Inp Report'!BD1244="X",1,IF('Prop Drill Pipe Inp Report'!BE1244="X",1,0)))))))))))</f>
        <v>0</v>
      </c>
    </row>
    <row r="1238" spans="9:10" x14ac:dyDescent="0.25">
      <c r="I1238">
        <f>IF('Prop Drill Pipe Inp Report'!Z1245="X",1,IF('Prop Drill Pipe Inp Report'!AA1245="X",1,IF('Prop Drill Pipe Inp Report'!AB1245="X",1,IF('Prop Drill Pipe Inp Report'!AC1245="X",1,IF('Prop Drill Pipe Inp Report'!AD1245="X",1,IF('Prop Drill Pipe Inp Report'!AE1245="X",1,IF('Prop Drill Pipe Inp Report'!AF1245="X",1,IF('Prop Drill Pipe Inp Report'!AG1245="X",1,IF('Prop Drill Pipe Inp Report'!AH1245="X",1,IF('Prop Drill Pipe Inp Report'!AI1245="X",1,IF('Prop Drill Pipe Inp Report'!AJ1245="X",1,IF('Prop Drill Pipe Inp Report'!AK1245="X",1,IF('Prop Drill Pipe Inp Report'!AL1245="X",1,IF('Prop Drill Pipe Inp Report'!AM1245="X",1,IF('Prop Drill Pipe Inp Report'!AN1245="X",1,IF('Prop Drill Pipe Inp Report'!AO1245="X",1,IF('Prop Drill Pipe Inp Report'!AP1245="X",1,0)))))))))))))))))</f>
        <v>0</v>
      </c>
      <c r="J1238">
        <f>IF('Prop Drill Pipe Inp Report'!AU1245="X",1,IF('Prop Drill Pipe Inp Report'!AV1245="X",1,IF('Prop Drill Pipe Inp Report'!AW1245="X",1,IF('Prop Drill Pipe Inp Report'!AX1245="X",1,IF('Prop Drill Pipe Inp Report'!AY1245="X",1,IF('Prop Drill Pipe Inp Report'!AZ1245="X",1,IF('Prop Drill Pipe Inp Report'!BA1245="X",1,IF('Prop Drill Pipe Inp Report'!BB1245="X",1,IF('Prop Drill Pipe Inp Report'!BC1245="X",1,IF('Prop Drill Pipe Inp Report'!BD1245="X",1,IF('Prop Drill Pipe Inp Report'!BE1245="X",1,0)))))))))))</f>
        <v>0</v>
      </c>
    </row>
    <row r="1239" spans="9:10" x14ac:dyDescent="0.25">
      <c r="I1239">
        <f>IF('Prop Drill Pipe Inp Report'!Z1246="X",1,IF('Prop Drill Pipe Inp Report'!AA1246="X",1,IF('Prop Drill Pipe Inp Report'!AB1246="X",1,IF('Prop Drill Pipe Inp Report'!AC1246="X",1,IF('Prop Drill Pipe Inp Report'!AD1246="X",1,IF('Prop Drill Pipe Inp Report'!AE1246="X",1,IF('Prop Drill Pipe Inp Report'!AF1246="X",1,IF('Prop Drill Pipe Inp Report'!AG1246="X",1,IF('Prop Drill Pipe Inp Report'!AH1246="X",1,IF('Prop Drill Pipe Inp Report'!AI1246="X",1,IF('Prop Drill Pipe Inp Report'!AJ1246="X",1,IF('Prop Drill Pipe Inp Report'!AK1246="X",1,IF('Prop Drill Pipe Inp Report'!AL1246="X",1,IF('Prop Drill Pipe Inp Report'!AM1246="X",1,IF('Prop Drill Pipe Inp Report'!AN1246="X",1,IF('Prop Drill Pipe Inp Report'!AO1246="X",1,IF('Prop Drill Pipe Inp Report'!AP1246="X",1,0)))))))))))))))))</f>
        <v>0</v>
      </c>
      <c r="J1239">
        <f>IF('Prop Drill Pipe Inp Report'!AU1246="X",1,IF('Prop Drill Pipe Inp Report'!AV1246="X",1,IF('Prop Drill Pipe Inp Report'!AW1246="X",1,IF('Prop Drill Pipe Inp Report'!AX1246="X",1,IF('Prop Drill Pipe Inp Report'!AY1246="X",1,IF('Prop Drill Pipe Inp Report'!AZ1246="X",1,IF('Prop Drill Pipe Inp Report'!BA1246="X",1,IF('Prop Drill Pipe Inp Report'!BB1246="X",1,IF('Prop Drill Pipe Inp Report'!BC1246="X",1,IF('Prop Drill Pipe Inp Report'!BD1246="X",1,IF('Prop Drill Pipe Inp Report'!BE1246="X",1,0)))))))))))</f>
        <v>0</v>
      </c>
    </row>
    <row r="1240" spans="9:10" x14ac:dyDescent="0.25">
      <c r="I1240">
        <f>IF('Prop Drill Pipe Inp Report'!Z1247="X",1,IF('Prop Drill Pipe Inp Report'!AA1247="X",1,IF('Prop Drill Pipe Inp Report'!AB1247="X",1,IF('Prop Drill Pipe Inp Report'!AC1247="X",1,IF('Prop Drill Pipe Inp Report'!AD1247="X",1,IF('Prop Drill Pipe Inp Report'!AE1247="X",1,IF('Prop Drill Pipe Inp Report'!AF1247="X",1,IF('Prop Drill Pipe Inp Report'!AG1247="X",1,IF('Prop Drill Pipe Inp Report'!AH1247="X",1,IF('Prop Drill Pipe Inp Report'!AI1247="X",1,IF('Prop Drill Pipe Inp Report'!AJ1247="X",1,IF('Prop Drill Pipe Inp Report'!AK1247="X",1,IF('Prop Drill Pipe Inp Report'!AL1247="X",1,IF('Prop Drill Pipe Inp Report'!AM1247="X",1,IF('Prop Drill Pipe Inp Report'!AN1247="X",1,IF('Prop Drill Pipe Inp Report'!AO1247="X",1,IF('Prop Drill Pipe Inp Report'!AP1247="X",1,0)))))))))))))))))</f>
        <v>0</v>
      </c>
      <c r="J1240">
        <f>IF('Prop Drill Pipe Inp Report'!AU1247="X",1,IF('Prop Drill Pipe Inp Report'!AV1247="X",1,IF('Prop Drill Pipe Inp Report'!AW1247="X",1,IF('Prop Drill Pipe Inp Report'!AX1247="X",1,IF('Prop Drill Pipe Inp Report'!AY1247="X",1,IF('Prop Drill Pipe Inp Report'!AZ1247="X",1,IF('Prop Drill Pipe Inp Report'!BA1247="X",1,IF('Prop Drill Pipe Inp Report'!BB1247="X",1,IF('Prop Drill Pipe Inp Report'!BC1247="X",1,IF('Prop Drill Pipe Inp Report'!BD1247="X",1,IF('Prop Drill Pipe Inp Report'!BE1247="X",1,0)))))))))))</f>
        <v>0</v>
      </c>
    </row>
    <row r="1241" spans="9:10" x14ac:dyDescent="0.25">
      <c r="I1241">
        <f>IF('Prop Drill Pipe Inp Report'!Z1248="X",1,IF('Prop Drill Pipe Inp Report'!AA1248="X",1,IF('Prop Drill Pipe Inp Report'!AB1248="X",1,IF('Prop Drill Pipe Inp Report'!AC1248="X",1,IF('Prop Drill Pipe Inp Report'!AD1248="X",1,IF('Prop Drill Pipe Inp Report'!AE1248="X",1,IF('Prop Drill Pipe Inp Report'!AF1248="X",1,IF('Prop Drill Pipe Inp Report'!AG1248="X",1,IF('Prop Drill Pipe Inp Report'!AH1248="X",1,IF('Prop Drill Pipe Inp Report'!AI1248="X",1,IF('Prop Drill Pipe Inp Report'!AJ1248="X",1,IF('Prop Drill Pipe Inp Report'!AK1248="X",1,IF('Prop Drill Pipe Inp Report'!AL1248="X",1,IF('Prop Drill Pipe Inp Report'!AM1248="X",1,IF('Prop Drill Pipe Inp Report'!AN1248="X",1,IF('Prop Drill Pipe Inp Report'!AO1248="X",1,IF('Prop Drill Pipe Inp Report'!AP1248="X",1,0)))))))))))))))))</f>
        <v>0</v>
      </c>
      <c r="J1241">
        <f>IF('Prop Drill Pipe Inp Report'!AU1248="X",1,IF('Prop Drill Pipe Inp Report'!AV1248="X",1,IF('Prop Drill Pipe Inp Report'!AW1248="X",1,IF('Prop Drill Pipe Inp Report'!AX1248="X",1,IF('Prop Drill Pipe Inp Report'!AY1248="X",1,IF('Prop Drill Pipe Inp Report'!AZ1248="X",1,IF('Prop Drill Pipe Inp Report'!BA1248="X",1,IF('Prop Drill Pipe Inp Report'!BB1248="X",1,IF('Prop Drill Pipe Inp Report'!BC1248="X",1,IF('Prop Drill Pipe Inp Report'!BD1248="X",1,IF('Prop Drill Pipe Inp Report'!BE1248="X",1,0)))))))))))</f>
        <v>0</v>
      </c>
    </row>
    <row r="1242" spans="9:10" x14ac:dyDescent="0.25">
      <c r="I1242">
        <f>IF('Prop Drill Pipe Inp Report'!Z1249="X",1,IF('Prop Drill Pipe Inp Report'!AA1249="X",1,IF('Prop Drill Pipe Inp Report'!AB1249="X",1,IF('Prop Drill Pipe Inp Report'!AC1249="X",1,IF('Prop Drill Pipe Inp Report'!AD1249="X",1,IF('Prop Drill Pipe Inp Report'!AE1249="X",1,IF('Prop Drill Pipe Inp Report'!AF1249="X",1,IF('Prop Drill Pipe Inp Report'!AG1249="X",1,IF('Prop Drill Pipe Inp Report'!AH1249="X",1,IF('Prop Drill Pipe Inp Report'!AI1249="X",1,IF('Prop Drill Pipe Inp Report'!AJ1249="X",1,IF('Prop Drill Pipe Inp Report'!AK1249="X",1,IF('Prop Drill Pipe Inp Report'!AL1249="X",1,IF('Prop Drill Pipe Inp Report'!AM1249="X",1,IF('Prop Drill Pipe Inp Report'!AN1249="X",1,IF('Prop Drill Pipe Inp Report'!AO1249="X",1,IF('Prop Drill Pipe Inp Report'!AP1249="X",1,0)))))))))))))))))</f>
        <v>0</v>
      </c>
      <c r="J1242">
        <f>IF('Prop Drill Pipe Inp Report'!AU1249="X",1,IF('Prop Drill Pipe Inp Report'!AV1249="X",1,IF('Prop Drill Pipe Inp Report'!AW1249="X",1,IF('Prop Drill Pipe Inp Report'!AX1249="X",1,IF('Prop Drill Pipe Inp Report'!AY1249="X",1,IF('Prop Drill Pipe Inp Report'!AZ1249="X",1,IF('Prop Drill Pipe Inp Report'!BA1249="X",1,IF('Prop Drill Pipe Inp Report'!BB1249="X",1,IF('Prop Drill Pipe Inp Report'!BC1249="X",1,IF('Prop Drill Pipe Inp Report'!BD1249="X",1,IF('Prop Drill Pipe Inp Report'!BE1249="X",1,0)))))))))))</f>
        <v>0</v>
      </c>
    </row>
    <row r="1243" spans="9:10" x14ac:dyDescent="0.25">
      <c r="I1243">
        <f>IF('Prop Drill Pipe Inp Report'!Z1250="X",1,IF('Prop Drill Pipe Inp Report'!AA1250="X",1,IF('Prop Drill Pipe Inp Report'!AB1250="X",1,IF('Prop Drill Pipe Inp Report'!AC1250="X",1,IF('Prop Drill Pipe Inp Report'!AD1250="X",1,IF('Prop Drill Pipe Inp Report'!AE1250="X",1,IF('Prop Drill Pipe Inp Report'!AF1250="X",1,IF('Prop Drill Pipe Inp Report'!AG1250="X",1,IF('Prop Drill Pipe Inp Report'!AH1250="X",1,IF('Prop Drill Pipe Inp Report'!AI1250="X",1,IF('Prop Drill Pipe Inp Report'!AJ1250="X",1,IF('Prop Drill Pipe Inp Report'!AK1250="X",1,IF('Prop Drill Pipe Inp Report'!AL1250="X",1,IF('Prop Drill Pipe Inp Report'!AM1250="X",1,IF('Prop Drill Pipe Inp Report'!AN1250="X",1,IF('Prop Drill Pipe Inp Report'!AO1250="X",1,IF('Prop Drill Pipe Inp Report'!AP1250="X",1,0)))))))))))))))))</f>
        <v>0</v>
      </c>
      <c r="J1243">
        <f>IF('Prop Drill Pipe Inp Report'!AU1250="X",1,IF('Prop Drill Pipe Inp Report'!AV1250="X",1,IF('Prop Drill Pipe Inp Report'!AW1250="X",1,IF('Prop Drill Pipe Inp Report'!AX1250="X",1,IF('Prop Drill Pipe Inp Report'!AY1250="X",1,IF('Prop Drill Pipe Inp Report'!AZ1250="X",1,IF('Prop Drill Pipe Inp Report'!BA1250="X",1,IF('Prop Drill Pipe Inp Report'!BB1250="X",1,IF('Prop Drill Pipe Inp Report'!BC1250="X",1,IF('Prop Drill Pipe Inp Report'!BD1250="X",1,IF('Prop Drill Pipe Inp Report'!BE1250="X",1,0)))))))))))</f>
        <v>0</v>
      </c>
    </row>
    <row r="1244" spans="9:10" x14ac:dyDescent="0.25">
      <c r="I1244">
        <f>IF('Prop Drill Pipe Inp Report'!Z1251="X",1,IF('Prop Drill Pipe Inp Report'!AA1251="X",1,IF('Prop Drill Pipe Inp Report'!AB1251="X",1,IF('Prop Drill Pipe Inp Report'!AC1251="X",1,IF('Prop Drill Pipe Inp Report'!AD1251="X",1,IF('Prop Drill Pipe Inp Report'!AE1251="X",1,IF('Prop Drill Pipe Inp Report'!AF1251="X",1,IF('Prop Drill Pipe Inp Report'!AG1251="X",1,IF('Prop Drill Pipe Inp Report'!AH1251="X",1,IF('Prop Drill Pipe Inp Report'!AI1251="X",1,IF('Prop Drill Pipe Inp Report'!AJ1251="X",1,IF('Prop Drill Pipe Inp Report'!AK1251="X",1,IF('Prop Drill Pipe Inp Report'!AL1251="X",1,IF('Prop Drill Pipe Inp Report'!AM1251="X",1,IF('Prop Drill Pipe Inp Report'!AN1251="X",1,IF('Prop Drill Pipe Inp Report'!AO1251="X",1,IF('Prop Drill Pipe Inp Report'!AP1251="X",1,0)))))))))))))))))</f>
        <v>0</v>
      </c>
      <c r="J1244">
        <f>IF('Prop Drill Pipe Inp Report'!AU1251="X",1,IF('Prop Drill Pipe Inp Report'!AV1251="X",1,IF('Prop Drill Pipe Inp Report'!AW1251="X",1,IF('Prop Drill Pipe Inp Report'!AX1251="X",1,IF('Prop Drill Pipe Inp Report'!AY1251="X",1,IF('Prop Drill Pipe Inp Report'!AZ1251="X",1,IF('Prop Drill Pipe Inp Report'!BA1251="X",1,IF('Prop Drill Pipe Inp Report'!BB1251="X",1,IF('Prop Drill Pipe Inp Report'!BC1251="X",1,IF('Prop Drill Pipe Inp Report'!BD1251="X",1,IF('Prop Drill Pipe Inp Report'!BE1251="X",1,0)))))))))))</f>
        <v>0</v>
      </c>
    </row>
    <row r="1245" spans="9:10" x14ac:dyDescent="0.25">
      <c r="I1245">
        <f>IF('Prop Drill Pipe Inp Report'!Z1252="X",1,IF('Prop Drill Pipe Inp Report'!AA1252="X",1,IF('Prop Drill Pipe Inp Report'!AB1252="X",1,IF('Prop Drill Pipe Inp Report'!AC1252="X",1,IF('Prop Drill Pipe Inp Report'!AD1252="X",1,IF('Prop Drill Pipe Inp Report'!AE1252="X",1,IF('Prop Drill Pipe Inp Report'!AF1252="X",1,IF('Prop Drill Pipe Inp Report'!AG1252="X",1,IF('Prop Drill Pipe Inp Report'!AH1252="X",1,IF('Prop Drill Pipe Inp Report'!AI1252="X",1,IF('Prop Drill Pipe Inp Report'!AJ1252="X",1,IF('Prop Drill Pipe Inp Report'!AK1252="X",1,IF('Prop Drill Pipe Inp Report'!AL1252="X",1,IF('Prop Drill Pipe Inp Report'!AM1252="X",1,IF('Prop Drill Pipe Inp Report'!AN1252="X",1,IF('Prop Drill Pipe Inp Report'!AO1252="X",1,IF('Prop Drill Pipe Inp Report'!AP1252="X",1,0)))))))))))))))))</f>
        <v>0</v>
      </c>
      <c r="J1245">
        <f>IF('Prop Drill Pipe Inp Report'!AU1252="X",1,IF('Prop Drill Pipe Inp Report'!AV1252="X",1,IF('Prop Drill Pipe Inp Report'!AW1252="X",1,IF('Prop Drill Pipe Inp Report'!AX1252="X",1,IF('Prop Drill Pipe Inp Report'!AY1252="X",1,IF('Prop Drill Pipe Inp Report'!AZ1252="X",1,IF('Prop Drill Pipe Inp Report'!BA1252="X",1,IF('Prop Drill Pipe Inp Report'!BB1252="X",1,IF('Prop Drill Pipe Inp Report'!BC1252="X",1,IF('Prop Drill Pipe Inp Report'!BD1252="X",1,IF('Prop Drill Pipe Inp Report'!BE1252="X",1,0)))))))))))</f>
        <v>0</v>
      </c>
    </row>
    <row r="1246" spans="9:10" x14ac:dyDescent="0.25">
      <c r="I1246">
        <f>IF('Prop Drill Pipe Inp Report'!Z1253="X",1,IF('Prop Drill Pipe Inp Report'!AA1253="X",1,IF('Prop Drill Pipe Inp Report'!AB1253="X",1,IF('Prop Drill Pipe Inp Report'!AC1253="X",1,IF('Prop Drill Pipe Inp Report'!AD1253="X",1,IF('Prop Drill Pipe Inp Report'!AE1253="X",1,IF('Prop Drill Pipe Inp Report'!AF1253="X",1,IF('Prop Drill Pipe Inp Report'!AG1253="X",1,IF('Prop Drill Pipe Inp Report'!AH1253="X",1,IF('Prop Drill Pipe Inp Report'!AI1253="X",1,IF('Prop Drill Pipe Inp Report'!AJ1253="X",1,IF('Prop Drill Pipe Inp Report'!AK1253="X",1,IF('Prop Drill Pipe Inp Report'!AL1253="X",1,IF('Prop Drill Pipe Inp Report'!AM1253="X",1,IF('Prop Drill Pipe Inp Report'!AN1253="X",1,IF('Prop Drill Pipe Inp Report'!AO1253="X",1,IF('Prop Drill Pipe Inp Report'!AP1253="X",1,0)))))))))))))))))</f>
        <v>0</v>
      </c>
      <c r="J1246">
        <f>IF('Prop Drill Pipe Inp Report'!AU1253="X",1,IF('Prop Drill Pipe Inp Report'!AV1253="X",1,IF('Prop Drill Pipe Inp Report'!AW1253="X",1,IF('Prop Drill Pipe Inp Report'!AX1253="X",1,IF('Prop Drill Pipe Inp Report'!AY1253="X",1,IF('Prop Drill Pipe Inp Report'!AZ1253="X",1,IF('Prop Drill Pipe Inp Report'!BA1253="X",1,IF('Prop Drill Pipe Inp Report'!BB1253="X",1,IF('Prop Drill Pipe Inp Report'!BC1253="X",1,IF('Prop Drill Pipe Inp Report'!BD1253="X",1,IF('Prop Drill Pipe Inp Report'!BE1253="X",1,0)))))))))))</f>
        <v>0</v>
      </c>
    </row>
    <row r="1247" spans="9:10" x14ac:dyDescent="0.25">
      <c r="I1247">
        <f>IF('Prop Drill Pipe Inp Report'!Z1254="X",1,IF('Prop Drill Pipe Inp Report'!AA1254="X",1,IF('Prop Drill Pipe Inp Report'!AB1254="X",1,IF('Prop Drill Pipe Inp Report'!AC1254="X",1,IF('Prop Drill Pipe Inp Report'!AD1254="X",1,IF('Prop Drill Pipe Inp Report'!AE1254="X",1,IF('Prop Drill Pipe Inp Report'!AF1254="X",1,IF('Prop Drill Pipe Inp Report'!AG1254="X",1,IF('Prop Drill Pipe Inp Report'!AH1254="X",1,IF('Prop Drill Pipe Inp Report'!AI1254="X",1,IF('Prop Drill Pipe Inp Report'!AJ1254="X",1,IF('Prop Drill Pipe Inp Report'!AK1254="X",1,IF('Prop Drill Pipe Inp Report'!AL1254="X",1,IF('Prop Drill Pipe Inp Report'!AM1254="X",1,IF('Prop Drill Pipe Inp Report'!AN1254="X",1,IF('Prop Drill Pipe Inp Report'!AO1254="X",1,IF('Prop Drill Pipe Inp Report'!AP1254="X",1,0)))))))))))))))))</f>
        <v>0</v>
      </c>
      <c r="J1247">
        <f>IF('Prop Drill Pipe Inp Report'!AU1254="X",1,IF('Prop Drill Pipe Inp Report'!AV1254="X",1,IF('Prop Drill Pipe Inp Report'!AW1254="X",1,IF('Prop Drill Pipe Inp Report'!AX1254="X",1,IF('Prop Drill Pipe Inp Report'!AY1254="X",1,IF('Prop Drill Pipe Inp Report'!AZ1254="X",1,IF('Prop Drill Pipe Inp Report'!BA1254="X",1,IF('Prop Drill Pipe Inp Report'!BB1254="X",1,IF('Prop Drill Pipe Inp Report'!BC1254="X",1,IF('Prop Drill Pipe Inp Report'!BD1254="X",1,IF('Prop Drill Pipe Inp Report'!BE1254="X",1,0)))))))))))</f>
        <v>0</v>
      </c>
    </row>
    <row r="1248" spans="9:10" x14ac:dyDescent="0.25">
      <c r="I1248">
        <f>IF('Prop Drill Pipe Inp Report'!Z1255="X",1,IF('Prop Drill Pipe Inp Report'!AA1255="X",1,IF('Prop Drill Pipe Inp Report'!AB1255="X",1,IF('Prop Drill Pipe Inp Report'!AC1255="X",1,IF('Prop Drill Pipe Inp Report'!AD1255="X",1,IF('Prop Drill Pipe Inp Report'!AE1255="X",1,IF('Prop Drill Pipe Inp Report'!AF1255="X",1,IF('Prop Drill Pipe Inp Report'!AG1255="X",1,IF('Prop Drill Pipe Inp Report'!AH1255="X",1,IF('Prop Drill Pipe Inp Report'!AI1255="X",1,IF('Prop Drill Pipe Inp Report'!AJ1255="X",1,IF('Prop Drill Pipe Inp Report'!AK1255="X",1,IF('Prop Drill Pipe Inp Report'!AL1255="X",1,IF('Prop Drill Pipe Inp Report'!AM1255="X",1,IF('Prop Drill Pipe Inp Report'!AN1255="X",1,IF('Prop Drill Pipe Inp Report'!AO1255="X",1,IF('Prop Drill Pipe Inp Report'!AP1255="X",1,0)))))))))))))))))</f>
        <v>0</v>
      </c>
      <c r="J1248">
        <f>IF('Prop Drill Pipe Inp Report'!AU1255="X",1,IF('Prop Drill Pipe Inp Report'!AV1255="X",1,IF('Prop Drill Pipe Inp Report'!AW1255="X",1,IF('Prop Drill Pipe Inp Report'!AX1255="X",1,IF('Prop Drill Pipe Inp Report'!AY1255="X",1,IF('Prop Drill Pipe Inp Report'!AZ1255="X",1,IF('Prop Drill Pipe Inp Report'!BA1255="X",1,IF('Prop Drill Pipe Inp Report'!BB1255="X",1,IF('Prop Drill Pipe Inp Report'!BC1255="X",1,IF('Prop Drill Pipe Inp Report'!BD1255="X",1,IF('Prop Drill Pipe Inp Report'!BE1255="X",1,0)))))))))))</f>
        <v>0</v>
      </c>
    </row>
    <row r="1249" spans="9:10" x14ac:dyDescent="0.25">
      <c r="I1249">
        <f>IF('Prop Drill Pipe Inp Report'!Z1256="X",1,IF('Prop Drill Pipe Inp Report'!AA1256="X",1,IF('Prop Drill Pipe Inp Report'!AB1256="X",1,IF('Prop Drill Pipe Inp Report'!AC1256="X",1,IF('Prop Drill Pipe Inp Report'!AD1256="X",1,IF('Prop Drill Pipe Inp Report'!AE1256="X",1,IF('Prop Drill Pipe Inp Report'!AF1256="X",1,IF('Prop Drill Pipe Inp Report'!AG1256="X",1,IF('Prop Drill Pipe Inp Report'!AH1256="X",1,IF('Prop Drill Pipe Inp Report'!AI1256="X",1,IF('Prop Drill Pipe Inp Report'!AJ1256="X",1,IF('Prop Drill Pipe Inp Report'!AK1256="X",1,IF('Prop Drill Pipe Inp Report'!AL1256="X",1,IF('Prop Drill Pipe Inp Report'!AM1256="X",1,IF('Prop Drill Pipe Inp Report'!AN1256="X",1,IF('Prop Drill Pipe Inp Report'!AO1256="X",1,IF('Prop Drill Pipe Inp Report'!AP1256="X",1,0)))))))))))))))))</f>
        <v>0</v>
      </c>
      <c r="J1249">
        <f>IF('Prop Drill Pipe Inp Report'!AU1256="X",1,IF('Prop Drill Pipe Inp Report'!AV1256="X",1,IF('Prop Drill Pipe Inp Report'!AW1256="X",1,IF('Prop Drill Pipe Inp Report'!AX1256="X",1,IF('Prop Drill Pipe Inp Report'!AY1256="X",1,IF('Prop Drill Pipe Inp Report'!AZ1256="X",1,IF('Prop Drill Pipe Inp Report'!BA1256="X",1,IF('Prop Drill Pipe Inp Report'!BB1256="X",1,IF('Prop Drill Pipe Inp Report'!BC1256="X",1,IF('Prop Drill Pipe Inp Report'!BD1256="X",1,IF('Prop Drill Pipe Inp Report'!BE1256="X",1,0)))))))))))</f>
        <v>0</v>
      </c>
    </row>
    <row r="1250" spans="9:10" x14ac:dyDescent="0.25">
      <c r="I1250">
        <f>IF('Prop Drill Pipe Inp Report'!Z1257="X",1,IF('Prop Drill Pipe Inp Report'!AA1257="X",1,IF('Prop Drill Pipe Inp Report'!AB1257="X",1,IF('Prop Drill Pipe Inp Report'!AC1257="X",1,IF('Prop Drill Pipe Inp Report'!AD1257="X",1,IF('Prop Drill Pipe Inp Report'!AE1257="X",1,IF('Prop Drill Pipe Inp Report'!AF1257="X",1,IF('Prop Drill Pipe Inp Report'!AG1257="X",1,IF('Prop Drill Pipe Inp Report'!AH1257="X",1,IF('Prop Drill Pipe Inp Report'!AI1257="X",1,IF('Prop Drill Pipe Inp Report'!AJ1257="X",1,IF('Prop Drill Pipe Inp Report'!AK1257="X",1,IF('Prop Drill Pipe Inp Report'!AL1257="X",1,IF('Prop Drill Pipe Inp Report'!AM1257="X",1,IF('Prop Drill Pipe Inp Report'!AN1257="X",1,IF('Prop Drill Pipe Inp Report'!AO1257="X",1,IF('Prop Drill Pipe Inp Report'!AP1257="X",1,0)))))))))))))))))</f>
        <v>0</v>
      </c>
      <c r="J1250">
        <f>IF('Prop Drill Pipe Inp Report'!AU1257="X",1,IF('Prop Drill Pipe Inp Report'!AV1257="X",1,IF('Prop Drill Pipe Inp Report'!AW1257="X",1,IF('Prop Drill Pipe Inp Report'!AX1257="X",1,IF('Prop Drill Pipe Inp Report'!AY1257="X",1,IF('Prop Drill Pipe Inp Report'!AZ1257="X",1,IF('Prop Drill Pipe Inp Report'!BA1257="X",1,IF('Prop Drill Pipe Inp Report'!BB1257="X",1,IF('Prop Drill Pipe Inp Report'!BC1257="X",1,IF('Prop Drill Pipe Inp Report'!BD1257="X",1,IF('Prop Drill Pipe Inp Report'!BE1257="X",1,0)))))))))))</f>
        <v>0</v>
      </c>
    </row>
    <row r="1251" spans="9:10" x14ac:dyDescent="0.25">
      <c r="I1251">
        <f>IF('Prop Drill Pipe Inp Report'!Z1258="X",1,IF('Prop Drill Pipe Inp Report'!AA1258="X",1,IF('Prop Drill Pipe Inp Report'!AB1258="X",1,IF('Prop Drill Pipe Inp Report'!AC1258="X",1,IF('Prop Drill Pipe Inp Report'!AD1258="X",1,IF('Prop Drill Pipe Inp Report'!AE1258="X",1,IF('Prop Drill Pipe Inp Report'!AF1258="X",1,IF('Prop Drill Pipe Inp Report'!AG1258="X",1,IF('Prop Drill Pipe Inp Report'!AH1258="X",1,IF('Prop Drill Pipe Inp Report'!AI1258="X",1,IF('Prop Drill Pipe Inp Report'!AJ1258="X",1,IF('Prop Drill Pipe Inp Report'!AK1258="X",1,IF('Prop Drill Pipe Inp Report'!AL1258="X",1,IF('Prop Drill Pipe Inp Report'!AM1258="X",1,IF('Prop Drill Pipe Inp Report'!AN1258="X",1,IF('Prop Drill Pipe Inp Report'!AO1258="X",1,IF('Prop Drill Pipe Inp Report'!AP1258="X",1,0)))))))))))))))))</f>
        <v>0</v>
      </c>
      <c r="J1251">
        <f>IF('Prop Drill Pipe Inp Report'!AU1258="X",1,IF('Prop Drill Pipe Inp Report'!AV1258="X",1,IF('Prop Drill Pipe Inp Report'!AW1258="X",1,IF('Prop Drill Pipe Inp Report'!AX1258="X",1,IF('Prop Drill Pipe Inp Report'!AY1258="X",1,IF('Prop Drill Pipe Inp Report'!AZ1258="X",1,IF('Prop Drill Pipe Inp Report'!BA1258="X",1,IF('Prop Drill Pipe Inp Report'!BB1258="X",1,IF('Prop Drill Pipe Inp Report'!BC1258="X",1,IF('Prop Drill Pipe Inp Report'!BD1258="X",1,IF('Prop Drill Pipe Inp Report'!BE1258="X",1,0)))))))))))</f>
        <v>0</v>
      </c>
    </row>
    <row r="1252" spans="9:10" x14ac:dyDescent="0.25">
      <c r="I1252">
        <f>IF('Prop Drill Pipe Inp Report'!Z1259="X",1,IF('Prop Drill Pipe Inp Report'!AA1259="X",1,IF('Prop Drill Pipe Inp Report'!AB1259="X",1,IF('Prop Drill Pipe Inp Report'!AC1259="X",1,IF('Prop Drill Pipe Inp Report'!AD1259="X",1,IF('Prop Drill Pipe Inp Report'!AE1259="X",1,IF('Prop Drill Pipe Inp Report'!AF1259="X",1,IF('Prop Drill Pipe Inp Report'!AG1259="X",1,IF('Prop Drill Pipe Inp Report'!AH1259="X",1,IF('Prop Drill Pipe Inp Report'!AI1259="X",1,IF('Prop Drill Pipe Inp Report'!AJ1259="X",1,IF('Prop Drill Pipe Inp Report'!AK1259="X",1,IF('Prop Drill Pipe Inp Report'!AL1259="X",1,IF('Prop Drill Pipe Inp Report'!AM1259="X",1,IF('Prop Drill Pipe Inp Report'!AN1259="X",1,IF('Prop Drill Pipe Inp Report'!AO1259="X",1,IF('Prop Drill Pipe Inp Report'!AP1259="X",1,0)))))))))))))))))</f>
        <v>0</v>
      </c>
      <c r="J1252">
        <f>IF('Prop Drill Pipe Inp Report'!AU1259="X",1,IF('Prop Drill Pipe Inp Report'!AV1259="X",1,IF('Prop Drill Pipe Inp Report'!AW1259="X",1,IF('Prop Drill Pipe Inp Report'!AX1259="X",1,IF('Prop Drill Pipe Inp Report'!AY1259="X",1,IF('Prop Drill Pipe Inp Report'!AZ1259="X",1,IF('Prop Drill Pipe Inp Report'!BA1259="X",1,IF('Prop Drill Pipe Inp Report'!BB1259="X",1,IF('Prop Drill Pipe Inp Report'!BC1259="X",1,IF('Prop Drill Pipe Inp Report'!BD1259="X",1,IF('Prop Drill Pipe Inp Report'!BE1259="X",1,0)))))))))))</f>
        <v>0</v>
      </c>
    </row>
    <row r="1253" spans="9:10" x14ac:dyDescent="0.25">
      <c r="I1253">
        <f>IF('Prop Drill Pipe Inp Report'!Z1260="X",1,IF('Prop Drill Pipe Inp Report'!AA1260="X",1,IF('Prop Drill Pipe Inp Report'!AB1260="X",1,IF('Prop Drill Pipe Inp Report'!AC1260="X",1,IF('Prop Drill Pipe Inp Report'!AD1260="X",1,IF('Prop Drill Pipe Inp Report'!AE1260="X",1,IF('Prop Drill Pipe Inp Report'!AF1260="X",1,IF('Prop Drill Pipe Inp Report'!AG1260="X",1,IF('Prop Drill Pipe Inp Report'!AH1260="X",1,IF('Prop Drill Pipe Inp Report'!AI1260="X",1,IF('Prop Drill Pipe Inp Report'!AJ1260="X",1,IF('Prop Drill Pipe Inp Report'!AK1260="X",1,IF('Prop Drill Pipe Inp Report'!AL1260="X",1,IF('Prop Drill Pipe Inp Report'!AM1260="X",1,IF('Prop Drill Pipe Inp Report'!AN1260="X",1,IF('Prop Drill Pipe Inp Report'!AO1260="X",1,IF('Prop Drill Pipe Inp Report'!AP1260="X",1,0)))))))))))))))))</f>
        <v>0</v>
      </c>
      <c r="J1253">
        <f>IF('Prop Drill Pipe Inp Report'!AU1260="X",1,IF('Prop Drill Pipe Inp Report'!AV1260="X",1,IF('Prop Drill Pipe Inp Report'!AW1260="X",1,IF('Prop Drill Pipe Inp Report'!AX1260="X",1,IF('Prop Drill Pipe Inp Report'!AY1260="X",1,IF('Prop Drill Pipe Inp Report'!AZ1260="X",1,IF('Prop Drill Pipe Inp Report'!BA1260="X",1,IF('Prop Drill Pipe Inp Report'!BB1260="X",1,IF('Prop Drill Pipe Inp Report'!BC1260="X",1,IF('Prop Drill Pipe Inp Report'!BD1260="X",1,IF('Prop Drill Pipe Inp Report'!BE1260="X",1,0)))))))))))</f>
        <v>0</v>
      </c>
    </row>
    <row r="1254" spans="9:10" x14ac:dyDescent="0.25">
      <c r="I1254">
        <f>IF('Prop Drill Pipe Inp Report'!Z1261="X",1,IF('Prop Drill Pipe Inp Report'!AA1261="X",1,IF('Prop Drill Pipe Inp Report'!AB1261="X",1,IF('Prop Drill Pipe Inp Report'!AC1261="X",1,IF('Prop Drill Pipe Inp Report'!AD1261="X",1,IF('Prop Drill Pipe Inp Report'!AE1261="X",1,IF('Prop Drill Pipe Inp Report'!AF1261="X",1,IF('Prop Drill Pipe Inp Report'!AG1261="X",1,IF('Prop Drill Pipe Inp Report'!AH1261="X",1,IF('Prop Drill Pipe Inp Report'!AI1261="X",1,IF('Prop Drill Pipe Inp Report'!AJ1261="X",1,IF('Prop Drill Pipe Inp Report'!AK1261="X",1,IF('Prop Drill Pipe Inp Report'!AL1261="X",1,IF('Prop Drill Pipe Inp Report'!AM1261="X",1,IF('Prop Drill Pipe Inp Report'!AN1261="X",1,IF('Prop Drill Pipe Inp Report'!AO1261="X",1,IF('Prop Drill Pipe Inp Report'!AP1261="X",1,0)))))))))))))))))</f>
        <v>0</v>
      </c>
      <c r="J1254">
        <f>IF('Prop Drill Pipe Inp Report'!AU1261="X",1,IF('Prop Drill Pipe Inp Report'!AV1261="X",1,IF('Prop Drill Pipe Inp Report'!AW1261="X",1,IF('Prop Drill Pipe Inp Report'!AX1261="X",1,IF('Prop Drill Pipe Inp Report'!AY1261="X",1,IF('Prop Drill Pipe Inp Report'!AZ1261="X",1,IF('Prop Drill Pipe Inp Report'!BA1261="X",1,IF('Prop Drill Pipe Inp Report'!BB1261="X",1,IF('Prop Drill Pipe Inp Report'!BC1261="X",1,IF('Prop Drill Pipe Inp Report'!BD1261="X",1,IF('Prop Drill Pipe Inp Report'!BE1261="X",1,0)))))))))))</f>
        <v>0</v>
      </c>
    </row>
    <row r="1255" spans="9:10" x14ac:dyDescent="0.25">
      <c r="I1255">
        <f>IF('Prop Drill Pipe Inp Report'!Z1262="X",1,IF('Prop Drill Pipe Inp Report'!AA1262="X",1,IF('Prop Drill Pipe Inp Report'!AB1262="X",1,IF('Prop Drill Pipe Inp Report'!AC1262="X",1,IF('Prop Drill Pipe Inp Report'!AD1262="X",1,IF('Prop Drill Pipe Inp Report'!AE1262="X",1,IF('Prop Drill Pipe Inp Report'!AF1262="X",1,IF('Prop Drill Pipe Inp Report'!AG1262="X",1,IF('Prop Drill Pipe Inp Report'!AH1262="X",1,IF('Prop Drill Pipe Inp Report'!AI1262="X",1,IF('Prop Drill Pipe Inp Report'!AJ1262="X",1,IF('Prop Drill Pipe Inp Report'!AK1262="X",1,IF('Prop Drill Pipe Inp Report'!AL1262="X",1,IF('Prop Drill Pipe Inp Report'!AM1262="X",1,IF('Prop Drill Pipe Inp Report'!AN1262="X",1,IF('Prop Drill Pipe Inp Report'!AO1262="X",1,IF('Prop Drill Pipe Inp Report'!AP1262="X",1,0)))))))))))))))))</f>
        <v>0</v>
      </c>
      <c r="J1255">
        <f>IF('Prop Drill Pipe Inp Report'!AU1262="X",1,IF('Prop Drill Pipe Inp Report'!AV1262="X",1,IF('Prop Drill Pipe Inp Report'!AW1262="X",1,IF('Prop Drill Pipe Inp Report'!AX1262="X",1,IF('Prop Drill Pipe Inp Report'!AY1262="X",1,IF('Prop Drill Pipe Inp Report'!AZ1262="X",1,IF('Prop Drill Pipe Inp Report'!BA1262="X",1,IF('Prop Drill Pipe Inp Report'!BB1262="X",1,IF('Prop Drill Pipe Inp Report'!BC1262="X",1,IF('Prop Drill Pipe Inp Report'!BD1262="X",1,IF('Prop Drill Pipe Inp Report'!BE1262="X",1,0)))))))))))</f>
        <v>0</v>
      </c>
    </row>
    <row r="1256" spans="9:10" x14ac:dyDescent="0.25">
      <c r="I1256">
        <f>IF('Prop Drill Pipe Inp Report'!Z1263="X",1,IF('Prop Drill Pipe Inp Report'!AA1263="X",1,IF('Prop Drill Pipe Inp Report'!AB1263="X",1,IF('Prop Drill Pipe Inp Report'!AC1263="X",1,IF('Prop Drill Pipe Inp Report'!AD1263="X",1,IF('Prop Drill Pipe Inp Report'!AE1263="X",1,IF('Prop Drill Pipe Inp Report'!AF1263="X",1,IF('Prop Drill Pipe Inp Report'!AG1263="X",1,IF('Prop Drill Pipe Inp Report'!AH1263="X",1,IF('Prop Drill Pipe Inp Report'!AI1263="X",1,IF('Prop Drill Pipe Inp Report'!AJ1263="X",1,IF('Prop Drill Pipe Inp Report'!AK1263="X",1,IF('Prop Drill Pipe Inp Report'!AL1263="X",1,IF('Prop Drill Pipe Inp Report'!AM1263="X",1,IF('Prop Drill Pipe Inp Report'!AN1263="X",1,IF('Prop Drill Pipe Inp Report'!AO1263="X",1,IF('Prop Drill Pipe Inp Report'!AP1263="X",1,0)))))))))))))))))</f>
        <v>0</v>
      </c>
      <c r="J1256">
        <f>IF('Prop Drill Pipe Inp Report'!AU1263="X",1,IF('Prop Drill Pipe Inp Report'!AV1263="X",1,IF('Prop Drill Pipe Inp Report'!AW1263="X",1,IF('Prop Drill Pipe Inp Report'!AX1263="X",1,IF('Prop Drill Pipe Inp Report'!AY1263="X",1,IF('Prop Drill Pipe Inp Report'!AZ1263="X",1,IF('Prop Drill Pipe Inp Report'!BA1263="X",1,IF('Prop Drill Pipe Inp Report'!BB1263="X",1,IF('Prop Drill Pipe Inp Report'!BC1263="X",1,IF('Prop Drill Pipe Inp Report'!BD1263="X",1,IF('Prop Drill Pipe Inp Report'!BE1263="X",1,0)))))))))))</f>
        <v>0</v>
      </c>
    </row>
    <row r="1257" spans="9:10" x14ac:dyDescent="0.25">
      <c r="I1257">
        <f>IF('Prop Drill Pipe Inp Report'!Z1264="X",1,IF('Prop Drill Pipe Inp Report'!AA1264="X",1,IF('Prop Drill Pipe Inp Report'!AB1264="X",1,IF('Prop Drill Pipe Inp Report'!AC1264="X",1,IF('Prop Drill Pipe Inp Report'!AD1264="X",1,IF('Prop Drill Pipe Inp Report'!AE1264="X",1,IF('Prop Drill Pipe Inp Report'!AF1264="X",1,IF('Prop Drill Pipe Inp Report'!AG1264="X",1,IF('Prop Drill Pipe Inp Report'!AH1264="X",1,IF('Prop Drill Pipe Inp Report'!AI1264="X",1,IF('Prop Drill Pipe Inp Report'!AJ1264="X",1,IF('Prop Drill Pipe Inp Report'!AK1264="X",1,IF('Prop Drill Pipe Inp Report'!AL1264="X",1,IF('Prop Drill Pipe Inp Report'!AM1264="X",1,IF('Prop Drill Pipe Inp Report'!AN1264="X",1,IF('Prop Drill Pipe Inp Report'!AO1264="X",1,IF('Prop Drill Pipe Inp Report'!AP1264="X",1,0)))))))))))))))))</f>
        <v>0</v>
      </c>
      <c r="J1257">
        <f>IF('Prop Drill Pipe Inp Report'!AU1264="X",1,IF('Prop Drill Pipe Inp Report'!AV1264="X",1,IF('Prop Drill Pipe Inp Report'!AW1264="X",1,IF('Prop Drill Pipe Inp Report'!AX1264="X",1,IF('Prop Drill Pipe Inp Report'!AY1264="X",1,IF('Prop Drill Pipe Inp Report'!AZ1264="X",1,IF('Prop Drill Pipe Inp Report'!BA1264="X",1,IF('Prop Drill Pipe Inp Report'!BB1264="X",1,IF('Prop Drill Pipe Inp Report'!BC1264="X",1,IF('Prop Drill Pipe Inp Report'!BD1264="X",1,IF('Prop Drill Pipe Inp Report'!BE1264="X",1,0)))))))))))</f>
        <v>0</v>
      </c>
    </row>
    <row r="1258" spans="9:10" x14ac:dyDescent="0.25">
      <c r="I1258">
        <f>IF('Prop Drill Pipe Inp Report'!Z1265="X",1,IF('Prop Drill Pipe Inp Report'!AA1265="X",1,IF('Prop Drill Pipe Inp Report'!AB1265="X",1,IF('Prop Drill Pipe Inp Report'!AC1265="X",1,IF('Prop Drill Pipe Inp Report'!AD1265="X",1,IF('Prop Drill Pipe Inp Report'!AE1265="X",1,IF('Prop Drill Pipe Inp Report'!AF1265="X",1,IF('Prop Drill Pipe Inp Report'!AG1265="X",1,IF('Prop Drill Pipe Inp Report'!AH1265="X",1,IF('Prop Drill Pipe Inp Report'!AI1265="X",1,IF('Prop Drill Pipe Inp Report'!AJ1265="X",1,IF('Prop Drill Pipe Inp Report'!AK1265="X",1,IF('Prop Drill Pipe Inp Report'!AL1265="X",1,IF('Prop Drill Pipe Inp Report'!AM1265="X",1,IF('Prop Drill Pipe Inp Report'!AN1265="X",1,IF('Prop Drill Pipe Inp Report'!AO1265="X",1,IF('Prop Drill Pipe Inp Report'!AP1265="X",1,0)))))))))))))))))</f>
        <v>0</v>
      </c>
      <c r="J1258">
        <f>IF('Prop Drill Pipe Inp Report'!AU1265="X",1,IF('Prop Drill Pipe Inp Report'!AV1265="X",1,IF('Prop Drill Pipe Inp Report'!AW1265="X",1,IF('Prop Drill Pipe Inp Report'!AX1265="X",1,IF('Prop Drill Pipe Inp Report'!AY1265="X",1,IF('Prop Drill Pipe Inp Report'!AZ1265="X",1,IF('Prop Drill Pipe Inp Report'!BA1265="X",1,IF('Prop Drill Pipe Inp Report'!BB1265="X",1,IF('Prop Drill Pipe Inp Report'!BC1265="X",1,IF('Prop Drill Pipe Inp Report'!BD1265="X",1,IF('Prop Drill Pipe Inp Report'!BE1265="X",1,0)))))))))))</f>
        <v>0</v>
      </c>
    </row>
    <row r="1259" spans="9:10" x14ac:dyDescent="0.25">
      <c r="I1259">
        <f>IF('Prop Drill Pipe Inp Report'!Z1266="X",1,IF('Prop Drill Pipe Inp Report'!AA1266="X",1,IF('Prop Drill Pipe Inp Report'!AB1266="X",1,IF('Prop Drill Pipe Inp Report'!AC1266="X",1,IF('Prop Drill Pipe Inp Report'!AD1266="X",1,IF('Prop Drill Pipe Inp Report'!AE1266="X",1,IF('Prop Drill Pipe Inp Report'!AF1266="X",1,IF('Prop Drill Pipe Inp Report'!AG1266="X",1,IF('Prop Drill Pipe Inp Report'!AH1266="X",1,IF('Prop Drill Pipe Inp Report'!AI1266="X",1,IF('Prop Drill Pipe Inp Report'!AJ1266="X",1,IF('Prop Drill Pipe Inp Report'!AK1266="X",1,IF('Prop Drill Pipe Inp Report'!AL1266="X",1,IF('Prop Drill Pipe Inp Report'!AM1266="X",1,IF('Prop Drill Pipe Inp Report'!AN1266="X",1,IF('Prop Drill Pipe Inp Report'!AO1266="X",1,IF('Prop Drill Pipe Inp Report'!AP1266="X",1,0)))))))))))))))))</f>
        <v>0</v>
      </c>
      <c r="J1259">
        <f>IF('Prop Drill Pipe Inp Report'!AU1266="X",1,IF('Prop Drill Pipe Inp Report'!AV1266="X",1,IF('Prop Drill Pipe Inp Report'!AW1266="X",1,IF('Prop Drill Pipe Inp Report'!AX1266="X",1,IF('Prop Drill Pipe Inp Report'!AY1266="X",1,IF('Prop Drill Pipe Inp Report'!AZ1266="X",1,IF('Prop Drill Pipe Inp Report'!BA1266="X",1,IF('Prop Drill Pipe Inp Report'!BB1266="X",1,IF('Prop Drill Pipe Inp Report'!BC1266="X",1,IF('Prop Drill Pipe Inp Report'!BD1266="X",1,IF('Prop Drill Pipe Inp Report'!BE1266="X",1,0)))))))))))</f>
        <v>0</v>
      </c>
    </row>
    <row r="1260" spans="9:10" x14ac:dyDescent="0.25">
      <c r="I1260">
        <f>IF('Prop Drill Pipe Inp Report'!Z1267="X",1,IF('Prop Drill Pipe Inp Report'!AA1267="X",1,IF('Prop Drill Pipe Inp Report'!AB1267="X",1,IF('Prop Drill Pipe Inp Report'!AC1267="X",1,IF('Prop Drill Pipe Inp Report'!AD1267="X",1,IF('Prop Drill Pipe Inp Report'!AE1267="X",1,IF('Prop Drill Pipe Inp Report'!AF1267="X",1,IF('Prop Drill Pipe Inp Report'!AG1267="X",1,IF('Prop Drill Pipe Inp Report'!AH1267="X",1,IF('Prop Drill Pipe Inp Report'!AI1267="X",1,IF('Prop Drill Pipe Inp Report'!AJ1267="X",1,IF('Prop Drill Pipe Inp Report'!AK1267="X",1,IF('Prop Drill Pipe Inp Report'!AL1267="X",1,IF('Prop Drill Pipe Inp Report'!AM1267="X",1,IF('Prop Drill Pipe Inp Report'!AN1267="X",1,IF('Prop Drill Pipe Inp Report'!AO1267="X",1,IF('Prop Drill Pipe Inp Report'!AP1267="X",1,0)))))))))))))))))</f>
        <v>0</v>
      </c>
      <c r="J1260">
        <f>IF('Prop Drill Pipe Inp Report'!AU1267="X",1,IF('Prop Drill Pipe Inp Report'!AV1267="X",1,IF('Prop Drill Pipe Inp Report'!AW1267="X",1,IF('Prop Drill Pipe Inp Report'!AX1267="X",1,IF('Prop Drill Pipe Inp Report'!AY1267="X",1,IF('Prop Drill Pipe Inp Report'!AZ1267="X",1,IF('Prop Drill Pipe Inp Report'!BA1267="X",1,IF('Prop Drill Pipe Inp Report'!BB1267="X",1,IF('Prop Drill Pipe Inp Report'!BC1267="X",1,IF('Prop Drill Pipe Inp Report'!BD1267="X",1,IF('Prop Drill Pipe Inp Report'!BE1267="X",1,0)))))))))))</f>
        <v>0</v>
      </c>
    </row>
    <row r="1261" spans="9:10" x14ac:dyDescent="0.25">
      <c r="I1261">
        <f>IF('Prop Drill Pipe Inp Report'!Z1268="X",1,IF('Prop Drill Pipe Inp Report'!AA1268="X",1,IF('Prop Drill Pipe Inp Report'!AB1268="X",1,IF('Prop Drill Pipe Inp Report'!AC1268="X",1,IF('Prop Drill Pipe Inp Report'!AD1268="X",1,IF('Prop Drill Pipe Inp Report'!AE1268="X",1,IF('Prop Drill Pipe Inp Report'!AF1268="X",1,IF('Prop Drill Pipe Inp Report'!AG1268="X",1,IF('Prop Drill Pipe Inp Report'!AH1268="X",1,IF('Prop Drill Pipe Inp Report'!AI1268="X",1,IF('Prop Drill Pipe Inp Report'!AJ1268="X",1,IF('Prop Drill Pipe Inp Report'!AK1268="X",1,IF('Prop Drill Pipe Inp Report'!AL1268="X",1,IF('Prop Drill Pipe Inp Report'!AM1268="X",1,IF('Prop Drill Pipe Inp Report'!AN1268="X",1,IF('Prop Drill Pipe Inp Report'!AO1268="X",1,IF('Prop Drill Pipe Inp Report'!AP1268="X",1,0)))))))))))))))))</f>
        <v>0</v>
      </c>
      <c r="J1261">
        <f>IF('Prop Drill Pipe Inp Report'!AU1268="X",1,IF('Prop Drill Pipe Inp Report'!AV1268="X",1,IF('Prop Drill Pipe Inp Report'!AW1268="X",1,IF('Prop Drill Pipe Inp Report'!AX1268="X",1,IF('Prop Drill Pipe Inp Report'!AY1268="X",1,IF('Prop Drill Pipe Inp Report'!AZ1268="X",1,IF('Prop Drill Pipe Inp Report'!BA1268="X",1,IF('Prop Drill Pipe Inp Report'!BB1268="X",1,IF('Prop Drill Pipe Inp Report'!BC1268="X",1,IF('Prop Drill Pipe Inp Report'!BD1268="X",1,IF('Prop Drill Pipe Inp Report'!BE1268="X",1,0)))))))))))</f>
        <v>0</v>
      </c>
    </row>
    <row r="1262" spans="9:10" x14ac:dyDescent="0.25">
      <c r="I1262">
        <f>IF('Prop Drill Pipe Inp Report'!Z1269="X",1,IF('Prop Drill Pipe Inp Report'!AA1269="X",1,IF('Prop Drill Pipe Inp Report'!AB1269="X",1,IF('Prop Drill Pipe Inp Report'!AC1269="X",1,IF('Prop Drill Pipe Inp Report'!AD1269="X",1,IF('Prop Drill Pipe Inp Report'!AE1269="X",1,IF('Prop Drill Pipe Inp Report'!AF1269="X",1,IF('Prop Drill Pipe Inp Report'!AG1269="X",1,IF('Prop Drill Pipe Inp Report'!AH1269="X",1,IF('Prop Drill Pipe Inp Report'!AI1269="X",1,IF('Prop Drill Pipe Inp Report'!AJ1269="X",1,IF('Prop Drill Pipe Inp Report'!AK1269="X",1,IF('Prop Drill Pipe Inp Report'!AL1269="X",1,IF('Prop Drill Pipe Inp Report'!AM1269="X",1,IF('Prop Drill Pipe Inp Report'!AN1269="X",1,IF('Prop Drill Pipe Inp Report'!AO1269="X",1,IF('Prop Drill Pipe Inp Report'!AP1269="X",1,0)))))))))))))))))</f>
        <v>0</v>
      </c>
      <c r="J1262">
        <f>IF('Prop Drill Pipe Inp Report'!AU1269="X",1,IF('Prop Drill Pipe Inp Report'!AV1269="X",1,IF('Prop Drill Pipe Inp Report'!AW1269="X",1,IF('Prop Drill Pipe Inp Report'!AX1269="X",1,IF('Prop Drill Pipe Inp Report'!AY1269="X",1,IF('Prop Drill Pipe Inp Report'!AZ1269="X",1,IF('Prop Drill Pipe Inp Report'!BA1269="X",1,IF('Prop Drill Pipe Inp Report'!BB1269="X",1,IF('Prop Drill Pipe Inp Report'!BC1269="X",1,IF('Prop Drill Pipe Inp Report'!BD1269="X",1,IF('Prop Drill Pipe Inp Report'!BE1269="X",1,0)))))))))))</f>
        <v>0</v>
      </c>
    </row>
    <row r="1263" spans="9:10" x14ac:dyDescent="0.25">
      <c r="I1263">
        <f>IF('Prop Drill Pipe Inp Report'!Z1270="X",1,IF('Prop Drill Pipe Inp Report'!AA1270="X",1,IF('Prop Drill Pipe Inp Report'!AB1270="X",1,IF('Prop Drill Pipe Inp Report'!AC1270="X",1,IF('Prop Drill Pipe Inp Report'!AD1270="X",1,IF('Prop Drill Pipe Inp Report'!AE1270="X",1,IF('Prop Drill Pipe Inp Report'!AF1270="X",1,IF('Prop Drill Pipe Inp Report'!AG1270="X",1,IF('Prop Drill Pipe Inp Report'!AH1270="X",1,IF('Prop Drill Pipe Inp Report'!AI1270="X",1,IF('Prop Drill Pipe Inp Report'!AJ1270="X",1,IF('Prop Drill Pipe Inp Report'!AK1270="X",1,IF('Prop Drill Pipe Inp Report'!AL1270="X",1,IF('Prop Drill Pipe Inp Report'!AM1270="X",1,IF('Prop Drill Pipe Inp Report'!AN1270="X",1,IF('Prop Drill Pipe Inp Report'!AO1270="X",1,IF('Prop Drill Pipe Inp Report'!AP1270="X",1,0)))))))))))))))))</f>
        <v>0</v>
      </c>
      <c r="J1263">
        <f>IF('Prop Drill Pipe Inp Report'!AU1270="X",1,IF('Prop Drill Pipe Inp Report'!AV1270="X",1,IF('Prop Drill Pipe Inp Report'!AW1270="X",1,IF('Prop Drill Pipe Inp Report'!AX1270="X",1,IF('Prop Drill Pipe Inp Report'!AY1270="X",1,IF('Prop Drill Pipe Inp Report'!AZ1270="X",1,IF('Prop Drill Pipe Inp Report'!BA1270="X",1,IF('Prop Drill Pipe Inp Report'!BB1270="X",1,IF('Prop Drill Pipe Inp Report'!BC1270="X",1,IF('Prop Drill Pipe Inp Report'!BD1270="X",1,IF('Prop Drill Pipe Inp Report'!BE1270="X",1,0)))))))))))</f>
        <v>0</v>
      </c>
    </row>
    <row r="1264" spans="9:10" x14ac:dyDescent="0.25">
      <c r="I1264">
        <f>IF('Prop Drill Pipe Inp Report'!Z1271="X",1,IF('Prop Drill Pipe Inp Report'!AA1271="X",1,IF('Prop Drill Pipe Inp Report'!AB1271="X",1,IF('Prop Drill Pipe Inp Report'!AC1271="X",1,IF('Prop Drill Pipe Inp Report'!AD1271="X",1,IF('Prop Drill Pipe Inp Report'!AE1271="X",1,IF('Prop Drill Pipe Inp Report'!AF1271="X",1,IF('Prop Drill Pipe Inp Report'!AG1271="X",1,IF('Prop Drill Pipe Inp Report'!AH1271="X",1,IF('Prop Drill Pipe Inp Report'!AI1271="X",1,IF('Prop Drill Pipe Inp Report'!AJ1271="X",1,IF('Prop Drill Pipe Inp Report'!AK1271="X",1,IF('Prop Drill Pipe Inp Report'!AL1271="X",1,IF('Prop Drill Pipe Inp Report'!AM1271="X",1,IF('Prop Drill Pipe Inp Report'!AN1271="X",1,IF('Prop Drill Pipe Inp Report'!AO1271="X",1,IF('Prop Drill Pipe Inp Report'!AP1271="X",1,0)))))))))))))))))</f>
        <v>0</v>
      </c>
      <c r="J1264">
        <f>IF('Prop Drill Pipe Inp Report'!AU1271="X",1,IF('Prop Drill Pipe Inp Report'!AV1271="X",1,IF('Prop Drill Pipe Inp Report'!AW1271="X",1,IF('Prop Drill Pipe Inp Report'!AX1271="X",1,IF('Prop Drill Pipe Inp Report'!AY1271="X",1,IF('Prop Drill Pipe Inp Report'!AZ1271="X",1,IF('Prop Drill Pipe Inp Report'!BA1271="X",1,IF('Prop Drill Pipe Inp Report'!BB1271="X",1,IF('Prop Drill Pipe Inp Report'!BC1271="X",1,IF('Prop Drill Pipe Inp Report'!BD1271="X",1,IF('Prop Drill Pipe Inp Report'!BE1271="X",1,0)))))))))))</f>
        <v>0</v>
      </c>
    </row>
    <row r="1265" spans="9:10" x14ac:dyDescent="0.25">
      <c r="I1265">
        <f>IF('Prop Drill Pipe Inp Report'!Z1272="X",1,IF('Prop Drill Pipe Inp Report'!AA1272="X",1,IF('Prop Drill Pipe Inp Report'!AB1272="X",1,IF('Prop Drill Pipe Inp Report'!AC1272="X",1,IF('Prop Drill Pipe Inp Report'!AD1272="X",1,IF('Prop Drill Pipe Inp Report'!AE1272="X",1,IF('Prop Drill Pipe Inp Report'!AF1272="X",1,IF('Prop Drill Pipe Inp Report'!AG1272="X",1,IF('Prop Drill Pipe Inp Report'!AH1272="X",1,IF('Prop Drill Pipe Inp Report'!AI1272="X",1,IF('Prop Drill Pipe Inp Report'!AJ1272="X",1,IF('Prop Drill Pipe Inp Report'!AK1272="X",1,IF('Prop Drill Pipe Inp Report'!AL1272="X",1,IF('Prop Drill Pipe Inp Report'!AM1272="X",1,IF('Prop Drill Pipe Inp Report'!AN1272="X",1,IF('Prop Drill Pipe Inp Report'!AO1272="X",1,IF('Prop Drill Pipe Inp Report'!AP1272="X",1,0)))))))))))))))))</f>
        <v>0</v>
      </c>
      <c r="J1265">
        <f>IF('Prop Drill Pipe Inp Report'!AU1272="X",1,IF('Prop Drill Pipe Inp Report'!AV1272="X",1,IF('Prop Drill Pipe Inp Report'!AW1272="X",1,IF('Prop Drill Pipe Inp Report'!AX1272="X",1,IF('Prop Drill Pipe Inp Report'!AY1272="X",1,IF('Prop Drill Pipe Inp Report'!AZ1272="X",1,IF('Prop Drill Pipe Inp Report'!BA1272="X",1,IF('Prop Drill Pipe Inp Report'!BB1272="X",1,IF('Prop Drill Pipe Inp Report'!BC1272="X",1,IF('Prop Drill Pipe Inp Report'!BD1272="X",1,IF('Prop Drill Pipe Inp Report'!BE1272="X",1,0)))))))))))</f>
        <v>0</v>
      </c>
    </row>
    <row r="1266" spans="9:10" x14ac:dyDescent="0.25">
      <c r="I1266">
        <f>IF('Prop Drill Pipe Inp Report'!Z1273="X",1,IF('Prop Drill Pipe Inp Report'!AA1273="X",1,IF('Prop Drill Pipe Inp Report'!AB1273="X",1,IF('Prop Drill Pipe Inp Report'!AC1273="X",1,IF('Prop Drill Pipe Inp Report'!AD1273="X",1,IF('Prop Drill Pipe Inp Report'!AE1273="X",1,IF('Prop Drill Pipe Inp Report'!AF1273="X",1,IF('Prop Drill Pipe Inp Report'!AG1273="X",1,IF('Prop Drill Pipe Inp Report'!AH1273="X",1,IF('Prop Drill Pipe Inp Report'!AI1273="X",1,IF('Prop Drill Pipe Inp Report'!AJ1273="X",1,IF('Prop Drill Pipe Inp Report'!AK1273="X",1,IF('Prop Drill Pipe Inp Report'!AL1273="X",1,IF('Prop Drill Pipe Inp Report'!AM1273="X",1,IF('Prop Drill Pipe Inp Report'!AN1273="X",1,IF('Prop Drill Pipe Inp Report'!AO1273="X",1,IF('Prop Drill Pipe Inp Report'!AP1273="X",1,0)))))))))))))))))</f>
        <v>0</v>
      </c>
      <c r="J1266">
        <f>IF('Prop Drill Pipe Inp Report'!AU1273="X",1,IF('Prop Drill Pipe Inp Report'!AV1273="X",1,IF('Prop Drill Pipe Inp Report'!AW1273="X",1,IF('Prop Drill Pipe Inp Report'!AX1273="X",1,IF('Prop Drill Pipe Inp Report'!AY1273="X",1,IF('Prop Drill Pipe Inp Report'!AZ1273="X",1,IF('Prop Drill Pipe Inp Report'!BA1273="X",1,IF('Prop Drill Pipe Inp Report'!BB1273="X",1,IF('Prop Drill Pipe Inp Report'!BC1273="X",1,IF('Prop Drill Pipe Inp Report'!BD1273="X",1,IF('Prop Drill Pipe Inp Report'!BE1273="X",1,0)))))))))))</f>
        <v>0</v>
      </c>
    </row>
    <row r="1267" spans="9:10" x14ac:dyDescent="0.25">
      <c r="I1267">
        <f>IF('Prop Drill Pipe Inp Report'!Z1274="X",1,IF('Prop Drill Pipe Inp Report'!AA1274="X",1,IF('Prop Drill Pipe Inp Report'!AB1274="X",1,IF('Prop Drill Pipe Inp Report'!AC1274="X",1,IF('Prop Drill Pipe Inp Report'!AD1274="X",1,IF('Prop Drill Pipe Inp Report'!AE1274="X",1,IF('Prop Drill Pipe Inp Report'!AF1274="X",1,IF('Prop Drill Pipe Inp Report'!AG1274="X",1,IF('Prop Drill Pipe Inp Report'!AH1274="X",1,IF('Prop Drill Pipe Inp Report'!AI1274="X",1,IF('Prop Drill Pipe Inp Report'!AJ1274="X",1,IF('Prop Drill Pipe Inp Report'!AK1274="X",1,IF('Prop Drill Pipe Inp Report'!AL1274="X",1,IF('Prop Drill Pipe Inp Report'!AM1274="X",1,IF('Prop Drill Pipe Inp Report'!AN1274="X",1,IF('Prop Drill Pipe Inp Report'!AO1274="X",1,IF('Prop Drill Pipe Inp Report'!AP1274="X",1,0)))))))))))))))))</f>
        <v>0</v>
      </c>
      <c r="J1267">
        <f>IF('Prop Drill Pipe Inp Report'!AU1274="X",1,IF('Prop Drill Pipe Inp Report'!AV1274="X",1,IF('Prop Drill Pipe Inp Report'!AW1274="X",1,IF('Prop Drill Pipe Inp Report'!AX1274="X",1,IF('Prop Drill Pipe Inp Report'!AY1274="X",1,IF('Prop Drill Pipe Inp Report'!AZ1274="X",1,IF('Prop Drill Pipe Inp Report'!BA1274="X",1,IF('Prop Drill Pipe Inp Report'!BB1274="X",1,IF('Prop Drill Pipe Inp Report'!BC1274="X",1,IF('Prop Drill Pipe Inp Report'!BD1274="X",1,IF('Prop Drill Pipe Inp Report'!BE1274="X",1,0)))))))))))</f>
        <v>0</v>
      </c>
    </row>
    <row r="1268" spans="9:10" x14ac:dyDescent="0.25">
      <c r="I1268">
        <f>IF('Prop Drill Pipe Inp Report'!Z1275="X",1,IF('Prop Drill Pipe Inp Report'!AA1275="X",1,IF('Prop Drill Pipe Inp Report'!AB1275="X",1,IF('Prop Drill Pipe Inp Report'!AC1275="X",1,IF('Prop Drill Pipe Inp Report'!AD1275="X",1,IF('Prop Drill Pipe Inp Report'!AE1275="X",1,IF('Prop Drill Pipe Inp Report'!AF1275="X",1,IF('Prop Drill Pipe Inp Report'!AG1275="X",1,IF('Prop Drill Pipe Inp Report'!AH1275="X",1,IF('Prop Drill Pipe Inp Report'!AI1275="X",1,IF('Prop Drill Pipe Inp Report'!AJ1275="X",1,IF('Prop Drill Pipe Inp Report'!AK1275="X",1,IF('Prop Drill Pipe Inp Report'!AL1275="X",1,IF('Prop Drill Pipe Inp Report'!AM1275="X",1,IF('Prop Drill Pipe Inp Report'!AN1275="X",1,IF('Prop Drill Pipe Inp Report'!AO1275="X",1,IF('Prop Drill Pipe Inp Report'!AP1275="X",1,0)))))))))))))))))</f>
        <v>0</v>
      </c>
      <c r="J1268">
        <f>IF('Prop Drill Pipe Inp Report'!AU1275="X",1,IF('Prop Drill Pipe Inp Report'!AV1275="X",1,IF('Prop Drill Pipe Inp Report'!AW1275="X",1,IF('Prop Drill Pipe Inp Report'!AX1275="X",1,IF('Prop Drill Pipe Inp Report'!AY1275="X",1,IF('Prop Drill Pipe Inp Report'!AZ1275="X",1,IF('Prop Drill Pipe Inp Report'!BA1275="X",1,IF('Prop Drill Pipe Inp Report'!BB1275="X",1,IF('Prop Drill Pipe Inp Report'!BC1275="X",1,IF('Prop Drill Pipe Inp Report'!BD1275="X",1,IF('Prop Drill Pipe Inp Report'!BE1275="X",1,0)))))))))))</f>
        <v>0</v>
      </c>
    </row>
    <row r="1269" spans="9:10" x14ac:dyDescent="0.25">
      <c r="I1269">
        <f>IF('Prop Drill Pipe Inp Report'!Z1276="X",1,IF('Prop Drill Pipe Inp Report'!AA1276="X",1,IF('Prop Drill Pipe Inp Report'!AB1276="X",1,IF('Prop Drill Pipe Inp Report'!AC1276="X",1,IF('Prop Drill Pipe Inp Report'!AD1276="X",1,IF('Prop Drill Pipe Inp Report'!AE1276="X",1,IF('Prop Drill Pipe Inp Report'!AF1276="X",1,IF('Prop Drill Pipe Inp Report'!AG1276="X",1,IF('Prop Drill Pipe Inp Report'!AH1276="X",1,IF('Prop Drill Pipe Inp Report'!AI1276="X",1,IF('Prop Drill Pipe Inp Report'!AJ1276="X",1,IF('Prop Drill Pipe Inp Report'!AK1276="X",1,IF('Prop Drill Pipe Inp Report'!AL1276="X",1,IF('Prop Drill Pipe Inp Report'!AM1276="X",1,IF('Prop Drill Pipe Inp Report'!AN1276="X",1,IF('Prop Drill Pipe Inp Report'!AO1276="X",1,IF('Prop Drill Pipe Inp Report'!AP1276="X",1,0)))))))))))))))))</f>
        <v>0</v>
      </c>
      <c r="J1269">
        <f>IF('Prop Drill Pipe Inp Report'!AU1276="X",1,IF('Prop Drill Pipe Inp Report'!AV1276="X",1,IF('Prop Drill Pipe Inp Report'!AW1276="X",1,IF('Prop Drill Pipe Inp Report'!AX1276="X",1,IF('Prop Drill Pipe Inp Report'!AY1276="X",1,IF('Prop Drill Pipe Inp Report'!AZ1276="X",1,IF('Prop Drill Pipe Inp Report'!BA1276="X",1,IF('Prop Drill Pipe Inp Report'!BB1276="X",1,IF('Prop Drill Pipe Inp Report'!BC1276="X",1,IF('Prop Drill Pipe Inp Report'!BD1276="X",1,IF('Prop Drill Pipe Inp Report'!BE1276="X",1,0)))))))))))</f>
        <v>0</v>
      </c>
    </row>
    <row r="1270" spans="9:10" x14ac:dyDescent="0.25">
      <c r="I1270">
        <f>IF('Prop Drill Pipe Inp Report'!Z1277="X",1,IF('Prop Drill Pipe Inp Report'!AA1277="X",1,IF('Prop Drill Pipe Inp Report'!AB1277="X",1,IF('Prop Drill Pipe Inp Report'!AC1277="X",1,IF('Prop Drill Pipe Inp Report'!AD1277="X",1,IF('Prop Drill Pipe Inp Report'!AE1277="X",1,IF('Prop Drill Pipe Inp Report'!AF1277="X",1,IF('Prop Drill Pipe Inp Report'!AG1277="X",1,IF('Prop Drill Pipe Inp Report'!AH1277="X",1,IF('Prop Drill Pipe Inp Report'!AI1277="X",1,IF('Prop Drill Pipe Inp Report'!AJ1277="X",1,IF('Prop Drill Pipe Inp Report'!AK1277="X",1,IF('Prop Drill Pipe Inp Report'!AL1277="X",1,IF('Prop Drill Pipe Inp Report'!AM1277="X",1,IF('Prop Drill Pipe Inp Report'!AN1277="X",1,IF('Prop Drill Pipe Inp Report'!AO1277="X",1,IF('Prop Drill Pipe Inp Report'!AP1277="X",1,0)))))))))))))))))</f>
        <v>0</v>
      </c>
      <c r="J1270">
        <f>IF('Prop Drill Pipe Inp Report'!AU1277="X",1,IF('Prop Drill Pipe Inp Report'!AV1277="X",1,IF('Prop Drill Pipe Inp Report'!AW1277="X",1,IF('Prop Drill Pipe Inp Report'!AX1277="X",1,IF('Prop Drill Pipe Inp Report'!AY1277="X",1,IF('Prop Drill Pipe Inp Report'!AZ1277="X",1,IF('Prop Drill Pipe Inp Report'!BA1277="X",1,IF('Prop Drill Pipe Inp Report'!BB1277="X",1,IF('Prop Drill Pipe Inp Report'!BC1277="X",1,IF('Prop Drill Pipe Inp Report'!BD1277="X",1,IF('Prop Drill Pipe Inp Report'!BE1277="X",1,0)))))))))))</f>
        <v>0</v>
      </c>
    </row>
    <row r="1271" spans="9:10" x14ac:dyDescent="0.25">
      <c r="I1271">
        <f>IF('Prop Drill Pipe Inp Report'!Z1278="X",1,IF('Prop Drill Pipe Inp Report'!AA1278="X",1,IF('Prop Drill Pipe Inp Report'!AB1278="X",1,IF('Prop Drill Pipe Inp Report'!AC1278="X",1,IF('Prop Drill Pipe Inp Report'!AD1278="X",1,IF('Prop Drill Pipe Inp Report'!AE1278="X",1,IF('Prop Drill Pipe Inp Report'!AF1278="X",1,IF('Prop Drill Pipe Inp Report'!AG1278="X",1,IF('Prop Drill Pipe Inp Report'!AH1278="X",1,IF('Prop Drill Pipe Inp Report'!AI1278="X",1,IF('Prop Drill Pipe Inp Report'!AJ1278="X",1,IF('Prop Drill Pipe Inp Report'!AK1278="X",1,IF('Prop Drill Pipe Inp Report'!AL1278="X",1,IF('Prop Drill Pipe Inp Report'!AM1278="X",1,IF('Prop Drill Pipe Inp Report'!AN1278="X",1,IF('Prop Drill Pipe Inp Report'!AO1278="X",1,IF('Prop Drill Pipe Inp Report'!AP1278="X",1,0)))))))))))))))))</f>
        <v>0</v>
      </c>
      <c r="J1271">
        <f>IF('Prop Drill Pipe Inp Report'!AU1278="X",1,IF('Prop Drill Pipe Inp Report'!AV1278="X",1,IF('Prop Drill Pipe Inp Report'!AW1278="X",1,IF('Prop Drill Pipe Inp Report'!AX1278="X",1,IF('Prop Drill Pipe Inp Report'!AY1278="X",1,IF('Prop Drill Pipe Inp Report'!AZ1278="X",1,IF('Prop Drill Pipe Inp Report'!BA1278="X",1,IF('Prop Drill Pipe Inp Report'!BB1278="X",1,IF('Prop Drill Pipe Inp Report'!BC1278="X",1,IF('Prop Drill Pipe Inp Report'!BD1278="X",1,IF('Prop Drill Pipe Inp Report'!BE1278="X",1,0)))))))))))</f>
        <v>0</v>
      </c>
    </row>
    <row r="1272" spans="9:10" x14ac:dyDescent="0.25">
      <c r="I1272">
        <f>IF('Prop Drill Pipe Inp Report'!Z1279="X",1,IF('Prop Drill Pipe Inp Report'!AA1279="X",1,IF('Prop Drill Pipe Inp Report'!AB1279="X",1,IF('Prop Drill Pipe Inp Report'!AC1279="X",1,IF('Prop Drill Pipe Inp Report'!AD1279="X",1,IF('Prop Drill Pipe Inp Report'!AE1279="X",1,IF('Prop Drill Pipe Inp Report'!AF1279="X",1,IF('Prop Drill Pipe Inp Report'!AG1279="X",1,IF('Prop Drill Pipe Inp Report'!AH1279="X",1,IF('Prop Drill Pipe Inp Report'!AI1279="X",1,IF('Prop Drill Pipe Inp Report'!AJ1279="X",1,IF('Prop Drill Pipe Inp Report'!AK1279="X",1,IF('Prop Drill Pipe Inp Report'!AL1279="X",1,IF('Prop Drill Pipe Inp Report'!AM1279="X",1,IF('Prop Drill Pipe Inp Report'!AN1279="X",1,IF('Prop Drill Pipe Inp Report'!AO1279="X",1,IF('Prop Drill Pipe Inp Report'!AP1279="X",1,0)))))))))))))))))</f>
        <v>0</v>
      </c>
      <c r="J1272">
        <f>IF('Prop Drill Pipe Inp Report'!AU1279="X",1,IF('Prop Drill Pipe Inp Report'!AV1279="X",1,IF('Prop Drill Pipe Inp Report'!AW1279="X",1,IF('Prop Drill Pipe Inp Report'!AX1279="X",1,IF('Prop Drill Pipe Inp Report'!AY1279="X",1,IF('Prop Drill Pipe Inp Report'!AZ1279="X",1,IF('Prop Drill Pipe Inp Report'!BA1279="X",1,IF('Prop Drill Pipe Inp Report'!BB1279="X",1,IF('Prop Drill Pipe Inp Report'!BC1279="X",1,IF('Prop Drill Pipe Inp Report'!BD1279="X",1,IF('Prop Drill Pipe Inp Report'!BE1279="X",1,0)))))))))))</f>
        <v>0</v>
      </c>
    </row>
    <row r="1273" spans="9:10" x14ac:dyDescent="0.25">
      <c r="I1273">
        <f>IF('Prop Drill Pipe Inp Report'!Z1280="X",1,IF('Prop Drill Pipe Inp Report'!AA1280="X",1,IF('Prop Drill Pipe Inp Report'!AB1280="X",1,IF('Prop Drill Pipe Inp Report'!AC1280="X",1,IF('Prop Drill Pipe Inp Report'!AD1280="X",1,IF('Prop Drill Pipe Inp Report'!AE1280="X",1,IF('Prop Drill Pipe Inp Report'!AF1280="X",1,IF('Prop Drill Pipe Inp Report'!AG1280="X",1,IF('Prop Drill Pipe Inp Report'!AH1280="X",1,IF('Prop Drill Pipe Inp Report'!AI1280="X",1,IF('Prop Drill Pipe Inp Report'!AJ1280="X",1,IF('Prop Drill Pipe Inp Report'!AK1280="X",1,IF('Prop Drill Pipe Inp Report'!AL1280="X",1,IF('Prop Drill Pipe Inp Report'!AM1280="X",1,IF('Prop Drill Pipe Inp Report'!AN1280="X",1,IF('Prop Drill Pipe Inp Report'!AO1280="X",1,IF('Prop Drill Pipe Inp Report'!AP1280="X",1,0)))))))))))))))))</f>
        <v>0</v>
      </c>
      <c r="J1273">
        <f>IF('Prop Drill Pipe Inp Report'!AU1280="X",1,IF('Prop Drill Pipe Inp Report'!AV1280="X",1,IF('Prop Drill Pipe Inp Report'!AW1280="X",1,IF('Prop Drill Pipe Inp Report'!AX1280="X",1,IF('Prop Drill Pipe Inp Report'!AY1280="X",1,IF('Prop Drill Pipe Inp Report'!AZ1280="X",1,IF('Prop Drill Pipe Inp Report'!BA1280="X",1,IF('Prop Drill Pipe Inp Report'!BB1280="X",1,IF('Prop Drill Pipe Inp Report'!BC1280="X",1,IF('Prop Drill Pipe Inp Report'!BD1280="X",1,IF('Prop Drill Pipe Inp Report'!BE1280="X",1,0)))))))))))</f>
        <v>0</v>
      </c>
    </row>
    <row r="1274" spans="9:10" x14ac:dyDescent="0.25">
      <c r="I1274">
        <f>IF('Prop Drill Pipe Inp Report'!Z1281="X",1,IF('Prop Drill Pipe Inp Report'!AA1281="X",1,IF('Prop Drill Pipe Inp Report'!AB1281="X",1,IF('Prop Drill Pipe Inp Report'!AC1281="X",1,IF('Prop Drill Pipe Inp Report'!AD1281="X",1,IF('Prop Drill Pipe Inp Report'!AE1281="X",1,IF('Prop Drill Pipe Inp Report'!AF1281="X",1,IF('Prop Drill Pipe Inp Report'!AG1281="X",1,IF('Prop Drill Pipe Inp Report'!AH1281="X",1,IF('Prop Drill Pipe Inp Report'!AI1281="X",1,IF('Prop Drill Pipe Inp Report'!AJ1281="X",1,IF('Prop Drill Pipe Inp Report'!AK1281="X",1,IF('Prop Drill Pipe Inp Report'!AL1281="X",1,IF('Prop Drill Pipe Inp Report'!AM1281="X",1,IF('Prop Drill Pipe Inp Report'!AN1281="X",1,IF('Prop Drill Pipe Inp Report'!AO1281="X",1,IF('Prop Drill Pipe Inp Report'!AP1281="X",1,0)))))))))))))))))</f>
        <v>0</v>
      </c>
      <c r="J1274">
        <f>IF('Prop Drill Pipe Inp Report'!AU1281="X",1,IF('Prop Drill Pipe Inp Report'!AV1281="X",1,IF('Prop Drill Pipe Inp Report'!AW1281="X",1,IF('Prop Drill Pipe Inp Report'!AX1281="X",1,IF('Prop Drill Pipe Inp Report'!AY1281="X",1,IF('Prop Drill Pipe Inp Report'!AZ1281="X",1,IF('Prop Drill Pipe Inp Report'!BA1281="X",1,IF('Prop Drill Pipe Inp Report'!BB1281="X",1,IF('Prop Drill Pipe Inp Report'!BC1281="X",1,IF('Prop Drill Pipe Inp Report'!BD1281="X",1,IF('Prop Drill Pipe Inp Report'!BE1281="X",1,0)))))))))))</f>
        <v>0</v>
      </c>
    </row>
    <row r="1275" spans="9:10" x14ac:dyDescent="0.25">
      <c r="I1275">
        <f>IF('Prop Drill Pipe Inp Report'!Z1282="X",1,IF('Prop Drill Pipe Inp Report'!AA1282="X",1,IF('Prop Drill Pipe Inp Report'!AB1282="X",1,IF('Prop Drill Pipe Inp Report'!AC1282="X",1,IF('Prop Drill Pipe Inp Report'!AD1282="X",1,IF('Prop Drill Pipe Inp Report'!AE1282="X",1,IF('Prop Drill Pipe Inp Report'!AF1282="X",1,IF('Prop Drill Pipe Inp Report'!AG1282="X",1,IF('Prop Drill Pipe Inp Report'!AH1282="X",1,IF('Prop Drill Pipe Inp Report'!AI1282="X",1,IF('Prop Drill Pipe Inp Report'!AJ1282="X",1,IF('Prop Drill Pipe Inp Report'!AK1282="X",1,IF('Prop Drill Pipe Inp Report'!AL1282="X",1,IF('Prop Drill Pipe Inp Report'!AM1282="X",1,IF('Prop Drill Pipe Inp Report'!AN1282="X",1,IF('Prop Drill Pipe Inp Report'!AO1282="X",1,IF('Prop Drill Pipe Inp Report'!AP1282="X",1,0)))))))))))))))))</f>
        <v>0</v>
      </c>
      <c r="J1275">
        <f>IF('Prop Drill Pipe Inp Report'!AU1282="X",1,IF('Prop Drill Pipe Inp Report'!AV1282="X",1,IF('Prop Drill Pipe Inp Report'!AW1282="X",1,IF('Prop Drill Pipe Inp Report'!AX1282="X",1,IF('Prop Drill Pipe Inp Report'!AY1282="X",1,IF('Prop Drill Pipe Inp Report'!AZ1282="X",1,IF('Prop Drill Pipe Inp Report'!BA1282="X",1,IF('Prop Drill Pipe Inp Report'!BB1282="X",1,IF('Prop Drill Pipe Inp Report'!BC1282="X",1,IF('Prop Drill Pipe Inp Report'!BD1282="X",1,IF('Prop Drill Pipe Inp Report'!BE1282="X",1,0)))))))))))</f>
        <v>0</v>
      </c>
    </row>
    <row r="1276" spans="9:10" x14ac:dyDescent="0.25">
      <c r="I1276">
        <f>IF('Prop Drill Pipe Inp Report'!Z1283="X",1,IF('Prop Drill Pipe Inp Report'!AA1283="X",1,IF('Prop Drill Pipe Inp Report'!AB1283="X",1,IF('Prop Drill Pipe Inp Report'!AC1283="X",1,IF('Prop Drill Pipe Inp Report'!AD1283="X",1,IF('Prop Drill Pipe Inp Report'!AE1283="X",1,IF('Prop Drill Pipe Inp Report'!AF1283="X",1,IF('Prop Drill Pipe Inp Report'!AG1283="X",1,IF('Prop Drill Pipe Inp Report'!AH1283="X",1,IF('Prop Drill Pipe Inp Report'!AI1283="X",1,IF('Prop Drill Pipe Inp Report'!AJ1283="X",1,IF('Prop Drill Pipe Inp Report'!AK1283="X",1,IF('Prop Drill Pipe Inp Report'!AL1283="X",1,IF('Prop Drill Pipe Inp Report'!AM1283="X",1,IF('Prop Drill Pipe Inp Report'!AN1283="X",1,IF('Prop Drill Pipe Inp Report'!AO1283="X",1,IF('Prop Drill Pipe Inp Report'!AP1283="X",1,0)))))))))))))))))</f>
        <v>0</v>
      </c>
      <c r="J1276">
        <f>IF('Prop Drill Pipe Inp Report'!AU1283="X",1,IF('Prop Drill Pipe Inp Report'!AV1283="X",1,IF('Prop Drill Pipe Inp Report'!AW1283="X",1,IF('Prop Drill Pipe Inp Report'!AX1283="X",1,IF('Prop Drill Pipe Inp Report'!AY1283="X",1,IF('Prop Drill Pipe Inp Report'!AZ1283="X",1,IF('Prop Drill Pipe Inp Report'!BA1283="X",1,IF('Prop Drill Pipe Inp Report'!BB1283="X",1,IF('Prop Drill Pipe Inp Report'!BC1283="X",1,IF('Prop Drill Pipe Inp Report'!BD1283="X",1,IF('Prop Drill Pipe Inp Report'!BE1283="X",1,0)))))))))))</f>
        <v>0</v>
      </c>
    </row>
    <row r="1277" spans="9:10" x14ac:dyDescent="0.25">
      <c r="I1277">
        <f>IF('Prop Drill Pipe Inp Report'!Z1284="X",1,IF('Prop Drill Pipe Inp Report'!AA1284="X",1,IF('Prop Drill Pipe Inp Report'!AB1284="X",1,IF('Prop Drill Pipe Inp Report'!AC1284="X",1,IF('Prop Drill Pipe Inp Report'!AD1284="X",1,IF('Prop Drill Pipe Inp Report'!AE1284="X",1,IF('Prop Drill Pipe Inp Report'!AF1284="X",1,IF('Prop Drill Pipe Inp Report'!AG1284="X",1,IF('Prop Drill Pipe Inp Report'!AH1284="X",1,IF('Prop Drill Pipe Inp Report'!AI1284="X",1,IF('Prop Drill Pipe Inp Report'!AJ1284="X",1,IF('Prop Drill Pipe Inp Report'!AK1284="X",1,IF('Prop Drill Pipe Inp Report'!AL1284="X",1,IF('Prop Drill Pipe Inp Report'!AM1284="X",1,IF('Prop Drill Pipe Inp Report'!AN1284="X",1,IF('Prop Drill Pipe Inp Report'!AO1284="X",1,IF('Prop Drill Pipe Inp Report'!AP1284="X",1,0)))))))))))))))))</f>
        <v>0</v>
      </c>
      <c r="J1277">
        <f>IF('Prop Drill Pipe Inp Report'!AU1284="X",1,IF('Prop Drill Pipe Inp Report'!AV1284="X",1,IF('Prop Drill Pipe Inp Report'!AW1284="X",1,IF('Prop Drill Pipe Inp Report'!AX1284="X",1,IF('Prop Drill Pipe Inp Report'!AY1284="X",1,IF('Prop Drill Pipe Inp Report'!AZ1284="X",1,IF('Prop Drill Pipe Inp Report'!BA1284="X",1,IF('Prop Drill Pipe Inp Report'!BB1284="X",1,IF('Prop Drill Pipe Inp Report'!BC1284="X",1,IF('Prop Drill Pipe Inp Report'!BD1284="X",1,IF('Prop Drill Pipe Inp Report'!BE1284="X",1,0)))))))))))</f>
        <v>0</v>
      </c>
    </row>
    <row r="1278" spans="9:10" x14ac:dyDescent="0.25">
      <c r="I1278">
        <f>IF('Prop Drill Pipe Inp Report'!Z1285="X",1,IF('Prop Drill Pipe Inp Report'!AA1285="X",1,IF('Prop Drill Pipe Inp Report'!AB1285="X",1,IF('Prop Drill Pipe Inp Report'!AC1285="X",1,IF('Prop Drill Pipe Inp Report'!AD1285="X",1,IF('Prop Drill Pipe Inp Report'!AE1285="X",1,IF('Prop Drill Pipe Inp Report'!AF1285="X",1,IF('Prop Drill Pipe Inp Report'!AG1285="X",1,IF('Prop Drill Pipe Inp Report'!AH1285="X",1,IF('Prop Drill Pipe Inp Report'!AI1285="X",1,IF('Prop Drill Pipe Inp Report'!AJ1285="X",1,IF('Prop Drill Pipe Inp Report'!AK1285="X",1,IF('Prop Drill Pipe Inp Report'!AL1285="X",1,IF('Prop Drill Pipe Inp Report'!AM1285="X",1,IF('Prop Drill Pipe Inp Report'!AN1285="X",1,IF('Prop Drill Pipe Inp Report'!AO1285="X",1,IF('Prop Drill Pipe Inp Report'!AP1285="X",1,0)))))))))))))))))</f>
        <v>0</v>
      </c>
      <c r="J1278">
        <f>IF('Prop Drill Pipe Inp Report'!AU1285="X",1,IF('Prop Drill Pipe Inp Report'!AV1285="X",1,IF('Prop Drill Pipe Inp Report'!AW1285="X",1,IF('Prop Drill Pipe Inp Report'!AX1285="X",1,IF('Prop Drill Pipe Inp Report'!AY1285="X",1,IF('Prop Drill Pipe Inp Report'!AZ1285="X",1,IF('Prop Drill Pipe Inp Report'!BA1285="X",1,IF('Prop Drill Pipe Inp Report'!BB1285="X",1,IF('Prop Drill Pipe Inp Report'!BC1285="X",1,IF('Prop Drill Pipe Inp Report'!BD1285="X",1,IF('Prop Drill Pipe Inp Report'!BE1285="X",1,0)))))))))))</f>
        <v>0</v>
      </c>
    </row>
    <row r="1279" spans="9:10" x14ac:dyDescent="0.25">
      <c r="I1279">
        <f>IF('Prop Drill Pipe Inp Report'!Z1286="X",1,IF('Prop Drill Pipe Inp Report'!AA1286="X",1,IF('Prop Drill Pipe Inp Report'!AB1286="X",1,IF('Prop Drill Pipe Inp Report'!AC1286="X",1,IF('Prop Drill Pipe Inp Report'!AD1286="X",1,IF('Prop Drill Pipe Inp Report'!AE1286="X",1,IF('Prop Drill Pipe Inp Report'!AF1286="X",1,IF('Prop Drill Pipe Inp Report'!AG1286="X",1,IF('Prop Drill Pipe Inp Report'!AH1286="X",1,IF('Prop Drill Pipe Inp Report'!AI1286="X",1,IF('Prop Drill Pipe Inp Report'!AJ1286="X",1,IF('Prop Drill Pipe Inp Report'!AK1286="X",1,IF('Prop Drill Pipe Inp Report'!AL1286="X",1,IF('Prop Drill Pipe Inp Report'!AM1286="X",1,IF('Prop Drill Pipe Inp Report'!AN1286="X",1,IF('Prop Drill Pipe Inp Report'!AO1286="X",1,IF('Prop Drill Pipe Inp Report'!AP1286="X",1,0)))))))))))))))))</f>
        <v>0</v>
      </c>
      <c r="J1279">
        <f>IF('Prop Drill Pipe Inp Report'!AU1286="X",1,IF('Prop Drill Pipe Inp Report'!AV1286="X",1,IF('Prop Drill Pipe Inp Report'!AW1286="X",1,IF('Prop Drill Pipe Inp Report'!AX1286="X",1,IF('Prop Drill Pipe Inp Report'!AY1286="X",1,IF('Prop Drill Pipe Inp Report'!AZ1286="X",1,IF('Prop Drill Pipe Inp Report'!BA1286="X",1,IF('Prop Drill Pipe Inp Report'!BB1286="X",1,IF('Prop Drill Pipe Inp Report'!BC1286="X",1,IF('Prop Drill Pipe Inp Report'!BD1286="X",1,IF('Prop Drill Pipe Inp Report'!BE1286="X",1,0)))))))))))</f>
        <v>0</v>
      </c>
    </row>
    <row r="1280" spans="9:10" x14ac:dyDescent="0.25">
      <c r="I1280">
        <f>IF('Prop Drill Pipe Inp Report'!Z1287="X",1,IF('Prop Drill Pipe Inp Report'!AA1287="X",1,IF('Prop Drill Pipe Inp Report'!AB1287="X",1,IF('Prop Drill Pipe Inp Report'!AC1287="X",1,IF('Prop Drill Pipe Inp Report'!AD1287="X",1,IF('Prop Drill Pipe Inp Report'!AE1287="X",1,IF('Prop Drill Pipe Inp Report'!AF1287="X",1,IF('Prop Drill Pipe Inp Report'!AG1287="X",1,IF('Prop Drill Pipe Inp Report'!AH1287="X",1,IF('Prop Drill Pipe Inp Report'!AI1287="X",1,IF('Prop Drill Pipe Inp Report'!AJ1287="X",1,IF('Prop Drill Pipe Inp Report'!AK1287="X",1,IF('Prop Drill Pipe Inp Report'!AL1287="X",1,IF('Prop Drill Pipe Inp Report'!AM1287="X",1,IF('Prop Drill Pipe Inp Report'!AN1287="X",1,IF('Prop Drill Pipe Inp Report'!AO1287="X",1,IF('Prop Drill Pipe Inp Report'!AP1287="X",1,0)))))))))))))))))</f>
        <v>0</v>
      </c>
      <c r="J1280">
        <f>IF('Prop Drill Pipe Inp Report'!AU1287="X",1,IF('Prop Drill Pipe Inp Report'!AV1287="X",1,IF('Prop Drill Pipe Inp Report'!AW1287="X",1,IF('Prop Drill Pipe Inp Report'!AX1287="X",1,IF('Prop Drill Pipe Inp Report'!AY1287="X",1,IF('Prop Drill Pipe Inp Report'!AZ1287="X",1,IF('Prop Drill Pipe Inp Report'!BA1287="X",1,IF('Prop Drill Pipe Inp Report'!BB1287="X",1,IF('Prop Drill Pipe Inp Report'!BC1287="X",1,IF('Prop Drill Pipe Inp Report'!BD1287="X",1,IF('Prop Drill Pipe Inp Report'!BE1287="X",1,0)))))))))))</f>
        <v>0</v>
      </c>
    </row>
    <row r="1281" spans="9:10" x14ac:dyDescent="0.25">
      <c r="I1281">
        <f>IF('Prop Drill Pipe Inp Report'!Z1288="X",1,IF('Prop Drill Pipe Inp Report'!AA1288="X",1,IF('Prop Drill Pipe Inp Report'!AB1288="X",1,IF('Prop Drill Pipe Inp Report'!AC1288="X",1,IF('Prop Drill Pipe Inp Report'!AD1288="X",1,IF('Prop Drill Pipe Inp Report'!AE1288="X",1,IF('Prop Drill Pipe Inp Report'!AF1288="X",1,IF('Prop Drill Pipe Inp Report'!AG1288="X",1,IF('Prop Drill Pipe Inp Report'!AH1288="X",1,IF('Prop Drill Pipe Inp Report'!AI1288="X",1,IF('Prop Drill Pipe Inp Report'!AJ1288="X",1,IF('Prop Drill Pipe Inp Report'!AK1288="X",1,IF('Prop Drill Pipe Inp Report'!AL1288="X",1,IF('Prop Drill Pipe Inp Report'!AM1288="X",1,IF('Prop Drill Pipe Inp Report'!AN1288="X",1,IF('Prop Drill Pipe Inp Report'!AO1288="X",1,IF('Prop Drill Pipe Inp Report'!AP1288="X",1,0)))))))))))))))))</f>
        <v>0</v>
      </c>
      <c r="J1281">
        <f>IF('Prop Drill Pipe Inp Report'!AU1288="X",1,IF('Prop Drill Pipe Inp Report'!AV1288="X",1,IF('Prop Drill Pipe Inp Report'!AW1288="X",1,IF('Prop Drill Pipe Inp Report'!AX1288="X",1,IF('Prop Drill Pipe Inp Report'!AY1288="X",1,IF('Prop Drill Pipe Inp Report'!AZ1288="X",1,IF('Prop Drill Pipe Inp Report'!BA1288="X",1,IF('Prop Drill Pipe Inp Report'!BB1288="X",1,IF('Prop Drill Pipe Inp Report'!BC1288="X",1,IF('Prop Drill Pipe Inp Report'!BD1288="X",1,IF('Prop Drill Pipe Inp Report'!BE1288="X",1,0)))))))))))</f>
        <v>0</v>
      </c>
    </row>
    <row r="1282" spans="9:10" x14ac:dyDescent="0.25">
      <c r="I1282">
        <f>IF('Prop Drill Pipe Inp Report'!Z1289="X",1,IF('Prop Drill Pipe Inp Report'!AA1289="X",1,IF('Prop Drill Pipe Inp Report'!AB1289="X",1,IF('Prop Drill Pipe Inp Report'!AC1289="X",1,IF('Prop Drill Pipe Inp Report'!AD1289="X",1,IF('Prop Drill Pipe Inp Report'!AE1289="X",1,IF('Prop Drill Pipe Inp Report'!AF1289="X",1,IF('Prop Drill Pipe Inp Report'!AG1289="X",1,IF('Prop Drill Pipe Inp Report'!AH1289="X",1,IF('Prop Drill Pipe Inp Report'!AI1289="X",1,IF('Prop Drill Pipe Inp Report'!AJ1289="X",1,IF('Prop Drill Pipe Inp Report'!AK1289="X",1,IF('Prop Drill Pipe Inp Report'!AL1289="X",1,IF('Prop Drill Pipe Inp Report'!AM1289="X",1,IF('Prop Drill Pipe Inp Report'!AN1289="X",1,IF('Prop Drill Pipe Inp Report'!AO1289="X",1,IF('Prop Drill Pipe Inp Report'!AP1289="X",1,0)))))))))))))))))</f>
        <v>0</v>
      </c>
      <c r="J1282">
        <f>IF('Prop Drill Pipe Inp Report'!AU1289="X",1,IF('Prop Drill Pipe Inp Report'!AV1289="X",1,IF('Prop Drill Pipe Inp Report'!AW1289="X",1,IF('Prop Drill Pipe Inp Report'!AX1289="X",1,IF('Prop Drill Pipe Inp Report'!AY1289="X",1,IF('Prop Drill Pipe Inp Report'!AZ1289="X",1,IF('Prop Drill Pipe Inp Report'!BA1289="X",1,IF('Prop Drill Pipe Inp Report'!BB1289="X",1,IF('Prop Drill Pipe Inp Report'!BC1289="X",1,IF('Prop Drill Pipe Inp Report'!BD1289="X",1,IF('Prop Drill Pipe Inp Report'!BE1289="X",1,0)))))))))))</f>
        <v>0</v>
      </c>
    </row>
    <row r="1283" spans="9:10" x14ac:dyDescent="0.25">
      <c r="I1283">
        <f>IF('Prop Drill Pipe Inp Report'!Z1290="X",1,IF('Prop Drill Pipe Inp Report'!AA1290="X",1,IF('Prop Drill Pipe Inp Report'!AB1290="X",1,IF('Prop Drill Pipe Inp Report'!AC1290="X",1,IF('Prop Drill Pipe Inp Report'!AD1290="X",1,IF('Prop Drill Pipe Inp Report'!AE1290="X",1,IF('Prop Drill Pipe Inp Report'!AF1290="X",1,IF('Prop Drill Pipe Inp Report'!AG1290="X",1,IF('Prop Drill Pipe Inp Report'!AH1290="X",1,IF('Prop Drill Pipe Inp Report'!AI1290="X",1,IF('Prop Drill Pipe Inp Report'!AJ1290="X",1,IF('Prop Drill Pipe Inp Report'!AK1290="X",1,IF('Prop Drill Pipe Inp Report'!AL1290="X",1,IF('Prop Drill Pipe Inp Report'!AM1290="X",1,IF('Prop Drill Pipe Inp Report'!AN1290="X",1,IF('Prop Drill Pipe Inp Report'!AO1290="X",1,IF('Prop Drill Pipe Inp Report'!AP1290="X",1,0)))))))))))))))))</f>
        <v>0</v>
      </c>
      <c r="J1283">
        <f>IF('Prop Drill Pipe Inp Report'!AU1290="X",1,IF('Prop Drill Pipe Inp Report'!AV1290="X",1,IF('Prop Drill Pipe Inp Report'!AW1290="X",1,IF('Prop Drill Pipe Inp Report'!AX1290="X",1,IF('Prop Drill Pipe Inp Report'!AY1290="X",1,IF('Prop Drill Pipe Inp Report'!AZ1290="X",1,IF('Prop Drill Pipe Inp Report'!BA1290="X",1,IF('Prop Drill Pipe Inp Report'!BB1290="X",1,IF('Prop Drill Pipe Inp Report'!BC1290="X",1,IF('Prop Drill Pipe Inp Report'!BD1290="X",1,IF('Prop Drill Pipe Inp Report'!BE1290="X",1,0)))))))))))</f>
        <v>0</v>
      </c>
    </row>
    <row r="1284" spans="9:10" x14ac:dyDescent="0.25">
      <c r="I1284">
        <f>IF('Prop Drill Pipe Inp Report'!Z1291="X",1,IF('Prop Drill Pipe Inp Report'!AA1291="X",1,IF('Prop Drill Pipe Inp Report'!AB1291="X",1,IF('Prop Drill Pipe Inp Report'!AC1291="X",1,IF('Prop Drill Pipe Inp Report'!AD1291="X",1,IF('Prop Drill Pipe Inp Report'!AE1291="X",1,IF('Prop Drill Pipe Inp Report'!AF1291="X",1,IF('Prop Drill Pipe Inp Report'!AG1291="X",1,IF('Prop Drill Pipe Inp Report'!AH1291="X",1,IF('Prop Drill Pipe Inp Report'!AI1291="X",1,IF('Prop Drill Pipe Inp Report'!AJ1291="X",1,IF('Prop Drill Pipe Inp Report'!AK1291="X",1,IF('Prop Drill Pipe Inp Report'!AL1291="X",1,IF('Prop Drill Pipe Inp Report'!AM1291="X",1,IF('Prop Drill Pipe Inp Report'!AN1291="X",1,IF('Prop Drill Pipe Inp Report'!AO1291="X",1,IF('Prop Drill Pipe Inp Report'!AP1291="X",1,0)))))))))))))))))</f>
        <v>0</v>
      </c>
      <c r="J1284">
        <f>IF('Prop Drill Pipe Inp Report'!AU1291="X",1,IF('Prop Drill Pipe Inp Report'!AV1291="X",1,IF('Prop Drill Pipe Inp Report'!AW1291="X",1,IF('Prop Drill Pipe Inp Report'!AX1291="X",1,IF('Prop Drill Pipe Inp Report'!AY1291="X",1,IF('Prop Drill Pipe Inp Report'!AZ1291="X",1,IF('Prop Drill Pipe Inp Report'!BA1291="X",1,IF('Prop Drill Pipe Inp Report'!BB1291="X",1,IF('Prop Drill Pipe Inp Report'!BC1291="X",1,IF('Prop Drill Pipe Inp Report'!BD1291="X",1,IF('Prop Drill Pipe Inp Report'!BE1291="X",1,0)))))))))))</f>
        <v>0</v>
      </c>
    </row>
    <row r="1285" spans="9:10" x14ac:dyDescent="0.25">
      <c r="I1285">
        <f>IF('Prop Drill Pipe Inp Report'!Z1292="X",1,IF('Prop Drill Pipe Inp Report'!AA1292="X",1,IF('Prop Drill Pipe Inp Report'!AB1292="X",1,IF('Prop Drill Pipe Inp Report'!AC1292="X",1,IF('Prop Drill Pipe Inp Report'!AD1292="X",1,IF('Prop Drill Pipe Inp Report'!AE1292="X",1,IF('Prop Drill Pipe Inp Report'!AF1292="X",1,IF('Prop Drill Pipe Inp Report'!AG1292="X",1,IF('Prop Drill Pipe Inp Report'!AH1292="X",1,IF('Prop Drill Pipe Inp Report'!AI1292="X",1,IF('Prop Drill Pipe Inp Report'!AJ1292="X",1,IF('Prop Drill Pipe Inp Report'!AK1292="X",1,IF('Prop Drill Pipe Inp Report'!AL1292="X",1,IF('Prop Drill Pipe Inp Report'!AM1292="X",1,IF('Prop Drill Pipe Inp Report'!AN1292="X",1,IF('Prop Drill Pipe Inp Report'!AO1292="X",1,IF('Prop Drill Pipe Inp Report'!AP1292="X",1,0)))))))))))))))))</f>
        <v>0</v>
      </c>
      <c r="J1285">
        <f>IF('Prop Drill Pipe Inp Report'!AU1292="X",1,IF('Prop Drill Pipe Inp Report'!AV1292="X",1,IF('Prop Drill Pipe Inp Report'!AW1292="X",1,IF('Prop Drill Pipe Inp Report'!AX1292="X",1,IF('Prop Drill Pipe Inp Report'!AY1292="X",1,IF('Prop Drill Pipe Inp Report'!AZ1292="X",1,IF('Prop Drill Pipe Inp Report'!BA1292="X",1,IF('Prop Drill Pipe Inp Report'!BB1292="X",1,IF('Prop Drill Pipe Inp Report'!BC1292="X",1,IF('Prop Drill Pipe Inp Report'!BD1292="X",1,IF('Prop Drill Pipe Inp Report'!BE1292="X",1,0)))))))))))</f>
        <v>0</v>
      </c>
    </row>
    <row r="1286" spans="9:10" x14ac:dyDescent="0.25">
      <c r="I1286">
        <f>IF('Prop Drill Pipe Inp Report'!Z1293="X",1,IF('Prop Drill Pipe Inp Report'!AA1293="X",1,IF('Prop Drill Pipe Inp Report'!AB1293="X",1,IF('Prop Drill Pipe Inp Report'!AC1293="X",1,IF('Prop Drill Pipe Inp Report'!AD1293="X",1,IF('Prop Drill Pipe Inp Report'!AE1293="X",1,IF('Prop Drill Pipe Inp Report'!AF1293="X",1,IF('Prop Drill Pipe Inp Report'!AG1293="X",1,IF('Prop Drill Pipe Inp Report'!AH1293="X",1,IF('Prop Drill Pipe Inp Report'!AI1293="X",1,IF('Prop Drill Pipe Inp Report'!AJ1293="X",1,IF('Prop Drill Pipe Inp Report'!AK1293="X",1,IF('Prop Drill Pipe Inp Report'!AL1293="X",1,IF('Prop Drill Pipe Inp Report'!AM1293="X",1,IF('Prop Drill Pipe Inp Report'!AN1293="X",1,IF('Prop Drill Pipe Inp Report'!AO1293="X",1,IF('Prop Drill Pipe Inp Report'!AP1293="X",1,0)))))))))))))))))</f>
        <v>0</v>
      </c>
      <c r="J1286">
        <f>IF('Prop Drill Pipe Inp Report'!AU1293="X",1,IF('Prop Drill Pipe Inp Report'!AV1293="X",1,IF('Prop Drill Pipe Inp Report'!AW1293="X",1,IF('Prop Drill Pipe Inp Report'!AX1293="X",1,IF('Prop Drill Pipe Inp Report'!AY1293="X",1,IF('Prop Drill Pipe Inp Report'!AZ1293="X",1,IF('Prop Drill Pipe Inp Report'!BA1293="X",1,IF('Prop Drill Pipe Inp Report'!BB1293="X",1,IF('Prop Drill Pipe Inp Report'!BC1293="X",1,IF('Prop Drill Pipe Inp Report'!BD1293="X",1,IF('Prop Drill Pipe Inp Report'!BE1293="X",1,0)))))))))))</f>
        <v>0</v>
      </c>
    </row>
    <row r="1287" spans="9:10" x14ac:dyDescent="0.25">
      <c r="I1287">
        <f>IF('Prop Drill Pipe Inp Report'!Z1294="X",1,IF('Prop Drill Pipe Inp Report'!AA1294="X",1,IF('Prop Drill Pipe Inp Report'!AB1294="X",1,IF('Prop Drill Pipe Inp Report'!AC1294="X",1,IF('Prop Drill Pipe Inp Report'!AD1294="X",1,IF('Prop Drill Pipe Inp Report'!AE1294="X",1,IF('Prop Drill Pipe Inp Report'!AF1294="X",1,IF('Prop Drill Pipe Inp Report'!AG1294="X",1,IF('Prop Drill Pipe Inp Report'!AH1294="X",1,IF('Prop Drill Pipe Inp Report'!AI1294="X",1,IF('Prop Drill Pipe Inp Report'!AJ1294="X",1,IF('Prop Drill Pipe Inp Report'!AK1294="X",1,IF('Prop Drill Pipe Inp Report'!AL1294="X",1,IF('Prop Drill Pipe Inp Report'!AM1294="X",1,IF('Prop Drill Pipe Inp Report'!AN1294="X",1,IF('Prop Drill Pipe Inp Report'!AO1294="X",1,IF('Prop Drill Pipe Inp Report'!AP1294="X",1,0)))))))))))))))))</f>
        <v>0</v>
      </c>
      <c r="J1287">
        <f>IF('Prop Drill Pipe Inp Report'!AU1294="X",1,IF('Prop Drill Pipe Inp Report'!AV1294="X",1,IF('Prop Drill Pipe Inp Report'!AW1294="X",1,IF('Prop Drill Pipe Inp Report'!AX1294="X",1,IF('Prop Drill Pipe Inp Report'!AY1294="X",1,IF('Prop Drill Pipe Inp Report'!AZ1294="X",1,IF('Prop Drill Pipe Inp Report'!BA1294="X",1,IF('Prop Drill Pipe Inp Report'!BB1294="X",1,IF('Prop Drill Pipe Inp Report'!BC1294="X",1,IF('Prop Drill Pipe Inp Report'!BD1294="X",1,IF('Prop Drill Pipe Inp Report'!BE1294="X",1,0)))))))))))</f>
        <v>0</v>
      </c>
    </row>
    <row r="1288" spans="9:10" x14ac:dyDescent="0.25">
      <c r="I1288">
        <f>IF('Prop Drill Pipe Inp Report'!Z1295="X",1,IF('Prop Drill Pipe Inp Report'!AA1295="X",1,IF('Prop Drill Pipe Inp Report'!AB1295="X",1,IF('Prop Drill Pipe Inp Report'!AC1295="X",1,IF('Prop Drill Pipe Inp Report'!AD1295="X",1,IF('Prop Drill Pipe Inp Report'!AE1295="X",1,IF('Prop Drill Pipe Inp Report'!AF1295="X",1,IF('Prop Drill Pipe Inp Report'!AG1295="X",1,IF('Prop Drill Pipe Inp Report'!AH1295="X",1,IF('Prop Drill Pipe Inp Report'!AI1295="X",1,IF('Prop Drill Pipe Inp Report'!AJ1295="X",1,IF('Prop Drill Pipe Inp Report'!AK1295="X",1,IF('Prop Drill Pipe Inp Report'!AL1295="X",1,IF('Prop Drill Pipe Inp Report'!AM1295="X",1,IF('Prop Drill Pipe Inp Report'!AN1295="X",1,IF('Prop Drill Pipe Inp Report'!AO1295="X",1,IF('Prop Drill Pipe Inp Report'!AP1295="X",1,0)))))))))))))))))</f>
        <v>0</v>
      </c>
      <c r="J1288">
        <f>IF('Prop Drill Pipe Inp Report'!AU1295="X",1,IF('Prop Drill Pipe Inp Report'!AV1295="X",1,IF('Prop Drill Pipe Inp Report'!AW1295="X",1,IF('Prop Drill Pipe Inp Report'!AX1295="X",1,IF('Prop Drill Pipe Inp Report'!AY1295="X",1,IF('Prop Drill Pipe Inp Report'!AZ1295="X",1,IF('Prop Drill Pipe Inp Report'!BA1295="X",1,IF('Prop Drill Pipe Inp Report'!BB1295="X",1,IF('Prop Drill Pipe Inp Report'!BC1295="X",1,IF('Prop Drill Pipe Inp Report'!BD1295="X",1,IF('Prop Drill Pipe Inp Report'!BE1295="X",1,0)))))))))))</f>
        <v>0</v>
      </c>
    </row>
    <row r="1289" spans="9:10" x14ac:dyDescent="0.25">
      <c r="I1289">
        <f>IF('Prop Drill Pipe Inp Report'!Z1296="X",1,IF('Prop Drill Pipe Inp Report'!AA1296="X",1,IF('Prop Drill Pipe Inp Report'!AB1296="X",1,IF('Prop Drill Pipe Inp Report'!AC1296="X",1,IF('Prop Drill Pipe Inp Report'!AD1296="X",1,IF('Prop Drill Pipe Inp Report'!AE1296="X",1,IF('Prop Drill Pipe Inp Report'!AF1296="X",1,IF('Prop Drill Pipe Inp Report'!AG1296="X",1,IF('Prop Drill Pipe Inp Report'!AH1296="X",1,IF('Prop Drill Pipe Inp Report'!AI1296="X",1,IF('Prop Drill Pipe Inp Report'!AJ1296="X",1,IF('Prop Drill Pipe Inp Report'!AK1296="X",1,IF('Prop Drill Pipe Inp Report'!AL1296="X",1,IF('Prop Drill Pipe Inp Report'!AM1296="X",1,IF('Prop Drill Pipe Inp Report'!AN1296="X",1,IF('Prop Drill Pipe Inp Report'!AO1296="X",1,IF('Prop Drill Pipe Inp Report'!AP1296="X",1,0)))))))))))))))))</f>
        <v>0</v>
      </c>
      <c r="J1289">
        <f>IF('Prop Drill Pipe Inp Report'!AU1296="X",1,IF('Prop Drill Pipe Inp Report'!AV1296="X",1,IF('Prop Drill Pipe Inp Report'!AW1296="X",1,IF('Prop Drill Pipe Inp Report'!AX1296="X",1,IF('Prop Drill Pipe Inp Report'!AY1296="X",1,IF('Prop Drill Pipe Inp Report'!AZ1296="X",1,IF('Prop Drill Pipe Inp Report'!BA1296="X",1,IF('Prop Drill Pipe Inp Report'!BB1296="X",1,IF('Prop Drill Pipe Inp Report'!BC1296="X",1,IF('Prop Drill Pipe Inp Report'!BD1296="X",1,IF('Prop Drill Pipe Inp Report'!BE1296="X",1,0)))))))))))</f>
        <v>0</v>
      </c>
    </row>
    <row r="1290" spans="9:10" x14ac:dyDescent="0.25">
      <c r="I1290">
        <f>IF('Prop Drill Pipe Inp Report'!Z1297="X",1,IF('Prop Drill Pipe Inp Report'!AA1297="X",1,IF('Prop Drill Pipe Inp Report'!AB1297="X",1,IF('Prop Drill Pipe Inp Report'!AC1297="X",1,IF('Prop Drill Pipe Inp Report'!AD1297="X",1,IF('Prop Drill Pipe Inp Report'!AE1297="X",1,IF('Prop Drill Pipe Inp Report'!AF1297="X",1,IF('Prop Drill Pipe Inp Report'!AG1297="X",1,IF('Prop Drill Pipe Inp Report'!AH1297="X",1,IF('Prop Drill Pipe Inp Report'!AI1297="X",1,IF('Prop Drill Pipe Inp Report'!AJ1297="X",1,IF('Prop Drill Pipe Inp Report'!AK1297="X",1,IF('Prop Drill Pipe Inp Report'!AL1297="X",1,IF('Prop Drill Pipe Inp Report'!AM1297="X",1,IF('Prop Drill Pipe Inp Report'!AN1297="X",1,IF('Prop Drill Pipe Inp Report'!AO1297="X",1,IF('Prop Drill Pipe Inp Report'!AP1297="X",1,0)))))))))))))))))</f>
        <v>0</v>
      </c>
      <c r="J1290">
        <f>IF('Prop Drill Pipe Inp Report'!AU1297="X",1,IF('Prop Drill Pipe Inp Report'!AV1297="X",1,IF('Prop Drill Pipe Inp Report'!AW1297="X",1,IF('Prop Drill Pipe Inp Report'!AX1297="X",1,IF('Prop Drill Pipe Inp Report'!AY1297="X",1,IF('Prop Drill Pipe Inp Report'!AZ1297="X",1,IF('Prop Drill Pipe Inp Report'!BA1297="X",1,IF('Prop Drill Pipe Inp Report'!BB1297="X",1,IF('Prop Drill Pipe Inp Report'!BC1297="X",1,IF('Prop Drill Pipe Inp Report'!BD1297="X",1,IF('Prop Drill Pipe Inp Report'!BE1297="X",1,0)))))))))))</f>
        <v>0</v>
      </c>
    </row>
    <row r="1291" spans="9:10" x14ac:dyDescent="0.25">
      <c r="I1291">
        <f>IF('Prop Drill Pipe Inp Report'!Z1298="X",1,IF('Prop Drill Pipe Inp Report'!AA1298="X",1,IF('Prop Drill Pipe Inp Report'!AB1298="X",1,IF('Prop Drill Pipe Inp Report'!AC1298="X",1,IF('Prop Drill Pipe Inp Report'!AD1298="X",1,IF('Prop Drill Pipe Inp Report'!AE1298="X",1,IF('Prop Drill Pipe Inp Report'!AF1298="X",1,IF('Prop Drill Pipe Inp Report'!AG1298="X",1,IF('Prop Drill Pipe Inp Report'!AH1298="X",1,IF('Prop Drill Pipe Inp Report'!AI1298="X",1,IF('Prop Drill Pipe Inp Report'!AJ1298="X",1,IF('Prop Drill Pipe Inp Report'!AK1298="X",1,IF('Prop Drill Pipe Inp Report'!AL1298="X",1,IF('Prop Drill Pipe Inp Report'!AM1298="X",1,IF('Prop Drill Pipe Inp Report'!AN1298="X",1,IF('Prop Drill Pipe Inp Report'!AO1298="X",1,IF('Prop Drill Pipe Inp Report'!AP1298="X",1,0)))))))))))))))))</f>
        <v>0</v>
      </c>
      <c r="J1291">
        <f>IF('Prop Drill Pipe Inp Report'!AU1298="X",1,IF('Prop Drill Pipe Inp Report'!AV1298="X",1,IF('Prop Drill Pipe Inp Report'!AW1298="X",1,IF('Prop Drill Pipe Inp Report'!AX1298="X",1,IF('Prop Drill Pipe Inp Report'!AY1298="X",1,IF('Prop Drill Pipe Inp Report'!AZ1298="X",1,IF('Prop Drill Pipe Inp Report'!BA1298="X",1,IF('Prop Drill Pipe Inp Report'!BB1298="X",1,IF('Prop Drill Pipe Inp Report'!BC1298="X",1,IF('Prop Drill Pipe Inp Report'!BD1298="X",1,IF('Prop Drill Pipe Inp Report'!BE1298="X",1,0)))))))))))</f>
        <v>0</v>
      </c>
    </row>
    <row r="1292" spans="9:10" x14ac:dyDescent="0.25">
      <c r="I1292">
        <f>IF('Prop Drill Pipe Inp Report'!Z1299="X",1,IF('Prop Drill Pipe Inp Report'!AA1299="X",1,IF('Prop Drill Pipe Inp Report'!AB1299="X",1,IF('Prop Drill Pipe Inp Report'!AC1299="X",1,IF('Prop Drill Pipe Inp Report'!AD1299="X",1,IF('Prop Drill Pipe Inp Report'!AE1299="X",1,IF('Prop Drill Pipe Inp Report'!AF1299="X",1,IF('Prop Drill Pipe Inp Report'!AG1299="X",1,IF('Prop Drill Pipe Inp Report'!AH1299="X",1,IF('Prop Drill Pipe Inp Report'!AI1299="X",1,IF('Prop Drill Pipe Inp Report'!AJ1299="X",1,IF('Prop Drill Pipe Inp Report'!AK1299="X",1,IF('Prop Drill Pipe Inp Report'!AL1299="X",1,IF('Prop Drill Pipe Inp Report'!AM1299="X",1,IF('Prop Drill Pipe Inp Report'!AN1299="X",1,IF('Prop Drill Pipe Inp Report'!AO1299="X",1,IF('Prop Drill Pipe Inp Report'!AP1299="X",1,0)))))))))))))))))</f>
        <v>0</v>
      </c>
      <c r="J1292">
        <f>IF('Prop Drill Pipe Inp Report'!AU1299="X",1,IF('Prop Drill Pipe Inp Report'!AV1299="X",1,IF('Prop Drill Pipe Inp Report'!AW1299="X",1,IF('Prop Drill Pipe Inp Report'!AX1299="X",1,IF('Prop Drill Pipe Inp Report'!AY1299="X",1,IF('Prop Drill Pipe Inp Report'!AZ1299="X",1,IF('Prop Drill Pipe Inp Report'!BA1299="X",1,IF('Prop Drill Pipe Inp Report'!BB1299="X",1,IF('Prop Drill Pipe Inp Report'!BC1299="X",1,IF('Prop Drill Pipe Inp Report'!BD1299="X",1,IF('Prop Drill Pipe Inp Report'!BE1299="X",1,0)))))))))))</f>
        <v>0</v>
      </c>
    </row>
    <row r="1293" spans="9:10" x14ac:dyDescent="0.25">
      <c r="I1293">
        <f>IF('Prop Drill Pipe Inp Report'!Z1300="X",1,IF('Prop Drill Pipe Inp Report'!AA1300="X",1,IF('Prop Drill Pipe Inp Report'!AB1300="X",1,IF('Prop Drill Pipe Inp Report'!AC1300="X",1,IF('Prop Drill Pipe Inp Report'!AD1300="X",1,IF('Prop Drill Pipe Inp Report'!AE1300="X",1,IF('Prop Drill Pipe Inp Report'!AF1300="X",1,IF('Prop Drill Pipe Inp Report'!AG1300="X",1,IF('Prop Drill Pipe Inp Report'!AH1300="X",1,IF('Prop Drill Pipe Inp Report'!AI1300="X",1,IF('Prop Drill Pipe Inp Report'!AJ1300="X",1,IF('Prop Drill Pipe Inp Report'!AK1300="X",1,IF('Prop Drill Pipe Inp Report'!AL1300="X",1,IF('Prop Drill Pipe Inp Report'!AM1300="X",1,IF('Prop Drill Pipe Inp Report'!AN1300="X",1,IF('Prop Drill Pipe Inp Report'!AO1300="X",1,IF('Prop Drill Pipe Inp Report'!AP1300="X",1,0)))))))))))))))))</f>
        <v>0</v>
      </c>
      <c r="J1293">
        <f>IF('Prop Drill Pipe Inp Report'!AU1300="X",1,IF('Prop Drill Pipe Inp Report'!AV1300="X",1,IF('Prop Drill Pipe Inp Report'!AW1300="X",1,IF('Prop Drill Pipe Inp Report'!AX1300="X",1,IF('Prop Drill Pipe Inp Report'!AY1300="X",1,IF('Prop Drill Pipe Inp Report'!AZ1300="X",1,IF('Prop Drill Pipe Inp Report'!BA1300="X",1,IF('Prop Drill Pipe Inp Report'!BB1300="X",1,IF('Prop Drill Pipe Inp Report'!BC1300="X",1,IF('Prop Drill Pipe Inp Report'!BD1300="X",1,IF('Prop Drill Pipe Inp Report'!BE1300="X",1,0)))))))))))</f>
        <v>0</v>
      </c>
    </row>
    <row r="1294" spans="9:10" x14ac:dyDescent="0.25">
      <c r="I1294">
        <f>IF('Prop Drill Pipe Inp Report'!Z1301="X",1,IF('Prop Drill Pipe Inp Report'!AA1301="X",1,IF('Prop Drill Pipe Inp Report'!AB1301="X",1,IF('Prop Drill Pipe Inp Report'!AC1301="X",1,IF('Prop Drill Pipe Inp Report'!AD1301="X",1,IF('Prop Drill Pipe Inp Report'!AE1301="X",1,IF('Prop Drill Pipe Inp Report'!AF1301="X",1,IF('Prop Drill Pipe Inp Report'!AG1301="X",1,IF('Prop Drill Pipe Inp Report'!AH1301="X",1,IF('Prop Drill Pipe Inp Report'!AI1301="X",1,IF('Prop Drill Pipe Inp Report'!AJ1301="X",1,IF('Prop Drill Pipe Inp Report'!AK1301="X",1,IF('Prop Drill Pipe Inp Report'!AL1301="X",1,IF('Prop Drill Pipe Inp Report'!AM1301="X",1,IF('Prop Drill Pipe Inp Report'!AN1301="X",1,IF('Prop Drill Pipe Inp Report'!AO1301="X",1,IF('Prop Drill Pipe Inp Report'!AP1301="X",1,0)))))))))))))))))</f>
        <v>0</v>
      </c>
      <c r="J1294">
        <f>IF('Prop Drill Pipe Inp Report'!AU1301="X",1,IF('Prop Drill Pipe Inp Report'!AV1301="X",1,IF('Prop Drill Pipe Inp Report'!AW1301="X",1,IF('Prop Drill Pipe Inp Report'!AX1301="X",1,IF('Prop Drill Pipe Inp Report'!AY1301="X",1,IF('Prop Drill Pipe Inp Report'!AZ1301="X",1,IF('Prop Drill Pipe Inp Report'!BA1301="X",1,IF('Prop Drill Pipe Inp Report'!BB1301="X",1,IF('Prop Drill Pipe Inp Report'!BC1301="X",1,IF('Prop Drill Pipe Inp Report'!BD1301="X",1,IF('Prop Drill Pipe Inp Report'!BE1301="X",1,0)))))))))))</f>
        <v>0</v>
      </c>
    </row>
    <row r="1295" spans="9:10" x14ac:dyDescent="0.25">
      <c r="I1295">
        <f>IF('Prop Drill Pipe Inp Report'!Z1302="X",1,IF('Prop Drill Pipe Inp Report'!AA1302="X",1,IF('Prop Drill Pipe Inp Report'!AB1302="X",1,IF('Prop Drill Pipe Inp Report'!AC1302="X",1,IF('Prop Drill Pipe Inp Report'!AD1302="X",1,IF('Prop Drill Pipe Inp Report'!AE1302="X",1,IF('Prop Drill Pipe Inp Report'!AF1302="X",1,IF('Prop Drill Pipe Inp Report'!AG1302="X",1,IF('Prop Drill Pipe Inp Report'!AH1302="X",1,IF('Prop Drill Pipe Inp Report'!AI1302="X",1,IF('Prop Drill Pipe Inp Report'!AJ1302="X",1,IF('Prop Drill Pipe Inp Report'!AK1302="X",1,IF('Prop Drill Pipe Inp Report'!AL1302="X",1,IF('Prop Drill Pipe Inp Report'!AM1302="X",1,IF('Prop Drill Pipe Inp Report'!AN1302="X",1,IF('Prop Drill Pipe Inp Report'!AO1302="X",1,IF('Prop Drill Pipe Inp Report'!AP1302="X",1,0)))))))))))))))))</f>
        <v>0</v>
      </c>
      <c r="J1295">
        <f>IF('Prop Drill Pipe Inp Report'!AU1302="X",1,IF('Prop Drill Pipe Inp Report'!AV1302="X",1,IF('Prop Drill Pipe Inp Report'!AW1302="X",1,IF('Prop Drill Pipe Inp Report'!AX1302="X",1,IF('Prop Drill Pipe Inp Report'!AY1302="X",1,IF('Prop Drill Pipe Inp Report'!AZ1302="X",1,IF('Prop Drill Pipe Inp Report'!BA1302="X",1,IF('Prop Drill Pipe Inp Report'!BB1302="X",1,IF('Prop Drill Pipe Inp Report'!BC1302="X",1,IF('Prop Drill Pipe Inp Report'!BD1302="X",1,IF('Prop Drill Pipe Inp Report'!BE1302="X",1,0)))))))))))</f>
        <v>0</v>
      </c>
    </row>
    <row r="1296" spans="9:10" x14ac:dyDescent="0.25">
      <c r="I1296">
        <f>IF('Prop Drill Pipe Inp Report'!Z1303="X",1,IF('Prop Drill Pipe Inp Report'!AA1303="X",1,IF('Prop Drill Pipe Inp Report'!AB1303="X",1,IF('Prop Drill Pipe Inp Report'!AC1303="X",1,IF('Prop Drill Pipe Inp Report'!AD1303="X",1,IF('Prop Drill Pipe Inp Report'!AE1303="X",1,IF('Prop Drill Pipe Inp Report'!AF1303="X",1,IF('Prop Drill Pipe Inp Report'!AG1303="X",1,IF('Prop Drill Pipe Inp Report'!AH1303="X",1,IF('Prop Drill Pipe Inp Report'!AI1303="X",1,IF('Prop Drill Pipe Inp Report'!AJ1303="X",1,IF('Prop Drill Pipe Inp Report'!AK1303="X",1,IF('Prop Drill Pipe Inp Report'!AL1303="X",1,IF('Prop Drill Pipe Inp Report'!AM1303="X",1,IF('Prop Drill Pipe Inp Report'!AN1303="X",1,IF('Prop Drill Pipe Inp Report'!AO1303="X",1,IF('Prop Drill Pipe Inp Report'!AP1303="X",1,0)))))))))))))))))</f>
        <v>0</v>
      </c>
      <c r="J1296">
        <f>IF('Prop Drill Pipe Inp Report'!AU1303="X",1,IF('Prop Drill Pipe Inp Report'!AV1303="X",1,IF('Prop Drill Pipe Inp Report'!AW1303="X",1,IF('Prop Drill Pipe Inp Report'!AX1303="X",1,IF('Prop Drill Pipe Inp Report'!AY1303="X",1,IF('Prop Drill Pipe Inp Report'!AZ1303="X",1,IF('Prop Drill Pipe Inp Report'!BA1303="X",1,IF('Prop Drill Pipe Inp Report'!BB1303="X",1,IF('Prop Drill Pipe Inp Report'!BC1303="X",1,IF('Prop Drill Pipe Inp Report'!BD1303="X",1,IF('Prop Drill Pipe Inp Report'!BE1303="X",1,0)))))))))))</f>
        <v>0</v>
      </c>
    </row>
    <row r="1297" spans="9:10" x14ac:dyDescent="0.25">
      <c r="I1297">
        <f>IF('Prop Drill Pipe Inp Report'!Z1304="X",1,IF('Prop Drill Pipe Inp Report'!AA1304="X",1,IF('Prop Drill Pipe Inp Report'!AB1304="X",1,IF('Prop Drill Pipe Inp Report'!AC1304="X",1,IF('Prop Drill Pipe Inp Report'!AD1304="X",1,IF('Prop Drill Pipe Inp Report'!AE1304="X",1,IF('Prop Drill Pipe Inp Report'!AF1304="X",1,IF('Prop Drill Pipe Inp Report'!AG1304="X",1,IF('Prop Drill Pipe Inp Report'!AH1304="X",1,IF('Prop Drill Pipe Inp Report'!AI1304="X",1,IF('Prop Drill Pipe Inp Report'!AJ1304="X",1,IF('Prop Drill Pipe Inp Report'!AK1304="X",1,IF('Prop Drill Pipe Inp Report'!AL1304="X",1,IF('Prop Drill Pipe Inp Report'!AM1304="X",1,IF('Prop Drill Pipe Inp Report'!AN1304="X",1,IF('Prop Drill Pipe Inp Report'!AO1304="X",1,IF('Prop Drill Pipe Inp Report'!AP1304="X",1,0)))))))))))))))))</f>
        <v>0</v>
      </c>
      <c r="J1297">
        <f>IF('Prop Drill Pipe Inp Report'!AU1304="X",1,IF('Prop Drill Pipe Inp Report'!AV1304="X",1,IF('Prop Drill Pipe Inp Report'!AW1304="X",1,IF('Prop Drill Pipe Inp Report'!AX1304="X",1,IF('Prop Drill Pipe Inp Report'!AY1304="X",1,IF('Prop Drill Pipe Inp Report'!AZ1304="X",1,IF('Prop Drill Pipe Inp Report'!BA1304="X",1,IF('Prop Drill Pipe Inp Report'!BB1304="X",1,IF('Prop Drill Pipe Inp Report'!BC1304="X",1,IF('Prop Drill Pipe Inp Report'!BD1304="X",1,IF('Prop Drill Pipe Inp Report'!BE1304="X",1,0)))))))))))</f>
        <v>0</v>
      </c>
    </row>
    <row r="1298" spans="9:10" x14ac:dyDescent="0.25">
      <c r="I1298">
        <f>IF('Prop Drill Pipe Inp Report'!Z1305="X",1,IF('Prop Drill Pipe Inp Report'!AA1305="X",1,IF('Prop Drill Pipe Inp Report'!AB1305="X",1,IF('Prop Drill Pipe Inp Report'!AC1305="X",1,IF('Prop Drill Pipe Inp Report'!AD1305="X",1,IF('Prop Drill Pipe Inp Report'!AE1305="X",1,IF('Prop Drill Pipe Inp Report'!AF1305="X",1,IF('Prop Drill Pipe Inp Report'!AG1305="X",1,IF('Prop Drill Pipe Inp Report'!AH1305="X",1,IF('Prop Drill Pipe Inp Report'!AI1305="X",1,IF('Prop Drill Pipe Inp Report'!AJ1305="X",1,IF('Prop Drill Pipe Inp Report'!AK1305="X",1,IF('Prop Drill Pipe Inp Report'!AL1305="X",1,IF('Prop Drill Pipe Inp Report'!AM1305="X",1,IF('Prop Drill Pipe Inp Report'!AN1305="X",1,IF('Prop Drill Pipe Inp Report'!AO1305="X",1,IF('Prop Drill Pipe Inp Report'!AP1305="X",1,0)))))))))))))))))</f>
        <v>0</v>
      </c>
      <c r="J1298">
        <f>IF('Prop Drill Pipe Inp Report'!AU1305="X",1,IF('Prop Drill Pipe Inp Report'!AV1305="X",1,IF('Prop Drill Pipe Inp Report'!AW1305="X",1,IF('Prop Drill Pipe Inp Report'!AX1305="X",1,IF('Prop Drill Pipe Inp Report'!AY1305="X",1,IF('Prop Drill Pipe Inp Report'!AZ1305="X",1,IF('Prop Drill Pipe Inp Report'!BA1305="X",1,IF('Prop Drill Pipe Inp Report'!BB1305="X",1,IF('Prop Drill Pipe Inp Report'!BC1305="X",1,IF('Prop Drill Pipe Inp Report'!BD1305="X",1,IF('Prop Drill Pipe Inp Report'!BE1305="X",1,0)))))))))))</f>
        <v>0</v>
      </c>
    </row>
    <row r="1299" spans="9:10" x14ac:dyDescent="0.25">
      <c r="I1299">
        <f>IF('Prop Drill Pipe Inp Report'!Z1306="X",1,IF('Prop Drill Pipe Inp Report'!AA1306="X",1,IF('Prop Drill Pipe Inp Report'!AB1306="X",1,IF('Prop Drill Pipe Inp Report'!AC1306="X",1,IF('Prop Drill Pipe Inp Report'!AD1306="X",1,IF('Prop Drill Pipe Inp Report'!AE1306="X",1,IF('Prop Drill Pipe Inp Report'!AF1306="X",1,IF('Prop Drill Pipe Inp Report'!AG1306="X",1,IF('Prop Drill Pipe Inp Report'!AH1306="X",1,IF('Prop Drill Pipe Inp Report'!AI1306="X",1,IF('Prop Drill Pipe Inp Report'!AJ1306="X",1,IF('Prop Drill Pipe Inp Report'!AK1306="X",1,IF('Prop Drill Pipe Inp Report'!AL1306="X",1,IF('Prop Drill Pipe Inp Report'!AM1306="X",1,IF('Prop Drill Pipe Inp Report'!AN1306="X",1,IF('Prop Drill Pipe Inp Report'!AO1306="X",1,IF('Prop Drill Pipe Inp Report'!AP1306="X",1,0)))))))))))))))))</f>
        <v>0</v>
      </c>
      <c r="J1299">
        <f>IF('Prop Drill Pipe Inp Report'!AU1306="X",1,IF('Prop Drill Pipe Inp Report'!AV1306="X",1,IF('Prop Drill Pipe Inp Report'!AW1306="X",1,IF('Prop Drill Pipe Inp Report'!AX1306="X",1,IF('Prop Drill Pipe Inp Report'!AY1306="X",1,IF('Prop Drill Pipe Inp Report'!AZ1306="X",1,IF('Prop Drill Pipe Inp Report'!BA1306="X",1,IF('Prop Drill Pipe Inp Report'!BB1306="X",1,IF('Prop Drill Pipe Inp Report'!BC1306="X",1,IF('Prop Drill Pipe Inp Report'!BD1306="X",1,IF('Prop Drill Pipe Inp Report'!BE1306="X",1,0)))))))))))</f>
        <v>0</v>
      </c>
    </row>
    <row r="1300" spans="9:10" x14ac:dyDescent="0.25">
      <c r="I1300">
        <f>IF('Prop Drill Pipe Inp Report'!Z1307="X",1,IF('Prop Drill Pipe Inp Report'!AA1307="X",1,IF('Prop Drill Pipe Inp Report'!AB1307="X",1,IF('Prop Drill Pipe Inp Report'!AC1307="X",1,IF('Prop Drill Pipe Inp Report'!AD1307="X",1,IF('Prop Drill Pipe Inp Report'!AE1307="X",1,IF('Prop Drill Pipe Inp Report'!AF1307="X",1,IF('Prop Drill Pipe Inp Report'!AG1307="X",1,IF('Prop Drill Pipe Inp Report'!AH1307="X",1,IF('Prop Drill Pipe Inp Report'!AI1307="X",1,IF('Prop Drill Pipe Inp Report'!AJ1307="X",1,IF('Prop Drill Pipe Inp Report'!AK1307="X",1,IF('Prop Drill Pipe Inp Report'!AL1307="X",1,IF('Prop Drill Pipe Inp Report'!AM1307="X",1,IF('Prop Drill Pipe Inp Report'!AN1307="X",1,IF('Prop Drill Pipe Inp Report'!AO1307="X",1,IF('Prop Drill Pipe Inp Report'!AP1307="X",1,0)))))))))))))))))</f>
        <v>0</v>
      </c>
      <c r="J1300">
        <f>IF('Prop Drill Pipe Inp Report'!AU1307="X",1,IF('Prop Drill Pipe Inp Report'!AV1307="X",1,IF('Prop Drill Pipe Inp Report'!AW1307="X",1,IF('Prop Drill Pipe Inp Report'!AX1307="X",1,IF('Prop Drill Pipe Inp Report'!AY1307="X",1,IF('Prop Drill Pipe Inp Report'!AZ1307="X",1,IF('Prop Drill Pipe Inp Report'!BA1307="X",1,IF('Prop Drill Pipe Inp Report'!BB1307="X",1,IF('Prop Drill Pipe Inp Report'!BC1307="X",1,IF('Prop Drill Pipe Inp Report'!BD1307="X",1,IF('Prop Drill Pipe Inp Report'!BE1307="X",1,0)))))))))))</f>
        <v>0</v>
      </c>
    </row>
    <row r="1301" spans="9:10" x14ac:dyDescent="0.25">
      <c r="I1301">
        <f>IF('Prop Drill Pipe Inp Report'!Z1308="X",1,IF('Prop Drill Pipe Inp Report'!AA1308="X",1,IF('Prop Drill Pipe Inp Report'!AB1308="X",1,IF('Prop Drill Pipe Inp Report'!AC1308="X",1,IF('Prop Drill Pipe Inp Report'!AD1308="X",1,IF('Prop Drill Pipe Inp Report'!AE1308="X",1,IF('Prop Drill Pipe Inp Report'!AF1308="X",1,IF('Prop Drill Pipe Inp Report'!AG1308="X",1,IF('Prop Drill Pipe Inp Report'!AH1308="X",1,IF('Prop Drill Pipe Inp Report'!AI1308="X",1,IF('Prop Drill Pipe Inp Report'!AJ1308="X",1,IF('Prop Drill Pipe Inp Report'!AK1308="X",1,IF('Prop Drill Pipe Inp Report'!AL1308="X",1,IF('Prop Drill Pipe Inp Report'!AM1308="X",1,IF('Prop Drill Pipe Inp Report'!AN1308="X",1,IF('Prop Drill Pipe Inp Report'!AO1308="X",1,IF('Prop Drill Pipe Inp Report'!AP1308="X",1,0)))))))))))))))))</f>
        <v>0</v>
      </c>
      <c r="J1301">
        <f>IF('Prop Drill Pipe Inp Report'!AU1308="X",1,IF('Prop Drill Pipe Inp Report'!AV1308="X",1,IF('Prop Drill Pipe Inp Report'!AW1308="X",1,IF('Prop Drill Pipe Inp Report'!AX1308="X",1,IF('Prop Drill Pipe Inp Report'!AY1308="X",1,IF('Prop Drill Pipe Inp Report'!AZ1308="X",1,IF('Prop Drill Pipe Inp Report'!BA1308="X",1,IF('Prop Drill Pipe Inp Report'!BB1308="X",1,IF('Prop Drill Pipe Inp Report'!BC1308="X",1,IF('Prop Drill Pipe Inp Report'!BD1308="X",1,IF('Prop Drill Pipe Inp Report'!BE1308="X",1,0)))))))))))</f>
        <v>0</v>
      </c>
    </row>
    <row r="1302" spans="9:10" x14ac:dyDescent="0.25">
      <c r="I1302">
        <f>IF('Prop Drill Pipe Inp Report'!Z1309="X",1,IF('Prop Drill Pipe Inp Report'!AA1309="X",1,IF('Prop Drill Pipe Inp Report'!AB1309="X",1,IF('Prop Drill Pipe Inp Report'!AC1309="X",1,IF('Prop Drill Pipe Inp Report'!AD1309="X",1,IF('Prop Drill Pipe Inp Report'!AE1309="X",1,IF('Prop Drill Pipe Inp Report'!AF1309="X",1,IF('Prop Drill Pipe Inp Report'!AG1309="X",1,IF('Prop Drill Pipe Inp Report'!AH1309="X",1,IF('Prop Drill Pipe Inp Report'!AI1309="X",1,IF('Prop Drill Pipe Inp Report'!AJ1309="X",1,IF('Prop Drill Pipe Inp Report'!AK1309="X",1,IF('Prop Drill Pipe Inp Report'!AL1309="X",1,IF('Prop Drill Pipe Inp Report'!AM1309="X",1,IF('Prop Drill Pipe Inp Report'!AN1309="X",1,IF('Prop Drill Pipe Inp Report'!AO1309="X",1,IF('Prop Drill Pipe Inp Report'!AP1309="X",1,0)))))))))))))))))</f>
        <v>0</v>
      </c>
      <c r="J1302">
        <f>IF('Prop Drill Pipe Inp Report'!AU1309="X",1,IF('Prop Drill Pipe Inp Report'!AV1309="X",1,IF('Prop Drill Pipe Inp Report'!AW1309="X",1,IF('Prop Drill Pipe Inp Report'!AX1309="X",1,IF('Prop Drill Pipe Inp Report'!AY1309="X",1,IF('Prop Drill Pipe Inp Report'!AZ1309="X",1,IF('Prop Drill Pipe Inp Report'!BA1309="X",1,IF('Prop Drill Pipe Inp Report'!BB1309="X",1,IF('Prop Drill Pipe Inp Report'!BC1309="X",1,IF('Prop Drill Pipe Inp Report'!BD1309="X",1,IF('Prop Drill Pipe Inp Report'!BE1309="X",1,0)))))))))))</f>
        <v>0</v>
      </c>
    </row>
    <row r="1303" spans="9:10" x14ac:dyDescent="0.25">
      <c r="I1303">
        <f>IF('Prop Drill Pipe Inp Report'!Z1310="X",1,IF('Prop Drill Pipe Inp Report'!AA1310="X",1,IF('Prop Drill Pipe Inp Report'!AB1310="X",1,IF('Prop Drill Pipe Inp Report'!AC1310="X",1,IF('Prop Drill Pipe Inp Report'!AD1310="X",1,IF('Prop Drill Pipe Inp Report'!AE1310="X",1,IF('Prop Drill Pipe Inp Report'!AF1310="X",1,IF('Prop Drill Pipe Inp Report'!AG1310="X",1,IF('Prop Drill Pipe Inp Report'!AH1310="X",1,IF('Prop Drill Pipe Inp Report'!AI1310="X",1,IF('Prop Drill Pipe Inp Report'!AJ1310="X",1,IF('Prop Drill Pipe Inp Report'!AK1310="X",1,IF('Prop Drill Pipe Inp Report'!AL1310="X",1,IF('Prop Drill Pipe Inp Report'!AM1310="X",1,IF('Prop Drill Pipe Inp Report'!AN1310="X",1,IF('Prop Drill Pipe Inp Report'!AO1310="X",1,IF('Prop Drill Pipe Inp Report'!AP1310="X",1,0)))))))))))))))))</f>
        <v>0</v>
      </c>
      <c r="J1303">
        <f>IF('Prop Drill Pipe Inp Report'!AU1310="X",1,IF('Prop Drill Pipe Inp Report'!AV1310="X",1,IF('Prop Drill Pipe Inp Report'!AW1310="X",1,IF('Prop Drill Pipe Inp Report'!AX1310="X",1,IF('Prop Drill Pipe Inp Report'!AY1310="X",1,IF('Prop Drill Pipe Inp Report'!AZ1310="X",1,IF('Prop Drill Pipe Inp Report'!BA1310="X",1,IF('Prop Drill Pipe Inp Report'!BB1310="X",1,IF('Prop Drill Pipe Inp Report'!BC1310="X",1,IF('Prop Drill Pipe Inp Report'!BD1310="X",1,IF('Prop Drill Pipe Inp Report'!BE1310="X",1,0)))))))))))</f>
        <v>0</v>
      </c>
    </row>
    <row r="1304" spans="9:10" x14ac:dyDescent="0.25">
      <c r="I1304">
        <f>IF('Prop Drill Pipe Inp Report'!Z1311="X",1,IF('Prop Drill Pipe Inp Report'!AA1311="X",1,IF('Prop Drill Pipe Inp Report'!AB1311="X",1,IF('Prop Drill Pipe Inp Report'!AC1311="X",1,IF('Prop Drill Pipe Inp Report'!AD1311="X",1,IF('Prop Drill Pipe Inp Report'!AE1311="X",1,IF('Prop Drill Pipe Inp Report'!AF1311="X",1,IF('Prop Drill Pipe Inp Report'!AG1311="X",1,IF('Prop Drill Pipe Inp Report'!AH1311="X",1,IF('Prop Drill Pipe Inp Report'!AI1311="X",1,IF('Prop Drill Pipe Inp Report'!AJ1311="X",1,IF('Prop Drill Pipe Inp Report'!AK1311="X",1,IF('Prop Drill Pipe Inp Report'!AL1311="X",1,IF('Prop Drill Pipe Inp Report'!AM1311="X",1,IF('Prop Drill Pipe Inp Report'!AN1311="X",1,IF('Prop Drill Pipe Inp Report'!AO1311="X",1,IF('Prop Drill Pipe Inp Report'!AP1311="X",1,0)))))))))))))))))</f>
        <v>0</v>
      </c>
      <c r="J1304">
        <f>IF('Prop Drill Pipe Inp Report'!AU1311="X",1,IF('Prop Drill Pipe Inp Report'!AV1311="X",1,IF('Prop Drill Pipe Inp Report'!AW1311="X",1,IF('Prop Drill Pipe Inp Report'!AX1311="X",1,IF('Prop Drill Pipe Inp Report'!AY1311="X",1,IF('Prop Drill Pipe Inp Report'!AZ1311="X",1,IF('Prop Drill Pipe Inp Report'!BA1311="X",1,IF('Prop Drill Pipe Inp Report'!BB1311="X",1,IF('Prop Drill Pipe Inp Report'!BC1311="X",1,IF('Prop Drill Pipe Inp Report'!BD1311="X",1,IF('Prop Drill Pipe Inp Report'!BE1311="X",1,0)))))))))))</f>
        <v>0</v>
      </c>
    </row>
    <row r="1305" spans="9:10" x14ac:dyDescent="0.25">
      <c r="I1305">
        <f>IF('Prop Drill Pipe Inp Report'!Z1312="X",1,IF('Prop Drill Pipe Inp Report'!AA1312="X",1,IF('Prop Drill Pipe Inp Report'!AB1312="X",1,IF('Prop Drill Pipe Inp Report'!AC1312="X",1,IF('Prop Drill Pipe Inp Report'!AD1312="X",1,IF('Prop Drill Pipe Inp Report'!AE1312="X",1,IF('Prop Drill Pipe Inp Report'!AF1312="X",1,IF('Prop Drill Pipe Inp Report'!AG1312="X",1,IF('Prop Drill Pipe Inp Report'!AH1312="X",1,IF('Prop Drill Pipe Inp Report'!AI1312="X",1,IF('Prop Drill Pipe Inp Report'!AJ1312="X",1,IF('Prop Drill Pipe Inp Report'!AK1312="X",1,IF('Prop Drill Pipe Inp Report'!AL1312="X",1,IF('Prop Drill Pipe Inp Report'!AM1312="X",1,IF('Prop Drill Pipe Inp Report'!AN1312="X",1,IF('Prop Drill Pipe Inp Report'!AO1312="X",1,IF('Prop Drill Pipe Inp Report'!AP1312="X",1,0)))))))))))))))))</f>
        <v>0</v>
      </c>
      <c r="J1305">
        <f>IF('Prop Drill Pipe Inp Report'!AU1312="X",1,IF('Prop Drill Pipe Inp Report'!AV1312="X",1,IF('Prop Drill Pipe Inp Report'!AW1312="X",1,IF('Prop Drill Pipe Inp Report'!AX1312="X",1,IF('Prop Drill Pipe Inp Report'!AY1312="X",1,IF('Prop Drill Pipe Inp Report'!AZ1312="X",1,IF('Prop Drill Pipe Inp Report'!BA1312="X",1,IF('Prop Drill Pipe Inp Report'!BB1312="X",1,IF('Prop Drill Pipe Inp Report'!BC1312="X",1,IF('Prop Drill Pipe Inp Report'!BD1312="X",1,IF('Prop Drill Pipe Inp Report'!BE1312="X",1,0)))))))))))</f>
        <v>0</v>
      </c>
    </row>
    <row r="1306" spans="9:10" x14ac:dyDescent="0.25">
      <c r="I1306">
        <f>IF('Prop Drill Pipe Inp Report'!Z1313="X",1,IF('Prop Drill Pipe Inp Report'!AA1313="X",1,IF('Prop Drill Pipe Inp Report'!AB1313="X",1,IF('Prop Drill Pipe Inp Report'!AC1313="X",1,IF('Prop Drill Pipe Inp Report'!AD1313="X",1,IF('Prop Drill Pipe Inp Report'!AE1313="X",1,IF('Prop Drill Pipe Inp Report'!AF1313="X",1,IF('Prop Drill Pipe Inp Report'!AG1313="X",1,IF('Prop Drill Pipe Inp Report'!AH1313="X",1,IF('Prop Drill Pipe Inp Report'!AI1313="X",1,IF('Prop Drill Pipe Inp Report'!AJ1313="X",1,IF('Prop Drill Pipe Inp Report'!AK1313="X",1,IF('Prop Drill Pipe Inp Report'!AL1313="X",1,IF('Prop Drill Pipe Inp Report'!AM1313="X",1,IF('Prop Drill Pipe Inp Report'!AN1313="X",1,IF('Prop Drill Pipe Inp Report'!AO1313="X",1,IF('Prop Drill Pipe Inp Report'!AP1313="X",1,0)))))))))))))))))</f>
        <v>0</v>
      </c>
      <c r="J1306">
        <f>IF('Prop Drill Pipe Inp Report'!AU1313="X",1,IF('Prop Drill Pipe Inp Report'!AV1313="X",1,IF('Prop Drill Pipe Inp Report'!AW1313="X",1,IF('Prop Drill Pipe Inp Report'!AX1313="X",1,IF('Prop Drill Pipe Inp Report'!AY1313="X",1,IF('Prop Drill Pipe Inp Report'!AZ1313="X",1,IF('Prop Drill Pipe Inp Report'!BA1313="X",1,IF('Prop Drill Pipe Inp Report'!BB1313="X",1,IF('Prop Drill Pipe Inp Report'!BC1313="X",1,IF('Prop Drill Pipe Inp Report'!BD1313="X",1,IF('Prop Drill Pipe Inp Report'!BE1313="X",1,0)))))))))))</f>
        <v>0</v>
      </c>
    </row>
    <row r="1307" spans="9:10" x14ac:dyDescent="0.25">
      <c r="I1307">
        <f>IF('Prop Drill Pipe Inp Report'!Z1314="X",1,IF('Prop Drill Pipe Inp Report'!AA1314="X",1,IF('Prop Drill Pipe Inp Report'!AB1314="X",1,IF('Prop Drill Pipe Inp Report'!AC1314="X",1,IF('Prop Drill Pipe Inp Report'!AD1314="X",1,IF('Prop Drill Pipe Inp Report'!AE1314="X",1,IF('Prop Drill Pipe Inp Report'!AF1314="X",1,IF('Prop Drill Pipe Inp Report'!AG1314="X",1,IF('Prop Drill Pipe Inp Report'!AH1314="X",1,IF('Prop Drill Pipe Inp Report'!AI1314="X",1,IF('Prop Drill Pipe Inp Report'!AJ1314="X",1,IF('Prop Drill Pipe Inp Report'!AK1314="X",1,IF('Prop Drill Pipe Inp Report'!AL1314="X",1,IF('Prop Drill Pipe Inp Report'!AM1314="X",1,IF('Prop Drill Pipe Inp Report'!AN1314="X",1,IF('Prop Drill Pipe Inp Report'!AO1314="X",1,IF('Prop Drill Pipe Inp Report'!AP1314="X",1,0)))))))))))))))))</f>
        <v>0</v>
      </c>
      <c r="J1307">
        <f>IF('Prop Drill Pipe Inp Report'!AU1314="X",1,IF('Prop Drill Pipe Inp Report'!AV1314="X",1,IF('Prop Drill Pipe Inp Report'!AW1314="X",1,IF('Prop Drill Pipe Inp Report'!AX1314="X",1,IF('Prop Drill Pipe Inp Report'!AY1314="X",1,IF('Prop Drill Pipe Inp Report'!AZ1314="X",1,IF('Prop Drill Pipe Inp Report'!BA1314="X",1,IF('Prop Drill Pipe Inp Report'!BB1314="X",1,IF('Prop Drill Pipe Inp Report'!BC1314="X",1,IF('Prop Drill Pipe Inp Report'!BD1314="X",1,IF('Prop Drill Pipe Inp Report'!BE1314="X",1,0)))))))))))</f>
        <v>0</v>
      </c>
    </row>
    <row r="1308" spans="9:10" x14ac:dyDescent="0.25">
      <c r="I1308">
        <f>IF('Prop Drill Pipe Inp Report'!Z1315="X",1,IF('Prop Drill Pipe Inp Report'!AA1315="X",1,IF('Prop Drill Pipe Inp Report'!AB1315="X",1,IF('Prop Drill Pipe Inp Report'!AC1315="X",1,IF('Prop Drill Pipe Inp Report'!AD1315="X",1,IF('Prop Drill Pipe Inp Report'!AE1315="X",1,IF('Prop Drill Pipe Inp Report'!AF1315="X",1,IF('Prop Drill Pipe Inp Report'!AG1315="X",1,IF('Prop Drill Pipe Inp Report'!AH1315="X",1,IF('Prop Drill Pipe Inp Report'!AI1315="X",1,IF('Prop Drill Pipe Inp Report'!AJ1315="X",1,IF('Prop Drill Pipe Inp Report'!AK1315="X",1,IF('Prop Drill Pipe Inp Report'!AL1315="X",1,IF('Prop Drill Pipe Inp Report'!AM1315="X",1,IF('Prop Drill Pipe Inp Report'!AN1315="X",1,IF('Prop Drill Pipe Inp Report'!AO1315="X",1,IF('Prop Drill Pipe Inp Report'!AP1315="X",1,0)))))))))))))))))</f>
        <v>0</v>
      </c>
      <c r="J1308">
        <f>IF('Prop Drill Pipe Inp Report'!AU1315="X",1,IF('Prop Drill Pipe Inp Report'!AV1315="X",1,IF('Prop Drill Pipe Inp Report'!AW1315="X",1,IF('Prop Drill Pipe Inp Report'!AX1315="X",1,IF('Prop Drill Pipe Inp Report'!AY1315="X",1,IF('Prop Drill Pipe Inp Report'!AZ1315="X",1,IF('Prop Drill Pipe Inp Report'!BA1315="X",1,IF('Prop Drill Pipe Inp Report'!BB1315="X",1,IF('Prop Drill Pipe Inp Report'!BC1315="X",1,IF('Prop Drill Pipe Inp Report'!BD1315="X",1,IF('Prop Drill Pipe Inp Report'!BE1315="X",1,0)))))))))))</f>
        <v>0</v>
      </c>
    </row>
    <row r="1309" spans="9:10" x14ac:dyDescent="0.25">
      <c r="I1309">
        <f>IF('Prop Drill Pipe Inp Report'!Z1316="X",1,IF('Prop Drill Pipe Inp Report'!AA1316="X",1,IF('Prop Drill Pipe Inp Report'!AB1316="X",1,IF('Prop Drill Pipe Inp Report'!AC1316="X",1,IF('Prop Drill Pipe Inp Report'!AD1316="X",1,IF('Prop Drill Pipe Inp Report'!AE1316="X",1,IF('Prop Drill Pipe Inp Report'!AF1316="X",1,IF('Prop Drill Pipe Inp Report'!AG1316="X",1,IF('Prop Drill Pipe Inp Report'!AH1316="X",1,IF('Prop Drill Pipe Inp Report'!AI1316="X",1,IF('Prop Drill Pipe Inp Report'!AJ1316="X",1,IF('Prop Drill Pipe Inp Report'!AK1316="X",1,IF('Prop Drill Pipe Inp Report'!AL1316="X",1,IF('Prop Drill Pipe Inp Report'!AM1316="X",1,IF('Prop Drill Pipe Inp Report'!AN1316="X",1,IF('Prop Drill Pipe Inp Report'!AO1316="X",1,IF('Prop Drill Pipe Inp Report'!AP1316="X",1,0)))))))))))))))))</f>
        <v>0</v>
      </c>
      <c r="J1309">
        <f>IF('Prop Drill Pipe Inp Report'!AU1316="X",1,IF('Prop Drill Pipe Inp Report'!AV1316="X",1,IF('Prop Drill Pipe Inp Report'!AW1316="X",1,IF('Prop Drill Pipe Inp Report'!AX1316="X",1,IF('Prop Drill Pipe Inp Report'!AY1316="X",1,IF('Prop Drill Pipe Inp Report'!AZ1316="X",1,IF('Prop Drill Pipe Inp Report'!BA1316="X",1,IF('Prop Drill Pipe Inp Report'!BB1316="X",1,IF('Prop Drill Pipe Inp Report'!BC1316="X",1,IF('Prop Drill Pipe Inp Report'!BD1316="X",1,IF('Prop Drill Pipe Inp Report'!BE1316="X",1,0)))))))))))</f>
        <v>0</v>
      </c>
    </row>
    <row r="1310" spans="9:10" x14ac:dyDescent="0.25">
      <c r="I1310">
        <f>IF('Prop Drill Pipe Inp Report'!Z1317="X",1,IF('Prop Drill Pipe Inp Report'!AA1317="X",1,IF('Prop Drill Pipe Inp Report'!AB1317="X",1,IF('Prop Drill Pipe Inp Report'!AC1317="X",1,IF('Prop Drill Pipe Inp Report'!AD1317="X",1,IF('Prop Drill Pipe Inp Report'!AE1317="X",1,IF('Prop Drill Pipe Inp Report'!AF1317="X",1,IF('Prop Drill Pipe Inp Report'!AG1317="X",1,IF('Prop Drill Pipe Inp Report'!AH1317="X",1,IF('Prop Drill Pipe Inp Report'!AI1317="X",1,IF('Prop Drill Pipe Inp Report'!AJ1317="X",1,IF('Prop Drill Pipe Inp Report'!AK1317="X",1,IF('Prop Drill Pipe Inp Report'!AL1317="X",1,IF('Prop Drill Pipe Inp Report'!AM1317="X",1,IF('Prop Drill Pipe Inp Report'!AN1317="X",1,IF('Prop Drill Pipe Inp Report'!AO1317="X",1,IF('Prop Drill Pipe Inp Report'!AP1317="X",1,0)))))))))))))))))</f>
        <v>0</v>
      </c>
      <c r="J1310">
        <f>IF('Prop Drill Pipe Inp Report'!AU1317="X",1,IF('Prop Drill Pipe Inp Report'!AV1317="X",1,IF('Prop Drill Pipe Inp Report'!AW1317="X",1,IF('Prop Drill Pipe Inp Report'!AX1317="X",1,IF('Prop Drill Pipe Inp Report'!AY1317="X",1,IF('Prop Drill Pipe Inp Report'!AZ1317="X",1,IF('Prop Drill Pipe Inp Report'!BA1317="X",1,IF('Prop Drill Pipe Inp Report'!BB1317="X",1,IF('Prop Drill Pipe Inp Report'!BC1317="X",1,IF('Prop Drill Pipe Inp Report'!BD1317="X",1,IF('Prop Drill Pipe Inp Report'!BE1317="X",1,0)))))))))))</f>
        <v>0</v>
      </c>
    </row>
    <row r="1311" spans="9:10" x14ac:dyDescent="0.25">
      <c r="I1311">
        <f>IF('Prop Drill Pipe Inp Report'!Z1318="X",1,IF('Prop Drill Pipe Inp Report'!AA1318="X",1,IF('Prop Drill Pipe Inp Report'!AB1318="X",1,IF('Prop Drill Pipe Inp Report'!AC1318="X",1,IF('Prop Drill Pipe Inp Report'!AD1318="X",1,IF('Prop Drill Pipe Inp Report'!AE1318="X",1,IF('Prop Drill Pipe Inp Report'!AF1318="X",1,IF('Prop Drill Pipe Inp Report'!AG1318="X",1,IF('Prop Drill Pipe Inp Report'!AH1318="X",1,IF('Prop Drill Pipe Inp Report'!AI1318="X",1,IF('Prop Drill Pipe Inp Report'!AJ1318="X",1,IF('Prop Drill Pipe Inp Report'!AK1318="X",1,IF('Prop Drill Pipe Inp Report'!AL1318="X",1,IF('Prop Drill Pipe Inp Report'!AM1318="X",1,IF('Prop Drill Pipe Inp Report'!AN1318="X",1,IF('Prop Drill Pipe Inp Report'!AO1318="X",1,IF('Prop Drill Pipe Inp Report'!AP1318="X",1,0)))))))))))))))))</f>
        <v>0</v>
      </c>
      <c r="J1311">
        <f>IF('Prop Drill Pipe Inp Report'!AU1318="X",1,IF('Prop Drill Pipe Inp Report'!AV1318="X",1,IF('Prop Drill Pipe Inp Report'!AW1318="X",1,IF('Prop Drill Pipe Inp Report'!AX1318="X",1,IF('Prop Drill Pipe Inp Report'!AY1318="X",1,IF('Prop Drill Pipe Inp Report'!AZ1318="X",1,IF('Prop Drill Pipe Inp Report'!BA1318="X",1,IF('Prop Drill Pipe Inp Report'!BB1318="X",1,IF('Prop Drill Pipe Inp Report'!BC1318="X",1,IF('Prop Drill Pipe Inp Report'!BD1318="X",1,IF('Prop Drill Pipe Inp Report'!BE1318="X",1,0)))))))))))</f>
        <v>0</v>
      </c>
    </row>
    <row r="1312" spans="9:10" x14ac:dyDescent="0.25">
      <c r="I1312">
        <f>IF('Prop Drill Pipe Inp Report'!Z1319="X",1,IF('Prop Drill Pipe Inp Report'!AA1319="X",1,IF('Prop Drill Pipe Inp Report'!AB1319="X",1,IF('Prop Drill Pipe Inp Report'!AC1319="X",1,IF('Prop Drill Pipe Inp Report'!AD1319="X",1,IF('Prop Drill Pipe Inp Report'!AE1319="X",1,IF('Prop Drill Pipe Inp Report'!AF1319="X",1,IF('Prop Drill Pipe Inp Report'!AG1319="X",1,IF('Prop Drill Pipe Inp Report'!AH1319="X",1,IF('Prop Drill Pipe Inp Report'!AI1319="X",1,IF('Prop Drill Pipe Inp Report'!AJ1319="X",1,IF('Prop Drill Pipe Inp Report'!AK1319="X",1,IF('Prop Drill Pipe Inp Report'!AL1319="X",1,IF('Prop Drill Pipe Inp Report'!AM1319="X",1,IF('Prop Drill Pipe Inp Report'!AN1319="X",1,IF('Prop Drill Pipe Inp Report'!AO1319="X",1,IF('Prop Drill Pipe Inp Report'!AP1319="X",1,0)))))))))))))))))</f>
        <v>0</v>
      </c>
      <c r="J1312">
        <f>IF('Prop Drill Pipe Inp Report'!AU1319="X",1,IF('Prop Drill Pipe Inp Report'!AV1319="X",1,IF('Prop Drill Pipe Inp Report'!AW1319="X",1,IF('Prop Drill Pipe Inp Report'!AX1319="X",1,IF('Prop Drill Pipe Inp Report'!AY1319="X",1,IF('Prop Drill Pipe Inp Report'!AZ1319="X",1,IF('Prop Drill Pipe Inp Report'!BA1319="X",1,IF('Prop Drill Pipe Inp Report'!BB1319="X",1,IF('Prop Drill Pipe Inp Report'!BC1319="X",1,IF('Prop Drill Pipe Inp Report'!BD1319="X",1,IF('Prop Drill Pipe Inp Report'!BE1319="X",1,0)))))))))))</f>
        <v>0</v>
      </c>
    </row>
    <row r="1313" spans="9:10" x14ac:dyDescent="0.25">
      <c r="I1313">
        <f>IF('Prop Drill Pipe Inp Report'!Z1320="X",1,IF('Prop Drill Pipe Inp Report'!AA1320="X",1,IF('Prop Drill Pipe Inp Report'!AB1320="X",1,IF('Prop Drill Pipe Inp Report'!AC1320="X",1,IF('Prop Drill Pipe Inp Report'!AD1320="X",1,IF('Prop Drill Pipe Inp Report'!AE1320="X",1,IF('Prop Drill Pipe Inp Report'!AF1320="X",1,IF('Prop Drill Pipe Inp Report'!AG1320="X",1,IF('Prop Drill Pipe Inp Report'!AH1320="X",1,IF('Prop Drill Pipe Inp Report'!AI1320="X",1,IF('Prop Drill Pipe Inp Report'!AJ1320="X",1,IF('Prop Drill Pipe Inp Report'!AK1320="X",1,IF('Prop Drill Pipe Inp Report'!AL1320="X",1,IF('Prop Drill Pipe Inp Report'!AM1320="X",1,IF('Prop Drill Pipe Inp Report'!AN1320="X",1,IF('Prop Drill Pipe Inp Report'!AO1320="X",1,IF('Prop Drill Pipe Inp Report'!AP1320="X",1,0)))))))))))))))))</f>
        <v>0</v>
      </c>
      <c r="J1313">
        <f>IF('Prop Drill Pipe Inp Report'!AU1320="X",1,IF('Prop Drill Pipe Inp Report'!AV1320="X",1,IF('Prop Drill Pipe Inp Report'!AW1320="X",1,IF('Prop Drill Pipe Inp Report'!AX1320="X",1,IF('Prop Drill Pipe Inp Report'!AY1320="X",1,IF('Prop Drill Pipe Inp Report'!AZ1320="X",1,IF('Prop Drill Pipe Inp Report'!BA1320="X",1,IF('Prop Drill Pipe Inp Report'!BB1320="X",1,IF('Prop Drill Pipe Inp Report'!BC1320="X",1,IF('Prop Drill Pipe Inp Report'!BD1320="X",1,IF('Prop Drill Pipe Inp Report'!BE1320="X",1,0)))))))))))</f>
        <v>0</v>
      </c>
    </row>
    <row r="1314" spans="9:10" x14ac:dyDescent="0.25">
      <c r="I1314">
        <f>IF('Prop Drill Pipe Inp Report'!Z1321="X",1,IF('Prop Drill Pipe Inp Report'!AA1321="X",1,IF('Prop Drill Pipe Inp Report'!AB1321="X",1,IF('Prop Drill Pipe Inp Report'!AC1321="X",1,IF('Prop Drill Pipe Inp Report'!AD1321="X",1,IF('Prop Drill Pipe Inp Report'!AE1321="X",1,IF('Prop Drill Pipe Inp Report'!AF1321="X",1,IF('Prop Drill Pipe Inp Report'!AG1321="X",1,IF('Prop Drill Pipe Inp Report'!AH1321="X",1,IF('Prop Drill Pipe Inp Report'!AI1321="X",1,IF('Prop Drill Pipe Inp Report'!AJ1321="X",1,IF('Prop Drill Pipe Inp Report'!AK1321="X",1,IF('Prop Drill Pipe Inp Report'!AL1321="X",1,IF('Prop Drill Pipe Inp Report'!AM1321="X",1,IF('Prop Drill Pipe Inp Report'!AN1321="X",1,IF('Prop Drill Pipe Inp Report'!AO1321="X",1,IF('Prop Drill Pipe Inp Report'!AP1321="X",1,0)))))))))))))))))</f>
        <v>0</v>
      </c>
      <c r="J1314">
        <f>IF('Prop Drill Pipe Inp Report'!AU1321="X",1,IF('Prop Drill Pipe Inp Report'!AV1321="X",1,IF('Prop Drill Pipe Inp Report'!AW1321="X",1,IF('Prop Drill Pipe Inp Report'!AX1321="X",1,IF('Prop Drill Pipe Inp Report'!AY1321="X",1,IF('Prop Drill Pipe Inp Report'!AZ1321="X",1,IF('Prop Drill Pipe Inp Report'!BA1321="X",1,IF('Prop Drill Pipe Inp Report'!BB1321="X",1,IF('Prop Drill Pipe Inp Report'!BC1321="X",1,IF('Prop Drill Pipe Inp Report'!BD1321="X",1,IF('Prop Drill Pipe Inp Report'!BE1321="X",1,0)))))))))))</f>
        <v>0</v>
      </c>
    </row>
    <row r="1315" spans="9:10" x14ac:dyDescent="0.25">
      <c r="I1315">
        <f>IF('Prop Drill Pipe Inp Report'!Z1322="X",1,IF('Prop Drill Pipe Inp Report'!AA1322="X",1,IF('Prop Drill Pipe Inp Report'!AB1322="X",1,IF('Prop Drill Pipe Inp Report'!AC1322="X",1,IF('Prop Drill Pipe Inp Report'!AD1322="X",1,IF('Prop Drill Pipe Inp Report'!AE1322="X",1,IF('Prop Drill Pipe Inp Report'!AF1322="X",1,IF('Prop Drill Pipe Inp Report'!AG1322="X",1,IF('Prop Drill Pipe Inp Report'!AH1322="X",1,IF('Prop Drill Pipe Inp Report'!AI1322="X",1,IF('Prop Drill Pipe Inp Report'!AJ1322="X",1,IF('Prop Drill Pipe Inp Report'!AK1322="X",1,IF('Prop Drill Pipe Inp Report'!AL1322="X",1,IF('Prop Drill Pipe Inp Report'!AM1322="X",1,IF('Prop Drill Pipe Inp Report'!AN1322="X",1,IF('Prop Drill Pipe Inp Report'!AO1322="X",1,IF('Prop Drill Pipe Inp Report'!AP1322="X",1,0)))))))))))))))))</f>
        <v>0</v>
      </c>
      <c r="J1315">
        <f>IF('Prop Drill Pipe Inp Report'!AU1322="X",1,IF('Prop Drill Pipe Inp Report'!AV1322="X",1,IF('Prop Drill Pipe Inp Report'!AW1322="X",1,IF('Prop Drill Pipe Inp Report'!AX1322="X",1,IF('Prop Drill Pipe Inp Report'!AY1322="X",1,IF('Prop Drill Pipe Inp Report'!AZ1322="X",1,IF('Prop Drill Pipe Inp Report'!BA1322="X",1,IF('Prop Drill Pipe Inp Report'!BB1322="X",1,IF('Prop Drill Pipe Inp Report'!BC1322="X",1,IF('Prop Drill Pipe Inp Report'!BD1322="X",1,IF('Prop Drill Pipe Inp Report'!BE1322="X",1,0)))))))))))</f>
        <v>0</v>
      </c>
    </row>
    <row r="1316" spans="9:10" x14ac:dyDescent="0.25">
      <c r="I1316">
        <f>IF('Prop Drill Pipe Inp Report'!Z1323="X",1,IF('Prop Drill Pipe Inp Report'!AA1323="X",1,IF('Prop Drill Pipe Inp Report'!AB1323="X",1,IF('Prop Drill Pipe Inp Report'!AC1323="X",1,IF('Prop Drill Pipe Inp Report'!AD1323="X",1,IF('Prop Drill Pipe Inp Report'!AE1323="X",1,IF('Prop Drill Pipe Inp Report'!AF1323="X",1,IF('Prop Drill Pipe Inp Report'!AG1323="X",1,IF('Prop Drill Pipe Inp Report'!AH1323="X",1,IF('Prop Drill Pipe Inp Report'!AI1323="X",1,IF('Prop Drill Pipe Inp Report'!AJ1323="X",1,IF('Prop Drill Pipe Inp Report'!AK1323="X",1,IF('Prop Drill Pipe Inp Report'!AL1323="X",1,IF('Prop Drill Pipe Inp Report'!AM1323="X",1,IF('Prop Drill Pipe Inp Report'!AN1323="X",1,IF('Prop Drill Pipe Inp Report'!AO1323="X",1,IF('Prop Drill Pipe Inp Report'!AP1323="X",1,0)))))))))))))))))</f>
        <v>0</v>
      </c>
      <c r="J1316">
        <f>IF('Prop Drill Pipe Inp Report'!AU1323="X",1,IF('Prop Drill Pipe Inp Report'!AV1323="X",1,IF('Prop Drill Pipe Inp Report'!AW1323="X",1,IF('Prop Drill Pipe Inp Report'!AX1323="X",1,IF('Prop Drill Pipe Inp Report'!AY1323="X",1,IF('Prop Drill Pipe Inp Report'!AZ1323="X",1,IF('Prop Drill Pipe Inp Report'!BA1323="X",1,IF('Prop Drill Pipe Inp Report'!BB1323="X",1,IF('Prop Drill Pipe Inp Report'!BC1323="X",1,IF('Prop Drill Pipe Inp Report'!BD1323="X",1,IF('Prop Drill Pipe Inp Report'!BE1323="X",1,0)))))))))))</f>
        <v>0</v>
      </c>
    </row>
    <row r="1317" spans="9:10" x14ac:dyDescent="0.25">
      <c r="I1317">
        <f>IF('Prop Drill Pipe Inp Report'!Z1324="X",1,IF('Prop Drill Pipe Inp Report'!AA1324="X",1,IF('Prop Drill Pipe Inp Report'!AB1324="X",1,IF('Prop Drill Pipe Inp Report'!AC1324="X",1,IF('Prop Drill Pipe Inp Report'!AD1324="X",1,IF('Prop Drill Pipe Inp Report'!AE1324="X",1,IF('Prop Drill Pipe Inp Report'!AF1324="X",1,IF('Prop Drill Pipe Inp Report'!AG1324="X",1,IF('Prop Drill Pipe Inp Report'!AH1324="X",1,IF('Prop Drill Pipe Inp Report'!AI1324="X",1,IF('Prop Drill Pipe Inp Report'!AJ1324="X",1,IF('Prop Drill Pipe Inp Report'!AK1324="X",1,IF('Prop Drill Pipe Inp Report'!AL1324="X",1,IF('Prop Drill Pipe Inp Report'!AM1324="X",1,IF('Prop Drill Pipe Inp Report'!AN1324="X",1,IF('Prop Drill Pipe Inp Report'!AO1324="X",1,IF('Prop Drill Pipe Inp Report'!AP1324="X",1,0)))))))))))))))))</f>
        <v>0</v>
      </c>
      <c r="J1317">
        <f>IF('Prop Drill Pipe Inp Report'!AU1324="X",1,IF('Prop Drill Pipe Inp Report'!AV1324="X",1,IF('Prop Drill Pipe Inp Report'!AW1324="X",1,IF('Prop Drill Pipe Inp Report'!AX1324="X",1,IF('Prop Drill Pipe Inp Report'!AY1324="X",1,IF('Prop Drill Pipe Inp Report'!AZ1324="X",1,IF('Prop Drill Pipe Inp Report'!BA1324="X",1,IF('Prop Drill Pipe Inp Report'!BB1324="X",1,IF('Prop Drill Pipe Inp Report'!BC1324="X",1,IF('Prop Drill Pipe Inp Report'!BD1324="X",1,IF('Prop Drill Pipe Inp Report'!BE1324="X",1,0)))))))))))</f>
        <v>0</v>
      </c>
    </row>
    <row r="1318" spans="9:10" x14ac:dyDescent="0.25">
      <c r="I1318">
        <f>IF('Prop Drill Pipe Inp Report'!Z1325="X",1,IF('Prop Drill Pipe Inp Report'!AA1325="X",1,IF('Prop Drill Pipe Inp Report'!AB1325="X",1,IF('Prop Drill Pipe Inp Report'!AC1325="X",1,IF('Prop Drill Pipe Inp Report'!AD1325="X",1,IF('Prop Drill Pipe Inp Report'!AE1325="X",1,IF('Prop Drill Pipe Inp Report'!AF1325="X",1,IF('Prop Drill Pipe Inp Report'!AG1325="X",1,IF('Prop Drill Pipe Inp Report'!AH1325="X",1,IF('Prop Drill Pipe Inp Report'!AI1325="X",1,IF('Prop Drill Pipe Inp Report'!AJ1325="X",1,IF('Prop Drill Pipe Inp Report'!AK1325="X",1,IF('Prop Drill Pipe Inp Report'!AL1325="X",1,IF('Prop Drill Pipe Inp Report'!AM1325="X",1,IF('Prop Drill Pipe Inp Report'!AN1325="X",1,IF('Prop Drill Pipe Inp Report'!AO1325="X",1,IF('Prop Drill Pipe Inp Report'!AP1325="X",1,0)))))))))))))))))</f>
        <v>0</v>
      </c>
      <c r="J1318">
        <f>IF('Prop Drill Pipe Inp Report'!AU1325="X",1,IF('Prop Drill Pipe Inp Report'!AV1325="X",1,IF('Prop Drill Pipe Inp Report'!AW1325="X",1,IF('Prop Drill Pipe Inp Report'!AX1325="X",1,IF('Prop Drill Pipe Inp Report'!AY1325="X",1,IF('Prop Drill Pipe Inp Report'!AZ1325="X",1,IF('Prop Drill Pipe Inp Report'!BA1325="X",1,IF('Prop Drill Pipe Inp Report'!BB1325="X",1,IF('Prop Drill Pipe Inp Report'!BC1325="X",1,IF('Prop Drill Pipe Inp Report'!BD1325="X",1,IF('Prop Drill Pipe Inp Report'!BE1325="X",1,0)))))))))))</f>
        <v>0</v>
      </c>
    </row>
    <row r="1319" spans="9:10" x14ac:dyDescent="0.25">
      <c r="I1319">
        <f>IF('Prop Drill Pipe Inp Report'!Z1326="X",1,IF('Prop Drill Pipe Inp Report'!AA1326="X",1,IF('Prop Drill Pipe Inp Report'!AB1326="X",1,IF('Prop Drill Pipe Inp Report'!AC1326="X",1,IF('Prop Drill Pipe Inp Report'!AD1326="X",1,IF('Prop Drill Pipe Inp Report'!AE1326="X",1,IF('Prop Drill Pipe Inp Report'!AF1326="X",1,IF('Prop Drill Pipe Inp Report'!AG1326="X",1,IF('Prop Drill Pipe Inp Report'!AH1326="X",1,IF('Prop Drill Pipe Inp Report'!AI1326="X",1,IF('Prop Drill Pipe Inp Report'!AJ1326="X",1,IF('Prop Drill Pipe Inp Report'!AK1326="X",1,IF('Prop Drill Pipe Inp Report'!AL1326="X",1,IF('Prop Drill Pipe Inp Report'!AM1326="X",1,IF('Prop Drill Pipe Inp Report'!AN1326="X",1,IF('Prop Drill Pipe Inp Report'!AO1326="X",1,IF('Prop Drill Pipe Inp Report'!AP1326="X",1,0)))))))))))))))))</f>
        <v>0</v>
      </c>
      <c r="J1319">
        <f>IF('Prop Drill Pipe Inp Report'!AU1326="X",1,IF('Prop Drill Pipe Inp Report'!AV1326="X",1,IF('Prop Drill Pipe Inp Report'!AW1326="X",1,IF('Prop Drill Pipe Inp Report'!AX1326="X",1,IF('Prop Drill Pipe Inp Report'!AY1326="X",1,IF('Prop Drill Pipe Inp Report'!AZ1326="X",1,IF('Prop Drill Pipe Inp Report'!BA1326="X",1,IF('Prop Drill Pipe Inp Report'!BB1326="X",1,IF('Prop Drill Pipe Inp Report'!BC1326="X",1,IF('Prop Drill Pipe Inp Report'!BD1326="X",1,IF('Prop Drill Pipe Inp Report'!BE1326="X",1,0)))))))))))</f>
        <v>0</v>
      </c>
    </row>
    <row r="1320" spans="9:10" x14ac:dyDescent="0.25">
      <c r="I1320">
        <f>IF('Prop Drill Pipe Inp Report'!Z1327="X",1,IF('Prop Drill Pipe Inp Report'!AA1327="X",1,IF('Prop Drill Pipe Inp Report'!AB1327="X",1,IF('Prop Drill Pipe Inp Report'!AC1327="X",1,IF('Prop Drill Pipe Inp Report'!AD1327="X",1,IF('Prop Drill Pipe Inp Report'!AE1327="X",1,IF('Prop Drill Pipe Inp Report'!AF1327="X",1,IF('Prop Drill Pipe Inp Report'!AG1327="X",1,IF('Prop Drill Pipe Inp Report'!AH1327="X",1,IF('Prop Drill Pipe Inp Report'!AI1327="X",1,IF('Prop Drill Pipe Inp Report'!AJ1327="X",1,IF('Prop Drill Pipe Inp Report'!AK1327="X",1,IF('Prop Drill Pipe Inp Report'!AL1327="X",1,IF('Prop Drill Pipe Inp Report'!AM1327="X",1,IF('Prop Drill Pipe Inp Report'!AN1327="X",1,IF('Prop Drill Pipe Inp Report'!AO1327="X",1,IF('Prop Drill Pipe Inp Report'!AP1327="X",1,0)))))))))))))))))</f>
        <v>0</v>
      </c>
      <c r="J1320">
        <f>IF('Prop Drill Pipe Inp Report'!AU1327="X",1,IF('Prop Drill Pipe Inp Report'!AV1327="X",1,IF('Prop Drill Pipe Inp Report'!AW1327="X",1,IF('Prop Drill Pipe Inp Report'!AX1327="X",1,IF('Prop Drill Pipe Inp Report'!AY1327="X",1,IF('Prop Drill Pipe Inp Report'!AZ1327="X",1,IF('Prop Drill Pipe Inp Report'!BA1327="X",1,IF('Prop Drill Pipe Inp Report'!BB1327="X",1,IF('Prop Drill Pipe Inp Report'!BC1327="X",1,IF('Prop Drill Pipe Inp Report'!BD1327="X",1,IF('Prop Drill Pipe Inp Report'!BE1327="X",1,0)))))))))))</f>
        <v>0</v>
      </c>
    </row>
    <row r="1321" spans="9:10" x14ac:dyDescent="0.25">
      <c r="I1321">
        <f>IF('Prop Drill Pipe Inp Report'!Z1328="X",1,IF('Prop Drill Pipe Inp Report'!AA1328="X",1,IF('Prop Drill Pipe Inp Report'!AB1328="X",1,IF('Prop Drill Pipe Inp Report'!AC1328="X",1,IF('Prop Drill Pipe Inp Report'!AD1328="X",1,IF('Prop Drill Pipe Inp Report'!AE1328="X",1,IF('Prop Drill Pipe Inp Report'!AF1328="X",1,IF('Prop Drill Pipe Inp Report'!AG1328="X",1,IF('Prop Drill Pipe Inp Report'!AH1328="X",1,IF('Prop Drill Pipe Inp Report'!AI1328="X",1,IF('Prop Drill Pipe Inp Report'!AJ1328="X",1,IF('Prop Drill Pipe Inp Report'!AK1328="X",1,IF('Prop Drill Pipe Inp Report'!AL1328="X",1,IF('Prop Drill Pipe Inp Report'!AM1328="X",1,IF('Prop Drill Pipe Inp Report'!AN1328="X",1,IF('Prop Drill Pipe Inp Report'!AO1328="X",1,IF('Prop Drill Pipe Inp Report'!AP1328="X",1,0)))))))))))))))))</f>
        <v>0</v>
      </c>
      <c r="J1321">
        <f>IF('Prop Drill Pipe Inp Report'!AU1328="X",1,IF('Prop Drill Pipe Inp Report'!AV1328="X",1,IF('Prop Drill Pipe Inp Report'!AW1328="X",1,IF('Prop Drill Pipe Inp Report'!AX1328="X",1,IF('Prop Drill Pipe Inp Report'!AY1328="X",1,IF('Prop Drill Pipe Inp Report'!AZ1328="X",1,IF('Prop Drill Pipe Inp Report'!BA1328="X",1,IF('Prop Drill Pipe Inp Report'!BB1328="X",1,IF('Prop Drill Pipe Inp Report'!BC1328="X",1,IF('Prop Drill Pipe Inp Report'!BD1328="X",1,IF('Prop Drill Pipe Inp Report'!BE1328="X",1,0)))))))))))</f>
        <v>0</v>
      </c>
    </row>
    <row r="1322" spans="9:10" x14ac:dyDescent="0.25">
      <c r="I1322">
        <f>IF('Prop Drill Pipe Inp Report'!Z1329="X",1,IF('Prop Drill Pipe Inp Report'!AA1329="X",1,IF('Prop Drill Pipe Inp Report'!AB1329="X",1,IF('Prop Drill Pipe Inp Report'!AC1329="X",1,IF('Prop Drill Pipe Inp Report'!AD1329="X",1,IF('Prop Drill Pipe Inp Report'!AE1329="X",1,IF('Prop Drill Pipe Inp Report'!AF1329="X",1,IF('Prop Drill Pipe Inp Report'!AG1329="X",1,IF('Prop Drill Pipe Inp Report'!AH1329="X",1,IF('Prop Drill Pipe Inp Report'!AI1329="X",1,IF('Prop Drill Pipe Inp Report'!AJ1329="X",1,IF('Prop Drill Pipe Inp Report'!AK1329="X",1,IF('Prop Drill Pipe Inp Report'!AL1329="X",1,IF('Prop Drill Pipe Inp Report'!AM1329="X",1,IF('Prop Drill Pipe Inp Report'!AN1329="X",1,IF('Prop Drill Pipe Inp Report'!AO1329="X",1,IF('Prop Drill Pipe Inp Report'!AP1329="X",1,0)))))))))))))))))</f>
        <v>0</v>
      </c>
      <c r="J1322">
        <f>IF('Prop Drill Pipe Inp Report'!AU1329="X",1,IF('Prop Drill Pipe Inp Report'!AV1329="X",1,IF('Prop Drill Pipe Inp Report'!AW1329="X",1,IF('Prop Drill Pipe Inp Report'!AX1329="X",1,IF('Prop Drill Pipe Inp Report'!AY1329="X",1,IF('Prop Drill Pipe Inp Report'!AZ1329="X",1,IF('Prop Drill Pipe Inp Report'!BA1329="X",1,IF('Prop Drill Pipe Inp Report'!BB1329="X",1,IF('Prop Drill Pipe Inp Report'!BC1329="X",1,IF('Prop Drill Pipe Inp Report'!BD1329="X",1,IF('Prop Drill Pipe Inp Report'!BE1329="X",1,0)))))))))))</f>
        <v>0</v>
      </c>
    </row>
    <row r="1323" spans="9:10" x14ac:dyDescent="0.25">
      <c r="I1323">
        <f>IF('Prop Drill Pipe Inp Report'!Z1330="X",1,IF('Prop Drill Pipe Inp Report'!AA1330="X",1,IF('Prop Drill Pipe Inp Report'!AB1330="X",1,IF('Prop Drill Pipe Inp Report'!AC1330="X",1,IF('Prop Drill Pipe Inp Report'!AD1330="X",1,IF('Prop Drill Pipe Inp Report'!AE1330="X",1,IF('Prop Drill Pipe Inp Report'!AF1330="X",1,IF('Prop Drill Pipe Inp Report'!AG1330="X",1,IF('Prop Drill Pipe Inp Report'!AH1330="X",1,IF('Prop Drill Pipe Inp Report'!AI1330="X",1,IF('Prop Drill Pipe Inp Report'!AJ1330="X",1,IF('Prop Drill Pipe Inp Report'!AK1330="X",1,IF('Prop Drill Pipe Inp Report'!AL1330="X",1,IF('Prop Drill Pipe Inp Report'!AM1330="X",1,IF('Prop Drill Pipe Inp Report'!AN1330="X",1,IF('Prop Drill Pipe Inp Report'!AO1330="X",1,IF('Prop Drill Pipe Inp Report'!AP1330="X",1,0)))))))))))))))))</f>
        <v>0</v>
      </c>
      <c r="J1323">
        <f>IF('Prop Drill Pipe Inp Report'!AU1330="X",1,IF('Prop Drill Pipe Inp Report'!AV1330="X",1,IF('Prop Drill Pipe Inp Report'!AW1330="X",1,IF('Prop Drill Pipe Inp Report'!AX1330="X",1,IF('Prop Drill Pipe Inp Report'!AY1330="X",1,IF('Prop Drill Pipe Inp Report'!AZ1330="X",1,IF('Prop Drill Pipe Inp Report'!BA1330="X",1,IF('Prop Drill Pipe Inp Report'!BB1330="X",1,IF('Prop Drill Pipe Inp Report'!BC1330="X",1,IF('Prop Drill Pipe Inp Report'!BD1330="X",1,IF('Prop Drill Pipe Inp Report'!BE1330="X",1,0)))))))))))</f>
        <v>0</v>
      </c>
    </row>
    <row r="1324" spans="9:10" x14ac:dyDescent="0.25">
      <c r="I1324">
        <f>IF('Prop Drill Pipe Inp Report'!Z1331="X",1,IF('Prop Drill Pipe Inp Report'!AA1331="X",1,IF('Prop Drill Pipe Inp Report'!AB1331="X",1,IF('Prop Drill Pipe Inp Report'!AC1331="X",1,IF('Prop Drill Pipe Inp Report'!AD1331="X",1,IF('Prop Drill Pipe Inp Report'!AE1331="X",1,IF('Prop Drill Pipe Inp Report'!AF1331="X",1,IF('Prop Drill Pipe Inp Report'!AG1331="X",1,IF('Prop Drill Pipe Inp Report'!AH1331="X",1,IF('Prop Drill Pipe Inp Report'!AI1331="X",1,IF('Prop Drill Pipe Inp Report'!AJ1331="X",1,IF('Prop Drill Pipe Inp Report'!AK1331="X",1,IF('Prop Drill Pipe Inp Report'!AL1331="X",1,IF('Prop Drill Pipe Inp Report'!AM1331="X",1,IF('Prop Drill Pipe Inp Report'!AN1331="X",1,IF('Prop Drill Pipe Inp Report'!AO1331="X",1,IF('Prop Drill Pipe Inp Report'!AP1331="X",1,0)))))))))))))))))</f>
        <v>0</v>
      </c>
      <c r="J1324">
        <f>IF('Prop Drill Pipe Inp Report'!AU1331="X",1,IF('Prop Drill Pipe Inp Report'!AV1331="X",1,IF('Prop Drill Pipe Inp Report'!AW1331="X",1,IF('Prop Drill Pipe Inp Report'!AX1331="X",1,IF('Prop Drill Pipe Inp Report'!AY1331="X",1,IF('Prop Drill Pipe Inp Report'!AZ1331="X",1,IF('Prop Drill Pipe Inp Report'!BA1331="X",1,IF('Prop Drill Pipe Inp Report'!BB1331="X",1,IF('Prop Drill Pipe Inp Report'!BC1331="X",1,IF('Prop Drill Pipe Inp Report'!BD1331="X",1,IF('Prop Drill Pipe Inp Report'!BE1331="X",1,0)))))))))))</f>
        <v>0</v>
      </c>
    </row>
    <row r="1325" spans="9:10" x14ac:dyDescent="0.25">
      <c r="I1325">
        <f>IF('Prop Drill Pipe Inp Report'!Z1332="X",1,IF('Prop Drill Pipe Inp Report'!AA1332="X",1,IF('Prop Drill Pipe Inp Report'!AB1332="X",1,IF('Prop Drill Pipe Inp Report'!AC1332="X",1,IF('Prop Drill Pipe Inp Report'!AD1332="X",1,IF('Prop Drill Pipe Inp Report'!AE1332="X",1,IF('Prop Drill Pipe Inp Report'!AF1332="X",1,IF('Prop Drill Pipe Inp Report'!AG1332="X",1,IF('Prop Drill Pipe Inp Report'!AH1332="X",1,IF('Prop Drill Pipe Inp Report'!AI1332="X",1,IF('Prop Drill Pipe Inp Report'!AJ1332="X",1,IF('Prop Drill Pipe Inp Report'!AK1332="X",1,IF('Prop Drill Pipe Inp Report'!AL1332="X",1,IF('Prop Drill Pipe Inp Report'!AM1332="X",1,IF('Prop Drill Pipe Inp Report'!AN1332="X",1,IF('Prop Drill Pipe Inp Report'!AO1332="X",1,IF('Prop Drill Pipe Inp Report'!AP1332="X",1,0)))))))))))))))))</f>
        <v>0</v>
      </c>
      <c r="J1325">
        <f>IF('Prop Drill Pipe Inp Report'!AU1332="X",1,IF('Prop Drill Pipe Inp Report'!AV1332="X",1,IF('Prop Drill Pipe Inp Report'!AW1332="X",1,IF('Prop Drill Pipe Inp Report'!AX1332="X",1,IF('Prop Drill Pipe Inp Report'!AY1332="X",1,IF('Prop Drill Pipe Inp Report'!AZ1332="X",1,IF('Prop Drill Pipe Inp Report'!BA1332="X",1,IF('Prop Drill Pipe Inp Report'!BB1332="X",1,IF('Prop Drill Pipe Inp Report'!BC1332="X",1,IF('Prop Drill Pipe Inp Report'!BD1332="X",1,IF('Prop Drill Pipe Inp Report'!BE1332="X",1,0)))))))))))</f>
        <v>0</v>
      </c>
    </row>
    <row r="1326" spans="9:10" x14ac:dyDescent="0.25">
      <c r="I1326">
        <f>IF('Prop Drill Pipe Inp Report'!Z1333="X",1,IF('Prop Drill Pipe Inp Report'!AA1333="X",1,IF('Prop Drill Pipe Inp Report'!AB1333="X",1,IF('Prop Drill Pipe Inp Report'!AC1333="X",1,IF('Prop Drill Pipe Inp Report'!AD1333="X",1,IF('Prop Drill Pipe Inp Report'!AE1333="X",1,IF('Prop Drill Pipe Inp Report'!AF1333="X",1,IF('Prop Drill Pipe Inp Report'!AG1333="X",1,IF('Prop Drill Pipe Inp Report'!AH1333="X",1,IF('Prop Drill Pipe Inp Report'!AI1333="X",1,IF('Prop Drill Pipe Inp Report'!AJ1333="X",1,IF('Prop Drill Pipe Inp Report'!AK1333="X",1,IF('Prop Drill Pipe Inp Report'!AL1333="X",1,IF('Prop Drill Pipe Inp Report'!AM1333="X",1,IF('Prop Drill Pipe Inp Report'!AN1333="X",1,IF('Prop Drill Pipe Inp Report'!AO1333="X",1,IF('Prop Drill Pipe Inp Report'!AP1333="X",1,0)))))))))))))))))</f>
        <v>0</v>
      </c>
      <c r="J1326">
        <f>IF('Prop Drill Pipe Inp Report'!AU1333="X",1,IF('Prop Drill Pipe Inp Report'!AV1333="X",1,IF('Prop Drill Pipe Inp Report'!AW1333="X",1,IF('Prop Drill Pipe Inp Report'!AX1333="X",1,IF('Prop Drill Pipe Inp Report'!AY1333="X",1,IF('Prop Drill Pipe Inp Report'!AZ1333="X",1,IF('Prop Drill Pipe Inp Report'!BA1333="X",1,IF('Prop Drill Pipe Inp Report'!BB1333="X",1,IF('Prop Drill Pipe Inp Report'!BC1333="X",1,IF('Prop Drill Pipe Inp Report'!BD1333="X",1,IF('Prop Drill Pipe Inp Report'!BE1333="X",1,0)))))))))))</f>
        <v>0</v>
      </c>
    </row>
    <row r="1327" spans="9:10" x14ac:dyDescent="0.25">
      <c r="I1327">
        <f>IF('Prop Drill Pipe Inp Report'!Z1334="X",1,IF('Prop Drill Pipe Inp Report'!AA1334="X",1,IF('Prop Drill Pipe Inp Report'!AB1334="X",1,IF('Prop Drill Pipe Inp Report'!AC1334="X",1,IF('Prop Drill Pipe Inp Report'!AD1334="X",1,IF('Prop Drill Pipe Inp Report'!AE1334="X",1,IF('Prop Drill Pipe Inp Report'!AF1334="X",1,IF('Prop Drill Pipe Inp Report'!AG1334="X",1,IF('Prop Drill Pipe Inp Report'!AH1334="X",1,IF('Prop Drill Pipe Inp Report'!AI1334="X",1,IF('Prop Drill Pipe Inp Report'!AJ1334="X",1,IF('Prop Drill Pipe Inp Report'!AK1334="X",1,IF('Prop Drill Pipe Inp Report'!AL1334="X",1,IF('Prop Drill Pipe Inp Report'!AM1334="X",1,IF('Prop Drill Pipe Inp Report'!AN1334="X",1,IF('Prop Drill Pipe Inp Report'!AO1334="X",1,IF('Prop Drill Pipe Inp Report'!AP1334="X",1,0)))))))))))))))))</f>
        <v>0</v>
      </c>
      <c r="J1327">
        <f>IF('Prop Drill Pipe Inp Report'!AU1334="X",1,IF('Prop Drill Pipe Inp Report'!AV1334="X",1,IF('Prop Drill Pipe Inp Report'!AW1334="X",1,IF('Prop Drill Pipe Inp Report'!AX1334="X",1,IF('Prop Drill Pipe Inp Report'!AY1334="X",1,IF('Prop Drill Pipe Inp Report'!AZ1334="X",1,IF('Prop Drill Pipe Inp Report'!BA1334="X",1,IF('Prop Drill Pipe Inp Report'!BB1334="X",1,IF('Prop Drill Pipe Inp Report'!BC1334="X",1,IF('Prop Drill Pipe Inp Report'!BD1334="X",1,IF('Prop Drill Pipe Inp Report'!BE1334="X",1,0)))))))))))</f>
        <v>0</v>
      </c>
    </row>
    <row r="1328" spans="9:10" x14ac:dyDescent="0.25">
      <c r="I1328">
        <f>IF('Prop Drill Pipe Inp Report'!Z1335="X",1,IF('Prop Drill Pipe Inp Report'!AA1335="X",1,IF('Prop Drill Pipe Inp Report'!AB1335="X",1,IF('Prop Drill Pipe Inp Report'!AC1335="X",1,IF('Prop Drill Pipe Inp Report'!AD1335="X",1,IF('Prop Drill Pipe Inp Report'!AE1335="X",1,IF('Prop Drill Pipe Inp Report'!AF1335="X",1,IF('Prop Drill Pipe Inp Report'!AG1335="X",1,IF('Prop Drill Pipe Inp Report'!AH1335="X",1,IF('Prop Drill Pipe Inp Report'!AI1335="X",1,IF('Prop Drill Pipe Inp Report'!AJ1335="X",1,IF('Prop Drill Pipe Inp Report'!AK1335="X",1,IF('Prop Drill Pipe Inp Report'!AL1335="X",1,IF('Prop Drill Pipe Inp Report'!AM1335="X",1,IF('Prop Drill Pipe Inp Report'!AN1335="X",1,IF('Prop Drill Pipe Inp Report'!AO1335="X",1,IF('Prop Drill Pipe Inp Report'!AP1335="X",1,0)))))))))))))))))</f>
        <v>0</v>
      </c>
      <c r="J1328">
        <f>IF('Prop Drill Pipe Inp Report'!AU1335="X",1,IF('Prop Drill Pipe Inp Report'!AV1335="X",1,IF('Prop Drill Pipe Inp Report'!AW1335="X",1,IF('Prop Drill Pipe Inp Report'!AX1335="X",1,IF('Prop Drill Pipe Inp Report'!AY1335="X",1,IF('Prop Drill Pipe Inp Report'!AZ1335="X",1,IF('Prop Drill Pipe Inp Report'!BA1335="X",1,IF('Prop Drill Pipe Inp Report'!BB1335="X",1,IF('Prop Drill Pipe Inp Report'!BC1335="X",1,IF('Prop Drill Pipe Inp Report'!BD1335="X",1,IF('Prop Drill Pipe Inp Report'!BE1335="X",1,0)))))))))))</f>
        <v>0</v>
      </c>
    </row>
    <row r="1329" spans="9:10" x14ac:dyDescent="0.25">
      <c r="I1329">
        <f>IF('Prop Drill Pipe Inp Report'!Z1336="X",1,IF('Prop Drill Pipe Inp Report'!AA1336="X",1,IF('Prop Drill Pipe Inp Report'!AB1336="X",1,IF('Prop Drill Pipe Inp Report'!AC1336="X",1,IF('Prop Drill Pipe Inp Report'!AD1336="X",1,IF('Prop Drill Pipe Inp Report'!AE1336="X",1,IF('Prop Drill Pipe Inp Report'!AF1336="X",1,IF('Prop Drill Pipe Inp Report'!AG1336="X",1,IF('Prop Drill Pipe Inp Report'!AH1336="X",1,IF('Prop Drill Pipe Inp Report'!AI1336="X",1,IF('Prop Drill Pipe Inp Report'!AJ1336="X",1,IF('Prop Drill Pipe Inp Report'!AK1336="X",1,IF('Prop Drill Pipe Inp Report'!AL1336="X",1,IF('Prop Drill Pipe Inp Report'!AM1336="X",1,IF('Prop Drill Pipe Inp Report'!AN1336="X",1,IF('Prop Drill Pipe Inp Report'!AO1336="X",1,IF('Prop Drill Pipe Inp Report'!AP1336="X",1,0)))))))))))))))))</f>
        <v>0</v>
      </c>
      <c r="J1329">
        <f>IF('Prop Drill Pipe Inp Report'!AU1336="X",1,IF('Prop Drill Pipe Inp Report'!AV1336="X",1,IF('Prop Drill Pipe Inp Report'!AW1336="X",1,IF('Prop Drill Pipe Inp Report'!AX1336="X",1,IF('Prop Drill Pipe Inp Report'!AY1336="X",1,IF('Prop Drill Pipe Inp Report'!AZ1336="X",1,IF('Prop Drill Pipe Inp Report'!BA1336="X",1,IF('Prop Drill Pipe Inp Report'!BB1336="X",1,IF('Prop Drill Pipe Inp Report'!BC1336="X",1,IF('Prop Drill Pipe Inp Report'!BD1336="X",1,IF('Prop Drill Pipe Inp Report'!BE1336="X",1,0)))))))))))</f>
        <v>0</v>
      </c>
    </row>
    <row r="1330" spans="9:10" x14ac:dyDescent="0.25">
      <c r="I1330">
        <f>IF('Prop Drill Pipe Inp Report'!Z1337="X",1,IF('Prop Drill Pipe Inp Report'!AA1337="X",1,IF('Prop Drill Pipe Inp Report'!AB1337="X",1,IF('Prop Drill Pipe Inp Report'!AC1337="X",1,IF('Prop Drill Pipe Inp Report'!AD1337="X",1,IF('Prop Drill Pipe Inp Report'!AE1337="X",1,IF('Prop Drill Pipe Inp Report'!AF1337="X",1,IF('Prop Drill Pipe Inp Report'!AG1337="X",1,IF('Prop Drill Pipe Inp Report'!AH1337="X",1,IF('Prop Drill Pipe Inp Report'!AI1337="X",1,IF('Prop Drill Pipe Inp Report'!AJ1337="X",1,IF('Prop Drill Pipe Inp Report'!AK1337="X",1,IF('Prop Drill Pipe Inp Report'!AL1337="X",1,IF('Prop Drill Pipe Inp Report'!AM1337="X",1,IF('Prop Drill Pipe Inp Report'!AN1337="X",1,IF('Prop Drill Pipe Inp Report'!AO1337="X",1,IF('Prop Drill Pipe Inp Report'!AP1337="X",1,0)))))))))))))))))</f>
        <v>0</v>
      </c>
      <c r="J1330">
        <f>IF('Prop Drill Pipe Inp Report'!AU1337="X",1,IF('Prop Drill Pipe Inp Report'!AV1337="X",1,IF('Prop Drill Pipe Inp Report'!AW1337="X",1,IF('Prop Drill Pipe Inp Report'!AX1337="X",1,IF('Prop Drill Pipe Inp Report'!AY1337="X",1,IF('Prop Drill Pipe Inp Report'!AZ1337="X",1,IF('Prop Drill Pipe Inp Report'!BA1337="X",1,IF('Prop Drill Pipe Inp Report'!BB1337="X",1,IF('Prop Drill Pipe Inp Report'!BC1337="X",1,IF('Prop Drill Pipe Inp Report'!BD1337="X",1,IF('Prop Drill Pipe Inp Report'!BE1337="X",1,0)))))))))))</f>
        <v>0</v>
      </c>
    </row>
    <row r="1331" spans="9:10" x14ac:dyDescent="0.25">
      <c r="I1331">
        <f>IF('Prop Drill Pipe Inp Report'!Z1338="X",1,IF('Prop Drill Pipe Inp Report'!AA1338="X",1,IF('Prop Drill Pipe Inp Report'!AB1338="X",1,IF('Prop Drill Pipe Inp Report'!AC1338="X",1,IF('Prop Drill Pipe Inp Report'!AD1338="X",1,IF('Prop Drill Pipe Inp Report'!AE1338="X",1,IF('Prop Drill Pipe Inp Report'!AF1338="X",1,IF('Prop Drill Pipe Inp Report'!AG1338="X",1,IF('Prop Drill Pipe Inp Report'!AH1338="X",1,IF('Prop Drill Pipe Inp Report'!AI1338="X",1,IF('Prop Drill Pipe Inp Report'!AJ1338="X",1,IF('Prop Drill Pipe Inp Report'!AK1338="X",1,IF('Prop Drill Pipe Inp Report'!AL1338="X",1,IF('Prop Drill Pipe Inp Report'!AM1338="X",1,IF('Prop Drill Pipe Inp Report'!AN1338="X",1,IF('Prop Drill Pipe Inp Report'!AO1338="X",1,IF('Prop Drill Pipe Inp Report'!AP1338="X",1,0)))))))))))))))))</f>
        <v>0</v>
      </c>
      <c r="J1331">
        <f>IF('Prop Drill Pipe Inp Report'!AU1338="X",1,IF('Prop Drill Pipe Inp Report'!AV1338="X",1,IF('Prop Drill Pipe Inp Report'!AW1338="X",1,IF('Prop Drill Pipe Inp Report'!AX1338="X",1,IF('Prop Drill Pipe Inp Report'!AY1338="X",1,IF('Prop Drill Pipe Inp Report'!AZ1338="X",1,IF('Prop Drill Pipe Inp Report'!BA1338="X",1,IF('Prop Drill Pipe Inp Report'!BB1338="X",1,IF('Prop Drill Pipe Inp Report'!BC1338="X",1,IF('Prop Drill Pipe Inp Report'!BD1338="X",1,IF('Prop Drill Pipe Inp Report'!BE1338="X",1,0)))))))))))</f>
        <v>0</v>
      </c>
    </row>
    <row r="1332" spans="9:10" x14ac:dyDescent="0.25">
      <c r="I1332">
        <f>IF('Prop Drill Pipe Inp Report'!Z1339="X",1,IF('Prop Drill Pipe Inp Report'!AA1339="X",1,IF('Prop Drill Pipe Inp Report'!AB1339="X",1,IF('Prop Drill Pipe Inp Report'!AC1339="X",1,IF('Prop Drill Pipe Inp Report'!AD1339="X",1,IF('Prop Drill Pipe Inp Report'!AE1339="X",1,IF('Prop Drill Pipe Inp Report'!AF1339="X",1,IF('Prop Drill Pipe Inp Report'!AG1339="X",1,IF('Prop Drill Pipe Inp Report'!AH1339="X",1,IF('Prop Drill Pipe Inp Report'!AI1339="X",1,IF('Prop Drill Pipe Inp Report'!AJ1339="X",1,IF('Prop Drill Pipe Inp Report'!AK1339="X",1,IF('Prop Drill Pipe Inp Report'!AL1339="X",1,IF('Prop Drill Pipe Inp Report'!AM1339="X",1,IF('Prop Drill Pipe Inp Report'!AN1339="X",1,IF('Prop Drill Pipe Inp Report'!AO1339="X",1,IF('Prop Drill Pipe Inp Report'!AP1339="X",1,0)))))))))))))))))</f>
        <v>0</v>
      </c>
      <c r="J1332">
        <f>IF('Prop Drill Pipe Inp Report'!AU1339="X",1,IF('Prop Drill Pipe Inp Report'!AV1339="X",1,IF('Prop Drill Pipe Inp Report'!AW1339="X",1,IF('Prop Drill Pipe Inp Report'!AX1339="X",1,IF('Prop Drill Pipe Inp Report'!AY1339="X",1,IF('Prop Drill Pipe Inp Report'!AZ1339="X",1,IF('Prop Drill Pipe Inp Report'!BA1339="X",1,IF('Prop Drill Pipe Inp Report'!BB1339="X",1,IF('Prop Drill Pipe Inp Report'!BC1339="X",1,IF('Prop Drill Pipe Inp Report'!BD1339="X",1,IF('Prop Drill Pipe Inp Report'!BE1339="X",1,0)))))))))))</f>
        <v>0</v>
      </c>
    </row>
    <row r="1333" spans="9:10" x14ac:dyDescent="0.25">
      <c r="I1333">
        <f>IF('Prop Drill Pipe Inp Report'!Z1340="X",1,IF('Prop Drill Pipe Inp Report'!AA1340="X",1,IF('Prop Drill Pipe Inp Report'!AB1340="X",1,IF('Prop Drill Pipe Inp Report'!AC1340="X",1,IF('Prop Drill Pipe Inp Report'!AD1340="X",1,IF('Prop Drill Pipe Inp Report'!AE1340="X",1,IF('Prop Drill Pipe Inp Report'!AF1340="X",1,IF('Prop Drill Pipe Inp Report'!AG1340="X",1,IF('Prop Drill Pipe Inp Report'!AH1340="X",1,IF('Prop Drill Pipe Inp Report'!AI1340="X",1,IF('Prop Drill Pipe Inp Report'!AJ1340="X",1,IF('Prop Drill Pipe Inp Report'!AK1340="X",1,IF('Prop Drill Pipe Inp Report'!AL1340="X",1,IF('Prop Drill Pipe Inp Report'!AM1340="X",1,IF('Prop Drill Pipe Inp Report'!AN1340="X",1,IF('Prop Drill Pipe Inp Report'!AO1340="X",1,IF('Prop Drill Pipe Inp Report'!AP1340="X",1,0)))))))))))))))))</f>
        <v>0</v>
      </c>
      <c r="J1333">
        <f>IF('Prop Drill Pipe Inp Report'!AU1340="X",1,IF('Prop Drill Pipe Inp Report'!AV1340="X",1,IF('Prop Drill Pipe Inp Report'!AW1340="X",1,IF('Prop Drill Pipe Inp Report'!AX1340="X",1,IF('Prop Drill Pipe Inp Report'!AY1340="X",1,IF('Prop Drill Pipe Inp Report'!AZ1340="X",1,IF('Prop Drill Pipe Inp Report'!BA1340="X",1,IF('Prop Drill Pipe Inp Report'!BB1340="X",1,IF('Prop Drill Pipe Inp Report'!BC1340="X",1,IF('Prop Drill Pipe Inp Report'!BD1340="X",1,IF('Prop Drill Pipe Inp Report'!BE1340="X",1,0)))))))))))</f>
        <v>0</v>
      </c>
    </row>
    <row r="1334" spans="9:10" x14ac:dyDescent="0.25">
      <c r="I1334">
        <f>IF('Prop Drill Pipe Inp Report'!Z1341="X",1,IF('Prop Drill Pipe Inp Report'!AA1341="X",1,IF('Prop Drill Pipe Inp Report'!AB1341="X",1,IF('Prop Drill Pipe Inp Report'!AC1341="X",1,IF('Prop Drill Pipe Inp Report'!AD1341="X",1,IF('Prop Drill Pipe Inp Report'!AE1341="X",1,IF('Prop Drill Pipe Inp Report'!AF1341="X",1,IF('Prop Drill Pipe Inp Report'!AG1341="X",1,IF('Prop Drill Pipe Inp Report'!AH1341="X",1,IF('Prop Drill Pipe Inp Report'!AI1341="X",1,IF('Prop Drill Pipe Inp Report'!AJ1341="X",1,IF('Prop Drill Pipe Inp Report'!AK1341="X",1,IF('Prop Drill Pipe Inp Report'!AL1341="X",1,IF('Prop Drill Pipe Inp Report'!AM1341="X",1,IF('Prop Drill Pipe Inp Report'!AN1341="X",1,IF('Prop Drill Pipe Inp Report'!AO1341="X",1,IF('Prop Drill Pipe Inp Report'!AP1341="X",1,0)))))))))))))))))</f>
        <v>0</v>
      </c>
      <c r="J1334">
        <f>IF('Prop Drill Pipe Inp Report'!AU1341="X",1,IF('Prop Drill Pipe Inp Report'!AV1341="X",1,IF('Prop Drill Pipe Inp Report'!AW1341="X",1,IF('Prop Drill Pipe Inp Report'!AX1341="X",1,IF('Prop Drill Pipe Inp Report'!AY1341="X",1,IF('Prop Drill Pipe Inp Report'!AZ1341="X",1,IF('Prop Drill Pipe Inp Report'!BA1341="X",1,IF('Prop Drill Pipe Inp Report'!BB1341="X",1,IF('Prop Drill Pipe Inp Report'!BC1341="X",1,IF('Prop Drill Pipe Inp Report'!BD1341="X",1,IF('Prop Drill Pipe Inp Report'!BE1341="X",1,0)))))))))))</f>
        <v>0</v>
      </c>
    </row>
    <row r="1335" spans="9:10" x14ac:dyDescent="0.25">
      <c r="I1335">
        <f>IF('Prop Drill Pipe Inp Report'!Z1342="X",1,IF('Prop Drill Pipe Inp Report'!AA1342="X",1,IF('Prop Drill Pipe Inp Report'!AB1342="X",1,IF('Prop Drill Pipe Inp Report'!AC1342="X",1,IF('Prop Drill Pipe Inp Report'!AD1342="X",1,IF('Prop Drill Pipe Inp Report'!AE1342="X",1,IF('Prop Drill Pipe Inp Report'!AF1342="X",1,IF('Prop Drill Pipe Inp Report'!AG1342="X",1,IF('Prop Drill Pipe Inp Report'!AH1342="X",1,IF('Prop Drill Pipe Inp Report'!AI1342="X",1,IF('Prop Drill Pipe Inp Report'!AJ1342="X",1,IF('Prop Drill Pipe Inp Report'!AK1342="X",1,IF('Prop Drill Pipe Inp Report'!AL1342="X",1,IF('Prop Drill Pipe Inp Report'!AM1342="X",1,IF('Prop Drill Pipe Inp Report'!AN1342="X",1,IF('Prop Drill Pipe Inp Report'!AO1342="X",1,IF('Prop Drill Pipe Inp Report'!AP1342="X",1,0)))))))))))))))))</f>
        <v>0</v>
      </c>
      <c r="J1335">
        <f>IF('Prop Drill Pipe Inp Report'!AU1342="X",1,IF('Prop Drill Pipe Inp Report'!AV1342="X",1,IF('Prop Drill Pipe Inp Report'!AW1342="X",1,IF('Prop Drill Pipe Inp Report'!AX1342="X",1,IF('Prop Drill Pipe Inp Report'!AY1342="X",1,IF('Prop Drill Pipe Inp Report'!AZ1342="X",1,IF('Prop Drill Pipe Inp Report'!BA1342="X",1,IF('Prop Drill Pipe Inp Report'!BB1342="X",1,IF('Prop Drill Pipe Inp Report'!BC1342="X",1,IF('Prop Drill Pipe Inp Report'!BD1342="X",1,IF('Prop Drill Pipe Inp Report'!BE1342="X",1,0)))))))))))</f>
        <v>0</v>
      </c>
    </row>
    <row r="1336" spans="9:10" x14ac:dyDescent="0.25">
      <c r="I1336">
        <f>IF('Prop Drill Pipe Inp Report'!Z1343="X",1,IF('Prop Drill Pipe Inp Report'!AA1343="X",1,IF('Prop Drill Pipe Inp Report'!AB1343="X",1,IF('Prop Drill Pipe Inp Report'!AC1343="X",1,IF('Prop Drill Pipe Inp Report'!AD1343="X",1,IF('Prop Drill Pipe Inp Report'!AE1343="X",1,IF('Prop Drill Pipe Inp Report'!AF1343="X",1,IF('Prop Drill Pipe Inp Report'!AG1343="X",1,IF('Prop Drill Pipe Inp Report'!AH1343="X",1,IF('Prop Drill Pipe Inp Report'!AI1343="X",1,IF('Prop Drill Pipe Inp Report'!AJ1343="X",1,IF('Prop Drill Pipe Inp Report'!AK1343="X",1,IF('Prop Drill Pipe Inp Report'!AL1343="X",1,IF('Prop Drill Pipe Inp Report'!AM1343="X",1,IF('Prop Drill Pipe Inp Report'!AN1343="X",1,IF('Prop Drill Pipe Inp Report'!AO1343="X",1,IF('Prop Drill Pipe Inp Report'!AP1343="X",1,0)))))))))))))))))</f>
        <v>0</v>
      </c>
      <c r="J1336">
        <f>IF('Prop Drill Pipe Inp Report'!AU1343="X",1,IF('Prop Drill Pipe Inp Report'!AV1343="X",1,IF('Prop Drill Pipe Inp Report'!AW1343="X",1,IF('Prop Drill Pipe Inp Report'!AX1343="X",1,IF('Prop Drill Pipe Inp Report'!AY1343="X",1,IF('Prop Drill Pipe Inp Report'!AZ1343="X",1,IF('Prop Drill Pipe Inp Report'!BA1343="X",1,IF('Prop Drill Pipe Inp Report'!BB1343="X",1,IF('Prop Drill Pipe Inp Report'!BC1343="X",1,IF('Prop Drill Pipe Inp Report'!BD1343="X",1,IF('Prop Drill Pipe Inp Report'!BE1343="X",1,0)))))))))))</f>
        <v>0</v>
      </c>
    </row>
    <row r="1337" spans="9:10" x14ac:dyDescent="0.25">
      <c r="I1337">
        <f>IF('Prop Drill Pipe Inp Report'!Z1344="X",1,IF('Prop Drill Pipe Inp Report'!AA1344="X",1,IF('Prop Drill Pipe Inp Report'!AB1344="X",1,IF('Prop Drill Pipe Inp Report'!AC1344="X",1,IF('Prop Drill Pipe Inp Report'!AD1344="X",1,IF('Prop Drill Pipe Inp Report'!AE1344="X",1,IF('Prop Drill Pipe Inp Report'!AF1344="X",1,IF('Prop Drill Pipe Inp Report'!AG1344="X",1,IF('Prop Drill Pipe Inp Report'!AH1344="X",1,IF('Prop Drill Pipe Inp Report'!AI1344="X",1,IF('Prop Drill Pipe Inp Report'!AJ1344="X",1,IF('Prop Drill Pipe Inp Report'!AK1344="X",1,IF('Prop Drill Pipe Inp Report'!AL1344="X",1,IF('Prop Drill Pipe Inp Report'!AM1344="X",1,IF('Prop Drill Pipe Inp Report'!AN1344="X",1,IF('Prop Drill Pipe Inp Report'!AO1344="X",1,IF('Prop Drill Pipe Inp Report'!AP1344="X",1,0)))))))))))))))))</f>
        <v>0</v>
      </c>
      <c r="J1337">
        <f>IF('Prop Drill Pipe Inp Report'!AU1344="X",1,IF('Prop Drill Pipe Inp Report'!AV1344="X",1,IF('Prop Drill Pipe Inp Report'!AW1344="X",1,IF('Prop Drill Pipe Inp Report'!AX1344="X",1,IF('Prop Drill Pipe Inp Report'!AY1344="X",1,IF('Prop Drill Pipe Inp Report'!AZ1344="X",1,IF('Prop Drill Pipe Inp Report'!BA1344="X",1,IF('Prop Drill Pipe Inp Report'!BB1344="X",1,IF('Prop Drill Pipe Inp Report'!BC1344="X",1,IF('Prop Drill Pipe Inp Report'!BD1344="X",1,IF('Prop Drill Pipe Inp Report'!BE1344="X",1,0)))))))))))</f>
        <v>0</v>
      </c>
    </row>
    <row r="1338" spans="9:10" x14ac:dyDescent="0.25">
      <c r="I1338">
        <f>IF('Prop Drill Pipe Inp Report'!Z1345="X",1,IF('Prop Drill Pipe Inp Report'!AA1345="X",1,IF('Prop Drill Pipe Inp Report'!AB1345="X",1,IF('Prop Drill Pipe Inp Report'!AC1345="X",1,IF('Prop Drill Pipe Inp Report'!AD1345="X",1,IF('Prop Drill Pipe Inp Report'!AE1345="X",1,IF('Prop Drill Pipe Inp Report'!AF1345="X",1,IF('Prop Drill Pipe Inp Report'!AG1345="X",1,IF('Prop Drill Pipe Inp Report'!AH1345="X",1,IF('Prop Drill Pipe Inp Report'!AI1345="X",1,IF('Prop Drill Pipe Inp Report'!AJ1345="X",1,IF('Prop Drill Pipe Inp Report'!AK1345="X",1,IF('Prop Drill Pipe Inp Report'!AL1345="X",1,IF('Prop Drill Pipe Inp Report'!AM1345="X",1,IF('Prop Drill Pipe Inp Report'!AN1345="X",1,IF('Prop Drill Pipe Inp Report'!AO1345="X",1,IF('Prop Drill Pipe Inp Report'!AP1345="X",1,0)))))))))))))))))</f>
        <v>0</v>
      </c>
      <c r="J1338">
        <f>IF('Prop Drill Pipe Inp Report'!AU1345="X",1,IF('Prop Drill Pipe Inp Report'!AV1345="X",1,IF('Prop Drill Pipe Inp Report'!AW1345="X",1,IF('Prop Drill Pipe Inp Report'!AX1345="X",1,IF('Prop Drill Pipe Inp Report'!AY1345="X",1,IF('Prop Drill Pipe Inp Report'!AZ1345="X",1,IF('Prop Drill Pipe Inp Report'!BA1345="X",1,IF('Prop Drill Pipe Inp Report'!BB1345="X",1,IF('Prop Drill Pipe Inp Report'!BC1345="X",1,IF('Prop Drill Pipe Inp Report'!BD1345="X",1,IF('Prop Drill Pipe Inp Report'!BE1345="X",1,0)))))))))))</f>
        <v>0</v>
      </c>
    </row>
    <row r="1339" spans="9:10" x14ac:dyDescent="0.25">
      <c r="I1339">
        <f>IF('Prop Drill Pipe Inp Report'!Z1346="X",1,IF('Prop Drill Pipe Inp Report'!AA1346="X",1,IF('Prop Drill Pipe Inp Report'!AB1346="X",1,IF('Prop Drill Pipe Inp Report'!AC1346="X",1,IF('Prop Drill Pipe Inp Report'!AD1346="X",1,IF('Prop Drill Pipe Inp Report'!AE1346="X",1,IF('Prop Drill Pipe Inp Report'!AF1346="X",1,IF('Prop Drill Pipe Inp Report'!AG1346="X",1,IF('Prop Drill Pipe Inp Report'!AH1346="X",1,IF('Prop Drill Pipe Inp Report'!AI1346="X",1,IF('Prop Drill Pipe Inp Report'!AJ1346="X",1,IF('Prop Drill Pipe Inp Report'!AK1346="X",1,IF('Prop Drill Pipe Inp Report'!AL1346="X",1,IF('Prop Drill Pipe Inp Report'!AM1346="X",1,IF('Prop Drill Pipe Inp Report'!AN1346="X",1,IF('Prop Drill Pipe Inp Report'!AO1346="X",1,IF('Prop Drill Pipe Inp Report'!AP1346="X",1,0)))))))))))))))))</f>
        <v>0</v>
      </c>
      <c r="J1339">
        <f>IF('Prop Drill Pipe Inp Report'!AU1346="X",1,IF('Prop Drill Pipe Inp Report'!AV1346="X",1,IF('Prop Drill Pipe Inp Report'!AW1346="X",1,IF('Prop Drill Pipe Inp Report'!AX1346="X",1,IF('Prop Drill Pipe Inp Report'!AY1346="X",1,IF('Prop Drill Pipe Inp Report'!AZ1346="X",1,IF('Prop Drill Pipe Inp Report'!BA1346="X",1,IF('Prop Drill Pipe Inp Report'!BB1346="X",1,IF('Prop Drill Pipe Inp Report'!BC1346="X",1,IF('Prop Drill Pipe Inp Report'!BD1346="X",1,IF('Prop Drill Pipe Inp Report'!BE1346="X",1,0)))))))))))</f>
        <v>0</v>
      </c>
    </row>
    <row r="1340" spans="9:10" x14ac:dyDescent="0.25">
      <c r="I1340">
        <f>IF('Prop Drill Pipe Inp Report'!Z1347="X",1,IF('Prop Drill Pipe Inp Report'!AA1347="X",1,IF('Prop Drill Pipe Inp Report'!AB1347="X",1,IF('Prop Drill Pipe Inp Report'!AC1347="X",1,IF('Prop Drill Pipe Inp Report'!AD1347="X",1,IF('Prop Drill Pipe Inp Report'!AE1347="X",1,IF('Prop Drill Pipe Inp Report'!AF1347="X",1,IF('Prop Drill Pipe Inp Report'!AG1347="X",1,IF('Prop Drill Pipe Inp Report'!AH1347="X",1,IF('Prop Drill Pipe Inp Report'!AI1347="X",1,IF('Prop Drill Pipe Inp Report'!AJ1347="X",1,IF('Prop Drill Pipe Inp Report'!AK1347="X",1,IF('Prop Drill Pipe Inp Report'!AL1347="X",1,IF('Prop Drill Pipe Inp Report'!AM1347="X",1,IF('Prop Drill Pipe Inp Report'!AN1347="X",1,IF('Prop Drill Pipe Inp Report'!AO1347="X",1,IF('Prop Drill Pipe Inp Report'!AP1347="X",1,0)))))))))))))))))</f>
        <v>0</v>
      </c>
      <c r="J1340">
        <f>IF('Prop Drill Pipe Inp Report'!AU1347="X",1,IF('Prop Drill Pipe Inp Report'!AV1347="X",1,IF('Prop Drill Pipe Inp Report'!AW1347="X",1,IF('Prop Drill Pipe Inp Report'!AX1347="X",1,IF('Prop Drill Pipe Inp Report'!AY1347="X",1,IF('Prop Drill Pipe Inp Report'!AZ1347="X",1,IF('Prop Drill Pipe Inp Report'!BA1347="X",1,IF('Prop Drill Pipe Inp Report'!BB1347="X",1,IF('Prop Drill Pipe Inp Report'!BC1347="X",1,IF('Prop Drill Pipe Inp Report'!BD1347="X",1,IF('Prop Drill Pipe Inp Report'!BE1347="X",1,0)))))))))))</f>
        <v>0</v>
      </c>
    </row>
    <row r="1341" spans="9:10" x14ac:dyDescent="0.25">
      <c r="I1341">
        <f>IF('Prop Drill Pipe Inp Report'!Z1348="X",1,IF('Prop Drill Pipe Inp Report'!AA1348="X",1,IF('Prop Drill Pipe Inp Report'!AB1348="X",1,IF('Prop Drill Pipe Inp Report'!AC1348="X",1,IF('Prop Drill Pipe Inp Report'!AD1348="X",1,IF('Prop Drill Pipe Inp Report'!AE1348="X",1,IF('Prop Drill Pipe Inp Report'!AF1348="X",1,IF('Prop Drill Pipe Inp Report'!AG1348="X",1,IF('Prop Drill Pipe Inp Report'!AH1348="X",1,IF('Prop Drill Pipe Inp Report'!AI1348="X",1,IF('Prop Drill Pipe Inp Report'!AJ1348="X",1,IF('Prop Drill Pipe Inp Report'!AK1348="X",1,IF('Prop Drill Pipe Inp Report'!AL1348="X",1,IF('Prop Drill Pipe Inp Report'!AM1348="X",1,IF('Prop Drill Pipe Inp Report'!AN1348="X",1,IF('Prop Drill Pipe Inp Report'!AO1348="X",1,IF('Prop Drill Pipe Inp Report'!AP1348="X",1,0)))))))))))))))))</f>
        <v>0</v>
      </c>
      <c r="J1341">
        <f>IF('Prop Drill Pipe Inp Report'!AU1348="X",1,IF('Prop Drill Pipe Inp Report'!AV1348="X",1,IF('Prop Drill Pipe Inp Report'!AW1348="X",1,IF('Prop Drill Pipe Inp Report'!AX1348="X",1,IF('Prop Drill Pipe Inp Report'!AY1348="X",1,IF('Prop Drill Pipe Inp Report'!AZ1348="X",1,IF('Prop Drill Pipe Inp Report'!BA1348="X",1,IF('Prop Drill Pipe Inp Report'!BB1348="X",1,IF('Prop Drill Pipe Inp Report'!BC1348="X",1,IF('Prop Drill Pipe Inp Report'!BD1348="X",1,IF('Prop Drill Pipe Inp Report'!BE1348="X",1,0)))))))))))</f>
        <v>0</v>
      </c>
    </row>
    <row r="1342" spans="9:10" x14ac:dyDescent="0.25">
      <c r="I1342">
        <f>IF('Prop Drill Pipe Inp Report'!Z1349="X",1,IF('Prop Drill Pipe Inp Report'!AA1349="X",1,IF('Prop Drill Pipe Inp Report'!AB1349="X",1,IF('Prop Drill Pipe Inp Report'!AC1349="X",1,IF('Prop Drill Pipe Inp Report'!AD1349="X",1,IF('Prop Drill Pipe Inp Report'!AE1349="X",1,IF('Prop Drill Pipe Inp Report'!AF1349="X",1,IF('Prop Drill Pipe Inp Report'!AG1349="X",1,IF('Prop Drill Pipe Inp Report'!AH1349="X",1,IF('Prop Drill Pipe Inp Report'!AI1349="X",1,IF('Prop Drill Pipe Inp Report'!AJ1349="X",1,IF('Prop Drill Pipe Inp Report'!AK1349="X",1,IF('Prop Drill Pipe Inp Report'!AL1349="X",1,IF('Prop Drill Pipe Inp Report'!AM1349="X",1,IF('Prop Drill Pipe Inp Report'!AN1349="X",1,IF('Prop Drill Pipe Inp Report'!AO1349="X",1,IF('Prop Drill Pipe Inp Report'!AP1349="X",1,0)))))))))))))))))</f>
        <v>0</v>
      </c>
      <c r="J1342">
        <f>IF('Prop Drill Pipe Inp Report'!AU1349="X",1,IF('Prop Drill Pipe Inp Report'!AV1349="X",1,IF('Prop Drill Pipe Inp Report'!AW1349="X",1,IF('Prop Drill Pipe Inp Report'!AX1349="X",1,IF('Prop Drill Pipe Inp Report'!AY1349="X",1,IF('Prop Drill Pipe Inp Report'!AZ1349="X",1,IF('Prop Drill Pipe Inp Report'!BA1349="X",1,IF('Prop Drill Pipe Inp Report'!BB1349="X",1,IF('Prop Drill Pipe Inp Report'!BC1349="X",1,IF('Prop Drill Pipe Inp Report'!BD1349="X",1,IF('Prop Drill Pipe Inp Report'!BE1349="X",1,0)))))))))))</f>
        <v>0</v>
      </c>
    </row>
    <row r="1343" spans="9:10" x14ac:dyDescent="0.25">
      <c r="I1343">
        <f>IF('Prop Drill Pipe Inp Report'!Z1350="X",1,IF('Prop Drill Pipe Inp Report'!AA1350="X",1,IF('Prop Drill Pipe Inp Report'!AB1350="X",1,IF('Prop Drill Pipe Inp Report'!AC1350="X",1,IF('Prop Drill Pipe Inp Report'!AD1350="X",1,IF('Prop Drill Pipe Inp Report'!AE1350="X",1,IF('Prop Drill Pipe Inp Report'!AF1350="X",1,IF('Prop Drill Pipe Inp Report'!AG1350="X",1,IF('Prop Drill Pipe Inp Report'!AH1350="X",1,IF('Prop Drill Pipe Inp Report'!AI1350="X",1,IF('Prop Drill Pipe Inp Report'!AJ1350="X",1,IF('Prop Drill Pipe Inp Report'!AK1350="X",1,IF('Prop Drill Pipe Inp Report'!AL1350="X",1,IF('Prop Drill Pipe Inp Report'!AM1350="X",1,IF('Prop Drill Pipe Inp Report'!AN1350="X",1,IF('Prop Drill Pipe Inp Report'!AO1350="X",1,IF('Prop Drill Pipe Inp Report'!AP1350="X",1,0)))))))))))))))))</f>
        <v>0</v>
      </c>
      <c r="J1343">
        <f>IF('Prop Drill Pipe Inp Report'!AU1350="X",1,IF('Prop Drill Pipe Inp Report'!AV1350="X",1,IF('Prop Drill Pipe Inp Report'!AW1350="X",1,IF('Prop Drill Pipe Inp Report'!AX1350="X",1,IF('Prop Drill Pipe Inp Report'!AY1350="X",1,IF('Prop Drill Pipe Inp Report'!AZ1350="X",1,IF('Prop Drill Pipe Inp Report'!BA1350="X",1,IF('Prop Drill Pipe Inp Report'!BB1350="X",1,IF('Prop Drill Pipe Inp Report'!BC1350="X",1,IF('Prop Drill Pipe Inp Report'!BD1350="X",1,IF('Prop Drill Pipe Inp Report'!BE1350="X",1,0)))))))))))</f>
        <v>0</v>
      </c>
    </row>
    <row r="1344" spans="9:10" x14ac:dyDescent="0.25">
      <c r="I1344">
        <f>IF('Prop Drill Pipe Inp Report'!Z1351="X",1,IF('Prop Drill Pipe Inp Report'!AA1351="X",1,IF('Prop Drill Pipe Inp Report'!AB1351="X",1,IF('Prop Drill Pipe Inp Report'!AC1351="X",1,IF('Prop Drill Pipe Inp Report'!AD1351="X",1,IF('Prop Drill Pipe Inp Report'!AE1351="X",1,IF('Prop Drill Pipe Inp Report'!AF1351="X",1,IF('Prop Drill Pipe Inp Report'!AG1351="X",1,IF('Prop Drill Pipe Inp Report'!AH1351="X",1,IF('Prop Drill Pipe Inp Report'!AI1351="X",1,IF('Prop Drill Pipe Inp Report'!AJ1351="X",1,IF('Prop Drill Pipe Inp Report'!AK1351="X",1,IF('Prop Drill Pipe Inp Report'!AL1351="X",1,IF('Prop Drill Pipe Inp Report'!AM1351="X",1,IF('Prop Drill Pipe Inp Report'!AN1351="X",1,IF('Prop Drill Pipe Inp Report'!AO1351="X",1,IF('Prop Drill Pipe Inp Report'!AP1351="X",1,0)))))))))))))))))</f>
        <v>0</v>
      </c>
      <c r="J1344">
        <f>IF('Prop Drill Pipe Inp Report'!AU1351="X",1,IF('Prop Drill Pipe Inp Report'!AV1351="X",1,IF('Prop Drill Pipe Inp Report'!AW1351="X",1,IF('Prop Drill Pipe Inp Report'!AX1351="X",1,IF('Prop Drill Pipe Inp Report'!AY1351="X",1,IF('Prop Drill Pipe Inp Report'!AZ1351="X",1,IF('Prop Drill Pipe Inp Report'!BA1351="X",1,IF('Prop Drill Pipe Inp Report'!BB1351="X",1,IF('Prop Drill Pipe Inp Report'!BC1351="X",1,IF('Prop Drill Pipe Inp Report'!BD1351="X",1,IF('Prop Drill Pipe Inp Report'!BE1351="X",1,0)))))))))))</f>
        <v>0</v>
      </c>
    </row>
    <row r="1345" spans="9:10" x14ac:dyDescent="0.25">
      <c r="I1345">
        <f>IF('Prop Drill Pipe Inp Report'!Z1352="X",1,IF('Prop Drill Pipe Inp Report'!AA1352="X",1,IF('Prop Drill Pipe Inp Report'!AB1352="X",1,IF('Prop Drill Pipe Inp Report'!AC1352="X",1,IF('Prop Drill Pipe Inp Report'!AD1352="X",1,IF('Prop Drill Pipe Inp Report'!AE1352="X",1,IF('Prop Drill Pipe Inp Report'!AF1352="X",1,IF('Prop Drill Pipe Inp Report'!AG1352="X",1,IF('Prop Drill Pipe Inp Report'!AH1352="X",1,IF('Prop Drill Pipe Inp Report'!AI1352="X",1,IF('Prop Drill Pipe Inp Report'!AJ1352="X",1,IF('Prop Drill Pipe Inp Report'!AK1352="X",1,IF('Prop Drill Pipe Inp Report'!AL1352="X",1,IF('Prop Drill Pipe Inp Report'!AM1352="X",1,IF('Prop Drill Pipe Inp Report'!AN1352="X",1,IF('Prop Drill Pipe Inp Report'!AO1352="X",1,IF('Prop Drill Pipe Inp Report'!AP1352="X",1,0)))))))))))))))))</f>
        <v>0</v>
      </c>
      <c r="J1345">
        <f>IF('Prop Drill Pipe Inp Report'!AU1352="X",1,IF('Prop Drill Pipe Inp Report'!AV1352="X",1,IF('Prop Drill Pipe Inp Report'!AW1352="X",1,IF('Prop Drill Pipe Inp Report'!AX1352="X",1,IF('Prop Drill Pipe Inp Report'!AY1352="X",1,IF('Prop Drill Pipe Inp Report'!AZ1352="X",1,IF('Prop Drill Pipe Inp Report'!BA1352="X",1,IF('Prop Drill Pipe Inp Report'!BB1352="X",1,IF('Prop Drill Pipe Inp Report'!BC1352="X",1,IF('Prop Drill Pipe Inp Report'!BD1352="X",1,IF('Prop Drill Pipe Inp Report'!BE1352="X",1,0)))))))))))</f>
        <v>0</v>
      </c>
    </row>
    <row r="1346" spans="9:10" x14ac:dyDescent="0.25">
      <c r="I1346">
        <f>IF('Prop Drill Pipe Inp Report'!Z1353="X",1,IF('Prop Drill Pipe Inp Report'!AA1353="X",1,IF('Prop Drill Pipe Inp Report'!AB1353="X",1,IF('Prop Drill Pipe Inp Report'!AC1353="X",1,IF('Prop Drill Pipe Inp Report'!AD1353="X",1,IF('Prop Drill Pipe Inp Report'!AE1353="X",1,IF('Prop Drill Pipe Inp Report'!AF1353="X",1,IF('Prop Drill Pipe Inp Report'!AG1353="X",1,IF('Prop Drill Pipe Inp Report'!AH1353="X",1,IF('Prop Drill Pipe Inp Report'!AI1353="X",1,IF('Prop Drill Pipe Inp Report'!AJ1353="X",1,IF('Prop Drill Pipe Inp Report'!AK1353="X",1,IF('Prop Drill Pipe Inp Report'!AL1353="X",1,IF('Prop Drill Pipe Inp Report'!AM1353="X",1,IF('Prop Drill Pipe Inp Report'!AN1353="X",1,IF('Prop Drill Pipe Inp Report'!AO1353="X",1,IF('Prop Drill Pipe Inp Report'!AP1353="X",1,0)))))))))))))))))</f>
        <v>0</v>
      </c>
      <c r="J1346">
        <f>IF('Prop Drill Pipe Inp Report'!AU1353="X",1,IF('Prop Drill Pipe Inp Report'!AV1353="X",1,IF('Prop Drill Pipe Inp Report'!AW1353="X",1,IF('Prop Drill Pipe Inp Report'!AX1353="X",1,IF('Prop Drill Pipe Inp Report'!AY1353="X",1,IF('Prop Drill Pipe Inp Report'!AZ1353="X",1,IF('Prop Drill Pipe Inp Report'!BA1353="X",1,IF('Prop Drill Pipe Inp Report'!BB1353="X",1,IF('Prop Drill Pipe Inp Report'!BC1353="X",1,IF('Prop Drill Pipe Inp Report'!BD1353="X",1,IF('Prop Drill Pipe Inp Report'!BE1353="X",1,0)))))))))))</f>
        <v>0</v>
      </c>
    </row>
    <row r="1347" spans="9:10" x14ac:dyDescent="0.25">
      <c r="I1347">
        <f>IF('Prop Drill Pipe Inp Report'!Z1354="X",1,IF('Prop Drill Pipe Inp Report'!AA1354="X",1,IF('Prop Drill Pipe Inp Report'!AB1354="X",1,IF('Prop Drill Pipe Inp Report'!AC1354="X",1,IF('Prop Drill Pipe Inp Report'!AD1354="X",1,IF('Prop Drill Pipe Inp Report'!AE1354="X",1,IF('Prop Drill Pipe Inp Report'!AF1354="X",1,IF('Prop Drill Pipe Inp Report'!AG1354="X",1,IF('Prop Drill Pipe Inp Report'!AH1354="X",1,IF('Prop Drill Pipe Inp Report'!AI1354="X",1,IF('Prop Drill Pipe Inp Report'!AJ1354="X",1,IF('Prop Drill Pipe Inp Report'!AK1354="X",1,IF('Prop Drill Pipe Inp Report'!AL1354="X",1,IF('Prop Drill Pipe Inp Report'!AM1354="X",1,IF('Prop Drill Pipe Inp Report'!AN1354="X",1,IF('Prop Drill Pipe Inp Report'!AO1354="X",1,IF('Prop Drill Pipe Inp Report'!AP1354="X",1,0)))))))))))))))))</f>
        <v>0</v>
      </c>
      <c r="J1347">
        <f>IF('Prop Drill Pipe Inp Report'!AU1354="X",1,IF('Prop Drill Pipe Inp Report'!AV1354="X",1,IF('Prop Drill Pipe Inp Report'!AW1354="X",1,IF('Prop Drill Pipe Inp Report'!AX1354="X",1,IF('Prop Drill Pipe Inp Report'!AY1354="X",1,IF('Prop Drill Pipe Inp Report'!AZ1354="X",1,IF('Prop Drill Pipe Inp Report'!BA1354="X",1,IF('Prop Drill Pipe Inp Report'!BB1354="X",1,IF('Prop Drill Pipe Inp Report'!BC1354="X",1,IF('Prop Drill Pipe Inp Report'!BD1354="X",1,IF('Prop Drill Pipe Inp Report'!BE1354="X",1,0)))))))))))</f>
        <v>0</v>
      </c>
    </row>
    <row r="1348" spans="9:10" x14ac:dyDescent="0.25">
      <c r="I1348">
        <f>IF('Prop Drill Pipe Inp Report'!Z1355="X",1,IF('Prop Drill Pipe Inp Report'!AA1355="X",1,IF('Prop Drill Pipe Inp Report'!AB1355="X",1,IF('Prop Drill Pipe Inp Report'!AC1355="X",1,IF('Prop Drill Pipe Inp Report'!AD1355="X",1,IF('Prop Drill Pipe Inp Report'!AE1355="X",1,IF('Prop Drill Pipe Inp Report'!AF1355="X",1,IF('Prop Drill Pipe Inp Report'!AG1355="X",1,IF('Prop Drill Pipe Inp Report'!AH1355="X",1,IF('Prop Drill Pipe Inp Report'!AI1355="X",1,IF('Prop Drill Pipe Inp Report'!AJ1355="X",1,IF('Prop Drill Pipe Inp Report'!AK1355="X",1,IF('Prop Drill Pipe Inp Report'!AL1355="X",1,IF('Prop Drill Pipe Inp Report'!AM1355="X",1,IF('Prop Drill Pipe Inp Report'!AN1355="X",1,IF('Prop Drill Pipe Inp Report'!AO1355="X",1,IF('Prop Drill Pipe Inp Report'!AP1355="X",1,0)))))))))))))))))</f>
        <v>0</v>
      </c>
      <c r="J1348">
        <f>IF('Prop Drill Pipe Inp Report'!AU1355="X",1,IF('Prop Drill Pipe Inp Report'!AV1355="X",1,IF('Prop Drill Pipe Inp Report'!AW1355="X",1,IF('Prop Drill Pipe Inp Report'!AX1355="X",1,IF('Prop Drill Pipe Inp Report'!AY1355="X",1,IF('Prop Drill Pipe Inp Report'!AZ1355="X",1,IF('Prop Drill Pipe Inp Report'!BA1355="X",1,IF('Prop Drill Pipe Inp Report'!BB1355="X",1,IF('Prop Drill Pipe Inp Report'!BC1355="X",1,IF('Prop Drill Pipe Inp Report'!BD1355="X",1,IF('Prop Drill Pipe Inp Report'!BE1355="X",1,0)))))))))))</f>
        <v>0</v>
      </c>
    </row>
    <row r="1349" spans="9:10" x14ac:dyDescent="0.25">
      <c r="I1349">
        <f>IF('Prop Drill Pipe Inp Report'!Z1356="X",1,IF('Prop Drill Pipe Inp Report'!AA1356="X",1,IF('Prop Drill Pipe Inp Report'!AB1356="X",1,IF('Prop Drill Pipe Inp Report'!AC1356="X",1,IF('Prop Drill Pipe Inp Report'!AD1356="X",1,IF('Prop Drill Pipe Inp Report'!AE1356="X",1,IF('Prop Drill Pipe Inp Report'!AF1356="X",1,IF('Prop Drill Pipe Inp Report'!AG1356="X",1,IF('Prop Drill Pipe Inp Report'!AH1356="X",1,IF('Prop Drill Pipe Inp Report'!AI1356="X",1,IF('Prop Drill Pipe Inp Report'!AJ1356="X",1,IF('Prop Drill Pipe Inp Report'!AK1356="X",1,IF('Prop Drill Pipe Inp Report'!AL1356="X",1,IF('Prop Drill Pipe Inp Report'!AM1356="X",1,IF('Prop Drill Pipe Inp Report'!AN1356="X",1,IF('Prop Drill Pipe Inp Report'!AO1356="X",1,IF('Prop Drill Pipe Inp Report'!AP1356="X",1,0)))))))))))))))))</f>
        <v>0</v>
      </c>
      <c r="J1349">
        <f>IF('Prop Drill Pipe Inp Report'!AU1356="X",1,IF('Prop Drill Pipe Inp Report'!AV1356="X",1,IF('Prop Drill Pipe Inp Report'!AW1356="X",1,IF('Prop Drill Pipe Inp Report'!AX1356="X",1,IF('Prop Drill Pipe Inp Report'!AY1356="X",1,IF('Prop Drill Pipe Inp Report'!AZ1356="X",1,IF('Prop Drill Pipe Inp Report'!BA1356="X",1,IF('Prop Drill Pipe Inp Report'!BB1356="X",1,IF('Prop Drill Pipe Inp Report'!BC1356="X",1,IF('Prop Drill Pipe Inp Report'!BD1356="X",1,IF('Prop Drill Pipe Inp Report'!BE1356="X",1,0)))))))))))</f>
        <v>0</v>
      </c>
    </row>
    <row r="1350" spans="9:10" x14ac:dyDescent="0.25">
      <c r="I1350">
        <f>IF('Prop Drill Pipe Inp Report'!Z1357="X",1,IF('Prop Drill Pipe Inp Report'!AA1357="X",1,IF('Prop Drill Pipe Inp Report'!AB1357="X",1,IF('Prop Drill Pipe Inp Report'!AC1357="X",1,IF('Prop Drill Pipe Inp Report'!AD1357="X",1,IF('Prop Drill Pipe Inp Report'!AE1357="X",1,IF('Prop Drill Pipe Inp Report'!AF1357="X",1,IF('Prop Drill Pipe Inp Report'!AG1357="X",1,IF('Prop Drill Pipe Inp Report'!AH1357="X",1,IF('Prop Drill Pipe Inp Report'!AI1357="X",1,IF('Prop Drill Pipe Inp Report'!AJ1357="X",1,IF('Prop Drill Pipe Inp Report'!AK1357="X",1,IF('Prop Drill Pipe Inp Report'!AL1357="X",1,IF('Prop Drill Pipe Inp Report'!AM1357="X",1,IF('Prop Drill Pipe Inp Report'!AN1357="X",1,IF('Prop Drill Pipe Inp Report'!AO1357="X",1,IF('Prop Drill Pipe Inp Report'!AP1357="X",1,0)))))))))))))))))</f>
        <v>0</v>
      </c>
      <c r="J1350">
        <f>IF('Prop Drill Pipe Inp Report'!AU1357="X",1,IF('Prop Drill Pipe Inp Report'!AV1357="X",1,IF('Prop Drill Pipe Inp Report'!AW1357="X",1,IF('Prop Drill Pipe Inp Report'!AX1357="X",1,IF('Prop Drill Pipe Inp Report'!AY1357="X",1,IF('Prop Drill Pipe Inp Report'!AZ1357="X",1,IF('Prop Drill Pipe Inp Report'!BA1357="X",1,IF('Prop Drill Pipe Inp Report'!BB1357="X",1,IF('Prop Drill Pipe Inp Report'!BC1357="X",1,IF('Prop Drill Pipe Inp Report'!BD1357="X",1,IF('Prop Drill Pipe Inp Report'!BE1357="X",1,0)))))))))))</f>
        <v>0</v>
      </c>
    </row>
    <row r="1351" spans="9:10" x14ac:dyDescent="0.25">
      <c r="I1351">
        <f>IF('Prop Drill Pipe Inp Report'!Z1358="X",1,IF('Prop Drill Pipe Inp Report'!AA1358="X",1,IF('Prop Drill Pipe Inp Report'!AB1358="X",1,IF('Prop Drill Pipe Inp Report'!AC1358="X",1,IF('Prop Drill Pipe Inp Report'!AD1358="X",1,IF('Prop Drill Pipe Inp Report'!AE1358="X",1,IF('Prop Drill Pipe Inp Report'!AF1358="X",1,IF('Prop Drill Pipe Inp Report'!AG1358="X",1,IF('Prop Drill Pipe Inp Report'!AH1358="X",1,IF('Prop Drill Pipe Inp Report'!AI1358="X",1,IF('Prop Drill Pipe Inp Report'!AJ1358="X",1,IF('Prop Drill Pipe Inp Report'!AK1358="X",1,IF('Prop Drill Pipe Inp Report'!AL1358="X",1,IF('Prop Drill Pipe Inp Report'!AM1358="X",1,IF('Prop Drill Pipe Inp Report'!AN1358="X",1,IF('Prop Drill Pipe Inp Report'!AO1358="X",1,IF('Prop Drill Pipe Inp Report'!AP1358="X",1,0)))))))))))))))))</f>
        <v>0</v>
      </c>
      <c r="J1351">
        <f>IF('Prop Drill Pipe Inp Report'!AU1358="X",1,IF('Prop Drill Pipe Inp Report'!AV1358="X",1,IF('Prop Drill Pipe Inp Report'!AW1358="X",1,IF('Prop Drill Pipe Inp Report'!AX1358="X",1,IF('Prop Drill Pipe Inp Report'!AY1358="X",1,IF('Prop Drill Pipe Inp Report'!AZ1358="X",1,IF('Prop Drill Pipe Inp Report'!BA1358="X",1,IF('Prop Drill Pipe Inp Report'!BB1358="X",1,IF('Prop Drill Pipe Inp Report'!BC1358="X",1,IF('Prop Drill Pipe Inp Report'!BD1358="X",1,IF('Prop Drill Pipe Inp Report'!BE1358="X",1,0)))))))))))</f>
        <v>0</v>
      </c>
    </row>
    <row r="1352" spans="9:10" x14ac:dyDescent="0.25">
      <c r="I1352">
        <f>IF('Prop Drill Pipe Inp Report'!Z1359="X",1,IF('Prop Drill Pipe Inp Report'!AA1359="X",1,IF('Prop Drill Pipe Inp Report'!AB1359="X",1,IF('Prop Drill Pipe Inp Report'!AC1359="X",1,IF('Prop Drill Pipe Inp Report'!AD1359="X",1,IF('Prop Drill Pipe Inp Report'!AE1359="X",1,IF('Prop Drill Pipe Inp Report'!AF1359="X",1,IF('Prop Drill Pipe Inp Report'!AG1359="X",1,IF('Prop Drill Pipe Inp Report'!AH1359="X",1,IF('Prop Drill Pipe Inp Report'!AI1359="X",1,IF('Prop Drill Pipe Inp Report'!AJ1359="X",1,IF('Prop Drill Pipe Inp Report'!AK1359="X",1,IF('Prop Drill Pipe Inp Report'!AL1359="X",1,IF('Prop Drill Pipe Inp Report'!AM1359="X",1,IF('Prop Drill Pipe Inp Report'!AN1359="X",1,IF('Prop Drill Pipe Inp Report'!AO1359="X",1,IF('Prop Drill Pipe Inp Report'!AP1359="X",1,0)))))))))))))))))</f>
        <v>0</v>
      </c>
      <c r="J1352">
        <f>IF('Prop Drill Pipe Inp Report'!AU1359="X",1,IF('Prop Drill Pipe Inp Report'!AV1359="X",1,IF('Prop Drill Pipe Inp Report'!AW1359="X",1,IF('Prop Drill Pipe Inp Report'!AX1359="X",1,IF('Prop Drill Pipe Inp Report'!AY1359="X",1,IF('Prop Drill Pipe Inp Report'!AZ1359="X",1,IF('Prop Drill Pipe Inp Report'!BA1359="X",1,IF('Prop Drill Pipe Inp Report'!BB1359="X",1,IF('Prop Drill Pipe Inp Report'!BC1359="X",1,IF('Prop Drill Pipe Inp Report'!BD1359="X",1,IF('Prop Drill Pipe Inp Report'!BE1359="X",1,0)))))))))))</f>
        <v>0</v>
      </c>
    </row>
    <row r="1353" spans="9:10" x14ac:dyDescent="0.25">
      <c r="I1353">
        <f>IF('Prop Drill Pipe Inp Report'!Z1360="X",1,IF('Prop Drill Pipe Inp Report'!AA1360="X",1,IF('Prop Drill Pipe Inp Report'!AB1360="X",1,IF('Prop Drill Pipe Inp Report'!AC1360="X",1,IF('Prop Drill Pipe Inp Report'!AD1360="X",1,IF('Prop Drill Pipe Inp Report'!AE1360="X",1,IF('Prop Drill Pipe Inp Report'!AF1360="X",1,IF('Prop Drill Pipe Inp Report'!AG1360="X",1,IF('Prop Drill Pipe Inp Report'!AH1360="X",1,IF('Prop Drill Pipe Inp Report'!AI1360="X",1,IF('Prop Drill Pipe Inp Report'!AJ1360="X",1,IF('Prop Drill Pipe Inp Report'!AK1360="X",1,IF('Prop Drill Pipe Inp Report'!AL1360="X",1,IF('Prop Drill Pipe Inp Report'!AM1360="X",1,IF('Prop Drill Pipe Inp Report'!AN1360="X",1,IF('Prop Drill Pipe Inp Report'!AO1360="X",1,IF('Prop Drill Pipe Inp Report'!AP1360="X",1,0)))))))))))))))))</f>
        <v>0</v>
      </c>
      <c r="J1353">
        <f>IF('Prop Drill Pipe Inp Report'!AU1360="X",1,IF('Prop Drill Pipe Inp Report'!AV1360="X",1,IF('Prop Drill Pipe Inp Report'!AW1360="X",1,IF('Prop Drill Pipe Inp Report'!AX1360="X",1,IF('Prop Drill Pipe Inp Report'!AY1360="X",1,IF('Prop Drill Pipe Inp Report'!AZ1360="X",1,IF('Prop Drill Pipe Inp Report'!BA1360="X",1,IF('Prop Drill Pipe Inp Report'!BB1360="X",1,IF('Prop Drill Pipe Inp Report'!BC1360="X",1,IF('Prop Drill Pipe Inp Report'!BD1360="X",1,IF('Prop Drill Pipe Inp Report'!BE1360="X",1,0)))))))))))</f>
        <v>0</v>
      </c>
    </row>
    <row r="1354" spans="9:10" x14ac:dyDescent="0.25">
      <c r="I1354">
        <f>IF('Prop Drill Pipe Inp Report'!Z1361="X",1,IF('Prop Drill Pipe Inp Report'!AA1361="X",1,IF('Prop Drill Pipe Inp Report'!AB1361="X",1,IF('Prop Drill Pipe Inp Report'!AC1361="X",1,IF('Prop Drill Pipe Inp Report'!AD1361="X",1,IF('Prop Drill Pipe Inp Report'!AE1361="X",1,IF('Prop Drill Pipe Inp Report'!AF1361="X",1,IF('Prop Drill Pipe Inp Report'!AG1361="X",1,IF('Prop Drill Pipe Inp Report'!AH1361="X",1,IF('Prop Drill Pipe Inp Report'!AI1361="X",1,IF('Prop Drill Pipe Inp Report'!AJ1361="X",1,IF('Prop Drill Pipe Inp Report'!AK1361="X",1,IF('Prop Drill Pipe Inp Report'!AL1361="X",1,IF('Prop Drill Pipe Inp Report'!AM1361="X",1,IF('Prop Drill Pipe Inp Report'!AN1361="X",1,IF('Prop Drill Pipe Inp Report'!AO1361="X",1,IF('Prop Drill Pipe Inp Report'!AP1361="X",1,0)))))))))))))))))</f>
        <v>0</v>
      </c>
      <c r="J1354">
        <f>IF('Prop Drill Pipe Inp Report'!AU1361="X",1,IF('Prop Drill Pipe Inp Report'!AV1361="X",1,IF('Prop Drill Pipe Inp Report'!AW1361="X",1,IF('Prop Drill Pipe Inp Report'!AX1361="X",1,IF('Prop Drill Pipe Inp Report'!AY1361="X",1,IF('Prop Drill Pipe Inp Report'!AZ1361="X",1,IF('Prop Drill Pipe Inp Report'!BA1361="X",1,IF('Prop Drill Pipe Inp Report'!BB1361="X",1,IF('Prop Drill Pipe Inp Report'!BC1361="X",1,IF('Prop Drill Pipe Inp Report'!BD1361="X",1,IF('Prop Drill Pipe Inp Report'!BE1361="X",1,0)))))))))))</f>
        <v>0</v>
      </c>
    </row>
    <row r="1355" spans="9:10" x14ac:dyDescent="0.25">
      <c r="I1355">
        <f>IF('Prop Drill Pipe Inp Report'!Z1362="X",1,IF('Prop Drill Pipe Inp Report'!AA1362="X",1,IF('Prop Drill Pipe Inp Report'!AB1362="X",1,IF('Prop Drill Pipe Inp Report'!AC1362="X",1,IF('Prop Drill Pipe Inp Report'!AD1362="X",1,IF('Prop Drill Pipe Inp Report'!AE1362="X",1,IF('Prop Drill Pipe Inp Report'!AF1362="X",1,IF('Prop Drill Pipe Inp Report'!AG1362="X",1,IF('Prop Drill Pipe Inp Report'!AH1362="X",1,IF('Prop Drill Pipe Inp Report'!AI1362="X",1,IF('Prop Drill Pipe Inp Report'!AJ1362="X",1,IF('Prop Drill Pipe Inp Report'!AK1362="X",1,IF('Prop Drill Pipe Inp Report'!AL1362="X",1,IF('Prop Drill Pipe Inp Report'!AM1362="X",1,IF('Prop Drill Pipe Inp Report'!AN1362="X",1,IF('Prop Drill Pipe Inp Report'!AO1362="X",1,IF('Prop Drill Pipe Inp Report'!AP1362="X",1,0)))))))))))))))))</f>
        <v>0</v>
      </c>
      <c r="J1355">
        <f>IF('Prop Drill Pipe Inp Report'!AU1362="X",1,IF('Prop Drill Pipe Inp Report'!AV1362="X",1,IF('Prop Drill Pipe Inp Report'!AW1362="X",1,IF('Prop Drill Pipe Inp Report'!AX1362="X",1,IF('Prop Drill Pipe Inp Report'!AY1362="X",1,IF('Prop Drill Pipe Inp Report'!AZ1362="X",1,IF('Prop Drill Pipe Inp Report'!BA1362="X",1,IF('Prop Drill Pipe Inp Report'!BB1362="X",1,IF('Prop Drill Pipe Inp Report'!BC1362="X",1,IF('Prop Drill Pipe Inp Report'!BD1362="X",1,IF('Prop Drill Pipe Inp Report'!BE1362="X",1,0)))))))))))</f>
        <v>0</v>
      </c>
    </row>
    <row r="1356" spans="9:10" x14ac:dyDescent="0.25">
      <c r="I1356">
        <f>IF('Prop Drill Pipe Inp Report'!Z1363="X",1,IF('Prop Drill Pipe Inp Report'!AA1363="X",1,IF('Prop Drill Pipe Inp Report'!AB1363="X",1,IF('Prop Drill Pipe Inp Report'!AC1363="X",1,IF('Prop Drill Pipe Inp Report'!AD1363="X",1,IF('Prop Drill Pipe Inp Report'!AE1363="X",1,IF('Prop Drill Pipe Inp Report'!AF1363="X",1,IF('Prop Drill Pipe Inp Report'!AG1363="X",1,IF('Prop Drill Pipe Inp Report'!AH1363="X",1,IF('Prop Drill Pipe Inp Report'!AI1363="X",1,IF('Prop Drill Pipe Inp Report'!AJ1363="X",1,IF('Prop Drill Pipe Inp Report'!AK1363="X",1,IF('Prop Drill Pipe Inp Report'!AL1363="X",1,IF('Prop Drill Pipe Inp Report'!AM1363="X",1,IF('Prop Drill Pipe Inp Report'!AN1363="X",1,IF('Prop Drill Pipe Inp Report'!AO1363="X",1,IF('Prop Drill Pipe Inp Report'!AP1363="X",1,0)))))))))))))))))</f>
        <v>0</v>
      </c>
      <c r="J1356">
        <f>IF('Prop Drill Pipe Inp Report'!AU1363="X",1,IF('Prop Drill Pipe Inp Report'!AV1363="X",1,IF('Prop Drill Pipe Inp Report'!AW1363="X",1,IF('Prop Drill Pipe Inp Report'!AX1363="X",1,IF('Prop Drill Pipe Inp Report'!AY1363="X",1,IF('Prop Drill Pipe Inp Report'!AZ1363="X",1,IF('Prop Drill Pipe Inp Report'!BA1363="X",1,IF('Prop Drill Pipe Inp Report'!BB1363="X",1,IF('Prop Drill Pipe Inp Report'!BC1363="X",1,IF('Prop Drill Pipe Inp Report'!BD1363="X",1,IF('Prop Drill Pipe Inp Report'!BE1363="X",1,0)))))))))))</f>
        <v>0</v>
      </c>
    </row>
    <row r="1357" spans="9:10" x14ac:dyDescent="0.25">
      <c r="I1357">
        <f>IF('Prop Drill Pipe Inp Report'!Z1364="X",1,IF('Prop Drill Pipe Inp Report'!AA1364="X",1,IF('Prop Drill Pipe Inp Report'!AB1364="X",1,IF('Prop Drill Pipe Inp Report'!AC1364="X",1,IF('Prop Drill Pipe Inp Report'!AD1364="X",1,IF('Prop Drill Pipe Inp Report'!AE1364="X",1,IF('Prop Drill Pipe Inp Report'!AF1364="X",1,IF('Prop Drill Pipe Inp Report'!AG1364="X",1,IF('Prop Drill Pipe Inp Report'!AH1364="X",1,IF('Prop Drill Pipe Inp Report'!AI1364="X",1,IF('Prop Drill Pipe Inp Report'!AJ1364="X",1,IF('Prop Drill Pipe Inp Report'!AK1364="X",1,IF('Prop Drill Pipe Inp Report'!AL1364="X",1,IF('Prop Drill Pipe Inp Report'!AM1364="X",1,IF('Prop Drill Pipe Inp Report'!AN1364="X",1,IF('Prop Drill Pipe Inp Report'!AO1364="X",1,IF('Prop Drill Pipe Inp Report'!AP1364="X",1,0)))))))))))))))))</f>
        <v>0</v>
      </c>
      <c r="J1357">
        <f>IF('Prop Drill Pipe Inp Report'!AU1364="X",1,IF('Prop Drill Pipe Inp Report'!AV1364="X",1,IF('Prop Drill Pipe Inp Report'!AW1364="X",1,IF('Prop Drill Pipe Inp Report'!AX1364="X",1,IF('Prop Drill Pipe Inp Report'!AY1364="X",1,IF('Prop Drill Pipe Inp Report'!AZ1364="X",1,IF('Prop Drill Pipe Inp Report'!BA1364="X",1,IF('Prop Drill Pipe Inp Report'!BB1364="X",1,IF('Prop Drill Pipe Inp Report'!BC1364="X",1,IF('Prop Drill Pipe Inp Report'!BD1364="X",1,IF('Prop Drill Pipe Inp Report'!BE1364="X",1,0)))))))))))</f>
        <v>0</v>
      </c>
    </row>
    <row r="1358" spans="9:10" x14ac:dyDescent="0.25">
      <c r="I1358">
        <f>IF('Prop Drill Pipe Inp Report'!Z1365="X",1,IF('Prop Drill Pipe Inp Report'!AA1365="X",1,IF('Prop Drill Pipe Inp Report'!AB1365="X",1,IF('Prop Drill Pipe Inp Report'!AC1365="X",1,IF('Prop Drill Pipe Inp Report'!AD1365="X",1,IF('Prop Drill Pipe Inp Report'!AE1365="X",1,IF('Prop Drill Pipe Inp Report'!AF1365="X",1,IF('Prop Drill Pipe Inp Report'!AG1365="X",1,IF('Prop Drill Pipe Inp Report'!AH1365="X",1,IF('Prop Drill Pipe Inp Report'!AI1365="X",1,IF('Prop Drill Pipe Inp Report'!AJ1365="X",1,IF('Prop Drill Pipe Inp Report'!AK1365="X",1,IF('Prop Drill Pipe Inp Report'!AL1365="X",1,IF('Prop Drill Pipe Inp Report'!AM1365="X",1,IF('Prop Drill Pipe Inp Report'!AN1365="X",1,IF('Prop Drill Pipe Inp Report'!AO1365="X",1,IF('Prop Drill Pipe Inp Report'!AP1365="X",1,0)))))))))))))))))</f>
        <v>0</v>
      </c>
      <c r="J1358">
        <f>IF('Prop Drill Pipe Inp Report'!AU1365="X",1,IF('Prop Drill Pipe Inp Report'!AV1365="X",1,IF('Prop Drill Pipe Inp Report'!AW1365="X",1,IF('Prop Drill Pipe Inp Report'!AX1365="X",1,IF('Prop Drill Pipe Inp Report'!AY1365="X",1,IF('Prop Drill Pipe Inp Report'!AZ1365="X",1,IF('Prop Drill Pipe Inp Report'!BA1365="X",1,IF('Prop Drill Pipe Inp Report'!BB1365="X",1,IF('Prop Drill Pipe Inp Report'!BC1365="X",1,IF('Prop Drill Pipe Inp Report'!BD1365="X",1,IF('Prop Drill Pipe Inp Report'!BE1365="X",1,0)))))))))))</f>
        <v>0</v>
      </c>
    </row>
    <row r="1359" spans="9:10" x14ac:dyDescent="0.25">
      <c r="I1359">
        <f>IF('Prop Drill Pipe Inp Report'!Z1366="X",1,IF('Prop Drill Pipe Inp Report'!AA1366="X",1,IF('Prop Drill Pipe Inp Report'!AB1366="X",1,IF('Prop Drill Pipe Inp Report'!AC1366="X",1,IF('Prop Drill Pipe Inp Report'!AD1366="X",1,IF('Prop Drill Pipe Inp Report'!AE1366="X",1,IF('Prop Drill Pipe Inp Report'!AF1366="X",1,IF('Prop Drill Pipe Inp Report'!AG1366="X",1,IF('Prop Drill Pipe Inp Report'!AH1366="X",1,IF('Prop Drill Pipe Inp Report'!AI1366="X",1,IF('Prop Drill Pipe Inp Report'!AJ1366="X",1,IF('Prop Drill Pipe Inp Report'!AK1366="X",1,IF('Prop Drill Pipe Inp Report'!AL1366="X",1,IF('Prop Drill Pipe Inp Report'!AM1366="X",1,IF('Prop Drill Pipe Inp Report'!AN1366="X",1,IF('Prop Drill Pipe Inp Report'!AO1366="X",1,IF('Prop Drill Pipe Inp Report'!AP1366="X",1,0)))))))))))))))))</f>
        <v>0</v>
      </c>
      <c r="J1359">
        <f>IF('Prop Drill Pipe Inp Report'!AU1366="X",1,IF('Prop Drill Pipe Inp Report'!AV1366="X",1,IF('Prop Drill Pipe Inp Report'!AW1366="X",1,IF('Prop Drill Pipe Inp Report'!AX1366="X",1,IF('Prop Drill Pipe Inp Report'!AY1366="X",1,IF('Prop Drill Pipe Inp Report'!AZ1366="X",1,IF('Prop Drill Pipe Inp Report'!BA1366="X",1,IF('Prop Drill Pipe Inp Report'!BB1366="X",1,IF('Prop Drill Pipe Inp Report'!BC1366="X",1,IF('Prop Drill Pipe Inp Report'!BD1366="X",1,IF('Prop Drill Pipe Inp Report'!BE1366="X",1,0)))))))))))</f>
        <v>0</v>
      </c>
    </row>
    <row r="1360" spans="9:10" x14ac:dyDescent="0.25">
      <c r="I1360">
        <f>IF('Prop Drill Pipe Inp Report'!Z1367="X",1,IF('Prop Drill Pipe Inp Report'!AA1367="X",1,IF('Prop Drill Pipe Inp Report'!AB1367="X",1,IF('Prop Drill Pipe Inp Report'!AC1367="X",1,IF('Prop Drill Pipe Inp Report'!AD1367="X",1,IF('Prop Drill Pipe Inp Report'!AE1367="X",1,IF('Prop Drill Pipe Inp Report'!AF1367="X",1,IF('Prop Drill Pipe Inp Report'!AG1367="X",1,IF('Prop Drill Pipe Inp Report'!AH1367="X",1,IF('Prop Drill Pipe Inp Report'!AI1367="X",1,IF('Prop Drill Pipe Inp Report'!AJ1367="X",1,IF('Prop Drill Pipe Inp Report'!AK1367="X",1,IF('Prop Drill Pipe Inp Report'!AL1367="X",1,IF('Prop Drill Pipe Inp Report'!AM1367="X",1,IF('Prop Drill Pipe Inp Report'!AN1367="X",1,IF('Prop Drill Pipe Inp Report'!AO1367="X",1,IF('Prop Drill Pipe Inp Report'!AP1367="X",1,0)))))))))))))))))</f>
        <v>0</v>
      </c>
      <c r="J1360">
        <f>IF('Prop Drill Pipe Inp Report'!AU1367="X",1,IF('Prop Drill Pipe Inp Report'!AV1367="X",1,IF('Prop Drill Pipe Inp Report'!AW1367="X",1,IF('Prop Drill Pipe Inp Report'!AX1367="X",1,IF('Prop Drill Pipe Inp Report'!AY1367="X",1,IF('Prop Drill Pipe Inp Report'!AZ1367="X",1,IF('Prop Drill Pipe Inp Report'!BA1367="X",1,IF('Prop Drill Pipe Inp Report'!BB1367="X",1,IF('Prop Drill Pipe Inp Report'!BC1367="X",1,IF('Prop Drill Pipe Inp Report'!BD1367="X",1,IF('Prop Drill Pipe Inp Report'!BE1367="X",1,0)))))))))))</f>
        <v>0</v>
      </c>
    </row>
    <row r="1361" spans="9:10" x14ac:dyDescent="0.25">
      <c r="I1361">
        <f>IF('Prop Drill Pipe Inp Report'!Z1368="X",1,IF('Prop Drill Pipe Inp Report'!AA1368="X",1,IF('Prop Drill Pipe Inp Report'!AB1368="X",1,IF('Prop Drill Pipe Inp Report'!AC1368="X",1,IF('Prop Drill Pipe Inp Report'!AD1368="X",1,IF('Prop Drill Pipe Inp Report'!AE1368="X",1,IF('Prop Drill Pipe Inp Report'!AF1368="X",1,IF('Prop Drill Pipe Inp Report'!AG1368="X",1,IF('Prop Drill Pipe Inp Report'!AH1368="X",1,IF('Prop Drill Pipe Inp Report'!AI1368="X",1,IF('Prop Drill Pipe Inp Report'!AJ1368="X",1,IF('Prop Drill Pipe Inp Report'!AK1368="X",1,IF('Prop Drill Pipe Inp Report'!AL1368="X",1,IF('Prop Drill Pipe Inp Report'!AM1368="X",1,IF('Prop Drill Pipe Inp Report'!AN1368="X",1,IF('Prop Drill Pipe Inp Report'!AO1368="X",1,IF('Prop Drill Pipe Inp Report'!AP1368="X",1,0)))))))))))))))))</f>
        <v>0</v>
      </c>
      <c r="J1361">
        <f>IF('Prop Drill Pipe Inp Report'!AU1368="X",1,IF('Prop Drill Pipe Inp Report'!AV1368="X",1,IF('Prop Drill Pipe Inp Report'!AW1368="X",1,IF('Prop Drill Pipe Inp Report'!AX1368="X",1,IF('Prop Drill Pipe Inp Report'!AY1368="X",1,IF('Prop Drill Pipe Inp Report'!AZ1368="X",1,IF('Prop Drill Pipe Inp Report'!BA1368="X",1,IF('Prop Drill Pipe Inp Report'!BB1368="X",1,IF('Prop Drill Pipe Inp Report'!BC1368="X",1,IF('Prop Drill Pipe Inp Report'!BD1368="X",1,IF('Prop Drill Pipe Inp Report'!BE1368="X",1,0)))))))))))</f>
        <v>0</v>
      </c>
    </row>
    <row r="1362" spans="9:10" x14ac:dyDescent="0.25">
      <c r="I1362">
        <f>IF('Prop Drill Pipe Inp Report'!Z1369="X",1,IF('Prop Drill Pipe Inp Report'!AA1369="X",1,IF('Prop Drill Pipe Inp Report'!AB1369="X",1,IF('Prop Drill Pipe Inp Report'!AC1369="X",1,IF('Prop Drill Pipe Inp Report'!AD1369="X",1,IF('Prop Drill Pipe Inp Report'!AE1369="X",1,IF('Prop Drill Pipe Inp Report'!AF1369="X",1,IF('Prop Drill Pipe Inp Report'!AG1369="X",1,IF('Prop Drill Pipe Inp Report'!AH1369="X",1,IF('Prop Drill Pipe Inp Report'!AI1369="X",1,IF('Prop Drill Pipe Inp Report'!AJ1369="X",1,IF('Prop Drill Pipe Inp Report'!AK1369="X",1,IF('Prop Drill Pipe Inp Report'!AL1369="X",1,IF('Prop Drill Pipe Inp Report'!AM1369="X",1,IF('Prop Drill Pipe Inp Report'!AN1369="X",1,IF('Prop Drill Pipe Inp Report'!AO1369="X",1,IF('Prop Drill Pipe Inp Report'!AP1369="X",1,0)))))))))))))))))</f>
        <v>0</v>
      </c>
      <c r="J1362">
        <f>IF('Prop Drill Pipe Inp Report'!AU1369="X",1,IF('Prop Drill Pipe Inp Report'!AV1369="X",1,IF('Prop Drill Pipe Inp Report'!AW1369="X",1,IF('Prop Drill Pipe Inp Report'!AX1369="X",1,IF('Prop Drill Pipe Inp Report'!AY1369="X",1,IF('Prop Drill Pipe Inp Report'!AZ1369="X",1,IF('Prop Drill Pipe Inp Report'!BA1369="X",1,IF('Prop Drill Pipe Inp Report'!BB1369="X",1,IF('Prop Drill Pipe Inp Report'!BC1369="X",1,IF('Prop Drill Pipe Inp Report'!BD1369="X",1,IF('Prop Drill Pipe Inp Report'!BE1369="X",1,0)))))))))))</f>
        <v>0</v>
      </c>
    </row>
    <row r="1363" spans="9:10" x14ac:dyDescent="0.25">
      <c r="I1363">
        <f>IF('Prop Drill Pipe Inp Report'!Z1370="X",1,IF('Prop Drill Pipe Inp Report'!AA1370="X",1,IF('Prop Drill Pipe Inp Report'!AB1370="X",1,IF('Prop Drill Pipe Inp Report'!AC1370="X",1,IF('Prop Drill Pipe Inp Report'!AD1370="X",1,IF('Prop Drill Pipe Inp Report'!AE1370="X",1,IF('Prop Drill Pipe Inp Report'!AF1370="X",1,IF('Prop Drill Pipe Inp Report'!AG1370="X",1,IF('Prop Drill Pipe Inp Report'!AH1370="X",1,IF('Prop Drill Pipe Inp Report'!AI1370="X",1,IF('Prop Drill Pipe Inp Report'!AJ1370="X",1,IF('Prop Drill Pipe Inp Report'!AK1370="X",1,IF('Prop Drill Pipe Inp Report'!AL1370="X",1,IF('Prop Drill Pipe Inp Report'!AM1370="X",1,IF('Prop Drill Pipe Inp Report'!AN1370="X",1,IF('Prop Drill Pipe Inp Report'!AO1370="X",1,IF('Prop Drill Pipe Inp Report'!AP1370="X",1,0)))))))))))))))))</f>
        <v>0</v>
      </c>
      <c r="J1363">
        <f>IF('Prop Drill Pipe Inp Report'!AU1370="X",1,IF('Prop Drill Pipe Inp Report'!AV1370="X",1,IF('Prop Drill Pipe Inp Report'!AW1370="X",1,IF('Prop Drill Pipe Inp Report'!AX1370="X",1,IF('Prop Drill Pipe Inp Report'!AY1370="X",1,IF('Prop Drill Pipe Inp Report'!AZ1370="X",1,IF('Prop Drill Pipe Inp Report'!BA1370="X",1,IF('Prop Drill Pipe Inp Report'!BB1370="X",1,IF('Prop Drill Pipe Inp Report'!BC1370="X",1,IF('Prop Drill Pipe Inp Report'!BD1370="X",1,IF('Prop Drill Pipe Inp Report'!BE1370="X",1,0)))))))))))</f>
        <v>0</v>
      </c>
    </row>
    <row r="1364" spans="9:10" x14ac:dyDescent="0.25">
      <c r="I1364">
        <f>IF('Prop Drill Pipe Inp Report'!Z1371="X",1,IF('Prop Drill Pipe Inp Report'!AA1371="X",1,IF('Prop Drill Pipe Inp Report'!AB1371="X",1,IF('Prop Drill Pipe Inp Report'!AC1371="X",1,IF('Prop Drill Pipe Inp Report'!AD1371="X",1,IF('Prop Drill Pipe Inp Report'!AE1371="X",1,IF('Prop Drill Pipe Inp Report'!AF1371="X",1,IF('Prop Drill Pipe Inp Report'!AG1371="X",1,IF('Prop Drill Pipe Inp Report'!AH1371="X",1,IF('Prop Drill Pipe Inp Report'!AI1371="X",1,IF('Prop Drill Pipe Inp Report'!AJ1371="X",1,IF('Prop Drill Pipe Inp Report'!AK1371="X",1,IF('Prop Drill Pipe Inp Report'!AL1371="X",1,IF('Prop Drill Pipe Inp Report'!AM1371="X",1,IF('Prop Drill Pipe Inp Report'!AN1371="X",1,IF('Prop Drill Pipe Inp Report'!AO1371="X",1,IF('Prop Drill Pipe Inp Report'!AP1371="X",1,0)))))))))))))))))</f>
        <v>0</v>
      </c>
      <c r="J1364">
        <f>IF('Prop Drill Pipe Inp Report'!AU1371="X",1,IF('Prop Drill Pipe Inp Report'!AV1371="X",1,IF('Prop Drill Pipe Inp Report'!AW1371="X",1,IF('Prop Drill Pipe Inp Report'!AX1371="X",1,IF('Prop Drill Pipe Inp Report'!AY1371="X",1,IF('Prop Drill Pipe Inp Report'!AZ1371="X",1,IF('Prop Drill Pipe Inp Report'!BA1371="X",1,IF('Prop Drill Pipe Inp Report'!BB1371="X",1,IF('Prop Drill Pipe Inp Report'!BC1371="X",1,IF('Prop Drill Pipe Inp Report'!BD1371="X",1,IF('Prop Drill Pipe Inp Report'!BE1371="X",1,0)))))))))))</f>
        <v>0</v>
      </c>
    </row>
    <row r="1365" spans="9:10" x14ac:dyDescent="0.25">
      <c r="I1365">
        <f>IF('Prop Drill Pipe Inp Report'!Z1372="X",1,IF('Prop Drill Pipe Inp Report'!AA1372="X",1,IF('Prop Drill Pipe Inp Report'!AB1372="X",1,IF('Prop Drill Pipe Inp Report'!AC1372="X",1,IF('Prop Drill Pipe Inp Report'!AD1372="X",1,IF('Prop Drill Pipe Inp Report'!AE1372="X",1,IF('Prop Drill Pipe Inp Report'!AF1372="X",1,IF('Prop Drill Pipe Inp Report'!AG1372="X",1,IF('Prop Drill Pipe Inp Report'!AH1372="X",1,IF('Prop Drill Pipe Inp Report'!AI1372="X",1,IF('Prop Drill Pipe Inp Report'!AJ1372="X",1,IF('Prop Drill Pipe Inp Report'!AK1372="X",1,IF('Prop Drill Pipe Inp Report'!AL1372="X",1,IF('Prop Drill Pipe Inp Report'!AM1372="X",1,IF('Prop Drill Pipe Inp Report'!AN1372="X",1,IF('Prop Drill Pipe Inp Report'!AO1372="X",1,IF('Prop Drill Pipe Inp Report'!AP1372="X",1,0)))))))))))))))))</f>
        <v>0</v>
      </c>
      <c r="J1365">
        <f>IF('Prop Drill Pipe Inp Report'!AU1372="X",1,IF('Prop Drill Pipe Inp Report'!AV1372="X",1,IF('Prop Drill Pipe Inp Report'!AW1372="X",1,IF('Prop Drill Pipe Inp Report'!AX1372="X",1,IF('Prop Drill Pipe Inp Report'!AY1372="X",1,IF('Prop Drill Pipe Inp Report'!AZ1372="X",1,IF('Prop Drill Pipe Inp Report'!BA1372="X",1,IF('Prop Drill Pipe Inp Report'!BB1372="X",1,IF('Prop Drill Pipe Inp Report'!BC1372="X",1,IF('Prop Drill Pipe Inp Report'!BD1372="X",1,IF('Prop Drill Pipe Inp Report'!BE1372="X",1,0)))))))))))</f>
        <v>0</v>
      </c>
    </row>
    <row r="1366" spans="9:10" x14ac:dyDescent="0.25">
      <c r="I1366">
        <f>IF('Prop Drill Pipe Inp Report'!Z1373="X",1,IF('Prop Drill Pipe Inp Report'!AA1373="X",1,IF('Prop Drill Pipe Inp Report'!AB1373="X",1,IF('Prop Drill Pipe Inp Report'!AC1373="X",1,IF('Prop Drill Pipe Inp Report'!AD1373="X",1,IF('Prop Drill Pipe Inp Report'!AE1373="X",1,IF('Prop Drill Pipe Inp Report'!AF1373="X",1,IF('Prop Drill Pipe Inp Report'!AG1373="X",1,IF('Prop Drill Pipe Inp Report'!AH1373="X",1,IF('Prop Drill Pipe Inp Report'!AI1373="X",1,IF('Prop Drill Pipe Inp Report'!AJ1373="X",1,IF('Prop Drill Pipe Inp Report'!AK1373="X",1,IF('Prop Drill Pipe Inp Report'!AL1373="X",1,IF('Prop Drill Pipe Inp Report'!AM1373="X",1,IF('Prop Drill Pipe Inp Report'!AN1373="X",1,IF('Prop Drill Pipe Inp Report'!AO1373="X",1,IF('Prop Drill Pipe Inp Report'!AP1373="X",1,0)))))))))))))))))</f>
        <v>0</v>
      </c>
      <c r="J1366">
        <f>IF('Prop Drill Pipe Inp Report'!AU1373="X",1,IF('Prop Drill Pipe Inp Report'!AV1373="X",1,IF('Prop Drill Pipe Inp Report'!AW1373="X",1,IF('Prop Drill Pipe Inp Report'!AX1373="X",1,IF('Prop Drill Pipe Inp Report'!AY1373="X",1,IF('Prop Drill Pipe Inp Report'!AZ1373="X",1,IF('Prop Drill Pipe Inp Report'!BA1373="X",1,IF('Prop Drill Pipe Inp Report'!BB1373="X",1,IF('Prop Drill Pipe Inp Report'!BC1373="X",1,IF('Prop Drill Pipe Inp Report'!BD1373="X",1,IF('Prop Drill Pipe Inp Report'!BE1373="X",1,0)))))))))))</f>
        <v>0</v>
      </c>
    </row>
    <row r="1367" spans="9:10" x14ac:dyDescent="0.25">
      <c r="I1367">
        <f>IF('Prop Drill Pipe Inp Report'!Z1374="X",1,IF('Prop Drill Pipe Inp Report'!AA1374="X",1,IF('Prop Drill Pipe Inp Report'!AB1374="X",1,IF('Prop Drill Pipe Inp Report'!AC1374="X",1,IF('Prop Drill Pipe Inp Report'!AD1374="X",1,IF('Prop Drill Pipe Inp Report'!AE1374="X",1,IF('Prop Drill Pipe Inp Report'!AF1374="X",1,IF('Prop Drill Pipe Inp Report'!AG1374="X",1,IF('Prop Drill Pipe Inp Report'!AH1374="X",1,IF('Prop Drill Pipe Inp Report'!AI1374="X",1,IF('Prop Drill Pipe Inp Report'!AJ1374="X",1,IF('Prop Drill Pipe Inp Report'!AK1374="X",1,IF('Prop Drill Pipe Inp Report'!AL1374="X",1,IF('Prop Drill Pipe Inp Report'!AM1374="X",1,IF('Prop Drill Pipe Inp Report'!AN1374="X",1,IF('Prop Drill Pipe Inp Report'!AO1374="X",1,IF('Prop Drill Pipe Inp Report'!AP1374="X",1,0)))))))))))))))))</f>
        <v>0</v>
      </c>
      <c r="J1367">
        <f>IF('Prop Drill Pipe Inp Report'!AU1374="X",1,IF('Prop Drill Pipe Inp Report'!AV1374="X",1,IF('Prop Drill Pipe Inp Report'!AW1374="X",1,IF('Prop Drill Pipe Inp Report'!AX1374="X",1,IF('Prop Drill Pipe Inp Report'!AY1374="X",1,IF('Prop Drill Pipe Inp Report'!AZ1374="X",1,IF('Prop Drill Pipe Inp Report'!BA1374="X",1,IF('Prop Drill Pipe Inp Report'!BB1374="X",1,IF('Prop Drill Pipe Inp Report'!BC1374="X",1,IF('Prop Drill Pipe Inp Report'!BD1374="X",1,IF('Prop Drill Pipe Inp Report'!BE1374="X",1,0)))))))))))</f>
        <v>0</v>
      </c>
    </row>
    <row r="1368" spans="9:10" x14ac:dyDescent="0.25">
      <c r="I1368">
        <f>IF('Prop Drill Pipe Inp Report'!Z1375="X",1,IF('Prop Drill Pipe Inp Report'!AA1375="X",1,IF('Prop Drill Pipe Inp Report'!AB1375="X",1,IF('Prop Drill Pipe Inp Report'!AC1375="X",1,IF('Prop Drill Pipe Inp Report'!AD1375="X",1,IF('Prop Drill Pipe Inp Report'!AE1375="X",1,IF('Prop Drill Pipe Inp Report'!AF1375="X",1,IF('Prop Drill Pipe Inp Report'!AG1375="X",1,IF('Prop Drill Pipe Inp Report'!AH1375="X",1,IF('Prop Drill Pipe Inp Report'!AI1375="X",1,IF('Prop Drill Pipe Inp Report'!AJ1375="X",1,IF('Prop Drill Pipe Inp Report'!AK1375="X",1,IF('Prop Drill Pipe Inp Report'!AL1375="X",1,IF('Prop Drill Pipe Inp Report'!AM1375="X",1,IF('Prop Drill Pipe Inp Report'!AN1375="X",1,IF('Prop Drill Pipe Inp Report'!AO1375="X",1,IF('Prop Drill Pipe Inp Report'!AP1375="X",1,0)))))))))))))))))</f>
        <v>0</v>
      </c>
      <c r="J1368">
        <f>IF('Prop Drill Pipe Inp Report'!AU1375="X",1,IF('Prop Drill Pipe Inp Report'!AV1375="X",1,IF('Prop Drill Pipe Inp Report'!AW1375="X",1,IF('Prop Drill Pipe Inp Report'!AX1375="X",1,IF('Prop Drill Pipe Inp Report'!AY1375="X",1,IF('Prop Drill Pipe Inp Report'!AZ1375="X",1,IF('Prop Drill Pipe Inp Report'!BA1375="X",1,IF('Prop Drill Pipe Inp Report'!BB1375="X",1,IF('Prop Drill Pipe Inp Report'!BC1375="X",1,IF('Prop Drill Pipe Inp Report'!BD1375="X",1,IF('Prop Drill Pipe Inp Report'!BE1375="X",1,0)))))))))))</f>
        <v>0</v>
      </c>
    </row>
    <row r="1369" spans="9:10" x14ac:dyDescent="0.25">
      <c r="I1369">
        <f>IF('Prop Drill Pipe Inp Report'!Z1376="X",1,IF('Prop Drill Pipe Inp Report'!AA1376="X",1,IF('Prop Drill Pipe Inp Report'!AB1376="X",1,IF('Prop Drill Pipe Inp Report'!AC1376="X",1,IF('Prop Drill Pipe Inp Report'!AD1376="X",1,IF('Prop Drill Pipe Inp Report'!AE1376="X",1,IF('Prop Drill Pipe Inp Report'!AF1376="X",1,IF('Prop Drill Pipe Inp Report'!AG1376="X",1,IF('Prop Drill Pipe Inp Report'!AH1376="X",1,IF('Prop Drill Pipe Inp Report'!AI1376="X",1,IF('Prop Drill Pipe Inp Report'!AJ1376="X",1,IF('Prop Drill Pipe Inp Report'!AK1376="X",1,IF('Prop Drill Pipe Inp Report'!AL1376="X",1,IF('Prop Drill Pipe Inp Report'!AM1376="X",1,IF('Prop Drill Pipe Inp Report'!AN1376="X",1,IF('Prop Drill Pipe Inp Report'!AO1376="X",1,IF('Prop Drill Pipe Inp Report'!AP1376="X",1,0)))))))))))))))))</f>
        <v>0</v>
      </c>
      <c r="J1369">
        <f>IF('Prop Drill Pipe Inp Report'!AU1376="X",1,IF('Prop Drill Pipe Inp Report'!AV1376="X",1,IF('Prop Drill Pipe Inp Report'!AW1376="X",1,IF('Prop Drill Pipe Inp Report'!AX1376="X",1,IF('Prop Drill Pipe Inp Report'!AY1376="X",1,IF('Prop Drill Pipe Inp Report'!AZ1376="X",1,IF('Prop Drill Pipe Inp Report'!BA1376="X",1,IF('Prop Drill Pipe Inp Report'!BB1376="X",1,IF('Prop Drill Pipe Inp Report'!BC1376="X",1,IF('Prop Drill Pipe Inp Report'!BD1376="X",1,IF('Prop Drill Pipe Inp Report'!BE1376="X",1,0)))))))))))</f>
        <v>0</v>
      </c>
    </row>
    <row r="1370" spans="9:10" x14ac:dyDescent="0.25">
      <c r="I1370">
        <f>IF('Prop Drill Pipe Inp Report'!Z1377="X",1,IF('Prop Drill Pipe Inp Report'!AA1377="X",1,IF('Prop Drill Pipe Inp Report'!AB1377="X",1,IF('Prop Drill Pipe Inp Report'!AC1377="X",1,IF('Prop Drill Pipe Inp Report'!AD1377="X",1,IF('Prop Drill Pipe Inp Report'!AE1377="X",1,IF('Prop Drill Pipe Inp Report'!AF1377="X",1,IF('Prop Drill Pipe Inp Report'!AG1377="X",1,IF('Prop Drill Pipe Inp Report'!AH1377="X",1,IF('Prop Drill Pipe Inp Report'!AI1377="X",1,IF('Prop Drill Pipe Inp Report'!AJ1377="X",1,IF('Prop Drill Pipe Inp Report'!AK1377="X",1,IF('Prop Drill Pipe Inp Report'!AL1377="X",1,IF('Prop Drill Pipe Inp Report'!AM1377="X",1,IF('Prop Drill Pipe Inp Report'!AN1377="X",1,IF('Prop Drill Pipe Inp Report'!AO1377="X",1,IF('Prop Drill Pipe Inp Report'!AP1377="X",1,0)))))))))))))))))</f>
        <v>0</v>
      </c>
      <c r="J1370">
        <f>IF('Prop Drill Pipe Inp Report'!AU1377="X",1,IF('Prop Drill Pipe Inp Report'!AV1377="X",1,IF('Prop Drill Pipe Inp Report'!AW1377="X",1,IF('Prop Drill Pipe Inp Report'!AX1377="X",1,IF('Prop Drill Pipe Inp Report'!AY1377="X",1,IF('Prop Drill Pipe Inp Report'!AZ1377="X",1,IF('Prop Drill Pipe Inp Report'!BA1377="X",1,IF('Prop Drill Pipe Inp Report'!BB1377="X",1,IF('Prop Drill Pipe Inp Report'!BC1377="X",1,IF('Prop Drill Pipe Inp Report'!BD1377="X",1,IF('Prop Drill Pipe Inp Report'!BE1377="X",1,0)))))))))))</f>
        <v>0</v>
      </c>
    </row>
    <row r="1371" spans="9:10" x14ac:dyDescent="0.25">
      <c r="I1371">
        <f>IF('Prop Drill Pipe Inp Report'!Z1378="X",1,IF('Prop Drill Pipe Inp Report'!AA1378="X",1,IF('Prop Drill Pipe Inp Report'!AB1378="X",1,IF('Prop Drill Pipe Inp Report'!AC1378="X",1,IF('Prop Drill Pipe Inp Report'!AD1378="X",1,IF('Prop Drill Pipe Inp Report'!AE1378="X",1,IF('Prop Drill Pipe Inp Report'!AF1378="X",1,IF('Prop Drill Pipe Inp Report'!AG1378="X",1,IF('Prop Drill Pipe Inp Report'!AH1378="X",1,IF('Prop Drill Pipe Inp Report'!AI1378="X",1,IF('Prop Drill Pipe Inp Report'!AJ1378="X",1,IF('Prop Drill Pipe Inp Report'!AK1378="X",1,IF('Prop Drill Pipe Inp Report'!AL1378="X",1,IF('Prop Drill Pipe Inp Report'!AM1378="X",1,IF('Prop Drill Pipe Inp Report'!AN1378="X",1,IF('Prop Drill Pipe Inp Report'!AO1378="X",1,IF('Prop Drill Pipe Inp Report'!AP1378="X",1,0)))))))))))))))))</f>
        <v>0</v>
      </c>
      <c r="J1371">
        <f>IF('Prop Drill Pipe Inp Report'!AU1378="X",1,IF('Prop Drill Pipe Inp Report'!AV1378="X",1,IF('Prop Drill Pipe Inp Report'!AW1378="X",1,IF('Prop Drill Pipe Inp Report'!AX1378="X",1,IF('Prop Drill Pipe Inp Report'!AY1378="X",1,IF('Prop Drill Pipe Inp Report'!AZ1378="X",1,IF('Prop Drill Pipe Inp Report'!BA1378="X",1,IF('Prop Drill Pipe Inp Report'!BB1378="X",1,IF('Prop Drill Pipe Inp Report'!BC1378="X",1,IF('Prop Drill Pipe Inp Report'!BD1378="X",1,IF('Prop Drill Pipe Inp Report'!BE1378="X",1,0)))))))))))</f>
        <v>0</v>
      </c>
    </row>
    <row r="1372" spans="9:10" x14ac:dyDescent="0.25">
      <c r="I1372">
        <f>IF('Prop Drill Pipe Inp Report'!Z1379="X",1,IF('Prop Drill Pipe Inp Report'!AA1379="X",1,IF('Prop Drill Pipe Inp Report'!AB1379="X",1,IF('Prop Drill Pipe Inp Report'!AC1379="X",1,IF('Prop Drill Pipe Inp Report'!AD1379="X",1,IF('Prop Drill Pipe Inp Report'!AE1379="X",1,IF('Prop Drill Pipe Inp Report'!AF1379="X",1,IF('Prop Drill Pipe Inp Report'!AG1379="X",1,IF('Prop Drill Pipe Inp Report'!AH1379="X",1,IF('Prop Drill Pipe Inp Report'!AI1379="X",1,IF('Prop Drill Pipe Inp Report'!AJ1379="X",1,IF('Prop Drill Pipe Inp Report'!AK1379="X",1,IF('Prop Drill Pipe Inp Report'!AL1379="X",1,IF('Prop Drill Pipe Inp Report'!AM1379="X",1,IF('Prop Drill Pipe Inp Report'!AN1379="X",1,IF('Prop Drill Pipe Inp Report'!AO1379="X",1,IF('Prop Drill Pipe Inp Report'!AP1379="X",1,0)))))))))))))))))</f>
        <v>0</v>
      </c>
      <c r="J1372">
        <f>IF('Prop Drill Pipe Inp Report'!AU1379="X",1,IF('Prop Drill Pipe Inp Report'!AV1379="X",1,IF('Prop Drill Pipe Inp Report'!AW1379="X",1,IF('Prop Drill Pipe Inp Report'!AX1379="X",1,IF('Prop Drill Pipe Inp Report'!AY1379="X",1,IF('Prop Drill Pipe Inp Report'!AZ1379="X",1,IF('Prop Drill Pipe Inp Report'!BA1379="X",1,IF('Prop Drill Pipe Inp Report'!BB1379="X",1,IF('Prop Drill Pipe Inp Report'!BC1379="X",1,IF('Prop Drill Pipe Inp Report'!BD1379="X",1,IF('Prop Drill Pipe Inp Report'!BE1379="X",1,0)))))))))))</f>
        <v>0</v>
      </c>
    </row>
    <row r="1373" spans="9:10" x14ac:dyDescent="0.25">
      <c r="I1373">
        <f>IF('Prop Drill Pipe Inp Report'!Z1380="X",1,IF('Prop Drill Pipe Inp Report'!AA1380="X",1,IF('Prop Drill Pipe Inp Report'!AB1380="X",1,IF('Prop Drill Pipe Inp Report'!AC1380="X",1,IF('Prop Drill Pipe Inp Report'!AD1380="X",1,IF('Prop Drill Pipe Inp Report'!AE1380="X",1,IF('Prop Drill Pipe Inp Report'!AF1380="X",1,IF('Prop Drill Pipe Inp Report'!AG1380="X",1,IF('Prop Drill Pipe Inp Report'!AH1380="X",1,IF('Prop Drill Pipe Inp Report'!AI1380="X",1,IF('Prop Drill Pipe Inp Report'!AJ1380="X",1,IF('Prop Drill Pipe Inp Report'!AK1380="X",1,IF('Prop Drill Pipe Inp Report'!AL1380="X",1,IF('Prop Drill Pipe Inp Report'!AM1380="X",1,IF('Prop Drill Pipe Inp Report'!AN1380="X",1,IF('Prop Drill Pipe Inp Report'!AO1380="X",1,IF('Prop Drill Pipe Inp Report'!AP1380="X",1,0)))))))))))))))))</f>
        <v>0</v>
      </c>
      <c r="J1373">
        <f>IF('Prop Drill Pipe Inp Report'!AU1380="X",1,IF('Prop Drill Pipe Inp Report'!AV1380="X",1,IF('Prop Drill Pipe Inp Report'!AW1380="X",1,IF('Prop Drill Pipe Inp Report'!AX1380="X",1,IF('Prop Drill Pipe Inp Report'!AY1380="X",1,IF('Prop Drill Pipe Inp Report'!AZ1380="X",1,IF('Prop Drill Pipe Inp Report'!BA1380="X",1,IF('Prop Drill Pipe Inp Report'!BB1380="X",1,IF('Prop Drill Pipe Inp Report'!BC1380="X",1,IF('Prop Drill Pipe Inp Report'!BD1380="X",1,IF('Prop Drill Pipe Inp Report'!BE1380="X",1,0)))))))))))</f>
        <v>0</v>
      </c>
    </row>
    <row r="1374" spans="9:10" x14ac:dyDescent="0.25">
      <c r="I1374">
        <f>IF('Prop Drill Pipe Inp Report'!Z1381="X",1,IF('Prop Drill Pipe Inp Report'!AA1381="X",1,IF('Prop Drill Pipe Inp Report'!AB1381="X",1,IF('Prop Drill Pipe Inp Report'!AC1381="X",1,IF('Prop Drill Pipe Inp Report'!AD1381="X",1,IF('Prop Drill Pipe Inp Report'!AE1381="X",1,IF('Prop Drill Pipe Inp Report'!AF1381="X",1,IF('Prop Drill Pipe Inp Report'!AG1381="X",1,IF('Prop Drill Pipe Inp Report'!AH1381="X",1,IF('Prop Drill Pipe Inp Report'!AI1381="X",1,IF('Prop Drill Pipe Inp Report'!AJ1381="X",1,IF('Prop Drill Pipe Inp Report'!AK1381="X",1,IF('Prop Drill Pipe Inp Report'!AL1381="X",1,IF('Prop Drill Pipe Inp Report'!AM1381="X",1,IF('Prop Drill Pipe Inp Report'!AN1381="X",1,IF('Prop Drill Pipe Inp Report'!AO1381="X",1,IF('Prop Drill Pipe Inp Report'!AP1381="X",1,0)))))))))))))))))</f>
        <v>0</v>
      </c>
      <c r="J1374">
        <f>IF('Prop Drill Pipe Inp Report'!AU1381="X",1,IF('Prop Drill Pipe Inp Report'!AV1381="X",1,IF('Prop Drill Pipe Inp Report'!AW1381="X",1,IF('Prop Drill Pipe Inp Report'!AX1381="X",1,IF('Prop Drill Pipe Inp Report'!AY1381="X",1,IF('Prop Drill Pipe Inp Report'!AZ1381="X",1,IF('Prop Drill Pipe Inp Report'!BA1381="X",1,IF('Prop Drill Pipe Inp Report'!BB1381="X",1,IF('Prop Drill Pipe Inp Report'!BC1381="X",1,IF('Prop Drill Pipe Inp Report'!BD1381="X",1,IF('Prop Drill Pipe Inp Report'!BE1381="X",1,0)))))))))))</f>
        <v>0</v>
      </c>
    </row>
    <row r="1375" spans="9:10" x14ac:dyDescent="0.25">
      <c r="I1375">
        <f>IF('Prop Drill Pipe Inp Report'!Z1382="X",1,IF('Prop Drill Pipe Inp Report'!AA1382="X",1,IF('Prop Drill Pipe Inp Report'!AB1382="X",1,IF('Prop Drill Pipe Inp Report'!AC1382="X",1,IF('Prop Drill Pipe Inp Report'!AD1382="X",1,IF('Prop Drill Pipe Inp Report'!AE1382="X",1,IF('Prop Drill Pipe Inp Report'!AF1382="X",1,IF('Prop Drill Pipe Inp Report'!AG1382="X",1,IF('Prop Drill Pipe Inp Report'!AH1382="X",1,IF('Prop Drill Pipe Inp Report'!AI1382="X",1,IF('Prop Drill Pipe Inp Report'!AJ1382="X",1,IF('Prop Drill Pipe Inp Report'!AK1382="X",1,IF('Prop Drill Pipe Inp Report'!AL1382="X",1,IF('Prop Drill Pipe Inp Report'!AM1382="X",1,IF('Prop Drill Pipe Inp Report'!AN1382="X",1,IF('Prop Drill Pipe Inp Report'!AO1382="X",1,IF('Prop Drill Pipe Inp Report'!AP1382="X",1,0)))))))))))))))))</f>
        <v>0</v>
      </c>
      <c r="J1375">
        <f>IF('Prop Drill Pipe Inp Report'!AU1382="X",1,IF('Prop Drill Pipe Inp Report'!AV1382="X",1,IF('Prop Drill Pipe Inp Report'!AW1382="X",1,IF('Prop Drill Pipe Inp Report'!AX1382="X",1,IF('Prop Drill Pipe Inp Report'!AY1382="X",1,IF('Prop Drill Pipe Inp Report'!AZ1382="X",1,IF('Prop Drill Pipe Inp Report'!BA1382="X",1,IF('Prop Drill Pipe Inp Report'!BB1382="X",1,IF('Prop Drill Pipe Inp Report'!BC1382="X",1,IF('Prop Drill Pipe Inp Report'!BD1382="X",1,IF('Prop Drill Pipe Inp Report'!BE1382="X",1,0)))))))))))</f>
        <v>0</v>
      </c>
    </row>
    <row r="1376" spans="9:10" x14ac:dyDescent="0.25">
      <c r="I1376">
        <f>IF('Prop Drill Pipe Inp Report'!Z1383="X",1,IF('Prop Drill Pipe Inp Report'!AA1383="X",1,IF('Prop Drill Pipe Inp Report'!AB1383="X",1,IF('Prop Drill Pipe Inp Report'!AC1383="X",1,IF('Prop Drill Pipe Inp Report'!AD1383="X",1,IF('Prop Drill Pipe Inp Report'!AE1383="X",1,IF('Prop Drill Pipe Inp Report'!AF1383="X",1,IF('Prop Drill Pipe Inp Report'!AG1383="X",1,IF('Prop Drill Pipe Inp Report'!AH1383="X",1,IF('Prop Drill Pipe Inp Report'!AI1383="X",1,IF('Prop Drill Pipe Inp Report'!AJ1383="X",1,IF('Prop Drill Pipe Inp Report'!AK1383="X",1,IF('Prop Drill Pipe Inp Report'!AL1383="X",1,IF('Prop Drill Pipe Inp Report'!AM1383="X",1,IF('Prop Drill Pipe Inp Report'!AN1383="X",1,IF('Prop Drill Pipe Inp Report'!AO1383="X",1,IF('Prop Drill Pipe Inp Report'!AP1383="X",1,0)))))))))))))))))</f>
        <v>0</v>
      </c>
      <c r="J1376">
        <f>IF('Prop Drill Pipe Inp Report'!AU1383="X",1,IF('Prop Drill Pipe Inp Report'!AV1383="X",1,IF('Prop Drill Pipe Inp Report'!AW1383="X",1,IF('Prop Drill Pipe Inp Report'!AX1383="X",1,IF('Prop Drill Pipe Inp Report'!AY1383="X",1,IF('Prop Drill Pipe Inp Report'!AZ1383="X",1,IF('Prop Drill Pipe Inp Report'!BA1383="X",1,IF('Prop Drill Pipe Inp Report'!BB1383="X",1,IF('Prop Drill Pipe Inp Report'!BC1383="X",1,IF('Prop Drill Pipe Inp Report'!BD1383="X",1,IF('Prop Drill Pipe Inp Report'!BE1383="X",1,0)))))))))))</f>
        <v>0</v>
      </c>
    </row>
    <row r="1377" spans="9:10" x14ac:dyDescent="0.25">
      <c r="I1377">
        <f>IF('Prop Drill Pipe Inp Report'!Z1384="X",1,IF('Prop Drill Pipe Inp Report'!AA1384="X",1,IF('Prop Drill Pipe Inp Report'!AB1384="X",1,IF('Prop Drill Pipe Inp Report'!AC1384="X",1,IF('Prop Drill Pipe Inp Report'!AD1384="X",1,IF('Prop Drill Pipe Inp Report'!AE1384="X",1,IF('Prop Drill Pipe Inp Report'!AF1384="X",1,IF('Prop Drill Pipe Inp Report'!AG1384="X",1,IF('Prop Drill Pipe Inp Report'!AH1384="X",1,IF('Prop Drill Pipe Inp Report'!AI1384="X",1,IF('Prop Drill Pipe Inp Report'!AJ1384="X",1,IF('Prop Drill Pipe Inp Report'!AK1384="X",1,IF('Prop Drill Pipe Inp Report'!AL1384="X",1,IF('Prop Drill Pipe Inp Report'!AM1384="X",1,IF('Prop Drill Pipe Inp Report'!AN1384="X",1,IF('Prop Drill Pipe Inp Report'!AO1384="X",1,IF('Prop Drill Pipe Inp Report'!AP1384="X",1,0)))))))))))))))))</f>
        <v>0</v>
      </c>
      <c r="J1377">
        <f>IF('Prop Drill Pipe Inp Report'!AU1384="X",1,IF('Prop Drill Pipe Inp Report'!AV1384="X",1,IF('Prop Drill Pipe Inp Report'!AW1384="X",1,IF('Prop Drill Pipe Inp Report'!AX1384="X",1,IF('Prop Drill Pipe Inp Report'!AY1384="X",1,IF('Prop Drill Pipe Inp Report'!AZ1384="X",1,IF('Prop Drill Pipe Inp Report'!BA1384="X",1,IF('Prop Drill Pipe Inp Report'!BB1384="X",1,IF('Prop Drill Pipe Inp Report'!BC1384="X",1,IF('Prop Drill Pipe Inp Report'!BD1384="X",1,IF('Prop Drill Pipe Inp Report'!BE1384="X",1,0)))))))))))</f>
        <v>0</v>
      </c>
    </row>
    <row r="1378" spans="9:10" x14ac:dyDescent="0.25">
      <c r="I1378">
        <f>IF('Prop Drill Pipe Inp Report'!Z1385="X",1,IF('Prop Drill Pipe Inp Report'!AA1385="X",1,IF('Prop Drill Pipe Inp Report'!AB1385="X",1,IF('Prop Drill Pipe Inp Report'!AC1385="X",1,IF('Prop Drill Pipe Inp Report'!AD1385="X",1,IF('Prop Drill Pipe Inp Report'!AE1385="X",1,IF('Prop Drill Pipe Inp Report'!AF1385="X",1,IF('Prop Drill Pipe Inp Report'!AG1385="X",1,IF('Prop Drill Pipe Inp Report'!AH1385="X",1,IF('Prop Drill Pipe Inp Report'!AI1385="X",1,IF('Prop Drill Pipe Inp Report'!AJ1385="X",1,IF('Prop Drill Pipe Inp Report'!AK1385="X",1,IF('Prop Drill Pipe Inp Report'!AL1385="X",1,IF('Prop Drill Pipe Inp Report'!AM1385="X",1,IF('Prop Drill Pipe Inp Report'!AN1385="X",1,IF('Prop Drill Pipe Inp Report'!AO1385="X",1,IF('Prop Drill Pipe Inp Report'!AP1385="X",1,0)))))))))))))))))</f>
        <v>0</v>
      </c>
      <c r="J1378">
        <f>IF('Prop Drill Pipe Inp Report'!AU1385="X",1,IF('Prop Drill Pipe Inp Report'!AV1385="X",1,IF('Prop Drill Pipe Inp Report'!AW1385="X",1,IF('Prop Drill Pipe Inp Report'!AX1385="X",1,IF('Prop Drill Pipe Inp Report'!AY1385="X",1,IF('Prop Drill Pipe Inp Report'!AZ1385="X",1,IF('Prop Drill Pipe Inp Report'!BA1385="X",1,IF('Prop Drill Pipe Inp Report'!BB1385="X",1,IF('Prop Drill Pipe Inp Report'!BC1385="X",1,IF('Prop Drill Pipe Inp Report'!BD1385="X",1,IF('Prop Drill Pipe Inp Report'!BE1385="X",1,0)))))))))))</f>
        <v>0</v>
      </c>
    </row>
    <row r="1379" spans="9:10" x14ac:dyDescent="0.25">
      <c r="I1379">
        <f>IF('Prop Drill Pipe Inp Report'!Z1386="X",1,IF('Prop Drill Pipe Inp Report'!AA1386="X",1,IF('Prop Drill Pipe Inp Report'!AB1386="X",1,IF('Prop Drill Pipe Inp Report'!AC1386="X",1,IF('Prop Drill Pipe Inp Report'!AD1386="X",1,IF('Prop Drill Pipe Inp Report'!AE1386="X",1,IF('Prop Drill Pipe Inp Report'!AF1386="X",1,IF('Prop Drill Pipe Inp Report'!AG1386="X",1,IF('Prop Drill Pipe Inp Report'!AH1386="X",1,IF('Prop Drill Pipe Inp Report'!AI1386="X",1,IF('Prop Drill Pipe Inp Report'!AJ1386="X",1,IF('Prop Drill Pipe Inp Report'!AK1386="X",1,IF('Prop Drill Pipe Inp Report'!AL1386="X",1,IF('Prop Drill Pipe Inp Report'!AM1386="X",1,IF('Prop Drill Pipe Inp Report'!AN1386="X",1,IF('Prop Drill Pipe Inp Report'!AO1386="X",1,IF('Prop Drill Pipe Inp Report'!AP1386="X",1,0)))))))))))))))))</f>
        <v>0</v>
      </c>
      <c r="J1379">
        <f>IF('Prop Drill Pipe Inp Report'!AU1386="X",1,IF('Prop Drill Pipe Inp Report'!AV1386="X",1,IF('Prop Drill Pipe Inp Report'!AW1386="X",1,IF('Prop Drill Pipe Inp Report'!AX1386="X",1,IF('Prop Drill Pipe Inp Report'!AY1386="X",1,IF('Prop Drill Pipe Inp Report'!AZ1386="X",1,IF('Prop Drill Pipe Inp Report'!BA1386="X",1,IF('Prop Drill Pipe Inp Report'!BB1386="X",1,IF('Prop Drill Pipe Inp Report'!BC1386="X",1,IF('Prop Drill Pipe Inp Report'!BD1386="X",1,IF('Prop Drill Pipe Inp Report'!BE1386="X",1,0)))))))))))</f>
        <v>0</v>
      </c>
    </row>
    <row r="1380" spans="9:10" x14ac:dyDescent="0.25">
      <c r="I1380">
        <f>IF('Prop Drill Pipe Inp Report'!Z1387="X",1,IF('Prop Drill Pipe Inp Report'!AA1387="X",1,IF('Prop Drill Pipe Inp Report'!AB1387="X",1,IF('Prop Drill Pipe Inp Report'!AC1387="X",1,IF('Prop Drill Pipe Inp Report'!AD1387="X",1,IF('Prop Drill Pipe Inp Report'!AE1387="X",1,IF('Prop Drill Pipe Inp Report'!AF1387="X",1,IF('Prop Drill Pipe Inp Report'!AG1387="X",1,IF('Prop Drill Pipe Inp Report'!AH1387="X",1,IF('Prop Drill Pipe Inp Report'!AI1387="X",1,IF('Prop Drill Pipe Inp Report'!AJ1387="X",1,IF('Prop Drill Pipe Inp Report'!AK1387="X",1,IF('Prop Drill Pipe Inp Report'!AL1387="X",1,IF('Prop Drill Pipe Inp Report'!AM1387="X",1,IF('Prop Drill Pipe Inp Report'!AN1387="X",1,IF('Prop Drill Pipe Inp Report'!AO1387="X",1,IF('Prop Drill Pipe Inp Report'!AP1387="X",1,0)))))))))))))))))</f>
        <v>0</v>
      </c>
      <c r="J1380">
        <f>IF('Prop Drill Pipe Inp Report'!AU1387="X",1,IF('Prop Drill Pipe Inp Report'!AV1387="X",1,IF('Prop Drill Pipe Inp Report'!AW1387="X",1,IF('Prop Drill Pipe Inp Report'!AX1387="X",1,IF('Prop Drill Pipe Inp Report'!AY1387="X",1,IF('Prop Drill Pipe Inp Report'!AZ1387="X",1,IF('Prop Drill Pipe Inp Report'!BA1387="X",1,IF('Prop Drill Pipe Inp Report'!BB1387="X",1,IF('Prop Drill Pipe Inp Report'!BC1387="X",1,IF('Prop Drill Pipe Inp Report'!BD1387="X",1,IF('Prop Drill Pipe Inp Report'!BE1387="X",1,0)))))))))))</f>
        <v>0</v>
      </c>
    </row>
    <row r="1381" spans="9:10" x14ac:dyDescent="0.25">
      <c r="I1381">
        <f>IF('Prop Drill Pipe Inp Report'!Z1388="X",1,IF('Prop Drill Pipe Inp Report'!AA1388="X",1,IF('Prop Drill Pipe Inp Report'!AB1388="X",1,IF('Prop Drill Pipe Inp Report'!AC1388="X",1,IF('Prop Drill Pipe Inp Report'!AD1388="X",1,IF('Prop Drill Pipe Inp Report'!AE1388="X",1,IF('Prop Drill Pipe Inp Report'!AF1388="X",1,IF('Prop Drill Pipe Inp Report'!AG1388="X",1,IF('Prop Drill Pipe Inp Report'!AH1388="X",1,IF('Prop Drill Pipe Inp Report'!AI1388="X",1,IF('Prop Drill Pipe Inp Report'!AJ1388="X",1,IF('Prop Drill Pipe Inp Report'!AK1388="X",1,IF('Prop Drill Pipe Inp Report'!AL1388="X",1,IF('Prop Drill Pipe Inp Report'!AM1388="X",1,IF('Prop Drill Pipe Inp Report'!AN1388="X",1,IF('Prop Drill Pipe Inp Report'!AO1388="X",1,IF('Prop Drill Pipe Inp Report'!AP1388="X",1,0)))))))))))))))))</f>
        <v>0</v>
      </c>
      <c r="J1381">
        <f>IF('Prop Drill Pipe Inp Report'!AU1388="X",1,IF('Prop Drill Pipe Inp Report'!AV1388="X",1,IF('Prop Drill Pipe Inp Report'!AW1388="X",1,IF('Prop Drill Pipe Inp Report'!AX1388="X",1,IF('Prop Drill Pipe Inp Report'!AY1388="X",1,IF('Prop Drill Pipe Inp Report'!AZ1388="X",1,IF('Prop Drill Pipe Inp Report'!BA1388="X",1,IF('Prop Drill Pipe Inp Report'!BB1388="X",1,IF('Prop Drill Pipe Inp Report'!BC1388="X",1,IF('Prop Drill Pipe Inp Report'!BD1388="X",1,IF('Prop Drill Pipe Inp Report'!BE1388="X",1,0)))))))))))</f>
        <v>0</v>
      </c>
    </row>
    <row r="1382" spans="9:10" x14ac:dyDescent="0.25">
      <c r="I1382">
        <f>IF('Prop Drill Pipe Inp Report'!Z1389="X",1,IF('Prop Drill Pipe Inp Report'!AA1389="X",1,IF('Prop Drill Pipe Inp Report'!AB1389="X",1,IF('Prop Drill Pipe Inp Report'!AC1389="X",1,IF('Prop Drill Pipe Inp Report'!AD1389="X",1,IF('Prop Drill Pipe Inp Report'!AE1389="X",1,IF('Prop Drill Pipe Inp Report'!AF1389="X",1,IF('Prop Drill Pipe Inp Report'!AG1389="X",1,IF('Prop Drill Pipe Inp Report'!AH1389="X",1,IF('Prop Drill Pipe Inp Report'!AI1389="X",1,IF('Prop Drill Pipe Inp Report'!AJ1389="X",1,IF('Prop Drill Pipe Inp Report'!AK1389="X",1,IF('Prop Drill Pipe Inp Report'!AL1389="X",1,IF('Prop Drill Pipe Inp Report'!AM1389="X",1,IF('Prop Drill Pipe Inp Report'!AN1389="X",1,IF('Prop Drill Pipe Inp Report'!AO1389="X",1,IF('Prop Drill Pipe Inp Report'!AP1389="X",1,0)))))))))))))))))</f>
        <v>0</v>
      </c>
      <c r="J1382">
        <f>IF('Prop Drill Pipe Inp Report'!AU1389="X",1,IF('Prop Drill Pipe Inp Report'!AV1389="X",1,IF('Prop Drill Pipe Inp Report'!AW1389="X",1,IF('Prop Drill Pipe Inp Report'!AX1389="X",1,IF('Prop Drill Pipe Inp Report'!AY1389="X",1,IF('Prop Drill Pipe Inp Report'!AZ1389="X",1,IF('Prop Drill Pipe Inp Report'!BA1389="X",1,IF('Prop Drill Pipe Inp Report'!BB1389="X",1,IF('Prop Drill Pipe Inp Report'!BC1389="X",1,IF('Prop Drill Pipe Inp Report'!BD1389="X",1,IF('Prop Drill Pipe Inp Report'!BE1389="X",1,0)))))))))))</f>
        <v>0</v>
      </c>
    </row>
    <row r="1383" spans="9:10" x14ac:dyDescent="0.25">
      <c r="I1383">
        <f>IF('Prop Drill Pipe Inp Report'!Z1390="X",1,IF('Prop Drill Pipe Inp Report'!AA1390="X",1,IF('Prop Drill Pipe Inp Report'!AB1390="X",1,IF('Prop Drill Pipe Inp Report'!AC1390="X",1,IF('Prop Drill Pipe Inp Report'!AD1390="X",1,IF('Prop Drill Pipe Inp Report'!AE1390="X",1,IF('Prop Drill Pipe Inp Report'!AF1390="X",1,IF('Prop Drill Pipe Inp Report'!AG1390="X",1,IF('Prop Drill Pipe Inp Report'!AH1390="X",1,IF('Prop Drill Pipe Inp Report'!AI1390="X",1,IF('Prop Drill Pipe Inp Report'!AJ1390="X",1,IF('Prop Drill Pipe Inp Report'!AK1390="X",1,IF('Prop Drill Pipe Inp Report'!AL1390="X",1,IF('Prop Drill Pipe Inp Report'!AM1390="X",1,IF('Prop Drill Pipe Inp Report'!AN1390="X",1,IF('Prop Drill Pipe Inp Report'!AO1390="X",1,IF('Prop Drill Pipe Inp Report'!AP1390="X",1,0)))))))))))))))))</f>
        <v>0</v>
      </c>
      <c r="J1383">
        <f>IF('Prop Drill Pipe Inp Report'!AU1390="X",1,IF('Prop Drill Pipe Inp Report'!AV1390="X",1,IF('Prop Drill Pipe Inp Report'!AW1390="X",1,IF('Prop Drill Pipe Inp Report'!AX1390="X",1,IF('Prop Drill Pipe Inp Report'!AY1390="X",1,IF('Prop Drill Pipe Inp Report'!AZ1390="X",1,IF('Prop Drill Pipe Inp Report'!BA1390="X",1,IF('Prop Drill Pipe Inp Report'!BB1390="X",1,IF('Prop Drill Pipe Inp Report'!BC1390="X",1,IF('Prop Drill Pipe Inp Report'!BD1390="X",1,IF('Prop Drill Pipe Inp Report'!BE1390="X",1,0)))))))))))</f>
        <v>0</v>
      </c>
    </row>
    <row r="1384" spans="9:10" x14ac:dyDescent="0.25">
      <c r="I1384">
        <f>IF('Prop Drill Pipe Inp Report'!Z1391="X",1,IF('Prop Drill Pipe Inp Report'!AA1391="X",1,IF('Prop Drill Pipe Inp Report'!AB1391="X",1,IF('Prop Drill Pipe Inp Report'!AC1391="X",1,IF('Prop Drill Pipe Inp Report'!AD1391="X",1,IF('Prop Drill Pipe Inp Report'!AE1391="X",1,IF('Prop Drill Pipe Inp Report'!AF1391="X",1,IF('Prop Drill Pipe Inp Report'!AG1391="X",1,IF('Prop Drill Pipe Inp Report'!AH1391="X",1,IF('Prop Drill Pipe Inp Report'!AI1391="X",1,IF('Prop Drill Pipe Inp Report'!AJ1391="X",1,IF('Prop Drill Pipe Inp Report'!AK1391="X",1,IF('Prop Drill Pipe Inp Report'!AL1391="X",1,IF('Prop Drill Pipe Inp Report'!AM1391="X",1,IF('Prop Drill Pipe Inp Report'!AN1391="X",1,IF('Prop Drill Pipe Inp Report'!AO1391="X",1,IF('Prop Drill Pipe Inp Report'!AP1391="X",1,0)))))))))))))))))</f>
        <v>0</v>
      </c>
      <c r="J1384">
        <f>IF('Prop Drill Pipe Inp Report'!AU1391="X",1,IF('Prop Drill Pipe Inp Report'!AV1391="X",1,IF('Prop Drill Pipe Inp Report'!AW1391="X",1,IF('Prop Drill Pipe Inp Report'!AX1391="X",1,IF('Prop Drill Pipe Inp Report'!AY1391="X",1,IF('Prop Drill Pipe Inp Report'!AZ1391="X",1,IF('Prop Drill Pipe Inp Report'!BA1391="X",1,IF('Prop Drill Pipe Inp Report'!BB1391="X",1,IF('Prop Drill Pipe Inp Report'!BC1391="X",1,IF('Prop Drill Pipe Inp Report'!BD1391="X",1,IF('Prop Drill Pipe Inp Report'!BE1391="X",1,0)))))))))))</f>
        <v>0</v>
      </c>
    </row>
    <row r="1385" spans="9:10" x14ac:dyDescent="0.25">
      <c r="I1385">
        <f>IF('Prop Drill Pipe Inp Report'!Z1392="X",1,IF('Prop Drill Pipe Inp Report'!AA1392="X",1,IF('Prop Drill Pipe Inp Report'!AB1392="X",1,IF('Prop Drill Pipe Inp Report'!AC1392="X",1,IF('Prop Drill Pipe Inp Report'!AD1392="X",1,IF('Prop Drill Pipe Inp Report'!AE1392="X",1,IF('Prop Drill Pipe Inp Report'!AF1392="X",1,IF('Prop Drill Pipe Inp Report'!AG1392="X",1,IF('Prop Drill Pipe Inp Report'!AH1392="X",1,IF('Prop Drill Pipe Inp Report'!AI1392="X",1,IF('Prop Drill Pipe Inp Report'!AJ1392="X",1,IF('Prop Drill Pipe Inp Report'!AK1392="X",1,IF('Prop Drill Pipe Inp Report'!AL1392="X",1,IF('Prop Drill Pipe Inp Report'!AM1392="X",1,IF('Prop Drill Pipe Inp Report'!AN1392="X",1,IF('Prop Drill Pipe Inp Report'!AO1392="X",1,IF('Prop Drill Pipe Inp Report'!AP1392="X",1,0)))))))))))))))))</f>
        <v>0</v>
      </c>
      <c r="J1385">
        <f>IF('Prop Drill Pipe Inp Report'!AU1392="X",1,IF('Prop Drill Pipe Inp Report'!AV1392="X",1,IF('Prop Drill Pipe Inp Report'!AW1392="X",1,IF('Prop Drill Pipe Inp Report'!AX1392="X",1,IF('Prop Drill Pipe Inp Report'!AY1392="X",1,IF('Prop Drill Pipe Inp Report'!AZ1392="X",1,IF('Prop Drill Pipe Inp Report'!BA1392="X",1,IF('Prop Drill Pipe Inp Report'!BB1392="X",1,IF('Prop Drill Pipe Inp Report'!BC1392="X",1,IF('Prop Drill Pipe Inp Report'!BD1392="X",1,IF('Prop Drill Pipe Inp Report'!BE1392="X",1,0)))))))))))</f>
        <v>0</v>
      </c>
    </row>
    <row r="1386" spans="9:10" x14ac:dyDescent="0.25">
      <c r="I1386">
        <f>IF('Prop Drill Pipe Inp Report'!Z1393="X",1,IF('Prop Drill Pipe Inp Report'!AA1393="X",1,IF('Prop Drill Pipe Inp Report'!AB1393="X",1,IF('Prop Drill Pipe Inp Report'!AC1393="X",1,IF('Prop Drill Pipe Inp Report'!AD1393="X",1,IF('Prop Drill Pipe Inp Report'!AE1393="X",1,IF('Prop Drill Pipe Inp Report'!AF1393="X",1,IF('Prop Drill Pipe Inp Report'!AG1393="X",1,IF('Prop Drill Pipe Inp Report'!AH1393="X",1,IF('Prop Drill Pipe Inp Report'!AI1393="X",1,IF('Prop Drill Pipe Inp Report'!AJ1393="X",1,IF('Prop Drill Pipe Inp Report'!AK1393="X",1,IF('Prop Drill Pipe Inp Report'!AL1393="X",1,IF('Prop Drill Pipe Inp Report'!AM1393="X",1,IF('Prop Drill Pipe Inp Report'!AN1393="X",1,IF('Prop Drill Pipe Inp Report'!AO1393="X",1,IF('Prop Drill Pipe Inp Report'!AP1393="X",1,0)))))))))))))))))</f>
        <v>0</v>
      </c>
      <c r="J1386">
        <f>IF('Prop Drill Pipe Inp Report'!AU1393="X",1,IF('Prop Drill Pipe Inp Report'!AV1393="X",1,IF('Prop Drill Pipe Inp Report'!AW1393="X",1,IF('Prop Drill Pipe Inp Report'!AX1393="X",1,IF('Prop Drill Pipe Inp Report'!AY1393="X",1,IF('Prop Drill Pipe Inp Report'!AZ1393="X",1,IF('Prop Drill Pipe Inp Report'!BA1393="X",1,IF('Prop Drill Pipe Inp Report'!BB1393="X",1,IF('Prop Drill Pipe Inp Report'!BC1393="X",1,IF('Prop Drill Pipe Inp Report'!BD1393="X",1,IF('Prop Drill Pipe Inp Report'!BE1393="X",1,0)))))))))))</f>
        <v>0</v>
      </c>
    </row>
    <row r="1387" spans="9:10" x14ac:dyDescent="0.25">
      <c r="I1387">
        <f>IF('Prop Drill Pipe Inp Report'!Z1394="X",1,IF('Prop Drill Pipe Inp Report'!AA1394="X",1,IF('Prop Drill Pipe Inp Report'!AB1394="X",1,IF('Prop Drill Pipe Inp Report'!AC1394="X",1,IF('Prop Drill Pipe Inp Report'!AD1394="X",1,IF('Prop Drill Pipe Inp Report'!AE1394="X",1,IF('Prop Drill Pipe Inp Report'!AF1394="X",1,IF('Prop Drill Pipe Inp Report'!AG1394="X",1,IF('Prop Drill Pipe Inp Report'!AH1394="X",1,IF('Prop Drill Pipe Inp Report'!AI1394="X",1,IF('Prop Drill Pipe Inp Report'!AJ1394="X",1,IF('Prop Drill Pipe Inp Report'!AK1394="X",1,IF('Prop Drill Pipe Inp Report'!AL1394="X",1,IF('Prop Drill Pipe Inp Report'!AM1394="X",1,IF('Prop Drill Pipe Inp Report'!AN1394="X",1,IF('Prop Drill Pipe Inp Report'!AO1394="X",1,IF('Prop Drill Pipe Inp Report'!AP1394="X",1,0)))))))))))))))))</f>
        <v>0</v>
      </c>
      <c r="J1387">
        <f>IF('Prop Drill Pipe Inp Report'!AU1394="X",1,IF('Prop Drill Pipe Inp Report'!AV1394="X",1,IF('Prop Drill Pipe Inp Report'!AW1394="X",1,IF('Prop Drill Pipe Inp Report'!AX1394="X",1,IF('Prop Drill Pipe Inp Report'!AY1394="X",1,IF('Prop Drill Pipe Inp Report'!AZ1394="X",1,IF('Prop Drill Pipe Inp Report'!BA1394="X",1,IF('Prop Drill Pipe Inp Report'!BB1394="X",1,IF('Prop Drill Pipe Inp Report'!BC1394="X",1,IF('Prop Drill Pipe Inp Report'!BD1394="X",1,IF('Prop Drill Pipe Inp Report'!BE1394="X",1,0)))))))))))</f>
        <v>0</v>
      </c>
    </row>
    <row r="1388" spans="9:10" x14ac:dyDescent="0.25">
      <c r="I1388">
        <f>IF('Prop Drill Pipe Inp Report'!Z1395="X",1,IF('Prop Drill Pipe Inp Report'!AA1395="X",1,IF('Prop Drill Pipe Inp Report'!AB1395="X",1,IF('Prop Drill Pipe Inp Report'!AC1395="X",1,IF('Prop Drill Pipe Inp Report'!AD1395="X",1,IF('Prop Drill Pipe Inp Report'!AE1395="X",1,IF('Prop Drill Pipe Inp Report'!AF1395="X",1,IF('Prop Drill Pipe Inp Report'!AG1395="X",1,IF('Prop Drill Pipe Inp Report'!AH1395="X",1,IF('Prop Drill Pipe Inp Report'!AI1395="X",1,IF('Prop Drill Pipe Inp Report'!AJ1395="X",1,IF('Prop Drill Pipe Inp Report'!AK1395="X",1,IF('Prop Drill Pipe Inp Report'!AL1395="X",1,IF('Prop Drill Pipe Inp Report'!AM1395="X",1,IF('Prop Drill Pipe Inp Report'!AN1395="X",1,IF('Prop Drill Pipe Inp Report'!AO1395="X",1,IF('Prop Drill Pipe Inp Report'!AP1395="X",1,0)))))))))))))))))</f>
        <v>0</v>
      </c>
      <c r="J1388">
        <f>IF('Prop Drill Pipe Inp Report'!AU1395="X",1,IF('Prop Drill Pipe Inp Report'!AV1395="X",1,IF('Prop Drill Pipe Inp Report'!AW1395="X",1,IF('Prop Drill Pipe Inp Report'!AX1395="X",1,IF('Prop Drill Pipe Inp Report'!AY1395="X",1,IF('Prop Drill Pipe Inp Report'!AZ1395="X",1,IF('Prop Drill Pipe Inp Report'!BA1395="X",1,IF('Prop Drill Pipe Inp Report'!BB1395="X",1,IF('Prop Drill Pipe Inp Report'!BC1395="X",1,IF('Prop Drill Pipe Inp Report'!BD1395="X",1,IF('Prop Drill Pipe Inp Report'!BE1395="X",1,0)))))))))))</f>
        <v>0</v>
      </c>
    </row>
    <row r="1389" spans="9:10" x14ac:dyDescent="0.25">
      <c r="I1389">
        <f>IF('Prop Drill Pipe Inp Report'!Z1396="X",1,IF('Prop Drill Pipe Inp Report'!AA1396="X",1,IF('Prop Drill Pipe Inp Report'!AB1396="X",1,IF('Prop Drill Pipe Inp Report'!AC1396="X",1,IF('Prop Drill Pipe Inp Report'!AD1396="X",1,IF('Prop Drill Pipe Inp Report'!AE1396="X",1,IF('Prop Drill Pipe Inp Report'!AF1396="X",1,IF('Prop Drill Pipe Inp Report'!AG1396="X",1,IF('Prop Drill Pipe Inp Report'!AH1396="X",1,IF('Prop Drill Pipe Inp Report'!AI1396="X",1,IF('Prop Drill Pipe Inp Report'!AJ1396="X",1,IF('Prop Drill Pipe Inp Report'!AK1396="X",1,IF('Prop Drill Pipe Inp Report'!AL1396="X",1,IF('Prop Drill Pipe Inp Report'!AM1396="X",1,IF('Prop Drill Pipe Inp Report'!AN1396="X",1,IF('Prop Drill Pipe Inp Report'!AO1396="X",1,IF('Prop Drill Pipe Inp Report'!AP1396="X",1,0)))))))))))))))))</f>
        <v>0</v>
      </c>
      <c r="J1389">
        <f>IF('Prop Drill Pipe Inp Report'!AU1396="X",1,IF('Prop Drill Pipe Inp Report'!AV1396="X",1,IF('Prop Drill Pipe Inp Report'!AW1396="X",1,IF('Prop Drill Pipe Inp Report'!AX1396="X",1,IF('Prop Drill Pipe Inp Report'!AY1396="X",1,IF('Prop Drill Pipe Inp Report'!AZ1396="X",1,IF('Prop Drill Pipe Inp Report'!BA1396="X",1,IF('Prop Drill Pipe Inp Report'!BB1396="X",1,IF('Prop Drill Pipe Inp Report'!BC1396="X",1,IF('Prop Drill Pipe Inp Report'!BD1396="X",1,IF('Prop Drill Pipe Inp Report'!BE1396="X",1,0)))))))))))</f>
        <v>0</v>
      </c>
    </row>
    <row r="1390" spans="9:10" x14ac:dyDescent="0.25">
      <c r="I1390">
        <f>IF('Prop Drill Pipe Inp Report'!Z1397="X",1,IF('Prop Drill Pipe Inp Report'!AA1397="X",1,IF('Prop Drill Pipe Inp Report'!AB1397="X",1,IF('Prop Drill Pipe Inp Report'!AC1397="X",1,IF('Prop Drill Pipe Inp Report'!AD1397="X",1,IF('Prop Drill Pipe Inp Report'!AE1397="X",1,IF('Prop Drill Pipe Inp Report'!AF1397="X",1,IF('Prop Drill Pipe Inp Report'!AG1397="X",1,IF('Prop Drill Pipe Inp Report'!AH1397="X",1,IF('Prop Drill Pipe Inp Report'!AI1397="X",1,IF('Prop Drill Pipe Inp Report'!AJ1397="X",1,IF('Prop Drill Pipe Inp Report'!AK1397="X",1,IF('Prop Drill Pipe Inp Report'!AL1397="X",1,IF('Prop Drill Pipe Inp Report'!AM1397="X",1,IF('Prop Drill Pipe Inp Report'!AN1397="X",1,IF('Prop Drill Pipe Inp Report'!AO1397="X",1,IF('Prop Drill Pipe Inp Report'!AP1397="X",1,0)))))))))))))))))</f>
        <v>0</v>
      </c>
      <c r="J1390">
        <f>IF('Prop Drill Pipe Inp Report'!AU1397="X",1,IF('Prop Drill Pipe Inp Report'!AV1397="X",1,IF('Prop Drill Pipe Inp Report'!AW1397="X",1,IF('Prop Drill Pipe Inp Report'!AX1397="X",1,IF('Prop Drill Pipe Inp Report'!AY1397="X",1,IF('Prop Drill Pipe Inp Report'!AZ1397="X",1,IF('Prop Drill Pipe Inp Report'!BA1397="X",1,IF('Prop Drill Pipe Inp Report'!BB1397="X",1,IF('Prop Drill Pipe Inp Report'!BC1397="X",1,IF('Prop Drill Pipe Inp Report'!BD1397="X",1,IF('Prop Drill Pipe Inp Report'!BE1397="X",1,0)))))))))))</f>
        <v>0</v>
      </c>
    </row>
    <row r="1391" spans="9:10" x14ac:dyDescent="0.25">
      <c r="I1391">
        <f>IF('Prop Drill Pipe Inp Report'!Z1398="X",1,IF('Prop Drill Pipe Inp Report'!AA1398="X",1,IF('Prop Drill Pipe Inp Report'!AB1398="X",1,IF('Prop Drill Pipe Inp Report'!AC1398="X",1,IF('Prop Drill Pipe Inp Report'!AD1398="X",1,IF('Prop Drill Pipe Inp Report'!AE1398="X",1,IF('Prop Drill Pipe Inp Report'!AF1398="X",1,IF('Prop Drill Pipe Inp Report'!AG1398="X",1,IF('Prop Drill Pipe Inp Report'!AH1398="X",1,IF('Prop Drill Pipe Inp Report'!AI1398="X",1,IF('Prop Drill Pipe Inp Report'!AJ1398="X",1,IF('Prop Drill Pipe Inp Report'!AK1398="X",1,IF('Prop Drill Pipe Inp Report'!AL1398="X",1,IF('Prop Drill Pipe Inp Report'!AM1398="X",1,IF('Prop Drill Pipe Inp Report'!AN1398="X",1,IF('Prop Drill Pipe Inp Report'!AO1398="X",1,IF('Prop Drill Pipe Inp Report'!AP1398="X",1,0)))))))))))))))))</f>
        <v>0</v>
      </c>
      <c r="J1391">
        <f>IF('Prop Drill Pipe Inp Report'!AU1398="X",1,IF('Prop Drill Pipe Inp Report'!AV1398="X",1,IF('Prop Drill Pipe Inp Report'!AW1398="X",1,IF('Prop Drill Pipe Inp Report'!AX1398="X",1,IF('Prop Drill Pipe Inp Report'!AY1398="X",1,IF('Prop Drill Pipe Inp Report'!AZ1398="X",1,IF('Prop Drill Pipe Inp Report'!BA1398="X",1,IF('Prop Drill Pipe Inp Report'!BB1398="X",1,IF('Prop Drill Pipe Inp Report'!BC1398="X",1,IF('Prop Drill Pipe Inp Report'!BD1398="X",1,IF('Prop Drill Pipe Inp Report'!BE1398="X",1,0)))))))))))</f>
        <v>0</v>
      </c>
    </row>
    <row r="1392" spans="9:10" x14ac:dyDescent="0.25">
      <c r="I1392">
        <f>IF('Prop Drill Pipe Inp Report'!Z1399="X",1,IF('Prop Drill Pipe Inp Report'!AA1399="X",1,IF('Prop Drill Pipe Inp Report'!AB1399="X",1,IF('Prop Drill Pipe Inp Report'!AC1399="X",1,IF('Prop Drill Pipe Inp Report'!AD1399="X",1,IF('Prop Drill Pipe Inp Report'!AE1399="X",1,IF('Prop Drill Pipe Inp Report'!AF1399="X",1,IF('Prop Drill Pipe Inp Report'!AG1399="X",1,IF('Prop Drill Pipe Inp Report'!AH1399="X",1,IF('Prop Drill Pipe Inp Report'!AI1399="X",1,IF('Prop Drill Pipe Inp Report'!AJ1399="X",1,IF('Prop Drill Pipe Inp Report'!AK1399="X",1,IF('Prop Drill Pipe Inp Report'!AL1399="X",1,IF('Prop Drill Pipe Inp Report'!AM1399="X",1,IF('Prop Drill Pipe Inp Report'!AN1399="X",1,IF('Prop Drill Pipe Inp Report'!AO1399="X",1,IF('Prop Drill Pipe Inp Report'!AP1399="X",1,0)))))))))))))))))</f>
        <v>0</v>
      </c>
      <c r="J1392">
        <f>IF('Prop Drill Pipe Inp Report'!AU1399="X",1,IF('Prop Drill Pipe Inp Report'!AV1399="X",1,IF('Prop Drill Pipe Inp Report'!AW1399="X",1,IF('Prop Drill Pipe Inp Report'!AX1399="X",1,IF('Prop Drill Pipe Inp Report'!AY1399="X",1,IF('Prop Drill Pipe Inp Report'!AZ1399="X",1,IF('Prop Drill Pipe Inp Report'!BA1399="X",1,IF('Prop Drill Pipe Inp Report'!BB1399="X",1,IF('Prop Drill Pipe Inp Report'!BC1399="X",1,IF('Prop Drill Pipe Inp Report'!BD1399="X",1,IF('Prop Drill Pipe Inp Report'!BE1399="X",1,0)))))))))))</f>
        <v>0</v>
      </c>
    </row>
    <row r="1393" spans="9:10" x14ac:dyDescent="0.25">
      <c r="I1393">
        <f>IF('Prop Drill Pipe Inp Report'!Z1400="X",1,IF('Prop Drill Pipe Inp Report'!AA1400="X",1,IF('Prop Drill Pipe Inp Report'!AB1400="X",1,IF('Prop Drill Pipe Inp Report'!AC1400="X",1,IF('Prop Drill Pipe Inp Report'!AD1400="X",1,IF('Prop Drill Pipe Inp Report'!AE1400="X",1,IF('Prop Drill Pipe Inp Report'!AF1400="X",1,IF('Prop Drill Pipe Inp Report'!AG1400="X",1,IF('Prop Drill Pipe Inp Report'!AH1400="X",1,IF('Prop Drill Pipe Inp Report'!AI1400="X",1,IF('Prop Drill Pipe Inp Report'!AJ1400="X",1,IF('Prop Drill Pipe Inp Report'!AK1400="X",1,IF('Prop Drill Pipe Inp Report'!AL1400="X",1,IF('Prop Drill Pipe Inp Report'!AM1400="X",1,IF('Prop Drill Pipe Inp Report'!AN1400="X",1,IF('Prop Drill Pipe Inp Report'!AO1400="X",1,IF('Prop Drill Pipe Inp Report'!AP1400="X",1,0)))))))))))))))))</f>
        <v>0</v>
      </c>
      <c r="J1393">
        <f>IF('Prop Drill Pipe Inp Report'!AU1400="X",1,IF('Prop Drill Pipe Inp Report'!AV1400="X",1,IF('Prop Drill Pipe Inp Report'!AW1400="X",1,IF('Prop Drill Pipe Inp Report'!AX1400="X",1,IF('Prop Drill Pipe Inp Report'!AY1400="X",1,IF('Prop Drill Pipe Inp Report'!AZ1400="X",1,IF('Prop Drill Pipe Inp Report'!BA1400="X",1,IF('Prop Drill Pipe Inp Report'!BB1400="X",1,IF('Prop Drill Pipe Inp Report'!BC1400="X",1,IF('Prop Drill Pipe Inp Report'!BD1400="X",1,IF('Prop Drill Pipe Inp Report'!BE1400="X",1,0)))))))))))</f>
        <v>0</v>
      </c>
    </row>
    <row r="1394" spans="9:10" x14ac:dyDescent="0.25">
      <c r="I1394">
        <f>IF('Prop Drill Pipe Inp Report'!Z1401="X",1,IF('Prop Drill Pipe Inp Report'!AA1401="X",1,IF('Prop Drill Pipe Inp Report'!AB1401="X",1,IF('Prop Drill Pipe Inp Report'!AC1401="X",1,IF('Prop Drill Pipe Inp Report'!AD1401="X",1,IF('Prop Drill Pipe Inp Report'!AE1401="X",1,IF('Prop Drill Pipe Inp Report'!AF1401="X",1,IF('Prop Drill Pipe Inp Report'!AG1401="X",1,IF('Prop Drill Pipe Inp Report'!AH1401="X",1,IF('Prop Drill Pipe Inp Report'!AI1401="X",1,IF('Prop Drill Pipe Inp Report'!AJ1401="X",1,IF('Prop Drill Pipe Inp Report'!AK1401="X",1,IF('Prop Drill Pipe Inp Report'!AL1401="X",1,IF('Prop Drill Pipe Inp Report'!AM1401="X",1,IF('Prop Drill Pipe Inp Report'!AN1401="X",1,IF('Prop Drill Pipe Inp Report'!AO1401="X",1,IF('Prop Drill Pipe Inp Report'!AP1401="X",1,0)))))))))))))))))</f>
        <v>0</v>
      </c>
      <c r="J1394">
        <f>IF('Prop Drill Pipe Inp Report'!AU1401="X",1,IF('Prop Drill Pipe Inp Report'!AV1401="X",1,IF('Prop Drill Pipe Inp Report'!AW1401="X",1,IF('Prop Drill Pipe Inp Report'!AX1401="X",1,IF('Prop Drill Pipe Inp Report'!AY1401="X",1,IF('Prop Drill Pipe Inp Report'!AZ1401="X",1,IF('Prop Drill Pipe Inp Report'!BA1401="X",1,IF('Prop Drill Pipe Inp Report'!BB1401="X",1,IF('Prop Drill Pipe Inp Report'!BC1401="X",1,IF('Prop Drill Pipe Inp Report'!BD1401="X",1,IF('Prop Drill Pipe Inp Report'!BE1401="X",1,0)))))))))))</f>
        <v>0</v>
      </c>
    </row>
    <row r="1395" spans="9:10" x14ac:dyDescent="0.25">
      <c r="I1395">
        <f>IF('Prop Drill Pipe Inp Report'!Z1402="X",1,IF('Prop Drill Pipe Inp Report'!AA1402="X",1,IF('Prop Drill Pipe Inp Report'!AB1402="X",1,IF('Prop Drill Pipe Inp Report'!AC1402="X",1,IF('Prop Drill Pipe Inp Report'!AD1402="X",1,IF('Prop Drill Pipe Inp Report'!AE1402="X",1,IF('Prop Drill Pipe Inp Report'!AF1402="X",1,IF('Prop Drill Pipe Inp Report'!AG1402="X",1,IF('Prop Drill Pipe Inp Report'!AH1402="X",1,IF('Prop Drill Pipe Inp Report'!AI1402="X",1,IF('Prop Drill Pipe Inp Report'!AJ1402="X",1,IF('Prop Drill Pipe Inp Report'!AK1402="X",1,IF('Prop Drill Pipe Inp Report'!AL1402="X",1,IF('Prop Drill Pipe Inp Report'!AM1402="X",1,IF('Prop Drill Pipe Inp Report'!AN1402="X",1,IF('Prop Drill Pipe Inp Report'!AO1402="X",1,IF('Prop Drill Pipe Inp Report'!AP1402="X",1,0)))))))))))))))))</f>
        <v>0</v>
      </c>
      <c r="J1395">
        <f>IF('Prop Drill Pipe Inp Report'!AU1402="X",1,IF('Prop Drill Pipe Inp Report'!AV1402="X",1,IF('Prop Drill Pipe Inp Report'!AW1402="X",1,IF('Prop Drill Pipe Inp Report'!AX1402="X",1,IF('Prop Drill Pipe Inp Report'!AY1402="X",1,IF('Prop Drill Pipe Inp Report'!AZ1402="X",1,IF('Prop Drill Pipe Inp Report'!BA1402="X",1,IF('Prop Drill Pipe Inp Report'!BB1402="X",1,IF('Prop Drill Pipe Inp Report'!BC1402="X",1,IF('Prop Drill Pipe Inp Report'!BD1402="X",1,IF('Prop Drill Pipe Inp Report'!BE1402="X",1,0)))))))))))</f>
        <v>0</v>
      </c>
    </row>
    <row r="1396" spans="9:10" x14ac:dyDescent="0.25">
      <c r="I1396">
        <f>IF('Prop Drill Pipe Inp Report'!Z1403="X",1,IF('Prop Drill Pipe Inp Report'!AA1403="X",1,IF('Prop Drill Pipe Inp Report'!AB1403="X",1,IF('Prop Drill Pipe Inp Report'!AC1403="X",1,IF('Prop Drill Pipe Inp Report'!AD1403="X",1,IF('Prop Drill Pipe Inp Report'!AE1403="X",1,IF('Prop Drill Pipe Inp Report'!AF1403="X",1,IF('Prop Drill Pipe Inp Report'!AG1403="X",1,IF('Prop Drill Pipe Inp Report'!AH1403="X",1,IF('Prop Drill Pipe Inp Report'!AI1403="X",1,IF('Prop Drill Pipe Inp Report'!AJ1403="X",1,IF('Prop Drill Pipe Inp Report'!AK1403="X",1,IF('Prop Drill Pipe Inp Report'!AL1403="X",1,IF('Prop Drill Pipe Inp Report'!AM1403="X",1,IF('Prop Drill Pipe Inp Report'!AN1403="X",1,IF('Prop Drill Pipe Inp Report'!AO1403="X",1,IF('Prop Drill Pipe Inp Report'!AP1403="X",1,0)))))))))))))))))</f>
        <v>0</v>
      </c>
      <c r="J1396">
        <f>IF('Prop Drill Pipe Inp Report'!AU1403="X",1,IF('Prop Drill Pipe Inp Report'!AV1403="X",1,IF('Prop Drill Pipe Inp Report'!AW1403="X",1,IF('Prop Drill Pipe Inp Report'!AX1403="X",1,IF('Prop Drill Pipe Inp Report'!AY1403="X",1,IF('Prop Drill Pipe Inp Report'!AZ1403="X",1,IF('Prop Drill Pipe Inp Report'!BA1403="X",1,IF('Prop Drill Pipe Inp Report'!BB1403="X",1,IF('Prop Drill Pipe Inp Report'!BC1403="X",1,IF('Prop Drill Pipe Inp Report'!BD1403="X",1,IF('Prop Drill Pipe Inp Report'!BE1403="X",1,0)))))))))))</f>
        <v>0</v>
      </c>
    </row>
    <row r="1397" spans="9:10" x14ac:dyDescent="0.25">
      <c r="I1397">
        <f>IF('Prop Drill Pipe Inp Report'!Z1404="X",1,IF('Prop Drill Pipe Inp Report'!AA1404="X",1,IF('Prop Drill Pipe Inp Report'!AB1404="X",1,IF('Prop Drill Pipe Inp Report'!AC1404="X",1,IF('Prop Drill Pipe Inp Report'!AD1404="X",1,IF('Prop Drill Pipe Inp Report'!AE1404="X",1,IF('Prop Drill Pipe Inp Report'!AF1404="X",1,IF('Prop Drill Pipe Inp Report'!AG1404="X",1,IF('Prop Drill Pipe Inp Report'!AH1404="X",1,IF('Prop Drill Pipe Inp Report'!AI1404="X",1,IF('Prop Drill Pipe Inp Report'!AJ1404="X",1,IF('Prop Drill Pipe Inp Report'!AK1404="X",1,IF('Prop Drill Pipe Inp Report'!AL1404="X",1,IF('Prop Drill Pipe Inp Report'!AM1404="X",1,IF('Prop Drill Pipe Inp Report'!AN1404="X",1,IF('Prop Drill Pipe Inp Report'!AO1404="X",1,IF('Prop Drill Pipe Inp Report'!AP1404="X",1,0)))))))))))))))))</f>
        <v>0</v>
      </c>
      <c r="J1397">
        <f>IF('Prop Drill Pipe Inp Report'!AU1404="X",1,IF('Prop Drill Pipe Inp Report'!AV1404="X",1,IF('Prop Drill Pipe Inp Report'!AW1404="X",1,IF('Prop Drill Pipe Inp Report'!AX1404="X",1,IF('Prop Drill Pipe Inp Report'!AY1404="X",1,IF('Prop Drill Pipe Inp Report'!AZ1404="X",1,IF('Prop Drill Pipe Inp Report'!BA1404="X",1,IF('Prop Drill Pipe Inp Report'!BB1404="X",1,IF('Prop Drill Pipe Inp Report'!BC1404="X",1,IF('Prop Drill Pipe Inp Report'!BD1404="X",1,IF('Prop Drill Pipe Inp Report'!BE1404="X",1,0)))))))))))</f>
        <v>0</v>
      </c>
    </row>
    <row r="1398" spans="9:10" x14ac:dyDescent="0.25">
      <c r="I1398">
        <f>IF('Prop Drill Pipe Inp Report'!Z1405="X",1,IF('Prop Drill Pipe Inp Report'!AA1405="X",1,IF('Prop Drill Pipe Inp Report'!AB1405="X",1,IF('Prop Drill Pipe Inp Report'!AC1405="X",1,IF('Prop Drill Pipe Inp Report'!AD1405="X",1,IF('Prop Drill Pipe Inp Report'!AE1405="X",1,IF('Prop Drill Pipe Inp Report'!AF1405="X",1,IF('Prop Drill Pipe Inp Report'!AG1405="X",1,IF('Prop Drill Pipe Inp Report'!AH1405="X",1,IF('Prop Drill Pipe Inp Report'!AI1405="X",1,IF('Prop Drill Pipe Inp Report'!AJ1405="X",1,IF('Prop Drill Pipe Inp Report'!AK1405="X",1,IF('Prop Drill Pipe Inp Report'!AL1405="X",1,IF('Prop Drill Pipe Inp Report'!AM1405="X",1,IF('Prop Drill Pipe Inp Report'!AN1405="X",1,IF('Prop Drill Pipe Inp Report'!AO1405="X",1,IF('Prop Drill Pipe Inp Report'!AP1405="X",1,0)))))))))))))))))</f>
        <v>0</v>
      </c>
      <c r="J1398">
        <f>IF('Prop Drill Pipe Inp Report'!AU1405="X",1,IF('Prop Drill Pipe Inp Report'!AV1405="X",1,IF('Prop Drill Pipe Inp Report'!AW1405="X",1,IF('Prop Drill Pipe Inp Report'!AX1405="X",1,IF('Prop Drill Pipe Inp Report'!AY1405="X",1,IF('Prop Drill Pipe Inp Report'!AZ1405="X",1,IF('Prop Drill Pipe Inp Report'!BA1405="X",1,IF('Prop Drill Pipe Inp Report'!BB1405="X",1,IF('Prop Drill Pipe Inp Report'!BC1405="X",1,IF('Prop Drill Pipe Inp Report'!BD1405="X",1,IF('Prop Drill Pipe Inp Report'!BE1405="X",1,0)))))))))))</f>
        <v>0</v>
      </c>
    </row>
    <row r="1399" spans="9:10" x14ac:dyDescent="0.25">
      <c r="I1399">
        <f>IF('Prop Drill Pipe Inp Report'!Z1406="X",1,IF('Prop Drill Pipe Inp Report'!AA1406="X",1,IF('Prop Drill Pipe Inp Report'!AB1406="X",1,IF('Prop Drill Pipe Inp Report'!AC1406="X",1,IF('Prop Drill Pipe Inp Report'!AD1406="X",1,IF('Prop Drill Pipe Inp Report'!AE1406="X",1,IF('Prop Drill Pipe Inp Report'!AF1406="X",1,IF('Prop Drill Pipe Inp Report'!AG1406="X",1,IF('Prop Drill Pipe Inp Report'!AH1406="X",1,IF('Prop Drill Pipe Inp Report'!AI1406="X",1,IF('Prop Drill Pipe Inp Report'!AJ1406="X",1,IF('Prop Drill Pipe Inp Report'!AK1406="X",1,IF('Prop Drill Pipe Inp Report'!AL1406="X",1,IF('Prop Drill Pipe Inp Report'!AM1406="X",1,IF('Prop Drill Pipe Inp Report'!AN1406="X",1,IF('Prop Drill Pipe Inp Report'!AO1406="X",1,IF('Prop Drill Pipe Inp Report'!AP1406="X",1,0)))))))))))))))))</f>
        <v>0</v>
      </c>
      <c r="J1399">
        <f>IF('Prop Drill Pipe Inp Report'!AU1406="X",1,IF('Prop Drill Pipe Inp Report'!AV1406="X",1,IF('Prop Drill Pipe Inp Report'!AW1406="X",1,IF('Prop Drill Pipe Inp Report'!AX1406="X",1,IF('Prop Drill Pipe Inp Report'!AY1406="X",1,IF('Prop Drill Pipe Inp Report'!AZ1406="X",1,IF('Prop Drill Pipe Inp Report'!BA1406="X",1,IF('Prop Drill Pipe Inp Report'!BB1406="X",1,IF('Prop Drill Pipe Inp Report'!BC1406="X",1,IF('Prop Drill Pipe Inp Report'!BD1406="X",1,IF('Prop Drill Pipe Inp Report'!BE1406="X",1,0)))))))))))</f>
        <v>0</v>
      </c>
    </row>
    <row r="1400" spans="9:10" x14ac:dyDescent="0.25">
      <c r="I1400">
        <f>IF('Prop Drill Pipe Inp Report'!Z1407="X",1,IF('Prop Drill Pipe Inp Report'!AA1407="X",1,IF('Prop Drill Pipe Inp Report'!AB1407="X",1,IF('Prop Drill Pipe Inp Report'!AC1407="X",1,IF('Prop Drill Pipe Inp Report'!AD1407="X",1,IF('Prop Drill Pipe Inp Report'!AE1407="X",1,IF('Prop Drill Pipe Inp Report'!AF1407="X",1,IF('Prop Drill Pipe Inp Report'!AG1407="X",1,IF('Prop Drill Pipe Inp Report'!AH1407="X",1,IF('Prop Drill Pipe Inp Report'!AI1407="X",1,IF('Prop Drill Pipe Inp Report'!AJ1407="X",1,IF('Prop Drill Pipe Inp Report'!AK1407="X",1,IF('Prop Drill Pipe Inp Report'!AL1407="X",1,IF('Prop Drill Pipe Inp Report'!AM1407="X",1,IF('Prop Drill Pipe Inp Report'!AN1407="X",1,IF('Prop Drill Pipe Inp Report'!AO1407="X",1,IF('Prop Drill Pipe Inp Report'!AP1407="X",1,0)))))))))))))))))</f>
        <v>0</v>
      </c>
      <c r="J1400">
        <f>IF('Prop Drill Pipe Inp Report'!AU1407="X",1,IF('Prop Drill Pipe Inp Report'!AV1407="X",1,IF('Prop Drill Pipe Inp Report'!AW1407="X",1,IF('Prop Drill Pipe Inp Report'!AX1407="X",1,IF('Prop Drill Pipe Inp Report'!AY1407="X",1,IF('Prop Drill Pipe Inp Report'!AZ1407="X",1,IF('Prop Drill Pipe Inp Report'!BA1407="X",1,IF('Prop Drill Pipe Inp Report'!BB1407="X",1,IF('Prop Drill Pipe Inp Report'!BC1407="X",1,IF('Prop Drill Pipe Inp Report'!BD1407="X",1,IF('Prop Drill Pipe Inp Report'!BE1407="X",1,0)))))))))))</f>
        <v>0</v>
      </c>
    </row>
    <row r="1401" spans="9:10" x14ac:dyDescent="0.25">
      <c r="I1401">
        <f>IF('Prop Drill Pipe Inp Report'!Z1408="X",1,IF('Prop Drill Pipe Inp Report'!AA1408="X",1,IF('Prop Drill Pipe Inp Report'!AB1408="X",1,IF('Prop Drill Pipe Inp Report'!AC1408="X",1,IF('Prop Drill Pipe Inp Report'!AD1408="X",1,IF('Prop Drill Pipe Inp Report'!AE1408="X",1,IF('Prop Drill Pipe Inp Report'!AF1408="X",1,IF('Prop Drill Pipe Inp Report'!AG1408="X",1,IF('Prop Drill Pipe Inp Report'!AH1408="X",1,IF('Prop Drill Pipe Inp Report'!AI1408="X",1,IF('Prop Drill Pipe Inp Report'!AJ1408="X",1,IF('Prop Drill Pipe Inp Report'!AK1408="X",1,IF('Prop Drill Pipe Inp Report'!AL1408="X",1,IF('Prop Drill Pipe Inp Report'!AM1408="X",1,IF('Prop Drill Pipe Inp Report'!AN1408="X",1,IF('Prop Drill Pipe Inp Report'!AO1408="X",1,IF('Prop Drill Pipe Inp Report'!AP1408="X",1,0)))))))))))))))))</f>
        <v>0</v>
      </c>
      <c r="J1401">
        <f>IF('Prop Drill Pipe Inp Report'!AU1408="X",1,IF('Prop Drill Pipe Inp Report'!AV1408="X",1,IF('Prop Drill Pipe Inp Report'!AW1408="X",1,IF('Prop Drill Pipe Inp Report'!AX1408="X",1,IF('Prop Drill Pipe Inp Report'!AY1408="X",1,IF('Prop Drill Pipe Inp Report'!AZ1408="X",1,IF('Prop Drill Pipe Inp Report'!BA1408="X",1,IF('Prop Drill Pipe Inp Report'!BB1408="X",1,IF('Prop Drill Pipe Inp Report'!BC1408="X",1,IF('Prop Drill Pipe Inp Report'!BD1408="X",1,IF('Prop Drill Pipe Inp Report'!BE1408="X",1,0)))))))))))</f>
        <v>0</v>
      </c>
    </row>
    <row r="1402" spans="9:10" x14ac:dyDescent="0.25">
      <c r="I1402">
        <f>IF('Prop Drill Pipe Inp Report'!Z1409="X",1,IF('Prop Drill Pipe Inp Report'!AA1409="X",1,IF('Prop Drill Pipe Inp Report'!AB1409="X",1,IF('Prop Drill Pipe Inp Report'!AC1409="X",1,IF('Prop Drill Pipe Inp Report'!AD1409="X",1,IF('Prop Drill Pipe Inp Report'!AE1409="X",1,IF('Prop Drill Pipe Inp Report'!AF1409="X",1,IF('Prop Drill Pipe Inp Report'!AG1409="X",1,IF('Prop Drill Pipe Inp Report'!AH1409="X",1,IF('Prop Drill Pipe Inp Report'!AI1409="X",1,IF('Prop Drill Pipe Inp Report'!AJ1409="X",1,IF('Prop Drill Pipe Inp Report'!AK1409="X",1,IF('Prop Drill Pipe Inp Report'!AL1409="X",1,IF('Prop Drill Pipe Inp Report'!AM1409="X",1,IF('Prop Drill Pipe Inp Report'!AN1409="X",1,IF('Prop Drill Pipe Inp Report'!AO1409="X",1,IF('Prop Drill Pipe Inp Report'!AP1409="X",1,0)))))))))))))))))</f>
        <v>0</v>
      </c>
      <c r="J1402">
        <f>IF('Prop Drill Pipe Inp Report'!AU1409="X",1,IF('Prop Drill Pipe Inp Report'!AV1409="X",1,IF('Prop Drill Pipe Inp Report'!AW1409="X",1,IF('Prop Drill Pipe Inp Report'!AX1409="X",1,IF('Prop Drill Pipe Inp Report'!AY1409="X",1,IF('Prop Drill Pipe Inp Report'!AZ1409="X",1,IF('Prop Drill Pipe Inp Report'!BA1409="X",1,IF('Prop Drill Pipe Inp Report'!BB1409="X",1,IF('Prop Drill Pipe Inp Report'!BC1409="X",1,IF('Prop Drill Pipe Inp Report'!BD1409="X",1,IF('Prop Drill Pipe Inp Report'!BE1409="X",1,0)))))))))))</f>
        <v>0</v>
      </c>
    </row>
    <row r="1403" spans="9:10" x14ac:dyDescent="0.25">
      <c r="I1403">
        <f>IF('Prop Drill Pipe Inp Report'!Z1410="X",1,IF('Prop Drill Pipe Inp Report'!AA1410="X",1,IF('Prop Drill Pipe Inp Report'!AB1410="X",1,IF('Prop Drill Pipe Inp Report'!AC1410="X",1,IF('Prop Drill Pipe Inp Report'!AD1410="X",1,IF('Prop Drill Pipe Inp Report'!AE1410="X",1,IF('Prop Drill Pipe Inp Report'!AF1410="X",1,IF('Prop Drill Pipe Inp Report'!AG1410="X",1,IF('Prop Drill Pipe Inp Report'!AH1410="X",1,IF('Prop Drill Pipe Inp Report'!AI1410="X",1,IF('Prop Drill Pipe Inp Report'!AJ1410="X",1,IF('Prop Drill Pipe Inp Report'!AK1410="X",1,IF('Prop Drill Pipe Inp Report'!AL1410="X",1,IF('Prop Drill Pipe Inp Report'!AM1410="X",1,IF('Prop Drill Pipe Inp Report'!AN1410="X",1,IF('Prop Drill Pipe Inp Report'!AO1410="X",1,IF('Prop Drill Pipe Inp Report'!AP1410="X",1,0)))))))))))))))))</f>
        <v>0</v>
      </c>
      <c r="J1403">
        <f>IF('Prop Drill Pipe Inp Report'!AU1410="X",1,IF('Prop Drill Pipe Inp Report'!AV1410="X",1,IF('Prop Drill Pipe Inp Report'!AW1410="X",1,IF('Prop Drill Pipe Inp Report'!AX1410="X",1,IF('Prop Drill Pipe Inp Report'!AY1410="X",1,IF('Prop Drill Pipe Inp Report'!AZ1410="X",1,IF('Prop Drill Pipe Inp Report'!BA1410="X",1,IF('Prop Drill Pipe Inp Report'!BB1410="X",1,IF('Prop Drill Pipe Inp Report'!BC1410="X",1,IF('Prop Drill Pipe Inp Report'!BD1410="X",1,IF('Prop Drill Pipe Inp Report'!BE1410="X",1,0)))))))))))</f>
        <v>0</v>
      </c>
    </row>
    <row r="1404" spans="9:10" x14ac:dyDescent="0.25">
      <c r="I1404">
        <f>IF('Prop Drill Pipe Inp Report'!Z1411="X",1,IF('Prop Drill Pipe Inp Report'!AA1411="X",1,IF('Prop Drill Pipe Inp Report'!AB1411="X",1,IF('Prop Drill Pipe Inp Report'!AC1411="X",1,IF('Prop Drill Pipe Inp Report'!AD1411="X",1,IF('Prop Drill Pipe Inp Report'!AE1411="X",1,IF('Prop Drill Pipe Inp Report'!AF1411="X",1,IF('Prop Drill Pipe Inp Report'!AG1411="X",1,IF('Prop Drill Pipe Inp Report'!AH1411="X",1,IF('Prop Drill Pipe Inp Report'!AI1411="X",1,IF('Prop Drill Pipe Inp Report'!AJ1411="X",1,IF('Prop Drill Pipe Inp Report'!AK1411="X",1,IF('Prop Drill Pipe Inp Report'!AL1411="X",1,IF('Prop Drill Pipe Inp Report'!AM1411="X",1,IF('Prop Drill Pipe Inp Report'!AN1411="X",1,IF('Prop Drill Pipe Inp Report'!AO1411="X",1,IF('Prop Drill Pipe Inp Report'!AP1411="X",1,0)))))))))))))))))</f>
        <v>0</v>
      </c>
      <c r="J1404">
        <f>IF('Prop Drill Pipe Inp Report'!AU1411="X",1,IF('Prop Drill Pipe Inp Report'!AV1411="X",1,IF('Prop Drill Pipe Inp Report'!AW1411="X",1,IF('Prop Drill Pipe Inp Report'!AX1411="X",1,IF('Prop Drill Pipe Inp Report'!AY1411="X",1,IF('Prop Drill Pipe Inp Report'!AZ1411="X",1,IF('Prop Drill Pipe Inp Report'!BA1411="X",1,IF('Prop Drill Pipe Inp Report'!BB1411="X",1,IF('Prop Drill Pipe Inp Report'!BC1411="X",1,IF('Prop Drill Pipe Inp Report'!BD1411="X",1,IF('Prop Drill Pipe Inp Report'!BE1411="X",1,0)))))))))))</f>
        <v>0</v>
      </c>
    </row>
    <row r="1405" spans="9:10" x14ac:dyDescent="0.25">
      <c r="I1405">
        <f>IF('Prop Drill Pipe Inp Report'!Z1412="X",1,IF('Prop Drill Pipe Inp Report'!AA1412="X",1,IF('Prop Drill Pipe Inp Report'!AB1412="X",1,IF('Prop Drill Pipe Inp Report'!AC1412="X",1,IF('Prop Drill Pipe Inp Report'!AD1412="X",1,IF('Prop Drill Pipe Inp Report'!AE1412="X",1,IF('Prop Drill Pipe Inp Report'!AF1412="X",1,IF('Prop Drill Pipe Inp Report'!AG1412="X",1,IF('Prop Drill Pipe Inp Report'!AH1412="X",1,IF('Prop Drill Pipe Inp Report'!AI1412="X",1,IF('Prop Drill Pipe Inp Report'!AJ1412="X",1,IF('Prop Drill Pipe Inp Report'!AK1412="X",1,IF('Prop Drill Pipe Inp Report'!AL1412="X",1,IF('Prop Drill Pipe Inp Report'!AM1412="X",1,IF('Prop Drill Pipe Inp Report'!AN1412="X",1,IF('Prop Drill Pipe Inp Report'!AO1412="X",1,IF('Prop Drill Pipe Inp Report'!AP1412="X",1,0)))))))))))))))))</f>
        <v>0</v>
      </c>
      <c r="J1405">
        <f>IF('Prop Drill Pipe Inp Report'!AU1412="X",1,IF('Prop Drill Pipe Inp Report'!AV1412="X",1,IF('Prop Drill Pipe Inp Report'!AW1412="X",1,IF('Prop Drill Pipe Inp Report'!AX1412="X",1,IF('Prop Drill Pipe Inp Report'!AY1412="X",1,IF('Prop Drill Pipe Inp Report'!AZ1412="X",1,IF('Prop Drill Pipe Inp Report'!BA1412="X",1,IF('Prop Drill Pipe Inp Report'!BB1412="X",1,IF('Prop Drill Pipe Inp Report'!BC1412="X",1,IF('Prop Drill Pipe Inp Report'!BD1412="X",1,IF('Prop Drill Pipe Inp Report'!BE1412="X",1,0)))))))))))</f>
        <v>0</v>
      </c>
    </row>
    <row r="1406" spans="9:10" x14ac:dyDescent="0.25">
      <c r="I1406">
        <f>IF('Prop Drill Pipe Inp Report'!Z1413="X",1,IF('Prop Drill Pipe Inp Report'!AA1413="X",1,IF('Prop Drill Pipe Inp Report'!AB1413="X",1,IF('Prop Drill Pipe Inp Report'!AC1413="X",1,IF('Prop Drill Pipe Inp Report'!AD1413="X",1,IF('Prop Drill Pipe Inp Report'!AE1413="X",1,IF('Prop Drill Pipe Inp Report'!AF1413="X",1,IF('Prop Drill Pipe Inp Report'!AG1413="X",1,IF('Prop Drill Pipe Inp Report'!AH1413="X",1,IF('Prop Drill Pipe Inp Report'!AI1413="X",1,IF('Prop Drill Pipe Inp Report'!AJ1413="X",1,IF('Prop Drill Pipe Inp Report'!AK1413="X",1,IF('Prop Drill Pipe Inp Report'!AL1413="X",1,IF('Prop Drill Pipe Inp Report'!AM1413="X",1,IF('Prop Drill Pipe Inp Report'!AN1413="X",1,IF('Prop Drill Pipe Inp Report'!AO1413="X",1,IF('Prop Drill Pipe Inp Report'!AP1413="X",1,0)))))))))))))))))</f>
        <v>0</v>
      </c>
      <c r="J1406">
        <f>IF('Prop Drill Pipe Inp Report'!AU1413="X",1,IF('Prop Drill Pipe Inp Report'!AV1413="X",1,IF('Prop Drill Pipe Inp Report'!AW1413="X",1,IF('Prop Drill Pipe Inp Report'!AX1413="X",1,IF('Prop Drill Pipe Inp Report'!AY1413="X",1,IF('Prop Drill Pipe Inp Report'!AZ1413="X",1,IF('Prop Drill Pipe Inp Report'!BA1413="X",1,IF('Prop Drill Pipe Inp Report'!BB1413="X",1,IF('Prop Drill Pipe Inp Report'!BC1413="X",1,IF('Prop Drill Pipe Inp Report'!BD1413="X",1,IF('Prop Drill Pipe Inp Report'!BE1413="X",1,0)))))))))))</f>
        <v>0</v>
      </c>
    </row>
    <row r="1407" spans="9:10" x14ac:dyDescent="0.25">
      <c r="I1407">
        <f>IF('Prop Drill Pipe Inp Report'!Z1414="X",1,IF('Prop Drill Pipe Inp Report'!AA1414="X",1,IF('Prop Drill Pipe Inp Report'!AB1414="X",1,IF('Prop Drill Pipe Inp Report'!AC1414="X",1,IF('Prop Drill Pipe Inp Report'!AD1414="X",1,IF('Prop Drill Pipe Inp Report'!AE1414="X",1,IF('Prop Drill Pipe Inp Report'!AF1414="X",1,IF('Prop Drill Pipe Inp Report'!AG1414="X",1,IF('Prop Drill Pipe Inp Report'!AH1414="X",1,IF('Prop Drill Pipe Inp Report'!AI1414="X",1,IF('Prop Drill Pipe Inp Report'!AJ1414="X",1,IF('Prop Drill Pipe Inp Report'!AK1414="X",1,IF('Prop Drill Pipe Inp Report'!AL1414="X",1,IF('Prop Drill Pipe Inp Report'!AM1414="X",1,IF('Prop Drill Pipe Inp Report'!AN1414="X",1,IF('Prop Drill Pipe Inp Report'!AO1414="X",1,IF('Prop Drill Pipe Inp Report'!AP1414="X",1,0)))))))))))))))))</f>
        <v>0</v>
      </c>
      <c r="J1407">
        <f>IF('Prop Drill Pipe Inp Report'!AU1414="X",1,IF('Prop Drill Pipe Inp Report'!AV1414="X",1,IF('Prop Drill Pipe Inp Report'!AW1414="X",1,IF('Prop Drill Pipe Inp Report'!AX1414="X",1,IF('Prop Drill Pipe Inp Report'!AY1414="X",1,IF('Prop Drill Pipe Inp Report'!AZ1414="X",1,IF('Prop Drill Pipe Inp Report'!BA1414="X",1,IF('Prop Drill Pipe Inp Report'!BB1414="X",1,IF('Prop Drill Pipe Inp Report'!BC1414="X",1,IF('Prop Drill Pipe Inp Report'!BD1414="X",1,IF('Prop Drill Pipe Inp Report'!BE1414="X",1,0)))))))))))</f>
        <v>0</v>
      </c>
    </row>
    <row r="1408" spans="9:10" x14ac:dyDescent="0.25">
      <c r="I1408">
        <f>IF('Prop Drill Pipe Inp Report'!Z1415="X",1,IF('Prop Drill Pipe Inp Report'!AA1415="X",1,IF('Prop Drill Pipe Inp Report'!AB1415="X",1,IF('Prop Drill Pipe Inp Report'!AC1415="X",1,IF('Prop Drill Pipe Inp Report'!AD1415="X",1,IF('Prop Drill Pipe Inp Report'!AE1415="X",1,IF('Prop Drill Pipe Inp Report'!AF1415="X",1,IF('Prop Drill Pipe Inp Report'!AG1415="X",1,IF('Prop Drill Pipe Inp Report'!AH1415="X",1,IF('Prop Drill Pipe Inp Report'!AI1415="X",1,IF('Prop Drill Pipe Inp Report'!AJ1415="X",1,IF('Prop Drill Pipe Inp Report'!AK1415="X",1,IF('Prop Drill Pipe Inp Report'!AL1415="X",1,IF('Prop Drill Pipe Inp Report'!AM1415="X",1,IF('Prop Drill Pipe Inp Report'!AN1415="X",1,IF('Prop Drill Pipe Inp Report'!AO1415="X",1,IF('Prop Drill Pipe Inp Report'!AP1415="X",1,0)))))))))))))))))</f>
        <v>0</v>
      </c>
      <c r="J1408">
        <f>IF('Prop Drill Pipe Inp Report'!AU1415="X",1,IF('Prop Drill Pipe Inp Report'!AV1415="X",1,IF('Prop Drill Pipe Inp Report'!AW1415="X",1,IF('Prop Drill Pipe Inp Report'!AX1415="X",1,IF('Prop Drill Pipe Inp Report'!AY1415="X",1,IF('Prop Drill Pipe Inp Report'!AZ1415="X",1,IF('Prop Drill Pipe Inp Report'!BA1415="X",1,IF('Prop Drill Pipe Inp Report'!BB1415="X",1,IF('Prop Drill Pipe Inp Report'!BC1415="X",1,IF('Prop Drill Pipe Inp Report'!BD1415="X",1,IF('Prop Drill Pipe Inp Report'!BE1415="X",1,0)))))))))))</f>
        <v>0</v>
      </c>
    </row>
    <row r="1409" spans="9:10" x14ac:dyDescent="0.25">
      <c r="I1409">
        <f>IF('Prop Drill Pipe Inp Report'!Z1416="X",1,IF('Prop Drill Pipe Inp Report'!AA1416="X",1,IF('Prop Drill Pipe Inp Report'!AB1416="X",1,IF('Prop Drill Pipe Inp Report'!AC1416="X",1,IF('Prop Drill Pipe Inp Report'!AD1416="X",1,IF('Prop Drill Pipe Inp Report'!AE1416="X",1,IF('Prop Drill Pipe Inp Report'!AF1416="X",1,IF('Prop Drill Pipe Inp Report'!AG1416="X",1,IF('Prop Drill Pipe Inp Report'!AH1416="X",1,IF('Prop Drill Pipe Inp Report'!AI1416="X",1,IF('Prop Drill Pipe Inp Report'!AJ1416="X",1,IF('Prop Drill Pipe Inp Report'!AK1416="X",1,IF('Prop Drill Pipe Inp Report'!AL1416="X",1,IF('Prop Drill Pipe Inp Report'!AM1416="X",1,IF('Prop Drill Pipe Inp Report'!AN1416="X",1,IF('Prop Drill Pipe Inp Report'!AO1416="X",1,IF('Prop Drill Pipe Inp Report'!AP1416="X",1,0)))))))))))))))))</f>
        <v>0</v>
      </c>
      <c r="J1409">
        <f>IF('Prop Drill Pipe Inp Report'!AU1416="X",1,IF('Prop Drill Pipe Inp Report'!AV1416="X",1,IF('Prop Drill Pipe Inp Report'!AW1416="X",1,IF('Prop Drill Pipe Inp Report'!AX1416="X",1,IF('Prop Drill Pipe Inp Report'!AY1416="X",1,IF('Prop Drill Pipe Inp Report'!AZ1416="X",1,IF('Prop Drill Pipe Inp Report'!BA1416="X",1,IF('Prop Drill Pipe Inp Report'!BB1416="X",1,IF('Prop Drill Pipe Inp Report'!BC1416="X",1,IF('Prop Drill Pipe Inp Report'!BD1416="X",1,IF('Prop Drill Pipe Inp Report'!BE1416="X",1,0)))))))))))</f>
        <v>0</v>
      </c>
    </row>
    <row r="1410" spans="9:10" x14ac:dyDescent="0.25">
      <c r="I1410">
        <f>IF('Prop Drill Pipe Inp Report'!Z1417="X",1,IF('Prop Drill Pipe Inp Report'!AA1417="X",1,IF('Prop Drill Pipe Inp Report'!AB1417="X",1,IF('Prop Drill Pipe Inp Report'!AC1417="X",1,IF('Prop Drill Pipe Inp Report'!AD1417="X",1,IF('Prop Drill Pipe Inp Report'!AE1417="X",1,IF('Prop Drill Pipe Inp Report'!AF1417="X",1,IF('Prop Drill Pipe Inp Report'!AG1417="X",1,IF('Prop Drill Pipe Inp Report'!AH1417="X",1,IF('Prop Drill Pipe Inp Report'!AI1417="X",1,IF('Prop Drill Pipe Inp Report'!AJ1417="X",1,IF('Prop Drill Pipe Inp Report'!AK1417="X",1,IF('Prop Drill Pipe Inp Report'!AL1417="X",1,IF('Prop Drill Pipe Inp Report'!AM1417="X",1,IF('Prop Drill Pipe Inp Report'!AN1417="X",1,IF('Prop Drill Pipe Inp Report'!AO1417="X",1,IF('Prop Drill Pipe Inp Report'!AP1417="X",1,0)))))))))))))))))</f>
        <v>0</v>
      </c>
      <c r="J1410">
        <f>IF('Prop Drill Pipe Inp Report'!AU1417="X",1,IF('Prop Drill Pipe Inp Report'!AV1417="X",1,IF('Prop Drill Pipe Inp Report'!AW1417="X",1,IF('Prop Drill Pipe Inp Report'!AX1417="X",1,IF('Prop Drill Pipe Inp Report'!AY1417="X",1,IF('Prop Drill Pipe Inp Report'!AZ1417="X",1,IF('Prop Drill Pipe Inp Report'!BA1417="X",1,IF('Prop Drill Pipe Inp Report'!BB1417="X",1,IF('Prop Drill Pipe Inp Report'!BC1417="X",1,IF('Prop Drill Pipe Inp Report'!BD1417="X",1,IF('Prop Drill Pipe Inp Report'!BE1417="X",1,0)))))))))))</f>
        <v>0</v>
      </c>
    </row>
    <row r="1411" spans="9:10" x14ac:dyDescent="0.25">
      <c r="I1411">
        <f>IF('Prop Drill Pipe Inp Report'!Z1418="X",1,IF('Prop Drill Pipe Inp Report'!AA1418="X",1,IF('Prop Drill Pipe Inp Report'!AB1418="X",1,IF('Prop Drill Pipe Inp Report'!AC1418="X",1,IF('Prop Drill Pipe Inp Report'!AD1418="X",1,IF('Prop Drill Pipe Inp Report'!AE1418="X",1,IF('Prop Drill Pipe Inp Report'!AF1418="X",1,IF('Prop Drill Pipe Inp Report'!AG1418="X",1,IF('Prop Drill Pipe Inp Report'!AH1418="X",1,IF('Prop Drill Pipe Inp Report'!AI1418="X",1,IF('Prop Drill Pipe Inp Report'!AJ1418="X",1,IF('Prop Drill Pipe Inp Report'!AK1418="X",1,IF('Prop Drill Pipe Inp Report'!AL1418="X",1,IF('Prop Drill Pipe Inp Report'!AM1418="X",1,IF('Prop Drill Pipe Inp Report'!AN1418="X",1,IF('Prop Drill Pipe Inp Report'!AO1418="X",1,IF('Prop Drill Pipe Inp Report'!AP1418="X",1,0)))))))))))))))))</f>
        <v>0</v>
      </c>
      <c r="J1411">
        <f>IF('Prop Drill Pipe Inp Report'!AU1418="X",1,IF('Prop Drill Pipe Inp Report'!AV1418="X",1,IF('Prop Drill Pipe Inp Report'!AW1418="X",1,IF('Prop Drill Pipe Inp Report'!AX1418="X",1,IF('Prop Drill Pipe Inp Report'!AY1418="X",1,IF('Prop Drill Pipe Inp Report'!AZ1418="X",1,IF('Prop Drill Pipe Inp Report'!BA1418="X",1,IF('Prop Drill Pipe Inp Report'!BB1418="X",1,IF('Prop Drill Pipe Inp Report'!BC1418="X",1,IF('Prop Drill Pipe Inp Report'!BD1418="X",1,IF('Prop Drill Pipe Inp Report'!BE1418="X",1,0)))))))))))</f>
        <v>0</v>
      </c>
    </row>
    <row r="1412" spans="9:10" x14ac:dyDescent="0.25">
      <c r="I1412">
        <f>IF('Prop Drill Pipe Inp Report'!Z1419="X",1,IF('Prop Drill Pipe Inp Report'!AA1419="X",1,IF('Prop Drill Pipe Inp Report'!AB1419="X",1,IF('Prop Drill Pipe Inp Report'!AC1419="X",1,IF('Prop Drill Pipe Inp Report'!AD1419="X",1,IF('Prop Drill Pipe Inp Report'!AE1419="X",1,IF('Prop Drill Pipe Inp Report'!AF1419="X",1,IF('Prop Drill Pipe Inp Report'!AG1419="X",1,IF('Prop Drill Pipe Inp Report'!AH1419="X",1,IF('Prop Drill Pipe Inp Report'!AI1419="X",1,IF('Prop Drill Pipe Inp Report'!AJ1419="X",1,IF('Prop Drill Pipe Inp Report'!AK1419="X",1,IF('Prop Drill Pipe Inp Report'!AL1419="X",1,IF('Prop Drill Pipe Inp Report'!AM1419="X",1,IF('Prop Drill Pipe Inp Report'!AN1419="X",1,IF('Prop Drill Pipe Inp Report'!AO1419="X",1,IF('Prop Drill Pipe Inp Report'!AP1419="X",1,0)))))))))))))))))</f>
        <v>0</v>
      </c>
      <c r="J1412">
        <f>IF('Prop Drill Pipe Inp Report'!AU1419="X",1,IF('Prop Drill Pipe Inp Report'!AV1419="X",1,IF('Prop Drill Pipe Inp Report'!AW1419="X",1,IF('Prop Drill Pipe Inp Report'!AX1419="X",1,IF('Prop Drill Pipe Inp Report'!AY1419="X",1,IF('Prop Drill Pipe Inp Report'!AZ1419="X",1,IF('Prop Drill Pipe Inp Report'!BA1419="X",1,IF('Prop Drill Pipe Inp Report'!BB1419="X",1,IF('Prop Drill Pipe Inp Report'!BC1419="X",1,IF('Prop Drill Pipe Inp Report'!BD1419="X",1,IF('Prop Drill Pipe Inp Report'!BE1419="X",1,0)))))))))))</f>
        <v>0</v>
      </c>
    </row>
    <row r="1413" spans="9:10" x14ac:dyDescent="0.25">
      <c r="I1413">
        <f>IF('Prop Drill Pipe Inp Report'!Z1420="X",1,IF('Prop Drill Pipe Inp Report'!AA1420="X",1,IF('Prop Drill Pipe Inp Report'!AB1420="X",1,IF('Prop Drill Pipe Inp Report'!AC1420="X",1,IF('Prop Drill Pipe Inp Report'!AD1420="X",1,IF('Prop Drill Pipe Inp Report'!AE1420="X",1,IF('Prop Drill Pipe Inp Report'!AF1420="X",1,IF('Prop Drill Pipe Inp Report'!AG1420="X",1,IF('Prop Drill Pipe Inp Report'!AH1420="X",1,IF('Prop Drill Pipe Inp Report'!AI1420="X",1,IF('Prop Drill Pipe Inp Report'!AJ1420="X",1,IF('Prop Drill Pipe Inp Report'!AK1420="X",1,IF('Prop Drill Pipe Inp Report'!AL1420="X",1,IF('Prop Drill Pipe Inp Report'!AM1420="X",1,IF('Prop Drill Pipe Inp Report'!AN1420="X",1,IF('Prop Drill Pipe Inp Report'!AO1420="X",1,IF('Prop Drill Pipe Inp Report'!AP1420="X",1,0)))))))))))))))))</f>
        <v>0</v>
      </c>
      <c r="J1413">
        <f>IF('Prop Drill Pipe Inp Report'!AU1420="X",1,IF('Prop Drill Pipe Inp Report'!AV1420="X",1,IF('Prop Drill Pipe Inp Report'!AW1420="X",1,IF('Prop Drill Pipe Inp Report'!AX1420="X",1,IF('Prop Drill Pipe Inp Report'!AY1420="X",1,IF('Prop Drill Pipe Inp Report'!AZ1420="X",1,IF('Prop Drill Pipe Inp Report'!BA1420="X",1,IF('Prop Drill Pipe Inp Report'!BB1420="X",1,IF('Prop Drill Pipe Inp Report'!BC1420="X",1,IF('Prop Drill Pipe Inp Report'!BD1420="X",1,IF('Prop Drill Pipe Inp Report'!BE1420="X",1,0)))))))))))</f>
        <v>0</v>
      </c>
    </row>
    <row r="1414" spans="9:10" x14ac:dyDescent="0.25">
      <c r="I1414">
        <f>IF('Prop Drill Pipe Inp Report'!Z1421="X",1,IF('Prop Drill Pipe Inp Report'!AA1421="X",1,IF('Prop Drill Pipe Inp Report'!AB1421="X",1,IF('Prop Drill Pipe Inp Report'!AC1421="X",1,IF('Prop Drill Pipe Inp Report'!AD1421="X",1,IF('Prop Drill Pipe Inp Report'!AE1421="X",1,IF('Prop Drill Pipe Inp Report'!AF1421="X",1,IF('Prop Drill Pipe Inp Report'!AG1421="X",1,IF('Prop Drill Pipe Inp Report'!AH1421="X",1,IF('Prop Drill Pipe Inp Report'!AI1421="X",1,IF('Prop Drill Pipe Inp Report'!AJ1421="X",1,IF('Prop Drill Pipe Inp Report'!AK1421="X",1,IF('Prop Drill Pipe Inp Report'!AL1421="X",1,IF('Prop Drill Pipe Inp Report'!AM1421="X",1,IF('Prop Drill Pipe Inp Report'!AN1421="X",1,IF('Prop Drill Pipe Inp Report'!AO1421="X",1,IF('Prop Drill Pipe Inp Report'!AP1421="X",1,0)))))))))))))))))</f>
        <v>0</v>
      </c>
      <c r="J1414">
        <f>IF('Prop Drill Pipe Inp Report'!AU1421="X",1,IF('Prop Drill Pipe Inp Report'!AV1421="X",1,IF('Prop Drill Pipe Inp Report'!AW1421="X",1,IF('Prop Drill Pipe Inp Report'!AX1421="X",1,IF('Prop Drill Pipe Inp Report'!AY1421="X",1,IF('Prop Drill Pipe Inp Report'!AZ1421="X",1,IF('Prop Drill Pipe Inp Report'!BA1421="X",1,IF('Prop Drill Pipe Inp Report'!BB1421="X",1,IF('Prop Drill Pipe Inp Report'!BC1421="X",1,IF('Prop Drill Pipe Inp Report'!BD1421="X",1,IF('Prop Drill Pipe Inp Report'!BE1421="X",1,0)))))))))))</f>
        <v>0</v>
      </c>
    </row>
    <row r="1415" spans="9:10" x14ac:dyDescent="0.25">
      <c r="I1415">
        <f>IF('Prop Drill Pipe Inp Report'!Z1422="X",1,IF('Prop Drill Pipe Inp Report'!AA1422="X",1,IF('Prop Drill Pipe Inp Report'!AB1422="X",1,IF('Prop Drill Pipe Inp Report'!AC1422="X",1,IF('Prop Drill Pipe Inp Report'!AD1422="X",1,IF('Prop Drill Pipe Inp Report'!AE1422="X",1,IF('Prop Drill Pipe Inp Report'!AF1422="X",1,IF('Prop Drill Pipe Inp Report'!AG1422="X",1,IF('Prop Drill Pipe Inp Report'!AH1422="X",1,IF('Prop Drill Pipe Inp Report'!AI1422="X",1,IF('Prop Drill Pipe Inp Report'!AJ1422="X",1,IF('Prop Drill Pipe Inp Report'!AK1422="X",1,IF('Prop Drill Pipe Inp Report'!AL1422="X",1,IF('Prop Drill Pipe Inp Report'!AM1422="X",1,IF('Prop Drill Pipe Inp Report'!AN1422="X",1,IF('Prop Drill Pipe Inp Report'!AO1422="X",1,IF('Prop Drill Pipe Inp Report'!AP1422="X",1,0)))))))))))))))))</f>
        <v>0</v>
      </c>
      <c r="J1415">
        <f>IF('Prop Drill Pipe Inp Report'!AU1422="X",1,IF('Prop Drill Pipe Inp Report'!AV1422="X",1,IF('Prop Drill Pipe Inp Report'!AW1422="X",1,IF('Prop Drill Pipe Inp Report'!AX1422="X",1,IF('Prop Drill Pipe Inp Report'!AY1422="X",1,IF('Prop Drill Pipe Inp Report'!AZ1422="X",1,IF('Prop Drill Pipe Inp Report'!BA1422="X",1,IF('Prop Drill Pipe Inp Report'!BB1422="X",1,IF('Prop Drill Pipe Inp Report'!BC1422="X",1,IF('Prop Drill Pipe Inp Report'!BD1422="X",1,IF('Prop Drill Pipe Inp Report'!BE1422="X",1,0)))))))))))</f>
        <v>0</v>
      </c>
    </row>
    <row r="1416" spans="9:10" x14ac:dyDescent="0.25">
      <c r="I1416">
        <f>IF('Prop Drill Pipe Inp Report'!Z1423="X",1,IF('Prop Drill Pipe Inp Report'!AA1423="X",1,IF('Prop Drill Pipe Inp Report'!AB1423="X",1,IF('Prop Drill Pipe Inp Report'!AC1423="X",1,IF('Prop Drill Pipe Inp Report'!AD1423="X",1,IF('Prop Drill Pipe Inp Report'!AE1423="X",1,IF('Prop Drill Pipe Inp Report'!AF1423="X",1,IF('Prop Drill Pipe Inp Report'!AG1423="X",1,IF('Prop Drill Pipe Inp Report'!AH1423="X",1,IF('Prop Drill Pipe Inp Report'!AI1423="X",1,IF('Prop Drill Pipe Inp Report'!AJ1423="X",1,IF('Prop Drill Pipe Inp Report'!AK1423="X",1,IF('Prop Drill Pipe Inp Report'!AL1423="X",1,IF('Prop Drill Pipe Inp Report'!AM1423="X",1,IF('Prop Drill Pipe Inp Report'!AN1423="X",1,IF('Prop Drill Pipe Inp Report'!AO1423="X",1,IF('Prop Drill Pipe Inp Report'!AP1423="X",1,0)))))))))))))))))</f>
        <v>0</v>
      </c>
      <c r="J1416">
        <f>IF('Prop Drill Pipe Inp Report'!AU1423="X",1,IF('Prop Drill Pipe Inp Report'!AV1423="X",1,IF('Prop Drill Pipe Inp Report'!AW1423="X",1,IF('Prop Drill Pipe Inp Report'!AX1423="X",1,IF('Prop Drill Pipe Inp Report'!AY1423="X",1,IF('Prop Drill Pipe Inp Report'!AZ1423="X",1,IF('Prop Drill Pipe Inp Report'!BA1423="X",1,IF('Prop Drill Pipe Inp Report'!BB1423="X",1,IF('Prop Drill Pipe Inp Report'!BC1423="X",1,IF('Prop Drill Pipe Inp Report'!BD1423="X",1,IF('Prop Drill Pipe Inp Report'!BE1423="X",1,0)))))))))))</f>
        <v>0</v>
      </c>
    </row>
    <row r="1417" spans="9:10" x14ac:dyDescent="0.25">
      <c r="I1417">
        <f>IF('Prop Drill Pipe Inp Report'!Z1424="X",1,IF('Prop Drill Pipe Inp Report'!AA1424="X",1,IF('Prop Drill Pipe Inp Report'!AB1424="X",1,IF('Prop Drill Pipe Inp Report'!AC1424="X",1,IF('Prop Drill Pipe Inp Report'!AD1424="X",1,IF('Prop Drill Pipe Inp Report'!AE1424="X",1,IF('Prop Drill Pipe Inp Report'!AF1424="X",1,IF('Prop Drill Pipe Inp Report'!AG1424="X",1,IF('Prop Drill Pipe Inp Report'!AH1424="X",1,IF('Prop Drill Pipe Inp Report'!AI1424="X",1,IF('Prop Drill Pipe Inp Report'!AJ1424="X",1,IF('Prop Drill Pipe Inp Report'!AK1424="X",1,IF('Prop Drill Pipe Inp Report'!AL1424="X",1,IF('Prop Drill Pipe Inp Report'!AM1424="X",1,IF('Prop Drill Pipe Inp Report'!AN1424="X",1,IF('Prop Drill Pipe Inp Report'!AO1424="X",1,IF('Prop Drill Pipe Inp Report'!AP1424="X",1,0)))))))))))))))))</f>
        <v>0</v>
      </c>
      <c r="J1417">
        <f>IF('Prop Drill Pipe Inp Report'!AU1424="X",1,IF('Prop Drill Pipe Inp Report'!AV1424="X",1,IF('Prop Drill Pipe Inp Report'!AW1424="X",1,IF('Prop Drill Pipe Inp Report'!AX1424="X",1,IF('Prop Drill Pipe Inp Report'!AY1424="X",1,IF('Prop Drill Pipe Inp Report'!AZ1424="X",1,IF('Prop Drill Pipe Inp Report'!BA1424="X",1,IF('Prop Drill Pipe Inp Report'!BB1424="X",1,IF('Prop Drill Pipe Inp Report'!BC1424="X",1,IF('Prop Drill Pipe Inp Report'!BD1424="X",1,IF('Prop Drill Pipe Inp Report'!BE1424="X",1,0)))))))))))</f>
        <v>0</v>
      </c>
    </row>
    <row r="1418" spans="9:10" x14ac:dyDescent="0.25">
      <c r="I1418">
        <f>IF('Prop Drill Pipe Inp Report'!Z1425="X",1,IF('Prop Drill Pipe Inp Report'!AA1425="X",1,IF('Prop Drill Pipe Inp Report'!AB1425="X",1,IF('Prop Drill Pipe Inp Report'!AC1425="X",1,IF('Prop Drill Pipe Inp Report'!AD1425="X",1,IF('Prop Drill Pipe Inp Report'!AE1425="X",1,IF('Prop Drill Pipe Inp Report'!AF1425="X",1,IF('Prop Drill Pipe Inp Report'!AG1425="X",1,IF('Prop Drill Pipe Inp Report'!AH1425="X",1,IF('Prop Drill Pipe Inp Report'!AI1425="X",1,IF('Prop Drill Pipe Inp Report'!AJ1425="X",1,IF('Prop Drill Pipe Inp Report'!AK1425="X",1,IF('Prop Drill Pipe Inp Report'!AL1425="X",1,IF('Prop Drill Pipe Inp Report'!AM1425="X",1,IF('Prop Drill Pipe Inp Report'!AN1425="X",1,IF('Prop Drill Pipe Inp Report'!AO1425="X",1,IF('Prop Drill Pipe Inp Report'!AP1425="X",1,0)))))))))))))))))</f>
        <v>0</v>
      </c>
      <c r="J1418">
        <f>IF('Prop Drill Pipe Inp Report'!AU1425="X",1,IF('Prop Drill Pipe Inp Report'!AV1425="X",1,IF('Prop Drill Pipe Inp Report'!AW1425="X",1,IF('Prop Drill Pipe Inp Report'!AX1425="X",1,IF('Prop Drill Pipe Inp Report'!AY1425="X",1,IF('Prop Drill Pipe Inp Report'!AZ1425="X",1,IF('Prop Drill Pipe Inp Report'!BA1425="X",1,IF('Prop Drill Pipe Inp Report'!BB1425="X",1,IF('Prop Drill Pipe Inp Report'!BC1425="X",1,IF('Prop Drill Pipe Inp Report'!BD1425="X",1,IF('Prop Drill Pipe Inp Report'!BE1425="X",1,0)))))))))))</f>
        <v>0</v>
      </c>
    </row>
    <row r="1419" spans="9:10" x14ac:dyDescent="0.25">
      <c r="I1419">
        <f>IF('Prop Drill Pipe Inp Report'!Z1426="X",1,IF('Prop Drill Pipe Inp Report'!AA1426="X",1,IF('Prop Drill Pipe Inp Report'!AB1426="X",1,IF('Prop Drill Pipe Inp Report'!AC1426="X",1,IF('Prop Drill Pipe Inp Report'!AD1426="X",1,IF('Prop Drill Pipe Inp Report'!AE1426="X",1,IF('Prop Drill Pipe Inp Report'!AF1426="X",1,IF('Prop Drill Pipe Inp Report'!AG1426="X",1,IF('Prop Drill Pipe Inp Report'!AH1426="X",1,IF('Prop Drill Pipe Inp Report'!AI1426="X",1,IF('Prop Drill Pipe Inp Report'!AJ1426="X",1,IF('Prop Drill Pipe Inp Report'!AK1426="X",1,IF('Prop Drill Pipe Inp Report'!AL1426="X",1,IF('Prop Drill Pipe Inp Report'!AM1426="X",1,IF('Prop Drill Pipe Inp Report'!AN1426="X",1,IF('Prop Drill Pipe Inp Report'!AO1426="X",1,IF('Prop Drill Pipe Inp Report'!AP1426="X",1,0)))))))))))))))))</f>
        <v>0</v>
      </c>
      <c r="J1419">
        <f>IF('Prop Drill Pipe Inp Report'!AU1426="X",1,IF('Prop Drill Pipe Inp Report'!AV1426="X",1,IF('Prop Drill Pipe Inp Report'!AW1426="X",1,IF('Prop Drill Pipe Inp Report'!AX1426="X",1,IF('Prop Drill Pipe Inp Report'!AY1426="X",1,IF('Prop Drill Pipe Inp Report'!AZ1426="X",1,IF('Prop Drill Pipe Inp Report'!BA1426="X",1,IF('Prop Drill Pipe Inp Report'!BB1426="X",1,IF('Prop Drill Pipe Inp Report'!BC1426="X",1,IF('Prop Drill Pipe Inp Report'!BD1426="X",1,IF('Prop Drill Pipe Inp Report'!BE1426="X",1,0)))))))))))</f>
        <v>0</v>
      </c>
    </row>
    <row r="1420" spans="9:10" x14ac:dyDescent="0.25">
      <c r="I1420">
        <f>IF('Prop Drill Pipe Inp Report'!Z1427="X",1,IF('Prop Drill Pipe Inp Report'!AA1427="X",1,IF('Prop Drill Pipe Inp Report'!AB1427="X",1,IF('Prop Drill Pipe Inp Report'!AC1427="X",1,IF('Prop Drill Pipe Inp Report'!AD1427="X",1,IF('Prop Drill Pipe Inp Report'!AE1427="X",1,IF('Prop Drill Pipe Inp Report'!AF1427="X",1,IF('Prop Drill Pipe Inp Report'!AG1427="X",1,IF('Prop Drill Pipe Inp Report'!AH1427="X",1,IF('Prop Drill Pipe Inp Report'!AI1427="X",1,IF('Prop Drill Pipe Inp Report'!AJ1427="X",1,IF('Prop Drill Pipe Inp Report'!AK1427="X",1,IF('Prop Drill Pipe Inp Report'!AL1427="X",1,IF('Prop Drill Pipe Inp Report'!AM1427="X",1,IF('Prop Drill Pipe Inp Report'!AN1427="X",1,IF('Prop Drill Pipe Inp Report'!AO1427="X",1,IF('Prop Drill Pipe Inp Report'!AP1427="X",1,0)))))))))))))))))</f>
        <v>0</v>
      </c>
      <c r="J1420">
        <f>IF('Prop Drill Pipe Inp Report'!AU1427="X",1,IF('Prop Drill Pipe Inp Report'!AV1427="X",1,IF('Prop Drill Pipe Inp Report'!AW1427="X",1,IF('Prop Drill Pipe Inp Report'!AX1427="X",1,IF('Prop Drill Pipe Inp Report'!AY1427="X",1,IF('Prop Drill Pipe Inp Report'!AZ1427="X",1,IF('Prop Drill Pipe Inp Report'!BA1427="X",1,IF('Prop Drill Pipe Inp Report'!BB1427="X",1,IF('Prop Drill Pipe Inp Report'!BC1427="X",1,IF('Prop Drill Pipe Inp Report'!BD1427="X",1,IF('Prop Drill Pipe Inp Report'!BE1427="X",1,0)))))))))))</f>
        <v>0</v>
      </c>
    </row>
    <row r="1421" spans="9:10" x14ac:dyDescent="0.25">
      <c r="I1421">
        <f>IF('Prop Drill Pipe Inp Report'!Z1428="X",1,IF('Prop Drill Pipe Inp Report'!AA1428="X",1,IF('Prop Drill Pipe Inp Report'!AB1428="X",1,IF('Prop Drill Pipe Inp Report'!AC1428="X",1,IF('Prop Drill Pipe Inp Report'!AD1428="X",1,IF('Prop Drill Pipe Inp Report'!AE1428="X",1,IF('Prop Drill Pipe Inp Report'!AF1428="X",1,IF('Prop Drill Pipe Inp Report'!AG1428="X",1,IF('Prop Drill Pipe Inp Report'!AH1428="X",1,IF('Prop Drill Pipe Inp Report'!AI1428="X",1,IF('Prop Drill Pipe Inp Report'!AJ1428="X",1,IF('Prop Drill Pipe Inp Report'!AK1428="X",1,IF('Prop Drill Pipe Inp Report'!AL1428="X",1,IF('Prop Drill Pipe Inp Report'!AM1428="X",1,IF('Prop Drill Pipe Inp Report'!AN1428="X",1,IF('Prop Drill Pipe Inp Report'!AO1428="X",1,IF('Prop Drill Pipe Inp Report'!AP1428="X",1,0)))))))))))))))))</f>
        <v>0</v>
      </c>
      <c r="J1421">
        <f>IF('Prop Drill Pipe Inp Report'!AU1428="X",1,IF('Prop Drill Pipe Inp Report'!AV1428="X",1,IF('Prop Drill Pipe Inp Report'!AW1428="X",1,IF('Prop Drill Pipe Inp Report'!AX1428="X",1,IF('Prop Drill Pipe Inp Report'!AY1428="X",1,IF('Prop Drill Pipe Inp Report'!AZ1428="X",1,IF('Prop Drill Pipe Inp Report'!BA1428="X",1,IF('Prop Drill Pipe Inp Report'!BB1428="X",1,IF('Prop Drill Pipe Inp Report'!BC1428="X",1,IF('Prop Drill Pipe Inp Report'!BD1428="X",1,IF('Prop Drill Pipe Inp Report'!BE1428="X",1,0)))))))))))</f>
        <v>0</v>
      </c>
    </row>
    <row r="1422" spans="9:10" x14ac:dyDescent="0.25">
      <c r="I1422">
        <f>IF('Prop Drill Pipe Inp Report'!Z1429="X",1,IF('Prop Drill Pipe Inp Report'!AA1429="X",1,IF('Prop Drill Pipe Inp Report'!AB1429="X",1,IF('Prop Drill Pipe Inp Report'!AC1429="X",1,IF('Prop Drill Pipe Inp Report'!AD1429="X",1,IF('Prop Drill Pipe Inp Report'!AE1429="X",1,IF('Prop Drill Pipe Inp Report'!AF1429="X",1,IF('Prop Drill Pipe Inp Report'!AG1429="X",1,IF('Prop Drill Pipe Inp Report'!AH1429="X",1,IF('Prop Drill Pipe Inp Report'!AI1429="X",1,IF('Prop Drill Pipe Inp Report'!AJ1429="X",1,IF('Prop Drill Pipe Inp Report'!AK1429="X",1,IF('Prop Drill Pipe Inp Report'!AL1429="X",1,IF('Prop Drill Pipe Inp Report'!AM1429="X",1,IF('Prop Drill Pipe Inp Report'!AN1429="X",1,IF('Prop Drill Pipe Inp Report'!AO1429="X",1,IF('Prop Drill Pipe Inp Report'!AP1429="X",1,0)))))))))))))))))</f>
        <v>0</v>
      </c>
      <c r="J1422">
        <f>IF('Prop Drill Pipe Inp Report'!AU1429="X",1,IF('Prop Drill Pipe Inp Report'!AV1429="X",1,IF('Prop Drill Pipe Inp Report'!AW1429="X",1,IF('Prop Drill Pipe Inp Report'!AX1429="X",1,IF('Prop Drill Pipe Inp Report'!AY1429="X",1,IF('Prop Drill Pipe Inp Report'!AZ1429="X",1,IF('Prop Drill Pipe Inp Report'!BA1429="X",1,IF('Prop Drill Pipe Inp Report'!BB1429="X",1,IF('Prop Drill Pipe Inp Report'!BC1429="X",1,IF('Prop Drill Pipe Inp Report'!BD1429="X",1,IF('Prop Drill Pipe Inp Report'!BE1429="X",1,0)))))))))))</f>
        <v>0</v>
      </c>
    </row>
    <row r="1423" spans="9:10" x14ac:dyDescent="0.25">
      <c r="I1423">
        <f>IF('Prop Drill Pipe Inp Report'!Z1430="X",1,IF('Prop Drill Pipe Inp Report'!AA1430="X",1,IF('Prop Drill Pipe Inp Report'!AB1430="X",1,IF('Prop Drill Pipe Inp Report'!AC1430="X",1,IF('Prop Drill Pipe Inp Report'!AD1430="X",1,IF('Prop Drill Pipe Inp Report'!AE1430="X",1,IF('Prop Drill Pipe Inp Report'!AF1430="X",1,IF('Prop Drill Pipe Inp Report'!AG1430="X",1,IF('Prop Drill Pipe Inp Report'!AH1430="X",1,IF('Prop Drill Pipe Inp Report'!AI1430="X",1,IF('Prop Drill Pipe Inp Report'!AJ1430="X",1,IF('Prop Drill Pipe Inp Report'!AK1430="X",1,IF('Prop Drill Pipe Inp Report'!AL1430="X",1,IF('Prop Drill Pipe Inp Report'!AM1430="X",1,IF('Prop Drill Pipe Inp Report'!AN1430="X",1,IF('Prop Drill Pipe Inp Report'!AO1430="X",1,IF('Prop Drill Pipe Inp Report'!AP1430="X",1,0)))))))))))))))))</f>
        <v>0</v>
      </c>
      <c r="J1423">
        <f>IF('Prop Drill Pipe Inp Report'!AU1430="X",1,IF('Prop Drill Pipe Inp Report'!AV1430="X",1,IF('Prop Drill Pipe Inp Report'!AW1430="X",1,IF('Prop Drill Pipe Inp Report'!AX1430="X",1,IF('Prop Drill Pipe Inp Report'!AY1430="X",1,IF('Prop Drill Pipe Inp Report'!AZ1430="X",1,IF('Prop Drill Pipe Inp Report'!BA1430="X",1,IF('Prop Drill Pipe Inp Report'!BB1430="X",1,IF('Prop Drill Pipe Inp Report'!BC1430="X",1,IF('Prop Drill Pipe Inp Report'!BD1430="X",1,IF('Prop Drill Pipe Inp Report'!BE1430="X",1,0)))))))))))</f>
        <v>0</v>
      </c>
    </row>
    <row r="1424" spans="9:10" x14ac:dyDescent="0.25">
      <c r="I1424">
        <f>IF('Prop Drill Pipe Inp Report'!Z1431="X",1,IF('Prop Drill Pipe Inp Report'!AA1431="X",1,IF('Prop Drill Pipe Inp Report'!AB1431="X",1,IF('Prop Drill Pipe Inp Report'!AC1431="X",1,IF('Prop Drill Pipe Inp Report'!AD1431="X",1,IF('Prop Drill Pipe Inp Report'!AE1431="X",1,IF('Prop Drill Pipe Inp Report'!AF1431="X",1,IF('Prop Drill Pipe Inp Report'!AG1431="X",1,IF('Prop Drill Pipe Inp Report'!AH1431="X",1,IF('Prop Drill Pipe Inp Report'!AI1431="X",1,IF('Prop Drill Pipe Inp Report'!AJ1431="X",1,IF('Prop Drill Pipe Inp Report'!AK1431="X",1,IF('Prop Drill Pipe Inp Report'!AL1431="X",1,IF('Prop Drill Pipe Inp Report'!AM1431="X",1,IF('Prop Drill Pipe Inp Report'!AN1431="X",1,IF('Prop Drill Pipe Inp Report'!AO1431="X",1,IF('Prop Drill Pipe Inp Report'!AP1431="X",1,0)))))))))))))))))</f>
        <v>0</v>
      </c>
      <c r="J1424">
        <f>IF('Prop Drill Pipe Inp Report'!AU1431="X",1,IF('Prop Drill Pipe Inp Report'!AV1431="X",1,IF('Prop Drill Pipe Inp Report'!AW1431="X",1,IF('Prop Drill Pipe Inp Report'!AX1431="X",1,IF('Prop Drill Pipe Inp Report'!AY1431="X",1,IF('Prop Drill Pipe Inp Report'!AZ1431="X",1,IF('Prop Drill Pipe Inp Report'!BA1431="X",1,IF('Prop Drill Pipe Inp Report'!BB1431="X",1,IF('Prop Drill Pipe Inp Report'!BC1431="X",1,IF('Prop Drill Pipe Inp Report'!BD1431="X",1,IF('Prop Drill Pipe Inp Report'!BE1431="X",1,0)))))))))))</f>
        <v>0</v>
      </c>
    </row>
    <row r="1425" spans="9:10" x14ac:dyDescent="0.25">
      <c r="I1425">
        <f>IF('Prop Drill Pipe Inp Report'!Z1432="X",1,IF('Prop Drill Pipe Inp Report'!AA1432="X",1,IF('Prop Drill Pipe Inp Report'!AB1432="X",1,IF('Prop Drill Pipe Inp Report'!AC1432="X",1,IF('Prop Drill Pipe Inp Report'!AD1432="X",1,IF('Prop Drill Pipe Inp Report'!AE1432="X",1,IF('Prop Drill Pipe Inp Report'!AF1432="X",1,IF('Prop Drill Pipe Inp Report'!AG1432="X",1,IF('Prop Drill Pipe Inp Report'!AH1432="X",1,IF('Prop Drill Pipe Inp Report'!AI1432="X",1,IF('Prop Drill Pipe Inp Report'!AJ1432="X",1,IF('Prop Drill Pipe Inp Report'!AK1432="X",1,IF('Prop Drill Pipe Inp Report'!AL1432="X",1,IF('Prop Drill Pipe Inp Report'!AM1432="X",1,IF('Prop Drill Pipe Inp Report'!AN1432="X",1,IF('Prop Drill Pipe Inp Report'!AO1432="X",1,IF('Prop Drill Pipe Inp Report'!AP1432="X",1,0)))))))))))))))))</f>
        <v>0</v>
      </c>
      <c r="J1425">
        <f>IF('Prop Drill Pipe Inp Report'!AU1432="X",1,IF('Prop Drill Pipe Inp Report'!AV1432="X",1,IF('Prop Drill Pipe Inp Report'!AW1432="X",1,IF('Prop Drill Pipe Inp Report'!AX1432="X",1,IF('Prop Drill Pipe Inp Report'!AY1432="X",1,IF('Prop Drill Pipe Inp Report'!AZ1432="X",1,IF('Prop Drill Pipe Inp Report'!BA1432="X",1,IF('Prop Drill Pipe Inp Report'!BB1432="X",1,IF('Prop Drill Pipe Inp Report'!BC1432="X",1,IF('Prop Drill Pipe Inp Report'!BD1432="X",1,IF('Prop Drill Pipe Inp Report'!BE1432="X",1,0)))))))))))</f>
        <v>0</v>
      </c>
    </row>
    <row r="1426" spans="9:10" x14ac:dyDescent="0.25">
      <c r="I1426">
        <f>IF('Prop Drill Pipe Inp Report'!Z1433="X",1,IF('Prop Drill Pipe Inp Report'!AA1433="X",1,IF('Prop Drill Pipe Inp Report'!AB1433="X",1,IF('Prop Drill Pipe Inp Report'!AC1433="X",1,IF('Prop Drill Pipe Inp Report'!AD1433="X",1,IF('Prop Drill Pipe Inp Report'!AE1433="X",1,IF('Prop Drill Pipe Inp Report'!AF1433="X",1,IF('Prop Drill Pipe Inp Report'!AG1433="X",1,IF('Prop Drill Pipe Inp Report'!AH1433="X",1,IF('Prop Drill Pipe Inp Report'!AI1433="X",1,IF('Prop Drill Pipe Inp Report'!AJ1433="X",1,IF('Prop Drill Pipe Inp Report'!AK1433="X",1,IF('Prop Drill Pipe Inp Report'!AL1433="X",1,IF('Prop Drill Pipe Inp Report'!AM1433="X",1,IF('Prop Drill Pipe Inp Report'!AN1433="X",1,IF('Prop Drill Pipe Inp Report'!AO1433="X",1,IF('Prop Drill Pipe Inp Report'!AP1433="X",1,0)))))))))))))))))</f>
        <v>0</v>
      </c>
      <c r="J1426">
        <f>IF('Prop Drill Pipe Inp Report'!AU1433="X",1,IF('Prop Drill Pipe Inp Report'!AV1433="X",1,IF('Prop Drill Pipe Inp Report'!AW1433="X",1,IF('Prop Drill Pipe Inp Report'!AX1433="X",1,IF('Prop Drill Pipe Inp Report'!AY1433="X",1,IF('Prop Drill Pipe Inp Report'!AZ1433="X",1,IF('Prop Drill Pipe Inp Report'!BA1433="X",1,IF('Prop Drill Pipe Inp Report'!BB1433="X",1,IF('Prop Drill Pipe Inp Report'!BC1433="X",1,IF('Prop Drill Pipe Inp Report'!BD1433="X",1,IF('Prop Drill Pipe Inp Report'!BE1433="X",1,0)))))))))))</f>
        <v>0</v>
      </c>
    </row>
    <row r="1427" spans="9:10" x14ac:dyDescent="0.25">
      <c r="I1427">
        <f>IF('Prop Drill Pipe Inp Report'!Z1434="X",1,IF('Prop Drill Pipe Inp Report'!AA1434="X",1,IF('Prop Drill Pipe Inp Report'!AB1434="X",1,IF('Prop Drill Pipe Inp Report'!AC1434="X",1,IF('Prop Drill Pipe Inp Report'!AD1434="X",1,IF('Prop Drill Pipe Inp Report'!AE1434="X",1,IF('Prop Drill Pipe Inp Report'!AF1434="X",1,IF('Prop Drill Pipe Inp Report'!AG1434="X",1,IF('Prop Drill Pipe Inp Report'!AH1434="X",1,IF('Prop Drill Pipe Inp Report'!AI1434="X",1,IF('Prop Drill Pipe Inp Report'!AJ1434="X",1,IF('Prop Drill Pipe Inp Report'!AK1434="X",1,IF('Prop Drill Pipe Inp Report'!AL1434="X",1,IF('Prop Drill Pipe Inp Report'!AM1434="X",1,IF('Prop Drill Pipe Inp Report'!AN1434="X",1,IF('Prop Drill Pipe Inp Report'!AO1434="X",1,IF('Prop Drill Pipe Inp Report'!AP1434="X",1,0)))))))))))))))))</f>
        <v>0</v>
      </c>
      <c r="J1427">
        <f>IF('Prop Drill Pipe Inp Report'!AU1434="X",1,IF('Prop Drill Pipe Inp Report'!AV1434="X",1,IF('Prop Drill Pipe Inp Report'!AW1434="X",1,IF('Prop Drill Pipe Inp Report'!AX1434="X",1,IF('Prop Drill Pipe Inp Report'!AY1434="X",1,IF('Prop Drill Pipe Inp Report'!AZ1434="X",1,IF('Prop Drill Pipe Inp Report'!BA1434="X",1,IF('Prop Drill Pipe Inp Report'!BB1434="X",1,IF('Prop Drill Pipe Inp Report'!BC1434="X",1,IF('Prop Drill Pipe Inp Report'!BD1434="X",1,IF('Prop Drill Pipe Inp Report'!BE1434="X",1,0)))))))))))</f>
        <v>0</v>
      </c>
    </row>
    <row r="1428" spans="9:10" x14ac:dyDescent="0.25">
      <c r="I1428">
        <f>IF('Prop Drill Pipe Inp Report'!Z1435="X",1,IF('Prop Drill Pipe Inp Report'!AA1435="X",1,IF('Prop Drill Pipe Inp Report'!AB1435="X",1,IF('Prop Drill Pipe Inp Report'!AC1435="X",1,IF('Prop Drill Pipe Inp Report'!AD1435="X",1,IF('Prop Drill Pipe Inp Report'!AE1435="X",1,IF('Prop Drill Pipe Inp Report'!AF1435="X",1,IF('Prop Drill Pipe Inp Report'!AG1435="X",1,IF('Prop Drill Pipe Inp Report'!AH1435="X",1,IF('Prop Drill Pipe Inp Report'!AI1435="X",1,IF('Prop Drill Pipe Inp Report'!AJ1435="X",1,IF('Prop Drill Pipe Inp Report'!AK1435="X",1,IF('Prop Drill Pipe Inp Report'!AL1435="X",1,IF('Prop Drill Pipe Inp Report'!AM1435="X",1,IF('Prop Drill Pipe Inp Report'!AN1435="X",1,IF('Prop Drill Pipe Inp Report'!AO1435="X",1,IF('Prop Drill Pipe Inp Report'!AP1435="X",1,0)))))))))))))))))</f>
        <v>0</v>
      </c>
      <c r="J1428">
        <f>IF('Prop Drill Pipe Inp Report'!AU1435="X",1,IF('Prop Drill Pipe Inp Report'!AV1435="X",1,IF('Prop Drill Pipe Inp Report'!AW1435="X",1,IF('Prop Drill Pipe Inp Report'!AX1435="X",1,IF('Prop Drill Pipe Inp Report'!AY1435="X",1,IF('Prop Drill Pipe Inp Report'!AZ1435="X",1,IF('Prop Drill Pipe Inp Report'!BA1435="X",1,IF('Prop Drill Pipe Inp Report'!BB1435="X",1,IF('Prop Drill Pipe Inp Report'!BC1435="X",1,IF('Prop Drill Pipe Inp Report'!BD1435="X",1,IF('Prop Drill Pipe Inp Report'!BE1435="X",1,0)))))))))))</f>
        <v>0</v>
      </c>
    </row>
    <row r="1429" spans="9:10" x14ac:dyDescent="0.25">
      <c r="I1429">
        <f>IF('Prop Drill Pipe Inp Report'!Z1436="X",1,IF('Prop Drill Pipe Inp Report'!AA1436="X",1,IF('Prop Drill Pipe Inp Report'!AB1436="X",1,IF('Prop Drill Pipe Inp Report'!AC1436="X",1,IF('Prop Drill Pipe Inp Report'!AD1436="X",1,IF('Prop Drill Pipe Inp Report'!AE1436="X",1,IF('Prop Drill Pipe Inp Report'!AF1436="X",1,IF('Prop Drill Pipe Inp Report'!AG1436="X",1,IF('Prop Drill Pipe Inp Report'!AH1436="X",1,IF('Prop Drill Pipe Inp Report'!AI1436="X",1,IF('Prop Drill Pipe Inp Report'!AJ1436="X",1,IF('Prop Drill Pipe Inp Report'!AK1436="X",1,IF('Prop Drill Pipe Inp Report'!AL1436="X",1,IF('Prop Drill Pipe Inp Report'!AM1436="X",1,IF('Prop Drill Pipe Inp Report'!AN1436="X",1,IF('Prop Drill Pipe Inp Report'!AO1436="X",1,IF('Prop Drill Pipe Inp Report'!AP1436="X",1,0)))))))))))))))))</f>
        <v>0</v>
      </c>
      <c r="J1429">
        <f>IF('Prop Drill Pipe Inp Report'!AU1436="X",1,IF('Prop Drill Pipe Inp Report'!AV1436="X",1,IF('Prop Drill Pipe Inp Report'!AW1436="X",1,IF('Prop Drill Pipe Inp Report'!AX1436="X",1,IF('Prop Drill Pipe Inp Report'!AY1436="X",1,IF('Prop Drill Pipe Inp Report'!AZ1436="X",1,IF('Prop Drill Pipe Inp Report'!BA1436="X",1,IF('Prop Drill Pipe Inp Report'!BB1436="X",1,IF('Prop Drill Pipe Inp Report'!BC1436="X",1,IF('Prop Drill Pipe Inp Report'!BD1436="X",1,IF('Prop Drill Pipe Inp Report'!BE1436="X",1,0)))))))))))</f>
        <v>0</v>
      </c>
    </row>
    <row r="1430" spans="9:10" x14ac:dyDescent="0.25">
      <c r="I1430">
        <f>IF('Prop Drill Pipe Inp Report'!Z1437="X",1,IF('Prop Drill Pipe Inp Report'!AA1437="X",1,IF('Prop Drill Pipe Inp Report'!AB1437="X",1,IF('Prop Drill Pipe Inp Report'!AC1437="X",1,IF('Prop Drill Pipe Inp Report'!AD1437="X",1,IF('Prop Drill Pipe Inp Report'!AE1437="X",1,IF('Prop Drill Pipe Inp Report'!AF1437="X",1,IF('Prop Drill Pipe Inp Report'!AG1437="X",1,IF('Prop Drill Pipe Inp Report'!AH1437="X",1,IF('Prop Drill Pipe Inp Report'!AI1437="X",1,IF('Prop Drill Pipe Inp Report'!AJ1437="X",1,IF('Prop Drill Pipe Inp Report'!AK1437="X",1,IF('Prop Drill Pipe Inp Report'!AL1437="X",1,IF('Prop Drill Pipe Inp Report'!AM1437="X",1,IF('Prop Drill Pipe Inp Report'!AN1437="X",1,IF('Prop Drill Pipe Inp Report'!AO1437="X",1,IF('Prop Drill Pipe Inp Report'!AP1437="X",1,0)))))))))))))))))</f>
        <v>0</v>
      </c>
      <c r="J1430">
        <f>IF('Prop Drill Pipe Inp Report'!AU1437="X",1,IF('Prop Drill Pipe Inp Report'!AV1437="X",1,IF('Prop Drill Pipe Inp Report'!AW1437="X",1,IF('Prop Drill Pipe Inp Report'!AX1437="X",1,IF('Prop Drill Pipe Inp Report'!AY1437="X",1,IF('Prop Drill Pipe Inp Report'!AZ1437="X",1,IF('Prop Drill Pipe Inp Report'!BA1437="X",1,IF('Prop Drill Pipe Inp Report'!BB1437="X",1,IF('Prop Drill Pipe Inp Report'!BC1437="X",1,IF('Prop Drill Pipe Inp Report'!BD1437="X",1,IF('Prop Drill Pipe Inp Report'!BE1437="X",1,0)))))))))))</f>
        <v>0</v>
      </c>
    </row>
    <row r="1431" spans="9:10" x14ac:dyDescent="0.25">
      <c r="I1431">
        <f>IF('Prop Drill Pipe Inp Report'!Z1438="X",1,IF('Prop Drill Pipe Inp Report'!AA1438="X",1,IF('Prop Drill Pipe Inp Report'!AB1438="X",1,IF('Prop Drill Pipe Inp Report'!AC1438="X",1,IF('Prop Drill Pipe Inp Report'!AD1438="X",1,IF('Prop Drill Pipe Inp Report'!AE1438="X",1,IF('Prop Drill Pipe Inp Report'!AF1438="X",1,IF('Prop Drill Pipe Inp Report'!AG1438="X",1,IF('Prop Drill Pipe Inp Report'!AH1438="X",1,IF('Prop Drill Pipe Inp Report'!AI1438="X",1,IF('Prop Drill Pipe Inp Report'!AJ1438="X",1,IF('Prop Drill Pipe Inp Report'!AK1438="X",1,IF('Prop Drill Pipe Inp Report'!AL1438="X",1,IF('Prop Drill Pipe Inp Report'!AM1438="X",1,IF('Prop Drill Pipe Inp Report'!AN1438="X",1,IF('Prop Drill Pipe Inp Report'!AO1438="X",1,IF('Prop Drill Pipe Inp Report'!AP1438="X",1,0)))))))))))))))))</f>
        <v>0</v>
      </c>
      <c r="J1431">
        <f>IF('Prop Drill Pipe Inp Report'!AU1438="X",1,IF('Prop Drill Pipe Inp Report'!AV1438="X",1,IF('Prop Drill Pipe Inp Report'!AW1438="X",1,IF('Prop Drill Pipe Inp Report'!AX1438="X",1,IF('Prop Drill Pipe Inp Report'!AY1438="X",1,IF('Prop Drill Pipe Inp Report'!AZ1438="X",1,IF('Prop Drill Pipe Inp Report'!BA1438="X",1,IF('Prop Drill Pipe Inp Report'!BB1438="X",1,IF('Prop Drill Pipe Inp Report'!BC1438="X",1,IF('Prop Drill Pipe Inp Report'!BD1438="X",1,IF('Prop Drill Pipe Inp Report'!BE1438="X",1,0)))))))))))</f>
        <v>0</v>
      </c>
    </row>
    <row r="1432" spans="9:10" x14ac:dyDescent="0.25">
      <c r="I1432">
        <f>IF('Prop Drill Pipe Inp Report'!Z1439="X",1,IF('Prop Drill Pipe Inp Report'!AA1439="X",1,IF('Prop Drill Pipe Inp Report'!AB1439="X",1,IF('Prop Drill Pipe Inp Report'!AC1439="X",1,IF('Prop Drill Pipe Inp Report'!AD1439="X",1,IF('Prop Drill Pipe Inp Report'!AE1439="X",1,IF('Prop Drill Pipe Inp Report'!AF1439="X",1,IF('Prop Drill Pipe Inp Report'!AG1439="X",1,IF('Prop Drill Pipe Inp Report'!AH1439="X",1,IF('Prop Drill Pipe Inp Report'!AI1439="X",1,IF('Prop Drill Pipe Inp Report'!AJ1439="X",1,IF('Prop Drill Pipe Inp Report'!AK1439="X",1,IF('Prop Drill Pipe Inp Report'!AL1439="X",1,IF('Prop Drill Pipe Inp Report'!AM1439="X",1,IF('Prop Drill Pipe Inp Report'!AN1439="X",1,IF('Prop Drill Pipe Inp Report'!AO1439="X",1,IF('Prop Drill Pipe Inp Report'!AP1439="X",1,0)))))))))))))))))</f>
        <v>0</v>
      </c>
      <c r="J1432">
        <f>IF('Prop Drill Pipe Inp Report'!AU1439="X",1,IF('Prop Drill Pipe Inp Report'!AV1439="X",1,IF('Prop Drill Pipe Inp Report'!AW1439="X",1,IF('Prop Drill Pipe Inp Report'!AX1439="X",1,IF('Prop Drill Pipe Inp Report'!AY1439="X",1,IF('Prop Drill Pipe Inp Report'!AZ1439="X",1,IF('Prop Drill Pipe Inp Report'!BA1439="X",1,IF('Prop Drill Pipe Inp Report'!BB1439="X",1,IF('Prop Drill Pipe Inp Report'!BC1439="X",1,IF('Prop Drill Pipe Inp Report'!BD1439="X",1,IF('Prop Drill Pipe Inp Report'!BE1439="X",1,0)))))))))))</f>
        <v>0</v>
      </c>
    </row>
    <row r="1433" spans="9:10" x14ac:dyDescent="0.25">
      <c r="I1433">
        <f>IF('Prop Drill Pipe Inp Report'!Z1440="X",1,IF('Prop Drill Pipe Inp Report'!AA1440="X",1,IF('Prop Drill Pipe Inp Report'!AB1440="X",1,IF('Prop Drill Pipe Inp Report'!AC1440="X",1,IF('Prop Drill Pipe Inp Report'!AD1440="X",1,IF('Prop Drill Pipe Inp Report'!AE1440="X",1,IF('Prop Drill Pipe Inp Report'!AF1440="X",1,IF('Prop Drill Pipe Inp Report'!AG1440="X",1,IF('Prop Drill Pipe Inp Report'!AH1440="X",1,IF('Prop Drill Pipe Inp Report'!AI1440="X",1,IF('Prop Drill Pipe Inp Report'!AJ1440="X",1,IF('Prop Drill Pipe Inp Report'!AK1440="X",1,IF('Prop Drill Pipe Inp Report'!AL1440="X",1,IF('Prop Drill Pipe Inp Report'!AM1440="X",1,IF('Prop Drill Pipe Inp Report'!AN1440="X",1,IF('Prop Drill Pipe Inp Report'!AO1440="X",1,IF('Prop Drill Pipe Inp Report'!AP1440="X",1,0)))))))))))))))))</f>
        <v>0</v>
      </c>
      <c r="J1433">
        <f>IF('Prop Drill Pipe Inp Report'!AU1440="X",1,IF('Prop Drill Pipe Inp Report'!AV1440="X",1,IF('Prop Drill Pipe Inp Report'!AW1440="X",1,IF('Prop Drill Pipe Inp Report'!AX1440="X",1,IF('Prop Drill Pipe Inp Report'!AY1440="X",1,IF('Prop Drill Pipe Inp Report'!AZ1440="X",1,IF('Prop Drill Pipe Inp Report'!BA1440="X",1,IF('Prop Drill Pipe Inp Report'!BB1440="X",1,IF('Prop Drill Pipe Inp Report'!BC1440="X",1,IF('Prop Drill Pipe Inp Report'!BD1440="X",1,IF('Prop Drill Pipe Inp Report'!BE1440="X",1,0)))))))))))</f>
        <v>0</v>
      </c>
    </row>
    <row r="1434" spans="9:10" x14ac:dyDescent="0.25">
      <c r="I1434">
        <f>IF('Prop Drill Pipe Inp Report'!Z1441="X",1,IF('Prop Drill Pipe Inp Report'!AA1441="X",1,IF('Prop Drill Pipe Inp Report'!AB1441="X",1,IF('Prop Drill Pipe Inp Report'!AC1441="X",1,IF('Prop Drill Pipe Inp Report'!AD1441="X",1,IF('Prop Drill Pipe Inp Report'!AE1441="X",1,IF('Prop Drill Pipe Inp Report'!AF1441="X",1,IF('Prop Drill Pipe Inp Report'!AG1441="X",1,IF('Prop Drill Pipe Inp Report'!AH1441="X",1,IF('Prop Drill Pipe Inp Report'!AI1441="X",1,IF('Prop Drill Pipe Inp Report'!AJ1441="X",1,IF('Prop Drill Pipe Inp Report'!AK1441="X",1,IF('Prop Drill Pipe Inp Report'!AL1441="X",1,IF('Prop Drill Pipe Inp Report'!AM1441="X",1,IF('Prop Drill Pipe Inp Report'!AN1441="X",1,IF('Prop Drill Pipe Inp Report'!AO1441="X",1,IF('Prop Drill Pipe Inp Report'!AP1441="X",1,0)))))))))))))))))</f>
        <v>0</v>
      </c>
      <c r="J1434">
        <f>IF('Prop Drill Pipe Inp Report'!AU1441="X",1,IF('Prop Drill Pipe Inp Report'!AV1441="X",1,IF('Prop Drill Pipe Inp Report'!AW1441="X",1,IF('Prop Drill Pipe Inp Report'!AX1441="X",1,IF('Prop Drill Pipe Inp Report'!AY1441="X",1,IF('Prop Drill Pipe Inp Report'!AZ1441="X",1,IF('Prop Drill Pipe Inp Report'!BA1441="X",1,IF('Prop Drill Pipe Inp Report'!BB1441="X",1,IF('Prop Drill Pipe Inp Report'!BC1441="X",1,IF('Prop Drill Pipe Inp Report'!BD1441="X",1,IF('Prop Drill Pipe Inp Report'!BE1441="X",1,0)))))))))))</f>
        <v>0</v>
      </c>
    </row>
    <row r="1435" spans="9:10" x14ac:dyDescent="0.25">
      <c r="I1435">
        <f>IF('Prop Drill Pipe Inp Report'!Z1442="X",1,IF('Prop Drill Pipe Inp Report'!AA1442="X",1,IF('Prop Drill Pipe Inp Report'!AB1442="X",1,IF('Prop Drill Pipe Inp Report'!AC1442="X",1,IF('Prop Drill Pipe Inp Report'!AD1442="X",1,IF('Prop Drill Pipe Inp Report'!AE1442="X",1,IF('Prop Drill Pipe Inp Report'!AF1442="X",1,IF('Prop Drill Pipe Inp Report'!AG1442="X",1,IF('Prop Drill Pipe Inp Report'!AH1442="X",1,IF('Prop Drill Pipe Inp Report'!AI1442="X",1,IF('Prop Drill Pipe Inp Report'!AJ1442="X",1,IF('Prop Drill Pipe Inp Report'!AK1442="X",1,IF('Prop Drill Pipe Inp Report'!AL1442="X",1,IF('Prop Drill Pipe Inp Report'!AM1442="X",1,IF('Prop Drill Pipe Inp Report'!AN1442="X",1,IF('Prop Drill Pipe Inp Report'!AO1442="X",1,IF('Prop Drill Pipe Inp Report'!AP1442="X",1,0)))))))))))))))))</f>
        <v>0</v>
      </c>
      <c r="J1435">
        <f>IF('Prop Drill Pipe Inp Report'!AU1442="X",1,IF('Prop Drill Pipe Inp Report'!AV1442="X",1,IF('Prop Drill Pipe Inp Report'!AW1442="X",1,IF('Prop Drill Pipe Inp Report'!AX1442="X",1,IF('Prop Drill Pipe Inp Report'!AY1442="X",1,IF('Prop Drill Pipe Inp Report'!AZ1442="X",1,IF('Prop Drill Pipe Inp Report'!BA1442="X",1,IF('Prop Drill Pipe Inp Report'!BB1442="X",1,IF('Prop Drill Pipe Inp Report'!BC1442="X",1,IF('Prop Drill Pipe Inp Report'!BD1442="X",1,IF('Prop Drill Pipe Inp Report'!BE1442="X",1,0)))))))))))</f>
        <v>0</v>
      </c>
    </row>
    <row r="1436" spans="9:10" x14ac:dyDescent="0.25">
      <c r="I1436">
        <f>IF('Prop Drill Pipe Inp Report'!Z1443="X",1,IF('Prop Drill Pipe Inp Report'!AA1443="X",1,IF('Prop Drill Pipe Inp Report'!AB1443="X",1,IF('Prop Drill Pipe Inp Report'!AC1443="X",1,IF('Prop Drill Pipe Inp Report'!AD1443="X",1,IF('Prop Drill Pipe Inp Report'!AE1443="X",1,IF('Prop Drill Pipe Inp Report'!AF1443="X",1,IF('Prop Drill Pipe Inp Report'!AG1443="X",1,IF('Prop Drill Pipe Inp Report'!AH1443="X",1,IF('Prop Drill Pipe Inp Report'!AI1443="X",1,IF('Prop Drill Pipe Inp Report'!AJ1443="X",1,IF('Prop Drill Pipe Inp Report'!AK1443="X",1,IF('Prop Drill Pipe Inp Report'!AL1443="X",1,IF('Prop Drill Pipe Inp Report'!AM1443="X",1,IF('Prop Drill Pipe Inp Report'!AN1443="X",1,IF('Prop Drill Pipe Inp Report'!AO1443="X",1,IF('Prop Drill Pipe Inp Report'!AP1443="X",1,0)))))))))))))))))</f>
        <v>0</v>
      </c>
      <c r="J1436">
        <f>IF('Prop Drill Pipe Inp Report'!AU1443="X",1,IF('Prop Drill Pipe Inp Report'!AV1443="X",1,IF('Prop Drill Pipe Inp Report'!AW1443="X",1,IF('Prop Drill Pipe Inp Report'!AX1443="X",1,IF('Prop Drill Pipe Inp Report'!AY1443="X",1,IF('Prop Drill Pipe Inp Report'!AZ1443="X",1,IF('Prop Drill Pipe Inp Report'!BA1443="X",1,IF('Prop Drill Pipe Inp Report'!BB1443="X",1,IF('Prop Drill Pipe Inp Report'!BC1443="X",1,IF('Prop Drill Pipe Inp Report'!BD1443="X",1,IF('Prop Drill Pipe Inp Report'!BE1443="X",1,0)))))))))))</f>
        <v>0</v>
      </c>
    </row>
    <row r="1437" spans="9:10" x14ac:dyDescent="0.25">
      <c r="I1437">
        <f>IF('Prop Drill Pipe Inp Report'!Z1444="X",1,IF('Prop Drill Pipe Inp Report'!AA1444="X",1,IF('Prop Drill Pipe Inp Report'!AB1444="X",1,IF('Prop Drill Pipe Inp Report'!AC1444="X",1,IF('Prop Drill Pipe Inp Report'!AD1444="X",1,IF('Prop Drill Pipe Inp Report'!AE1444="X",1,IF('Prop Drill Pipe Inp Report'!AF1444="X",1,IF('Prop Drill Pipe Inp Report'!AG1444="X",1,IF('Prop Drill Pipe Inp Report'!AH1444="X",1,IF('Prop Drill Pipe Inp Report'!AI1444="X",1,IF('Prop Drill Pipe Inp Report'!AJ1444="X",1,IF('Prop Drill Pipe Inp Report'!AK1444="X",1,IF('Prop Drill Pipe Inp Report'!AL1444="X",1,IF('Prop Drill Pipe Inp Report'!AM1444="X",1,IF('Prop Drill Pipe Inp Report'!AN1444="X",1,IF('Prop Drill Pipe Inp Report'!AO1444="X",1,IF('Prop Drill Pipe Inp Report'!AP1444="X",1,0)))))))))))))))))</f>
        <v>0</v>
      </c>
      <c r="J1437">
        <f>IF('Prop Drill Pipe Inp Report'!AU1444="X",1,IF('Prop Drill Pipe Inp Report'!AV1444="X",1,IF('Prop Drill Pipe Inp Report'!AW1444="X",1,IF('Prop Drill Pipe Inp Report'!AX1444="X",1,IF('Prop Drill Pipe Inp Report'!AY1444="X",1,IF('Prop Drill Pipe Inp Report'!AZ1444="X",1,IF('Prop Drill Pipe Inp Report'!BA1444="X",1,IF('Prop Drill Pipe Inp Report'!BB1444="X",1,IF('Prop Drill Pipe Inp Report'!BC1444="X",1,IF('Prop Drill Pipe Inp Report'!BD1444="X",1,IF('Prop Drill Pipe Inp Report'!BE1444="X",1,0)))))))))))</f>
        <v>0</v>
      </c>
    </row>
    <row r="1438" spans="9:10" x14ac:dyDescent="0.25">
      <c r="I1438">
        <f>IF('Prop Drill Pipe Inp Report'!Z1445="X",1,IF('Prop Drill Pipe Inp Report'!AA1445="X",1,IF('Prop Drill Pipe Inp Report'!AB1445="X",1,IF('Prop Drill Pipe Inp Report'!AC1445="X",1,IF('Prop Drill Pipe Inp Report'!AD1445="X",1,IF('Prop Drill Pipe Inp Report'!AE1445="X",1,IF('Prop Drill Pipe Inp Report'!AF1445="X",1,IF('Prop Drill Pipe Inp Report'!AG1445="X",1,IF('Prop Drill Pipe Inp Report'!AH1445="X",1,IF('Prop Drill Pipe Inp Report'!AI1445="X",1,IF('Prop Drill Pipe Inp Report'!AJ1445="X",1,IF('Prop Drill Pipe Inp Report'!AK1445="X",1,IF('Prop Drill Pipe Inp Report'!AL1445="X",1,IF('Prop Drill Pipe Inp Report'!AM1445="X",1,IF('Prop Drill Pipe Inp Report'!AN1445="X",1,IF('Prop Drill Pipe Inp Report'!AO1445="X",1,IF('Prop Drill Pipe Inp Report'!AP1445="X",1,0)))))))))))))))))</f>
        <v>0</v>
      </c>
      <c r="J1438">
        <f>IF('Prop Drill Pipe Inp Report'!AU1445="X",1,IF('Prop Drill Pipe Inp Report'!AV1445="X",1,IF('Prop Drill Pipe Inp Report'!AW1445="X",1,IF('Prop Drill Pipe Inp Report'!AX1445="X",1,IF('Prop Drill Pipe Inp Report'!AY1445="X",1,IF('Prop Drill Pipe Inp Report'!AZ1445="X",1,IF('Prop Drill Pipe Inp Report'!BA1445="X",1,IF('Prop Drill Pipe Inp Report'!BB1445="X",1,IF('Prop Drill Pipe Inp Report'!BC1445="X",1,IF('Prop Drill Pipe Inp Report'!BD1445="X",1,IF('Prop Drill Pipe Inp Report'!BE1445="X",1,0)))))))))))</f>
        <v>0</v>
      </c>
    </row>
    <row r="1439" spans="9:10" x14ac:dyDescent="0.25">
      <c r="I1439">
        <f>IF('Prop Drill Pipe Inp Report'!Z1446="X",1,IF('Prop Drill Pipe Inp Report'!AA1446="X",1,IF('Prop Drill Pipe Inp Report'!AB1446="X",1,IF('Prop Drill Pipe Inp Report'!AC1446="X",1,IF('Prop Drill Pipe Inp Report'!AD1446="X",1,IF('Prop Drill Pipe Inp Report'!AE1446="X",1,IF('Prop Drill Pipe Inp Report'!AF1446="X",1,IF('Prop Drill Pipe Inp Report'!AG1446="X",1,IF('Prop Drill Pipe Inp Report'!AH1446="X",1,IF('Prop Drill Pipe Inp Report'!AI1446="X",1,IF('Prop Drill Pipe Inp Report'!AJ1446="X",1,IF('Prop Drill Pipe Inp Report'!AK1446="X",1,IF('Prop Drill Pipe Inp Report'!AL1446="X",1,IF('Prop Drill Pipe Inp Report'!AM1446="X",1,IF('Prop Drill Pipe Inp Report'!AN1446="X",1,IF('Prop Drill Pipe Inp Report'!AO1446="X",1,IF('Prop Drill Pipe Inp Report'!AP1446="X",1,0)))))))))))))))))</f>
        <v>0</v>
      </c>
      <c r="J1439">
        <f>IF('Prop Drill Pipe Inp Report'!AU1446="X",1,IF('Prop Drill Pipe Inp Report'!AV1446="X",1,IF('Prop Drill Pipe Inp Report'!AW1446="X",1,IF('Prop Drill Pipe Inp Report'!AX1446="X",1,IF('Prop Drill Pipe Inp Report'!AY1446="X",1,IF('Prop Drill Pipe Inp Report'!AZ1446="X",1,IF('Prop Drill Pipe Inp Report'!BA1446="X",1,IF('Prop Drill Pipe Inp Report'!BB1446="X",1,IF('Prop Drill Pipe Inp Report'!BC1446="X",1,IF('Prop Drill Pipe Inp Report'!BD1446="X",1,IF('Prop Drill Pipe Inp Report'!BE1446="X",1,0)))))))))))</f>
        <v>0</v>
      </c>
    </row>
    <row r="1440" spans="9:10" x14ac:dyDescent="0.25">
      <c r="I1440">
        <f>IF('Prop Drill Pipe Inp Report'!Z1447="X",1,IF('Prop Drill Pipe Inp Report'!AA1447="X",1,IF('Prop Drill Pipe Inp Report'!AB1447="X",1,IF('Prop Drill Pipe Inp Report'!AC1447="X",1,IF('Prop Drill Pipe Inp Report'!AD1447="X",1,IF('Prop Drill Pipe Inp Report'!AE1447="X",1,IF('Prop Drill Pipe Inp Report'!AF1447="X",1,IF('Prop Drill Pipe Inp Report'!AG1447="X",1,IF('Prop Drill Pipe Inp Report'!AH1447="X",1,IF('Prop Drill Pipe Inp Report'!AI1447="X",1,IF('Prop Drill Pipe Inp Report'!AJ1447="X",1,IF('Prop Drill Pipe Inp Report'!AK1447="X",1,IF('Prop Drill Pipe Inp Report'!AL1447="X",1,IF('Prop Drill Pipe Inp Report'!AM1447="X",1,IF('Prop Drill Pipe Inp Report'!AN1447="X",1,IF('Prop Drill Pipe Inp Report'!AO1447="X",1,IF('Prop Drill Pipe Inp Report'!AP1447="X",1,0)))))))))))))))))</f>
        <v>0</v>
      </c>
      <c r="J1440">
        <f>IF('Prop Drill Pipe Inp Report'!AU1447="X",1,IF('Prop Drill Pipe Inp Report'!AV1447="X",1,IF('Prop Drill Pipe Inp Report'!AW1447="X",1,IF('Prop Drill Pipe Inp Report'!AX1447="X",1,IF('Prop Drill Pipe Inp Report'!AY1447="X",1,IF('Prop Drill Pipe Inp Report'!AZ1447="X",1,IF('Prop Drill Pipe Inp Report'!BA1447="X",1,IF('Prop Drill Pipe Inp Report'!BB1447="X",1,IF('Prop Drill Pipe Inp Report'!BC1447="X",1,IF('Prop Drill Pipe Inp Report'!BD1447="X",1,IF('Prop Drill Pipe Inp Report'!BE1447="X",1,0)))))))))))</f>
        <v>0</v>
      </c>
    </row>
    <row r="1441" spans="9:10" x14ac:dyDescent="0.25">
      <c r="I1441">
        <f>IF('Prop Drill Pipe Inp Report'!Z1448="X",1,IF('Prop Drill Pipe Inp Report'!AA1448="X",1,IF('Prop Drill Pipe Inp Report'!AB1448="X",1,IF('Prop Drill Pipe Inp Report'!AC1448="X",1,IF('Prop Drill Pipe Inp Report'!AD1448="X",1,IF('Prop Drill Pipe Inp Report'!AE1448="X",1,IF('Prop Drill Pipe Inp Report'!AF1448="X",1,IF('Prop Drill Pipe Inp Report'!AG1448="X",1,IF('Prop Drill Pipe Inp Report'!AH1448="X",1,IF('Prop Drill Pipe Inp Report'!AI1448="X",1,IF('Prop Drill Pipe Inp Report'!AJ1448="X",1,IF('Prop Drill Pipe Inp Report'!AK1448="X",1,IF('Prop Drill Pipe Inp Report'!AL1448="X",1,IF('Prop Drill Pipe Inp Report'!AM1448="X",1,IF('Prop Drill Pipe Inp Report'!AN1448="X",1,IF('Prop Drill Pipe Inp Report'!AO1448="X",1,IF('Prop Drill Pipe Inp Report'!AP1448="X",1,0)))))))))))))))))</f>
        <v>0</v>
      </c>
      <c r="J1441">
        <f>IF('Prop Drill Pipe Inp Report'!AU1448="X",1,IF('Prop Drill Pipe Inp Report'!AV1448="X",1,IF('Prop Drill Pipe Inp Report'!AW1448="X",1,IF('Prop Drill Pipe Inp Report'!AX1448="X",1,IF('Prop Drill Pipe Inp Report'!AY1448="X",1,IF('Prop Drill Pipe Inp Report'!AZ1448="X",1,IF('Prop Drill Pipe Inp Report'!BA1448="X",1,IF('Prop Drill Pipe Inp Report'!BB1448="X",1,IF('Prop Drill Pipe Inp Report'!BC1448="X",1,IF('Prop Drill Pipe Inp Report'!BD1448="X",1,IF('Prop Drill Pipe Inp Report'!BE1448="X",1,0)))))))))))</f>
        <v>0</v>
      </c>
    </row>
    <row r="1442" spans="9:10" x14ac:dyDescent="0.25">
      <c r="I1442">
        <f>IF('Prop Drill Pipe Inp Report'!Z1449="X",1,IF('Prop Drill Pipe Inp Report'!AA1449="X",1,IF('Prop Drill Pipe Inp Report'!AB1449="X",1,IF('Prop Drill Pipe Inp Report'!AC1449="X",1,IF('Prop Drill Pipe Inp Report'!AD1449="X",1,IF('Prop Drill Pipe Inp Report'!AE1449="X",1,IF('Prop Drill Pipe Inp Report'!AF1449="X",1,IF('Prop Drill Pipe Inp Report'!AG1449="X",1,IF('Prop Drill Pipe Inp Report'!AH1449="X",1,IF('Prop Drill Pipe Inp Report'!AI1449="X",1,IF('Prop Drill Pipe Inp Report'!AJ1449="X",1,IF('Prop Drill Pipe Inp Report'!AK1449="X",1,IF('Prop Drill Pipe Inp Report'!AL1449="X",1,IF('Prop Drill Pipe Inp Report'!AM1449="X",1,IF('Prop Drill Pipe Inp Report'!AN1449="X",1,IF('Prop Drill Pipe Inp Report'!AO1449="X",1,IF('Prop Drill Pipe Inp Report'!AP1449="X",1,0)))))))))))))))))</f>
        <v>0</v>
      </c>
      <c r="J1442">
        <f>IF('Prop Drill Pipe Inp Report'!AU1449="X",1,IF('Prop Drill Pipe Inp Report'!AV1449="X",1,IF('Prop Drill Pipe Inp Report'!AW1449="X",1,IF('Prop Drill Pipe Inp Report'!AX1449="X",1,IF('Prop Drill Pipe Inp Report'!AY1449="X",1,IF('Prop Drill Pipe Inp Report'!AZ1449="X",1,IF('Prop Drill Pipe Inp Report'!BA1449="X",1,IF('Prop Drill Pipe Inp Report'!BB1449="X",1,IF('Prop Drill Pipe Inp Report'!BC1449="X",1,IF('Prop Drill Pipe Inp Report'!BD1449="X",1,IF('Prop Drill Pipe Inp Report'!BE1449="X",1,0)))))))))))</f>
        <v>0</v>
      </c>
    </row>
    <row r="1443" spans="9:10" x14ac:dyDescent="0.25">
      <c r="I1443">
        <f>IF('Prop Drill Pipe Inp Report'!Z1450="X",1,IF('Prop Drill Pipe Inp Report'!AA1450="X",1,IF('Prop Drill Pipe Inp Report'!AB1450="X",1,IF('Prop Drill Pipe Inp Report'!AC1450="X",1,IF('Prop Drill Pipe Inp Report'!AD1450="X",1,IF('Prop Drill Pipe Inp Report'!AE1450="X",1,IF('Prop Drill Pipe Inp Report'!AF1450="X",1,IF('Prop Drill Pipe Inp Report'!AG1450="X",1,IF('Prop Drill Pipe Inp Report'!AH1450="X",1,IF('Prop Drill Pipe Inp Report'!AI1450="X",1,IF('Prop Drill Pipe Inp Report'!AJ1450="X",1,IF('Prop Drill Pipe Inp Report'!AK1450="X",1,IF('Prop Drill Pipe Inp Report'!AL1450="X",1,IF('Prop Drill Pipe Inp Report'!AM1450="X",1,IF('Prop Drill Pipe Inp Report'!AN1450="X",1,IF('Prop Drill Pipe Inp Report'!AO1450="X",1,IF('Prop Drill Pipe Inp Report'!AP1450="X",1,0)))))))))))))))))</f>
        <v>0</v>
      </c>
      <c r="J1443">
        <f>IF('Prop Drill Pipe Inp Report'!AU1450="X",1,IF('Prop Drill Pipe Inp Report'!AV1450="X",1,IF('Prop Drill Pipe Inp Report'!AW1450="X",1,IF('Prop Drill Pipe Inp Report'!AX1450="X",1,IF('Prop Drill Pipe Inp Report'!AY1450="X",1,IF('Prop Drill Pipe Inp Report'!AZ1450="X",1,IF('Prop Drill Pipe Inp Report'!BA1450="X",1,IF('Prop Drill Pipe Inp Report'!BB1450="X",1,IF('Prop Drill Pipe Inp Report'!BC1450="X",1,IF('Prop Drill Pipe Inp Report'!BD1450="X",1,IF('Prop Drill Pipe Inp Report'!BE1450="X",1,0)))))))))))</f>
        <v>0</v>
      </c>
    </row>
    <row r="1444" spans="9:10" x14ac:dyDescent="0.25">
      <c r="I1444">
        <f>IF('Prop Drill Pipe Inp Report'!Z1451="X",1,IF('Prop Drill Pipe Inp Report'!AA1451="X",1,IF('Prop Drill Pipe Inp Report'!AB1451="X",1,IF('Prop Drill Pipe Inp Report'!AC1451="X",1,IF('Prop Drill Pipe Inp Report'!AD1451="X",1,IF('Prop Drill Pipe Inp Report'!AE1451="X",1,IF('Prop Drill Pipe Inp Report'!AF1451="X",1,IF('Prop Drill Pipe Inp Report'!AG1451="X",1,IF('Prop Drill Pipe Inp Report'!AH1451="X",1,IF('Prop Drill Pipe Inp Report'!AI1451="X",1,IF('Prop Drill Pipe Inp Report'!AJ1451="X",1,IF('Prop Drill Pipe Inp Report'!AK1451="X",1,IF('Prop Drill Pipe Inp Report'!AL1451="X",1,IF('Prop Drill Pipe Inp Report'!AM1451="X",1,IF('Prop Drill Pipe Inp Report'!AN1451="X",1,IF('Prop Drill Pipe Inp Report'!AO1451="X",1,IF('Prop Drill Pipe Inp Report'!AP1451="X",1,0)))))))))))))))))</f>
        <v>0</v>
      </c>
      <c r="J1444">
        <f>IF('Prop Drill Pipe Inp Report'!AU1451="X",1,IF('Prop Drill Pipe Inp Report'!AV1451="X",1,IF('Prop Drill Pipe Inp Report'!AW1451="X",1,IF('Prop Drill Pipe Inp Report'!AX1451="X",1,IF('Prop Drill Pipe Inp Report'!AY1451="X",1,IF('Prop Drill Pipe Inp Report'!AZ1451="X",1,IF('Prop Drill Pipe Inp Report'!BA1451="X",1,IF('Prop Drill Pipe Inp Report'!BB1451="X",1,IF('Prop Drill Pipe Inp Report'!BC1451="X",1,IF('Prop Drill Pipe Inp Report'!BD1451="X",1,IF('Prop Drill Pipe Inp Report'!BE1451="X",1,0)))))))))))</f>
        <v>0</v>
      </c>
    </row>
    <row r="1445" spans="9:10" x14ac:dyDescent="0.25">
      <c r="I1445">
        <f>IF('Prop Drill Pipe Inp Report'!Z1452="X",1,IF('Prop Drill Pipe Inp Report'!AA1452="X",1,IF('Prop Drill Pipe Inp Report'!AB1452="X",1,IF('Prop Drill Pipe Inp Report'!AC1452="X",1,IF('Prop Drill Pipe Inp Report'!AD1452="X",1,IF('Prop Drill Pipe Inp Report'!AE1452="X",1,IF('Prop Drill Pipe Inp Report'!AF1452="X",1,IF('Prop Drill Pipe Inp Report'!AG1452="X",1,IF('Prop Drill Pipe Inp Report'!AH1452="X",1,IF('Prop Drill Pipe Inp Report'!AI1452="X",1,IF('Prop Drill Pipe Inp Report'!AJ1452="X",1,IF('Prop Drill Pipe Inp Report'!AK1452="X",1,IF('Prop Drill Pipe Inp Report'!AL1452="X",1,IF('Prop Drill Pipe Inp Report'!AM1452="X",1,IF('Prop Drill Pipe Inp Report'!AN1452="X",1,IF('Prop Drill Pipe Inp Report'!AO1452="X",1,IF('Prop Drill Pipe Inp Report'!AP1452="X",1,0)))))))))))))))))</f>
        <v>0</v>
      </c>
      <c r="J1445">
        <f>IF('Prop Drill Pipe Inp Report'!AU1452="X",1,IF('Prop Drill Pipe Inp Report'!AV1452="X",1,IF('Prop Drill Pipe Inp Report'!AW1452="X",1,IF('Prop Drill Pipe Inp Report'!AX1452="X",1,IF('Prop Drill Pipe Inp Report'!AY1452="X",1,IF('Prop Drill Pipe Inp Report'!AZ1452="X",1,IF('Prop Drill Pipe Inp Report'!BA1452="X",1,IF('Prop Drill Pipe Inp Report'!BB1452="X",1,IF('Prop Drill Pipe Inp Report'!BC1452="X",1,IF('Prop Drill Pipe Inp Report'!BD1452="X",1,IF('Prop Drill Pipe Inp Report'!BE1452="X",1,0)))))))))))</f>
        <v>0</v>
      </c>
    </row>
    <row r="1446" spans="9:10" x14ac:dyDescent="0.25">
      <c r="I1446">
        <f>IF('Prop Drill Pipe Inp Report'!Z1453="X",1,IF('Prop Drill Pipe Inp Report'!AA1453="X",1,IF('Prop Drill Pipe Inp Report'!AB1453="X",1,IF('Prop Drill Pipe Inp Report'!AC1453="X",1,IF('Prop Drill Pipe Inp Report'!AD1453="X",1,IF('Prop Drill Pipe Inp Report'!AE1453="X",1,IF('Prop Drill Pipe Inp Report'!AF1453="X",1,IF('Prop Drill Pipe Inp Report'!AG1453="X",1,IF('Prop Drill Pipe Inp Report'!AH1453="X",1,IF('Prop Drill Pipe Inp Report'!AI1453="X",1,IF('Prop Drill Pipe Inp Report'!AJ1453="X",1,IF('Prop Drill Pipe Inp Report'!AK1453="X",1,IF('Prop Drill Pipe Inp Report'!AL1453="X",1,IF('Prop Drill Pipe Inp Report'!AM1453="X",1,IF('Prop Drill Pipe Inp Report'!AN1453="X",1,IF('Prop Drill Pipe Inp Report'!AO1453="X",1,IF('Prop Drill Pipe Inp Report'!AP1453="X",1,0)))))))))))))))))</f>
        <v>0</v>
      </c>
      <c r="J1446">
        <f>IF('Prop Drill Pipe Inp Report'!AU1453="X",1,IF('Prop Drill Pipe Inp Report'!AV1453="X",1,IF('Prop Drill Pipe Inp Report'!AW1453="X",1,IF('Prop Drill Pipe Inp Report'!AX1453="X",1,IF('Prop Drill Pipe Inp Report'!AY1453="X",1,IF('Prop Drill Pipe Inp Report'!AZ1453="X",1,IF('Prop Drill Pipe Inp Report'!BA1453="X",1,IF('Prop Drill Pipe Inp Report'!BB1453="X",1,IF('Prop Drill Pipe Inp Report'!BC1453="X",1,IF('Prop Drill Pipe Inp Report'!BD1453="X",1,IF('Prop Drill Pipe Inp Report'!BE1453="X",1,0)))))))))))</f>
        <v>0</v>
      </c>
    </row>
    <row r="1447" spans="9:10" x14ac:dyDescent="0.25">
      <c r="I1447">
        <f>IF('Prop Drill Pipe Inp Report'!Z1454="X",1,IF('Prop Drill Pipe Inp Report'!AA1454="X",1,IF('Prop Drill Pipe Inp Report'!AB1454="X",1,IF('Prop Drill Pipe Inp Report'!AC1454="X",1,IF('Prop Drill Pipe Inp Report'!AD1454="X",1,IF('Prop Drill Pipe Inp Report'!AE1454="X",1,IF('Prop Drill Pipe Inp Report'!AF1454="X",1,IF('Prop Drill Pipe Inp Report'!AG1454="X",1,IF('Prop Drill Pipe Inp Report'!AH1454="X",1,IF('Prop Drill Pipe Inp Report'!AI1454="X",1,IF('Prop Drill Pipe Inp Report'!AJ1454="X",1,IF('Prop Drill Pipe Inp Report'!AK1454="X",1,IF('Prop Drill Pipe Inp Report'!AL1454="X",1,IF('Prop Drill Pipe Inp Report'!AM1454="X",1,IF('Prop Drill Pipe Inp Report'!AN1454="X",1,IF('Prop Drill Pipe Inp Report'!AO1454="X",1,IF('Prop Drill Pipe Inp Report'!AP1454="X",1,0)))))))))))))))))</f>
        <v>0</v>
      </c>
      <c r="J1447">
        <f>IF('Prop Drill Pipe Inp Report'!AU1454="X",1,IF('Prop Drill Pipe Inp Report'!AV1454="X",1,IF('Prop Drill Pipe Inp Report'!AW1454="X",1,IF('Prop Drill Pipe Inp Report'!AX1454="X",1,IF('Prop Drill Pipe Inp Report'!AY1454="X",1,IF('Prop Drill Pipe Inp Report'!AZ1454="X",1,IF('Prop Drill Pipe Inp Report'!BA1454="X",1,IF('Prop Drill Pipe Inp Report'!BB1454="X",1,IF('Prop Drill Pipe Inp Report'!BC1454="X",1,IF('Prop Drill Pipe Inp Report'!BD1454="X",1,IF('Prop Drill Pipe Inp Report'!BE1454="X",1,0)))))))))))</f>
        <v>0</v>
      </c>
    </row>
    <row r="1448" spans="9:10" x14ac:dyDescent="0.25">
      <c r="I1448">
        <f>IF('Prop Drill Pipe Inp Report'!Z1455="X",1,IF('Prop Drill Pipe Inp Report'!AA1455="X",1,IF('Prop Drill Pipe Inp Report'!AB1455="X",1,IF('Prop Drill Pipe Inp Report'!AC1455="X",1,IF('Prop Drill Pipe Inp Report'!AD1455="X",1,IF('Prop Drill Pipe Inp Report'!AE1455="X",1,IF('Prop Drill Pipe Inp Report'!AF1455="X",1,IF('Prop Drill Pipe Inp Report'!AG1455="X",1,IF('Prop Drill Pipe Inp Report'!AH1455="X",1,IF('Prop Drill Pipe Inp Report'!AI1455="X",1,IF('Prop Drill Pipe Inp Report'!AJ1455="X",1,IF('Prop Drill Pipe Inp Report'!AK1455="X",1,IF('Prop Drill Pipe Inp Report'!AL1455="X",1,IF('Prop Drill Pipe Inp Report'!AM1455="X",1,IF('Prop Drill Pipe Inp Report'!AN1455="X",1,IF('Prop Drill Pipe Inp Report'!AO1455="X",1,IF('Prop Drill Pipe Inp Report'!AP1455="X",1,0)))))))))))))))))</f>
        <v>0</v>
      </c>
      <c r="J1448">
        <f>IF('Prop Drill Pipe Inp Report'!AU1455="X",1,IF('Prop Drill Pipe Inp Report'!AV1455="X",1,IF('Prop Drill Pipe Inp Report'!AW1455="X",1,IF('Prop Drill Pipe Inp Report'!AX1455="X",1,IF('Prop Drill Pipe Inp Report'!AY1455="X",1,IF('Prop Drill Pipe Inp Report'!AZ1455="X",1,IF('Prop Drill Pipe Inp Report'!BA1455="X",1,IF('Prop Drill Pipe Inp Report'!BB1455="X",1,IF('Prop Drill Pipe Inp Report'!BC1455="X",1,IF('Prop Drill Pipe Inp Report'!BD1455="X",1,IF('Prop Drill Pipe Inp Report'!BE1455="X",1,0)))))))))))</f>
        <v>0</v>
      </c>
    </row>
    <row r="1449" spans="9:10" x14ac:dyDescent="0.25">
      <c r="I1449">
        <f>IF('Prop Drill Pipe Inp Report'!Z1456="X",1,IF('Prop Drill Pipe Inp Report'!AA1456="X",1,IF('Prop Drill Pipe Inp Report'!AB1456="X",1,IF('Prop Drill Pipe Inp Report'!AC1456="X",1,IF('Prop Drill Pipe Inp Report'!AD1456="X",1,IF('Prop Drill Pipe Inp Report'!AE1456="X",1,IF('Prop Drill Pipe Inp Report'!AF1456="X",1,IF('Prop Drill Pipe Inp Report'!AG1456="X",1,IF('Prop Drill Pipe Inp Report'!AH1456="X",1,IF('Prop Drill Pipe Inp Report'!AI1456="X",1,IF('Prop Drill Pipe Inp Report'!AJ1456="X",1,IF('Prop Drill Pipe Inp Report'!AK1456="X",1,IF('Prop Drill Pipe Inp Report'!AL1456="X",1,IF('Prop Drill Pipe Inp Report'!AM1456="X",1,IF('Prop Drill Pipe Inp Report'!AN1456="X",1,IF('Prop Drill Pipe Inp Report'!AO1456="X",1,IF('Prop Drill Pipe Inp Report'!AP1456="X",1,0)))))))))))))))))</f>
        <v>0</v>
      </c>
      <c r="J1449">
        <f>IF('Prop Drill Pipe Inp Report'!AU1456="X",1,IF('Prop Drill Pipe Inp Report'!AV1456="X",1,IF('Prop Drill Pipe Inp Report'!AW1456="X",1,IF('Prop Drill Pipe Inp Report'!AX1456="X",1,IF('Prop Drill Pipe Inp Report'!AY1456="X",1,IF('Prop Drill Pipe Inp Report'!AZ1456="X",1,IF('Prop Drill Pipe Inp Report'!BA1456="X",1,IF('Prop Drill Pipe Inp Report'!BB1456="X",1,IF('Prop Drill Pipe Inp Report'!BC1456="X",1,IF('Prop Drill Pipe Inp Report'!BD1456="X",1,IF('Prop Drill Pipe Inp Report'!BE1456="X",1,0)))))))))))</f>
        <v>0</v>
      </c>
    </row>
    <row r="1450" spans="9:10" x14ac:dyDescent="0.25">
      <c r="I1450">
        <f>IF('Prop Drill Pipe Inp Report'!Z1457="X",1,IF('Prop Drill Pipe Inp Report'!AA1457="X",1,IF('Prop Drill Pipe Inp Report'!AB1457="X",1,IF('Prop Drill Pipe Inp Report'!AC1457="X",1,IF('Prop Drill Pipe Inp Report'!AD1457="X",1,IF('Prop Drill Pipe Inp Report'!AE1457="X",1,IF('Prop Drill Pipe Inp Report'!AF1457="X",1,IF('Prop Drill Pipe Inp Report'!AG1457="X",1,IF('Prop Drill Pipe Inp Report'!AH1457="X",1,IF('Prop Drill Pipe Inp Report'!AI1457="X",1,IF('Prop Drill Pipe Inp Report'!AJ1457="X",1,IF('Prop Drill Pipe Inp Report'!AK1457="X",1,IF('Prop Drill Pipe Inp Report'!AL1457="X",1,IF('Prop Drill Pipe Inp Report'!AM1457="X",1,IF('Prop Drill Pipe Inp Report'!AN1457="X",1,IF('Prop Drill Pipe Inp Report'!AO1457="X",1,IF('Prop Drill Pipe Inp Report'!AP1457="X",1,0)))))))))))))))))</f>
        <v>0</v>
      </c>
      <c r="J1450">
        <f>IF('Prop Drill Pipe Inp Report'!AU1457="X",1,IF('Prop Drill Pipe Inp Report'!AV1457="X",1,IF('Prop Drill Pipe Inp Report'!AW1457="X",1,IF('Prop Drill Pipe Inp Report'!AX1457="X",1,IF('Prop Drill Pipe Inp Report'!AY1457="X",1,IF('Prop Drill Pipe Inp Report'!AZ1457="X",1,IF('Prop Drill Pipe Inp Report'!BA1457="X",1,IF('Prop Drill Pipe Inp Report'!BB1457="X",1,IF('Prop Drill Pipe Inp Report'!BC1457="X",1,IF('Prop Drill Pipe Inp Report'!BD1457="X",1,IF('Prop Drill Pipe Inp Report'!BE1457="X",1,0)))))))))))</f>
        <v>0</v>
      </c>
    </row>
    <row r="1451" spans="9:10" x14ac:dyDescent="0.25">
      <c r="I1451">
        <f>IF('Prop Drill Pipe Inp Report'!Z1458="X",1,IF('Prop Drill Pipe Inp Report'!AA1458="X",1,IF('Prop Drill Pipe Inp Report'!AB1458="X",1,IF('Prop Drill Pipe Inp Report'!AC1458="X",1,IF('Prop Drill Pipe Inp Report'!AD1458="X",1,IF('Prop Drill Pipe Inp Report'!AE1458="X",1,IF('Prop Drill Pipe Inp Report'!AF1458="X",1,IF('Prop Drill Pipe Inp Report'!AG1458="X",1,IF('Prop Drill Pipe Inp Report'!AH1458="X",1,IF('Prop Drill Pipe Inp Report'!AI1458="X",1,IF('Prop Drill Pipe Inp Report'!AJ1458="X",1,IF('Prop Drill Pipe Inp Report'!AK1458="X",1,IF('Prop Drill Pipe Inp Report'!AL1458="X",1,IF('Prop Drill Pipe Inp Report'!AM1458="X",1,IF('Prop Drill Pipe Inp Report'!AN1458="X",1,IF('Prop Drill Pipe Inp Report'!AO1458="X",1,IF('Prop Drill Pipe Inp Report'!AP1458="X",1,0)))))))))))))))))</f>
        <v>0</v>
      </c>
      <c r="J1451">
        <f>IF('Prop Drill Pipe Inp Report'!AU1458="X",1,IF('Prop Drill Pipe Inp Report'!AV1458="X",1,IF('Prop Drill Pipe Inp Report'!AW1458="X",1,IF('Prop Drill Pipe Inp Report'!AX1458="X",1,IF('Prop Drill Pipe Inp Report'!AY1458="X",1,IF('Prop Drill Pipe Inp Report'!AZ1458="X",1,IF('Prop Drill Pipe Inp Report'!BA1458="X",1,IF('Prop Drill Pipe Inp Report'!BB1458="X",1,IF('Prop Drill Pipe Inp Report'!BC1458="X",1,IF('Prop Drill Pipe Inp Report'!BD1458="X",1,IF('Prop Drill Pipe Inp Report'!BE1458="X",1,0)))))))))))</f>
        <v>0</v>
      </c>
    </row>
    <row r="1452" spans="9:10" x14ac:dyDescent="0.25">
      <c r="I1452">
        <f>IF('Prop Drill Pipe Inp Report'!Z1459="X",1,IF('Prop Drill Pipe Inp Report'!AA1459="X",1,IF('Prop Drill Pipe Inp Report'!AB1459="X",1,IF('Prop Drill Pipe Inp Report'!AC1459="X",1,IF('Prop Drill Pipe Inp Report'!AD1459="X",1,IF('Prop Drill Pipe Inp Report'!AE1459="X",1,IF('Prop Drill Pipe Inp Report'!AF1459="X",1,IF('Prop Drill Pipe Inp Report'!AG1459="X",1,IF('Prop Drill Pipe Inp Report'!AH1459="X",1,IF('Prop Drill Pipe Inp Report'!AI1459="X",1,IF('Prop Drill Pipe Inp Report'!AJ1459="X",1,IF('Prop Drill Pipe Inp Report'!AK1459="X",1,IF('Prop Drill Pipe Inp Report'!AL1459="X",1,IF('Prop Drill Pipe Inp Report'!AM1459="X",1,IF('Prop Drill Pipe Inp Report'!AN1459="X",1,IF('Prop Drill Pipe Inp Report'!AO1459="X",1,IF('Prop Drill Pipe Inp Report'!AP1459="X",1,0)))))))))))))))))</f>
        <v>0</v>
      </c>
      <c r="J1452">
        <f>IF('Prop Drill Pipe Inp Report'!AU1459="X",1,IF('Prop Drill Pipe Inp Report'!AV1459="X",1,IF('Prop Drill Pipe Inp Report'!AW1459="X",1,IF('Prop Drill Pipe Inp Report'!AX1459="X",1,IF('Prop Drill Pipe Inp Report'!AY1459="X",1,IF('Prop Drill Pipe Inp Report'!AZ1459="X",1,IF('Prop Drill Pipe Inp Report'!BA1459="X",1,IF('Prop Drill Pipe Inp Report'!BB1459="X",1,IF('Prop Drill Pipe Inp Report'!BC1459="X",1,IF('Prop Drill Pipe Inp Report'!BD1459="X",1,IF('Prop Drill Pipe Inp Report'!BE1459="X",1,0)))))))))))</f>
        <v>0</v>
      </c>
    </row>
    <row r="1453" spans="9:10" x14ac:dyDescent="0.25">
      <c r="I1453">
        <f>IF('Prop Drill Pipe Inp Report'!Z1460="X",1,IF('Prop Drill Pipe Inp Report'!AA1460="X",1,IF('Prop Drill Pipe Inp Report'!AB1460="X",1,IF('Prop Drill Pipe Inp Report'!AC1460="X",1,IF('Prop Drill Pipe Inp Report'!AD1460="X",1,IF('Prop Drill Pipe Inp Report'!AE1460="X",1,IF('Prop Drill Pipe Inp Report'!AF1460="X",1,IF('Prop Drill Pipe Inp Report'!AG1460="X",1,IF('Prop Drill Pipe Inp Report'!AH1460="X",1,IF('Prop Drill Pipe Inp Report'!AI1460="X",1,IF('Prop Drill Pipe Inp Report'!AJ1460="X",1,IF('Prop Drill Pipe Inp Report'!AK1460="X",1,IF('Prop Drill Pipe Inp Report'!AL1460="X",1,IF('Prop Drill Pipe Inp Report'!AM1460="X",1,IF('Prop Drill Pipe Inp Report'!AN1460="X",1,IF('Prop Drill Pipe Inp Report'!AO1460="X",1,IF('Prop Drill Pipe Inp Report'!AP1460="X",1,0)))))))))))))))))</f>
        <v>0</v>
      </c>
      <c r="J1453">
        <f>IF('Prop Drill Pipe Inp Report'!AU1460="X",1,IF('Prop Drill Pipe Inp Report'!AV1460="X",1,IF('Prop Drill Pipe Inp Report'!AW1460="X",1,IF('Prop Drill Pipe Inp Report'!AX1460="X",1,IF('Prop Drill Pipe Inp Report'!AY1460="X",1,IF('Prop Drill Pipe Inp Report'!AZ1460="X",1,IF('Prop Drill Pipe Inp Report'!BA1460="X",1,IF('Prop Drill Pipe Inp Report'!BB1460="X",1,IF('Prop Drill Pipe Inp Report'!BC1460="X",1,IF('Prop Drill Pipe Inp Report'!BD1460="X",1,IF('Prop Drill Pipe Inp Report'!BE1460="X",1,0)))))))))))</f>
        <v>0</v>
      </c>
    </row>
    <row r="1454" spans="9:10" x14ac:dyDescent="0.25">
      <c r="I1454">
        <f>IF('Prop Drill Pipe Inp Report'!Z1461="X",1,IF('Prop Drill Pipe Inp Report'!AA1461="X",1,IF('Prop Drill Pipe Inp Report'!AB1461="X",1,IF('Prop Drill Pipe Inp Report'!AC1461="X",1,IF('Prop Drill Pipe Inp Report'!AD1461="X",1,IF('Prop Drill Pipe Inp Report'!AE1461="X",1,IF('Prop Drill Pipe Inp Report'!AF1461="X",1,IF('Prop Drill Pipe Inp Report'!AG1461="X",1,IF('Prop Drill Pipe Inp Report'!AH1461="X",1,IF('Prop Drill Pipe Inp Report'!AI1461="X",1,IF('Prop Drill Pipe Inp Report'!AJ1461="X",1,IF('Prop Drill Pipe Inp Report'!AK1461="X",1,IF('Prop Drill Pipe Inp Report'!AL1461="X",1,IF('Prop Drill Pipe Inp Report'!AM1461="X",1,IF('Prop Drill Pipe Inp Report'!AN1461="X",1,IF('Prop Drill Pipe Inp Report'!AO1461="X",1,IF('Prop Drill Pipe Inp Report'!AP1461="X",1,0)))))))))))))))))</f>
        <v>0</v>
      </c>
      <c r="J1454">
        <f>IF('Prop Drill Pipe Inp Report'!AU1461="X",1,IF('Prop Drill Pipe Inp Report'!AV1461="X",1,IF('Prop Drill Pipe Inp Report'!AW1461="X",1,IF('Prop Drill Pipe Inp Report'!AX1461="X",1,IF('Prop Drill Pipe Inp Report'!AY1461="X",1,IF('Prop Drill Pipe Inp Report'!AZ1461="X",1,IF('Prop Drill Pipe Inp Report'!BA1461="X",1,IF('Prop Drill Pipe Inp Report'!BB1461="X",1,IF('Prop Drill Pipe Inp Report'!BC1461="X",1,IF('Prop Drill Pipe Inp Report'!BD1461="X",1,IF('Prop Drill Pipe Inp Report'!BE1461="X",1,0)))))))))))</f>
        <v>0</v>
      </c>
    </row>
    <row r="1455" spans="9:10" x14ac:dyDescent="0.25">
      <c r="I1455">
        <f>IF('Prop Drill Pipe Inp Report'!Z1462="X",1,IF('Prop Drill Pipe Inp Report'!AA1462="X",1,IF('Prop Drill Pipe Inp Report'!AB1462="X",1,IF('Prop Drill Pipe Inp Report'!AC1462="X",1,IF('Prop Drill Pipe Inp Report'!AD1462="X",1,IF('Prop Drill Pipe Inp Report'!AE1462="X",1,IF('Prop Drill Pipe Inp Report'!AF1462="X",1,IF('Prop Drill Pipe Inp Report'!AG1462="X",1,IF('Prop Drill Pipe Inp Report'!AH1462="X",1,IF('Prop Drill Pipe Inp Report'!AI1462="X",1,IF('Prop Drill Pipe Inp Report'!AJ1462="X",1,IF('Prop Drill Pipe Inp Report'!AK1462="X",1,IF('Prop Drill Pipe Inp Report'!AL1462="X",1,IF('Prop Drill Pipe Inp Report'!AM1462="X",1,IF('Prop Drill Pipe Inp Report'!AN1462="X",1,IF('Prop Drill Pipe Inp Report'!AO1462="X",1,IF('Prop Drill Pipe Inp Report'!AP1462="X",1,0)))))))))))))))))</f>
        <v>0</v>
      </c>
      <c r="J1455">
        <f>IF('Prop Drill Pipe Inp Report'!AU1462="X",1,IF('Prop Drill Pipe Inp Report'!AV1462="X",1,IF('Prop Drill Pipe Inp Report'!AW1462="X",1,IF('Prop Drill Pipe Inp Report'!AX1462="X",1,IF('Prop Drill Pipe Inp Report'!AY1462="X",1,IF('Prop Drill Pipe Inp Report'!AZ1462="X",1,IF('Prop Drill Pipe Inp Report'!BA1462="X",1,IF('Prop Drill Pipe Inp Report'!BB1462="X",1,IF('Prop Drill Pipe Inp Report'!BC1462="X",1,IF('Prop Drill Pipe Inp Report'!BD1462="X",1,IF('Prop Drill Pipe Inp Report'!BE1462="X",1,0)))))))))))</f>
        <v>0</v>
      </c>
    </row>
    <row r="1456" spans="9:10" x14ac:dyDescent="0.25">
      <c r="I1456">
        <f>IF('Prop Drill Pipe Inp Report'!Z1463="X",1,IF('Prop Drill Pipe Inp Report'!AA1463="X",1,IF('Prop Drill Pipe Inp Report'!AB1463="X",1,IF('Prop Drill Pipe Inp Report'!AC1463="X",1,IF('Prop Drill Pipe Inp Report'!AD1463="X",1,IF('Prop Drill Pipe Inp Report'!AE1463="X",1,IF('Prop Drill Pipe Inp Report'!AF1463="X",1,IF('Prop Drill Pipe Inp Report'!AG1463="X",1,IF('Prop Drill Pipe Inp Report'!AH1463="X",1,IF('Prop Drill Pipe Inp Report'!AI1463="X",1,IF('Prop Drill Pipe Inp Report'!AJ1463="X",1,IF('Prop Drill Pipe Inp Report'!AK1463="X",1,IF('Prop Drill Pipe Inp Report'!AL1463="X",1,IF('Prop Drill Pipe Inp Report'!AM1463="X",1,IF('Prop Drill Pipe Inp Report'!AN1463="X",1,IF('Prop Drill Pipe Inp Report'!AO1463="X",1,IF('Prop Drill Pipe Inp Report'!AP1463="X",1,0)))))))))))))))))</f>
        <v>0</v>
      </c>
      <c r="J1456">
        <f>IF('Prop Drill Pipe Inp Report'!AU1463="X",1,IF('Prop Drill Pipe Inp Report'!AV1463="X",1,IF('Prop Drill Pipe Inp Report'!AW1463="X",1,IF('Prop Drill Pipe Inp Report'!AX1463="X",1,IF('Prop Drill Pipe Inp Report'!AY1463="X",1,IF('Prop Drill Pipe Inp Report'!AZ1463="X",1,IF('Prop Drill Pipe Inp Report'!BA1463="X",1,IF('Prop Drill Pipe Inp Report'!BB1463="X",1,IF('Prop Drill Pipe Inp Report'!BC1463="X",1,IF('Prop Drill Pipe Inp Report'!BD1463="X",1,IF('Prop Drill Pipe Inp Report'!BE1463="X",1,0)))))))))))</f>
        <v>0</v>
      </c>
    </row>
    <row r="1457" spans="9:10" x14ac:dyDescent="0.25">
      <c r="I1457">
        <f>IF('Prop Drill Pipe Inp Report'!Z1464="X",1,IF('Prop Drill Pipe Inp Report'!AA1464="X",1,IF('Prop Drill Pipe Inp Report'!AB1464="X",1,IF('Prop Drill Pipe Inp Report'!AC1464="X",1,IF('Prop Drill Pipe Inp Report'!AD1464="X",1,IF('Prop Drill Pipe Inp Report'!AE1464="X",1,IF('Prop Drill Pipe Inp Report'!AF1464="X",1,IF('Prop Drill Pipe Inp Report'!AG1464="X",1,IF('Prop Drill Pipe Inp Report'!AH1464="X",1,IF('Prop Drill Pipe Inp Report'!AI1464="X",1,IF('Prop Drill Pipe Inp Report'!AJ1464="X",1,IF('Prop Drill Pipe Inp Report'!AK1464="X",1,IF('Prop Drill Pipe Inp Report'!AL1464="X",1,IF('Prop Drill Pipe Inp Report'!AM1464="X",1,IF('Prop Drill Pipe Inp Report'!AN1464="X",1,IF('Prop Drill Pipe Inp Report'!AO1464="X",1,IF('Prop Drill Pipe Inp Report'!AP1464="X",1,0)))))))))))))))))</f>
        <v>0</v>
      </c>
      <c r="J1457">
        <f>IF('Prop Drill Pipe Inp Report'!AU1464="X",1,IF('Prop Drill Pipe Inp Report'!AV1464="X",1,IF('Prop Drill Pipe Inp Report'!AW1464="X",1,IF('Prop Drill Pipe Inp Report'!AX1464="X",1,IF('Prop Drill Pipe Inp Report'!AY1464="X",1,IF('Prop Drill Pipe Inp Report'!AZ1464="X",1,IF('Prop Drill Pipe Inp Report'!BA1464="X",1,IF('Prop Drill Pipe Inp Report'!BB1464="X",1,IF('Prop Drill Pipe Inp Report'!BC1464="X",1,IF('Prop Drill Pipe Inp Report'!BD1464="X",1,IF('Prop Drill Pipe Inp Report'!BE1464="X",1,0)))))))))))</f>
        <v>0</v>
      </c>
    </row>
    <row r="1458" spans="9:10" x14ac:dyDescent="0.25">
      <c r="I1458">
        <f>IF('Prop Drill Pipe Inp Report'!Z1465="X",1,IF('Prop Drill Pipe Inp Report'!AA1465="X",1,IF('Prop Drill Pipe Inp Report'!AB1465="X",1,IF('Prop Drill Pipe Inp Report'!AC1465="X",1,IF('Prop Drill Pipe Inp Report'!AD1465="X",1,IF('Prop Drill Pipe Inp Report'!AE1465="X",1,IF('Prop Drill Pipe Inp Report'!AF1465="X",1,IF('Prop Drill Pipe Inp Report'!AG1465="X",1,IF('Prop Drill Pipe Inp Report'!AH1465="X",1,IF('Prop Drill Pipe Inp Report'!AI1465="X",1,IF('Prop Drill Pipe Inp Report'!AJ1465="X",1,IF('Prop Drill Pipe Inp Report'!AK1465="X",1,IF('Prop Drill Pipe Inp Report'!AL1465="X",1,IF('Prop Drill Pipe Inp Report'!AM1465="X",1,IF('Prop Drill Pipe Inp Report'!AN1465="X",1,IF('Prop Drill Pipe Inp Report'!AO1465="X",1,IF('Prop Drill Pipe Inp Report'!AP1465="X",1,0)))))))))))))))))</f>
        <v>0</v>
      </c>
      <c r="J1458">
        <f>IF('Prop Drill Pipe Inp Report'!AU1465="X",1,IF('Prop Drill Pipe Inp Report'!AV1465="X",1,IF('Prop Drill Pipe Inp Report'!AW1465="X",1,IF('Prop Drill Pipe Inp Report'!AX1465="X",1,IF('Prop Drill Pipe Inp Report'!AY1465="X",1,IF('Prop Drill Pipe Inp Report'!AZ1465="X",1,IF('Prop Drill Pipe Inp Report'!BA1465="X",1,IF('Prop Drill Pipe Inp Report'!BB1465="X",1,IF('Prop Drill Pipe Inp Report'!BC1465="X",1,IF('Prop Drill Pipe Inp Report'!BD1465="X",1,IF('Prop Drill Pipe Inp Report'!BE1465="X",1,0)))))))))))</f>
        <v>0</v>
      </c>
    </row>
    <row r="1459" spans="9:10" x14ac:dyDescent="0.25">
      <c r="I1459">
        <f>IF('Prop Drill Pipe Inp Report'!Z1466="X",1,IF('Prop Drill Pipe Inp Report'!AA1466="X",1,IF('Prop Drill Pipe Inp Report'!AB1466="X",1,IF('Prop Drill Pipe Inp Report'!AC1466="X",1,IF('Prop Drill Pipe Inp Report'!AD1466="X",1,IF('Prop Drill Pipe Inp Report'!AE1466="X",1,IF('Prop Drill Pipe Inp Report'!AF1466="X",1,IF('Prop Drill Pipe Inp Report'!AG1466="X",1,IF('Prop Drill Pipe Inp Report'!AH1466="X",1,IF('Prop Drill Pipe Inp Report'!AI1466="X",1,IF('Prop Drill Pipe Inp Report'!AJ1466="X",1,IF('Prop Drill Pipe Inp Report'!AK1466="X",1,IF('Prop Drill Pipe Inp Report'!AL1466="X",1,IF('Prop Drill Pipe Inp Report'!AM1466="X",1,IF('Prop Drill Pipe Inp Report'!AN1466="X",1,IF('Prop Drill Pipe Inp Report'!AO1466="X",1,IF('Prop Drill Pipe Inp Report'!AP1466="X",1,0)))))))))))))))))</f>
        <v>0</v>
      </c>
      <c r="J1459">
        <f>IF('Prop Drill Pipe Inp Report'!AU1466="X",1,IF('Prop Drill Pipe Inp Report'!AV1466="X",1,IF('Prop Drill Pipe Inp Report'!AW1466="X",1,IF('Prop Drill Pipe Inp Report'!AX1466="X",1,IF('Prop Drill Pipe Inp Report'!AY1466="X",1,IF('Prop Drill Pipe Inp Report'!AZ1466="X",1,IF('Prop Drill Pipe Inp Report'!BA1466="X",1,IF('Prop Drill Pipe Inp Report'!BB1466="X",1,IF('Prop Drill Pipe Inp Report'!BC1466="X",1,IF('Prop Drill Pipe Inp Report'!BD1466="X",1,IF('Prop Drill Pipe Inp Report'!BE1466="X",1,0)))))))))))</f>
        <v>0</v>
      </c>
    </row>
    <row r="1460" spans="9:10" x14ac:dyDescent="0.25">
      <c r="I1460">
        <f>IF('Prop Drill Pipe Inp Report'!Z1467="X",1,IF('Prop Drill Pipe Inp Report'!AA1467="X",1,IF('Prop Drill Pipe Inp Report'!AB1467="X",1,IF('Prop Drill Pipe Inp Report'!AC1467="X",1,IF('Prop Drill Pipe Inp Report'!AD1467="X",1,IF('Prop Drill Pipe Inp Report'!AE1467="X",1,IF('Prop Drill Pipe Inp Report'!AF1467="X",1,IF('Prop Drill Pipe Inp Report'!AG1467="X",1,IF('Prop Drill Pipe Inp Report'!AH1467="X",1,IF('Prop Drill Pipe Inp Report'!AI1467="X",1,IF('Prop Drill Pipe Inp Report'!AJ1467="X",1,IF('Prop Drill Pipe Inp Report'!AK1467="X",1,IF('Prop Drill Pipe Inp Report'!AL1467="X",1,IF('Prop Drill Pipe Inp Report'!AM1467="X",1,IF('Prop Drill Pipe Inp Report'!AN1467="X",1,IF('Prop Drill Pipe Inp Report'!AO1467="X",1,IF('Prop Drill Pipe Inp Report'!AP1467="X",1,0)))))))))))))))))</f>
        <v>0</v>
      </c>
      <c r="J1460">
        <f>IF('Prop Drill Pipe Inp Report'!AU1467="X",1,IF('Prop Drill Pipe Inp Report'!AV1467="X",1,IF('Prop Drill Pipe Inp Report'!AW1467="X",1,IF('Prop Drill Pipe Inp Report'!AX1467="X",1,IF('Prop Drill Pipe Inp Report'!AY1467="X",1,IF('Prop Drill Pipe Inp Report'!AZ1467="X",1,IF('Prop Drill Pipe Inp Report'!BA1467="X",1,IF('Prop Drill Pipe Inp Report'!BB1467="X",1,IF('Prop Drill Pipe Inp Report'!BC1467="X",1,IF('Prop Drill Pipe Inp Report'!BD1467="X",1,IF('Prop Drill Pipe Inp Report'!BE1467="X",1,0)))))))))))</f>
        <v>0</v>
      </c>
    </row>
    <row r="1461" spans="9:10" x14ac:dyDescent="0.25">
      <c r="I1461">
        <f>IF('Prop Drill Pipe Inp Report'!Z1468="X",1,IF('Prop Drill Pipe Inp Report'!AA1468="X",1,IF('Prop Drill Pipe Inp Report'!AB1468="X",1,IF('Prop Drill Pipe Inp Report'!AC1468="X",1,IF('Prop Drill Pipe Inp Report'!AD1468="X",1,IF('Prop Drill Pipe Inp Report'!AE1468="X",1,IF('Prop Drill Pipe Inp Report'!AF1468="X",1,IF('Prop Drill Pipe Inp Report'!AG1468="X",1,IF('Prop Drill Pipe Inp Report'!AH1468="X",1,IF('Prop Drill Pipe Inp Report'!AI1468="X",1,IF('Prop Drill Pipe Inp Report'!AJ1468="X",1,IF('Prop Drill Pipe Inp Report'!AK1468="X",1,IF('Prop Drill Pipe Inp Report'!AL1468="X",1,IF('Prop Drill Pipe Inp Report'!AM1468="X",1,IF('Prop Drill Pipe Inp Report'!AN1468="X",1,IF('Prop Drill Pipe Inp Report'!AO1468="X",1,IF('Prop Drill Pipe Inp Report'!AP1468="X",1,0)))))))))))))))))</f>
        <v>0</v>
      </c>
      <c r="J1461">
        <f>IF('Prop Drill Pipe Inp Report'!AU1468="X",1,IF('Prop Drill Pipe Inp Report'!AV1468="X",1,IF('Prop Drill Pipe Inp Report'!AW1468="X",1,IF('Prop Drill Pipe Inp Report'!AX1468="X",1,IF('Prop Drill Pipe Inp Report'!AY1468="X",1,IF('Prop Drill Pipe Inp Report'!AZ1468="X",1,IF('Prop Drill Pipe Inp Report'!BA1468="X",1,IF('Prop Drill Pipe Inp Report'!BB1468="X",1,IF('Prop Drill Pipe Inp Report'!BC1468="X",1,IF('Prop Drill Pipe Inp Report'!BD1468="X",1,IF('Prop Drill Pipe Inp Report'!BE1468="X",1,0)))))))))))</f>
        <v>0</v>
      </c>
    </row>
    <row r="1462" spans="9:10" x14ac:dyDescent="0.25">
      <c r="I1462">
        <f>IF('Prop Drill Pipe Inp Report'!Z1469="X",1,IF('Prop Drill Pipe Inp Report'!AA1469="X",1,IF('Prop Drill Pipe Inp Report'!AB1469="X",1,IF('Prop Drill Pipe Inp Report'!AC1469="X",1,IF('Prop Drill Pipe Inp Report'!AD1469="X",1,IF('Prop Drill Pipe Inp Report'!AE1469="X",1,IF('Prop Drill Pipe Inp Report'!AF1469="X",1,IF('Prop Drill Pipe Inp Report'!AG1469="X",1,IF('Prop Drill Pipe Inp Report'!AH1469="X",1,IF('Prop Drill Pipe Inp Report'!AI1469="X",1,IF('Prop Drill Pipe Inp Report'!AJ1469="X",1,IF('Prop Drill Pipe Inp Report'!AK1469="X",1,IF('Prop Drill Pipe Inp Report'!AL1469="X",1,IF('Prop Drill Pipe Inp Report'!AM1469="X",1,IF('Prop Drill Pipe Inp Report'!AN1469="X",1,IF('Prop Drill Pipe Inp Report'!AO1469="X",1,IF('Prop Drill Pipe Inp Report'!AP1469="X",1,0)))))))))))))))))</f>
        <v>0</v>
      </c>
      <c r="J1462">
        <f>IF('Prop Drill Pipe Inp Report'!AU1469="X",1,IF('Prop Drill Pipe Inp Report'!AV1469="X",1,IF('Prop Drill Pipe Inp Report'!AW1469="X",1,IF('Prop Drill Pipe Inp Report'!AX1469="X",1,IF('Prop Drill Pipe Inp Report'!AY1469="X",1,IF('Prop Drill Pipe Inp Report'!AZ1469="X",1,IF('Prop Drill Pipe Inp Report'!BA1469="X",1,IF('Prop Drill Pipe Inp Report'!BB1469="X",1,IF('Prop Drill Pipe Inp Report'!BC1469="X",1,IF('Prop Drill Pipe Inp Report'!BD1469="X",1,IF('Prop Drill Pipe Inp Report'!BE1469="X",1,0)))))))))))</f>
        <v>0</v>
      </c>
    </row>
    <row r="1463" spans="9:10" x14ac:dyDescent="0.25">
      <c r="I1463">
        <f>IF('Prop Drill Pipe Inp Report'!Z1470="X",1,IF('Prop Drill Pipe Inp Report'!AA1470="X",1,IF('Prop Drill Pipe Inp Report'!AB1470="X",1,IF('Prop Drill Pipe Inp Report'!AC1470="X",1,IF('Prop Drill Pipe Inp Report'!AD1470="X",1,IF('Prop Drill Pipe Inp Report'!AE1470="X",1,IF('Prop Drill Pipe Inp Report'!AF1470="X",1,IF('Prop Drill Pipe Inp Report'!AG1470="X",1,IF('Prop Drill Pipe Inp Report'!AH1470="X",1,IF('Prop Drill Pipe Inp Report'!AI1470="X",1,IF('Prop Drill Pipe Inp Report'!AJ1470="X",1,IF('Prop Drill Pipe Inp Report'!AK1470="X",1,IF('Prop Drill Pipe Inp Report'!AL1470="X",1,IF('Prop Drill Pipe Inp Report'!AM1470="X",1,IF('Prop Drill Pipe Inp Report'!AN1470="X",1,IF('Prop Drill Pipe Inp Report'!AO1470="X",1,IF('Prop Drill Pipe Inp Report'!AP1470="X",1,0)))))))))))))))))</f>
        <v>0</v>
      </c>
      <c r="J1463">
        <f>IF('Prop Drill Pipe Inp Report'!AU1470="X",1,IF('Prop Drill Pipe Inp Report'!AV1470="X",1,IF('Prop Drill Pipe Inp Report'!AW1470="X",1,IF('Prop Drill Pipe Inp Report'!AX1470="X",1,IF('Prop Drill Pipe Inp Report'!AY1470="X",1,IF('Prop Drill Pipe Inp Report'!AZ1470="X",1,IF('Prop Drill Pipe Inp Report'!BA1470="X",1,IF('Prop Drill Pipe Inp Report'!BB1470="X",1,IF('Prop Drill Pipe Inp Report'!BC1470="X",1,IF('Prop Drill Pipe Inp Report'!BD1470="X",1,IF('Prop Drill Pipe Inp Report'!BE1470="X",1,0)))))))))))</f>
        <v>0</v>
      </c>
    </row>
    <row r="1464" spans="9:10" x14ac:dyDescent="0.25">
      <c r="I1464">
        <f>IF('Prop Drill Pipe Inp Report'!Z1471="X",1,IF('Prop Drill Pipe Inp Report'!AA1471="X",1,IF('Prop Drill Pipe Inp Report'!AB1471="X",1,IF('Prop Drill Pipe Inp Report'!AC1471="X",1,IF('Prop Drill Pipe Inp Report'!AD1471="X",1,IF('Prop Drill Pipe Inp Report'!AE1471="X",1,IF('Prop Drill Pipe Inp Report'!AF1471="X",1,IF('Prop Drill Pipe Inp Report'!AG1471="X",1,IF('Prop Drill Pipe Inp Report'!AH1471="X",1,IF('Prop Drill Pipe Inp Report'!AI1471="X",1,IF('Prop Drill Pipe Inp Report'!AJ1471="X",1,IF('Prop Drill Pipe Inp Report'!AK1471="X",1,IF('Prop Drill Pipe Inp Report'!AL1471="X",1,IF('Prop Drill Pipe Inp Report'!AM1471="X",1,IF('Prop Drill Pipe Inp Report'!AN1471="X",1,IF('Prop Drill Pipe Inp Report'!AO1471="X",1,IF('Prop Drill Pipe Inp Report'!AP1471="X",1,0)))))))))))))))))</f>
        <v>0</v>
      </c>
      <c r="J1464">
        <f>IF('Prop Drill Pipe Inp Report'!AU1471="X",1,IF('Prop Drill Pipe Inp Report'!AV1471="X",1,IF('Prop Drill Pipe Inp Report'!AW1471="X",1,IF('Prop Drill Pipe Inp Report'!AX1471="X",1,IF('Prop Drill Pipe Inp Report'!AY1471="X",1,IF('Prop Drill Pipe Inp Report'!AZ1471="X",1,IF('Prop Drill Pipe Inp Report'!BA1471="X",1,IF('Prop Drill Pipe Inp Report'!BB1471="X",1,IF('Prop Drill Pipe Inp Report'!BC1471="X",1,IF('Prop Drill Pipe Inp Report'!BD1471="X",1,IF('Prop Drill Pipe Inp Report'!BE1471="X",1,0)))))))))))</f>
        <v>0</v>
      </c>
    </row>
    <row r="1465" spans="9:10" x14ac:dyDescent="0.25">
      <c r="I1465">
        <f>IF('Prop Drill Pipe Inp Report'!Z1472="X",1,IF('Prop Drill Pipe Inp Report'!AA1472="X",1,IF('Prop Drill Pipe Inp Report'!AB1472="X",1,IF('Prop Drill Pipe Inp Report'!AC1472="X",1,IF('Prop Drill Pipe Inp Report'!AD1472="X",1,IF('Prop Drill Pipe Inp Report'!AE1472="X",1,IF('Prop Drill Pipe Inp Report'!AF1472="X",1,IF('Prop Drill Pipe Inp Report'!AG1472="X",1,IF('Prop Drill Pipe Inp Report'!AH1472="X",1,IF('Prop Drill Pipe Inp Report'!AI1472="X",1,IF('Prop Drill Pipe Inp Report'!AJ1472="X",1,IF('Prop Drill Pipe Inp Report'!AK1472="X",1,IF('Prop Drill Pipe Inp Report'!AL1472="X",1,IF('Prop Drill Pipe Inp Report'!AM1472="X",1,IF('Prop Drill Pipe Inp Report'!AN1472="X",1,IF('Prop Drill Pipe Inp Report'!AO1472="X",1,IF('Prop Drill Pipe Inp Report'!AP1472="X",1,0)))))))))))))))))</f>
        <v>0</v>
      </c>
      <c r="J1465">
        <f>IF('Prop Drill Pipe Inp Report'!AU1472="X",1,IF('Prop Drill Pipe Inp Report'!AV1472="X",1,IF('Prop Drill Pipe Inp Report'!AW1472="X",1,IF('Prop Drill Pipe Inp Report'!AX1472="X",1,IF('Prop Drill Pipe Inp Report'!AY1472="X",1,IF('Prop Drill Pipe Inp Report'!AZ1472="X",1,IF('Prop Drill Pipe Inp Report'!BA1472="X",1,IF('Prop Drill Pipe Inp Report'!BB1472="X",1,IF('Prop Drill Pipe Inp Report'!BC1472="X",1,IF('Prop Drill Pipe Inp Report'!BD1472="X",1,IF('Prop Drill Pipe Inp Report'!BE1472="X",1,0)))))))))))</f>
        <v>0</v>
      </c>
    </row>
    <row r="1466" spans="9:10" x14ac:dyDescent="0.25">
      <c r="I1466">
        <f>IF('Prop Drill Pipe Inp Report'!Z1473="X",1,IF('Prop Drill Pipe Inp Report'!AA1473="X",1,IF('Prop Drill Pipe Inp Report'!AB1473="X",1,IF('Prop Drill Pipe Inp Report'!AC1473="X",1,IF('Prop Drill Pipe Inp Report'!AD1473="X",1,IF('Prop Drill Pipe Inp Report'!AE1473="X",1,IF('Prop Drill Pipe Inp Report'!AF1473="X",1,IF('Prop Drill Pipe Inp Report'!AG1473="X",1,IF('Prop Drill Pipe Inp Report'!AH1473="X",1,IF('Prop Drill Pipe Inp Report'!AI1473="X",1,IF('Prop Drill Pipe Inp Report'!AJ1473="X",1,IF('Prop Drill Pipe Inp Report'!AK1473="X",1,IF('Prop Drill Pipe Inp Report'!AL1473="X",1,IF('Prop Drill Pipe Inp Report'!AM1473="X",1,IF('Prop Drill Pipe Inp Report'!AN1473="X",1,IF('Prop Drill Pipe Inp Report'!AO1473="X",1,IF('Prop Drill Pipe Inp Report'!AP1473="X",1,0)))))))))))))))))</f>
        <v>0</v>
      </c>
      <c r="J1466">
        <f>IF('Prop Drill Pipe Inp Report'!AU1473="X",1,IF('Prop Drill Pipe Inp Report'!AV1473="X",1,IF('Prop Drill Pipe Inp Report'!AW1473="X",1,IF('Prop Drill Pipe Inp Report'!AX1473="X",1,IF('Prop Drill Pipe Inp Report'!AY1473="X",1,IF('Prop Drill Pipe Inp Report'!AZ1473="X",1,IF('Prop Drill Pipe Inp Report'!BA1473="X",1,IF('Prop Drill Pipe Inp Report'!BB1473="X",1,IF('Prop Drill Pipe Inp Report'!BC1473="X",1,IF('Prop Drill Pipe Inp Report'!BD1473="X",1,IF('Prop Drill Pipe Inp Report'!BE1473="X",1,0)))))))))))</f>
        <v>0</v>
      </c>
    </row>
    <row r="1467" spans="9:10" x14ac:dyDescent="0.25">
      <c r="I1467">
        <f>IF('Prop Drill Pipe Inp Report'!Z1474="X",1,IF('Prop Drill Pipe Inp Report'!AA1474="X",1,IF('Prop Drill Pipe Inp Report'!AB1474="X",1,IF('Prop Drill Pipe Inp Report'!AC1474="X",1,IF('Prop Drill Pipe Inp Report'!AD1474="X",1,IF('Prop Drill Pipe Inp Report'!AE1474="X",1,IF('Prop Drill Pipe Inp Report'!AF1474="X",1,IF('Prop Drill Pipe Inp Report'!AG1474="X",1,IF('Prop Drill Pipe Inp Report'!AH1474="X",1,IF('Prop Drill Pipe Inp Report'!AI1474="X",1,IF('Prop Drill Pipe Inp Report'!AJ1474="X",1,IF('Prop Drill Pipe Inp Report'!AK1474="X",1,IF('Prop Drill Pipe Inp Report'!AL1474="X",1,IF('Prop Drill Pipe Inp Report'!AM1474="X",1,IF('Prop Drill Pipe Inp Report'!AN1474="X",1,IF('Prop Drill Pipe Inp Report'!AO1474="X",1,IF('Prop Drill Pipe Inp Report'!AP1474="X",1,0)))))))))))))))))</f>
        <v>0</v>
      </c>
      <c r="J1467">
        <f>IF('Prop Drill Pipe Inp Report'!AU1474="X",1,IF('Prop Drill Pipe Inp Report'!AV1474="X",1,IF('Prop Drill Pipe Inp Report'!AW1474="X",1,IF('Prop Drill Pipe Inp Report'!AX1474="X",1,IF('Prop Drill Pipe Inp Report'!AY1474="X",1,IF('Prop Drill Pipe Inp Report'!AZ1474="X",1,IF('Prop Drill Pipe Inp Report'!BA1474="X",1,IF('Prop Drill Pipe Inp Report'!BB1474="X",1,IF('Prop Drill Pipe Inp Report'!BC1474="X",1,IF('Prop Drill Pipe Inp Report'!BD1474="X",1,IF('Prop Drill Pipe Inp Report'!BE1474="X",1,0)))))))))))</f>
        <v>0</v>
      </c>
    </row>
    <row r="1468" spans="9:10" x14ac:dyDescent="0.25">
      <c r="I1468">
        <f>IF('Prop Drill Pipe Inp Report'!Z1475="X",1,IF('Prop Drill Pipe Inp Report'!AA1475="X",1,IF('Prop Drill Pipe Inp Report'!AB1475="X",1,IF('Prop Drill Pipe Inp Report'!AC1475="X",1,IF('Prop Drill Pipe Inp Report'!AD1475="X",1,IF('Prop Drill Pipe Inp Report'!AE1475="X",1,IF('Prop Drill Pipe Inp Report'!AF1475="X",1,IF('Prop Drill Pipe Inp Report'!AG1475="X",1,IF('Prop Drill Pipe Inp Report'!AH1475="X",1,IF('Prop Drill Pipe Inp Report'!AI1475="X",1,IF('Prop Drill Pipe Inp Report'!AJ1475="X",1,IF('Prop Drill Pipe Inp Report'!AK1475="X",1,IF('Prop Drill Pipe Inp Report'!AL1475="X",1,IF('Prop Drill Pipe Inp Report'!AM1475="X",1,IF('Prop Drill Pipe Inp Report'!AN1475="X",1,IF('Prop Drill Pipe Inp Report'!AO1475="X",1,IF('Prop Drill Pipe Inp Report'!AP1475="X",1,0)))))))))))))))))</f>
        <v>0</v>
      </c>
      <c r="J1468">
        <f>IF('Prop Drill Pipe Inp Report'!AU1475="X",1,IF('Prop Drill Pipe Inp Report'!AV1475="X",1,IF('Prop Drill Pipe Inp Report'!AW1475="X",1,IF('Prop Drill Pipe Inp Report'!AX1475="X",1,IF('Prop Drill Pipe Inp Report'!AY1475="X",1,IF('Prop Drill Pipe Inp Report'!AZ1475="X",1,IF('Prop Drill Pipe Inp Report'!BA1475="X",1,IF('Prop Drill Pipe Inp Report'!BB1475="X",1,IF('Prop Drill Pipe Inp Report'!BC1475="X",1,IF('Prop Drill Pipe Inp Report'!BD1475="X",1,IF('Prop Drill Pipe Inp Report'!BE1475="X",1,0)))))))))))</f>
        <v>0</v>
      </c>
    </row>
    <row r="1469" spans="9:10" x14ac:dyDescent="0.25">
      <c r="I1469">
        <f>IF('Prop Drill Pipe Inp Report'!Z1476="X",1,IF('Prop Drill Pipe Inp Report'!AA1476="X",1,IF('Prop Drill Pipe Inp Report'!AB1476="X",1,IF('Prop Drill Pipe Inp Report'!AC1476="X",1,IF('Prop Drill Pipe Inp Report'!AD1476="X",1,IF('Prop Drill Pipe Inp Report'!AE1476="X",1,IF('Prop Drill Pipe Inp Report'!AF1476="X",1,IF('Prop Drill Pipe Inp Report'!AG1476="X",1,IF('Prop Drill Pipe Inp Report'!AH1476="X",1,IF('Prop Drill Pipe Inp Report'!AI1476="X",1,IF('Prop Drill Pipe Inp Report'!AJ1476="X",1,IF('Prop Drill Pipe Inp Report'!AK1476="X",1,IF('Prop Drill Pipe Inp Report'!AL1476="X",1,IF('Prop Drill Pipe Inp Report'!AM1476="X",1,IF('Prop Drill Pipe Inp Report'!AN1476="X",1,IF('Prop Drill Pipe Inp Report'!AO1476="X",1,IF('Prop Drill Pipe Inp Report'!AP1476="X",1,0)))))))))))))))))</f>
        <v>0</v>
      </c>
      <c r="J1469">
        <f>IF('Prop Drill Pipe Inp Report'!AU1476="X",1,IF('Prop Drill Pipe Inp Report'!AV1476="X",1,IF('Prop Drill Pipe Inp Report'!AW1476="X",1,IF('Prop Drill Pipe Inp Report'!AX1476="X",1,IF('Prop Drill Pipe Inp Report'!AY1476="X",1,IF('Prop Drill Pipe Inp Report'!AZ1476="X",1,IF('Prop Drill Pipe Inp Report'!BA1476="X",1,IF('Prop Drill Pipe Inp Report'!BB1476="X",1,IF('Prop Drill Pipe Inp Report'!BC1476="X",1,IF('Prop Drill Pipe Inp Report'!BD1476="X",1,IF('Prop Drill Pipe Inp Report'!BE1476="X",1,0)))))))))))</f>
        <v>0</v>
      </c>
    </row>
    <row r="1470" spans="9:10" x14ac:dyDescent="0.25">
      <c r="I1470">
        <f>IF('Prop Drill Pipe Inp Report'!Z1477="X",1,IF('Prop Drill Pipe Inp Report'!AA1477="X",1,IF('Prop Drill Pipe Inp Report'!AB1477="X",1,IF('Prop Drill Pipe Inp Report'!AC1477="X",1,IF('Prop Drill Pipe Inp Report'!AD1477="X",1,IF('Prop Drill Pipe Inp Report'!AE1477="X",1,IF('Prop Drill Pipe Inp Report'!AF1477="X",1,IF('Prop Drill Pipe Inp Report'!AG1477="X",1,IF('Prop Drill Pipe Inp Report'!AH1477="X",1,IF('Prop Drill Pipe Inp Report'!AI1477="X",1,IF('Prop Drill Pipe Inp Report'!AJ1477="X",1,IF('Prop Drill Pipe Inp Report'!AK1477="X",1,IF('Prop Drill Pipe Inp Report'!AL1477="X",1,IF('Prop Drill Pipe Inp Report'!AM1477="X",1,IF('Prop Drill Pipe Inp Report'!AN1477="X",1,IF('Prop Drill Pipe Inp Report'!AO1477="X",1,IF('Prop Drill Pipe Inp Report'!AP1477="X",1,0)))))))))))))))))</f>
        <v>0</v>
      </c>
      <c r="J1470">
        <f>IF('Prop Drill Pipe Inp Report'!AU1477="X",1,IF('Prop Drill Pipe Inp Report'!AV1477="X",1,IF('Prop Drill Pipe Inp Report'!AW1477="X",1,IF('Prop Drill Pipe Inp Report'!AX1477="X",1,IF('Prop Drill Pipe Inp Report'!AY1477="X",1,IF('Prop Drill Pipe Inp Report'!AZ1477="X",1,IF('Prop Drill Pipe Inp Report'!BA1477="X",1,IF('Prop Drill Pipe Inp Report'!BB1477="X",1,IF('Prop Drill Pipe Inp Report'!BC1477="X",1,IF('Prop Drill Pipe Inp Report'!BD1477="X",1,IF('Prop Drill Pipe Inp Report'!BE1477="X",1,0)))))))))))</f>
        <v>0</v>
      </c>
    </row>
    <row r="1471" spans="9:10" x14ac:dyDescent="0.25">
      <c r="I1471">
        <f>IF('Prop Drill Pipe Inp Report'!Z1478="X",1,IF('Prop Drill Pipe Inp Report'!AA1478="X",1,IF('Prop Drill Pipe Inp Report'!AB1478="X",1,IF('Prop Drill Pipe Inp Report'!AC1478="X",1,IF('Prop Drill Pipe Inp Report'!AD1478="X",1,IF('Prop Drill Pipe Inp Report'!AE1478="X",1,IF('Prop Drill Pipe Inp Report'!AF1478="X",1,IF('Prop Drill Pipe Inp Report'!AG1478="X",1,IF('Prop Drill Pipe Inp Report'!AH1478="X",1,IF('Prop Drill Pipe Inp Report'!AI1478="X",1,IF('Prop Drill Pipe Inp Report'!AJ1478="X",1,IF('Prop Drill Pipe Inp Report'!AK1478="X",1,IF('Prop Drill Pipe Inp Report'!AL1478="X",1,IF('Prop Drill Pipe Inp Report'!AM1478="X",1,IF('Prop Drill Pipe Inp Report'!AN1478="X",1,IF('Prop Drill Pipe Inp Report'!AO1478="X",1,IF('Prop Drill Pipe Inp Report'!AP1478="X",1,0)))))))))))))))))</f>
        <v>0</v>
      </c>
      <c r="J1471">
        <f>IF('Prop Drill Pipe Inp Report'!AU1478="X",1,IF('Prop Drill Pipe Inp Report'!AV1478="X",1,IF('Prop Drill Pipe Inp Report'!AW1478="X",1,IF('Prop Drill Pipe Inp Report'!AX1478="X",1,IF('Prop Drill Pipe Inp Report'!AY1478="X",1,IF('Prop Drill Pipe Inp Report'!AZ1478="X",1,IF('Prop Drill Pipe Inp Report'!BA1478="X",1,IF('Prop Drill Pipe Inp Report'!BB1478="X",1,IF('Prop Drill Pipe Inp Report'!BC1478="X",1,IF('Prop Drill Pipe Inp Report'!BD1478="X",1,IF('Prop Drill Pipe Inp Report'!BE1478="X",1,0)))))))))))</f>
        <v>0</v>
      </c>
    </row>
    <row r="1472" spans="9:10" x14ac:dyDescent="0.25">
      <c r="I1472">
        <f>IF('Prop Drill Pipe Inp Report'!Z1479="X",1,IF('Prop Drill Pipe Inp Report'!AA1479="X",1,IF('Prop Drill Pipe Inp Report'!AB1479="X",1,IF('Prop Drill Pipe Inp Report'!AC1479="X",1,IF('Prop Drill Pipe Inp Report'!AD1479="X",1,IF('Prop Drill Pipe Inp Report'!AE1479="X",1,IF('Prop Drill Pipe Inp Report'!AF1479="X",1,IF('Prop Drill Pipe Inp Report'!AG1479="X",1,IF('Prop Drill Pipe Inp Report'!AH1479="X",1,IF('Prop Drill Pipe Inp Report'!AI1479="X",1,IF('Prop Drill Pipe Inp Report'!AJ1479="X",1,IF('Prop Drill Pipe Inp Report'!AK1479="X",1,IF('Prop Drill Pipe Inp Report'!AL1479="X",1,IF('Prop Drill Pipe Inp Report'!AM1479="X",1,IF('Prop Drill Pipe Inp Report'!AN1479="X",1,IF('Prop Drill Pipe Inp Report'!AO1479="X",1,IF('Prop Drill Pipe Inp Report'!AP1479="X",1,0)))))))))))))))))</f>
        <v>0</v>
      </c>
      <c r="J1472">
        <f>IF('Prop Drill Pipe Inp Report'!AU1479="X",1,IF('Prop Drill Pipe Inp Report'!AV1479="X",1,IF('Prop Drill Pipe Inp Report'!AW1479="X",1,IF('Prop Drill Pipe Inp Report'!AX1479="X",1,IF('Prop Drill Pipe Inp Report'!AY1479="X",1,IF('Prop Drill Pipe Inp Report'!AZ1479="X",1,IF('Prop Drill Pipe Inp Report'!BA1479="X",1,IF('Prop Drill Pipe Inp Report'!BB1479="X",1,IF('Prop Drill Pipe Inp Report'!BC1479="X",1,IF('Prop Drill Pipe Inp Report'!BD1479="X",1,IF('Prop Drill Pipe Inp Report'!BE1479="X",1,0)))))))))))</f>
        <v>0</v>
      </c>
    </row>
    <row r="1473" spans="9:10" x14ac:dyDescent="0.25">
      <c r="I1473">
        <f>IF('Prop Drill Pipe Inp Report'!Z1480="X",1,IF('Prop Drill Pipe Inp Report'!AA1480="X",1,IF('Prop Drill Pipe Inp Report'!AB1480="X",1,IF('Prop Drill Pipe Inp Report'!AC1480="X",1,IF('Prop Drill Pipe Inp Report'!AD1480="X",1,IF('Prop Drill Pipe Inp Report'!AE1480="X",1,IF('Prop Drill Pipe Inp Report'!AF1480="X",1,IF('Prop Drill Pipe Inp Report'!AG1480="X",1,IF('Prop Drill Pipe Inp Report'!AH1480="X",1,IF('Prop Drill Pipe Inp Report'!AI1480="X",1,IF('Prop Drill Pipe Inp Report'!AJ1480="X",1,IF('Prop Drill Pipe Inp Report'!AK1480="X",1,IF('Prop Drill Pipe Inp Report'!AL1480="X",1,IF('Prop Drill Pipe Inp Report'!AM1480="X",1,IF('Prop Drill Pipe Inp Report'!AN1480="X",1,IF('Prop Drill Pipe Inp Report'!AO1480="X",1,IF('Prop Drill Pipe Inp Report'!AP1480="X",1,0)))))))))))))))))</f>
        <v>0</v>
      </c>
      <c r="J1473">
        <f>IF('Prop Drill Pipe Inp Report'!AU1480="X",1,IF('Prop Drill Pipe Inp Report'!AV1480="X",1,IF('Prop Drill Pipe Inp Report'!AW1480="X",1,IF('Prop Drill Pipe Inp Report'!AX1480="X",1,IF('Prop Drill Pipe Inp Report'!AY1480="X",1,IF('Prop Drill Pipe Inp Report'!AZ1480="X",1,IF('Prop Drill Pipe Inp Report'!BA1480="X",1,IF('Prop Drill Pipe Inp Report'!BB1480="X",1,IF('Prop Drill Pipe Inp Report'!BC1480="X",1,IF('Prop Drill Pipe Inp Report'!BD1480="X",1,IF('Prop Drill Pipe Inp Report'!BE1480="X",1,0)))))))))))</f>
        <v>0</v>
      </c>
    </row>
    <row r="1474" spans="9:10" x14ac:dyDescent="0.25">
      <c r="I1474">
        <f>IF('Prop Drill Pipe Inp Report'!Z1481="X",1,IF('Prop Drill Pipe Inp Report'!AA1481="X",1,IF('Prop Drill Pipe Inp Report'!AB1481="X",1,IF('Prop Drill Pipe Inp Report'!AC1481="X",1,IF('Prop Drill Pipe Inp Report'!AD1481="X",1,IF('Prop Drill Pipe Inp Report'!AE1481="X",1,IF('Prop Drill Pipe Inp Report'!AF1481="X",1,IF('Prop Drill Pipe Inp Report'!AG1481="X",1,IF('Prop Drill Pipe Inp Report'!AH1481="X",1,IF('Prop Drill Pipe Inp Report'!AI1481="X",1,IF('Prop Drill Pipe Inp Report'!AJ1481="X",1,IF('Prop Drill Pipe Inp Report'!AK1481="X",1,IF('Prop Drill Pipe Inp Report'!AL1481="X",1,IF('Prop Drill Pipe Inp Report'!AM1481="X",1,IF('Prop Drill Pipe Inp Report'!AN1481="X",1,IF('Prop Drill Pipe Inp Report'!AO1481="X",1,IF('Prop Drill Pipe Inp Report'!AP1481="X",1,0)))))))))))))))))</f>
        <v>0</v>
      </c>
      <c r="J1474">
        <f>IF('Prop Drill Pipe Inp Report'!AU1481="X",1,IF('Prop Drill Pipe Inp Report'!AV1481="X",1,IF('Prop Drill Pipe Inp Report'!AW1481="X",1,IF('Prop Drill Pipe Inp Report'!AX1481="X",1,IF('Prop Drill Pipe Inp Report'!AY1481="X",1,IF('Prop Drill Pipe Inp Report'!AZ1481="X",1,IF('Prop Drill Pipe Inp Report'!BA1481="X",1,IF('Prop Drill Pipe Inp Report'!BB1481="X",1,IF('Prop Drill Pipe Inp Report'!BC1481="X",1,IF('Prop Drill Pipe Inp Report'!BD1481="X",1,IF('Prop Drill Pipe Inp Report'!BE1481="X",1,0)))))))))))</f>
        <v>0</v>
      </c>
    </row>
    <row r="1475" spans="9:10" x14ac:dyDescent="0.25">
      <c r="I1475">
        <f>IF('Prop Drill Pipe Inp Report'!Z1482="X",1,IF('Prop Drill Pipe Inp Report'!AA1482="X",1,IF('Prop Drill Pipe Inp Report'!AB1482="X",1,IF('Prop Drill Pipe Inp Report'!AC1482="X",1,IF('Prop Drill Pipe Inp Report'!AD1482="X",1,IF('Prop Drill Pipe Inp Report'!AE1482="X",1,IF('Prop Drill Pipe Inp Report'!AF1482="X",1,IF('Prop Drill Pipe Inp Report'!AG1482="X",1,IF('Prop Drill Pipe Inp Report'!AH1482="X",1,IF('Prop Drill Pipe Inp Report'!AI1482="X",1,IF('Prop Drill Pipe Inp Report'!AJ1482="X",1,IF('Prop Drill Pipe Inp Report'!AK1482="X",1,IF('Prop Drill Pipe Inp Report'!AL1482="X",1,IF('Prop Drill Pipe Inp Report'!AM1482="X",1,IF('Prop Drill Pipe Inp Report'!AN1482="X",1,IF('Prop Drill Pipe Inp Report'!AO1482="X",1,IF('Prop Drill Pipe Inp Report'!AP1482="X",1,0)))))))))))))))))</f>
        <v>0</v>
      </c>
      <c r="J1475">
        <f>IF('Prop Drill Pipe Inp Report'!AU1482="X",1,IF('Prop Drill Pipe Inp Report'!AV1482="X",1,IF('Prop Drill Pipe Inp Report'!AW1482="X",1,IF('Prop Drill Pipe Inp Report'!AX1482="X",1,IF('Prop Drill Pipe Inp Report'!AY1482="X",1,IF('Prop Drill Pipe Inp Report'!AZ1482="X",1,IF('Prop Drill Pipe Inp Report'!BA1482="X",1,IF('Prop Drill Pipe Inp Report'!BB1482="X",1,IF('Prop Drill Pipe Inp Report'!BC1482="X",1,IF('Prop Drill Pipe Inp Report'!BD1482="X",1,IF('Prop Drill Pipe Inp Report'!BE1482="X",1,0)))))))))))</f>
        <v>0</v>
      </c>
    </row>
    <row r="1476" spans="9:10" x14ac:dyDescent="0.25">
      <c r="I1476">
        <f>IF('Prop Drill Pipe Inp Report'!Z1483="X",1,IF('Prop Drill Pipe Inp Report'!AA1483="X",1,IF('Prop Drill Pipe Inp Report'!AB1483="X",1,IF('Prop Drill Pipe Inp Report'!AC1483="X",1,IF('Prop Drill Pipe Inp Report'!AD1483="X",1,IF('Prop Drill Pipe Inp Report'!AE1483="X",1,IF('Prop Drill Pipe Inp Report'!AF1483="X",1,IF('Prop Drill Pipe Inp Report'!AG1483="X",1,IF('Prop Drill Pipe Inp Report'!AH1483="X",1,IF('Prop Drill Pipe Inp Report'!AI1483="X",1,IF('Prop Drill Pipe Inp Report'!AJ1483="X",1,IF('Prop Drill Pipe Inp Report'!AK1483="X",1,IF('Prop Drill Pipe Inp Report'!AL1483="X",1,IF('Prop Drill Pipe Inp Report'!AM1483="X",1,IF('Prop Drill Pipe Inp Report'!AN1483="X",1,IF('Prop Drill Pipe Inp Report'!AO1483="X",1,IF('Prop Drill Pipe Inp Report'!AP1483="X",1,0)))))))))))))))))</f>
        <v>0</v>
      </c>
      <c r="J1476">
        <f>IF('Prop Drill Pipe Inp Report'!AU1483="X",1,IF('Prop Drill Pipe Inp Report'!AV1483="X",1,IF('Prop Drill Pipe Inp Report'!AW1483="X",1,IF('Prop Drill Pipe Inp Report'!AX1483="X",1,IF('Prop Drill Pipe Inp Report'!AY1483="X",1,IF('Prop Drill Pipe Inp Report'!AZ1483="X",1,IF('Prop Drill Pipe Inp Report'!BA1483="X",1,IF('Prop Drill Pipe Inp Report'!BB1483="X",1,IF('Prop Drill Pipe Inp Report'!BC1483="X",1,IF('Prop Drill Pipe Inp Report'!BD1483="X",1,IF('Prop Drill Pipe Inp Report'!BE1483="X",1,0)))))))))))</f>
        <v>0</v>
      </c>
    </row>
    <row r="1477" spans="9:10" x14ac:dyDescent="0.25">
      <c r="I1477">
        <f>IF('Prop Drill Pipe Inp Report'!Z1484="X",1,IF('Prop Drill Pipe Inp Report'!AA1484="X",1,IF('Prop Drill Pipe Inp Report'!AB1484="X",1,IF('Prop Drill Pipe Inp Report'!AC1484="X",1,IF('Prop Drill Pipe Inp Report'!AD1484="X",1,IF('Prop Drill Pipe Inp Report'!AE1484="X",1,IF('Prop Drill Pipe Inp Report'!AF1484="X",1,IF('Prop Drill Pipe Inp Report'!AG1484="X",1,IF('Prop Drill Pipe Inp Report'!AH1484="X",1,IF('Prop Drill Pipe Inp Report'!AI1484="X",1,IF('Prop Drill Pipe Inp Report'!AJ1484="X",1,IF('Prop Drill Pipe Inp Report'!AK1484="X",1,IF('Prop Drill Pipe Inp Report'!AL1484="X",1,IF('Prop Drill Pipe Inp Report'!AM1484="X",1,IF('Prop Drill Pipe Inp Report'!AN1484="X",1,IF('Prop Drill Pipe Inp Report'!AO1484="X",1,IF('Prop Drill Pipe Inp Report'!AP1484="X",1,0)))))))))))))))))</f>
        <v>0</v>
      </c>
      <c r="J1477">
        <f>IF('Prop Drill Pipe Inp Report'!AU1484="X",1,IF('Prop Drill Pipe Inp Report'!AV1484="X",1,IF('Prop Drill Pipe Inp Report'!AW1484="X",1,IF('Prop Drill Pipe Inp Report'!AX1484="X",1,IF('Prop Drill Pipe Inp Report'!AY1484="X",1,IF('Prop Drill Pipe Inp Report'!AZ1484="X",1,IF('Prop Drill Pipe Inp Report'!BA1484="X",1,IF('Prop Drill Pipe Inp Report'!BB1484="X",1,IF('Prop Drill Pipe Inp Report'!BC1484="X",1,IF('Prop Drill Pipe Inp Report'!BD1484="X",1,IF('Prop Drill Pipe Inp Report'!BE1484="X",1,0)))))))))))</f>
        <v>0</v>
      </c>
    </row>
    <row r="1478" spans="9:10" x14ac:dyDescent="0.25">
      <c r="I1478">
        <f>IF('Prop Drill Pipe Inp Report'!Z1485="X",1,IF('Prop Drill Pipe Inp Report'!AA1485="X",1,IF('Prop Drill Pipe Inp Report'!AB1485="X",1,IF('Prop Drill Pipe Inp Report'!AC1485="X",1,IF('Prop Drill Pipe Inp Report'!AD1485="X",1,IF('Prop Drill Pipe Inp Report'!AE1485="X",1,IF('Prop Drill Pipe Inp Report'!AF1485="X",1,IF('Prop Drill Pipe Inp Report'!AG1485="X",1,IF('Prop Drill Pipe Inp Report'!AH1485="X",1,IF('Prop Drill Pipe Inp Report'!AI1485="X",1,IF('Prop Drill Pipe Inp Report'!AJ1485="X",1,IF('Prop Drill Pipe Inp Report'!AK1485="X",1,IF('Prop Drill Pipe Inp Report'!AL1485="X",1,IF('Prop Drill Pipe Inp Report'!AM1485="X",1,IF('Prop Drill Pipe Inp Report'!AN1485="X",1,IF('Prop Drill Pipe Inp Report'!AO1485="X",1,IF('Prop Drill Pipe Inp Report'!AP1485="X",1,0)))))))))))))))))</f>
        <v>0</v>
      </c>
      <c r="J1478">
        <f>IF('Prop Drill Pipe Inp Report'!AU1485="X",1,IF('Prop Drill Pipe Inp Report'!AV1485="X",1,IF('Prop Drill Pipe Inp Report'!AW1485="X",1,IF('Prop Drill Pipe Inp Report'!AX1485="X",1,IF('Prop Drill Pipe Inp Report'!AY1485="X",1,IF('Prop Drill Pipe Inp Report'!AZ1485="X",1,IF('Prop Drill Pipe Inp Report'!BA1485="X",1,IF('Prop Drill Pipe Inp Report'!BB1485="X",1,IF('Prop Drill Pipe Inp Report'!BC1485="X",1,IF('Prop Drill Pipe Inp Report'!BD1485="X",1,IF('Prop Drill Pipe Inp Report'!BE1485="X",1,0)))))))))))</f>
        <v>0</v>
      </c>
    </row>
    <row r="1479" spans="9:10" x14ac:dyDescent="0.25">
      <c r="I1479">
        <f>IF('Prop Drill Pipe Inp Report'!Z1486="X",1,IF('Prop Drill Pipe Inp Report'!AA1486="X",1,IF('Prop Drill Pipe Inp Report'!AB1486="X",1,IF('Prop Drill Pipe Inp Report'!AC1486="X",1,IF('Prop Drill Pipe Inp Report'!AD1486="X",1,IF('Prop Drill Pipe Inp Report'!AE1486="X",1,IF('Prop Drill Pipe Inp Report'!AF1486="X",1,IF('Prop Drill Pipe Inp Report'!AG1486="X",1,IF('Prop Drill Pipe Inp Report'!AH1486="X",1,IF('Prop Drill Pipe Inp Report'!AI1486="X",1,IF('Prop Drill Pipe Inp Report'!AJ1486="X",1,IF('Prop Drill Pipe Inp Report'!AK1486="X",1,IF('Prop Drill Pipe Inp Report'!AL1486="X",1,IF('Prop Drill Pipe Inp Report'!AM1486="X",1,IF('Prop Drill Pipe Inp Report'!AN1486="X",1,IF('Prop Drill Pipe Inp Report'!AO1486="X",1,IF('Prop Drill Pipe Inp Report'!AP1486="X",1,0)))))))))))))))))</f>
        <v>0</v>
      </c>
      <c r="J1479">
        <f>IF('Prop Drill Pipe Inp Report'!AU1486="X",1,IF('Prop Drill Pipe Inp Report'!AV1486="X",1,IF('Prop Drill Pipe Inp Report'!AW1486="X",1,IF('Prop Drill Pipe Inp Report'!AX1486="X",1,IF('Prop Drill Pipe Inp Report'!AY1486="X",1,IF('Prop Drill Pipe Inp Report'!AZ1486="X",1,IF('Prop Drill Pipe Inp Report'!BA1486="X",1,IF('Prop Drill Pipe Inp Report'!BB1486="X",1,IF('Prop Drill Pipe Inp Report'!BC1486="X",1,IF('Prop Drill Pipe Inp Report'!BD1486="X",1,IF('Prop Drill Pipe Inp Report'!BE1486="X",1,0)))))))))))</f>
        <v>0</v>
      </c>
    </row>
    <row r="1480" spans="9:10" x14ac:dyDescent="0.25">
      <c r="I1480">
        <f>IF('Prop Drill Pipe Inp Report'!Z1487="X",1,IF('Prop Drill Pipe Inp Report'!AA1487="X",1,IF('Prop Drill Pipe Inp Report'!AB1487="X",1,IF('Prop Drill Pipe Inp Report'!AC1487="X",1,IF('Prop Drill Pipe Inp Report'!AD1487="X",1,IF('Prop Drill Pipe Inp Report'!AE1487="X",1,IF('Prop Drill Pipe Inp Report'!AF1487="X",1,IF('Prop Drill Pipe Inp Report'!AG1487="X",1,IF('Prop Drill Pipe Inp Report'!AH1487="X",1,IF('Prop Drill Pipe Inp Report'!AI1487="X",1,IF('Prop Drill Pipe Inp Report'!AJ1487="X",1,IF('Prop Drill Pipe Inp Report'!AK1487="X",1,IF('Prop Drill Pipe Inp Report'!AL1487="X",1,IF('Prop Drill Pipe Inp Report'!AM1487="X",1,IF('Prop Drill Pipe Inp Report'!AN1487="X",1,IF('Prop Drill Pipe Inp Report'!AO1487="X",1,IF('Prop Drill Pipe Inp Report'!AP1487="X",1,0)))))))))))))))))</f>
        <v>0</v>
      </c>
      <c r="J1480">
        <f>IF('Prop Drill Pipe Inp Report'!AU1487="X",1,IF('Prop Drill Pipe Inp Report'!AV1487="X",1,IF('Prop Drill Pipe Inp Report'!AW1487="X",1,IF('Prop Drill Pipe Inp Report'!AX1487="X",1,IF('Prop Drill Pipe Inp Report'!AY1487="X",1,IF('Prop Drill Pipe Inp Report'!AZ1487="X",1,IF('Prop Drill Pipe Inp Report'!BA1487="X",1,IF('Prop Drill Pipe Inp Report'!BB1487="X",1,IF('Prop Drill Pipe Inp Report'!BC1487="X",1,IF('Prop Drill Pipe Inp Report'!BD1487="X",1,IF('Prop Drill Pipe Inp Report'!BE1487="X",1,0)))))))))))</f>
        <v>0</v>
      </c>
    </row>
    <row r="1481" spans="9:10" x14ac:dyDescent="0.25">
      <c r="I1481">
        <f>IF('Prop Drill Pipe Inp Report'!Z1488="X",1,IF('Prop Drill Pipe Inp Report'!AA1488="X",1,IF('Prop Drill Pipe Inp Report'!AB1488="X",1,IF('Prop Drill Pipe Inp Report'!AC1488="X",1,IF('Prop Drill Pipe Inp Report'!AD1488="X",1,IF('Prop Drill Pipe Inp Report'!AE1488="X",1,IF('Prop Drill Pipe Inp Report'!AF1488="X",1,IF('Prop Drill Pipe Inp Report'!AG1488="X",1,IF('Prop Drill Pipe Inp Report'!AH1488="X",1,IF('Prop Drill Pipe Inp Report'!AI1488="X",1,IF('Prop Drill Pipe Inp Report'!AJ1488="X",1,IF('Prop Drill Pipe Inp Report'!AK1488="X",1,IF('Prop Drill Pipe Inp Report'!AL1488="X",1,IF('Prop Drill Pipe Inp Report'!AM1488="X",1,IF('Prop Drill Pipe Inp Report'!AN1488="X",1,IF('Prop Drill Pipe Inp Report'!AO1488="X",1,IF('Prop Drill Pipe Inp Report'!AP1488="X",1,0)))))))))))))))))</f>
        <v>0</v>
      </c>
      <c r="J1481">
        <f>IF('Prop Drill Pipe Inp Report'!AU1488="X",1,IF('Prop Drill Pipe Inp Report'!AV1488="X",1,IF('Prop Drill Pipe Inp Report'!AW1488="X",1,IF('Prop Drill Pipe Inp Report'!AX1488="X",1,IF('Prop Drill Pipe Inp Report'!AY1488="X",1,IF('Prop Drill Pipe Inp Report'!AZ1488="X",1,IF('Prop Drill Pipe Inp Report'!BA1488="X",1,IF('Prop Drill Pipe Inp Report'!BB1488="X",1,IF('Prop Drill Pipe Inp Report'!BC1488="X",1,IF('Prop Drill Pipe Inp Report'!BD1488="X",1,IF('Prop Drill Pipe Inp Report'!BE1488="X",1,0)))))))))))</f>
        <v>0</v>
      </c>
    </row>
    <row r="1482" spans="9:10" x14ac:dyDescent="0.25">
      <c r="I1482">
        <f>IF('Prop Drill Pipe Inp Report'!Z1489="X",1,IF('Prop Drill Pipe Inp Report'!AA1489="X",1,IF('Prop Drill Pipe Inp Report'!AB1489="X",1,IF('Prop Drill Pipe Inp Report'!AC1489="X",1,IF('Prop Drill Pipe Inp Report'!AD1489="X",1,IF('Prop Drill Pipe Inp Report'!AE1489="X",1,IF('Prop Drill Pipe Inp Report'!AF1489="X",1,IF('Prop Drill Pipe Inp Report'!AG1489="X",1,IF('Prop Drill Pipe Inp Report'!AH1489="X",1,IF('Prop Drill Pipe Inp Report'!AI1489="X",1,IF('Prop Drill Pipe Inp Report'!AJ1489="X",1,IF('Prop Drill Pipe Inp Report'!AK1489="X",1,IF('Prop Drill Pipe Inp Report'!AL1489="X",1,IF('Prop Drill Pipe Inp Report'!AM1489="X",1,IF('Prop Drill Pipe Inp Report'!AN1489="X",1,IF('Prop Drill Pipe Inp Report'!AO1489="X",1,IF('Prop Drill Pipe Inp Report'!AP1489="X",1,0)))))))))))))))))</f>
        <v>0</v>
      </c>
      <c r="J1482">
        <f>IF('Prop Drill Pipe Inp Report'!AU1489="X",1,IF('Prop Drill Pipe Inp Report'!AV1489="X",1,IF('Prop Drill Pipe Inp Report'!AW1489="X",1,IF('Prop Drill Pipe Inp Report'!AX1489="X",1,IF('Prop Drill Pipe Inp Report'!AY1489="X",1,IF('Prop Drill Pipe Inp Report'!AZ1489="X",1,IF('Prop Drill Pipe Inp Report'!BA1489="X",1,IF('Prop Drill Pipe Inp Report'!BB1489="X",1,IF('Prop Drill Pipe Inp Report'!BC1489="X",1,IF('Prop Drill Pipe Inp Report'!BD1489="X",1,IF('Prop Drill Pipe Inp Report'!BE1489="X",1,0)))))))))))</f>
        <v>0</v>
      </c>
    </row>
    <row r="1483" spans="9:10" x14ac:dyDescent="0.25">
      <c r="I1483">
        <f>IF('Prop Drill Pipe Inp Report'!Z1490="X",1,IF('Prop Drill Pipe Inp Report'!AA1490="X",1,IF('Prop Drill Pipe Inp Report'!AB1490="X",1,IF('Prop Drill Pipe Inp Report'!AC1490="X",1,IF('Prop Drill Pipe Inp Report'!AD1490="X",1,IF('Prop Drill Pipe Inp Report'!AE1490="X",1,IF('Prop Drill Pipe Inp Report'!AF1490="X",1,IF('Prop Drill Pipe Inp Report'!AG1490="X",1,IF('Prop Drill Pipe Inp Report'!AH1490="X",1,IF('Prop Drill Pipe Inp Report'!AI1490="X",1,IF('Prop Drill Pipe Inp Report'!AJ1490="X",1,IF('Prop Drill Pipe Inp Report'!AK1490="X",1,IF('Prop Drill Pipe Inp Report'!AL1490="X",1,IF('Prop Drill Pipe Inp Report'!AM1490="X",1,IF('Prop Drill Pipe Inp Report'!AN1490="X",1,IF('Prop Drill Pipe Inp Report'!AO1490="X",1,IF('Prop Drill Pipe Inp Report'!AP1490="X",1,0)))))))))))))))))</f>
        <v>0</v>
      </c>
      <c r="J1483">
        <f>IF('Prop Drill Pipe Inp Report'!AU1490="X",1,IF('Prop Drill Pipe Inp Report'!AV1490="X",1,IF('Prop Drill Pipe Inp Report'!AW1490="X",1,IF('Prop Drill Pipe Inp Report'!AX1490="X",1,IF('Prop Drill Pipe Inp Report'!AY1490="X",1,IF('Prop Drill Pipe Inp Report'!AZ1490="X",1,IF('Prop Drill Pipe Inp Report'!BA1490="X",1,IF('Prop Drill Pipe Inp Report'!BB1490="X",1,IF('Prop Drill Pipe Inp Report'!BC1490="X",1,IF('Prop Drill Pipe Inp Report'!BD1490="X",1,IF('Prop Drill Pipe Inp Report'!BE1490="X",1,0)))))))))))</f>
        <v>0</v>
      </c>
    </row>
    <row r="1484" spans="9:10" x14ac:dyDescent="0.25">
      <c r="I1484">
        <f>IF('Prop Drill Pipe Inp Report'!Z1491="X",1,IF('Prop Drill Pipe Inp Report'!AA1491="X",1,IF('Prop Drill Pipe Inp Report'!AB1491="X",1,IF('Prop Drill Pipe Inp Report'!AC1491="X",1,IF('Prop Drill Pipe Inp Report'!AD1491="X",1,IF('Prop Drill Pipe Inp Report'!AE1491="X",1,IF('Prop Drill Pipe Inp Report'!AF1491="X",1,IF('Prop Drill Pipe Inp Report'!AG1491="X",1,IF('Prop Drill Pipe Inp Report'!AH1491="X",1,IF('Prop Drill Pipe Inp Report'!AI1491="X",1,IF('Prop Drill Pipe Inp Report'!AJ1491="X",1,IF('Prop Drill Pipe Inp Report'!AK1491="X",1,IF('Prop Drill Pipe Inp Report'!AL1491="X",1,IF('Prop Drill Pipe Inp Report'!AM1491="X",1,IF('Prop Drill Pipe Inp Report'!AN1491="X",1,IF('Prop Drill Pipe Inp Report'!AO1491="X",1,IF('Prop Drill Pipe Inp Report'!AP1491="X",1,0)))))))))))))))))</f>
        <v>0</v>
      </c>
      <c r="J1484">
        <f>IF('Prop Drill Pipe Inp Report'!AU1491="X",1,IF('Prop Drill Pipe Inp Report'!AV1491="X",1,IF('Prop Drill Pipe Inp Report'!AW1491="X",1,IF('Prop Drill Pipe Inp Report'!AX1491="X",1,IF('Prop Drill Pipe Inp Report'!AY1491="X",1,IF('Prop Drill Pipe Inp Report'!AZ1491="X",1,IF('Prop Drill Pipe Inp Report'!BA1491="X",1,IF('Prop Drill Pipe Inp Report'!BB1491="X",1,IF('Prop Drill Pipe Inp Report'!BC1491="X",1,IF('Prop Drill Pipe Inp Report'!BD1491="X",1,IF('Prop Drill Pipe Inp Report'!BE1491="X",1,0)))))))))))</f>
        <v>0</v>
      </c>
    </row>
    <row r="1485" spans="9:10" x14ac:dyDescent="0.25">
      <c r="I1485">
        <f>IF('Prop Drill Pipe Inp Report'!Z1492="X",1,IF('Prop Drill Pipe Inp Report'!AA1492="X",1,IF('Prop Drill Pipe Inp Report'!AB1492="X",1,IF('Prop Drill Pipe Inp Report'!AC1492="X",1,IF('Prop Drill Pipe Inp Report'!AD1492="X",1,IF('Prop Drill Pipe Inp Report'!AE1492="X",1,IF('Prop Drill Pipe Inp Report'!AF1492="X",1,IF('Prop Drill Pipe Inp Report'!AG1492="X",1,IF('Prop Drill Pipe Inp Report'!AH1492="X",1,IF('Prop Drill Pipe Inp Report'!AI1492="X",1,IF('Prop Drill Pipe Inp Report'!AJ1492="X",1,IF('Prop Drill Pipe Inp Report'!AK1492="X",1,IF('Prop Drill Pipe Inp Report'!AL1492="X",1,IF('Prop Drill Pipe Inp Report'!AM1492="X",1,IF('Prop Drill Pipe Inp Report'!AN1492="X",1,IF('Prop Drill Pipe Inp Report'!AO1492="X",1,IF('Prop Drill Pipe Inp Report'!AP1492="X",1,0)))))))))))))))))</f>
        <v>0</v>
      </c>
      <c r="J1485">
        <f>IF('Prop Drill Pipe Inp Report'!AU1492="X",1,IF('Prop Drill Pipe Inp Report'!AV1492="X",1,IF('Prop Drill Pipe Inp Report'!AW1492="X",1,IF('Prop Drill Pipe Inp Report'!AX1492="X",1,IF('Prop Drill Pipe Inp Report'!AY1492="X",1,IF('Prop Drill Pipe Inp Report'!AZ1492="X",1,IF('Prop Drill Pipe Inp Report'!BA1492="X",1,IF('Prop Drill Pipe Inp Report'!BB1492="X",1,IF('Prop Drill Pipe Inp Report'!BC1492="X",1,IF('Prop Drill Pipe Inp Report'!BD1492="X",1,IF('Prop Drill Pipe Inp Report'!BE1492="X",1,0)))))))))))</f>
        <v>0</v>
      </c>
    </row>
    <row r="1486" spans="9:10" x14ac:dyDescent="0.25">
      <c r="I1486">
        <f>IF('Prop Drill Pipe Inp Report'!Z1493="X",1,IF('Prop Drill Pipe Inp Report'!AA1493="X",1,IF('Prop Drill Pipe Inp Report'!AB1493="X",1,IF('Prop Drill Pipe Inp Report'!AC1493="X",1,IF('Prop Drill Pipe Inp Report'!AD1493="X",1,IF('Prop Drill Pipe Inp Report'!AE1493="X",1,IF('Prop Drill Pipe Inp Report'!AF1493="X",1,IF('Prop Drill Pipe Inp Report'!AG1493="X",1,IF('Prop Drill Pipe Inp Report'!AH1493="X",1,IF('Prop Drill Pipe Inp Report'!AI1493="X",1,IF('Prop Drill Pipe Inp Report'!AJ1493="X",1,IF('Prop Drill Pipe Inp Report'!AK1493="X",1,IF('Prop Drill Pipe Inp Report'!AL1493="X",1,IF('Prop Drill Pipe Inp Report'!AM1493="X",1,IF('Prop Drill Pipe Inp Report'!AN1493="X",1,IF('Prop Drill Pipe Inp Report'!AO1493="X",1,IF('Prop Drill Pipe Inp Report'!AP1493="X",1,0)))))))))))))))))</f>
        <v>0</v>
      </c>
      <c r="J1486">
        <f>IF('Prop Drill Pipe Inp Report'!AU1493="X",1,IF('Prop Drill Pipe Inp Report'!AV1493="X",1,IF('Prop Drill Pipe Inp Report'!AW1493="X",1,IF('Prop Drill Pipe Inp Report'!AX1493="X",1,IF('Prop Drill Pipe Inp Report'!AY1493="X",1,IF('Prop Drill Pipe Inp Report'!AZ1493="X",1,IF('Prop Drill Pipe Inp Report'!BA1493="X",1,IF('Prop Drill Pipe Inp Report'!BB1493="X",1,IF('Prop Drill Pipe Inp Report'!BC1493="X",1,IF('Prop Drill Pipe Inp Report'!BD1493="X",1,IF('Prop Drill Pipe Inp Report'!BE1493="X",1,0)))))))))))</f>
        <v>0</v>
      </c>
    </row>
    <row r="1487" spans="9:10" x14ac:dyDescent="0.25">
      <c r="I1487">
        <f>IF('Prop Drill Pipe Inp Report'!Z1494="X",1,IF('Prop Drill Pipe Inp Report'!AA1494="X",1,IF('Prop Drill Pipe Inp Report'!AB1494="X",1,IF('Prop Drill Pipe Inp Report'!AC1494="X",1,IF('Prop Drill Pipe Inp Report'!AD1494="X",1,IF('Prop Drill Pipe Inp Report'!AE1494="X",1,IF('Prop Drill Pipe Inp Report'!AF1494="X",1,IF('Prop Drill Pipe Inp Report'!AG1494="X",1,IF('Prop Drill Pipe Inp Report'!AH1494="X",1,IF('Prop Drill Pipe Inp Report'!AI1494="X",1,IF('Prop Drill Pipe Inp Report'!AJ1494="X",1,IF('Prop Drill Pipe Inp Report'!AK1494="X",1,IF('Prop Drill Pipe Inp Report'!AL1494="X",1,IF('Prop Drill Pipe Inp Report'!AM1494="X",1,IF('Prop Drill Pipe Inp Report'!AN1494="X",1,IF('Prop Drill Pipe Inp Report'!AO1494="X",1,IF('Prop Drill Pipe Inp Report'!AP1494="X",1,0)))))))))))))))))</f>
        <v>0</v>
      </c>
      <c r="J1487">
        <f>IF('Prop Drill Pipe Inp Report'!AU1494="X",1,IF('Prop Drill Pipe Inp Report'!AV1494="X",1,IF('Prop Drill Pipe Inp Report'!AW1494="X",1,IF('Prop Drill Pipe Inp Report'!AX1494="X",1,IF('Prop Drill Pipe Inp Report'!AY1494="X",1,IF('Prop Drill Pipe Inp Report'!AZ1494="X",1,IF('Prop Drill Pipe Inp Report'!BA1494="X",1,IF('Prop Drill Pipe Inp Report'!BB1494="X",1,IF('Prop Drill Pipe Inp Report'!BC1494="X",1,IF('Prop Drill Pipe Inp Report'!BD1494="X",1,IF('Prop Drill Pipe Inp Report'!BE1494="X",1,0)))))))))))</f>
        <v>0</v>
      </c>
    </row>
    <row r="1488" spans="9:10" x14ac:dyDescent="0.25">
      <c r="I1488">
        <f>IF('Prop Drill Pipe Inp Report'!Z1495="X",1,IF('Prop Drill Pipe Inp Report'!AA1495="X",1,IF('Prop Drill Pipe Inp Report'!AB1495="X",1,IF('Prop Drill Pipe Inp Report'!AC1495="X",1,IF('Prop Drill Pipe Inp Report'!AD1495="X",1,IF('Prop Drill Pipe Inp Report'!AE1495="X",1,IF('Prop Drill Pipe Inp Report'!AF1495="X",1,IF('Prop Drill Pipe Inp Report'!AG1495="X",1,IF('Prop Drill Pipe Inp Report'!AH1495="X",1,IF('Prop Drill Pipe Inp Report'!AI1495="X",1,IF('Prop Drill Pipe Inp Report'!AJ1495="X",1,IF('Prop Drill Pipe Inp Report'!AK1495="X",1,IF('Prop Drill Pipe Inp Report'!AL1495="X",1,IF('Prop Drill Pipe Inp Report'!AM1495="X",1,IF('Prop Drill Pipe Inp Report'!AN1495="X",1,IF('Prop Drill Pipe Inp Report'!AO1495="X",1,IF('Prop Drill Pipe Inp Report'!AP1495="X",1,0)))))))))))))))))</f>
        <v>0</v>
      </c>
      <c r="J1488">
        <f>IF('Prop Drill Pipe Inp Report'!AU1495="X",1,IF('Prop Drill Pipe Inp Report'!AV1495="X",1,IF('Prop Drill Pipe Inp Report'!AW1495="X",1,IF('Prop Drill Pipe Inp Report'!AX1495="X",1,IF('Prop Drill Pipe Inp Report'!AY1495="X",1,IF('Prop Drill Pipe Inp Report'!AZ1495="X",1,IF('Prop Drill Pipe Inp Report'!BA1495="X",1,IF('Prop Drill Pipe Inp Report'!BB1495="X",1,IF('Prop Drill Pipe Inp Report'!BC1495="X",1,IF('Prop Drill Pipe Inp Report'!BD1495="X",1,IF('Prop Drill Pipe Inp Report'!BE1495="X",1,0)))))))))))</f>
        <v>0</v>
      </c>
    </row>
    <row r="1489" spans="9:10" x14ac:dyDescent="0.25">
      <c r="I1489">
        <f>IF('Prop Drill Pipe Inp Report'!Z1496="X",1,IF('Prop Drill Pipe Inp Report'!AA1496="X",1,IF('Prop Drill Pipe Inp Report'!AB1496="X",1,IF('Prop Drill Pipe Inp Report'!AC1496="X",1,IF('Prop Drill Pipe Inp Report'!AD1496="X",1,IF('Prop Drill Pipe Inp Report'!AE1496="X",1,IF('Prop Drill Pipe Inp Report'!AF1496="X",1,IF('Prop Drill Pipe Inp Report'!AG1496="X",1,IF('Prop Drill Pipe Inp Report'!AH1496="X",1,IF('Prop Drill Pipe Inp Report'!AI1496="X",1,IF('Prop Drill Pipe Inp Report'!AJ1496="X",1,IF('Prop Drill Pipe Inp Report'!AK1496="X",1,IF('Prop Drill Pipe Inp Report'!AL1496="X",1,IF('Prop Drill Pipe Inp Report'!AM1496="X",1,IF('Prop Drill Pipe Inp Report'!AN1496="X",1,IF('Prop Drill Pipe Inp Report'!AO1496="X",1,IF('Prop Drill Pipe Inp Report'!AP1496="X",1,0)))))))))))))))))</f>
        <v>0</v>
      </c>
      <c r="J1489">
        <f>IF('Prop Drill Pipe Inp Report'!AU1496="X",1,IF('Prop Drill Pipe Inp Report'!AV1496="X",1,IF('Prop Drill Pipe Inp Report'!AW1496="X",1,IF('Prop Drill Pipe Inp Report'!AX1496="X",1,IF('Prop Drill Pipe Inp Report'!AY1496="X",1,IF('Prop Drill Pipe Inp Report'!AZ1496="X",1,IF('Prop Drill Pipe Inp Report'!BA1496="X",1,IF('Prop Drill Pipe Inp Report'!BB1496="X",1,IF('Prop Drill Pipe Inp Report'!BC1496="X",1,IF('Prop Drill Pipe Inp Report'!BD1496="X",1,IF('Prop Drill Pipe Inp Report'!BE1496="X",1,0)))))))))))</f>
        <v>0</v>
      </c>
    </row>
    <row r="1490" spans="9:10" x14ac:dyDescent="0.25">
      <c r="I1490">
        <f>IF('Prop Drill Pipe Inp Report'!Z1497="X",1,IF('Prop Drill Pipe Inp Report'!AA1497="X",1,IF('Prop Drill Pipe Inp Report'!AB1497="X",1,IF('Prop Drill Pipe Inp Report'!AC1497="X",1,IF('Prop Drill Pipe Inp Report'!AD1497="X",1,IF('Prop Drill Pipe Inp Report'!AE1497="X",1,IF('Prop Drill Pipe Inp Report'!AF1497="X",1,IF('Prop Drill Pipe Inp Report'!AG1497="X",1,IF('Prop Drill Pipe Inp Report'!AH1497="X",1,IF('Prop Drill Pipe Inp Report'!AI1497="X",1,IF('Prop Drill Pipe Inp Report'!AJ1497="X",1,IF('Prop Drill Pipe Inp Report'!AK1497="X",1,IF('Prop Drill Pipe Inp Report'!AL1497="X",1,IF('Prop Drill Pipe Inp Report'!AM1497="X",1,IF('Prop Drill Pipe Inp Report'!AN1497="X",1,IF('Prop Drill Pipe Inp Report'!AO1497="X",1,IF('Prop Drill Pipe Inp Report'!AP1497="X",1,0)))))))))))))))))</f>
        <v>0</v>
      </c>
      <c r="J1490">
        <f>IF('Prop Drill Pipe Inp Report'!AU1497="X",1,IF('Prop Drill Pipe Inp Report'!AV1497="X",1,IF('Prop Drill Pipe Inp Report'!AW1497="X",1,IF('Prop Drill Pipe Inp Report'!AX1497="X",1,IF('Prop Drill Pipe Inp Report'!AY1497="X",1,IF('Prop Drill Pipe Inp Report'!AZ1497="X",1,IF('Prop Drill Pipe Inp Report'!BA1497="X",1,IF('Prop Drill Pipe Inp Report'!BB1497="X",1,IF('Prop Drill Pipe Inp Report'!BC1497="X",1,IF('Prop Drill Pipe Inp Report'!BD1497="X",1,IF('Prop Drill Pipe Inp Report'!BE1497="X",1,0)))))))))))</f>
        <v>0</v>
      </c>
    </row>
    <row r="1491" spans="9:10" x14ac:dyDescent="0.25">
      <c r="I1491">
        <f>IF('Prop Drill Pipe Inp Report'!Z1498="X",1,IF('Prop Drill Pipe Inp Report'!AA1498="X",1,IF('Prop Drill Pipe Inp Report'!AB1498="X",1,IF('Prop Drill Pipe Inp Report'!AC1498="X",1,IF('Prop Drill Pipe Inp Report'!AD1498="X",1,IF('Prop Drill Pipe Inp Report'!AE1498="X",1,IF('Prop Drill Pipe Inp Report'!AF1498="X",1,IF('Prop Drill Pipe Inp Report'!AG1498="X",1,IF('Prop Drill Pipe Inp Report'!AH1498="X",1,IF('Prop Drill Pipe Inp Report'!AI1498="X",1,IF('Prop Drill Pipe Inp Report'!AJ1498="X",1,IF('Prop Drill Pipe Inp Report'!AK1498="X",1,IF('Prop Drill Pipe Inp Report'!AL1498="X",1,IF('Prop Drill Pipe Inp Report'!AM1498="X",1,IF('Prop Drill Pipe Inp Report'!AN1498="X",1,IF('Prop Drill Pipe Inp Report'!AO1498="X",1,IF('Prop Drill Pipe Inp Report'!AP1498="X",1,0)))))))))))))))))</f>
        <v>0</v>
      </c>
      <c r="J1491">
        <f>IF('Prop Drill Pipe Inp Report'!AU1498="X",1,IF('Prop Drill Pipe Inp Report'!AV1498="X",1,IF('Prop Drill Pipe Inp Report'!AW1498="X",1,IF('Prop Drill Pipe Inp Report'!AX1498="X",1,IF('Prop Drill Pipe Inp Report'!AY1498="X",1,IF('Prop Drill Pipe Inp Report'!AZ1498="X",1,IF('Prop Drill Pipe Inp Report'!BA1498="X",1,IF('Prop Drill Pipe Inp Report'!BB1498="X",1,IF('Prop Drill Pipe Inp Report'!BC1498="X",1,IF('Prop Drill Pipe Inp Report'!BD1498="X",1,IF('Prop Drill Pipe Inp Report'!BE1498="X",1,0)))))))))))</f>
        <v>0</v>
      </c>
    </row>
    <row r="1492" spans="9:10" x14ac:dyDescent="0.25">
      <c r="I1492">
        <f>IF('Prop Drill Pipe Inp Report'!Z1499="X",1,IF('Prop Drill Pipe Inp Report'!AA1499="X",1,IF('Prop Drill Pipe Inp Report'!AB1499="X",1,IF('Prop Drill Pipe Inp Report'!AC1499="X",1,IF('Prop Drill Pipe Inp Report'!AD1499="X",1,IF('Prop Drill Pipe Inp Report'!AE1499="X",1,IF('Prop Drill Pipe Inp Report'!AF1499="X",1,IF('Prop Drill Pipe Inp Report'!AG1499="X",1,IF('Prop Drill Pipe Inp Report'!AH1499="X",1,IF('Prop Drill Pipe Inp Report'!AI1499="X",1,IF('Prop Drill Pipe Inp Report'!AJ1499="X",1,IF('Prop Drill Pipe Inp Report'!AK1499="X",1,IF('Prop Drill Pipe Inp Report'!AL1499="X",1,IF('Prop Drill Pipe Inp Report'!AM1499="X",1,IF('Prop Drill Pipe Inp Report'!AN1499="X",1,IF('Prop Drill Pipe Inp Report'!AO1499="X",1,IF('Prop Drill Pipe Inp Report'!AP1499="X",1,0)))))))))))))))))</f>
        <v>0</v>
      </c>
      <c r="J1492">
        <f>IF('Prop Drill Pipe Inp Report'!AU1499="X",1,IF('Prop Drill Pipe Inp Report'!AV1499="X",1,IF('Prop Drill Pipe Inp Report'!AW1499="X",1,IF('Prop Drill Pipe Inp Report'!AX1499="X",1,IF('Prop Drill Pipe Inp Report'!AY1499="X",1,IF('Prop Drill Pipe Inp Report'!AZ1499="X",1,IF('Prop Drill Pipe Inp Report'!BA1499="X",1,IF('Prop Drill Pipe Inp Report'!BB1499="X",1,IF('Prop Drill Pipe Inp Report'!BC1499="X",1,IF('Prop Drill Pipe Inp Report'!BD1499="X",1,IF('Prop Drill Pipe Inp Report'!BE1499="X",1,0)))))))))))</f>
        <v>0</v>
      </c>
    </row>
    <row r="1493" spans="9:10" x14ac:dyDescent="0.25">
      <c r="I1493">
        <f>IF('Prop Drill Pipe Inp Report'!Z1500="X",1,IF('Prop Drill Pipe Inp Report'!AA1500="X",1,IF('Prop Drill Pipe Inp Report'!AB1500="X",1,IF('Prop Drill Pipe Inp Report'!AC1500="X",1,IF('Prop Drill Pipe Inp Report'!AD1500="X",1,IF('Prop Drill Pipe Inp Report'!AE1500="X",1,IF('Prop Drill Pipe Inp Report'!AF1500="X",1,IF('Prop Drill Pipe Inp Report'!AG1500="X",1,IF('Prop Drill Pipe Inp Report'!AH1500="X",1,IF('Prop Drill Pipe Inp Report'!AI1500="X",1,IF('Prop Drill Pipe Inp Report'!AJ1500="X",1,IF('Prop Drill Pipe Inp Report'!AK1500="X",1,IF('Prop Drill Pipe Inp Report'!AL1500="X",1,IF('Prop Drill Pipe Inp Report'!AM1500="X",1,IF('Prop Drill Pipe Inp Report'!AN1500="X",1,IF('Prop Drill Pipe Inp Report'!AO1500="X",1,IF('Prop Drill Pipe Inp Report'!AP1500="X",1,0)))))))))))))))))</f>
        <v>0</v>
      </c>
      <c r="J1493">
        <f>IF('Prop Drill Pipe Inp Report'!AU1500="X",1,IF('Prop Drill Pipe Inp Report'!AV1500="X",1,IF('Prop Drill Pipe Inp Report'!AW1500="X",1,IF('Prop Drill Pipe Inp Report'!AX1500="X",1,IF('Prop Drill Pipe Inp Report'!AY1500="X",1,IF('Prop Drill Pipe Inp Report'!AZ1500="X",1,IF('Prop Drill Pipe Inp Report'!BA1500="X",1,IF('Prop Drill Pipe Inp Report'!BB1500="X",1,IF('Prop Drill Pipe Inp Report'!BC1500="X",1,IF('Prop Drill Pipe Inp Report'!BD1500="X",1,IF('Prop Drill Pipe Inp Report'!BE1500="X",1,0)))))))))))</f>
        <v>0</v>
      </c>
    </row>
    <row r="1494" spans="9:10" x14ac:dyDescent="0.25">
      <c r="I1494">
        <f>IF('Prop Drill Pipe Inp Report'!Z1501="X",1,IF('Prop Drill Pipe Inp Report'!AA1501="X",1,IF('Prop Drill Pipe Inp Report'!AB1501="X",1,IF('Prop Drill Pipe Inp Report'!AC1501="X",1,IF('Prop Drill Pipe Inp Report'!AD1501="X",1,IF('Prop Drill Pipe Inp Report'!AE1501="X",1,IF('Prop Drill Pipe Inp Report'!AF1501="X",1,IF('Prop Drill Pipe Inp Report'!AG1501="X",1,IF('Prop Drill Pipe Inp Report'!AH1501="X",1,IF('Prop Drill Pipe Inp Report'!AI1501="X",1,IF('Prop Drill Pipe Inp Report'!AJ1501="X",1,IF('Prop Drill Pipe Inp Report'!AK1501="X",1,IF('Prop Drill Pipe Inp Report'!AL1501="X",1,IF('Prop Drill Pipe Inp Report'!AM1501="X",1,IF('Prop Drill Pipe Inp Report'!AN1501="X",1,IF('Prop Drill Pipe Inp Report'!AO1501="X",1,IF('Prop Drill Pipe Inp Report'!AP1501="X",1,0)))))))))))))))))</f>
        <v>0</v>
      </c>
      <c r="J1494">
        <f>IF('Prop Drill Pipe Inp Report'!AU1501="X",1,IF('Prop Drill Pipe Inp Report'!AV1501="X",1,IF('Prop Drill Pipe Inp Report'!AW1501="X",1,IF('Prop Drill Pipe Inp Report'!AX1501="X",1,IF('Prop Drill Pipe Inp Report'!AY1501="X",1,IF('Prop Drill Pipe Inp Report'!AZ1501="X",1,IF('Prop Drill Pipe Inp Report'!BA1501="X",1,IF('Prop Drill Pipe Inp Report'!BB1501="X",1,IF('Prop Drill Pipe Inp Report'!BC1501="X",1,IF('Prop Drill Pipe Inp Report'!BD1501="X",1,IF('Prop Drill Pipe Inp Report'!BE1501="X",1,0)))))))))))</f>
        <v>0</v>
      </c>
    </row>
    <row r="1495" spans="9:10" x14ac:dyDescent="0.25">
      <c r="I1495">
        <f>IF('Prop Drill Pipe Inp Report'!Z1502="X",1,IF('Prop Drill Pipe Inp Report'!AA1502="X",1,IF('Prop Drill Pipe Inp Report'!AB1502="X",1,IF('Prop Drill Pipe Inp Report'!AC1502="X",1,IF('Prop Drill Pipe Inp Report'!AD1502="X",1,IF('Prop Drill Pipe Inp Report'!AE1502="X",1,IF('Prop Drill Pipe Inp Report'!AF1502="X",1,IF('Prop Drill Pipe Inp Report'!AG1502="X",1,IF('Prop Drill Pipe Inp Report'!AH1502="X",1,IF('Prop Drill Pipe Inp Report'!AI1502="X",1,IF('Prop Drill Pipe Inp Report'!AJ1502="X",1,IF('Prop Drill Pipe Inp Report'!AK1502="X",1,IF('Prop Drill Pipe Inp Report'!AL1502="X",1,IF('Prop Drill Pipe Inp Report'!AM1502="X",1,IF('Prop Drill Pipe Inp Report'!AN1502="X",1,IF('Prop Drill Pipe Inp Report'!AO1502="X",1,IF('Prop Drill Pipe Inp Report'!AP1502="X",1,0)))))))))))))))))</f>
        <v>0</v>
      </c>
      <c r="J1495">
        <f>IF('Prop Drill Pipe Inp Report'!AU1502="X",1,IF('Prop Drill Pipe Inp Report'!AV1502="X",1,IF('Prop Drill Pipe Inp Report'!AW1502="X",1,IF('Prop Drill Pipe Inp Report'!AX1502="X",1,IF('Prop Drill Pipe Inp Report'!AY1502="X",1,IF('Prop Drill Pipe Inp Report'!AZ1502="X",1,IF('Prop Drill Pipe Inp Report'!BA1502="X",1,IF('Prop Drill Pipe Inp Report'!BB1502="X",1,IF('Prop Drill Pipe Inp Report'!BC1502="X",1,IF('Prop Drill Pipe Inp Report'!BD1502="X",1,IF('Prop Drill Pipe Inp Report'!BE1502="X",1,0)))))))))))</f>
        <v>0</v>
      </c>
    </row>
    <row r="1496" spans="9:10" x14ac:dyDescent="0.25">
      <c r="I1496">
        <f>IF('Prop Drill Pipe Inp Report'!Z1503="X",1,IF('Prop Drill Pipe Inp Report'!AA1503="X",1,IF('Prop Drill Pipe Inp Report'!AB1503="X",1,IF('Prop Drill Pipe Inp Report'!AC1503="X",1,IF('Prop Drill Pipe Inp Report'!AD1503="X",1,IF('Prop Drill Pipe Inp Report'!AE1503="X",1,IF('Prop Drill Pipe Inp Report'!AF1503="X",1,IF('Prop Drill Pipe Inp Report'!AG1503="X",1,IF('Prop Drill Pipe Inp Report'!AH1503="X",1,IF('Prop Drill Pipe Inp Report'!AI1503="X",1,IF('Prop Drill Pipe Inp Report'!AJ1503="X",1,IF('Prop Drill Pipe Inp Report'!AK1503="X",1,IF('Prop Drill Pipe Inp Report'!AL1503="X",1,IF('Prop Drill Pipe Inp Report'!AM1503="X",1,IF('Prop Drill Pipe Inp Report'!AN1503="X",1,IF('Prop Drill Pipe Inp Report'!AO1503="X",1,IF('Prop Drill Pipe Inp Report'!AP1503="X",1,0)))))))))))))))))</f>
        <v>0</v>
      </c>
      <c r="J1496">
        <f>IF('Prop Drill Pipe Inp Report'!AU1503="X",1,IF('Prop Drill Pipe Inp Report'!AV1503="X",1,IF('Prop Drill Pipe Inp Report'!AW1503="X",1,IF('Prop Drill Pipe Inp Report'!AX1503="X",1,IF('Prop Drill Pipe Inp Report'!AY1503="X",1,IF('Prop Drill Pipe Inp Report'!AZ1503="X",1,IF('Prop Drill Pipe Inp Report'!BA1503="X",1,IF('Prop Drill Pipe Inp Report'!BB1503="X",1,IF('Prop Drill Pipe Inp Report'!BC1503="X",1,IF('Prop Drill Pipe Inp Report'!BD1503="X",1,IF('Prop Drill Pipe Inp Report'!BE1503="X",1,0)))))))))))</f>
        <v>0</v>
      </c>
    </row>
    <row r="1497" spans="9:10" x14ac:dyDescent="0.25">
      <c r="I1497">
        <f>IF('Prop Drill Pipe Inp Report'!Z1504="X",1,IF('Prop Drill Pipe Inp Report'!AA1504="X",1,IF('Prop Drill Pipe Inp Report'!AB1504="X",1,IF('Prop Drill Pipe Inp Report'!AC1504="X",1,IF('Prop Drill Pipe Inp Report'!AD1504="X",1,IF('Prop Drill Pipe Inp Report'!AE1504="X",1,IF('Prop Drill Pipe Inp Report'!AF1504="X",1,IF('Prop Drill Pipe Inp Report'!AG1504="X",1,IF('Prop Drill Pipe Inp Report'!AH1504="X",1,IF('Prop Drill Pipe Inp Report'!AI1504="X",1,IF('Prop Drill Pipe Inp Report'!AJ1504="X",1,IF('Prop Drill Pipe Inp Report'!AK1504="X",1,IF('Prop Drill Pipe Inp Report'!AL1504="X",1,IF('Prop Drill Pipe Inp Report'!AM1504="X",1,IF('Prop Drill Pipe Inp Report'!AN1504="X",1,IF('Prop Drill Pipe Inp Report'!AO1504="X",1,IF('Prop Drill Pipe Inp Report'!AP1504="X",1,0)))))))))))))))))</f>
        <v>0</v>
      </c>
      <c r="J1497">
        <f>IF('Prop Drill Pipe Inp Report'!AU1504="X",1,IF('Prop Drill Pipe Inp Report'!AV1504="X",1,IF('Prop Drill Pipe Inp Report'!AW1504="X",1,IF('Prop Drill Pipe Inp Report'!AX1504="X",1,IF('Prop Drill Pipe Inp Report'!AY1504="X",1,IF('Prop Drill Pipe Inp Report'!AZ1504="X",1,IF('Prop Drill Pipe Inp Report'!BA1504="X",1,IF('Prop Drill Pipe Inp Report'!BB1504="X",1,IF('Prop Drill Pipe Inp Report'!BC1504="X",1,IF('Prop Drill Pipe Inp Report'!BD1504="X",1,IF('Prop Drill Pipe Inp Report'!BE1504="X",1,0)))))))))))</f>
        <v>0</v>
      </c>
    </row>
    <row r="1498" spans="9:10" x14ac:dyDescent="0.25">
      <c r="I1498">
        <f>IF('Prop Drill Pipe Inp Report'!Z1505="X",1,IF('Prop Drill Pipe Inp Report'!AA1505="X",1,IF('Prop Drill Pipe Inp Report'!AB1505="X",1,IF('Prop Drill Pipe Inp Report'!AC1505="X",1,IF('Prop Drill Pipe Inp Report'!AD1505="X",1,IF('Prop Drill Pipe Inp Report'!AE1505="X",1,IF('Prop Drill Pipe Inp Report'!AF1505="X",1,IF('Prop Drill Pipe Inp Report'!AG1505="X",1,IF('Prop Drill Pipe Inp Report'!AH1505="X",1,IF('Prop Drill Pipe Inp Report'!AI1505="X",1,IF('Prop Drill Pipe Inp Report'!AJ1505="X",1,IF('Prop Drill Pipe Inp Report'!AK1505="X",1,IF('Prop Drill Pipe Inp Report'!AL1505="X",1,IF('Prop Drill Pipe Inp Report'!AM1505="X",1,IF('Prop Drill Pipe Inp Report'!AN1505="X",1,IF('Prop Drill Pipe Inp Report'!AO1505="X",1,IF('Prop Drill Pipe Inp Report'!AP1505="X",1,0)))))))))))))))))</f>
        <v>0</v>
      </c>
      <c r="J1498">
        <f>IF('Prop Drill Pipe Inp Report'!AU1505="X",1,IF('Prop Drill Pipe Inp Report'!AV1505="X",1,IF('Prop Drill Pipe Inp Report'!AW1505="X",1,IF('Prop Drill Pipe Inp Report'!AX1505="X",1,IF('Prop Drill Pipe Inp Report'!AY1505="X",1,IF('Prop Drill Pipe Inp Report'!AZ1505="X",1,IF('Prop Drill Pipe Inp Report'!BA1505="X",1,IF('Prop Drill Pipe Inp Report'!BB1505="X",1,IF('Prop Drill Pipe Inp Report'!BC1505="X",1,IF('Prop Drill Pipe Inp Report'!BD1505="X",1,IF('Prop Drill Pipe Inp Report'!BE1505="X",1,0)))))))))))</f>
        <v>0</v>
      </c>
    </row>
    <row r="1499" spans="9:10" x14ac:dyDescent="0.25">
      <c r="I1499">
        <f>IF('Prop Drill Pipe Inp Report'!Z1506="X",1,IF('Prop Drill Pipe Inp Report'!AA1506="X",1,IF('Prop Drill Pipe Inp Report'!AB1506="X",1,IF('Prop Drill Pipe Inp Report'!AC1506="X",1,IF('Prop Drill Pipe Inp Report'!AD1506="X",1,IF('Prop Drill Pipe Inp Report'!AE1506="X",1,IF('Prop Drill Pipe Inp Report'!AF1506="X",1,IF('Prop Drill Pipe Inp Report'!AG1506="X",1,IF('Prop Drill Pipe Inp Report'!AH1506="X",1,IF('Prop Drill Pipe Inp Report'!AI1506="X",1,IF('Prop Drill Pipe Inp Report'!AJ1506="X",1,IF('Prop Drill Pipe Inp Report'!AK1506="X",1,IF('Prop Drill Pipe Inp Report'!AL1506="X",1,IF('Prop Drill Pipe Inp Report'!AM1506="X",1,IF('Prop Drill Pipe Inp Report'!AN1506="X",1,IF('Prop Drill Pipe Inp Report'!AO1506="X",1,IF('Prop Drill Pipe Inp Report'!AP1506="X",1,0)))))))))))))))))</f>
        <v>0</v>
      </c>
      <c r="J1499">
        <f>IF('Prop Drill Pipe Inp Report'!AU1506="X",1,IF('Prop Drill Pipe Inp Report'!AV1506="X",1,IF('Prop Drill Pipe Inp Report'!AW1506="X",1,IF('Prop Drill Pipe Inp Report'!AX1506="X",1,IF('Prop Drill Pipe Inp Report'!AY1506="X",1,IF('Prop Drill Pipe Inp Report'!AZ1506="X",1,IF('Prop Drill Pipe Inp Report'!BA1506="X",1,IF('Prop Drill Pipe Inp Report'!BB1506="X",1,IF('Prop Drill Pipe Inp Report'!BC1506="X",1,IF('Prop Drill Pipe Inp Report'!BD1506="X",1,IF('Prop Drill Pipe Inp Report'!BE1506="X",1,0)))))))))))</f>
        <v>0</v>
      </c>
    </row>
    <row r="1500" spans="9:10" x14ac:dyDescent="0.25">
      <c r="I1500">
        <f>IF('Prop Drill Pipe Inp Report'!Z1507="X",1,IF('Prop Drill Pipe Inp Report'!AA1507="X",1,IF('Prop Drill Pipe Inp Report'!AB1507="X",1,IF('Prop Drill Pipe Inp Report'!AC1507="X",1,IF('Prop Drill Pipe Inp Report'!AD1507="X",1,IF('Prop Drill Pipe Inp Report'!AE1507="X",1,IF('Prop Drill Pipe Inp Report'!AF1507="X",1,IF('Prop Drill Pipe Inp Report'!AG1507="X",1,IF('Prop Drill Pipe Inp Report'!AH1507="X",1,IF('Prop Drill Pipe Inp Report'!AI1507="X",1,IF('Prop Drill Pipe Inp Report'!AJ1507="X",1,IF('Prop Drill Pipe Inp Report'!AK1507="X",1,IF('Prop Drill Pipe Inp Report'!AL1507="X",1,IF('Prop Drill Pipe Inp Report'!AM1507="X",1,IF('Prop Drill Pipe Inp Report'!AN1507="X",1,IF('Prop Drill Pipe Inp Report'!AO1507="X",1,IF('Prop Drill Pipe Inp Report'!AP1507="X",1,0)))))))))))))))))</f>
        <v>0</v>
      </c>
      <c r="J1500">
        <f>IF('Prop Drill Pipe Inp Report'!AU1507="X",1,IF('Prop Drill Pipe Inp Report'!AV1507="X",1,IF('Prop Drill Pipe Inp Report'!AW1507="X",1,IF('Prop Drill Pipe Inp Report'!AX1507="X",1,IF('Prop Drill Pipe Inp Report'!AY1507="X",1,IF('Prop Drill Pipe Inp Report'!AZ1507="X",1,IF('Prop Drill Pipe Inp Report'!BA1507="X",1,IF('Prop Drill Pipe Inp Report'!BB1507="X",1,IF('Prop Drill Pipe Inp Report'!BC1507="X",1,IF('Prop Drill Pipe Inp Report'!BD1507="X",1,IF('Prop Drill Pipe Inp Report'!BE1507="X",1,0)))))))))))</f>
        <v>0</v>
      </c>
    </row>
    <row r="1501" spans="9:10" x14ac:dyDescent="0.25">
      <c r="I1501">
        <f>IF('Prop Drill Pipe Inp Report'!Z1508="X",1,IF('Prop Drill Pipe Inp Report'!AA1508="X",1,IF('Prop Drill Pipe Inp Report'!AB1508="X",1,IF('Prop Drill Pipe Inp Report'!AC1508="X",1,IF('Prop Drill Pipe Inp Report'!AD1508="X",1,IF('Prop Drill Pipe Inp Report'!AE1508="X",1,IF('Prop Drill Pipe Inp Report'!AF1508="X",1,IF('Prop Drill Pipe Inp Report'!AG1508="X",1,IF('Prop Drill Pipe Inp Report'!AH1508="X",1,IF('Prop Drill Pipe Inp Report'!AI1508="X",1,IF('Prop Drill Pipe Inp Report'!AJ1508="X",1,IF('Prop Drill Pipe Inp Report'!AK1508="X",1,IF('Prop Drill Pipe Inp Report'!AL1508="X",1,IF('Prop Drill Pipe Inp Report'!AM1508="X",1,IF('Prop Drill Pipe Inp Report'!AN1508="X",1,IF('Prop Drill Pipe Inp Report'!AO1508="X",1,IF('Prop Drill Pipe Inp Report'!AP1508="X",1,0)))))))))))))))))</f>
        <v>0</v>
      </c>
      <c r="J1501">
        <f>IF('Prop Drill Pipe Inp Report'!AU1508="X",1,IF('Prop Drill Pipe Inp Report'!AV1508="X",1,IF('Prop Drill Pipe Inp Report'!AW1508="X",1,IF('Prop Drill Pipe Inp Report'!AX1508="X",1,IF('Prop Drill Pipe Inp Report'!AY1508="X",1,IF('Prop Drill Pipe Inp Report'!AZ1508="X",1,IF('Prop Drill Pipe Inp Report'!BA1508="X",1,IF('Prop Drill Pipe Inp Report'!BB1508="X",1,IF('Prop Drill Pipe Inp Report'!BC1508="X",1,IF('Prop Drill Pipe Inp Report'!BD1508="X",1,IF('Prop Drill Pipe Inp Report'!BE1508="X",1,0)))))))))))</f>
        <v>0</v>
      </c>
    </row>
    <row r="1502" spans="9:10" x14ac:dyDescent="0.25">
      <c r="I1502">
        <f>IF('Prop Drill Pipe Inp Report'!Z1509="X",1,IF('Prop Drill Pipe Inp Report'!AA1509="X",1,IF('Prop Drill Pipe Inp Report'!AB1509="X",1,IF('Prop Drill Pipe Inp Report'!AC1509="X",1,IF('Prop Drill Pipe Inp Report'!AD1509="X",1,IF('Prop Drill Pipe Inp Report'!AE1509="X",1,IF('Prop Drill Pipe Inp Report'!AF1509="X",1,IF('Prop Drill Pipe Inp Report'!AG1509="X",1,IF('Prop Drill Pipe Inp Report'!AH1509="X",1,IF('Prop Drill Pipe Inp Report'!AI1509="X",1,IF('Prop Drill Pipe Inp Report'!AJ1509="X",1,IF('Prop Drill Pipe Inp Report'!AK1509="X",1,IF('Prop Drill Pipe Inp Report'!AL1509="X",1,IF('Prop Drill Pipe Inp Report'!AM1509="X",1,IF('Prop Drill Pipe Inp Report'!AN1509="X",1,IF('Prop Drill Pipe Inp Report'!AO1509="X",1,IF('Prop Drill Pipe Inp Report'!AP1509="X",1,0)))))))))))))))))</f>
        <v>0</v>
      </c>
      <c r="J1502">
        <f>IF('Prop Drill Pipe Inp Report'!AU1509="X",1,IF('Prop Drill Pipe Inp Report'!AV1509="X",1,IF('Prop Drill Pipe Inp Report'!AW1509="X",1,IF('Prop Drill Pipe Inp Report'!AX1509="X",1,IF('Prop Drill Pipe Inp Report'!AY1509="X",1,IF('Prop Drill Pipe Inp Report'!AZ1509="X",1,IF('Prop Drill Pipe Inp Report'!BA1509="X",1,IF('Prop Drill Pipe Inp Report'!BB1509="X",1,IF('Prop Drill Pipe Inp Report'!BC1509="X",1,IF('Prop Drill Pipe Inp Report'!BD1509="X",1,IF('Prop Drill Pipe Inp Report'!BE1509="X",1,0)))))))))))</f>
        <v>0</v>
      </c>
    </row>
    <row r="1503" spans="9:10" x14ac:dyDescent="0.25">
      <c r="I1503">
        <f>IF('Prop Drill Pipe Inp Report'!Z1510="X",1,IF('Prop Drill Pipe Inp Report'!AA1510="X",1,IF('Prop Drill Pipe Inp Report'!AB1510="X",1,IF('Prop Drill Pipe Inp Report'!AC1510="X",1,IF('Prop Drill Pipe Inp Report'!AD1510="X",1,IF('Prop Drill Pipe Inp Report'!AE1510="X",1,IF('Prop Drill Pipe Inp Report'!AF1510="X",1,IF('Prop Drill Pipe Inp Report'!AG1510="X",1,IF('Prop Drill Pipe Inp Report'!AH1510="X",1,IF('Prop Drill Pipe Inp Report'!AI1510="X",1,IF('Prop Drill Pipe Inp Report'!AJ1510="X",1,IF('Prop Drill Pipe Inp Report'!AK1510="X",1,IF('Prop Drill Pipe Inp Report'!AL1510="X",1,IF('Prop Drill Pipe Inp Report'!AM1510="X",1,IF('Prop Drill Pipe Inp Report'!AN1510="X",1,IF('Prop Drill Pipe Inp Report'!AO1510="X",1,IF('Prop Drill Pipe Inp Report'!AP1510="X",1,0)))))))))))))))))</f>
        <v>0</v>
      </c>
      <c r="J1503">
        <f>IF('Prop Drill Pipe Inp Report'!AU1510="X",1,IF('Prop Drill Pipe Inp Report'!AV1510="X",1,IF('Prop Drill Pipe Inp Report'!AW1510="X",1,IF('Prop Drill Pipe Inp Report'!AX1510="X",1,IF('Prop Drill Pipe Inp Report'!AY1510="X",1,IF('Prop Drill Pipe Inp Report'!AZ1510="X",1,IF('Prop Drill Pipe Inp Report'!BA1510="X",1,IF('Prop Drill Pipe Inp Report'!BB1510="X",1,IF('Prop Drill Pipe Inp Report'!BC1510="X",1,IF('Prop Drill Pipe Inp Report'!BD1510="X",1,IF('Prop Drill Pipe Inp Report'!BE1510="X",1,0)))))))))))</f>
        <v>0</v>
      </c>
    </row>
    <row r="1504" spans="9:10" x14ac:dyDescent="0.25">
      <c r="I1504">
        <f>IF('Prop Drill Pipe Inp Report'!Z1511="X",1,IF('Prop Drill Pipe Inp Report'!AA1511="X",1,IF('Prop Drill Pipe Inp Report'!AB1511="X",1,IF('Prop Drill Pipe Inp Report'!AC1511="X",1,IF('Prop Drill Pipe Inp Report'!AD1511="X",1,IF('Prop Drill Pipe Inp Report'!AE1511="X",1,IF('Prop Drill Pipe Inp Report'!AF1511="X",1,IF('Prop Drill Pipe Inp Report'!AG1511="X",1,IF('Prop Drill Pipe Inp Report'!AH1511="X",1,IF('Prop Drill Pipe Inp Report'!AI1511="X",1,IF('Prop Drill Pipe Inp Report'!AJ1511="X",1,IF('Prop Drill Pipe Inp Report'!AK1511="X",1,IF('Prop Drill Pipe Inp Report'!AL1511="X",1,IF('Prop Drill Pipe Inp Report'!AM1511="X",1,IF('Prop Drill Pipe Inp Report'!AN1511="X",1,IF('Prop Drill Pipe Inp Report'!AO1511="X",1,IF('Prop Drill Pipe Inp Report'!AP1511="X",1,0)))))))))))))))))</f>
        <v>0</v>
      </c>
      <c r="J1504">
        <f>IF('Prop Drill Pipe Inp Report'!AU1511="X",1,IF('Prop Drill Pipe Inp Report'!AV1511="X",1,IF('Prop Drill Pipe Inp Report'!AW1511="X",1,IF('Prop Drill Pipe Inp Report'!AX1511="X",1,IF('Prop Drill Pipe Inp Report'!AY1511="X",1,IF('Prop Drill Pipe Inp Report'!AZ1511="X",1,IF('Prop Drill Pipe Inp Report'!BA1511="X",1,IF('Prop Drill Pipe Inp Report'!BB1511="X",1,IF('Prop Drill Pipe Inp Report'!BC1511="X",1,IF('Prop Drill Pipe Inp Report'!BD1511="X",1,IF('Prop Drill Pipe Inp Report'!BE1511="X",1,0)))))))))))</f>
        <v>0</v>
      </c>
    </row>
    <row r="1505" spans="9:10" x14ac:dyDescent="0.25">
      <c r="I1505">
        <f>IF('Prop Drill Pipe Inp Report'!Z1512="X",1,IF('Prop Drill Pipe Inp Report'!AA1512="X",1,IF('Prop Drill Pipe Inp Report'!AB1512="X",1,IF('Prop Drill Pipe Inp Report'!AC1512="X",1,IF('Prop Drill Pipe Inp Report'!AD1512="X",1,IF('Prop Drill Pipe Inp Report'!AE1512="X",1,IF('Prop Drill Pipe Inp Report'!AF1512="X",1,IF('Prop Drill Pipe Inp Report'!AG1512="X",1,IF('Prop Drill Pipe Inp Report'!AH1512="X",1,IF('Prop Drill Pipe Inp Report'!AI1512="X",1,IF('Prop Drill Pipe Inp Report'!AJ1512="X",1,IF('Prop Drill Pipe Inp Report'!AK1512="X",1,IF('Prop Drill Pipe Inp Report'!AL1512="X",1,IF('Prop Drill Pipe Inp Report'!AM1512="X",1,IF('Prop Drill Pipe Inp Report'!AN1512="X",1,IF('Prop Drill Pipe Inp Report'!AO1512="X",1,IF('Prop Drill Pipe Inp Report'!AP1512="X",1,0)))))))))))))))))</f>
        <v>0</v>
      </c>
      <c r="J1505">
        <f>IF('Prop Drill Pipe Inp Report'!AU1512="X",1,IF('Prop Drill Pipe Inp Report'!AV1512="X",1,IF('Prop Drill Pipe Inp Report'!AW1512="X",1,IF('Prop Drill Pipe Inp Report'!AX1512="X",1,IF('Prop Drill Pipe Inp Report'!AY1512="X",1,IF('Prop Drill Pipe Inp Report'!AZ1512="X",1,IF('Prop Drill Pipe Inp Report'!BA1512="X",1,IF('Prop Drill Pipe Inp Report'!BB1512="X",1,IF('Prop Drill Pipe Inp Report'!BC1512="X",1,IF('Prop Drill Pipe Inp Report'!BD1512="X",1,IF('Prop Drill Pipe Inp Report'!BE1512="X",1,0)))))))))))</f>
        <v>0</v>
      </c>
    </row>
    <row r="1506" spans="9:10" x14ac:dyDescent="0.25">
      <c r="I1506">
        <f>IF('Prop Drill Pipe Inp Report'!Z1513="X",1,IF('Prop Drill Pipe Inp Report'!AA1513="X",1,IF('Prop Drill Pipe Inp Report'!AB1513="X",1,IF('Prop Drill Pipe Inp Report'!AC1513="X",1,IF('Prop Drill Pipe Inp Report'!AD1513="X",1,IF('Prop Drill Pipe Inp Report'!AE1513="X",1,IF('Prop Drill Pipe Inp Report'!AF1513="X",1,IF('Prop Drill Pipe Inp Report'!AG1513="X",1,IF('Prop Drill Pipe Inp Report'!AH1513="X",1,IF('Prop Drill Pipe Inp Report'!AI1513="X",1,IF('Prop Drill Pipe Inp Report'!AJ1513="X",1,IF('Prop Drill Pipe Inp Report'!AK1513="X",1,IF('Prop Drill Pipe Inp Report'!AL1513="X",1,IF('Prop Drill Pipe Inp Report'!AM1513="X",1,IF('Prop Drill Pipe Inp Report'!AN1513="X",1,IF('Prop Drill Pipe Inp Report'!AO1513="X",1,IF('Prop Drill Pipe Inp Report'!AP1513="X",1,0)))))))))))))))))</f>
        <v>0</v>
      </c>
      <c r="J1506">
        <f>IF('Prop Drill Pipe Inp Report'!AU1513="X",1,IF('Prop Drill Pipe Inp Report'!AV1513="X",1,IF('Prop Drill Pipe Inp Report'!AW1513="X",1,IF('Prop Drill Pipe Inp Report'!AX1513="X",1,IF('Prop Drill Pipe Inp Report'!AY1513="X",1,IF('Prop Drill Pipe Inp Report'!AZ1513="X",1,IF('Prop Drill Pipe Inp Report'!BA1513="X",1,IF('Prop Drill Pipe Inp Report'!BB1513="X",1,IF('Prop Drill Pipe Inp Report'!BC1513="X",1,IF('Prop Drill Pipe Inp Report'!BD1513="X",1,IF('Prop Drill Pipe Inp Report'!BE1513="X",1,0)))))))))))</f>
        <v>0</v>
      </c>
    </row>
    <row r="1507" spans="9:10" x14ac:dyDescent="0.25">
      <c r="I1507">
        <f>IF('Prop Drill Pipe Inp Report'!Z1514="X",1,IF('Prop Drill Pipe Inp Report'!AA1514="X",1,IF('Prop Drill Pipe Inp Report'!AB1514="X",1,IF('Prop Drill Pipe Inp Report'!AC1514="X",1,IF('Prop Drill Pipe Inp Report'!AD1514="X",1,IF('Prop Drill Pipe Inp Report'!AE1514="X",1,IF('Prop Drill Pipe Inp Report'!AF1514="X",1,IF('Prop Drill Pipe Inp Report'!AG1514="X",1,IF('Prop Drill Pipe Inp Report'!AH1514="X",1,IF('Prop Drill Pipe Inp Report'!AI1514="X",1,IF('Prop Drill Pipe Inp Report'!AJ1514="X",1,IF('Prop Drill Pipe Inp Report'!AK1514="X",1,IF('Prop Drill Pipe Inp Report'!AL1514="X",1,IF('Prop Drill Pipe Inp Report'!AM1514="X",1,IF('Prop Drill Pipe Inp Report'!AN1514="X",1,IF('Prop Drill Pipe Inp Report'!AO1514="X",1,IF('Prop Drill Pipe Inp Report'!AP1514="X",1,0)))))))))))))))))</f>
        <v>0</v>
      </c>
      <c r="J1507">
        <f>IF('Prop Drill Pipe Inp Report'!AU1514="X",1,IF('Prop Drill Pipe Inp Report'!AV1514="X",1,IF('Prop Drill Pipe Inp Report'!AW1514="X",1,IF('Prop Drill Pipe Inp Report'!AX1514="X",1,IF('Prop Drill Pipe Inp Report'!AY1514="X",1,IF('Prop Drill Pipe Inp Report'!AZ1514="X",1,IF('Prop Drill Pipe Inp Report'!BA1514="X",1,IF('Prop Drill Pipe Inp Report'!BB1514="X",1,IF('Prop Drill Pipe Inp Report'!BC1514="X",1,IF('Prop Drill Pipe Inp Report'!BD1514="X",1,IF('Prop Drill Pipe Inp Report'!BE1514="X",1,0)))))))))))</f>
        <v>0</v>
      </c>
    </row>
    <row r="1508" spans="9:10" x14ac:dyDescent="0.25">
      <c r="I1508">
        <f>IF('Prop Drill Pipe Inp Report'!Z1515="X",1,IF('Prop Drill Pipe Inp Report'!AA1515="X",1,IF('Prop Drill Pipe Inp Report'!AB1515="X",1,IF('Prop Drill Pipe Inp Report'!AC1515="X",1,IF('Prop Drill Pipe Inp Report'!AD1515="X",1,IF('Prop Drill Pipe Inp Report'!AE1515="X",1,IF('Prop Drill Pipe Inp Report'!AF1515="X",1,IF('Prop Drill Pipe Inp Report'!AG1515="X",1,IF('Prop Drill Pipe Inp Report'!AH1515="X",1,IF('Prop Drill Pipe Inp Report'!AI1515="X",1,IF('Prop Drill Pipe Inp Report'!AJ1515="X",1,IF('Prop Drill Pipe Inp Report'!AK1515="X",1,IF('Prop Drill Pipe Inp Report'!AL1515="X",1,IF('Prop Drill Pipe Inp Report'!AM1515="X",1,IF('Prop Drill Pipe Inp Report'!AN1515="X",1,IF('Prop Drill Pipe Inp Report'!AO1515="X",1,IF('Prop Drill Pipe Inp Report'!AP1515="X",1,0)))))))))))))))))</f>
        <v>0</v>
      </c>
      <c r="J1508">
        <f>IF('Prop Drill Pipe Inp Report'!AU1515="X",1,IF('Prop Drill Pipe Inp Report'!AV1515="X",1,IF('Prop Drill Pipe Inp Report'!AW1515="X",1,IF('Prop Drill Pipe Inp Report'!AX1515="X",1,IF('Prop Drill Pipe Inp Report'!AY1515="X",1,IF('Prop Drill Pipe Inp Report'!AZ1515="X",1,IF('Prop Drill Pipe Inp Report'!BA1515="X",1,IF('Prop Drill Pipe Inp Report'!BB1515="X",1,IF('Prop Drill Pipe Inp Report'!BC1515="X",1,IF('Prop Drill Pipe Inp Report'!BD1515="X",1,IF('Prop Drill Pipe Inp Report'!BE1515="X",1,0)))))))))))</f>
        <v>0</v>
      </c>
    </row>
    <row r="1509" spans="9:10" x14ac:dyDescent="0.25">
      <c r="I1509">
        <f>IF('Prop Drill Pipe Inp Report'!Z1516="X",1,IF('Prop Drill Pipe Inp Report'!AA1516="X",1,IF('Prop Drill Pipe Inp Report'!AB1516="X",1,IF('Prop Drill Pipe Inp Report'!AC1516="X",1,IF('Prop Drill Pipe Inp Report'!AD1516="X",1,IF('Prop Drill Pipe Inp Report'!AE1516="X",1,IF('Prop Drill Pipe Inp Report'!AF1516="X",1,IF('Prop Drill Pipe Inp Report'!AG1516="X",1,IF('Prop Drill Pipe Inp Report'!AH1516="X",1,IF('Prop Drill Pipe Inp Report'!AI1516="X",1,IF('Prop Drill Pipe Inp Report'!AJ1516="X",1,IF('Prop Drill Pipe Inp Report'!AK1516="X",1,IF('Prop Drill Pipe Inp Report'!AL1516="X",1,IF('Prop Drill Pipe Inp Report'!AM1516="X",1,IF('Prop Drill Pipe Inp Report'!AN1516="X",1,IF('Prop Drill Pipe Inp Report'!AO1516="X",1,IF('Prop Drill Pipe Inp Report'!AP1516="X",1,0)))))))))))))))))</f>
        <v>0</v>
      </c>
      <c r="J1509">
        <f>IF('Prop Drill Pipe Inp Report'!AU1516="X",1,IF('Prop Drill Pipe Inp Report'!AV1516="X",1,IF('Prop Drill Pipe Inp Report'!AW1516="X",1,IF('Prop Drill Pipe Inp Report'!AX1516="X",1,IF('Prop Drill Pipe Inp Report'!AY1516="X",1,IF('Prop Drill Pipe Inp Report'!AZ1516="X",1,IF('Prop Drill Pipe Inp Report'!BA1516="X",1,IF('Prop Drill Pipe Inp Report'!BB1516="X",1,IF('Prop Drill Pipe Inp Report'!BC1516="X",1,IF('Prop Drill Pipe Inp Report'!BD1516="X",1,IF('Prop Drill Pipe Inp Report'!BE1516="X",1,0)))))))))))</f>
        <v>0</v>
      </c>
    </row>
    <row r="1510" spans="9:10" x14ac:dyDescent="0.25">
      <c r="I1510">
        <f>IF('Prop Drill Pipe Inp Report'!Z1517="X",1,IF('Prop Drill Pipe Inp Report'!AA1517="X",1,IF('Prop Drill Pipe Inp Report'!AB1517="X",1,IF('Prop Drill Pipe Inp Report'!AC1517="X",1,IF('Prop Drill Pipe Inp Report'!AD1517="X",1,IF('Prop Drill Pipe Inp Report'!AE1517="X",1,IF('Prop Drill Pipe Inp Report'!AF1517="X",1,IF('Prop Drill Pipe Inp Report'!AG1517="X",1,IF('Prop Drill Pipe Inp Report'!AH1517="X",1,IF('Prop Drill Pipe Inp Report'!AI1517="X",1,IF('Prop Drill Pipe Inp Report'!AJ1517="X",1,IF('Prop Drill Pipe Inp Report'!AK1517="X",1,IF('Prop Drill Pipe Inp Report'!AL1517="X",1,IF('Prop Drill Pipe Inp Report'!AM1517="X",1,IF('Prop Drill Pipe Inp Report'!AN1517="X",1,IF('Prop Drill Pipe Inp Report'!AO1517="X",1,IF('Prop Drill Pipe Inp Report'!AP1517="X",1,0)))))))))))))))))</f>
        <v>0</v>
      </c>
      <c r="J1510">
        <f>IF('Prop Drill Pipe Inp Report'!AU1517="X",1,IF('Prop Drill Pipe Inp Report'!AV1517="X",1,IF('Prop Drill Pipe Inp Report'!AW1517="X",1,IF('Prop Drill Pipe Inp Report'!AX1517="X",1,IF('Prop Drill Pipe Inp Report'!AY1517="X",1,IF('Prop Drill Pipe Inp Report'!AZ1517="X",1,IF('Prop Drill Pipe Inp Report'!BA1517="X",1,IF('Prop Drill Pipe Inp Report'!BB1517="X",1,IF('Prop Drill Pipe Inp Report'!BC1517="X",1,IF('Prop Drill Pipe Inp Report'!BD1517="X",1,IF('Prop Drill Pipe Inp Report'!BE1517="X",1,0)))))))))))</f>
        <v>0</v>
      </c>
    </row>
    <row r="1511" spans="9:10" x14ac:dyDescent="0.25">
      <c r="I1511">
        <f>IF('Prop Drill Pipe Inp Report'!Z1518="X",1,IF('Prop Drill Pipe Inp Report'!AA1518="X",1,IF('Prop Drill Pipe Inp Report'!AB1518="X",1,IF('Prop Drill Pipe Inp Report'!AC1518="X",1,IF('Prop Drill Pipe Inp Report'!AD1518="X",1,IF('Prop Drill Pipe Inp Report'!AE1518="X",1,IF('Prop Drill Pipe Inp Report'!AF1518="X",1,IF('Prop Drill Pipe Inp Report'!AG1518="X",1,IF('Prop Drill Pipe Inp Report'!AH1518="X",1,IF('Prop Drill Pipe Inp Report'!AI1518="X",1,IF('Prop Drill Pipe Inp Report'!AJ1518="X",1,IF('Prop Drill Pipe Inp Report'!AK1518="X",1,IF('Prop Drill Pipe Inp Report'!AL1518="X",1,IF('Prop Drill Pipe Inp Report'!AM1518="X",1,IF('Prop Drill Pipe Inp Report'!AN1518="X",1,IF('Prop Drill Pipe Inp Report'!AO1518="X",1,IF('Prop Drill Pipe Inp Report'!AP1518="X",1,0)))))))))))))))))</f>
        <v>0</v>
      </c>
      <c r="J1511">
        <f>IF('Prop Drill Pipe Inp Report'!AU1518="X",1,IF('Prop Drill Pipe Inp Report'!AV1518="X",1,IF('Prop Drill Pipe Inp Report'!AW1518="X",1,IF('Prop Drill Pipe Inp Report'!AX1518="X",1,IF('Prop Drill Pipe Inp Report'!AY1518="X",1,IF('Prop Drill Pipe Inp Report'!AZ1518="X",1,IF('Prop Drill Pipe Inp Report'!BA1518="X",1,IF('Prop Drill Pipe Inp Report'!BB1518="X",1,IF('Prop Drill Pipe Inp Report'!BC1518="X",1,IF('Prop Drill Pipe Inp Report'!BD1518="X",1,IF('Prop Drill Pipe Inp Report'!BE1518="X",1,0)))))))))))</f>
        <v>0</v>
      </c>
    </row>
    <row r="1512" spans="9:10" x14ac:dyDescent="0.25">
      <c r="I1512">
        <f>IF('Prop Drill Pipe Inp Report'!Z1519="X",1,IF('Prop Drill Pipe Inp Report'!AA1519="X",1,IF('Prop Drill Pipe Inp Report'!AB1519="X",1,IF('Prop Drill Pipe Inp Report'!AC1519="X",1,IF('Prop Drill Pipe Inp Report'!AD1519="X",1,IF('Prop Drill Pipe Inp Report'!AE1519="X",1,IF('Prop Drill Pipe Inp Report'!AF1519="X",1,IF('Prop Drill Pipe Inp Report'!AG1519="X",1,IF('Prop Drill Pipe Inp Report'!AH1519="X",1,IF('Prop Drill Pipe Inp Report'!AI1519="X",1,IF('Prop Drill Pipe Inp Report'!AJ1519="X",1,IF('Prop Drill Pipe Inp Report'!AK1519="X",1,IF('Prop Drill Pipe Inp Report'!AL1519="X",1,IF('Prop Drill Pipe Inp Report'!AM1519="X",1,IF('Prop Drill Pipe Inp Report'!AN1519="X",1,IF('Prop Drill Pipe Inp Report'!AO1519="X",1,IF('Prop Drill Pipe Inp Report'!AP1519="X",1,0)))))))))))))))))</f>
        <v>0</v>
      </c>
      <c r="J1512">
        <f>IF('Prop Drill Pipe Inp Report'!AU1519="X",1,IF('Prop Drill Pipe Inp Report'!AV1519="X",1,IF('Prop Drill Pipe Inp Report'!AW1519="X",1,IF('Prop Drill Pipe Inp Report'!AX1519="X",1,IF('Prop Drill Pipe Inp Report'!AY1519="X",1,IF('Prop Drill Pipe Inp Report'!AZ1519="X",1,IF('Prop Drill Pipe Inp Report'!BA1519="X",1,IF('Prop Drill Pipe Inp Report'!BB1519="X",1,IF('Prop Drill Pipe Inp Report'!BC1519="X",1,IF('Prop Drill Pipe Inp Report'!BD1519="X",1,IF('Prop Drill Pipe Inp Report'!BE1519="X",1,0)))))))))))</f>
        <v>0</v>
      </c>
    </row>
    <row r="1513" spans="9:10" x14ac:dyDescent="0.25">
      <c r="I1513">
        <f>IF('Prop Drill Pipe Inp Report'!Z1520="X",1,IF('Prop Drill Pipe Inp Report'!AA1520="X",1,IF('Prop Drill Pipe Inp Report'!AB1520="X",1,IF('Prop Drill Pipe Inp Report'!AC1520="X",1,IF('Prop Drill Pipe Inp Report'!AD1520="X",1,IF('Prop Drill Pipe Inp Report'!AE1520="X",1,IF('Prop Drill Pipe Inp Report'!AF1520="X",1,IF('Prop Drill Pipe Inp Report'!AG1520="X",1,IF('Prop Drill Pipe Inp Report'!AH1520="X",1,IF('Prop Drill Pipe Inp Report'!AI1520="X",1,IF('Prop Drill Pipe Inp Report'!AJ1520="X",1,IF('Prop Drill Pipe Inp Report'!AK1520="X",1,IF('Prop Drill Pipe Inp Report'!AL1520="X",1,IF('Prop Drill Pipe Inp Report'!AM1520="X",1,IF('Prop Drill Pipe Inp Report'!AN1520="X",1,IF('Prop Drill Pipe Inp Report'!AO1520="X",1,IF('Prop Drill Pipe Inp Report'!AP1520="X",1,0)))))))))))))))))</f>
        <v>0</v>
      </c>
      <c r="J1513">
        <f>IF('Prop Drill Pipe Inp Report'!AU1520="X",1,IF('Prop Drill Pipe Inp Report'!AV1520="X",1,IF('Prop Drill Pipe Inp Report'!AW1520="X",1,IF('Prop Drill Pipe Inp Report'!AX1520="X",1,IF('Prop Drill Pipe Inp Report'!AY1520="X",1,IF('Prop Drill Pipe Inp Report'!AZ1520="X",1,IF('Prop Drill Pipe Inp Report'!BA1520="X",1,IF('Prop Drill Pipe Inp Report'!BB1520="X",1,IF('Prop Drill Pipe Inp Report'!BC1520="X",1,IF('Prop Drill Pipe Inp Report'!BD1520="X",1,IF('Prop Drill Pipe Inp Report'!BE1520="X",1,0)))))))))))</f>
        <v>0</v>
      </c>
    </row>
    <row r="1514" spans="9:10" x14ac:dyDescent="0.25">
      <c r="I1514">
        <f>IF('Prop Drill Pipe Inp Report'!Z1521="X",1,IF('Prop Drill Pipe Inp Report'!AA1521="X",1,IF('Prop Drill Pipe Inp Report'!AB1521="X",1,IF('Prop Drill Pipe Inp Report'!AC1521="X",1,IF('Prop Drill Pipe Inp Report'!AD1521="X",1,IF('Prop Drill Pipe Inp Report'!AE1521="X",1,IF('Prop Drill Pipe Inp Report'!AF1521="X",1,IF('Prop Drill Pipe Inp Report'!AG1521="X",1,IF('Prop Drill Pipe Inp Report'!AH1521="X",1,IF('Prop Drill Pipe Inp Report'!AI1521="X",1,IF('Prop Drill Pipe Inp Report'!AJ1521="X",1,IF('Prop Drill Pipe Inp Report'!AK1521="X",1,IF('Prop Drill Pipe Inp Report'!AL1521="X",1,IF('Prop Drill Pipe Inp Report'!AM1521="X",1,IF('Prop Drill Pipe Inp Report'!AN1521="X",1,IF('Prop Drill Pipe Inp Report'!AO1521="X",1,IF('Prop Drill Pipe Inp Report'!AP1521="X",1,0)))))))))))))))))</f>
        <v>0</v>
      </c>
      <c r="J1514">
        <f>IF('Prop Drill Pipe Inp Report'!AU1521="X",1,IF('Prop Drill Pipe Inp Report'!AV1521="X",1,IF('Prop Drill Pipe Inp Report'!AW1521="X",1,IF('Prop Drill Pipe Inp Report'!AX1521="X",1,IF('Prop Drill Pipe Inp Report'!AY1521="X",1,IF('Prop Drill Pipe Inp Report'!AZ1521="X",1,IF('Prop Drill Pipe Inp Report'!BA1521="X",1,IF('Prop Drill Pipe Inp Report'!BB1521="X",1,IF('Prop Drill Pipe Inp Report'!BC1521="X",1,IF('Prop Drill Pipe Inp Report'!BD1521="X",1,IF('Prop Drill Pipe Inp Report'!BE1521="X",1,0)))))))))))</f>
        <v>0</v>
      </c>
    </row>
    <row r="1515" spans="9:10" x14ac:dyDescent="0.25">
      <c r="I1515">
        <f>IF('Prop Drill Pipe Inp Report'!Z1522="X",1,IF('Prop Drill Pipe Inp Report'!AA1522="X",1,IF('Prop Drill Pipe Inp Report'!AB1522="X",1,IF('Prop Drill Pipe Inp Report'!AC1522="X",1,IF('Prop Drill Pipe Inp Report'!AD1522="X",1,IF('Prop Drill Pipe Inp Report'!AE1522="X",1,IF('Prop Drill Pipe Inp Report'!AF1522="X",1,IF('Prop Drill Pipe Inp Report'!AG1522="X",1,IF('Prop Drill Pipe Inp Report'!AH1522="X",1,IF('Prop Drill Pipe Inp Report'!AI1522="X",1,IF('Prop Drill Pipe Inp Report'!AJ1522="X",1,IF('Prop Drill Pipe Inp Report'!AK1522="X",1,IF('Prop Drill Pipe Inp Report'!AL1522="X",1,IF('Prop Drill Pipe Inp Report'!AM1522="X",1,IF('Prop Drill Pipe Inp Report'!AN1522="X",1,IF('Prop Drill Pipe Inp Report'!AO1522="X",1,IF('Prop Drill Pipe Inp Report'!AP1522="X",1,0)))))))))))))))))</f>
        <v>0</v>
      </c>
      <c r="J1515">
        <f>IF('Prop Drill Pipe Inp Report'!AU1522="X",1,IF('Prop Drill Pipe Inp Report'!AV1522="X",1,IF('Prop Drill Pipe Inp Report'!AW1522="X",1,IF('Prop Drill Pipe Inp Report'!AX1522="X",1,IF('Prop Drill Pipe Inp Report'!AY1522="X",1,IF('Prop Drill Pipe Inp Report'!AZ1522="X",1,IF('Prop Drill Pipe Inp Report'!BA1522="X",1,IF('Prop Drill Pipe Inp Report'!BB1522="X",1,IF('Prop Drill Pipe Inp Report'!BC1522="X",1,IF('Prop Drill Pipe Inp Report'!BD1522="X",1,IF('Prop Drill Pipe Inp Report'!BE1522="X",1,0)))))))))))</f>
        <v>0</v>
      </c>
    </row>
    <row r="1516" spans="9:10" x14ac:dyDescent="0.25">
      <c r="I1516">
        <f>IF('Prop Drill Pipe Inp Report'!Z1523="X",1,IF('Prop Drill Pipe Inp Report'!AA1523="X",1,IF('Prop Drill Pipe Inp Report'!AB1523="X",1,IF('Prop Drill Pipe Inp Report'!AC1523="X",1,IF('Prop Drill Pipe Inp Report'!AD1523="X",1,IF('Prop Drill Pipe Inp Report'!AE1523="X",1,IF('Prop Drill Pipe Inp Report'!AF1523="X",1,IF('Prop Drill Pipe Inp Report'!AG1523="X",1,IF('Prop Drill Pipe Inp Report'!AH1523="X",1,IF('Prop Drill Pipe Inp Report'!AI1523="X",1,IF('Prop Drill Pipe Inp Report'!AJ1523="X",1,IF('Prop Drill Pipe Inp Report'!AK1523="X",1,IF('Prop Drill Pipe Inp Report'!AL1523="X",1,IF('Prop Drill Pipe Inp Report'!AM1523="X",1,IF('Prop Drill Pipe Inp Report'!AN1523="X",1,IF('Prop Drill Pipe Inp Report'!AO1523="X",1,IF('Prop Drill Pipe Inp Report'!AP1523="X",1,0)))))))))))))))))</f>
        <v>0</v>
      </c>
      <c r="J1516">
        <f>IF('Prop Drill Pipe Inp Report'!AU1523="X",1,IF('Prop Drill Pipe Inp Report'!AV1523="X",1,IF('Prop Drill Pipe Inp Report'!AW1523="X",1,IF('Prop Drill Pipe Inp Report'!AX1523="X",1,IF('Prop Drill Pipe Inp Report'!AY1523="X",1,IF('Prop Drill Pipe Inp Report'!AZ1523="X",1,IF('Prop Drill Pipe Inp Report'!BA1523="X",1,IF('Prop Drill Pipe Inp Report'!BB1523="X",1,IF('Prop Drill Pipe Inp Report'!BC1523="X",1,IF('Prop Drill Pipe Inp Report'!BD1523="X",1,IF('Prop Drill Pipe Inp Report'!BE1523="X",1,0)))))))))))</f>
        <v>0</v>
      </c>
    </row>
    <row r="1517" spans="9:10" x14ac:dyDescent="0.25">
      <c r="I1517">
        <f>IF('Prop Drill Pipe Inp Report'!Z1524="X",1,IF('Prop Drill Pipe Inp Report'!AA1524="X",1,IF('Prop Drill Pipe Inp Report'!AB1524="X",1,IF('Prop Drill Pipe Inp Report'!AC1524="X",1,IF('Prop Drill Pipe Inp Report'!AD1524="X",1,IF('Prop Drill Pipe Inp Report'!AE1524="X",1,IF('Prop Drill Pipe Inp Report'!AF1524="X",1,IF('Prop Drill Pipe Inp Report'!AG1524="X",1,IF('Prop Drill Pipe Inp Report'!AH1524="X",1,IF('Prop Drill Pipe Inp Report'!AI1524="X",1,IF('Prop Drill Pipe Inp Report'!AJ1524="X",1,IF('Prop Drill Pipe Inp Report'!AK1524="X",1,IF('Prop Drill Pipe Inp Report'!AL1524="X",1,IF('Prop Drill Pipe Inp Report'!AM1524="X",1,IF('Prop Drill Pipe Inp Report'!AN1524="X",1,IF('Prop Drill Pipe Inp Report'!AO1524="X",1,IF('Prop Drill Pipe Inp Report'!AP1524="X",1,0)))))))))))))))))</f>
        <v>0</v>
      </c>
      <c r="J1517">
        <f>IF('Prop Drill Pipe Inp Report'!AU1524="X",1,IF('Prop Drill Pipe Inp Report'!AV1524="X",1,IF('Prop Drill Pipe Inp Report'!AW1524="X",1,IF('Prop Drill Pipe Inp Report'!AX1524="X",1,IF('Prop Drill Pipe Inp Report'!AY1524="X",1,IF('Prop Drill Pipe Inp Report'!AZ1524="X",1,IF('Prop Drill Pipe Inp Report'!BA1524="X",1,IF('Prop Drill Pipe Inp Report'!BB1524="X",1,IF('Prop Drill Pipe Inp Report'!BC1524="X",1,IF('Prop Drill Pipe Inp Report'!BD1524="X",1,IF('Prop Drill Pipe Inp Report'!BE1524="X",1,0)))))))))))</f>
        <v>0</v>
      </c>
    </row>
    <row r="1518" spans="9:10" x14ac:dyDescent="0.25">
      <c r="I1518">
        <f>IF('Prop Drill Pipe Inp Report'!Z1525="X",1,IF('Prop Drill Pipe Inp Report'!AA1525="X",1,IF('Prop Drill Pipe Inp Report'!AB1525="X",1,IF('Prop Drill Pipe Inp Report'!AC1525="X",1,IF('Prop Drill Pipe Inp Report'!AD1525="X",1,IF('Prop Drill Pipe Inp Report'!AE1525="X",1,IF('Prop Drill Pipe Inp Report'!AF1525="X",1,IF('Prop Drill Pipe Inp Report'!AG1525="X",1,IF('Prop Drill Pipe Inp Report'!AH1525="X",1,IF('Prop Drill Pipe Inp Report'!AI1525="X",1,IF('Prop Drill Pipe Inp Report'!AJ1525="X",1,IF('Prop Drill Pipe Inp Report'!AK1525="X",1,IF('Prop Drill Pipe Inp Report'!AL1525="X",1,IF('Prop Drill Pipe Inp Report'!AM1525="X",1,IF('Prop Drill Pipe Inp Report'!AN1525="X",1,IF('Prop Drill Pipe Inp Report'!AO1525="X",1,IF('Prop Drill Pipe Inp Report'!AP1525="X",1,0)))))))))))))))))</f>
        <v>0</v>
      </c>
      <c r="J1518">
        <f>IF('Prop Drill Pipe Inp Report'!AU1525="X",1,IF('Prop Drill Pipe Inp Report'!AV1525="X",1,IF('Prop Drill Pipe Inp Report'!AW1525="X",1,IF('Prop Drill Pipe Inp Report'!AX1525="X",1,IF('Prop Drill Pipe Inp Report'!AY1525="X",1,IF('Prop Drill Pipe Inp Report'!AZ1525="X",1,IF('Prop Drill Pipe Inp Report'!BA1525="X",1,IF('Prop Drill Pipe Inp Report'!BB1525="X",1,IF('Prop Drill Pipe Inp Report'!BC1525="X",1,IF('Prop Drill Pipe Inp Report'!BD1525="X",1,IF('Prop Drill Pipe Inp Report'!BE1525="X",1,0)))))))))))</f>
        <v>0</v>
      </c>
    </row>
    <row r="1519" spans="9:10" x14ac:dyDescent="0.25">
      <c r="I1519">
        <f>IF('Prop Drill Pipe Inp Report'!Z1526="X",1,IF('Prop Drill Pipe Inp Report'!AA1526="X",1,IF('Prop Drill Pipe Inp Report'!AB1526="X",1,IF('Prop Drill Pipe Inp Report'!AC1526="X",1,IF('Prop Drill Pipe Inp Report'!AD1526="X",1,IF('Prop Drill Pipe Inp Report'!AE1526="X",1,IF('Prop Drill Pipe Inp Report'!AF1526="X",1,IF('Prop Drill Pipe Inp Report'!AG1526="X",1,IF('Prop Drill Pipe Inp Report'!AH1526="X",1,IF('Prop Drill Pipe Inp Report'!AI1526="X",1,IF('Prop Drill Pipe Inp Report'!AJ1526="X",1,IF('Prop Drill Pipe Inp Report'!AK1526="X",1,IF('Prop Drill Pipe Inp Report'!AL1526="X",1,IF('Prop Drill Pipe Inp Report'!AM1526="X",1,IF('Prop Drill Pipe Inp Report'!AN1526="X",1,IF('Prop Drill Pipe Inp Report'!AO1526="X",1,IF('Prop Drill Pipe Inp Report'!AP1526="X",1,0)))))))))))))))))</f>
        <v>0</v>
      </c>
      <c r="J1519">
        <f>IF('Prop Drill Pipe Inp Report'!AU1526="X",1,IF('Prop Drill Pipe Inp Report'!AV1526="X",1,IF('Prop Drill Pipe Inp Report'!AW1526="X",1,IF('Prop Drill Pipe Inp Report'!AX1526="X",1,IF('Prop Drill Pipe Inp Report'!AY1526="X",1,IF('Prop Drill Pipe Inp Report'!AZ1526="X",1,IF('Prop Drill Pipe Inp Report'!BA1526="X",1,IF('Prop Drill Pipe Inp Report'!BB1526="X",1,IF('Prop Drill Pipe Inp Report'!BC1526="X",1,IF('Prop Drill Pipe Inp Report'!BD1526="X",1,IF('Prop Drill Pipe Inp Report'!BE1526="X",1,0)))))))))))</f>
        <v>0</v>
      </c>
    </row>
    <row r="1520" spans="9:10" x14ac:dyDescent="0.25">
      <c r="I1520">
        <f>IF('Prop Drill Pipe Inp Report'!Z1527="X",1,IF('Prop Drill Pipe Inp Report'!AA1527="X",1,IF('Prop Drill Pipe Inp Report'!AB1527="X",1,IF('Prop Drill Pipe Inp Report'!AC1527="X",1,IF('Prop Drill Pipe Inp Report'!AD1527="X",1,IF('Prop Drill Pipe Inp Report'!AE1527="X",1,IF('Prop Drill Pipe Inp Report'!AF1527="X",1,IF('Prop Drill Pipe Inp Report'!AG1527="X",1,IF('Prop Drill Pipe Inp Report'!AH1527="X",1,IF('Prop Drill Pipe Inp Report'!AI1527="X",1,IF('Prop Drill Pipe Inp Report'!AJ1527="X",1,IF('Prop Drill Pipe Inp Report'!AK1527="X",1,IF('Prop Drill Pipe Inp Report'!AL1527="X",1,IF('Prop Drill Pipe Inp Report'!AM1527="X",1,IF('Prop Drill Pipe Inp Report'!AN1527="X",1,IF('Prop Drill Pipe Inp Report'!AO1527="X",1,IF('Prop Drill Pipe Inp Report'!AP1527="X",1,0)))))))))))))))))</f>
        <v>0</v>
      </c>
      <c r="J1520">
        <f>IF('Prop Drill Pipe Inp Report'!AU1527="X",1,IF('Prop Drill Pipe Inp Report'!AV1527="X",1,IF('Prop Drill Pipe Inp Report'!AW1527="X",1,IF('Prop Drill Pipe Inp Report'!AX1527="X",1,IF('Prop Drill Pipe Inp Report'!AY1527="X",1,IF('Prop Drill Pipe Inp Report'!AZ1527="X",1,IF('Prop Drill Pipe Inp Report'!BA1527="X",1,IF('Prop Drill Pipe Inp Report'!BB1527="X",1,IF('Prop Drill Pipe Inp Report'!BC1527="X",1,IF('Prop Drill Pipe Inp Report'!BD1527="X",1,IF('Prop Drill Pipe Inp Report'!BE1527="X",1,0)))))))))))</f>
        <v>0</v>
      </c>
    </row>
    <row r="1521" spans="9:10" x14ac:dyDescent="0.25">
      <c r="I1521">
        <f>IF('Prop Drill Pipe Inp Report'!Z1528="X",1,IF('Prop Drill Pipe Inp Report'!AA1528="X",1,IF('Prop Drill Pipe Inp Report'!AB1528="X",1,IF('Prop Drill Pipe Inp Report'!AC1528="X",1,IF('Prop Drill Pipe Inp Report'!AD1528="X",1,IF('Prop Drill Pipe Inp Report'!AE1528="X",1,IF('Prop Drill Pipe Inp Report'!AF1528="X",1,IF('Prop Drill Pipe Inp Report'!AG1528="X",1,IF('Prop Drill Pipe Inp Report'!AH1528="X",1,IF('Prop Drill Pipe Inp Report'!AI1528="X",1,IF('Prop Drill Pipe Inp Report'!AJ1528="X",1,IF('Prop Drill Pipe Inp Report'!AK1528="X",1,IF('Prop Drill Pipe Inp Report'!AL1528="X",1,IF('Prop Drill Pipe Inp Report'!AM1528="X",1,IF('Prop Drill Pipe Inp Report'!AN1528="X",1,IF('Prop Drill Pipe Inp Report'!AO1528="X",1,IF('Prop Drill Pipe Inp Report'!AP1528="X",1,0)))))))))))))))))</f>
        <v>0</v>
      </c>
      <c r="J1521">
        <f>IF('Prop Drill Pipe Inp Report'!AU1528="X",1,IF('Prop Drill Pipe Inp Report'!AV1528="X",1,IF('Prop Drill Pipe Inp Report'!AW1528="X",1,IF('Prop Drill Pipe Inp Report'!AX1528="X",1,IF('Prop Drill Pipe Inp Report'!AY1528="X",1,IF('Prop Drill Pipe Inp Report'!AZ1528="X",1,IF('Prop Drill Pipe Inp Report'!BA1528="X",1,IF('Prop Drill Pipe Inp Report'!BB1528="X",1,IF('Prop Drill Pipe Inp Report'!BC1528="X",1,IF('Prop Drill Pipe Inp Report'!BD1528="X",1,IF('Prop Drill Pipe Inp Report'!BE1528="X",1,0)))))))))))</f>
        <v>0</v>
      </c>
    </row>
    <row r="1522" spans="9:10" x14ac:dyDescent="0.25">
      <c r="I1522">
        <f>IF('Prop Drill Pipe Inp Report'!Z1529="X",1,IF('Prop Drill Pipe Inp Report'!AA1529="X",1,IF('Prop Drill Pipe Inp Report'!AB1529="X",1,IF('Prop Drill Pipe Inp Report'!AC1529="X",1,IF('Prop Drill Pipe Inp Report'!AD1529="X",1,IF('Prop Drill Pipe Inp Report'!AE1529="X",1,IF('Prop Drill Pipe Inp Report'!AF1529="X",1,IF('Prop Drill Pipe Inp Report'!AG1529="X",1,IF('Prop Drill Pipe Inp Report'!AH1529="X",1,IF('Prop Drill Pipe Inp Report'!AI1529="X",1,IF('Prop Drill Pipe Inp Report'!AJ1529="X",1,IF('Prop Drill Pipe Inp Report'!AK1529="X",1,IF('Prop Drill Pipe Inp Report'!AL1529="X",1,IF('Prop Drill Pipe Inp Report'!AM1529="X",1,IF('Prop Drill Pipe Inp Report'!AN1529="X",1,IF('Prop Drill Pipe Inp Report'!AO1529="X",1,IF('Prop Drill Pipe Inp Report'!AP1529="X",1,0)))))))))))))))))</f>
        <v>0</v>
      </c>
      <c r="J1522">
        <f>IF('Prop Drill Pipe Inp Report'!AU1529="X",1,IF('Prop Drill Pipe Inp Report'!AV1529="X",1,IF('Prop Drill Pipe Inp Report'!AW1529="X",1,IF('Prop Drill Pipe Inp Report'!AX1529="X",1,IF('Prop Drill Pipe Inp Report'!AY1529="X",1,IF('Prop Drill Pipe Inp Report'!AZ1529="X",1,IF('Prop Drill Pipe Inp Report'!BA1529="X",1,IF('Prop Drill Pipe Inp Report'!BB1529="X",1,IF('Prop Drill Pipe Inp Report'!BC1529="X",1,IF('Prop Drill Pipe Inp Report'!BD1529="X",1,IF('Prop Drill Pipe Inp Report'!BE1529="X",1,0)))))))))))</f>
        <v>0</v>
      </c>
    </row>
    <row r="1523" spans="9:10" x14ac:dyDescent="0.25">
      <c r="I1523">
        <f>IF('Prop Drill Pipe Inp Report'!Z1530="X",1,IF('Prop Drill Pipe Inp Report'!AA1530="X",1,IF('Prop Drill Pipe Inp Report'!AB1530="X",1,IF('Prop Drill Pipe Inp Report'!AC1530="X",1,IF('Prop Drill Pipe Inp Report'!AD1530="X",1,IF('Prop Drill Pipe Inp Report'!AE1530="X",1,IF('Prop Drill Pipe Inp Report'!AF1530="X",1,IF('Prop Drill Pipe Inp Report'!AG1530="X",1,IF('Prop Drill Pipe Inp Report'!AH1530="X",1,IF('Prop Drill Pipe Inp Report'!AI1530="X",1,IF('Prop Drill Pipe Inp Report'!AJ1530="X",1,IF('Prop Drill Pipe Inp Report'!AK1530="X",1,IF('Prop Drill Pipe Inp Report'!AL1530="X",1,IF('Prop Drill Pipe Inp Report'!AM1530="X",1,IF('Prop Drill Pipe Inp Report'!AN1530="X",1,IF('Prop Drill Pipe Inp Report'!AO1530="X",1,IF('Prop Drill Pipe Inp Report'!AP1530="X",1,0)))))))))))))))))</f>
        <v>0</v>
      </c>
      <c r="J1523">
        <f>IF('Prop Drill Pipe Inp Report'!AU1530="X",1,IF('Prop Drill Pipe Inp Report'!AV1530="X",1,IF('Prop Drill Pipe Inp Report'!AW1530="X",1,IF('Prop Drill Pipe Inp Report'!AX1530="X",1,IF('Prop Drill Pipe Inp Report'!AY1530="X",1,IF('Prop Drill Pipe Inp Report'!AZ1530="X",1,IF('Prop Drill Pipe Inp Report'!BA1530="X",1,IF('Prop Drill Pipe Inp Report'!BB1530="X",1,IF('Prop Drill Pipe Inp Report'!BC1530="X",1,IF('Prop Drill Pipe Inp Report'!BD1530="X",1,IF('Prop Drill Pipe Inp Report'!BE1530="X",1,0)))))))))))</f>
        <v>0</v>
      </c>
    </row>
    <row r="1524" spans="9:10" x14ac:dyDescent="0.25">
      <c r="I1524">
        <f>IF('Prop Drill Pipe Inp Report'!Z1531="X",1,IF('Prop Drill Pipe Inp Report'!AA1531="X",1,IF('Prop Drill Pipe Inp Report'!AB1531="X",1,IF('Prop Drill Pipe Inp Report'!AC1531="X",1,IF('Prop Drill Pipe Inp Report'!AD1531="X",1,IF('Prop Drill Pipe Inp Report'!AE1531="X",1,IF('Prop Drill Pipe Inp Report'!AF1531="X",1,IF('Prop Drill Pipe Inp Report'!AG1531="X",1,IF('Prop Drill Pipe Inp Report'!AH1531="X",1,IF('Prop Drill Pipe Inp Report'!AI1531="X",1,IF('Prop Drill Pipe Inp Report'!AJ1531="X",1,IF('Prop Drill Pipe Inp Report'!AK1531="X",1,IF('Prop Drill Pipe Inp Report'!AL1531="X",1,IF('Prop Drill Pipe Inp Report'!AM1531="X",1,IF('Prop Drill Pipe Inp Report'!AN1531="X",1,IF('Prop Drill Pipe Inp Report'!AO1531="X",1,IF('Prop Drill Pipe Inp Report'!AP1531="X",1,0)))))))))))))))))</f>
        <v>0</v>
      </c>
      <c r="J1524">
        <f>IF('Prop Drill Pipe Inp Report'!AU1531="X",1,IF('Prop Drill Pipe Inp Report'!AV1531="X",1,IF('Prop Drill Pipe Inp Report'!AW1531="X",1,IF('Prop Drill Pipe Inp Report'!AX1531="X",1,IF('Prop Drill Pipe Inp Report'!AY1531="X",1,IF('Prop Drill Pipe Inp Report'!AZ1531="X",1,IF('Prop Drill Pipe Inp Report'!BA1531="X",1,IF('Prop Drill Pipe Inp Report'!BB1531="X",1,IF('Prop Drill Pipe Inp Report'!BC1531="X",1,IF('Prop Drill Pipe Inp Report'!BD1531="X",1,IF('Prop Drill Pipe Inp Report'!BE1531="X",1,0)))))))))))</f>
        <v>0</v>
      </c>
    </row>
    <row r="1525" spans="9:10" x14ac:dyDescent="0.25">
      <c r="I1525">
        <f>IF('Prop Drill Pipe Inp Report'!Z1532="X",1,IF('Prop Drill Pipe Inp Report'!AA1532="X",1,IF('Prop Drill Pipe Inp Report'!AB1532="X",1,IF('Prop Drill Pipe Inp Report'!AC1532="X",1,IF('Prop Drill Pipe Inp Report'!AD1532="X",1,IF('Prop Drill Pipe Inp Report'!AE1532="X",1,IF('Prop Drill Pipe Inp Report'!AF1532="X",1,IF('Prop Drill Pipe Inp Report'!AG1532="X",1,IF('Prop Drill Pipe Inp Report'!AH1532="X",1,IF('Prop Drill Pipe Inp Report'!AI1532="X",1,IF('Prop Drill Pipe Inp Report'!AJ1532="X",1,IF('Prop Drill Pipe Inp Report'!AK1532="X",1,IF('Prop Drill Pipe Inp Report'!AL1532="X",1,IF('Prop Drill Pipe Inp Report'!AM1532="X",1,IF('Prop Drill Pipe Inp Report'!AN1532="X",1,IF('Prop Drill Pipe Inp Report'!AO1532="X",1,IF('Prop Drill Pipe Inp Report'!AP1532="X",1,0)))))))))))))))))</f>
        <v>0</v>
      </c>
      <c r="J1525">
        <f>IF('Prop Drill Pipe Inp Report'!AU1532="X",1,IF('Prop Drill Pipe Inp Report'!AV1532="X",1,IF('Prop Drill Pipe Inp Report'!AW1532="X",1,IF('Prop Drill Pipe Inp Report'!AX1532="X",1,IF('Prop Drill Pipe Inp Report'!AY1532="X",1,IF('Prop Drill Pipe Inp Report'!AZ1532="X",1,IF('Prop Drill Pipe Inp Report'!BA1532="X",1,IF('Prop Drill Pipe Inp Report'!BB1532="X",1,IF('Prop Drill Pipe Inp Report'!BC1532="X",1,IF('Prop Drill Pipe Inp Report'!BD1532="X",1,IF('Prop Drill Pipe Inp Report'!BE1532="X",1,0)))))))))))</f>
        <v>0</v>
      </c>
    </row>
    <row r="1526" spans="9:10" x14ac:dyDescent="0.25">
      <c r="I1526">
        <f>IF('Prop Drill Pipe Inp Report'!Z1533="X",1,IF('Prop Drill Pipe Inp Report'!AA1533="X",1,IF('Prop Drill Pipe Inp Report'!AB1533="X",1,IF('Prop Drill Pipe Inp Report'!AC1533="X",1,IF('Prop Drill Pipe Inp Report'!AD1533="X",1,IF('Prop Drill Pipe Inp Report'!AE1533="X",1,IF('Prop Drill Pipe Inp Report'!AF1533="X",1,IF('Prop Drill Pipe Inp Report'!AG1533="X",1,IF('Prop Drill Pipe Inp Report'!AH1533="X",1,IF('Prop Drill Pipe Inp Report'!AI1533="X",1,IF('Prop Drill Pipe Inp Report'!AJ1533="X",1,IF('Prop Drill Pipe Inp Report'!AK1533="X",1,IF('Prop Drill Pipe Inp Report'!AL1533="X",1,IF('Prop Drill Pipe Inp Report'!AM1533="X",1,IF('Prop Drill Pipe Inp Report'!AN1533="X",1,IF('Prop Drill Pipe Inp Report'!AO1533="X",1,IF('Prop Drill Pipe Inp Report'!AP1533="X",1,0)))))))))))))))))</f>
        <v>0</v>
      </c>
      <c r="J1526">
        <f>IF('Prop Drill Pipe Inp Report'!AU1533="X",1,IF('Prop Drill Pipe Inp Report'!AV1533="X",1,IF('Prop Drill Pipe Inp Report'!AW1533="X",1,IF('Prop Drill Pipe Inp Report'!AX1533="X",1,IF('Prop Drill Pipe Inp Report'!AY1533="X",1,IF('Prop Drill Pipe Inp Report'!AZ1533="X",1,IF('Prop Drill Pipe Inp Report'!BA1533="X",1,IF('Prop Drill Pipe Inp Report'!BB1533="X",1,IF('Prop Drill Pipe Inp Report'!BC1533="X",1,IF('Prop Drill Pipe Inp Report'!BD1533="X",1,IF('Prop Drill Pipe Inp Report'!BE1533="X",1,0)))))))))))</f>
        <v>0</v>
      </c>
    </row>
    <row r="1527" spans="9:10" x14ac:dyDescent="0.25">
      <c r="I1527">
        <f>IF('Prop Drill Pipe Inp Report'!Z1534="X",1,IF('Prop Drill Pipe Inp Report'!AA1534="X",1,IF('Prop Drill Pipe Inp Report'!AB1534="X",1,IF('Prop Drill Pipe Inp Report'!AC1534="X",1,IF('Prop Drill Pipe Inp Report'!AD1534="X",1,IF('Prop Drill Pipe Inp Report'!AE1534="X",1,IF('Prop Drill Pipe Inp Report'!AF1534="X",1,IF('Prop Drill Pipe Inp Report'!AG1534="X",1,IF('Prop Drill Pipe Inp Report'!AH1534="X",1,IF('Prop Drill Pipe Inp Report'!AI1534="X",1,IF('Prop Drill Pipe Inp Report'!AJ1534="X",1,IF('Prop Drill Pipe Inp Report'!AK1534="X",1,IF('Prop Drill Pipe Inp Report'!AL1534="X",1,IF('Prop Drill Pipe Inp Report'!AM1534="X",1,IF('Prop Drill Pipe Inp Report'!AN1534="X",1,IF('Prop Drill Pipe Inp Report'!AO1534="X",1,IF('Prop Drill Pipe Inp Report'!AP1534="X",1,0)))))))))))))))))</f>
        <v>0</v>
      </c>
      <c r="J1527">
        <f>IF('Prop Drill Pipe Inp Report'!AU1534="X",1,IF('Prop Drill Pipe Inp Report'!AV1534="X",1,IF('Prop Drill Pipe Inp Report'!AW1534="X",1,IF('Prop Drill Pipe Inp Report'!AX1534="X",1,IF('Prop Drill Pipe Inp Report'!AY1534="X",1,IF('Prop Drill Pipe Inp Report'!AZ1534="X",1,IF('Prop Drill Pipe Inp Report'!BA1534="X",1,IF('Prop Drill Pipe Inp Report'!BB1534="X",1,IF('Prop Drill Pipe Inp Report'!BC1534="X",1,IF('Prop Drill Pipe Inp Report'!BD1534="X",1,IF('Prop Drill Pipe Inp Report'!BE1534="X",1,0)))))))))))</f>
        <v>0</v>
      </c>
    </row>
    <row r="1528" spans="9:10" x14ac:dyDescent="0.25">
      <c r="I1528">
        <f>IF('Prop Drill Pipe Inp Report'!Z1535="X",1,IF('Prop Drill Pipe Inp Report'!AA1535="X",1,IF('Prop Drill Pipe Inp Report'!AB1535="X",1,IF('Prop Drill Pipe Inp Report'!AC1535="X",1,IF('Prop Drill Pipe Inp Report'!AD1535="X",1,IF('Prop Drill Pipe Inp Report'!AE1535="X",1,IF('Prop Drill Pipe Inp Report'!AF1535="X",1,IF('Prop Drill Pipe Inp Report'!AG1535="X",1,IF('Prop Drill Pipe Inp Report'!AH1535="X",1,IF('Prop Drill Pipe Inp Report'!AI1535="X",1,IF('Prop Drill Pipe Inp Report'!AJ1535="X",1,IF('Prop Drill Pipe Inp Report'!AK1535="X",1,IF('Prop Drill Pipe Inp Report'!AL1535="X",1,IF('Prop Drill Pipe Inp Report'!AM1535="X",1,IF('Prop Drill Pipe Inp Report'!AN1535="X",1,IF('Prop Drill Pipe Inp Report'!AO1535="X",1,IF('Prop Drill Pipe Inp Report'!AP1535="X",1,0)))))))))))))))))</f>
        <v>0</v>
      </c>
      <c r="J1528">
        <f>IF('Prop Drill Pipe Inp Report'!AU1535="X",1,IF('Prop Drill Pipe Inp Report'!AV1535="X",1,IF('Prop Drill Pipe Inp Report'!AW1535="X",1,IF('Prop Drill Pipe Inp Report'!AX1535="X",1,IF('Prop Drill Pipe Inp Report'!AY1535="X",1,IF('Prop Drill Pipe Inp Report'!AZ1535="X",1,IF('Prop Drill Pipe Inp Report'!BA1535="X",1,IF('Prop Drill Pipe Inp Report'!BB1535="X",1,IF('Prop Drill Pipe Inp Report'!BC1535="X",1,IF('Prop Drill Pipe Inp Report'!BD1535="X",1,IF('Prop Drill Pipe Inp Report'!BE1535="X",1,0)))))))))))</f>
        <v>0</v>
      </c>
    </row>
    <row r="1529" spans="9:10" x14ac:dyDescent="0.25">
      <c r="I1529">
        <f>IF('Prop Drill Pipe Inp Report'!Z1536="X",1,IF('Prop Drill Pipe Inp Report'!AA1536="X",1,IF('Prop Drill Pipe Inp Report'!AB1536="X",1,IF('Prop Drill Pipe Inp Report'!AC1536="X",1,IF('Prop Drill Pipe Inp Report'!AD1536="X",1,IF('Prop Drill Pipe Inp Report'!AE1536="X",1,IF('Prop Drill Pipe Inp Report'!AF1536="X",1,IF('Prop Drill Pipe Inp Report'!AG1536="X",1,IF('Prop Drill Pipe Inp Report'!AH1536="X",1,IF('Prop Drill Pipe Inp Report'!AI1536="X",1,IF('Prop Drill Pipe Inp Report'!AJ1536="X",1,IF('Prop Drill Pipe Inp Report'!AK1536="X",1,IF('Prop Drill Pipe Inp Report'!AL1536="X",1,IF('Prop Drill Pipe Inp Report'!AM1536="X",1,IF('Prop Drill Pipe Inp Report'!AN1536="X",1,IF('Prop Drill Pipe Inp Report'!AO1536="X",1,IF('Prop Drill Pipe Inp Report'!AP1536="X",1,0)))))))))))))))))</f>
        <v>0</v>
      </c>
      <c r="J1529">
        <f>IF('Prop Drill Pipe Inp Report'!AU1536="X",1,IF('Prop Drill Pipe Inp Report'!AV1536="X",1,IF('Prop Drill Pipe Inp Report'!AW1536="X",1,IF('Prop Drill Pipe Inp Report'!AX1536="X",1,IF('Prop Drill Pipe Inp Report'!AY1536="X",1,IF('Prop Drill Pipe Inp Report'!AZ1536="X",1,IF('Prop Drill Pipe Inp Report'!BA1536="X",1,IF('Prop Drill Pipe Inp Report'!BB1536="X",1,IF('Prop Drill Pipe Inp Report'!BC1536="X",1,IF('Prop Drill Pipe Inp Report'!BD1536="X",1,IF('Prop Drill Pipe Inp Report'!BE1536="X",1,0)))))))))))</f>
        <v>0</v>
      </c>
    </row>
    <row r="1530" spans="9:10" x14ac:dyDescent="0.25">
      <c r="I1530">
        <f>IF('Prop Drill Pipe Inp Report'!Z1537="X",1,IF('Prop Drill Pipe Inp Report'!AA1537="X",1,IF('Prop Drill Pipe Inp Report'!AB1537="X",1,IF('Prop Drill Pipe Inp Report'!AC1537="X",1,IF('Prop Drill Pipe Inp Report'!AD1537="X",1,IF('Prop Drill Pipe Inp Report'!AE1537="X",1,IF('Prop Drill Pipe Inp Report'!AF1537="X",1,IF('Prop Drill Pipe Inp Report'!AG1537="X",1,IF('Prop Drill Pipe Inp Report'!AH1537="X",1,IF('Prop Drill Pipe Inp Report'!AI1537="X",1,IF('Prop Drill Pipe Inp Report'!AJ1537="X",1,IF('Prop Drill Pipe Inp Report'!AK1537="X",1,IF('Prop Drill Pipe Inp Report'!AL1537="X",1,IF('Prop Drill Pipe Inp Report'!AM1537="X",1,IF('Prop Drill Pipe Inp Report'!AN1537="X",1,IF('Prop Drill Pipe Inp Report'!AO1537="X",1,IF('Prop Drill Pipe Inp Report'!AP1537="X",1,0)))))))))))))))))</f>
        <v>0</v>
      </c>
      <c r="J1530">
        <f>IF('Prop Drill Pipe Inp Report'!AU1537="X",1,IF('Prop Drill Pipe Inp Report'!AV1537="X",1,IF('Prop Drill Pipe Inp Report'!AW1537="X",1,IF('Prop Drill Pipe Inp Report'!AX1537="X",1,IF('Prop Drill Pipe Inp Report'!AY1537="X",1,IF('Prop Drill Pipe Inp Report'!AZ1537="X",1,IF('Prop Drill Pipe Inp Report'!BA1537="X",1,IF('Prop Drill Pipe Inp Report'!BB1537="X",1,IF('Prop Drill Pipe Inp Report'!BC1537="X",1,IF('Prop Drill Pipe Inp Report'!BD1537="X",1,IF('Prop Drill Pipe Inp Report'!BE1537="X",1,0)))))))))))</f>
        <v>0</v>
      </c>
    </row>
    <row r="1531" spans="9:10" x14ac:dyDescent="0.25">
      <c r="I1531">
        <f>IF('Prop Drill Pipe Inp Report'!Z1538="X",1,IF('Prop Drill Pipe Inp Report'!AA1538="X",1,IF('Prop Drill Pipe Inp Report'!AB1538="X",1,IF('Prop Drill Pipe Inp Report'!AC1538="X",1,IF('Prop Drill Pipe Inp Report'!AD1538="X",1,IF('Prop Drill Pipe Inp Report'!AE1538="X",1,IF('Prop Drill Pipe Inp Report'!AF1538="X",1,IF('Prop Drill Pipe Inp Report'!AG1538="X",1,IF('Prop Drill Pipe Inp Report'!AH1538="X",1,IF('Prop Drill Pipe Inp Report'!AI1538="X",1,IF('Prop Drill Pipe Inp Report'!AJ1538="X",1,IF('Prop Drill Pipe Inp Report'!AK1538="X",1,IF('Prop Drill Pipe Inp Report'!AL1538="X",1,IF('Prop Drill Pipe Inp Report'!AM1538="X",1,IF('Prop Drill Pipe Inp Report'!AN1538="X",1,IF('Prop Drill Pipe Inp Report'!AO1538="X",1,IF('Prop Drill Pipe Inp Report'!AP1538="X",1,0)))))))))))))))))</f>
        <v>0</v>
      </c>
      <c r="J1531">
        <f>IF('Prop Drill Pipe Inp Report'!AU1538="X",1,IF('Prop Drill Pipe Inp Report'!AV1538="X",1,IF('Prop Drill Pipe Inp Report'!AW1538="X",1,IF('Prop Drill Pipe Inp Report'!AX1538="X",1,IF('Prop Drill Pipe Inp Report'!AY1538="X",1,IF('Prop Drill Pipe Inp Report'!AZ1538="X",1,IF('Prop Drill Pipe Inp Report'!BA1538="X",1,IF('Prop Drill Pipe Inp Report'!BB1538="X",1,IF('Prop Drill Pipe Inp Report'!BC1538="X",1,IF('Prop Drill Pipe Inp Report'!BD1538="X",1,IF('Prop Drill Pipe Inp Report'!BE1538="X",1,0)))))))))))</f>
        <v>0</v>
      </c>
    </row>
    <row r="1532" spans="9:10" x14ac:dyDescent="0.25">
      <c r="I1532">
        <f>IF('Prop Drill Pipe Inp Report'!Z1539="X",1,IF('Prop Drill Pipe Inp Report'!AA1539="X",1,IF('Prop Drill Pipe Inp Report'!AB1539="X",1,IF('Prop Drill Pipe Inp Report'!AC1539="X",1,IF('Prop Drill Pipe Inp Report'!AD1539="X",1,IF('Prop Drill Pipe Inp Report'!AE1539="X",1,IF('Prop Drill Pipe Inp Report'!AF1539="X",1,IF('Prop Drill Pipe Inp Report'!AG1539="X",1,IF('Prop Drill Pipe Inp Report'!AH1539="X",1,IF('Prop Drill Pipe Inp Report'!AI1539="X",1,IF('Prop Drill Pipe Inp Report'!AJ1539="X",1,IF('Prop Drill Pipe Inp Report'!AK1539="X",1,IF('Prop Drill Pipe Inp Report'!AL1539="X",1,IF('Prop Drill Pipe Inp Report'!AM1539="X",1,IF('Prop Drill Pipe Inp Report'!AN1539="X",1,IF('Prop Drill Pipe Inp Report'!AO1539="X",1,IF('Prop Drill Pipe Inp Report'!AP1539="X",1,0)))))))))))))))))</f>
        <v>0</v>
      </c>
      <c r="J1532">
        <f>IF('Prop Drill Pipe Inp Report'!AU1539="X",1,IF('Prop Drill Pipe Inp Report'!AV1539="X",1,IF('Prop Drill Pipe Inp Report'!AW1539="X",1,IF('Prop Drill Pipe Inp Report'!AX1539="X",1,IF('Prop Drill Pipe Inp Report'!AY1539="X",1,IF('Prop Drill Pipe Inp Report'!AZ1539="X",1,IF('Prop Drill Pipe Inp Report'!BA1539="X",1,IF('Prop Drill Pipe Inp Report'!BB1539="X",1,IF('Prop Drill Pipe Inp Report'!BC1539="X",1,IF('Prop Drill Pipe Inp Report'!BD1539="X",1,IF('Prop Drill Pipe Inp Report'!BE1539="X",1,0)))))))))))</f>
        <v>0</v>
      </c>
    </row>
    <row r="1533" spans="9:10" x14ac:dyDescent="0.25">
      <c r="I1533">
        <f>IF('Prop Drill Pipe Inp Report'!Z1540="X",1,IF('Prop Drill Pipe Inp Report'!AA1540="X",1,IF('Prop Drill Pipe Inp Report'!AB1540="X",1,IF('Prop Drill Pipe Inp Report'!AC1540="X",1,IF('Prop Drill Pipe Inp Report'!AD1540="X",1,IF('Prop Drill Pipe Inp Report'!AE1540="X",1,IF('Prop Drill Pipe Inp Report'!AF1540="X",1,IF('Prop Drill Pipe Inp Report'!AG1540="X",1,IF('Prop Drill Pipe Inp Report'!AH1540="X",1,IF('Prop Drill Pipe Inp Report'!AI1540="X",1,IF('Prop Drill Pipe Inp Report'!AJ1540="X",1,IF('Prop Drill Pipe Inp Report'!AK1540="X",1,IF('Prop Drill Pipe Inp Report'!AL1540="X",1,IF('Prop Drill Pipe Inp Report'!AM1540="X",1,IF('Prop Drill Pipe Inp Report'!AN1540="X",1,IF('Prop Drill Pipe Inp Report'!AO1540="X",1,IF('Prop Drill Pipe Inp Report'!AP1540="X",1,0)))))))))))))))))</f>
        <v>0</v>
      </c>
      <c r="J1533">
        <f>IF('Prop Drill Pipe Inp Report'!AU1540="X",1,IF('Prop Drill Pipe Inp Report'!AV1540="X",1,IF('Prop Drill Pipe Inp Report'!AW1540="X",1,IF('Prop Drill Pipe Inp Report'!AX1540="X",1,IF('Prop Drill Pipe Inp Report'!AY1540="X",1,IF('Prop Drill Pipe Inp Report'!AZ1540="X",1,IF('Prop Drill Pipe Inp Report'!BA1540="X",1,IF('Prop Drill Pipe Inp Report'!BB1540="X",1,IF('Prop Drill Pipe Inp Report'!BC1540="X",1,IF('Prop Drill Pipe Inp Report'!BD1540="X",1,IF('Prop Drill Pipe Inp Report'!BE1540="X",1,0)))))))))))</f>
        <v>0</v>
      </c>
    </row>
    <row r="1534" spans="9:10" x14ac:dyDescent="0.25">
      <c r="I1534">
        <f>IF('Prop Drill Pipe Inp Report'!Z1541="X",1,IF('Prop Drill Pipe Inp Report'!AA1541="X",1,IF('Prop Drill Pipe Inp Report'!AB1541="X",1,IF('Prop Drill Pipe Inp Report'!AC1541="X",1,IF('Prop Drill Pipe Inp Report'!AD1541="X",1,IF('Prop Drill Pipe Inp Report'!AE1541="X",1,IF('Prop Drill Pipe Inp Report'!AF1541="X",1,IF('Prop Drill Pipe Inp Report'!AG1541="X",1,IF('Prop Drill Pipe Inp Report'!AH1541="X",1,IF('Prop Drill Pipe Inp Report'!AI1541="X",1,IF('Prop Drill Pipe Inp Report'!AJ1541="X",1,IF('Prop Drill Pipe Inp Report'!AK1541="X",1,IF('Prop Drill Pipe Inp Report'!AL1541="X",1,IF('Prop Drill Pipe Inp Report'!AM1541="X",1,IF('Prop Drill Pipe Inp Report'!AN1541="X",1,IF('Prop Drill Pipe Inp Report'!AO1541="X",1,IF('Prop Drill Pipe Inp Report'!AP1541="X",1,0)))))))))))))))))</f>
        <v>0</v>
      </c>
      <c r="J1534">
        <f>IF('Prop Drill Pipe Inp Report'!AU1541="X",1,IF('Prop Drill Pipe Inp Report'!AV1541="X",1,IF('Prop Drill Pipe Inp Report'!AW1541="X",1,IF('Prop Drill Pipe Inp Report'!AX1541="X",1,IF('Prop Drill Pipe Inp Report'!AY1541="X",1,IF('Prop Drill Pipe Inp Report'!AZ1541="X",1,IF('Prop Drill Pipe Inp Report'!BA1541="X",1,IF('Prop Drill Pipe Inp Report'!BB1541="X",1,IF('Prop Drill Pipe Inp Report'!BC1541="X",1,IF('Prop Drill Pipe Inp Report'!BD1541="X",1,IF('Prop Drill Pipe Inp Report'!BE1541="X",1,0)))))))))))</f>
        <v>0</v>
      </c>
    </row>
    <row r="1535" spans="9:10" x14ac:dyDescent="0.25">
      <c r="I1535">
        <f>IF('Prop Drill Pipe Inp Report'!Z1542="X",1,IF('Prop Drill Pipe Inp Report'!AA1542="X",1,IF('Prop Drill Pipe Inp Report'!AB1542="X",1,IF('Prop Drill Pipe Inp Report'!AC1542="X",1,IF('Prop Drill Pipe Inp Report'!AD1542="X",1,IF('Prop Drill Pipe Inp Report'!AE1542="X",1,IF('Prop Drill Pipe Inp Report'!AF1542="X",1,IF('Prop Drill Pipe Inp Report'!AG1542="X",1,IF('Prop Drill Pipe Inp Report'!AH1542="X",1,IF('Prop Drill Pipe Inp Report'!AI1542="X",1,IF('Prop Drill Pipe Inp Report'!AJ1542="X",1,IF('Prop Drill Pipe Inp Report'!AK1542="X",1,IF('Prop Drill Pipe Inp Report'!AL1542="X",1,IF('Prop Drill Pipe Inp Report'!AM1542="X",1,IF('Prop Drill Pipe Inp Report'!AN1542="X",1,IF('Prop Drill Pipe Inp Report'!AO1542="X",1,IF('Prop Drill Pipe Inp Report'!AP1542="X",1,0)))))))))))))))))</f>
        <v>0</v>
      </c>
      <c r="J1535">
        <f>IF('Prop Drill Pipe Inp Report'!AU1542="X",1,IF('Prop Drill Pipe Inp Report'!AV1542="X",1,IF('Prop Drill Pipe Inp Report'!AW1542="X",1,IF('Prop Drill Pipe Inp Report'!AX1542="X",1,IF('Prop Drill Pipe Inp Report'!AY1542="X",1,IF('Prop Drill Pipe Inp Report'!AZ1542="X",1,IF('Prop Drill Pipe Inp Report'!BA1542="X",1,IF('Prop Drill Pipe Inp Report'!BB1542="X",1,IF('Prop Drill Pipe Inp Report'!BC1542="X",1,IF('Prop Drill Pipe Inp Report'!BD1542="X",1,IF('Prop Drill Pipe Inp Report'!BE1542="X",1,0)))))))))))</f>
        <v>0</v>
      </c>
    </row>
    <row r="1536" spans="9:10" x14ac:dyDescent="0.25">
      <c r="I1536">
        <f>IF('Prop Drill Pipe Inp Report'!Z1543="X",1,IF('Prop Drill Pipe Inp Report'!AA1543="X",1,IF('Prop Drill Pipe Inp Report'!AB1543="X",1,IF('Prop Drill Pipe Inp Report'!AC1543="X",1,IF('Prop Drill Pipe Inp Report'!AD1543="X",1,IF('Prop Drill Pipe Inp Report'!AE1543="X",1,IF('Prop Drill Pipe Inp Report'!AF1543="X",1,IF('Prop Drill Pipe Inp Report'!AG1543="X",1,IF('Prop Drill Pipe Inp Report'!AH1543="X",1,IF('Prop Drill Pipe Inp Report'!AI1543="X",1,IF('Prop Drill Pipe Inp Report'!AJ1543="X",1,IF('Prop Drill Pipe Inp Report'!AK1543="X",1,IF('Prop Drill Pipe Inp Report'!AL1543="X",1,IF('Prop Drill Pipe Inp Report'!AM1543="X",1,IF('Prop Drill Pipe Inp Report'!AN1543="X",1,IF('Prop Drill Pipe Inp Report'!AO1543="X",1,IF('Prop Drill Pipe Inp Report'!AP1543="X",1,0)))))))))))))))))</f>
        <v>0</v>
      </c>
      <c r="J1536">
        <f>IF('Prop Drill Pipe Inp Report'!AU1543="X",1,IF('Prop Drill Pipe Inp Report'!AV1543="X",1,IF('Prop Drill Pipe Inp Report'!AW1543="X",1,IF('Prop Drill Pipe Inp Report'!AX1543="X",1,IF('Prop Drill Pipe Inp Report'!AY1543="X",1,IF('Prop Drill Pipe Inp Report'!AZ1543="X",1,IF('Prop Drill Pipe Inp Report'!BA1543="X",1,IF('Prop Drill Pipe Inp Report'!BB1543="X",1,IF('Prop Drill Pipe Inp Report'!BC1543="X",1,IF('Prop Drill Pipe Inp Report'!BD1543="X",1,IF('Prop Drill Pipe Inp Report'!BE1543="X",1,0)))))))))))</f>
        <v>0</v>
      </c>
    </row>
    <row r="1537" spans="9:10" x14ac:dyDescent="0.25">
      <c r="I1537">
        <f>IF('Prop Drill Pipe Inp Report'!Z1544="X",1,IF('Prop Drill Pipe Inp Report'!AA1544="X",1,IF('Prop Drill Pipe Inp Report'!AB1544="X",1,IF('Prop Drill Pipe Inp Report'!AC1544="X",1,IF('Prop Drill Pipe Inp Report'!AD1544="X",1,IF('Prop Drill Pipe Inp Report'!AE1544="X",1,IF('Prop Drill Pipe Inp Report'!AF1544="X",1,IF('Prop Drill Pipe Inp Report'!AG1544="X",1,IF('Prop Drill Pipe Inp Report'!AH1544="X",1,IF('Prop Drill Pipe Inp Report'!AI1544="X",1,IF('Prop Drill Pipe Inp Report'!AJ1544="X",1,IF('Prop Drill Pipe Inp Report'!AK1544="X",1,IF('Prop Drill Pipe Inp Report'!AL1544="X",1,IF('Prop Drill Pipe Inp Report'!AM1544="X",1,IF('Prop Drill Pipe Inp Report'!AN1544="X",1,IF('Prop Drill Pipe Inp Report'!AO1544="X",1,IF('Prop Drill Pipe Inp Report'!AP1544="X",1,0)))))))))))))))))</f>
        <v>0</v>
      </c>
      <c r="J1537">
        <f>IF('Prop Drill Pipe Inp Report'!AU1544="X",1,IF('Prop Drill Pipe Inp Report'!AV1544="X",1,IF('Prop Drill Pipe Inp Report'!AW1544="X",1,IF('Prop Drill Pipe Inp Report'!AX1544="X",1,IF('Prop Drill Pipe Inp Report'!AY1544="X",1,IF('Prop Drill Pipe Inp Report'!AZ1544="X",1,IF('Prop Drill Pipe Inp Report'!BA1544="X",1,IF('Prop Drill Pipe Inp Report'!BB1544="X",1,IF('Prop Drill Pipe Inp Report'!BC1544="X",1,IF('Prop Drill Pipe Inp Report'!BD1544="X",1,IF('Prop Drill Pipe Inp Report'!BE1544="X",1,0)))))))))))</f>
        <v>0</v>
      </c>
    </row>
    <row r="1538" spans="9:10" x14ac:dyDescent="0.25">
      <c r="I1538">
        <f>IF('Prop Drill Pipe Inp Report'!Z1545="X",1,IF('Prop Drill Pipe Inp Report'!AA1545="X",1,IF('Prop Drill Pipe Inp Report'!AB1545="X",1,IF('Prop Drill Pipe Inp Report'!AC1545="X",1,IF('Prop Drill Pipe Inp Report'!AD1545="X",1,IF('Prop Drill Pipe Inp Report'!AE1545="X",1,IF('Prop Drill Pipe Inp Report'!AF1545="X",1,IF('Prop Drill Pipe Inp Report'!AG1545="X",1,IF('Prop Drill Pipe Inp Report'!AH1545="X",1,IF('Prop Drill Pipe Inp Report'!AI1545="X",1,IF('Prop Drill Pipe Inp Report'!AJ1545="X",1,IF('Prop Drill Pipe Inp Report'!AK1545="X",1,IF('Prop Drill Pipe Inp Report'!AL1545="X",1,IF('Prop Drill Pipe Inp Report'!AM1545="X",1,IF('Prop Drill Pipe Inp Report'!AN1545="X",1,IF('Prop Drill Pipe Inp Report'!AO1545="X",1,IF('Prop Drill Pipe Inp Report'!AP1545="X",1,0)))))))))))))))))</f>
        <v>0</v>
      </c>
      <c r="J1538">
        <f>IF('Prop Drill Pipe Inp Report'!AU1545="X",1,IF('Prop Drill Pipe Inp Report'!AV1545="X",1,IF('Prop Drill Pipe Inp Report'!AW1545="X",1,IF('Prop Drill Pipe Inp Report'!AX1545="X",1,IF('Prop Drill Pipe Inp Report'!AY1545="X",1,IF('Prop Drill Pipe Inp Report'!AZ1545="X",1,IF('Prop Drill Pipe Inp Report'!BA1545="X",1,IF('Prop Drill Pipe Inp Report'!BB1545="X",1,IF('Prop Drill Pipe Inp Report'!BC1545="X",1,IF('Prop Drill Pipe Inp Report'!BD1545="X",1,IF('Prop Drill Pipe Inp Report'!BE1545="X",1,0)))))))))))</f>
        <v>0</v>
      </c>
    </row>
    <row r="1539" spans="9:10" x14ac:dyDescent="0.25">
      <c r="I1539">
        <f>IF('Prop Drill Pipe Inp Report'!Z1546="X",1,IF('Prop Drill Pipe Inp Report'!AA1546="X",1,IF('Prop Drill Pipe Inp Report'!AB1546="X",1,IF('Prop Drill Pipe Inp Report'!AC1546="X",1,IF('Prop Drill Pipe Inp Report'!AD1546="X",1,IF('Prop Drill Pipe Inp Report'!AE1546="X",1,IF('Prop Drill Pipe Inp Report'!AF1546="X",1,IF('Prop Drill Pipe Inp Report'!AG1546="X",1,IF('Prop Drill Pipe Inp Report'!AH1546="X",1,IF('Prop Drill Pipe Inp Report'!AI1546="X",1,IF('Prop Drill Pipe Inp Report'!AJ1546="X",1,IF('Prop Drill Pipe Inp Report'!AK1546="X",1,IF('Prop Drill Pipe Inp Report'!AL1546="X",1,IF('Prop Drill Pipe Inp Report'!AM1546="X",1,IF('Prop Drill Pipe Inp Report'!AN1546="X",1,IF('Prop Drill Pipe Inp Report'!AO1546="X",1,IF('Prop Drill Pipe Inp Report'!AP1546="X",1,0)))))))))))))))))</f>
        <v>0</v>
      </c>
      <c r="J1539">
        <f>IF('Prop Drill Pipe Inp Report'!AU1546="X",1,IF('Prop Drill Pipe Inp Report'!AV1546="X",1,IF('Prop Drill Pipe Inp Report'!AW1546="X",1,IF('Prop Drill Pipe Inp Report'!AX1546="X",1,IF('Prop Drill Pipe Inp Report'!AY1546="X",1,IF('Prop Drill Pipe Inp Report'!AZ1546="X",1,IF('Prop Drill Pipe Inp Report'!BA1546="X",1,IF('Prop Drill Pipe Inp Report'!BB1546="X",1,IF('Prop Drill Pipe Inp Report'!BC1546="X",1,IF('Prop Drill Pipe Inp Report'!BD1546="X",1,IF('Prop Drill Pipe Inp Report'!BE1546="X",1,0)))))))))))</f>
        <v>0</v>
      </c>
    </row>
    <row r="1540" spans="9:10" x14ac:dyDescent="0.25">
      <c r="I1540">
        <f>IF('Prop Drill Pipe Inp Report'!Z1547="X",1,IF('Prop Drill Pipe Inp Report'!AA1547="X",1,IF('Prop Drill Pipe Inp Report'!AB1547="X",1,IF('Prop Drill Pipe Inp Report'!AC1547="X",1,IF('Prop Drill Pipe Inp Report'!AD1547="X",1,IF('Prop Drill Pipe Inp Report'!AE1547="X",1,IF('Prop Drill Pipe Inp Report'!AF1547="X",1,IF('Prop Drill Pipe Inp Report'!AG1547="X",1,IF('Prop Drill Pipe Inp Report'!AH1547="X",1,IF('Prop Drill Pipe Inp Report'!AI1547="X",1,IF('Prop Drill Pipe Inp Report'!AJ1547="X",1,IF('Prop Drill Pipe Inp Report'!AK1547="X",1,IF('Prop Drill Pipe Inp Report'!AL1547="X",1,IF('Prop Drill Pipe Inp Report'!AM1547="X",1,IF('Prop Drill Pipe Inp Report'!AN1547="X",1,IF('Prop Drill Pipe Inp Report'!AO1547="X",1,IF('Prop Drill Pipe Inp Report'!AP1547="X",1,0)))))))))))))))))</f>
        <v>0</v>
      </c>
      <c r="J1540">
        <f>IF('Prop Drill Pipe Inp Report'!AU1547="X",1,IF('Prop Drill Pipe Inp Report'!AV1547="X",1,IF('Prop Drill Pipe Inp Report'!AW1547="X",1,IF('Prop Drill Pipe Inp Report'!AX1547="X",1,IF('Prop Drill Pipe Inp Report'!AY1547="X",1,IF('Prop Drill Pipe Inp Report'!AZ1547="X",1,IF('Prop Drill Pipe Inp Report'!BA1547="X",1,IF('Prop Drill Pipe Inp Report'!BB1547="X",1,IF('Prop Drill Pipe Inp Report'!BC1547="X",1,IF('Prop Drill Pipe Inp Report'!BD1547="X",1,IF('Prop Drill Pipe Inp Report'!BE1547="X",1,0)))))))))))</f>
        <v>0</v>
      </c>
    </row>
    <row r="1541" spans="9:10" x14ac:dyDescent="0.25">
      <c r="I1541">
        <f>IF('Prop Drill Pipe Inp Report'!Z1548="X",1,IF('Prop Drill Pipe Inp Report'!AA1548="X",1,IF('Prop Drill Pipe Inp Report'!AB1548="X",1,IF('Prop Drill Pipe Inp Report'!AC1548="X",1,IF('Prop Drill Pipe Inp Report'!AD1548="X",1,IF('Prop Drill Pipe Inp Report'!AE1548="X",1,IF('Prop Drill Pipe Inp Report'!AF1548="X",1,IF('Prop Drill Pipe Inp Report'!AG1548="X",1,IF('Prop Drill Pipe Inp Report'!AH1548="X",1,IF('Prop Drill Pipe Inp Report'!AI1548="X",1,IF('Prop Drill Pipe Inp Report'!AJ1548="X",1,IF('Prop Drill Pipe Inp Report'!AK1548="X",1,IF('Prop Drill Pipe Inp Report'!AL1548="X",1,IF('Prop Drill Pipe Inp Report'!AM1548="X",1,IF('Prop Drill Pipe Inp Report'!AN1548="X",1,IF('Prop Drill Pipe Inp Report'!AO1548="X",1,IF('Prop Drill Pipe Inp Report'!AP1548="X",1,0)))))))))))))))))</f>
        <v>0</v>
      </c>
      <c r="J1541">
        <f>IF('Prop Drill Pipe Inp Report'!AU1548="X",1,IF('Prop Drill Pipe Inp Report'!AV1548="X",1,IF('Prop Drill Pipe Inp Report'!AW1548="X",1,IF('Prop Drill Pipe Inp Report'!AX1548="X",1,IF('Prop Drill Pipe Inp Report'!AY1548="X",1,IF('Prop Drill Pipe Inp Report'!AZ1548="X",1,IF('Prop Drill Pipe Inp Report'!BA1548="X",1,IF('Prop Drill Pipe Inp Report'!BB1548="X",1,IF('Prop Drill Pipe Inp Report'!BC1548="X",1,IF('Prop Drill Pipe Inp Report'!BD1548="X",1,IF('Prop Drill Pipe Inp Report'!BE1548="X",1,0)))))))))))</f>
        <v>0</v>
      </c>
    </row>
    <row r="1542" spans="9:10" x14ac:dyDescent="0.25">
      <c r="I1542">
        <f>IF('Prop Drill Pipe Inp Report'!Z1549="X",1,IF('Prop Drill Pipe Inp Report'!AA1549="X",1,IF('Prop Drill Pipe Inp Report'!AB1549="X",1,IF('Prop Drill Pipe Inp Report'!AC1549="X",1,IF('Prop Drill Pipe Inp Report'!AD1549="X",1,IF('Prop Drill Pipe Inp Report'!AE1549="X",1,IF('Prop Drill Pipe Inp Report'!AF1549="X",1,IF('Prop Drill Pipe Inp Report'!AG1549="X",1,IF('Prop Drill Pipe Inp Report'!AH1549="X",1,IF('Prop Drill Pipe Inp Report'!AI1549="X",1,IF('Prop Drill Pipe Inp Report'!AJ1549="X",1,IF('Prop Drill Pipe Inp Report'!AK1549="X",1,IF('Prop Drill Pipe Inp Report'!AL1549="X",1,IF('Prop Drill Pipe Inp Report'!AM1549="X",1,IF('Prop Drill Pipe Inp Report'!AN1549="X",1,IF('Prop Drill Pipe Inp Report'!AO1549="X",1,IF('Prop Drill Pipe Inp Report'!AP1549="X",1,0)))))))))))))))))</f>
        <v>0</v>
      </c>
      <c r="J1542">
        <f>IF('Prop Drill Pipe Inp Report'!AU1549="X",1,IF('Prop Drill Pipe Inp Report'!AV1549="X",1,IF('Prop Drill Pipe Inp Report'!AW1549="X",1,IF('Prop Drill Pipe Inp Report'!AX1549="X",1,IF('Prop Drill Pipe Inp Report'!AY1549="X",1,IF('Prop Drill Pipe Inp Report'!AZ1549="X",1,IF('Prop Drill Pipe Inp Report'!BA1549="X",1,IF('Prop Drill Pipe Inp Report'!BB1549="X",1,IF('Prop Drill Pipe Inp Report'!BC1549="X",1,IF('Prop Drill Pipe Inp Report'!BD1549="X",1,IF('Prop Drill Pipe Inp Report'!BE1549="X",1,0)))))))))))</f>
        <v>0</v>
      </c>
    </row>
    <row r="1543" spans="9:10" x14ac:dyDescent="0.25">
      <c r="I1543">
        <f>IF('Prop Drill Pipe Inp Report'!Z1550="X",1,IF('Prop Drill Pipe Inp Report'!AA1550="X",1,IF('Prop Drill Pipe Inp Report'!AB1550="X",1,IF('Prop Drill Pipe Inp Report'!AC1550="X",1,IF('Prop Drill Pipe Inp Report'!AD1550="X",1,IF('Prop Drill Pipe Inp Report'!AE1550="X",1,IF('Prop Drill Pipe Inp Report'!AF1550="X",1,IF('Prop Drill Pipe Inp Report'!AG1550="X",1,IF('Prop Drill Pipe Inp Report'!AH1550="X",1,IF('Prop Drill Pipe Inp Report'!AI1550="X",1,IF('Prop Drill Pipe Inp Report'!AJ1550="X",1,IF('Prop Drill Pipe Inp Report'!AK1550="X",1,IF('Prop Drill Pipe Inp Report'!AL1550="X",1,IF('Prop Drill Pipe Inp Report'!AM1550="X",1,IF('Prop Drill Pipe Inp Report'!AN1550="X",1,IF('Prop Drill Pipe Inp Report'!AO1550="X",1,IF('Prop Drill Pipe Inp Report'!AP1550="X",1,0)))))))))))))))))</f>
        <v>0</v>
      </c>
      <c r="J1543">
        <f>IF('Prop Drill Pipe Inp Report'!AU1550="X",1,IF('Prop Drill Pipe Inp Report'!AV1550="X",1,IF('Prop Drill Pipe Inp Report'!AW1550="X",1,IF('Prop Drill Pipe Inp Report'!AX1550="X",1,IF('Prop Drill Pipe Inp Report'!AY1550="X",1,IF('Prop Drill Pipe Inp Report'!AZ1550="X",1,IF('Prop Drill Pipe Inp Report'!BA1550="X",1,IF('Prop Drill Pipe Inp Report'!BB1550="X",1,IF('Prop Drill Pipe Inp Report'!BC1550="X",1,IF('Prop Drill Pipe Inp Report'!BD1550="X",1,IF('Prop Drill Pipe Inp Report'!BE1550="X",1,0)))))))))))</f>
        <v>0</v>
      </c>
    </row>
    <row r="1544" spans="9:10" x14ac:dyDescent="0.25">
      <c r="I1544">
        <f>IF('Prop Drill Pipe Inp Report'!Z1551="X",1,IF('Prop Drill Pipe Inp Report'!AA1551="X",1,IF('Prop Drill Pipe Inp Report'!AB1551="X",1,IF('Prop Drill Pipe Inp Report'!AC1551="X",1,IF('Prop Drill Pipe Inp Report'!AD1551="X",1,IF('Prop Drill Pipe Inp Report'!AE1551="X",1,IF('Prop Drill Pipe Inp Report'!AF1551="X",1,IF('Prop Drill Pipe Inp Report'!AG1551="X",1,IF('Prop Drill Pipe Inp Report'!AH1551="X",1,IF('Prop Drill Pipe Inp Report'!AI1551="X",1,IF('Prop Drill Pipe Inp Report'!AJ1551="X",1,IF('Prop Drill Pipe Inp Report'!AK1551="X",1,IF('Prop Drill Pipe Inp Report'!AL1551="X",1,IF('Prop Drill Pipe Inp Report'!AM1551="X",1,IF('Prop Drill Pipe Inp Report'!AN1551="X",1,IF('Prop Drill Pipe Inp Report'!AO1551="X",1,IF('Prop Drill Pipe Inp Report'!AP1551="X",1,0)))))))))))))))))</f>
        <v>0</v>
      </c>
      <c r="J1544">
        <f>IF('Prop Drill Pipe Inp Report'!AU1551="X",1,IF('Prop Drill Pipe Inp Report'!AV1551="X",1,IF('Prop Drill Pipe Inp Report'!AW1551="X",1,IF('Prop Drill Pipe Inp Report'!AX1551="X",1,IF('Prop Drill Pipe Inp Report'!AY1551="X",1,IF('Prop Drill Pipe Inp Report'!AZ1551="X",1,IF('Prop Drill Pipe Inp Report'!BA1551="X",1,IF('Prop Drill Pipe Inp Report'!BB1551="X",1,IF('Prop Drill Pipe Inp Report'!BC1551="X",1,IF('Prop Drill Pipe Inp Report'!BD1551="X",1,IF('Prop Drill Pipe Inp Report'!BE1551="X",1,0)))))))))))</f>
        <v>0</v>
      </c>
    </row>
    <row r="1545" spans="9:10" x14ac:dyDescent="0.25">
      <c r="I1545">
        <f>IF('Prop Drill Pipe Inp Report'!Z1552="X",1,IF('Prop Drill Pipe Inp Report'!AA1552="X",1,IF('Prop Drill Pipe Inp Report'!AB1552="X",1,IF('Prop Drill Pipe Inp Report'!AC1552="X",1,IF('Prop Drill Pipe Inp Report'!AD1552="X",1,IF('Prop Drill Pipe Inp Report'!AE1552="X",1,IF('Prop Drill Pipe Inp Report'!AF1552="X",1,IF('Prop Drill Pipe Inp Report'!AG1552="X",1,IF('Prop Drill Pipe Inp Report'!AH1552="X",1,IF('Prop Drill Pipe Inp Report'!AI1552="X",1,IF('Prop Drill Pipe Inp Report'!AJ1552="X",1,IF('Prop Drill Pipe Inp Report'!AK1552="X",1,IF('Prop Drill Pipe Inp Report'!AL1552="X",1,IF('Prop Drill Pipe Inp Report'!AM1552="X",1,IF('Prop Drill Pipe Inp Report'!AN1552="X",1,IF('Prop Drill Pipe Inp Report'!AO1552="X",1,IF('Prop Drill Pipe Inp Report'!AP1552="X",1,0)))))))))))))))))</f>
        <v>0</v>
      </c>
      <c r="J1545">
        <f>IF('Prop Drill Pipe Inp Report'!AU1552="X",1,IF('Prop Drill Pipe Inp Report'!AV1552="X",1,IF('Prop Drill Pipe Inp Report'!AW1552="X",1,IF('Prop Drill Pipe Inp Report'!AX1552="X",1,IF('Prop Drill Pipe Inp Report'!AY1552="X",1,IF('Prop Drill Pipe Inp Report'!AZ1552="X",1,IF('Prop Drill Pipe Inp Report'!BA1552="X",1,IF('Prop Drill Pipe Inp Report'!BB1552="X",1,IF('Prop Drill Pipe Inp Report'!BC1552="X",1,IF('Prop Drill Pipe Inp Report'!BD1552="X",1,IF('Prop Drill Pipe Inp Report'!BE1552="X",1,0)))))))))))</f>
        <v>0</v>
      </c>
    </row>
    <row r="1546" spans="9:10" x14ac:dyDescent="0.25">
      <c r="I1546">
        <f>IF('Prop Drill Pipe Inp Report'!Z1553="X",1,IF('Prop Drill Pipe Inp Report'!AA1553="X",1,IF('Prop Drill Pipe Inp Report'!AB1553="X",1,IF('Prop Drill Pipe Inp Report'!AC1553="X",1,IF('Prop Drill Pipe Inp Report'!AD1553="X",1,IF('Prop Drill Pipe Inp Report'!AE1553="X",1,IF('Prop Drill Pipe Inp Report'!AF1553="X",1,IF('Prop Drill Pipe Inp Report'!AG1553="X",1,IF('Prop Drill Pipe Inp Report'!AH1553="X",1,IF('Prop Drill Pipe Inp Report'!AI1553="X",1,IF('Prop Drill Pipe Inp Report'!AJ1553="X",1,IF('Prop Drill Pipe Inp Report'!AK1553="X",1,IF('Prop Drill Pipe Inp Report'!AL1553="X",1,IF('Prop Drill Pipe Inp Report'!AM1553="X",1,IF('Prop Drill Pipe Inp Report'!AN1553="X",1,IF('Prop Drill Pipe Inp Report'!AO1553="X",1,IF('Prop Drill Pipe Inp Report'!AP1553="X",1,0)))))))))))))))))</f>
        <v>0</v>
      </c>
      <c r="J1546">
        <f>IF('Prop Drill Pipe Inp Report'!AU1553="X",1,IF('Prop Drill Pipe Inp Report'!AV1553="X",1,IF('Prop Drill Pipe Inp Report'!AW1553="X",1,IF('Prop Drill Pipe Inp Report'!AX1553="X",1,IF('Prop Drill Pipe Inp Report'!AY1553="X",1,IF('Prop Drill Pipe Inp Report'!AZ1553="X",1,IF('Prop Drill Pipe Inp Report'!BA1553="X",1,IF('Prop Drill Pipe Inp Report'!BB1553="X",1,IF('Prop Drill Pipe Inp Report'!BC1553="X",1,IF('Prop Drill Pipe Inp Report'!BD1553="X",1,IF('Prop Drill Pipe Inp Report'!BE1553="X",1,0)))))))))))</f>
        <v>0</v>
      </c>
    </row>
    <row r="1547" spans="9:10" x14ac:dyDescent="0.25">
      <c r="I1547">
        <f>IF('Prop Drill Pipe Inp Report'!Z1554="X",1,IF('Prop Drill Pipe Inp Report'!AA1554="X",1,IF('Prop Drill Pipe Inp Report'!AB1554="X",1,IF('Prop Drill Pipe Inp Report'!AC1554="X",1,IF('Prop Drill Pipe Inp Report'!AD1554="X",1,IF('Prop Drill Pipe Inp Report'!AE1554="X",1,IF('Prop Drill Pipe Inp Report'!AF1554="X",1,IF('Prop Drill Pipe Inp Report'!AG1554="X",1,IF('Prop Drill Pipe Inp Report'!AH1554="X",1,IF('Prop Drill Pipe Inp Report'!AI1554="X",1,IF('Prop Drill Pipe Inp Report'!AJ1554="X",1,IF('Prop Drill Pipe Inp Report'!AK1554="X",1,IF('Prop Drill Pipe Inp Report'!AL1554="X",1,IF('Prop Drill Pipe Inp Report'!AM1554="X",1,IF('Prop Drill Pipe Inp Report'!AN1554="X",1,IF('Prop Drill Pipe Inp Report'!AO1554="X",1,IF('Prop Drill Pipe Inp Report'!AP1554="X",1,0)))))))))))))))))</f>
        <v>0</v>
      </c>
      <c r="J1547">
        <f>IF('Prop Drill Pipe Inp Report'!AU1554="X",1,IF('Prop Drill Pipe Inp Report'!AV1554="X",1,IF('Prop Drill Pipe Inp Report'!AW1554="X",1,IF('Prop Drill Pipe Inp Report'!AX1554="X",1,IF('Prop Drill Pipe Inp Report'!AY1554="X",1,IF('Prop Drill Pipe Inp Report'!AZ1554="X",1,IF('Prop Drill Pipe Inp Report'!BA1554="X",1,IF('Prop Drill Pipe Inp Report'!BB1554="X",1,IF('Prop Drill Pipe Inp Report'!BC1554="X",1,IF('Prop Drill Pipe Inp Report'!BD1554="X",1,IF('Prop Drill Pipe Inp Report'!BE1554="X",1,0)))))))))))</f>
        <v>0</v>
      </c>
    </row>
    <row r="1548" spans="9:10" x14ac:dyDescent="0.25">
      <c r="I1548">
        <f>IF('Prop Drill Pipe Inp Report'!Z1555="X",1,IF('Prop Drill Pipe Inp Report'!AA1555="X",1,IF('Prop Drill Pipe Inp Report'!AB1555="X",1,IF('Prop Drill Pipe Inp Report'!AC1555="X",1,IF('Prop Drill Pipe Inp Report'!AD1555="X",1,IF('Prop Drill Pipe Inp Report'!AE1555="X",1,IF('Prop Drill Pipe Inp Report'!AF1555="X",1,IF('Prop Drill Pipe Inp Report'!AG1555="X",1,IF('Prop Drill Pipe Inp Report'!AH1555="X",1,IF('Prop Drill Pipe Inp Report'!AI1555="X",1,IF('Prop Drill Pipe Inp Report'!AJ1555="X",1,IF('Prop Drill Pipe Inp Report'!AK1555="X",1,IF('Prop Drill Pipe Inp Report'!AL1555="X",1,IF('Prop Drill Pipe Inp Report'!AM1555="X",1,IF('Prop Drill Pipe Inp Report'!AN1555="X",1,IF('Prop Drill Pipe Inp Report'!AO1555="X",1,IF('Prop Drill Pipe Inp Report'!AP1555="X",1,0)))))))))))))))))</f>
        <v>0</v>
      </c>
      <c r="J1548">
        <f>IF('Prop Drill Pipe Inp Report'!AU1555="X",1,IF('Prop Drill Pipe Inp Report'!AV1555="X",1,IF('Prop Drill Pipe Inp Report'!AW1555="X",1,IF('Prop Drill Pipe Inp Report'!AX1555="X",1,IF('Prop Drill Pipe Inp Report'!AY1555="X",1,IF('Prop Drill Pipe Inp Report'!AZ1555="X",1,IF('Prop Drill Pipe Inp Report'!BA1555="X",1,IF('Prop Drill Pipe Inp Report'!BB1555="X",1,IF('Prop Drill Pipe Inp Report'!BC1555="X",1,IF('Prop Drill Pipe Inp Report'!BD1555="X",1,IF('Prop Drill Pipe Inp Report'!BE1555="X",1,0)))))))))))</f>
        <v>0</v>
      </c>
    </row>
    <row r="1549" spans="9:10" x14ac:dyDescent="0.25">
      <c r="I1549">
        <f>IF('Prop Drill Pipe Inp Report'!Z1556="X",1,IF('Prop Drill Pipe Inp Report'!AA1556="X",1,IF('Prop Drill Pipe Inp Report'!AB1556="X",1,IF('Prop Drill Pipe Inp Report'!AC1556="X",1,IF('Prop Drill Pipe Inp Report'!AD1556="X",1,IF('Prop Drill Pipe Inp Report'!AE1556="X",1,IF('Prop Drill Pipe Inp Report'!AF1556="X",1,IF('Prop Drill Pipe Inp Report'!AG1556="X",1,IF('Prop Drill Pipe Inp Report'!AH1556="X",1,IF('Prop Drill Pipe Inp Report'!AI1556="X",1,IF('Prop Drill Pipe Inp Report'!AJ1556="X",1,IF('Prop Drill Pipe Inp Report'!AK1556="X",1,IF('Prop Drill Pipe Inp Report'!AL1556="X",1,IF('Prop Drill Pipe Inp Report'!AM1556="X",1,IF('Prop Drill Pipe Inp Report'!AN1556="X",1,IF('Prop Drill Pipe Inp Report'!AO1556="X",1,IF('Prop Drill Pipe Inp Report'!AP1556="X",1,0)))))))))))))))))</f>
        <v>0</v>
      </c>
      <c r="J1549">
        <f>IF('Prop Drill Pipe Inp Report'!AU1556="X",1,IF('Prop Drill Pipe Inp Report'!AV1556="X",1,IF('Prop Drill Pipe Inp Report'!AW1556="X",1,IF('Prop Drill Pipe Inp Report'!AX1556="X",1,IF('Prop Drill Pipe Inp Report'!AY1556="X",1,IF('Prop Drill Pipe Inp Report'!AZ1556="X",1,IF('Prop Drill Pipe Inp Report'!BA1556="X",1,IF('Prop Drill Pipe Inp Report'!BB1556="X",1,IF('Prop Drill Pipe Inp Report'!BC1556="X",1,IF('Prop Drill Pipe Inp Report'!BD1556="X",1,IF('Prop Drill Pipe Inp Report'!BE1556="X",1,0)))))))))))</f>
        <v>0</v>
      </c>
    </row>
    <row r="1550" spans="9:10" x14ac:dyDescent="0.25">
      <c r="I1550">
        <f>IF('Prop Drill Pipe Inp Report'!Z1557="X",1,IF('Prop Drill Pipe Inp Report'!AA1557="X",1,IF('Prop Drill Pipe Inp Report'!AB1557="X",1,IF('Prop Drill Pipe Inp Report'!AC1557="X",1,IF('Prop Drill Pipe Inp Report'!AD1557="X",1,IF('Prop Drill Pipe Inp Report'!AE1557="X",1,IF('Prop Drill Pipe Inp Report'!AF1557="X",1,IF('Prop Drill Pipe Inp Report'!AG1557="X",1,IF('Prop Drill Pipe Inp Report'!AH1557="X",1,IF('Prop Drill Pipe Inp Report'!AI1557="X",1,IF('Prop Drill Pipe Inp Report'!AJ1557="X",1,IF('Prop Drill Pipe Inp Report'!AK1557="X",1,IF('Prop Drill Pipe Inp Report'!AL1557="X",1,IF('Prop Drill Pipe Inp Report'!AM1557="X",1,IF('Prop Drill Pipe Inp Report'!AN1557="X",1,IF('Prop Drill Pipe Inp Report'!AO1557="X",1,IF('Prop Drill Pipe Inp Report'!AP1557="X",1,0)))))))))))))))))</f>
        <v>0</v>
      </c>
      <c r="J1550">
        <f>IF('Prop Drill Pipe Inp Report'!AU1557="X",1,IF('Prop Drill Pipe Inp Report'!AV1557="X",1,IF('Prop Drill Pipe Inp Report'!AW1557="X",1,IF('Prop Drill Pipe Inp Report'!AX1557="X",1,IF('Prop Drill Pipe Inp Report'!AY1557="X",1,IF('Prop Drill Pipe Inp Report'!AZ1557="X",1,IF('Prop Drill Pipe Inp Report'!BA1557="X",1,IF('Prop Drill Pipe Inp Report'!BB1557="X",1,IF('Prop Drill Pipe Inp Report'!BC1557="X",1,IF('Prop Drill Pipe Inp Report'!BD1557="X",1,IF('Prop Drill Pipe Inp Report'!BE1557="X",1,0)))))))))))</f>
        <v>0</v>
      </c>
    </row>
    <row r="1551" spans="9:10" x14ac:dyDescent="0.25">
      <c r="I1551">
        <f>IF('Prop Drill Pipe Inp Report'!Z1558="X",1,IF('Prop Drill Pipe Inp Report'!AA1558="X",1,IF('Prop Drill Pipe Inp Report'!AB1558="X",1,IF('Prop Drill Pipe Inp Report'!AC1558="X",1,IF('Prop Drill Pipe Inp Report'!AD1558="X",1,IF('Prop Drill Pipe Inp Report'!AE1558="X",1,IF('Prop Drill Pipe Inp Report'!AF1558="X",1,IF('Prop Drill Pipe Inp Report'!AG1558="X",1,IF('Prop Drill Pipe Inp Report'!AH1558="X",1,IF('Prop Drill Pipe Inp Report'!AI1558="X",1,IF('Prop Drill Pipe Inp Report'!AJ1558="X",1,IF('Prop Drill Pipe Inp Report'!AK1558="X",1,IF('Prop Drill Pipe Inp Report'!AL1558="X",1,IF('Prop Drill Pipe Inp Report'!AM1558="X",1,IF('Prop Drill Pipe Inp Report'!AN1558="X",1,IF('Prop Drill Pipe Inp Report'!AO1558="X",1,IF('Prop Drill Pipe Inp Report'!AP1558="X",1,0)))))))))))))))))</f>
        <v>0</v>
      </c>
      <c r="J1551">
        <f>IF('Prop Drill Pipe Inp Report'!AU1558="X",1,IF('Prop Drill Pipe Inp Report'!AV1558="X",1,IF('Prop Drill Pipe Inp Report'!AW1558="X",1,IF('Prop Drill Pipe Inp Report'!AX1558="X",1,IF('Prop Drill Pipe Inp Report'!AY1558="X",1,IF('Prop Drill Pipe Inp Report'!AZ1558="X",1,IF('Prop Drill Pipe Inp Report'!BA1558="X",1,IF('Prop Drill Pipe Inp Report'!BB1558="X",1,IF('Prop Drill Pipe Inp Report'!BC1558="X",1,IF('Prop Drill Pipe Inp Report'!BD1558="X",1,IF('Prop Drill Pipe Inp Report'!BE1558="X",1,0)))))))))))</f>
        <v>0</v>
      </c>
    </row>
    <row r="1552" spans="9:10" x14ac:dyDescent="0.25">
      <c r="I1552">
        <f>IF('Prop Drill Pipe Inp Report'!Z1559="X",1,IF('Prop Drill Pipe Inp Report'!AA1559="X",1,IF('Prop Drill Pipe Inp Report'!AB1559="X",1,IF('Prop Drill Pipe Inp Report'!AC1559="X",1,IF('Prop Drill Pipe Inp Report'!AD1559="X",1,IF('Prop Drill Pipe Inp Report'!AE1559="X",1,IF('Prop Drill Pipe Inp Report'!AF1559="X",1,IF('Prop Drill Pipe Inp Report'!AG1559="X",1,IF('Prop Drill Pipe Inp Report'!AH1559="X",1,IF('Prop Drill Pipe Inp Report'!AI1559="X",1,IF('Prop Drill Pipe Inp Report'!AJ1559="X",1,IF('Prop Drill Pipe Inp Report'!AK1559="X",1,IF('Prop Drill Pipe Inp Report'!AL1559="X",1,IF('Prop Drill Pipe Inp Report'!AM1559="X",1,IF('Prop Drill Pipe Inp Report'!AN1559="X",1,IF('Prop Drill Pipe Inp Report'!AO1559="X",1,IF('Prop Drill Pipe Inp Report'!AP1559="X",1,0)))))))))))))))))</f>
        <v>0</v>
      </c>
      <c r="J1552">
        <f>IF('Prop Drill Pipe Inp Report'!AU1559="X",1,IF('Prop Drill Pipe Inp Report'!AV1559="X",1,IF('Prop Drill Pipe Inp Report'!AW1559="X",1,IF('Prop Drill Pipe Inp Report'!AX1559="X",1,IF('Prop Drill Pipe Inp Report'!AY1559="X",1,IF('Prop Drill Pipe Inp Report'!AZ1559="X",1,IF('Prop Drill Pipe Inp Report'!BA1559="X",1,IF('Prop Drill Pipe Inp Report'!BB1559="X",1,IF('Prop Drill Pipe Inp Report'!BC1559="X",1,IF('Prop Drill Pipe Inp Report'!BD1559="X",1,IF('Prop Drill Pipe Inp Report'!BE1559="X",1,0)))))))))))</f>
        <v>0</v>
      </c>
    </row>
    <row r="1553" spans="9:10" x14ac:dyDescent="0.25">
      <c r="I1553">
        <f>IF('Prop Drill Pipe Inp Report'!Z1560="X",1,IF('Prop Drill Pipe Inp Report'!AA1560="X",1,IF('Prop Drill Pipe Inp Report'!AB1560="X",1,IF('Prop Drill Pipe Inp Report'!AC1560="X",1,IF('Prop Drill Pipe Inp Report'!AD1560="X",1,IF('Prop Drill Pipe Inp Report'!AE1560="X",1,IF('Prop Drill Pipe Inp Report'!AF1560="X",1,IF('Prop Drill Pipe Inp Report'!AG1560="X",1,IF('Prop Drill Pipe Inp Report'!AH1560="X",1,IF('Prop Drill Pipe Inp Report'!AI1560="X",1,IF('Prop Drill Pipe Inp Report'!AJ1560="X",1,IF('Prop Drill Pipe Inp Report'!AK1560="X",1,IF('Prop Drill Pipe Inp Report'!AL1560="X",1,IF('Prop Drill Pipe Inp Report'!AM1560="X",1,IF('Prop Drill Pipe Inp Report'!AN1560="X",1,IF('Prop Drill Pipe Inp Report'!AO1560="X",1,IF('Prop Drill Pipe Inp Report'!AP1560="X",1,0)))))))))))))))))</f>
        <v>0</v>
      </c>
      <c r="J1553">
        <f>IF('Prop Drill Pipe Inp Report'!AU1560="X",1,IF('Prop Drill Pipe Inp Report'!AV1560="X",1,IF('Prop Drill Pipe Inp Report'!AW1560="X",1,IF('Prop Drill Pipe Inp Report'!AX1560="X",1,IF('Prop Drill Pipe Inp Report'!AY1560="X",1,IF('Prop Drill Pipe Inp Report'!AZ1560="X",1,IF('Prop Drill Pipe Inp Report'!BA1560="X",1,IF('Prop Drill Pipe Inp Report'!BB1560="X",1,IF('Prop Drill Pipe Inp Report'!BC1560="X",1,IF('Prop Drill Pipe Inp Report'!BD1560="X",1,IF('Prop Drill Pipe Inp Report'!BE1560="X",1,0)))))))))))</f>
        <v>0</v>
      </c>
    </row>
    <row r="1554" spans="9:10" x14ac:dyDescent="0.25">
      <c r="I1554">
        <f>IF('Prop Drill Pipe Inp Report'!Z1561="X",1,IF('Prop Drill Pipe Inp Report'!AA1561="X",1,IF('Prop Drill Pipe Inp Report'!AB1561="X",1,IF('Prop Drill Pipe Inp Report'!AC1561="X",1,IF('Prop Drill Pipe Inp Report'!AD1561="X",1,IF('Prop Drill Pipe Inp Report'!AE1561="X",1,IF('Prop Drill Pipe Inp Report'!AF1561="X",1,IF('Prop Drill Pipe Inp Report'!AG1561="X",1,IF('Prop Drill Pipe Inp Report'!AH1561="X",1,IF('Prop Drill Pipe Inp Report'!AI1561="X",1,IF('Prop Drill Pipe Inp Report'!AJ1561="X",1,IF('Prop Drill Pipe Inp Report'!AK1561="X",1,IF('Prop Drill Pipe Inp Report'!AL1561="X",1,IF('Prop Drill Pipe Inp Report'!AM1561="X",1,IF('Prop Drill Pipe Inp Report'!AN1561="X",1,IF('Prop Drill Pipe Inp Report'!AO1561="X",1,IF('Prop Drill Pipe Inp Report'!AP1561="X",1,0)))))))))))))))))</f>
        <v>0</v>
      </c>
      <c r="J1554">
        <f>IF('Prop Drill Pipe Inp Report'!AU1561="X",1,IF('Prop Drill Pipe Inp Report'!AV1561="X",1,IF('Prop Drill Pipe Inp Report'!AW1561="X",1,IF('Prop Drill Pipe Inp Report'!AX1561="X",1,IF('Prop Drill Pipe Inp Report'!AY1561="X",1,IF('Prop Drill Pipe Inp Report'!AZ1561="X",1,IF('Prop Drill Pipe Inp Report'!BA1561="X",1,IF('Prop Drill Pipe Inp Report'!BB1561="X",1,IF('Prop Drill Pipe Inp Report'!BC1561="X",1,IF('Prop Drill Pipe Inp Report'!BD1561="X",1,IF('Prop Drill Pipe Inp Report'!BE1561="X",1,0)))))))))))</f>
        <v>0</v>
      </c>
    </row>
    <row r="1555" spans="9:10" x14ac:dyDescent="0.25">
      <c r="I1555">
        <f>IF('Prop Drill Pipe Inp Report'!Z1562="X",1,IF('Prop Drill Pipe Inp Report'!AA1562="X",1,IF('Prop Drill Pipe Inp Report'!AB1562="X",1,IF('Prop Drill Pipe Inp Report'!AC1562="X",1,IF('Prop Drill Pipe Inp Report'!AD1562="X",1,IF('Prop Drill Pipe Inp Report'!AE1562="X",1,IF('Prop Drill Pipe Inp Report'!AF1562="X",1,IF('Prop Drill Pipe Inp Report'!AG1562="X",1,IF('Prop Drill Pipe Inp Report'!AH1562="X",1,IF('Prop Drill Pipe Inp Report'!AI1562="X",1,IF('Prop Drill Pipe Inp Report'!AJ1562="X",1,IF('Prop Drill Pipe Inp Report'!AK1562="X",1,IF('Prop Drill Pipe Inp Report'!AL1562="X",1,IF('Prop Drill Pipe Inp Report'!AM1562="X",1,IF('Prop Drill Pipe Inp Report'!AN1562="X",1,IF('Prop Drill Pipe Inp Report'!AO1562="X",1,IF('Prop Drill Pipe Inp Report'!AP1562="X",1,0)))))))))))))))))</f>
        <v>0</v>
      </c>
      <c r="J1555">
        <f>IF('Prop Drill Pipe Inp Report'!AU1562="X",1,IF('Prop Drill Pipe Inp Report'!AV1562="X",1,IF('Prop Drill Pipe Inp Report'!AW1562="X",1,IF('Prop Drill Pipe Inp Report'!AX1562="X",1,IF('Prop Drill Pipe Inp Report'!AY1562="X",1,IF('Prop Drill Pipe Inp Report'!AZ1562="X",1,IF('Prop Drill Pipe Inp Report'!BA1562="X",1,IF('Prop Drill Pipe Inp Report'!BB1562="X",1,IF('Prop Drill Pipe Inp Report'!BC1562="X",1,IF('Prop Drill Pipe Inp Report'!BD1562="X",1,IF('Prop Drill Pipe Inp Report'!BE1562="X",1,0)))))))))))</f>
        <v>0</v>
      </c>
    </row>
    <row r="1556" spans="9:10" x14ac:dyDescent="0.25">
      <c r="I1556">
        <f>IF('Prop Drill Pipe Inp Report'!Z1563="X",1,IF('Prop Drill Pipe Inp Report'!AA1563="X",1,IF('Prop Drill Pipe Inp Report'!AB1563="X",1,IF('Prop Drill Pipe Inp Report'!AC1563="X",1,IF('Prop Drill Pipe Inp Report'!AD1563="X",1,IF('Prop Drill Pipe Inp Report'!AE1563="X",1,IF('Prop Drill Pipe Inp Report'!AF1563="X",1,IF('Prop Drill Pipe Inp Report'!AG1563="X",1,IF('Prop Drill Pipe Inp Report'!AH1563="X",1,IF('Prop Drill Pipe Inp Report'!AI1563="X",1,IF('Prop Drill Pipe Inp Report'!AJ1563="X",1,IF('Prop Drill Pipe Inp Report'!AK1563="X",1,IF('Prop Drill Pipe Inp Report'!AL1563="X",1,IF('Prop Drill Pipe Inp Report'!AM1563="X",1,IF('Prop Drill Pipe Inp Report'!AN1563="X",1,IF('Prop Drill Pipe Inp Report'!AO1563="X",1,IF('Prop Drill Pipe Inp Report'!AP1563="X",1,0)))))))))))))))))</f>
        <v>0</v>
      </c>
      <c r="J1556">
        <f>IF('Prop Drill Pipe Inp Report'!AU1563="X",1,IF('Prop Drill Pipe Inp Report'!AV1563="X",1,IF('Prop Drill Pipe Inp Report'!AW1563="X",1,IF('Prop Drill Pipe Inp Report'!AX1563="X",1,IF('Prop Drill Pipe Inp Report'!AY1563="X",1,IF('Prop Drill Pipe Inp Report'!AZ1563="X",1,IF('Prop Drill Pipe Inp Report'!BA1563="X",1,IF('Prop Drill Pipe Inp Report'!BB1563="X",1,IF('Prop Drill Pipe Inp Report'!BC1563="X",1,IF('Prop Drill Pipe Inp Report'!BD1563="X",1,IF('Prop Drill Pipe Inp Report'!BE1563="X",1,0)))))))))))</f>
        <v>0</v>
      </c>
    </row>
    <row r="1557" spans="9:10" x14ac:dyDescent="0.25">
      <c r="I1557">
        <f>IF('Prop Drill Pipe Inp Report'!Z1564="X",1,IF('Prop Drill Pipe Inp Report'!AA1564="X",1,IF('Prop Drill Pipe Inp Report'!AB1564="X",1,IF('Prop Drill Pipe Inp Report'!AC1564="X",1,IF('Prop Drill Pipe Inp Report'!AD1564="X",1,IF('Prop Drill Pipe Inp Report'!AE1564="X",1,IF('Prop Drill Pipe Inp Report'!AF1564="X",1,IF('Prop Drill Pipe Inp Report'!AG1564="X",1,IF('Prop Drill Pipe Inp Report'!AH1564="X",1,IF('Prop Drill Pipe Inp Report'!AI1564="X",1,IF('Prop Drill Pipe Inp Report'!AJ1564="X",1,IF('Prop Drill Pipe Inp Report'!AK1564="X",1,IF('Prop Drill Pipe Inp Report'!AL1564="X",1,IF('Prop Drill Pipe Inp Report'!AM1564="X",1,IF('Prop Drill Pipe Inp Report'!AN1564="X",1,IF('Prop Drill Pipe Inp Report'!AO1564="X",1,IF('Prop Drill Pipe Inp Report'!AP1564="X",1,0)))))))))))))))))</f>
        <v>0</v>
      </c>
      <c r="J1557">
        <f>IF('Prop Drill Pipe Inp Report'!AU1564="X",1,IF('Prop Drill Pipe Inp Report'!AV1564="X",1,IF('Prop Drill Pipe Inp Report'!AW1564="X",1,IF('Prop Drill Pipe Inp Report'!AX1564="X",1,IF('Prop Drill Pipe Inp Report'!AY1564="X",1,IF('Prop Drill Pipe Inp Report'!AZ1564="X",1,IF('Prop Drill Pipe Inp Report'!BA1564="X",1,IF('Prop Drill Pipe Inp Report'!BB1564="X",1,IF('Prop Drill Pipe Inp Report'!BC1564="X",1,IF('Prop Drill Pipe Inp Report'!BD1564="X",1,IF('Prop Drill Pipe Inp Report'!BE1564="X",1,0)))))))))))</f>
        <v>0</v>
      </c>
    </row>
    <row r="1558" spans="9:10" x14ac:dyDescent="0.25">
      <c r="I1558">
        <f>IF('Prop Drill Pipe Inp Report'!Z1565="X",1,IF('Prop Drill Pipe Inp Report'!AA1565="X",1,IF('Prop Drill Pipe Inp Report'!AB1565="X",1,IF('Prop Drill Pipe Inp Report'!AC1565="X",1,IF('Prop Drill Pipe Inp Report'!AD1565="X",1,IF('Prop Drill Pipe Inp Report'!AE1565="X",1,IF('Prop Drill Pipe Inp Report'!AF1565="X",1,IF('Prop Drill Pipe Inp Report'!AG1565="X",1,IF('Prop Drill Pipe Inp Report'!AH1565="X",1,IF('Prop Drill Pipe Inp Report'!AI1565="X",1,IF('Prop Drill Pipe Inp Report'!AJ1565="X",1,IF('Prop Drill Pipe Inp Report'!AK1565="X",1,IF('Prop Drill Pipe Inp Report'!AL1565="X",1,IF('Prop Drill Pipe Inp Report'!AM1565="X",1,IF('Prop Drill Pipe Inp Report'!AN1565="X",1,IF('Prop Drill Pipe Inp Report'!AO1565="X",1,IF('Prop Drill Pipe Inp Report'!AP1565="X",1,0)))))))))))))))))</f>
        <v>0</v>
      </c>
      <c r="J1558">
        <f>IF('Prop Drill Pipe Inp Report'!AU1565="X",1,IF('Prop Drill Pipe Inp Report'!AV1565="X",1,IF('Prop Drill Pipe Inp Report'!AW1565="X",1,IF('Prop Drill Pipe Inp Report'!AX1565="X",1,IF('Prop Drill Pipe Inp Report'!AY1565="X",1,IF('Prop Drill Pipe Inp Report'!AZ1565="X",1,IF('Prop Drill Pipe Inp Report'!BA1565="X",1,IF('Prop Drill Pipe Inp Report'!BB1565="X",1,IF('Prop Drill Pipe Inp Report'!BC1565="X",1,IF('Prop Drill Pipe Inp Report'!BD1565="X",1,IF('Prop Drill Pipe Inp Report'!BE1565="X",1,0)))))))))))</f>
        <v>0</v>
      </c>
    </row>
    <row r="1559" spans="9:10" x14ac:dyDescent="0.25">
      <c r="I1559">
        <f>IF('Prop Drill Pipe Inp Report'!Z1566="X",1,IF('Prop Drill Pipe Inp Report'!AA1566="X",1,IF('Prop Drill Pipe Inp Report'!AB1566="X",1,IF('Prop Drill Pipe Inp Report'!AC1566="X",1,IF('Prop Drill Pipe Inp Report'!AD1566="X",1,IF('Prop Drill Pipe Inp Report'!AE1566="X",1,IF('Prop Drill Pipe Inp Report'!AF1566="X",1,IF('Prop Drill Pipe Inp Report'!AG1566="X",1,IF('Prop Drill Pipe Inp Report'!AH1566="X",1,IF('Prop Drill Pipe Inp Report'!AI1566="X",1,IF('Prop Drill Pipe Inp Report'!AJ1566="X",1,IF('Prop Drill Pipe Inp Report'!AK1566="X",1,IF('Prop Drill Pipe Inp Report'!AL1566="X",1,IF('Prop Drill Pipe Inp Report'!AM1566="X",1,IF('Prop Drill Pipe Inp Report'!AN1566="X",1,IF('Prop Drill Pipe Inp Report'!AO1566="X",1,IF('Prop Drill Pipe Inp Report'!AP1566="X",1,0)))))))))))))))))</f>
        <v>0</v>
      </c>
      <c r="J1559">
        <f>IF('Prop Drill Pipe Inp Report'!AU1566="X",1,IF('Prop Drill Pipe Inp Report'!AV1566="X",1,IF('Prop Drill Pipe Inp Report'!AW1566="X",1,IF('Prop Drill Pipe Inp Report'!AX1566="X",1,IF('Prop Drill Pipe Inp Report'!AY1566="X",1,IF('Prop Drill Pipe Inp Report'!AZ1566="X",1,IF('Prop Drill Pipe Inp Report'!BA1566="X",1,IF('Prop Drill Pipe Inp Report'!BB1566="X",1,IF('Prop Drill Pipe Inp Report'!BC1566="X",1,IF('Prop Drill Pipe Inp Report'!BD1566="X",1,IF('Prop Drill Pipe Inp Report'!BE1566="X",1,0)))))))))))</f>
        <v>0</v>
      </c>
    </row>
    <row r="1560" spans="9:10" x14ac:dyDescent="0.25">
      <c r="I1560">
        <f>IF('Prop Drill Pipe Inp Report'!Z1567="X",1,IF('Prop Drill Pipe Inp Report'!AA1567="X",1,IF('Prop Drill Pipe Inp Report'!AB1567="X",1,IF('Prop Drill Pipe Inp Report'!AC1567="X",1,IF('Prop Drill Pipe Inp Report'!AD1567="X",1,IF('Prop Drill Pipe Inp Report'!AE1567="X",1,IF('Prop Drill Pipe Inp Report'!AF1567="X",1,IF('Prop Drill Pipe Inp Report'!AG1567="X",1,IF('Prop Drill Pipe Inp Report'!AH1567="X",1,IF('Prop Drill Pipe Inp Report'!AI1567="X",1,IF('Prop Drill Pipe Inp Report'!AJ1567="X",1,IF('Prop Drill Pipe Inp Report'!AK1567="X",1,IF('Prop Drill Pipe Inp Report'!AL1567="X",1,IF('Prop Drill Pipe Inp Report'!AM1567="X",1,IF('Prop Drill Pipe Inp Report'!AN1567="X",1,IF('Prop Drill Pipe Inp Report'!AO1567="X",1,IF('Prop Drill Pipe Inp Report'!AP1567="X",1,0)))))))))))))))))</f>
        <v>0</v>
      </c>
      <c r="J1560">
        <f>IF('Prop Drill Pipe Inp Report'!AU1567="X",1,IF('Prop Drill Pipe Inp Report'!AV1567="X",1,IF('Prop Drill Pipe Inp Report'!AW1567="X",1,IF('Prop Drill Pipe Inp Report'!AX1567="X",1,IF('Prop Drill Pipe Inp Report'!AY1567="X",1,IF('Prop Drill Pipe Inp Report'!AZ1567="X",1,IF('Prop Drill Pipe Inp Report'!BA1567="X",1,IF('Prop Drill Pipe Inp Report'!BB1567="X",1,IF('Prop Drill Pipe Inp Report'!BC1567="X",1,IF('Prop Drill Pipe Inp Report'!BD1567="X",1,IF('Prop Drill Pipe Inp Report'!BE1567="X",1,0)))))))))))</f>
        <v>0</v>
      </c>
    </row>
    <row r="1561" spans="9:10" x14ac:dyDescent="0.25">
      <c r="I1561">
        <f>IF('Prop Drill Pipe Inp Report'!Z1568="X",1,IF('Prop Drill Pipe Inp Report'!AA1568="X",1,IF('Prop Drill Pipe Inp Report'!AB1568="X",1,IF('Prop Drill Pipe Inp Report'!AC1568="X",1,IF('Prop Drill Pipe Inp Report'!AD1568="X",1,IF('Prop Drill Pipe Inp Report'!AE1568="X",1,IF('Prop Drill Pipe Inp Report'!AF1568="X",1,IF('Prop Drill Pipe Inp Report'!AG1568="X",1,IF('Prop Drill Pipe Inp Report'!AH1568="X",1,IF('Prop Drill Pipe Inp Report'!AI1568="X",1,IF('Prop Drill Pipe Inp Report'!AJ1568="X",1,IF('Prop Drill Pipe Inp Report'!AK1568="X",1,IF('Prop Drill Pipe Inp Report'!AL1568="X",1,IF('Prop Drill Pipe Inp Report'!AM1568="X",1,IF('Prop Drill Pipe Inp Report'!AN1568="X",1,IF('Prop Drill Pipe Inp Report'!AO1568="X",1,IF('Prop Drill Pipe Inp Report'!AP1568="X",1,0)))))))))))))))))</f>
        <v>0</v>
      </c>
      <c r="J1561">
        <f>IF('Prop Drill Pipe Inp Report'!AU1568="X",1,IF('Prop Drill Pipe Inp Report'!AV1568="X",1,IF('Prop Drill Pipe Inp Report'!AW1568="X",1,IF('Prop Drill Pipe Inp Report'!AX1568="X",1,IF('Prop Drill Pipe Inp Report'!AY1568="X",1,IF('Prop Drill Pipe Inp Report'!AZ1568="X",1,IF('Prop Drill Pipe Inp Report'!BA1568="X",1,IF('Prop Drill Pipe Inp Report'!BB1568="X",1,IF('Prop Drill Pipe Inp Report'!BC1568="X",1,IF('Prop Drill Pipe Inp Report'!BD1568="X",1,IF('Prop Drill Pipe Inp Report'!BE1568="X",1,0)))))))))))</f>
        <v>0</v>
      </c>
    </row>
    <row r="1562" spans="9:10" x14ac:dyDescent="0.25">
      <c r="I1562">
        <f>IF('Prop Drill Pipe Inp Report'!Z1569="X",1,IF('Prop Drill Pipe Inp Report'!AA1569="X",1,IF('Prop Drill Pipe Inp Report'!AB1569="X",1,IF('Prop Drill Pipe Inp Report'!AC1569="X",1,IF('Prop Drill Pipe Inp Report'!AD1569="X",1,IF('Prop Drill Pipe Inp Report'!AE1569="X",1,IF('Prop Drill Pipe Inp Report'!AF1569="X",1,IF('Prop Drill Pipe Inp Report'!AG1569="X",1,IF('Prop Drill Pipe Inp Report'!AH1569="X",1,IF('Prop Drill Pipe Inp Report'!AI1569="X",1,IF('Prop Drill Pipe Inp Report'!AJ1569="X",1,IF('Prop Drill Pipe Inp Report'!AK1569="X",1,IF('Prop Drill Pipe Inp Report'!AL1569="X",1,IF('Prop Drill Pipe Inp Report'!AM1569="X",1,IF('Prop Drill Pipe Inp Report'!AN1569="X",1,IF('Prop Drill Pipe Inp Report'!AO1569="X",1,IF('Prop Drill Pipe Inp Report'!AP1569="X",1,0)))))))))))))))))</f>
        <v>0</v>
      </c>
      <c r="J1562">
        <f>IF('Prop Drill Pipe Inp Report'!AU1569="X",1,IF('Prop Drill Pipe Inp Report'!AV1569="X",1,IF('Prop Drill Pipe Inp Report'!AW1569="X",1,IF('Prop Drill Pipe Inp Report'!AX1569="X",1,IF('Prop Drill Pipe Inp Report'!AY1569="X",1,IF('Prop Drill Pipe Inp Report'!AZ1569="X",1,IF('Prop Drill Pipe Inp Report'!BA1569="X",1,IF('Prop Drill Pipe Inp Report'!BB1569="X",1,IF('Prop Drill Pipe Inp Report'!BC1569="X",1,IF('Prop Drill Pipe Inp Report'!BD1569="X",1,IF('Prop Drill Pipe Inp Report'!BE1569="X",1,0)))))))))))</f>
        <v>0</v>
      </c>
    </row>
    <row r="1563" spans="9:10" x14ac:dyDescent="0.25">
      <c r="I1563">
        <f>IF('Prop Drill Pipe Inp Report'!Z1570="X",1,IF('Prop Drill Pipe Inp Report'!AA1570="X",1,IF('Prop Drill Pipe Inp Report'!AB1570="X",1,IF('Prop Drill Pipe Inp Report'!AC1570="X",1,IF('Prop Drill Pipe Inp Report'!AD1570="X",1,IF('Prop Drill Pipe Inp Report'!AE1570="X",1,IF('Prop Drill Pipe Inp Report'!AF1570="X",1,IF('Prop Drill Pipe Inp Report'!AG1570="X",1,IF('Prop Drill Pipe Inp Report'!AH1570="X",1,IF('Prop Drill Pipe Inp Report'!AI1570="X",1,IF('Prop Drill Pipe Inp Report'!AJ1570="X",1,IF('Prop Drill Pipe Inp Report'!AK1570="X",1,IF('Prop Drill Pipe Inp Report'!AL1570="X",1,IF('Prop Drill Pipe Inp Report'!AM1570="X",1,IF('Prop Drill Pipe Inp Report'!AN1570="X",1,IF('Prop Drill Pipe Inp Report'!AO1570="X",1,IF('Prop Drill Pipe Inp Report'!AP1570="X",1,0)))))))))))))))))</f>
        <v>0</v>
      </c>
      <c r="J1563">
        <f>IF('Prop Drill Pipe Inp Report'!AU1570="X",1,IF('Prop Drill Pipe Inp Report'!AV1570="X",1,IF('Prop Drill Pipe Inp Report'!AW1570="X",1,IF('Prop Drill Pipe Inp Report'!AX1570="X",1,IF('Prop Drill Pipe Inp Report'!AY1570="X",1,IF('Prop Drill Pipe Inp Report'!AZ1570="X",1,IF('Prop Drill Pipe Inp Report'!BA1570="X",1,IF('Prop Drill Pipe Inp Report'!BB1570="X",1,IF('Prop Drill Pipe Inp Report'!BC1570="X",1,IF('Prop Drill Pipe Inp Report'!BD1570="X",1,IF('Prop Drill Pipe Inp Report'!BE1570="X",1,0)))))))))))</f>
        <v>0</v>
      </c>
    </row>
    <row r="1564" spans="9:10" x14ac:dyDescent="0.25">
      <c r="I1564">
        <f>IF('Prop Drill Pipe Inp Report'!Z1571="X",1,IF('Prop Drill Pipe Inp Report'!AA1571="X",1,IF('Prop Drill Pipe Inp Report'!AB1571="X",1,IF('Prop Drill Pipe Inp Report'!AC1571="X",1,IF('Prop Drill Pipe Inp Report'!AD1571="X",1,IF('Prop Drill Pipe Inp Report'!AE1571="X",1,IF('Prop Drill Pipe Inp Report'!AF1571="X",1,IF('Prop Drill Pipe Inp Report'!AG1571="X",1,IF('Prop Drill Pipe Inp Report'!AH1571="X",1,IF('Prop Drill Pipe Inp Report'!AI1571="X",1,IF('Prop Drill Pipe Inp Report'!AJ1571="X",1,IF('Prop Drill Pipe Inp Report'!AK1571="X",1,IF('Prop Drill Pipe Inp Report'!AL1571="X",1,IF('Prop Drill Pipe Inp Report'!AM1571="X",1,IF('Prop Drill Pipe Inp Report'!AN1571="X",1,IF('Prop Drill Pipe Inp Report'!AO1571="X",1,IF('Prop Drill Pipe Inp Report'!AP1571="X",1,0)))))))))))))))))</f>
        <v>0</v>
      </c>
      <c r="J1564">
        <f>IF('Prop Drill Pipe Inp Report'!AU1571="X",1,IF('Prop Drill Pipe Inp Report'!AV1571="X",1,IF('Prop Drill Pipe Inp Report'!AW1571="X",1,IF('Prop Drill Pipe Inp Report'!AX1571="X",1,IF('Prop Drill Pipe Inp Report'!AY1571="X",1,IF('Prop Drill Pipe Inp Report'!AZ1571="X",1,IF('Prop Drill Pipe Inp Report'!BA1571="X",1,IF('Prop Drill Pipe Inp Report'!BB1571="X",1,IF('Prop Drill Pipe Inp Report'!BC1571="X",1,IF('Prop Drill Pipe Inp Report'!BD1571="X",1,IF('Prop Drill Pipe Inp Report'!BE1571="X",1,0)))))))))))</f>
        <v>0</v>
      </c>
    </row>
    <row r="1565" spans="9:10" x14ac:dyDescent="0.25">
      <c r="I1565">
        <f>IF('Prop Drill Pipe Inp Report'!Z1572="X",1,IF('Prop Drill Pipe Inp Report'!AA1572="X",1,IF('Prop Drill Pipe Inp Report'!AB1572="X",1,IF('Prop Drill Pipe Inp Report'!AC1572="X",1,IF('Prop Drill Pipe Inp Report'!AD1572="X",1,IF('Prop Drill Pipe Inp Report'!AE1572="X",1,IF('Prop Drill Pipe Inp Report'!AF1572="X",1,IF('Prop Drill Pipe Inp Report'!AG1572="X",1,IF('Prop Drill Pipe Inp Report'!AH1572="X",1,IF('Prop Drill Pipe Inp Report'!AI1572="X",1,IF('Prop Drill Pipe Inp Report'!AJ1572="X",1,IF('Prop Drill Pipe Inp Report'!AK1572="X",1,IF('Prop Drill Pipe Inp Report'!AL1572="X",1,IF('Prop Drill Pipe Inp Report'!AM1572="X",1,IF('Prop Drill Pipe Inp Report'!AN1572="X",1,IF('Prop Drill Pipe Inp Report'!AO1572="X",1,IF('Prop Drill Pipe Inp Report'!AP1572="X",1,0)))))))))))))))))</f>
        <v>0</v>
      </c>
      <c r="J1565">
        <f>IF('Prop Drill Pipe Inp Report'!AU1572="X",1,IF('Prop Drill Pipe Inp Report'!AV1572="X",1,IF('Prop Drill Pipe Inp Report'!AW1572="X",1,IF('Prop Drill Pipe Inp Report'!AX1572="X",1,IF('Prop Drill Pipe Inp Report'!AY1572="X",1,IF('Prop Drill Pipe Inp Report'!AZ1572="X",1,IF('Prop Drill Pipe Inp Report'!BA1572="X",1,IF('Prop Drill Pipe Inp Report'!BB1572="X",1,IF('Prop Drill Pipe Inp Report'!BC1572="X",1,IF('Prop Drill Pipe Inp Report'!BD1572="X",1,IF('Prop Drill Pipe Inp Report'!BE1572="X",1,0)))))))))))</f>
        <v>0</v>
      </c>
    </row>
    <row r="1566" spans="9:10" x14ac:dyDescent="0.25">
      <c r="I1566">
        <f>IF('Prop Drill Pipe Inp Report'!Z1573="X",1,IF('Prop Drill Pipe Inp Report'!AA1573="X",1,IF('Prop Drill Pipe Inp Report'!AB1573="X",1,IF('Prop Drill Pipe Inp Report'!AC1573="X",1,IF('Prop Drill Pipe Inp Report'!AD1573="X",1,IF('Prop Drill Pipe Inp Report'!AE1573="X",1,IF('Prop Drill Pipe Inp Report'!AF1573="X",1,IF('Prop Drill Pipe Inp Report'!AG1573="X",1,IF('Prop Drill Pipe Inp Report'!AH1573="X",1,IF('Prop Drill Pipe Inp Report'!AI1573="X",1,IF('Prop Drill Pipe Inp Report'!AJ1573="X",1,IF('Prop Drill Pipe Inp Report'!AK1573="X",1,IF('Prop Drill Pipe Inp Report'!AL1573="X",1,IF('Prop Drill Pipe Inp Report'!AM1573="X",1,IF('Prop Drill Pipe Inp Report'!AN1573="X",1,IF('Prop Drill Pipe Inp Report'!AO1573="X",1,IF('Prop Drill Pipe Inp Report'!AP1573="X",1,0)))))))))))))))))</f>
        <v>0</v>
      </c>
      <c r="J1566">
        <f>IF('Prop Drill Pipe Inp Report'!AU1573="X",1,IF('Prop Drill Pipe Inp Report'!AV1573="X",1,IF('Prop Drill Pipe Inp Report'!AW1573="X",1,IF('Prop Drill Pipe Inp Report'!AX1573="X",1,IF('Prop Drill Pipe Inp Report'!AY1573="X",1,IF('Prop Drill Pipe Inp Report'!AZ1573="X",1,IF('Prop Drill Pipe Inp Report'!BA1573="X",1,IF('Prop Drill Pipe Inp Report'!BB1573="X",1,IF('Prop Drill Pipe Inp Report'!BC1573="X",1,IF('Prop Drill Pipe Inp Report'!BD1573="X",1,IF('Prop Drill Pipe Inp Report'!BE1573="X",1,0)))))))))))</f>
        <v>0</v>
      </c>
    </row>
    <row r="1567" spans="9:10" x14ac:dyDescent="0.25">
      <c r="I1567">
        <f>IF('Prop Drill Pipe Inp Report'!Z1574="X",1,IF('Prop Drill Pipe Inp Report'!AA1574="X",1,IF('Prop Drill Pipe Inp Report'!AB1574="X",1,IF('Prop Drill Pipe Inp Report'!AC1574="X",1,IF('Prop Drill Pipe Inp Report'!AD1574="X",1,IF('Prop Drill Pipe Inp Report'!AE1574="X",1,IF('Prop Drill Pipe Inp Report'!AF1574="X",1,IF('Prop Drill Pipe Inp Report'!AG1574="X",1,IF('Prop Drill Pipe Inp Report'!AH1574="X",1,IF('Prop Drill Pipe Inp Report'!AI1574="X",1,IF('Prop Drill Pipe Inp Report'!AJ1574="X",1,IF('Prop Drill Pipe Inp Report'!AK1574="X",1,IF('Prop Drill Pipe Inp Report'!AL1574="X",1,IF('Prop Drill Pipe Inp Report'!AM1574="X",1,IF('Prop Drill Pipe Inp Report'!AN1574="X",1,IF('Prop Drill Pipe Inp Report'!AO1574="X",1,IF('Prop Drill Pipe Inp Report'!AP1574="X",1,0)))))))))))))))))</f>
        <v>0</v>
      </c>
      <c r="J1567">
        <f>IF('Prop Drill Pipe Inp Report'!AU1574="X",1,IF('Prop Drill Pipe Inp Report'!AV1574="X",1,IF('Prop Drill Pipe Inp Report'!AW1574="X",1,IF('Prop Drill Pipe Inp Report'!AX1574="X",1,IF('Prop Drill Pipe Inp Report'!AY1574="X",1,IF('Prop Drill Pipe Inp Report'!AZ1574="X",1,IF('Prop Drill Pipe Inp Report'!BA1574="X",1,IF('Prop Drill Pipe Inp Report'!BB1574="X",1,IF('Prop Drill Pipe Inp Report'!BC1574="X",1,IF('Prop Drill Pipe Inp Report'!BD1574="X",1,IF('Prop Drill Pipe Inp Report'!BE1574="X",1,0)))))))))))</f>
        <v>0</v>
      </c>
    </row>
    <row r="1568" spans="9:10" x14ac:dyDescent="0.25">
      <c r="I1568">
        <f>IF('Prop Drill Pipe Inp Report'!Z1575="X",1,IF('Prop Drill Pipe Inp Report'!AA1575="X",1,IF('Prop Drill Pipe Inp Report'!AB1575="X",1,IF('Prop Drill Pipe Inp Report'!AC1575="X",1,IF('Prop Drill Pipe Inp Report'!AD1575="X",1,IF('Prop Drill Pipe Inp Report'!AE1575="X",1,IF('Prop Drill Pipe Inp Report'!AF1575="X",1,IF('Prop Drill Pipe Inp Report'!AG1575="X",1,IF('Prop Drill Pipe Inp Report'!AH1575="X",1,IF('Prop Drill Pipe Inp Report'!AI1575="X",1,IF('Prop Drill Pipe Inp Report'!AJ1575="X",1,IF('Prop Drill Pipe Inp Report'!AK1575="X",1,IF('Prop Drill Pipe Inp Report'!AL1575="X",1,IF('Prop Drill Pipe Inp Report'!AM1575="X",1,IF('Prop Drill Pipe Inp Report'!AN1575="X",1,IF('Prop Drill Pipe Inp Report'!AO1575="X",1,IF('Prop Drill Pipe Inp Report'!AP1575="X",1,0)))))))))))))))))</f>
        <v>0</v>
      </c>
      <c r="J1568">
        <f>IF('Prop Drill Pipe Inp Report'!AU1575="X",1,IF('Prop Drill Pipe Inp Report'!AV1575="X",1,IF('Prop Drill Pipe Inp Report'!AW1575="X",1,IF('Prop Drill Pipe Inp Report'!AX1575="X",1,IF('Prop Drill Pipe Inp Report'!AY1575="X",1,IF('Prop Drill Pipe Inp Report'!AZ1575="X",1,IF('Prop Drill Pipe Inp Report'!BA1575="X",1,IF('Prop Drill Pipe Inp Report'!BB1575="X",1,IF('Prop Drill Pipe Inp Report'!BC1575="X",1,IF('Prop Drill Pipe Inp Report'!BD1575="X",1,IF('Prop Drill Pipe Inp Report'!BE1575="X",1,0)))))))))))</f>
        <v>0</v>
      </c>
    </row>
    <row r="1569" spans="9:10" x14ac:dyDescent="0.25">
      <c r="I1569">
        <f>IF('Prop Drill Pipe Inp Report'!Z1576="X",1,IF('Prop Drill Pipe Inp Report'!AA1576="X",1,IF('Prop Drill Pipe Inp Report'!AB1576="X",1,IF('Prop Drill Pipe Inp Report'!AC1576="X",1,IF('Prop Drill Pipe Inp Report'!AD1576="X",1,IF('Prop Drill Pipe Inp Report'!AE1576="X",1,IF('Prop Drill Pipe Inp Report'!AF1576="X",1,IF('Prop Drill Pipe Inp Report'!AG1576="X",1,IF('Prop Drill Pipe Inp Report'!AH1576="X",1,IF('Prop Drill Pipe Inp Report'!AI1576="X",1,IF('Prop Drill Pipe Inp Report'!AJ1576="X",1,IF('Prop Drill Pipe Inp Report'!AK1576="X",1,IF('Prop Drill Pipe Inp Report'!AL1576="X",1,IF('Prop Drill Pipe Inp Report'!AM1576="X",1,IF('Prop Drill Pipe Inp Report'!AN1576="X",1,IF('Prop Drill Pipe Inp Report'!AO1576="X",1,IF('Prop Drill Pipe Inp Report'!AP1576="X",1,0)))))))))))))))))</f>
        <v>0</v>
      </c>
      <c r="J1569">
        <f>IF('Prop Drill Pipe Inp Report'!AU1576="X",1,IF('Prop Drill Pipe Inp Report'!AV1576="X",1,IF('Prop Drill Pipe Inp Report'!AW1576="X",1,IF('Prop Drill Pipe Inp Report'!AX1576="X",1,IF('Prop Drill Pipe Inp Report'!AY1576="X",1,IF('Prop Drill Pipe Inp Report'!AZ1576="X",1,IF('Prop Drill Pipe Inp Report'!BA1576="X",1,IF('Prop Drill Pipe Inp Report'!BB1576="X",1,IF('Prop Drill Pipe Inp Report'!BC1576="X",1,IF('Prop Drill Pipe Inp Report'!BD1576="X",1,IF('Prop Drill Pipe Inp Report'!BE1576="X",1,0)))))))))))</f>
        <v>0</v>
      </c>
    </row>
    <row r="1570" spans="9:10" x14ac:dyDescent="0.25">
      <c r="I1570">
        <f>IF('Prop Drill Pipe Inp Report'!Z1577="X",1,IF('Prop Drill Pipe Inp Report'!AA1577="X",1,IF('Prop Drill Pipe Inp Report'!AB1577="X",1,IF('Prop Drill Pipe Inp Report'!AC1577="X",1,IF('Prop Drill Pipe Inp Report'!AD1577="X",1,IF('Prop Drill Pipe Inp Report'!AE1577="X",1,IF('Prop Drill Pipe Inp Report'!AF1577="X",1,IF('Prop Drill Pipe Inp Report'!AG1577="X",1,IF('Prop Drill Pipe Inp Report'!AH1577="X",1,IF('Prop Drill Pipe Inp Report'!AI1577="X",1,IF('Prop Drill Pipe Inp Report'!AJ1577="X",1,IF('Prop Drill Pipe Inp Report'!AK1577="X",1,IF('Prop Drill Pipe Inp Report'!AL1577="X",1,IF('Prop Drill Pipe Inp Report'!AM1577="X",1,IF('Prop Drill Pipe Inp Report'!AN1577="X",1,IF('Prop Drill Pipe Inp Report'!AO1577="X",1,IF('Prop Drill Pipe Inp Report'!AP1577="X",1,0)))))))))))))))))</f>
        <v>0</v>
      </c>
      <c r="J1570">
        <f>IF('Prop Drill Pipe Inp Report'!AU1577="X",1,IF('Prop Drill Pipe Inp Report'!AV1577="X",1,IF('Prop Drill Pipe Inp Report'!AW1577="X",1,IF('Prop Drill Pipe Inp Report'!AX1577="X",1,IF('Prop Drill Pipe Inp Report'!AY1577="X",1,IF('Prop Drill Pipe Inp Report'!AZ1577="X",1,IF('Prop Drill Pipe Inp Report'!BA1577="X",1,IF('Prop Drill Pipe Inp Report'!BB1577="X",1,IF('Prop Drill Pipe Inp Report'!BC1577="X",1,IF('Prop Drill Pipe Inp Report'!BD1577="X",1,IF('Prop Drill Pipe Inp Report'!BE1577="X",1,0)))))))))))</f>
        <v>0</v>
      </c>
    </row>
    <row r="1571" spans="9:10" x14ac:dyDescent="0.25">
      <c r="I1571">
        <f>IF('Prop Drill Pipe Inp Report'!Z1578="X",1,IF('Prop Drill Pipe Inp Report'!AA1578="X",1,IF('Prop Drill Pipe Inp Report'!AB1578="X",1,IF('Prop Drill Pipe Inp Report'!AC1578="X",1,IF('Prop Drill Pipe Inp Report'!AD1578="X",1,IF('Prop Drill Pipe Inp Report'!AE1578="X",1,IF('Prop Drill Pipe Inp Report'!AF1578="X",1,IF('Prop Drill Pipe Inp Report'!AG1578="X",1,IF('Prop Drill Pipe Inp Report'!AH1578="X",1,IF('Prop Drill Pipe Inp Report'!AI1578="X",1,IF('Prop Drill Pipe Inp Report'!AJ1578="X",1,IF('Prop Drill Pipe Inp Report'!AK1578="X",1,IF('Prop Drill Pipe Inp Report'!AL1578="X",1,IF('Prop Drill Pipe Inp Report'!AM1578="X",1,IF('Prop Drill Pipe Inp Report'!AN1578="X",1,IF('Prop Drill Pipe Inp Report'!AO1578="X",1,IF('Prop Drill Pipe Inp Report'!AP1578="X",1,0)))))))))))))))))</f>
        <v>0</v>
      </c>
      <c r="J1571">
        <f>IF('Prop Drill Pipe Inp Report'!AU1578="X",1,IF('Prop Drill Pipe Inp Report'!AV1578="X",1,IF('Prop Drill Pipe Inp Report'!AW1578="X",1,IF('Prop Drill Pipe Inp Report'!AX1578="X",1,IF('Prop Drill Pipe Inp Report'!AY1578="X",1,IF('Prop Drill Pipe Inp Report'!AZ1578="X",1,IF('Prop Drill Pipe Inp Report'!BA1578="X",1,IF('Prop Drill Pipe Inp Report'!BB1578="X",1,IF('Prop Drill Pipe Inp Report'!BC1578="X",1,IF('Prop Drill Pipe Inp Report'!BD1578="X",1,IF('Prop Drill Pipe Inp Report'!BE1578="X",1,0)))))))))))</f>
        <v>0</v>
      </c>
    </row>
    <row r="1572" spans="9:10" x14ac:dyDescent="0.25">
      <c r="I1572">
        <f>IF('Prop Drill Pipe Inp Report'!Z1579="X",1,IF('Prop Drill Pipe Inp Report'!AA1579="X",1,IF('Prop Drill Pipe Inp Report'!AB1579="X",1,IF('Prop Drill Pipe Inp Report'!AC1579="X",1,IF('Prop Drill Pipe Inp Report'!AD1579="X",1,IF('Prop Drill Pipe Inp Report'!AE1579="X",1,IF('Prop Drill Pipe Inp Report'!AF1579="X",1,IF('Prop Drill Pipe Inp Report'!AG1579="X",1,IF('Prop Drill Pipe Inp Report'!AH1579="X",1,IF('Prop Drill Pipe Inp Report'!AI1579="X",1,IF('Prop Drill Pipe Inp Report'!AJ1579="X",1,IF('Prop Drill Pipe Inp Report'!AK1579="X",1,IF('Prop Drill Pipe Inp Report'!AL1579="X",1,IF('Prop Drill Pipe Inp Report'!AM1579="X",1,IF('Prop Drill Pipe Inp Report'!AN1579="X",1,IF('Prop Drill Pipe Inp Report'!AO1579="X",1,IF('Prop Drill Pipe Inp Report'!AP1579="X",1,0)))))))))))))))))</f>
        <v>0</v>
      </c>
      <c r="J1572">
        <f>IF('Prop Drill Pipe Inp Report'!AU1579="X",1,IF('Prop Drill Pipe Inp Report'!AV1579="X",1,IF('Prop Drill Pipe Inp Report'!AW1579="X",1,IF('Prop Drill Pipe Inp Report'!AX1579="X",1,IF('Prop Drill Pipe Inp Report'!AY1579="X",1,IF('Prop Drill Pipe Inp Report'!AZ1579="X",1,IF('Prop Drill Pipe Inp Report'!BA1579="X",1,IF('Prop Drill Pipe Inp Report'!BB1579="X",1,IF('Prop Drill Pipe Inp Report'!BC1579="X",1,IF('Prop Drill Pipe Inp Report'!BD1579="X",1,IF('Prop Drill Pipe Inp Report'!BE1579="X",1,0)))))))))))</f>
        <v>0</v>
      </c>
    </row>
    <row r="1573" spans="9:10" x14ac:dyDescent="0.25">
      <c r="I1573">
        <f>IF('Prop Drill Pipe Inp Report'!Z1580="X",1,IF('Prop Drill Pipe Inp Report'!AA1580="X",1,IF('Prop Drill Pipe Inp Report'!AB1580="X",1,IF('Prop Drill Pipe Inp Report'!AC1580="X",1,IF('Prop Drill Pipe Inp Report'!AD1580="X",1,IF('Prop Drill Pipe Inp Report'!AE1580="X",1,IF('Prop Drill Pipe Inp Report'!AF1580="X",1,IF('Prop Drill Pipe Inp Report'!AG1580="X",1,IF('Prop Drill Pipe Inp Report'!AH1580="X",1,IF('Prop Drill Pipe Inp Report'!AI1580="X",1,IF('Prop Drill Pipe Inp Report'!AJ1580="X",1,IF('Prop Drill Pipe Inp Report'!AK1580="X",1,IF('Prop Drill Pipe Inp Report'!AL1580="X",1,IF('Prop Drill Pipe Inp Report'!AM1580="X",1,IF('Prop Drill Pipe Inp Report'!AN1580="X",1,IF('Prop Drill Pipe Inp Report'!AO1580="X",1,IF('Prop Drill Pipe Inp Report'!AP1580="X",1,0)))))))))))))))))</f>
        <v>0</v>
      </c>
      <c r="J1573">
        <f>IF('Prop Drill Pipe Inp Report'!AU1580="X",1,IF('Prop Drill Pipe Inp Report'!AV1580="X",1,IF('Prop Drill Pipe Inp Report'!AW1580="X",1,IF('Prop Drill Pipe Inp Report'!AX1580="X",1,IF('Prop Drill Pipe Inp Report'!AY1580="X",1,IF('Prop Drill Pipe Inp Report'!AZ1580="X",1,IF('Prop Drill Pipe Inp Report'!BA1580="X",1,IF('Prop Drill Pipe Inp Report'!BB1580="X",1,IF('Prop Drill Pipe Inp Report'!BC1580="X",1,IF('Prop Drill Pipe Inp Report'!BD1580="X",1,IF('Prop Drill Pipe Inp Report'!BE1580="X",1,0)))))))))))</f>
        <v>0</v>
      </c>
    </row>
    <row r="1574" spans="9:10" x14ac:dyDescent="0.25">
      <c r="I1574">
        <f>IF('Prop Drill Pipe Inp Report'!Z1581="X",1,IF('Prop Drill Pipe Inp Report'!AA1581="X",1,IF('Prop Drill Pipe Inp Report'!AB1581="X",1,IF('Prop Drill Pipe Inp Report'!AC1581="X",1,IF('Prop Drill Pipe Inp Report'!AD1581="X",1,IF('Prop Drill Pipe Inp Report'!AE1581="X",1,IF('Prop Drill Pipe Inp Report'!AF1581="X",1,IF('Prop Drill Pipe Inp Report'!AG1581="X",1,IF('Prop Drill Pipe Inp Report'!AH1581="X",1,IF('Prop Drill Pipe Inp Report'!AI1581="X",1,IF('Prop Drill Pipe Inp Report'!AJ1581="X",1,IF('Prop Drill Pipe Inp Report'!AK1581="X",1,IF('Prop Drill Pipe Inp Report'!AL1581="X",1,IF('Prop Drill Pipe Inp Report'!AM1581="X",1,IF('Prop Drill Pipe Inp Report'!AN1581="X",1,IF('Prop Drill Pipe Inp Report'!AO1581="X",1,IF('Prop Drill Pipe Inp Report'!AP1581="X",1,0)))))))))))))))))</f>
        <v>0</v>
      </c>
      <c r="J1574">
        <f>IF('Prop Drill Pipe Inp Report'!AU1581="X",1,IF('Prop Drill Pipe Inp Report'!AV1581="X",1,IF('Prop Drill Pipe Inp Report'!AW1581="X",1,IF('Prop Drill Pipe Inp Report'!AX1581="X",1,IF('Prop Drill Pipe Inp Report'!AY1581="X",1,IF('Prop Drill Pipe Inp Report'!AZ1581="X",1,IF('Prop Drill Pipe Inp Report'!BA1581="X",1,IF('Prop Drill Pipe Inp Report'!BB1581="X",1,IF('Prop Drill Pipe Inp Report'!BC1581="X",1,IF('Prop Drill Pipe Inp Report'!BD1581="X",1,IF('Prop Drill Pipe Inp Report'!BE1581="X",1,0)))))))))))</f>
        <v>0</v>
      </c>
    </row>
    <row r="1575" spans="9:10" x14ac:dyDescent="0.25">
      <c r="I1575">
        <f>IF('Prop Drill Pipe Inp Report'!Z1582="X",1,IF('Prop Drill Pipe Inp Report'!AA1582="X",1,IF('Prop Drill Pipe Inp Report'!AB1582="X",1,IF('Prop Drill Pipe Inp Report'!AC1582="X",1,IF('Prop Drill Pipe Inp Report'!AD1582="X",1,IF('Prop Drill Pipe Inp Report'!AE1582="X",1,IF('Prop Drill Pipe Inp Report'!AF1582="X",1,IF('Prop Drill Pipe Inp Report'!AG1582="X",1,IF('Prop Drill Pipe Inp Report'!AH1582="X",1,IF('Prop Drill Pipe Inp Report'!AI1582="X",1,IF('Prop Drill Pipe Inp Report'!AJ1582="X",1,IF('Prop Drill Pipe Inp Report'!AK1582="X",1,IF('Prop Drill Pipe Inp Report'!AL1582="X",1,IF('Prop Drill Pipe Inp Report'!AM1582="X",1,IF('Prop Drill Pipe Inp Report'!AN1582="X",1,IF('Prop Drill Pipe Inp Report'!AO1582="X",1,IF('Prop Drill Pipe Inp Report'!AP1582="X",1,0)))))))))))))))))</f>
        <v>0</v>
      </c>
      <c r="J1575">
        <f>IF('Prop Drill Pipe Inp Report'!AU1582="X",1,IF('Prop Drill Pipe Inp Report'!AV1582="X",1,IF('Prop Drill Pipe Inp Report'!AW1582="X",1,IF('Prop Drill Pipe Inp Report'!AX1582="X",1,IF('Prop Drill Pipe Inp Report'!AY1582="X",1,IF('Prop Drill Pipe Inp Report'!AZ1582="X",1,IF('Prop Drill Pipe Inp Report'!BA1582="X",1,IF('Prop Drill Pipe Inp Report'!BB1582="X",1,IF('Prop Drill Pipe Inp Report'!BC1582="X",1,IF('Prop Drill Pipe Inp Report'!BD1582="X",1,IF('Prop Drill Pipe Inp Report'!BE1582="X",1,0)))))))))))</f>
        <v>0</v>
      </c>
    </row>
    <row r="1576" spans="9:10" x14ac:dyDescent="0.25">
      <c r="I1576">
        <f>IF('Prop Drill Pipe Inp Report'!Z1583="X",1,IF('Prop Drill Pipe Inp Report'!AA1583="X",1,IF('Prop Drill Pipe Inp Report'!AB1583="X",1,IF('Prop Drill Pipe Inp Report'!AC1583="X",1,IF('Prop Drill Pipe Inp Report'!AD1583="X",1,IF('Prop Drill Pipe Inp Report'!AE1583="X",1,IF('Prop Drill Pipe Inp Report'!AF1583="X",1,IF('Prop Drill Pipe Inp Report'!AG1583="X",1,IF('Prop Drill Pipe Inp Report'!AH1583="X",1,IF('Prop Drill Pipe Inp Report'!AI1583="X",1,IF('Prop Drill Pipe Inp Report'!AJ1583="X",1,IF('Prop Drill Pipe Inp Report'!AK1583="X",1,IF('Prop Drill Pipe Inp Report'!AL1583="X",1,IF('Prop Drill Pipe Inp Report'!AM1583="X",1,IF('Prop Drill Pipe Inp Report'!AN1583="X",1,IF('Prop Drill Pipe Inp Report'!AO1583="X",1,IF('Prop Drill Pipe Inp Report'!AP1583="X",1,0)))))))))))))))))</f>
        <v>0</v>
      </c>
      <c r="J1576">
        <f>IF('Prop Drill Pipe Inp Report'!AU1583="X",1,IF('Prop Drill Pipe Inp Report'!AV1583="X",1,IF('Prop Drill Pipe Inp Report'!AW1583="X",1,IF('Prop Drill Pipe Inp Report'!AX1583="X",1,IF('Prop Drill Pipe Inp Report'!AY1583="X",1,IF('Prop Drill Pipe Inp Report'!AZ1583="X",1,IF('Prop Drill Pipe Inp Report'!BA1583="X",1,IF('Prop Drill Pipe Inp Report'!BB1583="X",1,IF('Prop Drill Pipe Inp Report'!BC1583="X",1,IF('Prop Drill Pipe Inp Report'!BD1583="X",1,IF('Prop Drill Pipe Inp Report'!BE1583="X",1,0)))))))))))</f>
        <v>0</v>
      </c>
    </row>
    <row r="1577" spans="9:10" x14ac:dyDescent="0.25">
      <c r="I1577">
        <f>IF('Prop Drill Pipe Inp Report'!Z1584="X",1,IF('Prop Drill Pipe Inp Report'!AA1584="X",1,IF('Prop Drill Pipe Inp Report'!AB1584="X",1,IF('Prop Drill Pipe Inp Report'!AC1584="X",1,IF('Prop Drill Pipe Inp Report'!AD1584="X",1,IF('Prop Drill Pipe Inp Report'!AE1584="X",1,IF('Prop Drill Pipe Inp Report'!AF1584="X",1,IF('Prop Drill Pipe Inp Report'!AG1584="X",1,IF('Prop Drill Pipe Inp Report'!AH1584="X",1,IF('Prop Drill Pipe Inp Report'!AI1584="X",1,IF('Prop Drill Pipe Inp Report'!AJ1584="X",1,IF('Prop Drill Pipe Inp Report'!AK1584="X",1,IF('Prop Drill Pipe Inp Report'!AL1584="X",1,IF('Prop Drill Pipe Inp Report'!AM1584="X",1,IF('Prop Drill Pipe Inp Report'!AN1584="X",1,IF('Prop Drill Pipe Inp Report'!AO1584="X",1,IF('Prop Drill Pipe Inp Report'!AP1584="X",1,0)))))))))))))))))</f>
        <v>0</v>
      </c>
      <c r="J1577">
        <f>IF('Prop Drill Pipe Inp Report'!AU1584="X",1,IF('Prop Drill Pipe Inp Report'!AV1584="X",1,IF('Prop Drill Pipe Inp Report'!AW1584="X",1,IF('Prop Drill Pipe Inp Report'!AX1584="X",1,IF('Prop Drill Pipe Inp Report'!AY1584="X",1,IF('Prop Drill Pipe Inp Report'!AZ1584="X",1,IF('Prop Drill Pipe Inp Report'!BA1584="X",1,IF('Prop Drill Pipe Inp Report'!BB1584="X",1,IF('Prop Drill Pipe Inp Report'!BC1584="X",1,IF('Prop Drill Pipe Inp Report'!BD1584="X",1,IF('Prop Drill Pipe Inp Report'!BE1584="X",1,0)))))))))))</f>
        <v>0</v>
      </c>
    </row>
    <row r="1578" spans="9:10" x14ac:dyDescent="0.25">
      <c r="I1578">
        <f>IF('Prop Drill Pipe Inp Report'!Z1585="X",1,IF('Prop Drill Pipe Inp Report'!AA1585="X",1,IF('Prop Drill Pipe Inp Report'!AB1585="X",1,IF('Prop Drill Pipe Inp Report'!AC1585="X",1,IF('Prop Drill Pipe Inp Report'!AD1585="X",1,IF('Prop Drill Pipe Inp Report'!AE1585="X",1,IF('Prop Drill Pipe Inp Report'!AF1585="X",1,IF('Prop Drill Pipe Inp Report'!AG1585="X",1,IF('Prop Drill Pipe Inp Report'!AH1585="X",1,IF('Prop Drill Pipe Inp Report'!AI1585="X",1,IF('Prop Drill Pipe Inp Report'!AJ1585="X",1,IF('Prop Drill Pipe Inp Report'!AK1585="X",1,IF('Prop Drill Pipe Inp Report'!AL1585="X",1,IF('Prop Drill Pipe Inp Report'!AM1585="X",1,IF('Prop Drill Pipe Inp Report'!AN1585="X",1,IF('Prop Drill Pipe Inp Report'!AO1585="X",1,IF('Prop Drill Pipe Inp Report'!AP1585="X",1,0)))))))))))))))))</f>
        <v>0</v>
      </c>
      <c r="J1578">
        <f>IF('Prop Drill Pipe Inp Report'!AU1585="X",1,IF('Prop Drill Pipe Inp Report'!AV1585="X",1,IF('Prop Drill Pipe Inp Report'!AW1585="X",1,IF('Prop Drill Pipe Inp Report'!AX1585="X",1,IF('Prop Drill Pipe Inp Report'!AY1585="X",1,IF('Prop Drill Pipe Inp Report'!AZ1585="X",1,IF('Prop Drill Pipe Inp Report'!BA1585="X",1,IF('Prop Drill Pipe Inp Report'!BB1585="X",1,IF('Prop Drill Pipe Inp Report'!BC1585="X",1,IF('Prop Drill Pipe Inp Report'!BD1585="X",1,IF('Prop Drill Pipe Inp Report'!BE1585="X",1,0)))))))))))</f>
        <v>0</v>
      </c>
    </row>
    <row r="1579" spans="9:10" x14ac:dyDescent="0.25">
      <c r="I1579">
        <f>IF('Prop Drill Pipe Inp Report'!Z1586="X",1,IF('Prop Drill Pipe Inp Report'!AA1586="X",1,IF('Prop Drill Pipe Inp Report'!AB1586="X",1,IF('Prop Drill Pipe Inp Report'!AC1586="X",1,IF('Prop Drill Pipe Inp Report'!AD1586="X",1,IF('Prop Drill Pipe Inp Report'!AE1586="X",1,IF('Prop Drill Pipe Inp Report'!AF1586="X",1,IF('Prop Drill Pipe Inp Report'!AG1586="X",1,IF('Prop Drill Pipe Inp Report'!AH1586="X",1,IF('Prop Drill Pipe Inp Report'!AI1586="X",1,IF('Prop Drill Pipe Inp Report'!AJ1586="X",1,IF('Prop Drill Pipe Inp Report'!AK1586="X",1,IF('Prop Drill Pipe Inp Report'!AL1586="X",1,IF('Prop Drill Pipe Inp Report'!AM1586="X",1,IF('Prop Drill Pipe Inp Report'!AN1586="X",1,IF('Prop Drill Pipe Inp Report'!AO1586="X",1,IF('Prop Drill Pipe Inp Report'!AP1586="X",1,0)))))))))))))))))</f>
        <v>0</v>
      </c>
      <c r="J1579">
        <f>IF('Prop Drill Pipe Inp Report'!AU1586="X",1,IF('Prop Drill Pipe Inp Report'!AV1586="X",1,IF('Prop Drill Pipe Inp Report'!AW1586="X",1,IF('Prop Drill Pipe Inp Report'!AX1586="X",1,IF('Prop Drill Pipe Inp Report'!AY1586="X",1,IF('Prop Drill Pipe Inp Report'!AZ1586="X",1,IF('Prop Drill Pipe Inp Report'!BA1586="X",1,IF('Prop Drill Pipe Inp Report'!BB1586="X",1,IF('Prop Drill Pipe Inp Report'!BC1586="X",1,IF('Prop Drill Pipe Inp Report'!BD1586="X",1,IF('Prop Drill Pipe Inp Report'!BE1586="X",1,0)))))))))))</f>
        <v>0</v>
      </c>
    </row>
    <row r="1580" spans="9:10" x14ac:dyDescent="0.25">
      <c r="I1580">
        <f>IF('Prop Drill Pipe Inp Report'!Z1587="X",1,IF('Prop Drill Pipe Inp Report'!AA1587="X",1,IF('Prop Drill Pipe Inp Report'!AB1587="X",1,IF('Prop Drill Pipe Inp Report'!AC1587="X",1,IF('Prop Drill Pipe Inp Report'!AD1587="X",1,IF('Prop Drill Pipe Inp Report'!AE1587="X",1,IF('Prop Drill Pipe Inp Report'!AF1587="X",1,IF('Prop Drill Pipe Inp Report'!AG1587="X",1,IF('Prop Drill Pipe Inp Report'!AH1587="X",1,IF('Prop Drill Pipe Inp Report'!AI1587="X",1,IF('Prop Drill Pipe Inp Report'!AJ1587="X",1,IF('Prop Drill Pipe Inp Report'!AK1587="X",1,IF('Prop Drill Pipe Inp Report'!AL1587="X",1,IF('Prop Drill Pipe Inp Report'!AM1587="X",1,IF('Prop Drill Pipe Inp Report'!AN1587="X",1,IF('Prop Drill Pipe Inp Report'!AO1587="X",1,IF('Prop Drill Pipe Inp Report'!AP1587="X",1,0)))))))))))))))))</f>
        <v>0</v>
      </c>
      <c r="J1580">
        <f>IF('Prop Drill Pipe Inp Report'!AU1587="X",1,IF('Prop Drill Pipe Inp Report'!AV1587="X",1,IF('Prop Drill Pipe Inp Report'!AW1587="X",1,IF('Prop Drill Pipe Inp Report'!AX1587="X",1,IF('Prop Drill Pipe Inp Report'!AY1587="X",1,IF('Prop Drill Pipe Inp Report'!AZ1587="X",1,IF('Prop Drill Pipe Inp Report'!BA1587="X",1,IF('Prop Drill Pipe Inp Report'!BB1587="X",1,IF('Prop Drill Pipe Inp Report'!BC1587="X",1,IF('Prop Drill Pipe Inp Report'!BD1587="X",1,IF('Prop Drill Pipe Inp Report'!BE1587="X",1,0)))))))))))</f>
        <v>0</v>
      </c>
    </row>
    <row r="1581" spans="9:10" x14ac:dyDescent="0.25">
      <c r="I1581">
        <f>IF('Prop Drill Pipe Inp Report'!Z1588="X",1,IF('Prop Drill Pipe Inp Report'!AA1588="X",1,IF('Prop Drill Pipe Inp Report'!AB1588="X",1,IF('Prop Drill Pipe Inp Report'!AC1588="X",1,IF('Prop Drill Pipe Inp Report'!AD1588="X",1,IF('Prop Drill Pipe Inp Report'!AE1588="X",1,IF('Prop Drill Pipe Inp Report'!AF1588="X",1,IF('Prop Drill Pipe Inp Report'!AG1588="X",1,IF('Prop Drill Pipe Inp Report'!AH1588="X",1,IF('Prop Drill Pipe Inp Report'!AI1588="X",1,IF('Prop Drill Pipe Inp Report'!AJ1588="X",1,IF('Prop Drill Pipe Inp Report'!AK1588="X",1,IF('Prop Drill Pipe Inp Report'!AL1588="X",1,IF('Prop Drill Pipe Inp Report'!AM1588="X",1,IF('Prop Drill Pipe Inp Report'!AN1588="X",1,IF('Prop Drill Pipe Inp Report'!AO1588="X",1,IF('Prop Drill Pipe Inp Report'!AP1588="X",1,0)))))))))))))))))</f>
        <v>0</v>
      </c>
      <c r="J1581">
        <f>IF('Prop Drill Pipe Inp Report'!AU1588="X",1,IF('Prop Drill Pipe Inp Report'!AV1588="X",1,IF('Prop Drill Pipe Inp Report'!AW1588="X",1,IF('Prop Drill Pipe Inp Report'!AX1588="X",1,IF('Prop Drill Pipe Inp Report'!AY1588="X",1,IF('Prop Drill Pipe Inp Report'!AZ1588="X",1,IF('Prop Drill Pipe Inp Report'!BA1588="X",1,IF('Prop Drill Pipe Inp Report'!BB1588="X",1,IF('Prop Drill Pipe Inp Report'!BC1588="X",1,IF('Prop Drill Pipe Inp Report'!BD1588="X",1,IF('Prop Drill Pipe Inp Report'!BE1588="X",1,0)))))))))))</f>
        <v>0</v>
      </c>
    </row>
    <row r="1582" spans="9:10" x14ac:dyDescent="0.25">
      <c r="I1582">
        <f>IF('Prop Drill Pipe Inp Report'!Z1589="X",1,IF('Prop Drill Pipe Inp Report'!AA1589="X",1,IF('Prop Drill Pipe Inp Report'!AB1589="X",1,IF('Prop Drill Pipe Inp Report'!AC1589="X",1,IF('Prop Drill Pipe Inp Report'!AD1589="X",1,IF('Prop Drill Pipe Inp Report'!AE1589="X",1,IF('Prop Drill Pipe Inp Report'!AF1589="X",1,IF('Prop Drill Pipe Inp Report'!AG1589="X",1,IF('Prop Drill Pipe Inp Report'!AH1589="X",1,IF('Prop Drill Pipe Inp Report'!AI1589="X",1,IF('Prop Drill Pipe Inp Report'!AJ1589="X",1,IF('Prop Drill Pipe Inp Report'!AK1589="X",1,IF('Prop Drill Pipe Inp Report'!AL1589="X",1,IF('Prop Drill Pipe Inp Report'!AM1589="X",1,IF('Prop Drill Pipe Inp Report'!AN1589="X",1,IF('Prop Drill Pipe Inp Report'!AO1589="X",1,IF('Prop Drill Pipe Inp Report'!AP1589="X",1,0)))))))))))))))))</f>
        <v>0</v>
      </c>
      <c r="J1582">
        <f>IF('Prop Drill Pipe Inp Report'!AU1589="X",1,IF('Prop Drill Pipe Inp Report'!AV1589="X",1,IF('Prop Drill Pipe Inp Report'!AW1589="X",1,IF('Prop Drill Pipe Inp Report'!AX1589="X",1,IF('Prop Drill Pipe Inp Report'!AY1589="X",1,IF('Prop Drill Pipe Inp Report'!AZ1589="X",1,IF('Prop Drill Pipe Inp Report'!BA1589="X",1,IF('Prop Drill Pipe Inp Report'!BB1589="X",1,IF('Prop Drill Pipe Inp Report'!BC1589="X",1,IF('Prop Drill Pipe Inp Report'!BD1589="X",1,IF('Prop Drill Pipe Inp Report'!BE1589="X",1,0)))))))))))</f>
        <v>0</v>
      </c>
    </row>
    <row r="1583" spans="9:10" x14ac:dyDescent="0.25">
      <c r="I1583">
        <f>IF('Prop Drill Pipe Inp Report'!Z1590="X",1,IF('Prop Drill Pipe Inp Report'!AA1590="X",1,IF('Prop Drill Pipe Inp Report'!AB1590="X",1,IF('Prop Drill Pipe Inp Report'!AC1590="X",1,IF('Prop Drill Pipe Inp Report'!AD1590="X",1,IF('Prop Drill Pipe Inp Report'!AE1590="X",1,IF('Prop Drill Pipe Inp Report'!AF1590="X",1,IF('Prop Drill Pipe Inp Report'!AG1590="X",1,IF('Prop Drill Pipe Inp Report'!AH1590="X",1,IF('Prop Drill Pipe Inp Report'!AI1590="X",1,IF('Prop Drill Pipe Inp Report'!AJ1590="X",1,IF('Prop Drill Pipe Inp Report'!AK1590="X",1,IF('Prop Drill Pipe Inp Report'!AL1590="X",1,IF('Prop Drill Pipe Inp Report'!AM1590="X",1,IF('Prop Drill Pipe Inp Report'!AN1590="X",1,IF('Prop Drill Pipe Inp Report'!AO1590="X",1,IF('Prop Drill Pipe Inp Report'!AP1590="X",1,0)))))))))))))))))</f>
        <v>0</v>
      </c>
      <c r="J1583">
        <f>IF('Prop Drill Pipe Inp Report'!AU1590="X",1,IF('Prop Drill Pipe Inp Report'!AV1590="X",1,IF('Prop Drill Pipe Inp Report'!AW1590="X",1,IF('Prop Drill Pipe Inp Report'!AX1590="X",1,IF('Prop Drill Pipe Inp Report'!AY1590="X",1,IF('Prop Drill Pipe Inp Report'!AZ1590="X",1,IF('Prop Drill Pipe Inp Report'!BA1590="X",1,IF('Prop Drill Pipe Inp Report'!BB1590="X",1,IF('Prop Drill Pipe Inp Report'!BC1590="X",1,IF('Prop Drill Pipe Inp Report'!BD1590="X",1,IF('Prop Drill Pipe Inp Report'!BE1590="X",1,0)))))))))))</f>
        <v>0</v>
      </c>
    </row>
    <row r="1584" spans="9:10" x14ac:dyDescent="0.25">
      <c r="I1584">
        <f>IF('Prop Drill Pipe Inp Report'!Z1591="X",1,IF('Prop Drill Pipe Inp Report'!AA1591="X",1,IF('Prop Drill Pipe Inp Report'!AB1591="X",1,IF('Prop Drill Pipe Inp Report'!AC1591="X",1,IF('Prop Drill Pipe Inp Report'!AD1591="X",1,IF('Prop Drill Pipe Inp Report'!AE1591="X",1,IF('Prop Drill Pipe Inp Report'!AF1591="X",1,IF('Prop Drill Pipe Inp Report'!AG1591="X",1,IF('Prop Drill Pipe Inp Report'!AH1591="X",1,IF('Prop Drill Pipe Inp Report'!AI1591="X",1,IF('Prop Drill Pipe Inp Report'!AJ1591="X",1,IF('Prop Drill Pipe Inp Report'!AK1591="X",1,IF('Prop Drill Pipe Inp Report'!AL1591="X",1,IF('Prop Drill Pipe Inp Report'!AM1591="X",1,IF('Prop Drill Pipe Inp Report'!AN1591="X",1,IF('Prop Drill Pipe Inp Report'!AO1591="X",1,IF('Prop Drill Pipe Inp Report'!AP1591="X",1,0)))))))))))))))))</f>
        <v>0</v>
      </c>
      <c r="J1584">
        <f>IF('Prop Drill Pipe Inp Report'!AU1591="X",1,IF('Prop Drill Pipe Inp Report'!AV1591="X",1,IF('Prop Drill Pipe Inp Report'!AW1591="X",1,IF('Prop Drill Pipe Inp Report'!AX1591="X",1,IF('Prop Drill Pipe Inp Report'!AY1591="X",1,IF('Prop Drill Pipe Inp Report'!AZ1591="X",1,IF('Prop Drill Pipe Inp Report'!BA1591="X",1,IF('Prop Drill Pipe Inp Report'!BB1591="X",1,IF('Prop Drill Pipe Inp Report'!BC1591="X",1,IF('Prop Drill Pipe Inp Report'!BD1591="X",1,IF('Prop Drill Pipe Inp Report'!BE1591="X",1,0)))))))))))</f>
        <v>0</v>
      </c>
    </row>
    <row r="1585" spans="9:10" x14ac:dyDescent="0.25">
      <c r="I1585">
        <f>IF('Prop Drill Pipe Inp Report'!Z1592="X",1,IF('Prop Drill Pipe Inp Report'!AA1592="X",1,IF('Prop Drill Pipe Inp Report'!AB1592="X",1,IF('Prop Drill Pipe Inp Report'!AC1592="X",1,IF('Prop Drill Pipe Inp Report'!AD1592="X",1,IF('Prop Drill Pipe Inp Report'!AE1592="X",1,IF('Prop Drill Pipe Inp Report'!AF1592="X",1,IF('Prop Drill Pipe Inp Report'!AG1592="X",1,IF('Prop Drill Pipe Inp Report'!AH1592="X",1,IF('Prop Drill Pipe Inp Report'!AI1592="X",1,IF('Prop Drill Pipe Inp Report'!AJ1592="X",1,IF('Prop Drill Pipe Inp Report'!AK1592="X",1,IF('Prop Drill Pipe Inp Report'!AL1592="X",1,IF('Prop Drill Pipe Inp Report'!AM1592="X",1,IF('Prop Drill Pipe Inp Report'!AN1592="X",1,IF('Prop Drill Pipe Inp Report'!AO1592="X",1,IF('Prop Drill Pipe Inp Report'!AP1592="X",1,0)))))))))))))))))</f>
        <v>0</v>
      </c>
      <c r="J1585">
        <f>IF('Prop Drill Pipe Inp Report'!AU1592="X",1,IF('Prop Drill Pipe Inp Report'!AV1592="X",1,IF('Prop Drill Pipe Inp Report'!AW1592="X",1,IF('Prop Drill Pipe Inp Report'!AX1592="X",1,IF('Prop Drill Pipe Inp Report'!AY1592="X",1,IF('Prop Drill Pipe Inp Report'!AZ1592="X",1,IF('Prop Drill Pipe Inp Report'!BA1592="X",1,IF('Prop Drill Pipe Inp Report'!BB1592="X",1,IF('Prop Drill Pipe Inp Report'!BC1592="X",1,IF('Prop Drill Pipe Inp Report'!BD1592="X",1,IF('Prop Drill Pipe Inp Report'!BE1592="X",1,0)))))))))))</f>
        <v>0</v>
      </c>
    </row>
    <row r="1586" spans="9:10" x14ac:dyDescent="0.25">
      <c r="I1586">
        <f>IF('Prop Drill Pipe Inp Report'!Z1593="X",1,IF('Prop Drill Pipe Inp Report'!AA1593="X",1,IF('Prop Drill Pipe Inp Report'!AB1593="X",1,IF('Prop Drill Pipe Inp Report'!AC1593="X",1,IF('Prop Drill Pipe Inp Report'!AD1593="X",1,IF('Prop Drill Pipe Inp Report'!AE1593="X",1,IF('Prop Drill Pipe Inp Report'!AF1593="X",1,IF('Prop Drill Pipe Inp Report'!AG1593="X",1,IF('Prop Drill Pipe Inp Report'!AH1593="X",1,IF('Prop Drill Pipe Inp Report'!AI1593="X",1,IF('Prop Drill Pipe Inp Report'!AJ1593="X",1,IF('Prop Drill Pipe Inp Report'!AK1593="X",1,IF('Prop Drill Pipe Inp Report'!AL1593="X",1,IF('Prop Drill Pipe Inp Report'!AM1593="X",1,IF('Prop Drill Pipe Inp Report'!AN1593="X",1,IF('Prop Drill Pipe Inp Report'!AO1593="X",1,IF('Prop Drill Pipe Inp Report'!AP1593="X",1,0)))))))))))))))))</f>
        <v>0</v>
      </c>
      <c r="J1586">
        <f>IF('Prop Drill Pipe Inp Report'!AU1593="X",1,IF('Prop Drill Pipe Inp Report'!AV1593="X",1,IF('Prop Drill Pipe Inp Report'!AW1593="X",1,IF('Prop Drill Pipe Inp Report'!AX1593="X",1,IF('Prop Drill Pipe Inp Report'!AY1593="X",1,IF('Prop Drill Pipe Inp Report'!AZ1593="X",1,IF('Prop Drill Pipe Inp Report'!BA1593="X",1,IF('Prop Drill Pipe Inp Report'!BB1593="X",1,IF('Prop Drill Pipe Inp Report'!BC1593="X",1,IF('Prop Drill Pipe Inp Report'!BD1593="X",1,IF('Prop Drill Pipe Inp Report'!BE1593="X",1,0)))))))))))</f>
        <v>0</v>
      </c>
    </row>
    <row r="1587" spans="9:10" x14ac:dyDescent="0.25">
      <c r="I1587">
        <f>IF('Prop Drill Pipe Inp Report'!Z1594="X",1,IF('Prop Drill Pipe Inp Report'!AA1594="X",1,IF('Prop Drill Pipe Inp Report'!AB1594="X",1,IF('Prop Drill Pipe Inp Report'!AC1594="X",1,IF('Prop Drill Pipe Inp Report'!AD1594="X",1,IF('Prop Drill Pipe Inp Report'!AE1594="X",1,IF('Prop Drill Pipe Inp Report'!AF1594="X",1,IF('Prop Drill Pipe Inp Report'!AG1594="X",1,IF('Prop Drill Pipe Inp Report'!AH1594="X",1,IF('Prop Drill Pipe Inp Report'!AI1594="X",1,IF('Prop Drill Pipe Inp Report'!AJ1594="X",1,IF('Prop Drill Pipe Inp Report'!AK1594="X",1,IF('Prop Drill Pipe Inp Report'!AL1594="X",1,IF('Prop Drill Pipe Inp Report'!AM1594="X",1,IF('Prop Drill Pipe Inp Report'!AN1594="X",1,IF('Prop Drill Pipe Inp Report'!AO1594="X",1,IF('Prop Drill Pipe Inp Report'!AP1594="X",1,0)))))))))))))))))</f>
        <v>0</v>
      </c>
      <c r="J1587">
        <f>IF('Prop Drill Pipe Inp Report'!AU1594="X",1,IF('Prop Drill Pipe Inp Report'!AV1594="X",1,IF('Prop Drill Pipe Inp Report'!AW1594="X",1,IF('Prop Drill Pipe Inp Report'!AX1594="X",1,IF('Prop Drill Pipe Inp Report'!AY1594="X",1,IF('Prop Drill Pipe Inp Report'!AZ1594="X",1,IF('Prop Drill Pipe Inp Report'!BA1594="X",1,IF('Prop Drill Pipe Inp Report'!BB1594="X",1,IF('Prop Drill Pipe Inp Report'!BC1594="X",1,IF('Prop Drill Pipe Inp Report'!BD1594="X",1,IF('Prop Drill Pipe Inp Report'!BE1594="X",1,0)))))))))))</f>
        <v>0</v>
      </c>
    </row>
    <row r="1588" spans="9:10" x14ac:dyDescent="0.25">
      <c r="I1588">
        <f>IF('Prop Drill Pipe Inp Report'!Z1595="X",1,IF('Prop Drill Pipe Inp Report'!AA1595="X",1,IF('Prop Drill Pipe Inp Report'!AB1595="X",1,IF('Prop Drill Pipe Inp Report'!AC1595="X",1,IF('Prop Drill Pipe Inp Report'!AD1595="X",1,IF('Prop Drill Pipe Inp Report'!AE1595="X",1,IF('Prop Drill Pipe Inp Report'!AF1595="X",1,IF('Prop Drill Pipe Inp Report'!AG1595="X",1,IF('Prop Drill Pipe Inp Report'!AH1595="X",1,IF('Prop Drill Pipe Inp Report'!AI1595="X",1,IF('Prop Drill Pipe Inp Report'!AJ1595="X",1,IF('Prop Drill Pipe Inp Report'!AK1595="X",1,IF('Prop Drill Pipe Inp Report'!AL1595="X",1,IF('Prop Drill Pipe Inp Report'!AM1595="X",1,IF('Prop Drill Pipe Inp Report'!AN1595="X",1,IF('Prop Drill Pipe Inp Report'!AO1595="X",1,IF('Prop Drill Pipe Inp Report'!AP1595="X",1,0)))))))))))))))))</f>
        <v>0</v>
      </c>
      <c r="J1588">
        <f>IF('Prop Drill Pipe Inp Report'!AU1595="X",1,IF('Prop Drill Pipe Inp Report'!AV1595="X",1,IF('Prop Drill Pipe Inp Report'!AW1595="X",1,IF('Prop Drill Pipe Inp Report'!AX1595="X",1,IF('Prop Drill Pipe Inp Report'!AY1595="X",1,IF('Prop Drill Pipe Inp Report'!AZ1595="X",1,IF('Prop Drill Pipe Inp Report'!BA1595="X",1,IF('Prop Drill Pipe Inp Report'!BB1595="X",1,IF('Prop Drill Pipe Inp Report'!BC1595="X",1,IF('Prop Drill Pipe Inp Report'!BD1595="X",1,IF('Prop Drill Pipe Inp Report'!BE1595="X",1,0)))))))))))</f>
        <v>0</v>
      </c>
    </row>
    <row r="1589" spans="9:10" x14ac:dyDescent="0.25">
      <c r="I1589">
        <f>IF('Prop Drill Pipe Inp Report'!Z1596="X",1,IF('Prop Drill Pipe Inp Report'!AA1596="X",1,IF('Prop Drill Pipe Inp Report'!AB1596="X",1,IF('Prop Drill Pipe Inp Report'!AC1596="X",1,IF('Prop Drill Pipe Inp Report'!AD1596="X",1,IF('Prop Drill Pipe Inp Report'!AE1596="X",1,IF('Prop Drill Pipe Inp Report'!AF1596="X",1,IF('Prop Drill Pipe Inp Report'!AG1596="X",1,IF('Prop Drill Pipe Inp Report'!AH1596="X",1,IF('Prop Drill Pipe Inp Report'!AI1596="X",1,IF('Prop Drill Pipe Inp Report'!AJ1596="X",1,IF('Prop Drill Pipe Inp Report'!AK1596="X",1,IF('Prop Drill Pipe Inp Report'!AL1596="X",1,IF('Prop Drill Pipe Inp Report'!AM1596="X",1,IF('Prop Drill Pipe Inp Report'!AN1596="X",1,IF('Prop Drill Pipe Inp Report'!AO1596="X",1,IF('Prop Drill Pipe Inp Report'!AP1596="X",1,0)))))))))))))))))</f>
        <v>0</v>
      </c>
      <c r="J1589">
        <f>IF('Prop Drill Pipe Inp Report'!AU1596="X",1,IF('Prop Drill Pipe Inp Report'!AV1596="X",1,IF('Prop Drill Pipe Inp Report'!AW1596="X",1,IF('Prop Drill Pipe Inp Report'!AX1596="X",1,IF('Prop Drill Pipe Inp Report'!AY1596="X",1,IF('Prop Drill Pipe Inp Report'!AZ1596="X",1,IF('Prop Drill Pipe Inp Report'!BA1596="X",1,IF('Prop Drill Pipe Inp Report'!BB1596="X",1,IF('Prop Drill Pipe Inp Report'!BC1596="X",1,IF('Prop Drill Pipe Inp Report'!BD1596="X",1,IF('Prop Drill Pipe Inp Report'!BE1596="X",1,0)))))))))))</f>
        <v>0</v>
      </c>
    </row>
    <row r="1590" spans="9:10" x14ac:dyDescent="0.25">
      <c r="I1590">
        <f>IF('Prop Drill Pipe Inp Report'!Z1597="X",1,IF('Prop Drill Pipe Inp Report'!AA1597="X",1,IF('Prop Drill Pipe Inp Report'!AB1597="X",1,IF('Prop Drill Pipe Inp Report'!AC1597="X",1,IF('Prop Drill Pipe Inp Report'!AD1597="X",1,IF('Prop Drill Pipe Inp Report'!AE1597="X",1,IF('Prop Drill Pipe Inp Report'!AF1597="X",1,IF('Prop Drill Pipe Inp Report'!AG1597="X",1,IF('Prop Drill Pipe Inp Report'!AH1597="X",1,IF('Prop Drill Pipe Inp Report'!AI1597="X",1,IF('Prop Drill Pipe Inp Report'!AJ1597="X",1,IF('Prop Drill Pipe Inp Report'!AK1597="X",1,IF('Prop Drill Pipe Inp Report'!AL1597="X",1,IF('Prop Drill Pipe Inp Report'!AM1597="X",1,IF('Prop Drill Pipe Inp Report'!AN1597="X",1,IF('Prop Drill Pipe Inp Report'!AO1597="X",1,IF('Prop Drill Pipe Inp Report'!AP1597="X",1,0)))))))))))))))))</f>
        <v>0</v>
      </c>
      <c r="J1590">
        <f>IF('Prop Drill Pipe Inp Report'!AU1597="X",1,IF('Prop Drill Pipe Inp Report'!AV1597="X",1,IF('Prop Drill Pipe Inp Report'!AW1597="X",1,IF('Prop Drill Pipe Inp Report'!AX1597="X",1,IF('Prop Drill Pipe Inp Report'!AY1597="X",1,IF('Prop Drill Pipe Inp Report'!AZ1597="X",1,IF('Prop Drill Pipe Inp Report'!BA1597="X",1,IF('Prop Drill Pipe Inp Report'!BB1597="X",1,IF('Prop Drill Pipe Inp Report'!BC1597="X",1,IF('Prop Drill Pipe Inp Report'!BD1597="X",1,IF('Prop Drill Pipe Inp Report'!BE1597="X",1,0)))))))))))</f>
        <v>0</v>
      </c>
    </row>
    <row r="1591" spans="9:10" x14ac:dyDescent="0.25">
      <c r="I1591">
        <f>IF('Prop Drill Pipe Inp Report'!Z1598="X",1,IF('Prop Drill Pipe Inp Report'!AA1598="X",1,IF('Prop Drill Pipe Inp Report'!AB1598="X",1,IF('Prop Drill Pipe Inp Report'!AC1598="X",1,IF('Prop Drill Pipe Inp Report'!AD1598="X",1,IF('Prop Drill Pipe Inp Report'!AE1598="X",1,IF('Prop Drill Pipe Inp Report'!AF1598="X",1,IF('Prop Drill Pipe Inp Report'!AG1598="X",1,IF('Prop Drill Pipe Inp Report'!AH1598="X",1,IF('Prop Drill Pipe Inp Report'!AI1598="X",1,IF('Prop Drill Pipe Inp Report'!AJ1598="X",1,IF('Prop Drill Pipe Inp Report'!AK1598="X",1,IF('Prop Drill Pipe Inp Report'!AL1598="X",1,IF('Prop Drill Pipe Inp Report'!AM1598="X",1,IF('Prop Drill Pipe Inp Report'!AN1598="X",1,IF('Prop Drill Pipe Inp Report'!AO1598="X",1,IF('Prop Drill Pipe Inp Report'!AP1598="X",1,0)))))))))))))))))</f>
        <v>0</v>
      </c>
      <c r="J1591">
        <f>IF('Prop Drill Pipe Inp Report'!AU1598="X",1,IF('Prop Drill Pipe Inp Report'!AV1598="X",1,IF('Prop Drill Pipe Inp Report'!AW1598="X",1,IF('Prop Drill Pipe Inp Report'!AX1598="X",1,IF('Prop Drill Pipe Inp Report'!AY1598="X",1,IF('Prop Drill Pipe Inp Report'!AZ1598="X",1,IF('Prop Drill Pipe Inp Report'!BA1598="X",1,IF('Prop Drill Pipe Inp Report'!BB1598="X",1,IF('Prop Drill Pipe Inp Report'!BC1598="X",1,IF('Prop Drill Pipe Inp Report'!BD1598="X",1,IF('Prop Drill Pipe Inp Report'!BE1598="X",1,0)))))))))))</f>
        <v>0</v>
      </c>
    </row>
    <row r="1592" spans="9:10" x14ac:dyDescent="0.25">
      <c r="I1592">
        <f>IF('Prop Drill Pipe Inp Report'!Z1599="X",1,IF('Prop Drill Pipe Inp Report'!AA1599="X",1,IF('Prop Drill Pipe Inp Report'!AB1599="X",1,IF('Prop Drill Pipe Inp Report'!AC1599="X",1,IF('Prop Drill Pipe Inp Report'!AD1599="X",1,IF('Prop Drill Pipe Inp Report'!AE1599="X",1,IF('Prop Drill Pipe Inp Report'!AF1599="X",1,IF('Prop Drill Pipe Inp Report'!AG1599="X",1,IF('Prop Drill Pipe Inp Report'!AH1599="X",1,IF('Prop Drill Pipe Inp Report'!AI1599="X",1,IF('Prop Drill Pipe Inp Report'!AJ1599="X",1,IF('Prop Drill Pipe Inp Report'!AK1599="X",1,IF('Prop Drill Pipe Inp Report'!AL1599="X",1,IF('Prop Drill Pipe Inp Report'!AM1599="X",1,IF('Prop Drill Pipe Inp Report'!AN1599="X",1,IF('Prop Drill Pipe Inp Report'!AO1599="X",1,IF('Prop Drill Pipe Inp Report'!AP1599="X",1,0)))))))))))))))))</f>
        <v>0</v>
      </c>
      <c r="J1592">
        <f>IF('Prop Drill Pipe Inp Report'!AU1599="X",1,IF('Prop Drill Pipe Inp Report'!AV1599="X",1,IF('Prop Drill Pipe Inp Report'!AW1599="X",1,IF('Prop Drill Pipe Inp Report'!AX1599="X",1,IF('Prop Drill Pipe Inp Report'!AY1599="X",1,IF('Prop Drill Pipe Inp Report'!AZ1599="X",1,IF('Prop Drill Pipe Inp Report'!BA1599="X",1,IF('Prop Drill Pipe Inp Report'!BB1599="X",1,IF('Prop Drill Pipe Inp Report'!BC1599="X",1,IF('Prop Drill Pipe Inp Report'!BD1599="X",1,IF('Prop Drill Pipe Inp Report'!BE1599="X",1,0)))))))))))</f>
        <v>0</v>
      </c>
    </row>
    <row r="1593" spans="9:10" x14ac:dyDescent="0.25">
      <c r="I1593">
        <f>IF('Prop Drill Pipe Inp Report'!Z1600="X",1,IF('Prop Drill Pipe Inp Report'!AA1600="X",1,IF('Prop Drill Pipe Inp Report'!AB1600="X",1,IF('Prop Drill Pipe Inp Report'!AC1600="X",1,IF('Prop Drill Pipe Inp Report'!AD1600="X",1,IF('Prop Drill Pipe Inp Report'!AE1600="X",1,IF('Prop Drill Pipe Inp Report'!AF1600="X",1,IF('Prop Drill Pipe Inp Report'!AG1600="X",1,IF('Prop Drill Pipe Inp Report'!AH1600="X",1,IF('Prop Drill Pipe Inp Report'!AI1600="X",1,IF('Prop Drill Pipe Inp Report'!AJ1600="X",1,IF('Prop Drill Pipe Inp Report'!AK1600="X",1,IF('Prop Drill Pipe Inp Report'!AL1600="X",1,IF('Prop Drill Pipe Inp Report'!AM1600="X",1,IF('Prop Drill Pipe Inp Report'!AN1600="X",1,IF('Prop Drill Pipe Inp Report'!AO1600="X",1,IF('Prop Drill Pipe Inp Report'!AP1600="X",1,0)))))))))))))))))</f>
        <v>0</v>
      </c>
      <c r="J1593">
        <f>IF('Prop Drill Pipe Inp Report'!AU1600="X",1,IF('Prop Drill Pipe Inp Report'!AV1600="X",1,IF('Prop Drill Pipe Inp Report'!AW1600="X",1,IF('Prop Drill Pipe Inp Report'!AX1600="X",1,IF('Prop Drill Pipe Inp Report'!AY1600="X",1,IF('Prop Drill Pipe Inp Report'!AZ1600="X",1,IF('Prop Drill Pipe Inp Report'!BA1600="X",1,IF('Prop Drill Pipe Inp Report'!BB1600="X",1,IF('Prop Drill Pipe Inp Report'!BC1600="X",1,IF('Prop Drill Pipe Inp Report'!BD1600="X",1,IF('Prop Drill Pipe Inp Report'!BE1600="X",1,0)))))))))))</f>
        <v>0</v>
      </c>
    </row>
    <row r="1594" spans="9:10" x14ac:dyDescent="0.25">
      <c r="I1594">
        <f>IF('Prop Drill Pipe Inp Report'!Z1601="X",1,IF('Prop Drill Pipe Inp Report'!AA1601="X",1,IF('Prop Drill Pipe Inp Report'!AB1601="X",1,IF('Prop Drill Pipe Inp Report'!AC1601="X",1,IF('Prop Drill Pipe Inp Report'!AD1601="X",1,IF('Prop Drill Pipe Inp Report'!AE1601="X",1,IF('Prop Drill Pipe Inp Report'!AF1601="X",1,IF('Prop Drill Pipe Inp Report'!AG1601="X",1,IF('Prop Drill Pipe Inp Report'!AH1601="X",1,IF('Prop Drill Pipe Inp Report'!AI1601="X",1,IF('Prop Drill Pipe Inp Report'!AJ1601="X",1,IF('Prop Drill Pipe Inp Report'!AK1601="X",1,IF('Prop Drill Pipe Inp Report'!AL1601="X",1,IF('Prop Drill Pipe Inp Report'!AM1601="X",1,IF('Prop Drill Pipe Inp Report'!AN1601="X",1,IF('Prop Drill Pipe Inp Report'!AO1601="X",1,IF('Prop Drill Pipe Inp Report'!AP1601="X",1,0)))))))))))))))))</f>
        <v>0</v>
      </c>
      <c r="J1594">
        <f>IF('Prop Drill Pipe Inp Report'!AU1601="X",1,IF('Prop Drill Pipe Inp Report'!AV1601="X",1,IF('Prop Drill Pipe Inp Report'!AW1601="X",1,IF('Prop Drill Pipe Inp Report'!AX1601="X",1,IF('Prop Drill Pipe Inp Report'!AY1601="X",1,IF('Prop Drill Pipe Inp Report'!AZ1601="X",1,IF('Prop Drill Pipe Inp Report'!BA1601="X",1,IF('Prop Drill Pipe Inp Report'!BB1601="X",1,IF('Prop Drill Pipe Inp Report'!BC1601="X",1,IF('Prop Drill Pipe Inp Report'!BD1601="X",1,IF('Prop Drill Pipe Inp Report'!BE1601="X",1,0)))))))))))</f>
        <v>0</v>
      </c>
    </row>
    <row r="1595" spans="9:10" x14ac:dyDescent="0.25">
      <c r="I1595">
        <f>IF('Prop Drill Pipe Inp Report'!Z1602="X",1,IF('Prop Drill Pipe Inp Report'!AA1602="X",1,IF('Prop Drill Pipe Inp Report'!AB1602="X",1,IF('Prop Drill Pipe Inp Report'!AC1602="X",1,IF('Prop Drill Pipe Inp Report'!AD1602="X",1,IF('Prop Drill Pipe Inp Report'!AE1602="X",1,IF('Prop Drill Pipe Inp Report'!AF1602="X",1,IF('Prop Drill Pipe Inp Report'!AG1602="X",1,IF('Prop Drill Pipe Inp Report'!AH1602="X",1,IF('Prop Drill Pipe Inp Report'!AI1602="X",1,IF('Prop Drill Pipe Inp Report'!AJ1602="X",1,IF('Prop Drill Pipe Inp Report'!AK1602="X",1,IF('Prop Drill Pipe Inp Report'!AL1602="X",1,IF('Prop Drill Pipe Inp Report'!AM1602="X",1,IF('Prop Drill Pipe Inp Report'!AN1602="X",1,IF('Prop Drill Pipe Inp Report'!AO1602="X",1,IF('Prop Drill Pipe Inp Report'!AP1602="X",1,0)))))))))))))))))</f>
        <v>0</v>
      </c>
      <c r="J1595">
        <f>IF('Prop Drill Pipe Inp Report'!AU1602="X",1,IF('Prop Drill Pipe Inp Report'!AV1602="X",1,IF('Prop Drill Pipe Inp Report'!AW1602="X",1,IF('Prop Drill Pipe Inp Report'!AX1602="X",1,IF('Prop Drill Pipe Inp Report'!AY1602="X",1,IF('Prop Drill Pipe Inp Report'!AZ1602="X",1,IF('Prop Drill Pipe Inp Report'!BA1602="X",1,IF('Prop Drill Pipe Inp Report'!BB1602="X",1,IF('Prop Drill Pipe Inp Report'!BC1602="X",1,IF('Prop Drill Pipe Inp Report'!BD1602="X",1,IF('Prop Drill Pipe Inp Report'!BE1602="X",1,0)))))))))))</f>
        <v>0</v>
      </c>
    </row>
    <row r="1596" spans="9:10" x14ac:dyDescent="0.25">
      <c r="I1596">
        <f>IF('Prop Drill Pipe Inp Report'!Z1603="X",1,IF('Prop Drill Pipe Inp Report'!AA1603="X",1,IF('Prop Drill Pipe Inp Report'!AB1603="X",1,IF('Prop Drill Pipe Inp Report'!AC1603="X",1,IF('Prop Drill Pipe Inp Report'!AD1603="X",1,IF('Prop Drill Pipe Inp Report'!AE1603="X",1,IF('Prop Drill Pipe Inp Report'!AF1603="X",1,IF('Prop Drill Pipe Inp Report'!AG1603="X",1,IF('Prop Drill Pipe Inp Report'!AH1603="X",1,IF('Prop Drill Pipe Inp Report'!AI1603="X",1,IF('Prop Drill Pipe Inp Report'!AJ1603="X",1,IF('Prop Drill Pipe Inp Report'!AK1603="X",1,IF('Prop Drill Pipe Inp Report'!AL1603="X",1,IF('Prop Drill Pipe Inp Report'!AM1603="X",1,IF('Prop Drill Pipe Inp Report'!AN1603="X",1,IF('Prop Drill Pipe Inp Report'!AO1603="X",1,IF('Prop Drill Pipe Inp Report'!AP1603="X",1,0)))))))))))))))))</f>
        <v>0</v>
      </c>
      <c r="J1596">
        <f>IF('Prop Drill Pipe Inp Report'!AU1603="X",1,IF('Prop Drill Pipe Inp Report'!AV1603="X",1,IF('Prop Drill Pipe Inp Report'!AW1603="X",1,IF('Prop Drill Pipe Inp Report'!AX1603="X",1,IF('Prop Drill Pipe Inp Report'!AY1603="X",1,IF('Prop Drill Pipe Inp Report'!AZ1603="X",1,IF('Prop Drill Pipe Inp Report'!BA1603="X",1,IF('Prop Drill Pipe Inp Report'!BB1603="X",1,IF('Prop Drill Pipe Inp Report'!BC1603="X",1,IF('Prop Drill Pipe Inp Report'!BD1603="X",1,IF('Prop Drill Pipe Inp Report'!BE1603="X",1,0)))))))))))</f>
        <v>0</v>
      </c>
    </row>
    <row r="1597" spans="9:10" x14ac:dyDescent="0.25">
      <c r="I1597">
        <f>IF('Prop Drill Pipe Inp Report'!Z1604="X",1,IF('Prop Drill Pipe Inp Report'!AA1604="X",1,IF('Prop Drill Pipe Inp Report'!AB1604="X",1,IF('Prop Drill Pipe Inp Report'!AC1604="X",1,IF('Prop Drill Pipe Inp Report'!AD1604="X",1,IF('Prop Drill Pipe Inp Report'!AE1604="X",1,IF('Prop Drill Pipe Inp Report'!AF1604="X",1,IF('Prop Drill Pipe Inp Report'!AG1604="X",1,IF('Prop Drill Pipe Inp Report'!AH1604="X",1,IF('Prop Drill Pipe Inp Report'!AI1604="X",1,IF('Prop Drill Pipe Inp Report'!AJ1604="X",1,IF('Prop Drill Pipe Inp Report'!AK1604="X",1,IF('Prop Drill Pipe Inp Report'!AL1604="X",1,IF('Prop Drill Pipe Inp Report'!AM1604="X",1,IF('Prop Drill Pipe Inp Report'!AN1604="X",1,IF('Prop Drill Pipe Inp Report'!AO1604="X",1,IF('Prop Drill Pipe Inp Report'!AP1604="X",1,0)))))))))))))))))</f>
        <v>0</v>
      </c>
      <c r="J1597">
        <f>IF('Prop Drill Pipe Inp Report'!AU1604="X",1,IF('Prop Drill Pipe Inp Report'!AV1604="X",1,IF('Prop Drill Pipe Inp Report'!AW1604="X",1,IF('Prop Drill Pipe Inp Report'!AX1604="X",1,IF('Prop Drill Pipe Inp Report'!AY1604="X",1,IF('Prop Drill Pipe Inp Report'!AZ1604="X",1,IF('Prop Drill Pipe Inp Report'!BA1604="X",1,IF('Prop Drill Pipe Inp Report'!BB1604="X",1,IF('Prop Drill Pipe Inp Report'!BC1604="X",1,IF('Prop Drill Pipe Inp Report'!BD1604="X",1,IF('Prop Drill Pipe Inp Report'!BE1604="X",1,0)))))))))))</f>
        <v>0</v>
      </c>
    </row>
    <row r="1598" spans="9:10" x14ac:dyDescent="0.25">
      <c r="I1598">
        <f>IF('Prop Drill Pipe Inp Report'!Z1605="X",1,IF('Prop Drill Pipe Inp Report'!AA1605="X",1,IF('Prop Drill Pipe Inp Report'!AB1605="X",1,IF('Prop Drill Pipe Inp Report'!AC1605="X",1,IF('Prop Drill Pipe Inp Report'!AD1605="X",1,IF('Prop Drill Pipe Inp Report'!AE1605="X",1,IF('Prop Drill Pipe Inp Report'!AF1605="X",1,IF('Prop Drill Pipe Inp Report'!AG1605="X",1,IF('Prop Drill Pipe Inp Report'!AH1605="X",1,IF('Prop Drill Pipe Inp Report'!AI1605="X",1,IF('Prop Drill Pipe Inp Report'!AJ1605="X",1,IF('Prop Drill Pipe Inp Report'!AK1605="X",1,IF('Prop Drill Pipe Inp Report'!AL1605="X",1,IF('Prop Drill Pipe Inp Report'!AM1605="X",1,IF('Prop Drill Pipe Inp Report'!AN1605="X",1,IF('Prop Drill Pipe Inp Report'!AO1605="X",1,IF('Prop Drill Pipe Inp Report'!AP1605="X",1,0)))))))))))))))))</f>
        <v>0</v>
      </c>
      <c r="J1598">
        <f>IF('Prop Drill Pipe Inp Report'!AU1605="X",1,IF('Prop Drill Pipe Inp Report'!AV1605="X",1,IF('Prop Drill Pipe Inp Report'!AW1605="X",1,IF('Prop Drill Pipe Inp Report'!AX1605="X",1,IF('Prop Drill Pipe Inp Report'!AY1605="X",1,IF('Prop Drill Pipe Inp Report'!AZ1605="X",1,IF('Prop Drill Pipe Inp Report'!BA1605="X",1,IF('Prop Drill Pipe Inp Report'!BB1605="X",1,IF('Prop Drill Pipe Inp Report'!BC1605="X",1,IF('Prop Drill Pipe Inp Report'!BD1605="X",1,IF('Prop Drill Pipe Inp Report'!BE1605="X",1,0)))))))))))</f>
        <v>0</v>
      </c>
    </row>
    <row r="1599" spans="9:10" x14ac:dyDescent="0.25">
      <c r="I1599">
        <f>IF('Prop Drill Pipe Inp Report'!Z1606="X",1,IF('Prop Drill Pipe Inp Report'!AA1606="X",1,IF('Prop Drill Pipe Inp Report'!AB1606="X",1,IF('Prop Drill Pipe Inp Report'!AC1606="X",1,IF('Prop Drill Pipe Inp Report'!AD1606="X",1,IF('Prop Drill Pipe Inp Report'!AE1606="X",1,IF('Prop Drill Pipe Inp Report'!AF1606="X",1,IF('Prop Drill Pipe Inp Report'!AG1606="X",1,IF('Prop Drill Pipe Inp Report'!AH1606="X",1,IF('Prop Drill Pipe Inp Report'!AI1606="X",1,IF('Prop Drill Pipe Inp Report'!AJ1606="X",1,IF('Prop Drill Pipe Inp Report'!AK1606="X",1,IF('Prop Drill Pipe Inp Report'!AL1606="X",1,IF('Prop Drill Pipe Inp Report'!AM1606="X",1,IF('Prop Drill Pipe Inp Report'!AN1606="X",1,IF('Prop Drill Pipe Inp Report'!AO1606="X",1,IF('Prop Drill Pipe Inp Report'!AP1606="X",1,0)))))))))))))))))</f>
        <v>0</v>
      </c>
      <c r="J1599">
        <f>IF('Prop Drill Pipe Inp Report'!AU1606="X",1,IF('Prop Drill Pipe Inp Report'!AV1606="X",1,IF('Prop Drill Pipe Inp Report'!AW1606="X",1,IF('Prop Drill Pipe Inp Report'!AX1606="X",1,IF('Prop Drill Pipe Inp Report'!AY1606="X",1,IF('Prop Drill Pipe Inp Report'!AZ1606="X",1,IF('Prop Drill Pipe Inp Report'!BA1606="X",1,IF('Prop Drill Pipe Inp Report'!BB1606="X",1,IF('Prop Drill Pipe Inp Report'!BC1606="X",1,IF('Prop Drill Pipe Inp Report'!BD1606="X",1,IF('Prop Drill Pipe Inp Report'!BE1606="X",1,0)))))))))))</f>
        <v>0</v>
      </c>
    </row>
    <row r="1600" spans="9:10" x14ac:dyDescent="0.25">
      <c r="I1600">
        <f>IF('Prop Drill Pipe Inp Report'!Z1607="X",1,IF('Prop Drill Pipe Inp Report'!AA1607="X",1,IF('Prop Drill Pipe Inp Report'!AB1607="X",1,IF('Prop Drill Pipe Inp Report'!AC1607="X",1,IF('Prop Drill Pipe Inp Report'!AD1607="X",1,IF('Prop Drill Pipe Inp Report'!AE1607="X",1,IF('Prop Drill Pipe Inp Report'!AF1607="X",1,IF('Prop Drill Pipe Inp Report'!AG1607="X",1,IF('Prop Drill Pipe Inp Report'!AH1607="X",1,IF('Prop Drill Pipe Inp Report'!AI1607="X",1,IF('Prop Drill Pipe Inp Report'!AJ1607="X",1,IF('Prop Drill Pipe Inp Report'!AK1607="X",1,IF('Prop Drill Pipe Inp Report'!AL1607="X",1,IF('Prop Drill Pipe Inp Report'!AM1607="X",1,IF('Prop Drill Pipe Inp Report'!AN1607="X",1,IF('Prop Drill Pipe Inp Report'!AO1607="X",1,IF('Prop Drill Pipe Inp Report'!AP1607="X",1,0)))))))))))))))))</f>
        <v>0</v>
      </c>
      <c r="J1600">
        <f>IF('Prop Drill Pipe Inp Report'!AU1607="X",1,IF('Prop Drill Pipe Inp Report'!AV1607="X",1,IF('Prop Drill Pipe Inp Report'!AW1607="X",1,IF('Prop Drill Pipe Inp Report'!AX1607="X",1,IF('Prop Drill Pipe Inp Report'!AY1607="X",1,IF('Prop Drill Pipe Inp Report'!AZ1607="X",1,IF('Prop Drill Pipe Inp Report'!BA1607="X",1,IF('Prop Drill Pipe Inp Report'!BB1607="X",1,IF('Prop Drill Pipe Inp Report'!BC1607="X",1,IF('Prop Drill Pipe Inp Report'!BD1607="X",1,IF('Prop Drill Pipe Inp Report'!BE1607="X",1,0)))))))))))</f>
        <v>0</v>
      </c>
    </row>
    <row r="1601" spans="9:10" x14ac:dyDescent="0.25">
      <c r="I1601">
        <f>IF('Prop Drill Pipe Inp Report'!Z1608="X",1,IF('Prop Drill Pipe Inp Report'!AA1608="X",1,IF('Prop Drill Pipe Inp Report'!AB1608="X",1,IF('Prop Drill Pipe Inp Report'!AC1608="X",1,IF('Prop Drill Pipe Inp Report'!AD1608="X",1,IF('Prop Drill Pipe Inp Report'!AE1608="X",1,IF('Prop Drill Pipe Inp Report'!AF1608="X",1,IF('Prop Drill Pipe Inp Report'!AG1608="X",1,IF('Prop Drill Pipe Inp Report'!AH1608="X",1,IF('Prop Drill Pipe Inp Report'!AI1608="X",1,IF('Prop Drill Pipe Inp Report'!AJ1608="X",1,IF('Prop Drill Pipe Inp Report'!AK1608="X",1,IF('Prop Drill Pipe Inp Report'!AL1608="X",1,IF('Prop Drill Pipe Inp Report'!AM1608="X",1,IF('Prop Drill Pipe Inp Report'!AN1608="X",1,IF('Prop Drill Pipe Inp Report'!AO1608="X",1,IF('Prop Drill Pipe Inp Report'!AP1608="X",1,0)))))))))))))))))</f>
        <v>0</v>
      </c>
      <c r="J1601">
        <f>IF('Prop Drill Pipe Inp Report'!AU1608="X",1,IF('Prop Drill Pipe Inp Report'!AV1608="X",1,IF('Prop Drill Pipe Inp Report'!AW1608="X",1,IF('Prop Drill Pipe Inp Report'!AX1608="X",1,IF('Prop Drill Pipe Inp Report'!AY1608="X",1,IF('Prop Drill Pipe Inp Report'!AZ1608="X",1,IF('Prop Drill Pipe Inp Report'!BA1608="X",1,IF('Prop Drill Pipe Inp Report'!BB1608="X",1,IF('Prop Drill Pipe Inp Report'!BC1608="X",1,IF('Prop Drill Pipe Inp Report'!BD1608="X",1,IF('Prop Drill Pipe Inp Report'!BE1608="X",1,0)))))))))))</f>
        <v>0</v>
      </c>
    </row>
    <row r="1602" spans="9:10" x14ac:dyDescent="0.25">
      <c r="I1602">
        <f>IF('Prop Drill Pipe Inp Report'!Z1609="X",1,IF('Prop Drill Pipe Inp Report'!AA1609="X",1,IF('Prop Drill Pipe Inp Report'!AB1609="X",1,IF('Prop Drill Pipe Inp Report'!AC1609="X",1,IF('Prop Drill Pipe Inp Report'!AD1609="X",1,IF('Prop Drill Pipe Inp Report'!AE1609="X",1,IF('Prop Drill Pipe Inp Report'!AF1609="X",1,IF('Prop Drill Pipe Inp Report'!AG1609="X",1,IF('Prop Drill Pipe Inp Report'!AH1609="X",1,IF('Prop Drill Pipe Inp Report'!AI1609="X",1,IF('Prop Drill Pipe Inp Report'!AJ1609="X",1,IF('Prop Drill Pipe Inp Report'!AK1609="X",1,IF('Prop Drill Pipe Inp Report'!AL1609="X",1,IF('Prop Drill Pipe Inp Report'!AM1609="X",1,IF('Prop Drill Pipe Inp Report'!AN1609="X",1,IF('Prop Drill Pipe Inp Report'!AO1609="X",1,IF('Prop Drill Pipe Inp Report'!AP1609="X",1,0)))))))))))))))))</f>
        <v>0</v>
      </c>
      <c r="J1602">
        <f>IF('Prop Drill Pipe Inp Report'!AU1609="X",1,IF('Prop Drill Pipe Inp Report'!AV1609="X",1,IF('Prop Drill Pipe Inp Report'!AW1609="X",1,IF('Prop Drill Pipe Inp Report'!AX1609="X",1,IF('Prop Drill Pipe Inp Report'!AY1609="X",1,IF('Prop Drill Pipe Inp Report'!AZ1609="X",1,IF('Prop Drill Pipe Inp Report'!BA1609="X",1,IF('Prop Drill Pipe Inp Report'!BB1609="X",1,IF('Prop Drill Pipe Inp Report'!BC1609="X",1,IF('Prop Drill Pipe Inp Report'!BD1609="X",1,IF('Prop Drill Pipe Inp Report'!BE1609="X",1,0)))))))))))</f>
        <v>0</v>
      </c>
    </row>
    <row r="1603" spans="9:10" x14ac:dyDescent="0.25">
      <c r="I1603">
        <f>IF('Prop Drill Pipe Inp Report'!Z1610="X",1,IF('Prop Drill Pipe Inp Report'!AA1610="X",1,IF('Prop Drill Pipe Inp Report'!AB1610="X",1,IF('Prop Drill Pipe Inp Report'!AC1610="X",1,IF('Prop Drill Pipe Inp Report'!AD1610="X",1,IF('Prop Drill Pipe Inp Report'!AE1610="X",1,IF('Prop Drill Pipe Inp Report'!AF1610="X",1,IF('Prop Drill Pipe Inp Report'!AG1610="X",1,IF('Prop Drill Pipe Inp Report'!AH1610="X",1,IF('Prop Drill Pipe Inp Report'!AI1610="X",1,IF('Prop Drill Pipe Inp Report'!AJ1610="X",1,IF('Prop Drill Pipe Inp Report'!AK1610="X",1,IF('Prop Drill Pipe Inp Report'!AL1610="X",1,IF('Prop Drill Pipe Inp Report'!AM1610="X",1,IF('Prop Drill Pipe Inp Report'!AN1610="X",1,IF('Prop Drill Pipe Inp Report'!AO1610="X",1,IF('Prop Drill Pipe Inp Report'!AP1610="X",1,0)))))))))))))))))</f>
        <v>0</v>
      </c>
      <c r="J1603">
        <f>IF('Prop Drill Pipe Inp Report'!AU1610="X",1,IF('Prop Drill Pipe Inp Report'!AV1610="X",1,IF('Prop Drill Pipe Inp Report'!AW1610="X",1,IF('Prop Drill Pipe Inp Report'!AX1610="X",1,IF('Prop Drill Pipe Inp Report'!AY1610="X",1,IF('Prop Drill Pipe Inp Report'!AZ1610="X",1,IF('Prop Drill Pipe Inp Report'!BA1610="X",1,IF('Prop Drill Pipe Inp Report'!BB1610="X",1,IF('Prop Drill Pipe Inp Report'!BC1610="X",1,IF('Prop Drill Pipe Inp Report'!BD1610="X",1,IF('Prop Drill Pipe Inp Report'!BE1610="X",1,0)))))))))))</f>
        <v>0</v>
      </c>
    </row>
    <row r="1604" spans="9:10" x14ac:dyDescent="0.25">
      <c r="I1604">
        <f>IF('Prop Drill Pipe Inp Report'!Z1611="X",1,IF('Prop Drill Pipe Inp Report'!AA1611="X",1,IF('Prop Drill Pipe Inp Report'!AB1611="X",1,IF('Prop Drill Pipe Inp Report'!AC1611="X",1,IF('Prop Drill Pipe Inp Report'!AD1611="X",1,IF('Prop Drill Pipe Inp Report'!AE1611="X",1,IF('Prop Drill Pipe Inp Report'!AF1611="X",1,IF('Prop Drill Pipe Inp Report'!AG1611="X",1,IF('Prop Drill Pipe Inp Report'!AH1611="X",1,IF('Prop Drill Pipe Inp Report'!AI1611="X",1,IF('Prop Drill Pipe Inp Report'!AJ1611="X",1,IF('Prop Drill Pipe Inp Report'!AK1611="X",1,IF('Prop Drill Pipe Inp Report'!AL1611="X",1,IF('Prop Drill Pipe Inp Report'!AM1611="X",1,IF('Prop Drill Pipe Inp Report'!AN1611="X",1,IF('Prop Drill Pipe Inp Report'!AO1611="X",1,IF('Prop Drill Pipe Inp Report'!AP1611="X",1,0)))))))))))))))))</f>
        <v>0</v>
      </c>
      <c r="J1604">
        <f>IF('Prop Drill Pipe Inp Report'!AU1611="X",1,IF('Prop Drill Pipe Inp Report'!AV1611="X",1,IF('Prop Drill Pipe Inp Report'!AW1611="X",1,IF('Prop Drill Pipe Inp Report'!AX1611="X",1,IF('Prop Drill Pipe Inp Report'!AY1611="X",1,IF('Prop Drill Pipe Inp Report'!AZ1611="X",1,IF('Prop Drill Pipe Inp Report'!BA1611="X",1,IF('Prop Drill Pipe Inp Report'!BB1611="X",1,IF('Prop Drill Pipe Inp Report'!BC1611="X",1,IF('Prop Drill Pipe Inp Report'!BD1611="X",1,IF('Prop Drill Pipe Inp Report'!BE1611="X",1,0)))))))))))</f>
        <v>0</v>
      </c>
    </row>
    <row r="1605" spans="9:10" x14ac:dyDescent="0.25">
      <c r="I1605">
        <f>IF('Prop Drill Pipe Inp Report'!Z1612="X",1,IF('Prop Drill Pipe Inp Report'!AA1612="X",1,IF('Prop Drill Pipe Inp Report'!AB1612="X",1,IF('Prop Drill Pipe Inp Report'!AC1612="X",1,IF('Prop Drill Pipe Inp Report'!AD1612="X",1,IF('Prop Drill Pipe Inp Report'!AE1612="X",1,IF('Prop Drill Pipe Inp Report'!AF1612="X",1,IF('Prop Drill Pipe Inp Report'!AG1612="X",1,IF('Prop Drill Pipe Inp Report'!AH1612="X",1,IF('Prop Drill Pipe Inp Report'!AI1612="X",1,IF('Prop Drill Pipe Inp Report'!AJ1612="X",1,IF('Prop Drill Pipe Inp Report'!AK1612="X",1,IF('Prop Drill Pipe Inp Report'!AL1612="X",1,IF('Prop Drill Pipe Inp Report'!AM1612="X",1,IF('Prop Drill Pipe Inp Report'!AN1612="X",1,IF('Prop Drill Pipe Inp Report'!AO1612="X",1,IF('Prop Drill Pipe Inp Report'!AP1612="X",1,0)))))))))))))))))</f>
        <v>0</v>
      </c>
      <c r="J1605">
        <f>IF('Prop Drill Pipe Inp Report'!AU1612="X",1,IF('Prop Drill Pipe Inp Report'!AV1612="X",1,IF('Prop Drill Pipe Inp Report'!AW1612="X",1,IF('Prop Drill Pipe Inp Report'!AX1612="X",1,IF('Prop Drill Pipe Inp Report'!AY1612="X",1,IF('Prop Drill Pipe Inp Report'!AZ1612="X",1,IF('Prop Drill Pipe Inp Report'!BA1612="X",1,IF('Prop Drill Pipe Inp Report'!BB1612="X",1,IF('Prop Drill Pipe Inp Report'!BC1612="X",1,IF('Prop Drill Pipe Inp Report'!BD1612="X",1,IF('Prop Drill Pipe Inp Report'!BE1612="X",1,0)))))))))))</f>
        <v>0</v>
      </c>
    </row>
    <row r="1606" spans="9:10" x14ac:dyDescent="0.25">
      <c r="I1606">
        <f>IF('Prop Drill Pipe Inp Report'!Z1613="X",1,IF('Prop Drill Pipe Inp Report'!AA1613="X",1,IF('Prop Drill Pipe Inp Report'!AB1613="X",1,IF('Prop Drill Pipe Inp Report'!AC1613="X",1,IF('Prop Drill Pipe Inp Report'!AD1613="X",1,IF('Prop Drill Pipe Inp Report'!AE1613="X",1,IF('Prop Drill Pipe Inp Report'!AF1613="X",1,IF('Prop Drill Pipe Inp Report'!AG1613="X",1,IF('Prop Drill Pipe Inp Report'!AH1613="X",1,IF('Prop Drill Pipe Inp Report'!AI1613="X",1,IF('Prop Drill Pipe Inp Report'!AJ1613="X",1,IF('Prop Drill Pipe Inp Report'!AK1613="X",1,IF('Prop Drill Pipe Inp Report'!AL1613="X",1,IF('Prop Drill Pipe Inp Report'!AM1613="X",1,IF('Prop Drill Pipe Inp Report'!AN1613="X",1,IF('Prop Drill Pipe Inp Report'!AO1613="X",1,IF('Prop Drill Pipe Inp Report'!AP1613="X",1,0)))))))))))))))))</f>
        <v>0</v>
      </c>
      <c r="J1606">
        <f>IF('Prop Drill Pipe Inp Report'!AU1613="X",1,IF('Prop Drill Pipe Inp Report'!AV1613="X",1,IF('Prop Drill Pipe Inp Report'!AW1613="X",1,IF('Prop Drill Pipe Inp Report'!AX1613="X",1,IF('Prop Drill Pipe Inp Report'!AY1613="X",1,IF('Prop Drill Pipe Inp Report'!AZ1613="X",1,IF('Prop Drill Pipe Inp Report'!BA1613="X",1,IF('Prop Drill Pipe Inp Report'!BB1613="X",1,IF('Prop Drill Pipe Inp Report'!BC1613="X",1,IF('Prop Drill Pipe Inp Report'!BD1613="X",1,IF('Prop Drill Pipe Inp Report'!BE1613="X",1,0)))))))))))</f>
        <v>0</v>
      </c>
    </row>
    <row r="1607" spans="9:10" x14ac:dyDescent="0.25">
      <c r="I1607">
        <f>IF('Prop Drill Pipe Inp Report'!Z1614="X",1,IF('Prop Drill Pipe Inp Report'!AA1614="X",1,IF('Prop Drill Pipe Inp Report'!AB1614="X",1,IF('Prop Drill Pipe Inp Report'!AC1614="X",1,IF('Prop Drill Pipe Inp Report'!AD1614="X",1,IF('Prop Drill Pipe Inp Report'!AE1614="X",1,IF('Prop Drill Pipe Inp Report'!AF1614="X",1,IF('Prop Drill Pipe Inp Report'!AG1614="X",1,IF('Prop Drill Pipe Inp Report'!AH1614="X",1,IF('Prop Drill Pipe Inp Report'!AI1614="X",1,IF('Prop Drill Pipe Inp Report'!AJ1614="X",1,IF('Prop Drill Pipe Inp Report'!AK1614="X",1,IF('Prop Drill Pipe Inp Report'!AL1614="X",1,IF('Prop Drill Pipe Inp Report'!AM1614="X",1,IF('Prop Drill Pipe Inp Report'!AN1614="X",1,IF('Prop Drill Pipe Inp Report'!AO1614="X",1,IF('Prop Drill Pipe Inp Report'!AP1614="X",1,0)))))))))))))))))</f>
        <v>0</v>
      </c>
      <c r="J1607">
        <f>IF('Prop Drill Pipe Inp Report'!AU1614="X",1,IF('Prop Drill Pipe Inp Report'!AV1614="X",1,IF('Prop Drill Pipe Inp Report'!AW1614="X",1,IF('Prop Drill Pipe Inp Report'!AX1614="X",1,IF('Prop Drill Pipe Inp Report'!AY1614="X",1,IF('Prop Drill Pipe Inp Report'!AZ1614="X",1,IF('Prop Drill Pipe Inp Report'!BA1614="X",1,IF('Prop Drill Pipe Inp Report'!BB1614="X",1,IF('Prop Drill Pipe Inp Report'!BC1614="X",1,IF('Prop Drill Pipe Inp Report'!BD1614="X",1,IF('Prop Drill Pipe Inp Report'!BE1614="X",1,0)))))))))))</f>
        <v>0</v>
      </c>
    </row>
    <row r="1608" spans="9:10" x14ac:dyDescent="0.25">
      <c r="I1608">
        <f>IF('Prop Drill Pipe Inp Report'!Z1615="X",1,IF('Prop Drill Pipe Inp Report'!AA1615="X",1,IF('Prop Drill Pipe Inp Report'!AB1615="X",1,IF('Prop Drill Pipe Inp Report'!AC1615="X",1,IF('Prop Drill Pipe Inp Report'!AD1615="X",1,IF('Prop Drill Pipe Inp Report'!AE1615="X",1,IF('Prop Drill Pipe Inp Report'!AF1615="X",1,IF('Prop Drill Pipe Inp Report'!AG1615="X",1,IF('Prop Drill Pipe Inp Report'!AH1615="X",1,IF('Prop Drill Pipe Inp Report'!AI1615="X",1,IF('Prop Drill Pipe Inp Report'!AJ1615="X",1,IF('Prop Drill Pipe Inp Report'!AK1615="X",1,IF('Prop Drill Pipe Inp Report'!AL1615="X",1,IF('Prop Drill Pipe Inp Report'!AM1615="X",1,IF('Prop Drill Pipe Inp Report'!AN1615="X",1,IF('Prop Drill Pipe Inp Report'!AO1615="X",1,IF('Prop Drill Pipe Inp Report'!AP1615="X",1,0)))))))))))))))))</f>
        <v>0</v>
      </c>
      <c r="J1608">
        <f>IF('Prop Drill Pipe Inp Report'!AU1615="X",1,IF('Prop Drill Pipe Inp Report'!AV1615="X",1,IF('Prop Drill Pipe Inp Report'!AW1615="X",1,IF('Prop Drill Pipe Inp Report'!AX1615="X",1,IF('Prop Drill Pipe Inp Report'!AY1615="X",1,IF('Prop Drill Pipe Inp Report'!AZ1615="X",1,IF('Prop Drill Pipe Inp Report'!BA1615="X",1,IF('Prop Drill Pipe Inp Report'!BB1615="X",1,IF('Prop Drill Pipe Inp Report'!BC1615="X",1,IF('Prop Drill Pipe Inp Report'!BD1615="X",1,IF('Prop Drill Pipe Inp Report'!BE1615="X",1,0)))))))))))</f>
        <v>0</v>
      </c>
    </row>
    <row r="1609" spans="9:10" x14ac:dyDescent="0.25">
      <c r="I1609">
        <f>IF('Prop Drill Pipe Inp Report'!Z1616="X",1,IF('Prop Drill Pipe Inp Report'!AA1616="X",1,IF('Prop Drill Pipe Inp Report'!AB1616="X",1,IF('Prop Drill Pipe Inp Report'!AC1616="X",1,IF('Prop Drill Pipe Inp Report'!AD1616="X",1,IF('Prop Drill Pipe Inp Report'!AE1616="X",1,IF('Prop Drill Pipe Inp Report'!AF1616="X",1,IF('Prop Drill Pipe Inp Report'!AG1616="X",1,IF('Prop Drill Pipe Inp Report'!AH1616="X",1,IF('Prop Drill Pipe Inp Report'!AI1616="X",1,IF('Prop Drill Pipe Inp Report'!AJ1616="X",1,IF('Prop Drill Pipe Inp Report'!AK1616="X",1,IF('Prop Drill Pipe Inp Report'!AL1616="X",1,IF('Prop Drill Pipe Inp Report'!AM1616="X",1,IF('Prop Drill Pipe Inp Report'!AN1616="X",1,IF('Prop Drill Pipe Inp Report'!AO1616="X",1,IF('Prop Drill Pipe Inp Report'!AP1616="X",1,0)))))))))))))))))</f>
        <v>0</v>
      </c>
      <c r="J1609">
        <f>IF('Prop Drill Pipe Inp Report'!AU1616="X",1,IF('Prop Drill Pipe Inp Report'!AV1616="X",1,IF('Prop Drill Pipe Inp Report'!AW1616="X",1,IF('Prop Drill Pipe Inp Report'!AX1616="X",1,IF('Prop Drill Pipe Inp Report'!AY1616="X",1,IF('Prop Drill Pipe Inp Report'!AZ1616="X",1,IF('Prop Drill Pipe Inp Report'!BA1616="X",1,IF('Prop Drill Pipe Inp Report'!BB1616="X",1,IF('Prop Drill Pipe Inp Report'!BC1616="X",1,IF('Prop Drill Pipe Inp Report'!BD1616="X",1,IF('Prop Drill Pipe Inp Report'!BE1616="X",1,0)))))))))))</f>
        <v>0</v>
      </c>
    </row>
    <row r="1610" spans="9:10" x14ac:dyDescent="0.25">
      <c r="I1610">
        <f>IF('Prop Drill Pipe Inp Report'!Z1617="X",1,IF('Prop Drill Pipe Inp Report'!AA1617="X",1,IF('Prop Drill Pipe Inp Report'!AB1617="X",1,IF('Prop Drill Pipe Inp Report'!AC1617="X",1,IF('Prop Drill Pipe Inp Report'!AD1617="X",1,IF('Prop Drill Pipe Inp Report'!AE1617="X",1,IF('Prop Drill Pipe Inp Report'!AF1617="X",1,IF('Prop Drill Pipe Inp Report'!AG1617="X",1,IF('Prop Drill Pipe Inp Report'!AH1617="X",1,IF('Prop Drill Pipe Inp Report'!AI1617="X",1,IF('Prop Drill Pipe Inp Report'!AJ1617="X",1,IF('Prop Drill Pipe Inp Report'!AK1617="X",1,IF('Prop Drill Pipe Inp Report'!AL1617="X",1,IF('Prop Drill Pipe Inp Report'!AM1617="X",1,IF('Prop Drill Pipe Inp Report'!AN1617="X",1,IF('Prop Drill Pipe Inp Report'!AO1617="X",1,IF('Prop Drill Pipe Inp Report'!AP1617="X",1,0)))))))))))))))))</f>
        <v>0</v>
      </c>
      <c r="J1610">
        <f>IF('Prop Drill Pipe Inp Report'!AU1617="X",1,IF('Prop Drill Pipe Inp Report'!AV1617="X",1,IF('Prop Drill Pipe Inp Report'!AW1617="X",1,IF('Prop Drill Pipe Inp Report'!AX1617="X",1,IF('Prop Drill Pipe Inp Report'!AY1617="X",1,IF('Prop Drill Pipe Inp Report'!AZ1617="X",1,IF('Prop Drill Pipe Inp Report'!BA1617="X",1,IF('Prop Drill Pipe Inp Report'!BB1617="X",1,IF('Prop Drill Pipe Inp Report'!BC1617="X",1,IF('Prop Drill Pipe Inp Report'!BD1617="X",1,IF('Prop Drill Pipe Inp Report'!BE1617="X",1,0)))))))))))</f>
        <v>0</v>
      </c>
    </row>
    <row r="1611" spans="9:10" x14ac:dyDescent="0.25">
      <c r="I1611">
        <f>IF('Prop Drill Pipe Inp Report'!Z1618="X",1,IF('Prop Drill Pipe Inp Report'!AA1618="X",1,IF('Prop Drill Pipe Inp Report'!AB1618="X",1,IF('Prop Drill Pipe Inp Report'!AC1618="X",1,IF('Prop Drill Pipe Inp Report'!AD1618="X",1,IF('Prop Drill Pipe Inp Report'!AE1618="X",1,IF('Prop Drill Pipe Inp Report'!AF1618="X",1,IF('Prop Drill Pipe Inp Report'!AG1618="X",1,IF('Prop Drill Pipe Inp Report'!AH1618="X",1,IF('Prop Drill Pipe Inp Report'!AI1618="X",1,IF('Prop Drill Pipe Inp Report'!AJ1618="X",1,IF('Prop Drill Pipe Inp Report'!AK1618="X",1,IF('Prop Drill Pipe Inp Report'!AL1618="X",1,IF('Prop Drill Pipe Inp Report'!AM1618="X",1,IF('Prop Drill Pipe Inp Report'!AN1618="X",1,IF('Prop Drill Pipe Inp Report'!AO1618="X",1,IF('Prop Drill Pipe Inp Report'!AP1618="X",1,0)))))))))))))))))</f>
        <v>0</v>
      </c>
      <c r="J1611">
        <f>IF('Prop Drill Pipe Inp Report'!AU1618="X",1,IF('Prop Drill Pipe Inp Report'!AV1618="X",1,IF('Prop Drill Pipe Inp Report'!AW1618="X",1,IF('Prop Drill Pipe Inp Report'!AX1618="X",1,IF('Prop Drill Pipe Inp Report'!AY1618="X",1,IF('Prop Drill Pipe Inp Report'!AZ1618="X",1,IF('Prop Drill Pipe Inp Report'!BA1618="X",1,IF('Prop Drill Pipe Inp Report'!BB1618="X",1,IF('Prop Drill Pipe Inp Report'!BC1618="X",1,IF('Prop Drill Pipe Inp Report'!BD1618="X",1,IF('Prop Drill Pipe Inp Report'!BE1618="X",1,0)))))))))))</f>
        <v>0</v>
      </c>
    </row>
    <row r="1612" spans="9:10" x14ac:dyDescent="0.25">
      <c r="I1612">
        <f>IF('Prop Drill Pipe Inp Report'!Z1619="X",1,IF('Prop Drill Pipe Inp Report'!AA1619="X",1,IF('Prop Drill Pipe Inp Report'!AB1619="X",1,IF('Prop Drill Pipe Inp Report'!AC1619="X",1,IF('Prop Drill Pipe Inp Report'!AD1619="X",1,IF('Prop Drill Pipe Inp Report'!AE1619="X",1,IF('Prop Drill Pipe Inp Report'!AF1619="X",1,IF('Prop Drill Pipe Inp Report'!AG1619="X",1,IF('Prop Drill Pipe Inp Report'!AH1619="X",1,IF('Prop Drill Pipe Inp Report'!AI1619="X",1,IF('Prop Drill Pipe Inp Report'!AJ1619="X",1,IF('Prop Drill Pipe Inp Report'!AK1619="X",1,IF('Prop Drill Pipe Inp Report'!AL1619="X",1,IF('Prop Drill Pipe Inp Report'!AM1619="X",1,IF('Prop Drill Pipe Inp Report'!AN1619="X",1,IF('Prop Drill Pipe Inp Report'!AO1619="X",1,IF('Prop Drill Pipe Inp Report'!AP1619="X",1,0)))))))))))))))))</f>
        <v>0</v>
      </c>
      <c r="J1612">
        <f>IF('Prop Drill Pipe Inp Report'!AU1619="X",1,IF('Prop Drill Pipe Inp Report'!AV1619="X",1,IF('Prop Drill Pipe Inp Report'!AW1619="X",1,IF('Prop Drill Pipe Inp Report'!AX1619="X",1,IF('Prop Drill Pipe Inp Report'!AY1619="X",1,IF('Prop Drill Pipe Inp Report'!AZ1619="X",1,IF('Prop Drill Pipe Inp Report'!BA1619="X",1,IF('Prop Drill Pipe Inp Report'!BB1619="X",1,IF('Prop Drill Pipe Inp Report'!BC1619="X",1,IF('Prop Drill Pipe Inp Report'!BD1619="X",1,IF('Prop Drill Pipe Inp Report'!BE1619="X",1,0)))))))))))</f>
        <v>0</v>
      </c>
    </row>
    <row r="1613" spans="9:10" x14ac:dyDescent="0.25">
      <c r="I1613">
        <f>IF('Prop Drill Pipe Inp Report'!Z1620="X",1,IF('Prop Drill Pipe Inp Report'!AA1620="X",1,IF('Prop Drill Pipe Inp Report'!AB1620="X",1,IF('Prop Drill Pipe Inp Report'!AC1620="X",1,IF('Prop Drill Pipe Inp Report'!AD1620="X",1,IF('Prop Drill Pipe Inp Report'!AE1620="X",1,IF('Prop Drill Pipe Inp Report'!AF1620="X",1,IF('Prop Drill Pipe Inp Report'!AG1620="X",1,IF('Prop Drill Pipe Inp Report'!AH1620="X",1,IF('Prop Drill Pipe Inp Report'!AI1620="X",1,IF('Prop Drill Pipe Inp Report'!AJ1620="X",1,IF('Prop Drill Pipe Inp Report'!AK1620="X",1,IF('Prop Drill Pipe Inp Report'!AL1620="X",1,IF('Prop Drill Pipe Inp Report'!AM1620="X",1,IF('Prop Drill Pipe Inp Report'!AN1620="X",1,IF('Prop Drill Pipe Inp Report'!AO1620="X",1,IF('Prop Drill Pipe Inp Report'!AP1620="X",1,0)))))))))))))))))</f>
        <v>0</v>
      </c>
      <c r="J1613">
        <f>IF('Prop Drill Pipe Inp Report'!AU1620="X",1,IF('Prop Drill Pipe Inp Report'!AV1620="X",1,IF('Prop Drill Pipe Inp Report'!AW1620="X",1,IF('Prop Drill Pipe Inp Report'!AX1620="X",1,IF('Prop Drill Pipe Inp Report'!AY1620="X",1,IF('Prop Drill Pipe Inp Report'!AZ1620="X",1,IF('Prop Drill Pipe Inp Report'!BA1620="X",1,IF('Prop Drill Pipe Inp Report'!BB1620="X",1,IF('Prop Drill Pipe Inp Report'!BC1620="X",1,IF('Prop Drill Pipe Inp Report'!BD1620="X",1,IF('Prop Drill Pipe Inp Report'!BE1620="X",1,0)))))))))))</f>
        <v>0</v>
      </c>
    </row>
    <row r="1614" spans="9:10" x14ac:dyDescent="0.25">
      <c r="I1614">
        <f>IF('Prop Drill Pipe Inp Report'!Z1621="X",1,IF('Prop Drill Pipe Inp Report'!AA1621="X",1,IF('Prop Drill Pipe Inp Report'!AB1621="X",1,IF('Prop Drill Pipe Inp Report'!AC1621="X",1,IF('Prop Drill Pipe Inp Report'!AD1621="X",1,IF('Prop Drill Pipe Inp Report'!AE1621="X",1,IF('Prop Drill Pipe Inp Report'!AF1621="X",1,IF('Prop Drill Pipe Inp Report'!AG1621="X",1,IF('Prop Drill Pipe Inp Report'!AH1621="X",1,IF('Prop Drill Pipe Inp Report'!AI1621="X",1,IF('Prop Drill Pipe Inp Report'!AJ1621="X",1,IF('Prop Drill Pipe Inp Report'!AK1621="X",1,IF('Prop Drill Pipe Inp Report'!AL1621="X",1,IF('Prop Drill Pipe Inp Report'!AM1621="X",1,IF('Prop Drill Pipe Inp Report'!AN1621="X",1,IF('Prop Drill Pipe Inp Report'!AO1621="X",1,IF('Prop Drill Pipe Inp Report'!AP1621="X",1,0)))))))))))))))))</f>
        <v>0</v>
      </c>
      <c r="J1614">
        <f>IF('Prop Drill Pipe Inp Report'!AU1621="X",1,IF('Prop Drill Pipe Inp Report'!AV1621="X",1,IF('Prop Drill Pipe Inp Report'!AW1621="X",1,IF('Prop Drill Pipe Inp Report'!AX1621="X",1,IF('Prop Drill Pipe Inp Report'!AY1621="X",1,IF('Prop Drill Pipe Inp Report'!AZ1621="X",1,IF('Prop Drill Pipe Inp Report'!BA1621="X",1,IF('Prop Drill Pipe Inp Report'!BB1621="X",1,IF('Prop Drill Pipe Inp Report'!BC1621="X",1,IF('Prop Drill Pipe Inp Report'!BD1621="X",1,IF('Prop Drill Pipe Inp Report'!BE1621="X",1,0)))))))))))</f>
        <v>0</v>
      </c>
    </row>
    <row r="1615" spans="9:10" x14ac:dyDescent="0.25">
      <c r="I1615">
        <f>IF('Prop Drill Pipe Inp Report'!Z1622="X",1,IF('Prop Drill Pipe Inp Report'!AA1622="X",1,IF('Prop Drill Pipe Inp Report'!AB1622="X",1,IF('Prop Drill Pipe Inp Report'!AC1622="X",1,IF('Prop Drill Pipe Inp Report'!AD1622="X",1,IF('Prop Drill Pipe Inp Report'!AE1622="X",1,IF('Prop Drill Pipe Inp Report'!AF1622="X",1,IF('Prop Drill Pipe Inp Report'!AG1622="X",1,IF('Prop Drill Pipe Inp Report'!AH1622="X",1,IF('Prop Drill Pipe Inp Report'!AI1622="X",1,IF('Prop Drill Pipe Inp Report'!AJ1622="X",1,IF('Prop Drill Pipe Inp Report'!AK1622="X",1,IF('Prop Drill Pipe Inp Report'!AL1622="X",1,IF('Prop Drill Pipe Inp Report'!AM1622="X",1,IF('Prop Drill Pipe Inp Report'!AN1622="X",1,IF('Prop Drill Pipe Inp Report'!AO1622="X",1,IF('Prop Drill Pipe Inp Report'!AP1622="X",1,0)))))))))))))))))</f>
        <v>0</v>
      </c>
      <c r="J1615">
        <f>IF('Prop Drill Pipe Inp Report'!AU1622="X",1,IF('Prop Drill Pipe Inp Report'!AV1622="X",1,IF('Prop Drill Pipe Inp Report'!AW1622="X",1,IF('Prop Drill Pipe Inp Report'!AX1622="X",1,IF('Prop Drill Pipe Inp Report'!AY1622="X",1,IF('Prop Drill Pipe Inp Report'!AZ1622="X",1,IF('Prop Drill Pipe Inp Report'!BA1622="X",1,IF('Prop Drill Pipe Inp Report'!BB1622="X",1,IF('Prop Drill Pipe Inp Report'!BC1622="X",1,IF('Prop Drill Pipe Inp Report'!BD1622="X",1,IF('Prop Drill Pipe Inp Report'!BE1622="X",1,0)))))))))))</f>
        <v>0</v>
      </c>
    </row>
    <row r="1616" spans="9:10" x14ac:dyDescent="0.25">
      <c r="I1616">
        <f>IF('Prop Drill Pipe Inp Report'!Z1623="X",1,IF('Prop Drill Pipe Inp Report'!AA1623="X",1,IF('Prop Drill Pipe Inp Report'!AB1623="X",1,IF('Prop Drill Pipe Inp Report'!AC1623="X",1,IF('Prop Drill Pipe Inp Report'!AD1623="X",1,IF('Prop Drill Pipe Inp Report'!AE1623="X",1,IF('Prop Drill Pipe Inp Report'!AF1623="X",1,IF('Prop Drill Pipe Inp Report'!AG1623="X",1,IF('Prop Drill Pipe Inp Report'!AH1623="X",1,IF('Prop Drill Pipe Inp Report'!AI1623="X",1,IF('Prop Drill Pipe Inp Report'!AJ1623="X",1,IF('Prop Drill Pipe Inp Report'!AK1623="X",1,IF('Prop Drill Pipe Inp Report'!AL1623="X",1,IF('Prop Drill Pipe Inp Report'!AM1623="X",1,IF('Prop Drill Pipe Inp Report'!AN1623="X",1,IF('Prop Drill Pipe Inp Report'!AO1623="X",1,IF('Prop Drill Pipe Inp Report'!AP1623="X",1,0)))))))))))))))))</f>
        <v>0</v>
      </c>
      <c r="J1616">
        <f>IF('Prop Drill Pipe Inp Report'!AU1623="X",1,IF('Prop Drill Pipe Inp Report'!AV1623="X",1,IF('Prop Drill Pipe Inp Report'!AW1623="X",1,IF('Prop Drill Pipe Inp Report'!AX1623="X",1,IF('Prop Drill Pipe Inp Report'!AY1623="X",1,IF('Prop Drill Pipe Inp Report'!AZ1623="X",1,IF('Prop Drill Pipe Inp Report'!BA1623="X",1,IF('Prop Drill Pipe Inp Report'!BB1623="X",1,IF('Prop Drill Pipe Inp Report'!BC1623="X",1,IF('Prop Drill Pipe Inp Report'!BD1623="X",1,IF('Prop Drill Pipe Inp Report'!BE1623="X",1,0)))))))))))</f>
        <v>0</v>
      </c>
    </row>
    <row r="1617" spans="9:10" x14ac:dyDescent="0.25">
      <c r="I1617">
        <f>IF('Prop Drill Pipe Inp Report'!Z1624="X",1,IF('Prop Drill Pipe Inp Report'!AA1624="X",1,IF('Prop Drill Pipe Inp Report'!AB1624="X",1,IF('Prop Drill Pipe Inp Report'!AC1624="X",1,IF('Prop Drill Pipe Inp Report'!AD1624="X",1,IF('Prop Drill Pipe Inp Report'!AE1624="X",1,IF('Prop Drill Pipe Inp Report'!AF1624="X",1,IF('Prop Drill Pipe Inp Report'!AG1624="X",1,IF('Prop Drill Pipe Inp Report'!AH1624="X",1,IF('Prop Drill Pipe Inp Report'!AI1624="X",1,IF('Prop Drill Pipe Inp Report'!AJ1624="X",1,IF('Prop Drill Pipe Inp Report'!AK1624="X",1,IF('Prop Drill Pipe Inp Report'!AL1624="X",1,IF('Prop Drill Pipe Inp Report'!AM1624="X",1,IF('Prop Drill Pipe Inp Report'!AN1624="X",1,IF('Prop Drill Pipe Inp Report'!AO1624="X",1,IF('Prop Drill Pipe Inp Report'!AP1624="X",1,0)))))))))))))))))</f>
        <v>0</v>
      </c>
      <c r="J1617">
        <f>IF('Prop Drill Pipe Inp Report'!AU1624="X",1,IF('Prop Drill Pipe Inp Report'!AV1624="X",1,IF('Prop Drill Pipe Inp Report'!AW1624="X",1,IF('Prop Drill Pipe Inp Report'!AX1624="X",1,IF('Prop Drill Pipe Inp Report'!AY1624="X",1,IF('Prop Drill Pipe Inp Report'!AZ1624="X",1,IF('Prop Drill Pipe Inp Report'!BA1624="X",1,IF('Prop Drill Pipe Inp Report'!BB1624="X",1,IF('Prop Drill Pipe Inp Report'!BC1624="X",1,IF('Prop Drill Pipe Inp Report'!BD1624="X",1,IF('Prop Drill Pipe Inp Report'!BE1624="X",1,0)))))))))))</f>
        <v>0</v>
      </c>
    </row>
    <row r="1618" spans="9:10" x14ac:dyDescent="0.25">
      <c r="I1618">
        <f>IF('Prop Drill Pipe Inp Report'!Z1625="X",1,IF('Prop Drill Pipe Inp Report'!AA1625="X",1,IF('Prop Drill Pipe Inp Report'!AB1625="X",1,IF('Prop Drill Pipe Inp Report'!AC1625="X",1,IF('Prop Drill Pipe Inp Report'!AD1625="X",1,IF('Prop Drill Pipe Inp Report'!AE1625="X",1,IF('Prop Drill Pipe Inp Report'!AF1625="X",1,IF('Prop Drill Pipe Inp Report'!AG1625="X",1,IF('Prop Drill Pipe Inp Report'!AH1625="X",1,IF('Prop Drill Pipe Inp Report'!AI1625="X",1,IF('Prop Drill Pipe Inp Report'!AJ1625="X",1,IF('Prop Drill Pipe Inp Report'!AK1625="X",1,IF('Prop Drill Pipe Inp Report'!AL1625="X",1,IF('Prop Drill Pipe Inp Report'!AM1625="X",1,IF('Prop Drill Pipe Inp Report'!AN1625="X",1,IF('Prop Drill Pipe Inp Report'!AO1625="X",1,IF('Prop Drill Pipe Inp Report'!AP1625="X",1,0)))))))))))))))))</f>
        <v>0</v>
      </c>
      <c r="J1618">
        <f>IF('Prop Drill Pipe Inp Report'!AU1625="X",1,IF('Prop Drill Pipe Inp Report'!AV1625="X",1,IF('Prop Drill Pipe Inp Report'!AW1625="X",1,IF('Prop Drill Pipe Inp Report'!AX1625="X",1,IF('Prop Drill Pipe Inp Report'!AY1625="X",1,IF('Prop Drill Pipe Inp Report'!AZ1625="X",1,IF('Prop Drill Pipe Inp Report'!BA1625="X",1,IF('Prop Drill Pipe Inp Report'!BB1625="X",1,IF('Prop Drill Pipe Inp Report'!BC1625="X",1,IF('Prop Drill Pipe Inp Report'!BD1625="X",1,IF('Prop Drill Pipe Inp Report'!BE1625="X",1,0)))))))))))</f>
        <v>0</v>
      </c>
    </row>
    <row r="1619" spans="9:10" x14ac:dyDescent="0.25">
      <c r="I1619">
        <f>IF('Prop Drill Pipe Inp Report'!Z1626="X",1,IF('Prop Drill Pipe Inp Report'!AA1626="X",1,IF('Prop Drill Pipe Inp Report'!AB1626="X",1,IF('Prop Drill Pipe Inp Report'!AC1626="X",1,IF('Prop Drill Pipe Inp Report'!AD1626="X",1,IF('Prop Drill Pipe Inp Report'!AE1626="X",1,IF('Prop Drill Pipe Inp Report'!AF1626="X",1,IF('Prop Drill Pipe Inp Report'!AG1626="X",1,IF('Prop Drill Pipe Inp Report'!AH1626="X",1,IF('Prop Drill Pipe Inp Report'!AI1626="X",1,IF('Prop Drill Pipe Inp Report'!AJ1626="X",1,IF('Prop Drill Pipe Inp Report'!AK1626="X",1,IF('Prop Drill Pipe Inp Report'!AL1626="X",1,IF('Prop Drill Pipe Inp Report'!AM1626="X",1,IF('Prop Drill Pipe Inp Report'!AN1626="X",1,IF('Prop Drill Pipe Inp Report'!AO1626="X",1,IF('Prop Drill Pipe Inp Report'!AP1626="X",1,0)))))))))))))))))</f>
        <v>0</v>
      </c>
      <c r="J1619">
        <f>IF('Prop Drill Pipe Inp Report'!AU1626="X",1,IF('Prop Drill Pipe Inp Report'!AV1626="X",1,IF('Prop Drill Pipe Inp Report'!AW1626="X",1,IF('Prop Drill Pipe Inp Report'!AX1626="X",1,IF('Prop Drill Pipe Inp Report'!AY1626="X",1,IF('Prop Drill Pipe Inp Report'!AZ1626="X",1,IF('Prop Drill Pipe Inp Report'!BA1626="X",1,IF('Prop Drill Pipe Inp Report'!BB1626="X",1,IF('Prop Drill Pipe Inp Report'!BC1626="X",1,IF('Prop Drill Pipe Inp Report'!BD1626="X",1,IF('Prop Drill Pipe Inp Report'!BE1626="X",1,0)))))))))))</f>
        <v>0</v>
      </c>
    </row>
    <row r="1620" spans="9:10" x14ac:dyDescent="0.25">
      <c r="I1620">
        <f>IF('Prop Drill Pipe Inp Report'!Z1627="X",1,IF('Prop Drill Pipe Inp Report'!AA1627="X",1,IF('Prop Drill Pipe Inp Report'!AB1627="X",1,IF('Prop Drill Pipe Inp Report'!AC1627="X",1,IF('Prop Drill Pipe Inp Report'!AD1627="X",1,IF('Prop Drill Pipe Inp Report'!AE1627="X",1,IF('Prop Drill Pipe Inp Report'!AF1627="X",1,IF('Prop Drill Pipe Inp Report'!AG1627="X",1,IF('Prop Drill Pipe Inp Report'!AH1627="X",1,IF('Prop Drill Pipe Inp Report'!AI1627="X",1,IF('Prop Drill Pipe Inp Report'!AJ1627="X",1,IF('Prop Drill Pipe Inp Report'!AK1627="X",1,IF('Prop Drill Pipe Inp Report'!AL1627="X",1,IF('Prop Drill Pipe Inp Report'!AM1627="X",1,IF('Prop Drill Pipe Inp Report'!AN1627="X",1,IF('Prop Drill Pipe Inp Report'!AO1627="X",1,IF('Prop Drill Pipe Inp Report'!AP1627="X",1,0)))))))))))))))))</f>
        <v>0</v>
      </c>
      <c r="J1620">
        <f>IF('Prop Drill Pipe Inp Report'!AU1627="X",1,IF('Prop Drill Pipe Inp Report'!AV1627="X",1,IF('Prop Drill Pipe Inp Report'!AW1627="X",1,IF('Prop Drill Pipe Inp Report'!AX1627="X",1,IF('Prop Drill Pipe Inp Report'!AY1627="X",1,IF('Prop Drill Pipe Inp Report'!AZ1627="X",1,IF('Prop Drill Pipe Inp Report'!BA1627="X",1,IF('Prop Drill Pipe Inp Report'!BB1627="X",1,IF('Prop Drill Pipe Inp Report'!BC1627="X",1,IF('Prop Drill Pipe Inp Report'!BD1627="X",1,IF('Prop Drill Pipe Inp Report'!BE1627="X",1,0)))))))))))</f>
        <v>0</v>
      </c>
    </row>
    <row r="1621" spans="9:10" x14ac:dyDescent="0.25">
      <c r="I1621">
        <f>IF('Prop Drill Pipe Inp Report'!Z1628="X",1,IF('Prop Drill Pipe Inp Report'!AA1628="X",1,IF('Prop Drill Pipe Inp Report'!AB1628="X",1,IF('Prop Drill Pipe Inp Report'!AC1628="X",1,IF('Prop Drill Pipe Inp Report'!AD1628="X",1,IF('Prop Drill Pipe Inp Report'!AE1628="X",1,IF('Prop Drill Pipe Inp Report'!AF1628="X",1,IF('Prop Drill Pipe Inp Report'!AG1628="X",1,IF('Prop Drill Pipe Inp Report'!AH1628="X",1,IF('Prop Drill Pipe Inp Report'!AI1628="X",1,IF('Prop Drill Pipe Inp Report'!AJ1628="X",1,IF('Prop Drill Pipe Inp Report'!AK1628="X",1,IF('Prop Drill Pipe Inp Report'!AL1628="X",1,IF('Prop Drill Pipe Inp Report'!AM1628="X",1,IF('Prop Drill Pipe Inp Report'!AN1628="X",1,IF('Prop Drill Pipe Inp Report'!AO1628="X",1,IF('Prop Drill Pipe Inp Report'!AP1628="X",1,0)))))))))))))))))</f>
        <v>0</v>
      </c>
      <c r="J1621">
        <f>IF('Prop Drill Pipe Inp Report'!AU1628="X",1,IF('Prop Drill Pipe Inp Report'!AV1628="X",1,IF('Prop Drill Pipe Inp Report'!AW1628="X",1,IF('Prop Drill Pipe Inp Report'!AX1628="X",1,IF('Prop Drill Pipe Inp Report'!AY1628="X",1,IF('Prop Drill Pipe Inp Report'!AZ1628="X",1,IF('Prop Drill Pipe Inp Report'!BA1628="X",1,IF('Prop Drill Pipe Inp Report'!BB1628="X",1,IF('Prop Drill Pipe Inp Report'!BC1628="X",1,IF('Prop Drill Pipe Inp Report'!BD1628="X",1,IF('Prop Drill Pipe Inp Report'!BE1628="X",1,0)))))))))))</f>
        <v>0</v>
      </c>
    </row>
    <row r="1622" spans="9:10" x14ac:dyDescent="0.25">
      <c r="I1622">
        <f>IF('Prop Drill Pipe Inp Report'!Z1629="X",1,IF('Prop Drill Pipe Inp Report'!AA1629="X",1,IF('Prop Drill Pipe Inp Report'!AB1629="X",1,IF('Prop Drill Pipe Inp Report'!AC1629="X",1,IF('Prop Drill Pipe Inp Report'!AD1629="X",1,IF('Prop Drill Pipe Inp Report'!AE1629="X",1,IF('Prop Drill Pipe Inp Report'!AF1629="X",1,IF('Prop Drill Pipe Inp Report'!AG1629="X",1,IF('Prop Drill Pipe Inp Report'!AH1629="X",1,IF('Prop Drill Pipe Inp Report'!AI1629="X",1,IF('Prop Drill Pipe Inp Report'!AJ1629="X",1,IF('Prop Drill Pipe Inp Report'!AK1629="X",1,IF('Prop Drill Pipe Inp Report'!AL1629="X",1,IF('Prop Drill Pipe Inp Report'!AM1629="X",1,IF('Prop Drill Pipe Inp Report'!AN1629="X",1,IF('Prop Drill Pipe Inp Report'!AO1629="X",1,IF('Prop Drill Pipe Inp Report'!AP1629="X",1,0)))))))))))))))))</f>
        <v>0</v>
      </c>
      <c r="J1622">
        <f>IF('Prop Drill Pipe Inp Report'!AU1629="X",1,IF('Prop Drill Pipe Inp Report'!AV1629="X",1,IF('Prop Drill Pipe Inp Report'!AW1629="X",1,IF('Prop Drill Pipe Inp Report'!AX1629="X",1,IF('Prop Drill Pipe Inp Report'!AY1629="X",1,IF('Prop Drill Pipe Inp Report'!AZ1629="X",1,IF('Prop Drill Pipe Inp Report'!BA1629="X",1,IF('Prop Drill Pipe Inp Report'!BB1629="X",1,IF('Prop Drill Pipe Inp Report'!BC1629="X",1,IF('Prop Drill Pipe Inp Report'!BD1629="X",1,IF('Prop Drill Pipe Inp Report'!BE1629="X",1,0)))))))))))</f>
        <v>0</v>
      </c>
    </row>
    <row r="1623" spans="9:10" x14ac:dyDescent="0.25">
      <c r="I1623">
        <f>IF('Prop Drill Pipe Inp Report'!Z1630="X",1,IF('Prop Drill Pipe Inp Report'!AA1630="X",1,IF('Prop Drill Pipe Inp Report'!AB1630="X",1,IF('Prop Drill Pipe Inp Report'!AC1630="X",1,IF('Prop Drill Pipe Inp Report'!AD1630="X",1,IF('Prop Drill Pipe Inp Report'!AE1630="X",1,IF('Prop Drill Pipe Inp Report'!AF1630="X",1,IF('Prop Drill Pipe Inp Report'!AG1630="X",1,IF('Prop Drill Pipe Inp Report'!AH1630="X",1,IF('Prop Drill Pipe Inp Report'!AI1630="X",1,IF('Prop Drill Pipe Inp Report'!AJ1630="X",1,IF('Prop Drill Pipe Inp Report'!AK1630="X",1,IF('Prop Drill Pipe Inp Report'!AL1630="X",1,IF('Prop Drill Pipe Inp Report'!AM1630="X",1,IF('Prop Drill Pipe Inp Report'!AN1630="X",1,IF('Prop Drill Pipe Inp Report'!AO1630="X",1,IF('Prop Drill Pipe Inp Report'!AP1630="X",1,0)))))))))))))))))</f>
        <v>0</v>
      </c>
      <c r="J1623">
        <f>IF('Prop Drill Pipe Inp Report'!AU1630="X",1,IF('Prop Drill Pipe Inp Report'!AV1630="X",1,IF('Prop Drill Pipe Inp Report'!AW1630="X",1,IF('Prop Drill Pipe Inp Report'!AX1630="X",1,IF('Prop Drill Pipe Inp Report'!AY1630="X",1,IF('Prop Drill Pipe Inp Report'!AZ1630="X",1,IF('Prop Drill Pipe Inp Report'!BA1630="X",1,IF('Prop Drill Pipe Inp Report'!BB1630="X",1,IF('Prop Drill Pipe Inp Report'!BC1630="X",1,IF('Prop Drill Pipe Inp Report'!BD1630="X",1,IF('Prop Drill Pipe Inp Report'!BE1630="X",1,0)))))))))))</f>
        <v>0</v>
      </c>
    </row>
    <row r="1624" spans="9:10" x14ac:dyDescent="0.25">
      <c r="I1624">
        <f>IF('Prop Drill Pipe Inp Report'!Z1631="X",1,IF('Prop Drill Pipe Inp Report'!AA1631="X",1,IF('Prop Drill Pipe Inp Report'!AB1631="X",1,IF('Prop Drill Pipe Inp Report'!AC1631="X",1,IF('Prop Drill Pipe Inp Report'!AD1631="X",1,IF('Prop Drill Pipe Inp Report'!AE1631="X",1,IF('Prop Drill Pipe Inp Report'!AF1631="X",1,IF('Prop Drill Pipe Inp Report'!AG1631="X",1,IF('Prop Drill Pipe Inp Report'!AH1631="X",1,IF('Prop Drill Pipe Inp Report'!AI1631="X",1,IF('Prop Drill Pipe Inp Report'!AJ1631="X",1,IF('Prop Drill Pipe Inp Report'!AK1631="X",1,IF('Prop Drill Pipe Inp Report'!AL1631="X",1,IF('Prop Drill Pipe Inp Report'!AM1631="X",1,IF('Prop Drill Pipe Inp Report'!AN1631="X",1,IF('Prop Drill Pipe Inp Report'!AO1631="X",1,IF('Prop Drill Pipe Inp Report'!AP1631="X",1,0)))))))))))))))))</f>
        <v>0</v>
      </c>
      <c r="J1624">
        <f>IF('Prop Drill Pipe Inp Report'!AU1631="X",1,IF('Prop Drill Pipe Inp Report'!AV1631="X",1,IF('Prop Drill Pipe Inp Report'!AW1631="X",1,IF('Prop Drill Pipe Inp Report'!AX1631="X",1,IF('Prop Drill Pipe Inp Report'!AY1631="X",1,IF('Prop Drill Pipe Inp Report'!AZ1631="X",1,IF('Prop Drill Pipe Inp Report'!BA1631="X",1,IF('Prop Drill Pipe Inp Report'!BB1631="X",1,IF('Prop Drill Pipe Inp Report'!BC1631="X",1,IF('Prop Drill Pipe Inp Report'!BD1631="X",1,IF('Prop Drill Pipe Inp Report'!BE1631="X",1,0)))))))))))</f>
        <v>0</v>
      </c>
    </row>
    <row r="1625" spans="9:10" x14ac:dyDescent="0.25">
      <c r="I1625">
        <f>IF('Prop Drill Pipe Inp Report'!Z1632="X",1,IF('Prop Drill Pipe Inp Report'!AA1632="X",1,IF('Prop Drill Pipe Inp Report'!AB1632="X",1,IF('Prop Drill Pipe Inp Report'!AC1632="X",1,IF('Prop Drill Pipe Inp Report'!AD1632="X",1,IF('Prop Drill Pipe Inp Report'!AE1632="X",1,IF('Prop Drill Pipe Inp Report'!AF1632="X",1,IF('Prop Drill Pipe Inp Report'!AG1632="X",1,IF('Prop Drill Pipe Inp Report'!AH1632="X",1,IF('Prop Drill Pipe Inp Report'!AI1632="X",1,IF('Prop Drill Pipe Inp Report'!AJ1632="X",1,IF('Prop Drill Pipe Inp Report'!AK1632="X",1,IF('Prop Drill Pipe Inp Report'!AL1632="X",1,IF('Prop Drill Pipe Inp Report'!AM1632="X",1,IF('Prop Drill Pipe Inp Report'!AN1632="X",1,IF('Prop Drill Pipe Inp Report'!AO1632="X",1,IF('Prop Drill Pipe Inp Report'!AP1632="X",1,0)))))))))))))))))</f>
        <v>0</v>
      </c>
      <c r="J1625">
        <f>IF('Prop Drill Pipe Inp Report'!AU1632="X",1,IF('Prop Drill Pipe Inp Report'!AV1632="X",1,IF('Prop Drill Pipe Inp Report'!AW1632="X",1,IF('Prop Drill Pipe Inp Report'!AX1632="X",1,IF('Prop Drill Pipe Inp Report'!AY1632="X",1,IF('Prop Drill Pipe Inp Report'!AZ1632="X",1,IF('Prop Drill Pipe Inp Report'!BA1632="X",1,IF('Prop Drill Pipe Inp Report'!BB1632="X",1,IF('Prop Drill Pipe Inp Report'!BC1632="X",1,IF('Prop Drill Pipe Inp Report'!BD1632="X",1,IF('Prop Drill Pipe Inp Report'!BE1632="X",1,0)))))))))))</f>
        <v>0</v>
      </c>
    </row>
    <row r="1626" spans="9:10" x14ac:dyDescent="0.25">
      <c r="I1626">
        <f>IF('Prop Drill Pipe Inp Report'!Z1633="X",1,IF('Prop Drill Pipe Inp Report'!AA1633="X",1,IF('Prop Drill Pipe Inp Report'!AB1633="X",1,IF('Prop Drill Pipe Inp Report'!AC1633="X",1,IF('Prop Drill Pipe Inp Report'!AD1633="X",1,IF('Prop Drill Pipe Inp Report'!AE1633="X",1,IF('Prop Drill Pipe Inp Report'!AF1633="X",1,IF('Prop Drill Pipe Inp Report'!AG1633="X",1,IF('Prop Drill Pipe Inp Report'!AH1633="X",1,IF('Prop Drill Pipe Inp Report'!AI1633="X",1,IF('Prop Drill Pipe Inp Report'!AJ1633="X",1,IF('Prop Drill Pipe Inp Report'!AK1633="X",1,IF('Prop Drill Pipe Inp Report'!AL1633="X",1,IF('Prop Drill Pipe Inp Report'!AM1633="X",1,IF('Prop Drill Pipe Inp Report'!AN1633="X",1,IF('Prop Drill Pipe Inp Report'!AO1633="X",1,IF('Prop Drill Pipe Inp Report'!AP1633="X",1,0)))))))))))))))))</f>
        <v>0</v>
      </c>
      <c r="J1626">
        <f>IF('Prop Drill Pipe Inp Report'!AU1633="X",1,IF('Prop Drill Pipe Inp Report'!AV1633="X",1,IF('Prop Drill Pipe Inp Report'!AW1633="X",1,IF('Prop Drill Pipe Inp Report'!AX1633="X",1,IF('Prop Drill Pipe Inp Report'!AY1633="X",1,IF('Prop Drill Pipe Inp Report'!AZ1633="X",1,IF('Prop Drill Pipe Inp Report'!BA1633="X",1,IF('Prop Drill Pipe Inp Report'!BB1633="X",1,IF('Prop Drill Pipe Inp Report'!BC1633="X",1,IF('Prop Drill Pipe Inp Report'!BD1633="X",1,IF('Prop Drill Pipe Inp Report'!BE1633="X",1,0)))))))))))</f>
        <v>0</v>
      </c>
    </row>
    <row r="1627" spans="9:10" x14ac:dyDescent="0.25">
      <c r="I1627">
        <f>IF('Prop Drill Pipe Inp Report'!Z1634="X",1,IF('Prop Drill Pipe Inp Report'!AA1634="X",1,IF('Prop Drill Pipe Inp Report'!AB1634="X",1,IF('Prop Drill Pipe Inp Report'!AC1634="X",1,IF('Prop Drill Pipe Inp Report'!AD1634="X",1,IF('Prop Drill Pipe Inp Report'!AE1634="X",1,IF('Prop Drill Pipe Inp Report'!AF1634="X",1,IF('Prop Drill Pipe Inp Report'!AG1634="X",1,IF('Prop Drill Pipe Inp Report'!AH1634="X",1,IF('Prop Drill Pipe Inp Report'!AI1634="X",1,IF('Prop Drill Pipe Inp Report'!AJ1634="X",1,IF('Prop Drill Pipe Inp Report'!AK1634="X",1,IF('Prop Drill Pipe Inp Report'!AL1634="X",1,IF('Prop Drill Pipe Inp Report'!AM1634="X",1,IF('Prop Drill Pipe Inp Report'!AN1634="X",1,IF('Prop Drill Pipe Inp Report'!AO1634="X",1,IF('Prop Drill Pipe Inp Report'!AP1634="X",1,0)))))))))))))))))</f>
        <v>0</v>
      </c>
      <c r="J1627">
        <f>IF('Prop Drill Pipe Inp Report'!AU1634="X",1,IF('Prop Drill Pipe Inp Report'!AV1634="X",1,IF('Prop Drill Pipe Inp Report'!AW1634="X",1,IF('Prop Drill Pipe Inp Report'!AX1634="X",1,IF('Prop Drill Pipe Inp Report'!AY1634="X",1,IF('Prop Drill Pipe Inp Report'!AZ1634="X",1,IF('Prop Drill Pipe Inp Report'!BA1634="X",1,IF('Prop Drill Pipe Inp Report'!BB1634="X",1,IF('Prop Drill Pipe Inp Report'!BC1634="X",1,IF('Prop Drill Pipe Inp Report'!BD1634="X",1,IF('Prop Drill Pipe Inp Report'!BE1634="X",1,0)))))))))))</f>
        <v>0</v>
      </c>
    </row>
    <row r="1628" spans="9:10" x14ac:dyDescent="0.25">
      <c r="I1628">
        <f>IF('Prop Drill Pipe Inp Report'!Z1635="X",1,IF('Prop Drill Pipe Inp Report'!AA1635="X",1,IF('Prop Drill Pipe Inp Report'!AB1635="X",1,IF('Prop Drill Pipe Inp Report'!AC1635="X",1,IF('Prop Drill Pipe Inp Report'!AD1635="X",1,IF('Prop Drill Pipe Inp Report'!AE1635="X",1,IF('Prop Drill Pipe Inp Report'!AF1635="X",1,IF('Prop Drill Pipe Inp Report'!AG1635="X",1,IF('Prop Drill Pipe Inp Report'!AH1635="X",1,IF('Prop Drill Pipe Inp Report'!AI1635="X",1,IF('Prop Drill Pipe Inp Report'!AJ1635="X",1,IF('Prop Drill Pipe Inp Report'!AK1635="X",1,IF('Prop Drill Pipe Inp Report'!AL1635="X",1,IF('Prop Drill Pipe Inp Report'!AM1635="X",1,IF('Prop Drill Pipe Inp Report'!AN1635="X",1,IF('Prop Drill Pipe Inp Report'!AO1635="X",1,IF('Prop Drill Pipe Inp Report'!AP1635="X",1,0)))))))))))))))))</f>
        <v>0</v>
      </c>
      <c r="J1628">
        <f>IF('Prop Drill Pipe Inp Report'!AU1635="X",1,IF('Prop Drill Pipe Inp Report'!AV1635="X",1,IF('Prop Drill Pipe Inp Report'!AW1635="X",1,IF('Prop Drill Pipe Inp Report'!AX1635="X",1,IF('Prop Drill Pipe Inp Report'!AY1635="X",1,IF('Prop Drill Pipe Inp Report'!AZ1635="X",1,IF('Prop Drill Pipe Inp Report'!BA1635="X",1,IF('Prop Drill Pipe Inp Report'!BB1635="X",1,IF('Prop Drill Pipe Inp Report'!BC1635="X",1,IF('Prop Drill Pipe Inp Report'!BD1635="X",1,IF('Prop Drill Pipe Inp Report'!BE1635="X",1,0)))))))))))</f>
        <v>0</v>
      </c>
    </row>
    <row r="1629" spans="9:10" x14ac:dyDescent="0.25">
      <c r="I1629">
        <f>IF('Prop Drill Pipe Inp Report'!Z1636="X",1,IF('Prop Drill Pipe Inp Report'!AA1636="X",1,IF('Prop Drill Pipe Inp Report'!AB1636="X",1,IF('Prop Drill Pipe Inp Report'!AC1636="X",1,IF('Prop Drill Pipe Inp Report'!AD1636="X",1,IF('Prop Drill Pipe Inp Report'!AE1636="X",1,IF('Prop Drill Pipe Inp Report'!AF1636="X",1,IF('Prop Drill Pipe Inp Report'!AG1636="X",1,IF('Prop Drill Pipe Inp Report'!AH1636="X",1,IF('Prop Drill Pipe Inp Report'!AI1636="X",1,IF('Prop Drill Pipe Inp Report'!AJ1636="X",1,IF('Prop Drill Pipe Inp Report'!AK1636="X",1,IF('Prop Drill Pipe Inp Report'!AL1636="X",1,IF('Prop Drill Pipe Inp Report'!AM1636="X",1,IF('Prop Drill Pipe Inp Report'!AN1636="X",1,IF('Prop Drill Pipe Inp Report'!AO1636="X",1,IF('Prop Drill Pipe Inp Report'!AP1636="X",1,0)))))))))))))))))</f>
        <v>0</v>
      </c>
      <c r="J1629">
        <f>IF('Prop Drill Pipe Inp Report'!AU1636="X",1,IF('Prop Drill Pipe Inp Report'!AV1636="X",1,IF('Prop Drill Pipe Inp Report'!AW1636="X",1,IF('Prop Drill Pipe Inp Report'!AX1636="X",1,IF('Prop Drill Pipe Inp Report'!AY1636="X",1,IF('Prop Drill Pipe Inp Report'!AZ1636="X",1,IF('Prop Drill Pipe Inp Report'!BA1636="X",1,IF('Prop Drill Pipe Inp Report'!BB1636="X",1,IF('Prop Drill Pipe Inp Report'!BC1636="X",1,IF('Prop Drill Pipe Inp Report'!BD1636="X",1,IF('Prop Drill Pipe Inp Report'!BE1636="X",1,0)))))))))))</f>
        <v>0</v>
      </c>
    </row>
    <row r="1630" spans="9:10" x14ac:dyDescent="0.25">
      <c r="I1630">
        <f>IF('Prop Drill Pipe Inp Report'!Z1637="X",1,IF('Prop Drill Pipe Inp Report'!AA1637="X",1,IF('Prop Drill Pipe Inp Report'!AB1637="X",1,IF('Prop Drill Pipe Inp Report'!AC1637="X",1,IF('Prop Drill Pipe Inp Report'!AD1637="X",1,IF('Prop Drill Pipe Inp Report'!AE1637="X",1,IF('Prop Drill Pipe Inp Report'!AF1637="X",1,IF('Prop Drill Pipe Inp Report'!AG1637="X",1,IF('Prop Drill Pipe Inp Report'!AH1637="X",1,IF('Prop Drill Pipe Inp Report'!AI1637="X",1,IF('Prop Drill Pipe Inp Report'!AJ1637="X",1,IF('Prop Drill Pipe Inp Report'!AK1637="X",1,IF('Prop Drill Pipe Inp Report'!AL1637="X",1,IF('Prop Drill Pipe Inp Report'!AM1637="X",1,IF('Prop Drill Pipe Inp Report'!AN1637="X",1,IF('Prop Drill Pipe Inp Report'!AO1637="X",1,IF('Prop Drill Pipe Inp Report'!AP1637="X",1,0)))))))))))))))))</f>
        <v>0</v>
      </c>
      <c r="J1630">
        <f>IF('Prop Drill Pipe Inp Report'!AU1637="X",1,IF('Prop Drill Pipe Inp Report'!AV1637="X",1,IF('Prop Drill Pipe Inp Report'!AW1637="X",1,IF('Prop Drill Pipe Inp Report'!AX1637="X",1,IF('Prop Drill Pipe Inp Report'!AY1637="X",1,IF('Prop Drill Pipe Inp Report'!AZ1637="X",1,IF('Prop Drill Pipe Inp Report'!BA1637="X",1,IF('Prop Drill Pipe Inp Report'!BB1637="X",1,IF('Prop Drill Pipe Inp Report'!BC1637="X",1,IF('Prop Drill Pipe Inp Report'!BD1637="X",1,IF('Prop Drill Pipe Inp Report'!BE1637="X",1,0)))))))))))</f>
        <v>0</v>
      </c>
    </row>
    <row r="1631" spans="9:10" x14ac:dyDescent="0.25">
      <c r="I1631">
        <f>IF('Prop Drill Pipe Inp Report'!Z1638="X",1,IF('Prop Drill Pipe Inp Report'!AA1638="X",1,IF('Prop Drill Pipe Inp Report'!AB1638="X",1,IF('Prop Drill Pipe Inp Report'!AC1638="X",1,IF('Prop Drill Pipe Inp Report'!AD1638="X",1,IF('Prop Drill Pipe Inp Report'!AE1638="X",1,IF('Prop Drill Pipe Inp Report'!AF1638="X",1,IF('Prop Drill Pipe Inp Report'!AG1638="X",1,IF('Prop Drill Pipe Inp Report'!AH1638="X",1,IF('Prop Drill Pipe Inp Report'!AI1638="X",1,IF('Prop Drill Pipe Inp Report'!AJ1638="X",1,IF('Prop Drill Pipe Inp Report'!AK1638="X",1,IF('Prop Drill Pipe Inp Report'!AL1638="X",1,IF('Prop Drill Pipe Inp Report'!AM1638="X",1,IF('Prop Drill Pipe Inp Report'!AN1638="X",1,IF('Prop Drill Pipe Inp Report'!AO1638="X",1,IF('Prop Drill Pipe Inp Report'!AP1638="X",1,0)))))))))))))))))</f>
        <v>0</v>
      </c>
      <c r="J1631">
        <f>IF('Prop Drill Pipe Inp Report'!AU1638="X",1,IF('Prop Drill Pipe Inp Report'!AV1638="X",1,IF('Prop Drill Pipe Inp Report'!AW1638="X",1,IF('Prop Drill Pipe Inp Report'!AX1638="X",1,IF('Prop Drill Pipe Inp Report'!AY1638="X",1,IF('Prop Drill Pipe Inp Report'!AZ1638="X",1,IF('Prop Drill Pipe Inp Report'!BA1638="X",1,IF('Prop Drill Pipe Inp Report'!BB1638="X",1,IF('Prop Drill Pipe Inp Report'!BC1638="X",1,IF('Prop Drill Pipe Inp Report'!BD1638="X",1,IF('Prop Drill Pipe Inp Report'!BE1638="X",1,0)))))))))))</f>
        <v>0</v>
      </c>
    </row>
    <row r="1632" spans="9:10" x14ac:dyDescent="0.25">
      <c r="I1632">
        <f>IF('Prop Drill Pipe Inp Report'!Z1639="X",1,IF('Prop Drill Pipe Inp Report'!AA1639="X",1,IF('Prop Drill Pipe Inp Report'!AB1639="X",1,IF('Prop Drill Pipe Inp Report'!AC1639="X",1,IF('Prop Drill Pipe Inp Report'!AD1639="X",1,IF('Prop Drill Pipe Inp Report'!AE1639="X",1,IF('Prop Drill Pipe Inp Report'!AF1639="X",1,IF('Prop Drill Pipe Inp Report'!AG1639="X",1,IF('Prop Drill Pipe Inp Report'!AH1639="X",1,IF('Prop Drill Pipe Inp Report'!AI1639="X",1,IF('Prop Drill Pipe Inp Report'!AJ1639="X",1,IF('Prop Drill Pipe Inp Report'!AK1639="X",1,IF('Prop Drill Pipe Inp Report'!AL1639="X",1,IF('Prop Drill Pipe Inp Report'!AM1639="X",1,IF('Prop Drill Pipe Inp Report'!AN1639="X",1,IF('Prop Drill Pipe Inp Report'!AO1639="X",1,IF('Prop Drill Pipe Inp Report'!AP1639="X",1,0)))))))))))))))))</f>
        <v>0</v>
      </c>
      <c r="J1632">
        <f>IF('Prop Drill Pipe Inp Report'!AU1639="X",1,IF('Prop Drill Pipe Inp Report'!AV1639="X",1,IF('Prop Drill Pipe Inp Report'!AW1639="X",1,IF('Prop Drill Pipe Inp Report'!AX1639="X",1,IF('Prop Drill Pipe Inp Report'!AY1639="X",1,IF('Prop Drill Pipe Inp Report'!AZ1639="X",1,IF('Prop Drill Pipe Inp Report'!BA1639="X",1,IF('Prop Drill Pipe Inp Report'!BB1639="X",1,IF('Prop Drill Pipe Inp Report'!BC1639="X",1,IF('Prop Drill Pipe Inp Report'!BD1639="X",1,IF('Prop Drill Pipe Inp Report'!BE1639="X",1,0)))))))))))</f>
        <v>0</v>
      </c>
    </row>
    <row r="1633" spans="9:10" x14ac:dyDescent="0.25">
      <c r="I1633">
        <f>IF('Prop Drill Pipe Inp Report'!Z1640="X",1,IF('Prop Drill Pipe Inp Report'!AA1640="X",1,IF('Prop Drill Pipe Inp Report'!AB1640="X",1,IF('Prop Drill Pipe Inp Report'!AC1640="X",1,IF('Prop Drill Pipe Inp Report'!AD1640="X",1,IF('Prop Drill Pipe Inp Report'!AE1640="X",1,IF('Prop Drill Pipe Inp Report'!AF1640="X",1,IF('Prop Drill Pipe Inp Report'!AG1640="X",1,IF('Prop Drill Pipe Inp Report'!AH1640="X",1,IF('Prop Drill Pipe Inp Report'!AI1640="X",1,IF('Prop Drill Pipe Inp Report'!AJ1640="X",1,IF('Prop Drill Pipe Inp Report'!AK1640="X",1,IF('Prop Drill Pipe Inp Report'!AL1640="X",1,IF('Prop Drill Pipe Inp Report'!AM1640="X",1,IF('Prop Drill Pipe Inp Report'!AN1640="X",1,IF('Prop Drill Pipe Inp Report'!AO1640="X",1,IF('Prop Drill Pipe Inp Report'!AP1640="X",1,0)))))))))))))))))</f>
        <v>0</v>
      </c>
      <c r="J1633">
        <f>IF('Prop Drill Pipe Inp Report'!AU1640="X",1,IF('Prop Drill Pipe Inp Report'!AV1640="X",1,IF('Prop Drill Pipe Inp Report'!AW1640="X",1,IF('Prop Drill Pipe Inp Report'!AX1640="X",1,IF('Prop Drill Pipe Inp Report'!AY1640="X",1,IF('Prop Drill Pipe Inp Report'!AZ1640="X",1,IF('Prop Drill Pipe Inp Report'!BA1640="X",1,IF('Prop Drill Pipe Inp Report'!BB1640="X",1,IF('Prop Drill Pipe Inp Report'!BC1640="X",1,IF('Prop Drill Pipe Inp Report'!BD1640="X",1,IF('Prop Drill Pipe Inp Report'!BE1640="X",1,0)))))))))))</f>
        <v>0</v>
      </c>
    </row>
    <row r="1634" spans="9:10" x14ac:dyDescent="0.25">
      <c r="I1634">
        <f>IF('Prop Drill Pipe Inp Report'!Z1641="X",1,IF('Prop Drill Pipe Inp Report'!AA1641="X",1,IF('Prop Drill Pipe Inp Report'!AB1641="X",1,IF('Prop Drill Pipe Inp Report'!AC1641="X",1,IF('Prop Drill Pipe Inp Report'!AD1641="X",1,IF('Prop Drill Pipe Inp Report'!AE1641="X",1,IF('Prop Drill Pipe Inp Report'!AF1641="X",1,IF('Prop Drill Pipe Inp Report'!AG1641="X",1,IF('Prop Drill Pipe Inp Report'!AH1641="X",1,IF('Prop Drill Pipe Inp Report'!AI1641="X",1,IF('Prop Drill Pipe Inp Report'!AJ1641="X",1,IF('Prop Drill Pipe Inp Report'!AK1641="X",1,IF('Prop Drill Pipe Inp Report'!AL1641="X",1,IF('Prop Drill Pipe Inp Report'!AM1641="X",1,IF('Prop Drill Pipe Inp Report'!AN1641="X",1,IF('Prop Drill Pipe Inp Report'!AO1641="X",1,IF('Prop Drill Pipe Inp Report'!AP1641="X",1,0)))))))))))))))))</f>
        <v>0</v>
      </c>
      <c r="J1634">
        <f>IF('Prop Drill Pipe Inp Report'!AU1641="X",1,IF('Prop Drill Pipe Inp Report'!AV1641="X",1,IF('Prop Drill Pipe Inp Report'!AW1641="X",1,IF('Prop Drill Pipe Inp Report'!AX1641="X",1,IF('Prop Drill Pipe Inp Report'!AY1641="X",1,IF('Prop Drill Pipe Inp Report'!AZ1641="X",1,IF('Prop Drill Pipe Inp Report'!BA1641="X",1,IF('Prop Drill Pipe Inp Report'!BB1641="X",1,IF('Prop Drill Pipe Inp Report'!BC1641="X",1,IF('Prop Drill Pipe Inp Report'!BD1641="X",1,IF('Prop Drill Pipe Inp Report'!BE1641="X",1,0)))))))))))</f>
        <v>0</v>
      </c>
    </row>
    <row r="1635" spans="9:10" x14ac:dyDescent="0.25">
      <c r="I1635">
        <f>IF('Prop Drill Pipe Inp Report'!Z1642="X",1,IF('Prop Drill Pipe Inp Report'!AA1642="X",1,IF('Prop Drill Pipe Inp Report'!AB1642="X",1,IF('Prop Drill Pipe Inp Report'!AC1642="X",1,IF('Prop Drill Pipe Inp Report'!AD1642="X",1,IF('Prop Drill Pipe Inp Report'!AE1642="X",1,IF('Prop Drill Pipe Inp Report'!AF1642="X",1,IF('Prop Drill Pipe Inp Report'!AG1642="X",1,IF('Prop Drill Pipe Inp Report'!AH1642="X",1,IF('Prop Drill Pipe Inp Report'!AI1642="X",1,IF('Prop Drill Pipe Inp Report'!AJ1642="X",1,IF('Prop Drill Pipe Inp Report'!AK1642="X",1,IF('Prop Drill Pipe Inp Report'!AL1642="X",1,IF('Prop Drill Pipe Inp Report'!AM1642="X",1,IF('Prop Drill Pipe Inp Report'!AN1642="X",1,IF('Prop Drill Pipe Inp Report'!AO1642="X",1,IF('Prop Drill Pipe Inp Report'!AP1642="X",1,0)))))))))))))))))</f>
        <v>0</v>
      </c>
      <c r="J1635">
        <f>IF('Prop Drill Pipe Inp Report'!AU1642="X",1,IF('Prop Drill Pipe Inp Report'!AV1642="X",1,IF('Prop Drill Pipe Inp Report'!AW1642="X",1,IF('Prop Drill Pipe Inp Report'!AX1642="X",1,IF('Prop Drill Pipe Inp Report'!AY1642="X",1,IF('Prop Drill Pipe Inp Report'!AZ1642="X",1,IF('Prop Drill Pipe Inp Report'!BA1642="X",1,IF('Prop Drill Pipe Inp Report'!BB1642="X",1,IF('Prop Drill Pipe Inp Report'!BC1642="X",1,IF('Prop Drill Pipe Inp Report'!BD1642="X",1,IF('Prop Drill Pipe Inp Report'!BE1642="X",1,0)))))))))))</f>
        <v>0</v>
      </c>
    </row>
    <row r="1636" spans="9:10" x14ac:dyDescent="0.25">
      <c r="I1636">
        <f>IF('Prop Drill Pipe Inp Report'!Z1643="X",1,IF('Prop Drill Pipe Inp Report'!AA1643="X",1,IF('Prop Drill Pipe Inp Report'!AB1643="X",1,IF('Prop Drill Pipe Inp Report'!AC1643="X",1,IF('Prop Drill Pipe Inp Report'!AD1643="X",1,IF('Prop Drill Pipe Inp Report'!AE1643="X",1,IF('Prop Drill Pipe Inp Report'!AF1643="X",1,IF('Prop Drill Pipe Inp Report'!AG1643="X",1,IF('Prop Drill Pipe Inp Report'!AH1643="X",1,IF('Prop Drill Pipe Inp Report'!AI1643="X",1,IF('Prop Drill Pipe Inp Report'!AJ1643="X",1,IF('Prop Drill Pipe Inp Report'!AK1643="X",1,IF('Prop Drill Pipe Inp Report'!AL1643="X",1,IF('Prop Drill Pipe Inp Report'!AM1643="X",1,IF('Prop Drill Pipe Inp Report'!AN1643="X",1,IF('Prop Drill Pipe Inp Report'!AO1643="X",1,IF('Prop Drill Pipe Inp Report'!AP1643="X",1,0)))))))))))))))))</f>
        <v>0</v>
      </c>
      <c r="J1636">
        <f>IF('Prop Drill Pipe Inp Report'!AU1643="X",1,IF('Prop Drill Pipe Inp Report'!AV1643="X",1,IF('Prop Drill Pipe Inp Report'!AW1643="X",1,IF('Prop Drill Pipe Inp Report'!AX1643="X",1,IF('Prop Drill Pipe Inp Report'!AY1643="X",1,IF('Prop Drill Pipe Inp Report'!AZ1643="X",1,IF('Prop Drill Pipe Inp Report'!BA1643="X",1,IF('Prop Drill Pipe Inp Report'!BB1643="X",1,IF('Prop Drill Pipe Inp Report'!BC1643="X",1,IF('Prop Drill Pipe Inp Report'!BD1643="X",1,IF('Prop Drill Pipe Inp Report'!BE1643="X",1,0)))))))))))</f>
        <v>0</v>
      </c>
    </row>
    <row r="1637" spans="9:10" x14ac:dyDescent="0.25">
      <c r="I1637">
        <f>IF('Prop Drill Pipe Inp Report'!Z1644="X",1,IF('Prop Drill Pipe Inp Report'!AA1644="X",1,IF('Prop Drill Pipe Inp Report'!AB1644="X",1,IF('Prop Drill Pipe Inp Report'!AC1644="X",1,IF('Prop Drill Pipe Inp Report'!AD1644="X",1,IF('Prop Drill Pipe Inp Report'!AE1644="X",1,IF('Prop Drill Pipe Inp Report'!AF1644="X",1,IF('Prop Drill Pipe Inp Report'!AG1644="X",1,IF('Prop Drill Pipe Inp Report'!AH1644="X",1,IF('Prop Drill Pipe Inp Report'!AI1644="X",1,IF('Prop Drill Pipe Inp Report'!AJ1644="X",1,IF('Prop Drill Pipe Inp Report'!AK1644="X",1,IF('Prop Drill Pipe Inp Report'!AL1644="X",1,IF('Prop Drill Pipe Inp Report'!AM1644="X",1,IF('Prop Drill Pipe Inp Report'!AN1644="X",1,IF('Prop Drill Pipe Inp Report'!AO1644="X",1,IF('Prop Drill Pipe Inp Report'!AP1644="X",1,0)))))))))))))))))</f>
        <v>0</v>
      </c>
      <c r="J1637">
        <f>IF('Prop Drill Pipe Inp Report'!AU1644="X",1,IF('Prop Drill Pipe Inp Report'!AV1644="X",1,IF('Prop Drill Pipe Inp Report'!AW1644="X",1,IF('Prop Drill Pipe Inp Report'!AX1644="X",1,IF('Prop Drill Pipe Inp Report'!AY1644="X",1,IF('Prop Drill Pipe Inp Report'!AZ1644="X",1,IF('Prop Drill Pipe Inp Report'!BA1644="X",1,IF('Prop Drill Pipe Inp Report'!BB1644="X",1,IF('Prop Drill Pipe Inp Report'!BC1644="X",1,IF('Prop Drill Pipe Inp Report'!BD1644="X",1,IF('Prop Drill Pipe Inp Report'!BE1644="X",1,0)))))))))))</f>
        <v>0</v>
      </c>
    </row>
    <row r="1638" spans="9:10" x14ac:dyDescent="0.25">
      <c r="I1638">
        <f>IF('Prop Drill Pipe Inp Report'!Z1645="X",1,IF('Prop Drill Pipe Inp Report'!AA1645="X",1,IF('Prop Drill Pipe Inp Report'!AB1645="X",1,IF('Prop Drill Pipe Inp Report'!AC1645="X",1,IF('Prop Drill Pipe Inp Report'!AD1645="X",1,IF('Prop Drill Pipe Inp Report'!AE1645="X",1,IF('Prop Drill Pipe Inp Report'!AF1645="X",1,IF('Prop Drill Pipe Inp Report'!AG1645="X",1,IF('Prop Drill Pipe Inp Report'!AH1645="X",1,IF('Prop Drill Pipe Inp Report'!AI1645="X",1,IF('Prop Drill Pipe Inp Report'!AJ1645="X",1,IF('Prop Drill Pipe Inp Report'!AK1645="X",1,IF('Prop Drill Pipe Inp Report'!AL1645="X",1,IF('Prop Drill Pipe Inp Report'!AM1645="X",1,IF('Prop Drill Pipe Inp Report'!AN1645="X",1,IF('Prop Drill Pipe Inp Report'!AO1645="X",1,IF('Prop Drill Pipe Inp Report'!AP1645="X",1,0)))))))))))))))))</f>
        <v>0</v>
      </c>
      <c r="J1638">
        <f>IF('Prop Drill Pipe Inp Report'!AU1645="X",1,IF('Prop Drill Pipe Inp Report'!AV1645="X",1,IF('Prop Drill Pipe Inp Report'!AW1645="X",1,IF('Prop Drill Pipe Inp Report'!AX1645="X",1,IF('Prop Drill Pipe Inp Report'!AY1645="X",1,IF('Prop Drill Pipe Inp Report'!AZ1645="X",1,IF('Prop Drill Pipe Inp Report'!BA1645="X",1,IF('Prop Drill Pipe Inp Report'!BB1645="X",1,IF('Prop Drill Pipe Inp Report'!BC1645="X",1,IF('Prop Drill Pipe Inp Report'!BD1645="X",1,IF('Prop Drill Pipe Inp Report'!BE1645="X",1,0)))))))))))</f>
        <v>0</v>
      </c>
    </row>
    <row r="1639" spans="9:10" x14ac:dyDescent="0.25">
      <c r="I1639">
        <f>IF('Prop Drill Pipe Inp Report'!Z1646="X",1,IF('Prop Drill Pipe Inp Report'!AA1646="X",1,IF('Prop Drill Pipe Inp Report'!AB1646="X",1,IF('Prop Drill Pipe Inp Report'!AC1646="X",1,IF('Prop Drill Pipe Inp Report'!AD1646="X",1,IF('Prop Drill Pipe Inp Report'!AE1646="X",1,IF('Prop Drill Pipe Inp Report'!AF1646="X",1,IF('Prop Drill Pipe Inp Report'!AG1646="X",1,IF('Prop Drill Pipe Inp Report'!AH1646="X",1,IF('Prop Drill Pipe Inp Report'!AI1646="X",1,IF('Prop Drill Pipe Inp Report'!AJ1646="X",1,IF('Prop Drill Pipe Inp Report'!AK1646="X",1,IF('Prop Drill Pipe Inp Report'!AL1646="X",1,IF('Prop Drill Pipe Inp Report'!AM1646="X",1,IF('Prop Drill Pipe Inp Report'!AN1646="X",1,IF('Prop Drill Pipe Inp Report'!AO1646="X",1,IF('Prop Drill Pipe Inp Report'!AP1646="X",1,0)))))))))))))))))</f>
        <v>0</v>
      </c>
      <c r="J1639">
        <f>IF('Prop Drill Pipe Inp Report'!AU1646="X",1,IF('Prop Drill Pipe Inp Report'!AV1646="X",1,IF('Prop Drill Pipe Inp Report'!AW1646="X",1,IF('Prop Drill Pipe Inp Report'!AX1646="X",1,IF('Prop Drill Pipe Inp Report'!AY1646="X",1,IF('Prop Drill Pipe Inp Report'!AZ1646="X",1,IF('Prop Drill Pipe Inp Report'!BA1646="X",1,IF('Prop Drill Pipe Inp Report'!BB1646="X",1,IF('Prop Drill Pipe Inp Report'!BC1646="X",1,IF('Prop Drill Pipe Inp Report'!BD1646="X",1,IF('Prop Drill Pipe Inp Report'!BE1646="X",1,0)))))))))))</f>
        <v>0</v>
      </c>
    </row>
    <row r="1640" spans="9:10" x14ac:dyDescent="0.25">
      <c r="I1640">
        <f>IF('Prop Drill Pipe Inp Report'!Z1647="X",1,IF('Prop Drill Pipe Inp Report'!AA1647="X",1,IF('Prop Drill Pipe Inp Report'!AB1647="X",1,IF('Prop Drill Pipe Inp Report'!AC1647="X",1,IF('Prop Drill Pipe Inp Report'!AD1647="X",1,IF('Prop Drill Pipe Inp Report'!AE1647="X",1,IF('Prop Drill Pipe Inp Report'!AF1647="X",1,IF('Prop Drill Pipe Inp Report'!AG1647="X",1,IF('Prop Drill Pipe Inp Report'!AH1647="X",1,IF('Prop Drill Pipe Inp Report'!AI1647="X",1,IF('Prop Drill Pipe Inp Report'!AJ1647="X",1,IF('Prop Drill Pipe Inp Report'!AK1647="X",1,IF('Prop Drill Pipe Inp Report'!AL1647="X",1,IF('Prop Drill Pipe Inp Report'!AM1647="X",1,IF('Prop Drill Pipe Inp Report'!AN1647="X",1,IF('Prop Drill Pipe Inp Report'!AO1647="X",1,IF('Prop Drill Pipe Inp Report'!AP1647="X",1,0)))))))))))))))))</f>
        <v>0</v>
      </c>
      <c r="J1640">
        <f>IF('Prop Drill Pipe Inp Report'!AU1647="X",1,IF('Prop Drill Pipe Inp Report'!AV1647="X",1,IF('Prop Drill Pipe Inp Report'!AW1647="X",1,IF('Prop Drill Pipe Inp Report'!AX1647="X",1,IF('Prop Drill Pipe Inp Report'!AY1647="X",1,IF('Prop Drill Pipe Inp Report'!AZ1647="X",1,IF('Prop Drill Pipe Inp Report'!BA1647="X",1,IF('Prop Drill Pipe Inp Report'!BB1647="X",1,IF('Prop Drill Pipe Inp Report'!BC1647="X",1,IF('Prop Drill Pipe Inp Report'!BD1647="X",1,IF('Prop Drill Pipe Inp Report'!BE1647="X",1,0)))))))))))</f>
        <v>0</v>
      </c>
    </row>
    <row r="1641" spans="9:10" x14ac:dyDescent="0.25">
      <c r="I1641">
        <f>IF('Prop Drill Pipe Inp Report'!Z1648="X",1,IF('Prop Drill Pipe Inp Report'!AA1648="X",1,IF('Prop Drill Pipe Inp Report'!AB1648="X",1,IF('Prop Drill Pipe Inp Report'!AC1648="X",1,IF('Prop Drill Pipe Inp Report'!AD1648="X",1,IF('Prop Drill Pipe Inp Report'!AE1648="X",1,IF('Prop Drill Pipe Inp Report'!AF1648="X",1,IF('Prop Drill Pipe Inp Report'!AG1648="X",1,IF('Prop Drill Pipe Inp Report'!AH1648="X",1,IF('Prop Drill Pipe Inp Report'!AI1648="X",1,IF('Prop Drill Pipe Inp Report'!AJ1648="X",1,IF('Prop Drill Pipe Inp Report'!AK1648="X",1,IF('Prop Drill Pipe Inp Report'!AL1648="X",1,IF('Prop Drill Pipe Inp Report'!AM1648="X",1,IF('Prop Drill Pipe Inp Report'!AN1648="X",1,IF('Prop Drill Pipe Inp Report'!AO1648="X",1,IF('Prop Drill Pipe Inp Report'!AP1648="X",1,0)))))))))))))))))</f>
        <v>0</v>
      </c>
      <c r="J1641">
        <f>IF('Prop Drill Pipe Inp Report'!AU1648="X",1,IF('Prop Drill Pipe Inp Report'!AV1648="X",1,IF('Prop Drill Pipe Inp Report'!AW1648="X",1,IF('Prop Drill Pipe Inp Report'!AX1648="X",1,IF('Prop Drill Pipe Inp Report'!AY1648="X",1,IF('Prop Drill Pipe Inp Report'!AZ1648="X",1,IF('Prop Drill Pipe Inp Report'!BA1648="X",1,IF('Prop Drill Pipe Inp Report'!BB1648="X",1,IF('Prop Drill Pipe Inp Report'!BC1648="X",1,IF('Prop Drill Pipe Inp Report'!BD1648="X",1,IF('Prop Drill Pipe Inp Report'!BE1648="X",1,0)))))))))))</f>
        <v>0</v>
      </c>
    </row>
    <row r="1642" spans="9:10" x14ac:dyDescent="0.25">
      <c r="I1642">
        <f>IF('Prop Drill Pipe Inp Report'!Z1649="X",1,IF('Prop Drill Pipe Inp Report'!AA1649="X",1,IF('Prop Drill Pipe Inp Report'!AB1649="X",1,IF('Prop Drill Pipe Inp Report'!AC1649="X",1,IF('Prop Drill Pipe Inp Report'!AD1649="X",1,IF('Prop Drill Pipe Inp Report'!AE1649="X",1,IF('Prop Drill Pipe Inp Report'!AF1649="X",1,IF('Prop Drill Pipe Inp Report'!AG1649="X",1,IF('Prop Drill Pipe Inp Report'!AH1649="X",1,IF('Prop Drill Pipe Inp Report'!AI1649="X",1,IF('Prop Drill Pipe Inp Report'!AJ1649="X",1,IF('Prop Drill Pipe Inp Report'!AK1649="X",1,IF('Prop Drill Pipe Inp Report'!AL1649="X",1,IF('Prop Drill Pipe Inp Report'!AM1649="X",1,IF('Prop Drill Pipe Inp Report'!AN1649="X",1,IF('Prop Drill Pipe Inp Report'!AO1649="X",1,IF('Prop Drill Pipe Inp Report'!AP1649="X",1,0)))))))))))))))))</f>
        <v>0</v>
      </c>
      <c r="J1642">
        <f>IF('Prop Drill Pipe Inp Report'!AU1649="X",1,IF('Prop Drill Pipe Inp Report'!AV1649="X",1,IF('Prop Drill Pipe Inp Report'!AW1649="X",1,IF('Prop Drill Pipe Inp Report'!AX1649="X",1,IF('Prop Drill Pipe Inp Report'!AY1649="X",1,IF('Prop Drill Pipe Inp Report'!AZ1649="X",1,IF('Prop Drill Pipe Inp Report'!BA1649="X",1,IF('Prop Drill Pipe Inp Report'!BB1649="X",1,IF('Prop Drill Pipe Inp Report'!BC1649="X",1,IF('Prop Drill Pipe Inp Report'!BD1649="X",1,IF('Prop Drill Pipe Inp Report'!BE1649="X",1,0)))))))))))</f>
        <v>0</v>
      </c>
    </row>
    <row r="1643" spans="9:10" x14ac:dyDescent="0.25">
      <c r="I1643">
        <f>IF('Prop Drill Pipe Inp Report'!Z1650="X",1,IF('Prop Drill Pipe Inp Report'!AA1650="X",1,IF('Prop Drill Pipe Inp Report'!AB1650="X",1,IF('Prop Drill Pipe Inp Report'!AC1650="X",1,IF('Prop Drill Pipe Inp Report'!AD1650="X",1,IF('Prop Drill Pipe Inp Report'!AE1650="X",1,IF('Prop Drill Pipe Inp Report'!AF1650="X",1,IF('Prop Drill Pipe Inp Report'!AG1650="X",1,IF('Prop Drill Pipe Inp Report'!AH1650="X",1,IF('Prop Drill Pipe Inp Report'!AI1650="X",1,IF('Prop Drill Pipe Inp Report'!AJ1650="X",1,IF('Prop Drill Pipe Inp Report'!AK1650="X",1,IF('Prop Drill Pipe Inp Report'!AL1650="X",1,IF('Prop Drill Pipe Inp Report'!AM1650="X",1,IF('Prop Drill Pipe Inp Report'!AN1650="X",1,IF('Prop Drill Pipe Inp Report'!AO1650="X",1,IF('Prop Drill Pipe Inp Report'!AP1650="X",1,0)))))))))))))))))</f>
        <v>0</v>
      </c>
      <c r="J1643">
        <f>IF('Prop Drill Pipe Inp Report'!AU1650="X",1,IF('Prop Drill Pipe Inp Report'!AV1650="X",1,IF('Prop Drill Pipe Inp Report'!AW1650="X",1,IF('Prop Drill Pipe Inp Report'!AX1650="X",1,IF('Prop Drill Pipe Inp Report'!AY1650="X",1,IF('Prop Drill Pipe Inp Report'!AZ1650="X",1,IF('Prop Drill Pipe Inp Report'!BA1650="X",1,IF('Prop Drill Pipe Inp Report'!BB1650="X",1,IF('Prop Drill Pipe Inp Report'!BC1650="X",1,IF('Prop Drill Pipe Inp Report'!BD1650="X",1,IF('Prop Drill Pipe Inp Report'!BE1650="X",1,0)))))))))))</f>
        <v>0</v>
      </c>
    </row>
    <row r="1644" spans="9:10" x14ac:dyDescent="0.25">
      <c r="I1644">
        <f>IF('Prop Drill Pipe Inp Report'!Z1651="X",1,IF('Prop Drill Pipe Inp Report'!AA1651="X",1,IF('Prop Drill Pipe Inp Report'!AB1651="X",1,IF('Prop Drill Pipe Inp Report'!AC1651="X",1,IF('Prop Drill Pipe Inp Report'!AD1651="X",1,IF('Prop Drill Pipe Inp Report'!AE1651="X",1,IF('Prop Drill Pipe Inp Report'!AF1651="X",1,IF('Prop Drill Pipe Inp Report'!AG1651="X",1,IF('Prop Drill Pipe Inp Report'!AH1651="X",1,IF('Prop Drill Pipe Inp Report'!AI1651="X",1,IF('Prop Drill Pipe Inp Report'!AJ1651="X",1,IF('Prop Drill Pipe Inp Report'!AK1651="X",1,IF('Prop Drill Pipe Inp Report'!AL1651="X",1,IF('Prop Drill Pipe Inp Report'!AM1651="X",1,IF('Prop Drill Pipe Inp Report'!AN1651="X",1,IF('Prop Drill Pipe Inp Report'!AO1651="X",1,IF('Prop Drill Pipe Inp Report'!AP1651="X",1,0)))))))))))))))))</f>
        <v>0</v>
      </c>
      <c r="J1644">
        <f>IF('Prop Drill Pipe Inp Report'!AU1651="X",1,IF('Prop Drill Pipe Inp Report'!AV1651="X",1,IF('Prop Drill Pipe Inp Report'!AW1651="X",1,IF('Prop Drill Pipe Inp Report'!AX1651="X",1,IF('Prop Drill Pipe Inp Report'!AY1651="X",1,IF('Prop Drill Pipe Inp Report'!AZ1651="X",1,IF('Prop Drill Pipe Inp Report'!BA1651="X",1,IF('Prop Drill Pipe Inp Report'!BB1651="X",1,IF('Prop Drill Pipe Inp Report'!BC1651="X",1,IF('Prop Drill Pipe Inp Report'!BD1651="X",1,IF('Prop Drill Pipe Inp Report'!BE1651="X",1,0)))))))))))</f>
        <v>0</v>
      </c>
    </row>
    <row r="1645" spans="9:10" x14ac:dyDescent="0.25">
      <c r="I1645">
        <f>IF('Prop Drill Pipe Inp Report'!Z1652="X",1,IF('Prop Drill Pipe Inp Report'!AA1652="X",1,IF('Prop Drill Pipe Inp Report'!AB1652="X",1,IF('Prop Drill Pipe Inp Report'!AC1652="X",1,IF('Prop Drill Pipe Inp Report'!AD1652="X",1,IF('Prop Drill Pipe Inp Report'!AE1652="X",1,IF('Prop Drill Pipe Inp Report'!AF1652="X",1,IF('Prop Drill Pipe Inp Report'!AG1652="X",1,IF('Prop Drill Pipe Inp Report'!AH1652="X",1,IF('Prop Drill Pipe Inp Report'!AI1652="X",1,IF('Prop Drill Pipe Inp Report'!AJ1652="X",1,IF('Prop Drill Pipe Inp Report'!AK1652="X",1,IF('Prop Drill Pipe Inp Report'!AL1652="X",1,IF('Prop Drill Pipe Inp Report'!AM1652="X",1,IF('Prop Drill Pipe Inp Report'!AN1652="X",1,IF('Prop Drill Pipe Inp Report'!AO1652="X",1,IF('Prop Drill Pipe Inp Report'!AP1652="X",1,0)))))))))))))))))</f>
        <v>0</v>
      </c>
      <c r="J1645">
        <f>IF('Prop Drill Pipe Inp Report'!AU1652="X",1,IF('Prop Drill Pipe Inp Report'!AV1652="X",1,IF('Prop Drill Pipe Inp Report'!AW1652="X",1,IF('Prop Drill Pipe Inp Report'!AX1652="X",1,IF('Prop Drill Pipe Inp Report'!AY1652="X",1,IF('Prop Drill Pipe Inp Report'!AZ1652="X",1,IF('Prop Drill Pipe Inp Report'!BA1652="X",1,IF('Prop Drill Pipe Inp Report'!BB1652="X",1,IF('Prop Drill Pipe Inp Report'!BC1652="X",1,IF('Prop Drill Pipe Inp Report'!BD1652="X",1,IF('Prop Drill Pipe Inp Report'!BE1652="X",1,0)))))))))))</f>
        <v>0</v>
      </c>
    </row>
    <row r="1646" spans="9:10" x14ac:dyDescent="0.25">
      <c r="I1646">
        <f>IF('Prop Drill Pipe Inp Report'!Z1653="X",1,IF('Prop Drill Pipe Inp Report'!AA1653="X",1,IF('Prop Drill Pipe Inp Report'!AB1653="X",1,IF('Prop Drill Pipe Inp Report'!AC1653="X",1,IF('Prop Drill Pipe Inp Report'!AD1653="X",1,IF('Prop Drill Pipe Inp Report'!AE1653="X",1,IF('Prop Drill Pipe Inp Report'!AF1653="X",1,IF('Prop Drill Pipe Inp Report'!AG1653="X",1,IF('Prop Drill Pipe Inp Report'!AH1653="X",1,IF('Prop Drill Pipe Inp Report'!AI1653="X",1,IF('Prop Drill Pipe Inp Report'!AJ1653="X",1,IF('Prop Drill Pipe Inp Report'!AK1653="X",1,IF('Prop Drill Pipe Inp Report'!AL1653="X",1,IF('Prop Drill Pipe Inp Report'!AM1653="X",1,IF('Prop Drill Pipe Inp Report'!AN1653="X",1,IF('Prop Drill Pipe Inp Report'!AO1653="X",1,IF('Prop Drill Pipe Inp Report'!AP1653="X",1,0)))))))))))))))))</f>
        <v>0</v>
      </c>
      <c r="J1646">
        <f>IF('Prop Drill Pipe Inp Report'!AU1653="X",1,IF('Prop Drill Pipe Inp Report'!AV1653="X",1,IF('Prop Drill Pipe Inp Report'!AW1653="X",1,IF('Prop Drill Pipe Inp Report'!AX1653="X",1,IF('Prop Drill Pipe Inp Report'!AY1653="X",1,IF('Prop Drill Pipe Inp Report'!AZ1653="X",1,IF('Prop Drill Pipe Inp Report'!BA1653="X",1,IF('Prop Drill Pipe Inp Report'!BB1653="X",1,IF('Prop Drill Pipe Inp Report'!BC1653="X",1,IF('Prop Drill Pipe Inp Report'!BD1653="X",1,IF('Prop Drill Pipe Inp Report'!BE1653="X",1,0)))))))))))</f>
        <v>0</v>
      </c>
    </row>
    <row r="1647" spans="9:10" x14ac:dyDescent="0.25">
      <c r="I1647">
        <f>IF('Prop Drill Pipe Inp Report'!Z1654="X",1,IF('Prop Drill Pipe Inp Report'!AA1654="X",1,IF('Prop Drill Pipe Inp Report'!AB1654="X",1,IF('Prop Drill Pipe Inp Report'!AC1654="X",1,IF('Prop Drill Pipe Inp Report'!AD1654="X",1,IF('Prop Drill Pipe Inp Report'!AE1654="X",1,IF('Prop Drill Pipe Inp Report'!AF1654="X",1,IF('Prop Drill Pipe Inp Report'!AG1654="X",1,IF('Prop Drill Pipe Inp Report'!AH1654="X",1,IF('Prop Drill Pipe Inp Report'!AI1654="X",1,IF('Prop Drill Pipe Inp Report'!AJ1654="X",1,IF('Prop Drill Pipe Inp Report'!AK1654="X",1,IF('Prop Drill Pipe Inp Report'!AL1654="X",1,IF('Prop Drill Pipe Inp Report'!AM1654="X",1,IF('Prop Drill Pipe Inp Report'!AN1654="X",1,IF('Prop Drill Pipe Inp Report'!AO1654="X",1,IF('Prop Drill Pipe Inp Report'!AP1654="X",1,0)))))))))))))))))</f>
        <v>0</v>
      </c>
      <c r="J1647">
        <f>IF('Prop Drill Pipe Inp Report'!AU1654="X",1,IF('Prop Drill Pipe Inp Report'!AV1654="X",1,IF('Prop Drill Pipe Inp Report'!AW1654="X",1,IF('Prop Drill Pipe Inp Report'!AX1654="X",1,IF('Prop Drill Pipe Inp Report'!AY1654="X",1,IF('Prop Drill Pipe Inp Report'!AZ1654="X",1,IF('Prop Drill Pipe Inp Report'!BA1654="X",1,IF('Prop Drill Pipe Inp Report'!BB1654="X",1,IF('Prop Drill Pipe Inp Report'!BC1654="X",1,IF('Prop Drill Pipe Inp Report'!BD1654="X",1,IF('Prop Drill Pipe Inp Report'!BE1654="X",1,0)))))))))))</f>
        <v>0</v>
      </c>
    </row>
    <row r="1648" spans="9:10" x14ac:dyDescent="0.25">
      <c r="I1648">
        <f>IF('Prop Drill Pipe Inp Report'!Z1655="X",1,IF('Prop Drill Pipe Inp Report'!AA1655="X",1,IF('Prop Drill Pipe Inp Report'!AB1655="X",1,IF('Prop Drill Pipe Inp Report'!AC1655="X",1,IF('Prop Drill Pipe Inp Report'!AD1655="X",1,IF('Prop Drill Pipe Inp Report'!AE1655="X",1,IF('Prop Drill Pipe Inp Report'!AF1655="X",1,IF('Prop Drill Pipe Inp Report'!AG1655="X",1,IF('Prop Drill Pipe Inp Report'!AH1655="X",1,IF('Prop Drill Pipe Inp Report'!AI1655="X",1,IF('Prop Drill Pipe Inp Report'!AJ1655="X",1,IF('Prop Drill Pipe Inp Report'!AK1655="X",1,IF('Prop Drill Pipe Inp Report'!AL1655="X",1,IF('Prop Drill Pipe Inp Report'!AM1655="X",1,IF('Prop Drill Pipe Inp Report'!AN1655="X",1,IF('Prop Drill Pipe Inp Report'!AO1655="X",1,IF('Prop Drill Pipe Inp Report'!AP1655="X",1,0)))))))))))))))))</f>
        <v>0</v>
      </c>
      <c r="J1648">
        <f>IF('Prop Drill Pipe Inp Report'!AU1655="X",1,IF('Prop Drill Pipe Inp Report'!AV1655="X",1,IF('Prop Drill Pipe Inp Report'!AW1655="X",1,IF('Prop Drill Pipe Inp Report'!AX1655="X",1,IF('Prop Drill Pipe Inp Report'!AY1655="X",1,IF('Prop Drill Pipe Inp Report'!AZ1655="X",1,IF('Prop Drill Pipe Inp Report'!BA1655="X",1,IF('Prop Drill Pipe Inp Report'!BB1655="X",1,IF('Prop Drill Pipe Inp Report'!BC1655="X",1,IF('Prop Drill Pipe Inp Report'!BD1655="X",1,IF('Prop Drill Pipe Inp Report'!BE1655="X",1,0)))))))))))</f>
        <v>0</v>
      </c>
    </row>
    <row r="1649" spans="9:10" x14ac:dyDescent="0.25">
      <c r="I1649">
        <f>IF('Prop Drill Pipe Inp Report'!Z1656="X",1,IF('Prop Drill Pipe Inp Report'!AA1656="X",1,IF('Prop Drill Pipe Inp Report'!AB1656="X",1,IF('Prop Drill Pipe Inp Report'!AC1656="X",1,IF('Prop Drill Pipe Inp Report'!AD1656="X",1,IF('Prop Drill Pipe Inp Report'!AE1656="X",1,IF('Prop Drill Pipe Inp Report'!AF1656="X",1,IF('Prop Drill Pipe Inp Report'!AG1656="X",1,IF('Prop Drill Pipe Inp Report'!AH1656="X",1,IF('Prop Drill Pipe Inp Report'!AI1656="X",1,IF('Prop Drill Pipe Inp Report'!AJ1656="X",1,IF('Prop Drill Pipe Inp Report'!AK1656="X",1,IF('Prop Drill Pipe Inp Report'!AL1656="X",1,IF('Prop Drill Pipe Inp Report'!AM1656="X",1,IF('Prop Drill Pipe Inp Report'!AN1656="X",1,IF('Prop Drill Pipe Inp Report'!AO1656="X",1,IF('Prop Drill Pipe Inp Report'!AP1656="X",1,0)))))))))))))))))</f>
        <v>0</v>
      </c>
      <c r="J1649">
        <f>IF('Prop Drill Pipe Inp Report'!AU1656="X",1,IF('Prop Drill Pipe Inp Report'!AV1656="X",1,IF('Prop Drill Pipe Inp Report'!AW1656="X",1,IF('Prop Drill Pipe Inp Report'!AX1656="X",1,IF('Prop Drill Pipe Inp Report'!AY1656="X",1,IF('Prop Drill Pipe Inp Report'!AZ1656="X",1,IF('Prop Drill Pipe Inp Report'!BA1656="X",1,IF('Prop Drill Pipe Inp Report'!BB1656="X",1,IF('Prop Drill Pipe Inp Report'!BC1656="X",1,IF('Prop Drill Pipe Inp Report'!BD1656="X",1,IF('Prop Drill Pipe Inp Report'!BE1656="X",1,0)))))))))))</f>
        <v>0</v>
      </c>
    </row>
    <row r="1650" spans="9:10" x14ac:dyDescent="0.25">
      <c r="I1650">
        <f>IF('Prop Drill Pipe Inp Report'!Z1657="X",1,IF('Prop Drill Pipe Inp Report'!AA1657="X",1,IF('Prop Drill Pipe Inp Report'!AB1657="X",1,IF('Prop Drill Pipe Inp Report'!AC1657="X",1,IF('Prop Drill Pipe Inp Report'!AD1657="X",1,IF('Prop Drill Pipe Inp Report'!AE1657="X",1,IF('Prop Drill Pipe Inp Report'!AF1657="X",1,IF('Prop Drill Pipe Inp Report'!AG1657="X",1,IF('Prop Drill Pipe Inp Report'!AH1657="X",1,IF('Prop Drill Pipe Inp Report'!AI1657="X",1,IF('Prop Drill Pipe Inp Report'!AJ1657="X",1,IF('Prop Drill Pipe Inp Report'!AK1657="X",1,IF('Prop Drill Pipe Inp Report'!AL1657="X",1,IF('Prop Drill Pipe Inp Report'!AM1657="X",1,IF('Prop Drill Pipe Inp Report'!AN1657="X",1,IF('Prop Drill Pipe Inp Report'!AO1657="X",1,IF('Prop Drill Pipe Inp Report'!AP1657="X",1,0)))))))))))))))))</f>
        <v>0</v>
      </c>
      <c r="J1650">
        <f>IF('Prop Drill Pipe Inp Report'!AU1657="X",1,IF('Prop Drill Pipe Inp Report'!AV1657="X",1,IF('Prop Drill Pipe Inp Report'!AW1657="X",1,IF('Prop Drill Pipe Inp Report'!AX1657="X",1,IF('Prop Drill Pipe Inp Report'!AY1657="X",1,IF('Prop Drill Pipe Inp Report'!AZ1657="X",1,IF('Prop Drill Pipe Inp Report'!BA1657="X",1,IF('Prop Drill Pipe Inp Report'!BB1657="X",1,IF('Prop Drill Pipe Inp Report'!BC1657="X",1,IF('Prop Drill Pipe Inp Report'!BD1657="X",1,IF('Prop Drill Pipe Inp Report'!BE1657="X",1,0)))))))))))</f>
        <v>0</v>
      </c>
    </row>
    <row r="1651" spans="9:10" x14ac:dyDescent="0.25">
      <c r="I1651">
        <f>IF('Prop Drill Pipe Inp Report'!Z1658="X",1,IF('Prop Drill Pipe Inp Report'!AA1658="X",1,IF('Prop Drill Pipe Inp Report'!AB1658="X",1,IF('Prop Drill Pipe Inp Report'!AC1658="X",1,IF('Prop Drill Pipe Inp Report'!AD1658="X",1,IF('Prop Drill Pipe Inp Report'!AE1658="X",1,IF('Prop Drill Pipe Inp Report'!AF1658="X",1,IF('Prop Drill Pipe Inp Report'!AG1658="X",1,IF('Prop Drill Pipe Inp Report'!AH1658="X",1,IF('Prop Drill Pipe Inp Report'!AI1658="X",1,IF('Prop Drill Pipe Inp Report'!AJ1658="X",1,IF('Prop Drill Pipe Inp Report'!AK1658="X",1,IF('Prop Drill Pipe Inp Report'!AL1658="X",1,IF('Prop Drill Pipe Inp Report'!AM1658="X",1,IF('Prop Drill Pipe Inp Report'!AN1658="X",1,IF('Prop Drill Pipe Inp Report'!AO1658="X",1,IF('Prop Drill Pipe Inp Report'!AP1658="X",1,0)))))))))))))))))</f>
        <v>0</v>
      </c>
      <c r="J1651">
        <f>IF('Prop Drill Pipe Inp Report'!AU1658="X",1,IF('Prop Drill Pipe Inp Report'!AV1658="X",1,IF('Prop Drill Pipe Inp Report'!AW1658="X",1,IF('Prop Drill Pipe Inp Report'!AX1658="X",1,IF('Prop Drill Pipe Inp Report'!AY1658="X",1,IF('Prop Drill Pipe Inp Report'!AZ1658="X",1,IF('Prop Drill Pipe Inp Report'!BA1658="X",1,IF('Prop Drill Pipe Inp Report'!BB1658="X",1,IF('Prop Drill Pipe Inp Report'!BC1658="X",1,IF('Prop Drill Pipe Inp Report'!BD1658="X",1,IF('Prop Drill Pipe Inp Report'!BE1658="X",1,0)))))))))))</f>
        <v>0</v>
      </c>
    </row>
    <row r="1652" spans="9:10" x14ac:dyDescent="0.25">
      <c r="I1652">
        <f>IF('Prop Drill Pipe Inp Report'!Z1659="X",1,IF('Prop Drill Pipe Inp Report'!AA1659="X",1,IF('Prop Drill Pipe Inp Report'!AB1659="X",1,IF('Prop Drill Pipe Inp Report'!AC1659="X",1,IF('Prop Drill Pipe Inp Report'!AD1659="X",1,IF('Prop Drill Pipe Inp Report'!AE1659="X",1,IF('Prop Drill Pipe Inp Report'!AF1659="X",1,IF('Prop Drill Pipe Inp Report'!AG1659="X",1,IF('Prop Drill Pipe Inp Report'!AH1659="X",1,IF('Prop Drill Pipe Inp Report'!AI1659="X",1,IF('Prop Drill Pipe Inp Report'!AJ1659="X",1,IF('Prop Drill Pipe Inp Report'!AK1659="X",1,IF('Prop Drill Pipe Inp Report'!AL1659="X",1,IF('Prop Drill Pipe Inp Report'!AM1659="X",1,IF('Prop Drill Pipe Inp Report'!AN1659="X",1,IF('Prop Drill Pipe Inp Report'!AO1659="X",1,IF('Prop Drill Pipe Inp Report'!AP1659="X",1,0)))))))))))))))))</f>
        <v>0</v>
      </c>
      <c r="J1652">
        <f>IF('Prop Drill Pipe Inp Report'!AU1659="X",1,IF('Prop Drill Pipe Inp Report'!AV1659="X",1,IF('Prop Drill Pipe Inp Report'!AW1659="X",1,IF('Prop Drill Pipe Inp Report'!AX1659="X",1,IF('Prop Drill Pipe Inp Report'!AY1659="X",1,IF('Prop Drill Pipe Inp Report'!AZ1659="X",1,IF('Prop Drill Pipe Inp Report'!BA1659="X",1,IF('Prop Drill Pipe Inp Report'!BB1659="X",1,IF('Prop Drill Pipe Inp Report'!BC1659="X",1,IF('Prop Drill Pipe Inp Report'!BD1659="X",1,IF('Prop Drill Pipe Inp Report'!BE1659="X",1,0)))))))))))</f>
        <v>0</v>
      </c>
    </row>
    <row r="1653" spans="9:10" x14ac:dyDescent="0.25">
      <c r="I1653">
        <f>IF('Prop Drill Pipe Inp Report'!Z1660="X",1,IF('Prop Drill Pipe Inp Report'!AA1660="X",1,IF('Prop Drill Pipe Inp Report'!AB1660="X",1,IF('Prop Drill Pipe Inp Report'!AC1660="X",1,IF('Prop Drill Pipe Inp Report'!AD1660="X",1,IF('Prop Drill Pipe Inp Report'!AE1660="X",1,IF('Prop Drill Pipe Inp Report'!AF1660="X",1,IF('Prop Drill Pipe Inp Report'!AG1660="X",1,IF('Prop Drill Pipe Inp Report'!AH1660="X",1,IF('Prop Drill Pipe Inp Report'!AI1660="X",1,IF('Prop Drill Pipe Inp Report'!AJ1660="X",1,IF('Prop Drill Pipe Inp Report'!AK1660="X",1,IF('Prop Drill Pipe Inp Report'!AL1660="X",1,IF('Prop Drill Pipe Inp Report'!AM1660="X",1,IF('Prop Drill Pipe Inp Report'!AN1660="X",1,IF('Prop Drill Pipe Inp Report'!AO1660="X",1,IF('Prop Drill Pipe Inp Report'!AP1660="X",1,0)))))))))))))))))</f>
        <v>0</v>
      </c>
      <c r="J1653">
        <f>IF('Prop Drill Pipe Inp Report'!AU1660="X",1,IF('Prop Drill Pipe Inp Report'!AV1660="X",1,IF('Prop Drill Pipe Inp Report'!AW1660="X",1,IF('Prop Drill Pipe Inp Report'!AX1660="X",1,IF('Prop Drill Pipe Inp Report'!AY1660="X",1,IF('Prop Drill Pipe Inp Report'!AZ1660="X",1,IF('Prop Drill Pipe Inp Report'!BA1660="X",1,IF('Prop Drill Pipe Inp Report'!BB1660="X",1,IF('Prop Drill Pipe Inp Report'!BC1660="X",1,IF('Prop Drill Pipe Inp Report'!BD1660="X",1,IF('Prop Drill Pipe Inp Report'!BE1660="X",1,0)))))))))))</f>
        <v>0</v>
      </c>
    </row>
    <row r="1654" spans="9:10" x14ac:dyDescent="0.25">
      <c r="I1654">
        <f>IF('Prop Drill Pipe Inp Report'!Z1661="X",1,IF('Prop Drill Pipe Inp Report'!AA1661="X",1,IF('Prop Drill Pipe Inp Report'!AB1661="X",1,IF('Prop Drill Pipe Inp Report'!AC1661="X",1,IF('Prop Drill Pipe Inp Report'!AD1661="X",1,IF('Prop Drill Pipe Inp Report'!AE1661="X",1,IF('Prop Drill Pipe Inp Report'!AF1661="X",1,IF('Prop Drill Pipe Inp Report'!AG1661="X",1,IF('Prop Drill Pipe Inp Report'!AH1661="X",1,IF('Prop Drill Pipe Inp Report'!AI1661="X",1,IF('Prop Drill Pipe Inp Report'!AJ1661="X",1,IF('Prop Drill Pipe Inp Report'!AK1661="X",1,IF('Prop Drill Pipe Inp Report'!AL1661="X",1,IF('Prop Drill Pipe Inp Report'!AM1661="X",1,IF('Prop Drill Pipe Inp Report'!AN1661="X",1,IF('Prop Drill Pipe Inp Report'!AO1661="X",1,IF('Prop Drill Pipe Inp Report'!AP1661="X",1,0)))))))))))))))))</f>
        <v>0</v>
      </c>
      <c r="J1654">
        <f>IF('Prop Drill Pipe Inp Report'!AU1661="X",1,IF('Prop Drill Pipe Inp Report'!AV1661="X",1,IF('Prop Drill Pipe Inp Report'!AW1661="X",1,IF('Prop Drill Pipe Inp Report'!AX1661="X",1,IF('Prop Drill Pipe Inp Report'!AY1661="X",1,IF('Prop Drill Pipe Inp Report'!AZ1661="X",1,IF('Prop Drill Pipe Inp Report'!BA1661="X",1,IF('Prop Drill Pipe Inp Report'!BB1661="X",1,IF('Prop Drill Pipe Inp Report'!BC1661="X",1,IF('Prop Drill Pipe Inp Report'!BD1661="X",1,IF('Prop Drill Pipe Inp Report'!BE1661="X",1,0)))))))))))</f>
        <v>0</v>
      </c>
    </row>
    <row r="1655" spans="9:10" x14ac:dyDescent="0.25">
      <c r="I1655">
        <f>IF('Prop Drill Pipe Inp Report'!Z1662="X",1,IF('Prop Drill Pipe Inp Report'!AA1662="X",1,IF('Prop Drill Pipe Inp Report'!AB1662="X",1,IF('Prop Drill Pipe Inp Report'!AC1662="X",1,IF('Prop Drill Pipe Inp Report'!AD1662="X",1,IF('Prop Drill Pipe Inp Report'!AE1662="X",1,IF('Prop Drill Pipe Inp Report'!AF1662="X",1,IF('Prop Drill Pipe Inp Report'!AG1662="X",1,IF('Prop Drill Pipe Inp Report'!AH1662="X",1,IF('Prop Drill Pipe Inp Report'!AI1662="X",1,IF('Prop Drill Pipe Inp Report'!AJ1662="X",1,IF('Prop Drill Pipe Inp Report'!AK1662="X",1,IF('Prop Drill Pipe Inp Report'!AL1662="X",1,IF('Prop Drill Pipe Inp Report'!AM1662="X",1,IF('Prop Drill Pipe Inp Report'!AN1662="X",1,IF('Prop Drill Pipe Inp Report'!AO1662="X",1,IF('Prop Drill Pipe Inp Report'!AP1662="X",1,0)))))))))))))))))</f>
        <v>0</v>
      </c>
      <c r="J1655">
        <f>IF('Prop Drill Pipe Inp Report'!AU1662="X",1,IF('Prop Drill Pipe Inp Report'!AV1662="X",1,IF('Prop Drill Pipe Inp Report'!AW1662="X",1,IF('Prop Drill Pipe Inp Report'!AX1662="X",1,IF('Prop Drill Pipe Inp Report'!AY1662="X",1,IF('Prop Drill Pipe Inp Report'!AZ1662="X",1,IF('Prop Drill Pipe Inp Report'!BA1662="X",1,IF('Prop Drill Pipe Inp Report'!BB1662="X",1,IF('Prop Drill Pipe Inp Report'!BC1662="X",1,IF('Prop Drill Pipe Inp Report'!BD1662="X",1,IF('Prop Drill Pipe Inp Report'!BE1662="X",1,0)))))))))))</f>
        <v>0</v>
      </c>
    </row>
    <row r="1656" spans="9:10" x14ac:dyDescent="0.25">
      <c r="I1656">
        <f>IF('Prop Drill Pipe Inp Report'!Z1663="X",1,IF('Prop Drill Pipe Inp Report'!AA1663="X",1,IF('Prop Drill Pipe Inp Report'!AB1663="X",1,IF('Prop Drill Pipe Inp Report'!AC1663="X",1,IF('Prop Drill Pipe Inp Report'!AD1663="X",1,IF('Prop Drill Pipe Inp Report'!AE1663="X",1,IF('Prop Drill Pipe Inp Report'!AF1663="X",1,IF('Prop Drill Pipe Inp Report'!AG1663="X",1,IF('Prop Drill Pipe Inp Report'!AH1663="X",1,IF('Prop Drill Pipe Inp Report'!AI1663="X",1,IF('Prop Drill Pipe Inp Report'!AJ1663="X",1,IF('Prop Drill Pipe Inp Report'!AK1663="X",1,IF('Prop Drill Pipe Inp Report'!AL1663="X",1,IF('Prop Drill Pipe Inp Report'!AM1663="X",1,IF('Prop Drill Pipe Inp Report'!AN1663="X",1,IF('Prop Drill Pipe Inp Report'!AO1663="X",1,IF('Prop Drill Pipe Inp Report'!AP1663="X",1,0)))))))))))))))))</f>
        <v>0</v>
      </c>
      <c r="J1656">
        <f>IF('Prop Drill Pipe Inp Report'!AU1663="X",1,IF('Prop Drill Pipe Inp Report'!AV1663="X",1,IF('Prop Drill Pipe Inp Report'!AW1663="X",1,IF('Prop Drill Pipe Inp Report'!AX1663="X",1,IF('Prop Drill Pipe Inp Report'!AY1663="X",1,IF('Prop Drill Pipe Inp Report'!AZ1663="X",1,IF('Prop Drill Pipe Inp Report'!BA1663="X",1,IF('Prop Drill Pipe Inp Report'!BB1663="X",1,IF('Prop Drill Pipe Inp Report'!BC1663="X",1,IF('Prop Drill Pipe Inp Report'!BD1663="X",1,IF('Prop Drill Pipe Inp Report'!BE1663="X",1,0)))))))))))</f>
        <v>0</v>
      </c>
    </row>
    <row r="1657" spans="9:10" x14ac:dyDescent="0.25">
      <c r="I1657">
        <f>IF('Prop Drill Pipe Inp Report'!Z1664="X",1,IF('Prop Drill Pipe Inp Report'!AA1664="X",1,IF('Prop Drill Pipe Inp Report'!AB1664="X",1,IF('Prop Drill Pipe Inp Report'!AC1664="X",1,IF('Prop Drill Pipe Inp Report'!AD1664="X",1,IF('Prop Drill Pipe Inp Report'!AE1664="X",1,IF('Prop Drill Pipe Inp Report'!AF1664="X",1,IF('Prop Drill Pipe Inp Report'!AG1664="X",1,IF('Prop Drill Pipe Inp Report'!AH1664="X",1,IF('Prop Drill Pipe Inp Report'!AI1664="X",1,IF('Prop Drill Pipe Inp Report'!AJ1664="X",1,IF('Prop Drill Pipe Inp Report'!AK1664="X",1,IF('Prop Drill Pipe Inp Report'!AL1664="X",1,IF('Prop Drill Pipe Inp Report'!AM1664="X",1,IF('Prop Drill Pipe Inp Report'!AN1664="X",1,IF('Prop Drill Pipe Inp Report'!AO1664="X",1,IF('Prop Drill Pipe Inp Report'!AP1664="X",1,0)))))))))))))))))</f>
        <v>0</v>
      </c>
      <c r="J1657">
        <f>IF('Prop Drill Pipe Inp Report'!AU1664="X",1,IF('Prop Drill Pipe Inp Report'!AV1664="X",1,IF('Prop Drill Pipe Inp Report'!AW1664="X",1,IF('Prop Drill Pipe Inp Report'!AX1664="X",1,IF('Prop Drill Pipe Inp Report'!AY1664="X",1,IF('Prop Drill Pipe Inp Report'!AZ1664="X",1,IF('Prop Drill Pipe Inp Report'!BA1664="X",1,IF('Prop Drill Pipe Inp Report'!BB1664="X",1,IF('Prop Drill Pipe Inp Report'!BC1664="X",1,IF('Prop Drill Pipe Inp Report'!BD1664="X",1,IF('Prop Drill Pipe Inp Report'!BE1664="X",1,0)))))))))))</f>
        <v>0</v>
      </c>
    </row>
    <row r="1658" spans="9:10" x14ac:dyDescent="0.25">
      <c r="I1658">
        <f>IF('Prop Drill Pipe Inp Report'!Z1665="X",1,IF('Prop Drill Pipe Inp Report'!AA1665="X",1,IF('Prop Drill Pipe Inp Report'!AB1665="X",1,IF('Prop Drill Pipe Inp Report'!AC1665="X",1,IF('Prop Drill Pipe Inp Report'!AD1665="X",1,IF('Prop Drill Pipe Inp Report'!AE1665="X",1,IF('Prop Drill Pipe Inp Report'!AF1665="X",1,IF('Prop Drill Pipe Inp Report'!AG1665="X",1,IF('Prop Drill Pipe Inp Report'!AH1665="X",1,IF('Prop Drill Pipe Inp Report'!AI1665="X",1,IF('Prop Drill Pipe Inp Report'!AJ1665="X",1,IF('Prop Drill Pipe Inp Report'!AK1665="X",1,IF('Prop Drill Pipe Inp Report'!AL1665="X",1,IF('Prop Drill Pipe Inp Report'!AM1665="X",1,IF('Prop Drill Pipe Inp Report'!AN1665="X",1,IF('Prop Drill Pipe Inp Report'!AO1665="X",1,IF('Prop Drill Pipe Inp Report'!AP1665="X",1,0)))))))))))))))))</f>
        <v>0</v>
      </c>
      <c r="J1658">
        <f>IF('Prop Drill Pipe Inp Report'!AU1665="X",1,IF('Prop Drill Pipe Inp Report'!AV1665="X",1,IF('Prop Drill Pipe Inp Report'!AW1665="X",1,IF('Prop Drill Pipe Inp Report'!AX1665="X",1,IF('Prop Drill Pipe Inp Report'!AY1665="X",1,IF('Prop Drill Pipe Inp Report'!AZ1665="X",1,IF('Prop Drill Pipe Inp Report'!BA1665="X",1,IF('Prop Drill Pipe Inp Report'!BB1665="X",1,IF('Prop Drill Pipe Inp Report'!BC1665="X",1,IF('Prop Drill Pipe Inp Report'!BD1665="X",1,IF('Prop Drill Pipe Inp Report'!BE1665="X",1,0)))))))))))</f>
        <v>0</v>
      </c>
    </row>
    <row r="1659" spans="9:10" x14ac:dyDescent="0.25">
      <c r="I1659">
        <f>IF('Prop Drill Pipe Inp Report'!Z1666="X",1,IF('Prop Drill Pipe Inp Report'!AA1666="X",1,IF('Prop Drill Pipe Inp Report'!AB1666="X",1,IF('Prop Drill Pipe Inp Report'!AC1666="X",1,IF('Prop Drill Pipe Inp Report'!AD1666="X",1,IF('Prop Drill Pipe Inp Report'!AE1666="X",1,IF('Prop Drill Pipe Inp Report'!AF1666="X",1,IF('Prop Drill Pipe Inp Report'!AG1666="X",1,IF('Prop Drill Pipe Inp Report'!AH1666="X",1,IF('Prop Drill Pipe Inp Report'!AI1666="X",1,IF('Prop Drill Pipe Inp Report'!AJ1666="X",1,IF('Prop Drill Pipe Inp Report'!AK1666="X",1,IF('Prop Drill Pipe Inp Report'!AL1666="X",1,IF('Prop Drill Pipe Inp Report'!AM1666="X",1,IF('Prop Drill Pipe Inp Report'!AN1666="X",1,IF('Prop Drill Pipe Inp Report'!AO1666="X",1,IF('Prop Drill Pipe Inp Report'!AP1666="X",1,0)))))))))))))))))</f>
        <v>0</v>
      </c>
      <c r="J1659">
        <f>IF('Prop Drill Pipe Inp Report'!AU1666="X",1,IF('Prop Drill Pipe Inp Report'!AV1666="X",1,IF('Prop Drill Pipe Inp Report'!AW1666="X",1,IF('Prop Drill Pipe Inp Report'!AX1666="X",1,IF('Prop Drill Pipe Inp Report'!AY1666="X",1,IF('Prop Drill Pipe Inp Report'!AZ1666="X",1,IF('Prop Drill Pipe Inp Report'!BA1666="X",1,IF('Prop Drill Pipe Inp Report'!BB1666="X",1,IF('Prop Drill Pipe Inp Report'!BC1666="X",1,IF('Prop Drill Pipe Inp Report'!BD1666="X",1,IF('Prop Drill Pipe Inp Report'!BE1666="X",1,0)))))))))))</f>
        <v>0</v>
      </c>
    </row>
    <row r="1660" spans="9:10" x14ac:dyDescent="0.25">
      <c r="I1660">
        <f>IF('Prop Drill Pipe Inp Report'!Z1667="X",1,IF('Prop Drill Pipe Inp Report'!AA1667="X",1,IF('Prop Drill Pipe Inp Report'!AB1667="X",1,IF('Prop Drill Pipe Inp Report'!AC1667="X",1,IF('Prop Drill Pipe Inp Report'!AD1667="X",1,IF('Prop Drill Pipe Inp Report'!AE1667="X",1,IF('Prop Drill Pipe Inp Report'!AF1667="X",1,IF('Prop Drill Pipe Inp Report'!AG1667="X",1,IF('Prop Drill Pipe Inp Report'!AH1667="X",1,IF('Prop Drill Pipe Inp Report'!AI1667="X",1,IF('Prop Drill Pipe Inp Report'!AJ1667="X",1,IF('Prop Drill Pipe Inp Report'!AK1667="X",1,IF('Prop Drill Pipe Inp Report'!AL1667="X",1,IF('Prop Drill Pipe Inp Report'!AM1667="X",1,IF('Prop Drill Pipe Inp Report'!AN1667="X",1,IF('Prop Drill Pipe Inp Report'!AO1667="X",1,IF('Prop Drill Pipe Inp Report'!AP1667="X",1,0)))))))))))))))))</f>
        <v>0</v>
      </c>
      <c r="J1660">
        <f>IF('Prop Drill Pipe Inp Report'!AU1667="X",1,IF('Prop Drill Pipe Inp Report'!AV1667="X",1,IF('Prop Drill Pipe Inp Report'!AW1667="X",1,IF('Prop Drill Pipe Inp Report'!AX1667="X",1,IF('Prop Drill Pipe Inp Report'!AY1667="X",1,IF('Prop Drill Pipe Inp Report'!AZ1667="X",1,IF('Prop Drill Pipe Inp Report'!BA1667="X",1,IF('Prop Drill Pipe Inp Report'!BB1667="X",1,IF('Prop Drill Pipe Inp Report'!BC1667="X",1,IF('Prop Drill Pipe Inp Report'!BD1667="X",1,IF('Prop Drill Pipe Inp Report'!BE1667="X",1,0)))))))))))</f>
        <v>0</v>
      </c>
    </row>
    <row r="1661" spans="9:10" x14ac:dyDescent="0.25">
      <c r="I1661">
        <f>IF('Prop Drill Pipe Inp Report'!Z1668="X",1,IF('Prop Drill Pipe Inp Report'!AA1668="X",1,IF('Prop Drill Pipe Inp Report'!AB1668="X",1,IF('Prop Drill Pipe Inp Report'!AC1668="X",1,IF('Prop Drill Pipe Inp Report'!AD1668="X",1,IF('Prop Drill Pipe Inp Report'!AE1668="X",1,IF('Prop Drill Pipe Inp Report'!AF1668="X",1,IF('Prop Drill Pipe Inp Report'!AG1668="X",1,IF('Prop Drill Pipe Inp Report'!AH1668="X",1,IF('Prop Drill Pipe Inp Report'!AI1668="X",1,IF('Prop Drill Pipe Inp Report'!AJ1668="X",1,IF('Prop Drill Pipe Inp Report'!AK1668="X",1,IF('Prop Drill Pipe Inp Report'!AL1668="X",1,IF('Prop Drill Pipe Inp Report'!AM1668="X",1,IF('Prop Drill Pipe Inp Report'!AN1668="X",1,IF('Prop Drill Pipe Inp Report'!AO1668="X",1,IF('Prop Drill Pipe Inp Report'!AP1668="X",1,0)))))))))))))))))</f>
        <v>0</v>
      </c>
      <c r="J1661">
        <f>IF('Prop Drill Pipe Inp Report'!AU1668="X",1,IF('Prop Drill Pipe Inp Report'!AV1668="X",1,IF('Prop Drill Pipe Inp Report'!AW1668="X",1,IF('Prop Drill Pipe Inp Report'!AX1668="X",1,IF('Prop Drill Pipe Inp Report'!AY1668="X",1,IF('Prop Drill Pipe Inp Report'!AZ1668="X",1,IF('Prop Drill Pipe Inp Report'!BA1668="X",1,IF('Prop Drill Pipe Inp Report'!BB1668="X",1,IF('Prop Drill Pipe Inp Report'!BC1668="X",1,IF('Prop Drill Pipe Inp Report'!BD1668="X",1,IF('Prop Drill Pipe Inp Report'!BE1668="X",1,0)))))))))))</f>
        <v>0</v>
      </c>
    </row>
    <row r="1662" spans="9:10" x14ac:dyDescent="0.25">
      <c r="I1662">
        <f>IF('Prop Drill Pipe Inp Report'!Z1669="X",1,IF('Prop Drill Pipe Inp Report'!AA1669="X",1,IF('Prop Drill Pipe Inp Report'!AB1669="X",1,IF('Prop Drill Pipe Inp Report'!AC1669="X",1,IF('Prop Drill Pipe Inp Report'!AD1669="X",1,IF('Prop Drill Pipe Inp Report'!AE1669="X",1,IF('Prop Drill Pipe Inp Report'!AF1669="X",1,IF('Prop Drill Pipe Inp Report'!AG1669="X",1,IF('Prop Drill Pipe Inp Report'!AH1669="X",1,IF('Prop Drill Pipe Inp Report'!AI1669="X",1,IF('Prop Drill Pipe Inp Report'!AJ1669="X",1,IF('Prop Drill Pipe Inp Report'!AK1669="X",1,IF('Prop Drill Pipe Inp Report'!AL1669="X",1,IF('Prop Drill Pipe Inp Report'!AM1669="X",1,IF('Prop Drill Pipe Inp Report'!AN1669="X",1,IF('Prop Drill Pipe Inp Report'!AO1669="X",1,IF('Prop Drill Pipe Inp Report'!AP1669="X",1,0)))))))))))))))))</f>
        <v>0</v>
      </c>
      <c r="J1662">
        <f>IF('Prop Drill Pipe Inp Report'!AU1669="X",1,IF('Prop Drill Pipe Inp Report'!AV1669="X",1,IF('Prop Drill Pipe Inp Report'!AW1669="X",1,IF('Prop Drill Pipe Inp Report'!AX1669="X",1,IF('Prop Drill Pipe Inp Report'!AY1669="X",1,IF('Prop Drill Pipe Inp Report'!AZ1669="X",1,IF('Prop Drill Pipe Inp Report'!BA1669="X",1,IF('Prop Drill Pipe Inp Report'!BB1669="X",1,IF('Prop Drill Pipe Inp Report'!BC1669="X",1,IF('Prop Drill Pipe Inp Report'!BD1669="X",1,IF('Prop Drill Pipe Inp Report'!BE1669="X",1,0)))))))))))</f>
        <v>0</v>
      </c>
    </row>
    <row r="1663" spans="9:10" x14ac:dyDescent="0.25">
      <c r="I1663">
        <f>IF('Prop Drill Pipe Inp Report'!Z1670="X",1,IF('Prop Drill Pipe Inp Report'!AA1670="X",1,IF('Prop Drill Pipe Inp Report'!AB1670="X",1,IF('Prop Drill Pipe Inp Report'!AC1670="X",1,IF('Prop Drill Pipe Inp Report'!AD1670="X",1,IF('Prop Drill Pipe Inp Report'!AE1670="X",1,IF('Prop Drill Pipe Inp Report'!AF1670="X",1,IF('Prop Drill Pipe Inp Report'!AG1670="X",1,IF('Prop Drill Pipe Inp Report'!AH1670="X",1,IF('Prop Drill Pipe Inp Report'!AI1670="X",1,IF('Prop Drill Pipe Inp Report'!AJ1670="X",1,IF('Prop Drill Pipe Inp Report'!AK1670="X",1,IF('Prop Drill Pipe Inp Report'!AL1670="X",1,IF('Prop Drill Pipe Inp Report'!AM1670="X",1,IF('Prop Drill Pipe Inp Report'!AN1670="X",1,IF('Prop Drill Pipe Inp Report'!AO1670="X",1,IF('Prop Drill Pipe Inp Report'!AP1670="X",1,0)))))))))))))))))</f>
        <v>0</v>
      </c>
      <c r="J1663">
        <f>IF('Prop Drill Pipe Inp Report'!AU1670="X",1,IF('Prop Drill Pipe Inp Report'!AV1670="X",1,IF('Prop Drill Pipe Inp Report'!AW1670="X",1,IF('Prop Drill Pipe Inp Report'!AX1670="X",1,IF('Prop Drill Pipe Inp Report'!AY1670="X",1,IF('Prop Drill Pipe Inp Report'!AZ1670="X",1,IF('Prop Drill Pipe Inp Report'!BA1670="X",1,IF('Prop Drill Pipe Inp Report'!BB1670="X",1,IF('Prop Drill Pipe Inp Report'!BC1670="X",1,IF('Prop Drill Pipe Inp Report'!BD1670="X",1,IF('Prop Drill Pipe Inp Report'!BE1670="X",1,0)))))))))))</f>
        <v>0</v>
      </c>
    </row>
    <row r="1664" spans="9:10" x14ac:dyDescent="0.25">
      <c r="I1664">
        <f>IF('Prop Drill Pipe Inp Report'!Z1671="X",1,IF('Prop Drill Pipe Inp Report'!AA1671="X",1,IF('Prop Drill Pipe Inp Report'!AB1671="X",1,IF('Prop Drill Pipe Inp Report'!AC1671="X",1,IF('Prop Drill Pipe Inp Report'!AD1671="X",1,IF('Prop Drill Pipe Inp Report'!AE1671="X",1,IF('Prop Drill Pipe Inp Report'!AF1671="X",1,IF('Prop Drill Pipe Inp Report'!AG1671="X",1,IF('Prop Drill Pipe Inp Report'!AH1671="X",1,IF('Prop Drill Pipe Inp Report'!AI1671="X",1,IF('Prop Drill Pipe Inp Report'!AJ1671="X",1,IF('Prop Drill Pipe Inp Report'!AK1671="X",1,IF('Prop Drill Pipe Inp Report'!AL1671="X",1,IF('Prop Drill Pipe Inp Report'!AM1671="X",1,IF('Prop Drill Pipe Inp Report'!AN1671="X",1,IF('Prop Drill Pipe Inp Report'!AO1671="X",1,IF('Prop Drill Pipe Inp Report'!AP1671="X",1,0)))))))))))))))))</f>
        <v>0</v>
      </c>
      <c r="J1664">
        <f>IF('Prop Drill Pipe Inp Report'!AU1671="X",1,IF('Prop Drill Pipe Inp Report'!AV1671="X",1,IF('Prop Drill Pipe Inp Report'!AW1671="X",1,IF('Prop Drill Pipe Inp Report'!AX1671="X",1,IF('Prop Drill Pipe Inp Report'!AY1671="X",1,IF('Prop Drill Pipe Inp Report'!AZ1671="X",1,IF('Prop Drill Pipe Inp Report'!BA1671="X",1,IF('Prop Drill Pipe Inp Report'!BB1671="X",1,IF('Prop Drill Pipe Inp Report'!BC1671="X",1,IF('Prop Drill Pipe Inp Report'!BD1671="X",1,IF('Prop Drill Pipe Inp Report'!BE1671="X",1,0)))))))))))</f>
        <v>0</v>
      </c>
    </row>
    <row r="1665" spans="9:10" x14ac:dyDescent="0.25">
      <c r="I1665">
        <f>IF('Prop Drill Pipe Inp Report'!Z1672="X",1,IF('Prop Drill Pipe Inp Report'!AA1672="X",1,IF('Prop Drill Pipe Inp Report'!AB1672="X",1,IF('Prop Drill Pipe Inp Report'!AC1672="X",1,IF('Prop Drill Pipe Inp Report'!AD1672="X",1,IF('Prop Drill Pipe Inp Report'!AE1672="X",1,IF('Prop Drill Pipe Inp Report'!AF1672="X",1,IF('Prop Drill Pipe Inp Report'!AG1672="X",1,IF('Prop Drill Pipe Inp Report'!AH1672="X",1,IF('Prop Drill Pipe Inp Report'!AI1672="X",1,IF('Prop Drill Pipe Inp Report'!AJ1672="X",1,IF('Prop Drill Pipe Inp Report'!AK1672="X",1,IF('Prop Drill Pipe Inp Report'!AL1672="X",1,IF('Prop Drill Pipe Inp Report'!AM1672="X",1,IF('Prop Drill Pipe Inp Report'!AN1672="X",1,IF('Prop Drill Pipe Inp Report'!AO1672="X",1,IF('Prop Drill Pipe Inp Report'!AP1672="X",1,0)))))))))))))))))</f>
        <v>0</v>
      </c>
      <c r="J1665">
        <f>IF('Prop Drill Pipe Inp Report'!AU1672="X",1,IF('Prop Drill Pipe Inp Report'!AV1672="X",1,IF('Prop Drill Pipe Inp Report'!AW1672="X",1,IF('Prop Drill Pipe Inp Report'!AX1672="X",1,IF('Prop Drill Pipe Inp Report'!AY1672="X",1,IF('Prop Drill Pipe Inp Report'!AZ1672="X",1,IF('Prop Drill Pipe Inp Report'!BA1672="X",1,IF('Prop Drill Pipe Inp Report'!BB1672="X",1,IF('Prop Drill Pipe Inp Report'!BC1672="X",1,IF('Prop Drill Pipe Inp Report'!BD1672="X",1,IF('Prop Drill Pipe Inp Report'!BE1672="X",1,0)))))))))))</f>
        <v>0</v>
      </c>
    </row>
    <row r="1666" spans="9:10" x14ac:dyDescent="0.25">
      <c r="I1666">
        <f>IF('Prop Drill Pipe Inp Report'!Z1673="X",1,IF('Prop Drill Pipe Inp Report'!AA1673="X",1,IF('Prop Drill Pipe Inp Report'!AB1673="X",1,IF('Prop Drill Pipe Inp Report'!AC1673="X",1,IF('Prop Drill Pipe Inp Report'!AD1673="X",1,IF('Prop Drill Pipe Inp Report'!AE1673="X",1,IF('Prop Drill Pipe Inp Report'!AF1673="X",1,IF('Prop Drill Pipe Inp Report'!AG1673="X",1,IF('Prop Drill Pipe Inp Report'!AH1673="X",1,IF('Prop Drill Pipe Inp Report'!AI1673="X",1,IF('Prop Drill Pipe Inp Report'!AJ1673="X",1,IF('Prop Drill Pipe Inp Report'!AK1673="X",1,IF('Prop Drill Pipe Inp Report'!AL1673="X",1,IF('Prop Drill Pipe Inp Report'!AM1673="X",1,IF('Prop Drill Pipe Inp Report'!AN1673="X",1,IF('Prop Drill Pipe Inp Report'!AO1673="X",1,IF('Prop Drill Pipe Inp Report'!AP1673="X",1,0)))))))))))))))))</f>
        <v>0</v>
      </c>
      <c r="J1666">
        <f>IF('Prop Drill Pipe Inp Report'!AU1673="X",1,IF('Prop Drill Pipe Inp Report'!AV1673="X",1,IF('Prop Drill Pipe Inp Report'!AW1673="X",1,IF('Prop Drill Pipe Inp Report'!AX1673="X",1,IF('Prop Drill Pipe Inp Report'!AY1673="X",1,IF('Prop Drill Pipe Inp Report'!AZ1673="X",1,IF('Prop Drill Pipe Inp Report'!BA1673="X",1,IF('Prop Drill Pipe Inp Report'!BB1673="X",1,IF('Prop Drill Pipe Inp Report'!BC1673="X",1,IF('Prop Drill Pipe Inp Report'!BD1673="X",1,IF('Prop Drill Pipe Inp Report'!BE1673="X",1,0)))))))))))</f>
        <v>0</v>
      </c>
    </row>
    <row r="1667" spans="9:10" x14ac:dyDescent="0.25">
      <c r="I1667">
        <f>IF('Prop Drill Pipe Inp Report'!Z1674="X",1,IF('Prop Drill Pipe Inp Report'!AA1674="X",1,IF('Prop Drill Pipe Inp Report'!AB1674="X",1,IF('Prop Drill Pipe Inp Report'!AC1674="X",1,IF('Prop Drill Pipe Inp Report'!AD1674="X",1,IF('Prop Drill Pipe Inp Report'!AE1674="X",1,IF('Prop Drill Pipe Inp Report'!AF1674="X",1,IF('Prop Drill Pipe Inp Report'!AG1674="X",1,IF('Prop Drill Pipe Inp Report'!AH1674="X",1,IF('Prop Drill Pipe Inp Report'!AI1674="X",1,IF('Prop Drill Pipe Inp Report'!AJ1674="X",1,IF('Prop Drill Pipe Inp Report'!AK1674="X",1,IF('Prop Drill Pipe Inp Report'!AL1674="X",1,IF('Prop Drill Pipe Inp Report'!AM1674="X",1,IF('Prop Drill Pipe Inp Report'!AN1674="X",1,IF('Prop Drill Pipe Inp Report'!AO1674="X",1,IF('Prop Drill Pipe Inp Report'!AP1674="X",1,0)))))))))))))))))</f>
        <v>0</v>
      </c>
      <c r="J1667">
        <f>IF('Prop Drill Pipe Inp Report'!AU1674="X",1,IF('Prop Drill Pipe Inp Report'!AV1674="X",1,IF('Prop Drill Pipe Inp Report'!AW1674="X",1,IF('Prop Drill Pipe Inp Report'!AX1674="X",1,IF('Prop Drill Pipe Inp Report'!AY1674="X",1,IF('Prop Drill Pipe Inp Report'!AZ1674="X",1,IF('Prop Drill Pipe Inp Report'!BA1674="X",1,IF('Prop Drill Pipe Inp Report'!BB1674="X",1,IF('Prop Drill Pipe Inp Report'!BC1674="X",1,IF('Prop Drill Pipe Inp Report'!BD1674="X",1,IF('Prop Drill Pipe Inp Report'!BE1674="X",1,0)))))))))))</f>
        <v>0</v>
      </c>
    </row>
    <row r="1668" spans="9:10" x14ac:dyDescent="0.25">
      <c r="I1668">
        <f>IF('Prop Drill Pipe Inp Report'!Z1675="X",1,IF('Prop Drill Pipe Inp Report'!AA1675="X",1,IF('Prop Drill Pipe Inp Report'!AB1675="X",1,IF('Prop Drill Pipe Inp Report'!AC1675="X",1,IF('Prop Drill Pipe Inp Report'!AD1675="X",1,IF('Prop Drill Pipe Inp Report'!AE1675="X",1,IF('Prop Drill Pipe Inp Report'!AF1675="X",1,IF('Prop Drill Pipe Inp Report'!AG1675="X",1,IF('Prop Drill Pipe Inp Report'!AH1675="X",1,IF('Prop Drill Pipe Inp Report'!AI1675="X",1,IF('Prop Drill Pipe Inp Report'!AJ1675="X",1,IF('Prop Drill Pipe Inp Report'!AK1675="X",1,IF('Prop Drill Pipe Inp Report'!AL1675="X",1,IF('Prop Drill Pipe Inp Report'!AM1675="X",1,IF('Prop Drill Pipe Inp Report'!AN1675="X",1,IF('Prop Drill Pipe Inp Report'!AO1675="X",1,IF('Prop Drill Pipe Inp Report'!AP1675="X",1,0)))))))))))))))))</f>
        <v>0</v>
      </c>
      <c r="J1668">
        <f>IF('Prop Drill Pipe Inp Report'!AU1675="X",1,IF('Prop Drill Pipe Inp Report'!AV1675="X",1,IF('Prop Drill Pipe Inp Report'!AW1675="X",1,IF('Prop Drill Pipe Inp Report'!AX1675="X",1,IF('Prop Drill Pipe Inp Report'!AY1675="X",1,IF('Prop Drill Pipe Inp Report'!AZ1675="X",1,IF('Prop Drill Pipe Inp Report'!BA1675="X",1,IF('Prop Drill Pipe Inp Report'!BB1675="X",1,IF('Prop Drill Pipe Inp Report'!BC1675="X",1,IF('Prop Drill Pipe Inp Report'!BD1675="X",1,IF('Prop Drill Pipe Inp Report'!BE1675="X",1,0)))))))))))</f>
        <v>0</v>
      </c>
    </row>
    <row r="1669" spans="9:10" x14ac:dyDescent="0.25">
      <c r="I1669">
        <f>IF('Prop Drill Pipe Inp Report'!Z1676="X",1,IF('Prop Drill Pipe Inp Report'!AA1676="X",1,IF('Prop Drill Pipe Inp Report'!AB1676="X",1,IF('Prop Drill Pipe Inp Report'!AC1676="X",1,IF('Prop Drill Pipe Inp Report'!AD1676="X",1,IF('Prop Drill Pipe Inp Report'!AE1676="X",1,IF('Prop Drill Pipe Inp Report'!AF1676="X",1,IF('Prop Drill Pipe Inp Report'!AG1676="X",1,IF('Prop Drill Pipe Inp Report'!AH1676="X",1,IF('Prop Drill Pipe Inp Report'!AI1676="X",1,IF('Prop Drill Pipe Inp Report'!AJ1676="X",1,IF('Prop Drill Pipe Inp Report'!AK1676="X",1,IF('Prop Drill Pipe Inp Report'!AL1676="X",1,IF('Prop Drill Pipe Inp Report'!AM1676="X",1,IF('Prop Drill Pipe Inp Report'!AN1676="X",1,IF('Prop Drill Pipe Inp Report'!AO1676="X",1,IF('Prop Drill Pipe Inp Report'!AP1676="X",1,0)))))))))))))))))</f>
        <v>0</v>
      </c>
      <c r="J1669">
        <f>IF('Prop Drill Pipe Inp Report'!AU1676="X",1,IF('Prop Drill Pipe Inp Report'!AV1676="X",1,IF('Prop Drill Pipe Inp Report'!AW1676="X",1,IF('Prop Drill Pipe Inp Report'!AX1676="X",1,IF('Prop Drill Pipe Inp Report'!AY1676="X",1,IF('Prop Drill Pipe Inp Report'!AZ1676="X",1,IF('Prop Drill Pipe Inp Report'!BA1676="X",1,IF('Prop Drill Pipe Inp Report'!BB1676="X",1,IF('Prop Drill Pipe Inp Report'!BC1676="X",1,IF('Prop Drill Pipe Inp Report'!BD1676="X",1,IF('Prop Drill Pipe Inp Report'!BE1676="X",1,0)))))))))))</f>
        <v>0</v>
      </c>
    </row>
    <row r="1670" spans="9:10" x14ac:dyDescent="0.25">
      <c r="I1670">
        <f>IF('Prop Drill Pipe Inp Report'!Z1677="X",1,IF('Prop Drill Pipe Inp Report'!AA1677="X",1,IF('Prop Drill Pipe Inp Report'!AB1677="X",1,IF('Prop Drill Pipe Inp Report'!AC1677="X",1,IF('Prop Drill Pipe Inp Report'!AD1677="X",1,IF('Prop Drill Pipe Inp Report'!AE1677="X",1,IF('Prop Drill Pipe Inp Report'!AF1677="X",1,IF('Prop Drill Pipe Inp Report'!AG1677="X",1,IF('Prop Drill Pipe Inp Report'!AH1677="X",1,IF('Prop Drill Pipe Inp Report'!AI1677="X",1,IF('Prop Drill Pipe Inp Report'!AJ1677="X",1,IF('Prop Drill Pipe Inp Report'!AK1677="X",1,IF('Prop Drill Pipe Inp Report'!AL1677="X",1,IF('Prop Drill Pipe Inp Report'!AM1677="X",1,IF('Prop Drill Pipe Inp Report'!AN1677="X",1,IF('Prop Drill Pipe Inp Report'!AO1677="X",1,IF('Prop Drill Pipe Inp Report'!AP1677="X",1,0)))))))))))))))))</f>
        <v>0</v>
      </c>
      <c r="J1670">
        <f>IF('Prop Drill Pipe Inp Report'!AU1677="X",1,IF('Prop Drill Pipe Inp Report'!AV1677="X",1,IF('Prop Drill Pipe Inp Report'!AW1677="X",1,IF('Prop Drill Pipe Inp Report'!AX1677="X",1,IF('Prop Drill Pipe Inp Report'!AY1677="X",1,IF('Prop Drill Pipe Inp Report'!AZ1677="X",1,IF('Prop Drill Pipe Inp Report'!BA1677="X",1,IF('Prop Drill Pipe Inp Report'!BB1677="X",1,IF('Prop Drill Pipe Inp Report'!BC1677="X",1,IF('Prop Drill Pipe Inp Report'!BD1677="X",1,IF('Prop Drill Pipe Inp Report'!BE1677="X",1,0)))))))))))</f>
        <v>0</v>
      </c>
    </row>
    <row r="1671" spans="9:10" x14ac:dyDescent="0.25">
      <c r="I1671">
        <f>IF('Prop Drill Pipe Inp Report'!Z1678="X",1,IF('Prop Drill Pipe Inp Report'!AA1678="X",1,IF('Prop Drill Pipe Inp Report'!AB1678="X",1,IF('Prop Drill Pipe Inp Report'!AC1678="X",1,IF('Prop Drill Pipe Inp Report'!AD1678="X",1,IF('Prop Drill Pipe Inp Report'!AE1678="X",1,IF('Prop Drill Pipe Inp Report'!AF1678="X",1,IF('Prop Drill Pipe Inp Report'!AG1678="X",1,IF('Prop Drill Pipe Inp Report'!AH1678="X",1,IF('Prop Drill Pipe Inp Report'!AI1678="X",1,IF('Prop Drill Pipe Inp Report'!AJ1678="X",1,IF('Prop Drill Pipe Inp Report'!AK1678="X",1,IF('Prop Drill Pipe Inp Report'!AL1678="X",1,IF('Prop Drill Pipe Inp Report'!AM1678="X",1,IF('Prop Drill Pipe Inp Report'!AN1678="X",1,IF('Prop Drill Pipe Inp Report'!AO1678="X",1,IF('Prop Drill Pipe Inp Report'!AP1678="X",1,0)))))))))))))))))</f>
        <v>0</v>
      </c>
      <c r="J1671">
        <f>IF('Prop Drill Pipe Inp Report'!AU1678="X",1,IF('Prop Drill Pipe Inp Report'!AV1678="X",1,IF('Prop Drill Pipe Inp Report'!AW1678="X",1,IF('Prop Drill Pipe Inp Report'!AX1678="X",1,IF('Prop Drill Pipe Inp Report'!AY1678="X",1,IF('Prop Drill Pipe Inp Report'!AZ1678="X",1,IF('Prop Drill Pipe Inp Report'!BA1678="X",1,IF('Prop Drill Pipe Inp Report'!BB1678="X",1,IF('Prop Drill Pipe Inp Report'!BC1678="X",1,IF('Prop Drill Pipe Inp Report'!BD1678="X",1,IF('Prop Drill Pipe Inp Report'!BE1678="X",1,0)))))))))))</f>
        <v>0</v>
      </c>
    </row>
    <row r="1672" spans="9:10" x14ac:dyDescent="0.25">
      <c r="I1672">
        <f>IF('Prop Drill Pipe Inp Report'!Z1679="X",1,IF('Prop Drill Pipe Inp Report'!AA1679="X",1,IF('Prop Drill Pipe Inp Report'!AB1679="X",1,IF('Prop Drill Pipe Inp Report'!AC1679="X",1,IF('Prop Drill Pipe Inp Report'!AD1679="X",1,IF('Prop Drill Pipe Inp Report'!AE1679="X",1,IF('Prop Drill Pipe Inp Report'!AF1679="X",1,IF('Prop Drill Pipe Inp Report'!AG1679="X",1,IF('Prop Drill Pipe Inp Report'!AH1679="X",1,IF('Prop Drill Pipe Inp Report'!AI1679="X",1,IF('Prop Drill Pipe Inp Report'!AJ1679="X",1,IF('Prop Drill Pipe Inp Report'!AK1679="X",1,IF('Prop Drill Pipe Inp Report'!AL1679="X",1,IF('Prop Drill Pipe Inp Report'!AM1679="X",1,IF('Prop Drill Pipe Inp Report'!AN1679="X",1,IF('Prop Drill Pipe Inp Report'!AO1679="X",1,IF('Prop Drill Pipe Inp Report'!AP1679="X",1,0)))))))))))))))))</f>
        <v>0</v>
      </c>
      <c r="J1672">
        <f>IF('Prop Drill Pipe Inp Report'!AU1679="X",1,IF('Prop Drill Pipe Inp Report'!AV1679="X",1,IF('Prop Drill Pipe Inp Report'!AW1679="X",1,IF('Prop Drill Pipe Inp Report'!AX1679="X",1,IF('Prop Drill Pipe Inp Report'!AY1679="X",1,IF('Prop Drill Pipe Inp Report'!AZ1679="X",1,IF('Prop Drill Pipe Inp Report'!BA1679="X",1,IF('Prop Drill Pipe Inp Report'!BB1679="X",1,IF('Prop Drill Pipe Inp Report'!BC1679="X",1,IF('Prop Drill Pipe Inp Report'!BD1679="X",1,IF('Prop Drill Pipe Inp Report'!BE1679="X",1,0)))))))))))</f>
        <v>0</v>
      </c>
    </row>
    <row r="1673" spans="9:10" x14ac:dyDescent="0.25">
      <c r="I1673">
        <f>IF('Prop Drill Pipe Inp Report'!Z1680="X",1,IF('Prop Drill Pipe Inp Report'!AA1680="X",1,IF('Prop Drill Pipe Inp Report'!AB1680="X",1,IF('Prop Drill Pipe Inp Report'!AC1680="X",1,IF('Prop Drill Pipe Inp Report'!AD1680="X",1,IF('Prop Drill Pipe Inp Report'!AE1680="X",1,IF('Prop Drill Pipe Inp Report'!AF1680="X",1,IF('Prop Drill Pipe Inp Report'!AG1680="X",1,IF('Prop Drill Pipe Inp Report'!AH1680="X",1,IF('Prop Drill Pipe Inp Report'!AI1680="X",1,IF('Prop Drill Pipe Inp Report'!AJ1680="X",1,IF('Prop Drill Pipe Inp Report'!AK1680="X",1,IF('Prop Drill Pipe Inp Report'!AL1680="X",1,IF('Prop Drill Pipe Inp Report'!AM1680="X",1,IF('Prop Drill Pipe Inp Report'!AN1680="X",1,IF('Prop Drill Pipe Inp Report'!AO1680="X",1,IF('Prop Drill Pipe Inp Report'!AP1680="X",1,0)))))))))))))))))</f>
        <v>0</v>
      </c>
      <c r="J1673">
        <f>IF('Prop Drill Pipe Inp Report'!AU1680="X",1,IF('Prop Drill Pipe Inp Report'!AV1680="X",1,IF('Prop Drill Pipe Inp Report'!AW1680="X",1,IF('Prop Drill Pipe Inp Report'!AX1680="X",1,IF('Prop Drill Pipe Inp Report'!AY1680="X",1,IF('Prop Drill Pipe Inp Report'!AZ1680="X",1,IF('Prop Drill Pipe Inp Report'!BA1680="X",1,IF('Prop Drill Pipe Inp Report'!BB1680="X",1,IF('Prop Drill Pipe Inp Report'!BC1680="X",1,IF('Prop Drill Pipe Inp Report'!BD1680="X",1,IF('Prop Drill Pipe Inp Report'!BE1680="X",1,0)))))))))))</f>
        <v>0</v>
      </c>
    </row>
    <row r="1674" spans="9:10" x14ac:dyDescent="0.25">
      <c r="I1674">
        <f>IF('Prop Drill Pipe Inp Report'!Z1681="X",1,IF('Prop Drill Pipe Inp Report'!AA1681="X",1,IF('Prop Drill Pipe Inp Report'!AB1681="X",1,IF('Prop Drill Pipe Inp Report'!AC1681="X",1,IF('Prop Drill Pipe Inp Report'!AD1681="X",1,IF('Prop Drill Pipe Inp Report'!AE1681="X",1,IF('Prop Drill Pipe Inp Report'!AF1681="X",1,IF('Prop Drill Pipe Inp Report'!AG1681="X",1,IF('Prop Drill Pipe Inp Report'!AH1681="X",1,IF('Prop Drill Pipe Inp Report'!AI1681="X",1,IF('Prop Drill Pipe Inp Report'!AJ1681="X",1,IF('Prop Drill Pipe Inp Report'!AK1681="X",1,IF('Prop Drill Pipe Inp Report'!AL1681="X",1,IF('Prop Drill Pipe Inp Report'!AM1681="X",1,IF('Prop Drill Pipe Inp Report'!AN1681="X",1,IF('Prop Drill Pipe Inp Report'!AO1681="X",1,IF('Prop Drill Pipe Inp Report'!AP1681="X",1,0)))))))))))))))))</f>
        <v>0</v>
      </c>
      <c r="J1674">
        <f>IF('Prop Drill Pipe Inp Report'!AU1681="X",1,IF('Prop Drill Pipe Inp Report'!AV1681="X",1,IF('Prop Drill Pipe Inp Report'!AW1681="X",1,IF('Prop Drill Pipe Inp Report'!AX1681="X",1,IF('Prop Drill Pipe Inp Report'!AY1681="X",1,IF('Prop Drill Pipe Inp Report'!AZ1681="X",1,IF('Prop Drill Pipe Inp Report'!BA1681="X",1,IF('Prop Drill Pipe Inp Report'!BB1681="X",1,IF('Prop Drill Pipe Inp Report'!BC1681="X",1,IF('Prop Drill Pipe Inp Report'!BD1681="X",1,IF('Prop Drill Pipe Inp Report'!BE1681="X",1,0)))))))))))</f>
        <v>0</v>
      </c>
    </row>
    <row r="1675" spans="9:10" x14ac:dyDescent="0.25">
      <c r="I1675">
        <f>IF('Prop Drill Pipe Inp Report'!Z1682="X",1,IF('Prop Drill Pipe Inp Report'!AA1682="X",1,IF('Prop Drill Pipe Inp Report'!AB1682="X",1,IF('Prop Drill Pipe Inp Report'!AC1682="X",1,IF('Prop Drill Pipe Inp Report'!AD1682="X",1,IF('Prop Drill Pipe Inp Report'!AE1682="X",1,IF('Prop Drill Pipe Inp Report'!AF1682="X",1,IF('Prop Drill Pipe Inp Report'!AG1682="X",1,IF('Prop Drill Pipe Inp Report'!AH1682="X",1,IF('Prop Drill Pipe Inp Report'!AI1682="X",1,IF('Prop Drill Pipe Inp Report'!AJ1682="X",1,IF('Prop Drill Pipe Inp Report'!AK1682="X",1,IF('Prop Drill Pipe Inp Report'!AL1682="X",1,IF('Prop Drill Pipe Inp Report'!AM1682="X",1,IF('Prop Drill Pipe Inp Report'!AN1682="X",1,IF('Prop Drill Pipe Inp Report'!AO1682="X",1,IF('Prop Drill Pipe Inp Report'!AP1682="X",1,0)))))))))))))))))</f>
        <v>0</v>
      </c>
      <c r="J1675">
        <f>IF('Prop Drill Pipe Inp Report'!AU1682="X",1,IF('Prop Drill Pipe Inp Report'!AV1682="X",1,IF('Prop Drill Pipe Inp Report'!AW1682="X",1,IF('Prop Drill Pipe Inp Report'!AX1682="X",1,IF('Prop Drill Pipe Inp Report'!AY1682="X",1,IF('Prop Drill Pipe Inp Report'!AZ1682="X",1,IF('Prop Drill Pipe Inp Report'!BA1682="X",1,IF('Prop Drill Pipe Inp Report'!BB1682="X",1,IF('Prop Drill Pipe Inp Report'!BC1682="X",1,IF('Prop Drill Pipe Inp Report'!BD1682="X",1,IF('Prop Drill Pipe Inp Report'!BE1682="X",1,0)))))))))))</f>
        <v>0</v>
      </c>
    </row>
    <row r="1676" spans="9:10" x14ac:dyDescent="0.25">
      <c r="I1676">
        <f>IF('Prop Drill Pipe Inp Report'!Z1683="X",1,IF('Prop Drill Pipe Inp Report'!AA1683="X",1,IF('Prop Drill Pipe Inp Report'!AB1683="X",1,IF('Prop Drill Pipe Inp Report'!AC1683="X",1,IF('Prop Drill Pipe Inp Report'!AD1683="X",1,IF('Prop Drill Pipe Inp Report'!AE1683="X",1,IF('Prop Drill Pipe Inp Report'!AF1683="X",1,IF('Prop Drill Pipe Inp Report'!AG1683="X",1,IF('Prop Drill Pipe Inp Report'!AH1683="X",1,IF('Prop Drill Pipe Inp Report'!AI1683="X",1,IF('Prop Drill Pipe Inp Report'!AJ1683="X",1,IF('Prop Drill Pipe Inp Report'!AK1683="X",1,IF('Prop Drill Pipe Inp Report'!AL1683="X",1,IF('Prop Drill Pipe Inp Report'!AM1683="X",1,IF('Prop Drill Pipe Inp Report'!AN1683="X",1,IF('Prop Drill Pipe Inp Report'!AO1683="X",1,IF('Prop Drill Pipe Inp Report'!AP1683="X",1,0)))))))))))))))))</f>
        <v>0</v>
      </c>
      <c r="J1676">
        <f>IF('Prop Drill Pipe Inp Report'!AU1683="X",1,IF('Prop Drill Pipe Inp Report'!AV1683="X",1,IF('Prop Drill Pipe Inp Report'!AW1683="X",1,IF('Prop Drill Pipe Inp Report'!AX1683="X",1,IF('Prop Drill Pipe Inp Report'!AY1683="X",1,IF('Prop Drill Pipe Inp Report'!AZ1683="X",1,IF('Prop Drill Pipe Inp Report'!BA1683="X",1,IF('Prop Drill Pipe Inp Report'!BB1683="X",1,IF('Prop Drill Pipe Inp Report'!BC1683="X",1,IF('Prop Drill Pipe Inp Report'!BD1683="X",1,IF('Prop Drill Pipe Inp Report'!BE1683="X",1,0)))))))))))</f>
        <v>0</v>
      </c>
    </row>
    <row r="1677" spans="9:10" x14ac:dyDescent="0.25">
      <c r="I1677">
        <f>IF('Prop Drill Pipe Inp Report'!Z1684="X",1,IF('Prop Drill Pipe Inp Report'!AA1684="X",1,IF('Prop Drill Pipe Inp Report'!AB1684="X",1,IF('Prop Drill Pipe Inp Report'!AC1684="X",1,IF('Prop Drill Pipe Inp Report'!AD1684="X",1,IF('Prop Drill Pipe Inp Report'!AE1684="X",1,IF('Prop Drill Pipe Inp Report'!AF1684="X",1,IF('Prop Drill Pipe Inp Report'!AG1684="X",1,IF('Prop Drill Pipe Inp Report'!AH1684="X",1,IF('Prop Drill Pipe Inp Report'!AI1684="X",1,IF('Prop Drill Pipe Inp Report'!AJ1684="X",1,IF('Prop Drill Pipe Inp Report'!AK1684="X",1,IF('Prop Drill Pipe Inp Report'!AL1684="X",1,IF('Prop Drill Pipe Inp Report'!AM1684="X",1,IF('Prop Drill Pipe Inp Report'!AN1684="X",1,IF('Prop Drill Pipe Inp Report'!AO1684="X",1,IF('Prop Drill Pipe Inp Report'!AP1684="X",1,0)))))))))))))))))</f>
        <v>0</v>
      </c>
      <c r="J1677">
        <f>IF('Prop Drill Pipe Inp Report'!AU1684="X",1,IF('Prop Drill Pipe Inp Report'!AV1684="X",1,IF('Prop Drill Pipe Inp Report'!AW1684="X",1,IF('Prop Drill Pipe Inp Report'!AX1684="X",1,IF('Prop Drill Pipe Inp Report'!AY1684="X",1,IF('Prop Drill Pipe Inp Report'!AZ1684="X",1,IF('Prop Drill Pipe Inp Report'!BA1684="X",1,IF('Prop Drill Pipe Inp Report'!BB1684="X",1,IF('Prop Drill Pipe Inp Report'!BC1684="X",1,IF('Prop Drill Pipe Inp Report'!BD1684="X",1,IF('Prop Drill Pipe Inp Report'!BE1684="X",1,0)))))))))))</f>
        <v>0</v>
      </c>
    </row>
    <row r="1678" spans="9:10" x14ac:dyDescent="0.25">
      <c r="I1678">
        <f>IF('Prop Drill Pipe Inp Report'!Z1685="X",1,IF('Prop Drill Pipe Inp Report'!AA1685="X",1,IF('Prop Drill Pipe Inp Report'!AB1685="X",1,IF('Prop Drill Pipe Inp Report'!AC1685="X",1,IF('Prop Drill Pipe Inp Report'!AD1685="X",1,IF('Prop Drill Pipe Inp Report'!AE1685="X",1,IF('Prop Drill Pipe Inp Report'!AF1685="X",1,IF('Prop Drill Pipe Inp Report'!AG1685="X",1,IF('Prop Drill Pipe Inp Report'!AH1685="X",1,IF('Prop Drill Pipe Inp Report'!AI1685="X",1,IF('Prop Drill Pipe Inp Report'!AJ1685="X",1,IF('Prop Drill Pipe Inp Report'!AK1685="X",1,IF('Prop Drill Pipe Inp Report'!AL1685="X",1,IF('Prop Drill Pipe Inp Report'!AM1685="X",1,IF('Prop Drill Pipe Inp Report'!AN1685="X",1,IF('Prop Drill Pipe Inp Report'!AO1685="X",1,IF('Prop Drill Pipe Inp Report'!AP1685="X",1,0)))))))))))))))))</f>
        <v>0</v>
      </c>
      <c r="J1678">
        <f>IF('Prop Drill Pipe Inp Report'!AU1685="X",1,IF('Prop Drill Pipe Inp Report'!AV1685="X",1,IF('Prop Drill Pipe Inp Report'!AW1685="X",1,IF('Prop Drill Pipe Inp Report'!AX1685="X",1,IF('Prop Drill Pipe Inp Report'!AY1685="X",1,IF('Prop Drill Pipe Inp Report'!AZ1685="X",1,IF('Prop Drill Pipe Inp Report'!BA1685="X",1,IF('Prop Drill Pipe Inp Report'!BB1685="X",1,IF('Prop Drill Pipe Inp Report'!BC1685="X",1,IF('Prop Drill Pipe Inp Report'!BD1685="X",1,IF('Prop Drill Pipe Inp Report'!BE1685="X",1,0)))))))))))</f>
        <v>0</v>
      </c>
    </row>
    <row r="1679" spans="9:10" x14ac:dyDescent="0.25">
      <c r="I1679">
        <f>IF('Prop Drill Pipe Inp Report'!Z1686="X",1,IF('Prop Drill Pipe Inp Report'!AA1686="X",1,IF('Prop Drill Pipe Inp Report'!AB1686="X",1,IF('Prop Drill Pipe Inp Report'!AC1686="X",1,IF('Prop Drill Pipe Inp Report'!AD1686="X",1,IF('Prop Drill Pipe Inp Report'!AE1686="X",1,IF('Prop Drill Pipe Inp Report'!AF1686="X",1,IF('Prop Drill Pipe Inp Report'!AG1686="X",1,IF('Prop Drill Pipe Inp Report'!AH1686="X",1,IF('Prop Drill Pipe Inp Report'!AI1686="X",1,IF('Prop Drill Pipe Inp Report'!AJ1686="X",1,IF('Prop Drill Pipe Inp Report'!AK1686="X",1,IF('Prop Drill Pipe Inp Report'!AL1686="X",1,IF('Prop Drill Pipe Inp Report'!AM1686="X",1,IF('Prop Drill Pipe Inp Report'!AN1686="X",1,IF('Prop Drill Pipe Inp Report'!AO1686="X",1,IF('Prop Drill Pipe Inp Report'!AP1686="X",1,0)))))))))))))))))</f>
        <v>0</v>
      </c>
      <c r="J1679">
        <f>IF('Prop Drill Pipe Inp Report'!AU1686="X",1,IF('Prop Drill Pipe Inp Report'!AV1686="X",1,IF('Prop Drill Pipe Inp Report'!AW1686="X",1,IF('Prop Drill Pipe Inp Report'!AX1686="X",1,IF('Prop Drill Pipe Inp Report'!AY1686="X",1,IF('Prop Drill Pipe Inp Report'!AZ1686="X",1,IF('Prop Drill Pipe Inp Report'!BA1686="X",1,IF('Prop Drill Pipe Inp Report'!BB1686="X",1,IF('Prop Drill Pipe Inp Report'!BC1686="X",1,IF('Prop Drill Pipe Inp Report'!BD1686="X",1,IF('Prop Drill Pipe Inp Report'!BE1686="X",1,0)))))))))))</f>
        <v>0</v>
      </c>
    </row>
    <row r="1680" spans="9:10" x14ac:dyDescent="0.25">
      <c r="I1680">
        <f>IF('Prop Drill Pipe Inp Report'!Z1687="X",1,IF('Prop Drill Pipe Inp Report'!AA1687="X",1,IF('Prop Drill Pipe Inp Report'!AB1687="X",1,IF('Prop Drill Pipe Inp Report'!AC1687="X",1,IF('Prop Drill Pipe Inp Report'!AD1687="X",1,IF('Prop Drill Pipe Inp Report'!AE1687="X",1,IF('Prop Drill Pipe Inp Report'!AF1687="X",1,IF('Prop Drill Pipe Inp Report'!AG1687="X",1,IF('Prop Drill Pipe Inp Report'!AH1687="X",1,IF('Prop Drill Pipe Inp Report'!AI1687="X",1,IF('Prop Drill Pipe Inp Report'!AJ1687="X",1,IF('Prop Drill Pipe Inp Report'!AK1687="X",1,IF('Prop Drill Pipe Inp Report'!AL1687="X",1,IF('Prop Drill Pipe Inp Report'!AM1687="X",1,IF('Prop Drill Pipe Inp Report'!AN1687="X",1,IF('Prop Drill Pipe Inp Report'!AO1687="X",1,IF('Prop Drill Pipe Inp Report'!AP1687="X",1,0)))))))))))))))))</f>
        <v>0</v>
      </c>
      <c r="J1680">
        <f>IF('Prop Drill Pipe Inp Report'!AU1687="X",1,IF('Prop Drill Pipe Inp Report'!AV1687="X",1,IF('Prop Drill Pipe Inp Report'!AW1687="X",1,IF('Prop Drill Pipe Inp Report'!AX1687="X",1,IF('Prop Drill Pipe Inp Report'!AY1687="X",1,IF('Prop Drill Pipe Inp Report'!AZ1687="X",1,IF('Prop Drill Pipe Inp Report'!BA1687="X",1,IF('Prop Drill Pipe Inp Report'!BB1687="X",1,IF('Prop Drill Pipe Inp Report'!BC1687="X",1,IF('Prop Drill Pipe Inp Report'!BD1687="X",1,IF('Prop Drill Pipe Inp Report'!BE1687="X",1,0)))))))))))</f>
        <v>0</v>
      </c>
    </row>
    <row r="1681" spans="9:10" x14ac:dyDescent="0.25">
      <c r="I1681">
        <f>IF('Prop Drill Pipe Inp Report'!Z1688="X",1,IF('Prop Drill Pipe Inp Report'!AA1688="X",1,IF('Prop Drill Pipe Inp Report'!AB1688="X",1,IF('Prop Drill Pipe Inp Report'!AC1688="X",1,IF('Prop Drill Pipe Inp Report'!AD1688="X",1,IF('Prop Drill Pipe Inp Report'!AE1688="X",1,IF('Prop Drill Pipe Inp Report'!AF1688="X",1,IF('Prop Drill Pipe Inp Report'!AG1688="X",1,IF('Prop Drill Pipe Inp Report'!AH1688="X",1,IF('Prop Drill Pipe Inp Report'!AI1688="X",1,IF('Prop Drill Pipe Inp Report'!AJ1688="X",1,IF('Prop Drill Pipe Inp Report'!AK1688="X",1,IF('Prop Drill Pipe Inp Report'!AL1688="X",1,IF('Prop Drill Pipe Inp Report'!AM1688="X",1,IF('Prop Drill Pipe Inp Report'!AN1688="X",1,IF('Prop Drill Pipe Inp Report'!AO1688="X",1,IF('Prop Drill Pipe Inp Report'!AP1688="X",1,0)))))))))))))))))</f>
        <v>0</v>
      </c>
      <c r="J1681">
        <f>IF('Prop Drill Pipe Inp Report'!AU1688="X",1,IF('Prop Drill Pipe Inp Report'!AV1688="X",1,IF('Prop Drill Pipe Inp Report'!AW1688="X",1,IF('Prop Drill Pipe Inp Report'!AX1688="X",1,IF('Prop Drill Pipe Inp Report'!AY1688="X",1,IF('Prop Drill Pipe Inp Report'!AZ1688="X",1,IF('Prop Drill Pipe Inp Report'!BA1688="X",1,IF('Prop Drill Pipe Inp Report'!BB1688="X",1,IF('Prop Drill Pipe Inp Report'!BC1688="X",1,IF('Prop Drill Pipe Inp Report'!BD1688="X",1,IF('Prop Drill Pipe Inp Report'!BE1688="X",1,0)))))))))))</f>
        <v>0</v>
      </c>
    </row>
    <row r="1682" spans="9:10" x14ac:dyDescent="0.25">
      <c r="I1682">
        <f>IF('Prop Drill Pipe Inp Report'!Z1689="X",1,IF('Prop Drill Pipe Inp Report'!AA1689="X",1,IF('Prop Drill Pipe Inp Report'!AB1689="X",1,IF('Prop Drill Pipe Inp Report'!AC1689="X",1,IF('Prop Drill Pipe Inp Report'!AD1689="X",1,IF('Prop Drill Pipe Inp Report'!AE1689="X",1,IF('Prop Drill Pipe Inp Report'!AF1689="X",1,IF('Prop Drill Pipe Inp Report'!AG1689="X",1,IF('Prop Drill Pipe Inp Report'!AH1689="X",1,IF('Prop Drill Pipe Inp Report'!AI1689="X",1,IF('Prop Drill Pipe Inp Report'!AJ1689="X",1,IF('Prop Drill Pipe Inp Report'!AK1689="X",1,IF('Prop Drill Pipe Inp Report'!AL1689="X",1,IF('Prop Drill Pipe Inp Report'!AM1689="X",1,IF('Prop Drill Pipe Inp Report'!AN1689="X",1,IF('Prop Drill Pipe Inp Report'!AO1689="X",1,IF('Prop Drill Pipe Inp Report'!AP1689="X",1,0)))))))))))))))))</f>
        <v>0</v>
      </c>
      <c r="J1682">
        <f>IF('Prop Drill Pipe Inp Report'!AU1689="X",1,IF('Prop Drill Pipe Inp Report'!AV1689="X",1,IF('Prop Drill Pipe Inp Report'!AW1689="X",1,IF('Prop Drill Pipe Inp Report'!AX1689="X",1,IF('Prop Drill Pipe Inp Report'!AY1689="X",1,IF('Prop Drill Pipe Inp Report'!AZ1689="X",1,IF('Prop Drill Pipe Inp Report'!BA1689="X",1,IF('Prop Drill Pipe Inp Report'!BB1689="X",1,IF('Prop Drill Pipe Inp Report'!BC1689="X",1,IF('Prop Drill Pipe Inp Report'!BD1689="X",1,IF('Prop Drill Pipe Inp Report'!BE1689="X",1,0)))))))))))</f>
        <v>0</v>
      </c>
    </row>
    <row r="1683" spans="9:10" x14ac:dyDescent="0.25">
      <c r="I1683">
        <f>IF('Prop Drill Pipe Inp Report'!Z1690="X",1,IF('Prop Drill Pipe Inp Report'!AA1690="X",1,IF('Prop Drill Pipe Inp Report'!AB1690="X",1,IF('Prop Drill Pipe Inp Report'!AC1690="X",1,IF('Prop Drill Pipe Inp Report'!AD1690="X",1,IF('Prop Drill Pipe Inp Report'!AE1690="X",1,IF('Prop Drill Pipe Inp Report'!AF1690="X",1,IF('Prop Drill Pipe Inp Report'!AG1690="X",1,IF('Prop Drill Pipe Inp Report'!AH1690="X",1,IF('Prop Drill Pipe Inp Report'!AI1690="X",1,IF('Prop Drill Pipe Inp Report'!AJ1690="X",1,IF('Prop Drill Pipe Inp Report'!AK1690="X",1,IF('Prop Drill Pipe Inp Report'!AL1690="X",1,IF('Prop Drill Pipe Inp Report'!AM1690="X",1,IF('Prop Drill Pipe Inp Report'!AN1690="X",1,IF('Prop Drill Pipe Inp Report'!AO1690="X",1,IF('Prop Drill Pipe Inp Report'!AP1690="X",1,0)))))))))))))))))</f>
        <v>0</v>
      </c>
      <c r="J1683">
        <f>IF('Prop Drill Pipe Inp Report'!AU1690="X",1,IF('Prop Drill Pipe Inp Report'!AV1690="X",1,IF('Prop Drill Pipe Inp Report'!AW1690="X",1,IF('Prop Drill Pipe Inp Report'!AX1690="X",1,IF('Prop Drill Pipe Inp Report'!AY1690="X",1,IF('Prop Drill Pipe Inp Report'!AZ1690="X",1,IF('Prop Drill Pipe Inp Report'!BA1690="X",1,IF('Prop Drill Pipe Inp Report'!BB1690="X",1,IF('Prop Drill Pipe Inp Report'!BC1690="X",1,IF('Prop Drill Pipe Inp Report'!BD1690="X",1,IF('Prop Drill Pipe Inp Report'!BE1690="X",1,0)))))))))))</f>
        <v>0</v>
      </c>
    </row>
    <row r="1684" spans="9:10" x14ac:dyDescent="0.25">
      <c r="I1684">
        <f>IF('Prop Drill Pipe Inp Report'!Z1691="X",1,IF('Prop Drill Pipe Inp Report'!AA1691="X",1,IF('Prop Drill Pipe Inp Report'!AB1691="X",1,IF('Prop Drill Pipe Inp Report'!AC1691="X",1,IF('Prop Drill Pipe Inp Report'!AD1691="X",1,IF('Prop Drill Pipe Inp Report'!AE1691="X",1,IF('Prop Drill Pipe Inp Report'!AF1691="X",1,IF('Prop Drill Pipe Inp Report'!AG1691="X",1,IF('Prop Drill Pipe Inp Report'!AH1691="X",1,IF('Prop Drill Pipe Inp Report'!AI1691="X",1,IF('Prop Drill Pipe Inp Report'!AJ1691="X",1,IF('Prop Drill Pipe Inp Report'!AK1691="X",1,IF('Prop Drill Pipe Inp Report'!AL1691="X",1,IF('Prop Drill Pipe Inp Report'!AM1691="X",1,IF('Prop Drill Pipe Inp Report'!AN1691="X",1,IF('Prop Drill Pipe Inp Report'!AO1691="X",1,IF('Prop Drill Pipe Inp Report'!AP1691="X",1,0)))))))))))))))))</f>
        <v>0</v>
      </c>
      <c r="J1684">
        <f>IF('Prop Drill Pipe Inp Report'!AU1691="X",1,IF('Prop Drill Pipe Inp Report'!AV1691="X",1,IF('Prop Drill Pipe Inp Report'!AW1691="X",1,IF('Prop Drill Pipe Inp Report'!AX1691="X",1,IF('Prop Drill Pipe Inp Report'!AY1691="X",1,IF('Prop Drill Pipe Inp Report'!AZ1691="X",1,IF('Prop Drill Pipe Inp Report'!BA1691="X",1,IF('Prop Drill Pipe Inp Report'!BB1691="X",1,IF('Prop Drill Pipe Inp Report'!BC1691="X",1,IF('Prop Drill Pipe Inp Report'!BD1691="X",1,IF('Prop Drill Pipe Inp Report'!BE1691="X",1,0)))))))))))</f>
        <v>0</v>
      </c>
    </row>
    <row r="1685" spans="9:10" x14ac:dyDescent="0.25">
      <c r="I1685">
        <f>IF('Prop Drill Pipe Inp Report'!Z1692="X",1,IF('Prop Drill Pipe Inp Report'!AA1692="X",1,IF('Prop Drill Pipe Inp Report'!AB1692="X",1,IF('Prop Drill Pipe Inp Report'!AC1692="X",1,IF('Prop Drill Pipe Inp Report'!AD1692="X",1,IF('Prop Drill Pipe Inp Report'!AE1692="X",1,IF('Prop Drill Pipe Inp Report'!AF1692="X",1,IF('Prop Drill Pipe Inp Report'!AG1692="X",1,IF('Prop Drill Pipe Inp Report'!AH1692="X",1,IF('Prop Drill Pipe Inp Report'!AI1692="X",1,IF('Prop Drill Pipe Inp Report'!AJ1692="X",1,IF('Prop Drill Pipe Inp Report'!AK1692="X",1,IF('Prop Drill Pipe Inp Report'!AL1692="X",1,IF('Prop Drill Pipe Inp Report'!AM1692="X",1,IF('Prop Drill Pipe Inp Report'!AN1692="X",1,IF('Prop Drill Pipe Inp Report'!AO1692="X",1,IF('Prop Drill Pipe Inp Report'!AP1692="X",1,0)))))))))))))))))</f>
        <v>0</v>
      </c>
      <c r="J1685">
        <f>IF('Prop Drill Pipe Inp Report'!AU1692="X",1,IF('Prop Drill Pipe Inp Report'!AV1692="X",1,IF('Prop Drill Pipe Inp Report'!AW1692="X",1,IF('Prop Drill Pipe Inp Report'!AX1692="X",1,IF('Prop Drill Pipe Inp Report'!AY1692="X",1,IF('Prop Drill Pipe Inp Report'!AZ1692="X",1,IF('Prop Drill Pipe Inp Report'!BA1692="X",1,IF('Prop Drill Pipe Inp Report'!BB1692="X",1,IF('Prop Drill Pipe Inp Report'!BC1692="X",1,IF('Prop Drill Pipe Inp Report'!BD1692="X",1,IF('Prop Drill Pipe Inp Report'!BE1692="X",1,0)))))))))))</f>
        <v>0</v>
      </c>
    </row>
    <row r="1686" spans="9:10" x14ac:dyDescent="0.25">
      <c r="I1686">
        <f>IF('Prop Drill Pipe Inp Report'!Z1693="X",1,IF('Prop Drill Pipe Inp Report'!AA1693="X",1,IF('Prop Drill Pipe Inp Report'!AB1693="X",1,IF('Prop Drill Pipe Inp Report'!AC1693="X",1,IF('Prop Drill Pipe Inp Report'!AD1693="X",1,IF('Prop Drill Pipe Inp Report'!AE1693="X",1,IF('Prop Drill Pipe Inp Report'!AF1693="X",1,IF('Prop Drill Pipe Inp Report'!AG1693="X",1,IF('Prop Drill Pipe Inp Report'!AH1693="X",1,IF('Prop Drill Pipe Inp Report'!AI1693="X",1,IF('Prop Drill Pipe Inp Report'!AJ1693="X",1,IF('Prop Drill Pipe Inp Report'!AK1693="X",1,IF('Prop Drill Pipe Inp Report'!AL1693="X",1,IF('Prop Drill Pipe Inp Report'!AM1693="X",1,IF('Prop Drill Pipe Inp Report'!AN1693="X",1,IF('Prop Drill Pipe Inp Report'!AO1693="X",1,IF('Prop Drill Pipe Inp Report'!AP1693="X",1,0)))))))))))))))))</f>
        <v>0</v>
      </c>
      <c r="J1686">
        <f>IF('Prop Drill Pipe Inp Report'!AU1693="X",1,IF('Prop Drill Pipe Inp Report'!AV1693="X",1,IF('Prop Drill Pipe Inp Report'!AW1693="X",1,IF('Prop Drill Pipe Inp Report'!AX1693="X",1,IF('Prop Drill Pipe Inp Report'!AY1693="X",1,IF('Prop Drill Pipe Inp Report'!AZ1693="X",1,IF('Prop Drill Pipe Inp Report'!BA1693="X",1,IF('Prop Drill Pipe Inp Report'!BB1693="X",1,IF('Prop Drill Pipe Inp Report'!BC1693="X",1,IF('Prop Drill Pipe Inp Report'!BD1693="X",1,IF('Prop Drill Pipe Inp Report'!BE1693="X",1,0)))))))))))</f>
        <v>0</v>
      </c>
    </row>
    <row r="1687" spans="9:10" x14ac:dyDescent="0.25">
      <c r="I1687">
        <f>IF('Prop Drill Pipe Inp Report'!Z1694="X",1,IF('Prop Drill Pipe Inp Report'!AA1694="X",1,IF('Prop Drill Pipe Inp Report'!AB1694="X",1,IF('Prop Drill Pipe Inp Report'!AC1694="X",1,IF('Prop Drill Pipe Inp Report'!AD1694="X",1,IF('Prop Drill Pipe Inp Report'!AE1694="X",1,IF('Prop Drill Pipe Inp Report'!AF1694="X",1,IF('Prop Drill Pipe Inp Report'!AG1694="X",1,IF('Prop Drill Pipe Inp Report'!AH1694="X",1,IF('Prop Drill Pipe Inp Report'!AI1694="X",1,IF('Prop Drill Pipe Inp Report'!AJ1694="X",1,IF('Prop Drill Pipe Inp Report'!AK1694="X",1,IF('Prop Drill Pipe Inp Report'!AL1694="X",1,IF('Prop Drill Pipe Inp Report'!AM1694="X",1,IF('Prop Drill Pipe Inp Report'!AN1694="X",1,IF('Prop Drill Pipe Inp Report'!AO1694="X",1,IF('Prop Drill Pipe Inp Report'!AP1694="X",1,0)))))))))))))))))</f>
        <v>0</v>
      </c>
      <c r="J1687">
        <f>IF('Prop Drill Pipe Inp Report'!AU1694="X",1,IF('Prop Drill Pipe Inp Report'!AV1694="X",1,IF('Prop Drill Pipe Inp Report'!AW1694="X",1,IF('Prop Drill Pipe Inp Report'!AX1694="X",1,IF('Prop Drill Pipe Inp Report'!AY1694="X",1,IF('Prop Drill Pipe Inp Report'!AZ1694="X",1,IF('Prop Drill Pipe Inp Report'!BA1694="X",1,IF('Prop Drill Pipe Inp Report'!BB1694="X",1,IF('Prop Drill Pipe Inp Report'!BC1694="X",1,IF('Prop Drill Pipe Inp Report'!BD1694="X",1,IF('Prop Drill Pipe Inp Report'!BE1694="X",1,0)))))))))))</f>
        <v>0</v>
      </c>
    </row>
    <row r="1688" spans="9:10" x14ac:dyDescent="0.25">
      <c r="I1688">
        <f>IF('Prop Drill Pipe Inp Report'!Z1695="X",1,IF('Prop Drill Pipe Inp Report'!AA1695="X",1,IF('Prop Drill Pipe Inp Report'!AB1695="X",1,IF('Prop Drill Pipe Inp Report'!AC1695="X",1,IF('Prop Drill Pipe Inp Report'!AD1695="X",1,IF('Prop Drill Pipe Inp Report'!AE1695="X",1,IF('Prop Drill Pipe Inp Report'!AF1695="X",1,IF('Prop Drill Pipe Inp Report'!AG1695="X",1,IF('Prop Drill Pipe Inp Report'!AH1695="X",1,IF('Prop Drill Pipe Inp Report'!AI1695="X",1,IF('Prop Drill Pipe Inp Report'!AJ1695="X",1,IF('Prop Drill Pipe Inp Report'!AK1695="X",1,IF('Prop Drill Pipe Inp Report'!AL1695="X",1,IF('Prop Drill Pipe Inp Report'!AM1695="X",1,IF('Prop Drill Pipe Inp Report'!AN1695="X",1,IF('Prop Drill Pipe Inp Report'!AO1695="X",1,IF('Prop Drill Pipe Inp Report'!AP1695="X",1,0)))))))))))))))))</f>
        <v>0</v>
      </c>
      <c r="J1688">
        <f>IF('Prop Drill Pipe Inp Report'!AU1695="X",1,IF('Prop Drill Pipe Inp Report'!AV1695="X",1,IF('Prop Drill Pipe Inp Report'!AW1695="X",1,IF('Prop Drill Pipe Inp Report'!AX1695="X",1,IF('Prop Drill Pipe Inp Report'!AY1695="X",1,IF('Prop Drill Pipe Inp Report'!AZ1695="X",1,IF('Prop Drill Pipe Inp Report'!BA1695="X",1,IF('Prop Drill Pipe Inp Report'!BB1695="X",1,IF('Prop Drill Pipe Inp Report'!BC1695="X",1,IF('Prop Drill Pipe Inp Report'!BD1695="X",1,IF('Prop Drill Pipe Inp Report'!BE1695="X",1,0)))))))))))</f>
        <v>0</v>
      </c>
    </row>
    <row r="1689" spans="9:10" x14ac:dyDescent="0.25">
      <c r="I1689">
        <f>IF('Prop Drill Pipe Inp Report'!Z1696="X",1,IF('Prop Drill Pipe Inp Report'!AA1696="X",1,IF('Prop Drill Pipe Inp Report'!AB1696="X",1,IF('Prop Drill Pipe Inp Report'!AC1696="X",1,IF('Prop Drill Pipe Inp Report'!AD1696="X",1,IF('Prop Drill Pipe Inp Report'!AE1696="X",1,IF('Prop Drill Pipe Inp Report'!AF1696="X",1,IF('Prop Drill Pipe Inp Report'!AG1696="X",1,IF('Prop Drill Pipe Inp Report'!AH1696="X",1,IF('Prop Drill Pipe Inp Report'!AI1696="X",1,IF('Prop Drill Pipe Inp Report'!AJ1696="X",1,IF('Prop Drill Pipe Inp Report'!AK1696="X",1,IF('Prop Drill Pipe Inp Report'!AL1696="X",1,IF('Prop Drill Pipe Inp Report'!AM1696="X",1,IF('Prop Drill Pipe Inp Report'!AN1696="X",1,IF('Prop Drill Pipe Inp Report'!AO1696="X",1,IF('Prop Drill Pipe Inp Report'!AP1696="X",1,0)))))))))))))))))</f>
        <v>0</v>
      </c>
      <c r="J1689">
        <f>IF('Prop Drill Pipe Inp Report'!AU1696="X",1,IF('Prop Drill Pipe Inp Report'!AV1696="X",1,IF('Prop Drill Pipe Inp Report'!AW1696="X",1,IF('Prop Drill Pipe Inp Report'!AX1696="X",1,IF('Prop Drill Pipe Inp Report'!AY1696="X",1,IF('Prop Drill Pipe Inp Report'!AZ1696="X",1,IF('Prop Drill Pipe Inp Report'!BA1696="X",1,IF('Prop Drill Pipe Inp Report'!BB1696="X",1,IF('Prop Drill Pipe Inp Report'!BC1696="X",1,IF('Prop Drill Pipe Inp Report'!BD1696="X",1,IF('Prop Drill Pipe Inp Report'!BE1696="X",1,0)))))))))))</f>
        <v>0</v>
      </c>
    </row>
    <row r="1690" spans="9:10" x14ac:dyDescent="0.25">
      <c r="I1690">
        <f>IF('Prop Drill Pipe Inp Report'!Z1697="X",1,IF('Prop Drill Pipe Inp Report'!AA1697="X",1,IF('Prop Drill Pipe Inp Report'!AB1697="X",1,IF('Prop Drill Pipe Inp Report'!AC1697="X",1,IF('Prop Drill Pipe Inp Report'!AD1697="X",1,IF('Prop Drill Pipe Inp Report'!AE1697="X",1,IF('Prop Drill Pipe Inp Report'!AF1697="X",1,IF('Prop Drill Pipe Inp Report'!AG1697="X",1,IF('Prop Drill Pipe Inp Report'!AH1697="X",1,IF('Prop Drill Pipe Inp Report'!AI1697="X",1,IF('Prop Drill Pipe Inp Report'!AJ1697="X",1,IF('Prop Drill Pipe Inp Report'!AK1697="X",1,IF('Prop Drill Pipe Inp Report'!AL1697="X",1,IF('Prop Drill Pipe Inp Report'!AM1697="X",1,IF('Prop Drill Pipe Inp Report'!AN1697="X",1,IF('Prop Drill Pipe Inp Report'!AO1697="X",1,IF('Prop Drill Pipe Inp Report'!AP1697="X",1,0)))))))))))))))))</f>
        <v>0</v>
      </c>
      <c r="J1690">
        <f>IF('Prop Drill Pipe Inp Report'!AU1697="X",1,IF('Prop Drill Pipe Inp Report'!AV1697="X",1,IF('Prop Drill Pipe Inp Report'!AW1697="X",1,IF('Prop Drill Pipe Inp Report'!AX1697="X",1,IF('Prop Drill Pipe Inp Report'!AY1697="X",1,IF('Prop Drill Pipe Inp Report'!AZ1697="X",1,IF('Prop Drill Pipe Inp Report'!BA1697="X",1,IF('Prop Drill Pipe Inp Report'!BB1697="X",1,IF('Prop Drill Pipe Inp Report'!BC1697="X",1,IF('Prop Drill Pipe Inp Report'!BD1697="X",1,IF('Prop Drill Pipe Inp Report'!BE1697="X",1,0)))))))))))</f>
        <v>0</v>
      </c>
    </row>
    <row r="1691" spans="9:10" x14ac:dyDescent="0.25">
      <c r="I1691">
        <f>IF('Prop Drill Pipe Inp Report'!Z1698="X",1,IF('Prop Drill Pipe Inp Report'!AA1698="X",1,IF('Prop Drill Pipe Inp Report'!AB1698="X",1,IF('Prop Drill Pipe Inp Report'!AC1698="X",1,IF('Prop Drill Pipe Inp Report'!AD1698="X",1,IF('Prop Drill Pipe Inp Report'!AE1698="X",1,IF('Prop Drill Pipe Inp Report'!AF1698="X",1,IF('Prop Drill Pipe Inp Report'!AG1698="X",1,IF('Prop Drill Pipe Inp Report'!AH1698="X",1,IF('Prop Drill Pipe Inp Report'!AI1698="X",1,IF('Prop Drill Pipe Inp Report'!AJ1698="X",1,IF('Prop Drill Pipe Inp Report'!AK1698="X",1,IF('Prop Drill Pipe Inp Report'!AL1698="X",1,IF('Prop Drill Pipe Inp Report'!AM1698="X",1,IF('Prop Drill Pipe Inp Report'!AN1698="X",1,IF('Prop Drill Pipe Inp Report'!AO1698="X",1,IF('Prop Drill Pipe Inp Report'!AP1698="X",1,0)))))))))))))))))</f>
        <v>0</v>
      </c>
      <c r="J1691">
        <f>IF('Prop Drill Pipe Inp Report'!AU1698="X",1,IF('Prop Drill Pipe Inp Report'!AV1698="X",1,IF('Prop Drill Pipe Inp Report'!AW1698="X",1,IF('Prop Drill Pipe Inp Report'!AX1698="X",1,IF('Prop Drill Pipe Inp Report'!AY1698="X",1,IF('Prop Drill Pipe Inp Report'!AZ1698="X",1,IF('Prop Drill Pipe Inp Report'!BA1698="X",1,IF('Prop Drill Pipe Inp Report'!BB1698="X",1,IF('Prop Drill Pipe Inp Report'!BC1698="X",1,IF('Prop Drill Pipe Inp Report'!BD1698="X",1,IF('Prop Drill Pipe Inp Report'!BE1698="X",1,0)))))))))))</f>
        <v>0</v>
      </c>
    </row>
    <row r="1692" spans="9:10" x14ac:dyDescent="0.25">
      <c r="I1692">
        <f>IF('Prop Drill Pipe Inp Report'!Z1699="X",1,IF('Prop Drill Pipe Inp Report'!AA1699="X",1,IF('Prop Drill Pipe Inp Report'!AB1699="X",1,IF('Prop Drill Pipe Inp Report'!AC1699="X",1,IF('Prop Drill Pipe Inp Report'!AD1699="X",1,IF('Prop Drill Pipe Inp Report'!AE1699="X",1,IF('Prop Drill Pipe Inp Report'!AF1699="X",1,IF('Prop Drill Pipe Inp Report'!AG1699="X",1,IF('Prop Drill Pipe Inp Report'!AH1699="X",1,IF('Prop Drill Pipe Inp Report'!AI1699="X",1,IF('Prop Drill Pipe Inp Report'!AJ1699="X",1,IF('Prop Drill Pipe Inp Report'!AK1699="X",1,IF('Prop Drill Pipe Inp Report'!AL1699="X",1,IF('Prop Drill Pipe Inp Report'!AM1699="X",1,IF('Prop Drill Pipe Inp Report'!AN1699="X",1,IF('Prop Drill Pipe Inp Report'!AO1699="X",1,IF('Prop Drill Pipe Inp Report'!AP1699="X",1,0)))))))))))))))))</f>
        <v>0</v>
      </c>
      <c r="J1692">
        <f>IF('Prop Drill Pipe Inp Report'!AU1699="X",1,IF('Prop Drill Pipe Inp Report'!AV1699="X",1,IF('Prop Drill Pipe Inp Report'!AW1699="X",1,IF('Prop Drill Pipe Inp Report'!AX1699="X",1,IF('Prop Drill Pipe Inp Report'!AY1699="X",1,IF('Prop Drill Pipe Inp Report'!AZ1699="X",1,IF('Prop Drill Pipe Inp Report'!BA1699="X",1,IF('Prop Drill Pipe Inp Report'!BB1699="X",1,IF('Prop Drill Pipe Inp Report'!BC1699="X",1,IF('Prop Drill Pipe Inp Report'!BD1699="X",1,IF('Prop Drill Pipe Inp Report'!BE1699="X",1,0)))))))))))</f>
        <v>0</v>
      </c>
    </row>
    <row r="1693" spans="9:10" x14ac:dyDescent="0.25">
      <c r="I1693">
        <f>IF('Prop Drill Pipe Inp Report'!Z1700="X",1,IF('Prop Drill Pipe Inp Report'!AA1700="X",1,IF('Prop Drill Pipe Inp Report'!AB1700="X",1,IF('Prop Drill Pipe Inp Report'!AC1700="X",1,IF('Prop Drill Pipe Inp Report'!AD1700="X",1,IF('Prop Drill Pipe Inp Report'!AE1700="X",1,IF('Prop Drill Pipe Inp Report'!AF1700="X",1,IF('Prop Drill Pipe Inp Report'!AG1700="X",1,IF('Prop Drill Pipe Inp Report'!AH1700="X",1,IF('Prop Drill Pipe Inp Report'!AI1700="X",1,IF('Prop Drill Pipe Inp Report'!AJ1700="X",1,IF('Prop Drill Pipe Inp Report'!AK1700="X",1,IF('Prop Drill Pipe Inp Report'!AL1700="X",1,IF('Prop Drill Pipe Inp Report'!AM1700="X",1,IF('Prop Drill Pipe Inp Report'!AN1700="X",1,IF('Prop Drill Pipe Inp Report'!AO1700="X",1,IF('Prop Drill Pipe Inp Report'!AP1700="X",1,0)))))))))))))))))</f>
        <v>0</v>
      </c>
      <c r="J1693">
        <f>IF('Prop Drill Pipe Inp Report'!AU1700="X",1,IF('Prop Drill Pipe Inp Report'!AV1700="X",1,IF('Prop Drill Pipe Inp Report'!AW1700="X",1,IF('Prop Drill Pipe Inp Report'!AX1700="X",1,IF('Prop Drill Pipe Inp Report'!AY1700="X",1,IF('Prop Drill Pipe Inp Report'!AZ1700="X",1,IF('Prop Drill Pipe Inp Report'!BA1700="X",1,IF('Prop Drill Pipe Inp Report'!BB1700="X",1,IF('Prop Drill Pipe Inp Report'!BC1700="X",1,IF('Prop Drill Pipe Inp Report'!BD1700="X",1,IF('Prop Drill Pipe Inp Report'!BE1700="X",1,0)))))))))))</f>
        <v>0</v>
      </c>
    </row>
    <row r="1694" spans="9:10" x14ac:dyDescent="0.25">
      <c r="I1694">
        <f>IF('Prop Drill Pipe Inp Report'!Z1701="X",1,IF('Prop Drill Pipe Inp Report'!AA1701="X",1,IF('Prop Drill Pipe Inp Report'!AB1701="X",1,IF('Prop Drill Pipe Inp Report'!AC1701="X",1,IF('Prop Drill Pipe Inp Report'!AD1701="X",1,IF('Prop Drill Pipe Inp Report'!AE1701="X",1,IF('Prop Drill Pipe Inp Report'!AF1701="X",1,IF('Prop Drill Pipe Inp Report'!AG1701="X",1,IF('Prop Drill Pipe Inp Report'!AH1701="X",1,IF('Prop Drill Pipe Inp Report'!AI1701="X",1,IF('Prop Drill Pipe Inp Report'!AJ1701="X",1,IF('Prop Drill Pipe Inp Report'!AK1701="X",1,IF('Prop Drill Pipe Inp Report'!AL1701="X",1,IF('Prop Drill Pipe Inp Report'!AM1701="X",1,IF('Prop Drill Pipe Inp Report'!AN1701="X",1,IF('Prop Drill Pipe Inp Report'!AO1701="X",1,IF('Prop Drill Pipe Inp Report'!AP1701="X",1,0)))))))))))))))))</f>
        <v>0</v>
      </c>
      <c r="J1694">
        <f>IF('Prop Drill Pipe Inp Report'!AU1701="X",1,IF('Prop Drill Pipe Inp Report'!AV1701="X",1,IF('Prop Drill Pipe Inp Report'!AW1701="X",1,IF('Prop Drill Pipe Inp Report'!AX1701="X",1,IF('Prop Drill Pipe Inp Report'!AY1701="X",1,IF('Prop Drill Pipe Inp Report'!AZ1701="X",1,IF('Prop Drill Pipe Inp Report'!BA1701="X",1,IF('Prop Drill Pipe Inp Report'!BB1701="X",1,IF('Prop Drill Pipe Inp Report'!BC1701="X",1,IF('Prop Drill Pipe Inp Report'!BD1701="X",1,IF('Prop Drill Pipe Inp Report'!BE1701="X",1,0)))))))))))</f>
        <v>0</v>
      </c>
    </row>
    <row r="1695" spans="9:10" x14ac:dyDescent="0.25">
      <c r="I1695">
        <f>IF('Prop Drill Pipe Inp Report'!Z1702="X",1,IF('Prop Drill Pipe Inp Report'!AA1702="X",1,IF('Prop Drill Pipe Inp Report'!AB1702="X",1,IF('Prop Drill Pipe Inp Report'!AC1702="X",1,IF('Prop Drill Pipe Inp Report'!AD1702="X",1,IF('Prop Drill Pipe Inp Report'!AE1702="X",1,IF('Prop Drill Pipe Inp Report'!AF1702="X",1,IF('Prop Drill Pipe Inp Report'!AG1702="X",1,IF('Prop Drill Pipe Inp Report'!AH1702="X",1,IF('Prop Drill Pipe Inp Report'!AI1702="X",1,IF('Prop Drill Pipe Inp Report'!AJ1702="X",1,IF('Prop Drill Pipe Inp Report'!AK1702="X",1,IF('Prop Drill Pipe Inp Report'!AL1702="X",1,IF('Prop Drill Pipe Inp Report'!AM1702="X",1,IF('Prop Drill Pipe Inp Report'!AN1702="X",1,IF('Prop Drill Pipe Inp Report'!AO1702="X",1,IF('Prop Drill Pipe Inp Report'!AP1702="X",1,0)))))))))))))))))</f>
        <v>0</v>
      </c>
      <c r="J1695">
        <f>IF('Prop Drill Pipe Inp Report'!AU1702="X",1,IF('Prop Drill Pipe Inp Report'!AV1702="X",1,IF('Prop Drill Pipe Inp Report'!AW1702="X",1,IF('Prop Drill Pipe Inp Report'!AX1702="X",1,IF('Prop Drill Pipe Inp Report'!AY1702="X",1,IF('Prop Drill Pipe Inp Report'!AZ1702="X",1,IF('Prop Drill Pipe Inp Report'!BA1702="X",1,IF('Prop Drill Pipe Inp Report'!BB1702="X",1,IF('Prop Drill Pipe Inp Report'!BC1702="X",1,IF('Prop Drill Pipe Inp Report'!BD1702="X",1,IF('Prop Drill Pipe Inp Report'!BE1702="X",1,0)))))))))))</f>
        <v>0</v>
      </c>
    </row>
    <row r="1696" spans="9:10" x14ac:dyDescent="0.25">
      <c r="I1696">
        <f>IF('Prop Drill Pipe Inp Report'!Z1703="X",1,IF('Prop Drill Pipe Inp Report'!AA1703="X",1,IF('Prop Drill Pipe Inp Report'!AB1703="X",1,IF('Prop Drill Pipe Inp Report'!AC1703="X",1,IF('Prop Drill Pipe Inp Report'!AD1703="X",1,IF('Prop Drill Pipe Inp Report'!AE1703="X",1,IF('Prop Drill Pipe Inp Report'!AF1703="X",1,IF('Prop Drill Pipe Inp Report'!AG1703="X",1,IF('Prop Drill Pipe Inp Report'!AH1703="X",1,IF('Prop Drill Pipe Inp Report'!AI1703="X",1,IF('Prop Drill Pipe Inp Report'!AJ1703="X",1,IF('Prop Drill Pipe Inp Report'!AK1703="X",1,IF('Prop Drill Pipe Inp Report'!AL1703="X",1,IF('Prop Drill Pipe Inp Report'!AM1703="X",1,IF('Prop Drill Pipe Inp Report'!AN1703="X",1,IF('Prop Drill Pipe Inp Report'!AO1703="X",1,IF('Prop Drill Pipe Inp Report'!AP1703="X",1,0)))))))))))))))))</f>
        <v>0</v>
      </c>
      <c r="J1696">
        <f>IF('Prop Drill Pipe Inp Report'!AU1703="X",1,IF('Prop Drill Pipe Inp Report'!AV1703="X",1,IF('Prop Drill Pipe Inp Report'!AW1703="X",1,IF('Prop Drill Pipe Inp Report'!AX1703="X",1,IF('Prop Drill Pipe Inp Report'!AY1703="X",1,IF('Prop Drill Pipe Inp Report'!AZ1703="X",1,IF('Prop Drill Pipe Inp Report'!BA1703="X",1,IF('Prop Drill Pipe Inp Report'!BB1703="X",1,IF('Prop Drill Pipe Inp Report'!BC1703="X",1,IF('Prop Drill Pipe Inp Report'!BD1703="X",1,IF('Prop Drill Pipe Inp Report'!BE1703="X",1,0)))))))))))</f>
        <v>0</v>
      </c>
    </row>
    <row r="1697" spans="9:10" x14ac:dyDescent="0.25">
      <c r="I1697">
        <f>IF('Prop Drill Pipe Inp Report'!Z1704="X",1,IF('Prop Drill Pipe Inp Report'!AA1704="X",1,IF('Prop Drill Pipe Inp Report'!AB1704="X",1,IF('Prop Drill Pipe Inp Report'!AC1704="X",1,IF('Prop Drill Pipe Inp Report'!AD1704="X",1,IF('Prop Drill Pipe Inp Report'!AE1704="X",1,IF('Prop Drill Pipe Inp Report'!AF1704="X",1,IF('Prop Drill Pipe Inp Report'!AG1704="X",1,IF('Prop Drill Pipe Inp Report'!AH1704="X",1,IF('Prop Drill Pipe Inp Report'!AI1704="X",1,IF('Prop Drill Pipe Inp Report'!AJ1704="X",1,IF('Prop Drill Pipe Inp Report'!AK1704="X",1,IF('Prop Drill Pipe Inp Report'!AL1704="X",1,IF('Prop Drill Pipe Inp Report'!AM1704="X",1,IF('Prop Drill Pipe Inp Report'!AN1704="X",1,IF('Prop Drill Pipe Inp Report'!AO1704="X",1,IF('Prop Drill Pipe Inp Report'!AP1704="X",1,0)))))))))))))))))</f>
        <v>0</v>
      </c>
      <c r="J1697">
        <f>IF('Prop Drill Pipe Inp Report'!AU1704="X",1,IF('Prop Drill Pipe Inp Report'!AV1704="X",1,IF('Prop Drill Pipe Inp Report'!AW1704="X",1,IF('Prop Drill Pipe Inp Report'!AX1704="X",1,IF('Prop Drill Pipe Inp Report'!AY1704="X",1,IF('Prop Drill Pipe Inp Report'!AZ1704="X",1,IF('Prop Drill Pipe Inp Report'!BA1704="X",1,IF('Prop Drill Pipe Inp Report'!BB1704="X",1,IF('Prop Drill Pipe Inp Report'!BC1704="X",1,IF('Prop Drill Pipe Inp Report'!BD1704="X",1,IF('Prop Drill Pipe Inp Report'!BE1704="X",1,0)))))))))))</f>
        <v>0</v>
      </c>
    </row>
    <row r="1698" spans="9:10" x14ac:dyDescent="0.25">
      <c r="I1698">
        <f>IF('Prop Drill Pipe Inp Report'!Z1705="X",1,IF('Prop Drill Pipe Inp Report'!AA1705="X",1,IF('Prop Drill Pipe Inp Report'!AB1705="X",1,IF('Prop Drill Pipe Inp Report'!AC1705="X",1,IF('Prop Drill Pipe Inp Report'!AD1705="X",1,IF('Prop Drill Pipe Inp Report'!AE1705="X",1,IF('Prop Drill Pipe Inp Report'!AF1705="X",1,IF('Prop Drill Pipe Inp Report'!AG1705="X",1,IF('Prop Drill Pipe Inp Report'!AH1705="X",1,IF('Prop Drill Pipe Inp Report'!AI1705="X",1,IF('Prop Drill Pipe Inp Report'!AJ1705="X",1,IF('Prop Drill Pipe Inp Report'!AK1705="X",1,IF('Prop Drill Pipe Inp Report'!AL1705="X",1,IF('Prop Drill Pipe Inp Report'!AM1705="X",1,IF('Prop Drill Pipe Inp Report'!AN1705="X",1,IF('Prop Drill Pipe Inp Report'!AO1705="X",1,IF('Prop Drill Pipe Inp Report'!AP1705="X",1,0)))))))))))))))))</f>
        <v>0</v>
      </c>
      <c r="J1698">
        <f>IF('Prop Drill Pipe Inp Report'!AU1705="X",1,IF('Prop Drill Pipe Inp Report'!AV1705="X",1,IF('Prop Drill Pipe Inp Report'!AW1705="X",1,IF('Prop Drill Pipe Inp Report'!AX1705="X",1,IF('Prop Drill Pipe Inp Report'!AY1705="X",1,IF('Prop Drill Pipe Inp Report'!AZ1705="X",1,IF('Prop Drill Pipe Inp Report'!BA1705="X",1,IF('Prop Drill Pipe Inp Report'!BB1705="X",1,IF('Prop Drill Pipe Inp Report'!BC1705="X",1,IF('Prop Drill Pipe Inp Report'!BD1705="X",1,IF('Prop Drill Pipe Inp Report'!BE1705="X",1,0)))))))))))</f>
        <v>0</v>
      </c>
    </row>
    <row r="1699" spans="9:10" x14ac:dyDescent="0.25">
      <c r="I1699">
        <f>IF('Prop Drill Pipe Inp Report'!Z1706="X",1,IF('Prop Drill Pipe Inp Report'!AA1706="X",1,IF('Prop Drill Pipe Inp Report'!AB1706="X",1,IF('Prop Drill Pipe Inp Report'!AC1706="X",1,IF('Prop Drill Pipe Inp Report'!AD1706="X",1,IF('Prop Drill Pipe Inp Report'!AE1706="X",1,IF('Prop Drill Pipe Inp Report'!AF1706="X",1,IF('Prop Drill Pipe Inp Report'!AG1706="X",1,IF('Prop Drill Pipe Inp Report'!AH1706="X",1,IF('Prop Drill Pipe Inp Report'!AI1706="X",1,IF('Prop Drill Pipe Inp Report'!AJ1706="X",1,IF('Prop Drill Pipe Inp Report'!AK1706="X",1,IF('Prop Drill Pipe Inp Report'!AL1706="X",1,IF('Prop Drill Pipe Inp Report'!AM1706="X",1,IF('Prop Drill Pipe Inp Report'!AN1706="X",1,IF('Prop Drill Pipe Inp Report'!AO1706="X",1,IF('Prop Drill Pipe Inp Report'!AP1706="X",1,0)))))))))))))))))</f>
        <v>0</v>
      </c>
      <c r="J1699">
        <f>IF('Prop Drill Pipe Inp Report'!AU1706="X",1,IF('Prop Drill Pipe Inp Report'!AV1706="X",1,IF('Prop Drill Pipe Inp Report'!AW1706="X",1,IF('Prop Drill Pipe Inp Report'!AX1706="X",1,IF('Prop Drill Pipe Inp Report'!AY1706="X",1,IF('Prop Drill Pipe Inp Report'!AZ1706="X",1,IF('Prop Drill Pipe Inp Report'!BA1706="X",1,IF('Prop Drill Pipe Inp Report'!BB1706="X",1,IF('Prop Drill Pipe Inp Report'!BC1706="X",1,IF('Prop Drill Pipe Inp Report'!BD1706="X",1,IF('Prop Drill Pipe Inp Report'!BE1706="X",1,0)))))))))))</f>
        <v>0</v>
      </c>
    </row>
    <row r="1700" spans="9:10" x14ac:dyDescent="0.25">
      <c r="I1700">
        <f>IF('Prop Drill Pipe Inp Report'!Z1707="X",1,IF('Prop Drill Pipe Inp Report'!AA1707="X",1,IF('Prop Drill Pipe Inp Report'!AB1707="X",1,IF('Prop Drill Pipe Inp Report'!AC1707="X",1,IF('Prop Drill Pipe Inp Report'!AD1707="X",1,IF('Prop Drill Pipe Inp Report'!AE1707="X",1,IF('Prop Drill Pipe Inp Report'!AF1707="X",1,IF('Prop Drill Pipe Inp Report'!AG1707="X",1,IF('Prop Drill Pipe Inp Report'!AH1707="X",1,IF('Prop Drill Pipe Inp Report'!AI1707="X",1,IF('Prop Drill Pipe Inp Report'!AJ1707="X",1,IF('Prop Drill Pipe Inp Report'!AK1707="X",1,IF('Prop Drill Pipe Inp Report'!AL1707="X",1,IF('Prop Drill Pipe Inp Report'!AM1707="X",1,IF('Prop Drill Pipe Inp Report'!AN1707="X",1,IF('Prop Drill Pipe Inp Report'!AO1707="X",1,IF('Prop Drill Pipe Inp Report'!AP1707="X",1,0)))))))))))))))))</f>
        <v>0</v>
      </c>
      <c r="J1700">
        <f>IF('Prop Drill Pipe Inp Report'!AU1707="X",1,IF('Prop Drill Pipe Inp Report'!AV1707="X",1,IF('Prop Drill Pipe Inp Report'!AW1707="X",1,IF('Prop Drill Pipe Inp Report'!AX1707="X",1,IF('Prop Drill Pipe Inp Report'!AY1707="X",1,IF('Prop Drill Pipe Inp Report'!AZ1707="X",1,IF('Prop Drill Pipe Inp Report'!BA1707="X",1,IF('Prop Drill Pipe Inp Report'!BB1707="X",1,IF('Prop Drill Pipe Inp Report'!BC1707="X",1,IF('Prop Drill Pipe Inp Report'!BD1707="X",1,IF('Prop Drill Pipe Inp Report'!BE1707="X",1,0)))))))))))</f>
        <v>0</v>
      </c>
    </row>
    <row r="1701" spans="9:10" x14ac:dyDescent="0.25">
      <c r="I1701">
        <f>IF('Prop Drill Pipe Inp Report'!Z1708="X",1,IF('Prop Drill Pipe Inp Report'!AA1708="X",1,IF('Prop Drill Pipe Inp Report'!AB1708="X",1,IF('Prop Drill Pipe Inp Report'!AC1708="X",1,IF('Prop Drill Pipe Inp Report'!AD1708="X",1,IF('Prop Drill Pipe Inp Report'!AE1708="X",1,IF('Prop Drill Pipe Inp Report'!AF1708="X",1,IF('Prop Drill Pipe Inp Report'!AG1708="X",1,IF('Prop Drill Pipe Inp Report'!AH1708="X",1,IF('Prop Drill Pipe Inp Report'!AI1708="X",1,IF('Prop Drill Pipe Inp Report'!AJ1708="X",1,IF('Prop Drill Pipe Inp Report'!AK1708="X",1,IF('Prop Drill Pipe Inp Report'!AL1708="X",1,IF('Prop Drill Pipe Inp Report'!AM1708="X",1,IF('Prop Drill Pipe Inp Report'!AN1708="X",1,IF('Prop Drill Pipe Inp Report'!AO1708="X",1,IF('Prop Drill Pipe Inp Report'!AP1708="X",1,0)))))))))))))))))</f>
        <v>0</v>
      </c>
      <c r="J1701">
        <f>IF('Prop Drill Pipe Inp Report'!AU1708="X",1,IF('Prop Drill Pipe Inp Report'!AV1708="X",1,IF('Prop Drill Pipe Inp Report'!AW1708="X",1,IF('Prop Drill Pipe Inp Report'!AX1708="X",1,IF('Prop Drill Pipe Inp Report'!AY1708="X",1,IF('Prop Drill Pipe Inp Report'!AZ1708="X",1,IF('Prop Drill Pipe Inp Report'!BA1708="X",1,IF('Prop Drill Pipe Inp Report'!BB1708="X",1,IF('Prop Drill Pipe Inp Report'!BC1708="X",1,IF('Prop Drill Pipe Inp Report'!BD1708="X",1,IF('Prop Drill Pipe Inp Report'!BE1708="X",1,0)))))))))))</f>
        <v>0</v>
      </c>
    </row>
    <row r="1702" spans="9:10" x14ac:dyDescent="0.25">
      <c r="I1702">
        <f>IF('Prop Drill Pipe Inp Report'!Z1709="X",1,IF('Prop Drill Pipe Inp Report'!AA1709="X",1,IF('Prop Drill Pipe Inp Report'!AB1709="X",1,IF('Prop Drill Pipe Inp Report'!AC1709="X",1,IF('Prop Drill Pipe Inp Report'!AD1709="X",1,IF('Prop Drill Pipe Inp Report'!AE1709="X",1,IF('Prop Drill Pipe Inp Report'!AF1709="X",1,IF('Prop Drill Pipe Inp Report'!AG1709="X",1,IF('Prop Drill Pipe Inp Report'!AH1709="X",1,IF('Prop Drill Pipe Inp Report'!AI1709="X",1,IF('Prop Drill Pipe Inp Report'!AJ1709="X",1,IF('Prop Drill Pipe Inp Report'!AK1709="X",1,IF('Prop Drill Pipe Inp Report'!AL1709="X",1,IF('Prop Drill Pipe Inp Report'!AM1709="X",1,IF('Prop Drill Pipe Inp Report'!AN1709="X",1,IF('Prop Drill Pipe Inp Report'!AO1709="X",1,IF('Prop Drill Pipe Inp Report'!AP1709="X",1,0)))))))))))))))))</f>
        <v>0</v>
      </c>
      <c r="J1702">
        <f>IF('Prop Drill Pipe Inp Report'!AU1709="X",1,IF('Prop Drill Pipe Inp Report'!AV1709="X",1,IF('Prop Drill Pipe Inp Report'!AW1709="X",1,IF('Prop Drill Pipe Inp Report'!AX1709="X",1,IF('Prop Drill Pipe Inp Report'!AY1709="X",1,IF('Prop Drill Pipe Inp Report'!AZ1709="X",1,IF('Prop Drill Pipe Inp Report'!BA1709="X",1,IF('Prop Drill Pipe Inp Report'!BB1709="X",1,IF('Prop Drill Pipe Inp Report'!BC1709="X",1,IF('Prop Drill Pipe Inp Report'!BD1709="X",1,IF('Prop Drill Pipe Inp Report'!BE1709="X",1,0)))))))))))</f>
        <v>0</v>
      </c>
    </row>
    <row r="1703" spans="9:10" x14ac:dyDescent="0.25">
      <c r="I1703">
        <f>IF('Prop Drill Pipe Inp Report'!Z1710="X",1,IF('Prop Drill Pipe Inp Report'!AA1710="X",1,IF('Prop Drill Pipe Inp Report'!AB1710="X",1,IF('Prop Drill Pipe Inp Report'!AC1710="X",1,IF('Prop Drill Pipe Inp Report'!AD1710="X",1,IF('Prop Drill Pipe Inp Report'!AE1710="X",1,IF('Prop Drill Pipe Inp Report'!AF1710="X",1,IF('Prop Drill Pipe Inp Report'!AG1710="X",1,IF('Prop Drill Pipe Inp Report'!AH1710="X",1,IF('Prop Drill Pipe Inp Report'!AI1710="X",1,IF('Prop Drill Pipe Inp Report'!AJ1710="X",1,IF('Prop Drill Pipe Inp Report'!AK1710="X",1,IF('Prop Drill Pipe Inp Report'!AL1710="X",1,IF('Prop Drill Pipe Inp Report'!AM1710="X",1,IF('Prop Drill Pipe Inp Report'!AN1710="X",1,IF('Prop Drill Pipe Inp Report'!AO1710="X",1,IF('Prop Drill Pipe Inp Report'!AP1710="X",1,0)))))))))))))))))</f>
        <v>0</v>
      </c>
      <c r="J1703">
        <f>IF('Prop Drill Pipe Inp Report'!AU1710="X",1,IF('Prop Drill Pipe Inp Report'!AV1710="X",1,IF('Prop Drill Pipe Inp Report'!AW1710="X",1,IF('Prop Drill Pipe Inp Report'!AX1710="X",1,IF('Prop Drill Pipe Inp Report'!AY1710="X",1,IF('Prop Drill Pipe Inp Report'!AZ1710="X",1,IF('Prop Drill Pipe Inp Report'!BA1710="X",1,IF('Prop Drill Pipe Inp Report'!BB1710="X",1,IF('Prop Drill Pipe Inp Report'!BC1710="X",1,IF('Prop Drill Pipe Inp Report'!BD1710="X",1,IF('Prop Drill Pipe Inp Report'!BE1710="X",1,0)))))))))))</f>
        <v>0</v>
      </c>
    </row>
    <row r="1704" spans="9:10" x14ac:dyDescent="0.25">
      <c r="I1704">
        <f>IF('Prop Drill Pipe Inp Report'!Z1711="X",1,IF('Prop Drill Pipe Inp Report'!AA1711="X",1,IF('Prop Drill Pipe Inp Report'!AB1711="X",1,IF('Prop Drill Pipe Inp Report'!AC1711="X",1,IF('Prop Drill Pipe Inp Report'!AD1711="X",1,IF('Prop Drill Pipe Inp Report'!AE1711="X",1,IF('Prop Drill Pipe Inp Report'!AF1711="X",1,IF('Prop Drill Pipe Inp Report'!AG1711="X",1,IF('Prop Drill Pipe Inp Report'!AH1711="X",1,IF('Prop Drill Pipe Inp Report'!AI1711="X",1,IF('Prop Drill Pipe Inp Report'!AJ1711="X",1,IF('Prop Drill Pipe Inp Report'!AK1711="X",1,IF('Prop Drill Pipe Inp Report'!AL1711="X",1,IF('Prop Drill Pipe Inp Report'!AM1711="X",1,IF('Prop Drill Pipe Inp Report'!AN1711="X",1,IF('Prop Drill Pipe Inp Report'!AO1711="X",1,IF('Prop Drill Pipe Inp Report'!AP1711="X",1,0)))))))))))))))))</f>
        <v>0</v>
      </c>
      <c r="J1704">
        <f>IF('Prop Drill Pipe Inp Report'!AU1711="X",1,IF('Prop Drill Pipe Inp Report'!AV1711="X",1,IF('Prop Drill Pipe Inp Report'!AW1711="X",1,IF('Prop Drill Pipe Inp Report'!AX1711="X",1,IF('Prop Drill Pipe Inp Report'!AY1711="X",1,IF('Prop Drill Pipe Inp Report'!AZ1711="X",1,IF('Prop Drill Pipe Inp Report'!BA1711="X",1,IF('Prop Drill Pipe Inp Report'!BB1711="X",1,IF('Prop Drill Pipe Inp Report'!BC1711="X",1,IF('Prop Drill Pipe Inp Report'!BD1711="X",1,IF('Prop Drill Pipe Inp Report'!BE1711="X",1,0)))))))))))</f>
        <v>0</v>
      </c>
    </row>
    <row r="1705" spans="9:10" x14ac:dyDescent="0.25">
      <c r="I1705">
        <f>IF('Prop Drill Pipe Inp Report'!Z1712="X",1,IF('Prop Drill Pipe Inp Report'!AA1712="X",1,IF('Prop Drill Pipe Inp Report'!AB1712="X",1,IF('Prop Drill Pipe Inp Report'!AC1712="X",1,IF('Prop Drill Pipe Inp Report'!AD1712="X",1,IF('Prop Drill Pipe Inp Report'!AE1712="X",1,IF('Prop Drill Pipe Inp Report'!AF1712="X",1,IF('Prop Drill Pipe Inp Report'!AG1712="X",1,IF('Prop Drill Pipe Inp Report'!AH1712="X",1,IF('Prop Drill Pipe Inp Report'!AI1712="X",1,IF('Prop Drill Pipe Inp Report'!AJ1712="X",1,IF('Prop Drill Pipe Inp Report'!AK1712="X",1,IF('Prop Drill Pipe Inp Report'!AL1712="X",1,IF('Prop Drill Pipe Inp Report'!AM1712="X",1,IF('Prop Drill Pipe Inp Report'!AN1712="X",1,IF('Prop Drill Pipe Inp Report'!AO1712="X",1,IF('Prop Drill Pipe Inp Report'!AP1712="X",1,0)))))))))))))))))</f>
        <v>0</v>
      </c>
      <c r="J1705">
        <f>IF('Prop Drill Pipe Inp Report'!AU1712="X",1,IF('Prop Drill Pipe Inp Report'!AV1712="X",1,IF('Prop Drill Pipe Inp Report'!AW1712="X",1,IF('Prop Drill Pipe Inp Report'!AX1712="X",1,IF('Prop Drill Pipe Inp Report'!AY1712="X",1,IF('Prop Drill Pipe Inp Report'!AZ1712="X",1,IF('Prop Drill Pipe Inp Report'!BA1712="X",1,IF('Prop Drill Pipe Inp Report'!BB1712="X",1,IF('Prop Drill Pipe Inp Report'!BC1712="X",1,IF('Prop Drill Pipe Inp Report'!BD1712="X",1,IF('Prop Drill Pipe Inp Report'!BE1712="X",1,0)))))))))))</f>
        <v>0</v>
      </c>
    </row>
    <row r="1706" spans="9:10" x14ac:dyDescent="0.25">
      <c r="I1706">
        <f>IF('Prop Drill Pipe Inp Report'!Z1713="X",1,IF('Prop Drill Pipe Inp Report'!AA1713="X",1,IF('Prop Drill Pipe Inp Report'!AB1713="X",1,IF('Prop Drill Pipe Inp Report'!AC1713="X",1,IF('Prop Drill Pipe Inp Report'!AD1713="X",1,IF('Prop Drill Pipe Inp Report'!AE1713="X",1,IF('Prop Drill Pipe Inp Report'!AF1713="X",1,IF('Prop Drill Pipe Inp Report'!AG1713="X",1,IF('Prop Drill Pipe Inp Report'!AH1713="X",1,IF('Prop Drill Pipe Inp Report'!AI1713="X",1,IF('Prop Drill Pipe Inp Report'!AJ1713="X",1,IF('Prop Drill Pipe Inp Report'!AK1713="X",1,IF('Prop Drill Pipe Inp Report'!AL1713="X",1,IF('Prop Drill Pipe Inp Report'!AM1713="X",1,IF('Prop Drill Pipe Inp Report'!AN1713="X",1,IF('Prop Drill Pipe Inp Report'!AO1713="X",1,IF('Prop Drill Pipe Inp Report'!AP1713="X",1,0)))))))))))))))))</f>
        <v>0</v>
      </c>
      <c r="J1706">
        <f>IF('Prop Drill Pipe Inp Report'!AU1713="X",1,IF('Prop Drill Pipe Inp Report'!AV1713="X",1,IF('Prop Drill Pipe Inp Report'!AW1713="X",1,IF('Prop Drill Pipe Inp Report'!AX1713="X",1,IF('Prop Drill Pipe Inp Report'!AY1713="X",1,IF('Prop Drill Pipe Inp Report'!AZ1713="X",1,IF('Prop Drill Pipe Inp Report'!BA1713="X",1,IF('Prop Drill Pipe Inp Report'!BB1713="X",1,IF('Prop Drill Pipe Inp Report'!BC1713="X",1,IF('Prop Drill Pipe Inp Report'!BD1713="X",1,IF('Prop Drill Pipe Inp Report'!BE1713="X",1,0)))))))))))</f>
        <v>0</v>
      </c>
    </row>
    <row r="1707" spans="9:10" x14ac:dyDescent="0.25">
      <c r="I1707">
        <f>IF('Prop Drill Pipe Inp Report'!Z1714="X",1,IF('Prop Drill Pipe Inp Report'!AA1714="X",1,IF('Prop Drill Pipe Inp Report'!AB1714="X",1,IF('Prop Drill Pipe Inp Report'!AC1714="X",1,IF('Prop Drill Pipe Inp Report'!AD1714="X",1,IF('Prop Drill Pipe Inp Report'!AE1714="X",1,IF('Prop Drill Pipe Inp Report'!AF1714="X",1,IF('Prop Drill Pipe Inp Report'!AG1714="X",1,IF('Prop Drill Pipe Inp Report'!AH1714="X",1,IF('Prop Drill Pipe Inp Report'!AI1714="X",1,IF('Prop Drill Pipe Inp Report'!AJ1714="X",1,IF('Prop Drill Pipe Inp Report'!AK1714="X",1,IF('Prop Drill Pipe Inp Report'!AL1714="X",1,IF('Prop Drill Pipe Inp Report'!AM1714="X",1,IF('Prop Drill Pipe Inp Report'!AN1714="X",1,IF('Prop Drill Pipe Inp Report'!AO1714="X",1,IF('Prop Drill Pipe Inp Report'!AP1714="X",1,0)))))))))))))))))</f>
        <v>0</v>
      </c>
      <c r="J1707">
        <f>IF('Prop Drill Pipe Inp Report'!AU1714="X",1,IF('Prop Drill Pipe Inp Report'!AV1714="X",1,IF('Prop Drill Pipe Inp Report'!AW1714="X",1,IF('Prop Drill Pipe Inp Report'!AX1714="X",1,IF('Prop Drill Pipe Inp Report'!AY1714="X",1,IF('Prop Drill Pipe Inp Report'!AZ1714="X",1,IF('Prop Drill Pipe Inp Report'!BA1714="X",1,IF('Prop Drill Pipe Inp Report'!BB1714="X",1,IF('Prop Drill Pipe Inp Report'!BC1714="X",1,IF('Prop Drill Pipe Inp Report'!BD1714="X",1,IF('Prop Drill Pipe Inp Report'!BE1714="X",1,0)))))))))))</f>
        <v>0</v>
      </c>
    </row>
    <row r="1708" spans="9:10" x14ac:dyDescent="0.25">
      <c r="I1708">
        <f>IF('Prop Drill Pipe Inp Report'!Z1715="X",1,IF('Prop Drill Pipe Inp Report'!AA1715="X",1,IF('Prop Drill Pipe Inp Report'!AB1715="X",1,IF('Prop Drill Pipe Inp Report'!AC1715="X",1,IF('Prop Drill Pipe Inp Report'!AD1715="X",1,IF('Prop Drill Pipe Inp Report'!AE1715="X",1,IF('Prop Drill Pipe Inp Report'!AF1715="X",1,IF('Prop Drill Pipe Inp Report'!AG1715="X",1,IF('Prop Drill Pipe Inp Report'!AH1715="X",1,IF('Prop Drill Pipe Inp Report'!AI1715="X",1,IF('Prop Drill Pipe Inp Report'!AJ1715="X",1,IF('Prop Drill Pipe Inp Report'!AK1715="X",1,IF('Prop Drill Pipe Inp Report'!AL1715="X",1,IF('Prop Drill Pipe Inp Report'!AM1715="X",1,IF('Prop Drill Pipe Inp Report'!AN1715="X",1,IF('Prop Drill Pipe Inp Report'!AO1715="X",1,IF('Prop Drill Pipe Inp Report'!AP1715="X",1,0)))))))))))))))))</f>
        <v>0</v>
      </c>
      <c r="J1708">
        <f>IF('Prop Drill Pipe Inp Report'!AU1715="X",1,IF('Prop Drill Pipe Inp Report'!AV1715="X",1,IF('Prop Drill Pipe Inp Report'!AW1715="X",1,IF('Prop Drill Pipe Inp Report'!AX1715="X",1,IF('Prop Drill Pipe Inp Report'!AY1715="X",1,IF('Prop Drill Pipe Inp Report'!AZ1715="X",1,IF('Prop Drill Pipe Inp Report'!BA1715="X",1,IF('Prop Drill Pipe Inp Report'!BB1715="X",1,IF('Prop Drill Pipe Inp Report'!BC1715="X",1,IF('Prop Drill Pipe Inp Report'!BD1715="X",1,IF('Prop Drill Pipe Inp Report'!BE1715="X",1,0)))))))))))</f>
        <v>0</v>
      </c>
    </row>
    <row r="1709" spans="9:10" x14ac:dyDescent="0.25">
      <c r="I1709">
        <f>IF('Prop Drill Pipe Inp Report'!Z1716="X",1,IF('Prop Drill Pipe Inp Report'!AA1716="X",1,IF('Prop Drill Pipe Inp Report'!AB1716="X",1,IF('Prop Drill Pipe Inp Report'!AC1716="X",1,IF('Prop Drill Pipe Inp Report'!AD1716="X",1,IF('Prop Drill Pipe Inp Report'!AE1716="X",1,IF('Prop Drill Pipe Inp Report'!AF1716="X",1,IF('Prop Drill Pipe Inp Report'!AG1716="X",1,IF('Prop Drill Pipe Inp Report'!AH1716="X",1,IF('Prop Drill Pipe Inp Report'!AI1716="X",1,IF('Prop Drill Pipe Inp Report'!AJ1716="X",1,IF('Prop Drill Pipe Inp Report'!AK1716="X",1,IF('Prop Drill Pipe Inp Report'!AL1716="X",1,IF('Prop Drill Pipe Inp Report'!AM1716="X",1,IF('Prop Drill Pipe Inp Report'!AN1716="X",1,IF('Prop Drill Pipe Inp Report'!AO1716="X",1,IF('Prop Drill Pipe Inp Report'!AP1716="X",1,0)))))))))))))))))</f>
        <v>0</v>
      </c>
      <c r="J1709">
        <f>IF('Prop Drill Pipe Inp Report'!AU1716="X",1,IF('Prop Drill Pipe Inp Report'!AV1716="X",1,IF('Prop Drill Pipe Inp Report'!AW1716="X",1,IF('Prop Drill Pipe Inp Report'!AX1716="X",1,IF('Prop Drill Pipe Inp Report'!AY1716="X",1,IF('Prop Drill Pipe Inp Report'!AZ1716="X",1,IF('Prop Drill Pipe Inp Report'!BA1716="X",1,IF('Prop Drill Pipe Inp Report'!BB1716="X",1,IF('Prop Drill Pipe Inp Report'!BC1716="X",1,IF('Prop Drill Pipe Inp Report'!BD1716="X",1,IF('Prop Drill Pipe Inp Report'!BE1716="X",1,0)))))))))))</f>
        <v>0</v>
      </c>
    </row>
    <row r="1710" spans="9:10" x14ac:dyDescent="0.25">
      <c r="I1710">
        <f>IF('Prop Drill Pipe Inp Report'!Z1717="X",1,IF('Prop Drill Pipe Inp Report'!AA1717="X",1,IF('Prop Drill Pipe Inp Report'!AB1717="X",1,IF('Prop Drill Pipe Inp Report'!AC1717="X",1,IF('Prop Drill Pipe Inp Report'!AD1717="X",1,IF('Prop Drill Pipe Inp Report'!AE1717="X",1,IF('Prop Drill Pipe Inp Report'!AF1717="X",1,IF('Prop Drill Pipe Inp Report'!AG1717="X",1,IF('Prop Drill Pipe Inp Report'!AH1717="X",1,IF('Prop Drill Pipe Inp Report'!AI1717="X",1,IF('Prop Drill Pipe Inp Report'!AJ1717="X",1,IF('Prop Drill Pipe Inp Report'!AK1717="X",1,IF('Prop Drill Pipe Inp Report'!AL1717="X",1,IF('Prop Drill Pipe Inp Report'!AM1717="X",1,IF('Prop Drill Pipe Inp Report'!AN1717="X",1,IF('Prop Drill Pipe Inp Report'!AO1717="X",1,IF('Prop Drill Pipe Inp Report'!AP1717="X",1,0)))))))))))))))))</f>
        <v>0</v>
      </c>
      <c r="J1710">
        <f>IF('Prop Drill Pipe Inp Report'!AU1717="X",1,IF('Prop Drill Pipe Inp Report'!AV1717="X",1,IF('Prop Drill Pipe Inp Report'!AW1717="X",1,IF('Prop Drill Pipe Inp Report'!AX1717="X",1,IF('Prop Drill Pipe Inp Report'!AY1717="X",1,IF('Prop Drill Pipe Inp Report'!AZ1717="X",1,IF('Prop Drill Pipe Inp Report'!BA1717="X",1,IF('Prop Drill Pipe Inp Report'!BB1717="X",1,IF('Prop Drill Pipe Inp Report'!BC1717="X",1,IF('Prop Drill Pipe Inp Report'!BD1717="X",1,IF('Prop Drill Pipe Inp Report'!BE1717="X",1,0)))))))))))</f>
        <v>0</v>
      </c>
    </row>
    <row r="1711" spans="9:10" x14ac:dyDescent="0.25">
      <c r="I1711">
        <f>IF('Prop Drill Pipe Inp Report'!Z1718="X",1,IF('Prop Drill Pipe Inp Report'!AA1718="X",1,IF('Prop Drill Pipe Inp Report'!AB1718="X",1,IF('Prop Drill Pipe Inp Report'!AC1718="X",1,IF('Prop Drill Pipe Inp Report'!AD1718="X",1,IF('Prop Drill Pipe Inp Report'!AE1718="X",1,IF('Prop Drill Pipe Inp Report'!AF1718="X",1,IF('Prop Drill Pipe Inp Report'!AG1718="X",1,IF('Prop Drill Pipe Inp Report'!AH1718="X",1,IF('Prop Drill Pipe Inp Report'!AI1718="X",1,IF('Prop Drill Pipe Inp Report'!AJ1718="X",1,IF('Prop Drill Pipe Inp Report'!AK1718="X",1,IF('Prop Drill Pipe Inp Report'!AL1718="X",1,IF('Prop Drill Pipe Inp Report'!AM1718="X",1,IF('Prop Drill Pipe Inp Report'!AN1718="X",1,IF('Prop Drill Pipe Inp Report'!AO1718="X",1,IF('Prop Drill Pipe Inp Report'!AP1718="X",1,0)))))))))))))))))</f>
        <v>0</v>
      </c>
      <c r="J1711">
        <f>IF('Prop Drill Pipe Inp Report'!AU1718="X",1,IF('Prop Drill Pipe Inp Report'!AV1718="X",1,IF('Prop Drill Pipe Inp Report'!AW1718="X",1,IF('Prop Drill Pipe Inp Report'!AX1718="X",1,IF('Prop Drill Pipe Inp Report'!AY1718="X",1,IF('Prop Drill Pipe Inp Report'!AZ1718="X",1,IF('Prop Drill Pipe Inp Report'!BA1718="X",1,IF('Prop Drill Pipe Inp Report'!BB1718="X",1,IF('Prop Drill Pipe Inp Report'!BC1718="X",1,IF('Prop Drill Pipe Inp Report'!BD1718="X",1,IF('Prop Drill Pipe Inp Report'!BE1718="X",1,0)))))))))))</f>
        <v>0</v>
      </c>
    </row>
    <row r="1712" spans="9:10" x14ac:dyDescent="0.25">
      <c r="I1712">
        <f>IF('Prop Drill Pipe Inp Report'!Z1719="X",1,IF('Prop Drill Pipe Inp Report'!AA1719="X",1,IF('Prop Drill Pipe Inp Report'!AB1719="X",1,IF('Prop Drill Pipe Inp Report'!AC1719="X",1,IF('Prop Drill Pipe Inp Report'!AD1719="X",1,IF('Prop Drill Pipe Inp Report'!AE1719="X",1,IF('Prop Drill Pipe Inp Report'!AF1719="X",1,IF('Prop Drill Pipe Inp Report'!AG1719="X",1,IF('Prop Drill Pipe Inp Report'!AH1719="X",1,IF('Prop Drill Pipe Inp Report'!AI1719="X",1,IF('Prop Drill Pipe Inp Report'!AJ1719="X",1,IF('Prop Drill Pipe Inp Report'!AK1719="X",1,IF('Prop Drill Pipe Inp Report'!AL1719="X",1,IF('Prop Drill Pipe Inp Report'!AM1719="X",1,IF('Prop Drill Pipe Inp Report'!AN1719="X",1,IF('Prop Drill Pipe Inp Report'!AO1719="X",1,IF('Prop Drill Pipe Inp Report'!AP1719="X",1,0)))))))))))))))))</f>
        <v>0</v>
      </c>
      <c r="J1712">
        <f>IF('Prop Drill Pipe Inp Report'!AU1719="X",1,IF('Prop Drill Pipe Inp Report'!AV1719="X",1,IF('Prop Drill Pipe Inp Report'!AW1719="X",1,IF('Prop Drill Pipe Inp Report'!AX1719="X",1,IF('Prop Drill Pipe Inp Report'!AY1719="X",1,IF('Prop Drill Pipe Inp Report'!AZ1719="X",1,IF('Prop Drill Pipe Inp Report'!BA1719="X",1,IF('Prop Drill Pipe Inp Report'!BB1719="X",1,IF('Prop Drill Pipe Inp Report'!BC1719="X",1,IF('Prop Drill Pipe Inp Report'!BD1719="X",1,IF('Prop Drill Pipe Inp Report'!BE1719="X",1,0)))))))))))</f>
        <v>0</v>
      </c>
    </row>
    <row r="1713" spans="9:10" x14ac:dyDescent="0.25">
      <c r="I1713">
        <f>IF('Prop Drill Pipe Inp Report'!Z1720="X",1,IF('Prop Drill Pipe Inp Report'!AA1720="X",1,IF('Prop Drill Pipe Inp Report'!AB1720="X",1,IF('Prop Drill Pipe Inp Report'!AC1720="X",1,IF('Prop Drill Pipe Inp Report'!AD1720="X",1,IF('Prop Drill Pipe Inp Report'!AE1720="X",1,IF('Prop Drill Pipe Inp Report'!AF1720="X",1,IF('Prop Drill Pipe Inp Report'!AG1720="X",1,IF('Prop Drill Pipe Inp Report'!AH1720="X",1,IF('Prop Drill Pipe Inp Report'!AI1720="X",1,IF('Prop Drill Pipe Inp Report'!AJ1720="X",1,IF('Prop Drill Pipe Inp Report'!AK1720="X",1,IF('Prop Drill Pipe Inp Report'!AL1720="X",1,IF('Prop Drill Pipe Inp Report'!AM1720="X",1,IF('Prop Drill Pipe Inp Report'!AN1720="X",1,IF('Prop Drill Pipe Inp Report'!AO1720="X",1,IF('Prop Drill Pipe Inp Report'!AP1720="X",1,0)))))))))))))))))</f>
        <v>0</v>
      </c>
      <c r="J1713">
        <f>IF('Prop Drill Pipe Inp Report'!AU1720="X",1,IF('Prop Drill Pipe Inp Report'!AV1720="X",1,IF('Prop Drill Pipe Inp Report'!AW1720="X",1,IF('Prop Drill Pipe Inp Report'!AX1720="X",1,IF('Prop Drill Pipe Inp Report'!AY1720="X",1,IF('Prop Drill Pipe Inp Report'!AZ1720="X",1,IF('Prop Drill Pipe Inp Report'!BA1720="X",1,IF('Prop Drill Pipe Inp Report'!BB1720="X",1,IF('Prop Drill Pipe Inp Report'!BC1720="X",1,IF('Prop Drill Pipe Inp Report'!BD1720="X",1,IF('Prop Drill Pipe Inp Report'!BE1720="X",1,0)))))))))))</f>
        <v>0</v>
      </c>
    </row>
    <row r="1714" spans="9:10" x14ac:dyDescent="0.25">
      <c r="I1714">
        <f>IF('Prop Drill Pipe Inp Report'!Z1721="X",1,IF('Prop Drill Pipe Inp Report'!AA1721="X",1,IF('Prop Drill Pipe Inp Report'!AB1721="X",1,IF('Prop Drill Pipe Inp Report'!AC1721="X",1,IF('Prop Drill Pipe Inp Report'!AD1721="X",1,IF('Prop Drill Pipe Inp Report'!AE1721="X",1,IF('Prop Drill Pipe Inp Report'!AF1721="X",1,IF('Prop Drill Pipe Inp Report'!AG1721="X",1,IF('Prop Drill Pipe Inp Report'!AH1721="X",1,IF('Prop Drill Pipe Inp Report'!AI1721="X",1,IF('Prop Drill Pipe Inp Report'!AJ1721="X",1,IF('Prop Drill Pipe Inp Report'!AK1721="X",1,IF('Prop Drill Pipe Inp Report'!AL1721="X",1,IF('Prop Drill Pipe Inp Report'!AM1721="X",1,IF('Prop Drill Pipe Inp Report'!AN1721="X",1,IF('Prop Drill Pipe Inp Report'!AO1721="X",1,IF('Prop Drill Pipe Inp Report'!AP1721="X",1,0)))))))))))))))))</f>
        <v>0</v>
      </c>
      <c r="J1714">
        <f>IF('Prop Drill Pipe Inp Report'!AU1721="X",1,IF('Prop Drill Pipe Inp Report'!AV1721="X",1,IF('Prop Drill Pipe Inp Report'!AW1721="X",1,IF('Prop Drill Pipe Inp Report'!AX1721="X",1,IF('Prop Drill Pipe Inp Report'!AY1721="X",1,IF('Prop Drill Pipe Inp Report'!AZ1721="X",1,IF('Prop Drill Pipe Inp Report'!BA1721="X",1,IF('Prop Drill Pipe Inp Report'!BB1721="X",1,IF('Prop Drill Pipe Inp Report'!BC1721="X",1,IF('Prop Drill Pipe Inp Report'!BD1721="X",1,IF('Prop Drill Pipe Inp Report'!BE1721="X",1,0)))))))))))</f>
        <v>0</v>
      </c>
    </row>
    <row r="1715" spans="9:10" x14ac:dyDescent="0.25">
      <c r="I1715">
        <f>IF('Prop Drill Pipe Inp Report'!Z1722="X",1,IF('Prop Drill Pipe Inp Report'!AA1722="X",1,IF('Prop Drill Pipe Inp Report'!AB1722="X",1,IF('Prop Drill Pipe Inp Report'!AC1722="X",1,IF('Prop Drill Pipe Inp Report'!AD1722="X",1,IF('Prop Drill Pipe Inp Report'!AE1722="X",1,IF('Prop Drill Pipe Inp Report'!AF1722="X",1,IF('Prop Drill Pipe Inp Report'!AG1722="X",1,IF('Prop Drill Pipe Inp Report'!AH1722="X",1,IF('Prop Drill Pipe Inp Report'!AI1722="X",1,IF('Prop Drill Pipe Inp Report'!AJ1722="X",1,IF('Prop Drill Pipe Inp Report'!AK1722="X",1,IF('Prop Drill Pipe Inp Report'!AL1722="X",1,IF('Prop Drill Pipe Inp Report'!AM1722="X",1,IF('Prop Drill Pipe Inp Report'!AN1722="X",1,IF('Prop Drill Pipe Inp Report'!AO1722="X",1,IF('Prop Drill Pipe Inp Report'!AP1722="X",1,0)))))))))))))))))</f>
        <v>0</v>
      </c>
      <c r="J1715">
        <f>IF('Prop Drill Pipe Inp Report'!AU1722="X",1,IF('Prop Drill Pipe Inp Report'!AV1722="X",1,IF('Prop Drill Pipe Inp Report'!AW1722="X",1,IF('Prop Drill Pipe Inp Report'!AX1722="X",1,IF('Prop Drill Pipe Inp Report'!AY1722="X",1,IF('Prop Drill Pipe Inp Report'!AZ1722="X",1,IF('Prop Drill Pipe Inp Report'!BA1722="X",1,IF('Prop Drill Pipe Inp Report'!BB1722="X",1,IF('Prop Drill Pipe Inp Report'!BC1722="X",1,IF('Prop Drill Pipe Inp Report'!BD1722="X",1,IF('Prop Drill Pipe Inp Report'!BE1722="X",1,0)))))))))))</f>
        <v>0</v>
      </c>
    </row>
    <row r="1716" spans="9:10" x14ac:dyDescent="0.25">
      <c r="I1716">
        <f>IF('Prop Drill Pipe Inp Report'!Z1723="X",1,IF('Prop Drill Pipe Inp Report'!AA1723="X",1,IF('Prop Drill Pipe Inp Report'!AB1723="X",1,IF('Prop Drill Pipe Inp Report'!AC1723="X",1,IF('Prop Drill Pipe Inp Report'!AD1723="X",1,IF('Prop Drill Pipe Inp Report'!AE1723="X",1,IF('Prop Drill Pipe Inp Report'!AF1723="X",1,IF('Prop Drill Pipe Inp Report'!AG1723="X",1,IF('Prop Drill Pipe Inp Report'!AH1723="X",1,IF('Prop Drill Pipe Inp Report'!AI1723="X",1,IF('Prop Drill Pipe Inp Report'!AJ1723="X",1,IF('Prop Drill Pipe Inp Report'!AK1723="X",1,IF('Prop Drill Pipe Inp Report'!AL1723="X",1,IF('Prop Drill Pipe Inp Report'!AM1723="X",1,IF('Prop Drill Pipe Inp Report'!AN1723="X",1,IF('Prop Drill Pipe Inp Report'!AO1723="X",1,IF('Prop Drill Pipe Inp Report'!AP1723="X",1,0)))))))))))))))))</f>
        <v>0</v>
      </c>
      <c r="J1716">
        <f>IF('Prop Drill Pipe Inp Report'!AU1723="X",1,IF('Prop Drill Pipe Inp Report'!AV1723="X",1,IF('Prop Drill Pipe Inp Report'!AW1723="X",1,IF('Prop Drill Pipe Inp Report'!AX1723="X",1,IF('Prop Drill Pipe Inp Report'!AY1723="X",1,IF('Prop Drill Pipe Inp Report'!AZ1723="X",1,IF('Prop Drill Pipe Inp Report'!BA1723="X",1,IF('Prop Drill Pipe Inp Report'!BB1723="X",1,IF('Prop Drill Pipe Inp Report'!BC1723="X",1,IF('Prop Drill Pipe Inp Report'!BD1723="X",1,IF('Prop Drill Pipe Inp Report'!BE1723="X",1,0)))))))))))</f>
        <v>0</v>
      </c>
    </row>
    <row r="1717" spans="9:10" x14ac:dyDescent="0.25">
      <c r="I1717">
        <f>IF('Prop Drill Pipe Inp Report'!Z1724="X",1,IF('Prop Drill Pipe Inp Report'!AA1724="X",1,IF('Prop Drill Pipe Inp Report'!AB1724="X",1,IF('Prop Drill Pipe Inp Report'!AC1724="X",1,IF('Prop Drill Pipe Inp Report'!AD1724="X",1,IF('Prop Drill Pipe Inp Report'!AE1724="X",1,IF('Prop Drill Pipe Inp Report'!AF1724="X",1,IF('Prop Drill Pipe Inp Report'!AG1724="X",1,IF('Prop Drill Pipe Inp Report'!AH1724="X",1,IF('Prop Drill Pipe Inp Report'!AI1724="X",1,IF('Prop Drill Pipe Inp Report'!AJ1724="X",1,IF('Prop Drill Pipe Inp Report'!AK1724="X",1,IF('Prop Drill Pipe Inp Report'!AL1724="X",1,IF('Prop Drill Pipe Inp Report'!AM1724="X",1,IF('Prop Drill Pipe Inp Report'!AN1724="X",1,IF('Prop Drill Pipe Inp Report'!AO1724="X",1,IF('Prop Drill Pipe Inp Report'!AP1724="X",1,0)))))))))))))))))</f>
        <v>0</v>
      </c>
      <c r="J1717">
        <f>IF('Prop Drill Pipe Inp Report'!AU1724="X",1,IF('Prop Drill Pipe Inp Report'!AV1724="X",1,IF('Prop Drill Pipe Inp Report'!AW1724="X",1,IF('Prop Drill Pipe Inp Report'!AX1724="X",1,IF('Prop Drill Pipe Inp Report'!AY1724="X",1,IF('Prop Drill Pipe Inp Report'!AZ1724="X",1,IF('Prop Drill Pipe Inp Report'!BA1724="X",1,IF('Prop Drill Pipe Inp Report'!BB1724="X",1,IF('Prop Drill Pipe Inp Report'!BC1724="X",1,IF('Prop Drill Pipe Inp Report'!BD1724="X",1,IF('Prop Drill Pipe Inp Report'!BE1724="X",1,0)))))))))))</f>
        <v>0</v>
      </c>
    </row>
    <row r="1718" spans="9:10" x14ac:dyDescent="0.25">
      <c r="I1718">
        <f>IF('Prop Drill Pipe Inp Report'!Z1725="X",1,IF('Prop Drill Pipe Inp Report'!AA1725="X",1,IF('Prop Drill Pipe Inp Report'!AB1725="X",1,IF('Prop Drill Pipe Inp Report'!AC1725="X",1,IF('Prop Drill Pipe Inp Report'!AD1725="X",1,IF('Prop Drill Pipe Inp Report'!AE1725="X",1,IF('Prop Drill Pipe Inp Report'!AF1725="X",1,IF('Prop Drill Pipe Inp Report'!AG1725="X",1,IF('Prop Drill Pipe Inp Report'!AH1725="X",1,IF('Prop Drill Pipe Inp Report'!AI1725="X",1,IF('Prop Drill Pipe Inp Report'!AJ1725="X",1,IF('Prop Drill Pipe Inp Report'!AK1725="X",1,IF('Prop Drill Pipe Inp Report'!AL1725="X",1,IF('Prop Drill Pipe Inp Report'!AM1725="X",1,IF('Prop Drill Pipe Inp Report'!AN1725="X",1,IF('Prop Drill Pipe Inp Report'!AO1725="X",1,IF('Prop Drill Pipe Inp Report'!AP1725="X",1,0)))))))))))))))))</f>
        <v>0</v>
      </c>
      <c r="J1718">
        <f>IF('Prop Drill Pipe Inp Report'!AU1725="X",1,IF('Prop Drill Pipe Inp Report'!AV1725="X",1,IF('Prop Drill Pipe Inp Report'!AW1725="X",1,IF('Prop Drill Pipe Inp Report'!AX1725="X",1,IF('Prop Drill Pipe Inp Report'!AY1725="X",1,IF('Prop Drill Pipe Inp Report'!AZ1725="X",1,IF('Prop Drill Pipe Inp Report'!BA1725="X",1,IF('Prop Drill Pipe Inp Report'!BB1725="X",1,IF('Prop Drill Pipe Inp Report'!BC1725="X",1,IF('Prop Drill Pipe Inp Report'!BD1725="X",1,IF('Prop Drill Pipe Inp Report'!BE1725="X",1,0)))))))))))</f>
        <v>0</v>
      </c>
    </row>
    <row r="1719" spans="9:10" x14ac:dyDescent="0.25">
      <c r="I1719">
        <f>IF('Prop Drill Pipe Inp Report'!Z1726="X",1,IF('Prop Drill Pipe Inp Report'!AA1726="X",1,IF('Prop Drill Pipe Inp Report'!AB1726="X",1,IF('Prop Drill Pipe Inp Report'!AC1726="X",1,IF('Prop Drill Pipe Inp Report'!AD1726="X",1,IF('Prop Drill Pipe Inp Report'!AE1726="X",1,IF('Prop Drill Pipe Inp Report'!AF1726="X",1,IF('Prop Drill Pipe Inp Report'!AG1726="X",1,IF('Prop Drill Pipe Inp Report'!AH1726="X",1,IF('Prop Drill Pipe Inp Report'!AI1726="X",1,IF('Prop Drill Pipe Inp Report'!AJ1726="X",1,IF('Prop Drill Pipe Inp Report'!AK1726="X",1,IF('Prop Drill Pipe Inp Report'!AL1726="X",1,IF('Prop Drill Pipe Inp Report'!AM1726="X",1,IF('Prop Drill Pipe Inp Report'!AN1726="X",1,IF('Prop Drill Pipe Inp Report'!AO1726="X",1,IF('Prop Drill Pipe Inp Report'!AP1726="X",1,0)))))))))))))))))</f>
        <v>0</v>
      </c>
      <c r="J1719">
        <f>IF('Prop Drill Pipe Inp Report'!AU1726="X",1,IF('Prop Drill Pipe Inp Report'!AV1726="X",1,IF('Prop Drill Pipe Inp Report'!AW1726="X",1,IF('Prop Drill Pipe Inp Report'!AX1726="X",1,IF('Prop Drill Pipe Inp Report'!AY1726="X",1,IF('Prop Drill Pipe Inp Report'!AZ1726="X",1,IF('Prop Drill Pipe Inp Report'!BA1726="X",1,IF('Prop Drill Pipe Inp Report'!BB1726="X",1,IF('Prop Drill Pipe Inp Report'!BC1726="X",1,IF('Prop Drill Pipe Inp Report'!BD1726="X",1,IF('Prop Drill Pipe Inp Report'!BE1726="X",1,0)))))))))))</f>
        <v>0</v>
      </c>
    </row>
    <row r="1720" spans="9:10" x14ac:dyDescent="0.25">
      <c r="I1720">
        <f>IF('Prop Drill Pipe Inp Report'!Z1727="X",1,IF('Prop Drill Pipe Inp Report'!AA1727="X",1,IF('Prop Drill Pipe Inp Report'!AB1727="X",1,IF('Prop Drill Pipe Inp Report'!AC1727="X",1,IF('Prop Drill Pipe Inp Report'!AD1727="X",1,IF('Prop Drill Pipe Inp Report'!AE1727="X",1,IF('Prop Drill Pipe Inp Report'!AF1727="X",1,IF('Prop Drill Pipe Inp Report'!AG1727="X",1,IF('Prop Drill Pipe Inp Report'!AH1727="X",1,IF('Prop Drill Pipe Inp Report'!AI1727="X",1,IF('Prop Drill Pipe Inp Report'!AJ1727="X",1,IF('Prop Drill Pipe Inp Report'!AK1727="X",1,IF('Prop Drill Pipe Inp Report'!AL1727="X",1,IF('Prop Drill Pipe Inp Report'!AM1727="X",1,IF('Prop Drill Pipe Inp Report'!AN1727="X",1,IF('Prop Drill Pipe Inp Report'!AO1727="X",1,IF('Prop Drill Pipe Inp Report'!AP1727="X",1,0)))))))))))))))))</f>
        <v>0</v>
      </c>
      <c r="J1720">
        <f>IF('Prop Drill Pipe Inp Report'!AU1727="X",1,IF('Prop Drill Pipe Inp Report'!AV1727="X",1,IF('Prop Drill Pipe Inp Report'!AW1727="X",1,IF('Prop Drill Pipe Inp Report'!AX1727="X",1,IF('Prop Drill Pipe Inp Report'!AY1727="X",1,IF('Prop Drill Pipe Inp Report'!AZ1727="X",1,IF('Prop Drill Pipe Inp Report'!BA1727="X",1,IF('Prop Drill Pipe Inp Report'!BB1727="X",1,IF('Prop Drill Pipe Inp Report'!BC1727="X",1,IF('Prop Drill Pipe Inp Report'!BD1727="X",1,IF('Prop Drill Pipe Inp Report'!BE1727="X",1,0)))))))))))</f>
        <v>0</v>
      </c>
    </row>
    <row r="1721" spans="9:10" x14ac:dyDescent="0.25">
      <c r="I1721">
        <f>IF('Prop Drill Pipe Inp Report'!Z1728="X",1,IF('Prop Drill Pipe Inp Report'!AA1728="X",1,IF('Prop Drill Pipe Inp Report'!AB1728="X",1,IF('Prop Drill Pipe Inp Report'!AC1728="X",1,IF('Prop Drill Pipe Inp Report'!AD1728="X",1,IF('Prop Drill Pipe Inp Report'!AE1728="X",1,IF('Prop Drill Pipe Inp Report'!AF1728="X",1,IF('Prop Drill Pipe Inp Report'!AG1728="X",1,IF('Prop Drill Pipe Inp Report'!AH1728="X",1,IF('Prop Drill Pipe Inp Report'!AI1728="X",1,IF('Prop Drill Pipe Inp Report'!AJ1728="X",1,IF('Prop Drill Pipe Inp Report'!AK1728="X",1,IF('Prop Drill Pipe Inp Report'!AL1728="X",1,IF('Prop Drill Pipe Inp Report'!AM1728="X",1,IF('Prop Drill Pipe Inp Report'!AN1728="X",1,IF('Prop Drill Pipe Inp Report'!AO1728="X",1,IF('Prop Drill Pipe Inp Report'!AP1728="X",1,0)))))))))))))))))</f>
        <v>0</v>
      </c>
      <c r="J1721">
        <f>IF('Prop Drill Pipe Inp Report'!AU1728="X",1,IF('Prop Drill Pipe Inp Report'!AV1728="X",1,IF('Prop Drill Pipe Inp Report'!AW1728="X",1,IF('Prop Drill Pipe Inp Report'!AX1728="X",1,IF('Prop Drill Pipe Inp Report'!AY1728="X",1,IF('Prop Drill Pipe Inp Report'!AZ1728="X",1,IF('Prop Drill Pipe Inp Report'!BA1728="X",1,IF('Prop Drill Pipe Inp Report'!BB1728="X",1,IF('Prop Drill Pipe Inp Report'!BC1728="X",1,IF('Prop Drill Pipe Inp Report'!BD1728="X",1,IF('Prop Drill Pipe Inp Report'!BE1728="X",1,0)))))))))))</f>
        <v>0</v>
      </c>
    </row>
    <row r="1722" spans="9:10" x14ac:dyDescent="0.25">
      <c r="I1722">
        <f>IF('Prop Drill Pipe Inp Report'!Z1729="X",1,IF('Prop Drill Pipe Inp Report'!AA1729="X",1,IF('Prop Drill Pipe Inp Report'!AB1729="X",1,IF('Prop Drill Pipe Inp Report'!AC1729="X",1,IF('Prop Drill Pipe Inp Report'!AD1729="X",1,IF('Prop Drill Pipe Inp Report'!AE1729="X",1,IF('Prop Drill Pipe Inp Report'!AF1729="X",1,IF('Prop Drill Pipe Inp Report'!AG1729="X",1,IF('Prop Drill Pipe Inp Report'!AH1729="X",1,IF('Prop Drill Pipe Inp Report'!AI1729="X",1,IF('Prop Drill Pipe Inp Report'!AJ1729="X",1,IF('Prop Drill Pipe Inp Report'!AK1729="X",1,IF('Prop Drill Pipe Inp Report'!AL1729="X",1,IF('Prop Drill Pipe Inp Report'!AM1729="X",1,IF('Prop Drill Pipe Inp Report'!AN1729="X",1,IF('Prop Drill Pipe Inp Report'!AO1729="X",1,IF('Prop Drill Pipe Inp Report'!AP1729="X",1,0)))))))))))))))))</f>
        <v>0</v>
      </c>
      <c r="J1722">
        <f>IF('Prop Drill Pipe Inp Report'!AU1729="X",1,IF('Prop Drill Pipe Inp Report'!AV1729="X",1,IF('Prop Drill Pipe Inp Report'!AW1729="X",1,IF('Prop Drill Pipe Inp Report'!AX1729="X",1,IF('Prop Drill Pipe Inp Report'!AY1729="X",1,IF('Prop Drill Pipe Inp Report'!AZ1729="X",1,IF('Prop Drill Pipe Inp Report'!BA1729="X",1,IF('Prop Drill Pipe Inp Report'!BB1729="X",1,IF('Prop Drill Pipe Inp Report'!BC1729="X",1,IF('Prop Drill Pipe Inp Report'!BD1729="X",1,IF('Prop Drill Pipe Inp Report'!BE1729="X",1,0)))))))))))</f>
        <v>0</v>
      </c>
    </row>
    <row r="1723" spans="9:10" x14ac:dyDescent="0.25">
      <c r="I1723">
        <f>IF('Prop Drill Pipe Inp Report'!Z1730="X",1,IF('Prop Drill Pipe Inp Report'!AA1730="X",1,IF('Prop Drill Pipe Inp Report'!AB1730="X",1,IF('Prop Drill Pipe Inp Report'!AC1730="X",1,IF('Prop Drill Pipe Inp Report'!AD1730="X",1,IF('Prop Drill Pipe Inp Report'!AE1730="X",1,IF('Prop Drill Pipe Inp Report'!AF1730="X",1,IF('Prop Drill Pipe Inp Report'!AG1730="X",1,IF('Prop Drill Pipe Inp Report'!AH1730="X",1,IF('Prop Drill Pipe Inp Report'!AI1730="X",1,IF('Prop Drill Pipe Inp Report'!AJ1730="X",1,IF('Prop Drill Pipe Inp Report'!AK1730="X",1,IF('Prop Drill Pipe Inp Report'!AL1730="X",1,IF('Prop Drill Pipe Inp Report'!AM1730="X",1,IF('Prop Drill Pipe Inp Report'!AN1730="X",1,IF('Prop Drill Pipe Inp Report'!AO1730="X",1,IF('Prop Drill Pipe Inp Report'!AP1730="X",1,0)))))))))))))))))</f>
        <v>0</v>
      </c>
      <c r="J1723">
        <f>IF('Prop Drill Pipe Inp Report'!AU1730="X",1,IF('Prop Drill Pipe Inp Report'!AV1730="X",1,IF('Prop Drill Pipe Inp Report'!AW1730="X",1,IF('Prop Drill Pipe Inp Report'!AX1730="X",1,IF('Prop Drill Pipe Inp Report'!AY1730="X",1,IF('Prop Drill Pipe Inp Report'!AZ1730="X",1,IF('Prop Drill Pipe Inp Report'!BA1730="X",1,IF('Prop Drill Pipe Inp Report'!BB1730="X",1,IF('Prop Drill Pipe Inp Report'!BC1730="X",1,IF('Prop Drill Pipe Inp Report'!BD1730="X",1,IF('Prop Drill Pipe Inp Report'!BE1730="X",1,0)))))))))))</f>
        <v>0</v>
      </c>
    </row>
    <row r="1724" spans="9:10" x14ac:dyDescent="0.25">
      <c r="I1724">
        <f>IF('Prop Drill Pipe Inp Report'!Z1731="X",1,IF('Prop Drill Pipe Inp Report'!AA1731="X",1,IF('Prop Drill Pipe Inp Report'!AB1731="X",1,IF('Prop Drill Pipe Inp Report'!AC1731="X",1,IF('Prop Drill Pipe Inp Report'!AD1731="X",1,IF('Prop Drill Pipe Inp Report'!AE1731="X",1,IF('Prop Drill Pipe Inp Report'!AF1731="X",1,IF('Prop Drill Pipe Inp Report'!AG1731="X",1,IF('Prop Drill Pipe Inp Report'!AH1731="X",1,IF('Prop Drill Pipe Inp Report'!AI1731="X",1,IF('Prop Drill Pipe Inp Report'!AJ1731="X",1,IF('Prop Drill Pipe Inp Report'!AK1731="X",1,IF('Prop Drill Pipe Inp Report'!AL1731="X",1,IF('Prop Drill Pipe Inp Report'!AM1731="X",1,IF('Prop Drill Pipe Inp Report'!AN1731="X",1,IF('Prop Drill Pipe Inp Report'!AO1731="X",1,IF('Prop Drill Pipe Inp Report'!AP1731="X",1,0)))))))))))))))))</f>
        <v>0</v>
      </c>
      <c r="J1724">
        <f>IF('Prop Drill Pipe Inp Report'!AU1731="X",1,IF('Prop Drill Pipe Inp Report'!AV1731="X",1,IF('Prop Drill Pipe Inp Report'!AW1731="X",1,IF('Prop Drill Pipe Inp Report'!AX1731="X",1,IF('Prop Drill Pipe Inp Report'!AY1731="X",1,IF('Prop Drill Pipe Inp Report'!AZ1731="X",1,IF('Prop Drill Pipe Inp Report'!BA1731="X",1,IF('Prop Drill Pipe Inp Report'!BB1731="X",1,IF('Prop Drill Pipe Inp Report'!BC1731="X",1,IF('Prop Drill Pipe Inp Report'!BD1731="X",1,IF('Prop Drill Pipe Inp Report'!BE1731="X",1,0)))))))))))</f>
        <v>0</v>
      </c>
    </row>
    <row r="1725" spans="9:10" x14ac:dyDescent="0.25">
      <c r="I1725">
        <f>IF('Prop Drill Pipe Inp Report'!Z1732="X",1,IF('Prop Drill Pipe Inp Report'!AA1732="X",1,IF('Prop Drill Pipe Inp Report'!AB1732="X",1,IF('Prop Drill Pipe Inp Report'!AC1732="X",1,IF('Prop Drill Pipe Inp Report'!AD1732="X",1,IF('Prop Drill Pipe Inp Report'!AE1732="X",1,IF('Prop Drill Pipe Inp Report'!AF1732="X",1,IF('Prop Drill Pipe Inp Report'!AG1732="X",1,IF('Prop Drill Pipe Inp Report'!AH1732="X",1,IF('Prop Drill Pipe Inp Report'!AI1732="X",1,IF('Prop Drill Pipe Inp Report'!AJ1732="X",1,IF('Prop Drill Pipe Inp Report'!AK1732="X",1,IF('Prop Drill Pipe Inp Report'!AL1732="X",1,IF('Prop Drill Pipe Inp Report'!AM1732="X",1,IF('Prop Drill Pipe Inp Report'!AN1732="X",1,IF('Prop Drill Pipe Inp Report'!AO1732="X",1,IF('Prop Drill Pipe Inp Report'!AP1732="X",1,0)))))))))))))))))</f>
        <v>0</v>
      </c>
      <c r="J1725">
        <f>IF('Prop Drill Pipe Inp Report'!AU1732="X",1,IF('Prop Drill Pipe Inp Report'!AV1732="X",1,IF('Prop Drill Pipe Inp Report'!AW1732="X",1,IF('Prop Drill Pipe Inp Report'!AX1732="X",1,IF('Prop Drill Pipe Inp Report'!AY1732="X",1,IF('Prop Drill Pipe Inp Report'!AZ1732="X",1,IF('Prop Drill Pipe Inp Report'!BA1732="X",1,IF('Prop Drill Pipe Inp Report'!BB1732="X",1,IF('Prop Drill Pipe Inp Report'!BC1732="X",1,IF('Prop Drill Pipe Inp Report'!BD1732="X",1,IF('Prop Drill Pipe Inp Report'!BE1732="X",1,0)))))))))))</f>
        <v>0</v>
      </c>
    </row>
    <row r="1726" spans="9:10" x14ac:dyDescent="0.25">
      <c r="I1726">
        <f>IF('Prop Drill Pipe Inp Report'!Z1733="X",1,IF('Prop Drill Pipe Inp Report'!AA1733="X",1,IF('Prop Drill Pipe Inp Report'!AB1733="X",1,IF('Prop Drill Pipe Inp Report'!AC1733="X",1,IF('Prop Drill Pipe Inp Report'!AD1733="X",1,IF('Prop Drill Pipe Inp Report'!AE1733="X",1,IF('Prop Drill Pipe Inp Report'!AF1733="X",1,IF('Prop Drill Pipe Inp Report'!AG1733="X",1,IF('Prop Drill Pipe Inp Report'!AH1733="X",1,IF('Prop Drill Pipe Inp Report'!AI1733="X",1,IF('Prop Drill Pipe Inp Report'!AJ1733="X",1,IF('Prop Drill Pipe Inp Report'!AK1733="X",1,IF('Prop Drill Pipe Inp Report'!AL1733="X",1,IF('Prop Drill Pipe Inp Report'!AM1733="X",1,IF('Prop Drill Pipe Inp Report'!AN1733="X",1,IF('Prop Drill Pipe Inp Report'!AO1733="X",1,IF('Prop Drill Pipe Inp Report'!AP1733="X",1,0)))))))))))))))))</f>
        <v>0</v>
      </c>
      <c r="J1726">
        <f>IF('Prop Drill Pipe Inp Report'!AU1733="X",1,IF('Prop Drill Pipe Inp Report'!AV1733="X",1,IF('Prop Drill Pipe Inp Report'!AW1733="X",1,IF('Prop Drill Pipe Inp Report'!AX1733="X",1,IF('Prop Drill Pipe Inp Report'!AY1733="X",1,IF('Prop Drill Pipe Inp Report'!AZ1733="X",1,IF('Prop Drill Pipe Inp Report'!BA1733="X",1,IF('Prop Drill Pipe Inp Report'!BB1733="X",1,IF('Prop Drill Pipe Inp Report'!BC1733="X",1,IF('Prop Drill Pipe Inp Report'!BD1733="X",1,IF('Prop Drill Pipe Inp Report'!BE1733="X",1,0)))))))))))</f>
        <v>0</v>
      </c>
    </row>
    <row r="1727" spans="9:10" x14ac:dyDescent="0.25">
      <c r="I1727">
        <f>IF('Prop Drill Pipe Inp Report'!Z1734="X",1,IF('Prop Drill Pipe Inp Report'!AA1734="X",1,IF('Prop Drill Pipe Inp Report'!AB1734="X",1,IF('Prop Drill Pipe Inp Report'!AC1734="X",1,IF('Prop Drill Pipe Inp Report'!AD1734="X",1,IF('Prop Drill Pipe Inp Report'!AE1734="X",1,IF('Prop Drill Pipe Inp Report'!AF1734="X",1,IF('Prop Drill Pipe Inp Report'!AG1734="X",1,IF('Prop Drill Pipe Inp Report'!AH1734="X",1,IF('Prop Drill Pipe Inp Report'!AI1734="X",1,IF('Prop Drill Pipe Inp Report'!AJ1734="X",1,IF('Prop Drill Pipe Inp Report'!AK1734="X",1,IF('Prop Drill Pipe Inp Report'!AL1734="X",1,IF('Prop Drill Pipe Inp Report'!AM1734="X",1,IF('Prop Drill Pipe Inp Report'!AN1734="X",1,IF('Prop Drill Pipe Inp Report'!AO1734="X",1,IF('Prop Drill Pipe Inp Report'!AP1734="X",1,0)))))))))))))))))</f>
        <v>0</v>
      </c>
      <c r="J1727">
        <f>IF('Prop Drill Pipe Inp Report'!AU1734="X",1,IF('Prop Drill Pipe Inp Report'!AV1734="X",1,IF('Prop Drill Pipe Inp Report'!AW1734="X",1,IF('Prop Drill Pipe Inp Report'!AX1734="X",1,IF('Prop Drill Pipe Inp Report'!AY1734="X",1,IF('Prop Drill Pipe Inp Report'!AZ1734="X",1,IF('Prop Drill Pipe Inp Report'!BA1734="X",1,IF('Prop Drill Pipe Inp Report'!BB1734="X",1,IF('Prop Drill Pipe Inp Report'!BC1734="X",1,IF('Prop Drill Pipe Inp Report'!BD1734="X",1,IF('Prop Drill Pipe Inp Report'!BE1734="X",1,0)))))))))))</f>
        <v>0</v>
      </c>
    </row>
    <row r="1728" spans="9:10" x14ac:dyDescent="0.25">
      <c r="I1728">
        <f>IF('Prop Drill Pipe Inp Report'!Z1735="X",1,IF('Prop Drill Pipe Inp Report'!AA1735="X",1,IF('Prop Drill Pipe Inp Report'!AB1735="X",1,IF('Prop Drill Pipe Inp Report'!AC1735="X",1,IF('Prop Drill Pipe Inp Report'!AD1735="X",1,IF('Prop Drill Pipe Inp Report'!AE1735="X",1,IF('Prop Drill Pipe Inp Report'!AF1735="X",1,IF('Prop Drill Pipe Inp Report'!AG1735="X",1,IF('Prop Drill Pipe Inp Report'!AH1735="X",1,IF('Prop Drill Pipe Inp Report'!AI1735="X",1,IF('Prop Drill Pipe Inp Report'!AJ1735="X",1,IF('Prop Drill Pipe Inp Report'!AK1735="X",1,IF('Prop Drill Pipe Inp Report'!AL1735="X",1,IF('Prop Drill Pipe Inp Report'!AM1735="X",1,IF('Prop Drill Pipe Inp Report'!AN1735="X",1,IF('Prop Drill Pipe Inp Report'!AO1735="X",1,IF('Prop Drill Pipe Inp Report'!AP1735="X",1,0)))))))))))))))))</f>
        <v>0</v>
      </c>
      <c r="J1728">
        <f>IF('Prop Drill Pipe Inp Report'!AU1735="X",1,IF('Prop Drill Pipe Inp Report'!AV1735="X",1,IF('Prop Drill Pipe Inp Report'!AW1735="X",1,IF('Prop Drill Pipe Inp Report'!AX1735="X",1,IF('Prop Drill Pipe Inp Report'!AY1735="X",1,IF('Prop Drill Pipe Inp Report'!AZ1735="X",1,IF('Prop Drill Pipe Inp Report'!BA1735="X",1,IF('Prop Drill Pipe Inp Report'!BB1735="X",1,IF('Prop Drill Pipe Inp Report'!BC1735="X",1,IF('Prop Drill Pipe Inp Report'!BD1735="X",1,IF('Prop Drill Pipe Inp Report'!BE1735="X",1,0)))))))))))</f>
        <v>0</v>
      </c>
    </row>
    <row r="1729" spans="9:10" x14ac:dyDescent="0.25">
      <c r="I1729">
        <f>IF('Prop Drill Pipe Inp Report'!Z1736="X",1,IF('Prop Drill Pipe Inp Report'!AA1736="X",1,IF('Prop Drill Pipe Inp Report'!AB1736="X",1,IF('Prop Drill Pipe Inp Report'!AC1736="X",1,IF('Prop Drill Pipe Inp Report'!AD1736="X",1,IF('Prop Drill Pipe Inp Report'!AE1736="X",1,IF('Prop Drill Pipe Inp Report'!AF1736="X",1,IF('Prop Drill Pipe Inp Report'!AG1736="X",1,IF('Prop Drill Pipe Inp Report'!AH1736="X",1,IF('Prop Drill Pipe Inp Report'!AI1736="X",1,IF('Prop Drill Pipe Inp Report'!AJ1736="X",1,IF('Prop Drill Pipe Inp Report'!AK1736="X",1,IF('Prop Drill Pipe Inp Report'!AL1736="X",1,IF('Prop Drill Pipe Inp Report'!AM1736="X",1,IF('Prop Drill Pipe Inp Report'!AN1736="X",1,IF('Prop Drill Pipe Inp Report'!AO1736="X",1,IF('Prop Drill Pipe Inp Report'!AP1736="X",1,0)))))))))))))))))</f>
        <v>0</v>
      </c>
      <c r="J1729">
        <f>IF('Prop Drill Pipe Inp Report'!AU1736="X",1,IF('Prop Drill Pipe Inp Report'!AV1736="X",1,IF('Prop Drill Pipe Inp Report'!AW1736="X",1,IF('Prop Drill Pipe Inp Report'!AX1736="X",1,IF('Prop Drill Pipe Inp Report'!AY1736="X",1,IF('Prop Drill Pipe Inp Report'!AZ1736="X",1,IF('Prop Drill Pipe Inp Report'!BA1736="X",1,IF('Prop Drill Pipe Inp Report'!BB1736="X",1,IF('Prop Drill Pipe Inp Report'!BC1736="X",1,IF('Prop Drill Pipe Inp Report'!BD1736="X",1,IF('Prop Drill Pipe Inp Report'!BE1736="X",1,0)))))))))))</f>
        <v>0</v>
      </c>
    </row>
    <row r="1730" spans="9:10" x14ac:dyDescent="0.25">
      <c r="I1730">
        <f>IF('Prop Drill Pipe Inp Report'!Z1737="X",1,IF('Prop Drill Pipe Inp Report'!AA1737="X",1,IF('Prop Drill Pipe Inp Report'!AB1737="X",1,IF('Prop Drill Pipe Inp Report'!AC1737="X",1,IF('Prop Drill Pipe Inp Report'!AD1737="X",1,IF('Prop Drill Pipe Inp Report'!AE1737="X",1,IF('Prop Drill Pipe Inp Report'!AF1737="X",1,IF('Prop Drill Pipe Inp Report'!AG1737="X",1,IF('Prop Drill Pipe Inp Report'!AH1737="X",1,IF('Prop Drill Pipe Inp Report'!AI1737="X",1,IF('Prop Drill Pipe Inp Report'!AJ1737="X",1,IF('Prop Drill Pipe Inp Report'!AK1737="X",1,IF('Prop Drill Pipe Inp Report'!AL1737="X",1,IF('Prop Drill Pipe Inp Report'!AM1737="X",1,IF('Prop Drill Pipe Inp Report'!AN1737="X",1,IF('Prop Drill Pipe Inp Report'!AO1737="X",1,IF('Prop Drill Pipe Inp Report'!AP1737="X",1,0)))))))))))))))))</f>
        <v>0</v>
      </c>
      <c r="J1730">
        <f>IF('Prop Drill Pipe Inp Report'!AU1737="X",1,IF('Prop Drill Pipe Inp Report'!AV1737="X",1,IF('Prop Drill Pipe Inp Report'!AW1737="X",1,IF('Prop Drill Pipe Inp Report'!AX1737="X",1,IF('Prop Drill Pipe Inp Report'!AY1737="X",1,IF('Prop Drill Pipe Inp Report'!AZ1737="X",1,IF('Prop Drill Pipe Inp Report'!BA1737="X",1,IF('Prop Drill Pipe Inp Report'!BB1737="X",1,IF('Prop Drill Pipe Inp Report'!BC1737="X",1,IF('Prop Drill Pipe Inp Report'!BD1737="X",1,IF('Prop Drill Pipe Inp Report'!BE1737="X",1,0)))))))))))</f>
        <v>0</v>
      </c>
    </row>
    <row r="1731" spans="9:10" x14ac:dyDescent="0.25">
      <c r="I1731">
        <f>IF('Prop Drill Pipe Inp Report'!Z1738="X",1,IF('Prop Drill Pipe Inp Report'!AA1738="X",1,IF('Prop Drill Pipe Inp Report'!AB1738="X",1,IF('Prop Drill Pipe Inp Report'!AC1738="X",1,IF('Prop Drill Pipe Inp Report'!AD1738="X",1,IF('Prop Drill Pipe Inp Report'!AE1738="X",1,IF('Prop Drill Pipe Inp Report'!AF1738="X",1,IF('Prop Drill Pipe Inp Report'!AG1738="X",1,IF('Prop Drill Pipe Inp Report'!AH1738="X",1,IF('Prop Drill Pipe Inp Report'!AI1738="X",1,IF('Prop Drill Pipe Inp Report'!AJ1738="X",1,IF('Prop Drill Pipe Inp Report'!AK1738="X",1,IF('Prop Drill Pipe Inp Report'!AL1738="X",1,IF('Prop Drill Pipe Inp Report'!AM1738="X",1,IF('Prop Drill Pipe Inp Report'!AN1738="X",1,IF('Prop Drill Pipe Inp Report'!AO1738="X",1,IF('Prop Drill Pipe Inp Report'!AP1738="X",1,0)))))))))))))))))</f>
        <v>0</v>
      </c>
      <c r="J1731">
        <f>IF('Prop Drill Pipe Inp Report'!AU1738="X",1,IF('Prop Drill Pipe Inp Report'!AV1738="X",1,IF('Prop Drill Pipe Inp Report'!AW1738="X",1,IF('Prop Drill Pipe Inp Report'!AX1738="X",1,IF('Prop Drill Pipe Inp Report'!AY1738="X",1,IF('Prop Drill Pipe Inp Report'!AZ1738="X",1,IF('Prop Drill Pipe Inp Report'!BA1738="X",1,IF('Prop Drill Pipe Inp Report'!BB1738="X",1,IF('Prop Drill Pipe Inp Report'!BC1738="X",1,IF('Prop Drill Pipe Inp Report'!BD1738="X",1,IF('Prop Drill Pipe Inp Report'!BE1738="X",1,0)))))))))))</f>
        <v>0</v>
      </c>
    </row>
    <row r="1732" spans="9:10" x14ac:dyDescent="0.25">
      <c r="I1732">
        <f>IF('Prop Drill Pipe Inp Report'!Z1739="X",1,IF('Prop Drill Pipe Inp Report'!AA1739="X",1,IF('Prop Drill Pipe Inp Report'!AB1739="X",1,IF('Prop Drill Pipe Inp Report'!AC1739="X",1,IF('Prop Drill Pipe Inp Report'!AD1739="X",1,IF('Prop Drill Pipe Inp Report'!AE1739="X",1,IF('Prop Drill Pipe Inp Report'!AF1739="X",1,IF('Prop Drill Pipe Inp Report'!AG1739="X",1,IF('Prop Drill Pipe Inp Report'!AH1739="X",1,IF('Prop Drill Pipe Inp Report'!AI1739="X",1,IF('Prop Drill Pipe Inp Report'!AJ1739="X",1,IF('Prop Drill Pipe Inp Report'!AK1739="X",1,IF('Prop Drill Pipe Inp Report'!AL1739="X",1,IF('Prop Drill Pipe Inp Report'!AM1739="X",1,IF('Prop Drill Pipe Inp Report'!AN1739="X",1,IF('Prop Drill Pipe Inp Report'!AO1739="X",1,IF('Prop Drill Pipe Inp Report'!AP1739="X",1,0)))))))))))))))))</f>
        <v>0</v>
      </c>
      <c r="J1732">
        <f>IF('Prop Drill Pipe Inp Report'!AU1739="X",1,IF('Prop Drill Pipe Inp Report'!AV1739="X",1,IF('Prop Drill Pipe Inp Report'!AW1739="X",1,IF('Prop Drill Pipe Inp Report'!AX1739="X",1,IF('Prop Drill Pipe Inp Report'!AY1739="X",1,IF('Prop Drill Pipe Inp Report'!AZ1739="X",1,IF('Prop Drill Pipe Inp Report'!BA1739="X",1,IF('Prop Drill Pipe Inp Report'!BB1739="X",1,IF('Prop Drill Pipe Inp Report'!BC1739="X",1,IF('Prop Drill Pipe Inp Report'!BD1739="X",1,IF('Prop Drill Pipe Inp Report'!BE1739="X",1,0)))))))))))</f>
        <v>0</v>
      </c>
    </row>
    <row r="1733" spans="9:10" x14ac:dyDescent="0.25">
      <c r="I1733">
        <f>IF('Prop Drill Pipe Inp Report'!Z1740="X",1,IF('Prop Drill Pipe Inp Report'!AA1740="X",1,IF('Prop Drill Pipe Inp Report'!AB1740="X",1,IF('Prop Drill Pipe Inp Report'!AC1740="X",1,IF('Prop Drill Pipe Inp Report'!AD1740="X",1,IF('Prop Drill Pipe Inp Report'!AE1740="X",1,IF('Prop Drill Pipe Inp Report'!AF1740="X",1,IF('Prop Drill Pipe Inp Report'!AG1740="X",1,IF('Prop Drill Pipe Inp Report'!AH1740="X",1,IF('Prop Drill Pipe Inp Report'!AI1740="X",1,IF('Prop Drill Pipe Inp Report'!AJ1740="X",1,IF('Prop Drill Pipe Inp Report'!AK1740="X",1,IF('Prop Drill Pipe Inp Report'!AL1740="X",1,IF('Prop Drill Pipe Inp Report'!AM1740="X",1,IF('Prop Drill Pipe Inp Report'!AN1740="X",1,IF('Prop Drill Pipe Inp Report'!AO1740="X",1,IF('Prop Drill Pipe Inp Report'!AP1740="X",1,0)))))))))))))))))</f>
        <v>0</v>
      </c>
      <c r="J1733">
        <f>IF('Prop Drill Pipe Inp Report'!AU1740="X",1,IF('Prop Drill Pipe Inp Report'!AV1740="X",1,IF('Prop Drill Pipe Inp Report'!AW1740="X",1,IF('Prop Drill Pipe Inp Report'!AX1740="X",1,IF('Prop Drill Pipe Inp Report'!AY1740="X",1,IF('Prop Drill Pipe Inp Report'!AZ1740="X",1,IF('Prop Drill Pipe Inp Report'!BA1740="X",1,IF('Prop Drill Pipe Inp Report'!BB1740="X",1,IF('Prop Drill Pipe Inp Report'!BC1740="X",1,IF('Prop Drill Pipe Inp Report'!BD1740="X",1,IF('Prop Drill Pipe Inp Report'!BE1740="X",1,0)))))))))))</f>
        <v>0</v>
      </c>
    </row>
    <row r="1734" spans="9:10" x14ac:dyDescent="0.25">
      <c r="I1734">
        <f>IF('Prop Drill Pipe Inp Report'!Z1741="X",1,IF('Prop Drill Pipe Inp Report'!AA1741="X",1,IF('Prop Drill Pipe Inp Report'!AB1741="X",1,IF('Prop Drill Pipe Inp Report'!AC1741="X",1,IF('Prop Drill Pipe Inp Report'!AD1741="X",1,IF('Prop Drill Pipe Inp Report'!AE1741="X",1,IF('Prop Drill Pipe Inp Report'!AF1741="X",1,IF('Prop Drill Pipe Inp Report'!AG1741="X",1,IF('Prop Drill Pipe Inp Report'!AH1741="X",1,IF('Prop Drill Pipe Inp Report'!AI1741="X",1,IF('Prop Drill Pipe Inp Report'!AJ1741="X",1,IF('Prop Drill Pipe Inp Report'!AK1741="X",1,IF('Prop Drill Pipe Inp Report'!AL1741="X",1,IF('Prop Drill Pipe Inp Report'!AM1741="X",1,IF('Prop Drill Pipe Inp Report'!AN1741="X",1,IF('Prop Drill Pipe Inp Report'!AO1741="X",1,IF('Prop Drill Pipe Inp Report'!AP1741="X",1,0)))))))))))))))))</f>
        <v>0</v>
      </c>
      <c r="J1734">
        <f>IF('Prop Drill Pipe Inp Report'!AU1741="X",1,IF('Prop Drill Pipe Inp Report'!AV1741="X",1,IF('Prop Drill Pipe Inp Report'!AW1741="X",1,IF('Prop Drill Pipe Inp Report'!AX1741="X",1,IF('Prop Drill Pipe Inp Report'!AY1741="X",1,IF('Prop Drill Pipe Inp Report'!AZ1741="X",1,IF('Prop Drill Pipe Inp Report'!BA1741="X",1,IF('Prop Drill Pipe Inp Report'!BB1741="X",1,IF('Prop Drill Pipe Inp Report'!BC1741="X",1,IF('Prop Drill Pipe Inp Report'!BD1741="X",1,IF('Prop Drill Pipe Inp Report'!BE1741="X",1,0)))))))))))</f>
        <v>0</v>
      </c>
    </row>
    <row r="1735" spans="9:10" x14ac:dyDescent="0.25">
      <c r="I1735">
        <f>IF('Prop Drill Pipe Inp Report'!Z1742="X",1,IF('Prop Drill Pipe Inp Report'!AA1742="X",1,IF('Prop Drill Pipe Inp Report'!AB1742="X",1,IF('Prop Drill Pipe Inp Report'!AC1742="X",1,IF('Prop Drill Pipe Inp Report'!AD1742="X",1,IF('Prop Drill Pipe Inp Report'!AE1742="X",1,IF('Prop Drill Pipe Inp Report'!AF1742="X",1,IF('Prop Drill Pipe Inp Report'!AG1742="X",1,IF('Prop Drill Pipe Inp Report'!AH1742="X",1,IF('Prop Drill Pipe Inp Report'!AI1742="X",1,IF('Prop Drill Pipe Inp Report'!AJ1742="X",1,IF('Prop Drill Pipe Inp Report'!AK1742="X",1,IF('Prop Drill Pipe Inp Report'!AL1742="X",1,IF('Prop Drill Pipe Inp Report'!AM1742="X",1,IF('Prop Drill Pipe Inp Report'!AN1742="X",1,IF('Prop Drill Pipe Inp Report'!AO1742="X",1,IF('Prop Drill Pipe Inp Report'!AP1742="X",1,0)))))))))))))))))</f>
        <v>0</v>
      </c>
      <c r="J1735">
        <f>IF('Prop Drill Pipe Inp Report'!AU1742="X",1,IF('Prop Drill Pipe Inp Report'!AV1742="X",1,IF('Prop Drill Pipe Inp Report'!AW1742="X",1,IF('Prop Drill Pipe Inp Report'!AX1742="X",1,IF('Prop Drill Pipe Inp Report'!AY1742="X",1,IF('Prop Drill Pipe Inp Report'!AZ1742="X",1,IF('Prop Drill Pipe Inp Report'!BA1742="X",1,IF('Prop Drill Pipe Inp Report'!BB1742="X",1,IF('Prop Drill Pipe Inp Report'!BC1742="X",1,IF('Prop Drill Pipe Inp Report'!BD1742="X",1,IF('Prop Drill Pipe Inp Report'!BE1742="X",1,0)))))))))))</f>
        <v>0</v>
      </c>
    </row>
    <row r="1736" spans="9:10" x14ac:dyDescent="0.25">
      <c r="I1736">
        <f>IF('Prop Drill Pipe Inp Report'!Z1743="X",1,IF('Prop Drill Pipe Inp Report'!AA1743="X",1,IF('Prop Drill Pipe Inp Report'!AB1743="X",1,IF('Prop Drill Pipe Inp Report'!AC1743="X",1,IF('Prop Drill Pipe Inp Report'!AD1743="X",1,IF('Prop Drill Pipe Inp Report'!AE1743="X",1,IF('Prop Drill Pipe Inp Report'!AF1743="X",1,IF('Prop Drill Pipe Inp Report'!AG1743="X",1,IF('Prop Drill Pipe Inp Report'!AH1743="X",1,IF('Prop Drill Pipe Inp Report'!AI1743="X",1,IF('Prop Drill Pipe Inp Report'!AJ1743="X",1,IF('Prop Drill Pipe Inp Report'!AK1743="X",1,IF('Prop Drill Pipe Inp Report'!AL1743="X",1,IF('Prop Drill Pipe Inp Report'!AM1743="X",1,IF('Prop Drill Pipe Inp Report'!AN1743="X",1,IF('Prop Drill Pipe Inp Report'!AO1743="X",1,IF('Prop Drill Pipe Inp Report'!AP1743="X",1,0)))))))))))))))))</f>
        <v>0</v>
      </c>
      <c r="J1736">
        <f>IF('Prop Drill Pipe Inp Report'!AU1743="X",1,IF('Prop Drill Pipe Inp Report'!AV1743="X",1,IF('Prop Drill Pipe Inp Report'!AW1743="X",1,IF('Prop Drill Pipe Inp Report'!AX1743="X",1,IF('Prop Drill Pipe Inp Report'!AY1743="X",1,IF('Prop Drill Pipe Inp Report'!AZ1743="X",1,IF('Prop Drill Pipe Inp Report'!BA1743="X",1,IF('Prop Drill Pipe Inp Report'!BB1743="X",1,IF('Prop Drill Pipe Inp Report'!BC1743="X",1,IF('Prop Drill Pipe Inp Report'!BD1743="X",1,IF('Prop Drill Pipe Inp Report'!BE1743="X",1,0)))))))))))</f>
        <v>0</v>
      </c>
    </row>
    <row r="1737" spans="9:10" x14ac:dyDescent="0.25">
      <c r="I1737">
        <f>IF('Prop Drill Pipe Inp Report'!Z1744="X",1,IF('Prop Drill Pipe Inp Report'!AA1744="X",1,IF('Prop Drill Pipe Inp Report'!AB1744="X",1,IF('Prop Drill Pipe Inp Report'!AC1744="X",1,IF('Prop Drill Pipe Inp Report'!AD1744="X",1,IF('Prop Drill Pipe Inp Report'!AE1744="X",1,IF('Prop Drill Pipe Inp Report'!AF1744="X",1,IF('Prop Drill Pipe Inp Report'!AG1744="X",1,IF('Prop Drill Pipe Inp Report'!AH1744="X",1,IF('Prop Drill Pipe Inp Report'!AI1744="X",1,IF('Prop Drill Pipe Inp Report'!AJ1744="X",1,IF('Prop Drill Pipe Inp Report'!AK1744="X",1,IF('Prop Drill Pipe Inp Report'!AL1744="X",1,IF('Prop Drill Pipe Inp Report'!AM1744="X",1,IF('Prop Drill Pipe Inp Report'!AN1744="X",1,IF('Prop Drill Pipe Inp Report'!AO1744="X",1,IF('Prop Drill Pipe Inp Report'!AP1744="X",1,0)))))))))))))))))</f>
        <v>0</v>
      </c>
      <c r="J1737">
        <f>IF('Prop Drill Pipe Inp Report'!AU1744="X",1,IF('Prop Drill Pipe Inp Report'!AV1744="X",1,IF('Prop Drill Pipe Inp Report'!AW1744="X",1,IF('Prop Drill Pipe Inp Report'!AX1744="X",1,IF('Prop Drill Pipe Inp Report'!AY1744="X",1,IF('Prop Drill Pipe Inp Report'!AZ1744="X",1,IF('Prop Drill Pipe Inp Report'!BA1744="X",1,IF('Prop Drill Pipe Inp Report'!BB1744="X",1,IF('Prop Drill Pipe Inp Report'!BC1744="X",1,IF('Prop Drill Pipe Inp Report'!BD1744="X",1,IF('Prop Drill Pipe Inp Report'!BE1744="X",1,0)))))))))))</f>
        <v>0</v>
      </c>
    </row>
    <row r="1738" spans="9:10" x14ac:dyDescent="0.25">
      <c r="I1738">
        <f>IF('Prop Drill Pipe Inp Report'!Z1745="X",1,IF('Prop Drill Pipe Inp Report'!AA1745="X",1,IF('Prop Drill Pipe Inp Report'!AB1745="X",1,IF('Prop Drill Pipe Inp Report'!AC1745="X",1,IF('Prop Drill Pipe Inp Report'!AD1745="X",1,IF('Prop Drill Pipe Inp Report'!AE1745="X",1,IF('Prop Drill Pipe Inp Report'!AF1745="X",1,IF('Prop Drill Pipe Inp Report'!AG1745="X",1,IF('Prop Drill Pipe Inp Report'!AH1745="X",1,IF('Prop Drill Pipe Inp Report'!AI1745="X",1,IF('Prop Drill Pipe Inp Report'!AJ1745="X",1,IF('Prop Drill Pipe Inp Report'!AK1745="X",1,IF('Prop Drill Pipe Inp Report'!AL1745="X",1,IF('Prop Drill Pipe Inp Report'!AM1745="X",1,IF('Prop Drill Pipe Inp Report'!AN1745="X",1,IF('Prop Drill Pipe Inp Report'!AO1745="X",1,IF('Prop Drill Pipe Inp Report'!AP1745="X",1,0)))))))))))))))))</f>
        <v>0</v>
      </c>
      <c r="J1738">
        <f>IF('Prop Drill Pipe Inp Report'!AU1745="X",1,IF('Prop Drill Pipe Inp Report'!AV1745="X",1,IF('Prop Drill Pipe Inp Report'!AW1745="X",1,IF('Prop Drill Pipe Inp Report'!AX1745="X",1,IF('Prop Drill Pipe Inp Report'!AY1745="X",1,IF('Prop Drill Pipe Inp Report'!AZ1745="X",1,IF('Prop Drill Pipe Inp Report'!BA1745="X",1,IF('Prop Drill Pipe Inp Report'!BB1745="X",1,IF('Prop Drill Pipe Inp Report'!BC1745="X",1,IF('Prop Drill Pipe Inp Report'!BD1745="X",1,IF('Prop Drill Pipe Inp Report'!BE1745="X",1,0)))))))))))</f>
        <v>0</v>
      </c>
    </row>
    <row r="1739" spans="9:10" x14ac:dyDescent="0.25">
      <c r="I1739">
        <f>IF('Prop Drill Pipe Inp Report'!Z1746="X",1,IF('Prop Drill Pipe Inp Report'!AA1746="X",1,IF('Prop Drill Pipe Inp Report'!AB1746="X",1,IF('Prop Drill Pipe Inp Report'!AC1746="X",1,IF('Prop Drill Pipe Inp Report'!AD1746="X",1,IF('Prop Drill Pipe Inp Report'!AE1746="X",1,IF('Prop Drill Pipe Inp Report'!AF1746="X",1,IF('Prop Drill Pipe Inp Report'!AG1746="X",1,IF('Prop Drill Pipe Inp Report'!AH1746="X",1,IF('Prop Drill Pipe Inp Report'!AI1746="X",1,IF('Prop Drill Pipe Inp Report'!AJ1746="X",1,IF('Prop Drill Pipe Inp Report'!AK1746="X",1,IF('Prop Drill Pipe Inp Report'!AL1746="X",1,IF('Prop Drill Pipe Inp Report'!AM1746="X",1,IF('Prop Drill Pipe Inp Report'!AN1746="X",1,IF('Prop Drill Pipe Inp Report'!AO1746="X",1,IF('Prop Drill Pipe Inp Report'!AP1746="X",1,0)))))))))))))))))</f>
        <v>0</v>
      </c>
      <c r="J1739">
        <f>IF('Prop Drill Pipe Inp Report'!AU1746="X",1,IF('Prop Drill Pipe Inp Report'!AV1746="X",1,IF('Prop Drill Pipe Inp Report'!AW1746="X",1,IF('Prop Drill Pipe Inp Report'!AX1746="X",1,IF('Prop Drill Pipe Inp Report'!AY1746="X",1,IF('Prop Drill Pipe Inp Report'!AZ1746="X",1,IF('Prop Drill Pipe Inp Report'!BA1746="X",1,IF('Prop Drill Pipe Inp Report'!BB1746="X",1,IF('Prop Drill Pipe Inp Report'!BC1746="X",1,IF('Prop Drill Pipe Inp Report'!BD1746="X",1,IF('Prop Drill Pipe Inp Report'!BE1746="X",1,0)))))))))))</f>
        <v>0</v>
      </c>
    </row>
    <row r="1740" spans="9:10" x14ac:dyDescent="0.25">
      <c r="I1740">
        <f>IF('Prop Drill Pipe Inp Report'!Z1747="X",1,IF('Prop Drill Pipe Inp Report'!AA1747="X",1,IF('Prop Drill Pipe Inp Report'!AB1747="X",1,IF('Prop Drill Pipe Inp Report'!AC1747="X",1,IF('Prop Drill Pipe Inp Report'!AD1747="X",1,IF('Prop Drill Pipe Inp Report'!AE1747="X",1,IF('Prop Drill Pipe Inp Report'!AF1747="X",1,IF('Prop Drill Pipe Inp Report'!AG1747="X",1,IF('Prop Drill Pipe Inp Report'!AH1747="X",1,IF('Prop Drill Pipe Inp Report'!AI1747="X",1,IF('Prop Drill Pipe Inp Report'!AJ1747="X",1,IF('Prop Drill Pipe Inp Report'!AK1747="X",1,IF('Prop Drill Pipe Inp Report'!AL1747="X",1,IF('Prop Drill Pipe Inp Report'!AM1747="X",1,IF('Prop Drill Pipe Inp Report'!AN1747="X",1,IF('Prop Drill Pipe Inp Report'!AO1747="X",1,IF('Prop Drill Pipe Inp Report'!AP1747="X",1,0)))))))))))))))))</f>
        <v>0</v>
      </c>
      <c r="J1740">
        <f>IF('Prop Drill Pipe Inp Report'!AU1747="X",1,IF('Prop Drill Pipe Inp Report'!AV1747="X",1,IF('Prop Drill Pipe Inp Report'!AW1747="X",1,IF('Prop Drill Pipe Inp Report'!AX1747="X",1,IF('Prop Drill Pipe Inp Report'!AY1747="X",1,IF('Prop Drill Pipe Inp Report'!AZ1747="X",1,IF('Prop Drill Pipe Inp Report'!BA1747="X",1,IF('Prop Drill Pipe Inp Report'!BB1747="X",1,IF('Prop Drill Pipe Inp Report'!BC1747="X",1,IF('Prop Drill Pipe Inp Report'!BD1747="X",1,IF('Prop Drill Pipe Inp Report'!BE1747="X",1,0)))))))))))</f>
        <v>0</v>
      </c>
    </row>
    <row r="1741" spans="9:10" x14ac:dyDescent="0.25">
      <c r="I1741">
        <f>IF('Prop Drill Pipe Inp Report'!Z1748="X",1,IF('Prop Drill Pipe Inp Report'!AA1748="X",1,IF('Prop Drill Pipe Inp Report'!AB1748="X",1,IF('Prop Drill Pipe Inp Report'!AC1748="X",1,IF('Prop Drill Pipe Inp Report'!AD1748="X",1,IF('Prop Drill Pipe Inp Report'!AE1748="X",1,IF('Prop Drill Pipe Inp Report'!AF1748="X",1,IF('Prop Drill Pipe Inp Report'!AG1748="X",1,IF('Prop Drill Pipe Inp Report'!AH1748="X",1,IF('Prop Drill Pipe Inp Report'!AI1748="X",1,IF('Prop Drill Pipe Inp Report'!AJ1748="X",1,IF('Prop Drill Pipe Inp Report'!AK1748="X",1,IF('Prop Drill Pipe Inp Report'!AL1748="X",1,IF('Prop Drill Pipe Inp Report'!AM1748="X",1,IF('Prop Drill Pipe Inp Report'!AN1748="X",1,IF('Prop Drill Pipe Inp Report'!AO1748="X",1,IF('Prop Drill Pipe Inp Report'!AP1748="X",1,0)))))))))))))))))</f>
        <v>0</v>
      </c>
      <c r="J1741">
        <f>IF('Prop Drill Pipe Inp Report'!AU1748="X",1,IF('Prop Drill Pipe Inp Report'!AV1748="X",1,IF('Prop Drill Pipe Inp Report'!AW1748="X",1,IF('Prop Drill Pipe Inp Report'!AX1748="X",1,IF('Prop Drill Pipe Inp Report'!AY1748="X",1,IF('Prop Drill Pipe Inp Report'!AZ1748="X",1,IF('Prop Drill Pipe Inp Report'!BA1748="X",1,IF('Prop Drill Pipe Inp Report'!BB1748="X",1,IF('Prop Drill Pipe Inp Report'!BC1748="X",1,IF('Prop Drill Pipe Inp Report'!BD1748="X",1,IF('Prop Drill Pipe Inp Report'!BE1748="X",1,0)))))))))))</f>
        <v>0</v>
      </c>
    </row>
    <row r="1742" spans="9:10" x14ac:dyDescent="0.25">
      <c r="I1742">
        <f>IF('Prop Drill Pipe Inp Report'!Z1749="X",1,IF('Prop Drill Pipe Inp Report'!AA1749="X",1,IF('Prop Drill Pipe Inp Report'!AB1749="X",1,IF('Prop Drill Pipe Inp Report'!AC1749="X",1,IF('Prop Drill Pipe Inp Report'!AD1749="X",1,IF('Prop Drill Pipe Inp Report'!AE1749="X",1,IF('Prop Drill Pipe Inp Report'!AF1749="X",1,IF('Prop Drill Pipe Inp Report'!AG1749="X",1,IF('Prop Drill Pipe Inp Report'!AH1749="X",1,IF('Prop Drill Pipe Inp Report'!AI1749="X",1,IF('Prop Drill Pipe Inp Report'!AJ1749="X",1,IF('Prop Drill Pipe Inp Report'!AK1749="X",1,IF('Prop Drill Pipe Inp Report'!AL1749="X",1,IF('Prop Drill Pipe Inp Report'!AM1749="X",1,IF('Prop Drill Pipe Inp Report'!AN1749="X",1,IF('Prop Drill Pipe Inp Report'!AO1749="X",1,IF('Prop Drill Pipe Inp Report'!AP1749="X",1,0)))))))))))))))))</f>
        <v>0</v>
      </c>
      <c r="J1742">
        <f>IF('Prop Drill Pipe Inp Report'!AU1749="X",1,IF('Prop Drill Pipe Inp Report'!AV1749="X",1,IF('Prop Drill Pipe Inp Report'!AW1749="X",1,IF('Prop Drill Pipe Inp Report'!AX1749="X",1,IF('Prop Drill Pipe Inp Report'!AY1749="X",1,IF('Prop Drill Pipe Inp Report'!AZ1749="X",1,IF('Prop Drill Pipe Inp Report'!BA1749="X",1,IF('Prop Drill Pipe Inp Report'!BB1749="X",1,IF('Prop Drill Pipe Inp Report'!BC1749="X",1,IF('Prop Drill Pipe Inp Report'!BD1749="X",1,IF('Prop Drill Pipe Inp Report'!BE1749="X",1,0)))))))))))</f>
        <v>0</v>
      </c>
    </row>
    <row r="1743" spans="9:10" x14ac:dyDescent="0.25">
      <c r="I1743">
        <f>IF('Prop Drill Pipe Inp Report'!Z1750="X",1,IF('Prop Drill Pipe Inp Report'!AA1750="X",1,IF('Prop Drill Pipe Inp Report'!AB1750="X",1,IF('Prop Drill Pipe Inp Report'!AC1750="X",1,IF('Prop Drill Pipe Inp Report'!AD1750="X",1,IF('Prop Drill Pipe Inp Report'!AE1750="X",1,IF('Prop Drill Pipe Inp Report'!AF1750="X",1,IF('Prop Drill Pipe Inp Report'!AG1750="X",1,IF('Prop Drill Pipe Inp Report'!AH1750="X",1,IF('Prop Drill Pipe Inp Report'!AI1750="X",1,IF('Prop Drill Pipe Inp Report'!AJ1750="X",1,IF('Prop Drill Pipe Inp Report'!AK1750="X",1,IF('Prop Drill Pipe Inp Report'!AL1750="X",1,IF('Prop Drill Pipe Inp Report'!AM1750="X",1,IF('Prop Drill Pipe Inp Report'!AN1750="X",1,IF('Prop Drill Pipe Inp Report'!AO1750="X",1,IF('Prop Drill Pipe Inp Report'!AP1750="X",1,0)))))))))))))))))</f>
        <v>0</v>
      </c>
      <c r="J1743">
        <f>IF('Prop Drill Pipe Inp Report'!AU1750="X",1,IF('Prop Drill Pipe Inp Report'!AV1750="X",1,IF('Prop Drill Pipe Inp Report'!AW1750="X",1,IF('Prop Drill Pipe Inp Report'!AX1750="X",1,IF('Prop Drill Pipe Inp Report'!AY1750="X",1,IF('Prop Drill Pipe Inp Report'!AZ1750="X",1,IF('Prop Drill Pipe Inp Report'!BA1750="X",1,IF('Prop Drill Pipe Inp Report'!BB1750="X",1,IF('Prop Drill Pipe Inp Report'!BC1750="X",1,IF('Prop Drill Pipe Inp Report'!BD1750="X",1,IF('Prop Drill Pipe Inp Report'!BE1750="X",1,0)))))))))))</f>
        <v>0</v>
      </c>
    </row>
    <row r="1744" spans="9:10" x14ac:dyDescent="0.25">
      <c r="I1744">
        <f>IF('Prop Drill Pipe Inp Report'!Z1751="X",1,IF('Prop Drill Pipe Inp Report'!AA1751="X",1,IF('Prop Drill Pipe Inp Report'!AB1751="X",1,IF('Prop Drill Pipe Inp Report'!AC1751="X",1,IF('Prop Drill Pipe Inp Report'!AD1751="X",1,IF('Prop Drill Pipe Inp Report'!AE1751="X",1,IF('Prop Drill Pipe Inp Report'!AF1751="X",1,IF('Prop Drill Pipe Inp Report'!AG1751="X",1,IF('Prop Drill Pipe Inp Report'!AH1751="X",1,IF('Prop Drill Pipe Inp Report'!AI1751="X",1,IF('Prop Drill Pipe Inp Report'!AJ1751="X",1,IF('Prop Drill Pipe Inp Report'!AK1751="X",1,IF('Prop Drill Pipe Inp Report'!AL1751="X",1,IF('Prop Drill Pipe Inp Report'!AM1751="X",1,IF('Prop Drill Pipe Inp Report'!AN1751="X",1,IF('Prop Drill Pipe Inp Report'!AO1751="X",1,IF('Prop Drill Pipe Inp Report'!AP1751="X",1,0)))))))))))))))))</f>
        <v>0</v>
      </c>
      <c r="J1744">
        <f>IF('Prop Drill Pipe Inp Report'!AU1751="X",1,IF('Prop Drill Pipe Inp Report'!AV1751="X",1,IF('Prop Drill Pipe Inp Report'!AW1751="X",1,IF('Prop Drill Pipe Inp Report'!AX1751="X",1,IF('Prop Drill Pipe Inp Report'!AY1751="X",1,IF('Prop Drill Pipe Inp Report'!AZ1751="X",1,IF('Prop Drill Pipe Inp Report'!BA1751="X",1,IF('Prop Drill Pipe Inp Report'!BB1751="X",1,IF('Prop Drill Pipe Inp Report'!BC1751="X",1,IF('Prop Drill Pipe Inp Report'!BD1751="X",1,IF('Prop Drill Pipe Inp Report'!BE1751="X",1,0)))))))))))</f>
        <v>0</v>
      </c>
    </row>
    <row r="1745" spans="9:10" x14ac:dyDescent="0.25">
      <c r="I1745">
        <f>IF('Prop Drill Pipe Inp Report'!Z1752="X",1,IF('Prop Drill Pipe Inp Report'!AA1752="X",1,IF('Prop Drill Pipe Inp Report'!AB1752="X",1,IF('Prop Drill Pipe Inp Report'!AC1752="X",1,IF('Prop Drill Pipe Inp Report'!AD1752="X",1,IF('Prop Drill Pipe Inp Report'!AE1752="X",1,IF('Prop Drill Pipe Inp Report'!AF1752="X",1,IF('Prop Drill Pipe Inp Report'!AG1752="X",1,IF('Prop Drill Pipe Inp Report'!AH1752="X",1,IF('Prop Drill Pipe Inp Report'!AI1752="X",1,IF('Prop Drill Pipe Inp Report'!AJ1752="X",1,IF('Prop Drill Pipe Inp Report'!AK1752="X",1,IF('Prop Drill Pipe Inp Report'!AL1752="X",1,IF('Prop Drill Pipe Inp Report'!AM1752="X",1,IF('Prop Drill Pipe Inp Report'!AN1752="X",1,IF('Prop Drill Pipe Inp Report'!AO1752="X",1,IF('Prop Drill Pipe Inp Report'!AP1752="X",1,0)))))))))))))))))</f>
        <v>0</v>
      </c>
      <c r="J1745">
        <f>IF('Prop Drill Pipe Inp Report'!AU1752="X",1,IF('Prop Drill Pipe Inp Report'!AV1752="X",1,IF('Prop Drill Pipe Inp Report'!AW1752="X",1,IF('Prop Drill Pipe Inp Report'!AX1752="X",1,IF('Prop Drill Pipe Inp Report'!AY1752="X",1,IF('Prop Drill Pipe Inp Report'!AZ1752="X",1,IF('Prop Drill Pipe Inp Report'!BA1752="X",1,IF('Prop Drill Pipe Inp Report'!BB1752="X",1,IF('Prop Drill Pipe Inp Report'!BC1752="X",1,IF('Prop Drill Pipe Inp Report'!BD1752="X",1,IF('Prop Drill Pipe Inp Report'!BE1752="X",1,0)))))))))))</f>
        <v>0</v>
      </c>
    </row>
    <row r="1746" spans="9:10" x14ac:dyDescent="0.25">
      <c r="I1746">
        <f>IF('Prop Drill Pipe Inp Report'!Z1753="X",1,IF('Prop Drill Pipe Inp Report'!AA1753="X",1,IF('Prop Drill Pipe Inp Report'!AB1753="X",1,IF('Prop Drill Pipe Inp Report'!AC1753="X",1,IF('Prop Drill Pipe Inp Report'!AD1753="X",1,IF('Prop Drill Pipe Inp Report'!AE1753="X",1,IF('Prop Drill Pipe Inp Report'!AF1753="X",1,IF('Prop Drill Pipe Inp Report'!AG1753="X",1,IF('Prop Drill Pipe Inp Report'!AH1753="X",1,IF('Prop Drill Pipe Inp Report'!AI1753="X",1,IF('Prop Drill Pipe Inp Report'!AJ1753="X",1,IF('Prop Drill Pipe Inp Report'!AK1753="X",1,IF('Prop Drill Pipe Inp Report'!AL1753="X",1,IF('Prop Drill Pipe Inp Report'!AM1753="X",1,IF('Prop Drill Pipe Inp Report'!AN1753="X",1,IF('Prop Drill Pipe Inp Report'!AO1753="X",1,IF('Prop Drill Pipe Inp Report'!AP1753="X",1,0)))))))))))))))))</f>
        <v>0</v>
      </c>
      <c r="J1746">
        <f>IF('Prop Drill Pipe Inp Report'!AU1753="X",1,IF('Prop Drill Pipe Inp Report'!AV1753="X",1,IF('Prop Drill Pipe Inp Report'!AW1753="X",1,IF('Prop Drill Pipe Inp Report'!AX1753="X",1,IF('Prop Drill Pipe Inp Report'!AY1753="X",1,IF('Prop Drill Pipe Inp Report'!AZ1753="X",1,IF('Prop Drill Pipe Inp Report'!BA1753="X",1,IF('Prop Drill Pipe Inp Report'!BB1753="X",1,IF('Prop Drill Pipe Inp Report'!BC1753="X",1,IF('Prop Drill Pipe Inp Report'!BD1753="X",1,IF('Prop Drill Pipe Inp Report'!BE1753="X",1,0)))))))))))</f>
        <v>0</v>
      </c>
    </row>
    <row r="1747" spans="9:10" x14ac:dyDescent="0.25">
      <c r="I1747">
        <f>IF('Prop Drill Pipe Inp Report'!Z1754="X",1,IF('Prop Drill Pipe Inp Report'!AA1754="X",1,IF('Prop Drill Pipe Inp Report'!AB1754="X",1,IF('Prop Drill Pipe Inp Report'!AC1754="X",1,IF('Prop Drill Pipe Inp Report'!AD1754="X",1,IF('Prop Drill Pipe Inp Report'!AE1754="X",1,IF('Prop Drill Pipe Inp Report'!AF1754="X",1,IF('Prop Drill Pipe Inp Report'!AG1754="X",1,IF('Prop Drill Pipe Inp Report'!AH1754="X",1,IF('Prop Drill Pipe Inp Report'!AI1754="X",1,IF('Prop Drill Pipe Inp Report'!AJ1754="X",1,IF('Prop Drill Pipe Inp Report'!AK1754="X",1,IF('Prop Drill Pipe Inp Report'!AL1754="X",1,IF('Prop Drill Pipe Inp Report'!AM1754="X",1,IF('Prop Drill Pipe Inp Report'!AN1754="X",1,IF('Prop Drill Pipe Inp Report'!AO1754="X",1,IF('Prop Drill Pipe Inp Report'!AP1754="X",1,0)))))))))))))))))</f>
        <v>0</v>
      </c>
      <c r="J1747">
        <f>IF('Prop Drill Pipe Inp Report'!AU1754="X",1,IF('Prop Drill Pipe Inp Report'!AV1754="X",1,IF('Prop Drill Pipe Inp Report'!AW1754="X",1,IF('Prop Drill Pipe Inp Report'!AX1754="X",1,IF('Prop Drill Pipe Inp Report'!AY1754="X",1,IF('Prop Drill Pipe Inp Report'!AZ1754="X",1,IF('Prop Drill Pipe Inp Report'!BA1754="X",1,IF('Prop Drill Pipe Inp Report'!BB1754="X",1,IF('Prop Drill Pipe Inp Report'!BC1754="X",1,IF('Prop Drill Pipe Inp Report'!BD1754="X",1,IF('Prop Drill Pipe Inp Report'!BE1754="X",1,0)))))))))))</f>
        <v>0</v>
      </c>
    </row>
    <row r="1748" spans="9:10" x14ac:dyDescent="0.25">
      <c r="I1748">
        <f>IF('Prop Drill Pipe Inp Report'!Z1755="X",1,IF('Prop Drill Pipe Inp Report'!AA1755="X",1,IF('Prop Drill Pipe Inp Report'!AB1755="X",1,IF('Prop Drill Pipe Inp Report'!AC1755="X",1,IF('Prop Drill Pipe Inp Report'!AD1755="X",1,IF('Prop Drill Pipe Inp Report'!AE1755="X",1,IF('Prop Drill Pipe Inp Report'!AF1755="X",1,IF('Prop Drill Pipe Inp Report'!AG1755="X",1,IF('Prop Drill Pipe Inp Report'!AH1755="X",1,IF('Prop Drill Pipe Inp Report'!AI1755="X",1,IF('Prop Drill Pipe Inp Report'!AJ1755="X",1,IF('Prop Drill Pipe Inp Report'!AK1755="X",1,IF('Prop Drill Pipe Inp Report'!AL1755="X",1,IF('Prop Drill Pipe Inp Report'!AM1755="X",1,IF('Prop Drill Pipe Inp Report'!AN1755="X",1,IF('Prop Drill Pipe Inp Report'!AO1755="X",1,IF('Prop Drill Pipe Inp Report'!AP1755="X",1,0)))))))))))))))))</f>
        <v>0</v>
      </c>
      <c r="J1748">
        <f>IF('Prop Drill Pipe Inp Report'!AU1755="X",1,IF('Prop Drill Pipe Inp Report'!AV1755="X",1,IF('Prop Drill Pipe Inp Report'!AW1755="X",1,IF('Prop Drill Pipe Inp Report'!AX1755="X",1,IF('Prop Drill Pipe Inp Report'!AY1755="X",1,IF('Prop Drill Pipe Inp Report'!AZ1755="X",1,IF('Prop Drill Pipe Inp Report'!BA1755="X",1,IF('Prop Drill Pipe Inp Report'!BB1755="X",1,IF('Prop Drill Pipe Inp Report'!BC1755="X",1,IF('Prop Drill Pipe Inp Report'!BD1755="X",1,IF('Prop Drill Pipe Inp Report'!BE1755="X",1,0)))))))))))</f>
        <v>0</v>
      </c>
    </row>
    <row r="1749" spans="9:10" x14ac:dyDescent="0.25">
      <c r="I1749">
        <f>IF('Prop Drill Pipe Inp Report'!Z1756="X",1,IF('Prop Drill Pipe Inp Report'!AA1756="X",1,IF('Prop Drill Pipe Inp Report'!AB1756="X",1,IF('Prop Drill Pipe Inp Report'!AC1756="X",1,IF('Prop Drill Pipe Inp Report'!AD1756="X",1,IF('Prop Drill Pipe Inp Report'!AE1756="X",1,IF('Prop Drill Pipe Inp Report'!AF1756="X",1,IF('Prop Drill Pipe Inp Report'!AG1756="X",1,IF('Prop Drill Pipe Inp Report'!AH1756="X",1,IF('Prop Drill Pipe Inp Report'!AI1756="X",1,IF('Prop Drill Pipe Inp Report'!AJ1756="X",1,IF('Prop Drill Pipe Inp Report'!AK1756="X",1,IF('Prop Drill Pipe Inp Report'!AL1756="X",1,IF('Prop Drill Pipe Inp Report'!AM1756="X",1,IF('Prop Drill Pipe Inp Report'!AN1756="X",1,IF('Prop Drill Pipe Inp Report'!AO1756="X",1,IF('Prop Drill Pipe Inp Report'!AP1756="X",1,0)))))))))))))))))</f>
        <v>0</v>
      </c>
      <c r="J1749">
        <f>IF('Prop Drill Pipe Inp Report'!AU1756="X",1,IF('Prop Drill Pipe Inp Report'!AV1756="X",1,IF('Prop Drill Pipe Inp Report'!AW1756="X",1,IF('Prop Drill Pipe Inp Report'!AX1756="X",1,IF('Prop Drill Pipe Inp Report'!AY1756="X",1,IF('Prop Drill Pipe Inp Report'!AZ1756="X",1,IF('Prop Drill Pipe Inp Report'!BA1756="X",1,IF('Prop Drill Pipe Inp Report'!BB1756="X",1,IF('Prop Drill Pipe Inp Report'!BC1756="X",1,IF('Prop Drill Pipe Inp Report'!BD1756="X",1,IF('Prop Drill Pipe Inp Report'!BE1756="X",1,0)))))))))))</f>
        <v>0</v>
      </c>
    </row>
    <row r="1750" spans="9:10" x14ac:dyDescent="0.25">
      <c r="I1750">
        <f>IF('Prop Drill Pipe Inp Report'!Z1757="X",1,IF('Prop Drill Pipe Inp Report'!AA1757="X",1,IF('Prop Drill Pipe Inp Report'!AB1757="X",1,IF('Prop Drill Pipe Inp Report'!AC1757="X",1,IF('Prop Drill Pipe Inp Report'!AD1757="X",1,IF('Prop Drill Pipe Inp Report'!AE1757="X",1,IF('Prop Drill Pipe Inp Report'!AF1757="X",1,IF('Prop Drill Pipe Inp Report'!AG1757="X",1,IF('Prop Drill Pipe Inp Report'!AH1757="X",1,IF('Prop Drill Pipe Inp Report'!AI1757="X",1,IF('Prop Drill Pipe Inp Report'!AJ1757="X",1,IF('Prop Drill Pipe Inp Report'!AK1757="X",1,IF('Prop Drill Pipe Inp Report'!AL1757="X",1,IF('Prop Drill Pipe Inp Report'!AM1757="X",1,IF('Prop Drill Pipe Inp Report'!AN1757="X",1,IF('Prop Drill Pipe Inp Report'!AO1757="X",1,IF('Prop Drill Pipe Inp Report'!AP1757="X",1,0)))))))))))))))))</f>
        <v>0</v>
      </c>
      <c r="J1750">
        <f>IF('Prop Drill Pipe Inp Report'!AU1757="X",1,IF('Prop Drill Pipe Inp Report'!AV1757="X",1,IF('Prop Drill Pipe Inp Report'!AW1757="X",1,IF('Prop Drill Pipe Inp Report'!AX1757="X",1,IF('Prop Drill Pipe Inp Report'!AY1757="X",1,IF('Prop Drill Pipe Inp Report'!AZ1757="X",1,IF('Prop Drill Pipe Inp Report'!BA1757="X",1,IF('Prop Drill Pipe Inp Report'!BB1757="X",1,IF('Prop Drill Pipe Inp Report'!BC1757="X",1,IF('Prop Drill Pipe Inp Report'!BD1757="X",1,IF('Prop Drill Pipe Inp Report'!BE1757="X",1,0)))))))))))</f>
        <v>0</v>
      </c>
    </row>
    <row r="1751" spans="9:10" x14ac:dyDescent="0.25">
      <c r="I1751">
        <f>IF('Prop Drill Pipe Inp Report'!Z1758="X",1,IF('Prop Drill Pipe Inp Report'!AA1758="X",1,IF('Prop Drill Pipe Inp Report'!AB1758="X",1,IF('Prop Drill Pipe Inp Report'!AC1758="X",1,IF('Prop Drill Pipe Inp Report'!AD1758="X",1,IF('Prop Drill Pipe Inp Report'!AE1758="X",1,IF('Prop Drill Pipe Inp Report'!AF1758="X",1,IF('Prop Drill Pipe Inp Report'!AG1758="X",1,IF('Prop Drill Pipe Inp Report'!AH1758="X",1,IF('Prop Drill Pipe Inp Report'!AI1758="X",1,IF('Prop Drill Pipe Inp Report'!AJ1758="X",1,IF('Prop Drill Pipe Inp Report'!AK1758="X",1,IF('Prop Drill Pipe Inp Report'!AL1758="X",1,IF('Prop Drill Pipe Inp Report'!AM1758="X",1,IF('Prop Drill Pipe Inp Report'!AN1758="X",1,IF('Prop Drill Pipe Inp Report'!AO1758="X",1,IF('Prop Drill Pipe Inp Report'!AP1758="X",1,0)))))))))))))))))</f>
        <v>0</v>
      </c>
      <c r="J1751">
        <f>IF('Prop Drill Pipe Inp Report'!AU1758="X",1,IF('Prop Drill Pipe Inp Report'!AV1758="X",1,IF('Prop Drill Pipe Inp Report'!AW1758="X",1,IF('Prop Drill Pipe Inp Report'!AX1758="X",1,IF('Prop Drill Pipe Inp Report'!AY1758="X",1,IF('Prop Drill Pipe Inp Report'!AZ1758="X",1,IF('Prop Drill Pipe Inp Report'!BA1758="X",1,IF('Prop Drill Pipe Inp Report'!BB1758="X",1,IF('Prop Drill Pipe Inp Report'!BC1758="X",1,IF('Prop Drill Pipe Inp Report'!BD1758="X",1,IF('Prop Drill Pipe Inp Report'!BE1758="X",1,0)))))))))))</f>
        <v>0</v>
      </c>
    </row>
    <row r="1752" spans="9:10" x14ac:dyDescent="0.25">
      <c r="I1752">
        <f>IF('Prop Drill Pipe Inp Report'!Z1759="X",1,IF('Prop Drill Pipe Inp Report'!AA1759="X",1,IF('Prop Drill Pipe Inp Report'!AB1759="X",1,IF('Prop Drill Pipe Inp Report'!AC1759="X",1,IF('Prop Drill Pipe Inp Report'!AD1759="X",1,IF('Prop Drill Pipe Inp Report'!AE1759="X",1,IF('Prop Drill Pipe Inp Report'!AF1759="X",1,IF('Prop Drill Pipe Inp Report'!AG1759="X",1,IF('Prop Drill Pipe Inp Report'!AH1759="X",1,IF('Prop Drill Pipe Inp Report'!AI1759="X",1,IF('Prop Drill Pipe Inp Report'!AJ1759="X",1,IF('Prop Drill Pipe Inp Report'!AK1759="X",1,IF('Prop Drill Pipe Inp Report'!AL1759="X",1,IF('Prop Drill Pipe Inp Report'!AM1759="X",1,IF('Prop Drill Pipe Inp Report'!AN1759="X",1,IF('Prop Drill Pipe Inp Report'!AO1759="X",1,IF('Prop Drill Pipe Inp Report'!AP1759="X",1,0)))))))))))))))))</f>
        <v>0</v>
      </c>
      <c r="J1752">
        <f>IF('Prop Drill Pipe Inp Report'!AU1759="X",1,IF('Prop Drill Pipe Inp Report'!AV1759="X",1,IF('Prop Drill Pipe Inp Report'!AW1759="X",1,IF('Prop Drill Pipe Inp Report'!AX1759="X",1,IF('Prop Drill Pipe Inp Report'!AY1759="X",1,IF('Prop Drill Pipe Inp Report'!AZ1759="X",1,IF('Prop Drill Pipe Inp Report'!BA1759="X",1,IF('Prop Drill Pipe Inp Report'!BB1759="X",1,IF('Prop Drill Pipe Inp Report'!BC1759="X",1,IF('Prop Drill Pipe Inp Report'!BD1759="X",1,IF('Prop Drill Pipe Inp Report'!BE1759="X",1,0)))))))))))</f>
        <v>0</v>
      </c>
    </row>
    <row r="1753" spans="9:10" x14ac:dyDescent="0.25">
      <c r="I1753">
        <f>IF('Prop Drill Pipe Inp Report'!Z1760="X",1,IF('Prop Drill Pipe Inp Report'!AA1760="X",1,IF('Prop Drill Pipe Inp Report'!AB1760="X",1,IF('Prop Drill Pipe Inp Report'!AC1760="X",1,IF('Prop Drill Pipe Inp Report'!AD1760="X",1,IF('Prop Drill Pipe Inp Report'!AE1760="X",1,IF('Prop Drill Pipe Inp Report'!AF1760="X",1,IF('Prop Drill Pipe Inp Report'!AG1760="X",1,IF('Prop Drill Pipe Inp Report'!AH1760="X",1,IF('Prop Drill Pipe Inp Report'!AI1760="X",1,IF('Prop Drill Pipe Inp Report'!AJ1760="X",1,IF('Prop Drill Pipe Inp Report'!AK1760="X",1,IF('Prop Drill Pipe Inp Report'!AL1760="X",1,IF('Prop Drill Pipe Inp Report'!AM1760="X",1,IF('Prop Drill Pipe Inp Report'!AN1760="X",1,IF('Prop Drill Pipe Inp Report'!AO1760="X",1,IF('Prop Drill Pipe Inp Report'!AP1760="X",1,0)))))))))))))))))</f>
        <v>0</v>
      </c>
      <c r="J1753">
        <f>IF('Prop Drill Pipe Inp Report'!AU1760="X",1,IF('Prop Drill Pipe Inp Report'!AV1760="X",1,IF('Prop Drill Pipe Inp Report'!AW1760="X",1,IF('Prop Drill Pipe Inp Report'!AX1760="X",1,IF('Prop Drill Pipe Inp Report'!AY1760="X",1,IF('Prop Drill Pipe Inp Report'!AZ1760="X",1,IF('Prop Drill Pipe Inp Report'!BA1760="X",1,IF('Prop Drill Pipe Inp Report'!BB1760="X",1,IF('Prop Drill Pipe Inp Report'!BC1760="X",1,IF('Prop Drill Pipe Inp Report'!BD1760="X",1,IF('Prop Drill Pipe Inp Report'!BE1760="X",1,0)))))))))))</f>
        <v>0</v>
      </c>
    </row>
    <row r="1754" spans="9:10" x14ac:dyDescent="0.25">
      <c r="I1754">
        <f>IF('Prop Drill Pipe Inp Report'!Z1761="X",1,IF('Prop Drill Pipe Inp Report'!AA1761="X",1,IF('Prop Drill Pipe Inp Report'!AB1761="X",1,IF('Prop Drill Pipe Inp Report'!AC1761="X",1,IF('Prop Drill Pipe Inp Report'!AD1761="X",1,IF('Prop Drill Pipe Inp Report'!AE1761="X",1,IF('Prop Drill Pipe Inp Report'!AF1761="X",1,IF('Prop Drill Pipe Inp Report'!AG1761="X",1,IF('Prop Drill Pipe Inp Report'!AH1761="X",1,IF('Prop Drill Pipe Inp Report'!AI1761="X",1,IF('Prop Drill Pipe Inp Report'!AJ1761="X",1,IF('Prop Drill Pipe Inp Report'!AK1761="X",1,IF('Prop Drill Pipe Inp Report'!AL1761="X",1,IF('Prop Drill Pipe Inp Report'!AM1761="X",1,IF('Prop Drill Pipe Inp Report'!AN1761="X",1,IF('Prop Drill Pipe Inp Report'!AO1761="X",1,IF('Prop Drill Pipe Inp Report'!AP1761="X",1,0)))))))))))))))))</f>
        <v>0</v>
      </c>
      <c r="J1754">
        <f>IF('Prop Drill Pipe Inp Report'!AU1761="X",1,IF('Prop Drill Pipe Inp Report'!AV1761="X",1,IF('Prop Drill Pipe Inp Report'!AW1761="X",1,IF('Prop Drill Pipe Inp Report'!AX1761="X",1,IF('Prop Drill Pipe Inp Report'!AY1761="X",1,IF('Prop Drill Pipe Inp Report'!AZ1761="X",1,IF('Prop Drill Pipe Inp Report'!BA1761="X",1,IF('Prop Drill Pipe Inp Report'!BB1761="X",1,IF('Prop Drill Pipe Inp Report'!BC1761="X",1,IF('Prop Drill Pipe Inp Report'!BD1761="X",1,IF('Prop Drill Pipe Inp Report'!BE1761="X",1,0)))))))))))</f>
        <v>0</v>
      </c>
    </row>
    <row r="1755" spans="9:10" x14ac:dyDescent="0.25">
      <c r="I1755">
        <f>IF('Prop Drill Pipe Inp Report'!Z1762="X",1,IF('Prop Drill Pipe Inp Report'!AA1762="X",1,IF('Prop Drill Pipe Inp Report'!AB1762="X",1,IF('Prop Drill Pipe Inp Report'!AC1762="X",1,IF('Prop Drill Pipe Inp Report'!AD1762="X",1,IF('Prop Drill Pipe Inp Report'!AE1762="X",1,IF('Prop Drill Pipe Inp Report'!AF1762="X",1,IF('Prop Drill Pipe Inp Report'!AG1762="X",1,IF('Prop Drill Pipe Inp Report'!AH1762="X",1,IF('Prop Drill Pipe Inp Report'!AI1762="X",1,IF('Prop Drill Pipe Inp Report'!AJ1762="X",1,IF('Prop Drill Pipe Inp Report'!AK1762="X",1,IF('Prop Drill Pipe Inp Report'!AL1762="X",1,IF('Prop Drill Pipe Inp Report'!AM1762="X",1,IF('Prop Drill Pipe Inp Report'!AN1762="X",1,IF('Prop Drill Pipe Inp Report'!AO1762="X",1,IF('Prop Drill Pipe Inp Report'!AP1762="X",1,0)))))))))))))))))</f>
        <v>0</v>
      </c>
      <c r="J1755">
        <f>IF('Prop Drill Pipe Inp Report'!AU1762="X",1,IF('Prop Drill Pipe Inp Report'!AV1762="X",1,IF('Prop Drill Pipe Inp Report'!AW1762="X",1,IF('Prop Drill Pipe Inp Report'!AX1762="X",1,IF('Prop Drill Pipe Inp Report'!AY1762="X",1,IF('Prop Drill Pipe Inp Report'!AZ1762="X",1,IF('Prop Drill Pipe Inp Report'!BA1762="X",1,IF('Prop Drill Pipe Inp Report'!BB1762="X",1,IF('Prop Drill Pipe Inp Report'!BC1762="X",1,IF('Prop Drill Pipe Inp Report'!BD1762="X",1,IF('Prop Drill Pipe Inp Report'!BE1762="X",1,0)))))))))))</f>
        <v>0</v>
      </c>
    </row>
    <row r="1756" spans="9:10" x14ac:dyDescent="0.25">
      <c r="I1756">
        <f>IF('Prop Drill Pipe Inp Report'!Z1763="X",1,IF('Prop Drill Pipe Inp Report'!AA1763="X",1,IF('Prop Drill Pipe Inp Report'!AB1763="X",1,IF('Prop Drill Pipe Inp Report'!AC1763="X",1,IF('Prop Drill Pipe Inp Report'!AD1763="X",1,IF('Prop Drill Pipe Inp Report'!AE1763="X",1,IF('Prop Drill Pipe Inp Report'!AF1763="X",1,IF('Prop Drill Pipe Inp Report'!AG1763="X",1,IF('Prop Drill Pipe Inp Report'!AH1763="X",1,IF('Prop Drill Pipe Inp Report'!AI1763="X",1,IF('Prop Drill Pipe Inp Report'!AJ1763="X",1,IF('Prop Drill Pipe Inp Report'!AK1763="X",1,IF('Prop Drill Pipe Inp Report'!AL1763="X",1,IF('Prop Drill Pipe Inp Report'!AM1763="X",1,IF('Prop Drill Pipe Inp Report'!AN1763="X",1,IF('Prop Drill Pipe Inp Report'!AO1763="X",1,IF('Prop Drill Pipe Inp Report'!AP1763="X",1,0)))))))))))))))))</f>
        <v>0</v>
      </c>
      <c r="J1756">
        <f>IF('Prop Drill Pipe Inp Report'!AU1763="X",1,IF('Prop Drill Pipe Inp Report'!AV1763="X",1,IF('Prop Drill Pipe Inp Report'!AW1763="X",1,IF('Prop Drill Pipe Inp Report'!AX1763="X",1,IF('Prop Drill Pipe Inp Report'!AY1763="X",1,IF('Prop Drill Pipe Inp Report'!AZ1763="X",1,IF('Prop Drill Pipe Inp Report'!BA1763="X",1,IF('Prop Drill Pipe Inp Report'!BB1763="X",1,IF('Prop Drill Pipe Inp Report'!BC1763="X",1,IF('Prop Drill Pipe Inp Report'!BD1763="X",1,IF('Prop Drill Pipe Inp Report'!BE1763="X",1,0)))))))))))</f>
        <v>0</v>
      </c>
    </row>
    <row r="1757" spans="9:10" x14ac:dyDescent="0.25">
      <c r="I1757">
        <f>IF('Prop Drill Pipe Inp Report'!Z1764="X",1,IF('Prop Drill Pipe Inp Report'!AA1764="X",1,IF('Prop Drill Pipe Inp Report'!AB1764="X",1,IF('Prop Drill Pipe Inp Report'!AC1764="X",1,IF('Prop Drill Pipe Inp Report'!AD1764="X",1,IF('Prop Drill Pipe Inp Report'!AE1764="X",1,IF('Prop Drill Pipe Inp Report'!AF1764="X",1,IF('Prop Drill Pipe Inp Report'!AG1764="X",1,IF('Prop Drill Pipe Inp Report'!AH1764="X",1,IF('Prop Drill Pipe Inp Report'!AI1764="X",1,IF('Prop Drill Pipe Inp Report'!AJ1764="X",1,IF('Prop Drill Pipe Inp Report'!AK1764="X",1,IF('Prop Drill Pipe Inp Report'!AL1764="X",1,IF('Prop Drill Pipe Inp Report'!AM1764="X",1,IF('Prop Drill Pipe Inp Report'!AN1764="X",1,IF('Prop Drill Pipe Inp Report'!AO1764="X",1,IF('Prop Drill Pipe Inp Report'!AP1764="X",1,0)))))))))))))))))</f>
        <v>0</v>
      </c>
      <c r="J1757">
        <f>IF('Prop Drill Pipe Inp Report'!AU1764="X",1,IF('Prop Drill Pipe Inp Report'!AV1764="X",1,IF('Prop Drill Pipe Inp Report'!AW1764="X",1,IF('Prop Drill Pipe Inp Report'!AX1764="X",1,IF('Prop Drill Pipe Inp Report'!AY1764="X",1,IF('Prop Drill Pipe Inp Report'!AZ1764="X",1,IF('Prop Drill Pipe Inp Report'!BA1764="X",1,IF('Prop Drill Pipe Inp Report'!BB1764="X",1,IF('Prop Drill Pipe Inp Report'!BC1764="X",1,IF('Prop Drill Pipe Inp Report'!BD1764="X",1,IF('Prop Drill Pipe Inp Report'!BE1764="X",1,0)))))))))))</f>
        <v>0</v>
      </c>
    </row>
    <row r="1758" spans="9:10" x14ac:dyDescent="0.25">
      <c r="I1758">
        <f>IF('Prop Drill Pipe Inp Report'!Z1765="X",1,IF('Prop Drill Pipe Inp Report'!AA1765="X",1,IF('Prop Drill Pipe Inp Report'!AB1765="X",1,IF('Prop Drill Pipe Inp Report'!AC1765="X",1,IF('Prop Drill Pipe Inp Report'!AD1765="X",1,IF('Prop Drill Pipe Inp Report'!AE1765="X",1,IF('Prop Drill Pipe Inp Report'!AF1765="X",1,IF('Prop Drill Pipe Inp Report'!AG1765="X",1,IF('Prop Drill Pipe Inp Report'!AH1765="X",1,IF('Prop Drill Pipe Inp Report'!AI1765="X",1,IF('Prop Drill Pipe Inp Report'!AJ1765="X",1,IF('Prop Drill Pipe Inp Report'!AK1765="X",1,IF('Prop Drill Pipe Inp Report'!AL1765="X",1,IF('Prop Drill Pipe Inp Report'!AM1765="X",1,IF('Prop Drill Pipe Inp Report'!AN1765="X",1,IF('Prop Drill Pipe Inp Report'!AO1765="X",1,IF('Prop Drill Pipe Inp Report'!AP1765="X",1,0)))))))))))))))))</f>
        <v>0</v>
      </c>
      <c r="J1758">
        <f>IF('Prop Drill Pipe Inp Report'!AU1765="X",1,IF('Prop Drill Pipe Inp Report'!AV1765="X",1,IF('Prop Drill Pipe Inp Report'!AW1765="X",1,IF('Prop Drill Pipe Inp Report'!AX1765="X",1,IF('Prop Drill Pipe Inp Report'!AY1765="X",1,IF('Prop Drill Pipe Inp Report'!AZ1765="X",1,IF('Prop Drill Pipe Inp Report'!BA1765="X",1,IF('Prop Drill Pipe Inp Report'!BB1765="X",1,IF('Prop Drill Pipe Inp Report'!BC1765="X",1,IF('Prop Drill Pipe Inp Report'!BD1765="X",1,IF('Prop Drill Pipe Inp Report'!BE1765="X",1,0)))))))))))</f>
        <v>0</v>
      </c>
    </row>
    <row r="1759" spans="9:10" x14ac:dyDescent="0.25">
      <c r="I1759">
        <f>IF('Prop Drill Pipe Inp Report'!Z1766="X",1,IF('Prop Drill Pipe Inp Report'!AA1766="X",1,IF('Prop Drill Pipe Inp Report'!AB1766="X",1,IF('Prop Drill Pipe Inp Report'!AC1766="X",1,IF('Prop Drill Pipe Inp Report'!AD1766="X",1,IF('Prop Drill Pipe Inp Report'!AE1766="X",1,IF('Prop Drill Pipe Inp Report'!AF1766="X",1,IF('Prop Drill Pipe Inp Report'!AG1766="X",1,IF('Prop Drill Pipe Inp Report'!AH1766="X",1,IF('Prop Drill Pipe Inp Report'!AI1766="X",1,IF('Prop Drill Pipe Inp Report'!AJ1766="X",1,IF('Prop Drill Pipe Inp Report'!AK1766="X",1,IF('Prop Drill Pipe Inp Report'!AL1766="X",1,IF('Prop Drill Pipe Inp Report'!AM1766="X",1,IF('Prop Drill Pipe Inp Report'!AN1766="X",1,IF('Prop Drill Pipe Inp Report'!AO1766="X",1,IF('Prop Drill Pipe Inp Report'!AP1766="X",1,0)))))))))))))))))</f>
        <v>0</v>
      </c>
      <c r="J1759">
        <f>IF('Prop Drill Pipe Inp Report'!AU1766="X",1,IF('Prop Drill Pipe Inp Report'!AV1766="X",1,IF('Prop Drill Pipe Inp Report'!AW1766="X",1,IF('Prop Drill Pipe Inp Report'!AX1766="X",1,IF('Prop Drill Pipe Inp Report'!AY1766="X",1,IF('Prop Drill Pipe Inp Report'!AZ1766="X",1,IF('Prop Drill Pipe Inp Report'!BA1766="X",1,IF('Prop Drill Pipe Inp Report'!BB1766="X",1,IF('Prop Drill Pipe Inp Report'!BC1766="X",1,IF('Prop Drill Pipe Inp Report'!BD1766="X",1,IF('Prop Drill Pipe Inp Report'!BE1766="X",1,0)))))))))))</f>
        <v>0</v>
      </c>
    </row>
    <row r="1760" spans="9:10" x14ac:dyDescent="0.25">
      <c r="I1760">
        <f>IF('Prop Drill Pipe Inp Report'!Z1767="X",1,IF('Prop Drill Pipe Inp Report'!AA1767="X",1,IF('Prop Drill Pipe Inp Report'!AB1767="X",1,IF('Prop Drill Pipe Inp Report'!AC1767="X",1,IF('Prop Drill Pipe Inp Report'!AD1767="X",1,IF('Prop Drill Pipe Inp Report'!AE1767="X",1,IF('Prop Drill Pipe Inp Report'!AF1767="X",1,IF('Prop Drill Pipe Inp Report'!AG1767="X",1,IF('Prop Drill Pipe Inp Report'!AH1767="X",1,IF('Prop Drill Pipe Inp Report'!AI1767="X",1,IF('Prop Drill Pipe Inp Report'!AJ1767="X",1,IF('Prop Drill Pipe Inp Report'!AK1767="X",1,IF('Prop Drill Pipe Inp Report'!AL1767="X",1,IF('Prop Drill Pipe Inp Report'!AM1767="X",1,IF('Prop Drill Pipe Inp Report'!AN1767="X",1,IF('Prop Drill Pipe Inp Report'!AO1767="X",1,IF('Prop Drill Pipe Inp Report'!AP1767="X",1,0)))))))))))))))))</f>
        <v>0</v>
      </c>
      <c r="J1760">
        <f>IF('Prop Drill Pipe Inp Report'!AU1767="X",1,IF('Prop Drill Pipe Inp Report'!AV1767="X",1,IF('Prop Drill Pipe Inp Report'!AW1767="X",1,IF('Prop Drill Pipe Inp Report'!AX1767="X",1,IF('Prop Drill Pipe Inp Report'!AY1767="X",1,IF('Prop Drill Pipe Inp Report'!AZ1767="X",1,IF('Prop Drill Pipe Inp Report'!BA1767="X",1,IF('Prop Drill Pipe Inp Report'!BB1767="X",1,IF('Prop Drill Pipe Inp Report'!BC1767="X",1,IF('Prop Drill Pipe Inp Report'!BD1767="X",1,IF('Prop Drill Pipe Inp Report'!BE1767="X",1,0)))))))))))</f>
        <v>0</v>
      </c>
    </row>
    <row r="1761" spans="9:10" x14ac:dyDescent="0.25">
      <c r="I1761">
        <f>IF('Prop Drill Pipe Inp Report'!Z1768="X",1,IF('Prop Drill Pipe Inp Report'!AA1768="X",1,IF('Prop Drill Pipe Inp Report'!AB1768="X",1,IF('Prop Drill Pipe Inp Report'!AC1768="X",1,IF('Prop Drill Pipe Inp Report'!AD1768="X",1,IF('Prop Drill Pipe Inp Report'!AE1768="X",1,IF('Prop Drill Pipe Inp Report'!AF1768="X",1,IF('Prop Drill Pipe Inp Report'!AG1768="X",1,IF('Prop Drill Pipe Inp Report'!AH1768="X",1,IF('Prop Drill Pipe Inp Report'!AI1768="X",1,IF('Prop Drill Pipe Inp Report'!AJ1768="X",1,IF('Prop Drill Pipe Inp Report'!AK1768="X",1,IF('Prop Drill Pipe Inp Report'!AL1768="X",1,IF('Prop Drill Pipe Inp Report'!AM1768="X",1,IF('Prop Drill Pipe Inp Report'!AN1768="X",1,IF('Prop Drill Pipe Inp Report'!AO1768="X",1,IF('Prop Drill Pipe Inp Report'!AP1768="X",1,0)))))))))))))))))</f>
        <v>0</v>
      </c>
      <c r="J1761">
        <f>IF('Prop Drill Pipe Inp Report'!AU1768="X",1,IF('Prop Drill Pipe Inp Report'!AV1768="X",1,IF('Prop Drill Pipe Inp Report'!AW1768="X",1,IF('Prop Drill Pipe Inp Report'!AX1768="X",1,IF('Prop Drill Pipe Inp Report'!AY1768="X",1,IF('Prop Drill Pipe Inp Report'!AZ1768="X",1,IF('Prop Drill Pipe Inp Report'!BA1768="X",1,IF('Prop Drill Pipe Inp Report'!BB1768="X",1,IF('Prop Drill Pipe Inp Report'!BC1768="X",1,IF('Prop Drill Pipe Inp Report'!BD1768="X",1,IF('Prop Drill Pipe Inp Report'!BE1768="X",1,0)))))))))))</f>
        <v>0</v>
      </c>
    </row>
    <row r="1762" spans="9:10" x14ac:dyDescent="0.25">
      <c r="I1762">
        <f>IF('Prop Drill Pipe Inp Report'!Z1769="X",1,IF('Prop Drill Pipe Inp Report'!AA1769="X",1,IF('Prop Drill Pipe Inp Report'!AB1769="X",1,IF('Prop Drill Pipe Inp Report'!AC1769="X",1,IF('Prop Drill Pipe Inp Report'!AD1769="X",1,IF('Prop Drill Pipe Inp Report'!AE1769="X",1,IF('Prop Drill Pipe Inp Report'!AF1769="X",1,IF('Prop Drill Pipe Inp Report'!AG1769="X",1,IF('Prop Drill Pipe Inp Report'!AH1769="X",1,IF('Prop Drill Pipe Inp Report'!AI1769="X",1,IF('Prop Drill Pipe Inp Report'!AJ1769="X",1,IF('Prop Drill Pipe Inp Report'!AK1769="X",1,IF('Prop Drill Pipe Inp Report'!AL1769="X",1,IF('Prop Drill Pipe Inp Report'!AM1769="X",1,IF('Prop Drill Pipe Inp Report'!AN1769="X",1,IF('Prop Drill Pipe Inp Report'!AO1769="X",1,IF('Prop Drill Pipe Inp Report'!AP1769="X",1,0)))))))))))))))))</f>
        <v>0</v>
      </c>
      <c r="J1762">
        <f>IF('Prop Drill Pipe Inp Report'!AU1769="X",1,IF('Prop Drill Pipe Inp Report'!AV1769="X",1,IF('Prop Drill Pipe Inp Report'!AW1769="X",1,IF('Prop Drill Pipe Inp Report'!AX1769="X",1,IF('Prop Drill Pipe Inp Report'!AY1769="X",1,IF('Prop Drill Pipe Inp Report'!AZ1769="X",1,IF('Prop Drill Pipe Inp Report'!BA1769="X",1,IF('Prop Drill Pipe Inp Report'!BB1769="X",1,IF('Prop Drill Pipe Inp Report'!BC1769="X",1,IF('Prop Drill Pipe Inp Report'!BD1769="X",1,IF('Prop Drill Pipe Inp Report'!BE1769="X",1,0)))))))))))</f>
        <v>0</v>
      </c>
    </row>
    <row r="1763" spans="9:10" x14ac:dyDescent="0.25">
      <c r="I1763">
        <f>IF('Prop Drill Pipe Inp Report'!Z1770="X",1,IF('Prop Drill Pipe Inp Report'!AA1770="X",1,IF('Prop Drill Pipe Inp Report'!AB1770="X",1,IF('Prop Drill Pipe Inp Report'!AC1770="X",1,IF('Prop Drill Pipe Inp Report'!AD1770="X",1,IF('Prop Drill Pipe Inp Report'!AE1770="X",1,IF('Prop Drill Pipe Inp Report'!AF1770="X",1,IF('Prop Drill Pipe Inp Report'!AG1770="X",1,IF('Prop Drill Pipe Inp Report'!AH1770="X",1,IF('Prop Drill Pipe Inp Report'!AI1770="X",1,IF('Prop Drill Pipe Inp Report'!AJ1770="X",1,IF('Prop Drill Pipe Inp Report'!AK1770="X",1,IF('Prop Drill Pipe Inp Report'!AL1770="X",1,IF('Prop Drill Pipe Inp Report'!AM1770="X",1,IF('Prop Drill Pipe Inp Report'!AN1770="X",1,IF('Prop Drill Pipe Inp Report'!AO1770="X",1,IF('Prop Drill Pipe Inp Report'!AP1770="X",1,0)))))))))))))))))</f>
        <v>0</v>
      </c>
      <c r="J1763">
        <f>IF('Prop Drill Pipe Inp Report'!AU1770="X",1,IF('Prop Drill Pipe Inp Report'!AV1770="X",1,IF('Prop Drill Pipe Inp Report'!AW1770="X",1,IF('Prop Drill Pipe Inp Report'!AX1770="X",1,IF('Prop Drill Pipe Inp Report'!AY1770="X",1,IF('Prop Drill Pipe Inp Report'!AZ1770="X",1,IF('Prop Drill Pipe Inp Report'!BA1770="X",1,IF('Prop Drill Pipe Inp Report'!BB1770="X",1,IF('Prop Drill Pipe Inp Report'!BC1770="X",1,IF('Prop Drill Pipe Inp Report'!BD1770="X",1,IF('Prop Drill Pipe Inp Report'!BE1770="X",1,0)))))))))))</f>
        <v>0</v>
      </c>
    </row>
    <row r="1764" spans="9:10" x14ac:dyDescent="0.25">
      <c r="I1764">
        <f>IF('Prop Drill Pipe Inp Report'!Z1771="X",1,IF('Prop Drill Pipe Inp Report'!AA1771="X",1,IF('Prop Drill Pipe Inp Report'!AB1771="X",1,IF('Prop Drill Pipe Inp Report'!AC1771="X",1,IF('Prop Drill Pipe Inp Report'!AD1771="X",1,IF('Prop Drill Pipe Inp Report'!AE1771="X",1,IF('Prop Drill Pipe Inp Report'!AF1771="X",1,IF('Prop Drill Pipe Inp Report'!AG1771="X",1,IF('Prop Drill Pipe Inp Report'!AH1771="X",1,IF('Prop Drill Pipe Inp Report'!AI1771="X",1,IF('Prop Drill Pipe Inp Report'!AJ1771="X",1,IF('Prop Drill Pipe Inp Report'!AK1771="X",1,IF('Prop Drill Pipe Inp Report'!AL1771="X",1,IF('Prop Drill Pipe Inp Report'!AM1771="X",1,IF('Prop Drill Pipe Inp Report'!AN1771="X",1,IF('Prop Drill Pipe Inp Report'!AO1771="X",1,IF('Prop Drill Pipe Inp Report'!AP1771="X",1,0)))))))))))))))))</f>
        <v>0</v>
      </c>
      <c r="J1764">
        <f>IF('Prop Drill Pipe Inp Report'!AU1771="X",1,IF('Prop Drill Pipe Inp Report'!AV1771="X",1,IF('Prop Drill Pipe Inp Report'!AW1771="X",1,IF('Prop Drill Pipe Inp Report'!AX1771="X",1,IF('Prop Drill Pipe Inp Report'!AY1771="X",1,IF('Prop Drill Pipe Inp Report'!AZ1771="X",1,IF('Prop Drill Pipe Inp Report'!BA1771="X",1,IF('Prop Drill Pipe Inp Report'!BB1771="X",1,IF('Prop Drill Pipe Inp Report'!BC1771="X",1,IF('Prop Drill Pipe Inp Report'!BD1771="X",1,IF('Prop Drill Pipe Inp Report'!BE1771="X",1,0)))))))))))</f>
        <v>0</v>
      </c>
    </row>
    <row r="1765" spans="9:10" x14ac:dyDescent="0.25">
      <c r="I1765">
        <f>IF('Prop Drill Pipe Inp Report'!Z1772="X",1,IF('Prop Drill Pipe Inp Report'!AA1772="X",1,IF('Prop Drill Pipe Inp Report'!AB1772="X",1,IF('Prop Drill Pipe Inp Report'!AC1772="X",1,IF('Prop Drill Pipe Inp Report'!AD1772="X",1,IF('Prop Drill Pipe Inp Report'!AE1772="X",1,IF('Prop Drill Pipe Inp Report'!AF1772="X",1,IF('Prop Drill Pipe Inp Report'!AG1772="X",1,IF('Prop Drill Pipe Inp Report'!AH1772="X",1,IF('Prop Drill Pipe Inp Report'!AI1772="X",1,IF('Prop Drill Pipe Inp Report'!AJ1772="X",1,IF('Prop Drill Pipe Inp Report'!AK1772="X",1,IF('Prop Drill Pipe Inp Report'!AL1772="X",1,IF('Prop Drill Pipe Inp Report'!AM1772="X",1,IF('Prop Drill Pipe Inp Report'!AN1772="X",1,IF('Prop Drill Pipe Inp Report'!AO1772="X",1,IF('Prop Drill Pipe Inp Report'!AP1772="X",1,0)))))))))))))))))</f>
        <v>0</v>
      </c>
      <c r="J1765">
        <f>IF('Prop Drill Pipe Inp Report'!AU1772="X",1,IF('Prop Drill Pipe Inp Report'!AV1772="X",1,IF('Prop Drill Pipe Inp Report'!AW1772="X",1,IF('Prop Drill Pipe Inp Report'!AX1772="X",1,IF('Prop Drill Pipe Inp Report'!AY1772="X",1,IF('Prop Drill Pipe Inp Report'!AZ1772="X",1,IF('Prop Drill Pipe Inp Report'!BA1772="X",1,IF('Prop Drill Pipe Inp Report'!BB1772="X",1,IF('Prop Drill Pipe Inp Report'!BC1772="X",1,IF('Prop Drill Pipe Inp Report'!BD1772="X",1,IF('Prop Drill Pipe Inp Report'!BE1772="X",1,0)))))))))))</f>
        <v>0</v>
      </c>
    </row>
    <row r="1766" spans="9:10" x14ac:dyDescent="0.25">
      <c r="I1766">
        <f>IF('Prop Drill Pipe Inp Report'!Z1773="X",1,IF('Prop Drill Pipe Inp Report'!AA1773="X",1,IF('Prop Drill Pipe Inp Report'!AB1773="X",1,IF('Prop Drill Pipe Inp Report'!AC1773="X",1,IF('Prop Drill Pipe Inp Report'!AD1773="X",1,IF('Prop Drill Pipe Inp Report'!AE1773="X",1,IF('Prop Drill Pipe Inp Report'!AF1773="X",1,IF('Prop Drill Pipe Inp Report'!AG1773="X",1,IF('Prop Drill Pipe Inp Report'!AH1773="X",1,IF('Prop Drill Pipe Inp Report'!AI1773="X",1,IF('Prop Drill Pipe Inp Report'!AJ1773="X",1,IF('Prop Drill Pipe Inp Report'!AK1773="X",1,IF('Prop Drill Pipe Inp Report'!AL1773="X",1,IF('Prop Drill Pipe Inp Report'!AM1773="X",1,IF('Prop Drill Pipe Inp Report'!AN1773="X",1,IF('Prop Drill Pipe Inp Report'!AO1773="X",1,IF('Prop Drill Pipe Inp Report'!AP1773="X",1,0)))))))))))))))))</f>
        <v>0</v>
      </c>
      <c r="J1766">
        <f>IF('Prop Drill Pipe Inp Report'!AU1773="X",1,IF('Prop Drill Pipe Inp Report'!AV1773="X",1,IF('Prop Drill Pipe Inp Report'!AW1773="X",1,IF('Prop Drill Pipe Inp Report'!AX1773="X",1,IF('Prop Drill Pipe Inp Report'!AY1773="X",1,IF('Prop Drill Pipe Inp Report'!AZ1773="X",1,IF('Prop Drill Pipe Inp Report'!BA1773="X",1,IF('Prop Drill Pipe Inp Report'!BB1773="X",1,IF('Prop Drill Pipe Inp Report'!BC1773="X",1,IF('Prop Drill Pipe Inp Report'!BD1773="X",1,IF('Prop Drill Pipe Inp Report'!BE1773="X",1,0)))))))))))</f>
        <v>0</v>
      </c>
    </row>
    <row r="1767" spans="9:10" x14ac:dyDescent="0.25">
      <c r="I1767">
        <f>IF('Prop Drill Pipe Inp Report'!Z1774="X",1,IF('Prop Drill Pipe Inp Report'!AA1774="X",1,IF('Prop Drill Pipe Inp Report'!AB1774="X",1,IF('Prop Drill Pipe Inp Report'!AC1774="X",1,IF('Prop Drill Pipe Inp Report'!AD1774="X",1,IF('Prop Drill Pipe Inp Report'!AE1774="X",1,IF('Prop Drill Pipe Inp Report'!AF1774="X",1,IF('Prop Drill Pipe Inp Report'!AG1774="X",1,IF('Prop Drill Pipe Inp Report'!AH1774="X",1,IF('Prop Drill Pipe Inp Report'!AI1774="X",1,IF('Prop Drill Pipe Inp Report'!AJ1774="X",1,IF('Prop Drill Pipe Inp Report'!AK1774="X",1,IF('Prop Drill Pipe Inp Report'!AL1774="X",1,IF('Prop Drill Pipe Inp Report'!AM1774="X",1,IF('Prop Drill Pipe Inp Report'!AN1774="X",1,IF('Prop Drill Pipe Inp Report'!AO1774="X",1,IF('Prop Drill Pipe Inp Report'!AP1774="X",1,0)))))))))))))))))</f>
        <v>0</v>
      </c>
      <c r="J1767">
        <f>IF('Prop Drill Pipe Inp Report'!AU1774="X",1,IF('Prop Drill Pipe Inp Report'!AV1774="X",1,IF('Prop Drill Pipe Inp Report'!AW1774="X",1,IF('Prop Drill Pipe Inp Report'!AX1774="X",1,IF('Prop Drill Pipe Inp Report'!AY1774="X",1,IF('Prop Drill Pipe Inp Report'!AZ1774="X",1,IF('Prop Drill Pipe Inp Report'!BA1774="X",1,IF('Prop Drill Pipe Inp Report'!BB1774="X",1,IF('Prop Drill Pipe Inp Report'!BC1774="X",1,IF('Prop Drill Pipe Inp Report'!BD1774="X",1,IF('Prop Drill Pipe Inp Report'!BE1774="X",1,0)))))))))))</f>
        <v>0</v>
      </c>
    </row>
    <row r="1768" spans="9:10" x14ac:dyDescent="0.25">
      <c r="I1768">
        <f>IF('Prop Drill Pipe Inp Report'!Z1775="X",1,IF('Prop Drill Pipe Inp Report'!AA1775="X",1,IF('Prop Drill Pipe Inp Report'!AB1775="X",1,IF('Prop Drill Pipe Inp Report'!AC1775="X",1,IF('Prop Drill Pipe Inp Report'!AD1775="X",1,IF('Prop Drill Pipe Inp Report'!AE1775="X",1,IF('Prop Drill Pipe Inp Report'!AF1775="X",1,IF('Prop Drill Pipe Inp Report'!AG1775="X",1,IF('Prop Drill Pipe Inp Report'!AH1775="X",1,IF('Prop Drill Pipe Inp Report'!AI1775="X",1,IF('Prop Drill Pipe Inp Report'!AJ1775="X",1,IF('Prop Drill Pipe Inp Report'!AK1775="X",1,IF('Prop Drill Pipe Inp Report'!AL1775="X",1,IF('Prop Drill Pipe Inp Report'!AM1775="X",1,IF('Prop Drill Pipe Inp Report'!AN1775="X",1,IF('Prop Drill Pipe Inp Report'!AO1775="X",1,IF('Prop Drill Pipe Inp Report'!AP1775="X",1,0)))))))))))))))))</f>
        <v>0</v>
      </c>
      <c r="J1768">
        <f>IF('Prop Drill Pipe Inp Report'!AU1775="X",1,IF('Prop Drill Pipe Inp Report'!AV1775="X",1,IF('Prop Drill Pipe Inp Report'!AW1775="X",1,IF('Prop Drill Pipe Inp Report'!AX1775="X",1,IF('Prop Drill Pipe Inp Report'!AY1775="X",1,IF('Prop Drill Pipe Inp Report'!AZ1775="X",1,IF('Prop Drill Pipe Inp Report'!BA1775="X",1,IF('Prop Drill Pipe Inp Report'!BB1775="X",1,IF('Prop Drill Pipe Inp Report'!BC1775="X",1,IF('Prop Drill Pipe Inp Report'!BD1775="X",1,IF('Prop Drill Pipe Inp Report'!BE1775="X",1,0)))))))))))</f>
        <v>0</v>
      </c>
    </row>
    <row r="1769" spans="9:10" x14ac:dyDescent="0.25">
      <c r="I1769">
        <f>IF('Prop Drill Pipe Inp Report'!Z1776="X",1,IF('Prop Drill Pipe Inp Report'!AA1776="X",1,IF('Prop Drill Pipe Inp Report'!AB1776="X",1,IF('Prop Drill Pipe Inp Report'!AC1776="X",1,IF('Prop Drill Pipe Inp Report'!AD1776="X",1,IF('Prop Drill Pipe Inp Report'!AE1776="X",1,IF('Prop Drill Pipe Inp Report'!AF1776="X",1,IF('Prop Drill Pipe Inp Report'!AG1776="X",1,IF('Prop Drill Pipe Inp Report'!AH1776="X",1,IF('Prop Drill Pipe Inp Report'!AI1776="X",1,IF('Prop Drill Pipe Inp Report'!AJ1776="X",1,IF('Prop Drill Pipe Inp Report'!AK1776="X",1,IF('Prop Drill Pipe Inp Report'!AL1776="X",1,IF('Prop Drill Pipe Inp Report'!AM1776="X",1,IF('Prop Drill Pipe Inp Report'!AN1776="X",1,IF('Prop Drill Pipe Inp Report'!AO1776="X",1,IF('Prop Drill Pipe Inp Report'!AP1776="X",1,0)))))))))))))))))</f>
        <v>0</v>
      </c>
      <c r="J1769">
        <f>IF('Prop Drill Pipe Inp Report'!AU1776="X",1,IF('Prop Drill Pipe Inp Report'!AV1776="X",1,IF('Prop Drill Pipe Inp Report'!AW1776="X",1,IF('Prop Drill Pipe Inp Report'!AX1776="X",1,IF('Prop Drill Pipe Inp Report'!AY1776="X",1,IF('Prop Drill Pipe Inp Report'!AZ1776="X",1,IF('Prop Drill Pipe Inp Report'!BA1776="X",1,IF('Prop Drill Pipe Inp Report'!BB1776="X",1,IF('Prop Drill Pipe Inp Report'!BC1776="X",1,IF('Prop Drill Pipe Inp Report'!BD1776="X",1,IF('Prop Drill Pipe Inp Report'!BE1776="X",1,0)))))))))))</f>
        <v>0</v>
      </c>
    </row>
    <row r="1770" spans="9:10" x14ac:dyDescent="0.25">
      <c r="I1770">
        <f>IF('Prop Drill Pipe Inp Report'!Z1777="X",1,IF('Prop Drill Pipe Inp Report'!AA1777="X",1,IF('Prop Drill Pipe Inp Report'!AB1777="X",1,IF('Prop Drill Pipe Inp Report'!AC1777="X",1,IF('Prop Drill Pipe Inp Report'!AD1777="X",1,IF('Prop Drill Pipe Inp Report'!AE1777="X",1,IF('Prop Drill Pipe Inp Report'!AF1777="X",1,IF('Prop Drill Pipe Inp Report'!AG1777="X",1,IF('Prop Drill Pipe Inp Report'!AH1777="X",1,IF('Prop Drill Pipe Inp Report'!AI1777="X",1,IF('Prop Drill Pipe Inp Report'!AJ1777="X",1,IF('Prop Drill Pipe Inp Report'!AK1777="X",1,IF('Prop Drill Pipe Inp Report'!AL1777="X",1,IF('Prop Drill Pipe Inp Report'!AM1777="X",1,IF('Prop Drill Pipe Inp Report'!AN1777="X",1,IF('Prop Drill Pipe Inp Report'!AO1777="X",1,IF('Prop Drill Pipe Inp Report'!AP1777="X",1,0)))))))))))))))))</f>
        <v>0</v>
      </c>
      <c r="J1770">
        <f>IF('Prop Drill Pipe Inp Report'!AU1777="X",1,IF('Prop Drill Pipe Inp Report'!AV1777="X",1,IF('Prop Drill Pipe Inp Report'!AW1777="X",1,IF('Prop Drill Pipe Inp Report'!AX1777="X",1,IF('Prop Drill Pipe Inp Report'!AY1777="X",1,IF('Prop Drill Pipe Inp Report'!AZ1777="X",1,IF('Prop Drill Pipe Inp Report'!BA1777="X",1,IF('Prop Drill Pipe Inp Report'!BB1777="X",1,IF('Prop Drill Pipe Inp Report'!BC1777="X",1,IF('Prop Drill Pipe Inp Report'!BD1777="X",1,IF('Prop Drill Pipe Inp Report'!BE1777="X",1,0)))))))))))</f>
        <v>0</v>
      </c>
    </row>
    <row r="1771" spans="9:10" x14ac:dyDescent="0.25">
      <c r="I1771">
        <f>IF('Prop Drill Pipe Inp Report'!Z1778="X",1,IF('Prop Drill Pipe Inp Report'!AA1778="X",1,IF('Prop Drill Pipe Inp Report'!AB1778="X",1,IF('Prop Drill Pipe Inp Report'!AC1778="X",1,IF('Prop Drill Pipe Inp Report'!AD1778="X",1,IF('Prop Drill Pipe Inp Report'!AE1778="X",1,IF('Prop Drill Pipe Inp Report'!AF1778="X",1,IF('Prop Drill Pipe Inp Report'!AG1778="X",1,IF('Prop Drill Pipe Inp Report'!AH1778="X",1,IF('Prop Drill Pipe Inp Report'!AI1778="X",1,IF('Prop Drill Pipe Inp Report'!AJ1778="X",1,IF('Prop Drill Pipe Inp Report'!AK1778="X",1,IF('Prop Drill Pipe Inp Report'!AL1778="X",1,IF('Prop Drill Pipe Inp Report'!AM1778="X",1,IF('Prop Drill Pipe Inp Report'!AN1778="X",1,IF('Prop Drill Pipe Inp Report'!AO1778="X",1,IF('Prop Drill Pipe Inp Report'!AP1778="X",1,0)))))))))))))))))</f>
        <v>0</v>
      </c>
      <c r="J1771">
        <f>IF('Prop Drill Pipe Inp Report'!AU1778="X",1,IF('Prop Drill Pipe Inp Report'!AV1778="X",1,IF('Prop Drill Pipe Inp Report'!AW1778="X",1,IF('Prop Drill Pipe Inp Report'!AX1778="X",1,IF('Prop Drill Pipe Inp Report'!AY1778="X",1,IF('Prop Drill Pipe Inp Report'!AZ1778="X",1,IF('Prop Drill Pipe Inp Report'!BA1778="X",1,IF('Prop Drill Pipe Inp Report'!BB1778="X",1,IF('Prop Drill Pipe Inp Report'!BC1778="X",1,IF('Prop Drill Pipe Inp Report'!BD1778="X",1,IF('Prop Drill Pipe Inp Report'!BE1778="X",1,0)))))))))))</f>
        <v>0</v>
      </c>
    </row>
    <row r="1772" spans="9:10" x14ac:dyDescent="0.25">
      <c r="I1772">
        <f>IF('Prop Drill Pipe Inp Report'!Z1779="X",1,IF('Prop Drill Pipe Inp Report'!AA1779="X",1,IF('Prop Drill Pipe Inp Report'!AB1779="X",1,IF('Prop Drill Pipe Inp Report'!AC1779="X",1,IF('Prop Drill Pipe Inp Report'!AD1779="X",1,IF('Prop Drill Pipe Inp Report'!AE1779="X",1,IF('Prop Drill Pipe Inp Report'!AF1779="X",1,IF('Prop Drill Pipe Inp Report'!AG1779="X",1,IF('Prop Drill Pipe Inp Report'!AH1779="X",1,IF('Prop Drill Pipe Inp Report'!AI1779="X",1,IF('Prop Drill Pipe Inp Report'!AJ1779="X",1,IF('Prop Drill Pipe Inp Report'!AK1779="X",1,IF('Prop Drill Pipe Inp Report'!AL1779="X",1,IF('Prop Drill Pipe Inp Report'!AM1779="X",1,IF('Prop Drill Pipe Inp Report'!AN1779="X",1,IF('Prop Drill Pipe Inp Report'!AO1779="X",1,IF('Prop Drill Pipe Inp Report'!AP1779="X",1,0)))))))))))))))))</f>
        <v>0</v>
      </c>
      <c r="J1772">
        <f>IF('Prop Drill Pipe Inp Report'!AU1779="X",1,IF('Prop Drill Pipe Inp Report'!AV1779="X",1,IF('Prop Drill Pipe Inp Report'!AW1779="X",1,IF('Prop Drill Pipe Inp Report'!AX1779="X",1,IF('Prop Drill Pipe Inp Report'!AY1779="X",1,IF('Prop Drill Pipe Inp Report'!AZ1779="X",1,IF('Prop Drill Pipe Inp Report'!BA1779="X",1,IF('Prop Drill Pipe Inp Report'!BB1779="X",1,IF('Prop Drill Pipe Inp Report'!BC1779="X",1,IF('Prop Drill Pipe Inp Report'!BD1779="X",1,IF('Prop Drill Pipe Inp Report'!BE1779="X",1,0)))))))))))</f>
        <v>0</v>
      </c>
    </row>
    <row r="1773" spans="9:10" x14ac:dyDescent="0.25">
      <c r="I1773">
        <f>IF('Prop Drill Pipe Inp Report'!Z1780="X",1,IF('Prop Drill Pipe Inp Report'!AA1780="X",1,IF('Prop Drill Pipe Inp Report'!AB1780="X",1,IF('Prop Drill Pipe Inp Report'!AC1780="X",1,IF('Prop Drill Pipe Inp Report'!AD1780="X",1,IF('Prop Drill Pipe Inp Report'!AE1780="X",1,IF('Prop Drill Pipe Inp Report'!AF1780="X",1,IF('Prop Drill Pipe Inp Report'!AG1780="X",1,IF('Prop Drill Pipe Inp Report'!AH1780="X",1,IF('Prop Drill Pipe Inp Report'!AI1780="X",1,IF('Prop Drill Pipe Inp Report'!AJ1780="X",1,IF('Prop Drill Pipe Inp Report'!AK1780="X",1,IF('Prop Drill Pipe Inp Report'!AL1780="X",1,IF('Prop Drill Pipe Inp Report'!AM1780="X",1,IF('Prop Drill Pipe Inp Report'!AN1780="X",1,IF('Prop Drill Pipe Inp Report'!AO1780="X",1,IF('Prop Drill Pipe Inp Report'!AP1780="X",1,0)))))))))))))))))</f>
        <v>0</v>
      </c>
      <c r="J1773">
        <f>IF('Prop Drill Pipe Inp Report'!AU1780="X",1,IF('Prop Drill Pipe Inp Report'!AV1780="X",1,IF('Prop Drill Pipe Inp Report'!AW1780="X",1,IF('Prop Drill Pipe Inp Report'!AX1780="X",1,IF('Prop Drill Pipe Inp Report'!AY1780="X",1,IF('Prop Drill Pipe Inp Report'!AZ1780="X",1,IF('Prop Drill Pipe Inp Report'!BA1780="X",1,IF('Prop Drill Pipe Inp Report'!BB1780="X",1,IF('Prop Drill Pipe Inp Report'!BC1780="X",1,IF('Prop Drill Pipe Inp Report'!BD1780="X",1,IF('Prop Drill Pipe Inp Report'!BE1780="X",1,0)))))))))))</f>
        <v>0</v>
      </c>
    </row>
    <row r="1774" spans="9:10" x14ac:dyDescent="0.25">
      <c r="I1774">
        <f>IF('Prop Drill Pipe Inp Report'!Z1781="X",1,IF('Prop Drill Pipe Inp Report'!AA1781="X",1,IF('Prop Drill Pipe Inp Report'!AB1781="X",1,IF('Prop Drill Pipe Inp Report'!AC1781="X",1,IF('Prop Drill Pipe Inp Report'!AD1781="X",1,IF('Prop Drill Pipe Inp Report'!AE1781="X",1,IF('Prop Drill Pipe Inp Report'!AF1781="X",1,IF('Prop Drill Pipe Inp Report'!AG1781="X",1,IF('Prop Drill Pipe Inp Report'!AH1781="X",1,IF('Prop Drill Pipe Inp Report'!AI1781="X",1,IF('Prop Drill Pipe Inp Report'!AJ1781="X",1,IF('Prop Drill Pipe Inp Report'!AK1781="X",1,IF('Prop Drill Pipe Inp Report'!AL1781="X",1,IF('Prop Drill Pipe Inp Report'!AM1781="X",1,IF('Prop Drill Pipe Inp Report'!AN1781="X",1,IF('Prop Drill Pipe Inp Report'!AO1781="X",1,IF('Prop Drill Pipe Inp Report'!AP1781="X",1,0)))))))))))))))))</f>
        <v>0</v>
      </c>
      <c r="J1774">
        <f>IF('Prop Drill Pipe Inp Report'!AU1781="X",1,IF('Prop Drill Pipe Inp Report'!AV1781="X",1,IF('Prop Drill Pipe Inp Report'!AW1781="X",1,IF('Prop Drill Pipe Inp Report'!AX1781="X",1,IF('Prop Drill Pipe Inp Report'!AY1781="X",1,IF('Prop Drill Pipe Inp Report'!AZ1781="X",1,IF('Prop Drill Pipe Inp Report'!BA1781="X",1,IF('Prop Drill Pipe Inp Report'!BB1781="X",1,IF('Prop Drill Pipe Inp Report'!BC1781="X",1,IF('Prop Drill Pipe Inp Report'!BD1781="X",1,IF('Prop Drill Pipe Inp Report'!BE1781="X",1,0)))))))))))</f>
        <v>0</v>
      </c>
    </row>
    <row r="1775" spans="9:10" x14ac:dyDescent="0.25">
      <c r="I1775">
        <f>IF('Prop Drill Pipe Inp Report'!Z1782="X",1,IF('Prop Drill Pipe Inp Report'!AA1782="X",1,IF('Prop Drill Pipe Inp Report'!AB1782="X",1,IF('Prop Drill Pipe Inp Report'!AC1782="X",1,IF('Prop Drill Pipe Inp Report'!AD1782="X",1,IF('Prop Drill Pipe Inp Report'!AE1782="X",1,IF('Prop Drill Pipe Inp Report'!AF1782="X",1,IF('Prop Drill Pipe Inp Report'!AG1782="X",1,IF('Prop Drill Pipe Inp Report'!AH1782="X",1,IF('Prop Drill Pipe Inp Report'!AI1782="X",1,IF('Prop Drill Pipe Inp Report'!AJ1782="X",1,IF('Prop Drill Pipe Inp Report'!AK1782="X",1,IF('Prop Drill Pipe Inp Report'!AL1782="X",1,IF('Prop Drill Pipe Inp Report'!AM1782="X",1,IF('Prop Drill Pipe Inp Report'!AN1782="X",1,IF('Prop Drill Pipe Inp Report'!AO1782="X",1,IF('Prop Drill Pipe Inp Report'!AP1782="X",1,0)))))))))))))))))</f>
        <v>0</v>
      </c>
      <c r="J1775">
        <f>IF('Prop Drill Pipe Inp Report'!AU1782="X",1,IF('Prop Drill Pipe Inp Report'!AV1782="X",1,IF('Prop Drill Pipe Inp Report'!AW1782="X",1,IF('Prop Drill Pipe Inp Report'!AX1782="X",1,IF('Prop Drill Pipe Inp Report'!AY1782="X",1,IF('Prop Drill Pipe Inp Report'!AZ1782="X",1,IF('Prop Drill Pipe Inp Report'!BA1782="X",1,IF('Prop Drill Pipe Inp Report'!BB1782="X",1,IF('Prop Drill Pipe Inp Report'!BC1782="X",1,IF('Prop Drill Pipe Inp Report'!BD1782="X",1,IF('Prop Drill Pipe Inp Report'!BE1782="X",1,0)))))))))))</f>
        <v>0</v>
      </c>
    </row>
    <row r="1776" spans="9:10" x14ac:dyDescent="0.25">
      <c r="I1776">
        <f>IF('Prop Drill Pipe Inp Report'!Z1783="X",1,IF('Prop Drill Pipe Inp Report'!AA1783="X",1,IF('Prop Drill Pipe Inp Report'!AB1783="X",1,IF('Prop Drill Pipe Inp Report'!AC1783="X",1,IF('Prop Drill Pipe Inp Report'!AD1783="X",1,IF('Prop Drill Pipe Inp Report'!AE1783="X",1,IF('Prop Drill Pipe Inp Report'!AF1783="X",1,IF('Prop Drill Pipe Inp Report'!AG1783="X",1,IF('Prop Drill Pipe Inp Report'!AH1783="X",1,IF('Prop Drill Pipe Inp Report'!AI1783="X",1,IF('Prop Drill Pipe Inp Report'!AJ1783="X",1,IF('Prop Drill Pipe Inp Report'!AK1783="X",1,IF('Prop Drill Pipe Inp Report'!AL1783="X",1,IF('Prop Drill Pipe Inp Report'!AM1783="X",1,IF('Prop Drill Pipe Inp Report'!AN1783="X",1,IF('Prop Drill Pipe Inp Report'!AO1783="X",1,IF('Prop Drill Pipe Inp Report'!AP1783="X",1,0)))))))))))))))))</f>
        <v>0</v>
      </c>
      <c r="J1776">
        <f>IF('Prop Drill Pipe Inp Report'!AU1783="X",1,IF('Prop Drill Pipe Inp Report'!AV1783="X",1,IF('Prop Drill Pipe Inp Report'!AW1783="X",1,IF('Prop Drill Pipe Inp Report'!AX1783="X",1,IF('Prop Drill Pipe Inp Report'!AY1783="X",1,IF('Prop Drill Pipe Inp Report'!AZ1783="X",1,IF('Prop Drill Pipe Inp Report'!BA1783="X",1,IF('Prop Drill Pipe Inp Report'!BB1783="X",1,IF('Prop Drill Pipe Inp Report'!BC1783="X",1,IF('Prop Drill Pipe Inp Report'!BD1783="X",1,IF('Prop Drill Pipe Inp Report'!BE1783="X",1,0)))))))))))</f>
        <v>0</v>
      </c>
    </row>
    <row r="1777" spans="9:10" x14ac:dyDescent="0.25">
      <c r="I1777">
        <f>IF('Prop Drill Pipe Inp Report'!Z1784="X",1,IF('Prop Drill Pipe Inp Report'!AA1784="X",1,IF('Prop Drill Pipe Inp Report'!AB1784="X",1,IF('Prop Drill Pipe Inp Report'!AC1784="X",1,IF('Prop Drill Pipe Inp Report'!AD1784="X",1,IF('Prop Drill Pipe Inp Report'!AE1784="X",1,IF('Prop Drill Pipe Inp Report'!AF1784="X",1,IF('Prop Drill Pipe Inp Report'!AG1784="X",1,IF('Prop Drill Pipe Inp Report'!AH1784="X",1,IF('Prop Drill Pipe Inp Report'!AI1784="X",1,IF('Prop Drill Pipe Inp Report'!AJ1784="X",1,IF('Prop Drill Pipe Inp Report'!AK1784="X",1,IF('Prop Drill Pipe Inp Report'!AL1784="X",1,IF('Prop Drill Pipe Inp Report'!AM1784="X",1,IF('Prop Drill Pipe Inp Report'!AN1784="X",1,IF('Prop Drill Pipe Inp Report'!AO1784="X",1,IF('Prop Drill Pipe Inp Report'!AP1784="X",1,0)))))))))))))))))</f>
        <v>0</v>
      </c>
      <c r="J1777">
        <f>IF('Prop Drill Pipe Inp Report'!AU1784="X",1,IF('Prop Drill Pipe Inp Report'!AV1784="X",1,IF('Prop Drill Pipe Inp Report'!AW1784="X",1,IF('Prop Drill Pipe Inp Report'!AX1784="X",1,IF('Prop Drill Pipe Inp Report'!AY1784="X",1,IF('Prop Drill Pipe Inp Report'!AZ1784="X",1,IF('Prop Drill Pipe Inp Report'!BA1784="X",1,IF('Prop Drill Pipe Inp Report'!BB1784="X",1,IF('Prop Drill Pipe Inp Report'!BC1784="X",1,IF('Prop Drill Pipe Inp Report'!BD1784="X",1,IF('Prop Drill Pipe Inp Report'!BE1784="X",1,0)))))))))))</f>
        <v>0</v>
      </c>
    </row>
    <row r="1778" spans="9:10" x14ac:dyDescent="0.25">
      <c r="I1778">
        <f>IF('Prop Drill Pipe Inp Report'!Z1785="X",1,IF('Prop Drill Pipe Inp Report'!AA1785="X",1,IF('Prop Drill Pipe Inp Report'!AB1785="X",1,IF('Prop Drill Pipe Inp Report'!AC1785="X",1,IF('Prop Drill Pipe Inp Report'!AD1785="X",1,IF('Prop Drill Pipe Inp Report'!AE1785="X",1,IF('Prop Drill Pipe Inp Report'!AF1785="X",1,IF('Prop Drill Pipe Inp Report'!AG1785="X",1,IF('Prop Drill Pipe Inp Report'!AH1785="X",1,IF('Prop Drill Pipe Inp Report'!AI1785="X",1,IF('Prop Drill Pipe Inp Report'!AJ1785="X",1,IF('Prop Drill Pipe Inp Report'!AK1785="X",1,IF('Prop Drill Pipe Inp Report'!AL1785="X",1,IF('Prop Drill Pipe Inp Report'!AM1785="X",1,IF('Prop Drill Pipe Inp Report'!AN1785="X",1,IF('Prop Drill Pipe Inp Report'!AO1785="X",1,IF('Prop Drill Pipe Inp Report'!AP1785="X",1,0)))))))))))))))))</f>
        <v>0</v>
      </c>
      <c r="J1778">
        <f>IF('Prop Drill Pipe Inp Report'!AU1785="X",1,IF('Prop Drill Pipe Inp Report'!AV1785="X",1,IF('Prop Drill Pipe Inp Report'!AW1785="X",1,IF('Prop Drill Pipe Inp Report'!AX1785="X",1,IF('Prop Drill Pipe Inp Report'!AY1785="X",1,IF('Prop Drill Pipe Inp Report'!AZ1785="X",1,IF('Prop Drill Pipe Inp Report'!BA1785="X",1,IF('Prop Drill Pipe Inp Report'!BB1785="X",1,IF('Prop Drill Pipe Inp Report'!BC1785="X",1,IF('Prop Drill Pipe Inp Report'!BD1785="X",1,IF('Prop Drill Pipe Inp Report'!BE1785="X",1,0)))))))))))</f>
        <v>0</v>
      </c>
    </row>
    <row r="1779" spans="9:10" x14ac:dyDescent="0.25">
      <c r="I1779">
        <f>IF('Prop Drill Pipe Inp Report'!Z1786="X",1,IF('Prop Drill Pipe Inp Report'!AA1786="X",1,IF('Prop Drill Pipe Inp Report'!AB1786="X",1,IF('Prop Drill Pipe Inp Report'!AC1786="X",1,IF('Prop Drill Pipe Inp Report'!AD1786="X",1,IF('Prop Drill Pipe Inp Report'!AE1786="X",1,IF('Prop Drill Pipe Inp Report'!AF1786="X",1,IF('Prop Drill Pipe Inp Report'!AG1786="X",1,IF('Prop Drill Pipe Inp Report'!AH1786="X",1,IF('Prop Drill Pipe Inp Report'!AI1786="X",1,IF('Prop Drill Pipe Inp Report'!AJ1786="X",1,IF('Prop Drill Pipe Inp Report'!AK1786="X",1,IF('Prop Drill Pipe Inp Report'!AL1786="X",1,IF('Prop Drill Pipe Inp Report'!AM1786="X",1,IF('Prop Drill Pipe Inp Report'!AN1786="X",1,IF('Prop Drill Pipe Inp Report'!AO1786="X",1,IF('Prop Drill Pipe Inp Report'!AP1786="X",1,0)))))))))))))))))</f>
        <v>0</v>
      </c>
      <c r="J1779">
        <f>IF('Prop Drill Pipe Inp Report'!AU1786="X",1,IF('Prop Drill Pipe Inp Report'!AV1786="X",1,IF('Prop Drill Pipe Inp Report'!AW1786="X",1,IF('Prop Drill Pipe Inp Report'!AX1786="X",1,IF('Prop Drill Pipe Inp Report'!AY1786="X",1,IF('Prop Drill Pipe Inp Report'!AZ1786="X",1,IF('Prop Drill Pipe Inp Report'!BA1786="X",1,IF('Prop Drill Pipe Inp Report'!BB1786="X",1,IF('Prop Drill Pipe Inp Report'!BC1786="X",1,IF('Prop Drill Pipe Inp Report'!BD1786="X",1,IF('Prop Drill Pipe Inp Report'!BE1786="X",1,0)))))))))))</f>
        <v>0</v>
      </c>
    </row>
    <row r="1780" spans="9:10" x14ac:dyDescent="0.25">
      <c r="I1780">
        <f>IF('Prop Drill Pipe Inp Report'!Z1787="X",1,IF('Prop Drill Pipe Inp Report'!AA1787="X",1,IF('Prop Drill Pipe Inp Report'!AB1787="X",1,IF('Prop Drill Pipe Inp Report'!AC1787="X",1,IF('Prop Drill Pipe Inp Report'!AD1787="X",1,IF('Prop Drill Pipe Inp Report'!AE1787="X",1,IF('Prop Drill Pipe Inp Report'!AF1787="X",1,IF('Prop Drill Pipe Inp Report'!AG1787="X",1,IF('Prop Drill Pipe Inp Report'!AH1787="X",1,IF('Prop Drill Pipe Inp Report'!AI1787="X",1,IF('Prop Drill Pipe Inp Report'!AJ1787="X",1,IF('Prop Drill Pipe Inp Report'!AK1787="X",1,IF('Prop Drill Pipe Inp Report'!AL1787="X",1,IF('Prop Drill Pipe Inp Report'!AM1787="X",1,IF('Prop Drill Pipe Inp Report'!AN1787="X",1,IF('Prop Drill Pipe Inp Report'!AO1787="X",1,IF('Prop Drill Pipe Inp Report'!AP1787="X",1,0)))))))))))))))))</f>
        <v>0</v>
      </c>
      <c r="J1780">
        <f>IF('Prop Drill Pipe Inp Report'!AU1787="X",1,IF('Prop Drill Pipe Inp Report'!AV1787="X",1,IF('Prop Drill Pipe Inp Report'!AW1787="X",1,IF('Prop Drill Pipe Inp Report'!AX1787="X",1,IF('Prop Drill Pipe Inp Report'!AY1787="X",1,IF('Prop Drill Pipe Inp Report'!AZ1787="X",1,IF('Prop Drill Pipe Inp Report'!BA1787="X",1,IF('Prop Drill Pipe Inp Report'!BB1787="X",1,IF('Prop Drill Pipe Inp Report'!BC1787="X",1,IF('Prop Drill Pipe Inp Report'!BD1787="X",1,IF('Prop Drill Pipe Inp Report'!BE1787="X",1,0)))))))))))</f>
        <v>0</v>
      </c>
    </row>
    <row r="1781" spans="9:10" x14ac:dyDescent="0.25">
      <c r="I1781">
        <f>IF('Prop Drill Pipe Inp Report'!Z1788="X",1,IF('Prop Drill Pipe Inp Report'!AA1788="X",1,IF('Prop Drill Pipe Inp Report'!AB1788="X",1,IF('Prop Drill Pipe Inp Report'!AC1788="X",1,IF('Prop Drill Pipe Inp Report'!AD1788="X",1,IF('Prop Drill Pipe Inp Report'!AE1788="X",1,IF('Prop Drill Pipe Inp Report'!AF1788="X",1,IF('Prop Drill Pipe Inp Report'!AG1788="X",1,IF('Prop Drill Pipe Inp Report'!AH1788="X",1,IF('Prop Drill Pipe Inp Report'!AI1788="X",1,IF('Prop Drill Pipe Inp Report'!AJ1788="X",1,IF('Prop Drill Pipe Inp Report'!AK1788="X",1,IF('Prop Drill Pipe Inp Report'!AL1788="X",1,IF('Prop Drill Pipe Inp Report'!AM1788="X",1,IF('Prop Drill Pipe Inp Report'!AN1788="X",1,IF('Prop Drill Pipe Inp Report'!AO1788="X",1,IF('Prop Drill Pipe Inp Report'!AP1788="X",1,0)))))))))))))))))</f>
        <v>0</v>
      </c>
      <c r="J1781">
        <f>IF('Prop Drill Pipe Inp Report'!AU1788="X",1,IF('Prop Drill Pipe Inp Report'!AV1788="X",1,IF('Prop Drill Pipe Inp Report'!AW1788="X",1,IF('Prop Drill Pipe Inp Report'!AX1788="X",1,IF('Prop Drill Pipe Inp Report'!AY1788="X",1,IF('Prop Drill Pipe Inp Report'!AZ1788="X",1,IF('Prop Drill Pipe Inp Report'!BA1788="X",1,IF('Prop Drill Pipe Inp Report'!BB1788="X",1,IF('Prop Drill Pipe Inp Report'!BC1788="X",1,IF('Prop Drill Pipe Inp Report'!BD1788="X",1,IF('Prop Drill Pipe Inp Report'!BE1788="X",1,0)))))))))))</f>
        <v>0</v>
      </c>
    </row>
    <row r="1782" spans="9:10" x14ac:dyDescent="0.25">
      <c r="I1782">
        <f>IF('Prop Drill Pipe Inp Report'!Z1789="X",1,IF('Prop Drill Pipe Inp Report'!AA1789="X",1,IF('Prop Drill Pipe Inp Report'!AB1789="X",1,IF('Prop Drill Pipe Inp Report'!AC1789="X",1,IF('Prop Drill Pipe Inp Report'!AD1789="X",1,IF('Prop Drill Pipe Inp Report'!AE1789="X",1,IF('Prop Drill Pipe Inp Report'!AF1789="X",1,IF('Prop Drill Pipe Inp Report'!AG1789="X",1,IF('Prop Drill Pipe Inp Report'!AH1789="X",1,IF('Prop Drill Pipe Inp Report'!AI1789="X",1,IF('Prop Drill Pipe Inp Report'!AJ1789="X",1,IF('Prop Drill Pipe Inp Report'!AK1789="X",1,IF('Prop Drill Pipe Inp Report'!AL1789="X",1,IF('Prop Drill Pipe Inp Report'!AM1789="X",1,IF('Prop Drill Pipe Inp Report'!AN1789="X",1,IF('Prop Drill Pipe Inp Report'!AO1789="X",1,IF('Prop Drill Pipe Inp Report'!AP1789="X",1,0)))))))))))))))))</f>
        <v>0</v>
      </c>
      <c r="J1782">
        <f>IF('Prop Drill Pipe Inp Report'!AU1789="X",1,IF('Prop Drill Pipe Inp Report'!AV1789="X",1,IF('Prop Drill Pipe Inp Report'!AW1789="X",1,IF('Prop Drill Pipe Inp Report'!AX1789="X",1,IF('Prop Drill Pipe Inp Report'!AY1789="X",1,IF('Prop Drill Pipe Inp Report'!AZ1789="X",1,IF('Prop Drill Pipe Inp Report'!BA1789="X",1,IF('Prop Drill Pipe Inp Report'!BB1789="X",1,IF('Prop Drill Pipe Inp Report'!BC1789="X",1,IF('Prop Drill Pipe Inp Report'!BD1789="X",1,IF('Prop Drill Pipe Inp Report'!BE1789="X",1,0)))))))))))</f>
        <v>0</v>
      </c>
    </row>
    <row r="1783" spans="9:10" x14ac:dyDescent="0.25">
      <c r="I1783">
        <f>IF('Prop Drill Pipe Inp Report'!Z1790="X",1,IF('Prop Drill Pipe Inp Report'!AA1790="X",1,IF('Prop Drill Pipe Inp Report'!AB1790="X",1,IF('Prop Drill Pipe Inp Report'!AC1790="X",1,IF('Prop Drill Pipe Inp Report'!AD1790="X",1,IF('Prop Drill Pipe Inp Report'!AE1790="X",1,IF('Prop Drill Pipe Inp Report'!AF1790="X",1,IF('Prop Drill Pipe Inp Report'!AG1790="X",1,IF('Prop Drill Pipe Inp Report'!AH1790="X",1,IF('Prop Drill Pipe Inp Report'!AI1790="X",1,IF('Prop Drill Pipe Inp Report'!AJ1790="X",1,IF('Prop Drill Pipe Inp Report'!AK1790="X",1,IF('Prop Drill Pipe Inp Report'!AL1790="X",1,IF('Prop Drill Pipe Inp Report'!AM1790="X",1,IF('Prop Drill Pipe Inp Report'!AN1790="X",1,IF('Prop Drill Pipe Inp Report'!AO1790="X",1,IF('Prop Drill Pipe Inp Report'!AP1790="X",1,0)))))))))))))))))</f>
        <v>0</v>
      </c>
      <c r="J1783">
        <f>IF('Prop Drill Pipe Inp Report'!AU1790="X",1,IF('Prop Drill Pipe Inp Report'!AV1790="X",1,IF('Prop Drill Pipe Inp Report'!AW1790="X",1,IF('Prop Drill Pipe Inp Report'!AX1790="X",1,IF('Prop Drill Pipe Inp Report'!AY1790="X",1,IF('Prop Drill Pipe Inp Report'!AZ1790="X",1,IF('Prop Drill Pipe Inp Report'!BA1790="X",1,IF('Prop Drill Pipe Inp Report'!BB1790="X",1,IF('Prop Drill Pipe Inp Report'!BC1790="X",1,IF('Prop Drill Pipe Inp Report'!BD1790="X",1,IF('Prop Drill Pipe Inp Report'!BE1790="X",1,0)))))))))))</f>
        <v>0</v>
      </c>
    </row>
    <row r="1784" spans="9:10" x14ac:dyDescent="0.25">
      <c r="I1784">
        <f>IF('Prop Drill Pipe Inp Report'!Z1791="X",1,IF('Prop Drill Pipe Inp Report'!AA1791="X",1,IF('Prop Drill Pipe Inp Report'!AB1791="X",1,IF('Prop Drill Pipe Inp Report'!AC1791="X",1,IF('Prop Drill Pipe Inp Report'!AD1791="X",1,IF('Prop Drill Pipe Inp Report'!AE1791="X",1,IF('Prop Drill Pipe Inp Report'!AF1791="X",1,IF('Prop Drill Pipe Inp Report'!AG1791="X",1,IF('Prop Drill Pipe Inp Report'!AH1791="X",1,IF('Prop Drill Pipe Inp Report'!AI1791="X",1,IF('Prop Drill Pipe Inp Report'!AJ1791="X",1,IF('Prop Drill Pipe Inp Report'!AK1791="X",1,IF('Prop Drill Pipe Inp Report'!AL1791="X",1,IF('Prop Drill Pipe Inp Report'!AM1791="X",1,IF('Prop Drill Pipe Inp Report'!AN1791="X",1,IF('Prop Drill Pipe Inp Report'!AO1791="X",1,IF('Prop Drill Pipe Inp Report'!AP1791="X",1,0)))))))))))))))))</f>
        <v>0</v>
      </c>
      <c r="J1784">
        <f>IF('Prop Drill Pipe Inp Report'!AU1791="X",1,IF('Prop Drill Pipe Inp Report'!AV1791="X",1,IF('Prop Drill Pipe Inp Report'!AW1791="X",1,IF('Prop Drill Pipe Inp Report'!AX1791="X",1,IF('Prop Drill Pipe Inp Report'!AY1791="X",1,IF('Prop Drill Pipe Inp Report'!AZ1791="X",1,IF('Prop Drill Pipe Inp Report'!BA1791="X",1,IF('Prop Drill Pipe Inp Report'!BB1791="X",1,IF('Prop Drill Pipe Inp Report'!BC1791="X",1,IF('Prop Drill Pipe Inp Report'!BD1791="X",1,IF('Prop Drill Pipe Inp Report'!BE1791="X",1,0)))))))))))</f>
        <v>0</v>
      </c>
    </row>
    <row r="1785" spans="9:10" x14ac:dyDescent="0.25">
      <c r="I1785">
        <f>IF('Prop Drill Pipe Inp Report'!Z1792="X",1,IF('Prop Drill Pipe Inp Report'!AA1792="X",1,IF('Prop Drill Pipe Inp Report'!AB1792="X",1,IF('Prop Drill Pipe Inp Report'!AC1792="X",1,IF('Prop Drill Pipe Inp Report'!AD1792="X",1,IF('Prop Drill Pipe Inp Report'!AE1792="X",1,IF('Prop Drill Pipe Inp Report'!AF1792="X",1,IF('Prop Drill Pipe Inp Report'!AG1792="X",1,IF('Prop Drill Pipe Inp Report'!AH1792="X",1,IF('Prop Drill Pipe Inp Report'!AI1792="X",1,IF('Prop Drill Pipe Inp Report'!AJ1792="X",1,IF('Prop Drill Pipe Inp Report'!AK1792="X",1,IF('Prop Drill Pipe Inp Report'!AL1792="X",1,IF('Prop Drill Pipe Inp Report'!AM1792="X",1,IF('Prop Drill Pipe Inp Report'!AN1792="X",1,IF('Prop Drill Pipe Inp Report'!AO1792="X",1,IF('Prop Drill Pipe Inp Report'!AP1792="X",1,0)))))))))))))))))</f>
        <v>0</v>
      </c>
      <c r="J1785">
        <f>IF('Prop Drill Pipe Inp Report'!AU1792="X",1,IF('Prop Drill Pipe Inp Report'!AV1792="X",1,IF('Prop Drill Pipe Inp Report'!AW1792="X",1,IF('Prop Drill Pipe Inp Report'!AX1792="X",1,IF('Prop Drill Pipe Inp Report'!AY1792="X",1,IF('Prop Drill Pipe Inp Report'!AZ1792="X",1,IF('Prop Drill Pipe Inp Report'!BA1792="X",1,IF('Prop Drill Pipe Inp Report'!BB1792="X",1,IF('Prop Drill Pipe Inp Report'!BC1792="X",1,IF('Prop Drill Pipe Inp Report'!BD1792="X",1,IF('Prop Drill Pipe Inp Report'!BE1792="X",1,0)))))))))))</f>
        <v>0</v>
      </c>
    </row>
    <row r="1786" spans="9:10" x14ac:dyDescent="0.25">
      <c r="I1786">
        <f>IF('Prop Drill Pipe Inp Report'!Z1793="X",1,IF('Prop Drill Pipe Inp Report'!AA1793="X",1,IF('Prop Drill Pipe Inp Report'!AB1793="X",1,IF('Prop Drill Pipe Inp Report'!AC1793="X",1,IF('Prop Drill Pipe Inp Report'!AD1793="X",1,IF('Prop Drill Pipe Inp Report'!AE1793="X",1,IF('Prop Drill Pipe Inp Report'!AF1793="X",1,IF('Prop Drill Pipe Inp Report'!AG1793="X",1,IF('Prop Drill Pipe Inp Report'!AH1793="X",1,IF('Prop Drill Pipe Inp Report'!AI1793="X",1,IF('Prop Drill Pipe Inp Report'!AJ1793="X",1,IF('Prop Drill Pipe Inp Report'!AK1793="X",1,IF('Prop Drill Pipe Inp Report'!AL1793="X",1,IF('Prop Drill Pipe Inp Report'!AM1793="X",1,IF('Prop Drill Pipe Inp Report'!AN1793="X",1,IF('Prop Drill Pipe Inp Report'!AO1793="X",1,IF('Prop Drill Pipe Inp Report'!AP1793="X",1,0)))))))))))))))))</f>
        <v>0</v>
      </c>
      <c r="J1786">
        <f>IF('Prop Drill Pipe Inp Report'!AU1793="X",1,IF('Prop Drill Pipe Inp Report'!AV1793="X",1,IF('Prop Drill Pipe Inp Report'!AW1793="X",1,IF('Prop Drill Pipe Inp Report'!AX1793="X",1,IF('Prop Drill Pipe Inp Report'!AY1793="X",1,IF('Prop Drill Pipe Inp Report'!AZ1793="X",1,IF('Prop Drill Pipe Inp Report'!BA1793="X",1,IF('Prop Drill Pipe Inp Report'!BB1793="X",1,IF('Prop Drill Pipe Inp Report'!BC1793="X",1,IF('Prop Drill Pipe Inp Report'!BD1793="X",1,IF('Prop Drill Pipe Inp Report'!BE1793="X",1,0)))))))))))</f>
        <v>0</v>
      </c>
    </row>
    <row r="1787" spans="9:10" x14ac:dyDescent="0.25">
      <c r="I1787">
        <f>IF('Prop Drill Pipe Inp Report'!Z1794="X",1,IF('Prop Drill Pipe Inp Report'!AA1794="X",1,IF('Prop Drill Pipe Inp Report'!AB1794="X",1,IF('Prop Drill Pipe Inp Report'!AC1794="X",1,IF('Prop Drill Pipe Inp Report'!AD1794="X",1,IF('Prop Drill Pipe Inp Report'!AE1794="X",1,IF('Prop Drill Pipe Inp Report'!AF1794="X",1,IF('Prop Drill Pipe Inp Report'!AG1794="X",1,IF('Prop Drill Pipe Inp Report'!AH1794="X",1,IF('Prop Drill Pipe Inp Report'!AI1794="X",1,IF('Prop Drill Pipe Inp Report'!AJ1794="X",1,IF('Prop Drill Pipe Inp Report'!AK1794="X",1,IF('Prop Drill Pipe Inp Report'!AL1794="X",1,IF('Prop Drill Pipe Inp Report'!AM1794="X",1,IF('Prop Drill Pipe Inp Report'!AN1794="X",1,IF('Prop Drill Pipe Inp Report'!AO1794="X",1,IF('Prop Drill Pipe Inp Report'!AP1794="X",1,0)))))))))))))))))</f>
        <v>0</v>
      </c>
      <c r="J1787">
        <f>IF('Prop Drill Pipe Inp Report'!AU1794="X",1,IF('Prop Drill Pipe Inp Report'!AV1794="X",1,IF('Prop Drill Pipe Inp Report'!AW1794="X",1,IF('Prop Drill Pipe Inp Report'!AX1794="X",1,IF('Prop Drill Pipe Inp Report'!AY1794="X",1,IF('Prop Drill Pipe Inp Report'!AZ1794="X",1,IF('Prop Drill Pipe Inp Report'!BA1794="X",1,IF('Prop Drill Pipe Inp Report'!BB1794="X",1,IF('Prop Drill Pipe Inp Report'!BC1794="X",1,IF('Prop Drill Pipe Inp Report'!BD1794="X",1,IF('Prop Drill Pipe Inp Report'!BE1794="X",1,0)))))))))))</f>
        <v>0</v>
      </c>
    </row>
    <row r="1788" spans="9:10" x14ac:dyDescent="0.25">
      <c r="I1788">
        <f>IF('Prop Drill Pipe Inp Report'!Z1795="X",1,IF('Prop Drill Pipe Inp Report'!AA1795="X",1,IF('Prop Drill Pipe Inp Report'!AB1795="X",1,IF('Prop Drill Pipe Inp Report'!AC1795="X",1,IF('Prop Drill Pipe Inp Report'!AD1795="X",1,IF('Prop Drill Pipe Inp Report'!AE1795="X",1,IF('Prop Drill Pipe Inp Report'!AF1795="X",1,IF('Prop Drill Pipe Inp Report'!AG1795="X",1,IF('Prop Drill Pipe Inp Report'!AH1795="X",1,IF('Prop Drill Pipe Inp Report'!AI1795="X",1,IF('Prop Drill Pipe Inp Report'!AJ1795="X",1,IF('Prop Drill Pipe Inp Report'!AK1795="X",1,IF('Prop Drill Pipe Inp Report'!AL1795="X",1,IF('Prop Drill Pipe Inp Report'!AM1795="X",1,IF('Prop Drill Pipe Inp Report'!AN1795="X",1,IF('Prop Drill Pipe Inp Report'!AO1795="X",1,IF('Prop Drill Pipe Inp Report'!AP1795="X",1,0)))))))))))))))))</f>
        <v>0</v>
      </c>
      <c r="J1788">
        <f>IF('Prop Drill Pipe Inp Report'!AU1795="X",1,IF('Prop Drill Pipe Inp Report'!AV1795="X",1,IF('Prop Drill Pipe Inp Report'!AW1795="X",1,IF('Prop Drill Pipe Inp Report'!AX1795="X",1,IF('Prop Drill Pipe Inp Report'!AY1795="X",1,IF('Prop Drill Pipe Inp Report'!AZ1795="X",1,IF('Prop Drill Pipe Inp Report'!BA1795="X",1,IF('Prop Drill Pipe Inp Report'!BB1795="X",1,IF('Prop Drill Pipe Inp Report'!BC1795="X",1,IF('Prop Drill Pipe Inp Report'!BD1795="X",1,IF('Prop Drill Pipe Inp Report'!BE1795="X",1,0)))))))))))</f>
        <v>0</v>
      </c>
    </row>
    <row r="1789" spans="9:10" x14ac:dyDescent="0.25">
      <c r="I1789">
        <f>IF('Prop Drill Pipe Inp Report'!Z1796="X",1,IF('Prop Drill Pipe Inp Report'!AA1796="X",1,IF('Prop Drill Pipe Inp Report'!AB1796="X",1,IF('Prop Drill Pipe Inp Report'!AC1796="X",1,IF('Prop Drill Pipe Inp Report'!AD1796="X",1,IF('Prop Drill Pipe Inp Report'!AE1796="X",1,IF('Prop Drill Pipe Inp Report'!AF1796="X",1,IF('Prop Drill Pipe Inp Report'!AG1796="X",1,IF('Prop Drill Pipe Inp Report'!AH1796="X",1,IF('Prop Drill Pipe Inp Report'!AI1796="X",1,IF('Prop Drill Pipe Inp Report'!AJ1796="X",1,IF('Prop Drill Pipe Inp Report'!AK1796="X",1,IF('Prop Drill Pipe Inp Report'!AL1796="X",1,IF('Prop Drill Pipe Inp Report'!AM1796="X",1,IF('Prop Drill Pipe Inp Report'!AN1796="X",1,IF('Prop Drill Pipe Inp Report'!AO1796="X",1,IF('Prop Drill Pipe Inp Report'!AP1796="X",1,0)))))))))))))))))</f>
        <v>0</v>
      </c>
      <c r="J1789">
        <f>IF('Prop Drill Pipe Inp Report'!AU1796="X",1,IF('Prop Drill Pipe Inp Report'!AV1796="X",1,IF('Prop Drill Pipe Inp Report'!AW1796="X",1,IF('Prop Drill Pipe Inp Report'!AX1796="X",1,IF('Prop Drill Pipe Inp Report'!AY1796="X",1,IF('Prop Drill Pipe Inp Report'!AZ1796="X",1,IF('Prop Drill Pipe Inp Report'!BA1796="X",1,IF('Prop Drill Pipe Inp Report'!BB1796="X",1,IF('Prop Drill Pipe Inp Report'!BC1796="X",1,IF('Prop Drill Pipe Inp Report'!BD1796="X",1,IF('Prop Drill Pipe Inp Report'!BE1796="X",1,0)))))))))))</f>
        <v>0</v>
      </c>
    </row>
    <row r="1790" spans="9:10" x14ac:dyDescent="0.25">
      <c r="I1790">
        <f>IF('Prop Drill Pipe Inp Report'!Z1797="X",1,IF('Prop Drill Pipe Inp Report'!AA1797="X",1,IF('Prop Drill Pipe Inp Report'!AB1797="X",1,IF('Prop Drill Pipe Inp Report'!AC1797="X",1,IF('Prop Drill Pipe Inp Report'!AD1797="X",1,IF('Prop Drill Pipe Inp Report'!AE1797="X",1,IF('Prop Drill Pipe Inp Report'!AF1797="X",1,IF('Prop Drill Pipe Inp Report'!AG1797="X",1,IF('Prop Drill Pipe Inp Report'!AH1797="X",1,IF('Prop Drill Pipe Inp Report'!AI1797="X",1,IF('Prop Drill Pipe Inp Report'!AJ1797="X",1,IF('Prop Drill Pipe Inp Report'!AK1797="X",1,IF('Prop Drill Pipe Inp Report'!AL1797="X",1,IF('Prop Drill Pipe Inp Report'!AM1797="X",1,IF('Prop Drill Pipe Inp Report'!AN1797="X",1,IF('Prop Drill Pipe Inp Report'!AO1797="X",1,IF('Prop Drill Pipe Inp Report'!AP1797="X",1,0)))))))))))))))))</f>
        <v>0</v>
      </c>
      <c r="J1790">
        <f>IF('Prop Drill Pipe Inp Report'!AU1797="X",1,IF('Prop Drill Pipe Inp Report'!AV1797="X",1,IF('Prop Drill Pipe Inp Report'!AW1797="X",1,IF('Prop Drill Pipe Inp Report'!AX1797="X",1,IF('Prop Drill Pipe Inp Report'!AY1797="X",1,IF('Prop Drill Pipe Inp Report'!AZ1797="X",1,IF('Prop Drill Pipe Inp Report'!BA1797="X",1,IF('Prop Drill Pipe Inp Report'!BB1797="X",1,IF('Prop Drill Pipe Inp Report'!BC1797="X",1,IF('Prop Drill Pipe Inp Report'!BD1797="X",1,IF('Prop Drill Pipe Inp Report'!BE1797="X",1,0)))))))))))</f>
        <v>0</v>
      </c>
    </row>
    <row r="1791" spans="9:10" x14ac:dyDescent="0.25">
      <c r="I1791">
        <f>IF('Prop Drill Pipe Inp Report'!Z1798="X",1,IF('Prop Drill Pipe Inp Report'!AA1798="X",1,IF('Prop Drill Pipe Inp Report'!AB1798="X",1,IF('Prop Drill Pipe Inp Report'!AC1798="X",1,IF('Prop Drill Pipe Inp Report'!AD1798="X",1,IF('Prop Drill Pipe Inp Report'!AE1798="X",1,IF('Prop Drill Pipe Inp Report'!AF1798="X",1,IF('Prop Drill Pipe Inp Report'!AG1798="X",1,IF('Prop Drill Pipe Inp Report'!AH1798="X",1,IF('Prop Drill Pipe Inp Report'!AI1798="X",1,IF('Prop Drill Pipe Inp Report'!AJ1798="X",1,IF('Prop Drill Pipe Inp Report'!AK1798="X",1,IF('Prop Drill Pipe Inp Report'!AL1798="X",1,IF('Prop Drill Pipe Inp Report'!AM1798="X",1,IF('Prop Drill Pipe Inp Report'!AN1798="X",1,IF('Prop Drill Pipe Inp Report'!AO1798="X",1,IF('Prop Drill Pipe Inp Report'!AP1798="X",1,0)))))))))))))))))</f>
        <v>0</v>
      </c>
      <c r="J1791">
        <f>IF('Prop Drill Pipe Inp Report'!AU1798="X",1,IF('Prop Drill Pipe Inp Report'!AV1798="X",1,IF('Prop Drill Pipe Inp Report'!AW1798="X",1,IF('Prop Drill Pipe Inp Report'!AX1798="X",1,IF('Prop Drill Pipe Inp Report'!AY1798="X",1,IF('Prop Drill Pipe Inp Report'!AZ1798="X",1,IF('Prop Drill Pipe Inp Report'!BA1798="X",1,IF('Prop Drill Pipe Inp Report'!BB1798="X",1,IF('Prop Drill Pipe Inp Report'!BC1798="X",1,IF('Prop Drill Pipe Inp Report'!BD1798="X",1,IF('Prop Drill Pipe Inp Report'!BE1798="X",1,0)))))))))))</f>
        <v>0</v>
      </c>
    </row>
    <row r="1792" spans="9:10" x14ac:dyDescent="0.25">
      <c r="I1792">
        <f>IF('Prop Drill Pipe Inp Report'!Z1799="X",1,IF('Prop Drill Pipe Inp Report'!AA1799="X",1,IF('Prop Drill Pipe Inp Report'!AB1799="X",1,IF('Prop Drill Pipe Inp Report'!AC1799="X",1,IF('Prop Drill Pipe Inp Report'!AD1799="X",1,IF('Prop Drill Pipe Inp Report'!AE1799="X",1,IF('Prop Drill Pipe Inp Report'!AF1799="X",1,IF('Prop Drill Pipe Inp Report'!AG1799="X",1,IF('Prop Drill Pipe Inp Report'!AH1799="X",1,IF('Prop Drill Pipe Inp Report'!AI1799="X",1,IF('Prop Drill Pipe Inp Report'!AJ1799="X",1,IF('Prop Drill Pipe Inp Report'!AK1799="X",1,IF('Prop Drill Pipe Inp Report'!AL1799="X",1,IF('Prop Drill Pipe Inp Report'!AM1799="X",1,IF('Prop Drill Pipe Inp Report'!AN1799="X",1,IF('Prop Drill Pipe Inp Report'!AO1799="X",1,IF('Prop Drill Pipe Inp Report'!AP1799="X",1,0)))))))))))))))))</f>
        <v>0</v>
      </c>
      <c r="J1792">
        <f>IF('Prop Drill Pipe Inp Report'!AU1799="X",1,IF('Prop Drill Pipe Inp Report'!AV1799="X",1,IF('Prop Drill Pipe Inp Report'!AW1799="X",1,IF('Prop Drill Pipe Inp Report'!AX1799="X",1,IF('Prop Drill Pipe Inp Report'!AY1799="X",1,IF('Prop Drill Pipe Inp Report'!AZ1799="X",1,IF('Prop Drill Pipe Inp Report'!BA1799="X",1,IF('Prop Drill Pipe Inp Report'!BB1799="X",1,IF('Prop Drill Pipe Inp Report'!BC1799="X",1,IF('Prop Drill Pipe Inp Report'!BD1799="X",1,IF('Prop Drill Pipe Inp Report'!BE1799="X",1,0)))))))))))</f>
        <v>0</v>
      </c>
    </row>
    <row r="1793" spans="9:10" x14ac:dyDescent="0.25">
      <c r="I1793">
        <f>IF('Prop Drill Pipe Inp Report'!Z1800="X",1,IF('Prop Drill Pipe Inp Report'!AA1800="X",1,IF('Prop Drill Pipe Inp Report'!AB1800="X",1,IF('Prop Drill Pipe Inp Report'!AC1800="X",1,IF('Prop Drill Pipe Inp Report'!AD1800="X",1,IF('Prop Drill Pipe Inp Report'!AE1800="X",1,IF('Prop Drill Pipe Inp Report'!AF1800="X",1,IF('Prop Drill Pipe Inp Report'!AG1800="X",1,IF('Prop Drill Pipe Inp Report'!AH1800="X",1,IF('Prop Drill Pipe Inp Report'!AI1800="X",1,IF('Prop Drill Pipe Inp Report'!AJ1800="X",1,IF('Prop Drill Pipe Inp Report'!AK1800="X",1,IF('Prop Drill Pipe Inp Report'!AL1800="X",1,IF('Prop Drill Pipe Inp Report'!AM1800="X",1,IF('Prop Drill Pipe Inp Report'!AN1800="X",1,IF('Prop Drill Pipe Inp Report'!AO1800="X",1,IF('Prop Drill Pipe Inp Report'!AP1800="X",1,0)))))))))))))))))</f>
        <v>0</v>
      </c>
      <c r="J1793">
        <f>IF('Prop Drill Pipe Inp Report'!AU1800="X",1,IF('Prop Drill Pipe Inp Report'!AV1800="X",1,IF('Prop Drill Pipe Inp Report'!AW1800="X",1,IF('Prop Drill Pipe Inp Report'!AX1800="X",1,IF('Prop Drill Pipe Inp Report'!AY1800="X",1,IF('Prop Drill Pipe Inp Report'!AZ1800="X",1,IF('Prop Drill Pipe Inp Report'!BA1800="X",1,IF('Prop Drill Pipe Inp Report'!BB1800="X",1,IF('Prop Drill Pipe Inp Report'!BC1800="X",1,IF('Prop Drill Pipe Inp Report'!BD1800="X",1,IF('Prop Drill Pipe Inp Report'!BE1800="X",1,0)))))))))))</f>
        <v>0</v>
      </c>
    </row>
    <row r="1794" spans="9:10" x14ac:dyDescent="0.25">
      <c r="I1794">
        <f>IF('Prop Drill Pipe Inp Report'!Z1801="X",1,IF('Prop Drill Pipe Inp Report'!AA1801="X",1,IF('Prop Drill Pipe Inp Report'!AB1801="X",1,IF('Prop Drill Pipe Inp Report'!AC1801="X",1,IF('Prop Drill Pipe Inp Report'!AD1801="X",1,IF('Prop Drill Pipe Inp Report'!AE1801="X",1,IF('Prop Drill Pipe Inp Report'!AF1801="X",1,IF('Prop Drill Pipe Inp Report'!AG1801="X",1,IF('Prop Drill Pipe Inp Report'!AH1801="X",1,IF('Prop Drill Pipe Inp Report'!AI1801="X",1,IF('Prop Drill Pipe Inp Report'!AJ1801="X",1,IF('Prop Drill Pipe Inp Report'!AK1801="X",1,IF('Prop Drill Pipe Inp Report'!AL1801="X",1,IF('Prop Drill Pipe Inp Report'!AM1801="X",1,IF('Prop Drill Pipe Inp Report'!AN1801="X",1,IF('Prop Drill Pipe Inp Report'!AO1801="X",1,IF('Prop Drill Pipe Inp Report'!AP1801="X",1,0)))))))))))))))))</f>
        <v>0</v>
      </c>
      <c r="J1794">
        <f>IF('Prop Drill Pipe Inp Report'!AU1801="X",1,IF('Prop Drill Pipe Inp Report'!AV1801="X",1,IF('Prop Drill Pipe Inp Report'!AW1801="X",1,IF('Prop Drill Pipe Inp Report'!AX1801="X",1,IF('Prop Drill Pipe Inp Report'!AY1801="X",1,IF('Prop Drill Pipe Inp Report'!AZ1801="X",1,IF('Prop Drill Pipe Inp Report'!BA1801="X",1,IF('Prop Drill Pipe Inp Report'!BB1801="X",1,IF('Prop Drill Pipe Inp Report'!BC1801="X",1,IF('Prop Drill Pipe Inp Report'!BD1801="X",1,IF('Prop Drill Pipe Inp Report'!BE1801="X",1,0)))))))))))</f>
        <v>0</v>
      </c>
    </row>
    <row r="1795" spans="9:10" x14ac:dyDescent="0.25">
      <c r="I1795">
        <f>IF('Prop Drill Pipe Inp Report'!Z1802="X",1,IF('Prop Drill Pipe Inp Report'!AA1802="X",1,IF('Prop Drill Pipe Inp Report'!AB1802="X",1,IF('Prop Drill Pipe Inp Report'!AC1802="X",1,IF('Prop Drill Pipe Inp Report'!AD1802="X",1,IF('Prop Drill Pipe Inp Report'!AE1802="X",1,IF('Prop Drill Pipe Inp Report'!AF1802="X",1,IF('Prop Drill Pipe Inp Report'!AG1802="X",1,IF('Prop Drill Pipe Inp Report'!AH1802="X",1,IF('Prop Drill Pipe Inp Report'!AI1802="X",1,IF('Prop Drill Pipe Inp Report'!AJ1802="X",1,IF('Prop Drill Pipe Inp Report'!AK1802="X",1,IF('Prop Drill Pipe Inp Report'!AL1802="X",1,IF('Prop Drill Pipe Inp Report'!AM1802="X",1,IF('Prop Drill Pipe Inp Report'!AN1802="X",1,IF('Prop Drill Pipe Inp Report'!AO1802="X",1,IF('Prop Drill Pipe Inp Report'!AP1802="X",1,0)))))))))))))))))</f>
        <v>0</v>
      </c>
      <c r="J1795">
        <f>IF('Prop Drill Pipe Inp Report'!AU1802="X",1,IF('Prop Drill Pipe Inp Report'!AV1802="X",1,IF('Prop Drill Pipe Inp Report'!AW1802="X",1,IF('Prop Drill Pipe Inp Report'!AX1802="X",1,IF('Prop Drill Pipe Inp Report'!AY1802="X",1,IF('Prop Drill Pipe Inp Report'!AZ1802="X",1,IF('Prop Drill Pipe Inp Report'!BA1802="X",1,IF('Prop Drill Pipe Inp Report'!BB1802="X",1,IF('Prop Drill Pipe Inp Report'!BC1802="X",1,IF('Prop Drill Pipe Inp Report'!BD1802="X",1,IF('Prop Drill Pipe Inp Report'!BE1802="X",1,0)))))))))))</f>
        <v>0</v>
      </c>
    </row>
    <row r="1796" spans="9:10" x14ac:dyDescent="0.25">
      <c r="I1796">
        <f>IF('Prop Drill Pipe Inp Report'!Z1803="X",1,IF('Prop Drill Pipe Inp Report'!AA1803="X",1,IF('Prop Drill Pipe Inp Report'!AB1803="X",1,IF('Prop Drill Pipe Inp Report'!AC1803="X",1,IF('Prop Drill Pipe Inp Report'!AD1803="X",1,IF('Prop Drill Pipe Inp Report'!AE1803="X",1,IF('Prop Drill Pipe Inp Report'!AF1803="X",1,IF('Prop Drill Pipe Inp Report'!AG1803="X",1,IF('Prop Drill Pipe Inp Report'!AH1803="X",1,IF('Prop Drill Pipe Inp Report'!AI1803="X",1,IF('Prop Drill Pipe Inp Report'!AJ1803="X",1,IF('Prop Drill Pipe Inp Report'!AK1803="X",1,IF('Prop Drill Pipe Inp Report'!AL1803="X",1,IF('Prop Drill Pipe Inp Report'!AM1803="X",1,IF('Prop Drill Pipe Inp Report'!AN1803="X",1,IF('Prop Drill Pipe Inp Report'!AO1803="X",1,IF('Prop Drill Pipe Inp Report'!AP1803="X",1,0)))))))))))))))))</f>
        <v>0</v>
      </c>
      <c r="J1796">
        <f>IF('Prop Drill Pipe Inp Report'!AU1803="X",1,IF('Prop Drill Pipe Inp Report'!AV1803="X",1,IF('Prop Drill Pipe Inp Report'!AW1803="X",1,IF('Prop Drill Pipe Inp Report'!AX1803="X",1,IF('Prop Drill Pipe Inp Report'!AY1803="X",1,IF('Prop Drill Pipe Inp Report'!AZ1803="X",1,IF('Prop Drill Pipe Inp Report'!BA1803="X",1,IF('Prop Drill Pipe Inp Report'!BB1803="X",1,IF('Prop Drill Pipe Inp Report'!BC1803="X",1,IF('Prop Drill Pipe Inp Report'!BD1803="X",1,IF('Prop Drill Pipe Inp Report'!BE1803="X",1,0)))))))))))</f>
        <v>0</v>
      </c>
    </row>
    <row r="1797" spans="9:10" x14ac:dyDescent="0.25">
      <c r="I1797">
        <f>IF('Prop Drill Pipe Inp Report'!Z1804="X",1,IF('Prop Drill Pipe Inp Report'!AA1804="X",1,IF('Prop Drill Pipe Inp Report'!AB1804="X",1,IF('Prop Drill Pipe Inp Report'!AC1804="X",1,IF('Prop Drill Pipe Inp Report'!AD1804="X",1,IF('Prop Drill Pipe Inp Report'!AE1804="X",1,IF('Prop Drill Pipe Inp Report'!AF1804="X",1,IF('Prop Drill Pipe Inp Report'!AG1804="X",1,IF('Prop Drill Pipe Inp Report'!AH1804="X",1,IF('Prop Drill Pipe Inp Report'!AI1804="X",1,IF('Prop Drill Pipe Inp Report'!AJ1804="X",1,IF('Prop Drill Pipe Inp Report'!AK1804="X",1,IF('Prop Drill Pipe Inp Report'!AL1804="X",1,IF('Prop Drill Pipe Inp Report'!AM1804="X",1,IF('Prop Drill Pipe Inp Report'!AN1804="X",1,IF('Prop Drill Pipe Inp Report'!AO1804="X",1,IF('Prop Drill Pipe Inp Report'!AP1804="X",1,0)))))))))))))))))</f>
        <v>0</v>
      </c>
      <c r="J1797">
        <f>IF('Prop Drill Pipe Inp Report'!AU1804="X",1,IF('Prop Drill Pipe Inp Report'!AV1804="X",1,IF('Prop Drill Pipe Inp Report'!AW1804="X",1,IF('Prop Drill Pipe Inp Report'!AX1804="X",1,IF('Prop Drill Pipe Inp Report'!AY1804="X",1,IF('Prop Drill Pipe Inp Report'!AZ1804="X",1,IF('Prop Drill Pipe Inp Report'!BA1804="X",1,IF('Prop Drill Pipe Inp Report'!BB1804="X",1,IF('Prop Drill Pipe Inp Report'!BC1804="X",1,IF('Prop Drill Pipe Inp Report'!BD1804="X",1,IF('Prop Drill Pipe Inp Report'!BE1804="X",1,0)))))))))))</f>
        <v>0</v>
      </c>
    </row>
    <row r="1798" spans="9:10" x14ac:dyDescent="0.25">
      <c r="I1798">
        <f>IF('Prop Drill Pipe Inp Report'!Z1805="X",1,IF('Prop Drill Pipe Inp Report'!AA1805="X",1,IF('Prop Drill Pipe Inp Report'!AB1805="X",1,IF('Prop Drill Pipe Inp Report'!AC1805="X",1,IF('Prop Drill Pipe Inp Report'!AD1805="X",1,IF('Prop Drill Pipe Inp Report'!AE1805="X",1,IF('Prop Drill Pipe Inp Report'!AF1805="X",1,IF('Prop Drill Pipe Inp Report'!AG1805="X",1,IF('Prop Drill Pipe Inp Report'!AH1805="X",1,IF('Prop Drill Pipe Inp Report'!AI1805="X",1,IF('Prop Drill Pipe Inp Report'!AJ1805="X",1,IF('Prop Drill Pipe Inp Report'!AK1805="X",1,IF('Prop Drill Pipe Inp Report'!AL1805="X",1,IF('Prop Drill Pipe Inp Report'!AM1805="X",1,IF('Prop Drill Pipe Inp Report'!AN1805="X",1,IF('Prop Drill Pipe Inp Report'!AO1805="X",1,IF('Prop Drill Pipe Inp Report'!AP1805="X",1,0)))))))))))))))))</f>
        <v>0</v>
      </c>
      <c r="J1798">
        <f>IF('Prop Drill Pipe Inp Report'!AU1805="X",1,IF('Prop Drill Pipe Inp Report'!AV1805="X",1,IF('Prop Drill Pipe Inp Report'!AW1805="X",1,IF('Prop Drill Pipe Inp Report'!AX1805="X",1,IF('Prop Drill Pipe Inp Report'!AY1805="X",1,IF('Prop Drill Pipe Inp Report'!AZ1805="X",1,IF('Prop Drill Pipe Inp Report'!BA1805="X",1,IF('Prop Drill Pipe Inp Report'!BB1805="X",1,IF('Prop Drill Pipe Inp Report'!BC1805="X",1,IF('Prop Drill Pipe Inp Report'!BD1805="X",1,IF('Prop Drill Pipe Inp Report'!BE1805="X",1,0)))))))))))</f>
        <v>0</v>
      </c>
    </row>
    <row r="1799" spans="9:10" x14ac:dyDescent="0.25">
      <c r="I1799">
        <f>IF('Prop Drill Pipe Inp Report'!Z1806="X",1,IF('Prop Drill Pipe Inp Report'!AA1806="X",1,IF('Prop Drill Pipe Inp Report'!AB1806="X",1,IF('Prop Drill Pipe Inp Report'!AC1806="X",1,IF('Prop Drill Pipe Inp Report'!AD1806="X",1,IF('Prop Drill Pipe Inp Report'!AE1806="X",1,IF('Prop Drill Pipe Inp Report'!AF1806="X",1,IF('Prop Drill Pipe Inp Report'!AG1806="X",1,IF('Prop Drill Pipe Inp Report'!AH1806="X",1,IF('Prop Drill Pipe Inp Report'!AI1806="X",1,IF('Prop Drill Pipe Inp Report'!AJ1806="X",1,IF('Prop Drill Pipe Inp Report'!AK1806="X",1,IF('Prop Drill Pipe Inp Report'!AL1806="X",1,IF('Prop Drill Pipe Inp Report'!AM1806="X",1,IF('Prop Drill Pipe Inp Report'!AN1806="X",1,IF('Prop Drill Pipe Inp Report'!AO1806="X",1,IF('Prop Drill Pipe Inp Report'!AP1806="X",1,0)))))))))))))))))</f>
        <v>0</v>
      </c>
      <c r="J1799">
        <f>IF('Prop Drill Pipe Inp Report'!AU1806="X",1,IF('Prop Drill Pipe Inp Report'!AV1806="X",1,IF('Prop Drill Pipe Inp Report'!AW1806="X",1,IF('Prop Drill Pipe Inp Report'!AX1806="X",1,IF('Prop Drill Pipe Inp Report'!AY1806="X",1,IF('Prop Drill Pipe Inp Report'!AZ1806="X",1,IF('Prop Drill Pipe Inp Report'!BA1806="X",1,IF('Prop Drill Pipe Inp Report'!BB1806="X",1,IF('Prop Drill Pipe Inp Report'!BC1806="X",1,IF('Prop Drill Pipe Inp Report'!BD1806="X",1,IF('Prop Drill Pipe Inp Report'!BE1806="X",1,0)))))))))))</f>
        <v>0</v>
      </c>
    </row>
    <row r="1800" spans="9:10" x14ac:dyDescent="0.25">
      <c r="I1800">
        <f>IF('Prop Drill Pipe Inp Report'!Z1807="X",1,IF('Prop Drill Pipe Inp Report'!AA1807="X",1,IF('Prop Drill Pipe Inp Report'!AB1807="X",1,IF('Prop Drill Pipe Inp Report'!AC1807="X",1,IF('Prop Drill Pipe Inp Report'!AD1807="X",1,IF('Prop Drill Pipe Inp Report'!AE1807="X",1,IF('Prop Drill Pipe Inp Report'!AF1807="X",1,IF('Prop Drill Pipe Inp Report'!AG1807="X",1,IF('Prop Drill Pipe Inp Report'!AH1807="X",1,IF('Prop Drill Pipe Inp Report'!AI1807="X",1,IF('Prop Drill Pipe Inp Report'!AJ1807="X",1,IF('Prop Drill Pipe Inp Report'!AK1807="X",1,IF('Prop Drill Pipe Inp Report'!AL1807="X",1,IF('Prop Drill Pipe Inp Report'!AM1807="X",1,IF('Prop Drill Pipe Inp Report'!AN1807="X",1,IF('Prop Drill Pipe Inp Report'!AO1807="X",1,IF('Prop Drill Pipe Inp Report'!AP1807="X",1,0)))))))))))))))))</f>
        <v>0</v>
      </c>
      <c r="J1800">
        <f>IF('Prop Drill Pipe Inp Report'!AU1807="X",1,IF('Prop Drill Pipe Inp Report'!AV1807="X",1,IF('Prop Drill Pipe Inp Report'!AW1807="X",1,IF('Prop Drill Pipe Inp Report'!AX1807="X",1,IF('Prop Drill Pipe Inp Report'!AY1807="X",1,IF('Prop Drill Pipe Inp Report'!AZ1807="X",1,IF('Prop Drill Pipe Inp Report'!BA1807="X",1,IF('Prop Drill Pipe Inp Report'!BB1807="X",1,IF('Prop Drill Pipe Inp Report'!BC1807="X",1,IF('Prop Drill Pipe Inp Report'!BD1807="X",1,IF('Prop Drill Pipe Inp Report'!BE1807="X",1,0)))))))))))</f>
        <v>0</v>
      </c>
    </row>
    <row r="1801" spans="9:10" x14ac:dyDescent="0.25">
      <c r="I1801">
        <f>IF('Prop Drill Pipe Inp Report'!Z1808="X",1,IF('Prop Drill Pipe Inp Report'!AA1808="X",1,IF('Prop Drill Pipe Inp Report'!AB1808="X",1,IF('Prop Drill Pipe Inp Report'!AC1808="X",1,IF('Prop Drill Pipe Inp Report'!AD1808="X",1,IF('Prop Drill Pipe Inp Report'!AE1808="X",1,IF('Prop Drill Pipe Inp Report'!AF1808="X",1,IF('Prop Drill Pipe Inp Report'!AG1808="X",1,IF('Prop Drill Pipe Inp Report'!AH1808="X",1,IF('Prop Drill Pipe Inp Report'!AI1808="X",1,IF('Prop Drill Pipe Inp Report'!AJ1808="X",1,IF('Prop Drill Pipe Inp Report'!AK1808="X",1,IF('Prop Drill Pipe Inp Report'!AL1808="X",1,IF('Prop Drill Pipe Inp Report'!AM1808="X",1,IF('Prop Drill Pipe Inp Report'!AN1808="X",1,IF('Prop Drill Pipe Inp Report'!AO1808="X",1,IF('Prop Drill Pipe Inp Report'!AP1808="X",1,0)))))))))))))))))</f>
        <v>0</v>
      </c>
      <c r="J1801">
        <f>IF('Prop Drill Pipe Inp Report'!AU1808="X",1,IF('Prop Drill Pipe Inp Report'!AV1808="X",1,IF('Prop Drill Pipe Inp Report'!AW1808="X",1,IF('Prop Drill Pipe Inp Report'!AX1808="X",1,IF('Prop Drill Pipe Inp Report'!AY1808="X",1,IF('Prop Drill Pipe Inp Report'!AZ1808="X",1,IF('Prop Drill Pipe Inp Report'!BA1808="X",1,IF('Prop Drill Pipe Inp Report'!BB1808="X",1,IF('Prop Drill Pipe Inp Report'!BC1808="X",1,IF('Prop Drill Pipe Inp Report'!BD1808="X",1,IF('Prop Drill Pipe Inp Report'!BE1808="X",1,0)))))))))))</f>
        <v>0</v>
      </c>
    </row>
    <row r="1802" spans="9:10" x14ac:dyDescent="0.25">
      <c r="I1802">
        <f>IF('Prop Drill Pipe Inp Report'!Z1809="X",1,IF('Prop Drill Pipe Inp Report'!AA1809="X",1,IF('Prop Drill Pipe Inp Report'!AB1809="X",1,IF('Prop Drill Pipe Inp Report'!AC1809="X",1,IF('Prop Drill Pipe Inp Report'!AD1809="X",1,IF('Prop Drill Pipe Inp Report'!AE1809="X",1,IF('Prop Drill Pipe Inp Report'!AF1809="X",1,IF('Prop Drill Pipe Inp Report'!AG1809="X",1,IF('Prop Drill Pipe Inp Report'!AH1809="X",1,IF('Prop Drill Pipe Inp Report'!AI1809="X",1,IF('Prop Drill Pipe Inp Report'!AJ1809="X",1,IF('Prop Drill Pipe Inp Report'!AK1809="X",1,IF('Prop Drill Pipe Inp Report'!AL1809="X",1,IF('Prop Drill Pipe Inp Report'!AM1809="X",1,IF('Prop Drill Pipe Inp Report'!AN1809="X",1,IF('Prop Drill Pipe Inp Report'!AO1809="X",1,IF('Prop Drill Pipe Inp Report'!AP1809="X",1,0)))))))))))))))))</f>
        <v>0</v>
      </c>
      <c r="J1802">
        <f>IF('Prop Drill Pipe Inp Report'!AU1809="X",1,IF('Prop Drill Pipe Inp Report'!AV1809="X",1,IF('Prop Drill Pipe Inp Report'!AW1809="X",1,IF('Prop Drill Pipe Inp Report'!AX1809="X",1,IF('Prop Drill Pipe Inp Report'!AY1809="X",1,IF('Prop Drill Pipe Inp Report'!AZ1809="X",1,IF('Prop Drill Pipe Inp Report'!BA1809="X",1,IF('Prop Drill Pipe Inp Report'!BB1809="X",1,IF('Prop Drill Pipe Inp Report'!BC1809="X",1,IF('Prop Drill Pipe Inp Report'!BD1809="X",1,IF('Prop Drill Pipe Inp Report'!BE1809="X",1,0)))))))))))</f>
        <v>0</v>
      </c>
    </row>
    <row r="1803" spans="9:10" x14ac:dyDescent="0.25">
      <c r="I1803">
        <f>IF('Prop Drill Pipe Inp Report'!Z1810="X",1,IF('Prop Drill Pipe Inp Report'!AA1810="X",1,IF('Prop Drill Pipe Inp Report'!AB1810="X",1,IF('Prop Drill Pipe Inp Report'!AC1810="X",1,IF('Prop Drill Pipe Inp Report'!AD1810="X",1,IF('Prop Drill Pipe Inp Report'!AE1810="X",1,IF('Prop Drill Pipe Inp Report'!AF1810="X",1,IF('Prop Drill Pipe Inp Report'!AG1810="X",1,IF('Prop Drill Pipe Inp Report'!AH1810="X",1,IF('Prop Drill Pipe Inp Report'!AI1810="X",1,IF('Prop Drill Pipe Inp Report'!AJ1810="X",1,IF('Prop Drill Pipe Inp Report'!AK1810="X",1,IF('Prop Drill Pipe Inp Report'!AL1810="X",1,IF('Prop Drill Pipe Inp Report'!AM1810="X",1,IF('Prop Drill Pipe Inp Report'!AN1810="X",1,IF('Prop Drill Pipe Inp Report'!AO1810="X",1,IF('Prop Drill Pipe Inp Report'!AP1810="X",1,0)))))))))))))))))</f>
        <v>0</v>
      </c>
      <c r="J1803">
        <f>IF('Prop Drill Pipe Inp Report'!AU1810="X",1,IF('Prop Drill Pipe Inp Report'!AV1810="X",1,IF('Prop Drill Pipe Inp Report'!AW1810="X",1,IF('Prop Drill Pipe Inp Report'!AX1810="X",1,IF('Prop Drill Pipe Inp Report'!AY1810="X",1,IF('Prop Drill Pipe Inp Report'!AZ1810="X",1,IF('Prop Drill Pipe Inp Report'!BA1810="X",1,IF('Prop Drill Pipe Inp Report'!BB1810="X",1,IF('Prop Drill Pipe Inp Report'!BC1810="X",1,IF('Prop Drill Pipe Inp Report'!BD1810="X",1,IF('Prop Drill Pipe Inp Report'!BE1810="X",1,0)))))))))))</f>
        <v>0</v>
      </c>
    </row>
    <row r="1804" spans="9:10" x14ac:dyDescent="0.25">
      <c r="I1804">
        <f>IF('Prop Drill Pipe Inp Report'!Z1811="X",1,IF('Prop Drill Pipe Inp Report'!AA1811="X",1,IF('Prop Drill Pipe Inp Report'!AB1811="X",1,IF('Prop Drill Pipe Inp Report'!AC1811="X",1,IF('Prop Drill Pipe Inp Report'!AD1811="X",1,IF('Prop Drill Pipe Inp Report'!AE1811="X",1,IF('Prop Drill Pipe Inp Report'!AF1811="X",1,IF('Prop Drill Pipe Inp Report'!AG1811="X",1,IF('Prop Drill Pipe Inp Report'!AH1811="X",1,IF('Prop Drill Pipe Inp Report'!AI1811="X",1,IF('Prop Drill Pipe Inp Report'!AJ1811="X",1,IF('Prop Drill Pipe Inp Report'!AK1811="X",1,IF('Prop Drill Pipe Inp Report'!AL1811="X",1,IF('Prop Drill Pipe Inp Report'!AM1811="X",1,IF('Prop Drill Pipe Inp Report'!AN1811="X",1,IF('Prop Drill Pipe Inp Report'!AO1811="X",1,IF('Prop Drill Pipe Inp Report'!AP1811="X",1,0)))))))))))))))))</f>
        <v>0</v>
      </c>
      <c r="J1804">
        <f>IF('Prop Drill Pipe Inp Report'!AU1811="X",1,IF('Prop Drill Pipe Inp Report'!AV1811="X",1,IF('Prop Drill Pipe Inp Report'!AW1811="X",1,IF('Prop Drill Pipe Inp Report'!AX1811="X",1,IF('Prop Drill Pipe Inp Report'!AY1811="X",1,IF('Prop Drill Pipe Inp Report'!AZ1811="X",1,IF('Prop Drill Pipe Inp Report'!BA1811="X",1,IF('Prop Drill Pipe Inp Report'!BB1811="X",1,IF('Prop Drill Pipe Inp Report'!BC1811="X",1,IF('Prop Drill Pipe Inp Report'!BD1811="X",1,IF('Prop Drill Pipe Inp Report'!BE1811="X",1,0)))))))))))</f>
        <v>0</v>
      </c>
    </row>
    <row r="1805" spans="9:10" x14ac:dyDescent="0.25">
      <c r="I1805">
        <f>IF('Prop Drill Pipe Inp Report'!Z1812="X",1,IF('Prop Drill Pipe Inp Report'!AA1812="X",1,IF('Prop Drill Pipe Inp Report'!AB1812="X",1,IF('Prop Drill Pipe Inp Report'!AC1812="X",1,IF('Prop Drill Pipe Inp Report'!AD1812="X",1,IF('Prop Drill Pipe Inp Report'!AE1812="X",1,IF('Prop Drill Pipe Inp Report'!AF1812="X",1,IF('Prop Drill Pipe Inp Report'!AG1812="X",1,IF('Prop Drill Pipe Inp Report'!AH1812="X",1,IF('Prop Drill Pipe Inp Report'!AI1812="X",1,IF('Prop Drill Pipe Inp Report'!AJ1812="X",1,IF('Prop Drill Pipe Inp Report'!AK1812="X",1,IF('Prop Drill Pipe Inp Report'!AL1812="X",1,IF('Prop Drill Pipe Inp Report'!AM1812="X",1,IF('Prop Drill Pipe Inp Report'!AN1812="X",1,IF('Prop Drill Pipe Inp Report'!AO1812="X",1,IF('Prop Drill Pipe Inp Report'!AP1812="X",1,0)))))))))))))))))</f>
        <v>0</v>
      </c>
      <c r="J1805">
        <f>IF('Prop Drill Pipe Inp Report'!AU1812="X",1,IF('Prop Drill Pipe Inp Report'!AV1812="X",1,IF('Prop Drill Pipe Inp Report'!AW1812="X",1,IF('Prop Drill Pipe Inp Report'!AX1812="X",1,IF('Prop Drill Pipe Inp Report'!AY1812="X",1,IF('Prop Drill Pipe Inp Report'!AZ1812="X",1,IF('Prop Drill Pipe Inp Report'!BA1812="X",1,IF('Prop Drill Pipe Inp Report'!BB1812="X",1,IF('Prop Drill Pipe Inp Report'!BC1812="X",1,IF('Prop Drill Pipe Inp Report'!BD1812="X",1,IF('Prop Drill Pipe Inp Report'!BE1812="X",1,0)))))))))))</f>
        <v>0</v>
      </c>
    </row>
    <row r="1806" spans="9:10" x14ac:dyDescent="0.25">
      <c r="I1806">
        <f>IF('Prop Drill Pipe Inp Report'!Z1813="X",1,IF('Prop Drill Pipe Inp Report'!AA1813="X",1,IF('Prop Drill Pipe Inp Report'!AB1813="X",1,IF('Prop Drill Pipe Inp Report'!AC1813="X",1,IF('Prop Drill Pipe Inp Report'!AD1813="X",1,IF('Prop Drill Pipe Inp Report'!AE1813="X",1,IF('Prop Drill Pipe Inp Report'!AF1813="X",1,IF('Prop Drill Pipe Inp Report'!AG1813="X",1,IF('Prop Drill Pipe Inp Report'!AH1813="X",1,IF('Prop Drill Pipe Inp Report'!AI1813="X",1,IF('Prop Drill Pipe Inp Report'!AJ1813="X",1,IF('Prop Drill Pipe Inp Report'!AK1813="X",1,IF('Prop Drill Pipe Inp Report'!AL1813="X",1,IF('Prop Drill Pipe Inp Report'!AM1813="X",1,IF('Prop Drill Pipe Inp Report'!AN1813="X",1,IF('Prop Drill Pipe Inp Report'!AO1813="X",1,IF('Prop Drill Pipe Inp Report'!AP1813="X",1,0)))))))))))))))))</f>
        <v>0</v>
      </c>
      <c r="J1806">
        <f>IF('Prop Drill Pipe Inp Report'!AU1813="X",1,IF('Prop Drill Pipe Inp Report'!AV1813="X",1,IF('Prop Drill Pipe Inp Report'!AW1813="X",1,IF('Prop Drill Pipe Inp Report'!AX1813="X",1,IF('Prop Drill Pipe Inp Report'!AY1813="X",1,IF('Prop Drill Pipe Inp Report'!AZ1813="X",1,IF('Prop Drill Pipe Inp Report'!BA1813="X",1,IF('Prop Drill Pipe Inp Report'!BB1813="X",1,IF('Prop Drill Pipe Inp Report'!BC1813="X",1,IF('Prop Drill Pipe Inp Report'!BD1813="X",1,IF('Prop Drill Pipe Inp Report'!BE1813="X",1,0)))))))))))</f>
        <v>0</v>
      </c>
    </row>
    <row r="1807" spans="9:10" x14ac:dyDescent="0.25">
      <c r="I1807">
        <f>IF('Prop Drill Pipe Inp Report'!Z1814="X",1,IF('Prop Drill Pipe Inp Report'!AA1814="X",1,IF('Prop Drill Pipe Inp Report'!AB1814="X",1,IF('Prop Drill Pipe Inp Report'!AC1814="X",1,IF('Prop Drill Pipe Inp Report'!AD1814="X",1,IF('Prop Drill Pipe Inp Report'!AE1814="X",1,IF('Prop Drill Pipe Inp Report'!AF1814="X",1,IF('Prop Drill Pipe Inp Report'!AG1814="X",1,IF('Prop Drill Pipe Inp Report'!AH1814="X",1,IF('Prop Drill Pipe Inp Report'!AI1814="X",1,IF('Prop Drill Pipe Inp Report'!AJ1814="X",1,IF('Prop Drill Pipe Inp Report'!AK1814="X",1,IF('Prop Drill Pipe Inp Report'!AL1814="X",1,IF('Prop Drill Pipe Inp Report'!AM1814="X",1,IF('Prop Drill Pipe Inp Report'!AN1814="X",1,IF('Prop Drill Pipe Inp Report'!AO1814="X",1,IF('Prop Drill Pipe Inp Report'!AP1814="X",1,0)))))))))))))))))</f>
        <v>0</v>
      </c>
      <c r="J1807">
        <f>IF('Prop Drill Pipe Inp Report'!AU1814="X",1,IF('Prop Drill Pipe Inp Report'!AV1814="X",1,IF('Prop Drill Pipe Inp Report'!AW1814="X",1,IF('Prop Drill Pipe Inp Report'!AX1814="X",1,IF('Prop Drill Pipe Inp Report'!AY1814="X",1,IF('Prop Drill Pipe Inp Report'!AZ1814="X",1,IF('Prop Drill Pipe Inp Report'!BA1814="X",1,IF('Prop Drill Pipe Inp Report'!BB1814="X",1,IF('Prop Drill Pipe Inp Report'!BC1814="X",1,IF('Prop Drill Pipe Inp Report'!BD1814="X",1,IF('Prop Drill Pipe Inp Report'!BE1814="X",1,0)))))))))))</f>
        <v>0</v>
      </c>
    </row>
    <row r="1808" spans="9:10" x14ac:dyDescent="0.25">
      <c r="I1808">
        <f>IF('Prop Drill Pipe Inp Report'!Z1815="X",1,IF('Prop Drill Pipe Inp Report'!AA1815="X",1,IF('Prop Drill Pipe Inp Report'!AB1815="X",1,IF('Prop Drill Pipe Inp Report'!AC1815="X",1,IF('Prop Drill Pipe Inp Report'!AD1815="X",1,IF('Prop Drill Pipe Inp Report'!AE1815="X",1,IF('Prop Drill Pipe Inp Report'!AF1815="X",1,IF('Prop Drill Pipe Inp Report'!AG1815="X",1,IF('Prop Drill Pipe Inp Report'!AH1815="X",1,IF('Prop Drill Pipe Inp Report'!AI1815="X",1,IF('Prop Drill Pipe Inp Report'!AJ1815="X",1,IF('Prop Drill Pipe Inp Report'!AK1815="X",1,IF('Prop Drill Pipe Inp Report'!AL1815="X",1,IF('Prop Drill Pipe Inp Report'!AM1815="X",1,IF('Prop Drill Pipe Inp Report'!AN1815="X",1,IF('Prop Drill Pipe Inp Report'!AO1815="X",1,IF('Prop Drill Pipe Inp Report'!AP1815="X",1,0)))))))))))))))))</f>
        <v>0</v>
      </c>
      <c r="J1808">
        <f>IF('Prop Drill Pipe Inp Report'!AU1815="X",1,IF('Prop Drill Pipe Inp Report'!AV1815="X",1,IF('Prop Drill Pipe Inp Report'!AW1815="X",1,IF('Prop Drill Pipe Inp Report'!AX1815="X",1,IF('Prop Drill Pipe Inp Report'!AY1815="X",1,IF('Prop Drill Pipe Inp Report'!AZ1815="X",1,IF('Prop Drill Pipe Inp Report'!BA1815="X",1,IF('Prop Drill Pipe Inp Report'!BB1815="X",1,IF('Prop Drill Pipe Inp Report'!BC1815="X",1,IF('Prop Drill Pipe Inp Report'!BD1815="X",1,IF('Prop Drill Pipe Inp Report'!BE1815="X",1,0)))))))))))</f>
        <v>0</v>
      </c>
    </row>
    <row r="1809" spans="9:10" x14ac:dyDescent="0.25">
      <c r="I1809">
        <f>IF('Prop Drill Pipe Inp Report'!Z1816="X",1,IF('Prop Drill Pipe Inp Report'!AA1816="X",1,IF('Prop Drill Pipe Inp Report'!AB1816="X",1,IF('Prop Drill Pipe Inp Report'!AC1816="X",1,IF('Prop Drill Pipe Inp Report'!AD1816="X",1,IF('Prop Drill Pipe Inp Report'!AE1816="X",1,IF('Prop Drill Pipe Inp Report'!AF1816="X",1,IF('Prop Drill Pipe Inp Report'!AG1816="X",1,IF('Prop Drill Pipe Inp Report'!AH1816="X",1,IF('Prop Drill Pipe Inp Report'!AI1816="X",1,IF('Prop Drill Pipe Inp Report'!AJ1816="X",1,IF('Prop Drill Pipe Inp Report'!AK1816="X",1,IF('Prop Drill Pipe Inp Report'!AL1816="X",1,IF('Prop Drill Pipe Inp Report'!AM1816="X",1,IF('Prop Drill Pipe Inp Report'!AN1816="X",1,IF('Prop Drill Pipe Inp Report'!AO1816="X",1,IF('Prop Drill Pipe Inp Report'!AP1816="X",1,0)))))))))))))))))</f>
        <v>0</v>
      </c>
      <c r="J1809">
        <f>IF('Prop Drill Pipe Inp Report'!AU1816="X",1,IF('Prop Drill Pipe Inp Report'!AV1816="X",1,IF('Prop Drill Pipe Inp Report'!AW1816="X",1,IF('Prop Drill Pipe Inp Report'!AX1816="X",1,IF('Prop Drill Pipe Inp Report'!AY1816="X",1,IF('Prop Drill Pipe Inp Report'!AZ1816="X",1,IF('Prop Drill Pipe Inp Report'!BA1816="X",1,IF('Prop Drill Pipe Inp Report'!BB1816="X",1,IF('Prop Drill Pipe Inp Report'!BC1816="X",1,IF('Prop Drill Pipe Inp Report'!BD1816="X",1,IF('Prop Drill Pipe Inp Report'!BE1816="X",1,0)))))))))))</f>
        <v>0</v>
      </c>
    </row>
    <row r="1810" spans="9:10" x14ac:dyDescent="0.25">
      <c r="I1810">
        <f>IF('Prop Drill Pipe Inp Report'!Z1817="X",1,IF('Prop Drill Pipe Inp Report'!AA1817="X",1,IF('Prop Drill Pipe Inp Report'!AB1817="X",1,IF('Prop Drill Pipe Inp Report'!AC1817="X",1,IF('Prop Drill Pipe Inp Report'!AD1817="X",1,IF('Prop Drill Pipe Inp Report'!AE1817="X",1,IF('Prop Drill Pipe Inp Report'!AF1817="X",1,IF('Prop Drill Pipe Inp Report'!AG1817="X",1,IF('Prop Drill Pipe Inp Report'!AH1817="X",1,IF('Prop Drill Pipe Inp Report'!AI1817="X",1,IF('Prop Drill Pipe Inp Report'!AJ1817="X",1,IF('Prop Drill Pipe Inp Report'!AK1817="X",1,IF('Prop Drill Pipe Inp Report'!AL1817="X",1,IF('Prop Drill Pipe Inp Report'!AM1817="X",1,IF('Prop Drill Pipe Inp Report'!AN1817="X",1,IF('Prop Drill Pipe Inp Report'!AO1817="X",1,IF('Prop Drill Pipe Inp Report'!AP1817="X",1,0)))))))))))))))))</f>
        <v>0</v>
      </c>
      <c r="J1810">
        <f>IF('Prop Drill Pipe Inp Report'!AU1817="X",1,IF('Prop Drill Pipe Inp Report'!AV1817="X",1,IF('Prop Drill Pipe Inp Report'!AW1817="X",1,IF('Prop Drill Pipe Inp Report'!AX1817="X",1,IF('Prop Drill Pipe Inp Report'!AY1817="X",1,IF('Prop Drill Pipe Inp Report'!AZ1817="X",1,IF('Prop Drill Pipe Inp Report'!BA1817="X",1,IF('Prop Drill Pipe Inp Report'!BB1817="X",1,IF('Prop Drill Pipe Inp Report'!BC1817="X",1,IF('Prop Drill Pipe Inp Report'!BD1817="X",1,IF('Prop Drill Pipe Inp Report'!BE1817="X",1,0)))))))))))</f>
        <v>0</v>
      </c>
    </row>
    <row r="1811" spans="9:10" x14ac:dyDescent="0.25">
      <c r="I1811">
        <f>IF('Prop Drill Pipe Inp Report'!Z1818="X",1,IF('Prop Drill Pipe Inp Report'!AA1818="X",1,IF('Prop Drill Pipe Inp Report'!AB1818="X",1,IF('Prop Drill Pipe Inp Report'!AC1818="X",1,IF('Prop Drill Pipe Inp Report'!AD1818="X",1,IF('Prop Drill Pipe Inp Report'!AE1818="X",1,IF('Prop Drill Pipe Inp Report'!AF1818="X",1,IF('Prop Drill Pipe Inp Report'!AG1818="X",1,IF('Prop Drill Pipe Inp Report'!AH1818="X",1,IF('Prop Drill Pipe Inp Report'!AI1818="X",1,IF('Prop Drill Pipe Inp Report'!AJ1818="X",1,IF('Prop Drill Pipe Inp Report'!AK1818="X",1,IF('Prop Drill Pipe Inp Report'!AL1818="X",1,IF('Prop Drill Pipe Inp Report'!AM1818="X",1,IF('Prop Drill Pipe Inp Report'!AN1818="X",1,IF('Prop Drill Pipe Inp Report'!AO1818="X",1,IF('Prop Drill Pipe Inp Report'!AP1818="X",1,0)))))))))))))))))</f>
        <v>0</v>
      </c>
      <c r="J1811">
        <f>IF('Prop Drill Pipe Inp Report'!AU1818="X",1,IF('Prop Drill Pipe Inp Report'!AV1818="X",1,IF('Prop Drill Pipe Inp Report'!AW1818="X",1,IF('Prop Drill Pipe Inp Report'!AX1818="X",1,IF('Prop Drill Pipe Inp Report'!AY1818="X",1,IF('Prop Drill Pipe Inp Report'!AZ1818="X",1,IF('Prop Drill Pipe Inp Report'!BA1818="X",1,IF('Prop Drill Pipe Inp Report'!BB1818="X",1,IF('Prop Drill Pipe Inp Report'!BC1818="X",1,IF('Prop Drill Pipe Inp Report'!BD1818="X",1,IF('Prop Drill Pipe Inp Report'!BE1818="X",1,0)))))))))))</f>
        <v>0</v>
      </c>
    </row>
    <row r="1812" spans="9:10" x14ac:dyDescent="0.25">
      <c r="I1812">
        <f>IF('Prop Drill Pipe Inp Report'!Z1819="X",1,IF('Prop Drill Pipe Inp Report'!AA1819="X",1,IF('Prop Drill Pipe Inp Report'!AB1819="X",1,IF('Prop Drill Pipe Inp Report'!AC1819="X",1,IF('Prop Drill Pipe Inp Report'!AD1819="X",1,IF('Prop Drill Pipe Inp Report'!AE1819="X",1,IF('Prop Drill Pipe Inp Report'!AF1819="X",1,IF('Prop Drill Pipe Inp Report'!AG1819="X",1,IF('Prop Drill Pipe Inp Report'!AH1819="X",1,IF('Prop Drill Pipe Inp Report'!AI1819="X",1,IF('Prop Drill Pipe Inp Report'!AJ1819="X",1,IF('Prop Drill Pipe Inp Report'!AK1819="X",1,IF('Prop Drill Pipe Inp Report'!AL1819="X",1,IF('Prop Drill Pipe Inp Report'!AM1819="X",1,IF('Prop Drill Pipe Inp Report'!AN1819="X",1,IF('Prop Drill Pipe Inp Report'!AO1819="X",1,IF('Prop Drill Pipe Inp Report'!AP1819="X",1,0)))))))))))))))))</f>
        <v>0</v>
      </c>
      <c r="J1812">
        <f>IF('Prop Drill Pipe Inp Report'!AU1819="X",1,IF('Prop Drill Pipe Inp Report'!AV1819="X",1,IF('Prop Drill Pipe Inp Report'!AW1819="X",1,IF('Prop Drill Pipe Inp Report'!AX1819="X",1,IF('Prop Drill Pipe Inp Report'!AY1819="X",1,IF('Prop Drill Pipe Inp Report'!AZ1819="X",1,IF('Prop Drill Pipe Inp Report'!BA1819="X",1,IF('Prop Drill Pipe Inp Report'!BB1819="X",1,IF('Prop Drill Pipe Inp Report'!BC1819="X",1,IF('Prop Drill Pipe Inp Report'!BD1819="X",1,IF('Prop Drill Pipe Inp Report'!BE1819="X",1,0)))))))))))</f>
        <v>0</v>
      </c>
    </row>
    <row r="1813" spans="9:10" x14ac:dyDescent="0.25">
      <c r="I1813">
        <f>IF('Prop Drill Pipe Inp Report'!Z1820="X",1,IF('Prop Drill Pipe Inp Report'!AA1820="X",1,IF('Prop Drill Pipe Inp Report'!AB1820="X",1,IF('Prop Drill Pipe Inp Report'!AC1820="X",1,IF('Prop Drill Pipe Inp Report'!AD1820="X",1,IF('Prop Drill Pipe Inp Report'!AE1820="X",1,IF('Prop Drill Pipe Inp Report'!AF1820="X",1,IF('Prop Drill Pipe Inp Report'!AG1820="X",1,IF('Prop Drill Pipe Inp Report'!AH1820="X",1,IF('Prop Drill Pipe Inp Report'!AI1820="X",1,IF('Prop Drill Pipe Inp Report'!AJ1820="X",1,IF('Prop Drill Pipe Inp Report'!AK1820="X",1,IF('Prop Drill Pipe Inp Report'!AL1820="X",1,IF('Prop Drill Pipe Inp Report'!AM1820="X",1,IF('Prop Drill Pipe Inp Report'!AN1820="X",1,IF('Prop Drill Pipe Inp Report'!AO1820="X",1,IF('Prop Drill Pipe Inp Report'!AP1820="X",1,0)))))))))))))))))</f>
        <v>0</v>
      </c>
      <c r="J1813">
        <f>IF('Prop Drill Pipe Inp Report'!AU1820="X",1,IF('Prop Drill Pipe Inp Report'!AV1820="X",1,IF('Prop Drill Pipe Inp Report'!AW1820="X",1,IF('Prop Drill Pipe Inp Report'!AX1820="X",1,IF('Prop Drill Pipe Inp Report'!AY1820="X",1,IF('Prop Drill Pipe Inp Report'!AZ1820="X",1,IF('Prop Drill Pipe Inp Report'!BA1820="X",1,IF('Prop Drill Pipe Inp Report'!BB1820="X",1,IF('Prop Drill Pipe Inp Report'!BC1820="X",1,IF('Prop Drill Pipe Inp Report'!BD1820="X",1,IF('Prop Drill Pipe Inp Report'!BE1820="X",1,0)))))))))))</f>
        <v>0</v>
      </c>
    </row>
    <row r="1814" spans="9:10" x14ac:dyDescent="0.25">
      <c r="I1814">
        <f>IF('Prop Drill Pipe Inp Report'!Z1821="X",1,IF('Prop Drill Pipe Inp Report'!AA1821="X",1,IF('Prop Drill Pipe Inp Report'!AB1821="X",1,IF('Prop Drill Pipe Inp Report'!AC1821="X",1,IF('Prop Drill Pipe Inp Report'!AD1821="X",1,IF('Prop Drill Pipe Inp Report'!AE1821="X",1,IF('Prop Drill Pipe Inp Report'!AF1821="X",1,IF('Prop Drill Pipe Inp Report'!AG1821="X",1,IF('Prop Drill Pipe Inp Report'!AH1821="X",1,IF('Prop Drill Pipe Inp Report'!AI1821="X",1,IF('Prop Drill Pipe Inp Report'!AJ1821="X",1,IF('Prop Drill Pipe Inp Report'!AK1821="X",1,IF('Prop Drill Pipe Inp Report'!AL1821="X",1,IF('Prop Drill Pipe Inp Report'!AM1821="X",1,IF('Prop Drill Pipe Inp Report'!AN1821="X",1,IF('Prop Drill Pipe Inp Report'!AO1821="X",1,IF('Prop Drill Pipe Inp Report'!AP1821="X",1,0)))))))))))))))))</f>
        <v>0</v>
      </c>
      <c r="J1814">
        <f>IF('Prop Drill Pipe Inp Report'!AU1821="X",1,IF('Prop Drill Pipe Inp Report'!AV1821="X",1,IF('Prop Drill Pipe Inp Report'!AW1821="X",1,IF('Prop Drill Pipe Inp Report'!AX1821="X",1,IF('Prop Drill Pipe Inp Report'!AY1821="X",1,IF('Prop Drill Pipe Inp Report'!AZ1821="X",1,IF('Prop Drill Pipe Inp Report'!BA1821="X",1,IF('Prop Drill Pipe Inp Report'!BB1821="X",1,IF('Prop Drill Pipe Inp Report'!BC1821="X",1,IF('Prop Drill Pipe Inp Report'!BD1821="X",1,IF('Prop Drill Pipe Inp Report'!BE1821="X",1,0)))))))))))</f>
        <v>0</v>
      </c>
    </row>
    <row r="1815" spans="9:10" x14ac:dyDescent="0.25">
      <c r="I1815">
        <f>IF('Prop Drill Pipe Inp Report'!Z1822="X",1,IF('Prop Drill Pipe Inp Report'!AA1822="X",1,IF('Prop Drill Pipe Inp Report'!AB1822="X",1,IF('Prop Drill Pipe Inp Report'!AC1822="X",1,IF('Prop Drill Pipe Inp Report'!AD1822="X",1,IF('Prop Drill Pipe Inp Report'!AE1822="X",1,IF('Prop Drill Pipe Inp Report'!AF1822="X",1,IF('Prop Drill Pipe Inp Report'!AG1822="X",1,IF('Prop Drill Pipe Inp Report'!AH1822="X",1,IF('Prop Drill Pipe Inp Report'!AI1822="X",1,IF('Prop Drill Pipe Inp Report'!AJ1822="X",1,IF('Prop Drill Pipe Inp Report'!AK1822="X",1,IF('Prop Drill Pipe Inp Report'!AL1822="X",1,IF('Prop Drill Pipe Inp Report'!AM1822="X",1,IF('Prop Drill Pipe Inp Report'!AN1822="X",1,IF('Prop Drill Pipe Inp Report'!AO1822="X",1,IF('Prop Drill Pipe Inp Report'!AP1822="X",1,0)))))))))))))))))</f>
        <v>0</v>
      </c>
      <c r="J1815">
        <f>IF('Prop Drill Pipe Inp Report'!AU1822="X",1,IF('Prop Drill Pipe Inp Report'!AV1822="X",1,IF('Prop Drill Pipe Inp Report'!AW1822="X",1,IF('Prop Drill Pipe Inp Report'!AX1822="X",1,IF('Prop Drill Pipe Inp Report'!AY1822="X",1,IF('Prop Drill Pipe Inp Report'!AZ1822="X",1,IF('Prop Drill Pipe Inp Report'!BA1822="X",1,IF('Prop Drill Pipe Inp Report'!BB1822="X",1,IF('Prop Drill Pipe Inp Report'!BC1822="X",1,IF('Prop Drill Pipe Inp Report'!BD1822="X",1,IF('Prop Drill Pipe Inp Report'!BE1822="X",1,0)))))))))))</f>
        <v>0</v>
      </c>
    </row>
    <row r="1816" spans="9:10" x14ac:dyDescent="0.25">
      <c r="I1816">
        <f>IF('Prop Drill Pipe Inp Report'!Z1823="X",1,IF('Prop Drill Pipe Inp Report'!AA1823="X",1,IF('Prop Drill Pipe Inp Report'!AB1823="X",1,IF('Prop Drill Pipe Inp Report'!AC1823="X",1,IF('Prop Drill Pipe Inp Report'!AD1823="X",1,IF('Prop Drill Pipe Inp Report'!AE1823="X",1,IF('Prop Drill Pipe Inp Report'!AF1823="X",1,IF('Prop Drill Pipe Inp Report'!AG1823="X",1,IF('Prop Drill Pipe Inp Report'!AH1823="X",1,IF('Prop Drill Pipe Inp Report'!AI1823="X",1,IF('Prop Drill Pipe Inp Report'!AJ1823="X",1,IF('Prop Drill Pipe Inp Report'!AK1823="X",1,IF('Prop Drill Pipe Inp Report'!AL1823="X",1,IF('Prop Drill Pipe Inp Report'!AM1823="X",1,IF('Prop Drill Pipe Inp Report'!AN1823="X",1,IF('Prop Drill Pipe Inp Report'!AO1823="X",1,IF('Prop Drill Pipe Inp Report'!AP1823="X",1,0)))))))))))))))))</f>
        <v>0</v>
      </c>
      <c r="J1816">
        <f>IF('Prop Drill Pipe Inp Report'!AU1823="X",1,IF('Prop Drill Pipe Inp Report'!AV1823="X",1,IF('Prop Drill Pipe Inp Report'!AW1823="X",1,IF('Prop Drill Pipe Inp Report'!AX1823="X",1,IF('Prop Drill Pipe Inp Report'!AY1823="X",1,IF('Prop Drill Pipe Inp Report'!AZ1823="X",1,IF('Prop Drill Pipe Inp Report'!BA1823="X",1,IF('Prop Drill Pipe Inp Report'!BB1823="X",1,IF('Prop Drill Pipe Inp Report'!BC1823="X",1,IF('Prop Drill Pipe Inp Report'!BD1823="X",1,IF('Prop Drill Pipe Inp Report'!BE1823="X",1,0)))))))))))</f>
        <v>0</v>
      </c>
    </row>
    <row r="1817" spans="9:10" x14ac:dyDescent="0.25">
      <c r="I1817">
        <f>IF('Prop Drill Pipe Inp Report'!Z1824="X",1,IF('Prop Drill Pipe Inp Report'!AA1824="X",1,IF('Prop Drill Pipe Inp Report'!AB1824="X",1,IF('Prop Drill Pipe Inp Report'!AC1824="X",1,IF('Prop Drill Pipe Inp Report'!AD1824="X",1,IF('Prop Drill Pipe Inp Report'!AE1824="X",1,IF('Prop Drill Pipe Inp Report'!AF1824="X",1,IF('Prop Drill Pipe Inp Report'!AG1824="X",1,IF('Prop Drill Pipe Inp Report'!AH1824="X",1,IF('Prop Drill Pipe Inp Report'!AI1824="X",1,IF('Prop Drill Pipe Inp Report'!AJ1824="X",1,IF('Prop Drill Pipe Inp Report'!AK1824="X",1,IF('Prop Drill Pipe Inp Report'!AL1824="X",1,IF('Prop Drill Pipe Inp Report'!AM1824="X",1,IF('Prop Drill Pipe Inp Report'!AN1824="X",1,IF('Prop Drill Pipe Inp Report'!AO1824="X",1,IF('Prop Drill Pipe Inp Report'!AP1824="X",1,0)))))))))))))))))</f>
        <v>0</v>
      </c>
      <c r="J1817">
        <f>IF('Prop Drill Pipe Inp Report'!AU1824="X",1,IF('Prop Drill Pipe Inp Report'!AV1824="X",1,IF('Prop Drill Pipe Inp Report'!AW1824="X",1,IF('Prop Drill Pipe Inp Report'!AX1824="X",1,IF('Prop Drill Pipe Inp Report'!AY1824="X",1,IF('Prop Drill Pipe Inp Report'!AZ1824="X",1,IF('Prop Drill Pipe Inp Report'!BA1824="X",1,IF('Prop Drill Pipe Inp Report'!BB1824="X",1,IF('Prop Drill Pipe Inp Report'!BC1824="X",1,IF('Prop Drill Pipe Inp Report'!BD1824="X",1,IF('Prop Drill Pipe Inp Report'!BE1824="X",1,0)))))))))))</f>
        <v>0</v>
      </c>
    </row>
    <row r="1818" spans="9:10" x14ac:dyDescent="0.25">
      <c r="I1818">
        <f>IF('Prop Drill Pipe Inp Report'!Z1825="X",1,IF('Prop Drill Pipe Inp Report'!AA1825="X",1,IF('Prop Drill Pipe Inp Report'!AB1825="X",1,IF('Prop Drill Pipe Inp Report'!AC1825="X",1,IF('Prop Drill Pipe Inp Report'!AD1825="X",1,IF('Prop Drill Pipe Inp Report'!AE1825="X",1,IF('Prop Drill Pipe Inp Report'!AF1825="X",1,IF('Prop Drill Pipe Inp Report'!AG1825="X",1,IF('Prop Drill Pipe Inp Report'!AH1825="X",1,IF('Prop Drill Pipe Inp Report'!AI1825="X",1,IF('Prop Drill Pipe Inp Report'!AJ1825="X",1,IF('Prop Drill Pipe Inp Report'!AK1825="X",1,IF('Prop Drill Pipe Inp Report'!AL1825="X",1,IF('Prop Drill Pipe Inp Report'!AM1825="X",1,IF('Prop Drill Pipe Inp Report'!AN1825="X",1,IF('Prop Drill Pipe Inp Report'!AO1825="X",1,IF('Prop Drill Pipe Inp Report'!AP1825="X",1,0)))))))))))))))))</f>
        <v>0</v>
      </c>
      <c r="J1818">
        <f>IF('Prop Drill Pipe Inp Report'!AU1825="X",1,IF('Prop Drill Pipe Inp Report'!AV1825="X",1,IF('Prop Drill Pipe Inp Report'!AW1825="X",1,IF('Prop Drill Pipe Inp Report'!AX1825="X",1,IF('Prop Drill Pipe Inp Report'!AY1825="X",1,IF('Prop Drill Pipe Inp Report'!AZ1825="X",1,IF('Prop Drill Pipe Inp Report'!BA1825="X",1,IF('Prop Drill Pipe Inp Report'!BB1825="X",1,IF('Prop Drill Pipe Inp Report'!BC1825="X",1,IF('Prop Drill Pipe Inp Report'!BD1825="X",1,IF('Prop Drill Pipe Inp Report'!BE1825="X",1,0)))))))))))</f>
        <v>0</v>
      </c>
    </row>
    <row r="1819" spans="9:10" x14ac:dyDescent="0.25">
      <c r="I1819">
        <f>IF('Prop Drill Pipe Inp Report'!Z1826="X",1,IF('Prop Drill Pipe Inp Report'!AA1826="X",1,IF('Prop Drill Pipe Inp Report'!AB1826="X",1,IF('Prop Drill Pipe Inp Report'!AC1826="X",1,IF('Prop Drill Pipe Inp Report'!AD1826="X",1,IF('Prop Drill Pipe Inp Report'!AE1826="X",1,IF('Prop Drill Pipe Inp Report'!AF1826="X",1,IF('Prop Drill Pipe Inp Report'!AG1826="X",1,IF('Prop Drill Pipe Inp Report'!AH1826="X",1,IF('Prop Drill Pipe Inp Report'!AI1826="X",1,IF('Prop Drill Pipe Inp Report'!AJ1826="X",1,IF('Prop Drill Pipe Inp Report'!AK1826="X",1,IF('Prop Drill Pipe Inp Report'!AL1826="X",1,IF('Prop Drill Pipe Inp Report'!AM1826="X",1,IF('Prop Drill Pipe Inp Report'!AN1826="X",1,IF('Prop Drill Pipe Inp Report'!AO1826="X",1,IF('Prop Drill Pipe Inp Report'!AP1826="X",1,0)))))))))))))))))</f>
        <v>0</v>
      </c>
      <c r="J1819">
        <f>IF('Prop Drill Pipe Inp Report'!AU1826="X",1,IF('Prop Drill Pipe Inp Report'!AV1826="X",1,IF('Prop Drill Pipe Inp Report'!AW1826="X",1,IF('Prop Drill Pipe Inp Report'!AX1826="X",1,IF('Prop Drill Pipe Inp Report'!AY1826="X",1,IF('Prop Drill Pipe Inp Report'!AZ1826="X",1,IF('Prop Drill Pipe Inp Report'!BA1826="X",1,IF('Prop Drill Pipe Inp Report'!BB1826="X",1,IF('Prop Drill Pipe Inp Report'!BC1826="X",1,IF('Prop Drill Pipe Inp Report'!BD1826="X",1,IF('Prop Drill Pipe Inp Report'!BE1826="X",1,0)))))))))))</f>
        <v>0</v>
      </c>
    </row>
    <row r="1820" spans="9:10" x14ac:dyDescent="0.25">
      <c r="I1820">
        <f>IF('Prop Drill Pipe Inp Report'!Z1827="X",1,IF('Prop Drill Pipe Inp Report'!AA1827="X",1,IF('Prop Drill Pipe Inp Report'!AB1827="X",1,IF('Prop Drill Pipe Inp Report'!AC1827="X",1,IF('Prop Drill Pipe Inp Report'!AD1827="X",1,IF('Prop Drill Pipe Inp Report'!AE1827="X",1,IF('Prop Drill Pipe Inp Report'!AF1827="X",1,IF('Prop Drill Pipe Inp Report'!AG1827="X",1,IF('Prop Drill Pipe Inp Report'!AH1827="X",1,IF('Prop Drill Pipe Inp Report'!AI1827="X",1,IF('Prop Drill Pipe Inp Report'!AJ1827="X",1,IF('Prop Drill Pipe Inp Report'!AK1827="X",1,IF('Prop Drill Pipe Inp Report'!AL1827="X",1,IF('Prop Drill Pipe Inp Report'!AM1827="X",1,IF('Prop Drill Pipe Inp Report'!AN1827="X",1,IF('Prop Drill Pipe Inp Report'!AO1827="X",1,IF('Prop Drill Pipe Inp Report'!AP1827="X",1,0)))))))))))))))))</f>
        <v>0</v>
      </c>
      <c r="J1820">
        <f>IF('Prop Drill Pipe Inp Report'!AU1827="X",1,IF('Prop Drill Pipe Inp Report'!AV1827="X",1,IF('Prop Drill Pipe Inp Report'!AW1827="X",1,IF('Prop Drill Pipe Inp Report'!AX1827="X",1,IF('Prop Drill Pipe Inp Report'!AY1827="X",1,IF('Prop Drill Pipe Inp Report'!AZ1827="X",1,IF('Prop Drill Pipe Inp Report'!BA1827="X",1,IF('Prop Drill Pipe Inp Report'!BB1827="X",1,IF('Prop Drill Pipe Inp Report'!BC1827="X",1,IF('Prop Drill Pipe Inp Report'!BD1827="X",1,IF('Prop Drill Pipe Inp Report'!BE1827="X",1,0)))))))))))</f>
        <v>0</v>
      </c>
    </row>
    <row r="1821" spans="9:10" x14ac:dyDescent="0.25">
      <c r="I1821">
        <f>IF('Prop Drill Pipe Inp Report'!Z1828="X",1,IF('Prop Drill Pipe Inp Report'!AA1828="X",1,IF('Prop Drill Pipe Inp Report'!AB1828="X",1,IF('Prop Drill Pipe Inp Report'!AC1828="X",1,IF('Prop Drill Pipe Inp Report'!AD1828="X",1,IF('Prop Drill Pipe Inp Report'!AE1828="X",1,IF('Prop Drill Pipe Inp Report'!AF1828="X",1,IF('Prop Drill Pipe Inp Report'!AG1828="X",1,IF('Prop Drill Pipe Inp Report'!AH1828="X",1,IF('Prop Drill Pipe Inp Report'!AI1828="X",1,IF('Prop Drill Pipe Inp Report'!AJ1828="X",1,IF('Prop Drill Pipe Inp Report'!AK1828="X",1,IF('Prop Drill Pipe Inp Report'!AL1828="X",1,IF('Prop Drill Pipe Inp Report'!AM1828="X",1,IF('Prop Drill Pipe Inp Report'!AN1828="X",1,IF('Prop Drill Pipe Inp Report'!AO1828="X",1,IF('Prop Drill Pipe Inp Report'!AP1828="X",1,0)))))))))))))))))</f>
        <v>0</v>
      </c>
      <c r="J1821">
        <f>IF('Prop Drill Pipe Inp Report'!AU1828="X",1,IF('Prop Drill Pipe Inp Report'!AV1828="X",1,IF('Prop Drill Pipe Inp Report'!AW1828="X",1,IF('Prop Drill Pipe Inp Report'!AX1828="X",1,IF('Prop Drill Pipe Inp Report'!AY1828="X",1,IF('Prop Drill Pipe Inp Report'!AZ1828="X",1,IF('Prop Drill Pipe Inp Report'!BA1828="X",1,IF('Prop Drill Pipe Inp Report'!BB1828="X",1,IF('Prop Drill Pipe Inp Report'!BC1828="X",1,IF('Prop Drill Pipe Inp Report'!BD1828="X",1,IF('Prop Drill Pipe Inp Report'!BE1828="X",1,0)))))))))))</f>
        <v>0</v>
      </c>
    </row>
    <row r="1822" spans="9:10" x14ac:dyDescent="0.25">
      <c r="I1822">
        <f>IF('Prop Drill Pipe Inp Report'!Z1829="X",1,IF('Prop Drill Pipe Inp Report'!AA1829="X",1,IF('Prop Drill Pipe Inp Report'!AB1829="X",1,IF('Prop Drill Pipe Inp Report'!AC1829="X",1,IF('Prop Drill Pipe Inp Report'!AD1829="X",1,IF('Prop Drill Pipe Inp Report'!AE1829="X",1,IF('Prop Drill Pipe Inp Report'!AF1829="X",1,IF('Prop Drill Pipe Inp Report'!AG1829="X",1,IF('Prop Drill Pipe Inp Report'!AH1829="X",1,IF('Prop Drill Pipe Inp Report'!AI1829="X",1,IF('Prop Drill Pipe Inp Report'!AJ1829="X",1,IF('Prop Drill Pipe Inp Report'!AK1829="X",1,IF('Prop Drill Pipe Inp Report'!AL1829="X",1,IF('Prop Drill Pipe Inp Report'!AM1829="X",1,IF('Prop Drill Pipe Inp Report'!AN1829="X",1,IF('Prop Drill Pipe Inp Report'!AO1829="X",1,IF('Prop Drill Pipe Inp Report'!AP1829="X",1,0)))))))))))))))))</f>
        <v>0</v>
      </c>
      <c r="J1822">
        <f>IF('Prop Drill Pipe Inp Report'!AU1829="X",1,IF('Prop Drill Pipe Inp Report'!AV1829="X",1,IF('Prop Drill Pipe Inp Report'!AW1829="X",1,IF('Prop Drill Pipe Inp Report'!AX1829="X",1,IF('Prop Drill Pipe Inp Report'!AY1829="X",1,IF('Prop Drill Pipe Inp Report'!AZ1829="X",1,IF('Prop Drill Pipe Inp Report'!BA1829="X",1,IF('Prop Drill Pipe Inp Report'!BB1829="X",1,IF('Prop Drill Pipe Inp Report'!BC1829="X",1,IF('Prop Drill Pipe Inp Report'!BD1829="X",1,IF('Prop Drill Pipe Inp Report'!BE1829="X",1,0)))))))))))</f>
        <v>0</v>
      </c>
    </row>
    <row r="1823" spans="9:10" x14ac:dyDescent="0.25">
      <c r="I1823">
        <f>IF('Prop Drill Pipe Inp Report'!Z1830="X",1,IF('Prop Drill Pipe Inp Report'!AA1830="X",1,IF('Prop Drill Pipe Inp Report'!AB1830="X",1,IF('Prop Drill Pipe Inp Report'!AC1830="X",1,IF('Prop Drill Pipe Inp Report'!AD1830="X",1,IF('Prop Drill Pipe Inp Report'!AE1830="X",1,IF('Prop Drill Pipe Inp Report'!AF1830="X",1,IF('Prop Drill Pipe Inp Report'!AG1830="X",1,IF('Prop Drill Pipe Inp Report'!AH1830="X",1,IF('Prop Drill Pipe Inp Report'!AI1830="X",1,IF('Prop Drill Pipe Inp Report'!AJ1830="X",1,IF('Prop Drill Pipe Inp Report'!AK1830="X",1,IF('Prop Drill Pipe Inp Report'!AL1830="X",1,IF('Prop Drill Pipe Inp Report'!AM1830="X",1,IF('Prop Drill Pipe Inp Report'!AN1830="X",1,IF('Prop Drill Pipe Inp Report'!AO1830="X",1,IF('Prop Drill Pipe Inp Report'!AP1830="X",1,0)))))))))))))))))</f>
        <v>0</v>
      </c>
      <c r="J1823">
        <f>IF('Prop Drill Pipe Inp Report'!AU1830="X",1,IF('Prop Drill Pipe Inp Report'!AV1830="X",1,IF('Prop Drill Pipe Inp Report'!AW1830="X",1,IF('Prop Drill Pipe Inp Report'!AX1830="X",1,IF('Prop Drill Pipe Inp Report'!AY1830="X",1,IF('Prop Drill Pipe Inp Report'!AZ1830="X",1,IF('Prop Drill Pipe Inp Report'!BA1830="X",1,IF('Prop Drill Pipe Inp Report'!BB1830="X",1,IF('Prop Drill Pipe Inp Report'!BC1830="X",1,IF('Prop Drill Pipe Inp Report'!BD1830="X",1,IF('Prop Drill Pipe Inp Report'!BE1830="X",1,0)))))))))))</f>
        <v>0</v>
      </c>
    </row>
    <row r="1824" spans="9:10" x14ac:dyDescent="0.25">
      <c r="I1824">
        <f>IF('Prop Drill Pipe Inp Report'!Z1831="X",1,IF('Prop Drill Pipe Inp Report'!AA1831="X",1,IF('Prop Drill Pipe Inp Report'!AB1831="X",1,IF('Prop Drill Pipe Inp Report'!AC1831="X",1,IF('Prop Drill Pipe Inp Report'!AD1831="X",1,IF('Prop Drill Pipe Inp Report'!AE1831="X",1,IF('Prop Drill Pipe Inp Report'!AF1831="X",1,IF('Prop Drill Pipe Inp Report'!AG1831="X",1,IF('Prop Drill Pipe Inp Report'!AH1831="X",1,IF('Prop Drill Pipe Inp Report'!AI1831="X",1,IF('Prop Drill Pipe Inp Report'!AJ1831="X",1,IF('Prop Drill Pipe Inp Report'!AK1831="X",1,IF('Prop Drill Pipe Inp Report'!AL1831="X",1,IF('Prop Drill Pipe Inp Report'!AM1831="X",1,IF('Prop Drill Pipe Inp Report'!AN1831="X",1,IF('Prop Drill Pipe Inp Report'!AO1831="X",1,IF('Prop Drill Pipe Inp Report'!AP1831="X",1,0)))))))))))))))))</f>
        <v>0</v>
      </c>
      <c r="J1824">
        <f>IF('Prop Drill Pipe Inp Report'!AU1831="X",1,IF('Prop Drill Pipe Inp Report'!AV1831="X",1,IF('Prop Drill Pipe Inp Report'!AW1831="X",1,IF('Prop Drill Pipe Inp Report'!AX1831="X",1,IF('Prop Drill Pipe Inp Report'!AY1831="X",1,IF('Prop Drill Pipe Inp Report'!AZ1831="X",1,IF('Prop Drill Pipe Inp Report'!BA1831="X",1,IF('Prop Drill Pipe Inp Report'!BB1831="X",1,IF('Prop Drill Pipe Inp Report'!BC1831="X",1,IF('Prop Drill Pipe Inp Report'!BD1831="X",1,IF('Prop Drill Pipe Inp Report'!BE1831="X",1,0)))))))))))</f>
        <v>0</v>
      </c>
    </row>
    <row r="1825" spans="9:10" x14ac:dyDescent="0.25">
      <c r="I1825">
        <f>IF('Prop Drill Pipe Inp Report'!Z1832="X",1,IF('Prop Drill Pipe Inp Report'!AA1832="X",1,IF('Prop Drill Pipe Inp Report'!AB1832="X",1,IF('Prop Drill Pipe Inp Report'!AC1832="X",1,IF('Prop Drill Pipe Inp Report'!AD1832="X",1,IF('Prop Drill Pipe Inp Report'!AE1832="X",1,IF('Prop Drill Pipe Inp Report'!AF1832="X",1,IF('Prop Drill Pipe Inp Report'!AG1832="X",1,IF('Prop Drill Pipe Inp Report'!AH1832="X",1,IF('Prop Drill Pipe Inp Report'!AI1832="X",1,IF('Prop Drill Pipe Inp Report'!AJ1832="X",1,IF('Prop Drill Pipe Inp Report'!AK1832="X",1,IF('Prop Drill Pipe Inp Report'!AL1832="X",1,IF('Prop Drill Pipe Inp Report'!AM1832="X",1,IF('Prop Drill Pipe Inp Report'!AN1832="X",1,IF('Prop Drill Pipe Inp Report'!AO1832="X",1,IF('Prop Drill Pipe Inp Report'!AP1832="X",1,0)))))))))))))))))</f>
        <v>0</v>
      </c>
      <c r="J1825">
        <f>IF('Prop Drill Pipe Inp Report'!AU1832="X",1,IF('Prop Drill Pipe Inp Report'!AV1832="X",1,IF('Prop Drill Pipe Inp Report'!AW1832="X",1,IF('Prop Drill Pipe Inp Report'!AX1832="X",1,IF('Prop Drill Pipe Inp Report'!AY1832="X",1,IF('Prop Drill Pipe Inp Report'!AZ1832="X",1,IF('Prop Drill Pipe Inp Report'!BA1832="X",1,IF('Prop Drill Pipe Inp Report'!BB1832="X",1,IF('Prop Drill Pipe Inp Report'!BC1832="X",1,IF('Prop Drill Pipe Inp Report'!BD1832="X",1,IF('Prop Drill Pipe Inp Report'!BE1832="X",1,0)))))))))))</f>
        <v>0</v>
      </c>
    </row>
    <row r="1826" spans="9:10" x14ac:dyDescent="0.25">
      <c r="I1826">
        <f>IF('Prop Drill Pipe Inp Report'!Z1833="X",1,IF('Prop Drill Pipe Inp Report'!AA1833="X",1,IF('Prop Drill Pipe Inp Report'!AB1833="X",1,IF('Prop Drill Pipe Inp Report'!AC1833="X",1,IF('Prop Drill Pipe Inp Report'!AD1833="X",1,IF('Prop Drill Pipe Inp Report'!AE1833="X",1,IF('Prop Drill Pipe Inp Report'!AF1833="X",1,IF('Prop Drill Pipe Inp Report'!AG1833="X",1,IF('Prop Drill Pipe Inp Report'!AH1833="X",1,IF('Prop Drill Pipe Inp Report'!AI1833="X",1,IF('Prop Drill Pipe Inp Report'!AJ1833="X",1,IF('Prop Drill Pipe Inp Report'!AK1833="X",1,IF('Prop Drill Pipe Inp Report'!AL1833="X",1,IF('Prop Drill Pipe Inp Report'!AM1833="X",1,IF('Prop Drill Pipe Inp Report'!AN1833="X",1,IF('Prop Drill Pipe Inp Report'!AO1833="X",1,IF('Prop Drill Pipe Inp Report'!AP1833="X",1,0)))))))))))))))))</f>
        <v>0</v>
      </c>
      <c r="J1826">
        <f>IF('Prop Drill Pipe Inp Report'!AU1833="X",1,IF('Prop Drill Pipe Inp Report'!AV1833="X",1,IF('Prop Drill Pipe Inp Report'!AW1833="X",1,IF('Prop Drill Pipe Inp Report'!AX1833="X",1,IF('Prop Drill Pipe Inp Report'!AY1833="X",1,IF('Prop Drill Pipe Inp Report'!AZ1833="X",1,IF('Prop Drill Pipe Inp Report'!BA1833="X",1,IF('Prop Drill Pipe Inp Report'!BB1833="X",1,IF('Prop Drill Pipe Inp Report'!BC1833="X",1,IF('Prop Drill Pipe Inp Report'!BD1833="X",1,IF('Prop Drill Pipe Inp Report'!BE1833="X",1,0)))))))))))</f>
        <v>0</v>
      </c>
    </row>
    <row r="1827" spans="9:10" x14ac:dyDescent="0.25">
      <c r="I1827">
        <f>IF('Prop Drill Pipe Inp Report'!Z1834="X",1,IF('Prop Drill Pipe Inp Report'!AA1834="X",1,IF('Prop Drill Pipe Inp Report'!AB1834="X",1,IF('Prop Drill Pipe Inp Report'!AC1834="X",1,IF('Prop Drill Pipe Inp Report'!AD1834="X",1,IF('Prop Drill Pipe Inp Report'!AE1834="X",1,IF('Prop Drill Pipe Inp Report'!AF1834="X",1,IF('Prop Drill Pipe Inp Report'!AG1834="X",1,IF('Prop Drill Pipe Inp Report'!AH1834="X",1,IF('Prop Drill Pipe Inp Report'!AI1834="X",1,IF('Prop Drill Pipe Inp Report'!AJ1834="X",1,IF('Prop Drill Pipe Inp Report'!AK1834="X",1,IF('Prop Drill Pipe Inp Report'!AL1834="X",1,IF('Prop Drill Pipe Inp Report'!AM1834="X",1,IF('Prop Drill Pipe Inp Report'!AN1834="X",1,IF('Prop Drill Pipe Inp Report'!AO1834="X",1,IF('Prop Drill Pipe Inp Report'!AP1834="X",1,0)))))))))))))))))</f>
        <v>0</v>
      </c>
      <c r="J1827">
        <f>IF('Prop Drill Pipe Inp Report'!AU1834="X",1,IF('Prop Drill Pipe Inp Report'!AV1834="X",1,IF('Prop Drill Pipe Inp Report'!AW1834="X",1,IF('Prop Drill Pipe Inp Report'!AX1834="X",1,IF('Prop Drill Pipe Inp Report'!AY1834="X",1,IF('Prop Drill Pipe Inp Report'!AZ1834="X",1,IF('Prop Drill Pipe Inp Report'!BA1834="X",1,IF('Prop Drill Pipe Inp Report'!BB1834="X",1,IF('Prop Drill Pipe Inp Report'!BC1834="X",1,IF('Prop Drill Pipe Inp Report'!BD1834="X",1,IF('Prop Drill Pipe Inp Report'!BE1834="X",1,0)))))))))))</f>
        <v>0</v>
      </c>
    </row>
    <row r="1828" spans="9:10" x14ac:dyDescent="0.25">
      <c r="I1828">
        <f>IF('Prop Drill Pipe Inp Report'!Z1835="X",1,IF('Prop Drill Pipe Inp Report'!AA1835="X",1,IF('Prop Drill Pipe Inp Report'!AB1835="X",1,IF('Prop Drill Pipe Inp Report'!AC1835="X",1,IF('Prop Drill Pipe Inp Report'!AD1835="X",1,IF('Prop Drill Pipe Inp Report'!AE1835="X",1,IF('Prop Drill Pipe Inp Report'!AF1835="X",1,IF('Prop Drill Pipe Inp Report'!AG1835="X",1,IF('Prop Drill Pipe Inp Report'!AH1835="X",1,IF('Prop Drill Pipe Inp Report'!AI1835="X",1,IF('Prop Drill Pipe Inp Report'!AJ1835="X",1,IF('Prop Drill Pipe Inp Report'!AK1835="X",1,IF('Prop Drill Pipe Inp Report'!AL1835="X",1,IF('Prop Drill Pipe Inp Report'!AM1835="X",1,IF('Prop Drill Pipe Inp Report'!AN1835="X",1,IF('Prop Drill Pipe Inp Report'!AO1835="X",1,IF('Prop Drill Pipe Inp Report'!AP1835="X",1,0)))))))))))))))))</f>
        <v>0</v>
      </c>
      <c r="J1828">
        <f>IF('Prop Drill Pipe Inp Report'!AU1835="X",1,IF('Prop Drill Pipe Inp Report'!AV1835="X",1,IF('Prop Drill Pipe Inp Report'!AW1835="X",1,IF('Prop Drill Pipe Inp Report'!AX1835="X",1,IF('Prop Drill Pipe Inp Report'!AY1835="X",1,IF('Prop Drill Pipe Inp Report'!AZ1835="X",1,IF('Prop Drill Pipe Inp Report'!BA1835="X",1,IF('Prop Drill Pipe Inp Report'!BB1835="X",1,IF('Prop Drill Pipe Inp Report'!BC1835="X",1,IF('Prop Drill Pipe Inp Report'!BD1835="X",1,IF('Prop Drill Pipe Inp Report'!BE1835="X",1,0)))))))))))</f>
        <v>0</v>
      </c>
    </row>
    <row r="1829" spans="9:10" x14ac:dyDescent="0.25">
      <c r="I1829">
        <f>IF('Prop Drill Pipe Inp Report'!Z1836="X",1,IF('Prop Drill Pipe Inp Report'!AA1836="X",1,IF('Prop Drill Pipe Inp Report'!AB1836="X",1,IF('Prop Drill Pipe Inp Report'!AC1836="X",1,IF('Prop Drill Pipe Inp Report'!AD1836="X",1,IF('Prop Drill Pipe Inp Report'!AE1836="X",1,IF('Prop Drill Pipe Inp Report'!AF1836="X",1,IF('Prop Drill Pipe Inp Report'!AG1836="X",1,IF('Prop Drill Pipe Inp Report'!AH1836="X",1,IF('Prop Drill Pipe Inp Report'!AI1836="X",1,IF('Prop Drill Pipe Inp Report'!AJ1836="X",1,IF('Prop Drill Pipe Inp Report'!AK1836="X",1,IF('Prop Drill Pipe Inp Report'!AL1836="X",1,IF('Prop Drill Pipe Inp Report'!AM1836="X",1,IF('Prop Drill Pipe Inp Report'!AN1836="X",1,IF('Prop Drill Pipe Inp Report'!AO1836="X",1,IF('Prop Drill Pipe Inp Report'!AP1836="X",1,0)))))))))))))))))</f>
        <v>0</v>
      </c>
      <c r="J1829">
        <f>IF('Prop Drill Pipe Inp Report'!AU1836="X",1,IF('Prop Drill Pipe Inp Report'!AV1836="X",1,IF('Prop Drill Pipe Inp Report'!AW1836="X",1,IF('Prop Drill Pipe Inp Report'!AX1836="X",1,IF('Prop Drill Pipe Inp Report'!AY1836="X",1,IF('Prop Drill Pipe Inp Report'!AZ1836="X",1,IF('Prop Drill Pipe Inp Report'!BA1836="X",1,IF('Prop Drill Pipe Inp Report'!BB1836="X",1,IF('Prop Drill Pipe Inp Report'!BC1836="X",1,IF('Prop Drill Pipe Inp Report'!BD1836="X",1,IF('Prop Drill Pipe Inp Report'!BE1836="X",1,0)))))))))))</f>
        <v>0</v>
      </c>
    </row>
    <row r="1830" spans="9:10" x14ac:dyDescent="0.25">
      <c r="I1830">
        <f>IF('Prop Drill Pipe Inp Report'!Z1837="X",1,IF('Prop Drill Pipe Inp Report'!AA1837="X",1,IF('Prop Drill Pipe Inp Report'!AB1837="X",1,IF('Prop Drill Pipe Inp Report'!AC1837="X",1,IF('Prop Drill Pipe Inp Report'!AD1837="X",1,IF('Prop Drill Pipe Inp Report'!AE1837="X",1,IF('Prop Drill Pipe Inp Report'!AF1837="X",1,IF('Prop Drill Pipe Inp Report'!AG1837="X",1,IF('Prop Drill Pipe Inp Report'!AH1837="X",1,IF('Prop Drill Pipe Inp Report'!AI1837="X",1,IF('Prop Drill Pipe Inp Report'!AJ1837="X",1,IF('Prop Drill Pipe Inp Report'!AK1837="X",1,IF('Prop Drill Pipe Inp Report'!AL1837="X",1,IF('Prop Drill Pipe Inp Report'!AM1837="X",1,IF('Prop Drill Pipe Inp Report'!AN1837="X",1,IF('Prop Drill Pipe Inp Report'!AO1837="X",1,IF('Prop Drill Pipe Inp Report'!AP1837="X",1,0)))))))))))))))))</f>
        <v>0</v>
      </c>
      <c r="J1830">
        <f>IF('Prop Drill Pipe Inp Report'!AU1837="X",1,IF('Prop Drill Pipe Inp Report'!AV1837="X",1,IF('Prop Drill Pipe Inp Report'!AW1837="X",1,IF('Prop Drill Pipe Inp Report'!AX1837="X",1,IF('Prop Drill Pipe Inp Report'!AY1837="X",1,IF('Prop Drill Pipe Inp Report'!AZ1837="X",1,IF('Prop Drill Pipe Inp Report'!BA1837="X",1,IF('Prop Drill Pipe Inp Report'!BB1837="X",1,IF('Prop Drill Pipe Inp Report'!BC1837="X",1,IF('Prop Drill Pipe Inp Report'!BD1837="X",1,IF('Prop Drill Pipe Inp Report'!BE1837="X",1,0)))))))))))</f>
        <v>0</v>
      </c>
    </row>
    <row r="1831" spans="9:10" x14ac:dyDescent="0.25">
      <c r="I1831">
        <f>IF('Prop Drill Pipe Inp Report'!Z1838="X",1,IF('Prop Drill Pipe Inp Report'!AA1838="X",1,IF('Prop Drill Pipe Inp Report'!AB1838="X",1,IF('Prop Drill Pipe Inp Report'!AC1838="X",1,IF('Prop Drill Pipe Inp Report'!AD1838="X",1,IF('Prop Drill Pipe Inp Report'!AE1838="X",1,IF('Prop Drill Pipe Inp Report'!AF1838="X",1,IF('Prop Drill Pipe Inp Report'!AG1838="X",1,IF('Prop Drill Pipe Inp Report'!AH1838="X",1,IF('Prop Drill Pipe Inp Report'!AI1838="X",1,IF('Prop Drill Pipe Inp Report'!AJ1838="X",1,IF('Prop Drill Pipe Inp Report'!AK1838="X",1,IF('Prop Drill Pipe Inp Report'!AL1838="X",1,IF('Prop Drill Pipe Inp Report'!AM1838="X",1,IF('Prop Drill Pipe Inp Report'!AN1838="X",1,IF('Prop Drill Pipe Inp Report'!AO1838="X",1,IF('Prop Drill Pipe Inp Report'!AP1838="X",1,0)))))))))))))))))</f>
        <v>0</v>
      </c>
      <c r="J1831">
        <f>IF('Prop Drill Pipe Inp Report'!AU1838="X",1,IF('Prop Drill Pipe Inp Report'!AV1838="X",1,IF('Prop Drill Pipe Inp Report'!AW1838="X",1,IF('Prop Drill Pipe Inp Report'!AX1838="X",1,IF('Prop Drill Pipe Inp Report'!AY1838="X",1,IF('Prop Drill Pipe Inp Report'!AZ1838="X",1,IF('Prop Drill Pipe Inp Report'!BA1838="X",1,IF('Prop Drill Pipe Inp Report'!BB1838="X",1,IF('Prop Drill Pipe Inp Report'!BC1838="X",1,IF('Prop Drill Pipe Inp Report'!BD1838="X",1,IF('Prop Drill Pipe Inp Report'!BE1838="X",1,0)))))))))))</f>
        <v>0</v>
      </c>
    </row>
    <row r="1832" spans="9:10" x14ac:dyDescent="0.25">
      <c r="I1832">
        <f>IF('Prop Drill Pipe Inp Report'!Z1839="X",1,IF('Prop Drill Pipe Inp Report'!AA1839="X",1,IF('Prop Drill Pipe Inp Report'!AB1839="X",1,IF('Prop Drill Pipe Inp Report'!AC1839="X",1,IF('Prop Drill Pipe Inp Report'!AD1839="X",1,IF('Prop Drill Pipe Inp Report'!AE1839="X",1,IF('Prop Drill Pipe Inp Report'!AF1839="X",1,IF('Prop Drill Pipe Inp Report'!AG1839="X",1,IF('Prop Drill Pipe Inp Report'!AH1839="X",1,IF('Prop Drill Pipe Inp Report'!AI1839="X",1,IF('Prop Drill Pipe Inp Report'!AJ1839="X",1,IF('Prop Drill Pipe Inp Report'!AK1839="X",1,IF('Prop Drill Pipe Inp Report'!AL1839="X",1,IF('Prop Drill Pipe Inp Report'!AM1839="X",1,IF('Prop Drill Pipe Inp Report'!AN1839="X",1,IF('Prop Drill Pipe Inp Report'!AO1839="X",1,IF('Prop Drill Pipe Inp Report'!AP1839="X",1,0)))))))))))))))))</f>
        <v>0</v>
      </c>
      <c r="J1832">
        <f>IF('Prop Drill Pipe Inp Report'!AU1839="X",1,IF('Prop Drill Pipe Inp Report'!AV1839="X",1,IF('Prop Drill Pipe Inp Report'!AW1839="X",1,IF('Prop Drill Pipe Inp Report'!AX1839="X",1,IF('Prop Drill Pipe Inp Report'!AY1839="X",1,IF('Prop Drill Pipe Inp Report'!AZ1839="X",1,IF('Prop Drill Pipe Inp Report'!BA1839="X",1,IF('Prop Drill Pipe Inp Report'!BB1839="X",1,IF('Prop Drill Pipe Inp Report'!BC1839="X",1,IF('Prop Drill Pipe Inp Report'!BD1839="X",1,IF('Prop Drill Pipe Inp Report'!BE1839="X",1,0)))))))))))</f>
        <v>0</v>
      </c>
    </row>
    <row r="1833" spans="9:10" x14ac:dyDescent="0.25">
      <c r="I1833">
        <f>IF('Prop Drill Pipe Inp Report'!Z1840="X",1,IF('Prop Drill Pipe Inp Report'!AA1840="X",1,IF('Prop Drill Pipe Inp Report'!AB1840="X",1,IF('Prop Drill Pipe Inp Report'!AC1840="X",1,IF('Prop Drill Pipe Inp Report'!AD1840="X",1,IF('Prop Drill Pipe Inp Report'!AE1840="X",1,IF('Prop Drill Pipe Inp Report'!AF1840="X",1,IF('Prop Drill Pipe Inp Report'!AG1840="X",1,IF('Prop Drill Pipe Inp Report'!AH1840="X",1,IF('Prop Drill Pipe Inp Report'!AI1840="X",1,IF('Prop Drill Pipe Inp Report'!AJ1840="X",1,IF('Prop Drill Pipe Inp Report'!AK1840="X",1,IF('Prop Drill Pipe Inp Report'!AL1840="X",1,IF('Prop Drill Pipe Inp Report'!AM1840="X",1,IF('Prop Drill Pipe Inp Report'!AN1840="X",1,IF('Prop Drill Pipe Inp Report'!AO1840="X",1,IF('Prop Drill Pipe Inp Report'!AP1840="X",1,0)))))))))))))))))</f>
        <v>0</v>
      </c>
      <c r="J1833">
        <f>IF('Prop Drill Pipe Inp Report'!AU1840="X",1,IF('Prop Drill Pipe Inp Report'!AV1840="X",1,IF('Prop Drill Pipe Inp Report'!AW1840="X",1,IF('Prop Drill Pipe Inp Report'!AX1840="X",1,IF('Prop Drill Pipe Inp Report'!AY1840="X",1,IF('Prop Drill Pipe Inp Report'!AZ1840="X",1,IF('Prop Drill Pipe Inp Report'!BA1840="X",1,IF('Prop Drill Pipe Inp Report'!BB1840="X",1,IF('Prop Drill Pipe Inp Report'!BC1840="X",1,IF('Prop Drill Pipe Inp Report'!BD1840="X",1,IF('Prop Drill Pipe Inp Report'!BE1840="X",1,0)))))))))))</f>
        <v>0</v>
      </c>
    </row>
    <row r="1834" spans="9:10" x14ac:dyDescent="0.25">
      <c r="I1834">
        <f>IF('Prop Drill Pipe Inp Report'!Z1841="X",1,IF('Prop Drill Pipe Inp Report'!AA1841="X",1,IF('Prop Drill Pipe Inp Report'!AB1841="X",1,IF('Prop Drill Pipe Inp Report'!AC1841="X",1,IF('Prop Drill Pipe Inp Report'!AD1841="X",1,IF('Prop Drill Pipe Inp Report'!AE1841="X",1,IF('Prop Drill Pipe Inp Report'!AF1841="X",1,IF('Prop Drill Pipe Inp Report'!AG1841="X",1,IF('Prop Drill Pipe Inp Report'!AH1841="X",1,IF('Prop Drill Pipe Inp Report'!AI1841="X",1,IF('Prop Drill Pipe Inp Report'!AJ1841="X",1,IF('Prop Drill Pipe Inp Report'!AK1841="X",1,IF('Prop Drill Pipe Inp Report'!AL1841="X",1,IF('Prop Drill Pipe Inp Report'!AM1841="X",1,IF('Prop Drill Pipe Inp Report'!AN1841="X",1,IF('Prop Drill Pipe Inp Report'!AO1841="X",1,IF('Prop Drill Pipe Inp Report'!AP1841="X",1,0)))))))))))))))))</f>
        <v>0</v>
      </c>
      <c r="J1834">
        <f>IF('Prop Drill Pipe Inp Report'!AU1841="X",1,IF('Prop Drill Pipe Inp Report'!AV1841="X",1,IF('Prop Drill Pipe Inp Report'!AW1841="X",1,IF('Prop Drill Pipe Inp Report'!AX1841="X",1,IF('Prop Drill Pipe Inp Report'!AY1841="X",1,IF('Prop Drill Pipe Inp Report'!AZ1841="X",1,IF('Prop Drill Pipe Inp Report'!BA1841="X",1,IF('Prop Drill Pipe Inp Report'!BB1841="X",1,IF('Prop Drill Pipe Inp Report'!BC1841="X",1,IF('Prop Drill Pipe Inp Report'!BD1841="X",1,IF('Prop Drill Pipe Inp Report'!BE1841="X",1,0)))))))))))</f>
        <v>0</v>
      </c>
    </row>
    <row r="1835" spans="9:10" x14ac:dyDescent="0.25">
      <c r="I1835">
        <f>IF('Prop Drill Pipe Inp Report'!Z1842="X",1,IF('Prop Drill Pipe Inp Report'!AA1842="X",1,IF('Prop Drill Pipe Inp Report'!AB1842="X",1,IF('Prop Drill Pipe Inp Report'!AC1842="X",1,IF('Prop Drill Pipe Inp Report'!AD1842="X",1,IF('Prop Drill Pipe Inp Report'!AE1842="X",1,IF('Prop Drill Pipe Inp Report'!AF1842="X",1,IF('Prop Drill Pipe Inp Report'!AG1842="X",1,IF('Prop Drill Pipe Inp Report'!AH1842="X",1,IF('Prop Drill Pipe Inp Report'!AI1842="X",1,IF('Prop Drill Pipe Inp Report'!AJ1842="X",1,IF('Prop Drill Pipe Inp Report'!AK1842="X",1,IF('Prop Drill Pipe Inp Report'!AL1842="X",1,IF('Prop Drill Pipe Inp Report'!AM1842="X",1,IF('Prop Drill Pipe Inp Report'!AN1842="X",1,IF('Prop Drill Pipe Inp Report'!AO1842="X",1,IF('Prop Drill Pipe Inp Report'!AP1842="X",1,0)))))))))))))))))</f>
        <v>0</v>
      </c>
      <c r="J1835">
        <f>IF('Prop Drill Pipe Inp Report'!AU1842="X",1,IF('Prop Drill Pipe Inp Report'!AV1842="X",1,IF('Prop Drill Pipe Inp Report'!AW1842="X",1,IF('Prop Drill Pipe Inp Report'!AX1842="X",1,IF('Prop Drill Pipe Inp Report'!AY1842="X",1,IF('Prop Drill Pipe Inp Report'!AZ1842="X",1,IF('Prop Drill Pipe Inp Report'!BA1842="X",1,IF('Prop Drill Pipe Inp Report'!BB1842="X",1,IF('Prop Drill Pipe Inp Report'!BC1842="X",1,IF('Prop Drill Pipe Inp Report'!BD1842="X",1,IF('Prop Drill Pipe Inp Report'!BE1842="X",1,0)))))))))))</f>
        <v>0</v>
      </c>
    </row>
    <row r="1836" spans="9:10" x14ac:dyDescent="0.25">
      <c r="I1836">
        <f>IF('Prop Drill Pipe Inp Report'!Z1843="X",1,IF('Prop Drill Pipe Inp Report'!AA1843="X",1,IF('Prop Drill Pipe Inp Report'!AB1843="X",1,IF('Prop Drill Pipe Inp Report'!AC1843="X",1,IF('Prop Drill Pipe Inp Report'!AD1843="X",1,IF('Prop Drill Pipe Inp Report'!AE1843="X",1,IF('Prop Drill Pipe Inp Report'!AF1843="X",1,IF('Prop Drill Pipe Inp Report'!AG1843="X",1,IF('Prop Drill Pipe Inp Report'!AH1843="X",1,IF('Prop Drill Pipe Inp Report'!AI1843="X",1,IF('Prop Drill Pipe Inp Report'!AJ1843="X",1,IF('Prop Drill Pipe Inp Report'!AK1843="X",1,IF('Prop Drill Pipe Inp Report'!AL1843="X",1,IF('Prop Drill Pipe Inp Report'!AM1843="X",1,IF('Prop Drill Pipe Inp Report'!AN1843="X",1,IF('Prop Drill Pipe Inp Report'!AO1843="X",1,IF('Prop Drill Pipe Inp Report'!AP1843="X",1,0)))))))))))))))))</f>
        <v>0</v>
      </c>
      <c r="J1836">
        <f>IF('Prop Drill Pipe Inp Report'!AU1843="X",1,IF('Prop Drill Pipe Inp Report'!AV1843="X",1,IF('Prop Drill Pipe Inp Report'!AW1843="X",1,IF('Prop Drill Pipe Inp Report'!AX1843="X",1,IF('Prop Drill Pipe Inp Report'!AY1843="X",1,IF('Prop Drill Pipe Inp Report'!AZ1843="X",1,IF('Prop Drill Pipe Inp Report'!BA1843="X",1,IF('Prop Drill Pipe Inp Report'!BB1843="X",1,IF('Prop Drill Pipe Inp Report'!BC1843="X",1,IF('Prop Drill Pipe Inp Report'!BD1843="X",1,IF('Prop Drill Pipe Inp Report'!BE1843="X",1,0)))))))))))</f>
        <v>0</v>
      </c>
    </row>
    <row r="1837" spans="9:10" x14ac:dyDescent="0.25">
      <c r="I1837">
        <f>IF('Prop Drill Pipe Inp Report'!Z1844="X",1,IF('Prop Drill Pipe Inp Report'!AA1844="X",1,IF('Prop Drill Pipe Inp Report'!AB1844="X",1,IF('Prop Drill Pipe Inp Report'!AC1844="X",1,IF('Prop Drill Pipe Inp Report'!AD1844="X",1,IF('Prop Drill Pipe Inp Report'!AE1844="X",1,IF('Prop Drill Pipe Inp Report'!AF1844="X",1,IF('Prop Drill Pipe Inp Report'!AG1844="X",1,IF('Prop Drill Pipe Inp Report'!AH1844="X",1,IF('Prop Drill Pipe Inp Report'!AI1844="X",1,IF('Prop Drill Pipe Inp Report'!AJ1844="X",1,IF('Prop Drill Pipe Inp Report'!AK1844="X",1,IF('Prop Drill Pipe Inp Report'!AL1844="X",1,IF('Prop Drill Pipe Inp Report'!AM1844="X",1,IF('Prop Drill Pipe Inp Report'!AN1844="X",1,IF('Prop Drill Pipe Inp Report'!AO1844="X",1,IF('Prop Drill Pipe Inp Report'!AP1844="X",1,0)))))))))))))))))</f>
        <v>0</v>
      </c>
      <c r="J1837">
        <f>IF('Prop Drill Pipe Inp Report'!AU1844="X",1,IF('Prop Drill Pipe Inp Report'!AV1844="X",1,IF('Prop Drill Pipe Inp Report'!AW1844="X",1,IF('Prop Drill Pipe Inp Report'!AX1844="X",1,IF('Prop Drill Pipe Inp Report'!AY1844="X",1,IF('Prop Drill Pipe Inp Report'!AZ1844="X",1,IF('Prop Drill Pipe Inp Report'!BA1844="X",1,IF('Prop Drill Pipe Inp Report'!BB1844="X",1,IF('Prop Drill Pipe Inp Report'!BC1844="X",1,IF('Prop Drill Pipe Inp Report'!BD1844="X",1,IF('Prop Drill Pipe Inp Report'!BE1844="X",1,0)))))))))))</f>
        <v>0</v>
      </c>
    </row>
    <row r="1838" spans="9:10" x14ac:dyDescent="0.25">
      <c r="I1838">
        <f>IF('Prop Drill Pipe Inp Report'!Z1845="X",1,IF('Prop Drill Pipe Inp Report'!AA1845="X",1,IF('Prop Drill Pipe Inp Report'!AB1845="X",1,IF('Prop Drill Pipe Inp Report'!AC1845="X",1,IF('Prop Drill Pipe Inp Report'!AD1845="X",1,IF('Prop Drill Pipe Inp Report'!AE1845="X",1,IF('Prop Drill Pipe Inp Report'!AF1845="X",1,IF('Prop Drill Pipe Inp Report'!AG1845="X",1,IF('Prop Drill Pipe Inp Report'!AH1845="X",1,IF('Prop Drill Pipe Inp Report'!AI1845="X",1,IF('Prop Drill Pipe Inp Report'!AJ1845="X",1,IF('Prop Drill Pipe Inp Report'!AK1845="X",1,IF('Prop Drill Pipe Inp Report'!AL1845="X",1,IF('Prop Drill Pipe Inp Report'!AM1845="X",1,IF('Prop Drill Pipe Inp Report'!AN1845="X",1,IF('Prop Drill Pipe Inp Report'!AO1845="X",1,IF('Prop Drill Pipe Inp Report'!AP1845="X",1,0)))))))))))))))))</f>
        <v>0</v>
      </c>
      <c r="J1838">
        <f>IF('Prop Drill Pipe Inp Report'!AU1845="X",1,IF('Prop Drill Pipe Inp Report'!AV1845="X",1,IF('Prop Drill Pipe Inp Report'!AW1845="X",1,IF('Prop Drill Pipe Inp Report'!AX1845="X",1,IF('Prop Drill Pipe Inp Report'!AY1845="X",1,IF('Prop Drill Pipe Inp Report'!AZ1845="X",1,IF('Prop Drill Pipe Inp Report'!BA1845="X",1,IF('Prop Drill Pipe Inp Report'!BB1845="X",1,IF('Prop Drill Pipe Inp Report'!BC1845="X",1,IF('Prop Drill Pipe Inp Report'!BD1845="X",1,IF('Prop Drill Pipe Inp Report'!BE1845="X",1,0)))))))))))</f>
        <v>0</v>
      </c>
    </row>
    <row r="1839" spans="9:10" x14ac:dyDescent="0.25">
      <c r="I1839">
        <f>IF('Prop Drill Pipe Inp Report'!Z1846="X",1,IF('Prop Drill Pipe Inp Report'!AA1846="X",1,IF('Prop Drill Pipe Inp Report'!AB1846="X",1,IF('Prop Drill Pipe Inp Report'!AC1846="X",1,IF('Prop Drill Pipe Inp Report'!AD1846="X",1,IF('Prop Drill Pipe Inp Report'!AE1846="X",1,IF('Prop Drill Pipe Inp Report'!AF1846="X",1,IF('Prop Drill Pipe Inp Report'!AG1846="X",1,IF('Prop Drill Pipe Inp Report'!AH1846="X",1,IF('Prop Drill Pipe Inp Report'!AI1846="X",1,IF('Prop Drill Pipe Inp Report'!AJ1846="X",1,IF('Prop Drill Pipe Inp Report'!AK1846="X",1,IF('Prop Drill Pipe Inp Report'!AL1846="X",1,IF('Prop Drill Pipe Inp Report'!AM1846="X",1,IF('Prop Drill Pipe Inp Report'!AN1846="X",1,IF('Prop Drill Pipe Inp Report'!AO1846="X",1,IF('Prop Drill Pipe Inp Report'!AP1846="X",1,0)))))))))))))))))</f>
        <v>0</v>
      </c>
      <c r="J1839">
        <f>IF('Prop Drill Pipe Inp Report'!AU1846="X",1,IF('Prop Drill Pipe Inp Report'!AV1846="X",1,IF('Prop Drill Pipe Inp Report'!AW1846="X",1,IF('Prop Drill Pipe Inp Report'!AX1846="X",1,IF('Prop Drill Pipe Inp Report'!AY1846="X",1,IF('Prop Drill Pipe Inp Report'!AZ1846="X",1,IF('Prop Drill Pipe Inp Report'!BA1846="X",1,IF('Prop Drill Pipe Inp Report'!BB1846="X",1,IF('Prop Drill Pipe Inp Report'!BC1846="X",1,IF('Prop Drill Pipe Inp Report'!BD1846="X",1,IF('Prop Drill Pipe Inp Report'!BE1846="X",1,0)))))))))))</f>
        <v>0</v>
      </c>
    </row>
    <row r="1840" spans="9:10" x14ac:dyDescent="0.25">
      <c r="I1840">
        <f>IF('Prop Drill Pipe Inp Report'!Z1847="X",1,IF('Prop Drill Pipe Inp Report'!AA1847="X",1,IF('Prop Drill Pipe Inp Report'!AB1847="X",1,IF('Prop Drill Pipe Inp Report'!AC1847="X",1,IF('Prop Drill Pipe Inp Report'!AD1847="X",1,IF('Prop Drill Pipe Inp Report'!AE1847="X",1,IF('Prop Drill Pipe Inp Report'!AF1847="X",1,IF('Prop Drill Pipe Inp Report'!AG1847="X",1,IF('Prop Drill Pipe Inp Report'!AH1847="X",1,IF('Prop Drill Pipe Inp Report'!AI1847="X",1,IF('Prop Drill Pipe Inp Report'!AJ1847="X",1,IF('Prop Drill Pipe Inp Report'!AK1847="X",1,IF('Prop Drill Pipe Inp Report'!AL1847="X",1,IF('Prop Drill Pipe Inp Report'!AM1847="X",1,IF('Prop Drill Pipe Inp Report'!AN1847="X",1,IF('Prop Drill Pipe Inp Report'!AO1847="X",1,IF('Prop Drill Pipe Inp Report'!AP1847="X",1,0)))))))))))))))))</f>
        <v>0</v>
      </c>
      <c r="J1840">
        <f>IF('Prop Drill Pipe Inp Report'!AU1847="X",1,IF('Prop Drill Pipe Inp Report'!AV1847="X",1,IF('Prop Drill Pipe Inp Report'!AW1847="X",1,IF('Prop Drill Pipe Inp Report'!AX1847="X",1,IF('Prop Drill Pipe Inp Report'!AY1847="X",1,IF('Prop Drill Pipe Inp Report'!AZ1847="X",1,IF('Prop Drill Pipe Inp Report'!BA1847="X",1,IF('Prop Drill Pipe Inp Report'!BB1847="X",1,IF('Prop Drill Pipe Inp Report'!BC1847="X",1,IF('Prop Drill Pipe Inp Report'!BD1847="X",1,IF('Prop Drill Pipe Inp Report'!BE1847="X",1,0)))))))))))</f>
        <v>0</v>
      </c>
    </row>
    <row r="1841" spans="9:10" x14ac:dyDescent="0.25">
      <c r="I1841">
        <f>IF('Prop Drill Pipe Inp Report'!Z1848="X",1,IF('Prop Drill Pipe Inp Report'!AA1848="X",1,IF('Prop Drill Pipe Inp Report'!AB1848="X",1,IF('Prop Drill Pipe Inp Report'!AC1848="X",1,IF('Prop Drill Pipe Inp Report'!AD1848="X",1,IF('Prop Drill Pipe Inp Report'!AE1848="X",1,IF('Prop Drill Pipe Inp Report'!AF1848="X",1,IF('Prop Drill Pipe Inp Report'!AG1848="X",1,IF('Prop Drill Pipe Inp Report'!AH1848="X",1,IF('Prop Drill Pipe Inp Report'!AI1848="X",1,IF('Prop Drill Pipe Inp Report'!AJ1848="X",1,IF('Prop Drill Pipe Inp Report'!AK1848="X",1,IF('Prop Drill Pipe Inp Report'!AL1848="X",1,IF('Prop Drill Pipe Inp Report'!AM1848="X",1,IF('Prop Drill Pipe Inp Report'!AN1848="X",1,IF('Prop Drill Pipe Inp Report'!AO1848="X",1,IF('Prop Drill Pipe Inp Report'!AP1848="X",1,0)))))))))))))))))</f>
        <v>0</v>
      </c>
      <c r="J1841">
        <f>IF('Prop Drill Pipe Inp Report'!AU1848="X",1,IF('Prop Drill Pipe Inp Report'!AV1848="X",1,IF('Prop Drill Pipe Inp Report'!AW1848="X",1,IF('Prop Drill Pipe Inp Report'!AX1848="X",1,IF('Prop Drill Pipe Inp Report'!AY1848="X",1,IF('Prop Drill Pipe Inp Report'!AZ1848="X",1,IF('Prop Drill Pipe Inp Report'!BA1848="X",1,IF('Prop Drill Pipe Inp Report'!BB1848="X",1,IF('Prop Drill Pipe Inp Report'!BC1848="X",1,IF('Prop Drill Pipe Inp Report'!BD1848="X",1,IF('Prop Drill Pipe Inp Report'!BE1848="X",1,0)))))))))))</f>
        <v>0</v>
      </c>
    </row>
    <row r="1842" spans="9:10" x14ac:dyDescent="0.25">
      <c r="I1842">
        <f>IF('Prop Drill Pipe Inp Report'!Z1849="X",1,IF('Prop Drill Pipe Inp Report'!AA1849="X",1,IF('Prop Drill Pipe Inp Report'!AB1849="X",1,IF('Prop Drill Pipe Inp Report'!AC1849="X",1,IF('Prop Drill Pipe Inp Report'!AD1849="X",1,IF('Prop Drill Pipe Inp Report'!AE1849="X",1,IF('Prop Drill Pipe Inp Report'!AF1849="X",1,IF('Prop Drill Pipe Inp Report'!AG1849="X",1,IF('Prop Drill Pipe Inp Report'!AH1849="X",1,IF('Prop Drill Pipe Inp Report'!AI1849="X",1,IF('Prop Drill Pipe Inp Report'!AJ1849="X",1,IF('Prop Drill Pipe Inp Report'!AK1849="X",1,IF('Prop Drill Pipe Inp Report'!AL1849="X",1,IF('Prop Drill Pipe Inp Report'!AM1849="X",1,IF('Prop Drill Pipe Inp Report'!AN1849="X",1,IF('Prop Drill Pipe Inp Report'!AO1849="X",1,IF('Prop Drill Pipe Inp Report'!AP1849="X",1,0)))))))))))))))))</f>
        <v>0</v>
      </c>
      <c r="J1842">
        <f>IF('Prop Drill Pipe Inp Report'!AU1849="X",1,IF('Prop Drill Pipe Inp Report'!AV1849="X",1,IF('Prop Drill Pipe Inp Report'!AW1849="X",1,IF('Prop Drill Pipe Inp Report'!AX1849="X",1,IF('Prop Drill Pipe Inp Report'!AY1849="X",1,IF('Prop Drill Pipe Inp Report'!AZ1849="X",1,IF('Prop Drill Pipe Inp Report'!BA1849="X",1,IF('Prop Drill Pipe Inp Report'!BB1849="X",1,IF('Prop Drill Pipe Inp Report'!BC1849="X",1,IF('Prop Drill Pipe Inp Report'!BD1849="X",1,IF('Prop Drill Pipe Inp Report'!BE1849="X",1,0)))))))))))</f>
        <v>0</v>
      </c>
    </row>
    <row r="1843" spans="9:10" x14ac:dyDescent="0.25">
      <c r="I1843">
        <f>IF('Prop Drill Pipe Inp Report'!Z1850="X",1,IF('Prop Drill Pipe Inp Report'!AA1850="X",1,IF('Prop Drill Pipe Inp Report'!AB1850="X",1,IF('Prop Drill Pipe Inp Report'!AC1850="X",1,IF('Prop Drill Pipe Inp Report'!AD1850="X",1,IF('Prop Drill Pipe Inp Report'!AE1850="X",1,IF('Prop Drill Pipe Inp Report'!AF1850="X",1,IF('Prop Drill Pipe Inp Report'!AG1850="X",1,IF('Prop Drill Pipe Inp Report'!AH1850="X",1,IF('Prop Drill Pipe Inp Report'!AI1850="X",1,IF('Prop Drill Pipe Inp Report'!AJ1850="X",1,IF('Prop Drill Pipe Inp Report'!AK1850="X",1,IF('Prop Drill Pipe Inp Report'!AL1850="X",1,IF('Prop Drill Pipe Inp Report'!AM1850="X",1,IF('Prop Drill Pipe Inp Report'!AN1850="X",1,IF('Prop Drill Pipe Inp Report'!AO1850="X",1,IF('Prop Drill Pipe Inp Report'!AP1850="X",1,0)))))))))))))))))</f>
        <v>0</v>
      </c>
      <c r="J1843">
        <f>IF('Prop Drill Pipe Inp Report'!AU1850="X",1,IF('Prop Drill Pipe Inp Report'!AV1850="X",1,IF('Prop Drill Pipe Inp Report'!AW1850="X",1,IF('Prop Drill Pipe Inp Report'!AX1850="X",1,IF('Prop Drill Pipe Inp Report'!AY1850="X",1,IF('Prop Drill Pipe Inp Report'!AZ1850="X",1,IF('Prop Drill Pipe Inp Report'!BA1850="X",1,IF('Prop Drill Pipe Inp Report'!BB1850="X",1,IF('Prop Drill Pipe Inp Report'!BC1850="X",1,IF('Prop Drill Pipe Inp Report'!BD1850="X",1,IF('Prop Drill Pipe Inp Report'!BE1850="X",1,0)))))))))))</f>
        <v>0</v>
      </c>
    </row>
    <row r="1844" spans="9:10" x14ac:dyDescent="0.25">
      <c r="I1844">
        <f>IF('Prop Drill Pipe Inp Report'!Z1851="X",1,IF('Prop Drill Pipe Inp Report'!AA1851="X",1,IF('Prop Drill Pipe Inp Report'!AB1851="X",1,IF('Prop Drill Pipe Inp Report'!AC1851="X",1,IF('Prop Drill Pipe Inp Report'!AD1851="X",1,IF('Prop Drill Pipe Inp Report'!AE1851="X",1,IF('Prop Drill Pipe Inp Report'!AF1851="X",1,IF('Prop Drill Pipe Inp Report'!AG1851="X",1,IF('Prop Drill Pipe Inp Report'!AH1851="X",1,IF('Prop Drill Pipe Inp Report'!AI1851="X",1,IF('Prop Drill Pipe Inp Report'!AJ1851="X",1,IF('Prop Drill Pipe Inp Report'!AK1851="X",1,IF('Prop Drill Pipe Inp Report'!AL1851="X",1,IF('Prop Drill Pipe Inp Report'!AM1851="X",1,IF('Prop Drill Pipe Inp Report'!AN1851="X",1,IF('Prop Drill Pipe Inp Report'!AO1851="X",1,IF('Prop Drill Pipe Inp Report'!AP1851="X",1,0)))))))))))))))))</f>
        <v>0</v>
      </c>
      <c r="J1844">
        <f>IF('Prop Drill Pipe Inp Report'!AU1851="X",1,IF('Prop Drill Pipe Inp Report'!AV1851="X",1,IF('Prop Drill Pipe Inp Report'!AW1851="X",1,IF('Prop Drill Pipe Inp Report'!AX1851="X",1,IF('Prop Drill Pipe Inp Report'!AY1851="X",1,IF('Prop Drill Pipe Inp Report'!AZ1851="X",1,IF('Prop Drill Pipe Inp Report'!BA1851="X",1,IF('Prop Drill Pipe Inp Report'!BB1851="X",1,IF('Prop Drill Pipe Inp Report'!BC1851="X",1,IF('Prop Drill Pipe Inp Report'!BD1851="X",1,IF('Prop Drill Pipe Inp Report'!BE1851="X",1,0)))))))))))</f>
        <v>0</v>
      </c>
    </row>
    <row r="1845" spans="9:10" x14ac:dyDescent="0.25">
      <c r="I1845">
        <f>IF('Prop Drill Pipe Inp Report'!Z1852="X",1,IF('Prop Drill Pipe Inp Report'!AA1852="X",1,IF('Prop Drill Pipe Inp Report'!AB1852="X",1,IF('Prop Drill Pipe Inp Report'!AC1852="X",1,IF('Prop Drill Pipe Inp Report'!AD1852="X",1,IF('Prop Drill Pipe Inp Report'!AE1852="X",1,IF('Prop Drill Pipe Inp Report'!AF1852="X",1,IF('Prop Drill Pipe Inp Report'!AG1852="X",1,IF('Prop Drill Pipe Inp Report'!AH1852="X",1,IF('Prop Drill Pipe Inp Report'!AI1852="X",1,IF('Prop Drill Pipe Inp Report'!AJ1852="X",1,IF('Prop Drill Pipe Inp Report'!AK1852="X",1,IF('Prop Drill Pipe Inp Report'!AL1852="X",1,IF('Prop Drill Pipe Inp Report'!AM1852="X",1,IF('Prop Drill Pipe Inp Report'!AN1852="X",1,IF('Prop Drill Pipe Inp Report'!AO1852="X",1,IF('Prop Drill Pipe Inp Report'!AP1852="X",1,0)))))))))))))))))</f>
        <v>0</v>
      </c>
      <c r="J1845">
        <f>IF('Prop Drill Pipe Inp Report'!AU1852="X",1,IF('Prop Drill Pipe Inp Report'!AV1852="X",1,IF('Prop Drill Pipe Inp Report'!AW1852="X",1,IF('Prop Drill Pipe Inp Report'!AX1852="X",1,IF('Prop Drill Pipe Inp Report'!AY1852="X",1,IF('Prop Drill Pipe Inp Report'!AZ1852="X",1,IF('Prop Drill Pipe Inp Report'!BA1852="X",1,IF('Prop Drill Pipe Inp Report'!BB1852="X",1,IF('Prop Drill Pipe Inp Report'!BC1852="X",1,IF('Prop Drill Pipe Inp Report'!BD1852="X",1,IF('Prop Drill Pipe Inp Report'!BE1852="X",1,0)))))))))))</f>
        <v>0</v>
      </c>
    </row>
    <row r="1846" spans="9:10" x14ac:dyDescent="0.25">
      <c r="I1846">
        <f>IF('Prop Drill Pipe Inp Report'!Z1853="X",1,IF('Prop Drill Pipe Inp Report'!AA1853="X",1,IF('Prop Drill Pipe Inp Report'!AB1853="X",1,IF('Prop Drill Pipe Inp Report'!AC1853="X",1,IF('Prop Drill Pipe Inp Report'!AD1853="X",1,IF('Prop Drill Pipe Inp Report'!AE1853="X",1,IF('Prop Drill Pipe Inp Report'!AF1853="X",1,IF('Prop Drill Pipe Inp Report'!AG1853="X",1,IF('Prop Drill Pipe Inp Report'!AH1853="X",1,IF('Prop Drill Pipe Inp Report'!AI1853="X",1,IF('Prop Drill Pipe Inp Report'!AJ1853="X",1,IF('Prop Drill Pipe Inp Report'!AK1853="X",1,IF('Prop Drill Pipe Inp Report'!AL1853="X",1,IF('Prop Drill Pipe Inp Report'!AM1853="X",1,IF('Prop Drill Pipe Inp Report'!AN1853="X",1,IF('Prop Drill Pipe Inp Report'!AO1853="X",1,IF('Prop Drill Pipe Inp Report'!AP1853="X",1,0)))))))))))))))))</f>
        <v>0</v>
      </c>
      <c r="J1846">
        <f>IF('Prop Drill Pipe Inp Report'!AU1853="X",1,IF('Prop Drill Pipe Inp Report'!AV1853="X",1,IF('Prop Drill Pipe Inp Report'!AW1853="X",1,IF('Prop Drill Pipe Inp Report'!AX1853="X",1,IF('Prop Drill Pipe Inp Report'!AY1853="X",1,IF('Prop Drill Pipe Inp Report'!AZ1853="X",1,IF('Prop Drill Pipe Inp Report'!BA1853="X",1,IF('Prop Drill Pipe Inp Report'!BB1853="X",1,IF('Prop Drill Pipe Inp Report'!BC1853="X",1,IF('Prop Drill Pipe Inp Report'!BD1853="X",1,IF('Prop Drill Pipe Inp Report'!BE1853="X",1,0)))))))))))</f>
        <v>0</v>
      </c>
    </row>
    <row r="1847" spans="9:10" x14ac:dyDescent="0.25">
      <c r="I1847">
        <f>IF('Prop Drill Pipe Inp Report'!Z1854="X",1,IF('Prop Drill Pipe Inp Report'!AA1854="X",1,IF('Prop Drill Pipe Inp Report'!AB1854="X",1,IF('Prop Drill Pipe Inp Report'!AC1854="X",1,IF('Prop Drill Pipe Inp Report'!AD1854="X",1,IF('Prop Drill Pipe Inp Report'!AE1854="X",1,IF('Prop Drill Pipe Inp Report'!AF1854="X",1,IF('Prop Drill Pipe Inp Report'!AG1854="X",1,IF('Prop Drill Pipe Inp Report'!AH1854="X",1,IF('Prop Drill Pipe Inp Report'!AI1854="X",1,IF('Prop Drill Pipe Inp Report'!AJ1854="X",1,IF('Prop Drill Pipe Inp Report'!AK1854="X",1,IF('Prop Drill Pipe Inp Report'!AL1854="X",1,IF('Prop Drill Pipe Inp Report'!AM1854="X",1,IF('Prop Drill Pipe Inp Report'!AN1854="X",1,IF('Prop Drill Pipe Inp Report'!AO1854="X",1,IF('Prop Drill Pipe Inp Report'!AP1854="X",1,0)))))))))))))))))</f>
        <v>0</v>
      </c>
      <c r="J1847">
        <f>IF('Prop Drill Pipe Inp Report'!AU1854="X",1,IF('Prop Drill Pipe Inp Report'!AV1854="X",1,IF('Prop Drill Pipe Inp Report'!AW1854="X",1,IF('Prop Drill Pipe Inp Report'!AX1854="X",1,IF('Prop Drill Pipe Inp Report'!AY1854="X",1,IF('Prop Drill Pipe Inp Report'!AZ1854="X",1,IF('Prop Drill Pipe Inp Report'!BA1854="X",1,IF('Prop Drill Pipe Inp Report'!BB1854="X",1,IF('Prop Drill Pipe Inp Report'!BC1854="X",1,IF('Prop Drill Pipe Inp Report'!BD1854="X",1,IF('Prop Drill Pipe Inp Report'!BE1854="X",1,0)))))))))))</f>
        <v>0</v>
      </c>
    </row>
    <row r="1848" spans="9:10" x14ac:dyDescent="0.25">
      <c r="I1848">
        <f>IF('Prop Drill Pipe Inp Report'!Z1855="X",1,IF('Prop Drill Pipe Inp Report'!AA1855="X",1,IF('Prop Drill Pipe Inp Report'!AB1855="X",1,IF('Prop Drill Pipe Inp Report'!AC1855="X",1,IF('Prop Drill Pipe Inp Report'!AD1855="X",1,IF('Prop Drill Pipe Inp Report'!AE1855="X",1,IF('Prop Drill Pipe Inp Report'!AF1855="X",1,IF('Prop Drill Pipe Inp Report'!AG1855="X",1,IF('Prop Drill Pipe Inp Report'!AH1855="X",1,IF('Prop Drill Pipe Inp Report'!AI1855="X",1,IF('Prop Drill Pipe Inp Report'!AJ1855="X",1,IF('Prop Drill Pipe Inp Report'!AK1855="X",1,IF('Prop Drill Pipe Inp Report'!AL1855="X",1,IF('Prop Drill Pipe Inp Report'!AM1855="X",1,IF('Prop Drill Pipe Inp Report'!AN1855="X",1,IF('Prop Drill Pipe Inp Report'!AO1855="X",1,IF('Prop Drill Pipe Inp Report'!AP1855="X",1,0)))))))))))))))))</f>
        <v>0</v>
      </c>
      <c r="J1848">
        <f>IF('Prop Drill Pipe Inp Report'!AU1855="X",1,IF('Prop Drill Pipe Inp Report'!AV1855="X",1,IF('Prop Drill Pipe Inp Report'!AW1855="X",1,IF('Prop Drill Pipe Inp Report'!AX1855="X",1,IF('Prop Drill Pipe Inp Report'!AY1855="X",1,IF('Prop Drill Pipe Inp Report'!AZ1855="X",1,IF('Prop Drill Pipe Inp Report'!BA1855="X",1,IF('Prop Drill Pipe Inp Report'!BB1855="X",1,IF('Prop Drill Pipe Inp Report'!BC1855="X",1,IF('Prop Drill Pipe Inp Report'!BD1855="X",1,IF('Prop Drill Pipe Inp Report'!BE1855="X",1,0)))))))))))</f>
        <v>0</v>
      </c>
    </row>
    <row r="1849" spans="9:10" x14ac:dyDescent="0.25">
      <c r="I1849">
        <f>IF('Prop Drill Pipe Inp Report'!Z1856="X",1,IF('Prop Drill Pipe Inp Report'!AA1856="X",1,IF('Prop Drill Pipe Inp Report'!AB1856="X",1,IF('Prop Drill Pipe Inp Report'!AC1856="X",1,IF('Prop Drill Pipe Inp Report'!AD1856="X",1,IF('Prop Drill Pipe Inp Report'!AE1856="X",1,IF('Prop Drill Pipe Inp Report'!AF1856="X",1,IF('Prop Drill Pipe Inp Report'!AG1856="X",1,IF('Prop Drill Pipe Inp Report'!AH1856="X",1,IF('Prop Drill Pipe Inp Report'!AI1856="X",1,IF('Prop Drill Pipe Inp Report'!AJ1856="X",1,IF('Prop Drill Pipe Inp Report'!AK1856="X",1,IF('Prop Drill Pipe Inp Report'!AL1856="X",1,IF('Prop Drill Pipe Inp Report'!AM1856="X",1,IF('Prop Drill Pipe Inp Report'!AN1856="X",1,IF('Prop Drill Pipe Inp Report'!AO1856="X",1,IF('Prop Drill Pipe Inp Report'!AP1856="X",1,0)))))))))))))))))</f>
        <v>0</v>
      </c>
      <c r="J1849">
        <f>IF('Prop Drill Pipe Inp Report'!AU1856="X",1,IF('Prop Drill Pipe Inp Report'!AV1856="X",1,IF('Prop Drill Pipe Inp Report'!AW1856="X",1,IF('Prop Drill Pipe Inp Report'!AX1856="X",1,IF('Prop Drill Pipe Inp Report'!AY1856="X",1,IF('Prop Drill Pipe Inp Report'!AZ1856="X",1,IF('Prop Drill Pipe Inp Report'!BA1856="X",1,IF('Prop Drill Pipe Inp Report'!BB1856="X",1,IF('Prop Drill Pipe Inp Report'!BC1856="X",1,IF('Prop Drill Pipe Inp Report'!BD1856="X",1,IF('Prop Drill Pipe Inp Report'!BE1856="X",1,0)))))))))))</f>
        <v>0</v>
      </c>
    </row>
    <row r="1850" spans="9:10" x14ac:dyDescent="0.25">
      <c r="I1850">
        <f>IF('Prop Drill Pipe Inp Report'!Z1857="X",1,IF('Prop Drill Pipe Inp Report'!AA1857="X",1,IF('Prop Drill Pipe Inp Report'!AB1857="X",1,IF('Prop Drill Pipe Inp Report'!AC1857="X",1,IF('Prop Drill Pipe Inp Report'!AD1857="X",1,IF('Prop Drill Pipe Inp Report'!AE1857="X",1,IF('Prop Drill Pipe Inp Report'!AF1857="X",1,IF('Prop Drill Pipe Inp Report'!AG1857="X",1,IF('Prop Drill Pipe Inp Report'!AH1857="X",1,IF('Prop Drill Pipe Inp Report'!AI1857="X",1,IF('Prop Drill Pipe Inp Report'!AJ1857="X",1,IF('Prop Drill Pipe Inp Report'!AK1857="X",1,IF('Prop Drill Pipe Inp Report'!AL1857="X",1,IF('Prop Drill Pipe Inp Report'!AM1857="X",1,IF('Prop Drill Pipe Inp Report'!AN1857="X",1,IF('Prop Drill Pipe Inp Report'!AO1857="X",1,IF('Prop Drill Pipe Inp Report'!AP1857="X",1,0)))))))))))))))))</f>
        <v>0</v>
      </c>
      <c r="J1850">
        <f>IF('Prop Drill Pipe Inp Report'!AU1857="X",1,IF('Prop Drill Pipe Inp Report'!AV1857="X",1,IF('Prop Drill Pipe Inp Report'!AW1857="X",1,IF('Prop Drill Pipe Inp Report'!AX1857="X",1,IF('Prop Drill Pipe Inp Report'!AY1857="X",1,IF('Prop Drill Pipe Inp Report'!AZ1857="X",1,IF('Prop Drill Pipe Inp Report'!BA1857="X",1,IF('Prop Drill Pipe Inp Report'!BB1857="X",1,IF('Prop Drill Pipe Inp Report'!BC1857="X",1,IF('Prop Drill Pipe Inp Report'!BD1857="X",1,IF('Prop Drill Pipe Inp Report'!BE1857="X",1,0)))))))))))</f>
        <v>0</v>
      </c>
    </row>
    <row r="1851" spans="9:10" x14ac:dyDescent="0.25">
      <c r="I1851">
        <f>IF('Prop Drill Pipe Inp Report'!Z1858="X",1,IF('Prop Drill Pipe Inp Report'!AA1858="X",1,IF('Prop Drill Pipe Inp Report'!AB1858="X",1,IF('Prop Drill Pipe Inp Report'!AC1858="X",1,IF('Prop Drill Pipe Inp Report'!AD1858="X",1,IF('Prop Drill Pipe Inp Report'!AE1858="X",1,IF('Prop Drill Pipe Inp Report'!AF1858="X",1,IF('Prop Drill Pipe Inp Report'!AG1858="X",1,IF('Prop Drill Pipe Inp Report'!AH1858="X",1,IF('Prop Drill Pipe Inp Report'!AI1858="X",1,IF('Prop Drill Pipe Inp Report'!AJ1858="X",1,IF('Prop Drill Pipe Inp Report'!AK1858="X",1,IF('Prop Drill Pipe Inp Report'!AL1858="X",1,IF('Prop Drill Pipe Inp Report'!AM1858="X",1,IF('Prop Drill Pipe Inp Report'!AN1858="X",1,IF('Prop Drill Pipe Inp Report'!AO1858="X",1,IF('Prop Drill Pipe Inp Report'!AP1858="X",1,0)))))))))))))))))</f>
        <v>0</v>
      </c>
      <c r="J1851">
        <f>IF('Prop Drill Pipe Inp Report'!AU1858="X",1,IF('Prop Drill Pipe Inp Report'!AV1858="X",1,IF('Prop Drill Pipe Inp Report'!AW1858="X",1,IF('Prop Drill Pipe Inp Report'!AX1858="X",1,IF('Prop Drill Pipe Inp Report'!AY1858="X",1,IF('Prop Drill Pipe Inp Report'!AZ1858="X",1,IF('Prop Drill Pipe Inp Report'!BA1858="X",1,IF('Prop Drill Pipe Inp Report'!BB1858="X",1,IF('Prop Drill Pipe Inp Report'!BC1858="X",1,IF('Prop Drill Pipe Inp Report'!BD1858="X",1,IF('Prop Drill Pipe Inp Report'!BE1858="X",1,0)))))))))))</f>
        <v>0</v>
      </c>
    </row>
    <row r="1852" spans="9:10" x14ac:dyDescent="0.25">
      <c r="I1852">
        <f>IF('Prop Drill Pipe Inp Report'!Z1859="X",1,IF('Prop Drill Pipe Inp Report'!AA1859="X",1,IF('Prop Drill Pipe Inp Report'!AB1859="X",1,IF('Prop Drill Pipe Inp Report'!AC1859="X",1,IF('Prop Drill Pipe Inp Report'!AD1859="X",1,IF('Prop Drill Pipe Inp Report'!AE1859="X",1,IF('Prop Drill Pipe Inp Report'!AF1859="X",1,IF('Prop Drill Pipe Inp Report'!AG1859="X",1,IF('Prop Drill Pipe Inp Report'!AH1859="X",1,IF('Prop Drill Pipe Inp Report'!AI1859="X",1,IF('Prop Drill Pipe Inp Report'!AJ1859="X",1,IF('Prop Drill Pipe Inp Report'!AK1859="X",1,IF('Prop Drill Pipe Inp Report'!AL1859="X",1,IF('Prop Drill Pipe Inp Report'!AM1859="X",1,IF('Prop Drill Pipe Inp Report'!AN1859="X",1,IF('Prop Drill Pipe Inp Report'!AO1859="X",1,IF('Prop Drill Pipe Inp Report'!AP1859="X",1,0)))))))))))))))))</f>
        <v>0</v>
      </c>
      <c r="J1852">
        <f>IF('Prop Drill Pipe Inp Report'!AU1859="X",1,IF('Prop Drill Pipe Inp Report'!AV1859="X",1,IF('Prop Drill Pipe Inp Report'!AW1859="X",1,IF('Prop Drill Pipe Inp Report'!AX1859="X",1,IF('Prop Drill Pipe Inp Report'!AY1859="X",1,IF('Prop Drill Pipe Inp Report'!AZ1859="X",1,IF('Prop Drill Pipe Inp Report'!BA1859="X",1,IF('Prop Drill Pipe Inp Report'!BB1859="X",1,IF('Prop Drill Pipe Inp Report'!BC1859="X",1,IF('Prop Drill Pipe Inp Report'!BD1859="X",1,IF('Prop Drill Pipe Inp Report'!BE1859="X",1,0)))))))))))</f>
        <v>0</v>
      </c>
    </row>
    <row r="1853" spans="9:10" x14ac:dyDescent="0.25">
      <c r="I1853">
        <f>IF('Prop Drill Pipe Inp Report'!Z1860="X",1,IF('Prop Drill Pipe Inp Report'!AA1860="X",1,IF('Prop Drill Pipe Inp Report'!AB1860="X",1,IF('Prop Drill Pipe Inp Report'!AC1860="X",1,IF('Prop Drill Pipe Inp Report'!AD1860="X",1,IF('Prop Drill Pipe Inp Report'!AE1860="X",1,IF('Prop Drill Pipe Inp Report'!AF1860="X",1,IF('Prop Drill Pipe Inp Report'!AG1860="X",1,IF('Prop Drill Pipe Inp Report'!AH1860="X",1,IF('Prop Drill Pipe Inp Report'!AI1860="X",1,IF('Prop Drill Pipe Inp Report'!AJ1860="X",1,IF('Prop Drill Pipe Inp Report'!AK1860="X",1,IF('Prop Drill Pipe Inp Report'!AL1860="X",1,IF('Prop Drill Pipe Inp Report'!AM1860="X",1,IF('Prop Drill Pipe Inp Report'!AN1860="X",1,IF('Prop Drill Pipe Inp Report'!AO1860="X",1,IF('Prop Drill Pipe Inp Report'!AP1860="X",1,0)))))))))))))))))</f>
        <v>0</v>
      </c>
      <c r="J1853">
        <f>IF('Prop Drill Pipe Inp Report'!AU1860="X",1,IF('Prop Drill Pipe Inp Report'!AV1860="X",1,IF('Prop Drill Pipe Inp Report'!AW1860="X",1,IF('Prop Drill Pipe Inp Report'!AX1860="X",1,IF('Prop Drill Pipe Inp Report'!AY1860="X",1,IF('Prop Drill Pipe Inp Report'!AZ1860="X",1,IF('Prop Drill Pipe Inp Report'!BA1860="X",1,IF('Prop Drill Pipe Inp Report'!BB1860="X",1,IF('Prop Drill Pipe Inp Report'!BC1860="X",1,IF('Prop Drill Pipe Inp Report'!BD1860="X",1,IF('Prop Drill Pipe Inp Report'!BE1860="X",1,0)))))))))))</f>
        <v>0</v>
      </c>
    </row>
    <row r="1854" spans="9:10" x14ac:dyDescent="0.25">
      <c r="I1854">
        <f>IF('Prop Drill Pipe Inp Report'!Z1861="X",1,IF('Prop Drill Pipe Inp Report'!AA1861="X",1,IF('Prop Drill Pipe Inp Report'!AB1861="X",1,IF('Prop Drill Pipe Inp Report'!AC1861="X",1,IF('Prop Drill Pipe Inp Report'!AD1861="X",1,IF('Prop Drill Pipe Inp Report'!AE1861="X",1,IF('Prop Drill Pipe Inp Report'!AF1861="X",1,IF('Prop Drill Pipe Inp Report'!AG1861="X",1,IF('Prop Drill Pipe Inp Report'!AH1861="X",1,IF('Prop Drill Pipe Inp Report'!AI1861="X",1,IF('Prop Drill Pipe Inp Report'!AJ1861="X",1,IF('Prop Drill Pipe Inp Report'!AK1861="X",1,IF('Prop Drill Pipe Inp Report'!AL1861="X",1,IF('Prop Drill Pipe Inp Report'!AM1861="X",1,IF('Prop Drill Pipe Inp Report'!AN1861="X",1,IF('Prop Drill Pipe Inp Report'!AO1861="X",1,IF('Prop Drill Pipe Inp Report'!AP1861="X",1,0)))))))))))))))))</f>
        <v>0</v>
      </c>
      <c r="J1854">
        <f>IF('Prop Drill Pipe Inp Report'!AU1861="X",1,IF('Prop Drill Pipe Inp Report'!AV1861="X",1,IF('Prop Drill Pipe Inp Report'!AW1861="X",1,IF('Prop Drill Pipe Inp Report'!AX1861="X",1,IF('Prop Drill Pipe Inp Report'!AY1861="X",1,IF('Prop Drill Pipe Inp Report'!AZ1861="X",1,IF('Prop Drill Pipe Inp Report'!BA1861="X",1,IF('Prop Drill Pipe Inp Report'!BB1861="X",1,IF('Prop Drill Pipe Inp Report'!BC1861="X",1,IF('Prop Drill Pipe Inp Report'!BD1861="X",1,IF('Prop Drill Pipe Inp Report'!BE1861="X",1,0)))))))))))</f>
        <v>0</v>
      </c>
    </row>
    <row r="1855" spans="9:10" x14ac:dyDescent="0.25">
      <c r="I1855">
        <f>IF('Prop Drill Pipe Inp Report'!Z1862="X",1,IF('Prop Drill Pipe Inp Report'!AA1862="X",1,IF('Prop Drill Pipe Inp Report'!AB1862="X",1,IF('Prop Drill Pipe Inp Report'!AC1862="X",1,IF('Prop Drill Pipe Inp Report'!AD1862="X",1,IF('Prop Drill Pipe Inp Report'!AE1862="X",1,IF('Prop Drill Pipe Inp Report'!AF1862="X",1,IF('Prop Drill Pipe Inp Report'!AG1862="X",1,IF('Prop Drill Pipe Inp Report'!AH1862="X",1,IF('Prop Drill Pipe Inp Report'!AI1862="X",1,IF('Prop Drill Pipe Inp Report'!AJ1862="X",1,IF('Prop Drill Pipe Inp Report'!AK1862="X",1,IF('Prop Drill Pipe Inp Report'!AL1862="X",1,IF('Prop Drill Pipe Inp Report'!AM1862="X",1,IF('Prop Drill Pipe Inp Report'!AN1862="X",1,IF('Prop Drill Pipe Inp Report'!AO1862="X",1,IF('Prop Drill Pipe Inp Report'!AP1862="X",1,0)))))))))))))))))</f>
        <v>0</v>
      </c>
      <c r="J1855">
        <f>IF('Prop Drill Pipe Inp Report'!AU1862="X",1,IF('Prop Drill Pipe Inp Report'!AV1862="X",1,IF('Prop Drill Pipe Inp Report'!AW1862="X",1,IF('Prop Drill Pipe Inp Report'!AX1862="X",1,IF('Prop Drill Pipe Inp Report'!AY1862="X",1,IF('Prop Drill Pipe Inp Report'!AZ1862="X",1,IF('Prop Drill Pipe Inp Report'!BA1862="X",1,IF('Prop Drill Pipe Inp Report'!BB1862="X",1,IF('Prop Drill Pipe Inp Report'!BC1862="X",1,IF('Prop Drill Pipe Inp Report'!BD1862="X",1,IF('Prop Drill Pipe Inp Report'!BE1862="X",1,0)))))))))))</f>
        <v>0</v>
      </c>
    </row>
    <row r="1856" spans="9:10" x14ac:dyDescent="0.25">
      <c r="I1856">
        <f>IF('Prop Drill Pipe Inp Report'!Z1863="X",1,IF('Prop Drill Pipe Inp Report'!AA1863="X",1,IF('Prop Drill Pipe Inp Report'!AB1863="X",1,IF('Prop Drill Pipe Inp Report'!AC1863="X",1,IF('Prop Drill Pipe Inp Report'!AD1863="X",1,IF('Prop Drill Pipe Inp Report'!AE1863="X",1,IF('Prop Drill Pipe Inp Report'!AF1863="X",1,IF('Prop Drill Pipe Inp Report'!AG1863="X",1,IF('Prop Drill Pipe Inp Report'!AH1863="X",1,IF('Prop Drill Pipe Inp Report'!AI1863="X",1,IF('Prop Drill Pipe Inp Report'!AJ1863="X",1,IF('Prop Drill Pipe Inp Report'!AK1863="X",1,IF('Prop Drill Pipe Inp Report'!AL1863="X",1,IF('Prop Drill Pipe Inp Report'!AM1863="X",1,IF('Prop Drill Pipe Inp Report'!AN1863="X",1,IF('Prop Drill Pipe Inp Report'!AO1863="X",1,IF('Prop Drill Pipe Inp Report'!AP1863="X",1,0)))))))))))))))))</f>
        <v>0</v>
      </c>
      <c r="J1856">
        <f>IF('Prop Drill Pipe Inp Report'!AU1863="X",1,IF('Prop Drill Pipe Inp Report'!AV1863="X",1,IF('Prop Drill Pipe Inp Report'!AW1863="X",1,IF('Prop Drill Pipe Inp Report'!AX1863="X",1,IF('Prop Drill Pipe Inp Report'!AY1863="X",1,IF('Prop Drill Pipe Inp Report'!AZ1863="X",1,IF('Prop Drill Pipe Inp Report'!BA1863="X",1,IF('Prop Drill Pipe Inp Report'!BB1863="X",1,IF('Prop Drill Pipe Inp Report'!BC1863="X",1,IF('Prop Drill Pipe Inp Report'!BD1863="X",1,IF('Prop Drill Pipe Inp Report'!BE1863="X",1,0)))))))))))</f>
        <v>0</v>
      </c>
    </row>
    <row r="1857" spans="9:10" x14ac:dyDescent="0.25">
      <c r="I1857">
        <f>IF('Prop Drill Pipe Inp Report'!Z1864="X",1,IF('Prop Drill Pipe Inp Report'!AA1864="X",1,IF('Prop Drill Pipe Inp Report'!AB1864="X",1,IF('Prop Drill Pipe Inp Report'!AC1864="X",1,IF('Prop Drill Pipe Inp Report'!AD1864="X",1,IF('Prop Drill Pipe Inp Report'!AE1864="X",1,IF('Prop Drill Pipe Inp Report'!AF1864="X",1,IF('Prop Drill Pipe Inp Report'!AG1864="X",1,IF('Prop Drill Pipe Inp Report'!AH1864="X",1,IF('Prop Drill Pipe Inp Report'!AI1864="X",1,IF('Prop Drill Pipe Inp Report'!AJ1864="X",1,IF('Prop Drill Pipe Inp Report'!AK1864="X",1,IF('Prop Drill Pipe Inp Report'!AL1864="X",1,IF('Prop Drill Pipe Inp Report'!AM1864="X",1,IF('Prop Drill Pipe Inp Report'!AN1864="X",1,IF('Prop Drill Pipe Inp Report'!AO1864="X",1,IF('Prop Drill Pipe Inp Report'!AP1864="X",1,0)))))))))))))))))</f>
        <v>0</v>
      </c>
      <c r="J1857">
        <f>IF('Prop Drill Pipe Inp Report'!AU1864="X",1,IF('Prop Drill Pipe Inp Report'!AV1864="X",1,IF('Prop Drill Pipe Inp Report'!AW1864="X",1,IF('Prop Drill Pipe Inp Report'!AX1864="X",1,IF('Prop Drill Pipe Inp Report'!AY1864="X",1,IF('Prop Drill Pipe Inp Report'!AZ1864="X",1,IF('Prop Drill Pipe Inp Report'!BA1864="X",1,IF('Prop Drill Pipe Inp Report'!BB1864="X",1,IF('Prop Drill Pipe Inp Report'!BC1864="X",1,IF('Prop Drill Pipe Inp Report'!BD1864="X",1,IF('Prop Drill Pipe Inp Report'!BE1864="X",1,0)))))))))))</f>
        <v>0</v>
      </c>
    </row>
    <row r="1858" spans="9:10" x14ac:dyDescent="0.25">
      <c r="I1858">
        <f>IF('Prop Drill Pipe Inp Report'!Z1865="X",1,IF('Prop Drill Pipe Inp Report'!AA1865="X",1,IF('Prop Drill Pipe Inp Report'!AB1865="X",1,IF('Prop Drill Pipe Inp Report'!AC1865="X",1,IF('Prop Drill Pipe Inp Report'!AD1865="X",1,IF('Prop Drill Pipe Inp Report'!AE1865="X",1,IF('Prop Drill Pipe Inp Report'!AF1865="X",1,IF('Prop Drill Pipe Inp Report'!AG1865="X",1,IF('Prop Drill Pipe Inp Report'!AH1865="X",1,IF('Prop Drill Pipe Inp Report'!AI1865="X",1,IF('Prop Drill Pipe Inp Report'!AJ1865="X",1,IF('Prop Drill Pipe Inp Report'!AK1865="X",1,IF('Prop Drill Pipe Inp Report'!AL1865="X",1,IF('Prop Drill Pipe Inp Report'!AM1865="X",1,IF('Prop Drill Pipe Inp Report'!AN1865="X",1,IF('Prop Drill Pipe Inp Report'!AO1865="X",1,IF('Prop Drill Pipe Inp Report'!AP1865="X",1,0)))))))))))))))))</f>
        <v>0</v>
      </c>
      <c r="J1858">
        <f>IF('Prop Drill Pipe Inp Report'!AU1865="X",1,IF('Prop Drill Pipe Inp Report'!AV1865="X",1,IF('Prop Drill Pipe Inp Report'!AW1865="X",1,IF('Prop Drill Pipe Inp Report'!AX1865="X",1,IF('Prop Drill Pipe Inp Report'!AY1865="X",1,IF('Prop Drill Pipe Inp Report'!AZ1865="X",1,IF('Prop Drill Pipe Inp Report'!BA1865="X",1,IF('Prop Drill Pipe Inp Report'!BB1865="X",1,IF('Prop Drill Pipe Inp Report'!BC1865="X",1,IF('Prop Drill Pipe Inp Report'!BD1865="X",1,IF('Prop Drill Pipe Inp Report'!BE1865="X",1,0)))))))))))</f>
        <v>0</v>
      </c>
    </row>
    <row r="1859" spans="9:10" x14ac:dyDescent="0.25">
      <c r="I1859">
        <f>IF('Prop Drill Pipe Inp Report'!Z1866="X",1,IF('Prop Drill Pipe Inp Report'!AA1866="X",1,IF('Prop Drill Pipe Inp Report'!AB1866="X",1,IF('Prop Drill Pipe Inp Report'!AC1866="X",1,IF('Prop Drill Pipe Inp Report'!AD1866="X",1,IF('Prop Drill Pipe Inp Report'!AE1866="X",1,IF('Prop Drill Pipe Inp Report'!AF1866="X",1,IF('Prop Drill Pipe Inp Report'!AG1866="X",1,IF('Prop Drill Pipe Inp Report'!AH1866="X",1,IF('Prop Drill Pipe Inp Report'!AI1866="X",1,IF('Prop Drill Pipe Inp Report'!AJ1866="X",1,IF('Prop Drill Pipe Inp Report'!AK1866="X",1,IF('Prop Drill Pipe Inp Report'!AL1866="X",1,IF('Prop Drill Pipe Inp Report'!AM1866="X",1,IF('Prop Drill Pipe Inp Report'!AN1866="X",1,IF('Prop Drill Pipe Inp Report'!AO1866="X",1,IF('Prop Drill Pipe Inp Report'!AP1866="X",1,0)))))))))))))))))</f>
        <v>0</v>
      </c>
      <c r="J1859">
        <f>IF('Prop Drill Pipe Inp Report'!AU1866="X",1,IF('Prop Drill Pipe Inp Report'!AV1866="X",1,IF('Prop Drill Pipe Inp Report'!AW1866="X",1,IF('Prop Drill Pipe Inp Report'!AX1866="X",1,IF('Prop Drill Pipe Inp Report'!AY1866="X",1,IF('Prop Drill Pipe Inp Report'!AZ1866="X",1,IF('Prop Drill Pipe Inp Report'!BA1866="X",1,IF('Prop Drill Pipe Inp Report'!BB1866="X",1,IF('Prop Drill Pipe Inp Report'!BC1866="X",1,IF('Prop Drill Pipe Inp Report'!BD1866="X",1,IF('Prop Drill Pipe Inp Report'!BE1866="X",1,0)))))))))))</f>
        <v>0</v>
      </c>
    </row>
    <row r="1860" spans="9:10" x14ac:dyDescent="0.25">
      <c r="I1860">
        <f>IF('Prop Drill Pipe Inp Report'!Z1867="X",1,IF('Prop Drill Pipe Inp Report'!AA1867="X",1,IF('Prop Drill Pipe Inp Report'!AB1867="X",1,IF('Prop Drill Pipe Inp Report'!AC1867="X",1,IF('Prop Drill Pipe Inp Report'!AD1867="X",1,IF('Prop Drill Pipe Inp Report'!AE1867="X",1,IF('Prop Drill Pipe Inp Report'!AF1867="X",1,IF('Prop Drill Pipe Inp Report'!AG1867="X",1,IF('Prop Drill Pipe Inp Report'!AH1867="X",1,IF('Prop Drill Pipe Inp Report'!AI1867="X",1,IF('Prop Drill Pipe Inp Report'!AJ1867="X",1,IF('Prop Drill Pipe Inp Report'!AK1867="X",1,IF('Prop Drill Pipe Inp Report'!AL1867="X",1,IF('Prop Drill Pipe Inp Report'!AM1867="X",1,IF('Prop Drill Pipe Inp Report'!AN1867="X",1,IF('Prop Drill Pipe Inp Report'!AO1867="X",1,IF('Prop Drill Pipe Inp Report'!AP1867="X",1,0)))))))))))))))))</f>
        <v>0</v>
      </c>
      <c r="J1860">
        <f>IF('Prop Drill Pipe Inp Report'!AU1867="X",1,IF('Prop Drill Pipe Inp Report'!AV1867="X",1,IF('Prop Drill Pipe Inp Report'!AW1867="X",1,IF('Prop Drill Pipe Inp Report'!AX1867="X",1,IF('Prop Drill Pipe Inp Report'!AY1867="X",1,IF('Prop Drill Pipe Inp Report'!AZ1867="X",1,IF('Prop Drill Pipe Inp Report'!BA1867="X",1,IF('Prop Drill Pipe Inp Report'!BB1867="X",1,IF('Prop Drill Pipe Inp Report'!BC1867="X",1,IF('Prop Drill Pipe Inp Report'!BD1867="X",1,IF('Prop Drill Pipe Inp Report'!BE1867="X",1,0)))))))))))</f>
        <v>0</v>
      </c>
    </row>
    <row r="1861" spans="9:10" x14ac:dyDescent="0.25">
      <c r="I1861">
        <f>IF('Prop Drill Pipe Inp Report'!Z1868="X",1,IF('Prop Drill Pipe Inp Report'!AA1868="X",1,IF('Prop Drill Pipe Inp Report'!AB1868="X",1,IF('Prop Drill Pipe Inp Report'!AC1868="X",1,IF('Prop Drill Pipe Inp Report'!AD1868="X",1,IF('Prop Drill Pipe Inp Report'!AE1868="X",1,IF('Prop Drill Pipe Inp Report'!AF1868="X",1,IF('Prop Drill Pipe Inp Report'!AG1868="X",1,IF('Prop Drill Pipe Inp Report'!AH1868="X",1,IF('Prop Drill Pipe Inp Report'!AI1868="X",1,IF('Prop Drill Pipe Inp Report'!AJ1868="X",1,IF('Prop Drill Pipe Inp Report'!AK1868="X",1,IF('Prop Drill Pipe Inp Report'!AL1868="X",1,IF('Prop Drill Pipe Inp Report'!AM1868="X",1,IF('Prop Drill Pipe Inp Report'!AN1868="X",1,IF('Prop Drill Pipe Inp Report'!AO1868="X",1,IF('Prop Drill Pipe Inp Report'!AP1868="X",1,0)))))))))))))))))</f>
        <v>0</v>
      </c>
      <c r="J1861">
        <f>IF('Prop Drill Pipe Inp Report'!AU1868="X",1,IF('Prop Drill Pipe Inp Report'!AV1868="X",1,IF('Prop Drill Pipe Inp Report'!AW1868="X",1,IF('Prop Drill Pipe Inp Report'!AX1868="X",1,IF('Prop Drill Pipe Inp Report'!AY1868="X",1,IF('Prop Drill Pipe Inp Report'!AZ1868="X",1,IF('Prop Drill Pipe Inp Report'!BA1868="X",1,IF('Prop Drill Pipe Inp Report'!BB1868="X",1,IF('Prop Drill Pipe Inp Report'!BC1868="X",1,IF('Prop Drill Pipe Inp Report'!BD1868="X",1,IF('Prop Drill Pipe Inp Report'!BE1868="X",1,0)))))))))))</f>
        <v>0</v>
      </c>
    </row>
    <row r="1862" spans="9:10" x14ac:dyDescent="0.25">
      <c r="I1862">
        <f>IF('Prop Drill Pipe Inp Report'!Z1869="X",1,IF('Prop Drill Pipe Inp Report'!AA1869="X",1,IF('Prop Drill Pipe Inp Report'!AB1869="X",1,IF('Prop Drill Pipe Inp Report'!AC1869="X",1,IF('Prop Drill Pipe Inp Report'!AD1869="X",1,IF('Prop Drill Pipe Inp Report'!AE1869="X",1,IF('Prop Drill Pipe Inp Report'!AF1869="X",1,IF('Prop Drill Pipe Inp Report'!AG1869="X",1,IF('Prop Drill Pipe Inp Report'!AH1869="X",1,IF('Prop Drill Pipe Inp Report'!AI1869="X",1,IF('Prop Drill Pipe Inp Report'!AJ1869="X",1,IF('Prop Drill Pipe Inp Report'!AK1869="X",1,IF('Prop Drill Pipe Inp Report'!AL1869="X",1,IF('Prop Drill Pipe Inp Report'!AM1869="X",1,IF('Prop Drill Pipe Inp Report'!AN1869="X",1,IF('Prop Drill Pipe Inp Report'!AO1869="X",1,IF('Prop Drill Pipe Inp Report'!AP1869="X",1,0)))))))))))))))))</f>
        <v>0</v>
      </c>
      <c r="J1862">
        <f>IF('Prop Drill Pipe Inp Report'!AU1869="X",1,IF('Prop Drill Pipe Inp Report'!AV1869="X",1,IF('Prop Drill Pipe Inp Report'!AW1869="X",1,IF('Prop Drill Pipe Inp Report'!AX1869="X",1,IF('Prop Drill Pipe Inp Report'!AY1869="X",1,IF('Prop Drill Pipe Inp Report'!AZ1869="X",1,IF('Prop Drill Pipe Inp Report'!BA1869="X",1,IF('Prop Drill Pipe Inp Report'!BB1869="X",1,IF('Prop Drill Pipe Inp Report'!BC1869="X",1,IF('Prop Drill Pipe Inp Report'!BD1869="X",1,IF('Prop Drill Pipe Inp Report'!BE1869="X",1,0)))))))))))</f>
        <v>0</v>
      </c>
    </row>
    <row r="1863" spans="9:10" x14ac:dyDescent="0.25">
      <c r="I1863">
        <f>IF('Prop Drill Pipe Inp Report'!Z1870="X",1,IF('Prop Drill Pipe Inp Report'!AA1870="X",1,IF('Prop Drill Pipe Inp Report'!AB1870="X",1,IF('Prop Drill Pipe Inp Report'!AC1870="X",1,IF('Prop Drill Pipe Inp Report'!AD1870="X",1,IF('Prop Drill Pipe Inp Report'!AE1870="X",1,IF('Prop Drill Pipe Inp Report'!AF1870="X",1,IF('Prop Drill Pipe Inp Report'!AG1870="X",1,IF('Prop Drill Pipe Inp Report'!AH1870="X",1,IF('Prop Drill Pipe Inp Report'!AI1870="X",1,IF('Prop Drill Pipe Inp Report'!AJ1870="X",1,IF('Prop Drill Pipe Inp Report'!AK1870="X",1,IF('Prop Drill Pipe Inp Report'!AL1870="X",1,IF('Prop Drill Pipe Inp Report'!AM1870="X",1,IF('Prop Drill Pipe Inp Report'!AN1870="X",1,IF('Prop Drill Pipe Inp Report'!AO1870="X",1,IF('Prop Drill Pipe Inp Report'!AP1870="X",1,0)))))))))))))))))</f>
        <v>0</v>
      </c>
      <c r="J1863">
        <f>IF('Prop Drill Pipe Inp Report'!AU1870="X",1,IF('Prop Drill Pipe Inp Report'!AV1870="X",1,IF('Prop Drill Pipe Inp Report'!AW1870="X",1,IF('Prop Drill Pipe Inp Report'!AX1870="X",1,IF('Prop Drill Pipe Inp Report'!AY1870="X",1,IF('Prop Drill Pipe Inp Report'!AZ1870="X",1,IF('Prop Drill Pipe Inp Report'!BA1870="X",1,IF('Prop Drill Pipe Inp Report'!BB1870="X",1,IF('Prop Drill Pipe Inp Report'!BC1870="X",1,IF('Prop Drill Pipe Inp Report'!BD1870="X",1,IF('Prop Drill Pipe Inp Report'!BE1870="X",1,0)))))))))))</f>
        <v>0</v>
      </c>
    </row>
    <row r="1864" spans="9:10" x14ac:dyDescent="0.25">
      <c r="I1864">
        <f>IF('Prop Drill Pipe Inp Report'!Z1871="X",1,IF('Prop Drill Pipe Inp Report'!AA1871="X",1,IF('Prop Drill Pipe Inp Report'!AB1871="X",1,IF('Prop Drill Pipe Inp Report'!AC1871="X",1,IF('Prop Drill Pipe Inp Report'!AD1871="X",1,IF('Prop Drill Pipe Inp Report'!AE1871="X",1,IF('Prop Drill Pipe Inp Report'!AF1871="X",1,IF('Prop Drill Pipe Inp Report'!AG1871="X",1,IF('Prop Drill Pipe Inp Report'!AH1871="X",1,IF('Prop Drill Pipe Inp Report'!AI1871="X",1,IF('Prop Drill Pipe Inp Report'!AJ1871="X",1,IF('Prop Drill Pipe Inp Report'!AK1871="X",1,IF('Prop Drill Pipe Inp Report'!AL1871="X",1,IF('Prop Drill Pipe Inp Report'!AM1871="X",1,IF('Prop Drill Pipe Inp Report'!AN1871="X",1,IF('Prop Drill Pipe Inp Report'!AO1871="X",1,IF('Prop Drill Pipe Inp Report'!AP1871="X",1,0)))))))))))))))))</f>
        <v>0</v>
      </c>
      <c r="J1864">
        <f>IF('Prop Drill Pipe Inp Report'!AU1871="X",1,IF('Prop Drill Pipe Inp Report'!AV1871="X",1,IF('Prop Drill Pipe Inp Report'!AW1871="X",1,IF('Prop Drill Pipe Inp Report'!AX1871="X",1,IF('Prop Drill Pipe Inp Report'!AY1871="X",1,IF('Prop Drill Pipe Inp Report'!AZ1871="X",1,IF('Prop Drill Pipe Inp Report'!BA1871="X",1,IF('Prop Drill Pipe Inp Report'!BB1871="X",1,IF('Prop Drill Pipe Inp Report'!BC1871="X",1,IF('Prop Drill Pipe Inp Report'!BD1871="X",1,IF('Prop Drill Pipe Inp Report'!BE1871="X",1,0)))))))))))</f>
        <v>0</v>
      </c>
    </row>
    <row r="1865" spans="9:10" x14ac:dyDescent="0.25">
      <c r="I1865">
        <f>IF('Prop Drill Pipe Inp Report'!Z1872="X",1,IF('Prop Drill Pipe Inp Report'!AA1872="X",1,IF('Prop Drill Pipe Inp Report'!AB1872="X",1,IF('Prop Drill Pipe Inp Report'!AC1872="X",1,IF('Prop Drill Pipe Inp Report'!AD1872="X",1,IF('Prop Drill Pipe Inp Report'!AE1872="X",1,IF('Prop Drill Pipe Inp Report'!AF1872="X",1,IF('Prop Drill Pipe Inp Report'!AG1872="X",1,IF('Prop Drill Pipe Inp Report'!AH1872="X",1,IF('Prop Drill Pipe Inp Report'!AI1872="X",1,IF('Prop Drill Pipe Inp Report'!AJ1872="X",1,IF('Prop Drill Pipe Inp Report'!AK1872="X",1,IF('Prop Drill Pipe Inp Report'!AL1872="X",1,IF('Prop Drill Pipe Inp Report'!AM1872="X",1,IF('Prop Drill Pipe Inp Report'!AN1872="X",1,IF('Prop Drill Pipe Inp Report'!AO1872="X",1,IF('Prop Drill Pipe Inp Report'!AP1872="X",1,0)))))))))))))))))</f>
        <v>0</v>
      </c>
      <c r="J1865">
        <f>IF('Prop Drill Pipe Inp Report'!AU1872="X",1,IF('Prop Drill Pipe Inp Report'!AV1872="X",1,IF('Prop Drill Pipe Inp Report'!AW1872="X",1,IF('Prop Drill Pipe Inp Report'!AX1872="X",1,IF('Prop Drill Pipe Inp Report'!AY1872="X",1,IF('Prop Drill Pipe Inp Report'!AZ1872="X",1,IF('Prop Drill Pipe Inp Report'!BA1872="X",1,IF('Prop Drill Pipe Inp Report'!BB1872="X",1,IF('Prop Drill Pipe Inp Report'!BC1872="X",1,IF('Prop Drill Pipe Inp Report'!BD1872="X",1,IF('Prop Drill Pipe Inp Report'!BE1872="X",1,0)))))))))))</f>
        <v>0</v>
      </c>
    </row>
    <row r="1866" spans="9:10" x14ac:dyDescent="0.25">
      <c r="I1866">
        <f>IF('Prop Drill Pipe Inp Report'!Z1873="X",1,IF('Prop Drill Pipe Inp Report'!AA1873="X",1,IF('Prop Drill Pipe Inp Report'!AB1873="X",1,IF('Prop Drill Pipe Inp Report'!AC1873="X",1,IF('Prop Drill Pipe Inp Report'!AD1873="X",1,IF('Prop Drill Pipe Inp Report'!AE1873="X",1,IF('Prop Drill Pipe Inp Report'!AF1873="X",1,IF('Prop Drill Pipe Inp Report'!AG1873="X",1,IF('Prop Drill Pipe Inp Report'!AH1873="X",1,IF('Prop Drill Pipe Inp Report'!AI1873="X",1,IF('Prop Drill Pipe Inp Report'!AJ1873="X",1,IF('Prop Drill Pipe Inp Report'!AK1873="X",1,IF('Prop Drill Pipe Inp Report'!AL1873="X",1,IF('Prop Drill Pipe Inp Report'!AM1873="X",1,IF('Prop Drill Pipe Inp Report'!AN1873="X",1,IF('Prop Drill Pipe Inp Report'!AO1873="X",1,IF('Prop Drill Pipe Inp Report'!AP1873="X",1,0)))))))))))))))))</f>
        <v>0</v>
      </c>
      <c r="J1866">
        <f>IF('Prop Drill Pipe Inp Report'!AU1873="X",1,IF('Prop Drill Pipe Inp Report'!AV1873="X",1,IF('Prop Drill Pipe Inp Report'!AW1873="X",1,IF('Prop Drill Pipe Inp Report'!AX1873="X",1,IF('Prop Drill Pipe Inp Report'!AY1873="X",1,IF('Prop Drill Pipe Inp Report'!AZ1873="X",1,IF('Prop Drill Pipe Inp Report'!BA1873="X",1,IF('Prop Drill Pipe Inp Report'!BB1873="X",1,IF('Prop Drill Pipe Inp Report'!BC1873="X",1,IF('Prop Drill Pipe Inp Report'!BD1873="X",1,IF('Prop Drill Pipe Inp Report'!BE1873="X",1,0)))))))))))</f>
        <v>0</v>
      </c>
    </row>
    <row r="1867" spans="9:10" x14ac:dyDescent="0.25">
      <c r="I1867">
        <f>IF('Prop Drill Pipe Inp Report'!Z1874="X",1,IF('Prop Drill Pipe Inp Report'!AA1874="X",1,IF('Prop Drill Pipe Inp Report'!AB1874="X",1,IF('Prop Drill Pipe Inp Report'!AC1874="X",1,IF('Prop Drill Pipe Inp Report'!AD1874="X",1,IF('Prop Drill Pipe Inp Report'!AE1874="X",1,IF('Prop Drill Pipe Inp Report'!AF1874="X",1,IF('Prop Drill Pipe Inp Report'!AG1874="X",1,IF('Prop Drill Pipe Inp Report'!AH1874="X",1,IF('Prop Drill Pipe Inp Report'!AI1874="X",1,IF('Prop Drill Pipe Inp Report'!AJ1874="X",1,IF('Prop Drill Pipe Inp Report'!AK1874="X",1,IF('Prop Drill Pipe Inp Report'!AL1874="X",1,IF('Prop Drill Pipe Inp Report'!AM1874="X",1,IF('Prop Drill Pipe Inp Report'!AN1874="X",1,IF('Prop Drill Pipe Inp Report'!AO1874="X",1,IF('Prop Drill Pipe Inp Report'!AP1874="X",1,0)))))))))))))))))</f>
        <v>0</v>
      </c>
      <c r="J1867">
        <f>IF('Prop Drill Pipe Inp Report'!AU1874="X",1,IF('Prop Drill Pipe Inp Report'!AV1874="X",1,IF('Prop Drill Pipe Inp Report'!AW1874="X",1,IF('Prop Drill Pipe Inp Report'!AX1874="X",1,IF('Prop Drill Pipe Inp Report'!AY1874="X",1,IF('Prop Drill Pipe Inp Report'!AZ1874="X",1,IF('Prop Drill Pipe Inp Report'!BA1874="X",1,IF('Prop Drill Pipe Inp Report'!BB1874="X",1,IF('Prop Drill Pipe Inp Report'!BC1874="X",1,IF('Prop Drill Pipe Inp Report'!BD1874="X",1,IF('Prop Drill Pipe Inp Report'!BE1874="X",1,0)))))))))))</f>
        <v>0</v>
      </c>
    </row>
    <row r="1868" spans="9:10" x14ac:dyDescent="0.25">
      <c r="I1868">
        <f>IF('Prop Drill Pipe Inp Report'!Z1875="X",1,IF('Prop Drill Pipe Inp Report'!AA1875="X",1,IF('Prop Drill Pipe Inp Report'!AB1875="X",1,IF('Prop Drill Pipe Inp Report'!AC1875="X",1,IF('Prop Drill Pipe Inp Report'!AD1875="X",1,IF('Prop Drill Pipe Inp Report'!AE1875="X",1,IF('Prop Drill Pipe Inp Report'!AF1875="X",1,IF('Prop Drill Pipe Inp Report'!AG1875="X",1,IF('Prop Drill Pipe Inp Report'!AH1875="X",1,IF('Prop Drill Pipe Inp Report'!AI1875="X",1,IF('Prop Drill Pipe Inp Report'!AJ1875="X",1,IF('Prop Drill Pipe Inp Report'!AK1875="X",1,IF('Prop Drill Pipe Inp Report'!AL1875="X",1,IF('Prop Drill Pipe Inp Report'!AM1875="X",1,IF('Prop Drill Pipe Inp Report'!AN1875="X",1,IF('Prop Drill Pipe Inp Report'!AO1875="X",1,IF('Prop Drill Pipe Inp Report'!AP1875="X",1,0)))))))))))))))))</f>
        <v>0</v>
      </c>
      <c r="J1868">
        <f>IF('Prop Drill Pipe Inp Report'!AU1875="X",1,IF('Prop Drill Pipe Inp Report'!AV1875="X",1,IF('Prop Drill Pipe Inp Report'!AW1875="X",1,IF('Prop Drill Pipe Inp Report'!AX1875="X",1,IF('Prop Drill Pipe Inp Report'!AY1875="X",1,IF('Prop Drill Pipe Inp Report'!AZ1875="X",1,IF('Prop Drill Pipe Inp Report'!BA1875="X",1,IF('Prop Drill Pipe Inp Report'!BB1875="X",1,IF('Prop Drill Pipe Inp Report'!BC1875="X",1,IF('Prop Drill Pipe Inp Report'!BD1875="X",1,IF('Prop Drill Pipe Inp Report'!BE1875="X",1,0)))))))))))</f>
        <v>0</v>
      </c>
    </row>
    <row r="1869" spans="9:10" x14ac:dyDescent="0.25">
      <c r="I1869">
        <f>IF('Prop Drill Pipe Inp Report'!Z1876="X",1,IF('Prop Drill Pipe Inp Report'!AA1876="X",1,IF('Prop Drill Pipe Inp Report'!AB1876="X",1,IF('Prop Drill Pipe Inp Report'!AC1876="X",1,IF('Prop Drill Pipe Inp Report'!AD1876="X",1,IF('Prop Drill Pipe Inp Report'!AE1876="X",1,IF('Prop Drill Pipe Inp Report'!AF1876="X",1,IF('Prop Drill Pipe Inp Report'!AG1876="X",1,IF('Prop Drill Pipe Inp Report'!AH1876="X",1,IF('Prop Drill Pipe Inp Report'!AI1876="X",1,IF('Prop Drill Pipe Inp Report'!AJ1876="X",1,IF('Prop Drill Pipe Inp Report'!AK1876="X",1,IF('Prop Drill Pipe Inp Report'!AL1876="X",1,IF('Prop Drill Pipe Inp Report'!AM1876="X",1,IF('Prop Drill Pipe Inp Report'!AN1876="X",1,IF('Prop Drill Pipe Inp Report'!AO1876="X",1,IF('Prop Drill Pipe Inp Report'!AP1876="X",1,0)))))))))))))))))</f>
        <v>0</v>
      </c>
      <c r="J1869">
        <f>IF('Prop Drill Pipe Inp Report'!AU1876="X",1,IF('Prop Drill Pipe Inp Report'!AV1876="X",1,IF('Prop Drill Pipe Inp Report'!AW1876="X",1,IF('Prop Drill Pipe Inp Report'!AX1876="X",1,IF('Prop Drill Pipe Inp Report'!AY1876="X",1,IF('Prop Drill Pipe Inp Report'!AZ1876="X",1,IF('Prop Drill Pipe Inp Report'!BA1876="X",1,IF('Prop Drill Pipe Inp Report'!BB1876="X",1,IF('Prop Drill Pipe Inp Report'!BC1876="X",1,IF('Prop Drill Pipe Inp Report'!BD1876="X",1,IF('Prop Drill Pipe Inp Report'!BE1876="X",1,0)))))))))))</f>
        <v>0</v>
      </c>
    </row>
    <row r="1870" spans="9:10" x14ac:dyDescent="0.25">
      <c r="I1870">
        <f>IF('Prop Drill Pipe Inp Report'!Z1877="X",1,IF('Prop Drill Pipe Inp Report'!AA1877="X",1,IF('Prop Drill Pipe Inp Report'!AB1877="X",1,IF('Prop Drill Pipe Inp Report'!AC1877="X",1,IF('Prop Drill Pipe Inp Report'!AD1877="X",1,IF('Prop Drill Pipe Inp Report'!AE1877="X",1,IF('Prop Drill Pipe Inp Report'!AF1877="X",1,IF('Prop Drill Pipe Inp Report'!AG1877="X",1,IF('Prop Drill Pipe Inp Report'!AH1877="X",1,IF('Prop Drill Pipe Inp Report'!AI1877="X",1,IF('Prop Drill Pipe Inp Report'!AJ1877="X",1,IF('Prop Drill Pipe Inp Report'!AK1877="X",1,IF('Prop Drill Pipe Inp Report'!AL1877="X",1,IF('Prop Drill Pipe Inp Report'!AM1877="X",1,IF('Prop Drill Pipe Inp Report'!AN1877="X",1,IF('Prop Drill Pipe Inp Report'!AO1877="X",1,IF('Prop Drill Pipe Inp Report'!AP1877="X",1,0)))))))))))))))))</f>
        <v>0</v>
      </c>
      <c r="J1870">
        <f>IF('Prop Drill Pipe Inp Report'!AU1877="X",1,IF('Prop Drill Pipe Inp Report'!AV1877="X",1,IF('Prop Drill Pipe Inp Report'!AW1877="X",1,IF('Prop Drill Pipe Inp Report'!AX1877="X",1,IF('Prop Drill Pipe Inp Report'!AY1877="X",1,IF('Prop Drill Pipe Inp Report'!AZ1877="X",1,IF('Prop Drill Pipe Inp Report'!BA1877="X",1,IF('Prop Drill Pipe Inp Report'!BB1877="X",1,IF('Prop Drill Pipe Inp Report'!BC1877="X",1,IF('Prop Drill Pipe Inp Report'!BD1877="X",1,IF('Prop Drill Pipe Inp Report'!BE1877="X",1,0)))))))))))</f>
        <v>0</v>
      </c>
    </row>
    <row r="1871" spans="9:10" x14ac:dyDescent="0.25">
      <c r="I1871">
        <f>IF('Prop Drill Pipe Inp Report'!Z1878="X",1,IF('Prop Drill Pipe Inp Report'!AA1878="X",1,IF('Prop Drill Pipe Inp Report'!AB1878="X",1,IF('Prop Drill Pipe Inp Report'!AC1878="X",1,IF('Prop Drill Pipe Inp Report'!AD1878="X",1,IF('Prop Drill Pipe Inp Report'!AE1878="X",1,IF('Prop Drill Pipe Inp Report'!AF1878="X",1,IF('Prop Drill Pipe Inp Report'!AG1878="X",1,IF('Prop Drill Pipe Inp Report'!AH1878="X",1,IF('Prop Drill Pipe Inp Report'!AI1878="X",1,IF('Prop Drill Pipe Inp Report'!AJ1878="X",1,IF('Prop Drill Pipe Inp Report'!AK1878="X",1,IF('Prop Drill Pipe Inp Report'!AL1878="X",1,IF('Prop Drill Pipe Inp Report'!AM1878="X",1,IF('Prop Drill Pipe Inp Report'!AN1878="X",1,IF('Prop Drill Pipe Inp Report'!AO1878="X",1,IF('Prop Drill Pipe Inp Report'!AP1878="X",1,0)))))))))))))))))</f>
        <v>0</v>
      </c>
      <c r="J1871">
        <f>IF('Prop Drill Pipe Inp Report'!AU1878="X",1,IF('Prop Drill Pipe Inp Report'!AV1878="X",1,IF('Prop Drill Pipe Inp Report'!AW1878="X",1,IF('Prop Drill Pipe Inp Report'!AX1878="X",1,IF('Prop Drill Pipe Inp Report'!AY1878="X",1,IF('Prop Drill Pipe Inp Report'!AZ1878="X",1,IF('Prop Drill Pipe Inp Report'!BA1878="X",1,IF('Prop Drill Pipe Inp Report'!BB1878="X",1,IF('Prop Drill Pipe Inp Report'!BC1878="X",1,IF('Prop Drill Pipe Inp Report'!BD1878="X",1,IF('Prop Drill Pipe Inp Report'!BE1878="X",1,0)))))))))))</f>
        <v>0</v>
      </c>
    </row>
    <row r="1872" spans="9:10" x14ac:dyDescent="0.25">
      <c r="I1872">
        <f>IF('Prop Drill Pipe Inp Report'!Z1879="X",1,IF('Prop Drill Pipe Inp Report'!AA1879="X",1,IF('Prop Drill Pipe Inp Report'!AB1879="X",1,IF('Prop Drill Pipe Inp Report'!AC1879="X",1,IF('Prop Drill Pipe Inp Report'!AD1879="X",1,IF('Prop Drill Pipe Inp Report'!AE1879="X",1,IF('Prop Drill Pipe Inp Report'!AF1879="X",1,IF('Prop Drill Pipe Inp Report'!AG1879="X",1,IF('Prop Drill Pipe Inp Report'!AH1879="X",1,IF('Prop Drill Pipe Inp Report'!AI1879="X",1,IF('Prop Drill Pipe Inp Report'!AJ1879="X",1,IF('Prop Drill Pipe Inp Report'!AK1879="X",1,IF('Prop Drill Pipe Inp Report'!AL1879="X",1,IF('Prop Drill Pipe Inp Report'!AM1879="X",1,IF('Prop Drill Pipe Inp Report'!AN1879="X",1,IF('Prop Drill Pipe Inp Report'!AO1879="X",1,IF('Prop Drill Pipe Inp Report'!AP1879="X",1,0)))))))))))))))))</f>
        <v>0</v>
      </c>
      <c r="J1872">
        <f>IF('Prop Drill Pipe Inp Report'!AU1879="X",1,IF('Prop Drill Pipe Inp Report'!AV1879="X",1,IF('Prop Drill Pipe Inp Report'!AW1879="X",1,IF('Prop Drill Pipe Inp Report'!AX1879="X",1,IF('Prop Drill Pipe Inp Report'!AY1879="X",1,IF('Prop Drill Pipe Inp Report'!AZ1879="X",1,IF('Prop Drill Pipe Inp Report'!BA1879="X",1,IF('Prop Drill Pipe Inp Report'!BB1879="X",1,IF('Prop Drill Pipe Inp Report'!BC1879="X",1,IF('Prop Drill Pipe Inp Report'!BD1879="X",1,IF('Prop Drill Pipe Inp Report'!BE1879="X",1,0)))))))))))</f>
        <v>0</v>
      </c>
    </row>
    <row r="1873" spans="9:10" x14ac:dyDescent="0.25">
      <c r="I1873">
        <f>IF('Prop Drill Pipe Inp Report'!Z1880="X",1,IF('Prop Drill Pipe Inp Report'!AA1880="X",1,IF('Prop Drill Pipe Inp Report'!AB1880="X",1,IF('Prop Drill Pipe Inp Report'!AC1880="X",1,IF('Prop Drill Pipe Inp Report'!AD1880="X",1,IF('Prop Drill Pipe Inp Report'!AE1880="X",1,IF('Prop Drill Pipe Inp Report'!AF1880="X",1,IF('Prop Drill Pipe Inp Report'!AG1880="X",1,IF('Prop Drill Pipe Inp Report'!AH1880="X",1,IF('Prop Drill Pipe Inp Report'!AI1880="X",1,IF('Prop Drill Pipe Inp Report'!AJ1880="X",1,IF('Prop Drill Pipe Inp Report'!AK1880="X",1,IF('Prop Drill Pipe Inp Report'!AL1880="X",1,IF('Prop Drill Pipe Inp Report'!AM1880="X",1,IF('Prop Drill Pipe Inp Report'!AN1880="X",1,IF('Prop Drill Pipe Inp Report'!AO1880="X",1,IF('Prop Drill Pipe Inp Report'!AP1880="X",1,0)))))))))))))))))</f>
        <v>0</v>
      </c>
      <c r="J1873">
        <f>IF('Prop Drill Pipe Inp Report'!AU1880="X",1,IF('Prop Drill Pipe Inp Report'!AV1880="X",1,IF('Prop Drill Pipe Inp Report'!AW1880="X",1,IF('Prop Drill Pipe Inp Report'!AX1880="X",1,IF('Prop Drill Pipe Inp Report'!AY1880="X",1,IF('Prop Drill Pipe Inp Report'!AZ1880="X",1,IF('Prop Drill Pipe Inp Report'!BA1880="X",1,IF('Prop Drill Pipe Inp Report'!BB1880="X",1,IF('Prop Drill Pipe Inp Report'!BC1880="X",1,IF('Prop Drill Pipe Inp Report'!BD1880="X",1,IF('Prop Drill Pipe Inp Report'!BE1880="X",1,0)))))))))))</f>
        <v>0</v>
      </c>
    </row>
    <row r="1874" spans="9:10" x14ac:dyDescent="0.25">
      <c r="I1874">
        <f>IF('Prop Drill Pipe Inp Report'!Z1881="X",1,IF('Prop Drill Pipe Inp Report'!AA1881="X",1,IF('Prop Drill Pipe Inp Report'!AB1881="X",1,IF('Prop Drill Pipe Inp Report'!AC1881="X",1,IF('Prop Drill Pipe Inp Report'!AD1881="X",1,IF('Prop Drill Pipe Inp Report'!AE1881="X",1,IF('Prop Drill Pipe Inp Report'!AF1881="X",1,IF('Prop Drill Pipe Inp Report'!AG1881="X",1,IF('Prop Drill Pipe Inp Report'!AH1881="X",1,IF('Prop Drill Pipe Inp Report'!AI1881="X",1,IF('Prop Drill Pipe Inp Report'!AJ1881="X",1,IF('Prop Drill Pipe Inp Report'!AK1881="X",1,IF('Prop Drill Pipe Inp Report'!AL1881="X",1,IF('Prop Drill Pipe Inp Report'!AM1881="X",1,IF('Prop Drill Pipe Inp Report'!AN1881="X",1,IF('Prop Drill Pipe Inp Report'!AO1881="X",1,IF('Prop Drill Pipe Inp Report'!AP1881="X",1,0)))))))))))))))))</f>
        <v>0</v>
      </c>
      <c r="J1874">
        <f>IF('Prop Drill Pipe Inp Report'!AU1881="X",1,IF('Prop Drill Pipe Inp Report'!AV1881="X",1,IF('Prop Drill Pipe Inp Report'!AW1881="X",1,IF('Prop Drill Pipe Inp Report'!AX1881="X",1,IF('Prop Drill Pipe Inp Report'!AY1881="X",1,IF('Prop Drill Pipe Inp Report'!AZ1881="X",1,IF('Prop Drill Pipe Inp Report'!BA1881="X",1,IF('Prop Drill Pipe Inp Report'!BB1881="X",1,IF('Prop Drill Pipe Inp Report'!BC1881="X",1,IF('Prop Drill Pipe Inp Report'!BD1881="X",1,IF('Prop Drill Pipe Inp Report'!BE1881="X",1,0)))))))))))</f>
        <v>0</v>
      </c>
    </row>
    <row r="1875" spans="9:10" x14ac:dyDescent="0.25">
      <c r="I1875">
        <f>IF('Prop Drill Pipe Inp Report'!Z1882="X",1,IF('Prop Drill Pipe Inp Report'!AA1882="X",1,IF('Prop Drill Pipe Inp Report'!AB1882="X",1,IF('Prop Drill Pipe Inp Report'!AC1882="X",1,IF('Prop Drill Pipe Inp Report'!AD1882="X",1,IF('Prop Drill Pipe Inp Report'!AE1882="X",1,IF('Prop Drill Pipe Inp Report'!AF1882="X",1,IF('Prop Drill Pipe Inp Report'!AG1882="X",1,IF('Prop Drill Pipe Inp Report'!AH1882="X",1,IF('Prop Drill Pipe Inp Report'!AI1882="X",1,IF('Prop Drill Pipe Inp Report'!AJ1882="X",1,IF('Prop Drill Pipe Inp Report'!AK1882="X",1,IF('Prop Drill Pipe Inp Report'!AL1882="X",1,IF('Prop Drill Pipe Inp Report'!AM1882="X",1,IF('Prop Drill Pipe Inp Report'!AN1882="X",1,IF('Prop Drill Pipe Inp Report'!AO1882="X",1,IF('Prop Drill Pipe Inp Report'!AP1882="X",1,0)))))))))))))))))</f>
        <v>0</v>
      </c>
      <c r="J1875">
        <f>IF('Prop Drill Pipe Inp Report'!AU1882="X",1,IF('Prop Drill Pipe Inp Report'!AV1882="X",1,IF('Prop Drill Pipe Inp Report'!AW1882="X",1,IF('Prop Drill Pipe Inp Report'!AX1882="X",1,IF('Prop Drill Pipe Inp Report'!AY1882="X",1,IF('Prop Drill Pipe Inp Report'!AZ1882="X",1,IF('Prop Drill Pipe Inp Report'!BA1882="X",1,IF('Prop Drill Pipe Inp Report'!BB1882="X",1,IF('Prop Drill Pipe Inp Report'!BC1882="X",1,IF('Prop Drill Pipe Inp Report'!BD1882="X",1,IF('Prop Drill Pipe Inp Report'!BE1882="X",1,0)))))))))))</f>
        <v>0</v>
      </c>
    </row>
    <row r="1876" spans="9:10" x14ac:dyDescent="0.25">
      <c r="I1876">
        <f>IF('Prop Drill Pipe Inp Report'!Z1883="X",1,IF('Prop Drill Pipe Inp Report'!AA1883="X",1,IF('Prop Drill Pipe Inp Report'!AB1883="X",1,IF('Prop Drill Pipe Inp Report'!AC1883="X",1,IF('Prop Drill Pipe Inp Report'!AD1883="X",1,IF('Prop Drill Pipe Inp Report'!AE1883="X",1,IF('Prop Drill Pipe Inp Report'!AF1883="X",1,IF('Prop Drill Pipe Inp Report'!AG1883="X",1,IF('Prop Drill Pipe Inp Report'!AH1883="X",1,IF('Prop Drill Pipe Inp Report'!AI1883="X",1,IF('Prop Drill Pipe Inp Report'!AJ1883="X",1,IF('Prop Drill Pipe Inp Report'!AK1883="X",1,IF('Prop Drill Pipe Inp Report'!AL1883="X",1,IF('Prop Drill Pipe Inp Report'!AM1883="X",1,IF('Prop Drill Pipe Inp Report'!AN1883="X",1,IF('Prop Drill Pipe Inp Report'!AO1883="X",1,IF('Prop Drill Pipe Inp Report'!AP1883="X",1,0)))))))))))))))))</f>
        <v>0</v>
      </c>
      <c r="J1876">
        <f>IF('Prop Drill Pipe Inp Report'!AU1883="X",1,IF('Prop Drill Pipe Inp Report'!AV1883="X",1,IF('Prop Drill Pipe Inp Report'!AW1883="X",1,IF('Prop Drill Pipe Inp Report'!AX1883="X",1,IF('Prop Drill Pipe Inp Report'!AY1883="X",1,IF('Prop Drill Pipe Inp Report'!AZ1883="X",1,IF('Prop Drill Pipe Inp Report'!BA1883="X",1,IF('Prop Drill Pipe Inp Report'!BB1883="X",1,IF('Prop Drill Pipe Inp Report'!BC1883="X",1,IF('Prop Drill Pipe Inp Report'!BD1883="X",1,IF('Prop Drill Pipe Inp Report'!BE1883="X",1,0)))))))))))</f>
        <v>0</v>
      </c>
    </row>
    <row r="1877" spans="9:10" x14ac:dyDescent="0.25">
      <c r="I1877">
        <f>IF('Prop Drill Pipe Inp Report'!Z1884="X",1,IF('Prop Drill Pipe Inp Report'!AA1884="X",1,IF('Prop Drill Pipe Inp Report'!AB1884="X",1,IF('Prop Drill Pipe Inp Report'!AC1884="X",1,IF('Prop Drill Pipe Inp Report'!AD1884="X",1,IF('Prop Drill Pipe Inp Report'!AE1884="X",1,IF('Prop Drill Pipe Inp Report'!AF1884="X",1,IF('Prop Drill Pipe Inp Report'!AG1884="X",1,IF('Prop Drill Pipe Inp Report'!AH1884="X",1,IF('Prop Drill Pipe Inp Report'!AI1884="X",1,IF('Prop Drill Pipe Inp Report'!AJ1884="X",1,IF('Prop Drill Pipe Inp Report'!AK1884="X",1,IF('Prop Drill Pipe Inp Report'!AL1884="X",1,IF('Prop Drill Pipe Inp Report'!AM1884="X",1,IF('Prop Drill Pipe Inp Report'!AN1884="X",1,IF('Prop Drill Pipe Inp Report'!AO1884="X",1,IF('Prop Drill Pipe Inp Report'!AP1884="X",1,0)))))))))))))))))</f>
        <v>0</v>
      </c>
      <c r="J1877">
        <f>IF('Prop Drill Pipe Inp Report'!AU1884="X",1,IF('Prop Drill Pipe Inp Report'!AV1884="X",1,IF('Prop Drill Pipe Inp Report'!AW1884="X",1,IF('Prop Drill Pipe Inp Report'!AX1884="X",1,IF('Prop Drill Pipe Inp Report'!AY1884="X",1,IF('Prop Drill Pipe Inp Report'!AZ1884="X",1,IF('Prop Drill Pipe Inp Report'!BA1884="X",1,IF('Prop Drill Pipe Inp Report'!BB1884="X",1,IF('Prop Drill Pipe Inp Report'!BC1884="X",1,IF('Prop Drill Pipe Inp Report'!BD1884="X",1,IF('Prop Drill Pipe Inp Report'!BE1884="X",1,0)))))))))))</f>
        <v>0</v>
      </c>
    </row>
    <row r="1878" spans="9:10" x14ac:dyDescent="0.25">
      <c r="I1878">
        <f>IF('Prop Drill Pipe Inp Report'!Z1885="X",1,IF('Prop Drill Pipe Inp Report'!AA1885="X",1,IF('Prop Drill Pipe Inp Report'!AB1885="X",1,IF('Prop Drill Pipe Inp Report'!AC1885="X",1,IF('Prop Drill Pipe Inp Report'!AD1885="X",1,IF('Prop Drill Pipe Inp Report'!AE1885="X",1,IF('Prop Drill Pipe Inp Report'!AF1885="X",1,IF('Prop Drill Pipe Inp Report'!AG1885="X",1,IF('Prop Drill Pipe Inp Report'!AH1885="X",1,IF('Prop Drill Pipe Inp Report'!AI1885="X",1,IF('Prop Drill Pipe Inp Report'!AJ1885="X",1,IF('Prop Drill Pipe Inp Report'!AK1885="X",1,IF('Prop Drill Pipe Inp Report'!AL1885="X",1,IF('Prop Drill Pipe Inp Report'!AM1885="X",1,IF('Prop Drill Pipe Inp Report'!AN1885="X",1,IF('Prop Drill Pipe Inp Report'!AO1885="X",1,IF('Prop Drill Pipe Inp Report'!AP1885="X",1,0)))))))))))))))))</f>
        <v>0</v>
      </c>
      <c r="J1878">
        <f>IF('Prop Drill Pipe Inp Report'!AU1885="X",1,IF('Prop Drill Pipe Inp Report'!AV1885="X",1,IF('Prop Drill Pipe Inp Report'!AW1885="X",1,IF('Prop Drill Pipe Inp Report'!AX1885="X",1,IF('Prop Drill Pipe Inp Report'!AY1885="X",1,IF('Prop Drill Pipe Inp Report'!AZ1885="X",1,IF('Prop Drill Pipe Inp Report'!BA1885="X",1,IF('Prop Drill Pipe Inp Report'!BB1885="X",1,IF('Prop Drill Pipe Inp Report'!BC1885="X",1,IF('Prop Drill Pipe Inp Report'!BD1885="X",1,IF('Prop Drill Pipe Inp Report'!BE1885="X",1,0)))))))))))</f>
        <v>0</v>
      </c>
    </row>
    <row r="1879" spans="9:10" x14ac:dyDescent="0.25">
      <c r="I1879">
        <f>IF('Prop Drill Pipe Inp Report'!Z1886="X",1,IF('Prop Drill Pipe Inp Report'!AA1886="X",1,IF('Prop Drill Pipe Inp Report'!AB1886="X",1,IF('Prop Drill Pipe Inp Report'!AC1886="X",1,IF('Prop Drill Pipe Inp Report'!AD1886="X",1,IF('Prop Drill Pipe Inp Report'!AE1886="X",1,IF('Prop Drill Pipe Inp Report'!AF1886="X",1,IF('Prop Drill Pipe Inp Report'!AG1886="X",1,IF('Prop Drill Pipe Inp Report'!AH1886="X",1,IF('Prop Drill Pipe Inp Report'!AI1886="X",1,IF('Prop Drill Pipe Inp Report'!AJ1886="X",1,IF('Prop Drill Pipe Inp Report'!AK1886="X",1,IF('Prop Drill Pipe Inp Report'!AL1886="X",1,IF('Prop Drill Pipe Inp Report'!AM1886="X",1,IF('Prop Drill Pipe Inp Report'!AN1886="X",1,IF('Prop Drill Pipe Inp Report'!AO1886="X",1,IF('Prop Drill Pipe Inp Report'!AP1886="X",1,0)))))))))))))))))</f>
        <v>0</v>
      </c>
      <c r="J1879">
        <f>IF('Prop Drill Pipe Inp Report'!AU1886="X",1,IF('Prop Drill Pipe Inp Report'!AV1886="X",1,IF('Prop Drill Pipe Inp Report'!AW1886="X",1,IF('Prop Drill Pipe Inp Report'!AX1886="X",1,IF('Prop Drill Pipe Inp Report'!AY1886="X",1,IF('Prop Drill Pipe Inp Report'!AZ1886="X",1,IF('Prop Drill Pipe Inp Report'!BA1886="X",1,IF('Prop Drill Pipe Inp Report'!BB1886="X",1,IF('Prop Drill Pipe Inp Report'!BC1886="X",1,IF('Prop Drill Pipe Inp Report'!BD1886="X",1,IF('Prop Drill Pipe Inp Report'!BE1886="X",1,0)))))))))))</f>
        <v>0</v>
      </c>
    </row>
    <row r="1880" spans="9:10" x14ac:dyDescent="0.25">
      <c r="I1880">
        <f>IF('Prop Drill Pipe Inp Report'!Z1887="X",1,IF('Prop Drill Pipe Inp Report'!AA1887="X",1,IF('Prop Drill Pipe Inp Report'!AB1887="X",1,IF('Prop Drill Pipe Inp Report'!AC1887="X",1,IF('Prop Drill Pipe Inp Report'!AD1887="X",1,IF('Prop Drill Pipe Inp Report'!AE1887="X",1,IF('Prop Drill Pipe Inp Report'!AF1887="X",1,IF('Prop Drill Pipe Inp Report'!AG1887="X",1,IF('Prop Drill Pipe Inp Report'!AH1887="X",1,IF('Prop Drill Pipe Inp Report'!AI1887="X",1,IF('Prop Drill Pipe Inp Report'!AJ1887="X",1,IF('Prop Drill Pipe Inp Report'!AK1887="X",1,IF('Prop Drill Pipe Inp Report'!AL1887="X",1,IF('Prop Drill Pipe Inp Report'!AM1887="X",1,IF('Prop Drill Pipe Inp Report'!AN1887="X",1,IF('Prop Drill Pipe Inp Report'!AO1887="X",1,IF('Prop Drill Pipe Inp Report'!AP1887="X",1,0)))))))))))))))))</f>
        <v>0</v>
      </c>
      <c r="J1880">
        <f>IF('Prop Drill Pipe Inp Report'!AU1887="X",1,IF('Prop Drill Pipe Inp Report'!AV1887="X",1,IF('Prop Drill Pipe Inp Report'!AW1887="X",1,IF('Prop Drill Pipe Inp Report'!AX1887="X",1,IF('Prop Drill Pipe Inp Report'!AY1887="X",1,IF('Prop Drill Pipe Inp Report'!AZ1887="X",1,IF('Prop Drill Pipe Inp Report'!BA1887="X",1,IF('Prop Drill Pipe Inp Report'!BB1887="X",1,IF('Prop Drill Pipe Inp Report'!BC1887="X",1,IF('Prop Drill Pipe Inp Report'!BD1887="X",1,IF('Prop Drill Pipe Inp Report'!BE1887="X",1,0)))))))))))</f>
        <v>0</v>
      </c>
    </row>
    <row r="1881" spans="9:10" x14ac:dyDescent="0.25">
      <c r="I1881">
        <f>IF('Prop Drill Pipe Inp Report'!Z1888="X",1,IF('Prop Drill Pipe Inp Report'!AA1888="X",1,IF('Prop Drill Pipe Inp Report'!AB1888="X",1,IF('Prop Drill Pipe Inp Report'!AC1888="X",1,IF('Prop Drill Pipe Inp Report'!AD1888="X",1,IF('Prop Drill Pipe Inp Report'!AE1888="X",1,IF('Prop Drill Pipe Inp Report'!AF1888="X",1,IF('Prop Drill Pipe Inp Report'!AG1888="X",1,IF('Prop Drill Pipe Inp Report'!AH1888="X",1,IF('Prop Drill Pipe Inp Report'!AI1888="X",1,IF('Prop Drill Pipe Inp Report'!AJ1888="X",1,IF('Prop Drill Pipe Inp Report'!AK1888="X",1,IF('Prop Drill Pipe Inp Report'!AL1888="X",1,IF('Prop Drill Pipe Inp Report'!AM1888="X",1,IF('Prop Drill Pipe Inp Report'!AN1888="X",1,IF('Prop Drill Pipe Inp Report'!AO1888="X",1,IF('Prop Drill Pipe Inp Report'!AP1888="X",1,0)))))))))))))))))</f>
        <v>0</v>
      </c>
      <c r="J1881">
        <f>IF('Prop Drill Pipe Inp Report'!AU1888="X",1,IF('Prop Drill Pipe Inp Report'!AV1888="X",1,IF('Prop Drill Pipe Inp Report'!AW1888="X",1,IF('Prop Drill Pipe Inp Report'!AX1888="X",1,IF('Prop Drill Pipe Inp Report'!AY1888="X",1,IF('Prop Drill Pipe Inp Report'!AZ1888="X",1,IF('Prop Drill Pipe Inp Report'!BA1888="X",1,IF('Prop Drill Pipe Inp Report'!BB1888="X",1,IF('Prop Drill Pipe Inp Report'!BC1888="X",1,IF('Prop Drill Pipe Inp Report'!BD1888="X",1,IF('Prop Drill Pipe Inp Report'!BE1888="X",1,0)))))))))))</f>
        <v>0</v>
      </c>
    </row>
    <row r="1882" spans="9:10" x14ac:dyDescent="0.25">
      <c r="I1882">
        <f>IF('Prop Drill Pipe Inp Report'!Z1889="X",1,IF('Prop Drill Pipe Inp Report'!AA1889="X",1,IF('Prop Drill Pipe Inp Report'!AB1889="X",1,IF('Prop Drill Pipe Inp Report'!AC1889="X",1,IF('Prop Drill Pipe Inp Report'!AD1889="X",1,IF('Prop Drill Pipe Inp Report'!AE1889="X",1,IF('Prop Drill Pipe Inp Report'!AF1889="X",1,IF('Prop Drill Pipe Inp Report'!AG1889="X",1,IF('Prop Drill Pipe Inp Report'!AH1889="X",1,IF('Prop Drill Pipe Inp Report'!AI1889="X",1,IF('Prop Drill Pipe Inp Report'!AJ1889="X",1,IF('Prop Drill Pipe Inp Report'!AK1889="X",1,IF('Prop Drill Pipe Inp Report'!AL1889="X",1,IF('Prop Drill Pipe Inp Report'!AM1889="X",1,IF('Prop Drill Pipe Inp Report'!AN1889="X",1,IF('Prop Drill Pipe Inp Report'!AO1889="X",1,IF('Prop Drill Pipe Inp Report'!AP1889="X",1,0)))))))))))))))))</f>
        <v>0</v>
      </c>
      <c r="J1882">
        <f>IF('Prop Drill Pipe Inp Report'!AU1889="X",1,IF('Prop Drill Pipe Inp Report'!AV1889="X",1,IF('Prop Drill Pipe Inp Report'!AW1889="X",1,IF('Prop Drill Pipe Inp Report'!AX1889="X",1,IF('Prop Drill Pipe Inp Report'!AY1889="X",1,IF('Prop Drill Pipe Inp Report'!AZ1889="X",1,IF('Prop Drill Pipe Inp Report'!BA1889="X",1,IF('Prop Drill Pipe Inp Report'!BB1889="X",1,IF('Prop Drill Pipe Inp Report'!BC1889="X",1,IF('Prop Drill Pipe Inp Report'!BD1889="X",1,IF('Prop Drill Pipe Inp Report'!BE1889="X",1,0)))))))))))</f>
        <v>0</v>
      </c>
    </row>
    <row r="1883" spans="9:10" x14ac:dyDescent="0.25">
      <c r="I1883">
        <f>IF('Prop Drill Pipe Inp Report'!Z1890="X",1,IF('Prop Drill Pipe Inp Report'!AA1890="X",1,IF('Prop Drill Pipe Inp Report'!AB1890="X",1,IF('Prop Drill Pipe Inp Report'!AC1890="X",1,IF('Prop Drill Pipe Inp Report'!AD1890="X",1,IF('Prop Drill Pipe Inp Report'!AE1890="X",1,IF('Prop Drill Pipe Inp Report'!AF1890="X",1,IF('Prop Drill Pipe Inp Report'!AG1890="X",1,IF('Prop Drill Pipe Inp Report'!AH1890="X",1,IF('Prop Drill Pipe Inp Report'!AI1890="X",1,IF('Prop Drill Pipe Inp Report'!AJ1890="X",1,IF('Prop Drill Pipe Inp Report'!AK1890="X",1,IF('Prop Drill Pipe Inp Report'!AL1890="X",1,IF('Prop Drill Pipe Inp Report'!AM1890="X",1,IF('Prop Drill Pipe Inp Report'!AN1890="X",1,IF('Prop Drill Pipe Inp Report'!AO1890="X",1,IF('Prop Drill Pipe Inp Report'!AP1890="X",1,0)))))))))))))))))</f>
        <v>0</v>
      </c>
      <c r="J1883">
        <f>IF('Prop Drill Pipe Inp Report'!AU1890="X",1,IF('Prop Drill Pipe Inp Report'!AV1890="X",1,IF('Prop Drill Pipe Inp Report'!AW1890="X",1,IF('Prop Drill Pipe Inp Report'!AX1890="X",1,IF('Prop Drill Pipe Inp Report'!AY1890="X",1,IF('Prop Drill Pipe Inp Report'!AZ1890="X",1,IF('Prop Drill Pipe Inp Report'!BA1890="X",1,IF('Prop Drill Pipe Inp Report'!BB1890="X",1,IF('Prop Drill Pipe Inp Report'!BC1890="X",1,IF('Prop Drill Pipe Inp Report'!BD1890="X",1,IF('Prop Drill Pipe Inp Report'!BE1890="X",1,0)))))))))))</f>
        <v>0</v>
      </c>
    </row>
    <row r="1884" spans="9:10" x14ac:dyDescent="0.25">
      <c r="I1884">
        <f>IF('Prop Drill Pipe Inp Report'!Z1891="X",1,IF('Prop Drill Pipe Inp Report'!AA1891="X",1,IF('Prop Drill Pipe Inp Report'!AB1891="X",1,IF('Prop Drill Pipe Inp Report'!AC1891="X",1,IF('Prop Drill Pipe Inp Report'!AD1891="X",1,IF('Prop Drill Pipe Inp Report'!AE1891="X",1,IF('Prop Drill Pipe Inp Report'!AF1891="X",1,IF('Prop Drill Pipe Inp Report'!AG1891="X",1,IF('Prop Drill Pipe Inp Report'!AH1891="X",1,IF('Prop Drill Pipe Inp Report'!AI1891="X",1,IF('Prop Drill Pipe Inp Report'!AJ1891="X",1,IF('Prop Drill Pipe Inp Report'!AK1891="X",1,IF('Prop Drill Pipe Inp Report'!AL1891="X",1,IF('Prop Drill Pipe Inp Report'!AM1891="X",1,IF('Prop Drill Pipe Inp Report'!AN1891="X",1,IF('Prop Drill Pipe Inp Report'!AO1891="X",1,IF('Prop Drill Pipe Inp Report'!AP1891="X",1,0)))))))))))))))))</f>
        <v>0</v>
      </c>
      <c r="J1884">
        <f>IF('Prop Drill Pipe Inp Report'!AU1891="X",1,IF('Prop Drill Pipe Inp Report'!AV1891="X",1,IF('Prop Drill Pipe Inp Report'!AW1891="X",1,IF('Prop Drill Pipe Inp Report'!AX1891="X",1,IF('Prop Drill Pipe Inp Report'!AY1891="X",1,IF('Prop Drill Pipe Inp Report'!AZ1891="X",1,IF('Prop Drill Pipe Inp Report'!BA1891="X",1,IF('Prop Drill Pipe Inp Report'!BB1891="X",1,IF('Prop Drill Pipe Inp Report'!BC1891="X",1,IF('Prop Drill Pipe Inp Report'!BD1891="X",1,IF('Prop Drill Pipe Inp Report'!BE1891="X",1,0)))))))))))</f>
        <v>0</v>
      </c>
    </row>
    <row r="1885" spans="9:10" x14ac:dyDescent="0.25">
      <c r="I1885">
        <f>IF('Prop Drill Pipe Inp Report'!Z1892="X",1,IF('Prop Drill Pipe Inp Report'!AA1892="X",1,IF('Prop Drill Pipe Inp Report'!AB1892="X",1,IF('Prop Drill Pipe Inp Report'!AC1892="X",1,IF('Prop Drill Pipe Inp Report'!AD1892="X",1,IF('Prop Drill Pipe Inp Report'!AE1892="X",1,IF('Prop Drill Pipe Inp Report'!AF1892="X",1,IF('Prop Drill Pipe Inp Report'!AG1892="X",1,IF('Prop Drill Pipe Inp Report'!AH1892="X",1,IF('Prop Drill Pipe Inp Report'!AI1892="X",1,IF('Prop Drill Pipe Inp Report'!AJ1892="X",1,IF('Prop Drill Pipe Inp Report'!AK1892="X",1,IF('Prop Drill Pipe Inp Report'!AL1892="X",1,IF('Prop Drill Pipe Inp Report'!AM1892="X",1,IF('Prop Drill Pipe Inp Report'!AN1892="X",1,IF('Prop Drill Pipe Inp Report'!AO1892="X",1,IF('Prop Drill Pipe Inp Report'!AP1892="X",1,0)))))))))))))))))</f>
        <v>0</v>
      </c>
      <c r="J1885">
        <f>IF('Prop Drill Pipe Inp Report'!AU1892="X",1,IF('Prop Drill Pipe Inp Report'!AV1892="X",1,IF('Prop Drill Pipe Inp Report'!AW1892="X",1,IF('Prop Drill Pipe Inp Report'!AX1892="X",1,IF('Prop Drill Pipe Inp Report'!AY1892="X",1,IF('Prop Drill Pipe Inp Report'!AZ1892="X",1,IF('Prop Drill Pipe Inp Report'!BA1892="X",1,IF('Prop Drill Pipe Inp Report'!BB1892="X",1,IF('Prop Drill Pipe Inp Report'!BC1892="X",1,IF('Prop Drill Pipe Inp Report'!BD1892="X",1,IF('Prop Drill Pipe Inp Report'!BE1892="X",1,0)))))))))))</f>
        <v>0</v>
      </c>
    </row>
    <row r="1886" spans="9:10" x14ac:dyDescent="0.25">
      <c r="I1886">
        <f>IF('Prop Drill Pipe Inp Report'!Z1893="X",1,IF('Prop Drill Pipe Inp Report'!AA1893="X",1,IF('Prop Drill Pipe Inp Report'!AB1893="X",1,IF('Prop Drill Pipe Inp Report'!AC1893="X",1,IF('Prop Drill Pipe Inp Report'!AD1893="X",1,IF('Prop Drill Pipe Inp Report'!AE1893="X",1,IF('Prop Drill Pipe Inp Report'!AF1893="X",1,IF('Prop Drill Pipe Inp Report'!AG1893="X",1,IF('Prop Drill Pipe Inp Report'!AH1893="X",1,IF('Prop Drill Pipe Inp Report'!AI1893="X",1,IF('Prop Drill Pipe Inp Report'!AJ1893="X",1,IF('Prop Drill Pipe Inp Report'!AK1893="X",1,IF('Prop Drill Pipe Inp Report'!AL1893="X",1,IF('Prop Drill Pipe Inp Report'!AM1893="X",1,IF('Prop Drill Pipe Inp Report'!AN1893="X",1,IF('Prop Drill Pipe Inp Report'!AO1893="X",1,IF('Prop Drill Pipe Inp Report'!AP1893="X",1,0)))))))))))))))))</f>
        <v>0</v>
      </c>
      <c r="J1886">
        <f>IF('Prop Drill Pipe Inp Report'!AU1893="X",1,IF('Prop Drill Pipe Inp Report'!AV1893="X",1,IF('Prop Drill Pipe Inp Report'!AW1893="X",1,IF('Prop Drill Pipe Inp Report'!AX1893="X",1,IF('Prop Drill Pipe Inp Report'!AY1893="X",1,IF('Prop Drill Pipe Inp Report'!AZ1893="X",1,IF('Prop Drill Pipe Inp Report'!BA1893="X",1,IF('Prop Drill Pipe Inp Report'!BB1893="X",1,IF('Prop Drill Pipe Inp Report'!BC1893="X",1,IF('Prop Drill Pipe Inp Report'!BD1893="X",1,IF('Prop Drill Pipe Inp Report'!BE1893="X",1,0)))))))))))</f>
        <v>0</v>
      </c>
    </row>
    <row r="1887" spans="9:10" x14ac:dyDescent="0.25">
      <c r="I1887">
        <f>IF('Prop Drill Pipe Inp Report'!Z1894="X",1,IF('Prop Drill Pipe Inp Report'!AA1894="X",1,IF('Prop Drill Pipe Inp Report'!AB1894="X",1,IF('Prop Drill Pipe Inp Report'!AC1894="X",1,IF('Prop Drill Pipe Inp Report'!AD1894="X",1,IF('Prop Drill Pipe Inp Report'!AE1894="X",1,IF('Prop Drill Pipe Inp Report'!AF1894="X",1,IF('Prop Drill Pipe Inp Report'!AG1894="X",1,IF('Prop Drill Pipe Inp Report'!AH1894="X",1,IF('Prop Drill Pipe Inp Report'!AI1894="X",1,IF('Prop Drill Pipe Inp Report'!AJ1894="X",1,IF('Prop Drill Pipe Inp Report'!AK1894="X",1,IF('Prop Drill Pipe Inp Report'!AL1894="X",1,IF('Prop Drill Pipe Inp Report'!AM1894="X",1,IF('Prop Drill Pipe Inp Report'!AN1894="X",1,IF('Prop Drill Pipe Inp Report'!AO1894="X",1,IF('Prop Drill Pipe Inp Report'!AP1894="X",1,0)))))))))))))))))</f>
        <v>0</v>
      </c>
      <c r="J1887">
        <f>IF('Prop Drill Pipe Inp Report'!AU1894="X",1,IF('Prop Drill Pipe Inp Report'!AV1894="X",1,IF('Prop Drill Pipe Inp Report'!AW1894="X",1,IF('Prop Drill Pipe Inp Report'!AX1894="X",1,IF('Prop Drill Pipe Inp Report'!AY1894="X",1,IF('Prop Drill Pipe Inp Report'!AZ1894="X",1,IF('Prop Drill Pipe Inp Report'!BA1894="X",1,IF('Prop Drill Pipe Inp Report'!BB1894="X",1,IF('Prop Drill Pipe Inp Report'!BC1894="X",1,IF('Prop Drill Pipe Inp Report'!BD1894="X",1,IF('Prop Drill Pipe Inp Report'!BE1894="X",1,0)))))))))))</f>
        <v>0</v>
      </c>
    </row>
    <row r="1888" spans="9:10" x14ac:dyDescent="0.25">
      <c r="I1888">
        <f>IF('Prop Drill Pipe Inp Report'!Z1895="X",1,IF('Prop Drill Pipe Inp Report'!AA1895="X",1,IF('Prop Drill Pipe Inp Report'!AB1895="X",1,IF('Prop Drill Pipe Inp Report'!AC1895="X",1,IF('Prop Drill Pipe Inp Report'!AD1895="X",1,IF('Prop Drill Pipe Inp Report'!AE1895="X",1,IF('Prop Drill Pipe Inp Report'!AF1895="X",1,IF('Prop Drill Pipe Inp Report'!AG1895="X",1,IF('Prop Drill Pipe Inp Report'!AH1895="X",1,IF('Prop Drill Pipe Inp Report'!AI1895="X",1,IF('Prop Drill Pipe Inp Report'!AJ1895="X",1,IF('Prop Drill Pipe Inp Report'!AK1895="X",1,IF('Prop Drill Pipe Inp Report'!AL1895="X",1,IF('Prop Drill Pipe Inp Report'!AM1895="X",1,IF('Prop Drill Pipe Inp Report'!AN1895="X",1,IF('Prop Drill Pipe Inp Report'!AO1895="X",1,IF('Prop Drill Pipe Inp Report'!AP1895="X",1,0)))))))))))))))))</f>
        <v>0</v>
      </c>
      <c r="J1888">
        <f>IF('Prop Drill Pipe Inp Report'!AU1895="X",1,IF('Prop Drill Pipe Inp Report'!AV1895="X",1,IF('Prop Drill Pipe Inp Report'!AW1895="X",1,IF('Prop Drill Pipe Inp Report'!AX1895="X",1,IF('Prop Drill Pipe Inp Report'!AY1895="X",1,IF('Prop Drill Pipe Inp Report'!AZ1895="X",1,IF('Prop Drill Pipe Inp Report'!BA1895="X",1,IF('Prop Drill Pipe Inp Report'!BB1895="X",1,IF('Prop Drill Pipe Inp Report'!BC1895="X",1,IF('Prop Drill Pipe Inp Report'!BD1895="X",1,IF('Prop Drill Pipe Inp Report'!BE1895="X",1,0)))))))))))</f>
        <v>0</v>
      </c>
    </row>
    <row r="1889" spans="9:10" x14ac:dyDescent="0.25">
      <c r="I1889">
        <f>IF('Prop Drill Pipe Inp Report'!Z1896="X",1,IF('Prop Drill Pipe Inp Report'!AA1896="X",1,IF('Prop Drill Pipe Inp Report'!AB1896="X",1,IF('Prop Drill Pipe Inp Report'!AC1896="X",1,IF('Prop Drill Pipe Inp Report'!AD1896="X",1,IF('Prop Drill Pipe Inp Report'!AE1896="X",1,IF('Prop Drill Pipe Inp Report'!AF1896="X",1,IF('Prop Drill Pipe Inp Report'!AG1896="X",1,IF('Prop Drill Pipe Inp Report'!AH1896="X",1,IF('Prop Drill Pipe Inp Report'!AI1896="X",1,IF('Prop Drill Pipe Inp Report'!AJ1896="X",1,IF('Prop Drill Pipe Inp Report'!AK1896="X",1,IF('Prop Drill Pipe Inp Report'!AL1896="X",1,IF('Prop Drill Pipe Inp Report'!AM1896="X",1,IF('Prop Drill Pipe Inp Report'!AN1896="X",1,IF('Prop Drill Pipe Inp Report'!AO1896="X",1,IF('Prop Drill Pipe Inp Report'!AP1896="X",1,0)))))))))))))))))</f>
        <v>0</v>
      </c>
      <c r="J1889">
        <f>IF('Prop Drill Pipe Inp Report'!AU1896="X",1,IF('Prop Drill Pipe Inp Report'!AV1896="X",1,IF('Prop Drill Pipe Inp Report'!AW1896="X",1,IF('Prop Drill Pipe Inp Report'!AX1896="X",1,IF('Prop Drill Pipe Inp Report'!AY1896="X",1,IF('Prop Drill Pipe Inp Report'!AZ1896="X",1,IF('Prop Drill Pipe Inp Report'!BA1896="X",1,IF('Prop Drill Pipe Inp Report'!BB1896="X",1,IF('Prop Drill Pipe Inp Report'!BC1896="X",1,IF('Prop Drill Pipe Inp Report'!BD1896="X",1,IF('Prop Drill Pipe Inp Report'!BE1896="X",1,0)))))))))))</f>
        <v>0</v>
      </c>
    </row>
    <row r="1890" spans="9:10" x14ac:dyDescent="0.25">
      <c r="I1890">
        <f>IF('Prop Drill Pipe Inp Report'!Z1897="X",1,IF('Prop Drill Pipe Inp Report'!AA1897="X",1,IF('Prop Drill Pipe Inp Report'!AB1897="X",1,IF('Prop Drill Pipe Inp Report'!AC1897="X",1,IF('Prop Drill Pipe Inp Report'!AD1897="X",1,IF('Prop Drill Pipe Inp Report'!AE1897="X",1,IF('Prop Drill Pipe Inp Report'!AF1897="X",1,IF('Prop Drill Pipe Inp Report'!AG1897="X",1,IF('Prop Drill Pipe Inp Report'!AH1897="X",1,IF('Prop Drill Pipe Inp Report'!AI1897="X",1,IF('Prop Drill Pipe Inp Report'!AJ1897="X",1,IF('Prop Drill Pipe Inp Report'!AK1897="X",1,IF('Prop Drill Pipe Inp Report'!AL1897="X",1,IF('Prop Drill Pipe Inp Report'!AM1897="X",1,IF('Prop Drill Pipe Inp Report'!AN1897="X",1,IF('Prop Drill Pipe Inp Report'!AO1897="X",1,IF('Prop Drill Pipe Inp Report'!AP1897="X",1,0)))))))))))))))))</f>
        <v>0</v>
      </c>
      <c r="J1890">
        <f>IF('Prop Drill Pipe Inp Report'!AU1897="X",1,IF('Prop Drill Pipe Inp Report'!AV1897="X",1,IF('Prop Drill Pipe Inp Report'!AW1897="X",1,IF('Prop Drill Pipe Inp Report'!AX1897="X",1,IF('Prop Drill Pipe Inp Report'!AY1897="X",1,IF('Prop Drill Pipe Inp Report'!AZ1897="X",1,IF('Prop Drill Pipe Inp Report'!BA1897="X",1,IF('Prop Drill Pipe Inp Report'!BB1897="X",1,IF('Prop Drill Pipe Inp Report'!BC1897="X",1,IF('Prop Drill Pipe Inp Report'!BD1897="X",1,IF('Prop Drill Pipe Inp Report'!BE1897="X",1,0)))))))))))</f>
        <v>0</v>
      </c>
    </row>
    <row r="1891" spans="9:10" x14ac:dyDescent="0.25">
      <c r="I1891">
        <f>IF('Prop Drill Pipe Inp Report'!Z1898="X",1,IF('Prop Drill Pipe Inp Report'!AA1898="X",1,IF('Prop Drill Pipe Inp Report'!AB1898="X",1,IF('Prop Drill Pipe Inp Report'!AC1898="X",1,IF('Prop Drill Pipe Inp Report'!AD1898="X",1,IF('Prop Drill Pipe Inp Report'!AE1898="X",1,IF('Prop Drill Pipe Inp Report'!AF1898="X",1,IF('Prop Drill Pipe Inp Report'!AG1898="X",1,IF('Prop Drill Pipe Inp Report'!AH1898="X",1,IF('Prop Drill Pipe Inp Report'!AI1898="X",1,IF('Prop Drill Pipe Inp Report'!AJ1898="X",1,IF('Prop Drill Pipe Inp Report'!AK1898="X",1,IF('Prop Drill Pipe Inp Report'!AL1898="X",1,IF('Prop Drill Pipe Inp Report'!AM1898="X",1,IF('Prop Drill Pipe Inp Report'!AN1898="X",1,IF('Prop Drill Pipe Inp Report'!AO1898="X",1,IF('Prop Drill Pipe Inp Report'!AP1898="X",1,0)))))))))))))))))</f>
        <v>0</v>
      </c>
      <c r="J1891">
        <f>IF('Prop Drill Pipe Inp Report'!AU1898="X",1,IF('Prop Drill Pipe Inp Report'!AV1898="X",1,IF('Prop Drill Pipe Inp Report'!AW1898="X",1,IF('Prop Drill Pipe Inp Report'!AX1898="X",1,IF('Prop Drill Pipe Inp Report'!AY1898="X",1,IF('Prop Drill Pipe Inp Report'!AZ1898="X",1,IF('Prop Drill Pipe Inp Report'!BA1898="X",1,IF('Prop Drill Pipe Inp Report'!BB1898="X",1,IF('Prop Drill Pipe Inp Report'!BC1898="X",1,IF('Prop Drill Pipe Inp Report'!BD1898="X",1,IF('Prop Drill Pipe Inp Report'!BE1898="X",1,0)))))))))))</f>
        <v>0</v>
      </c>
    </row>
    <row r="1892" spans="9:10" x14ac:dyDescent="0.25">
      <c r="I1892">
        <f>IF('Prop Drill Pipe Inp Report'!Z1899="X",1,IF('Prop Drill Pipe Inp Report'!AA1899="X",1,IF('Prop Drill Pipe Inp Report'!AB1899="X",1,IF('Prop Drill Pipe Inp Report'!AC1899="X",1,IF('Prop Drill Pipe Inp Report'!AD1899="X",1,IF('Prop Drill Pipe Inp Report'!AE1899="X",1,IF('Prop Drill Pipe Inp Report'!AF1899="X",1,IF('Prop Drill Pipe Inp Report'!AG1899="X",1,IF('Prop Drill Pipe Inp Report'!AH1899="X",1,IF('Prop Drill Pipe Inp Report'!AI1899="X",1,IF('Prop Drill Pipe Inp Report'!AJ1899="X",1,IF('Prop Drill Pipe Inp Report'!AK1899="X",1,IF('Prop Drill Pipe Inp Report'!AL1899="X",1,IF('Prop Drill Pipe Inp Report'!AM1899="X",1,IF('Prop Drill Pipe Inp Report'!AN1899="X",1,IF('Prop Drill Pipe Inp Report'!AO1899="X",1,IF('Prop Drill Pipe Inp Report'!AP1899="X",1,0)))))))))))))))))</f>
        <v>0</v>
      </c>
      <c r="J1892">
        <f>IF('Prop Drill Pipe Inp Report'!AU1899="X",1,IF('Prop Drill Pipe Inp Report'!AV1899="X",1,IF('Prop Drill Pipe Inp Report'!AW1899="X",1,IF('Prop Drill Pipe Inp Report'!AX1899="X",1,IF('Prop Drill Pipe Inp Report'!AY1899="X",1,IF('Prop Drill Pipe Inp Report'!AZ1899="X",1,IF('Prop Drill Pipe Inp Report'!BA1899="X",1,IF('Prop Drill Pipe Inp Report'!BB1899="X",1,IF('Prop Drill Pipe Inp Report'!BC1899="X",1,IF('Prop Drill Pipe Inp Report'!BD1899="X",1,IF('Prop Drill Pipe Inp Report'!BE1899="X",1,0)))))))))))</f>
        <v>0</v>
      </c>
    </row>
    <row r="1893" spans="9:10" x14ac:dyDescent="0.25">
      <c r="I1893">
        <f>IF('Prop Drill Pipe Inp Report'!Z1900="X",1,IF('Prop Drill Pipe Inp Report'!AA1900="X",1,IF('Prop Drill Pipe Inp Report'!AB1900="X",1,IF('Prop Drill Pipe Inp Report'!AC1900="X",1,IF('Prop Drill Pipe Inp Report'!AD1900="X",1,IF('Prop Drill Pipe Inp Report'!AE1900="X",1,IF('Prop Drill Pipe Inp Report'!AF1900="X",1,IF('Prop Drill Pipe Inp Report'!AG1900="X",1,IF('Prop Drill Pipe Inp Report'!AH1900="X",1,IF('Prop Drill Pipe Inp Report'!AI1900="X",1,IF('Prop Drill Pipe Inp Report'!AJ1900="X",1,IF('Prop Drill Pipe Inp Report'!AK1900="X",1,IF('Prop Drill Pipe Inp Report'!AL1900="X",1,IF('Prop Drill Pipe Inp Report'!AM1900="X",1,IF('Prop Drill Pipe Inp Report'!AN1900="X",1,IF('Prop Drill Pipe Inp Report'!AO1900="X",1,IF('Prop Drill Pipe Inp Report'!AP1900="X",1,0)))))))))))))))))</f>
        <v>0</v>
      </c>
      <c r="J1893">
        <f>IF('Prop Drill Pipe Inp Report'!AU1900="X",1,IF('Prop Drill Pipe Inp Report'!AV1900="X",1,IF('Prop Drill Pipe Inp Report'!AW1900="X",1,IF('Prop Drill Pipe Inp Report'!AX1900="X",1,IF('Prop Drill Pipe Inp Report'!AY1900="X",1,IF('Prop Drill Pipe Inp Report'!AZ1900="X",1,IF('Prop Drill Pipe Inp Report'!BA1900="X",1,IF('Prop Drill Pipe Inp Report'!BB1900="X",1,IF('Prop Drill Pipe Inp Report'!BC1900="X",1,IF('Prop Drill Pipe Inp Report'!BD1900="X",1,IF('Prop Drill Pipe Inp Report'!BE1900="X",1,0)))))))))))</f>
        <v>0</v>
      </c>
    </row>
    <row r="1894" spans="9:10" x14ac:dyDescent="0.25">
      <c r="I1894">
        <f>IF('Prop Drill Pipe Inp Report'!Z1901="X",1,IF('Prop Drill Pipe Inp Report'!AA1901="X",1,IF('Prop Drill Pipe Inp Report'!AB1901="X",1,IF('Prop Drill Pipe Inp Report'!AC1901="X",1,IF('Prop Drill Pipe Inp Report'!AD1901="X",1,IF('Prop Drill Pipe Inp Report'!AE1901="X",1,IF('Prop Drill Pipe Inp Report'!AF1901="X",1,IF('Prop Drill Pipe Inp Report'!AG1901="X",1,IF('Prop Drill Pipe Inp Report'!AH1901="X",1,IF('Prop Drill Pipe Inp Report'!AI1901="X",1,IF('Prop Drill Pipe Inp Report'!AJ1901="X",1,IF('Prop Drill Pipe Inp Report'!AK1901="X",1,IF('Prop Drill Pipe Inp Report'!AL1901="X",1,IF('Prop Drill Pipe Inp Report'!AM1901="X",1,IF('Prop Drill Pipe Inp Report'!AN1901="X",1,IF('Prop Drill Pipe Inp Report'!AO1901="X",1,IF('Prop Drill Pipe Inp Report'!AP1901="X",1,0)))))))))))))))))</f>
        <v>0</v>
      </c>
      <c r="J1894">
        <f>IF('Prop Drill Pipe Inp Report'!AU1901="X",1,IF('Prop Drill Pipe Inp Report'!AV1901="X",1,IF('Prop Drill Pipe Inp Report'!AW1901="X",1,IF('Prop Drill Pipe Inp Report'!AX1901="X",1,IF('Prop Drill Pipe Inp Report'!AY1901="X",1,IF('Prop Drill Pipe Inp Report'!AZ1901="X",1,IF('Prop Drill Pipe Inp Report'!BA1901="X",1,IF('Prop Drill Pipe Inp Report'!BB1901="X",1,IF('Prop Drill Pipe Inp Report'!BC1901="X",1,IF('Prop Drill Pipe Inp Report'!BD1901="X",1,IF('Prop Drill Pipe Inp Report'!BE1901="X",1,0)))))))))))</f>
        <v>0</v>
      </c>
    </row>
    <row r="1895" spans="9:10" x14ac:dyDescent="0.25">
      <c r="I1895">
        <f>IF('Prop Drill Pipe Inp Report'!Z1902="X",1,IF('Prop Drill Pipe Inp Report'!AA1902="X",1,IF('Prop Drill Pipe Inp Report'!AB1902="X",1,IF('Prop Drill Pipe Inp Report'!AC1902="X",1,IF('Prop Drill Pipe Inp Report'!AD1902="X",1,IF('Prop Drill Pipe Inp Report'!AE1902="X",1,IF('Prop Drill Pipe Inp Report'!AF1902="X",1,IF('Prop Drill Pipe Inp Report'!AG1902="X",1,IF('Prop Drill Pipe Inp Report'!AH1902="X",1,IF('Prop Drill Pipe Inp Report'!AI1902="X",1,IF('Prop Drill Pipe Inp Report'!AJ1902="X",1,IF('Prop Drill Pipe Inp Report'!AK1902="X",1,IF('Prop Drill Pipe Inp Report'!AL1902="X",1,IF('Prop Drill Pipe Inp Report'!AM1902="X",1,IF('Prop Drill Pipe Inp Report'!AN1902="X",1,IF('Prop Drill Pipe Inp Report'!AO1902="X",1,IF('Prop Drill Pipe Inp Report'!AP1902="X",1,0)))))))))))))))))</f>
        <v>0</v>
      </c>
      <c r="J1895">
        <f>IF('Prop Drill Pipe Inp Report'!AU1902="X",1,IF('Prop Drill Pipe Inp Report'!AV1902="X",1,IF('Prop Drill Pipe Inp Report'!AW1902="X",1,IF('Prop Drill Pipe Inp Report'!AX1902="X",1,IF('Prop Drill Pipe Inp Report'!AY1902="X",1,IF('Prop Drill Pipe Inp Report'!AZ1902="X",1,IF('Prop Drill Pipe Inp Report'!BA1902="X",1,IF('Prop Drill Pipe Inp Report'!BB1902="X",1,IF('Prop Drill Pipe Inp Report'!BC1902="X",1,IF('Prop Drill Pipe Inp Report'!BD1902="X",1,IF('Prop Drill Pipe Inp Report'!BE1902="X",1,0)))))))))))</f>
        <v>0</v>
      </c>
    </row>
    <row r="1896" spans="9:10" x14ac:dyDescent="0.25">
      <c r="I1896">
        <f>IF('Prop Drill Pipe Inp Report'!Z1903="X",1,IF('Prop Drill Pipe Inp Report'!AA1903="X",1,IF('Prop Drill Pipe Inp Report'!AB1903="X",1,IF('Prop Drill Pipe Inp Report'!AC1903="X",1,IF('Prop Drill Pipe Inp Report'!AD1903="X",1,IF('Prop Drill Pipe Inp Report'!AE1903="X",1,IF('Prop Drill Pipe Inp Report'!AF1903="X",1,IF('Prop Drill Pipe Inp Report'!AG1903="X",1,IF('Prop Drill Pipe Inp Report'!AH1903="X",1,IF('Prop Drill Pipe Inp Report'!AI1903="X",1,IF('Prop Drill Pipe Inp Report'!AJ1903="X",1,IF('Prop Drill Pipe Inp Report'!AK1903="X",1,IF('Prop Drill Pipe Inp Report'!AL1903="X",1,IF('Prop Drill Pipe Inp Report'!AM1903="X",1,IF('Prop Drill Pipe Inp Report'!AN1903="X",1,IF('Prop Drill Pipe Inp Report'!AO1903="X",1,IF('Prop Drill Pipe Inp Report'!AP1903="X",1,0)))))))))))))))))</f>
        <v>0</v>
      </c>
      <c r="J1896">
        <f>IF('Prop Drill Pipe Inp Report'!AU1903="X",1,IF('Prop Drill Pipe Inp Report'!AV1903="X",1,IF('Prop Drill Pipe Inp Report'!AW1903="X",1,IF('Prop Drill Pipe Inp Report'!AX1903="X",1,IF('Prop Drill Pipe Inp Report'!AY1903="X",1,IF('Prop Drill Pipe Inp Report'!AZ1903="X",1,IF('Prop Drill Pipe Inp Report'!BA1903="X",1,IF('Prop Drill Pipe Inp Report'!BB1903="X",1,IF('Prop Drill Pipe Inp Report'!BC1903="X",1,IF('Prop Drill Pipe Inp Report'!BD1903="X",1,IF('Prop Drill Pipe Inp Report'!BE1903="X",1,0)))))))))))</f>
        <v>0</v>
      </c>
    </row>
    <row r="1897" spans="9:10" x14ac:dyDescent="0.25">
      <c r="I1897">
        <f>IF('Prop Drill Pipe Inp Report'!Z1904="X",1,IF('Prop Drill Pipe Inp Report'!AA1904="X",1,IF('Prop Drill Pipe Inp Report'!AB1904="X",1,IF('Prop Drill Pipe Inp Report'!AC1904="X",1,IF('Prop Drill Pipe Inp Report'!AD1904="X",1,IF('Prop Drill Pipe Inp Report'!AE1904="X",1,IF('Prop Drill Pipe Inp Report'!AF1904="X",1,IF('Prop Drill Pipe Inp Report'!AG1904="X",1,IF('Prop Drill Pipe Inp Report'!AH1904="X",1,IF('Prop Drill Pipe Inp Report'!AI1904="X",1,IF('Prop Drill Pipe Inp Report'!AJ1904="X",1,IF('Prop Drill Pipe Inp Report'!AK1904="X",1,IF('Prop Drill Pipe Inp Report'!AL1904="X",1,IF('Prop Drill Pipe Inp Report'!AM1904="X",1,IF('Prop Drill Pipe Inp Report'!AN1904="X",1,IF('Prop Drill Pipe Inp Report'!AO1904="X",1,IF('Prop Drill Pipe Inp Report'!AP1904="X",1,0)))))))))))))))))</f>
        <v>0</v>
      </c>
      <c r="J1897">
        <f>IF('Prop Drill Pipe Inp Report'!AU1904="X",1,IF('Prop Drill Pipe Inp Report'!AV1904="X",1,IF('Prop Drill Pipe Inp Report'!AW1904="X",1,IF('Prop Drill Pipe Inp Report'!AX1904="X",1,IF('Prop Drill Pipe Inp Report'!AY1904="X",1,IF('Prop Drill Pipe Inp Report'!AZ1904="X",1,IF('Prop Drill Pipe Inp Report'!BA1904="X",1,IF('Prop Drill Pipe Inp Report'!BB1904="X",1,IF('Prop Drill Pipe Inp Report'!BC1904="X",1,IF('Prop Drill Pipe Inp Report'!BD1904="X",1,IF('Prop Drill Pipe Inp Report'!BE1904="X",1,0)))))))))))</f>
        <v>0</v>
      </c>
    </row>
    <row r="1898" spans="9:10" x14ac:dyDescent="0.25">
      <c r="I1898">
        <f>IF('Prop Drill Pipe Inp Report'!Z1905="X",1,IF('Prop Drill Pipe Inp Report'!AA1905="X",1,IF('Prop Drill Pipe Inp Report'!AB1905="X",1,IF('Prop Drill Pipe Inp Report'!AC1905="X",1,IF('Prop Drill Pipe Inp Report'!AD1905="X",1,IF('Prop Drill Pipe Inp Report'!AE1905="X",1,IF('Prop Drill Pipe Inp Report'!AF1905="X",1,IF('Prop Drill Pipe Inp Report'!AG1905="X",1,IF('Prop Drill Pipe Inp Report'!AH1905="X",1,IF('Prop Drill Pipe Inp Report'!AI1905="X",1,IF('Prop Drill Pipe Inp Report'!AJ1905="X",1,IF('Prop Drill Pipe Inp Report'!AK1905="X",1,IF('Prop Drill Pipe Inp Report'!AL1905="X",1,IF('Prop Drill Pipe Inp Report'!AM1905="X",1,IF('Prop Drill Pipe Inp Report'!AN1905="X",1,IF('Prop Drill Pipe Inp Report'!AO1905="X",1,IF('Prop Drill Pipe Inp Report'!AP1905="X",1,0)))))))))))))))))</f>
        <v>0</v>
      </c>
      <c r="J1898">
        <f>IF('Prop Drill Pipe Inp Report'!AU1905="X",1,IF('Prop Drill Pipe Inp Report'!AV1905="X",1,IF('Prop Drill Pipe Inp Report'!AW1905="X",1,IF('Prop Drill Pipe Inp Report'!AX1905="X",1,IF('Prop Drill Pipe Inp Report'!AY1905="X",1,IF('Prop Drill Pipe Inp Report'!AZ1905="X",1,IF('Prop Drill Pipe Inp Report'!BA1905="X",1,IF('Prop Drill Pipe Inp Report'!BB1905="X",1,IF('Prop Drill Pipe Inp Report'!BC1905="X",1,IF('Prop Drill Pipe Inp Report'!BD1905="X",1,IF('Prop Drill Pipe Inp Report'!BE1905="X",1,0)))))))))))</f>
        <v>0</v>
      </c>
    </row>
    <row r="1899" spans="9:10" x14ac:dyDescent="0.25">
      <c r="I1899">
        <f>IF('Prop Drill Pipe Inp Report'!Z1906="X",1,IF('Prop Drill Pipe Inp Report'!AA1906="X",1,IF('Prop Drill Pipe Inp Report'!AB1906="X",1,IF('Prop Drill Pipe Inp Report'!AC1906="X",1,IF('Prop Drill Pipe Inp Report'!AD1906="X",1,IF('Prop Drill Pipe Inp Report'!AE1906="X",1,IF('Prop Drill Pipe Inp Report'!AF1906="X",1,IF('Prop Drill Pipe Inp Report'!AG1906="X",1,IF('Prop Drill Pipe Inp Report'!AH1906="X",1,IF('Prop Drill Pipe Inp Report'!AI1906="X",1,IF('Prop Drill Pipe Inp Report'!AJ1906="X",1,IF('Prop Drill Pipe Inp Report'!AK1906="X",1,IF('Prop Drill Pipe Inp Report'!AL1906="X",1,IF('Prop Drill Pipe Inp Report'!AM1906="X",1,IF('Prop Drill Pipe Inp Report'!AN1906="X",1,IF('Prop Drill Pipe Inp Report'!AO1906="X",1,IF('Prop Drill Pipe Inp Report'!AP1906="X",1,0)))))))))))))))))</f>
        <v>0</v>
      </c>
      <c r="J1899">
        <f>IF('Prop Drill Pipe Inp Report'!AU1906="X",1,IF('Prop Drill Pipe Inp Report'!AV1906="X",1,IF('Prop Drill Pipe Inp Report'!AW1906="X",1,IF('Prop Drill Pipe Inp Report'!AX1906="X",1,IF('Prop Drill Pipe Inp Report'!AY1906="X",1,IF('Prop Drill Pipe Inp Report'!AZ1906="X",1,IF('Prop Drill Pipe Inp Report'!BA1906="X",1,IF('Prop Drill Pipe Inp Report'!BB1906="X",1,IF('Prop Drill Pipe Inp Report'!BC1906="X",1,IF('Prop Drill Pipe Inp Report'!BD1906="X",1,IF('Prop Drill Pipe Inp Report'!BE1906="X",1,0)))))))))))</f>
        <v>0</v>
      </c>
    </row>
    <row r="1900" spans="9:10" x14ac:dyDescent="0.25">
      <c r="I1900">
        <f>IF('Prop Drill Pipe Inp Report'!Z1907="X",1,IF('Prop Drill Pipe Inp Report'!AA1907="X",1,IF('Prop Drill Pipe Inp Report'!AB1907="X",1,IF('Prop Drill Pipe Inp Report'!AC1907="X",1,IF('Prop Drill Pipe Inp Report'!AD1907="X",1,IF('Prop Drill Pipe Inp Report'!AE1907="X",1,IF('Prop Drill Pipe Inp Report'!AF1907="X",1,IF('Prop Drill Pipe Inp Report'!AG1907="X",1,IF('Prop Drill Pipe Inp Report'!AH1907="X",1,IF('Prop Drill Pipe Inp Report'!AI1907="X",1,IF('Prop Drill Pipe Inp Report'!AJ1907="X",1,IF('Prop Drill Pipe Inp Report'!AK1907="X",1,IF('Prop Drill Pipe Inp Report'!AL1907="X",1,IF('Prop Drill Pipe Inp Report'!AM1907="X",1,IF('Prop Drill Pipe Inp Report'!AN1907="X",1,IF('Prop Drill Pipe Inp Report'!AO1907="X",1,IF('Prop Drill Pipe Inp Report'!AP1907="X",1,0)))))))))))))))))</f>
        <v>0</v>
      </c>
      <c r="J1900">
        <f>IF('Prop Drill Pipe Inp Report'!AU1907="X",1,IF('Prop Drill Pipe Inp Report'!AV1907="X",1,IF('Prop Drill Pipe Inp Report'!AW1907="X",1,IF('Prop Drill Pipe Inp Report'!AX1907="X",1,IF('Prop Drill Pipe Inp Report'!AY1907="X",1,IF('Prop Drill Pipe Inp Report'!AZ1907="X",1,IF('Prop Drill Pipe Inp Report'!BA1907="X",1,IF('Prop Drill Pipe Inp Report'!BB1907="X",1,IF('Prop Drill Pipe Inp Report'!BC1907="X",1,IF('Prop Drill Pipe Inp Report'!BD1907="X",1,IF('Prop Drill Pipe Inp Report'!BE1907="X",1,0)))))))))))</f>
        <v>0</v>
      </c>
    </row>
    <row r="1901" spans="9:10" x14ac:dyDescent="0.25">
      <c r="I1901">
        <f>IF('Prop Drill Pipe Inp Report'!Z1908="X",1,IF('Prop Drill Pipe Inp Report'!AA1908="X",1,IF('Prop Drill Pipe Inp Report'!AB1908="X",1,IF('Prop Drill Pipe Inp Report'!AC1908="X",1,IF('Prop Drill Pipe Inp Report'!AD1908="X",1,IF('Prop Drill Pipe Inp Report'!AE1908="X",1,IF('Prop Drill Pipe Inp Report'!AF1908="X",1,IF('Prop Drill Pipe Inp Report'!AG1908="X",1,IF('Prop Drill Pipe Inp Report'!AH1908="X",1,IF('Prop Drill Pipe Inp Report'!AI1908="X",1,IF('Prop Drill Pipe Inp Report'!AJ1908="X",1,IF('Prop Drill Pipe Inp Report'!AK1908="X",1,IF('Prop Drill Pipe Inp Report'!AL1908="X",1,IF('Prop Drill Pipe Inp Report'!AM1908="X",1,IF('Prop Drill Pipe Inp Report'!AN1908="X",1,IF('Prop Drill Pipe Inp Report'!AO1908="X",1,IF('Prop Drill Pipe Inp Report'!AP1908="X",1,0)))))))))))))))))</f>
        <v>0</v>
      </c>
      <c r="J1901">
        <f>IF('Prop Drill Pipe Inp Report'!AU1908="X",1,IF('Prop Drill Pipe Inp Report'!AV1908="X",1,IF('Prop Drill Pipe Inp Report'!AW1908="X",1,IF('Prop Drill Pipe Inp Report'!AX1908="X",1,IF('Prop Drill Pipe Inp Report'!AY1908="X",1,IF('Prop Drill Pipe Inp Report'!AZ1908="X",1,IF('Prop Drill Pipe Inp Report'!BA1908="X",1,IF('Prop Drill Pipe Inp Report'!BB1908="X",1,IF('Prop Drill Pipe Inp Report'!BC1908="X",1,IF('Prop Drill Pipe Inp Report'!BD1908="X",1,IF('Prop Drill Pipe Inp Report'!BE1908="X",1,0)))))))))))</f>
        <v>0</v>
      </c>
    </row>
    <row r="1902" spans="9:10" x14ac:dyDescent="0.25">
      <c r="I1902">
        <f>IF('Prop Drill Pipe Inp Report'!Z1909="X",1,IF('Prop Drill Pipe Inp Report'!AA1909="X",1,IF('Prop Drill Pipe Inp Report'!AB1909="X",1,IF('Prop Drill Pipe Inp Report'!AC1909="X",1,IF('Prop Drill Pipe Inp Report'!AD1909="X",1,IF('Prop Drill Pipe Inp Report'!AE1909="X",1,IF('Prop Drill Pipe Inp Report'!AF1909="X",1,IF('Prop Drill Pipe Inp Report'!AG1909="X",1,IF('Prop Drill Pipe Inp Report'!AH1909="X",1,IF('Prop Drill Pipe Inp Report'!AI1909="X",1,IF('Prop Drill Pipe Inp Report'!AJ1909="X",1,IF('Prop Drill Pipe Inp Report'!AK1909="X",1,IF('Prop Drill Pipe Inp Report'!AL1909="X",1,IF('Prop Drill Pipe Inp Report'!AM1909="X",1,IF('Prop Drill Pipe Inp Report'!AN1909="X",1,IF('Prop Drill Pipe Inp Report'!AO1909="X",1,IF('Prop Drill Pipe Inp Report'!AP1909="X",1,0)))))))))))))))))</f>
        <v>0</v>
      </c>
      <c r="J1902">
        <f>IF('Prop Drill Pipe Inp Report'!AU1909="X",1,IF('Prop Drill Pipe Inp Report'!AV1909="X",1,IF('Prop Drill Pipe Inp Report'!AW1909="X",1,IF('Prop Drill Pipe Inp Report'!AX1909="X",1,IF('Prop Drill Pipe Inp Report'!AY1909="X",1,IF('Prop Drill Pipe Inp Report'!AZ1909="X",1,IF('Prop Drill Pipe Inp Report'!BA1909="X",1,IF('Prop Drill Pipe Inp Report'!BB1909="X",1,IF('Prop Drill Pipe Inp Report'!BC1909="X",1,IF('Prop Drill Pipe Inp Report'!BD1909="X",1,IF('Prop Drill Pipe Inp Report'!BE1909="X",1,0)))))))))))</f>
        <v>0</v>
      </c>
    </row>
    <row r="1903" spans="9:10" x14ac:dyDescent="0.25">
      <c r="I1903">
        <f>IF('Prop Drill Pipe Inp Report'!Z1910="X",1,IF('Prop Drill Pipe Inp Report'!AA1910="X",1,IF('Prop Drill Pipe Inp Report'!AB1910="X",1,IF('Prop Drill Pipe Inp Report'!AC1910="X",1,IF('Prop Drill Pipe Inp Report'!AD1910="X",1,IF('Prop Drill Pipe Inp Report'!AE1910="X",1,IF('Prop Drill Pipe Inp Report'!AF1910="X",1,IF('Prop Drill Pipe Inp Report'!AG1910="X",1,IF('Prop Drill Pipe Inp Report'!AH1910="X",1,IF('Prop Drill Pipe Inp Report'!AI1910="X",1,IF('Prop Drill Pipe Inp Report'!AJ1910="X",1,IF('Prop Drill Pipe Inp Report'!AK1910="X",1,IF('Prop Drill Pipe Inp Report'!AL1910="X",1,IF('Prop Drill Pipe Inp Report'!AM1910="X",1,IF('Prop Drill Pipe Inp Report'!AN1910="X",1,IF('Prop Drill Pipe Inp Report'!AO1910="X",1,IF('Prop Drill Pipe Inp Report'!AP1910="X",1,0)))))))))))))))))</f>
        <v>0</v>
      </c>
      <c r="J1903">
        <f>IF('Prop Drill Pipe Inp Report'!AU1910="X",1,IF('Prop Drill Pipe Inp Report'!AV1910="X",1,IF('Prop Drill Pipe Inp Report'!AW1910="X",1,IF('Prop Drill Pipe Inp Report'!AX1910="X",1,IF('Prop Drill Pipe Inp Report'!AY1910="X",1,IF('Prop Drill Pipe Inp Report'!AZ1910="X",1,IF('Prop Drill Pipe Inp Report'!BA1910="X",1,IF('Prop Drill Pipe Inp Report'!BB1910="X",1,IF('Prop Drill Pipe Inp Report'!BC1910="X",1,IF('Prop Drill Pipe Inp Report'!BD1910="X",1,IF('Prop Drill Pipe Inp Report'!BE1910="X",1,0)))))))))))</f>
        <v>0</v>
      </c>
    </row>
    <row r="1904" spans="9:10" x14ac:dyDescent="0.25">
      <c r="I1904">
        <f>IF('Prop Drill Pipe Inp Report'!Z1911="X",1,IF('Prop Drill Pipe Inp Report'!AA1911="X",1,IF('Prop Drill Pipe Inp Report'!AB1911="X",1,IF('Prop Drill Pipe Inp Report'!AC1911="X",1,IF('Prop Drill Pipe Inp Report'!AD1911="X",1,IF('Prop Drill Pipe Inp Report'!AE1911="X",1,IF('Prop Drill Pipe Inp Report'!AF1911="X",1,IF('Prop Drill Pipe Inp Report'!AG1911="X",1,IF('Prop Drill Pipe Inp Report'!AH1911="X",1,IF('Prop Drill Pipe Inp Report'!AI1911="X",1,IF('Prop Drill Pipe Inp Report'!AJ1911="X",1,IF('Prop Drill Pipe Inp Report'!AK1911="X",1,IF('Prop Drill Pipe Inp Report'!AL1911="X",1,IF('Prop Drill Pipe Inp Report'!AM1911="X",1,IF('Prop Drill Pipe Inp Report'!AN1911="X",1,IF('Prop Drill Pipe Inp Report'!AO1911="X",1,IF('Prop Drill Pipe Inp Report'!AP1911="X",1,0)))))))))))))))))</f>
        <v>0</v>
      </c>
      <c r="J1904">
        <f>IF('Prop Drill Pipe Inp Report'!AU1911="X",1,IF('Prop Drill Pipe Inp Report'!AV1911="X",1,IF('Prop Drill Pipe Inp Report'!AW1911="X",1,IF('Prop Drill Pipe Inp Report'!AX1911="X",1,IF('Prop Drill Pipe Inp Report'!AY1911="X",1,IF('Prop Drill Pipe Inp Report'!AZ1911="X",1,IF('Prop Drill Pipe Inp Report'!BA1911="X",1,IF('Prop Drill Pipe Inp Report'!BB1911="X",1,IF('Prop Drill Pipe Inp Report'!BC1911="X",1,IF('Prop Drill Pipe Inp Report'!BD1911="X",1,IF('Prop Drill Pipe Inp Report'!BE1911="X",1,0)))))))))))</f>
        <v>0</v>
      </c>
    </row>
    <row r="1905" spans="9:10" x14ac:dyDescent="0.25">
      <c r="I1905">
        <f>IF('Prop Drill Pipe Inp Report'!Z1912="X",1,IF('Prop Drill Pipe Inp Report'!AA1912="X",1,IF('Prop Drill Pipe Inp Report'!AB1912="X",1,IF('Prop Drill Pipe Inp Report'!AC1912="X",1,IF('Prop Drill Pipe Inp Report'!AD1912="X",1,IF('Prop Drill Pipe Inp Report'!AE1912="X",1,IF('Prop Drill Pipe Inp Report'!AF1912="X",1,IF('Prop Drill Pipe Inp Report'!AG1912="X",1,IF('Prop Drill Pipe Inp Report'!AH1912="X",1,IF('Prop Drill Pipe Inp Report'!AI1912="X",1,IF('Prop Drill Pipe Inp Report'!AJ1912="X",1,IF('Prop Drill Pipe Inp Report'!AK1912="X",1,IF('Prop Drill Pipe Inp Report'!AL1912="X",1,IF('Prop Drill Pipe Inp Report'!AM1912="X",1,IF('Prop Drill Pipe Inp Report'!AN1912="X",1,IF('Prop Drill Pipe Inp Report'!AO1912="X",1,IF('Prop Drill Pipe Inp Report'!AP1912="X",1,0)))))))))))))))))</f>
        <v>0</v>
      </c>
      <c r="J1905">
        <f>IF('Prop Drill Pipe Inp Report'!AU1912="X",1,IF('Prop Drill Pipe Inp Report'!AV1912="X",1,IF('Prop Drill Pipe Inp Report'!AW1912="X",1,IF('Prop Drill Pipe Inp Report'!AX1912="X",1,IF('Prop Drill Pipe Inp Report'!AY1912="X",1,IF('Prop Drill Pipe Inp Report'!AZ1912="X",1,IF('Prop Drill Pipe Inp Report'!BA1912="X",1,IF('Prop Drill Pipe Inp Report'!BB1912="X",1,IF('Prop Drill Pipe Inp Report'!BC1912="X",1,IF('Prop Drill Pipe Inp Report'!BD1912="X",1,IF('Prop Drill Pipe Inp Report'!BE1912="X",1,0)))))))))))</f>
        <v>0</v>
      </c>
    </row>
    <row r="1906" spans="9:10" x14ac:dyDescent="0.25">
      <c r="I1906">
        <f>IF('Prop Drill Pipe Inp Report'!Z1913="X",1,IF('Prop Drill Pipe Inp Report'!AA1913="X",1,IF('Prop Drill Pipe Inp Report'!AB1913="X",1,IF('Prop Drill Pipe Inp Report'!AC1913="X",1,IF('Prop Drill Pipe Inp Report'!AD1913="X",1,IF('Prop Drill Pipe Inp Report'!AE1913="X",1,IF('Prop Drill Pipe Inp Report'!AF1913="X",1,IF('Prop Drill Pipe Inp Report'!AG1913="X",1,IF('Prop Drill Pipe Inp Report'!AH1913="X",1,IF('Prop Drill Pipe Inp Report'!AI1913="X",1,IF('Prop Drill Pipe Inp Report'!AJ1913="X",1,IF('Prop Drill Pipe Inp Report'!AK1913="X",1,IF('Prop Drill Pipe Inp Report'!AL1913="X",1,IF('Prop Drill Pipe Inp Report'!AM1913="X",1,IF('Prop Drill Pipe Inp Report'!AN1913="X",1,IF('Prop Drill Pipe Inp Report'!AO1913="X",1,IF('Prop Drill Pipe Inp Report'!AP1913="X",1,0)))))))))))))))))</f>
        <v>0</v>
      </c>
      <c r="J1906">
        <f>IF('Prop Drill Pipe Inp Report'!AU1913="X",1,IF('Prop Drill Pipe Inp Report'!AV1913="X",1,IF('Prop Drill Pipe Inp Report'!AW1913="X",1,IF('Prop Drill Pipe Inp Report'!AX1913="X",1,IF('Prop Drill Pipe Inp Report'!AY1913="X",1,IF('Prop Drill Pipe Inp Report'!AZ1913="X",1,IF('Prop Drill Pipe Inp Report'!BA1913="X",1,IF('Prop Drill Pipe Inp Report'!BB1913="X",1,IF('Prop Drill Pipe Inp Report'!BC1913="X",1,IF('Prop Drill Pipe Inp Report'!BD1913="X",1,IF('Prop Drill Pipe Inp Report'!BE1913="X",1,0)))))))))))</f>
        <v>0</v>
      </c>
    </row>
    <row r="1907" spans="9:10" x14ac:dyDescent="0.25">
      <c r="I1907">
        <f>IF('Prop Drill Pipe Inp Report'!Z1914="X",1,IF('Prop Drill Pipe Inp Report'!AA1914="X",1,IF('Prop Drill Pipe Inp Report'!AB1914="X",1,IF('Prop Drill Pipe Inp Report'!AC1914="X",1,IF('Prop Drill Pipe Inp Report'!AD1914="X",1,IF('Prop Drill Pipe Inp Report'!AE1914="X",1,IF('Prop Drill Pipe Inp Report'!AF1914="X",1,IF('Prop Drill Pipe Inp Report'!AG1914="X",1,IF('Prop Drill Pipe Inp Report'!AH1914="X",1,IF('Prop Drill Pipe Inp Report'!AI1914="X",1,IF('Prop Drill Pipe Inp Report'!AJ1914="X",1,IF('Prop Drill Pipe Inp Report'!AK1914="X",1,IF('Prop Drill Pipe Inp Report'!AL1914="X",1,IF('Prop Drill Pipe Inp Report'!AM1914="X",1,IF('Prop Drill Pipe Inp Report'!AN1914="X",1,IF('Prop Drill Pipe Inp Report'!AO1914="X",1,IF('Prop Drill Pipe Inp Report'!AP1914="X",1,0)))))))))))))))))</f>
        <v>0</v>
      </c>
      <c r="J1907">
        <f>IF('Prop Drill Pipe Inp Report'!AU1914="X",1,IF('Prop Drill Pipe Inp Report'!AV1914="X",1,IF('Prop Drill Pipe Inp Report'!AW1914="X",1,IF('Prop Drill Pipe Inp Report'!AX1914="X",1,IF('Prop Drill Pipe Inp Report'!AY1914="X",1,IF('Prop Drill Pipe Inp Report'!AZ1914="X",1,IF('Prop Drill Pipe Inp Report'!BA1914="X",1,IF('Prop Drill Pipe Inp Report'!BB1914="X",1,IF('Prop Drill Pipe Inp Report'!BC1914="X",1,IF('Prop Drill Pipe Inp Report'!BD1914="X",1,IF('Prop Drill Pipe Inp Report'!BE1914="X",1,0)))))))))))</f>
        <v>0</v>
      </c>
    </row>
    <row r="1908" spans="9:10" x14ac:dyDescent="0.25">
      <c r="I1908">
        <f>IF('Prop Drill Pipe Inp Report'!Z1915="X",1,IF('Prop Drill Pipe Inp Report'!AA1915="X",1,IF('Prop Drill Pipe Inp Report'!AB1915="X",1,IF('Prop Drill Pipe Inp Report'!AC1915="X",1,IF('Prop Drill Pipe Inp Report'!AD1915="X",1,IF('Prop Drill Pipe Inp Report'!AE1915="X",1,IF('Prop Drill Pipe Inp Report'!AF1915="X",1,IF('Prop Drill Pipe Inp Report'!AG1915="X",1,IF('Prop Drill Pipe Inp Report'!AH1915="X",1,IF('Prop Drill Pipe Inp Report'!AI1915="X",1,IF('Prop Drill Pipe Inp Report'!AJ1915="X",1,IF('Prop Drill Pipe Inp Report'!AK1915="X",1,IF('Prop Drill Pipe Inp Report'!AL1915="X",1,IF('Prop Drill Pipe Inp Report'!AM1915="X",1,IF('Prop Drill Pipe Inp Report'!AN1915="X",1,IF('Prop Drill Pipe Inp Report'!AO1915="X",1,IF('Prop Drill Pipe Inp Report'!AP1915="X",1,0)))))))))))))))))</f>
        <v>0</v>
      </c>
      <c r="J1908">
        <f>IF('Prop Drill Pipe Inp Report'!AU1915="X",1,IF('Prop Drill Pipe Inp Report'!AV1915="X",1,IF('Prop Drill Pipe Inp Report'!AW1915="X",1,IF('Prop Drill Pipe Inp Report'!AX1915="X",1,IF('Prop Drill Pipe Inp Report'!AY1915="X",1,IF('Prop Drill Pipe Inp Report'!AZ1915="X",1,IF('Prop Drill Pipe Inp Report'!BA1915="X",1,IF('Prop Drill Pipe Inp Report'!BB1915="X",1,IF('Prop Drill Pipe Inp Report'!BC1915="X",1,IF('Prop Drill Pipe Inp Report'!BD1915="X",1,IF('Prop Drill Pipe Inp Report'!BE1915="X",1,0)))))))))))</f>
        <v>0</v>
      </c>
    </row>
    <row r="1909" spans="9:10" x14ac:dyDescent="0.25">
      <c r="I1909">
        <f>IF('Prop Drill Pipe Inp Report'!Z1916="X",1,IF('Prop Drill Pipe Inp Report'!AA1916="X",1,IF('Prop Drill Pipe Inp Report'!AB1916="X",1,IF('Prop Drill Pipe Inp Report'!AC1916="X",1,IF('Prop Drill Pipe Inp Report'!AD1916="X",1,IF('Prop Drill Pipe Inp Report'!AE1916="X",1,IF('Prop Drill Pipe Inp Report'!AF1916="X",1,IF('Prop Drill Pipe Inp Report'!AG1916="X",1,IF('Prop Drill Pipe Inp Report'!AH1916="X",1,IF('Prop Drill Pipe Inp Report'!AI1916="X",1,IF('Prop Drill Pipe Inp Report'!AJ1916="X",1,IF('Prop Drill Pipe Inp Report'!AK1916="X",1,IF('Prop Drill Pipe Inp Report'!AL1916="X",1,IF('Prop Drill Pipe Inp Report'!AM1916="X",1,IF('Prop Drill Pipe Inp Report'!AN1916="X",1,IF('Prop Drill Pipe Inp Report'!AO1916="X",1,IF('Prop Drill Pipe Inp Report'!AP1916="X",1,0)))))))))))))))))</f>
        <v>0</v>
      </c>
      <c r="J1909">
        <f>IF('Prop Drill Pipe Inp Report'!AU1916="X",1,IF('Prop Drill Pipe Inp Report'!AV1916="X",1,IF('Prop Drill Pipe Inp Report'!AW1916="X",1,IF('Prop Drill Pipe Inp Report'!AX1916="X",1,IF('Prop Drill Pipe Inp Report'!AY1916="X",1,IF('Prop Drill Pipe Inp Report'!AZ1916="X",1,IF('Prop Drill Pipe Inp Report'!BA1916="X",1,IF('Prop Drill Pipe Inp Report'!BB1916="X",1,IF('Prop Drill Pipe Inp Report'!BC1916="X",1,IF('Prop Drill Pipe Inp Report'!BD1916="X",1,IF('Prop Drill Pipe Inp Report'!BE1916="X",1,0)))))))))))</f>
        <v>0</v>
      </c>
    </row>
    <row r="1910" spans="9:10" x14ac:dyDescent="0.25">
      <c r="I1910">
        <f>IF('Prop Drill Pipe Inp Report'!Z1917="X",1,IF('Prop Drill Pipe Inp Report'!AA1917="X",1,IF('Prop Drill Pipe Inp Report'!AB1917="X",1,IF('Prop Drill Pipe Inp Report'!AC1917="X",1,IF('Prop Drill Pipe Inp Report'!AD1917="X",1,IF('Prop Drill Pipe Inp Report'!AE1917="X",1,IF('Prop Drill Pipe Inp Report'!AF1917="X",1,IF('Prop Drill Pipe Inp Report'!AG1917="X",1,IF('Prop Drill Pipe Inp Report'!AH1917="X",1,IF('Prop Drill Pipe Inp Report'!AI1917="X",1,IF('Prop Drill Pipe Inp Report'!AJ1917="X",1,IF('Prop Drill Pipe Inp Report'!AK1917="X",1,IF('Prop Drill Pipe Inp Report'!AL1917="X",1,IF('Prop Drill Pipe Inp Report'!AM1917="X",1,IF('Prop Drill Pipe Inp Report'!AN1917="X",1,IF('Prop Drill Pipe Inp Report'!AO1917="X",1,IF('Prop Drill Pipe Inp Report'!AP1917="X",1,0)))))))))))))))))</f>
        <v>0</v>
      </c>
      <c r="J1910">
        <f>IF('Prop Drill Pipe Inp Report'!AU1917="X",1,IF('Prop Drill Pipe Inp Report'!AV1917="X",1,IF('Prop Drill Pipe Inp Report'!AW1917="X",1,IF('Prop Drill Pipe Inp Report'!AX1917="X",1,IF('Prop Drill Pipe Inp Report'!AY1917="X",1,IF('Prop Drill Pipe Inp Report'!AZ1917="X",1,IF('Prop Drill Pipe Inp Report'!BA1917="X",1,IF('Prop Drill Pipe Inp Report'!BB1917="X",1,IF('Prop Drill Pipe Inp Report'!BC1917="X",1,IF('Prop Drill Pipe Inp Report'!BD1917="X",1,IF('Prop Drill Pipe Inp Report'!BE1917="X",1,0)))))))))))</f>
        <v>0</v>
      </c>
    </row>
    <row r="1911" spans="9:10" x14ac:dyDescent="0.25">
      <c r="I1911">
        <f>IF('Prop Drill Pipe Inp Report'!Z1918="X",1,IF('Prop Drill Pipe Inp Report'!AA1918="X",1,IF('Prop Drill Pipe Inp Report'!AB1918="X",1,IF('Prop Drill Pipe Inp Report'!AC1918="X",1,IF('Prop Drill Pipe Inp Report'!AD1918="X",1,IF('Prop Drill Pipe Inp Report'!AE1918="X",1,IF('Prop Drill Pipe Inp Report'!AF1918="X",1,IF('Prop Drill Pipe Inp Report'!AG1918="X",1,IF('Prop Drill Pipe Inp Report'!AH1918="X",1,IF('Prop Drill Pipe Inp Report'!AI1918="X",1,IF('Prop Drill Pipe Inp Report'!AJ1918="X",1,IF('Prop Drill Pipe Inp Report'!AK1918="X",1,IF('Prop Drill Pipe Inp Report'!AL1918="X",1,IF('Prop Drill Pipe Inp Report'!AM1918="X",1,IF('Prop Drill Pipe Inp Report'!AN1918="X",1,IF('Prop Drill Pipe Inp Report'!AO1918="X",1,IF('Prop Drill Pipe Inp Report'!AP1918="X",1,0)))))))))))))))))</f>
        <v>0</v>
      </c>
      <c r="J1911">
        <f>IF('Prop Drill Pipe Inp Report'!AU1918="X",1,IF('Prop Drill Pipe Inp Report'!AV1918="X",1,IF('Prop Drill Pipe Inp Report'!AW1918="X",1,IF('Prop Drill Pipe Inp Report'!AX1918="X",1,IF('Prop Drill Pipe Inp Report'!AY1918="X",1,IF('Prop Drill Pipe Inp Report'!AZ1918="X",1,IF('Prop Drill Pipe Inp Report'!BA1918="X",1,IF('Prop Drill Pipe Inp Report'!BB1918="X",1,IF('Prop Drill Pipe Inp Report'!BC1918="X",1,IF('Prop Drill Pipe Inp Report'!BD1918="X",1,IF('Prop Drill Pipe Inp Report'!BE1918="X",1,0)))))))))))</f>
        <v>0</v>
      </c>
    </row>
    <row r="1912" spans="9:10" x14ac:dyDescent="0.25">
      <c r="I1912">
        <f>IF('Prop Drill Pipe Inp Report'!Z1919="X",1,IF('Prop Drill Pipe Inp Report'!AA1919="X",1,IF('Prop Drill Pipe Inp Report'!AB1919="X",1,IF('Prop Drill Pipe Inp Report'!AC1919="X",1,IF('Prop Drill Pipe Inp Report'!AD1919="X",1,IF('Prop Drill Pipe Inp Report'!AE1919="X",1,IF('Prop Drill Pipe Inp Report'!AF1919="X",1,IF('Prop Drill Pipe Inp Report'!AG1919="X",1,IF('Prop Drill Pipe Inp Report'!AH1919="X",1,IF('Prop Drill Pipe Inp Report'!AI1919="X",1,IF('Prop Drill Pipe Inp Report'!AJ1919="X",1,IF('Prop Drill Pipe Inp Report'!AK1919="X",1,IF('Prop Drill Pipe Inp Report'!AL1919="X",1,IF('Prop Drill Pipe Inp Report'!AM1919="X",1,IF('Prop Drill Pipe Inp Report'!AN1919="X",1,IF('Prop Drill Pipe Inp Report'!AO1919="X",1,IF('Prop Drill Pipe Inp Report'!AP1919="X",1,0)))))))))))))))))</f>
        <v>0</v>
      </c>
      <c r="J1912">
        <f>IF('Prop Drill Pipe Inp Report'!AU1919="X",1,IF('Prop Drill Pipe Inp Report'!AV1919="X",1,IF('Prop Drill Pipe Inp Report'!AW1919="X",1,IF('Prop Drill Pipe Inp Report'!AX1919="X",1,IF('Prop Drill Pipe Inp Report'!AY1919="X",1,IF('Prop Drill Pipe Inp Report'!AZ1919="X",1,IF('Prop Drill Pipe Inp Report'!BA1919="X",1,IF('Prop Drill Pipe Inp Report'!BB1919="X",1,IF('Prop Drill Pipe Inp Report'!BC1919="X",1,IF('Prop Drill Pipe Inp Report'!BD1919="X",1,IF('Prop Drill Pipe Inp Report'!BE1919="X",1,0)))))))))))</f>
        <v>0</v>
      </c>
    </row>
    <row r="1913" spans="9:10" x14ac:dyDescent="0.25">
      <c r="I1913">
        <f>IF('Prop Drill Pipe Inp Report'!Z1920="X",1,IF('Prop Drill Pipe Inp Report'!AA1920="X",1,IF('Prop Drill Pipe Inp Report'!AB1920="X",1,IF('Prop Drill Pipe Inp Report'!AC1920="X",1,IF('Prop Drill Pipe Inp Report'!AD1920="X",1,IF('Prop Drill Pipe Inp Report'!AE1920="X",1,IF('Prop Drill Pipe Inp Report'!AF1920="X",1,IF('Prop Drill Pipe Inp Report'!AG1920="X",1,IF('Prop Drill Pipe Inp Report'!AH1920="X",1,IF('Prop Drill Pipe Inp Report'!AI1920="X",1,IF('Prop Drill Pipe Inp Report'!AJ1920="X",1,IF('Prop Drill Pipe Inp Report'!AK1920="X",1,IF('Prop Drill Pipe Inp Report'!AL1920="X",1,IF('Prop Drill Pipe Inp Report'!AM1920="X",1,IF('Prop Drill Pipe Inp Report'!AN1920="X",1,IF('Prop Drill Pipe Inp Report'!AO1920="X",1,IF('Prop Drill Pipe Inp Report'!AP1920="X",1,0)))))))))))))))))</f>
        <v>0</v>
      </c>
      <c r="J1913">
        <f>IF('Prop Drill Pipe Inp Report'!AU1920="X",1,IF('Prop Drill Pipe Inp Report'!AV1920="X",1,IF('Prop Drill Pipe Inp Report'!AW1920="X",1,IF('Prop Drill Pipe Inp Report'!AX1920="X",1,IF('Prop Drill Pipe Inp Report'!AY1920="X",1,IF('Prop Drill Pipe Inp Report'!AZ1920="X",1,IF('Prop Drill Pipe Inp Report'!BA1920="X",1,IF('Prop Drill Pipe Inp Report'!BB1920="X",1,IF('Prop Drill Pipe Inp Report'!BC1920="X",1,IF('Prop Drill Pipe Inp Report'!BD1920="X",1,IF('Prop Drill Pipe Inp Report'!BE1920="X",1,0)))))))))))</f>
        <v>0</v>
      </c>
    </row>
    <row r="1914" spans="9:10" x14ac:dyDescent="0.25">
      <c r="I1914">
        <f>IF('Prop Drill Pipe Inp Report'!Z1921="X",1,IF('Prop Drill Pipe Inp Report'!AA1921="X",1,IF('Prop Drill Pipe Inp Report'!AB1921="X",1,IF('Prop Drill Pipe Inp Report'!AC1921="X",1,IF('Prop Drill Pipe Inp Report'!AD1921="X",1,IF('Prop Drill Pipe Inp Report'!AE1921="X",1,IF('Prop Drill Pipe Inp Report'!AF1921="X",1,IF('Prop Drill Pipe Inp Report'!AG1921="X",1,IF('Prop Drill Pipe Inp Report'!AH1921="X",1,IF('Prop Drill Pipe Inp Report'!AI1921="X",1,IF('Prop Drill Pipe Inp Report'!AJ1921="X",1,IF('Prop Drill Pipe Inp Report'!AK1921="X",1,IF('Prop Drill Pipe Inp Report'!AL1921="X",1,IF('Prop Drill Pipe Inp Report'!AM1921="X",1,IF('Prop Drill Pipe Inp Report'!AN1921="X",1,IF('Prop Drill Pipe Inp Report'!AO1921="X",1,IF('Prop Drill Pipe Inp Report'!AP1921="X",1,0)))))))))))))))))</f>
        <v>0</v>
      </c>
      <c r="J1914">
        <f>IF('Prop Drill Pipe Inp Report'!AU1921="X",1,IF('Prop Drill Pipe Inp Report'!AV1921="X",1,IF('Prop Drill Pipe Inp Report'!AW1921="X",1,IF('Prop Drill Pipe Inp Report'!AX1921="X",1,IF('Prop Drill Pipe Inp Report'!AY1921="X",1,IF('Prop Drill Pipe Inp Report'!AZ1921="X",1,IF('Prop Drill Pipe Inp Report'!BA1921="X",1,IF('Prop Drill Pipe Inp Report'!BB1921="X",1,IF('Prop Drill Pipe Inp Report'!BC1921="X",1,IF('Prop Drill Pipe Inp Report'!BD1921="X",1,IF('Prop Drill Pipe Inp Report'!BE1921="X",1,0)))))))))))</f>
        <v>0</v>
      </c>
    </row>
    <row r="1915" spans="9:10" x14ac:dyDescent="0.25">
      <c r="I1915">
        <f>IF('Prop Drill Pipe Inp Report'!Z1922="X",1,IF('Prop Drill Pipe Inp Report'!AA1922="X",1,IF('Prop Drill Pipe Inp Report'!AB1922="X",1,IF('Prop Drill Pipe Inp Report'!AC1922="X",1,IF('Prop Drill Pipe Inp Report'!AD1922="X",1,IF('Prop Drill Pipe Inp Report'!AE1922="X",1,IF('Prop Drill Pipe Inp Report'!AF1922="X",1,IF('Prop Drill Pipe Inp Report'!AG1922="X",1,IF('Prop Drill Pipe Inp Report'!AH1922="X",1,IF('Prop Drill Pipe Inp Report'!AI1922="X",1,IF('Prop Drill Pipe Inp Report'!AJ1922="X",1,IF('Prop Drill Pipe Inp Report'!AK1922="X",1,IF('Prop Drill Pipe Inp Report'!AL1922="X",1,IF('Prop Drill Pipe Inp Report'!AM1922="X",1,IF('Prop Drill Pipe Inp Report'!AN1922="X",1,IF('Prop Drill Pipe Inp Report'!AO1922="X",1,IF('Prop Drill Pipe Inp Report'!AP1922="X",1,0)))))))))))))))))</f>
        <v>0</v>
      </c>
      <c r="J1915">
        <f>IF('Prop Drill Pipe Inp Report'!AU1922="X",1,IF('Prop Drill Pipe Inp Report'!AV1922="X",1,IF('Prop Drill Pipe Inp Report'!AW1922="X",1,IF('Prop Drill Pipe Inp Report'!AX1922="X",1,IF('Prop Drill Pipe Inp Report'!AY1922="X",1,IF('Prop Drill Pipe Inp Report'!AZ1922="X",1,IF('Prop Drill Pipe Inp Report'!BA1922="X",1,IF('Prop Drill Pipe Inp Report'!BB1922="X",1,IF('Prop Drill Pipe Inp Report'!BC1922="X",1,IF('Prop Drill Pipe Inp Report'!BD1922="X",1,IF('Prop Drill Pipe Inp Report'!BE1922="X",1,0)))))))))))</f>
        <v>0</v>
      </c>
    </row>
    <row r="1916" spans="9:10" x14ac:dyDescent="0.25">
      <c r="I1916">
        <f>IF('Prop Drill Pipe Inp Report'!Z1923="X",1,IF('Prop Drill Pipe Inp Report'!AA1923="X",1,IF('Prop Drill Pipe Inp Report'!AB1923="X",1,IF('Prop Drill Pipe Inp Report'!AC1923="X",1,IF('Prop Drill Pipe Inp Report'!AD1923="X",1,IF('Prop Drill Pipe Inp Report'!AE1923="X",1,IF('Prop Drill Pipe Inp Report'!AF1923="X",1,IF('Prop Drill Pipe Inp Report'!AG1923="X",1,IF('Prop Drill Pipe Inp Report'!AH1923="X",1,IF('Prop Drill Pipe Inp Report'!AI1923="X",1,IF('Prop Drill Pipe Inp Report'!AJ1923="X",1,IF('Prop Drill Pipe Inp Report'!AK1923="X",1,IF('Prop Drill Pipe Inp Report'!AL1923="X",1,IF('Prop Drill Pipe Inp Report'!AM1923="X",1,IF('Prop Drill Pipe Inp Report'!AN1923="X",1,IF('Prop Drill Pipe Inp Report'!AO1923="X",1,IF('Prop Drill Pipe Inp Report'!AP1923="X",1,0)))))))))))))))))</f>
        <v>0</v>
      </c>
      <c r="J1916">
        <f>IF('Prop Drill Pipe Inp Report'!AU1923="X",1,IF('Prop Drill Pipe Inp Report'!AV1923="X",1,IF('Prop Drill Pipe Inp Report'!AW1923="X",1,IF('Prop Drill Pipe Inp Report'!AX1923="X",1,IF('Prop Drill Pipe Inp Report'!AY1923="X",1,IF('Prop Drill Pipe Inp Report'!AZ1923="X",1,IF('Prop Drill Pipe Inp Report'!BA1923="X",1,IF('Prop Drill Pipe Inp Report'!BB1923="X",1,IF('Prop Drill Pipe Inp Report'!BC1923="X",1,IF('Prop Drill Pipe Inp Report'!BD1923="X",1,IF('Prop Drill Pipe Inp Report'!BE1923="X",1,0)))))))))))</f>
        <v>0</v>
      </c>
    </row>
    <row r="1917" spans="9:10" x14ac:dyDescent="0.25">
      <c r="I1917">
        <f>IF('Prop Drill Pipe Inp Report'!Z1924="X",1,IF('Prop Drill Pipe Inp Report'!AA1924="X",1,IF('Prop Drill Pipe Inp Report'!AB1924="X",1,IF('Prop Drill Pipe Inp Report'!AC1924="X",1,IF('Prop Drill Pipe Inp Report'!AD1924="X",1,IF('Prop Drill Pipe Inp Report'!AE1924="X",1,IF('Prop Drill Pipe Inp Report'!AF1924="X",1,IF('Prop Drill Pipe Inp Report'!AG1924="X",1,IF('Prop Drill Pipe Inp Report'!AH1924="X",1,IF('Prop Drill Pipe Inp Report'!AI1924="X",1,IF('Prop Drill Pipe Inp Report'!AJ1924="X",1,IF('Prop Drill Pipe Inp Report'!AK1924="X",1,IF('Prop Drill Pipe Inp Report'!AL1924="X",1,IF('Prop Drill Pipe Inp Report'!AM1924="X",1,IF('Prop Drill Pipe Inp Report'!AN1924="X",1,IF('Prop Drill Pipe Inp Report'!AO1924="X",1,IF('Prop Drill Pipe Inp Report'!AP1924="X",1,0)))))))))))))))))</f>
        <v>0</v>
      </c>
      <c r="J1917">
        <f>IF('Prop Drill Pipe Inp Report'!AU1924="X",1,IF('Prop Drill Pipe Inp Report'!AV1924="X",1,IF('Prop Drill Pipe Inp Report'!AW1924="X",1,IF('Prop Drill Pipe Inp Report'!AX1924="X",1,IF('Prop Drill Pipe Inp Report'!AY1924="X",1,IF('Prop Drill Pipe Inp Report'!AZ1924="X",1,IF('Prop Drill Pipe Inp Report'!BA1924="X",1,IF('Prop Drill Pipe Inp Report'!BB1924="X",1,IF('Prop Drill Pipe Inp Report'!BC1924="X",1,IF('Prop Drill Pipe Inp Report'!BD1924="X",1,IF('Prop Drill Pipe Inp Report'!BE1924="X",1,0)))))))))))</f>
        <v>0</v>
      </c>
    </row>
    <row r="1918" spans="9:10" x14ac:dyDescent="0.25">
      <c r="I1918">
        <f>IF('Prop Drill Pipe Inp Report'!Z1925="X",1,IF('Prop Drill Pipe Inp Report'!AA1925="X",1,IF('Prop Drill Pipe Inp Report'!AB1925="X",1,IF('Prop Drill Pipe Inp Report'!AC1925="X",1,IF('Prop Drill Pipe Inp Report'!AD1925="X",1,IF('Prop Drill Pipe Inp Report'!AE1925="X",1,IF('Prop Drill Pipe Inp Report'!AF1925="X",1,IF('Prop Drill Pipe Inp Report'!AG1925="X",1,IF('Prop Drill Pipe Inp Report'!AH1925="X",1,IF('Prop Drill Pipe Inp Report'!AI1925="X",1,IF('Prop Drill Pipe Inp Report'!AJ1925="X",1,IF('Prop Drill Pipe Inp Report'!AK1925="X",1,IF('Prop Drill Pipe Inp Report'!AL1925="X",1,IF('Prop Drill Pipe Inp Report'!AM1925="X",1,IF('Prop Drill Pipe Inp Report'!AN1925="X",1,IF('Prop Drill Pipe Inp Report'!AO1925="X",1,IF('Prop Drill Pipe Inp Report'!AP1925="X",1,0)))))))))))))))))</f>
        <v>0</v>
      </c>
      <c r="J1918">
        <f>IF('Prop Drill Pipe Inp Report'!AU1925="X",1,IF('Prop Drill Pipe Inp Report'!AV1925="X",1,IF('Prop Drill Pipe Inp Report'!AW1925="X",1,IF('Prop Drill Pipe Inp Report'!AX1925="X",1,IF('Prop Drill Pipe Inp Report'!AY1925="X",1,IF('Prop Drill Pipe Inp Report'!AZ1925="X",1,IF('Prop Drill Pipe Inp Report'!BA1925="X",1,IF('Prop Drill Pipe Inp Report'!BB1925="X",1,IF('Prop Drill Pipe Inp Report'!BC1925="X",1,IF('Prop Drill Pipe Inp Report'!BD1925="X",1,IF('Prop Drill Pipe Inp Report'!BE1925="X",1,0)))))))))))</f>
        <v>0</v>
      </c>
    </row>
    <row r="1919" spans="9:10" x14ac:dyDescent="0.25">
      <c r="I1919">
        <f>IF('Prop Drill Pipe Inp Report'!Z1926="X",1,IF('Prop Drill Pipe Inp Report'!AA1926="X",1,IF('Prop Drill Pipe Inp Report'!AB1926="X",1,IF('Prop Drill Pipe Inp Report'!AC1926="X",1,IF('Prop Drill Pipe Inp Report'!AD1926="X",1,IF('Prop Drill Pipe Inp Report'!AE1926="X",1,IF('Prop Drill Pipe Inp Report'!AF1926="X",1,IF('Prop Drill Pipe Inp Report'!AG1926="X",1,IF('Prop Drill Pipe Inp Report'!AH1926="X",1,IF('Prop Drill Pipe Inp Report'!AI1926="X",1,IF('Prop Drill Pipe Inp Report'!AJ1926="X",1,IF('Prop Drill Pipe Inp Report'!AK1926="X",1,IF('Prop Drill Pipe Inp Report'!AL1926="X",1,IF('Prop Drill Pipe Inp Report'!AM1926="X",1,IF('Prop Drill Pipe Inp Report'!AN1926="X",1,IF('Prop Drill Pipe Inp Report'!AO1926="X",1,IF('Prop Drill Pipe Inp Report'!AP1926="X",1,0)))))))))))))))))</f>
        <v>0</v>
      </c>
      <c r="J1919">
        <f>IF('Prop Drill Pipe Inp Report'!AU1926="X",1,IF('Prop Drill Pipe Inp Report'!AV1926="X",1,IF('Prop Drill Pipe Inp Report'!AW1926="X",1,IF('Prop Drill Pipe Inp Report'!AX1926="X",1,IF('Prop Drill Pipe Inp Report'!AY1926="X",1,IF('Prop Drill Pipe Inp Report'!AZ1926="X",1,IF('Prop Drill Pipe Inp Report'!BA1926="X",1,IF('Prop Drill Pipe Inp Report'!BB1926="X",1,IF('Prop Drill Pipe Inp Report'!BC1926="X",1,IF('Prop Drill Pipe Inp Report'!BD1926="X",1,IF('Prop Drill Pipe Inp Report'!BE1926="X",1,0)))))))))))</f>
        <v>0</v>
      </c>
    </row>
    <row r="1920" spans="9:10" x14ac:dyDescent="0.25">
      <c r="I1920">
        <f>IF('Prop Drill Pipe Inp Report'!Z1927="X",1,IF('Prop Drill Pipe Inp Report'!AA1927="X",1,IF('Prop Drill Pipe Inp Report'!AB1927="X",1,IF('Prop Drill Pipe Inp Report'!AC1927="X",1,IF('Prop Drill Pipe Inp Report'!AD1927="X",1,IF('Prop Drill Pipe Inp Report'!AE1927="X",1,IF('Prop Drill Pipe Inp Report'!AF1927="X",1,IF('Prop Drill Pipe Inp Report'!AG1927="X",1,IF('Prop Drill Pipe Inp Report'!AH1927="X",1,IF('Prop Drill Pipe Inp Report'!AI1927="X",1,IF('Prop Drill Pipe Inp Report'!AJ1927="X",1,IF('Prop Drill Pipe Inp Report'!AK1927="X",1,IF('Prop Drill Pipe Inp Report'!AL1927="X",1,IF('Prop Drill Pipe Inp Report'!AM1927="X",1,IF('Prop Drill Pipe Inp Report'!AN1927="X",1,IF('Prop Drill Pipe Inp Report'!AO1927="X",1,IF('Prop Drill Pipe Inp Report'!AP1927="X",1,0)))))))))))))))))</f>
        <v>0</v>
      </c>
      <c r="J1920">
        <f>IF('Prop Drill Pipe Inp Report'!AU1927="X",1,IF('Prop Drill Pipe Inp Report'!AV1927="X",1,IF('Prop Drill Pipe Inp Report'!AW1927="X",1,IF('Prop Drill Pipe Inp Report'!AX1927="X",1,IF('Prop Drill Pipe Inp Report'!AY1927="X",1,IF('Prop Drill Pipe Inp Report'!AZ1927="X",1,IF('Prop Drill Pipe Inp Report'!BA1927="X",1,IF('Prop Drill Pipe Inp Report'!BB1927="X",1,IF('Prop Drill Pipe Inp Report'!BC1927="X",1,IF('Prop Drill Pipe Inp Report'!BD1927="X",1,IF('Prop Drill Pipe Inp Report'!BE1927="X",1,0)))))))))))</f>
        <v>0</v>
      </c>
    </row>
    <row r="1921" spans="9:10" x14ac:dyDescent="0.25">
      <c r="I1921">
        <f>IF('Prop Drill Pipe Inp Report'!Z1928="X",1,IF('Prop Drill Pipe Inp Report'!AA1928="X",1,IF('Prop Drill Pipe Inp Report'!AB1928="X",1,IF('Prop Drill Pipe Inp Report'!AC1928="X",1,IF('Prop Drill Pipe Inp Report'!AD1928="X",1,IF('Prop Drill Pipe Inp Report'!AE1928="X",1,IF('Prop Drill Pipe Inp Report'!AF1928="X",1,IF('Prop Drill Pipe Inp Report'!AG1928="X",1,IF('Prop Drill Pipe Inp Report'!AH1928="X",1,IF('Prop Drill Pipe Inp Report'!AI1928="X",1,IF('Prop Drill Pipe Inp Report'!AJ1928="X",1,IF('Prop Drill Pipe Inp Report'!AK1928="X",1,IF('Prop Drill Pipe Inp Report'!AL1928="X",1,IF('Prop Drill Pipe Inp Report'!AM1928="X",1,IF('Prop Drill Pipe Inp Report'!AN1928="X",1,IF('Prop Drill Pipe Inp Report'!AO1928="X",1,IF('Prop Drill Pipe Inp Report'!AP1928="X",1,0)))))))))))))))))</f>
        <v>0</v>
      </c>
      <c r="J1921">
        <f>IF('Prop Drill Pipe Inp Report'!AU1928="X",1,IF('Prop Drill Pipe Inp Report'!AV1928="X",1,IF('Prop Drill Pipe Inp Report'!AW1928="X",1,IF('Prop Drill Pipe Inp Report'!AX1928="X",1,IF('Prop Drill Pipe Inp Report'!AY1928="X",1,IF('Prop Drill Pipe Inp Report'!AZ1928="X",1,IF('Prop Drill Pipe Inp Report'!BA1928="X",1,IF('Prop Drill Pipe Inp Report'!BB1928="X",1,IF('Prop Drill Pipe Inp Report'!BC1928="X",1,IF('Prop Drill Pipe Inp Report'!BD1928="X",1,IF('Prop Drill Pipe Inp Report'!BE1928="X",1,0)))))))))))</f>
        <v>0</v>
      </c>
    </row>
    <row r="1922" spans="9:10" x14ac:dyDescent="0.25">
      <c r="I1922">
        <f>IF('Prop Drill Pipe Inp Report'!Z1929="X",1,IF('Prop Drill Pipe Inp Report'!AA1929="X",1,IF('Prop Drill Pipe Inp Report'!AB1929="X",1,IF('Prop Drill Pipe Inp Report'!AC1929="X",1,IF('Prop Drill Pipe Inp Report'!AD1929="X",1,IF('Prop Drill Pipe Inp Report'!AE1929="X",1,IF('Prop Drill Pipe Inp Report'!AF1929="X",1,IF('Prop Drill Pipe Inp Report'!AG1929="X",1,IF('Prop Drill Pipe Inp Report'!AH1929="X",1,IF('Prop Drill Pipe Inp Report'!AI1929="X",1,IF('Prop Drill Pipe Inp Report'!AJ1929="X",1,IF('Prop Drill Pipe Inp Report'!AK1929="X",1,IF('Prop Drill Pipe Inp Report'!AL1929="X",1,IF('Prop Drill Pipe Inp Report'!AM1929="X",1,IF('Prop Drill Pipe Inp Report'!AN1929="X",1,IF('Prop Drill Pipe Inp Report'!AO1929="X",1,IF('Prop Drill Pipe Inp Report'!AP1929="X",1,0)))))))))))))))))</f>
        <v>0</v>
      </c>
      <c r="J1922">
        <f>IF('Prop Drill Pipe Inp Report'!AU1929="X",1,IF('Prop Drill Pipe Inp Report'!AV1929="X",1,IF('Prop Drill Pipe Inp Report'!AW1929="X",1,IF('Prop Drill Pipe Inp Report'!AX1929="X",1,IF('Prop Drill Pipe Inp Report'!AY1929="X",1,IF('Prop Drill Pipe Inp Report'!AZ1929="X",1,IF('Prop Drill Pipe Inp Report'!BA1929="X",1,IF('Prop Drill Pipe Inp Report'!BB1929="X",1,IF('Prop Drill Pipe Inp Report'!BC1929="X",1,IF('Prop Drill Pipe Inp Report'!BD1929="X",1,IF('Prop Drill Pipe Inp Report'!BE1929="X",1,0)))))))))))</f>
        <v>0</v>
      </c>
    </row>
    <row r="1923" spans="9:10" x14ac:dyDescent="0.25">
      <c r="I1923">
        <f>IF('Prop Drill Pipe Inp Report'!Z1930="X",1,IF('Prop Drill Pipe Inp Report'!AA1930="X",1,IF('Prop Drill Pipe Inp Report'!AB1930="X",1,IF('Prop Drill Pipe Inp Report'!AC1930="X",1,IF('Prop Drill Pipe Inp Report'!AD1930="X",1,IF('Prop Drill Pipe Inp Report'!AE1930="X",1,IF('Prop Drill Pipe Inp Report'!AF1930="X",1,IF('Prop Drill Pipe Inp Report'!AG1930="X",1,IF('Prop Drill Pipe Inp Report'!AH1930="X",1,IF('Prop Drill Pipe Inp Report'!AI1930="X",1,IF('Prop Drill Pipe Inp Report'!AJ1930="X",1,IF('Prop Drill Pipe Inp Report'!AK1930="X",1,IF('Prop Drill Pipe Inp Report'!AL1930="X",1,IF('Prop Drill Pipe Inp Report'!AM1930="X",1,IF('Prop Drill Pipe Inp Report'!AN1930="X",1,IF('Prop Drill Pipe Inp Report'!AO1930="X",1,IF('Prop Drill Pipe Inp Report'!AP1930="X",1,0)))))))))))))))))</f>
        <v>0</v>
      </c>
      <c r="J1923">
        <f>IF('Prop Drill Pipe Inp Report'!AU1930="X",1,IF('Prop Drill Pipe Inp Report'!AV1930="X",1,IF('Prop Drill Pipe Inp Report'!AW1930="X",1,IF('Prop Drill Pipe Inp Report'!AX1930="X",1,IF('Prop Drill Pipe Inp Report'!AY1930="X",1,IF('Prop Drill Pipe Inp Report'!AZ1930="X",1,IF('Prop Drill Pipe Inp Report'!BA1930="X",1,IF('Prop Drill Pipe Inp Report'!BB1930="X",1,IF('Prop Drill Pipe Inp Report'!BC1930="X",1,IF('Prop Drill Pipe Inp Report'!BD1930="X",1,IF('Prop Drill Pipe Inp Report'!BE1930="X",1,0)))))))))))</f>
        <v>0</v>
      </c>
    </row>
    <row r="1924" spans="9:10" x14ac:dyDescent="0.25">
      <c r="I1924">
        <f>IF('Prop Drill Pipe Inp Report'!Z1931="X",1,IF('Prop Drill Pipe Inp Report'!AA1931="X",1,IF('Prop Drill Pipe Inp Report'!AB1931="X",1,IF('Prop Drill Pipe Inp Report'!AC1931="X",1,IF('Prop Drill Pipe Inp Report'!AD1931="X",1,IF('Prop Drill Pipe Inp Report'!AE1931="X",1,IF('Prop Drill Pipe Inp Report'!AF1931="X",1,IF('Prop Drill Pipe Inp Report'!AG1931="X",1,IF('Prop Drill Pipe Inp Report'!AH1931="X",1,IF('Prop Drill Pipe Inp Report'!AI1931="X",1,IF('Prop Drill Pipe Inp Report'!AJ1931="X",1,IF('Prop Drill Pipe Inp Report'!AK1931="X",1,IF('Prop Drill Pipe Inp Report'!AL1931="X",1,IF('Prop Drill Pipe Inp Report'!AM1931="X",1,IF('Prop Drill Pipe Inp Report'!AN1931="X",1,IF('Prop Drill Pipe Inp Report'!AO1931="X",1,IF('Prop Drill Pipe Inp Report'!AP1931="X",1,0)))))))))))))))))</f>
        <v>0</v>
      </c>
      <c r="J1924">
        <f>IF('Prop Drill Pipe Inp Report'!AU1931="X",1,IF('Prop Drill Pipe Inp Report'!AV1931="X",1,IF('Prop Drill Pipe Inp Report'!AW1931="X",1,IF('Prop Drill Pipe Inp Report'!AX1931="X",1,IF('Prop Drill Pipe Inp Report'!AY1931="X",1,IF('Prop Drill Pipe Inp Report'!AZ1931="X",1,IF('Prop Drill Pipe Inp Report'!BA1931="X",1,IF('Prop Drill Pipe Inp Report'!BB1931="X",1,IF('Prop Drill Pipe Inp Report'!BC1931="X",1,IF('Prop Drill Pipe Inp Report'!BD1931="X",1,IF('Prop Drill Pipe Inp Report'!BE1931="X",1,0)))))))))))</f>
        <v>0</v>
      </c>
    </row>
    <row r="1925" spans="9:10" x14ac:dyDescent="0.25">
      <c r="I1925">
        <f>IF('Prop Drill Pipe Inp Report'!Z1932="X",1,IF('Prop Drill Pipe Inp Report'!AA1932="X",1,IF('Prop Drill Pipe Inp Report'!AB1932="X",1,IF('Prop Drill Pipe Inp Report'!AC1932="X",1,IF('Prop Drill Pipe Inp Report'!AD1932="X",1,IF('Prop Drill Pipe Inp Report'!AE1932="X",1,IF('Prop Drill Pipe Inp Report'!AF1932="X",1,IF('Prop Drill Pipe Inp Report'!AG1932="X",1,IF('Prop Drill Pipe Inp Report'!AH1932="X",1,IF('Prop Drill Pipe Inp Report'!AI1932="X",1,IF('Prop Drill Pipe Inp Report'!AJ1932="X",1,IF('Prop Drill Pipe Inp Report'!AK1932="X",1,IF('Prop Drill Pipe Inp Report'!AL1932="X",1,IF('Prop Drill Pipe Inp Report'!AM1932="X",1,IF('Prop Drill Pipe Inp Report'!AN1932="X",1,IF('Prop Drill Pipe Inp Report'!AO1932="X",1,IF('Prop Drill Pipe Inp Report'!AP1932="X",1,0)))))))))))))))))</f>
        <v>0</v>
      </c>
      <c r="J1925">
        <f>IF('Prop Drill Pipe Inp Report'!AU1932="X",1,IF('Prop Drill Pipe Inp Report'!AV1932="X",1,IF('Prop Drill Pipe Inp Report'!AW1932="X",1,IF('Prop Drill Pipe Inp Report'!AX1932="X",1,IF('Prop Drill Pipe Inp Report'!AY1932="X",1,IF('Prop Drill Pipe Inp Report'!AZ1932="X",1,IF('Prop Drill Pipe Inp Report'!BA1932="X",1,IF('Prop Drill Pipe Inp Report'!BB1932="X",1,IF('Prop Drill Pipe Inp Report'!BC1932="X",1,IF('Prop Drill Pipe Inp Report'!BD1932="X",1,IF('Prop Drill Pipe Inp Report'!BE1932="X",1,0)))))))))))</f>
        <v>0</v>
      </c>
    </row>
    <row r="1926" spans="9:10" x14ac:dyDescent="0.25">
      <c r="I1926">
        <f>IF('Prop Drill Pipe Inp Report'!Z1933="X",1,IF('Prop Drill Pipe Inp Report'!AA1933="X",1,IF('Prop Drill Pipe Inp Report'!AB1933="X",1,IF('Prop Drill Pipe Inp Report'!AC1933="X",1,IF('Prop Drill Pipe Inp Report'!AD1933="X",1,IF('Prop Drill Pipe Inp Report'!AE1933="X",1,IF('Prop Drill Pipe Inp Report'!AF1933="X",1,IF('Prop Drill Pipe Inp Report'!AG1933="X",1,IF('Prop Drill Pipe Inp Report'!AH1933="X",1,IF('Prop Drill Pipe Inp Report'!AI1933="X",1,IF('Prop Drill Pipe Inp Report'!AJ1933="X",1,IF('Prop Drill Pipe Inp Report'!AK1933="X",1,IF('Prop Drill Pipe Inp Report'!AL1933="X",1,IF('Prop Drill Pipe Inp Report'!AM1933="X",1,IF('Prop Drill Pipe Inp Report'!AN1933="X",1,IF('Prop Drill Pipe Inp Report'!AO1933="X",1,IF('Prop Drill Pipe Inp Report'!AP1933="X",1,0)))))))))))))))))</f>
        <v>0</v>
      </c>
      <c r="J1926">
        <f>IF('Prop Drill Pipe Inp Report'!AU1933="X",1,IF('Prop Drill Pipe Inp Report'!AV1933="X",1,IF('Prop Drill Pipe Inp Report'!AW1933="X",1,IF('Prop Drill Pipe Inp Report'!AX1933="X",1,IF('Prop Drill Pipe Inp Report'!AY1933="X",1,IF('Prop Drill Pipe Inp Report'!AZ1933="X",1,IF('Prop Drill Pipe Inp Report'!BA1933="X",1,IF('Prop Drill Pipe Inp Report'!BB1933="X",1,IF('Prop Drill Pipe Inp Report'!BC1933="X",1,IF('Prop Drill Pipe Inp Report'!BD1933="X",1,IF('Prop Drill Pipe Inp Report'!BE1933="X",1,0)))))))))))</f>
        <v>0</v>
      </c>
    </row>
    <row r="1927" spans="9:10" x14ac:dyDescent="0.25">
      <c r="I1927">
        <f>IF('Prop Drill Pipe Inp Report'!Z1934="X",1,IF('Prop Drill Pipe Inp Report'!AA1934="X",1,IF('Prop Drill Pipe Inp Report'!AB1934="X",1,IF('Prop Drill Pipe Inp Report'!AC1934="X",1,IF('Prop Drill Pipe Inp Report'!AD1934="X",1,IF('Prop Drill Pipe Inp Report'!AE1934="X",1,IF('Prop Drill Pipe Inp Report'!AF1934="X",1,IF('Prop Drill Pipe Inp Report'!AG1934="X",1,IF('Prop Drill Pipe Inp Report'!AH1934="X",1,IF('Prop Drill Pipe Inp Report'!AI1934="X",1,IF('Prop Drill Pipe Inp Report'!AJ1934="X",1,IF('Prop Drill Pipe Inp Report'!AK1934="X",1,IF('Prop Drill Pipe Inp Report'!AL1934="X",1,IF('Prop Drill Pipe Inp Report'!AM1934="X",1,IF('Prop Drill Pipe Inp Report'!AN1934="X",1,IF('Prop Drill Pipe Inp Report'!AO1934="X",1,IF('Prop Drill Pipe Inp Report'!AP1934="X",1,0)))))))))))))))))</f>
        <v>0</v>
      </c>
      <c r="J1927">
        <f>IF('Prop Drill Pipe Inp Report'!AU1934="X",1,IF('Prop Drill Pipe Inp Report'!AV1934="X",1,IF('Prop Drill Pipe Inp Report'!AW1934="X",1,IF('Prop Drill Pipe Inp Report'!AX1934="X",1,IF('Prop Drill Pipe Inp Report'!AY1934="X",1,IF('Prop Drill Pipe Inp Report'!AZ1934="X",1,IF('Prop Drill Pipe Inp Report'!BA1934="X",1,IF('Prop Drill Pipe Inp Report'!BB1934="X",1,IF('Prop Drill Pipe Inp Report'!BC1934="X",1,IF('Prop Drill Pipe Inp Report'!BD1934="X",1,IF('Prop Drill Pipe Inp Report'!BE1934="X",1,0)))))))))))</f>
        <v>0</v>
      </c>
    </row>
    <row r="1928" spans="9:10" x14ac:dyDescent="0.25">
      <c r="I1928">
        <f>IF('Prop Drill Pipe Inp Report'!Z1935="X",1,IF('Prop Drill Pipe Inp Report'!AA1935="X",1,IF('Prop Drill Pipe Inp Report'!AB1935="X",1,IF('Prop Drill Pipe Inp Report'!AC1935="X",1,IF('Prop Drill Pipe Inp Report'!AD1935="X",1,IF('Prop Drill Pipe Inp Report'!AE1935="X",1,IF('Prop Drill Pipe Inp Report'!AF1935="X",1,IF('Prop Drill Pipe Inp Report'!AG1935="X",1,IF('Prop Drill Pipe Inp Report'!AH1935="X",1,IF('Prop Drill Pipe Inp Report'!AI1935="X",1,IF('Prop Drill Pipe Inp Report'!AJ1935="X",1,IF('Prop Drill Pipe Inp Report'!AK1935="X",1,IF('Prop Drill Pipe Inp Report'!AL1935="X",1,IF('Prop Drill Pipe Inp Report'!AM1935="X",1,IF('Prop Drill Pipe Inp Report'!AN1935="X",1,IF('Prop Drill Pipe Inp Report'!AO1935="X",1,IF('Prop Drill Pipe Inp Report'!AP1935="X",1,0)))))))))))))))))</f>
        <v>0</v>
      </c>
      <c r="J1928">
        <f>IF('Prop Drill Pipe Inp Report'!AU1935="X",1,IF('Prop Drill Pipe Inp Report'!AV1935="X",1,IF('Prop Drill Pipe Inp Report'!AW1935="X",1,IF('Prop Drill Pipe Inp Report'!AX1935="X",1,IF('Prop Drill Pipe Inp Report'!AY1935="X",1,IF('Prop Drill Pipe Inp Report'!AZ1935="X",1,IF('Prop Drill Pipe Inp Report'!BA1935="X",1,IF('Prop Drill Pipe Inp Report'!BB1935="X",1,IF('Prop Drill Pipe Inp Report'!BC1935="X",1,IF('Prop Drill Pipe Inp Report'!BD1935="X",1,IF('Prop Drill Pipe Inp Report'!BE1935="X",1,0)))))))))))</f>
        <v>0</v>
      </c>
    </row>
    <row r="1929" spans="9:10" x14ac:dyDescent="0.25">
      <c r="I1929">
        <f>IF('Prop Drill Pipe Inp Report'!Z1936="X",1,IF('Prop Drill Pipe Inp Report'!AA1936="X",1,IF('Prop Drill Pipe Inp Report'!AB1936="X",1,IF('Prop Drill Pipe Inp Report'!AC1936="X",1,IF('Prop Drill Pipe Inp Report'!AD1936="X",1,IF('Prop Drill Pipe Inp Report'!AE1936="X",1,IF('Prop Drill Pipe Inp Report'!AF1936="X",1,IF('Prop Drill Pipe Inp Report'!AG1936="X",1,IF('Prop Drill Pipe Inp Report'!AH1936="X",1,IF('Prop Drill Pipe Inp Report'!AI1936="X",1,IF('Prop Drill Pipe Inp Report'!AJ1936="X",1,IF('Prop Drill Pipe Inp Report'!AK1936="X",1,IF('Prop Drill Pipe Inp Report'!AL1936="X",1,IF('Prop Drill Pipe Inp Report'!AM1936="X",1,IF('Prop Drill Pipe Inp Report'!AN1936="X",1,IF('Prop Drill Pipe Inp Report'!AO1936="X",1,IF('Prop Drill Pipe Inp Report'!AP1936="X",1,0)))))))))))))))))</f>
        <v>0</v>
      </c>
      <c r="J1929">
        <f>IF('Prop Drill Pipe Inp Report'!AU1936="X",1,IF('Prop Drill Pipe Inp Report'!AV1936="X",1,IF('Prop Drill Pipe Inp Report'!AW1936="X",1,IF('Prop Drill Pipe Inp Report'!AX1936="X",1,IF('Prop Drill Pipe Inp Report'!AY1936="X",1,IF('Prop Drill Pipe Inp Report'!AZ1936="X",1,IF('Prop Drill Pipe Inp Report'!BA1936="X",1,IF('Prop Drill Pipe Inp Report'!BB1936="X",1,IF('Prop Drill Pipe Inp Report'!BC1936="X",1,IF('Prop Drill Pipe Inp Report'!BD1936="X",1,IF('Prop Drill Pipe Inp Report'!BE1936="X",1,0)))))))))))</f>
        <v>0</v>
      </c>
    </row>
    <row r="1930" spans="9:10" x14ac:dyDescent="0.25">
      <c r="I1930">
        <f>IF('Prop Drill Pipe Inp Report'!Z1937="X",1,IF('Prop Drill Pipe Inp Report'!AA1937="X",1,IF('Prop Drill Pipe Inp Report'!AB1937="X",1,IF('Prop Drill Pipe Inp Report'!AC1937="X",1,IF('Prop Drill Pipe Inp Report'!AD1937="X",1,IF('Prop Drill Pipe Inp Report'!AE1937="X",1,IF('Prop Drill Pipe Inp Report'!AF1937="X",1,IF('Prop Drill Pipe Inp Report'!AG1937="X",1,IF('Prop Drill Pipe Inp Report'!AH1937="X",1,IF('Prop Drill Pipe Inp Report'!AI1937="X",1,IF('Prop Drill Pipe Inp Report'!AJ1937="X",1,IF('Prop Drill Pipe Inp Report'!AK1937="X",1,IF('Prop Drill Pipe Inp Report'!AL1937="X",1,IF('Prop Drill Pipe Inp Report'!AM1937="X",1,IF('Prop Drill Pipe Inp Report'!AN1937="X",1,IF('Prop Drill Pipe Inp Report'!AO1937="X",1,IF('Prop Drill Pipe Inp Report'!AP1937="X",1,0)))))))))))))))))</f>
        <v>0</v>
      </c>
      <c r="J1930">
        <f>IF('Prop Drill Pipe Inp Report'!AU1937="X",1,IF('Prop Drill Pipe Inp Report'!AV1937="X",1,IF('Prop Drill Pipe Inp Report'!AW1937="X",1,IF('Prop Drill Pipe Inp Report'!AX1937="X",1,IF('Prop Drill Pipe Inp Report'!AY1937="X",1,IF('Prop Drill Pipe Inp Report'!AZ1937="X",1,IF('Prop Drill Pipe Inp Report'!BA1937="X",1,IF('Prop Drill Pipe Inp Report'!BB1937="X",1,IF('Prop Drill Pipe Inp Report'!BC1937="X",1,IF('Prop Drill Pipe Inp Report'!BD1937="X",1,IF('Prop Drill Pipe Inp Report'!BE1937="X",1,0)))))))))))</f>
        <v>0</v>
      </c>
    </row>
    <row r="1931" spans="9:10" x14ac:dyDescent="0.25">
      <c r="I1931">
        <f>IF('Prop Drill Pipe Inp Report'!Z1938="X",1,IF('Prop Drill Pipe Inp Report'!AA1938="X",1,IF('Prop Drill Pipe Inp Report'!AB1938="X",1,IF('Prop Drill Pipe Inp Report'!AC1938="X",1,IF('Prop Drill Pipe Inp Report'!AD1938="X",1,IF('Prop Drill Pipe Inp Report'!AE1938="X",1,IF('Prop Drill Pipe Inp Report'!AF1938="X",1,IF('Prop Drill Pipe Inp Report'!AG1938="X",1,IF('Prop Drill Pipe Inp Report'!AH1938="X",1,IF('Prop Drill Pipe Inp Report'!AI1938="X",1,IF('Prop Drill Pipe Inp Report'!AJ1938="X",1,IF('Prop Drill Pipe Inp Report'!AK1938="X",1,IF('Prop Drill Pipe Inp Report'!AL1938="X",1,IF('Prop Drill Pipe Inp Report'!AM1938="X",1,IF('Prop Drill Pipe Inp Report'!AN1938="X",1,IF('Prop Drill Pipe Inp Report'!AO1938="X",1,IF('Prop Drill Pipe Inp Report'!AP1938="X",1,0)))))))))))))))))</f>
        <v>0</v>
      </c>
      <c r="J1931">
        <f>IF('Prop Drill Pipe Inp Report'!AU1938="X",1,IF('Prop Drill Pipe Inp Report'!AV1938="X",1,IF('Prop Drill Pipe Inp Report'!AW1938="X",1,IF('Prop Drill Pipe Inp Report'!AX1938="X",1,IF('Prop Drill Pipe Inp Report'!AY1938="X",1,IF('Prop Drill Pipe Inp Report'!AZ1938="X",1,IF('Prop Drill Pipe Inp Report'!BA1938="X",1,IF('Prop Drill Pipe Inp Report'!BB1938="X",1,IF('Prop Drill Pipe Inp Report'!BC1938="X",1,IF('Prop Drill Pipe Inp Report'!BD1938="X",1,IF('Prop Drill Pipe Inp Report'!BE1938="X",1,0)))))))))))</f>
        <v>0</v>
      </c>
    </row>
    <row r="1932" spans="9:10" x14ac:dyDescent="0.25">
      <c r="I1932">
        <f>IF('Prop Drill Pipe Inp Report'!Z1939="X",1,IF('Prop Drill Pipe Inp Report'!AA1939="X",1,IF('Prop Drill Pipe Inp Report'!AB1939="X",1,IF('Prop Drill Pipe Inp Report'!AC1939="X",1,IF('Prop Drill Pipe Inp Report'!AD1939="X",1,IF('Prop Drill Pipe Inp Report'!AE1939="X",1,IF('Prop Drill Pipe Inp Report'!AF1939="X",1,IF('Prop Drill Pipe Inp Report'!AG1939="X",1,IF('Prop Drill Pipe Inp Report'!AH1939="X",1,IF('Prop Drill Pipe Inp Report'!AI1939="X",1,IF('Prop Drill Pipe Inp Report'!AJ1939="X",1,IF('Prop Drill Pipe Inp Report'!AK1939="X",1,IF('Prop Drill Pipe Inp Report'!AL1939="X",1,IF('Prop Drill Pipe Inp Report'!AM1939="X",1,IF('Prop Drill Pipe Inp Report'!AN1939="X",1,IF('Prop Drill Pipe Inp Report'!AO1939="X",1,IF('Prop Drill Pipe Inp Report'!AP1939="X",1,0)))))))))))))))))</f>
        <v>0</v>
      </c>
      <c r="J1932">
        <f>IF('Prop Drill Pipe Inp Report'!AU1939="X",1,IF('Prop Drill Pipe Inp Report'!AV1939="X",1,IF('Prop Drill Pipe Inp Report'!AW1939="X",1,IF('Prop Drill Pipe Inp Report'!AX1939="X",1,IF('Prop Drill Pipe Inp Report'!AY1939="X",1,IF('Prop Drill Pipe Inp Report'!AZ1939="X",1,IF('Prop Drill Pipe Inp Report'!BA1939="X",1,IF('Prop Drill Pipe Inp Report'!BB1939="X",1,IF('Prop Drill Pipe Inp Report'!BC1939="X",1,IF('Prop Drill Pipe Inp Report'!BD1939="X",1,IF('Prop Drill Pipe Inp Report'!BE1939="X",1,0)))))))))))</f>
        <v>0</v>
      </c>
    </row>
    <row r="1933" spans="9:10" x14ac:dyDescent="0.25">
      <c r="I1933">
        <f>IF('Prop Drill Pipe Inp Report'!Z1940="X",1,IF('Prop Drill Pipe Inp Report'!AA1940="X",1,IF('Prop Drill Pipe Inp Report'!AB1940="X",1,IF('Prop Drill Pipe Inp Report'!AC1940="X",1,IF('Prop Drill Pipe Inp Report'!AD1940="X",1,IF('Prop Drill Pipe Inp Report'!AE1940="X",1,IF('Prop Drill Pipe Inp Report'!AF1940="X",1,IF('Prop Drill Pipe Inp Report'!AG1940="X",1,IF('Prop Drill Pipe Inp Report'!AH1940="X",1,IF('Prop Drill Pipe Inp Report'!AI1940="X",1,IF('Prop Drill Pipe Inp Report'!AJ1940="X",1,IF('Prop Drill Pipe Inp Report'!AK1940="X",1,IF('Prop Drill Pipe Inp Report'!AL1940="X",1,IF('Prop Drill Pipe Inp Report'!AM1940="X",1,IF('Prop Drill Pipe Inp Report'!AN1940="X",1,IF('Prop Drill Pipe Inp Report'!AO1940="X",1,IF('Prop Drill Pipe Inp Report'!AP1940="X",1,0)))))))))))))))))</f>
        <v>0</v>
      </c>
      <c r="J1933">
        <f>IF('Prop Drill Pipe Inp Report'!AU1940="X",1,IF('Prop Drill Pipe Inp Report'!AV1940="X",1,IF('Prop Drill Pipe Inp Report'!AW1940="X",1,IF('Prop Drill Pipe Inp Report'!AX1940="X",1,IF('Prop Drill Pipe Inp Report'!AY1940="X",1,IF('Prop Drill Pipe Inp Report'!AZ1940="X",1,IF('Prop Drill Pipe Inp Report'!BA1940="X",1,IF('Prop Drill Pipe Inp Report'!BB1940="X",1,IF('Prop Drill Pipe Inp Report'!BC1940="X",1,IF('Prop Drill Pipe Inp Report'!BD1940="X",1,IF('Prop Drill Pipe Inp Report'!BE1940="X",1,0)))))))))))</f>
        <v>0</v>
      </c>
    </row>
    <row r="1934" spans="9:10" x14ac:dyDescent="0.25">
      <c r="I1934">
        <f>IF('Prop Drill Pipe Inp Report'!Z1941="X",1,IF('Prop Drill Pipe Inp Report'!AA1941="X",1,IF('Prop Drill Pipe Inp Report'!AB1941="X",1,IF('Prop Drill Pipe Inp Report'!AC1941="X",1,IF('Prop Drill Pipe Inp Report'!AD1941="X",1,IF('Prop Drill Pipe Inp Report'!AE1941="X",1,IF('Prop Drill Pipe Inp Report'!AF1941="X",1,IF('Prop Drill Pipe Inp Report'!AG1941="X",1,IF('Prop Drill Pipe Inp Report'!AH1941="X",1,IF('Prop Drill Pipe Inp Report'!AI1941="X",1,IF('Prop Drill Pipe Inp Report'!AJ1941="X",1,IF('Prop Drill Pipe Inp Report'!AK1941="X",1,IF('Prop Drill Pipe Inp Report'!AL1941="X",1,IF('Prop Drill Pipe Inp Report'!AM1941="X",1,IF('Prop Drill Pipe Inp Report'!AN1941="X",1,IF('Prop Drill Pipe Inp Report'!AO1941="X",1,IF('Prop Drill Pipe Inp Report'!AP1941="X",1,0)))))))))))))))))</f>
        <v>0</v>
      </c>
      <c r="J1934">
        <f>IF('Prop Drill Pipe Inp Report'!AU1941="X",1,IF('Prop Drill Pipe Inp Report'!AV1941="X",1,IF('Prop Drill Pipe Inp Report'!AW1941="X",1,IF('Prop Drill Pipe Inp Report'!AX1941="X",1,IF('Prop Drill Pipe Inp Report'!AY1941="X",1,IF('Prop Drill Pipe Inp Report'!AZ1941="X",1,IF('Prop Drill Pipe Inp Report'!BA1941="X",1,IF('Prop Drill Pipe Inp Report'!BB1941="X",1,IF('Prop Drill Pipe Inp Report'!BC1941="X",1,IF('Prop Drill Pipe Inp Report'!BD1941="X",1,IF('Prop Drill Pipe Inp Report'!BE1941="X",1,0)))))))))))</f>
        <v>0</v>
      </c>
    </row>
    <row r="1935" spans="9:10" x14ac:dyDescent="0.25">
      <c r="I1935">
        <f>IF('Prop Drill Pipe Inp Report'!Z1942="X",1,IF('Prop Drill Pipe Inp Report'!AA1942="X",1,IF('Prop Drill Pipe Inp Report'!AB1942="X",1,IF('Prop Drill Pipe Inp Report'!AC1942="X",1,IF('Prop Drill Pipe Inp Report'!AD1942="X",1,IF('Prop Drill Pipe Inp Report'!AE1942="X",1,IF('Prop Drill Pipe Inp Report'!AF1942="X",1,IF('Prop Drill Pipe Inp Report'!AG1942="X",1,IF('Prop Drill Pipe Inp Report'!AH1942="X",1,IF('Prop Drill Pipe Inp Report'!AI1942="X",1,IF('Prop Drill Pipe Inp Report'!AJ1942="X",1,IF('Prop Drill Pipe Inp Report'!AK1942="X",1,IF('Prop Drill Pipe Inp Report'!AL1942="X",1,IF('Prop Drill Pipe Inp Report'!AM1942="X",1,IF('Prop Drill Pipe Inp Report'!AN1942="X",1,IF('Prop Drill Pipe Inp Report'!AO1942="X",1,IF('Prop Drill Pipe Inp Report'!AP1942="X",1,0)))))))))))))))))</f>
        <v>0</v>
      </c>
      <c r="J1935">
        <f>IF('Prop Drill Pipe Inp Report'!AU1942="X",1,IF('Prop Drill Pipe Inp Report'!AV1942="X",1,IF('Prop Drill Pipe Inp Report'!AW1942="X",1,IF('Prop Drill Pipe Inp Report'!AX1942="X",1,IF('Prop Drill Pipe Inp Report'!AY1942="X",1,IF('Prop Drill Pipe Inp Report'!AZ1942="X",1,IF('Prop Drill Pipe Inp Report'!BA1942="X",1,IF('Prop Drill Pipe Inp Report'!BB1942="X",1,IF('Prop Drill Pipe Inp Report'!BC1942="X",1,IF('Prop Drill Pipe Inp Report'!BD1942="X",1,IF('Prop Drill Pipe Inp Report'!BE1942="X",1,0)))))))))))</f>
        <v>0</v>
      </c>
    </row>
    <row r="1936" spans="9:10" x14ac:dyDescent="0.25">
      <c r="I1936">
        <f>IF('Prop Drill Pipe Inp Report'!Z1943="X",1,IF('Prop Drill Pipe Inp Report'!AA1943="X",1,IF('Prop Drill Pipe Inp Report'!AB1943="X",1,IF('Prop Drill Pipe Inp Report'!AC1943="X",1,IF('Prop Drill Pipe Inp Report'!AD1943="X",1,IF('Prop Drill Pipe Inp Report'!AE1943="X",1,IF('Prop Drill Pipe Inp Report'!AF1943="X",1,IF('Prop Drill Pipe Inp Report'!AG1943="X",1,IF('Prop Drill Pipe Inp Report'!AH1943="X",1,IF('Prop Drill Pipe Inp Report'!AI1943="X",1,IF('Prop Drill Pipe Inp Report'!AJ1943="X",1,IF('Prop Drill Pipe Inp Report'!AK1943="X",1,IF('Prop Drill Pipe Inp Report'!AL1943="X",1,IF('Prop Drill Pipe Inp Report'!AM1943="X",1,IF('Prop Drill Pipe Inp Report'!AN1943="X",1,IF('Prop Drill Pipe Inp Report'!AO1943="X",1,IF('Prop Drill Pipe Inp Report'!AP1943="X",1,0)))))))))))))))))</f>
        <v>0</v>
      </c>
      <c r="J1936">
        <f>IF('Prop Drill Pipe Inp Report'!AU1943="X",1,IF('Prop Drill Pipe Inp Report'!AV1943="X",1,IF('Prop Drill Pipe Inp Report'!AW1943="X",1,IF('Prop Drill Pipe Inp Report'!AX1943="X",1,IF('Prop Drill Pipe Inp Report'!AY1943="X",1,IF('Prop Drill Pipe Inp Report'!AZ1943="X",1,IF('Prop Drill Pipe Inp Report'!BA1943="X",1,IF('Prop Drill Pipe Inp Report'!BB1943="X",1,IF('Prop Drill Pipe Inp Report'!BC1943="X",1,IF('Prop Drill Pipe Inp Report'!BD1943="X",1,IF('Prop Drill Pipe Inp Report'!BE1943="X",1,0)))))))))))</f>
        <v>0</v>
      </c>
    </row>
    <row r="1937" spans="9:10" x14ac:dyDescent="0.25">
      <c r="I1937">
        <f>IF('Prop Drill Pipe Inp Report'!Z1944="X",1,IF('Prop Drill Pipe Inp Report'!AA1944="X",1,IF('Prop Drill Pipe Inp Report'!AB1944="X",1,IF('Prop Drill Pipe Inp Report'!AC1944="X",1,IF('Prop Drill Pipe Inp Report'!AD1944="X",1,IF('Prop Drill Pipe Inp Report'!AE1944="X",1,IF('Prop Drill Pipe Inp Report'!AF1944="X",1,IF('Prop Drill Pipe Inp Report'!AG1944="X",1,IF('Prop Drill Pipe Inp Report'!AH1944="X",1,IF('Prop Drill Pipe Inp Report'!AI1944="X",1,IF('Prop Drill Pipe Inp Report'!AJ1944="X",1,IF('Prop Drill Pipe Inp Report'!AK1944="X",1,IF('Prop Drill Pipe Inp Report'!AL1944="X",1,IF('Prop Drill Pipe Inp Report'!AM1944="X",1,IF('Prop Drill Pipe Inp Report'!AN1944="X",1,IF('Prop Drill Pipe Inp Report'!AO1944="X",1,IF('Prop Drill Pipe Inp Report'!AP1944="X",1,0)))))))))))))))))</f>
        <v>0</v>
      </c>
      <c r="J1937">
        <f>IF('Prop Drill Pipe Inp Report'!AU1944="X",1,IF('Prop Drill Pipe Inp Report'!AV1944="X",1,IF('Prop Drill Pipe Inp Report'!AW1944="X",1,IF('Prop Drill Pipe Inp Report'!AX1944="X",1,IF('Prop Drill Pipe Inp Report'!AY1944="X",1,IF('Prop Drill Pipe Inp Report'!AZ1944="X",1,IF('Prop Drill Pipe Inp Report'!BA1944="X",1,IF('Prop Drill Pipe Inp Report'!BB1944="X",1,IF('Prop Drill Pipe Inp Report'!BC1944="X",1,IF('Prop Drill Pipe Inp Report'!BD1944="X",1,IF('Prop Drill Pipe Inp Report'!BE1944="X",1,0)))))))))))</f>
        <v>0</v>
      </c>
    </row>
    <row r="1938" spans="9:10" x14ac:dyDescent="0.25">
      <c r="I1938">
        <f>IF('Prop Drill Pipe Inp Report'!Z1945="X",1,IF('Prop Drill Pipe Inp Report'!AA1945="X",1,IF('Prop Drill Pipe Inp Report'!AB1945="X",1,IF('Prop Drill Pipe Inp Report'!AC1945="X",1,IF('Prop Drill Pipe Inp Report'!AD1945="X",1,IF('Prop Drill Pipe Inp Report'!AE1945="X",1,IF('Prop Drill Pipe Inp Report'!AF1945="X",1,IF('Prop Drill Pipe Inp Report'!AG1945="X",1,IF('Prop Drill Pipe Inp Report'!AH1945="X",1,IF('Prop Drill Pipe Inp Report'!AI1945="X",1,IF('Prop Drill Pipe Inp Report'!AJ1945="X",1,IF('Prop Drill Pipe Inp Report'!AK1945="X",1,IF('Prop Drill Pipe Inp Report'!AL1945="X",1,IF('Prop Drill Pipe Inp Report'!AM1945="X",1,IF('Prop Drill Pipe Inp Report'!AN1945="X",1,IF('Prop Drill Pipe Inp Report'!AO1945="X",1,IF('Prop Drill Pipe Inp Report'!AP1945="X",1,0)))))))))))))))))</f>
        <v>0</v>
      </c>
      <c r="J1938">
        <f>IF('Prop Drill Pipe Inp Report'!AU1945="X",1,IF('Prop Drill Pipe Inp Report'!AV1945="X",1,IF('Prop Drill Pipe Inp Report'!AW1945="X",1,IF('Prop Drill Pipe Inp Report'!AX1945="X",1,IF('Prop Drill Pipe Inp Report'!AY1945="X",1,IF('Prop Drill Pipe Inp Report'!AZ1945="X",1,IF('Prop Drill Pipe Inp Report'!BA1945="X",1,IF('Prop Drill Pipe Inp Report'!BB1945="X",1,IF('Prop Drill Pipe Inp Report'!BC1945="X",1,IF('Prop Drill Pipe Inp Report'!BD1945="X",1,IF('Prop Drill Pipe Inp Report'!BE1945="X",1,0)))))))))))</f>
        <v>0</v>
      </c>
    </row>
    <row r="1939" spans="9:10" x14ac:dyDescent="0.25">
      <c r="I1939">
        <f>IF('Prop Drill Pipe Inp Report'!Z1946="X",1,IF('Prop Drill Pipe Inp Report'!AA1946="X",1,IF('Prop Drill Pipe Inp Report'!AB1946="X",1,IF('Prop Drill Pipe Inp Report'!AC1946="X",1,IF('Prop Drill Pipe Inp Report'!AD1946="X",1,IF('Prop Drill Pipe Inp Report'!AE1946="X",1,IF('Prop Drill Pipe Inp Report'!AF1946="X",1,IF('Prop Drill Pipe Inp Report'!AG1946="X",1,IF('Prop Drill Pipe Inp Report'!AH1946="X",1,IF('Prop Drill Pipe Inp Report'!AI1946="X",1,IF('Prop Drill Pipe Inp Report'!AJ1946="X",1,IF('Prop Drill Pipe Inp Report'!AK1946="X",1,IF('Prop Drill Pipe Inp Report'!AL1946="X",1,IF('Prop Drill Pipe Inp Report'!AM1946="X",1,IF('Prop Drill Pipe Inp Report'!AN1946="X",1,IF('Prop Drill Pipe Inp Report'!AO1946="X",1,IF('Prop Drill Pipe Inp Report'!AP1946="X",1,0)))))))))))))))))</f>
        <v>0</v>
      </c>
      <c r="J1939">
        <f>IF('Prop Drill Pipe Inp Report'!AU1946="X",1,IF('Prop Drill Pipe Inp Report'!AV1946="X",1,IF('Prop Drill Pipe Inp Report'!AW1946="X",1,IF('Prop Drill Pipe Inp Report'!AX1946="X",1,IF('Prop Drill Pipe Inp Report'!AY1946="X",1,IF('Prop Drill Pipe Inp Report'!AZ1946="X",1,IF('Prop Drill Pipe Inp Report'!BA1946="X",1,IF('Prop Drill Pipe Inp Report'!BB1946="X",1,IF('Prop Drill Pipe Inp Report'!BC1946="X",1,IF('Prop Drill Pipe Inp Report'!BD1946="X",1,IF('Prop Drill Pipe Inp Report'!BE1946="X",1,0)))))))))))</f>
        <v>0</v>
      </c>
    </row>
    <row r="1940" spans="9:10" x14ac:dyDescent="0.25">
      <c r="I1940">
        <f>IF('Prop Drill Pipe Inp Report'!Z1947="X",1,IF('Prop Drill Pipe Inp Report'!AA1947="X",1,IF('Prop Drill Pipe Inp Report'!AB1947="X",1,IF('Prop Drill Pipe Inp Report'!AC1947="X",1,IF('Prop Drill Pipe Inp Report'!AD1947="X",1,IF('Prop Drill Pipe Inp Report'!AE1947="X",1,IF('Prop Drill Pipe Inp Report'!AF1947="X",1,IF('Prop Drill Pipe Inp Report'!AG1947="X",1,IF('Prop Drill Pipe Inp Report'!AH1947="X",1,IF('Prop Drill Pipe Inp Report'!AI1947="X",1,IF('Prop Drill Pipe Inp Report'!AJ1947="X",1,IF('Prop Drill Pipe Inp Report'!AK1947="X",1,IF('Prop Drill Pipe Inp Report'!AL1947="X",1,IF('Prop Drill Pipe Inp Report'!AM1947="X",1,IF('Prop Drill Pipe Inp Report'!AN1947="X",1,IF('Prop Drill Pipe Inp Report'!AO1947="X",1,IF('Prop Drill Pipe Inp Report'!AP1947="X",1,0)))))))))))))))))</f>
        <v>0</v>
      </c>
      <c r="J1940">
        <f>IF('Prop Drill Pipe Inp Report'!AU1947="X",1,IF('Prop Drill Pipe Inp Report'!AV1947="X",1,IF('Prop Drill Pipe Inp Report'!AW1947="X",1,IF('Prop Drill Pipe Inp Report'!AX1947="X",1,IF('Prop Drill Pipe Inp Report'!AY1947="X",1,IF('Prop Drill Pipe Inp Report'!AZ1947="X",1,IF('Prop Drill Pipe Inp Report'!BA1947="X",1,IF('Prop Drill Pipe Inp Report'!BB1947="X",1,IF('Prop Drill Pipe Inp Report'!BC1947="X",1,IF('Prop Drill Pipe Inp Report'!BD1947="X",1,IF('Prop Drill Pipe Inp Report'!BE1947="X",1,0)))))))))))</f>
        <v>0</v>
      </c>
    </row>
    <row r="1941" spans="9:10" x14ac:dyDescent="0.25">
      <c r="I1941">
        <f>IF('Prop Drill Pipe Inp Report'!Z1948="X",1,IF('Prop Drill Pipe Inp Report'!AA1948="X",1,IF('Prop Drill Pipe Inp Report'!AB1948="X",1,IF('Prop Drill Pipe Inp Report'!AC1948="X",1,IF('Prop Drill Pipe Inp Report'!AD1948="X",1,IF('Prop Drill Pipe Inp Report'!AE1948="X",1,IF('Prop Drill Pipe Inp Report'!AF1948="X",1,IF('Prop Drill Pipe Inp Report'!AG1948="X",1,IF('Prop Drill Pipe Inp Report'!AH1948="X",1,IF('Prop Drill Pipe Inp Report'!AI1948="X",1,IF('Prop Drill Pipe Inp Report'!AJ1948="X",1,IF('Prop Drill Pipe Inp Report'!AK1948="X",1,IF('Prop Drill Pipe Inp Report'!AL1948="X",1,IF('Prop Drill Pipe Inp Report'!AM1948="X",1,IF('Prop Drill Pipe Inp Report'!AN1948="X",1,IF('Prop Drill Pipe Inp Report'!AO1948="X",1,IF('Prop Drill Pipe Inp Report'!AP1948="X",1,0)))))))))))))))))</f>
        <v>0</v>
      </c>
      <c r="J1941">
        <f>IF('Prop Drill Pipe Inp Report'!AU1948="X",1,IF('Prop Drill Pipe Inp Report'!AV1948="X",1,IF('Prop Drill Pipe Inp Report'!AW1948="X",1,IF('Prop Drill Pipe Inp Report'!AX1948="X",1,IF('Prop Drill Pipe Inp Report'!AY1948="X",1,IF('Prop Drill Pipe Inp Report'!AZ1948="X",1,IF('Prop Drill Pipe Inp Report'!BA1948="X",1,IF('Prop Drill Pipe Inp Report'!BB1948="X",1,IF('Prop Drill Pipe Inp Report'!BC1948="X",1,IF('Prop Drill Pipe Inp Report'!BD1948="X",1,IF('Prop Drill Pipe Inp Report'!BE1948="X",1,0)))))))))))</f>
        <v>0</v>
      </c>
    </row>
    <row r="1942" spans="9:10" x14ac:dyDescent="0.25">
      <c r="I1942">
        <f>IF('Prop Drill Pipe Inp Report'!Z1949="X",1,IF('Prop Drill Pipe Inp Report'!AA1949="X",1,IF('Prop Drill Pipe Inp Report'!AB1949="X",1,IF('Prop Drill Pipe Inp Report'!AC1949="X",1,IF('Prop Drill Pipe Inp Report'!AD1949="X",1,IF('Prop Drill Pipe Inp Report'!AE1949="X",1,IF('Prop Drill Pipe Inp Report'!AF1949="X",1,IF('Prop Drill Pipe Inp Report'!AG1949="X",1,IF('Prop Drill Pipe Inp Report'!AH1949="X",1,IF('Prop Drill Pipe Inp Report'!AI1949="X",1,IF('Prop Drill Pipe Inp Report'!AJ1949="X",1,IF('Prop Drill Pipe Inp Report'!AK1949="X",1,IF('Prop Drill Pipe Inp Report'!AL1949="X",1,IF('Prop Drill Pipe Inp Report'!AM1949="X",1,IF('Prop Drill Pipe Inp Report'!AN1949="X",1,IF('Prop Drill Pipe Inp Report'!AO1949="X",1,IF('Prop Drill Pipe Inp Report'!AP1949="X",1,0)))))))))))))))))</f>
        <v>0</v>
      </c>
      <c r="J1942">
        <f>IF('Prop Drill Pipe Inp Report'!AU1949="X",1,IF('Prop Drill Pipe Inp Report'!AV1949="X",1,IF('Prop Drill Pipe Inp Report'!AW1949="X",1,IF('Prop Drill Pipe Inp Report'!AX1949="X",1,IF('Prop Drill Pipe Inp Report'!AY1949="X",1,IF('Prop Drill Pipe Inp Report'!AZ1949="X",1,IF('Prop Drill Pipe Inp Report'!BA1949="X",1,IF('Prop Drill Pipe Inp Report'!BB1949="X",1,IF('Prop Drill Pipe Inp Report'!BC1949="X",1,IF('Prop Drill Pipe Inp Report'!BD1949="X",1,IF('Prop Drill Pipe Inp Report'!BE1949="X",1,0)))))))))))</f>
        <v>0</v>
      </c>
    </row>
    <row r="1943" spans="9:10" x14ac:dyDescent="0.25">
      <c r="I1943">
        <f>IF('Prop Drill Pipe Inp Report'!Z1950="X",1,IF('Prop Drill Pipe Inp Report'!AA1950="X",1,IF('Prop Drill Pipe Inp Report'!AB1950="X",1,IF('Prop Drill Pipe Inp Report'!AC1950="X",1,IF('Prop Drill Pipe Inp Report'!AD1950="X",1,IF('Prop Drill Pipe Inp Report'!AE1950="X",1,IF('Prop Drill Pipe Inp Report'!AF1950="X",1,IF('Prop Drill Pipe Inp Report'!AG1950="X",1,IF('Prop Drill Pipe Inp Report'!AH1950="X",1,IF('Prop Drill Pipe Inp Report'!AI1950="X",1,IF('Prop Drill Pipe Inp Report'!AJ1950="X",1,IF('Prop Drill Pipe Inp Report'!AK1950="X",1,IF('Prop Drill Pipe Inp Report'!AL1950="X",1,IF('Prop Drill Pipe Inp Report'!AM1950="X",1,IF('Prop Drill Pipe Inp Report'!AN1950="X",1,IF('Prop Drill Pipe Inp Report'!AO1950="X",1,IF('Prop Drill Pipe Inp Report'!AP1950="X",1,0)))))))))))))))))</f>
        <v>0</v>
      </c>
      <c r="J1943">
        <f>IF('Prop Drill Pipe Inp Report'!AU1950="X",1,IF('Prop Drill Pipe Inp Report'!AV1950="X",1,IF('Prop Drill Pipe Inp Report'!AW1950="X",1,IF('Prop Drill Pipe Inp Report'!AX1950="X",1,IF('Prop Drill Pipe Inp Report'!AY1950="X",1,IF('Prop Drill Pipe Inp Report'!AZ1950="X",1,IF('Prop Drill Pipe Inp Report'!BA1950="X",1,IF('Prop Drill Pipe Inp Report'!BB1950="X",1,IF('Prop Drill Pipe Inp Report'!BC1950="X",1,IF('Prop Drill Pipe Inp Report'!BD1950="X",1,IF('Prop Drill Pipe Inp Report'!BE1950="X",1,0)))))))))))</f>
        <v>0</v>
      </c>
    </row>
    <row r="1944" spans="9:10" x14ac:dyDescent="0.25">
      <c r="I1944">
        <f>IF('Prop Drill Pipe Inp Report'!Z1951="X",1,IF('Prop Drill Pipe Inp Report'!AA1951="X",1,IF('Prop Drill Pipe Inp Report'!AB1951="X",1,IF('Prop Drill Pipe Inp Report'!AC1951="X",1,IF('Prop Drill Pipe Inp Report'!AD1951="X",1,IF('Prop Drill Pipe Inp Report'!AE1951="X",1,IF('Prop Drill Pipe Inp Report'!AF1951="X",1,IF('Prop Drill Pipe Inp Report'!AG1951="X",1,IF('Prop Drill Pipe Inp Report'!AH1951="X",1,IF('Prop Drill Pipe Inp Report'!AI1951="X",1,IF('Prop Drill Pipe Inp Report'!AJ1951="X",1,IF('Prop Drill Pipe Inp Report'!AK1951="X",1,IF('Prop Drill Pipe Inp Report'!AL1951="X",1,IF('Prop Drill Pipe Inp Report'!AM1951="X",1,IF('Prop Drill Pipe Inp Report'!AN1951="X",1,IF('Prop Drill Pipe Inp Report'!AO1951="X",1,IF('Prop Drill Pipe Inp Report'!AP1951="X",1,0)))))))))))))))))</f>
        <v>0</v>
      </c>
      <c r="J1944">
        <f>IF('Prop Drill Pipe Inp Report'!AU1951="X",1,IF('Prop Drill Pipe Inp Report'!AV1951="X",1,IF('Prop Drill Pipe Inp Report'!AW1951="X",1,IF('Prop Drill Pipe Inp Report'!AX1951="X",1,IF('Prop Drill Pipe Inp Report'!AY1951="X",1,IF('Prop Drill Pipe Inp Report'!AZ1951="X",1,IF('Prop Drill Pipe Inp Report'!BA1951="X",1,IF('Prop Drill Pipe Inp Report'!BB1951="X",1,IF('Prop Drill Pipe Inp Report'!BC1951="X",1,IF('Prop Drill Pipe Inp Report'!BD1951="X",1,IF('Prop Drill Pipe Inp Report'!BE1951="X",1,0)))))))))))</f>
        <v>0</v>
      </c>
    </row>
    <row r="1945" spans="9:10" x14ac:dyDescent="0.25">
      <c r="I1945">
        <f>IF('Prop Drill Pipe Inp Report'!Z1952="X",1,IF('Prop Drill Pipe Inp Report'!AA1952="X",1,IF('Prop Drill Pipe Inp Report'!AB1952="X",1,IF('Prop Drill Pipe Inp Report'!AC1952="X",1,IF('Prop Drill Pipe Inp Report'!AD1952="X",1,IF('Prop Drill Pipe Inp Report'!AE1952="X",1,IF('Prop Drill Pipe Inp Report'!AF1952="X",1,IF('Prop Drill Pipe Inp Report'!AG1952="X",1,IF('Prop Drill Pipe Inp Report'!AH1952="X",1,IF('Prop Drill Pipe Inp Report'!AI1952="X",1,IF('Prop Drill Pipe Inp Report'!AJ1952="X",1,IF('Prop Drill Pipe Inp Report'!AK1952="X",1,IF('Prop Drill Pipe Inp Report'!AL1952="X",1,IF('Prop Drill Pipe Inp Report'!AM1952="X",1,IF('Prop Drill Pipe Inp Report'!AN1952="X",1,IF('Prop Drill Pipe Inp Report'!AO1952="X",1,IF('Prop Drill Pipe Inp Report'!AP1952="X",1,0)))))))))))))))))</f>
        <v>0</v>
      </c>
      <c r="J1945">
        <f>IF('Prop Drill Pipe Inp Report'!AU1952="X",1,IF('Prop Drill Pipe Inp Report'!AV1952="X",1,IF('Prop Drill Pipe Inp Report'!AW1952="X",1,IF('Prop Drill Pipe Inp Report'!AX1952="X",1,IF('Prop Drill Pipe Inp Report'!AY1952="X",1,IF('Prop Drill Pipe Inp Report'!AZ1952="X",1,IF('Prop Drill Pipe Inp Report'!BA1952="X",1,IF('Prop Drill Pipe Inp Report'!BB1952="X",1,IF('Prop Drill Pipe Inp Report'!BC1952="X",1,IF('Prop Drill Pipe Inp Report'!BD1952="X",1,IF('Prop Drill Pipe Inp Report'!BE1952="X",1,0)))))))))))</f>
        <v>0</v>
      </c>
    </row>
    <row r="1946" spans="9:10" x14ac:dyDescent="0.25">
      <c r="I1946">
        <f>IF('Prop Drill Pipe Inp Report'!Z1953="X",1,IF('Prop Drill Pipe Inp Report'!AA1953="X",1,IF('Prop Drill Pipe Inp Report'!AB1953="X",1,IF('Prop Drill Pipe Inp Report'!AC1953="X",1,IF('Prop Drill Pipe Inp Report'!AD1953="X",1,IF('Prop Drill Pipe Inp Report'!AE1953="X",1,IF('Prop Drill Pipe Inp Report'!AF1953="X",1,IF('Prop Drill Pipe Inp Report'!AG1953="X",1,IF('Prop Drill Pipe Inp Report'!AH1953="X",1,IF('Prop Drill Pipe Inp Report'!AI1953="X",1,IF('Prop Drill Pipe Inp Report'!AJ1953="X",1,IF('Prop Drill Pipe Inp Report'!AK1953="X",1,IF('Prop Drill Pipe Inp Report'!AL1953="X",1,IF('Prop Drill Pipe Inp Report'!AM1953="X",1,IF('Prop Drill Pipe Inp Report'!AN1953="X",1,IF('Prop Drill Pipe Inp Report'!AO1953="X",1,IF('Prop Drill Pipe Inp Report'!AP1953="X",1,0)))))))))))))))))</f>
        <v>0</v>
      </c>
      <c r="J1946">
        <f>IF('Prop Drill Pipe Inp Report'!AU1953="X",1,IF('Prop Drill Pipe Inp Report'!AV1953="X",1,IF('Prop Drill Pipe Inp Report'!AW1953="X",1,IF('Prop Drill Pipe Inp Report'!AX1953="X",1,IF('Prop Drill Pipe Inp Report'!AY1953="X",1,IF('Prop Drill Pipe Inp Report'!AZ1953="X",1,IF('Prop Drill Pipe Inp Report'!BA1953="X",1,IF('Prop Drill Pipe Inp Report'!BB1953="X",1,IF('Prop Drill Pipe Inp Report'!BC1953="X",1,IF('Prop Drill Pipe Inp Report'!BD1953="X",1,IF('Prop Drill Pipe Inp Report'!BE1953="X",1,0)))))))))))</f>
        <v>0</v>
      </c>
    </row>
    <row r="1947" spans="9:10" x14ac:dyDescent="0.25">
      <c r="I1947">
        <f>IF('Prop Drill Pipe Inp Report'!Z1954="X",1,IF('Prop Drill Pipe Inp Report'!AA1954="X",1,IF('Prop Drill Pipe Inp Report'!AB1954="X",1,IF('Prop Drill Pipe Inp Report'!AC1954="X",1,IF('Prop Drill Pipe Inp Report'!AD1954="X",1,IF('Prop Drill Pipe Inp Report'!AE1954="X",1,IF('Prop Drill Pipe Inp Report'!AF1954="X",1,IF('Prop Drill Pipe Inp Report'!AG1954="X",1,IF('Prop Drill Pipe Inp Report'!AH1954="X",1,IF('Prop Drill Pipe Inp Report'!AI1954="X",1,IF('Prop Drill Pipe Inp Report'!AJ1954="X",1,IF('Prop Drill Pipe Inp Report'!AK1954="X",1,IF('Prop Drill Pipe Inp Report'!AL1954="X",1,IF('Prop Drill Pipe Inp Report'!AM1954="X",1,IF('Prop Drill Pipe Inp Report'!AN1954="X",1,IF('Prop Drill Pipe Inp Report'!AO1954="X",1,IF('Prop Drill Pipe Inp Report'!AP1954="X",1,0)))))))))))))))))</f>
        <v>0</v>
      </c>
      <c r="J1947">
        <f>IF('Prop Drill Pipe Inp Report'!AU1954="X",1,IF('Prop Drill Pipe Inp Report'!AV1954="X",1,IF('Prop Drill Pipe Inp Report'!AW1954="X",1,IF('Prop Drill Pipe Inp Report'!AX1954="X",1,IF('Prop Drill Pipe Inp Report'!AY1954="X",1,IF('Prop Drill Pipe Inp Report'!AZ1954="X",1,IF('Prop Drill Pipe Inp Report'!BA1954="X",1,IF('Prop Drill Pipe Inp Report'!BB1954="X",1,IF('Prop Drill Pipe Inp Report'!BC1954="X",1,IF('Prop Drill Pipe Inp Report'!BD1954="X",1,IF('Prop Drill Pipe Inp Report'!BE1954="X",1,0)))))))))))</f>
        <v>0</v>
      </c>
    </row>
    <row r="1948" spans="9:10" x14ac:dyDescent="0.25">
      <c r="I1948">
        <f>IF('Prop Drill Pipe Inp Report'!Z1955="X",1,IF('Prop Drill Pipe Inp Report'!AA1955="X",1,IF('Prop Drill Pipe Inp Report'!AB1955="X",1,IF('Prop Drill Pipe Inp Report'!AC1955="X",1,IF('Prop Drill Pipe Inp Report'!AD1955="X",1,IF('Prop Drill Pipe Inp Report'!AE1955="X",1,IF('Prop Drill Pipe Inp Report'!AF1955="X",1,IF('Prop Drill Pipe Inp Report'!AG1955="X",1,IF('Prop Drill Pipe Inp Report'!AH1955="X",1,IF('Prop Drill Pipe Inp Report'!AI1955="X",1,IF('Prop Drill Pipe Inp Report'!AJ1955="X",1,IF('Prop Drill Pipe Inp Report'!AK1955="X",1,IF('Prop Drill Pipe Inp Report'!AL1955="X",1,IF('Prop Drill Pipe Inp Report'!AM1955="X",1,IF('Prop Drill Pipe Inp Report'!AN1955="X",1,IF('Prop Drill Pipe Inp Report'!AO1955="X",1,IF('Prop Drill Pipe Inp Report'!AP1955="X",1,0)))))))))))))))))</f>
        <v>0</v>
      </c>
      <c r="J1948">
        <f>IF('Prop Drill Pipe Inp Report'!AU1955="X",1,IF('Prop Drill Pipe Inp Report'!AV1955="X",1,IF('Prop Drill Pipe Inp Report'!AW1955="X",1,IF('Prop Drill Pipe Inp Report'!AX1955="X",1,IF('Prop Drill Pipe Inp Report'!AY1955="X",1,IF('Prop Drill Pipe Inp Report'!AZ1955="X",1,IF('Prop Drill Pipe Inp Report'!BA1955="X",1,IF('Prop Drill Pipe Inp Report'!BB1955="X",1,IF('Prop Drill Pipe Inp Report'!BC1955="X",1,IF('Prop Drill Pipe Inp Report'!BD1955="X",1,IF('Prop Drill Pipe Inp Report'!BE1955="X",1,0)))))))))))</f>
        <v>0</v>
      </c>
    </row>
    <row r="1949" spans="9:10" x14ac:dyDescent="0.25">
      <c r="I1949">
        <f>IF('Prop Drill Pipe Inp Report'!Z1956="X",1,IF('Prop Drill Pipe Inp Report'!AA1956="X",1,IF('Prop Drill Pipe Inp Report'!AB1956="X",1,IF('Prop Drill Pipe Inp Report'!AC1956="X",1,IF('Prop Drill Pipe Inp Report'!AD1956="X",1,IF('Prop Drill Pipe Inp Report'!AE1956="X",1,IF('Prop Drill Pipe Inp Report'!AF1956="X",1,IF('Prop Drill Pipe Inp Report'!AG1956="X",1,IF('Prop Drill Pipe Inp Report'!AH1956="X",1,IF('Prop Drill Pipe Inp Report'!AI1956="X",1,IF('Prop Drill Pipe Inp Report'!AJ1956="X",1,IF('Prop Drill Pipe Inp Report'!AK1956="X",1,IF('Prop Drill Pipe Inp Report'!AL1956="X",1,IF('Prop Drill Pipe Inp Report'!AM1956="X",1,IF('Prop Drill Pipe Inp Report'!AN1956="X",1,IF('Prop Drill Pipe Inp Report'!AO1956="X",1,IF('Prop Drill Pipe Inp Report'!AP1956="X",1,0)))))))))))))))))</f>
        <v>0</v>
      </c>
      <c r="J1949">
        <f>IF('Prop Drill Pipe Inp Report'!AU1956="X",1,IF('Prop Drill Pipe Inp Report'!AV1956="X",1,IF('Prop Drill Pipe Inp Report'!AW1956="X",1,IF('Prop Drill Pipe Inp Report'!AX1956="X",1,IF('Prop Drill Pipe Inp Report'!AY1956="X",1,IF('Prop Drill Pipe Inp Report'!AZ1956="X",1,IF('Prop Drill Pipe Inp Report'!BA1956="X",1,IF('Prop Drill Pipe Inp Report'!BB1956="X",1,IF('Prop Drill Pipe Inp Report'!BC1956="X",1,IF('Prop Drill Pipe Inp Report'!BD1956="X",1,IF('Prop Drill Pipe Inp Report'!BE1956="X",1,0)))))))))))</f>
        <v>0</v>
      </c>
    </row>
    <row r="1950" spans="9:10" x14ac:dyDescent="0.25">
      <c r="I1950">
        <f>IF('Prop Drill Pipe Inp Report'!Z1957="X",1,IF('Prop Drill Pipe Inp Report'!AA1957="X",1,IF('Prop Drill Pipe Inp Report'!AB1957="X",1,IF('Prop Drill Pipe Inp Report'!AC1957="X",1,IF('Prop Drill Pipe Inp Report'!AD1957="X",1,IF('Prop Drill Pipe Inp Report'!AE1957="X",1,IF('Prop Drill Pipe Inp Report'!AF1957="X",1,IF('Prop Drill Pipe Inp Report'!AG1957="X",1,IF('Prop Drill Pipe Inp Report'!AH1957="X",1,IF('Prop Drill Pipe Inp Report'!AI1957="X",1,IF('Prop Drill Pipe Inp Report'!AJ1957="X",1,IF('Prop Drill Pipe Inp Report'!AK1957="X",1,IF('Prop Drill Pipe Inp Report'!AL1957="X",1,IF('Prop Drill Pipe Inp Report'!AM1957="X",1,IF('Prop Drill Pipe Inp Report'!AN1957="X",1,IF('Prop Drill Pipe Inp Report'!AO1957="X",1,IF('Prop Drill Pipe Inp Report'!AP1957="X",1,0)))))))))))))))))</f>
        <v>0</v>
      </c>
      <c r="J1950">
        <f>IF('Prop Drill Pipe Inp Report'!AU1957="X",1,IF('Prop Drill Pipe Inp Report'!AV1957="X",1,IF('Prop Drill Pipe Inp Report'!AW1957="X",1,IF('Prop Drill Pipe Inp Report'!AX1957="X",1,IF('Prop Drill Pipe Inp Report'!AY1957="X",1,IF('Prop Drill Pipe Inp Report'!AZ1957="X",1,IF('Prop Drill Pipe Inp Report'!BA1957="X",1,IF('Prop Drill Pipe Inp Report'!BB1957="X",1,IF('Prop Drill Pipe Inp Report'!BC1957="X",1,IF('Prop Drill Pipe Inp Report'!BD1957="X",1,IF('Prop Drill Pipe Inp Report'!BE1957="X",1,0)))))))))))</f>
        <v>0</v>
      </c>
    </row>
    <row r="1951" spans="9:10" x14ac:dyDescent="0.25">
      <c r="I1951">
        <f>IF('Prop Drill Pipe Inp Report'!Z1958="X",1,IF('Prop Drill Pipe Inp Report'!AA1958="X",1,IF('Prop Drill Pipe Inp Report'!AB1958="X",1,IF('Prop Drill Pipe Inp Report'!AC1958="X",1,IF('Prop Drill Pipe Inp Report'!AD1958="X",1,IF('Prop Drill Pipe Inp Report'!AE1958="X",1,IF('Prop Drill Pipe Inp Report'!AF1958="X",1,IF('Prop Drill Pipe Inp Report'!AG1958="X",1,IF('Prop Drill Pipe Inp Report'!AH1958="X",1,IF('Prop Drill Pipe Inp Report'!AI1958="X",1,IF('Prop Drill Pipe Inp Report'!AJ1958="X",1,IF('Prop Drill Pipe Inp Report'!AK1958="X",1,IF('Prop Drill Pipe Inp Report'!AL1958="X",1,IF('Prop Drill Pipe Inp Report'!AM1958="X",1,IF('Prop Drill Pipe Inp Report'!AN1958="X",1,IF('Prop Drill Pipe Inp Report'!AO1958="X",1,IF('Prop Drill Pipe Inp Report'!AP1958="X",1,0)))))))))))))))))</f>
        <v>0</v>
      </c>
      <c r="J1951">
        <f>IF('Prop Drill Pipe Inp Report'!AU1958="X",1,IF('Prop Drill Pipe Inp Report'!AV1958="X",1,IF('Prop Drill Pipe Inp Report'!AW1958="X",1,IF('Prop Drill Pipe Inp Report'!AX1958="X",1,IF('Prop Drill Pipe Inp Report'!AY1958="X",1,IF('Prop Drill Pipe Inp Report'!AZ1958="X",1,IF('Prop Drill Pipe Inp Report'!BA1958="X",1,IF('Prop Drill Pipe Inp Report'!BB1958="X",1,IF('Prop Drill Pipe Inp Report'!BC1958="X",1,IF('Prop Drill Pipe Inp Report'!BD1958="X",1,IF('Prop Drill Pipe Inp Report'!BE1958="X",1,0)))))))))))</f>
        <v>0</v>
      </c>
    </row>
    <row r="1952" spans="9:10" x14ac:dyDescent="0.25">
      <c r="I1952">
        <f>IF('Prop Drill Pipe Inp Report'!Z1959="X",1,IF('Prop Drill Pipe Inp Report'!AA1959="X",1,IF('Prop Drill Pipe Inp Report'!AB1959="X",1,IF('Prop Drill Pipe Inp Report'!AC1959="X",1,IF('Prop Drill Pipe Inp Report'!AD1959="X",1,IF('Prop Drill Pipe Inp Report'!AE1959="X",1,IF('Prop Drill Pipe Inp Report'!AF1959="X",1,IF('Prop Drill Pipe Inp Report'!AG1959="X",1,IF('Prop Drill Pipe Inp Report'!AH1959="X",1,IF('Prop Drill Pipe Inp Report'!AI1959="X",1,IF('Prop Drill Pipe Inp Report'!AJ1959="X",1,IF('Prop Drill Pipe Inp Report'!AK1959="X",1,IF('Prop Drill Pipe Inp Report'!AL1959="X",1,IF('Prop Drill Pipe Inp Report'!AM1959="X",1,IF('Prop Drill Pipe Inp Report'!AN1959="X",1,IF('Prop Drill Pipe Inp Report'!AO1959="X",1,IF('Prop Drill Pipe Inp Report'!AP1959="X",1,0)))))))))))))))))</f>
        <v>0</v>
      </c>
      <c r="J1952">
        <f>IF('Prop Drill Pipe Inp Report'!AU1959="X",1,IF('Prop Drill Pipe Inp Report'!AV1959="X",1,IF('Prop Drill Pipe Inp Report'!AW1959="X",1,IF('Prop Drill Pipe Inp Report'!AX1959="X",1,IF('Prop Drill Pipe Inp Report'!AY1959="X",1,IF('Prop Drill Pipe Inp Report'!AZ1959="X",1,IF('Prop Drill Pipe Inp Report'!BA1959="X",1,IF('Prop Drill Pipe Inp Report'!BB1959="X",1,IF('Prop Drill Pipe Inp Report'!BC1959="X",1,IF('Prop Drill Pipe Inp Report'!BD1959="X",1,IF('Prop Drill Pipe Inp Report'!BE1959="X",1,0)))))))))))</f>
        <v>0</v>
      </c>
    </row>
    <row r="1953" spans="9:10" x14ac:dyDescent="0.25">
      <c r="I1953">
        <f>IF('Prop Drill Pipe Inp Report'!Z1960="X",1,IF('Prop Drill Pipe Inp Report'!AA1960="X",1,IF('Prop Drill Pipe Inp Report'!AB1960="X",1,IF('Prop Drill Pipe Inp Report'!AC1960="X",1,IF('Prop Drill Pipe Inp Report'!AD1960="X",1,IF('Prop Drill Pipe Inp Report'!AE1960="X",1,IF('Prop Drill Pipe Inp Report'!AF1960="X",1,IF('Prop Drill Pipe Inp Report'!AG1960="X",1,IF('Prop Drill Pipe Inp Report'!AH1960="X",1,IF('Prop Drill Pipe Inp Report'!AI1960="X",1,IF('Prop Drill Pipe Inp Report'!AJ1960="X",1,IF('Prop Drill Pipe Inp Report'!AK1960="X",1,IF('Prop Drill Pipe Inp Report'!AL1960="X",1,IF('Prop Drill Pipe Inp Report'!AM1960="X",1,IF('Prop Drill Pipe Inp Report'!AN1960="X",1,IF('Prop Drill Pipe Inp Report'!AO1960="X",1,IF('Prop Drill Pipe Inp Report'!AP1960="X",1,0)))))))))))))))))</f>
        <v>0</v>
      </c>
      <c r="J1953">
        <f>IF('Prop Drill Pipe Inp Report'!AU1960="X",1,IF('Prop Drill Pipe Inp Report'!AV1960="X",1,IF('Prop Drill Pipe Inp Report'!AW1960="X",1,IF('Prop Drill Pipe Inp Report'!AX1960="X",1,IF('Prop Drill Pipe Inp Report'!AY1960="X",1,IF('Prop Drill Pipe Inp Report'!AZ1960="X",1,IF('Prop Drill Pipe Inp Report'!BA1960="X",1,IF('Prop Drill Pipe Inp Report'!BB1960="X",1,IF('Prop Drill Pipe Inp Report'!BC1960="X",1,IF('Prop Drill Pipe Inp Report'!BD1960="X",1,IF('Prop Drill Pipe Inp Report'!BE1960="X",1,0)))))))))))</f>
        <v>0</v>
      </c>
    </row>
    <row r="1954" spans="9:10" x14ac:dyDescent="0.25">
      <c r="I1954">
        <f>IF('Prop Drill Pipe Inp Report'!Z1961="X",1,IF('Prop Drill Pipe Inp Report'!AA1961="X",1,IF('Prop Drill Pipe Inp Report'!AB1961="X",1,IF('Prop Drill Pipe Inp Report'!AC1961="X",1,IF('Prop Drill Pipe Inp Report'!AD1961="X",1,IF('Prop Drill Pipe Inp Report'!AE1961="X",1,IF('Prop Drill Pipe Inp Report'!AF1961="X",1,IF('Prop Drill Pipe Inp Report'!AG1961="X",1,IF('Prop Drill Pipe Inp Report'!AH1961="X",1,IF('Prop Drill Pipe Inp Report'!AI1961="X",1,IF('Prop Drill Pipe Inp Report'!AJ1961="X",1,IF('Prop Drill Pipe Inp Report'!AK1961="X",1,IF('Prop Drill Pipe Inp Report'!AL1961="X",1,IF('Prop Drill Pipe Inp Report'!AM1961="X",1,IF('Prop Drill Pipe Inp Report'!AN1961="X",1,IF('Prop Drill Pipe Inp Report'!AO1961="X",1,IF('Prop Drill Pipe Inp Report'!AP1961="X",1,0)))))))))))))))))</f>
        <v>0</v>
      </c>
      <c r="J1954">
        <f>IF('Prop Drill Pipe Inp Report'!AU1961="X",1,IF('Prop Drill Pipe Inp Report'!AV1961="X",1,IF('Prop Drill Pipe Inp Report'!AW1961="X",1,IF('Prop Drill Pipe Inp Report'!AX1961="X",1,IF('Prop Drill Pipe Inp Report'!AY1961="X",1,IF('Prop Drill Pipe Inp Report'!AZ1961="X",1,IF('Prop Drill Pipe Inp Report'!BA1961="X",1,IF('Prop Drill Pipe Inp Report'!BB1961="X",1,IF('Prop Drill Pipe Inp Report'!BC1961="X",1,IF('Prop Drill Pipe Inp Report'!BD1961="X",1,IF('Prop Drill Pipe Inp Report'!BE1961="X",1,0)))))))))))</f>
        <v>0</v>
      </c>
    </row>
    <row r="1955" spans="9:10" x14ac:dyDescent="0.25">
      <c r="I1955">
        <f>IF('Prop Drill Pipe Inp Report'!Z1962="X",1,IF('Prop Drill Pipe Inp Report'!AA1962="X",1,IF('Prop Drill Pipe Inp Report'!AB1962="X",1,IF('Prop Drill Pipe Inp Report'!AC1962="X",1,IF('Prop Drill Pipe Inp Report'!AD1962="X",1,IF('Prop Drill Pipe Inp Report'!AE1962="X",1,IF('Prop Drill Pipe Inp Report'!AF1962="X",1,IF('Prop Drill Pipe Inp Report'!AG1962="X",1,IF('Prop Drill Pipe Inp Report'!AH1962="X",1,IF('Prop Drill Pipe Inp Report'!AI1962="X",1,IF('Prop Drill Pipe Inp Report'!AJ1962="X",1,IF('Prop Drill Pipe Inp Report'!AK1962="X",1,IF('Prop Drill Pipe Inp Report'!AL1962="X",1,IF('Prop Drill Pipe Inp Report'!AM1962="X",1,IF('Prop Drill Pipe Inp Report'!AN1962="X",1,IF('Prop Drill Pipe Inp Report'!AO1962="X",1,IF('Prop Drill Pipe Inp Report'!AP1962="X",1,0)))))))))))))))))</f>
        <v>0</v>
      </c>
      <c r="J1955">
        <f>IF('Prop Drill Pipe Inp Report'!AU1962="X",1,IF('Prop Drill Pipe Inp Report'!AV1962="X",1,IF('Prop Drill Pipe Inp Report'!AW1962="X",1,IF('Prop Drill Pipe Inp Report'!AX1962="X",1,IF('Prop Drill Pipe Inp Report'!AY1962="X",1,IF('Prop Drill Pipe Inp Report'!AZ1962="X",1,IF('Prop Drill Pipe Inp Report'!BA1962="X",1,IF('Prop Drill Pipe Inp Report'!BB1962="X",1,IF('Prop Drill Pipe Inp Report'!BC1962="X",1,IF('Prop Drill Pipe Inp Report'!BD1962="X",1,IF('Prop Drill Pipe Inp Report'!BE1962="X",1,0)))))))))))</f>
        <v>0</v>
      </c>
    </row>
    <row r="1956" spans="9:10" x14ac:dyDescent="0.25">
      <c r="I1956">
        <f>IF('Prop Drill Pipe Inp Report'!Z1963="X",1,IF('Prop Drill Pipe Inp Report'!AA1963="X",1,IF('Prop Drill Pipe Inp Report'!AB1963="X",1,IF('Prop Drill Pipe Inp Report'!AC1963="X",1,IF('Prop Drill Pipe Inp Report'!AD1963="X",1,IF('Prop Drill Pipe Inp Report'!AE1963="X",1,IF('Prop Drill Pipe Inp Report'!AF1963="X",1,IF('Prop Drill Pipe Inp Report'!AG1963="X",1,IF('Prop Drill Pipe Inp Report'!AH1963="X",1,IF('Prop Drill Pipe Inp Report'!AI1963="X",1,IF('Prop Drill Pipe Inp Report'!AJ1963="X",1,IF('Prop Drill Pipe Inp Report'!AK1963="X",1,IF('Prop Drill Pipe Inp Report'!AL1963="X",1,IF('Prop Drill Pipe Inp Report'!AM1963="X",1,IF('Prop Drill Pipe Inp Report'!AN1963="X",1,IF('Prop Drill Pipe Inp Report'!AO1963="X",1,IF('Prop Drill Pipe Inp Report'!AP1963="X",1,0)))))))))))))))))</f>
        <v>0</v>
      </c>
      <c r="J1956">
        <f>IF('Prop Drill Pipe Inp Report'!AU1963="X",1,IF('Prop Drill Pipe Inp Report'!AV1963="X",1,IF('Prop Drill Pipe Inp Report'!AW1963="X",1,IF('Prop Drill Pipe Inp Report'!AX1963="X",1,IF('Prop Drill Pipe Inp Report'!AY1963="X",1,IF('Prop Drill Pipe Inp Report'!AZ1963="X",1,IF('Prop Drill Pipe Inp Report'!BA1963="X",1,IF('Prop Drill Pipe Inp Report'!BB1963="X",1,IF('Prop Drill Pipe Inp Report'!BC1963="X",1,IF('Prop Drill Pipe Inp Report'!BD1963="X",1,IF('Prop Drill Pipe Inp Report'!BE1963="X",1,0)))))))))))</f>
        <v>0</v>
      </c>
    </row>
    <row r="1957" spans="9:10" x14ac:dyDescent="0.25">
      <c r="I1957">
        <f>IF('Prop Drill Pipe Inp Report'!Z1964="X",1,IF('Prop Drill Pipe Inp Report'!AA1964="X",1,IF('Prop Drill Pipe Inp Report'!AB1964="X",1,IF('Prop Drill Pipe Inp Report'!AC1964="X",1,IF('Prop Drill Pipe Inp Report'!AD1964="X",1,IF('Prop Drill Pipe Inp Report'!AE1964="X",1,IF('Prop Drill Pipe Inp Report'!AF1964="X",1,IF('Prop Drill Pipe Inp Report'!AG1964="X",1,IF('Prop Drill Pipe Inp Report'!AH1964="X",1,IF('Prop Drill Pipe Inp Report'!AI1964="X",1,IF('Prop Drill Pipe Inp Report'!AJ1964="X",1,IF('Prop Drill Pipe Inp Report'!AK1964="X",1,IF('Prop Drill Pipe Inp Report'!AL1964="X",1,IF('Prop Drill Pipe Inp Report'!AM1964="X",1,IF('Prop Drill Pipe Inp Report'!AN1964="X",1,IF('Prop Drill Pipe Inp Report'!AO1964="X",1,IF('Prop Drill Pipe Inp Report'!AP1964="X",1,0)))))))))))))))))</f>
        <v>0</v>
      </c>
      <c r="J1957">
        <f>IF('Prop Drill Pipe Inp Report'!AU1964="X",1,IF('Prop Drill Pipe Inp Report'!AV1964="X",1,IF('Prop Drill Pipe Inp Report'!AW1964="X",1,IF('Prop Drill Pipe Inp Report'!AX1964="X",1,IF('Prop Drill Pipe Inp Report'!AY1964="X",1,IF('Prop Drill Pipe Inp Report'!AZ1964="X",1,IF('Prop Drill Pipe Inp Report'!BA1964="X",1,IF('Prop Drill Pipe Inp Report'!BB1964="X",1,IF('Prop Drill Pipe Inp Report'!BC1964="X",1,IF('Prop Drill Pipe Inp Report'!BD1964="X",1,IF('Prop Drill Pipe Inp Report'!BE1964="X",1,0)))))))))))</f>
        <v>0</v>
      </c>
    </row>
    <row r="1958" spans="9:10" x14ac:dyDescent="0.25">
      <c r="I1958">
        <f>IF('Prop Drill Pipe Inp Report'!Z1965="X",1,IF('Prop Drill Pipe Inp Report'!AA1965="X",1,IF('Prop Drill Pipe Inp Report'!AB1965="X",1,IF('Prop Drill Pipe Inp Report'!AC1965="X",1,IF('Prop Drill Pipe Inp Report'!AD1965="X",1,IF('Prop Drill Pipe Inp Report'!AE1965="X",1,IF('Prop Drill Pipe Inp Report'!AF1965="X",1,IF('Prop Drill Pipe Inp Report'!AG1965="X",1,IF('Prop Drill Pipe Inp Report'!AH1965="X",1,IF('Prop Drill Pipe Inp Report'!AI1965="X",1,IF('Prop Drill Pipe Inp Report'!AJ1965="X",1,IF('Prop Drill Pipe Inp Report'!AK1965="X",1,IF('Prop Drill Pipe Inp Report'!AL1965="X",1,IF('Prop Drill Pipe Inp Report'!AM1965="X",1,IF('Prop Drill Pipe Inp Report'!AN1965="X",1,IF('Prop Drill Pipe Inp Report'!AO1965="X",1,IF('Prop Drill Pipe Inp Report'!AP1965="X",1,0)))))))))))))))))</f>
        <v>0</v>
      </c>
      <c r="J1958">
        <f>IF('Prop Drill Pipe Inp Report'!AU1965="X",1,IF('Prop Drill Pipe Inp Report'!AV1965="X",1,IF('Prop Drill Pipe Inp Report'!AW1965="X",1,IF('Prop Drill Pipe Inp Report'!AX1965="X",1,IF('Prop Drill Pipe Inp Report'!AY1965="X",1,IF('Prop Drill Pipe Inp Report'!AZ1965="X",1,IF('Prop Drill Pipe Inp Report'!BA1965="X",1,IF('Prop Drill Pipe Inp Report'!BB1965="X",1,IF('Prop Drill Pipe Inp Report'!BC1965="X",1,IF('Prop Drill Pipe Inp Report'!BD1965="X",1,IF('Prop Drill Pipe Inp Report'!BE1965="X",1,0)))))))))))</f>
        <v>0</v>
      </c>
    </row>
    <row r="1959" spans="9:10" x14ac:dyDescent="0.25">
      <c r="I1959">
        <f>IF('Prop Drill Pipe Inp Report'!Z1966="X",1,IF('Prop Drill Pipe Inp Report'!AA1966="X",1,IF('Prop Drill Pipe Inp Report'!AB1966="X",1,IF('Prop Drill Pipe Inp Report'!AC1966="X",1,IF('Prop Drill Pipe Inp Report'!AD1966="X",1,IF('Prop Drill Pipe Inp Report'!AE1966="X",1,IF('Prop Drill Pipe Inp Report'!AF1966="X",1,IF('Prop Drill Pipe Inp Report'!AG1966="X",1,IF('Prop Drill Pipe Inp Report'!AH1966="X",1,IF('Prop Drill Pipe Inp Report'!AI1966="X",1,IF('Prop Drill Pipe Inp Report'!AJ1966="X",1,IF('Prop Drill Pipe Inp Report'!AK1966="X",1,IF('Prop Drill Pipe Inp Report'!AL1966="X",1,IF('Prop Drill Pipe Inp Report'!AM1966="X",1,IF('Prop Drill Pipe Inp Report'!AN1966="X",1,IF('Prop Drill Pipe Inp Report'!AO1966="X",1,IF('Prop Drill Pipe Inp Report'!AP1966="X",1,0)))))))))))))))))</f>
        <v>0</v>
      </c>
      <c r="J1959">
        <f>IF('Prop Drill Pipe Inp Report'!AU1966="X",1,IF('Prop Drill Pipe Inp Report'!AV1966="X",1,IF('Prop Drill Pipe Inp Report'!AW1966="X",1,IF('Prop Drill Pipe Inp Report'!AX1966="X",1,IF('Prop Drill Pipe Inp Report'!AY1966="X",1,IF('Prop Drill Pipe Inp Report'!AZ1966="X",1,IF('Prop Drill Pipe Inp Report'!BA1966="X",1,IF('Prop Drill Pipe Inp Report'!BB1966="X",1,IF('Prop Drill Pipe Inp Report'!BC1966="X",1,IF('Prop Drill Pipe Inp Report'!BD1966="X",1,IF('Prop Drill Pipe Inp Report'!BE1966="X",1,0)))))))))))</f>
        <v>0</v>
      </c>
    </row>
    <row r="1960" spans="9:10" x14ac:dyDescent="0.25">
      <c r="I1960">
        <f>IF('Prop Drill Pipe Inp Report'!Z1967="X",1,IF('Prop Drill Pipe Inp Report'!AA1967="X",1,IF('Prop Drill Pipe Inp Report'!AB1967="X",1,IF('Prop Drill Pipe Inp Report'!AC1967="X",1,IF('Prop Drill Pipe Inp Report'!AD1967="X",1,IF('Prop Drill Pipe Inp Report'!AE1967="X",1,IF('Prop Drill Pipe Inp Report'!AF1967="X",1,IF('Prop Drill Pipe Inp Report'!AG1967="X",1,IF('Prop Drill Pipe Inp Report'!AH1967="X",1,IF('Prop Drill Pipe Inp Report'!AI1967="X",1,IF('Prop Drill Pipe Inp Report'!AJ1967="X",1,IF('Prop Drill Pipe Inp Report'!AK1967="X",1,IF('Prop Drill Pipe Inp Report'!AL1967="X",1,IF('Prop Drill Pipe Inp Report'!AM1967="X",1,IF('Prop Drill Pipe Inp Report'!AN1967="X",1,IF('Prop Drill Pipe Inp Report'!AO1967="X",1,IF('Prop Drill Pipe Inp Report'!AP1967="X",1,0)))))))))))))))))</f>
        <v>0</v>
      </c>
      <c r="J1960">
        <f>IF('Prop Drill Pipe Inp Report'!AU1967="X",1,IF('Prop Drill Pipe Inp Report'!AV1967="X",1,IF('Prop Drill Pipe Inp Report'!AW1967="X",1,IF('Prop Drill Pipe Inp Report'!AX1967="X",1,IF('Prop Drill Pipe Inp Report'!AY1967="X",1,IF('Prop Drill Pipe Inp Report'!AZ1967="X",1,IF('Prop Drill Pipe Inp Report'!BA1967="X",1,IF('Prop Drill Pipe Inp Report'!BB1967="X",1,IF('Prop Drill Pipe Inp Report'!BC1967="X",1,IF('Prop Drill Pipe Inp Report'!BD1967="X",1,IF('Prop Drill Pipe Inp Report'!BE1967="X",1,0)))))))))))</f>
        <v>0</v>
      </c>
    </row>
    <row r="1961" spans="9:10" x14ac:dyDescent="0.25">
      <c r="I1961">
        <f>IF('Prop Drill Pipe Inp Report'!Z1968="X",1,IF('Prop Drill Pipe Inp Report'!AA1968="X",1,IF('Prop Drill Pipe Inp Report'!AB1968="X",1,IF('Prop Drill Pipe Inp Report'!AC1968="X",1,IF('Prop Drill Pipe Inp Report'!AD1968="X",1,IF('Prop Drill Pipe Inp Report'!AE1968="X",1,IF('Prop Drill Pipe Inp Report'!AF1968="X",1,IF('Prop Drill Pipe Inp Report'!AG1968="X",1,IF('Prop Drill Pipe Inp Report'!AH1968="X",1,IF('Prop Drill Pipe Inp Report'!AI1968="X",1,IF('Prop Drill Pipe Inp Report'!AJ1968="X",1,IF('Prop Drill Pipe Inp Report'!AK1968="X",1,IF('Prop Drill Pipe Inp Report'!AL1968="X",1,IF('Prop Drill Pipe Inp Report'!AM1968="X",1,IF('Prop Drill Pipe Inp Report'!AN1968="X",1,IF('Prop Drill Pipe Inp Report'!AO1968="X",1,IF('Prop Drill Pipe Inp Report'!AP1968="X",1,0)))))))))))))))))</f>
        <v>0</v>
      </c>
      <c r="J1961">
        <f>IF('Prop Drill Pipe Inp Report'!AU1968="X",1,IF('Prop Drill Pipe Inp Report'!AV1968="X",1,IF('Prop Drill Pipe Inp Report'!AW1968="X",1,IF('Prop Drill Pipe Inp Report'!AX1968="X",1,IF('Prop Drill Pipe Inp Report'!AY1968="X",1,IF('Prop Drill Pipe Inp Report'!AZ1968="X",1,IF('Prop Drill Pipe Inp Report'!BA1968="X",1,IF('Prop Drill Pipe Inp Report'!BB1968="X",1,IF('Prop Drill Pipe Inp Report'!BC1968="X",1,IF('Prop Drill Pipe Inp Report'!BD1968="X",1,IF('Prop Drill Pipe Inp Report'!BE1968="X",1,0)))))))))))</f>
        <v>0</v>
      </c>
    </row>
    <row r="1962" spans="9:10" x14ac:dyDescent="0.25">
      <c r="I1962">
        <f>IF('Prop Drill Pipe Inp Report'!Z1969="X",1,IF('Prop Drill Pipe Inp Report'!AA1969="X",1,IF('Prop Drill Pipe Inp Report'!AB1969="X",1,IF('Prop Drill Pipe Inp Report'!AC1969="X",1,IF('Prop Drill Pipe Inp Report'!AD1969="X",1,IF('Prop Drill Pipe Inp Report'!AE1969="X",1,IF('Prop Drill Pipe Inp Report'!AF1969="X",1,IF('Prop Drill Pipe Inp Report'!AG1969="X",1,IF('Prop Drill Pipe Inp Report'!AH1969="X",1,IF('Prop Drill Pipe Inp Report'!AI1969="X",1,IF('Prop Drill Pipe Inp Report'!AJ1969="X",1,IF('Prop Drill Pipe Inp Report'!AK1969="X",1,IF('Prop Drill Pipe Inp Report'!AL1969="X",1,IF('Prop Drill Pipe Inp Report'!AM1969="X",1,IF('Prop Drill Pipe Inp Report'!AN1969="X",1,IF('Prop Drill Pipe Inp Report'!AO1969="X",1,IF('Prop Drill Pipe Inp Report'!AP1969="X",1,0)))))))))))))))))</f>
        <v>0</v>
      </c>
      <c r="J1962">
        <f>IF('Prop Drill Pipe Inp Report'!AU1969="X",1,IF('Prop Drill Pipe Inp Report'!AV1969="X",1,IF('Prop Drill Pipe Inp Report'!AW1969="X",1,IF('Prop Drill Pipe Inp Report'!AX1969="X",1,IF('Prop Drill Pipe Inp Report'!AY1969="X",1,IF('Prop Drill Pipe Inp Report'!AZ1969="X",1,IF('Prop Drill Pipe Inp Report'!BA1969="X",1,IF('Prop Drill Pipe Inp Report'!BB1969="X",1,IF('Prop Drill Pipe Inp Report'!BC1969="X",1,IF('Prop Drill Pipe Inp Report'!BD1969="X",1,IF('Prop Drill Pipe Inp Report'!BE1969="X",1,0)))))))))))</f>
        <v>0</v>
      </c>
    </row>
    <row r="1963" spans="9:10" x14ac:dyDescent="0.25">
      <c r="I1963">
        <f>IF('Prop Drill Pipe Inp Report'!Z1970="X",1,IF('Prop Drill Pipe Inp Report'!AA1970="X",1,IF('Prop Drill Pipe Inp Report'!AB1970="X",1,IF('Prop Drill Pipe Inp Report'!AC1970="X",1,IF('Prop Drill Pipe Inp Report'!AD1970="X",1,IF('Prop Drill Pipe Inp Report'!AE1970="X",1,IF('Prop Drill Pipe Inp Report'!AF1970="X",1,IF('Prop Drill Pipe Inp Report'!AG1970="X",1,IF('Prop Drill Pipe Inp Report'!AH1970="X",1,IF('Prop Drill Pipe Inp Report'!AI1970="X",1,IF('Prop Drill Pipe Inp Report'!AJ1970="X",1,IF('Prop Drill Pipe Inp Report'!AK1970="X",1,IF('Prop Drill Pipe Inp Report'!AL1970="X",1,IF('Prop Drill Pipe Inp Report'!AM1970="X",1,IF('Prop Drill Pipe Inp Report'!AN1970="X",1,IF('Prop Drill Pipe Inp Report'!AO1970="X",1,IF('Prop Drill Pipe Inp Report'!AP1970="X",1,0)))))))))))))))))</f>
        <v>0</v>
      </c>
      <c r="J1963">
        <f>IF('Prop Drill Pipe Inp Report'!AU1970="X",1,IF('Prop Drill Pipe Inp Report'!AV1970="X",1,IF('Prop Drill Pipe Inp Report'!AW1970="X",1,IF('Prop Drill Pipe Inp Report'!AX1970="X",1,IF('Prop Drill Pipe Inp Report'!AY1970="X",1,IF('Prop Drill Pipe Inp Report'!AZ1970="X",1,IF('Prop Drill Pipe Inp Report'!BA1970="X",1,IF('Prop Drill Pipe Inp Report'!BB1970="X",1,IF('Prop Drill Pipe Inp Report'!BC1970="X",1,IF('Prop Drill Pipe Inp Report'!BD1970="X",1,IF('Prop Drill Pipe Inp Report'!BE1970="X",1,0)))))))))))</f>
        <v>0</v>
      </c>
    </row>
    <row r="1964" spans="9:10" x14ac:dyDescent="0.25">
      <c r="I1964">
        <f>IF('Prop Drill Pipe Inp Report'!Z1971="X",1,IF('Prop Drill Pipe Inp Report'!AA1971="X",1,IF('Prop Drill Pipe Inp Report'!AB1971="X",1,IF('Prop Drill Pipe Inp Report'!AC1971="X",1,IF('Prop Drill Pipe Inp Report'!AD1971="X",1,IF('Prop Drill Pipe Inp Report'!AE1971="X",1,IF('Prop Drill Pipe Inp Report'!AF1971="X",1,IF('Prop Drill Pipe Inp Report'!AG1971="X",1,IF('Prop Drill Pipe Inp Report'!AH1971="X",1,IF('Prop Drill Pipe Inp Report'!AI1971="X",1,IF('Prop Drill Pipe Inp Report'!AJ1971="X",1,IF('Prop Drill Pipe Inp Report'!AK1971="X",1,IF('Prop Drill Pipe Inp Report'!AL1971="X",1,IF('Prop Drill Pipe Inp Report'!AM1971="X",1,IF('Prop Drill Pipe Inp Report'!AN1971="X",1,IF('Prop Drill Pipe Inp Report'!AO1971="X",1,IF('Prop Drill Pipe Inp Report'!AP1971="X",1,0)))))))))))))))))</f>
        <v>0</v>
      </c>
      <c r="J1964">
        <f>IF('Prop Drill Pipe Inp Report'!AU1971="X",1,IF('Prop Drill Pipe Inp Report'!AV1971="X",1,IF('Prop Drill Pipe Inp Report'!AW1971="X",1,IF('Prop Drill Pipe Inp Report'!AX1971="X",1,IF('Prop Drill Pipe Inp Report'!AY1971="X",1,IF('Prop Drill Pipe Inp Report'!AZ1971="X",1,IF('Prop Drill Pipe Inp Report'!BA1971="X",1,IF('Prop Drill Pipe Inp Report'!BB1971="X",1,IF('Prop Drill Pipe Inp Report'!BC1971="X",1,IF('Prop Drill Pipe Inp Report'!BD1971="X",1,IF('Prop Drill Pipe Inp Report'!BE1971="X",1,0)))))))))))</f>
        <v>0</v>
      </c>
    </row>
    <row r="1965" spans="9:10" x14ac:dyDescent="0.25">
      <c r="I1965">
        <f>IF('Prop Drill Pipe Inp Report'!Z1972="X",1,IF('Prop Drill Pipe Inp Report'!AA1972="X",1,IF('Prop Drill Pipe Inp Report'!AB1972="X",1,IF('Prop Drill Pipe Inp Report'!AC1972="X",1,IF('Prop Drill Pipe Inp Report'!AD1972="X",1,IF('Prop Drill Pipe Inp Report'!AE1972="X",1,IF('Prop Drill Pipe Inp Report'!AF1972="X",1,IF('Prop Drill Pipe Inp Report'!AG1972="X",1,IF('Prop Drill Pipe Inp Report'!AH1972="X",1,IF('Prop Drill Pipe Inp Report'!AI1972="X",1,IF('Prop Drill Pipe Inp Report'!AJ1972="X",1,IF('Prop Drill Pipe Inp Report'!AK1972="X",1,IF('Prop Drill Pipe Inp Report'!AL1972="X",1,IF('Prop Drill Pipe Inp Report'!AM1972="X",1,IF('Prop Drill Pipe Inp Report'!AN1972="X",1,IF('Prop Drill Pipe Inp Report'!AO1972="X",1,IF('Prop Drill Pipe Inp Report'!AP1972="X",1,0)))))))))))))))))</f>
        <v>0</v>
      </c>
      <c r="J1965">
        <f>IF('Prop Drill Pipe Inp Report'!AU1972="X",1,IF('Prop Drill Pipe Inp Report'!AV1972="X",1,IF('Prop Drill Pipe Inp Report'!AW1972="X",1,IF('Prop Drill Pipe Inp Report'!AX1972="X",1,IF('Prop Drill Pipe Inp Report'!AY1972="X",1,IF('Prop Drill Pipe Inp Report'!AZ1972="X",1,IF('Prop Drill Pipe Inp Report'!BA1972="X",1,IF('Prop Drill Pipe Inp Report'!BB1972="X",1,IF('Prop Drill Pipe Inp Report'!BC1972="X",1,IF('Prop Drill Pipe Inp Report'!BD1972="X",1,IF('Prop Drill Pipe Inp Report'!BE1972="X",1,0)))))))))))</f>
        <v>0</v>
      </c>
    </row>
    <row r="1966" spans="9:10" x14ac:dyDescent="0.25">
      <c r="I1966">
        <f>IF('Prop Drill Pipe Inp Report'!Z1973="X",1,IF('Prop Drill Pipe Inp Report'!AA1973="X",1,IF('Prop Drill Pipe Inp Report'!AB1973="X",1,IF('Prop Drill Pipe Inp Report'!AC1973="X",1,IF('Prop Drill Pipe Inp Report'!AD1973="X",1,IF('Prop Drill Pipe Inp Report'!AE1973="X",1,IF('Prop Drill Pipe Inp Report'!AF1973="X",1,IF('Prop Drill Pipe Inp Report'!AG1973="X",1,IF('Prop Drill Pipe Inp Report'!AH1973="X",1,IF('Prop Drill Pipe Inp Report'!AI1973="X",1,IF('Prop Drill Pipe Inp Report'!AJ1973="X",1,IF('Prop Drill Pipe Inp Report'!AK1973="X",1,IF('Prop Drill Pipe Inp Report'!AL1973="X",1,IF('Prop Drill Pipe Inp Report'!AM1973="X",1,IF('Prop Drill Pipe Inp Report'!AN1973="X",1,IF('Prop Drill Pipe Inp Report'!AO1973="X",1,IF('Prop Drill Pipe Inp Report'!AP1973="X",1,0)))))))))))))))))</f>
        <v>0</v>
      </c>
      <c r="J1966">
        <f>IF('Prop Drill Pipe Inp Report'!AU1973="X",1,IF('Prop Drill Pipe Inp Report'!AV1973="X",1,IF('Prop Drill Pipe Inp Report'!AW1973="X",1,IF('Prop Drill Pipe Inp Report'!AX1973="X",1,IF('Prop Drill Pipe Inp Report'!AY1973="X",1,IF('Prop Drill Pipe Inp Report'!AZ1973="X",1,IF('Prop Drill Pipe Inp Report'!BA1973="X",1,IF('Prop Drill Pipe Inp Report'!BB1973="X",1,IF('Prop Drill Pipe Inp Report'!BC1973="X",1,IF('Prop Drill Pipe Inp Report'!BD1973="X",1,IF('Prop Drill Pipe Inp Report'!BE1973="X",1,0)))))))))))</f>
        <v>0</v>
      </c>
    </row>
    <row r="1967" spans="9:10" x14ac:dyDescent="0.25">
      <c r="I1967">
        <f>IF('Prop Drill Pipe Inp Report'!Z1974="X",1,IF('Prop Drill Pipe Inp Report'!AA1974="X",1,IF('Prop Drill Pipe Inp Report'!AB1974="X",1,IF('Prop Drill Pipe Inp Report'!AC1974="X",1,IF('Prop Drill Pipe Inp Report'!AD1974="X",1,IF('Prop Drill Pipe Inp Report'!AE1974="X",1,IF('Prop Drill Pipe Inp Report'!AF1974="X",1,IF('Prop Drill Pipe Inp Report'!AG1974="X",1,IF('Prop Drill Pipe Inp Report'!AH1974="X",1,IF('Prop Drill Pipe Inp Report'!AI1974="X",1,IF('Prop Drill Pipe Inp Report'!AJ1974="X",1,IF('Prop Drill Pipe Inp Report'!AK1974="X",1,IF('Prop Drill Pipe Inp Report'!AL1974="X",1,IF('Prop Drill Pipe Inp Report'!AM1974="X",1,IF('Prop Drill Pipe Inp Report'!AN1974="X",1,IF('Prop Drill Pipe Inp Report'!AO1974="X",1,IF('Prop Drill Pipe Inp Report'!AP1974="X",1,0)))))))))))))))))</f>
        <v>0</v>
      </c>
      <c r="J1967">
        <f>IF('Prop Drill Pipe Inp Report'!AU1974="X",1,IF('Prop Drill Pipe Inp Report'!AV1974="X",1,IF('Prop Drill Pipe Inp Report'!AW1974="X",1,IF('Prop Drill Pipe Inp Report'!AX1974="X",1,IF('Prop Drill Pipe Inp Report'!AY1974="X",1,IF('Prop Drill Pipe Inp Report'!AZ1974="X",1,IF('Prop Drill Pipe Inp Report'!BA1974="X",1,IF('Prop Drill Pipe Inp Report'!BB1974="X",1,IF('Prop Drill Pipe Inp Report'!BC1974="X",1,IF('Prop Drill Pipe Inp Report'!BD1974="X",1,IF('Prop Drill Pipe Inp Report'!BE1974="X",1,0)))))))))))</f>
        <v>0</v>
      </c>
    </row>
    <row r="1968" spans="9:10" x14ac:dyDescent="0.25">
      <c r="I1968">
        <f>IF('Prop Drill Pipe Inp Report'!Z1975="X",1,IF('Prop Drill Pipe Inp Report'!AA1975="X",1,IF('Prop Drill Pipe Inp Report'!AB1975="X",1,IF('Prop Drill Pipe Inp Report'!AC1975="X",1,IF('Prop Drill Pipe Inp Report'!AD1975="X",1,IF('Prop Drill Pipe Inp Report'!AE1975="X",1,IF('Prop Drill Pipe Inp Report'!AF1975="X",1,IF('Prop Drill Pipe Inp Report'!AG1975="X",1,IF('Prop Drill Pipe Inp Report'!AH1975="X",1,IF('Prop Drill Pipe Inp Report'!AI1975="X",1,IF('Prop Drill Pipe Inp Report'!AJ1975="X",1,IF('Prop Drill Pipe Inp Report'!AK1975="X",1,IF('Prop Drill Pipe Inp Report'!AL1975="X",1,IF('Prop Drill Pipe Inp Report'!AM1975="X",1,IF('Prop Drill Pipe Inp Report'!AN1975="X",1,IF('Prop Drill Pipe Inp Report'!AO1975="X",1,IF('Prop Drill Pipe Inp Report'!AP1975="X",1,0)))))))))))))))))</f>
        <v>0</v>
      </c>
      <c r="J1968">
        <f>IF('Prop Drill Pipe Inp Report'!AU1975="X",1,IF('Prop Drill Pipe Inp Report'!AV1975="X",1,IF('Prop Drill Pipe Inp Report'!AW1975="X",1,IF('Prop Drill Pipe Inp Report'!AX1975="X",1,IF('Prop Drill Pipe Inp Report'!AY1975="X",1,IF('Prop Drill Pipe Inp Report'!AZ1975="X",1,IF('Prop Drill Pipe Inp Report'!BA1975="X",1,IF('Prop Drill Pipe Inp Report'!BB1975="X",1,IF('Prop Drill Pipe Inp Report'!BC1975="X",1,IF('Prop Drill Pipe Inp Report'!BD1975="X",1,IF('Prop Drill Pipe Inp Report'!BE1975="X",1,0)))))))))))</f>
        <v>0</v>
      </c>
    </row>
    <row r="1969" spans="9:10" x14ac:dyDescent="0.25">
      <c r="I1969">
        <f>IF('Prop Drill Pipe Inp Report'!Z1976="X",1,IF('Prop Drill Pipe Inp Report'!AA1976="X",1,IF('Prop Drill Pipe Inp Report'!AB1976="X",1,IF('Prop Drill Pipe Inp Report'!AC1976="X",1,IF('Prop Drill Pipe Inp Report'!AD1976="X",1,IF('Prop Drill Pipe Inp Report'!AE1976="X",1,IF('Prop Drill Pipe Inp Report'!AF1976="X",1,IF('Prop Drill Pipe Inp Report'!AG1976="X",1,IF('Prop Drill Pipe Inp Report'!AH1976="X",1,IF('Prop Drill Pipe Inp Report'!AI1976="X",1,IF('Prop Drill Pipe Inp Report'!AJ1976="X",1,IF('Prop Drill Pipe Inp Report'!AK1976="X",1,IF('Prop Drill Pipe Inp Report'!AL1976="X",1,IF('Prop Drill Pipe Inp Report'!AM1976="X",1,IF('Prop Drill Pipe Inp Report'!AN1976="X",1,IF('Prop Drill Pipe Inp Report'!AO1976="X",1,IF('Prop Drill Pipe Inp Report'!AP1976="X",1,0)))))))))))))))))</f>
        <v>0</v>
      </c>
      <c r="J1969">
        <f>IF('Prop Drill Pipe Inp Report'!AU1976="X",1,IF('Prop Drill Pipe Inp Report'!AV1976="X",1,IF('Prop Drill Pipe Inp Report'!AW1976="X",1,IF('Prop Drill Pipe Inp Report'!AX1976="X",1,IF('Prop Drill Pipe Inp Report'!AY1976="X",1,IF('Prop Drill Pipe Inp Report'!AZ1976="X",1,IF('Prop Drill Pipe Inp Report'!BA1976="X",1,IF('Prop Drill Pipe Inp Report'!BB1976="X",1,IF('Prop Drill Pipe Inp Report'!BC1976="X",1,IF('Prop Drill Pipe Inp Report'!BD1976="X",1,IF('Prop Drill Pipe Inp Report'!BE1976="X",1,0)))))))))))</f>
        <v>0</v>
      </c>
    </row>
    <row r="1970" spans="9:10" x14ac:dyDescent="0.25">
      <c r="I1970">
        <f>IF('Prop Drill Pipe Inp Report'!Z1977="X",1,IF('Prop Drill Pipe Inp Report'!AA1977="X",1,IF('Prop Drill Pipe Inp Report'!AB1977="X",1,IF('Prop Drill Pipe Inp Report'!AC1977="X",1,IF('Prop Drill Pipe Inp Report'!AD1977="X",1,IF('Prop Drill Pipe Inp Report'!AE1977="X",1,IF('Prop Drill Pipe Inp Report'!AF1977="X",1,IF('Prop Drill Pipe Inp Report'!AG1977="X",1,IF('Prop Drill Pipe Inp Report'!AH1977="X",1,IF('Prop Drill Pipe Inp Report'!AI1977="X",1,IF('Prop Drill Pipe Inp Report'!AJ1977="X",1,IF('Prop Drill Pipe Inp Report'!AK1977="X",1,IF('Prop Drill Pipe Inp Report'!AL1977="X",1,IF('Prop Drill Pipe Inp Report'!AM1977="X",1,IF('Prop Drill Pipe Inp Report'!AN1977="X",1,IF('Prop Drill Pipe Inp Report'!AO1977="X",1,IF('Prop Drill Pipe Inp Report'!AP1977="X",1,0)))))))))))))))))</f>
        <v>0</v>
      </c>
      <c r="J1970">
        <f>IF('Prop Drill Pipe Inp Report'!AU1977="X",1,IF('Prop Drill Pipe Inp Report'!AV1977="X",1,IF('Prop Drill Pipe Inp Report'!AW1977="X",1,IF('Prop Drill Pipe Inp Report'!AX1977="X",1,IF('Prop Drill Pipe Inp Report'!AY1977="X",1,IF('Prop Drill Pipe Inp Report'!AZ1977="X",1,IF('Prop Drill Pipe Inp Report'!BA1977="X",1,IF('Prop Drill Pipe Inp Report'!BB1977="X",1,IF('Prop Drill Pipe Inp Report'!BC1977="X",1,IF('Prop Drill Pipe Inp Report'!BD1977="X",1,IF('Prop Drill Pipe Inp Report'!BE1977="X",1,0)))))))))))</f>
        <v>0</v>
      </c>
    </row>
    <row r="1971" spans="9:10" x14ac:dyDescent="0.25">
      <c r="I1971">
        <f>IF('Prop Drill Pipe Inp Report'!Z1978="X",1,IF('Prop Drill Pipe Inp Report'!AA1978="X",1,IF('Prop Drill Pipe Inp Report'!AB1978="X",1,IF('Prop Drill Pipe Inp Report'!AC1978="X",1,IF('Prop Drill Pipe Inp Report'!AD1978="X",1,IF('Prop Drill Pipe Inp Report'!AE1978="X",1,IF('Prop Drill Pipe Inp Report'!AF1978="X",1,IF('Prop Drill Pipe Inp Report'!AG1978="X",1,IF('Prop Drill Pipe Inp Report'!AH1978="X",1,IF('Prop Drill Pipe Inp Report'!AI1978="X",1,IF('Prop Drill Pipe Inp Report'!AJ1978="X",1,IF('Prop Drill Pipe Inp Report'!AK1978="X",1,IF('Prop Drill Pipe Inp Report'!AL1978="X",1,IF('Prop Drill Pipe Inp Report'!AM1978="X",1,IF('Prop Drill Pipe Inp Report'!AN1978="X",1,IF('Prop Drill Pipe Inp Report'!AO1978="X",1,IF('Prop Drill Pipe Inp Report'!AP1978="X",1,0)))))))))))))))))</f>
        <v>0</v>
      </c>
      <c r="J1971">
        <f>IF('Prop Drill Pipe Inp Report'!AU1978="X",1,IF('Prop Drill Pipe Inp Report'!AV1978="X",1,IF('Prop Drill Pipe Inp Report'!AW1978="X",1,IF('Prop Drill Pipe Inp Report'!AX1978="X",1,IF('Prop Drill Pipe Inp Report'!AY1978="X",1,IF('Prop Drill Pipe Inp Report'!AZ1978="X",1,IF('Prop Drill Pipe Inp Report'!BA1978="X",1,IF('Prop Drill Pipe Inp Report'!BB1978="X",1,IF('Prop Drill Pipe Inp Report'!BC1978="X",1,IF('Prop Drill Pipe Inp Report'!BD1978="X",1,IF('Prop Drill Pipe Inp Report'!BE1978="X",1,0)))))))))))</f>
        <v>0</v>
      </c>
    </row>
    <row r="1972" spans="9:10" x14ac:dyDescent="0.25">
      <c r="I1972">
        <f>IF('Prop Drill Pipe Inp Report'!Z1979="X",1,IF('Prop Drill Pipe Inp Report'!AA1979="X",1,IF('Prop Drill Pipe Inp Report'!AB1979="X",1,IF('Prop Drill Pipe Inp Report'!AC1979="X",1,IF('Prop Drill Pipe Inp Report'!AD1979="X",1,IF('Prop Drill Pipe Inp Report'!AE1979="X",1,IF('Prop Drill Pipe Inp Report'!AF1979="X",1,IF('Prop Drill Pipe Inp Report'!AG1979="X",1,IF('Prop Drill Pipe Inp Report'!AH1979="X",1,IF('Prop Drill Pipe Inp Report'!AI1979="X",1,IF('Prop Drill Pipe Inp Report'!AJ1979="X",1,IF('Prop Drill Pipe Inp Report'!AK1979="X",1,IF('Prop Drill Pipe Inp Report'!AL1979="X",1,IF('Prop Drill Pipe Inp Report'!AM1979="X",1,IF('Prop Drill Pipe Inp Report'!AN1979="X",1,IF('Prop Drill Pipe Inp Report'!AO1979="X",1,IF('Prop Drill Pipe Inp Report'!AP1979="X",1,0)))))))))))))))))</f>
        <v>0</v>
      </c>
      <c r="J1972">
        <f>IF('Prop Drill Pipe Inp Report'!AU1979="X",1,IF('Prop Drill Pipe Inp Report'!AV1979="X",1,IF('Prop Drill Pipe Inp Report'!AW1979="X",1,IF('Prop Drill Pipe Inp Report'!AX1979="X",1,IF('Prop Drill Pipe Inp Report'!AY1979="X",1,IF('Prop Drill Pipe Inp Report'!AZ1979="X",1,IF('Prop Drill Pipe Inp Report'!BA1979="X",1,IF('Prop Drill Pipe Inp Report'!BB1979="X",1,IF('Prop Drill Pipe Inp Report'!BC1979="X",1,IF('Prop Drill Pipe Inp Report'!BD1979="X",1,IF('Prop Drill Pipe Inp Report'!BE1979="X",1,0)))))))))))</f>
        <v>0</v>
      </c>
    </row>
    <row r="1973" spans="9:10" x14ac:dyDescent="0.25">
      <c r="I1973">
        <f>IF('Prop Drill Pipe Inp Report'!Z1980="X",1,IF('Prop Drill Pipe Inp Report'!AA1980="X",1,IF('Prop Drill Pipe Inp Report'!AB1980="X",1,IF('Prop Drill Pipe Inp Report'!AC1980="X",1,IF('Prop Drill Pipe Inp Report'!AD1980="X",1,IF('Prop Drill Pipe Inp Report'!AE1980="X",1,IF('Prop Drill Pipe Inp Report'!AF1980="X",1,IF('Prop Drill Pipe Inp Report'!AG1980="X",1,IF('Prop Drill Pipe Inp Report'!AH1980="X",1,IF('Prop Drill Pipe Inp Report'!AI1980="X",1,IF('Prop Drill Pipe Inp Report'!AJ1980="X",1,IF('Prop Drill Pipe Inp Report'!AK1980="X",1,IF('Prop Drill Pipe Inp Report'!AL1980="X",1,IF('Prop Drill Pipe Inp Report'!AM1980="X",1,IF('Prop Drill Pipe Inp Report'!AN1980="X",1,IF('Prop Drill Pipe Inp Report'!AO1980="X",1,IF('Prop Drill Pipe Inp Report'!AP1980="X",1,0)))))))))))))))))</f>
        <v>0</v>
      </c>
      <c r="J1973">
        <f>IF('Prop Drill Pipe Inp Report'!AU1980="X",1,IF('Prop Drill Pipe Inp Report'!AV1980="X",1,IF('Prop Drill Pipe Inp Report'!AW1980="X",1,IF('Prop Drill Pipe Inp Report'!AX1980="X",1,IF('Prop Drill Pipe Inp Report'!AY1980="X",1,IF('Prop Drill Pipe Inp Report'!AZ1980="X",1,IF('Prop Drill Pipe Inp Report'!BA1980="X",1,IF('Prop Drill Pipe Inp Report'!BB1980="X",1,IF('Prop Drill Pipe Inp Report'!BC1980="X",1,IF('Prop Drill Pipe Inp Report'!BD1980="X",1,IF('Prop Drill Pipe Inp Report'!BE1980="X",1,0)))))))))))</f>
        <v>0</v>
      </c>
    </row>
    <row r="1974" spans="9:10" x14ac:dyDescent="0.25">
      <c r="I1974">
        <f>IF('Prop Drill Pipe Inp Report'!Z1981="X",1,IF('Prop Drill Pipe Inp Report'!AA1981="X",1,IF('Prop Drill Pipe Inp Report'!AB1981="X",1,IF('Prop Drill Pipe Inp Report'!AC1981="X",1,IF('Prop Drill Pipe Inp Report'!AD1981="X",1,IF('Prop Drill Pipe Inp Report'!AE1981="X",1,IF('Prop Drill Pipe Inp Report'!AF1981="X",1,IF('Prop Drill Pipe Inp Report'!AG1981="X",1,IF('Prop Drill Pipe Inp Report'!AH1981="X",1,IF('Prop Drill Pipe Inp Report'!AI1981="X",1,IF('Prop Drill Pipe Inp Report'!AJ1981="X",1,IF('Prop Drill Pipe Inp Report'!AK1981="X",1,IF('Prop Drill Pipe Inp Report'!AL1981="X",1,IF('Prop Drill Pipe Inp Report'!AM1981="X",1,IF('Prop Drill Pipe Inp Report'!AN1981="X",1,IF('Prop Drill Pipe Inp Report'!AO1981="X",1,IF('Prop Drill Pipe Inp Report'!AP1981="X",1,0)))))))))))))))))</f>
        <v>0</v>
      </c>
      <c r="J1974">
        <f>IF('Prop Drill Pipe Inp Report'!AU1981="X",1,IF('Prop Drill Pipe Inp Report'!AV1981="X",1,IF('Prop Drill Pipe Inp Report'!AW1981="X",1,IF('Prop Drill Pipe Inp Report'!AX1981="X",1,IF('Prop Drill Pipe Inp Report'!AY1981="X",1,IF('Prop Drill Pipe Inp Report'!AZ1981="X",1,IF('Prop Drill Pipe Inp Report'!BA1981="X",1,IF('Prop Drill Pipe Inp Report'!BB1981="X",1,IF('Prop Drill Pipe Inp Report'!BC1981="X",1,IF('Prop Drill Pipe Inp Report'!BD1981="X",1,IF('Prop Drill Pipe Inp Report'!BE1981="X",1,0)))))))))))</f>
        <v>0</v>
      </c>
    </row>
    <row r="1975" spans="9:10" x14ac:dyDescent="0.25">
      <c r="I1975">
        <f>IF('Prop Drill Pipe Inp Report'!Z1982="X",1,IF('Prop Drill Pipe Inp Report'!AA1982="X",1,IF('Prop Drill Pipe Inp Report'!AB1982="X",1,IF('Prop Drill Pipe Inp Report'!AC1982="X",1,IF('Prop Drill Pipe Inp Report'!AD1982="X",1,IF('Prop Drill Pipe Inp Report'!AE1982="X",1,IF('Prop Drill Pipe Inp Report'!AF1982="X",1,IF('Prop Drill Pipe Inp Report'!AG1982="X",1,IF('Prop Drill Pipe Inp Report'!AH1982="X",1,IF('Prop Drill Pipe Inp Report'!AI1982="X",1,IF('Prop Drill Pipe Inp Report'!AJ1982="X",1,IF('Prop Drill Pipe Inp Report'!AK1982="X",1,IF('Prop Drill Pipe Inp Report'!AL1982="X",1,IF('Prop Drill Pipe Inp Report'!AM1982="X",1,IF('Prop Drill Pipe Inp Report'!AN1982="X",1,IF('Prop Drill Pipe Inp Report'!AO1982="X",1,IF('Prop Drill Pipe Inp Report'!AP1982="X",1,0)))))))))))))))))</f>
        <v>0</v>
      </c>
      <c r="J1975">
        <f>IF('Prop Drill Pipe Inp Report'!AU1982="X",1,IF('Prop Drill Pipe Inp Report'!AV1982="X",1,IF('Prop Drill Pipe Inp Report'!AW1982="X",1,IF('Prop Drill Pipe Inp Report'!AX1982="X",1,IF('Prop Drill Pipe Inp Report'!AY1982="X",1,IF('Prop Drill Pipe Inp Report'!AZ1982="X",1,IF('Prop Drill Pipe Inp Report'!BA1982="X",1,IF('Prop Drill Pipe Inp Report'!BB1982="X",1,IF('Prop Drill Pipe Inp Report'!BC1982="X",1,IF('Prop Drill Pipe Inp Report'!BD1982="X",1,IF('Prop Drill Pipe Inp Report'!BE1982="X",1,0)))))))))))</f>
        <v>0</v>
      </c>
    </row>
    <row r="1976" spans="9:10" x14ac:dyDescent="0.25">
      <c r="I1976">
        <f>IF('Prop Drill Pipe Inp Report'!Z1983="X",1,IF('Prop Drill Pipe Inp Report'!AA1983="X",1,IF('Prop Drill Pipe Inp Report'!AB1983="X",1,IF('Prop Drill Pipe Inp Report'!AC1983="X",1,IF('Prop Drill Pipe Inp Report'!AD1983="X",1,IF('Prop Drill Pipe Inp Report'!AE1983="X",1,IF('Prop Drill Pipe Inp Report'!AF1983="X",1,IF('Prop Drill Pipe Inp Report'!AG1983="X",1,IF('Prop Drill Pipe Inp Report'!AH1983="X",1,IF('Prop Drill Pipe Inp Report'!AI1983="X",1,IF('Prop Drill Pipe Inp Report'!AJ1983="X",1,IF('Prop Drill Pipe Inp Report'!AK1983="X",1,IF('Prop Drill Pipe Inp Report'!AL1983="X",1,IF('Prop Drill Pipe Inp Report'!AM1983="X",1,IF('Prop Drill Pipe Inp Report'!AN1983="X",1,IF('Prop Drill Pipe Inp Report'!AO1983="X",1,IF('Prop Drill Pipe Inp Report'!AP1983="X",1,0)))))))))))))))))</f>
        <v>0</v>
      </c>
      <c r="J1976">
        <f>IF('Prop Drill Pipe Inp Report'!AU1983="X",1,IF('Prop Drill Pipe Inp Report'!AV1983="X",1,IF('Prop Drill Pipe Inp Report'!AW1983="X",1,IF('Prop Drill Pipe Inp Report'!AX1983="X",1,IF('Prop Drill Pipe Inp Report'!AY1983="X",1,IF('Prop Drill Pipe Inp Report'!AZ1983="X",1,IF('Prop Drill Pipe Inp Report'!BA1983="X",1,IF('Prop Drill Pipe Inp Report'!BB1983="X",1,IF('Prop Drill Pipe Inp Report'!BC1983="X",1,IF('Prop Drill Pipe Inp Report'!BD1983="X",1,IF('Prop Drill Pipe Inp Report'!BE1983="X",1,0)))))))))))</f>
        <v>0</v>
      </c>
    </row>
    <row r="1977" spans="9:10" x14ac:dyDescent="0.25">
      <c r="I1977">
        <f>IF('Prop Drill Pipe Inp Report'!Z1984="X",1,IF('Prop Drill Pipe Inp Report'!AA1984="X",1,IF('Prop Drill Pipe Inp Report'!AB1984="X",1,IF('Prop Drill Pipe Inp Report'!AC1984="X",1,IF('Prop Drill Pipe Inp Report'!AD1984="X",1,IF('Prop Drill Pipe Inp Report'!AE1984="X",1,IF('Prop Drill Pipe Inp Report'!AF1984="X",1,IF('Prop Drill Pipe Inp Report'!AG1984="X",1,IF('Prop Drill Pipe Inp Report'!AH1984="X",1,IF('Prop Drill Pipe Inp Report'!AI1984="X",1,IF('Prop Drill Pipe Inp Report'!AJ1984="X",1,IF('Prop Drill Pipe Inp Report'!AK1984="X",1,IF('Prop Drill Pipe Inp Report'!AL1984="X",1,IF('Prop Drill Pipe Inp Report'!AM1984="X",1,IF('Prop Drill Pipe Inp Report'!AN1984="X",1,IF('Prop Drill Pipe Inp Report'!AO1984="X",1,IF('Prop Drill Pipe Inp Report'!AP1984="X",1,0)))))))))))))))))</f>
        <v>0</v>
      </c>
      <c r="J1977">
        <f>IF('Prop Drill Pipe Inp Report'!AU1984="X",1,IF('Prop Drill Pipe Inp Report'!AV1984="X",1,IF('Prop Drill Pipe Inp Report'!AW1984="X",1,IF('Prop Drill Pipe Inp Report'!AX1984="X",1,IF('Prop Drill Pipe Inp Report'!AY1984="X",1,IF('Prop Drill Pipe Inp Report'!AZ1984="X",1,IF('Prop Drill Pipe Inp Report'!BA1984="X",1,IF('Prop Drill Pipe Inp Report'!BB1984="X",1,IF('Prop Drill Pipe Inp Report'!BC1984="X",1,IF('Prop Drill Pipe Inp Report'!BD1984="X",1,IF('Prop Drill Pipe Inp Report'!BE1984="X",1,0)))))))))))</f>
        <v>0</v>
      </c>
    </row>
    <row r="1978" spans="9:10" x14ac:dyDescent="0.25">
      <c r="I1978">
        <f>IF('Prop Drill Pipe Inp Report'!Z1985="X",1,IF('Prop Drill Pipe Inp Report'!AA1985="X",1,IF('Prop Drill Pipe Inp Report'!AB1985="X",1,IF('Prop Drill Pipe Inp Report'!AC1985="X",1,IF('Prop Drill Pipe Inp Report'!AD1985="X",1,IF('Prop Drill Pipe Inp Report'!AE1985="X",1,IF('Prop Drill Pipe Inp Report'!AF1985="X",1,IF('Prop Drill Pipe Inp Report'!AG1985="X",1,IF('Prop Drill Pipe Inp Report'!AH1985="X",1,IF('Prop Drill Pipe Inp Report'!AI1985="X",1,IF('Prop Drill Pipe Inp Report'!AJ1985="X",1,IF('Prop Drill Pipe Inp Report'!AK1985="X",1,IF('Prop Drill Pipe Inp Report'!AL1985="X",1,IF('Prop Drill Pipe Inp Report'!AM1985="X",1,IF('Prop Drill Pipe Inp Report'!AN1985="X",1,IF('Prop Drill Pipe Inp Report'!AO1985="X",1,IF('Prop Drill Pipe Inp Report'!AP1985="X",1,0)))))))))))))))))</f>
        <v>0</v>
      </c>
      <c r="J1978">
        <f>IF('Prop Drill Pipe Inp Report'!AU1985="X",1,IF('Prop Drill Pipe Inp Report'!AV1985="X",1,IF('Prop Drill Pipe Inp Report'!AW1985="X",1,IF('Prop Drill Pipe Inp Report'!AX1985="X",1,IF('Prop Drill Pipe Inp Report'!AY1985="X",1,IF('Prop Drill Pipe Inp Report'!AZ1985="X",1,IF('Prop Drill Pipe Inp Report'!BA1985="X",1,IF('Prop Drill Pipe Inp Report'!BB1985="X",1,IF('Prop Drill Pipe Inp Report'!BC1985="X",1,IF('Prop Drill Pipe Inp Report'!BD1985="X",1,IF('Prop Drill Pipe Inp Report'!BE1985="X",1,0)))))))))))</f>
        <v>0</v>
      </c>
    </row>
    <row r="1979" spans="9:10" x14ac:dyDescent="0.25">
      <c r="I1979">
        <f>IF('Prop Drill Pipe Inp Report'!Z1986="X",1,IF('Prop Drill Pipe Inp Report'!AA1986="X",1,IF('Prop Drill Pipe Inp Report'!AB1986="X",1,IF('Prop Drill Pipe Inp Report'!AC1986="X",1,IF('Prop Drill Pipe Inp Report'!AD1986="X",1,IF('Prop Drill Pipe Inp Report'!AE1986="X",1,IF('Prop Drill Pipe Inp Report'!AF1986="X",1,IF('Prop Drill Pipe Inp Report'!AG1986="X",1,IF('Prop Drill Pipe Inp Report'!AH1986="X",1,IF('Prop Drill Pipe Inp Report'!AI1986="X",1,IF('Prop Drill Pipe Inp Report'!AJ1986="X",1,IF('Prop Drill Pipe Inp Report'!AK1986="X",1,IF('Prop Drill Pipe Inp Report'!AL1986="X",1,IF('Prop Drill Pipe Inp Report'!AM1986="X",1,IF('Prop Drill Pipe Inp Report'!AN1986="X",1,IF('Prop Drill Pipe Inp Report'!AO1986="X",1,IF('Prop Drill Pipe Inp Report'!AP1986="X",1,0)))))))))))))))))</f>
        <v>0</v>
      </c>
      <c r="J1979">
        <f>IF('Prop Drill Pipe Inp Report'!AU1986="X",1,IF('Prop Drill Pipe Inp Report'!AV1986="X",1,IF('Prop Drill Pipe Inp Report'!AW1986="X",1,IF('Prop Drill Pipe Inp Report'!AX1986="X",1,IF('Prop Drill Pipe Inp Report'!AY1986="X",1,IF('Prop Drill Pipe Inp Report'!AZ1986="X",1,IF('Prop Drill Pipe Inp Report'!BA1986="X",1,IF('Prop Drill Pipe Inp Report'!BB1986="X",1,IF('Prop Drill Pipe Inp Report'!BC1986="X",1,IF('Prop Drill Pipe Inp Report'!BD1986="X",1,IF('Prop Drill Pipe Inp Report'!BE1986="X",1,0)))))))))))</f>
        <v>0</v>
      </c>
    </row>
    <row r="1980" spans="9:10" x14ac:dyDescent="0.25">
      <c r="I1980">
        <f>IF('Prop Drill Pipe Inp Report'!Z1987="X",1,IF('Prop Drill Pipe Inp Report'!AA1987="X",1,IF('Prop Drill Pipe Inp Report'!AB1987="X",1,IF('Prop Drill Pipe Inp Report'!AC1987="X",1,IF('Prop Drill Pipe Inp Report'!AD1987="X",1,IF('Prop Drill Pipe Inp Report'!AE1987="X",1,IF('Prop Drill Pipe Inp Report'!AF1987="X",1,IF('Prop Drill Pipe Inp Report'!AG1987="X",1,IF('Prop Drill Pipe Inp Report'!AH1987="X",1,IF('Prop Drill Pipe Inp Report'!AI1987="X",1,IF('Prop Drill Pipe Inp Report'!AJ1987="X",1,IF('Prop Drill Pipe Inp Report'!AK1987="X",1,IF('Prop Drill Pipe Inp Report'!AL1987="X",1,IF('Prop Drill Pipe Inp Report'!AM1987="X",1,IF('Prop Drill Pipe Inp Report'!AN1987="X",1,IF('Prop Drill Pipe Inp Report'!AO1987="X",1,IF('Prop Drill Pipe Inp Report'!AP1987="X",1,0)))))))))))))))))</f>
        <v>0</v>
      </c>
      <c r="J1980">
        <f>IF('Prop Drill Pipe Inp Report'!AU1987="X",1,IF('Prop Drill Pipe Inp Report'!AV1987="X",1,IF('Prop Drill Pipe Inp Report'!AW1987="X",1,IF('Prop Drill Pipe Inp Report'!AX1987="X",1,IF('Prop Drill Pipe Inp Report'!AY1987="X",1,IF('Prop Drill Pipe Inp Report'!AZ1987="X",1,IF('Prop Drill Pipe Inp Report'!BA1987="X",1,IF('Prop Drill Pipe Inp Report'!BB1987="X",1,IF('Prop Drill Pipe Inp Report'!BC1987="X",1,IF('Prop Drill Pipe Inp Report'!BD1987="X",1,IF('Prop Drill Pipe Inp Report'!BE1987="X",1,0)))))))))))</f>
        <v>0</v>
      </c>
    </row>
    <row r="1981" spans="9:10" x14ac:dyDescent="0.25">
      <c r="I1981">
        <f>IF('Prop Drill Pipe Inp Report'!Z1988="X",1,IF('Prop Drill Pipe Inp Report'!AA1988="X",1,IF('Prop Drill Pipe Inp Report'!AB1988="X",1,IF('Prop Drill Pipe Inp Report'!AC1988="X",1,IF('Prop Drill Pipe Inp Report'!AD1988="X",1,IF('Prop Drill Pipe Inp Report'!AE1988="X",1,IF('Prop Drill Pipe Inp Report'!AF1988="X",1,IF('Prop Drill Pipe Inp Report'!AG1988="X",1,IF('Prop Drill Pipe Inp Report'!AH1988="X",1,IF('Prop Drill Pipe Inp Report'!AI1988="X",1,IF('Prop Drill Pipe Inp Report'!AJ1988="X",1,IF('Prop Drill Pipe Inp Report'!AK1988="X",1,IF('Prop Drill Pipe Inp Report'!AL1988="X",1,IF('Prop Drill Pipe Inp Report'!AM1988="X",1,IF('Prop Drill Pipe Inp Report'!AN1988="X",1,IF('Prop Drill Pipe Inp Report'!AO1988="X",1,IF('Prop Drill Pipe Inp Report'!AP1988="X",1,0)))))))))))))))))</f>
        <v>0</v>
      </c>
      <c r="J1981">
        <f>IF('Prop Drill Pipe Inp Report'!AU1988="X",1,IF('Prop Drill Pipe Inp Report'!AV1988="X",1,IF('Prop Drill Pipe Inp Report'!AW1988="X",1,IF('Prop Drill Pipe Inp Report'!AX1988="X",1,IF('Prop Drill Pipe Inp Report'!AY1988="X",1,IF('Prop Drill Pipe Inp Report'!AZ1988="X",1,IF('Prop Drill Pipe Inp Report'!BA1988="X",1,IF('Prop Drill Pipe Inp Report'!BB1988="X",1,IF('Prop Drill Pipe Inp Report'!BC1988="X",1,IF('Prop Drill Pipe Inp Report'!BD1988="X",1,IF('Prop Drill Pipe Inp Report'!BE1988="X",1,0)))))))))))</f>
        <v>0</v>
      </c>
    </row>
    <row r="1982" spans="9:10" x14ac:dyDescent="0.25">
      <c r="I1982">
        <f>IF('Prop Drill Pipe Inp Report'!Z1989="X",1,IF('Prop Drill Pipe Inp Report'!AA1989="X",1,IF('Prop Drill Pipe Inp Report'!AB1989="X",1,IF('Prop Drill Pipe Inp Report'!AC1989="X",1,IF('Prop Drill Pipe Inp Report'!AD1989="X",1,IF('Prop Drill Pipe Inp Report'!AE1989="X",1,IF('Prop Drill Pipe Inp Report'!AF1989="X",1,IF('Prop Drill Pipe Inp Report'!AG1989="X",1,IF('Prop Drill Pipe Inp Report'!AH1989="X",1,IF('Prop Drill Pipe Inp Report'!AI1989="X",1,IF('Prop Drill Pipe Inp Report'!AJ1989="X",1,IF('Prop Drill Pipe Inp Report'!AK1989="X",1,IF('Prop Drill Pipe Inp Report'!AL1989="X",1,IF('Prop Drill Pipe Inp Report'!AM1989="X",1,IF('Prop Drill Pipe Inp Report'!AN1989="X",1,IF('Prop Drill Pipe Inp Report'!AO1989="X",1,IF('Prop Drill Pipe Inp Report'!AP1989="X",1,0)))))))))))))))))</f>
        <v>0</v>
      </c>
      <c r="J1982">
        <f>IF('Prop Drill Pipe Inp Report'!AU1989="X",1,IF('Prop Drill Pipe Inp Report'!AV1989="X",1,IF('Prop Drill Pipe Inp Report'!AW1989="X",1,IF('Prop Drill Pipe Inp Report'!AX1989="X",1,IF('Prop Drill Pipe Inp Report'!AY1989="X",1,IF('Prop Drill Pipe Inp Report'!AZ1989="X",1,IF('Prop Drill Pipe Inp Report'!BA1989="X",1,IF('Prop Drill Pipe Inp Report'!BB1989="X",1,IF('Prop Drill Pipe Inp Report'!BC1989="X",1,IF('Prop Drill Pipe Inp Report'!BD1989="X",1,IF('Prop Drill Pipe Inp Report'!BE1989="X",1,0)))))))))))</f>
        <v>0</v>
      </c>
    </row>
    <row r="1983" spans="9:10" x14ac:dyDescent="0.25">
      <c r="I1983">
        <f>IF('Prop Drill Pipe Inp Report'!Z1990="X",1,IF('Prop Drill Pipe Inp Report'!AA1990="X",1,IF('Prop Drill Pipe Inp Report'!AB1990="X",1,IF('Prop Drill Pipe Inp Report'!AC1990="X",1,IF('Prop Drill Pipe Inp Report'!AD1990="X",1,IF('Prop Drill Pipe Inp Report'!AE1990="X",1,IF('Prop Drill Pipe Inp Report'!AF1990="X",1,IF('Prop Drill Pipe Inp Report'!AG1990="X",1,IF('Prop Drill Pipe Inp Report'!AH1990="X",1,IF('Prop Drill Pipe Inp Report'!AI1990="X",1,IF('Prop Drill Pipe Inp Report'!AJ1990="X",1,IF('Prop Drill Pipe Inp Report'!AK1990="X",1,IF('Prop Drill Pipe Inp Report'!AL1990="X",1,IF('Prop Drill Pipe Inp Report'!AM1990="X",1,IF('Prop Drill Pipe Inp Report'!AN1990="X",1,IF('Prop Drill Pipe Inp Report'!AO1990="X",1,IF('Prop Drill Pipe Inp Report'!AP1990="X",1,0)))))))))))))))))</f>
        <v>0</v>
      </c>
      <c r="J1983">
        <f>IF('Prop Drill Pipe Inp Report'!AU1990="X",1,IF('Prop Drill Pipe Inp Report'!AV1990="X",1,IF('Prop Drill Pipe Inp Report'!AW1990="X",1,IF('Prop Drill Pipe Inp Report'!AX1990="X",1,IF('Prop Drill Pipe Inp Report'!AY1990="X",1,IF('Prop Drill Pipe Inp Report'!AZ1990="X",1,IF('Prop Drill Pipe Inp Report'!BA1990="X",1,IF('Prop Drill Pipe Inp Report'!BB1990="X",1,IF('Prop Drill Pipe Inp Report'!BC1990="X",1,IF('Prop Drill Pipe Inp Report'!BD1990="X",1,IF('Prop Drill Pipe Inp Report'!BE1990="X",1,0)))))))))))</f>
        <v>0</v>
      </c>
    </row>
    <row r="1984" spans="9:10" x14ac:dyDescent="0.25">
      <c r="I1984">
        <f>IF('Prop Drill Pipe Inp Report'!Z1991="X",1,IF('Prop Drill Pipe Inp Report'!AA1991="X",1,IF('Prop Drill Pipe Inp Report'!AB1991="X",1,IF('Prop Drill Pipe Inp Report'!AC1991="X",1,IF('Prop Drill Pipe Inp Report'!AD1991="X",1,IF('Prop Drill Pipe Inp Report'!AE1991="X",1,IF('Prop Drill Pipe Inp Report'!AF1991="X",1,IF('Prop Drill Pipe Inp Report'!AG1991="X",1,IF('Prop Drill Pipe Inp Report'!AH1991="X",1,IF('Prop Drill Pipe Inp Report'!AI1991="X",1,IF('Prop Drill Pipe Inp Report'!AJ1991="X",1,IF('Prop Drill Pipe Inp Report'!AK1991="X",1,IF('Prop Drill Pipe Inp Report'!AL1991="X",1,IF('Prop Drill Pipe Inp Report'!AM1991="X",1,IF('Prop Drill Pipe Inp Report'!AN1991="X",1,IF('Prop Drill Pipe Inp Report'!AO1991="X",1,IF('Prop Drill Pipe Inp Report'!AP1991="X",1,0)))))))))))))))))</f>
        <v>0</v>
      </c>
      <c r="J1984">
        <f>IF('Prop Drill Pipe Inp Report'!AU1991="X",1,IF('Prop Drill Pipe Inp Report'!AV1991="X",1,IF('Prop Drill Pipe Inp Report'!AW1991="X",1,IF('Prop Drill Pipe Inp Report'!AX1991="X",1,IF('Prop Drill Pipe Inp Report'!AY1991="X",1,IF('Prop Drill Pipe Inp Report'!AZ1991="X",1,IF('Prop Drill Pipe Inp Report'!BA1991="X",1,IF('Prop Drill Pipe Inp Report'!BB1991="X",1,IF('Prop Drill Pipe Inp Report'!BC1991="X",1,IF('Prop Drill Pipe Inp Report'!BD1991="X",1,IF('Prop Drill Pipe Inp Report'!BE1991="X",1,0)))))))))))</f>
        <v>0</v>
      </c>
    </row>
    <row r="1985" spans="9:10" x14ac:dyDescent="0.25">
      <c r="I1985">
        <f>IF('Prop Drill Pipe Inp Report'!Z1992="X",1,IF('Prop Drill Pipe Inp Report'!AA1992="X",1,IF('Prop Drill Pipe Inp Report'!AB1992="X",1,IF('Prop Drill Pipe Inp Report'!AC1992="X",1,IF('Prop Drill Pipe Inp Report'!AD1992="X",1,IF('Prop Drill Pipe Inp Report'!AE1992="X",1,IF('Prop Drill Pipe Inp Report'!AF1992="X",1,IF('Prop Drill Pipe Inp Report'!AG1992="X",1,IF('Prop Drill Pipe Inp Report'!AH1992="X",1,IF('Prop Drill Pipe Inp Report'!AI1992="X",1,IF('Prop Drill Pipe Inp Report'!AJ1992="X",1,IF('Prop Drill Pipe Inp Report'!AK1992="X",1,IF('Prop Drill Pipe Inp Report'!AL1992="X",1,IF('Prop Drill Pipe Inp Report'!AM1992="X",1,IF('Prop Drill Pipe Inp Report'!AN1992="X",1,IF('Prop Drill Pipe Inp Report'!AO1992="X",1,IF('Prop Drill Pipe Inp Report'!AP1992="X",1,0)))))))))))))))))</f>
        <v>0</v>
      </c>
      <c r="J1985">
        <f>IF('Prop Drill Pipe Inp Report'!AU1992="X",1,IF('Prop Drill Pipe Inp Report'!AV1992="X",1,IF('Prop Drill Pipe Inp Report'!AW1992="X",1,IF('Prop Drill Pipe Inp Report'!AX1992="X",1,IF('Prop Drill Pipe Inp Report'!AY1992="X",1,IF('Prop Drill Pipe Inp Report'!AZ1992="X",1,IF('Prop Drill Pipe Inp Report'!BA1992="X",1,IF('Prop Drill Pipe Inp Report'!BB1992="X",1,IF('Prop Drill Pipe Inp Report'!BC1992="X",1,IF('Prop Drill Pipe Inp Report'!BD1992="X",1,IF('Prop Drill Pipe Inp Report'!BE1992="X",1,0)))))))))))</f>
        <v>0</v>
      </c>
    </row>
    <row r="1986" spans="9:10" x14ac:dyDescent="0.25">
      <c r="I1986">
        <f>IF('Prop Drill Pipe Inp Report'!Z1993="X",1,IF('Prop Drill Pipe Inp Report'!AA1993="X",1,IF('Prop Drill Pipe Inp Report'!AB1993="X",1,IF('Prop Drill Pipe Inp Report'!AC1993="X",1,IF('Prop Drill Pipe Inp Report'!AD1993="X",1,IF('Prop Drill Pipe Inp Report'!AE1993="X",1,IF('Prop Drill Pipe Inp Report'!AF1993="X",1,IF('Prop Drill Pipe Inp Report'!AG1993="X",1,IF('Prop Drill Pipe Inp Report'!AH1993="X",1,IF('Prop Drill Pipe Inp Report'!AI1993="X",1,IF('Prop Drill Pipe Inp Report'!AJ1993="X",1,IF('Prop Drill Pipe Inp Report'!AK1993="X",1,IF('Prop Drill Pipe Inp Report'!AL1993="X",1,IF('Prop Drill Pipe Inp Report'!AM1993="X",1,IF('Prop Drill Pipe Inp Report'!AN1993="X",1,IF('Prop Drill Pipe Inp Report'!AO1993="X",1,IF('Prop Drill Pipe Inp Report'!AP1993="X",1,0)))))))))))))))))</f>
        <v>0</v>
      </c>
      <c r="J1986">
        <f>IF('Prop Drill Pipe Inp Report'!AU1993="X",1,IF('Prop Drill Pipe Inp Report'!AV1993="X",1,IF('Prop Drill Pipe Inp Report'!AW1993="X",1,IF('Prop Drill Pipe Inp Report'!AX1993="X",1,IF('Prop Drill Pipe Inp Report'!AY1993="X",1,IF('Prop Drill Pipe Inp Report'!AZ1993="X",1,IF('Prop Drill Pipe Inp Report'!BA1993="X",1,IF('Prop Drill Pipe Inp Report'!BB1993="X",1,IF('Prop Drill Pipe Inp Report'!BC1993="X",1,IF('Prop Drill Pipe Inp Report'!BD1993="X",1,IF('Prop Drill Pipe Inp Report'!BE1993="X",1,0)))))))))))</f>
        <v>0</v>
      </c>
    </row>
    <row r="1987" spans="9:10" x14ac:dyDescent="0.25">
      <c r="I1987">
        <f>IF('Prop Drill Pipe Inp Report'!Z1994="X",1,IF('Prop Drill Pipe Inp Report'!AA1994="X",1,IF('Prop Drill Pipe Inp Report'!AB1994="X",1,IF('Prop Drill Pipe Inp Report'!AC1994="X",1,IF('Prop Drill Pipe Inp Report'!AD1994="X",1,IF('Prop Drill Pipe Inp Report'!AE1994="X",1,IF('Prop Drill Pipe Inp Report'!AF1994="X",1,IF('Prop Drill Pipe Inp Report'!AG1994="X",1,IF('Prop Drill Pipe Inp Report'!AH1994="X",1,IF('Prop Drill Pipe Inp Report'!AI1994="X",1,IF('Prop Drill Pipe Inp Report'!AJ1994="X",1,IF('Prop Drill Pipe Inp Report'!AK1994="X",1,IF('Prop Drill Pipe Inp Report'!AL1994="X",1,IF('Prop Drill Pipe Inp Report'!AM1994="X",1,IF('Prop Drill Pipe Inp Report'!AN1994="X",1,IF('Prop Drill Pipe Inp Report'!AO1994="X",1,IF('Prop Drill Pipe Inp Report'!AP1994="X",1,0)))))))))))))))))</f>
        <v>0</v>
      </c>
      <c r="J1987">
        <f>IF('Prop Drill Pipe Inp Report'!AU1994="X",1,IF('Prop Drill Pipe Inp Report'!AV1994="X",1,IF('Prop Drill Pipe Inp Report'!AW1994="X",1,IF('Prop Drill Pipe Inp Report'!AX1994="X",1,IF('Prop Drill Pipe Inp Report'!AY1994="X",1,IF('Prop Drill Pipe Inp Report'!AZ1994="X",1,IF('Prop Drill Pipe Inp Report'!BA1994="X",1,IF('Prop Drill Pipe Inp Report'!BB1994="X",1,IF('Prop Drill Pipe Inp Report'!BC1994="X",1,IF('Prop Drill Pipe Inp Report'!BD1994="X",1,IF('Prop Drill Pipe Inp Report'!BE1994="X",1,0)))))))))))</f>
        <v>0</v>
      </c>
    </row>
    <row r="1988" spans="9:10" x14ac:dyDescent="0.25">
      <c r="I1988">
        <f>IF('Prop Drill Pipe Inp Report'!Z1995="X",1,IF('Prop Drill Pipe Inp Report'!AA1995="X",1,IF('Prop Drill Pipe Inp Report'!AB1995="X",1,IF('Prop Drill Pipe Inp Report'!AC1995="X",1,IF('Prop Drill Pipe Inp Report'!AD1995="X",1,IF('Prop Drill Pipe Inp Report'!AE1995="X",1,IF('Prop Drill Pipe Inp Report'!AF1995="X",1,IF('Prop Drill Pipe Inp Report'!AG1995="X",1,IF('Prop Drill Pipe Inp Report'!AH1995="X",1,IF('Prop Drill Pipe Inp Report'!AI1995="X",1,IF('Prop Drill Pipe Inp Report'!AJ1995="X",1,IF('Prop Drill Pipe Inp Report'!AK1995="X",1,IF('Prop Drill Pipe Inp Report'!AL1995="X",1,IF('Prop Drill Pipe Inp Report'!AM1995="X",1,IF('Prop Drill Pipe Inp Report'!AN1995="X",1,IF('Prop Drill Pipe Inp Report'!AO1995="X",1,IF('Prop Drill Pipe Inp Report'!AP1995="X",1,0)))))))))))))))))</f>
        <v>0</v>
      </c>
      <c r="J1988">
        <f>IF('Prop Drill Pipe Inp Report'!AU1995="X",1,IF('Prop Drill Pipe Inp Report'!AV1995="X",1,IF('Prop Drill Pipe Inp Report'!AW1995="X",1,IF('Prop Drill Pipe Inp Report'!AX1995="X",1,IF('Prop Drill Pipe Inp Report'!AY1995="X",1,IF('Prop Drill Pipe Inp Report'!AZ1995="X",1,IF('Prop Drill Pipe Inp Report'!BA1995="X",1,IF('Prop Drill Pipe Inp Report'!BB1995="X",1,IF('Prop Drill Pipe Inp Report'!BC1995="X",1,IF('Prop Drill Pipe Inp Report'!BD1995="X",1,IF('Prop Drill Pipe Inp Report'!BE1995="X",1,0)))))))))))</f>
        <v>0</v>
      </c>
    </row>
    <row r="1989" spans="9:10" x14ac:dyDescent="0.25">
      <c r="I1989">
        <f>IF('Prop Drill Pipe Inp Report'!Z1996="X",1,IF('Prop Drill Pipe Inp Report'!AA1996="X",1,IF('Prop Drill Pipe Inp Report'!AB1996="X",1,IF('Prop Drill Pipe Inp Report'!AC1996="X",1,IF('Prop Drill Pipe Inp Report'!AD1996="X",1,IF('Prop Drill Pipe Inp Report'!AE1996="X",1,IF('Prop Drill Pipe Inp Report'!AF1996="X",1,IF('Prop Drill Pipe Inp Report'!AG1996="X",1,IF('Prop Drill Pipe Inp Report'!AH1996="X",1,IF('Prop Drill Pipe Inp Report'!AI1996="X",1,IF('Prop Drill Pipe Inp Report'!AJ1996="X",1,IF('Prop Drill Pipe Inp Report'!AK1996="X",1,IF('Prop Drill Pipe Inp Report'!AL1996="X",1,IF('Prop Drill Pipe Inp Report'!AM1996="X",1,IF('Prop Drill Pipe Inp Report'!AN1996="X",1,IF('Prop Drill Pipe Inp Report'!AO1996="X",1,IF('Prop Drill Pipe Inp Report'!AP1996="X",1,0)))))))))))))))))</f>
        <v>0</v>
      </c>
      <c r="J1989">
        <f>IF('Prop Drill Pipe Inp Report'!AU1996="X",1,IF('Prop Drill Pipe Inp Report'!AV1996="X",1,IF('Prop Drill Pipe Inp Report'!AW1996="X",1,IF('Prop Drill Pipe Inp Report'!AX1996="X",1,IF('Prop Drill Pipe Inp Report'!AY1996="X",1,IF('Prop Drill Pipe Inp Report'!AZ1996="X",1,IF('Prop Drill Pipe Inp Report'!BA1996="X",1,IF('Prop Drill Pipe Inp Report'!BB1996="X",1,IF('Prop Drill Pipe Inp Report'!BC1996="X",1,IF('Prop Drill Pipe Inp Report'!BD1996="X",1,IF('Prop Drill Pipe Inp Report'!BE1996="X",1,0)))))))))))</f>
        <v>0</v>
      </c>
    </row>
    <row r="1990" spans="9:10" x14ac:dyDescent="0.25">
      <c r="I1990">
        <f>IF('Prop Drill Pipe Inp Report'!Z1997="X",1,IF('Prop Drill Pipe Inp Report'!AA1997="X",1,IF('Prop Drill Pipe Inp Report'!AB1997="X",1,IF('Prop Drill Pipe Inp Report'!AC1997="X",1,IF('Prop Drill Pipe Inp Report'!AD1997="X",1,IF('Prop Drill Pipe Inp Report'!AE1997="X",1,IF('Prop Drill Pipe Inp Report'!AF1997="X",1,IF('Prop Drill Pipe Inp Report'!AG1997="X",1,IF('Prop Drill Pipe Inp Report'!AH1997="X",1,IF('Prop Drill Pipe Inp Report'!AI1997="X",1,IF('Prop Drill Pipe Inp Report'!AJ1997="X",1,IF('Prop Drill Pipe Inp Report'!AK1997="X",1,IF('Prop Drill Pipe Inp Report'!AL1997="X",1,IF('Prop Drill Pipe Inp Report'!AM1997="X",1,IF('Prop Drill Pipe Inp Report'!AN1997="X",1,IF('Prop Drill Pipe Inp Report'!AO1997="X",1,IF('Prop Drill Pipe Inp Report'!AP1997="X",1,0)))))))))))))))))</f>
        <v>0</v>
      </c>
      <c r="J1990">
        <f>IF('Prop Drill Pipe Inp Report'!AU1997="X",1,IF('Prop Drill Pipe Inp Report'!AV1997="X",1,IF('Prop Drill Pipe Inp Report'!AW1997="X",1,IF('Prop Drill Pipe Inp Report'!AX1997="X",1,IF('Prop Drill Pipe Inp Report'!AY1997="X",1,IF('Prop Drill Pipe Inp Report'!AZ1997="X",1,IF('Prop Drill Pipe Inp Report'!BA1997="X",1,IF('Prop Drill Pipe Inp Report'!BB1997="X",1,IF('Prop Drill Pipe Inp Report'!BC1997="X",1,IF('Prop Drill Pipe Inp Report'!BD1997="X",1,IF('Prop Drill Pipe Inp Report'!BE1997="X",1,0)))))))))))</f>
        <v>0</v>
      </c>
    </row>
    <row r="1991" spans="9:10" x14ac:dyDescent="0.25">
      <c r="I1991">
        <f>IF('Prop Drill Pipe Inp Report'!Z1998="X",1,IF('Prop Drill Pipe Inp Report'!AA1998="X",1,IF('Prop Drill Pipe Inp Report'!AB1998="X",1,IF('Prop Drill Pipe Inp Report'!AC1998="X",1,IF('Prop Drill Pipe Inp Report'!AD1998="X",1,IF('Prop Drill Pipe Inp Report'!AE1998="X",1,IF('Prop Drill Pipe Inp Report'!AF1998="X",1,IF('Prop Drill Pipe Inp Report'!AG1998="X",1,IF('Prop Drill Pipe Inp Report'!AH1998="X",1,IF('Prop Drill Pipe Inp Report'!AI1998="X",1,IF('Prop Drill Pipe Inp Report'!AJ1998="X",1,IF('Prop Drill Pipe Inp Report'!AK1998="X",1,IF('Prop Drill Pipe Inp Report'!AL1998="X",1,IF('Prop Drill Pipe Inp Report'!AM1998="X",1,IF('Prop Drill Pipe Inp Report'!AN1998="X",1,IF('Prop Drill Pipe Inp Report'!AO1998="X",1,IF('Prop Drill Pipe Inp Report'!AP1998="X",1,0)))))))))))))))))</f>
        <v>0</v>
      </c>
      <c r="J1991">
        <f>IF('Prop Drill Pipe Inp Report'!AU1998="X",1,IF('Prop Drill Pipe Inp Report'!AV1998="X",1,IF('Prop Drill Pipe Inp Report'!AW1998="X",1,IF('Prop Drill Pipe Inp Report'!AX1998="X",1,IF('Prop Drill Pipe Inp Report'!AY1998="X",1,IF('Prop Drill Pipe Inp Report'!AZ1998="X",1,IF('Prop Drill Pipe Inp Report'!BA1998="X",1,IF('Prop Drill Pipe Inp Report'!BB1998="X",1,IF('Prop Drill Pipe Inp Report'!BC1998="X",1,IF('Prop Drill Pipe Inp Report'!BD1998="X",1,IF('Prop Drill Pipe Inp Report'!BE1998="X",1,0)))))))))))</f>
        <v>0</v>
      </c>
    </row>
    <row r="1992" spans="9:10" x14ac:dyDescent="0.25">
      <c r="I1992">
        <f>IF('Prop Drill Pipe Inp Report'!Z1999="X",1,IF('Prop Drill Pipe Inp Report'!AA1999="X",1,IF('Prop Drill Pipe Inp Report'!AB1999="X",1,IF('Prop Drill Pipe Inp Report'!AC1999="X",1,IF('Prop Drill Pipe Inp Report'!AD1999="X",1,IF('Prop Drill Pipe Inp Report'!AE1999="X",1,IF('Prop Drill Pipe Inp Report'!AF1999="X",1,IF('Prop Drill Pipe Inp Report'!AG1999="X",1,IF('Prop Drill Pipe Inp Report'!AH1999="X",1,IF('Prop Drill Pipe Inp Report'!AI1999="X",1,IF('Prop Drill Pipe Inp Report'!AJ1999="X",1,IF('Prop Drill Pipe Inp Report'!AK1999="X",1,IF('Prop Drill Pipe Inp Report'!AL1999="X",1,IF('Prop Drill Pipe Inp Report'!AM1999="X",1,IF('Prop Drill Pipe Inp Report'!AN1999="X",1,IF('Prop Drill Pipe Inp Report'!AO1999="X",1,IF('Prop Drill Pipe Inp Report'!AP1999="X",1,0)))))))))))))))))</f>
        <v>0</v>
      </c>
      <c r="J1992">
        <f>IF('Prop Drill Pipe Inp Report'!AU1999="X",1,IF('Prop Drill Pipe Inp Report'!AV1999="X",1,IF('Prop Drill Pipe Inp Report'!AW1999="X",1,IF('Prop Drill Pipe Inp Report'!AX1999="X",1,IF('Prop Drill Pipe Inp Report'!AY1999="X",1,IF('Prop Drill Pipe Inp Report'!AZ1999="X",1,IF('Prop Drill Pipe Inp Report'!BA1999="X",1,IF('Prop Drill Pipe Inp Report'!BB1999="X",1,IF('Prop Drill Pipe Inp Report'!BC1999="X",1,IF('Prop Drill Pipe Inp Report'!BD1999="X",1,IF('Prop Drill Pipe Inp Report'!BE1999="X",1,0)))))))))))</f>
        <v>0</v>
      </c>
    </row>
    <row r="1993" spans="9:10" x14ac:dyDescent="0.25">
      <c r="I1993">
        <f>IF('Prop Drill Pipe Inp Report'!Z2000="X",1,IF('Prop Drill Pipe Inp Report'!AA2000="X",1,IF('Prop Drill Pipe Inp Report'!AB2000="X",1,IF('Prop Drill Pipe Inp Report'!AC2000="X",1,IF('Prop Drill Pipe Inp Report'!AD2000="X",1,IF('Prop Drill Pipe Inp Report'!AE2000="X",1,IF('Prop Drill Pipe Inp Report'!AF2000="X",1,IF('Prop Drill Pipe Inp Report'!AG2000="X",1,IF('Prop Drill Pipe Inp Report'!AH2000="X",1,IF('Prop Drill Pipe Inp Report'!AI2000="X",1,IF('Prop Drill Pipe Inp Report'!AJ2000="X",1,IF('Prop Drill Pipe Inp Report'!AK2000="X",1,IF('Prop Drill Pipe Inp Report'!AL2000="X",1,IF('Prop Drill Pipe Inp Report'!AM2000="X",1,IF('Prop Drill Pipe Inp Report'!AN2000="X",1,IF('Prop Drill Pipe Inp Report'!AO2000="X",1,IF('Prop Drill Pipe Inp Report'!AP2000="X",1,0)))))))))))))))))</f>
        <v>0</v>
      </c>
      <c r="J1993">
        <f>IF('Prop Drill Pipe Inp Report'!AU2000="X",1,IF('Prop Drill Pipe Inp Report'!AV2000="X",1,IF('Prop Drill Pipe Inp Report'!AW2000="X",1,IF('Prop Drill Pipe Inp Report'!AX2000="X",1,IF('Prop Drill Pipe Inp Report'!AY2000="X",1,IF('Prop Drill Pipe Inp Report'!AZ2000="X",1,IF('Prop Drill Pipe Inp Report'!BA2000="X",1,IF('Prop Drill Pipe Inp Report'!BB2000="X",1,IF('Prop Drill Pipe Inp Report'!BC2000="X",1,IF('Prop Drill Pipe Inp Report'!BD2000="X",1,IF('Prop Drill Pipe Inp Report'!BE2000="X",1,0)))))))))))</f>
        <v>0</v>
      </c>
    </row>
    <row r="1994" spans="9:10" x14ac:dyDescent="0.25">
      <c r="I1994">
        <f>IF('Prop Drill Pipe Inp Report'!Z2001="X",1,IF('Prop Drill Pipe Inp Report'!AA2001="X",1,IF('Prop Drill Pipe Inp Report'!AB2001="X",1,IF('Prop Drill Pipe Inp Report'!AC2001="X",1,IF('Prop Drill Pipe Inp Report'!AD2001="X",1,IF('Prop Drill Pipe Inp Report'!AE2001="X",1,IF('Prop Drill Pipe Inp Report'!AF2001="X",1,IF('Prop Drill Pipe Inp Report'!AG2001="X",1,IF('Prop Drill Pipe Inp Report'!AH2001="X",1,IF('Prop Drill Pipe Inp Report'!AI2001="X",1,IF('Prop Drill Pipe Inp Report'!AJ2001="X",1,IF('Prop Drill Pipe Inp Report'!AK2001="X",1,IF('Prop Drill Pipe Inp Report'!AL2001="X",1,IF('Prop Drill Pipe Inp Report'!AM2001="X",1,IF('Prop Drill Pipe Inp Report'!AN2001="X",1,IF('Prop Drill Pipe Inp Report'!AO2001="X",1,IF('Prop Drill Pipe Inp Report'!AP2001="X",1,0)))))))))))))))))</f>
        <v>0</v>
      </c>
      <c r="J1994">
        <f>IF('Prop Drill Pipe Inp Report'!AU2001="X",1,IF('Prop Drill Pipe Inp Report'!AV2001="X",1,IF('Prop Drill Pipe Inp Report'!AW2001="X",1,IF('Prop Drill Pipe Inp Report'!AX2001="X",1,IF('Prop Drill Pipe Inp Report'!AY2001="X",1,IF('Prop Drill Pipe Inp Report'!AZ2001="X",1,IF('Prop Drill Pipe Inp Report'!BA2001="X",1,IF('Prop Drill Pipe Inp Report'!BB2001="X",1,IF('Prop Drill Pipe Inp Report'!BC2001="X",1,IF('Prop Drill Pipe Inp Report'!BD2001="X",1,IF('Prop Drill Pipe Inp Report'!BE2001="X",1,0)))))))))))</f>
        <v>0</v>
      </c>
    </row>
    <row r="1995" spans="9:10" x14ac:dyDescent="0.25">
      <c r="I1995">
        <f>IF('Prop Drill Pipe Inp Report'!Z2002="X",1,IF('Prop Drill Pipe Inp Report'!AA2002="X",1,IF('Prop Drill Pipe Inp Report'!AB2002="X",1,IF('Prop Drill Pipe Inp Report'!AC2002="X",1,IF('Prop Drill Pipe Inp Report'!AD2002="X",1,IF('Prop Drill Pipe Inp Report'!AE2002="X",1,IF('Prop Drill Pipe Inp Report'!AF2002="X",1,IF('Prop Drill Pipe Inp Report'!AG2002="X",1,IF('Prop Drill Pipe Inp Report'!AH2002="X",1,IF('Prop Drill Pipe Inp Report'!AI2002="X",1,IF('Prop Drill Pipe Inp Report'!AJ2002="X",1,IF('Prop Drill Pipe Inp Report'!AK2002="X",1,IF('Prop Drill Pipe Inp Report'!AL2002="X",1,IF('Prop Drill Pipe Inp Report'!AM2002="X",1,IF('Prop Drill Pipe Inp Report'!AN2002="X",1,IF('Prop Drill Pipe Inp Report'!AO2002="X",1,IF('Prop Drill Pipe Inp Report'!AP2002="X",1,0)))))))))))))))))</f>
        <v>0</v>
      </c>
      <c r="J1995">
        <f>IF('Prop Drill Pipe Inp Report'!AU2002="X",1,IF('Prop Drill Pipe Inp Report'!AV2002="X",1,IF('Prop Drill Pipe Inp Report'!AW2002="X",1,IF('Prop Drill Pipe Inp Report'!AX2002="X",1,IF('Prop Drill Pipe Inp Report'!AY2002="X",1,IF('Prop Drill Pipe Inp Report'!AZ2002="X",1,IF('Prop Drill Pipe Inp Report'!BA2002="X",1,IF('Prop Drill Pipe Inp Report'!BB2002="X",1,IF('Prop Drill Pipe Inp Report'!BC2002="X",1,IF('Prop Drill Pipe Inp Report'!BD2002="X",1,IF('Prop Drill Pipe Inp Report'!BE2002="X",1,0)))))))))))</f>
        <v>0</v>
      </c>
    </row>
    <row r="1996" spans="9:10" x14ac:dyDescent="0.25">
      <c r="I1996">
        <f>IF('Prop Drill Pipe Inp Report'!Z2003="X",1,IF('Prop Drill Pipe Inp Report'!AA2003="X",1,IF('Prop Drill Pipe Inp Report'!AB2003="X",1,IF('Prop Drill Pipe Inp Report'!AC2003="X",1,IF('Prop Drill Pipe Inp Report'!AD2003="X",1,IF('Prop Drill Pipe Inp Report'!AE2003="X",1,IF('Prop Drill Pipe Inp Report'!AF2003="X",1,IF('Prop Drill Pipe Inp Report'!AG2003="X",1,IF('Prop Drill Pipe Inp Report'!AH2003="X",1,IF('Prop Drill Pipe Inp Report'!AI2003="X",1,IF('Prop Drill Pipe Inp Report'!AJ2003="X",1,IF('Prop Drill Pipe Inp Report'!AK2003="X",1,IF('Prop Drill Pipe Inp Report'!AL2003="X",1,IF('Prop Drill Pipe Inp Report'!AM2003="X",1,IF('Prop Drill Pipe Inp Report'!AN2003="X",1,IF('Prop Drill Pipe Inp Report'!AO2003="X",1,IF('Prop Drill Pipe Inp Report'!AP2003="X",1,0)))))))))))))))))</f>
        <v>0</v>
      </c>
      <c r="J1996">
        <f>IF('Prop Drill Pipe Inp Report'!AU2003="X",1,IF('Prop Drill Pipe Inp Report'!AV2003="X",1,IF('Prop Drill Pipe Inp Report'!AW2003="X",1,IF('Prop Drill Pipe Inp Report'!AX2003="X",1,IF('Prop Drill Pipe Inp Report'!AY2003="X",1,IF('Prop Drill Pipe Inp Report'!AZ2003="X",1,IF('Prop Drill Pipe Inp Report'!BA2003="X",1,IF('Prop Drill Pipe Inp Report'!BB2003="X",1,IF('Prop Drill Pipe Inp Report'!BC2003="X",1,IF('Prop Drill Pipe Inp Report'!BD2003="X",1,IF('Prop Drill Pipe Inp Report'!BE2003="X",1,0)))))))))))</f>
        <v>0</v>
      </c>
    </row>
    <row r="1997" spans="9:10" x14ac:dyDescent="0.25">
      <c r="I1997">
        <f>IF('Prop Drill Pipe Inp Report'!Z2004="X",1,IF('Prop Drill Pipe Inp Report'!AA2004="X",1,IF('Prop Drill Pipe Inp Report'!AB2004="X",1,IF('Prop Drill Pipe Inp Report'!AC2004="X",1,IF('Prop Drill Pipe Inp Report'!AD2004="X",1,IF('Prop Drill Pipe Inp Report'!AE2004="X",1,IF('Prop Drill Pipe Inp Report'!AF2004="X",1,IF('Prop Drill Pipe Inp Report'!AG2004="X",1,IF('Prop Drill Pipe Inp Report'!AH2004="X",1,IF('Prop Drill Pipe Inp Report'!AI2004="X",1,IF('Prop Drill Pipe Inp Report'!AJ2004="X",1,IF('Prop Drill Pipe Inp Report'!AK2004="X",1,IF('Prop Drill Pipe Inp Report'!AL2004="X",1,IF('Prop Drill Pipe Inp Report'!AM2004="X",1,IF('Prop Drill Pipe Inp Report'!AN2004="X",1,IF('Prop Drill Pipe Inp Report'!AO2004="X",1,IF('Prop Drill Pipe Inp Report'!AP2004="X",1,0)))))))))))))))))</f>
        <v>0</v>
      </c>
      <c r="J1997">
        <f>IF('Prop Drill Pipe Inp Report'!AU2004="X",1,IF('Prop Drill Pipe Inp Report'!AV2004="X",1,IF('Prop Drill Pipe Inp Report'!AW2004="X",1,IF('Prop Drill Pipe Inp Report'!AX2004="X",1,IF('Prop Drill Pipe Inp Report'!AY2004="X",1,IF('Prop Drill Pipe Inp Report'!AZ2004="X",1,IF('Prop Drill Pipe Inp Report'!BA2004="X",1,IF('Prop Drill Pipe Inp Report'!BB2004="X",1,IF('Prop Drill Pipe Inp Report'!BC2004="X",1,IF('Prop Drill Pipe Inp Report'!BD2004="X",1,IF('Prop Drill Pipe Inp Report'!BE2004="X",1,0)))))))))))</f>
        <v>0</v>
      </c>
    </row>
    <row r="1998" spans="9:10" x14ac:dyDescent="0.25">
      <c r="I1998">
        <f>IF('Prop Drill Pipe Inp Report'!Z2005="X",1,IF('Prop Drill Pipe Inp Report'!AA2005="X",1,IF('Prop Drill Pipe Inp Report'!AB2005="X",1,IF('Prop Drill Pipe Inp Report'!AC2005="X",1,IF('Prop Drill Pipe Inp Report'!AD2005="X",1,IF('Prop Drill Pipe Inp Report'!AE2005="X",1,IF('Prop Drill Pipe Inp Report'!AF2005="X",1,IF('Prop Drill Pipe Inp Report'!AG2005="X",1,IF('Prop Drill Pipe Inp Report'!AH2005="X",1,IF('Prop Drill Pipe Inp Report'!AI2005="X",1,IF('Prop Drill Pipe Inp Report'!AJ2005="X",1,IF('Prop Drill Pipe Inp Report'!AK2005="X",1,IF('Prop Drill Pipe Inp Report'!AL2005="X",1,IF('Prop Drill Pipe Inp Report'!AM2005="X",1,IF('Prop Drill Pipe Inp Report'!AN2005="X",1,IF('Prop Drill Pipe Inp Report'!AO2005="X",1,IF('Prop Drill Pipe Inp Report'!AP2005="X",1,0)))))))))))))))))</f>
        <v>0</v>
      </c>
      <c r="J1998">
        <f>IF('Prop Drill Pipe Inp Report'!AU2005="X",1,IF('Prop Drill Pipe Inp Report'!AV2005="X",1,IF('Prop Drill Pipe Inp Report'!AW2005="X",1,IF('Prop Drill Pipe Inp Report'!AX2005="X",1,IF('Prop Drill Pipe Inp Report'!AY2005="X",1,IF('Prop Drill Pipe Inp Report'!AZ2005="X",1,IF('Prop Drill Pipe Inp Report'!BA2005="X",1,IF('Prop Drill Pipe Inp Report'!BB2005="X",1,IF('Prop Drill Pipe Inp Report'!BC2005="X",1,IF('Prop Drill Pipe Inp Report'!BD2005="X",1,IF('Prop Drill Pipe Inp Report'!BE2005="X",1,0)))))))))))</f>
        <v>0</v>
      </c>
    </row>
    <row r="1999" spans="9:10" x14ac:dyDescent="0.25">
      <c r="I1999">
        <f>IF('Prop Drill Pipe Inp Report'!Z2006="X",1,IF('Prop Drill Pipe Inp Report'!AA2006="X",1,IF('Prop Drill Pipe Inp Report'!AB2006="X",1,IF('Prop Drill Pipe Inp Report'!AC2006="X",1,IF('Prop Drill Pipe Inp Report'!AD2006="X",1,IF('Prop Drill Pipe Inp Report'!AE2006="X",1,IF('Prop Drill Pipe Inp Report'!AF2006="X",1,IF('Prop Drill Pipe Inp Report'!AG2006="X",1,IF('Prop Drill Pipe Inp Report'!AH2006="X",1,IF('Prop Drill Pipe Inp Report'!AI2006="X",1,IF('Prop Drill Pipe Inp Report'!AJ2006="X",1,IF('Prop Drill Pipe Inp Report'!AK2006="X",1,IF('Prop Drill Pipe Inp Report'!AL2006="X",1,IF('Prop Drill Pipe Inp Report'!AM2006="X",1,IF('Prop Drill Pipe Inp Report'!AN2006="X",1,IF('Prop Drill Pipe Inp Report'!AO2006="X",1,IF('Prop Drill Pipe Inp Report'!AP2006="X",1,0)))))))))))))))))</f>
        <v>0</v>
      </c>
      <c r="J1999">
        <f>IF('Prop Drill Pipe Inp Report'!AU2006="X",1,IF('Prop Drill Pipe Inp Report'!AV2006="X",1,IF('Prop Drill Pipe Inp Report'!AW2006="X",1,IF('Prop Drill Pipe Inp Report'!AX2006="X",1,IF('Prop Drill Pipe Inp Report'!AY2006="X",1,IF('Prop Drill Pipe Inp Report'!AZ2006="X",1,IF('Prop Drill Pipe Inp Report'!BA2006="X",1,IF('Prop Drill Pipe Inp Report'!BB2006="X",1,IF('Prop Drill Pipe Inp Report'!BC2006="X",1,IF('Prop Drill Pipe Inp Report'!BD2006="X",1,IF('Prop Drill Pipe Inp Report'!BE2006="X",1,0)))))))))))</f>
        <v>0</v>
      </c>
    </row>
    <row r="2000" spans="9:10" x14ac:dyDescent="0.25">
      <c r="I2000">
        <f>IF('Prop Drill Pipe Inp Report'!Z2007="X",1,IF('Prop Drill Pipe Inp Report'!AA2007="X",1,IF('Prop Drill Pipe Inp Report'!AB2007="X",1,IF('Prop Drill Pipe Inp Report'!AC2007="X",1,IF('Prop Drill Pipe Inp Report'!AD2007="X",1,IF('Prop Drill Pipe Inp Report'!AE2007="X",1,IF('Prop Drill Pipe Inp Report'!AF2007="X",1,IF('Prop Drill Pipe Inp Report'!AG2007="X",1,IF('Prop Drill Pipe Inp Report'!AH2007="X",1,IF('Prop Drill Pipe Inp Report'!AI2007="X",1,IF('Prop Drill Pipe Inp Report'!AJ2007="X",1,IF('Prop Drill Pipe Inp Report'!AK2007="X",1,IF('Prop Drill Pipe Inp Report'!AL2007="X",1,IF('Prop Drill Pipe Inp Report'!AM2007="X",1,IF('Prop Drill Pipe Inp Report'!AN2007="X",1,IF('Prop Drill Pipe Inp Report'!AO2007="X",1,IF('Prop Drill Pipe Inp Report'!AP2007="X",1,0)))))))))))))))))</f>
        <v>0</v>
      </c>
      <c r="J2000">
        <f>IF('Prop Drill Pipe Inp Report'!AU2007="X",1,IF('Prop Drill Pipe Inp Report'!AV2007="X",1,IF('Prop Drill Pipe Inp Report'!AW2007="X",1,IF('Prop Drill Pipe Inp Report'!AX2007="X",1,IF('Prop Drill Pipe Inp Report'!AY2007="X",1,IF('Prop Drill Pipe Inp Report'!AZ2007="X",1,IF('Prop Drill Pipe Inp Report'!BA2007="X",1,IF('Prop Drill Pipe Inp Report'!BB2007="X",1,IF('Prop Drill Pipe Inp Report'!BC2007="X",1,IF('Prop Drill Pipe Inp Report'!BD2007="X",1,IF('Prop Drill Pipe Inp Report'!BE2007="X",1,0)))))))))))</f>
        <v>0</v>
      </c>
    </row>
    <row r="2001" spans="9:10" x14ac:dyDescent="0.25">
      <c r="I2001">
        <f>IF('Prop Drill Pipe Inp Report'!Z2008="X",1,IF('Prop Drill Pipe Inp Report'!AA2008="X",1,IF('Prop Drill Pipe Inp Report'!AB2008="X",1,IF('Prop Drill Pipe Inp Report'!AC2008="X",1,IF('Prop Drill Pipe Inp Report'!AD2008="X",1,IF('Prop Drill Pipe Inp Report'!AE2008="X",1,IF('Prop Drill Pipe Inp Report'!AF2008="X",1,IF('Prop Drill Pipe Inp Report'!AG2008="X",1,IF('Prop Drill Pipe Inp Report'!AH2008="X",1,IF('Prop Drill Pipe Inp Report'!AI2008="X",1,IF('Prop Drill Pipe Inp Report'!AJ2008="X",1,IF('Prop Drill Pipe Inp Report'!AK2008="X",1,IF('Prop Drill Pipe Inp Report'!AL2008="X",1,IF('Prop Drill Pipe Inp Report'!AM2008="X",1,IF('Prop Drill Pipe Inp Report'!AN2008="X",1,IF('Prop Drill Pipe Inp Report'!AO2008="X",1,IF('Prop Drill Pipe Inp Report'!AP2008="X",1,0)))))))))))))))))</f>
        <v>0</v>
      </c>
      <c r="J2001">
        <f>IF('Prop Drill Pipe Inp Report'!AU2008="X",1,IF('Prop Drill Pipe Inp Report'!AV2008="X",1,IF('Prop Drill Pipe Inp Report'!AW2008="X",1,IF('Prop Drill Pipe Inp Report'!AX2008="X",1,IF('Prop Drill Pipe Inp Report'!AY2008="X",1,IF('Prop Drill Pipe Inp Report'!AZ2008="X",1,IF('Prop Drill Pipe Inp Report'!BA2008="X",1,IF('Prop Drill Pipe Inp Report'!BB2008="X",1,IF('Prop Drill Pipe Inp Report'!BC2008="X",1,IF('Prop Drill Pipe Inp Report'!BD2008="X",1,IF('Prop Drill Pipe Inp Report'!BE2008="X",1,0)))))))))))</f>
        <v>0</v>
      </c>
    </row>
    <row r="2002" spans="9:10" x14ac:dyDescent="0.25">
      <c r="I2002">
        <f>IF('Prop Drill Pipe Inp Report'!Z2009="X",1,IF('Prop Drill Pipe Inp Report'!AA2009="X",1,IF('Prop Drill Pipe Inp Report'!AB2009="X",1,IF('Prop Drill Pipe Inp Report'!AC2009="X",1,IF('Prop Drill Pipe Inp Report'!AD2009="X",1,IF('Prop Drill Pipe Inp Report'!AE2009="X",1,IF('Prop Drill Pipe Inp Report'!AF2009="X",1,IF('Prop Drill Pipe Inp Report'!AG2009="X",1,IF('Prop Drill Pipe Inp Report'!AH2009="X",1,IF('Prop Drill Pipe Inp Report'!AI2009="X",1,IF('Prop Drill Pipe Inp Report'!AJ2009="X",1,IF('Prop Drill Pipe Inp Report'!AK2009="X",1,IF('Prop Drill Pipe Inp Report'!AL2009="X",1,IF('Prop Drill Pipe Inp Report'!AM2009="X",1,IF('Prop Drill Pipe Inp Report'!AN2009="X",1,IF('Prop Drill Pipe Inp Report'!AO2009="X",1,IF('Prop Drill Pipe Inp Report'!AP2009="X",1,0)))))))))))))))))</f>
        <v>0</v>
      </c>
      <c r="J2002">
        <f>IF('Prop Drill Pipe Inp Report'!AU2009="X",1,IF('Prop Drill Pipe Inp Report'!AV2009="X",1,IF('Prop Drill Pipe Inp Report'!AW2009="X",1,IF('Prop Drill Pipe Inp Report'!AX2009="X",1,IF('Prop Drill Pipe Inp Report'!AY2009="X",1,IF('Prop Drill Pipe Inp Report'!AZ2009="X",1,IF('Prop Drill Pipe Inp Report'!BA2009="X",1,IF('Prop Drill Pipe Inp Report'!BB2009="X",1,IF('Prop Drill Pipe Inp Report'!BC2009="X",1,IF('Prop Drill Pipe Inp Report'!BD2009="X",1,IF('Prop Drill Pipe Inp Report'!BE2009="X",1,0)))))))))))</f>
        <v>0</v>
      </c>
    </row>
    <row r="2003" spans="9:10" x14ac:dyDescent="0.25">
      <c r="I2003">
        <f>IF('Prop Drill Pipe Inp Report'!Z2010="X",1,IF('Prop Drill Pipe Inp Report'!AA2010="X",1,IF('Prop Drill Pipe Inp Report'!AB2010="X",1,IF('Prop Drill Pipe Inp Report'!AC2010="X",1,IF('Prop Drill Pipe Inp Report'!AD2010="X",1,IF('Prop Drill Pipe Inp Report'!AE2010="X",1,IF('Prop Drill Pipe Inp Report'!AF2010="X",1,IF('Prop Drill Pipe Inp Report'!AG2010="X",1,IF('Prop Drill Pipe Inp Report'!AH2010="X",1,IF('Prop Drill Pipe Inp Report'!AI2010="X",1,IF('Prop Drill Pipe Inp Report'!AJ2010="X",1,IF('Prop Drill Pipe Inp Report'!AK2010="X",1,IF('Prop Drill Pipe Inp Report'!AL2010="X",1,IF('Prop Drill Pipe Inp Report'!AM2010="X",1,IF('Prop Drill Pipe Inp Report'!AN2010="X",1,IF('Prop Drill Pipe Inp Report'!AO2010="X",1,IF('Prop Drill Pipe Inp Report'!AP2010="X",1,0)))))))))))))))))</f>
        <v>0</v>
      </c>
      <c r="J2003">
        <f>IF('Prop Drill Pipe Inp Report'!AU2010="X",1,IF('Prop Drill Pipe Inp Report'!AV2010="X",1,IF('Prop Drill Pipe Inp Report'!AW2010="X",1,IF('Prop Drill Pipe Inp Report'!AX2010="X",1,IF('Prop Drill Pipe Inp Report'!AY2010="X",1,IF('Prop Drill Pipe Inp Report'!AZ2010="X",1,IF('Prop Drill Pipe Inp Report'!BA2010="X",1,IF('Prop Drill Pipe Inp Report'!BB2010="X",1,IF('Prop Drill Pipe Inp Report'!BC2010="X",1,IF('Prop Drill Pipe Inp Report'!BD2010="X",1,IF('Prop Drill Pipe Inp Report'!BE2010="X",1,0)))))))))))</f>
        <v>0</v>
      </c>
    </row>
    <row r="2004" spans="9:10" x14ac:dyDescent="0.25">
      <c r="I2004">
        <f>IF('Prop Drill Pipe Inp Report'!Z2011="X",1,IF('Prop Drill Pipe Inp Report'!AA2011="X",1,IF('Prop Drill Pipe Inp Report'!AB2011="X",1,IF('Prop Drill Pipe Inp Report'!AC2011="X",1,IF('Prop Drill Pipe Inp Report'!AD2011="X",1,IF('Prop Drill Pipe Inp Report'!AE2011="X",1,IF('Prop Drill Pipe Inp Report'!AF2011="X",1,IF('Prop Drill Pipe Inp Report'!AG2011="X",1,IF('Prop Drill Pipe Inp Report'!AH2011="X",1,IF('Prop Drill Pipe Inp Report'!AI2011="X",1,IF('Prop Drill Pipe Inp Report'!AJ2011="X",1,IF('Prop Drill Pipe Inp Report'!AK2011="X",1,IF('Prop Drill Pipe Inp Report'!AL2011="X",1,IF('Prop Drill Pipe Inp Report'!AM2011="X",1,IF('Prop Drill Pipe Inp Report'!AN2011="X",1,IF('Prop Drill Pipe Inp Report'!AO2011="X",1,IF('Prop Drill Pipe Inp Report'!AP2011="X",1,0)))))))))))))))))</f>
        <v>0</v>
      </c>
      <c r="J2004">
        <f>IF('Prop Drill Pipe Inp Report'!AU2011="X",1,IF('Prop Drill Pipe Inp Report'!AV2011="X",1,IF('Prop Drill Pipe Inp Report'!AW2011="X",1,IF('Prop Drill Pipe Inp Report'!AX2011="X",1,IF('Prop Drill Pipe Inp Report'!AY2011="X",1,IF('Prop Drill Pipe Inp Report'!AZ2011="X",1,IF('Prop Drill Pipe Inp Report'!BA2011="X",1,IF('Prop Drill Pipe Inp Report'!BB2011="X",1,IF('Prop Drill Pipe Inp Report'!BC2011="X",1,IF('Prop Drill Pipe Inp Report'!BD2011="X",1,IF('Prop Drill Pipe Inp Report'!BE2011="X",1,0)))))))))))</f>
        <v>0</v>
      </c>
    </row>
    <row r="2005" spans="9:10" x14ac:dyDescent="0.25">
      <c r="I2005">
        <f>IF('Prop Drill Pipe Inp Report'!Z2012="X",1,IF('Prop Drill Pipe Inp Report'!AA2012="X",1,IF('Prop Drill Pipe Inp Report'!AB2012="X",1,IF('Prop Drill Pipe Inp Report'!AC2012="X",1,IF('Prop Drill Pipe Inp Report'!AD2012="X",1,IF('Prop Drill Pipe Inp Report'!AE2012="X",1,IF('Prop Drill Pipe Inp Report'!AF2012="X",1,IF('Prop Drill Pipe Inp Report'!AG2012="X",1,IF('Prop Drill Pipe Inp Report'!AH2012="X",1,IF('Prop Drill Pipe Inp Report'!AI2012="X",1,IF('Prop Drill Pipe Inp Report'!AJ2012="X",1,IF('Prop Drill Pipe Inp Report'!AK2012="X",1,IF('Prop Drill Pipe Inp Report'!AL2012="X",1,IF('Prop Drill Pipe Inp Report'!AM2012="X",1,IF('Prop Drill Pipe Inp Report'!AN2012="X",1,IF('Prop Drill Pipe Inp Report'!AO2012="X",1,IF('Prop Drill Pipe Inp Report'!AP2012="X",1,0)))))))))))))))))</f>
        <v>0</v>
      </c>
      <c r="J2005">
        <f>IF('Prop Drill Pipe Inp Report'!AU2012="X",1,IF('Prop Drill Pipe Inp Report'!AV2012="X",1,IF('Prop Drill Pipe Inp Report'!AW2012="X",1,IF('Prop Drill Pipe Inp Report'!AX2012="X",1,IF('Prop Drill Pipe Inp Report'!AY2012="X",1,IF('Prop Drill Pipe Inp Report'!AZ2012="X",1,IF('Prop Drill Pipe Inp Report'!BA2012="X",1,IF('Prop Drill Pipe Inp Report'!BB2012="X",1,IF('Prop Drill Pipe Inp Report'!BC2012="X",1,IF('Prop Drill Pipe Inp Report'!BD2012="X",1,IF('Prop Drill Pipe Inp Report'!BE2012="X",1,0)))))))))))</f>
        <v>0</v>
      </c>
    </row>
    <row r="2006" spans="9:10" x14ac:dyDescent="0.25">
      <c r="I2006">
        <f>IF('Prop Drill Pipe Inp Report'!Z2013="X",1,IF('Prop Drill Pipe Inp Report'!AA2013="X",1,IF('Prop Drill Pipe Inp Report'!AB2013="X",1,IF('Prop Drill Pipe Inp Report'!AC2013="X",1,IF('Prop Drill Pipe Inp Report'!AD2013="X",1,IF('Prop Drill Pipe Inp Report'!AE2013="X",1,IF('Prop Drill Pipe Inp Report'!AF2013="X",1,IF('Prop Drill Pipe Inp Report'!AG2013="X",1,IF('Prop Drill Pipe Inp Report'!AH2013="X",1,IF('Prop Drill Pipe Inp Report'!AI2013="X",1,IF('Prop Drill Pipe Inp Report'!AJ2013="X",1,IF('Prop Drill Pipe Inp Report'!AK2013="X",1,IF('Prop Drill Pipe Inp Report'!AL2013="X",1,IF('Prop Drill Pipe Inp Report'!AM2013="X",1,IF('Prop Drill Pipe Inp Report'!AN2013="X",1,IF('Prop Drill Pipe Inp Report'!AO2013="X",1,IF('Prop Drill Pipe Inp Report'!AP2013="X",1,0)))))))))))))))))</f>
        <v>0</v>
      </c>
      <c r="J2006">
        <f>IF('Prop Drill Pipe Inp Report'!AU2013="X",1,IF('Prop Drill Pipe Inp Report'!AV2013="X",1,IF('Prop Drill Pipe Inp Report'!AW2013="X",1,IF('Prop Drill Pipe Inp Report'!AX2013="X",1,IF('Prop Drill Pipe Inp Report'!AY2013="X",1,IF('Prop Drill Pipe Inp Report'!AZ2013="X",1,IF('Prop Drill Pipe Inp Report'!BA2013="X",1,IF('Prop Drill Pipe Inp Report'!BB2013="X",1,IF('Prop Drill Pipe Inp Report'!BC2013="X",1,IF('Prop Drill Pipe Inp Report'!BD2013="X",1,IF('Prop Drill Pipe Inp Report'!BE2013="X",1,0)))))))))))</f>
        <v>0</v>
      </c>
    </row>
    <row r="2007" spans="9:10" x14ac:dyDescent="0.25">
      <c r="I2007">
        <f>IF('Prop Drill Pipe Inp Report'!Z2014="X",1,IF('Prop Drill Pipe Inp Report'!AA2014="X",1,IF('Prop Drill Pipe Inp Report'!AB2014="X",1,IF('Prop Drill Pipe Inp Report'!AC2014="X",1,IF('Prop Drill Pipe Inp Report'!AD2014="X",1,IF('Prop Drill Pipe Inp Report'!AE2014="X",1,IF('Prop Drill Pipe Inp Report'!AF2014="X",1,IF('Prop Drill Pipe Inp Report'!AG2014="X",1,IF('Prop Drill Pipe Inp Report'!AH2014="X",1,IF('Prop Drill Pipe Inp Report'!AI2014="X",1,IF('Prop Drill Pipe Inp Report'!AJ2014="X",1,IF('Prop Drill Pipe Inp Report'!AK2014="X",1,IF('Prop Drill Pipe Inp Report'!AL2014="X",1,IF('Prop Drill Pipe Inp Report'!AM2014="X",1,IF('Prop Drill Pipe Inp Report'!AN2014="X",1,IF('Prop Drill Pipe Inp Report'!AO2014="X",1,IF('Prop Drill Pipe Inp Report'!AP2014="X",1,0)))))))))))))))))</f>
        <v>0</v>
      </c>
      <c r="J2007">
        <f>IF('Prop Drill Pipe Inp Report'!AU2014="X",1,IF('Prop Drill Pipe Inp Report'!AV2014="X",1,IF('Prop Drill Pipe Inp Report'!AW2014="X",1,IF('Prop Drill Pipe Inp Report'!AX2014="X",1,IF('Prop Drill Pipe Inp Report'!AY2014="X",1,IF('Prop Drill Pipe Inp Report'!AZ2014="X",1,IF('Prop Drill Pipe Inp Report'!BA2014="X",1,IF('Prop Drill Pipe Inp Report'!BB2014="X",1,IF('Prop Drill Pipe Inp Report'!BC2014="X",1,IF('Prop Drill Pipe Inp Report'!BD2014="X",1,IF('Prop Drill Pipe Inp Report'!BE2014="X",1,0)))))))))))</f>
        <v>0</v>
      </c>
    </row>
    <row r="2008" spans="9:10" x14ac:dyDescent="0.25">
      <c r="I2008">
        <f>IF('Prop Drill Pipe Inp Report'!Z2015="X",1,IF('Prop Drill Pipe Inp Report'!AA2015="X",1,IF('Prop Drill Pipe Inp Report'!AB2015="X",1,IF('Prop Drill Pipe Inp Report'!AC2015="X",1,IF('Prop Drill Pipe Inp Report'!AD2015="X",1,IF('Prop Drill Pipe Inp Report'!AE2015="X",1,IF('Prop Drill Pipe Inp Report'!AF2015="X",1,IF('Prop Drill Pipe Inp Report'!AG2015="X",1,IF('Prop Drill Pipe Inp Report'!AH2015="X",1,IF('Prop Drill Pipe Inp Report'!AI2015="X",1,IF('Prop Drill Pipe Inp Report'!AJ2015="X",1,IF('Prop Drill Pipe Inp Report'!AK2015="X",1,IF('Prop Drill Pipe Inp Report'!AL2015="X",1,IF('Prop Drill Pipe Inp Report'!AM2015="X",1,IF('Prop Drill Pipe Inp Report'!AN2015="X",1,IF('Prop Drill Pipe Inp Report'!AO2015="X",1,IF('Prop Drill Pipe Inp Report'!AP2015="X",1,0)))))))))))))))))</f>
        <v>0</v>
      </c>
      <c r="J2008">
        <f>IF('Prop Drill Pipe Inp Report'!AU2015="X",1,IF('Prop Drill Pipe Inp Report'!AV2015="X",1,IF('Prop Drill Pipe Inp Report'!AW2015="X",1,IF('Prop Drill Pipe Inp Report'!AX2015="X",1,IF('Prop Drill Pipe Inp Report'!AY2015="X",1,IF('Prop Drill Pipe Inp Report'!AZ2015="X",1,IF('Prop Drill Pipe Inp Report'!BA2015="X",1,IF('Prop Drill Pipe Inp Report'!BB2015="X",1,IF('Prop Drill Pipe Inp Report'!BC2015="X",1,IF('Prop Drill Pipe Inp Report'!BD2015="X",1,IF('Prop Drill Pipe Inp Report'!BE2015="X",1,0)))))))))))</f>
        <v>0</v>
      </c>
    </row>
    <row r="2009" spans="9:10" x14ac:dyDescent="0.25">
      <c r="I2009">
        <f>IF('Prop Drill Pipe Inp Report'!Z2016="X",1,IF('Prop Drill Pipe Inp Report'!AA2016="X",1,IF('Prop Drill Pipe Inp Report'!AB2016="X",1,IF('Prop Drill Pipe Inp Report'!AC2016="X",1,IF('Prop Drill Pipe Inp Report'!AD2016="X",1,IF('Prop Drill Pipe Inp Report'!AE2016="X",1,IF('Prop Drill Pipe Inp Report'!AF2016="X",1,IF('Prop Drill Pipe Inp Report'!AG2016="X",1,IF('Prop Drill Pipe Inp Report'!AH2016="X",1,IF('Prop Drill Pipe Inp Report'!AI2016="X",1,IF('Prop Drill Pipe Inp Report'!AJ2016="X",1,IF('Prop Drill Pipe Inp Report'!AK2016="X",1,IF('Prop Drill Pipe Inp Report'!AL2016="X",1,IF('Prop Drill Pipe Inp Report'!AM2016="X",1,IF('Prop Drill Pipe Inp Report'!AN2016="X",1,IF('Prop Drill Pipe Inp Report'!AO2016="X",1,IF('Prop Drill Pipe Inp Report'!AP2016="X",1,0)))))))))))))))))</f>
        <v>0</v>
      </c>
      <c r="J2009">
        <f>IF('Prop Drill Pipe Inp Report'!AU2016="X",1,IF('Prop Drill Pipe Inp Report'!AV2016="X",1,IF('Prop Drill Pipe Inp Report'!AW2016="X",1,IF('Prop Drill Pipe Inp Report'!AX2016="X",1,IF('Prop Drill Pipe Inp Report'!AY2016="X",1,IF('Prop Drill Pipe Inp Report'!AZ2016="X",1,IF('Prop Drill Pipe Inp Report'!BA2016="X",1,IF('Prop Drill Pipe Inp Report'!BB2016="X",1,IF('Prop Drill Pipe Inp Report'!BC2016="X",1,IF('Prop Drill Pipe Inp Report'!BD2016="X",1,IF('Prop Drill Pipe Inp Report'!BE2016="X",1,0)))))))))))</f>
        <v>0</v>
      </c>
    </row>
    <row r="2010" spans="9:10" x14ac:dyDescent="0.25">
      <c r="I2010">
        <f>IF('Prop Drill Pipe Inp Report'!Z2017="X",1,IF('Prop Drill Pipe Inp Report'!AA2017="X",1,IF('Prop Drill Pipe Inp Report'!AB2017="X",1,IF('Prop Drill Pipe Inp Report'!AC2017="X",1,IF('Prop Drill Pipe Inp Report'!AD2017="X",1,IF('Prop Drill Pipe Inp Report'!AE2017="X",1,IF('Prop Drill Pipe Inp Report'!AF2017="X",1,IF('Prop Drill Pipe Inp Report'!AG2017="X",1,IF('Prop Drill Pipe Inp Report'!AH2017="X",1,IF('Prop Drill Pipe Inp Report'!AI2017="X",1,IF('Prop Drill Pipe Inp Report'!AJ2017="X",1,IF('Prop Drill Pipe Inp Report'!AK2017="X",1,IF('Prop Drill Pipe Inp Report'!AL2017="X",1,IF('Prop Drill Pipe Inp Report'!AM2017="X",1,IF('Prop Drill Pipe Inp Report'!AN2017="X",1,IF('Prop Drill Pipe Inp Report'!AO2017="X",1,IF('Prop Drill Pipe Inp Report'!AP2017="X",1,0)))))))))))))))))</f>
        <v>0</v>
      </c>
      <c r="J2010">
        <f>IF('Prop Drill Pipe Inp Report'!AU2017="X",1,IF('Prop Drill Pipe Inp Report'!AV2017="X",1,IF('Prop Drill Pipe Inp Report'!AW2017="X",1,IF('Prop Drill Pipe Inp Report'!AX2017="X",1,IF('Prop Drill Pipe Inp Report'!AY2017="X",1,IF('Prop Drill Pipe Inp Report'!AZ2017="X",1,IF('Prop Drill Pipe Inp Report'!BA2017="X",1,IF('Prop Drill Pipe Inp Report'!BB2017="X",1,IF('Prop Drill Pipe Inp Report'!BC2017="X",1,IF('Prop Drill Pipe Inp Report'!BD2017="X",1,IF('Prop Drill Pipe Inp Report'!BE2017="X",1,0)))))))))))</f>
        <v>0</v>
      </c>
    </row>
    <row r="2011" spans="9:10" x14ac:dyDescent="0.25">
      <c r="I2011">
        <f>IF('Prop Drill Pipe Inp Report'!Z2018="X",1,IF('Prop Drill Pipe Inp Report'!AA2018="X",1,IF('Prop Drill Pipe Inp Report'!AB2018="X",1,IF('Prop Drill Pipe Inp Report'!AC2018="X",1,IF('Prop Drill Pipe Inp Report'!AD2018="X",1,IF('Prop Drill Pipe Inp Report'!AE2018="X",1,IF('Prop Drill Pipe Inp Report'!AF2018="X",1,IF('Prop Drill Pipe Inp Report'!AG2018="X",1,IF('Prop Drill Pipe Inp Report'!AH2018="X",1,IF('Prop Drill Pipe Inp Report'!AI2018="X",1,IF('Prop Drill Pipe Inp Report'!AJ2018="X",1,IF('Prop Drill Pipe Inp Report'!AK2018="X",1,IF('Prop Drill Pipe Inp Report'!AL2018="X",1,IF('Prop Drill Pipe Inp Report'!AM2018="X",1,IF('Prop Drill Pipe Inp Report'!AN2018="X",1,IF('Prop Drill Pipe Inp Report'!AO2018="X",1,IF('Prop Drill Pipe Inp Report'!AP2018="X",1,0)))))))))))))))))</f>
        <v>0</v>
      </c>
      <c r="J2011">
        <f>IF('Prop Drill Pipe Inp Report'!AU2018="X",1,IF('Prop Drill Pipe Inp Report'!AV2018="X",1,IF('Prop Drill Pipe Inp Report'!AW2018="X",1,IF('Prop Drill Pipe Inp Report'!AX2018="X",1,IF('Prop Drill Pipe Inp Report'!AY2018="X",1,IF('Prop Drill Pipe Inp Report'!AZ2018="X",1,IF('Prop Drill Pipe Inp Report'!BA2018="X",1,IF('Prop Drill Pipe Inp Report'!BB2018="X",1,IF('Prop Drill Pipe Inp Report'!BC2018="X",1,IF('Prop Drill Pipe Inp Report'!BD2018="X",1,IF('Prop Drill Pipe Inp Report'!BE2018="X",1,0)))))))))))</f>
        <v>0</v>
      </c>
    </row>
    <row r="2012" spans="9:10" x14ac:dyDescent="0.25">
      <c r="I2012">
        <f>IF('Prop Drill Pipe Inp Report'!Z2019="X",1,IF('Prop Drill Pipe Inp Report'!AA2019="X",1,IF('Prop Drill Pipe Inp Report'!AB2019="X",1,IF('Prop Drill Pipe Inp Report'!AC2019="X",1,IF('Prop Drill Pipe Inp Report'!AD2019="X",1,IF('Prop Drill Pipe Inp Report'!AE2019="X",1,IF('Prop Drill Pipe Inp Report'!AF2019="X",1,IF('Prop Drill Pipe Inp Report'!AG2019="X",1,IF('Prop Drill Pipe Inp Report'!AH2019="X",1,IF('Prop Drill Pipe Inp Report'!AI2019="X",1,IF('Prop Drill Pipe Inp Report'!AJ2019="X",1,IF('Prop Drill Pipe Inp Report'!AK2019="X",1,IF('Prop Drill Pipe Inp Report'!AL2019="X",1,IF('Prop Drill Pipe Inp Report'!AM2019="X",1,IF('Prop Drill Pipe Inp Report'!AN2019="X",1,IF('Prop Drill Pipe Inp Report'!AO2019="X",1,IF('Prop Drill Pipe Inp Report'!AP2019="X",1,0)))))))))))))))))</f>
        <v>0</v>
      </c>
      <c r="J2012">
        <f>IF('Prop Drill Pipe Inp Report'!AU2019="X",1,IF('Prop Drill Pipe Inp Report'!AV2019="X",1,IF('Prop Drill Pipe Inp Report'!AW2019="X",1,IF('Prop Drill Pipe Inp Report'!AX2019="X",1,IF('Prop Drill Pipe Inp Report'!AY2019="X",1,IF('Prop Drill Pipe Inp Report'!AZ2019="X",1,IF('Prop Drill Pipe Inp Report'!BA2019="X",1,IF('Prop Drill Pipe Inp Report'!BB2019="X",1,IF('Prop Drill Pipe Inp Report'!BC2019="X",1,IF('Prop Drill Pipe Inp Report'!BD2019="X",1,IF('Prop Drill Pipe Inp Report'!BE2019="X",1,0)))))))))))</f>
        <v>0</v>
      </c>
    </row>
    <row r="2013" spans="9:10" x14ac:dyDescent="0.25">
      <c r="I2013">
        <f>IF('Prop Drill Pipe Inp Report'!Z2020="X",1,IF('Prop Drill Pipe Inp Report'!AA2020="X",1,IF('Prop Drill Pipe Inp Report'!AB2020="X",1,IF('Prop Drill Pipe Inp Report'!AC2020="X",1,IF('Prop Drill Pipe Inp Report'!AD2020="X",1,IF('Prop Drill Pipe Inp Report'!AE2020="X",1,IF('Prop Drill Pipe Inp Report'!AF2020="X",1,IF('Prop Drill Pipe Inp Report'!AG2020="X",1,IF('Prop Drill Pipe Inp Report'!AH2020="X",1,IF('Prop Drill Pipe Inp Report'!AI2020="X",1,IF('Prop Drill Pipe Inp Report'!AJ2020="X",1,IF('Prop Drill Pipe Inp Report'!AK2020="X",1,IF('Prop Drill Pipe Inp Report'!AL2020="X",1,IF('Prop Drill Pipe Inp Report'!AM2020="X",1,IF('Prop Drill Pipe Inp Report'!AN2020="X",1,IF('Prop Drill Pipe Inp Report'!AO2020="X",1,IF('Prop Drill Pipe Inp Report'!AP2020="X",1,0)))))))))))))))))</f>
        <v>0</v>
      </c>
      <c r="J2013">
        <f>IF('Prop Drill Pipe Inp Report'!AU2020="X",1,IF('Prop Drill Pipe Inp Report'!AV2020="X",1,IF('Prop Drill Pipe Inp Report'!AW2020="X",1,IF('Prop Drill Pipe Inp Report'!AX2020="X",1,IF('Prop Drill Pipe Inp Report'!AY2020="X",1,IF('Prop Drill Pipe Inp Report'!AZ2020="X",1,IF('Prop Drill Pipe Inp Report'!BA2020="X",1,IF('Prop Drill Pipe Inp Report'!BB2020="X",1,IF('Prop Drill Pipe Inp Report'!BC2020="X",1,IF('Prop Drill Pipe Inp Report'!BD2020="X",1,IF('Prop Drill Pipe Inp Report'!BE2020="X",1,0)))))))))))</f>
        <v>0</v>
      </c>
    </row>
    <row r="2014" spans="9:10" x14ac:dyDescent="0.25">
      <c r="I2014">
        <f>IF('Prop Drill Pipe Inp Report'!Z2021="X",1,IF('Prop Drill Pipe Inp Report'!AA2021="X",1,IF('Prop Drill Pipe Inp Report'!AB2021="X",1,IF('Prop Drill Pipe Inp Report'!AC2021="X",1,IF('Prop Drill Pipe Inp Report'!AD2021="X",1,IF('Prop Drill Pipe Inp Report'!AE2021="X",1,IF('Prop Drill Pipe Inp Report'!AF2021="X",1,IF('Prop Drill Pipe Inp Report'!AG2021="X",1,IF('Prop Drill Pipe Inp Report'!AH2021="X",1,IF('Prop Drill Pipe Inp Report'!AI2021="X",1,IF('Prop Drill Pipe Inp Report'!AJ2021="X",1,IF('Prop Drill Pipe Inp Report'!AK2021="X",1,IF('Prop Drill Pipe Inp Report'!AL2021="X",1,IF('Prop Drill Pipe Inp Report'!AM2021="X",1,IF('Prop Drill Pipe Inp Report'!AN2021="X",1,IF('Prop Drill Pipe Inp Report'!AO2021="X",1,IF('Prop Drill Pipe Inp Report'!AP2021="X",1,0)))))))))))))))))</f>
        <v>0</v>
      </c>
      <c r="J2014">
        <f>IF('Prop Drill Pipe Inp Report'!AU2021="X",1,IF('Prop Drill Pipe Inp Report'!AV2021="X",1,IF('Prop Drill Pipe Inp Report'!AW2021="X",1,IF('Prop Drill Pipe Inp Report'!AX2021="X",1,IF('Prop Drill Pipe Inp Report'!AY2021="X",1,IF('Prop Drill Pipe Inp Report'!AZ2021="X",1,IF('Prop Drill Pipe Inp Report'!BA2021="X",1,IF('Prop Drill Pipe Inp Report'!BB2021="X",1,IF('Prop Drill Pipe Inp Report'!BC2021="X",1,IF('Prop Drill Pipe Inp Report'!BD2021="X",1,IF('Prop Drill Pipe Inp Report'!BE2021="X",1,0)))))))))))</f>
        <v>0</v>
      </c>
    </row>
    <row r="2015" spans="9:10" x14ac:dyDescent="0.25">
      <c r="I2015">
        <f>IF('Prop Drill Pipe Inp Report'!Z2022="X",1,IF('Prop Drill Pipe Inp Report'!AA2022="X",1,IF('Prop Drill Pipe Inp Report'!AB2022="X",1,IF('Prop Drill Pipe Inp Report'!AC2022="X",1,IF('Prop Drill Pipe Inp Report'!AD2022="X",1,IF('Prop Drill Pipe Inp Report'!AE2022="X",1,IF('Prop Drill Pipe Inp Report'!AF2022="X",1,IF('Prop Drill Pipe Inp Report'!AG2022="X",1,IF('Prop Drill Pipe Inp Report'!AH2022="X",1,IF('Prop Drill Pipe Inp Report'!AI2022="X",1,IF('Prop Drill Pipe Inp Report'!AJ2022="X",1,IF('Prop Drill Pipe Inp Report'!AK2022="X",1,IF('Prop Drill Pipe Inp Report'!AL2022="X",1,IF('Prop Drill Pipe Inp Report'!AM2022="X",1,IF('Prop Drill Pipe Inp Report'!AN2022="X",1,IF('Prop Drill Pipe Inp Report'!AO2022="X",1,IF('Prop Drill Pipe Inp Report'!AP2022="X",1,0)))))))))))))))))</f>
        <v>0</v>
      </c>
      <c r="J2015">
        <f>IF('Prop Drill Pipe Inp Report'!AU2022="X",1,IF('Prop Drill Pipe Inp Report'!AV2022="X",1,IF('Prop Drill Pipe Inp Report'!AW2022="X",1,IF('Prop Drill Pipe Inp Report'!AX2022="X",1,IF('Prop Drill Pipe Inp Report'!AY2022="X",1,IF('Prop Drill Pipe Inp Report'!AZ2022="X",1,IF('Prop Drill Pipe Inp Report'!BA2022="X",1,IF('Prop Drill Pipe Inp Report'!BB2022="X",1,IF('Prop Drill Pipe Inp Report'!BC2022="X",1,IF('Prop Drill Pipe Inp Report'!BD2022="X",1,IF('Prop Drill Pipe Inp Report'!BE2022="X",1,0)))))))))))</f>
        <v>0</v>
      </c>
    </row>
    <row r="2016" spans="9:10" x14ac:dyDescent="0.25">
      <c r="I2016">
        <f>IF('Prop Drill Pipe Inp Report'!Z2023="X",1,IF('Prop Drill Pipe Inp Report'!AA2023="X",1,IF('Prop Drill Pipe Inp Report'!AB2023="X",1,IF('Prop Drill Pipe Inp Report'!AC2023="X",1,IF('Prop Drill Pipe Inp Report'!AD2023="X",1,IF('Prop Drill Pipe Inp Report'!AE2023="X",1,IF('Prop Drill Pipe Inp Report'!AF2023="X",1,IF('Prop Drill Pipe Inp Report'!AG2023="X",1,IF('Prop Drill Pipe Inp Report'!AH2023="X",1,IF('Prop Drill Pipe Inp Report'!AI2023="X",1,IF('Prop Drill Pipe Inp Report'!AJ2023="X",1,IF('Prop Drill Pipe Inp Report'!AK2023="X",1,IF('Prop Drill Pipe Inp Report'!AL2023="X",1,IF('Prop Drill Pipe Inp Report'!AM2023="X",1,IF('Prop Drill Pipe Inp Report'!AN2023="X",1,IF('Prop Drill Pipe Inp Report'!AO2023="X",1,IF('Prop Drill Pipe Inp Report'!AP2023="X",1,0)))))))))))))))))</f>
        <v>0</v>
      </c>
      <c r="J2016">
        <f>IF('Prop Drill Pipe Inp Report'!AU2023="X",1,IF('Prop Drill Pipe Inp Report'!AV2023="X",1,IF('Prop Drill Pipe Inp Report'!AW2023="X",1,IF('Prop Drill Pipe Inp Report'!AX2023="X",1,IF('Prop Drill Pipe Inp Report'!AY2023="X",1,IF('Prop Drill Pipe Inp Report'!AZ2023="X",1,IF('Prop Drill Pipe Inp Report'!BA2023="X",1,IF('Prop Drill Pipe Inp Report'!BB2023="X",1,IF('Prop Drill Pipe Inp Report'!BC2023="X",1,IF('Prop Drill Pipe Inp Report'!BD2023="X",1,IF('Prop Drill Pipe Inp Report'!BE2023="X",1,0)))))))))))</f>
        <v>0</v>
      </c>
    </row>
    <row r="2017" spans="9:10" x14ac:dyDescent="0.25">
      <c r="I2017">
        <f>IF('Prop Drill Pipe Inp Report'!Z2024="X",1,IF('Prop Drill Pipe Inp Report'!AA2024="X",1,IF('Prop Drill Pipe Inp Report'!AB2024="X",1,IF('Prop Drill Pipe Inp Report'!AC2024="X",1,IF('Prop Drill Pipe Inp Report'!AD2024="X",1,IF('Prop Drill Pipe Inp Report'!AE2024="X",1,IF('Prop Drill Pipe Inp Report'!AF2024="X",1,IF('Prop Drill Pipe Inp Report'!AG2024="X",1,IF('Prop Drill Pipe Inp Report'!AH2024="X",1,IF('Prop Drill Pipe Inp Report'!AI2024="X",1,IF('Prop Drill Pipe Inp Report'!AJ2024="X",1,IF('Prop Drill Pipe Inp Report'!AK2024="X",1,IF('Prop Drill Pipe Inp Report'!AL2024="X",1,IF('Prop Drill Pipe Inp Report'!AM2024="X",1,IF('Prop Drill Pipe Inp Report'!AN2024="X",1,IF('Prop Drill Pipe Inp Report'!AO2024="X",1,IF('Prop Drill Pipe Inp Report'!AP2024="X",1,0)))))))))))))))))</f>
        <v>0</v>
      </c>
      <c r="J2017">
        <f>IF('Prop Drill Pipe Inp Report'!AU2024="X",1,IF('Prop Drill Pipe Inp Report'!AV2024="X",1,IF('Prop Drill Pipe Inp Report'!AW2024="X",1,IF('Prop Drill Pipe Inp Report'!AX2024="X",1,IF('Prop Drill Pipe Inp Report'!AY2024="X",1,IF('Prop Drill Pipe Inp Report'!AZ2024="X",1,IF('Prop Drill Pipe Inp Report'!BA2024="X",1,IF('Prop Drill Pipe Inp Report'!BB2024="X",1,IF('Prop Drill Pipe Inp Report'!BC2024="X",1,IF('Prop Drill Pipe Inp Report'!BD2024="X",1,IF('Prop Drill Pipe Inp Report'!BE2024="X",1,0)))))))))))</f>
        <v>0</v>
      </c>
    </row>
    <row r="2018" spans="9:10" x14ac:dyDescent="0.25">
      <c r="I2018">
        <f>IF('Prop Drill Pipe Inp Report'!Z2025="X",1,IF('Prop Drill Pipe Inp Report'!AA2025="X",1,IF('Prop Drill Pipe Inp Report'!AB2025="X",1,IF('Prop Drill Pipe Inp Report'!AC2025="X",1,IF('Prop Drill Pipe Inp Report'!AD2025="X",1,IF('Prop Drill Pipe Inp Report'!AE2025="X",1,IF('Prop Drill Pipe Inp Report'!AF2025="X",1,IF('Prop Drill Pipe Inp Report'!AG2025="X",1,IF('Prop Drill Pipe Inp Report'!AH2025="X",1,IF('Prop Drill Pipe Inp Report'!AI2025="X",1,IF('Prop Drill Pipe Inp Report'!AJ2025="X",1,IF('Prop Drill Pipe Inp Report'!AK2025="X",1,IF('Prop Drill Pipe Inp Report'!AL2025="X",1,IF('Prop Drill Pipe Inp Report'!AM2025="X",1,IF('Prop Drill Pipe Inp Report'!AN2025="X",1,IF('Prop Drill Pipe Inp Report'!AO2025="X",1,IF('Prop Drill Pipe Inp Report'!AP2025="X",1,0)))))))))))))))))</f>
        <v>0</v>
      </c>
      <c r="J2018">
        <f>IF('Prop Drill Pipe Inp Report'!AU2025="X",1,IF('Prop Drill Pipe Inp Report'!AV2025="X",1,IF('Prop Drill Pipe Inp Report'!AW2025="X",1,IF('Prop Drill Pipe Inp Report'!AX2025="X",1,IF('Prop Drill Pipe Inp Report'!AY2025="X",1,IF('Prop Drill Pipe Inp Report'!AZ2025="X",1,IF('Prop Drill Pipe Inp Report'!BA2025="X",1,IF('Prop Drill Pipe Inp Report'!BB2025="X",1,IF('Prop Drill Pipe Inp Report'!BC2025="X",1,IF('Prop Drill Pipe Inp Report'!BD2025="X",1,IF('Prop Drill Pipe Inp Report'!BE2025="X",1,0)))))))))))</f>
        <v>0</v>
      </c>
    </row>
    <row r="2019" spans="9:10" x14ac:dyDescent="0.25">
      <c r="I2019">
        <f>IF('Prop Drill Pipe Inp Report'!Z2026="X",1,IF('Prop Drill Pipe Inp Report'!AA2026="X",1,IF('Prop Drill Pipe Inp Report'!AB2026="X",1,IF('Prop Drill Pipe Inp Report'!AC2026="X",1,IF('Prop Drill Pipe Inp Report'!AD2026="X",1,IF('Prop Drill Pipe Inp Report'!AE2026="X",1,IF('Prop Drill Pipe Inp Report'!AF2026="X",1,IF('Prop Drill Pipe Inp Report'!AG2026="X",1,IF('Prop Drill Pipe Inp Report'!AH2026="X",1,IF('Prop Drill Pipe Inp Report'!AI2026="X",1,IF('Prop Drill Pipe Inp Report'!AJ2026="X",1,IF('Prop Drill Pipe Inp Report'!AK2026="X",1,IF('Prop Drill Pipe Inp Report'!AL2026="X",1,IF('Prop Drill Pipe Inp Report'!AM2026="X",1,IF('Prop Drill Pipe Inp Report'!AN2026="X",1,IF('Prop Drill Pipe Inp Report'!AO2026="X",1,IF('Prop Drill Pipe Inp Report'!AP2026="X",1,0)))))))))))))))))</f>
        <v>0</v>
      </c>
      <c r="J2019">
        <f>IF('Prop Drill Pipe Inp Report'!AU2026="X",1,IF('Prop Drill Pipe Inp Report'!AV2026="X",1,IF('Prop Drill Pipe Inp Report'!AW2026="X",1,IF('Prop Drill Pipe Inp Report'!AX2026="X",1,IF('Prop Drill Pipe Inp Report'!AY2026="X",1,IF('Prop Drill Pipe Inp Report'!AZ2026="X",1,IF('Prop Drill Pipe Inp Report'!BA2026="X",1,IF('Prop Drill Pipe Inp Report'!BB2026="X",1,IF('Prop Drill Pipe Inp Report'!BC2026="X",1,IF('Prop Drill Pipe Inp Report'!BD2026="X",1,IF('Prop Drill Pipe Inp Report'!BE2026="X",1,0)))))))))))</f>
        <v>0</v>
      </c>
    </row>
    <row r="2020" spans="9:10" x14ac:dyDescent="0.25">
      <c r="I2020">
        <f>IF('Prop Drill Pipe Inp Report'!Z2027="X",1,IF('Prop Drill Pipe Inp Report'!AA2027="X",1,IF('Prop Drill Pipe Inp Report'!AB2027="X",1,IF('Prop Drill Pipe Inp Report'!AC2027="X",1,IF('Prop Drill Pipe Inp Report'!AD2027="X",1,IF('Prop Drill Pipe Inp Report'!AE2027="X",1,IF('Prop Drill Pipe Inp Report'!AF2027="X",1,IF('Prop Drill Pipe Inp Report'!AG2027="X",1,IF('Prop Drill Pipe Inp Report'!AH2027="X",1,IF('Prop Drill Pipe Inp Report'!AI2027="X",1,IF('Prop Drill Pipe Inp Report'!AJ2027="X",1,IF('Prop Drill Pipe Inp Report'!AK2027="X",1,IF('Prop Drill Pipe Inp Report'!AL2027="X",1,IF('Prop Drill Pipe Inp Report'!AM2027="X",1,IF('Prop Drill Pipe Inp Report'!AN2027="X",1,IF('Prop Drill Pipe Inp Report'!AO2027="X",1,IF('Prop Drill Pipe Inp Report'!AP2027="X",1,0)))))))))))))))))</f>
        <v>0</v>
      </c>
      <c r="J2020">
        <f>IF('Prop Drill Pipe Inp Report'!AU2027="X",1,IF('Prop Drill Pipe Inp Report'!AV2027="X",1,IF('Prop Drill Pipe Inp Report'!AW2027="X",1,IF('Prop Drill Pipe Inp Report'!AX2027="X",1,IF('Prop Drill Pipe Inp Report'!AY2027="X",1,IF('Prop Drill Pipe Inp Report'!AZ2027="X",1,IF('Prop Drill Pipe Inp Report'!BA2027="X",1,IF('Prop Drill Pipe Inp Report'!BB2027="X",1,IF('Prop Drill Pipe Inp Report'!BC2027="X",1,IF('Prop Drill Pipe Inp Report'!BD2027="X",1,IF('Prop Drill Pipe Inp Report'!BE2027="X",1,0)))))))))))</f>
        <v>0</v>
      </c>
    </row>
    <row r="2021" spans="9:10" x14ac:dyDescent="0.25">
      <c r="I2021">
        <f>IF('Prop Drill Pipe Inp Report'!Z2028="X",1,IF('Prop Drill Pipe Inp Report'!AA2028="X",1,IF('Prop Drill Pipe Inp Report'!AB2028="X",1,IF('Prop Drill Pipe Inp Report'!AC2028="X",1,IF('Prop Drill Pipe Inp Report'!AD2028="X",1,IF('Prop Drill Pipe Inp Report'!AE2028="X",1,IF('Prop Drill Pipe Inp Report'!AF2028="X",1,IF('Prop Drill Pipe Inp Report'!AG2028="X",1,IF('Prop Drill Pipe Inp Report'!AH2028="X",1,IF('Prop Drill Pipe Inp Report'!AI2028="X",1,IF('Prop Drill Pipe Inp Report'!AJ2028="X",1,IF('Prop Drill Pipe Inp Report'!AK2028="X",1,IF('Prop Drill Pipe Inp Report'!AL2028="X",1,IF('Prop Drill Pipe Inp Report'!AM2028="X",1,IF('Prop Drill Pipe Inp Report'!AN2028="X",1,IF('Prop Drill Pipe Inp Report'!AO2028="X",1,IF('Prop Drill Pipe Inp Report'!AP2028="X",1,0)))))))))))))))))</f>
        <v>0</v>
      </c>
      <c r="J2021">
        <f>IF('Prop Drill Pipe Inp Report'!AU2028="X",1,IF('Prop Drill Pipe Inp Report'!AV2028="X",1,IF('Prop Drill Pipe Inp Report'!AW2028="X",1,IF('Prop Drill Pipe Inp Report'!AX2028="X",1,IF('Prop Drill Pipe Inp Report'!AY2028="X",1,IF('Prop Drill Pipe Inp Report'!AZ2028="X",1,IF('Prop Drill Pipe Inp Report'!BA2028="X",1,IF('Prop Drill Pipe Inp Report'!BB2028="X",1,IF('Prop Drill Pipe Inp Report'!BC2028="X",1,IF('Prop Drill Pipe Inp Report'!BD2028="X",1,IF('Prop Drill Pipe Inp Report'!BE2028="X",1,0)))))))))))</f>
        <v>0</v>
      </c>
    </row>
    <row r="2022" spans="9:10" x14ac:dyDescent="0.25">
      <c r="I2022">
        <f>IF('Prop Drill Pipe Inp Report'!Z2029="X",1,IF('Prop Drill Pipe Inp Report'!AA2029="X",1,IF('Prop Drill Pipe Inp Report'!AB2029="X",1,IF('Prop Drill Pipe Inp Report'!AC2029="X",1,IF('Prop Drill Pipe Inp Report'!AD2029="X",1,IF('Prop Drill Pipe Inp Report'!AE2029="X",1,IF('Prop Drill Pipe Inp Report'!AF2029="X",1,IF('Prop Drill Pipe Inp Report'!AG2029="X",1,IF('Prop Drill Pipe Inp Report'!AH2029="X",1,IF('Prop Drill Pipe Inp Report'!AI2029="X",1,IF('Prop Drill Pipe Inp Report'!AJ2029="X",1,IF('Prop Drill Pipe Inp Report'!AK2029="X",1,IF('Prop Drill Pipe Inp Report'!AL2029="X",1,IF('Prop Drill Pipe Inp Report'!AM2029="X",1,IF('Prop Drill Pipe Inp Report'!AN2029="X",1,IF('Prop Drill Pipe Inp Report'!AO2029="X",1,IF('Prop Drill Pipe Inp Report'!AP2029="X",1,0)))))))))))))))))</f>
        <v>0</v>
      </c>
      <c r="J2022">
        <f>IF('Prop Drill Pipe Inp Report'!AU2029="X",1,IF('Prop Drill Pipe Inp Report'!AV2029="X",1,IF('Prop Drill Pipe Inp Report'!AW2029="X",1,IF('Prop Drill Pipe Inp Report'!AX2029="X",1,IF('Prop Drill Pipe Inp Report'!AY2029="X",1,IF('Prop Drill Pipe Inp Report'!AZ2029="X",1,IF('Prop Drill Pipe Inp Report'!BA2029="X",1,IF('Prop Drill Pipe Inp Report'!BB2029="X",1,IF('Prop Drill Pipe Inp Report'!BC2029="X",1,IF('Prop Drill Pipe Inp Report'!BD2029="X",1,IF('Prop Drill Pipe Inp Report'!BE2029="X",1,0)))))))))))</f>
        <v>0</v>
      </c>
    </row>
    <row r="2023" spans="9:10" x14ac:dyDescent="0.25">
      <c r="I2023">
        <f>IF('Prop Drill Pipe Inp Report'!Z2030="X",1,IF('Prop Drill Pipe Inp Report'!AA2030="X",1,IF('Prop Drill Pipe Inp Report'!AB2030="X",1,IF('Prop Drill Pipe Inp Report'!AC2030="X",1,IF('Prop Drill Pipe Inp Report'!AD2030="X",1,IF('Prop Drill Pipe Inp Report'!AE2030="X",1,IF('Prop Drill Pipe Inp Report'!AF2030="X",1,IF('Prop Drill Pipe Inp Report'!AG2030="X",1,IF('Prop Drill Pipe Inp Report'!AH2030="X",1,IF('Prop Drill Pipe Inp Report'!AI2030="X",1,IF('Prop Drill Pipe Inp Report'!AJ2030="X",1,IF('Prop Drill Pipe Inp Report'!AK2030="X",1,IF('Prop Drill Pipe Inp Report'!AL2030="X",1,IF('Prop Drill Pipe Inp Report'!AM2030="X",1,IF('Prop Drill Pipe Inp Report'!AN2030="X",1,IF('Prop Drill Pipe Inp Report'!AO2030="X",1,IF('Prop Drill Pipe Inp Report'!AP2030="X",1,0)))))))))))))))))</f>
        <v>0</v>
      </c>
      <c r="J2023">
        <f>IF('Prop Drill Pipe Inp Report'!AU2030="X",1,IF('Prop Drill Pipe Inp Report'!AV2030="X",1,IF('Prop Drill Pipe Inp Report'!AW2030="X",1,IF('Prop Drill Pipe Inp Report'!AX2030="X",1,IF('Prop Drill Pipe Inp Report'!AY2030="X",1,IF('Prop Drill Pipe Inp Report'!AZ2030="X",1,IF('Prop Drill Pipe Inp Report'!BA2030="X",1,IF('Prop Drill Pipe Inp Report'!BB2030="X",1,IF('Prop Drill Pipe Inp Report'!BC2030="X",1,IF('Prop Drill Pipe Inp Report'!BD2030="X",1,IF('Prop Drill Pipe Inp Report'!BE2030="X",1,0)))))))))))</f>
        <v>0</v>
      </c>
    </row>
    <row r="2024" spans="9:10" x14ac:dyDescent="0.25">
      <c r="I2024">
        <f>IF('Prop Drill Pipe Inp Report'!Z2031="X",1,IF('Prop Drill Pipe Inp Report'!AA2031="X",1,IF('Prop Drill Pipe Inp Report'!AB2031="X",1,IF('Prop Drill Pipe Inp Report'!AC2031="X",1,IF('Prop Drill Pipe Inp Report'!AD2031="X",1,IF('Prop Drill Pipe Inp Report'!AE2031="X",1,IF('Prop Drill Pipe Inp Report'!AF2031="X",1,IF('Prop Drill Pipe Inp Report'!AG2031="X",1,IF('Prop Drill Pipe Inp Report'!AH2031="X",1,IF('Prop Drill Pipe Inp Report'!AI2031="X",1,IF('Prop Drill Pipe Inp Report'!AJ2031="X",1,IF('Prop Drill Pipe Inp Report'!AK2031="X",1,IF('Prop Drill Pipe Inp Report'!AL2031="X",1,IF('Prop Drill Pipe Inp Report'!AM2031="X",1,IF('Prop Drill Pipe Inp Report'!AN2031="X",1,IF('Prop Drill Pipe Inp Report'!AO2031="X",1,IF('Prop Drill Pipe Inp Report'!AP2031="X",1,0)))))))))))))))))</f>
        <v>0</v>
      </c>
      <c r="J2024">
        <f>IF('Prop Drill Pipe Inp Report'!AU2031="X",1,IF('Prop Drill Pipe Inp Report'!AV2031="X",1,IF('Prop Drill Pipe Inp Report'!AW2031="X",1,IF('Prop Drill Pipe Inp Report'!AX2031="X",1,IF('Prop Drill Pipe Inp Report'!AY2031="X",1,IF('Prop Drill Pipe Inp Report'!AZ2031="X",1,IF('Prop Drill Pipe Inp Report'!BA2031="X",1,IF('Prop Drill Pipe Inp Report'!BB2031="X",1,IF('Prop Drill Pipe Inp Report'!BC2031="X",1,IF('Prop Drill Pipe Inp Report'!BD2031="X",1,IF('Prop Drill Pipe Inp Report'!BE2031="X",1,0)))))))))))</f>
        <v>0</v>
      </c>
    </row>
    <row r="2025" spans="9:10" x14ac:dyDescent="0.25">
      <c r="I2025">
        <f>IF('Prop Drill Pipe Inp Report'!Z2032="X",1,IF('Prop Drill Pipe Inp Report'!AA2032="X",1,IF('Prop Drill Pipe Inp Report'!AB2032="X",1,IF('Prop Drill Pipe Inp Report'!AC2032="X",1,IF('Prop Drill Pipe Inp Report'!AD2032="X",1,IF('Prop Drill Pipe Inp Report'!AE2032="X",1,IF('Prop Drill Pipe Inp Report'!AF2032="X",1,IF('Prop Drill Pipe Inp Report'!AG2032="X",1,IF('Prop Drill Pipe Inp Report'!AH2032="X",1,IF('Prop Drill Pipe Inp Report'!AI2032="X",1,IF('Prop Drill Pipe Inp Report'!AJ2032="X",1,IF('Prop Drill Pipe Inp Report'!AK2032="X",1,IF('Prop Drill Pipe Inp Report'!AL2032="X",1,IF('Prop Drill Pipe Inp Report'!AM2032="X",1,IF('Prop Drill Pipe Inp Report'!AN2032="X",1,IF('Prop Drill Pipe Inp Report'!AO2032="X",1,IF('Prop Drill Pipe Inp Report'!AP2032="X",1,0)))))))))))))))))</f>
        <v>0</v>
      </c>
      <c r="J2025">
        <f>IF('Prop Drill Pipe Inp Report'!AU2032="X",1,IF('Prop Drill Pipe Inp Report'!AV2032="X",1,IF('Prop Drill Pipe Inp Report'!AW2032="X",1,IF('Prop Drill Pipe Inp Report'!AX2032="X",1,IF('Prop Drill Pipe Inp Report'!AY2032="X",1,IF('Prop Drill Pipe Inp Report'!AZ2032="X",1,IF('Prop Drill Pipe Inp Report'!BA2032="X",1,IF('Prop Drill Pipe Inp Report'!BB2032="X",1,IF('Prop Drill Pipe Inp Report'!BC2032="X",1,IF('Prop Drill Pipe Inp Report'!BD2032="X",1,IF('Prop Drill Pipe Inp Report'!BE2032="X",1,0)))))))))))</f>
        <v>0</v>
      </c>
    </row>
    <row r="2026" spans="9:10" x14ac:dyDescent="0.25">
      <c r="I2026">
        <f>IF('Prop Drill Pipe Inp Report'!Z2033="X",1,IF('Prop Drill Pipe Inp Report'!AA2033="X",1,IF('Prop Drill Pipe Inp Report'!AB2033="X",1,IF('Prop Drill Pipe Inp Report'!AC2033="X",1,IF('Prop Drill Pipe Inp Report'!AD2033="X",1,IF('Prop Drill Pipe Inp Report'!AE2033="X",1,IF('Prop Drill Pipe Inp Report'!AF2033="X",1,IF('Prop Drill Pipe Inp Report'!AG2033="X",1,IF('Prop Drill Pipe Inp Report'!AH2033="X",1,IF('Prop Drill Pipe Inp Report'!AI2033="X",1,IF('Prop Drill Pipe Inp Report'!AJ2033="X",1,IF('Prop Drill Pipe Inp Report'!AK2033="X",1,IF('Prop Drill Pipe Inp Report'!AL2033="X",1,IF('Prop Drill Pipe Inp Report'!AM2033="X",1,IF('Prop Drill Pipe Inp Report'!AN2033="X",1,IF('Prop Drill Pipe Inp Report'!AO2033="X",1,IF('Prop Drill Pipe Inp Report'!AP2033="X",1,0)))))))))))))))))</f>
        <v>0</v>
      </c>
      <c r="J2026">
        <f>IF('Prop Drill Pipe Inp Report'!AU2033="X",1,IF('Prop Drill Pipe Inp Report'!AV2033="X",1,IF('Prop Drill Pipe Inp Report'!AW2033="X",1,IF('Prop Drill Pipe Inp Report'!AX2033="X",1,IF('Prop Drill Pipe Inp Report'!AY2033="X",1,IF('Prop Drill Pipe Inp Report'!AZ2033="X",1,IF('Prop Drill Pipe Inp Report'!BA2033="X",1,IF('Prop Drill Pipe Inp Report'!BB2033="X",1,IF('Prop Drill Pipe Inp Report'!BC2033="X",1,IF('Prop Drill Pipe Inp Report'!BD2033="X",1,IF('Prop Drill Pipe Inp Report'!BE2033="X",1,0)))))))))))</f>
        <v>0</v>
      </c>
    </row>
    <row r="2027" spans="9:10" x14ac:dyDescent="0.25">
      <c r="I2027">
        <f>IF('Prop Drill Pipe Inp Report'!Z2034="X",1,IF('Prop Drill Pipe Inp Report'!AA2034="X",1,IF('Prop Drill Pipe Inp Report'!AB2034="X",1,IF('Prop Drill Pipe Inp Report'!AC2034="X",1,IF('Prop Drill Pipe Inp Report'!AD2034="X",1,IF('Prop Drill Pipe Inp Report'!AE2034="X",1,IF('Prop Drill Pipe Inp Report'!AF2034="X",1,IF('Prop Drill Pipe Inp Report'!AG2034="X",1,IF('Prop Drill Pipe Inp Report'!AH2034="X",1,IF('Prop Drill Pipe Inp Report'!AI2034="X",1,IF('Prop Drill Pipe Inp Report'!AJ2034="X",1,IF('Prop Drill Pipe Inp Report'!AK2034="X",1,IF('Prop Drill Pipe Inp Report'!AL2034="X",1,IF('Prop Drill Pipe Inp Report'!AM2034="X",1,IF('Prop Drill Pipe Inp Report'!AN2034="X",1,IF('Prop Drill Pipe Inp Report'!AO2034="X",1,IF('Prop Drill Pipe Inp Report'!AP2034="X",1,0)))))))))))))))))</f>
        <v>0</v>
      </c>
      <c r="J2027">
        <f>IF('Prop Drill Pipe Inp Report'!AU2034="X",1,IF('Prop Drill Pipe Inp Report'!AV2034="X",1,IF('Prop Drill Pipe Inp Report'!AW2034="X",1,IF('Prop Drill Pipe Inp Report'!AX2034="X",1,IF('Prop Drill Pipe Inp Report'!AY2034="X",1,IF('Prop Drill Pipe Inp Report'!AZ2034="X",1,IF('Prop Drill Pipe Inp Report'!BA2034="X",1,IF('Prop Drill Pipe Inp Report'!BB2034="X",1,IF('Prop Drill Pipe Inp Report'!BC2034="X",1,IF('Prop Drill Pipe Inp Report'!BD2034="X",1,IF('Prop Drill Pipe Inp Report'!BE2034="X",1,0)))))))))))</f>
        <v>0</v>
      </c>
    </row>
    <row r="2028" spans="9:10" x14ac:dyDescent="0.25">
      <c r="I2028">
        <f>IF('Prop Drill Pipe Inp Report'!Z2035="X",1,IF('Prop Drill Pipe Inp Report'!AA2035="X",1,IF('Prop Drill Pipe Inp Report'!AB2035="X",1,IF('Prop Drill Pipe Inp Report'!AC2035="X",1,IF('Prop Drill Pipe Inp Report'!AD2035="X",1,IF('Prop Drill Pipe Inp Report'!AE2035="X",1,IF('Prop Drill Pipe Inp Report'!AF2035="X",1,IF('Prop Drill Pipe Inp Report'!AG2035="X",1,IF('Prop Drill Pipe Inp Report'!AH2035="X",1,IF('Prop Drill Pipe Inp Report'!AI2035="X",1,IF('Prop Drill Pipe Inp Report'!AJ2035="X",1,IF('Prop Drill Pipe Inp Report'!AK2035="X",1,IF('Prop Drill Pipe Inp Report'!AL2035="X",1,IF('Prop Drill Pipe Inp Report'!AM2035="X",1,IF('Prop Drill Pipe Inp Report'!AN2035="X",1,IF('Prop Drill Pipe Inp Report'!AO2035="X",1,IF('Prop Drill Pipe Inp Report'!AP2035="X",1,0)))))))))))))))))</f>
        <v>0</v>
      </c>
      <c r="J2028">
        <f>IF('Prop Drill Pipe Inp Report'!AU2035="X",1,IF('Prop Drill Pipe Inp Report'!AV2035="X",1,IF('Prop Drill Pipe Inp Report'!AW2035="X",1,IF('Prop Drill Pipe Inp Report'!AX2035="X",1,IF('Prop Drill Pipe Inp Report'!AY2035="X",1,IF('Prop Drill Pipe Inp Report'!AZ2035="X",1,IF('Prop Drill Pipe Inp Report'!BA2035="X",1,IF('Prop Drill Pipe Inp Report'!BB2035="X",1,IF('Prop Drill Pipe Inp Report'!BC2035="X",1,IF('Prop Drill Pipe Inp Report'!BD2035="X",1,IF('Prop Drill Pipe Inp Report'!BE2035="X",1,0)))))))))))</f>
        <v>0</v>
      </c>
    </row>
    <row r="2029" spans="9:10" x14ac:dyDescent="0.25">
      <c r="I2029">
        <f>IF('Prop Drill Pipe Inp Report'!Z2036="X",1,IF('Prop Drill Pipe Inp Report'!AA2036="X",1,IF('Prop Drill Pipe Inp Report'!AB2036="X",1,IF('Prop Drill Pipe Inp Report'!AC2036="X",1,IF('Prop Drill Pipe Inp Report'!AD2036="X",1,IF('Prop Drill Pipe Inp Report'!AE2036="X",1,IF('Prop Drill Pipe Inp Report'!AF2036="X",1,IF('Prop Drill Pipe Inp Report'!AG2036="X",1,IF('Prop Drill Pipe Inp Report'!AH2036="X",1,IF('Prop Drill Pipe Inp Report'!AI2036="X",1,IF('Prop Drill Pipe Inp Report'!AJ2036="X",1,IF('Prop Drill Pipe Inp Report'!AK2036="X",1,IF('Prop Drill Pipe Inp Report'!AL2036="X",1,IF('Prop Drill Pipe Inp Report'!AM2036="X",1,IF('Prop Drill Pipe Inp Report'!AN2036="X",1,IF('Prop Drill Pipe Inp Report'!AO2036="X",1,IF('Prop Drill Pipe Inp Report'!AP2036="X",1,0)))))))))))))))))</f>
        <v>0</v>
      </c>
      <c r="J2029">
        <f>IF('Prop Drill Pipe Inp Report'!AU2036="X",1,IF('Prop Drill Pipe Inp Report'!AV2036="X",1,IF('Prop Drill Pipe Inp Report'!AW2036="X",1,IF('Prop Drill Pipe Inp Report'!AX2036="X",1,IF('Prop Drill Pipe Inp Report'!AY2036="X",1,IF('Prop Drill Pipe Inp Report'!AZ2036="X",1,IF('Prop Drill Pipe Inp Report'!BA2036="X",1,IF('Prop Drill Pipe Inp Report'!BB2036="X",1,IF('Prop Drill Pipe Inp Report'!BC2036="X",1,IF('Prop Drill Pipe Inp Report'!BD2036="X",1,IF('Prop Drill Pipe Inp Report'!BE2036="X",1,0)))))))))))</f>
        <v>0</v>
      </c>
    </row>
    <row r="2030" spans="9:10" x14ac:dyDescent="0.25">
      <c r="I2030">
        <f>IF('Prop Drill Pipe Inp Report'!Z2037="X",1,IF('Prop Drill Pipe Inp Report'!AA2037="X",1,IF('Prop Drill Pipe Inp Report'!AB2037="X",1,IF('Prop Drill Pipe Inp Report'!AC2037="X",1,IF('Prop Drill Pipe Inp Report'!AD2037="X",1,IF('Prop Drill Pipe Inp Report'!AE2037="X",1,IF('Prop Drill Pipe Inp Report'!AF2037="X",1,IF('Prop Drill Pipe Inp Report'!AG2037="X",1,IF('Prop Drill Pipe Inp Report'!AH2037="X",1,IF('Prop Drill Pipe Inp Report'!AI2037="X",1,IF('Prop Drill Pipe Inp Report'!AJ2037="X",1,IF('Prop Drill Pipe Inp Report'!AK2037="X",1,IF('Prop Drill Pipe Inp Report'!AL2037="X",1,IF('Prop Drill Pipe Inp Report'!AM2037="X",1,IF('Prop Drill Pipe Inp Report'!AN2037="X",1,IF('Prop Drill Pipe Inp Report'!AO2037="X",1,IF('Prop Drill Pipe Inp Report'!AP2037="X",1,0)))))))))))))))))</f>
        <v>0</v>
      </c>
      <c r="J2030">
        <f>IF('Prop Drill Pipe Inp Report'!AU2037="X",1,IF('Prop Drill Pipe Inp Report'!AV2037="X",1,IF('Prop Drill Pipe Inp Report'!AW2037="X",1,IF('Prop Drill Pipe Inp Report'!AX2037="X",1,IF('Prop Drill Pipe Inp Report'!AY2037="X",1,IF('Prop Drill Pipe Inp Report'!AZ2037="X",1,IF('Prop Drill Pipe Inp Report'!BA2037="X",1,IF('Prop Drill Pipe Inp Report'!BB2037="X",1,IF('Prop Drill Pipe Inp Report'!BC2037="X",1,IF('Prop Drill Pipe Inp Report'!BD2037="X",1,IF('Prop Drill Pipe Inp Report'!BE2037="X",1,0)))))))))))</f>
        <v>0</v>
      </c>
    </row>
    <row r="2031" spans="9:10" x14ac:dyDescent="0.25">
      <c r="I2031">
        <f>IF('Prop Drill Pipe Inp Report'!Z2038="X",1,IF('Prop Drill Pipe Inp Report'!AA2038="X",1,IF('Prop Drill Pipe Inp Report'!AB2038="X",1,IF('Prop Drill Pipe Inp Report'!AC2038="X",1,IF('Prop Drill Pipe Inp Report'!AD2038="X",1,IF('Prop Drill Pipe Inp Report'!AE2038="X",1,IF('Prop Drill Pipe Inp Report'!AF2038="X",1,IF('Prop Drill Pipe Inp Report'!AG2038="X",1,IF('Prop Drill Pipe Inp Report'!AH2038="X",1,IF('Prop Drill Pipe Inp Report'!AI2038="X",1,IF('Prop Drill Pipe Inp Report'!AJ2038="X",1,IF('Prop Drill Pipe Inp Report'!AK2038="X",1,IF('Prop Drill Pipe Inp Report'!AL2038="X",1,IF('Prop Drill Pipe Inp Report'!AM2038="X",1,IF('Prop Drill Pipe Inp Report'!AN2038="X",1,IF('Prop Drill Pipe Inp Report'!AO2038="X",1,IF('Prop Drill Pipe Inp Report'!AP2038="X",1,0)))))))))))))))))</f>
        <v>0</v>
      </c>
      <c r="J2031">
        <f>IF('Prop Drill Pipe Inp Report'!AU2038="X",1,IF('Prop Drill Pipe Inp Report'!AV2038="X",1,IF('Prop Drill Pipe Inp Report'!AW2038="X",1,IF('Prop Drill Pipe Inp Report'!AX2038="X",1,IF('Prop Drill Pipe Inp Report'!AY2038="X",1,IF('Prop Drill Pipe Inp Report'!AZ2038="X",1,IF('Prop Drill Pipe Inp Report'!BA2038="X",1,IF('Prop Drill Pipe Inp Report'!BB2038="X",1,IF('Prop Drill Pipe Inp Report'!BC2038="X",1,IF('Prop Drill Pipe Inp Report'!BD2038="X",1,IF('Prop Drill Pipe Inp Report'!BE2038="X",1,0)))))))))))</f>
        <v>0</v>
      </c>
    </row>
    <row r="2032" spans="9:10" x14ac:dyDescent="0.25">
      <c r="I2032">
        <f>IF('Prop Drill Pipe Inp Report'!Z2039="X",1,IF('Prop Drill Pipe Inp Report'!AA2039="X",1,IF('Prop Drill Pipe Inp Report'!AB2039="X",1,IF('Prop Drill Pipe Inp Report'!AC2039="X",1,IF('Prop Drill Pipe Inp Report'!AD2039="X",1,IF('Prop Drill Pipe Inp Report'!AE2039="X",1,IF('Prop Drill Pipe Inp Report'!AF2039="X",1,IF('Prop Drill Pipe Inp Report'!AG2039="X",1,IF('Prop Drill Pipe Inp Report'!AH2039="X",1,IF('Prop Drill Pipe Inp Report'!AI2039="X",1,IF('Prop Drill Pipe Inp Report'!AJ2039="X",1,IF('Prop Drill Pipe Inp Report'!AK2039="X",1,IF('Prop Drill Pipe Inp Report'!AL2039="X",1,IF('Prop Drill Pipe Inp Report'!AM2039="X",1,IF('Prop Drill Pipe Inp Report'!AN2039="X",1,IF('Prop Drill Pipe Inp Report'!AO2039="X",1,IF('Prop Drill Pipe Inp Report'!AP2039="X",1,0)))))))))))))))))</f>
        <v>0</v>
      </c>
      <c r="J2032">
        <f>IF('Prop Drill Pipe Inp Report'!AU2039="X",1,IF('Prop Drill Pipe Inp Report'!AV2039="X",1,IF('Prop Drill Pipe Inp Report'!AW2039="X",1,IF('Prop Drill Pipe Inp Report'!AX2039="X",1,IF('Prop Drill Pipe Inp Report'!AY2039="X",1,IF('Prop Drill Pipe Inp Report'!AZ2039="X",1,IF('Prop Drill Pipe Inp Report'!BA2039="X",1,IF('Prop Drill Pipe Inp Report'!BB2039="X",1,IF('Prop Drill Pipe Inp Report'!BC2039="X",1,IF('Prop Drill Pipe Inp Report'!BD2039="X",1,IF('Prop Drill Pipe Inp Report'!BE2039="X",1,0)))))))))))</f>
        <v>0</v>
      </c>
    </row>
    <row r="2033" spans="9:10" x14ac:dyDescent="0.25">
      <c r="I2033">
        <f>IF('Prop Drill Pipe Inp Report'!Z2040="X",1,IF('Prop Drill Pipe Inp Report'!AA2040="X",1,IF('Prop Drill Pipe Inp Report'!AB2040="X",1,IF('Prop Drill Pipe Inp Report'!AC2040="X",1,IF('Prop Drill Pipe Inp Report'!AD2040="X",1,IF('Prop Drill Pipe Inp Report'!AE2040="X",1,IF('Prop Drill Pipe Inp Report'!AF2040="X",1,IF('Prop Drill Pipe Inp Report'!AG2040="X",1,IF('Prop Drill Pipe Inp Report'!AH2040="X",1,IF('Prop Drill Pipe Inp Report'!AI2040="X",1,IF('Prop Drill Pipe Inp Report'!AJ2040="X",1,IF('Prop Drill Pipe Inp Report'!AK2040="X",1,IF('Prop Drill Pipe Inp Report'!AL2040="X",1,IF('Prop Drill Pipe Inp Report'!AM2040="X",1,IF('Prop Drill Pipe Inp Report'!AN2040="X",1,IF('Prop Drill Pipe Inp Report'!AO2040="X",1,IF('Prop Drill Pipe Inp Report'!AP2040="X",1,0)))))))))))))))))</f>
        <v>0</v>
      </c>
      <c r="J2033">
        <f>IF('Prop Drill Pipe Inp Report'!AU2040="X",1,IF('Prop Drill Pipe Inp Report'!AV2040="X",1,IF('Prop Drill Pipe Inp Report'!AW2040="X",1,IF('Prop Drill Pipe Inp Report'!AX2040="X",1,IF('Prop Drill Pipe Inp Report'!AY2040="X",1,IF('Prop Drill Pipe Inp Report'!AZ2040="X",1,IF('Prop Drill Pipe Inp Report'!BA2040="X",1,IF('Prop Drill Pipe Inp Report'!BB2040="X",1,IF('Prop Drill Pipe Inp Report'!BC2040="X",1,IF('Prop Drill Pipe Inp Report'!BD2040="X",1,IF('Prop Drill Pipe Inp Report'!BE2040="X",1,0)))))))))))</f>
        <v>0</v>
      </c>
    </row>
    <row r="2034" spans="9:10" x14ac:dyDescent="0.25">
      <c r="I2034">
        <f>IF('Prop Drill Pipe Inp Report'!Z2041="X",1,IF('Prop Drill Pipe Inp Report'!AA2041="X",1,IF('Prop Drill Pipe Inp Report'!AB2041="X",1,IF('Prop Drill Pipe Inp Report'!AC2041="X",1,IF('Prop Drill Pipe Inp Report'!AD2041="X",1,IF('Prop Drill Pipe Inp Report'!AE2041="X",1,IF('Prop Drill Pipe Inp Report'!AF2041="X",1,IF('Prop Drill Pipe Inp Report'!AG2041="X",1,IF('Prop Drill Pipe Inp Report'!AH2041="X",1,IF('Prop Drill Pipe Inp Report'!AI2041="X",1,IF('Prop Drill Pipe Inp Report'!AJ2041="X",1,IF('Prop Drill Pipe Inp Report'!AK2041="X",1,IF('Prop Drill Pipe Inp Report'!AL2041="X",1,IF('Prop Drill Pipe Inp Report'!AM2041="X",1,IF('Prop Drill Pipe Inp Report'!AN2041="X",1,IF('Prop Drill Pipe Inp Report'!AO2041="X",1,IF('Prop Drill Pipe Inp Report'!AP2041="X",1,0)))))))))))))))))</f>
        <v>0</v>
      </c>
      <c r="J2034">
        <f>IF('Prop Drill Pipe Inp Report'!AU2041="X",1,IF('Prop Drill Pipe Inp Report'!AV2041="X",1,IF('Prop Drill Pipe Inp Report'!AW2041="X",1,IF('Prop Drill Pipe Inp Report'!AX2041="X",1,IF('Prop Drill Pipe Inp Report'!AY2041="X",1,IF('Prop Drill Pipe Inp Report'!AZ2041="X",1,IF('Prop Drill Pipe Inp Report'!BA2041="X",1,IF('Prop Drill Pipe Inp Report'!BB2041="X",1,IF('Prop Drill Pipe Inp Report'!BC2041="X",1,IF('Prop Drill Pipe Inp Report'!BD2041="X",1,IF('Prop Drill Pipe Inp Report'!BE2041="X",1,0)))))))))))</f>
        <v>0</v>
      </c>
    </row>
    <row r="2035" spans="9:10" x14ac:dyDescent="0.25">
      <c r="I2035">
        <f>IF('Prop Drill Pipe Inp Report'!Z2042="X",1,IF('Prop Drill Pipe Inp Report'!AA2042="X",1,IF('Prop Drill Pipe Inp Report'!AB2042="X",1,IF('Prop Drill Pipe Inp Report'!AC2042="X",1,IF('Prop Drill Pipe Inp Report'!AD2042="X",1,IF('Prop Drill Pipe Inp Report'!AE2042="X",1,IF('Prop Drill Pipe Inp Report'!AF2042="X",1,IF('Prop Drill Pipe Inp Report'!AG2042="X",1,IF('Prop Drill Pipe Inp Report'!AH2042="X",1,IF('Prop Drill Pipe Inp Report'!AI2042="X",1,IF('Prop Drill Pipe Inp Report'!AJ2042="X",1,IF('Prop Drill Pipe Inp Report'!AK2042="X",1,IF('Prop Drill Pipe Inp Report'!AL2042="X",1,IF('Prop Drill Pipe Inp Report'!AM2042="X",1,IF('Prop Drill Pipe Inp Report'!AN2042="X",1,IF('Prop Drill Pipe Inp Report'!AO2042="X",1,IF('Prop Drill Pipe Inp Report'!AP2042="X",1,0)))))))))))))))))</f>
        <v>0</v>
      </c>
      <c r="J2035">
        <f>IF('Prop Drill Pipe Inp Report'!AU2042="X",1,IF('Prop Drill Pipe Inp Report'!AV2042="X",1,IF('Prop Drill Pipe Inp Report'!AW2042="X",1,IF('Prop Drill Pipe Inp Report'!AX2042="X",1,IF('Prop Drill Pipe Inp Report'!AY2042="X",1,IF('Prop Drill Pipe Inp Report'!AZ2042="X",1,IF('Prop Drill Pipe Inp Report'!BA2042="X",1,IF('Prop Drill Pipe Inp Report'!BB2042="X",1,IF('Prop Drill Pipe Inp Report'!BC2042="X",1,IF('Prop Drill Pipe Inp Report'!BD2042="X",1,IF('Prop Drill Pipe Inp Report'!BE2042="X",1,0)))))))))))</f>
        <v>0</v>
      </c>
    </row>
    <row r="2036" spans="9:10" x14ac:dyDescent="0.25">
      <c r="I2036">
        <f>IF('Prop Drill Pipe Inp Report'!Z2043="X",1,IF('Prop Drill Pipe Inp Report'!AA2043="X",1,IF('Prop Drill Pipe Inp Report'!AB2043="X",1,IF('Prop Drill Pipe Inp Report'!AC2043="X",1,IF('Prop Drill Pipe Inp Report'!AD2043="X",1,IF('Prop Drill Pipe Inp Report'!AE2043="X",1,IF('Prop Drill Pipe Inp Report'!AF2043="X",1,IF('Prop Drill Pipe Inp Report'!AG2043="X",1,IF('Prop Drill Pipe Inp Report'!AH2043="X",1,IF('Prop Drill Pipe Inp Report'!AI2043="X",1,IF('Prop Drill Pipe Inp Report'!AJ2043="X",1,IF('Prop Drill Pipe Inp Report'!AK2043="X",1,IF('Prop Drill Pipe Inp Report'!AL2043="X",1,IF('Prop Drill Pipe Inp Report'!AM2043="X",1,IF('Prop Drill Pipe Inp Report'!AN2043="X",1,IF('Prop Drill Pipe Inp Report'!AO2043="X",1,IF('Prop Drill Pipe Inp Report'!AP2043="X",1,0)))))))))))))))))</f>
        <v>0</v>
      </c>
      <c r="J2036">
        <f>IF('Prop Drill Pipe Inp Report'!AU2043="X",1,IF('Prop Drill Pipe Inp Report'!AV2043="X",1,IF('Prop Drill Pipe Inp Report'!AW2043="X",1,IF('Prop Drill Pipe Inp Report'!AX2043="X",1,IF('Prop Drill Pipe Inp Report'!AY2043="X",1,IF('Prop Drill Pipe Inp Report'!AZ2043="X",1,IF('Prop Drill Pipe Inp Report'!BA2043="X",1,IF('Prop Drill Pipe Inp Report'!BB2043="X",1,IF('Prop Drill Pipe Inp Report'!BC2043="X",1,IF('Prop Drill Pipe Inp Report'!BD2043="X",1,IF('Prop Drill Pipe Inp Report'!BE2043="X",1,0)))))))))))</f>
        <v>0</v>
      </c>
    </row>
    <row r="2037" spans="9:10" x14ac:dyDescent="0.25">
      <c r="I2037">
        <f>IF('Prop Drill Pipe Inp Report'!Z2044="X",1,IF('Prop Drill Pipe Inp Report'!AA2044="X",1,IF('Prop Drill Pipe Inp Report'!AB2044="X",1,IF('Prop Drill Pipe Inp Report'!AC2044="X",1,IF('Prop Drill Pipe Inp Report'!AD2044="X",1,IF('Prop Drill Pipe Inp Report'!AE2044="X",1,IF('Prop Drill Pipe Inp Report'!AF2044="X",1,IF('Prop Drill Pipe Inp Report'!AG2044="X",1,IF('Prop Drill Pipe Inp Report'!AH2044="X",1,IF('Prop Drill Pipe Inp Report'!AI2044="X",1,IF('Prop Drill Pipe Inp Report'!AJ2044="X",1,IF('Prop Drill Pipe Inp Report'!AK2044="X",1,IF('Prop Drill Pipe Inp Report'!AL2044="X",1,IF('Prop Drill Pipe Inp Report'!AM2044="X",1,IF('Prop Drill Pipe Inp Report'!AN2044="X",1,IF('Prop Drill Pipe Inp Report'!AO2044="X",1,IF('Prop Drill Pipe Inp Report'!AP2044="X",1,0)))))))))))))))))</f>
        <v>0</v>
      </c>
      <c r="J2037">
        <f>IF('Prop Drill Pipe Inp Report'!AU2044="X",1,IF('Prop Drill Pipe Inp Report'!AV2044="X",1,IF('Prop Drill Pipe Inp Report'!AW2044="X",1,IF('Prop Drill Pipe Inp Report'!AX2044="X",1,IF('Prop Drill Pipe Inp Report'!AY2044="X",1,IF('Prop Drill Pipe Inp Report'!AZ2044="X",1,IF('Prop Drill Pipe Inp Report'!BA2044="X",1,IF('Prop Drill Pipe Inp Report'!BB2044="X",1,IF('Prop Drill Pipe Inp Report'!BC2044="X",1,IF('Prop Drill Pipe Inp Report'!BD2044="X",1,IF('Prop Drill Pipe Inp Report'!BE2044="X",1,0)))))))))))</f>
        <v>0</v>
      </c>
    </row>
    <row r="2038" spans="9:10" x14ac:dyDescent="0.25">
      <c r="I2038">
        <f>IF('Prop Drill Pipe Inp Report'!Z2045="X",1,IF('Prop Drill Pipe Inp Report'!AA2045="X",1,IF('Prop Drill Pipe Inp Report'!AB2045="X",1,IF('Prop Drill Pipe Inp Report'!AC2045="X",1,IF('Prop Drill Pipe Inp Report'!AD2045="X",1,IF('Prop Drill Pipe Inp Report'!AE2045="X",1,IF('Prop Drill Pipe Inp Report'!AF2045="X",1,IF('Prop Drill Pipe Inp Report'!AG2045="X",1,IF('Prop Drill Pipe Inp Report'!AH2045="X",1,IF('Prop Drill Pipe Inp Report'!AI2045="X",1,IF('Prop Drill Pipe Inp Report'!AJ2045="X",1,IF('Prop Drill Pipe Inp Report'!AK2045="X",1,IF('Prop Drill Pipe Inp Report'!AL2045="X",1,IF('Prop Drill Pipe Inp Report'!AM2045="X",1,IF('Prop Drill Pipe Inp Report'!AN2045="X",1,IF('Prop Drill Pipe Inp Report'!AO2045="X",1,IF('Prop Drill Pipe Inp Report'!AP2045="X",1,0)))))))))))))))))</f>
        <v>0</v>
      </c>
      <c r="J2038">
        <f>IF('Prop Drill Pipe Inp Report'!AU2045="X",1,IF('Prop Drill Pipe Inp Report'!AV2045="X",1,IF('Prop Drill Pipe Inp Report'!AW2045="X",1,IF('Prop Drill Pipe Inp Report'!AX2045="X",1,IF('Prop Drill Pipe Inp Report'!AY2045="X",1,IF('Prop Drill Pipe Inp Report'!AZ2045="X",1,IF('Prop Drill Pipe Inp Report'!BA2045="X",1,IF('Prop Drill Pipe Inp Report'!BB2045="X",1,IF('Prop Drill Pipe Inp Report'!BC2045="X",1,IF('Prop Drill Pipe Inp Report'!BD2045="X",1,IF('Prop Drill Pipe Inp Report'!BE2045="X",1,0)))))))))))</f>
        <v>0</v>
      </c>
    </row>
    <row r="2039" spans="9:10" x14ac:dyDescent="0.25">
      <c r="I2039">
        <f>IF('Prop Drill Pipe Inp Report'!Z2046="X",1,IF('Prop Drill Pipe Inp Report'!AA2046="X",1,IF('Prop Drill Pipe Inp Report'!AB2046="X",1,IF('Prop Drill Pipe Inp Report'!AC2046="X",1,IF('Prop Drill Pipe Inp Report'!AD2046="X",1,IF('Prop Drill Pipe Inp Report'!AE2046="X",1,IF('Prop Drill Pipe Inp Report'!AF2046="X",1,IF('Prop Drill Pipe Inp Report'!AG2046="X",1,IF('Prop Drill Pipe Inp Report'!AH2046="X",1,IF('Prop Drill Pipe Inp Report'!AI2046="X",1,IF('Prop Drill Pipe Inp Report'!AJ2046="X",1,IF('Prop Drill Pipe Inp Report'!AK2046="X",1,IF('Prop Drill Pipe Inp Report'!AL2046="X",1,IF('Prop Drill Pipe Inp Report'!AM2046="X",1,IF('Prop Drill Pipe Inp Report'!AN2046="X",1,IF('Prop Drill Pipe Inp Report'!AO2046="X",1,IF('Prop Drill Pipe Inp Report'!AP2046="X",1,0)))))))))))))))))</f>
        <v>0</v>
      </c>
      <c r="J2039">
        <f>IF('Prop Drill Pipe Inp Report'!AU2046="X",1,IF('Prop Drill Pipe Inp Report'!AV2046="X",1,IF('Prop Drill Pipe Inp Report'!AW2046="X",1,IF('Prop Drill Pipe Inp Report'!AX2046="X",1,IF('Prop Drill Pipe Inp Report'!AY2046="X",1,IF('Prop Drill Pipe Inp Report'!AZ2046="X",1,IF('Prop Drill Pipe Inp Report'!BA2046="X",1,IF('Prop Drill Pipe Inp Report'!BB2046="X",1,IF('Prop Drill Pipe Inp Report'!BC2046="X",1,IF('Prop Drill Pipe Inp Report'!BD2046="X",1,IF('Prop Drill Pipe Inp Report'!BE2046="X",1,0)))))))))))</f>
        <v>0</v>
      </c>
    </row>
    <row r="2040" spans="9:10" x14ac:dyDescent="0.25">
      <c r="I2040">
        <f>IF('Prop Drill Pipe Inp Report'!Z2047="X",1,IF('Prop Drill Pipe Inp Report'!AA2047="X",1,IF('Prop Drill Pipe Inp Report'!AB2047="X",1,IF('Prop Drill Pipe Inp Report'!AC2047="X",1,IF('Prop Drill Pipe Inp Report'!AD2047="X",1,IF('Prop Drill Pipe Inp Report'!AE2047="X",1,IF('Prop Drill Pipe Inp Report'!AF2047="X",1,IF('Prop Drill Pipe Inp Report'!AG2047="X",1,IF('Prop Drill Pipe Inp Report'!AH2047="X",1,IF('Prop Drill Pipe Inp Report'!AI2047="X",1,IF('Prop Drill Pipe Inp Report'!AJ2047="X",1,IF('Prop Drill Pipe Inp Report'!AK2047="X",1,IF('Prop Drill Pipe Inp Report'!AL2047="X",1,IF('Prop Drill Pipe Inp Report'!AM2047="X",1,IF('Prop Drill Pipe Inp Report'!AN2047="X",1,IF('Prop Drill Pipe Inp Report'!AO2047="X",1,IF('Prop Drill Pipe Inp Report'!AP2047="X",1,0)))))))))))))))))</f>
        <v>0</v>
      </c>
      <c r="J2040">
        <f>IF('Prop Drill Pipe Inp Report'!AU2047="X",1,IF('Prop Drill Pipe Inp Report'!AV2047="X",1,IF('Prop Drill Pipe Inp Report'!AW2047="X",1,IF('Prop Drill Pipe Inp Report'!AX2047="X",1,IF('Prop Drill Pipe Inp Report'!AY2047="X",1,IF('Prop Drill Pipe Inp Report'!AZ2047="X",1,IF('Prop Drill Pipe Inp Report'!BA2047="X",1,IF('Prop Drill Pipe Inp Report'!BB2047="X",1,IF('Prop Drill Pipe Inp Report'!BC2047="X",1,IF('Prop Drill Pipe Inp Report'!BD2047="X",1,IF('Prop Drill Pipe Inp Report'!BE2047="X",1,0)))))))))))</f>
        <v>0</v>
      </c>
    </row>
    <row r="2041" spans="9:10" x14ac:dyDescent="0.25">
      <c r="I2041">
        <f>IF('Prop Drill Pipe Inp Report'!Z2048="X",1,IF('Prop Drill Pipe Inp Report'!AA2048="X",1,IF('Prop Drill Pipe Inp Report'!AB2048="X",1,IF('Prop Drill Pipe Inp Report'!AC2048="X",1,IF('Prop Drill Pipe Inp Report'!AD2048="X",1,IF('Prop Drill Pipe Inp Report'!AE2048="X",1,IF('Prop Drill Pipe Inp Report'!AF2048="X",1,IF('Prop Drill Pipe Inp Report'!AG2048="X",1,IF('Prop Drill Pipe Inp Report'!AH2048="X",1,IF('Prop Drill Pipe Inp Report'!AI2048="X",1,IF('Prop Drill Pipe Inp Report'!AJ2048="X",1,IF('Prop Drill Pipe Inp Report'!AK2048="X",1,IF('Prop Drill Pipe Inp Report'!AL2048="X",1,IF('Prop Drill Pipe Inp Report'!AM2048="X",1,IF('Prop Drill Pipe Inp Report'!AN2048="X",1,IF('Prop Drill Pipe Inp Report'!AO2048="X",1,IF('Prop Drill Pipe Inp Report'!AP2048="X",1,0)))))))))))))))))</f>
        <v>0</v>
      </c>
      <c r="J2041">
        <f>IF('Prop Drill Pipe Inp Report'!AU2048="X",1,IF('Prop Drill Pipe Inp Report'!AV2048="X",1,IF('Prop Drill Pipe Inp Report'!AW2048="X",1,IF('Prop Drill Pipe Inp Report'!AX2048="X",1,IF('Prop Drill Pipe Inp Report'!AY2048="X",1,IF('Prop Drill Pipe Inp Report'!AZ2048="X",1,IF('Prop Drill Pipe Inp Report'!BA2048="X",1,IF('Prop Drill Pipe Inp Report'!BB2048="X",1,IF('Prop Drill Pipe Inp Report'!BC2048="X",1,IF('Prop Drill Pipe Inp Report'!BD2048="X",1,IF('Prop Drill Pipe Inp Report'!BE2048="X",1,0)))))))))))</f>
        <v>0</v>
      </c>
    </row>
    <row r="2042" spans="9:10" x14ac:dyDescent="0.25">
      <c r="I2042">
        <f>IF('Prop Drill Pipe Inp Report'!Z2049="X",1,IF('Prop Drill Pipe Inp Report'!AA2049="X",1,IF('Prop Drill Pipe Inp Report'!AB2049="X",1,IF('Prop Drill Pipe Inp Report'!AC2049="X",1,IF('Prop Drill Pipe Inp Report'!AD2049="X",1,IF('Prop Drill Pipe Inp Report'!AE2049="X",1,IF('Prop Drill Pipe Inp Report'!AF2049="X",1,IF('Prop Drill Pipe Inp Report'!AG2049="X",1,IF('Prop Drill Pipe Inp Report'!AH2049="X",1,IF('Prop Drill Pipe Inp Report'!AI2049="X",1,IF('Prop Drill Pipe Inp Report'!AJ2049="X",1,IF('Prop Drill Pipe Inp Report'!AK2049="X",1,IF('Prop Drill Pipe Inp Report'!AL2049="X",1,IF('Prop Drill Pipe Inp Report'!AM2049="X",1,IF('Prop Drill Pipe Inp Report'!AN2049="X",1,IF('Prop Drill Pipe Inp Report'!AO2049="X",1,IF('Prop Drill Pipe Inp Report'!AP2049="X",1,0)))))))))))))))))</f>
        <v>0</v>
      </c>
      <c r="J2042">
        <f>IF('Prop Drill Pipe Inp Report'!AU2049="X",1,IF('Prop Drill Pipe Inp Report'!AV2049="X",1,IF('Prop Drill Pipe Inp Report'!AW2049="X",1,IF('Prop Drill Pipe Inp Report'!AX2049="X",1,IF('Prop Drill Pipe Inp Report'!AY2049="X",1,IF('Prop Drill Pipe Inp Report'!AZ2049="X",1,IF('Prop Drill Pipe Inp Report'!BA2049="X",1,IF('Prop Drill Pipe Inp Report'!BB2049="X",1,IF('Prop Drill Pipe Inp Report'!BC2049="X",1,IF('Prop Drill Pipe Inp Report'!BD2049="X",1,IF('Prop Drill Pipe Inp Report'!BE2049="X",1,0)))))))))))</f>
        <v>0</v>
      </c>
    </row>
    <row r="2043" spans="9:10" x14ac:dyDescent="0.25">
      <c r="I2043">
        <f>IF('Prop Drill Pipe Inp Report'!Z2050="X",1,IF('Prop Drill Pipe Inp Report'!AA2050="X",1,IF('Prop Drill Pipe Inp Report'!AB2050="X",1,IF('Prop Drill Pipe Inp Report'!AC2050="X",1,IF('Prop Drill Pipe Inp Report'!AD2050="X",1,IF('Prop Drill Pipe Inp Report'!AE2050="X",1,IF('Prop Drill Pipe Inp Report'!AF2050="X",1,IF('Prop Drill Pipe Inp Report'!AG2050="X",1,IF('Prop Drill Pipe Inp Report'!AH2050="X",1,IF('Prop Drill Pipe Inp Report'!AI2050="X",1,IF('Prop Drill Pipe Inp Report'!AJ2050="X",1,IF('Prop Drill Pipe Inp Report'!AK2050="X",1,IF('Prop Drill Pipe Inp Report'!AL2050="X",1,IF('Prop Drill Pipe Inp Report'!AM2050="X",1,IF('Prop Drill Pipe Inp Report'!AN2050="X",1,IF('Prop Drill Pipe Inp Report'!AO2050="X",1,IF('Prop Drill Pipe Inp Report'!AP2050="X",1,0)))))))))))))))))</f>
        <v>0</v>
      </c>
      <c r="J2043">
        <f>IF('Prop Drill Pipe Inp Report'!AU2050="X",1,IF('Prop Drill Pipe Inp Report'!AV2050="X",1,IF('Prop Drill Pipe Inp Report'!AW2050="X",1,IF('Prop Drill Pipe Inp Report'!AX2050="X",1,IF('Prop Drill Pipe Inp Report'!AY2050="X",1,IF('Prop Drill Pipe Inp Report'!AZ2050="X",1,IF('Prop Drill Pipe Inp Report'!BA2050="X",1,IF('Prop Drill Pipe Inp Report'!BB2050="X",1,IF('Prop Drill Pipe Inp Report'!BC2050="X",1,IF('Prop Drill Pipe Inp Report'!BD2050="X",1,IF('Prop Drill Pipe Inp Report'!BE2050="X",1,0)))))))))))</f>
        <v>0</v>
      </c>
    </row>
    <row r="2044" spans="9:10" x14ac:dyDescent="0.25">
      <c r="I2044">
        <f>IF('Prop Drill Pipe Inp Report'!Z2051="X",1,IF('Prop Drill Pipe Inp Report'!AA2051="X",1,IF('Prop Drill Pipe Inp Report'!AB2051="X",1,IF('Prop Drill Pipe Inp Report'!AC2051="X",1,IF('Prop Drill Pipe Inp Report'!AD2051="X",1,IF('Prop Drill Pipe Inp Report'!AE2051="X",1,IF('Prop Drill Pipe Inp Report'!AF2051="X",1,IF('Prop Drill Pipe Inp Report'!AG2051="X",1,IF('Prop Drill Pipe Inp Report'!AH2051="X",1,IF('Prop Drill Pipe Inp Report'!AI2051="X",1,IF('Prop Drill Pipe Inp Report'!AJ2051="X",1,IF('Prop Drill Pipe Inp Report'!AK2051="X",1,IF('Prop Drill Pipe Inp Report'!AL2051="X",1,IF('Prop Drill Pipe Inp Report'!AM2051="X",1,IF('Prop Drill Pipe Inp Report'!AN2051="X",1,IF('Prop Drill Pipe Inp Report'!AO2051="X",1,IF('Prop Drill Pipe Inp Report'!AP2051="X",1,0)))))))))))))))))</f>
        <v>0</v>
      </c>
      <c r="J2044">
        <f>IF('Prop Drill Pipe Inp Report'!AU2051="X",1,IF('Prop Drill Pipe Inp Report'!AV2051="X",1,IF('Prop Drill Pipe Inp Report'!AW2051="X",1,IF('Prop Drill Pipe Inp Report'!AX2051="X",1,IF('Prop Drill Pipe Inp Report'!AY2051="X",1,IF('Prop Drill Pipe Inp Report'!AZ2051="X",1,IF('Prop Drill Pipe Inp Report'!BA2051="X",1,IF('Prop Drill Pipe Inp Report'!BB2051="X",1,IF('Prop Drill Pipe Inp Report'!BC2051="X",1,IF('Prop Drill Pipe Inp Report'!BD2051="X",1,IF('Prop Drill Pipe Inp Report'!BE2051="X",1,0)))))))))))</f>
        <v>0</v>
      </c>
    </row>
    <row r="2045" spans="9:10" x14ac:dyDescent="0.25">
      <c r="I2045">
        <f>IF('Prop Drill Pipe Inp Report'!Z2052="X",1,IF('Prop Drill Pipe Inp Report'!AA2052="X",1,IF('Prop Drill Pipe Inp Report'!AB2052="X",1,IF('Prop Drill Pipe Inp Report'!AC2052="X",1,IF('Prop Drill Pipe Inp Report'!AD2052="X",1,IF('Prop Drill Pipe Inp Report'!AE2052="X",1,IF('Prop Drill Pipe Inp Report'!AF2052="X",1,IF('Prop Drill Pipe Inp Report'!AG2052="X",1,IF('Prop Drill Pipe Inp Report'!AH2052="X",1,IF('Prop Drill Pipe Inp Report'!AI2052="X",1,IF('Prop Drill Pipe Inp Report'!AJ2052="X",1,IF('Prop Drill Pipe Inp Report'!AK2052="X",1,IF('Prop Drill Pipe Inp Report'!AL2052="X",1,IF('Prop Drill Pipe Inp Report'!AM2052="X",1,IF('Prop Drill Pipe Inp Report'!AN2052="X",1,IF('Prop Drill Pipe Inp Report'!AO2052="X",1,IF('Prop Drill Pipe Inp Report'!AP2052="X",1,0)))))))))))))))))</f>
        <v>0</v>
      </c>
      <c r="J2045">
        <f>IF('Prop Drill Pipe Inp Report'!AU2052="X",1,IF('Prop Drill Pipe Inp Report'!AV2052="X",1,IF('Prop Drill Pipe Inp Report'!AW2052="X",1,IF('Prop Drill Pipe Inp Report'!AX2052="X",1,IF('Prop Drill Pipe Inp Report'!AY2052="X",1,IF('Prop Drill Pipe Inp Report'!AZ2052="X",1,IF('Prop Drill Pipe Inp Report'!BA2052="X",1,IF('Prop Drill Pipe Inp Report'!BB2052="X",1,IF('Prop Drill Pipe Inp Report'!BC2052="X",1,IF('Prop Drill Pipe Inp Report'!BD2052="X",1,IF('Prop Drill Pipe Inp Report'!BE2052="X",1,0)))))))))))</f>
        <v>0</v>
      </c>
    </row>
    <row r="2046" spans="9:10" x14ac:dyDescent="0.25">
      <c r="I2046">
        <f>IF('Prop Drill Pipe Inp Report'!Z2053="X",1,IF('Prop Drill Pipe Inp Report'!AA2053="X",1,IF('Prop Drill Pipe Inp Report'!AB2053="X",1,IF('Prop Drill Pipe Inp Report'!AC2053="X",1,IF('Prop Drill Pipe Inp Report'!AD2053="X",1,IF('Prop Drill Pipe Inp Report'!AE2053="X",1,IF('Prop Drill Pipe Inp Report'!AF2053="X",1,IF('Prop Drill Pipe Inp Report'!AG2053="X",1,IF('Prop Drill Pipe Inp Report'!AH2053="X",1,IF('Prop Drill Pipe Inp Report'!AI2053="X",1,IF('Prop Drill Pipe Inp Report'!AJ2053="X",1,IF('Prop Drill Pipe Inp Report'!AK2053="X",1,IF('Prop Drill Pipe Inp Report'!AL2053="X",1,IF('Prop Drill Pipe Inp Report'!AM2053="X",1,IF('Prop Drill Pipe Inp Report'!AN2053="X",1,IF('Prop Drill Pipe Inp Report'!AO2053="X",1,IF('Prop Drill Pipe Inp Report'!AP2053="X",1,0)))))))))))))))))</f>
        <v>0</v>
      </c>
      <c r="J2046">
        <f>IF('Prop Drill Pipe Inp Report'!AU2053="X",1,IF('Prop Drill Pipe Inp Report'!AV2053="X",1,IF('Prop Drill Pipe Inp Report'!AW2053="X",1,IF('Prop Drill Pipe Inp Report'!AX2053="X",1,IF('Prop Drill Pipe Inp Report'!AY2053="X",1,IF('Prop Drill Pipe Inp Report'!AZ2053="X",1,IF('Prop Drill Pipe Inp Report'!BA2053="X",1,IF('Prop Drill Pipe Inp Report'!BB2053="X",1,IF('Prop Drill Pipe Inp Report'!BC2053="X",1,IF('Prop Drill Pipe Inp Report'!BD2053="X",1,IF('Prop Drill Pipe Inp Report'!BE2053="X",1,0)))))))))))</f>
        <v>0</v>
      </c>
    </row>
    <row r="2047" spans="9:10" x14ac:dyDescent="0.25">
      <c r="I2047">
        <f>IF('Prop Drill Pipe Inp Report'!Z2054="X",1,IF('Prop Drill Pipe Inp Report'!AA2054="X",1,IF('Prop Drill Pipe Inp Report'!AB2054="X",1,IF('Prop Drill Pipe Inp Report'!AC2054="X",1,IF('Prop Drill Pipe Inp Report'!AD2054="X",1,IF('Prop Drill Pipe Inp Report'!AE2054="X",1,IF('Prop Drill Pipe Inp Report'!AF2054="X",1,IF('Prop Drill Pipe Inp Report'!AG2054="X",1,IF('Prop Drill Pipe Inp Report'!AH2054="X",1,IF('Prop Drill Pipe Inp Report'!AI2054="X",1,IF('Prop Drill Pipe Inp Report'!AJ2054="X",1,IF('Prop Drill Pipe Inp Report'!AK2054="X",1,IF('Prop Drill Pipe Inp Report'!AL2054="X",1,IF('Prop Drill Pipe Inp Report'!AM2054="X",1,IF('Prop Drill Pipe Inp Report'!AN2054="X",1,IF('Prop Drill Pipe Inp Report'!AO2054="X",1,IF('Prop Drill Pipe Inp Report'!AP2054="X",1,0)))))))))))))))))</f>
        <v>0</v>
      </c>
      <c r="J2047">
        <f>IF('Prop Drill Pipe Inp Report'!AU2054="X",1,IF('Prop Drill Pipe Inp Report'!AV2054="X",1,IF('Prop Drill Pipe Inp Report'!AW2054="X",1,IF('Prop Drill Pipe Inp Report'!AX2054="X",1,IF('Prop Drill Pipe Inp Report'!AY2054="X",1,IF('Prop Drill Pipe Inp Report'!AZ2054="X",1,IF('Prop Drill Pipe Inp Report'!BA2054="X",1,IF('Prop Drill Pipe Inp Report'!BB2054="X",1,IF('Prop Drill Pipe Inp Report'!BC2054="X",1,IF('Prop Drill Pipe Inp Report'!BD2054="X",1,IF('Prop Drill Pipe Inp Report'!BE2054="X",1,0)))))))))))</f>
        <v>0</v>
      </c>
    </row>
    <row r="2048" spans="9:10" x14ac:dyDescent="0.25">
      <c r="I2048">
        <f>IF('Prop Drill Pipe Inp Report'!Z2055="X",1,IF('Prop Drill Pipe Inp Report'!AA2055="X",1,IF('Prop Drill Pipe Inp Report'!AB2055="X",1,IF('Prop Drill Pipe Inp Report'!AC2055="X",1,IF('Prop Drill Pipe Inp Report'!AD2055="X",1,IF('Prop Drill Pipe Inp Report'!AE2055="X",1,IF('Prop Drill Pipe Inp Report'!AF2055="X",1,IF('Prop Drill Pipe Inp Report'!AG2055="X",1,IF('Prop Drill Pipe Inp Report'!AH2055="X",1,IF('Prop Drill Pipe Inp Report'!AI2055="X",1,IF('Prop Drill Pipe Inp Report'!AJ2055="X",1,IF('Prop Drill Pipe Inp Report'!AK2055="X",1,IF('Prop Drill Pipe Inp Report'!AL2055="X",1,IF('Prop Drill Pipe Inp Report'!AM2055="X",1,IF('Prop Drill Pipe Inp Report'!AN2055="X",1,IF('Prop Drill Pipe Inp Report'!AO2055="X",1,IF('Prop Drill Pipe Inp Report'!AP2055="X",1,0)))))))))))))))))</f>
        <v>0</v>
      </c>
      <c r="J2048">
        <f>IF('Prop Drill Pipe Inp Report'!AU2055="X",1,IF('Prop Drill Pipe Inp Report'!AV2055="X",1,IF('Prop Drill Pipe Inp Report'!AW2055="X",1,IF('Prop Drill Pipe Inp Report'!AX2055="X",1,IF('Prop Drill Pipe Inp Report'!AY2055="X",1,IF('Prop Drill Pipe Inp Report'!AZ2055="X",1,IF('Prop Drill Pipe Inp Report'!BA2055="X",1,IF('Prop Drill Pipe Inp Report'!BB2055="X",1,IF('Prop Drill Pipe Inp Report'!BC2055="X",1,IF('Prop Drill Pipe Inp Report'!BD2055="X",1,IF('Prop Drill Pipe Inp Report'!BE2055="X",1,0)))))))))))</f>
        <v>0</v>
      </c>
    </row>
    <row r="2049" spans="9:10" x14ac:dyDescent="0.25">
      <c r="I2049">
        <f>IF('Prop Drill Pipe Inp Report'!Z2056="X",1,IF('Prop Drill Pipe Inp Report'!AA2056="X",1,IF('Prop Drill Pipe Inp Report'!AB2056="X",1,IF('Prop Drill Pipe Inp Report'!AC2056="X",1,IF('Prop Drill Pipe Inp Report'!AD2056="X",1,IF('Prop Drill Pipe Inp Report'!AE2056="X",1,IF('Prop Drill Pipe Inp Report'!AF2056="X",1,IF('Prop Drill Pipe Inp Report'!AG2056="X",1,IF('Prop Drill Pipe Inp Report'!AH2056="X",1,IF('Prop Drill Pipe Inp Report'!AI2056="X",1,IF('Prop Drill Pipe Inp Report'!AJ2056="X",1,IF('Prop Drill Pipe Inp Report'!AK2056="X",1,IF('Prop Drill Pipe Inp Report'!AL2056="X",1,IF('Prop Drill Pipe Inp Report'!AM2056="X",1,IF('Prop Drill Pipe Inp Report'!AN2056="X",1,IF('Prop Drill Pipe Inp Report'!AO2056="X",1,IF('Prop Drill Pipe Inp Report'!AP2056="X",1,0)))))))))))))))))</f>
        <v>0</v>
      </c>
      <c r="J2049">
        <f>IF('Prop Drill Pipe Inp Report'!AU2056="X",1,IF('Prop Drill Pipe Inp Report'!AV2056="X",1,IF('Prop Drill Pipe Inp Report'!AW2056="X",1,IF('Prop Drill Pipe Inp Report'!AX2056="X",1,IF('Prop Drill Pipe Inp Report'!AY2056="X",1,IF('Prop Drill Pipe Inp Report'!AZ2056="X",1,IF('Prop Drill Pipe Inp Report'!BA2056="X",1,IF('Prop Drill Pipe Inp Report'!BB2056="X",1,IF('Prop Drill Pipe Inp Report'!BC2056="X",1,IF('Prop Drill Pipe Inp Report'!BD2056="X",1,IF('Prop Drill Pipe Inp Report'!BE2056="X",1,0)))))))))))</f>
        <v>0</v>
      </c>
    </row>
    <row r="2050" spans="9:10" x14ac:dyDescent="0.25">
      <c r="I2050">
        <f>IF('Prop Drill Pipe Inp Report'!Z2057="X",1,IF('Prop Drill Pipe Inp Report'!AA2057="X",1,IF('Prop Drill Pipe Inp Report'!AB2057="X",1,IF('Prop Drill Pipe Inp Report'!AC2057="X",1,IF('Prop Drill Pipe Inp Report'!AD2057="X",1,IF('Prop Drill Pipe Inp Report'!AE2057="X",1,IF('Prop Drill Pipe Inp Report'!AF2057="X",1,IF('Prop Drill Pipe Inp Report'!AG2057="X",1,IF('Prop Drill Pipe Inp Report'!AH2057="X",1,IF('Prop Drill Pipe Inp Report'!AI2057="X",1,IF('Prop Drill Pipe Inp Report'!AJ2057="X",1,IF('Prop Drill Pipe Inp Report'!AK2057="X",1,IF('Prop Drill Pipe Inp Report'!AL2057="X",1,IF('Prop Drill Pipe Inp Report'!AM2057="X",1,IF('Prop Drill Pipe Inp Report'!AN2057="X",1,IF('Prop Drill Pipe Inp Report'!AO2057="X",1,IF('Prop Drill Pipe Inp Report'!AP2057="X",1,0)))))))))))))))))</f>
        <v>0</v>
      </c>
      <c r="J2050">
        <f>IF('Prop Drill Pipe Inp Report'!AU2057="X",1,IF('Prop Drill Pipe Inp Report'!AV2057="X",1,IF('Prop Drill Pipe Inp Report'!AW2057="X",1,IF('Prop Drill Pipe Inp Report'!AX2057="X",1,IF('Prop Drill Pipe Inp Report'!AY2057="X",1,IF('Prop Drill Pipe Inp Report'!AZ2057="X",1,IF('Prop Drill Pipe Inp Report'!BA2057="X",1,IF('Prop Drill Pipe Inp Report'!BB2057="X",1,IF('Prop Drill Pipe Inp Report'!BC2057="X",1,IF('Prop Drill Pipe Inp Report'!BD2057="X",1,IF('Prop Drill Pipe Inp Report'!BE2057="X",1,0)))))))))))</f>
        <v>0</v>
      </c>
    </row>
    <row r="2051" spans="9:10" x14ac:dyDescent="0.25">
      <c r="I2051">
        <f>IF('Prop Drill Pipe Inp Report'!Z2058="X",1,IF('Prop Drill Pipe Inp Report'!AA2058="X",1,IF('Prop Drill Pipe Inp Report'!AB2058="X",1,IF('Prop Drill Pipe Inp Report'!AC2058="X",1,IF('Prop Drill Pipe Inp Report'!AD2058="X",1,IF('Prop Drill Pipe Inp Report'!AE2058="X",1,IF('Prop Drill Pipe Inp Report'!AF2058="X",1,IF('Prop Drill Pipe Inp Report'!AG2058="X",1,IF('Prop Drill Pipe Inp Report'!AH2058="X",1,IF('Prop Drill Pipe Inp Report'!AI2058="X",1,IF('Prop Drill Pipe Inp Report'!AJ2058="X",1,IF('Prop Drill Pipe Inp Report'!AK2058="X",1,IF('Prop Drill Pipe Inp Report'!AL2058="X",1,IF('Prop Drill Pipe Inp Report'!AM2058="X",1,IF('Prop Drill Pipe Inp Report'!AN2058="X",1,IF('Prop Drill Pipe Inp Report'!AO2058="X",1,IF('Prop Drill Pipe Inp Report'!AP2058="X",1,0)))))))))))))))))</f>
        <v>0</v>
      </c>
      <c r="J2051">
        <f>IF('Prop Drill Pipe Inp Report'!AU2058="X",1,IF('Prop Drill Pipe Inp Report'!AV2058="X",1,IF('Prop Drill Pipe Inp Report'!AW2058="X",1,IF('Prop Drill Pipe Inp Report'!AX2058="X",1,IF('Prop Drill Pipe Inp Report'!AY2058="X",1,IF('Prop Drill Pipe Inp Report'!AZ2058="X",1,IF('Prop Drill Pipe Inp Report'!BA2058="X",1,IF('Prop Drill Pipe Inp Report'!BB2058="X",1,IF('Prop Drill Pipe Inp Report'!BC2058="X",1,IF('Prop Drill Pipe Inp Report'!BD2058="X",1,IF('Prop Drill Pipe Inp Report'!BE2058="X",1,0)))))))))))</f>
        <v>0</v>
      </c>
    </row>
    <row r="2052" spans="9:10" x14ac:dyDescent="0.25">
      <c r="I2052">
        <f>IF('Prop Drill Pipe Inp Report'!Z2059="X",1,IF('Prop Drill Pipe Inp Report'!AA2059="X",1,IF('Prop Drill Pipe Inp Report'!AB2059="X",1,IF('Prop Drill Pipe Inp Report'!AC2059="X",1,IF('Prop Drill Pipe Inp Report'!AD2059="X",1,IF('Prop Drill Pipe Inp Report'!AE2059="X",1,IF('Prop Drill Pipe Inp Report'!AF2059="X",1,IF('Prop Drill Pipe Inp Report'!AG2059="X",1,IF('Prop Drill Pipe Inp Report'!AH2059="X",1,IF('Prop Drill Pipe Inp Report'!AI2059="X",1,IF('Prop Drill Pipe Inp Report'!AJ2059="X",1,IF('Prop Drill Pipe Inp Report'!AK2059="X",1,IF('Prop Drill Pipe Inp Report'!AL2059="X",1,IF('Prop Drill Pipe Inp Report'!AM2059="X",1,IF('Prop Drill Pipe Inp Report'!AN2059="X",1,IF('Prop Drill Pipe Inp Report'!AO2059="X",1,IF('Prop Drill Pipe Inp Report'!AP2059="X",1,0)))))))))))))))))</f>
        <v>0</v>
      </c>
      <c r="J2052">
        <f>IF('Prop Drill Pipe Inp Report'!AU2059="X",1,IF('Prop Drill Pipe Inp Report'!AV2059="X",1,IF('Prop Drill Pipe Inp Report'!AW2059="X",1,IF('Prop Drill Pipe Inp Report'!AX2059="X",1,IF('Prop Drill Pipe Inp Report'!AY2059="X",1,IF('Prop Drill Pipe Inp Report'!AZ2059="X",1,IF('Prop Drill Pipe Inp Report'!BA2059="X",1,IF('Prop Drill Pipe Inp Report'!BB2059="X",1,IF('Prop Drill Pipe Inp Report'!BC2059="X",1,IF('Prop Drill Pipe Inp Report'!BD2059="X",1,IF('Prop Drill Pipe Inp Report'!BE2059="X",1,0)))))))))))</f>
        <v>0</v>
      </c>
    </row>
    <row r="2053" spans="9:10" x14ac:dyDescent="0.25">
      <c r="I2053">
        <f>IF('Prop Drill Pipe Inp Report'!Z2060="X",1,IF('Prop Drill Pipe Inp Report'!AA2060="X",1,IF('Prop Drill Pipe Inp Report'!AB2060="X",1,IF('Prop Drill Pipe Inp Report'!AC2060="X",1,IF('Prop Drill Pipe Inp Report'!AD2060="X",1,IF('Prop Drill Pipe Inp Report'!AE2060="X",1,IF('Prop Drill Pipe Inp Report'!AF2060="X",1,IF('Prop Drill Pipe Inp Report'!AG2060="X",1,IF('Prop Drill Pipe Inp Report'!AH2060="X",1,IF('Prop Drill Pipe Inp Report'!AI2060="X",1,IF('Prop Drill Pipe Inp Report'!AJ2060="X",1,IF('Prop Drill Pipe Inp Report'!AK2060="X",1,IF('Prop Drill Pipe Inp Report'!AL2060="X",1,IF('Prop Drill Pipe Inp Report'!AM2060="X",1,IF('Prop Drill Pipe Inp Report'!AN2060="X",1,IF('Prop Drill Pipe Inp Report'!AO2060="X",1,IF('Prop Drill Pipe Inp Report'!AP2060="X",1,0)))))))))))))))))</f>
        <v>0</v>
      </c>
      <c r="J2053">
        <f>IF('Prop Drill Pipe Inp Report'!AU2060="X",1,IF('Prop Drill Pipe Inp Report'!AV2060="X",1,IF('Prop Drill Pipe Inp Report'!AW2060="X",1,IF('Prop Drill Pipe Inp Report'!AX2060="X",1,IF('Prop Drill Pipe Inp Report'!AY2060="X",1,IF('Prop Drill Pipe Inp Report'!AZ2060="X",1,IF('Prop Drill Pipe Inp Report'!BA2060="X",1,IF('Prop Drill Pipe Inp Report'!BB2060="X",1,IF('Prop Drill Pipe Inp Report'!BC2060="X",1,IF('Prop Drill Pipe Inp Report'!BD2060="X",1,IF('Prop Drill Pipe Inp Report'!BE2060="X",1,0)))))))))))</f>
        <v>0</v>
      </c>
    </row>
    <row r="2054" spans="9:10" x14ac:dyDescent="0.25">
      <c r="I2054">
        <f>IF('Prop Drill Pipe Inp Report'!Z2061="X",1,IF('Prop Drill Pipe Inp Report'!AA2061="X",1,IF('Prop Drill Pipe Inp Report'!AB2061="X",1,IF('Prop Drill Pipe Inp Report'!AC2061="X",1,IF('Prop Drill Pipe Inp Report'!AD2061="X",1,IF('Prop Drill Pipe Inp Report'!AE2061="X",1,IF('Prop Drill Pipe Inp Report'!AF2061="X",1,IF('Prop Drill Pipe Inp Report'!AG2061="X",1,IF('Prop Drill Pipe Inp Report'!AH2061="X",1,IF('Prop Drill Pipe Inp Report'!AI2061="X",1,IF('Prop Drill Pipe Inp Report'!AJ2061="X",1,IF('Prop Drill Pipe Inp Report'!AK2061="X",1,IF('Prop Drill Pipe Inp Report'!AL2061="X",1,IF('Prop Drill Pipe Inp Report'!AM2061="X",1,IF('Prop Drill Pipe Inp Report'!AN2061="X",1,IF('Prop Drill Pipe Inp Report'!AO2061="X",1,IF('Prop Drill Pipe Inp Report'!AP2061="X",1,0)))))))))))))))))</f>
        <v>0</v>
      </c>
      <c r="J2054">
        <f>IF('Prop Drill Pipe Inp Report'!AU2061="X",1,IF('Prop Drill Pipe Inp Report'!AV2061="X",1,IF('Prop Drill Pipe Inp Report'!AW2061="X",1,IF('Prop Drill Pipe Inp Report'!AX2061="X",1,IF('Prop Drill Pipe Inp Report'!AY2061="X",1,IF('Prop Drill Pipe Inp Report'!AZ2061="X",1,IF('Prop Drill Pipe Inp Report'!BA2061="X",1,IF('Prop Drill Pipe Inp Report'!BB2061="X",1,IF('Prop Drill Pipe Inp Report'!BC2061="X",1,IF('Prop Drill Pipe Inp Report'!BD2061="X",1,IF('Prop Drill Pipe Inp Report'!BE2061="X",1,0)))))))))))</f>
        <v>0</v>
      </c>
    </row>
    <row r="2055" spans="9:10" x14ac:dyDescent="0.25">
      <c r="I2055">
        <f>IF('Prop Drill Pipe Inp Report'!Z2062="X",1,IF('Prop Drill Pipe Inp Report'!AA2062="X",1,IF('Prop Drill Pipe Inp Report'!AB2062="X",1,IF('Prop Drill Pipe Inp Report'!AC2062="X",1,IF('Prop Drill Pipe Inp Report'!AD2062="X",1,IF('Prop Drill Pipe Inp Report'!AE2062="X",1,IF('Prop Drill Pipe Inp Report'!AF2062="X",1,IF('Prop Drill Pipe Inp Report'!AG2062="X",1,IF('Prop Drill Pipe Inp Report'!AH2062="X",1,IF('Prop Drill Pipe Inp Report'!AI2062="X",1,IF('Prop Drill Pipe Inp Report'!AJ2062="X",1,IF('Prop Drill Pipe Inp Report'!AK2062="X",1,IF('Prop Drill Pipe Inp Report'!AL2062="X",1,IF('Prop Drill Pipe Inp Report'!AM2062="X",1,IF('Prop Drill Pipe Inp Report'!AN2062="X",1,IF('Prop Drill Pipe Inp Report'!AO2062="X",1,IF('Prop Drill Pipe Inp Report'!AP2062="X",1,0)))))))))))))))))</f>
        <v>0</v>
      </c>
      <c r="J2055">
        <f>IF('Prop Drill Pipe Inp Report'!AU2062="X",1,IF('Prop Drill Pipe Inp Report'!AV2062="X",1,IF('Prop Drill Pipe Inp Report'!AW2062="X",1,IF('Prop Drill Pipe Inp Report'!AX2062="X",1,IF('Prop Drill Pipe Inp Report'!AY2062="X",1,IF('Prop Drill Pipe Inp Report'!AZ2062="X",1,IF('Prop Drill Pipe Inp Report'!BA2062="X",1,IF('Prop Drill Pipe Inp Report'!BB2062="X",1,IF('Prop Drill Pipe Inp Report'!BC2062="X",1,IF('Prop Drill Pipe Inp Report'!BD2062="X",1,IF('Prop Drill Pipe Inp Report'!BE2062="X",1,0)))))))))))</f>
        <v>0</v>
      </c>
    </row>
    <row r="2056" spans="9:10" x14ac:dyDescent="0.25">
      <c r="I2056">
        <f>IF('Prop Drill Pipe Inp Report'!Z2063="X",1,IF('Prop Drill Pipe Inp Report'!AA2063="X",1,IF('Prop Drill Pipe Inp Report'!AB2063="X",1,IF('Prop Drill Pipe Inp Report'!AC2063="X",1,IF('Prop Drill Pipe Inp Report'!AD2063="X",1,IF('Prop Drill Pipe Inp Report'!AE2063="X",1,IF('Prop Drill Pipe Inp Report'!AF2063="X",1,IF('Prop Drill Pipe Inp Report'!AG2063="X",1,IF('Prop Drill Pipe Inp Report'!AH2063="X",1,IF('Prop Drill Pipe Inp Report'!AI2063="X",1,IF('Prop Drill Pipe Inp Report'!AJ2063="X",1,IF('Prop Drill Pipe Inp Report'!AK2063="X",1,IF('Prop Drill Pipe Inp Report'!AL2063="X",1,IF('Prop Drill Pipe Inp Report'!AM2063="X",1,IF('Prop Drill Pipe Inp Report'!AN2063="X",1,IF('Prop Drill Pipe Inp Report'!AO2063="X",1,IF('Prop Drill Pipe Inp Report'!AP2063="X",1,0)))))))))))))))))</f>
        <v>0</v>
      </c>
      <c r="J2056">
        <f>IF('Prop Drill Pipe Inp Report'!AU2063="X",1,IF('Prop Drill Pipe Inp Report'!AV2063="X",1,IF('Prop Drill Pipe Inp Report'!AW2063="X",1,IF('Prop Drill Pipe Inp Report'!AX2063="X",1,IF('Prop Drill Pipe Inp Report'!AY2063="X",1,IF('Prop Drill Pipe Inp Report'!AZ2063="X",1,IF('Prop Drill Pipe Inp Report'!BA2063="X",1,IF('Prop Drill Pipe Inp Report'!BB2063="X",1,IF('Prop Drill Pipe Inp Report'!BC2063="X",1,IF('Prop Drill Pipe Inp Report'!BD2063="X",1,IF('Prop Drill Pipe Inp Report'!BE2063="X",1,0)))))))))))</f>
        <v>0</v>
      </c>
    </row>
    <row r="2057" spans="9:10" x14ac:dyDescent="0.25">
      <c r="I2057">
        <f>IF('Prop Drill Pipe Inp Report'!Z2064="X",1,IF('Prop Drill Pipe Inp Report'!AA2064="X",1,IF('Prop Drill Pipe Inp Report'!AB2064="X",1,IF('Prop Drill Pipe Inp Report'!AC2064="X",1,IF('Prop Drill Pipe Inp Report'!AD2064="X",1,IF('Prop Drill Pipe Inp Report'!AE2064="X",1,IF('Prop Drill Pipe Inp Report'!AF2064="X",1,IF('Prop Drill Pipe Inp Report'!AG2064="X",1,IF('Prop Drill Pipe Inp Report'!AH2064="X",1,IF('Prop Drill Pipe Inp Report'!AI2064="X",1,IF('Prop Drill Pipe Inp Report'!AJ2064="X",1,IF('Prop Drill Pipe Inp Report'!AK2064="X",1,IF('Prop Drill Pipe Inp Report'!AL2064="X",1,IF('Prop Drill Pipe Inp Report'!AM2064="X",1,IF('Prop Drill Pipe Inp Report'!AN2064="X",1,IF('Prop Drill Pipe Inp Report'!AO2064="X",1,IF('Prop Drill Pipe Inp Report'!AP2064="X",1,0)))))))))))))))))</f>
        <v>0</v>
      </c>
      <c r="J2057">
        <f>IF('Prop Drill Pipe Inp Report'!AU2064="X",1,IF('Prop Drill Pipe Inp Report'!AV2064="X",1,IF('Prop Drill Pipe Inp Report'!AW2064="X",1,IF('Prop Drill Pipe Inp Report'!AX2064="X",1,IF('Prop Drill Pipe Inp Report'!AY2064="X",1,IF('Prop Drill Pipe Inp Report'!AZ2064="X",1,IF('Prop Drill Pipe Inp Report'!BA2064="X",1,IF('Prop Drill Pipe Inp Report'!BB2064="X",1,IF('Prop Drill Pipe Inp Report'!BC2064="X",1,IF('Prop Drill Pipe Inp Report'!BD2064="X",1,IF('Prop Drill Pipe Inp Report'!BE2064="X",1,0)))))))))))</f>
        <v>0</v>
      </c>
    </row>
    <row r="2058" spans="9:10" x14ac:dyDescent="0.25">
      <c r="I2058">
        <f>IF('Prop Drill Pipe Inp Report'!Z2065="X",1,IF('Prop Drill Pipe Inp Report'!AA2065="X",1,IF('Prop Drill Pipe Inp Report'!AB2065="X",1,IF('Prop Drill Pipe Inp Report'!AC2065="X",1,IF('Prop Drill Pipe Inp Report'!AD2065="X",1,IF('Prop Drill Pipe Inp Report'!AE2065="X",1,IF('Prop Drill Pipe Inp Report'!AF2065="X",1,IF('Prop Drill Pipe Inp Report'!AG2065="X",1,IF('Prop Drill Pipe Inp Report'!AH2065="X",1,IF('Prop Drill Pipe Inp Report'!AI2065="X",1,IF('Prop Drill Pipe Inp Report'!AJ2065="X",1,IF('Prop Drill Pipe Inp Report'!AK2065="X",1,IF('Prop Drill Pipe Inp Report'!AL2065="X",1,IF('Prop Drill Pipe Inp Report'!AM2065="X",1,IF('Prop Drill Pipe Inp Report'!AN2065="X",1,IF('Prop Drill Pipe Inp Report'!AO2065="X",1,IF('Prop Drill Pipe Inp Report'!AP2065="X",1,0)))))))))))))))))</f>
        <v>0</v>
      </c>
      <c r="J2058">
        <f>IF('Prop Drill Pipe Inp Report'!AU2065="X",1,IF('Prop Drill Pipe Inp Report'!AV2065="X",1,IF('Prop Drill Pipe Inp Report'!AW2065="X",1,IF('Prop Drill Pipe Inp Report'!AX2065="X",1,IF('Prop Drill Pipe Inp Report'!AY2065="X",1,IF('Prop Drill Pipe Inp Report'!AZ2065="X",1,IF('Prop Drill Pipe Inp Report'!BA2065="X",1,IF('Prop Drill Pipe Inp Report'!BB2065="X",1,IF('Prop Drill Pipe Inp Report'!BC2065="X",1,IF('Prop Drill Pipe Inp Report'!BD2065="X",1,IF('Prop Drill Pipe Inp Report'!BE2065="X",1,0)))))))))))</f>
        <v>0</v>
      </c>
    </row>
    <row r="2059" spans="9:10" x14ac:dyDescent="0.25">
      <c r="I2059">
        <f>IF('Prop Drill Pipe Inp Report'!Z2066="X",1,IF('Prop Drill Pipe Inp Report'!AA2066="X",1,IF('Prop Drill Pipe Inp Report'!AB2066="X",1,IF('Prop Drill Pipe Inp Report'!AC2066="X",1,IF('Prop Drill Pipe Inp Report'!AD2066="X",1,IF('Prop Drill Pipe Inp Report'!AE2066="X",1,IF('Prop Drill Pipe Inp Report'!AF2066="X",1,IF('Prop Drill Pipe Inp Report'!AG2066="X",1,IF('Prop Drill Pipe Inp Report'!AH2066="X",1,IF('Prop Drill Pipe Inp Report'!AI2066="X",1,IF('Prop Drill Pipe Inp Report'!AJ2066="X",1,IF('Prop Drill Pipe Inp Report'!AK2066="X",1,IF('Prop Drill Pipe Inp Report'!AL2066="X",1,IF('Prop Drill Pipe Inp Report'!AM2066="X",1,IF('Prop Drill Pipe Inp Report'!AN2066="X",1,IF('Prop Drill Pipe Inp Report'!AO2066="X",1,IF('Prop Drill Pipe Inp Report'!AP2066="X",1,0)))))))))))))))))</f>
        <v>0</v>
      </c>
      <c r="J2059">
        <f>IF('Prop Drill Pipe Inp Report'!AU2066="X",1,IF('Prop Drill Pipe Inp Report'!AV2066="X",1,IF('Prop Drill Pipe Inp Report'!AW2066="X",1,IF('Prop Drill Pipe Inp Report'!AX2066="X",1,IF('Prop Drill Pipe Inp Report'!AY2066="X",1,IF('Prop Drill Pipe Inp Report'!AZ2066="X",1,IF('Prop Drill Pipe Inp Report'!BA2066="X",1,IF('Prop Drill Pipe Inp Report'!BB2066="X",1,IF('Prop Drill Pipe Inp Report'!BC2066="X",1,IF('Prop Drill Pipe Inp Report'!BD2066="X",1,IF('Prop Drill Pipe Inp Report'!BE2066="X",1,0)))))))))))</f>
        <v>0</v>
      </c>
    </row>
    <row r="2060" spans="9:10" x14ac:dyDescent="0.25">
      <c r="I2060">
        <f>IF('Prop Drill Pipe Inp Report'!Z2067="X",1,IF('Prop Drill Pipe Inp Report'!AA2067="X",1,IF('Prop Drill Pipe Inp Report'!AB2067="X",1,IF('Prop Drill Pipe Inp Report'!AC2067="X",1,IF('Prop Drill Pipe Inp Report'!AD2067="X",1,IF('Prop Drill Pipe Inp Report'!AE2067="X",1,IF('Prop Drill Pipe Inp Report'!AF2067="X",1,IF('Prop Drill Pipe Inp Report'!AG2067="X",1,IF('Prop Drill Pipe Inp Report'!AH2067="X",1,IF('Prop Drill Pipe Inp Report'!AI2067="X",1,IF('Prop Drill Pipe Inp Report'!AJ2067="X",1,IF('Prop Drill Pipe Inp Report'!AK2067="X",1,IF('Prop Drill Pipe Inp Report'!AL2067="X",1,IF('Prop Drill Pipe Inp Report'!AM2067="X",1,IF('Prop Drill Pipe Inp Report'!AN2067="X",1,IF('Prop Drill Pipe Inp Report'!AO2067="X",1,IF('Prop Drill Pipe Inp Report'!AP2067="X",1,0)))))))))))))))))</f>
        <v>0</v>
      </c>
      <c r="J2060">
        <f>IF('Prop Drill Pipe Inp Report'!AU2067="X",1,IF('Prop Drill Pipe Inp Report'!AV2067="X",1,IF('Prop Drill Pipe Inp Report'!AW2067="X",1,IF('Prop Drill Pipe Inp Report'!AX2067="X",1,IF('Prop Drill Pipe Inp Report'!AY2067="X",1,IF('Prop Drill Pipe Inp Report'!AZ2067="X",1,IF('Prop Drill Pipe Inp Report'!BA2067="X",1,IF('Prop Drill Pipe Inp Report'!BB2067="X",1,IF('Prop Drill Pipe Inp Report'!BC2067="X",1,IF('Prop Drill Pipe Inp Report'!BD2067="X",1,IF('Prop Drill Pipe Inp Report'!BE2067="X",1,0)))))))))))</f>
        <v>0</v>
      </c>
    </row>
    <row r="2061" spans="9:10" x14ac:dyDescent="0.25">
      <c r="I2061">
        <f>IF('Prop Drill Pipe Inp Report'!Z2068="X",1,IF('Prop Drill Pipe Inp Report'!AA2068="X",1,IF('Prop Drill Pipe Inp Report'!AB2068="X",1,IF('Prop Drill Pipe Inp Report'!AC2068="X",1,IF('Prop Drill Pipe Inp Report'!AD2068="X",1,IF('Prop Drill Pipe Inp Report'!AE2068="X",1,IF('Prop Drill Pipe Inp Report'!AF2068="X",1,IF('Prop Drill Pipe Inp Report'!AG2068="X",1,IF('Prop Drill Pipe Inp Report'!AH2068="X",1,IF('Prop Drill Pipe Inp Report'!AI2068="X",1,IF('Prop Drill Pipe Inp Report'!AJ2068="X",1,IF('Prop Drill Pipe Inp Report'!AK2068="X",1,IF('Prop Drill Pipe Inp Report'!AL2068="X",1,IF('Prop Drill Pipe Inp Report'!AM2068="X",1,IF('Prop Drill Pipe Inp Report'!AN2068="X",1,IF('Prop Drill Pipe Inp Report'!AO2068="X",1,IF('Prop Drill Pipe Inp Report'!AP2068="X",1,0)))))))))))))))))</f>
        <v>0</v>
      </c>
      <c r="J2061">
        <f>IF('Prop Drill Pipe Inp Report'!AU2068="X",1,IF('Prop Drill Pipe Inp Report'!AV2068="X",1,IF('Prop Drill Pipe Inp Report'!AW2068="X",1,IF('Prop Drill Pipe Inp Report'!AX2068="X",1,IF('Prop Drill Pipe Inp Report'!AY2068="X",1,IF('Prop Drill Pipe Inp Report'!AZ2068="X",1,IF('Prop Drill Pipe Inp Report'!BA2068="X",1,IF('Prop Drill Pipe Inp Report'!BB2068="X",1,IF('Prop Drill Pipe Inp Report'!BC2068="X",1,IF('Prop Drill Pipe Inp Report'!BD2068="X",1,IF('Prop Drill Pipe Inp Report'!BE2068="X",1,0)))))))))))</f>
        <v>0</v>
      </c>
    </row>
    <row r="2062" spans="9:10" x14ac:dyDescent="0.25">
      <c r="I2062">
        <f>IF('Prop Drill Pipe Inp Report'!Z2069="X",1,IF('Prop Drill Pipe Inp Report'!AA2069="X",1,IF('Prop Drill Pipe Inp Report'!AB2069="X",1,IF('Prop Drill Pipe Inp Report'!AC2069="X",1,IF('Prop Drill Pipe Inp Report'!AD2069="X",1,IF('Prop Drill Pipe Inp Report'!AE2069="X",1,IF('Prop Drill Pipe Inp Report'!AF2069="X",1,IF('Prop Drill Pipe Inp Report'!AG2069="X",1,IF('Prop Drill Pipe Inp Report'!AH2069="X",1,IF('Prop Drill Pipe Inp Report'!AI2069="X",1,IF('Prop Drill Pipe Inp Report'!AJ2069="X",1,IF('Prop Drill Pipe Inp Report'!AK2069="X",1,IF('Prop Drill Pipe Inp Report'!AL2069="X",1,IF('Prop Drill Pipe Inp Report'!AM2069="X",1,IF('Prop Drill Pipe Inp Report'!AN2069="X",1,IF('Prop Drill Pipe Inp Report'!AO2069="X",1,IF('Prop Drill Pipe Inp Report'!AP2069="X",1,0)))))))))))))))))</f>
        <v>0</v>
      </c>
      <c r="J2062">
        <f>IF('Prop Drill Pipe Inp Report'!AU2069="X",1,IF('Prop Drill Pipe Inp Report'!AV2069="X",1,IF('Prop Drill Pipe Inp Report'!AW2069="X",1,IF('Prop Drill Pipe Inp Report'!AX2069="X",1,IF('Prop Drill Pipe Inp Report'!AY2069="X",1,IF('Prop Drill Pipe Inp Report'!AZ2069="X",1,IF('Prop Drill Pipe Inp Report'!BA2069="X",1,IF('Prop Drill Pipe Inp Report'!BB2069="X",1,IF('Prop Drill Pipe Inp Report'!BC2069="X",1,IF('Prop Drill Pipe Inp Report'!BD2069="X",1,IF('Prop Drill Pipe Inp Report'!BE2069="X",1,0)))))))))))</f>
        <v>0</v>
      </c>
    </row>
    <row r="2063" spans="9:10" x14ac:dyDescent="0.25">
      <c r="I2063">
        <f>IF('Prop Drill Pipe Inp Report'!Z2070="X",1,IF('Prop Drill Pipe Inp Report'!AA2070="X",1,IF('Prop Drill Pipe Inp Report'!AB2070="X",1,IF('Prop Drill Pipe Inp Report'!AC2070="X",1,IF('Prop Drill Pipe Inp Report'!AD2070="X",1,IF('Prop Drill Pipe Inp Report'!AE2070="X",1,IF('Prop Drill Pipe Inp Report'!AF2070="X",1,IF('Prop Drill Pipe Inp Report'!AG2070="X",1,IF('Prop Drill Pipe Inp Report'!AH2070="X",1,IF('Prop Drill Pipe Inp Report'!AI2070="X",1,IF('Prop Drill Pipe Inp Report'!AJ2070="X",1,IF('Prop Drill Pipe Inp Report'!AK2070="X",1,IF('Prop Drill Pipe Inp Report'!AL2070="X",1,IF('Prop Drill Pipe Inp Report'!AM2070="X",1,IF('Prop Drill Pipe Inp Report'!AN2070="X",1,IF('Prop Drill Pipe Inp Report'!AO2070="X",1,IF('Prop Drill Pipe Inp Report'!AP2070="X",1,0)))))))))))))))))</f>
        <v>0</v>
      </c>
      <c r="J2063">
        <f>IF('Prop Drill Pipe Inp Report'!AU2070="X",1,IF('Prop Drill Pipe Inp Report'!AV2070="X",1,IF('Prop Drill Pipe Inp Report'!AW2070="X",1,IF('Prop Drill Pipe Inp Report'!AX2070="X",1,IF('Prop Drill Pipe Inp Report'!AY2070="X",1,IF('Prop Drill Pipe Inp Report'!AZ2070="X",1,IF('Prop Drill Pipe Inp Report'!BA2070="X",1,IF('Prop Drill Pipe Inp Report'!BB2070="X",1,IF('Prop Drill Pipe Inp Report'!BC2070="X",1,IF('Prop Drill Pipe Inp Report'!BD2070="X",1,IF('Prop Drill Pipe Inp Report'!BE2070="X",1,0)))))))))))</f>
        <v>0</v>
      </c>
    </row>
    <row r="2064" spans="9:10" x14ac:dyDescent="0.25">
      <c r="I2064">
        <f>IF('Prop Drill Pipe Inp Report'!Z2071="X",1,IF('Prop Drill Pipe Inp Report'!AA2071="X",1,IF('Prop Drill Pipe Inp Report'!AB2071="X",1,IF('Prop Drill Pipe Inp Report'!AC2071="X",1,IF('Prop Drill Pipe Inp Report'!AD2071="X",1,IF('Prop Drill Pipe Inp Report'!AE2071="X",1,IF('Prop Drill Pipe Inp Report'!AF2071="X",1,IF('Prop Drill Pipe Inp Report'!AG2071="X",1,IF('Prop Drill Pipe Inp Report'!AH2071="X",1,IF('Prop Drill Pipe Inp Report'!AI2071="X",1,IF('Prop Drill Pipe Inp Report'!AJ2071="X",1,IF('Prop Drill Pipe Inp Report'!AK2071="X",1,IF('Prop Drill Pipe Inp Report'!AL2071="X",1,IF('Prop Drill Pipe Inp Report'!AM2071="X",1,IF('Prop Drill Pipe Inp Report'!AN2071="X",1,IF('Prop Drill Pipe Inp Report'!AO2071="X",1,IF('Prop Drill Pipe Inp Report'!AP2071="X",1,0)))))))))))))))))</f>
        <v>0</v>
      </c>
      <c r="J2064">
        <f>IF('Prop Drill Pipe Inp Report'!AU2071="X",1,IF('Prop Drill Pipe Inp Report'!AV2071="X",1,IF('Prop Drill Pipe Inp Report'!AW2071="X",1,IF('Prop Drill Pipe Inp Report'!AX2071="X",1,IF('Prop Drill Pipe Inp Report'!AY2071="X",1,IF('Prop Drill Pipe Inp Report'!AZ2071="X",1,IF('Prop Drill Pipe Inp Report'!BA2071="X",1,IF('Prop Drill Pipe Inp Report'!BB2071="X",1,IF('Prop Drill Pipe Inp Report'!BC2071="X",1,IF('Prop Drill Pipe Inp Report'!BD2071="X",1,IF('Prop Drill Pipe Inp Report'!BE2071="X",1,0)))))))))))</f>
        <v>0</v>
      </c>
    </row>
    <row r="2065" spans="9:10" x14ac:dyDescent="0.25">
      <c r="I2065">
        <f>IF('Prop Drill Pipe Inp Report'!Z2072="X",1,IF('Prop Drill Pipe Inp Report'!AA2072="X",1,IF('Prop Drill Pipe Inp Report'!AB2072="X",1,IF('Prop Drill Pipe Inp Report'!AC2072="X",1,IF('Prop Drill Pipe Inp Report'!AD2072="X",1,IF('Prop Drill Pipe Inp Report'!AE2072="X",1,IF('Prop Drill Pipe Inp Report'!AF2072="X",1,IF('Prop Drill Pipe Inp Report'!AG2072="X",1,IF('Prop Drill Pipe Inp Report'!AH2072="X",1,IF('Prop Drill Pipe Inp Report'!AI2072="X",1,IF('Prop Drill Pipe Inp Report'!AJ2072="X",1,IF('Prop Drill Pipe Inp Report'!AK2072="X",1,IF('Prop Drill Pipe Inp Report'!AL2072="X",1,IF('Prop Drill Pipe Inp Report'!AM2072="X",1,IF('Prop Drill Pipe Inp Report'!AN2072="X",1,IF('Prop Drill Pipe Inp Report'!AO2072="X",1,IF('Prop Drill Pipe Inp Report'!AP2072="X",1,0)))))))))))))))))</f>
        <v>0</v>
      </c>
      <c r="J2065">
        <f>IF('Prop Drill Pipe Inp Report'!AU2072="X",1,IF('Prop Drill Pipe Inp Report'!AV2072="X",1,IF('Prop Drill Pipe Inp Report'!AW2072="X",1,IF('Prop Drill Pipe Inp Report'!AX2072="X",1,IF('Prop Drill Pipe Inp Report'!AY2072="X",1,IF('Prop Drill Pipe Inp Report'!AZ2072="X",1,IF('Prop Drill Pipe Inp Report'!BA2072="X",1,IF('Prop Drill Pipe Inp Report'!BB2072="X",1,IF('Prop Drill Pipe Inp Report'!BC2072="X",1,IF('Prop Drill Pipe Inp Report'!BD2072="X",1,IF('Prop Drill Pipe Inp Report'!BE2072="X",1,0)))))))))))</f>
        <v>0</v>
      </c>
    </row>
    <row r="2066" spans="9:10" x14ac:dyDescent="0.25">
      <c r="I2066">
        <f>IF('Prop Drill Pipe Inp Report'!Z2073="X",1,IF('Prop Drill Pipe Inp Report'!AA2073="X",1,IF('Prop Drill Pipe Inp Report'!AB2073="X",1,IF('Prop Drill Pipe Inp Report'!AC2073="X",1,IF('Prop Drill Pipe Inp Report'!AD2073="X",1,IF('Prop Drill Pipe Inp Report'!AE2073="X",1,IF('Prop Drill Pipe Inp Report'!AF2073="X",1,IF('Prop Drill Pipe Inp Report'!AG2073="X",1,IF('Prop Drill Pipe Inp Report'!AH2073="X",1,IF('Prop Drill Pipe Inp Report'!AI2073="X",1,IF('Prop Drill Pipe Inp Report'!AJ2073="X",1,IF('Prop Drill Pipe Inp Report'!AK2073="X",1,IF('Prop Drill Pipe Inp Report'!AL2073="X",1,IF('Prop Drill Pipe Inp Report'!AM2073="X",1,IF('Prop Drill Pipe Inp Report'!AN2073="X",1,IF('Prop Drill Pipe Inp Report'!AO2073="X",1,IF('Prop Drill Pipe Inp Report'!AP2073="X",1,0)))))))))))))))))</f>
        <v>0</v>
      </c>
      <c r="J2066">
        <f>IF('Prop Drill Pipe Inp Report'!AU2073="X",1,IF('Prop Drill Pipe Inp Report'!AV2073="X",1,IF('Prop Drill Pipe Inp Report'!AW2073="X",1,IF('Prop Drill Pipe Inp Report'!AX2073="X",1,IF('Prop Drill Pipe Inp Report'!AY2073="X",1,IF('Prop Drill Pipe Inp Report'!AZ2073="X",1,IF('Prop Drill Pipe Inp Report'!BA2073="X",1,IF('Prop Drill Pipe Inp Report'!BB2073="X",1,IF('Prop Drill Pipe Inp Report'!BC2073="X",1,IF('Prop Drill Pipe Inp Report'!BD2073="X",1,IF('Prop Drill Pipe Inp Report'!BE2073="X",1,0)))))))))))</f>
        <v>0</v>
      </c>
    </row>
    <row r="2067" spans="9:10" x14ac:dyDescent="0.25">
      <c r="I2067">
        <f>IF('Prop Drill Pipe Inp Report'!Z2074="X",1,IF('Prop Drill Pipe Inp Report'!AA2074="X",1,IF('Prop Drill Pipe Inp Report'!AB2074="X",1,IF('Prop Drill Pipe Inp Report'!AC2074="X",1,IF('Prop Drill Pipe Inp Report'!AD2074="X",1,IF('Prop Drill Pipe Inp Report'!AE2074="X",1,IF('Prop Drill Pipe Inp Report'!AF2074="X",1,IF('Prop Drill Pipe Inp Report'!AG2074="X",1,IF('Prop Drill Pipe Inp Report'!AH2074="X",1,IF('Prop Drill Pipe Inp Report'!AI2074="X",1,IF('Prop Drill Pipe Inp Report'!AJ2074="X",1,IF('Prop Drill Pipe Inp Report'!AK2074="X",1,IF('Prop Drill Pipe Inp Report'!AL2074="X",1,IF('Prop Drill Pipe Inp Report'!AM2074="X",1,IF('Prop Drill Pipe Inp Report'!AN2074="X",1,IF('Prop Drill Pipe Inp Report'!AO2074="X",1,IF('Prop Drill Pipe Inp Report'!AP2074="X",1,0)))))))))))))))))</f>
        <v>0</v>
      </c>
      <c r="J2067">
        <f>IF('Prop Drill Pipe Inp Report'!AU2074="X",1,IF('Prop Drill Pipe Inp Report'!AV2074="X",1,IF('Prop Drill Pipe Inp Report'!AW2074="X",1,IF('Prop Drill Pipe Inp Report'!AX2074="X",1,IF('Prop Drill Pipe Inp Report'!AY2074="X",1,IF('Prop Drill Pipe Inp Report'!AZ2074="X",1,IF('Prop Drill Pipe Inp Report'!BA2074="X",1,IF('Prop Drill Pipe Inp Report'!BB2074="X",1,IF('Prop Drill Pipe Inp Report'!BC2074="X",1,IF('Prop Drill Pipe Inp Report'!BD2074="X",1,IF('Prop Drill Pipe Inp Report'!BE2074="X",1,0)))))))))))</f>
        <v>0</v>
      </c>
    </row>
    <row r="2068" spans="9:10" x14ac:dyDescent="0.25">
      <c r="I2068">
        <f>IF('Prop Drill Pipe Inp Report'!Z2075="X",1,IF('Prop Drill Pipe Inp Report'!AA2075="X",1,IF('Prop Drill Pipe Inp Report'!AB2075="X",1,IF('Prop Drill Pipe Inp Report'!AC2075="X",1,IF('Prop Drill Pipe Inp Report'!AD2075="X",1,IF('Prop Drill Pipe Inp Report'!AE2075="X",1,IF('Prop Drill Pipe Inp Report'!AF2075="X",1,IF('Prop Drill Pipe Inp Report'!AG2075="X",1,IF('Prop Drill Pipe Inp Report'!AH2075="X",1,IF('Prop Drill Pipe Inp Report'!AI2075="X",1,IF('Prop Drill Pipe Inp Report'!AJ2075="X",1,IF('Prop Drill Pipe Inp Report'!AK2075="X",1,IF('Prop Drill Pipe Inp Report'!AL2075="X",1,IF('Prop Drill Pipe Inp Report'!AM2075="X",1,IF('Prop Drill Pipe Inp Report'!AN2075="X",1,IF('Prop Drill Pipe Inp Report'!AO2075="X",1,IF('Prop Drill Pipe Inp Report'!AP2075="X",1,0)))))))))))))))))</f>
        <v>0</v>
      </c>
      <c r="J2068">
        <f>IF('Prop Drill Pipe Inp Report'!AU2075="X",1,IF('Prop Drill Pipe Inp Report'!AV2075="X",1,IF('Prop Drill Pipe Inp Report'!AW2075="X",1,IF('Prop Drill Pipe Inp Report'!AX2075="X",1,IF('Prop Drill Pipe Inp Report'!AY2075="X",1,IF('Prop Drill Pipe Inp Report'!AZ2075="X",1,IF('Prop Drill Pipe Inp Report'!BA2075="X",1,IF('Prop Drill Pipe Inp Report'!BB2075="X",1,IF('Prop Drill Pipe Inp Report'!BC2075="X",1,IF('Prop Drill Pipe Inp Report'!BD2075="X",1,IF('Prop Drill Pipe Inp Report'!BE2075="X",1,0)))))))))))</f>
        <v>0</v>
      </c>
    </row>
    <row r="2069" spans="9:10" x14ac:dyDescent="0.25">
      <c r="I2069">
        <f>IF('Prop Drill Pipe Inp Report'!Z2076="X",1,IF('Prop Drill Pipe Inp Report'!AA2076="X",1,IF('Prop Drill Pipe Inp Report'!AB2076="X",1,IF('Prop Drill Pipe Inp Report'!AC2076="X",1,IF('Prop Drill Pipe Inp Report'!AD2076="X",1,IF('Prop Drill Pipe Inp Report'!AE2076="X",1,IF('Prop Drill Pipe Inp Report'!AF2076="X",1,IF('Prop Drill Pipe Inp Report'!AG2076="X",1,IF('Prop Drill Pipe Inp Report'!AH2076="X",1,IF('Prop Drill Pipe Inp Report'!AI2076="X",1,IF('Prop Drill Pipe Inp Report'!AJ2076="X",1,IF('Prop Drill Pipe Inp Report'!AK2076="X",1,IF('Prop Drill Pipe Inp Report'!AL2076="X",1,IF('Prop Drill Pipe Inp Report'!AM2076="X",1,IF('Prop Drill Pipe Inp Report'!AN2076="X",1,IF('Prop Drill Pipe Inp Report'!AO2076="X",1,IF('Prop Drill Pipe Inp Report'!AP2076="X",1,0)))))))))))))))))</f>
        <v>0</v>
      </c>
      <c r="J2069">
        <f>IF('Prop Drill Pipe Inp Report'!AU2076="X",1,IF('Prop Drill Pipe Inp Report'!AV2076="X",1,IF('Prop Drill Pipe Inp Report'!AW2076="X",1,IF('Prop Drill Pipe Inp Report'!AX2076="X",1,IF('Prop Drill Pipe Inp Report'!AY2076="X",1,IF('Prop Drill Pipe Inp Report'!AZ2076="X",1,IF('Prop Drill Pipe Inp Report'!BA2076="X",1,IF('Prop Drill Pipe Inp Report'!BB2076="X",1,IF('Prop Drill Pipe Inp Report'!BC2076="X",1,IF('Prop Drill Pipe Inp Report'!BD2076="X",1,IF('Prop Drill Pipe Inp Report'!BE2076="X",1,0)))))))))))</f>
        <v>0</v>
      </c>
    </row>
    <row r="2070" spans="9:10" x14ac:dyDescent="0.25">
      <c r="I2070">
        <f>IF('Prop Drill Pipe Inp Report'!Z2077="X",1,IF('Prop Drill Pipe Inp Report'!AA2077="X",1,IF('Prop Drill Pipe Inp Report'!AB2077="X",1,IF('Prop Drill Pipe Inp Report'!AC2077="X",1,IF('Prop Drill Pipe Inp Report'!AD2077="X",1,IF('Prop Drill Pipe Inp Report'!AE2077="X",1,IF('Prop Drill Pipe Inp Report'!AF2077="X",1,IF('Prop Drill Pipe Inp Report'!AG2077="X",1,IF('Prop Drill Pipe Inp Report'!AH2077="X",1,IF('Prop Drill Pipe Inp Report'!AI2077="X",1,IF('Prop Drill Pipe Inp Report'!AJ2077="X",1,IF('Prop Drill Pipe Inp Report'!AK2077="X",1,IF('Prop Drill Pipe Inp Report'!AL2077="X",1,IF('Prop Drill Pipe Inp Report'!AM2077="X",1,IF('Prop Drill Pipe Inp Report'!AN2077="X",1,IF('Prop Drill Pipe Inp Report'!AO2077="X",1,IF('Prop Drill Pipe Inp Report'!AP2077="X",1,0)))))))))))))))))</f>
        <v>0</v>
      </c>
      <c r="J2070">
        <f>IF('Prop Drill Pipe Inp Report'!AU2077="X",1,IF('Prop Drill Pipe Inp Report'!AV2077="X",1,IF('Prop Drill Pipe Inp Report'!AW2077="X",1,IF('Prop Drill Pipe Inp Report'!AX2077="X",1,IF('Prop Drill Pipe Inp Report'!AY2077="X",1,IF('Prop Drill Pipe Inp Report'!AZ2077="X",1,IF('Prop Drill Pipe Inp Report'!BA2077="X",1,IF('Prop Drill Pipe Inp Report'!BB2077="X",1,IF('Prop Drill Pipe Inp Report'!BC2077="X",1,IF('Prop Drill Pipe Inp Report'!BD2077="X",1,IF('Prop Drill Pipe Inp Report'!BE2077="X",1,0)))))))))))</f>
        <v>0</v>
      </c>
    </row>
    <row r="2071" spans="9:10" x14ac:dyDescent="0.25">
      <c r="I2071">
        <f>IF('Prop Drill Pipe Inp Report'!Z2078="X",1,IF('Prop Drill Pipe Inp Report'!AA2078="X",1,IF('Prop Drill Pipe Inp Report'!AB2078="X",1,IF('Prop Drill Pipe Inp Report'!AC2078="X",1,IF('Prop Drill Pipe Inp Report'!AD2078="X",1,IF('Prop Drill Pipe Inp Report'!AE2078="X",1,IF('Prop Drill Pipe Inp Report'!AF2078="X",1,IF('Prop Drill Pipe Inp Report'!AG2078="X",1,IF('Prop Drill Pipe Inp Report'!AH2078="X",1,IF('Prop Drill Pipe Inp Report'!AI2078="X",1,IF('Prop Drill Pipe Inp Report'!AJ2078="X",1,IF('Prop Drill Pipe Inp Report'!AK2078="X",1,IF('Prop Drill Pipe Inp Report'!AL2078="X",1,IF('Prop Drill Pipe Inp Report'!AM2078="X",1,IF('Prop Drill Pipe Inp Report'!AN2078="X",1,IF('Prop Drill Pipe Inp Report'!AO2078="X",1,IF('Prop Drill Pipe Inp Report'!AP2078="X",1,0)))))))))))))))))</f>
        <v>0</v>
      </c>
      <c r="J2071">
        <f>IF('Prop Drill Pipe Inp Report'!AU2078="X",1,IF('Prop Drill Pipe Inp Report'!AV2078="X",1,IF('Prop Drill Pipe Inp Report'!AW2078="X",1,IF('Prop Drill Pipe Inp Report'!AX2078="X",1,IF('Prop Drill Pipe Inp Report'!AY2078="X",1,IF('Prop Drill Pipe Inp Report'!AZ2078="X",1,IF('Prop Drill Pipe Inp Report'!BA2078="X",1,IF('Prop Drill Pipe Inp Report'!BB2078="X",1,IF('Prop Drill Pipe Inp Report'!BC2078="X",1,IF('Prop Drill Pipe Inp Report'!BD2078="X",1,IF('Prop Drill Pipe Inp Report'!BE2078="X",1,0)))))))))))</f>
        <v>0</v>
      </c>
    </row>
    <row r="2072" spans="9:10" x14ac:dyDescent="0.25">
      <c r="I2072">
        <f>IF('Prop Drill Pipe Inp Report'!Z2079="X",1,IF('Prop Drill Pipe Inp Report'!AA2079="X",1,IF('Prop Drill Pipe Inp Report'!AB2079="X",1,IF('Prop Drill Pipe Inp Report'!AC2079="X",1,IF('Prop Drill Pipe Inp Report'!AD2079="X",1,IF('Prop Drill Pipe Inp Report'!AE2079="X",1,IF('Prop Drill Pipe Inp Report'!AF2079="X",1,IF('Prop Drill Pipe Inp Report'!AG2079="X",1,IF('Prop Drill Pipe Inp Report'!AH2079="X",1,IF('Prop Drill Pipe Inp Report'!AI2079="X",1,IF('Prop Drill Pipe Inp Report'!AJ2079="X",1,IF('Prop Drill Pipe Inp Report'!AK2079="X",1,IF('Prop Drill Pipe Inp Report'!AL2079="X",1,IF('Prop Drill Pipe Inp Report'!AM2079="X",1,IF('Prop Drill Pipe Inp Report'!AN2079="X",1,IF('Prop Drill Pipe Inp Report'!AO2079="X",1,IF('Prop Drill Pipe Inp Report'!AP2079="X",1,0)))))))))))))))))</f>
        <v>0</v>
      </c>
      <c r="J2072">
        <f>IF('Prop Drill Pipe Inp Report'!AU2079="X",1,IF('Prop Drill Pipe Inp Report'!AV2079="X",1,IF('Prop Drill Pipe Inp Report'!AW2079="X",1,IF('Prop Drill Pipe Inp Report'!AX2079="X",1,IF('Prop Drill Pipe Inp Report'!AY2079="X",1,IF('Prop Drill Pipe Inp Report'!AZ2079="X",1,IF('Prop Drill Pipe Inp Report'!BA2079="X",1,IF('Prop Drill Pipe Inp Report'!BB2079="X",1,IF('Prop Drill Pipe Inp Report'!BC2079="X",1,IF('Prop Drill Pipe Inp Report'!BD2079="X",1,IF('Prop Drill Pipe Inp Report'!BE2079="X",1,0)))))))))))</f>
        <v>0</v>
      </c>
    </row>
    <row r="2073" spans="9:10" x14ac:dyDescent="0.25">
      <c r="I2073">
        <f>IF('Prop Drill Pipe Inp Report'!Z2080="X",1,IF('Prop Drill Pipe Inp Report'!AA2080="X",1,IF('Prop Drill Pipe Inp Report'!AB2080="X",1,IF('Prop Drill Pipe Inp Report'!AC2080="X",1,IF('Prop Drill Pipe Inp Report'!AD2080="X",1,IF('Prop Drill Pipe Inp Report'!AE2080="X",1,IF('Prop Drill Pipe Inp Report'!AF2080="X",1,IF('Prop Drill Pipe Inp Report'!AG2080="X",1,IF('Prop Drill Pipe Inp Report'!AH2080="X",1,IF('Prop Drill Pipe Inp Report'!AI2080="X",1,IF('Prop Drill Pipe Inp Report'!AJ2080="X",1,IF('Prop Drill Pipe Inp Report'!AK2080="X",1,IF('Prop Drill Pipe Inp Report'!AL2080="X",1,IF('Prop Drill Pipe Inp Report'!AM2080="X",1,IF('Prop Drill Pipe Inp Report'!AN2080="X",1,IF('Prop Drill Pipe Inp Report'!AO2080="X",1,IF('Prop Drill Pipe Inp Report'!AP2080="X",1,0)))))))))))))))))</f>
        <v>0</v>
      </c>
      <c r="J2073">
        <f>IF('Prop Drill Pipe Inp Report'!AU2080="X",1,IF('Prop Drill Pipe Inp Report'!AV2080="X",1,IF('Prop Drill Pipe Inp Report'!AW2080="X",1,IF('Prop Drill Pipe Inp Report'!AX2080="X",1,IF('Prop Drill Pipe Inp Report'!AY2080="X",1,IF('Prop Drill Pipe Inp Report'!AZ2080="X",1,IF('Prop Drill Pipe Inp Report'!BA2080="X",1,IF('Prop Drill Pipe Inp Report'!BB2080="X",1,IF('Prop Drill Pipe Inp Report'!BC2080="X",1,IF('Prop Drill Pipe Inp Report'!BD2080="X",1,IF('Prop Drill Pipe Inp Report'!BE2080="X",1,0)))))))))))</f>
        <v>0</v>
      </c>
    </row>
    <row r="2074" spans="9:10" x14ac:dyDescent="0.25">
      <c r="I2074">
        <f>IF('Prop Drill Pipe Inp Report'!Z2081="X",1,IF('Prop Drill Pipe Inp Report'!AA2081="X",1,IF('Prop Drill Pipe Inp Report'!AB2081="X",1,IF('Prop Drill Pipe Inp Report'!AC2081="X",1,IF('Prop Drill Pipe Inp Report'!AD2081="X",1,IF('Prop Drill Pipe Inp Report'!AE2081="X",1,IF('Prop Drill Pipe Inp Report'!AF2081="X",1,IF('Prop Drill Pipe Inp Report'!AG2081="X",1,IF('Prop Drill Pipe Inp Report'!AH2081="X",1,IF('Prop Drill Pipe Inp Report'!AI2081="X",1,IF('Prop Drill Pipe Inp Report'!AJ2081="X",1,IF('Prop Drill Pipe Inp Report'!AK2081="X",1,IF('Prop Drill Pipe Inp Report'!AL2081="X",1,IF('Prop Drill Pipe Inp Report'!AM2081="X",1,IF('Prop Drill Pipe Inp Report'!AN2081="X",1,IF('Prop Drill Pipe Inp Report'!AO2081="X",1,IF('Prop Drill Pipe Inp Report'!AP2081="X",1,0)))))))))))))))))</f>
        <v>0</v>
      </c>
      <c r="J2074">
        <f>IF('Prop Drill Pipe Inp Report'!AU2081="X",1,IF('Prop Drill Pipe Inp Report'!AV2081="X",1,IF('Prop Drill Pipe Inp Report'!AW2081="X",1,IF('Prop Drill Pipe Inp Report'!AX2081="X",1,IF('Prop Drill Pipe Inp Report'!AY2081="X",1,IF('Prop Drill Pipe Inp Report'!AZ2081="X",1,IF('Prop Drill Pipe Inp Report'!BA2081="X",1,IF('Prop Drill Pipe Inp Report'!BB2081="X",1,IF('Prop Drill Pipe Inp Report'!BC2081="X",1,IF('Prop Drill Pipe Inp Report'!BD2081="X",1,IF('Prop Drill Pipe Inp Report'!BE2081="X",1,0)))))))))))</f>
        <v>0</v>
      </c>
    </row>
    <row r="2075" spans="9:10" x14ac:dyDescent="0.25">
      <c r="I2075">
        <f>IF('Prop Drill Pipe Inp Report'!Z2082="X",1,IF('Prop Drill Pipe Inp Report'!AA2082="X",1,IF('Prop Drill Pipe Inp Report'!AB2082="X",1,IF('Prop Drill Pipe Inp Report'!AC2082="X",1,IF('Prop Drill Pipe Inp Report'!AD2082="X",1,IF('Prop Drill Pipe Inp Report'!AE2082="X",1,IF('Prop Drill Pipe Inp Report'!AF2082="X",1,IF('Prop Drill Pipe Inp Report'!AG2082="X",1,IF('Prop Drill Pipe Inp Report'!AH2082="X",1,IF('Prop Drill Pipe Inp Report'!AI2082="X",1,IF('Prop Drill Pipe Inp Report'!AJ2082="X",1,IF('Prop Drill Pipe Inp Report'!AK2082="X",1,IF('Prop Drill Pipe Inp Report'!AL2082="X",1,IF('Prop Drill Pipe Inp Report'!AM2082="X",1,IF('Prop Drill Pipe Inp Report'!AN2082="X",1,IF('Prop Drill Pipe Inp Report'!AO2082="X",1,IF('Prop Drill Pipe Inp Report'!AP2082="X",1,0)))))))))))))))))</f>
        <v>0</v>
      </c>
      <c r="J2075">
        <f>IF('Prop Drill Pipe Inp Report'!AU2082="X",1,IF('Prop Drill Pipe Inp Report'!AV2082="X",1,IF('Prop Drill Pipe Inp Report'!AW2082="X",1,IF('Prop Drill Pipe Inp Report'!AX2082="X",1,IF('Prop Drill Pipe Inp Report'!AY2082="X",1,IF('Prop Drill Pipe Inp Report'!AZ2082="X",1,IF('Prop Drill Pipe Inp Report'!BA2082="X",1,IF('Prop Drill Pipe Inp Report'!BB2082="X",1,IF('Prop Drill Pipe Inp Report'!BC2082="X",1,IF('Prop Drill Pipe Inp Report'!BD2082="X",1,IF('Prop Drill Pipe Inp Report'!BE2082="X",1,0)))))))))))</f>
        <v>0</v>
      </c>
    </row>
    <row r="2076" spans="9:10" x14ac:dyDescent="0.25">
      <c r="I2076">
        <f>IF('Prop Drill Pipe Inp Report'!Z2083="X",1,IF('Prop Drill Pipe Inp Report'!AA2083="X",1,IF('Prop Drill Pipe Inp Report'!AB2083="X",1,IF('Prop Drill Pipe Inp Report'!AC2083="X",1,IF('Prop Drill Pipe Inp Report'!AD2083="X",1,IF('Prop Drill Pipe Inp Report'!AE2083="X",1,IF('Prop Drill Pipe Inp Report'!AF2083="X",1,IF('Prop Drill Pipe Inp Report'!AG2083="X",1,IF('Prop Drill Pipe Inp Report'!AH2083="X",1,IF('Prop Drill Pipe Inp Report'!AI2083="X",1,IF('Prop Drill Pipe Inp Report'!AJ2083="X",1,IF('Prop Drill Pipe Inp Report'!AK2083="X",1,IF('Prop Drill Pipe Inp Report'!AL2083="X",1,IF('Prop Drill Pipe Inp Report'!AM2083="X",1,IF('Prop Drill Pipe Inp Report'!AN2083="X",1,IF('Prop Drill Pipe Inp Report'!AO2083="X",1,IF('Prop Drill Pipe Inp Report'!AP2083="X",1,0)))))))))))))))))</f>
        <v>0</v>
      </c>
      <c r="J2076">
        <f>IF('Prop Drill Pipe Inp Report'!AU2083="X",1,IF('Prop Drill Pipe Inp Report'!AV2083="X",1,IF('Prop Drill Pipe Inp Report'!AW2083="X",1,IF('Prop Drill Pipe Inp Report'!AX2083="X",1,IF('Prop Drill Pipe Inp Report'!AY2083="X",1,IF('Prop Drill Pipe Inp Report'!AZ2083="X",1,IF('Prop Drill Pipe Inp Report'!BA2083="X",1,IF('Prop Drill Pipe Inp Report'!BB2083="X",1,IF('Prop Drill Pipe Inp Report'!BC2083="X",1,IF('Prop Drill Pipe Inp Report'!BD2083="X",1,IF('Prop Drill Pipe Inp Report'!BE2083="X",1,0)))))))))))</f>
        <v>0</v>
      </c>
    </row>
    <row r="2077" spans="9:10" x14ac:dyDescent="0.25">
      <c r="I2077">
        <f>IF('Prop Drill Pipe Inp Report'!Z2084="X",1,IF('Prop Drill Pipe Inp Report'!AA2084="X",1,IF('Prop Drill Pipe Inp Report'!AB2084="X",1,IF('Prop Drill Pipe Inp Report'!AC2084="X",1,IF('Prop Drill Pipe Inp Report'!AD2084="X",1,IF('Prop Drill Pipe Inp Report'!AE2084="X",1,IF('Prop Drill Pipe Inp Report'!AF2084="X",1,IF('Prop Drill Pipe Inp Report'!AG2084="X",1,IF('Prop Drill Pipe Inp Report'!AH2084="X",1,IF('Prop Drill Pipe Inp Report'!AI2084="X",1,IF('Prop Drill Pipe Inp Report'!AJ2084="X",1,IF('Prop Drill Pipe Inp Report'!AK2084="X",1,IF('Prop Drill Pipe Inp Report'!AL2084="X",1,IF('Prop Drill Pipe Inp Report'!AM2084="X",1,IF('Prop Drill Pipe Inp Report'!AN2084="X",1,IF('Prop Drill Pipe Inp Report'!AO2084="X",1,IF('Prop Drill Pipe Inp Report'!AP2084="X",1,0)))))))))))))))))</f>
        <v>0</v>
      </c>
      <c r="J2077">
        <f>IF('Prop Drill Pipe Inp Report'!AU2084="X",1,IF('Prop Drill Pipe Inp Report'!AV2084="X",1,IF('Prop Drill Pipe Inp Report'!AW2084="X",1,IF('Prop Drill Pipe Inp Report'!AX2084="X",1,IF('Prop Drill Pipe Inp Report'!AY2084="X",1,IF('Prop Drill Pipe Inp Report'!AZ2084="X",1,IF('Prop Drill Pipe Inp Report'!BA2084="X",1,IF('Prop Drill Pipe Inp Report'!BB2084="X",1,IF('Prop Drill Pipe Inp Report'!BC2084="X",1,IF('Prop Drill Pipe Inp Report'!BD2084="X",1,IF('Prop Drill Pipe Inp Report'!BE2084="X",1,0)))))))))))</f>
        <v>0</v>
      </c>
    </row>
    <row r="2078" spans="9:10" x14ac:dyDescent="0.25">
      <c r="I2078">
        <f>IF('Prop Drill Pipe Inp Report'!Z2085="X",1,IF('Prop Drill Pipe Inp Report'!AA2085="X",1,IF('Prop Drill Pipe Inp Report'!AB2085="X",1,IF('Prop Drill Pipe Inp Report'!AC2085="X",1,IF('Prop Drill Pipe Inp Report'!AD2085="X",1,IF('Prop Drill Pipe Inp Report'!AE2085="X",1,IF('Prop Drill Pipe Inp Report'!AF2085="X",1,IF('Prop Drill Pipe Inp Report'!AG2085="X",1,IF('Prop Drill Pipe Inp Report'!AH2085="X",1,IF('Prop Drill Pipe Inp Report'!AI2085="X",1,IF('Prop Drill Pipe Inp Report'!AJ2085="X",1,IF('Prop Drill Pipe Inp Report'!AK2085="X",1,IF('Prop Drill Pipe Inp Report'!AL2085="X",1,IF('Prop Drill Pipe Inp Report'!AM2085="X",1,IF('Prop Drill Pipe Inp Report'!AN2085="X",1,IF('Prop Drill Pipe Inp Report'!AO2085="X",1,IF('Prop Drill Pipe Inp Report'!AP2085="X",1,0)))))))))))))))))</f>
        <v>0</v>
      </c>
      <c r="J2078">
        <f>IF('Prop Drill Pipe Inp Report'!AU2085="X",1,IF('Prop Drill Pipe Inp Report'!AV2085="X",1,IF('Prop Drill Pipe Inp Report'!AW2085="X",1,IF('Prop Drill Pipe Inp Report'!AX2085="X",1,IF('Prop Drill Pipe Inp Report'!AY2085="X",1,IF('Prop Drill Pipe Inp Report'!AZ2085="X",1,IF('Prop Drill Pipe Inp Report'!BA2085="X",1,IF('Prop Drill Pipe Inp Report'!BB2085="X",1,IF('Prop Drill Pipe Inp Report'!BC2085="X",1,IF('Prop Drill Pipe Inp Report'!BD2085="X",1,IF('Prop Drill Pipe Inp Report'!BE2085="X",1,0)))))))))))</f>
        <v>0</v>
      </c>
    </row>
    <row r="2079" spans="9:10" x14ac:dyDescent="0.25">
      <c r="I2079">
        <f>IF('Prop Drill Pipe Inp Report'!Z2086="X",1,IF('Prop Drill Pipe Inp Report'!AA2086="X",1,IF('Prop Drill Pipe Inp Report'!AB2086="X",1,IF('Prop Drill Pipe Inp Report'!AC2086="X",1,IF('Prop Drill Pipe Inp Report'!AD2086="X",1,IF('Prop Drill Pipe Inp Report'!AE2086="X",1,IF('Prop Drill Pipe Inp Report'!AF2086="X",1,IF('Prop Drill Pipe Inp Report'!AG2086="X",1,IF('Prop Drill Pipe Inp Report'!AH2086="X",1,IF('Prop Drill Pipe Inp Report'!AI2086="X",1,IF('Prop Drill Pipe Inp Report'!AJ2086="X",1,IF('Prop Drill Pipe Inp Report'!AK2086="X",1,IF('Prop Drill Pipe Inp Report'!AL2086="X",1,IF('Prop Drill Pipe Inp Report'!AM2086="X",1,IF('Prop Drill Pipe Inp Report'!AN2086="X",1,IF('Prop Drill Pipe Inp Report'!AO2086="X",1,IF('Prop Drill Pipe Inp Report'!AP2086="X",1,0)))))))))))))))))</f>
        <v>0</v>
      </c>
      <c r="J2079">
        <f>IF('Prop Drill Pipe Inp Report'!AU2086="X",1,IF('Prop Drill Pipe Inp Report'!AV2086="X",1,IF('Prop Drill Pipe Inp Report'!AW2086="X",1,IF('Prop Drill Pipe Inp Report'!AX2086="X",1,IF('Prop Drill Pipe Inp Report'!AY2086="X",1,IF('Prop Drill Pipe Inp Report'!AZ2086="X",1,IF('Prop Drill Pipe Inp Report'!BA2086="X",1,IF('Prop Drill Pipe Inp Report'!BB2086="X",1,IF('Prop Drill Pipe Inp Report'!BC2086="X",1,IF('Prop Drill Pipe Inp Report'!BD2086="X",1,IF('Prop Drill Pipe Inp Report'!BE2086="X",1,0)))))))))))</f>
        <v>0</v>
      </c>
    </row>
    <row r="2080" spans="9:10" x14ac:dyDescent="0.25">
      <c r="I2080">
        <f>IF('Prop Drill Pipe Inp Report'!Z2087="X",1,IF('Prop Drill Pipe Inp Report'!AA2087="X",1,IF('Prop Drill Pipe Inp Report'!AB2087="X",1,IF('Prop Drill Pipe Inp Report'!AC2087="X",1,IF('Prop Drill Pipe Inp Report'!AD2087="X",1,IF('Prop Drill Pipe Inp Report'!AE2087="X",1,IF('Prop Drill Pipe Inp Report'!AF2087="X",1,IF('Prop Drill Pipe Inp Report'!AG2087="X",1,IF('Prop Drill Pipe Inp Report'!AH2087="X",1,IF('Prop Drill Pipe Inp Report'!AI2087="X",1,IF('Prop Drill Pipe Inp Report'!AJ2087="X",1,IF('Prop Drill Pipe Inp Report'!AK2087="X",1,IF('Prop Drill Pipe Inp Report'!AL2087="X",1,IF('Prop Drill Pipe Inp Report'!AM2087="X",1,IF('Prop Drill Pipe Inp Report'!AN2087="X",1,IF('Prop Drill Pipe Inp Report'!AO2087="X",1,IF('Prop Drill Pipe Inp Report'!AP2087="X",1,0)))))))))))))))))</f>
        <v>0</v>
      </c>
      <c r="J2080">
        <f>IF('Prop Drill Pipe Inp Report'!AU2087="X",1,IF('Prop Drill Pipe Inp Report'!AV2087="X",1,IF('Prop Drill Pipe Inp Report'!AW2087="X",1,IF('Prop Drill Pipe Inp Report'!AX2087="X",1,IF('Prop Drill Pipe Inp Report'!AY2087="X",1,IF('Prop Drill Pipe Inp Report'!AZ2087="X",1,IF('Prop Drill Pipe Inp Report'!BA2087="X",1,IF('Prop Drill Pipe Inp Report'!BB2087="X",1,IF('Prop Drill Pipe Inp Report'!BC2087="X",1,IF('Prop Drill Pipe Inp Report'!BD2087="X",1,IF('Prop Drill Pipe Inp Report'!BE2087="X",1,0)))))))))))</f>
        <v>0</v>
      </c>
    </row>
    <row r="2081" spans="9:10" x14ac:dyDescent="0.25">
      <c r="I2081">
        <f>IF('Prop Drill Pipe Inp Report'!Z2088="X",1,IF('Prop Drill Pipe Inp Report'!AA2088="X",1,IF('Prop Drill Pipe Inp Report'!AB2088="X",1,IF('Prop Drill Pipe Inp Report'!AC2088="X",1,IF('Prop Drill Pipe Inp Report'!AD2088="X",1,IF('Prop Drill Pipe Inp Report'!AE2088="X",1,IF('Prop Drill Pipe Inp Report'!AF2088="X",1,IF('Prop Drill Pipe Inp Report'!AG2088="X",1,IF('Prop Drill Pipe Inp Report'!AH2088="X",1,IF('Prop Drill Pipe Inp Report'!AI2088="X",1,IF('Prop Drill Pipe Inp Report'!AJ2088="X",1,IF('Prop Drill Pipe Inp Report'!AK2088="X",1,IF('Prop Drill Pipe Inp Report'!AL2088="X",1,IF('Prop Drill Pipe Inp Report'!AM2088="X",1,IF('Prop Drill Pipe Inp Report'!AN2088="X",1,IF('Prop Drill Pipe Inp Report'!AO2088="X",1,IF('Prop Drill Pipe Inp Report'!AP2088="X",1,0)))))))))))))))))</f>
        <v>0</v>
      </c>
      <c r="J2081">
        <f>IF('Prop Drill Pipe Inp Report'!AU2088="X",1,IF('Prop Drill Pipe Inp Report'!AV2088="X",1,IF('Prop Drill Pipe Inp Report'!AW2088="X",1,IF('Prop Drill Pipe Inp Report'!AX2088="X",1,IF('Prop Drill Pipe Inp Report'!AY2088="X",1,IF('Prop Drill Pipe Inp Report'!AZ2088="X",1,IF('Prop Drill Pipe Inp Report'!BA2088="X",1,IF('Prop Drill Pipe Inp Report'!BB2088="X",1,IF('Prop Drill Pipe Inp Report'!BC2088="X",1,IF('Prop Drill Pipe Inp Report'!BD2088="X",1,IF('Prop Drill Pipe Inp Report'!BE2088="X",1,0)))))))))))</f>
        <v>0</v>
      </c>
    </row>
    <row r="2082" spans="9:10" x14ac:dyDescent="0.25">
      <c r="I2082">
        <f>IF('Prop Drill Pipe Inp Report'!Z2089="X",1,IF('Prop Drill Pipe Inp Report'!AA2089="X",1,IF('Prop Drill Pipe Inp Report'!AB2089="X",1,IF('Prop Drill Pipe Inp Report'!AC2089="X",1,IF('Prop Drill Pipe Inp Report'!AD2089="X",1,IF('Prop Drill Pipe Inp Report'!AE2089="X",1,IF('Prop Drill Pipe Inp Report'!AF2089="X",1,IF('Prop Drill Pipe Inp Report'!AG2089="X",1,IF('Prop Drill Pipe Inp Report'!AH2089="X",1,IF('Prop Drill Pipe Inp Report'!AI2089="X",1,IF('Prop Drill Pipe Inp Report'!AJ2089="X",1,IF('Prop Drill Pipe Inp Report'!AK2089="X",1,IF('Prop Drill Pipe Inp Report'!AL2089="X",1,IF('Prop Drill Pipe Inp Report'!AM2089="X",1,IF('Prop Drill Pipe Inp Report'!AN2089="X",1,IF('Prop Drill Pipe Inp Report'!AO2089="X",1,IF('Prop Drill Pipe Inp Report'!AP2089="X",1,0)))))))))))))))))</f>
        <v>0</v>
      </c>
      <c r="J2082">
        <f>IF('Prop Drill Pipe Inp Report'!AU2089="X",1,IF('Prop Drill Pipe Inp Report'!AV2089="X",1,IF('Prop Drill Pipe Inp Report'!AW2089="X",1,IF('Prop Drill Pipe Inp Report'!AX2089="X",1,IF('Prop Drill Pipe Inp Report'!AY2089="X",1,IF('Prop Drill Pipe Inp Report'!AZ2089="X",1,IF('Prop Drill Pipe Inp Report'!BA2089="X",1,IF('Prop Drill Pipe Inp Report'!BB2089="X",1,IF('Prop Drill Pipe Inp Report'!BC2089="X",1,IF('Prop Drill Pipe Inp Report'!BD2089="X",1,IF('Prop Drill Pipe Inp Report'!BE2089="X",1,0)))))))))))</f>
        <v>0</v>
      </c>
    </row>
    <row r="2083" spans="9:10" x14ac:dyDescent="0.25">
      <c r="I2083">
        <f>IF('Prop Drill Pipe Inp Report'!Z2090="X",1,IF('Prop Drill Pipe Inp Report'!AA2090="X",1,IF('Prop Drill Pipe Inp Report'!AB2090="X",1,IF('Prop Drill Pipe Inp Report'!AC2090="X",1,IF('Prop Drill Pipe Inp Report'!AD2090="X",1,IF('Prop Drill Pipe Inp Report'!AE2090="X",1,IF('Prop Drill Pipe Inp Report'!AF2090="X",1,IF('Prop Drill Pipe Inp Report'!AG2090="X",1,IF('Prop Drill Pipe Inp Report'!AH2090="X",1,IF('Prop Drill Pipe Inp Report'!AI2090="X",1,IF('Prop Drill Pipe Inp Report'!AJ2090="X",1,IF('Prop Drill Pipe Inp Report'!AK2090="X",1,IF('Prop Drill Pipe Inp Report'!AL2090="X",1,IF('Prop Drill Pipe Inp Report'!AM2090="X",1,IF('Prop Drill Pipe Inp Report'!AN2090="X",1,IF('Prop Drill Pipe Inp Report'!AO2090="X",1,IF('Prop Drill Pipe Inp Report'!AP2090="X",1,0)))))))))))))))))</f>
        <v>0</v>
      </c>
      <c r="J2083">
        <f>IF('Prop Drill Pipe Inp Report'!AU2090="X",1,IF('Prop Drill Pipe Inp Report'!AV2090="X",1,IF('Prop Drill Pipe Inp Report'!AW2090="X",1,IF('Prop Drill Pipe Inp Report'!AX2090="X",1,IF('Prop Drill Pipe Inp Report'!AY2090="X",1,IF('Prop Drill Pipe Inp Report'!AZ2090="X",1,IF('Prop Drill Pipe Inp Report'!BA2090="X",1,IF('Prop Drill Pipe Inp Report'!BB2090="X",1,IF('Prop Drill Pipe Inp Report'!BC2090="X",1,IF('Prop Drill Pipe Inp Report'!BD2090="X",1,IF('Prop Drill Pipe Inp Report'!BE2090="X",1,0)))))))))))</f>
        <v>0</v>
      </c>
    </row>
    <row r="2084" spans="9:10" x14ac:dyDescent="0.25">
      <c r="I2084">
        <f>IF('Prop Drill Pipe Inp Report'!Z2091="X",1,IF('Prop Drill Pipe Inp Report'!AA2091="X",1,IF('Prop Drill Pipe Inp Report'!AB2091="X",1,IF('Prop Drill Pipe Inp Report'!AC2091="X",1,IF('Prop Drill Pipe Inp Report'!AD2091="X",1,IF('Prop Drill Pipe Inp Report'!AE2091="X",1,IF('Prop Drill Pipe Inp Report'!AF2091="X",1,IF('Prop Drill Pipe Inp Report'!AG2091="X",1,IF('Prop Drill Pipe Inp Report'!AH2091="X",1,IF('Prop Drill Pipe Inp Report'!AI2091="X",1,IF('Prop Drill Pipe Inp Report'!AJ2091="X",1,IF('Prop Drill Pipe Inp Report'!AK2091="X",1,IF('Prop Drill Pipe Inp Report'!AL2091="X",1,IF('Prop Drill Pipe Inp Report'!AM2091="X",1,IF('Prop Drill Pipe Inp Report'!AN2091="X",1,IF('Prop Drill Pipe Inp Report'!AO2091="X",1,IF('Prop Drill Pipe Inp Report'!AP2091="X",1,0)))))))))))))))))</f>
        <v>0</v>
      </c>
      <c r="J2084">
        <f>IF('Prop Drill Pipe Inp Report'!AU2091="X",1,IF('Prop Drill Pipe Inp Report'!AV2091="X",1,IF('Prop Drill Pipe Inp Report'!AW2091="X",1,IF('Prop Drill Pipe Inp Report'!AX2091="X",1,IF('Prop Drill Pipe Inp Report'!AY2091="X",1,IF('Prop Drill Pipe Inp Report'!AZ2091="X",1,IF('Prop Drill Pipe Inp Report'!BA2091="X",1,IF('Prop Drill Pipe Inp Report'!BB2091="X",1,IF('Prop Drill Pipe Inp Report'!BC2091="X",1,IF('Prop Drill Pipe Inp Report'!BD2091="X",1,IF('Prop Drill Pipe Inp Report'!BE2091="X",1,0)))))))))))</f>
        <v>0</v>
      </c>
    </row>
    <row r="2085" spans="9:10" x14ac:dyDescent="0.25">
      <c r="I2085">
        <f>IF('Prop Drill Pipe Inp Report'!Z2092="X",1,IF('Prop Drill Pipe Inp Report'!AA2092="X",1,IF('Prop Drill Pipe Inp Report'!AB2092="X",1,IF('Prop Drill Pipe Inp Report'!AC2092="X",1,IF('Prop Drill Pipe Inp Report'!AD2092="X",1,IF('Prop Drill Pipe Inp Report'!AE2092="X",1,IF('Prop Drill Pipe Inp Report'!AF2092="X",1,IF('Prop Drill Pipe Inp Report'!AG2092="X",1,IF('Prop Drill Pipe Inp Report'!AH2092="X",1,IF('Prop Drill Pipe Inp Report'!AI2092="X",1,IF('Prop Drill Pipe Inp Report'!AJ2092="X",1,IF('Prop Drill Pipe Inp Report'!AK2092="X",1,IF('Prop Drill Pipe Inp Report'!AL2092="X",1,IF('Prop Drill Pipe Inp Report'!AM2092="X",1,IF('Prop Drill Pipe Inp Report'!AN2092="X",1,IF('Prop Drill Pipe Inp Report'!AO2092="X",1,IF('Prop Drill Pipe Inp Report'!AP2092="X",1,0)))))))))))))))))</f>
        <v>0</v>
      </c>
      <c r="J2085">
        <f>IF('Prop Drill Pipe Inp Report'!AU2092="X",1,IF('Prop Drill Pipe Inp Report'!AV2092="X",1,IF('Prop Drill Pipe Inp Report'!AW2092="X",1,IF('Prop Drill Pipe Inp Report'!AX2092="X",1,IF('Prop Drill Pipe Inp Report'!AY2092="X",1,IF('Prop Drill Pipe Inp Report'!AZ2092="X",1,IF('Prop Drill Pipe Inp Report'!BA2092="X",1,IF('Prop Drill Pipe Inp Report'!BB2092="X",1,IF('Prop Drill Pipe Inp Report'!BC2092="X",1,IF('Prop Drill Pipe Inp Report'!BD2092="X",1,IF('Prop Drill Pipe Inp Report'!BE2092="X",1,0)))))))))))</f>
        <v>0</v>
      </c>
    </row>
    <row r="2086" spans="9:10" x14ac:dyDescent="0.25">
      <c r="I2086">
        <f>IF('Prop Drill Pipe Inp Report'!Z2093="X",1,IF('Prop Drill Pipe Inp Report'!AA2093="X",1,IF('Prop Drill Pipe Inp Report'!AB2093="X",1,IF('Prop Drill Pipe Inp Report'!AC2093="X",1,IF('Prop Drill Pipe Inp Report'!AD2093="X",1,IF('Prop Drill Pipe Inp Report'!AE2093="X",1,IF('Prop Drill Pipe Inp Report'!AF2093="X",1,IF('Prop Drill Pipe Inp Report'!AG2093="X",1,IF('Prop Drill Pipe Inp Report'!AH2093="X",1,IF('Prop Drill Pipe Inp Report'!AI2093="X",1,IF('Prop Drill Pipe Inp Report'!AJ2093="X",1,IF('Prop Drill Pipe Inp Report'!AK2093="X",1,IF('Prop Drill Pipe Inp Report'!AL2093="X",1,IF('Prop Drill Pipe Inp Report'!AM2093="X",1,IF('Prop Drill Pipe Inp Report'!AN2093="X",1,IF('Prop Drill Pipe Inp Report'!AO2093="X",1,IF('Prop Drill Pipe Inp Report'!AP2093="X",1,0)))))))))))))))))</f>
        <v>0</v>
      </c>
      <c r="J2086">
        <f>IF('Prop Drill Pipe Inp Report'!AU2093="X",1,IF('Prop Drill Pipe Inp Report'!AV2093="X",1,IF('Prop Drill Pipe Inp Report'!AW2093="X",1,IF('Prop Drill Pipe Inp Report'!AX2093="X",1,IF('Prop Drill Pipe Inp Report'!AY2093="X",1,IF('Prop Drill Pipe Inp Report'!AZ2093="X",1,IF('Prop Drill Pipe Inp Report'!BA2093="X",1,IF('Prop Drill Pipe Inp Report'!BB2093="X",1,IF('Prop Drill Pipe Inp Report'!BC2093="X",1,IF('Prop Drill Pipe Inp Report'!BD2093="X",1,IF('Prop Drill Pipe Inp Report'!BE2093="X",1,0)))))))))))</f>
        <v>0</v>
      </c>
    </row>
    <row r="2087" spans="9:10" x14ac:dyDescent="0.25">
      <c r="I2087">
        <f>IF('Prop Drill Pipe Inp Report'!Z2094="X",1,IF('Prop Drill Pipe Inp Report'!AA2094="X",1,IF('Prop Drill Pipe Inp Report'!AB2094="X",1,IF('Prop Drill Pipe Inp Report'!AC2094="X",1,IF('Prop Drill Pipe Inp Report'!AD2094="X",1,IF('Prop Drill Pipe Inp Report'!AE2094="X",1,IF('Prop Drill Pipe Inp Report'!AF2094="X",1,IF('Prop Drill Pipe Inp Report'!AG2094="X",1,IF('Prop Drill Pipe Inp Report'!AH2094="X",1,IF('Prop Drill Pipe Inp Report'!AI2094="X",1,IF('Prop Drill Pipe Inp Report'!AJ2094="X",1,IF('Prop Drill Pipe Inp Report'!AK2094="X",1,IF('Prop Drill Pipe Inp Report'!AL2094="X",1,IF('Prop Drill Pipe Inp Report'!AM2094="X",1,IF('Prop Drill Pipe Inp Report'!AN2094="X",1,IF('Prop Drill Pipe Inp Report'!AO2094="X",1,IF('Prop Drill Pipe Inp Report'!AP2094="X",1,0)))))))))))))))))</f>
        <v>0</v>
      </c>
      <c r="J2087">
        <f>IF('Prop Drill Pipe Inp Report'!AU2094="X",1,IF('Prop Drill Pipe Inp Report'!AV2094="X",1,IF('Prop Drill Pipe Inp Report'!AW2094="X",1,IF('Prop Drill Pipe Inp Report'!AX2094="X",1,IF('Prop Drill Pipe Inp Report'!AY2094="X",1,IF('Prop Drill Pipe Inp Report'!AZ2094="X",1,IF('Prop Drill Pipe Inp Report'!BA2094="X",1,IF('Prop Drill Pipe Inp Report'!BB2094="X",1,IF('Prop Drill Pipe Inp Report'!BC2094="X",1,IF('Prop Drill Pipe Inp Report'!BD2094="X",1,IF('Prop Drill Pipe Inp Report'!BE2094="X",1,0)))))))))))</f>
        <v>0</v>
      </c>
    </row>
    <row r="2088" spans="9:10" x14ac:dyDescent="0.25">
      <c r="I2088">
        <f>IF('Prop Drill Pipe Inp Report'!Z2095="X",1,IF('Prop Drill Pipe Inp Report'!AA2095="X",1,IF('Prop Drill Pipe Inp Report'!AB2095="X",1,IF('Prop Drill Pipe Inp Report'!AC2095="X",1,IF('Prop Drill Pipe Inp Report'!AD2095="X",1,IF('Prop Drill Pipe Inp Report'!AE2095="X",1,IF('Prop Drill Pipe Inp Report'!AF2095="X",1,IF('Prop Drill Pipe Inp Report'!AG2095="X",1,IF('Prop Drill Pipe Inp Report'!AH2095="X",1,IF('Prop Drill Pipe Inp Report'!AI2095="X",1,IF('Prop Drill Pipe Inp Report'!AJ2095="X",1,IF('Prop Drill Pipe Inp Report'!AK2095="X",1,IF('Prop Drill Pipe Inp Report'!AL2095="X",1,IF('Prop Drill Pipe Inp Report'!AM2095="X",1,IF('Prop Drill Pipe Inp Report'!AN2095="X",1,IF('Prop Drill Pipe Inp Report'!AO2095="X",1,IF('Prop Drill Pipe Inp Report'!AP2095="X",1,0)))))))))))))))))</f>
        <v>0</v>
      </c>
      <c r="J2088">
        <f>IF('Prop Drill Pipe Inp Report'!AU2095="X",1,IF('Prop Drill Pipe Inp Report'!AV2095="X",1,IF('Prop Drill Pipe Inp Report'!AW2095="X",1,IF('Prop Drill Pipe Inp Report'!AX2095="X",1,IF('Prop Drill Pipe Inp Report'!AY2095="X",1,IF('Prop Drill Pipe Inp Report'!AZ2095="X",1,IF('Prop Drill Pipe Inp Report'!BA2095="X",1,IF('Prop Drill Pipe Inp Report'!BB2095="X",1,IF('Prop Drill Pipe Inp Report'!BC2095="X",1,IF('Prop Drill Pipe Inp Report'!BD2095="X",1,IF('Prop Drill Pipe Inp Report'!BE2095="X",1,0)))))))))))</f>
        <v>0</v>
      </c>
    </row>
    <row r="2089" spans="9:10" x14ac:dyDescent="0.25">
      <c r="I2089">
        <f>IF('Prop Drill Pipe Inp Report'!Z2096="X",1,IF('Prop Drill Pipe Inp Report'!AA2096="X",1,IF('Prop Drill Pipe Inp Report'!AB2096="X",1,IF('Prop Drill Pipe Inp Report'!AC2096="X",1,IF('Prop Drill Pipe Inp Report'!AD2096="X",1,IF('Prop Drill Pipe Inp Report'!AE2096="X",1,IF('Prop Drill Pipe Inp Report'!AF2096="X",1,IF('Prop Drill Pipe Inp Report'!AG2096="X",1,IF('Prop Drill Pipe Inp Report'!AH2096="X",1,IF('Prop Drill Pipe Inp Report'!AI2096="X",1,IF('Prop Drill Pipe Inp Report'!AJ2096="X",1,IF('Prop Drill Pipe Inp Report'!AK2096="X",1,IF('Prop Drill Pipe Inp Report'!AL2096="X",1,IF('Prop Drill Pipe Inp Report'!AM2096="X",1,IF('Prop Drill Pipe Inp Report'!AN2096="X",1,IF('Prop Drill Pipe Inp Report'!AO2096="X",1,IF('Prop Drill Pipe Inp Report'!AP2096="X",1,0)))))))))))))))))</f>
        <v>0</v>
      </c>
      <c r="J2089">
        <f>IF('Prop Drill Pipe Inp Report'!AU2096="X",1,IF('Prop Drill Pipe Inp Report'!AV2096="X",1,IF('Prop Drill Pipe Inp Report'!AW2096="X",1,IF('Prop Drill Pipe Inp Report'!AX2096="X",1,IF('Prop Drill Pipe Inp Report'!AY2096="X",1,IF('Prop Drill Pipe Inp Report'!AZ2096="X",1,IF('Prop Drill Pipe Inp Report'!BA2096="X",1,IF('Prop Drill Pipe Inp Report'!BB2096="X",1,IF('Prop Drill Pipe Inp Report'!BC2096="X",1,IF('Prop Drill Pipe Inp Report'!BD2096="X",1,IF('Prop Drill Pipe Inp Report'!BE2096="X",1,0)))))))))))</f>
        <v>0</v>
      </c>
    </row>
    <row r="2090" spans="9:10" x14ac:dyDescent="0.25">
      <c r="I2090">
        <f>IF('Prop Drill Pipe Inp Report'!Z2097="X",1,IF('Prop Drill Pipe Inp Report'!AA2097="X",1,IF('Prop Drill Pipe Inp Report'!AB2097="X",1,IF('Prop Drill Pipe Inp Report'!AC2097="X",1,IF('Prop Drill Pipe Inp Report'!AD2097="X",1,IF('Prop Drill Pipe Inp Report'!AE2097="X",1,IF('Prop Drill Pipe Inp Report'!AF2097="X",1,IF('Prop Drill Pipe Inp Report'!AG2097="X",1,IF('Prop Drill Pipe Inp Report'!AH2097="X",1,IF('Prop Drill Pipe Inp Report'!AI2097="X",1,IF('Prop Drill Pipe Inp Report'!AJ2097="X",1,IF('Prop Drill Pipe Inp Report'!AK2097="X",1,IF('Prop Drill Pipe Inp Report'!AL2097="X",1,IF('Prop Drill Pipe Inp Report'!AM2097="X",1,IF('Prop Drill Pipe Inp Report'!AN2097="X",1,IF('Prop Drill Pipe Inp Report'!AO2097="X",1,IF('Prop Drill Pipe Inp Report'!AP2097="X",1,0)))))))))))))))))</f>
        <v>0</v>
      </c>
      <c r="J2090">
        <f>IF('Prop Drill Pipe Inp Report'!AU2097="X",1,IF('Prop Drill Pipe Inp Report'!AV2097="X",1,IF('Prop Drill Pipe Inp Report'!AW2097="X",1,IF('Prop Drill Pipe Inp Report'!AX2097="X",1,IF('Prop Drill Pipe Inp Report'!AY2097="X",1,IF('Prop Drill Pipe Inp Report'!AZ2097="X",1,IF('Prop Drill Pipe Inp Report'!BA2097="X",1,IF('Prop Drill Pipe Inp Report'!BB2097="X",1,IF('Prop Drill Pipe Inp Report'!BC2097="X",1,IF('Prop Drill Pipe Inp Report'!BD2097="X",1,IF('Prop Drill Pipe Inp Report'!BE2097="X",1,0)))))))))))</f>
        <v>0</v>
      </c>
    </row>
    <row r="2091" spans="9:10" x14ac:dyDescent="0.25">
      <c r="I2091">
        <f>IF('Prop Drill Pipe Inp Report'!Z2098="X",1,IF('Prop Drill Pipe Inp Report'!AA2098="X",1,IF('Prop Drill Pipe Inp Report'!AB2098="X",1,IF('Prop Drill Pipe Inp Report'!AC2098="X",1,IF('Prop Drill Pipe Inp Report'!AD2098="X",1,IF('Prop Drill Pipe Inp Report'!AE2098="X",1,IF('Prop Drill Pipe Inp Report'!AF2098="X",1,IF('Prop Drill Pipe Inp Report'!AG2098="X",1,IF('Prop Drill Pipe Inp Report'!AH2098="X",1,IF('Prop Drill Pipe Inp Report'!AI2098="X",1,IF('Prop Drill Pipe Inp Report'!AJ2098="X",1,IF('Prop Drill Pipe Inp Report'!AK2098="X",1,IF('Prop Drill Pipe Inp Report'!AL2098="X",1,IF('Prop Drill Pipe Inp Report'!AM2098="X",1,IF('Prop Drill Pipe Inp Report'!AN2098="X",1,IF('Prop Drill Pipe Inp Report'!AO2098="X",1,IF('Prop Drill Pipe Inp Report'!AP2098="X",1,0)))))))))))))))))</f>
        <v>0</v>
      </c>
      <c r="J2091">
        <f>IF('Prop Drill Pipe Inp Report'!AU2098="X",1,IF('Prop Drill Pipe Inp Report'!AV2098="X",1,IF('Prop Drill Pipe Inp Report'!AW2098="X",1,IF('Prop Drill Pipe Inp Report'!AX2098="X",1,IF('Prop Drill Pipe Inp Report'!AY2098="X",1,IF('Prop Drill Pipe Inp Report'!AZ2098="X",1,IF('Prop Drill Pipe Inp Report'!BA2098="X",1,IF('Prop Drill Pipe Inp Report'!BB2098="X",1,IF('Prop Drill Pipe Inp Report'!BC2098="X",1,IF('Prop Drill Pipe Inp Report'!BD2098="X",1,IF('Prop Drill Pipe Inp Report'!BE2098="X",1,0)))))))))))</f>
        <v>0</v>
      </c>
    </row>
    <row r="2092" spans="9:10" x14ac:dyDescent="0.25">
      <c r="I2092">
        <f>IF('Prop Drill Pipe Inp Report'!Z2099="X",1,IF('Prop Drill Pipe Inp Report'!AA2099="X",1,IF('Prop Drill Pipe Inp Report'!AB2099="X",1,IF('Prop Drill Pipe Inp Report'!AC2099="X",1,IF('Prop Drill Pipe Inp Report'!AD2099="X",1,IF('Prop Drill Pipe Inp Report'!AE2099="X",1,IF('Prop Drill Pipe Inp Report'!AF2099="X",1,IF('Prop Drill Pipe Inp Report'!AG2099="X",1,IF('Prop Drill Pipe Inp Report'!AH2099="X",1,IF('Prop Drill Pipe Inp Report'!AI2099="X",1,IF('Prop Drill Pipe Inp Report'!AJ2099="X",1,IF('Prop Drill Pipe Inp Report'!AK2099="X",1,IF('Prop Drill Pipe Inp Report'!AL2099="X",1,IF('Prop Drill Pipe Inp Report'!AM2099="X",1,IF('Prop Drill Pipe Inp Report'!AN2099="X",1,IF('Prop Drill Pipe Inp Report'!AO2099="X",1,IF('Prop Drill Pipe Inp Report'!AP2099="X",1,0)))))))))))))))))</f>
        <v>0</v>
      </c>
      <c r="J2092">
        <f>IF('Prop Drill Pipe Inp Report'!AU2099="X",1,IF('Prop Drill Pipe Inp Report'!AV2099="X",1,IF('Prop Drill Pipe Inp Report'!AW2099="X",1,IF('Prop Drill Pipe Inp Report'!AX2099="X",1,IF('Prop Drill Pipe Inp Report'!AY2099="X",1,IF('Prop Drill Pipe Inp Report'!AZ2099="X",1,IF('Prop Drill Pipe Inp Report'!BA2099="X",1,IF('Prop Drill Pipe Inp Report'!BB2099="X",1,IF('Prop Drill Pipe Inp Report'!BC2099="X",1,IF('Prop Drill Pipe Inp Report'!BD2099="X",1,IF('Prop Drill Pipe Inp Report'!BE2099="X",1,0)))))))))))</f>
        <v>0</v>
      </c>
    </row>
    <row r="2093" spans="9:10" x14ac:dyDescent="0.25">
      <c r="I2093">
        <f>IF('Prop Drill Pipe Inp Report'!Z2100="X",1,IF('Prop Drill Pipe Inp Report'!AA2100="X",1,IF('Prop Drill Pipe Inp Report'!AB2100="X",1,IF('Prop Drill Pipe Inp Report'!AC2100="X",1,IF('Prop Drill Pipe Inp Report'!AD2100="X",1,IF('Prop Drill Pipe Inp Report'!AE2100="X",1,IF('Prop Drill Pipe Inp Report'!AF2100="X",1,IF('Prop Drill Pipe Inp Report'!AG2100="X",1,IF('Prop Drill Pipe Inp Report'!AH2100="X",1,IF('Prop Drill Pipe Inp Report'!AI2100="X",1,IF('Prop Drill Pipe Inp Report'!AJ2100="X",1,IF('Prop Drill Pipe Inp Report'!AK2100="X",1,IF('Prop Drill Pipe Inp Report'!AL2100="X",1,IF('Prop Drill Pipe Inp Report'!AM2100="X",1,IF('Prop Drill Pipe Inp Report'!AN2100="X",1,IF('Prop Drill Pipe Inp Report'!AO2100="X",1,IF('Prop Drill Pipe Inp Report'!AP2100="X",1,0)))))))))))))))))</f>
        <v>0</v>
      </c>
      <c r="J2093">
        <f>IF('Prop Drill Pipe Inp Report'!AU2100="X",1,IF('Prop Drill Pipe Inp Report'!AV2100="X",1,IF('Prop Drill Pipe Inp Report'!AW2100="X",1,IF('Prop Drill Pipe Inp Report'!AX2100="X",1,IF('Prop Drill Pipe Inp Report'!AY2100="X",1,IF('Prop Drill Pipe Inp Report'!AZ2100="X",1,IF('Prop Drill Pipe Inp Report'!BA2100="X",1,IF('Prop Drill Pipe Inp Report'!BB2100="X",1,IF('Prop Drill Pipe Inp Report'!BC2100="X",1,IF('Prop Drill Pipe Inp Report'!BD2100="X",1,IF('Prop Drill Pipe Inp Report'!BE2100="X",1,0)))))))))))</f>
        <v>0</v>
      </c>
    </row>
    <row r="2094" spans="9:10" x14ac:dyDescent="0.25">
      <c r="I2094">
        <f>IF('Prop Drill Pipe Inp Report'!Z2101="X",1,IF('Prop Drill Pipe Inp Report'!AA2101="X",1,IF('Prop Drill Pipe Inp Report'!AB2101="X",1,IF('Prop Drill Pipe Inp Report'!AC2101="X",1,IF('Prop Drill Pipe Inp Report'!AD2101="X",1,IF('Prop Drill Pipe Inp Report'!AE2101="X",1,IF('Prop Drill Pipe Inp Report'!AF2101="X",1,IF('Prop Drill Pipe Inp Report'!AG2101="X",1,IF('Prop Drill Pipe Inp Report'!AH2101="X",1,IF('Prop Drill Pipe Inp Report'!AI2101="X",1,IF('Prop Drill Pipe Inp Report'!AJ2101="X",1,IF('Prop Drill Pipe Inp Report'!AK2101="X",1,IF('Prop Drill Pipe Inp Report'!AL2101="X",1,IF('Prop Drill Pipe Inp Report'!AM2101="X",1,IF('Prop Drill Pipe Inp Report'!AN2101="X",1,IF('Prop Drill Pipe Inp Report'!AO2101="X",1,IF('Prop Drill Pipe Inp Report'!AP2101="X",1,0)))))))))))))))))</f>
        <v>0</v>
      </c>
      <c r="J2094">
        <f>IF('Prop Drill Pipe Inp Report'!AU2101="X",1,IF('Prop Drill Pipe Inp Report'!AV2101="X",1,IF('Prop Drill Pipe Inp Report'!AW2101="X",1,IF('Prop Drill Pipe Inp Report'!AX2101="X",1,IF('Prop Drill Pipe Inp Report'!AY2101="X",1,IF('Prop Drill Pipe Inp Report'!AZ2101="X",1,IF('Prop Drill Pipe Inp Report'!BA2101="X",1,IF('Prop Drill Pipe Inp Report'!BB2101="X",1,IF('Prop Drill Pipe Inp Report'!BC2101="X",1,IF('Prop Drill Pipe Inp Report'!BD2101="X",1,IF('Prop Drill Pipe Inp Report'!BE2101="X",1,0)))))))))))</f>
        <v>0</v>
      </c>
    </row>
    <row r="2095" spans="9:10" x14ac:dyDescent="0.25">
      <c r="I2095">
        <f>IF('Prop Drill Pipe Inp Report'!Z2102="X",1,IF('Prop Drill Pipe Inp Report'!AA2102="X",1,IF('Prop Drill Pipe Inp Report'!AB2102="X",1,IF('Prop Drill Pipe Inp Report'!AC2102="X",1,IF('Prop Drill Pipe Inp Report'!AD2102="X",1,IF('Prop Drill Pipe Inp Report'!AE2102="X",1,IF('Prop Drill Pipe Inp Report'!AF2102="X",1,IF('Prop Drill Pipe Inp Report'!AG2102="X",1,IF('Prop Drill Pipe Inp Report'!AH2102="X",1,IF('Prop Drill Pipe Inp Report'!AI2102="X",1,IF('Prop Drill Pipe Inp Report'!AJ2102="X",1,IF('Prop Drill Pipe Inp Report'!AK2102="X",1,IF('Prop Drill Pipe Inp Report'!AL2102="X",1,IF('Prop Drill Pipe Inp Report'!AM2102="X",1,IF('Prop Drill Pipe Inp Report'!AN2102="X",1,IF('Prop Drill Pipe Inp Report'!AO2102="X",1,IF('Prop Drill Pipe Inp Report'!AP2102="X",1,0)))))))))))))))))</f>
        <v>0</v>
      </c>
      <c r="J2095">
        <f>IF('Prop Drill Pipe Inp Report'!AU2102="X",1,IF('Prop Drill Pipe Inp Report'!AV2102="X",1,IF('Prop Drill Pipe Inp Report'!AW2102="X",1,IF('Prop Drill Pipe Inp Report'!AX2102="X",1,IF('Prop Drill Pipe Inp Report'!AY2102="X",1,IF('Prop Drill Pipe Inp Report'!AZ2102="X",1,IF('Prop Drill Pipe Inp Report'!BA2102="X",1,IF('Prop Drill Pipe Inp Report'!BB2102="X",1,IF('Prop Drill Pipe Inp Report'!BC2102="X",1,IF('Prop Drill Pipe Inp Report'!BD2102="X",1,IF('Prop Drill Pipe Inp Report'!BE2102="X",1,0)))))))))))</f>
        <v>0</v>
      </c>
    </row>
    <row r="2096" spans="9:10" x14ac:dyDescent="0.25">
      <c r="I2096">
        <f>IF('Prop Drill Pipe Inp Report'!Z2103="X",1,IF('Prop Drill Pipe Inp Report'!AA2103="X",1,IF('Prop Drill Pipe Inp Report'!AB2103="X",1,IF('Prop Drill Pipe Inp Report'!AC2103="X",1,IF('Prop Drill Pipe Inp Report'!AD2103="X",1,IF('Prop Drill Pipe Inp Report'!AE2103="X",1,IF('Prop Drill Pipe Inp Report'!AF2103="X",1,IF('Prop Drill Pipe Inp Report'!AG2103="X",1,IF('Prop Drill Pipe Inp Report'!AH2103="X",1,IF('Prop Drill Pipe Inp Report'!AI2103="X",1,IF('Prop Drill Pipe Inp Report'!AJ2103="X",1,IF('Prop Drill Pipe Inp Report'!AK2103="X",1,IF('Prop Drill Pipe Inp Report'!AL2103="X",1,IF('Prop Drill Pipe Inp Report'!AM2103="X",1,IF('Prop Drill Pipe Inp Report'!AN2103="X",1,IF('Prop Drill Pipe Inp Report'!AO2103="X",1,IF('Prop Drill Pipe Inp Report'!AP2103="X",1,0)))))))))))))))))</f>
        <v>0</v>
      </c>
      <c r="J2096">
        <f>IF('Prop Drill Pipe Inp Report'!AU2103="X",1,IF('Prop Drill Pipe Inp Report'!AV2103="X",1,IF('Prop Drill Pipe Inp Report'!AW2103="X",1,IF('Prop Drill Pipe Inp Report'!AX2103="X",1,IF('Prop Drill Pipe Inp Report'!AY2103="X",1,IF('Prop Drill Pipe Inp Report'!AZ2103="X",1,IF('Prop Drill Pipe Inp Report'!BA2103="X",1,IF('Prop Drill Pipe Inp Report'!BB2103="X",1,IF('Prop Drill Pipe Inp Report'!BC2103="X",1,IF('Prop Drill Pipe Inp Report'!BD2103="X",1,IF('Prop Drill Pipe Inp Report'!BE2103="X",1,0)))))))))))</f>
        <v>0</v>
      </c>
    </row>
    <row r="2097" spans="9:10" x14ac:dyDescent="0.25">
      <c r="I2097">
        <f>IF('Prop Drill Pipe Inp Report'!Z2104="X",1,IF('Prop Drill Pipe Inp Report'!AA2104="X",1,IF('Prop Drill Pipe Inp Report'!AB2104="X",1,IF('Prop Drill Pipe Inp Report'!AC2104="X",1,IF('Prop Drill Pipe Inp Report'!AD2104="X",1,IF('Prop Drill Pipe Inp Report'!AE2104="X",1,IF('Prop Drill Pipe Inp Report'!AF2104="X",1,IF('Prop Drill Pipe Inp Report'!AG2104="X",1,IF('Prop Drill Pipe Inp Report'!AH2104="X",1,IF('Prop Drill Pipe Inp Report'!AI2104="X",1,IF('Prop Drill Pipe Inp Report'!AJ2104="X",1,IF('Prop Drill Pipe Inp Report'!AK2104="X",1,IF('Prop Drill Pipe Inp Report'!AL2104="X",1,IF('Prop Drill Pipe Inp Report'!AM2104="X",1,IF('Prop Drill Pipe Inp Report'!AN2104="X",1,IF('Prop Drill Pipe Inp Report'!AO2104="X",1,IF('Prop Drill Pipe Inp Report'!AP2104="X",1,0)))))))))))))))))</f>
        <v>0</v>
      </c>
      <c r="J2097">
        <f>IF('Prop Drill Pipe Inp Report'!AU2104="X",1,IF('Prop Drill Pipe Inp Report'!AV2104="X",1,IF('Prop Drill Pipe Inp Report'!AW2104="X",1,IF('Prop Drill Pipe Inp Report'!AX2104="X",1,IF('Prop Drill Pipe Inp Report'!AY2104="X",1,IF('Prop Drill Pipe Inp Report'!AZ2104="X",1,IF('Prop Drill Pipe Inp Report'!BA2104="X",1,IF('Prop Drill Pipe Inp Report'!BB2104="X",1,IF('Prop Drill Pipe Inp Report'!BC2104="X",1,IF('Prop Drill Pipe Inp Report'!BD2104="X",1,IF('Prop Drill Pipe Inp Report'!BE2104="X",1,0)))))))))))</f>
        <v>0</v>
      </c>
    </row>
    <row r="2098" spans="9:10" x14ac:dyDescent="0.25">
      <c r="I2098">
        <f>IF('Prop Drill Pipe Inp Report'!Z2105="X",1,IF('Prop Drill Pipe Inp Report'!AA2105="X",1,IF('Prop Drill Pipe Inp Report'!AB2105="X",1,IF('Prop Drill Pipe Inp Report'!AC2105="X",1,IF('Prop Drill Pipe Inp Report'!AD2105="X",1,IF('Prop Drill Pipe Inp Report'!AE2105="X",1,IF('Prop Drill Pipe Inp Report'!AF2105="X",1,IF('Prop Drill Pipe Inp Report'!AG2105="X",1,IF('Prop Drill Pipe Inp Report'!AH2105="X",1,IF('Prop Drill Pipe Inp Report'!AI2105="X",1,IF('Prop Drill Pipe Inp Report'!AJ2105="X",1,IF('Prop Drill Pipe Inp Report'!AK2105="X",1,IF('Prop Drill Pipe Inp Report'!AL2105="X",1,IF('Prop Drill Pipe Inp Report'!AM2105="X",1,IF('Prop Drill Pipe Inp Report'!AN2105="X",1,IF('Prop Drill Pipe Inp Report'!AO2105="X",1,IF('Prop Drill Pipe Inp Report'!AP2105="X",1,0)))))))))))))))))</f>
        <v>0</v>
      </c>
      <c r="J2098">
        <f>IF('Prop Drill Pipe Inp Report'!AU2105="X",1,IF('Prop Drill Pipe Inp Report'!AV2105="X",1,IF('Prop Drill Pipe Inp Report'!AW2105="X",1,IF('Prop Drill Pipe Inp Report'!AX2105="X",1,IF('Prop Drill Pipe Inp Report'!AY2105="X",1,IF('Prop Drill Pipe Inp Report'!AZ2105="X",1,IF('Prop Drill Pipe Inp Report'!BA2105="X",1,IF('Prop Drill Pipe Inp Report'!BB2105="X",1,IF('Prop Drill Pipe Inp Report'!BC2105="X",1,IF('Prop Drill Pipe Inp Report'!BD2105="X",1,IF('Prop Drill Pipe Inp Report'!BE2105="X",1,0)))))))))))</f>
        <v>0</v>
      </c>
    </row>
    <row r="2099" spans="9:10" x14ac:dyDescent="0.25">
      <c r="I2099">
        <f>IF('Prop Drill Pipe Inp Report'!Z2106="X",1,IF('Prop Drill Pipe Inp Report'!AA2106="X",1,IF('Prop Drill Pipe Inp Report'!AB2106="X",1,IF('Prop Drill Pipe Inp Report'!AC2106="X",1,IF('Prop Drill Pipe Inp Report'!AD2106="X",1,IF('Prop Drill Pipe Inp Report'!AE2106="X",1,IF('Prop Drill Pipe Inp Report'!AF2106="X",1,IF('Prop Drill Pipe Inp Report'!AG2106="X",1,IF('Prop Drill Pipe Inp Report'!AH2106="X",1,IF('Prop Drill Pipe Inp Report'!AI2106="X",1,IF('Prop Drill Pipe Inp Report'!AJ2106="X",1,IF('Prop Drill Pipe Inp Report'!AK2106="X",1,IF('Prop Drill Pipe Inp Report'!AL2106="X",1,IF('Prop Drill Pipe Inp Report'!AM2106="X",1,IF('Prop Drill Pipe Inp Report'!AN2106="X",1,IF('Prop Drill Pipe Inp Report'!AO2106="X",1,IF('Prop Drill Pipe Inp Report'!AP2106="X",1,0)))))))))))))))))</f>
        <v>0</v>
      </c>
      <c r="J2099">
        <f>IF('Prop Drill Pipe Inp Report'!AU2106="X",1,IF('Prop Drill Pipe Inp Report'!AV2106="X",1,IF('Prop Drill Pipe Inp Report'!AW2106="X",1,IF('Prop Drill Pipe Inp Report'!AX2106="X",1,IF('Prop Drill Pipe Inp Report'!AY2106="X",1,IF('Prop Drill Pipe Inp Report'!AZ2106="X",1,IF('Prop Drill Pipe Inp Report'!BA2106="X",1,IF('Prop Drill Pipe Inp Report'!BB2106="X",1,IF('Prop Drill Pipe Inp Report'!BC2106="X",1,IF('Prop Drill Pipe Inp Report'!BD2106="X",1,IF('Prop Drill Pipe Inp Report'!BE2106="X",1,0)))))))))))</f>
        <v>0</v>
      </c>
    </row>
    <row r="2100" spans="9:10" x14ac:dyDescent="0.25">
      <c r="I2100">
        <f>IF('Prop Drill Pipe Inp Report'!Z2107="X",1,IF('Prop Drill Pipe Inp Report'!AA2107="X",1,IF('Prop Drill Pipe Inp Report'!AB2107="X",1,IF('Prop Drill Pipe Inp Report'!AC2107="X",1,IF('Prop Drill Pipe Inp Report'!AD2107="X",1,IF('Prop Drill Pipe Inp Report'!AE2107="X",1,IF('Prop Drill Pipe Inp Report'!AF2107="X",1,IF('Prop Drill Pipe Inp Report'!AG2107="X",1,IF('Prop Drill Pipe Inp Report'!AH2107="X",1,IF('Prop Drill Pipe Inp Report'!AI2107="X",1,IF('Prop Drill Pipe Inp Report'!AJ2107="X",1,IF('Prop Drill Pipe Inp Report'!AK2107="X",1,IF('Prop Drill Pipe Inp Report'!AL2107="X",1,IF('Prop Drill Pipe Inp Report'!AM2107="X",1,IF('Prop Drill Pipe Inp Report'!AN2107="X",1,IF('Prop Drill Pipe Inp Report'!AO2107="X",1,IF('Prop Drill Pipe Inp Report'!AP2107="X",1,0)))))))))))))))))</f>
        <v>0</v>
      </c>
      <c r="J2100">
        <f>IF('Prop Drill Pipe Inp Report'!AU2107="X",1,IF('Prop Drill Pipe Inp Report'!AV2107="X",1,IF('Prop Drill Pipe Inp Report'!AW2107="X",1,IF('Prop Drill Pipe Inp Report'!AX2107="X",1,IF('Prop Drill Pipe Inp Report'!AY2107="X",1,IF('Prop Drill Pipe Inp Report'!AZ2107="X",1,IF('Prop Drill Pipe Inp Report'!BA2107="X",1,IF('Prop Drill Pipe Inp Report'!BB2107="X",1,IF('Prop Drill Pipe Inp Report'!BC2107="X",1,IF('Prop Drill Pipe Inp Report'!BD2107="X",1,IF('Prop Drill Pipe Inp Report'!BE2107="X",1,0)))))))))))</f>
        <v>0</v>
      </c>
    </row>
    <row r="2101" spans="9:10" x14ac:dyDescent="0.25">
      <c r="I2101">
        <f>IF('Prop Drill Pipe Inp Report'!Z2108="X",1,IF('Prop Drill Pipe Inp Report'!AA2108="X",1,IF('Prop Drill Pipe Inp Report'!AB2108="X",1,IF('Prop Drill Pipe Inp Report'!AC2108="X",1,IF('Prop Drill Pipe Inp Report'!AD2108="X",1,IF('Prop Drill Pipe Inp Report'!AE2108="X",1,IF('Prop Drill Pipe Inp Report'!AF2108="X",1,IF('Prop Drill Pipe Inp Report'!AG2108="X",1,IF('Prop Drill Pipe Inp Report'!AH2108="X",1,IF('Prop Drill Pipe Inp Report'!AI2108="X",1,IF('Prop Drill Pipe Inp Report'!AJ2108="X",1,IF('Prop Drill Pipe Inp Report'!AK2108="X",1,IF('Prop Drill Pipe Inp Report'!AL2108="X",1,IF('Prop Drill Pipe Inp Report'!AM2108="X",1,IF('Prop Drill Pipe Inp Report'!AN2108="X",1,IF('Prop Drill Pipe Inp Report'!AO2108="X",1,IF('Prop Drill Pipe Inp Report'!AP2108="X",1,0)))))))))))))))))</f>
        <v>0</v>
      </c>
      <c r="J2101">
        <f>IF('Prop Drill Pipe Inp Report'!AU2108="X",1,IF('Prop Drill Pipe Inp Report'!AV2108="X",1,IF('Prop Drill Pipe Inp Report'!AW2108="X",1,IF('Prop Drill Pipe Inp Report'!AX2108="X",1,IF('Prop Drill Pipe Inp Report'!AY2108="X",1,IF('Prop Drill Pipe Inp Report'!AZ2108="X",1,IF('Prop Drill Pipe Inp Report'!BA2108="X",1,IF('Prop Drill Pipe Inp Report'!BB2108="X",1,IF('Prop Drill Pipe Inp Report'!BC2108="X",1,IF('Prop Drill Pipe Inp Report'!BD2108="X",1,IF('Prop Drill Pipe Inp Report'!BE2108="X",1,0)))))))))))</f>
        <v>0</v>
      </c>
    </row>
    <row r="2102" spans="9:10" x14ac:dyDescent="0.25">
      <c r="I2102">
        <f>IF('Prop Drill Pipe Inp Report'!Z2109="X",1,IF('Prop Drill Pipe Inp Report'!AA2109="X",1,IF('Prop Drill Pipe Inp Report'!AB2109="X",1,IF('Prop Drill Pipe Inp Report'!AC2109="X",1,IF('Prop Drill Pipe Inp Report'!AD2109="X",1,IF('Prop Drill Pipe Inp Report'!AE2109="X",1,IF('Prop Drill Pipe Inp Report'!AF2109="X",1,IF('Prop Drill Pipe Inp Report'!AG2109="X",1,IF('Prop Drill Pipe Inp Report'!AH2109="X",1,IF('Prop Drill Pipe Inp Report'!AI2109="X",1,IF('Prop Drill Pipe Inp Report'!AJ2109="X",1,IF('Prop Drill Pipe Inp Report'!AK2109="X",1,IF('Prop Drill Pipe Inp Report'!AL2109="X",1,IF('Prop Drill Pipe Inp Report'!AM2109="X",1,IF('Prop Drill Pipe Inp Report'!AN2109="X",1,IF('Prop Drill Pipe Inp Report'!AO2109="X",1,IF('Prop Drill Pipe Inp Report'!AP2109="X",1,0)))))))))))))))))</f>
        <v>0</v>
      </c>
      <c r="J2102">
        <f>IF('Prop Drill Pipe Inp Report'!AU2109="X",1,IF('Prop Drill Pipe Inp Report'!AV2109="X",1,IF('Prop Drill Pipe Inp Report'!AW2109="X",1,IF('Prop Drill Pipe Inp Report'!AX2109="X",1,IF('Prop Drill Pipe Inp Report'!AY2109="X",1,IF('Prop Drill Pipe Inp Report'!AZ2109="X",1,IF('Prop Drill Pipe Inp Report'!BA2109="X",1,IF('Prop Drill Pipe Inp Report'!BB2109="X",1,IF('Prop Drill Pipe Inp Report'!BC2109="X",1,IF('Prop Drill Pipe Inp Report'!BD2109="X",1,IF('Prop Drill Pipe Inp Report'!BE2109="X",1,0)))))))))))</f>
        <v>0</v>
      </c>
    </row>
    <row r="2103" spans="9:10" x14ac:dyDescent="0.25">
      <c r="I2103">
        <f>IF('Prop Drill Pipe Inp Report'!Z2110="X",1,IF('Prop Drill Pipe Inp Report'!AA2110="X",1,IF('Prop Drill Pipe Inp Report'!AB2110="X",1,IF('Prop Drill Pipe Inp Report'!AC2110="X",1,IF('Prop Drill Pipe Inp Report'!AD2110="X",1,IF('Prop Drill Pipe Inp Report'!AE2110="X",1,IF('Prop Drill Pipe Inp Report'!AF2110="X",1,IF('Prop Drill Pipe Inp Report'!AG2110="X",1,IF('Prop Drill Pipe Inp Report'!AH2110="X",1,IF('Prop Drill Pipe Inp Report'!AI2110="X",1,IF('Prop Drill Pipe Inp Report'!AJ2110="X",1,IF('Prop Drill Pipe Inp Report'!AK2110="X",1,IF('Prop Drill Pipe Inp Report'!AL2110="X",1,IF('Prop Drill Pipe Inp Report'!AM2110="X",1,IF('Prop Drill Pipe Inp Report'!AN2110="X",1,IF('Prop Drill Pipe Inp Report'!AO2110="X",1,IF('Prop Drill Pipe Inp Report'!AP2110="X",1,0)))))))))))))))))</f>
        <v>0</v>
      </c>
      <c r="J2103">
        <f>IF('Prop Drill Pipe Inp Report'!AU2110="X",1,IF('Prop Drill Pipe Inp Report'!AV2110="X",1,IF('Prop Drill Pipe Inp Report'!AW2110="X",1,IF('Prop Drill Pipe Inp Report'!AX2110="X",1,IF('Prop Drill Pipe Inp Report'!AY2110="X",1,IF('Prop Drill Pipe Inp Report'!AZ2110="X",1,IF('Prop Drill Pipe Inp Report'!BA2110="X",1,IF('Prop Drill Pipe Inp Report'!BB2110="X",1,IF('Prop Drill Pipe Inp Report'!BC2110="X",1,IF('Prop Drill Pipe Inp Report'!BD2110="X",1,IF('Prop Drill Pipe Inp Report'!BE2110="X",1,0)))))))))))</f>
        <v>0</v>
      </c>
    </row>
    <row r="2104" spans="9:10" x14ac:dyDescent="0.25">
      <c r="I2104">
        <f>IF('Prop Drill Pipe Inp Report'!Z2111="X",1,IF('Prop Drill Pipe Inp Report'!AA2111="X",1,IF('Prop Drill Pipe Inp Report'!AB2111="X",1,IF('Prop Drill Pipe Inp Report'!AC2111="X",1,IF('Prop Drill Pipe Inp Report'!AD2111="X",1,IF('Prop Drill Pipe Inp Report'!AE2111="X",1,IF('Prop Drill Pipe Inp Report'!AF2111="X",1,IF('Prop Drill Pipe Inp Report'!AG2111="X",1,IF('Prop Drill Pipe Inp Report'!AH2111="X",1,IF('Prop Drill Pipe Inp Report'!AI2111="X",1,IF('Prop Drill Pipe Inp Report'!AJ2111="X",1,IF('Prop Drill Pipe Inp Report'!AK2111="X",1,IF('Prop Drill Pipe Inp Report'!AL2111="X",1,IF('Prop Drill Pipe Inp Report'!AM2111="X",1,IF('Prop Drill Pipe Inp Report'!AN2111="X",1,IF('Prop Drill Pipe Inp Report'!AO2111="X",1,IF('Prop Drill Pipe Inp Report'!AP2111="X",1,0)))))))))))))))))</f>
        <v>0</v>
      </c>
      <c r="J2104">
        <f>IF('Prop Drill Pipe Inp Report'!AU2111="X",1,IF('Prop Drill Pipe Inp Report'!AV2111="X",1,IF('Prop Drill Pipe Inp Report'!AW2111="X",1,IF('Prop Drill Pipe Inp Report'!AX2111="X",1,IF('Prop Drill Pipe Inp Report'!AY2111="X",1,IF('Prop Drill Pipe Inp Report'!AZ2111="X",1,IF('Prop Drill Pipe Inp Report'!BA2111="X",1,IF('Prop Drill Pipe Inp Report'!BB2111="X",1,IF('Prop Drill Pipe Inp Report'!BC2111="X",1,IF('Prop Drill Pipe Inp Report'!BD2111="X",1,IF('Prop Drill Pipe Inp Report'!BE2111="X",1,0)))))))))))</f>
        <v>0</v>
      </c>
    </row>
    <row r="2105" spans="9:10" x14ac:dyDescent="0.25">
      <c r="I2105">
        <f>IF('Prop Drill Pipe Inp Report'!Z2112="X",1,IF('Prop Drill Pipe Inp Report'!AA2112="X",1,IF('Prop Drill Pipe Inp Report'!AB2112="X",1,IF('Prop Drill Pipe Inp Report'!AC2112="X",1,IF('Prop Drill Pipe Inp Report'!AD2112="X",1,IF('Prop Drill Pipe Inp Report'!AE2112="X",1,IF('Prop Drill Pipe Inp Report'!AF2112="X",1,IF('Prop Drill Pipe Inp Report'!AG2112="X",1,IF('Prop Drill Pipe Inp Report'!AH2112="X",1,IF('Prop Drill Pipe Inp Report'!AI2112="X",1,IF('Prop Drill Pipe Inp Report'!AJ2112="X",1,IF('Prop Drill Pipe Inp Report'!AK2112="X",1,IF('Prop Drill Pipe Inp Report'!AL2112="X",1,IF('Prop Drill Pipe Inp Report'!AM2112="X",1,IF('Prop Drill Pipe Inp Report'!AN2112="X",1,IF('Prop Drill Pipe Inp Report'!AO2112="X",1,IF('Prop Drill Pipe Inp Report'!AP2112="X",1,0)))))))))))))))))</f>
        <v>0</v>
      </c>
      <c r="J2105">
        <f>IF('Prop Drill Pipe Inp Report'!AU2112="X",1,IF('Prop Drill Pipe Inp Report'!AV2112="X",1,IF('Prop Drill Pipe Inp Report'!AW2112="X",1,IF('Prop Drill Pipe Inp Report'!AX2112="X",1,IF('Prop Drill Pipe Inp Report'!AY2112="X",1,IF('Prop Drill Pipe Inp Report'!AZ2112="X",1,IF('Prop Drill Pipe Inp Report'!BA2112="X",1,IF('Prop Drill Pipe Inp Report'!BB2112="X",1,IF('Prop Drill Pipe Inp Report'!BC2112="X",1,IF('Prop Drill Pipe Inp Report'!BD2112="X",1,IF('Prop Drill Pipe Inp Report'!BE2112="X",1,0)))))))))))</f>
        <v>0</v>
      </c>
    </row>
    <row r="2106" spans="9:10" x14ac:dyDescent="0.25">
      <c r="I2106">
        <f>IF('Prop Drill Pipe Inp Report'!Z2113="X",1,IF('Prop Drill Pipe Inp Report'!AA2113="X",1,IF('Prop Drill Pipe Inp Report'!AB2113="X",1,IF('Prop Drill Pipe Inp Report'!AC2113="X",1,IF('Prop Drill Pipe Inp Report'!AD2113="X",1,IF('Prop Drill Pipe Inp Report'!AE2113="X",1,IF('Prop Drill Pipe Inp Report'!AF2113="X",1,IF('Prop Drill Pipe Inp Report'!AG2113="X",1,IF('Prop Drill Pipe Inp Report'!AH2113="X",1,IF('Prop Drill Pipe Inp Report'!AI2113="X",1,IF('Prop Drill Pipe Inp Report'!AJ2113="X",1,IF('Prop Drill Pipe Inp Report'!AK2113="X",1,IF('Prop Drill Pipe Inp Report'!AL2113="X",1,IF('Prop Drill Pipe Inp Report'!AM2113="X",1,IF('Prop Drill Pipe Inp Report'!AN2113="X",1,IF('Prop Drill Pipe Inp Report'!AO2113="X",1,IF('Prop Drill Pipe Inp Report'!AP2113="X",1,0)))))))))))))))))</f>
        <v>0</v>
      </c>
      <c r="J2106">
        <f>IF('Prop Drill Pipe Inp Report'!AU2113="X",1,IF('Prop Drill Pipe Inp Report'!AV2113="X",1,IF('Prop Drill Pipe Inp Report'!AW2113="X",1,IF('Prop Drill Pipe Inp Report'!AX2113="X",1,IF('Prop Drill Pipe Inp Report'!AY2113="X",1,IF('Prop Drill Pipe Inp Report'!AZ2113="X",1,IF('Prop Drill Pipe Inp Report'!BA2113="X",1,IF('Prop Drill Pipe Inp Report'!BB2113="X",1,IF('Prop Drill Pipe Inp Report'!BC2113="X",1,IF('Prop Drill Pipe Inp Report'!BD2113="X",1,IF('Prop Drill Pipe Inp Report'!BE2113="X",1,0)))))))))))</f>
        <v>0</v>
      </c>
    </row>
    <row r="2107" spans="9:10" x14ac:dyDescent="0.25">
      <c r="I2107">
        <f>IF('Prop Drill Pipe Inp Report'!Z2114="X",1,IF('Prop Drill Pipe Inp Report'!AA2114="X",1,IF('Prop Drill Pipe Inp Report'!AB2114="X",1,IF('Prop Drill Pipe Inp Report'!AC2114="X",1,IF('Prop Drill Pipe Inp Report'!AD2114="X",1,IF('Prop Drill Pipe Inp Report'!AE2114="X",1,IF('Prop Drill Pipe Inp Report'!AF2114="X",1,IF('Prop Drill Pipe Inp Report'!AG2114="X",1,IF('Prop Drill Pipe Inp Report'!AH2114="X",1,IF('Prop Drill Pipe Inp Report'!AI2114="X",1,IF('Prop Drill Pipe Inp Report'!AJ2114="X",1,IF('Prop Drill Pipe Inp Report'!AK2114="X",1,IF('Prop Drill Pipe Inp Report'!AL2114="X",1,IF('Prop Drill Pipe Inp Report'!AM2114="X",1,IF('Prop Drill Pipe Inp Report'!AN2114="X",1,IF('Prop Drill Pipe Inp Report'!AO2114="X",1,IF('Prop Drill Pipe Inp Report'!AP2114="X",1,0)))))))))))))))))</f>
        <v>0</v>
      </c>
      <c r="J2107">
        <f>IF('Prop Drill Pipe Inp Report'!AU2114="X",1,IF('Prop Drill Pipe Inp Report'!AV2114="X",1,IF('Prop Drill Pipe Inp Report'!AW2114="X",1,IF('Prop Drill Pipe Inp Report'!AX2114="X",1,IF('Prop Drill Pipe Inp Report'!AY2114="X",1,IF('Prop Drill Pipe Inp Report'!AZ2114="X",1,IF('Prop Drill Pipe Inp Report'!BA2114="X",1,IF('Prop Drill Pipe Inp Report'!BB2114="X",1,IF('Prop Drill Pipe Inp Report'!BC2114="X",1,IF('Prop Drill Pipe Inp Report'!BD2114="X",1,IF('Prop Drill Pipe Inp Report'!BE2114="X",1,0)))))))))))</f>
        <v>0</v>
      </c>
    </row>
    <row r="2108" spans="9:10" x14ac:dyDescent="0.25">
      <c r="I2108">
        <f>IF('Prop Drill Pipe Inp Report'!Z2115="X",1,IF('Prop Drill Pipe Inp Report'!AA2115="X",1,IF('Prop Drill Pipe Inp Report'!AB2115="X",1,IF('Prop Drill Pipe Inp Report'!AC2115="X",1,IF('Prop Drill Pipe Inp Report'!AD2115="X",1,IF('Prop Drill Pipe Inp Report'!AE2115="X",1,IF('Prop Drill Pipe Inp Report'!AF2115="X",1,IF('Prop Drill Pipe Inp Report'!AG2115="X",1,IF('Prop Drill Pipe Inp Report'!AH2115="X",1,IF('Prop Drill Pipe Inp Report'!AI2115="X",1,IF('Prop Drill Pipe Inp Report'!AJ2115="X",1,IF('Prop Drill Pipe Inp Report'!AK2115="X",1,IF('Prop Drill Pipe Inp Report'!AL2115="X",1,IF('Prop Drill Pipe Inp Report'!AM2115="X",1,IF('Prop Drill Pipe Inp Report'!AN2115="X",1,IF('Prop Drill Pipe Inp Report'!AO2115="X",1,IF('Prop Drill Pipe Inp Report'!AP2115="X",1,0)))))))))))))))))</f>
        <v>0</v>
      </c>
      <c r="J2108">
        <f>IF('Prop Drill Pipe Inp Report'!AU2115="X",1,IF('Prop Drill Pipe Inp Report'!AV2115="X",1,IF('Prop Drill Pipe Inp Report'!AW2115="X",1,IF('Prop Drill Pipe Inp Report'!AX2115="X",1,IF('Prop Drill Pipe Inp Report'!AY2115="X",1,IF('Prop Drill Pipe Inp Report'!AZ2115="X",1,IF('Prop Drill Pipe Inp Report'!BA2115="X",1,IF('Prop Drill Pipe Inp Report'!BB2115="X",1,IF('Prop Drill Pipe Inp Report'!BC2115="X",1,IF('Prop Drill Pipe Inp Report'!BD2115="X",1,IF('Prop Drill Pipe Inp Report'!BE2115="X",1,0)))))))))))</f>
        <v>0</v>
      </c>
    </row>
    <row r="2109" spans="9:10" x14ac:dyDescent="0.25">
      <c r="I2109">
        <f>IF('Prop Drill Pipe Inp Report'!Z2116="X",1,IF('Prop Drill Pipe Inp Report'!AA2116="X",1,IF('Prop Drill Pipe Inp Report'!AB2116="X",1,IF('Prop Drill Pipe Inp Report'!AC2116="X",1,IF('Prop Drill Pipe Inp Report'!AD2116="X",1,IF('Prop Drill Pipe Inp Report'!AE2116="X",1,IF('Prop Drill Pipe Inp Report'!AF2116="X",1,IF('Prop Drill Pipe Inp Report'!AG2116="X",1,IF('Prop Drill Pipe Inp Report'!AH2116="X",1,IF('Prop Drill Pipe Inp Report'!AI2116="X",1,IF('Prop Drill Pipe Inp Report'!AJ2116="X",1,IF('Prop Drill Pipe Inp Report'!AK2116="X",1,IF('Prop Drill Pipe Inp Report'!AL2116="X",1,IF('Prop Drill Pipe Inp Report'!AM2116="X",1,IF('Prop Drill Pipe Inp Report'!AN2116="X",1,IF('Prop Drill Pipe Inp Report'!AO2116="X",1,IF('Prop Drill Pipe Inp Report'!AP2116="X",1,0)))))))))))))))))</f>
        <v>0</v>
      </c>
      <c r="J2109">
        <f>IF('Prop Drill Pipe Inp Report'!AU2116="X",1,IF('Prop Drill Pipe Inp Report'!AV2116="X",1,IF('Prop Drill Pipe Inp Report'!AW2116="X",1,IF('Prop Drill Pipe Inp Report'!AX2116="X",1,IF('Prop Drill Pipe Inp Report'!AY2116="X",1,IF('Prop Drill Pipe Inp Report'!AZ2116="X",1,IF('Prop Drill Pipe Inp Report'!BA2116="X",1,IF('Prop Drill Pipe Inp Report'!BB2116="X",1,IF('Prop Drill Pipe Inp Report'!BC2116="X",1,IF('Prop Drill Pipe Inp Report'!BD2116="X",1,IF('Prop Drill Pipe Inp Report'!BE2116="X",1,0)))))))))))</f>
        <v>0</v>
      </c>
    </row>
    <row r="2110" spans="9:10" x14ac:dyDescent="0.25">
      <c r="I2110">
        <f>IF('Prop Drill Pipe Inp Report'!Z2117="X",1,IF('Prop Drill Pipe Inp Report'!AA2117="X",1,IF('Prop Drill Pipe Inp Report'!AB2117="X",1,IF('Prop Drill Pipe Inp Report'!AC2117="X",1,IF('Prop Drill Pipe Inp Report'!AD2117="X",1,IF('Prop Drill Pipe Inp Report'!AE2117="X",1,IF('Prop Drill Pipe Inp Report'!AF2117="X",1,IF('Prop Drill Pipe Inp Report'!AG2117="X",1,IF('Prop Drill Pipe Inp Report'!AH2117="X",1,IF('Prop Drill Pipe Inp Report'!AI2117="X",1,IF('Prop Drill Pipe Inp Report'!AJ2117="X",1,IF('Prop Drill Pipe Inp Report'!AK2117="X",1,IF('Prop Drill Pipe Inp Report'!AL2117="X",1,IF('Prop Drill Pipe Inp Report'!AM2117="X",1,IF('Prop Drill Pipe Inp Report'!AN2117="X",1,IF('Prop Drill Pipe Inp Report'!AO2117="X",1,IF('Prop Drill Pipe Inp Report'!AP2117="X",1,0)))))))))))))))))</f>
        <v>0</v>
      </c>
      <c r="J2110">
        <f>IF('Prop Drill Pipe Inp Report'!AU2117="X",1,IF('Prop Drill Pipe Inp Report'!AV2117="X",1,IF('Prop Drill Pipe Inp Report'!AW2117="X",1,IF('Prop Drill Pipe Inp Report'!AX2117="X",1,IF('Prop Drill Pipe Inp Report'!AY2117="X",1,IF('Prop Drill Pipe Inp Report'!AZ2117="X",1,IF('Prop Drill Pipe Inp Report'!BA2117="X",1,IF('Prop Drill Pipe Inp Report'!BB2117="X",1,IF('Prop Drill Pipe Inp Report'!BC2117="X",1,IF('Prop Drill Pipe Inp Report'!BD2117="X",1,IF('Prop Drill Pipe Inp Report'!BE2117="X",1,0)))))))))))</f>
        <v>0</v>
      </c>
    </row>
    <row r="2111" spans="9:10" x14ac:dyDescent="0.25">
      <c r="I2111">
        <f>IF('Prop Drill Pipe Inp Report'!Z2118="X",1,IF('Prop Drill Pipe Inp Report'!AA2118="X",1,IF('Prop Drill Pipe Inp Report'!AB2118="X",1,IF('Prop Drill Pipe Inp Report'!AC2118="X",1,IF('Prop Drill Pipe Inp Report'!AD2118="X",1,IF('Prop Drill Pipe Inp Report'!AE2118="X",1,IF('Prop Drill Pipe Inp Report'!AF2118="X",1,IF('Prop Drill Pipe Inp Report'!AG2118="X",1,IF('Prop Drill Pipe Inp Report'!AH2118="X",1,IF('Prop Drill Pipe Inp Report'!AI2118="X",1,IF('Prop Drill Pipe Inp Report'!AJ2118="X",1,IF('Prop Drill Pipe Inp Report'!AK2118="X",1,IF('Prop Drill Pipe Inp Report'!AL2118="X",1,IF('Prop Drill Pipe Inp Report'!AM2118="X",1,IF('Prop Drill Pipe Inp Report'!AN2118="X",1,IF('Prop Drill Pipe Inp Report'!AO2118="X",1,IF('Prop Drill Pipe Inp Report'!AP2118="X",1,0)))))))))))))))))</f>
        <v>0</v>
      </c>
      <c r="J2111">
        <f>IF('Prop Drill Pipe Inp Report'!AU2118="X",1,IF('Prop Drill Pipe Inp Report'!AV2118="X",1,IF('Prop Drill Pipe Inp Report'!AW2118="X",1,IF('Prop Drill Pipe Inp Report'!AX2118="X",1,IF('Prop Drill Pipe Inp Report'!AY2118="X",1,IF('Prop Drill Pipe Inp Report'!AZ2118="X",1,IF('Prop Drill Pipe Inp Report'!BA2118="X",1,IF('Prop Drill Pipe Inp Report'!BB2118="X",1,IF('Prop Drill Pipe Inp Report'!BC2118="X",1,IF('Prop Drill Pipe Inp Report'!BD2118="X",1,IF('Prop Drill Pipe Inp Report'!BE2118="X",1,0)))))))))))</f>
        <v>0</v>
      </c>
    </row>
    <row r="2112" spans="9:10" x14ac:dyDescent="0.25">
      <c r="I2112">
        <f>IF('Prop Drill Pipe Inp Report'!Z2119="X",1,IF('Prop Drill Pipe Inp Report'!AA2119="X",1,IF('Prop Drill Pipe Inp Report'!AB2119="X",1,IF('Prop Drill Pipe Inp Report'!AC2119="X",1,IF('Prop Drill Pipe Inp Report'!AD2119="X",1,IF('Prop Drill Pipe Inp Report'!AE2119="X",1,IF('Prop Drill Pipe Inp Report'!AF2119="X",1,IF('Prop Drill Pipe Inp Report'!AG2119="X",1,IF('Prop Drill Pipe Inp Report'!AH2119="X",1,IF('Prop Drill Pipe Inp Report'!AI2119="X",1,IF('Prop Drill Pipe Inp Report'!AJ2119="X",1,IF('Prop Drill Pipe Inp Report'!AK2119="X",1,IF('Prop Drill Pipe Inp Report'!AL2119="X",1,IF('Prop Drill Pipe Inp Report'!AM2119="X",1,IF('Prop Drill Pipe Inp Report'!AN2119="X",1,IF('Prop Drill Pipe Inp Report'!AO2119="X",1,IF('Prop Drill Pipe Inp Report'!AP2119="X",1,0)))))))))))))))))</f>
        <v>0</v>
      </c>
      <c r="J2112">
        <f>IF('Prop Drill Pipe Inp Report'!AU2119="X",1,IF('Prop Drill Pipe Inp Report'!AV2119="X",1,IF('Prop Drill Pipe Inp Report'!AW2119="X",1,IF('Prop Drill Pipe Inp Report'!AX2119="X",1,IF('Prop Drill Pipe Inp Report'!AY2119="X",1,IF('Prop Drill Pipe Inp Report'!AZ2119="X",1,IF('Prop Drill Pipe Inp Report'!BA2119="X",1,IF('Prop Drill Pipe Inp Report'!BB2119="X",1,IF('Prop Drill Pipe Inp Report'!BC2119="X",1,IF('Prop Drill Pipe Inp Report'!BD2119="X",1,IF('Prop Drill Pipe Inp Report'!BE2119="X",1,0)))))))))))</f>
        <v>0</v>
      </c>
    </row>
    <row r="2113" spans="9:10" x14ac:dyDescent="0.25">
      <c r="I2113">
        <f>IF('Prop Drill Pipe Inp Report'!Z2120="X",1,IF('Prop Drill Pipe Inp Report'!AA2120="X",1,IF('Prop Drill Pipe Inp Report'!AB2120="X",1,IF('Prop Drill Pipe Inp Report'!AC2120="X",1,IF('Prop Drill Pipe Inp Report'!AD2120="X",1,IF('Prop Drill Pipe Inp Report'!AE2120="X",1,IF('Prop Drill Pipe Inp Report'!AF2120="X",1,IF('Prop Drill Pipe Inp Report'!AG2120="X",1,IF('Prop Drill Pipe Inp Report'!AH2120="X",1,IF('Prop Drill Pipe Inp Report'!AI2120="X",1,IF('Prop Drill Pipe Inp Report'!AJ2120="X",1,IF('Prop Drill Pipe Inp Report'!AK2120="X",1,IF('Prop Drill Pipe Inp Report'!AL2120="X",1,IF('Prop Drill Pipe Inp Report'!AM2120="X",1,IF('Prop Drill Pipe Inp Report'!AN2120="X",1,IF('Prop Drill Pipe Inp Report'!AO2120="X",1,IF('Prop Drill Pipe Inp Report'!AP2120="X",1,0)))))))))))))))))</f>
        <v>0</v>
      </c>
      <c r="J2113">
        <f>IF('Prop Drill Pipe Inp Report'!AU2120="X",1,IF('Prop Drill Pipe Inp Report'!AV2120="X",1,IF('Prop Drill Pipe Inp Report'!AW2120="X",1,IF('Prop Drill Pipe Inp Report'!AX2120="X",1,IF('Prop Drill Pipe Inp Report'!AY2120="X",1,IF('Prop Drill Pipe Inp Report'!AZ2120="X",1,IF('Prop Drill Pipe Inp Report'!BA2120="X",1,IF('Prop Drill Pipe Inp Report'!BB2120="X",1,IF('Prop Drill Pipe Inp Report'!BC2120="X",1,IF('Prop Drill Pipe Inp Report'!BD2120="X",1,IF('Prop Drill Pipe Inp Report'!BE2120="X",1,0)))))))))))</f>
        <v>0</v>
      </c>
    </row>
    <row r="2114" spans="9:10" x14ac:dyDescent="0.25">
      <c r="I2114">
        <f>IF('Prop Drill Pipe Inp Report'!Z2121="X",1,IF('Prop Drill Pipe Inp Report'!AA2121="X",1,IF('Prop Drill Pipe Inp Report'!AB2121="X",1,IF('Prop Drill Pipe Inp Report'!AC2121="X",1,IF('Prop Drill Pipe Inp Report'!AD2121="X",1,IF('Prop Drill Pipe Inp Report'!AE2121="X",1,IF('Prop Drill Pipe Inp Report'!AF2121="X",1,IF('Prop Drill Pipe Inp Report'!AG2121="X",1,IF('Prop Drill Pipe Inp Report'!AH2121="X",1,IF('Prop Drill Pipe Inp Report'!AI2121="X",1,IF('Prop Drill Pipe Inp Report'!AJ2121="X",1,IF('Prop Drill Pipe Inp Report'!AK2121="X",1,IF('Prop Drill Pipe Inp Report'!AL2121="X",1,IF('Prop Drill Pipe Inp Report'!AM2121="X",1,IF('Prop Drill Pipe Inp Report'!AN2121="X",1,IF('Prop Drill Pipe Inp Report'!AO2121="X",1,IF('Prop Drill Pipe Inp Report'!AP2121="X",1,0)))))))))))))))))</f>
        <v>0</v>
      </c>
      <c r="J2114">
        <f>IF('Prop Drill Pipe Inp Report'!AU2121="X",1,IF('Prop Drill Pipe Inp Report'!AV2121="X",1,IF('Prop Drill Pipe Inp Report'!AW2121="X",1,IF('Prop Drill Pipe Inp Report'!AX2121="X",1,IF('Prop Drill Pipe Inp Report'!AY2121="X",1,IF('Prop Drill Pipe Inp Report'!AZ2121="X",1,IF('Prop Drill Pipe Inp Report'!BA2121="X",1,IF('Prop Drill Pipe Inp Report'!BB2121="X",1,IF('Prop Drill Pipe Inp Report'!BC2121="X",1,IF('Prop Drill Pipe Inp Report'!BD2121="X",1,IF('Prop Drill Pipe Inp Report'!BE2121="X",1,0)))))))))))</f>
        <v>0</v>
      </c>
    </row>
    <row r="2115" spans="9:10" x14ac:dyDescent="0.25">
      <c r="I2115">
        <f>IF('Prop Drill Pipe Inp Report'!Z2122="X",1,IF('Prop Drill Pipe Inp Report'!AA2122="X",1,IF('Prop Drill Pipe Inp Report'!AB2122="X",1,IF('Prop Drill Pipe Inp Report'!AC2122="X",1,IF('Prop Drill Pipe Inp Report'!AD2122="X",1,IF('Prop Drill Pipe Inp Report'!AE2122="X",1,IF('Prop Drill Pipe Inp Report'!AF2122="X",1,IF('Prop Drill Pipe Inp Report'!AG2122="X",1,IF('Prop Drill Pipe Inp Report'!AH2122="X",1,IF('Prop Drill Pipe Inp Report'!AI2122="X",1,IF('Prop Drill Pipe Inp Report'!AJ2122="X",1,IF('Prop Drill Pipe Inp Report'!AK2122="X",1,IF('Prop Drill Pipe Inp Report'!AL2122="X",1,IF('Prop Drill Pipe Inp Report'!AM2122="X",1,IF('Prop Drill Pipe Inp Report'!AN2122="X",1,IF('Prop Drill Pipe Inp Report'!AO2122="X",1,IF('Prop Drill Pipe Inp Report'!AP2122="X",1,0)))))))))))))))))</f>
        <v>0</v>
      </c>
      <c r="J2115">
        <f>IF('Prop Drill Pipe Inp Report'!AU2122="X",1,IF('Prop Drill Pipe Inp Report'!AV2122="X",1,IF('Prop Drill Pipe Inp Report'!AW2122="X",1,IF('Prop Drill Pipe Inp Report'!AX2122="X",1,IF('Prop Drill Pipe Inp Report'!AY2122="X",1,IF('Prop Drill Pipe Inp Report'!AZ2122="X",1,IF('Prop Drill Pipe Inp Report'!BA2122="X",1,IF('Prop Drill Pipe Inp Report'!BB2122="X",1,IF('Prop Drill Pipe Inp Report'!BC2122="X",1,IF('Prop Drill Pipe Inp Report'!BD2122="X",1,IF('Prop Drill Pipe Inp Report'!BE2122="X",1,0)))))))))))</f>
        <v>0</v>
      </c>
    </row>
    <row r="2116" spans="9:10" x14ac:dyDescent="0.25">
      <c r="I2116">
        <f>IF('Prop Drill Pipe Inp Report'!Z2123="X",1,IF('Prop Drill Pipe Inp Report'!AA2123="X",1,IF('Prop Drill Pipe Inp Report'!AB2123="X",1,IF('Prop Drill Pipe Inp Report'!AC2123="X",1,IF('Prop Drill Pipe Inp Report'!AD2123="X",1,IF('Prop Drill Pipe Inp Report'!AE2123="X",1,IF('Prop Drill Pipe Inp Report'!AF2123="X",1,IF('Prop Drill Pipe Inp Report'!AG2123="X",1,IF('Prop Drill Pipe Inp Report'!AH2123="X",1,IF('Prop Drill Pipe Inp Report'!AI2123="X",1,IF('Prop Drill Pipe Inp Report'!AJ2123="X",1,IF('Prop Drill Pipe Inp Report'!AK2123="X",1,IF('Prop Drill Pipe Inp Report'!AL2123="X",1,IF('Prop Drill Pipe Inp Report'!AM2123="X",1,IF('Prop Drill Pipe Inp Report'!AN2123="X",1,IF('Prop Drill Pipe Inp Report'!AO2123="X",1,IF('Prop Drill Pipe Inp Report'!AP2123="X",1,0)))))))))))))))))</f>
        <v>0</v>
      </c>
      <c r="J2116">
        <f>IF('Prop Drill Pipe Inp Report'!AU2123="X",1,IF('Prop Drill Pipe Inp Report'!AV2123="X",1,IF('Prop Drill Pipe Inp Report'!AW2123="X",1,IF('Prop Drill Pipe Inp Report'!AX2123="X",1,IF('Prop Drill Pipe Inp Report'!AY2123="X",1,IF('Prop Drill Pipe Inp Report'!AZ2123="X",1,IF('Prop Drill Pipe Inp Report'!BA2123="X",1,IF('Prop Drill Pipe Inp Report'!BB2123="X",1,IF('Prop Drill Pipe Inp Report'!BC2123="X",1,IF('Prop Drill Pipe Inp Report'!BD2123="X",1,IF('Prop Drill Pipe Inp Report'!BE2123="X",1,0)))))))))))</f>
        <v>0</v>
      </c>
    </row>
    <row r="2117" spans="9:10" x14ac:dyDescent="0.25">
      <c r="I2117">
        <f>IF('Prop Drill Pipe Inp Report'!Z2124="X",1,IF('Prop Drill Pipe Inp Report'!AA2124="X",1,IF('Prop Drill Pipe Inp Report'!AB2124="X",1,IF('Prop Drill Pipe Inp Report'!AC2124="X",1,IF('Prop Drill Pipe Inp Report'!AD2124="X",1,IF('Prop Drill Pipe Inp Report'!AE2124="X",1,IF('Prop Drill Pipe Inp Report'!AF2124="X",1,IF('Prop Drill Pipe Inp Report'!AG2124="X",1,IF('Prop Drill Pipe Inp Report'!AH2124="X",1,IF('Prop Drill Pipe Inp Report'!AI2124="X",1,IF('Prop Drill Pipe Inp Report'!AJ2124="X",1,IF('Prop Drill Pipe Inp Report'!AK2124="X",1,IF('Prop Drill Pipe Inp Report'!AL2124="X",1,IF('Prop Drill Pipe Inp Report'!AM2124="X",1,IF('Prop Drill Pipe Inp Report'!AN2124="X",1,IF('Prop Drill Pipe Inp Report'!AO2124="X",1,IF('Prop Drill Pipe Inp Report'!AP2124="X",1,0)))))))))))))))))</f>
        <v>0</v>
      </c>
      <c r="J2117">
        <f>IF('Prop Drill Pipe Inp Report'!AU2124="X",1,IF('Prop Drill Pipe Inp Report'!AV2124="X",1,IF('Prop Drill Pipe Inp Report'!AW2124="X",1,IF('Prop Drill Pipe Inp Report'!AX2124="X",1,IF('Prop Drill Pipe Inp Report'!AY2124="X",1,IF('Prop Drill Pipe Inp Report'!AZ2124="X",1,IF('Prop Drill Pipe Inp Report'!BA2124="X",1,IF('Prop Drill Pipe Inp Report'!BB2124="X",1,IF('Prop Drill Pipe Inp Report'!BC2124="X",1,IF('Prop Drill Pipe Inp Report'!BD2124="X",1,IF('Prop Drill Pipe Inp Report'!BE2124="X",1,0)))))))))))</f>
        <v>0</v>
      </c>
    </row>
    <row r="2118" spans="9:10" x14ac:dyDescent="0.25">
      <c r="I2118">
        <f>IF('Prop Drill Pipe Inp Report'!Z2125="X",1,IF('Prop Drill Pipe Inp Report'!AA2125="X",1,IF('Prop Drill Pipe Inp Report'!AB2125="X",1,IF('Prop Drill Pipe Inp Report'!AC2125="X",1,IF('Prop Drill Pipe Inp Report'!AD2125="X",1,IF('Prop Drill Pipe Inp Report'!AE2125="X",1,IF('Prop Drill Pipe Inp Report'!AF2125="X",1,IF('Prop Drill Pipe Inp Report'!AG2125="X",1,IF('Prop Drill Pipe Inp Report'!AH2125="X",1,IF('Prop Drill Pipe Inp Report'!AI2125="X",1,IF('Prop Drill Pipe Inp Report'!AJ2125="X",1,IF('Prop Drill Pipe Inp Report'!AK2125="X",1,IF('Prop Drill Pipe Inp Report'!AL2125="X",1,IF('Prop Drill Pipe Inp Report'!AM2125="X",1,IF('Prop Drill Pipe Inp Report'!AN2125="X",1,IF('Prop Drill Pipe Inp Report'!AO2125="X",1,IF('Prop Drill Pipe Inp Report'!AP2125="X",1,0)))))))))))))))))</f>
        <v>0</v>
      </c>
      <c r="J2118">
        <f>IF('Prop Drill Pipe Inp Report'!AU2125="X",1,IF('Prop Drill Pipe Inp Report'!AV2125="X",1,IF('Prop Drill Pipe Inp Report'!AW2125="X",1,IF('Prop Drill Pipe Inp Report'!AX2125="X",1,IF('Prop Drill Pipe Inp Report'!AY2125="X",1,IF('Prop Drill Pipe Inp Report'!AZ2125="X",1,IF('Prop Drill Pipe Inp Report'!BA2125="X",1,IF('Prop Drill Pipe Inp Report'!BB2125="X",1,IF('Prop Drill Pipe Inp Report'!BC2125="X",1,IF('Prop Drill Pipe Inp Report'!BD2125="X",1,IF('Prop Drill Pipe Inp Report'!BE2125="X",1,0)))))))))))</f>
        <v>0</v>
      </c>
    </row>
    <row r="2119" spans="9:10" x14ac:dyDescent="0.25">
      <c r="I2119">
        <f>IF('Prop Drill Pipe Inp Report'!Z2126="X",1,IF('Prop Drill Pipe Inp Report'!AA2126="X",1,IF('Prop Drill Pipe Inp Report'!AB2126="X",1,IF('Prop Drill Pipe Inp Report'!AC2126="X",1,IF('Prop Drill Pipe Inp Report'!AD2126="X",1,IF('Prop Drill Pipe Inp Report'!AE2126="X",1,IF('Prop Drill Pipe Inp Report'!AF2126="X",1,IF('Prop Drill Pipe Inp Report'!AG2126="X",1,IF('Prop Drill Pipe Inp Report'!AH2126="X",1,IF('Prop Drill Pipe Inp Report'!AI2126="X",1,IF('Prop Drill Pipe Inp Report'!AJ2126="X",1,IF('Prop Drill Pipe Inp Report'!AK2126="X",1,IF('Prop Drill Pipe Inp Report'!AL2126="X",1,IF('Prop Drill Pipe Inp Report'!AM2126="X",1,IF('Prop Drill Pipe Inp Report'!AN2126="X",1,IF('Prop Drill Pipe Inp Report'!AO2126="X",1,IF('Prop Drill Pipe Inp Report'!AP2126="X",1,0)))))))))))))))))</f>
        <v>0</v>
      </c>
      <c r="J2119">
        <f>IF('Prop Drill Pipe Inp Report'!AU2126="X",1,IF('Prop Drill Pipe Inp Report'!AV2126="X",1,IF('Prop Drill Pipe Inp Report'!AW2126="X",1,IF('Prop Drill Pipe Inp Report'!AX2126="X",1,IF('Prop Drill Pipe Inp Report'!AY2126="X",1,IF('Prop Drill Pipe Inp Report'!AZ2126="X",1,IF('Prop Drill Pipe Inp Report'!BA2126="X",1,IF('Prop Drill Pipe Inp Report'!BB2126="X",1,IF('Prop Drill Pipe Inp Report'!BC2126="X",1,IF('Prop Drill Pipe Inp Report'!BD2126="X",1,IF('Prop Drill Pipe Inp Report'!BE2126="X",1,0)))))))))))</f>
        <v>0</v>
      </c>
    </row>
    <row r="2120" spans="9:10" x14ac:dyDescent="0.25">
      <c r="I2120">
        <f>IF('Prop Drill Pipe Inp Report'!Z2127="X",1,IF('Prop Drill Pipe Inp Report'!AA2127="X",1,IF('Prop Drill Pipe Inp Report'!AB2127="X",1,IF('Prop Drill Pipe Inp Report'!AC2127="X",1,IF('Prop Drill Pipe Inp Report'!AD2127="X",1,IF('Prop Drill Pipe Inp Report'!AE2127="X",1,IF('Prop Drill Pipe Inp Report'!AF2127="X",1,IF('Prop Drill Pipe Inp Report'!AG2127="X",1,IF('Prop Drill Pipe Inp Report'!AH2127="X",1,IF('Prop Drill Pipe Inp Report'!AI2127="X",1,IF('Prop Drill Pipe Inp Report'!AJ2127="X",1,IF('Prop Drill Pipe Inp Report'!AK2127="X",1,IF('Prop Drill Pipe Inp Report'!AL2127="X",1,IF('Prop Drill Pipe Inp Report'!AM2127="X",1,IF('Prop Drill Pipe Inp Report'!AN2127="X",1,IF('Prop Drill Pipe Inp Report'!AO2127="X",1,IF('Prop Drill Pipe Inp Report'!AP2127="X",1,0)))))))))))))))))</f>
        <v>0</v>
      </c>
      <c r="J2120">
        <f>IF('Prop Drill Pipe Inp Report'!AU2127="X",1,IF('Prop Drill Pipe Inp Report'!AV2127="X",1,IF('Prop Drill Pipe Inp Report'!AW2127="X",1,IF('Prop Drill Pipe Inp Report'!AX2127="X",1,IF('Prop Drill Pipe Inp Report'!AY2127="X",1,IF('Prop Drill Pipe Inp Report'!AZ2127="X",1,IF('Prop Drill Pipe Inp Report'!BA2127="X",1,IF('Prop Drill Pipe Inp Report'!BB2127="X",1,IF('Prop Drill Pipe Inp Report'!BC2127="X",1,IF('Prop Drill Pipe Inp Report'!BD2127="X",1,IF('Prop Drill Pipe Inp Report'!BE2127="X",1,0)))))))))))</f>
        <v>0</v>
      </c>
    </row>
    <row r="2121" spans="9:10" x14ac:dyDescent="0.25">
      <c r="I2121">
        <f>IF('Prop Drill Pipe Inp Report'!Z2128="X",1,IF('Prop Drill Pipe Inp Report'!AA2128="X",1,IF('Prop Drill Pipe Inp Report'!AB2128="X",1,IF('Prop Drill Pipe Inp Report'!AC2128="X",1,IF('Prop Drill Pipe Inp Report'!AD2128="X",1,IF('Prop Drill Pipe Inp Report'!AE2128="X",1,IF('Prop Drill Pipe Inp Report'!AF2128="X",1,IF('Prop Drill Pipe Inp Report'!AG2128="X",1,IF('Prop Drill Pipe Inp Report'!AH2128="X",1,IF('Prop Drill Pipe Inp Report'!AI2128="X",1,IF('Prop Drill Pipe Inp Report'!AJ2128="X",1,IF('Prop Drill Pipe Inp Report'!AK2128="X",1,IF('Prop Drill Pipe Inp Report'!AL2128="X",1,IF('Prop Drill Pipe Inp Report'!AM2128="X",1,IF('Prop Drill Pipe Inp Report'!AN2128="X",1,IF('Prop Drill Pipe Inp Report'!AO2128="X",1,IF('Prop Drill Pipe Inp Report'!AP2128="X",1,0)))))))))))))))))</f>
        <v>0</v>
      </c>
      <c r="J2121">
        <f>IF('Prop Drill Pipe Inp Report'!AU2128="X",1,IF('Prop Drill Pipe Inp Report'!AV2128="X",1,IF('Prop Drill Pipe Inp Report'!AW2128="X",1,IF('Prop Drill Pipe Inp Report'!AX2128="X",1,IF('Prop Drill Pipe Inp Report'!AY2128="X",1,IF('Prop Drill Pipe Inp Report'!AZ2128="X",1,IF('Prop Drill Pipe Inp Report'!BA2128="X",1,IF('Prop Drill Pipe Inp Report'!BB2128="X",1,IF('Prop Drill Pipe Inp Report'!BC2128="X",1,IF('Prop Drill Pipe Inp Report'!BD2128="X",1,IF('Prop Drill Pipe Inp Report'!BE2128="X",1,0)))))))))))</f>
        <v>0</v>
      </c>
    </row>
    <row r="2122" spans="9:10" x14ac:dyDescent="0.25">
      <c r="I2122">
        <f>IF('Prop Drill Pipe Inp Report'!Z2129="X",1,IF('Prop Drill Pipe Inp Report'!AA2129="X",1,IF('Prop Drill Pipe Inp Report'!AB2129="X",1,IF('Prop Drill Pipe Inp Report'!AC2129="X",1,IF('Prop Drill Pipe Inp Report'!AD2129="X",1,IF('Prop Drill Pipe Inp Report'!AE2129="X",1,IF('Prop Drill Pipe Inp Report'!AF2129="X",1,IF('Prop Drill Pipe Inp Report'!AG2129="X",1,IF('Prop Drill Pipe Inp Report'!AH2129="X",1,IF('Prop Drill Pipe Inp Report'!AI2129="X",1,IF('Prop Drill Pipe Inp Report'!AJ2129="X",1,IF('Prop Drill Pipe Inp Report'!AK2129="X",1,IF('Prop Drill Pipe Inp Report'!AL2129="X",1,IF('Prop Drill Pipe Inp Report'!AM2129="X",1,IF('Prop Drill Pipe Inp Report'!AN2129="X",1,IF('Prop Drill Pipe Inp Report'!AO2129="X",1,IF('Prop Drill Pipe Inp Report'!AP2129="X",1,0)))))))))))))))))</f>
        <v>0</v>
      </c>
      <c r="J2122">
        <f>IF('Prop Drill Pipe Inp Report'!AU2129="X",1,IF('Prop Drill Pipe Inp Report'!AV2129="X",1,IF('Prop Drill Pipe Inp Report'!AW2129="X",1,IF('Prop Drill Pipe Inp Report'!AX2129="X",1,IF('Prop Drill Pipe Inp Report'!AY2129="X",1,IF('Prop Drill Pipe Inp Report'!AZ2129="X",1,IF('Prop Drill Pipe Inp Report'!BA2129="X",1,IF('Prop Drill Pipe Inp Report'!BB2129="X",1,IF('Prop Drill Pipe Inp Report'!BC2129="X",1,IF('Prop Drill Pipe Inp Report'!BD2129="X",1,IF('Prop Drill Pipe Inp Report'!BE2129="X",1,0)))))))))))</f>
        <v>0</v>
      </c>
    </row>
    <row r="2123" spans="9:10" x14ac:dyDescent="0.25">
      <c r="I2123">
        <f>IF('Prop Drill Pipe Inp Report'!Z2130="X",1,IF('Prop Drill Pipe Inp Report'!AA2130="X",1,IF('Prop Drill Pipe Inp Report'!AB2130="X",1,IF('Prop Drill Pipe Inp Report'!AC2130="X",1,IF('Prop Drill Pipe Inp Report'!AD2130="X",1,IF('Prop Drill Pipe Inp Report'!AE2130="X",1,IF('Prop Drill Pipe Inp Report'!AF2130="X",1,IF('Prop Drill Pipe Inp Report'!AG2130="X",1,IF('Prop Drill Pipe Inp Report'!AH2130="X",1,IF('Prop Drill Pipe Inp Report'!AI2130="X",1,IF('Prop Drill Pipe Inp Report'!AJ2130="X",1,IF('Prop Drill Pipe Inp Report'!AK2130="X",1,IF('Prop Drill Pipe Inp Report'!AL2130="X",1,IF('Prop Drill Pipe Inp Report'!AM2130="X",1,IF('Prop Drill Pipe Inp Report'!AN2130="X",1,IF('Prop Drill Pipe Inp Report'!AO2130="X",1,IF('Prop Drill Pipe Inp Report'!AP2130="X",1,0)))))))))))))))))</f>
        <v>0</v>
      </c>
      <c r="J2123">
        <f>IF('Prop Drill Pipe Inp Report'!AU2130="X",1,IF('Prop Drill Pipe Inp Report'!AV2130="X",1,IF('Prop Drill Pipe Inp Report'!AW2130="X",1,IF('Prop Drill Pipe Inp Report'!AX2130="X",1,IF('Prop Drill Pipe Inp Report'!AY2130="X",1,IF('Prop Drill Pipe Inp Report'!AZ2130="X",1,IF('Prop Drill Pipe Inp Report'!BA2130="X",1,IF('Prop Drill Pipe Inp Report'!BB2130="X",1,IF('Prop Drill Pipe Inp Report'!BC2130="X",1,IF('Prop Drill Pipe Inp Report'!BD2130="X",1,IF('Prop Drill Pipe Inp Report'!BE2130="X",1,0)))))))))))</f>
        <v>0</v>
      </c>
    </row>
    <row r="2124" spans="9:10" x14ac:dyDescent="0.25">
      <c r="I2124">
        <f>IF('Prop Drill Pipe Inp Report'!Z2131="X",1,IF('Prop Drill Pipe Inp Report'!AA2131="X",1,IF('Prop Drill Pipe Inp Report'!AB2131="X",1,IF('Prop Drill Pipe Inp Report'!AC2131="X",1,IF('Prop Drill Pipe Inp Report'!AD2131="X",1,IF('Prop Drill Pipe Inp Report'!AE2131="X",1,IF('Prop Drill Pipe Inp Report'!AF2131="X",1,IF('Prop Drill Pipe Inp Report'!AG2131="X",1,IF('Prop Drill Pipe Inp Report'!AH2131="X",1,IF('Prop Drill Pipe Inp Report'!AI2131="X",1,IF('Prop Drill Pipe Inp Report'!AJ2131="X",1,IF('Prop Drill Pipe Inp Report'!AK2131="X",1,IF('Prop Drill Pipe Inp Report'!AL2131="X",1,IF('Prop Drill Pipe Inp Report'!AM2131="X",1,IF('Prop Drill Pipe Inp Report'!AN2131="X",1,IF('Prop Drill Pipe Inp Report'!AO2131="X",1,IF('Prop Drill Pipe Inp Report'!AP2131="X",1,0)))))))))))))))))</f>
        <v>0</v>
      </c>
      <c r="J2124">
        <f>IF('Prop Drill Pipe Inp Report'!AU2131="X",1,IF('Prop Drill Pipe Inp Report'!AV2131="X",1,IF('Prop Drill Pipe Inp Report'!AW2131="X",1,IF('Prop Drill Pipe Inp Report'!AX2131="X",1,IF('Prop Drill Pipe Inp Report'!AY2131="X",1,IF('Prop Drill Pipe Inp Report'!AZ2131="X",1,IF('Prop Drill Pipe Inp Report'!BA2131="X",1,IF('Prop Drill Pipe Inp Report'!BB2131="X",1,IF('Prop Drill Pipe Inp Report'!BC2131="X",1,IF('Prop Drill Pipe Inp Report'!BD2131="X",1,IF('Prop Drill Pipe Inp Report'!BE2131="X",1,0)))))))))))</f>
        <v>0</v>
      </c>
    </row>
    <row r="2125" spans="9:10" x14ac:dyDescent="0.25">
      <c r="I2125">
        <f>IF('Prop Drill Pipe Inp Report'!Z2132="X",1,IF('Prop Drill Pipe Inp Report'!AA2132="X",1,IF('Prop Drill Pipe Inp Report'!AB2132="X",1,IF('Prop Drill Pipe Inp Report'!AC2132="X",1,IF('Prop Drill Pipe Inp Report'!AD2132="X",1,IF('Prop Drill Pipe Inp Report'!AE2132="X",1,IF('Prop Drill Pipe Inp Report'!AF2132="X",1,IF('Prop Drill Pipe Inp Report'!AG2132="X",1,IF('Prop Drill Pipe Inp Report'!AH2132="X",1,IF('Prop Drill Pipe Inp Report'!AI2132="X",1,IF('Prop Drill Pipe Inp Report'!AJ2132="X",1,IF('Prop Drill Pipe Inp Report'!AK2132="X",1,IF('Prop Drill Pipe Inp Report'!AL2132="X",1,IF('Prop Drill Pipe Inp Report'!AM2132="X",1,IF('Prop Drill Pipe Inp Report'!AN2132="X",1,IF('Prop Drill Pipe Inp Report'!AO2132="X",1,IF('Prop Drill Pipe Inp Report'!AP2132="X",1,0)))))))))))))))))</f>
        <v>0</v>
      </c>
      <c r="J2125">
        <f>IF('Prop Drill Pipe Inp Report'!AU2132="X",1,IF('Prop Drill Pipe Inp Report'!AV2132="X",1,IF('Prop Drill Pipe Inp Report'!AW2132="X",1,IF('Prop Drill Pipe Inp Report'!AX2132="X",1,IF('Prop Drill Pipe Inp Report'!AY2132="X",1,IF('Prop Drill Pipe Inp Report'!AZ2132="X",1,IF('Prop Drill Pipe Inp Report'!BA2132="X",1,IF('Prop Drill Pipe Inp Report'!BB2132="X",1,IF('Prop Drill Pipe Inp Report'!BC2132="X",1,IF('Prop Drill Pipe Inp Report'!BD2132="X",1,IF('Prop Drill Pipe Inp Report'!BE2132="X",1,0)))))))))))</f>
        <v>0</v>
      </c>
    </row>
    <row r="2126" spans="9:10" x14ac:dyDescent="0.25">
      <c r="I2126">
        <f>IF('Prop Drill Pipe Inp Report'!Z2133="X",1,IF('Prop Drill Pipe Inp Report'!AA2133="X",1,IF('Prop Drill Pipe Inp Report'!AB2133="X",1,IF('Prop Drill Pipe Inp Report'!AC2133="X",1,IF('Prop Drill Pipe Inp Report'!AD2133="X",1,IF('Prop Drill Pipe Inp Report'!AE2133="X",1,IF('Prop Drill Pipe Inp Report'!AF2133="X",1,IF('Prop Drill Pipe Inp Report'!AG2133="X",1,IF('Prop Drill Pipe Inp Report'!AH2133="X",1,IF('Prop Drill Pipe Inp Report'!AI2133="X",1,IF('Prop Drill Pipe Inp Report'!AJ2133="X",1,IF('Prop Drill Pipe Inp Report'!AK2133="X",1,IF('Prop Drill Pipe Inp Report'!AL2133="X",1,IF('Prop Drill Pipe Inp Report'!AM2133="X",1,IF('Prop Drill Pipe Inp Report'!AN2133="X",1,IF('Prop Drill Pipe Inp Report'!AO2133="X",1,IF('Prop Drill Pipe Inp Report'!AP2133="X",1,0)))))))))))))))))</f>
        <v>0</v>
      </c>
      <c r="J2126">
        <f>IF('Prop Drill Pipe Inp Report'!AU2133="X",1,IF('Prop Drill Pipe Inp Report'!AV2133="X",1,IF('Prop Drill Pipe Inp Report'!AW2133="X",1,IF('Prop Drill Pipe Inp Report'!AX2133="X",1,IF('Prop Drill Pipe Inp Report'!AY2133="X",1,IF('Prop Drill Pipe Inp Report'!AZ2133="X",1,IF('Prop Drill Pipe Inp Report'!BA2133="X",1,IF('Prop Drill Pipe Inp Report'!BB2133="X",1,IF('Prop Drill Pipe Inp Report'!BC2133="X",1,IF('Prop Drill Pipe Inp Report'!BD2133="X",1,IF('Prop Drill Pipe Inp Report'!BE2133="X",1,0)))))))))))</f>
        <v>0</v>
      </c>
    </row>
    <row r="2127" spans="9:10" x14ac:dyDescent="0.25">
      <c r="I2127">
        <f>IF('Prop Drill Pipe Inp Report'!Z2134="X",1,IF('Prop Drill Pipe Inp Report'!AA2134="X",1,IF('Prop Drill Pipe Inp Report'!AB2134="X",1,IF('Prop Drill Pipe Inp Report'!AC2134="X",1,IF('Prop Drill Pipe Inp Report'!AD2134="X",1,IF('Prop Drill Pipe Inp Report'!AE2134="X",1,IF('Prop Drill Pipe Inp Report'!AF2134="X",1,IF('Prop Drill Pipe Inp Report'!AG2134="X",1,IF('Prop Drill Pipe Inp Report'!AH2134="X",1,IF('Prop Drill Pipe Inp Report'!AI2134="X",1,IF('Prop Drill Pipe Inp Report'!AJ2134="X",1,IF('Prop Drill Pipe Inp Report'!AK2134="X",1,IF('Prop Drill Pipe Inp Report'!AL2134="X",1,IF('Prop Drill Pipe Inp Report'!AM2134="X",1,IF('Prop Drill Pipe Inp Report'!AN2134="X",1,IF('Prop Drill Pipe Inp Report'!AO2134="X",1,IF('Prop Drill Pipe Inp Report'!AP2134="X",1,0)))))))))))))))))</f>
        <v>0</v>
      </c>
      <c r="J2127">
        <f>IF('Prop Drill Pipe Inp Report'!AU2134="X",1,IF('Prop Drill Pipe Inp Report'!AV2134="X",1,IF('Prop Drill Pipe Inp Report'!AW2134="X",1,IF('Prop Drill Pipe Inp Report'!AX2134="X",1,IF('Prop Drill Pipe Inp Report'!AY2134="X",1,IF('Prop Drill Pipe Inp Report'!AZ2134="X",1,IF('Prop Drill Pipe Inp Report'!BA2134="X",1,IF('Prop Drill Pipe Inp Report'!BB2134="X",1,IF('Prop Drill Pipe Inp Report'!BC2134="X",1,IF('Prop Drill Pipe Inp Report'!BD2134="X",1,IF('Prop Drill Pipe Inp Report'!BE2134="X",1,0)))))))))))</f>
        <v>0</v>
      </c>
    </row>
    <row r="2128" spans="9:10" x14ac:dyDescent="0.25">
      <c r="I2128">
        <f>IF('Prop Drill Pipe Inp Report'!Z2135="X",1,IF('Prop Drill Pipe Inp Report'!AA2135="X",1,IF('Prop Drill Pipe Inp Report'!AB2135="X",1,IF('Prop Drill Pipe Inp Report'!AC2135="X",1,IF('Prop Drill Pipe Inp Report'!AD2135="X",1,IF('Prop Drill Pipe Inp Report'!AE2135="X",1,IF('Prop Drill Pipe Inp Report'!AF2135="X",1,IF('Prop Drill Pipe Inp Report'!AG2135="X",1,IF('Prop Drill Pipe Inp Report'!AH2135="X",1,IF('Prop Drill Pipe Inp Report'!AI2135="X",1,IF('Prop Drill Pipe Inp Report'!AJ2135="X",1,IF('Prop Drill Pipe Inp Report'!AK2135="X",1,IF('Prop Drill Pipe Inp Report'!AL2135="X",1,IF('Prop Drill Pipe Inp Report'!AM2135="X",1,IF('Prop Drill Pipe Inp Report'!AN2135="X",1,IF('Prop Drill Pipe Inp Report'!AO2135="X",1,IF('Prop Drill Pipe Inp Report'!AP2135="X",1,0)))))))))))))))))</f>
        <v>0</v>
      </c>
      <c r="J2128">
        <f>IF('Prop Drill Pipe Inp Report'!AU2135="X",1,IF('Prop Drill Pipe Inp Report'!AV2135="X",1,IF('Prop Drill Pipe Inp Report'!AW2135="X",1,IF('Prop Drill Pipe Inp Report'!AX2135="X",1,IF('Prop Drill Pipe Inp Report'!AY2135="X",1,IF('Prop Drill Pipe Inp Report'!AZ2135="X",1,IF('Prop Drill Pipe Inp Report'!BA2135="X",1,IF('Prop Drill Pipe Inp Report'!BB2135="X",1,IF('Prop Drill Pipe Inp Report'!BC2135="X",1,IF('Prop Drill Pipe Inp Report'!BD2135="X",1,IF('Prop Drill Pipe Inp Report'!BE2135="X",1,0)))))))))))</f>
        <v>0</v>
      </c>
    </row>
    <row r="2129" spans="9:10" x14ac:dyDescent="0.25">
      <c r="I2129">
        <f>IF('Prop Drill Pipe Inp Report'!Z2136="X",1,IF('Prop Drill Pipe Inp Report'!AA2136="X",1,IF('Prop Drill Pipe Inp Report'!AB2136="X",1,IF('Prop Drill Pipe Inp Report'!AC2136="X",1,IF('Prop Drill Pipe Inp Report'!AD2136="X",1,IF('Prop Drill Pipe Inp Report'!AE2136="X",1,IF('Prop Drill Pipe Inp Report'!AF2136="X",1,IF('Prop Drill Pipe Inp Report'!AG2136="X",1,IF('Prop Drill Pipe Inp Report'!AH2136="X",1,IF('Prop Drill Pipe Inp Report'!AI2136="X",1,IF('Prop Drill Pipe Inp Report'!AJ2136="X",1,IF('Prop Drill Pipe Inp Report'!AK2136="X",1,IF('Prop Drill Pipe Inp Report'!AL2136="X",1,IF('Prop Drill Pipe Inp Report'!AM2136="X",1,IF('Prop Drill Pipe Inp Report'!AN2136="X",1,IF('Prop Drill Pipe Inp Report'!AO2136="X",1,IF('Prop Drill Pipe Inp Report'!AP2136="X",1,0)))))))))))))))))</f>
        <v>0</v>
      </c>
      <c r="J2129">
        <f>IF('Prop Drill Pipe Inp Report'!AU2136="X",1,IF('Prop Drill Pipe Inp Report'!AV2136="X",1,IF('Prop Drill Pipe Inp Report'!AW2136="X",1,IF('Prop Drill Pipe Inp Report'!AX2136="X",1,IF('Prop Drill Pipe Inp Report'!AY2136="X",1,IF('Prop Drill Pipe Inp Report'!AZ2136="X",1,IF('Prop Drill Pipe Inp Report'!BA2136="X",1,IF('Prop Drill Pipe Inp Report'!BB2136="X",1,IF('Prop Drill Pipe Inp Report'!BC2136="X",1,IF('Prop Drill Pipe Inp Report'!BD2136="X",1,IF('Prop Drill Pipe Inp Report'!BE2136="X",1,0)))))))))))</f>
        <v>0</v>
      </c>
    </row>
    <row r="2130" spans="9:10" x14ac:dyDescent="0.25">
      <c r="I2130">
        <f>IF('Prop Drill Pipe Inp Report'!Z2137="X",1,IF('Prop Drill Pipe Inp Report'!AA2137="X",1,IF('Prop Drill Pipe Inp Report'!AB2137="X",1,IF('Prop Drill Pipe Inp Report'!AC2137="X",1,IF('Prop Drill Pipe Inp Report'!AD2137="X",1,IF('Prop Drill Pipe Inp Report'!AE2137="X",1,IF('Prop Drill Pipe Inp Report'!AF2137="X",1,IF('Prop Drill Pipe Inp Report'!AG2137="X",1,IF('Prop Drill Pipe Inp Report'!AH2137="X",1,IF('Prop Drill Pipe Inp Report'!AI2137="X",1,IF('Prop Drill Pipe Inp Report'!AJ2137="X",1,IF('Prop Drill Pipe Inp Report'!AK2137="X",1,IF('Prop Drill Pipe Inp Report'!AL2137="X",1,IF('Prop Drill Pipe Inp Report'!AM2137="X",1,IF('Prop Drill Pipe Inp Report'!AN2137="X",1,IF('Prop Drill Pipe Inp Report'!AO2137="X",1,IF('Prop Drill Pipe Inp Report'!AP2137="X",1,0)))))))))))))))))</f>
        <v>0</v>
      </c>
      <c r="J2130">
        <f>IF('Prop Drill Pipe Inp Report'!AU2137="X",1,IF('Prop Drill Pipe Inp Report'!AV2137="X",1,IF('Prop Drill Pipe Inp Report'!AW2137="X",1,IF('Prop Drill Pipe Inp Report'!AX2137="X",1,IF('Prop Drill Pipe Inp Report'!AY2137="X",1,IF('Prop Drill Pipe Inp Report'!AZ2137="X",1,IF('Prop Drill Pipe Inp Report'!BA2137="X",1,IF('Prop Drill Pipe Inp Report'!BB2137="X",1,IF('Prop Drill Pipe Inp Report'!BC2137="X",1,IF('Prop Drill Pipe Inp Report'!BD2137="X",1,IF('Prop Drill Pipe Inp Report'!BE2137="X",1,0)))))))))))</f>
        <v>0</v>
      </c>
    </row>
    <row r="2131" spans="9:10" x14ac:dyDescent="0.25">
      <c r="I2131">
        <f>IF('Prop Drill Pipe Inp Report'!Z2138="X",1,IF('Prop Drill Pipe Inp Report'!AA2138="X",1,IF('Prop Drill Pipe Inp Report'!AB2138="X",1,IF('Prop Drill Pipe Inp Report'!AC2138="X",1,IF('Prop Drill Pipe Inp Report'!AD2138="X",1,IF('Prop Drill Pipe Inp Report'!AE2138="X",1,IF('Prop Drill Pipe Inp Report'!AF2138="X",1,IF('Prop Drill Pipe Inp Report'!AG2138="X",1,IF('Prop Drill Pipe Inp Report'!AH2138="X",1,IF('Prop Drill Pipe Inp Report'!AI2138="X",1,IF('Prop Drill Pipe Inp Report'!AJ2138="X",1,IF('Prop Drill Pipe Inp Report'!AK2138="X",1,IF('Prop Drill Pipe Inp Report'!AL2138="X",1,IF('Prop Drill Pipe Inp Report'!AM2138="X",1,IF('Prop Drill Pipe Inp Report'!AN2138="X",1,IF('Prop Drill Pipe Inp Report'!AO2138="X",1,IF('Prop Drill Pipe Inp Report'!AP2138="X",1,0)))))))))))))))))</f>
        <v>0</v>
      </c>
      <c r="J2131">
        <f>IF('Prop Drill Pipe Inp Report'!AU2138="X",1,IF('Prop Drill Pipe Inp Report'!AV2138="X",1,IF('Prop Drill Pipe Inp Report'!AW2138="X",1,IF('Prop Drill Pipe Inp Report'!AX2138="X",1,IF('Prop Drill Pipe Inp Report'!AY2138="X",1,IF('Prop Drill Pipe Inp Report'!AZ2138="X",1,IF('Prop Drill Pipe Inp Report'!BA2138="X",1,IF('Prop Drill Pipe Inp Report'!BB2138="X",1,IF('Prop Drill Pipe Inp Report'!BC2138="X",1,IF('Prop Drill Pipe Inp Report'!BD2138="X",1,IF('Prop Drill Pipe Inp Report'!BE2138="X",1,0)))))))))))</f>
        <v>0</v>
      </c>
    </row>
    <row r="2132" spans="9:10" x14ac:dyDescent="0.25">
      <c r="I2132">
        <f>IF('Prop Drill Pipe Inp Report'!Z2139="X",1,IF('Prop Drill Pipe Inp Report'!AA2139="X",1,IF('Prop Drill Pipe Inp Report'!AB2139="X",1,IF('Prop Drill Pipe Inp Report'!AC2139="X",1,IF('Prop Drill Pipe Inp Report'!AD2139="X",1,IF('Prop Drill Pipe Inp Report'!AE2139="X",1,IF('Prop Drill Pipe Inp Report'!AF2139="X",1,IF('Prop Drill Pipe Inp Report'!AG2139="X",1,IF('Prop Drill Pipe Inp Report'!AH2139="X",1,IF('Prop Drill Pipe Inp Report'!AI2139="X",1,IF('Prop Drill Pipe Inp Report'!AJ2139="X",1,IF('Prop Drill Pipe Inp Report'!AK2139="X",1,IF('Prop Drill Pipe Inp Report'!AL2139="X",1,IF('Prop Drill Pipe Inp Report'!AM2139="X",1,IF('Prop Drill Pipe Inp Report'!AN2139="X",1,IF('Prop Drill Pipe Inp Report'!AO2139="X",1,IF('Prop Drill Pipe Inp Report'!AP2139="X",1,0)))))))))))))))))</f>
        <v>0</v>
      </c>
      <c r="J2132">
        <f>IF('Prop Drill Pipe Inp Report'!AU2139="X",1,IF('Prop Drill Pipe Inp Report'!AV2139="X",1,IF('Prop Drill Pipe Inp Report'!AW2139="X",1,IF('Prop Drill Pipe Inp Report'!AX2139="X",1,IF('Prop Drill Pipe Inp Report'!AY2139="X",1,IF('Prop Drill Pipe Inp Report'!AZ2139="X",1,IF('Prop Drill Pipe Inp Report'!BA2139="X",1,IF('Prop Drill Pipe Inp Report'!BB2139="X",1,IF('Prop Drill Pipe Inp Report'!BC2139="X",1,IF('Prop Drill Pipe Inp Report'!BD2139="X",1,IF('Prop Drill Pipe Inp Report'!BE2139="X",1,0)))))))))))</f>
        <v>0</v>
      </c>
    </row>
    <row r="2133" spans="9:10" x14ac:dyDescent="0.25">
      <c r="I2133">
        <f>IF('Prop Drill Pipe Inp Report'!Z2140="X",1,IF('Prop Drill Pipe Inp Report'!AA2140="X",1,IF('Prop Drill Pipe Inp Report'!AB2140="X",1,IF('Prop Drill Pipe Inp Report'!AC2140="X",1,IF('Prop Drill Pipe Inp Report'!AD2140="X",1,IF('Prop Drill Pipe Inp Report'!AE2140="X",1,IF('Prop Drill Pipe Inp Report'!AF2140="X",1,IF('Prop Drill Pipe Inp Report'!AG2140="X",1,IF('Prop Drill Pipe Inp Report'!AH2140="X",1,IF('Prop Drill Pipe Inp Report'!AI2140="X",1,IF('Prop Drill Pipe Inp Report'!AJ2140="X",1,IF('Prop Drill Pipe Inp Report'!AK2140="X",1,IF('Prop Drill Pipe Inp Report'!AL2140="X",1,IF('Prop Drill Pipe Inp Report'!AM2140="X",1,IF('Prop Drill Pipe Inp Report'!AN2140="X",1,IF('Prop Drill Pipe Inp Report'!AO2140="X",1,IF('Prop Drill Pipe Inp Report'!AP2140="X",1,0)))))))))))))))))</f>
        <v>0</v>
      </c>
      <c r="J2133">
        <f>IF('Prop Drill Pipe Inp Report'!AU2140="X",1,IF('Prop Drill Pipe Inp Report'!AV2140="X",1,IF('Prop Drill Pipe Inp Report'!AW2140="X",1,IF('Prop Drill Pipe Inp Report'!AX2140="X",1,IF('Prop Drill Pipe Inp Report'!AY2140="X",1,IF('Prop Drill Pipe Inp Report'!AZ2140="X",1,IF('Prop Drill Pipe Inp Report'!BA2140="X",1,IF('Prop Drill Pipe Inp Report'!BB2140="X",1,IF('Prop Drill Pipe Inp Report'!BC2140="X",1,IF('Prop Drill Pipe Inp Report'!BD2140="X",1,IF('Prop Drill Pipe Inp Report'!BE2140="X",1,0)))))))))))</f>
        <v>0</v>
      </c>
    </row>
    <row r="2134" spans="9:10" x14ac:dyDescent="0.25">
      <c r="I2134">
        <f>IF('Prop Drill Pipe Inp Report'!Z2141="X",1,IF('Prop Drill Pipe Inp Report'!AA2141="X",1,IF('Prop Drill Pipe Inp Report'!AB2141="X",1,IF('Prop Drill Pipe Inp Report'!AC2141="X",1,IF('Prop Drill Pipe Inp Report'!AD2141="X",1,IF('Prop Drill Pipe Inp Report'!AE2141="X",1,IF('Prop Drill Pipe Inp Report'!AF2141="X",1,IF('Prop Drill Pipe Inp Report'!AG2141="X",1,IF('Prop Drill Pipe Inp Report'!AH2141="X",1,IF('Prop Drill Pipe Inp Report'!AI2141="X",1,IF('Prop Drill Pipe Inp Report'!AJ2141="X",1,IF('Prop Drill Pipe Inp Report'!AK2141="X",1,IF('Prop Drill Pipe Inp Report'!AL2141="X",1,IF('Prop Drill Pipe Inp Report'!AM2141="X",1,IF('Prop Drill Pipe Inp Report'!AN2141="X",1,IF('Prop Drill Pipe Inp Report'!AO2141="X",1,IF('Prop Drill Pipe Inp Report'!AP2141="X",1,0)))))))))))))))))</f>
        <v>0</v>
      </c>
      <c r="J2134">
        <f>IF('Prop Drill Pipe Inp Report'!AU2141="X",1,IF('Prop Drill Pipe Inp Report'!AV2141="X",1,IF('Prop Drill Pipe Inp Report'!AW2141="X",1,IF('Prop Drill Pipe Inp Report'!AX2141="X",1,IF('Prop Drill Pipe Inp Report'!AY2141="X",1,IF('Prop Drill Pipe Inp Report'!AZ2141="X",1,IF('Prop Drill Pipe Inp Report'!BA2141="X",1,IF('Prop Drill Pipe Inp Report'!BB2141="X",1,IF('Prop Drill Pipe Inp Report'!BC2141="X",1,IF('Prop Drill Pipe Inp Report'!BD2141="X",1,IF('Prop Drill Pipe Inp Report'!BE2141="X",1,0)))))))))))</f>
        <v>0</v>
      </c>
    </row>
    <row r="2135" spans="9:10" x14ac:dyDescent="0.25">
      <c r="I2135">
        <f>IF('Prop Drill Pipe Inp Report'!Z2142="X",1,IF('Prop Drill Pipe Inp Report'!AA2142="X",1,IF('Prop Drill Pipe Inp Report'!AB2142="X",1,IF('Prop Drill Pipe Inp Report'!AC2142="X",1,IF('Prop Drill Pipe Inp Report'!AD2142="X",1,IF('Prop Drill Pipe Inp Report'!AE2142="X",1,IF('Prop Drill Pipe Inp Report'!AF2142="X",1,IF('Prop Drill Pipe Inp Report'!AG2142="X",1,IF('Prop Drill Pipe Inp Report'!AH2142="X",1,IF('Prop Drill Pipe Inp Report'!AI2142="X",1,IF('Prop Drill Pipe Inp Report'!AJ2142="X",1,IF('Prop Drill Pipe Inp Report'!AK2142="X",1,IF('Prop Drill Pipe Inp Report'!AL2142="X",1,IF('Prop Drill Pipe Inp Report'!AM2142="X",1,IF('Prop Drill Pipe Inp Report'!AN2142="X",1,IF('Prop Drill Pipe Inp Report'!AO2142="X",1,IF('Prop Drill Pipe Inp Report'!AP2142="X",1,0)))))))))))))))))</f>
        <v>0</v>
      </c>
      <c r="J2135">
        <f>IF('Prop Drill Pipe Inp Report'!AU2142="X",1,IF('Prop Drill Pipe Inp Report'!AV2142="X",1,IF('Prop Drill Pipe Inp Report'!AW2142="X",1,IF('Prop Drill Pipe Inp Report'!AX2142="X",1,IF('Prop Drill Pipe Inp Report'!AY2142="X",1,IF('Prop Drill Pipe Inp Report'!AZ2142="X",1,IF('Prop Drill Pipe Inp Report'!BA2142="X",1,IF('Prop Drill Pipe Inp Report'!BB2142="X",1,IF('Prop Drill Pipe Inp Report'!BC2142="X",1,IF('Prop Drill Pipe Inp Report'!BD2142="X",1,IF('Prop Drill Pipe Inp Report'!BE2142="X",1,0)))))))))))</f>
        <v>0</v>
      </c>
    </row>
    <row r="2136" spans="9:10" x14ac:dyDescent="0.25">
      <c r="I2136">
        <f>IF('Prop Drill Pipe Inp Report'!Z2143="X",1,IF('Prop Drill Pipe Inp Report'!AA2143="X",1,IF('Prop Drill Pipe Inp Report'!AB2143="X",1,IF('Prop Drill Pipe Inp Report'!AC2143="X",1,IF('Prop Drill Pipe Inp Report'!AD2143="X",1,IF('Prop Drill Pipe Inp Report'!AE2143="X",1,IF('Prop Drill Pipe Inp Report'!AF2143="X",1,IF('Prop Drill Pipe Inp Report'!AG2143="X",1,IF('Prop Drill Pipe Inp Report'!AH2143="X",1,IF('Prop Drill Pipe Inp Report'!AI2143="X",1,IF('Prop Drill Pipe Inp Report'!AJ2143="X",1,IF('Prop Drill Pipe Inp Report'!AK2143="X",1,IF('Prop Drill Pipe Inp Report'!AL2143="X",1,IF('Prop Drill Pipe Inp Report'!AM2143="X",1,IF('Prop Drill Pipe Inp Report'!AN2143="X",1,IF('Prop Drill Pipe Inp Report'!AO2143="X",1,IF('Prop Drill Pipe Inp Report'!AP2143="X",1,0)))))))))))))))))</f>
        <v>0</v>
      </c>
      <c r="J2136">
        <f>IF('Prop Drill Pipe Inp Report'!AU2143="X",1,IF('Prop Drill Pipe Inp Report'!AV2143="X",1,IF('Prop Drill Pipe Inp Report'!AW2143="X",1,IF('Prop Drill Pipe Inp Report'!AX2143="X",1,IF('Prop Drill Pipe Inp Report'!AY2143="X",1,IF('Prop Drill Pipe Inp Report'!AZ2143="X",1,IF('Prop Drill Pipe Inp Report'!BA2143="X",1,IF('Prop Drill Pipe Inp Report'!BB2143="X",1,IF('Prop Drill Pipe Inp Report'!BC2143="X",1,IF('Prop Drill Pipe Inp Report'!BD2143="X",1,IF('Prop Drill Pipe Inp Report'!BE2143="X",1,0)))))))))))</f>
        <v>0</v>
      </c>
    </row>
    <row r="2137" spans="9:10" x14ac:dyDescent="0.25">
      <c r="I2137">
        <f>IF('Prop Drill Pipe Inp Report'!Z2144="X",1,IF('Prop Drill Pipe Inp Report'!AA2144="X",1,IF('Prop Drill Pipe Inp Report'!AB2144="X",1,IF('Prop Drill Pipe Inp Report'!AC2144="X",1,IF('Prop Drill Pipe Inp Report'!AD2144="X",1,IF('Prop Drill Pipe Inp Report'!AE2144="X",1,IF('Prop Drill Pipe Inp Report'!AF2144="X",1,IF('Prop Drill Pipe Inp Report'!AG2144="X",1,IF('Prop Drill Pipe Inp Report'!AH2144="X",1,IF('Prop Drill Pipe Inp Report'!AI2144="X",1,IF('Prop Drill Pipe Inp Report'!AJ2144="X",1,IF('Prop Drill Pipe Inp Report'!AK2144="X",1,IF('Prop Drill Pipe Inp Report'!AL2144="X",1,IF('Prop Drill Pipe Inp Report'!AM2144="X",1,IF('Prop Drill Pipe Inp Report'!AN2144="X",1,IF('Prop Drill Pipe Inp Report'!AO2144="X",1,IF('Prop Drill Pipe Inp Report'!AP2144="X",1,0)))))))))))))))))</f>
        <v>0</v>
      </c>
      <c r="J2137">
        <f>IF('Prop Drill Pipe Inp Report'!AU2144="X",1,IF('Prop Drill Pipe Inp Report'!AV2144="X",1,IF('Prop Drill Pipe Inp Report'!AW2144="X",1,IF('Prop Drill Pipe Inp Report'!AX2144="X",1,IF('Prop Drill Pipe Inp Report'!AY2144="X",1,IF('Prop Drill Pipe Inp Report'!AZ2144="X",1,IF('Prop Drill Pipe Inp Report'!BA2144="X",1,IF('Prop Drill Pipe Inp Report'!BB2144="X",1,IF('Prop Drill Pipe Inp Report'!BC2144="X",1,IF('Prop Drill Pipe Inp Report'!BD2144="X",1,IF('Prop Drill Pipe Inp Report'!BE2144="X",1,0)))))))))))</f>
        <v>0</v>
      </c>
    </row>
    <row r="2138" spans="9:10" x14ac:dyDescent="0.25">
      <c r="I2138">
        <f>IF('Prop Drill Pipe Inp Report'!Z2145="X",1,IF('Prop Drill Pipe Inp Report'!AA2145="X",1,IF('Prop Drill Pipe Inp Report'!AB2145="X",1,IF('Prop Drill Pipe Inp Report'!AC2145="X",1,IF('Prop Drill Pipe Inp Report'!AD2145="X",1,IF('Prop Drill Pipe Inp Report'!AE2145="X",1,IF('Prop Drill Pipe Inp Report'!AF2145="X",1,IF('Prop Drill Pipe Inp Report'!AG2145="X",1,IF('Prop Drill Pipe Inp Report'!AH2145="X",1,IF('Prop Drill Pipe Inp Report'!AI2145="X",1,IF('Prop Drill Pipe Inp Report'!AJ2145="X",1,IF('Prop Drill Pipe Inp Report'!AK2145="X",1,IF('Prop Drill Pipe Inp Report'!AL2145="X",1,IF('Prop Drill Pipe Inp Report'!AM2145="X",1,IF('Prop Drill Pipe Inp Report'!AN2145="X",1,IF('Prop Drill Pipe Inp Report'!AO2145="X",1,IF('Prop Drill Pipe Inp Report'!AP2145="X",1,0)))))))))))))))))</f>
        <v>0</v>
      </c>
      <c r="J2138">
        <f>IF('Prop Drill Pipe Inp Report'!AU2145="X",1,IF('Prop Drill Pipe Inp Report'!AV2145="X",1,IF('Prop Drill Pipe Inp Report'!AW2145="X",1,IF('Prop Drill Pipe Inp Report'!AX2145="X",1,IF('Prop Drill Pipe Inp Report'!AY2145="X",1,IF('Prop Drill Pipe Inp Report'!AZ2145="X",1,IF('Prop Drill Pipe Inp Report'!BA2145="X",1,IF('Prop Drill Pipe Inp Report'!BB2145="X",1,IF('Prop Drill Pipe Inp Report'!BC2145="X",1,IF('Prop Drill Pipe Inp Report'!BD2145="X",1,IF('Prop Drill Pipe Inp Report'!BE2145="X",1,0)))))))))))</f>
        <v>0</v>
      </c>
    </row>
    <row r="2139" spans="9:10" x14ac:dyDescent="0.25">
      <c r="I2139">
        <f>IF('Prop Drill Pipe Inp Report'!Z2146="X",1,IF('Prop Drill Pipe Inp Report'!AA2146="X",1,IF('Prop Drill Pipe Inp Report'!AB2146="X",1,IF('Prop Drill Pipe Inp Report'!AC2146="X",1,IF('Prop Drill Pipe Inp Report'!AD2146="X",1,IF('Prop Drill Pipe Inp Report'!AE2146="X",1,IF('Prop Drill Pipe Inp Report'!AF2146="X",1,IF('Prop Drill Pipe Inp Report'!AG2146="X",1,IF('Prop Drill Pipe Inp Report'!AH2146="X",1,IF('Prop Drill Pipe Inp Report'!AI2146="X",1,IF('Prop Drill Pipe Inp Report'!AJ2146="X",1,IF('Prop Drill Pipe Inp Report'!AK2146="X",1,IF('Prop Drill Pipe Inp Report'!AL2146="X",1,IF('Prop Drill Pipe Inp Report'!AM2146="X",1,IF('Prop Drill Pipe Inp Report'!AN2146="X",1,IF('Prop Drill Pipe Inp Report'!AO2146="X",1,IF('Prop Drill Pipe Inp Report'!AP2146="X",1,0)))))))))))))))))</f>
        <v>0</v>
      </c>
      <c r="J2139">
        <f>IF('Prop Drill Pipe Inp Report'!AU2146="X",1,IF('Prop Drill Pipe Inp Report'!AV2146="X",1,IF('Prop Drill Pipe Inp Report'!AW2146="X",1,IF('Prop Drill Pipe Inp Report'!AX2146="X",1,IF('Prop Drill Pipe Inp Report'!AY2146="X",1,IF('Prop Drill Pipe Inp Report'!AZ2146="X",1,IF('Prop Drill Pipe Inp Report'!BA2146="X",1,IF('Prop Drill Pipe Inp Report'!BB2146="X",1,IF('Prop Drill Pipe Inp Report'!BC2146="X",1,IF('Prop Drill Pipe Inp Report'!BD2146="X",1,IF('Prop Drill Pipe Inp Report'!BE2146="X",1,0)))))))))))</f>
        <v>0</v>
      </c>
    </row>
    <row r="2140" spans="9:10" x14ac:dyDescent="0.25">
      <c r="I2140">
        <f>IF('Prop Drill Pipe Inp Report'!Z2147="X",1,IF('Prop Drill Pipe Inp Report'!AA2147="X",1,IF('Prop Drill Pipe Inp Report'!AB2147="X",1,IF('Prop Drill Pipe Inp Report'!AC2147="X",1,IF('Prop Drill Pipe Inp Report'!AD2147="X",1,IF('Prop Drill Pipe Inp Report'!AE2147="X",1,IF('Prop Drill Pipe Inp Report'!AF2147="X",1,IF('Prop Drill Pipe Inp Report'!AG2147="X",1,IF('Prop Drill Pipe Inp Report'!AH2147="X",1,IF('Prop Drill Pipe Inp Report'!AI2147="X",1,IF('Prop Drill Pipe Inp Report'!AJ2147="X",1,IF('Prop Drill Pipe Inp Report'!AK2147="X",1,IF('Prop Drill Pipe Inp Report'!AL2147="X",1,IF('Prop Drill Pipe Inp Report'!AM2147="X",1,IF('Prop Drill Pipe Inp Report'!AN2147="X",1,IF('Prop Drill Pipe Inp Report'!AO2147="X",1,IF('Prop Drill Pipe Inp Report'!AP2147="X",1,0)))))))))))))))))</f>
        <v>0</v>
      </c>
      <c r="J2140">
        <f>IF('Prop Drill Pipe Inp Report'!AU2147="X",1,IF('Prop Drill Pipe Inp Report'!AV2147="X",1,IF('Prop Drill Pipe Inp Report'!AW2147="X",1,IF('Prop Drill Pipe Inp Report'!AX2147="X",1,IF('Prop Drill Pipe Inp Report'!AY2147="X",1,IF('Prop Drill Pipe Inp Report'!AZ2147="X",1,IF('Prop Drill Pipe Inp Report'!BA2147="X",1,IF('Prop Drill Pipe Inp Report'!BB2147="X",1,IF('Prop Drill Pipe Inp Report'!BC2147="X",1,IF('Prop Drill Pipe Inp Report'!BD2147="X",1,IF('Prop Drill Pipe Inp Report'!BE2147="X",1,0)))))))))))</f>
        <v>0</v>
      </c>
    </row>
    <row r="2141" spans="9:10" x14ac:dyDescent="0.25">
      <c r="I2141">
        <f>IF('Prop Drill Pipe Inp Report'!Z2148="X",1,IF('Prop Drill Pipe Inp Report'!AA2148="X",1,IF('Prop Drill Pipe Inp Report'!AB2148="X",1,IF('Prop Drill Pipe Inp Report'!AC2148="X",1,IF('Prop Drill Pipe Inp Report'!AD2148="X",1,IF('Prop Drill Pipe Inp Report'!AE2148="X",1,IF('Prop Drill Pipe Inp Report'!AF2148="X",1,IF('Prop Drill Pipe Inp Report'!AG2148="X",1,IF('Prop Drill Pipe Inp Report'!AH2148="X",1,IF('Prop Drill Pipe Inp Report'!AI2148="X",1,IF('Prop Drill Pipe Inp Report'!AJ2148="X",1,IF('Prop Drill Pipe Inp Report'!AK2148="X",1,IF('Prop Drill Pipe Inp Report'!AL2148="X",1,IF('Prop Drill Pipe Inp Report'!AM2148="X",1,IF('Prop Drill Pipe Inp Report'!AN2148="X",1,IF('Prop Drill Pipe Inp Report'!AO2148="X",1,IF('Prop Drill Pipe Inp Report'!AP2148="X",1,0)))))))))))))))))</f>
        <v>0</v>
      </c>
      <c r="J2141">
        <f>IF('Prop Drill Pipe Inp Report'!AU2148="X",1,IF('Prop Drill Pipe Inp Report'!AV2148="X",1,IF('Prop Drill Pipe Inp Report'!AW2148="X",1,IF('Prop Drill Pipe Inp Report'!AX2148="X",1,IF('Prop Drill Pipe Inp Report'!AY2148="X",1,IF('Prop Drill Pipe Inp Report'!AZ2148="X",1,IF('Prop Drill Pipe Inp Report'!BA2148="X",1,IF('Prop Drill Pipe Inp Report'!BB2148="X",1,IF('Prop Drill Pipe Inp Report'!BC2148="X",1,IF('Prop Drill Pipe Inp Report'!BD2148="X",1,IF('Prop Drill Pipe Inp Report'!BE2148="X",1,0)))))))))))</f>
        <v>0</v>
      </c>
    </row>
    <row r="2142" spans="9:10" x14ac:dyDescent="0.25">
      <c r="I2142">
        <f>IF('Prop Drill Pipe Inp Report'!Z2149="X",1,IF('Prop Drill Pipe Inp Report'!AA2149="X",1,IF('Prop Drill Pipe Inp Report'!AB2149="X",1,IF('Prop Drill Pipe Inp Report'!AC2149="X",1,IF('Prop Drill Pipe Inp Report'!AD2149="X",1,IF('Prop Drill Pipe Inp Report'!AE2149="X",1,IF('Prop Drill Pipe Inp Report'!AF2149="X",1,IF('Prop Drill Pipe Inp Report'!AG2149="X",1,IF('Prop Drill Pipe Inp Report'!AH2149="X",1,IF('Prop Drill Pipe Inp Report'!AI2149="X",1,IF('Prop Drill Pipe Inp Report'!AJ2149="X",1,IF('Prop Drill Pipe Inp Report'!AK2149="X",1,IF('Prop Drill Pipe Inp Report'!AL2149="X",1,IF('Prop Drill Pipe Inp Report'!AM2149="X",1,IF('Prop Drill Pipe Inp Report'!AN2149="X",1,IF('Prop Drill Pipe Inp Report'!AO2149="X",1,IF('Prop Drill Pipe Inp Report'!AP2149="X",1,0)))))))))))))))))</f>
        <v>0</v>
      </c>
      <c r="J2142">
        <f>IF('Prop Drill Pipe Inp Report'!AU2149="X",1,IF('Prop Drill Pipe Inp Report'!AV2149="X",1,IF('Prop Drill Pipe Inp Report'!AW2149="X",1,IF('Prop Drill Pipe Inp Report'!AX2149="X",1,IF('Prop Drill Pipe Inp Report'!AY2149="X",1,IF('Prop Drill Pipe Inp Report'!AZ2149="X",1,IF('Prop Drill Pipe Inp Report'!BA2149="X",1,IF('Prop Drill Pipe Inp Report'!BB2149="X",1,IF('Prop Drill Pipe Inp Report'!BC2149="X",1,IF('Prop Drill Pipe Inp Report'!BD2149="X",1,IF('Prop Drill Pipe Inp Report'!BE2149="X",1,0)))))))))))</f>
        <v>0</v>
      </c>
    </row>
    <row r="2143" spans="9:10" x14ac:dyDescent="0.25">
      <c r="I2143">
        <f>IF('Prop Drill Pipe Inp Report'!Z2150="X",1,IF('Prop Drill Pipe Inp Report'!AA2150="X",1,IF('Prop Drill Pipe Inp Report'!AB2150="X",1,IF('Prop Drill Pipe Inp Report'!AC2150="X",1,IF('Prop Drill Pipe Inp Report'!AD2150="X",1,IF('Prop Drill Pipe Inp Report'!AE2150="X",1,IF('Prop Drill Pipe Inp Report'!AF2150="X",1,IF('Prop Drill Pipe Inp Report'!AG2150="X",1,IF('Prop Drill Pipe Inp Report'!AH2150="X",1,IF('Prop Drill Pipe Inp Report'!AI2150="X",1,IF('Prop Drill Pipe Inp Report'!AJ2150="X",1,IF('Prop Drill Pipe Inp Report'!AK2150="X",1,IF('Prop Drill Pipe Inp Report'!AL2150="X",1,IF('Prop Drill Pipe Inp Report'!AM2150="X",1,IF('Prop Drill Pipe Inp Report'!AN2150="X",1,IF('Prop Drill Pipe Inp Report'!AO2150="X",1,IF('Prop Drill Pipe Inp Report'!AP2150="X",1,0)))))))))))))))))</f>
        <v>0</v>
      </c>
      <c r="J2143">
        <f>IF('Prop Drill Pipe Inp Report'!AU2150="X",1,IF('Prop Drill Pipe Inp Report'!AV2150="X",1,IF('Prop Drill Pipe Inp Report'!AW2150="X",1,IF('Prop Drill Pipe Inp Report'!AX2150="X",1,IF('Prop Drill Pipe Inp Report'!AY2150="X",1,IF('Prop Drill Pipe Inp Report'!AZ2150="X",1,IF('Prop Drill Pipe Inp Report'!BA2150="X",1,IF('Prop Drill Pipe Inp Report'!BB2150="X",1,IF('Prop Drill Pipe Inp Report'!BC2150="X",1,IF('Prop Drill Pipe Inp Report'!BD2150="X",1,IF('Prop Drill Pipe Inp Report'!BE2150="X",1,0)))))))))))</f>
        <v>0</v>
      </c>
    </row>
    <row r="2144" spans="9:10" x14ac:dyDescent="0.25">
      <c r="I2144">
        <f>IF('Prop Drill Pipe Inp Report'!Z2151="X",1,IF('Prop Drill Pipe Inp Report'!AA2151="X",1,IF('Prop Drill Pipe Inp Report'!AB2151="X",1,IF('Prop Drill Pipe Inp Report'!AC2151="X",1,IF('Prop Drill Pipe Inp Report'!AD2151="X",1,IF('Prop Drill Pipe Inp Report'!AE2151="X",1,IF('Prop Drill Pipe Inp Report'!AF2151="X",1,IF('Prop Drill Pipe Inp Report'!AG2151="X",1,IF('Prop Drill Pipe Inp Report'!AH2151="X",1,IF('Prop Drill Pipe Inp Report'!AI2151="X",1,IF('Prop Drill Pipe Inp Report'!AJ2151="X",1,IF('Prop Drill Pipe Inp Report'!AK2151="X",1,IF('Prop Drill Pipe Inp Report'!AL2151="X",1,IF('Prop Drill Pipe Inp Report'!AM2151="X",1,IF('Prop Drill Pipe Inp Report'!AN2151="X",1,IF('Prop Drill Pipe Inp Report'!AO2151="X",1,IF('Prop Drill Pipe Inp Report'!AP2151="X",1,0)))))))))))))))))</f>
        <v>0</v>
      </c>
      <c r="J2144">
        <f>IF('Prop Drill Pipe Inp Report'!AU2151="X",1,IF('Prop Drill Pipe Inp Report'!AV2151="X",1,IF('Prop Drill Pipe Inp Report'!AW2151="X",1,IF('Prop Drill Pipe Inp Report'!AX2151="X",1,IF('Prop Drill Pipe Inp Report'!AY2151="X",1,IF('Prop Drill Pipe Inp Report'!AZ2151="X",1,IF('Prop Drill Pipe Inp Report'!BA2151="X",1,IF('Prop Drill Pipe Inp Report'!BB2151="X",1,IF('Prop Drill Pipe Inp Report'!BC2151="X",1,IF('Prop Drill Pipe Inp Report'!BD2151="X",1,IF('Prop Drill Pipe Inp Report'!BE2151="X",1,0)))))))))))</f>
        <v>0</v>
      </c>
    </row>
    <row r="2145" spans="9:10" x14ac:dyDescent="0.25">
      <c r="I2145">
        <f>IF('Prop Drill Pipe Inp Report'!Z2152="X",1,IF('Prop Drill Pipe Inp Report'!AA2152="X",1,IF('Prop Drill Pipe Inp Report'!AB2152="X",1,IF('Prop Drill Pipe Inp Report'!AC2152="X",1,IF('Prop Drill Pipe Inp Report'!AD2152="X",1,IF('Prop Drill Pipe Inp Report'!AE2152="X",1,IF('Prop Drill Pipe Inp Report'!AF2152="X",1,IF('Prop Drill Pipe Inp Report'!AG2152="X",1,IF('Prop Drill Pipe Inp Report'!AH2152="X",1,IF('Prop Drill Pipe Inp Report'!AI2152="X",1,IF('Prop Drill Pipe Inp Report'!AJ2152="X",1,IF('Prop Drill Pipe Inp Report'!AK2152="X",1,IF('Prop Drill Pipe Inp Report'!AL2152="X",1,IF('Prop Drill Pipe Inp Report'!AM2152="X",1,IF('Prop Drill Pipe Inp Report'!AN2152="X",1,IF('Prop Drill Pipe Inp Report'!AO2152="X",1,IF('Prop Drill Pipe Inp Report'!AP2152="X",1,0)))))))))))))))))</f>
        <v>0</v>
      </c>
      <c r="J2145">
        <f>IF('Prop Drill Pipe Inp Report'!AU2152="X",1,IF('Prop Drill Pipe Inp Report'!AV2152="X",1,IF('Prop Drill Pipe Inp Report'!AW2152="X",1,IF('Prop Drill Pipe Inp Report'!AX2152="X",1,IF('Prop Drill Pipe Inp Report'!AY2152="X",1,IF('Prop Drill Pipe Inp Report'!AZ2152="X",1,IF('Prop Drill Pipe Inp Report'!BA2152="X",1,IF('Prop Drill Pipe Inp Report'!BB2152="X",1,IF('Prop Drill Pipe Inp Report'!BC2152="X",1,IF('Prop Drill Pipe Inp Report'!BD2152="X",1,IF('Prop Drill Pipe Inp Report'!BE2152="X",1,0)))))))))))</f>
        <v>0</v>
      </c>
    </row>
    <row r="2146" spans="9:10" x14ac:dyDescent="0.25">
      <c r="I2146">
        <f>IF('Prop Drill Pipe Inp Report'!Z2153="X",1,IF('Prop Drill Pipe Inp Report'!AA2153="X",1,IF('Prop Drill Pipe Inp Report'!AB2153="X",1,IF('Prop Drill Pipe Inp Report'!AC2153="X",1,IF('Prop Drill Pipe Inp Report'!AD2153="X",1,IF('Prop Drill Pipe Inp Report'!AE2153="X",1,IF('Prop Drill Pipe Inp Report'!AF2153="X",1,IF('Prop Drill Pipe Inp Report'!AG2153="X",1,IF('Prop Drill Pipe Inp Report'!AH2153="X",1,IF('Prop Drill Pipe Inp Report'!AI2153="X",1,IF('Prop Drill Pipe Inp Report'!AJ2153="X",1,IF('Prop Drill Pipe Inp Report'!AK2153="X",1,IF('Prop Drill Pipe Inp Report'!AL2153="X",1,IF('Prop Drill Pipe Inp Report'!AM2153="X",1,IF('Prop Drill Pipe Inp Report'!AN2153="X",1,IF('Prop Drill Pipe Inp Report'!AO2153="X",1,IF('Prop Drill Pipe Inp Report'!AP2153="X",1,0)))))))))))))))))</f>
        <v>0</v>
      </c>
      <c r="J2146">
        <f>IF('Prop Drill Pipe Inp Report'!AU2153="X",1,IF('Prop Drill Pipe Inp Report'!AV2153="X",1,IF('Prop Drill Pipe Inp Report'!AW2153="X",1,IF('Prop Drill Pipe Inp Report'!AX2153="X",1,IF('Prop Drill Pipe Inp Report'!AY2153="X",1,IF('Prop Drill Pipe Inp Report'!AZ2153="X",1,IF('Prop Drill Pipe Inp Report'!BA2153="X",1,IF('Prop Drill Pipe Inp Report'!BB2153="X",1,IF('Prop Drill Pipe Inp Report'!BC2153="X",1,IF('Prop Drill Pipe Inp Report'!BD2153="X",1,IF('Prop Drill Pipe Inp Report'!BE2153="X",1,0)))))))))))</f>
        <v>0</v>
      </c>
    </row>
    <row r="2147" spans="9:10" x14ac:dyDescent="0.25">
      <c r="I2147">
        <f>IF('Prop Drill Pipe Inp Report'!Z2154="X",1,IF('Prop Drill Pipe Inp Report'!AA2154="X",1,IF('Prop Drill Pipe Inp Report'!AB2154="X",1,IF('Prop Drill Pipe Inp Report'!AC2154="X",1,IF('Prop Drill Pipe Inp Report'!AD2154="X",1,IF('Prop Drill Pipe Inp Report'!AE2154="X",1,IF('Prop Drill Pipe Inp Report'!AF2154="X",1,IF('Prop Drill Pipe Inp Report'!AG2154="X",1,IF('Prop Drill Pipe Inp Report'!AH2154="X",1,IF('Prop Drill Pipe Inp Report'!AI2154="X",1,IF('Prop Drill Pipe Inp Report'!AJ2154="X",1,IF('Prop Drill Pipe Inp Report'!AK2154="X",1,IF('Prop Drill Pipe Inp Report'!AL2154="X",1,IF('Prop Drill Pipe Inp Report'!AM2154="X",1,IF('Prop Drill Pipe Inp Report'!AN2154="X",1,IF('Prop Drill Pipe Inp Report'!AO2154="X",1,IF('Prop Drill Pipe Inp Report'!AP2154="X",1,0)))))))))))))))))</f>
        <v>0</v>
      </c>
      <c r="J2147">
        <f>IF('Prop Drill Pipe Inp Report'!AU2154="X",1,IF('Prop Drill Pipe Inp Report'!AV2154="X",1,IF('Prop Drill Pipe Inp Report'!AW2154="X",1,IF('Prop Drill Pipe Inp Report'!AX2154="X",1,IF('Prop Drill Pipe Inp Report'!AY2154="X",1,IF('Prop Drill Pipe Inp Report'!AZ2154="X",1,IF('Prop Drill Pipe Inp Report'!BA2154="X",1,IF('Prop Drill Pipe Inp Report'!BB2154="X",1,IF('Prop Drill Pipe Inp Report'!BC2154="X",1,IF('Prop Drill Pipe Inp Report'!BD2154="X",1,IF('Prop Drill Pipe Inp Report'!BE2154="X",1,0)))))))))))</f>
        <v>0</v>
      </c>
    </row>
    <row r="2148" spans="9:10" x14ac:dyDescent="0.25">
      <c r="I2148">
        <f>IF('Prop Drill Pipe Inp Report'!Z2155="X",1,IF('Prop Drill Pipe Inp Report'!AA2155="X",1,IF('Prop Drill Pipe Inp Report'!AB2155="X",1,IF('Prop Drill Pipe Inp Report'!AC2155="X",1,IF('Prop Drill Pipe Inp Report'!AD2155="X",1,IF('Prop Drill Pipe Inp Report'!AE2155="X",1,IF('Prop Drill Pipe Inp Report'!AF2155="X",1,IF('Prop Drill Pipe Inp Report'!AG2155="X",1,IF('Prop Drill Pipe Inp Report'!AH2155="X",1,IF('Prop Drill Pipe Inp Report'!AI2155="X",1,IF('Prop Drill Pipe Inp Report'!AJ2155="X",1,IF('Prop Drill Pipe Inp Report'!AK2155="X",1,IF('Prop Drill Pipe Inp Report'!AL2155="X",1,IF('Prop Drill Pipe Inp Report'!AM2155="X",1,IF('Prop Drill Pipe Inp Report'!AN2155="X",1,IF('Prop Drill Pipe Inp Report'!AO2155="X",1,IF('Prop Drill Pipe Inp Report'!AP2155="X",1,0)))))))))))))))))</f>
        <v>0</v>
      </c>
      <c r="J2148">
        <f>IF('Prop Drill Pipe Inp Report'!AU2155="X",1,IF('Prop Drill Pipe Inp Report'!AV2155="X",1,IF('Prop Drill Pipe Inp Report'!AW2155="X",1,IF('Prop Drill Pipe Inp Report'!AX2155="X",1,IF('Prop Drill Pipe Inp Report'!AY2155="X",1,IF('Prop Drill Pipe Inp Report'!AZ2155="X",1,IF('Prop Drill Pipe Inp Report'!BA2155="X",1,IF('Prop Drill Pipe Inp Report'!BB2155="X",1,IF('Prop Drill Pipe Inp Report'!BC2155="X",1,IF('Prop Drill Pipe Inp Report'!BD2155="X",1,IF('Prop Drill Pipe Inp Report'!BE2155="X",1,0)))))))))))</f>
        <v>0</v>
      </c>
    </row>
    <row r="2149" spans="9:10" x14ac:dyDescent="0.25">
      <c r="I2149">
        <f>IF('Prop Drill Pipe Inp Report'!Z2156="X",1,IF('Prop Drill Pipe Inp Report'!AA2156="X",1,IF('Prop Drill Pipe Inp Report'!AB2156="X",1,IF('Prop Drill Pipe Inp Report'!AC2156="X",1,IF('Prop Drill Pipe Inp Report'!AD2156="X",1,IF('Prop Drill Pipe Inp Report'!AE2156="X",1,IF('Prop Drill Pipe Inp Report'!AF2156="X",1,IF('Prop Drill Pipe Inp Report'!AG2156="X",1,IF('Prop Drill Pipe Inp Report'!AH2156="X",1,IF('Prop Drill Pipe Inp Report'!AI2156="X",1,IF('Prop Drill Pipe Inp Report'!AJ2156="X",1,IF('Prop Drill Pipe Inp Report'!AK2156="X",1,IF('Prop Drill Pipe Inp Report'!AL2156="X",1,IF('Prop Drill Pipe Inp Report'!AM2156="X",1,IF('Prop Drill Pipe Inp Report'!AN2156="X",1,IF('Prop Drill Pipe Inp Report'!AO2156="X",1,IF('Prop Drill Pipe Inp Report'!AP2156="X",1,0)))))))))))))))))</f>
        <v>0</v>
      </c>
      <c r="J2149">
        <f>IF('Prop Drill Pipe Inp Report'!AU2156="X",1,IF('Prop Drill Pipe Inp Report'!AV2156="X",1,IF('Prop Drill Pipe Inp Report'!AW2156="X",1,IF('Prop Drill Pipe Inp Report'!AX2156="X",1,IF('Prop Drill Pipe Inp Report'!AY2156="X",1,IF('Prop Drill Pipe Inp Report'!AZ2156="X",1,IF('Prop Drill Pipe Inp Report'!BA2156="X",1,IF('Prop Drill Pipe Inp Report'!BB2156="X",1,IF('Prop Drill Pipe Inp Report'!BC2156="X",1,IF('Prop Drill Pipe Inp Report'!BD2156="X",1,IF('Prop Drill Pipe Inp Report'!BE2156="X",1,0)))))))))))</f>
        <v>0</v>
      </c>
    </row>
    <row r="2150" spans="9:10" x14ac:dyDescent="0.25">
      <c r="I2150">
        <f>IF('Prop Drill Pipe Inp Report'!Z2157="X",1,IF('Prop Drill Pipe Inp Report'!AA2157="X",1,IF('Prop Drill Pipe Inp Report'!AB2157="X",1,IF('Prop Drill Pipe Inp Report'!AC2157="X",1,IF('Prop Drill Pipe Inp Report'!AD2157="X",1,IF('Prop Drill Pipe Inp Report'!AE2157="X",1,IF('Prop Drill Pipe Inp Report'!AF2157="X",1,IF('Prop Drill Pipe Inp Report'!AG2157="X",1,IF('Prop Drill Pipe Inp Report'!AH2157="X",1,IF('Prop Drill Pipe Inp Report'!AI2157="X",1,IF('Prop Drill Pipe Inp Report'!AJ2157="X",1,IF('Prop Drill Pipe Inp Report'!AK2157="X",1,IF('Prop Drill Pipe Inp Report'!AL2157="X",1,IF('Prop Drill Pipe Inp Report'!AM2157="X",1,IF('Prop Drill Pipe Inp Report'!AN2157="X",1,IF('Prop Drill Pipe Inp Report'!AO2157="X",1,IF('Prop Drill Pipe Inp Report'!AP2157="X",1,0)))))))))))))))))</f>
        <v>0</v>
      </c>
      <c r="J2150">
        <f>IF('Prop Drill Pipe Inp Report'!AU2157="X",1,IF('Prop Drill Pipe Inp Report'!AV2157="X",1,IF('Prop Drill Pipe Inp Report'!AW2157="X",1,IF('Prop Drill Pipe Inp Report'!AX2157="X",1,IF('Prop Drill Pipe Inp Report'!AY2157="X",1,IF('Prop Drill Pipe Inp Report'!AZ2157="X",1,IF('Prop Drill Pipe Inp Report'!BA2157="X",1,IF('Prop Drill Pipe Inp Report'!BB2157="X",1,IF('Prop Drill Pipe Inp Report'!BC2157="X",1,IF('Prop Drill Pipe Inp Report'!BD2157="X",1,IF('Prop Drill Pipe Inp Report'!BE2157="X",1,0)))))))))))</f>
        <v>0</v>
      </c>
    </row>
    <row r="2151" spans="9:10" x14ac:dyDescent="0.25">
      <c r="I2151">
        <f>IF('Prop Drill Pipe Inp Report'!Z2158="X",1,IF('Prop Drill Pipe Inp Report'!AA2158="X",1,IF('Prop Drill Pipe Inp Report'!AB2158="X",1,IF('Prop Drill Pipe Inp Report'!AC2158="X",1,IF('Prop Drill Pipe Inp Report'!AD2158="X",1,IF('Prop Drill Pipe Inp Report'!AE2158="X",1,IF('Prop Drill Pipe Inp Report'!AF2158="X",1,IF('Prop Drill Pipe Inp Report'!AG2158="X",1,IF('Prop Drill Pipe Inp Report'!AH2158="X",1,IF('Prop Drill Pipe Inp Report'!AI2158="X",1,IF('Prop Drill Pipe Inp Report'!AJ2158="X",1,IF('Prop Drill Pipe Inp Report'!AK2158="X",1,IF('Prop Drill Pipe Inp Report'!AL2158="X",1,IF('Prop Drill Pipe Inp Report'!AM2158="X",1,IF('Prop Drill Pipe Inp Report'!AN2158="X",1,IF('Prop Drill Pipe Inp Report'!AO2158="X",1,IF('Prop Drill Pipe Inp Report'!AP2158="X",1,0)))))))))))))))))</f>
        <v>0</v>
      </c>
      <c r="J2151">
        <f>IF('Prop Drill Pipe Inp Report'!AU2158="X",1,IF('Prop Drill Pipe Inp Report'!AV2158="X",1,IF('Prop Drill Pipe Inp Report'!AW2158="X",1,IF('Prop Drill Pipe Inp Report'!AX2158="X",1,IF('Prop Drill Pipe Inp Report'!AY2158="X",1,IF('Prop Drill Pipe Inp Report'!AZ2158="X",1,IF('Prop Drill Pipe Inp Report'!BA2158="X",1,IF('Prop Drill Pipe Inp Report'!BB2158="X",1,IF('Prop Drill Pipe Inp Report'!BC2158="X",1,IF('Prop Drill Pipe Inp Report'!BD2158="X",1,IF('Prop Drill Pipe Inp Report'!BE2158="X",1,0)))))))))))</f>
        <v>0</v>
      </c>
    </row>
    <row r="2152" spans="9:10" x14ac:dyDescent="0.25">
      <c r="I2152">
        <f>IF('Prop Drill Pipe Inp Report'!Z2159="X",1,IF('Prop Drill Pipe Inp Report'!AA2159="X",1,IF('Prop Drill Pipe Inp Report'!AB2159="X",1,IF('Prop Drill Pipe Inp Report'!AC2159="X",1,IF('Prop Drill Pipe Inp Report'!AD2159="X",1,IF('Prop Drill Pipe Inp Report'!AE2159="X",1,IF('Prop Drill Pipe Inp Report'!AF2159="X",1,IF('Prop Drill Pipe Inp Report'!AG2159="X",1,IF('Prop Drill Pipe Inp Report'!AH2159="X",1,IF('Prop Drill Pipe Inp Report'!AI2159="X",1,IF('Prop Drill Pipe Inp Report'!AJ2159="X",1,IF('Prop Drill Pipe Inp Report'!AK2159="X",1,IF('Prop Drill Pipe Inp Report'!AL2159="X",1,IF('Prop Drill Pipe Inp Report'!AM2159="X",1,IF('Prop Drill Pipe Inp Report'!AN2159="X",1,IF('Prop Drill Pipe Inp Report'!AO2159="X",1,IF('Prop Drill Pipe Inp Report'!AP2159="X",1,0)))))))))))))))))</f>
        <v>0</v>
      </c>
      <c r="J2152">
        <f>IF('Prop Drill Pipe Inp Report'!AU2159="X",1,IF('Prop Drill Pipe Inp Report'!AV2159="X",1,IF('Prop Drill Pipe Inp Report'!AW2159="X",1,IF('Prop Drill Pipe Inp Report'!AX2159="X",1,IF('Prop Drill Pipe Inp Report'!AY2159="X",1,IF('Prop Drill Pipe Inp Report'!AZ2159="X",1,IF('Prop Drill Pipe Inp Report'!BA2159="X",1,IF('Prop Drill Pipe Inp Report'!BB2159="X",1,IF('Prop Drill Pipe Inp Report'!BC2159="X",1,IF('Prop Drill Pipe Inp Report'!BD2159="X",1,IF('Prop Drill Pipe Inp Report'!BE2159="X",1,0)))))))))))</f>
        <v>0</v>
      </c>
    </row>
    <row r="2153" spans="9:10" x14ac:dyDescent="0.25">
      <c r="I2153">
        <f>IF('Prop Drill Pipe Inp Report'!Z2160="X",1,IF('Prop Drill Pipe Inp Report'!AA2160="X",1,IF('Prop Drill Pipe Inp Report'!AB2160="X",1,IF('Prop Drill Pipe Inp Report'!AC2160="X",1,IF('Prop Drill Pipe Inp Report'!AD2160="X",1,IF('Prop Drill Pipe Inp Report'!AE2160="X",1,IF('Prop Drill Pipe Inp Report'!AF2160="X",1,IF('Prop Drill Pipe Inp Report'!AG2160="X",1,IF('Prop Drill Pipe Inp Report'!AH2160="X",1,IF('Prop Drill Pipe Inp Report'!AI2160="X",1,IF('Prop Drill Pipe Inp Report'!AJ2160="X",1,IF('Prop Drill Pipe Inp Report'!AK2160="X",1,IF('Prop Drill Pipe Inp Report'!AL2160="X",1,IF('Prop Drill Pipe Inp Report'!AM2160="X",1,IF('Prop Drill Pipe Inp Report'!AN2160="X",1,IF('Prop Drill Pipe Inp Report'!AO2160="X",1,IF('Prop Drill Pipe Inp Report'!AP2160="X",1,0)))))))))))))))))</f>
        <v>0</v>
      </c>
      <c r="J2153">
        <f>IF('Prop Drill Pipe Inp Report'!AU2160="X",1,IF('Prop Drill Pipe Inp Report'!AV2160="X",1,IF('Prop Drill Pipe Inp Report'!AW2160="X",1,IF('Prop Drill Pipe Inp Report'!AX2160="X",1,IF('Prop Drill Pipe Inp Report'!AY2160="X",1,IF('Prop Drill Pipe Inp Report'!AZ2160="X",1,IF('Prop Drill Pipe Inp Report'!BA2160="X",1,IF('Prop Drill Pipe Inp Report'!BB2160="X",1,IF('Prop Drill Pipe Inp Report'!BC2160="X",1,IF('Prop Drill Pipe Inp Report'!BD2160="X",1,IF('Prop Drill Pipe Inp Report'!BE2160="X",1,0)))))))))))</f>
        <v>0</v>
      </c>
    </row>
    <row r="2154" spans="9:10" x14ac:dyDescent="0.25">
      <c r="I2154">
        <f>IF('Prop Drill Pipe Inp Report'!Z2161="X",1,IF('Prop Drill Pipe Inp Report'!AA2161="X",1,IF('Prop Drill Pipe Inp Report'!AB2161="X",1,IF('Prop Drill Pipe Inp Report'!AC2161="X",1,IF('Prop Drill Pipe Inp Report'!AD2161="X",1,IF('Prop Drill Pipe Inp Report'!AE2161="X",1,IF('Prop Drill Pipe Inp Report'!AF2161="X",1,IF('Prop Drill Pipe Inp Report'!AG2161="X",1,IF('Prop Drill Pipe Inp Report'!AH2161="X",1,IF('Prop Drill Pipe Inp Report'!AI2161="X",1,IF('Prop Drill Pipe Inp Report'!AJ2161="X",1,IF('Prop Drill Pipe Inp Report'!AK2161="X",1,IF('Prop Drill Pipe Inp Report'!AL2161="X",1,IF('Prop Drill Pipe Inp Report'!AM2161="X",1,IF('Prop Drill Pipe Inp Report'!AN2161="X",1,IF('Prop Drill Pipe Inp Report'!AO2161="X",1,IF('Prop Drill Pipe Inp Report'!AP2161="X",1,0)))))))))))))))))</f>
        <v>0</v>
      </c>
      <c r="J2154">
        <f>IF('Prop Drill Pipe Inp Report'!AU2161="X",1,IF('Prop Drill Pipe Inp Report'!AV2161="X",1,IF('Prop Drill Pipe Inp Report'!AW2161="X",1,IF('Prop Drill Pipe Inp Report'!AX2161="X",1,IF('Prop Drill Pipe Inp Report'!AY2161="X",1,IF('Prop Drill Pipe Inp Report'!AZ2161="X",1,IF('Prop Drill Pipe Inp Report'!BA2161="X",1,IF('Prop Drill Pipe Inp Report'!BB2161="X",1,IF('Prop Drill Pipe Inp Report'!BC2161="X",1,IF('Prop Drill Pipe Inp Report'!BD2161="X",1,IF('Prop Drill Pipe Inp Report'!BE2161="X",1,0)))))))))))</f>
        <v>0</v>
      </c>
    </row>
    <row r="2155" spans="9:10" x14ac:dyDescent="0.25">
      <c r="I2155">
        <f>IF('Prop Drill Pipe Inp Report'!Z2162="X",1,IF('Prop Drill Pipe Inp Report'!AA2162="X",1,IF('Prop Drill Pipe Inp Report'!AB2162="X",1,IF('Prop Drill Pipe Inp Report'!AC2162="X",1,IF('Prop Drill Pipe Inp Report'!AD2162="X",1,IF('Prop Drill Pipe Inp Report'!AE2162="X",1,IF('Prop Drill Pipe Inp Report'!AF2162="X",1,IF('Prop Drill Pipe Inp Report'!AG2162="X",1,IF('Prop Drill Pipe Inp Report'!AH2162="X",1,IF('Prop Drill Pipe Inp Report'!AI2162="X",1,IF('Prop Drill Pipe Inp Report'!AJ2162="X",1,IF('Prop Drill Pipe Inp Report'!AK2162="X",1,IF('Prop Drill Pipe Inp Report'!AL2162="X",1,IF('Prop Drill Pipe Inp Report'!AM2162="X",1,IF('Prop Drill Pipe Inp Report'!AN2162="X",1,IF('Prop Drill Pipe Inp Report'!AO2162="X",1,IF('Prop Drill Pipe Inp Report'!AP2162="X",1,0)))))))))))))))))</f>
        <v>0</v>
      </c>
      <c r="J2155">
        <f>IF('Prop Drill Pipe Inp Report'!AU2162="X",1,IF('Prop Drill Pipe Inp Report'!AV2162="X",1,IF('Prop Drill Pipe Inp Report'!AW2162="X",1,IF('Prop Drill Pipe Inp Report'!AX2162="X",1,IF('Prop Drill Pipe Inp Report'!AY2162="X",1,IF('Prop Drill Pipe Inp Report'!AZ2162="X",1,IF('Prop Drill Pipe Inp Report'!BA2162="X",1,IF('Prop Drill Pipe Inp Report'!BB2162="X",1,IF('Prop Drill Pipe Inp Report'!BC2162="X",1,IF('Prop Drill Pipe Inp Report'!BD2162="X",1,IF('Prop Drill Pipe Inp Report'!BE2162="X",1,0)))))))))))</f>
        <v>0</v>
      </c>
    </row>
    <row r="2156" spans="9:10" x14ac:dyDescent="0.25">
      <c r="I2156">
        <f>IF('Prop Drill Pipe Inp Report'!Z2163="X",1,IF('Prop Drill Pipe Inp Report'!AA2163="X",1,IF('Prop Drill Pipe Inp Report'!AB2163="X",1,IF('Prop Drill Pipe Inp Report'!AC2163="X",1,IF('Prop Drill Pipe Inp Report'!AD2163="X",1,IF('Prop Drill Pipe Inp Report'!AE2163="X",1,IF('Prop Drill Pipe Inp Report'!AF2163="X",1,IF('Prop Drill Pipe Inp Report'!AG2163="X",1,IF('Prop Drill Pipe Inp Report'!AH2163="X",1,IF('Prop Drill Pipe Inp Report'!AI2163="X",1,IF('Prop Drill Pipe Inp Report'!AJ2163="X",1,IF('Prop Drill Pipe Inp Report'!AK2163="X",1,IF('Prop Drill Pipe Inp Report'!AL2163="X",1,IF('Prop Drill Pipe Inp Report'!AM2163="X",1,IF('Prop Drill Pipe Inp Report'!AN2163="X",1,IF('Prop Drill Pipe Inp Report'!AO2163="X",1,IF('Prop Drill Pipe Inp Report'!AP2163="X",1,0)))))))))))))))))</f>
        <v>0</v>
      </c>
      <c r="J2156">
        <f>IF('Prop Drill Pipe Inp Report'!AU2163="X",1,IF('Prop Drill Pipe Inp Report'!AV2163="X",1,IF('Prop Drill Pipe Inp Report'!AW2163="X",1,IF('Prop Drill Pipe Inp Report'!AX2163="X",1,IF('Prop Drill Pipe Inp Report'!AY2163="X",1,IF('Prop Drill Pipe Inp Report'!AZ2163="X",1,IF('Prop Drill Pipe Inp Report'!BA2163="X",1,IF('Prop Drill Pipe Inp Report'!BB2163="X",1,IF('Prop Drill Pipe Inp Report'!BC2163="X",1,IF('Prop Drill Pipe Inp Report'!BD2163="X",1,IF('Prop Drill Pipe Inp Report'!BE2163="X",1,0)))))))))))</f>
        <v>0</v>
      </c>
    </row>
    <row r="2157" spans="9:10" x14ac:dyDescent="0.25">
      <c r="I2157">
        <f>IF('Prop Drill Pipe Inp Report'!Z2164="X",1,IF('Prop Drill Pipe Inp Report'!AA2164="X",1,IF('Prop Drill Pipe Inp Report'!AB2164="X",1,IF('Prop Drill Pipe Inp Report'!AC2164="X",1,IF('Prop Drill Pipe Inp Report'!AD2164="X",1,IF('Prop Drill Pipe Inp Report'!AE2164="X",1,IF('Prop Drill Pipe Inp Report'!AF2164="X",1,IF('Prop Drill Pipe Inp Report'!AG2164="X",1,IF('Prop Drill Pipe Inp Report'!AH2164="X",1,IF('Prop Drill Pipe Inp Report'!AI2164="X",1,IF('Prop Drill Pipe Inp Report'!AJ2164="X",1,IF('Prop Drill Pipe Inp Report'!AK2164="X",1,IF('Prop Drill Pipe Inp Report'!AL2164="X",1,IF('Prop Drill Pipe Inp Report'!AM2164="X",1,IF('Prop Drill Pipe Inp Report'!AN2164="X",1,IF('Prop Drill Pipe Inp Report'!AO2164="X",1,IF('Prop Drill Pipe Inp Report'!AP2164="X",1,0)))))))))))))))))</f>
        <v>0</v>
      </c>
      <c r="J2157">
        <f>IF('Prop Drill Pipe Inp Report'!AU2164="X",1,IF('Prop Drill Pipe Inp Report'!AV2164="X",1,IF('Prop Drill Pipe Inp Report'!AW2164="X",1,IF('Prop Drill Pipe Inp Report'!AX2164="X",1,IF('Prop Drill Pipe Inp Report'!AY2164="X",1,IF('Prop Drill Pipe Inp Report'!AZ2164="X",1,IF('Prop Drill Pipe Inp Report'!BA2164="X",1,IF('Prop Drill Pipe Inp Report'!BB2164="X",1,IF('Prop Drill Pipe Inp Report'!BC2164="X",1,IF('Prop Drill Pipe Inp Report'!BD2164="X",1,IF('Prop Drill Pipe Inp Report'!BE2164="X",1,0)))))))))))</f>
        <v>0</v>
      </c>
    </row>
    <row r="2158" spans="9:10" x14ac:dyDescent="0.25">
      <c r="I2158">
        <f>IF('Prop Drill Pipe Inp Report'!Z2165="X",1,IF('Prop Drill Pipe Inp Report'!AA2165="X",1,IF('Prop Drill Pipe Inp Report'!AB2165="X",1,IF('Prop Drill Pipe Inp Report'!AC2165="X",1,IF('Prop Drill Pipe Inp Report'!AD2165="X",1,IF('Prop Drill Pipe Inp Report'!AE2165="X",1,IF('Prop Drill Pipe Inp Report'!AF2165="X",1,IF('Prop Drill Pipe Inp Report'!AG2165="X",1,IF('Prop Drill Pipe Inp Report'!AH2165="X",1,IF('Prop Drill Pipe Inp Report'!AI2165="X",1,IF('Prop Drill Pipe Inp Report'!AJ2165="X",1,IF('Prop Drill Pipe Inp Report'!AK2165="X",1,IF('Prop Drill Pipe Inp Report'!AL2165="X",1,IF('Prop Drill Pipe Inp Report'!AM2165="X",1,IF('Prop Drill Pipe Inp Report'!AN2165="X",1,IF('Prop Drill Pipe Inp Report'!AO2165="X",1,IF('Prop Drill Pipe Inp Report'!AP2165="X",1,0)))))))))))))))))</f>
        <v>0</v>
      </c>
      <c r="J2158">
        <f>IF('Prop Drill Pipe Inp Report'!AU2165="X",1,IF('Prop Drill Pipe Inp Report'!AV2165="X",1,IF('Prop Drill Pipe Inp Report'!AW2165="X",1,IF('Prop Drill Pipe Inp Report'!AX2165="X",1,IF('Prop Drill Pipe Inp Report'!AY2165="X",1,IF('Prop Drill Pipe Inp Report'!AZ2165="X",1,IF('Prop Drill Pipe Inp Report'!BA2165="X",1,IF('Prop Drill Pipe Inp Report'!BB2165="X",1,IF('Prop Drill Pipe Inp Report'!BC2165="X",1,IF('Prop Drill Pipe Inp Report'!BD2165="X",1,IF('Prop Drill Pipe Inp Report'!BE2165="X",1,0)))))))))))</f>
        <v>0</v>
      </c>
    </row>
    <row r="2159" spans="9:10" x14ac:dyDescent="0.25">
      <c r="I2159">
        <f>IF('Prop Drill Pipe Inp Report'!Z2166="X",1,IF('Prop Drill Pipe Inp Report'!AA2166="X",1,IF('Prop Drill Pipe Inp Report'!AB2166="X",1,IF('Prop Drill Pipe Inp Report'!AC2166="X",1,IF('Prop Drill Pipe Inp Report'!AD2166="X",1,IF('Prop Drill Pipe Inp Report'!AE2166="X",1,IF('Prop Drill Pipe Inp Report'!AF2166="X",1,IF('Prop Drill Pipe Inp Report'!AG2166="X",1,IF('Prop Drill Pipe Inp Report'!AH2166="X",1,IF('Prop Drill Pipe Inp Report'!AI2166="X",1,IF('Prop Drill Pipe Inp Report'!AJ2166="X",1,IF('Prop Drill Pipe Inp Report'!AK2166="X",1,IF('Prop Drill Pipe Inp Report'!AL2166="X",1,IF('Prop Drill Pipe Inp Report'!AM2166="X",1,IF('Prop Drill Pipe Inp Report'!AN2166="X",1,IF('Prop Drill Pipe Inp Report'!AO2166="X",1,IF('Prop Drill Pipe Inp Report'!AP2166="X",1,0)))))))))))))))))</f>
        <v>0</v>
      </c>
      <c r="J2159">
        <f>IF('Prop Drill Pipe Inp Report'!AU2166="X",1,IF('Prop Drill Pipe Inp Report'!AV2166="X",1,IF('Prop Drill Pipe Inp Report'!AW2166="X",1,IF('Prop Drill Pipe Inp Report'!AX2166="X",1,IF('Prop Drill Pipe Inp Report'!AY2166="X",1,IF('Prop Drill Pipe Inp Report'!AZ2166="X",1,IF('Prop Drill Pipe Inp Report'!BA2166="X",1,IF('Prop Drill Pipe Inp Report'!BB2166="X",1,IF('Prop Drill Pipe Inp Report'!BC2166="X",1,IF('Prop Drill Pipe Inp Report'!BD2166="X",1,IF('Prop Drill Pipe Inp Report'!BE2166="X",1,0)))))))))))</f>
        <v>0</v>
      </c>
    </row>
    <row r="2160" spans="9:10" x14ac:dyDescent="0.25">
      <c r="I2160">
        <f>IF('Prop Drill Pipe Inp Report'!Z2167="X",1,IF('Prop Drill Pipe Inp Report'!AA2167="X",1,IF('Prop Drill Pipe Inp Report'!AB2167="X",1,IF('Prop Drill Pipe Inp Report'!AC2167="X",1,IF('Prop Drill Pipe Inp Report'!AD2167="X",1,IF('Prop Drill Pipe Inp Report'!AE2167="X",1,IF('Prop Drill Pipe Inp Report'!AF2167="X",1,IF('Prop Drill Pipe Inp Report'!AG2167="X",1,IF('Prop Drill Pipe Inp Report'!AH2167="X",1,IF('Prop Drill Pipe Inp Report'!AI2167="X",1,IF('Prop Drill Pipe Inp Report'!AJ2167="X",1,IF('Prop Drill Pipe Inp Report'!AK2167="X",1,IF('Prop Drill Pipe Inp Report'!AL2167="X",1,IF('Prop Drill Pipe Inp Report'!AM2167="X",1,IF('Prop Drill Pipe Inp Report'!AN2167="X",1,IF('Prop Drill Pipe Inp Report'!AO2167="X",1,IF('Prop Drill Pipe Inp Report'!AP2167="X",1,0)))))))))))))))))</f>
        <v>0</v>
      </c>
      <c r="J2160">
        <f>IF('Prop Drill Pipe Inp Report'!AU2167="X",1,IF('Prop Drill Pipe Inp Report'!AV2167="X",1,IF('Prop Drill Pipe Inp Report'!AW2167="X",1,IF('Prop Drill Pipe Inp Report'!AX2167="X",1,IF('Prop Drill Pipe Inp Report'!AY2167="X",1,IF('Prop Drill Pipe Inp Report'!AZ2167="X",1,IF('Prop Drill Pipe Inp Report'!BA2167="X",1,IF('Prop Drill Pipe Inp Report'!BB2167="X",1,IF('Prop Drill Pipe Inp Report'!BC2167="X",1,IF('Prop Drill Pipe Inp Report'!BD2167="X",1,IF('Prop Drill Pipe Inp Report'!BE2167="X",1,0)))))))))))</f>
        <v>0</v>
      </c>
    </row>
    <row r="2161" spans="9:10" x14ac:dyDescent="0.25">
      <c r="I2161">
        <f>IF('Prop Drill Pipe Inp Report'!Z2168="X",1,IF('Prop Drill Pipe Inp Report'!AA2168="X",1,IF('Prop Drill Pipe Inp Report'!AB2168="X",1,IF('Prop Drill Pipe Inp Report'!AC2168="X",1,IF('Prop Drill Pipe Inp Report'!AD2168="X",1,IF('Prop Drill Pipe Inp Report'!AE2168="X",1,IF('Prop Drill Pipe Inp Report'!AF2168="X",1,IF('Prop Drill Pipe Inp Report'!AG2168="X",1,IF('Prop Drill Pipe Inp Report'!AH2168="X",1,IF('Prop Drill Pipe Inp Report'!AI2168="X",1,IF('Prop Drill Pipe Inp Report'!AJ2168="X",1,IF('Prop Drill Pipe Inp Report'!AK2168="X",1,IF('Prop Drill Pipe Inp Report'!AL2168="X",1,IF('Prop Drill Pipe Inp Report'!AM2168="X",1,IF('Prop Drill Pipe Inp Report'!AN2168="X",1,IF('Prop Drill Pipe Inp Report'!AO2168="X",1,IF('Prop Drill Pipe Inp Report'!AP2168="X",1,0)))))))))))))))))</f>
        <v>0</v>
      </c>
      <c r="J2161">
        <f>IF('Prop Drill Pipe Inp Report'!AU2168="X",1,IF('Prop Drill Pipe Inp Report'!AV2168="X",1,IF('Prop Drill Pipe Inp Report'!AW2168="X",1,IF('Prop Drill Pipe Inp Report'!AX2168="X",1,IF('Prop Drill Pipe Inp Report'!AY2168="X",1,IF('Prop Drill Pipe Inp Report'!AZ2168="X",1,IF('Prop Drill Pipe Inp Report'!BA2168="X",1,IF('Prop Drill Pipe Inp Report'!BB2168="X",1,IF('Prop Drill Pipe Inp Report'!BC2168="X",1,IF('Prop Drill Pipe Inp Report'!BD2168="X",1,IF('Prop Drill Pipe Inp Report'!BE2168="X",1,0)))))))))))</f>
        <v>0</v>
      </c>
    </row>
    <row r="2162" spans="9:10" x14ac:dyDescent="0.25">
      <c r="I2162">
        <f>IF('Prop Drill Pipe Inp Report'!Z2169="X",1,IF('Prop Drill Pipe Inp Report'!AA2169="X",1,IF('Prop Drill Pipe Inp Report'!AB2169="X",1,IF('Prop Drill Pipe Inp Report'!AC2169="X",1,IF('Prop Drill Pipe Inp Report'!AD2169="X",1,IF('Prop Drill Pipe Inp Report'!AE2169="X",1,IF('Prop Drill Pipe Inp Report'!AF2169="X",1,IF('Prop Drill Pipe Inp Report'!AG2169="X",1,IF('Prop Drill Pipe Inp Report'!AH2169="X",1,IF('Prop Drill Pipe Inp Report'!AI2169="X",1,IF('Prop Drill Pipe Inp Report'!AJ2169="X",1,IF('Prop Drill Pipe Inp Report'!AK2169="X",1,IF('Prop Drill Pipe Inp Report'!AL2169="X",1,IF('Prop Drill Pipe Inp Report'!AM2169="X",1,IF('Prop Drill Pipe Inp Report'!AN2169="X",1,IF('Prop Drill Pipe Inp Report'!AO2169="X",1,IF('Prop Drill Pipe Inp Report'!AP2169="X",1,0)))))))))))))))))</f>
        <v>0</v>
      </c>
      <c r="J2162">
        <f>IF('Prop Drill Pipe Inp Report'!AU2169="X",1,IF('Prop Drill Pipe Inp Report'!AV2169="X",1,IF('Prop Drill Pipe Inp Report'!AW2169="X",1,IF('Prop Drill Pipe Inp Report'!AX2169="X",1,IF('Prop Drill Pipe Inp Report'!AY2169="X",1,IF('Prop Drill Pipe Inp Report'!AZ2169="X",1,IF('Prop Drill Pipe Inp Report'!BA2169="X",1,IF('Prop Drill Pipe Inp Report'!BB2169="X",1,IF('Prop Drill Pipe Inp Report'!BC2169="X",1,IF('Prop Drill Pipe Inp Report'!BD2169="X",1,IF('Prop Drill Pipe Inp Report'!BE2169="X",1,0)))))))))))</f>
        <v>0</v>
      </c>
    </row>
    <row r="2163" spans="9:10" x14ac:dyDescent="0.25">
      <c r="I2163">
        <f>IF('Prop Drill Pipe Inp Report'!Z2170="X",1,IF('Prop Drill Pipe Inp Report'!AA2170="X",1,IF('Prop Drill Pipe Inp Report'!AB2170="X",1,IF('Prop Drill Pipe Inp Report'!AC2170="X",1,IF('Prop Drill Pipe Inp Report'!AD2170="X",1,IF('Prop Drill Pipe Inp Report'!AE2170="X",1,IF('Prop Drill Pipe Inp Report'!AF2170="X",1,IF('Prop Drill Pipe Inp Report'!AG2170="X",1,IF('Prop Drill Pipe Inp Report'!AH2170="X",1,IF('Prop Drill Pipe Inp Report'!AI2170="X",1,IF('Prop Drill Pipe Inp Report'!AJ2170="X",1,IF('Prop Drill Pipe Inp Report'!AK2170="X",1,IF('Prop Drill Pipe Inp Report'!AL2170="X",1,IF('Prop Drill Pipe Inp Report'!AM2170="X",1,IF('Prop Drill Pipe Inp Report'!AN2170="X",1,IF('Prop Drill Pipe Inp Report'!AO2170="X",1,IF('Prop Drill Pipe Inp Report'!AP2170="X",1,0)))))))))))))))))</f>
        <v>0</v>
      </c>
      <c r="J2163">
        <f>IF('Prop Drill Pipe Inp Report'!AU2170="X",1,IF('Prop Drill Pipe Inp Report'!AV2170="X",1,IF('Prop Drill Pipe Inp Report'!AW2170="X",1,IF('Prop Drill Pipe Inp Report'!AX2170="X",1,IF('Prop Drill Pipe Inp Report'!AY2170="X",1,IF('Prop Drill Pipe Inp Report'!AZ2170="X",1,IF('Prop Drill Pipe Inp Report'!BA2170="X",1,IF('Prop Drill Pipe Inp Report'!BB2170="X",1,IF('Prop Drill Pipe Inp Report'!BC2170="X",1,IF('Prop Drill Pipe Inp Report'!BD2170="X",1,IF('Prop Drill Pipe Inp Report'!BE2170="X",1,0)))))))))))</f>
        <v>0</v>
      </c>
    </row>
    <row r="2164" spans="9:10" x14ac:dyDescent="0.25">
      <c r="I2164">
        <f>IF('Prop Drill Pipe Inp Report'!Z2171="X",1,IF('Prop Drill Pipe Inp Report'!AA2171="X",1,IF('Prop Drill Pipe Inp Report'!AB2171="X",1,IF('Prop Drill Pipe Inp Report'!AC2171="X",1,IF('Prop Drill Pipe Inp Report'!AD2171="X",1,IF('Prop Drill Pipe Inp Report'!AE2171="X",1,IF('Prop Drill Pipe Inp Report'!AF2171="X",1,IF('Prop Drill Pipe Inp Report'!AG2171="X",1,IF('Prop Drill Pipe Inp Report'!AH2171="X",1,IF('Prop Drill Pipe Inp Report'!AI2171="X",1,IF('Prop Drill Pipe Inp Report'!AJ2171="X",1,IF('Prop Drill Pipe Inp Report'!AK2171="X",1,IF('Prop Drill Pipe Inp Report'!AL2171="X",1,IF('Prop Drill Pipe Inp Report'!AM2171="X",1,IF('Prop Drill Pipe Inp Report'!AN2171="X",1,IF('Prop Drill Pipe Inp Report'!AO2171="X",1,IF('Prop Drill Pipe Inp Report'!AP2171="X",1,0)))))))))))))))))</f>
        <v>0</v>
      </c>
      <c r="J2164">
        <f>IF('Prop Drill Pipe Inp Report'!AU2171="X",1,IF('Prop Drill Pipe Inp Report'!AV2171="X",1,IF('Prop Drill Pipe Inp Report'!AW2171="X",1,IF('Prop Drill Pipe Inp Report'!AX2171="X",1,IF('Prop Drill Pipe Inp Report'!AY2171="X",1,IF('Prop Drill Pipe Inp Report'!AZ2171="X",1,IF('Prop Drill Pipe Inp Report'!BA2171="X",1,IF('Prop Drill Pipe Inp Report'!BB2171="X",1,IF('Prop Drill Pipe Inp Report'!BC2171="X",1,IF('Prop Drill Pipe Inp Report'!BD2171="X",1,IF('Prop Drill Pipe Inp Report'!BE2171="X",1,0)))))))))))</f>
        <v>0</v>
      </c>
    </row>
    <row r="2165" spans="9:10" x14ac:dyDescent="0.25">
      <c r="I2165">
        <f>IF('Prop Drill Pipe Inp Report'!Z2172="X",1,IF('Prop Drill Pipe Inp Report'!AA2172="X",1,IF('Prop Drill Pipe Inp Report'!AB2172="X",1,IF('Prop Drill Pipe Inp Report'!AC2172="X",1,IF('Prop Drill Pipe Inp Report'!AD2172="X",1,IF('Prop Drill Pipe Inp Report'!AE2172="X",1,IF('Prop Drill Pipe Inp Report'!AF2172="X",1,IF('Prop Drill Pipe Inp Report'!AG2172="X",1,IF('Prop Drill Pipe Inp Report'!AH2172="X",1,IF('Prop Drill Pipe Inp Report'!AI2172="X",1,IF('Prop Drill Pipe Inp Report'!AJ2172="X",1,IF('Prop Drill Pipe Inp Report'!AK2172="X",1,IF('Prop Drill Pipe Inp Report'!AL2172="X",1,IF('Prop Drill Pipe Inp Report'!AM2172="X",1,IF('Prop Drill Pipe Inp Report'!AN2172="X",1,IF('Prop Drill Pipe Inp Report'!AO2172="X",1,IF('Prop Drill Pipe Inp Report'!AP2172="X",1,0)))))))))))))))))</f>
        <v>0</v>
      </c>
      <c r="J2165">
        <f>IF('Prop Drill Pipe Inp Report'!AU2172="X",1,IF('Prop Drill Pipe Inp Report'!AV2172="X",1,IF('Prop Drill Pipe Inp Report'!AW2172="X",1,IF('Prop Drill Pipe Inp Report'!AX2172="X",1,IF('Prop Drill Pipe Inp Report'!AY2172="X",1,IF('Prop Drill Pipe Inp Report'!AZ2172="X",1,IF('Prop Drill Pipe Inp Report'!BA2172="X",1,IF('Prop Drill Pipe Inp Report'!BB2172="X",1,IF('Prop Drill Pipe Inp Report'!BC2172="X",1,IF('Prop Drill Pipe Inp Report'!BD2172="X",1,IF('Prop Drill Pipe Inp Report'!BE2172="X",1,0)))))))))))</f>
        <v>0</v>
      </c>
    </row>
    <row r="2166" spans="9:10" x14ac:dyDescent="0.25">
      <c r="I2166">
        <f>IF('Prop Drill Pipe Inp Report'!Z2173="X",1,IF('Prop Drill Pipe Inp Report'!AA2173="X",1,IF('Prop Drill Pipe Inp Report'!AB2173="X",1,IF('Prop Drill Pipe Inp Report'!AC2173="X",1,IF('Prop Drill Pipe Inp Report'!AD2173="X",1,IF('Prop Drill Pipe Inp Report'!AE2173="X",1,IF('Prop Drill Pipe Inp Report'!AF2173="X",1,IF('Prop Drill Pipe Inp Report'!AG2173="X",1,IF('Prop Drill Pipe Inp Report'!AH2173="X",1,IF('Prop Drill Pipe Inp Report'!AI2173="X",1,IF('Prop Drill Pipe Inp Report'!AJ2173="X",1,IF('Prop Drill Pipe Inp Report'!AK2173="X",1,IF('Prop Drill Pipe Inp Report'!AL2173="X",1,IF('Prop Drill Pipe Inp Report'!AM2173="X",1,IF('Prop Drill Pipe Inp Report'!AN2173="X",1,IF('Prop Drill Pipe Inp Report'!AO2173="X",1,IF('Prop Drill Pipe Inp Report'!AP2173="X",1,0)))))))))))))))))</f>
        <v>0</v>
      </c>
      <c r="J2166">
        <f>IF('Prop Drill Pipe Inp Report'!AU2173="X",1,IF('Prop Drill Pipe Inp Report'!AV2173="X",1,IF('Prop Drill Pipe Inp Report'!AW2173="X",1,IF('Prop Drill Pipe Inp Report'!AX2173="X",1,IF('Prop Drill Pipe Inp Report'!AY2173="X",1,IF('Prop Drill Pipe Inp Report'!AZ2173="X",1,IF('Prop Drill Pipe Inp Report'!BA2173="X",1,IF('Prop Drill Pipe Inp Report'!BB2173="X",1,IF('Prop Drill Pipe Inp Report'!BC2173="X",1,IF('Prop Drill Pipe Inp Report'!BD2173="X",1,IF('Prop Drill Pipe Inp Report'!BE2173="X",1,0)))))))))))</f>
        <v>0</v>
      </c>
    </row>
    <row r="2167" spans="9:10" x14ac:dyDescent="0.25">
      <c r="I2167">
        <f>IF('Prop Drill Pipe Inp Report'!Z2174="X",1,IF('Prop Drill Pipe Inp Report'!AA2174="X",1,IF('Prop Drill Pipe Inp Report'!AB2174="X",1,IF('Prop Drill Pipe Inp Report'!AC2174="X",1,IF('Prop Drill Pipe Inp Report'!AD2174="X",1,IF('Prop Drill Pipe Inp Report'!AE2174="X",1,IF('Prop Drill Pipe Inp Report'!AF2174="X",1,IF('Prop Drill Pipe Inp Report'!AG2174="X",1,IF('Prop Drill Pipe Inp Report'!AH2174="X",1,IF('Prop Drill Pipe Inp Report'!AI2174="X",1,IF('Prop Drill Pipe Inp Report'!AJ2174="X",1,IF('Prop Drill Pipe Inp Report'!AK2174="X",1,IF('Prop Drill Pipe Inp Report'!AL2174="X",1,IF('Prop Drill Pipe Inp Report'!AM2174="X",1,IF('Prop Drill Pipe Inp Report'!AN2174="X",1,IF('Prop Drill Pipe Inp Report'!AO2174="X",1,IF('Prop Drill Pipe Inp Report'!AP2174="X",1,0)))))))))))))))))</f>
        <v>0</v>
      </c>
      <c r="J2167">
        <f>IF('Prop Drill Pipe Inp Report'!AU2174="X",1,IF('Prop Drill Pipe Inp Report'!AV2174="X",1,IF('Prop Drill Pipe Inp Report'!AW2174="X",1,IF('Prop Drill Pipe Inp Report'!AX2174="X",1,IF('Prop Drill Pipe Inp Report'!AY2174="X",1,IF('Prop Drill Pipe Inp Report'!AZ2174="X",1,IF('Prop Drill Pipe Inp Report'!BA2174="X",1,IF('Prop Drill Pipe Inp Report'!BB2174="X",1,IF('Prop Drill Pipe Inp Report'!BC2174="X",1,IF('Prop Drill Pipe Inp Report'!BD2174="X",1,IF('Prop Drill Pipe Inp Report'!BE2174="X",1,0)))))))))))</f>
        <v>0</v>
      </c>
    </row>
    <row r="2168" spans="9:10" x14ac:dyDescent="0.25">
      <c r="I2168">
        <f>IF('Prop Drill Pipe Inp Report'!Z2175="X",1,IF('Prop Drill Pipe Inp Report'!AA2175="X",1,IF('Prop Drill Pipe Inp Report'!AB2175="X",1,IF('Prop Drill Pipe Inp Report'!AC2175="X",1,IF('Prop Drill Pipe Inp Report'!AD2175="X",1,IF('Prop Drill Pipe Inp Report'!AE2175="X",1,IF('Prop Drill Pipe Inp Report'!AF2175="X",1,IF('Prop Drill Pipe Inp Report'!AG2175="X",1,IF('Prop Drill Pipe Inp Report'!AH2175="X",1,IF('Prop Drill Pipe Inp Report'!AI2175="X",1,IF('Prop Drill Pipe Inp Report'!AJ2175="X",1,IF('Prop Drill Pipe Inp Report'!AK2175="X",1,IF('Prop Drill Pipe Inp Report'!AL2175="X",1,IF('Prop Drill Pipe Inp Report'!AM2175="X",1,IF('Prop Drill Pipe Inp Report'!AN2175="X",1,IF('Prop Drill Pipe Inp Report'!AO2175="X",1,IF('Prop Drill Pipe Inp Report'!AP2175="X",1,0)))))))))))))))))</f>
        <v>0</v>
      </c>
      <c r="J2168">
        <f>IF('Prop Drill Pipe Inp Report'!AU2175="X",1,IF('Prop Drill Pipe Inp Report'!AV2175="X",1,IF('Prop Drill Pipe Inp Report'!AW2175="X",1,IF('Prop Drill Pipe Inp Report'!AX2175="X",1,IF('Prop Drill Pipe Inp Report'!AY2175="X",1,IF('Prop Drill Pipe Inp Report'!AZ2175="X",1,IF('Prop Drill Pipe Inp Report'!BA2175="X",1,IF('Prop Drill Pipe Inp Report'!BB2175="X",1,IF('Prop Drill Pipe Inp Report'!BC2175="X",1,IF('Prop Drill Pipe Inp Report'!BD2175="X",1,IF('Prop Drill Pipe Inp Report'!BE2175="X",1,0)))))))))))</f>
        <v>0</v>
      </c>
    </row>
    <row r="2169" spans="9:10" x14ac:dyDescent="0.25">
      <c r="I2169">
        <f>IF('Prop Drill Pipe Inp Report'!Z2176="X",1,IF('Prop Drill Pipe Inp Report'!AA2176="X",1,IF('Prop Drill Pipe Inp Report'!AB2176="X",1,IF('Prop Drill Pipe Inp Report'!AC2176="X",1,IF('Prop Drill Pipe Inp Report'!AD2176="X",1,IF('Prop Drill Pipe Inp Report'!AE2176="X",1,IF('Prop Drill Pipe Inp Report'!AF2176="X",1,IF('Prop Drill Pipe Inp Report'!AG2176="X",1,IF('Prop Drill Pipe Inp Report'!AH2176="X",1,IF('Prop Drill Pipe Inp Report'!AI2176="X",1,IF('Prop Drill Pipe Inp Report'!AJ2176="X",1,IF('Prop Drill Pipe Inp Report'!AK2176="X",1,IF('Prop Drill Pipe Inp Report'!AL2176="X",1,IF('Prop Drill Pipe Inp Report'!AM2176="X",1,IF('Prop Drill Pipe Inp Report'!AN2176="X",1,IF('Prop Drill Pipe Inp Report'!AO2176="X",1,IF('Prop Drill Pipe Inp Report'!AP2176="X",1,0)))))))))))))))))</f>
        <v>0</v>
      </c>
      <c r="J2169">
        <f>IF('Prop Drill Pipe Inp Report'!AU2176="X",1,IF('Prop Drill Pipe Inp Report'!AV2176="X",1,IF('Prop Drill Pipe Inp Report'!AW2176="X",1,IF('Prop Drill Pipe Inp Report'!AX2176="X",1,IF('Prop Drill Pipe Inp Report'!AY2176="X",1,IF('Prop Drill Pipe Inp Report'!AZ2176="X",1,IF('Prop Drill Pipe Inp Report'!BA2176="X",1,IF('Prop Drill Pipe Inp Report'!BB2176="X",1,IF('Prop Drill Pipe Inp Report'!BC2176="X",1,IF('Prop Drill Pipe Inp Report'!BD2176="X",1,IF('Prop Drill Pipe Inp Report'!BE2176="X",1,0)))))))))))</f>
        <v>0</v>
      </c>
    </row>
    <row r="2170" spans="9:10" x14ac:dyDescent="0.25">
      <c r="I2170">
        <f>IF('Prop Drill Pipe Inp Report'!Z2177="X",1,IF('Prop Drill Pipe Inp Report'!AA2177="X",1,IF('Prop Drill Pipe Inp Report'!AB2177="X",1,IF('Prop Drill Pipe Inp Report'!AC2177="X",1,IF('Prop Drill Pipe Inp Report'!AD2177="X",1,IF('Prop Drill Pipe Inp Report'!AE2177="X",1,IF('Prop Drill Pipe Inp Report'!AF2177="X",1,IF('Prop Drill Pipe Inp Report'!AG2177="X",1,IF('Prop Drill Pipe Inp Report'!AH2177="X",1,IF('Prop Drill Pipe Inp Report'!AI2177="X",1,IF('Prop Drill Pipe Inp Report'!AJ2177="X",1,IF('Prop Drill Pipe Inp Report'!AK2177="X",1,IF('Prop Drill Pipe Inp Report'!AL2177="X",1,IF('Prop Drill Pipe Inp Report'!AM2177="X",1,IF('Prop Drill Pipe Inp Report'!AN2177="X",1,IF('Prop Drill Pipe Inp Report'!AO2177="X",1,IF('Prop Drill Pipe Inp Report'!AP2177="X",1,0)))))))))))))))))</f>
        <v>0</v>
      </c>
      <c r="J2170">
        <f>IF('Prop Drill Pipe Inp Report'!AU2177="X",1,IF('Prop Drill Pipe Inp Report'!AV2177="X",1,IF('Prop Drill Pipe Inp Report'!AW2177="X",1,IF('Prop Drill Pipe Inp Report'!AX2177="X",1,IF('Prop Drill Pipe Inp Report'!AY2177="X",1,IF('Prop Drill Pipe Inp Report'!AZ2177="X",1,IF('Prop Drill Pipe Inp Report'!BA2177="X",1,IF('Prop Drill Pipe Inp Report'!BB2177="X",1,IF('Prop Drill Pipe Inp Report'!BC2177="X",1,IF('Prop Drill Pipe Inp Report'!BD2177="X",1,IF('Prop Drill Pipe Inp Report'!BE2177="X",1,0)))))))))))</f>
        <v>0</v>
      </c>
    </row>
    <row r="2171" spans="9:10" x14ac:dyDescent="0.25">
      <c r="I2171">
        <f>IF('Prop Drill Pipe Inp Report'!Z2178="X",1,IF('Prop Drill Pipe Inp Report'!AA2178="X",1,IF('Prop Drill Pipe Inp Report'!AB2178="X",1,IF('Prop Drill Pipe Inp Report'!AC2178="X",1,IF('Prop Drill Pipe Inp Report'!AD2178="X",1,IF('Prop Drill Pipe Inp Report'!AE2178="X",1,IF('Prop Drill Pipe Inp Report'!AF2178="X",1,IF('Prop Drill Pipe Inp Report'!AG2178="X",1,IF('Prop Drill Pipe Inp Report'!AH2178="X",1,IF('Prop Drill Pipe Inp Report'!AI2178="X",1,IF('Prop Drill Pipe Inp Report'!AJ2178="X",1,IF('Prop Drill Pipe Inp Report'!AK2178="X",1,IF('Prop Drill Pipe Inp Report'!AL2178="X",1,IF('Prop Drill Pipe Inp Report'!AM2178="X",1,IF('Prop Drill Pipe Inp Report'!AN2178="X",1,IF('Prop Drill Pipe Inp Report'!AO2178="X",1,IF('Prop Drill Pipe Inp Report'!AP2178="X",1,0)))))))))))))))))</f>
        <v>0</v>
      </c>
      <c r="J2171">
        <f>IF('Prop Drill Pipe Inp Report'!AU2178="X",1,IF('Prop Drill Pipe Inp Report'!AV2178="X",1,IF('Prop Drill Pipe Inp Report'!AW2178="X",1,IF('Prop Drill Pipe Inp Report'!AX2178="X",1,IF('Prop Drill Pipe Inp Report'!AY2178="X",1,IF('Prop Drill Pipe Inp Report'!AZ2178="X",1,IF('Prop Drill Pipe Inp Report'!BA2178="X",1,IF('Prop Drill Pipe Inp Report'!BB2178="X",1,IF('Prop Drill Pipe Inp Report'!BC2178="X",1,IF('Prop Drill Pipe Inp Report'!BD2178="X",1,IF('Prop Drill Pipe Inp Report'!BE2178="X",1,0)))))))))))</f>
        <v>0</v>
      </c>
    </row>
    <row r="2172" spans="9:10" x14ac:dyDescent="0.25">
      <c r="I2172">
        <f>IF('Prop Drill Pipe Inp Report'!Z2179="X",1,IF('Prop Drill Pipe Inp Report'!AA2179="X",1,IF('Prop Drill Pipe Inp Report'!AB2179="X",1,IF('Prop Drill Pipe Inp Report'!AC2179="X",1,IF('Prop Drill Pipe Inp Report'!AD2179="X",1,IF('Prop Drill Pipe Inp Report'!AE2179="X",1,IF('Prop Drill Pipe Inp Report'!AF2179="X",1,IF('Prop Drill Pipe Inp Report'!AG2179="X",1,IF('Prop Drill Pipe Inp Report'!AH2179="X",1,IF('Prop Drill Pipe Inp Report'!AI2179="X",1,IF('Prop Drill Pipe Inp Report'!AJ2179="X",1,IF('Prop Drill Pipe Inp Report'!AK2179="X",1,IF('Prop Drill Pipe Inp Report'!AL2179="X",1,IF('Prop Drill Pipe Inp Report'!AM2179="X",1,IF('Prop Drill Pipe Inp Report'!AN2179="X",1,IF('Prop Drill Pipe Inp Report'!AO2179="X",1,IF('Prop Drill Pipe Inp Report'!AP2179="X",1,0)))))))))))))))))</f>
        <v>0</v>
      </c>
      <c r="J2172">
        <f>IF('Prop Drill Pipe Inp Report'!AU2179="X",1,IF('Prop Drill Pipe Inp Report'!AV2179="X",1,IF('Prop Drill Pipe Inp Report'!AW2179="X",1,IF('Prop Drill Pipe Inp Report'!AX2179="X",1,IF('Prop Drill Pipe Inp Report'!AY2179="X",1,IF('Prop Drill Pipe Inp Report'!AZ2179="X",1,IF('Prop Drill Pipe Inp Report'!BA2179="X",1,IF('Prop Drill Pipe Inp Report'!BB2179="X",1,IF('Prop Drill Pipe Inp Report'!BC2179="X",1,IF('Prop Drill Pipe Inp Report'!BD2179="X",1,IF('Prop Drill Pipe Inp Report'!BE2179="X",1,0)))))))))))</f>
        <v>0</v>
      </c>
    </row>
    <row r="2173" spans="9:10" x14ac:dyDescent="0.25">
      <c r="I2173">
        <f>IF('Prop Drill Pipe Inp Report'!Z2180="X",1,IF('Prop Drill Pipe Inp Report'!AA2180="X",1,IF('Prop Drill Pipe Inp Report'!AB2180="X",1,IF('Prop Drill Pipe Inp Report'!AC2180="X",1,IF('Prop Drill Pipe Inp Report'!AD2180="X",1,IF('Prop Drill Pipe Inp Report'!AE2180="X",1,IF('Prop Drill Pipe Inp Report'!AF2180="X",1,IF('Prop Drill Pipe Inp Report'!AG2180="X",1,IF('Prop Drill Pipe Inp Report'!AH2180="X",1,IF('Prop Drill Pipe Inp Report'!AI2180="X",1,IF('Prop Drill Pipe Inp Report'!AJ2180="X",1,IF('Prop Drill Pipe Inp Report'!AK2180="X",1,IF('Prop Drill Pipe Inp Report'!AL2180="X",1,IF('Prop Drill Pipe Inp Report'!AM2180="X",1,IF('Prop Drill Pipe Inp Report'!AN2180="X",1,IF('Prop Drill Pipe Inp Report'!AO2180="X",1,IF('Prop Drill Pipe Inp Report'!AP2180="X",1,0)))))))))))))))))</f>
        <v>0</v>
      </c>
      <c r="J2173">
        <f>IF('Prop Drill Pipe Inp Report'!AU2180="X",1,IF('Prop Drill Pipe Inp Report'!AV2180="X",1,IF('Prop Drill Pipe Inp Report'!AW2180="X",1,IF('Prop Drill Pipe Inp Report'!AX2180="X",1,IF('Prop Drill Pipe Inp Report'!AY2180="X",1,IF('Prop Drill Pipe Inp Report'!AZ2180="X",1,IF('Prop Drill Pipe Inp Report'!BA2180="X",1,IF('Prop Drill Pipe Inp Report'!BB2180="X",1,IF('Prop Drill Pipe Inp Report'!BC2180="X",1,IF('Prop Drill Pipe Inp Report'!BD2180="X",1,IF('Prop Drill Pipe Inp Report'!BE2180="X",1,0)))))))))))</f>
        <v>0</v>
      </c>
    </row>
    <row r="2174" spans="9:10" x14ac:dyDescent="0.25">
      <c r="I2174">
        <f>IF('Prop Drill Pipe Inp Report'!Z2181="X",1,IF('Prop Drill Pipe Inp Report'!AA2181="X",1,IF('Prop Drill Pipe Inp Report'!AB2181="X",1,IF('Prop Drill Pipe Inp Report'!AC2181="X",1,IF('Prop Drill Pipe Inp Report'!AD2181="X",1,IF('Prop Drill Pipe Inp Report'!AE2181="X",1,IF('Prop Drill Pipe Inp Report'!AF2181="X",1,IF('Prop Drill Pipe Inp Report'!AG2181="X",1,IF('Prop Drill Pipe Inp Report'!AH2181="X",1,IF('Prop Drill Pipe Inp Report'!AI2181="X",1,IF('Prop Drill Pipe Inp Report'!AJ2181="X",1,IF('Prop Drill Pipe Inp Report'!AK2181="X",1,IF('Prop Drill Pipe Inp Report'!AL2181="X",1,IF('Prop Drill Pipe Inp Report'!AM2181="X",1,IF('Prop Drill Pipe Inp Report'!AN2181="X",1,IF('Prop Drill Pipe Inp Report'!AO2181="X",1,IF('Prop Drill Pipe Inp Report'!AP2181="X",1,0)))))))))))))))))</f>
        <v>0</v>
      </c>
      <c r="J2174">
        <f>IF('Prop Drill Pipe Inp Report'!AU2181="X",1,IF('Prop Drill Pipe Inp Report'!AV2181="X",1,IF('Prop Drill Pipe Inp Report'!AW2181="X",1,IF('Prop Drill Pipe Inp Report'!AX2181="X",1,IF('Prop Drill Pipe Inp Report'!AY2181="X",1,IF('Prop Drill Pipe Inp Report'!AZ2181="X",1,IF('Prop Drill Pipe Inp Report'!BA2181="X",1,IF('Prop Drill Pipe Inp Report'!BB2181="X",1,IF('Prop Drill Pipe Inp Report'!BC2181="X",1,IF('Prop Drill Pipe Inp Report'!BD2181="X",1,IF('Prop Drill Pipe Inp Report'!BE2181="X",1,0)))))))))))</f>
        <v>0</v>
      </c>
    </row>
    <row r="2175" spans="9:10" x14ac:dyDescent="0.25">
      <c r="I2175">
        <f>IF('Prop Drill Pipe Inp Report'!Z2182="X",1,IF('Prop Drill Pipe Inp Report'!AA2182="X",1,IF('Prop Drill Pipe Inp Report'!AB2182="X",1,IF('Prop Drill Pipe Inp Report'!AC2182="X",1,IF('Prop Drill Pipe Inp Report'!AD2182="X",1,IF('Prop Drill Pipe Inp Report'!AE2182="X",1,IF('Prop Drill Pipe Inp Report'!AF2182="X",1,IF('Prop Drill Pipe Inp Report'!AG2182="X",1,IF('Prop Drill Pipe Inp Report'!AH2182="X",1,IF('Prop Drill Pipe Inp Report'!AI2182="X",1,IF('Prop Drill Pipe Inp Report'!AJ2182="X",1,IF('Prop Drill Pipe Inp Report'!AK2182="X",1,IF('Prop Drill Pipe Inp Report'!AL2182="X",1,IF('Prop Drill Pipe Inp Report'!AM2182="X",1,IF('Prop Drill Pipe Inp Report'!AN2182="X",1,IF('Prop Drill Pipe Inp Report'!AO2182="X",1,IF('Prop Drill Pipe Inp Report'!AP2182="X",1,0)))))))))))))))))</f>
        <v>0</v>
      </c>
      <c r="J2175">
        <f>IF('Prop Drill Pipe Inp Report'!AU2182="X",1,IF('Prop Drill Pipe Inp Report'!AV2182="X",1,IF('Prop Drill Pipe Inp Report'!AW2182="X",1,IF('Prop Drill Pipe Inp Report'!AX2182="X",1,IF('Prop Drill Pipe Inp Report'!AY2182="X",1,IF('Prop Drill Pipe Inp Report'!AZ2182="X",1,IF('Prop Drill Pipe Inp Report'!BA2182="X",1,IF('Prop Drill Pipe Inp Report'!BB2182="X",1,IF('Prop Drill Pipe Inp Report'!BC2182="X",1,IF('Prop Drill Pipe Inp Report'!BD2182="X",1,IF('Prop Drill Pipe Inp Report'!BE2182="X",1,0)))))))))))</f>
        <v>0</v>
      </c>
    </row>
    <row r="2176" spans="9:10" x14ac:dyDescent="0.25">
      <c r="I2176">
        <f>IF('Prop Drill Pipe Inp Report'!Z2183="X",1,IF('Prop Drill Pipe Inp Report'!AA2183="X",1,IF('Prop Drill Pipe Inp Report'!AB2183="X",1,IF('Prop Drill Pipe Inp Report'!AC2183="X",1,IF('Prop Drill Pipe Inp Report'!AD2183="X",1,IF('Prop Drill Pipe Inp Report'!AE2183="X",1,IF('Prop Drill Pipe Inp Report'!AF2183="X",1,IF('Prop Drill Pipe Inp Report'!AG2183="X",1,IF('Prop Drill Pipe Inp Report'!AH2183="X",1,IF('Prop Drill Pipe Inp Report'!AI2183="X",1,IF('Prop Drill Pipe Inp Report'!AJ2183="X",1,IF('Prop Drill Pipe Inp Report'!AK2183="X",1,IF('Prop Drill Pipe Inp Report'!AL2183="X",1,IF('Prop Drill Pipe Inp Report'!AM2183="X",1,IF('Prop Drill Pipe Inp Report'!AN2183="X",1,IF('Prop Drill Pipe Inp Report'!AO2183="X",1,IF('Prop Drill Pipe Inp Report'!AP2183="X",1,0)))))))))))))))))</f>
        <v>0</v>
      </c>
      <c r="J2176">
        <f>IF('Prop Drill Pipe Inp Report'!AU2183="X",1,IF('Prop Drill Pipe Inp Report'!AV2183="X",1,IF('Prop Drill Pipe Inp Report'!AW2183="X",1,IF('Prop Drill Pipe Inp Report'!AX2183="X",1,IF('Prop Drill Pipe Inp Report'!AY2183="X",1,IF('Prop Drill Pipe Inp Report'!AZ2183="X",1,IF('Prop Drill Pipe Inp Report'!BA2183="X",1,IF('Prop Drill Pipe Inp Report'!BB2183="X",1,IF('Prop Drill Pipe Inp Report'!BC2183="X",1,IF('Prop Drill Pipe Inp Report'!BD2183="X",1,IF('Prop Drill Pipe Inp Report'!BE2183="X",1,0)))))))))))</f>
        <v>0</v>
      </c>
    </row>
    <row r="2177" spans="9:10" x14ac:dyDescent="0.25">
      <c r="I2177">
        <f>IF('Prop Drill Pipe Inp Report'!Z2184="X",1,IF('Prop Drill Pipe Inp Report'!AA2184="X",1,IF('Prop Drill Pipe Inp Report'!AB2184="X",1,IF('Prop Drill Pipe Inp Report'!AC2184="X",1,IF('Prop Drill Pipe Inp Report'!AD2184="X",1,IF('Prop Drill Pipe Inp Report'!AE2184="X",1,IF('Prop Drill Pipe Inp Report'!AF2184="X",1,IF('Prop Drill Pipe Inp Report'!AG2184="X",1,IF('Prop Drill Pipe Inp Report'!AH2184="X",1,IF('Prop Drill Pipe Inp Report'!AI2184="X",1,IF('Prop Drill Pipe Inp Report'!AJ2184="X",1,IF('Prop Drill Pipe Inp Report'!AK2184="X",1,IF('Prop Drill Pipe Inp Report'!AL2184="X",1,IF('Prop Drill Pipe Inp Report'!AM2184="X",1,IF('Prop Drill Pipe Inp Report'!AN2184="X",1,IF('Prop Drill Pipe Inp Report'!AO2184="X",1,IF('Prop Drill Pipe Inp Report'!AP2184="X",1,0)))))))))))))))))</f>
        <v>0</v>
      </c>
      <c r="J2177">
        <f>IF('Prop Drill Pipe Inp Report'!AU2184="X",1,IF('Prop Drill Pipe Inp Report'!AV2184="X",1,IF('Prop Drill Pipe Inp Report'!AW2184="X",1,IF('Prop Drill Pipe Inp Report'!AX2184="X",1,IF('Prop Drill Pipe Inp Report'!AY2184="X",1,IF('Prop Drill Pipe Inp Report'!AZ2184="X",1,IF('Prop Drill Pipe Inp Report'!BA2184="X",1,IF('Prop Drill Pipe Inp Report'!BB2184="X",1,IF('Prop Drill Pipe Inp Report'!BC2184="X",1,IF('Prop Drill Pipe Inp Report'!BD2184="X",1,IF('Prop Drill Pipe Inp Report'!BE2184="X",1,0)))))))))))</f>
        <v>0</v>
      </c>
    </row>
    <row r="2178" spans="9:10" x14ac:dyDescent="0.25">
      <c r="I2178">
        <f>IF('Prop Drill Pipe Inp Report'!Z2185="X",1,IF('Prop Drill Pipe Inp Report'!AA2185="X",1,IF('Prop Drill Pipe Inp Report'!AB2185="X",1,IF('Prop Drill Pipe Inp Report'!AC2185="X",1,IF('Prop Drill Pipe Inp Report'!AD2185="X",1,IF('Prop Drill Pipe Inp Report'!AE2185="X",1,IF('Prop Drill Pipe Inp Report'!AF2185="X",1,IF('Prop Drill Pipe Inp Report'!AG2185="X",1,IF('Prop Drill Pipe Inp Report'!AH2185="X",1,IF('Prop Drill Pipe Inp Report'!AI2185="X",1,IF('Prop Drill Pipe Inp Report'!AJ2185="X",1,IF('Prop Drill Pipe Inp Report'!AK2185="X",1,IF('Prop Drill Pipe Inp Report'!AL2185="X",1,IF('Prop Drill Pipe Inp Report'!AM2185="X",1,IF('Prop Drill Pipe Inp Report'!AN2185="X",1,IF('Prop Drill Pipe Inp Report'!AO2185="X",1,IF('Prop Drill Pipe Inp Report'!AP2185="X",1,0)))))))))))))))))</f>
        <v>0</v>
      </c>
      <c r="J2178">
        <f>IF('Prop Drill Pipe Inp Report'!AU2185="X",1,IF('Prop Drill Pipe Inp Report'!AV2185="X",1,IF('Prop Drill Pipe Inp Report'!AW2185="X",1,IF('Prop Drill Pipe Inp Report'!AX2185="X",1,IF('Prop Drill Pipe Inp Report'!AY2185="X",1,IF('Prop Drill Pipe Inp Report'!AZ2185="X",1,IF('Prop Drill Pipe Inp Report'!BA2185="X",1,IF('Prop Drill Pipe Inp Report'!BB2185="X",1,IF('Prop Drill Pipe Inp Report'!BC2185="X",1,IF('Prop Drill Pipe Inp Report'!BD2185="X",1,IF('Prop Drill Pipe Inp Report'!BE2185="X",1,0)))))))))))</f>
        <v>0</v>
      </c>
    </row>
    <row r="2179" spans="9:10" x14ac:dyDescent="0.25">
      <c r="I2179">
        <f>IF('Prop Drill Pipe Inp Report'!Z2186="X",1,IF('Prop Drill Pipe Inp Report'!AA2186="X",1,IF('Prop Drill Pipe Inp Report'!AB2186="X",1,IF('Prop Drill Pipe Inp Report'!AC2186="X",1,IF('Prop Drill Pipe Inp Report'!AD2186="X",1,IF('Prop Drill Pipe Inp Report'!AE2186="X",1,IF('Prop Drill Pipe Inp Report'!AF2186="X",1,IF('Prop Drill Pipe Inp Report'!AG2186="X",1,IF('Prop Drill Pipe Inp Report'!AH2186="X",1,IF('Prop Drill Pipe Inp Report'!AI2186="X",1,IF('Prop Drill Pipe Inp Report'!AJ2186="X",1,IF('Prop Drill Pipe Inp Report'!AK2186="X",1,IF('Prop Drill Pipe Inp Report'!AL2186="X",1,IF('Prop Drill Pipe Inp Report'!AM2186="X",1,IF('Prop Drill Pipe Inp Report'!AN2186="X",1,IF('Prop Drill Pipe Inp Report'!AO2186="X",1,IF('Prop Drill Pipe Inp Report'!AP2186="X",1,0)))))))))))))))))</f>
        <v>0</v>
      </c>
      <c r="J2179">
        <f>IF('Prop Drill Pipe Inp Report'!AU2186="X",1,IF('Prop Drill Pipe Inp Report'!AV2186="X",1,IF('Prop Drill Pipe Inp Report'!AW2186="X",1,IF('Prop Drill Pipe Inp Report'!AX2186="X",1,IF('Prop Drill Pipe Inp Report'!AY2186="X",1,IF('Prop Drill Pipe Inp Report'!AZ2186="X",1,IF('Prop Drill Pipe Inp Report'!BA2186="X",1,IF('Prop Drill Pipe Inp Report'!BB2186="X",1,IF('Prop Drill Pipe Inp Report'!BC2186="X",1,IF('Prop Drill Pipe Inp Report'!BD2186="X",1,IF('Prop Drill Pipe Inp Report'!BE2186="X",1,0)))))))))))</f>
        <v>0</v>
      </c>
    </row>
    <row r="2180" spans="9:10" x14ac:dyDescent="0.25">
      <c r="I2180">
        <f>IF('Prop Drill Pipe Inp Report'!Z2187="X",1,IF('Prop Drill Pipe Inp Report'!AA2187="X",1,IF('Prop Drill Pipe Inp Report'!AB2187="X",1,IF('Prop Drill Pipe Inp Report'!AC2187="X",1,IF('Prop Drill Pipe Inp Report'!AD2187="X",1,IF('Prop Drill Pipe Inp Report'!AE2187="X",1,IF('Prop Drill Pipe Inp Report'!AF2187="X",1,IF('Prop Drill Pipe Inp Report'!AG2187="X",1,IF('Prop Drill Pipe Inp Report'!AH2187="X",1,IF('Prop Drill Pipe Inp Report'!AI2187="X",1,IF('Prop Drill Pipe Inp Report'!AJ2187="X",1,IF('Prop Drill Pipe Inp Report'!AK2187="X",1,IF('Prop Drill Pipe Inp Report'!AL2187="X",1,IF('Prop Drill Pipe Inp Report'!AM2187="X",1,IF('Prop Drill Pipe Inp Report'!AN2187="X",1,IF('Prop Drill Pipe Inp Report'!AO2187="X",1,IF('Prop Drill Pipe Inp Report'!AP2187="X",1,0)))))))))))))))))</f>
        <v>0</v>
      </c>
      <c r="J2180">
        <f>IF('Prop Drill Pipe Inp Report'!AU2187="X",1,IF('Prop Drill Pipe Inp Report'!AV2187="X",1,IF('Prop Drill Pipe Inp Report'!AW2187="X",1,IF('Prop Drill Pipe Inp Report'!AX2187="X",1,IF('Prop Drill Pipe Inp Report'!AY2187="X",1,IF('Prop Drill Pipe Inp Report'!AZ2187="X",1,IF('Prop Drill Pipe Inp Report'!BA2187="X",1,IF('Prop Drill Pipe Inp Report'!BB2187="X",1,IF('Prop Drill Pipe Inp Report'!BC2187="X",1,IF('Prop Drill Pipe Inp Report'!BD2187="X",1,IF('Prop Drill Pipe Inp Report'!BE2187="X",1,0)))))))))))</f>
        <v>0</v>
      </c>
    </row>
    <row r="2181" spans="9:10" x14ac:dyDescent="0.25">
      <c r="I2181">
        <f>IF('Prop Drill Pipe Inp Report'!Z2188="X",1,IF('Prop Drill Pipe Inp Report'!AA2188="X",1,IF('Prop Drill Pipe Inp Report'!AB2188="X",1,IF('Prop Drill Pipe Inp Report'!AC2188="X",1,IF('Prop Drill Pipe Inp Report'!AD2188="X",1,IF('Prop Drill Pipe Inp Report'!AE2188="X",1,IF('Prop Drill Pipe Inp Report'!AF2188="X",1,IF('Prop Drill Pipe Inp Report'!AG2188="X",1,IF('Prop Drill Pipe Inp Report'!AH2188="X",1,IF('Prop Drill Pipe Inp Report'!AI2188="X",1,IF('Prop Drill Pipe Inp Report'!AJ2188="X",1,IF('Prop Drill Pipe Inp Report'!AK2188="X",1,IF('Prop Drill Pipe Inp Report'!AL2188="X",1,IF('Prop Drill Pipe Inp Report'!AM2188="X",1,IF('Prop Drill Pipe Inp Report'!AN2188="X",1,IF('Prop Drill Pipe Inp Report'!AO2188="X",1,IF('Prop Drill Pipe Inp Report'!AP2188="X",1,0)))))))))))))))))</f>
        <v>0</v>
      </c>
      <c r="J2181">
        <f>IF('Prop Drill Pipe Inp Report'!AU2188="X",1,IF('Prop Drill Pipe Inp Report'!AV2188="X",1,IF('Prop Drill Pipe Inp Report'!AW2188="X",1,IF('Prop Drill Pipe Inp Report'!AX2188="X",1,IF('Prop Drill Pipe Inp Report'!AY2188="X",1,IF('Prop Drill Pipe Inp Report'!AZ2188="X",1,IF('Prop Drill Pipe Inp Report'!BA2188="X",1,IF('Prop Drill Pipe Inp Report'!BB2188="X",1,IF('Prop Drill Pipe Inp Report'!BC2188="X",1,IF('Prop Drill Pipe Inp Report'!BD2188="X",1,IF('Prop Drill Pipe Inp Report'!BE2188="X",1,0)))))))))))</f>
        <v>0</v>
      </c>
    </row>
    <row r="2182" spans="9:10" x14ac:dyDescent="0.25">
      <c r="I2182">
        <f>IF('Prop Drill Pipe Inp Report'!Z2189="X",1,IF('Prop Drill Pipe Inp Report'!AA2189="X",1,IF('Prop Drill Pipe Inp Report'!AB2189="X",1,IF('Prop Drill Pipe Inp Report'!AC2189="X",1,IF('Prop Drill Pipe Inp Report'!AD2189="X",1,IF('Prop Drill Pipe Inp Report'!AE2189="X",1,IF('Prop Drill Pipe Inp Report'!AF2189="X",1,IF('Prop Drill Pipe Inp Report'!AG2189="X",1,IF('Prop Drill Pipe Inp Report'!AH2189="X",1,IF('Prop Drill Pipe Inp Report'!AI2189="X",1,IF('Prop Drill Pipe Inp Report'!AJ2189="X",1,IF('Prop Drill Pipe Inp Report'!AK2189="X",1,IF('Prop Drill Pipe Inp Report'!AL2189="X",1,IF('Prop Drill Pipe Inp Report'!AM2189="X",1,IF('Prop Drill Pipe Inp Report'!AN2189="X",1,IF('Prop Drill Pipe Inp Report'!AO2189="X",1,IF('Prop Drill Pipe Inp Report'!AP2189="X",1,0)))))))))))))))))</f>
        <v>0</v>
      </c>
      <c r="J2182">
        <f>IF('Prop Drill Pipe Inp Report'!AU2189="X",1,IF('Prop Drill Pipe Inp Report'!AV2189="X",1,IF('Prop Drill Pipe Inp Report'!AW2189="X",1,IF('Prop Drill Pipe Inp Report'!AX2189="X",1,IF('Prop Drill Pipe Inp Report'!AY2189="X",1,IF('Prop Drill Pipe Inp Report'!AZ2189="X",1,IF('Prop Drill Pipe Inp Report'!BA2189="X",1,IF('Prop Drill Pipe Inp Report'!BB2189="X",1,IF('Prop Drill Pipe Inp Report'!BC2189="X",1,IF('Prop Drill Pipe Inp Report'!BD2189="X",1,IF('Prop Drill Pipe Inp Report'!BE2189="X",1,0)))))))))))</f>
        <v>0</v>
      </c>
    </row>
    <row r="2183" spans="9:10" x14ac:dyDescent="0.25">
      <c r="I2183">
        <f>IF('Prop Drill Pipe Inp Report'!Z2190="X",1,IF('Prop Drill Pipe Inp Report'!AA2190="X",1,IF('Prop Drill Pipe Inp Report'!AB2190="X",1,IF('Prop Drill Pipe Inp Report'!AC2190="X",1,IF('Prop Drill Pipe Inp Report'!AD2190="X",1,IF('Prop Drill Pipe Inp Report'!AE2190="X",1,IF('Prop Drill Pipe Inp Report'!AF2190="X",1,IF('Prop Drill Pipe Inp Report'!AG2190="X",1,IF('Prop Drill Pipe Inp Report'!AH2190="X",1,IF('Prop Drill Pipe Inp Report'!AI2190="X",1,IF('Prop Drill Pipe Inp Report'!AJ2190="X",1,IF('Prop Drill Pipe Inp Report'!AK2190="X",1,IF('Prop Drill Pipe Inp Report'!AL2190="X",1,IF('Prop Drill Pipe Inp Report'!AM2190="X",1,IF('Prop Drill Pipe Inp Report'!AN2190="X",1,IF('Prop Drill Pipe Inp Report'!AO2190="X",1,IF('Prop Drill Pipe Inp Report'!AP2190="X",1,0)))))))))))))))))</f>
        <v>0</v>
      </c>
      <c r="J2183">
        <f>IF('Prop Drill Pipe Inp Report'!AU2190="X",1,IF('Prop Drill Pipe Inp Report'!AV2190="X",1,IF('Prop Drill Pipe Inp Report'!AW2190="X",1,IF('Prop Drill Pipe Inp Report'!AX2190="X",1,IF('Prop Drill Pipe Inp Report'!AY2190="X",1,IF('Prop Drill Pipe Inp Report'!AZ2190="X",1,IF('Prop Drill Pipe Inp Report'!BA2190="X",1,IF('Prop Drill Pipe Inp Report'!BB2190="X",1,IF('Prop Drill Pipe Inp Report'!BC2190="X",1,IF('Prop Drill Pipe Inp Report'!BD2190="X",1,IF('Prop Drill Pipe Inp Report'!BE2190="X",1,0)))))))))))</f>
        <v>0</v>
      </c>
    </row>
    <row r="2184" spans="9:10" x14ac:dyDescent="0.25">
      <c r="I2184">
        <f>IF('Prop Drill Pipe Inp Report'!Z2191="X",1,IF('Prop Drill Pipe Inp Report'!AA2191="X",1,IF('Prop Drill Pipe Inp Report'!AB2191="X",1,IF('Prop Drill Pipe Inp Report'!AC2191="X",1,IF('Prop Drill Pipe Inp Report'!AD2191="X",1,IF('Prop Drill Pipe Inp Report'!AE2191="X",1,IF('Prop Drill Pipe Inp Report'!AF2191="X",1,IF('Prop Drill Pipe Inp Report'!AG2191="X",1,IF('Prop Drill Pipe Inp Report'!AH2191="X",1,IF('Prop Drill Pipe Inp Report'!AI2191="X",1,IF('Prop Drill Pipe Inp Report'!AJ2191="X",1,IF('Prop Drill Pipe Inp Report'!AK2191="X",1,IF('Prop Drill Pipe Inp Report'!AL2191="X",1,IF('Prop Drill Pipe Inp Report'!AM2191="X",1,IF('Prop Drill Pipe Inp Report'!AN2191="X",1,IF('Prop Drill Pipe Inp Report'!AO2191="X",1,IF('Prop Drill Pipe Inp Report'!AP2191="X",1,0)))))))))))))))))</f>
        <v>0</v>
      </c>
      <c r="J2184">
        <f>IF('Prop Drill Pipe Inp Report'!AU2191="X",1,IF('Prop Drill Pipe Inp Report'!AV2191="X",1,IF('Prop Drill Pipe Inp Report'!AW2191="X",1,IF('Prop Drill Pipe Inp Report'!AX2191="X",1,IF('Prop Drill Pipe Inp Report'!AY2191="X",1,IF('Prop Drill Pipe Inp Report'!AZ2191="X",1,IF('Prop Drill Pipe Inp Report'!BA2191="X",1,IF('Prop Drill Pipe Inp Report'!BB2191="X",1,IF('Prop Drill Pipe Inp Report'!BC2191="X",1,IF('Prop Drill Pipe Inp Report'!BD2191="X",1,IF('Prop Drill Pipe Inp Report'!BE2191="X",1,0)))))))))))</f>
        <v>0</v>
      </c>
    </row>
    <row r="2185" spans="9:10" x14ac:dyDescent="0.25">
      <c r="I2185">
        <f>IF('Prop Drill Pipe Inp Report'!Z2192="X",1,IF('Prop Drill Pipe Inp Report'!AA2192="X",1,IF('Prop Drill Pipe Inp Report'!AB2192="X",1,IF('Prop Drill Pipe Inp Report'!AC2192="X",1,IF('Prop Drill Pipe Inp Report'!AD2192="X",1,IF('Prop Drill Pipe Inp Report'!AE2192="X",1,IF('Prop Drill Pipe Inp Report'!AF2192="X",1,IF('Prop Drill Pipe Inp Report'!AG2192="X",1,IF('Prop Drill Pipe Inp Report'!AH2192="X",1,IF('Prop Drill Pipe Inp Report'!AI2192="X",1,IF('Prop Drill Pipe Inp Report'!AJ2192="X",1,IF('Prop Drill Pipe Inp Report'!AK2192="X",1,IF('Prop Drill Pipe Inp Report'!AL2192="X",1,IF('Prop Drill Pipe Inp Report'!AM2192="X",1,IF('Prop Drill Pipe Inp Report'!AN2192="X",1,IF('Prop Drill Pipe Inp Report'!AO2192="X",1,IF('Prop Drill Pipe Inp Report'!AP2192="X",1,0)))))))))))))))))</f>
        <v>0</v>
      </c>
      <c r="J2185">
        <f>IF('Prop Drill Pipe Inp Report'!AU2192="X",1,IF('Prop Drill Pipe Inp Report'!AV2192="X",1,IF('Prop Drill Pipe Inp Report'!AW2192="X",1,IF('Prop Drill Pipe Inp Report'!AX2192="X",1,IF('Prop Drill Pipe Inp Report'!AY2192="X",1,IF('Prop Drill Pipe Inp Report'!AZ2192="X",1,IF('Prop Drill Pipe Inp Report'!BA2192="X",1,IF('Prop Drill Pipe Inp Report'!BB2192="X",1,IF('Prop Drill Pipe Inp Report'!BC2192="X",1,IF('Prop Drill Pipe Inp Report'!BD2192="X",1,IF('Prop Drill Pipe Inp Report'!BE2192="X",1,0)))))))))))</f>
        <v>0</v>
      </c>
    </row>
    <row r="2186" spans="9:10" x14ac:dyDescent="0.25">
      <c r="I2186">
        <f>IF('Prop Drill Pipe Inp Report'!Z2193="X",1,IF('Prop Drill Pipe Inp Report'!AA2193="X",1,IF('Prop Drill Pipe Inp Report'!AB2193="X",1,IF('Prop Drill Pipe Inp Report'!AC2193="X",1,IF('Prop Drill Pipe Inp Report'!AD2193="X",1,IF('Prop Drill Pipe Inp Report'!AE2193="X",1,IF('Prop Drill Pipe Inp Report'!AF2193="X",1,IF('Prop Drill Pipe Inp Report'!AG2193="X",1,IF('Prop Drill Pipe Inp Report'!AH2193="X",1,IF('Prop Drill Pipe Inp Report'!AI2193="X",1,IF('Prop Drill Pipe Inp Report'!AJ2193="X",1,IF('Prop Drill Pipe Inp Report'!AK2193="X",1,IF('Prop Drill Pipe Inp Report'!AL2193="X",1,IF('Prop Drill Pipe Inp Report'!AM2193="X",1,IF('Prop Drill Pipe Inp Report'!AN2193="X",1,IF('Prop Drill Pipe Inp Report'!AO2193="X",1,IF('Prop Drill Pipe Inp Report'!AP2193="X",1,0)))))))))))))))))</f>
        <v>0</v>
      </c>
      <c r="J2186">
        <f>IF('Prop Drill Pipe Inp Report'!AU2193="X",1,IF('Prop Drill Pipe Inp Report'!AV2193="X",1,IF('Prop Drill Pipe Inp Report'!AW2193="X",1,IF('Prop Drill Pipe Inp Report'!AX2193="X",1,IF('Prop Drill Pipe Inp Report'!AY2193="X",1,IF('Prop Drill Pipe Inp Report'!AZ2193="X",1,IF('Prop Drill Pipe Inp Report'!BA2193="X",1,IF('Prop Drill Pipe Inp Report'!BB2193="X",1,IF('Prop Drill Pipe Inp Report'!BC2193="X",1,IF('Prop Drill Pipe Inp Report'!BD2193="X",1,IF('Prop Drill Pipe Inp Report'!BE2193="X",1,0)))))))))))</f>
        <v>0</v>
      </c>
    </row>
    <row r="2187" spans="9:10" x14ac:dyDescent="0.25">
      <c r="I2187">
        <f>IF('Prop Drill Pipe Inp Report'!Z2194="X",1,IF('Prop Drill Pipe Inp Report'!AA2194="X",1,IF('Prop Drill Pipe Inp Report'!AB2194="X",1,IF('Prop Drill Pipe Inp Report'!AC2194="X",1,IF('Prop Drill Pipe Inp Report'!AD2194="X",1,IF('Prop Drill Pipe Inp Report'!AE2194="X",1,IF('Prop Drill Pipe Inp Report'!AF2194="X",1,IF('Prop Drill Pipe Inp Report'!AG2194="X",1,IF('Prop Drill Pipe Inp Report'!AH2194="X",1,IF('Prop Drill Pipe Inp Report'!AI2194="X",1,IF('Prop Drill Pipe Inp Report'!AJ2194="X",1,IF('Prop Drill Pipe Inp Report'!AK2194="X",1,IF('Prop Drill Pipe Inp Report'!AL2194="X",1,IF('Prop Drill Pipe Inp Report'!AM2194="X",1,IF('Prop Drill Pipe Inp Report'!AN2194="X",1,IF('Prop Drill Pipe Inp Report'!AO2194="X",1,IF('Prop Drill Pipe Inp Report'!AP2194="X",1,0)))))))))))))))))</f>
        <v>0</v>
      </c>
      <c r="J2187">
        <f>IF('Prop Drill Pipe Inp Report'!AU2194="X",1,IF('Prop Drill Pipe Inp Report'!AV2194="X",1,IF('Prop Drill Pipe Inp Report'!AW2194="X",1,IF('Prop Drill Pipe Inp Report'!AX2194="X",1,IF('Prop Drill Pipe Inp Report'!AY2194="X",1,IF('Prop Drill Pipe Inp Report'!AZ2194="X",1,IF('Prop Drill Pipe Inp Report'!BA2194="X",1,IF('Prop Drill Pipe Inp Report'!BB2194="X",1,IF('Prop Drill Pipe Inp Report'!BC2194="X",1,IF('Prop Drill Pipe Inp Report'!BD2194="X",1,IF('Prop Drill Pipe Inp Report'!BE2194="X",1,0)))))))))))</f>
        <v>0</v>
      </c>
    </row>
    <row r="2188" spans="9:10" x14ac:dyDescent="0.25">
      <c r="I2188">
        <f>IF('Prop Drill Pipe Inp Report'!Z2195="X",1,IF('Prop Drill Pipe Inp Report'!AA2195="X",1,IF('Prop Drill Pipe Inp Report'!AB2195="X",1,IF('Prop Drill Pipe Inp Report'!AC2195="X",1,IF('Prop Drill Pipe Inp Report'!AD2195="X",1,IF('Prop Drill Pipe Inp Report'!AE2195="X",1,IF('Prop Drill Pipe Inp Report'!AF2195="X",1,IF('Prop Drill Pipe Inp Report'!AG2195="X",1,IF('Prop Drill Pipe Inp Report'!AH2195="X",1,IF('Prop Drill Pipe Inp Report'!AI2195="X",1,IF('Prop Drill Pipe Inp Report'!AJ2195="X",1,IF('Prop Drill Pipe Inp Report'!AK2195="X",1,IF('Prop Drill Pipe Inp Report'!AL2195="X",1,IF('Prop Drill Pipe Inp Report'!AM2195="X",1,IF('Prop Drill Pipe Inp Report'!AN2195="X",1,IF('Prop Drill Pipe Inp Report'!AO2195="X",1,IF('Prop Drill Pipe Inp Report'!AP2195="X",1,0)))))))))))))))))</f>
        <v>0</v>
      </c>
      <c r="J2188">
        <f>IF('Prop Drill Pipe Inp Report'!AU2195="X",1,IF('Prop Drill Pipe Inp Report'!AV2195="X",1,IF('Prop Drill Pipe Inp Report'!AW2195="X",1,IF('Prop Drill Pipe Inp Report'!AX2195="X",1,IF('Prop Drill Pipe Inp Report'!AY2195="X",1,IF('Prop Drill Pipe Inp Report'!AZ2195="X",1,IF('Prop Drill Pipe Inp Report'!BA2195="X",1,IF('Prop Drill Pipe Inp Report'!BB2195="X",1,IF('Prop Drill Pipe Inp Report'!BC2195="X",1,IF('Prop Drill Pipe Inp Report'!BD2195="X",1,IF('Prop Drill Pipe Inp Report'!BE2195="X",1,0)))))))))))</f>
        <v>0</v>
      </c>
    </row>
    <row r="2189" spans="9:10" x14ac:dyDescent="0.25">
      <c r="I2189">
        <f>IF('Prop Drill Pipe Inp Report'!Z2196="X",1,IF('Prop Drill Pipe Inp Report'!AA2196="X",1,IF('Prop Drill Pipe Inp Report'!AB2196="X",1,IF('Prop Drill Pipe Inp Report'!AC2196="X",1,IF('Prop Drill Pipe Inp Report'!AD2196="X",1,IF('Prop Drill Pipe Inp Report'!AE2196="X",1,IF('Prop Drill Pipe Inp Report'!AF2196="X",1,IF('Prop Drill Pipe Inp Report'!AG2196="X",1,IF('Prop Drill Pipe Inp Report'!AH2196="X",1,IF('Prop Drill Pipe Inp Report'!AI2196="X",1,IF('Prop Drill Pipe Inp Report'!AJ2196="X",1,IF('Prop Drill Pipe Inp Report'!AK2196="X",1,IF('Prop Drill Pipe Inp Report'!AL2196="X",1,IF('Prop Drill Pipe Inp Report'!AM2196="X",1,IF('Prop Drill Pipe Inp Report'!AN2196="X",1,IF('Prop Drill Pipe Inp Report'!AO2196="X",1,IF('Prop Drill Pipe Inp Report'!AP2196="X",1,0)))))))))))))))))</f>
        <v>0</v>
      </c>
      <c r="J2189">
        <f>IF('Prop Drill Pipe Inp Report'!AU2196="X",1,IF('Prop Drill Pipe Inp Report'!AV2196="X",1,IF('Prop Drill Pipe Inp Report'!AW2196="X",1,IF('Prop Drill Pipe Inp Report'!AX2196="X",1,IF('Prop Drill Pipe Inp Report'!AY2196="X",1,IF('Prop Drill Pipe Inp Report'!AZ2196="X",1,IF('Prop Drill Pipe Inp Report'!BA2196="X",1,IF('Prop Drill Pipe Inp Report'!BB2196="X",1,IF('Prop Drill Pipe Inp Report'!BC2196="X",1,IF('Prop Drill Pipe Inp Report'!BD2196="X",1,IF('Prop Drill Pipe Inp Report'!BE2196="X",1,0)))))))))))</f>
        <v>0</v>
      </c>
    </row>
    <row r="2190" spans="9:10" x14ac:dyDescent="0.25">
      <c r="I2190">
        <f>IF('Prop Drill Pipe Inp Report'!Z2197="X",1,IF('Prop Drill Pipe Inp Report'!AA2197="X",1,IF('Prop Drill Pipe Inp Report'!AB2197="X",1,IF('Prop Drill Pipe Inp Report'!AC2197="X",1,IF('Prop Drill Pipe Inp Report'!AD2197="X",1,IF('Prop Drill Pipe Inp Report'!AE2197="X",1,IF('Prop Drill Pipe Inp Report'!AF2197="X",1,IF('Prop Drill Pipe Inp Report'!AG2197="X",1,IF('Prop Drill Pipe Inp Report'!AH2197="X",1,IF('Prop Drill Pipe Inp Report'!AI2197="X",1,IF('Prop Drill Pipe Inp Report'!AJ2197="X",1,IF('Prop Drill Pipe Inp Report'!AK2197="X",1,IF('Prop Drill Pipe Inp Report'!AL2197="X",1,IF('Prop Drill Pipe Inp Report'!AM2197="X",1,IF('Prop Drill Pipe Inp Report'!AN2197="X",1,IF('Prop Drill Pipe Inp Report'!AO2197="X",1,IF('Prop Drill Pipe Inp Report'!AP2197="X",1,0)))))))))))))))))</f>
        <v>0</v>
      </c>
      <c r="J2190">
        <f>IF('Prop Drill Pipe Inp Report'!AU2197="X",1,IF('Prop Drill Pipe Inp Report'!AV2197="X",1,IF('Prop Drill Pipe Inp Report'!AW2197="X",1,IF('Prop Drill Pipe Inp Report'!AX2197="X",1,IF('Prop Drill Pipe Inp Report'!AY2197="X",1,IF('Prop Drill Pipe Inp Report'!AZ2197="X",1,IF('Prop Drill Pipe Inp Report'!BA2197="X",1,IF('Prop Drill Pipe Inp Report'!BB2197="X",1,IF('Prop Drill Pipe Inp Report'!BC2197="X",1,IF('Prop Drill Pipe Inp Report'!BD2197="X",1,IF('Prop Drill Pipe Inp Report'!BE2197="X",1,0)))))))))))</f>
        <v>0</v>
      </c>
    </row>
    <row r="2191" spans="9:10" x14ac:dyDescent="0.25">
      <c r="I2191">
        <f>IF('Prop Drill Pipe Inp Report'!Z2198="X",1,IF('Prop Drill Pipe Inp Report'!AA2198="X",1,IF('Prop Drill Pipe Inp Report'!AB2198="X",1,IF('Prop Drill Pipe Inp Report'!AC2198="X",1,IF('Prop Drill Pipe Inp Report'!AD2198="X",1,IF('Prop Drill Pipe Inp Report'!AE2198="X",1,IF('Prop Drill Pipe Inp Report'!AF2198="X",1,IF('Prop Drill Pipe Inp Report'!AG2198="X",1,IF('Prop Drill Pipe Inp Report'!AH2198="X",1,IF('Prop Drill Pipe Inp Report'!AI2198="X",1,IF('Prop Drill Pipe Inp Report'!AJ2198="X",1,IF('Prop Drill Pipe Inp Report'!AK2198="X",1,IF('Prop Drill Pipe Inp Report'!AL2198="X",1,IF('Prop Drill Pipe Inp Report'!AM2198="X",1,IF('Prop Drill Pipe Inp Report'!AN2198="X",1,IF('Prop Drill Pipe Inp Report'!AO2198="X",1,IF('Prop Drill Pipe Inp Report'!AP2198="X",1,0)))))))))))))))))</f>
        <v>0</v>
      </c>
      <c r="J2191">
        <f>IF('Prop Drill Pipe Inp Report'!AU2198="X",1,IF('Prop Drill Pipe Inp Report'!AV2198="X",1,IF('Prop Drill Pipe Inp Report'!AW2198="X",1,IF('Prop Drill Pipe Inp Report'!AX2198="X",1,IF('Prop Drill Pipe Inp Report'!AY2198="X",1,IF('Prop Drill Pipe Inp Report'!AZ2198="X",1,IF('Prop Drill Pipe Inp Report'!BA2198="X",1,IF('Prop Drill Pipe Inp Report'!BB2198="X",1,IF('Prop Drill Pipe Inp Report'!BC2198="X",1,IF('Prop Drill Pipe Inp Report'!BD2198="X",1,IF('Prop Drill Pipe Inp Report'!BE2198="X",1,0)))))))))))</f>
        <v>0</v>
      </c>
    </row>
    <row r="2192" spans="9:10" x14ac:dyDescent="0.25">
      <c r="I2192">
        <f>IF('Prop Drill Pipe Inp Report'!Z2199="X",1,IF('Prop Drill Pipe Inp Report'!AA2199="X",1,IF('Prop Drill Pipe Inp Report'!AB2199="X",1,IF('Prop Drill Pipe Inp Report'!AC2199="X",1,IF('Prop Drill Pipe Inp Report'!AD2199="X",1,IF('Prop Drill Pipe Inp Report'!AE2199="X",1,IF('Prop Drill Pipe Inp Report'!AF2199="X",1,IF('Prop Drill Pipe Inp Report'!AG2199="X",1,IF('Prop Drill Pipe Inp Report'!AH2199="X",1,IF('Prop Drill Pipe Inp Report'!AI2199="X",1,IF('Prop Drill Pipe Inp Report'!AJ2199="X",1,IF('Prop Drill Pipe Inp Report'!AK2199="X",1,IF('Prop Drill Pipe Inp Report'!AL2199="X",1,IF('Prop Drill Pipe Inp Report'!AM2199="X",1,IF('Prop Drill Pipe Inp Report'!AN2199="X",1,IF('Prop Drill Pipe Inp Report'!AO2199="X",1,IF('Prop Drill Pipe Inp Report'!AP2199="X",1,0)))))))))))))))))</f>
        <v>0</v>
      </c>
      <c r="J2192">
        <f>IF('Prop Drill Pipe Inp Report'!AU2199="X",1,IF('Prop Drill Pipe Inp Report'!AV2199="X",1,IF('Prop Drill Pipe Inp Report'!AW2199="X",1,IF('Prop Drill Pipe Inp Report'!AX2199="X",1,IF('Prop Drill Pipe Inp Report'!AY2199="X",1,IF('Prop Drill Pipe Inp Report'!AZ2199="X",1,IF('Prop Drill Pipe Inp Report'!BA2199="X",1,IF('Prop Drill Pipe Inp Report'!BB2199="X",1,IF('Prop Drill Pipe Inp Report'!BC2199="X",1,IF('Prop Drill Pipe Inp Report'!BD2199="X",1,IF('Prop Drill Pipe Inp Report'!BE2199="X",1,0)))))))))))</f>
        <v>0</v>
      </c>
    </row>
    <row r="2193" spans="9:10" x14ac:dyDescent="0.25">
      <c r="I2193">
        <f>IF('Prop Drill Pipe Inp Report'!Z2200="X",1,IF('Prop Drill Pipe Inp Report'!AA2200="X",1,IF('Prop Drill Pipe Inp Report'!AB2200="X",1,IF('Prop Drill Pipe Inp Report'!AC2200="X",1,IF('Prop Drill Pipe Inp Report'!AD2200="X",1,IF('Prop Drill Pipe Inp Report'!AE2200="X",1,IF('Prop Drill Pipe Inp Report'!AF2200="X",1,IF('Prop Drill Pipe Inp Report'!AG2200="X",1,IF('Prop Drill Pipe Inp Report'!AH2200="X",1,IF('Prop Drill Pipe Inp Report'!AI2200="X",1,IF('Prop Drill Pipe Inp Report'!AJ2200="X",1,IF('Prop Drill Pipe Inp Report'!AK2200="X",1,IF('Prop Drill Pipe Inp Report'!AL2200="X",1,IF('Prop Drill Pipe Inp Report'!AM2200="X",1,IF('Prop Drill Pipe Inp Report'!AN2200="X",1,IF('Prop Drill Pipe Inp Report'!AO2200="X",1,IF('Prop Drill Pipe Inp Report'!AP2200="X",1,0)))))))))))))))))</f>
        <v>0</v>
      </c>
      <c r="J2193">
        <f>IF('Prop Drill Pipe Inp Report'!AU2200="X",1,IF('Prop Drill Pipe Inp Report'!AV2200="X",1,IF('Prop Drill Pipe Inp Report'!AW2200="X",1,IF('Prop Drill Pipe Inp Report'!AX2200="X",1,IF('Prop Drill Pipe Inp Report'!AY2200="X",1,IF('Prop Drill Pipe Inp Report'!AZ2200="X",1,IF('Prop Drill Pipe Inp Report'!BA2200="X",1,IF('Prop Drill Pipe Inp Report'!BB2200="X",1,IF('Prop Drill Pipe Inp Report'!BC2200="X",1,IF('Prop Drill Pipe Inp Report'!BD2200="X",1,IF('Prop Drill Pipe Inp Report'!BE2200="X",1,0)))))))))))</f>
        <v>0</v>
      </c>
    </row>
    <row r="2194" spans="9:10" x14ac:dyDescent="0.25">
      <c r="I2194">
        <f>IF('Prop Drill Pipe Inp Report'!Z2201="X",1,IF('Prop Drill Pipe Inp Report'!AA2201="X",1,IF('Prop Drill Pipe Inp Report'!AB2201="X",1,IF('Prop Drill Pipe Inp Report'!AC2201="X",1,IF('Prop Drill Pipe Inp Report'!AD2201="X",1,IF('Prop Drill Pipe Inp Report'!AE2201="X",1,IF('Prop Drill Pipe Inp Report'!AF2201="X",1,IF('Prop Drill Pipe Inp Report'!AG2201="X",1,IF('Prop Drill Pipe Inp Report'!AH2201="X",1,IF('Prop Drill Pipe Inp Report'!AI2201="X",1,IF('Prop Drill Pipe Inp Report'!AJ2201="X",1,IF('Prop Drill Pipe Inp Report'!AK2201="X",1,IF('Prop Drill Pipe Inp Report'!AL2201="X",1,IF('Prop Drill Pipe Inp Report'!AM2201="X",1,IF('Prop Drill Pipe Inp Report'!AN2201="X",1,IF('Prop Drill Pipe Inp Report'!AO2201="X",1,IF('Prop Drill Pipe Inp Report'!AP2201="X",1,0)))))))))))))))))</f>
        <v>0</v>
      </c>
      <c r="J2194">
        <f>IF('Prop Drill Pipe Inp Report'!AU2201="X",1,IF('Prop Drill Pipe Inp Report'!AV2201="X",1,IF('Prop Drill Pipe Inp Report'!AW2201="X",1,IF('Prop Drill Pipe Inp Report'!AX2201="X",1,IF('Prop Drill Pipe Inp Report'!AY2201="X",1,IF('Prop Drill Pipe Inp Report'!AZ2201="X",1,IF('Prop Drill Pipe Inp Report'!BA2201="X",1,IF('Prop Drill Pipe Inp Report'!BB2201="X",1,IF('Prop Drill Pipe Inp Report'!BC2201="X",1,IF('Prop Drill Pipe Inp Report'!BD2201="X",1,IF('Prop Drill Pipe Inp Report'!BE2201="X",1,0)))))))))))</f>
        <v>0</v>
      </c>
    </row>
    <row r="2195" spans="9:10" x14ac:dyDescent="0.25">
      <c r="I2195">
        <f>IF('Prop Drill Pipe Inp Report'!Z2202="X",1,IF('Prop Drill Pipe Inp Report'!AA2202="X",1,IF('Prop Drill Pipe Inp Report'!AB2202="X",1,IF('Prop Drill Pipe Inp Report'!AC2202="X",1,IF('Prop Drill Pipe Inp Report'!AD2202="X",1,IF('Prop Drill Pipe Inp Report'!AE2202="X",1,IF('Prop Drill Pipe Inp Report'!AF2202="X",1,IF('Prop Drill Pipe Inp Report'!AG2202="X",1,IF('Prop Drill Pipe Inp Report'!AH2202="X",1,IF('Prop Drill Pipe Inp Report'!AI2202="X",1,IF('Prop Drill Pipe Inp Report'!AJ2202="X",1,IF('Prop Drill Pipe Inp Report'!AK2202="X",1,IF('Prop Drill Pipe Inp Report'!AL2202="X",1,IF('Prop Drill Pipe Inp Report'!AM2202="X",1,IF('Prop Drill Pipe Inp Report'!AN2202="X",1,IF('Prop Drill Pipe Inp Report'!AO2202="X",1,IF('Prop Drill Pipe Inp Report'!AP2202="X",1,0)))))))))))))))))</f>
        <v>0</v>
      </c>
      <c r="J2195">
        <f>IF('Prop Drill Pipe Inp Report'!AU2202="X",1,IF('Prop Drill Pipe Inp Report'!AV2202="X",1,IF('Prop Drill Pipe Inp Report'!AW2202="X",1,IF('Prop Drill Pipe Inp Report'!AX2202="X",1,IF('Prop Drill Pipe Inp Report'!AY2202="X",1,IF('Prop Drill Pipe Inp Report'!AZ2202="X",1,IF('Prop Drill Pipe Inp Report'!BA2202="X",1,IF('Prop Drill Pipe Inp Report'!BB2202="X",1,IF('Prop Drill Pipe Inp Report'!BC2202="X",1,IF('Prop Drill Pipe Inp Report'!BD2202="X",1,IF('Prop Drill Pipe Inp Report'!BE2202="X",1,0)))))))))))</f>
        <v>0</v>
      </c>
    </row>
    <row r="2196" spans="9:10" x14ac:dyDescent="0.25">
      <c r="I2196">
        <f>IF('Prop Drill Pipe Inp Report'!Z2203="X",1,IF('Prop Drill Pipe Inp Report'!AA2203="X",1,IF('Prop Drill Pipe Inp Report'!AB2203="X",1,IF('Prop Drill Pipe Inp Report'!AC2203="X",1,IF('Prop Drill Pipe Inp Report'!AD2203="X",1,IF('Prop Drill Pipe Inp Report'!AE2203="X",1,IF('Prop Drill Pipe Inp Report'!AF2203="X",1,IF('Prop Drill Pipe Inp Report'!AG2203="X",1,IF('Prop Drill Pipe Inp Report'!AH2203="X",1,IF('Prop Drill Pipe Inp Report'!AI2203="X",1,IF('Prop Drill Pipe Inp Report'!AJ2203="X",1,IF('Prop Drill Pipe Inp Report'!AK2203="X",1,IF('Prop Drill Pipe Inp Report'!AL2203="X",1,IF('Prop Drill Pipe Inp Report'!AM2203="X",1,IF('Prop Drill Pipe Inp Report'!AN2203="X",1,IF('Prop Drill Pipe Inp Report'!AO2203="X",1,IF('Prop Drill Pipe Inp Report'!AP2203="X",1,0)))))))))))))))))</f>
        <v>0</v>
      </c>
      <c r="J2196">
        <f>IF('Prop Drill Pipe Inp Report'!AU2203="X",1,IF('Prop Drill Pipe Inp Report'!AV2203="X",1,IF('Prop Drill Pipe Inp Report'!AW2203="X",1,IF('Prop Drill Pipe Inp Report'!AX2203="X",1,IF('Prop Drill Pipe Inp Report'!AY2203="X",1,IF('Prop Drill Pipe Inp Report'!AZ2203="X",1,IF('Prop Drill Pipe Inp Report'!BA2203="X",1,IF('Prop Drill Pipe Inp Report'!BB2203="X",1,IF('Prop Drill Pipe Inp Report'!BC2203="X",1,IF('Prop Drill Pipe Inp Report'!BD2203="X",1,IF('Prop Drill Pipe Inp Report'!BE2203="X",1,0)))))))))))</f>
        <v>0</v>
      </c>
    </row>
    <row r="2197" spans="9:10" x14ac:dyDescent="0.25">
      <c r="I2197">
        <f>IF('Prop Drill Pipe Inp Report'!Z2204="X",1,IF('Prop Drill Pipe Inp Report'!AA2204="X",1,IF('Prop Drill Pipe Inp Report'!AB2204="X",1,IF('Prop Drill Pipe Inp Report'!AC2204="X",1,IF('Prop Drill Pipe Inp Report'!AD2204="X",1,IF('Prop Drill Pipe Inp Report'!AE2204="X",1,IF('Prop Drill Pipe Inp Report'!AF2204="X",1,IF('Prop Drill Pipe Inp Report'!AG2204="X",1,IF('Prop Drill Pipe Inp Report'!AH2204="X",1,IF('Prop Drill Pipe Inp Report'!AI2204="X",1,IF('Prop Drill Pipe Inp Report'!AJ2204="X",1,IF('Prop Drill Pipe Inp Report'!AK2204="X",1,IF('Prop Drill Pipe Inp Report'!AL2204="X",1,IF('Prop Drill Pipe Inp Report'!AM2204="X",1,IF('Prop Drill Pipe Inp Report'!AN2204="X",1,IF('Prop Drill Pipe Inp Report'!AO2204="X",1,IF('Prop Drill Pipe Inp Report'!AP2204="X",1,0)))))))))))))))))</f>
        <v>0</v>
      </c>
      <c r="J2197">
        <f>IF('Prop Drill Pipe Inp Report'!AU2204="X",1,IF('Prop Drill Pipe Inp Report'!AV2204="X",1,IF('Prop Drill Pipe Inp Report'!AW2204="X",1,IF('Prop Drill Pipe Inp Report'!AX2204="X",1,IF('Prop Drill Pipe Inp Report'!AY2204="X",1,IF('Prop Drill Pipe Inp Report'!AZ2204="X",1,IF('Prop Drill Pipe Inp Report'!BA2204="X",1,IF('Prop Drill Pipe Inp Report'!BB2204="X",1,IF('Prop Drill Pipe Inp Report'!BC2204="X",1,IF('Prop Drill Pipe Inp Report'!BD2204="X",1,IF('Prop Drill Pipe Inp Report'!BE2204="X",1,0)))))))))))</f>
        <v>0</v>
      </c>
    </row>
    <row r="2198" spans="9:10" x14ac:dyDescent="0.25">
      <c r="I2198">
        <f>IF('Prop Drill Pipe Inp Report'!Z2205="X",1,IF('Prop Drill Pipe Inp Report'!AA2205="X",1,IF('Prop Drill Pipe Inp Report'!AB2205="X",1,IF('Prop Drill Pipe Inp Report'!AC2205="X",1,IF('Prop Drill Pipe Inp Report'!AD2205="X",1,IF('Prop Drill Pipe Inp Report'!AE2205="X",1,IF('Prop Drill Pipe Inp Report'!AF2205="X",1,IF('Prop Drill Pipe Inp Report'!AG2205="X",1,IF('Prop Drill Pipe Inp Report'!AH2205="X",1,IF('Prop Drill Pipe Inp Report'!AI2205="X",1,IF('Prop Drill Pipe Inp Report'!AJ2205="X",1,IF('Prop Drill Pipe Inp Report'!AK2205="X",1,IF('Prop Drill Pipe Inp Report'!AL2205="X",1,IF('Prop Drill Pipe Inp Report'!AM2205="X",1,IF('Prop Drill Pipe Inp Report'!AN2205="X",1,IF('Prop Drill Pipe Inp Report'!AO2205="X",1,IF('Prop Drill Pipe Inp Report'!AP2205="X",1,0)))))))))))))))))</f>
        <v>0</v>
      </c>
      <c r="J2198">
        <f>IF('Prop Drill Pipe Inp Report'!AU2205="X",1,IF('Prop Drill Pipe Inp Report'!AV2205="X",1,IF('Prop Drill Pipe Inp Report'!AW2205="X",1,IF('Prop Drill Pipe Inp Report'!AX2205="X",1,IF('Prop Drill Pipe Inp Report'!AY2205="X",1,IF('Prop Drill Pipe Inp Report'!AZ2205="X",1,IF('Prop Drill Pipe Inp Report'!BA2205="X",1,IF('Prop Drill Pipe Inp Report'!BB2205="X",1,IF('Prop Drill Pipe Inp Report'!BC2205="X",1,IF('Prop Drill Pipe Inp Report'!BD2205="X",1,IF('Prop Drill Pipe Inp Report'!BE2205="X",1,0)))))))))))</f>
        <v>0</v>
      </c>
    </row>
    <row r="2199" spans="9:10" x14ac:dyDescent="0.25">
      <c r="I2199">
        <f>IF('Prop Drill Pipe Inp Report'!Z2206="X",1,IF('Prop Drill Pipe Inp Report'!AA2206="X",1,IF('Prop Drill Pipe Inp Report'!AB2206="X",1,IF('Prop Drill Pipe Inp Report'!AC2206="X",1,IF('Prop Drill Pipe Inp Report'!AD2206="X",1,IF('Prop Drill Pipe Inp Report'!AE2206="X",1,IF('Prop Drill Pipe Inp Report'!AF2206="X",1,IF('Prop Drill Pipe Inp Report'!AG2206="X",1,IF('Prop Drill Pipe Inp Report'!AH2206="X",1,IF('Prop Drill Pipe Inp Report'!AI2206="X",1,IF('Prop Drill Pipe Inp Report'!AJ2206="X",1,IF('Prop Drill Pipe Inp Report'!AK2206="X",1,IF('Prop Drill Pipe Inp Report'!AL2206="X",1,IF('Prop Drill Pipe Inp Report'!AM2206="X",1,IF('Prop Drill Pipe Inp Report'!AN2206="X",1,IF('Prop Drill Pipe Inp Report'!AO2206="X",1,IF('Prop Drill Pipe Inp Report'!AP2206="X",1,0)))))))))))))))))</f>
        <v>0</v>
      </c>
      <c r="J2199">
        <f>IF('Prop Drill Pipe Inp Report'!AU2206="X",1,IF('Prop Drill Pipe Inp Report'!AV2206="X",1,IF('Prop Drill Pipe Inp Report'!AW2206="X",1,IF('Prop Drill Pipe Inp Report'!AX2206="X",1,IF('Prop Drill Pipe Inp Report'!AY2206="X",1,IF('Prop Drill Pipe Inp Report'!AZ2206="X",1,IF('Prop Drill Pipe Inp Report'!BA2206="X",1,IF('Prop Drill Pipe Inp Report'!BB2206="X",1,IF('Prop Drill Pipe Inp Report'!BC2206="X",1,IF('Prop Drill Pipe Inp Report'!BD2206="X",1,IF('Prop Drill Pipe Inp Report'!BE2206="X",1,0)))))))))))</f>
        <v>0</v>
      </c>
    </row>
    <row r="2200" spans="9:10" x14ac:dyDescent="0.25">
      <c r="I2200">
        <f>IF('Prop Drill Pipe Inp Report'!Z2207="X",1,IF('Prop Drill Pipe Inp Report'!AA2207="X",1,IF('Prop Drill Pipe Inp Report'!AB2207="X",1,IF('Prop Drill Pipe Inp Report'!AC2207="X",1,IF('Prop Drill Pipe Inp Report'!AD2207="X",1,IF('Prop Drill Pipe Inp Report'!AE2207="X",1,IF('Prop Drill Pipe Inp Report'!AF2207="X",1,IF('Prop Drill Pipe Inp Report'!AG2207="X",1,IF('Prop Drill Pipe Inp Report'!AH2207="X",1,IF('Prop Drill Pipe Inp Report'!AI2207="X",1,IF('Prop Drill Pipe Inp Report'!AJ2207="X",1,IF('Prop Drill Pipe Inp Report'!AK2207="X",1,IF('Prop Drill Pipe Inp Report'!AL2207="X",1,IF('Prop Drill Pipe Inp Report'!AM2207="X",1,IF('Prop Drill Pipe Inp Report'!AN2207="X",1,IF('Prop Drill Pipe Inp Report'!AO2207="X",1,IF('Prop Drill Pipe Inp Report'!AP2207="X",1,0)))))))))))))))))</f>
        <v>0</v>
      </c>
      <c r="J2200">
        <f>IF('Prop Drill Pipe Inp Report'!AU2207="X",1,IF('Prop Drill Pipe Inp Report'!AV2207="X",1,IF('Prop Drill Pipe Inp Report'!AW2207="X",1,IF('Prop Drill Pipe Inp Report'!AX2207="X",1,IF('Prop Drill Pipe Inp Report'!AY2207="X",1,IF('Prop Drill Pipe Inp Report'!AZ2207="X",1,IF('Prop Drill Pipe Inp Report'!BA2207="X",1,IF('Prop Drill Pipe Inp Report'!BB2207="X",1,IF('Prop Drill Pipe Inp Report'!BC2207="X",1,IF('Prop Drill Pipe Inp Report'!BD2207="X",1,IF('Prop Drill Pipe Inp Report'!BE2207="X",1,0)))))))))))</f>
        <v>0</v>
      </c>
    </row>
    <row r="2201" spans="9:10" x14ac:dyDescent="0.25">
      <c r="I2201">
        <f>IF('Prop Drill Pipe Inp Report'!Z2208="X",1,IF('Prop Drill Pipe Inp Report'!AA2208="X",1,IF('Prop Drill Pipe Inp Report'!AB2208="X",1,IF('Prop Drill Pipe Inp Report'!AC2208="X",1,IF('Prop Drill Pipe Inp Report'!AD2208="X",1,IF('Prop Drill Pipe Inp Report'!AE2208="X",1,IF('Prop Drill Pipe Inp Report'!AF2208="X",1,IF('Prop Drill Pipe Inp Report'!AG2208="X",1,IF('Prop Drill Pipe Inp Report'!AH2208="X",1,IF('Prop Drill Pipe Inp Report'!AI2208="X",1,IF('Prop Drill Pipe Inp Report'!AJ2208="X",1,IF('Prop Drill Pipe Inp Report'!AK2208="X",1,IF('Prop Drill Pipe Inp Report'!AL2208="X",1,IF('Prop Drill Pipe Inp Report'!AM2208="X",1,IF('Prop Drill Pipe Inp Report'!AN2208="X",1,IF('Prop Drill Pipe Inp Report'!AO2208="X",1,IF('Prop Drill Pipe Inp Report'!AP2208="X",1,0)))))))))))))))))</f>
        <v>0</v>
      </c>
      <c r="J2201">
        <f>IF('Prop Drill Pipe Inp Report'!AU2208="X",1,IF('Prop Drill Pipe Inp Report'!AV2208="X",1,IF('Prop Drill Pipe Inp Report'!AW2208="X",1,IF('Prop Drill Pipe Inp Report'!AX2208="X",1,IF('Prop Drill Pipe Inp Report'!AY2208="X",1,IF('Prop Drill Pipe Inp Report'!AZ2208="X",1,IF('Prop Drill Pipe Inp Report'!BA2208="X",1,IF('Prop Drill Pipe Inp Report'!BB2208="X",1,IF('Prop Drill Pipe Inp Report'!BC2208="X",1,IF('Prop Drill Pipe Inp Report'!BD2208="X",1,IF('Prop Drill Pipe Inp Report'!BE2208="X",1,0)))))))))))</f>
        <v>0</v>
      </c>
    </row>
    <row r="2202" spans="9:10" x14ac:dyDescent="0.25">
      <c r="I2202">
        <f>IF('Prop Drill Pipe Inp Report'!Z2209="X",1,IF('Prop Drill Pipe Inp Report'!AA2209="X",1,IF('Prop Drill Pipe Inp Report'!AB2209="X",1,IF('Prop Drill Pipe Inp Report'!AC2209="X",1,IF('Prop Drill Pipe Inp Report'!AD2209="X",1,IF('Prop Drill Pipe Inp Report'!AE2209="X",1,IF('Prop Drill Pipe Inp Report'!AF2209="X",1,IF('Prop Drill Pipe Inp Report'!AG2209="X",1,IF('Prop Drill Pipe Inp Report'!AH2209="X",1,IF('Prop Drill Pipe Inp Report'!AI2209="X",1,IF('Prop Drill Pipe Inp Report'!AJ2209="X",1,IF('Prop Drill Pipe Inp Report'!AK2209="X",1,IF('Prop Drill Pipe Inp Report'!AL2209="X",1,IF('Prop Drill Pipe Inp Report'!AM2209="X",1,IF('Prop Drill Pipe Inp Report'!AN2209="X",1,IF('Prop Drill Pipe Inp Report'!AO2209="X",1,IF('Prop Drill Pipe Inp Report'!AP2209="X",1,0)))))))))))))))))</f>
        <v>0</v>
      </c>
      <c r="J2202">
        <f>IF('Prop Drill Pipe Inp Report'!AU2209="X",1,IF('Prop Drill Pipe Inp Report'!AV2209="X",1,IF('Prop Drill Pipe Inp Report'!AW2209="X",1,IF('Prop Drill Pipe Inp Report'!AX2209="X",1,IF('Prop Drill Pipe Inp Report'!AY2209="X",1,IF('Prop Drill Pipe Inp Report'!AZ2209="X",1,IF('Prop Drill Pipe Inp Report'!BA2209="X",1,IF('Prop Drill Pipe Inp Report'!BB2209="X",1,IF('Prop Drill Pipe Inp Report'!BC2209="X",1,IF('Prop Drill Pipe Inp Report'!BD2209="X",1,IF('Prop Drill Pipe Inp Report'!BE2209="X",1,0)))))))))))</f>
        <v>0</v>
      </c>
    </row>
    <row r="2203" spans="9:10" x14ac:dyDescent="0.25">
      <c r="I2203">
        <f>IF('Prop Drill Pipe Inp Report'!Z2210="X",1,IF('Prop Drill Pipe Inp Report'!AA2210="X",1,IF('Prop Drill Pipe Inp Report'!AB2210="X",1,IF('Prop Drill Pipe Inp Report'!AC2210="X",1,IF('Prop Drill Pipe Inp Report'!AD2210="X",1,IF('Prop Drill Pipe Inp Report'!AE2210="X",1,IF('Prop Drill Pipe Inp Report'!AF2210="X",1,IF('Prop Drill Pipe Inp Report'!AG2210="X",1,IF('Prop Drill Pipe Inp Report'!AH2210="X",1,IF('Prop Drill Pipe Inp Report'!AI2210="X",1,IF('Prop Drill Pipe Inp Report'!AJ2210="X",1,IF('Prop Drill Pipe Inp Report'!AK2210="X",1,IF('Prop Drill Pipe Inp Report'!AL2210="X",1,IF('Prop Drill Pipe Inp Report'!AM2210="X",1,IF('Prop Drill Pipe Inp Report'!AN2210="X",1,IF('Prop Drill Pipe Inp Report'!AO2210="X",1,IF('Prop Drill Pipe Inp Report'!AP2210="X",1,0)))))))))))))))))</f>
        <v>0</v>
      </c>
      <c r="J2203">
        <f>IF('Prop Drill Pipe Inp Report'!AU2210="X",1,IF('Prop Drill Pipe Inp Report'!AV2210="X",1,IF('Prop Drill Pipe Inp Report'!AW2210="X",1,IF('Prop Drill Pipe Inp Report'!AX2210="X",1,IF('Prop Drill Pipe Inp Report'!AY2210="X",1,IF('Prop Drill Pipe Inp Report'!AZ2210="X",1,IF('Prop Drill Pipe Inp Report'!BA2210="X",1,IF('Prop Drill Pipe Inp Report'!BB2210="X",1,IF('Prop Drill Pipe Inp Report'!BC2210="X",1,IF('Prop Drill Pipe Inp Report'!BD2210="X",1,IF('Prop Drill Pipe Inp Report'!BE2210="X",1,0)))))))))))</f>
        <v>0</v>
      </c>
    </row>
    <row r="2204" spans="9:10" x14ac:dyDescent="0.25">
      <c r="I2204">
        <f>IF('Prop Drill Pipe Inp Report'!Z2211="X",1,IF('Prop Drill Pipe Inp Report'!AA2211="X",1,IF('Prop Drill Pipe Inp Report'!AB2211="X",1,IF('Prop Drill Pipe Inp Report'!AC2211="X",1,IF('Prop Drill Pipe Inp Report'!AD2211="X",1,IF('Prop Drill Pipe Inp Report'!AE2211="X",1,IF('Prop Drill Pipe Inp Report'!AF2211="X",1,IF('Prop Drill Pipe Inp Report'!AG2211="X",1,IF('Prop Drill Pipe Inp Report'!AH2211="X",1,IF('Prop Drill Pipe Inp Report'!AI2211="X",1,IF('Prop Drill Pipe Inp Report'!AJ2211="X",1,IF('Prop Drill Pipe Inp Report'!AK2211="X",1,IF('Prop Drill Pipe Inp Report'!AL2211="X",1,IF('Prop Drill Pipe Inp Report'!AM2211="X",1,IF('Prop Drill Pipe Inp Report'!AN2211="X",1,IF('Prop Drill Pipe Inp Report'!AO2211="X",1,IF('Prop Drill Pipe Inp Report'!AP2211="X",1,0)))))))))))))))))</f>
        <v>0</v>
      </c>
      <c r="J2204">
        <f>IF('Prop Drill Pipe Inp Report'!AU2211="X",1,IF('Prop Drill Pipe Inp Report'!AV2211="X",1,IF('Prop Drill Pipe Inp Report'!AW2211="X",1,IF('Prop Drill Pipe Inp Report'!AX2211="X",1,IF('Prop Drill Pipe Inp Report'!AY2211="X",1,IF('Prop Drill Pipe Inp Report'!AZ2211="X",1,IF('Prop Drill Pipe Inp Report'!BA2211="X",1,IF('Prop Drill Pipe Inp Report'!BB2211="X",1,IF('Prop Drill Pipe Inp Report'!BC2211="X",1,IF('Prop Drill Pipe Inp Report'!BD2211="X",1,IF('Prop Drill Pipe Inp Report'!BE2211="X",1,0)))))))))))</f>
        <v>0</v>
      </c>
    </row>
    <row r="2205" spans="9:10" x14ac:dyDescent="0.25">
      <c r="I2205">
        <f>IF('Prop Drill Pipe Inp Report'!Z2212="X",1,IF('Prop Drill Pipe Inp Report'!AA2212="X",1,IF('Prop Drill Pipe Inp Report'!AB2212="X",1,IF('Prop Drill Pipe Inp Report'!AC2212="X",1,IF('Prop Drill Pipe Inp Report'!AD2212="X",1,IF('Prop Drill Pipe Inp Report'!AE2212="X",1,IF('Prop Drill Pipe Inp Report'!AF2212="X",1,IF('Prop Drill Pipe Inp Report'!AG2212="X",1,IF('Prop Drill Pipe Inp Report'!AH2212="X",1,IF('Prop Drill Pipe Inp Report'!AI2212="X",1,IF('Prop Drill Pipe Inp Report'!AJ2212="X",1,IF('Prop Drill Pipe Inp Report'!AK2212="X",1,IF('Prop Drill Pipe Inp Report'!AL2212="X",1,IF('Prop Drill Pipe Inp Report'!AM2212="X",1,IF('Prop Drill Pipe Inp Report'!AN2212="X",1,IF('Prop Drill Pipe Inp Report'!AO2212="X",1,IF('Prop Drill Pipe Inp Report'!AP2212="X",1,0)))))))))))))))))</f>
        <v>0</v>
      </c>
      <c r="J2205">
        <f>IF('Prop Drill Pipe Inp Report'!AU2212="X",1,IF('Prop Drill Pipe Inp Report'!AV2212="X",1,IF('Prop Drill Pipe Inp Report'!AW2212="X",1,IF('Prop Drill Pipe Inp Report'!AX2212="X",1,IF('Prop Drill Pipe Inp Report'!AY2212="X",1,IF('Prop Drill Pipe Inp Report'!AZ2212="X",1,IF('Prop Drill Pipe Inp Report'!BA2212="X",1,IF('Prop Drill Pipe Inp Report'!BB2212="X",1,IF('Prop Drill Pipe Inp Report'!BC2212="X",1,IF('Prop Drill Pipe Inp Report'!BD2212="X",1,IF('Prop Drill Pipe Inp Report'!BE2212="X",1,0)))))))))))</f>
        <v>0</v>
      </c>
    </row>
    <row r="2206" spans="9:10" x14ac:dyDescent="0.25">
      <c r="I2206">
        <f>IF('Prop Drill Pipe Inp Report'!Z2213="X",1,IF('Prop Drill Pipe Inp Report'!AA2213="X",1,IF('Prop Drill Pipe Inp Report'!AB2213="X",1,IF('Prop Drill Pipe Inp Report'!AC2213="X",1,IF('Prop Drill Pipe Inp Report'!AD2213="X",1,IF('Prop Drill Pipe Inp Report'!AE2213="X",1,IF('Prop Drill Pipe Inp Report'!AF2213="X",1,IF('Prop Drill Pipe Inp Report'!AG2213="X",1,IF('Prop Drill Pipe Inp Report'!AH2213="X",1,IF('Prop Drill Pipe Inp Report'!AI2213="X",1,IF('Prop Drill Pipe Inp Report'!AJ2213="X",1,IF('Prop Drill Pipe Inp Report'!AK2213="X",1,IF('Prop Drill Pipe Inp Report'!AL2213="X",1,IF('Prop Drill Pipe Inp Report'!AM2213="X",1,IF('Prop Drill Pipe Inp Report'!AN2213="X",1,IF('Prop Drill Pipe Inp Report'!AO2213="X",1,IF('Prop Drill Pipe Inp Report'!AP2213="X",1,0)))))))))))))))))</f>
        <v>0</v>
      </c>
      <c r="J2206">
        <f>IF('Prop Drill Pipe Inp Report'!AU2213="X",1,IF('Prop Drill Pipe Inp Report'!AV2213="X",1,IF('Prop Drill Pipe Inp Report'!AW2213="X",1,IF('Prop Drill Pipe Inp Report'!AX2213="X",1,IF('Prop Drill Pipe Inp Report'!AY2213="X",1,IF('Prop Drill Pipe Inp Report'!AZ2213="X",1,IF('Prop Drill Pipe Inp Report'!BA2213="X",1,IF('Prop Drill Pipe Inp Report'!BB2213="X",1,IF('Prop Drill Pipe Inp Report'!BC2213="X",1,IF('Prop Drill Pipe Inp Report'!BD2213="X",1,IF('Prop Drill Pipe Inp Report'!BE2213="X",1,0)))))))))))</f>
        <v>0</v>
      </c>
    </row>
    <row r="2207" spans="9:10" x14ac:dyDescent="0.25">
      <c r="I2207">
        <f>IF('Prop Drill Pipe Inp Report'!Z2214="X",1,IF('Prop Drill Pipe Inp Report'!AA2214="X",1,IF('Prop Drill Pipe Inp Report'!AB2214="X",1,IF('Prop Drill Pipe Inp Report'!AC2214="X",1,IF('Prop Drill Pipe Inp Report'!AD2214="X",1,IF('Prop Drill Pipe Inp Report'!AE2214="X",1,IF('Prop Drill Pipe Inp Report'!AF2214="X",1,IF('Prop Drill Pipe Inp Report'!AG2214="X",1,IF('Prop Drill Pipe Inp Report'!AH2214="X",1,IF('Prop Drill Pipe Inp Report'!AI2214="X",1,IF('Prop Drill Pipe Inp Report'!AJ2214="X",1,IF('Prop Drill Pipe Inp Report'!AK2214="X",1,IF('Prop Drill Pipe Inp Report'!AL2214="X",1,IF('Prop Drill Pipe Inp Report'!AM2214="X",1,IF('Prop Drill Pipe Inp Report'!AN2214="X",1,IF('Prop Drill Pipe Inp Report'!AO2214="X",1,IF('Prop Drill Pipe Inp Report'!AP2214="X",1,0)))))))))))))))))</f>
        <v>0</v>
      </c>
      <c r="J2207">
        <f>IF('Prop Drill Pipe Inp Report'!AU2214="X",1,IF('Prop Drill Pipe Inp Report'!AV2214="X",1,IF('Prop Drill Pipe Inp Report'!AW2214="X",1,IF('Prop Drill Pipe Inp Report'!AX2214="X",1,IF('Prop Drill Pipe Inp Report'!AY2214="X",1,IF('Prop Drill Pipe Inp Report'!AZ2214="X",1,IF('Prop Drill Pipe Inp Report'!BA2214="X",1,IF('Prop Drill Pipe Inp Report'!BB2214="X",1,IF('Prop Drill Pipe Inp Report'!BC2214="X",1,IF('Prop Drill Pipe Inp Report'!BD2214="X",1,IF('Prop Drill Pipe Inp Report'!BE2214="X",1,0)))))))))))</f>
        <v>0</v>
      </c>
    </row>
    <row r="2208" spans="9:10" x14ac:dyDescent="0.25">
      <c r="I2208">
        <f>IF('Prop Drill Pipe Inp Report'!Z2215="X",1,IF('Prop Drill Pipe Inp Report'!AA2215="X",1,IF('Prop Drill Pipe Inp Report'!AB2215="X",1,IF('Prop Drill Pipe Inp Report'!AC2215="X",1,IF('Prop Drill Pipe Inp Report'!AD2215="X",1,IF('Prop Drill Pipe Inp Report'!AE2215="X",1,IF('Prop Drill Pipe Inp Report'!AF2215="X",1,IF('Prop Drill Pipe Inp Report'!AG2215="X",1,IF('Prop Drill Pipe Inp Report'!AH2215="X",1,IF('Prop Drill Pipe Inp Report'!AI2215="X",1,IF('Prop Drill Pipe Inp Report'!AJ2215="X",1,IF('Prop Drill Pipe Inp Report'!AK2215="X",1,IF('Prop Drill Pipe Inp Report'!AL2215="X",1,IF('Prop Drill Pipe Inp Report'!AM2215="X",1,IF('Prop Drill Pipe Inp Report'!AN2215="X",1,IF('Prop Drill Pipe Inp Report'!AO2215="X",1,IF('Prop Drill Pipe Inp Report'!AP2215="X",1,0)))))))))))))))))</f>
        <v>0</v>
      </c>
      <c r="J2208">
        <f>IF('Prop Drill Pipe Inp Report'!AU2215="X",1,IF('Prop Drill Pipe Inp Report'!AV2215="X",1,IF('Prop Drill Pipe Inp Report'!AW2215="X",1,IF('Prop Drill Pipe Inp Report'!AX2215="X",1,IF('Prop Drill Pipe Inp Report'!AY2215="X",1,IF('Prop Drill Pipe Inp Report'!AZ2215="X",1,IF('Prop Drill Pipe Inp Report'!BA2215="X",1,IF('Prop Drill Pipe Inp Report'!BB2215="X",1,IF('Prop Drill Pipe Inp Report'!BC2215="X",1,IF('Prop Drill Pipe Inp Report'!BD2215="X",1,IF('Prop Drill Pipe Inp Report'!BE2215="X",1,0)))))))))))</f>
        <v>0</v>
      </c>
    </row>
    <row r="2209" spans="9:10" x14ac:dyDescent="0.25">
      <c r="I2209">
        <f>IF('Prop Drill Pipe Inp Report'!Z2216="X",1,IF('Prop Drill Pipe Inp Report'!AA2216="X",1,IF('Prop Drill Pipe Inp Report'!AB2216="X",1,IF('Prop Drill Pipe Inp Report'!AC2216="X",1,IF('Prop Drill Pipe Inp Report'!AD2216="X",1,IF('Prop Drill Pipe Inp Report'!AE2216="X",1,IF('Prop Drill Pipe Inp Report'!AF2216="X",1,IF('Prop Drill Pipe Inp Report'!AG2216="X",1,IF('Prop Drill Pipe Inp Report'!AH2216="X",1,IF('Prop Drill Pipe Inp Report'!AI2216="X",1,IF('Prop Drill Pipe Inp Report'!AJ2216="X",1,IF('Prop Drill Pipe Inp Report'!AK2216="X",1,IF('Prop Drill Pipe Inp Report'!AL2216="X",1,IF('Prop Drill Pipe Inp Report'!AM2216="X",1,IF('Prop Drill Pipe Inp Report'!AN2216="X",1,IF('Prop Drill Pipe Inp Report'!AO2216="X",1,IF('Prop Drill Pipe Inp Report'!AP2216="X",1,0)))))))))))))))))</f>
        <v>0</v>
      </c>
      <c r="J2209">
        <f>IF('Prop Drill Pipe Inp Report'!AU2216="X",1,IF('Prop Drill Pipe Inp Report'!AV2216="X",1,IF('Prop Drill Pipe Inp Report'!AW2216="X",1,IF('Prop Drill Pipe Inp Report'!AX2216="X",1,IF('Prop Drill Pipe Inp Report'!AY2216="X",1,IF('Prop Drill Pipe Inp Report'!AZ2216="X",1,IF('Prop Drill Pipe Inp Report'!BA2216="X",1,IF('Prop Drill Pipe Inp Report'!BB2216="X",1,IF('Prop Drill Pipe Inp Report'!BC2216="X",1,IF('Prop Drill Pipe Inp Report'!BD2216="X",1,IF('Prop Drill Pipe Inp Report'!BE2216="X",1,0)))))))))))</f>
        <v>0</v>
      </c>
    </row>
    <row r="2210" spans="9:10" x14ac:dyDescent="0.25">
      <c r="I2210">
        <f>IF('Prop Drill Pipe Inp Report'!Z2217="X",1,IF('Prop Drill Pipe Inp Report'!AA2217="X",1,IF('Prop Drill Pipe Inp Report'!AB2217="X",1,IF('Prop Drill Pipe Inp Report'!AC2217="X",1,IF('Prop Drill Pipe Inp Report'!AD2217="X",1,IF('Prop Drill Pipe Inp Report'!AE2217="X",1,IF('Prop Drill Pipe Inp Report'!AF2217="X",1,IF('Prop Drill Pipe Inp Report'!AG2217="X",1,IF('Prop Drill Pipe Inp Report'!AH2217="X",1,IF('Prop Drill Pipe Inp Report'!AI2217="X",1,IF('Prop Drill Pipe Inp Report'!AJ2217="X",1,IF('Prop Drill Pipe Inp Report'!AK2217="X",1,IF('Prop Drill Pipe Inp Report'!AL2217="X",1,IF('Prop Drill Pipe Inp Report'!AM2217="X",1,IF('Prop Drill Pipe Inp Report'!AN2217="X",1,IF('Prop Drill Pipe Inp Report'!AO2217="X",1,IF('Prop Drill Pipe Inp Report'!AP2217="X",1,0)))))))))))))))))</f>
        <v>0</v>
      </c>
      <c r="J2210">
        <f>IF('Prop Drill Pipe Inp Report'!AU2217="X",1,IF('Prop Drill Pipe Inp Report'!AV2217="X",1,IF('Prop Drill Pipe Inp Report'!AW2217="X",1,IF('Prop Drill Pipe Inp Report'!AX2217="X",1,IF('Prop Drill Pipe Inp Report'!AY2217="X",1,IF('Prop Drill Pipe Inp Report'!AZ2217="X",1,IF('Prop Drill Pipe Inp Report'!BA2217="X",1,IF('Prop Drill Pipe Inp Report'!BB2217="X",1,IF('Prop Drill Pipe Inp Report'!BC2217="X",1,IF('Prop Drill Pipe Inp Report'!BD2217="X",1,IF('Prop Drill Pipe Inp Report'!BE2217="X",1,0)))))))))))</f>
        <v>0</v>
      </c>
    </row>
    <row r="2211" spans="9:10" x14ac:dyDescent="0.25">
      <c r="I2211">
        <f>IF('Prop Drill Pipe Inp Report'!Z2218="X",1,IF('Prop Drill Pipe Inp Report'!AA2218="X",1,IF('Prop Drill Pipe Inp Report'!AB2218="X",1,IF('Prop Drill Pipe Inp Report'!AC2218="X",1,IF('Prop Drill Pipe Inp Report'!AD2218="X",1,IF('Prop Drill Pipe Inp Report'!AE2218="X",1,IF('Prop Drill Pipe Inp Report'!AF2218="X",1,IF('Prop Drill Pipe Inp Report'!AG2218="X",1,IF('Prop Drill Pipe Inp Report'!AH2218="X",1,IF('Prop Drill Pipe Inp Report'!AI2218="X",1,IF('Prop Drill Pipe Inp Report'!AJ2218="X",1,IF('Prop Drill Pipe Inp Report'!AK2218="X",1,IF('Prop Drill Pipe Inp Report'!AL2218="X",1,IF('Prop Drill Pipe Inp Report'!AM2218="X",1,IF('Prop Drill Pipe Inp Report'!AN2218="X",1,IF('Prop Drill Pipe Inp Report'!AO2218="X",1,IF('Prop Drill Pipe Inp Report'!AP2218="X",1,0)))))))))))))))))</f>
        <v>0</v>
      </c>
      <c r="J2211">
        <f>IF('Prop Drill Pipe Inp Report'!AU2218="X",1,IF('Prop Drill Pipe Inp Report'!AV2218="X",1,IF('Prop Drill Pipe Inp Report'!AW2218="X",1,IF('Prop Drill Pipe Inp Report'!AX2218="X",1,IF('Prop Drill Pipe Inp Report'!AY2218="X",1,IF('Prop Drill Pipe Inp Report'!AZ2218="X",1,IF('Prop Drill Pipe Inp Report'!BA2218="X",1,IF('Prop Drill Pipe Inp Report'!BB2218="X",1,IF('Prop Drill Pipe Inp Report'!BC2218="X",1,IF('Prop Drill Pipe Inp Report'!BD2218="X",1,IF('Prop Drill Pipe Inp Report'!BE2218="X",1,0)))))))))))</f>
        <v>0</v>
      </c>
    </row>
    <row r="2212" spans="9:10" x14ac:dyDescent="0.25">
      <c r="I2212">
        <f>IF('Prop Drill Pipe Inp Report'!Z2219="X",1,IF('Prop Drill Pipe Inp Report'!AA2219="X",1,IF('Prop Drill Pipe Inp Report'!AB2219="X",1,IF('Prop Drill Pipe Inp Report'!AC2219="X",1,IF('Prop Drill Pipe Inp Report'!AD2219="X",1,IF('Prop Drill Pipe Inp Report'!AE2219="X",1,IF('Prop Drill Pipe Inp Report'!AF2219="X",1,IF('Prop Drill Pipe Inp Report'!AG2219="X",1,IF('Prop Drill Pipe Inp Report'!AH2219="X",1,IF('Prop Drill Pipe Inp Report'!AI2219="X",1,IF('Prop Drill Pipe Inp Report'!AJ2219="X",1,IF('Prop Drill Pipe Inp Report'!AK2219="X",1,IF('Prop Drill Pipe Inp Report'!AL2219="X",1,IF('Prop Drill Pipe Inp Report'!AM2219="X",1,IF('Prop Drill Pipe Inp Report'!AN2219="X",1,IF('Prop Drill Pipe Inp Report'!AO2219="X",1,IF('Prop Drill Pipe Inp Report'!AP2219="X",1,0)))))))))))))))))</f>
        <v>0</v>
      </c>
      <c r="J2212">
        <f>IF('Prop Drill Pipe Inp Report'!AU2219="X",1,IF('Prop Drill Pipe Inp Report'!AV2219="X",1,IF('Prop Drill Pipe Inp Report'!AW2219="X",1,IF('Prop Drill Pipe Inp Report'!AX2219="X",1,IF('Prop Drill Pipe Inp Report'!AY2219="X",1,IF('Prop Drill Pipe Inp Report'!AZ2219="X",1,IF('Prop Drill Pipe Inp Report'!BA2219="X",1,IF('Prop Drill Pipe Inp Report'!BB2219="X",1,IF('Prop Drill Pipe Inp Report'!BC2219="X",1,IF('Prop Drill Pipe Inp Report'!BD2219="X",1,IF('Prop Drill Pipe Inp Report'!BE2219="X",1,0)))))))))))</f>
        <v>0</v>
      </c>
    </row>
    <row r="2213" spans="9:10" x14ac:dyDescent="0.25">
      <c r="I2213">
        <f>IF('Prop Drill Pipe Inp Report'!Z2220="X",1,IF('Prop Drill Pipe Inp Report'!AA2220="X",1,IF('Prop Drill Pipe Inp Report'!AB2220="X",1,IF('Prop Drill Pipe Inp Report'!AC2220="X",1,IF('Prop Drill Pipe Inp Report'!AD2220="X",1,IF('Prop Drill Pipe Inp Report'!AE2220="X",1,IF('Prop Drill Pipe Inp Report'!AF2220="X",1,IF('Prop Drill Pipe Inp Report'!AG2220="X",1,IF('Prop Drill Pipe Inp Report'!AH2220="X",1,IF('Prop Drill Pipe Inp Report'!AI2220="X",1,IF('Prop Drill Pipe Inp Report'!AJ2220="X",1,IF('Prop Drill Pipe Inp Report'!AK2220="X",1,IF('Prop Drill Pipe Inp Report'!AL2220="X",1,IF('Prop Drill Pipe Inp Report'!AM2220="X",1,IF('Prop Drill Pipe Inp Report'!AN2220="X",1,IF('Prop Drill Pipe Inp Report'!AO2220="X",1,IF('Prop Drill Pipe Inp Report'!AP2220="X",1,0)))))))))))))))))</f>
        <v>0</v>
      </c>
      <c r="J2213">
        <f>IF('Prop Drill Pipe Inp Report'!AU2220="X",1,IF('Prop Drill Pipe Inp Report'!AV2220="X",1,IF('Prop Drill Pipe Inp Report'!AW2220="X",1,IF('Prop Drill Pipe Inp Report'!AX2220="X",1,IF('Prop Drill Pipe Inp Report'!AY2220="X",1,IF('Prop Drill Pipe Inp Report'!AZ2220="X",1,IF('Prop Drill Pipe Inp Report'!BA2220="X",1,IF('Prop Drill Pipe Inp Report'!BB2220="X",1,IF('Prop Drill Pipe Inp Report'!BC2220="X",1,IF('Prop Drill Pipe Inp Report'!BD2220="X",1,IF('Prop Drill Pipe Inp Report'!BE2220="X",1,0)))))))))))</f>
        <v>0</v>
      </c>
    </row>
    <row r="2214" spans="9:10" x14ac:dyDescent="0.25">
      <c r="I2214">
        <f>IF('Prop Drill Pipe Inp Report'!Z2221="X",1,IF('Prop Drill Pipe Inp Report'!AA2221="X",1,IF('Prop Drill Pipe Inp Report'!AB2221="X",1,IF('Prop Drill Pipe Inp Report'!AC2221="X",1,IF('Prop Drill Pipe Inp Report'!AD2221="X",1,IF('Prop Drill Pipe Inp Report'!AE2221="X",1,IF('Prop Drill Pipe Inp Report'!AF2221="X",1,IF('Prop Drill Pipe Inp Report'!AG2221="X",1,IF('Prop Drill Pipe Inp Report'!AH2221="X",1,IF('Prop Drill Pipe Inp Report'!AI2221="X",1,IF('Prop Drill Pipe Inp Report'!AJ2221="X",1,IF('Prop Drill Pipe Inp Report'!AK2221="X",1,IF('Prop Drill Pipe Inp Report'!AL2221="X",1,IF('Prop Drill Pipe Inp Report'!AM2221="X",1,IF('Prop Drill Pipe Inp Report'!AN2221="X",1,IF('Prop Drill Pipe Inp Report'!AO2221="X",1,IF('Prop Drill Pipe Inp Report'!AP2221="X",1,0)))))))))))))))))</f>
        <v>0</v>
      </c>
      <c r="J2214">
        <f>IF('Prop Drill Pipe Inp Report'!AU2221="X",1,IF('Prop Drill Pipe Inp Report'!AV2221="X",1,IF('Prop Drill Pipe Inp Report'!AW2221="X",1,IF('Prop Drill Pipe Inp Report'!AX2221="X",1,IF('Prop Drill Pipe Inp Report'!AY2221="X",1,IF('Prop Drill Pipe Inp Report'!AZ2221="X",1,IF('Prop Drill Pipe Inp Report'!BA2221="X",1,IF('Prop Drill Pipe Inp Report'!BB2221="X",1,IF('Prop Drill Pipe Inp Report'!BC2221="X",1,IF('Prop Drill Pipe Inp Report'!BD2221="X",1,IF('Prop Drill Pipe Inp Report'!BE2221="X",1,0)))))))))))</f>
        <v>0</v>
      </c>
    </row>
    <row r="2215" spans="9:10" x14ac:dyDescent="0.25">
      <c r="I2215">
        <f>IF('Prop Drill Pipe Inp Report'!Z2222="X",1,IF('Prop Drill Pipe Inp Report'!AA2222="X",1,IF('Prop Drill Pipe Inp Report'!AB2222="X",1,IF('Prop Drill Pipe Inp Report'!AC2222="X",1,IF('Prop Drill Pipe Inp Report'!AD2222="X",1,IF('Prop Drill Pipe Inp Report'!AE2222="X",1,IF('Prop Drill Pipe Inp Report'!AF2222="X",1,IF('Prop Drill Pipe Inp Report'!AG2222="X",1,IF('Prop Drill Pipe Inp Report'!AH2222="X",1,IF('Prop Drill Pipe Inp Report'!AI2222="X",1,IF('Prop Drill Pipe Inp Report'!AJ2222="X",1,IF('Prop Drill Pipe Inp Report'!AK2222="X",1,IF('Prop Drill Pipe Inp Report'!AL2222="X",1,IF('Prop Drill Pipe Inp Report'!AM2222="X",1,IF('Prop Drill Pipe Inp Report'!AN2222="X",1,IF('Prop Drill Pipe Inp Report'!AO2222="X",1,IF('Prop Drill Pipe Inp Report'!AP2222="X",1,0)))))))))))))))))</f>
        <v>0</v>
      </c>
      <c r="J2215">
        <f>IF('Prop Drill Pipe Inp Report'!AU2222="X",1,IF('Prop Drill Pipe Inp Report'!AV2222="X",1,IF('Prop Drill Pipe Inp Report'!AW2222="X",1,IF('Prop Drill Pipe Inp Report'!AX2222="X",1,IF('Prop Drill Pipe Inp Report'!AY2222="X",1,IF('Prop Drill Pipe Inp Report'!AZ2222="X",1,IF('Prop Drill Pipe Inp Report'!BA2222="X",1,IF('Prop Drill Pipe Inp Report'!BB2222="X",1,IF('Prop Drill Pipe Inp Report'!BC2222="X",1,IF('Prop Drill Pipe Inp Report'!BD2222="X",1,IF('Prop Drill Pipe Inp Report'!BE2222="X",1,0)))))))))))</f>
        <v>0</v>
      </c>
    </row>
    <row r="2216" spans="9:10" x14ac:dyDescent="0.25">
      <c r="I2216">
        <f>IF('Prop Drill Pipe Inp Report'!Z2223="X",1,IF('Prop Drill Pipe Inp Report'!AA2223="X",1,IF('Prop Drill Pipe Inp Report'!AB2223="X",1,IF('Prop Drill Pipe Inp Report'!AC2223="X",1,IF('Prop Drill Pipe Inp Report'!AD2223="X",1,IF('Prop Drill Pipe Inp Report'!AE2223="X",1,IF('Prop Drill Pipe Inp Report'!AF2223="X",1,IF('Prop Drill Pipe Inp Report'!AG2223="X",1,IF('Prop Drill Pipe Inp Report'!AH2223="X",1,IF('Prop Drill Pipe Inp Report'!AI2223="X",1,IF('Prop Drill Pipe Inp Report'!AJ2223="X",1,IF('Prop Drill Pipe Inp Report'!AK2223="X",1,IF('Prop Drill Pipe Inp Report'!AL2223="X",1,IF('Prop Drill Pipe Inp Report'!AM2223="X",1,IF('Prop Drill Pipe Inp Report'!AN2223="X",1,IF('Prop Drill Pipe Inp Report'!AO2223="X",1,IF('Prop Drill Pipe Inp Report'!AP2223="X",1,0)))))))))))))))))</f>
        <v>0</v>
      </c>
      <c r="J2216">
        <f>IF('Prop Drill Pipe Inp Report'!AU2223="X",1,IF('Prop Drill Pipe Inp Report'!AV2223="X",1,IF('Prop Drill Pipe Inp Report'!AW2223="X",1,IF('Prop Drill Pipe Inp Report'!AX2223="X",1,IF('Prop Drill Pipe Inp Report'!AY2223="X",1,IF('Prop Drill Pipe Inp Report'!AZ2223="X",1,IF('Prop Drill Pipe Inp Report'!BA2223="X",1,IF('Prop Drill Pipe Inp Report'!BB2223="X",1,IF('Prop Drill Pipe Inp Report'!BC2223="X",1,IF('Prop Drill Pipe Inp Report'!BD2223="X",1,IF('Prop Drill Pipe Inp Report'!BE2223="X",1,0)))))))))))</f>
        <v>0</v>
      </c>
    </row>
    <row r="2217" spans="9:10" x14ac:dyDescent="0.25">
      <c r="I2217">
        <f>IF('Prop Drill Pipe Inp Report'!Z2224="X",1,IF('Prop Drill Pipe Inp Report'!AA2224="X",1,IF('Prop Drill Pipe Inp Report'!AB2224="X",1,IF('Prop Drill Pipe Inp Report'!AC2224="X",1,IF('Prop Drill Pipe Inp Report'!AD2224="X",1,IF('Prop Drill Pipe Inp Report'!AE2224="X",1,IF('Prop Drill Pipe Inp Report'!AF2224="X",1,IF('Prop Drill Pipe Inp Report'!AG2224="X",1,IF('Prop Drill Pipe Inp Report'!AH2224="X",1,IF('Prop Drill Pipe Inp Report'!AI2224="X",1,IF('Prop Drill Pipe Inp Report'!AJ2224="X",1,IF('Prop Drill Pipe Inp Report'!AK2224="X",1,IF('Prop Drill Pipe Inp Report'!AL2224="X",1,IF('Prop Drill Pipe Inp Report'!AM2224="X",1,IF('Prop Drill Pipe Inp Report'!AN2224="X",1,IF('Prop Drill Pipe Inp Report'!AO2224="X",1,IF('Prop Drill Pipe Inp Report'!AP2224="X",1,0)))))))))))))))))</f>
        <v>0</v>
      </c>
      <c r="J2217">
        <f>IF('Prop Drill Pipe Inp Report'!AU2224="X",1,IF('Prop Drill Pipe Inp Report'!AV2224="X",1,IF('Prop Drill Pipe Inp Report'!AW2224="X",1,IF('Prop Drill Pipe Inp Report'!AX2224="X",1,IF('Prop Drill Pipe Inp Report'!AY2224="X",1,IF('Prop Drill Pipe Inp Report'!AZ2224="X",1,IF('Prop Drill Pipe Inp Report'!BA2224="X",1,IF('Prop Drill Pipe Inp Report'!BB2224="X",1,IF('Prop Drill Pipe Inp Report'!BC2224="X",1,IF('Prop Drill Pipe Inp Report'!BD2224="X",1,IF('Prop Drill Pipe Inp Report'!BE2224="X",1,0)))))))))))</f>
        <v>0</v>
      </c>
    </row>
    <row r="2218" spans="9:10" x14ac:dyDescent="0.25">
      <c r="I2218">
        <f>IF('Prop Drill Pipe Inp Report'!Z2225="X",1,IF('Prop Drill Pipe Inp Report'!AA2225="X",1,IF('Prop Drill Pipe Inp Report'!AB2225="X",1,IF('Prop Drill Pipe Inp Report'!AC2225="X",1,IF('Prop Drill Pipe Inp Report'!AD2225="X",1,IF('Prop Drill Pipe Inp Report'!AE2225="X",1,IF('Prop Drill Pipe Inp Report'!AF2225="X",1,IF('Prop Drill Pipe Inp Report'!AG2225="X",1,IF('Prop Drill Pipe Inp Report'!AH2225="X",1,IF('Prop Drill Pipe Inp Report'!AI2225="X",1,IF('Prop Drill Pipe Inp Report'!AJ2225="X",1,IF('Prop Drill Pipe Inp Report'!AK2225="X",1,IF('Prop Drill Pipe Inp Report'!AL2225="X",1,IF('Prop Drill Pipe Inp Report'!AM2225="X",1,IF('Prop Drill Pipe Inp Report'!AN2225="X",1,IF('Prop Drill Pipe Inp Report'!AO2225="X",1,IF('Prop Drill Pipe Inp Report'!AP2225="X",1,0)))))))))))))))))</f>
        <v>0</v>
      </c>
      <c r="J2218">
        <f>IF('Prop Drill Pipe Inp Report'!AU2225="X",1,IF('Prop Drill Pipe Inp Report'!AV2225="X",1,IF('Prop Drill Pipe Inp Report'!AW2225="X",1,IF('Prop Drill Pipe Inp Report'!AX2225="X",1,IF('Prop Drill Pipe Inp Report'!AY2225="X",1,IF('Prop Drill Pipe Inp Report'!AZ2225="X",1,IF('Prop Drill Pipe Inp Report'!BA2225="X",1,IF('Prop Drill Pipe Inp Report'!BB2225="X",1,IF('Prop Drill Pipe Inp Report'!BC2225="X",1,IF('Prop Drill Pipe Inp Report'!BD2225="X",1,IF('Prop Drill Pipe Inp Report'!BE2225="X",1,0)))))))))))</f>
        <v>0</v>
      </c>
    </row>
    <row r="2219" spans="9:10" x14ac:dyDescent="0.25">
      <c r="I2219">
        <f>IF('Prop Drill Pipe Inp Report'!Z2226="X",1,IF('Prop Drill Pipe Inp Report'!AA2226="X",1,IF('Prop Drill Pipe Inp Report'!AB2226="X",1,IF('Prop Drill Pipe Inp Report'!AC2226="X",1,IF('Prop Drill Pipe Inp Report'!AD2226="X",1,IF('Prop Drill Pipe Inp Report'!AE2226="X",1,IF('Prop Drill Pipe Inp Report'!AF2226="X",1,IF('Prop Drill Pipe Inp Report'!AG2226="X",1,IF('Prop Drill Pipe Inp Report'!AH2226="X",1,IF('Prop Drill Pipe Inp Report'!AI2226="X",1,IF('Prop Drill Pipe Inp Report'!AJ2226="X",1,IF('Prop Drill Pipe Inp Report'!AK2226="X",1,IF('Prop Drill Pipe Inp Report'!AL2226="X",1,IF('Prop Drill Pipe Inp Report'!AM2226="X",1,IF('Prop Drill Pipe Inp Report'!AN2226="X",1,IF('Prop Drill Pipe Inp Report'!AO2226="X",1,IF('Prop Drill Pipe Inp Report'!AP2226="X",1,0)))))))))))))))))</f>
        <v>0</v>
      </c>
      <c r="J2219">
        <f>IF('Prop Drill Pipe Inp Report'!AU2226="X",1,IF('Prop Drill Pipe Inp Report'!AV2226="X",1,IF('Prop Drill Pipe Inp Report'!AW2226="X",1,IF('Prop Drill Pipe Inp Report'!AX2226="X",1,IF('Prop Drill Pipe Inp Report'!AY2226="X",1,IF('Prop Drill Pipe Inp Report'!AZ2226="X",1,IF('Prop Drill Pipe Inp Report'!BA2226="X",1,IF('Prop Drill Pipe Inp Report'!BB2226="X",1,IF('Prop Drill Pipe Inp Report'!BC2226="X",1,IF('Prop Drill Pipe Inp Report'!BD2226="X",1,IF('Prop Drill Pipe Inp Report'!BE2226="X",1,0)))))))))))</f>
        <v>0</v>
      </c>
    </row>
    <row r="2220" spans="9:10" x14ac:dyDescent="0.25">
      <c r="I2220">
        <f>IF('Prop Drill Pipe Inp Report'!Z2227="X",1,IF('Prop Drill Pipe Inp Report'!AA2227="X",1,IF('Prop Drill Pipe Inp Report'!AB2227="X",1,IF('Prop Drill Pipe Inp Report'!AC2227="X",1,IF('Prop Drill Pipe Inp Report'!AD2227="X",1,IF('Prop Drill Pipe Inp Report'!AE2227="X",1,IF('Prop Drill Pipe Inp Report'!AF2227="X",1,IF('Prop Drill Pipe Inp Report'!AG2227="X",1,IF('Prop Drill Pipe Inp Report'!AH2227="X",1,IF('Prop Drill Pipe Inp Report'!AI2227="X",1,IF('Prop Drill Pipe Inp Report'!AJ2227="X",1,IF('Prop Drill Pipe Inp Report'!AK2227="X",1,IF('Prop Drill Pipe Inp Report'!AL2227="X",1,IF('Prop Drill Pipe Inp Report'!AM2227="X",1,IF('Prop Drill Pipe Inp Report'!AN2227="X",1,IF('Prop Drill Pipe Inp Report'!AO2227="X",1,IF('Prop Drill Pipe Inp Report'!AP2227="X",1,0)))))))))))))))))</f>
        <v>0</v>
      </c>
      <c r="J2220">
        <f>IF('Prop Drill Pipe Inp Report'!AU2227="X",1,IF('Prop Drill Pipe Inp Report'!AV2227="X",1,IF('Prop Drill Pipe Inp Report'!AW2227="X",1,IF('Prop Drill Pipe Inp Report'!AX2227="X",1,IF('Prop Drill Pipe Inp Report'!AY2227="X",1,IF('Prop Drill Pipe Inp Report'!AZ2227="X",1,IF('Prop Drill Pipe Inp Report'!BA2227="X",1,IF('Prop Drill Pipe Inp Report'!BB2227="X",1,IF('Prop Drill Pipe Inp Report'!BC2227="X",1,IF('Prop Drill Pipe Inp Report'!BD2227="X",1,IF('Prop Drill Pipe Inp Report'!BE2227="X",1,0)))))))))))</f>
        <v>0</v>
      </c>
    </row>
    <row r="2221" spans="9:10" x14ac:dyDescent="0.25">
      <c r="I2221">
        <f>IF('Prop Drill Pipe Inp Report'!Z2228="X",1,IF('Prop Drill Pipe Inp Report'!AA2228="X",1,IF('Prop Drill Pipe Inp Report'!AB2228="X",1,IF('Prop Drill Pipe Inp Report'!AC2228="X",1,IF('Prop Drill Pipe Inp Report'!AD2228="X",1,IF('Prop Drill Pipe Inp Report'!AE2228="X",1,IF('Prop Drill Pipe Inp Report'!AF2228="X",1,IF('Prop Drill Pipe Inp Report'!AG2228="X",1,IF('Prop Drill Pipe Inp Report'!AH2228="X",1,IF('Prop Drill Pipe Inp Report'!AI2228="X",1,IF('Prop Drill Pipe Inp Report'!AJ2228="X",1,IF('Prop Drill Pipe Inp Report'!AK2228="X",1,IF('Prop Drill Pipe Inp Report'!AL2228="X",1,IF('Prop Drill Pipe Inp Report'!AM2228="X",1,IF('Prop Drill Pipe Inp Report'!AN2228="X",1,IF('Prop Drill Pipe Inp Report'!AO2228="X",1,IF('Prop Drill Pipe Inp Report'!AP2228="X",1,0)))))))))))))))))</f>
        <v>0</v>
      </c>
      <c r="J2221">
        <f>IF('Prop Drill Pipe Inp Report'!AU2228="X",1,IF('Prop Drill Pipe Inp Report'!AV2228="X",1,IF('Prop Drill Pipe Inp Report'!AW2228="X",1,IF('Prop Drill Pipe Inp Report'!AX2228="X",1,IF('Prop Drill Pipe Inp Report'!AY2228="X",1,IF('Prop Drill Pipe Inp Report'!AZ2228="X",1,IF('Prop Drill Pipe Inp Report'!BA2228="X",1,IF('Prop Drill Pipe Inp Report'!BB2228="X",1,IF('Prop Drill Pipe Inp Report'!BC2228="X",1,IF('Prop Drill Pipe Inp Report'!BD2228="X",1,IF('Prop Drill Pipe Inp Report'!BE2228="X",1,0)))))))))))</f>
        <v>0</v>
      </c>
    </row>
    <row r="2222" spans="9:10" x14ac:dyDescent="0.25">
      <c r="I2222">
        <f>IF('Prop Drill Pipe Inp Report'!Z2229="X",1,IF('Prop Drill Pipe Inp Report'!AA2229="X",1,IF('Prop Drill Pipe Inp Report'!AB2229="X",1,IF('Prop Drill Pipe Inp Report'!AC2229="X",1,IF('Prop Drill Pipe Inp Report'!AD2229="X",1,IF('Prop Drill Pipe Inp Report'!AE2229="X",1,IF('Prop Drill Pipe Inp Report'!AF2229="X",1,IF('Prop Drill Pipe Inp Report'!AG2229="X",1,IF('Prop Drill Pipe Inp Report'!AH2229="X",1,IF('Prop Drill Pipe Inp Report'!AI2229="X",1,IF('Prop Drill Pipe Inp Report'!AJ2229="X",1,IF('Prop Drill Pipe Inp Report'!AK2229="X",1,IF('Prop Drill Pipe Inp Report'!AL2229="X",1,IF('Prop Drill Pipe Inp Report'!AM2229="X",1,IF('Prop Drill Pipe Inp Report'!AN2229="X",1,IF('Prop Drill Pipe Inp Report'!AO2229="X",1,IF('Prop Drill Pipe Inp Report'!AP2229="X",1,0)))))))))))))))))</f>
        <v>0</v>
      </c>
      <c r="J2222">
        <f>IF('Prop Drill Pipe Inp Report'!AU2229="X",1,IF('Prop Drill Pipe Inp Report'!AV2229="X",1,IF('Prop Drill Pipe Inp Report'!AW2229="X",1,IF('Prop Drill Pipe Inp Report'!AX2229="X",1,IF('Prop Drill Pipe Inp Report'!AY2229="X",1,IF('Prop Drill Pipe Inp Report'!AZ2229="X",1,IF('Prop Drill Pipe Inp Report'!BA2229="X",1,IF('Prop Drill Pipe Inp Report'!BB2229="X",1,IF('Prop Drill Pipe Inp Report'!BC2229="X",1,IF('Prop Drill Pipe Inp Report'!BD2229="X",1,IF('Prop Drill Pipe Inp Report'!BE2229="X",1,0)))))))))))</f>
        <v>0</v>
      </c>
    </row>
    <row r="2223" spans="9:10" x14ac:dyDescent="0.25">
      <c r="I2223">
        <f>IF('Prop Drill Pipe Inp Report'!Z2230="X",1,IF('Prop Drill Pipe Inp Report'!AA2230="X",1,IF('Prop Drill Pipe Inp Report'!AB2230="X",1,IF('Prop Drill Pipe Inp Report'!AC2230="X",1,IF('Prop Drill Pipe Inp Report'!AD2230="X",1,IF('Prop Drill Pipe Inp Report'!AE2230="X",1,IF('Prop Drill Pipe Inp Report'!AF2230="X",1,IF('Prop Drill Pipe Inp Report'!AG2230="X",1,IF('Prop Drill Pipe Inp Report'!AH2230="X",1,IF('Prop Drill Pipe Inp Report'!AI2230="X",1,IF('Prop Drill Pipe Inp Report'!AJ2230="X",1,IF('Prop Drill Pipe Inp Report'!AK2230="X",1,IF('Prop Drill Pipe Inp Report'!AL2230="X",1,IF('Prop Drill Pipe Inp Report'!AM2230="X",1,IF('Prop Drill Pipe Inp Report'!AN2230="X",1,IF('Prop Drill Pipe Inp Report'!AO2230="X",1,IF('Prop Drill Pipe Inp Report'!AP2230="X",1,0)))))))))))))))))</f>
        <v>0</v>
      </c>
      <c r="J2223">
        <f>IF('Prop Drill Pipe Inp Report'!AU2230="X",1,IF('Prop Drill Pipe Inp Report'!AV2230="X",1,IF('Prop Drill Pipe Inp Report'!AW2230="X",1,IF('Prop Drill Pipe Inp Report'!AX2230="X",1,IF('Prop Drill Pipe Inp Report'!AY2230="X",1,IF('Prop Drill Pipe Inp Report'!AZ2230="X",1,IF('Prop Drill Pipe Inp Report'!BA2230="X",1,IF('Prop Drill Pipe Inp Report'!BB2230="X",1,IF('Prop Drill Pipe Inp Report'!BC2230="X",1,IF('Prop Drill Pipe Inp Report'!BD2230="X",1,IF('Prop Drill Pipe Inp Report'!BE2230="X",1,0)))))))))))</f>
        <v>0</v>
      </c>
    </row>
    <row r="2224" spans="9:10" x14ac:dyDescent="0.25">
      <c r="I2224">
        <f>IF('Prop Drill Pipe Inp Report'!Z2231="X",1,IF('Prop Drill Pipe Inp Report'!AA2231="X",1,IF('Prop Drill Pipe Inp Report'!AB2231="X",1,IF('Prop Drill Pipe Inp Report'!AC2231="X",1,IF('Prop Drill Pipe Inp Report'!AD2231="X",1,IF('Prop Drill Pipe Inp Report'!AE2231="X",1,IF('Prop Drill Pipe Inp Report'!AF2231="X",1,IF('Prop Drill Pipe Inp Report'!AG2231="X",1,IF('Prop Drill Pipe Inp Report'!AH2231="X",1,IF('Prop Drill Pipe Inp Report'!AI2231="X",1,IF('Prop Drill Pipe Inp Report'!AJ2231="X",1,IF('Prop Drill Pipe Inp Report'!AK2231="X",1,IF('Prop Drill Pipe Inp Report'!AL2231="X",1,IF('Prop Drill Pipe Inp Report'!AM2231="X",1,IF('Prop Drill Pipe Inp Report'!AN2231="X",1,IF('Prop Drill Pipe Inp Report'!AO2231="X",1,IF('Prop Drill Pipe Inp Report'!AP2231="X",1,0)))))))))))))))))</f>
        <v>0</v>
      </c>
      <c r="J2224">
        <f>IF('Prop Drill Pipe Inp Report'!AU2231="X",1,IF('Prop Drill Pipe Inp Report'!AV2231="X",1,IF('Prop Drill Pipe Inp Report'!AW2231="X",1,IF('Prop Drill Pipe Inp Report'!AX2231="X",1,IF('Prop Drill Pipe Inp Report'!AY2231="X",1,IF('Prop Drill Pipe Inp Report'!AZ2231="X",1,IF('Prop Drill Pipe Inp Report'!BA2231="X",1,IF('Prop Drill Pipe Inp Report'!BB2231="X",1,IF('Prop Drill Pipe Inp Report'!BC2231="X",1,IF('Prop Drill Pipe Inp Report'!BD2231="X",1,IF('Prop Drill Pipe Inp Report'!BE2231="X",1,0)))))))))))</f>
        <v>0</v>
      </c>
    </row>
    <row r="2225" spans="9:10" x14ac:dyDescent="0.25">
      <c r="I2225">
        <f>IF('Prop Drill Pipe Inp Report'!Z2232="X",1,IF('Prop Drill Pipe Inp Report'!AA2232="X",1,IF('Prop Drill Pipe Inp Report'!AB2232="X",1,IF('Prop Drill Pipe Inp Report'!AC2232="X",1,IF('Prop Drill Pipe Inp Report'!AD2232="X",1,IF('Prop Drill Pipe Inp Report'!AE2232="X",1,IF('Prop Drill Pipe Inp Report'!AF2232="X",1,IF('Prop Drill Pipe Inp Report'!AG2232="X",1,IF('Prop Drill Pipe Inp Report'!AH2232="X",1,IF('Prop Drill Pipe Inp Report'!AI2232="X",1,IF('Prop Drill Pipe Inp Report'!AJ2232="X",1,IF('Prop Drill Pipe Inp Report'!AK2232="X",1,IF('Prop Drill Pipe Inp Report'!AL2232="X",1,IF('Prop Drill Pipe Inp Report'!AM2232="X",1,IF('Prop Drill Pipe Inp Report'!AN2232="X",1,IF('Prop Drill Pipe Inp Report'!AO2232="X",1,IF('Prop Drill Pipe Inp Report'!AP2232="X",1,0)))))))))))))))))</f>
        <v>0</v>
      </c>
      <c r="J2225">
        <f>IF('Prop Drill Pipe Inp Report'!AU2232="X",1,IF('Prop Drill Pipe Inp Report'!AV2232="X",1,IF('Prop Drill Pipe Inp Report'!AW2232="X",1,IF('Prop Drill Pipe Inp Report'!AX2232="X",1,IF('Prop Drill Pipe Inp Report'!AY2232="X",1,IF('Prop Drill Pipe Inp Report'!AZ2232="X",1,IF('Prop Drill Pipe Inp Report'!BA2232="X",1,IF('Prop Drill Pipe Inp Report'!BB2232="X",1,IF('Prop Drill Pipe Inp Report'!BC2232="X",1,IF('Prop Drill Pipe Inp Report'!BD2232="X",1,IF('Prop Drill Pipe Inp Report'!BE2232="X",1,0)))))))))))</f>
        <v>0</v>
      </c>
    </row>
    <row r="2226" spans="9:10" x14ac:dyDescent="0.25">
      <c r="I2226">
        <f>IF('Prop Drill Pipe Inp Report'!Z2233="X",1,IF('Prop Drill Pipe Inp Report'!AA2233="X",1,IF('Prop Drill Pipe Inp Report'!AB2233="X",1,IF('Prop Drill Pipe Inp Report'!AC2233="X",1,IF('Prop Drill Pipe Inp Report'!AD2233="X",1,IF('Prop Drill Pipe Inp Report'!AE2233="X",1,IF('Prop Drill Pipe Inp Report'!AF2233="X",1,IF('Prop Drill Pipe Inp Report'!AG2233="X",1,IF('Prop Drill Pipe Inp Report'!AH2233="X",1,IF('Prop Drill Pipe Inp Report'!AI2233="X",1,IF('Prop Drill Pipe Inp Report'!AJ2233="X",1,IF('Prop Drill Pipe Inp Report'!AK2233="X",1,IF('Prop Drill Pipe Inp Report'!AL2233="X",1,IF('Prop Drill Pipe Inp Report'!AM2233="X",1,IF('Prop Drill Pipe Inp Report'!AN2233="X",1,IF('Prop Drill Pipe Inp Report'!AO2233="X",1,IF('Prop Drill Pipe Inp Report'!AP2233="X",1,0)))))))))))))))))</f>
        <v>0</v>
      </c>
      <c r="J2226">
        <f>IF('Prop Drill Pipe Inp Report'!AU2233="X",1,IF('Prop Drill Pipe Inp Report'!AV2233="X",1,IF('Prop Drill Pipe Inp Report'!AW2233="X",1,IF('Prop Drill Pipe Inp Report'!AX2233="X",1,IF('Prop Drill Pipe Inp Report'!AY2233="X",1,IF('Prop Drill Pipe Inp Report'!AZ2233="X",1,IF('Prop Drill Pipe Inp Report'!BA2233="X",1,IF('Prop Drill Pipe Inp Report'!BB2233="X",1,IF('Prop Drill Pipe Inp Report'!BC2233="X",1,IF('Prop Drill Pipe Inp Report'!BD2233="X",1,IF('Prop Drill Pipe Inp Report'!BE2233="X",1,0)))))))))))</f>
        <v>0</v>
      </c>
    </row>
    <row r="2227" spans="9:10" x14ac:dyDescent="0.25">
      <c r="I2227">
        <f>IF('Prop Drill Pipe Inp Report'!Z2234="X",1,IF('Prop Drill Pipe Inp Report'!AA2234="X",1,IF('Prop Drill Pipe Inp Report'!AB2234="X",1,IF('Prop Drill Pipe Inp Report'!AC2234="X",1,IF('Prop Drill Pipe Inp Report'!AD2234="X",1,IF('Prop Drill Pipe Inp Report'!AE2234="X",1,IF('Prop Drill Pipe Inp Report'!AF2234="X",1,IF('Prop Drill Pipe Inp Report'!AG2234="X",1,IF('Prop Drill Pipe Inp Report'!AH2234="X",1,IF('Prop Drill Pipe Inp Report'!AI2234="X",1,IF('Prop Drill Pipe Inp Report'!AJ2234="X",1,IF('Prop Drill Pipe Inp Report'!AK2234="X",1,IF('Prop Drill Pipe Inp Report'!AL2234="X",1,IF('Prop Drill Pipe Inp Report'!AM2234="X",1,IF('Prop Drill Pipe Inp Report'!AN2234="X",1,IF('Prop Drill Pipe Inp Report'!AO2234="X",1,IF('Prop Drill Pipe Inp Report'!AP2234="X",1,0)))))))))))))))))</f>
        <v>0</v>
      </c>
      <c r="J2227">
        <f>IF('Prop Drill Pipe Inp Report'!AU2234="X",1,IF('Prop Drill Pipe Inp Report'!AV2234="X",1,IF('Prop Drill Pipe Inp Report'!AW2234="X",1,IF('Prop Drill Pipe Inp Report'!AX2234="X",1,IF('Prop Drill Pipe Inp Report'!AY2234="X",1,IF('Prop Drill Pipe Inp Report'!AZ2234="X",1,IF('Prop Drill Pipe Inp Report'!BA2234="X",1,IF('Prop Drill Pipe Inp Report'!BB2234="X",1,IF('Prop Drill Pipe Inp Report'!BC2234="X",1,IF('Prop Drill Pipe Inp Report'!BD2234="X",1,IF('Prop Drill Pipe Inp Report'!BE2234="X",1,0)))))))))))</f>
        <v>0</v>
      </c>
    </row>
    <row r="2228" spans="9:10" x14ac:dyDescent="0.25">
      <c r="I2228">
        <f>IF('Prop Drill Pipe Inp Report'!Z2235="X",1,IF('Prop Drill Pipe Inp Report'!AA2235="X",1,IF('Prop Drill Pipe Inp Report'!AB2235="X",1,IF('Prop Drill Pipe Inp Report'!AC2235="X",1,IF('Prop Drill Pipe Inp Report'!AD2235="X",1,IF('Prop Drill Pipe Inp Report'!AE2235="X",1,IF('Prop Drill Pipe Inp Report'!AF2235="X",1,IF('Prop Drill Pipe Inp Report'!AG2235="X",1,IF('Prop Drill Pipe Inp Report'!AH2235="X",1,IF('Prop Drill Pipe Inp Report'!AI2235="X",1,IF('Prop Drill Pipe Inp Report'!AJ2235="X",1,IF('Prop Drill Pipe Inp Report'!AK2235="X",1,IF('Prop Drill Pipe Inp Report'!AL2235="X",1,IF('Prop Drill Pipe Inp Report'!AM2235="X",1,IF('Prop Drill Pipe Inp Report'!AN2235="X",1,IF('Prop Drill Pipe Inp Report'!AO2235="X",1,IF('Prop Drill Pipe Inp Report'!AP2235="X",1,0)))))))))))))))))</f>
        <v>0</v>
      </c>
      <c r="J2228">
        <f>IF('Prop Drill Pipe Inp Report'!AU2235="X",1,IF('Prop Drill Pipe Inp Report'!AV2235="X",1,IF('Prop Drill Pipe Inp Report'!AW2235="X",1,IF('Prop Drill Pipe Inp Report'!AX2235="X",1,IF('Prop Drill Pipe Inp Report'!AY2235="X",1,IF('Prop Drill Pipe Inp Report'!AZ2235="X",1,IF('Prop Drill Pipe Inp Report'!BA2235="X",1,IF('Prop Drill Pipe Inp Report'!BB2235="X",1,IF('Prop Drill Pipe Inp Report'!BC2235="X",1,IF('Prop Drill Pipe Inp Report'!BD2235="X",1,IF('Prop Drill Pipe Inp Report'!BE2235="X",1,0)))))))))))</f>
        <v>0</v>
      </c>
    </row>
    <row r="2229" spans="9:10" x14ac:dyDescent="0.25">
      <c r="I2229">
        <f>IF('Prop Drill Pipe Inp Report'!Z2236="X",1,IF('Prop Drill Pipe Inp Report'!AA2236="X",1,IF('Prop Drill Pipe Inp Report'!AB2236="X",1,IF('Prop Drill Pipe Inp Report'!AC2236="X",1,IF('Prop Drill Pipe Inp Report'!AD2236="X",1,IF('Prop Drill Pipe Inp Report'!AE2236="X",1,IF('Prop Drill Pipe Inp Report'!AF2236="X",1,IF('Prop Drill Pipe Inp Report'!AG2236="X",1,IF('Prop Drill Pipe Inp Report'!AH2236="X",1,IF('Prop Drill Pipe Inp Report'!AI2236="X",1,IF('Prop Drill Pipe Inp Report'!AJ2236="X",1,IF('Prop Drill Pipe Inp Report'!AK2236="X",1,IF('Prop Drill Pipe Inp Report'!AL2236="X",1,IF('Prop Drill Pipe Inp Report'!AM2236="X",1,IF('Prop Drill Pipe Inp Report'!AN2236="X",1,IF('Prop Drill Pipe Inp Report'!AO2236="X",1,IF('Prop Drill Pipe Inp Report'!AP2236="X",1,0)))))))))))))))))</f>
        <v>0</v>
      </c>
      <c r="J2229">
        <f>IF('Prop Drill Pipe Inp Report'!AU2236="X",1,IF('Prop Drill Pipe Inp Report'!AV2236="X",1,IF('Prop Drill Pipe Inp Report'!AW2236="X",1,IF('Prop Drill Pipe Inp Report'!AX2236="X",1,IF('Prop Drill Pipe Inp Report'!AY2236="X",1,IF('Prop Drill Pipe Inp Report'!AZ2236="X",1,IF('Prop Drill Pipe Inp Report'!BA2236="X",1,IF('Prop Drill Pipe Inp Report'!BB2236="X",1,IF('Prop Drill Pipe Inp Report'!BC2236="X",1,IF('Prop Drill Pipe Inp Report'!BD2236="X",1,IF('Prop Drill Pipe Inp Report'!BE2236="X",1,0)))))))))))</f>
        <v>0</v>
      </c>
    </row>
    <row r="2230" spans="9:10" x14ac:dyDescent="0.25">
      <c r="I2230">
        <f>IF('Prop Drill Pipe Inp Report'!Z2237="X",1,IF('Prop Drill Pipe Inp Report'!AA2237="X",1,IF('Prop Drill Pipe Inp Report'!AB2237="X",1,IF('Prop Drill Pipe Inp Report'!AC2237="X",1,IF('Prop Drill Pipe Inp Report'!AD2237="X",1,IF('Prop Drill Pipe Inp Report'!AE2237="X",1,IF('Prop Drill Pipe Inp Report'!AF2237="X",1,IF('Prop Drill Pipe Inp Report'!AG2237="X",1,IF('Prop Drill Pipe Inp Report'!AH2237="X",1,IF('Prop Drill Pipe Inp Report'!AI2237="X",1,IF('Prop Drill Pipe Inp Report'!AJ2237="X",1,IF('Prop Drill Pipe Inp Report'!AK2237="X",1,IF('Prop Drill Pipe Inp Report'!AL2237="X",1,IF('Prop Drill Pipe Inp Report'!AM2237="X",1,IF('Prop Drill Pipe Inp Report'!AN2237="X",1,IF('Prop Drill Pipe Inp Report'!AO2237="X",1,IF('Prop Drill Pipe Inp Report'!AP2237="X",1,0)))))))))))))))))</f>
        <v>0</v>
      </c>
      <c r="J2230">
        <f>IF('Prop Drill Pipe Inp Report'!AU2237="X",1,IF('Prop Drill Pipe Inp Report'!AV2237="X",1,IF('Prop Drill Pipe Inp Report'!AW2237="X",1,IF('Prop Drill Pipe Inp Report'!AX2237="X",1,IF('Prop Drill Pipe Inp Report'!AY2237="X",1,IF('Prop Drill Pipe Inp Report'!AZ2237="X",1,IF('Prop Drill Pipe Inp Report'!BA2237="X",1,IF('Prop Drill Pipe Inp Report'!BB2237="X",1,IF('Prop Drill Pipe Inp Report'!BC2237="X",1,IF('Prop Drill Pipe Inp Report'!BD2237="X",1,IF('Prop Drill Pipe Inp Report'!BE2237="X",1,0)))))))))))</f>
        <v>0</v>
      </c>
    </row>
    <row r="2231" spans="9:10" x14ac:dyDescent="0.25">
      <c r="I2231">
        <f>IF('Prop Drill Pipe Inp Report'!Z2238="X",1,IF('Prop Drill Pipe Inp Report'!AA2238="X",1,IF('Prop Drill Pipe Inp Report'!AB2238="X",1,IF('Prop Drill Pipe Inp Report'!AC2238="X",1,IF('Prop Drill Pipe Inp Report'!AD2238="X",1,IF('Prop Drill Pipe Inp Report'!AE2238="X",1,IF('Prop Drill Pipe Inp Report'!AF2238="X",1,IF('Prop Drill Pipe Inp Report'!AG2238="X",1,IF('Prop Drill Pipe Inp Report'!AH2238="X",1,IF('Prop Drill Pipe Inp Report'!AI2238="X",1,IF('Prop Drill Pipe Inp Report'!AJ2238="X",1,IF('Prop Drill Pipe Inp Report'!AK2238="X",1,IF('Prop Drill Pipe Inp Report'!AL2238="X",1,IF('Prop Drill Pipe Inp Report'!AM2238="X",1,IF('Prop Drill Pipe Inp Report'!AN2238="X",1,IF('Prop Drill Pipe Inp Report'!AO2238="X",1,IF('Prop Drill Pipe Inp Report'!AP2238="X",1,0)))))))))))))))))</f>
        <v>0</v>
      </c>
      <c r="J2231">
        <f>IF('Prop Drill Pipe Inp Report'!AU2238="X",1,IF('Prop Drill Pipe Inp Report'!AV2238="X",1,IF('Prop Drill Pipe Inp Report'!AW2238="X",1,IF('Prop Drill Pipe Inp Report'!AX2238="X",1,IF('Prop Drill Pipe Inp Report'!AY2238="X",1,IF('Prop Drill Pipe Inp Report'!AZ2238="X",1,IF('Prop Drill Pipe Inp Report'!BA2238="X",1,IF('Prop Drill Pipe Inp Report'!BB2238="X",1,IF('Prop Drill Pipe Inp Report'!BC2238="X",1,IF('Prop Drill Pipe Inp Report'!BD2238="X",1,IF('Prop Drill Pipe Inp Report'!BE2238="X",1,0)))))))))))</f>
        <v>0</v>
      </c>
    </row>
    <row r="2232" spans="9:10" x14ac:dyDescent="0.25">
      <c r="I2232">
        <f>IF('Prop Drill Pipe Inp Report'!Z2239="X",1,IF('Prop Drill Pipe Inp Report'!AA2239="X",1,IF('Prop Drill Pipe Inp Report'!AB2239="X",1,IF('Prop Drill Pipe Inp Report'!AC2239="X",1,IF('Prop Drill Pipe Inp Report'!AD2239="X",1,IF('Prop Drill Pipe Inp Report'!AE2239="X",1,IF('Prop Drill Pipe Inp Report'!AF2239="X",1,IF('Prop Drill Pipe Inp Report'!AG2239="X",1,IF('Prop Drill Pipe Inp Report'!AH2239="X",1,IF('Prop Drill Pipe Inp Report'!AI2239="X",1,IF('Prop Drill Pipe Inp Report'!AJ2239="X",1,IF('Prop Drill Pipe Inp Report'!AK2239="X",1,IF('Prop Drill Pipe Inp Report'!AL2239="X",1,IF('Prop Drill Pipe Inp Report'!AM2239="X",1,IF('Prop Drill Pipe Inp Report'!AN2239="X",1,IF('Prop Drill Pipe Inp Report'!AO2239="X",1,IF('Prop Drill Pipe Inp Report'!AP2239="X",1,0)))))))))))))))))</f>
        <v>0</v>
      </c>
      <c r="J2232">
        <f>IF('Prop Drill Pipe Inp Report'!AU2239="X",1,IF('Prop Drill Pipe Inp Report'!AV2239="X",1,IF('Prop Drill Pipe Inp Report'!AW2239="X",1,IF('Prop Drill Pipe Inp Report'!AX2239="X",1,IF('Prop Drill Pipe Inp Report'!AY2239="X",1,IF('Prop Drill Pipe Inp Report'!AZ2239="X",1,IF('Prop Drill Pipe Inp Report'!BA2239="X",1,IF('Prop Drill Pipe Inp Report'!BB2239="X",1,IF('Prop Drill Pipe Inp Report'!BC2239="X",1,IF('Prop Drill Pipe Inp Report'!BD2239="X",1,IF('Prop Drill Pipe Inp Report'!BE2239="X",1,0)))))))))))</f>
        <v>0</v>
      </c>
    </row>
    <row r="2233" spans="9:10" x14ac:dyDescent="0.25">
      <c r="I2233">
        <f>IF('Prop Drill Pipe Inp Report'!Z2240="X",1,IF('Prop Drill Pipe Inp Report'!AA2240="X",1,IF('Prop Drill Pipe Inp Report'!AB2240="X",1,IF('Prop Drill Pipe Inp Report'!AC2240="X",1,IF('Prop Drill Pipe Inp Report'!AD2240="X",1,IF('Prop Drill Pipe Inp Report'!AE2240="X",1,IF('Prop Drill Pipe Inp Report'!AF2240="X",1,IF('Prop Drill Pipe Inp Report'!AG2240="X",1,IF('Prop Drill Pipe Inp Report'!AH2240="X",1,IF('Prop Drill Pipe Inp Report'!AI2240="X",1,IF('Prop Drill Pipe Inp Report'!AJ2240="X",1,IF('Prop Drill Pipe Inp Report'!AK2240="X",1,IF('Prop Drill Pipe Inp Report'!AL2240="X",1,IF('Prop Drill Pipe Inp Report'!AM2240="X",1,IF('Prop Drill Pipe Inp Report'!AN2240="X",1,IF('Prop Drill Pipe Inp Report'!AO2240="X",1,IF('Prop Drill Pipe Inp Report'!AP2240="X",1,0)))))))))))))))))</f>
        <v>0</v>
      </c>
      <c r="J2233">
        <f>IF('Prop Drill Pipe Inp Report'!AU2240="X",1,IF('Prop Drill Pipe Inp Report'!AV2240="X",1,IF('Prop Drill Pipe Inp Report'!AW2240="X",1,IF('Prop Drill Pipe Inp Report'!AX2240="X",1,IF('Prop Drill Pipe Inp Report'!AY2240="X",1,IF('Prop Drill Pipe Inp Report'!AZ2240="X",1,IF('Prop Drill Pipe Inp Report'!BA2240="X",1,IF('Prop Drill Pipe Inp Report'!BB2240="X",1,IF('Prop Drill Pipe Inp Report'!BC2240="X",1,IF('Prop Drill Pipe Inp Report'!BD2240="X",1,IF('Prop Drill Pipe Inp Report'!BE2240="X",1,0)))))))))))</f>
        <v>0</v>
      </c>
    </row>
    <row r="2234" spans="9:10" x14ac:dyDescent="0.25">
      <c r="I2234">
        <f>IF('Prop Drill Pipe Inp Report'!Z2241="X",1,IF('Prop Drill Pipe Inp Report'!AA2241="X",1,IF('Prop Drill Pipe Inp Report'!AB2241="X",1,IF('Prop Drill Pipe Inp Report'!AC2241="X",1,IF('Prop Drill Pipe Inp Report'!AD2241="X",1,IF('Prop Drill Pipe Inp Report'!AE2241="X",1,IF('Prop Drill Pipe Inp Report'!AF2241="X",1,IF('Prop Drill Pipe Inp Report'!AG2241="X",1,IF('Prop Drill Pipe Inp Report'!AH2241="X",1,IF('Prop Drill Pipe Inp Report'!AI2241="X",1,IF('Prop Drill Pipe Inp Report'!AJ2241="X",1,IF('Prop Drill Pipe Inp Report'!AK2241="X",1,IF('Prop Drill Pipe Inp Report'!AL2241="X",1,IF('Prop Drill Pipe Inp Report'!AM2241="X",1,IF('Prop Drill Pipe Inp Report'!AN2241="X",1,IF('Prop Drill Pipe Inp Report'!AO2241="X",1,IF('Prop Drill Pipe Inp Report'!AP2241="X",1,0)))))))))))))))))</f>
        <v>0</v>
      </c>
      <c r="J2234">
        <f>IF('Prop Drill Pipe Inp Report'!AU2241="X",1,IF('Prop Drill Pipe Inp Report'!AV2241="X",1,IF('Prop Drill Pipe Inp Report'!AW2241="X",1,IF('Prop Drill Pipe Inp Report'!AX2241="X",1,IF('Prop Drill Pipe Inp Report'!AY2241="X",1,IF('Prop Drill Pipe Inp Report'!AZ2241="X",1,IF('Prop Drill Pipe Inp Report'!BA2241="X",1,IF('Prop Drill Pipe Inp Report'!BB2241="X",1,IF('Prop Drill Pipe Inp Report'!BC2241="X",1,IF('Prop Drill Pipe Inp Report'!BD2241="X",1,IF('Prop Drill Pipe Inp Report'!BE2241="X",1,0)))))))))))</f>
        <v>0</v>
      </c>
    </row>
    <row r="2235" spans="9:10" x14ac:dyDescent="0.25">
      <c r="I2235">
        <f>IF('Prop Drill Pipe Inp Report'!Z2242="X",1,IF('Prop Drill Pipe Inp Report'!AA2242="X",1,IF('Prop Drill Pipe Inp Report'!AB2242="X",1,IF('Prop Drill Pipe Inp Report'!AC2242="X",1,IF('Prop Drill Pipe Inp Report'!AD2242="X",1,IF('Prop Drill Pipe Inp Report'!AE2242="X",1,IF('Prop Drill Pipe Inp Report'!AF2242="X",1,IF('Prop Drill Pipe Inp Report'!AG2242="X",1,IF('Prop Drill Pipe Inp Report'!AH2242="X",1,IF('Prop Drill Pipe Inp Report'!AI2242="X",1,IF('Prop Drill Pipe Inp Report'!AJ2242="X",1,IF('Prop Drill Pipe Inp Report'!AK2242="X",1,IF('Prop Drill Pipe Inp Report'!AL2242="X",1,IF('Prop Drill Pipe Inp Report'!AM2242="X",1,IF('Prop Drill Pipe Inp Report'!AN2242="X",1,IF('Prop Drill Pipe Inp Report'!AO2242="X",1,IF('Prop Drill Pipe Inp Report'!AP2242="X",1,0)))))))))))))))))</f>
        <v>0</v>
      </c>
      <c r="J2235">
        <f>IF('Prop Drill Pipe Inp Report'!AU2242="X",1,IF('Prop Drill Pipe Inp Report'!AV2242="X",1,IF('Prop Drill Pipe Inp Report'!AW2242="X",1,IF('Prop Drill Pipe Inp Report'!AX2242="X",1,IF('Prop Drill Pipe Inp Report'!AY2242="X",1,IF('Prop Drill Pipe Inp Report'!AZ2242="X",1,IF('Prop Drill Pipe Inp Report'!BA2242="X",1,IF('Prop Drill Pipe Inp Report'!BB2242="X",1,IF('Prop Drill Pipe Inp Report'!BC2242="X",1,IF('Prop Drill Pipe Inp Report'!BD2242="X",1,IF('Prop Drill Pipe Inp Report'!BE2242="X",1,0)))))))))))</f>
        <v>0</v>
      </c>
    </row>
    <row r="2236" spans="9:10" x14ac:dyDescent="0.25">
      <c r="I2236">
        <f>IF('Prop Drill Pipe Inp Report'!Z2243="X",1,IF('Prop Drill Pipe Inp Report'!AA2243="X",1,IF('Prop Drill Pipe Inp Report'!AB2243="X",1,IF('Prop Drill Pipe Inp Report'!AC2243="X",1,IF('Prop Drill Pipe Inp Report'!AD2243="X",1,IF('Prop Drill Pipe Inp Report'!AE2243="X",1,IF('Prop Drill Pipe Inp Report'!AF2243="X",1,IF('Prop Drill Pipe Inp Report'!AG2243="X",1,IF('Prop Drill Pipe Inp Report'!AH2243="X",1,IF('Prop Drill Pipe Inp Report'!AI2243="X",1,IF('Prop Drill Pipe Inp Report'!AJ2243="X",1,IF('Prop Drill Pipe Inp Report'!AK2243="X",1,IF('Prop Drill Pipe Inp Report'!AL2243="X",1,IF('Prop Drill Pipe Inp Report'!AM2243="X",1,IF('Prop Drill Pipe Inp Report'!AN2243="X",1,IF('Prop Drill Pipe Inp Report'!AO2243="X",1,IF('Prop Drill Pipe Inp Report'!AP2243="X",1,0)))))))))))))))))</f>
        <v>0</v>
      </c>
      <c r="J2236">
        <f>IF('Prop Drill Pipe Inp Report'!AU2243="X",1,IF('Prop Drill Pipe Inp Report'!AV2243="X",1,IF('Prop Drill Pipe Inp Report'!AW2243="X",1,IF('Prop Drill Pipe Inp Report'!AX2243="X",1,IF('Prop Drill Pipe Inp Report'!AY2243="X",1,IF('Prop Drill Pipe Inp Report'!AZ2243="X",1,IF('Prop Drill Pipe Inp Report'!BA2243="X",1,IF('Prop Drill Pipe Inp Report'!BB2243="X",1,IF('Prop Drill Pipe Inp Report'!BC2243="X",1,IF('Prop Drill Pipe Inp Report'!BD2243="X",1,IF('Prop Drill Pipe Inp Report'!BE2243="X",1,0)))))))))))</f>
        <v>0</v>
      </c>
    </row>
    <row r="2237" spans="9:10" x14ac:dyDescent="0.25">
      <c r="I2237">
        <f>IF('Prop Drill Pipe Inp Report'!Z2244="X",1,IF('Prop Drill Pipe Inp Report'!AA2244="X",1,IF('Prop Drill Pipe Inp Report'!AB2244="X",1,IF('Prop Drill Pipe Inp Report'!AC2244="X",1,IF('Prop Drill Pipe Inp Report'!AD2244="X",1,IF('Prop Drill Pipe Inp Report'!AE2244="X",1,IF('Prop Drill Pipe Inp Report'!AF2244="X",1,IF('Prop Drill Pipe Inp Report'!AG2244="X",1,IF('Prop Drill Pipe Inp Report'!AH2244="X",1,IF('Prop Drill Pipe Inp Report'!AI2244="X",1,IF('Prop Drill Pipe Inp Report'!AJ2244="X",1,IF('Prop Drill Pipe Inp Report'!AK2244="X",1,IF('Prop Drill Pipe Inp Report'!AL2244="X",1,IF('Prop Drill Pipe Inp Report'!AM2244="X",1,IF('Prop Drill Pipe Inp Report'!AN2244="X",1,IF('Prop Drill Pipe Inp Report'!AO2244="X",1,IF('Prop Drill Pipe Inp Report'!AP2244="X",1,0)))))))))))))))))</f>
        <v>0</v>
      </c>
      <c r="J2237">
        <f>IF('Prop Drill Pipe Inp Report'!AU2244="X",1,IF('Prop Drill Pipe Inp Report'!AV2244="X",1,IF('Prop Drill Pipe Inp Report'!AW2244="X",1,IF('Prop Drill Pipe Inp Report'!AX2244="X",1,IF('Prop Drill Pipe Inp Report'!AY2244="X",1,IF('Prop Drill Pipe Inp Report'!AZ2244="X",1,IF('Prop Drill Pipe Inp Report'!BA2244="X",1,IF('Prop Drill Pipe Inp Report'!BB2244="X",1,IF('Prop Drill Pipe Inp Report'!BC2244="X",1,IF('Prop Drill Pipe Inp Report'!BD2244="X",1,IF('Prop Drill Pipe Inp Report'!BE2244="X",1,0)))))))))))</f>
        <v>0</v>
      </c>
    </row>
    <row r="2238" spans="9:10" x14ac:dyDescent="0.25">
      <c r="I2238">
        <f>IF('Prop Drill Pipe Inp Report'!Z2245="X",1,IF('Prop Drill Pipe Inp Report'!AA2245="X",1,IF('Prop Drill Pipe Inp Report'!AB2245="X",1,IF('Prop Drill Pipe Inp Report'!AC2245="X",1,IF('Prop Drill Pipe Inp Report'!AD2245="X",1,IF('Prop Drill Pipe Inp Report'!AE2245="X",1,IF('Prop Drill Pipe Inp Report'!AF2245="X",1,IF('Prop Drill Pipe Inp Report'!AG2245="X",1,IF('Prop Drill Pipe Inp Report'!AH2245="X",1,IF('Prop Drill Pipe Inp Report'!AI2245="X",1,IF('Prop Drill Pipe Inp Report'!AJ2245="X",1,IF('Prop Drill Pipe Inp Report'!AK2245="X",1,IF('Prop Drill Pipe Inp Report'!AL2245="X",1,IF('Prop Drill Pipe Inp Report'!AM2245="X",1,IF('Prop Drill Pipe Inp Report'!AN2245="X",1,IF('Prop Drill Pipe Inp Report'!AO2245="X",1,IF('Prop Drill Pipe Inp Report'!AP2245="X",1,0)))))))))))))))))</f>
        <v>0</v>
      </c>
      <c r="J2238">
        <f>IF('Prop Drill Pipe Inp Report'!AU2245="X",1,IF('Prop Drill Pipe Inp Report'!AV2245="X",1,IF('Prop Drill Pipe Inp Report'!AW2245="X",1,IF('Prop Drill Pipe Inp Report'!AX2245="X",1,IF('Prop Drill Pipe Inp Report'!AY2245="X",1,IF('Prop Drill Pipe Inp Report'!AZ2245="X",1,IF('Prop Drill Pipe Inp Report'!BA2245="X",1,IF('Prop Drill Pipe Inp Report'!BB2245="X",1,IF('Prop Drill Pipe Inp Report'!BC2245="X",1,IF('Prop Drill Pipe Inp Report'!BD2245="X",1,IF('Prop Drill Pipe Inp Report'!BE2245="X",1,0)))))))))))</f>
        <v>0</v>
      </c>
    </row>
    <row r="2239" spans="9:10" x14ac:dyDescent="0.25">
      <c r="I2239">
        <f>IF('Prop Drill Pipe Inp Report'!Z2246="X",1,IF('Prop Drill Pipe Inp Report'!AA2246="X",1,IF('Prop Drill Pipe Inp Report'!AB2246="X",1,IF('Prop Drill Pipe Inp Report'!AC2246="X",1,IF('Prop Drill Pipe Inp Report'!AD2246="X",1,IF('Prop Drill Pipe Inp Report'!AE2246="X",1,IF('Prop Drill Pipe Inp Report'!AF2246="X",1,IF('Prop Drill Pipe Inp Report'!AG2246="X",1,IF('Prop Drill Pipe Inp Report'!AH2246="X",1,IF('Prop Drill Pipe Inp Report'!AI2246="X",1,IF('Prop Drill Pipe Inp Report'!AJ2246="X",1,IF('Prop Drill Pipe Inp Report'!AK2246="X",1,IF('Prop Drill Pipe Inp Report'!AL2246="X",1,IF('Prop Drill Pipe Inp Report'!AM2246="X",1,IF('Prop Drill Pipe Inp Report'!AN2246="X",1,IF('Prop Drill Pipe Inp Report'!AO2246="X",1,IF('Prop Drill Pipe Inp Report'!AP2246="X",1,0)))))))))))))))))</f>
        <v>0</v>
      </c>
      <c r="J2239">
        <f>IF('Prop Drill Pipe Inp Report'!AU2246="X",1,IF('Prop Drill Pipe Inp Report'!AV2246="X",1,IF('Prop Drill Pipe Inp Report'!AW2246="X",1,IF('Prop Drill Pipe Inp Report'!AX2246="X",1,IF('Prop Drill Pipe Inp Report'!AY2246="X",1,IF('Prop Drill Pipe Inp Report'!AZ2246="X",1,IF('Prop Drill Pipe Inp Report'!BA2246="X",1,IF('Prop Drill Pipe Inp Report'!BB2246="X",1,IF('Prop Drill Pipe Inp Report'!BC2246="X",1,IF('Prop Drill Pipe Inp Report'!BD2246="X",1,IF('Prop Drill Pipe Inp Report'!BE2246="X",1,0)))))))))))</f>
        <v>0</v>
      </c>
    </row>
    <row r="2240" spans="9:10" x14ac:dyDescent="0.25">
      <c r="I2240">
        <f>IF('Prop Drill Pipe Inp Report'!Z2247="X",1,IF('Prop Drill Pipe Inp Report'!AA2247="X",1,IF('Prop Drill Pipe Inp Report'!AB2247="X",1,IF('Prop Drill Pipe Inp Report'!AC2247="X",1,IF('Prop Drill Pipe Inp Report'!AD2247="X",1,IF('Prop Drill Pipe Inp Report'!AE2247="X",1,IF('Prop Drill Pipe Inp Report'!AF2247="X",1,IF('Prop Drill Pipe Inp Report'!AG2247="X",1,IF('Prop Drill Pipe Inp Report'!AH2247="X",1,IF('Prop Drill Pipe Inp Report'!AI2247="X",1,IF('Prop Drill Pipe Inp Report'!AJ2247="X",1,IF('Prop Drill Pipe Inp Report'!AK2247="X",1,IF('Prop Drill Pipe Inp Report'!AL2247="X",1,IF('Prop Drill Pipe Inp Report'!AM2247="X",1,IF('Prop Drill Pipe Inp Report'!AN2247="X",1,IF('Prop Drill Pipe Inp Report'!AO2247="X",1,IF('Prop Drill Pipe Inp Report'!AP2247="X",1,0)))))))))))))))))</f>
        <v>0</v>
      </c>
      <c r="J2240">
        <f>IF('Prop Drill Pipe Inp Report'!AU2247="X",1,IF('Prop Drill Pipe Inp Report'!AV2247="X",1,IF('Prop Drill Pipe Inp Report'!AW2247="X",1,IF('Prop Drill Pipe Inp Report'!AX2247="X",1,IF('Prop Drill Pipe Inp Report'!AY2247="X",1,IF('Prop Drill Pipe Inp Report'!AZ2247="X",1,IF('Prop Drill Pipe Inp Report'!BA2247="X",1,IF('Prop Drill Pipe Inp Report'!BB2247="X",1,IF('Prop Drill Pipe Inp Report'!BC2247="X",1,IF('Prop Drill Pipe Inp Report'!BD2247="X",1,IF('Prop Drill Pipe Inp Report'!BE2247="X",1,0)))))))))))</f>
        <v>0</v>
      </c>
    </row>
    <row r="2241" spans="9:10" x14ac:dyDescent="0.25">
      <c r="I2241">
        <f>IF('Prop Drill Pipe Inp Report'!Z2248="X",1,IF('Prop Drill Pipe Inp Report'!AA2248="X",1,IF('Prop Drill Pipe Inp Report'!AB2248="X",1,IF('Prop Drill Pipe Inp Report'!AC2248="X",1,IF('Prop Drill Pipe Inp Report'!AD2248="X",1,IF('Prop Drill Pipe Inp Report'!AE2248="X",1,IF('Prop Drill Pipe Inp Report'!AF2248="X",1,IF('Prop Drill Pipe Inp Report'!AG2248="X",1,IF('Prop Drill Pipe Inp Report'!AH2248="X",1,IF('Prop Drill Pipe Inp Report'!AI2248="X",1,IF('Prop Drill Pipe Inp Report'!AJ2248="X",1,IF('Prop Drill Pipe Inp Report'!AK2248="X",1,IF('Prop Drill Pipe Inp Report'!AL2248="X",1,IF('Prop Drill Pipe Inp Report'!AM2248="X",1,IF('Prop Drill Pipe Inp Report'!AN2248="X",1,IF('Prop Drill Pipe Inp Report'!AO2248="X",1,IF('Prop Drill Pipe Inp Report'!AP2248="X",1,0)))))))))))))))))</f>
        <v>0</v>
      </c>
      <c r="J2241">
        <f>IF('Prop Drill Pipe Inp Report'!AU2248="X",1,IF('Prop Drill Pipe Inp Report'!AV2248="X",1,IF('Prop Drill Pipe Inp Report'!AW2248="X",1,IF('Prop Drill Pipe Inp Report'!AX2248="X",1,IF('Prop Drill Pipe Inp Report'!AY2248="X",1,IF('Prop Drill Pipe Inp Report'!AZ2248="X",1,IF('Prop Drill Pipe Inp Report'!BA2248="X",1,IF('Prop Drill Pipe Inp Report'!BB2248="X",1,IF('Prop Drill Pipe Inp Report'!BC2248="X",1,IF('Prop Drill Pipe Inp Report'!BD2248="X",1,IF('Prop Drill Pipe Inp Report'!BE2248="X",1,0)))))))))))</f>
        <v>0</v>
      </c>
    </row>
    <row r="2242" spans="9:10" x14ac:dyDescent="0.25">
      <c r="I2242">
        <f>IF('Prop Drill Pipe Inp Report'!Z2249="X",1,IF('Prop Drill Pipe Inp Report'!AA2249="X",1,IF('Prop Drill Pipe Inp Report'!AB2249="X",1,IF('Prop Drill Pipe Inp Report'!AC2249="X",1,IF('Prop Drill Pipe Inp Report'!AD2249="X",1,IF('Prop Drill Pipe Inp Report'!AE2249="X",1,IF('Prop Drill Pipe Inp Report'!AF2249="X",1,IF('Prop Drill Pipe Inp Report'!AG2249="X",1,IF('Prop Drill Pipe Inp Report'!AH2249="X",1,IF('Prop Drill Pipe Inp Report'!AI2249="X",1,IF('Prop Drill Pipe Inp Report'!AJ2249="X",1,IF('Prop Drill Pipe Inp Report'!AK2249="X",1,IF('Prop Drill Pipe Inp Report'!AL2249="X",1,IF('Prop Drill Pipe Inp Report'!AM2249="X",1,IF('Prop Drill Pipe Inp Report'!AN2249="X",1,IF('Prop Drill Pipe Inp Report'!AO2249="X",1,IF('Prop Drill Pipe Inp Report'!AP2249="X",1,0)))))))))))))))))</f>
        <v>0</v>
      </c>
      <c r="J2242">
        <f>IF('Prop Drill Pipe Inp Report'!AU2249="X",1,IF('Prop Drill Pipe Inp Report'!AV2249="X",1,IF('Prop Drill Pipe Inp Report'!AW2249="X",1,IF('Prop Drill Pipe Inp Report'!AX2249="X",1,IF('Prop Drill Pipe Inp Report'!AY2249="X",1,IF('Prop Drill Pipe Inp Report'!AZ2249="X",1,IF('Prop Drill Pipe Inp Report'!BA2249="X",1,IF('Prop Drill Pipe Inp Report'!BB2249="X",1,IF('Prop Drill Pipe Inp Report'!BC2249="X",1,IF('Prop Drill Pipe Inp Report'!BD2249="X",1,IF('Prop Drill Pipe Inp Report'!BE2249="X",1,0)))))))))))</f>
        <v>0</v>
      </c>
    </row>
    <row r="2243" spans="9:10" x14ac:dyDescent="0.25">
      <c r="I2243">
        <f>IF('Prop Drill Pipe Inp Report'!Z2250="X",1,IF('Prop Drill Pipe Inp Report'!AA2250="X",1,IF('Prop Drill Pipe Inp Report'!AB2250="X",1,IF('Prop Drill Pipe Inp Report'!AC2250="X",1,IF('Prop Drill Pipe Inp Report'!AD2250="X",1,IF('Prop Drill Pipe Inp Report'!AE2250="X",1,IF('Prop Drill Pipe Inp Report'!AF2250="X",1,IF('Prop Drill Pipe Inp Report'!AG2250="X",1,IF('Prop Drill Pipe Inp Report'!AH2250="X",1,IF('Prop Drill Pipe Inp Report'!AI2250="X",1,IF('Prop Drill Pipe Inp Report'!AJ2250="X",1,IF('Prop Drill Pipe Inp Report'!AK2250="X",1,IF('Prop Drill Pipe Inp Report'!AL2250="X",1,IF('Prop Drill Pipe Inp Report'!AM2250="X",1,IF('Prop Drill Pipe Inp Report'!AN2250="X",1,IF('Prop Drill Pipe Inp Report'!AO2250="X",1,IF('Prop Drill Pipe Inp Report'!AP2250="X",1,0)))))))))))))))))</f>
        <v>0</v>
      </c>
      <c r="J2243">
        <f>IF('Prop Drill Pipe Inp Report'!AU2250="X",1,IF('Prop Drill Pipe Inp Report'!AV2250="X",1,IF('Prop Drill Pipe Inp Report'!AW2250="X",1,IF('Prop Drill Pipe Inp Report'!AX2250="X",1,IF('Prop Drill Pipe Inp Report'!AY2250="X",1,IF('Prop Drill Pipe Inp Report'!AZ2250="X",1,IF('Prop Drill Pipe Inp Report'!BA2250="X",1,IF('Prop Drill Pipe Inp Report'!BB2250="X",1,IF('Prop Drill Pipe Inp Report'!BC2250="X",1,IF('Prop Drill Pipe Inp Report'!BD2250="X",1,IF('Prop Drill Pipe Inp Report'!BE2250="X",1,0)))))))))))</f>
        <v>0</v>
      </c>
    </row>
    <row r="2244" spans="9:10" x14ac:dyDescent="0.25">
      <c r="I2244">
        <f>IF('Prop Drill Pipe Inp Report'!Z2251="X",1,IF('Prop Drill Pipe Inp Report'!AA2251="X",1,IF('Prop Drill Pipe Inp Report'!AB2251="X",1,IF('Prop Drill Pipe Inp Report'!AC2251="X",1,IF('Prop Drill Pipe Inp Report'!AD2251="X",1,IF('Prop Drill Pipe Inp Report'!AE2251="X",1,IF('Prop Drill Pipe Inp Report'!AF2251="X",1,IF('Prop Drill Pipe Inp Report'!AG2251="X",1,IF('Prop Drill Pipe Inp Report'!AH2251="X",1,IF('Prop Drill Pipe Inp Report'!AI2251="X",1,IF('Prop Drill Pipe Inp Report'!AJ2251="X",1,IF('Prop Drill Pipe Inp Report'!AK2251="X",1,IF('Prop Drill Pipe Inp Report'!AL2251="X",1,IF('Prop Drill Pipe Inp Report'!AM2251="X",1,IF('Prop Drill Pipe Inp Report'!AN2251="X",1,IF('Prop Drill Pipe Inp Report'!AO2251="X",1,IF('Prop Drill Pipe Inp Report'!AP2251="X",1,0)))))))))))))))))</f>
        <v>0</v>
      </c>
      <c r="J2244">
        <f>IF('Prop Drill Pipe Inp Report'!AU2251="X",1,IF('Prop Drill Pipe Inp Report'!AV2251="X",1,IF('Prop Drill Pipe Inp Report'!AW2251="X",1,IF('Prop Drill Pipe Inp Report'!AX2251="X",1,IF('Prop Drill Pipe Inp Report'!AY2251="X",1,IF('Prop Drill Pipe Inp Report'!AZ2251="X",1,IF('Prop Drill Pipe Inp Report'!BA2251="X",1,IF('Prop Drill Pipe Inp Report'!BB2251="X",1,IF('Prop Drill Pipe Inp Report'!BC2251="X",1,IF('Prop Drill Pipe Inp Report'!BD2251="X",1,IF('Prop Drill Pipe Inp Report'!BE2251="X",1,0)))))))))))</f>
        <v>0</v>
      </c>
    </row>
    <row r="2245" spans="9:10" x14ac:dyDescent="0.25">
      <c r="I2245">
        <f>IF('Prop Drill Pipe Inp Report'!Z2252="X",1,IF('Prop Drill Pipe Inp Report'!AA2252="X",1,IF('Prop Drill Pipe Inp Report'!AB2252="X",1,IF('Prop Drill Pipe Inp Report'!AC2252="X",1,IF('Prop Drill Pipe Inp Report'!AD2252="X",1,IF('Prop Drill Pipe Inp Report'!AE2252="X",1,IF('Prop Drill Pipe Inp Report'!AF2252="X",1,IF('Prop Drill Pipe Inp Report'!AG2252="X",1,IF('Prop Drill Pipe Inp Report'!AH2252="X",1,IF('Prop Drill Pipe Inp Report'!AI2252="X",1,IF('Prop Drill Pipe Inp Report'!AJ2252="X",1,IF('Prop Drill Pipe Inp Report'!AK2252="X",1,IF('Prop Drill Pipe Inp Report'!AL2252="X",1,IF('Prop Drill Pipe Inp Report'!AM2252="X",1,IF('Prop Drill Pipe Inp Report'!AN2252="X",1,IF('Prop Drill Pipe Inp Report'!AO2252="X",1,IF('Prop Drill Pipe Inp Report'!AP2252="X",1,0)))))))))))))))))</f>
        <v>0</v>
      </c>
      <c r="J2245">
        <f>IF('Prop Drill Pipe Inp Report'!AU2252="X",1,IF('Prop Drill Pipe Inp Report'!AV2252="X",1,IF('Prop Drill Pipe Inp Report'!AW2252="X",1,IF('Prop Drill Pipe Inp Report'!AX2252="X",1,IF('Prop Drill Pipe Inp Report'!AY2252="X",1,IF('Prop Drill Pipe Inp Report'!AZ2252="X",1,IF('Prop Drill Pipe Inp Report'!BA2252="X",1,IF('Prop Drill Pipe Inp Report'!BB2252="X",1,IF('Prop Drill Pipe Inp Report'!BC2252="X",1,IF('Prop Drill Pipe Inp Report'!BD2252="X",1,IF('Prop Drill Pipe Inp Report'!BE2252="X",1,0)))))))))))</f>
        <v>0</v>
      </c>
    </row>
    <row r="2246" spans="9:10" x14ac:dyDescent="0.25">
      <c r="I2246">
        <f>IF('Prop Drill Pipe Inp Report'!Z2253="X",1,IF('Prop Drill Pipe Inp Report'!AA2253="X",1,IF('Prop Drill Pipe Inp Report'!AB2253="X",1,IF('Prop Drill Pipe Inp Report'!AC2253="X",1,IF('Prop Drill Pipe Inp Report'!AD2253="X",1,IF('Prop Drill Pipe Inp Report'!AE2253="X",1,IF('Prop Drill Pipe Inp Report'!AF2253="X",1,IF('Prop Drill Pipe Inp Report'!AG2253="X",1,IF('Prop Drill Pipe Inp Report'!AH2253="X",1,IF('Prop Drill Pipe Inp Report'!AI2253="X",1,IF('Prop Drill Pipe Inp Report'!AJ2253="X",1,IF('Prop Drill Pipe Inp Report'!AK2253="X",1,IF('Prop Drill Pipe Inp Report'!AL2253="X",1,IF('Prop Drill Pipe Inp Report'!AM2253="X",1,IF('Prop Drill Pipe Inp Report'!AN2253="X",1,IF('Prop Drill Pipe Inp Report'!AO2253="X",1,IF('Prop Drill Pipe Inp Report'!AP2253="X",1,0)))))))))))))))))</f>
        <v>0</v>
      </c>
      <c r="J2246">
        <f>IF('Prop Drill Pipe Inp Report'!AU2253="X",1,IF('Prop Drill Pipe Inp Report'!AV2253="X",1,IF('Prop Drill Pipe Inp Report'!AW2253="X",1,IF('Prop Drill Pipe Inp Report'!AX2253="X",1,IF('Prop Drill Pipe Inp Report'!AY2253="X",1,IF('Prop Drill Pipe Inp Report'!AZ2253="X",1,IF('Prop Drill Pipe Inp Report'!BA2253="X",1,IF('Prop Drill Pipe Inp Report'!BB2253="X",1,IF('Prop Drill Pipe Inp Report'!BC2253="X",1,IF('Prop Drill Pipe Inp Report'!BD2253="X",1,IF('Prop Drill Pipe Inp Report'!BE2253="X",1,0)))))))))))</f>
        <v>0</v>
      </c>
    </row>
    <row r="2247" spans="9:10" x14ac:dyDescent="0.25">
      <c r="I2247">
        <f>IF('Prop Drill Pipe Inp Report'!Z2254="X",1,IF('Prop Drill Pipe Inp Report'!AA2254="X",1,IF('Prop Drill Pipe Inp Report'!AB2254="X",1,IF('Prop Drill Pipe Inp Report'!AC2254="X",1,IF('Prop Drill Pipe Inp Report'!AD2254="X",1,IF('Prop Drill Pipe Inp Report'!AE2254="X",1,IF('Prop Drill Pipe Inp Report'!AF2254="X",1,IF('Prop Drill Pipe Inp Report'!AG2254="X",1,IF('Prop Drill Pipe Inp Report'!AH2254="X",1,IF('Prop Drill Pipe Inp Report'!AI2254="X",1,IF('Prop Drill Pipe Inp Report'!AJ2254="X",1,IF('Prop Drill Pipe Inp Report'!AK2254="X",1,IF('Prop Drill Pipe Inp Report'!AL2254="X",1,IF('Prop Drill Pipe Inp Report'!AM2254="X",1,IF('Prop Drill Pipe Inp Report'!AN2254="X",1,IF('Prop Drill Pipe Inp Report'!AO2254="X",1,IF('Prop Drill Pipe Inp Report'!AP2254="X",1,0)))))))))))))))))</f>
        <v>0</v>
      </c>
      <c r="J2247">
        <f>IF('Prop Drill Pipe Inp Report'!AU2254="X",1,IF('Prop Drill Pipe Inp Report'!AV2254="X",1,IF('Prop Drill Pipe Inp Report'!AW2254="X",1,IF('Prop Drill Pipe Inp Report'!AX2254="X",1,IF('Prop Drill Pipe Inp Report'!AY2254="X",1,IF('Prop Drill Pipe Inp Report'!AZ2254="X",1,IF('Prop Drill Pipe Inp Report'!BA2254="X",1,IF('Prop Drill Pipe Inp Report'!BB2254="X",1,IF('Prop Drill Pipe Inp Report'!BC2254="X",1,IF('Prop Drill Pipe Inp Report'!BD2254="X",1,IF('Prop Drill Pipe Inp Report'!BE2254="X",1,0)))))))))))</f>
        <v>0</v>
      </c>
    </row>
    <row r="2248" spans="9:10" x14ac:dyDescent="0.25">
      <c r="I2248">
        <f>IF('Prop Drill Pipe Inp Report'!Z2255="X",1,IF('Prop Drill Pipe Inp Report'!AA2255="X",1,IF('Prop Drill Pipe Inp Report'!AB2255="X",1,IF('Prop Drill Pipe Inp Report'!AC2255="X",1,IF('Prop Drill Pipe Inp Report'!AD2255="X",1,IF('Prop Drill Pipe Inp Report'!AE2255="X",1,IF('Prop Drill Pipe Inp Report'!AF2255="X",1,IF('Prop Drill Pipe Inp Report'!AG2255="X",1,IF('Prop Drill Pipe Inp Report'!AH2255="X",1,IF('Prop Drill Pipe Inp Report'!AI2255="X",1,IF('Prop Drill Pipe Inp Report'!AJ2255="X",1,IF('Prop Drill Pipe Inp Report'!AK2255="X",1,IF('Prop Drill Pipe Inp Report'!AL2255="X",1,IF('Prop Drill Pipe Inp Report'!AM2255="X",1,IF('Prop Drill Pipe Inp Report'!AN2255="X",1,IF('Prop Drill Pipe Inp Report'!AO2255="X",1,IF('Prop Drill Pipe Inp Report'!AP2255="X",1,0)))))))))))))))))</f>
        <v>0</v>
      </c>
      <c r="J2248">
        <f>IF('Prop Drill Pipe Inp Report'!AU2255="X",1,IF('Prop Drill Pipe Inp Report'!AV2255="X",1,IF('Prop Drill Pipe Inp Report'!AW2255="X",1,IF('Prop Drill Pipe Inp Report'!AX2255="X",1,IF('Prop Drill Pipe Inp Report'!AY2255="X",1,IF('Prop Drill Pipe Inp Report'!AZ2255="X",1,IF('Prop Drill Pipe Inp Report'!BA2255="X",1,IF('Prop Drill Pipe Inp Report'!BB2255="X",1,IF('Prop Drill Pipe Inp Report'!BC2255="X",1,IF('Prop Drill Pipe Inp Report'!BD2255="X",1,IF('Prop Drill Pipe Inp Report'!BE2255="X",1,0)))))))))))</f>
        <v>0</v>
      </c>
    </row>
    <row r="2249" spans="9:10" x14ac:dyDescent="0.25">
      <c r="I2249">
        <f>IF('Prop Drill Pipe Inp Report'!Z2256="X",1,IF('Prop Drill Pipe Inp Report'!AA2256="X",1,IF('Prop Drill Pipe Inp Report'!AB2256="X",1,IF('Prop Drill Pipe Inp Report'!AC2256="X",1,IF('Prop Drill Pipe Inp Report'!AD2256="X",1,IF('Prop Drill Pipe Inp Report'!AE2256="X",1,IF('Prop Drill Pipe Inp Report'!AF2256="X",1,IF('Prop Drill Pipe Inp Report'!AG2256="X",1,IF('Prop Drill Pipe Inp Report'!AH2256="X",1,IF('Prop Drill Pipe Inp Report'!AI2256="X",1,IF('Prop Drill Pipe Inp Report'!AJ2256="X",1,IF('Prop Drill Pipe Inp Report'!AK2256="X",1,IF('Prop Drill Pipe Inp Report'!AL2256="X",1,IF('Prop Drill Pipe Inp Report'!AM2256="X",1,IF('Prop Drill Pipe Inp Report'!AN2256="X",1,IF('Prop Drill Pipe Inp Report'!AO2256="X",1,IF('Prop Drill Pipe Inp Report'!AP2256="X",1,0)))))))))))))))))</f>
        <v>0</v>
      </c>
      <c r="J2249">
        <f>IF('Prop Drill Pipe Inp Report'!AU2256="X",1,IF('Prop Drill Pipe Inp Report'!AV2256="X",1,IF('Prop Drill Pipe Inp Report'!AW2256="X",1,IF('Prop Drill Pipe Inp Report'!AX2256="X",1,IF('Prop Drill Pipe Inp Report'!AY2256="X",1,IF('Prop Drill Pipe Inp Report'!AZ2256="X",1,IF('Prop Drill Pipe Inp Report'!BA2256="X",1,IF('Prop Drill Pipe Inp Report'!BB2256="X",1,IF('Prop Drill Pipe Inp Report'!BC2256="X",1,IF('Prop Drill Pipe Inp Report'!BD2256="X",1,IF('Prop Drill Pipe Inp Report'!BE2256="X",1,0)))))))))))</f>
        <v>0</v>
      </c>
    </row>
    <row r="2250" spans="9:10" x14ac:dyDescent="0.25">
      <c r="I2250">
        <f>IF('Prop Drill Pipe Inp Report'!Z2257="X",1,IF('Prop Drill Pipe Inp Report'!AA2257="X",1,IF('Prop Drill Pipe Inp Report'!AB2257="X",1,IF('Prop Drill Pipe Inp Report'!AC2257="X",1,IF('Prop Drill Pipe Inp Report'!AD2257="X",1,IF('Prop Drill Pipe Inp Report'!AE2257="X",1,IF('Prop Drill Pipe Inp Report'!AF2257="X",1,IF('Prop Drill Pipe Inp Report'!AG2257="X",1,IF('Prop Drill Pipe Inp Report'!AH2257="X",1,IF('Prop Drill Pipe Inp Report'!AI2257="X",1,IF('Prop Drill Pipe Inp Report'!AJ2257="X",1,IF('Prop Drill Pipe Inp Report'!AK2257="X",1,IF('Prop Drill Pipe Inp Report'!AL2257="X",1,IF('Prop Drill Pipe Inp Report'!AM2257="X",1,IF('Prop Drill Pipe Inp Report'!AN2257="X",1,IF('Prop Drill Pipe Inp Report'!AO2257="X",1,IF('Prop Drill Pipe Inp Report'!AP2257="X",1,0)))))))))))))))))</f>
        <v>0</v>
      </c>
      <c r="J2250">
        <f>IF('Prop Drill Pipe Inp Report'!AU2257="X",1,IF('Prop Drill Pipe Inp Report'!AV2257="X",1,IF('Prop Drill Pipe Inp Report'!AW2257="X",1,IF('Prop Drill Pipe Inp Report'!AX2257="X",1,IF('Prop Drill Pipe Inp Report'!AY2257="X",1,IF('Prop Drill Pipe Inp Report'!AZ2257="X",1,IF('Prop Drill Pipe Inp Report'!BA2257="X",1,IF('Prop Drill Pipe Inp Report'!BB2257="X",1,IF('Prop Drill Pipe Inp Report'!BC2257="X",1,IF('Prop Drill Pipe Inp Report'!BD2257="X",1,IF('Prop Drill Pipe Inp Report'!BE2257="X",1,0)))))))))))</f>
        <v>0</v>
      </c>
    </row>
    <row r="2251" spans="9:10" x14ac:dyDescent="0.25">
      <c r="I2251">
        <f>IF('Prop Drill Pipe Inp Report'!Z2258="X",1,IF('Prop Drill Pipe Inp Report'!AA2258="X",1,IF('Prop Drill Pipe Inp Report'!AB2258="X",1,IF('Prop Drill Pipe Inp Report'!AC2258="X",1,IF('Prop Drill Pipe Inp Report'!AD2258="X",1,IF('Prop Drill Pipe Inp Report'!AE2258="X",1,IF('Prop Drill Pipe Inp Report'!AF2258="X",1,IF('Prop Drill Pipe Inp Report'!AG2258="X",1,IF('Prop Drill Pipe Inp Report'!AH2258="X",1,IF('Prop Drill Pipe Inp Report'!AI2258="X",1,IF('Prop Drill Pipe Inp Report'!AJ2258="X",1,IF('Prop Drill Pipe Inp Report'!AK2258="X",1,IF('Prop Drill Pipe Inp Report'!AL2258="X",1,IF('Prop Drill Pipe Inp Report'!AM2258="X",1,IF('Prop Drill Pipe Inp Report'!AN2258="X",1,IF('Prop Drill Pipe Inp Report'!AO2258="X",1,IF('Prop Drill Pipe Inp Report'!AP2258="X",1,0)))))))))))))))))</f>
        <v>0</v>
      </c>
      <c r="J2251">
        <f>IF('Prop Drill Pipe Inp Report'!AU2258="X",1,IF('Prop Drill Pipe Inp Report'!AV2258="X",1,IF('Prop Drill Pipe Inp Report'!AW2258="X",1,IF('Prop Drill Pipe Inp Report'!AX2258="X",1,IF('Prop Drill Pipe Inp Report'!AY2258="X",1,IF('Prop Drill Pipe Inp Report'!AZ2258="X",1,IF('Prop Drill Pipe Inp Report'!BA2258="X",1,IF('Prop Drill Pipe Inp Report'!BB2258="X",1,IF('Prop Drill Pipe Inp Report'!BC2258="X",1,IF('Prop Drill Pipe Inp Report'!BD2258="X",1,IF('Prop Drill Pipe Inp Report'!BE2258="X",1,0)))))))))))</f>
        <v>0</v>
      </c>
    </row>
    <row r="2252" spans="9:10" x14ac:dyDescent="0.25">
      <c r="I2252">
        <f>IF('Prop Drill Pipe Inp Report'!Z2259="X",1,IF('Prop Drill Pipe Inp Report'!AA2259="X",1,IF('Prop Drill Pipe Inp Report'!AB2259="X",1,IF('Prop Drill Pipe Inp Report'!AC2259="X",1,IF('Prop Drill Pipe Inp Report'!AD2259="X",1,IF('Prop Drill Pipe Inp Report'!AE2259="X",1,IF('Prop Drill Pipe Inp Report'!AF2259="X",1,IF('Prop Drill Pipe Inp Report'!AG2259="X",1,IF('Prop Drill Pipe Inp Report'!AH2259="X",1,IF('Prop Drill Pipe Inp Report'!AI2259="X",1,IF('Prop Drill Pipe Inp Report'!AJ2259="X",1,IF('Prop Drill Pipe Inp Report'!AK2259="X",1,IF('Prop Drill Pipe Inp Report'!AL2259="X",1,IF('Prop Drill Pipe Inp Report'!AM2259="X",1,IF('Prop Drill Pipe Inp Report'!AN2259="X",1,IF('Prop Drill Pipe Inp Report'!AO2259="X",1,IF('Prop Drill Pipe Inp Report'!AP2259="X",1,0)))))))))))))))))</f>
        <v>0</v>
      </c>
      <c r="J2252">
        <f>IF('Prop Drill Pipe Inp Report'!AU2259="X",1,IF('Prop Drill Pipe Inp Report'!AV2259="X",1,IF('Prop Drill Pipe Inp Report'!AW2259="X",1,IF('Prop Drill Pipe Inp Report'!AX2259="X",1,IF('Prop Drill Pipe Inp Report'!AY2259="X",1,IF('Prop Drill Pipe Inp Report'!AZ2259="X",1,IF('Prop Drill Pipe Inp Report'!BA2259="X",1,IF('Prop Drill Pipe Inp Report'!BB2259="X",1,IF('Prop Drill Pipe Inp Report'!BC2259="X",1,IF('Prop Drill Pipe Inp Report'!BD2259="X",1,IF('Prop Drill Pipe Inp Report'!BE2259="X",1,0)))))))))))</f>
        <v>0</v>
      </c>
    </row>
    <row r="2253" spans="9:10" x14ac:dyDescent="0.25">
      <c r="I2253">
        <f>IF('Prop Drill Pipe Inp Report'!Z2260="X",1,IF('Prop Drill Pipe Inp Report'!AA2260="X",1,IF('Prop Drill Pipe Inp Report'!AB2260="X",1,IF('Prop Drill Pipe Inp Report'!AC2260="X",1,IF('Prop Drill Pipe Inp Report'!AD2260="X",1,IF('Prop Drill Pipe Inp Report'!AE2260="X",1,IF('Prop Drill Pipe Inp Report'!AF2260="X",1,IF('Prop Drill Pipe Inp Report'!AG2260="X",1,IF('Prop Drill Pipe Inp Report'!AH2260="X",1,IF('Prop Drill Pipe Inp Report'!AI2260="X",1,IF('Prop Drill Pipe Inp Report'!AJ2260="X",1,IF('Prop Drill Pipe Inp Report'!AK2260="X",1,IF('Prop Drill Pipe Inp Report'!AL2260="X",1,IF('Prop Drill Pipe Inp Report'!AM2260="X",1,IF('Prop Drill Pipe Inp Report'!AN2260="X",1,IF('Prop Drill Pipe Inp Report'!AO2260="X",1,IF('Prop Drill Pipe Inp Report'!AP2260="X",1,0)))))))))))))))))</f>
        <v>0</v>
      </c>
      <c r="J2253">
        <f>IF('Prop Drill Pipe Inp Report'!AU2260="X",1,IF('Prop Drill Pipe Inp Report'!AV2260="X",1,IF('Prop Drill Pipe Inp Report'!AW2260="X",1,IF('Prop Drill Pipe Inp Report'!AX2260="X",1,IF('Prop Drill Pipe Inp Report'!AY2260="X",1,IF('Prop Drill Pipe Inp Report'!AZ2260="X",1,IF('Prop Drill Pipe Inp Report'!BA2260="X",1,IF('Prop Drill Pipe Inp Report'!BB2260="X",1,IF('Prop Drill Pipe Inp Report'!BC2260="X",1,IF('Prop Drill Pipe Inp Report'!BD2260="X",1,IF('Prop Drill Pipe Inp Report'!BE2260="X",1,0)))))))))))</f>
        <v>0</v>
      </c>
    </row>
    <row r="2254" spans="9:10" x14ac:dyDescent="0.25">
      <c r="I2254">
        <f>IF('Prop Drill Pipe Inp Report'!Z2261="X",1,IF('Prop Drill Pipe Inp Report'!AA2261="X",1,IF('Prop Drill Pipe Inp Report'!AB2261="X",1,IF('Prop Drill Pipe Inp Report'!AC2261="X",1,IF('Prop Drill Pipe Inp Report'!AD2261="X",1,IF('Prop Drill Pipe Inp Report'!AE2261="X",1,IF('Prop Drill Pipe Inp Report'!AF2261="X",1,IF('Prop Drill Pipe Inp Report'!AG2261="X",1,IF('Prop Drill Pipe Inp Report'!AH2261="X",1,IF('Prop Drill Pipe Inp Report'!AI2261="X",1,IF('Prop Drill Pipe Inp Report'!AJ2261="X",1,IF('Prop Drill Pipe Inp Report'!AK2261="X",1,IF('Prop Drill Pipe Inp Report'!AL2261="X",1,IF('Prop Drill Pipe Inp Report'!AM2261="X",1,IF('Prop Drill Pipe Inp Report'!AN2261="X",1,IF('Prop Drill Pipe Inp Report'!AO2261="X",1,IF('Prop Drill Pipe Inp Report'!AP2261="X",1,0)))))))))))))))))</f>
        <v>0</v>
      </c>
      <c r="J2254">
        <f>IF('Prop Drill Pipe Inp Report'!AU2261="X",1,IF('Prop Drill Pipe Inp Report'!AV2261="X",1,IF('Prop Drill Pipe Inp Report'!AW2261="X",1,IF('Prop Drill Pipe Inp Report'!AX2261="X",1,IF('Prop Drill Pipe Inp Report'!AY2261="X",1,IF('Prop Drill Pipe Inp Report'!AZ2261="X",1,IF('Prop Drill Pipe Inp Report'!BA2261="X",1,IF('Prop Drill Pipe Inp Report'!BB2261="X",1,IF('Prop Drill Pipe Inp Report'!BC2261="X",1,IF('Prop Drill Pipe Inp Report'!BD2261="X",1,IF('Prop Drill Pipe Inp Report'!BE2261="X",1,0)))))))))))</f>
        <v>0</v>
      </c>
    </row>
    <row r="2255" spans="9:10" x14ac:dyDescent="0.25">
      <c r="I2255">
        <f>IF('Prop Drill Pipe Inp Report'!Z2262="X",1,IF('Prop Drill Pipe Inp Report'!AA2262="X",1,IF('Prop Drill Pipe Inp Report'!AB2262="X",1,IF('Prop Drill Pipe Inp Report'!AC2262="X",1,IF('Prop Drill Pipe Inp Report'!AD2262="X",1,IF('Prop Drill Pipe Inp Report'!AE2262="X",1,IF('Prop Drill Pipe Inp Report'!AF2262="X",1,IF('Prop Drill Pipe Inp Report'!AG2262="X",1,IF('Prop Drill Pipe Inp Report'!AH2262="X",1,IF('Prop Drill Pipe Inp Report'!AI2262="X",1,IF('Prop Drill Pipe Inp Report'!AJ2262="X",1,IF('Prop Drill Pipe Inp Report'!AK2262="X",1,IF('Prop Drill Pipe Inp Report'!AL2262="X",1,IF('Prop Drill Pipe Inp Report'!AM2262="X",1,IF('Prop Drill Pipe Inp Report'!AN2262="X",1,IF('Prop Drill Pipe Inp Report'!AO2262="X",1,IF('Prop Drill Pipe Inp Report'!AP2262="X",1,0)))))))))))))))))</f>
        <v>0</v>
      </c>
      <c r="J2255">
        <f>IF('Prop Drill Pipe Inp Report'!AU2262="X",1,IF('Prop Drill Pipe Inp Report'!AV2262="X",1,IF('Prop Drill Pipe Inp Report'!AW2262="X",1,IF('Prop Drill Pipe Inp Report'!AX2262="X",1,IF('Prop Drill Pipe Inp Report'!AY2262="X",1,IF('Prop Drill Pipe Inp Report'!AZ2262="X",1,IF('Prop Drill Pipe Inp Report'!BA2262="X",1,IF('Prop Drill Pipe Inp Report'!BB2262="X",1,IF('Prop Drill Pipe Inp Report'!BC2262="X",1,IF('Prop Drill Pipe Inp Report'!BD2262="X",1,IF('Prop Drill Pipe Inp Report'!BE2262="X",1,0)))))))))))</f>
        <v>0</v>
      </c>
    </row>
    <row r="2256" spans="9:10" x14ac:dyDescent="0.25">
      <c r="I2256">
        <f>IF('Prop Drill Pipe Inp Report'!Z2263="X",1,IF('Prop Drill Pipe Inp Report'!AA2263="X",1,IF('Prop Drill Pipe Inp Report'!AB2263="X",1,IF('Prop Drill Pipe Inp Report'!AC2263="X",1,IF('Prop Drill Pipe Inp Report'!AD2263="X",1,IF('Prop Drill Pipe Inp Report'!AE2263="X",1,IF('Prop Drill Pipe Inp Report'!AF2263="X",1,IF('Prop Drill Pipe Inp Report'!AG2263="X",1,IF('Prop Drill Pipe Inp Report'!AH2263="X",1,IF('Prop Drill Pipe Inp Report'!AI2263="X",1,IF('Prop Drill Pipe Inp Report'!AJ2263="X",1,IF('Prop Drill Pipe Inp Report'!AK2263="X",1,IF('Prop Drill Pipe Inp Report'!AL2263="X",1,IF('Prop Drill Pipe Inp Report'!AM2263="X",1,IF('Prop Drill Pipe Inp Report'!AN2263="X",1,IF('Prop Drill Pipe Inp Report'!AO2263="X",1,IF('Prop Drill Pipe Inp Report'!AP2263="X",1,0)))))))))))))))))</f>
        <v>0</v>
      </c>
      <c r="J2256">
        <f>IF('Prop Drill Pipe Inp Report'!AU2263="X",1,IF('Prop Drill Pipe Inp Report'!AV2263="X",1,IF('Prop Drill Pipe Inp Report'!AW2263="X",1,IF('Prop Drill Pipe Inp Report'!AX2263="X",1,IF('Prop Drill Pipe Inp Report'!AY2263="X",1,IF('Prop Drill Pipe Inp Report'!AZ2263="X",1,IF('Prop Drill Pipe Inp Report'!BA2263="X",1,IF('Prop Drill Pipe Inp Report'!BB2263="X",1,IF('Prop Drill Pipe Inp Report'!BC2263="X",1,IF('Prop Drill Pipe Inp Report'!BD2263="X",1,IF('Prop Drill Pipe Inp Report'!BE2263="X",1,0)))))))))))</f>
        <v>0</v>
      </c>
    </row>
    <row r="2257" spans="9:10" x14ac:dyDescent="0.25">
      <c r="I2257">
        <f>IF('Prop Drill Pipe Inp Report'!Z2264="X",1,IF('Prop Drill Pipe Inp Report'!AA2264="X",1,IF('Prop Drill Pipe Inp Report'!AB2264="X",1,IF('Prop Drill Pipe Inp Report'!AC2264="X",1,IF('Prop Drill Pipe Inp Report'!AD2264="X",1,IF('Prop Drill Pipe Inp Report'!AE2264="X",1,IF('Prop Drill Pipe Inp Report'!AF2264="X",1,IF('Prop Drill Pipe Inp Report'!AG2264="X",1,IF('Prop Drill Pipe Inp Report'!AH2264="X",1,IF('Prop Drill Pipe Inp Report'!AI2264="X",1,IF('Prop Drill Pipe Inp Report'!AJ2264="X",1,IF('Prop Drill Pipe Inp Report'!AK2264="X",1,IF('Prop Drill Pipe Inp Report'!AL2264="X",1,IF('Prop Drill Pipe Inp Report'!AM2264="X",1,IF('Prop Drill Pipe Inp Report'!AN2264="X",1,IF('Prop Drill Pipe Inp Report'!AO2264="X",1,IF('Prop Drill Pipe Inp Report'!AP2264="X",1,0)))))))))))))))))</f>
        <v>0</v>
      </c>
      <c r="J2257">
        <f>IF('Prop Drill Pipe Inp Report'!AU2264="X",1,IF('Prop Drill Pipe Inp Report'!AV2264="X",1,IF('Prop Drill Pipe Inp Report'!AW2264="X",1,IF('Prop Drill Pipe Inp Report'!AX2264="X",1,IF('Prop Drill Pipe Inp Report'!AY2264="X",1,IF('Prop Drill Pipe Inp Report'!AZ2264="X",1,IF('Prop Drill Pipe Inp Report'!BA2264="X",1,IF('Prop Drill Pipe Inp Report'!BB2264="X",1,IF('Prop Drill Pipe Inp Report'!BC2264="X",1,IF('Prop Drill Pipe Inp Report'!BD2264="X",1,IF('Prop Drill Pipe Inp Report'!BE2264="X",1,0)))))))))))</f>
        <v>0</v>
      </c>
    </row>
    <row r="2258" spans="9:10" x14ac:dyDescent="0.25">
      <c r="I2258">
        <f>IF('Prop Drill Pipe Inp Report'!Z2265="X",1,IF('Prop Drill Pipe Inp Report'!AA2265="X",1,IF('Prop Drill Pipe Inp Report'!AB2265="X",1,IF('Prop Drill Pipe Inp Report'!AC2265="X",1,IF('Prop Drill Pipe Inp Report'!AD2265="X",1,IF('Prop Drill Pipe Inp Report'!AE2265="X",1,IF('Prop Drill Pipe Inp Report'!AF2265="X",1,IF('Prop Drill Pipe Inp Report'!AG2265="X",1,IF('Prop Drill Pipe Inp Report'!AH2265="X",1,IF('Prop Drill Pipe Inp Report'!AI2265="X",1,IF('Prop Drill Pipe Inp Report'!AJ2265="X",1,IF('Prop Drill Pipe Inp Report'!AK2265="X",1,IF('Prop Drill Pipe Inp Report'!AL2265="X",1,IF('Prop Drill Pipe Inp Report'!AM2265="X",1,IF('Prop Drill Pipe Inp Report'!AN2265="X",1,IF('Prop Drill Pipe Inp Report'!AO2265="X",1,IF('Prop Drill Pipe Inp Report'!AP2265="X",1,0)))))))))))))))))</f>
        <v>0</v>
      </c>
      <c r="J2258">
        <f>IF('Prop Drill Pipe Inp Report'!AU2265="X",1,IF('Prop Drill Pipe Inp Report'!AV2265="X",1,IF('Prop Drill Pipe Inp Report'!AW2265="X",1,IF('Prop Drill Pipe Inp Report'!AX2265="X",1,IF('Prop Drill Pipe Inp Report'!AY2265="X",1,IF('Prop Drill Pipe Inp Report'!AZ2265="X",1,IF('Prop Drill Pipe Inp Report'!BA2265="X",1,IF('Prop Drill Pipe Inp Report'!BB2265="X",1,IF('Prop Drill Pipe Inp Report'!BC2265="X",1,IF('Prop Drill Pipe Inp Report'!BD2265="X",1,IF('Prop Drill Pipe Inp Report'!BE2265="X",1,0)))))))))))</f>
        <v>0</v>
      </c>
    </row>
    <row r="2259" spans="9:10" x14ac:dyDescent="0.25">
      <c r="I2259">
        <f>IF('Prop Drill Pipe Inp Report'!Z2266="X",1,IF('Prop Drill Pipe Inp Report'!AA2266="X",1,IF('Prop Drill Pipe Inp Report'!AB2266="X",1,IF('Prop Drill Pipe Inp Report'!AC2266="X",1,IF('Prop Drill Pipe Inp Report'!AD2266="X",1,IF('Prop Drill Pipe Inp Report'!AE2266="X",1,IF('Prop Drill Pipe Inp Report'!AF2266="X",1,IF('Prop Drill Pipe Inp Report'!AG2266="X",1,IF('Prop Drill Pipe Inp Report'!AH2266="X",1,IF('Prop Drill Pipe Inp Report'!AI2266="X",1,IF('Prop Drill Pipe Inp Report'!AJ2266="X",1,IF('Prop Drill Pipe Inp Report'!AK2266="X",1,IF('Prop Drill Pipe Inp Report'!AL2266="X",1,IF('Prop Drill Pipe Inp Report'!AM2266="X",1,IF('Prop Drill Pipe Inp Report'!AN2266="X",1,IF('Prop Drill Pipe Inp Report'!AO2266="X",1,IF('Prop Drill Pipe Inp Report'!AP2266="X",1,0)))))))))))))))))</f>
        <v>0</v>
      </c>
      <c r="J2259">
        <f>IF('Prop Drill Pipe Inp Report'!AU2266="X",1,IF('Prop Drill Pipe Inp Report'!AV2266="X",1,IF('Prop Drill Pipe Inp Report'!AW2266="X",1,IF('Prop Drill Pipe Inp Report'!AX2266="X",1,IF('Prop Drill Pipe Inp Report'!AY2266="X",1,IF('Prop Drill Pipe Inp Report'!AZ2266="X",1,IF('Prop Drill Pipe Inp Report'!BA2266="X",1,IF('Prop Drill Pipe Inp Report'!BB2266="X",1,IF('Prop Drill Pipe Inp Report'!BC2266="X",1,IF('Prop Drill Pipe Inp Report'!BD2266="X",1,IF('Prop Drill Pipe Inp Report'!BE2266="X",1,0)))))))))))</f>
        <v>0</v>
      </c>
    </row>
    <row r="2260" spans="9:10" x14ac:dyDescent="0.25">
      <c r="I2260">
        <f>IF('Prop Drill Pipe Inp Report'!Z2267="X",1,IF('Prop Drill Pipe Inp Report'!AA2267="X",1,IF('Prop Drill Pipe Inp Report'!AB2267="X",1,IF('Prop Drill Pipe Inp Report'!AC2267="X",1,IF('Prop Drill Pipe Inp Report'!AD2267="X",1,IF('Prop Drill Pipe Inp Report'!AE2267="X",1,IF('Prop Drill Pipe Inp Report'!AF2267="X",1,IF('Prop Drill Pipe Inp Report'!AG2267="X",1,IF('Prop Drill Pipe Inp Report'!AH2267="X",1,IF('Prop Drill Pipe Inp Report'!AI2267="X",1,IF('Prop Drill Pipe Inp Report'!AJ2267="X",1,IF('Prop Drill Pipe Inp Report'!AK2267="X",1,IF('Prop Drill Pipe Inp Report'!AL2267="X",1,IF('Prop Drill Pipe Inp Report'!AM2267="X",1,IF('Prop Drill Pipe Inp Report'!AN2267="X",1,IF('Prop Drill Pipe Inp Report'!AO2267="X",1,IF('Prop Drill Pipe Inp Report'!AP2267="X",1,0)))))))))))))))))</f>
        <v>0</v>
      </c>
      <c r="J2260">
        <f>IF('Prop Drill Pipe Inp Report'!AU2267="X",1,IF('Prop Drill Pipe Inp Report'!AV2267="X",1,IF('Prop Drill Pipe Inp Report'!AW2267="X",1,IF('Prop Drill Pipe Inp Report'!AX2267="X",1,IF('Prop Drill Pipe Inp Report'!AY2267="X",1,IF('Prop Drill Pipe Inp Report'!AZ2267="X",1,IF('Prop Drill Pipe Inp Report'!BA2267="X",1,IF('Prop Drill Pipe Inp Report'!BB2267="X",1,IF('Prop Drill Pipe Inp Report'!BC2267="X",1,IF('Prop Drill Pipe Inp Report'!BD2267="X",1,IF('Prop Drill Pipe Inp Report'!BE2267="X",1,0)))))))))))</f>
        <v>0</v>
      </c>
    </row>
    <row r="2261" spans="9:10" x14ac:dyDescent="0.25">
      <c r="I2261">
        <f>IF('Prop Drill Pipe Inp Report'!Z2268="X",1,IF('Prop Drill Pipe Inp Report'!AA2268="X",1,IF('Prop Drill Pipe Inp Report'!AB2268="X",1,IF('Prop Drill Pipe Inp Report'!AC2268="X",1,IF('Prop Drill Pipe Inp Report'!AD2268="X",1,IF('Prop Drill Pipe Inp Report'!AE2268="X",1,IF('Prop Drill Pipe Inp Report'!AF2268="X",1,IF('Prop Drill Pipe Inp Report'!AG2268="X",1,IF('Prop Drill Pipe Inp Report'!AH2268="X",1,IF('Prop Drill Pipe Inp Report'!AI2268="X",1,IF('Prop Drill Pipe Inp Report'!AJ2268="X",1,IF('Prop Drill Pipe Inp Report'!AK2268="X",1,IF('Prop Drill Pipe Inp Report'!AL2268="X",1,IF('Prop Drill Pipe Inp Report'!AM2268="X",1,IF('Prop Drill Pipe Inp Report'!AN2268="X",1,IF('Prop Drill Pipe Inp Report'!AO2268="X",1,IF('Prop Drill Pipe Inp Report'!AP2268="X",1,0)))))))))))))))))</f>
        <v>0</v>
      </c>
      <c r="J2261">
        <f>IF('Prop Drill Pipe Inp Report'!AU2268="X",1,IF('Prop Drill Pipe Inp Report'!AV2268="X",1,IF('Prop Drill Pipe Inp Report'!AW2268="X",1,IF('Prop Drill Pipe Inp Report'!AX2268="X",1,IF('Prop Drill Pipe Inp Report'!AY2268="X",1,IF('Prop Drill Pipe Inp Report'!AZ2268="X",1,IF('Prop Drill Pipe Inp Report'!BA2268="X",1,IF('Prop Drill Pipe Inp Report'!BB2268="X",1,IF('Prop Drill Pipe Inp Report'!BC2268="X",1,IF('Prop Drill Pipe Inp Report'!BD2268="X",1,IF('Prop Drill Pipe Inp Report'!BE2268="X",1,0)))))))))))</f>
        <v>0</v>
      </c>
    </row>
    <row r="2262" spans="9:10" x14ac:dyDescent="0.25">
      <c r="I2262">
        <f>IF('Prop Drill Pipe Inp Report'!Z2269="X",1,IF('Prop Drill Pipe Inp Report'!AA2269="X",1,IF('Prop Drill Pipe Inp Report'!AB2269="X",1,IF('Prop Drill Pipe Inp Report'!AC2269="X",1,IF('Prop Drill Pipe Inp Report'!AD2269="X",1,IF('Prop Drill Pipe Inp Report'!AE2269="X",1,IF('Prop Drill Pipe Inp Report'!AF2269="X",1,IF('Prop Drill Pipe Inp Report'!AG2269="X",1,IF('Prop Drill Pipe Inp Report'!AH2269="X",1,IF('Prop Drill Pipe Inp Report'!AI2269="X",1,IF('Prop Drill Pipe Inp Report'!AJ2269="X",1,IF('Prop Drill Pipe Inp Report'!AK2269="X",1,IF('Prop Drill Pipe Inp Report'!AL2269="X",1,IF('Prop Drill Pipe Inp Report'!AM2269="X",1,IF('Prop Drill Pipe Inp Report'!AN2269="X",1,IF('Prop Drill Pipe Inp Report'!AO2269="X",1,IF('Prop Drill Pipe Inp Report'!AP2269="X",1,0)))))))))))))))))</f>
        <v>0</v>
      </c>
      <c r="J2262">
        <f>IF('Prop Drill Pipe Inp Report'!AU2269="X",1,IF('Prop Drill Pipe Inp Report'!AV2269="X",1,IF('Prop Drill Pipe Inp Report'!AW2269="X",1,IF('Prop Drill Pipe Inp Report'!AX2269="X",1,IF('Prop Drill Pipe Inp Report'!AY2269="X",1,IF('Prop Drill Pipe Inp Report'!AZ2269="X",1,IF('Prop Drill Pipe Inp Report'!BA2269="X",1,IF('Prop Drill Pipe Inp Report'!BB2269="X",1,IF('Prop Drill Pipe Inp Report'!BC2269="X",1,IF('Prop Drill Pipe Inp Report'!BD2269="X",1,IF('Prop Drill Pipe Inp Report'!BE2269="X",1,0)))))))))))</f>
        <v>0</v>
      </c>
    </row>
    <row r="2263" spans="9:10" x14ac:dyDescent="0.25">
      <c r="I2263">
        <f>IF('Prop Drill Pipe Inp Report'!Z2270="X",1,IF('Prop Drill Pipe Inp Report'!AA2270="X",1,IF('Prop Drill Pipe Inp Report'!AB2270="X",1,IF('Prop Drill Pipe Inp Report'!AC2270="X",1,IF('Prop Drill Pipe Inp Report'!AD2270="X",1,IF('Prop Drill Pipe Inp Report'!AE2270="X",1,IF('Prop Drill Pipe Inp Report'!AF2270="X",1,IF('Prop Drill Pipe Inp Report'!AG2270="X",1,IF('Prop Drill Pipe Inp Report'!AH2270="X",1,IF('Prop Drill Pipe Inp Report'!AI2270="X",1,IF('Prop Drill Pipe Inp Report'!AJ2270="X",1,IF('Prop Drill Pipe Inp Report'!AK2270="X",1,IF('Prop Drill Pipe Inp Report'!AL2270="X",1,IF('Prop Drill Pipe Inp Report'!AM2270="X",1,IF('Prop Drill Pipe Inp Report'!AN2270="X",1,IF('Prop Drill Pipe Inp Report'!AO2270="X",1,IF('Prop Drill Pipe Inp Report'!AP2270="X",1,0)))))))))))))))))</f>
        <v>0</v>
      </c>
      <c r="J2263">
        <f>IF('Prop Drill Pipe Inp Report'!AU2270="X",1,IF('Prop Drill Pipe Inp Report'!AV2270="X",1,IF('Prop Drill Pipe Inp Report'!AW2270="X",1,IF('Prop Drill Pipe Inp Report'!AX2270="X",1,IF('Prop Drill Pipe Inp Report'!AY2270="X",1,IF('Prop Drill Pipe Inp Report'!AZ2270="X",1,IF('Prop Drill Pipe Inp Report'!BA2270="X",1,IF('Prop Drill Pipe Inp Report'!BB2270="X",1,IF('Prop Drill Pipe Inp Report'!BC2270="X",1,IF('Prop Drill Pipe Inp Report'!BD2270="X",1,IF('Prop Drill Pipe Inp Report'!BE2270="X",1,0)))))))))))</f>
        <v>0</v>
      </c>
    </row>
    <row r="2264" spans="9:10" x14ac:dyDescent="0.25">
      <c r="I2264">
        <f>IF('Prop Drill Pipe Inp Report'!Z2271="X",1,IF('Prop Drill Pipe Inp Report'!AA2271="X",1,IF('Prop Drill Pipe Inp Report'!AB2271="X",1,IF('Prop Drill Pipe Inp Report'!AC2271="X",1,IF('Prop Drill Pipe Inp Report'!AD2271="X",1,IF('Prop Drill Pipe Inp Report'!AE2271="X",1,IF('Prop Drill Pipe Inp Report'!AF2271="X",1,IF('Prop Drill Pipe Inp Report'!AG2271="X",1,IF('Prop Drill Pipe Inp Report'!AH2271="X",1,IF('Prop Drill Pipe Inp Report'!AI2271="X",1,IF('Prop Drill Pipe Inp Report'!AJ2271="X",1,IF('Prop Drill Pipe Inp Report'!AK2271="X",1,IF('Prop Drill Pipe Inp Report'!AL2271="X",1,IF('Prop Drill Pipe Inp Report'!AM2271="X",1,IF('Prop Drill Pipe Inp Report'!AN2271="X",1,IF('Prop Drill Pipe Inp Report'!AO2271="X",1,IF('Prop Drill Pipe Inp Report'!AP2271="X",1,0)))))))))))))))))</f>
        <v>0</v>
      </c>
      <c r="J2264">
        <f>IF('Prop Drill Pipe Inp Report'!AU2271="X",1,IF('Prop Drill Pipe Inp Report'!AV2271="X",1,IF('Prop Drill Pipe Inp Report'!AW2271="X",1,IF('Prop Drill Pipe Inp Report'!AX2271="X",1,IF('Prop Drill Pipe Inp Report'!AY2271="X",1,IF('Prop Drill Pipe Inp Report'!AZ2271="X",1,IF('Prop Drill Pipe Inp Report'!BA2271="X",1,IF('Prop Drill Pipe Inp Report'!BB2271="X",1,IF('Prop Drill Pipe Inp Report'!BC2271="X",1,IF('Prop Drill Pipe Inp Report'!BD2271="X",1,IF('Prop Drill Pipe Inp Report'!BE2271="X",1,0)))))))))))</f>
        <v>0</v>
      </c>
    </row>
    <row r="2265" spans="9:10" x14ac:dyDescent="0.25">
      <c r="I2265">
        <f>IF('Prop Drill Pipe Inp Report'!Z2272="X",1,IF('Prop Drill Pipe Inp Report'!AA2272="X",1,IF('Prop Drill Pipe Inp Report'!AB2272="X",1,IF('Prop Drill Pipe Inp Report'!AC2272="X",1,IF('Prop Drill Pipe Inp Report'!AD2272="X",1,IF('Prop Drill Pipe Inp Report'!AE2272="X",1,IF('Prop Drill Pipe Inp Report'!AF2272="X",1,IF('Prop Drill Pipe Inp Report'!AG2272="X",1,IF('Prop Drill Pipe Inp Report'!AH2272="X",1,IF('Prop Drill Pipe Inp Report'!AI2272="X",1,IF('Prop Drill Pipe Inp Report'!AJ2272="X",1,IF('Prop Drill Pipe Inp Report'!AK2272="X",1,IF('Prop Drill Pipe Inp Report'!AL2272="X",1,IF('Prop Drill Pipe Inp Report'!AM2272="X",1,IF('Prop Drill Pipe Inp Report'!AN2272="X",1,IF('Prop Drill Pipe Inp Report'!AO2272="X",1,IF('Prop Drill Pipe Inp Report'!AP2272="X",1,0)))))))))))))))))</f>
        <v>0</v>
      </c>
      <c r="J2265">
        <f>IF('Prop Drill Pipe Inp Report'!AU2272="X",1,IF('Prop Drill Pipe Inp Report'!AV2272="X",1,IF('Prop Drill Pipe Inp Report'!AW2272="X",1,IF('Prop Drill Pipe Inp Report'!AX2272="X",1,IF('Prop Drill Pipe Inp Report'!AY2272="X",1,IF('Prop Drill Pipe Inp Report'!AZ2272="X",1,IF('Prop Drill Pipe Inp Report'!BA2272="X",1,IF('Prop Drill Pipe Inp Report'!BB2272="X",1,IF('Prop Drill Pipe Inp Report'!BC2272="X",1,IF('Prop Drill Pipe Inp Report'!BD2272="X",1,IF('Prop Drill Pipe Inp Report'!BE2272="X",1,0)))))))))))</f>
        <v>0</v>
      </c>
    </row>
    <row r="2266" spans="9:10" x14ac:dyDescent="0.25">
      <c r="I2266">
        <f>IF('Prop Drill Pipe Inp Report'!Z2273="X",1,IF('Prop Drill Pipe Inp Report'!AA2273="X",1,IF('Prop Drill Pipe Inp Report'!AB2273="X",1,IF('Prop Drill Pipe Inp Report'!AC2273="X",1,IF('Prop Drill Pipe Inp Report'!AD2273="X",1,IF('Prop Drill Pipe Inp Report'!AE2273="X",1,IF('Prop Drill Pipe Inp Report'!AF2273="X",1,IF('Prop Drill Pipe Inp Report'!AG2273="X",1,IF('Prop Drill Pipe Inp Report'!AH2273="X",1,IF('Prop Drill Pipe Inp Report'!AI2273="X",1,IF('Prop Drill Pipe Inp Report'!AJ2273="X",1,IF('Prop Drill Pipe Inp Report'!AK2273="X",1,IF('Prop Drill Pipe Inp Report'!AL2273="X",1,IF('Prop Drill Pipe Inp Report'!AM2273="X",1,IF('Prop Drill Pipe Inp Report'!AN2273="X",1,IF('Prop Drill Pipe Inp Report'!AO2273="X",1,IF('Prop Drill Pipe Inp Report'!AP2273="X",1,0)))))))))))))))))</f>
        <v>0</v>
      </c>
      <c r="J2266">
        <f>IF('Prop Drill Pipe Inp Report'!AU2273="X",1,IF('Prop Drill Pipe Inp Report'!AV2273="X",1,IF('Prop Drill Pipe Inp Report'!AW2273="X",1,IF('Prop Drill Pipe Inp Report'!AX2273="X",1,IF('Prop Drill Pipe Inp Report'!AY2273="X",1,IF('Prop Drill Pipe Inp Report'!AZ2273="X",1,IF('Prop Drill Pipe Inp Report'!BA2273="X",1,IF('Prop Drill Pipe Inp Report'!BB2273="X",1,IF('Prop Drill Pipe Inp Report'!BC2273="X",1,IF('Prop Drill Pipe Inp Report'!BD2273="X",1,IF('Prop Drill Pipe Inp Report'!BE2273="X",1,0)))))))))))</f>
        <v>0</v>
      </c>
    </row>
    <row r="2267" spans="9:10" x14ac:dyDescent="0.25">
      <c r="I2267">
        <f>IF('Prop Drill Pipe Inp Report'!Z2274="X",1,IF('Prop Drill Pipe Inp Report'!AA2274="X",1,IF('Prop Drill Pipe Inp Report'!AB2274="X",1,IF('Prop Drill Pipe Inp Report'!AC2274="X",1,IF('Prop Drill Pipe Inp Report'!AD2274="X",1,IF('Prop Drill Pipe Inp Report'!AE2274="X",1,IF('Prop Drill Pipe Inp Report'!AF2274="X",1,IF('Prop Drill Pipe Inp Report'!AG2274="X",1,IF('Prop Drill Pipe Inp Report'!AH2274="X",1,IF('Prop Drill Pipe Inp Report'!AI2274="X",1,IF('Prop Drill Pipe Inp Report'!AJ2274="X",1,IF('Prop Drill Pipe Inp Report'!AK2274="X",1,IF('Prop Drill Pipe Inp Report'!AL2274="X",1,IF('Prop Drill Pipe Inp Report'!AM2274="X",1,IF('Prop Drill Pipe Inp Report'!AN2274="X",1,IF('Prop Drill Pipe Inp Report'!AO2274="X",1,IF('Prop Drill Pipe Inp Report'!AP2274="X",1,0)))))))))))))))))</f>
        <v>0</v>
      </c>
      <c r="J2267">
        <f>IF('Prop Drill Pipe Inp Report'!AU2274="X",1,IF('Prop Drill Pipe Inp Report'!AV2274="X",1,IF('Prop Drill Pipe Inp Report'!AW2274="X",1,IF('Prop Drill Pipe Inp Report'!AX2274="X",1,IF('Prop Drill Pipe Inp Report'!AY2274="X",1,IF('Prop Drill Pipe Inp Report'!AZ2274="X",1,IF('Prop Drill Pipe Inp Report'!BA2274="X",1,IF('Prop Drill Pipe Inp Report'!BB2274="X",1,IF('Prop Drill Pipe Inp Report'!BC2274="X",1,IF('Prop Drill Pipe Inp Report'!BD2274="X",1,IF('Prop Drill Pipe Inp Report'!BE2274="X",1,0)))))))))))</f>
        <v>0</v>
      </c>
    </row>
    <row r="2268" spans="9:10" x14ac:dyDescent="0.25">
      <c r="I2268">
        <f>IF('Prop Drill Pipe Inp Report'!Z2275="X",1,IF('Prop Drill Pipe Inp Report'!AA2275="X",1,IF('Prop Drill Pipe Inp Report'!AB2275="X",1,IF('Prop Drill Pipe Inp Report'!AC2275="X",1,IF('Prop Drill Pipe Inp Report'!AD2275="X",1,IF('Prop Drill Pipe Inp Report'!AE2275="X",1,IF('Prop Drill Pipe Inp Report'!AF2275="X",1,IF('Prop Drill Pipe Inp Report'!AG2275="X",1,IF('Prop Drill Pipe Inp Report'!AH2275="X",1,IF('Prop Drill Pipe Inp Report'!AI2275="X",1,IF('Prop Drill Pipe Inp Report'!AJ2275="X",1,IF('Prop Drill Pipe Inp Report'!AK2275="X",1,IF('Prop Drill Pipe Inp Report'!AL2275="X",1,IF('Prop Drill Pipe Inp Report'!AM2275="X",1,IF('Prop Drill Pipe Inp Report'!AN2275="X",1,IF('Prop Drill Pipe Inp Report'!AO2275="X",1,IF('Prop Drill Pipe Inp Report'!AP2275="X",1,0)))))))))))))))))</f>
        <v>0</v>
      </c>
      <c r="J2268">
        <f>IF('Prop Drill Pipe Inp Report'!AU2275="X",1,IF('Prop Drill Pipe Inp Report'!AV2275="X",1,IF('Prop Drill Pipe Inp Report'!AW2275="X",1,IF('Prop Drill Pipe Inp Report'!AX2275="X",1,IF('Prop Drill Pipe Inp Report'!AY2275="X",1,IF('Prop Drill Pipe Inp Report'!AZ2275="X",1,IF('Prop Drill Pipe Inp Report'!BA2275="X",1,IF('Prop Drill Pipe Inp Report'!BB2275="X",1,IF('Prop Drill Pipe Inp Report'!BC2275="X",1,IF('Prop Drill Pipe Inp Report'!BD2275="X",1,IF('Prop Drill Pipe Inp Report'!BE2275="X",1,0)))))))))))</f>
        <v>0</v>
      </c>
    </row>
    <row r="2269" spans="9:10" x14ac:dyDescent="0.25">
      <c r="I2269">
        <f>IF('Prop Drill Pipe Inp Report'!Z2276="X",1,IF('Prop Drill Pipe Inp Report'!AA2276="X",1,IF('Prop Drill Pipe Inp Report'!AB2276="X",1,IF('Prop Drill Pipe Inp Report'!AC2276="X",1,IF('Prop Drill Pipe Inp Report'!AD2276="X",1,IF('Prop Drill Pipe Inp Report'!AE2276="X",1,IF('Prop Drill Pipe Inp Report'!AF2276="X",1,IF('Prop Drill Pipe Inp Report'!AG2276="X",1,IF('Prop Drill Pipe Inp Report'!AH2276="X",1,IF('Prop Drill Pipe Inp Report'!AI2276="X",1,IF('Prop Drill Pipe Inp Report'!AJ2276="X",1,IF('Prop Drill Pipe Inp Report'!AK2276="X",1,IF('Prop Drill Pipe Inp Report'!AL2276="X",1,IF('Prop Drill Pipe Inp Report'!AM2276="X",1,IF('Prop Drill Pipe Inp Report'!AN2276="X",1,IF('Prop Drill Pipe Inp Report'!AO2276="X",1,IF('Prop Drill Pipe Inp Report'!AP2276="X",1,0)))))))))))))))))</f>
        <v>0</v>
      </c>
      <c r="J2269">
        <f>IF('Prop Drill Pipe Inp Report'!AU2276="X",1,IF('Prop Drill Pipe Inp Report'!AV2276="X",1,IF('Prop Drill Pipe Inp Report'!AW2276="X",1,IF('Prop Drill Pipe Inp Report'!AX2276="X",1,IF('Prop Drill Pipe Inp Report'!AY2276="X",1,IF('Prop Drill Pipe Inp Report'!AZ2276="X",1,IF('Prop Drill Pipe Inp Report'!BA2276="X",1,IF('Prop Drill Pipe Inp Report'!BB2276="X",1,IF('Prop Drill Pipe Inp Report'!BC2276="X",1,IF('Prop Drill Pipe Inp Report'!BD2276="X",1,IF('Prop Drill Pipe Inp Report'!BE2276="X",1,0)))))))))))</f>
        <v>0</v>
      </c>
    </row>
    <row r="2270" spans="9:10" x14ac:dyDescent="0.25">
      <c r="I2270">
        <f>IF('Prop Drill Pipe Inp Report'!Z2277="X",1,IF('Prop Drill Pipe Inp Report'!AA2277="X",1,IF('Prop Drill Pipe Inp Report'!AB2277="X",1,IF('Prop Drill Pipe Inp Report'!AC2277="X",1,IF('Prop Drill Pipe Inp Report'!AD2277="X",1,IF('Prop Drill Pipe Inp Report'!AE2277="X",1,IF('Prop Drill Pipe Inp Report'!AF2277="X",1,IF('Prop Drill Pipe Inp Report'!AG2277="X",1,IF('Prop Drill Pipe Inp Report'!AH2277="X",1,IF('Prop Drill Pipe Inp Report'!AI2277="X",1,IF('Prop Drill Pipe Inp Report'!AJ2277="X",1,IF('Prop Drill Pipe Inp Report'!AK2277="X",1,IF('Prop Drill Pipe Inp Report'!AL2277="X",1,IF('Prop Drill Pipe Inp Report'!AM2277="X",1,IF('Prop Drill Pipe Inp Report'!AN2277="X",1,IF('Prop Drill Pipe Inp Report'!AO2277="X",1,IF('Prop Drill Pipe Inp Report'!AP2277="X",1,0)))))))))))))))))</f>
        <v>0</v>
      </c>
      <c r="J2270">
        <f>IF('Prop Drill Pipe Inp Report'!AU2277="X",1,IF('Prop Drill Pipe Inp Report'!AV2277="X",1,IF('Prop Drill Pipe Inp Report'!AW2277="X",1,IF('Prop Drill Pipe Inp Report'!AX2277="X",1,IF('Prop Drill Pipe Inp Report'!AY2277="X",1,IF('Prop Drill Pipe Inp Report'!AZ2277="X",1,IF('Prop Drill Pipe Inp Report'!BA2277="X",1,IF('Prop Drill Pipe Inp Report'!BB2277="X",1,IF('Prop Drill Pipe Inp Report'!BC2277="X",1,IF('Prop Drill Pipe Inp Report'!BD2277="X",1,IF('Prop Drill Pipe Inp Report'!BE2277="X",1,0)))))))))))</f>
        <v>0</v>
      </c>
    </row>
    <row r="2271" spans="9:10" x14ac:dyDescent="0.25">
      <c r="I2271">
        <f>IF('Prop Drill Pipe Inp Report'!Z2278="X",1,IF('Prop Drill Pipe Inp Report'!AA2278="X",1,IF('Prop Drill Pipe Inp Report'!AB2278="X",1,IF('Prop Drill Pipe Inp Report'!AC2278="X",1,IF('Prop Drill Pipe Inp Report'!AD2278="X",1,IF('Prop Drill Pipe Inp Report'!AE2278="X",1,IF('Prop Drill Pipe Inp Report'!AF2278="X",1,IF('Prop Drill Pipe Inp Report'!AG2278="X",1,IF('Prop Drill Pipe Inp Report'!AH2278="X",1,IF('Prop Drill Pipe Inp Report'!AI2278="X",1,IF('Prop Drill Pipe Inp Report'!AJ2278="X",1,IF('Prop Drill Pipe Inp Report'!AK2278="X",1,IF('Prop Drill Pipe Inp Report'!AL2278="X",1,IF('Prop Drill Pipe Inp Report'!AM2278="X",1,IF('Prop Drill Pipe Inp Report'!AN2278="X",1,IF('Prop Drill Pipe Inp Report'!AO2278="X",1,IF('Prop Drill Pipe Inp Report'!AP2278="X",1,0)))))))))))))))))</f>
        <v>0</v>
      </c>
      <c r="J2271">
        <f>IF('Prop Drill Pipe Inp Report'!AU2278="X",1,IF('Prop Drill Pipe Inp Report'!AV2278="X",1,IF('Prop Drill Pipe Inp Report'!AW2278="X",1,IF('Prop Drill Pipe Inp Report'!AX2278="X",1,IF('Prop Drill Pipe Inp Report'!AY2278="X",1,IF('Prop Drill Pipe Inp Report'!AZ2278="X",1,IF('Prop Drill Pipe Inp Report'!BA2278="X",1,IF('Prop Drill Pipe Inp Report'!BB2278="X",1,IF('Prop Drill Pipe Inp Report'!BC2278="X",1,IF('Prop Drill Pipe Inp Report'!BD2278="X",1,IF('Prop Drill Pipe Inp Report'!BE2278="X",1,0)))))))))))</f>
        <v>0</v>
      </c>
    </row>
    <row r="2272" spans="9:10" x14ac:dyDescent="0.25">
      <c r="I2272">
        <f>IF('Prop Drill Pipe Inp Report'!Z2279="X",1,IF('Prop Drill Pipe Inp Report'!AA2279="X",1,IF('Prop Drill Pipe Inp Report'!AB2279="X",1,IF('Prop Drill Pipe Inp Report'!AC2279="X",1,IF('Prop Drill Pipe Inp Report'!AD2279="X",1,IF('Prop Drill Pipe Inp Report'!AE2279="X",1,IF('Prop Drill Pipe Inp Report'!AF2279="X",1,IF('Prop Drill Pipe Inp Report'!AG2279="X",1,IF('Prop Drill Pipe Inp Report'!AH2279="X",1,IF('Prop Drill Pipe Inp Report'!AI2279="X",1,IF('Prop Drill Pipe Inp Report'!AJ2279="X",1,IF('Prop Drill Pipe Inp Report'!AK2279="X",1,IF('Prop Drill Pipe Inp Report'!AL2279="X",1,IF('Prop Drill Pipe Inp Report'!AM2279="X",1,IF('Prop Drill Pipe Inp Report'!AN2279="X",1,IF('Prop Drill Pipe Inp Report'!AO2279="X",1,IF('Prop Drill Pipe Inp Report'!AP2279="X",1,0)))))))))))))))))</f>
        <v>0</v>
      </c>
      <c r="J2272">
        <f>IF('Prop Drill Pipe Inp Report'!AU2279="X",1,IF('Prop Drill Pipe Inp Report'!AV2279="X",1,IF('Prop Drill Pipe Inp Report'!AW2279="X",1,IF('Prop Drill Pipe Inp Report'!AX2279="X",1,IF('Prop Drill Pipe Inp Report'!AY2279="X",1,IF('Prop Drill Pipe Inp Report'!AZ2279="X",1,IF('Prop Drill Pipe Inp Report'!BA2279="X",1,IF('Prop Drill Pipe Inp Report'!BB2279="X",1,IF('Prop Drill Pipe Inp Report'!BC2279="X",1,IF('Prop Drill Pipe Inp Report'!BD2279="X",1,IF('Prop Drill Pipe Inp Report'!BE2279="X",1,0)))))))))))</f>
        <v>0</v>
      </c>
    </row>
    <row r="2273" spans="9:10" x14ac:dyDescent="0.25">
      <c r="I2273">
        <f>IF('Prop Drill Pipe Inp Report'!Z2280="X",1,IF('Prop Drill Pipe Inp Report'!AA2280="X",1,IF('Prop Drill Pipe Inp Report'!AB2280="X",1,IF('Prop Drill Pipe Inp Report'!AC2280="X",1,IF('Prop Drill Pipe Inp Report'!AD2280="X",1,IF('Prop Drill Pipe Inp Report'!AE2280="X",1,IF('Prop Drill Pipe Inp Report'!AF2280="X",1,IF('Prop Drill Pipe Inp Report'!AG2280="X",1,IF('Prop Drill Pipe Inp Report'!AH2280="X",1,IF('Prop Drill Pipe Inp Report'!AI2280="X",1,IF('Prop Drill Pipe Inp Report'!AJ2280="X",1,IF('Prop Drill Pipe Inp Report'!AK2280="X",1,IF('Prop Drill Pipe Inp Report'!AL2280="X",1,IF('Prop Drill Pipe Inp Report'!AM2280="X",1,IF('Prop Drill Pipe Inp Report'!AN2280="X",1,IF('Prop Drill Pipe Inp Report'!AO2280="X",1,IF('Prop Drill Pipe Inp Report'!AP2280="X",1,0)))))))))))))))))</f>
        <v>0</v>
      </c>
      <c r="J2273">
        <f>IF('Prop Drill Pipe Inp Report'!AU2280="X",1,IF('Prop Drill Pipe Inp Report'!AV2280="X",1,IF('Prop Drill Pipe Inp Report'!AW2280="X",1,IF('Prop Drill Pipe Inp Report'!AX2280="X",1,IF('Prop Drill Pipe Inp Report'!AY2280="X",1,IF('Prop Drill Pipe Inp Report'!AZ2280="X",1,IF('Prop Drill Pipe Inp Report'!BA2280="X",1,IF('Prop Drill Pipe Inp Report'!BB2280="X",1,IF('Prop Drill Pipe Inp Report'!BC2280="X",1,IF('Prop Drill Pipe Inp Report'!BD2280="X",1,IF('Prop Drill Pipe Inp Report'!BE2280="X",1,0)))))))))))</f>
        <v>0</v>
      </c>
    </row>
    <row r="2274" spans="9:10" x14ac:dyDescent="0.25">
      <c r="I2274">
        <f>IF('Prop Drill Pipe Inp Report'!Z2281="X",1,IF('Prop Drill Pipe Inp Report'!AA2281="X",1,IF('Prop Drill Pipe Inp Report'!AB2281="X",1,IF('Prop Drill Pipe Inp Report'!AC2281="X",1,IF('Prop Drill Pipe Inp Report'!AD2281="X",1,IF('Prop Drill Pipe Inp Report'!AE2281="X",1,IF('Prop Drill Pipe Inp Report'!AF2281="X",1,IF('Prop Drill Pipe Inp Report'!AG2281="X",1,IF('Prop Drill Pipe Inp Report'!AH2281="X",1,IF('Prop Drill Pipe Inp Report'!AI2281="X",1,IF('Prop Drill Pipe Inp Report'!AJ2281="X",1,IF('Prop Drill Pipe Inp Report'!AK2281="X",1,IF('Prop Drill Pipe Inp Report'!AL2281="X",1,IF('Prop Drill Pipe Inp Report'!AM2281="X",1,IF('Prop Drill Pipe Inp Report'!AN2281="X",1,IF('Prop Drill Pipe Inp Report'!AO2281="X",1,IF('Prop Drill Pipe Inp Report'!AP2281="X",1,0)))))))))))))))))</f>
        <v>0</v>
      </c>
      <c r="J2274">
        <f>IF('Prop Drill Pipe Inp Report'!AU2281="X",1,IF('Prop Drill Pipe Inp Report'!AV2281="X",1,IF('Prop Drill Pipe Inp Report'!AW2281="X",1,IF('Prop Drill Pipe Inp Report'!AX2281="X",1,IF('Prop Drill Pipe Inp Report'!AY2281="X",1,IF('Prop Drill Pipe Inp Report'!AZ2281="X",1,IF('Prop Drill Pipe Inp Report'!BA2281="X",1,IF('Prop Drill Pipe Inp Report'!BB2281="X",1,IF('Prop Drill Pipe Inp Report'!BC2281="X",1,IF('Prop Drill Pipe Inp Report'!BD2281="X",1,IF('Prop Drill Pipe Inp Report'!BE2281="X",1,0)))))))))))</f>
        <v>0</v>
      </c>
    </row>
    <row r="2275" spans="9:10" x14ac:dyDescent="0.25">
      <c r="I2275">
        <f>IF('Prop Drill Pipe Inp Report'!Z2282="X",1,IF('Prop Drill Pipe Inp Report'!AA2282="X",1,IF('Prop Drill Pipe Inp Report'!AB2282="X",1,IF('Prop Drill Pipe Inp Report'!AC2282="X",1,IF('Prop Drill Pipe Inp Report'!AD2282="X",1,IF('Prop Drill Pipe Inp Report'!AE2282="X",1,IF('Prop Drill Pipe Inp Report'!AF2282="X",1,IF('Prop Drill Pipe Inp Report'!AG2282="X",1,IF('Prop Drill Pipe Inp Report'!AH2282="X",1,IF('Prop Drill Pipe Inp Report'!AI2282="X",1,IF('Prop Drill Pipe Inp Report'!AJ2282="X",1,IF('Prop Drill Pipe Inp Report'!AK2282="X",1,IF('Prop Drill Pipe Inp Report'!AL2282="X",1,IF('Prop Drill Pipe Inp Report'!AM2282="X",1,IF('Prop Drill Pipe Inp Report'!AN2282="X",1,IF('Prop Drill Pipe Inp Report'!AO2282="X",1,IF('Prop Drill Pipe Inp Report'!AP2282="X",1,0)))))))))))))))))</f>
        <v>0</v>
      </c>
      <c r="J2275">
        <f>IF('Prop Drill Pipe Inp Report'!AU2282="X",1,IF('Prop Drill Pipe Inp Report'!AV2282="X",1,IF('Prop Drill Pipe Inp Report'!AW2282="X",1,IF('Prop Drill Pipe Inp Report'!AX2282="X",1,IF('Prop Drill Pipe Inp Report'!AY2282="X",1,IF('Prop Drill Pipe Inp Report'!AZ2282="X",1,IF('Prop Drill Pipe Inp Report'!BA2282="X",1,IF('Prop Drill Pipe Inp Report'!BB2282="X",1,IF('Prop Drill Pipe Inp Report'!BC2282="X",1,IF('Prop Drill Pipe Inp Report'!BD2282="X",1,IF('Prop Drill Pipe Inp Report'!BE2282="X",1,0)))))))))))</f>
        <v>0</v>
      </c>
    </row>
    <row r="2276" spans="9:10" x14ac:dyDescent="0.25">
      <c r="I2276">
        <f>IF('Prop Drill Pipe Inp Report'!Z2283="X",1,IF('Prop Drill Pipe Inp Report'!AA2283="X",1,IF('Prop Drill Pipe Inp Report'!AB2283="X",1,IF('Prop Drill Pipe Inp Report'!AC2283="X",1,IF('Prop Drill Pipe Inp Report'!AD2283="X",1,IF('Prop Drill Pipe Inp Report'!AE2283="X",1,IF('Prop Drill Pipe Inp Report'!AF2283="X",1,IF('Prop Drill Pipe Inp Report'!AG2283="X",1,IF('Prop Drill Pipe Inp Report'!AH2283="X",1,IF('Prop Drill Pipe Inp Report'!AI2283="X",1,IF('Prop Drill Pipe Inp Report'!AJ2283="X",1,IF('Prop Drill Pipe Inp Report'!AK2283="X",1,IF('Prop Drill Pipe Inp Report'!AL2283="X",1,IF('Prop Drill Pipe Inp Report'!AM2283="X",1,IF('Prop Drill Pipe Inp Report'!AN2283="X",1,IF('Prop Drill Pipe Inp Report'!AO2283="X",1,IF('Prop Drill Pipe Inp Report'!AP2283="X",1,0)))))))))))))))))</f>
        <v>0</v>
      </c>
      <c r="J2276">
        <f>IF('Prop Drill Pipe Inp Report'!AU2283="X",1,IF('Prop Drill Pipe Inp Report'!AV2283="X",1,IF('Prop Drill Pipe Inp Report'!AW2283="X",1,IF('Prop Drill Pipe Inp Report'!AX2283="X",1,IF('Prop Drill Pipe Inp Report'!AY2283="X",1,IF('Prop Drill Pipe Inp Report'!AZ2283="X",1,IF('Prop Drill Pipe Inp Report'!BA2283="X",1,IF('Prop Drill Pipe Inp Report'!BB2283="X",1,IF('Prop Drill Pipe Inp Report'!BC2283="X",1,IF('Prop Drill Pipe Inp Report'!BD2283="X",1,IF('Prop Drill Pipe Inp Report'!BE2283="X",1,0)))))))))))</f>
        <v>0</v>
      </c>
    </row>
    <row r="2277" spans="9:10" x14ac:dyDescent="0.25">
      <c r="I2277">
        <f>IF('Prop Drill Pipe Inp Report'!Z2284="X",1,IF('Prop Drill Pipe Inp Report'!AA2284="X",1,IF('Prop Drill Pipe Inp Report'!AB2284="X",1,IF('Prop Drill Pipe Inp Report'!AC2284="X",1,IF('Prop Drill Pipe Inp Report'!AD2284="X",1,IF('Prop Drill Pipe Inp Report'!AE2284="X",1,IF('Prop Drill Pipe Inp Report'!AF2284="X",1,IF('Prop Drill Pipe Inp Report'!AG2284="X",1,IF('Prop Drill Pipe Inp Report'!AH2284="X",1,IF('Prop Drill Pipe Inp Report'!AI2284="X",1,IF('Prop Drill Pipe Inp Report'!AJ2284="X",1,IF('Prop Drill Pipe Inp Report'!AK2284="X",1,IF('Prop Drill Pipe Inp Report'!AL2284="X",1,IF('Prop Drill Pipe Inp Report'!AM2284="X",1,IF('Prop Drill Pipe Inp Report'!AN2284="X",1,IF('Prop Drill Pipe Inp Report'!AO2284="X",1,IF('Prop Drill Pipe Inp Report'!AP2284="X",1,0)))))))))))))))))</f>
        <v>0</v>
      </c>
      <c r="J2277">
        <f>IF('Prop Drill Pipe Inp Report'!AU2284="X",1,IF('Prop Drill Pipe Inp Report'!AV2284="X",1,IF('Prop Drill Pipe Inp Report'!AW2284="X",1,IF('Prop Drill Pipe Inp Report'!AX2284="X",1,IF('Prop Drill Pipe Inp Report'!AY2284="X",1,IF('Prop Drill Pipe Inp Report'!AZ2284="X",1,IF('Prop Drill Pipe Inp Report'!BA2284="X",1,IF('Prop Drill Pipe Inp Report'!BB2284="X",1,IF('Prop Drill Pipe Inp Report'!BC2284="X",1,IF('Prop Drill Pipe Inp Report'!BD2284="X",1,IF('Prop Drill Pipe Inp Report'!BE2284="X",1,0)))))))))))</f>
        <v>0</v>
      </c>
    </row>
    <row r="2278" spans="9:10" x14ac:dyDescent="0.25">
      <c r="I2278">
        <f>IF('Prop Drill Pipe Inp Report'!Z2285="X",1,IF('Prop Drill Pipe Inp Report'!AA2285="X",1,IF('Prop Drill Pipe Inp Report'!AB2285="X",1,IF('Prop Drill Pipe Inp Report'!AC2285="X",1,IF('Prop Drill Pipe Inp Report'!AD2285="X",1,IF('Prop Drill Pipe Inp Report'!AE2285="X",1,IF('Prop Drill Pipe Inp Report'!AF2285="X",1,IF('Prop Drill Pipe Inp Report'!AG2285="X",1,IF('Prop Drill Pipe Inp Report'!AH2285="X",1,IF('Prop Drill Pipe Inp Report'!AI2285="X",1,IF('Prop Drill Pipe Inp Report'!AJ2285="X",1,IF('Prop Drill Pipe Inp Report'!AK2285="X",1,IF('Prop Drill Pipe Inp Report'!AL2285="X",1,IF('Prop Drill Pipe Inp Report'!AM2285="X",1,IF('Prop Drill Pipe Inp Report'!AN2285="X",1,IF('Prop Drill Pipe Inp Report'!AO2285="X",1,IF('Prop Drill Pipe Inp Report'!AP2285="X",1,0)))))))))))))))))</f>
        <v>0</v>
      </c>
      <c r="J2278">
        <f>IF('Prop Drill Pipe Inp Report'!AU2285="X",1,IF('Prop Drill Pipe Inp Report'!AV2285="X",1,IF('Prop Drill Pipe Inp Report'!AW2285="X",1,IF('Prop Drill Pipe Inp Report'!AX2285="X",1,IF('Prop Drill Pipe Inp Report'!AY2285="X",1,IF('Prop Drill Pipe Inp Report'!AZ2285="X",1,IF('Prop Drill Pipe Inp Report'!BA2285="X",1,IF('Prop Drill Pipe Inp Report'!BB2285="X",1,IF('Prop Drill Pipe Inp Report'!BC2285="X",1,IF('Prop Drill Pipe Inp Report'!BD2285="X",1,IF('Prop Drill Pipe Inp Report'!BE2285="X",1,0)))))))))))</f>
        <v>0</v>
      </c>
    </row>
    <row r="2279" spans="9:10" x14ac:dyDescent="0.25">
      <c r="I2279">
        <f>IF('Prop Drill Pipe Inp Report'!Z2286="X",1,IF('Prop Drill Pipe Inp Report'!AA2286="X",1,IF('Prop Drill Pipe Inp Report'!AB2286="X",1,IF('Prop Drill Pipe Inp Report'!AC2286="X",1,IF('Prop Drill Pipe Inp Report'!AD2286="X",1,IF('Prop Drill Pipe Inp Report'!AE2286="X",1,IF('Prop Drill Pipe Inp Report'!AF2286="X",1,IF('Prop Drill Pipe Inp Report'!AG2286="X",1,IF('Prop Drill Pipe Inp Report'!AH2286="X",1,IF('Prop Drill Pipe Inp Report'!AI2286="X",1,IF('Prop Drill Pipe Inp Report'!AJ2286="X",1,IF('Prop Drill Pipe Inp Report'!AK2286="X",1,IF('Prop Drill Pipe Inp Report'!AL2286="X",1,IF('Prop Drill Pipe Inp Report'!AM2286="X",1,IF('Prop Drill Pipe Inp Report'!AN2286="X",1,IF('Prop Drill Pipe Inp Report'!AO2286="X",1,IF('Prop Drill Pipe Inp Report'!AP2286="X",1,0)))))))))))))))))</f>
        <v>0</v>
      </c>
      <c r="J2279">
        <f>IF('Prop Drill Pipe Inp Report'!AU2286="X",1,IF('Prop Drill Pipe Inp Report'!AV2286="X",1,IF('Prop Drill Pipe Inp Report'!AW2286="X",1,IF('Prop Drill Pipe Inp Report'!AX2286="X",1,IF('Prop Drill Pipe Inp Report'!AY2286="X",1,IF('Prop Drill Pipe Inp Report'!AZ2286="X",1,IF('Prop Drill Pipe Inp Report'!BA2286="X",1,IF('Prop Drill Pipe Inp Report'!BB2286="X",1,IF('Prop Drill Pipe Inp Report'!BC2286="X",1,IF('Prop Drill Pipe Inp Report'!BD2286="X",1,IF('Prop Drill Pipe Inp Report'!BE2286="X",1,0)))))))))))</f>
        <v>0</v>
      </c>
    </row>
    <row r="2280" spans="9:10" x14ac:dyDescent="0.25">
      <c r="I2280">
        <f>IF('Prop Drill Pipe Inp Report'!Z2287="X",1,IF('Prop Drill Pipe Inp Report'!AA2287="X",1,IF('Prop Drill Pipe Inp Report'!AB2287="X",1,IF('Prop Drill Pipe Inp Report'!AC2287="X",1,IF('Prop Drill Pipe Inp Report'!AD2287="X",1,IF('Prop Drill Pipe Inp Report'!AE2287="X",1,IF('Prop Drill Pipe Inp Report'!AF2287="X",1,IF('Prop Drill Pipe Inp Report'!AG2287="X",1,IF('Prop Drill Pipe Inp Report'!AH2287="X",1,IF('Prop Drill Pipe Inp Report'!AI2287="X",1,IF('Prop Drill Pipe Inp Report'!AJ2287="X",1,IF('Prop Drill Pipe Inp Report'!AK2287="X",1,IF('Prop Drill Pipe Inp Report'!AL2287="X",1,IF('Prop Drill Pipe Inp Report'!AM2287="X",1,IF('Prop Drill Pipe Inp Report'!AN2287="X",1,IF('Prop Drill Pipe Inp Report'!AO2287="X",1,IF('Prop Drill Pipe Inp Report'!AP2287="X",1,0)))))))))))))))))</f>
        <v>0</v>
      </c>
      <c r="J2280">
        <f>IF('Prop Drill Pipe Inp Report'!AU2287="X",1,IF('Prop Drill Pipe Inp Report'!AV2287="X",1,IF('Prop Drill Pipe Inp Report'!AW2287="X",1,IF('Prop Drill Pipe Inp Report'!AX2287="X",1,IF('Prop Drill Pipe Inp Report'!AY2287="X",1,IF('Prop Drill Pipe Inp Report'!AZ2287="X",1,IF('Prop Drill Pipe Inp Report'!BA2287="X",1,IF('Prop Drill Pipe Inp Report'!BB2287="X",1,IF('Prop Drill Pipe Inp Report'!BC2287="X",1,IF('Prop Drill Pipe Inp Report'!BD2287="X",1,IF('Prop Drill Pipe Inp Report'!BE2287="X",1,0)))))))))))</f>
        <v>0</v>
      </c>
    </row>
    <row r="2281" spans="9:10" x14ac:dyDescent="0.25">
      <c r="I2281">
        <f>IF('Prop Drill Pipe Inp Report'!Z2288="X",1,IF('Prop Drill Pipe Inp Report'!AA2288="X",1,IF('Prop Drill Pipe Inp Report'!AB2288="X",1,IF('Prop Drill Pipe Inp Report'!AC2288="X",1,IF('Prop Drill Pipe Inp Report'!AD2288="X",1,IF('Prop Drill Pipe Inp Report'!AE2288="X",1,IF('Prop Drill Pipe Inp Report'!AF2288="X",1,IF('Prop Drill Pipe Inp Report'!AG2288="X",1,IF('Prop Drill Pipe Inp Report'!AH2288="X",1,IF('Prop Drill Pipe Inp Report'!AI2288="X",1,IF('Prop Drill Pipe Inp Report'!AJ2288="X",1,IF('Prop Drill Pipe Inp Report'!AK2288="X",1,IF('Prop Drill Pipe Inp Report'!AL2288="X",1,IF('Prop Drill Pipe Inp Report'!AM2288="X",1,IF('Prop Drill Pipe Inp Report'!AN2288="X",1,IF('Prop Drill Pipe Inp Report'!AO2288="X",1,IF('Prop Drill Pipe Inp Report'!AP2288="X",1,0)))))))))))))))))</f>
        <v>0</v>
      </c>
      <c r="J2281">
        <f>IF('Prop Drill Pipe Inp Report'!AU2288="X",1,IF('Prop Drill Pipe Inp Report'!AV2288="X",1,IF('Prop Drill Pipe Inp Report'!AW2288="X",1,IF('Prop Drill Pipe Inp Report'!AX2288="X",1,IF('Prop Drill Pipe Inp Report'!AY2288="X",1,IF('Prop Drill Pipe Inp Report'!AZ2288="X",1,IF('Prop Drill Pipe Inp Report'!BA2288="X",1,IF('Prop Drill Pipe Inp Report'!BB2288="X",1,IF('Prop Drill Pipe Inp Report'!BC2288="X",1,IF('Prop Drill Pipe Inp Report'!BD2288="X",1,IF('Prop Drill Pipe Inp Report'!BE2288="X",1,0)))))))))))</f>
        <v>0</v>
      </c>
    </row>
    <row r="2282" spans="9:10" x14ac:dyDescent="0.25">
      <c r="I2282">
        <f>IF('Prop Drill Pipe Inp Report'!Z2289="X",1,IF('Prop Drill Pipe Inp Report'!AA2289="X",1,IF('Prop Drill Pipe Inp Report'!AB2289="X",1,IF('Prop Drill Pipe Inp Report'!AC2289="X",1,IF('Prop Drill Pipe Inp Report'!AD2289="X",1,IF('Prop Drill Pipe Inp Report'!AE2289="X",1,IF('Prop Drill Pipe Inp Report'!AF2289="X",1,IF('Prop Drill Pipe Inp Report'!AG2289="X",1,IF('Prop Drill Pipe Inp Report'!AH2289="X",1,IF('Prop Drill Pipe Inp Report'!AI2289="X",1,IF('Prop Drill Pipe Inp Report'!AJ2289="X",1,IF('Prop Drill Pipe Inp Report'!AK2289="X",1,IF('Prop Drill Pipe Inp Report'!AL2289="X",1,IF('Prop Drill Pipe Inp Report'!AM2289="X",1,IF('Prop Drill Pipe Inp Report'!AN2289="X",1,IF('Prop Drill Pipe Inp Report'!AO2289="X",1,IF('Prop Drill Pipe Inp Report'!AP2289="X",1,0)))))))))))))))))</f>
        <v>0</v>
      </c>
      <c r="J2282">
        <f>IF('Prop Drill Pipe Inp Report'!AU2289="X",1,IF('Prop Drill Pipe Inp Report'!AV2289="X",1,IF('Prop Drill Pipe Inp Report'!AW2289="X",1,IF('Prop Drill Pipe Inp Report'!AX2289="X",1,IF('Prop Drill Pipe Inp Report'!AY2289="X",1,IF('Prop Drill Pipe Inp Report'!AZ2289="X",1,IF('Prop Drill Pipe Inp Report'!BA2289="X",1,IF('Prop Drill Pipe Inp Report'!BB2289="X",1,IF('Prop Drill Pipe Inp Report'!BC2289="X",1,IF('Prop Drill Pipe Inp Report'!BD2289="X",1,IF('Prop Drill Pipe Inp Report'!BE2289="X",1,0)))))))))))</f>
        <v>0</v>
      </c>
    </row>
    <row r="2283" spans="9:10" x14ac:dyDescent="0.25">
      <c r="I2283">
        <f>IF('Prop Drill Pipe Inp Report'!Z2290="X",1,IF('Prop Drill Pipe Inp Report'!AA2290="X",1,IF('Prop Drill Pipe Inp Report'!AB2290="X",1,IF('Prop Drill Pipe Inp Report'!AC2290="X",1,IF('Prop Drill Pipe Inp Report'!AD2290="X",1,IF('Prop Drill Pipe Inp Report'!AE2290="X",1,IF('Prop Drill Pipe Inp Report'!AF2290="X",1,IF('Prop Drill Pipe Inp Report'!AG2290="X",1,IF('Prop Drill Pipe Inp Report'!AH2290="X",1,IF('Prop Drill Pipe Inp Report'!AI2290="X",1,IF('Prop Drill Pipe Inp Report'!AJ2290="X",1,IF('Prop Drill Pipe Inp Report'!AK2290="X",1,IF('Prop Drill Pipe Inp Report'!AL2290="X",1,IF('Prop Drill Pipe Inp Report'!AM2290="X",1,IF('Prop Drill Pipe Inp Report'!AN2290="X",1,IF('Prop Drill Pipe Inp Report'!AO2290="X",1,IF('Prop Drill Pipe Inp Report'!AP2290="X",1,0)))))))))))))))))</f>
        <v>0</v>
      </c>
      <c r="J2283">
        <f>IF('Prop Drill Pipe Inp Report'!AU2290="X",1,IF('Prop Drill Pipe Inp Report'!AV2290="X",1,IF('Prop Drill Pipe Inp Report'!AW2290="X",1,IF('Prop Drill Pipe Inp Report'!AX2290="X",1,IF('Prop Drill Pipe Inp Report'!AY2290="X",1,IF('Prop Drill Pipe Inp Report'!AZ2290="X",1,IF('Prop Drill Pipe Inp Report'!BA2290="X",1,IF('Prop Drill Pipe Inp Report'!BB2290="X",1,IF('Prop Drill Pipe Inp Report'!BC2290="X",1,IF('Prop Drill Pipe Inp Report'!BD2290="X",1,IF('Prop Drill Pipe Inp Report'!BE2290="X",1,0)))))))))))</f>
        <v>0</v>
      </c>
    </row>
    <row r="2284" spans="9:10" x14ac:dyDescent="0.25">
      <c r="I2284">
        <f>IF('Prop Drill Pipe Inp Report'!Z2291="X",1,IF('Prop Drill Pipe Inp Report'!AA2291="X",1,IF('Prop Drill Pipe Inp Report'!AB2291="X",1,IF('Prop Drill Pipe Inp Report'!AC2291="X",1,IF('Prop Drill Pipe Inp Report'!AD2291="X",1,IF('Prop Drill Pipe Inp Report'!AE2291="X",1,IF('Prop Drill Pipe Inp Report'!AF2291="X",1,IF('Prop Drill Pipe Inp Report'!AG2291="X",1,IF('Prop Drill Pipe Inp Report'!AH2291="X",1,IF('Prop Drill Pipe Inp Report'!AI2291="X",1,IF('Prop Drill Pipe Inp Report'!AJ2291="X",1,IF('Prop Drill Pipe Inp Report'!AK2291="X",1,IF('Prop Drill Pipe Inp Report'!AL2291="X",1,IF('Prop Drill Pipe Inp Report'!AM2291="X",1,IF('Prop Drill Pipe Inp Report'!AN2291="X",1,IF('Prop Drill Pipe Inp Report'!AO2291="X",1,IF('Prop Drill Pipe Inp Report'!AP2291="X",1,0)))))))))))))))))</f>
        <v>0</v>
      </c>
      <c r="J2284">
        <f>IF('Prop Drill Pipe Inp Report'!AU2291="X",1,IF('Prop Drill Pipe Inp Report'!AV2291="X",1,IF('Prop Drill Pipe Inp Report'!AW2291="X",1,IF('Prop Drill Pipe Inp Report'!AX2291="X",1,IF('Prop Drill Pipe Inp Report'!AY2291="X",1,IF('Prop Drill Pipe Inp Report'!AZ2291="X",1,IF('Prop Drill Pipe Inp Report'!BA2291="X",1,IF('Prop Drill Pipe Inp Report'!BB2291="X",1,IF('Prop Drill Pipe Inp Report'!BC2291="X",1,IF('Prop Drill Pipe Inp Report'!BD2291="X",1,IF('Prop Drill Pipe Inp Report'!BE2291="X",1,0)))))))))))</f>
        <v>0</v>
      </c>
    </row>
    <row r="2285" spans="9:10" x14ac:dyDescent="0.25">
      <c r="I2285">
        <f>IF('Prop Drill Pipe Inp Report'!Z2292="X",1,IF('Prop Drill Pipe Inp Report'!AA2292="X",1,IF('Prop Drill Pipe Inp Report'!AB2292="X",1,IF('Prop Drill Pipe Inp Report'!AC2292="X",1,IF('Prop Drill Pipe Inp Report'!AD2292="X",1,IF('Prop Drill Pipe Inp Report'!AE2292="X",1,IF('Prop Drill Pipe Inp Report'!AF2292="X",1,IF('Prop Drill Pipe Inp Report'!AG2292="X",1,IF('Prop Drill Pipe Inp Report'!AH2292="X",1,IF('Prop Drill Pipe Inp Report'!AI2292="X",1,IF('Prop Drill Pipe Inp Report'!AJ2292="X",1,IF('Prop Drill Pipe Inp Report'!AK2292="X",1,IF('Prop Drill Pipe Inp Report'!AL2292="X",1,IF('Prop Drill Pipe Inp Report'!AM2292="X",1,IF('Prop Drill Pipe Inp Report'!AN2292="X",1,IF('Prop Drill Pipe Inp Report'!AO2292="X",1,IF('Prop Drill Pipe Inp Report'!AP2292="X",1,0)))))))))))))))))</f>
        <v>0</v>
      </c>
      <c r="J2285">
        <f>IF('Prop Drill Pipe Inp Report'!AU2292="X",1,IF('Prop Drill Pipe Inp Report'!AV2292="X",1,IF('Prop Drill Pipe Inp Report'!AW2292="X",1,IF('Prop Drill Pipe Inp Report'!AX2292="X",1,IF('Prop Drill Pipe Inp Report'!AY2292="X",1,IF('Prop Drill Pipe Inp Report'!AZ2292="X",1,IF('Prop Drill Pipe Inp Report'!BA2292="X",1,IF('Prop Drill Pipe Inp Report'!BB2292="X",1,IF('Prop Drill Pipe Inp Report'!BC2292="X",1,IF('Prop Drill Pipe Inp Report'!BD2292="X",1,IF('Prop Drill Pipe Inp Report'!BE2292="X",1,0)))))))))))</f>
        <v>0</v>
      </c>
    </row>
    <row r="2286" spans="9:10" x14ac:dyDescent="0.25">
      <c r="I2286">
        <f>IF('Prop Drill Pipe Inp Report'!Z2293="X",1,IF('Prop Drill Pipe Inp Report'!AA2293="X",1,IF('Prop Drill Pipe Inp Report'!AB2293="X",1,IF('Prop Drill Pipe Inp Report'!AC2293="X",1,IF('Prop Drill Pipe Inp Report'!AD2293="X",1,IF('Prop Drill Pipe Inp Report'!AE2293="X",1,IF('Prop Drill Pipe Inp Report'!AF2293="X",1,IF('Prop Drill Pipe Inp Report'!AG2293="X",1,IF('Prop Drill Pipe Inp Report'!AH2293="X",1,IF('Prop Drill Pipe Inp Report'!AI2293="X",1,IF('Prop Drill Pipe Inp Report'!AJ2293="X",1,IF('Prop Drill Pipe Inp Report'!AK2293="X",1,IF('Prop Drill Pipe Inp Report'!AL2293="X",1,IF('Prop Drill Pipe Inp Report'!AM2293="X",1,IF('Prop Drill Pipe Inp Report'!AN2293="X",1,IF('Prop Drill Pipe Inp Report'!AO2293="X",1,IF('Prop Drill Pipe Inp Report'!AP2293="X",1,0)))))))))))))))))</f>
        <v>0</v>
      </c>
      <c r="J2286">
        <f>IF('Prop Drill Pipe Inp Report'!AU2293="X",1,IF('Prop Drill Pipe Inp Report'!AV2293="X",1,IF('Prop Drill Pipe Inp Report'!AW2293="X",1,IF('Prop Drill Pipe Inp Report'!AX2293="X",1,IF('Prop Drill Pipe Inp Report'!AY2293="X",1,IF('Prop Drill Pipe Inp Report'!AZ2293="X",1,IF('Prop Drill Pipe Inp Report'!BA2293="X",1,IF('Prop Drill Pipe Inp Report'!BB2293="X",1,IF('Prop Drill Pipe Inp Report'!BC2293="X",1,IF('Prop Drill Pipe Inp Report'!BD2293="X",1,IF('Prop Drill Pipe Inp Report'!BE2293="X",1,0)))))))))))</f>
        <v>0</v>
      </c>
    </row>
    <row r="2287" spans="9:10" x14ac:dyDescent="0.25">
      <c r="I2287">
        <f>IF('Prop Drill Pipe Inp Report'!Z2294="X",1,IF('Prop Drill Pipe Inp Report'!AA2294="X",1,IF('Prop Drill Pipe Inp Report'!AB2294="X",1,IF('Prop Drill Pipe Inp Report'!AC2294="X",1,IF('Prop Drill Pipe Inp Report'!AD2294="X",1,IF('Prop Drill Pipe Inp Report'!AE2294="X",1,IF('Prop Drill Pipe Inp Report'!AF2294="X",1,IF('Prop Drill Pipe Inp Report'!AG2294="X",1,IF('Prop Drill Pipe Inp Report'!AH2294="X",1,IF('Prop Drill Pipe Inp Report'!AI2294="X",1,IF('Prop Drill Pipe Inp Report'!AJ2294="X",1,IF('Prop Drill Pipe Inp Report'!AK2294="X",1,IF('Prop Drill Pipe Inp Report'!AL2294="X",1,IF('Prop Drill Pipe Inp Report'!AM2294="X",1,IF('Prop Drill Pipe Inp Report'!AN2294="X",1,IF('Prop Drill Pipe Inp Report'!AO2294="X",1,IF('Prop Drill Pipe Inp Report'!AP2294="X",1,0)))))))))))))))))</f>
        <v>0</v>
      </c>
      <c r="J2287">
        <f>IF('Prop Drill Pipe Inp Report'!AU2294="X",1,IF('Prop Drill Pipe Inp Report'!AV2294="X",1,IF('Prop Drill Pipe Inp Report'!AW2294="X",1,IF('Prop Drill Pipe Inp Report'!AX2294="X",1,IF('Prop Drill Pipe Inp Report'!AY2294="X",1,IF('Prop Drill Pipe Inp Report'!AZ2294="X",1,IF('Prop Drill Pipe Inp Report'!BA2294="X",1,IF('Prop Drill Pipe Inp Report'!BB2294="X",1,IF('Prop Drill Pipe Inp Report'!BC2294="X",1,IF('Prop Drill Pipe Inp Report'!BD2294="X",1,IF('Prop Drill Pipe Inp Report'!BE2294="X",1,0)))))))))))</f>
        <v>0</v>
      </c>
    </row>
    <row r="2288" spans="9:10" x14ac:dyDescent="0.25">
      <c r="I2288">
        <f>IF('Prop Drill Pipe Inp Report'!Z2295="X",1,IF('Prop Drill Pipe Inp Report'!AA2295="X",1,IF('Prop Drill Pipe Inp Report'!AB2295="X",1,IF('Prop Drill Pipe Inp Report'!AC2295="X",1,IF('Prop Drill Pipe Inp Report'!AD2295="X",1,IF('Prop Drill Pipe Inp Report'!AE2295="X",1,IF('Prop Drill Pipe Inp Report'!AF2295="X",1,IF('Prop Drill Pipe Inp Report'!AG2295="X",1,IF('Prop Drill Pipe Inp Report'!AH2295="X",1,IF('Prop Drill Pipe Inp Report'!AI2295="X",1,IF('Prop Drill Pipe Inp Report'!AJ2295="X",1,IF('Prop Drill Pipe Inp Report'!AK2295="X",1,IF('Prop Drill Pipe Inp Report'!AL2295="X",1,IF('Prop Drill Pipe Inp Report'!AM2295="X",1,IF('Prop Drill Pipe Inp Report'!AN2295="X",1,IF('Prop Drill Pipe Inp Report'!AO2295="X",1,IF('Prop Drill Pipe Inp Report'!AP2295="X",1,0)))))))))))))))))</f>
        <v>0</v>
      </c>
      <c r="J2288">
        <f>IF('Prop Drill Pipe Inp Report'!AU2295="X",1,IF('Prop Drill Pipe Inp Report'!AV2295="X",1,IF('Prop Drill Pipe Inp Report'!AW2295="X",1,IF('Prop Drill Pipe Inp Report'!AX2295="X",1,IF('Prop Drill Pipe Inp Report'!AY2295="X",1,IF('Prop Drill Pipe Inp Report'!AZ2295="X",1,IF('Prop Drill Pipe Inp Report'!BA2295="X",1,IF('Prop Drill Pipe Inp Report'!BB2295="X",1,IF('Prop Drill Pipe Inp Report'!BC2295="X",1,IF('Prop Drill Pipe Inp Report'!BD2295="X",1,IF('Prop Drill Pipe Inp Report'!BE2295="X",1,0)))))))))))</f>
        <v>0</v>
      </c>
    </row>
    <row r="2289" spans="9:10" x14ac:dyDescent="0.25">
      <c r="I2289">
        <f>IF('Prop Drill Pipe Inp Report'!Z2296="X",1,IF('Prop Drill Pipe Inp Report'!AA2296="X",1,IF('Prop Drill Pipe Inp Report'!AB2296="X",1,IF('Prop Drill Pipe Inp Report'!AC2296="X",1,IF('Prop Drill Pipe Inp Report'!AD2296="X",1,IF('Prop Drill Pipe Inp Report'!AE2296="X",1,IF('Prop Drill Pipe Inp Report'!AF2296="X",1,IF('Prop Drill Pipe Inp Report'!AG2296="X",1,IF('Prop Drill Pipe Inp Report'!AH2296="X",1,IF('Prop Drill Pipe Inp Report'!AI2296="X",1,IF('Prop Drill Pipe Inp Report'!AJ2296="X",1,IF('Prop Drill Pipe Inp Report'!AK2296="X",1,IF('Prop Drill Pipe Inp Report'!AL2296="X",1,IF('Prop Drill Pipe Inp Report'!AM2296="X",1,IF('Prop Drill Pipe Inp Report'!AN2296="X",1,IF('Prop Drill Pipe Inp Report'!AO2296="X",1,IF('Prop Drill Pipe Inp Report'!AP2296="X",1,0)))))))))))))))))</f>
        <v>0</v>
      </c>
      <c r="J2289">
        <f>IF('Prop Drill Pipe Inp Report'!AU2296="X",1,IF('Prop Drill Pipe Inp Report'!AV2296="X",1,IF('Prop Drill Pipe Inp Report'!AW2296="X",1,IF('Prop Drill Pipe Inp Report'!AX2296="X",1,IF('Prop Drill Pipe Inp Report'!AY2296="X",1,IF('Prop Drill Pipe Inp Report'!AZ2296="X",1,IF('Prop Drill Pipe Inp Report'!BA2296="X",1,IF('Prop Drill Pipe Inp Report'!BB2296="X",1,IF('Prop Drill Pipe Inp Report'!BC2296="X",1,IF('Prop Drill Pipe Inp Report'!BD2296="X",1,IF('Prop Drill Pipe Inp Report'!BE2296="X",1,0)))))))))))</f>
        <v>0</v>
      </c>
    </row>
    <row r="2290" spans="9:10" x14ac:dyDescent="0.25">
      <c r="I2290">
        <f>IF('Prop Drill Pipe Inp Report'!Z2297="X",1,IF('Prop Drill Pipe Inp Report'!AA2297="X",1,IF('Prop Drill Pipe Inp Report'!AB2297="X",1,IF('Prop Drill Pipe Inp Report'!AC2297="X",1,IF('Prop Drill Pipe Inp Report'!AD2297="X",1,IF('Prop Drill Pipe Inp Report'!AE2297="X",1,IF('Prop Drill Pipe Inp Report'!AF2297="X",1,IF('Prop Drill Pipe Inp Report'!AG2297="X",1,IF('Prop Drill Pipe Inp Report'!AH2297="X",1,IF('Prop Drill Pipe Inp Report'!AI2297="X",1,IF('Prop Drill Pipe Inp Report'!AJ2297="X",1,IF('Prop Drill Pipe Inp Report'!AK2297="X",1,IF('Prop Drill Pipe Inp Report'!AL2297="X",1,IF('Prop Drill Pipe Inp Report'!AM2297="X",1,IF('Prop Drill Pipe Inp Report'!AN2297="X",1,IF('Prop Drill Pipe Inp Report'!AO2297="X",1,IF('Prop Drill Pipe Inp Report'!AP2297="X",1,0)))))))))))))))))</f>
        <v>0</v>
      </c>
      <c r="J2290">
        <f>IF('Prop Drill Pipe Inp Report'!AU2297="X",1,IF('Prop Drill Pipe Inp Report'!AV2297="X",1,IF('Prop Drill Pipe Inp Report'!AW2297="X",1,IF('Prop Drill Pipe Inp Report'!AX2297="X",1,IF('Prop Drill Pipe Inp Report'!AY2297="X",1,IF('Prop Drill Pipe Inp Report'!AZ2297="X",1,IF('Prop Drill Pipe Inp Report'!BA2297="X",1,IF('Prop Drill Pipe Inp Report'!BB2297="X",1,IF('Prop Drill Pipe Inp Report'!BC2297="X",1,IF('Prop Drill Pipe Inp Report'!BD2297="X",1,IF('Prop Drill Pipe Inp Report'!BE2297="X",1,0)))))))))))</f>
        <v>0</v>
      </c>
    </row>
    <row r="2291" spans="9:10" x14ac:dyDescent="0.25">
      <c r="I2291">
        <f>IF('Prop Drill Pipe Inp Report'!Z2298="X",1,IF('Prop Drill Pipe Inp Report'!AA2298="X",1,IF('Prop Drill Pipe Inp Report'!AB2298="X",1,IF('Prop Drill Pipe Inp Report'!AC2298="X",1,IF('Prop Drill Pipe Inp Report'!AD2298="X",1,IF('Prop Drill Pipe Inp Report'!AE2298="X",1,IF('Prop Drill Pipe Inp Report'!AF2298="X",1,IF('Prop Drill Pipe Inp Report'!AG2298="X",1,IF('Prop Drill Pipe Inp Report'!AH2298="X",1,IF('Prop Drill Pipe Inp Report'!AI2298="X",1,IF('Prop Drill Pipe Inp Report'!AJ2298="X",1,IF('Prop Drill Pipe Inp Report'!AK2298="X",1,IF('Prop Drill Pipe Inp Report'!AL2298="X",1,IF('Prop Drill Pipe Inp Report'!AM2298="X",1,IF('Prop Drill Pipe Inp Report'!AN2298="X",1,IF('Prop Drill Pipe Inp Report'!AO2298="X",1,IF('Prop Drill Pipe Inp Report'!AP2298="X",1,0)))))))))))))))))</f>
        <v>0</v>
      </c>
      <c r="J2291">
        <f>IF('Prop Drill Pipe Inp Report'!AU2298="X",1,IF('Prop Drill Pipe Inp Report'!AV2298="X",1,IF('Prop Drill Pipe Inp Report'!AW2298="X",1,IF('Prop Drill Pipe Inp Report'!AX2298="X",1,IF('Prop Drill Pipe Inp Report'!AY2298="X",1,IF('Prop Drill Pipe Inp Report'!AZ2298="X",1,IF('Prop Drill Pipe Inp Report'!BA2298="X",1,IF('Prop Drill Pipe Inp Report'!BB2298="X",1,IF('Prop Drill Pipe Inp Report'!BC2298="X",1,IF('Prop Drill Pipe Inp Report'!BD2298="X",1,IF('Prop Drill Pipe Inp Report'!BE2298="X",1,0)))))))))))</f>
        <v>0</v>
      </c>
    </row>
    <row r="2292" spans="9:10" x14ac:dyDescent="0.25">
      <c r="I2292">
        <f>IF('Prop Drill Pipe Inp Report'!Z2299="X",1,IF('Prop Drill Pipe Inp Report'!AA2299="X",1,IF('Prop Drill Pipe Inp Report'!AB2299="X",1,IF('Prop Drill Pipe Inp Report'!AC2299="X",1,IF('Prop Drill Pipe Inp Report'!AD2299="X",1,IF('Prop Drill Pipe Inp Report'!AE2299="X",1,IF('Prop Drill Pipe Inp Report'!AF2299="X",1,IF('Prop Drill Pipe Inp Report'!AG2299="X",1,IF('Prop Drill Pipe Inp Report'!AH2299="X",1,IF('Prop Drill Pipe Inp Report'!AI2299="X",1,IF('Prop Drill Pipe Inp Report'!AJ2299="X",1,IF('Prop Drill Pipe Inp Report'!AK2299="X",1,IF('Prop Drill Pipe Inp Report'!AL2299="X",1,IF('Prop Drill Pipe Inp Report'!AM2299="X",1,IF('Prop Drill Pipe Inp Report'!AN2299="X",1,IF('Prop Drill Pipe Inp Report'!AO2299="X",1,IF('Prop Drill Pipe Inp Report'!AP2299="X",1,0)))))))))))))))))</f>
        <v>0</v>
      </c>
      <c r="J2292">
        <f>IF('Prop Drill Pipe Inp Report'!AU2299="X",1,IF('Prop Drill Pipe Inp Report'!AV2299="X",1,IF('Prop Drill Pipe Inp Report'!AW2299="X",1,IF('Prop Drill Pipe Inp Report'!AX2299="X",1,IF('Prop Drill Pipe Inp Report'!AY2299="X",1,IF('Prop Drill Pipe Inp Report'!AZ2299="X",1,IF('Prop Drill Pipe Inp Report'!BA2299="X",1,IF('Prop Drill Pipe Inp Report'!BB2299="X",1,IF('Prop Drill Pipe Inp Report'!BC2299="X",1,IF('Prop Drill Pipe Inp Report'!BD2299="X",1,IF('Prop Drill Pipe Inp Report'!BE2299="X",1,0)))))))))))</f>
        <v>0</v>
      </c>
    </row>
    <row r="2293" spans="9:10" x14ac:dyDescent="0.25">
      <c r="I2293">
        <f>IF('Prop Drill Pipe Inp Report'!Z2300="X",1,IF('Prop Drill Pipe Inp Report'!AA2300="X",1,IF('Prop Drill Pipe Inp Report'!AB2300="X",1,IF('Prop Drill Pipe Inp Report'!AC2300="X",1,IF('Prop Drill Pipe Inp Report'!AD2300="X",1,IF('Prop Drill Pipe Inp Report'!AE2300="X",1,IF('Prop Drill Pipe Inp Report'!AF2300="X",1,IF('Prop Drill Pipe Inp Report'!AG2300="X",1,IF('Prop Drill Pipe Inp Report'!AH2300="X",1,IF('Prop Drill Pipe Inp Report'!AI2300="X",1,IF('Prop Drill Pipe Inp Report'!AJ2300="X",1,IF('Prop Drill Pipe Inp Report'!AK2300="X",1,IF('Prop Drill Pipe Inp Report'!AL2300="X",1,IF('Prop Drill Pipe Inp Report'!AM2300="X",1,IF('Prop Drill Pipe Inp Report'!AN2300="X",1,IF('Prop Drill Pipe Inp Report'!AO2300="X",1,IF('Prop Drill Pipe Inp Report'!AP2300="X",1,0)))))))))))))))))</f>
        <v>0</v>
      </c>
      <c r="J2293">
        <f>IF('Prop Drill Pipe Inp Report'!AU2300="X",1,IF('Prop Drill Pipe Inp Report'!AV2300="X",1,IF('Prop Drill Pipe Inp Report'!AW2300="X",1,IF('Prop Drill Pipe Inp Report'!AX2300="X",1,IF('Prop Drill Pipe Inp Report'!AY2300="X",1,IF('Prop Drill Pipe Inp Report'!AZ2300="X",1,IF('Prop Drill Pipe Inp Report'!BA2300="X",1,IF('Prop Drill Pipe Inp Report'!BB2300="X",1,IF('Prop Drill Pipe Inp Report'!BC2300="X",1,IF('Prop Drill Pipe Inp Report'!BD2300="X",1,IF('Prop Drill Pipe Inp Report'!BE2300="X",1,0)))))))))))</f>
        <v>0</v>
      </c>
    </row>
    <row r="2294" spans="9:10" x14ac:dyDescent="0.25">
      <c r="I2294">
        <f>IF('Prop Drill Pipe Inp Report'!Z2301="X",1,IF('Prop Drill Pipe Inp Report'!AA2301="X",1,IF('Prop Drill Pipe Inp Report'!AB2301="X",1,IF('Prop Drill Pipe Inp Report'!AC2301="X",1,IF('Prop Drill Pipe Inp Report'!AD2301="X",1,IF('Prop Drill Pipe Inp Report'!AE2301="X",1,IF('Prop Drill Pipe Inp Report'!AF2301="X",1,IF('Prop Drill Pipe Inp Report'!AG2301="X",1,IF('Prop Drill Pipe Inp Report'!AH2301="X",1,IF('Prop Drill Pipe Inp Report'!AI2301="X",1,IF('Prop Drill Pipe Inp Report'!AJ2301="X",1,IF('Prop Drill Pipe Inp Report'!AK2301="X",1,IF('Prop Drill Pipe Inp Report'!AL2301="X",1,IF('Prop Drill Pipe Inp Report'!AM2301="X",1,IF('Prop Drill Pipe Inp Report'!AN2301="X",1,IF('Prop Drill Pipe Inp Report'!AO2301="X",1,IF('Prop Drill Pipe Inp Report'!AP2301="X",1,0)))))))))))))))))</f>
        <v>0</v>
      </c>
      <c r="J2294">
        <f>IF('Prop Drill Pipe Inp Report'!AU2301="X",1,IF('Prop Drill Pipe Inp Report'!AV2301="X",1,IF('Prop Drill Pipe Inp Report'!AW2301="X",1,IF('Prop Drill Pipe Inp Report'!AX2301="X",1,IF('Prop Drill Pipe Inp Report'!AY2301="X",1,IF('Prop Drill Pipe Inp Report'!AZ2301="X",1,IF('Prop Drill Pipe Inp Report'!BA2301="X",1,IF('Prop Drill Pipe Inp Report'!BB2301="X",1,IF('Prop Drill Pipe Inp Report'!BC2301="X",1,IF('Prop Drill Pipe Inp Report'!BD2301="X",1,IF('Prop Drill Pipe Inp Report'!BE2301="X",1,0)))))))))))</f>
        <v>0</v>
      </c>
    </row>
    <row r="2295" spans="9:10" x14ac:dyDescent="0.25">
      <c r="I2295">
        <f>IF('Prop Drill Pipe Inp Report'!Z2302="X",1,IF('Prop Drill Pipe Inp Report'!AA2302="X",1,IF('Prop Drill Pipe Inp Report'!AB2302="X",1,IF('Prop Drill Pipe Inp Report'!AC2302="X",1,IF('Prop Drill Pipe Inp Report'!AD2302="X",1,IF('Prop Drill Pipe Inp Report'!AE2302="X",1,IF('Prop Drill Pipe Inp Report'!AF2302="X",1,IF('Prop Drill Pipe Inp Report'!AG2302="X",1,IF('Prop Drill Pipe Inp Report'!AH2302="X",1,IF('Prop Drill Pipe Inp Report'!AI2302="X",1,IF('Prop Drill Pipe Inp Report'!AJ2302="X",1,IF('Prop Drill Pipe Inp Report'!AK2302="X",1,IF('Prop Drill Pipe Inp Report'!AL2302="X",1,IF('Prop Drill Pipe Inp Report'!AM2302="X",1,IF('Prop Drill Pipe Inp Report'!AN2302="X",1,IF('Prop Drill Pipe Inp Report'!AO2302="X",1,IF('Prop Drill Pipe Inp Report'!AP2302="X",1,0)))))))))))))))))</f>
        <v>0</v>
      </c>
      <c r="J2295">
        <f>IF('Prop Drill Pipe Inp Report'!AU2302="X",1,IF('Prop Drill Pipe Inp Report'!AV2302="X",1,IF('Prop Drill Pipe Inp Report'!AW2302="X",1,IF('Prop Drill Pipe Inp Report'!AX2302="X",1,IF('Prop Drill Pipe Inp Report'!AY2302="X",1,IF('Prop Drill Pipe Inp Report'!AZ2302="X",1,IF('Prop Drill Pipe Inp Report'!BA2302="X",1,IF('Prop Drill Pipe Inp Report'!BB2302="X",1,IF('Prop Drill Pipe Inp Report'!BC2302="X",1,IF('Prop Drill Pipe Inp Report'!BD2302="X",1,IF('Prop Drill Pipe Inp Report'!BE2302="X",1,0)))))))))))</f>
        <v>0</v>
      </c>
    </row>
    <row r="2296" spans="9:10" x14ac:dyDescent="0.25">
      <c r="I2296">
        <f>IF('Prop Drill Pipe Inp Report'!Z2303="X",1,IF('Prop Drill Pipe Inp Report'!AA2303="X",1,IF('Prop Drill Pipe Inp Report'!AB2303="X",1,IF('Prop Drill Pipe Inp Report'!AC2303="X",1,IF('Prop Drill Pipe Inp Report'!AD2303="X",1,IF('Prop Drill Pipe Inp Report'!AE2303="X",1,IF('Prop Drill Pipe Inp Report'!AF2303="X",1,IF('Prop Drill Pipe Inp Report'!AG2303="X",1,IF('Prop Drill Pipe Inp Report'!AH2303="X",1,IF('Prop Drill Pipe Inp Report'!AI2303="X",1,IF('Prop Drill Pipe Inp Report'!AJ2303="X",1,IF('Prop Drill Pipe Inp Report'!AK2303="X",1,IF('Prop Drill Pipe Inp Report'!AL2303="X",1,IF('Prop Drill Pipe Inp Report'!AM2303="X",1,IF('Prop Drill Pipe Inp Report'!AN2303="X",1,IF('Prop Drill Pipe Inp Report'!AO2303="X",1,IF('Prop Drill Pipe Inp Report'!AP2303="X",1,0)))))))))))))))))</f>
        <v>0</v>
      </c>
      <c r="J2296">
        <f>IF('Prop Drill Pipe Inp Report'!AU2303="X",1,IF('Prop Drill Pipe Inp Report'!AV2303="X",1,IF('Prop Drill Pipe Inp Report'!AW2303="X",1,IF('Prop Drill Pipe Inp Report'!AX2303="X",1,IF('Prop Drill Pipe Inp Report'!AY2303="X",1,IF('Prop Drill Pipe Inp Report'!AZ2303="X",1,IF('Prop Drill Pipe Inp Report'!BA2303="X",1,IF('Prop Drill Pipe Inp Report'!BB2303="X",1,IF('Prop Drill Pipe Inp Report'!BC2303="X",1,IF('Prop Drill Pipe Inp Report'!BD2303="X",1,IF('Prop Drill Pipe Inp Report'!BE2303="X",1,0)))))))))))</f>
        <v>0</v>
      </c>
    </row>
    <row r="2297" spans="9:10" x14ac:dyDescent="0.25">
      <c r="I2297">
        <f>IF('Prop Drill Pipe Inp Report'!Z2304="X",1,IF('Prop Drill Pipe Inp Report'!AA2304="X",1,IF('Prop Drill Pipe Inp Report'!AB2304="X",1,IF('Prop Drill Pipe Inp Report'!AC2304="X",1,IF('Prop Drill Pipe Inp Report'!AD2304="X",1,IF('Prop Drill Pipe Inp Report'!AE2304="X",1,IF('Prop Drill Pipe Inp Report'!AF2304="X",1,IF('Prop Drill Pipe Inp Report'!AG2304="X",1,IF('Prop Drill Pipe Inp Report'!AH2304="X",1,IF('Prop Drill Pipe Inp Report'!AI2304="X",1,IF('Prop Drill Pipe Inp Report'!AJ2304="X",1,IF('Prop Drill Pipe Inp Report'!AK2304="X",1,IF('Prop Drill Pipe Inp Report'!AL2304="X",1,IF('Prop Drill Pipe Inp Report'!AM2304="X",1,IF('Prop Drill Pipe Inp Report'!AN2304="X",1,IF('Prop Drill Pipe Inp Report'!AO2304="X",1,IF('Prop Drill Pipe Inp Report'!AP2304="X",1,0)))))))))))))))))</f>
        <v>0</v>
      </c>
      <c r="J2297">
        <f>IF('Prop Drill Pipe Inp Report'!AU2304="X",1,IF('Prop Drill Pipe Inp Report'!AV2304="X",1,IF('Prop Drill Pipe Inp Report'!AW2304="X",1,IF('Prop Drill Pipe Inp Report'!AX2304="X",1,IF('Prop Drill Pipe Inp Report'!AY2304="X",1,IF('Prop Drill Pipe Inp Report'!AZ2304="X",1,IF('Prop Drill Pipe Inp Report'!BA2304="X",1,IF('Prop Drill Pipe Inp Report'!BB2304="X",1,IF('Prop Drill Pipe Inp Report'!BC2304="X",1,IF('Prop Drill Pipe Inp Report'!BD2304="X",1,IF('Prop Drill Pipe Inp Report'!BE2304="X",1,0)))))))))))</f>
        <v>0</v>
      </c>
    </row>
    <row r="2298" spans="9:10" x14ac:dyDescent="0.25">
      <c r="I2298">
        <f>IF('Prop Drill Pipe Inp Report'!Z2305="X",1,IF('Prop Drill Pipe Inp Report'!AA2305="X",1,IF('Prop Drill Pipe Inp Report'!AB2305="X",1,IF('Prop Drill Pipe Inp Report'!AC2305="X",1,IF('Prop Drill Pipe Inp Report'!AD2305="X",1,IF('Prop Drill Pipe Inp Report'!AE2305="X",1,IF('Prop Drill Pipe Inp Report'!AF2305="X",1,IF('Prop Drill Pipe Inp Report'!AG2305="X",1,IF('Prop Drill Pipe Inp Report'!AH2305="X",1,IF('Prop Drill Pipe Inp Report'!AI2305="X",1,IF('Prop Drill Pipe Inp Report'!AJ2305="X",1,IF('Prop Drill Pipe Inp Report'!AK2305="X",1,IF('Prop Drill Pipe Inp Report'!AL2305="X",1,IF('Prop Drill Pipe Inp Report'!AM2305="X",1,IF('Prop Drill Pipe Inp Report'!AN2305="X",1,IF('Prop Drill Pipe Inp Report'!AO2305="X",1,IF('Prop Drill Pipe Inp Report'!AP2305="X",1,0)))))))))))))))))</f>
        <v>0</v>
      </c>
      <c r="J2298">
        <f>IF('Prop Drill Pipe Inp Report'!AU2305="X",1,IF('Prop Drill Pipe Inp Report'!AV2305="X",1,IF('Prop Drill Pipe Inp Report'!AW2305="X",1,IF('Prop Drill Pipe Inp Report'!AX2305="X",1,IF('Prop Drill Pipe Inp Report'!AY2305="X",1,IF('Prop Drill Pipe Inp Report'!AZ2305="X",1,IF('Prop Drill Pipe Inp Report'!BA2305="X",1,IF('Prop Drill Pipe Inp Report'!BB2305="X",1,IF('Prop Drill Pipe Inp Report'!BC2305="X",1,IF('Prop Drill Pipe Inp Report'!BD2305="X",1,IF('Prop Drill Pipe Inp Report'!BE2305="X",1,0)))))))))))</f>
        <v>0</v>
      </c>
    </row>
    <row r="2299" spans="9:10" x14ac:dyDescent="0.25">
      <c r="I2299">
        <f>IF('Prop Drill Pipe Inp Report'!Z2306="X",1,IF('Prop Drill Pipe Inp Report'!AA2306="X",1,IF('Prop Drill Pipe Inp Report'!AB2306="X",1,IF('Prop Drill Pipe Inp Report'!AC2306="X",1,IF('Prop Drill Pipe Inp Report'!AD2306="X",1,IF('Prop Drill Pipe Inp Report'!AE2306="X",1,IF('Prop Drill Pipe Inp Report'!AF2306="X",1,IF('Prop Drill Pipe Inp Report'!AG2306="X",1,IF('Prop Drill Pipe Inp Report'!AH2306="X",1,IF('Prop Drill Pipe Inp Report'!AI2306="X",1,IF('Prop Drill Pipe Inp Report'!AJ2306="X",1,IF('Prop Drill Pipe Inp Report'!AK2306="X",1,IF('Prop Drill Pipe Inp Report'!AL2306="X",1,IF('Prop Drill Pipe Inp Report'!AM2306="X",1,IF('Prop Drill Pipe Inp Report'!AN2306="X",1,IF('Prop Drill Pipe Inp Report'!AO2306="X",1,IF('Prop Drill Pipe Inp Report'!AP2306="X",1,0)))))))))))))))))</f>
        <v>0</v>
      </c>
      <c r="J2299">
        <f>IF('Prop Drill Pipe Inp Report'!AU2306="X",1,IF('Prop Drill Pipe Inp Report'!AV2306="X",1,IF('Prop Drill Pipe Inp Report'!AW2306="X",1,IF('Prop Drill Pipe Inp Report'!AX2306="X",1,IF('Prop Drill Pipe Inp Report'!AY2306="X",1,IF('Prop Drill Pipe Inp Report'!AZ2306="X",1,IF('Prop Drill Pipe Inp Report'!BA2306="X",1,IF('Prop Drill Pipe Inp Report'!BB2306="X",1,IF('Prop Drill Pipe Inp Report'!BC2306="X",1,IF('Prop Drill Pipe Inp Report'!BD2306="X",1,IF('Prop Drill Pipe Inp Report'!BE2306="X",1,0)))))))))))</f>
        <v>0</v>
      </c>
    </row>
    <row r="2300" spans="9:10" x14ac:dyDescent="0.25">
      <c r="I2300">
        <f>IF('Prop Drill Pipe Inp Report'!Z2307="X",1,IF('Prop Drill Pipe Inp Report'!AA2307="X",1,IF('Prop Drill Pipe Inp Report'!AB2307="X",1,IF('Prop Drill Pipe Inp Report'!AC2307="X",1,IF('Prop Drill Pipe Inp Report'!AD2307="X",1,IF('Prop Drill Pipe Inp Report'!AE2307="X",1,IF('Prop Drill Pipe Inp Report'!AF2307="X",1,IF('Prop Drill Pipe Inp Report'!AG2307="X",1,IF('Prop Drill Pipe Inp Report'!AH2307="X",1,IF('Prop Drill Pipe Inp Report'!AI2307="X",1,IF('Prop Drill Pipe Inp Report'!AJ2307="X",1,IF('Prop Drill Pipe Inp Report'!AK2307="X",1,IF('Prop Drill Pipe Inp Report'!AL2307="X",1,IF('Prop Drill Pipe Inp Report'!AM2307="X",1,IF('Prop Drill Pipe Inp Report'!AN2307="X",1,IF('Prop Drill Pipe Inp Report'!AO2307="X",1,IF('Prop Drill Pipe Inp Report'!AP2307="X",1,0)))))))))))))))))</f>
        <v>0</v>
      </c>
      <c r="J2300">
        <f>IF('Prop Drill Pipe Inp Report'!AU2307="X",1,IF('Prop Drill Pipe Inp Report'!AV2307="X",1,IF('Prop Drill Pipe Inp Report'!AW2307="X",1,IF('Prop Drill Pipe Inp Report'!AX2307="X",1,IF('Prop Drill Pipe Inp Report'!AY2307="X",1,IF('Prop Drill Pipe Inp Report'!AZ2307="X",1,IF('Prop Drill Pipe Inp Report'!BA2307="X",1,IF('Prop Drill Pipe Inp Report'!BB2307="X",1,IF('Prop Drill Pipe Inp Report'!BC2307="X",1,IF('Prop Drill Pipe Inp Report'!BD2307="X",1,IF('Prop Drill Pipe Inp Report'!BE2307="X",1,0)))))))))))</f>
        <v>0</v>
      </c>
    </row>
    <row r="2301" spans="9:10" x14ac:dyDescent="0.25">
      <c r="I2301">
        <f>IF('Prop Drill Pipe Inp Report'!Z2308="X",1,IF('Prop Drill Pipe Inp Report'!AA2308="X",1,IF('Prop Drill Pipe Inp Report'!AB2308="X",1,IF('Prop Drill Pipe Inp Report'!AC2308="X",1,IF('Prop Drill Pipe Inp Report'!AD2308="X",1,IF('Prop Drill Pipe Inp Report'!AE2308="X",1,IF('Prop Drill Pipe Inp Report'!AF2308="X",1,IF('Prop Drill Pipe Inp Report'!AG2308="X",1,IF('Prop Drill Pipe Inp Report'!AH2308="X",1,IF('Prop Drill Pipe Inp Report'!AI2308="X",1,IF('Prop Drill Pipe Inp Report'!AJ2308="X",1,IF('Prop Drill Pipe Inp Report'!AK2308="X",1,IF('Prop Drill Pipe Inp Report'!AL2308="X",1,IF('Prop Drill Pipe Inp Report'!AM2308="X",1,IF('Prop Drill Pipe Inp Report'!AN2308="X",1,IF('Prop Drill Pipe Inp Report'!AO2308="X",1,IF('Prop Drill Pipe Inp Report'!AP2308="X",1,0)))))))))))))))))</f>
        <v>0</v>
      </c>
      <c r="J2301">
        <f>IF('Prop Drill Pipe Inp Report'!AU2308="X",1,IF('Prop Drill Pipe Inp Report'!AV2308="X",1,IF('Prop Drill Pipe Inp Report'!AW2308="X",1,IF('Prop Drill Pipe Inp Report'!AX2308="X",1,IF('Prop Drill Pipe Inp Report'!AY2308="X",1,IF('Prop Drill Pipe Inp Report'!AZ2308="X",1,IF('Prop Drill Pipe Inp Report'!BA2308="X",1,IF('Prop Drill Pipe Inp Report'!BB2308="X",1,IF('Prop Drill Pipe Inp Report'!BC2308="X",1,IF('Prop Drill Pipe Inp Report'!BD2308="X",1,IF('Prop Drill Pipe Inp Report'!BE2308="X",1,0)))))))))))</f>
        <v>0</v>
      </c>
    </row>
    <row r="2302" spans="9:10" x14ac:dyDescent="0.25">
      <c r="I2302">
        <f>IF('Prop Drill Pipe Inp Report'!Z2309="X",1,IF('Prop Drill Pipe Inp Report'!AA2309="X",1,IF('Prop Drill Pipe Inp Report'!AB2309="X",1,IF('Prop Drill Pipe Inp Report'!AC2309="X",1,IF('Prop Drill Pipe Inp Report'!AD2309="X",1,IF('Prop Drill Pipe Inp Report'!AE2309="X",1,IF('Prop Drill Pipe Inp Report'!AF2309="X",1,IF('Prop Drill Pipe Inp Report'!AG2309="X",1,IF('Prop Drill Pipe Inp Report'!AH2309="X",1,IF('Prop Drill Pipe Inp Report'!AI2309="X",1,IF('Prop Drill Pipe Inp Report'!AJ2309="X",1,IF('Prop Drill Pipe Inp Report'!AK2309="X",1,IF('Prop Drill Pipe Inp Report'!AL2309="X",1,IF('Prop Drill Pipe Inp Report'!AM2309="X",1,IF('Prop Drill Pipe Inp Report'!AN2309="X",1,IF('Prop Drill Pipe Inp Report'!AO2309="X",1,IF('Prop Drill Pipe Inp Report'!AP2309="X",1,0)))))))))))))))))</f>
        <v>0</v>
      </c>
      <c r="J2302">
        <f>IF('Prop Drill Pipe Inp Report'!AU2309="X",1,IF('Prop Drill Pipe Inp Report'!AV2309="X",1,IF('Prop Drill Pipe Inp Report'!AW2309="X",1,IF('Prop Drill Pipe Inp Report'!AX2309="X",1,IF('Prop Drill Pipe Inp Report'!AY2309="X",1,IF('Prop Drill Pipe Inp Report'!AZ2309="X",1,IF('Prop Drill Pipe Inp Report'!BA2309="X",1,IF('Prop Drill Pipe Inp Report'!BB2309="X",1,IF('Prop Drill Pipe Inp Report'!BC2309="X",1,IF('Prop Drill Pipe Inp Report'!BD2309="X",1,IF('Prop Drill Pipe Inp Report'!BE2309="X",1,0)))))))))))</f>
        <v>0</v>
      </c>
    </row>
    <row r="2303" spans="9:10" x14ac:dyDescent="0.25">
      <c r="I2303">
        <f>IF('Prop Drill Pipe Inp Report'!Z2310="X",1,IF('Prop Drill Pipe Inp Report'!AA2310="X",1,IF('Prop Drill Pipe Inp Report'!AB2310="X",1,IF('Prop Drill Pipe Inp Report'!AC2310="X",1,IF('Prop Drill Pipe Inp Report'!AD2310="X",1,IF('Prop Drill Pipe Inp Report'!AE2310="X",1,IF('Prop Drill Pipe Inp Report'!AF2310="X",1,IF('Prop Drill Pipe Inp Report'!AG2310="X",1,IF('Prop Drill Pipe Inp Report'!AH2310="X",1,IF('Prop Drill Pipe Inp Report'!AI2310="X",1,IF('Prop Drill Pipe Inp Report'!AJ2310="X",1,IF('Prop Drill Pipe Inp Report'!AK2310="X",1,IF('Prop Drill Pipe Inp Report'!AL2310="X",1,IF('Prop Drill Pipe Inp Report'!AM2310="X",1,IF('Prop Drill Pipe Inp Report'!AN2310="X",1,IF('Prop Drill Pipe Inp Report'!AO2310="X",1,IF('Prop Drill Pipe Inp Report'!AP2310="X",1,0)))))))))))))))))</f>
        <v>0</v>
      </c>
      <c r="J2303">
        <f>IF('Prop Drill Pipe Inp Report'!AU2310="X",1,IF('Prop Drill Pipe Inp Report'!AV2310="X",1,IF('Prop Drill Pipe Inp Report'!AW2310="X",1,IF('Prop Drill Pipe Inp Report'!AX2310="X",1,IF('Prop Drill Pipe Inp Report'!AY2310="X",1,IF('Prop Drill Pipe Inp Report'!AZ2310="X",1,IF('Prop Drill Pipe Inp Report'!BA2310="X",1,IF('Prop Drill Pipe Inp Report'!BB2310="X",1,IF('Prop Drill Pipe Inp Report'!BC2310="X",1,IF('Prop Drill Pipe Inp Report'!BD2310="X",1,IF('Prop Drill Pipe Inp Report'!BE2310="X",1,0)))))))))))</f>
        <v>0</v>
      </c>
    </row>
    <row r="2304" spans="9:10" x14ac:dyDescent="0.25">
      <c r="I2304">
        <f>IF('Prop Drill Pipe Inp Report'!Z2311="X",1,IF('Prop Drill Pipe Inp Report'!AA2311="X",1,IF('Prop Drill Pipe Inp Report'!AB2311="X",1,IF('Prop Drill Pipe Inp Report'!AC2311="X",1,IF('Prop Drill Pipe Inp Report'!AD2311="X",1,IF('Prop Drill Pipe Inp Report'!AE2311="X",1,IF('Prop Drill Pipe Inp Report'!AF2311="X",1,IF('Prop Drill Pipe Inp Report'!AG2311="X",1,IF('Prop Drill Pipe Inp Report'!AH2311="X",1,IF('Prop Drill Pipe Inp Report'!AI2311="X",1,IF('Prop Drill Pipe Inp Report'!AJ2311="X",1,IF('Prop Drill Pipe Inp Report'!AK2311="X",1,IF('Prop Drill Pipe Inp Report'!AL2311="X",1,IF('Prop Drill Pipe Inp Report'!AM2311="X",1,IF('Prop Drill Pipe Inp Report'!AN2311="X",1,IF('Prop Drill Pipe Inp Report'!AO2311="X",1,IF('Prop Drill Pipe Inp Report'!AP2311="X",1,0)))))))))))))))))</f>
        <v>0</v>
      </c>
      <c r="J2304">
        <f>IF('Prop Drill Pipe Inp Report'!AU2311="X",1,IF('Prop Drill Pipe Inp Report'!AV2311="X",1,IF('Prop Drill Pipe Inp Report'!AW2311="X",1,IF('Prop Drill Pipe Inp Report'!AX2311="X",1,IF('Prop Drill Pipe Inp Report'!AY2311="X",1,IF('Prop Drill Pipe Inp Report'!AZ2311="X",1,IF('Prop Drill Pipe Inp Report'!BA2311="X",1,IF('Prop Drill Pipe Inp Report'!BB2311="X",1,IF('Prop Drill Pipe Inp Report'!BC2311="X",1,IF('Prop Drill Pipe Inp Report'!BD2311="X",1,IF('Prop Drill Pipe Inp Report'!BE2311="X",1,0)))))))))))</f>
        <v>0</v>
      </c>
    </row>
    <row r="2305" spans="9:10" x14ac:dyDescent="0.25">
      <c r="I2305">
        <f>IF('Prop Drill Pipe Inp Report'!Z2312="X",1,IF('Prop Drill Pipe Inp Report'!AA2312="X",1,IF('Prop Drill Pipe Inp Report'!AB2312="X",1,IF('Prop Drill Pipe Inp Report'!AC2312="X",1,IF('Prop Drill Pipe Inp Report'!AD2312="X",1,IF('Prop Drill Pipe Inp Report'!AE2312="X",1,IF('Prop Drill Pipe Inp Report'!AF2312="X",1,IF('Prop Drill Pipe Inp Report'!AG2312="X",1,IF('Prop Drill Pipe Inp Report'!AH2312="X",1,IF('Prop Drill Pipe Inp Report'!AI2312="X",1,IF('Prop Drill Pipe Inp Report'!AJ2312="X",1,IF('Prop Drill Pipe Inp Report'!AK2312="X",1,IF('Prop Drill Pipe Inp Report'!AL2312="X",1,IF('Prop Drill Pipe Inp Report'!AM2312="X",1,IF('Prop Drill Pipe Inp Report'!AN2312="X",1,IF('Prop Drill Pipe Inp Report'!AO2312="X",1,IF('Prop Drill Pipe Inp Report'!AP2312="X",1,0)))))))))))))))))</f>
        <v>0</v>
      </c>
      <c r="J2305">
        <f>IF('Prop Drill Pipe Inp Report'!AU2312="X",1,IF('Prop Drill Pipe Inp Report'!AV2312="X",1,IF('Prop Drill Pipe Inp Report'!AW2312="X",1,IF('Prop Drill Pipe Inp Report'!AX2312="X",1,IF('Prop Drill Pipe Inp Report'!AY2312="X",1,IF('Prop Drill Pipe Inp Report'!AZ2312="X",1,IF('Prop Drill Pipe Inp Report'!BA2312="X",1,IF('Prop Drill Pipe Inp Report'!BB2312="X",1,IF('Prop Drill Pipe Inp Report'!BC2312="X",1,IF('Prop Drill Pipe Inp Report'!BD2312="X",1,IF('Prop Drill Pipe Inp Report'!BE2312="X",1,0)))))))))))</f>
        <v>0</v>
      </c>
    </row>
    <row r="2306" spans="9:10" x14ac:dyDescent="0.25">
      <c r="I2306">
        <f>IF('Prop Drill Pipe Inp Report'!Z2313="X",1,IF('Prop Drill Pipe Inp Report'!AA2313="X",1,IF('Prop Drill Pipe Inp Report'!AB2313="X",1,IF('Prop Drill Pipe Inp Report'!AC2313="X",1,IF('Prop Drill Pipe Inp Report'!AD2313="X",1,IF('Prop Drill Pipe Inp Report'!AE2313="X",1,IF('Prop Drill Pipe Inp Report'!AF2313="X",1,IF('Prop Drill Pipe Inp Report'!AG2313="X",1,IF('Prop Drill Pipe Inp Report'!AH2313="X",1,IF('Prop Drill Pipe Inp Report'!AI2313="X",1,IF('Prop Drill Pipe Inp Report'!AJ2313="X",1,IF('Prop Drill Pipe Inp Report'!AK2313="X",1,IF('Prop Drill Pipe Inp Report'!AL2313="X",1,IF('Prop Drill Pipe Inp Report'!AM2313="X",1,IF('Prop Drill Pipe Inp Report'!AN2313="X",1,IF('Prop Drill Pipe Inp Report'!AO2313="X",1,IF('Prop Drill Pipe Inp Report'!AP2313="X",1,0)))))))))))))))))</f>
        <v>0</v>
      </c>
      <c r="J2306">
        <f>IF('Prop Drill Pipe Inp Report'!AU2313="X",1,IF('Prop Drill Pipe Inp Report'!AV2313="X",1,IF('Prop Drill Pipe Inp Report'!AW2313="X",1,IF('Prop Drill Pipe Inp Report'!AX2313="X",1,IF('Prop Drill Pipe Inp Report'!AY2313="X",1,IF('Prop Drill Pipe Inp Report'!AZ2313="X",1,IF('Prop Drill Pipe Inp Report'!BA2313="X",1,IF('Prop Drill Pipe Inp Report'!BB2313="X",1,IF('Prop Drill Pipe Inp Report'!BC2313="X",1,IF('Prop Drill Pipe Inp Report'!BD2313="X",1,IF('Prop Drill Pipe Inp Report'!BE2313="X",1,0)))))))))))</f>
        <v>0</v>
      </c>
    </row>
    <row r="2307" spans="9:10" x14ac:dyDescent="0.25">
      <c r="I2307">
        <f>IF('Prop Drill Pipe Inp Report'!Z2314="X",1,IF('Prop Drill Pipe Inp Report'!AA2314="X",1,IF('Prop Drill Pipe Inp Report'!AB2314="X",1,IF('Prop Drill Pipe Inp Report'!AC2314="X",1,IF('Prop Drill Pipe Inp Report'!AD2314="X",1,IF('Prop Drill Pipe Inp Report'!AE2314="X",1,IF('Prop Drill Pipe Inp Report'!AF2314="X",1,IF('Prop Drill Pipe Inp Report'!AG2314="X",1,IF('Prop Drill Pipe Inp Report'!AH2314="X",1,IF('Prop Drill Pipe Inp Report'!AI2314="X",1,IF('Prop Drill Pipe Inp Report'!AJ2314="X",1,IF('Prop Drill Pipe Inp Report'!AK2314="X",1,IF('Prop Drill Pipe Inp Report'!AL2314="X",1,IF('Prop Drill Pipe Inp Report'!AM2314="X",1,IF('Prop Drill Pipe Inp Report'!AN2314="X",1,IF('Prop Drill Pipe Inp Report'!AO2314="X",1,IF('Prop Drill Pipe Inp Report'!AP2314="X",1,0)))))))))))))))))</f>
        <v>0</v>
      </c>
      <c r="J2307">
        <f>IF('Prop Drill Pipe Inp Report'!AU2314="X",1,IF('Prop Drill Pipe Inp Report'!AV2314="X",1,IF('Prop Drill Pipe Inp Report'!AW2314="X",1,IF('Prop Drill Pipe Inp Report'!AX2314="X",1,IF('Prop Drill Pipe Inp Report'!AY2314="X",1,IF('Prop Drill Pipe Inp Report'!AZ2314="X",1,IF('Prop Drill Pipe Inp Report'!BA2314="X",1,IF('Prop Drill Pipe Inp Report'!BB2314="X",1,IF('Prop Drill Pipe Inp Report'!BC2314="X",1,IF('Prop Drill Pipe Inp Report'!BD2314="X",1,IF('Prop Drill Pipe Inp Report'!BE2314="X",1,0)))))))))))</f>
        <v>0</v>
      </c>
    </row>
    <row r="2308" spans="9:10" x14ac:dyDescent="0.25">
      <c r="I2308">
        <f>IF('Prop Drill Pipe Inp Report'!Z2315="X",1,IF('Prop Drill Pipe Inp Report'!AA2315="X",1,IF('Prop Drill Pipe Inp Report'!AB2315="X",1,IF('Prop Drill Pipe Inp Report'!AC2315="X",1,IF('Prop Drill Pipe Inp Report'!AD2315="X",1,IF('Prop Drill Pipe Inp Report'!AE2315="X",1,IF('Prop Drill Pipe Inp Report'!AF2315="X",1,IF('Prop Drill Pipe Inp Report'!AG2315="X",1,IF('Prop Drill Pipe Inp Report'!AH2315="X",1,IF('Prop Drill Pipe Inp Report'!AI2315="X",1,IF('Prop Drill Pipe Inp Report'!AJ2315="X",1,IF('Prop Drill Pipe Inp Report'!AK2315="X",1,IF('Prop Drill Pipe Inp Report'!AL2315="X",1,IF('Prop Drill Pipe Inp Report'!AM2315="X",1,IF('Prop Drill Pipe Inp Report'!AN2315="X",1,IF('Prop Drill Pipe Inp Report'!AO2315="X",1,IF('Prop Drill Pipe Inp Report'!AP2315="X",1,0)))))))))))))))))</f>
        <v>0</v>
      </c>
      <c r="J2308">
        <f>IF('Prop Drill Pipe Inp Report'!AU2315="X",1,IF('Prop Drill Pipe Inp Report'!AV2315="X",1,IF('Prop Drill Pipe Inp Report'!AW2315="X",1,IF('Prop Drill Pipe Inp Report'!AX2315="X",1,IF('Prop Drill Pipe Inp Report'!AY2315="X",1,IF('Prop Drill Pipe Inp Report'!AZ2315="X",1,IF('Prop Drill Pipe Inp Report'!BA2315="X",1,IF('Prop Drill Pipe Inp Report'!BB2315="X",1,IF('Prop Drill Pipe Inp Report'!BC2315="X",1,IF('Prop Drill Pipe Inp Report'!BD2315="X",1,IF('Prop Drill Pipe Inp Report'!BE2315="X",1,0)))))))))))</f>
        <v>0</v>
      </c>
    </row>
    <row r="2309" spans="9:10" x14ac:dyDescent="0.25">
      <c r="I2309">
        <f>IF('Prop Drill Pipe Inp Report'!Z2316="X",1,IF('Prop Drill Pipe Inp Report'!AA2316="X",1,IF('Prop Drill Pipe Inp Report'!AB2316="X",1,IF('Prop Drill Pipe Inp Report'!AC2316="X",1,IF('Prop Drill Pipe Inp Report'!AD2316="X",1,IF('Prop Drill Pipe Inp Report'!AE2316="X",1,IF('Prop Drill Pipe Inp Report'!AF2316="X",1,IF('Prop Drill Pipe Inp Report'!AG2316="X",1,IF('Prop Drill Pipe Inp Report'!AH2316="X",1,IF('Prop Drill Pipe Inp Report'!AI2316="X",1,IF('Prop Drill Pipe Inp Report'!AJ2316="X",1,IF('Prop Drill Pipe Inp Report'!AK2316="X",1,IF('Prop Drill Pipe Inp Report'!AL2316="X",1,IF('Prop Drill Pipe Inp Report'!AM2316="X",1,IF('Prop Drill Pipe Inp Report'!AN2316="X",1,IF('Prop Drill Pipe Inp Report'!AO2316="X",1,IF('Prop Drill Pipe Inp Report'!AP2316="X",1,0)))))))))))))))))</f>
        <v>0</v>
      </c>
      <c r="J2309">
        <f>IF('Prop Drill Pipe Inp Report'!AU2316="X",1,IF('Prop Drill Pipe Inp Report'!AV2316="X",1,IF('Prop Drill Pipe Inp Report'!AW2316="X",1,IF('Prop Drill Pipe Inp Report'!AX2316="X",1,IF('Prop Drill Pipe Inp Report'!AY2316="X",1,IF('Prop Drill Pipe Inp Report'!AZ2316="X",1,IF('Prop Drill Pipe Inp Report'!BA2316="X",1,IF('Prop Drill Pipe Inp Report'!BB2316="X",1,IF('Prop Drill Pipe Inp Report'!BC2316="X",1,IF('Prop Drill Pipe Inp Report'!BD2316="X",1,IF('Prop Drill Pipe Inp Report'!BE2316="X",1,0)))))))))))</f>
        <v>0</v>
      </c>
    </row>
    <row r="2310" spans="9:10" x14ac:dyDescent="0.25">
      <c r="I2310">
        <f>IF('Prop Drill Pipe Inp Report'!Z2317="X",1,IF('Prop Drill Pipe Inp Report'!AA2317="X",1,IF('Prop Drill Pipe Inp Report'!AB2317="X",1,IF('Prop Drill Pipe Inp Report'!AC2317="X",1,IF('Prop Drill Pipe Inp Report'!AD2317="X",1,IF('Prop Drill Pipe Inp Report'!AE2317="X",1,IF('Prop Drill Pipe Inp Report'!AF2317="X",1,IF('Prop Drill Pipe Inp Report'!AG2317="X",1,IF('Prop Drill Pipe Inp Report'!AH2317="X",1,IF('Prop Drill Pipe Inp Report'!AI2317="X",1,IF('Prop Drill Pipe Inp Report'!AJ2317="X",1,IF('Prop Drill Pipe Inp Report'!AK2317="X",1,IF('Prop Drill Pipe Inp Report'!AL2317="X",1,IF('Prop Drill Pipe Inp Report'!AM2317="X",1,IF('Prop Drill Pipe Inp Report'!AN2317="X",1,IF('Prop Drill Pipe Inp Report'!AO2317="X",1,IF('Prop Drill Pipe Inp Report'!AP2317="X",1,0)))))))))))))))))</f>
        <v>0</v>
      </c>
      <c r="J2310">
        <f>IF('Prop Drill Pipe Inp Report'!AU2317="X",1,IF('Prop Drill Pipe Inp Report'!AV2317="X",1,IF('Prop Drill Pipe Inp Report'!AW2317="X",1,IF('Prop Drill Pipe Inp Report'!AX2317="X",1,IF('Prop Drill Pipe Inp Report'!AY2317="X",1,IF('Prop Drill Pipe Inp Report'!AZ2317="X",1,IF('Prop Drill Pipe Inp Report'!BA2317="X",1,IF('Prop Drill Pipe Inp Report'!BB2317="X",1,IF('Prop Drill Pipe Inp Report'!BC2317="X",1,IF('Prop Drill Pipe Inp Report'!BD2317="X",1,IF('Prop Drill Pipe Inp Report'!BE2317="X",1,0)))))))))))</f>
        <v>0</v>
      </c>
    </row>
    <row r="2311" spans="9:10" x14ac:dyDescent="0.25">
      <c r="I2311">
        <f>IF('Prop Drill Pipe Inp Report'!Z2318="X",1,IF('Prop Drill Pipe Inp Report'!AA2318="X",1,IF('Prop Drill Pipe Inp Report'!AB2318="X",1,IF('Prop Drill Pipe Inp Report'!AC2318="X",1,IF('Prop Drill Pipe Inp Report'!AD2318="X",1,IF('Prop Drill Pipe Inp Report'!AE2318="X",1,IF('Prop Drill Pipe Inp Report'!AF2318="X",1,IF('Prop Drill Pipe Inp Report'!AG2318="X",1,IF('Prop Drill Pipe Inp Report'!AH2318="X",1,IF('Prop Drill Pipe Inp Report'!AI2318="X",1,IF('Prop Drill Pipe Inp Report'!AJ2318="X",1,IF('Prop Drill Pipe Inp Report'!AK2318="X",1,IF('Prop Drill Pipe Inp Report'!AL2318="X",1,IF('Prop Drill Pipe Inp Report'!AM2318="X",1,IF('Prop Drill Pipe Inp Report'!AN2318="X",1,IF('Prop Drill Pipe Inp Report'!AO2318="X",1,IF('Prop Drill Pipe Inp Report'!AP2318="X",1,0)))))))))))))))))</f>
        <v>0</v>
      </c>
      <c r="J2311">
        <f>IF('Prop Drill Pipe Inp Report'!AU2318="X",1,IF('Prop Drill Pipe Inp Report'!AV2318="X",1,IF('Prop Drill Pipe Inp Report'!AW2318="X",1,IF('Prop Drill Pipe Inp Report'!AX2318="X",1,IF('Prop Drill Pipe Inp Report'!AY2318="X",1,IF('Prop Drill Pipe Inp Report'!AZ2318="X",1,IF('Prop Drill Pipe Inp Report'!BA2318="X",1,IF('Prop Drill Pipe Inp Report'!BB2318="X",1,IF('Prop Drill Pipe Inp Report'!BC2318="X",1,IF('Prop Drill Pipe Inp Report'!BD2318="X",1,IF('Prop Drill Pipe Inp Report'!BE2318="X",1,0)))))))))))</f>
        <v>0</v>
      </c>
    </row>
    <row r="2312" spans="9:10" x14ac:dyDescent="0.25">
      <c r="I2312">
        <f>IF('Prop Drill Pipe Inp Report'!Z2319="X",1,IF('Prop Drill Pipe Inp Report'!AA2319="X",1,IF('Prop Drill Pipe Inp Report'!AB2319="X",1,IF('Prop Drill Pipe Inp Report'!AC2319="X",1,IF('Prop Drill Pipe Inp Report'!AD2319="X",1,IF('Prop Drill Pipe Inp Report'!AE2319="X",1,IF('Prop Drill Pipe Inp Report'!AF2319="X",1,IF('Prop Drill Pipe Inp Report'!AG2319="X",1,IF('Prop Drill Pipe Inp Report'!AH2319="X",1,IF('Prop Drill Pipe Inp Report'!AI2319="X",1,IF('Prop Drill Pipe Inp Report'!AJ2319="X",1,IF('Prop Drill Pipe Inp Report'!AK2319="X",1,IF('Prop Drill Pipe Inp Report'!AL2319="X",1,IF('Prop Drill Pipe Inp Report'!AM2319="X",1,IF('Prop Drill Pipe Inp Report'!AN2319="X",1,IF('Prop Drill Pipe Inp Report'!AO2319="X",1,IF('Prop Drill Pipe Inp Report'!AP2319="X",1,0)))))))))))))))))</f>
        <v>0</v>
      </c>
      <c r="J2312">
        <f>IF('Prop Drill Pipe Inp Report'!AU2319="X",1,IF('Prop Drill Pipe Inp Report'!AV2319="X",1,IF('Prop Drill Pipe Inp Report'!AW2319="X",1,IF('Prop Drill Pipe Inp Report'!AX2319="X",1,IF('Prop Drill Pipe Inp Report'!AY2319="X",1,IF('Prop Drill Pipe Inp Report'!AZ2319="X",1,IF('Prop Drill Pipe Inp Report'!BA2319="X",1,IF('Prop Drill Pipe Inp Report'!BB2319="X",1,IF('Prop Drill Pipe Inp Report'!BC2319="X",1,IF('Prop Drill Pipe Inp Report'!BD2319="X",1,IF('Prop Drill Pipe Inp Report'!BE2319="X",1,0)))))))))))</f>
        <v>0</v>
      </c>
    </row>
    <row r="2313" spans="9:10" x14ac:dyDescent="0.25">
      <c r="I2313">
        <f>IF('Prop Drill Pipe Inp Report'!Z2320="X",1,IF('Prop Drill Pipe Inp Report'!AA2320="X",1,IF('Prop Drill Pipe Inp Report'!AB2320="X",1,IF('Prop Drill Pipe Inp Report'!AC2320="X",1,IF('Prop Drill Pipe Inp Report'!AD2320="X",1,IF('Prop Drill Pipe Inp Report'!AE2320="X",1,IF('Prop Drill Pipe Inp Report'!AF2320="X",1,IF('Prop Drill Pipe Inp Report'!AG2320="X",1,IF('Prop Drill Pipe Inp Report'!AH2320="X",1,IF('Prop Drill Pipe Inp Report'!AI2320="X",1,IF('Prop Drill Pipe Inp Report'!AJ2320="X",1,IF('Prop Drill Pipe Inp Report'!AK2320="X",1,IF('Prop Drill Pipe Inp Report'!AL2320="X",1,IF('Prop Drill Pipe Inp Report'!AM2320="X",1,IF('Prop Drill Pipe Inp Report'!AN2320="X",1,IF('Prop Drill Pipe Inp Report'!AO2320="X",1,IF('Prop Drill Pipe Inp Report'!AP2320="X",1,0)))))))))))))))))</f>
        <v>0</v>
      </c>
      <c r="J2313">
        <f>IF('Prop Drill Pipe Inp Report'!AU2320="X",1,IF('Prop Drill Pipe Inp Report'!AV2320="X",1,IF('Prop Drill Pipe Inp Report'!AW2320="X",1,IF('Prop Drill Pipe Inp Report'!AX2320="X",1,IF('Prop Drill Pipe Inp Report'!AY2320="X",1,IF('Prop Drill Pipe Inp Report'!AZ2320="X",1,IF('Prop Drill Pipe Inp Report'!BA2320="X",1,IF('Prop Drill Pipe Inp Report'!BB2320="X",1,IF('Prop Drill Pipe Inp Report'!BC2320="X",1,IF('Prop Drill Pipe Inp Report'!BD2320="X",1,IF('Prop Drill Pipe Inp Report'!BE2320="X",1,0)))))))))))</f>
        <v>0</v>
      </c>
    </row>
    <row r="2314" spans="9:10" x14ac:dyDescent="0.25">
      <c r="I2314">
        <f>IF('Prop Drill Pipe Inp Report'!Z2321="X",1,IF('Prop Drill Pipe Inp Report'!AA2321="X",1,IF('Prop Drill Pipe Inp Report'!AB2321="X",1,IF('Prop Drill Pipe Inp Report'!AC2321="X",1,IF('Prop Drill Pipe Inp Report'!AD2321="X",1,IF('Prop Drill Pipe Inp Report'!AE2321="X",1,IF('Prop Drill Pipe Inp Report'!AF2321="X",1,IF('Prop Drill Pipe Inp Report'!AG2321="X",1,IF('Prop Drill Pipe Inp Report'!AH2321="X",1,IF('Prop Drill Pipe Inp Report'!AI2321="X",1,IF('Prop Drill Pipe Inp Report'!AJ2321="X",1,IF('Prop Drill Pipe Inp Report'!AK2321="X",1,IF('Prop Drill Pipe Inp Report'!AL2321="X",1,IF('Prop Drill Pipe Inp Report'!AM2321="X",1,IF('Prop Drill Pipe Inp Report'!AN2321="X",1,IF('Prop Drill Pipe Inp Report'!AO2321="X",1,IF('Prop Drill Pipe Inp Report'!AP2321="X",1,0)))))))))))))))))</f>
        <v>0</v>
      </c>
      <c r="J2314">
        <f>IF('Prop Drill Pipe Inp Report'!AU2321="X",1,IF('Prop Drill Pipe Inp Report'!AV2321="X",1,IF('Prop Drill Pipe Inp Report'!AW2321="X",1,IF('Prop Drill Pipe Inp Report'!AX2321="X",1,IF('Prop Drill Pipe Inp Report'!AY2321="X",1,IF('Prop Drill Pipe Inp Report'!AZ2321="X",1,IF('Prop Drill Pipe Inp Report'!BA2321="X",1,IF('Prop Drill Pipe Inp Report'!BB2321="X",1,IF('Prop Drill Pipe Inp Report'!BC2321="X",1,IF('Prop Drill Pipe Inp Report'!BD2321="X",1,IF('Prop Drill Pipe Inp Report'!BE2321="X",1,0)))))))))))</f>
        <v>0</v>
      </c>
    </row>
    <row r="2315" spans="9:10" x14ac:dyDescent="0.25">
      <c r="I2315">
        <f>IF('Prop Drill Pipe Inp Report'!Z2322="X",1,IF('Prop Drill Pipe Inp Report'!AA2322="X",1,IF('Prop Drill Pipe Inp Report'!AB2322="X",1,IF('Prop Drill Pipe Inp Report'!AC2322="X",1,IF('Prop Drill Pipe Inp Report'!AD2322="X",1,IF('Prop Drill Pipe Inp Report'!AE2322="X",1,IF('Prop Drill Pipe Inp Report'!AF2322="X",1,IF('Prop Drill Pipe Inp Report'!AG2322="X",1,IF('Prop Drill Pipe Inp Report'!AH2322="X",1,IF('Prop Drill Pipe Inp Report'!AI2322="X",1,IF('Prop Drill Pipe Inp Report'!AJ2322="X",1,IF('Prop Drill Pipe Inp Report'!AK2322="X",1,IF('Prop Drill Pipe Inp Report'!AL2322="X",1,IF('Prop Drill Pipe Inp Report'!AM2322="X",1,IF('Prop Drill Pipe Inp Report'!AN2322="X",1,IF('Prop Drill Pipe Inp Report'!AO2322="X",1,IF('Prop Drill Pipe Inp Report'!AP2322="X",1,0)))))))))))))))))</f>
        <v>0</v>
      </c>
      <c r="J2315">
        <f>IF('Prop Drill Pipe Inp Report'!AU2322="X",1,IF('Prop Drill Pipe Inp Report'!AV2322="X",1,IF('Prop Drill Pipe Inp Report'!AW2322="X",1,IF('Prop Drill Pipe Inp Report'!AX2322="X",1,IF('Prop Drill Pipe Inp Report'!AY2322="X",1,IF('Prop Drill Pipe Inp Report'!AZ2322="X",1,IF('Prop Drill Pipe Inp Report'!BA2322="X",1,IF('Prop Drill Pipe Inp Report'!BB2322="X",1,IF('Prop Drill Pipe Inp Report'!BC2322="X",1,IF('Prop Drill Pipe Inp Report'!BD2322="X",1,IF('Prop Drill Pipe Inp Report'!BE2322="X",1,0)))))))))))</f>
        <v>0</v>
      </c>
    </row>
    <row r="2316" spans="9:10" x14ac:dyDescent="0.25">
      <c r="I2316">
        <f>IF('Prop Drill Pipe Inp Report'!Z2323="X",1,IF('Prop Drill Pipe Inp Report'!AA2323="X",1,IF('Prop Drill Pipe Inp Report'!AB2323="X",1,IF('Prop Drill Pipe Inp Report'!AC2323="X",1,IF('Prop Drill Pipe Inp Report'!AD2323="X",1,IF('Prop Drill Pipe Inp Report'!AE2323="X",1,IF('Prop Drill Pipe Inp Report'!AF2323="X",1,IF('Prop Drill Pipe Inp Report'!AG2323="X",1,IF('Prop Drill Pipe Inp Report'!AH2323="X",1,IF('Prop Drill Pipe Inp Report'!AI2323="X",1,IF('Prop Drill Pipe Inp Report'!AJ2323="X",1,IF('Prop Drill Pipe Inp Report'!AK2323="X",1,IF('Prop Drill Pipe Inp Report'!AL2323="X",1,IF('Prop Drill Pipe Inp Report'!AM2323="X",1,IF('Prop Drill Pipe Inp Report'!AN2323="X",1,IF('Prop Drill Pipe Inp Report'!AO2323="X",1,IF('Prop Drill Pipe Inp Report'!AP2323="X",1,0)))))))))))))))))</f>
        <v>0</v>
      </c>
      <c r="J2316">
        <f>IF('Prop Drill Pipe Inp Report'!AU2323="X",1,IF('Prop Drill Pipe Inp Report'!AV2323="X",1,IF('Prop Drill Pipe Inp Report'!AW2323="X",1,IF('Prop Drill Pipe Inp Report'!AX2323="X",1,IF('Prop Drill Pipe Inp Report'!AY2323="X",1,IF('Prop Drill Pipe Inp Report'!AZ2323="X",1,IF('Prop Drill Pipe Inp Report'!BA2323="X",1,IF('Prop Drill Pipe Inp Report'!BB2323="X",1,IF('Prop Drill Pipe Inp Report'!BC2323="X",1,IF('Prop Drill Pipe Inp Report'!BD2323="X",1,IF('Prop Drill Pipe Inp Report'!BE2323="X",1,0)))))))))))</f>
        <v>0</v>
      </c>
    </row>
    <row r="2317" spans="9:10" x14ac:dyDescent="0.25">
      <c r="I2317">
        <f>IF('Prop Drill Pipe Inp Report'!Z2324="X",1,IF('Prop Drill Pipe Inp Report'!AA2324="X",1,IF('Prop Drill Pipe Inp Report'!AB2324="X",1,IF('Prop Drill Pipe Inp Report'!AC2324="X",1,IF('Prop Drill Pipe Inp Report'!AD2324="X",1,IF('Prop Drill Pipe Inp Report'!AE2324="X",1,IF('Prop Drill Pipe Inp Report'!AF2324="X",1,IF('Prop Drill Pipe Inp Report'!AG2324="X",1,IF('Prop Drill Pipe Inp Report'!AH2324="X",1,IF('Prop Drill Pipe Inp Report'!AI2324="X",1,IF('Prop Drill Pipe Inp Report'!AJ2324="X",1,IF('Prop Drill Pipe Inp Report'!AK2324="X",1,IF('Prop Drill Pipe Inp Report'!AL2324="X",1,IF('Prop Drill Pipe Inp Report'!AM2324="X",1,IF('Prop Drill Pipe Inp Report'!AN2324="X",1,IF('Prop Drill Pipe Inp Report'!AO2324="X",1,IF('Prop Drill Pipe Inp Report'!AP2324="X",1,0)))))))))))))))))</f>
        <v>0</v>
      </c>
      <c r="J2317">
        <f>IF('Prop Drill Pipe Inp Report'!AU2324="X",1,IF('Prop Drill Pipe Inp Report'!AV2324="X",1,IF('Prop Drill Pipe Inp Report'!AW2324="X",1,IF('Prop Drill Pipe Inp Report'!AX2324="X",1,IF('Prop Drill Pipe Inp Report'!AY2324="X",1,IF('Prop Drill Pipe Inp Report'!AZ2324="X",1,IF('Prop Drill Pipe Inp Report'!BA2324="X",1,IF('Prop Drill Pipe Inp Report'!BB2324="X",1,IF('Prop Drill Pipe Inp Report'!BC2324="X",1,IF('Prop Drill Pipe Inp Report'!BD2324="X",1,IF('Prop Drill Pipe Inp Report'!BE2324="X",1,0)))))))))))</f>
        <v>0</v>
      </c>
    </row>
    <row r="2318" spans="9:10" x14ac:dyDescent="0.25">
      <c r="I2318">
        <f>IF('Prop Drill Pipe Inp Report'!Z2325="X",1,IF('Prop Drill Pipe Inp Report'!AA2325="X",1,IF('Prop Drill Pipe Inp Report'!AB2325="X",1,IF('Prop Drill Pipe Inp Report'!AC2325="X",1,IF('Prop Drill Pipe Inp Report'!AD2325="X",1,IF('Prop Drill Pipe Inp Report'!AE2325="X",1,IF('Prop Drill Pipe Inp Report'!AF2325="X",1,IF('Prop Drill Pipe Inp Report'!AG2325="X",1,IF('Prop Drill Pipe Inp Report'!AH2325="X",1,IF('Prop Drill Pipe Inp Report'!AI2325="X",1,IF('Prop Drill Pipe Inp Report'!AJ2325="X",1,IF('Prop Drill Pipe Inp Report'!AK2325="X",1,IF('Prop Drill Pipe Inp Report'!AL2325="X",1,IF('Prop Drill Pipe Inp Report'!AM2325="X",1,IF('Prop Drill Pipe Inp Report'!AN2325="X",1,IF('Prop Drill Pipe Inp Report'!AO2325="X",1,IF('Prop Drill Pipe Inp Report'!AP2325="X",1,0)))))))))))))))))</f>
        <v>0</v>
      </c>
      <c r="J2318">
        <f>IF('Prop Drill Pipe Inp Report'!AU2325="X",1,IF('Prop Drill Pipe Inp Report'!AV2325="X",1,IF('Prop Drill Pipe Inp Report'!AW2325="X",1,IF('Prop Drill Pipe Inp Report'!AX2325="X",1,IF('Prop Drill Pipe Inp Report'!AY2325="X",1,IF('Prop Drill Pipe Inp Report'!AZ2325="X",1,IF('Prop Drill Pipe Inp Report'!BA2325="X",1,IF('Prop Drill Pipe Inp Report'!BB2325="X",1,IF('Prop Drill Pipe Inp Report'!BC2325="X",1,IF('Prop Drill Pipe Inp Report'!BD2325="X",1,IF('Prop Drill Pipe Inp Report'!BE2325="X",1,0)))))))))))</f>
        <v>0</v>
      </c>
    </row>
    <row r="2319" spans="9:10" x14ac:dyDescent="0.25">
      <c r="I2319">
        <f>IF('Prop Drill Pipe Inp Report'!Z2326="X",1,IF('Prop Drill Pipe Inp Report'!AA2326="X",1,IF('Prop Drill Pipe Inp Report'!AB2326="X",1,IF('Prop Drill Pipe Inp Report'!AC2326="X",1,IF('Prop Drill Pipe Inp Report'!AD2326="X",1,IF('Prop Drill Pipe Inp Report'!AE2326="X",1,IF('Prop Drill Pipe Inp Report'!AF2326="X",1,IF('Prop Drill Pipe Inp Report'!AG2326="X",1,IF('Prop Drill Pipe Inp Report'!AH2326="X",1,IF('Prop Drill Pipe Inp Report'!AI2326="X",1,IF('Prop Drill Pipe Inp Report'!AJ2326="X",1,IF('Prop Drill Pipe Inp Report'!AK2326="X",1,IF('Prop Drill Pipe Inp Report'!AL2326="X",1,IF('Prop Drill Pipe Inp Report'!AM2326="X",1,IF('Prop Drill Pipe Inp Report'!AN2326="X",1,IF('Prop Drill Pipe Inp Report'!AO2326="X",1,IF('Prop Drill Pipe Inp Report'!AP2326="X",1,0)))))))))))))))))</f>
        <v>0</v>
      </c>
      <c r="J2319">
        <f>IF('Prop Drill Pipe Inp Report'!AU2326="X",1,IF('Prop Drill Pipe Inp Report'!AV2326="X",1,IF('Prop Drill Pipe Inp Report'!AW2326="X",1,IF('Prop Drill Pipe Inp Report'!AX2326="X",1,IF('Prop Drill Pipe Inp Report'!AY2326="X",1,IF('Prop Drill Pipe Inp Report'!AZ2326="X",1,IF('Prop Drill Pipe Inp Report'!BA2326="X",1,IF('Prop Drill Pipe Inp Report'!BB2326="X",1,IF('Prop Drill Pipe Inp Report'!BC2326="X",1,IF('Prop Drill Pipe Inp Report'!BD2326="X",1,IF('Prop Drill Pipe Inp Report'!BE2326="X",1,0)))))))))))</f>
        <v>0</v>
      </c>
    </row>
    <row r="2320" spans="9:10" x14ac:dyDescent="0.25">
      <c r="I2320">
        <f>IF('Prop Drill Pipe Inp Report'!Z2327="X",1,IF('Prop Drill Pipe Inp Report'!AA2327="X",1,IF('Prop Drill Pipe Inp Report'!AB2327="X",1,IF('Prop Drill Pipe Inp Report'!AC2327="X",1,IF('Prop Drill Pipe Inp Report'!AD2327="X",1,IF('Prop Drill Pipe Inp Report'!AE2327="X",1,IF('Prop Drill Pipe Inp Report'!AF2327="X",1,IF('Prop Drill Pipe Inp Report'!AG2327="X",1,IF('Prop Drill Pipe Inp Report'!AH2327="X",1,IF('Prop Drill Pipe Inp Report'!AI2327="X",1,IF('Prop Drill Pipe Inp Report'!AJ2327="X",1,IF('Prop Drill Pipe Inp Report'!AK2327="X",1,IF('Prop Drill Pipe Inp Report'!AL2327="X",1,IF('Prop Drill Pipe Inp Report'!AM2327="X",1,IF('Prop Drill Pipe Inp Report'!AN2327="X",1,IF('Prop Drill Pipe Inp Report'!AO2327="X",1,IF('Prop Drill Pipe Inp Report'!AP2327="X",1,0)))))))))))))))))</f>
        <v>0</v>
      </c>
      <c r="J2320">
        <f>IF('Prop Drill Pipe Inp Report'!AU2327="X",1,IF('Prop Drill Pipe Inp Report'!AV2327="X",1,IF('Prop Drill Pipe Inp Report'!AW2327="X",1,IF('Prop Drill Pipe Inp Report'!AX2327="X",1,IF('Prop Drill Pipe Inp Report'!AY2327="X",1,IF('Prop Drill Pipe Inp Report'!AZ2327="X",1,IF('Prop Drill Pipe Inp Report'!BA2327="X",1,IF('Prop Drill Pipe Inp Report'!BB2327="X",1,IF('Prop Drill Pipe Inp Report'!BC2327="X",1,IF('Prop Drill Pipe Inp Report'!BD2327="X",1,IF('Prop Drill Pipe Inp Report'!BE2327="X",1,0)))))))))))</f>
        <v>0</v>
      </c>
    </row>
    <row r="2321" spans="9:10" x14ac:dyDescent="0.25">
      <c r="I2321">
        <f>IF('Prop Drill Pipe Inp Report'!Z2328="X",1,IF('Prop Drill Pipe Inp Report'!AA2328="X",1,IF('Prop Drill Pipe Inp Report'!AB2328="X",1,IF('Prop Drill Pipe Inp Report'!AC2328="X",1,IF('Prop Drill Pipe Inp Report'!AD2328="X",1,IF('Prop Drill Pipe Inp Report'!AE2328="X",1,IF('Prop Drill Pipe Inp Report'!AF2328="X",1,IF('Prop Drill Pipe Inp Report'!AG2328="X",1,IF('Prop Drill Pipe Inp Report'!AH2328="X",1,IF('Prop Drill Pipe Inp Report'!AI2328="X",1,IF('Prop Drill Pipe Inp Report'!AJ2328="X",1,IF('Prop Drill Pipe Inp Report'!AK2328="X",1,IF('Prop Drill Pipe Inp Report'!AL2328="X",1,IF('Prop Drill Pipe Inp Report'!AM2328="X",1,IF('Prop Drill Pipe Inp Report'!AN2328="X",1,IF('Prop Drill Pipe Inp Report'!AO2328="X",1,IF('Prop Drill Pipe Inp Report'!AP2328="X",1,0)))))))))))))))))</f>
        <v>0</v>
      </c>
      <c r="J2321">
        <f>IF('Prop Drill Pipe Inp Report'!AU2328="X",1,IF('Prop Drill Pipe Inp Report'!AV2328="X",1,IF('Prop Drill Pipe Inp Report'!AW2328="X",1,IF('Prop Drill Pipe Inp Report'!AX2328="X",1,IF('Prop Drill Pipe Inp Report'!AY2328="X",1,IF('Prop Drill Pipe Inp Report'!AZ2328="X",1,IF('Prop Drill Pipe Inp Report'!BA2328="X",1,IF('Prop Drill Pipe Inp Report'!BB2328="X",1,IF('Prop Drill Pipe Inp Report'!BC2328="X",1,IF('Prop Drill Pipe Inp Report'!BD2328="X",1,IF('Prop Drill Pipe Inp Report'!BE2328="X",1,0)))))))))))</f>
        <v>0</v>
      </c>
    </row>
    <row r="2322" spans="9:10" x14ac:dyDescent="0.25">
      <c r="I2322">
        <f>IF('Prop Drill Pipe Inp Report'!Z2329="X",1,IF('Prop Drill Pipe Inp Report'!AA2329="X",1,IF('Prop Drill Pipe Inp Report'!AB2329="X",1,IF('Prop Drill Pipe Inp Report'!AC2329="X",1,IF('Prop Drill Pipe Inp Report'!AD2329="X",1,IF('Prop Drill Pipe Inp Report'!AE2329="X",1,IF('Prop Drill Pipe Inp Report'!AF2329="X",1,IF('Prop Drill Pipe Inp Report'!AG2329="X",1,IF('Prop Drill Pipe Inp Report'!AH2329="X",1,IF('Prop Drill Pipe Inp Report'!AI2329="X",1,IF('Prop Drill Pipe Inp Report'!AJ2329="X",1,IF('Prop Drill Pipe Inp Report'!AK2329="X",1,IF('Prop Drill Pipe Inp Report'!AL2329="X",1,IF('Prop Drill Pipe Inp Report'!AM2329="X",1,IF('Prop Drill Pipe Inp Report'!AN2329="X",1,IF('Prop Drill Pipe Inp Report'!AO2329="X",1,IF('Prop Drill Pipe Inp Report'!AP2329="X",1,0)))))))))))))))))</f>
        <v>0</v>
      </c>
      <c r="J2322">
        <f>IF('Prop Drill Pipe Inp Report'!AU2329="X",1,IF('Prop Drill Pipe Inp Report'!AV2329="X",1,IF('Prop Drill Pipe Inp Report'!AW2329="X",1,IF('Prop Drill Pipe Inp Report'!AX2329="X",1,IF('Prop Drill Pipe Inp Report'!AY2329="X",1,IF('Prop Drill Pipe Inp Report'!AZ2329="X",1,IF('Prop Drill Pipe Inp Report'!BA2329="X",1,IF('Prop Drill Pipe Inp Report'!BB2329="X",1,IF('Prop Drill Pipe Inp Report'!BC2329="X",1,IF('Prop Drill Pipe Inp Report'!BD2329="X",1,IF('Prop Drill Pipe Inp Report'!BE2329="X",1,0)))))))))))</f>
        <v>0</v>
      </c>
    </row>
    <row r="2323" spans="9:10" x14ac:dyDescent="0.25">
      <c r="I2323">
        <f>IF('Prop Drill Pipe Inp Report'!Z2330="X",1,IF('Prop Drill Pipe Inp Report'!AA2330="X",1,IF('Prop Drill Pipe Inp Report'!AB2330="X",1,IF('Prop Drill Pipe Inp Report'!AC2330="X",1,IF('Prop Drill Pipe Inp Report'!AD2330="X",1,IF('Prop Drill Pipe Inp Report'!AE2330="X",1,IF('Prop Drill Pipe Inp Report'!AF2330="X",1,IF('Prop Drill Pipe Inp Report'!AG2330="X",1,IF('Prop Drill Pipe Inp Report'!AH2330="X",1,IF('Prop Drill Pipe Inp Report'!AI2330="X",1,IF('Prop Drill Pipe Inp Report'!AJ2330="X",1,IF('Prop Drill Pipe Inp Report'!AK2330="X",1,IF('Prop Drill Pipe Inp Report'!AL2330="X",1,IF('Prop Drill Pipe Inp Report'!AM2330="X",1,IF('Prop Drill Pipe Inp Report'!AN2330="X",1,IF('Prop Drill Pipe Inp Report'!AO2330="X",1,IF('Prop Drill Pipe Inp Report'!AP2330="X",1,0)))))))))))))))))</f>
        <v>0</v>
      </c>
      <c r="J2323">
        <f>IF('Prop Drill Pipe Inp Report'!AU2330="X",1,IF('Prop Drill Pipe Inp Report'!AV2330="X",1,IF('Prop Drill Pipe Inp Report'!AW2330="X",1,IF('Prop Drill Pipe Inp Report'!AX2330="X",1,IF('Prop Drill Pipe Inp Report'!AY2330="X",1,IF('Prop Drill Pipe Inp Report'!AZ2330="X",1,IF('Prop Drill Pipe Inp Report'!BA2330="X",1,IF('Prop Drill Pipe Inp Report'!BB2330="X",1,IF('Prop Drill Pipe Inp Report'!BC2330="X",1,IF('Prop Drill Pipe Inp Report'!BD2330="X",1,IF('Prop Drill Pipe Inp Report'!BE2330="X",1,0)))))))))))</f>
        <v>0</v>
      </c>
    </row>
    <row r="2324" spans="9:10" x14ac:dyDescent="0.25">
      <c r="I2324">
        <f>IF('Prop Drill Pipe Inp Report'!Z2331="X",1,IF('Prop Drill Pipe Inp Report'!AA2331="X",1,IF('Prop Drill Pipe Inp Report'!AB2331="X",1,IF('Prop Drill Pipe Inp Report'!AC2331="X",1,IF('Prop Drill Pipe Inp Report'!AD2331="X",1,IF('Prop Drill Pipe Inp Report'!AE2331="X",1,IF('Prop Drill Pipe Inp Report'!AF2331="X",1,IF('Prop Drill Pipe Inp Report'!AG2331="X",1,IF('Prop Drill Pipe Inp Report'!AH2331="X",1,IF('Prop Drill Pipe Inp Report'!AI2331="X",1,IF('Prop Drill Pipe Inp Report'!AJ2331="X",1,IF('Prop Drill Pipe Inp Report'!AK2331="X",1,IF('Prop Drill Pipe Inp Report'!AL2331="X",1,IF('Prop Drill Pipe Inp Report'!AM2331="X",1,IF('Prop Drill Pipe Inp Report'!AN2331="X",1,IF('Prop Drill Pipe Inp Report'!AO2331="X",1,IF('Prop Drill Pipe Inp Report'!AP2331="X",1,0)))))))))))))))))</f>
        <v>0</v>
      </c>
      <c r="J2324">
        <f>IF('Prop Drill Pipe Inp Report'!AU2331="X",1,IF('Prop Drill Pipe Inp Report'!AV2331="X",1,IF('Prop Drill Pipe Inp Report'!AW2331="X",1,IF('Prop Drill Pipe Inp Report'!AX2331="X",1,IF('Prop Drill Pipe Inp Report'!AY2331="X",1,IF('Prop Drill Pipe Inp Report'!AZ2331="X",1,IF('Prop Drill Pipe Inp Report'!BA2331="X",1,IF('Prop Drill Pipe Inp Report'!BB2331="X",1,IF('Prop Drill Pipe Inp Report'!BC2331="X",1,IF('Prop Drill Pipe Inp Report'!BD2331="X",1,IF('Prop Drill Pipe Inp Report'!BE2331="X",1,0)))))))))))</f>
        <v>0</v>
      </c>
    </row>
    <row r="2325" spans="9:10" x14ac:dyDescent="0.25">
      <c r="I2325">
        <f>IF('Prop Drill Pipe Inp Report'!Z2332="X",1,IF('Prop Drill Pipe Inp Report'!AA2332="X",1,IF('Prop Drill Pipe Inp Report'!AB2332="X",1,IF('Prop Drill Pipe Inp Report'!AC2332="X",1,IF('Prop Drill Pipe Inp Report'!AD2332="X",1,IF('Prop Drill Pipe Inp Report'!AE2332="X",1,IF('Prop Drill Pipe Inp Report'!AF2332="X",1,IF('Prop Drill Pipe Inp Report'!AG2332="X",1,IF('Prop Drill Pipe Inp Report'!AH2332="X",1,IF('Prop Drill Pipe Inp Report'!AI2332="X",1,IF('Prop Drill Pipe Inp Report'!AJ2332="X",1,IF('Prop Drill Pipe Inp Report'!AK2332="X",1,IF('Prop Drill Pipe Inp Report'!AL2332="X",1,IF('Prop Drill Pipe Inp Report'!AM2332="X",1,IF('Prop Drill Pipe Inp Report'!AN2332="X",1,IF('Prop Drill Pipe Inp Report'!AO2332="X",1,IF('Prop Drill Pipe Inp Report'!AP2332="X",1,0)))))))))))))))))</f>
        <v>0</v>
      </c>
      <c r="J2325">
        <f>IF('Prop Drill Pipe Inp Report'!AU2332="X",1,IF('Prop Drill Pipe Inp Report'!AV2332="X",1,IF('Prop Drill Pipe Inp Report'!AW2332="X",1,IF('Prop Drill Pipe Inp Report'!AX2332="X",1,IF('Prop Drill Pipe Inp Report'!AY2332="X",1,IF('Prop Drill Pipe Inp Report'!AZ2332="X",1,IF('Prop Drill Pipe Inp Report'!BA2332="X",1,IF('Prop Drill Pipe Inp Report'!BB2332="X",1,IF('Prop Drill Pipe Inp Report'!BC2332="X",1,IF('Prop Drill Pipe Inp Report'!BD2332="X",1,IF('Prop Drill Pipe Inp Report'!BE2332="X",1,0)))))))))))</f>
        <v>0</v>
      </c>
    </row>
    <row r="2326" spans="9:10" x14ac:dyDescent="0.25">
      <c r="I2326">
        <f>IF('Prop Drill Pipe Inp Report'!Z2333="X",1,IF('Prop Drill Pipe Inp Report'!AA2333="X",1,IF('Prop Drill Pipe Inp Report'!AB2333="X",1,IF('Prop Drill Pipe Inp Report'!AC2333="X",1,IF('Prop Drill Pipe Inp Report'!AD2333="X",1,IF('Prop Drill Pipe Inp Report'!AE2333="X",1,IF('Prop Drill Pipe Inp Report'!AF2333="X",1,IF('Prop Drill Pipe Inp Report'!AG2333="X",1,IF('Prop Drill Pipe Inp Report'!AH2333="X",1,IF('Prop Drill Pipe Inp Report'!AI2333="X",1,IF('Prop Drill Pipe Inp Report'!AJ2333="X",1,IF('Prop Drill Pipe Inp Report'!AK2333="X",1,IF('Prop Drill Pipe Inp Report'!AL2333="X",1,IF('Prop Drill Pipe Inp Report'!AM2333="X",1,IF('Prop Drill Pipe Inp Report'!AN2333="X",1,IF('Prop Drill Pipe Inp Report'!AO2333="X",1,IF('Prop Drill Pipe Inp Report'!AP2333="X",1,0)))))))))))))))))</f>
        <v>0</v>
      </c>
      <c r="J2326">
        <f>IF('Prop Drill Pipe Inp Report'!AU2333="X",1,IF('Prop Drill Pipe Inp Report'!AV2333="X",1,IF('Prop Drill Pipe Inp Report'!AW2333="X",1,IF('Prop Drill Pipe Inp Report'!AX2333="X",1,IF('Prop Drill Pipe Inp Report'!AY2333="X",1,IF('Prop Drill Pipe Inp Report'!AZ2333="X",1,IF('Prop Drill Pipe Inp Report'!BA2333="X",1,IF('Prop Drill Pipe Inp Report'!BB2333="X",1,IF('Prop Drill Pipe Inp Report'!BC2333="X",1,IF('Prop Drill Pipe Inp Report'!BD2333="X",1,IF('Prop Drill Pipe Inp Report'!BE2333="X",1,0)))))))))))</f>
        <v>0</v>
      </c>
    </row>
    <row r="2327" spans="9:10" x14ac:dyDescent="0.25">
      <c r="I2327">
        <f>IF('Prop Drill Pipe Inp Report'!Z2334="X",1,IF('Prop Drill Pipe Inp Report'!AA2334="X",1,IF('Prop Drill Pipe Inp Report'!AB2334="X",1,IF('Prop Drill Pipe Inp Report'!AC2334="X",1,IF('Prop Drill Pipe Inp Report'!AD2334="X",1,IF('Prop Drill Pipe Inp Report'!AE2334="X",1,IF('Prop Drill Pipe Inp Report'!AF2334="X",1,IF('Prop Drill Pipe Inp Report'!AG2334="X",1,IF('Prop Drill Pipe Inp Report'!AH2334="X",1,IF('Prop Drill Pipe Inp Report'!AI2334="X",1,IF('Prop Drill Pipe Inp Report'!AJ2334="X",1,IF('Prop Drill Pipe Inp Report'!AK2334="X",1,IF('Prop Drill Pipe Inp Report'!AL2334="X",1,IF('Prop Drill Pipe Inp Report'!AM2334="X",1,IF('Prop Drill Pipe Inp Report'!AN2334="X",1,IF('Prop Drill Pipe Inp Report'!AO2334="X",1,IF('Prop Drill Pipe Inp Report'!AP2334="X",1,0)))))))))))))))))</f>
        <v>0</v>
      </c>
      <c r="J2327">
        <f>IF('Prop Drill Pipe Inp Report'!AU2334="X",1,IF('Prop Drill Pipe Inp Report'!AV2334="X",1,IF('Prop Drill Pipe Inp Report'!AW2334="X",1,IF('Prop Drill Pipe Inp Report'!AX2334="X",1,IF('Prop Drill Pipe Inp Report'!AY2334="X",1,IF('Prop Drill Pipe Inp Report'!AZ2334="X",1,IF('Prop Drill Pipe Inp Report'!BA2334="X",1,IF('Prop Drill Pipe Inp Report'!BB2334="X",1,IF('Prop Drill Pipe Inp Report'!BC2334="X",1,IF('Prop Drill Pipe Inp Report'!BD2334="X",1,IF('Prop Drill Pipe Inp Report'!BE2334="X",1,0)))))))))))</f>
        <v>0</v>
      </c>
    </row>
    <row r="2328" spans="9:10" x14ac:dyDescent="0.25">
      <c r="I2328">
        <f>IF('Prop Drill Pipe Inp Report'!Z2335="X",1,IF('Prop Drill Pipe Inp Report'!AA2335="X",1,IF('Prop Drill Pipe Inp Report'!AB2335="X",1,IF('Prop Drill Pipe Inp Report'!AC2335="X",1,IF('Prop Drill Pipe Inp Report'!AD2335="X",1,IF('Prop Drill Pipe Inp Report'!AE2335="X",1,IF('Prop Drill Pipe Inp Report'!AF2335="X",1,IF('Prop Drill Pipe Inp Report'!AG2335="X",1,IF('Prop Drill Pipe Inp Report'!AH2335="X",1,IF('Prop Drill Pipe Inp Report'!AI2335="X",1,IF('Prop Drill Pipe Inp Report'!AJ2335="X",1,IF('Prop Drill Pipe Inp Report'!AK2335="X",1,IF('Prop Drill Pipe Inp Report'!AL2335="X",1,IF('Prop Drill Pipe Inp Report'!AM2335="X",1,IF('Prop Drill Pipe Inp Report'!AN2335="X",1,IF('Prop Drill Pipe Inp Report'!AO2335="X",1,IF('Prop Drill Pipe Inp Report'!AP2335="X",1,0)))))))))))))))))</f>
        <v>0</v>
      </c>
      <c r="J2328">
        <f>IF('Prop Drill Pipe Inp Report'!AU2335="X",1,IF('Prop Drill Pipe Inp Report'!AV2335="X",1,IF('Prop Drill Pipe Inp Report'!AW2335="X",1,IF('Prop Drill Pipe Inp Report'!AX2335="X",1,IF('Prop Drill Pipe Inp Report'!AY2335="X",1,IF('Prop Drill Pipe Inp Report'!AZ2335="X",1,IF('Prop Drill Pipe Inp Report'!BA2335="X",1,IF('Prop Drill Pipe Inp Report'!BB2335="X",1,IF('Prop Drill Pipe Inp Report'!BC2335="X",1,IF('Prop Drill Pipe Inp Report'!BD2335="X",1,IF('Prop Drill Pipe Inp Report'!BE2335="X",1,0)))))))))))</f>
        <v>0</v>
      </c>
    </row>
    <row r="2329" spans="9:10" x14ac:dyDescent="0.25">
      <c r="I2329">
        <f>IF('Prop Drill Pipe Inp Report'!Z2336="X",1,IF('Prop Drill Pipe Inp Report'!AA2336="X",1,IF('Prop Drill Pipe Inp Report'!AB2336="X",1,IF('Prop Drill Pipe Inp Report'!AC2336="X",1,IF('Prop Drill Pipe Inp Report'!AD2336="X",1,IF('Prop Drill Pipe Inp Report'!AE2336="X",1,IF('Prop Drill Pipe Inp Report'!AF2336="X",1,IF('Prop Drill Pipe Inp Report'!AG2336="X",1,IF('Prop Drill Pipe Inp Report'!AH2336="X",1,IF('Prop Drill Pipe Inp Report'!AI2336="X",1,IF('Prop Drill Pipe Inp Report'!AJ2336="X",1,IF('Prop Drill Pipe Inp Report'!AK2336="X",1,IF('Prop Drill Pipe Inp Report'!AL2336="X",1,IF('Prop Drill Pipe Inp Report'!AM2336="X",1,IF('Prop Drill Pipe Inp Report'!AN2336="X",1,IF('Prop Drill Pipe Inp Report'!AO2336="X",1,IF('Prop Drill Pipe Inp Report'!AP2336="X",1,0)))))))))))))))))</f>
        <v>0</v>
      </c>
      <c r="J2329">
        <f>IF('Prop Drill Pipe Inp Report'!AU2336="X",1,IF('Prop Drill Pipe Inp Report'!AV2336="X",1,IF('Prop Drill Pipe Inp Report'!AW2336="X",1,IF('Prop Drill Pipe Inp Report'!AX2336="X",1,IF('Prop Drill Pipe Inp Report'!AY2336="X",1,IF('Prop Drill Pipe Inp Report'!AZ2336="X",1,IF('Prop Drill Pipe Inp Report'!BA2336="X",1,IF('Prop Drill Pipe Inp Report'!BB2336="X",1,IF('Prop Drill Pipe Inp Report'!BC2336="X",1,IF('Prop Drill Pipe Inp Report'!BD2336="X",1,IF('Prop Drill Pipe Inp Report'!BE2336="X",1,0)))))))))))</f>
        <v>0</v>
      </c>
    </row>
    <row r="2330" spans="9:10" x14ac:dyDescent="0.25">
      <c r="I2330">
        <f>IF('Prop Drill Pipe Inp Report'!Z2337="X",1,IF('Prop Drill Pipe Inp Report'!AA2337="X",1,IF('Prop Drill Pipe Inp Report'!AB2337="X",1,IF('Prop Drill Pipe Inp Report'!AC2337="X",1,IF('Prop Drill Pipe Inp Report'!AD2337="X",1,IF('Prop Drill Pipe Inp Report'!AE2337="X",1,IF('Prop Drill Pipe Inp Report'!AF2337="X",1,IF('Prop Drill Pipe Inp Report'!AG2337="X",1,IF('Prop Drill Pipe Inp Report'!AH2337="X",1,IF('Prop Drill Pipe Inp Report'!AI2337="X",1,IF('Prop Drill Pipe Inp Report'!AJ2337="X",1,IF('Prop Drill Pipe Inp Report'!AK2337="X",1,IF('Prop Drill Pipe Inp Report'!AL2337="X",1,IF('Prop Drill Pipe Inp Report'!AM2337="X",1,IF('Prop Drill Pipe Inp Report'!AN2337="X",1,IF('Prop Drill Pipe Inp Report'!AO2337="X",1,IF('Prop Drill Pipe Inp Report'!AP2337="X",1,0)))))))))))))))))</f>
        <v>0</v>
      </c>
      <c r="J2330">
        <f>IF('Prop Drill Pipe Inp Report'!AU2337="X",1,IF('Prop Drill Pipe Inp Report'!AV2337="X",1,IF('Prop Drill Pipe Inp Report'!AW2337="X",1,IF('Prop Drill Pipe Inp Report'!AX2337="X",1,IF('Prop Drill Pipe Inp Report'!AY2337="X",1,IF('Prop Drill Pipe Inp Report'!AZ2337="X",1,IF('Prop Drill Pipe Inp Report'!BA2337="X",1,IF('Prop Drill Pipe Inp Report'!BB2337="X",1,IF('Prop Drill Pipe Inp Report'!BC2337="X",1,IF('Prop Drill Pipe Inp Report'!BD2337="X",1,IF('Prop Drill Pipe Inp Report'!BE2337="X",1,0)))))))))))</f>
        <v>0</v>
      </c>
    </row>
    <row r="2331" spans="9:10" x14ac:dyDescent="0.25">
      <c r="I2331">
        <f>IF('Prop Drill Pipe Inp Report'!Z2338="X",1,IF('Prop Drill Pipe Inp Report'!AA2338="X",1,IF('Prop Drill Pipe Inp Report'!AB2338="X",1,IF('Prop Drill Pipe Inp Report'!AC2338="X",1,IF('Prop Drill Pipe Inp Report'!AD2338="X",1,IF('Prop Drill Pipe Inp Report'!AE2338="X",1,IF('Prop Drill Pipe Inp Report'!AF2338="X",1,IF('Prop Drill Pipe Inp Report'!AG2338="X",1,IF('Prop Drill Pipe Inp Report'!AH2338="X",1,IF('Prop Drill Pipe Inp Report'!AI2338="X",1,IF('Prop Drill Pipe Inp Report'!AJ2338="X",1,IF('Prop Drill Pipe Inp Report'!AK2338="X",1,IF('Prop Drill Pipe Inp Report'!AL2338="X",1,IF('Prop Drill Pipe Inp Report'!AM2338="X",1,IF('Prop Drill Pipe Inp Report'!AN2338="X",1,IF('Prop Drill Pipe Inp Report'!AO2338="X",1,IF('Prop Drill Pipe Inp Report'!AP2338="X",1,0)))))))))))))))))</f>
        <v>0</v>
      </c>
      <c r="J2331">
        <f>IF('Prop Drill Pipe Inp Report'!AU2338="X",1,IF('Prop Drill Pipe Inp Report'!AV2338="X",1,IF('Prop Drill Pipe Inp Report'!AW2338="X",1,IF('Prop Drill Pipe Inp Report'!AX2338="X",1,IF('Prop Drill Pipe Inp Report'!AY2338="X",1,IF('Prop Drill Pipe Inp Report'!AZ2338="X",1,IF('Prop Drill Pipe Inp Report'!BA2338="X",1,IF('Prop Drill Pipe Inp Report'!BB2338="X",1,IF('Prop Drill Pipe Inp Report'!BC2338="X",1,IF('Prop Drill Pipe Inp Report'!BD2338="X",1,IF('Prop Drill Pipe Inp Report'!BE2338="X",1,0)))))))))))</f>
        <v>0</v>
      </c>
    </row>
    <row r="2332" spans="9:10" x14ac:dyDescent="0.25">
      <c r="I2332">
        <f>IF('Prop Drill Pipe Inp Report'!Z2339="X",1,IF('Prop Drill Pipe Inp Report'!AA2339="X",1,IF('Prop Drill Pipe Inp Report'!AB2339="X",1,IF('Prop Drill Pipe Inp Report'!AC2339="X",1,IF('Prop Drill Pipe Inp Report'!AD2339="X",1,IF('Prop Drill Pipe Inp Report'!AE2339="X",1,IF('Prop Drill Pipe Inp Report'!AF2339="X",1,IF('Prop Drill Pipe Inp Report'!AG2339="X",1,IF('Prop Drill Pipe Inp Report'!AH2339="X",1,IF('Prop Drill Pipe Inp Report'!AI2339="X",1,IF('Prop Drill Pipe Inp Report'!AJ2339="X",1,IF('Prop Drill Pipe Inp Report'!AK2339="X",1,IF('Prop Drill Pipe Inp Report'!AL2339="X",1,IF('Prop Drill Pipe Inp Report'!AM2339="X",1,IF('Prop Drill Pipe Inp Report'!AN2339="X",1,IF('Prop Drill Pipe Inp Report'!AO2339="X",1,IF('Prop Drill Pipe Inp Report'!AP2339="X",1,0)))))))))))))))))</f>
        <v>0</v>
      </c>
      <c r="J2332">
        <f>IF('Prop Drill Pipe Inp Report'!AU2339="X",1,IF('Prop Drill Pipe Inp Report'!AV2339="X",1,IF('Prop Drill Pipe Inp Report'!AW2339="X",1,IF('Prop Drill Pipe Inp Report'!AX2339="X",1,IF('Prop Drill Pipe Inp Report'!AY2339="X",1,IF('Prop Drill Pipe Inp Report'!AZ2339="X",1,IF('Prop Drill Pipe Inp Report'!BA2339="X",1,IF('Prop Drill Pipe Inp Report'!BB2339="X",1,IF('Prop Drill Pipe Inp Report'!BC2339="X",1,IF('Prop Drill Pipe Inp Report'!BD2339="X",1,IF('Prop Drill Pipe Inp Report'!BE2339="X",1,0)))))))))))</f>
        <v>0</v>
      </c>
    </row>
    <row r="2333" spans="9:10" x14ac:dyDescent="0.25">
      <c r="I2333">
        <f>IF('Prop Drill Pipe Inp Report'!Z2340="X",1,IF('Prop Drill Pipe Inp Report'!AA2340="X",1,IF('Prop Drill Pipe Inp Report'!AB2340="X",1,IF('Prop Drill Pipe Inp Report'!AC2340="X",1,IF('Prop Drill Pipe Inp Report'!AD2340="X",1,IF('Prop Drill Pipe Inp Report'!AE2340="X",1,IF('Prop Drill Pipe Inp Report'!AF2340="X",1,IF('Prop Drill Pipe Inp Report'!AG2340="X",1,IF('Prop Drill Pipe Inp Report'!AH2340="X",1,IF('Prop Drill Pipe Inp Report'!AI2340="X",1,IF('Prop Drill Pipe Inp Report'!AJ2340="X",1,IF('Prop Drill Pipe Inp Report'!AK2340="X",1,IF('Prop Drill Pipe Inp Report'!AL2340="X",1,IF('Prop Drill Pipe Inp Report'!AM2340="X",1,IF('Prop Drill Pipe Inp Report'!AN2340="X",1,IF('Prop Drill Pipe Inp Report'!AO2340="X",1,IF('Prop Drill Pipe Inp Report'!AP2340="X",1,0)))))))))))))))))</f>
        <v>0</v>
      </c>
      <c r="J2333">
        <f>IF('Prop Drill Pipe Inp Report'!AU2340="X",1,IF('Prop Drill Pipe Inp Report'!AV2340="X",1,IF('Prop Drill Pipe Inp Report'!AW2340="X",1,IF('Prop Drill Pipe Inp Report'!AX2340="X",1,IF('Prop Drill Pipe Inp Report'!AY2340="X",1,IF('Prop Drill Pipe Inp Report'!AZ2340="X",1,IF('Prop Drill Pipe Inp Report'!BA2340="X",1,IF('Prop Drill Pipe Inp Report'!BB2340="X",1,IF('Prop Drill Pipe Inp Report'!BC2340="X",1,IF('Prop Drill Pipe Inp Report'!BD2340="X",1,IF('Prop Drill Pipe Inp Report'!BE2340="X",1,0)))))))))))</f>
        <v>0</v>
      </c>
    </row>
    <row r="2334" spans="9:10" x14ac:dyDescent="0.25">
      <c r="I2334">
        <f>IF('Prop Drill Pipe Inp Report'!Z2341="X",1,IF('Prop Drill Pipe Inp Report'!AA2341="X",1,IF('Prop Drill Pipe Inp Report'!AB2341="X",1,IF('Prop Drill Pipe Inp Report'!AC2341="X",1,IF('Prop Drill Pipe Inp Report'!AD2341="X",1,IF('Prop Drill Pipe Inp Report'!AE2341="X",1,IF('Prop Drill Pipe Inp Report'!AF2341="X",1,IF('Prop Drill Pipe Inp Report'!AG2341="X",1,IF('Prop Drill Pipe Inp Report'!AH2341="X",1,IF('Prop Drill Pipe Inp Report'!AI2341="X",1,IF('Prop Drill Pipe Inp Report'!AJ2341="X",1,IF('Prop Drill Pipe Inp Report'!AK2341="X",1,IF('Prop Drill Pipe Inp Report'!AL2341="X",1,IF('Prop Drill Pipe Inp Report'!AM2341="X",1,IF('Prop Drill Pipe Inp Report'!AN2341="X",1,IF('Prop Drill Pipe Inp Report'!AO2341="X",1,IF('Prop Drill Pipe Inp Report'!AP2341="X",1,0)))))))))))))))))</f>
        <v>0</v>
      </c>
      <c r="J2334">
        <f>IF('Prop Drill Pipe Inp Report'!AU2341="X",1,IF('Prop Drill Pipe Inp Report'!AV2341="X",1,IF('Prop Drill Pipe Inp Report'!AW2341="X",1,IF('Prop Drill Pipe Inp Report'!AX2341="X",1,IF('Prop Drill Pipe Inp Report'!AY2341="X",1,IF('Prop Drill Pipe Inp Report'!AZ2341="X",1,IF('Prop Drill Pipe Inp Report'!BA2341="X",1,IF('Prop Drill Pipe Inp Report'!BB2341="X",1,IF('Prop Drill Pipe Inp Report'!BC2341="X",1,IF('Prop Drill Pipe Inp Report'!BD2341="X",1,IF('Prop Drill Pipe Inp Report'!BE2341="X",1,0)))))))))))</f>
        <v>0</v>
      </c>
    </row>
    <row r="2335" spans="9:10" x14ac:dyDescent="0.25">
      <c r="I2335">
        <f>IF('Prop Drill Pipe Inp Report'!Z2342="X",1,IF('Prop Drill Pipe Inp Report'!AA2342="X",1,IF('Prop Drill Pipe Inp Report'!AB2342="X",1,IF('Prop Drill Pipe Inp Report'!AC2342="X",1,IF('Prop Drill Pipe Inp Report'!AD2342="X",1,IF('Prop Drill Pipe Inp Report'!AE2342="X",1,IF('Prop Drill Pipe Inp Report'!AF2342="X",1,IF('Prop Drill Pipe Inp Report'!AG2342="X",1,IF('Prop Drill Pipe Inp Report'!AH2342="X",1,IF('Prop Drill Pipe Inp Report'!AI2342="X",1,IF('Prop Drill Pipe Inp Report'!AJ2342="X",1,IF('Prop Drill Pipe Inp Report'!AK2342="X",1,IF('Prop Drill Pipe Inp Report'!AL2342="X",1,IF('Prop Drill Pipe Inp Report'!AM2342="X",1,IF('Prop Drill Pipe Inp Report'!AN2342="X",1,IF('Prop Drill Pipe Inp Report'!AO2342="X",1,IF('Prop Drill Pipe Inp Report'!AP2342="X",1,0)))))))))))))))))</f>
        <v>0</v>
      </c>
      <c r="J2335">
        <f>IF('Prop Drill Pipe Inp Report'!AU2342="X",1,IF('Prop Drill Pipe Inp Report'!AV2342="X",1,IF('Prop Drill Pipe Inp Report'!AW2342="X",1,IF('Prop Drill Pipe Inp Report'!AX2342="X",1,IF('Prop Drill Pipe Inp Report'!AY2342="X",1,IF('Prop Drill Pipe Inp Report'!AZ2342="X",1,IF('Prop Drill Pipe Inp Report'!BA2342="X",1,IF('Prop Drill Pipe Inp Report'!BB2342="X",1,IF('Prop Drill Pipe Inp Report'!BC2342="X",1,IF('Prop Drill Pipe Inp Report'!BD2342="X",1,IF('Prop Drill Pipe Inp Report'!BE2342="X",1,0)))))))))))</f>
        <v>0</v>
      </c>
    </row>
    <row r="2336" spans="9:10" x14ac:dyDescent="0.25">
      <c r="I2336">
        <f>IF('Prop Drill Pipe Inp Report'!Z2343="X",1,IF('Prop Drill Pipe Inp Report'!AA2343="X",1,IF('Prop Drill Pipe Inp Report'!AB2343="X",1,IF('Prop Drill Pipe Inp Report'!AC2343="X",1,IF('Prop Drill Pipe Inp Report'!AD2343="X",1,IF('Prop Drill Pipe Inp Report'!AE2343="X",1,IF('Prop Drill Pipe Inp Report'!AF2343="X",1,IF('Prop Drill Pipe Inp Report'!AG2343="X",1,IF('Prop Drill Pipe Inp Report'!AH2343="X",1,IF('Prop Drill Pipe Inp Report'!AI2343="X",1,IF('Prop Drill Pipe Inp Report'!AJ2343="X",1,IF('Prop Drill Pipe Inp Report'!AK2343="X",1,IF('Prop Drill Pipe Inp Report'!AL2343="X",1,IF('Prop Drill Pipe Inp Report'!AM2343="X",1,IF('Prop Drill Pipe Inp Report'!AN2343="X",1,IF('Prop Drill Pipe Inp Report'!AO2343="X",1,IF('Prop Drill Pipe Inp Report'!AP2343="X",1,0)))))))))))))))))</f>
        <v>0</v>
      </c>
      <c r="J2336">
        <f>IF('Prop Drill Pipe Inp Report'!AU2343="X",1,IF('Prop Drill Pipe Inp Report'!AV2343="X",1,IF('Prop Drill Pipe Inp Report'!AW2343="X",1,IF('Prop Drill Pipe Inp Report'!AX2343="X",1,IF('Prop Drill Pipe Inp Report'!AY2343="X",1,IF('Prop Drill Pipe Inp Report'!AZ2343="X",1,IF('Prop Drill Pipe Inp Report'!BA2343="X",1,IF('Prop Drill Pipe Inp Report'!BB2343="X",1,IF('Prop Drill Pipe Inp Report'!BC2343="X",1,IF('Prop Drill Pipe Inp Report'!BD2343="X",1,IF('Prop Drill Pipe Inp Report'!BE2343="X",1,0)))))))))))</f>
        <v>0</v>
      </c>
    </row>
    <row r="2337" spans="9:10" x14ac:dyDescent="0.25">
      <c r="I2337">
        <f>IF('Prop Drill Pipe Inp Report'!Z2344="X",1,IF('Prop Drill Pipe Inp Report'!AA2344="X",1,IF('Prop Drill Pipe Inp Report'!AB2344="X",1,IF('Prop Drill Pipe Inp Report'!AC2344="X",1,IF('Prop Drill Pipe Inp Report'!AD2344="X",1,IF('Prop Drill Pipe Inp Report'!AE2344="X",1,IF('Prop Drill Pipe Inp Report'!AF2344="X",1,IF('Prop Drill Pipe Inp Report'!AG2344="X",1,IF('Prop Drill Pipe Inp Report'!AH2344="X",1,IF('Prop Drill Pipe Inp Report'!AI2344="X",1,IF('Prop Drill Pipe Inp Report'!AJ2344="X",1,IF('Prop Drill Pipe Inp Report'!AK2344="X",1,IF('Prop Drill Pipe Inp Report'!AL2344="X",1,IF('Prop Drill Pipe Inp Report'!AM2344="X",1,IF('Prop Drill Pipe Inp Report'!AN2344="X",1,IF('Prop Drill Pipe Inp Report'!AO2344="X",1,IF('Prop Drill Pipe Inp Report'!AP2344="X",1,0)))))))))))))))))</f>
        <v>0</v>
      </c>
      <c r="J2337">
        <f>IF('Prop Drill Pipe Inp Report'!AU2344="X",1,IF('Prop Drill Pipe Inp Report'!AV2344="X",1,IF('Prop Drill Pipe Inp Report'!AW2344="X",1,IF('Prop Drill Pipe Inp Report'!AX2344="X",1,IF('Prop Drill Pipe Inp Report'!AY2344="X",1,IF('Prop Drill Pipe Inp Report'!AZ2344="X",1,IF('Prop Drill Pipe Inp Report'!BA2344="X",1,IF('Prop Drill Pipe Inp Report'!BB2344="X",1,IF('Prop Drill Pipe Inp Report'!BC2344="X",1,IF('Prop Drill Pipe Inp Report'!BD2344="X",1,IF('Prop Drill Pipe Inp Report'!BE2344="X",1,0)))))))))))</f>
        <v>0</v>
      </c>
    </row>
    <row r="2338" spans="9:10" x14ac:dyDescent="0.25">
      <c r="I2338">
        <f>IF('Prop Drill Pipe Inp Report'!Z2345="X",1,IF('Prop Drill Pipe Inp Report'!AA2345="X",1,IF('Prop Drill Pipe Inp Report'!AB2345="X",1,IF('Prop Drill Pipe Inp Report'!AC2345="X",1,IF('Prop Drill Pipe Inp Report'!AD2345="X",1,IF('Prop Drill Pipe Inp Report'!AE2345="X",1,IF('Prop Drill Pipe Inp Report'!AF2345="X",1,IF('Prop Drill Pipe Inp Report'!AG2345="X",1,IF('Prop Drill Pipe Inp Report'!AH2345="X",1,IF('Prop Drill Pipe Inp Report'!AI2345="X",1,IF('Prop Drill Pipe Inp Report'!AJ2345="X",1,IF('Prop Drill Pipe Inp Report'!AK2345="X",1,IF('Prop Drill Pipe Inp Report'!AL2345="X",1,IF('Prop Drill Pipe Inp Report'!AM2345="X",1,IF('Prop Drill Pipe Inp Report'!AN2345="X",1,IF('Prop Drill Pipe Inp Report'!AO2345="X",1,IF('Prop Drill Pipe Inp Report'!AP2345="X",1,0)))))))))))))))))</f>
        <v>0</v>
      </c>
      <c r="J2338">
        <f>IF('Prop Drill Pipe Inp Report'!AU2345="X",1,IF('Prop Drill Pipe Inp Report'!AV2345="X",1,IF('Prop Drill Pipe Inp Report'!AW2345="X",1,IF('Prop Drill Pipe Inp Report'!AX2345="X",1,IF('Prop Drill Pipe Inp Report'!AY2345="X",1,IF('Prop Drill Pipe Inp Report'!AZ2345="X",1,IF('Prop Drill Pipe Inp Report'!BA2345="X",1,IF('Prop Drill Pipe Inp Report'!BB2345="X",1,IF('Prop Drill Pipe Inp Report'!BC2345="X",1,IF('Prop Drill Pipe Inp Report'!BD2345="X",1,IF('Prop Drill Pipe Inp Report'!BE2345="X",1,0)))))))))))</f>
        <v>0</v>
      </c>
    </row>
    <row r="2339" spans="9:10" x14ac:dyDescent="0.25">
      <c r="I2339">
        <f>IF('Prop Drill Pipe Inp Report'!Z2346="X",1,IF('Prop Drill Pipe Inp Report'!AA2346="X",1,IF('Prop Drill Pipe Inp Report'!AB2346="X",1,IF('Prop Drill Pipe Inp Report'!AC2346="X",1,IF('Prop Drill Pipe Inp Report'!AD2346="X",1,IF('Prop Drill Pipe Inp Report'!AE2346="X",1,IF('Prop Drill Pipe Inp Report'!AF2346="X",1,IF('Prop Drill Pipe Inp Report'!AG2346="X",1,IF('Prop Drill Pipe Inp Report'!AH2346="X",1,IF('Prop Drill Pipe Inp Report'!AI2346="X",1,IF('Prop Drill Pipe Inp Report'!AJ2346="X",1,IF('Prop Drill Pipe Inp Report'!AK2346="X",1,IF('Prop Drill Pipe Inp Report'!AL2346="X",1,IF('Prop Drill Pipe Inp Report'!AM2346="X",1,IF('Prop Drill Pipe Inp Report'!AN2346="X",1,IF('Prop Drill Pipe Inp Report'!AO2346="X",1,IF('Prop Drill Pipe Inp Report'!AP2346="X",1,0)))))))))))))))))</f>
        <v>0</v>
      </c>
      <c r="J2339">
        <f>IF('Prop Drill Pipe Inp Report'!AU2346="X",1,IF('Prop Drill Pipe Inp Report'!AV2346="X",1,IF('Prop Drill Pipe Inp Report'!AW2346="X",1,IF('Prop Drill Pipe Inp Report'!AX2346="X",1,IF('Prop Drill Pipe Inp Report'!AY2346="X",1,IF('Prop Drill Pipe Inp Report'!AZ2346="X",1,IF('Prop Drill Pipe Inp Report'!BA2346="X",1,IF('Prop Drill Pipe Inp Report'!BB2346="X",1,IF('Prop Drill Pipe Inp Report'!BC2346="X",1,IF('Prop Drill Pipe Inp Report'!BD2346="X",1,IF('Prop Drill Pipe Inp Report'!BE2346="X",1,0)))))))))))</f>
        <v>0</v>
      </c>
    </row>
    <row r="2340" spans="9:10" x14ac:dyDescent="0.25">
      <c r="I2340">
        <f>IF('Prop Drill Pipe Inp Report'!Z2347="X",1,IF('Prop Drill Pipe Inp Report'!AA2347="X",1,IF('Prop Drill Pipe Inp Report'!AB2347="X",1,IF('Prop Drill Pipe Inp Report'!AC2347="X",1,IF('Prop Drill Pipe Inp Report'!AD2347="X",1,IF('Prop Drill Pipe Inp Report'!AE2347="X",1,IF('Prop Drill Pipe Inp Report'!AF2347="X",1,IF('Prop Drill Pipe Inp Report'!AG2347="X",1,IF('Prop Drill Pipe Inp Report'!AH2347="X",1,IF('Prop Drill Pipe Inp Report'!AI2347="X",1,IF('Prop Drill Pipe Inp Report'!AJ2347="X",1,IF('Prop Drill Pipe Inp Report'!AK2347="X",1,IF('Prop Drill Pipe Inp Report'!AL2347="X",1,IF('Prop Drill Pipe Inp Report'!AM2347="X",1,IF('Prop Drill Pipe Inp Report'!AN2347="X",1,IF('Prop Drill Pipe Inp Report'!AO2347="X",1,IF('Prop Drill Pipe Inp Report'!AP2347="X",1,0)))))))))))))))))</f>
        <v>0</v>
      </c>
      <c r="J2340">
        <f>IF('Prop Drill Pipe Inp Report'!AU2347="X",1,IF('Prop Drill Pipe Inp Report'!AV2347="X",1,IF('Prop Drill Pipe Inp Report'!AW2347="X",1,IF('Prop Drill Pipe Inp Report'!AX2347="X",1,IF('Prop Drill Pipe Inp Report'!AY2347="X",1,IF('Prop Drill Pipe Inp Report'!AZ2347="X",1,IF('Prop Drill Pipe Inp Report'!BA2347="X",1,IF('Prop Drill Pipe Inp Report'!BB2347="X",1,IF('Prop Drill Pipe Inp Report'!BC2347="X",1,IF('Prop Drill Pipe Inp Report'!BD2347="X",1,IF('Prop Drill Pipe Inp Report'!BE2347="X",1,0)))))))))))</f>
        <v>0</v>
      </c>
    </row>
    <row r="2341" spans="9:10" x14ac:dyDescent="0.25">
      <c r="I2341">
        <f>IF('Prop Drill Pipe Inp Report'!Z2348="X",1,IF('Prop Drill Pipe Inp Report'!AA2348="X",1,IF('Prop Drill Pipe Inp Report'!AB2348="X",1,IF('Prop Drill Pipe Inp Report'!AC2348="X",1,IF('Prop Drill Pipe Inp Report'!AD2348="X",1,IF('Prop Drill Pipe Inp Report'!AE2348="X",1,IF('Prop Drill Pipe Inp Report'!AF2348="X",1,IF('Prop Drill Pipe Inp Report'!AG2348="X",1,IF('Prop Drill Pipe Inp Report'!AH2348="X",1,IF('Prop Drill Pipe Inp Report'!AI2348="X",1,IF('Prop Drill Pipe Inp Report'!AJ2348="X",1,IF('Prop Drill Pipe Inp Report'!AK2348="X",1,IF('Prop Drill Pipe Inp Report'!AL2348="X",1,IF('Prop Drill Pipe Inp Report'!AM2348="X",1,IF('Prop Drill Pipe Inp Report'!AN2348="X",1,IF('Prop Drill Pipe Inp Report'!AO2348="X",1,IF('Prop Drill Pipe Inp Report'!AP2348="X",1,0)))))))))))))))))</f>
        <v>0</v>
      </c>
      <c r="J2341">
        <f>IF('Prop Drill Pipe Inp Report'!AU2348="X",1,IF('Prop Drill Pipe Inp Report'!AV2348="X",1,IF('Prop Drill Pipe Inp Report'!AW2348="X",1,IF('Prop Drill Pipe Inp Report'!AX2348="X",1,IF('Prop Drill Pipe Inp Report'!AY2348="X",1,IF('Prop Drill Pipe Inp Report'!AZ2348="X",1,IF('Prop Drill Pipe Inp Report'!BA2348="X",1,IF('Prop Drill Pipe Inp Report'!BB2348="X",1,IF('Prop Drill Pipe Inp Report'!BC2348="X",1,IF('Prop Drill Pipe Inp Report'!BD2348="X",1,IF('Prop Drill Pipe Inp Report'!BE2348="X",1,0)))))))))))</f>
        <v>0</v>
      </c>
    </row>
    <row r="2342" spans="9:10" x14ac:dyDescent="0.25">
      <c r="I2342">
        <f>IF('Prop Drill Pipe Inp Report'!Z2349="X",1,IF('Prop Drill Pipe Inp Report'!AA2349="X",1,IF('Prop Drill Pipe Inp Report'!AB2349="X",1,IF('Prop Drill Pipe Inp Report'!AC2349="X",1,IF('Prop Drill Pipe Inp Report'!AD2349="X",1,IF('Prop Drill Pipe Inp Report'!AE2349="X",1,IF('Prop Drill Pipe Inp Report'!AF2349="X",1,IF('Prop Drill Pipe Inp Report'!AG2349="X",1,IF('Prop Drill Pipe Inp Report'!AH2349="X",1,IF('Prop Drill Pipe Inp Report'!AI2349="X",1,IF('Prop Drill Pipe Inp Report'!AJ2349="X",1,IF('Prop Drill Pipe Inp Report'!AK2349="X",1,IF('Prop Drill Pipe Inp Report'!AL2349="X",1,IF('Prop Drill Pipe Inp Report'!AM2349="X",1,IF('Prop Drill Pipe Inp Report'!AN2349="X",1,IF('Prop Drill Pipe Inp Report'!AO2349="X",1,IF('Prop Drill Pipe Inp Report'!AP2349="X",1,0)))))))))))))))))</f>
        <v>0</v>
      </c>
      <c r="J2342">
        <f>IF('Prop Drill Pipe Inp Report'!AU2349="X",1,IF('Prop Drill Pipe Inp Report'!AV2349="X",1,IF('Prop Drill Pipe Inp Report'!AW2349="X",1,IF('Prop Drill Pipe Inp Report'!AX2349="X",1,IF('Prop Drill Pipe Inp Report'!AY2349="X",1,IF('Prop Drill Pipe Inp Report'!AZ2349="X",1,IF('Prop Drill Pipe Inp Report'!BA2349="X",1,IF('Prop Drill Pipe Inp Report'!BB2349="X",1,IF('Prop Drill Pipe Inp Report'!BC2349="X",1,IF('Prop Drill Pipe Inp Report'!BD2349="X",1,IF('Prop Drill Pipe Inp Report'!BE2349="X",1,0)))))))))))</f>
        <v>0</v>
      </c>
    </row>
    <row r="2343" spans="9:10" x14ac:dyDescent="0.25">
      <c r="I2343">
        <f>IF('Prop Drill Pipe Inp Report'!Z2350="X",1,IF('Prop Drill Pipe Inp Report'!AA2350="X",1,IF('Prop Drill Pipe Inp Report'!AB2350="X",1,IF('Prop Drill Pipe Inp Report'!AC2350="X",1,IF('Prop Drill Pipe Inp Report'!AD2350="X",1,IF('Prop Drill Pipe Inp Report'!AE2350="X",1,IF('Prop Drill Pipe Inp Report'!AF2350="X",1,IF('Prop Drill Pipe Inp Report'!AG2350="X",1,IF('Prop Drill Pipe Inp Report'!AH2350="X",1,IF('Prop Drill Pipe Inp Report'!AI2350="X",1,IF('Prop Drill Pipe Inp Report'!AJ2350="X",1,IF('Prop Drill Pipe Inp Report'!AK2350="X",1,IF('Prop Drill Pipe Inp Report'!AL2350="X",1,IF('Prop Drill Pipe Inp Report'!AM2350="X",1,IF('Prop Drill Pipe Inp Report'!AN2350="X",1,IF('Prop Drill Pipe Inp Report'!AO2350="X",1,IF('Prop Drill Pipe Inp Report'!AP2350="X",1,0)))))))))))))))))</f>
        <v>0</v>
      </c>
      <c r="J2343">
        <f>IF('Prop Drill Pipe Inp Report'!AU2350="X",1,IF('Prop Drill Pipe Inp Report'!AV2350="X",1,IF('Prop Drill Pipe Inp Report'!AW2350="X",1,IF('Prop Drill Pipe Inp Report'!AX2350="X",1,IF('Prop Drill Pipe Inp Report'!AY2350="X",1,IF('Prop Drill Pipe Inp Report'!AZ2350="X",1,IF('Prop Drill Pipe Inp Report'!BA2350="X",1,IF('Prop Drill Pipe Inp Report'!BB2350="X",1,IF('Prop Drill Pipe Inp Report'!BC2350="X",1,IF('Prop Drill Pipe Inp Report'!BD2350="X",1,IF('Prop Drill Pipe Inp Report'!BE2350="X",1,0)))))))))))</f>
        <v>0</v>
      </c>
    </row>
    <row r="2344" spans="9:10" x14ac:dyDescent="0.25">
      <c r="I2344">
        <f>IF('Prop Drill Pipe Inp Report'!Z2351="X",1,IF('Prop Drill Pipe Inp Report'!AA2351="X",1,IF('Prop Drill Pipe Inp Report'!AB2351="X",1,IF('Prop Drill Pipe Inp Report'!AC2351="X",1,IF('Prop Drill Pipe Inp Report'!AD2351="X",1,IF('Prop Drill Pipe Inp Report'!AE2351="X",1,IF('Prop Drill Pipe Inp Report'!AF2351="X",1,IF('Prop Drill Pipe Inp Report'!AG2351="X",1,IF('Prop Drill Pipe Inp Report'!AH2351="X",1,IF('Prop Drill Pipe Inp Report'!AI2351="X",1,IF('Prop Drill Pipe Inp Report'!AJ2351="X",1,IF('Prop Drill Pipe Inp Report'!AK2351="X",1,IF('Prop Drill Pipe Inp Report'!AL2351="X",1,IF('Prop Drill Pipe Inp Report'!AM2351="X",1,IF('Prop Drill Pipe Inp Report'!AN2351="X",1,IF('Prop Drill Pipe Inp Report'!AO2351="X",1,IF('Prop Drill Pipe Inp Report'!AP2351="X",1,0)))))))))))))))))</f>
        <v>0</v>
      </c>
      <c r="J2344">
        <f>IF('Prop Drill Pipe Inp Report'!AU2351="X",1,IF('Prop Drill Pipe Inp Report'!AV2351="X",1,IF('Prop Drill Pipe Inp Report'!AW2351="X",1,IF('Prop Drill Pipe Inp Report'!AX2351="X",1,IF('Prop Drill Pipe Inp Report'!AY2351="X",1,IF('Prop Drill Pipe Inp Report'!AZ2351="X",1,IF('Prop Drill Pipe Inp Report'!BA2351="X",1,IF('Prop Drill Pipe Inp Report'!BB2351="X",1,IF('Prop Drill Pipe Inp Report'!BC2351="X",1,IF('Prop Drill Pipe Inp Report'!BD2351="X",1,IF('Prop Drill Pipe Inp Report'!BE2351="X",1,0)))))))))))</f>
        <v>0</v>
      </c>
    </row>
    <row r="2345" spans="9:10" x14ac:dyDescent="0.25">
      <c r="I2345">
        <f>IF('Prop Drill Pipe Inp Report'!Z2352="X",1,IF('Prop Drill Pipe Inp Report'!AA2352="X",1,IF('Prop Drill Pipe Inp Report'!AB2352="X",1,IF('Prop Drill Pipe Inp Report'!AC2352="X",1,IF('Prop Drill Pipe Inp Report'!AD2352="X",1,IF('Prop Drill Pipe Inp Report'!AE2352="X",1,IF('Prop Drill Pipe Inp Report'!AF2352="X",1,IF('Prop Drill Pipe Inp Report'!AG2352="X",1,IF('Prop Drill Pipe Inp Report'!AH2352="X",1,IF('Prop Drill Pipe Inp Report'!AI2352="X",1,IF('Prop Drill Pipe Inp Report'!AJ2352="X",1,IF('Prop Drill Pipe Inp Report'!AK2352="X",1,IF('Prop Drill Pipe Inp Report'!AL2352="X",1,IF('Prop Drill Pipe Inp Report'!AM2352="X",1,IF('Prop Drill Pipe Inp Report'!AN2352="X",1,IF('Prop Drill Pipe Inp Report'!AO2352="X",1,IF('Prop Drill Pipe Inp Report'!AP2352="X",1,0)))))))))))))))))</f>
        <v>0</v>
      </c>
      <c r="J2345">
        <f>IF('Prop Drill Pipe Inp Report'!AU2352="X",1,IF('Prop Drill Pipe Inp Report'!AV2352="X",1,IF('Prop Drill Pipe Inp Report'!AW2352="X",1,IF('Prop Drill Pipe Inp Report'!AX2352="X",1,IF('Prop Drill Pipe Inp Report'!AY2352="X",1,IF('Prop Drill Pipe Inp Report'!AZ2352="X",1,IF('Prop Drill Pipe Inp Report'!BA2352="X",1,IF('Prop Drill Pipe Inp Report'!BB2352="X",1,IF('Prop Drill Pipe Inp Report'!BC2352="X",1,IF('Prop Drill Pipe Inp Report'!BD2352="X",1,IF('Prop Drill Pipe Inp Report'!BE2352="X",1,0)))))))))))</f>
        <v>0</v>
      </c>
    </row>
    <row r="2346" spans="9:10" x14ac:dyDescent="0.25">
      <c r="I2346">
        <f>IF('Prop Drill Pipe Inp Report'!Z2353="X",1,IF('Prop Drill Pipe Inp Report'!AA2353="X",1,IF('Prop Drill Pipe Inp Report'!AB2353="X",1,IF('Prop Drill Pipe Inp Report'!AC2353="X",1,IF('Prop Drill Pipe Inp Report'!AD2353="X",1,IF('Prop Drill Pipe Inp Report'!AE2353="X",1,IF('Prop Drill Pipe Inp Report'!AF2353="X",1,IF('Prop Drill Pipe Inp Report'!AG2353="X",1,IF('Prop Drill Pipe Inp Report'!AH2353="X",1,IF('Prop Drill Pipe Inp Report'!AI2353="X",1,IF('Prop Drill Pipe Inp Report'!AJ2353="X",1,IF('Prop Drill Pipe Inp Report'!AK2353="X",1,IF('Prop Drill Pipe Inp Report'!AL2353="X",1,IF('Prop Drill Pipe Inp Report'!AM2353="X",1,IF('Prop Drill Pipe Inp Report'!AN2353="X",1,IF('Prop Drill Pipe Inp Report'!AO2353="X",1,IF('Prop Drill Pipe Inp Report'!AP2353="X",1,0)))))))))))))))))</f>
        <v>0</v>
      </c>
      <c r="J2346">
        <f>IF('Prop Drill Pipe Inp Report'!AU2353="X",1,IF('Prop Drill Pipe Inp Report'!AV2353="X",1,IF('Prop Drill Pipe Inp Report'!AW2353="X",1,IF('Prop Drill Pipe Inp Report'!AX2353="X",1,IF('Prop Drill Pipe Inp Report'!AY2353="X",1,IF('Prop Drill Pipe Inp Report'!AZ2353="X",1,IF('Prop Drill Pipe Inp Report'!BA2353="X",1,IF('Prop Drill Pipe Inp Report'!BB2353="X",1,IF('Prop Drill Pipe Inp Report'!BC2353="X",1,IF('Prop Drill Pipe Inp Report'!BD2353="X",1,IF('Prop Drill Pipe Inp Report'!BE2353="X",1,0)))))))))))</f>
        <v>0</v>
      </c>
    </row>
    <row r="2347" spans="9:10" x14ac:dyDescent="0.25">
      <c r="I2347">
        <f>IF('Prop Drill Pipe Inp Report'!Z2354="X",1,IF('Prop Drill Pipe Inp Report'!AA2354="X",1,IF('Prop Drill Pipe Inp Report'!AB2354="X",1,IF('Prop Drill Pipe Inp Report'!AC2354="X",1,IF('Prop Drill Pipe Inp Report'!AD2354="X",1,IF('Prop Drill Pipe Inp Report'!AE2354="X",1,IF('Prop Drill Pipe Inp Report'!AF2354="X",1,IF('Prop Drill Pipe Inp Report'!AG2354="X",1,IF('Prop Drill Pipe Inp Report'!AH2354="X",1,IF('Prop Drill Pipe Inp Report'!AI2354="X",1,IF('Prop Drill Pipe Inp Report'!AJ2354="X",1,IF('Prop Drill Pipe Inp Report'!AK2354="X",1,IF('Prop Drill Pipe Inp Report'!AL2354="X",1,IF('Prop Drill Pipe Inp Report'!AM2354="X",1,IF('Prop Drill Pipe Inp Report'!AN2354="X",1,IF('Prop Drill Pipe Inp Report'!AO2354="X",1,IF('Prop Drill Pipe Inp Report'!AP2354="X",1,0)))))))))))))))))</f>
        <v>0</v>
      </c>
      <c r="J2347">
        <f>IF('Prop Drill Pipe Inp Report'!AU2354="X",1,IF('Prop Drill Pipe Inp Report'!AV2354="X",1,IF('Prop Drill Pipe Inp Report'!AW2354="X",1,IF('Prop Drill Pipe Inp Report'!AX2354="X",1,IF('Prop Drill Pipe Inp Report'!AY2354="X",1,IF('Prop Drill Pipe Inp Report'!AZ2354="X",1,IF('Prop Drill Pipe Inp Report'!BA2354="X",1,IF('Prop Drill Pipe Inp Report'!BB2354="X",1,IF('Prop Drill Pipe Inp Report'!BC2354="X",1,IF('Prop Drill Pipe Inp Report'!BD2354="X",1,IF('Prop Drill Pipe Inp Report'!BE2354="X",1,0)))))))))))</f>
        <v>0</v>
      </c>
    </row>
    <row r="2348" spans="9:10" x14ac:dyDescent="0.25">
      <c r="I2348">
        <f>IF('Prop Drill Pipe Inp Report'!Z2355="X",1,IF('Prop Drill Pipe Inp Report'!AA2355="X",1,IF('Prop Drill Pipe Inp Report'!AB2355="X",1,IF('Prop Drill Pipe Inp Report'!AC2355="X",1,IF('Prop Drill Pipe Inp Report'!AD2355="X",1,IF('Prop Drill Pipe Inp Report'!AE2355="X",1,IF('Prop Drill Pipe Inp Report'!AF2355="X",1,IF('Prop Drill Pipe Inp Report'!AG2355="X",1,IF('Prop Drill Pipe Inp Report'!AH2355="X",1,IF('Prop Drill Pipe Inp Report'!AI2355="X",1,IF('Prop Drill Pipe Inp Report'!AJ2355="X",1,IF('Prop Drill Pipe Inp Report'!AK2355="X",1,IF('Prop Drill Pipe Inp Report'!AL2355="X",1,IF('Prop Drill Pipe Inp Report'!AM2355="X",1,IF('Prop Drill Pipe Inp Report'!AN2355="X",1,IF('Prop Drill Pipe Inp Report'!AO2355="X",1,IF('Prop Drill Pipe Inp Report'!AP2355="X",1,0)))))))))))))))))</f>
        <v>0</v>
      </c>
      <c r="J2348">
        <f>IF('Prop Drill Pipe Inp Report'!AU2355="X",1,IF('Prop Drill Pipe Inp Report'!AV2355="X",1,IF('Prop Drill Pipe Inp Report'!AW2355="X",1,IF('Prop Drill Pipe Inp Report'!AX2355="X",1,IF('Prop Drill Pipe Inp Report'!AY2355="X",1,IF('Prop Drill Pipe Inp Report'!AZ2355="X",1,IF('Prop Drill Pipe Inp Report'!BA2355="X",1,IF('Prop Drill Pipe Inp Report'!BB2355="X",1,IF('Prop Drill Pipe Inp Report'!BC2355="X",1,IF('Prop Drill Pipe Inp Report'!BD2355="X",1,IF('Prop Drill Pipe Inp Report'!BE2355="X",1,0)))))))))))</f>
        <v>0</v>
      </c>
    </row>
    <row r="2349" spans="9:10" x14ac:dyDescent="0.25">
      <c r="I2349">
        <f>IF('Prop Drill Pipe Inp Report'!Z2356="X",1,IF('Prop Drill Pipe Inp Report'!AA2356="X",1,IF('Prop Drill Pipe Inp Report'!AB2356="X",1,IF('Prop Drill Pipe Inp Report'!AC2356="X",1,IF('Prop Drill Pipe Inp Report'!AD2356="X",1,IF('Prop Drill Pipe Inp Report'!AE2356="X",1,IF('Prop Drill Pipe Inp Report'!AF2356="X",1,IF('Prop Drill Pipe Inp Report'!AG2356="X",1,IF('Prop Drill Pipe Inp Report'!AH2356="X",1,IF('Prop Drill Pipe Inp Report'!AI2356="X",1,IF('Prop Drill Pipe Inp Report'!AJ2356="X",1,IF('Prop Drill Pipe Inp Report'!AK2356="X",1,IF('Prop Drill Pipe Inp Report'!AL2356="X",1,IF('Prop Drill Pipe Inp Report'!AM2356="X",1,IF('Prop Drill Pipe Inp Report'!AN2356="X",1,IF('Prop Drill Pipe Inp Report'!AO2356="X",1,IF('Prop Drill Pipe Inp Report'!AP2356="X",1,0)))))))))))))))))</f>
        <v>0</v>
      </c>
      <c r="J2349">
        <f>IF('Prop Drill Pipe Inp Report'!AU2356="X",1,IF('Prop Drill Pipe Inp Report'!AV2356="X",1,IF('Prop Drill Pipe Inp Report'!AW2356="X",1,IF('Prop Drill Pipe Inp Report'!AX2356="X",1,IF('Prop Drill Pipe Inp Report'!AY2356="X",1,IF('Prop Drill Pipe Inp Report'!AZ2356="X",1,IF('Prop Drill Pipe Inp Report'!BA2356="X",1,IF('Prop Drill Pipe Inp Report'!BB2356="X",1,IF('Prop Drill Pipe Inp Report'!BC2356="X",1,IF('Prop Drill Pipe Inp Report'!BD2356="X",1,IF('Prop Drill Pipe Inp Report'!BE2356="X",1,0)))))))))))</f>
        <v>0</v>
      </c>
    </row>
    <row r="2350" spans="9:10" x14ac:dyDescent="0.25">
      <c r="I2350">
        <f>IF('Prop Drill Pipe Inp Report'!Z2357="X",1,IF('Prop Drill Pipe Inp Report'!AA2357="X",1,IF('Prop Drill Pipe Inp Report'!AB2357="X",1,IF('Prop Drill Pipe Inp Report'!AC2357="X",1,IF('Prop Drill Pipe Inp Report'!AD2357="X",1,IF('Prop Drill Pipe Inp Report'!AE2357="X",1,IF('Prop Drill Pipe Inp Report'!AF2357="X",1,IF('Prop Drill Pipe Inp Report'!AG2357="X",1,IF('Prop Drill Pipe Inp Report'!AH2357="X",1,IF('Prop Drill Pipe Inp Report'!AI2357="X",1,IF('Prop Drill Pipe Inp Report'!AJ2357="X",1,IF('Prop Drill Pipe Inp Report'!AK2357="X",1,IF('Prop Drill Pipe Inp Report'!AL2357="X",1,IF('Prop Drill Pipe Inp Report'!AM2357="X",1,IF('Prop Drill Pipe Inp Report'!AN2357="X",1,IF('Prop Drill Pipe Inp Report'!AO2357="X",1,IF('Prop Drill Pipe Inp Report'!AP2357="X",1,0)))))))))))))))))</f>
        <v>0</v>
      </c>
      <c r="J2350">
        <f>IF('Prop Drill Pipe Inp Report'!AU2357="X",1,IF('Prop Drill Pipe Inp Report'!AV2357="X",1,IF('Prop Drill Pipe Inp Report'!AW2357="X",1,IF('Prop Drill Pipe Inp Report'!AX2357="X",1,IF('Prop Drill Pipe Inp Report'!AY2357="X",1,IF('Prop Drill Pipe Inp Report'!AZ2357="X",1,IF('Prop Drill Pipe Inp Report'!BA2357="X",1,IF('Prop Drill Pipe Inp Report'!BB2357="X",1,IF('Prop Drill Pipe Inp Report'!BC2357="X",1,IF('Prop Drill Pipe Inp Report'!BD2357="X",1,IF('Prop Drill Pipe Inp Report'!BE2357="X",1,0)))))))))))</f>
        <v>0</v>
      </c>
    </row>
    <row r="2351" spans="9:10" x14ac:dyDescent="0.25">
      <c r="I2351">
        <f>IF('Prop Drill Pipe Inp Report'!Z2358="X",1,IF('Prop Drill Pipe Inp Report'!AA2358="X",1,IF('Prop Drill Pipe Inp Report'!AB2358="X",1,IF('Prop Drill Pipe Inp Report'!AC2358="X",1,IF('Prop Drill Pipe Inp Report'!AD2358="X",1,IF('Prop Drill Pipe Inp Report'!AE2358="X",1,IF('Prop Drill Pipe Inp Report'!AF2358="X",1,IF('Prop Drill Pipe Inp Report'!AG2358="X",1,IF('Prop Drill Pipe Inp Report'!AH2358="X",1,IF('Prop Drill Pipe Inp Report'!AI2358="X",1,IF('Prop Drill Pipe Inp Report'!AJ2358="X",1,IF('Prop Drill Pipe Inp Report'!AK2358="X",1,IF('Prop Drill Pipe Inp Report'!AL2358="X",1,IF('Prop Drill Pipe Inp Report'!AM2358="X",1,IF('Prop Drill Pipe Inp Report'!AN2358="X",1,IF('Prop Drill Pipe Inp Report'!AO2358="X",1,IF('Prop Drill Pipe Inp Report'!AP2358="X",1,0)))))))))))))))))</f>
        <v>0</v>
      </c>
      <c r="J2351">
        <f>IF('Prop Drill Pipe Inp Report'!AU2358="X",1,IF('Prop Drill Pipe Inp Report'!AV2358="X",1,IF('Prop Drill Pipe Inp Report'!AW2358="X",1,IF('Prop Drill Pipe Inp Report'!AX2358="X",1,IF('Prop Drill Pipe Inp Report'!AY2358="X",1,IF('Prop Drill Pipe Inp Report'!AZ2358="X",1,IF('Prop Drill Pipe Inp Report'!BA2358="X",1,IF('Prop Drill Pipe Inp Report'!BB2358="X",1,IF('Prop Drill Pipe Inp Report'!BC2358="X",1,IF('Prop Drill Pipe Inp Report'!BD2358="X",1,IF('Prop Drill Pipe Inp Report'!BE2358="X",1,0)))))))))))</f>
        <v>0</v>
      </c>
    </row>
    <row r="2352" spans="9:10" x14ac:dyDescent="0.25">
      <c r="I2352">
        <f>IF('Prop Drill Pipe Inp Report'!Z2359="X",1,IF('Prop Drill Pipe Inp Report'!AA2359="X",1,IF('Prop Drill Pipe Inp Report'!AB2359="X",1,IF('Prop Drill Pipe Inp Report'!AC2359="X",1,IF('Prop Drill Pipe Inp Report'!AD2359="X",1,IF('Prop Drill Pipe Inp Report'!AE2359="X",1,IF('Prop Drill Pipe Inp Report'!AF2359="X",1,IF('Prop Drill Pipe Inp Report'!AG2359="X",1,IF('Prop Drill Pipe Inp Report'!AH2359="X",1,IF('Prop Drill Pipe Inp Report'!AI2359="X",1,IF('Prop Drill Pipe Inp Report'!AJ2359="X",1,IF('Prop Drill Pipe Inp Report'!AK2359="X",1,IF('Prop Drill Pipe Inp Report'!AL2359="X",1,IF('Prop Drill Pipe Inp Report'!AM2359="X",1,IF('Prop Drill Pipe Inp Report'!AN2359="X",1,IF('Prop Drill Pipe Inp Report'!AO2359="X",1,IF('Prop Drill Pipe Inp Report'!AP2359="X",1,0)))))))))))))))))</f>
        <v>0</v>
      </c>
      <c r="J2352">
        <f>IF('Prop Drill Pipe Inp Report'!AU2359="X",1,IF('Prop Drill Pipe Inp Report'!AV2359="X",1,IF('Prop Drill Pipe Inp Report'!AW2359="X",1,IF('Prop Drill Pipe Inp Report'!AX2359="X",1,IF('Prop Drill Pipe Inp Report'!AY2359="X",1,IF('Prop Drill Pipe Inp Report'!AZ2359="X",1,IF('Prop Drill Pipe Inp Report'!BA2359="X",1,IF('Prop Drill Pipe Inp Report'!BB2359="X",1,IF('Prop Drill Pipe Inp Report'!BC2359="X",1,IF('Prop Drill Pipe Inp Report'!BD2359="X",1,IF('Prop Drill Pipe Inp Report'!BE2359="X",1,0)))))))))))</f>
        <v>0</v>
      </c>
    </row>
    <row r="2353" spans="9:10" x14ac:dyDescent="0.25">
      <c r="I2353">
        <f>IF('Prop Drill Pipe Inp Report'!Z2360="X",1,IF('Prop Drill Pipe Inp Report'!AA2360="X",1,IF('Prop Drill Pipe Inp Report'!AB2360="X",1,IF('Prop Drill Pipe Inp Report'!AC2360="X",1,IF('Prop Drill Pipe Inp Report'!AD2360="X",1,IF('Prop Drill Pipe Inp Report'!AE2360="X",1,IF('Prop Drill Pipe Inp Report'!AF2360="X",1,IF('Prop Drill Pipe Inp Report'!AG2360="X",1,IF('Prop Drill Pipe Inp Report'!AH2360="X",1,IF('Prop Drill Pipe Inp Report'!AI2360="X",1,IF('Prop Drill Pipe Inp Report'!AJ2360="X",1,IF('Prop Drill Pipe Inp Report'!AK2360="X",1,IF('Prop Drill Pipe Inp Report'!AL2360="X",1,IF('Prop Drill Pipe Inp Report'!AM2360="X",1,IF('Prop Drill Pipe Inp Report'!AN2360="X",1,IF('Prop Drill Pipe Inp Report'!AO2360="X",1,IF('Prop Drill Pipe Inp Report'!AP2360="X",1,0)))))))))))))))))</f>
        <v>0</v>
      </c>
      <c r="J2353">
        <f>IF('Prop Drill Pipe Inp Report'!AU2360="X",1,IF('Prop Drill Pipe Inp Report'!AV2360="X",1,IF('Prop Drill Pipe Inp Report'!AW2360="X",1,IF('Prop Drill Pipe Inp Report'!AX2360="X",1,IF('Prop Drill Pipe Inp Report'!AY2360="X",1,IF('Prop Drill Pipe Inp Report'!AZ2360="X",1,IF('Prop Drill Pipe Inp Report'!BA2360="X",1,IF('Prop Drill Pipe Inp Report'!BB2360="X",1,IF('Prop Drill Pipe Inp Report'!BC2360="X",1,IF('Prop Drill Pipe Inp Report'!BD2360="X",1,IF('Prop Drill Pipe Inp Report'!BE2360="X",1,0)))))))))))</f>
        <v>0</v>
      </c>
    </row>
    <row r="2354" spans="9:10" x14ac:dyDescent="0.25">
      <c r="I2354">
        <f>IF('Prop Drill Pipe Inp Report'!Z2361="X",1,IF('Prop Drill Pipe Inp Report'!AA2361="X",1,IF('Prop Drill Pipe Inp Report'!AB2361="X",1,IF('Prop Drill Pipe Inp Report'!AC2361="X",1,IF('Prop Drill Pipe Inp Report'!AD2361="X",1,IF('Prop Drill Pipe Inp Report'!AE2361="X",1,IF('Prop Drill Pipe Inp Report'!AF2361="X",1,IF('Prop Drill Pipe Inp Report'!AG2361="X",1,IF('Prop Drill Pipe Inp Report'!AH2361="X",1,IF('Prop Drill Pipe Inp Report'!AI2361="X",1,IF('Prop Drill Pipe Inp Report'!AJ2361="X",1,IF('Prop Drill Pipe Inp Report'!AK2361="X",1,IF('Prop Drill Pipe Inp Report'!AL2361="X",1,IF('Prop Drill Pipe Inp Report'!AM2361="X",1,IF('Prop Drill Pipe Inp Report'!AN2361="X",1,IF('Prop Drill Pipe Inp Report'!AO2361="X",1,IF('Prop Drill Pipe Inp Report'!AP2361="X",1,0)))))))))))))))))</f>
        <v>0</v>
      </c>
      <c r="J2354">
        <f>IF('Prop Drill Pipe Inp Report'!AU2361="X",1,IF('Prop Drill Pipe Inp Report'!AV2361="X",1,IF('Prop Drill Pipe Inp Report'!AW2361="X",1,IF('Prop Drill Pipe Inp Report'!AX2361="X",1,IF('Prop Drill Pipe Inp Report'!AY2361="X",1,IF('Prop Drill Pipe Inp Report'!AZ2361="X",1,IF('Prop Drill Pipe Inp Report'!BA2361="X",1,IF('Prop Drill Pipe Inp Report'!BB2361="X",1,IF('Prop Drill Pipe Inp Report'!BC2361="X",1,IF('Prop Drill Pipe Inp Report'!BD2361="X",1,IF('Prop Drill Pipe Inp Report'!BE2361="X",1,0)))))))))))</f>
        <v>0</v>
      </c>
    </row>
    <row r="2355" spans="9:10" x14ac:dyDescent="0.25">
      <c r="I2355">
        <f>IF('Prop Drill Pipe Inp Report'!Z2362="X",1,IF('Prop Drill Pipe Inp Report'!AA2362="X",1,IF('Prop Drill Pipe Inp Report'!AB2362="X",1,IF('Prop Drill Pipe Inp Report'!AC2362="X",1,IF('Prop Drill Pipe Inp Report'!AD2362="X",1,IF('Prop Drill Pipe Inp Report'!AE2362="X",1,IF('Prop Drill Pipe Inp Report'!AF2362="X",1,IF('Prop Drill Pipe Inp Report'!AG2362="X",1,IF('Prop Drill Pipe Inp Report'!AH2362="X",1,IF('Prop Drill Pipe Inp Report'!AI2362="X",1,IF('Prop Drill Pipe Inp Report'!AJ2362="X",1,IF('Prop Drill Pipe Inp Report'!AK2362="X",1,IF('Prop Drill Pipe Inp Report'!AL2362="X",1,IF('Prop Drill Pipe Inp Report'!AM2362="X",1,IF('Prop Drill Pipe Inp Report'!AN2362="X",1,IF('Prop Drill Pipe Inp Report'!AO2362="X",1,IF('Prop Drill Pipe Inp Report'!AP2362="X",1,0)))))))))))))))))</f>
        <v>0</v>
      </c>
      <c r="J2355">
        <f>IF('Prop Drill Pipe Inp Report'!AU2362="X",1,IF('Prop Drill Pipe Inp Report'!AV2362="X",1,IF('Prop Drill Pipe Inp Report'!AW2362="X",1,IF('Prop Drill Pipe Inp Report'!AX2362="X",1,IF('Prop Drill Pipe Inp Report'!AY2362="X",1,IF('Prop Drill Pipe Inp Report'!AZ2362="X",1,IF('Prop Drill Pipe Inp Report'!BA2362="X",1,IF('Prop Drill Pipe Inp Report'!BB2362="X",1,IF('Prop Drill Pipe Inp Report'!BC2362="X",1,IF('Prop Drill Pipe Inp Report'!BD2362="X",1,IF('Prop Drill Pipe Inp Report'!BE2362="X",1,0)))))))))))</f>
        <v>0</v>
      </c>
    </row>
    <row r="2356" spans="9:10" x14ac:dyDescent="0.25">
      <c r="I2356">
        <f>IF('Prop Drill Pipe Inp Report'!Z2363="X",1,IF('Prop Drill Pipe Inp Report'!AA2363="X",1,IF('Prop Drill Pipe Inp Report'!AB2363="X",1,IF('Prop Drill Pipe Inp Report'!AC2363="X",1,IF('Prop Drill Pipe Inp Report'!AD2363="X",1,IF('Prop Drill Pipe Inp Report'!AE2363="X",1,IF('Prop Drill Pipe Inp Report'!AF2363="X",1,IF('Prop Drill Pipe Inp Report'!AG2363="X",1,IF('Prop Drill Pipe Inp Report'!AH2363="X",1,IF('Prop Drill Pipe Inp Report'!AI2363="X",1,IF('Prop Drill Pipe Inp Report'!AJ2363="X",1,IF('Prop Drill Pipe Inp Report'!AK2363="X",1,IF('Prop Drill Pipe Inp Report'!AL2363="X",1,IF('Prop Drill Pipe Inp Report'!AM2363="X",1,IF('Prop Drill Pipe Inp Report'!AN2363="X",1,IF('Prop Drill Pipe Inp Report'!AO2363="X",1,IF('Prop Drill Pipe Inp Report'!AP2363="X",1,0)))))))))))))))))</f>
        <v>0</v>
      </c>
      <c r="J2356">
        <f>IF('Prop Drill Pipe Inp Report'!AU2363="X",1,IF('Prop Drill Pipe Inp Report'!AV2363="X",1,IF('Prop Drill Pipe Inp Report'!AW2363="X",1,IF('Prop Drill Pipe Inp Report'!AX2363="X",1,IF('Prop Drill Pipe Inp Report'!AY2363="X",1,IF('Prop Drill Pipe Inp Report'!AZ2363="X",1,IF('Prop Drill Pipe Inp Report'!BA2363="X",1,IF('Prop Drill Pipe Inp Report'!BB2363="X",1,IF('Prop Drill Pipe Inp Report'!BC2363="X",1,IF('Prop Drill Pipe Inp Report'!BD2363="X",1,IF('Prop Drill Pipe Inp Report'!BE2363="X",1,0)))))))))))</f>
        <v>0</v>
      </c>
    </row>
    <row r="2357" spans="9:10" x14ac:dyDescent="0.25">
      <c r="I2357">
        <f>IF('Prop Drill Pipe Inp Report'!Z2364="X",1,IF('Prop Drill Pipe Inp Report'!AA2364="X",1,IF('Prop Drill Pipe Inp Report'!AB2364="X",1,IF('Prop Drill Pipe Inp Report'!AC2364="X",1,IF('Prop Drill Pipe Inp Report'!AD2364="X",1,IF('Prop Drill Pipe Inp Report'!AE2364="X",1,IF('Prop Drill Pipe Inp Report'!AF2364="X",1,IF('Prop Drill Pipe Inp Report'!AG2364="X",1,IF('Prop Drill Pipe Inp Report'!AH2364="X",1,IF('Prop Drill Pipe Inp Report'!AI2364="X",1,IF('Prop Drill Pipe Inp Report'!AJ2364="X",1,IF('Prop Drill Pipe Inp Report'!AK2364="X",1,IF('Prop Drill Pipe Inp Report'!AL2364="X",1,IF('Prop Drill Pipe Inp Report'!AM2364="X",1,IF('Prop Drill Pipe Inp Report'!AN2364="X",1,IF('Prop Drill Pipe Inp Report'!AO2364="X",1,IF('Prop Drill Pipe Inp Report'!AP2364="X",1,0)))))))))))))))))</f>
        <v>0</v>
      </c>
      <c r="J2357">
        <f>IF('Prop Drill Pipe Inp Report'!AU2364="X",1,IF('Prop Drill Pipe Inp Report'!AV2364="X",1,IF('Prop Drill Pipe Inp Report'!AW2364="X",1,IF('Prop Drill Pipe Inp Report'!AX2364="X",1,IF('Prop Drill Pipe Inp Report'!AY2364="X",1,IF('Prop Drill Pipe Inp Report'!AZ2364="X",1,IF('Prop Drill Pipe Inp Report'!BA2364="X",1,IF('Prop Drill Pipe Inp Report'!BB2364="X",1,IF('Prop Drill Pipe Inp Report'!BC2364="X",1,IF('Prop Drill Pipe Inp Report'!BD2364="X",1,IF('Prop Drill Pipe Inp Report'!BE2364="X",1,0)))))))))))</f>
        <v>0</v>
      </c>
    </row>
    <row r="2358" spans="9:10" x14ac:dyDescent="0.25">
      <c r="I2358">
        <f>IF('Prop Drill Pipe Inp Report'!Z2365="X",1,IF('Prop Drill Pipe Inp Report'!AA2365="X",1,IF('Prop Drill Pipe Inp Report'!AB2365="X",1,IF('Prop Drill Pipe Inp Report'!AC2365="X",1,IF('Prop Drill Pipe Inp Report'!AD2365="X",1,IF('Prop Drill Pipe Inp Report'!AE2365="X",1,IF('Prop Drill Pipe Inp Report'!AF2365="X",1,IF('Prop Drill Pipe Inp Report'!AG2365="X",1,IF('Prop Drill Pipe Inp Report'!AH2365="X",1,IF('Prop Drill Pipe Inp Report'!AI2365="X",1,IF('Prop Drill Pipe Inp Report'!AJ2365="X",1,IF('Prop Drill Pipe Inp Report'!AK2365="X",1,IF('Prop Drill Pipe Inp Report'!AL2365="X",1,IF('Prop Drill Pipe Inp Report'!AM2365="X",1,IF('Prop Drill Pipe Inp Report'!AN2365="X",1,IF('Prop Drill Pipe Inp Report'!AO2365="X",1,IF('Prop Drill Pipe Inp Report'!AP2365="X",1,0)))))))))))))))))</f>
        <v>0</v>
      </c>
      <c r="J2358">
        <f>IF('Prop Drill Pipe Inp Report'!AU2365="X",1,IF('Prop Drill Pipe Inp Report'!AV2365="X",1,IF('Prop Drill Pipe Inp Report'!AW2365="X",1,IF('Prop Drill Pipe Inp Report'!AX2365="X",1,IF('Prop Drill Pipe Inp Report'!AY2365="X",1,IF('Prop Drill Pipe Inp Report'!AZ2365="X",1,IF('Prop Drill Pipe Inp Report'!BA2365="X",1,IF('Prop Drill Pipe Inp Report'!BB2365="X",1,IF('Prop Drill Pipe Inp Report'!BC2365="X",1,IF('Prop Drill Pipe Inp Report'!BD2365="X",1,IF('Prop Drill Pipe Inp Report'!BE2365="X",1,0)))))))))))</f>
        <v>0</v>
      </c>
    </row>
    <row r="2359" spans="9:10" x14ac:dyDescent="0.25">
      <c r="I2359">
        <f>IF('Prop Drill Pipe Inp Report'!Z2366="X",1,IF('Prop Drill Pipe Inp Report'!AA2366="X",1,IF('Prop Drill Pipe Inp Report'!AB2366="X",1,IF('Prop Drill Pipe Inp Report'!AC2366="X",1,IF('Prop Drill Pipe Inp Report'!AD2366="X",1,IF('Prop Drill Pipe Inp Report'!AE2366="X",1,IF('Prop Drill Pipe Inp Report'!AF2366="X",1,IF('Prop Drill Pipe Inp Report'!AG2366="X",1,IF('Prop Drill Pipe Inp Report'!AH2366="X",1,IF('Prop Drill Pipe Inp Report'!AI2366="X",1,IF('Prop Drill Pipe Inp Report'!AJ2366="X",1,IF('Prop Drill Pipe Inp Report'!AK2366="X",1,IF('Prop Drill Pipe Inp Report'!AL2366="X",1,IF('Prop Drill Pipe Inp Report'!AM2366="X",1,IF('Prop Drill Pipe Inp Report'!AN2366="X",1,IF('Prop Drill Pipe Inp Report'!AO2366="X",1,IF('Prop Drill Pipe Inp Report'!AP2366="X",1,0)))))))))))))))))</f>
        <v>0</v>
      </c>
      <c r="J2359">
        <f>IF('Prop Drill Pipe Inp Report'!AU2366="X",1,IF('Prop Drill Pipe Inp Report'!AV2366="X",1,IF('Prop Drill Pipe Inp Report'!AW2366="X",1,IF('Prop Drill Pipe Inp Report'!AX2366="X",1,IF('Prop Drill Pipe Inp Report'!AY2366="X",1,IF('Prop Drill Pipe Inp Report'!AZ2366="X",1,IF('Prop Drill Pipe Inp Report'!BA2366="X",1,IF('Prop Drill Pipe Inp Report'!BB2366="X",1,IF('Prop Drill Pipe Inp Report'!BC2366="X",1,IF('Prop Drill Pipe Inp Report'!BD2366="X",1,IF('Prop Drill Pipe Inp Report'!BE2366="X",1,0)))))))))))</f>
        <v>0</v>
      </c>
    </row>
    <row r="2360" spans="9:10" x14ac:dyDescent="0.25">
      <c r="I2360">
        <f>IF('Prop Drill Pipe Inp Report'!Z2367="X",1,IF('Prop Drill Pipe Inp Report'!AA2367="X",1,IF('Prop Drill Pipe Inp Report'!AB2367="X",1,IF('Prop Drill Pipe Inp Report'!AC2367="X",1,IF('Prop Drill Pipe Inp Report'!AD2367="X",1,IF('Prop Drill Pipe Inp Report'!AE2367="X",1,IF('Prop Drill Pipe Inp Report'!AF2367="X",1,IF('Prop Drill Pipe Inp Report'!AG2367="X",1,IF('Prop Drill Pipe Inp Report'!AH2367="X",1,IF('Prop Drill Pipe Inp Report'!AI2367="X",1,IF('Prop Drill Pipe Inp Report'!AJ2367="X",1,IF('Prop Drill Pipe Inp Report'!AK2367="X",1,IF('Prop Drill Pipe Inp Report'!AL2367="X",1,IF('Prop Drill Pipe Inp Report'!AM2367="X",1,IF('Prop Drill Pipe Inp Report'!AN2367="X",1,IF('Prop Drill Pipe Inp Report'!AO2367="X",1,IF('Prop Drill Pipe Inp Report'!AP2367="X",1,0)))))))))))))))))</f>
        <v>0</v>
      </c>
      <c r="J2360">
        <f>IF('Prop Drill Pipe Inp Report'!AU2367="X",1,IF('Prop Drill Pipe Inp Report'!AV2367="X",1,IF('Prop Drill Pipe Inp Report'!AW2367="X",1,IF('Prop Drill Pipe Inp Report'!AX2367="X",1,IF('Prop Drill Pipe Inp Report'!AY2367="X",1,IF('Prop Drill Pipe Inp Report'!AZ2367="X",1,IF('Prop Drill Pipe Inp Report'!BA2367="X",1,IF('Prop Drill Pipe Inp Report'!BB2367="X",1,IF('Prop Drill Pipe Inp Report'!BC2367="X",1,IF('Prop Drill Pipe Inp Report'!BD2367="X",1,IF('Prop Drill Pipe Inp Report'!BE2367="X",1,0)))))))))))</f>
        <v>0</v>
      </c>
    </row>
    <row r="2361" spans="9:10" x14ac:dyDescent="0.25">
      <c r="I2361">
        <f>IF('Prop Drill Pipe Inp Report'!Z2368="X",1,IF('Prop Drill Pipe Inp Report'!AA2368="X",1,IF('Prop Drill Pipe Inp Report'!AB2368="X",1,IF('Prop Drill Pipe Inp Report'!AC2368="X",1,IF('Prop Drill Pipe Inp Report'!AD2368="X",1,IF('Prop Drill Pipe Inp Report'!AE2368="X",1,IF('Prop Drill Pipe Inp Report'!AF2368="X",1,IF('Prop Drill Pipe Inp Report'!AG2368="X",1,IF('Prop Drill Pipe Inp Report'!AH2368="X",1,IF('Prop Drill Pipe Inp Report'!AI2368="X",1,IF('Prop Drill Pipe Inp Report'!AJ2368="X",1,IF('Prop Drill Pipe Inp Report'!AK2368="X",1,IF('Prop Drill Pipe Inp Report'!AL2368="X",1,IF('Prop Drill Pipe Inp Report'!AM2368="X",1,IF('Prop Drill Pipe Inp Report'!AN2368="X",1,IF('Prop Drill Pipe Inp Report'!AO2368="X",1,IF('Prop Drill Pipe Inp Report'!AP2368="X",1,0)))))))))))))))))</f>
        <v>0</v>
      </c>
      <c r="J2361">
        <f>IF('Prop Drill Pipe Inp Report'!AU2368="X",1,IF('Prop Drill Pipe Inp Report'!AV2368="X",1,IF('Prop Drill Pipe Inp Report'!AW2368="X",1,IF('Prop Drill Pipe Inp Report'!AX2368="X",1,IF('Prop Drill Pipe Inp Report'!AY2368="X",1,IF('Prop Drill Pipe Inp Report'!AZ2368="X",1,IF('Prop Drill Pipe Inp Report'!BA2368="X",1,IF('Prop Drill Pipe Inp Report'!BB2368="X",1,IF('Prop Drill Pipe Inp Report'!BC2368="X",1,IF('Prop Drill Pipe Inp Report'!BD2368="X",1,IF('Prop Drill Pipe Inp Report'!BE2368="X",1,0)))))))))))</f>
        <v>0</v>
      </c>
    </row>
    <row r="2362" spans="9:10" x14ac:dyDescent="0.25">
      <c r="I2362">
        <f>IF('Prop Drill Pipe Inp Report'!Z2369="X",1,IF('Prop Drill Pipe Inp Report'!AA2369="X",1,IF('Prop Drill Pipe Inp Report'!AB2369="X",1,IF('Prop Drill Pipe Inp Report'!AC2369="X",1,IF('Prop Drill Pipe Inp Report'!AD2369="X",1,IF('Prop Drill Pipe Inp Report'!AE2369="X",1,IF('Prop Drill Pipe Inp Report'!AF2369="X",1,IF('Prop Drill Pipe Inp Report'!AG2369="X",1,IF('Prop Drill Pipe Inp Report'!AH2369="X",1,IF('Prop Drill Pipe Inp Report'!AI2369="X",1,IF('Prop Drill Pipe Inp Report'!AJ2369="X",1,IF('Prop Drill Pipe Inp Report'!AK2369="X",1,IF('Prop Drill Pipe Inp Report'!AL2369="X",1,IF('Prop Drill Pipe Inp Report'!AM2369="X",1,IF('Prop Drill Pipe Inp Report'!AN2369="X",1,IF('Prop Drill Pipe Inp Report'!AO2369="X",1,IF('Prop Drill Pipe Inp Report'!AP2369="X",1,0)))))))))))))))))</f>
        <v>0</v>
      </c>
      <c r="J2362">
        <f>IF('Prop Drill Pipe Inp Report'!AU2369="X",1,IF('Prop Drill Pipe Inp Report'!AV2369="X",1,IF('Prop Drill Pipe Inp Report'!AW2369="X",1,IF('Prop Drill Pipe Inp Report'!AX2369="X",1,IF('Prop Drill Pipe Inp Report'!AY2369="X",1,IF('Prop Drill Pipe Inp Report'!AZ2369="X",1,IF('Prop Drill Pipe Inp Report'!BA2369="X",1,IF('Prop Drill Pipe Inp Report'!BB2369="X",1,IF('Prop Drill Pipe Inp Report'!BC2369="X",1,IF('Prop Drill Pipe Inp Report'!BD2369="X",1,IF('Prop Drill Pipe Inp Report'!BE2369="X",1,0)))))))))))</f>
        <v>0</v>
      </c>
    </row>
    <row r="2363" spans="9:10" x14ac:dyDescent="0.25">
      <c r="I2363">
        <f>IF('Prop Drill Pipe Inp Report'!Z2370="X",1,IF('Prop Drill Pipe Inp Report'!AA2370="X",1,IF('Prop Drill Pipe Inp Report'!AB2370="X",1,IF('Prop Drill Pipe Inp Report'!AC2370="X",1,IF('Prop Drill Pipe Inp Report'!AD2370="X",1,IF('Prop Drill Pipe Inp Report'!AE2370="X",1,IF('Prop Drill Pipe Inp Report'!AF2370="X",1,IF('Prop Drill Pipe Inp Report'!AG2370="X",1,IF('Prop Drill Pipe Inp Report'!AH2370="X",1,IF('Prop Drill Pipe Inp Report'!AI2370="X",1,IF('Prop Drill Pipe Inp Report'!AJ2370="X",1,IF('Prop Drill Pipe Inp Report'!AK2370="X",1,IF('Prop Drill Pipe Inp Report'!AL2370="X",1,IF('Prop Drill Pipe Inp Report'!AM2370="X",1,IF('Prop Drill Pipe Inp Report'!AN2370="X",1,IF('Prop Drill Pipe Inp Report'!AO2370="X",1,IF('Prop Drill Pipe Inp Report'!AP2370="X",1,0)))))))))))))))))</f>
        <v>0</v>
      </c>
      <c r="J2363">
        <f>IF('Prop Drill Pipe Inp Report'!AU2370="X",1,IF('Prop Drill Pipe Inp Report'!AV2370="X",1,IF('Prop Drill Pipe Inp Report'!AW2370="X",1,IF('Prop Drill Pipe Inp Report'!AX2370="X",1,IF('Prop Drill Pipe Inp Report'!AY2370="X",1,IF('Prop Drill Pipe Inp Report'!AZ2370="X",1,IF('Prop Drill Pipe Inp Report'!BA2370="X",1,IF('Prop Drill Pipe Inp Report'!BB2370="X",1,IF('Prop Drill Pipe Inp Report'!BC2370="X",1,IF('Prop Drill Pipe Inp Report'!BD2370="X",1,IF('Prop Drill Pipe Inp Report'!BE2370="X",1,0)))))))))))</f>
        <v>0</v>
      </c>
    </row>
    <row r="2364" spans="9:10" x14ac:dyDescent="0.25">
      <c r="I2364">
        <f>IF('Prop Drill Pipe Inp Report'!Z2371="X",1,IF('Prop Drill Pipe Inp Report'!AA2371="X",1,IF('Prop Drill Pipe Inp Report'!AB2371="X",1,IF('Prop Drill Pipe Inp Report'!AC2371="X",1,IF('Prop Drill Pipe Inp Report'!AD2371="X",1,IF('Prop Drill Pipe Inp Report'!AE2371="X",1,IF('Prop Drill Pipe Inp Report'!AF2371="X",1,IF('Prop Drill Pipe Inp Report'!AG2371="X",1,IF('Prop Drill Pipe Inp Report'!AH2371="X",1,IF('Prop Drill Pipe Inp Report'!AI2371="X",1,IF('Prop Drill Pipe Inp Report'!AJ2371="X",1,IF('Prop Drill Pipe Inp Report'!AK2371="X",1,IF('Prop Drill Pipe Inp Report'!AL2371="X",1,IF('Prop Drill Pipe Inp Report'!AM2371="X",1,IF('Prop Drill Pipe Inp Report'!AN2371="X",1,IF('Prop Drill Pipe Inp Report'!AO2371="X",1,IF('Prop Drill Pipe Inp Report'!AP2371="X",1,0)))))))))))))))))</f>
        <v>0</v>
      </c>
      <c r="J2364">
        <f>IF('Prop Drill Pipe Inp Report'!AU2371="X",1,IF('Prop Drill Pipe Inp Report'!AV2371="X",1,IF('Prop Drill Pipe Inp Report'!AW2371="X",1,IF('Prop Drill Pipe Inp Report'!AX2371="X",1,IF('Prop Drill Pipe Inp Report'!AY2371="X",1,IF('Prop Drill Pipe Inp Report'!AZ2371="X",1,IF('Prop Drill Pipe Inp Report'!BA2371="X",1,IF('Prop Drill Pipe Inp Report'!BB2371="X",1,IF('Prop Drill Pipe Inp Report'!BC2371="X",1,IF('Prop Drill Pipe Inp Report'!BD2371="X",1,IF('Prop Drill Pipe Inp Report'!BE2371="X",1,0)))))))))))</f>
        <v>0</v>
      </c>
    </row>
    <row r="2365" spans="9:10" x14ac:dyDescent="0.25">
      <c r="I2365">
        <f>IF('Prop Drill Pipe Inp Report'!Z2372="X",1,IF('Prop Drill Pipe Inp Report'!AA2372="X",1,IF('Prop Drill Pipe Inp Report'!AB2372="X",1,IF('Prop Drill Pipe Inp Report'!AC2372="X",1,IF('Prop Drill Pipe Inp Report'!AD2372="X",1,IF('Prop Drill Pipe Inp Report'!AE2372="X",1,IF('Prop Drill Pipe Inp Report'!AF2372="X",1,IF('Prop Drill Pipe Inp Report'!AG2372="X",1,IF('Prop Drill Pipe Inp Report'!AH2372="X",1,IF('Prop Drill Pipe Inp Report'!AI2372="X",1,IF('Prop Drill Pipe Inp Report'!AJ2372="X",1,IF('Prop Drill Pipe Inp Report'!AK2372="X",1,IF('Prop Drill Pipe Inp Report'!AL2372="X",1,IF('Prop Drill Pipe Inp Report'!AM2372="X",1,IF('Prop Drill Pipe Inp Report'!AN2372="X",1,IF('Prop Drill Pipe Inp Report'!AO2372="X",1,IF('Prop Drill Pipe Inp Report'!AP2372="X",1,0)))))))))))))))))</f>
        <v>0</v>
      </c>
      <c r="J2365">
        <f>IF('Prop Drill Pipe Inp Report'!AU2372="X",1,IF('Prop Drill Pipe Inp Report'!AV2372="X",1,IF('Prop Drill Pipe Inp Report'!AW2372="X",1,IF('Prop Drill Pipe Inp Report'!AX2372="X",1,IF('Prop Drill Pipe Inp Report'!AY2372="X",1,IF('Prop Drill Pipe Inp Report'!AZ2372="X",1,IF('Prop Drill Pipe Inp Report'!BA2372="X",1,IF('Prop Drill Pipe Inp Report'!BB2372="X",1,IF('Prop Drill Pipe Inp Report'!BC2372="X",1,IF('Prop Drill Pipe Inp Report'!BD2372="X",1,IF('Prop Drill Pipe Inp Report'!BE2372="X",1,0)))))))))))</f>
        <v>0</v>
      </c>
    </row>
    <row r="2366" spans="9:10" x14ac:dyDescent="0.25">
      <c r="I2366">
        <f>IF('Prop Drill Pipe Inp Report'!Z2373="X",1,IF('Prop Drill Pipe Inp Report'!AA2373="X",1,IF('Prop Drill Pipe Inp Report'!AB2373="X",1,IF('Prop Drill Pipe Inp Report'!AC2373="X",1,IF('Prop Drill Pipe Inp Report'!AD2373="X",1,IF('Prop Drill Pipe Inp Report'!AE2373="X",1,IF('Prop Drill Pipe Inp Report'!AF2373="X",1,IF('Prop Drill Pipe Inp Report'!AG2373="X",1,IF('Prop Drill Pipe Inp Report'!AH2373="X",1,IF('Prop Drill Pipe Inp Report'!AI2373="X",1,IF('Prop Drill Pipe Inp Report'!AJ2373="X",1,IF('Prop Drill Pipe Inp Report'!AK2373="X",1,IF('Prop Drill Pipe Inp Report'!AL2373="X",1,IF('Prop Drill Pipe Inp Report'!AM2373="X",1,IF('Prop Drill Pipe Inp Report'!AN2373="X",1,IF('Prop Drill Pipe Inp Report'!AO2373="X",1,IF('Prop Drill Pipe Inp Report'!AP2373="X",1,0)))))))))))))))))</f>
        <v>0</v>
      </c>
      <c r="J2366">
        <f>IF('Prop Drill Pipe Inp Report'!AU2373="X",1,IF('Prop Drill Pipe Inp Report'!AV2373="X",1,IF('Prop Drill Pipe Inp Report'!AW2373="X",1,IF('Prop Drill Pipe Inp Report'!AX2373="X",1,IF('Prop Drill Pipe Inp Report'!AY2373="X",1,IF('Prop Drill Pipe Inp Report'!AZ2373="X",1,IF('Prop Drill Pipe Inp Report'!BA2373="X",1,IF('Prop Drill Pipe Inp Report'!BB2373="X",1,IF('Prop Drill Pipe Inp Report'!BC2373="X",1,IF('Prop Drill Pipe Inp Report'!BD2373="X",1,IF('Prop Drill Pipe Inp Report'!BE2373="X",1,0)))))))))))</f>
        <v>0</v>
      </c>
    </row>
    <row r="2367" spans="9:10" x14ac:dyDescent="0.25">
      <c r="I2367">
        <f>IF('Prop Drill Pipe Inp Report'!Z2374="X",1,IF('Prop Drill Pipe Inp Report'!AA2374="X",1,IF('Prop Drill Pipe Inp Report'!AB2374="X",1,IF('Prop Drill Pipe Inp Report'!AC2374="X",1,IF('Prop Drill Pipe Inp Report'!AD2374="X",1,IF('Prop Drill Pipe Inp Report'!AE2374="X",1,IF('Prop Drill Pipe Inp Report'!AF2374="X",1,IF('Prop Drill Pipe Inp Report'!AG2374="X",1,IF('Prop Drill Pipe Inp Report'!AH2374="X",1,IF('Prop Drill Pipe Inp Report'!AI2374="X",1,IF('Prop Drill Pipe Inp Report'!AJ2374="X",1,IF('Prop Drill Pipe Inp Report'!AK2374="X",1,IF('Prop Drill Pipe Inp Report'!AL2374="X",1,IF('Prop Drill Pipe Inp Report'!AM2374="X",1,IF('Prop Drill Pipe Inp Report'!AN2374="X",1,IF('Prop Drill Pipe Inp Report'!AO2374="X",1,IF('Prop Drill Pipe Inp Report'!AP2374="X",1,0)))))))))))))))))</f>
        <v>0</v>
      </c>
      <c r="J2367">
        <f>IF('Prop Drill Pipe Inp Report'!AU2374="X",1,IF('Prop Drill Pipe Inp Report'!AV2374="X",1,IF('Prop Drill Pipe Inp Report'!AW2374="X",1,IF('Prop Drill Pipe Inp Report'!AX2374="X",1,IF('Prop Drill Pipe Inp Report'!AY2374="X",1,IF('Prop Drill Pipe Inp Report'!AZ2374="X",1,IF('Prop Drill Pipe Inp Report'!BA2374="X",1,IF('Prop Drill Pipe Inp Report'!BB2374="X",1,IF('Prop Drill Pipe Inp Report'!BC2374="X",1,IF('Prop Drill Pipe Inp Report'!BD2374="X",1,IF('Prop Drill Pipe Inp Report'!BE2374="X",1,0)))))))))))</f>
        <v>0</v>
      </c>
    </row>
    <row r="2368" spans="9:10" x14ac:dyDescent="0.25">
      <c r="I2368">
        <f>IF('Prop Drill Pipe Inp Report'!Z2375="X",1,IF('Prop Drill Pipe Inp Report'!AA2375="X",1,IF('Prop Drill Pipe Inp Report'!AB2375="X",1,IF('Prop Drill Pipe Inp Report'!AC2375="X",1,IF('Prop Drill Pipe Inp Report'!AD2375="X",1,IF('Prop Drill Pipe Inp Report'!AE2375="X",1,IF('Prop Drill Pipe Inp Report'!AF2375="X",1,IF('Prop Drill Pipe Inp Report'!AG2375="X",1,IF('Prop Drill Pipe Inp Report'!AH2375="X",1,IF('Prop Drill Pipe Inp Report'!AI2375="X",1,IF('Prop Drill Pipe Inp Report'!AJ2375="X",1,IF('Prop Drill Pipe Inp Report'!AK2375="X",1,IF('Prop Drill Pipe Inp Report'!AL2375="X",1,IF('Prop Drill Pipe Inp Report'!AM2375="X",1,IF('Prop Drill Pipe Inp Report'!AN2375="X",1,IF('Prop Drill Pipe Inp Report'!AO2375="X",1,IF('Prop Drill Pipe Inp Report'!AP2375="X",1,0)))))))))))))))))</f>
        <v>0</v>
      </c>
      <c r="J2368">
        <f>IF('Prop Drill Pipe Inp Report'!AU2375="X",1,IF('Prop Drill Pipe Inp Report'!AV2375="X",1,IF('Prop Drill Pipe Inp Report'!AW2375="X",1,IF('Prop Drill Pipe Inp Report'!AX2375="X",1,IF('Prop Drill Pipe Inp Report'!AY2375="X",1,IF('Prop Drill Pipe Inp Report'!AZ2375="X",1,IF('Prop Drill Pipe Inp Report'!BA2375="X",1,IF('Prop Drill Pipe Inp Report'!BB2375="X",1,IF('Prop Drill Pipe Inp Report'!BC2375="X",1,IF('Prop Drill Pipe Inp Report'!BD2375="X",1,IF('Prop Drill Pipe Inp Report'!BE2375="X",1,0)))))))))))</f>
        <v>0</v>
      </c>
    </row>
    <row r="2369" spans="9:10" x14ac:dyDescent="0.25">
      <c r="I2369">
        <f>IF('Prop Drill Pipe Inp Report'!Z2376="X",1,IF('Prop Drill Pipe Inp Report'!AA2376="X",1,IF('Prop Drill Pipe Inp Report'!AB2376="X",1,IF('Prop Drill Pipe Inp Report'!AC2376="X",1,IF('Prop Drill Pipe Inp Report'!AD2376="X",1,IF('Prop Drill Pipe Inp Report'!AE2376="X",1,IF('Prop Drill Pipe Inp Report'!AF2376="X",1,IF('Prop Drill Pipe Inp Report'!AG2376="X",1,IF('Prop Drill Pipe Inp Report'!AH2376="X",1,IF('Prop Drill Pipe Inp Report'!AI2376="X",1,IF('Prop Drill Pipe Inp Report'!AJ2376="X",1,IF('Prop Drill Pipe Inp Report'!AK2376="X",1,IF('Prop Drill Pipe Inp Report'!AL2376="X",1,IF('Prop Drill Pipe Inp Report'!AM2376="X",1,IF('Prop Drill Pipe Inp Report'!AN2376="X",1,IF('Prop Drill Pipe Inp Report'!AO2376="X",1,IF('Prop Drill Pipe Inp Report'!AP2376="X",1,0)))))))))))))))))</f>
        <v>0</v>
      </c>
      <c r="J2369">
        <f>IF('Prop Drill Pipe Inp Report'!AU2376="X",1,IF('Prop Drill Pipe Inp Report'!AV2376="X",1,IF('Prop Drill Pipe Inp Report'!AW2376="X",1,IF('Prop Drill Pipe Inp Report'!AX2376="X",1,IF('Prop Drill Pipe Inp Report'!AY2376="X",1,IF('Prop Drill Pipe Inp Report'!AZ2376="X",1,IF('Prop Drill Pipe Inp Report'!BA2376="X",1,IF('Prop Drill Pipe Inp Report'!BB2376="X",1,IF('Prop Drill Pipe Inp Report'!BC2376="X",1,IF('Prop Drill Pipe Inp Report'!BD2376="X",1,IF('Prop Drill Pipe Inp Report'!BE2376="X",1,0)))))))))))</f>
        <v>0</v>
      </c>
    </row>
    <row r="2370" spans="9:10" x14ac:dyDescent="0.25">
      <c r="I2370">
        <f>IF('Prop Drill Pipe Inp Report'!Z2377="X",1,IF('Prop Drill Pipe Inp Report'!AA2377="X",1,IF('Prop Drill Pipe Inp Report'!AB2377="X",1,IF('Prop Drill Pipe Inp Report'!AC2377="X",1,IF('Prop Drill Pipe Inp Report'!AD2377="X",1,IF('Prop Drill Pipe Inp Report'!AE2377="X",1,IF('Prop Drill Pipe Inp Report'!AF2377="X",1,IF('Prop Drill Pipe Inp Report'!AG2377="X",1,IF('Prop Drill Pipe Inp Report'!AH2377="X",1,IF('Prop Drill Pipe Inp Report'!AI2377="X",1,IF('Prop Drill Pipe Inp Report'!AJ2377="X",1,IF('Prop Drill Pipe Inp Report'!AK2377="X",1,IF('Prop Drill Pipe Inp Report'!AL2377="X",1,IF('Prop Drill Pipe Inp Report'!AM2377="X",1,IF('Prop Drill Pipe Inp Report'!AN2377="X",1,IF('Prop Drill Pipe Inp Report'!AO2377="X",1,IF('Prop Drill Pipe Inp Report'!AP2377="X",1,0)))))))))))))))))</f>
        <v>0</v>
      </c>
      <c r="J2370">
        <f>IF('Prop Drill Pipe Inp Report'!AU2377="X",1,IF('Prop Drill Pipe Inp Report'!AV2377="X",1,IF('Prop Drill Pipe Inp Report'!AW2377="X",1,IF('Prop Drill Pipe Inp Report'!AX2377="X",1,IF('Prop Drill Pipe Inp Report'!AY2377="X",1,IF('Prop Drill Pipe Inp Report'!AZ2377="X",1,IF('Prop Drill Pipe Inp Report'!BA2377="X",1,IF('Prop Drill Pipe Inp Report'!BB2377="X",1,IF('Prop Drill Pipe Inp Report'!BC2377="X",1,IF('Prop Drill Pipe Inp Report'!BD2377="X",1,IF('Prop Drill Pipe Inp Report'!BE2377="X",1,0)))))))))))</f>
        <v>0</v>
      </c>
    </row>
    <row r="2371" spans="9:10" x14ac:dyDescent="0.25">
      <c r="I2371">
        <f>IF('Prop Drill Pipe Inp Report'!Z2378="X",1,IF('Prop Drill Pipe Inp Report'!AA2378="X",1,IF('Prop Drill Pipe Inp Report'!AB2378="X",1,IF('Prop Drill Pipe Inp Report'!AC2378="X",1,IF('Prop Drill Pipe Inp Report'!AD2378="X",1,IF('Prop Drill Pipe Inp Report'!AE2378="X",1,IF('Prop Drill Pipe Inp Report'!AF2378="X",1,IF('Prop Drill Pipe Inp Report'!AG2378="X",1,IF('Prop Drill Pipe Inp Report'!AH2378="X",1,IF('Prop Drill Pipe Inp Report'!AI2378="X",1,IF('Prop Drill Pipe Inp Report'!AJ2378="X",1,IF('Prop Drill Pipe Inp Report'!AK2378="X",1,IF('Prop Drill Pipe Inp Report'!AL2378="X",1,IF('Prop Drill Pipe Inp Report'!AM2378="X",1,IF('Prop Drill Pipe Inp Report'!AN2378="X",1,IF('Prop Drill Pipe Inp Report'!AO2378="X",1,IF('Prop Drill Pipe Inp Report'!AP2378="X",1,0)))))))))))))))))</f>
        <v>0</v>
      </c>
      <c r="J2371">
        <f>IF('Prop Drill Pipe Inp Report'!AU2378="X",1,IF('Prop Drill Pipe Inp Report'!AV2378="X",1,IF('Prop Drill Pipe Inp Report'!AW2378="X",1,IF('Prop Drill Pipe Inp Report'!AX2378="X",1,IF('Prop Drill Pipe Inp Report'!AY2378="X",1,IF('Prop Drill Pipe Inp Report'!AZ2378="X",1,IF('Prop Drill Pipe Inp Report'!BA2378="X",1,IF('Prop Drill Pipe Inp Report'!BB2378="X",1,IF('Prop Drill Pipe Inp Report'!BC2378="X",1,IF('Prop Drill Pipe Inp Report'!BD2378="X",1,IF('Prop Drill Pipe Inp Report'!BE2378="X",1,0)))))))))))</f>
        <v>0</v>
      </c>
    </row>
    <row r="2372" spans="9:10" x14ac:dyDescent="0.25">
      <c r="I2372">
        <f>IF('Prop Drill Pipe Inp Report'!Z2379="X",1,IF('Prop Drill Pipe Inp Report'!AA2379="X",1,IF('Prop Drill Pipe Inp Report'!AB2379="X",1,IF('Prop Drill Pipe Inp Report'!AC2379="X",1,IF('Prop Drill Pipe Inp Report'!AD2379="X",1,IF('Prop Drill Pipe Inp Report'!AE2379="X",1,IF('Prop Drill Pipe Inp Report'!AF2379="X",1,IF('Prop Drill Pipe Inp Report'!AG2379="X",1,IF('Prop Drill Pipe Inp Report'!AH2379="X",1,IF('Prop Drill Pipe Inp Report'!AI2379="X",1,IF('Prop Drill Pipe Inp Report'!AJ2379="X",1,IF('Prop Drill Pipe Inp Report'!AK2379="X",1,IF('Prop Drill Pipe Inp Report'!AL2379="X",1,IF('Prop Drill Pipe Inp Report'!AM2379="X",1,IF('Prop Drill Pipe Inp Report'!AN2379="X",1,IF('Prop Drill Pipe Inp Report'!AO2379="X",1,IF('Prop Drill Pipe Inp Report'!AP2379="X",1,0)))))))))))))))))</f>
        <v>0</v>
      </c>
      <c r="J2372">
        <f>IF('Prop Drill Pipe Inp Report'!AU2379="X",1,IF('Prop Drill Pipe Inp Report'!AV2379="X",1,IF('Prop Drill Pipe Inp Report'!AW2379="X",1,IF('Prop Drill Pipe Inp Report'!AX2379="X",1,IF('Prop Drill Pipe Inp Report'!AY2379="X",1,IF('Prop Drill Pipe Inp Report'!AZ2379="X",1,IF('Prop Drill Pipe Inp Report'!BA2379="X",1,IF('Prop Drill Pipe Inp Report'!BB2379="X",1,IF('Prop Drill Pipe Inp Report'!BC2379="X",1,IF('Prop Drill Pipe Inp Report'!BD2379="X",1,IF('Prop Drill Pipe Inp Report'!BE2379="X",1,0)))))))))))</f>
        <v>0</v>
      </c>
    </row>
    <row r="2373" spans="9:10" x14ac:dyDescent="0.25">
      <c r="I2373">
        <f>IF('Prop Drill Pipe Inp Report'!Z2380="X",1,IF('Prop Drill Pipe Inp Report'!AA2380="X",1,IF('Prop Drill Pipe Inp Report'!AB2380="X",1,IF('Prop Drill Pipe Inp Report'!AC2380="X",1,IF('Prop Drill Pipe Inp Report'!AD2380="X",1,IF('Prop Drill Pipe Inp Report'!AE2380="X",1,IF('Prop Drill Pipe Inp Report'!AF2380="X",1,IF('Prop Drill Pipe Inp Report'!AG2380="X",1,IF('Prop Drill Pipe Inp Report'!AH2380="X",1,IF('Prop Drill Pipe Inp Report'!AI2380="X",1,IF('Prop Drill Pipe Inp Report'!AJ2380="X",1,IF('Prop Drill Pipe Inp Report'!AK2380="X",1,IF('Prop Drill Pipe Inp Report'!AL2380="X",1,IF('Prop Drill Pipe Inp Report'!AM2380="X",1,IF('Prop Drill Pipe Inp Report'!AN2380="X",1,IF('Prop Drill Pipe Inp Report'!AO2380="X",1,IF('Prop Drill Pipe Inp Report'!AP2380="X",1,0)))))))))))))))))</f>
        <v>0</v>
      </c>
      <c r="J2373">
        <f>IF('Prop Drill Pipe Inp Report'!AU2380="X",1,IF('Prop Drill Pipe Inp Report'!AV2380="X",1,IF('Prop Drill Pipe Inp Report'!AW2380="X",1,IF('Prop Drill Pipe Inp Report'!AX2380="X",1,IF('Prop Drill Pipe Inp Report'!AY2380="X",1,IF('Prop Drill Pipe Inp Report'!AZ2380="X",1,IF('Prop Drill Pipe Inp Report'!BA2380="X",1,IF('Prop Drill Pipe Inp Report'!BB2380="X",1,IF('Prop Drill Pipe Inp Report'!BC2380="X",1,IF('Prop Drill Pipe Inp Report'!BD2380="X",1,IF('Prop Drill Pipe Inp Report'!BE2380="X",1,0)))))))))))</f>
        <v>0</v>
      </c>
    </row>
    <row r="2374" spans="9:10" x14ac:dyDescent="0.25">
      <c r="I2374">
        <f>IF('Prop Drill Pipe Inp Report'!Z2381="X",1,IF('Prop Drill Pipe Inp Report'!AA2381="X",1,IF('Prop Drill Pipe Inp Report'!AB2381="X",1,IF('Prop Drill Pipe Inp Report'!AC2381="X",1,IF('Prop Drill Pipe Inp Report'!AD2381="X",1,IF('Prop Drill Pipe Inp Report'!AE2381="X",1,IF('Prop Drill Pipe Inp Report'!AF2381="X",1,IF('Prop Drill Pipe Inp Report'!AG2381="X",1,IF('Prop Drill Pipe Inp Report'!AH2381="X",1,IF('Prop Drill Pipe Inp Report'!AI2381="X",1,IF('Prop Drill Pipe Inp Report'!AJ2381="X",1,IF('Prop Drill Pipe Inp Report'!AK2381="X",1,IF('Prop Drill Pipe Inp Report'!AL2381="X",1,IF('Prop Drill Pipe Inp Report'!AM2381="X",1,IF('Prop Drill Pipe Inp Report'!AN2381="X",1,IF('Prop Drill Pipe Inp Report'!AO2381="X",1,IF('Prop Drill Pipe Inp Report'!AP2381="X",1,0)))))))))))))))))</f>
        <v>0</v>
      </c>
      <c r="J2374">
        <f>IF('Prop Drill Pipe Inp Report'!AU2381="X",1,IF('Prop Drill Pipe Inp Report'!AV2381="X",1,IF('Prop Drill Pipe Inp Report'!AW2381="X",1,IF('Prop Drill Pipe Inp Report'!AX2381="X",1,IF('Prop Drill Pipe Inp Report'!AY2381="X",1,IF('Prop Drill Pipe Inp Report'!AZ2381="X",1,IF('Prop Drill Pipe Inp Report'!BA2381="X",1,IF('Prop Drill Pipe Inp Report'!BB2381="X",1,IF('Prop Drill Pipe Inp Report'!BC2381="X",1,IF('Prop Drill Pipe Inp Report'!BD2381="X",1,IF('Prop Drill Pipe Inp Report'!BE2381="X",1,0)))))))))))</f>
        <v>0</v>
      </c>
    </row>
    <row r="2375" spans="9:10" x14ac:dyDescent="0.25">
      <c r="I2375">
        <f>IF('Prop Drill Pipe Inp Report'!Z2382="X",1,IF('Prop Drill Pipe Inp Report'!AA2382="X",1,IF('Prop Drill Pipe Inp Report'!AB2382="X",1,IF('Prop Drill Pipe Inp Report'!AC2382="X",1,IF('Prop Drill Pipe Inp Report'!AD2382="X",1,IF('Prop Drill Pipe Inp Report'!AE2382="X",1,IF('Prop Drill Pipe Inp Report'!AF2382="X",1,IF('Prop Drill Pipe Inp Report'!AG2382="X",1,IF('Prop Drill Pipe Inp Report'!AH2382="X",1,IF('Prop Drill Pipe Inp Report'!AI2382="X",1,IF('Prop Drill Pipe Inp Report'!AJ2382="X",1,IF('Prop Drill Pipe Inp Report'!AK2382="X",1,IF('Prop Drill Pipe Inp Report'!AL2382="X",1,IF('Prop Drill Pipe Inp Report'!AM2382="X",1,IF('Prop Drill Pipe Inp Report'!AN2382="X",1,IF('Prop Drill Pipe Inp Report'!AO2382="X",1,IF('Prop Drill Pipe Inp Report'!AP2382="X",1,0)))))))))))))))))</f>
        <v>0</v>
      </c>
      <c r="J2375">
        <f>IF('Prop Drill Pipe Inp Report'!AU2382="X",1,IF('Prop Drill Pipe Inp Report'!AV2382="X",1,IF('Prop Drill Pipe Inp Report'!AW2382="X",1,IF('Prop Drill Pipe Inp Report'!AX2382="X",1,IF('Prop Drill Pipe Inp Report'!AY2382="X",1,IF('Prop Drill Pipe Inp Report'!AZ2382="X",1,IF('Prop Drill Pipe Inp Report'!BA2382="X",1,IF('Prop Drill Pipe Inp Report'!BB2382="X",1,IF('Prop Drill Pipe Inp Report'!BC2382="X",1,IF('Prop Drill Pipe Inp Report'!BD2382="X",1,IF('Prop Drill Pipe Inp Report'!BE2382="X",1,0)))))))))))</f>
        <v>0</v>
      </c>
    </row>
    <row r="2376" spans="9:10" x14ac:dyDescent="0.25">
      <c r="I2376">
        <f>IF('Prop Drill Pipe Inp Report'!Z2383="X",1,IF('Prop Drill Pipe Inp Report'!AA2383="X",1,IF('Prop Drill Pipe Inp Report'!AB2383="X",1,IF('Prop Drill Pipe Inp Report'!AC2383="X",1,IF('Prop Drill Pipe Inp Report'!AD2383="X",1,IF('Prop Drill Pipe Inp Report'!AE2383="X",1,IF('Prop Drill Pipe Inp Report'!AF2383="X",1,IF('Prop Drill Pipe Inp Report'!AG2383="X",1,IF('Prop Drill Pipe Inp Report'!AH2383="X",1,IF('Prop Drill Pipe Inp Report'!AI2383="X",1,IF('Prop Drill Pipe Inp Report'!AJ2383="X",1,IF('Prop Drill Pipe Inp Report'!AK2383="X",1,IF('Prop Drill Pipe Inp Report'!AL2383="X",1,IF('Prop Drill Pipe Inp Report'!AM2383="X",1,IF('Prop Drill Pipe Inp Report'!AN2383="X",1,IF('Prop Drill Pipe Inp Report'!AO2383="X",1,IF('Prop Drill Pipe Inp Report'!AP2383="X",1,0)))))))))))))))))</f>
        <v>0</v>
      </c>
      <c r="J2376">
        <f>IF('Prop Drill Pipe Inp Report'!AU2383="X",1,IF('Prop Drill Pipe Inp Report'!AV2383="X",1,IF('Prop Drill Pipe Inp Report'!AW2383="X",1,IF('Prop Drill Pipe Inp Report'!AX2383="X",1,IF('Prop Drill Pipe Inp Report'!AY2383="X",1,IF('Prop Drill Pipe Inp Report'!AZ2383="X",1,IF('Prop Drill Pipe Inp Report'!BA2383="X",1,IF('Prop Drill Pipe Inp Report'!BB2383="X",1,IF('Prop Drill Pipe Inp Report'!BC2383="X",1,IF('Prop Drill Pipe Inp Report'!BD2383="X",1,IF('Prop Drill Pipe Inp Report'!BE2383="X",1,0)))))))))))</f>
        <v>0</v>
      </c>
    </row>
    <row r="2377" spans="9:10" x14ac:dyDescent="0.25">
      <c r="I2377">
        <f>IF('Prop Drill Pipe Inp Report'!Z2384="X",1,IF('Prop Drill Pipe Inp Report'!AA2384="X",1,IF('Prop Drill Pipe Inp Report'!AB2384="X",1,IF('Prop Drill Pipe Inp Report'!AC2384="X",1,IF('Prop Drill Pipe Inp Report'!AD2384="X",1,IF('Prop Drill Pipe Inp Report'!AE2384="X",1,IF('Prop Drill Pipe Inp Report'!AF2384="X",1,IF('Prop Drill Pipe Inp Report'!AG2384="X",1,IF('Prop Drill Pipe Inp Report'!AH2384="X",1,IF('Prop Drill Pipe Inp Report'!AI2384="X",1,IF('Prop Drill Pipe Inp Report'!AJ2384="X",1,IF('Prop Drill Pipe Inp Report'!AK2384="X",1,IF('Prop Drill Pipe Inp Report'!AL2384="X",1,IF('Prop Drill Pipe Inp Report'!AM2384="X",1,IF('Prop Drill Pipe Inp Report'!AN2384="X",1,IF('Prop Drill Pipe Inp Report'!AO2384="X",1,IF('Prop Drill Pipe Inp Report'!AP2384="X",1,0)))))))))))))))))</f>
        <v>0</v>
      </c>
      <c r="J2377">
        <f>IF('Prop Drill Pipe Inp Report'!AU2384="X",1,IF('Prop Drill Pipe Inp Report'!AV2384="X",1,IF('Prop Drill Pipe Inp Report'!AW2384="X",1,IF('Prop Drill Pipe Inp Report'!AX2384="X",1,IF('Prop Drill Pipe Inp Report'!AY2384="X",1,IF('Prop Drill Pipe Inp Report'!AZ2384="X",1,IF('Prop Drill Pipe Inp Report'!BA2384="X",1,IF('Prop Drill Pipe Inp Report'!BB2384="X",1,IF('Prop Drill Pipe Inp Report'!BC2384="X",1,IF('Prop Drill Pipe Inp Report'!BD2384="X",1,IF('Prop Drill Pipe Inp Report'!BE2384="X",1,0)))))))))))</f>
        <v>0</v>
      </c>
    </row>
    <row r="2378" spans="9:10" x14ac:dyDescent="0.25">
      <c r="I2378">
        <f>IF('Prop Drill Pipe Inp Report'!Z2385="X",1,IF('Prop Drill Pipe Inp Report'!AA2385="X",1,IF('Prop Drill Pipe Inp Report'!AB2385="X",1,IF('Prop Drill Pipe Inp Report'!AC2385="X",1,IF('Prop Drill Pipe Inp Report'!AD2385="X",1,IF('Prop Drill Pipe Inp Report'!AE2385="X",1,IF('Prop Drill Pipe Inp Report'!AF2385="X",1,IF('Prop Drill Pipe Inp Report'!AG2385="X",1,IF('Prop Drill Pipe Inp Report'!AH2385="X",1,IF('Prop Drill Pipe Inp Report'!AI2385="X",1,IF('Prop Drill Pipe Inp Report'!AJ2385="X",1,IF('Prop Drill Pipe Inp Report'!AK2385="X",1,IF('Prop Drill Pipe Inp Report'!AL2385="X",1,IF('Prop Drill Pipe Inp Report'!AM2385="X",1,IF('Prop Drill Pipe Inp Report'!AN2385="X",1,IF('Prop Drill Pipe Inp Report'!AO2385="X",1,IF('Prop Drill Pipe Inp Report'!AP2385="X",1,0)))))))))))))))))</f>
        <v>0</v>
      </c>
      <c r="J2378">
        <f>IF('Prop Drill Pipe Inp Report'!AU2385="X",1,IF('Prop Drill Pipe Inp Report'!AV2385="X",1,IF('Prop Drill Pipe Inp Report'!AW2385="X",1,IF('Prop Drill Pipe Inp Report'!AX2385="X",1,IF('Prop Drill Pipe Inp Report'!AY2385="X",1,IF('Prop Drill Pipe Inp Report'!AZ2385="X",1,IF('Prop Drill Pipe Inp Report'!BA2385="X",1,IF('Prop Drill Pipe Inp Report'!BB2385="X",1,IF('Prop Drill Pipe Inp Report'!BC2385="X",1,IF('Prop Drill Pipe Inp Report'!BD2385="X",1,IF('Prop Drill Pipe Inp Report'!BE2385="X",1,0)))))))))))</f>
        <v>0</v>
      </c>
    </row>
    <row r="2379" spans="9:10" x14ac:dyDescent="0.25">
      <c r="I2379">
        <f>IF('Prop Drill Pipe Inp Report'!Z2386="X",1,IF('Prop Drill Pipe Inp Report'!AA2386="X",1,IF('Prop Drill Pipe Inp Report'!AB2386="X",1,IF('Prop Drill Pipe Inp Report'!AC2386="X",1,IF('Prop Drill Pipe Inp Report'!AD2386="X",1,IF('Prop Drill Pipe Inp Report'!AE2386="X",1,IF('Prop Drill Pipe Inp Report'!AF2386="X",1,IF('Prop Drill Pipe Inp Report'!AG2386="X",1,IF('Prop Drill Pipe Inp Report'!AH2386="X",1,IF('Prop Drill Pipe Inp Report'!AI2386="X",1,IF('Prop Drill Pipe Inp Report'!AJ2386="X",1,IF('Prop Drill Pipe Inp Report'!AK2386="X",1,IF('Prop Drill Pipe Inp Report'!AL2386="X",1,IF('Prop Drill Pipe Inp Report'!AM2386="X",1,IF('Prop Drill Pipe Inp Report'!AN2386="X",1,IF('Prop Drill Pipe Inp Report'!AO2386="X",1,IF('Prop Drill Pipe Inp Report'!AP2386="X",1,0)))))))))))))))))</f>
        <v>0</v>
      </c>
      <c r="J2379">
        <f>IF('Prop Drill Pipe Inp Report'!AU2386="X",1,IF('Prop Drill Pipe Inp Report'!AV2386="X",1,IF('Prop Drill Pipe Inp Report'!AW2386="X",1,IF('Prop Drill Pipe Inp Report'!AX2386="X",1,IF('Prop Drill Pipe Inp Report'!AY2386="X",1,IF('Prop Drill Pipe Inp Report'!AZ2386="X",1,IF('Prop Drill Pipe Inp Report'!BA2386="X",1,IF('Prop Drill Pipe Inp Report'!BB2386="X",1,IF('Prop Drill Pipe Inp Report'!BC2386="X",1,IF('Prop Drill Pipe Inp Report'!BD2386="X",1,IF('Prop Drill Pipe Inp Report'!BE2386="X",1,0)))))))))))</f>
        <v>0</v>
      </c>
    </row>
    <row r="2380" spans="9:10" x14ac:dyDescent="0.25">
      <c r="I2380">
        <f>IF('Prop Drill Pipe Inp Report'!Z2387="X",1,IF('Prop Drill Pipe Inp Report'!AA2387="X",1,IF('Prop Drill Pipe Inp Report'!AB2387="X",1,IF('Prop Drill Pipe Inp Report'!AC2387="X",1,IF('Prop Drill Pipe Inp Report'!AD2387="X",1,IF('Prop Drill Pipe Inp Report'!AE2387="X",1,IF('Prop Drill Pipe Inp Report'!AF2387="X",1,IF('Prop Drill Pipe Inp Report'!AG2387="X",1,IF('Prop Drill Pipe Inp Report'!AH2387="X",1,IF('Prop Drill Pipe Inp Report'!AI2387="X",1,IF('Prop Drill Pipe Inp Report'!AJ2387="X",1,IF('Prop Drill Pipe Inp Report'!AK2387="X",1,IF('Prop Drill Pipe Inp Report'!AL2387="X",1,IF('Prop Drill Pipe Inp Report'!AM2387="X",1,IF('Prop Drill Pipe Inp Report'!AN2387="X",1,IF('Prop Drill Pipe Inp Report'!AO2387="X",1,IF('Prop Drill Pipe Inp Report'!AP2387="X",1,0)))))))))))))))))</f>
        <v>0</v>
      </c>
      <c r="J2380">
        <f>IF('Prop Drill Pipe Inp Report'!AU2387="X",1,IF('Prop Drill Pipe Inp Report'!AV2387="X",1,IF('Prop Drill Pipe Inp Report'!AW2387="X",1,IF('Prop Drill Pipe Inp Report'!AX2387="X",1,IF('Prop Drill Pipe Inp Report'!AY2387="X",1,IF('Prop Drill Pipe Inp Report'!AZ2387="X",1,IF('Prop Drill Pipe Inp Report'!BA2387="X",1,IF('Prop Drill Pipe Inp Report'!BB2387="X",1,IF('Prop Drill Pipe Inp Report'!BC2387="X",1,IF('Prop Drill Pipe Inp Report'!BD2387="X",1,IF('Prop Drill Pipe Inp Report'!BE2387="X",1,0)))))))))))</f>
        <v>0</v>
      </c>
    </row>
    <row r="2381" spans="9:10" x14ac:dyDescent="0.25">
      <c r="I2381">
        <f>IF('Prop Drill Pipe Inp Report'!Z2388="X",1,IF('Prop Drill Pipe Inp Report'!AA2388="X",1,IF('Prop Drill Pipe Inp Report'!AB2388="X",1,IF('Prop Drill Pipe Inp Report'!AC2388="X",1,IF('Prop Drill Pipe Inp Report'!AD2388="X",1,IF('Prop Drill Pipe Inp Report'!AE2388="X",1,IF('Prop Drill Pipe Inp Report'!AF2388="X",1,IF('Prop Drill Pipe Inp Report'!AG2388="X",1,IF('Prop Drill Pipe Inp Report'!AH2388="X",1,IF('Prop Drill Pipe Inp Report'!AI2388="X",1,IF('Prop Drill Pipe Inp Report'!AJ2388="X",1,IF('Prop Drill Pipe Inp Report'!AK2388="X",1,IF('Prop Drill Pipe Inp Report'!AL2388="X",1,IF('Prop Drill Pipe Inp Report'!AM2388="X",1,IF('Prop Drill Pipe Inp Report'!AN2388="X",1,IF('Prop Drill Pipe Inp Report'!AO2388="X",1,IF('Prop Drill Pipe Inp Report'!AP2388="X",1,0)))))))))))))))))</f>
        <v>0</v>
      </c>
      <c r="J2381">
        <f>IF('Prop Drill Pipe Inp Report'!AU2388="X",1,IF('Prop Drill Pipe Inp Report'!AV2388="X",1,IF('Prop Drill Pipe Inp Report'!AW2388="X",1,IF('Prop Drill Pipe Inp Report'!AX2388="X",1,IF('Prop Drill Pipe Inp Report'!AY2388="X",1,IF('Prop Drill Pipe Inp Report'!AZ2388="X",1,IF('Prop Drill Pipe Inp Report'!BA2388="X",1,IF('Prop Drill Pipe Inp Report'!BB2388="X",1,IF('Prop Drill Pipe Inp Report'!BC2388="X",1,IF('Prop Drill Pipe Inp Report'!BD2388="X",1,IF('Prop Drill Pipe Inp Report'!BE2388="X",1,0)))))))))))</f>
        <v>0</v>
      </c>
    </row>
    <row r="2382" spans="9:10" x14ac:dyDescent="0.25">
      <c r="I2382">
        <f>IF('Prop Drill Pipe Inp Report'!Z2389="X",1,IF('Prop Drill Pipe Inp Report'!AA2389="X",1,IF('Prop Drill Pipe Inp Report'!AB2389="X",1,IF('Prop Drill Pipe Inp Report'!AC2389="X",1,IF('Prop Drill Pipe Inp Report'!AD2389="X",1,IF('Prop Drill Pipe Inp Report'!AE2389="X",1,IF('Prop Drill Pipe Inp Report'!AF2389="X",1,IF('Prop Drill Pipe Inp Report'!AG2389="X",1,IF('Prop Drill Pipe Inp Report'!AH2389="X",1,IF('Prop Drill Pipe Inp Report'!AI2389="X",1,IF('Prop Drill Pipe Inp Report'!AJ2389="X",1,IF('Prop Drill Pipe Inp Report'!AK2389="X",1,IF('Prop Drill Pipe Inp Report'!AL2389="X",1,IF('Prop Drill Pipe Inp Report'!AM2389="X",1,IF('Prop Drill Pipe Inp Report'!AN2389="X",1,IF('Prop Drill Pipe Inp Report'!AO2389="X",1,IF('Prop Drill Pipe Inp Report'!AP2389="X",1,0)))))))))))))))))</f>
        <v>0</v>
      </c>
      <c r="J2382">
        <f>IF('Prop Drill Pipe Inp Report'!AU2389="X",1,IF('Prop Drill Pipe Inp Report'!AV2389="X",1,IF('Prop Drill Pipe Inp Report'!AW2389="X",1,IF('Prop Drill Pipe Inp Report'!AX2389="X",1,IF('Prop Drill Pipe Inp Report'!AY2389="X",1,IF('Prop Drill Pipe Inp Report'!AZ2389="X",1,IF('Prop Drill Pipe Inp Report'!BA2389="X",1,IF('Prop Drill Pipe Inp Report'!BB2389="X",1,IF('Prop Drill Pipe Inp Report'!BC2389="X",1,IF('Prop Drill Pipe Inp Report'!BD2389="X",1,IF('Prop Drill Pipe Inp Report'!BE2389="X",1,0)))))))))))</f>
        <v>0</v>
      </c>
    </row>
    <row r="2383" spans="9:10" x14ac:dyDescent="0.25">
      <c r="I2383">
        <f>IF('Prop Drill Pipe Inp Report'!Z2390="X",1,IF('Prop Drill Pipe Inp Report'!AA2390="X",1,IF('Prop Drill Pipe Inp Report'!AB2390="X",1,IF('Prop Drill Pipe Inp Report'!AC2390="X",1,IF('Prop Drill Pipe Inp Report'!AD2390="X",1,IF('Prop Drill Pipe Inp Report'!AE2390="X",1,IF('Prop Drill Pipe Inp Report'!AF2390="X",1,IF('Prop Drill Pipe Inp Report'!AG2390="X",1,IF('Prop Drill Pipe Inp Report'!AH2390="X",1,IF('Prop Drill Pipe Inp Report'!AI2390="X",1,IF('Prop Drill Pipe Inp Report'!AJ2390="X",1,IF('Prop Drill Pipe Inp Report'!AK2390="X",1,IF('Prop Drill Pipe Inp Report'!AL2390="X",1,IF('Prop Drill Pipe Inp Report'!AM2390="X",1,IF('Prop Drill Pipe Inp Report'!AN2390="X",1,IF('Prop Drill Pipe Inp Report'!AO2390="X",1,IF('Prop Drill Pipe Inp Report'!AP2390="X",1,0)))))))))))))))))</f>
        <v>0</v>
      </c>
      <c r="J2383">
        <f>IF('Prop Drill Pipe Inp Report'!AU2390="X",1,IF('Prop Drill Pipe Inp Report'!AV2390="X",1,IF('Prop Drill Pipe Inp Report'!AW2390="X",1,IF('Prop Drill Pipe Inp Report'!AX2390="X",1,IF('Prop Drill Pipe Inp Report'!AY2390="X",1,IF('Prop Drill Pipe Inp Report'!AZ2390="X",1,IF('Prop Drill Pipe Inp Report'!BA2390="X",1,IF('Prop Drill Pipe Inp Report'!BB2390="X",1,IF('Prop Drill Pipe Inp Report'!BC2390="X",1,IF('Prop Drill Pipe Inp Report'!BD2390="X",1,IF('Prop Drill Pipe Inp Report'!BE2390="X",1,0)))))))))))</f>
        <v>0</v>
      </c>
    </row>
    <row r="2384" spans="9:10" x14ac:dyDescent="0.25">
      <c r="I2384">
        <f>IF('Prop Drill Pipe Inp Report'!Z2391="X",1,IF('Prop Drill Pipe Inp Report'!AA2391="X",1,IF('Prop Drill Pipe Inp Report'!AB2391="X",1,IF('Prop Drill Pipe Inp Report'!AC2391="X",1,IF('Prop Drill Pipe Inp Report'!AD2391="X",1,IF('Prop Drill Pipe Inp Report'!AE2391="X",1,IF('Prop Drill Pipe Inp Report'!AF2391="X",1,IF('Prop Drill Pipe Inp Report'!AG2391="X",1,IF('Prop Drill Pipe Inp Report'!AH2391="X",1,IF('Prop Drill Pipe Inp Report'!AI2391="X",1,IF('Prop Drill Pipe Inp Report'!AJ2391="X",1,IF('Prop Drill Pipe Inp Report'!AK2391="X",1,IF('Prop Drill Pipe Inp Report'!AL2391="X",1,IF('Prop Drill Pipe Inp Report'!AM2391="X",1,IF('Prop Drill Pipe Inp Report'!AN2391="X",1,IF('Prop Drill Pipe Inp Report'!AO2391="X",1,IF('Prop Drill Pipe Inp Report'!AP2391="X",1,0)))))))))))))))))</f>
        <v>0</v>
      </c>
      <c r="J2384">
        <f>IF('Prop Drill Pipe Inp Report'!AU2391="X",1,IF('Prop Drill Pipe Inp Report'!AV2391="X",1,IF('Prop Drill Pipe Inp Report'!AW2391="X",1,IF('Prop Drill Pipe Inp Report'!AX2391="X",1,IF('Prop Drill Pipe Inp Report'!AY2391="X",1,IF('Prop Drill Pipe Inp Report'!AZ2391="X",1,IF('Prop Drill Pipe Inp Report'!BA2391="X",1,IF('Prop Drill Pipe Inp Report'!BB2391="X",1,IF('Prop Drill Pipe Inp Report'!BC2391="X",1,IF('Prop Drill Pipe Inp Report'!BD2391="X",1,IF('Prop Drill Pipe Inp Report'!BE2391="X",1,0)))))))))))</f>
        <v>0</v>
      </c>
    </row>
    <row r="2385" spans="9:10" x14ac:dyDescent="0.25">
      <c r="I2385">
        <f>IF('Prop Drill Pipe Inp Report'!Z2392="X",1,IF('Prop Drill Pipe Inp Report'!AA2392="X",1,IF('Prop Drill Pipe Inp Report'!AB2392="X",1,IF('Prop Drill Pipe Inp Report'!AC2392="X",1,IF('Prop Drill Pipe Inp Report'!AD2392="X",1,IF('Prop Drill Pipe Inp Report'!AE2392="X",1,IF('Prop Drill Pipe Inp Report'!AF2392="X",1,IF('Prop Drill Pipe Inp Report'!AG2392="X",1,IF('Prop Drill Pipe Inp Report'!AH2392="X",1,IF('Prop Drill Pipe Inp Report'!AI2392="X",1,IF('Prop Drill Pipe Inp Report'!AJ2392="X",1,IF('Prop Drill Pipe Inp Report'!AK2392="X",1,IF('Prop Drill Pipe Inp Report'!AL2392="X",1,IF('Prop Drill Pipe Inp Report'!AM2392="X",1,IF('Prop Drill Pipe Inp Report'!AN2392="X",1,IF('Prop Drill Pipe Inp Report'!AO2392="X",1,IF('Prop Drill Pipe Inp Report'!AP2392="X",1,0)))))))))))))))))</f>
        <v>0</v>
      </c>
      <c r="J2385">
        <f>IF('Prop Drill Pipe Inp Report'!AU2392="X",1,IF('Prop Drill Pipe Inp Report'!AV2392="X",1,IF('Prop Drill Pipe Inp Report'!AW2392="X",1,IF('Prop Drill Pipe Inp Report'!AX2392="X",1,IF('Prop Drill Pipe Inp Report'!AY2392="X",1,IF('Prop Drill Pipe Inp Report'!AZ2392="X",1,IF('Prop Drill Pipe Inp Report'!BA2392="X",1,IF('Prop Drill Pipe Inp Report'!BB2392="X",1,IF('Prop Drill Pipe Inp Report'!BC2392="X",1,IF('Prop Drill Pipe Inp Report'!BD2392="X",1,IF('Prop Drill Pipe Inp Report'!BE2392="X",1,0)))))))))))</f>
        <v>0</v>
      </c>
    </row>
    <row r="2386" spans="9:10" x14ac:dyDescent="0.25">
      <c r="I2386">
        <f>IF('Prop Drill Pipe Inp Report'!Z2393="X",1,IF('Prop Drill Pipe Inp Report'!AA2393="X",1,IF('Prop Drill Pipe Inp Report'!AB2393="X",1,IF('Prop Drill Pipe Inp Report'!AC2393="X",1,IF('Prop Drill Pipe Inp Report'!AD2393="X",1,IF('Prop Drill Pipe Inp Report'!AE2393="X",1,IF('Prop Drill Pipe Inp Report'!AF2393="X",1,IF('Prop Drill Pipe Inp Report'!AG2393="X",1,IF('Prop Drill Pipe Inp Report'!AH2393="X",1,IF('Prop Drill Pipe Inp Report'!AI2393="X",1,IF('Prop Drill Pipe Inp Report'!AJ2393="X",1,IF('Prop Drill Pipe Inp Report'!AK2393="X",1,IF('Prop Drill Pipe Inp Report'!AL2393="X",1,IF('Prop Drill Pipe Inp Report'!AM2393="X",1,IF('Prop Drill Pipe Inp Report'!AN2393="X",1,IF('Prop Drill Pipe Inp Report'!AO2393="X",1,IF('Prop Drill Pipe Inp Report'!AP2393="X",1,0)))))))))))))))))</f>
        <v>0</v>
      </c>
      <c r="J2386">
        <f>IF('Prop Drill Pipe Inp Report'!AU2393="X",1,IF('Prop Drill Pipe Inp Report'!AV2393="X",1,IF('Prop Drill Pipe Inp Report'!AW2393="X",1,IF('Prop Drill Pipe Inp Report'!AX2393="X",1,IF('Prop Drill Pipe Inp Report'!AY2393="X",1,IF('Prop Drill Pipe Inp Report'!AZ2393="X",1,IF('Prop Drill Pipe Inp Report'!BA2393="X",1,IF('Prop Drill Pipe Inp Report'!BB2393="X",1,IF('Prop Drill Pipe Inp Report'!BC2393="X",1,IF('Prop Drill Pipe Inp Report'!BD2393="X",1,IF('Prop Drill Pipe Inp Report'!BE2393="X",1,0)))))))))))</f>
        <v>0</v>
      </c>
    </row>
    <row r="2387" spans="9:10" x14ac:dyDescent="0.25">
      <c r="I2387">
        <f>IF('Prop Drill Pipe Inp Report'!Z2394="X",1,IF('Prop Drill Pipe Inp Report'!AA2394="X",1,IF('Prop Drill Pipe Inp Report'!AB2394="X",1,IF('Prop Drill Pipe Inp Report'!AC2394="X",1,IF('Prop Drill Pipe Inp Report'!AD2394="X",1,IF('Prop Drill Pipe Inp Report'!AE2394="X",1,IF('Prop Drill Pipe Inp Report'!AF2394="X",1,IF('Prop Drill Pipe Inp Report'!AG2394="X",1,IF('Prop Drill Pipe Inp Report'!AH2394="X",1,IF('Prop Drill Pipe Inp Report'!AI2394="X",1,IF('Prop Drill Pipe Inp Report'!AJ2394="X",1,IF('Prop Drill Pipe Inp Report'!AK2394="X",1,IF('Prop Drill Pipe Inp Report'!AL2394="X",1,IF('Prop Drill Pipe Inp Report'!AM2394="X",1,IF('Prop Drill Pipe Inp Report'!AN2394="X",1,IF('Prop Drill Pipe Inp Report'!AO2394="X",1,IF('Prop Drill Pipe Inp Report'!AP2394="X",1,0)))))))))))))))))</f>
        <v>0</v>
      </c>
      <c r="J2387">
        <f>IF('Prop Drill Pipe Inp Report'!AU2394="X",1,IF('Prop Drill Pipe Inp Report'!AV2394="X",1,IF('Prop Drill Pipe Inp Report'!AW2394="X",1,IF('Prop Drill Pipe Inp Report'!AX2394="X",1,IF('Prop Drill Pipe Inp Report'!AY2394="X",1,IF('Prop Drill Pipe Inp Report'!AZ2394="X",1,IF('Prop Drill Pipe Inp Report'!BA2394="X",1,IF('Prop Drill Pipe Inp Report'!BB2394="X",1,IF('Prop Drill Pipe Inp Report'!BC2394="X",1,IF('Prop Drill Pipe Inp Report'!BD2394="X",1,IF('Prop Drill Pipe Inp Report'!BE2394="X",1,0)))))))))))</f>
        <v>0</v>
      </c>
    </row>
    <row r="2388" spans="9:10" x14ac:dyDescent="0.25">
      <c r="I2388">
        <f>IF('Prop Drill Pipe Inp Report'!Z2395="X",1,IF('Prop Drill Pipe Inp Report'!AA2395="X",1,IF('Prop Drill Pipe Inp Report'!AB2395="X",1,IF('Prop Drill Pipe Inp Report'!AC2395="X",1,IF('Prop Drill Pipe Inp Report'!AD2395="X",1,IF('Prop Drill Pipe Inp Report'!AE2395="X",1,IF('Prop Drill Pipe Inp Report'!AF2395="X",1,IF('Prop Drill Pipe Inp Report'!AG2395="X",1,IF('Prop Drill Pipe Inp Report'!AH2395="X",1,IF('Prop Drill Pipe Inp Report'!AI2395="X",1,IF('Prop Drill Pipe Inp Report'!AJ2395="X",1,IF('Prop Drill Pipe Inp Report'!AK2395="X",1,IF('Prop Drill Pipe Inp Report'!AL2395="X",1,IF('Prop Drill Pipe Inp Report'!AM2395="X",1,IF('Prop Drill Pipe Inp Report'!AN2395="X",1,IF('Prop Drill Pipe Inp Report'!AO2395="X",1,IF('Prop Drill Pipe Inp Report'!AP2395="X",1,0)))))))))))))))))</f>
        <v>0</v>
      </c>
      <c r="J2388">
        <f>IF('Prop Drill Pipe Inp Report'!AU2395="X",1,IF('Prop Drill Pipe Inp Report'!AV2395="X",1,IF('Prop Drill Pipe Inp Report'!AW2395="X",1,IF('Prop Drill Pipe Inp Report'!AX2395="X",1,IF('Prop Drill Pipe Inp Report'!AY2395="X",1,IF('Prop Drill Pipe Inp Report'!AZ2395="X",1,IF('Prop Drill Pipe Inp Report'!BA2395="X",1,IF('Prop Drill Pipe Inp Report'!BB2395="X",1,IF('Prop Drill Pipe Inp Report'!BC2395="X",1,IF('Prop Drill Pipe Inp Report'!BD2395="X",1,IF('Prop Drill Pipe Inp Report'!BE2395="X",1,0)))))))))))</f>
        <v>0</v>
      </c>
    </row>
    <row r="2389" spans="9:10" x14ac:dyDescent="0.25">
      <c r="I2389">
        <f>IF('Prop Drill Pipe Inp Report'!Z2396="X",1,IF('Prop Drill Pipe Inp Report'!AA2396="X",1,IF('Prop Drill Pipe Inp Report'!AB2396="X",1,IF('Prop Drill Pipe Inp Report'!AC2396="X",1,IF('Prop Drill Pipe Inp Report'!AD2396="X",1,IF('Prop Drill Pipe Inp Report'!AE2396="X",1,IF('Prop Drill Pipe Inp Report'!AF2396="X",1,IF('Prop Drill Pipe Inp Report'!AG2396="X",1,IF('Prop Drill Pipe Inp Report'!AH2396="X",1,IF('Prop Drill Pipe Inp Report'!AI2396="X",1,IF('Prop Drill Pipe Inp Report'!AJ2396="X",1,IF('Prop Drill Pipe Inp Report'!AK2396="X",1,IF('Prop Drill Pipe Inp Report'!AL2396="X",1,IF('Prop Drill Pipe Inp Report'!AM2396="X",1,IF('Prop Drill Pipe Inp Report'!AN2396="X",1,IF('Prop Drill Pipe Inp Report'!AO2396="X",1,IF('Prop Drill Pipe Inp Report'!AP2396="X",1,0)))))))))))))))))</f>
        <v>0</v>
      </c>
      <c r="J2389">
        <f>IF('Prop Drill Pipe Inp Report'!AU2396="X",1,IF('Prop Drill Pipe Inp Report'!AV2396="X",1,IF('Prop Drill Pipe Inp Report'!AW2396="X",1,IF('Prop Drill Pipe Inp Report'!AX2396="X",1,IF('Prop Drill Pipe Inp Report'!AY2396="X",1,IF('Prop Drill Pipe Inp Report'!AZ2396="X",1,IF('Prop Drill Pipe Inp Report'!BA2396="X",1,IF('Prop Drill Pipe Inp Report'!BB2396="X",1,IF('Prop Drill Pipe Inp Report'!BC2396="X",1,IF('Prop Drill Pipe Inp Report'!BD2396="X",1,IF('Prop Drill Pipe Inp Report'!BE2396="X",1,0)))))))))))</f>
        <v>0</v>
      </c>
    </row>
    <row r="2390" spans="9:10" x14ac:dyDescent="0.25">
      <c r="I2390">
        <f>IF('Prop Drill Pipe Inp Report'!Z2397="X",1,IF('Prop Drill Pipe Inp Report'!AA2397="X",1,IF('Prop Drill Pipe Inp Report'!AB2397="X",1,IF('Prop Drill Pipe Inp Report'!AC2397="X",1,IF('Prop Drill Pipe Inp Report'!AD2397="X",1,IF('Prop Drill Pipe Inp Report'!AE2397="X",1,IF('Prop Drill Pipe Inp Report'!AF2397="X",1,IF('Prop Drill Pipe Inp Report'!AG2397="X",1,IF('Prop Drill Pipe Inp Report'!AH2397="X",1,IF('Prop Drill Pipe Inp Report'!AI2397="X",1,IF('Prop Drill Pipe Inp Report'!AJ2397="X",1,IF('Prop Drill Pipe Inp Report'!AK2397="X",1,IF('Prop Drill Pipe Inp Report'!AL2397="X",1,IF('Prop Drill Pipe Inp Report'!AM2397="X",1,IF('Prop Drill Pipe Inp Report'!AN2397="X",1,IF('Prop Drill Pipe Inp Report'!AO2397="X",1,IF('Prop Drill Pipe Inp Report'!AP2397="X",1,0)))))))))))))))))</f>
        <v>0</v>
      </c>
      <c r="J2390">
        <f>IF('Prop Drill Pipe Inp Report'!AU2397="X",1,IF('Prop Drill Pipe Inp Report'!AV2397="X",1,IF('Prop Drill Pipe Inp Report'!AW2397="X",1,IF('Prop Drill Pipe Inp Report'!AX2397="X",1,IF('Prop Drill Pipe Inp Report'!AY2397="X",1,IF('Prop Drill Pipe Inp Report'!AZ2397="X",1,IF('Prop Drill Pipe Inp Report'!BA2397="X",1,IF('Prop Drill Pipe Inp Report'!BB2397="X",1,IF('Prop Drill Pipe Inp Report'!BC2397="X",1,IF('Prop Drill Pipe Inp Report'!BD2397="X",1,IF('Prop Drill Pipe Inp Report'!BE2397="X",1,0)))))))))))</f>
        <v>0</v>
      </c>
    </row>
    <row r="2391" spans="9:10" x14ac:dyDescent="0.25">
      <c r="I2391">
        <f>IF('Prop Drill Pipe Inp Report'!Z2398="X",1,IF('Prop Drill Pipe Inp Report'!AA2398="X",1,IF('Prop Drill Pipe Inp Report'!AB2398="X",1,IF('Prop Drill Pipe Inp Report'!AC2398="X",1,IF('Prop Drill Pipe Inp Report'!AD2398="X",1,IF('Prop Drill Pipe Inp Report'!AE2398="X",1,IF('Prop Drill Pipe Inp Report'!AF2398="X",1,IF('Prop Drill Pipe Inp Report'!AG2398="X",1,IF('Prop Drill Pipe Inp Report'!AH2398="X",1,IF('Prop Drill Pipe Inp Report'!AI2398="X",1,IF('Prop Drill Pipe Inp Report'!AJ2398="X",1,IF('Prop Drill Pipe Inp Report'!AK2398="X",1,IF('Prop Drill Pipe Inp Report'!AL2398="X",1,IF('Prop Drill Pipe Inp Report'!AM2398="X",1,IF('Prop Drill Pipe Inp Report'!AN2398="X",1,IF('Prop Drill Pipe Inp Report'!AO2398="X",1,IF('Prop Drill Pipe Inp Report'!AP2398="X",1,0)))))))))))))))))</f>
        <v>0</v>
      </c>
      <c r="J2391">
        <f>IF('Prop Drill Pipe Inp Report'!AU2398="X",1,IF('Prop Drill Pipe Inp Report'!AV2398="X",1,IF('Prop Drill Pipe Inp Report'!AW2398="X",1,IF('Prop Drill Pipe Inp Report'!AX2398="X",1,IF('Prop Drill Pipe Inp Report'!AY2398="X",1,IF('Prop Drill Pipe Inp Report'!AZ2398="X",1,IF('Prop Drill Pipe Inp Report'!BA2398="X",1,IF('Prop Drill Pipe Inp Report'!BB2398="X",1,IF('Prop Drill Pipe Inp Report'!BC2398="X",1,IF('Prop Drill Pipe Inp Report'!BD2398="X",1,IF('Prop Drill Pipe Inp Report'!BE2398="X",1,0)))))))))))</f>
        <v>0</v>
      </c>
    </row>
    <row r="2392" spans="9:10" x14ac:dyDescent="0.25">
      <c r="I2392">
        <f>IF('Prop Drill Pipe Inp Report'!Z2399="X",1,IF('Prop Drill Pipe Inp Report'!AA2399="X",1,IF('Prop Drill Pipe Inp Report'!AB2399="X",1,IF('Prop Drill Pipe Inp Report'!AC2399="X",1,IF('Prop Drill Pipe Inp Report'!AD2399="X",1,IF('Prop Drill Pipe Inp Report'!AE2399="X",1,IF('Prop Drill Pipe Inp Report'!AF2399="X",1,IF('Prop Drill Pipe Inp Report'!AG2399="X",1,IF('Prop Drill Pipe Inp Report'!AH2399="X",1,IF('Prop Drill Pipe Inp Report'!AI2399="X",1,IF('Prop Drill Pipe Inp Report'!AJ2399="X",1,IF('Prop Drill Pipe Inp Report'!AK2399="X",1,IF('Prop Drill Pipe Inp Report'!AL2399="X",1,IF('Prop Drill Pipe Inp Report'!AM2399="X",1,IF('Prop Drill Pipe Inp Report'!AN2399="X",1,IF('Prop Drill Pipe Inp Report'!AO2399="X",1,IF('Prop Drill Pipe Inp Report'!AP2399="X",1,0)))))))))))))))))</f>
        <v>0</v>
      </c>
      <c r="J2392">
        <f>IF('Prop Drill Pipe Inp Report'!AU2399="X",1,IF('Prop Drill Pipe Inp Report'!AV2399="X",1,IF('Prop Drill Pipe Inp Report'!AW2399="X",1,IF('Prop Drill Pipe Inp Report'!AX2399="X",1,IF('Prop Drill Pipe Inp Report'!AY2399="X",1,IF('Prop Drill Pipe Inp Report'!AZ2399="X",1,IF('Prop Drill Pipe Inp Report'!BA2399="X",1,IF('Prop Drill Pipe Inp Report'!BB2399="X",1,IF('Prop Drill Pipe Inp Report'!BC2399="X",1,IF('Prop Drill Pipe Inp Report'!BD2399="X",1,IF('Prop Drill Pipe Inp Report'!BE2399="X",1,0)))))))))))</f>
        <v>0</v>
      </c>
    </row>
    <row r="2393" spans="9:10" x14ac:dyDescent="0.25">
      <c r="I2393">
        <f>IF('Prop Drill Pipe Inp Report'!Z2400="X",1,IF('Prop Drill Pipe Inp Report'!AA2400="X",1,IF('Prop Drill Pipe Inp Report'!AB2400="X",1,IF('Prop Drill Pipe Inp Report'!AC2400="X",1,IF('Prop Drill Pipe Inp Report'!AD2400="X",1,IF('Prop Drill Pipe Inp Report'!AE2400="X",1,IF('Prop Drill Pipe Inp Report'!AF2400="X",1,IF('Prop Drill Pipe Inp Report'!AG2400="X",1,IF('Prop Drill Pipe Inp Report'!AH2400="X",1,IF('Prop Drill Pipe Inp Report'!AI2400="X",1,IF('Prop Drill Pipe Inp Report'!AJ2400="X",1,IF('Prop Drill Pipe Inp Report'!AK2400="X",1,IF('Prop Drill Pipe Inp Report'!AL2400="X",1,IF('Prop Drill Pipe Inp Report'!AM2400="X",1,IF('Prop Drill Pipe Inp Report'!AN2400="X",1,IF('Prop Drill Pipe Inp Report'!AO2400="X",1,IF('Prop Drill Pipe Inp Report'!AP2400="X",1,0)))))))))))))))))</f>
        <v>0</v>
      </c>
      <c r="J2393">
        <f>IF('Prop Drill Pipe Inp Report'!AU2400="X",1,IF('Prop Drill Pipe Inp Report'!AV2400="X",1,IF('Prop Drill Pipe Inp Report'!AW2400="X",1,IF('Prop Drill Pipe Inp Report'!AX2400="X",1,IF('Prop Drill Pipe Inp Report'!AY2400="X",1,IF('Prop Drill Pipe Inp Report'!AZ2400="X",1,IF('Prop Drill Pipe Inp Report'!BA2400="X",1,IF('Prop Drill Pipe Inp Report'!BB2400="X",1,IF('Prop Drill Pipe Inp Report'!BC2400="X",1,IF('Prop Drill Pipe Inp Report'!BD2400="X",1,IF('Prop Drill Pipe Inp Report'!BE2400="X",1,0)))))))))))</f>
        <v>0</v>
      </c>
    </row>
    <row r="2394" spans="9:10" x14ac:dyDescent="0.25">
      <c r="I2394">
        <f>IF('Prop Drill Pipe Inp Report'!Z2401="X",1,IF('Prop Drill Pipe Inp Report'!AA2401="X",1,IF('Prop Drill Pipe Inp Report'!AB2401="X",1,IF('Prop Drill Pipe Inp Report'!AC2401="X",1,IF('Prop Drill Pipe Inp Report'!AD2401="X",1,IF('Prop Drill Pipe Inp Report'!AE2401="X",1,IF('Prop Drill Pipe Inp Report'!AF2401="X",1,IF('Prop Drill Pipe Inp Report'!AG2401="X",1,IF('Prop Drill Pipe Inp Report'!AH2401="X",1,IF('Prop Drill Pipe Inp Report'!AI2401="X",1,IF('Prop Drill Pipe Inp Report'!AJ2401="X",1,IF('Prop Drill Pipe Inp Report'!AK2401="X",1,IF('Prop Drill Pipe Inp Report'!AL2401="X",1,IF('Prop Drill Pipe Inp Report'!AM2401="X",1,IF('Prop Drill Pipe Inp Report'!AN2401="X",1,IF('Prop Drill Pipe Inp Report'!AO2401="X",1,IF('Prop Drill Pipe Inp Report'!AP2401="X",1,0)))))))))))))))))</f>
        <v>0</v>
      </c>
      <c r="J2394">
        <f>IF('Prop Drill Pipe Inp Report'!AU2401="X",1,IF('Prop Drill Pipe Inp Report'!AV2401="X",1,IF('Prop Drill Pipe Inp Report'!AW2401="X",1,IF('Prop Drill Pipe Inp Report'!AX2401="X",1,IF('Prop Drill Pipe Inp Report'!AY2401="X",1,IF('Prop Drill Pipe Inp Report'!AZ2401="X",1,IF('Prop Drill Pipe Inp Report'!BA2401="X",1,IF('Prop Drill Pipe Inp Report'!BB2401="X",1,IF('Prop Drill Pipe Inp Report'!BC2401="X",1,IF('Prop Drill Pipe Inp Report'!BD2401="X",1,IF('Prop Drill Pipe Inp Report'!BE2401="X",1,0)))))))))))</f>
        <v>0</v>
      </c>
    </row>
    <row r="2395" spans="9:10" x14ac:dyDescent="0.25">
      <c r="I2395">
        <f>IF('Prop Drill Pipe Inp Report'!Z2402="X",1,IF('Prop Drill Pipe Inp Report'!AA2402="X",1,IF('Prop Drill Pipe Inp Report'!AB2402="X",1,IF('Prop Drill Pipe Inp Report'!AC2402="X",1,IF('Prop Drill Pipe Inp Report'!AD2402="X",1,IF('Prop Drill Pipe Inp Report'!AE2402="X",1,IF('Prop Drill Pipe Inp Report'!AF2402="X",1,IF('Prop Drill Pipe Inp Report'!AG2402="X",1,IF('Prop Drill Pipe Inp Report'!AH2402="X",1,IF('Prop Drill Pipe Inp Report'!AI2402="X",1,IF('Prop Drill Pipe Inp Report'!AJ2402="X",1,IF('Prop Drill Pipe Inp Report'!AK2402="X",1,IF('Prop Drill Pipe Inp Report'!AL2402="X",1,IF('Prop Drill Pipe Inp Report'!AM2402="X",1,IF('Prop Drill Pipe Inp Report'!AN2402="X",1,IF('Prop Drill Pipe Inp Report'!AO2402="X",1,IF('Prop Drill Pipe Inp Report'!AP2402="X",1,0)))))))))))))))))</f>
        <v>0</v>
      </c>
      <c r="J2395">
        <f>IF('Prop Drill Pipe Inp Report'!AU2402="X",1,IF('Prop Drill Pipe Inp Report'!AV2402="X",1,IF('Prop Drill Pipe Inp Report'!AW2402="X",1,IF('Prop Drill Pipe Inp Report'!AX2402="X",1,IF('Prop Drill Pipe Inp Report'!AY2402="X",1,IF('Prop Drill Pipe Inp Report'!AZ2402="X",1,IF('Prop Drill Pipe Inp Report'!BA2402="X",1,IF('Prop Drill Pipe Inp Report'!BB2402="X",1,IF('Prop Drill Pipe Inp Report'!BC2402="X",1,IF('Prop Drill Pipe Inp Report'!BD2402="X",1,IF('Prop Drill Pipe Inp Report'!BE2402="X",1,0)))))))))))</f>
        <v>0</v>
      </c>
    </row>
    <row r="2396" spans="9:10" x14ac:dyDescent="0.25">
      <c r="I2396">
        <f>IF('Prop Drill Pipe Inp Report'!Z2403="X",1,IF('Prop Drill Pipe Inp Report'!AA2403="X",1,IF('Prop Drill Pipe Inp Report'!AB2403="X",1,IF('Prop Drill Pipe Inp Report'!AC2403="X",1,IF('Prop Drill Pipe Inp Report'!AD2403="X",1,IF('Prop Drill Pipe Inp Report'!AE2403="X",1,IF('Prop Drill Pipe Inp Report'!AF2403="X",1,IF('Prop Drill Pipe Inp Report'!AG2403="X",1,IF('Prop Drill Pipe Inp Report'!AH2403="X",1,IF('Prop Drill Pipe Inp Report'!AI2403="X",1,IF('Prop Drill Pipe Inp Report'!AJ2403="X",1,IF('Prop Drill Pipe Inp Report'!AK2403="X",1,IF('Prop Drill Pipe Inp Report'!AL2403="X",1,IF('Prop Drill Pipe Inp Report'!AM2403="X",1,IF('Prop Drill Pipe Inp Report'!AN2403="X",1,IF('Prop Drill Pipe Inp Report'!AO2403="X",1,IF('Prop Drill Pipe Inp Report'!AP2403="X",1,0)))))))))))))))))</f>
        <v>0</v>
      </c>
      <c r="J2396">
        <f>IF('Prop Drill Pipe Inp Report'!AU2403="X",1,IF('Prop Drill Pipe Inp Report'!AV2403="X",1,IF('Prop Drill Pipe Inp Report'!AW2403="X",1,IF('Prop Drill Pipe Inp Report'!AX2403="X",1,IF('Prop Drill Pipe Inp Report'!AY2403="X",1,IF('Prop Drill Pipe Inp Report'!AZ2403="X",1,IF('Prop Drill Pipe Inp Report'!BA2403="X",1,IF('Prop Drill Pipe Inp Report'!BB2403="X",1,IF('Prop Drill Pipe Inp Report'!BC2403="X",1,IF('Prop Drill Pipe Inp Report'!BD2403="X",1,IF('Prop Drill Pipe Inp Report'!BE2403="X",1,0)))))))))))</f>
        <v>0</v>
      </c>
    </row>
    <row r="2397" spans="9:10" x14ac:dyDescent="0.25">
      <c r="I2397">
        <f>IF('Prop Drill Pipe Inp Report'!Z2404="X",1,IF('Prop Drill Pipe Inp Report'!AA2404="X",1,IF('Prop Drill Pipe Inp Report'!AB2404="X",1,IF('Prop Drill Pipe Inp Report'!AC2404="X",1,IF('Prop Drill Pipe Inp Report'!AD2404="X",1,IF('Prop Drill Pipe Inp Report'!AE2404="X",1,IF('Prop Drill Pipe Inp Report'!AF2404="X",1,IF('Prop Drill Pipe Inp Report'!AG2404="X",1,IF('Prop Drill Pipe Inp Report'!AH2404="X",1,IF('Prop Drill Pipe Inp Report'!AI2404="X",1,IF('Prop Drill Pipe Inp Report'!AJ2404="X",1,IF('Prop Drill Pipe Inp Report'!AK2404="X",1,IF('Prop Drill Pipe Inp Report'!AL2404="X",1,IF('Prop Drill Pipe Inp Report'!AM2404="X",1,IF('Prop Drill Pipe Inp Report'!AN2404="X",1,IF('Prop Drill Pipe Inp Report'!AO2404="X",1,IF('Prop Drill Pipe Inp Report'!AP2404="X",1,0)))))))))))))))))</f>
        <v>0</v>
      </c>
      <c r="J2397">
        <f>IF('Prop Drill Pipe Inp Report'!AU2404="X",1,IF('Prop Drill Pipe Inp Report'!AV2404="X",1,IF('Prop Drill Pipe Inp Report'!AW2404="X",1,IF('Prop Drill Pipe Inp Report'!AX2404="X",1,IF('Prop Drill Pipe Inp Report'!AY2404="X",1,IF('Prop Drill Pipe Inp Report'!AZ2404="X",1,IF('Prop Drill Pipe Inp Report'!BA2404="X",1,IF('Prop Drill Pipe Inp Report'!BB2404="X",1,IF('Prop Drill Pipe Inp Report'!BC2404="X",1,IF('Prop Drill Pipe Inp Report'!BD2404="X",1,IF('Prop Drill Pipe Inp Report'!BE2404="X",1,0)))))))))))</f>
        <v>0</v>
      </c>
    </row>
    <row r="2398" spans="9:10" x14ac:dyDescent="0.25">
      <c r="I2398">
        <f>IF('Prop Drill Pipe Inp Report'!Z2405="X",1,IF('Prop Drill Pipe Inp Report'!AA2405="X",1,IF('Prop Drill Pipe Inp Report'!AB2405="X",1,IF('Prop Drill Pipe Inp Report'!AC2405="X",1,IF('Prop Drill Pipe Inp Report'!AD2405="X",1,IF('Prop Drill Pipe Inp Report'!AE2405="X",1,IF('Prop Drill Pipe Inp Report'!AF2405="X",1,IF('Prop Drill Pipe Inp Report'!AG2405="X",1,IF('Prop Drill Pipe Inp Report'!AH2405="X",1,IF('Prop Drill Pipe Inp Report'!AI2405="X",1,IF('Prop Drill Pipe Inp Report'!AJ2405="X",1,IF('Prop Drill Pipe Inp Report'!AK2405="X",1,IF('Prop Drill Pipe Inp Report'!AL2405="X",1,IF('Prop Drill Pipe Inp Report'!AM2405="X",1,IF('Prop Drill Pipe Inp Report'!AN2405="X",1,IF('Prop Drill Pipe Inp Report'!AO2405="X",1,IF('Prop Drill Pipe Inp Report'!AP2405="X",1,0)))))))))))))))))</f>
        <v>0</v>
      </c>
      <c r="J2398">
        <f>IF('Prop Drill Pipe Inp Report'!AU2405="X",1,IF('Prop Drill Pipe Inp Report'!AV2405="X",1,IF('Prop Drill Pipe Inp Report'!AW2405="X",1,IF('Prop Drill Pipe Inp Report'!AX2405="X",1,IF('Prop Drill Pipe Inp Report'!AY2405="X",1,IF('Prop Drill Pipe Inp Report'!AZ2405="X",1,IF('Prop Drill Pipe Inp Report'!BA2405="X",1,IF('Prop Drill Pipe Inp Report'!BB2405="X",1,IF('Prop Drill Pipe Inp Report'!BC2405="X",1,IF('Prop Drill Pipe Inp Report'!BD2405="X",1,IF('Prop Drill Pipe Inp Report'!BE2405="X",1,0)))))))))))</f>
        <v>0</v>
      </c>
    </row>
    <row r="2399" spans="9:10" x14ac:dyDescent="0.25">
      <c r="I2399">
        <f>IF('Prop Drill Pipe Inp Report'!Z2406="X",1,IF('Prop Drill Pipe Inp Report'!AA2406="X",1,IF('Prop Drill Pipe Inp Report'!AB2406="X",1,IF('Prop Drill Pipe Inp Report'!AC2406="X",1,IF('Prop Drill Pipe Inp Report'!AD2406="X",1,IF('Prop Drill Pipe Inp Report'!AE2406="X",1,IF('Prop Drill Pipe Inp Report'!AF2406="X",1,IF('Prop Drill Pipe Inp Report'!AG2406="X",1,IF('Prop Drill Pipe Inp Report'!AH2406="X",1,IF('Prop Drill Pipe Inp Report'!AI2406="X",1,IF('Prop Drill Pipe Inp Report'!AJ2406="X",1,IF('Prop Drill Pipe Inp Report'!AK2406="X",1,IF('Prop Drill Pipe Inp Report'!AL2406="X",1,IF('Prop Drill Pipe Inp Report'!AM2406="X",1,IF('Prop Drill Pipe Inp Report'!AN2406="X",1,IF('Prop Drill Pipe Inp Report'!AO2406="X",1,IF('Prop Drill Pipe Inp Report'!AP2406="X",1,0)))))))))))))))))</f>
        <v>0</v>
      </c>
      <c r="J2399">
        <f>IF('Prop Drill Pipe Inp Report'!AU2406="X",1,IF('Prop Drill Pipe Inp Report'!AV2406="X",1,IF('Prop Drill Pipe Inp Report'!AW2406="X",1,IF('Prop Drill Pipe Inp Report'!AX2406="X",1,IF('Prop Drill Pipe Inp Report'!AY2406="X",1,IF('Prop Drill Pipe Inp Report'!AZ2406="X",1,IF('Prop Drill Pipe Inp Report'!BA2406="X",1,IF('Prop Drill Pipe Inp Report'!BB2406="X",1,IF('Prop Drill Pipe Inp Report'!BC2406="X",1,IF('Prop Drill Pipe Inp Report'!BD2406="X",1,IF('Prop Drill Pipe Inp Report'!BE2406="X",1,0)))))))))))</f>
        <v>0</v>
      </c>
    </row>
    <row r="2400" spans="9:10" x14ac:dyDescent="0.25">
      <c r="I2400">
        <f>IF('Prop Drill Pipe Inp Report'!Z2407="X",1,IF('Prop Drill Pipe Inp Report'!AA2407="X",1,IF('Prop Drill Pipe Inp Report'!AB2407="X",1,IF('Prop Drill Pipe Inp Report'!AC2407="X",1,IF('Prop Drill Pipe Inp Report'!AD2407="X",1,IF('Prop Drill Pipe Inp Report'!AE2407="X",1,IF('Prop Drill Pipe Inp Report'!AF2407="X",1,IF('Prop Drill Pipe Inp Report'!AG2407="X",1,IF('Prop Drill Pipe Inp Report'!AH2407="X",1,IF('Prop Drill Pipe Inp Report'!AI2407="X",1,IF('Prop Drill Pipe Inp Report'!AJ2407="X",1,IF('Prop Drill Pipe Inp Report'!AK2407="X",1,IF('Prop Drill Pipe Inp Report'!AL2407="X",1,IF('Prop Drill Pipe Inp Report'!AM2407="X",1,IF('Prop Drill Pipe Inp Report'!AN2407="X",1,IF('Prop Drill Pipe Inp Report'!AO2407="X",1,IF('Prop Drill Pipe Inp Report'!AP2407="X",1,0)))))))))))))))))</f>
        <v>0</v>
      </c>
      <c r="J2400">
        <f>IF('Prop Drill Pipe Inp Report'!AU2407="X",1,IF('Prop Drill Pipe Inp Report'!AV2407="X",1,IF('Prop Drill Pipe Inp Report'!AW2407="X",1,IF('Prop Drill Pipe Inp Report'!AX2407="X",1,IF('Prop Drill Pipe Inp Report'!AY2407="X",1,IF('Prop Drill Pipe Inp Report'!AZ2407="X",1,IF('Prop Drill Pipe Inp Report'!BA2407="X",1,IF('Prop Drill Pipe Inp Report'!BB2407="X",1,IF('Prop Drill Pipe Inp Report'!BC2407="X",1,IF('Prop Drill Pipe Inp Report'!BD2407="X",1,IF('Prop Drill Pipe Inp Report'!BE2407="X",1,0)))))))))))</f>
        <v>0</v>
      </c>
    </row>
    <row r="2401" spans="9:10" x14ac:dyDescent="0.25">
      <c r="I2401">
        <f>IF('Prop Drill Pipe Inp Report'!Z2408="X",1,IF('Prop Drill Pipe Inp Report'!AA2408="X",1,IF('Prop Drill Pipe Inp Report'!AB2408="X",1,IF('Prop Drill Pipe Inp Report'!AC2408="X",1,IF('Prop Drill Pipe Inp Report'!AD2408="X",1,IF('Prop Drill Pipe Inp Report'!AE2408="X",1,IF('Prop Drill Pipe Inp Report'!AF2408="X",1,IF('Prop Drill Pipe Inp Report'!AG2408="X",1,IF('Prop Drill Pipe Inp Report'!AH2408="X",1,IF('Prop Drill Pipe Inp Report'!AI2408="X",1,IF('Prop Drill Pipe Inp Report'!AJ2408="X",1,IF('Prop Drill Pipe Inp Report'!AK2408="X",1,IF('Prop Drill Pipe Inp Report'!AL2408="X",1,IF('Prop Drill Pipe Inp Report'!AM2408="X",1,IF('Prop Drill Pipe Inp Report'!AN2408="X",1,IF('Prop Drill Pipe Inp Report'!AO2408="X",1,IF('Prop Drill Pipe Inp Report'!AP2408="X",1,0)))))))))))))))))</f>
        <v>0</v>
      </c>
      <c r="J2401">
        <f>IF('Prop Drill Pipe Inp Report'!AU2408="X",1,IF('Prop Drill Pipe Inp Report'!AV2408="X",1,IF('Prop Drill Pipe Inp Report'!AW2408="X",1,IF('Prop Drill Pipe Inp Report'!AX2408="X",1,IF('Prop Drill Pipe Inp Report'!AY2408="X",1,IF('Prop Drill Pipe Inp Report'!AZ2408="X",1,IF('Prop Drill Pipe Inp Report'!BA2408="X",1,IF('Prop Drill Pipe Inp Report'!BB2408="X",1,IF('Prop Drill Pipe Inp Report'!BC2408="X",1,IF('Prop Drill Pipe Inp Report'!BD2408="X",1,IF('Prop Drill Pipe Inp Report'!BE2408="X",1,0)))))))))))</f>
        <v>0</v>
      </c>
    </row>
    <row r="2402" spans="9:10" x14ac:dyDescent="0.25">
      <c r="I2402">
        <f>IF('Prop Drill Pipe Inp Report'!Z2409="X",1,IF('Prop Drill Pipe Inp Report'!AA2409="X",1,IF('Prop Drill Pipe Inp Report'!AB2409="X",1,IF('Prop Drill Pipe Inp Report'!AC2409="X",1,IF('Prop Drill Pipe Inp Report'!AD2409="X",1,IF('Prop Drill Pipe Inp Report'!AE2409="X",1,IF('Prop Drill Pipe Inp Report'!AF2409="X",1,IF('Prop Drill Pipe Inp Report'!AG2409="X",1,IF('Prop Drill Pipe Inp Report'!AH2409="X",1,IF('Prop Drill Pipe Inp Report'!AI2409="X",1,IF('Prop Drill Pipe Inp Report'!AJ2409="X",1,IF('Prop Drill Pipe Inp Report'!AK2409="X",1,IF('Prop Drill Pipe Inp Report'!AL2409="X",1,IF('Prop Drill Pipe Inp Report'!AM2409="X",1,IF('Prop Drill Pipe Inp Report'!AN2409="X",1,IF('Prop Drill Pipe Inp Report'!AO2409="X",1,IF('Prop Drill Pipe Inp Report'!AP2409="X",1,0)))))))))))))))))</f>
        <v>0</v>
      </c>
      <c r="J2402">
        <f>IF('Prop Drill Pipe Inp Report'!AU2409="X",1,IF('Prop Drill Pipe Inp Report'!AV2409="X",1,IF('Prop Drill Pipe Inp Report'!AW2409="X",1,IF('Prop Drill Pipe Inp Report'!AX2409="X",1,IF('Prop Drill Pipe Inp Report'!AY2409="X",1,IF('Prop Drill Pipe Inp Report'!AZ2409="X",1,IF('Prop Drill Pipe Inp Report'!BA2409="X",1,IF('Prop Drill Pipe Inp Report'!BB2409="X",1,IF('Prop Drill Pipe Inp Report'!BC2409="X",1,IF('Prop Drill Pipe Inp Report'!BD2409="X",1,IF('Prop Drill Pipe Inp Report'!BE2409="X",1,0)))))))))))</f>
        <v>0</v>
      </c>
    </row>
    <row r="2403" spans="9:10" x14ac:dyDescent="0.25">
      <c r="I2403">
        <f>IF('Prop Drill Pipe Inp Report'!Z2410="X",1,IF('Prop Drill Pipe Inp Report'!AA2410="X",1,IF('Prop Drill Pipe Inp Report'!AB2410="X",1,IF('Prop Drill Pipe Inp Report'!AC2410="X",1,IF('Prop Drill Pipe Inp Report'!AD2410="X",1,IF('Prop Drill Pipe Inp Report'!AE2410="X",1,IF('Prop Drill Pipe Inp Report'!AF2410="X",1,IF('Prop Drill Pipe Inp Report'!AG2410="X",1,IF('Prop Drill Pipe Inp Report'!AH2410="X",1,IF('Prop Drill Pipe Inp Report'!AI2410="X",1,IF('Prop Drill Pipe Inp Report'!AJ2410="X",1,IF('Prop Drill Pipe Inp Report'!AK2410="X",1,IF('Prop Drill Pipe Inp Report'!AL2410="X",1,IF('Prop Drill Pipe Inp Report'!AM2410="X",1,IF('Prop Drill Pipe Inp Report'!AN2410="X",1,IF('Prop Drill Pipe Inp Report'!AO2410="X",1,IF('Prop Drill Pipe Inp Report'!AP2410="X",1,0)))))))))))))))))</f>
        <v>0</v>
      </c>
      <c r="J2403">
        <f>IF('Prop Drill Pipe Inp Report'!AU2410="X",1,IF('Prop Drill Pipe Inp Report'!AV2410="X",1,IF('Prop Drill Pipe Inp Report'!AW2410="X",1,IF('Prop Drill Pipe Inp Report'!AX2410="X",1,IF('Prop Drill Pipe Inp Report'!AY2410="X",1,IF('Prop Drill Pipe Inp Report'!AZ2410="X",1,IF('Prop Drill Pipe Inp Report'!BA2410="X",1,IF('Prop Drill Pipe Inp Report'!BB2410="X",1,IF('Prop Drill Pipe Inp Report'!BC2410="X",1,IF('Prop Drill Pipe Inp Report'!BD2410="X",1,IF('Prop Drill Pipe Inp Report'!BE2410="X",1,0)))))))))))</f>
        <v>0</v>
      </c>
    </row>
    <row r="2404" spans="9:10" x14ac:dyDescent="0.25">
      <c r="I2404">
        <f>IF('Prop Drill Pipe Inp Report'!Z2411="X",1,IF('Prop Drill Pipe Inp Report'!AA2411="X",1,IF('Prop Drill Pipe Inp Report'!AB2411="X",1,IF('Prop Drill Pipe Inp Report'!AC2411="X",1,IF('Prop Drill Pipe Inp Report'!AD2411="X",1,IF('Prop Drill Pipe Inp Report'!AE2411="X",1,IF('Prop Drill Pipe Inp Report'!AF2411="X",1,IF('Prop Drill Pipe Inp Report'!AG2411="X",1,IF('Prop Drill Pipe Inp Report'!AH2411="X",1,IF('Prop Drill Pipe Inp Report'!AI2411="X",1,IF('Prop Drill Pipe Inp Report'!AJ2411="X",1,IF('Prop Drill Pipe Inp Report'!AK2411="X",1,IF('Prop Drill Pipe Inp Report'!AL2411="X",1,IF('Prop Drill Pipe Inp Report'!AM2411="X",1,IF('Prop Drill Pipe Inp Report'!AN2411="X",1,IF('Prop Drill Pipe Inp Report'!AO2411="X",1,IF('Prop Drill Pipe Inp Report'!AP2411="X",1,0)))))))))))))))))</f>
        <v>0</v>
      </c>
      <c r="J2404">
        <f>IF('Prop Drill Pipe Inp Report'!AU2411="X",1,IF('Prop Drill Pipe Inp Report'!AV2411="X",1,IF('Prop Drill Pipe Inp Report'!AW2411="X",1,IF('Prop Drill Pipe Inp Report'!AX2411="X",1,IF('Prop Drill Pipe Inp Report'!AY2411="X",1,IF('Prop Drill Pipe Inp Report'!AZ2411="X",1,IF('Prop Drill Pipe Inp Report'!BA2411="X",1,IF('Prop Drill Pipe Inp Report'!BB2411="X",1,IF('Prop Drill Pipe Inp Report'!BC2411="X",1,IF('Prop Drill Pipe Inp Report'!BD2411="X",1,IF('Prop Drill Pipe Inp Report'!BE2411="X",1,0)))))))))))</f>
        <v>0</v>
      </c>
    </row>
    <row r="2405" spans="9:10" x14ac:dyDescent="0.25">
      <c r="I2405">
        <f>IF('Prop Drill Pipe Inp Report'!Z2412="X",1,IF('Prop Drill Pipe Inp Report'!AA2412="X",1,IF('Prop Drill Pipe Inp Report'!AB2412="X",1,IF('Prop Drill Pipe Inp Report'!AC2412="X",1,IF('Prop Drill Pipe Inp Report'!AD2412="X",1,IF('Prop Drill Pipe Inp Report'!AE2412="X",1,IF('Prop Drill Pipe Inp Report'!AF2412="X",1,IF('Prop Drill Pipe Inp Report'!AG2412="X",1,IF('Prop Drill Pipe Inp Report'!AH2412="X",1,IF('Prop Drill Pipe Inp Report'!AI2412="X",1,IF('Prop Drill Pipe Inp Report'!AJ2412="X",1,IF('Prop Drill Pipe Inp Report'!AK2412="X",1,IF('Prop Drill Pipe Inp Report'!AL2412="X",1,IF('Prop Drill Pipe Inp Report'!AM2412="X",1,IF('Prop Drill Pipe Inp Report'!AN2412="X",1,IF('Prop Drill Pipe Inp Report'!AO2412="X",1,IF('Prop Drill Pipe Inp Report'!AP2412="X",1,0)))))))))))))))))</f>
        <v>0</v>
      </c>
      <c r="J2405">
        <f>IF('Prop Drill Pipe Inp Report'!AU2412="X",1,IF('Prop Drill Pipe Inp Report'!AV2412="X",1,IF('Prop Drill Pipe Inp Report'!AW2412="X",1,IF('Prop Drill Pipe Inp Report'!AX2412="X",1,IF('Prop Drill Pipe Inp Report'!AY2412="X",1,IF('Prop Drill Pipe Inp Report'!AZ2412="X",1,IF('Prop Drill Pipe Inp Report'!BA2412="X",1,IF('Prop Drill Pipe Inp Report'!BB2412="X",1,IF('Prop Drill Pipe Inp Report'!BC2412="X",1,IF('Prop Drill Pipe Inp Report'!BD2412="X",1,IF('Prop Drill Pipe Inp Report'!BE2412="X",1,0)))))))))))</f>
        <v>0</v>
      </c>
    </row>
    <row r="2406" spans="9:10" x14ac:dyDescent="0.25">
      <c r="I2406">
        <f>IF('Prop Drill Pipe Inp Report'!Z2413="X",1,IF('Prop Drill Pipe Inp Report'!AA2413="X",1,IF('Prop Drill Pipe Inp Report'!AB2413="X",1,IF('Prop Drill Pipe Inp Report'!AC2413="X",1,IF('Prop Drill Pipe Inp Report'!AD2413="X",1,IF('Prop Drill Pipe Inp Report'!AE2413="X",1,IF('Prop Drill Pipe Inp Report'!AF2413="X",1,IF('Prop Drill Pipe Inp Report'!AG2413="X",1,IF('Prop Drill Pipe Inp Report'!AH2413="X",1,IF('Prop Drill Pipe Inp Report'!AI2413="X",1,IF('Prop Drill Pipe Inp Report'!AJ2413="X",1,IF('Prop Drill Pipe Inp Report'!AK2413="X",1,IF('Prop Drill Pipe Inp Report'!AL2413="X",1,IF('Prop Drill Pipe Inp Report'!AM2413="X",1,IF('Prop Drill Pipe Inp Report'!AN2413="X",1,IF('Prop Drill Pipe Inp Report'!AO2413="X",1,IF('Prop Drill Pipe Inp Report'!AP2413="X",1,0)))))))))))))))))</f>
        <v>0</v>
      </c>
      <c r="J2406">
        <f>IF('Prop Drill Pipe Inp Report'!AU2413="X",1,IF('Prop Drill Pipe Inp Report'!AV2413="X",1,IF('Prop Drill Pipe Inp Report'!AW2413="X",1,IF('Prop Drill Pipe Inp Report'!AX2413="X",1,IF('Prop Drill Pipe Inp Report'!AY2413="X",1,IF('Prop Drill Pipe Inp Report'!AZ2413="X",1,IF('Prop Drill Pipe Inp Report'!BA2413="X",1,IF('Prop Drill Pipe Inp Report'!BB2413="X",1,IF('Prop Drill Pipe Inp Report'!BC2413="X",1,IF('Prop Drill Pipe Inp Report'!BD2413="X",1,IF('Prop Drill Pipe Inp Report'!BE2413="X",1,0)))))))))))</f>
        <v>0</v>
      </c>
    </row>
    <row r="2407" spans="9:10" x14ac:dyDescent="0.25">
      <c r="I2407">
        <f>IF('Prop Drill Pipe Inp Report'!Z2414="X",1,IF('Prop Drill Pipe Inp Report'!AA2414="X",1,IF('Prop Drill Pipe Inp Report'!AB2414="X",1,IF('Prop Drill Pipe Inp Report'!AC2414="X",1,IF('Prop Drill Pipe Inp Report'!AD2414="X",1,IF('Prop Drill Pipe Inp Report'!AE2414="X",1,IF('Prop Drill Pipe Inp Report'!AF2414="X",1,IF('Prop Drill Pipe Inp Report'!AG2414="X",1,IF('Prop Drill Pipe Inp Report'!AH2414="X",1,IF('Prop Drill Pipe Inp Report'!AI2414="X",1,IF('Prop Drill Pipe Inp Report'!AJ2414="X",1,IF('Prop Drill Pipe Inp Report'!AK2414="X",1,IF('Prop Drill Pipe Inp Report'!AL2414="X",1,IF('Prop Drill Pipe Inp Report'!AM2414="X",1,IF('Prop Drill Pipe Inp Report'!AN2414="X",1,IF('Prop Drill Pipe Inp Report'!AO2414="X",1,IF('Prop Drill Pipe Inp Report'!AP2414="X",1,0)))))))))))))))))</f>
        <v>0</v>
      </c>
      <c r="J2407">
        <f>IF('Prop Drill Pipe Inp Report'!AU2414="X",1,IF('Prop Drill Pipe Inp Report'!AV2414="X",1,IF('Prop Drill Pipe Inp Report'!AW2414="X",1,IF('Prop Drill Pipe Inp Report'!AX2414="X",1,IF('Prop Drill Pipe Inp Report'!AY2414="X",1,IF('Prop Drill Pipe Inp Report'!AZ2414="X",1,IF('Prop Drill Pipe Inp Report'!BA2414="X",1,IF('Prop Drill Pipe Inp Report'!BB2414="X",1,IF('Prop Drill Pipe Inp Report'!BC2414="X",1,IF('Prop Drill Pipe Inp Report'!BD2414="X",1,IF('Prop Drill Pipe Inp Report'!BE2414="X",1,0)))))))))))</f>
        <v>0</v>
      </c>
    </row>
    <row r="2408" spans="9:10" x14ac:dyDescent="0.25">
      <c r="I2408">
        <f>IF('Prop Drill Pipe Inp Report'!Z2415="X",1,IF('Prop Drill Pipe Inp Report'!AA2415="X",1,IF('Prop Drill Pipe Inp Report'!AB2415="X",1,IF('Prop Drill Pipe Inp Report'!AC2415="X",1,IF('Prop Drill Pipe Inp Report'!AD2415="X",1,IF('Prop Drill Pipe Inp Report'!AE2415="X",1,IF('Prop Drill Pipe Inp Report'!AF2415="X",1,IF('Prop Drill Pipe Inp Report'!AG2415="X",1,IF('Prop Drill Pipe Inp Report'!AH2415="X",1,IF('Prop Drill Pipe Inp Report'!AI2415="X",1,IF('Prop Drill Pipe Inp Report'!AJ2415="X",1,IF('Prop Drill Pipe Inp Report'!AK2415="X",1,IF('Prop Drill Pipe Inp Report'!AL2415="X",1,IF('Prop Drill Pipe Inp Report'!AM2415="X",1,IF('Prop Drill Pipe Inp Report'!AN2415="X",1,IF('Prop Drill Pipe Inp Report'!AO2415="X",1,IF('Prop Drill Pipe Inp Report'!AP2415="X",1,0)))))))))))))))))</f>
        <v>0</v>
      </c>
      <c r="J2408">
        <f>IF('Prop Drill Pipe Inp Report'!AU2415="X",1,IF('Prop Drill Pipe Inp Report'!AV2415="X",1,IF('Prop Drill Pipe Inp Report'!AW2415="X",1,IF('Prop Drill Pipe Inp Report'!AX2415="X",1,IF('Prop Drill Pipe Inp Report'!AY2415="X",1,IF('Prop Drill Pipe Inp Report'!AZ2415="X",1,IF('Prop Drill Pipe Inp Report'!BA2415="X",1,IF('Prop Drill Pipe Inp Report'!BB2415="X",1,IF('Prop Drill Pipe Inp Report'!BC2415="X",1,IF('Prop Drill Pipe Inp Report'!BD2415="X",1,IF('Prop Drill Pipe Inp Report'!BE2415="X",1,0)))))))))))</f>
        <v>0</v>
      </c>
    </row>
    <row r="2409" spans="9:10" x14ac:dyDescent="0.25">
      <c r="I2409">
        <f>IF('Prop Drill Pipe Inp Report'!Z2416="X",1,IF('Prop Drill Pipe Inp Report'!AA2416="X",1,IF('Prop Drill Pipe Inp Report'!AB2416="X",1,IF('Prop Drill Pipe Inp Report'!AC2416="X",1,IF('Prop Drill Pipe Inp Report'!AD2416="X",1,IF('Prop Drill Pipe Inp Report'!AE2416="X",1,IF('Prop Drill Pipe Inp Report'!AF2416="X",1,IF('Prop Drill Pipe Inp Report'!AG2416="X",1,IF('Prop Drill Pipe Inp Report'!AH2416="X",1,IF('Prop Drill Pipe Inp Report'!AI2416="X",1,IF('Prop Drill Pipe Inp Report'!AJ2416="X",1,IF('Prop Drill Pipe Inp Report'!AK2416="X",1,IF('Prop Drill Pipe Inp Report'!AL2416="X",1,IF('Prop Drill Pipe Inp Report'!AM2416="X",1,IF('Prop Drill Pipe Inp Report'!AN2416="X",1,IF('Prop Drill Pipe Inp Report'!AO2416="X",1,IF('Prop Drill Pipe Inp Report'!AP2416="X",1,0)))))))))))))))))</f>
        <v>0</v>
      </c>
      <c r="J2409">
        <f>IF('Prop Drill Pipe Inp Report'!AU2416="X",1,IF('Prop Drill Pipe Inp Report'!AV2416="X",1,IF('Prop Drill Pipe Inp Report'!AW2416="X",1,IF('Prop Drill Pipe Inp Report'!AX2416="X",1,IF('Prop Drill Pipe Inp Report'!AY2416="X",1,IF('Prop Drill Pipe Inp Report'!AZ2416="X",1,IF('Prop Drill Pipe Inp Report'!BA2416="X",1,IF('Prop Drill Pipe Inp Report'!BB2416="X",1,IF('Prop Drill Pipe Inp Report'!BC2416="X",1,IF('Prop Drill Pipe Inp Report'!BD2416="X",1,IF('Prop Drill Pipe Inp Report'!BE2416="X",1,0)))))))))))</f>
        <v>0</v>
      </c>
    </row>
    <row r="2410" spans="9:10" x14ac:dyDescent="0.25">
      <c r="I2410">
        <f>IF('Prop Drill Pipe Inp Report'!Z2417="X",1,IF('Prop Drill Pipe Inp Report'!AA2417="X",1,IF('Prop Drill Pipe Inp Report'!AB2417="X",1,IF('Prop Drill Pipe Inp Report'!AC2417="X",1,IF('Prop Drill Pipe Inp Report'!AD2417="X",1,IF('Prop Drill Pipe Inp Report'!AE2417="X",1,IF('Prop Drill Pipe Inp Report'!AF2417="X",1,IF('Prop Drill Pipe Inp Report'!AG2417="X",1,IF('Prop Drill Pipe Inp Report'!AH2417="X",1,IF('Prop Drill Pipe Inp Report'!AI2417="X",1,IF('Prop Drill Pipe Inp Report'!AJ2417="X",1,IF('Prop Drill Pipe Inp Report'!AK2417="X",1,IF('Prop Drill Pipe Inp Report'!AL2417="X",1,IF('Prop Drill Pipe Inp Report'!AM2417="X",1,IF('Prop Drill Pipe Inp Report'!AN2417="X",1,IF('Prop Drill Pipe Inp Report'!AO2417="X",1,IF('Prop Drill Pipe Inp Report'!AP2417="X",1,0)))))))))))))))))</f>
        <v>0</v>
      </c>
      <c r="J2410">
        <f>IF('Prop Drill Pipe Inp Report'!AU2417="X",1,IF('Prop Drill Pipe Inp Report'!AV2417="X",1,IF('Prop Drill Pipe Inp Report'!AW2417="X",1,IF('Prop Drill Pipe Inp Report'!AX2417="X",1,IF('Prop Drill Pipe Inp Report'!AY2417="X",1,IF('Prop Drill Pipe Inp Report'!AZ2417="X",1,IF('Prop Drill Pipe Inp Report'!BA2417="X",1,IF('Prop Drill Pipe Inp Report'!BB2417="X",1,IF('Prop Drill Pipe Inp Report'!BC2417="X",1,IF('Prop Drill Pipe Inp Report'!BD2417="X",1,IF('Prop Drill Pipe Inp Report'!BE2417="X",1,0)))))))))))</f>
        <v>0</v>
      </c>
    </row>
    <row r="2411" spans="9:10" x14ac:dyDescent="0.25">
      <c r="I2411">
        <f>IF('Prop Drill Pipe Inp Report'!Z2418="X",1,IF('Prop Drill Pipe Inp Report'!AA2418="X",1,IF('Prop Drill Pipe Inp Report'!AB2418="X",1,IF('Prop Drill Pipe Inp Report'!AC2418="X",1,IF('Prop Drill Pipe Inp Report'!AD2418="X",1,IF('Prop Drill Pipe Inp Report'!AE2418="X",1,IF('Prop Drill Pipe Inp Report'!AF2418="X",1,IF('Prop Drill Pipe Inp Report'!AG2418="X",1,IF('Prop Drill Pipe Inp Report'!AH2418="X",1,IF('Prop Drill Pipe Inp Report'!AI2418="X",1,IF('Prop Drill Pipe Inp Report'!AJ2418="X",1,IF('Prop Drill Pipe Inp Report'!AK2418="X",1,IF('Prop Drill Pipe Inp Report'!AL2418="X",1,IF('Prop Drill Pipe Inp Report'!AM2418="X",1,IF('Prop Drill Pipe Inp Report'!AN2418="X",1,IF('Prop Drill Pipe Inp Report'!AO2418="X",1,IF('Prop Drill Pipe Inp Report'!AP2418="X",1,0)))))))))))))))))</f>
        <v>0</v>
      </c>
      <c r="J2411">
        <f>IF('Prop Drill Pipe Inp Report'!AU2418="X",1,IF('Prop Drill Pipe Inp Report'!AV2418="X",1,IF('Prop Drill Pipe Inp Report'!AW2418="X",1,IF('Prop Drill Pipe Inp Report'!AX2418="X",1,IF('Prop Drill Pipe Inp Report'!AY2418="X",1,IF('Prop Drill Pipe Inp Report'!AZ2418="X",1,IF('Prop Drill Pipe Inp Report'!BA2418="X",1,IF('Prop Drill Pipe Inp Report'!BB2418="X",1,IF('Prop Drill Pipe Inp Report'!BC2418="X",1,IF('Prop Drill Pipe Inp Report'!BD2418="X",1,IF('Prop Drill Pipe Inp Report'!BE2418="X",1,0)))))))))))</f>
        <v>0</v>
      </c>
    </row>
    <row r="2412" spans="9:10" x14ac:dyDescent="0.25">
      <c r="I2412">
        <f>IF('Prop Drill Pipe Inp Report'!Z2419="X",1,IF('Prop Drill Pipe Inp Report'!AA2419="X",1,IF('Prop Drill Pipe Inp Report'!AB2419="X",1,IF('Prop Drill Pipe Inp Report'!AC2419="X",1,IF('Prop Drill Pipe Inp Report'!AD2419="X",1,IF('Prop Drill Pipe Inp Report'!AE2419="X",1,IF('Prop Drill Pipe Inp Report'!AF2419="X",1,IF('Prop Drill Pipe Inp Report'!AG2419="X",1,IF('Prop Drill Pipe Inp Report'!AH2419="X",1,IF('Prop Drill Pipe Inp Report'!AI2419="X",1,IF('Prop Drill Pipe Inp Report'!AJ2419="X",1,IF('Prop Drill Pipe Inp Report'!AK2419="X",1,IF('Prop Drill Pipe Inp Report'!AL2419="X",1,IF('Prop Drill Pipe Inp Report'!AM2419="X",1,IF('Prop Drill Pipe Inp Report'!AN2419="X",1,IF('Prop Drill Pipe Inp Report'!AO2419="X",1,IF('Prop Drill Pipe Inp Report'!AP2419="X",1,0)))))))))))))))))</f>
        <v>0</v>
      </c>
      <c r="J2412">
        <f>IF('Prop Drill Pipe Inp Report'!AU2419="X",1,IF('Prop Drill Pipe Inp Report'!AV2419="X",1,IF('Prop Drill Pipe Inp Report'!AW2419="X",1,IF('Prop Drill Pipe Inp Report'!AX2419="X",1,IF('Prop Drill Pipe Inp Report'!AY2419="X",1,IF('Prop Drill Pipe Inp Report'!AZ2419="X",1,IF('Prop Drill Pipe Inp Report'!BA2419="X",1,IF('Prop Drill Pipe Inp Report'!BB2419="X",1,IF('Prop Drill Pipe Inp Report'!BC2419="X",1,IF('Prop Drill Pipe Inp Report'!BD2419="X",1,IF('Prop Drill Pipe Inp Report'!BE2419="X",1,0)))))))))))</f>
        <v>0</v>
      </c>
    </row>
    <row r="2413" spans="9:10" x14ac:dyDescent="0.25">
      <c r="I2413">
        <f>IF('Prop Drill Pipe Inp Report'!Z2420="X",1,IF('Prop Drill Pipe Inp Report'!AA2420="X",1,IF('Prop Drill Pipe Inp Report'!AB2420="X",1,IF('Prop Drill Pipe Inp Report'!AC2420="X",1,IF('Prop Drill Pipe Inp Report'!AD2420="X",1,IF('Prop Drill Pipe Inp Report'!AE2420="X",1,IF('Prop Drill Pipe Inp Report'!AF2420="X",1,IF('Prop Drill Pipe Inp Report'!AG2420="X",1,IF('Prop Drill Pipe Inp Report'!AH2420="X",1,IF('Prop Drill Pipe Inp Report'!AI2420="X",1,IF('Prop Drill Pipe Inp Report'!AJ2420="X",1,IF('Prop Drill Pipe Inp Report'!AK2420="X",1,IF('Prop Drill Pipe Inp Report'!AL2420="X",1,IF('Prop Drill Pipe Inp Report'!AM2420="X",1,IF('Prop Drill Pipe Inp Report'!AN2420="X",1,IF('Prop Drill Pipe Inp Report'!AO2420="X",1,IF('Prop Drill Pipe Inp Report'!AP2420="X",1,0)))))))))))))))))</f>
        <v>0</v>
      </c>
      <c r="J2413">
        <f>IF('Prop Drill Pipe Inp Report'!AU2420="X",1,IF('Prop Drill Pipe Inp Report'!AV2420="X",1,IF('Prop Drill Pipe Inp Report'!AW2420="X",1,IF('Prop Drill Pipe Inp Report'!AX2420="X",1,IF('Prop Drill Pipe Inp Report'!AY2420="X",1,IF('Prop Drill Pipe Inp Report'!AZ2420="X",1,IF('Prop Drill Pipe Inp Report'!BA2420="X",1,IF('Prop Drill Pipe Inp Report'!BB2420="X",1,IF('Prop Drill Pipe Inp Report'!BC2420="X",1,IF('Prop Drill Pipe Inp Report'!BD2420="X",1,IF('Prop Drill Pipe Inp Report'!BE2420="X",1,0)))))))))))</f>
        <v>0</v>
      </c>
    </row>
    <row r="2414" spans="9:10" x14ac:dyDescent="0.25">
      <c r="I2414">
        <f>IF('Prop Drill Pipe Inp Report'!Z2421="X",1,IF('Prop Drill Pipe Inp Report'!AA2421="X",1,IF('Prop Drill Pipe Inp Report'!AB2421="X",1,IF('Prop Drill Pipe Inp Report'!AC2421="X",1,IF('Prop Drill Pipe Inp Report'!AD2421="X",1,IF('Prop Drill Pipe Inp Report'!AE2421="X",1,IF('Prop Drill Pipe Inp Report'!AF2421="X",1,IF('Prop Drill Pipe Inp Report'!AG2421="X",1,IF('Prop Drill Pipe Inp Report'!AH2421="X",1,IF('Prop Drill Pipe Inp Report'!AI2421="X",1,IF('Prop Drill Pipe Inp Report'!AJ2421="X",1,IF('Prop Drill Pipe Inp Report'!AK2421="X",1,IF('Prop Drill Pipe Inp Report'!AL2421="X",1,IF('Prop Drill Pipe Inp Report'!AM2421="X",1,IF('Prop Drill Pipe Inp Report'!AN2421="X",1,IF('Prop Drill Pipe Inp Report'!AO2421="X",1,IF('Prop Drill Pipe Inp Report'!AP2421="X",1,0)))))))))))))))))</f>
        <v>0</v>
      </c>
      <c r="J2414">
        <f>IF('Prop Drill Pipe Inp Report'!AU2421="X",1,IF('Prop Drill Pipe Inp Report'!AV2421="X",1,IF('Prop Drill Pipe Inp Report'!AW2421="X",1,IF('Prop Drill Pipe Inp Report'!AX2421="X",1,IF('Prop Drill Pipe Inp Report'!AY2421="X",1,IF('Prop Drill Pipe Inp Report'!AZ2421="X",1,IF('Prop Drill Pipe Inp Report'!BA2421="X",1,IF('Prop Drill Pipe Inp Report'!BB2421="X",1,IF('Prop Drill Pipe Inp Report'!BC2421="X",1,IF('Prop Drill Pipe Inp Report'!BD2421="X",1,IF('Prop Drill Pipe Inp Report'!BE2421="X",1,0)))))))))))</f>
        <v>0</v>
      </c>
    </row>
    <row r="2415" spans="9:10" x14ac:dyDescent="0.25">
      <c r="I2415">
        <f>IF('Prop Drill Pipe Inp Report'!Z2422="X",1,IF('Prop Drill Pipe Inp Report'!AA2422="X",1,IF('Prop Drill Pipe Inp Report'!AB2422="X",1,IF('Prop Drill Pipe Inp Report'!AC2422="X",1,IF('Prop Drill Pipe Inp Report'!AD2422="X",1,IF('Prop Drill Pipe Inp Report'!AE2422="X",1,IF('Prop Drill Pipe Inp Report'!AF2422="X",1,IF('Prop Drill Pipe Inp Report'!AG2422="X",1,IF('Prop Drill Pipe Inp Report'!AH2422="X",1,IF('Prop Drill Pipe Inp Report'!AI2422="X",1,IF('Prop Drill Pipe Inp Report'!AJ2422="X",1,IF('Prop Drill Pipe Inp Report'!AK2422="X",1,IF('Prop Drill Pipe Inp Report'!AL2422="X",1,IF('Prop Drill Pipe Inp Report'!AM2422="X",1,IF('Prop Drill Pipe Inp Report'!AN2422="X",1,IF('Prop Drill Pipe Inp Report'!AO2422="X",1,IF('Prop Drill Pipe Inp Report'!AP2422="X",1,0)))))))))))))))))</f>
        <v>0</v>
      </c>
      <c r="J2415">
        <f>IF('Prop Drill Pipe Inp Report'!AU2422="X",1,IF('Prop Drill Pipe Inp Report'!AV2422="X",1,IF('Prop Drill Pipe Inp Report'!AW2422="X",1,IF('Prop Drill Pipe Inp Report'!AX2422="X",1,IF('Prop Drill Pipe Inp Report'!AY2422="X",1,IF('Prop Drill Pipe Inp Report'!AZ2422="X",1,IF('Prop Drill Pipe Inp Report'!BA2422="X",1,IF('Prop Drill Pipe Inp Report'!BB2422="X",1,IF('Prop Drill Pipe Inp Report'!BC2422="X",1,IF('Prop Drill Pipe Inp Report'!BD2422="X",1,IF('Prop Drill Pipe Inp Report'!BE2422="X",1,0)))))))))))</f>
        <v>0</v>
      </c>
    </row>
    <row r="2416" spans="9:10" x14ac:dyDescent="0.25">
      <c r="I2416">
        <f>IF('Prop Drill Pipe Inp Report'!Z2423="X",1,IF('Prop Drill Pipe Inp Report'!AA2423="X",1,IF('Prop Drill Pipe Inp Report'!AB2423="X",1,IF('Prop Drill Pipe Inp Report'!AC2423="X",1,IF('Prop Drill Pipe Inp Report'!AD2423="X",1,IF('Prop Drill Pipe Inp Report'!AE2423="X",1,IF('Prop Drill Pipe Inp Report'!AF2423="X",1,IF('Prop Drill Pipe Inp Report'!AG2423="X",1,IF('Prop Drill Pipe Inp Report'!AH2423="X",1,IF('Prop Drill Pipe Inp Report'!AI2423="X",1,IF('Prop Drill Pipe Inp Report'!AJ2423="X",1,IF('Prop Drill Pipe Inp Report'!AK2423="X",1,IF('Prop Drill Pipe Inp Report'!AL2423="X",1,IF('Prop Drill Pipe Inp Report'!AM2423="X",1,IF('Prop Drill Pipe Inp Report'!AN2423="X",1,IF('Prop Drill Pipe Inp Report'!AO2423="X",1,IF('Prop Drill Pipe Inp Report'!AP2423="X",1,0)))))))))))))))))</f>
        <v>0</v>
      </c>
      <c r="J2416">
        <f>IF('Prop Drill Pipe Inp Report'!AU2423="X",1,IF('Prop Drill Pipe Inp Report'!AV2423="X",1,IF('Prop Drill Pipe Inp Report'!AW2423="X",1,IF('Prop Drill Pipe Inp Report'!AX2423="X",1,IF('Prop Drill Pipe Inp Report'!AY2423="X",1,IF('Prop Drill Pipe Inp Report'!AZ2423="X",1,IF('Prop Drill Pipe Inp Report'!BA2423="X",1,IF('Prop Drill Pipe Inp Report'!BB2423="X",1,IF('Prop Drill Pipe Inp Report'!BC2423="X",1,IF('Prop Drill Pipe Inp Report'!BD2423="X",1,IF('Prop Drill Pipe Inp Report'!BE2423="X",1,0)))))))))))</f>
        <v>0</v>
      </c>
    </row>
    <row r="2417" spans="9:10" x14ac:dyDescent="0.25">
      <c r="I2417">
        <f>IF('Prop Drill Pipe Inp Report'!Z2424="X",1,IF('Prop Drill Pipe Inp Report'!AA2424="X",1,IF('Prop Drill Pipe Inp Report'!AB2424="X",1,IF('Prop Drill Pipe Inp Report'!AC2424="X",1,IF('Prop Drill Pipe Inp Report'!AD2424="X",1,IF('Prop Drill Pipe Inp Report'!AE2424="X",1,IF('Prop Drill Pipe Inp Report'!AF2424="X",1,IF('Prop Drill Pipe Inp Report'!AG2424="X",1,IF('Prop Drill Pipe Inp Report'!AH2424="X",1,IF('Prop Drill Pipe Inp Report'!AI2424="X",1,IF('Prop Drill Pipe Inp Report'!AJ2424="X",1,IF('Prop Drill Pipe Inp Report'!AK2424="X",1,IF('Prop Drill Pipe Inp Report'!AL2424="X",1,IF('Prop Drill Pipe Inp Report'!AM2424="X",1,IF('Prop Drill Pipe Inp Report'!AN2424="X",1,IF('Prop Drill Pipe Inp Report'!AO2424="X",1,IF('Prop Drill Pipe Inp Report'!AP2424="X",1,0)))))))))))))))))</f>
        <v>0</v>
      </c>
      <c r="J2417">
        <f>IF('Prop Drill Pipe Inp Report'!AU2424="X",1,IF('Prop Drill Pipe Inp Report'!AV2424="X",1,IF('Prop Drill Pipe Inp Report'!AW2424="X",1,IF('Prop Drill Pipe Inp Report'!AX2424="X",1,IF('Prop Drill Pipe Inp Report'!AY2424="X",1,IF('Prop Drill Pipe Inp Report'!AZ2424="X",1,IF('Prop Drill Pipe Inp Report'!BA2424="X",1,IF('Prop Drill Pipe Inp Report'!BB2424="X",1,IF('Prop Drill Pipe Inp Report'!BC2424="X",1,IF('Prop Drill Pipe Inp Report'!BD2424="X",1,IF('Prop Drill Pipe Inp Report'!BE2424="X",1,0)))))))))))</f>
        <v>0</v>
      </c>
    </row>
    <row r="2418" spans="9:10" x14ac:dyDescent="0.25">
      <c r="I2418">
        <f>IF('Prop Drill Pipe Inp Report'!Z2425="X",1,IF('Prop Drill Pipe Inp Report'!AA2425="X",1,IF('Prop Drill Pipe Inp Report'!AB2425="X",1,IF('Prop Drill Pipe Inp Report'!AC2425="X",1,IF('Prop Drill Pipe Inp Report'!AD2425="X",1,IF('Prop Drill Pipe Inp Report'!AE2425="X",1,IF('Prop Drill Pipe Inp Report'!AF2425="X",1,IF('Prop Drill Pipe Inp Report'!AG2425="X",1,IF('Prop Drill Pipe Inp Report'!AH2425="X",1,IF('Prop Drill Pipe Inp Report'!AI2425="X",1,IF('Prop Drill Pipe Inp Report'!AJ2425="X",1,IF('Prop Drill Pipe Inp Report'!AK2425="X",1,IF('Prop Drill Pipe Inp Report'!AL2425="X",1,IF('Prop Drill Pipe Inp Report'!AM2425="X",1,IF('Prop Drill Pipe Inp Report'!AN2425="X",1,IF('Prop Drill Pipe Inp Report'!AO2425="X",1,IF('Prop Drill Pipe Inp Report'!AP2425="X",1,0)))))))))))))))))</f>
        <v>0</v>
      </c>
      <c r="J2418">
        <f>IF('Prop Drill Pipe Inp Report'!AU2425="X",1,IF('Prop Drill Pipe Inp Report'!AV2425="X",1,IF('Prop Drill Pipe Inp Report'!AW2425="X",1,IF('Prop Drill Pipe Inp Report'!AX2425="X",1,IF('Prop Drill Pipe Inp Report'!AY2425="X",1,IF('Prop Drill Pipe Inp Report'!AZ2425="X",1,IF('Prop Drill Pipe Inp Report'!BA2425="X",1,IF('Prop Drill Pipe Inp Report'!BB2425="X",1,IF('Prop Drill Pipe Inp Report'!BC2425="X",1,IF('Prop Drill Pipe Inp Report'!BD2425="X",1,IF('Prop Drill Pipe Inp Report'!BE2425="X",1,0)))))))))))</f>
        <v>0</v>
      </c>
    </row>
    <row r="2419" spans="9:10" x14ac:dyDescent="0.25">
      <c r="I2419">
        <f>IF('Prop Drill Pipe Inp Report'!Z2426="X",1,IF('Prop Drill Pipe Inp Report'!AA2426="X",1,IF('Prop Drill Pipe Inp Report'!AB2426="X",1,IF('Prop Drill Pipe Inp Report'!AC2426="X",1,IF('Prop Drill Pipe Inp Report'!AD2426="X",1,IF('Prop Drill Pipe Inp Report'!AE2426="X",1,IF('Prop Drill Pipe Inp Report'!AF2426="X",1,IF('Prop Drill Pipe Inp Report'!AG2426="X",1,IF('Prop Drill Pipe Inp Report'!AH2426="X",1,IF('Prop Drill Pipe Inp Report'!AI2426="X",1,IF('Prop Drill Pipe Inp Report'!AJ2426="X",1,IF('Prop Drill Pipe Inp Report'!AK2426="X",1,IF('Prop Drill Pipe Inp Report'!AL2426="X",1,IF('Prop Drill Pipe Inp Report'!AM2426="X",1,IF('Prop Drill Pipe Inp Report'!AN2426="X",1,IF('Prop Drill Pipe Inp Report'!AO2426="X",1,IF('Prop Drill Pipe Inp Report'!AP2426="X",1,0)))))))))))))))))</f>
        <v>0</v>
      </c>
      <c r="J2419">
        <f>IF('Prop Drill Pipe Inp Report'!AU2426="X",1,IF('Prop Drill Pipe Inp Report'!AV2426="X",1,IF('Prop Drill Pipe Inp Report'!AW2426="X",1,IF('Prop Drill Pipe Inp Report'!AX2426="X",1,IF('Prop Drill Pipe Inp Report'!AY2426="X",1,IF('Prop Drill Pipe Inp Report'!AZ2426="X",1,IF('Prop Drill Pipe Inp Report'!BA2426="X",1,IF('Prop Drill Pipe Inp Report'!BB2426="X",1,IF('Prop Drill Pipe Inp Report'!BC2426="X",1,IF('Prop Drill Pipe Inp Report'!BD2426="X",1,IF('Prop Drill Pipe Inp Report'!BE2426="X",1,0)))))))))))</f>
        <v>0</v>
      </c>
    </row>
    <row r="2420" spans="9:10" x14ac:dyDescent="0.25">
      <c r="I2420">
        <f>IF('Prop Drill Pipe Inp Report'!Z2427="X",1,IF('Prop Drill Pipe Inp Report'!AA2427="X",1,IF('Prop Drill Pipe Inp Report'!AB2427="X",1,IF('Prop Drill Pipe Inp Report'!AC2427="X",1,IF('Prop Drill Pipe Inp Report'!AD2427="X",1,IF('Prop Drill Pipe Inp Report'!AE2427="X",1,IF('Prop Drill Pipe Inp Report'!AF2427="X",1,IF('Prop Drill Pipe Inp Report'!AG2427="X",1,IF('Prop Drill Pipe Inp Report'!AH2427="X",1,IF('Prop Drill Pipe Inp Report'!AI2427="X",1,IF('Prop Drill Pipe Inp Report'!AJ2427="X",1,IF('Prop Drill Pipe Inp Report'!AK2427="X",1,IF('Prop Drill Pipe Inp Report'!AL2427="X",1,IF('Prop Drill Pipe Inp Report'!AM2427="X",1,IF('Prop Drill Pipe Inp Report'!AN2427="X",1,IF('Prop Drill Pipe Inp Report'!AO2427="X",1,IF('Prop Drill Pipe Inp Report'!AP2427="X",1,0)))))))))))))))))</f>
        <v>0</v>
      </c>
      <c r="J2420">
        <f>IF('Prop Drill Pipe Inp Report'!AU2427="X",1,IF('Prop Drill Pipe Inp Report'!AV2427="X",1,IF('Prop Drill Pipe Inp Report'!AW2427="X",1,IF('Prop Drill Pipe Inp Report'!AX2427="X",1,IF('Prop Drill Pipe Inp Report'!AY2427="X",1,IF('Prop Drill Pipe Inp Report'!AZ2427="X",1,IF('Prop Drill Pipe Inp Report'!BA2427="X",1,IF('Prop Drill Pipe Inp Report'!BB2427="X",1,IF('Prop Drill Pipe Inp Report'!BC2427="X",1,IF('Prop Drill Pipe Inp Report'!BD2427="X",1,IF('Prop Drill Pipe Inp Report'!BE2427="X",1,0)))))))))))</f>
        <v>0</v>
      </c>
    </row>
    <row r="2421" spans="9:10" x14ac:dyDescent="0.25">
      <c r="I2421">
        <f>IF('Prop Drill Pipe Inp Report'!Z2428="X",1,IF('Prop Drill Pipe Inp Report'!AA2428="X",1,IF('Prop Drill Pipe Inp Report'!AB2428="X",1,IF('Prop Drill Pipe Inp Report'!AC2428="X",1,IF('Prop Drill Pipe Inp Report'!AD2428="X",1,IF('Prop Drill Pipe Inp Report'!AE2428="X",1,IF('Prop Drill Pipe Inp Report'!AF2428="X",1,IF('Prop Drill Pipe Inp Report'!AG2428="X",1,IF('Prop Drill Pipe Inp Report'!AH2428="X",1,IF('Prop Drill Pipe Inp Report'!AI2428="X",1,IF('Prop Drill Pipe Inp Report'!AJ2428="X",1,IF('Prop Drill Pipe Inp Report'!AK2428="X",1,IF('Prop Drill Pipe Inp Report'!AL2428="X",1,IF('Prop Drill Pipe Inp Report'!AM2428="X",1,IF('Prop Drill Pipe Inp Report'!AN2428="X",1,IF('Prop Drill Pipe Inp Report'!AO2428="X",1,IF('Prop Drill Pipe Inp Report'!AP2428="X",1,0)))))))))))))))))</f>
        <v>0</v>
      </c>
      <c r="J2421">
        <f>IF('Prop Drill Pipe Inp Report'!AU2428="X",1,IF('Prop Drill Pipe Inp Report'!AV2428="X",1,IF('Prop Drill Pipe Inp Report'!AW2428="X",1,IF('Prop Drill Pipe Inp Report'!AX2428="X",1,IF('Prop Drill Pipe Inp Report'!AY2428="X",1,IF('Prop Drill Pipe Inp Report'!AZ2428="X",1,IF('Prop Drill Pipe Inp Report'!BA2428="X",1,IF('Prop Drill Pipe Inp Report'!BB2428="X",1,IF('Prop Drill Pipe Inp Report'!BC2428="X",1,IF('Prop Drill Pipe Inp Report'!BD2428="X",1,IF('Prop Drill Pipe Inp Report'!BE2428="X",1,0)))))))))))</f>
        <v>0</v>
      </c>
    </row>
    <row r="2422" spans="9:10" x14ac:dyDescent="0.25">
      <c r="I2422">
        <f>IF('Prop Drill Pipe Inp Report'!Z2429="X",1,IF('Prop Drill Pipe Inp Report'!AA2429="X",1,IF('Prop Drill Pipe Inp Report'!AB2429="X",1,IF('Prop Drill Pipe Inp Report'!AC2429="X",1,IF('Prop Drill Pipe Inp Report'!AD2429="X",1,IF('Prop Drill Pipe Inp Report'!AE2429="X",1,IF('Prop Drill Pipe Inp Report'!AF2429="X",1,IF('Prop Drill Pipe Inp Report'!AG2429="X",1,IF('Prop Drill Pipe Inp Report'!AH2429="X",1,IF('Prop Drill Pipe Inp Report'!AI2429="X",1,IF('Prop Drill Pipe Inp Report'!AJ2429="X",1,IF('Prop Drill Pipe Inp Report'!AK2429="X",1,IF('Prop Drill Pipe Inp Report'!AL2429="X",1,IF('Prop Drill Pipe Inp Report'!AM2429="X",1,IF('Prop Drill Pipe Inp Report'!AN2429="X",1,IF('Prop Drill Pipe Inp Report'!AO2429="X",1,IF('Prop Drill Pipe Inp Report'!AP2429="X",1,0)))))))))))))))))</f>
        <v>0</v>
      </c>
      <c r="J2422">
        <f>IF('Prop Drill Pipe Inp Report'!AU2429="X",1,IF('Prop Drill Pipe Inp Report'!AV2429="X",1,IF('Prop Drill Pipe Inp Report'!AW2429="X",1,IF('Prop Drill Pipe Inp Report'!AX2429="X",1,IF('Prop Drill Pipe Inp Report'!AY2429="X",1,IF('Prop Drill Pipe Inp Report'!AZ2429="X",1,IF('Prop Drill Pipe Inp Report'!BA2429="X",1,IF('Prop Drill Pipe Inp Report'!BB2429="X",1,IF('Prop Drill Pipe Inp Report'!BC2429="X",1,IF('Prop Drill Pipe Inp Report'!BD2429="X",1,IF('Prop Drill Pipe Inp Report'!BE2429="X",1,0)))))))))))</f>
        <v>0</v>
      </c>
    </row>
    <row r="2423" spans="9:10" x14ac:dyDescent="0.25">
      <c r="I2423">
        <f>IF('Prop Drill Pipe Inp Report'!Z2430="X",1,IF('Prop Drill Pipe Inp Report'!AA2430="X",1,IF('Prop Drill Pipe Inp Report'!AB2430="X",1,IF('Prop Drill Pipe Inp Report'!AC2430="X",1,IF('Prop Drill Pipe Inp Report'!AD2430="X",1,IF('Prop Drill Pipe Inp Report'!AE2430="X",1,IF('Prop Drill Pipe Inp Report'!AF2430="X",1,IF('Prop Drill Pipe Inp Report'!AG2430="X",1,IF('Prop Drill Pipe Inp Report'!AH2430="X",1,IF('Prop Drill Pipe Inp Report'!AI2430="X",1,IF('Prop Drill Pipe Inp Report'!AJ2430="X",1,IF('Prop Drill Pipe Inp Report'!AK2430="X",1,IF('Prop Drill Pipe Inp Report'!AL2430="X",1,IF('Prop Drill Pipe Inp Report'!AM2430="X",1,IF('Prop Drill Pipe Inp Report'!AN2430="X",1,IF('Prop Drill Pipe Inp Report'!AO2430="X",1,IF('Prop Drill Pipe Inp Report'!AP2430="X",1,0)))))))))))))))))</f>
        <v>0</v>
      </c>
      <c r="J2423">
        <f>IF('Prop Drill Pipe Inp Report'!AU2430="X",1,IF('Prop Drill Pipe Inp Report'!AV2430="X",1,IF('Prop Drill Pipe Inp Report'!AW2430="X",1,IF('Prop Drill Pipe Inp Report'!AX2430="X",1,IF('Prop Drill Pipe Inp Report'!AY2430="X",1,IF('Prop Drill Pipe Inp Report'!AZ2430="X",1,IF('Prop Drill Pipe Inp Report'!BA2430="X",1,IF('Prop Drill Pipe Inp Report'!BB2430="X",1,IF('Prop Drill Pipe Inp Report'!BC2430="X",1,IF('Prop Drill Pipe Inp Report'!BD2430="X",1,IF('Prop Drill Pipe Inp Report'!BE2430="X",1,0)))))))))))</f>
        <v>0</v>
      </c>
    </row>
    <row r="2424" spans="9:10" x14ac:dyDescent="0.25">
      <c r="I2424">
        <f>IF('Prop Drill Pipe Inp Report'!Z2431="X",1,IF('Prop Drill Pipe Inp Report'!AA2431="X",1,IF('Prop Drill Pipe Inp Report'!AB2431="X",1,IF('Prop Drill Pipe Inp Report'!AC2431="X",1,IF('Prop Drill Pipe Inp Report'!AD2431="X",1,IF('Prop Drill Pipe Inp Report'!AE2431="X",1,IF('Prop Drill Pipe Inp Report'!AF2431="X",1,IF('Prop Drill Pipe Inp Report'!AG2431="X",1,IF('Prop Drill Pipe Inp Report'!AH2431="X",1,IF('Prop Drill Pipe Inp Report'!AI2431="X",1,IF('Prop Drill Pipe Inp Report'!AJ2431="X",1,IF('Prop Drill Pipe Inp Report'!AK2431="X",1,IF('Prop Drill Pipe Inp Report'!AL2431="X",1,IF('Prop Drill Pipe Inp Report'!AM2431="X",1,IF('Prop Drill Pipe Inp Report'!AN2431="X",1,IF('Prop Drill Pipe Inp Report'!AO2431="X",1,IF('Prop Drill Pipe Inp Report'!AP2431="X",1,0)))))))))))))))))</f>
        <v>0</v>
      </c>
      <c r="J2424">
        <f>IF('Prop Drill Pipe Inp Report'!AU2431="X",1,IF('Prop Drill Pipe Inp Report'!AV2431="X",1,IF('Prop Drill Pipe Inp Report'!AW2431="X",1,IF('Prop Drill Pipe Inp Report'!AX2431="X",1,IF('Prop Drill Pipe Inp Report'!AY2431="X",1,IF('Prop Drill Pipe Inp Report'!AZ2431="X",1,IF('Prop Drill Pipe Inp Report'!BA2431="X",1,IF('Prop Drill Pipe Inp Report'!BB2431="X",1,IF('Prop Drill Pipe Inp Report'!BC2431="X",1,IF('Prop Drill Pipe Inp Report'!BD2431="X",1,IF('Prop Drill Pipe Inp Report'!BE2431="X",1,0)))))))))))</f>
        <v>0</v>
      </c>
    </row>
    <row r="2425" spans="9:10" x14ac:dyDescent="0.25">
      <c r="I2425">
        <f>IF('Prop Drill Pipe Inp Report'!Z2432="X",1,IF('Prop Drill Pipe Inp Report'!AA2432="X",1,IF('Prop Drill Pipe Inp Report'!AB2432="X",1,IF('Prop Drill Pipe Inp Report'!AC2432="X",1,IF('Prop Drill Pipe Inp Report'!AD2432="X",1,IF('Prop Drill Pipe Inp Report'!AE2432="X",1,IF('Prop Drill Pipe Inp Report'!AF2432="X",1,IF('Prop Drill Pipe Inp Report'!AG2432="X",1,IF('Prop Drill Pipe Inp Report'!AH2432="X",1,IF('Prop Drill Pipe Inp Report'!AI2432="X",1,IF('Prop Drill Pipe Inp Report'!AJ2432="X",1,IF('Prop Drill Pipe Inp Report'!AK2432="X",1,IF('Prop Drill Pipe Inp Report'!AL2432="X",1,IF('Prop Drill Pipe Inp Report'!AM2432="X",1,IF('Prop Drill Pipe Inp Report'!AN2432="X",1,IF('Prop Drill Pipe Inp Report'!AO2432="X",1,IF('Prop Drill Pipe Inp Report'!AP2432="X",1,0)))))))))))))))))</f>
        <v>0</v>
      </c>
      <c r="J2425">
        <f>IF('Prop Drill Pipe Inp Report'!AU2432="X",1,IF('Prop Drill Pipe Inp Report'!AV2432="X",1,IF('Prop Drill Pipe Inp Report'!AW2432="X",1,IF('Prop Drill Pipe Inp Report'!AX2432="X",1,IF('Prop Drill Pipe Inp Report'!AY2432="X",1,IF('Prop Drill Pipe Inp Report'!AZ2432="X",1,IF('Prop Drill Pipe Inp Report'!BA2432="X",1,IF('Prop Drill Pipe Inp Report'!BB2432="X",1,IF('Prop Drill Pipe Inp Report'!BC2432="X",1,IF('Prop Drill Pipe Inp Report'!BD2432="X",1,IF('Prop Drill Pipe Inp Report'!BE2432="X",1,0)))))))))))</f>
        <v>0</v>
      </c>
    </row>
    <row r="2426" spans="9:10" x14ac:dyDescent="0.25">
      <c r="I2426">
        <f>IF('Prop Drill Pipe Inp Report'!Z2433="X",1,IF('Prop Drill Pipe Inp Report'!AA2433="X",1,IF('Prop Drill Pipe Inp Report'!AB2433="X",1,IF('Prop Drill Pipe Inp Report'!AC2433="X",1,IF('Prop Drill Pipe Inp Report'!AD2433="X",1,IF('Prop Drill Pipe Inp Report'!AE2433="X",1,IF('Prop Drill Pipe Inp Report'!AF2433="X",1,IF('Prop Drill Pipe Inp Report'!AG2433="X",1,IF('Prop Drill Pipe Inp Report'!AH2433="X",1,IF('Prop Drill Pipe Inp Report'!AI2433="X",1,IF('Prop Drill Pipe Inp Report'!AJ2433="X",1,IF('Prop Drill Pipe Inp Report'!AK2433="X",1,IF('Prop Drill Pipe Inp Report'!AL2433="X",1,IF('Prop Drill Pipe Inp Report'!AM2433="X",1,IF('Prop Drill Pipe Inp Report'!AN2433="X",1,IF('Prop Drill Pipe Inp Report'!AO2433="X",1,IF('Prop Drill Pipe Inp Report'!AP2433="X",1,0)))))))))))))))))</f>
        <v>0</v>
      </c>
      <c r="J2426">
        <f>IF('Prop Drill Pipe Inp Report'!AU2433="X",1,IF('Prop Drill Pipe Inp Report'!AV2433="X",1,IF('Prop Drill Pipe Inp Report'!AW2433="X",1,IF('Prop Drill Pipe Inp Report'!AX2433="X",1,IF('Prop Drill Pipe Inp Report'!AY2433="X",1,IF('Prop Drill Pipe Inp Report'!AZ2433="X",1,IF('Prop Drill Pipe Inp Report'!BA2433="X",1,IF('Prop Drill Pipe Inp Report'!BB2433="X",1,IF('Prop Drill Pipe Inp Report'!BC2433="X",1,IF('Prop Drill Pipe Inp Report'!BD2433="X",1,IF('Prop Drill Pipe Inp Report'!BE2433="X",1,0)))))))))))</f>
        <v>0</v>
      </c>
    </row>
    <row r="2427" spans="9:10" x14ac:dyDescent="0.25">
      <c r="I2427">
        <f>IF('Prop Drill Pipe Inp Report'!Z2434="X",1,IF('Prop Drill Pipe Inp Report'!AA2434="X",1,IF('Prop Drill Pipe Inp Report'!AB2434="X",1,IF('Prop Drill Pipe Inp Report'!AC2434="X",1,IF('Prop Drill Pipe Inp Report'!AD2434="X",1,IF('Prop Drill Pipe Inp Report'!AE2434="X",1,IF('Prop Drill Pipe Inp Report'!AF2434="X",1,IF('Prop Drill Pipe Inp Report'!AG2434="X",1,IF('Prop Drill Pipe Inp Report'!AH2434="X",1,IF('Prop Drill Pipe Inp Report'!AI2434="X",1,IF('Prop Drill Pipe Inp Report'!AJ2434="X",1,IF('Prop Drill Pipe Inp Report'!AK2434="X",1,IF('Prop Drill Pipe Inp Report'!AL2434="X",1,IF('Prop Drill Pipe Inp Report'!AM2434="X",1,IF('Prop Drill Pipe Inp Report'!AN2434="X",1,IF('Prop Drill Pipe Inp Report'!AO2434="X",1,IF('Prop Drill Pipe Inp Report'!AP2434="X",1,0)))))))))))))))))</f>
        <v>0</v>
      </c>
      <c r="J2427">
        <f>IF('Prop Drill Pipe Inp Report'!AU2434="X",1,IF('Prop Drill Pipe Inp Report'!AV2434="X",1,IF('Prop Drill Pipe Inp Report'!AW2434="X",1,IF('Prop Drill Pipe Inp Report'!AX2434="X",1,IF('Prop Drill Pipe Inp Report'!AY2434="X",1,IF('Prop Drill Pipe Inp Report'!AZ2434="X",1,IF('Prop Drill Pipe Inp Report'!BA2434="X",1,IF('Prop Drill Pipe Inp Report'!BB2434="X",1,IF('Prop Drill Pipe Inp Report'!BC2434="X",1,IF('Prop Drill Pipe Inp Report'!BD2434="X",1,IF('Prop Drill Pipe Inp Report'!BE2434="X",1,0)))))))))))</f>
        <v>0</v>
      </c>
    </row>
    <row r="2428" spans="9:10" x14ac:dyDescent="0.25">
      <c r="I2428">
        <f>IF('Prop Drill Pipe Inp Report'!Z2435="X",1,IF('Prop Drill Pipe Inp Report'!AA2435="X",1,IF('Prop Drill Pipe Inp Report'!AB2435="X",1,IF('Prop Drill Pipe Inp Report'!AC2435="X",1,IF('Prop Drill Pipe Inp Report'!AD2435="X",1,IF('Prop Drill Pipe Inp Report'!AE2435="X",1,IF('Prop Drill Pipe Inp Report'!AF2435="X",1,IF('Prop Drill Pipe Inp Report'!AG2435="X",1,IF('Prop Drill Pipe Inp Report'!AH2435="X",1,IF('Prop Drill Pipe Inp Report'!AI2435="X",1,IF('Prop Drill Pipe Inp Report'!AJ2435="X",1,IF('Prop Drill Pipe Inp Report'!AK2435="X",1,IF('Prop Drill Pipe Inp Report'!AL2435="X",1,IF('Prop Drill Pipe Inp Report'!AM2435="X",1,IF('Prop Drill Pipe Inp Report'!AN2435="X",1,IF('Prop Drill Pipe Inp Report'!AO2435="X",1,IF('Prop Drill Pipe Inp Report'!AP2435="X",1,0)))))))))))))))))</f>
        <v>0</v>
      </c>
      <c r="J2428">
        <f>IF('Prop Drill Pipe Inp Report'!AU2435="X",1,IF('Prop Drill Pipe Inp Report'!AV2435="X",1,IF('Prop Drill Pipe Inp Report'!AW2435="X",1,IF('Prop Drill Pipe Inp Report'!AX2435="X",1,IF('Prop Drill Pipe Inp Report'!AY2435="X",1,IF('Prop Drill Pipe Inp Report'!AZ2435="X",1,IF('Prop Drill Pipe Inp Report'!BA2435="X",1,IF('Prop Drill Pipe Inp Report'!BB2435="X",1,IF('Prop Drill Pipe Inp Report'!BC2435="X",1,IF('Prop Drill Pipe Inp Report'!BD2435="X",1,IF('Prop Drill Pipe Inp Report'!BE2435="X",1,0)))))))))))</f>
        <v>0</v>
      </c>
    </row>
    <row r="2429" spans="9:10" x14ac:dyDescent="0.25">
      <c r="I2429">
        <f>IF('Prop Drill Pipe Inp Report'!Z2436="X",1,IF('Prop Drill Pipe Inp Report'!AA2436="X",1,IF('Prop Drill Pipe Inp Report'!AB2436="X",1,IF('Prop Drill Pipe Inp Report'!AC2436="X",1,IF('Prop Drill Pipe Inp Report'!AD2436="X",1,IF('Prop Drill Pipe Inp Report'!AE2436="X",1,IF('Prop Drill Pipe Inp Report'!AF2436="X",1,IF('Prop Drill Pipe Inp Report'!AG2436="X",1,IF('Prop Drill Pipe Inp Report'!AH2436="X",1,IF('Prop Drill Pipe Inp Report'!AI2436="X",1,IF('Prop Drill Pipe Inp Report'!AJ2436="X",1,IF('Prop Drill Pipe Inp Report'!AK2436="X",1,IF('Prop Drill Pipe Inp Report'!AL2436="X",1,IF('Prop Drill Pipe Inp Report'!AM2436="X",1,IF('Prop Drill Pipe Inp Report'!AN2436="X",1,IF('Prop Drill Pipe Inp Report'!AO2436="X",1,IF('Prop Drill Pipe Inp Report'!AP2436="X",1,0)))))))))))))))))</f>
        <v>0</v>
      </c>
      <c r="J2429">
        <f>IF('Prop Drill Pipe Inp Report'!AU2436="X",1,IF('Prop Drill Pipe Inp Report'!AV2436="X",1,IF('Prop Drill Pipe Inp Report'!AW2436="X",1,IF('Prop Drill Pipe Inp Report'!AX2436="X",1,IF('Prop Drill Pipe Inp Report'!AY2436="X",1,IF('Prop Drill Pipe Inp Report'!AZ2436="X",1,IF('Prop Drill Pipe Inp Report'!BA2436="X",1,IF('Prop Drill Pipe Inp Report'!BB2436="X",1,IF('Prop Drill Pipe Inp Report'!BC2436="X",1,IF('Prop Drill Pipe Inp Report'!BD2436="X",1,IF('Prop Drill Pipe Inp Report'!BE2436="X",1,0)))))))))))</f>
        <v>0</v>
      </c>
    </row>
    <row r="2430" spans="9:10" x14ac:dyDescent="0.25">
      <c r="I2430">
        <f>IF('Prop Drill Pipe Inp Report'!Z2437="X",1,IF('Prop Drill Pipe Inp Report'!AA2437="X",1,IF('Prop Drill Pipe Inp Report'!AB2437="X",1,IF('Prop Drill Pipe Inp Report'!AC2437="X",1,IF('Prop Drill Pipe Inp Report'!AD2437="X",1,IF('Prop Drill Pipe Inp Report'!AE2437="X",1,IF('Prop Drill Pipe Inp Report'!AF2437="X",1,IF('Prop Drill Pipe Inp Report'!AG2437="X",1,IF('Prop Drill Pipe Inp Report'!AH2437="X",1,IF('Prop Drill Pipe Inp Report'!AI2437="X",1,IF('Prop Drill Pipe Inp Report'!AJ2437="X",1,IF('Prop Drill Pipe Inp Report'!AK2437="X",1,IF('Prop Drill Pipe Inp Report'!AL2437="X",1,IF('Prop Drill Pipe Inp Report'!AM2437="X",1,IF('Prop Drill Pipe Inp Report'!AN2437="X",1,IF('Prop Drill Pipe Inp Report'!AO2437="X",1,IF('Prop Drill Pipe Inp Report'!AP2437="X",1,0)))))))))))))))))</f>
        <v>0</v>
      </c>
      <c r="J2430">
        <f>IF('Prop Drill Pipe Inp Report'!AU2437="X",1,IF('Prop Drill Pipe Inp Report'!AV2437="X",1,IF('Prop Drill Pipe Inp Report'!AW2437="X",1,IF('Prop Drill Pipe Inp Report'!AX2437="X",1,IF('Prop Drill Pipe Inp Report'!AY2437="X",1,IF('Prop Drill Pipe Inp Report'!AZ2437="X",1,IF('Prop Drill Pipe Inp Report'!BA2437="X",1,IF('Prop Drill Pipe Inp Report'!BB2437="X",1,IF('Prop Drill Pipe Inp Report'!BC2437="X",1,IF('Prop Drill Pipe Inp Report'!BD2437="X",1,IF('Prop Drill Pipe Inp Report'!BE2437="X",1,0)))))))))))</f>
        <v>0</v>
      </c>
    </row>
    <row r="2431" spans="9:10" x14ac:dyDescent="0.25">
      <c r="I2431">
        <f>IF('Prop Drill Pipe Inp Report'!Z2438="X",1,IF('Prop Drill Pipe Inp Report'!AA2438="X",1,IF('Prop Drill Pipe Inp Report'!AB2438="X",1,IF('Prop Drill Pipe Inp Report'!AC2438="X",1,IF('Prop Drill Pipe Inp Report'!AD2438="X",1,IF('Prop Drill Pipe Inp Report'!AE2438="X",1,IF('Prop Drill Pipe Inp Report'!AF2438="X",1,IF('Prop Drill Pipe Inp Report'!AG2438="X",1,IF('Prop Drill Pipe Inp Report'!AH2438="X",1,IF('Prop Drill Pipe Inp Report'!AI2438="X",1,IF('Prop Drill Pipe Inp Report'!AJ2438="X",1,IF('Prop Drill Pipe Inp Report'!AK2438="X",1,IF('Prop Drill Pipe Inp Report'!AL2438="X",1,IF('Prop Drill Pipe Inp Report'!AM2438="X",1,IF('Prop Drill Pipe Inp Report'!AN2438="X",1,IF('Prop Drill Pipe Inp Report'!AO2438="X",1,IF('Prop Drill Pipe Inp Report'!AP2438="X",1,0)))))))))))))))))</f>
        <v>0</v>
      </c>
      <c r="J2431">
        <f>IF('Prop Drill Pipe Inp Report'!AU2438="X",1,IF('Prop Drill Pipe Inp Report'!AV2438="X",1,IF('Prop Drill Pipe Inp Report'!AW2438="X",1,IF('Prop Drill Pipe Inp Report'!AX2438="X",1,IF('Prop Drill Pipe Inp Report'!AY2438="X",1,IF('Prop Drill Pipe Inp Report'!AZ2438="X",1,IF('Prop Drill Pipe Inp Report'!BA2438="X",1,IF('Prop Drill Pipe Inp Report'!BB2438="X",1,IF('Prop Drill Pipe Inp Report'!BC2438="X",1,IF('Prop Drill Pipe Inp Report'!BD2438="X",1,IF('Prop Drill Pipe Inp Report'!BE2438="X",1,0)))))))))))</f>
        <v>0</v>
      </c>
    </row>
    <row r="2432" spans="9:10" x14ac:dyDescent="0.25">
      <c r="I2432">
        <f>IF('Prop Drill Pipe Inp Report'!Z2439="X",1,IF('Prop Drill Pipe Inp Report'!AA2439="X",1,IF('Prop Drill Pipe Inp Report'!AB2439="X",1,IF('Prop Drill Pipe Inp Report'!AC2439="X",1,IF('Prop Drill Pipe Inp Report'!AD2439="X",1,IF('Prop Drill Pipe Inp Report'!AE2439="X",1,IF('Prop Drill Pipe Inp Report'!AF2439="X",1,IF('Prop Drill Pipe Inp Report'!AG2439="X",1,IF('Prop Drill Pipe Inp Report'!AH2439="X",1,IF('Prop Drill Pipe Inp Report'!AI2439="X",1,IF('Prop Drill Pipe Inp Report'!AJ2439="X",1,IF('Prop Drill Pipe Inp Report'!AK2439="X",1,IF('Prop Drill Pipe Inp Report'!AL2439="X",1,IF('Prop Drill Pipe Inp Report'!AM2439="X",1,IF('Prop Drill Pipe Inp Report'!AN2439="X",1,IF('Prop Drill Pipe Inp Report'!AO2439="X",1,IF('Prop Drill Pipe Inp Report'!AP2439="X",1,0)))))))))))))))))</f>
        <v>0</v>
      </c>
      <c r="J2432">
        <f>IF('Prop Drill Pipe Inp Report'!AU2439="X",1,IF('Prop Drill Pipe Inp Report'!AV2439="X",1,IF('Prop Drill Pipe Inp Report'!AW2439="X",1,IF('Prop Drill Pipe Inp Report'!AX2439="X",1,IF('Prop Drill Pipe Inp Report'!AY2439="X",1,IF('Prop Drill Pipe Inp Report'!AZ2439="X",1,IF('Prop Drill Pipe Inp Report'!BA2439="X",1,IF('Prop Drill Pipe Inp Report'!BB2439="X",1,IF('Prop Drill Pipe Inp Report'!BC2439="X",1,IF('Prop Drill Pipe Inp Report'!BD2439="X",1,IF('Prop Drill Pipe Inp Report'!BE2439="X",1,0)))))))))))</f>
        <v>0</v>
      </c>
    </row>
    <row r="2433" spans="9:10" x14ac:dyDescent="0.25">
      <c r="I2433">
        <f>IF('Prop Drill Pipe Inp Report'!Z2440="X",1,IF('Prop Drill Pipe Inp Report'!AA2440="X",1,IF('Prop Drill Pipe Inp Report'!AB2440="X",1,IF('Prop Drill Pipe Inp Report'!AC2440="X",1,IF('Prop Drill Pipe Inp Report'!AD2440="X",1,IF('Prop Drill Pipe Inp Report'!AE2440="X",1,IF('Prop Drill Pipe Inp Report'!AF2440="X",1,IF('Prop Drill Pipe Inp Report'!AG2440="X",1,IF('Prop Drill Pipe Inp Report'!AH2440="X",1,IF('Prop Drill Pipe Inp Report'!AI2440="X",1,IF('Prop Drill Pipe Inp Report'!AJ2440="X",1,IF('Prop Drill Pipe Inp Report'!AK2440="X",1,IF('Prop Drill Pipe Inp Report'!AL2440="X",1,IF('Prop Drill Pipe Inp Report'!AM2440="X",1,IF('Prop Drill Pipe Inp Report'!AN2440="X",1,IF('Prop Drill Pipe Inp Report'!AO2440="X",1,IF('Prop Drill Pipe Inp Report'!AP2440="X",1,0)))))))))))))))))</f>
        <v>0</v>
      </c>
      <c r="J2433">
        <f>IF('Prop Drill Pipe Inp Report'!AU2440="X",1,IF('Prop Drill Pipe Inp Report'!AV2440="X",1,IF('Prop Drill Pipe Inp Report'!AW2440="X",1,IF('Prop Drill Pipe Inp Report'!AX2440="X",1,IF('Prop Drill Pipe Inp Report'!AY2440="X",1,IF('Prop Drill Pipe Inp Report'!AZ2440="X",1,IF('Prop Drill Pipe Inp Report'!BA2440="X",1,IF('Prop Drill Pipe Inp Report'!BB2440="X",1,IF('Prop Drill Pipe Inp Report'!BC2440="X",1,IF('Prop Drill Pipe Inp Report'!BD2440="X",1,IF('Prop Drill Pipe Inp Report'!BE2440="X",1,0)))))))))))</f>
        <v>0</v>
      </c>
    </row>
    <row r="2434" spans="9:10" x14ac:dyDescent="0.25">
      <c r="I2434">
        <f>IF('Prop Drill Pipe Inp Report'!Z2441="X",1,IF('Prop Drill Pipe Inp Report'!AA2441="X",1,IF('Prop Drill Pipe Inp Report'!AB2441="X",1,IF('Prop Drill Pipe Inp Report'!AC2441="X",1,IF('Prop Drill Pipe Inp Report'!AD2441="X",1,IF('Prop Drill Pipe Inp Report'!AE2441="X",1,IF('Prop Drill Pipe Inp Report'!AF2441="X",1,IF('Prop Drill Pipe Inp Report'!AG2441="X",1,IF('Prop Drill Pipe Inp Report'!AH2441="X",1,IF('Prop Drill Pipe Inp Report'!AI2441="X",1,IF('Prop Drill Pipe Inp Report'!AJ2441="X",1,IF('Prop Drill Pipe Inp Report'!AK2441="X",1,IF('Prop Drill Pipe Inp Report'!AL2441="X",1,IF('Prop Drill Pipe Inp Report'!AM2441="X",1,IF('Prop Drill Pipe Inp Report'!AN2441="X",1,IF('Prop Drill Pipe Inp Report'!AO2441="X",1,IF('Prop Drill Pipe Inp Report'!AP2441="X",1,0)))))))))))))))))</f>
        <v>0</v>
      </c>
      <c r="J2434">
        <f>IF('Prop Drill Pipe Inp Report'!AU2441="X",1,IF('Prop Drill Pipe Inp Report'!AV2441="X",1,IF('Prop Drill Pipe Inp Report'!AW2441="X",1,IF('Prop Drill Pipe Inp Report'!AX2441="X",1,IF('Prop Drill Pipe Inp Report'!AY2441="X",1,IF('Prop Drill Pipe Inp Report'!AZ2441="X",1,IF('Prop Drill Pipe Inp Report'!BA2441="X",1,IF('Prop Drill Pipe Inp Report'!BB2441="X",1,IF('Prop Drill Pipe Inp Report'!BC2441="X",1,IF('Prop Drill Pipe Inp Report'!BD2441="X",1,IF('Prop Drill Pipe Inp Report'!BE2441="X",1,0)))))))))))</f>
        <v>0</v>
      </c>
    </row>
    <row r="2435" spans="9:10" x14ac:dyDescent="0.25">
      <c r="I2435">
        <f>IF('Prop Drill Pipe Inp Report'!Z2442="X",1,IF('Prop Drill Pipe Inp Report'!AA2442="X",1,IF('Prop Drill Pipe Inp Report'!AB2442="X",1,IF('Prop Drill Pipe Inp Report'!AC2442="X",1,IF('Prop Drill Pipe Inp Report'!AD2442="X",1,IF('Prop Drill Pipe Inp Report'!AE2442="X",1,IF('Prop Drill Pipe Inp Report'!AF2442="X",1,IF('Prop Drill Pipe Inp Report'!AG2442="X",1,IF('Prop Drill Pipe Inp Report'!AH2442="X",1,IF('Prop Drill Pipe Inp Report'!AI2442="X",1,IF('Prop Drill Pipe Inp Report'!AJ2442="X",1,IF('Prop Drill Pipe Inp Report'!AK2442="X",1,IF('Prop Drill Pipe Inp Report'!AL2442="X",1,IF('Prop Drill Pipe Inp Report'!AM2442="X",1,IF('Prop Drill Pipe Inp Report'!AN2442="X",1,IF('Prop Drill Pipe Inp Report'!AO2442="X",1,IF('Prop Drill Pipe Inp Report'!AP2442="X",1,0)))))))))))))))))</f>
        <v>0</v>
      </c>
      <c r="J2435">
        <f>IF('Prop Drill Pipe Inp Report'!AU2442="X",1,IF('Prop Drill Pipe Inp Report'!AV2442="X",1,IF('Prop Drill Pipe Inp Report'!AW2442="X",1,IF('Prop Drill Pipe Inp Report'!AX2442="X",1,IF('Prop Drill Pipe Inp Report'!AY2442="X",1,IF('Prop Drill Pipe Inp Report'!AZ2442="X",1,IF('Prop Drill Pipe Inp Report'!BA2442="X",1,IF('Prop Drill Pipe Inp Report'!BB2442="X",1,IF('Prop Drill Pipe Inp Report'!BC2442="X",1,IF('Prop Drill Pipe Inp Report'!BD2442="X",1,IF('Prop Drill Pipe Inp Report'!BE2442="X",1,0)))))))))))</f>
        <v>0</v>
      </c>
    </row>
    <row r="2436" spans="9:10" x14ac:dyDescent="0.25">
      <c r="I2436">
        <f>IF('Prop Drill Pipe Inp Report'!Z2443="X",1,IF('Prop Drill Pipe Inp Report'!AA2443="X",1,IF('Prop Drill Pipe Inp Report'!AB2443="X",1,IF('Prop Drill Pipe Inp Report'!AC2443="X",1,IF('Prop Drill Pipe Inp Report'!AD2443="X",1,IF('Prop Drill Pipe Inp Report'!AE2443="X",1,IF('Prop Drill Pipe Inp Report'!AF2443="X",1,IF('Prop Drill Pipe Inp Report'!AG2443="X",1,IF('Prop Drill Pipe Inp Report'!AH2443="X",1,IF('Prop Drill Pipe Inp Report'!AI2443="X",1,IF('Prop Drill Pipe Inp Report'!AJ2443="X",1,IF('Prop Drill Pipe Inp Report'!AK2443="X",1,IF('Prop Drill Pipe Inp Report'!AL2443="X",1,IF('Prop Drill Pipe Inp Report'!AM2443="X",1,IF('Prop Drill Pipe Inp Report'!AN2443="X",1,IF('Prop Drill Pipe Inp Report'!AO2443="X",1,IF('Prop Drill Pipe Inp Report'!AP2443="X",1,0)))))))))))))))))</f>
        <v>0</v>
      </c>
      <c r="J2436">
        <f>IF('Prop Drill Pipe Inp Report'!AU2443="X",1,IF('Prop Drill Pipe Inp Report'!AV2443="X",1,IF('Prop Drill Pipe Inp Report'!AW2443="X",1,IF('Prop Drill Pipe Inp Report'!AX2443="X",1,IF('Prop Drill Pipe Inp Report'!AY2443="X",1,IF('Prop Drill Pipe Inp Report'!AZ2443="X",1,IF('Prop Drill Pipe Inp Report'!BA2443="X",1,IF('Prop Drill Pipe Inp Report'!BB2443="X",1,IF('Prop Drill Pipe Inp Report'!BC2443="X",1,IF('Prop Drill Pipe Inp Report'!BD2443="X",1,IF('Prop Drill Pipe Inp Report'!BE2443="X",1,0)))))))))))</f>
        <v>0</v>
      </c>
    </row>
    <row r="2437" spans="9:10" x14ac:dyDescent="0.25">
      <c r="I2437">
        <f>IF('Prop Drill Pipe Inp Report'!Z2444="X",1,IF('Prop Drill Pipe Inp Report'!AA2444="X",1,IF('Prop Drill Pipe Inp Report'!AB2444="X",1,IF('Prop Drill Pipe Inp Report'!AC2444="X",1,IF('Prop Drill Pipe Inp Report'!AD2444="X",1,IF('Prop Drill Pipe Inp Report'!AE2444="X",1,IF('Prop Drill Pipe Inp Report'!AF2444="X",1,IF('Prop Drill Pipe Inp Report'!AG2444="X",1,IF('Prop Drill Pipe Inp Report'!AH2444="X",1,IF('Prop Drill Pipe Inp Report'!AI2444="X",1,IF('Prop Drill Pipe Inp Report'!AJ2444="X",1,IF('Prop Drill Pipe Inp Report'!AK2444="X",1,IF('Prop Drill Pipe Inp Report'!AL2444="X",1,IF('Prop Drill Pipe Inp Report'!AM2444="X",1,IF('Prop Drill Pipe Inp Report'!AN2444="X",1,IF('Prop Drill Pipe Inp Report'!AO2444="X",1,IF('Prop Drill Pipe Inp Report'!AP2444="X",1,0)))))))))))))))))</f>
        <v>0</v>
      </c>
      <c r="J2437">
        <f>IF('Prop Drill Pipe Inp Report'!AU2444="X",1,IF('Prop Drill Pipe Inp Report'!AV2444="X",1,IF('Prop Drill Pipe Inp Report'!AW2444="X",1,IF('Prop Drill Pipe Inp Report'!AX2444="X",1,IF('Prop Drill Pipe Inp Report'!AY2444="X",1,IF('Prop Drill Pipe Inp Report'!AZ2444="X",1,IF('Prop Drill Pipe Inp Report'!BA2444="X",1,IF('Prop Drill Pipe Inp Report'!BB2444="X",1,IF('Prop Drill Pipe Inp Report'!BC2444="X",1,IF('Prop Drill Pipe Inp Report'!BD2444="X",1,IF('Prop Drill Pipe Inp Report'!BE2444="X",1,0)))))))))))</f>
        <v>0</v>
      </c>
    </row>
    <row r="2438" spans="9:10" x14ac:dyDescent="0.25">
      <c r="I2438">
        <f>IF('Prop Drill Pipe Inp Report'!Z2445="X",1,IF('Prop Drill Pipe Inp Report'!AA2445="X",1,IF('Prop Drill Pipe Inp Report'!AB2445="X",1,IF('Prop Drill Pipe Inp Report'!AC2445="X",1,IF('Prop Drill Pipe Inp Report'!AD2445="X",1,IF('Prop Drill Pipe Inp Report'!AE2445="X",1,IF('Prop Drill Pipe Inp Report'!AF2445="X",1,IF('Prop Drill Pipe Inp Report'!AG2445="X",1,IF('Prop Drill Pipe Inp Report'!AH2445="X",1,IF('Prop Drill Pipe Inp Report'!AI2445="X",1,IF('Prop Drill Pipe Inp Report'!AJ2445="X",1,IF('Prop Drill Pipe Inp Report'!AK2445="X",1,IF('Prop Drill Pipe Inp Report'!AL2445="X",1,IF('Prop Drill Pipe Inp Report'!AM2445="X",1,IF('Prop Drill Pipe Inp Report'!AN2445="X",1,IF('Prop Drill Pipe Inp Report'!AO2445="X",1,IF('Prop Drill Pipe Inp Report'!AP2445="X",1,0)))))))))))))))))</f>
        <v>0</v>
      </c>
      <c r="J2438">
        <f>IF('Prop Drill Pipe Inp Report'!AU2445="X",1,IF('Prop Drill Pipe Inp Report'!AV2445="X",1,IF('Prop Drill Pipe Inp Report'!AW2445="X",1,IF('Prop Drill Pipe Inp Report'!AX2445="X",1,IF('Prop Drill Pipe Inp Report'!AY2445="X",1,IF('Prop Drill Pipe Inp Report'!AZ2445="X",1,IF('Prop Drill Pipe Inp Report'!BA2445="X",1,IF('Prop Drill Pipe Inp Report'!BB2445="X",1,IF('Prop Drill Pipe Inp Report'!BC2445="X",1,IF('Prop Drill Pipe Inp Report'!BD2445="X",1,IF('Prop Drill Pipe Inp Report'!BE2445="X",1,0)))))))))))</f>
        <v>0</v>
      </c>
    </row>
    <row r="2439" spans="9:10" x14ac:dyDescent="0.25">
      <c r="I2439">
        <f>IF('Prop Drill Pipe Inp Report'!Z2446="X",1,IF('Prop Drill Pipe Inp Report'!AA2446="X",1,IF('Prop Drill Pipe Inp Report'!AB2446="X",1,IF('Prop Drill Pipe Inp Report'!AC2446="X",1,IF('Prop Drill Pipe Inp Report'!AD2446="X",1,IF('Prop Drill Pipe Inp Report'!AE2446="X",1,IF('Prop Drill Pipe Inp Report'!AF2446="X",1,IF('Prop Drill Pipe Inp Report'!AG2446="X",1,IF('Prop Drill Pipe Inp Report'!AH2446="X",1,IF('Prop Drill Pipe Inp Report'!AI2446="X",1,IF('Prop Drill Pipe Inp Report'!AJ2446="X",1,IF('Prop Drill Pipe Inp Report'!AK2446="X",1,IF('Prop Drill Pipe Inp Report'!AL2446="X",1,IF('Prop Drill Pipe Inp Report'!AM2446="X",1,IF('Prop Drill Pipe Inp Report'!AN2446="X",1,IF('Prop Drill Pipe Inp Report'!AO2446="X",1,IF('Prop Drill Pipe Inp Report'!AP2446="X",1,0)))))))))))))))))</f>
        <v>0</v>
      </c>
      <c r="J2439">
        <f>IF('Prop Drill Pipe Inp Report'!AU2446="X",1,IF('Prop Drill Pipe Inp Report'!AV2446="X",1,IF('Prop Drill Pipe Inp Report'!AW2446="X",1,IF('Prop Drill Pipe Inp Report'!AX2446="X",1,IF('Prop Drill Pipe Inp Report'!AY2446="X",1,IF('Prop Drill Pipe Inp Report'!AZ2446="X",1,IF('Prop Drill Pipe Inp Report'!BA2446="X",1,IF('Prop Drill Pipe Inp Report'!BB2446="X",1,IF('Prop Drill Pipe Inp Report'!BC2446="X",1,IF('Prop Drill Pipe Inp Report'!BD2446="X",1,IF('Prop Drill Pipe Inp Report'!BE2446="X",1,0)))))))))))</f>
        <v>0</v>
      </c>
    </row>
    <row r="2440" spans="9:10" x14ac:dyDescent="0.25">
      <c r="I2440">
        <f>IF('Prop Drill Pipe Inp Report'!Z2447="X",1,IF('Prop Drill Pipe Inp Report'!AA2447="X",1,IF('Prop Drill Pipe Inp Report'!AB2447="X",1,IF('Prop Drill Pipe Inp Report'!AC2447="X",1,IF('Prop Drill Pipe Inp Report'!AD2447="X",1,IF('Prop Drill Pipe Inp Report'!AE2447="X",1,IF('Prop Drill Pipe Inp Report'!AF2447="X",1,IF('Prop Drill Pipe Inp Report'!AG2447="X",1,IF('Prop Drill Pipe Inp Report'!AH2447="X",1,IF('Prop Drill Pipe Inp Report'!AI2447="X",1,IF('Prop Drill Pipe Inp Report'!AJ2447="X",1,IF('Prop Drill Pipe Inp Report'!AK2447="X",1,IF('Prop Drill Pipe Inp Report'!AL2447="X",1,IF('Prop Drill Pipe Inp Report'!AM2447="X",1,IF('Prop Drill Pipe Inp Report'!AN2447="X",1,IF('Prop Drill Pipe Inp Report'!AO2447="X",1,IF('Prop Drill Pipe Inp Report'!AP2447="X",1,0)))))))))))))))))</f>
        <v>0</v>
      </c>
      <c r="J2440">
        <f>IF('Prop Drill Pipe Inp Report'!AU2447="X",1,IF('Prop Drill Pipe Inp Report'!AV2447="X",1,IF('Prop Drill Pipe Inp Report'!AW2447="X",1,IF('Prop Drill Pipe Inp Report'!AX2447="X",1,IF('Prop Drill Pipe Inp Report'!AY2447="X",1,IF('Prop Drill Pipe Inp Report'!AZ2447="X",1,IF('Prop Drill Pipe Inp Report'!BA2447="X",1,IF('Prop Drill Pipe Inp Report'!BB2447="X",1,IF('Prop Drill Pipe Inp Report'!BC2447="X",1,IF('Prop Drill Pipe Inp Report'!BD2447="X",1,IF('Prop Drill Pipe Inp Report'!BE2447="X",1,0)))))))))))</f>
        <v>0</v>
      </c>
    </row>
    <row r="2441" spans="9:10" x14ac:dyDescent="0.25">
      <c r="I2441">
        <f>IF('Prop Drill Pipe Inp Report'!Z2448="X",1,IF('Prop Drill Pipe Inp Report'!AA2448="X",1,IF('Prop Drill Pipe Inp Report'!AB2448="X",1,IF('Prop Drill Pipe Inp Report'!AC2448="X",1,IF('Prop Drill Pipe Inp Report'!AD2448="X",1,IF('Prop Drill Pipe Inp Report'!AE2448="X",1,IF('Prop Drill Pipe Inp Report'!AF2448="X",1,IF('Prop Drill Pipe Inp Report'!AG2448="X",1,IF('Prop Drill Pipe Inp Report'!AH2448="X",1,IF('Prop Drill Pipe Inp Report'!AI2448="X",1,IF('Prop Drill Pipe Inp Report'!AJ2448="X",1,IF('Prop Drill Pipe Inp Report'!AK2448="X",1,IF('Prop Drill Pipe Inp Report'!AL2448="X",1,IF('Prop Drill Pipe Inp Report'!AM2448="X",1,IF('Prop Drill Pipe Inp Report'!AN2448="X",1,IF('Prop Drill Pipe Inp Report'!AO2448="X",1,IF('Prop Drill Pipe Inp Report'!AP2448="X",1,0)))))))))))))))))</f>
        <v>0</v>
      </c>
      <c r="J2441">
        <f>IF('Prop Drill Pipe Inp Report'!AU2448="X",1,IF('Prop Drill Pipe Inp Report'!AV2448="X",1,IF('Prop Drill Pipe Inp Report'!AW2448="X",1,IF('Prop Drill Pipe Inp Report'!AX2448="X",1,IF('Prop Drill Pipe Inp Report'!AY2448="X",1,IF('Prop Drill Pipe Inp Report'!AZ2448="X",1,IF('Prop Drill Pipe Inp Report'!BA2448="X",1,IF('Prop Drill Pipe Inp Report'!BB2448="X",1,IF('Prop Drill Pipe Inp Report'!BC2448="X",1,IF('Prop Drill Pipe Inp Report'!BD2448="X",1,IF('Prop Drill Pipe Inp Report'!BE2448="X",1,0)))))))))))</f>
        <v>0</v>
      </c>
    </row>
    <row r="2442" spans="9:10" x14ac:dyDescent="0.25">
      <c r="I2442">
        <f>IF('Prop Drill Pipe Inp Report'!Z2449="X",1,IF('Prop Drill Pipe Inp Report'!AA2449="X",1,IF('Prop Drill Pipe Inp Report'!AB2449="X",1,IF('Prop Drill Pipe Inp Report'!AC2449="X",1,IF('Prop Drill Pipe Inp Report'!AD2449="X",1,IF('Prop Drill Pipe Inp Report'!AE2449="X",1,IF('Prop Drill Pipe Inp Report'!AF2449="X",1,IF('Prop Drill Pipe Inp Report'!AG2449="X",1,IF('Prop Drill Pipe Inp Report'!AH2449="X",1,IF('Prop Drill Pipe Inp Report'!AI2449="X",1,IF('Prop Drill Pipe Inp Report'!AJ2449="X",1,IF('Prop Drill Pipe Inp Report'!AK2449="X",1,IF('Prop Drill Pipe Inp Report'!AL2449="X",1,IF('Prop Drill Pipe Inp Report'!AM2449="X",1,IF('Prop Drill Pipe Inp Report'!AN2449="X",1,IF('Prop Drill Pipe Inp Report'!AO2449="X",1,IF('Prop Drill Pipe Inp Report'!AP2449="X",1,0)))))))))))))))))</f>
        <v>0</v>
      </c>
      <c r="J2442">
        <f>IF('Prop Drill Pipe Inp Report'!AU2449="X",1,IF('Prop Drill Pipe Inp Report'!AV2449="X",1,IF('Prop Drill Pipe Inp Report'!AW2449="X",1,IF('Prop Drill Pipe Inp Report'!AX2449="X",1,IF('Prop Drill Pipe Inp Report'!AY2449="X",1,IF('Prop Drill Pipe Inp Report'!AZ2449="X",1,IF('Prop Drill Pipe Inp Report'!BA2449="X",1,IF('Prop Drill Pipe Inp Report'!BB2449="X",1,IF('Prop Drill Pipe Inp Report'!BC2449="X",1,IF('Prop Drill Pipe Inp Report'!BD2449="X",1,IF('Prop Drill Pipe Inp Report'!BE2449="X",1,0)))))))))))</f>
        <v>0</v>
      </c>
    </row>
    <row r="2443" spans="9:10" x14ac:dyDescent="0.25">
      <c r="I2443">
        <f>IF('Prop Drill Pipe Inp Report'!Z2450="X",1,IF('Prop Drill Pipe Inp Report'!AA2450="X",1,IF('Prop Drill Pipe Inp Report'!AB2450="X",1,IF('Prop Drill Pipe Inp Report'!AC2450="X",1,IF('Prop Drill Pipe Inp Report'!AD2450="X",1,IF('Prop Drill Pipe Inp Report'!AE2450="X",1,IF('Prop Drill Pipe Inp Report'!AF2450="X",1,IF('Prop Drill Pipe Inp Report'!AG2450="X",1,IF('Prop Drill Pipe Inp Report'!AH2450="X",1,IF('Prop Drill Pipe Inp Report'!AI2450="X",1,IF('Prop Drill Pipe Inp Report'!AJ2450="X",1,IF('Prop Drill Pipe Inp Report'!AK2450="X",1,IF('Prop Drill Pipe Inp Report'!AL2450="X",1,IF('Prop Drill Pipe Inp Report'!AM2450="X",1,IF('Prop Drill Pipe Inp Report'!AN2450="X",1,IF('Prop Drill Pipe Inp Report'!AO2450="X",1,IF('Prop Drill Pipe Inp Report'!AP2450="X",1,0)))))))))))))))))</f>
        <v>0</v>
      </c>
      <c r="J2443">
        <f>IF('Prop Drill Pipe Inp Report'!AU2450="X",1,IF('Prop Drill Pipe Inp Report'!AV2450="X",1,IF('Prop Drill Pipe Inp Report'!AW2450="X",1,IF('Prop Drill Pipe Inp Report'!AX2450="X",1,IF('Prop Drill Pipe Inp Report'!AY2450="X",1,IF('Prop Drill Pipe Inp Report'!AZ2450="X",1,IF('Prop Drill Pipe Inp Report'!BA2450="X",1,IF('Prop Drill Pipe Inp Report'!BB2450="X",1,IF('Prop Drill Pipe Inp Report'!BC2450="X",1,IF('Prop Drill Pipe Inp Report'!BD2450="X",1,IF('Prop Drill Pipe Inp Report'!BE2450="X",1,0)))))))))))</f>
        <v>0</v>
      </c>
    </row>
    <row r="2444" spans="9:10" x14ac:dyDescent="0.25">
      <c r="I2444">
        <f>IF('Prop Drill Pipe Inp Report'!Z2451="X",1,IF('Prop Drill Pipe Inp Report'!AA2451="X",1,IF('Prop Drill Pipe Inp Report'!AB2451="X",1,IF('Prop Drill Pipe Inp Report'!AC2451="X",1,IF('Prop Drill Pipe Inp Report'!AD2451="X",1,IF('Prop Drill Pipe Inp Report'!AE2451="X",1,IF('Prop Drill Pipe Inp Report'!AF2451="X",1,IF('Prop Drill Pipe Inp Report'!AG2451="X",1,IF('Prop Drill Pipe Inp Report'!AH2451="X",1,IF('Prop Drill Pipe Inp Report'!AI2451="X",1,IF('Prop Drill Pipe Inp Report'!AJ2451="X",1,IF('Prop Drill Pipe Inp Report'!AK2451="X",1,IF('Prop Drill Pipe Inp Report'!AL2451="X",1,IF('Prop Drill Pipe Inp Report'!AM2451="X",1,IF('Prop Drill Pipe Inp Report'!AN2451="X",1,IF('Prop Drill Pipe Inp Report'!AO2451="X",1,IF('Prop Drill Pipe Inp Report'!AP2451="X",1,0)))))))))))))))))</f>
        <v>0</v>
      </c>
      <c r="J2444">
        <f>IF('Prop Drill Pipe Inp Report'!AU2451="X",1,IF('Prop Drill Pipe Inp Report'!AV2451="X",1,IF('Prop Drill Pipe Inp Report'!AW2451="X",1,IF('Prop Drill Pipe Inp Report'!AX2451="X",1,IF('Prop Drill Pipe Inp Report'!AY2451="X",1,IF('Prop Drill Pipe Inp Report'!AZ2451="X",1,IF('Prop Drill Pipe Inp Report'!BA2451="X",1,IF('Prop Drill Pipe Inp Report'!BB2451="X",1,IF('Prop Drill Pipe Inp Report'!BC2451="X",1,IF('Prop Drill Pipe Inp Report'!BD2451="X",1,IF('Prop Drill Pipe Inp Report'!BE2451="X",1,0)))))))))))</f>
        <v>0</v>
      </c>
    </row>
    <row r="2445" spans="9:10" x14ac:dyDescent="0.25">
      <c r="I2445">
        <f>IF('Prop Drill Pipe Inp Report'!Z2452="X",1,IF('Prop Drill Pipe Inp Report'!AA2452="X",1,IF('Prop Drill Pipe Inp Report'!AB2452="X",1,IF('Prop Drill Pipe Inp Report'!AC2452="X",1,IF('Prop Drill Pipe Inp Report'!AD2452="X",1,IF('Prop Drill Pipe Inp Report'!AE2452="X",1,IF('Prop Drill Pipe Inp Report'!AF2452="X",1,IF('Prop Drill Pipe Inp Report'!AG2452="X",1,IF('Prop Drill Pipe Inp Report'!AH2452="X",1,IF('Prop Drill Pipe Inp Report'!AI2452="X",1,IF('Prop Drill Pipe Inp Report'!AJ2452="X",1,IF('Prop Drill Pipe Inp Report'!AK2452="X",1,IF('Prop Drill Pipe Inp Report'!AL2452="X",1,IF('Prop Drill Pipe Inp Report'!AM2452="X",1,IF('Prop Drill Pipe Inp Report'!AN2452="X",1,IF('Prop Drill Pipe Inp Report'!AO2452="X",1,IF('Prop Drill Pipe Inp Report'!AP2452="X",1,0)))))))))))))))))</f>
        <v>0</v>
      </c>
      <c r="J2445">
        <f>IF('Prop Drill Pipe Inp Report'!AU2452="X",1,IF('Prop Drill Pipe Inp Report'!AV2452="X",1,IF('Prop Drill Pipe Inp Report'!AW2452="X",1,IF('Prop Drill Pipe Inp Report'!AX2452="X",1,IF('Prop Drill Pipe Inp Report'!AY2452="X",1,IF('Prop Drill Pipe Inp Report'!AZ2452="X",1,IF('Prop Drill Pipe Inp Report'!BA2452="X",1,IF('Prop Drill Pipe Inp Report'!BB2452="X",1,IF('Prop Drill Pipe Inp Report'!BC2452="X",1,IF('Prop Drill Pipe Inp Report'!BD2452="X",1,IF('Prop Drill Pipe Inp Report'!BE2452="X",1,0)))))))))))</f>
        <v>0</v>
      </c>
    </row>
    <row r="2446" spans="9:10" x14ac:dyDescent="0.25">
      <c r="I2446">
        <f>IF('Prop Drill Pipe Inp Report'!Z2453="X",1,IF('Prop Drill Pipe Inp Report'!AA2453="X",1,IF('Prop Drill Pipe Inp Report'!AB2453="X",1,IF('Prop Drill Pipe Inp Report'!AC2453="X",1,IF('Prop Drill Pipe Inp Report'!AD2453="X",1,IF('Prop Drill Pipe Inp Report'!AE2453="X",1,IF('Prop Drill Pipe Inp Report'!AF2453="X",1,IF('Prop Drill Pipe Inp Report'!AG2453="X",1,IF('Prop Drill Pipe Inp Report'!AH2453="X",1,IF('Prop Drill Pipe Inp Report'!AI2453="X",1,IF('Prop Drill Pipe Inp Report'!AJ2453="X",1,IF('Prop Drill Pipe Inp Report'!AK2453="X",1,IF('Prop Drill Pipe Inp Report'!AL2453="X",1,IF('Prop Drill Pipe Inp Report'!AM2453="X",1,IF('Prop Drill Pipe Inp Report'!AN2453="X",1,IF('Prop Drill Pipe Inp Report'!AO2453="X",1,IF('Prop Drill Pipe Inp Report'!AP2453="X",1,0)))))))))))))))))</f>
        <v>0</v>
      </c>
      <c r="J2446">
        <f>IF('Prop Drill Pipe Inp Report'!AU2453="X",1,IF('Prop Drill Pipe Inp Report'!AV2453="X",1,IF('Prop Drill Pipe Inp Report'!AW2453="X",1,IF('Prop Drill Pipe Inp Report'!AX2453="X",1,IF('Prop Drill Pipe Inp Report'!AY2453="X",1,IF('Prop Drill Pipe Inp Report'!AZ2453="X",1,IF('Prop Drill Pipe Inp Report'!BA2453="X",1,IF('Prop Drill Pipe Inp Report'!BB2453="X",1,IF('Prop Drill Pipe Inp Report'!BC2453="X",1,IF('Prop Drill Pipe Inp Report'!BD2453="X",1,IF('Prop Drill Pipe Inp Report'!BE2453="X",1,0)))))))))))</f>
        <v>0</v>
      </c>
    </row>
    <row r="2447" spans="9:10" x14ac:dyDescent="0.25">
      <c r="I2447">
        <f>IF('Prop Drill Pipe Inp Report'!Z2454="X",1,IF('Prop Drill Pipe Inp Report'!AA2454="X",1,IF('Prop Drill Pipe Inp Report'!AB2454="X",1,IF('Prop Drill Pipe Inp Report'!AC2454="X",1,IF('Prop Drill Pipe Inp Report'!AD2454="X",1,IF('Prop Drill Pipe Inp Report'!AE2454="X",1,IF('Prop Drill Pipe Inp Report'!AF2454="X",1,IF('Prop Drill Pipe Inp Report'!AG2454="X",1,IF('Prop Drill Pipe Inp Report'!AH2454="X",1,IF('Prop Drill Pipe Inp Report'!AI2454="X",1,IF('Prop Drill Pipe Inp Report'!AJ2454="X",1,IF('Prop Drill Pipe Inp Report'!AK2454="X",1,IF('Prop Drill Pipe Inp Report'!AL2454="X",1,IF('Prop Drill Pipe Inp Report'!AM2454="X",1,IF('Prop Drill Pipe Inp Report'!AN2454="X",1,IF('Prop Drill Pipe Inp Report'!AO2454="X",1,IF('Prop Drill Pipe Inp Report'!AP2454="X",1,0)))))))))))))))))</f>
        <v>0</v>
      </c>
      <c r="J2447">
        <f>IF('Prop Drill Pipe Inp Report'!AU2454="X",1,IF('Prop Drill Pipe Inp Report'!AV2454="X",1,IF('Prop Drill Pipe Inp Report'!AW2454="X",1,IF('Prop Drill Pipe Inp Report'!AX2454="X",1,IF('Prop Drill Pipe Inp Report'!AY2454="X",1,IF('Prop Drill Pipe Inp Report'!AZ2454="X",1,IF('Prop Drill Pipe Inp Report'!BA2454="X",1,IF('Prop Drill Pipe Inp Report'!BB2454="X",1,IF('Prop Drill Pipe Inp Report'!BC2454="X",1,IF('Prop Drill Pipe Inp Report'!BD2454="X",1,IF('Prop Drill Pipe Inp Report'!BE2454="X",1,0)))))))))))</f>
        <v>0</v>
      </c>
    </row>
    <row r="2448" spans="9:10" x14ac:dyDescent="0.25">
      <c r="I2448">
        <f>IF('Prop Drill Pipe Inp Report'!Z2455="X",1,IF('Prop Drill Pipe Inp Report'!AA2455="X",1,IF('Prop Drill Pipe Inp Report'!AB2455="X",1,IF('Prop Drill Pipe Inp Report'!AC2455="X",1,IF('Prop Drill Pipe Inp Report'!AD2455="X",1,IF('Prop Drill Pipe Inp Report'!AE2455="X",1,IF('Prop Drill Pipe Inp Report'!AF2455="X",1,IF('Prop Drill Pipe Inp Report'!AG2455="X",1,IF('Prop Drill Pipe Inp Report'!AH2455="X",1,IF('Prop Drill Pipe Inp Report'!AI2455="X",1,IF('Prop Drill Pipe Inp Report'!AJ2455="X",1,IF('Prop Drill Pipe Inp Report'!AK2455="X",1,IF('Prop Drill Pipe Inp Report'!AL2455="X",1,IF('Prop Drill Pipe Inp Report'!AM2455="X",1,IF('Prop Drill Pipe Inp Report'!AN2455="X",1,IF('Prop Drill Pipe Inp Report'!AO2455="X",1,IF('Prop Drill Pipe Inp Report'!AP2455="X",1,0)))))))))))))))))</f>
        <v>0</v>
      </c>
      <c r="J2448">
        <f>IF('Prop Drill Pipe Inp Report'!AU2455="X",1,IF('Prop Drill Pipe Inp Report'!AV2455="X",1,IF('Prop Drill Pipe Inp Report'!AW2455="X",1,IF('Prop Drill Pipe Inp Report'!AX2455="X",1,IF('Prop Drill Pipe Inp Report'!AY2455="X",1,IF('Prop Drill Pipe Inp Report'!AZ2455="X",1,IF('Prop Drill Pipe Inp Report'!BA2455="X",1,IF('Prop Drill Pipe Inp Report'!BB2455="X",1,IF('Prop Drill Pipe Inp Report'!BC2455="X",1,IF('Prop Drill Pipe Inp Report'!BD2455="X",1,IF('Prop Drill Pipe Inp Report'!BE2455="X",1,0)))))))))))</f>
        <v>0</v>
      </c>
    </row>
    <row r="2449" spans="9:10" x14ac:dyDescent="0.25">
      <c r="I2449">
        <f>IF('Prop Drill Pipe Inp Report'!Z2456="X",1,IF('Prop Drill Pipe Inp Report'!AA2456="X",1,IF('Prop Drill Pipe Inp Report'!AB2456="X",1,IF('Prop Drill Pipe Inp Report'!AC2456="X",1,IF('Prop Drill Pipe Inp Report'!AD2456="X",1,IF('Prop Drill Pipe Inp Report'!AE2456="X",1,IF('Prop Drill Pipe Inp Report'!AF2456="X",1,IF('Prop Drill Pipe Inp Report'!AG2456="X",1,IF('Prop Drill Pipe Inp Report'!AH2456="X",1,IF('Prop Drill Pipe Inp Report'!AI2456="X",1,IF('Prop Drill Pipe Inp Report'!AJ2456="X",1,IF('Prop Drill Pipe Inp Report'!AK2456="X",1,IF('Prop Drill Pipe Inp Report'!AL2456="X",1,IF('Prop Drill Pipe Inp Report'!AM2456="X",1,IF('Prop Drill Pipe Inp Report'!AN2456="X",1,IF('Prop Drill Pipe Inp Report'!AO2456="X",1,IF('Prop Drill Pipe Inp Report'!AP2456="X",1,0)))))))))))))))))</f>
        <v>0</v>
      </c>
      <c r="J2449">
        <f>IF('Prop Drill Pipe Inp Report'!AU2456="X",1,IF('Prop Drill Pipe Inp Report'!AV2456="X",1,IF('Prop Drill Pipe Inp Report'!AW2456="X",1,IF('Prop Drill Pipe Inp Report'!AX2456="X",1,IF('Prop Drill Pipe Inp Report'!AY2456="X",1,IF('Prop Drill Pipe Inp Report'!AZ2456="X",1,IF('Prop Drill Pipe Inp Report'!BA2456="X",1,IF('Prop Drill Pipe Inp Report'!BB2456="X",1,IF('Prop Drill Pipe Inp Report'!BC2456="X",1,IF('Prop Drill Pipe Inp Report'!BD2456="X",1,IF('Prop Drill Pipe Inp Report'!BE2456="X",1,0)))))))))))</f>
        <v>0</v>
      </c>
    </row>
    <row r="2450" spans="9:10" x14ac:dyDescent="0.25">
      <c r="I2450">
        <f>IF('Prop Drill Pipe Inp Report'!Z2457="X",1,IF('Prop Drill Pipe Inp Report'!AA2457="X",1,IF('Prop Drill Pipe Inp Report'!AB2457="X",1,IF('Prop Drill Pipe Inp Report'!AC2457="X",1,IF('Prop Drill Pipe Inp Report'!AD2457="X",1,IF('Prop Drill Pipe Inp Report'!AE2457="X",1,IF('Prop Drill Pipe Inp Report'!AF2457="X",1,IF('Prop Drill Pipe Inp Report'!AG2457="X",1,IF('Prop Drill Pipe Inp Report'!AH2457="X",1,IF('Prop Drill Pipe Inp Report'!AI2457="X",1,IF('Prop Drill Pipe Inp Report'!AJ2457="X",1,IF('Prop Drill Pipe Inp Report'!AK2457="X",1,IF('Prop Drill Pipe Inp Report'!AL2457="X",1,IF('Prop Drill Pipe Inp Report'!AM2457="X",1,IF('Prop Drill Pipe Inp Report'!AN2457="X",1,IF('Prop Drill Pipe Inp Report'!AO2457="X",1,IF('Prop Drill Pipe Inp Report'!AP2457="X",1,0)))))))))))))))))</f>
        <v>0</v>
      </c>
      <c r="J2450">
        <f>IF('Prop Drill Pipe Inp Report'!AU2457="X",1,IF('Prop Drill Pipe Inp Report'!AV2457="X",1,IF('Prop Drill Pipe Inp Report'!AW2457="X",1,IF('Prop Drill Pipe Inp Report'!AX2457="X",1,IF('Prop Drill Pipe Inp Report'!AY2457="X",1,IF('Prop Drill Pipe Inp Report'!AZ2457="X",1,IF('Prop Drill Pipe Inp Report'!BA2457="X",1,IF('Prop Drill Pipe Inp Report'!BB2457="X",1,IF('Prop Drill Pipe Inp Report'!BC2457="X",1,IF('Prop Drill Pipe Inp Report'!BD2457="X",1,IF('Prop Drill Pipe Inp Report'!BE2457="X",1,0)))))))))))</f>
        <v>0</v>
      </c>
    </row>
    <row r="2451" spans="9:10" x14ac:dyDescent="0.25">
      <c r="I2451">
        <f>IF('Prop Drill Pipe Inp Report'!Z2458="X",1,IF('Prop Drill Pipe Inp Report'!AA2458="X",1,IF('Prop Drill Pipe Inp Report'!AB2458="X",1,IF('Prop Drill Pipe Inp Report'!AC2458="X",1,IF('Prop Drill Pipe Inp Report'!AD2458="X",1,IF('Prop Drill Pipe Inp Report'!AE2458="X",1,IF('Prop Drill Pipe Inp Report'!AF2458="X",1,IF('Prop Drill Pipe Inp Report'!AG2458="X",1,IF('Prop Drill Pipe Inp Report'!AH2458="X",1,IF('Prop Drill Pipe Inp Report'!AI2458="X",1,IF('Prop Drill Pipe Inp Report'!AJ2458="X",1,IF('Prop Drill Pipe Inp Report'!AK2458="X",1,IF('Prop Drill Pipe Inp Report'!AL2458="X",1,IF('Prop Drill Pipe Inp Report'!AM2458="X",1,IF('Prop Drill Pipe Inp Report'!AN2458="X",1,IF('Prop Drill Pipe Inp Report'!AO2458="X",1,IF('Prop Drill Pipe Inp Report'!AP2458="X",1,0)))))))))))))))))</f>
        <v>0</v>
      </c>
      <c r="J2451">
        <f>IF('Prop Drill Pipe Inp Report'!AU2458="X",1,IF('Prop Drill Pipe Inp Report'!AV2458="X",1,IF('Prop Drill Pipe Inp Report'!AW2458="X",1,IF('Prop Drill Pipe Inp Report'!AX2458="X",1,IF('Prop Drill Pipe Inp Report'!AY2458="X",1,IF('Prop Drill Pipe Inp Report'!AZ2458="X",1,IF('Prop Drill Pipe Inp Report'!BA2458="X",1,IF('Prop Drill Pipe Inp Report'!BB2458="X",1,IF('Prop Drill Pipe Inp Report'!BC2458="X",1,IF('Prop Drill Pipe Inp Report'!BD2458="X",1,IF('Prop Drill Pipe Inp Report'!BE2458="X",1,0)))))))))))</f>
        <v>0</v>
      </c>
    </row>
    <row r="2452" spans="9:10" x14ac:dyDescent="0.25">
      <c r="I2452">
        <f>IF('Prop Drill Pipe Inp Report'!Z2459="X",1,IF('Prop Drill Pipe Inp Report'!AA2459="X",1,IF('Prop Drill Pipe Inp Report'!AB2459="X",1,IF('Prop Drill Pipe Inp Report'!AC2459="X",1,IF('Prop Drill Pipe Inp Report'!AD2459="X",1,IF('Prop Drill Pipe Inp Report'!AE2459="X",1,IF('Prop Drill Pipe Inp Report'!AF2459="X",1,IF('Prop Drill Pipe Inp Report'!AG2459="X",1,IF('Prop Drill Pipe Inp Report'!AH2459="X",1,IF('Prop Drill Pipe Inp Report'!AI2459="X",1,IF('Prop Drill Pipe Inp Report'!AJ2459="X",1,IF('Prop Drill Pipe Inp Report'!AK2459="X",1,IF('Prop Drill Pipe Inp Report'!AL2459="X",1,IF('Prop Drill Pipe Inp Report'!AM2459="X",1,IF('Prop Drill Pipe Inp Report'!AN2459="X",1,IF('Prop Drill Pipe Inp Report'!AO2459="X",1,IF('Prop Drill Pipe Inp Report'!AP2459="X",1,0)))))))))))))))))</f>
        <v>0</v>
      </c>
      <c r="J2452">
        <f>IF('Prop Drill Pipe Inp Report'!AU2459="X",1,IF('Prop Drill Pipe Inp Report'!AV2459="X",1,IF('Prop Drill Pipe Inp Report'!AW2459="X",1,IF('Prop Drill Pipe Inp Report'!AX2459="X",1,IF('Prop Drill Pipe Inp Report'!AY2459="X",1,IF('Prop Drill Pipe Inp Report'!AZ2459="X",1,IF('Prop Drill Pipe Inp Report'!BA2459="X",1,IF('Prop Drill Pipe Inp Report'!BB2459="X",1,IF('Prop Drill Pipe Inp Report'!BC2459="X",1,IF('Prop Drill Pipe Inp Report'!BD2459="X",1,IF('Prop Drill Pipe Inp Report'!BE2459="X",1,0)))))))))))</f>
        <v>0</v>
      </c>
    </row>
    <row r="2453" spans="9:10" x14ac:dyDescent="0.25">
      <c r="I2453">
        <f>IF('Prop Drill Pipe Inp Report'!Z2460="X",1,IF('Prop Drill Pipe Inp Report'!AA2460="X",1,IF('Prop Drill Pipe Inp Report'!AB2460="X",1,IF('Prop Drill Pipe Inp Report'!AC2460="X",1,IF('Prop Drill Pipe Inp Report'!AD2460="X",1,IF('Prop Drill Pipe Inp Report'!AE2460="X",1,IF('Prop Drill Pipe Inp Report'!AF2460="X",1,IF('Prop Drill Pipe Inp Report'!AG2460="X",1,IF('Prop Drill Pipe Inp Report'!AH2460="X",1,IF('Prop Drill Pipe Inp Report'!AI2460="X",1,IF('Prop Drill Pipe Inp Report'!AJ2460="X",1,IF('Prop Drill Pipe Inp Report'!AK2460="X",1,IF('Prop Drill Pipe Inp Report'!AL2460="X",1,IF('Prop Drill Pipe Inp Report'!AM2460="X",1,IF('Prop Drill Pipe Inp Report'!AN2460="X",1,IF('Prop Drill Pipe Inp Report'!AO2460="X",1,IF('Prop Drill Pipe Inp Report'!AP2460="X",1,0)))))))))))))))))</f>
        <v>0</v>
      </c>
      <c r="J2453">
        <f>IF('Prop Drill Pipe Inp Report'!AU2460="X",1,IF('Prop Drill Pipe Inp Report'!AV2460="X",1,IF('Prop Drill Pipe Inp Report'!AW2460="X",1,IF('Prop Drill Pipe Inp Report'!AX2460="X",1,IF('Prop Drill Pipe Inp Report'!AY2460="X",1,IF('Prop Drill Pipe Inp Report'!AZ2460="X",1,IF('Prop Drill Pipe Inp Report'!BA2460="X",1,IF('Prop Drill Pipe Inp Report'!BB2460="X",1,IF('Prop Drill Pipe Inp Report'!BC2460="X",1,IF('Prop Drill Pipe Inp Report'!BD2460="X",1,IF('Prop Drill Pipe Inp Report'!BE2460="X",1,0)))))))))))</f>
        <v>0</v>
      </c>
    </row>
    <row r="2454" spans="9:10" x14ac:dyDescent="0.25">
      <c r="I2454">
        <f>IF('Prop Drill Pipe Inp Report'!Z2461="X",1,IF('Prop Drill Pipe Inp Report'!AA2461="X",1,IF('Prop Drill Pipe Inp Report'!AB2461="X",1,IF('Prop Drill Pipe Inp Report'!AC2461="X",1,IF('Prop Drill Pipe Inp Report'!AD2461="X",1,IF('Prop Drill Pipe Inp Report'!AE2461="X",1,IF('Prop Drill Pipe Inp Report'!AF2461="X",1,IF('Prop Drill Pipe Inp Report'!AG2461="X",1,IF('Prop Drill Pipe Inp Report'!AH2461="X",1,IF('Prop Drill Pipe Inp Report'!AI2461="X",1,IF('Prop Drill Pipe Inp Report'!AJ2461="X",1,IF('Prop Drill Pipe Inp Report'!AK2461="X",1,IF('Prop Drill Pipe Inp Report'!AL2461="X",1,IF('Prop Drill Pipe Inp Report'!AM2461="X",1,IF('Prop Drill Pipe Inp Report'!AN2461="X",1,IF('Prop Drill Pipe Inp Report'!AO2461="X",1,IF('Prop Drill Pipe Inp Report'!AP2461="X",1,0)))))))))))))))))</f>
        <v>0</v>
      </c>
      <c r="J2454">
        <f>IF('Prop Drill Pipe Inp Report'!AU2461="X",1,IF('Prop Drill Pipe Inp Report'!AV2461="X",1,IF('Prop Drill Pipe Inp Report'!AW2461="X",1,IF('Prop Drill Pipe Inp Report'!AX2461="X",1,IF('Prop Drill Pipe Inp Report'!AY2461="X",1,IF('Prop Drill Pipe Inp Report'!AZ2461="X",1,IF('Prop Drill Pipe Inp Report'!BA2461="X",1,IF('Prop Drill Pipe Inp Report'!BB2461="X",1,IF('Prop Drill Pipe Inp Report'!BC2461="X",1,IF('Prop Drill Pipe Inp Report'!BD2461="X",1,IF('Prop Drill Pipe Inp Report'!BE2461="X",1,0)))))))))))</f>
        <v>0</v>
      </c>
    </row>
    <row r="2455" spans="9:10" x14ac:dyDescent="0.25">
      <c r="I2455">
        <f>IF('Prop Drill Pipe Inp Report'!Z2462="X",1,IF('Prop Drill Pipe Inp Report'!AA2462="X",1,IF('Prop Drill Pipe Inp Report'!AB2462="X",1,IF('Prop Drill Pipe Inp Report'!AC2462="X",1,IF('Prop Drill Pipe Inp Report'!AD2462="X",1,IF('Prop Drill Pipe Inp Report'!AE2462="X",1,IF('Prop Drill Pipe Inp Report'!AF2462="X",1,IF('Prop Drill Pipe Inp Report'!AG2462="X",1,IF('Prop Drill Pipe Inp Report'!AH2462="X",1,IF('Prop Drill Pipe Inp Report'!AI2462="X",1,IF('Prop Drill Pipe Inp Report'!AJ2462="X",1,IF('Prop Drill Pipe Inp Report'!AK2462="X",1,IF('Prop Drill Pipe Inp Report'!AL2462="X",1,IF('Prop Drill Pipe Inp Report'!AM2462="X",1,IF('Prop Drill Pipe Inp Report'!AN2462="X",1,IF('Prop Drill Pipe Inp Report'!AO2462="X",1,IF('Prop Drill Pipe Inp Report'!AP2462="X",1,0)))))))))))))))))</f>
        <v>0</v>
      </c>
      <c r="J2455">
        <f>IF('Prop Drill Pipe Inp Report'!AU2462="X",1,IF('Prop Drill Pipe Inp Report'!AV2462="X",1,IF('Prop Drill Pipe Inp Report'!AW2462="X",1,IF('Prop Drill Pipe Inp Report'!AX2462="X",1,IF('Prop Drill Pipe Inp Report'!AY2462="X",1,IF('Prop Drill Pipe Inp Report'!AZ2462="X",1,IF('Prop Drill Pipe Inp Report'!BA2462="X",1,IF('Prop Drill Pipe Inp Report'!BB2462="X",1,IF('Prop Drill Pipe Inp Report'!BC2462="X",1,IF('Prop Drill Pipe Inp Report'!BD2462="X",1,IF('Prop Drill Pipe Inp Report'!BE2462="X",1,0)))))))))))</f>
        <v>0</v>
      </c>
    </row>
    <row r="2456" spans="9:10" x14ac:dyDescent="0.25">
      <c r="I2456">
        <f>IF('Prop Drill Pipe Inp Report'!Z2463="X",1,IF('Prop Drill Pipe Inp Report'!AA2463="X",1,IF('Prop Drill Pipe Inp Report'!AB2463="X",1,IF('Prop Drill Pipe Inp Report'!AC2463="X",1,IF('Prop Drill Pipe Inp Report'!AD2463="X",1,IF('Prop Drill Pipe Inp Report'!AE2463="X",1,IF('Prop Drill Pipe Inp Report'!AF2463="X",1,IF('Prop Drill Pipe Inp Report'!AG2463="X",1,IF('Prop Drill Pipe Inp Report'!AH2463="X",1,IF('Prop Drill Pipe Inp Report'!AI2463="X",1,IF('Prop Drill Pipe Inp Report'!AJ2463="X",1,IF('Prop Drill Pipe Inp Report'!AK2463="X",1,IF('Prop Drill Pipe Inp Report'!AL2463="X",1,IF('Prop Drill Pipe Inp Report'!AM2463="X",1,IF('Prop Drill Pipe Inp Report'!AN2463="X",1,IF('Prop Drill Pipe Inp Report'!AO2463="X",1,IF('Prop Drill Pipe Inp Report'!AP2463="X",1,0)))))))))))))))))</f>
        <v>0</v>
      </c>
      <c r="J2456">
        <f>IF('Prop Drill Pipe Inp Report'!AU2463="X",1,IF('Prop Drill Pipe Inp Report'!AV2463="X",1,IF('Prop Drill Pipe Inp Report'!AW2463="X",1,IF('Prop Drill Pipe Inp Report'!AX2463="X",1,IF('Prop Drill Pipe Inp Report'!AY2463="X",1,IF('Prop Drill Pipe Inp Report'!AZ2463="X",1,IF('Prop Drill Pipe Inp Report'!BA2463="X",1,IF('Prop Drill Pipe Inp Report'!BB2463="X",1,IF('Prop Drill Pipe Inp Report'!BC2463="X",1,IF('Prop Drill Pipe Inp Report'!BD2463="X",1,IF('Prop Drill Pipe Inp Report'!BE2463="X",1,0)))))))))))</f>
        <v>0</v>
      </c>
    </row>
    <row r="2457" spans="9:10" x14ac:dyDescent="0.25">
      <c r="I2457">
        <f>IF('Prop Drill Pipe Inp Report'!Z2464="X",1,IF('Prop Drill Pipe Inp Report'!AA2464="X",1,IF('Prop Drill Pipe Inp Report'!AB2464="X",1,IF('Prop Drill Pipe Inp Report'!AC2464="X",1,IF('Prop Drill Pipe Inp Report'!AD2464="X",1,IF('Prop Drill Pipe Inp Report'!AE2464="X",1,IF('Prop Drill Pipe Inp Report'!AF2464="X",1,IF('Prop Drill Pipe Inp Report'!AG2464="X",1,IF('Prop Drill Pipe Inp Report'!AH2464="X",1,IF('Prop Drill Pipe Inp Report'!AI2464="X",1,IF('Prop Drill Pipe Inp Report'!AJ2464="X",1,IF('Prop Drill Pipe Inp Report'!AK2464="X",1,IF('Prop Drill Pipe Inp Report'!AL2464="X",1,IF('Prop Drill Pipe Inp Report'!AM2464="X",1,IF('Prop Drill Pipe Inp Report'!AN2464="X",1,IF('Prop Drill Pipe Inp Report'!AO2464="X",1,IF('Prop Drill Pipe Inp Report'!AP2464="X",1,0)))))))))))))))))</f>
        <v>0</v>
      </c>
      <c r="J2457">
        <f>IF('Prop Drill Pipe Inp Report'!AU2464="X",1,IF('Prop Drill Pipe Inp Report'!AV2464="X",1,IF('Prop Drill Pipe Inp Report'!AW2464="X",1,IF('Prop Drill Pipe Inp Report'!AX2464="X",1,IF('Prop Drill Pipe Inp Report'!AY2464="X",1,IF('Prop Drill Pipe Inp Report'!AZ2464="X",1,IF('Prop Drill Pipe Inp Report'!BA2464="X",1,IF('Prop Drill Pipe Inp Report'!BB2464="X",1,IF('Prop Drill Pipe Inp Report'!BC2464="X",1,IF('Prop Drill Pipe Inp Report'!BD2464="X",1,IF('Prop Drill Pipe Inp Report'!BE2464="X",1,0)))))))))))</f>
        <v>0</v>
      </c>
    </row>
    <row r="2458" spans="9:10" x14ac:dyDescent="0.25">
      <c r="I2458">
        <f>IF('Prop Drill Pipe Inp Report'!Z2465="X",1,IF('Prop Drill Pipe Inp Report'!AA2465="X",1,IF('Prop Drill Pipe Inp Report'!AB2465="X",1,IF('Prop Drill Pipe Inp Report'!AC2465="X",1,IF('Prop Drill Pipe Inp Report'!AD2465="X",1,IF('Prop Drill Pipe Inp Report'!AE2465="X",1,IF('Prop Drill Pipe Inp Report'!AF2465="X",1,IF('Prop Drill Pipe Inp Report'!AG2465="X",1,IF('Prop Drill Pipe Inp Report'!AH2465="X",1,IF('Prop Drill Pipe Inp Report'!AI2465="X",1,IF('Prop Drill Pipe Inp Report'!AJ2465="X",1,IF('Prop Drill Pipe Inp Report'!AK2465="X",1,IF('Prop Drill Pipe Inp Report'!AL2465="X",1,IF('Prop Drill Pipe Inp Report'!AM2465="X",1,IF('Prop Drill Pipe Inp Report'!AN2465="X",1,IF('Prop Drill Pipe Inp Report'!AO2465="X",1,IF('Prop Drill Pipe Inp Report'!AP2465="X",1,0)))))))))))))))))</f>
        <v>0</v>
      </c>
      <c r="J2458">
        <f>IF('Prop Drill Pipe Inp Report'!AU2465="X",1,IF('Prop Drill Pipe Inp Report'!AV2465="X",1,IF('Prop Drill Pipe Inp Report'!AW2465="X",1,IF('Prop Drill Pipe Inp Report'!AX2465="X",1,IF('Prop Drill Pipe Inp Report'!AY2465="X",1,IF('Prop Drill Pipe Inp Report'!AZ2465="X",1,IF('Prop Drill Pipe Inp Report'!BA2465="X",1,IF('Prop Drill Pipe Inp Report'!BB2465="X",1,IF('Prop Drill Pipe Inp Report'!BC2465="X",1,IF('Prop Drill Pipe Inp Report'!BD2465="X",1,IF('Prop Drill Pipe Inp Report'!BE2465="X",1,0)))))))))))</f>
        <v>0</v>
      </c>
    </row>
    <row r="2459" spans="9:10" x14ac:dyDescent="0.25">
      <c r="I2459">
        <f>IF('Prop Drill Pipe Inp Report'!Z2466="X",1,IF('Prop Drill Pipe Inp Report'!AA2466="X",1,IF('Prop Drill Pipe Inp Report'!AB2466="X",1,IF('Prop Drill Pipe Inp Report'!AC2466="X",1,IF('Prop Drill Pipe Inp Report'!AD2466="X",1,IF('Prop Drill Pipe Inp Report'!AE2466="X",1,IF('Prop Drill Pipe Inp Report'!AF2466="X",1,IF('Prop Drill Pipe Inp Report'!AG2466="X",1,IF('Prop Drill Pipe Inp Report'!AH2466="X",1,IF('Prop Drill Pipe Inp Report'!AI2466="X",1,IF('Prop Drill Pipe Inp Report'!AJ2466="X",1,IF('Prop Drill Pipe Inp Report'!AK2466="X",1,IF('Prop Drill Pipe Inp Report'!AL2466="X",1,IF('Prop Drill Pipe Inp Report'!AM2466="X",1,IF('Prop Drill Pipe Inp Report'!AN2466="X",1,IF('Prop Drill Pipe Inp Report'!AO2466="X",1,IF('Prop Drill Pipe Inp Report'!AP2466="X",1,0)))))))))))))))))</f>
        <v>0</v>
      </c>
      <c r="J2459">
        <f>IF('Prop Drill Pipe Inp Report'!AU2466="X",1,IF('Prop Drill Pipe Inp Report'!AV2466="X",1,IF('Prop Drill Pipe Inp Report'!AW2466="X",1,IF('Prop Drill Pipe Inp Report'!AX2466="X",1,IF('Prop Drill Pipe Inp Report'!AY2466="X",1,IF('Prop Drill Pipe Inp Report'!AZ2466="X",1,IF('Prop Drill Pipe Inp Report'!BA2466="X",1,IF('Prop Drill Pipe Inp Report'!BB2466="X",1,IF('Prop Drill Pipe Inp Report'!BC2466="X",1,IF('Prop Drill Pipe Inp Report'!BD2466="X",1,IF('Prop Drill Pipe Inp Report'!BE2466="X",1,0)))))))))))</f>
        <v>0</v>
      </c>
    </row>
    <row r="2460" spans="9:10" x14ac:dyDescent="0.25">
      <c r="I2460">
        <f>IF('Prop Drill Pipe Inp Report'!Z2467="X",1,IF('Prop Drill Pipe Inp Report'!AA2467="X",1,IF('Prop Drill Pipe Inp Report'!AB2467="X",1,IF('Prop Drill Pipe Inp Report'!AC2467="X",1,IF('Prop Drill Pipe Inp Report'!AD2467="X",1,IF('Prop Drill Pipe Inp Report'!AE2467="X",1,IF('Prop Drill Pipe Inp Report'!AF2467="X",1,IF('Prop Drill Pipe Inp Report'!AG2467="X",1,IF('Prop Drill Pipe Inp Report'!AH2467="X",1,IF('Prop Drill Pipe Inp Report'!AI2467="X",1,IF('Prop Drill Pipe Inp Report'!AJ2467="X",1,IF('Prop Drill Pipe Inp Report'!AK2467="X",1,IF('Prop Drill Pipe Inp Report'!AL2467="X",1,IF('Prop Drill Pipe Inp Report'!AM2467="X",1,IF('Prop Drill Pipe Inp Report'!AN2467="X",1,IF('Prop Drill Pipe Inp Report'!AO2467="X",1,IF('Prop Drill Pipe Inp Report'!AP2467="X",1,0)))))))))))))))))</f>
        <v>0</v>
      </c>
      <c r="J2460">
        <f>IF('Prop Drill Pipe Inp Report'!AU2467="X",1,IF('Prop Drill Pipe Inp Report'!AV2467="X",1,IF('Prop Drill Pipe Inp Report'!AW2467="X",1,IF('Prop Drill Pipe Inp Report'!AX2467="X",1,IF('Prop Drill Pipe Inp Report'!AY2467="X",1,IF('Prop Drill Pipe Inp Report'!AZ2467="X",1,IF('Prop Drill Pipe Inp Report'!BA2467="X",1,IF('Prop Drill Pipe Inp Report'!BB2467="X",1,IF('Prop Drill Pipe Inp Report'!BC2467="X",1,IF('Prop Drill Pipe Inp Report'!BD2467="X",1,IF('Prop Drill Pipe Inp Report'!BE2467="X",1,0)))))))))))</f>
        <v>0</v>
      </c>
    </row>
    <row r="2461" spans="9:10" x14ac:dyDescent="0.25">
      <c r="I2461">
        <f>IF('Prop Drill Pipe Inp Report'!Z2468="X",1,IF('Prop Drill Pipe Inp Report'!AA2468="X",1,IF('Prop Drill Pipe Inp Report'!AB2468="X",1,IF('Prop Drill Pipe Inp Report'!AC2468="X",1,IF('Prop Drill Pipe Inp Report'!AD2468="X",1,IF('Prop Drill Pipe Inp Report'!AE2468="X",1,IF('Prop Drill Pipe Inp Report'!AF2468="X",1,IF('Prop Drill Pipe Inp Report'!AG2468="X",1,IF('Prop Drill Pipe Inp Report'!AH2468="X",1,IF('Prop Drill Pipe Inp Report'!AI2468="X",1,IF('Prop Drill Pipe Inp Report'!AJ2468="X",1,IF('Prop Drill Pipe Inp Report'!AK2468="X",1,IF('Prop Drill Pipe Inp Report'!AL2468="X",1,IF('Prop Drill Pipe Inp Report'!AM2468="X",1,IF('Prop Drill Pipe Inp Report'!AN2468="X",1,IF('Prop Drill Pipe Inp Report'!AO2468="X",1,IF('Prop Drill Pipe Inp Report'!AP2468="X",1,0)))))))))))))))))</f>
        <v>0</v>
      </c>
      <c r="J2461">
        <f>IF('Prop Drill Pipe Inp Report'!AU2468="X",1,IF('Prop Drill Pipe Inp Report'!AV2468="X",1,IF('Prop Drill Pipe Inp Report'!AW2468="X",1,IF('Prop Drill Pipe Inp Report'!AX2468="X",1,IF('Prop Drill Pipe Inp Report'!AY2468="X",1,IF('Prop Drill Pipe Inp Report'!AZ2468="X",1,IF('Prop Drill Pipe Inp Report'!BA2468="X",1,IF('Prop Drill Pipe Inp Report'!BB2468="X",1,IF('Prop Drill Pipe Inp Report'!BC2468="X",1,IF('Prop Drill Pipe Inp Report'!BD2468="X",1,IF('Prop Drill Pipe Inp Report'!BE2468="X",1,0)))))))))))</f>
        <v>0</v>
      </c>
    </row>
    <row r="2462" spans="9:10" x14ac:dyDescent="0.25">
      <c r="I2462">
        <f>IF('Prop Drill Pipe Inp Report'!Z2469="X",1,IF('Prop Drill Pipe Inp Report'!AA2469="X",1,IF('Prop Drill Pipe Inp Report'!AB2469="X",1,IF('Prop Drill Pipe Inp Report'!AC2469="X",1,IF('Prop Drill Pipe Inp Report'!AD2469="X",1,IF('Prop Drill Pipe Inp Report'!AE2469="X",1,IF('Prop Drill Pipe Inp Report'!AF2469="X",1,IF('Prop Drill Pipe Inp Report'!AG2469="X",1,IF('Prop Drill Pipe Inp Report'!AH2469="X",1,IF('Prop Drill Pipe Inp Report'!AI2469="X",1,IF('Prop Drill Pipe Inp Report'!AJ2469="X",1,IF('Prop Drill Pipe Inp Report'!AK2469="X",1,IF('Prop Drill Pipe Inp Report'!AL2469="X",1,IF('Prop Drill Pipe Inp Report'!AM2469="X",1,IF('Prop Drill Pipe Inp Report'!AN2469="X",1,IF('Prop Drill Pipe Inp Report'!AO2469="X",1,IF('Prop Drill Pipe Inp Report'!AP2469="X",1,0)))))))))))))))))</f>
        <v>0</v>
      </c>
      <c r="J2462">
        <f>IF('Prop Drill Pipe Inp Report'!AU2469="X",1,IF('Prop Drill Pipe Inp Report'!AV2469="X",1,IF('Prop Drill Pipe Inp Report'!AW2469="X",1,IF('Prop Drill Pipe Inp Report'!AX2469="X",1,IF('Prop Drill Pipe Inp Report'!AY2469="X",1,IF('Prop Drill Pipe Inp Report'!AZ2469="X",1,IF('Prop Drill Pipe Inp Report'!BA2469="X",1,IF('Prop Drill Pipe Inp Report'!BB2469="X",1,IF('Prop Drill Pipe Inp Report'!BC2469="X",1,IF('Prop Drill Pipe Inp Report'!BD2469="X",1,IF('Prop Drill Pipe Inp Report'!BE2469="X",1,0)))))))))))</f>
        <v>0</v>
      </c>
    </row>
    <row r="2463" spans="9:10" x14ac:dyDescent="0.25">
      <c r="I2463">
        <f>IF('Prop Drill Pipe Inp Report'!Z2470="X",1,IF('Prop Drill Pipe Inp Report'!AA2470="X",1,IF('Prop Drill Pipe Inp Report'!AB2470="X",1,IF('Prop Drill Pipe Inp Report'!AC2470="X",1,IF('Prop Drill Pipe Inp Report'!AD2470="X",1,IF('Prop Drill Pipe Inp Report'!AE2470="X",1,IF('Prop Drill Pipe Inp Report'!AF2470="X",1,IF('Prop Drill Pipe Inp Report'!AG2470="X",1,IF('Prop Drill Pipe Inp Report'!AH2470="X",1,IF('Prop Drill Pipe Inp Report'!AI2470="X",1,IF('Prop Drill Pipe Inp Report'!AJ2470="X",1,IF('Prop Drill Pipe Inp Report'!AK2470="X",1,IF('Prop Drill Pipe Inp Report'!AL2470="X",1,IF('Prop Drill Pipe Inp Report'!AM2470="X",1,IF('Prop Drill Pipe Inp Report'!AN2470="X",1,IF('Prop Drill Pipe Inp Report'!AO2470="X",1,IF('Prop Drill Pipe Inp Report'!AP2470="X",1,0)))))))))))))))))</f>
        <v>0</v>
      </c>
      <c r="J2463">
        <f>IF('Prop Drill Pipe Inp Report'!AU2470="X",1,IF('Prop Drill Pipe Inp Report'!AV2470="X",1,IF('Prop Drill Pipe Inp Report'!AW2470="X",1,IF('Prop Drill Pipe Inp Report'!AX2470="X",1,IF('Prop Drill Pipe Inp Report'!AY2470="X",1,IF('Prop Drill Pipe Inp Report'!AZ2470="X",1,IF('Prop Drill Pipe Inp Report'!BA2470="X",1,IF('Prop Drill Pipe Inp Report'!BB2470="X",1,IF('Prop Drill Pipe Inp Report'!BC2470="X",1,IF('Prop Drill Pipe Inp Report'!BD2470="X",1,IF('Prop Drill Pipe Inp Report'!BE2470="X",1,0)))))))))))</f>
        <v>0</v>
      </c>
    </row>
    <row r="2464" spans="9:10" x14ac:dyDescent="0.25">
      <c r="I2464">
        <f>IF('Prop Drill Pipe Inp Report'!Z2471="X",1,IF('Prop Drill Pipe Inp Report'!AA2471="X",1,IF('Prop Drill Pipe Inp Report'!AB2471="X",1,IF('Prop Drill Pipe Inp Report'!AC2471="X",1,IF('Prop Drill Pipe Inp Report'!AD2471="X",1,IF('Prop Drill Pipe Inp Report'!AE2471="X",1,IF('Prop Drill Pipe Inp Report'!AF2471="X",1,IF('Prop Drill Pipe Inp Report'!AG2471="X",1,IF('Prop Drill Pipe Inp Report'!AH2471="X",1,IF('Prop Drill Pipe Inp Report'!AI2471="X",1,IF('Prop Drill Pipe Inp Report'!AJ2471="X",1,IF('Prop Drill Pipe Inp Report'!AK2471="X",1,IF('Prop Drill Pipe Inp Report'!AL2471="X",1,IF('Prop Drill Pipe Inp Report'!AM2471="X",1,IF('Prop Drill Pipe Inp Report'!AN2471="X",1,IF('Prop Drill Pipe Inp Report'!AO2471="X",1,IF('Prop Drill Pipe Inp Report'!AP2471="X",1,0)))))))))))))))))</f>
        <v>0</v>
      </c>
      <c r="J2464">
        <f>IF('Prop Drill Pipe Inp Report'!AU2471="X",1,IF('Prop Drill Pipe Inp Report'!AV2471="X",1,IF('Prop Drill Pipe Inp Report'!AW2471="X",1,IF('Prop Drill Pipe Inp Report'!AX2471="X",1,IF('Prop Drill Pipe Inp Report'!AY2471="X",1,IF('Prop Drill Pipe Inp Report'!AZ2471="X",1,IF('Prop Drill Pipe Inp Report'!BA2471="X",1,IF('Prop Drill Pipe Inp Report'!BB2471="X",1,IF('Prop Drill Pipe Inp Report'!BC2471="X",1,IF('Prop Drill Pipe Inp Report'!BD2471="X",1,IF('Prop Drill Pipe Inp Report'!BE2471="X",1,0)))))))))))</f>
        <v>0</v>
      </c>
    </row>
    <row r="2465" spans="9:10" x14ac:dyDescent="0.25">
      <c r="I2465">
        <f>IF('Prop Drill Pipe Inp Report'!Z2472="X",1,IF('Prop Drill Pipe Inp Report'!AA2472="X",1,IF('Prop Drill Pipe Inp Report'!AB2472="X",1,IF('Prop Drill Pipe Inp Report'!AC2472="X",1,IF('Prop Drill Pipe Inp Report'!AD2472="X",1,IF('Prop Drill Pipe Inp Report'!AE2472="X",1,IF('Prop Drill Pipe Inp Report'!AF2472="X",1,IF('Prop Drill Pipe Inp Report'!AG2472="X",1,IF('Prop Drill Pipe Inp Report'!AH2472="X",1,IF('Prop Drill Pipe Inp Report'!AI2472="X",1,IF('Prop Drill Pipe Inp Report'!AJ2472="X",1,IF('Prop Drill Pipe Inp Report'!AK2472="X",1,IF('Prop Drill Pipe Inp Report'!AL2472="X",1,IF('Prop Drill Pipe Inp Report'!AM2472="X",1,IF('Prop Drill Pipe Inp Report'!AN2472="X",1,IF('Prop Drill Pipe Inp Report'!AO2472="X",1,IF('Prop Drill Pipe Inp Report'!AP2472="X",1,0)))))))))))))))))</f>
        <v>0</v>
      </c>
      <c r="J2465">
        <f>IF('Prop Drill Pipe Inp Report'!AU2472="X",1,IF('Prop Drill Pipe Inp Report'!AV2472="X",1,IF('Prop Drill Pipe Inp Report'!AW2472="X",1,IF('Prop Drill Pipe Inp Report'!AX2472="X",1,IF('Prop Drill Pipe Inp Report'!AY2472="X",1,IF('Prop Drill Pipe Inp Report'!AZ2472="X",1,IF('Prop Drill Pipe Inp Report'!BA2472="X",1,IF('Prop Drill Pipe Inp Report'!BB2472="X",1,IF('Prop Drill Pipe Inp Report'!BC2472="X",1,IF('Prop Drill Pipe Inp Report'!BD2472="X",1,IF('Prop Drill Pipe Inp Report'!BE2472="X",1,0)))))))))))</f>
        <v>0</v>
      </c>
    </row>
    <row r="2466" spans="9:10" x14ac:dyDescent="0.25">
      <c r="I2466">
        <f>IF('Prop Drill Pipe Inp Report'!Z2473="X",1,IF('Prop Drill Pipe Inp Report'!AA2473="X",1,IF('Prop Drill Pipe Inp Report'!AB2473="X",1,IF('Prop Drill Pipe Inp Report'!AC2473="X",1,IF('Prop Drill Pipe Inp Report'!AD2473="X",1,IF('Prop Drill Pipe Inp Report'!AE2473="X",1,IF('Prop Drill Pipe Inp Report'!AF2473="X",1,IF('Prop Drill Pipe Inp Report'!AG2473="X",1,IF('Prop Drill Pipe Inp Report'!AH2473="X",1,IF('Prop Drill Pipe Inp Report'!AI2473="X",1,IF('Prop Drill Pipe Inp Report'!AJ2473="X",1,IF('Prop Drill Pipe Inp Report'!AK2473="X",1,IF('Prop Drill Pipe Inp Report'!AL2473="X",1,IF('Prop Drill Pipe Inp Report'!AM2473="X",1,IF('Prop Drill Pipe Inp Report'!AN2473="X",1,IF('Prop Drill Pipe Inp Report'!AO2473="X",1,IF('Prop Drill Pipe Inp Report'!AP2473="X",1,0)))))))))))))))))</f>
        <v>0</v>
      </c>
      <c r="J2466">
        <f>IF('Prop Drill Pipe Inp Report'!AU2473="X",1,IF('Prop Drill Pipe Inp Report'!AV2473="X",1,IF('Prop Drill Pipe Inp Report'!AW2473="X",1,IF('Prop Drill Pipe Inp Report'!AX2473="X",1,IF('Prop Drill Pipe Inp Report'!AY2473="X",1,IF('Prop Drill Pipe Inp Report'!AZ2473="X",1,IF('Prop Drill Pipe Inp Report'!BA2473="X",1,IF('Prop Drill Pipe Inp Report'!BB2473="X",1,IF('Prop Drill Pipe Inp Report'!BC2473="X",1,IF('Prop Drill Pipe Inp Report'!BD2473="X",1,IF('Prop Drill Pipe Inp Report'!BE2473="X",1,0)))))))))))</f>
        <v>0</v>
      </c>
    </row>
    <row r="2467" spans="9:10" x14ac:dyDescent="0.25">
      <c r="I2467">
        <f>IF('Prop Drill Pipe Inp Report'!Z2474="X",1,IF('Prop Drill Pipe Inp Report'!AA2474="X",1,IF('Prop Drill Pipe Inp Report'!AB2474="X",1,IF('Prop Drill Pipe Inp Report'!AC2474="X",1,IF('Prop Drill Pipe Inp Report'!AD2474="X",1,IF('Prop Drill Pipe Inp Report'!AE2474="X",1,IF('Prop Drill Pipe Inp Report'!AF2474="X",1,IF('Prop Drill Pipe Inp Report'!AG2474="X",1,IF('Prop Drill Pipe Inp Report'!AH2474="X",1,IF('Prop Drill Pipe Inp Report'!AI2474="X",1,IF('Prop Drill Pipe Inp Report'!AJ2474="X",1,IF('Prop Drill Pipe Inp Report'!AK2474="X",1,IF('Prop Drill Pipe Inp Report'!AL2474="X",1,IF('Prop Drill Pipe Inp Report'!AM2474="X",1,IF('Prop Drill Pipe Inp Report'!AN2474="X",1,IF('Prop Drill Pipe Inp Report'!AO2474="X",1,IF('Prop Drill Pipe Inp Report'!AP2474="X",1,0)))))))))))))))))</f>
        <v>0</v>
      </c>
      <c r="J2467">
        <f>IF('Prop Drill Pipe Inp Report'!AU2474="X",1,IF('Prop Drill Pipe Inp Report'!AV2474="X",1,IF('Prop Drill Pipe Inp Report'!AW2474="X",1,IF('Prop Drill Pipe Inp Report'!AX2474="X",1,IF('Prop Drill Pipe Inp Report'!AY2474="X",1,IF('Prop Drill Pipe Inp Report'!AZ2474="X",1,IF('Prop Drill Pipe Inp Report'!BA2474="X",1,IF('Prop Drill Pipe Inp Report'!BB2474="X",1,IF('Prop Drill Pipe Inp Report'!BC2474="X",1,IF('Prop Drill Pipe Inp Report'!BD2474="X",1,IF('Prop Drill Pipe Inp Report'!BE2474="X",1,0)))))))))))</f>
        <v>0</v>
      </c>
    </row>
    <row r="2468" spans="9:10" x14ac:dyDescent="0.25">
      <c r="I2468">
        <f>IF('Prop Drill Pipe Inp Report'!Z2475="X",1,IF('Prop Drill Pipe Inp Report'!AA2475="X",1,IF('Prop Drill Pipe Inp Report'!AB2475="X",1,IF('Prop Drill Pipe Inp Report'!AC2475="X",1,IF('Prop Drill Pipe Inp Report'!AD2475="X",1,IF('Prop Drill Pipe Inp Report'!AE2475="X",1,IF('Prop Drill Pipe Inp Report'!AF2475="X",1,IF('Prop Drill Pipe Inp Report'!AG2475="X",1,IF('Prop Drill Pipe Inp Report'!AH2475="X",1,IF('Prop Drill Pipe Inp Report'!AI2475="X",1,IF('Prop Drill Pipe Inp Report'!AJ2475="X",1,IF('Prop Drill Pipe Inp Report'!AK2475="X",1,IF('Prop Drill Pipe Inp Report'!AL2475="X",1,IF('Prop Drill Pipe Inp Report'!AM2475="X",1,IF('Prop Drill Pipe Inp Report'!AN2475="X",1,IF('Prop Drill Pipe Inp Report'!AO2475="X",1,IF('Prop Drill Pipe Inp Report'!AP2475="X",1,0)))))))))))))))))</f>
        <v>0</v>
      </c>
      <c r="J2468">
        <f>IF('Prop Drill Pipe Inp Report'!AU2475="X",1,IF('Prop Drill Pipe Inp Report'!AV2475="X",1,IF('Prop Drill Pipe Inp Report'!AW2475="X",1,IF('Prop Drill Pipe Inp Report'!AX2475="X",1,IF('Prop Drill Pipe Inp Report'!AY2475="X",1,IF('Prop Drill Pipe Inp Report'!AZ2475="X",1,IF('Prop Drill Pipe Inp Report'!BA2475="X",1,IF('Prop Drill Pipe Inp Report'!BB2475="X",1,IF('Prop Drill Pipe Inp Report'!BC2475="X",1,IF('Prop Drill Pipe Inp Report'!BD2475="X",1,IF('Prop Drill Pipe Inp Report'!BE2475="X",1,0)))))))))))</f>
        <v>0</v>
      </c>
    </row>
    <row r="2469" spans="9:10" x14ac:dyDescent="0.25">
      <c r="I2469">
        <f>IF('Prop Drill Pipe Inp Report'!Z2476="X",1,IF('Prop Drill Pipe Inp Report'!AA2476="X",1,IF('Prop Drill Pipe Inp Report'!AB2476="X",1,IF('Prop Drill Pipe Inp Report'!AC2476="X",1,IF('Prop Drill Pipe Inp Report'!AD2476="X",1,IF('Prop Drill Pipe Inp Report'!AE2476="X",1,IF('Prop Drill Pipe Inp Report'!AF2476="X",1,IF('Prop Drill Pipe Inp Report'!AG2476="X",1,IF('Prop Drill Pipe Inp Report'!AH2476="X",1,IF('Prop Drill Pipe Inp Report'!AI2476="X",1,IF('Prop Drill Pipe Inp Report'!AJ2476="X",1,IF('Prop Drill Pipe Inp Report'!AK2476="X",1,IF('Prop Drill Pipe Inp Report'!AL2476="X",1,IF('Prop Drill Pipe Inp Report'!AM2476="X",1,IF('Prop Drill Pipe Inp Report'!AN2476="X",1,IF('Prop Drill Pipe Inp Report'!AO2476="X",1,IF('Prop Drill Pipe Inp Report'!AP2476="X",1,0)))))))))))))))))</f>
        <v>0</v>
      </c>
      <c r="J2469">
        <f>IF('Prop Drill Pipe Inp Report'!AU2476="X",1,IF('Prop Drill Pipe Inp Report'!AV2476="X",1,IF('Prop Drill Pipe Inp Report'!AW2476="X",1,IF('Prop Drill Pipe Inp Report'!AX2476="X",1,IF('Prop Drill Pipe Inp Report'!AY2476="X",1,IF('Prop Drill Pipe Inp Report'!AZ2476="X",1,IF('Prop Drill Pipe Inp Report'!BA2476="X",1,IF('Prop Drill Pipe Inp Report'!BB2476="X",1,IF('Prop Drill Pipe Inp Report'!BC2476="X",1,IF('Prop Drill Pipe Inp Report'!BD2476="X",1,IF('Prop Drill Pipe Inp Report'!BE2476="X",1,0)))))))))))</f>
        <v>0</v>
      </c>
    </row>
    <row r="2470" spans="9:10" x14ac:dyDescent="0.25">
      <c r="I2470">
        <f>IF('Prop Drill Pipe Inp Report'!Z2477="X",1,IF('Prop Drill Pipe Inp Report'!AA2477="X",1,IF('Prop Drill Pipe Inp Report'!AB2477="X",1,IF('Prop Drill Pipe Inp Report'!AC2477="X",1,IF('Prop Drill Pipe Inp Report'!AD2477="X",1,IF('Prop Drill Pipe Inp Report'!AE2477="X",1,IF('Prop Drill Pipe Inp Report'!AF2477="X",1,IF('Prop Drill Pipe Inp Report'!AG2477="X",1,IF('Prop Drill Pipe Inp Report'!AH2477="X",1,IF('Prop Drill Pipe Inp Report'!AI2477="X",1,IF('Prop Drill Pipe Inp Report'!AJ2477="X",1,IF('Prop Drill Pipe Inp Report'!AK2477="X",1,IF('Prop Drill Pipe Inp Report'!AL2477="X",1,IF('Prop Drill Pipe Inp Report'!AM2477="X",1,IF('Prop Drill Pipe Inp Report'!AN2477="X",1,IF('Prop Drill Pipe Inp Report'!AO2477="X",1,IF('Prop Drill Pipe Inp Report'!AP2477="X",1,0)))))))))))))))))</f>
        <v>0</v>
      </c>
      <c r="J2470">
        <f>IF('Prop Drill Pipe Inp Report'!AU2477="X",1,IF('Prop Drill Pipe Inp Report'!AV2477="X",1,IF('Prop Drill Pipe Inp Report'!AW2477="X",1,IF('Prop Drill Pipe Inp Report'!AX2477="X",1,IF('Prop Drill Pipe Inp Report'!AY2477="X",1,IF('Prop Drill Pipe Inp Report'!AZ2477="X",1,IF('Prop Drill Pipe Inp Report'!BA2477="X",1,IF('Prop Drill Pipe Inp Report'!BB2477="X",1,IF('Prop Drill Pipe Inp Report'!BC2477="X",1,IF('Prop Drill Pipe Inp Report'!BD2477="X",1,IF('Prop Drill Pipe Inp Report'!BE2477="X",1,0)))))))))))</f>
        <v>0</v>
      </c>
    </row>
    <row r="2471" spans="9:10" x14ac:dyDescent="0.25">
      <c r="I2471">
        <f>IF('Prop Drill Pipe Inp Report'!Z2478="X",1,IF('Prop Drill Pipe Inp Report'!AA2478="X",1,IF('Prop Drill Pipe Inp Report'!AB2478="X",1,IF('Prop Drill Pipe Inp Report'!AC2478="X",1,IF('Prop Drill Pipe Inp Report'!AD2478="X",1,IF('Prop Drill Pipe Inp Report'!AE2478="X",1,IF('Prop Drill Pipe Inp Report'!AF2478="X",1,IF('Prop Drill Pipe Inp Report'!AG2478="X",1,IF('Prop Drill Pipe Inp Report'!AH2478="X",1,IF('Prop Drill Pipe Inp Report'!AI2478="X",1,IF('Prop Drill Pipe Inp Report'!AJ2478="X",1,IF('Prop Drill Pipe Inp Report'!AK2478="X",1,IF('Prop Drill Pipe Inp Report'!AL2478="X",1,IF('Prop Drill Pipe Inp Report'!AM2478="X",1,IF('Prop Drill Pipe Inp Report'!AN2478="X",1,IF('Prop Drill Pipe Inp Report'!AO2478="X",1,IF('Prop Drill Pipe Inp Report'!AP2478="X",1,0)))))))))))))))))</f>
        <v>0</v>
      </c>
      <c r="J2471">
        <f>IF('Prop Drill Pipe Inp Report'!AU2478="X",1,IF('Prop Drill Pipe Inp Report'!AV2478="X",1,IF('Prop Drill Pipe Inp Report'!AW2478="X",1,IF('Prop Drill Pipe Inp Report'!AX2478="X",1,IF('Prop Drill Pipe Inp Report'!AY2478="X",1,IF('Prop Drill Pipe Inp Report'!AZ2478="X",1,IF('Prop Drill Pipe Inp Report'!BA2478="X",1,IF('Prop Drill Pipe Inp Report'!BB2478="X",1,IF('Prop Drill Pipe Inp Report'!BC2478="X",1,IF('Prop Drill Pipe Inp Report'!BD2478="X",1,IF('Prop Drill Pipe Inp Report'!BE2478="X",1,0)))))))))))</f>
        <v>0</v>
      </c>
    </row>
    <row r="2472" spans="9:10" x14ac:dyDescent="0.25">
      <c r="I2472">
        <f>IF('Prop Drill Pipe Inp Report'!Z2479="X",1,IF('Prop Drill Pipe Inp Report'!AA2479="X",1,IF('Prop Drill Pipe Inp Report'!AB2479="X",1,IF('Prop Drill Pipe Inp Report'!AC2479="X",1,IF('Prop Drill Pipe Inp Report'!AD2479="X",1,IF('Prop Drill Pipe Inp Report'!AE2479="X",1,IF('Prop Drill Pipe Inp Report'!AF2479="X",1,IF('Prop Drill Pipe Inp Report'!AG2479="X",1,IF('Prop Drill Pipe Inp Report'!AH2479="X",1,IF('Prop Drill Pipe Inp Report'!AI2479="X",1,IF('Prop Drill Pipe Inp Report'!AJ2479="X",1,IF('Prop Drill Pipe Inp Report'!AK2479="X",1,IF('Prop Drill Pipe Inp Report'!AL2479="X",1,IF('Prop Drill Pipe Inp Report'!AM2479="X",1,IF('Prop Drill Pipe Inp Report'!AN2479="X",1,IF('Prop Drill Pipe Inp Report'!AO2479="X",1,IF('Prop Drill Pipe Inp Report'!AP2479="X",1,0)))))))))))))))))</f>
        <v>0</v>
      </c>
      <c r="J2472">
        <f>IF('Prop Drill Pipe Inp Report'!AU2479="X",1,IF('Prop Drill Pipe Inp Report'!AV2479="X",1,IF('Prop Drill Pipe Inp Report'!AW2479="X",1,IF('Prop Drill Pipe Inp Report'!AX2479="X",1,IF('Prop Drill Pipe Inp Report'!AY2479="X",1,IF('Prop Drill Pipe Inp Report'!AZ2479="X",1,IF('Prop Drill Pipe Inp Report'!BA2479="X",1,IF('Prop Drill Pipe Inp Report'!BB2479="X",1,IF('Prop Drill Pipe Inp Report'!BC2479="X",1,IF('Prop Drill Pipe Inp Report'!BD2479="X",1,IF('Prop Drill Pipe Inp Report'!BE2479="X",1,0)))))))))))</f>
        <v>0</v>
      </c>
    </row>
    <row r="2473" spans="9:10" x14ac:dyDescent="0.25">
      <c r="I2473">
        <f>IF('Prop Drill Pipe Inp Report'!Z2480="X",1,IF('Prop Drill Pipe Inp Report'!AA2480="X",1,IF('Prop Drill Pipe Inp Report'!AB2480="X",1,IF('Prop Drill Pipe Inp Report'!AC2480="X",1,IF('Prop Drill Pipe Inp Report'!AD2480="X",1,IF('Prop Drill Pipe Inp Report'!AE2480="X",1,IF('Prop Drill Pipe Inp Report'!AF2480="X",1,IF('Prop Drill Pipe Inp Report'!AG2480="X",1,IF('Prop Drill Pipe Inp Report'!AH2480="X",1,IF('Prop Drill Pipe Inp Report'!AI2480="X",1,IF('Prop Drill Pipe Inp Report'!AJ2480="X",1,IF('Prop Drill Pipe Inp Report'!AK2480="X",1,IF('Prop Drill Pipe Inp Report'!AL2480="X",1,IF('Prop Drill Pipe Inp Report'!AM2480="X",1,IF('Prop Drill Pipe Inp Report'!AN2480="X",1,IF('Prop Drill Pipe Inp Report'!AO2480="X",1,IF('Prop Drill Pipe Inp Report'!AP2480="X",1,0)))))))))))))))))</f>
        <v>0</v>
      </c>
      <c r="J2473">
        <f>IF('Prop Drill Pipe Inp Report'!AU2480="X",1,IF('Prop Drill Pipe Inp Report'!AV2480="X",1,IF('Prop Drill Pipe Inp Report'!AW2480="X",1,IF('Prop Drill Pipe Inp Report'!AX2480="X",1,IF('Prop Drill Pipe Inp Report'!AY2480="X",1,IF('Prop Drill Pipe Inp Report'!AZ2480="X",1,IF('Prop Drill Pipe Inp Report'!BA2480="X",1,IF('Prop Drill Pipe Inp Report'!BB2480="X",1,IF('Prop Drill Pipe Inp Report'!BC2480="X",1,IF('Prop Drill Pipe Inp Report'!BD2480="X",1,IF('Prop Drill Pipe Inp Report'!BE2480="X",1,0)))))))))))</f>
        <v>0</v>
      </c>
    </row>
    <row r="2474" spans="9:10" x14ac:dyDescent="0.25">
      <c r="I2474">
        <f>IF('Prop Drill Pipe Inp Report'!Z2481="X",1,IF('Prop Drill Pipe Inp Report'!AA2481="X",1,IF('Prop Drill Pipe Inp Report'!AB2481="X",1,IF('Prop Drill Pipe Inp Report'!AC2481="X",1,IF('Prop Drill Pipe Inp Report'!AD2481="X",1,IF('Prop Drill Pipe Inp Report'!AE2481="X",1,IF('Prop Drill Pipe Inp Report'!AF2481="X",1,IF('Prop Drill Pipe Inp Report'!AG2481="X",1,IF('Prop Drill Pipe Inp Report'!AH2481="X",1,IF('Prop Drill Pipe Inp Report'!AI2481="X",1,IF('Prop Drill Pipe Inp Report'!AJ2481="X",1,IF('Prop Drill Pipe Inp Report'!AK2481="X",1,IF('Prop Drill Pipe Inp Report'!AL2481="X",1,IF('Prop Drill Pipe Inp Report'!AM2481="X",1,IF('Prop Drill Pipe Inp Report'!AN2481="X",1,IF('Prop Drill Pipe Inp Report'!AO2481="X",1,IF('Prop Drill Pipe Inp Report'!AP2481="X",1,0)))))))))))))))))</f>
        <v>0</v>
      </c>
      <c r="J2474">
        <f>IF('Prop Drill Pipe Inp Report'!AU2481="X",1,IF('Prop Drill Pipe Inp Report'!AV2481="X",1,IF('Prop Drill Pipe Inp Report'!AW2481="X",1,IF('Prop Drill Pipe Inp Report'!AX2481="X",1,IF('Prop Drill Pipe Inp Report'!AY2481="X",1,IF('Prop Drill Pipe Inp Report'!AZ2481="X",1,IF('Prop Drill Pipe Inp Report'!BA2481="X",1,IF('Prop Drill Pipe Inp Report'!BB2481="X",1,IF('Prop Drill Pipe Inp Report'!BC2481="X",1,IF('Prop Drill Pipe Inp Report'!BD2481="X",1,IF('Prop Drill Pipe Inp Report'!BE2481="X",1,0)))))))))))</f>
        <v>0</v>
      </c>
    </row>
    <row r="2475" spans="9:10" x14ac:dyDescent="0.25">
      <c r="I2475">
        <f>IF('Prop Drill Pipe Inp Report'!Z2482="X",1,IF('Prop Drill Pipe Inp Report'!AA2482="X",1,IF('Prop Drill Pipe Inp Report'!AB2482="X",1,IF('Prop Drill Pipe Inp Report'!AC2482="X",1,IF('Prop Drill Pipe Inp Report'!AD2482="X",1,IF('Prop Drill Pipe Inp Report'!AE2482="X",1,IF('Prop Drill Pipe Inp Report'!AF2482="X",1,IF('Prop Drill Pipe Inp Report'!AG2482="X",1,IF('Prop Drill Pipe Inp Report'!AH2482="X",1,IF('Prop Drill Pipe Inp Report'!AI2482="X",1,IF('Prop Drill Pipe Inp Report'!AJ2482="X",1,IF('Prop Drill Pipe Inp Report'!AK2482="X",1,IF('Prop Drill Pipe Inp Report'!AL2482="X",1,IF('Prop Drill Pipe Inp Report'!AM2482="X",1,IF('Prop Drill Pipe Inp Report'!AN2482="X",1,IF('Prop Drill Pipe Inp Report'!AO2482="X",1,IF('Prop Drill Pipe Inp Report'!AP2482="X",1,0)))))))))))))))))</f>
        <v>0</v>
      </c>
      <c r="J2475">
        <f>IF('Prop Drill Pipe Inp Report'!AU2482="X",1,IF('Prop Drill Pipe Inp Report'!AV2482="X",1,IF('Prop Drill Pipe Inp Report'!AW2482="X",1,IF('Prop Drill Pipe Inp Report'!AX2482="X",1,IF('Prop Drill Pipe Inp Report'!AY2482="X",1,IF('Prop Drill Pipe Inp Report'!AZ2482="X",1,IF('Prop Drill Pipe Inp Report'!BA2482="X",1,IF('Prop Drill Pipe Inp Report'!BB2482="X",1,IF('Prop Drill Pipe Inp Report'!BC2482="X",1,IF('Prop Drill Pipe Inp Report'!BD2482="X",1,IF('Prop Drill Pipe Inp Report'!BE2482="X",1,0)))))))))))</f>
        <v>0</v>
      </c>
    </row>
    <row r="2476" spans="9:10" x14ac:dyDescent="0.25">
      <c r="I2476">
        <f>IF('Prop Drill Pipe Inp Report'!Z2483="X",1,IF('Prop Drill Pipe Inp Report'!AA2483="X",1,IF('Prop Drill Pipe Inp Report'!AB2483="X",1,IF('Prop Drill Pipe Inp Report'!AC2483="X",1,IF('Prop Drill Pipe Inp Report'!AD2483="X",1,IF('Prop Drill Pipe Inp Report'!AE2483="X",1,IF('Prop Drill Pipe Inp Report'!AF2483="X",1,IF('Prop Drill Pipe Inp Report'!AG2483="X",1,IF('Prop Drill Pipe Inp Report'!AH2483="X",1,IF('Prop Drill Pipe Inp Report'!AI2483="X",1,IF('Prop Drill Pipe Inp Report'!AJ2483="X",1,IF('Prop Drill Pipe Inp Report'!AK2483="X",1,IF('Prop Drill Pipe Inp Report'!AL2483="X",1,IF('Prop Drill Pipe Inp Report'!AM2483="X",1,IF('Prop Drill Pipe Inp Report'!AN2483="X",1,IF('Prop Drill Pipe Inp Report'!AO2483="X",1,IF('Prop Drill Pipe Inp Report'!AP2483="X",1,0)))))))))))))))))</f>
        <v>0</v>
      </c>
      <c r="J2476">
        <f>IF('Prop Drill Pipe Inp Report'!AU2483="X",1,IF('Prop Drill Pipe Inp Report'!AV2483="X",1,IF('Prop Drill Pipe Inp Report'!AW2483="X",1,IF('Prop Drill Pipe Inp Report'!AX2483="X",1,IF('Prop Drill Pipe Inp Report'!AY2483="X",1,IF('Prop Drill Pipe Inp Report'!AZ2483="X",1,IF('Prop Drill Pipe Inp Report'!BA2483="X",1,IF('Prop Drill Pipe Inp Report'!BB2483="X",1,IF('Prop Drill Pipe Inp Report'!BC2483="X",1,IF('Prop Drill Pipe Inp Report'!BD2483="X",1,IF('Prop Drill Pipe Inp Report'!BE2483="X",1,0)))))))))))</f>
        <v>0</v>
      </c>
    </row>
    <row r="2477" spans="9:10" x14ac:dyDescent="0.25">
      <c r="I2477">
        <f>IF('Prop Drill Pipe Inp Report'!Z2484="X",1,IF('Prop Drill Pipe Inp Report'!AA2484="X",1,IF('Prop Drill Pipe Inp Report'!AB2484="X",1,IF('Prop Drill Pipe Inp Report'!AC2484="X",1,IF('Prop Drill Pipe Inp Report'!AD2484="X",1,IF('Prop Drill Pipe Inp Report'!AE2484="X",1,IF('Prop Drill Pipe Inp Report'!AF2484="X",1,IF('Prop Drill Pipe Inp Report'!AG2484="X",1,IF('Prop Drill Pipe Inp Report'!AH2484="X",1,IF('Prop Drill Pipe Inp Report'!AI2484="X",1,IF('Prop Drill Pipe Inp Report'!AJ2484="X",1,IF('Prop Drill Pipe Inp Report'!AK2484="X",1,IF('Prop Drill Pipe Inp Report'!AL2484="X",1,IF('Prop Drill Pipe Inp Report'!AM2484="X",1,IF('Prop Drill Pipe Inp Report'!AN2484="X",1,IF('Prop Drill Pipe Inp Report'!AO2484="X",1,IF('Prop Drill Pipe Inp Report'!AP2484="X",1,0)))))))))))))))))</f>
        <v>0</v>
      </c>
      <c r="J2477">
        <f>IF('Prop Drill Pipe Inp Report'!AU2484="X",1,IF('Prop Drill Pipe Inp Report'!AV2484="X",1,IF('Prop Drill Pipe Inp Report'!AW2484="X",1,IF('Prop Drill Pipe Inp Report'!AX2484="X",1,IF('Prop Drill Pipe Inp Report'!AY2484="X",1,IF('Prop Drill Pipe Inp Report'!AZ2484="X",1,IF('Prop Drill Pipe Inp Report'!BA2484="X",1,IF('Prop Drill Pipe Inp Report'!BB2484="X",1,IF('Prop Drill Pipe Inp Report'!BC2484="X",1,IF('Prop Drill Pipe Inp Report'!BD2484="X",1,IF('Prop Drill Pipe Inp Report'!BE2484="X",1,0)))))))))))</f>
        <v>0</v>
      </c>
    </row>
    <row r="2478" spans="9:10" x14ac:dyDescent="0.25">
      <c r="I2478">
        <f>IF('Prop Drill Pipe Inp Report'!Z2485="X",1,IF('Prop Drill Pipe Inp Report'!AA2485="X",1,IF('Prop Drill Pipe Inp Report'!AB2485="X",1,IF('Prop Drill Pipe Inp Report'!AC2485="X",1,IF('Prop Drill Pipe Inp Report'!AD2485="X",1,IF('Prop Drill Pipe Inp Report'!AE2485="X",1,IF('Prop Drill Pipe Inp Report'!AF2485="X",1,IF('Prop Drill Pipe Inp Report'!AG2485="X",1,IF('Prop Drill Pipe Inp Report'!AH2485="X",1,IF('Prop Drill Pipe Inp Report'!AI2485="X",1,IF('Prop Drill Pipe Inp Report'!AJ2485="X",1,IF('Prop Drill Pipe Inp Report'!AK2485="X",1,IF('Prop Drill Pipe Inp Report'!AL2485="X",1,IF('Prop Drill Pipe Inp Report'!AM2485="X",1,IF('Prop Drill Pipe Inp Report'!AN2485="X",1,IF('Prop Drill Pipe Inp Report'!AO2485="X",1,IF('Prop Drill Pipe Inp Report'!AP2485="X",1,0)))))))))))))))))</f>
        <v>0</v>
      </c>
      <c r="J2478">
        <f>IF('Prop Drill Pipe Inp Report'!AU2485="X",1,IF('Prop Drill Pipe Inp Report'!AV2485="X",1,IF('Prop Drill Pipe Inp Report'!AW2485="X",1,IF('Prop Drill Pipe Inp Report'!AX2485="X",1,IF('Prop Drill Pipe Inp Report'!AY2485="X",1,IF('Prop Drill Pipe Inp Report'!AZ2485="X",1,IF('Prop Drill Pipe Inp Report'!BA2485="X",1,IF('Prop Drill Pipe Inp Report'!BB2485="X",1,IF('Prop Drill Pipe Inp Report'!BC2485="X",1,IF('Prop Drill Pipe Inp Report'!BD2485="X",1,IF('Prop Drill Pipe Inp Report'!BE2485="X",1,0)))))))))))</f>
        <v>0</v>
      </c>
    </row>
    <row r="2479" spans="9:10" x14ac:dyDescent="0.25">
      <c r="I2479">
        <f>IF('Prop Drill Pipe Inp Report'!Z2486="X",1,IF('Prop Drill Pipe Inp Report'!AA2486="X",1,IF('Prop Drill Pipe Inp Report'!AB2486="X",1,IF('Prop Drill Pipe Inp Report'!AC2486="X",1,IF('Prop Drill Pipe Inp Report'!AD2486="X",1,IF('Prop Drill Pipe Inp Report'!AE2486="X",1,IF('Prop Drill Pipe Inp Report'!AF2486="X",1,IF('Prop Drill Pipe Inp Report'!AG2486="X",1,IF('Prop Drill Pipe Inp Report'!AH2486="X",1,IF('Prop Drill Pipe Inp Report'!AI2486="X",1,IF('Prop Drill Pipe Inp Report'!AJ2486="X",1,IF('Prop Drill Pipe Inp Report'!AK2486="X",1,IF('Prop Drill Pipe Inp Report'!AL2486="X",1,IF('Prop Drill Pipe Inp Report'!AM2486="X",1,IF('Prop Drill Pipe Inp Report'!AN2486="X",1,IF('Prop Drill Pipe Inp Report'!AO2486="X",1,IF('Prop Drill Pipe Inp Report'!AP2486="X",1,0)))))))))))))))))</f>
        <v>0</v>
      </c>
      <c r="J2479">
        <f>IF('Prop Drill Pipe Inp Report'!AU2486="X",1,IF('Prop Drill Pipe Inp Report'!AV2486="X",1,IF('Prop Drill Pipe Inp Report'!AW2486="X",1,IF('Prop Drill Pipe Inp Report'!AX2486="X",1,IF('Prop Drill Pipe Inp Report'!AY2486="X",1,IF('Prop Drill Pipe Inp Report'!AZ2486="X",1,IF('Prop Drill Pipe Inp Report'!BA2486="X",1,IF('Prop Drill Pipe Inp Report'!BB2486="X",1,IF('Prop Drill Pipe Inp Report'!BC2486="X",1,IF('Prop Drill Pipe Inp Report'!BD2486="X",1,IF('Prop Drill Pipe Inp Report'!BE2486="X",1,0)))))))))))</f>
        <v>0</v>
      </c>
    </row>
    <row r="2480" spans="9:10" x14ac:dyDescent="0.25">
      <c r="I2480">
        <f>IF('Prop Drill Pipe Inp Report'!Z2487="X",1,IF('Prop Drill Pipe Inp Report'!AA2487="X",1,IF('Prop Drill Pipe Inp Report'!AB2487="X",1,IF('Prop Drill Pipe Inp Report'!AC2487="X",1,IF('Prop Drill Pipe Inp Report'!AD2487="X",1,IF('Prop Drill Pipe Inp Report'!AE2487="X",1,IF('Prop Drill Pipe Inp Report'!AF2487="X",1,IF('Prop Drill Pipe Inp Report'!AG2487="X",1,IF('Prop Drill Pipe Inp Report'!AH2487="X",1,IF('Prop Drill Pipe Inp Report'!AI2487="X",1,IF('Prop Drill Pipe Inp Report'!AJ2487="X",1,IF('Prop Drill Pipe Inp Report'!AK2487="X",1,IF('Prop Drill Pipe Inp Report'!AL2487="X",1,IF('Prop Drill Pipe Inp Report'!AM2487="X",1,IF('Prop Drill Pipe Inp Report'!AN2487="X",1,IF('Prop Drill Pipe Inp Report'!AO2487="X",1,IF('Prop Drill Pipe Inp Report'!AP2487="X",1,0)))))))))))))))))</f>
        <v>0</v>
      </c>
      <c r="J2480">
        <f>IF('Prop Drill Pipe Inp Report'!AU2487="X",1,IF('Prop Drill Pipe Inp Report'!AV2487="X",1,IF('Prop Drill Pipe Inp Report'!AW2487="X",1,IF('Prop Drill Pipe Inp Report'!AX2487="X",1,IF('Prop Drill Pipe Inp Report'!AY2487="X",1,IF('Prop Drill Pipe Inp Report'!AZ2487="X",1,IF('Prop Drill Pipe Inp Report'!BA2487="X",1,IF('Prop Drill Pipe Inp Report'!BB2487="X",1,IF('Prop Drill Pipe Inp Report'!BC2487="X",1,IF('Prop Drill Pipe Inp Report'!BD2487="X",1,IF('Prop Drill Pipe Inp Report'!BE2487="X",1,0)))))))))))</f>
        <v>0</v>
      </c>
    </row>
    <row r="2481" spans="9:10" x14ac:dyDescent="0.25">
      <c r="I2481">
        <f>IF('Prop Drill Pipe Inp Report'!Z2488="X",1,IF('Prop Drill Pipe Inp Report'!AA2488="X",1,IF('Prop Drill Pipe Inp Report'!AB2488="X",1,IF('Prop Drill Pipe Inp Report'!AC2488="X",1,IF('Prop Drill Pipe Inp Report'!AD2488="X",1,IF('Prop Drill Pipe Inp Report'!AE2488="X",1,IF('Prop Drill Pipe Inp Report'!AF2488="X",1,IF('Prop Drill Pipe Inp Report'!AG2488="X",1,IF('Prop Drill Pipe Inp Report'!AH2488="X",1,IF('Prop Drill Pipe Inp Report'!AI2488="X",1,IF('Prop Drill Pipe Inp Report'!AJ2488="X",1,IF('Prop Drill Pipe Inp Report'!AK2488="X",1,IF('Prop Drill Pipe Inp Report'!AL2488="X",1,IF('Prop Drill Pipe Inp Report'!AM2488="X",1,IF('Prop Drill Pipe Inp Report'!AN2488="X",1,IF('Prop Drill Pipe Inp Report'!AO2488="X",1,IF('Prop Drill Pipe Inp Report'!AP2488="X",1,0)))))))))))))))))</f>
        <v>0</v>
      </c>
      <c r="J2481">
        <f>IF('Prop Drill Pipe Inp Report'!AU2488="X",1,IF('Prop Drill Pipe Inp Report'!AV2488="X",1,IF('Prop Drill Pipe Inp Report'!AW2488="X",1,IF('Prop Drill Pipe Inp Report'!AX2488="X",1,IF('Prop Drill Pipe Inp Report'!AY2488="X",1,IF('Prop Drill Pipe Inp Report'!AZ2488="X",1,IF('Prop Drill Pipe Inp Report'!BA2488="X",1,IF('Prop Drill Pipe Inp Report'!BB2488="X",1,IF('Prop Drill Pipe Inp Report'!BC2488="X",1,IF('Prop Drill Pipe Inp Report'!BD2488="X",1,IF('Prop Drill Pipe Inp Report'!BE2488="X",1,0)))))))))))</f>
        <v>0</v>
      </c>
    </row>
    <row r="2482" spans="9:10" x14ac:dyDescent="0.25">
      <c r="I2482">
        <f>IF('Prop Drill Pipe Inp Report'!Z2489="X",1,IF('Prop Drill Pipe Inp Report'!AA2489="X",1,IF('Prop Drill Pipe Inp Report'!AB2489="X",1,IF('Prop Drill Pipe Inp Report'!AC2489="X",1,IF('Prop Drill Pipe Inp Report'!AD2489="X",1,IF('Prop Drill Pipe Inp Report'!AE2489="X",1,IF('Prop Drill Pipe Inp Report'!AF2489="X",1,IF('Prop Drill Pipe Inp Report'!AG2489="X",1,IF('Prop Drill Pipe Inp Report'!AH2489="X",1,IF('Prop Drill Pipe Inp Report'!AI2489="X",1,IF('Prop Drill Pipe Inp Report'!AJ2489="X",1,IF('Prop Drill Pipe Inp Report'!AK2489="X",1,IF('Prop Drill Pipe Inp Report'!AL2489="X",1,IF('Prop Drill Pipe Inp Report'!AM2489="X",1,IF('Prop Drill Pipe Inp Report'!AN2489="X",1,IF('Prop Drill Pipe Inp Report'!AO2489="X",1,IF('Prop Drill Pipe Inp Report'!AP2489="X",1,0)))))))))))))))))</f>
        <v>0</v>
      </c>
      <c r="J2482">
        <f>IF('Prop Drill Pipe Inp Report'!AU2489="X",1,IF('Prop Drill Pipe Inp Report'!AV2489="X",1,IF('Prop Drill Pipe Inp Report'!AW2489="X",1,IF('Prop Drill Pipe Inp Report'!AX2489="X",1,IF('Prop Drill Pipe Inp Report'!AY2489="X",1,IF('Prop Drill Pipe Inp Report'!AZ2489="X",1,IF('Prop Drill Pipe Inp Report'!BA2489="X",1,IF('Prop Drill Pipe Inp Report'!BB2489="X",1,IF('Prop Drill Pipe Inp Report'!BC2489="X",1,IF('Prop Drill Pipe Inp Report'!BD2489="X",1,IF('Prop Drill Pipe Inp Report'!BE2489="X",1,0)))))))))))</f>
        <v>0</v>
      </c>
    </row>
    <row r="2483" spans="9:10" x14ac:dyDescent="0.25">
      <c r="I2483">
        <f>IF('Prop Drill Pipe Inp Report'!Z2490="X",1,IF('Prop Drill Pipe Inp Report'!AA2490="X",1,IF('Prop Drill Pipe Inp Report'!AB2490="X",1,IF('Prop Drill Pipe Inp Report'!AC2490="X",1,IF('Prop Drill Pipe Inp Report'!AD2490="X",1,IF('Prop Drill Pipe Inp Report'!AE2490="X",1,IF('Prop Drill Pipe Inp Report'!AF2490="X",1,IF('Prop Drill Pipe Inp Report'!AG2490="X",1,IF('Prop Drill Pipe Inp Report'!AH2490="X",1,IF('Prop Drill Pipe Inp Report'!AI2490="X",1,IF('Prop Drill Pipe Inp Report'!AJ2490="X",1,IF('Prop Drill Pipe Inp Report'!AK2490="X",1,IF('Prop Drill Pipe Inp Report'!AL2490="X",1,IF('Prop Drill Pipe Inp Report'!AM2490="X",1,IF('Prop Drill Pipe Inp Report'!AN2490="X",1,IF('Prop Drill Pipe Inp Report'!AO2490="X",1,IF('Prop Drill Pipe Inp Report'!AP2490="X",1,0)))))))))))))))))</f>
        <v>0</v>
      </c>
      <c r="J2483">
        <f>IF('Prop Drill Pipe Inp Report'!AU2490="X",1,IF('Prop Drill Pipe Inp Report'!AV2490="X",1,IF('Prop Drill Pipe Inp Report'!AW2490="X",1,IF('Prop Drill Pipe Inp Report'!AX2490="X",1,IF('Prop Drill Pipe Inp Report'!AY2490="X",1,IF('Prop Drill Pipe Inp Report'!AZ2490="X",1,IF('Prop Drill Pipe Inp Report'!BA2490="X",1,IF('Prop Drill Pipe Inp Report'!BB2490="X",1,IF('Prop Drill Pipe Inp Report'!BC2490="X",1,IF('Prop Drill Pipe Inp Report'!BD2490="X",1,IF('Prop Drill Pipe Inp Report'!BE2490="X",1,0)))))))))))</f>
        <v>0</v>
      </c>
    </row>
    <row r="2484" spans="9:10" x14ac:dyDescent="0.25">
      <c r="I2484">
        <f>IF('Prop Drill Pipe Inp Report'!Z2491="X",1,IF('Prop Drill Pipe Inp Report'!AA2491="X",1,IF('Prop Drill Pipe Inp Report'!AB2491="X",1,IF('Prop Drill Pipe Inp Report'!AC2491="X",1,IF('Prop Drill Pipe Inp Report'!AD2491="X",1,IF('Prop Drill Pipe Inp Report'!AE2491="X",1,IF('Prop Drill Pipe Inp Report'!AF2491="X",1,IF('Prop Drill Pipe Inp Report'!AG2491="X",1,IF('Prop Drill Pipe Inp Report'!AH2491="X",1,IF('Prop Drill Pipe Inp Report'!AI2491="X",1,IF('Prop Drill Pipe Inp Report'!AJ2491="X",1,IF('Prop Drill Pipe Inp Report'!AK2491="X",1,IF('Prop Drill Pipe Inp Report'!AL2491="X",1,IF('Prop Drill Pipe Inp Report'!AM2491="X",1,IF('Prop Drill Pipe Inp Report'!AN2491="X",1,IF('Prop Drill Pipe Inp Report'!AO2491="X",1,IF('Prop Drill Pipe Inp Report'!AP2491="X",1,0)))))))))))))))))</f>
        <v>0</v>
      </c>
      <c r="J2484">
        <f>IF('Prop Drill Pipe Inp Report'!AU2491="X",1,IF('Prop Drill Pipe Inp Report'!AV2491="X",1,IF('Prop Drill Pipe Inp Report'!AW2491="X",1,IF('Prop Drill Pipe Inp Report'!AX2491="X",1,IF('Prop Drill Pipe Inp Report'!AY2491="X",1,IF('Prop Drill Pipe Inp Report'!AZ2491="X",1,IF('Prop Drill Pipe Inp Report'!BA2491="X",1,IF('Prop Drill Pipe Inp Report'!BB2491="X",1,IF('Prop Drill Pipe Inp Report'!BC2491="X",1,IF('Prop Drill Pipe Inp Report'!BD2491="X",1,IF('Prop Drill Pipe Inp Report'!BE2491="X",1,0)))))))))))</f>
        <v>0</v>
      </c>
    </row>
    <row r="2485" spans="9:10" x14ac:dyDescent="0.25">
      <c r="I2485">
        <f>IF('Prop Drill Pipe Inp Report'!Z2492="X",1,IF('Prop Drill Pipe Inp Report'!AA2492="X",1,IF('Prop Drill Pipe Inp Report'!AB2492="X",1,IF('Prop Drill Pipe Inp Report'!AC2492="X",1,IF('Prop Drill Pipe Inp Report'!AD2492="X",1,IF('Prop Drill Pipe Inp Report'!AE2492="X",1,IF('Prop Drill Pipe Inp Report'!AF2492="X",1,IF('Prop Drill Pipe Inp Report'!AG2492="X",1,IF('Prop Drill Pipe Inp Report'!AH2492="X",1,IF('Prop Drill Pipe Inp Report'!AI2492="X",1,IF('Prop Drill Pipe Inp Report'!AJ2492="X",1,IF('Prop Drill Pipe Inp Report'!AK2492="X",1,IF('Prop Drill Pipe Inp Report'!AL2492="X",1,IF('Prop Drill Pipe Inp Report'!AM2492="X",1,IF('Prop Drill Pipe Inp Report'!AN2492="X",1,IF('Prop Drill Pipe Inp Report'!AO2492="X",1,IF('Prop Drill Pipe Inp Report'!AP2492="X",1,0)))))))))))))))))</f>
        <v>0</v>
      </c>
      <c r="J2485">
        <f>IF('Prop Drill Pipe Inp Report'!AU2492="X",1,IF('Prop Drill Pipe Inp Report'!AV2492="X",1,IF('Prop Drill Pipe Inp Report'!AW2492="X",1,IF('Prop Drill Pipe Inp Report'!AX2492="X",1,IF('Prop Drill Pipe Inp Report'!AY2492="X",1,IF('Prop Drill Pipe Inp Report'!AZ2492="X",1,IF('Prop Drill Pipe Inp Report'!BA2492="X",1,IF('Prop Drill Pipe Inp Report'!BB2492="X",1,IF('Prop Drill Pipe Inp Report'!BC2492="X",1,IF('Prop Drill Pipe Inp Report'!BD2492="X",1,IF('Prop Drill Pipe Inp Report'!BE2492="X",1,0)))))))))))</f>
        <v>0</v>
      </c>
    </row>
    <row r="2486" spans="9:10" x14ac:dyDescent="0.25">
      <c r="I2486">
        <f>IF('Prop Drill Pipe Inp Report'!Z2493="X",1,IF('Prop Drill Pipe Inp Report'!AA2493="X",1,IF('Prop Drill Pipe Inp Report'!AB2493="X",1,IF('Prop Drill Pipe Inp Report'!AC2493="X",1,IF('Prop Drill Pipe Inp Report'!AD2493="X",1,IF('Prop Drill Pipe Inp Report'!AE2493="X",1,IF('Prop Drill Pipe Inp Report'!AF2493="X",1,IF('Prop Drill Pipe Inp Report'!AG2493="X",1,IF('Prop Drill Pipe Inp Report'!AH2493="X",1,IF('Prop Drill Pipe Inp Report'!AI2493="X",1,IF('Prop Drill Pipe Inp Report'!AJ2493="X",1,IF('Prop Drill Pipe Inp Report'!AK2493="X",1,IF('Prop Drill Pipe Inp Report'!AL2493="X",1,IF('Prop Drill Pipe Inp Report'!AM2493="X",1,IF('Prop Drill Pipe Inp Report'!AN2493="X",1,IF('Prop Drill Pipe Inp Report'!AO2493="X",1,IF('Prop Drill Pipe Inp Report'!AP2493="X",1,0)))))))))))))))))</f>
        <v>0</v>
      </c>
      <c r="J2486">
        <f>IF('Prop Drill Pipe Inp Report'!AU2493="X",1,IF('Prop Drill Pipe Inp Report'!AV2493="X",1,IF('Prop Drill Pipe Inp Report'!AW2493="X",1,IF('Prop Drill Pipe Inp Report'!AX2493="X",1,IF('Prop Drill Pipe Inp Report'!AY2493="X",1,IF('Prop Drill Pipe Inp Report'!AZ2493="X",1,IF('Prop Drill Pipe Inp Report'!BA2493="X",1,IF('Prop Drill Pipe Inp Report'!BB2493="X",1,IF('Prop Drill Pipe Inp Report'!BC2493="X",1,IF('Prop Drill Pipe Inp Report'!BD2493="X",1,IF('Prop Drill Pipe Inp Report'!BE2493="X",1,0)))))))))))</f>
        <v>0</v>
      </c>
    </row>
    <row r="2487" spans="9:10" x14ac:dyDescent="0.25">
      <c r="I2487">
        <f>IF('Prop Drill Pipe Inp Report'!Z2494="X",1,IF('Prop Drill Pipe Inp Report'!AA2494="X",1,IF('Prop Drill Pipe Inp Report'!AB2494="X",1,IF('Prop Drill Pipe Inp Report'!AC2494="X",1,IF('Prop Drill Pipe Inp Report'!AD2494="X",1,IF('Prop Drill Pipe Inp Report'!AE2494="X",1,IF('Prop Drill Pipe Inp Report'!AF2494="X",1,IF('Prop Drill Pipe Inp Report'!AG2494="X",1,IF('Prop Drill Pipe Inp Report'!AH2494="X",1,IF('Prop Drill Pipe Inp Report'!AI2494="X",1,IF('Prop Drill Pipe Inp Report'!AJ2494="X",1,IF('Prop Drill Pipe Inp Report'!AK2494="X",1,IF('Prop Drill Pipe Inp Report'!AL2494="X",1,IF('Prop Drill Pipe Inp Report'!AM2494="X",1,IF('Prop Drill Pipe Inp Report'!AN2494="X",1,IF('Prop Drill Pipe Inp Report'!AO2494="X",1,IF('Prop Drill Pipe Inp Report'!AP2494="X",1,0)))))))))))))))))</f>
        <v>0</v>
      </c>
      <c r="J2487">
        <f>IF('Prop Drill Pipe Inp Report'!AU2494="X",1,IF('Prop Drill Pipe Inp Report'!AV2494="X",1,IF('Prop Drill Pipe Inp Report'!AW2494="X",1,IF('Prop Drill Pipe Inp Report'!AX2494="X",1,IF('Prop Drill Pipe Inp Report'!AY2494="X",1,IF('Prop Drill Pipe Inp Report'!AZ2494="X",1,IF('Prop Drill Pipe Inp Report'!BA2494="X",1,IF('Prop Drill Pipe Inp Report'!BB2494="X",1,IF('Prop Drill Pipe Inp Report'!BC2494="X",1,IF('Prop Drill Pipe Inp Report'!BD2494="X",1,IF('Prop Drill Pipe Inp Report'!BE2494="X",1,0)))))))))))</f>
        <v>0</v>
      </c>
    </row>
    <row r="2488" spans="9:10" x14ac:dyDescent="0.25">
      <c r="I2488">
        <f>IF('Prop Drill Pipe Inp Report'!Z2495="X",1,IF('Prop Drill Pipe Inp Report'!AA2495="X",1,IF('Prop Drill Pipe Inp Report'!AB2495="X",1,IF('Prop Drill Pipe Inp Report'!AC2495="X",1,IF('Prop Drill Pipe Inp Report'!AD2495="X",1,IF('Prop Drill Pipe Inp Report'!AE2495="X",1,IF('Prop Drill Pipe Inp Report'!AF2495="X",1,IF('Prop Drill Pipe Inp Report'!AG2495="X",1,IF('Prop Drill Pipe Inp Report'!AH2495="X",1,IF('Prop Drill Pipe Inp Report'!AI2495="X",1,IF('Prop Drill Pipe Inp Report'!AJ2495="X",1,IF('Prop Drill Pipe Inp Report'!AK2495="X",1,IF('Prop Drill Pipe Inp Report'!AL2495="X",1,IF('Prop Drill Pipe Inp Report'!AM2495="X",1,IF('Prop Drill Pipe Inp Report'!AN2495="X",1,IF('Prop Drill Pipe Inp Report'!AO2495="X",1,IF('Prop Drill Pipe Inp Report'!AP2495="X",1,0)))))))))))))))))</f>
        <v>0</v>
      </c>
      <c r="J2488">
        <f>IF('Prop Drill Pipe Inp Report'!AU2495="X",1,IF('Prop Drill Pipe Inp Report'!AV2495="X",1,IF('Prop Drill Pipe Inp Report'!AW2495="X",1,IF('Prop Drill Pipe Inp Report'!AX2495="X",1,IF('Prop Drill Pipe Inp Report'!AY2495="X",1,IF('Prop Drill Pipe Inp Report'!AZ2495="X",1,IF('Prop Drill Pipe Inp Report'!BA2495="X",1,IF('Prop Drill Pipe Inp Report'!BB2495="X",1,IF('Prop Drill Pipe Inp Report'!BC2495="X",1,IF('Prop Drill Pipe Inp Report'!BD2495="X",1,IF('Prop Drill Pipe Inp Report'!BE2495="X",1,0)))))))))))</f>
        <v>0</v>
      </c>
    </row>
    <row r="2489" spans="9:10" x14ac:dyDescent="0.25">
      <c r="I2489">
        <f>IF('Prop Drill Pipe Inp Report'!Z2496="X",1,IF('Prop Drill Pipe Inp Report'!AA2496="X",1,IF('Prop Drill Pipe Inp Report'!AB2496="X",1,IF('Prop Drill Pipe Inp Report'!AC2496="X",1,IF('Prop Drill Pipe Inp Report'!AD2496="X",1,IF('Prop Drill Pipe Inp Report'!AE2496="X",1,IF('Prop Drill Pipe Inp Report'!AF2496="X",1,IF('Prop Drill Pipe Inp Report'!AG2496="X",1,IF('Prop Drill Pipe Inp Report'!AH2496="X",1,IF('Prop Drill Pipe Inp Report'!AI2496="X",1,IF('Prop Drill Pipe Inp Report'!AJ2496="X",1,IF('Prop Drill Pipe Inp Report'!AK2496="X",1,IF('Prop Drill Pipe Inp Report'!AL2496="X",1,IF('Prop Drill Pipe Inp Report'!AM2496="X",1,IF('Prop Drill Pipe Inp Report'!AN2496="X",1,IF('Prop Drill Pipe Inp Report'!AO2496="X",1,IF('Prop Drill Pipe Inp Report'!AP2496="X",1,0)))))))))))))))))</f>
        <v>0</v>
      </c>
      <c r="J2489">
        <f>IF('Prop Drill Pipe Inp Report'!AU2496="X",1,IF('Prop Drill Pipe Inp Report'!AV2496="X",1,IF('Prop Drill Pipe Inp Report'!AW2496="X",1,IF('Prop Drill Pipe Inp Report'!AX2496="X",1,IF('Prop Drill Pipe Inp Report'!AY2496="X",1,IF('Prop Drill Pipe Inp Report'!AZ2496="X",1,IF('Prop Drill Pipe Inp Report'!BA2496="X",1,IF('Prop Drill Pipe Inp Report'!BB2496="X",1,IF('Prop Drill Pipe Inp Report'!BC2496="X",1,IF('Prop Drill Pipe Inp Report'!BD2496="X",1,IF('Prop Drill Pipe Inp Report'!BE2496="X",1,0)))))))))))</f>
        <v>0</v>
      </c>
    </row>
    <row r="2490" spans="9:10" x14ac:dyDescent="0.25">
      <c r="I2490">
        <f>IF('Prop Drill Pipe Inp Report'!Z2497="X",1,IF('Prop Drill Pipe Inp Report'!AA2497="X",1,IF('Prop Drill Pipe Inp Report'!AB2497="X",1,IF('Prop Drill Pipe Inp Report'!AC2497="X",1,IF('Prop Drill Pipe Inp Report'!AD2497="X",1,IF('Prop Drill Pipe Inp Report'!AE2497="X",1,IF('Prop Drill Pipe Inp Report'!AF2497="X",1,IF('Prop Drill Pipe Inp Report'!AG2497="X",1,IF('Prop Drill Pipe Inp Report'!AH2497="X",1,IF('Prop Drill Pipe Inp Report'!AI2497="X",1,IF('Prop Drill Pipe Inp Report'!AJ2497="X",1,IF('Prop Drill Pipe Inp Report'!AK2497="X",1,IF('Prop Drill Pipe Inp Report'!AL2497="X",1,IF('Prop Drill Pipe Inp Report'!AM2497="X",1,IF('Prop Drill Pipe Inp Report'!AN2497="X",1,IF('Prop Drill Pipe Inp Report'!AO2497="X",1,IF('Prop Drill Pipe Inp Report'!AP2497="X",1,0)))))))))))))))))</f>
        <v>0</v>
      </c>
      <c r="J2490">
        <f>IF('Prop Drill Pipe Inp Report'!AU2497="X",1,IF('Prop Drill Pipe Inp Report'!AV2497="X",1,IF('Prop Drill Pipe Inp Report'!AW2497="X",1,IF('Prop Drill Pipe Inp Report'!AX2497="X",1,IF('Prop Drill Pipe Inp Report'!AY2497="X",1,IF('Prop Drill Pipe Inp Report'!AZ2497="X",1,IF('Prop Drill Pipe Inp Report'!BA2497="X",1,IF('Prop Drill Pipe Inp Report'!BB2497="X",1,IF('Prop Drill Pipe Inp Report'!BC2497="X",1,IF('Prop Drill Pipe Inp Report'!BD2497="X",1,IF('Prop Drill Pipe Inp Report'!BE2497="X",1,0)))))))))))</f>
        <v>0</v>
      </c>
    </row>
    <row r="2491" spans="9:10" x14ac:dyDescent="0.25">
      <c r="I2491">
        <f>IF('Prop Drill Pipe Inp Report'!Z2498="X",1,IF('Prop Drill Pipe Inp Report'!AA2498="X",1,IF('Prop Drill Pipe Inp Report'!AB2498="X",1,IF('Prop Drill Pipe Inp Report'!AC2498="X",1,IF('Prop Drill Pipe Inp Report'!AD2498="X",1,IF('Prop Drill Pipe Inp Report'!AE2498="X",1,IF('Prop Drill Pipe Inp Report'!AF2498="X",1,IF('Prop Drill Pipe Inp Report'!AG2498="X",1,IF('Prop Drill Pipe Inp Report'!AH2498="X",1,IF('Prop Drill Pipe Inp Report'!AI2498="X",1,IF('Prop Drill Pipe Inp Report'!AJ2498="X",1,IF('Prop Drill Pipe Inp Report'!AK2498="X",1,IF('Prop Drill Pipe Inp Report'!AL2498="X",1,IF('Prop Drill Pipe Inp Report'!AM2498="X",1,IF('Prop Drill Pipe Inp Report'!AN2498="X",1,IF('Prop Drill Pipe Inp Report'!AO2498="X",1,IF('Prop Drill Pipe Inp Report'!AP2498="X",1,0)))))))))))))))))</f>
        <v>0</v>
      </c>
      <c r="J2491">
        <f>IF('Prop Drill Pipe Inp Report'!AU2498="X",1,IF('Prop Drill Pipe Inp Report'!AV2498="X",1,IF('Prop Drill Pipe Inp Report'!AW2498="X",1,IF('Prop Drill Pipe Inp Report'!AX2498="X",1,IF('Prop Drill Pipe Inp Report'!AY2498="X",1,IF('Prop Drill Pipe Inp Report'!AZ2498="X",1,IF('Prop Drill Pipe Inp Report'!BA2498="X",1,IF('Prop Drill Pipe Inp Report'!BB2498="X",1,IF('Prop Drill Pipe Inp Report'!BC2498="X",1,IF('Prop Drill Pipe Inp Report'!BD2498="X",1,IF('Prop Drill Pipe Inp Report'!BE2498="X",1,0)))))))))))</f>
        <v>0</v>
      </c>
    </row>
    <row r="2492" spans="9:10" x14ac:dyDescent="0.25">
      <c r="I2492">
        <f>IF('Prop Drill Pipe Inp Report'!Z2499="X",1,IF('Prop Drill Pipe Inp Report'!AA2499="X",1,IF('Prop Drill Pipe Inp Report'!AB2499="X",1,IF('Prop Drill Pipe Inp Report'!AC2499="X",1,IF('Prop Drill Pipe Inp Report'!AD2499="X",1,IF('Prop Drill Pipe Inp Report'!AE2499="X",1,IF('Prop Drill Pipe Inp Report'!AF2499="X",1,IF('Prop Drill Pipe Inp Report'!AG2499="X",1,IF('Prop Drill Pipe Inp Report'!AH2499="X",1,IF('Prop Drill Pipe Inp Report'!AI2499="X",1,IF('Prop Drill Pipe Inp Report'!AJ2499="X",1,IF('Prop Drill Pipe Inp Report'!AK2499="X",1,IF('Prop Drill Pipe Inp Report'!AL2499="X",1,IF('Prop Drill Pipe Inp Report'!AM2499="X",1,IF('Prop Drill Pipe Inp Report'!AN2499="X",1,IF('Prop Drill Pipe Inp Report'!AO2499="X",1,IF('Prop Drill Pipe Inp Report'!AP2499="X",1,0)))))))))))))))))</f>
        <v>0</v>
      </c>
      <c r="J2492">
        <f>IF('Prop Drill Pipe Inp Report'!AU2499="X",1,IF('Prop Drill Pipe Inp Report'!AV2499="X",1,IF('Prop Drill Pipe Inp Report'!AW2499="X",1,IF('Prop Drill Pipe Inp Report'!AX2499="X",1,IF('Prop Drill Pipe Inp Report'!AY2499="X",1,IF('Prop Drill Pipe Inp Report'!AZ2499="X",1,IF('Prop Drill Pipe Inp Report'!BA2499="X",1,IF('Prop Drill Pipe Inp Report'!BB2499="X",1,IF('Prop Drill Pipe Inp Report'!BC2499="X",1,IF('Prop Drill Pipe Inp Report'!BD2499="X",1,IF('Prop Drill Pipe Inp Report'!BE2499="X",1,0)))))))))))</f>
        <v>0</v>
      </c>
    </row>
    <row r="2493" spans="9:10" x14ac:dyDescent="0.25">
      <c r="I2493">
        <f>IF('Prop Drill Pipe Inp Report'!Z2500="X",1,IF('Prop Drill Pipe Inp Report'!AA2500="X",1,IF('Prop Drill Pipe Inp Report'!AB2500="X",1,IF('Prop Drill Pipe Inp Report'!AC2500="X",1,IF('Prop Drill Pipe Inp Report'!AD2500="X",1,IF('Prop Drill Pipe Inp Report'!AE2500="X",1,IF('Prop Drill Pipe Inp Report'!AF2500="X",1,IF('Prop Drill Pipe Inp Report'!AG2500="X",1,IF('Prop Drill Pipe Inp Report'!AH2500="X",1,IF('Prop Drill Pipe Inp Report'!AI2500="X",1,IF('Prop Drill Pipe Inp Report'!AJ2500="X",1,IF('Prop Drill Pipe Inp Report'!AK2500="X",1,IF('Prop Drill Pipe Inp Report'!AL2500="X",1,IF('Prop Drill Pipe Inp Report'!AM2500="X",1,IF('Prop Drill Pipe Inp Report'!AN2500="X",1,IF('Prop Drill Pipe Inp Report'!AO2500="X",1,IF('Prop Drill Pipe Inp Report'!AP2500="X",1,0)))))))))))))))))</f>
        <v>0</v>
      </c>
      <c r="J2493">
        <f>IF('Prop Drill Pipe Inp Report'!AU2500="X",1,IF('Prop Drill Pipe Inp Report'!AV2500="X",1,IF('Prop Drill Pipe Inp Report'!AW2500="X",1,IF('Prop Drill Pipe Inp Report'!AX2500="X",1,IF('Prop Drill Pipe Inp Report'!AY2500="X",1,IF('Prop Drill Pipe Inp Report'!AZ2500="X",1,IF('Prop Drill Pipe Inp Report'!BA2500="X",1,IF('Prop Drill Pipe Inp Report'!BB2500="X",1,IF('Prop Drill Pipe Inp Report'!BC2500="X",1,IF('Prop Drill Pipe Inp Report'!BD2500="X",1,IF('Prop Drill Pipe Inp Report'!BE2500="X",1,0)))))))))))</f>
        <v>0</v>
      </c>
    </row>
    <row r="2494" spans="9:10" x14ac:dyDescent="0.25">
      <c r="I2494">
        <f>IF('Prop Drill Pipe Inp Report'!Z2501="X",1,IF('Prop Drill Pipe Inp Report'!AA2501="X",1,IF('Prop Drill Pipe Inp Report'!AB2501="X",1,IF('Prop Drill Pipe Inp Report'!AC2501="X",1,IF('Prop Drill Pipe Inp Report'!AD2501="X",1,IF('Prop Drill Pipe Inp Report'!AE2501="X",1,IF('Prop Drill Pipe Inp Report'!AF2501="X",1,IF('Prop Drill Pipe Inp Report'!AG2501="X",1,IF('Prop Drill Pipe Inp Report'!AH2501="X",1,IF('Prop Drill Pipe Inp Report'!AI2501="X",1,IF('Prop Drill Pipe Inp Report'!AJ2501="X",1,IF('Prop Drill Pipe Inp Report'!AK2501="X",1,IF('Prop Drill Pipe Inp Report'!AL2501="X",1,IF('Prop Drill Pipe Inp Report'!AM2501="X",1,IF('Prop Drill Pipe Inp Report'!AN2501="X",1,IF('Prop Drill Pipe Inp Report'!AO2501="X",1,IF('Prop Drill Pipe Inp Report'!AP2501="X",1,0)))))))))))))))))</f>
        <v>0</v>
      </c>
      <c r="J2494">
        <f>IF('Prop Drill Pipe Inp Report'!AU2501="X",1,IF('Prop Drill Pipe Inp Report'!AV2501="X",1,IF('Prop Drill Pipe Inp Report'!AW2501="X",1,IF('Prop Drill Pipe Inp Report'!AX2501="X",1,IF('Prop Drill Pipe Inp Report'!AY2501="X",1,IF('Prop Drill Pipe Inp Report'!AZ2501="X",1,IF('Prop Drill Pipe Inp Report'!BA2501="X",1,IF('Prop Drill Pipe Inp Report'!BB2501="X",1,IF('Prop Drill Pipe Inp Report'!BC2501="X",1,IF('Prop Drill Pipe Inp Report'!BD2501="X",1,IF('Prop Drill Pipe Inp Report'!BE2501="X",1,0)))))))))))</f>
        <v>0</v>
      </c>
    </row>
    <row r="2495" spans="9:10" x14ac:dyDescent="0.25">
      <c r="I2495">
        <f>IF('Prop Drill Pipe Inp Report'!Z2502="X",1,IF('Prop Drill Pipe Inp Report'!AA2502="X",1,IF('Prop Drill Pipe Inp Report'!AB2502="X",1,IF('Prop Drill Pipe Inp Report'!AC2502="X",1,IF('Prop Drill Pipe Inp Report'!AD2502="X",1,IF('Prop Drill Pipe Inp Report'!AE2502="X",1,IF('Prop Drill Pipe Inp Report'!AF2502="X",1,IF('Prop Drill Pipe Inp Report'!AG2502="X",1,IF('Prop Drill Pipe Inp Report'!AH2502="X",1,IF('Prop Drill Pipe Inp Report'!AI2502="X",1,IF('Prop Drill Pipe Inp Report'!AJ2502="X",1,IF('Prop Drill Pipe Inp Report'!AK2502="X",1,IF('Prop Drill Pipe Inp Report'!AL2502="X",1,IF('Prop Drill Pipe Inp Report'!AM2502="X",1,IF('Prop Drill Pipe Inp Report'!AN2502="X",1,IF('Prop Drill Pipe Inp Report'!AO2502="X",1,IF('Prop Drill Pipe Inp Report'!AP2502="X",1,0)))))))))))))))))</f>
        <v>0</v>
      </c>
      <c r="J2495">
        <f>IF('Prop Drill Pipe Inp Report'!AU2502="X",1,IF('Prop Drill Pipe Inp Report'!AV2502="X",1,IF('Prop Drill Pipe Inp Report'!AW2502="X",1,IF('Prop Drill Pipe Inp Report'!AX2502="X",1,IF('Prop Drill Pipe Inp Report'!AY2502="X",1,IF('Prop Drill Pipe Inp Report'!AZ2502="X",1,IF('Prop Drill Pipe Inp Report'!BA2502="X",1,IF('Prop Drill Pipe Inp Report'!BB2502="X",1,IF('Prop Drill Pipe Inp Report'!BC2502="X",1,IF('Prop Drill Pipe Inp Report'!BD2502="X",1,IF('Prop Drill Pipe Inp Report'!BE2502="X",1,0)))))))))))</f>
        <v>0</v>
      </c>
    </row>
    <row r="2496" spans="9:10" x14ac:dyDescent="0.25">
      <c r="I2496">
        <f>IF('Prop Drill Pipe Inp Report'!Z2503="X",1,IF('Prop Drill Pipe Inp Report'!AA2503="X",1,IF('Prop Drill Pipe Inp Report'!AB2503="X",1,IF('Prop Drill Pipe Inp Report'!AC2503="X",1,IF('Prop Drill Pipe Inp Report'!AD2503="X",1,IF('Prop Drill Pipe Inp Report'!AE2503="X",1,IF('Prop Drill Pipe Inp Report'!AF2503="X",1,IF('Prop Drill Pipe Inp Report'!AG2503="X",1,IF('Prop Drill Pipe Inp Report'!AH2503="X",1,IF('Prop Drill Pipe Inp Report'!AI2503="X",1,IF('Prop Drill Pipe Inp Report'!AJ2503="X",1,IF('Prop Drill Pipe Inp Report'!AK2503="X",1,IF('Prop Drill Pipe Inp Report'!AL2503="X",1,IF('Prop Drill Pipe Inp Report'!AM2503="X",1,IF('Prop Drill Pipe Inp Report'!AN2503="X",1,IF('Prop Drill Pipe Inp Report'!AO2503="X",1,IF('Prop Drill Pipe Inp Report'!AP2503="X",1,0)))))))))))))))))</f>
        <v>0</v>
      </c>
      <c r="J2496">
        <f>IF('Prop Drill Pipe Inp Report'!AU2503="X",1,IF('Prop Drill Pipe Inp Report'!AV2503="X",1,IF('Prop Drill Pipe Inp Report'!AW2503="X",1,IF('Prop Drill Pipe Inp Report'!AX2503="X",1,IF('Prop Drill Pipe Inp Report'!AY2503="X",1,IF('Prop Drill Pipe Inp Report'!AZ2503="X",1,IF('Prop Drill Pipe Inp Report'!BA2503="X",1,IF('Prop Drill Pipe Inp Report'!BB2503="X",1,IF('Prop Drill Pipe Inp Report'!BC2503="X",1,IF('Prop Drill Pipe Inp Report'!BD2503="X",1,IF('Prop Drill Pipe Inp Report'!BE2503="X",1,0)))))))))))</f>
        <v>0</v>
      </c>
    </row>
    <row r="2497" spans="9:10" x14ac:dyDescent="0.25">
      <c r="I2497">
        <f>IF('Prop Drill Pipe Inp Report'!Z2504="X",1,IF('Prop Drill Pipe Inp Report'!AA2504="X",1,IF('Prop Drill Pipe Inp Report'!AB2504="X",1,IF('Prop Drill Pipe Inp Report'!AC2504="X",1,IF('Prop Drill Pipe Inp Report'!AD2504="X",1,IF('Prop Drill Pipe Inp Report'!AE2504="X",1,IF('Prop Drill Pipe Inp Report'!AF2504="X",1,IF('Prop Drill Pipe Inp Report'!AG2504="X",1,IF('Prop Drill Pipe Inp Report'!AH2504="X",1,IF('Prop Drill Pipe Inp Report'!AI2504="X",1,IF('Prop Drill Pipe Inp Report'!AJ2504="X",1,IF('Prop Drill Pipe Inp Report'!AK2504="X",1,IF('Prop Drill Pipe Inp Report'!AL2504="X",1,IF('Prop Drill Pipe Inp Report'!AM2504="X",1,IF('Prop Drill Pipe Inp Report'!AN2504="X",1,IF('Prop Drill Pipe Inp Report'!AO2504="X",1,IF('Prop Drill Pipe Inp Report'!AP2504="X",1,0)))))))))))))))))</f>
        <v>0</v>
      </c>
      <c r="J2497">
        <f>IF('Prop Drill Pipe Inp Report'!AU2504="X",1,IF('Prop Drill Pipe Inp Report'!AV2504="X",1,IF('Prop Drill Pipe Inp Report'!AW2504="X",1,IF('Prop Drill Pipe Inp Report'!AX2504="X",1,IF('Prop Drill Pipe Inp Report'!AY2504="X",1,IF('Prop Drill Pipe Inp Report'!AZ2504="X",1,IF('Prop Drill Pipe Inp Report'!BA2504="X",1,IF('Prop Drill Pipe Inp Report'!BB2504="X",1,IF('Prop Drill Pipe Inp Report'!BC2504="X",1,IF('Prop Drill Pipe Inp Report'!BD2504="X",1,IF('Prop Drill Pipe Inp Report'!BE2504="X",1,0)))))))))))</f>
        <v>0</v>
      </c>
    </row>
    <row r="2498" spans="9:10" x14ac:dyDescent="0.25">
      <c r="I2498">
        <f>IF('Prop Drill Pipe Inp Report'!Z2505="X",1,IF('Prop Drill Pipe Inp Report'!AA2505="X",1,IF('Prop Drill Pipe Inp Report'!AB2505="X",1,IF('Prop Drill Pipe Inp Report'!AC2505="X",1,IF('Prop Drill Pipe Inp Report'!AD2505="X",1,IF('Prop Drill Pipe Inp Report'!AE2505="X",1,IF('Prop Drill Pipe Inp Report'!AF2505="X",1,IF('Prop Drill Pipe Inp Report'!AG2505="X",1,IF('Prop Drill Pipe Inp Report'!AH2505="X",1,IF('Prop Drill Pipe Inp Report'!AI2505="X",1,IF('Prop Drill Pipe Inp Report'!AJ2505="X",1,IF('Prop Drill Pipe Inp Report'!AK2505="X",1,IF('Prop Drill Pipe Inp Report'!AL2505="X",1,IF('Prop Drill Pipe Inp Report'!AM2505="X",1,IF('Prop Drill Pipe Inp Report'!AN2505="X",1,IF('Prop Drill Pipe Inp Report'!AO2505="X",1,IF('Prop Drill Pipe Inp Report'!AP2505="X",1,0)))))))))))))))))</f>
        <v>0</v>
      </c>
      <c r="J2498">
        <f>IF('Prop Drill Pipe Inp Report'!AU2505="X",1,IF('Prop Drill Pipe Inp Report'!AV2505="X",1,IF('Prop Drill Pipe Inp Report'!AW2505="X",1,IF('Prop Drill Pipe Inp Report'!AX2505="X",1,IF('Prop Drill Pipe Inp Report'!AY2505="X",1,IF('Prop Drill Pipe Inp Report'!AZ2505="X",1,IF('Prop Drill Pipe Inp Report'!BA2505="X",1,IF('Prop Drill Pipe Inp Report'!BB2505="X",1,IF('Prop Drill Pipe Inp Report'!BC2505="X",1,IF('Prop Drill Pipe Inp Report'!BD2505="X",1,IF('Prop Drill Pipe Inp Report'!BE2505="X",1,0)))))))))))</f>
        <v>0</v>
      </c>
    </row>
    <row r="2499" spans="9:10" x14ac:dyDescent="0.25">
      <c r="I2499">
        <f>IF('Prop Drill Pipe Inp Report'!Z2506="X",1,IF('Prop Drill Pipe Inp Report'!AA2506="X",1,IF('Prop Drill Pipe Inp Report'!AB2506="X",1,IF('Prop Drill Pipe Inp Report'!AC2506="X",1,IF('Prop Drill Pipe Inp Report'!AD2506="X",1,IF('Prop Drill Pipe Inp Report'!AE2506="X",1,IF('Prop Drill Pipe Inp Report'!AF2506="X",1,IF('Prop Drill Pipe Inp Report'!AG2506="X",1,IF('Prop Drill Pipe Inp Report'!AH2506="X",1,IF('Prop Drill Pipe Inp Report'!AI2506="X",1,IF('Prop Drill Pipe Inp Report'!AJ2506="X",1,IF('Prop Drill Pipe Inp Report'!AK2506="X",1,IF('Prop Drill Pipe Inp Report'!AL2506="X",1,IF('Prop Drill Pipe Inp Report'!AM2506="X",1,IF('Prop Drill Pipe Inp Report'!AN2506="X",1,IF('Prop Drill Pipe Inp Report'!AO2506="X",1,IF('Prop Drill Pipe Inp Report'!AP2506="X",1,0)))))))))))))))))</f>
        <v>0</v>
      </c>
      <c r="J2499">
        <f>IF('Prop Drill Pipe Inp Report'!AU2506="X",1,IF('Prop Drill Pipe Inp Report'!AV2506="X",1,IF('Prop Drill Pipe Inp Report'!AW2506="X",1,IF('Prop Drill Pipe Inp Report'!AX2506="X",1,IF('Prop Drill Pipe Inp Report'!AY2506="X",1,IF('Prop Drill Pipe Inp Report'!AZ2506="X",1,IF('Prop Drill Pipe Inp Report'!BA2506="X",1,IF('Prop Drill Pipe Inp Report'!BB2506="X",1,IF('Prop Drill Pipe Inp Report'!BC2506="X",1,IF('Prop Drill Pipe Inp Report'!BD2506="X",1,IF('Prop Drill Pipe Inp Report'!BE2506="X",1,0)))))))))))</f>
        <v>0</v>
      </c>
    </row>
    <row r="2500" spans="9:10" x14ac:dyDescent="0.25">
      <c r="I2500">
        <f>IF('Prop Drill Pipe Inp Report'!Z2507="X",1,IF('Prop Drill Pipe Inp Report'!AA2507="X",1,IF('Prop Drill Pipe Inp Report'!AB2507="X",1,IF('Prop Drill Pipe Inp Report'!AC2507="X",1,IF('Prop Drill Pipe Inp Report'!AD2507="X",1,IF('Prop Drill Pipe Inp Report'!AE2507="X",1,IF('Prop Drill Pipe Inp Report'!AF2507="X",1,IF('Prop Drill Pipe Inp Report'!AG2507="X",1,IF('Prop Drill Pipe Inp Report'!AH2507="X",1,IF('Prop Drill Pipe Inp Report'!AI2507="X",1,IF('Prop Drill Pipe Inp Report'!AJ2507="X",1,IF('Prop Drill Pipe Inp Report'!AK2507="X",1,IF('Prop Drill Pipe Inp Report'!AL2507="X",1,IF('Prop Drill Pipe Inp Report'!AM2507="X",1,IF('Prop Drill Pipe Inp Report'!AN2507="X",1,IF('Prop Drill Pipe Inp Report'!AO2507="X",1,IF('Prop Drill Pipe Inp Report'!AP2507="X",1,0)))))))))))))))))</f>
        <v>0</v>
      </c>
      <c r="J2500">
        <f>IF('Prop Drill Pipe Inp Report'!AU2507="X",1,IF('Prop Drill Pipe Inp Report'!AV2507="X",1,IF('Prop Drill Pipe Inp Report'!AW2507="X",1,IF('Prop Drill Pipe Inp Report'!AX2507="X",1,IF('Prop Drill Pipe Inp Report'!AY2507="X",1,IF('Prop Drill Pipe Inp Report'!AZ2507="X",1,IF('Prop Drill Pipe Inp Report'!BA2507="X",1,IF('Prop Drill Pipe Inp Report'!BB2507="X",1,IF('Prop Drill Pipe Inp Report'!BC2507="X",1,IF('Prop Drill Pipe Inp Report'!BD2507="X",1,IF('Prop Drill Pipe Inp Report'!BE2507="X",1,0)))))))))))</f>
        <v>0</v>
      </c>
    </row>
  </sheetData>
  <mergeCells count="25">
    <mergeCell ref="A6:A7"/>
    <mergeCell ref="B6:B7"/>
    <mergeCell ref="C26:D26"/>
    <mergeCell ref="C27:D27"/>
    <mergeCell ref="C28:D28"/>
    <mergeCell ref="A10:A11"/>
    <mergeCell ref="B10:B11"/>
    <mergeCell ref="C13:D13"/>
    <mergeCell ref="A22:A23"/>
    <mergeCell ref="B22:B23"/>
    <mergeCell ref="A19:A20"/>
    <mergeCell ref="B19:B20"/>
    <mergeCell ref="A24:A25"/>
    <mergeCell ref="B24:B25"/>
    <mergeCell ref="C1:D1"/>
    <mergeCell ref="A2:A3"/>
    <mergeCell ref="B2:B3"/>
    <mergeCell ref="A4:A5"/>
    <mergeCell ref="B4:B5"/>
    <mergeCell ref="C29:D29"/>
    <mergeCell ref="A17:A18"/>
    <mergeCell ref="B17:B18"/>
    <mergeCell ref="A8:A9"/>
    <mergeCell ref="B8:B9"/>
    <mergeCell ref="C12:D1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0CDEF-DFE2-45CC-888A-544CFFD000C0}">
  <sheetPr codeName="Sheet7">
    <pageSetUpPr fitToPage="1"/>
  </sheetPr>
  <dimension ref="A1:L64"/>
  <sheetViews>
    <sheetView zoomScaleNormal="100" workbookViewId="0">
      <selection activeCell="C6" sqref="C6:E6"/>
    </sheetView>
  </sheetViews>
  <sheetFormatPr defaultRowHeight="15" x14ac:dyDescent="0.25"/>
  <cols>
    <col min="1" max="4" width="11.28515625" style="11" customWidth="1"/>
    <col min="5" max="5" width="11.5703125" style="11" customWidth="1"/>
    <col min="6" max="6" width="12.28515625" style="11" customWidth="1"/>
    <col min="7" max="8" width="8.42578125" style="11" customWidth="1"/>
    <col min="9" max="9" width="10.85546875" style="11" customWidth="1"/>
    <col min="10" max="10" width="3.42578125" style="11" customWidth="1"/>
    <col min="11" max="11" width="6.7109375" style="11" customWidth="1"/>
    <col min="12" max="12" width="6.5703125" style="11" customWidth="1"/>
    <col min="13" max="18" width="9.140625" style="11"/>
    <col min="19" max="19" width="22.7109375" style="11" bestFit="1" customWidth="1"/>
    <col min="20" max="16384" width="9.140625" style="11"/>
  </cols>
  <sheetData>
    <row r="1" spans="1:12" ht="15" customHeight="1" x14ac:dyDescent="0.25">
      <c r="A1" s="255" t="s">
        <v>0</v>
      </c>
      <c r="B1" s="454"/>
      <c r="C1" s="455">
        <f>'DATA SHEET'!B2</f>
        <v>0</v>
      </c>
      <c r="D1" s="456"/>
      <c r="E1" s="457"/>
      <c r="F1" s="111">
        <f>'DATA SHEET'!$B$13</f>
        <v>0</v>
      </c>
      <c r="H1" s="42"/>
      <c r="I1" s="42"/>
      <c r="J1" s="42"/>
      <c r="K1" s="42"/>
      <c r="L1" s="42"/>
    </row>
    <row r="2" spans="1:12" ht="15" customHeight="1" x14ac:dyDescent="0.25">
      <c r="A2" s="257" t="s">
        <v>2</v>
      </c>
      <c r="B2" s="450"/>
      <c r="C2" s="461" t="str">
        <f>CONCATENATE('DATA SHEET'!B3," ",'DATA SHEET'!B4)</f>
        <v xml:space="preserve"> </v>
      </c>
      <c r="D2" s="462"/>
      <c r="E2" s="463"/>
      <c r="F2" s="42"/>
      <c r="G2" s="42"/>
      <c r="H2" s="42"/>
      <c r="I2" s="42"/>
      <c r="J2" s="42"/>
      <c r="K2" s="42"/>
      <c r="L2" s="42"/>
    </row>
    <row r="3" spans="1:12" ht="15" customHeight="1" x14ac:dyDescent="0.25">
      <c r="A3" s="257" t="s">
        <v>7</v>
      </c>
      <c r="B3" s="450"/>
      <c r="C3" s="464">
        <f>'DATA SHEET'!B5</f>
        <v>0</v>
      </c>
      <c r="D3" s="462"/>
      <c r="E3" s="463"/>
    </row>
    <row r="4" spans="1:12" ht="15" customHeight="1" x14ac:dyDescent="0.25">
      <c r="A4" s="257" t="s">
        <v>10</v>
      </c>
      <c r="B4" s="450"/>
      <c r="C4" s="461">
        <f>'DATA SHEET'!B6</f>
        <v>0</v>
      </c>
      <c r="D4" s="462"/>
      <c r="E4" s="463"/>
    </row>
    <row r="5" spans="1:12" ht="15" customHeight="1" x14ac:dyDescent="0.25">
      <c r="A5" s="257" t="s">
        <v>12</v>
      </c>
      <c r="B5" s="451"/>
      <c r="C5" s="461">
        <f>'DATA SHEET'!B7</f>
        <v>0</v>
      </c>
      <c r="D5" s="462"/>
      <c r="E5" s="463"/>
    </row>
    <row r="6" spans="1:12" ht="42" customHeight="1" thickBot="1" x14ac:dyDescent="0.3">
      <c r="A6" s="452" t="s">
        <v>79</v>
      </c>
      <c r="B6" s="453"/>
      <c r="C6" s="458" t="str">
        <f>'Summary Drill Pipe'!C6</f>
        <v/>
      </c>
      <c r="D6" s="459"/>
      <c r="E6" s="460"/>
      <c r="F6" s="51"/>
      <c r="G6" s="51"/>
      <c r="H6" s="51"/>
      <c r="I6" s="51"/>
      <c r="J6" s="51"/>
      <c r="K6" s="51"/>
    </row>
    <row r="7" spans="1:12" x14ac:dyDescent="0.25">
      <c r="A7" s="402" t="s">
        <v>80</v>
      </c>
      <c r="B7" s="403"/>
      <c r="C7" s="406" t="s">
        <v>82</v>
      </c>
      <c r="D7" s="406"/>
      <c r="E7" s="124" t="s">
        <v>23</v>
      </c>
      <c r="F7" s="51"/>
      <c r="G7" s="51"/>
      <c r="H7" s="51"/>
      <c r="I7" s="51"/>
      <c r="J7" s="51"/>
      <c r="K7" s="51"/>
    </row>
    <row r="8" spans="1:12" ht="15.75" thickBot="1" x14ac:dyDescent="0.3">
      <c r="A8" s="404">
        <f>'DATA SHEET'!B9</f>
        <v>0</v>
      </c>
      <c r="B8" s="405"/>
      <c r="C8" s="123">
        <f>'DATA SHEET'!B10</f>
        <v>0</v>
      </c>
      <c r="D8" s="123"/>
      <c r="E8" s="116" t="s">
        <v>194</v>
      </c>
      <c r="F8" s="51"/>
      <c r="G8" s="51"/>
      <c r="H8" s="51"/>
      <c r="I8" s="51"/>
      <c r="J8" s="51"/>
      <c r="K8" s="51"/>
    </row>
    <row r="9" spans="1:12" ht="3.75" customHeight="1" thickBot="1" x14ac:dyDescent="0.3">
      <c r="A9" s="73"/>
      <c r="B9" s="74"/>
      <c r="C9" s="75"/>
      <c r="D9" s="75"/>
      <c r="E9" s="75"/>
    </row>
    <row r="10" spans="1:12" ht="15" customHeight="1" x14ac:dyDescent="0.25">
      <c r="A10" s="262" t="s">
        <v>66</v>
      </c>
      <c r="B10" s="263"/>
      <c r="C10" s="69" t="s">
        <v>83</v>
      </c>
      <c r="D10" s="263" t="s">
        <v>84</v>
      </c>
      <c r="E10" s="268"/>
    </row>
    <row r="11" spans="1:12" ht="15" customHeight="1" x14ac:dyDescent="0.25">
      <c r="A11" s="264">
        <f>'Summary Drill Pipe'!A11</f>
        <v>0</v>
      </c>
      <c r="B11" s="265"/>
      <c r="C11" s="271" t="e">
        <f>'Summary Drill Pipe'!C11</f>
        <v>#N/A</v>
      </c>
      <c r="D11" s="265" t="e">
        <f>'Summary Drill Pipe'!D11</f>
        <v>#N/A</v>
      </c>
      <c r="E11" s="269"/>
      <c r="L11" s="81" t="s">
        <v>195</v>
      </c>
    </row>
    <row r="12" spans="1:12" ht="15" customHeight="1" thickBot="1" x14ac:dyDescent="0.3">
      <c r="A12" s="266"/>
      <c r="B12" s="267"/>
      <c r="C12" s="272"/>
      <c r="D12" s="267"/>
      <c r="E12" s="270"/>
    </row>
    <row r="13" spans="1:12" ht="3.75" customHeight="1" thickBot="1" x14ac:dyDescent="0.3">
      <c r="A13" s="76"/>
      <c r="B13" s="74"/>
      <c r="C13" s="75"/>
      <c r="D13" s="75"/>
      <c r="E13" s="75"/>
    </row>
    <row r="14" spans="1:12" ht="16.5" thickBot="1" x14ac:dyDescent="0.3">
      <c r="A14" s="273" t="s">
        <v>86</v>
      </c>
      <c r="B14" s="274"/>
      <c r="C14" s="274"/>
      <c r="D14" s="274"/>
      <c r="E14" s="274"/>
      <c r="F14" s="274"/>
      <c r="G14" s="274"/>
      <c r="H14" s="274"/>
      <c r="I14" s="274"/>
      <c r="J14" s="274"/>
      <c r="K14" s="274"/>
      <c r="L14" s="275"/>
    </row>
    <row r="15" spans="1:12" ht="15" customHeight="1" x14ac:dyDescent="0.25">
      <c r="A15" s="334" t="s">
        <v>87</v>
      </c>
      <c r="B15" s="335"/>
      <c r="C15" s="66">
        <f>J15-C17</f>
        <v>0</v>
      </c>
      <c r="H15" s="295" t="s">
        <v>88</v>
      </c>
      <c r="I15" s="295"/>
      <c r="J15" s="282">
        <f>COUNTA('Prop HWDP Inp Report'!G9:G1048576)</f>
        <v>0</v>
      </c>
      <c r="K15" s="283"/>
      <c r="L15" s="284"/>
    </row>
    <row r="16" spans="1:12" ht="15" customHeight="1" x14ac:dyDescent="0.25">
      <c r="A16" s="259"/>
      <c r="B16" s="260"/>
      <c r="C16" s="94"/>
      <c r="D16" s="394"/>
      <c r="E16" s="449"/>
      <c r="F16" s="449"/>
      <c r="G16" s="83"/>
      <c r="H16" s="260" t="s">
        <v>90</v>
      </c>
      <c r="I16" s="260"/>
      <c r="J16" s="291">
        <f>J15-J17-C17</f>
        <v>0</v>
      </c>
      <c r="K16" s="292"/>
      <c r="L16" s="293"/>
    </row>
    <row r="17" spans="1:12" ht="15" customHeight="1" thickBot="1" x14ac:dyDescent="0.3">
      <c r="A17" s="246" t="s">
        <v>91</v>
      </c>
      <c r="B17" s="247"/>
      <c r="C17" s="64">
        <f>SUMIF('Data Sheet HWDP'!J2:J2500,"&lt;&gt;#REF!")</f>
        <v>0</v>
      </c>
      <c r="D17" s="65"/>
      <c r="E17" s="65"/>
      <c r="F17" s="65"/>
      <c r="G17" s="65"/>
      <c r="H17" s="294" t="s">
        <v>92</v>
      </c>
      <c r="I17" s="294"/>
      <c r="J17" s="288">
        <f>SUMIF('Data Sheet HWDP'!I2:I2500,"&lt;&gt;#REF!")</f>
        <v>0</v>
      </c>
      <c r="K17" s="289"/>
      <c r="L17" s="290"/>
    </row>
    <row r="18" spans="1:12" ht="3.75" customHeight="1" thickBot="1" x14ac:dyDescent="0.3">
      <c r="A18" s="59"/>
      <c r="B18" s="54"/>
      <c r="C18" s="45"/>
      <c r="I18" s="53"/>
      <c r="J18" s="53"/>
      <c r="K18" s="53"/>
      <c r="L18" s="53"/>
    </row>
    <row r="19" spans="1:12" ht="15" customHeight="1" x14ac:dyDescent="0.25">
      <c r="A19" s="60"/>
      <c r="B19" s="55"/>
      <c r="C19" s="55"/>
      <c r="D19" s="55"/>
      <c r="E19" s="55"/>
      <c r="F19" s="262" t="s">
        <v>93</v>
      </c>
      <c r="G19" s="445"/>
      <c r="H19" s="263"/>
      <c r="I19" s="263"/>
      <c r="J19" s="282"/>
      <c r="K19" s="282"/>
      <c r="L19" s="268"/>
    </row>
    <row r="20" spans="1:12" ht="15" customHeight="1" x14ac:dyDescent="0.25">
      <c r="A20" s="16"/>
      <c r="F20" s="70" t="s">
        <v>97</v>
      </c>
      <c r="G20" s="77"/>
      <c r="H20" s="67"/>
      <c r="I20" s="68"/>
      <c r="J20" s="78"/>
      <c r="K20" s="78"/>
      <c r="L20" s="71"/>
    </row>
    <row r="21" spans="1:12" ht="15" customHeight="1" x14ac:dyDescent="0.25">
      <c r="A21" s="16"/>
      <c r="D21" s="39"/>
      <c r="E21" s="39"/>
      <c r="F21" s="446" t="s">
        <v>98</v>
      </c>
      <c r="G21" s="250"/>
      <c r="H21" s="447"/>
      <c r="I21" s="447" t="s">
        <v>99</v>
      </c>
      <c r="J21" s="251"/>
      <c r="K21" s="251"/>
      <c r="L21" s="448"/>
    </row>
    <row r="22" spans="1:12" ht="15" customHeight="1" x14ac:dyDescent="0.25">
      <c r="A22" s="16"/>
      <c r="B22" s="57"/>
      <c r="C22" s="57"/>
      <c r="D22" s="56"/>
      <c r="E22" s="56"/>
      <c r="F22" s="432">
        <f>'Prop HWDP Inp Report'!Z7</f>
        <v>0</v>
      </c>
      <c r="G22" s="320"/>
      <c r="H22" s="433"/>
      <c r="I22" s="433">
        <f>'Prop HWDP Inp Report'!AB7</f>
        <v>0</v>
      </c>
      <c r="J22" s="253"/>
      <c r="K22" s="253"/>
      <c r="L22" s="434"/>
    </row>
    <row r="23" spans="1:12" ht="15" customHeight="1" thickBot="1" x14ac:dyDescent="0.3">
      <c r="A23" s="16"/>
      <c r="F23" s="435" t="s">
        <v>101</v>
      </c>
      <c r="G23" s="436"/>
      <c r="H23" s="437"/>
      <c r="I23" s="437"/>
      <c r="J23" s="438"/>
      <c r="K23" s="438"/>
      <c r="L23" s="439"/>
    </row>
    <row r="24" spans="1:12" ht="3.75" customHeight="1" thickBot="1" x14ac:dyDescent="0.3">
      <c r="F24" s="72"/>
      <c r="G24" s="72"/>
      <c r="H24" s="72"/>
      <c r="I24" s="46"/>
      <c r="J24" s="46"/>
      <c r="K24" s="46"/>
      <c r="L24" s="46"/>
    </row>
    <row r="25" spans="1:12" ht="15" customHeight="1" x14ac:dyDescent="0.25">
      <c r="A25" s="16"/>
      <c r="F25" s="440" t="s">
        <v>94</v>
      </c>
      <c r="G25" s="298">
        <f>SUM(I26:K26)</f>
        <v>0</v>
      </c>
      <c r="H25" s="299"/>
      <c r="I25" s="442" t="s">
        <v>95</v>
      </c>
      <c r="J25" s="443"/>
      <c r="K25" s="442" t="s">
        <v>96</v>
      </c>
      <c r="L25" s="444"/>
    </row>
    <row r="26" spans="1:12" ht="15" customHeight="1" x14ac:dyDescent="0.25">
      <c r="A26" s="16"/>
      <c r="F26" s="441"/>
      <c r="G26" s="300"/>
      <c r="H26" s="301"/>
      <c r="I26" s="278">
        <f>'Prop HWDP Inp Report'!AR7</f>
        <v>0</v>
      </c>
      <c r="J26" s="285"/>
      <c r="K26" s="278">
        <f>'Prop HWDP Inp Report'!AQ7</f>
        <v>0</v>
      </c>
      <c r="L26" s="279"/>
    </row>
    <row r="27" spans="1:12" ht="15" customHeight="1" x14ac:dyDescent="0.25">
      <c r="A27" s="61"/>
      <c r="B27" s="10"/>
      <c r="C27" s="10"/>
      <c r="D27" s="10"/>
      <c r="E27" s="47"/>
      <c r="F27" s="413" t="s">
        <v>100</v>
      </c>
      <c r="G27" s="302">
        <f>SUM(I28:K28)</f>
        <v>0</v>
      </c>
      <c r="H27" s="303"/>
      <c r="I27" s="414" t="s">
        <v>98</v>
      </c>
      <c r="J27" s="415"/>
      <c r="K27" s="414" t="s">
        <v>99</v>
      </c>
      <c r="L27" s="416"/>
    </row>
    <row r="28" spans="1:12" ht="15" customHeight="1" x14ac:dyDescent="0.25">
      <c r="A28" s="62"/>
      <c r="B28" s="49"/>
      <c r="C28" s="44"/>
      <c r="D28" s="44"/>
      <c r="E28" s="48"/>
      <c r="F28" s="413"/>
      <c r="G28" s="304"/>
      <c r="H28" s="305"/>
      <c r="I28" s="276">
        <f>'Prop HWDP Inp Report'!AP7</f>
        <v>0</v>
      </c>
      <c r="J28" s="296"/>
      <c r="K28" s="276">
        <f>'Prop HWDP Inp Report'!AR7</f>
        <v>0</v>
      </c>
      <c r="L28" s="277"/>
    </row>
    <row r="29" spans="1:12" ht="15" customHeight="1" x14ac:dyDescent="0.25">
      <c r="A29" s="62"/>
      <c r="B29" s="49"/>
      <c r="C29" s="44"/>
      <c r="D29" s="44"/>
      <c r="E29" s="48"/>
      <c r="F29" s="407" t="s">
        <v>102</v>
      </c>
      <c r="G29" s="232">
        <f>SUM(I30:K30)</f>
        <v>0</v>
      </c>
      <c r="H29" s="233"/>
      <c r="I29" s="410" t="s">
        <v>98</v>
      </c>
      <c r="J29" s="411"/>
      <c r="K29" s="410" t="s">
        <v>99</v>
      </c>
      <c r="L29" s="412"/>
    </row>
    <row r="30" spans="1:12" ht="15" customHeight="1" x14ac:dyDescent="0.25">
      <c r="A30" s="16"/>
      <c r="F30" s="407"/>
      <c r="G30" s="408"/>
      <c r="H30" s="409"/>
      <c r="I30" s="229">
        <f>'Prop HWDP Inp Report'!AV7</f>
        <v>0</v>
      </c>
      <c r="J30" s="230"/>
      <c r="K30" s="229">
        <f>'Prop HWDP Inp Report'!AX7</f>
        <v>0</v>
      </c>
      <c r="L30" s="231"/>
    </row>
    <row r="31" spans="1:12" ht="15" customHeight="1" x14ac:dyDescent="0.25">
      <c r="A31" s="16"/>
      <c r="F31" s="417" t="str">
        <f>'Prop HWDP Inp Report'!AS8</f>
        <v>Hardband Centerpad #1:</v>
      </c>
      <c r="G31" s="419">
        <f>'Prop HWDP Inp Report'!AS7</f>
        <v>0</v>
      </c>
      <c r="H31" s="420"/>
      <c r="I31" s="423" t="str">
        <f>'Prop HWDP Inp Report'!AT8</f>
        <v>Hardband Centerpad #2:</v>
      </c>
      <c r="J31" s="424"/>
      <c r="K31" s="419">
        <f>'Prop HWDP Inp Report'!AT7</f>
        <v>0</v>
      </c>
      <c r="L31" s="427"/>
    </row>
    <row r="32" spans="1:12" ht="15" customHeight="1" thickBot="1" x14ac:dyDescent="0.3">
      <c r="A32" s="16"/>
      <c r="F32" s="418"/>
      <c r="G32" s="421"/>
      <c r="H32" s="422"/>
      <c r="I32" s="425"/>
      <c r="J32" s="426"/>
      <c r="K32" s="421"/>
      <c r="L32" s="428"/>
    </row>
    <row r="33" spans="1:12" ht="15" customHeight="1" x14ac:dyDescent="0.25">
      <c r="A33" s="16"/>
    </row>
    <row r="34" spans="1:12" ht="15" customHeight="1" x14ac:dyDescent="0.25">
      <c r="A34" s="16"/>
    </row>
    <row r="35" spans="1:12" ht="15" customHeight="1" x14ac:dyDescent="0.25">
      <c r="A35" s="16"/>
    </row>
    <row r="36" spans="1:12" ht="15" customHeight="1" x14ac:dyDescent="0.25">
      <c r="A36" s="16"/>
    </row>
    <row r="37" spans="1:12" ht="15" customHeight="1" x14ac:dyDescent="0.25">
      <c r="A37" s="16"/>
    </row>
    <row r="38" spans="1:12" ht="15" customHeight="1" x14ac:dyDescent="0.25">
      <c r="A38" s="16"/>
    </row>
    <row r="39" spans="1:12" ht="15" customHeight="1" x14ac:dyDescent="0.25">
      <c r="A39" s="16"/>
    </row>
    <row r="40" spans="1:12" ht="15" customHeight="1" x14ac:dyDescent="0.25">
      <c r="A40" s="16"/>
    </row>
    <row r="41" spans="1:12" ht="15" customHeight="1" x14ac:dyDescent="0.25">
      <c r="A41" s="16"/>
    </row>
    <row r="42" spans="1:12" ht="15" customHeight="1" x14ac:dyDescent="0.25">
      <c r="A42" s="16"/>
    </row>
    <row r="43" spans="1:12" ht="15" customHeight="1" x14ac:dyDescent="0.25">
      <c r="A43" s="16"/>
    </row>
    <row r="44" spans="1:12" ht="15" customHeight="1" x14ac:dyDescent="0.25">
      <c r="A44" s="16"/>
    </row>
    <row r="45" spans="1:12" ht="18.75" customHeight="1" x14ac:dyDescent="0.25">
      <c r="A45" s="16"/>
    </row>
    <row r="46" spans="1:12" ht="3.75" customHeight="1" thickBot="1" x14ac:dyDescent="0.3">
      <c r="A46" s="63"/>
      <c r="B46" s="45"/>
      <c r="C46" s="50"/>
      <c r="D46" s="50"/>
      <c r="F46" s="39"/>
      <c r="G46" s="39"/>
      <c r="H46" s="39"/>
      <c r="I46" s="39"/>
      <c r="J46" s="39"/>
      <c r="K46" s="39"/>
      <c r="L46" s="39"/>
    </row>
    <row r="47" spans="1:12" ht="15" customHeight="1" x14ac:dyDescent="0.25">
      <c r="A47" s="6" t="s">
        <v>103</v>
      </c>
      <c r="B47" s="7"/>
      <c r="C47" s="7"/>
      <c r="D47" s="7"/>
      <c r="E47" s="7"/>
      <c r="F47" s="12"/>
      <c r="G47" s="12"/>
      <c r="H47" s="12"/>
      <c r="I47" s="12"/>
      <c r="J47" s="12"/>
      <c r="K47" s="12"/>
      <c r="L47" s="13"/>
    </row>
    <row r="48" spans="1:12" ht="15" customHeight="1" x14ac:dyDescent="0.25">
      <c r="A48" s="220"/>
      <c r="B48" s="221"/>
      <c r="C48" s="221"/>
      <c r="D48" s="221"/>
      <c r="E48" s="221"/>
      <c r="F48" s="221"/>
      <c r="G48" s="221"/>
      <c r="H48" s="221"/>
      <c r="I48" s="221"/>
      <c r="J48" s="221"/>
      <c r="K48" s="221"/>
      <c r="L48" s="222"/>
    </row>
    <row r="49" spans="1:12" ht="15" customHeight="1" x14ac:dyDescent="0.25">
      <c r="A49" s="217"/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9"/>
    </row>
    <row r="50" spans="1:12" ht="15" customHeight="1" x14ac:dyDescent="0.25">
      <c r="A50" s="220"/>
      <c r="B50" s="221"/>
      <c r="C50" s="221"/>
      <c r="D50" s="221"/>
      <c r="E50" s="221"/>
      <c r="F50" s="221"/>
      <c r="G50" s="221"/>
      <c r="H50" s="221"/>
      <c r="I50" s="221"/>
      <c r="J50" s="221"/>
      <c r="K50" s="221"/>
      <c r="L50" s="222"/>
    </row>
    <row r="51" spans="1:12" ht="15" customHeight="1" x14ac:dyDescent="0.25">
      <c r="A51" s="220"/>
      <c r="B51" s="221"/>
      <c r="C51" s="221"/>
      <c r="D51" s="221"/>
      <c r="E51" s="221"/>
      <c r="F51" s="221"/>
      <c r="G51" s="221"/>
      <c r="H51" s="221"/>
      <c r="I51" s="221"/>
      <c r="J51" s="221"/>
      <c r="K51" s="221"/>
      <c r="L51" s="222"/>
    </row>
    <row r="52" spans="1:12" ht="15" customHeight="1" x14ac:dyDescent="0.25">
      <c r="A52" s="220"/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2"/>
    </row>
    <row r="53" spans="1:12" ht="15" customHeight="1" x14ac:dyDescent="0.25">
      <c r="A53" s="220"/>
      <c r="B53" s="221"/>
      <c r="C53" s="221"/>
      <c r="D53" s="221"/>
      <c r="E53" s="221"/>
      <c r="F53" s="221"/>
      <c r="G53" s="221"/>
      <c r="H53" s="221"/>
      <c r="I53" s="221"/>
      <c r="J53" s="221"/>
      <c r="K53" s="221"/>
      <c r="L53" s="222"/>
    </row>
    <row r="54" spans="1:12" ht="15" customHeight="1" x14ac:dyDescent="0.25">
      <c r="A54" s="220"/>
      <c r="B54" s="221"/>
      <c r="C54" s="221"/>
      <c r="D54" s="221"/>
      <c r="E54" s="221"/>
      <c r="F54" s="221"/>
      <c r="G54" s="221"/>
      <c r="H54" s="221"/>
      <c r="I54" s="221"/>
      <c r="J54" s="221"/>
      <c r="K54" s="221"/>
      <c r="L54" s="222"/>
    </row>
    <row r="55" spans="1:12" ht="15" customHeight="1" x14ac:dyDescent="0.25">
      <c r="A55" s="220"/>
      <c r="B55" s="221"/>
      <c r="C55" s="221"/>
      <c r="D55" s="221"/>
      <c r="E55" s="221"/>
      <c r="F55" s="221"/>
      <c r="G55" s="221"/>
      <c r="H55" s="221"/>
      <c r="I55" s="221"/>
      <c r="J55" s="221"/>
      <c r="K55" s="221"/>
      <c r="L55" s="222"/>
    </row>
    <row r="56" spans="1:12" ht="15" customHeight="1" x14ac:dyDescent="0.25">
      <c r="A56" s="220"/>
      <c r="B56" s="221"/>
      <c r="C56" s="221"/>
      <c r="D56" s="221"/>
      <c r="E56" s="221"/>
      <c r="F56" s="221"/>
      <c r="G56" s="221"/>
      <c r="H56" s="221"/>
      <c r="I56" s="221"/>
      <c r="J56" s="221"/>
      <c r="K56" s="221"/>
      <c r="L56" s="222"/>
    </row>
    <row r="57" spans="1:12" ht="15" customHeight="1" x14ac:dyDescent="0.25">
      <c r="A57" s="220"/>
      <c r="B57" s="221"/>
      <c r="C57" s="221"/>
      <c r="D57" s="221"/>
      <c r="E57" s="221"/>
      <c r="F57" s="221"/>
      <c r="G57" s="221"/>
      <c r="H57" s="221"/>
      <c r="I57" s="221"/>
      <c r="J57" s="221"/>
      <c r="K57" s="221"/>
      <c r="L57" s="222"/>
    </row>
    <row r="58" spans="1:12" ht="15" customHeight="1" x14ac:dyDescent="0.25">
      <c r="A58" s="220"/>
      <c r="B58" s="221"/>
      <c r="C58" s="221"/>
      <c r="D58" s="221"/>
      <c r="E58" s="221"/>
      <c r="F58" s="221"/>
      <c r="G58" s="221"/>
      <c r="H58" s="221"/>
      <c r="I58" s="221"/>
      <c r="J58" s="221"/>
      <c r="K58" s="221"/>
      <c r="L58" s="222"/>
    </row>
    <row r="59" spans="1:12" ht="15" customHeight="1" x14ac:dyDescent="0.25">
      <c r="A59" s="220"/>
      <c r="B59" s="221"/>
      <c r="C59" s="221"/>
      <c r="D59" s="221"/>
      <c r="E59" s="221"/>
      <c r="F59" s="221"/>
      <c r="G59" s="221"/>
      <c r="H59" s="221"/>
      <c r="I59" s="221"/>
      <c r="J59" s="221"/>
      <c r="K59" s="221"/>
      <c r="L59" s="222"/>
    </row>
    <row r="60" spans="1:12" ht="15" customHeight="1" x14ac:dyDescent="0.25">
      <c r="A60" s="220"/>
      <c r="B60" s="221"/>
      <c r="C60" s="221"/>
      <c r="D60" s="221"/>
      <c r="E60" s="221"/>
      <c r="F60" s="221"/>
      <c r="G60" s="221"/>
      <c r="H60" s="221"/>
      <c r="I60" s="221"/>
      <c r="J60" s="221"/>
      <c r="K60" s="221"/>
      <c r="L60" s="222"/>
    </row>
    <row r="61" spans="1:12" ht="15" customHeight="1" x14ac:dyDescent="0.25">
      <c r="A61" s="429"/>
      <c r="B61" s="430"/>
      <c r="C61" s="430"/>
      <c r="D61" s="430"/>
      <c r="E61" s="430"/>
      <c r="F61" s="430"/>
      <c r="G61" s="430"/>
      <c r="H61" s="430"/>
      <c r="I61" s="430"/>
      <c r="J61" s="430"/>
      <c r="K61" s="430"/>
      <c r="L61" s="431"/>
    </row>
    <row r="62" spans="1:12" ht="15" customHeight="1" thickBot="1" x14ac:dyDescent="0.3">
      <c r="A62" s="223"/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5"/>
    </row>
    <row r="64" spans="1:12" ht="15" customHeight="1" x14ac:dyDescent="0.25"/>
  </sheetData>
  <mergeCells count="75">
    <mergeCell ref="C1:E1"/>
    <mergeCell ref="C6:E6"/>
    <mergeCell ref="C5:E5"/>
    <mergeCell ref="C4:E4"/>
    <mergeCell ref="C3:E3"/>
    <mergeCell ref="C2:E2"/>
    <mergeCell ref="A4:B4"/>
    <mergeCell ref="A5:B5"/>
    <mergeCell ref="A6:B6"/>
    <mergeCell ref="A1:B1"/>
    <mergeCell ref="A2:B2"/>
    <mergeCell ref="A3:B3"/>
    <mergeCell ref="A10:B10"/>
    <mergeCell ref="D10:E10"/>
    <mergeCell ref="A11:B12"/>
    <mergeCell ref="C11:C12"/>
    <mergeCell ref="D11:E12"/>
    <mergeCell ref="A14:L14"/>
    <mergeCell ref="A15:B15"/>
    <mergeCell ref="H15:I15"/>
    <mergeCell ref="J15:L15"/>
    <mergeCell ref="A16:B16"/>
    <mergeCell ref="D16:F16"/>
    <mergeCell ref="H16:I16"/>
    <mergeCell ref="J16:L16"/>
    <mergeCell ref="A17:B17"/>
    <mergeCell ref="H17:I17"/>
    <mergeCell ref="J17:L17"/>
    <mergeCell ref="F19:L19"/>
    <mergeCell ref="F21:H21"/>
    <mergeCell ref="I21:L21"/>
    <mergeCell ref="I28:J28"/>
    <mergeCell ref="K28:L28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A57:L57"/>
    <mergeCell ref="A62:L62"/>
    <mergeCell ref="F31:F32"/>
    <mergeCell ref="G31:H32"/>
    <mergeCell ref="I31:J32"/>
    <mergeCell ref="K31:L32"/>
    <mergeCell ref="A48:L48"/>
    <mergeCell ref="A49:L49"/>
    <mergeCell ref="A50:L50"/>
    <mergeCell ref="A58:L58"/>
    <mergeCell ref="A59:L59"/>
    <mergeCell ref="A60:L60"/>
    <mergeCell ref="A61:L61"/>
    <mergeCell ref="A51:L51"/>
    <mergeCell ref="A52:L52"/>
    <mergeCell ref="A53:L53"/>
    <mergeCell ref="A7:B7"/>
    <mergeCell ref="A8:B8"/>
    <mergeCell ref="C7:D7"/>
    <mergeCell ref="A55:L55"/>
    <mergeCell ref="A56:L56"/>
    <mergeCell ref="A54:L54"/>
    <mergeCell ref="F29:F30"/>
    <mergeCell ref="G29:H30"/>
    <mergeCell ref="I29:J29"/>
    <mergeCell ref="K29:L29"/>
    <mergeCell ref="I30:J30"/>
    <mergeCell ref="K30:L30"/>
    <mergeCell ref="F27:F28"/>
    <mergeCell ref="G27:H28"/>
    <mergeCell ref="I27:J27"/>
    <mergeCell ref="K27:L27"/>
  </mergeCells>
  <conditionalFormatting sqref="F31:G31 I31 K31">
    <cfRule type="expression" dxfId="21" priority="1">
      <formula>$L$11="Drill Pipe"</formula>
    </cfRule>
  </conditionalFormatting>
  <dataValidations count="6">
    <dataValidation type="list" allowBlank="1" showInputMessage="1" showErrorMessage="1" sqref="B22:C22" xr:uid="{43CA4EED-F9DA-4A35-85B1-C1E8A8BC8E0D}">
      <formula1>Inspection_Type</formula1>
    </dataValidation>
    <dataValidation type="list" allowBlank="1" showInputMessage="1" showErrorMessage="1" sqref="L11" xr:uid="{225638FB-DE64-4A74-BB84-3149112E7F07}">
      <formula1>Inspection</formula1>
    </dataValidation>
    <dataValidation type="list" allowBlank="1" showInputMessage="1" showErrorMessage="1" sqref="C9:C10 C13" xr:uid="{D9900CDD-C5E7-4D0C-91C0-8520BB675328}">
      <formula1>Connection_Type</formula1>
    </dataValidation>
    <dataValidation type="list" allowBlank="1" showInputMessage="1" showErrorMessage="1" sqref="A9:A10 A13" xr:uid="{8B92C75F-24BB-47AE-9EF1-1FBF64345D67}">
      <formula1>Pipe_Size</formula1>
    </dataValidation>
    <dataValidation type="list" allowBlank="1" showInputMessage="1" showErrorMessage="1" sqref="E9:E13" xr:uid="{A23DAE7E-639B-49FF-B3E5-68EE4A1F53FE}">
      <formula1>Grade</formula1>
    </dataValidation>
    <dataValidation type="list" allowBlank="1" showInputMessage="1" showErrorMessage="1" sqref="B9:B10 B13" xr:uid="{E1CA5FFE-D2B1-48E0-A504-90EB7D11C32E}">
      <formula1>DP_Weight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82EAF-83E3-4B6B-9925-77F623C1BB64}">
  <sheetPr codeName="Sheet8">
    <pageSetUpPr fitToPage="1"/>
  </sheetPr>
  <dimension ref="B1:DK872"/>
  <sheetViews>
    <sheetView zoomScale="110" zoomScaleNormal="110" workbookViewId="0">
      <pane xSplit="1" ySplit="8" topLeftCell="E9" activePane="bottomRight" state="frozen"/>
      <selection pane="topRight" activeCell="T13" sqref="T13"/>
      <selection pane="bottomLeft" activeCell="T13" sqref="T13"/>
      <selection pane="bottomRight" activeCell="AD3" sqref="AD3:AH3"/>
    </sheetView>
  </sheetViews>
  <sheetFormatPr defaultColWidth="9.140625" defaultRowHeight="14.25" x14ac:dyDescent="0.2"/>
  <cols>
    <col min="1" max="1" width="2.140625" style="17" customWidth="1"/>
    <col min="2" max="2" width="5.28515625" style="17" customWidth="1"/>
    <col min="3" max="3" width="20.7109375" style="18" customWidth="1"/>
    <col min="4" max="4" width="10.7109375" style="17" customWidth="1"/>
    <col min="5" max="6" width="4.85546875" style="17" customWidth="1"/>
    <col min="7" max="7" width="7.28515625" style="17" customWidth="1"/>
    <col min="8" max="8" width="7" style="17" customWidth="1"/>
    <col min="9" max="9" width="4.85546875" style="17" customWidth="1"/>
    <col min="10" max="13" width="5.85546875" style="17" customWidth="1"/>
    <col min="14" max="14" width="5.85546875" style="19" customWidth="1"/>
    <col min="15" max="17" width="5.85546875" style="17" customWidth="1"/>
    <col min="18" max="52" width="3.5703125" style="17" customWidth="1"/>
    <col min="53" max="58" width="3" style="17" bestFit="1" customWidth="1"/>
    <col min="59" max="59" width="3" style="122" bestFit="1" customWidth="1"/>
    <col min="60" max="62" width="3" style="17" bestFit="1" customWidth="1"/>
    <col min="63" max="63" width="6" style="17" customWidth="1"/>
    <col min="64" max="64" width="6.42578125" style="17" bestFit="1" customWidth="1"/>
    <col min="65" max="65" width="8.42578125" style="17" bestFit="1" customWidth="1"/>
    <col min="66" max="66" width="6.42578125" style="17" bestFit="1" customWidth="1"/>
    <col min="67" max="67" width="8.42578125" style="17" bestFit="1" customWidth="1"/>
    <col min="68" max="69" width="6" style="17" customWidth="1"/>
    <col min="70" max="70" width="4.28515625" style="17" hidden="1" customWidth="1"/>
    <col min="71" max="71" width="3.7109375" style="17" hidden="1" customWidth="1"/>
    <col min="72" max="73" width="4.140625" style="17" hidden="1" customWidth="1"/>
    <col min="74" max="74" width="3.7109375" style="17" hidden="1" customWidth="1"/>
    <col min="75" max="75" width="4" style="17" hidden="1" customWidth="1"/>
    <col min="76" max="78" width="3.28515625" style="17" hidden="1" customWidth="1"/>
    <col min="79" max="79" width="4.42578125" style="17" hidden="1" customWidth="1"/>
    <col min="80" max="80" width="4" style="17" hidden="1" customWidth="1"/>
    <col min="81" max="81" width="3.85546875" style="17" hidden="1" customWidth="1"/>
    <col min="82" max="83" width="4.28515625" style="17" hidden="1" customWidth="1"/>
    <col min="84" max="85" width="5.140625" style="17" hidden="1" customWidth="1"/>
    <col min="86" max="86" width="4.140625" style="17" hidden="1" customWidth="1"/>
    <col min="87" max="93" width="3.7109375" style="17" hidden="1" customWidth="1"/>
    <col min="94" max="94" width="3.5703125" style="17" hidden="1" customWidth="1"/>
    <col min="95" max="100" width="3.85546875" style="17" hidden="1" customWidth="1"/>
    <col min="101" max="104" width="3" style="17" hidden="1" customWidth="1"/>
    <col min="105" max="108" width="9.140625" style="17"/>
    <col min="109" max="109" width="10.42578125" style="17" customWidth="1"/>
    <col min="110" max="110" width="11.140625" style="17" customWidth="1"/>
    <col min="111" max="111" width="9.140625" style="17"/>
    <col min="112" max="112" width="14.140625" style="17" customWidth="1"/>
    <col min="113" max="113" width="13.140625" style="17" customWidth="1"/>
    <col min="114" max="16384" width="9.140625" style="17"/>
  </cols>
  <sheetData>
    <row r="1" spans="2:115" ht="15.75" customHeight="1" thickBot="1" x14ac:dyDescent="0.3">
      <c r="F1" s="85"/>
      <c r="G1" s="86"/>
      <c r="H1" s="86"/>
      <c r="DA1" s="11"/>
    </row>
    <row r="2" spans="2:115" ht="15.75" customHeight="1" thickBot="1" x14ac:dyDescent="0.3">
      <c r="B2" s="356" t="s">
        <v>0</v>
      </c>
      <c r="C2" s="357"/>
      <c r="D2" s="357"/>
      <c r="E2" s="357"/>
      <c r="F2" s="359">
        <f>'Summary HWDP'!C1</f>
        <v>0</v>
      </c>
      <c r="G2" s="465"/>
      <c r="H2" s="360"/>
      <c r="I2" s="356"/>
      <c r="J2" s="357"/>
      <c r="K2" s="358"/>
      <c r="L2" s="353"/>
      <c r="M2" s="355"/>
      <c r="N2" s="341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3"/>
      <c r="AD2" s="350" t="s">
        <v>388</v>
      </c>
      <c r="AE2" s="351"/>
      <c r="AF2" s="351"/>
      <c r="AG2" s="351"/>
      <c r="AH2" s="351"/>
      <c r="AI2" s="351"/>
      <c r="AJ2" s="351"/>
      <c r="AK2" s="351"/>
      <c r="AL2" s="351"/>
      <c r="AM2" s="351"/>
      <c r="AN2" s="351"/>
      <c r="AO2" s="351"/>
      <c r="AP2" s="351"/>
      <c r="AQ2" s="351"/>
      <c r="AR2" s="351"/>
      <c r="AS2" s="351"/>
      <c r="AT2" s="351"/>
      <c r="AU2" s="351"/>
      <c r="AV2" s="351"/>
      <c r="AW2" s="351"/>
      <c r="AX2" s="351"/>
      <c r="AY2" s="351"/>
      <c r="AZ2" s="351"/>
      <c r="BA2" s="351"/>
      <c r="BB2" s="351"/>
      <c r="BC2" s="351"/>
      <c r="BD2" s="351"/>
      <c r="BE2" s="351"/>
      <c r="BF2" s="352"/>
      <c r="BG2" s="134"/>
      <c r="BH2" s="135"/>
      <c r="BI2" s="135"/>
      <c r="BJ2" s="136"/>
      <c r="BK2" s="95"/>
      <c r="BL2" s="95"/>
      <c r="BM2" s="95"/>
      <c r="BN2" s="95"/>
      <c r="BO2" s="95"/>
      <c r="BP2" s="95"/>
      <c r="BU2" s="20"/>
      <c r="BV2" s="20"/>
      <c r="DA2" s="11"/>
    </row>
    <row r="3" spans="2:115" ht="15.75" customHeight="1" thickBot="1" x14ac:dyDescent="0.3">
      <c r="B3" s="356" t="s">
        <v>196</v>
      </c>
      <c r="C3" s="357"/>
      <c r="D3" s="357"/>
      <c r="E3" s="357"/>
      <c r="F3" s="359" t="str">
        <f>'Summary HWDP'!C2</f>
        <v xml:space="preserve"> </v>
      </c>
      <c r="G3" s="465"/>
      <c r="H3" s="360"/>
      <c r="I3" s="356" t="s">
        <v>197</v>
      </c>
      <c r="J3" s="357"/>
      <c r="K3" s="358"/>
      <c r="L3" s="353">
        <f>'Summary HWDP'!C4</f>
        <v>0</v>
      </c>
      <c r="M3" s="355"/>
      <c r="N3" s="344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5"/>
      <c r="AC3" s="346"/>
      <c r="AD3" s="466" t="s">
        <v>105</v>
      </c>
      <c r="AE3" s="467"/>
      <c r="AF3" s="467"/>
      <c r="AG3" s="467"/>
      <c r="AH3" s="468"/>
      <c r="AI3" s="469" t="e" cm="1">
        <f t="array" ref="AI3">_xlfn.IFS('DATA SHEET'!$B$13="ND",'PATHFINDER LOCATIONS'!$B$1,'DATA SHEET'!$B$13="TX",'PATHFINDER LOCATIONS'!$B$3,'DATA SHEET'!$B$13="WY",'PATHFINDER LOCATIONS'!$B$2)</f>
        <v>#N/A</v>
      </c>
      <c r="AJ3" s="470"/>
      <c r="AK3" s="470"/>
      <c r="AL3" s="470"/>
      <c r="AM3" s="470"/>
      <c r="AN3" s="470"/>
      <c r="AO3" s="470"/>
      <c r="AP3" s="470"/>
      <c r="AQ3" s="470"/>
      <c r="AR3" s="470"/>
      <c r="AS3" s="470"/>
      <c r="AT3" s="470"/>
      <c r="AU3" s="470"/>
      <c r="AV3" s="470"/>
      <c r="AW3" s="470"/>
      <c r="AX3" s="470"/>
      <c r="AY3" s="470"/>
      <c r="AZ3" s="470"/>
      <c r="BA3" s="470"/>
      <c r="BB3" s="470"/>
      <c r="BC3" s="470"/>
      <c r="BD3" s="470"/>
      <c r="BE3" s="470"/>
      <c r="BF3" s="471"/>
      <c r="BG3" s="128"/>
      <c r="BH3" s="129"/>
      <c r="BI3" s="129"/>
      <c r="BJ3" s="130"/>
      <c r="BK3" s="95"/>
      <c r="BL3" s="95"/>
      <c r="BM3" s="95"/>
      <c r="BN3" s="95"/>
      <c r="BO3" s="95"/>
      <c r="BP3" s="95"/>
      <c r="BR3" s="17" t="s">
        <v>106</v>
      </c>
      <c r="DA3" s="11"/>
    </row>
    <row r="4" spans="2:115" ht="15" customHeight="1" thickBot="1" x14ac:dyDescent="0.3">
      <c r="B4" s="356" t="s">
        <v>107</v>
      </c>
      <c r="C4" s="357"/>
      <c r="D4" s="357"/>
      <c r="E4" s="358"/>
      <c r="F4" s="366">
        <f>'Summary HWDP'!C3</f>
        <v>0</v>
      </c>
      <c r="G4" s="472"/>
      <c r="H4" s="367"/>
      <c r="I4" s="137" t="s">
        <v>108</v>
      </c>
      <c r="J4" s="138"/>
      <c r="K4" s="127"/>
      <c r="L4" s="353">
        <f>'Summary HWDP'!C5</f>
        <v>0</v>
      </c>
      <c r="M4" s="355"/>
      <c r="N4" s="344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6"/>
      <c r="AD4" s="482" t="s">
        <v>109</v>
      </c>
      <c r="AE4" s="483"/>
      <c r="AF4" s="483"/>
      <c r="AG4" s="483"/>
      <c r="AH4" s="484"/>
      <c r="AI4" s="485" t="s">
        <v>332</v>
      </c>
      <c r="AJ4" s="486"/>
      <c r="AK4" s="486"/>
      <c r="AL4" s="486"/>
      <c r="AM4" s="486"/>
      <c r="AN4" s="486"/>
      <c r="AO4" s="486"/>
      <c r="AP4" s="486"/>
      <c r="AQ4" s="486"/>
      <c r="AR4" s="486"/>
      <c r="AS4" s="486"/>
      <c r="AT4" s="486"/>
      <c r="AU4" s="486"/>
      <c r="AV4" s="486"/>
      <c r="AW4" s="486"/>
      <c r="AX4" s="486"/>
      <c r="AY4" s="486"/>
      <c r="AZ4" s="486"/>
      <c r="BA4" s="486"/>
      <c r="BB4" s="486"/>
      <c r="BC4" s="486"/>
      <c r="BD4" s="486"/>
      <c r="BE4" s="486"/>
      <c r="BF4" s="487"/>
      <c r="BG4" s="128"/>
      <c r="BH4" s="129"/>
      <c r="BI4" s="129"/>
      <c r="BJ4" s="130"/>
      <c r="BK4" s="95"/>
      <c r="BL4" s="95"/>
      <c r="BM4" s="95"/>
      <c r="BN4" s="95"/>
      <c r="BO4" s="95"/>
      <c r="BP4" s="95"/>
      <c r="DA4" s="11"/>
    </row>
    <row r="5" spans="2:115" ht="12.75" customHeight="1" thickBot="1" x14ac:dyDescent="0.3">
      <c r="B5" s="473" t="s">
        <v>28</v>
      </c>
      <c r="C5" s="474"/>
      <c r="D5" s="475"/>
      <c r="E5" s="476">
        <f>'Summary HWDP'!C8</f>
        <v>0</v>
      </c>
      <c r="F5" s="477"/>
      <c r="G5" s="473" t="s">
        <v>80</v>
      </c>
      <c r="H5" s="475"/>
      <c r="I5" s="480">
        <f>'Summary HWDP'!A8</f>
        <v>0</v>
      </c>
      <c r="J5" s="477"/>
      <c r="K5" s="177" t="s">
        <v>23</v>
      </c>
      <c r="L5" s="359" t="str">
        <f>'Summary HWDP'!E8</f>
        <v>N/A</v>
      </c>
      <c r="M5" s="360"/>
      <c r="N5" s="347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9"/>
      <c r="AD5" s="488" t="s">
        <v>198</v>
      </c>
      <c r="AE5" s="489"/>
      <c r="AF5" s="489"/>
      <c r="AG5" s="489"/>
      <c r="AH5" s="490"/>
      <c r="AI5" s="491" t="e" cm="1">
        <f t="array" ref="AI5">_xlfn.IFS('DATA SHEET'!$B$13="ND",'PATHFINDER LOCATIONS'!$B$5,'DATA SHEET'!$B$13="TX",'PATHFINDER LOCATIONS'!$B$6,'DATA SHEET'!$B$13="WY",'PATHFINDER LOCATIONS'!$B$7)</f>
        <v>#N/A</v>
      </c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3"/>
      <c r="BG5" s="128"/>
      <c r="BH5" s="129"/>
      <c r="BI5" s="129"/>
      <c r="BJ5" s="130"/>
      <c r="BK5" s="95"/>
      <c r="BL5" s="95"/>
      <c r="BM5" s="95"/>
      <c r="BN5" s="95"/>
      <c r="BO5" s="95"/>
      <c r="BP5" s="95"/>
      <c r="DA5" s="11"/>
    </row>
    <row r="6" spans="2:115" ht="14.25" customHeight="1" thickBot="1" x14ac:dyDescent="0.25">
      <c r="B6" s="369"/>
      <c r="C6" s="481"/>
      <c r="D6" s="481"/>
      <c r="E6" s="481"/>
      <c r="F6" s="370"/>
      <c r="G6" s="361" t="s">
        <v>113</v>
      </c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3" t="s">
        <v>114</v>
      </c>
      <c r="AA6" s="364"/>
      <c r="AB6" s="364"/>
      <c r="AC6" s="365"/>
      <c r="AD6" s="363" t="s">
        <v>115</v>
      </c>
      <c r="AE6" s="364"/>
      <c r="AF6" s="364"/>
      <c r="AG6" s="364"/>
      <c r="AH6" s="364"/>
      <c r="AI6" s="364"/>
      <c r="AJ6" s="364"/>
      <c r="AK6" s="364"/>
      <c r="AL6" s="364"/>
      <c r="AM6" s="364"/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/>
      <c r="AZ6" s="364"/>
      <c r="BA6" s="364"/>
      <c r="BB6" s="364"/>
      <c r="BC6" s="364"/>
      <c r="BD6" s="364"/>
      <c r="BE6" s="364"/>
      <c r="BF6" s="365"/>
      <c r="BG6" s="131"/>
      <c r="BH6" s="132"/>
      <c r="BI6" s="132"/>
      <c r="BJ6" s="143"/>
      <c r="BK6" s="95"/>
      <c r="BL6" s="95"/>
      <c r="BM6" s="95"/>
      <c r="BN6" s="95"/>
      <c r="BO6" s="95"/>
      <c r="BP6" s="95"/>
    </row>
    <row r="7" spans="2:115" ht="16.5" customHeight="1" thickBot="1" x14ac:dyDescent="0.25">
      <c r="B7" s="363" t="s">
        <v>116</v>
      </c>
      <c r="C7" s="478"/>
      <c r="D7" s="365"/>
      <c r="E7" s="363" t="s">
        <v>199</v>
      </c>
      <c r="F7" s="365"/>
      <c r="G7" s="363" t="s">
        <v>118</v>
      </c>
      <c r="H7" s="364"/>
      <c r="I7" s="365"/>
      <c r="J7" s="363" t="s">
        <v>200</v>
      </c>
      <c r="K7" s="365"/>
      <c r="L7" s="363" t="s">
        <v>119</v>
      </c>
      <c r="M7" s="365"/>
      <c r="N7" s="479" t="s">
        <v>201</v>
      </c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2"/>
      <c r="Z7" s="175">
        <f>COUNTA(Z9:Z608)</f>
        <v>0</v>
      </c>
      <c r="AA7" s="175"/>
      <c r="AB7" s="175">
        <f t="shared" ref="AB7:BF7" si="0">COUNTA(AB9:AB608)</f>
        <v>0</v>
      </c>
      <c r="AC7" s="175"/>
      <c r="AD7" s="21">
        <f t="shared" si="0"/>
        <v>0</v>
      </c>
      <c r="AE7" s="21">
        <f t="shared" si="0"/>
        <v>0</v>
      </c>
      <c r="AF7" s="21">
        <f t="shared" si="0"/>
        <v>0</v>
      </c>
      <c r="AG7" s="21">
        <f t="shared" si="0"/>
        <v>0</v>
      </c>
      <c r="AH7" s="21">
        <f t="shared" si="0"/>
        <v>0</v>
      </c>
      <c r="AI7" s="21">
        <f t="shared" si="0"/>
        <v>0</v>
      </c>
      <c r="AJ7" s="21">
        <f t="shared" si="0"/>
        <v>0</v>
      </c>
      <c r="AK7" s="21">
        <f t="shared" si="0"/>
        <v>0</v>
      </c>
      <c r="AL7" s="21">
        <f t="shared" si="0"/>
        <v>0</v>
      </c>
      <c r="AM7" s="21">
        <f t="shared" si="0"/>
        <v>0</v>
      </c>
      <c r="AN7" s="21">
        <f t="shared" si="0"/>
        <v>0</v>
      </c>
      <c r="AO7" s="21">
        <f t="shared" si="0"/>
        <v>0</v>
      </c>
      <c r="AP7" s="21">
        <f t="shared" si="0"/>
        <v>0</v>
      </c>
      <c r="AQ7" s="21">
        <f t="shared" si="0"/>
        <v>0</v>
      </c>
      <c r="AR7" s="21">
        <f t="shared" si="0"/>
        <v>0</v>
      </c>
      <c r="AS7" s="21">
        <f t="shared" si="0"/>
        <v>0</v>
      </c>
      <c r="AT7" s="21">
        <f t="shared" si="0"/>
        <v>0</v>
      </c>
      <c r="AU7" s="21">
        <f t="shared" si="0"/>
        <v>0</v>
      </c>
      <c r="AV7" s="21">
        <f t="shared" si="0"/>
        <v>0</v>
      </c>
      <c r="AW7" s="21">
        <f t="shared" si="0"/>
        <v>0</v>
      </c>
      <c r="AX7" s="21">
        <f t="shared" si="0"/>
        <v>0</v>
      </c>
      <c r="AY7" s="21">
        <f t="shared" si="0"/>
        <v>0</v>
      </c>
      <c r="AZ7" s="21">
        <f t="shared" si="0"/>
        <v>0</v>
      </c>
      <c r="BA7" s="21">
        <f t="shared" si="0"/>
        <v>0</v>
      </c>
      <c r="BB7" s="21">
        <f t="shared" si="0"/>
        <v>0</v>
      </c>
      <c r="BC7" s="21">
        <f t="shared" si="0"/>
        <v>0</v>
      </c>
      <c r="BD7" s="21">
        <f t="shared" si="0"/>
        <v>0</v>
      </c>
      <c r="BE7" s="21">
        <f t="shared" si="0"/>
        <v>0</v>
      </c>
      <c r="BF7" s="21">
        <f t="shared" si="0"/>
        <v>0</v>
      </c>
      <c r="BG7" s="21">
        <f>COUNTA(BG9:BG608)</f>
        <v>0</v>
      </c>
      <c r="BH7" s="21">
        <f>COUNTA(BH9:BH608)</f>
        <v>0</v>
      </c>
      <c r="BI7" s="21">
        <f>COUNTA(BI9:BI608)</f>
        <v>0</v>
      </c>
      <c r="BJ7" s="21">
        <f>COUNTA(BJ9:BJ608)</f>
        <v>0</v>
      </c>
      <c r="BK7" s="95"/>
      <c r="BL7" s="95"/>
      <c r="BM7" s="95"/>
      <c r="BN7" s="95"/>
      <c r="BO7" s="95"/>
      <c r="BP7" s="95"/>
      <c r="BR7" s="22">
        <f>SUM(BR9:BR1000)</f>
        <v>0</v>
      </c>
      <c r="BS7" s="22">
        <f t="shared" ref="BS7:CU7" si="1">SUM(BS9:BS1000)</f>
        <v>0</v>
      </c>
      <c r="BT7" s="22">
        <f t="shared" si="1"/>
        <v>0</v>
      </c>
      <c r="BU7" s="22">
        <f t="shared" si="1"/>
        <v>0</v>
      </c>
      <c r="BV7" s="22">
        <f t="shared" si="1"/>
        <v>0</v>
      </c>
      <c r="BW7" s="22">
        <f t="shared" si="1"/>
        <v>0</v>
      </c>
      <c r="BX7" s="22">
        <f t="shared" si="1"/>
        <v>0</v>
      </c>
      <c r="BY7" s="22">
        <f t="shared" si="1"/>
        <v>0</v>
      </c>
      <c r="BZ7" s="22">
        <f t="shared" si="1"/>
        <v>0</v>
      </c>
      <c r="CA7" s="22">
        <f t="shared" si="1"/>
        <v>0</v>
      </c>
      <c r="CB7" s="22">
        <f t="shared" si="1"/>
        <v>0</v>
      </c>
      <c r="CC7" s="22">
        <f t="shared" si="1"/>
        <v>0</v>
      </c>
      <c r="CD7" s="22">
        <f t="shared" si="1"/>
        <v>0</v>
      </c>
      <c r="CE7" s="22">
        <f t="shared" si="1"/>
        <v>0</v>
      </c>
      <c r="CF7" s="22">
        <f t="shared" si="1"/>
        <v>0</v>
      </c>
      <c r="CG7" s="22">
        <f t="shared" si="1"/>
        <v>0</v>
      </c>
      <c r="CH7" s="22">
        <f t="shared" si="1"/>
        <v>0</v>
      </c>
      <c r="CI7" s="22">
        <f t="shared" si="1"/>
        <v>0</v>
      </c>
      <c r="CJ7" s="22">
        <f t="shared" si="1"/>
        <v>0</v>
      </c>
      <c r="CK7" s="22">
        <f t="shared" si="1"/>
        <v>0</v>
      </c>
      <c r="CL7" s="22">
        <f t="shared" si="1"/>
        <v>0</v>
      </c>
      <c r="CM7" s="22">
        <f t="shared" si="1"/>
        <v>0</v>
      </c>
      <c r="CN7" s="22">
        <f t="shared" si="1"/>
        <v>0</v>
      </c>
      <c r="CO7" s="22">
        <f t="shared" si="1"/>
        <v>0</v>
      </c>
      <c r="CP7" s="22">
        <f t="shared" si="1"/>
        <v>0</v>
      </c>
      <c r="CQ7" s="22">
        <f t="shared" si="1"/>
        <v>0</v>
      </c>
      <c r="CR7" s="22">
        <f t="shared" si="1"/>
        <v>0</v>
      </c>
      <c r="CS7" s="22">
        <f t="shared" si="1"/>
        <v>0</v>
      </c>
      <c r="CT7" s="22">
        <f t="shared" si="1"/>
        <v>0</v>
      </c>
      <c r="CU7" s="22">
        <f t="shared" si="1"/>
        <v>0</v>
      </c>
      <c r="CV7" s="22">
        <f>SUM(CV9:CV1000)</f>
        <v>0</v>
      </c>
      <c r="CW7" s="22">
        <f t="shared" ref="CW7:CZ7" si="2">SUM(CW9:CW1000)</f>
        <v>0</v>
      </c>
      <c r="CX7" s="22">
        <f t="shared" si="2"/>
        <v>0</v>
      </c>
      <c r="CY7" s="22">
        <f t="shared" si="2"/>
        <v>0</v>
      </c>
      <c r="CZ7" s="22">
        <f t="shared" si="2"/>
        <v>0</v>
      </c>
    </row>
    <row r="8" spans="2:115" ht="148.5" customHeight="1" thickBot="1" x14ac:dyDescent="0.25">
      <c r="B8" s="178" t="s">
        <v>121</v>
      </c>
      <c r="C8" s="26" t="s">
        <v>202</v>
      </c>
      <c r="D8" s="120" t="s">
        <v>203</v>
      </c>
      <c r="E8" s="24" t="s">
        <v>98</v>
      </c>
      <c r="F8" s="25" t="s">
        <v>99</v>
      </c>
      <c r="G8" s="26" t="s">
        <v>127</v>
      </c>
      <c r="H8" s="27" t="s">
        <v>128</v>
      </c>
      <c r="I8" s="26" t="s">
        <v>204</v>
      </c>
      <c r="J8" s="26" t="s">
        <v>98</v>
      </c>
      <c r="K8" s="26" t="s">
        <v>99</v>
      </c>
      <c r="L8" s="26" t="s">
        <v>98</v>
      </c>
      <c r="M8" s="26" t="s">
        <v>99</v>
      </c>
      <c r="N8" s="26" t="s">
        <v>205</v>
      </c>
      <c r="O8" s="26" t="s">
        <v>206</v>
      </c>
      <c r="P8" s="26" t="s">
        <v>207</v>
      </c>
      <c r="Q8" s="26" t="s">
        <v>208</v>
      </c>
      <c r="R8" s="26" t="s">
        <v>129</v>
      </c>
      <c r="S8" s="26" t="s">
        <v>130</v>
      </c>
      <c r="T8" s="26" t="s">
        <v>131</v>
      </c>
      <c r="U8" s="26" t="s">
        <v>132</v>
      </c>
      <c r="V8" s="144" t="s">
        <v>133</v>
      </c>
      <c r="W8" s="26" t="s">
        <v>134</v>
      </c>
      <c r="X8" s="26" t="s">
        <v>135</v>
      </c>
      <c r="Y8" s="26" t="s">
        <v>134</v>
      </c>
      <c r="Z8" s="28" t="s">
        <v>209</v>
      </c>
      <c r="AA8" s="28" t="s">
        <v>137</v>
      </c>
      <c r="AB8" s="28" t="s">
        <v>210</v>
      </c>
      <c r="AC8" s="28" t="s">
        <v>139</v>
      </c>
      <c r="AD8" s="29" t="s">
        <v>140</v>
      </c>
      <c r="AE8" s="29" t="s">
        <v>141</v>
      </c>
      <c r="AF8" s="30" t="s">
        <v>142</v>
      </c>
      <c r="AG8" s="29" t="s">
        <v>143</v>
      </c>
      <c r="AH8" s="31" t="s">
        <v>144</v>
      </c>
      <c r="AI8" s="31" t="s">
        <v>145</v>
      </c>
      <c r="AJ8" s="31" t="s">
        <v>148</v>
      </c>
      <c r="AK8" s="31" t="s">
        <v>149</v>
      </c>
      <c r="AL8" s="31" t="s">
        <v>150</v>
      </c>
      <c r="AM8" s="31" t="s">
        <v>151</v>
      </c>
      <c r="AN8" s="31" t="s">
        <v>151</v>
      </c>
      <c r="AO8" s="31" t="s">
        <v>151</v>
      </c>
      <c r="AP8" s="32" t="s">
        <v>152</v>
      </c>
      <c r="AQ8" s="32" t="s">
        <v>153</v>
      </c>
      <c r="AR8" s="33" t="s">
        <v>154</v>
      </c>
      <c r="AS8" s="33" t="s">
        <v>155</v>
      </c>
      <c r="AT8" s="33" t="s">
        <v>156</v>
      </c>
      <c r="AU8" s="33" t="s">
        <v>157</v>
      </c>
      <c r="AV8" s="34" t="s">
        <v>158</v>
      </c>
      <c r="AW8" s="34" t="s">
        <v>159</v>
      </c>
      <c r="AX8" s="34" t="s">
        <v>160</v>
      </c>
      <c r="AY8" s="34" t="s">
        <v>161</v>
      </c>
      <c r="AZ8" s="34" t="s">
        <v>162</v>
      </c>
      <c r="BA8" s="34" t="s">
        <v>163</v>
      </c>
      <c r="BB8" s="34" t="s">
        <v>164</v>
      </c>
      <c r="BC8" s="34" t="s">
        <v>165</v>
      </c>
      <c r="BD8" s="34" t="s">
        <v>166</v>
      </c>
      <c r="BE8" s="34" t="s">
        <v>167</v>
      </c>
      <c r="BF8" s="35" t="s">
        <v>168</v>
      </c>
      <c r="BG8" s="31" t="s">
        <v>169</v>
      </c>
      <c r="BH8" s="31" t="s">
        <v>170</v>
      </c>
      <c r="BI8" s="31" t="s">
        <v>171</v>
      </c>
      <c r="BJ8" s="31" t="s">
        <v>172</v>
      </c>
      <c r="BK8" s="95"/>
      <c r="BL8" s="95" t="s">
        <v>211</v>
      </c>
      <c r="BM8" s="95" t="s">
        <v>84</v>
      </c>
      <c r="BN8" s="95" t="s">
        <v>211</v>
      </c>
      <c r="BO8" s="95" t="s">
        <v>84</v>
      </c>
      <c r="BP8" s="95"/>
      <c r="BQ8" s="36"/>
      <c r="BR8" s="26" t="str">
        <f>Z8</f>
        <v>Box Reface:</v>
      </c>
      <c r="BS8" s="26" t="str">
        <f>AB8</f>
        <v>Pin Reface:</v>
      </c>
      <c r="BT8" s="144" t="str">
        <f t="shared" ref="BT8:CE8" si="3">AD8</f>
        <v>Damaged Seal Box:</v>
      </c>
      <c r="BU8" s="144" t="str">
        <f t="shared" si="3"/>
        <v>Damaged Seal Pin:</v>
      </c>
      <c r="BV8" s="144" t="str">
        <f t="shared" si="3"/>
        <v>Damaged Threads Box:</v>
      </c>
      <c r="BW8" s="144" t="str">
        <f t="shared" si="3"/>
        <v>Damaged Threads Pin:</v>
      </c>
      <c r="BX8" s="144" t="str">
        <f t="shared" si="3"/>
        <v>Damaged Torque Shoulder Box:</v>
      </c>
      <c r="BY8" s="144" t="str">
        <f t="shared" si="3"/>
        <v>Damaged Torque Shoulder Pin:</v>
      </c>
      <c r="BZ8" s="144" t="str">
        <f t="shared" si="3"/>
        <v>Over Refaced Box:</v>
      </c>
      <c r="CA8" s="144" t="str">
        <f t="shared" si="3"/>
        <v>Over Refaced Pin:</v>
      </c>
      <c r="CB8" s="144" t="str">
        <f t="shared" si="3"/>
        <v>Bent Tube:</v>
      </c>
      <c r="CC8" s="144" t="str">
        <f t="shared" si="3"/>
        <v>Other Damage:</v>
      </c>
      <c r="CD8" s="144" t="str">
        <f t="shared" si="3"/>
        <v>Other Damage:</v>
      </c>
      <c r="CE8" s="144" t="str">
        <f t="shared" si="3"/>
        <v>Other Damage:</v>
      </c>
      <c r="CF8" s="144" t="str">
        <f t="shared" ref="CF8:CW8" si="4">AP8</f>
        <v>Damaged Hardband Box:</v>
      </c>
      <c r="CG8" s="144" t="str">
        <f t="shared" si="4"/>
        <v>Damaged Hardband Pin:</v>
      </c>
      <c r="CH8" s="144" t="str">
        <f t="shared" si="4"/>
        <v>Hardband Box:</v>
      </c>
      <c r="CI8" s="144" t="str">
        <f t="shared" si="4"/>
        <v>Hardband Centerpad #1:</v>
      </c>
      <c r="CJ8" s="144" t="str">
        <f t="shared" si="4"/>
        <v>Hardband Centerpad #2:</v>
      </c>
      <c r="CK8" s="144" t="str">
        <f t="shared" si="4"/>
        <v>Hardband Pin:</v>
      </c>
      <c r="CL8" s="144" t="str">
        <f t="shared" si="4"/>
        <v>DBR Hardband Box:</v>
      </c>
      <c r="CM8" s="144" t="str">
        <f t="shared" si="4"/>
        <v>DBR Hardband Pin:</v>
      </c>
      <c r="CN8" s="144" t="str">
        <f t="shared" si="4"/>
        <v>Minimum Wall Tube:</v>
      </c>
      <c r="CO8" s="144" t="str">
        <f t="shared" si="4"/>
        <v>Min Tong Box:</v>
      </c>
      <c r="CP8" s="144" t="str">
        <f t="shared" si="4"/>
        <v>Min Tong Pin:</v>
      </c>
      <c r="CQ8" s="144" t="str">
        <f t="shared" si="4"/>
        <v>Min Seal Box:</v>
      </c>
      <c r="CR8" s="144" t="str">
        <f t="shared" si="4"/>
        <v>Min Seal Pin:</v>
      </c>
      <c r="CS8" s="144" t="str">
        <f t="shared" si="4"/>
        <v>Minimum OD:</v>
      </c>
      <c r="CT8" s="144" t="str">
        <f t="shared" si="4"/>
        <v>Damaged Tube:</v>
      </c>
      <c r="CU8" s="144" t="str">
        <f t="shared" si="4"/>
        <v>EMI Reject:</v>
      </c>
      <c r="CV8" s="144" t="str">
        <f t="shared" si="4"/>
        <v>Other:</v>
      </c>
      <c r="CW8" s="144" t="str">
        <f t="shared" si="4"/>
        <v>Box - Thread Recondition:</v>
      </c>
      <c r="CX8" s="144" t="str">
        <f>BH8</f>
        <v>Pin - Thread Recondition:</v>
      </c>
      <c r="CY8" s="144" t="str">
        <f t="shared" ref="CY8" si="5">BI8</f>
        <v>Box - Bevel Repair:</v>
      </c>
      <c r="CZ8" s="144" t="str">
        <f>BJ8</f>
        <v>Pin - Bevel Repair:</v>
      </c>
      <c r="DA8" s="189" t="s">
        <v>345</v>
      </c>
      <c r="DB8" s="189" t="s">
        <v>346</v>
      </c>
      <c r="DC8" s="189" t="s">
        <v>347</v>
      </c>
      <c r="DD8" s="189" t="s">
        <v>348</v>
      </c>
      <c r="DE8" s="189" t="s">
        <v>349</v>
      </c>
      <c r="DF8" s="189" t="s">
        <v>350</v>
      </c>
      <c r="DG8" s="189"/>
      <c r="DH8" s="189" t="s">
        <v>375</v>
      </c>
      <c r="DI8" s="189" t="s">
        <v>376</v>
      </c>
      <c r="DJ8" s="189" t="s">
        <v>377</v>
      </c>
      <c r="DK8" s="17" t="s">
        <v>344</v>
      </c>
    </row>
    <row r="9" spans="2:115" ht="15" customHeight="1" x14ac:dyDescent="0.2">
      <c r="B9" s="145">
        <v>1</v>
      </c>
      <c r="C9" s="147" t="str">
        <f>CONCATENATE('DATA SHEET'!$B$9, 'DATA SHEET'!$Q$2)</f>
        <v>" HWDP</v>
      </c>
      <c r="D9" s="179" t="str">
        <f>BP9</f>
        <v/>
      </c>
      <c r="E9" s="200" t="str">
        <f>IF('DATA SHEET'!$E$10="Cat 2","N/A","OK")</f>
        <v>OK</v>
      </c>
      <c r="F9" s="200" t="str">
        <f>IF('DATA SHEET'!$E$10="Cat 2","N/A","OK")</f>
        <v>OK</v>
      </c>
      <c r="G9" s="149"/>
      <c r="H9" s="149"/>
      <c r="I9" s="148" t="s">
        <v>194</v>
      </c>
      <c r="J9" s="149" t="str">
        <f t="shared" ref="J9:K24" si="6">IF(AY9="X", "MIN", "OK")</f>
        <v>OK</v>
      </c>
      <c r="K9" s="149" t="str">
        <f t="shared" si="6"/>
        <v>OK</v>
      </c>
      <c r="L9" s="160" t="str">
        <f>IF('DATA SHEET'!$B$10="NC-50","N/A","OK")</f>
        <v>OK</v>
      </c>
      <c r="M9" s="160" t="str">
        <f>IF('DATA SHEET'!$B$10="NC-50","N/A","OK")</f>
        <v>OK</v>
      </c>
      <c r="N9" s="180"/>
      <c r="O9" s="180"/>
      <c r="P9" s="180"/>
      <c r="Q9" s="180"/>
      <c r="R9" s="180"/>
      <c r="S9" s="180"/>
      <c r="T9" s="180"/>
      <c r="U9" s="180"/>
      <c r="V9" s="150" t="str">
        <f>IF(DB9&lt;&gt;"",
    IF(INT('Drill Size Info'!$AA$19)=INT('Drill Size Info'!$AB$19),
        --(INT('Drill Size Info'!$AA$19) &amp; "." &amp; DB9),
        IF(AND((--(INT('Drill Size Info'!$AA$19) &amp; "." &amp; DB9)&gt;=--('Drill Size Info'!$AA$19)), (--(INT('Drill Size Info'!$AA$19) &amp; "." &amp; DB9)&lt;=--('Drill Size Info'!$AB$19))),
            --(INT('Drill Size Info'!$AA$19) &amp; "." &amp; DB9),
            --(INT('Drill Size Info'!$AB$19) &amp; "." &amp; DB9)
        )
    ),
    IF(DA9&lt;&gt;"",
        IF(INT('Drill Size Info'!$AA$19)=INT('Drill Size Info'!$AB$19),
            --(INT('Drill Size Info'!$AA$19) &amp; "." &amp; LEFT(DA9,3)),
            IF(AND((--(INT('Drill Size Info'!$AA$19) &amp; "." &amp; LEFT(DA9,3))&gt;=--('Drill Size Info'!$AA$19)), (--(INT('Drill Size Info'!$AA$19) &amp; "." &amp; LEFT(DA9,3))&lt;=--('Drill Size Info'!$AB$19))),
                --(INT('Drill Size Info'!$AA$19) &amp; "." &amp; LEFT(DA9,3)),
                --(INT('Drill Size Info'!$AB$19) &amp; "." &amp; LEFT(DA9,3))
            )
        ),
        "OK"
    )
)</f>
        <v>OK</v>
      </c>
      <c r="W9" s="150" t="str">
        <f>IF(DC9&lt;&gt;"",
    IF(INT('Drill Size Info'!$AA$19)=INT('Drill Size Info'!$AB$19),
        --(INT('Drill Size Info'!$AA$19) &amp; "." &amp; DC9),
        IF(AND((--(INT('Drill Size Info'!$AA$19) &amp; "." &amp; DC9)&gt;=--('Drill Size Info'!$AA$19)), (--(INT('Drill Size Info'!$AA$19) &amp; "." &amp; DC9)&lt;=--('Drill Size Info'!$AB$19))),
            --(INT('Drill Size Info'!$AA$19) &amp; "." &amp; DC9),
            --(INT('Drill Size Info'!$AB$19) &amp; "." &amp; DC9)
        )
    ),
    IF(DA9&lt;&gt;"",
        IF(INT('Drill Size Info'!$AA$19)=INT('Drill Size Info'!$AB$19),
            --(INT('Drill Size Info'!$AA$19) &amp; "." &amp; RIGHT(DA9,3)),
            IF(AND((--(INT('Drill Size Info'!$AA$19) &amp; "." &amp; RIGHT(DA9,3))&gt;=--('Drill Size Info'!$AA$19)), (--(INT('Drill Size Info'!$AA$19) &amp; "." &amp; RIGHT(DA9,3))&lt;=--('Drill Size Info'!$AB$19))),
                --(INT('Drill Size Info'!$AA$19) &amp; "." &amp; RIGHT(DA9,3)),
                --(INT('Drill Size Info'!$AB$19) &amp; "." &amp; RIGHT(DA9,3))
            )
        ),
        "N/A"
    )
)</f>
        <v>N/A</v>
      </c>
      <c r="X9" s="150" t="str">
        <f>IF(DE9&lt;&gt;"",
    IF(INT('Drill Size Info'!$AA$19)=INT('Drill Size Info'!$AB$15),
        --(INT('Drill Size Info'!$AA$15) &amp; "." &amp; DE9),
        IF(AND((--(INT('Drill Size Info'!$AA$15) &amp; "." &amp; DE9)&gt;=--('Drill Size Info'!$AA$15)), (--(INT('Drill Size Info'!$AA$15) &amp; "." &amp; DE9)&lt;=--('Drill Size Info'!$AB$15))),
            --(INT('Drill Size Info'!$AA$15) &amp; "." &amp; DE9),
            --(INT('Drill Size Info'!$AB$15) &amp; "." &amp; DE9)
        )
    ),
    IF(DD9&lt;&gt;"",
        IF(INT('Drill Size Info'!$AA$15)=INT('Drill Size Info'!$AB$15),
            --(INT('Drill Size Info'!$AA$15) &amp; "." &amp; LEFT(DD9,3)),
            IF(AND((--(INT('Drill Size Info'!$AA$15) &amp; "." &amp; LEFT(DD9,3))&gt;=--('Drill Size Info'!$AA$15)), (--(INT('Drill Size Info'!$AA$15) &amp; "." &amp; LEFT(DD9,3))&lt;=--('Drill Size Info'!$AB$15))),
                --(INT('Drill Size Info'!$AA$15) &amp; "." &amp; LEFT(DD9,3)),
                --(INT('Drill Size Info'!$AB$15) &amp; "." &amp; LEFT(DD9,3))
            )
        ),
        "OK"
    )
)</f>
        <v>OK</v>
      </c>
      <c r="Y9" s="150" t="str">
        <f>IF(DF9&lt;&gt;"",
    IF(INT('Drill Size Info'!$AA$19)=INT('Drill Size Info'!$AB$15),
        --(INT('Drill Size Info'!$AA$15) &amp; "." &amp; DF9),
        IF(AND((--(INT('Drill Size Info'!$AA$15) &amp; "." &amp; DF9)&gt;=--('Drill Size Info'!$AA$15)), (--(INT('Drill Size Info'!$AA$15) &amp; "." &amp; DF9)&lt;=--('Drill Size Info'!$AB$15))),
            --(INT('Drill Size Info'!$AA$15) &amp; "." &amp; DF9),
            --(INT('Drill Size Info'!$AB$15) &amp; "." &amp; DF9)
        )
    ),
    IF(DD9&lt;&gt;"",
        IF(INT('Drill Size Info'!$AA$15)=INT('Drill Size Info'!$AB$15),
            --(INT('Drill Size Info'!$AA$15) &amp; "." &amp; RIGHT(DD9,3)),
            IF(AND((--(INT('Drill Size Info'!$AA$15) &amp; "." &amp; RIGHT(DD9,3))&gt;=--('Drill Size Info'!$AA$15)), (--(INT('Drill Size Info'!$AA$15) &amp; "." &amp; RIGHT(DD9,3))&lt;=--('Drill Size Info'!$AB$15))),
                --(INT('Drill Size Info'!$AA$15) &amp; "." &amp; RIGHT(DD9,3)),
                --(INT('Drill Size Info'!$AB$15) &amp; "." &amp; RIGHT(DD9,3))
            )
        ),
        "N/A"
    )
)</f>
        <v>N/A</v>
      </c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81"/>
      <c r="AL9" s="181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3"/>
      <c r="BA9" s="153"/>
      <c r="BB9" s="153"/>
      <c r="BC9" s="153"/>
      <c r="BD9" s="153"/>
      <c r="BE9" s="153"/>
      <c r="BF9" s="154"/>
      <c r="BG9" s="155"/>
      <c r="BH9" s="152"/>
      <c r="BI9" s="152"/>
      <c r="BJ9" s="154"/>
      <c r="BK9" s="95"/>
      <c r="BL9" s="182"/>
      <c r="BM9" s="182"/>
      <c r="BN9" s="182"/>
      <c r="BO9" s="182"/>
      <c r="BP9" s="95" t="str">
        <f>CONCATENATE(BL9,BM9,BN9,BO9)</f>
        <v/>
      </c>
      <c r="BQ9" s="38"/>
      <c r="BR9" s="17">
        <f t="shared" ref="BR9:BR40" si="7">IF(Z9="x",1,0)</f>
        <v>0</v>
      </c>
      <c r="BS9" s="17">
        <f t="shared" ref="BS9:BS40" si="8">IF(AB9="x",1,0)</f>
        <v>0</v>
      </c>
      <c r="BT9" s="17">
        <f t="shared" ref="BT9:BT40" si="9">IF(AD9="x",1,0)</f>
        <v>0</v>
      </c>
      <c r="BU9" s="17">
        <f t="shared" ref="BU9:BU40" si="10">IF(AE9="x",1,0)</f>
        <v>0</v>
      </c>
      <c r="BV9" s="17">
        <f t="shared" ref="BV9:BV40" si="11">IF(AF9="x",1,0)</f>
        <v>0</v>
      </c>
      <c r="BW9" s="17">
        <f t="shared" ref="BW9:BW40" si="12">IF(AG9="x",1,0)</f>
        <v>0</v>
      </c>
      <c r="BX9" s="17">
        <f t="shared" ref="BX9:BX40" si="13">IF(AH9="x",1,0)</f>
        <v>0</v>
      </c>
      <c r="BY9" s="17">
        <f t="shared" ref="BY9:BY40" si="14">IF(AI9="x",1,0)</f>
        <v>0</v>
      </c>
      <c r="BZ9" s="17">
        <f t="shared" ref="BZ9:BZ40" si="15">IF(AJ9="x",1,0)</f>
        <v>0</v>
      </c>
      <c r="CA9" s="17">
        <f t="shared" ref="CA9:CA40" si="16">IF(AK9="x",1,0)</f>
        <v>0</v>
      </c>
      <c r="CB9" s="17">
        <f t="shared" ref="CB9:CB40" si="17">IF(AL9="x",1,0)</f>
        <v>0</v>
      </c>
      <c r="CC9" s="17">
        <f t="shared" ref="CC9:CC40" si="18">IF(AM9="x",1,0)</f>
        <v>0</v>
      </c>
      <c r="CD9" s="17">
        <f t="shared" ref="CD9:CD40" si="19">IF(AN9="x",1,0)</f>
        <v>0</v>
      </c>
      <c r="CE9" s="17">
        <f t="shared" ref="CE9:CE40" si="20">IF(AO9="x",1,0)</f>
        <v>0</v>
      </c>
      <c r="CF9" s="17">
        <f t="shared" ref="CF9:CF40" si="21">IF(AP9="x",1,0)</f>
        <v>0</v>
      </c>
      <c r="CG9" s="17">
        <f t="shared" ref="CG9:CG40" si="22">IF(AQ9="x",1,0)</f>
        <v>0</v>
      </c>
      <c r="CH9" s="17">
        <f t="shared" ref="CH9:CH40" si="23">IF(AR9="x",1,0)</f>
        <v>0</v>
      </c>
      <c r="CI9" s="17">
        <f t="shared" ref="CI9:CI40" si="24">IF(AS9="x",1,0)</f>
        <v>0</v>
      </c>
      <c r="CJ9" s="17">
        <f t="shared" ref="CJ9:CJ40" si="25">IF(AT9="x",1,0)</f>
        <v>0</v>
      </c>
      <c r="CK9" s="17">
        <f t="shared" ref="CK9:CK40" si="26">IF(AU9="x",1,0)</f>
        <v>0</v>
      </c>
      <c r="CL9" s="17">
        <f t="shared" ref="CL9:CL40" si="27">IF(AV9="x",1,0)</f>
        <v>0</v>
      </c>
      <c r="CM9" s="17">
        <f t="shared" ref="CM9:CM40" si="28">IF(AW9="x",1,0)</f>
        <v>0</v>
      </c>
      <c r="CN9" s="17">
        <f t="shared" ref="CN9:CN40" si="29">IF(AX9="x",1,0)</f>
        <v>0</v>
      </c>
      <c r="CO9" s="17">
        <f t="shared" ref="CO9:CO40" si="30">IF(AY9="x",1,0)</f>
        <v>0</v>
      </c>
      <c r="CP9" s="17">
        <f t="shared" ref="CP9:CP40" si="31">IF(AZ9="x",1,0)</f>
        <v>0</v>
      </c>
      <c r="CQ9" s="17">
        <f t="shared" ref="CQ9:CQ40" si="32">IF(BA9="x",1,0)</f>
        <v>0</v>
      </c>
      <c r="CR9" s="17">
        <f t="shared" ref="CR9:CR40" si="33">IF(BB9="x",1,0)</f>
        <v>0</v>
      </c>
      <c r="CS9" s="17">
        <f t="shared" ref="CS9:CS40" si="34">IF(BC9="x",1,0)</f>
        <v>0</v>
      </c>
      <c r="CT9" s="17">
        <f t="shared" ref="CT9:CT40" si="35">IF(BD9="x",1,0)</f>
        <v>0</v>
      </c>
      <c r="CU9" s="17">
        <f t="shared" ref="CU9:CU40" si="36">IF(BE9="x",1,0)</f>
        <v>0</v>
      </c>
      <c r="CV9" s="17">
        <f t="shared" ref="CV9:CV40" si="37">IF(BF9="x",1,0)</f>
        <v>0</v>
      </c>
      <c r="CW9" s="17">
        <f t="shared" ref="CW9:CW40" si="38">IF(BG9="x",1,0)</f>
        <v>0</v>
      </c>
      <c r="CX9" s="17">
        <f t="shared" ref="CX9:CX40" si="39">IF(BH9="x",1,0)</f>
        <v>0</v>
      </c>
      <c r="CY9" s="17">
        <f t="shared" ref="CY9:CY40" si="40">IF(BI9="x",1,0)</f>
        <v>0</v>
      </c>
      <c r="CZ9" s="17">
        <f t="shared" ref="CZ9:CZ40" si="41">IF(BJ9="x",1,0)</f>
        <v>0</v>
      </c>
    </row>
    <row r="10" spans="2:115" ht="15" customHeight="1" x14ac:dyDescent="0.2">
      <c r="B10" s="156">
        <f>B9+1</f>
        <v>2</v>
      </c>
      <c r="C10" s="158" t="str">
        <f>CONCATENATE('DATA SHEET'!$B$9, 'DATA SHEET'!$Q$2)</f>
        <v>" HWDP</v>
      </c>
      <c r="D10" s="157" t="str">
        <f>BP10</f>
        <v/>
      </c>
      <c r="E10" s="158" t="str">
        <f>IF('DATA SHEET'!$E$10="Cat 2","N/A","OK")</f>
        <v>OK</v>
      </c>
      <c r="F10" s="158" t="str">
        <f>IF('DATA SHEET'!$E$10="Cat 2","N/A","OK")</f>
        <v>OK</v>
      </c>
      <c r="G10" s="160"/>
      <c r="H10" s="160"/>
      <c r="I10" s="160" t="s">
        <v>194</v>
      </c>
      <c r="J10" s="160" t="str">
        <f t="shared" si="6"/>
        <v>OK</v>
      </c>
      <c r="K10" s="160" t="str">
        <f t="shared" si="6"/>
        <v>OK</v>
      </c>
      <c r="L10" s="160" t="str">
        <f>IF('DATA SHEET'!$B$10="NC-50","N/A","OK")</f>
        <v>OK</v>
      </c>
      <c r="M10" s="160" t="str">
        <f>IF('DATA SHEET'!$B$10="NC-50","N/A","OK")</f>
        <v>OK</v>
      </c>
      <c r="N10" s="160"/>
      <c r="O10" s="160"/>
      <c r="P10" s="160"/>
      <c r="Q10" s="160"/>
      <c r="R10" s="160"/>
      <c r="S10" s="160"/>
      <c r="T10" s="160"/>
      <c r="U10" s="160"/>
      <c r="V10" s="150" t="str">
        <f>IF(DB10&lt;&gt;"",
    IF(INT('Drill Size Info'!$AA$19)=INT('Drill Size Info'!$AB$19),
        --(INT('Drill Size Info'!$AA$19) &amp; "." &amp; DB10),
        IF(AND((--(INT('Drill Size Info'!$AA$19) &amp; "." &amp; DB10)&gt;=--('Drill Size Info'!$AA$19)), (--(INT('Drill Size Info'!$AA$19) &amp; "." &amp; DB10)&lt;=--('Drill Size Info'!$AB$19))),
            --(INT('Drill Size Info'!$AA$19) &amp; "." &amp; DB10),
            --(INT('Drill Size Info'!$AB$19) &amp; "." &amp; DB10)
        )
    ),
    IF(DA10&lt;&gt;"",
        IF(INT('Drill Size Info'!$AA$19)=INT('Drill Size Info'!$AB$19),
            --(INT('Drill Size Info'!$AA$19) &amp; "." &amp; LEFT(DA10,3)),
            IF(AND((--(INT('Drill Size Info'!$AA$19) &amp; "." &amp; LEFT(DA10,3))&gt;=--('Drill Size Info'!$AA$19)), (--(INT('Drill Size Info'!$AA$19) &amp; "." &amp; LEFT(DA10,3))&lt;=--('Drill Size Info'!$AB$19))),
                --(INT('Drill Size Info'!$AA$19) &amp; "." &amp; LEFT(DA10,3)),
                --(INT('Drill Size Info'!$AB$19) &amp; "." &amp; LEFT(DA10,3))
            )
        ),
        "OK"
    )
)</f>
        <v>OK</v>
      </c>
      <c r="W10" s="150" t="str">
        <f>IF(DC10&lt;&gt;"",
    IF(INT('Drill Size Info'!$AA$19)=INT('Drill Size Info'!$AB$19),
        --(INT('Drill Size Info'!$AA$19) &amp; "." &amp; DC10),
        IF(AND((--(INT('Drill Size Info'!$AA$19) &amp; "." &amp; DC10)&gt;=--('Drill Size Info'!$AA$19)), (--(INT('Drill Size Info'!$AA$19) &amp; "." &amp; DC10)&lt;=--('Drill Size Info'!$AB$19))),
            --(INT('Drill Size Info'!$AA$19) &amp; "." &amp; DC10),
            --(INT('Drill Size Info'!$AB$19) &amp; "." &amp; DC10)
        )
    ),
    IF(DA10&lt;&gt;"",
        IF(INT('Drill Size Info'!$AA$19)=INT('Drill Size Info'!$AB$19),
            --(INT('Drill Size Info'!$AA$19) &amp; "." &amp; RIGHT(DA10,3)),
            IF(AND((--(INT('Drill Size Info'!$AA$19) &amp; "." &amp; RIGHT(DA10,3))&gt;=--('Drill Size Info'!$AA$19)), (--(INT('Drill Size Info'!$AA$19) &amp; "." &amp; RIGHT(DA10,3))&lt;=--('Drill Size Info'!$AB$19))),
                --(INT('Drill Size Info'!$AA$19) &amp; "." &amp; RIGHT(DA10,3)),
                --(INT('Drill Size Info'!$AB$19) &amp; "." &amp; RIGHT(DA10,3))
            )
        ),
        "N/A"
    )
)</f>
        <v>N/A</v>
      </c>
      <c r="X10" s="150" t="str">
        <f>IF(DE10&lt;&gt;"",
    IF(INT('Drill Size Info'!$AA$19)=INT('Drill Size Info'!$AB$15),
        --(INT('Drill Size Info'!$AA$15) &amp; "." &amp; DE10),
        IF(AND((--(INT('Drill Size Info'!$AA$15) &amp; "." &amp; DE10)&gt;=--('Drill Size Info'!$AA$15)), (--(INT('Drill Size Info'!$AA$15) &amp; "." &amp; DE10)&lt;=--('Drill Size Info'!$AB$15))),
            --(INT('Drill Size Info'!$AA$15) &amp; "." &amp; DE10),
            --(INT('Drill Size Info'!$AB$15) &amp; "." &amp; DE10)
        )
    ),
    IF(DD10&lt;&gt;"",
        IF(INT('Drill Size Info'!$AA$15)=INT('Drill Size Info'!$AB$15),
            --(INT('Drill Size Info'!$AA$15) &amp; "." &amp; LEFT(DD10,3)),
            IF(AND((--(INT('Drill Size Info'!$AA$15) &amp; "." &amp; LEFT(DD10,3))&gt;=--('Drill Size Info'!$AA$15)), (--(INT('Drill Size Info'!$AA$15) &amp; "." &amp; LEFT(DD10,3))&lt;=--('Drill Size Info'!$AB$15))),
                --(INT('Drill Size Info'!$AA$15) &amp; "." &amp; LEFT(DD10,3)),
                --(INT('Drill Size Info'!$AB$15) &amp; "." &amp; LEFT(DD10,3))
            )
        ),
        "OK"
    )
)</f>
        <v>OK</v>
      </c>
      <c r="Y10" s="150" t="str">
        <f>IF(DF10&lt;&gt;"",
    IF(INT('Drill Size Info'!$AA$19)=INT('Drill Size Info'!$AB$15),
        --(INT('Drill Size Info'!$AA$15) &amp; "." &amp; DF10),
        IF(AND((--(INT('Drill Size Info'!$AA$15) &amp; "." &amp; DF10)&gt;=--('Drill Size Info'!$AA$15)), (--(INT('Drill Size Info'!$AA$15) &amp; "." &amp; DF10)&lt;=--('Drill Size Info'!$AB$15))),
            --(INT('Drill Size Info'!$AA$15) &amp; "." &amp; DF10),
            --(INT('Drill Size Info'!$AB$15) &amp; "." &amp; DF10)
        )
    ),
    IF(DD10&lt;&gt;"",
        IF(INT('Drill Size Info'!$AA$15)=INT('Drill Size Info'!$AB$15),
            --(INT('Drill Size Info'!$AA$15) &amp; "." &amp; RIGHT(DD10,3)),
            IF(AND((--(INT('Drill Size Info'!$AA$15) &amp; "." &amp; RIGHT(DD10,3))&gt;=--('Drill Size Info'!$AA$15)), (--(INT('Drill Size Info'!$AA$15) &amp; "." &amp; RIGHT(DD10,3))&lt;=--('Drill Size Info'!$AB$15))),
                --(INT('Drill Size Info'!$AA$15) &amp; "." &amp; RIGHT(DD10,3)),
                --(INT('Drill Size Info'!$AB$15) &amp; "." &amp; RIGHT(DD10,3))
            )
        ),
        "N/A"
    )
)</f>
        <v>N/A</v>
      </c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83"/>
      <c r="AL10" s="183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3"/>
      <c r="BA10" s="163"/>
      <c r="BB10" s="163"/>
      <c r="BC10" s="163"/>
      <c r="BD10" s="163"/>
      <c r="BE10" s="163"/>
      <c r="BF10" s="164"/>
      <c r="BG10" s="165"/>
      <c r="BH10" s="162"/>
      <c r="BI10" s="162"/>
      <c r="BJ10" s="164"/>
      <c r="BK10" s="95"/>
      <c r="BL10" s="182"/>
      <c r="BM10" s="182"/>
      <c r="BN10" s="182"/>
      <c r="BO10" s="182"/>
      <c r="BP10" s="95" t="str">
        <f t="shared" ref="BP10:BP73" si="42">CONCATENATE(BL10,BM10,BN10,BO10)</f>
        <v/>
      </c>
      <c r="BQ10" s="38"/>
      <c r="BR10" s="17">
        <f t="shared" si="7"/>
        <v>0</v>
      </c>
      <c r="BS10" s="17">
        <f t="shared" si="8"/>
        <v>0</v>
      </c>
      <c r="BT10" s="17">
        <f t="shared" si="9"/>
        <v>0</v>
      </c>
      <c r="BU10" s="17">
        <f t="shared" si="10"/>
        <v>0</v>
      </c>
      <c r="BV10" s="17">
        <f t="shared" si="11"/>
        <v>0</v>
      </c>
      <c r="BW10" s="17">
        <f t="shared" si="12"/>
        <v>0</v>
      </c>
      <c r="BX10" s="17">
        <f t="shared" si="13"/>
        <v>0</v>
      </c>
      <c r="BY10" s="17">
        <f t="shared" si="14"/>
        <v>0</v>
      </c>
      <c r="BZ10" s="17">
        <f t="shared" si="15"/>
        <v>0</v>
      </c>
      <c r="CA10" s="17">
        <f t="shared" si="16"/>
        <v>0</v>
      </c>
      <c r="CB10" s="17">
        <f t="shared" si="17"/>
        <v>0</v>
      </c>
      <c r="CC10" s="17">
        <f t="shared" si="18"/>
        <v>0</v>
      </c>
      <c r="CD10" s="17">
        <f t="shared" si="19"/>
        <v>0</v>
      </c>
      <c r="CE10" s="17">
        <f t="shared" si="20"/>
        <v>0</v>
      </c>
      <c r="CF10" s="17">
        <f t="shared" si="21"/>
        <v>0</v>
      </c>
      <c r="CG10" s="17">
        <f t="shared" si="22"/>
        <v>0</v>
      </c>
      <c r="CH10" s="17">
        <f t="shared" si="23"/>
        <v>0</v>
      </c>
      <c r="CI10" s="17">
        <f t="shared" si="24"/>
        <v>0</v>
      </c>
      <c r="CJ10" s="17">
        <f t="shared" si="25"/>
        <v>0</v>
      </c>
      <c r="CK10" s="17">
        <f t="shared" si="26"/>
        <v>0</v>
      </c>
      <c r="CL10" s="17">
        <f t="shared" si="27"/>
        <v>0</v>
      </c>
      <c r="CM10" s="17">
        <f t="shared" si="28"/>
        <v>0</v>
      </c>
      <c r="CN10" s="17">
        <f t="shared" si="29"/>
        <v>0</v>
      </c>
      <c r="CO10" s="17">
        <f t="shared" si="30"/>
        <v>0</v>
      </c>
      <c r="CP10" s="17">
        <f t="shared" si="31"/>
        <v>0</v>
      </c>
      <c r="CQ10" s="17">
        <f t="shared" si="32"/>
        <v>0</v>
      </c>
      <c r="CR10" s="17">
        <f t="shared" si="33"/>
        <v>0</v>
      </c>
      <c r="CS10" s="17">
        <f t="shared" si="34"/>
        <v>0</v>
      </c>
      <c r="CT10" s="17">
        <f t="shared" si="35"/>
        <v>0</v>
      </c>
      <c r="CU10" s="17">
        <f t="shared" si="36"/>
        <v>0</v>
      </c>
      <c r="CV10" s="17">
        <f t="shared" si="37"/>
        <v>0</v>
      </c>
      <c r="CW10" s="17">
        <f t="shared" si="38"/>
        <v>0</v>
      </c>
      <c r="CX10" s="17">
        <f t="shared" si="39"/>
        <v>0</v>
      </c>
      <c r="CY10" s="17">
        <f t="shared" si="40"/>
        <v>0</v>
      </c>
      <c r="CZ10" s="17">
        <f t="shared" si="41"/>
        <v>0</v>
      </c>
    </row>
    <row r="11" spans="2:115" ht="15" customHeight="1" x14ac:dyDescent="0.2">
      <c r="B11" s="156">
        <f t="shared" ref="B11:B74" si="43">B10+1</f>
        <v>3</v>
      </c>
      <c r="C11" s="158" t="str">
        <f>CONCATENATE('DATA SHEET'!$B$9, 'DATA SHEET'!$Q$2)</f>
        <v>" HWDP</v>
      </c>
      <c r="D11" s="157" t="str">
        <f t="shared" ref="D11:D74" si="44">BP11</f>
        <v/>
      </c>
      <c r="E11" s="158" t="str">
        <f>IF('DATA SHEET'!$E$10="Cat 2","N/A","OK")</f>
        <v>OK</v>
      </c>
      <c r="F11" s="158" t="str">
        <f>IF('DATA SHEET'!$E$10="Cat 2","N/A","OK")</f>
        <v>OK</v>
      </c>
      <c r="G11" s="160"/>
      <c r="H11" s="160"/>
      <c r="I11" s="160" t="s">
        <v>194</v>
      </c>
      <c r="J11" s="160" t="str">
        <f t="shared" si="6"/>
        <v>OK</v>
      </c>
      <c r="K11" s="160" t="str">
        <f t="shared" si="6"/>
        <v>OK</v>
      </c>
      <c r="L11" s="160" t="str">
        <f>IF('DATA SHEET'!$B$10="NC-50","N/A","OK")</f>
        <v>OK</v>
      </c>
      <c r="M11" s="160" t="str">
        <f>IF('DATA SHEET'!$B$10="NC-50","N/A","OK")</f>
        <v>OK</v>
      </c>
      <c r="N11" s="160"/>
      <c r="O11" s="160"/>
      <c r="P11" s="160"/>
      <c r="Q11" s="160"/>
      <c r="R11" s="160"/>
      <c r="S11" s="160"/>
      <c r="T11" s="160"/>
      <c r="U11" s="160"/>
      <c r="V11" s="150" t="str">
        <f>IF(DB11&lt;&gt;"",
    IF(INT('Drill Size Info'!$AA$19)=INT('Drill Size Info'!$AB$19),
        --(INT('Drill Size Info'!$AA$19) &amp; "." &amp; DB11),
        IF(AND((--(INT('Drill Size Info'!$AA$19) &amp; "." &amp; DB11)&gt;=--('Drill Size Info'!$AA$19)), (--(INT('Drill Size Info'!$AA$19) &amp; "." &amp; DB11)&lt;=--('Drill Size Info'!$AB$19))),
            --(INT('Drill Size Info'!$AA$19) &amp; "." &amp; DB11),
            --(INT('Drill Size Info'!$AB$19) &amp; "." &amp; DB11)
        )
    ),
    IF(DA11&lt;&gt;"",
        IF(INT('Drill Size Info'!$AA$19)=INT('Drill Size Info'!$AB$19),
            --(INT('Drill Size Info'!$AA$19) &amp; "." &amp; LEFT(DA11,3)),
            IF(AND((--(INT('Drill Size Info'!$AA$19) &amp; "." &amp; LEFT(DA11,3))&gt;=--('Drill Size Info'!$AA$19)), (--(INT('Drill Size Info'!$AA$19) &amp; "." &amp; LEFT(DA11,3))&lt;=--('Drill Size Info'!$AB$19))),
                --(INT('Drill Size Info'!$AA$19) &amp; "." &amp; LEFT(DA11,3)),
                --(INT('Drill Size Info'!$AB$19) &amp; "." &amp; LEFT(DA11,3))
            )
        ),
        "OK"
    )
)</f>
        <v>OK</v>
      </c>
      <c r="W11" s="150" t="str">
        <f>IF(DC11&lt;&gt;"",
    IF(INT('Drill Size Info'!$AA$19)=INT('Drill Size Info'!$AB$19),
        --(INT('Drill Size Info'!$AA$19) &amp; "." &amp; DC11),
        IF(AND((--(INT('Drill Size Info'!$AA$19) &amp; "." &amp; DC11)&gt;=--('Drill Size Info'!$AA$19)), (--(INT('Drill Size Info'!$AA$19) &amp; "." &amp; DC11)&lt;=--('Drill Size Info'!$AB$19))),
            --(INT('Drill Size Info'!$AA$19) &amp; "." &amp; DC11),
            --(INT('Drill Size Info'!$AB$19) &amp; "." &amp; DC11)
        )
    ),
    IF(DA11&lt;&gt;"",
        IF(INT('Drill Size Info'!$AA$19)=INT('Drill Size Info'!$AB$19),
            --(INT('Drill Size Info'!$AA$19) &amp; "." &amp; RIGHT(DA11,3)),
            IF(AND((--(INT('Drill Size Info'!$AA$19) &amp; "." &amp; RIGHT(DA11,3))&gt;=--('Drill Size Info'!$AA$19)), (--(INT('Drill Size Info'!$AA$19) &amp; "." &amp; RIGHT(DA11,3))&lt;=--('Drill Size Info'!$AB$19))),
                --(INT('Drill Size Info'!$AA$19) &amp; "." &amp; RIGHT(DA11,3)),
                --(INT('Drill Size Info'!$AB$19) &amp; "." &amp; RIGHT(DA11,3))
            )
        ),
        "N/A"
    )
)</f>
        <v>N/A</v>
      </c>
      <c r="X11" s="150" t="str">
        <f>IF(DE11&lt;&gt;"",
    IF(INT('Drill Size Info'!$AA$19)=INT('Drill Size Info'!$AB$15),
        --(INT('Drill Size Info'!$AA$15) &amp; "." &amp; DE11),
        IF(AND((--(INT('Drill Size Info'!$AA$15) &amp; "." &amp; DE11)&gt;=--('Drill Size Info'!$AA$15)), (--(INT('Drill Size Info'!$AA$15) &amp; "." &amp; DE11)&lt;=--('Drill Size Info'!$AB$15))),
            --(INT('Drill Size Info'!$AA$15) &amp; "." &amp; DE11),
            --(INT('Drill Size Info'!$AB$15) &amp; "." &amp; DE11)
        )
    ),
    IF(DD11&lt;&gt;"",
        IF(INT('Drill Size Info'!$AA$15)=INT('Drill Size Info'!$AB$15),
            --(INT('Drill Size Info'!$AA$15) &amp; "." &amp; LEFT(DD11,3)),
            IF(AND((--(INT('Drill Size Info'!$AA$15) &amp; "." &amp; LEFT(DD11,3))&gt;=--('Drill Size Info'!$AA$15)), (--(INT('Drill Size Info'!$AA$15) &amp; "." &amp; LEFT(DD11,3))&lt;=--('Drill Size Info'!$AB$15))),
                --(INT('Drill Size Info'!$AA$15) &amp; "." &amp; LEFT(DD11,3)),
                --(INT('Drill Size Info'!$AB$15) &amp; "." &amp; LEFT(DD11,3))
            )
        ),
        "OK"
    )
)</f>
        <v>OK</v>
      </c>
      <c r="Y11" s="150" t="str">
        <f>IF(DF11&lt;&gt;"",
    IF(INT('Drill Size Info'!$AA$19)=INT('Drill Size Info'!$AB$15),
        --(INT('Drill Size Info'!$AA$15) &amp; "." &amp; DF11),
        IF(AND((--(INT('Drill Size Info'!$AA$15) &amp; "." &amp; DF11)&gt;=--('Drill Size Info'!$AA$15)), (--(INT('Drill Size Info'!$AA$15) &amp; "." &amp; DF11)&lt;=--('Drill Size Info'!$AB$15))),
            --(INT('Drill Size Info'!$AA$15) &amp; "." &amp; DF11),
            --(INT('Drill Size Info'!$AB$15) &amp; "." &amp; DF11)
        )
    ),
    IF(DD11&lt;&gt;"",
        IF(INT('Drill Size Info'!$AA$15)=INT('Drill Size Info'!$AB$15),
            --(INT('Drill Size Info'!$AA$15) &amp; "." &amp; RIGHT(DD11,3)),
            IF(AND((--(INT('Drill Size Info'!$AA$15) &amp; "." &amp; RIGHT(DD11,3))&gt;=--('Drill Size Info'!$AA$15)), (--(INT('Drill Size Info'!$AA$15) &amp; "." &amp; RIGHT(DD11,3))&lt;=--('Drill Size Info'!$AB$15))),
                --(INT('Drill Size Info'!$AA$15) &amp; "." &amp; RIGHT(DD11,3)),
                --(INT('Drill Size Info'!$AB$15) &amp; "." &amp; RIGHT(DD11,3))
            )
        ),
        "N/A"
    )
)</f>
        <v>N/A</v>
      </c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3"/>
      <c r="AL11" s="183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3"/>
      <c r="BA11" s="163"/>
      <c r="BB11" s="163"/>
      <c r="BC11" s="163"/>
      <c r="BD11" s="163"/>
      <c r="BE11" s="163"/>
      <c r="BF11" s="164"/>
      <c r="BG11" s="165"/>
      <c r="BH11" s="162"/>
      <c r="BI11" s="162"/>
      <c r="BJ11" s="164"/>
      <c r="BK11" s="95"/>
      <c r="BL11" s="182"/>
      <c r="BM11" s="182"/>
      <c r="BN11" s="182"/>
      <c r="BO11" s="182"/>
      <c r="BP11" s="95" t="str">
        <f t="shared" si="42"/>
        <v/>
      </c>
      <c r="BQ11" s="38"/>
      <c r="BR11" s="17">
        <f t="shared" si="7"/>
        <v>0</v>
      </c>
      <c r="BS11" s="17">
        <f t="shared" si="8"/>
        <v>0</v>
      </c>
      <c r="BT11" s="17">
        <f t="shared" si="9"/>
        <v>0</v>
      </c>
      <c r="BU11" s="17">
        <f t="shared" si="10"/>
        <v>0</v>
      </c>
      <c r="BV11" s="17">
        <f t="shared" si="11"/>
        <v>0</v>
      </c>
      <c r="BW11" s="17">
        <f t="shared" si="12"/>
        <v>0</v>
      </c>
      <c r="BX11" s="17">
        <f t="shared" si="13"/>
        <v>0</v>
      </c>
      <c r="BY11" s="17">
        <f t="shared" si="14"/>
        <v>0</v>
      </c>
      <c r="BZ11" s="17">
        <f t="shared" si="15"/>
        <v>0</v>
      </c>
      <c r="CA11" s="17">
        <f t="shared" si="16"/>
        <v>0</v>
      </c>
      <c r="CB11" s="17">
        <f t="shared" si="17"/>
        <v>0</v>
      </c>
      <c r="CC11" s="17">
        <f t="shared" si="18"/>
        <v>0</v>
      </c>
      <c r="CD11" s="17">
        <f t="shared" si="19"/>
        <v>0</v>
      </c>
      <c r="CE11" s="17">
        <f t="shared" si="20"/>
        <v>0</v>
      </c>
      <c r="CF11" s="17">
        <f t="shared" si="21"/>
        <v>0</v>
      </c>
      <c r="CG11" s="17">
        <f t="shared" si="22"/>
        <v>0</v>
      </c>
      <c r="CH11" s="17">
        <f t="shared" si="23"/>
        <v>0</v>
      </c>
      <c r="CI11" s="17">
        <f t="shared" si="24"/>
        <v>0</v>
      </c>
      <c r="CJ11" s="17">
        <f t="shared" si="25"/>
        <v>0</v>
      </c>
      <c r="CK11" s="17">
        <f t="shared" si="26"/>
        <v>0</v>
      </c>
      <c r="CL11" s="17">
        <f t="shared" si="27"/>
        <v>0</v>
      </c>
      <c r="CM11" s="17">
        <f t="shared" si="28"/>
        <v>0</v>
      </c>
      <c r="CN11" s="17">
        <f t="shared" si="29"/>
        <v>0</v>
      </c>
      <c r="CO11" s="17">
        <f t="shared" si="30"/>
        <v>0</v>
      </c>
      <c r="CP11" s="17">
        <f t="shared" si="31"/>
        <v>0</v>
      </c>
      <c r="CQ11" s="17">
        <f t="shared" si="32"/>
        <v>0</v>
      </c>
      <c r="CR11" s="17">
        <f t="shared" si="33"/>
        <v>0</v>
      </c>
      <c r="CS11" s="17">
        <f t="shared" si="34"/>
        <v>0</v>
      </c>
      <c r="CT11" s="17">
        <f t="shared" si="35"/>
        <v>0</v>
      </c>
      <c r="CU11" s="17">
        <f t="shared" si="36"/>
        <v>0</v>
      </c>
      <c r="CV11" s="17">
        <f t="shared" si="37"/>
        <v>0</v>
      </c>
      <c r="CW11" s="17">
        <f t="shared" si="38"/>
        <v>0</v>
      </c>
      <c r="CX11" s="17">
        <f t="shared" si="39"/>
        <v>0</v>
      </c>
      <c r="CY11" s="17">
        <f t="shared" si="40"/>
        <v>0</v>
      </c>
      <c r="CZ11" s="17">
        <f t="shared" si="41"/>
        <v>0</v>
      </c>
    </row>
    <row r="12" spans="2:115" ht="15" customHeight="1" x14ac:dyDescent="0.2">
      <c r="B12" s="156">
        <f t="shared" si="43"/>
        <v>4</v>
      </c>
      <c r="C12" s="158" t="str">
        <f>CONCATENATE('DATA SHEET'!$B$9, 'DATA SHEET'!$Q$2)</f>
        <v>" HWDP</v>
      </c>
      <c r="D12" s="157" t="str">
        <f t="shared" si="44"/>
        <v/>
      </c>
      <c r="E12" s="158" t="str">
        <f>IF('DATA SHEET'!$E$10="Cat 2","N/A","OK")</f>
        <v>OK</v>
      </c>
      <c r="F12" s="158" t="str">
        <f>IF('DATA SHEET'!$E$10="Cat 2","N/A","OK")</f>
        <v>OK</v>
      </c>
      <c r="G12" s="160"/>
      <c r="H12" s="160"/>
      <c r="I12" s="160" t="s">
        <v>194</v>
      </c>
      <c r="J12" s="160" t="str">
        <f t="shared" si="6"/>
        <v>OK</v>
      </c>
      <c r="K12" s="160" t="str">
        <f t="shared" si="6"/>
        <v>OK</v>
      </c>
      <c r="L12" s="160" t="str">
        <f>IF('DATA SHEET'!$B$10="NC-50","N/A","OK")</f>
        <v>OK</v>
      </c>
      <c r="M12" s="160" t="str">
        <f>IF('DATA SHEET'!$B$10="NC-50","N/A","OK")</f>
        <v>OK</v>
      </c>
      <c r="N12" s="160"/>
      <c r="O12" s="160"/>
      <c r="P12" s="160"/>
      <c r="Q12" s="160"/>
      <c r="R12" s="160"/>
      <c r="S12" s="160"/>
      <c r="T12" s="160"/>
      <c r="U12" s="160"/>
      <c r="V12" s="150" t="str">
        <f>IF(DB12&lt;&gt;"",
    IF(INT('Drill Size Info'!$AA$19)=INT('Drill Size Info'!$AB$19),
        --(INT('Drill Size Info'!$AA$19) &amp; "." &amp; DB12),
        IF(AND((--(INT('Drill Size Info'!$AA$19) &amp; "." &amp; DB12)&gt;=--('Drill Size Info'!$AA$19)), (--(INT('Drill Size Info'!$AA$19) &amp; "." &amp; DB12)&lt;=--('Drill Size Info'!$AB$19))),
            --(INT('Drill Size Info'!$AA$19) &amp; "." &amp; DB12),
            --(INT('Drill Size Info'!$AB$19) &amp; "." &amp; DB12)
        )
    ),
    IF(DA12&lt;&gt;"",
        IF(INT('Drill Size Info'!$AA$19)=INT('Drill Size Info'!$AB$19),
            --(INT('Drill Size Info'!$AA$19) &amp; "." &amp; LEFT(DA12,3)),
            IF(AND((--(INT('Drill Size Info'!$AA$19) &amp; "." &amp; LEFT(DA12,3))&gt;=--('Drill Size Info'!$AA$19)), (--(INT('Drill Size Info'!$AA$19) &amp; "." &amp; LEFT(DA12,3))&lt;=--('Drill Size Info'!$AB$19))),
                --(INT('Drill Size Info'!$AA$19) &amp; "." &amp; LEFT(DA12,3)),
                --(INT('Drill Size Info'!$AB$19) &amp; "." &amp; LEFT(DA12,3))
            )
        ),
        "OK"
    )
)</f>
        <v>OK</v>
      </c>
      <c r="W12" s="150" t="str">
        <f>IF(DC12&lt;&gt;"",
    IF(INT('Drill Size Info'!$AA$19)=INT('Drill Size Info'!$AB$19),
        --(INT('Drill Size Info'!$AA$19) &amp; "." &amp; DC12),
        IF(AND((--(INT('Drill Size Info'!$AA$19) &amp; "." &amp; DC12)&gt;=--('Drill Size Info'!$AA$19)), (--(INT('Drill Size Info'!$AA$19) &amp; "." &amp; DC12)&lt;=--('Drill Size Info'!$AB$19))),
            --(INT('Drill Size Info'!$AA$19) &amp; "." &amp; DC12),
            --(INT('Drill Size Info'!$AB$19) &amp; "." &amp; DC12)
        )
    ),
    IF(DA12&lt;&gt;"",
        IF(INT('Drill Size Info'!$AA$19)=INT('Drill Size Info'!$AB$19),
            --(INT('Drill Size Info'!$AA$19) &amp; "." &amp; RIGHT(DA12,3)),
            IF(AND((--(INT('Drill Size Info'!$AA$19) &amp; "." &amp; RIGHT(DA12,3))&gt;=--('Drill Size Info'!$AA$19)), (--(INT('Drill Size Info'!$AA$19) &amp; "." &amp; RIGHT(DA12,3))&lt;=--('Drill Size Info'!$AB$19))),
                --(INT('Drill Size Info'!$AA$19) &amp; "." &amp; RIGHT(DA12,3)),
                --(INT('Drill Size Info'!$AB$19) &amp; "." &amp; RIGHT(DA12,3))
            )
        ),
        "N/A"
    )
)</f>
        <v>N/A</v>
      </c>
      <c r="X12" s="150" t="str">
        <f>IF(DE12&lt;&gt;"",
    IF(INT('Drill Size Info'!$AA$19)=INT('Drill Size Info'!$AB$15),
        --(INT('Drill Size Info'!$AA$15) &amp; "." &amp; DE12),
        IF(AND((--(INT('Drill Size Info'!$AA$15) &amp; "." &amp; DE12)&gt;=--('Drill Size Info'!$AA$15)), (--(INT('Drill Size Info'!$AA$15) &amp; "." &amp; DE12)&lt;=--('Drill Size Info'!$AB$15))),
            --(INT('Drill Size Info'!$AA$15) &amp; "." &amp; DE12),
            --(INT('Drill Size Info'!$AB$15) &amp; "." &amp; DE12)
        )
    ),
    IF(DD12&lt;&gt;"",
        IF(INT('Drill Size Info'!$AA$15)=INT('Drill Size Info'!$AB$15),
            --(INT('Drill Size Info'!$AA$15) &amp; "." &amp; LEFT(DD12,3)),
            IF(AND((--(INT('Drill Size Info'!$AA$15) &amp; "." &amp; LEFT(DD12,3))&gt;=--('Drill Size Info'!$AA$15)), (--(INT('Drill Size Info'!$AA$15) &amp; "." &amp; LEFT(DD12,3))&lt;=--('Drill Size Info'!$AB$15))),
                --(INT('Drill Size Info'!$AA$15) &amp; "." &amp; LEFT(DD12,3)),
                --(INT('Drill Size Info'!$AB$15) &amp; "." &amp; LEFT(DD12,3))
            )
        ),
        "OK"
    )
)</f>
        <v>OK</v>
      </c>
      <c r="Y12" s="150" t="str">
        <f>IF(DF12&lt;&gt;"",
    IF(INT('Drill Size Info'!$AA$19)=INT('Drill Size Info'!$AB$15),
        --(INT('Drill Size Info'!$AA$15) &amp; "." &amp; DF12),
        IF(AND((--(INT('Drill Size Info'!$AA$15) &amp; "." &amp; DF12)&gt;=--('Drill Size Info'!$AA$15)), (--(INT('Drill Size Info'!$AA$15) &amp; "." &amp; DF12)&lt;=--('Drill Size Info'!$AB$15))),
            --(INT('Drill Size Info'!$AA$15) &amp; "." &amp; DF12),
            --(INT('Drill Size Info'!$AB$15) &amp; "." &amp; DF12)
        )
    ),
    IF(DD12&lt;&gt;"",
        IF(INT('Drill Size Info'!$AA$15)=INT('Drill Size Info'!$AB$15),
            --(INT('Drill Size Info'!$AA$15) &amp; "." &amp; RIGHT(DD12,3)),
            IF(AND((--(INT('Drill Size Info'!$AA$15) &amp; "." &amp; RIGHT(DD12,3))&gt;=--('Drill Size Info'!$AA$15)), (--(INT('Drill Size Info'!$AA$15) &amp; "." &amp; RIGHT(DD12,3))&lt;=--('Drill Size Info'!$AB$15))),
                --(INT('Drill Size Info'!$AA$15) &amp; "." &amp; RIGHT(DD12,3)),
                --(INT('Drill Size Info'!$AB$15) &amp; "." &amp; RIGHT(DD12,3))
            )
        ),
        "N/A"
    )
)</f>
        <v>N/A</v>
      </c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3"/>
      <c r="AL12" s="183"/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3"/>
      <c r="BA12" s="163"/>
      <c r="BB12" s="163"/>
      <c r="BC12" s="163"/>
      <c r="BD12" s="163"/>
      <c r="BE12" s="163"/>
      <c r="BF12" s="164"/>
      <c r="BG12" s="165"/>
      <c r="BH12" s="162"/>
      <c r="BI12" s="162"/>
      <c r="BJ12" s="164"/>
      <c r="BK12" s="95"/>
      <c r="BL12" s="182"/>
      <c r="BM12" s="182"/>
      <c r="BN12" s="182"/>
      <c r="BO12" s="182"/>
      <c r="BP12" s="95" t="str">
        <f t="shared" si="42"/>
        <v/>
      </c>
      <c r="BQ12" s="38"/>
      <c r="BR12" s="17">
        <f t="shared" si="7"/>
        <v>0</v>
      </c>
      <c r="BS12" s="17">
        <f t="shared" si="8"/>
        <v>0</v>
      </c>
      <c r="BT12" s="17">
        <f t="shared" si="9"/>
        <v>0</v>
      </c>
      <c r="BU12" s="17">
        <f t="shared" si="10"/>
        <v>0</v>
      </c>
      <c r="BV12" s="17">
        <f t="shared" si="11"/>
        <v>0</v>
      </c>
      <c r="BW12" s="17">
        <f t="shared" si="12"/>
        <v>0</v>
      </c>
      <c r="BX12" s="17">
        <f t="shared" si="13"/>
        <v>0</v>
      </c>
      <c r="BY12" s="17">
        <f t="shared" si="14"/>
        <v>0</v>
      </c>
      <c r="BZ12" s="17">
        <f t="shared" si="15"/>
        <v>0</v>
      </c>
      <c r="CA12" s="17">
        <f t="shared" si="16"/>
        <v>0</v>
      </c>
      <c r="CB12" s="17">
        <f t="shared" si="17"/>
        <v>0</v>
      </c>
      <c r="CC12" s="17">
        <f t="shared" si="18"/>
        <v>0</v>
      </c>
      <c r="CD12" s="17">
        <f t="shared" si="19"/>
        <v>0</v>
      </c>
      <c r="CE12" s="17">
        <f t="shared" si="20"/>
        <v>0</v>
      </c>
      <c r="CF12" s="17">
        <f t="shared" si="21"/>
        <v>0</v>
      </c>
      <c r="CG12" s="17">
        <f t="shared" si="22"/>
        <v>0</v>
      </c>
      <c r="CH12" s="17">
        <f t="shared" si="23"/>
        <v>0</v>
      </c>
      <c r="CI12" s="17">
        <f t="shared" si="24"/>
        <v>0</v>
      </c>
      <c r="CJ12" s="17">
        <f t="shared" si="25"/>
        <v>0</v>
      </c>
      <c r="CK12" s="17">
        <f t="shared" si="26"/>
        <v>0</v>
      </c>
      <c r="CL12" s="17">
        <f t="shared" si="27"/>
        <v>0</v>
      </c>
      <c r="CM12" s="17">
        <f t="shared" si="28"/>
        <v>0</v>
      </c>
      <c r="CN12" s="17">
        <f t="shared" si="29"/>
        <v>0</v>
      </c>
      <c r="CO12" s="17">
        <f t="shared" si="30"/>
        <v>0</v>
      </c>
      <c r="CP12" s="17">
        <f t="shared" si="31"/>
        <v>0</v>
      </c>
      <c r="CQ12" s="17">
        <f t="shared" si="32"/>
        <v>0</v>
      </c>
      <c r="CR12" s="17">
        <f t="shared" si="33"/>
        <v>0</v>
      </c>
      <c r="CS12" s="17">
        <f t="shared" si="34"/>
        <v>0</v>
      </c>
      <c r="CT12" s="17">
        <f t="shared" si="35"/>
        <v>0</v>
      </c>
      <c r="CU12" s="17">
        <f t="shared" si="36"/>
        <v>0</v>
      </c>
      <c r="CV12" s="17">
        <f t="shared" si="37"/>
        <v>0</v>
      </c>
      <c r="CW12" s="17">
        <f t="shared" si="38"/>
        <v>0</v>
      </c>
      <c r="CX12" s="17">
        <f t="shared" si="39"/>
        <v>0</v>
      </c>
      <c r="CY12" s="17">
        <f t="shared" si="40"/>
        <v>0</v>
      </c>
      <c r="CZ12" s="17">
        <f t="shared" si="41"/>
        <v>0</v>
      </c>
    </row>
    <row r="13" spans="2:115" ht="15" customHeight="1" x14ac:dyDescent="0.2">
      <c r="B13" s="156">
        <f t="shared" si="43"/>
        <v>5</v>
      </c>
      <c r="C13" s="158" t="str">
        <f>CONCATENATE('DATA SHEET'!$B$9, 'DATA SHEET'!$Q$2)</f>
        <v>" HWDP</v>
      </c>
      <c r="D13" s="157" t="str">
        <f t="shared" si="44"/>
        <v/>
      </c>
      <c r="E13" s="158" t="str">
        <f>IF('DATA SHEET'!$E$10="Cat 2","N/A","OK")</f>
        <v>OK</v>
      </c>
      <c r="F13" s="158" t="str">
        <f>IF('DATA SHEET'!$E$10="Cat 2","N/A","OK")</f>
        <v>OK</v>
      </c>
      <c r="G13" s="160"/>
      <c r="H13" s="160"/>
      <c r="I13" s="160" t="s">
        <v>194</v>
      </c>
      <c r="J13" s="160" t="str">
        <f t="shared" si="6"/>
        <v>OK</v>
      </c>
      <c r="K13" s="160" t="str">
        <f t="shared" si="6"/>
        <v>OK</v>
      </c>
      <c r="L13" s="160" t="str">
        <f>IF('DATA SHEET'!$B$10="NC-50","N/A","OK")</f>
        <v>OK</v>
      </c>
      <c r="M13" s="160" t="str">
        <f>IF('DATA SHEET'!$B$10="NC-50","N/A","OK")</f>
        <v>OK</v>
      </c>
      <c r="N13" s="160"/>
      <c r="O13" s="160"/>
      <c r="P13" s="160"/>
      <c r="Q13" s="160"/>
      <c r="R13" s="160"/>
      <c r="S13" s="160"/>
      <c r="T13" s="160"/>
      <c r="U13" s="160"/>
      <c r="V13" s="150" t="str">
        <f>IF(DB13&lt;&gt;"",
    IF(INT('Drill Size Info'!$AA$19)=INT('Drill Size Info'!$AB$19),
        --(INT('Drill Size Info'!$AA$19) &amp; "." &amp; DB13),
        IF(AND((--(INT('Drill Size Info'!$AA$19) &amp; "." &amp; DB13)&gt;=--('Drill Size Info'!$AA$19)), (--(INT('Drill Size Info'!$AA$19) &amp; "." &amp; DB13)&lt;=--('Drill Size Info'!$AB$19))),
            --(INT('Drill Size Info'!$AA$19) &amp; "." &amp; DB13),
            --(INT('Drill Size Info'!$AB$19) &amp; "." &amp; DB13)
        )
    ),
    IF(DA13&lt;&gt;"",
        IF(INT('Drill Size Info'!$AA$19)=INT('Drill Size Info'!$AB$19),
            --(INT('Drill Size Info'!$AA$19) &amp; "." &amp; LEFT(DA13,3)),
            IF(AND((--(INT('Drill Size Info'!$AA$19) &amp; "." &amp; LEFT(DA13,3))&gt;=--('Drill Size Info'!$AA$19)), (--(INT('Drill Size Info'!$AA$19) &amp; "." &amp; LEFT(DA13,3))&lt;=--('Drill Size Info'!$AB$19))),
                --(INT('Drill Size Info'!$AA$19) &amp; "." &amp; LEFT(DA13,3)),
                --(INT('Drill Size Info'!$AB$19) &amp; "." &amp; LEFT(DA13,3))
            )
        ),
        "OK"
    )
)</f>
        <v>OK</v>
      </c>
      <c r="W13" s="150" t="str">
        <f>IF(DC13&lt;&gt;"",
    IF(INT('Drill Size Info'!$AA$19)=INT('Drill Size Info'!$AB$19),
        --(INT('Drill Size Info'!$AA$19) &amp; "." &amp; DC13),
        IF(AND((--(INT('Drill Size Info'!$AA$19) &amp; "." &amp; DC13)&gt;=--('Drill Size Info'!$AA$19)), (--(INT('Drill Size Info'!$AA$19) &amp; "." &amp; DC13)&lt;=--('Drill Size Info'!$AB$19))),
            --(INT('Drill Size Info'!$AA$19) &amp; "." &amp; DC13),
            --(INT('Drill Size Info'!$AB$19) &amp; "." &amp; DC13)
        )
    ),
    IF(DA13&lt;&gt;"",
        IF(INT('Drill Size Info'!$AA$19)=INT('Drill Size Info'!$AB$19),
            --(INT('Drill Size Info'!$AA$19) &amp; "." &amp; RIGHT(DA13,3)),
            IF(AND((--(INT('Drill Size Info'!$AA$19) &amp; "." &amp; RIGHT(DA13,3))&gt;=--('Drill Size Info'!$AA$19)), (--(INT('Drill Size Info'!$AA$19) &amp; "." &amp; RIGHT(DA13,3))&lt;=--('Drill Size Info'!$AB$19))),
                --(INT('Drill Size Info'!$AA$19) &amp; "." &amp; RIGHT(DA13,3)),
                --(INT('Drill Size Info'!$AB$19) &amp; "." &amp; RIGHT(DA13,3))
            )
        ),
        "N/A"
    )
)</f>
        <v>N/A</v>
      </c>
      <c r="X13" s="150" t="str">
        <f>IF(DE13&lt;&gt;"",
    IF(INT('Drill Size Info'!$AA$19)=INT('Drill Size Info'!$AB$15),
        --(INT('Drill Size Info'!$AA$15) &amp; "." &amp; DE13),
        IF(AND((--(INT('Drill Size Info'!$AA$15) &amp; "." &amp; DE13)&gt;=--('Drill Size Info'!$AA$15)), (--(INT('Drill Size Info'!$AA$15) &amp; "." &amp; DE13)&lt;=--('Drill Size Info'!$AB$15))),
            --(INT('Drill Size Info'!$AA$15) &amp; "." &amp; DE13),
            --(INT('Drill Size Info'!$AB$15) &amp; "." &amp; DE13)
        )
    ),
    IF(DD13&lt;&gt;"",
        IF(INT('Drill Size Info'!$AA$15)=INT('Drill Size Info'!$AB$15),
            --(INT('Drill Size Info'!$AA$15) &amp; "." &amp; LEFT(DD13,3)),
            IF(AND((--(INT('Drill Size Info'!$AA$15) &amp; "." &amp; LEFT(DD13,3))&gt;=--('Drill Size Info'!$AA$15)), (--(INT('Drill Size Info'!$AA$15) &amp; "." &amp; LEFT(DD13,3))&lt;=--('Drill Size Info'!$AB$15))),
                --(INT('Drill Size Info'!$AA$15) &amp; "." &amp; LEFT(DD13,3)),
                --(INT('Drill Size Info'!$AB$15) &amp; "." &amp; LEFT(DD13,3))
            )
        ),
        "OK"
    )
)</f>
        <v>OK</v>
      </c>
      <c r="Y13" s="150" t="str">
        <f>IF(DF13&lt;&gt;"",
    IF(INT('Drill Size Info'!$AA$19)=INT('Drill Size Info'!$AB$15),
        --(INT('Drill Size Info'!$AA$15) &amp; "." &amp; DF13),
        IF(AND((--(INT('Drill Size Info'!$AA$15) &amp; "." &amp; DF13)&gt;=--('Drill Size Info'!$AA$15)), (--(INT('Drill Size Info'!$AA$15) &amp; "." &amp; DF13)&lt;=--('Drill Size Info'!$AB$15))),
            --(INT('Drill Size Info'!$AA$15) &amp; "." &amp; DF13),
            --(INT('Drill Size Info'!$AB$15) &amp; "." &amp; DF13)
        )
    ),
    IF(DD13&lt;&gt;"",
        IF(INT('Drill Size Info'!$AA$15)=INT('Drill Size Info'!$AB$15),
            --(INT('Drill Size Info'!$AA$15) &amp; "." &amp; RIGHT(DD13,3)),
            IF(AND((--(INT('Drill Size Info'!$AA$15) &amp; "." &amp; RIGHT(DD13,3))&gt;=--('Drill Size Info'!$AA$15)), (--(INT('Drill Size Info'!$AA$15) &amp; "." &amp; RIGHT(DD13,3))&lt;=--('Drill Size Info'!$AB$15))),
                --(INT('Drill Size Info'!$AA$15) &amp; "." &amp; RIGHT(DD13,3)),
                --(INT('Drill Size Info'!$AB$15) &amp; "." &amp; RIGHT(DD13,3))
            )
        ),
        "N/A"
    )
)</f>
        <v>N/A</v>
      </c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83"/>
      <c r="AL13" s="183"/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3"/>
      <c r="BA13" s="163"/>
      <c r="BB13" s="163"/>
      <c r="BC13" s="163"/>
      <c r="BD13" s="163"/>
      <c r="BE13" s="163"/>
      <c r="BF13" s="164"/>
      <c r="BG13" s="165"/>
      <c r="BH13" s="162"/>
      <c r="BI13" s="162"/>
      <c r="BJ13" s="164"/>
      <c r="BK13" s="95"/>
      <c r="BL13" s="182"/>
      <c r="BM13" s="182"/>
      <c r="BN13" s="182"/>
      <c r="BO13" s="182"/>
      <c r="BP13" s="95" t="str">
        <f t="shared" si="42"/>
        <v/>
      </c>
      <c r="BQ13" s="38"/>
      <c r="BR13" s="17">
        <f t="shared" si="7"/>
        <v>0</v>
      </c>
      <c r="BS13" s="17">
        <f t="shared" si="8"/>
        <v>0</v>
      </c>
      <c r="BT13" s="17">
        <f t="shared" si="9"/>
        <v>0</v>
      </c>
      <c r="BU13" s="17">
        <f t="shared" si="10"/>
        <v>0</v>
      </c>
      <c r="BV13" s="17">
        <f t="shared" si="11"/>
        <v>0</v>
      </c>
      <c r="BW13" s="17">
        <f t="shared" si="12"/>
        <v>0</v>
      </c>
      <c r="BX13" s="17">
        <f t="shared" si="13"/>
        <v>0</v>
      </c>
      <c r="BY13" s="17">
        <f t="shared" si="14"/>
        <v>0</v>
      </c>
      <c r="BZ13" s="17">
        <f t="shared" si="15"/>
        <v>0</v>
      </c>
      <c r="CA13" s="17">
        <f t="shared" si="16"/>
        <v>0</v>
      </c>
      <c r="CB13" s="17">
        <f t="shared" si="17"/>
        <v>0</v>
      </c>
      <c r="CC13" s="17">
        <f t="shared" si="18"/>
        <v>0</v>
      </c>
      <c r="CD13" s="17">
        <f t="shared" si="19"/>
        <v>0</v>
      </c>
      <c r="CE13" s="17">
        <f t="shared" si="20"/>
        <v>0</v>
      </c>
      <c r="CF13" s="17">
        <f t="shared" si="21"/>
        <v>0</v>
      </c>
      <c r="CG13" s="17">
        <f t="shared" si="22"/>
        <v>0</v>
      </c>
      <c r="CH13" s="17">
        <f t="shared" si="23"/>
        <v>0</v>
      </c>
      <c r="CI13" s="17">
        <f t="shared" si="24"/>
        <v>0</v>
      </c>
      <c r="CJ13" s="17">
        <f t="shared" si="25"/>
        <v>0</v>
      </c>
      <c r="CK13" s="17">
        <f t="shared" si="26"/>
        <v>0</v>
      </c>
      <c r="CL13" s="17">
        <f t="shared" si="27"/>
        <v>0</v>
      </c>
      <c r="CM13" s="17">
        <f t="shared" si="28"/>
        <v>0</v>
      </c>
      <c r="CN13" s="17">
        <f t="shared" si="29"/>
        <v>0</v>
      </c>
      <c r="CO13" s="17">
        <f t="shared" si="30"/>
        <v>0</v>
      </c>
      <c r="CP13" s="17">
        <f t="shared" si="31"/>
        <v>0</v>
      </c>
      <c r="CQ13" s="17">
        <f t="shared" si="32"/>
        <v>0</v>
      </c>
      <c r="CR13" s="17">
        <f t="shared" si="33"/>
        <v>0</v>
      </c>
      <c r="CS13" s="17">
        <f t="shared" si="34"/>
        <v>0</v>
      </c>
      <c r="CT13" s="17">
        <f t="shared" si="35"/>
        <v>0</v>
      </c>
      <c r="CU13" s="17">
        <f t="shared" si="36"/>
        <v>0</v>
      </c>
      <c r="CV13" s="17">
        <f t="shared" si="37"/>
        <v>0</v>
      </c>
      <c r="CW13" s="17">
        <f t="shared" si="38"/>
        <v>0</v>
      </c>
      <c r="CX13" s="17">
        <f t="shared" si="39"/>
        <v>0</v>
      </c>
      <c r="CY13" s="17">
        <f t="shared" si="40"/>
        <v>0</v>
      </c>
      <c r="CZ13" s="17">
        <f t="shared" si="41"/>
        <v>0</v>
      </c>
    </row>
    <row r="14" spans="2:115" ht="15" customHeight="1" x14ac:dyDescent="0.2">
      <c r="B14" s="156">
        <f t="shared" si="43"/>
        <v>6</v>
      </c>
      <c r="C14" s="158" t="str">
        <f>CONCATENATE('DATA SHEET'!$B$9, 'DATA SHEET'!$Q$2)</f>
        <v>" HWDP</v>
      </c>
      <c r="D14" s="157" t="str">
        <f t="shared" si="44"/>
        <v/>
      </c>
      <c r="E14" s="158" t="str">
        <f>IF('DATA SHEET'!$E$10="Cat 2","N/A","OK")</f>
        <v>OK</v>
      </c>
      <c r="F14" s="158" t="str">
        <f>IF('DATA SHEET'!$E$10="Cat 2","N/A","OK")</f>
        <v>OK</v>
      </c>
      <c r="G14" s="160"/>
      <c r="H14" s="160"/>
      <c r="I14" s="160" t="s">
        <v>194</v>
      </c>
      <c r="J14" s="160" t="str">
        <f t="shared" si="6"/>
        <v>OK</v>
      </c>
      <c r="K14" s="160" t="str">
        <f t="shared" si="6"/>
        <v>OK</v>
      </c>
      <c r="L14" s="160" t="str">
        <f>IF('DATA SHEET'!$B$10="NC-50","N/A","OK")</f>
        <v>OK</v>
      </c>
      <c r="M14" s="160" t="str">
        <f>IF('DATA SHEET'!$B$10="NC-50","N/A","OK")</f>
        <v>OK</v>
      </c>
      <c r="N14" s="160"/>
      <c r="O14" s="160"/>
      <c r="P14" s="160"/>
      <c r="Q14" s="160"/>
      <c r="R14" s="160"/>
      <c r="S14" s="160"/>
      <c r="T14" s="160"/>
      <c r="U14" s="160"/>
      <c r="V14" s="150" t="str">
        <f>IF(DB14&lt;&gt;"",
    IF(INT('Drill Size Info'!$AA$19)=INT('Drill Size Info'!$AB$19),
        --(INT('Drill Size Info'!$AA$19) &amp; "." &amp; DB14),
        IF(AND((--(INT('Drill Size Info'!$AA$19) &amp; "." &amp; DB14)&gt;=--('Drill Size Info'!$AA$19)), (--(INT('Drill Size Info'!$AA$19) &amp; "." &amp; DB14)&lt;=--('Drill Size Info'!$AB$19))),
            --(INT('Drill Size Info'!$AA$19) &amp; "." &amp; DB14),
            --(INT('Drill Size Info'!$AB$19) &amp; "." &amp; DB14)
        )
    ),
    IF(DA14&lt;&gt;"",
        IF(INT('Drill Size Info'!$AA$19)=INT('Drill Size Info'!$AB$19),
            --(INT('Drill Size Info'!$AA$19) &amp; "." &amp; LEFT(DA14,3)),
            IF(AND((--(INT('Drill Size Info'!$AA$19) &amp; "." &amp; LEFT(DA14,3))&gt;=--('Drill Size Info'!$AA$19)), (--(INT('Drill Size Info'!$AA$19) &amp; "." &amp; LEFT(DA14,3))&lt;=--('Drill Size Info'!$AB$19))),
                --(INT('Drill Size Info'!$AA$19) &amp; "." &amp; LEFT(DA14,3)),
                --(INT('Drill Size Info'!$AB$19) &amp; "." &amp; LEFT(DA14,3))
            )
        ),
        "OK"
    )
)</f>
        <v>OK</v>
      </c>
      <c r="W14" s="150" t="str">
        <f>IF(DC14&lt;&gt;"",
    IF(INT('Drill Size Info'!$AA$19)=INT('Drill Size Info'!$AB$19),
        --(INT('Drill Size Info'!$AA$19) &amp; "." &amp; DC14),
        IF(AND((--(INT('Drill Size Info'!$AA$19) &amp; "." &amp; DC14)&gt;=--('Drill Size Info'!$AA$19)), (--(INT('Drill Size Info'!$AA$19) &amp; "." &amp; DC14)&lt;=--('Drill Size Info'!$AB$19))),
            --(INT('Drill Size Info'!$AA$19) &amp; "." &amp; DC14),
            --(INT('Drill Size Info'!$AB$19) &amp; "." &amp; DC14)
        )
    ),
    IF(DA14&lt;&gt;"",
        IF(INT('Drill Size Info'!$AA$19)=INT('Drill Size Info'!$AB$19),
            --(INT('Drill Size Info'!$AA$19) &amp; "." &amp; RIGHT(DA14,3)),
            IF(AND((--(INT('Drill Size Info'!$AA$19) &amp; "." &amp; RIGHT(DA14,3))&gt;=--('Drill Size Info'!$AA$19)), (--(INT('Drill Size Info'!$AA$19) &amp; "." &amp; RIGHT(DA14,3))&lt;=--('Drill Size Info'!$AB$19))),
                --(INT('Drill Size Info'!$AA$19) &amp; "." &amp; RIGHT(DA14,3)),
                --(INT('Drill Size Info'!$AB$19) &amp; "." &amp; RIGHT(DA14,3))
            )
        ),
        "N/A"
    )
)</f>
        <v>N/A</v>
      </c>
      <c r="X14" s="150" t="str">
        <f>IF(DE14&lt;&gt;"",
    IF(INT('Drill Size Info'!$AA$19)=INT('Drill Size Info'!$AB$15),
        --(INT('Drill Size Info'!$AA$15) &amp; "." &amp; DE14),
        IF(AND((--(INT('Drill Size Info'!$AA$15) &amp; "." &amp; DE14)&gt;=--('Drill Size Info'!$AA$15)), (--(INT('Drill Size Info'!$AA$15) &amp; "." &amp; DE14)&lt;=--('Drill Size Info'!$AB$15))),
            --(INT('Drill Size Info'!$AA$15) &amp; "." &amp; DE14),
            --(INT('Drill Size Info'!$AB$15) &amp; "." &amp; DE14)
        )
    ),
    IF(DD14&lt;&gt;"",
        IF(INT('Drill Size Info'!$AA$15)=INT('Drill Size Info'!$AB$15),
            --(INT('Drill Size Info'!$AA$15) &amp; "." &amp; LEFT(DD14,3)),
            IF(AND((--(INT('Drill Size Info'!$AA$15) &amp; "." &amp; LEFT(DD14,3))&gt;=--('Drill Size Info'!$AA$15)), (--(INT('Drill Size Info'!$AA$15) &amp; "." &amp; LEFT(DD14,3))&lt;=--('Drill Size Info'!$AB$15))),
                --(INT('Drill Size Info'!$AA$15) &amp; "." &amp; LEFT(DD14,3)),
                --(INT('Drill Size Info'!$AB$15) &amp; "." &amp; LEFT(DD14,3))
            )
        ),
        "OK"
    )
)</f>
        <v>OK</v>
      </c>
      <c r="Y14" s="150" t="str">
        <f>IF(DF14&lt;&gt;"",
    IF(INT('Drill Size Info'!$AA$19)=INT('Drill Size Info'!$AB$15),
        --(INT('Drill Size Info'!$AA$15) &amp; "." &amp; DF14),
        IF(AND((--(INT('Drill Size Info'!$AA$15) &amp; "." &amp; DF14)&gt;=--('Drill Size Info'!$AA$15)), (--(INT('Drill Size Info'!$AA$15) &amp; "." &amp; DF14)&lt;=--('Drill Size Info'!$AB$15))),
            --(INT('Drill Size Info'!$AA$15) &amp; "." &amp; DF14),
            --(INT('Drill Size Info'!$AB$15) &amp; "." &amp; DF14)
        )
    ),
    IF(DD14&lt;&gt;"",
        IF(INT('Drill Size Info'!$AA$15)=INT('Drill Size Info'!$AB$15),
            --(INT('Drill Size Info'!$AA$15) &amp; "." &amp; RIGHT(DD14,3)),
            IF(AND((--(INT('Drill Size Info'!$AA$15) &amp; "." &amp; RIGHT(DD14,3))&gt;=--('Drill Size Info'!$AA$15)), (--(INT('Drill Size Info'!$AA$15) &amp; "." &amp; RIGHT(DD14,3))&lt;=--('Drill Size Info'!$AB$15))),
                --(INT('Drill Size Info'!$AA$15) &amp; "." &amp; RIGHT(DD14,3)),
                --(INT('Drill Size Info'!$AB$15) &amp; "." &amp; RIGHT(DD14,3))
            )
        ),
        "N/A"
    )
)</f>
        <v>N/A</v>
      </c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83"/>
      <c r="AL14" s="183"/>
      <c r="AM14" s="162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3"/>
      <c r="BA14" s="163"/>
      <c r="BB14" s="163"/>
      <c r="BC14" s="163"/>
      <c r="BD14" s="163"/>
      <c r="BE14" s="163"/>
      <c r="BF14" s="164"/>
      <c r="BG14" s="165"/>
      <c r="BH14" s="162"/>
      <c r="BI14" s="162"/>
      <c r="BJ14" s="164"/>
      <c r="BK14" s="95"/>
      <c r="BL14" s="182"/>
      <c r="BM14" s="182"/>
      <c r="BN14" s="182"/>
      <c r="BO14" s="182"/>
      <c r="BP14" s="95" t="str">
        <f t="shared" si="42"/>
        <v/>
      </c>
      <c r="BQ14" s="38"/>
      <c r="BR14" s="17">
        <f t="shared" si="7"/>
        <v>0</v>
      </c>
      <c r="BS14" s="17">
        <f t="shared" si="8"/>
        <v>0</v>
      </c>
      <c r="BT14" s="17">
        <f t="shared" si="9"/>
        <v>0</v>
      </c>
      <c r="BU14" s="17">
        <f t="shared" si="10"/>
        <v>0</v>
      </c>
      <c r="BV14" s="17">
        <f t="shared" si="11"/>
        <v>0</v>
      </c>
      <c r="BW14" s="17">
        <f t="shared" si="12"/>
        <v>0</v>
      </c>
      <c r="BX14" s="17">
        <f t="shared" si="13"/>
        <v>0</v>
      </c>
      <c r="BY14" s="17">
        <f t="shared" si="14"/>
        <v>0</v>
      </c>
      <c r="BZ14" s="17">
        <f t="shared" si="15"/>
        <v>0</v>
      </c>
      <c r="CA14" s="17">
        <f t="shared" si="16"/>
        <v>0</v>
      </c>
      <c r="CB14" s="17">
        <f t="shared" si="17"/>
        <v>0</v>
      </c>
      <c r="CC14" s="17">
        <f t="shared" si="18"/>
        <v>0</v>
      </c>
      <c r="CD14" s="17">
        <f t="shared" si="19"/>
        <v>0</v>
      </c>
      <c r="CE14" s="17">
        <f t="shared" si="20"/>
        <v>0</v>
      </c>
      <c r="CF14" s="17">
        <f t="shared" si="21"/>
        <v>0</v>
      </c>
      <c r="CG14" s="17">
        <f t="shared" si="22"/>
        <v>0</v>
      </c>
      <c r="CH14" s="17">
        <f t="shared" si="23"/>
        <v>0</v>
      </c>
      <c r="CI14" s="17">
        <f t="shared" si="24"/>
        <v>0</v>
      </c>
      <c r="CJ14" s="17">
        <f t="shared" si="25"/>
        <v>0</v>
      </c>
      <c r="CK14" s="17">
        <f t="shared" si="26"/>
        <v>0</v>
      </c>
      <c r="CL14" s="17">
        <f t="shared" si="27"/>
        <v>0</v>
      </c>
      <c r="CM14" s="17">
        <f t="shared" si="28"/>
        <v>0</v>
      </c>
      <c r="CN14" s="17">
        <f t="shared" si="29"/>
        <v>0</v>
      </c>
      <c r="CO14" s="17">
        <f t="shared" si="30"/>
        <v>0</v>
      </c>
      <c r="CP14" s="17">
        <f t="shared" si="31"/>
        <v>0</v>
      </c>
      <c r="CQ14" s="17">
        <f t="shared" si="32"/>
        <v>0</v>
      </c>
      <c r="CR14" s="17">
        <f t="shared" si="33"/>
        <v>0</v>
      </c>
      <c r="CS14" s="17">
        <f t="shared" si="34"/>
        <v>0</v>
      </c>
      <c r="CT14" s="17">
        <f t="shared" si="35"/>
        <v>0</v>
      </c>
      <c r="CU14" s="17">
        <f t="shared" si="36"/>
        <v>0</v>
      </c>
      <c r="CV14" s="17">
        <f t="shared" si="37"/>
        <v>0</v>
      </c>
      <c r="CW14" s="17">
        <f t="shared" si="38"/>
        <v>0</v>
      </c>
      <c r="CX14" s="17">
        <f t="shared" si="39"/>
        <v>0</v>
      </c>
      <c r="CY14" s="17">
        <f t="shared" si="40"/>
        <v>0</v>
      </c>
      <c r="CZ14" s="17">
        <f t="shared" si="41"/>
        <v>0</v>
      </c>
    </row>
    <row r="15" spans="2:115" ht="15" customHeight="1" x14ac:dyDescent="0.2">
      <c r="B15" s="156">
        <f t="shared" si="43"/>
        <v>7</v>
      </c>
      <c r="C15" s="158" t="str">
        <f>CONCATENATE('DATA SHEET'!$B$9, 'DATA SHEET'!$Q$2)</f>
        <v>" HWDP</v>
      </c>
      <c r="D15" s="157" t="str">
        <f t="shared" si="44"/>
        <v/>
      </c>
      <c r="E15" s="158" t="str">
        <f>IF('DATA SHEET'!$E$10="Cat 2","N/A","OK")</f>
        <v>OK</v>
      </c>
      <c r="F15" s="158" t="str">
        <f>IF('DATA SHEET'!$E$10="Cat 2","N/A","OK")</f>
        <v>OK</v>
      </c>
      <c r="G15" s="160"/>
      <c r="H15" s="160"/>
      <c r="I15" s="160" t="s">
        <v>194</v>
      </c>
      <c r="J15" s="160" t="str">
        <f t="shared" si="6"/>
        <v>OK</v>
      </c>
      <c r="K15" s="160" t="str">
        <f t="shared" si="6"/>
        <v>OK</v>
      </c>
      <c r="L15" s="160" t="str">
        <f>IF('DATA SHEET'!$B$10="NC-50","N/A","OK")</f>
        <v>OK</v>
      </c>
      <c r="M15" s="160" t="str">
        <f>IF('DATA SHEET'!$B$10="NC-50","N/A","OK")</f>
        <v>OK</v>
      </c>
      <c r="N15" s="160"/>
      <c r="O15" s="160"/>
      <c r="P15" s="160"/>
      <c r="Q15" s="160"/>
      <c r="R15" s="160"/>
      <c r="S15" s="160"/>
      <c r="T15" s="160"/>
      <c r="U15" s="160"/>
      <c r="V15" s="150" t="str">
        <f>IF(DB15&lt;&gt;"",
    IF(INT('Drill Size Info'!$AA$19)=INT('Drill Size Info'!$AB$19),
        --(INT('Drill Size Info'!$AA$19) &amp; "." &amp; DB15),
        IF(AND((--(INT('Drill Size Info'!$AA$19) &amp; "." &amp; DB15)&gt;=--('Drill Size Info'!$AA$19)), (--(INT('Drill Size Info'!$AA$19) &amp; "." &amp; DB15)&lt;=--('Drill Size Info'!$AB$19))),
            --(INT('Drill Size Info'!$AA$19) &amp; "." &amp; DB15),
            --(INT('Drill Size Info'!$AB$19) &amp; "." &amp; DB15)
        )
    ),
    IF(DA15&lt;&gt;"",
        IF(INT('Drill Size Info'!$AA$19)=INT('Drill Size Info'!$AB$19),
            --(INT('Drill Size Info'!$AA$19) &amp; "." &amp; LEFT(DA15,3)),
            IF(AND((--(INT('Drill Size Info'!$AA$19) &amp; "." &amp; LEFT(DA15,3))&gt;=--('Drill Size Info'!$AA$19)), (--(INT('Drill Size Info'!$AA$19) &amp; "." &amp; LEFT(DA15,3))&lt;=--('Drill Size Info'!$AB$19))),
                --(INT('Drill Size Info'!$AA$19) &amp; "." &amp; LEFT(DA15,3)),
                --(INT('Drill Size Info'!$AB$19) &amp; "." &amp; LEFT(DA15,3))
            )
        ),
        "OK"
    )
)</f>
        <v>OK</v>
      </c>
      <c r="W15" s="150" t="str">
        <f>IF(DC15&lt;&gt;"",
    IF(INT('Drill Size Info'!$AA$19)=INT('Drill Size Info'!$AB$19),
        --(INT('Drill Size Info'!$AA$19) &amp; "." &amp; DC15),
        IF(AND((--(INT('Drill Size Info'!$AA$19) &amp; "." &amp; DC15)&gt;=--('Drill Size Info'!$AA$19)), (--(INT('Drill Size Info'!$AA$19) &amp; "." &amp; DC15)&lt;=--('Drill Size Info'!$AB$19))),
            --(INT('Drill Size Info'!$AA$19) &amp; "." &amp; DC15),
            --(INT('Drill Size Info'!$AB$19) &amp; "." &amp; DC15)
        )
    ),
    IF(DA15&lt;&gt;"",
        IF(INT('Drill Size Info'!$AA$19)=INT('Drill Size Info'!$AB$19),
            --(INT('Drill Size Info'!$AA$19) &amp; "." &amp; RIGHT(DA15,3)),
            IF(AND((--(INT('Drill Size Info'!$AA$19) &amp; "." &amp; RIGHT(DA15,3))&gt;=--('Drill Size Info'!$AA$19)), (--(INT('Drill Size Info'!$AA$19) &amp; "." &amp; RIGHT(DA15,3))&lt;=--('Drill Size Info'!$AB$19))),
                --(INT('Drill Size Info'!$AA$19) &amp; "." &amp; RIGHT(DA15,3)),
                --(INT('Drill Size Info'!$AB$19) &amp; "." &amp; RIGHT(DA15,3))
            )
        ),
        "N/A"
    )
)</f>
        <v>N/A</v>
      </c>
      <c r="X15" s="150" t="str">
        <f>IF(DE15&lt;&gt;"",
    IF(INT('Drill Size Info'!$AA$19)=INT('Drill Size Info'!$AB$15),
        --(INT('Drill Size Info'!$AA$15) &amp; "." &amp; DE15),
        IF(AND((--(INT('Drill Size Info'!$AA$15) &amp; "." &amp; DE15)&gt;=--('Drill Size Info'!$AA$15)), (--(INT('Drill Size Info'!$AA$15) &amp; "." &amp; DE15)&lt;=--('Drill Size Info'!$AB$15))),
            --(INT('Drill Size Info'!$AA$15) &amp; "." &amp; DE15),
            --(INT('Drill Size Info'!$AB$15) &amp; "." &amp; DE15)
        )
    ),
    IF(DD15&lt;&gt;"",
        IF(INT('Drill Size Info'!$AA$15)=INT('Drill Size Info'!$AB$15),
            --(INT('Drill Size Info'!$AA$15) &amp; "." &amp; LEFT(DD15,3)),
            IF(AND((--(INT('Drill Size Info'!$AA$15) &amp; "." &amp; LEFT(DD15,3))&gt;=--('Drill Size Info'!$AA$15)), (--(INT('Drill Size Info'!$AA$15) &amp; "." &amp; LEFT(DD15,3))&lt;=--('Drill Size Info'!$AB$15))),
                --(INT('Drill Size Info'!$AA$15) &amp; "." &amp; LEFT(DD15,3)),
                --(INT('Drill Size Info'!$AB$15) &amp; "." &amp; LEFT(DD15,3))
            )
        ),
        "OK"
    )
)</f>
        <v>OK</v>
      </c>
      <c r="Y15" s="150" t="str">
        <f>IF(DF15&lt;&gt;"",
    IF(INT('Drill Size Info'!$AA$19)=INT('Drill Size Info'!$AB$15),
        --(INT('Drill Size Info'!$AA$15) &amp; "." &amp; DF15),
        IF(AND((--(INT('Drill Size Info'!$AA$15) &amp; "." &amp; DF15)&gt;=--('Drill Size Info'!$AA$15)), (--(INT('Drill Size Info'!$AA$15) &amp; "." &amp; DF15)&lt;=--('Drill Size Info'!$AB$15))),
            --(INT('Drill Size Info'!$AA$15) &amp; "." &amp; DF15),
            --(INT('Drill Size Info'!$AB$15) &amp; "." &amp; DF15)
        )
    ),
    IF(DD15&lt;&gt;"",
        IF(INT('Drill Size Info'!$AA$15)=INT('Drill Size Info'!$AB$15),
            --(INT('Drill Size Info'!$AA$15) &amp; "." &amp; RIGHT(DD15,3)),
            IF(AND((--(INT('Drill Size Info'!$AA$15) &amp; "." &amp; RIGHT(DD15,3))&gt;=--('Drill Size Info'!$AA$15)), (--(INT('Drill Size Info'!$AA$15) &amp; "." &amp; RIGHT(DD15,3))&lt;=--('Drill Size Info'!$AB$15))),
                --(INT('Drill Size Info'!$AA$15) &amp; "." &amp; RIGHT(DD15,3)),
                --(INT('Drill Size Info'!$AB$15) &amp; "." &amp; RIGHT(DD15,3))
            )
        ),
        "N/A"
    )
)</f>
        <v>N/A</v>
      </c>
      <c r="Z15" s="162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83"/>
      <c r="AL15" s="183"/>
      <c r="AM15" s="162"/>
      <c r="AN15" s="162"/>
      <c r="AO15" s="162"/>
      <c r="AP15" s="162"/>
      <c r="AQ15" s="162"/>
      <c r="AR15" s="162"/>
      <c r="AS15" s="162"/>
      <c r="AT15" s="162"/>
      <c r="AU15" s="162"/>
      <c r="AV15" s="162"/>
      <c r="AW15" s="162"/>
      <c r="AX15" s="162"/>
      <c r="AY15" s="162"/>
      <c r="AZ15" s="163"/>
      <c r="BA15" s="163"/>
      <c r="BB15" s="163"/>
      <c r="BC15" s="163"/>
      <c r="BD15" s="163"/>
      <c r="BE15" s="163"/>
      <c r="BF15" s="164"/>
      <c r="BG15" s="165"/>
      <c r="BH15" s="162"/>
      <c r="BI15" s="162"/>
      <c r="BJ15" s="164"/>
      <c r="BK15" s="95"/>
      <c r="BL15" s="182"/>
      <c r="BM15" s="182"/>
      <c r="BN15" s="182"/>
      <c r="BO15" s="182"/>
      <c r="BP15" s="95" t="str">
        <f t="shared" si="42"/>
        <v/>
      </c>
      <c r="BQ15" s="38"/>
      <c r="BR15" s="17">
        <f t="shared" si="7"/>
        <v>0</v>
      </c>
      <c r="BS15" s="17">
        <f t="shared" si="8"/>
        <v>0</v>
      </c>
      <c r="BT15" s="17">
        <f t="shared" si="9"/>
        <v>0</v>
      </c>
      <c r="BU15" s="17">
        <f t="shared" si="10"/>
        <v>0</v>
      </c>
      <c r="BV15" s="17">
        <f t="shared" si="11"/>
        <v>0</v>
      </c>
      <c r="BW15" s="17">
        <f t="shared" si="12"/>
        <v>0</v>
      </c>
      <c r="BX15" s="17">
        <f t="shared" si="13"/>
        <v>0</v>
      </c>
      <c r="BY15" s="17">
        <f t="shared" si="14"/>
        <v>0</v>
      </c>
      <c r="BZ15" s="17">
        <f t="shared" si="15"/>
        <v>0</v>
      </c>
      <c r="CA15" s="17">
        <f t="shared" si="16"/>
        <v>0</v>
      </c>
      <c r="CB15" s="17">
        <f t="shared" si="17"/>
        <v>0</v>
      </c>
      <c r="CC15" s="17">
        <f t="shared" si="18"/>
        <v>0</v>
      </c>
      <c r="CD15" s="17">
        <f t="shared" si="19"/>
        <v>0</v>
      </c>
      <c r="CE15" s="17">
        <f t="shared" si="20"/>
        <v>0</v>
      </c>
      <c r="CF15" s="17">
        <f t="shared" si="21"/>
        <v>0</v>
      </c>
      <c r="CG15" s="17">
        <f t="shared" si="22"/>
        <v>0</v>
      </c>
      <c r="CH15" s="17">
        <f t="shared" si="23"/>
        <v>0</v>
      </c>
      <c r="CI15" s="17">
        <f t="shared" si="24"/>
        <v>0</v>
      </c>
      <c r="CJ15" s="17">
        <f t="shared" si="25"/>
        <v>0</v>
      </c>
      <c r="CK15" s="17">
        <f t="shared" si="26"/>
        <v>0</v>
      </c>
      <c r="CL15" s="17">
        <f t="shared" si="27"/>
        <v>0</v>
      </c>
      <c r="CM15" s="17">
        <f t="shared" si="28"/>
        <v>0</v>
      </c>
      <c r="CN15" s="17">
        <f t="shared" si="29"/>
        <v>0</v>
      </c>
      <c r="CO15" s="17">
        <f t="shared" si="30"/>
        <v>0</v>
      </c>
      <c r="CP15" s="17">
        <f t="shared" si="31"/>
        <v>0</v>
      </c>
      <c r="CQ15" s="17">
        <f t="shared" si="32"/>
        <v>0</v>
      </c>
      <c r="CR15" s="17">
        <f t="shared" si="33"/>
        <v>0</v>
      </c>
      <c r="CS15" s="17">
        <f t="shared" si="34"/>
        <v>0</v>
      </c>
      <c r="CT15" s="17">
        <f t="shared" si="35"/>
        <v>0</v>
      </c>
      <c r="CU15" s="17">
        <f t="shared" si="36"/>
        <v>0</v>
      </c>
      <c r="CV15" s="17">
        <f t="shared" si="37"/>
        <v>0</v>
      </c>
      <c r="CW15" s="17">
        <f t="shared" si="38"/>
        <v>0</v>
      </c>
      <c r="CX15" s="17">
        <f t="shared" si="39"/>
        <v>0</v>
      </c>
      <c r="CY15" s="17">
        <f t="shared" si="40"/>
        <v>0</v>
      </c>
      <c r="CZ15" s="17">
        <f t="shared" si="41"/>
        <v>0</v>
      </c>
    </row>
    <row r="16" spans="2:115" ht="15" customHeight="1" x14ac:dyDescent="0.2">
      <c r="B16" s="156">
        <f t="shared" si="43"/>
        <v>8</v>
      </c>
      <c r="C16" s="158" t="str">
        <f>CONCATENATE('DATA SHEET'!$B$9, 'DATA SHEET'!$Q$2)</f>
        <v>" HWDP</v>
      </c>
      <c r="D16" s="157" t="str">
        <f t="shared" si="44"/>
        <v/>
      </c>
      <c r="E16" s="158" t="str">
        <f>IF('DATA SHEET'!$E$10="Cat 2","N/A","OK")</f>
        <v>OK</v>
      </c>
      <c r="F16" s="158" t="str">
        <f>IF('DATA SHEET'!$E$10="Cat 2","N/A","OK")</f>
        <v>OK</v>
      </c>
      <c r="G16" s="160"/>
      <c r="H16" s="160"/>
      <c r="I16" s="160" t="s">
        <v>194</v>
      </c>
      <c r="J16" s="160" t="str">
        <f t="shared" si="6"/>
        <v>OK</v>
      </c>
      <c r="K16" s="160" t="str">
        <f t="shared" si="6"/>
        <v>OK</v>
      </c>
      <c r="L16" s="160" t="str">
        <f>IF('DATA SHEET'!$B$10="NC-50","N/A","OK")</f>
        <v>OK</v>
      </c>
      <c r="M16" s="160" t="str">
        <f>IF('DATA SHEET'!$B$10="NC-50","N/A","OK")</f>
        <v>OK</v>
      </c>
      <c r="N16" s="160"/>
      <c r="O16" s="160"/>
      <c r="P16" s="160"/>
      <c r="Q16" s="160"/>
      <c r="R16" s="160"/>
      <c r="S16" s="160"/>
      <c r="T16" s="160"/>
      <c r="U16" s="160"/>
      <c r="V16" s="150" t="str">
        <f>IF(DB16&lt;&gt;"",
    IF(INT('Drill Size Info'!$AA$19)=INT('Drill Size Info'!$AB$19),
        --(INT('Drill Size Info'!$AA$19) &amp; "." &amp; DB16),
        IF(AND((--(INT('Drill Size Info'!$AA$19) &amp; "." &amp; DB16)&gt;=--('Drill Size Info'!$AA$19)), (--(INT('Drill Size Info'!$AA$19) &amp; "." &amp; DB16)&lt;=--('Drill Size Info'!$AB$19))),
            --(INT('Drill Size Info'!$AA$19) &amp; "." &amp; DB16),
            --(INT('Drill Size Info'!$AB$19) &amp; "." &amp; DB16)
        )
    ),
    IF(DA16&lt;&gt;"",
        IF(INT('Drill Size Info'!$AA$19)=INT('Drill Size Info'!$AB$19),
            --(INT('Drill Size Info'!$AA$19) &amp; "." &amp; LEFT(DA16,3)),
            IF(AND((--(INT('Drill Size Info'!$AA$19) &amp; "." &amp; LEFT(DA16,3))&gt;=--('Drill Size Info'!$AA$19)), (--(INT('Drill Size Info'!$AA$19) &amp; "." &amp; LEFT(DA16,3))&lt;=--('Drill Size Info'!$AB$19))),
                --(INT('Drill Size Info'!$AA$19) &amp; "." &amp; LEFT(DA16,3)),
                --(INT('Drill Size Info'!$AB$19) &amp; "." &amp; LEFT(DA16,3))
            )
        ),
        "OK"
    )
)</f>
        <v>OK</v>
      </c>
      <c r="W16" s="150" t="str">
        <f>IF(DC16&lt;&gt;"",
    IF(INT('Drill Size Info'!$AA$19)=INT('Drill Size Info'!$AB$19),
        --(INT('Drill Size Info'!$AA$19) &amp; "." &amp; DC16),
        IF(AND((--(INT('Drill Size Info'!$AA$19) &amp; "." &amp; DC16)&gt;=--('Drill Size Info'!$AA$19)), (--(INT('Drill Size Info'!$AA$19) &amp; "." &amp; DC16)&lt;=--('Drill Size Info'!$AB$19))),
            --(INT('Drill Size Info'!$AA$19) &amp; "." &amp; DC16),
            --(INT('Drill Size Info'!$AB$19) &amp; "." &amp; DC16)
        )
    ),
    IF(DA16&lt;&gt;"",
        IF(INT('Drill Size Info'!$AA$19)=INT('Drill Size Info'!$AB$19),
            --(INT('Drill Size Info'!$AA$19) &amp; "." &amp; RIGHT(DA16,3)),
            IF(AND((--(INT('Drill Size Info'!$AA$19) &amp; "." &amp; RIGHT(DA16,3))&gt;=--('Drill Size Info'!$AA$19)), (--(INT('Drill Size Info'!$AA$19) &amp; "." &amp; RIGHT(DA16,3))&lt;=--('Drill Size Info'!$AB$19))),
                --(INT('Drill Size Info'!$AA$19) &amp; "." &amp; RIGHT(DA16,3)),
                --(INT('Drill Size Info'!$AB$19) &amp; "." &amp; RIGHT(DA16,3))
            )
        ),
        "N/A"
    )
)</f>
        <v>N/A</v>
      </c>
      <c r="X16" s="150" t="str">
        <f>IF(DE16&lt;&gt;"",
    IF(INT('Drill Size Info'!$AA$19)=INT('Drill Size Info'!$AB$15),
        --(INT('Drill Size Info'!$AA$15) &amp; "." &amp; DE16),
        IF(AND((--(INT('Drill Size Info'!$AA$15) &amp; "." &amp; DE16)&gt;=--('Drill Size Info'!$AA$15)), (--(INT('Drill Size Info'!$AA$15) &amp; "." &amp; DE16)&lt;=--('Drill Size Info'!$AB$15))),
            --(INT('Drill Size Info'!$AA$15) &amp; "." &amp; DE16),
            --(INT('Drill Size Info'!$AB$15) &amp; "." &amp; DE16)
        )
    ),
    IF(DD16&lt;&gt;"",
        IF(INT('Drill Size Info'!$AA$15)=INT('Drill Size Info'!$AB$15),
            --(INT('Drill Size Info'!$AA$15) &amp; "." &amp; LEFT(DD16,3)),
            IF(AND((--(INT('Drill Size Info'!$AA$15) &amp; "." &amp; LEFT(DD16,3))&gt;=--('Drill Size Info'!$AA$15)), (--(INT('Drill Size Info'!$AA$15) &amp; "." &amp; LEFT(DD16,3))&lt;=--('Drill Size Info'!$AB$15))),
                --(INT('Drill Size Info'!$AA$15) &amp; "." &amp; LEFT(DD16,3)),
                --(INT('Drill Size Info'!$AB$15) &amp; "." &amp; LEFT(DD16,3))
            )
        ),
        "OK"
    )
)</f>
        <v>OK</v>
      </c>
      <c r="Y16" s="150" t="str">
        <f>IF(DF16&lt;&gt;"",
    IF(INT('Drill Size Info'!$AA$19)=INT('Drill Size Info'!$AB$15),
        --(INT('Drill Size Info'!$AA$15) &amp; "." &amp; DF16),
        IF(AND((--(INT('Drill Size Info'!$AA$15) &amp; "." &amp; DF16)&gt;=--('Drill Size Info'!$AA$15)), (--(INT('Drill Size Info'!$AA$15) &amp; "." &amp; DF16)&lt;=--('Drill Size Info'!$AB$15))),
            --(INT('Drill Size Info'!$AA$15) &amp; "." &amp; DF16),
            --(INT('Drill Size Info'!$AB$15) &amp; "." &amp; DF16)
        )
    ),
    IF(DD16&lt;&gt;"",
        IF(INT('Drill Size Info'!$AA$15)=INT('Drill Size Info'!$AB$15),
            --(INT('Drill Size Info'!$AA$15) &amp; "." &amp; RIGHT(DD16,3)),
            IF(AND((--(INT('Drill Size Info'!$AA$15) &amp; "." &amp; RIGHT(DD16,3))&gt;=--('Drill Size Info'!$AA$15)), (--(INT('Drill Size Info'!$AA$15) &amp; "." &amp; RIGHT(DD16,3))&lt;=--('Drill Size Info'!$AB$15))),
                --(INT('Drill Size Info'!$AA$15) &amp; "." &amp; RIGHT(DD16,3)),
                --(INT('Drill Size Info'!$AB$15) &amp; "." &amp; RIGHT(DD16,3))
            )
        ),
        "N/A"
    )
)</f>
        <v>N/A</v>
      </c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3"/>
      <c r="AL16" s="183"/>
      <c r="AM16" s="162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3"/>
      <c r="BA16" s="163"/>
      <c r="BB16" s="163"/>
      <c r="BC16" s="163"/>
      <c r="BD16" s="163"/>
      <c r="BE16" s="163"/>
      <c r="BF16" s="164"/>
      <c r="BG16" s="165"/>
      <c r="BH16" s="162"/>
      <c r="BI16" s="162"/>
      <c r="BJ16" s="164"/>
      <c r="BK16" s="95"/>
      <c r="BL16" s="182"/>
      <c r="BM16" s="182"/>
      <c r="BN16" s="182"/>
      <c r="BO16" s="182"/>
      <c r="BP16" s="95" t="str">
        <f t="shared" si="42"/>
        <v/>
      </c>
      <c r="BQ16" s="38"/>
      <c r="BR16" s="17">
        <f t="shared" si="7"/>
        <v>0</v>
      </c>
      <c r="BS16" s="17">
        <f t="shared" si="8"/>
        <v>0</v>
      </c>
      <c r="BT16" s="17">
        <f t="shared" si="9"/>
        <v>0</v>
      </c>
      <c r="BU16" s="17">
        <f t="shared" si="10"/>
        <v>0</v>
      </c>
      <c r="BV16" s="17">
        <f t="shared" si="11"/>
        <v>0</v>
      </c>
      <c r="BW16" s="17">
        <f t="shared" si="12"/>
        <v>0</v>
      </c>
      <c r="BX16" s="17">
        <f t="shared" si="13"/>
        <v>0</v>
      </c>
      <c r="BY16" s="17">
        <f t="shared" si="14"/>
        <v>0</v>
      </c>
      <c r="BZ16" s="17">
        <f t="shared" si="15"/>
        <v>0</v>
      </c>
      <c r="CA16" s="17">
        <f t="shared" si="16"/>
        <v>0</v>
      </c>
      <c r="CB16" s="17">
        <f t="shared" si="17"/>
        <v>0</v>
      </c>
      <c r="CC16" s="17">
        <f t="shared" si="18"/>
        <v>0</v>
      </c>
      <c r="CD16" s="17">
        <f t="shared" si="19"/>
        <v>0</v>
      </c>
      <c r="CE16" s="17">
        <f t="shared" si="20"/>
        <v>0</v>
      </c>
      <c r="CF16" s="17">
        <f t="shared" si="21"/>
        <v>0</v>
      </c>
      <c r="CG16" s="17">
        <f t="shared" si="22"/>
        <v>0</v>
      </c>
      <c r="CH16" s="17">
        <f t="shared" si="23"/>
        <v>0</v>
      </c>
      <c r="CI16" s="17">
        <f t="shared" si="24"/>
        <v>0</v>
      </c>
      <c r="CJ16" s="17">
        <f t="shared" si="25"/>
        <v>0</v>
      </c>
      <c r="CK16" s="17">
        <f t="shared" si="26"/>
        <v>0</v>
      </c>
      <c r="CL16" s="17">
        <f t="shared" si="27"/>
        <v>0</v>
      </c>
      <c r="CM16" s="17">
        <f t="shared" si="28"/>
        <v>0</v>
      </c>
      <c r="CN16" s="17">
        <f t="shared" si="29"/>
        <v>0</v>
      </c>
      <c r="CO16" s="17">
        <f t="shared" si="30"/>
        <v>0</v>
      </c>
      <c r="CP16" s="17">
        <f t="shared" si="31"/>
        <v>0</v>
      </c>
      <c r="CQ16" s="17">
        <f t="shared" si="32"/>
        <v>0</v>
      </c>
      <c r="CR16" s="17">
        <f t="shared" si="33"/>
        <v>0</v>
      </c>
      <c r="CS16" s="17">
        <f t="shared" si="34"/>
        <v>0</v>
      </c>
      <c r="CT16" s="17">
        <f t="shared" si="35"/>
        <v>0</v>
      </c>
      <c r="CU16" s="17">
        <f t="shared" si="36"/>
        <v>0</v>
      </c>
      <c r="CV16" s="17">
        <f t="shared" si="37"/>
        <v>0</v>
      </c>
      <c r="CW16" s="17">
        <f t="shared" si="38"/>
        <v>0</v>
      </c>
      <c r="CX16" s="17">
        <f t="shared" si="39"/>
        <v>0</v>
      </c>
      <c r="CY16" s="17">
        <f t="shared" si="40"/>
        <v>0</v>
      </c>
      <c r="CZ16" s="17">
        <f t="shared" si="41"/>
        <v>0</v>
      </c>
    </row>
    <row r="17" spans="2:104" ht="15" customHeight="1" x14ac:dyDescent="0.2">
      <c r="B17" s="156">
        <f t="shared" si="43"/>
        <v>9</v>
      </c>
      <c r="C17" s="158" t="str">
        <f>CONCATENATE('DATA SHEET'!$B$9, 'DATA SHEET'!$Q$2)</f>
        <v>" HWDP</v>
      </c>
      <c r="D17" s="157" t="str">
        <f t="shared" si="44"/>
        <v/>
      </c>
      <c r="E17" s="158" t="str">
        <f>IF('DATA SHEET'!$E$10="Cat 2","N/A","OK")</f>
        <v>OK</v>
      </c>
      <c r="F17" s="158" t="str">
        <f>IF('DATA SHEET'!$E$10="Cat 2","N/A","OK")</f>
        <v>OK</v>
      </c>
      <c r="G17" s="160"/>
      <c r="H17" s="160"/>
      <c r="I17" s="160" t="s">
        <v>194</v>
      </c>
      <c r="J17" s="160" t="str">
        <f t="shared" si="6"/>
        <v>OK</v>
      </c>
      <c r="K17" s="160" t="str">
        <f t="shared" si="6"/>
        <v>OK</v>
      </c>
      <c r="L17" s="160" t="str">
        <f>IF('DATA SHEET'!$B$10="NC-50","N/A","OK")</f>
        <v>OK</v>
      </c>
      <c r="M17" s="160" t="str">
        <f>IF('DATA SHEET'!$B$10="NC-50","N/A","OK")</f>
        <v>OK</v>
      </c>
      <c r="N17" s="160"/>
      <c r="O17" s="160"/>
      <c r="P17" s="160"/>
      <c r="Q17" s="160"/>
      <c r="R17" s="160"/>
      <c r="S17" s="160"/>
      <c r="T17" s="160"/>
      <c r="U17" s="160"/>
      <c r="V17" s="150" t="str">
        <f>IF(DB17&lt;&gt;"",
    IF(INT('Drill Size Info'!$AA$19)=INT('Drill Size Info'!$AB$19),
        --(INT('Drill Size Info'!$AA$19) &amp; "." &amp; DB17),
        IF(AND((--(INT('Drill Size Info'!$AA$19) &amp; "." &amp; DB17)&gt;=--('Drill Size Info'!$AA$19)), (--(INT('Drill Size Info'!$AA$19) &amp; "." &amp; DB17)&lt;=--('Drill Size Info'!$AB$19))),
            --(INT('Drill Size Info'!$AA$19) &amp; "." &amp; DB17),
            --(INT('Drill Size Info'!$AB$19) &amp; "." &amp; DB17)
        )
    ),
    IF(DA17&lt;&gt;"",
        IF(INT('Drill Size Info'!$AA$19)=INT('Drill Size Info'!$AB$19),
            --(INT('Drill Size Info'!$AA$19) &amp; "." &amp; LEFT(DA17,3)),
            IF(AND((--(INT('Drill Size Info'!$AA$19) &amp; "." &amp; LEFT(DA17,3))&gt;=--('Drill Size Info'!$AA$19)), (--(INT('Drill Size Info'!$AA$19) &amp; "." &amp; LEFT(DA17,3))&lt;=--('Drill Size Info'!$AB$19))),
                --(INT('Drill Size Info'!$AA$19) &amp; "." &amp; LEFT(DA17,3)),
                --(INT('Drill Size Info'!$AB$19) &amp; "." &amp; LEFT(DA17,3))
            )
        ),
        "OK"
    )
)</f>
        <v>OK</v>
      </c>
      <c r="W17" s="150" t="str">
        <f>IF(DC17&lt;&gt;"",
    IF(INT('Drill Size Info'!$AA$19)=INT('Drill Size Info'!$AB$19),
        --(INT('Drill Size Info'!$AA$19) &amp; "." &amp; DC17),
        IF(AND((--(INT('Drill Size Info'!$AA$19) &amp; "." &amp; DC17)&gt;=--('Drill Size Info'!$AA$19)), (--(INT('Drill Size Info'!$AA$19) &amp; "." &amp; DC17)&lt;=--('Drill Size Info'!$AB$19))),
            --(INT('Drill Size Info'!$AA$19) &amp; "." &amp; DC17),
            --(INT('Drill Size Info'!$AB$19) &amp; "." &amp; DC17)
        )
    ),
    IF(DA17&lt;&gt;"",
        IF(INT('Drill Size Info'!$AA$19)=INT('Drill Size Info'!$AB$19),
            --(INT('Drill Size Info'!$AA$19) &amp; "." &amp; RIGHT(DA17,3)),
            IF(AND((--(INT('Drill Size Info'!$AA$19) &amp; "." &amp; RIGHT(DA17,3))&gt;=--('Drill Size Info'!$AA$19)), (--(INT('Drill Size Info'!$AA$19) &amp; "." &amp; RIGHT(DA17,3))&lt;=--('Drill Size Info'!$AB$19))),
                --(INT('Drill Size Info'!$AA$19) &amp; "." &amp; RIGHT(DA17,3)),
                --(INT('Drill Size Info'!$AB$19) &amp; "." &amp; RIGHT(DA17,3))
            )
        ),
        "N/A"
    )
)</f>
        <v>N/A</v>
      </c>
      <c r="X17" s="150" t="str">
        <f>IF(DE17&lt;&gt;"",
    IF(INT('Drill Size Info'!$AA$19)=INT('Drill Size Info'!$AB$15),
        --(INT('Drill Size Info'!$AA$15) &amp; "." &amp; DE17),
        IF(AND((--(INT('Drill Size Info'!$AA$15) &amp; "." &amp; DE17)&gt;=--('Drill Size Info'!$AA$15)), (--(INT('Drill Size Info'!$AA$15) &amp; "." &amp; DE17)&lt;=--('Drill Size Info'!$AB$15))),
            --(INT('Drill Size Info'!$AA$15) &amp; "." &amp; DE17),
            --(INT('Drill Size Info'!$AB$15) &amp; "." &amp; DE17)
        )
    ),
    IF(DD17&lt;&gt;"",
        IF(INT('Drill Size Info'!$AA$15)=INT('Drill Size Info'!$AB$15),
            --(INT('Drill Size Info'!$AA$15) &amp; "." &amp; LEFT(DD17,3)),
            IF(AND((--(INT('Drill Size Info'!$AA$15) &amp; "." &amp; LEFT(DD17,3))&gt;=--('Drill Size Info'!$AA$15)), (--(INT('Drill Size Info'!$AA$15) &amp; "." &amp; LEFT(DD17,3))&lt;=--('Drill Size Info'!$AB$15))),
                --(INT('Drill Size Info'!$AA$15) &amp; "." &amp; LEFT(DD17,3)),
                --(INT('Drill Size Info'!$AB$15) &amp; "." &amp; LEFT(DD17,3))
            )
        ),
        "OK"
    )
)</f>
        <v>OK</v>
      </c>
      <c r="Y17" s="150" t="str">
        <f>IF(DF17&lt;&gt;"",
    IF(INT('Drill Size Info'!$AA$19)=INT('Drill Size Info'!$AB$15),
        --(INT('Drill Size Info'!$AA$15) &amp; "." &amp; DF17),
        IF(AND((--(INT('Drill Size Info'!$AA$15) &amp; "." &amp; DF17)&gt;=--('Drill Size Info'!$AA$15)), (--(INT('Drill Size Info'!$AA$15) &amp; "." &amp; DF17)&lt;=--('Drill Size Info'!$AB$15))),
            --(INT('Drill Size Info'!$AA$15) &amp; "." &amp; DF17),
            --(INT('Drill Size Info'!$AB$15) &amp; "." &amp; DF17)
        )
    ),
    IF(DD17&lt;&gt;"",
        IF(INT('Drill Size Info'!$AA$15)=INT('Drill Size Info'!$AB$15),
            --(INT('Drill Size Info'!$AA$15) &amp; "." &amp; RIGHT(DD17,3)),
            IF(AND((--(INT('Drill Size Info'!$AA$15) &amp; "." &amp; RIGHT(DD17,3))&gt;=--('Drill Size Info'!$AA$15)), (--(INT('Drill Size Info'!$AA$15) &amp; "." &amp; RIGHT(DD17,3))&lt;=--('Drill Size Info'!$AB$15))),
                --(INT('Drill Size Info'!$AA$15) &amp; "." &amp; RIGHT(DD17,3)),
                --(INT('Drill Size Info'!$AB$15) &amp; "." &amp; RIGHT(DD17,3))
            )
        ),
        "N/A"
    )
)</f>
        <v>N/A</v>
      </c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3"/>
      <c r="AL17" s="183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3"/>
      <c r="BA17" s="163"/>
      <c r="BB17" s="163"/>
      <c r="BC17" s="163"/>
      <c r="BD17" s="163"/>
      <c r="BE17" s="163"/>
      <c r="BF17" s="164"/>
      <c r="BG17" s="165"/>
      <c r="BH17" s="162"/>
      <c r="BI17" s="162"/>
      <c r="BJ17" s="164"/>
      <c r="BK17" s="95"/>
      <c r="BL17" s="182"/>
      <c r="BM17" s="182"/>
      <c r="BN17" s="182"/>
      <c r="BO17" s="182"/>
      <c r="BP17" s="95" t="str">
        <f t="shared" si="42"/>
        <v/>
      </c>
      <c r="BQ17" s="38"/>
      <c r="BR17" s="17">
        <f t="shared" si="7"/>
        <v>0</v>
      </c>
      <c r="BS17" s="17">
        <f t="shared" si="8"/>
        <v>0</v>
      </c>
      <c r="BT17" s="17">
        <f t="shared" si="9"/>
        <v>0</v>
      </c>
      <c r="BU17" s="17">
        <f t="shared" si="10"/>
        <v>0</v>
      </c>
      <c r="BV17" s="17">
        <f t="shared" si="11"/>
        <v>0</v>
      </c>
      <c r="BW17" s="17">
        <f t="shared" si="12"/>
        <v>0</v>
      </c>
      <c r="BX17" s="17">
        <f t="shared" si="13"/>
        <v>0</v>
      </c>
      <c r="BY17" s="17">
        <f t="shared" si="14"/>
        <v>0</v>
      </c>
      <c r="BZ17" s="17">
        <f t="shared" si="15"/>
        <v>0</v>
      </c>
      <c r="CA17" s="17">
        <f t="shared" si="16"/>
        <v>0</v>
      </c>
      <c r="CB17" s="17">
        <f t="shared" si="17"/>
        <v>0</v>
      </c>
      <c r="CC17" s="17">
        <f t="shared" si="18"/>
        <v>0</v>
      </c>
      <c r="CD17" s="17">
        <f t="shared" si="19"/>
        <v>0</v>
      </c>
      <c r="CE17" s="17">
        <f t="shared" si="20"/>
        <v>0</v>
      </c>
      <c r="CF17" s="17">
        <f t="shared" si="21"/>
        <v>0</v>
      </c>
      <c r="CG17" s="17">
        <f t="shared" si="22"/>
        <v>0</v>
      </c>
      <c r="CH17" s="17">
        <f t="shared" si="23"/>
        <v>0</v>
      </c>
      <c r="CI17" s="17">
        <f t="shared" si="24"/>
        <v>0</v>
      </c>
      <c r="CJ17" s="17">
        <f t="shared" si="25"/>
        <v>0</v>
      </c>
      <c r="CK17" s="17">
        <f t="shared" si="26"/>
        <v>0</v>
      </c>
      <c r="CL17" s="17">
        <f t="shared" si="27"/>
        <v>0</v>
      </c>
      <c r="CM17" s="17">
        <f t="shared" si="28"/>
        <v>0</v>
      </c>
      <c r="CN17" s="17">
        <f t="shared" si="29"/>
        <v>0</v>
      </c>
      <c r="CO17" s="17">
        <f t="shared" si="30"/>
        <v>0</v>
      </c>
      <c r="CP17" s="17">
        <f t="shared" si="31"/>
        <v>0</v>
      </c>
      <c r="CQ17" s="17">
        <f t="shared" si="32"/>
        <v>0</v>
      </c>
      <c r="CR17" s="17">
        <f t="shared" si="33"/>
        <v>0</v>
      </c>
      <c r="CS17" s="17">
        <f t="shared" si="34"/>
        <v>0</v>
      </c>
      <c r="CT17" s="17">
        <f t="shared" si="35"/>
        <v>0</v>
      </c>
      <c r="CU17" s="17">
        <f t="shared" si="36"/>
        <v>0</v>
      </c>
      <c r="CV17" s="17">
        <f t="shared" si="37"/>
        <v>0</v>
      </c>
      <c r="CW17" s="17">
        <f t="shared" si="38"/>
        <v>0</v>
      </c>
      <c r="CX17" s="17">
        <f t="shared" si="39"/>
        <v>0</v>
      </c>
      <c r="CY17" s="17">
        <f t="shared" si="40"/>
        <v>0</v>
      </c>
      <c r="CZ17" s="17">
        <f t="shared" si="41"/>
        <v>0</v>
      </c>
    </row>
    <row r="18" spans="2:104" ht="15" customHeight="1" x14ac:dyDescent="0.2">
      <c r="B18" s="156">
        <f t="shared" si="43"/>
        <v>10</v>
      </c>
      <c r="C18" s="158" t="str">
        <f>CONCATENATE('DATA SHEET'!$B$9, 'DATA SHEET'!$Q$2)</f>
        <v>" HWDP</v>
      </c>
      <c r="D18" s="157" t="str">
        <f t="shared" si="44"/>
        <v/>
      </c>
      <c r="E18" s="158" t="str">
        <f>IF('DATA SHEET'!$E$10="Cat 2","N/A","OK")</f>
        <v>OK</v>
      </c>
      <c r="F18" s="158" t="str">
        <f>IF('DATA SHEET'!$E$10="Cat 2","N/A","OK")</f>
        <v>OK</v>
      </c>
      <c r="G18" s="160"/>
      <c r="H18" s="160"/>
      <c r="I18" s="160" t="s">
        <v>194</v>
      </c>
      <c r="J18" s="160" t="str">
        <f t="shared" si="6"/>
        <v>OK</v>
      </c>
      <c r="K18" s="160" t="str">
        <f t="shared" si="6"/>
        <v>OK</v>
      </c>
      <c r="L18" s="160" t="str">
        <f>IF('DATA SHEET'!$B$10="NC-50","N/A","OK")</f>
        <v>OK</v>
      </c>
      <c r="M18" s="160" t="str">
        <f>IF('DATA SHEET'!$B$10="NC-50","N/A","OK")</f>
        <v>OK</v>
      </c>
      <c r="N18" s="160"/>
      <c r="O18" s="160"/>
      <c r="P18" s="160"/>
      <c r="Q18" s="160"/>
      <c r="R18" s="160"/>
      <c r="S18" s="160"/>
      <c r="T18" s="160"/>
      <c r="U18" s="160"/>
      <c r="V18" s="150" t="str">
        <f>IF(DB18&lt;&gt;"",
    IF(INT('Drill Size Info'!$AA$19)=INT('Drill Size Info'!$AB$19),
        --(INT('Drill Size Info'!$AA$19) &amp; "." &amp; DB18),
        IF(AND((--(INT('Drill Size Info'!$AA$19) &amp; "." &amp; DB18)&gt;=--('Drill Size Info'!$AA$19)), (--(INT('Drill Size Info'!$AA$19) &amp; "." &amp; DB18)&lt;=--('Drill Size Info'!$AB$19))),
            --(INT('Drill Size Info'!$AA$19) &amp; "." &amp; DB18),
            --(INT('Drill Size Info'!$AB$19) &amp; "." &amp; DB18)
        )
    ),
    IF(DA18&lt;&gt;"",
        IF(INT('Drill Size Info'!$AA$19)=INT('Drill Size Info'!$AB$19),
            --(INT('Drill Size Info'!$AA$19) &amp; "." &amp; LEFT(DA18,3)),
            IF(AND((--(INT('Drill Size Info'!$AA$19) &amp; "." &amp; LEFT(DA18,3))&gt;=--('Drill Size Info'!$AA$19)), (--(INT('Drill Size Info'!$AA$19) &amp; "." &amp; LEFT(DA18,3))&lt;=--('Drill Size Info'!$AB$19))),
                --(INT('Drill Size Info'!$AA$19) &amp; "." &amp; LEFT(DA18,3)),
                --(INT('Drill Size Info'!$AB$19) &amp; "." &amp; LEFT(DA18,3))
            )
        ),
        "OK"
    )
)</f>
        <v>OK</v>
      </c>
      <c r="W18" s="150" t="str">
        <f>IF(DC18&lt;&gt;"",
    IF(INT('Drill Size Info'!$AA$19)=INT('Drill Size Info'!$AB$19),
        --(INT('Drill Size Info'!$AA$19) &amp; "." &amp; DC18),
        IF(AND((--(INT('Drill Size Info'!$AA$19) &amp; "." &amp; DC18)&gt;=--('Drill Size Info'!$AA$19)), (--(INT('Drill Size Info'!$AA$19) &amp; "." &amp; DC18)&lt;=--('Drill Size Info'!$AB$19))),
            --(INT('Drill Size Info'!$AA$19) &amp; "." &amp; DC18),
            --(INT('Drill Size Info'!$AB$19) &amp; "." &amp; DC18)
        )
    ),
    IF(DA18&lt;&gt;"",
        IF(INT('Drill Size Info'!$AA$19)=INT('Drill Size Info'!$AB$19),
            --(INT('Drill Size Info'!$AA$19) &amp; "." &amp; RIGHT(DA18,3)),
            IF(AND((--(INT('Drill Size Info'!$AA$19) &amp; "." &amp; RIGHT(DA18,3))&gt;=--('Drill Size Info'!$AA$19)), (--(INT('Drill Size Info'!$AA$19) &amp; "." &amp; RIGHT(DA18,3))&lt;=--('Drill Size Info'!$AB$19))),
                --(INT('Drill Size Info'!$AA$19) &amp; "." &amp; RIGHT(DA18,3)),
                --(INT('Drill Size Info'!$AB$19) &amp; "." &amp; RIGHT(DA18,3))
            )
        ),
        "N/A"
    )
)</f>
        <v>N/A</v>
      </c>
      <c r="X18" s="150" t="str">
        <f>IF(DE18&lt;&gt;"",
    IF(INT('Drill Size Info'!$AA$19)=INT('Drill Size Info'!$AB$15),
        --(INT('Drill Size Info'!$AA$15) &amp; "." &amp; DE18),
        IF(AND((--(INT('Drill Size Info'!$AA$15) &amp; "." &amp; DE18)&gt;=--('Drill Size Info'!$AA$15)), (--(INT('Drill Size Info'!$AA$15) &amp; "." &amp; DE18)&lt;=--('Drill Size Info'!$AB$15))),
            --(INT('Drill Size Info'!$AA$15) &amp; "." &amp; DE18),
            --(INT('Drill Size Info'!$AB$15) &amp; "." &amp; DE18)
        )
    ),
    IF(DD18&lt;&gt;"",
        IF(INT('Drill Size Info'!$AA$15)=INT('Drill Size Info'!$AB$15),
            --(INT('Drill Size Info'!$AA$15) &amp; "." &amp; LEFT(DD18,3)),
            IF(AND((--(INT('Drill Size Info'!$AA$15) &amp; "." &amp; LEFT(DD18,3))&gt;=--('Drill Size Info'!$AA$15)), (--(INT('Drill Size Info'!$AA$15) &amp; "." &amp; LEFT(DD18,3))&lt;=--('Drill Size Info'!$AB$15))),
                --(INT('Drill Size Info'!$AA$15) &amp; "." &amp; LEFT(DD18,3)),
                --(INT('Drill Size Info'!$AB$15) &amp; "." &amp; LEFT(DD18,3))
            )
        ),
        "OK"
    )
)</f>
        <v>OK</v>
      </c>
      <c r="Y18" s="150" t="str">
        <f>IF(DF18&lt;&gt;"",
    IF(INT('Drill Size Info'!$AA$19)=INT('Drill Size Info'!$AB$15),
        --(INT('Drill Size Info'!$AA$15) &amp; "." &amp; DF18),
        IF(AND((--(INT('Drill Size Info'!$AA$15) &amp; "." &amp; DF18)&gt;=--('Drill Size Info'!$AA$15)), (--(INT('Drill Size Info'!$AA$15) &amp; "." &amp; DF18)&lt;=--('Drill Size Info'!$AB$15))),
            --(INT('Drill Size Info'!$AA$15) &amp; "." &amp; DF18),
            --(INT('Drill Size Info'!$AB$15) &amp; "." &amp; DF18)
        )
    ),
    IF(DD18&lt;&gt;"",
        IF(INT('Drill Size Info'!$AA$15)=INT('Drill Size Info'!$AB$15),
            --(INT('Drill Size Info'!$AA$15) &amp; "." &amp; RIGHT(DD18,3)),
            IF(AND((--(INT('Drill Size Info'!$AA$15) &amp; "." &amp; RIGHT(DD18,3))&gt;=--('Drill Size Info'!$AA$15)), (--(INT('Drill Size Info'!$AA$15) &amp; "." &amp; RIGHT(DD18,3))&lt;=--('Drill Size Info'!$AB$15))),
                --(INT('Drill Size Info'!$AA$15) &amp; "." &amp; RIGHT(DD18,3)),
                --(INT('Drill Size Info'!$AB$15) &amp; "." &amp; RIGHT(DD18,3))
            )
        ),
        "N/A"
    )
)</f>
        <v>N/A</v>
      </c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3"/>
      <c r="AL18" s="183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3"/>
      <c r="BA18" s="163"/>
      <c r="BB18" s="163"/>
      <c r="BC18" s="163"/>
      <c r="BD18" s="163"/>
      <c r="BE18" s="163"/>
      <c r="BF18" s="164"/>
      <c r="BG18" s="165"/>
      <c r="BH18" s="162"/>
      <c r="BI18" s="162"/>
      <c r="BJ18" s="164"/>
      <c r="BK18" s="95"/>
      <c r="BL18" s="182"/>
      <c r="BM18" s="182"/>
      <c r="BN18" s="182"/>
      <c r="BO18" s="182"/>
      <c r="BP18" s="95" t="str">
        <f t="shared" si="42"/>
        <v/>
      </c>
      <c r="BQ18" s="38"/>
      <c r="BR18" s="17">
        <f t="shared" si="7"/>
        <v>0</v>
      </c>
      <c r="BS18" s="17">
        <f t="shared" si="8"/>
        <v>0</v>
      </c>
      <c r="BT18" s="17">
        <f t="shared" si="9"/>
        <v>0</v>
      </c>
      <c r="BU18" s="17">
        <f t="shared" si="10"/>
        <v>0</v>
      </c>
      <c r="BV18" s="17">
        <f t="shared" si="11"/>
        <v>0</v>
      </c>
      <c r="BW18" s="17">
        <f t="shared" si="12"/>
        <v>0</v>
      </c>
      <c r="BX18" s="17">
        <f t="shared" si="13"/>
        <v>0</v>
      </c>
      <c r="BY18" s="17">
        <f t="shared" si="14"/>
        <v>0</v>
      </c>
      <c r="BZ18" s="17">
        <f t="shared" si="15"/>
        <v>0</v>
      </c>
      <c r="CA18" s="17">
        <f t="shared" si="16"/>
        <v>0</v>
      </c>
      <c r="CB18" s="17">
        <f t="shared" si="17"/>
        <v>0</v>
      </c>
      <c r="CC18" s="17">
        <f t="shared" si="18"/>
        <v>0</v>
      </c>
      <c r="CD18" s="17">
        <f t="shared" si="19"/>
        <v>0</v>
      </c>
      <c r="CE18" s="17">
        <f t="shared" si="20"/>
        <v>0</v>
      </c>
      <c r="CF18" s="17">
        <f t="shared" si="21"/>
        <v>0</v>
      </c>
      <c r="CG18" s="17">
        <f t="shared" si="22"/>
        <v>0</v>
      </c>
      <c r="CH18" s="17">
        <f t="shared" si="23"/>
        <v>0</v>
      </c>
      <c r="CI18" s="17">
        <f t="shared" si="24"/>
        <v>0</v>
      </c>
      <c r="CJ18" s="17">
        <f t="shared" si="25"/>
        <v>0</v>
      </c>
      <c r="CK18" s="17">
        <f t="shared" si="26"/>
        <v>0</v>
      </c>
      <c r="CL18" s="17">
        <f t="shared" si="27"/>
        <v>0</v>
      </c>
      <c r="CM18" s="17">
        <f t="shared" si="28"/>
        <v>0</v>
      </c>
      <c r="CN18" s="17">
        <f t="shared" si="29"/>
        <v>0</v>
      </c>
      <c r="CO18" s="17">
        <f t="shared" si="30"/>
        <v>0</v>
      </c>
      <c r="CP18" s="17">
        <f t="shared" si="31"/>
        <v>0</v>
      </c>
      <c r="CQ18" s="17">
        <f t="shared" si="32"/>
        <v>0</v>
      </c>
      <c r="CR18" s="17">
        <f t="shared" si="33"/>
        <v>0</v>
      </c>
      <c r="CS18" s="17">
        <f t="shared" si="34"/>
        <v>0</v>
      </c>
      <c r="CT18" s="17">
        <f t="shared" si="35"/>
        <v>0</v>
      </c>
      <c r="CU18" s="17">
        <f t="shared" si="36"/>
        <v>0</v>
      </c>
      <c r="CV18" s="17">
        <f t="shared" si="37"/>
        <v>0</v>
      </c>
      <c r="CW18" s="17">
        <f t="shared" si="38"/>
        <v>0</v>
      </c>
      <c r="CX18" s="17">
        <f t="shared" si="39"/>
        <v>0</v>
      </c>
      <c r="CY18" s="17">
        <f t="shared" si="40"/>
        <v>0</v>
      </c>
      <c r="CZ18" s="17">
        <f t="shared" si="41"/>
        <v>0</v>
      </c>
    </row>
    <row r="19" spans="2:104" ht="15" customHeight="1" x14ac:dyDescent="0.2">
      <c r="B19" s="156">
        <f t="shared" si="43"/>
        <v>11</v>
      </c>
      <c r="C19" s="158" t="str">
        <f>CONCATENATE('DATA SHEET'!$B$9, 'DATA SHEET'!$Q$2)</f>
        <v>" HWDP</v>
      </c>
      <c r="D19" s="157" t="str">
        <f t="shared" si="44"/>
        <v/>
      </c>
      <c r="E19" s="158" t="str">
        <f>IF('DATA SHEET'!$E$10="Cat 2","N/A","OK")</f>
        <v>OK</v>
      </c>
      <c r="F19" s="158" t="str">
        <f>IF('DATA SHEET'!$E$10="Cat 2","N/A","OK")</f>
        <v>OK</v>
      </c>
      <c r="G19" s="160"/>
      <c r="H19" s="160"/>
      <c r="I19" s="160" t="s">
        <v>194</v>
      </c>
      <c r="J19" s="160" t="str">
        <f t="shared" si="6"/>
        <v>OK</v>
      </c>
      <c r="K19" s="160" t="str">
        <f t="shared" si="6"/>
        <v>OK</v>
      </c>
      <c r="L19" s="160" t="str">
        <f>IF('DATA SHEET'!$B$10="NC-50","N/A","OK")</f>
        <v>OK</v>
      </c>
      <c r="M19" s="160" t="str">
        <f>IF('DATA SHEET'!$B$10="NC-50","N/A","OK")</f>
        <v>OK</v>
      </c>
      <c r="N19" s="160"/>
      <c r="O19" s="160"/>
      <c r="P19" s="160"/>
      <c r="Q19" s="160"/>
      <c r="R19" s="160"/>
      <c r="S19" s="160"/>
      <c r="T19" s="160"/>
      <c r="U19" s="160"/>
      <c r="V19" s="150" t="str">
        <f>IF(DB19&lt;&gt;"",
    IF(INT('Drill Size Info'!$AA$19)=INT('Drill Size Info'!$AB$19),
        --(INT('Drill Size Info'!$AA$19) &amp; "." &amp; DB19),
        IF(AND((--(INT('Drill Size Info'!$AA$19) &amp; "." &amp; DB19)&gt;=--('Drill Size Info'!$AA$19)), (--(INT('Drill Size Info'!$AA$19) &amp; "." &amp; DB19)&lt;=--('Drill Size Info'!$AB$19))),
            --(INT('Drill Size Info'!$AA$19) &amp; "." &amp; DB19),
            --(INT('Drill Size Info'!$AB$19) &amp; "." &amp; DB19)
        )
    ),
    IF(DA19&lt;&gt;"",
        IF(INT('Drill Size Info'!$AA$19)=INT('Drill Size Info'!$AB$19),
            --(INT('Drill Size Info'!$AA$19) &amp; "." &amp; LEFT(DA19,3)),
            IF(AND((--(INT('Drill Size Info'!$AA$19) &amp; "." &amp; LEFT(DA19,3))&gt;=--('Drill Size Info'!$AA$19)), (--(INT('Drill Size Info'!$AA$19) &amp; "." &amp; LEFT(DA19,3))&lt;=--('Drill Size Info'!$AB$19))),
                --(INT('Drill Size Info'!$AA$19) &amp; "." &amp; LEFT(DA19,3)),
                --(INT('Drill Size Info'!$AB$19) &amp; "." &amp; LEFT(DA19,3))
            )
        ),
        "OK"
    )
)</f>
        <v>OK</v>
      </c>
      <c r="W19" s="150" t="str">
        <f>IF(DC19&lt;&gt;"",
    IF(INT('Drill Size Info'!$AA$19)=INT('Drill Size Info'!$AB$19),
        --(INT('Drill Size Info'!$AA$19) &amp; "." &amp; DC19),
        IF(AND((--(INT('Drill Size Info'!$AA$19) &amp; "." &amp; DC19)&gt;=--('Drill Size Info'!$AA$19)), (--(INT('Drill Size Info'!$AA$19) &amp; "." &amp; DC19)&lt;=--('Drill Size Info'!$AB$19))),
            --(INT('Drill Size Info'!$AA$19) &amp; "." &amp; DC19),
            --(INT('Drill Size Info'!$AB$19) &amp; "." &amp; DC19)
        )
    ),
    IF(DA19&lt;&gt;"",
        IF(INT('Drill Size Info'!$AA$19)=INT('Drill Size Info'!$AB$19),
            --(INT('Drill Size Info'!$AA$19) &amp; "." &amp; RIGHT(DA19,3)),
            IF(AND((--(INT('Drill Size Info'!$AA$19) &amp; "." &amp; RIGHT(DA19,3))&gt;=--('Drill Size Info'!$AA$19)), (--(INT('Drill Size Info'!$AA$19) &amp; "." &amp; RIGHT(DA19,3))&lt;=--('Drill Size Info'!$AB$19))),
                --(INT('Drill Size Info'!$AA$19) &amp; "." &amp; RIGHT(DA19,3)),
                --(INT('Drill Size Info'!$AB$19) &amp; "." &amp; RIGHT(DA19,3))
            )
        ),
        "N/A"
    )
)</f>
        <v>N/A</v>
      </c>
      <c r="X19" s="150" t="str">
        <f>IF(DE19&lt;&gt;"",
    IF(INT('Drill Size Info'!$AA$19)=INT('Drill Size Info'!$AB$15),
        --(INT('Drill Size Info'!$AA$15) &amp; "." &amp; DE19),
        IF(AND((--(INT('Drill Size Info'!$AA$15) &amp; "." &amp; DE19)&gt;=--('Drill Size Info'!$AA$15)), (--(INT('Drill Size Info'!$AA$15) &amp; "." &amp; DE19)&lt;=--('Drill Size Info'!$AB$15))),
            --(INT('Drill Size Info'!$AA$15) &amp; "." &amp; DE19),
            --(INT('Drill Size Info'!$AB$15) &amp; "." &amp; DE19)
        )
    ),
    IF(DD19&lt;&gt;"",
        IF(INT('Drill Size Info'!$AA$15)=INT('Drill Size Info'!$AB$15),
            --(INT('Drill Size Info'!$AA$15) &amp; "." &amp; LEFT(DD19,3)),
            IF(AND((--(INT('Drill Size Info'!$AA$15) &amp; "." &amp; LEFT(DD19,3))&gt;=--('Drill Size Info'!$AA$15)), (--(INT('Drill Size Info'!$AA$15) &amp; "." &amp; LEFT(DD19,3))&lt;=--('Drill Size Info'!$AB$15))),
                --(INT('Drill Size Info'!$AA$15) &amp; "." &amp; LEFT(DD19,3)),
                --(INT('Drill Size Info'!$AB$15) &amp; "." &amp; LEFT(DD19,3))
            )
        ),
        "OK"
    )
)</f>
        <v>OK</v>
      </c>
      <c r="Y19" s="150" t="str">
        <f>IF(DF19&lt;&gt;"",
    IF(INT('Drill Size Info'!$AA$19)=INT('Drill Size Info'!$AB$15),
        --(INT('Drill Size Info'!$AA$15) &amp; "." &amp; DF19),
        IF(AND((--(INT('Drill Size Info'!$AA$15) &amp; "." &amp; DF19)&gt;=--('Drill Size Info'!$AA$15)), (--(INT('Drill Size Info'!$AA$15) &amp; "." &amp; DF19)&lt;=--('Drill Size Info'!$AB$15))),
            --(INT('Drill Size Info'!$AA$15) &amp; "." &amp; DF19),
            --(INT('Drill Size Info'!$AB$15) &amp; "." &amp; DF19)
        )
    ),
    IF(DD19&lt;&gt;"",
        IF(INT('Drill Size Info'!$AA$15)=INT('Drill Size Info'!$AB$15),
            --(INT('Drill Size Info'!$AA$15) &amp; "." &amp; RIGHT(DD19,3)),
            IF(AND((--(INT('Drill Size Info'!$AA$15) &amp; "." &amp; RIGHT(DD19,3))&gt;=--('Drill Size Info'!$AA$15)), (--(INT('Drill Size Info'!$AA$15) &amp; "." &amp; RIGHT(DD19,3))&lt;=--('Drill Size Info'!$AB$15))),
                --(INT('Drill Size Info'!$AA$15) &amp; "." &amp; RIGHT(DD19,3)),
                --(INT('Drill Size Info'!$AB$15) &amp; "." &amp; RIGHT(DD19,3))
            )
        ),
        "N/A"
    )
)</f>
        <v>N/A</v>
      </c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3"/>
      <c r="AL19" s="183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3"/>
      <c r="BA19" s="163"/>
      <c r="BB19" s="163"/>
      <c r="BC19" s="163"/>
      <c r="BD19" s="163"/>
      <c r="BE19" s="163"/>
      <c r="BF19" s="164"/>
      <c r="BG19" s="165"/>
      <c r="BH19" s="162"/>
      <c r="BI19" s="162"/>
      <c r="BJ19" s="164"/>
      <c r="BK19" s="95"/>
      <c r="BL19" s="182"/>
      <c r="BM19" s="182"/>
      <c r="BN19" s="182"/>
      <c r="BO19" s="182"/>
      <c r="BP19" s="95" t="str">
        <f t="shared" si="42"/>
        <v/>
      </c>
      <c r="BQ19" s="38"/>
      <c r="BR19" s="17">
        <f t="shared" si="7"/>
        <v>0</v>
      </c>
      <c r="BS19" s="17">
        <f t="shared" si="8"/>
        <v>0</v>
      </c>
      <c r="BT19" s="17">
        <f t="shared" si="9"/>
        <v>0</v>
      </c>
      <c r="BU19" s="17">
        <f t="shared" si="10"/>
        <v>0</v>
      </c>
      <c r="BV19" s="17">
        <f t="shared" si="11"/>
        <v>0</v>
      </c>
      <c r="BW19" s="17">
        <f t="shared" si="12"/>
        <v>0</v>
      </c>
      <c r="BX19" s="17">
        <f t="shared" si="13"/>
        <v>0</v>
      </c>
      <c r="BY19" s="17">
        <f t="shared" si="14"/>
        <v>0</v>
      </c>
      <c r="BZ19" s="17">
        <f t="shared" si="15"/>
        <v>0</v>
      </c>
      <c r="CA19" s="17">
        <f t="shared" si="16"/>
        <v>0</v>
      </c>
      <c r="CB19" s="17">
        <f t="shared" si="17"/>
        <v>0</v>
      </c>
      <c r="CC19" s="17">
        <f t="shared" si="18"/>
        <v>0</v>
      </c>
      <c r="CD19" s="17">
        <f t="shared" si="19"/>
        <v>0</v>
      </c>
      <c r="CE19" s="17">
        <f t="shared" si="20"/>
        <v>0</v>
      </c>
      <c r="CF19" s="17">
        <f t="shared" si="21"/>
        <v>0</v>
      </c>
      <c r="CG19" s="17">
        <f t="shared" si="22"/>
        <v>0</v>
      </c>
      <c r="CH19" s="17">
        <f t="shared" si="23"/>
        <v>0</v>
      </c>
      <c r="CI19" s="17">
        <f t="shared" si="24"/>
        <v>0</v>
      </c>
      <c r="CJ19" s="17">
        <f t="shared" si="25"/>
        <v>0</v>
      </c>
      <c r="CK19" s="17">
        <f t="shared" si="26"/>
        <v>0</v>
      </c>
      <c r="CL19" s="17">
        <f t="shared" si="27"/>
        <v>0</v>
      </c>
      <c r="CM19" s="17">
        <f t="shared" si="28"/>
        <v>0</v>
      </c>
      <c r="CN19" s="17">
        <f t="shared" si="29"/>
        <v>0</v>
      </c>
      <c r="CO19" s="17">
        <f t="shared" si="30"/>
        <v>0</v>
      </c>
      <c r="CP19" s="17">
        <f t="shared" si="31"/>
        <v>0</v>
      </c>
      <c r="CQ19" s="17">
        <f t="shared" si="32"/>
        <v>0</v>
      </c>
      <c r="CR19" s="17">
        <f t="shared" si="33"/>
        <v>0</v>
      </c>
      <c r="CS19" s="17">
        <f t="shared" si="34"/>
        <v>0</v>
      </c>
      <c r="CT19" s="17">
        <f t="shared" si="35"/>
        <v>0</v>
      </c>
      <c r="CU19" s="17">
        <f t="shared" si="36"/>
        <v>0</v>
      </c>
      <c r="CV19" s="17">
        <f t="shared" si="37"/>
        <v>0</v>
      </c>
      <c r="CW19" s="17">
        <f t="shared" si="38"/>
        <v>0</v>
      </c>
      <c r="CX19" s="17">
        <f t="shared" si="39"/>
        <v>0</v>
      </c>
      <c r="CY19" s="17">
        <f t="shared" si="40"/>
        <v>0</v>
      </c>
      <c r="CZ19" s="17">
        <f t="shared" si="41"/>
        <v>0</v>
      </c>
    </row>
    <row r="20" spans="2:104" ht="15" customHeight="1" x14ac:dyDescent="0.2">
      <c r="B20" s="156">
        <f t="shared" si="43"/>
        <v>12</v>
      </c>
      <c r="C20" s="158" t="str">
        <f>CONCATENATE('DATA SHEET'!$B$9, 'DATA SHEET'!$Q$2)</f>
        <v>" HWDP</v>
      </c>
      <c r="D20" s="157" t="str">
        <f t="shared" si="44"/>
        <v/>
      </c>
      <c r="E20" s="158" t="str">
        <f>IF('DATA SHEET'!$E$10="Cat 2","N/A","OK")</f>
        <v>OK</v>
      </c>
      <c r="F20" s="158" t="str">
        <f>IF('DATA SHEET'!$E$10="Cat 2","N/A","OK")</f>
        <v>OK</v>
      </c>
      <c r="G20" s="160"/>
      <c r="H20" s="160"/>
      <c r="I20" s="160" t="s">
        <v>194</v>
      </c>
      <c r="J20" s="160" t="str">
        <f t="shared" si="6"/>
        <v>OK</v>
      </c>
      <c r="K20" s="160" t="str">
        <f t="shared" si="6"/>
        <v>OK</v>
      </c>
      <c r="L20" s="160" t="str">
        <f>IF('DATA SHEET'!$B$10="NC-50","N/A","OK")</f>
        <v>OK</v>
      </c>
      <c r="M20" s="160" t="str">
        <f>IF('DATA SHEET'!$B$10="NC-50","N/A","OK")</f>
        <v>OK</v>
      </c>
      <c r="N20" s="160"/>
      <c r="O20" s="160"/>
      <c r="P20" s="160"/>
      <c r="Q20" s="160"/>
      <c r="R20" s="160"/>
      <c r="S20" s="160"/>
      <c r="T20" s="160"/>
      <c r="U20" s="160"/>
      <c r="V20" s="150" t="str">
        <f>IF(DB20&lt;&gt;"",
    IF(INT('Drill Size Info'!$AA$19)=INT('Drill Size Info'!$AB$19),
        --(INT('Drill Size Info'!$AA$19) &amp; "." &amp; DB20),
        IF(AND((--(INT('Drill Size Info'!$AA$19) &amp; "." &amp; DB20)&gt;=--('Drill Size Info'!$AA$19)), (--(INT('Drill Size Info'!$AA$19) &amp; "." &amp; DB20)&lt;=--('Drill Size Info'!$AB$19))),
            --(INT('Drill Size Info'!$AA$19) &amp; "." &amp; DB20),
            --(INT('Drill Size Info'!$AB$19) &amp; "." &amp; DB20)
        )
    ),
    IF(DA20&lt;&gt;"",
        IF(INT('Drill Size Info'!$AA$19)=INT('Drill Size Info'!$AB$19),
            --(INT('Drill Size Info'!$AA$19) &amp; "." &amp; LEFT(DA20,3)),
            IF(AND((--(INT('Drill Size Info'!$AA$19) &amp; "." &amp; LEFT(DA20,3))&gt;=--('Drill Size Info'!$AA$19)), (--(INT('Drill Size Info'!$AA$19) &amp; "." &amp; LEFT(DA20,3))&lt;=--('Drill Size Info'!$AB$19))),
                --(INT('Drill Size Info'!$AA$19) &amp; "." &amp; LEFT(DA20,3)),
                --(INT('Drill Size Info'!$AB$19) &amp; "." &amp; LEFT(DA20,3))
            )
        ),
        "OK"
    )
)</f>
        <v>OK</v>
      </c>
      <c r="W20" s="150" t="str">
        <f>IF(DC20&lt;&gt;"",
    IF(INT('Drill Size Info'!$AA$19)=INT('Drill Size Info'!$AB$19),
        --(INT('Drill Size Info'!$AA$19) &amp; "." &amp; DC20),
        IF(AND((--(INT('Drill Size Info'!$AA$19) &amp; "." &amp; DC20)&gt;=--('Drill Size Info'!$AA$19)), (--(INT('Drill Size Info'!$AA$19) &amp; "." &amp; DC20)&lt;=--('Drill Size Info'!$AB$19))),
            --(INT('Drill Size Info'!$AA$19) &amp; "." &amp; DC20),
            --(INT('Drill Size Info'!$AB$19) &amp; "." &amp; DC20)
        )
    ),
    IF(DA20&lt;&gt;"",
        IF(INT('Drill Size Info'!$AA$19)=INT('Drill Size Info'!$AB$19),
            --(INT('Drill Size Info'!$AA$19) &amp; "." &amp; RIGHT(DA20,3)),
            IF(AND((--(INT('Drill Size Info'!$AA$19) &amp; "." &amp; RIGHT(DA20,3))&gt;=--('Drill Size Info'!$AA$19)), (--(INT('Drill Size Info'!$AA$19) &amp; "." &amp; RIGHT(DA20,3))&lt;=--('Drill Size Info'!$AB$19))),
                --(INT('Drill Size Info'!$AA$19) &amp; "." &amp; RIGHT(DA20,3)),
                --(INT('Drill Size Info'!$AB$19) &amp; "." &amp; RIGHT(DA20,3))
            )
        ),
        "N/A"
    )
)</f>
        <v>N/A</v>
      </c>
      <c r="X20" s="150" t="str">
        <f>IF(DE20&lt;&gt;"",
    IF(INT('Drill Size Info'!$AA$19)=INT('Drill Size Info'!$AB$15),
        --(INT('Drill Size Info'!$AA$15) &amp; "." &amp; DE20),
        IF(AND((--(INT('Drill Size Info'!$AA$15) &amp; "." &amp; DE20)&gt;=--('Drill Size Info'!$AA$15)), (--(INT('Drill Size Info'!$AA$15) &amp; "." &amp; DE20)&lt;=--('Drill Size Info'!$AB$15))),
            --(INT('Drill Size Info'!$AA$15) &amp; "." &amp; DE20),
            --(INT('Drill Size Info'!$AB$15) &amp; "." &amp; DE20)
        )
    ),
    IF(DD20&lt;&gt;"",
        IF(INT('Drill Size Info'!$AA$15)=INT('Drill Size Info'!$AB$15),
            --(INT('Drill Size Info'!$AA$15) &amp; "." &amp; LEFT(DD20,3)),
            IF(AND((--(INT('Drill Size Info'!$AA$15) &amp; "." &amp; LEFT(DD20,3))&gt;=--('Drill Size Info'!$AA$15)), (--(INT('Drill Size Info'!$AA$15) &amp; "." &amp; LEFT(DD20,3))&lt;=--('Drill Size Info'!$AB$15))),
                --(INT('Drill Size Info'!$AA$15) &amp; "." &amp; LEFT(DD20,3)),
                --(INT('Drill Size Info'!$AB$15) &amp; "." &amp; LEFT(DD20,3))
            )
        ),
        "OK"
    )
)</f>
        <v>OK</v>
      </c>
      <c r="Y20" s="150" t="str">
        <f>IF(DF20&lt;&gt;"",
    IF(INT('Drill Size Info'!$AA$19)=INT('Drill Size Info'!$AB$15),
        --(INT('Drill Size Info'!$AA$15) &amp; "." &amp; DF20),
        IF(AND((--(INT('Drill Size Info'!$AA$15) &amp; "." &amp; DF20)&gt;=--('Drill Size Info'!$AA$15)), (--(INT('Drill Size Info'!$AA$15) &amp; "." &amp; DF20)&lt;=--('Drill Size Info'!$AB$15))),
            --(INT('Drill Size Info'!$AA$15) &amp; "." &amp; DF20),
            --(INT('Drill Size Info'!$AB$15) &amp; "." &amp; DF20)
        )
    ),
    IF(DD20&lt;&gt;"",
        IF(INT('Drill Size Info'!$AA$15)=INT('Drill Size Info'!$AB$15),
            --(INT('Drill Size Info'!$AA$15) &amp; "." &amp; RIGHT(DD20,3)),
            IF(AND((--(INT('Drill Size Info'!$AA$15) &amp; "." &amp; RIGHT(DD20,3))&gt;=--('Drill Size Info'!$AA$15)), (--(INT('Drill Size Info'!$AA$15) &amp; "." &amp; RIGHT(DD20,3))&lt;=--('Drill Size Info'!$AB$15))),
                --(INT('Drill Size Info'!$AA$15) &amp; "." &amp; RIGHT(DD20,3)),
                --(INT('Drill Size Info'!$AB$15) &amp; "." &amp; RIGHT(DD20,3))
            )
        ),
        "N/A"
    )
)</f>
        <v>N/A</v>
      </c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3"/>
      <c r="AL20" s="183"/>
      <c r="AM20" s="162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3"/>
      <c r="BA20" s="163"/>
      <c r="BB20" s="163"/>
      <c r="BC20" s="163"/>
      <c r="BD20" s="163"/>
      <c r="BE20" s="163"/>
      <c r="BF20" s="164"/>
      <c r="BG20" s="165"/>
      <c r="BH20" s="162"/>
      <c r="BI20" s="162"/>
      <c r="BJ20" s="164"/>
      <c r="BK20" s="95"/>
      <c r="BL20" s="182"/>
      <c r="BM20" s="182"/>
      <c r="BN20" s="182"/>
      <c r="BO20" s="182"/>
      <c r="BP20" s="95" t="str">
        <f t="shared" si="42"/>
        <v/>
      </c>
      <c r="BQ20" s="38"/>
      <c r="BR20" s="17">
        <f t="shared" si="7"/>
        <v>0</v>
      </c>
      <c r="BS20" s="17">
        <f t="shared" si="8"/>
        <v>0</v>
      </c>
      <c r="BT20" s="17">
        <f t="shared" si="9"/>
        <v>0</v>
      </c>
      <c r="BU20" s="17">
        <f t="shared" si="10"/>
        <v>0</v>
      </c>
      <c r="BV20" s="17">
        <f t="shared" si="11"/>
        <v>0</v>
      </c>
      <c r="BW20" s="17">
        <f t="shared" si="12"/>
        <v>0</v>
      </c>
      <c r="BX20" s="17">
        <f t="shared" si="13"/>
        <v>0</v>
      </c>
      <c r="BY20" s="17">
        <f t="shared" si="14"/>
        <v>0</v>
      </c>
      <c r="BZ20" s="17">
        <f t="shared" si="15"/>
        <v>0</v>
      </c>
      <c r="CA20" s="17">
        <f t="shared" si="16"/>
        <v>0</v>
      </c>
      <c r="CB20" s="17">
        <f t="shared" si="17"/>
        <v>0</v>
      </c>
      <c r="CC20" s="17">
        <f t="shared" si="18"/>
        <v>0</v>
      </c>
      <c r="CD20" s="17">
        <f t="shared" si="19"/>
        <v>0</v>
      </c>
      <c r="CE20" s="17">
        <f t="shared" si="20"/>
        <v>0</v>
      </c>
      <c r="CF20" s="17">
        <f t="shared" si="21"/>
        <v>0</v>
      </c>
      <c r="CG20" s="17">
        <f t="shared" si="22"/>
        <v>0</v>
      </c>
      <c r="CH20" s="17">
        <f t="shared" si="23"/>
        <v>0</v>
      </c>
      <c r="CI20" s="17">
        <f t="shared" si="24"/>
        <v>0</v>
      </c>
      <c r="CJ20" s="17">
        <f t="shared" si="25"/>
        <v>0</v>
      </c>
      <c r="CK20" s="17">
        <f t="shared" si="26"/>
        <v>0</v>
      </c>
      <c r="CL20" s="17">
        <f t="shared" si="27"/>
        <v>0</v>
      </c>
      <c r="CM20" s="17">
        <f t="shared" si="28"/>
        <v>0</v>
      </c>
      <c r="CN20" s="17">
        <f t="shared" si="29"/>
        <v>0</v>
      </c>
      <c r="CO20" s="17">
        <f t="shared" si="30"/>
        <v>0</v>
      </c>
      <c r="CP20" s="17">
        <f t="shared" si="31"/>
        <v>0</v>
      </c>
      <c r="CQ20" s="17">
        <f t="shared" si="32"/>
        <v>0</v>
      </c>
      <c r="CR20" s="17">
        <f t="shared" si="33"/>
        <v>0</v>
      </c>
      <c r="CS20" s="17">
        <f t="shared" si="34"/>
        <v>0</v>
      </c>
      <c r="CT20" s="17">
        <f t="shared" si="35"/>
        <v>0</v>
      </c>
      <c r="CU20" s="17">
        <f t="shared" si="36"/>
        <v>0</v>
      </c>
      <c r="CV20" s="17">
        <f t="shared" si="37"/>
        <v>0</v>
      </c>
      <c r="CW20" s="17">
        <f t="shared" si="38"/>
        <v>0</v>
      </c>
      <c r="CX20" s="17">
        <f t="shared" si="39"/>
        <v>0</v>
      </c>
      <c r="CY20" s="17">
        <f t="shared" si="40"/>
        <v>0</v>
      </c>
      <c r="CZ20" s="17">
        <f t="shared" si="41"/>
        <v>0</v>
      </c>
    </row>
    <row r="21" spans="2:104" ht="15" customHeight="1" x14ac:dyDescent="0.2">
      <c r="B21" s="156">
        <f t="shared" si="43"/>
        <v>13</v>
      </c>
      <c r="C21" s="158" t="str">
        <f>CONCATENATE('DATA SHEET'!$B$9, 'DATA SHEET'!$Q$2)</f>
        <v>" HWDP</v>
      </c>
      <c r="D21" s="157" t="str">
        <f t="shared" si="44"/>
        <v/>
      </c>
      <c r="E21" s="158" t="str">
        <f>IF('DATA SHEET'!$E$10="Cat 2","N/A","OK")</f>
        <v>OK</v>
      </c>
      <c r="F21" s="158" t="str">
        <f>IF('DATA SHEET'!$E$10="Cat 2","N/A","OK")</f>
        <v>OK</v>
      </c>
      <c r="G21" s="160"/>
      <c r="H21" s="160"/>
      <c r="I21" s="160" t="s">
        <v>194</v>
      </c>
      <c r="J21" s="160" t="str">
        <f t="shared" si="6"/>
        <v>OK</v>
      </c>
      <c r="K21" s="160" t="str">
        <f t="shared" si="6"/>
        <v>OK</v>
      </c>
      <c r="L21" s="160" t="str">
        <f>IF('DATA SHEET'!$B$10="NC-50","N/A","OK")</f>
        <v>OK</v>
      </c>
      <c r="M21" s="160" t="str">
        <f>IF('DATA SHEET'!$B$10="NC-50","N/A","OK")</f>
        <v>OK</v>
      </c>
      <c r="N21" s="160"/>
      <c r="O21" s="160"/>
      <c r="P21" s="160"/>
      <c r="Q21" s="160"/>
      <c r="R21" s="160"/>
      <c r="S21" s="160"/>
      <c r="T21" s="160"/>
      <c r="U21" s="160"/>
      <c r="V21" s="150" t="str">
        <f>IF(DB21&lt;&gt;"",
    IF(INT('Drill Size Info'!$AA$19)=INT('Drill Size Info'!$AB$19),
        --(INT('Drill Size Info'!$AA$19) &amp; "." &amp; DB21),
        IF(AND((--(INT('Drill Size Info'!$AA$19) &amp; "." &amp; DB21)&gt;=--('Drill Size Info'!$AA$19)), (--(INT('Drill Size Info'!$AA$19) &amp; "." &amp; DB21)&lt;=--('Drill Size Info'!$AB$19))),
            --(INT('Drill Size Info'!$AA$19) &amp; "." &amp; DB21),
            --(INT('Drill Size Info'!$AB$19) &amp; "." &amp; DB21)
        )
    ),
    IF(DA21&lt;&gt;"",
        IF(INT('Drill Size Info'!$AA$19)=INT('Drill Size Info'!$AB$19),
            --(INT('Drill Size Info'!$AA$19) &amp; "." &amp; LEFT(DA21,3)),
            IF(AND((--(INT('Drill Size Info'!$AA$19) &amp; "." &amp; LEFT(DA21,3))&gt;=--('Drill Size Info'!$AA$19)), (--(INT('Drill Size Info'!$AA$19) &amp; "." &amp; LEFT(DA21,3))&lt;=--('Drill Size Info'!$AB$19))),
                --(INT('Drill Size Info'!$AA$19) &amp; "." &amp; LEFT(DA21,3)),
                --(INT('Drill Size Info'!$AB$19) &amp; "." &amp; LEFT(DA21,3))
            )
        ),
        "OK"
    )
)</f>
        <v>OK</v>
      </c>
      <c r="W21" s="150" t="str">
        <f>IF(DC21&lt;&gt;"",
    IF(INT('Drill Size Info'!$AA$19)=INT('Drill Size Info'!$AB$19),
        --(INT('Drill Size Info'!$AA$19) &amp; "." &amp; DC21),
        IF(AND((--(INT('Drill Size Info'!$AA$19) &amp; "." &amp; DC21)&gt;=--('Drill Size Info'!$AA$19)), (--(INT('Drill Size Info'!$AA$19) &amp; "." &amp; DC21)&lt;=--('Drill Size Info'!$AB$19))),
            --(INT('Drill Size Info'!$AA$19) &amp; "." &amp; DC21),
            --(INT('Drill Size Info'!$AB$19) &amp; "." &amp; DC21)
        )
    ),
    IF(DA21&lt;&gt;"",
        IF(INT('Drill Size Info'!$AA$19)=INT('Drill Size Info'!$AB$19),
            --(INT('Drill Size Info'!$AA$19) &amp; "." &amp; RIGHT(DA21,3)),
            IF(AND((--(INT('Drill Size Info'!$AA$19) &amp; "." &amp; RIGHT(DA21,3))&gt;=--('Drill Size Info'!$AA$19)), (--(INT('Drill Size Info'!$AA$19) &amp; "." &amp; RIGHT(DA21,3))&lt;=--('Drill Size Info'!$AB$19))),
                --(INT('Drill Size Info'!$AA$19) &amp; "." &amp; RIGHT(DA21,3)),
                --(INT('Drill Size Info'!$AB$19) &amp; "." &amp; RIGHT(DA21,3))
            )
        ),
        "N/A"
    )
)</f>
        <v>N/A</v>
      </c>
      <c r="X21" s="150" t="str">
        <f>IF(DE21&lt;&gt;"",
    IF(INT('Drill Size Info'!$AA$19)=INT('Drill Size Info'!$AB$15),
        --(INT('Drill Size Info'!$AA$15) &amp; "." &amp; DE21),
        IF(AND((--(INT('Drill Size Info'!$AA$15) &amp; "." &amp; DE21)&gt;=--('Drill Size Info'!$AA$15)), (--(INT('Drill Size Info'!$AA$15) &amp; "." &amp; DE21)&lt;=--('Drill Size Info'!$AB$15))),
            --(INT('Drill Size Info'!$AA$15) &amp; "." &amp; DE21),
            --(INT('Drill Size Info'!$AB$15) &amp; "." &amp; DE21)
        )
    ),
    IF(DD21&lt;&gt;"",
        IF(INT('Drill Size Info'!$AA$15)=INT('Drill Size Info'!$AB$15),
            --(INT('Drill Size Info'!$AA$15) &amp; "." &amp; LEFT(DD21,3)),
            IF(AND((--(INT('Drill Size Info'!$AA$15) &amp; "." &amp; LEFT(DD21,3))&gt;=--('Drill Size Info'!$AA$15)), (--(INT('Drill Size Info'!$AA$15) &amp; "." &amp; LEFT(DD21,3))&lt;=--('Drill Size Info'!$AB$15))),
                --(INT('Drill Size Info'!$AA$15) &amp; "." &amp; LEFT(DD21,3)),
                --(INT('Drill Size Info'!$AB$15) &amp; "." &amp; LEFT(DD21,3))
            )
        ),
        "OK"
    )
)</f>
        <v>OK</v>
      </c>
      <c r="Y21" s="150" t="str">
        <f>IF(DF21&lt;&gt;"",
    IF(INT('Drill Size Info'!$AA$19)=INT('Drill Size Info'!$AB$15),
        --(INT('Drill Size Info'!$AA$15) &amp; "." &amp; DF21),
        IF(AND((--(INT('Drill Size Info'!$AA$15) &amp; "." &amp; DF21)&gt;=--('Drill Size Info'!$AA$15)), (--(INT('Drill Size Info'!$AA$15) &amp; "." &amp; DF21)&lt;=--('Drill Size Info'!$AB$15))),
            --(INT('Drill Size Info'!$AA$15) &amp; "." &amp; DF21),
            --(INT('Drill Size Info'!$AB$15) &amp; "." &amp; DF21)
        )
    ),
    IF(DD21&lt;&gt;"",
        IF(INT('Drill Size Info'!$AA$15)=INT('Drill Size Info'!$AB$15),
            --(INT('Drill Size Info'!$AA$15) &amp; "." &amp; RIGHT(DD21,3)),
            IF(AND((--(INT('Drill Size Info'!$AA$15) &amp; "." &amp; RIGHT(DD21,3))&gt;=--('Drill Size Info'!$AA$15)), (--(INT('Drill Size Info'!$AA$15) &amp; "." &amp; RIGHT(DD21,3))&lt;=--('Drill Size Info'!$AB$15))),
                --(INT('Drill Size Info'!$AA$15) &amp; "." &amp; RIGHT(DD21,3)),
                --(INT('Drill Size Info'!$AB$15) &amp; "." &amp; RIGHT(DD21,3))
            )
        ),
        "N/A"
    )
)</f>
        <v>N/A</v>
      </c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3"/>
      <c r="AL21" s="183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3"/>
      <c r="BA21" s="163"/>
      <c r="BB21" s="163"/>
      <c r="BC21" s="163"/>
      <c r="BD21" s="163"/>
      <c r="BE21" s="163"/>
      <c r="BF21" s="164"/>
      <c r="BG21" s="165"/>
      <c r="BH21" s="162"/>
      <c r="BI21" s="162"/>
      <c r="BJ21" s="164"/>
      <c r="BK21" s="95"/>
      <c r="BL21" s="182"/>
      <c r="BM21" s="182"/>
      <c r="BN21" s="182"/>
      <c r="BO21" s="182"/>
      <c r="BP21" s="95" t="str">
        <f t="shared" si="42"/>
        <v/>
      </c>
      <c r="BQ21" s="38"/>
      <c r="BR21" s="17">
        <f t="shared" si="7"/>
        <v>0</v>
      </c>
      <c r="BS21" s="17">
        <f t="shared" si="8"/>
        <v>0</v>
      </c>
      <c r="BT21" s="17">
        <f t="shared" si="9"/>
        <v>0</v>
      </c>
      <c r="BU21" s="17">
        <f t="shared" si="10"/>
        <v>0</v>
      </c>
      <c r="BV21" s="17">
        <f t="shared" si="11"/>
        <v>0</v>
      </c>
      <c r="BW21" s="17">
        <f t="shared" si="12"/>
        <v>0</v>
      </c>
      <c r="BX21" s="17">
        <f t="shared" si="13"/>
        <v>0</v>
      </c>
      <c r="BY21" s="17">
        <f t="shared" si="14"/>
        <v>0</v>
      </c>
      <c r="BZ21" s="17">
        <f t="shared" si="15"/>
        <v>0</v>
      </c>
      <c r="CA21" s="17">
        <f t="shared" si="16"/>
        <v>0</v>
      </c>
      <c r="CB21" s="17">
        <f t="shared" si="17"/>
        <v>0</v>
      </c>
      <c r="CC21" s="17">
        <f t="shared" si="18"/>
        <v>0</v>
      </c>
      <c r="CD21" s="17">
        <f t="shared" si="19"/>
        <v>0</v>
      </c>
      <c r="CE21" s="17">
        <f t="shared" si="20"/>
        <v>0</v>
      </c>
      <c r="CF21" s="17">
        <f t="shared" si="21"/>
        <v>0</v>
      </c>
      <c r="CG21" s="17">
        <f t="shared" si="22"/>
        <v>0</v>
      </c>
      <c r="CH21" s="17">
        <f t="shared" si="23"/>
        <v>0</v>
      </c>
      <c r="CI21" s="17">
        <f t="shared" si="24"/>
        <v>0</v>
      </c>
      <c r="CJ21" s="17">
        <f t="shared" si="25"/>
        <v>0</v>
      </c>
      <c r="CK21" s="17">
        <f t="shared" si="26"/>
        <v>0</v>
      </c>
      <c r="CL21" s="17">
        <f t="shared" si="27"/>
        <v>0</v>
      </c>
      <c r="CM21" s="17">
        <f t="shared" si="28"/>
        <v>0</v>
      </c>
      <c r="CN21" s="17">
        <f t="shared" si="29"/>
        <v>0</v>
      </c>
      <c r="CO21" s="17">
        <f t="shared" si="30"/>
        <v>0</v>
      </c>
      <c r="CP21" s="17">
        <f t="shared" si="31"/>
        <v>0</v>
      </c>
      <c r="CQ21" s="17">
        <f t="shared" si="32"/>
        <v>0</v>
      </c>
      <c r="CR21" s="17">
        <f t="shared" si="33"/>
        <v>0</v>
      </c>
      <c r="CS21" s="17">
        <f t="shared" si="34"/>
        <v>0</v>
      </c>
      <c r="CT21" s="17">
        <f t="shared" si="35"/>
        <v>0</v>
      </c>
      <c r="CU21" s="17">
        <f t="shared" si="36"/>
        <v>0</v>
      </c>
      <c r="CV21" s="17">
        <f t="shared" si="37"/>
        <v>0</v>
      </c>
      <c r="CW21" s="17">
        <f t="shared" si="38"/>
        <v>0</v>
      </c>
      <c r="CX21" s="17">
        <f t="shared" si="39"/>
        <v>0</v>
      </c>
      <c r="CY21" s="17">
        <f t="shared" si="40"/>
        <v>0</v>
      </c>
      <c r="CZ21" s="17">
        <f t="shared" si="41"/>
        <v>0</v>
      </c>
    </row>
    <row r="22" spans="2:104" ht="15" customHeight="1" x14ac:dyDescent="0.2">
      <c r="B22" s="156">
        <f t="shared" si="43"/>
        <v>14</v>
      </c>
      <c r="C22" s="158" t="str">
        <f>CONCATENATE('DATA SHEET'!$B$9, 'DATA SHEET'!$Q$2)</f>
        <v>" HWDP</v>
      </c>
      <c r="D22" s="157" t="str">
        <f t="shared" si="44"/>
        <v/>
      </c>
      <c r="E22" s="158" t="str">
        <f>IF('DATA SHEET'!$E$10="Cat 2","N/A","OK")</f>
        <v>OK</v>
      </c>
      <c r="F22" s="158" t="str">
        <f>IF('DATA SHEET'!$E$10="Cat 2","N/A","OK")</f>
        <v>OK</v>
      </c>
      <c r="G22" s="160"/>
      <c r="H22" s="160"/>
      <c r="I22" s="160" t="s">
        <v>194</v>
      </c>
      <c r="J22" s="160" t="str">
        <f t="shared" si="6"/>
        <v>OK</v>
      </c>
      <c r="K22" s="160" t="str">
        <f t="shared" si="6"/>
        <v>OK</v>
      </c>
      <c r="L22" s="160" t="str">
        <f>IF('DATA SHEET'!$B$10="NC-50","N/A","OK")</f>
        <v>OK</v>
      </c>
      <c r="M22" s="160" t="str">
        <f>IF('DATA SHEET'!$B$10="NC-50","N/A","OK")</f>
        <v>OK</v>
      </c>
      <c r="N22" s="160"/>
      <c r="O22" s="160"/>
      <c r="P22" s="160"/>
      <c r="Q22" s="160"/>
      <c r="R22" s="160"/>
      <c r="S22" s="160"/>
      <c r="T22" s="160"/>
      <c r="U22" s="160"/>
      <c r="V22" s="150" t="str">
        <f>IF(DB22&lt;&gt;"",
    IF(INT('Drill Size Info'!$AA$19)=INT('Drill Size Info'!$AB$19),
        --(INT('Drill Size Info'!$AA$19) &amp; "." &amp; DB22),
        IF(AND((--(INT('Drill Size Info'!$AA$19) &amp; "." &amp; DB22)&gt;=--('Drill Size Info'!$AA$19)), (--(INT('Drill Size Info'!$AA$19) &amp; "." &amp; DB22)&lt;=--('Drill Size Info'!$AB$19))),
            --(INT('Drill Size Info'!$AA$19) &amp; "." &amp; DB22),
            --(INT('Drill Size Info'!$AB$19) &amp; "." &amp; DB22)
        )
    ),
    IF(DA22&lt;&gt;"",
        IF(INT('Drill Size Info'!$AA$19)=INT('Drill Size Info'!$AB$19),
            --(INT('Drill Size Info'!$AA$19) &amp; "." &amp; LEFT(DA22,3)),
            IF(AND((--(INT('Drill Size Info'!$AA$19) &amp; "." &amp; LEFT(DA22,3))&gt;=--('Drill Size Info'!$AA$19)), (--(INT('Drill Size Info'!$AA$19) &amp; "." &amp; LEFT(DA22,3))&lt;=--('Drill Size Info'!$AB$19))),
                --(INT('Drill Size Info'!$AA$19) &amp; "." &amp; LEFT(DA22,3)),
                --(INT('Drill Size Info'!$AB$19) &amp; "." &amp; LEFT(DA22,3))
            )
        ),
        "OK"
    )
)</f>
        <v>OK</v>
      </c>
      <c r="W22" s="150" t="str">
        <f>IF(DC22&lt;&gt;"",
    IF(INT('Drill Size Info'!$AA$19)=INT('Drill Size Info'!$AB$19),
        --(INT('Drill Size Info'!$AA$19) &amp; "." &amp; DC22),
        IF(AND((--(INT('Drill Size Info'!$AA$19) &amp; "." &amp; DC22)&gt;=--('Drill Size Info'!$AA$19)), (--(INT('Drill Size Info'!$AA$19) &amp; "." &amp; DC22)&lt;=--('Drill Size Info'!$AB$19))),
            --(INT('Drill Size Info'!$AA$19) &amp; "." &amp; DC22),
            --(INT('Drill Size Info'!$AB$19) &amp; "." &amp; DC22)
        )
    ),
    IF(DA22&lt;&gt;"",
        IF(INT('Drill Size Info'!$AA$19)=INT('Drill Size Info'!$AB$19),
            --(INT('Drill Size Info'!$AA$19) &amp; "." &amp; RIGHT(DA22,3)),
            IF(AND((--(INT('Drill Size Info'!$AA$19) &amp; "." &amp; RIGHT(DA22,3))&gt;=--('Drill Size Info'!$AA$19)), (--(INT('Drill Size Info'!$AA$19) &amp; "." &amp; RIGHT(DA22,3))&lt;=--('Drill Size Info'!$AB$19))),
                --(INT('Drill Size Info'!$AA$19) &amp; "." &amp; RIGHT(DA22,3)),
                --(INT('Drill Size Info'!$AB$19) &amp; "." &amp; RIGHT(DA22,3))
            )
        ),
        "N/A"
    )
)</f>
        <v>N/A</v>
      </c>
      <c r="X22" s="150" t="str">
        <f>IF(DE22&lt;&gt;"",
    IF(INT('Drill Size Info'!$AA$19)=INT('Drill Size Info'!$AB$15),
        --(INT('Drill Size Info'!$AA$15) &amp; "." &amp; DE22),
        IF(AND((--(INT('Drill Size Info'!$AA$15) &amp; "." &amp; DE22)&gt;=--('Drill Size Info'!$AA$15)), (--(INT('Drill Size Info'!$AA$15) &amp; "." &amp; DE22)&lt;=--('Drill Size Info'!$AB$15))),
            --(INT('Drill Size Info'!$AA$15) &amp; "." &amp; DE22),
            --(INT('Drill Size Info'!$AB$15) &amp; "." &amp; DE22)
        )
    ),
    IF(DD22&lt;&gt;"",
        IF(INT('Drill Size Info'!$AA$15)=INT('Drill Size Info'!$AB$15),
            --(INT('Drill Size Info'!$AA$15) &amp; "." &amp; LEFT(DD22,3)),
            IF(AND((--(INT('Drill Size Info'!$AA$15) &amp; "." &amp; LEFT(DD22,3))&gt;=--('Drill Size Info'!$AA$15)), (--(INT('Drill Size Info'!$AA$15) &amp; "." &amp; LEFT(DD22,3))&lt;=--('Drill Size Info'!$AB$15))),
                --(INT('Drill Size Info'!$AA$15) &amp; "." &amp; LEFT(DD22,3)),
                --(INT('Drill Size Info'!$AB$15) &amp; "." &amp; LEFT(DD22,3))
            )
        ),
        "OK"
    )
)</f>
        <v>OK</v>
      </c>
      <c r="Y22" s="150" t="str">
        <f>IF(DF22&lt;&gt;"",
    IF(INT('Drill Size Info'!$AA$19)=INT('Drill Size Info'!$AB$15),
        --(INT('Drill Size Info'!$AA$15) &amp; "." &amp; DF22),
        IF(AND((--(INT('Drill Size Info'!$AA$15) &amp; "." &amp; DF22)&gt;=--('Drill Size Info'!$AA$15)), (--(INT('Drill Size Info'!$AA$15) &amp; "." &amp; DF22)&lt;=--('Drill Size Info'!$AB$15))),
            --(INT('Drill Size Info'!$AA$15) &amp; "." &amp; DF22),
            --(INT('Drill Size Info'!$AB$15) &amp; "." &amp; DF22)
        )
    ),
    IF(DD22&lt;&gt;"",
        IF(INT('Drill Size Info'!$AA$15)=INT('Drill Size Info'!$AB$15),
            --(INT('Drill Size Info'!$AA$15) &amp; "." &amp; RIGHT(DD22,3)),
            IF(AND((--(INT('Drill Size Info'!$AA$15) &amp; "." &amp; RIGHT(DD22,3))&gt;=--('Drill Size Info'!$AA$15)), (--(INT('Drill Size Info'!$AA$15) &amp; "." &amp; RIGHT(DD22,3))&lt;=--('Drill Size Info'!$AB$15))),
                --(INT('Drill Size Info'!$AA$15) &amp; "." &amp; RIGHT(DD22,3)),
                --(INT('Drill Size Info'!$AB$15) &amp; "." &amp; RIGHT(DD22,3))
            )
        ),
        "N/A"
    )
)</f>
        <v>N/A</v>
      </c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3"/>
      <c r="AL22" s="183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3"/>
      <c r="BA22" s="163"/>
      <c r="BB22" s="163"/>
      <c r="BC22" s="163"/>
      <c r="BD22" s="163"/>
      <c r="BE22" s="163"/>
      <c r="BF22" s="164"/>
      <c r="BG22" s="165"/>
      <c r="BH22" s="162"/>
      <c r="BI22" s="162"/>
      <c r="BJ22" s="164"/>
      <c r="BK22" s="95"/>
      <c r="BL22" s="182"/>
      <c r="BM22" s="182"/>
      <c r="BN22" s="182"/>
      <c r="BO22" s="182"/>
      <c r="BP22" s="95" t="str">
        <f t="shared" si="42"/>
        <v/>
      </c>
      <c r="BQ22" s="38"/>
      <c r="BR22" s="17">
        <f t="shared" si="7"/>
        <v>0</v>
      </c>
      <c r="BS22" s="17">
        <f t="shared" si="8"/>
        <v>0</v>
      </c>
      <c r="BT22" s="17">
        <f t="shared" si="9"/>
        <v>0</v>
      </c>
      <c r="BU22" s="17">
        <f t="shared" si="10"/>
        <v>0</v>
      </c>
      <c r="BV22" s="17">
        <f t="shared" si="11"/>
        <v>0</v>
      </c>
      <c r="BW22" s="17">
        <f t="shared" si="12"/>
        <v>0</v>
      </c>
      <c r="BX22" s="17">
        <f t="shared" si="13"/>
        <v>0</v>
      </c>
      <c r="BY22" s="17">
        <f t="shared" si="14"/>
        <v>0</v>
      </c>
      <c r="BZ22" s="17">
        <f t="shared" si="15"/>
        <v>0</v>
      </c>
      <c r="CA22" s="17">
        <f t="shared" si="16"/>
        <v>0</v>
      </c>
      <c r="CB22" s="17">
        <f t="shared" si="17"/>
        <v>0</v>
      </c>
      <c r="CC22" s="17">
        <f t="shared" si="18"/>
        <v>0</v>
      </c>
      <c r="CD22" s="17">
        <f t="shared" si="19"/>
        <v>0</v>
      </c>
      <c r="CE22" s="17">
        <f t="shared" si="20"/>
        <v>0</v>
      </c>
      <c r="CF22" s="17">
        <f t="shared" si="21"/>
        <v>0</v>
      </c>
      <c r="CG22" s="17">
        <f t="shared" si="22"/>
        <v>0</v>
      </c>
      <c r="CH22" s="17">
        <f t="shared" si="23"/>
        <v>0</v>
      </c>
      <c r="CI22" s="17">
        <f t="shared" si="24"/>
        <v>0</v>
      </c>
      <c r="CJ22" s="17">
        <f t="shared" si="25"/>
        <v>0</v>
      </c>
      <c r="CK22" s="17">
        <f t="shared" si="26"/>
        <v>0</v>
      </c>
      <c r="CL22" s="17">
        <f t="shared" si="27"/>
        <v>0</v>
      </c>
      <c r="CM22" s="17">
        <f t="shared" si="28"/>
        <v>0</v>
      </c>
      <c r="CN22" s="17">
        <f t="shared" si="29"/>
        <v>0</v>
      </c>
      <c r="CO22" s="17">
        <f t="shared" si="30"/>
        <v>0</v>
      </c>
      <c r="CP22" s="17">
        <f t="shared" si="31"/>
        <v>0</v>
      </c>
      <c r="CQ22" s="17">
        <f t="shared" si="32"/>
        <v>0</v>
      </c>
      <c r="CR22" s="17">
        <f t="shared" si="33"/>
        <v>0</v>
      </c>
      <c r="CS22" s="17">
        <f t="shared" si="34"/>
        <v>0</v>
      </c>
      <c r="CT22" s="17">
        <f t="shared" si="35"/>
        <v>0</v>
      </c>
      <c r="CU22" s="17">
        <f t="shared" si="36"/>
        <v>0</v>
      </c>
      <c r="CV22" s="17">
        <f t="shared" si="37"/>
        <v>0</v>
      </c>
      <c r="CW22" s="17">
        <f t="shared" si="38"/>
        <v>0</v>
      </c>
      <c r="CX22" s="17">
        <f t="shared" si="39"/>
        <v>0</v>
      </c>
      <c r="CY22" s="17">
        <f t="shared" si="40"/>
        <v>0</v>
      </c>
      <c r="CZ22" s="17">
        <f t="shared" si="41"/>
        <v>0</v>
      </c>
    </row>
    <row r="23" spans="2:104" ht="15" customHeight="1" x14ac:dyDescent="0.2">
      <c r="B23" s="156">
        <f t="shared" si="43"/>
        <v>15</v>
      </c>
      <c r="C23" s="158" t="str">
        <f>CONCATENATE('DATA SHEET'!$B$9, 'DATA SHEET'!$Q$2)</f>
        <v>" HWDP</v>
      </c>
      <c r="D23" s="157" t="str">
        <f t="shared" si="44"/>
        <v/>
      </c>
      <c r="E23" s="158" t="str">
        <f>IF('DATA SHEET'!$E$10="Cat 2","N/A","OK")</f>
        <v>OK</v>
      </c>
      <c r="F23" s="158" t="str">
        <f>IF('DATA SHEET'!$E$10="Cat 2","N/A","OK")</f>
        <v>OK</v>
      </c>
      <c r="G23" s="160"/>
      <c r="H23" s="160"/>
      <c r="I23" s="160" t="s">
        <v>194</v>
      </c>
      <c r="J23" s="160" t="str">
        <f t="shared" si="6"/>
        <v>OK</v>
      </c>
      <c r="K23" s="160" t="str">
        <f t="shared" si="6"/>
        <v>OK</v>
      </c>
      <c r="L23" s="160" t="str">
        <f>IF('DATA SHEET'!$B$10="NC-50","N/A","OK")</f>
        <v>OK</v>
      </c>
      <c r="M23" s="160" t="str">
        <f>IF('DATA SHEET'!$B$10="NC-50","N/A","OK")</f>
        <v>OK</v>
      </c>
      <c r="N23" s="160"/>
      <c r="O23" s="160"/>
      <c r="P23" s="160"/>
      <c r="Q23" s="160"/>
      <c r="R23" s="160"/>
      <c r="S23" s="160"/>
      <c r="T23" s="160"/>
      <c r="U23" s="160"/>
      <c r="V23" s="150" t="str">
        <f>IF(DB23&lt;&gt;"",
    IF(INT('Drill Size Info'!$AA$19)=INT('Drill Size Info'!$AB$19),
        --(INT('Drill Size Info'!$AA$19) &amp; "." &amp; DB23),
        IF(AND((--(INT('Drill Size Info'!$AA$19) &amp; "." &amp; DB23)&gt;=--('Drill Size Info'!$AA$19)), (--(INT('Drill Size Info'!$AA$19) &amp; "." &amp; DB23)&lt;=--('Drill Size Info'!$AB$19))),
            --(INT('Drill Size Info'!$AA$19) &amp; "." &amp; DB23),
            --(INT('Drill Size Info'!$AB$19) &amp; "." &amp; DB23)
        )
    ),
    IF(DA23&lt;&gt;"",
        IF(INT('Drill Size Info'!$AA$19)=INT('Drill Size Info'!$AB$19),
            --(INT('Drill Size Info'!$AA$19) &amp; "." &amp; LEFT(DA23,3)),
            IF(AND((--(INT('Drill Size Info'!$AA$19) &amp; "." &amp; LEFT(DA23,3))&gt;=--('Drill Size Info'!$AA$19)), (--(INT('Drill Size Info'!$AA$19) &amp; "." &amp; LEFT(DA23,3))&lt;=--('Drill Size Info'!$AB$19))),
                --(INT('Drill Size Info'!$AA$19) &amp; "." &amp; LEFT(DA23,3)),
                --(INT('Drill Size Info'!$AB$19) &amp; "." &amp; LEFT(DA23,3))
            )
        ),
        "OK"
    )
)</f>
        <v>OK</v>
      </c>
      <c r="W23" s="150" t="str">
        <f>IF(DC23&lt;&gt;"",
    IF(INT('Drill Size Info'!$AA$19)=INT('Drill Size Info'!$AB$19),
        --(INT('Drill Size Info'!$AA$19) &amp; "." &amp; DC23),
        IF(AND((--(INT('Drill Size Info'!$AA$19) &amp; "." &amp; DC23)&gt;=--('Drill Size Info'!$AA$19)), (--(INT('Drill Size Info'!$AA$19) &amp; "." &amp; DC23)&lt;=--('Drill Size Info'!$AB$19))),
            --(INT('Drill Size Info'!$AA$19) &amp; "." &amp; DC23),
            --(INT('Drill Size Info'!$AB$19) &amp; "." &amp; DC23)
        )
    ),
    IF(DA23&lt;&gt;"",
        IF(INT('Drill Size Info'!$AA$19)=INT('Drill Size Info'!$AB$19),
            --(INT('Drill Size Info'!$AA$19) &amp; "." &amp; RIGHT(DA23,3)),
            IF(AND((--(INT('Drill Size Info'!$AA$19) &amp; "." &amp; RIGHT(DA23,3))&gt;=--('Drill Size Info'!$AA$19)), (--(INT('Drill Size Info'!$AA$19) &amp; "." &amp; RIGHT(DA23,3))&lt;=--('Drill Size Info'!$AB$19))),
                --(INT('Drill Size Info'!$AA$19) &amp; "." &amp; RIGHT(DA23,3)),
                --(INT('Drill Size Info'!$AB$19) &amp; "." &amp; RIGHT(DA23,3))
            )
        ),
        "N/A"
    )
)</f>
        <v>N/A</v>
      </c>
      <c r="X23" s="150" t="str">
        <f>IF(DE23&lt;&gt;"",
    IF(INT('Drill Size Info'!$AA$19)=INT('Drill Size Info'!$AB$15),
        --(INT('Drill Size Info'!$AA$15) &amp; "." &amp; DE23),
        IF(AND((--(INT('Drill Size Info'!$AA$15) &amp; "." &amp; DE23)&gt;=--('Drill Size Info'!$AA$15)), (--(INT('Drill Size Info'!$AA$15) &amp; "." &amp; DE23)&lt;=--('Drill Size Info'!$AB$15))),
            --(INT('Drill Size Info'!$AA$15) &amp; "." &amp; DE23),
            --(INT('Drill Size Info'!$AB$15) &amp; "." &amp; DE23)
        )
    ),
    IF(DD23&lt;&gt;"",
        IF(INT('Drill Size Info'!$AA$15)=INT('Drill Size Info'!$AB$15),
            --(INT('Drill Size Info'!$AA$15) &amp; "." &amp; LEFT(DD23,3)),
            IF(AND((--(INT('Drill Size Info'!$AA$15) &amp; "." &amp; LEFT(DD23,3))&gt;=--('Drill Size Info'!$AA$15)), (--(INT('Drill Size Info'!$AA$15) &amp; "." &amp; LEFT(DD23,3))&lt;=--('Drill Size Info'!$AB$15))),
                --(INT('Drill Size Info'!$AA$15) &amp; "." &amp; LEFT(DD23,3)),
                --(INT('Drill Size Info'!$AB$15) &amp; "." &amp; LEFT(DD23,3))
            )
        ),
        "OK"
    )
)</f>
        <v>OK</v>
      </c>
      <c r="Y23" s="150" t="str">
        <f>IF(DF23&lt;&gt;"",
    IF(INT('Drill Size Info'!$AA$19)=INT('Drill Size Info'!$AB$15),
        --(INT('Drill Size Info'!$AA$15) &amp; "." &amp; DF23),
        IF(AND((--(INT('Drill Size Info'!$AA$15) &amp; "." &amp; DF23)&gt;=--('Drill Size Info'!$AA$15)), (--(INT('Drill Size Info'!$AA$15) &amp; "." &amp; DF23)&lt;=--('Drill Size Info'!$AB$15))),
            --(INT('Drill Size Info'!$AA$15) &amp; "." &amp; DF23),
            --(INT('Drill Size Info'!$AB$15) &amp; "." &amp; DF23)
        )
    ),
    IF(DD23&lt;&gt;"",
        IF(INT('Drill Size Info'!$AA$15)=INT('Drill Size Info'!$AB$15),
            --(INT('Drill Size Info'!$AA$15) &amp; "." &amp; RIGHT(DD23,3)),
            IF(AND((--(INT('Drill Size Info'!$AA$15) &amp; "." &amp; RIGHT(DD23,3))&gt;=--('Drill Size Info'!$AA$15)), (--(INT('Drill Size Info'!$AA$15) &amp; "." &amp; RIGHT(DD23,3))&lt;=--('Drill Size Info'!$AB$15))),
                --(INT('Drill Size Info'!$AA$15) &amp; "." &amp; RIGHT(DD23,3)),
                --(INT('Drill Size Info'!$AB$15) &amp; "." &amp; RIGHT(DD23,3))
            )
        ),
        "N/A"
    )
)</f>
        <v>N/A</v>
      </c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83"/>
      <c r="AL23" s="183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3"/>
      <c r="BA23" s="163"/>
      <c r="BB23" s="163"/>
      <c r="BC23" s="163"/>
      <c r="BD23" s="163"/>
      <c r="BE23" s="163"/>
      <c r="BF23" s="164"/>
      <c r="BG23" s="165"/>
      <c r="BH23" s="162"/>
      <c r="BI23" s="162"/>
      <c r="BJ23" s="164"/>
      <c r="BK23" s="95"/>
      <c r="BL23" s="182"/>
      <c r="BM23" s="182"/>
      <c r="BN23" s="182"/>
      <c r="BO23" s="182"/>
      <c r="BP23" s="95" t="str">
        <f t="shared" si="42"/>
        <v/>
      </c>
      <c r="BQ23" s="38"/>
      <c r="BR23" s="17">
        <f t="shared" si="7"/>
        <v>0</v>
      </c>
      <c r="BS23" s="17">
        <f t="shared" si="8"/>
        <v>0</v>
      </c>
      <c r="BT23" s="17">
        <f t="shared" si="9"/>
        <v>0</v>
      </c>
      <c r="BU23" s="17">
        <f t="shared" si="10"/>
        <v>0</v>
      </c>
      <c r="BV23" s="17">
        <f t="shared" si="11"/>
        <v>0</v>
      </c>
      <c r="BW23" s="17">
        <f t="shared" si="12"/>
        <v>0</v>
      </c>
      <c r="BX23" s="17">
        <f t="shared" si="13"/>
        <v>0</v>
      </c>
      <c r="BY23" s="17">
        <f t="shared" si="14"/>
        <v>0</v>
      </c>
      <c r="BZ23" s="17">
        <f t="shared" si="15"/>
        <v>0</v>
      </c>
      <c r="CA23" s="17">
        <f t="shared" si="16"/>
        <v>0</v>
      </c>
      <c r="CB23" s="17">
        <f t="shared" si="17"/>
        <v>0</v>
      </c>
      <c r="CC23" s="17">
        <f t="shared" si="18"/>
        <v>0</v>
      </c>
      <c r="CD23" s="17">
        <f t="shared" si="19"/>
        <v>0</v>
      </c>
      <c r="CE23" s="17">
        <f t="shared" si="20"/>
        <v>0</v>
      </c>
      <c r="CF23" s="17">
        <f t="shared" si="21"/>
        <v>0</v>
      </c>
      <c r="CG23" s="17">
        <f t="shared" si="22"/>
        <v>0</v>
      </c>
      <c r="CH23" s="17">
        <f t="shared" si="23"/>
        <v>0</v>
      </c>
      <c r="CI23" s="17">
        <f t="shared" si="24"/>
        <v>0</v>
      </c>
      <c r="CJ23" s="17">
        <f t="shared" si="25"/>
        <v>0</v>
      </c>
      <c r="CK23" s="17">
        <f t="shared" si="26"/>
        <v>0</v>
      </c>
      <c r="CL23" s="17">
        <f t="shared" si="27"/>
        <v>0</v>
      </c>
      <c r="CM23" s="17">
        <f t="shared" si="28"/>
        <v>0</v>
      </c>
      <c r="CN23" s="17">
        <f t="shared" si="29"/>
        <v>0</v>
      </c>
      <c r="CO23" s="17">
        <f t="shared" si="30"/>
        <v>0</v>
      </c>
      <c r="CP23" s="17">
        <f t="shared" si="31"/>
        <v>0</v>
      </c>
      <c r="CQ23" s="17">
        <f t="shared" si="32"/>
        <v>0</v>
      </c>
      <c r="CR23" s="17">
        <f t="shared" si="33"/>
        <v>0</v>
      </c>
      <c r="CS23" s="17">
        <f t="shared" si="34"/>
        <v>0</v>
      </c>
      <c r="CT23" s="17">
        <f t="shared" si="35"/>
        <v>0</v>
      </c>
      <c r="CU23" s="17">
        <f t="shared" si="36"/>
        <v>0</v>
      </c>
      <c r="CV23" s="17">
        <f t="shared" si="37"/>
        <v>0</v>
      </c>
      <c r="CW23" s="17">
        <f t="shared" si="38"/>
        <v>0</v>
      </c>
      <c r="CX23" s="17">
        <f t="shared" si="39"/>
        <v>0</v>
      </c>
      <c r="CY23" s="17">
        <f t="shared" si="40"/>
        <v>0</v>
      </c>
      <c r="CZ23" s="17">
        <f t="shared" si="41"/>
        <v>0</v>
      </c>
    </row>
    <row r="24" spans="2:104" ht="15" customHeight="1" x14ac:dyDescent="0.2">
      <c r="B24" s="156">
        <f t="shared" si="43"/>
        <v>16</v>
      </c>
      <c r="C24" s="158" t="str">
        <f>CONCATENATE('DATA SHEET'!$B$9, 'DATA SHEET'!$Q$2)</f>
        <v>" HWDP</v>
      </c>
      <c r="D24" s="157" t="str">
        <f t="shared" si="44"/>
        <v/>
      </c>
      <c r="E24" s="158" t="str">
        <f>IF('DATA SHEET'!$E$10="Cat 2","N/A","OK")</f>
        <v>OK</v>
      </c>
      <c r="F24" s="158" t="str">
        <f>IF('DATA SHEET'!$E$10="Cat 2","N/A","OK")</f>
        <v>OK</v>
      </c>
      <c r="G24" s="160"/>
      <c r="H24" s="160"/>
      <c r="I24" s="160" t="s">
        <v>194</v>
      </c>
      <c r="J24" s="160" t="str">
        <f t="shared" si="6"/>
        <v>OK</v>
      </c>
      <c r="K24" s="160" t="str">
        <f t="shared" si="6"/>
        <v>OK</v>
      </c>
      <c r="L24" s="160" t="str">
        <f>IF('DATA SHEET'!$B$10="NC-50","N/A","OK")</f>
        <v>OK</v>
      </c>
      <c r="M24" s="160" t="str">
        <f>IF('DATA SHEET'!$B$10="NC-50","N/A","OK")</f>
        <v>OK</v>
      </c>
      <c r="N24" s="160"/>
      <c r="O24" s="160"/>
      <c r="P24" s="160"/>
      <c r="Q24" s="160"/>
      <c r="R24" s="160"/>
      <c r="S24" s="160"/>
      <c r="T24" s="160"/>
      <c r="U24" s="160"/>
      <c r="V24" s="150" t="str">
        <f>IF(DB24&lt;&gt;"",
    IF(INT('Drill Size Info'!$AA$19)=INT('Drill Size Info'!$AB$19),
        --(INT('Drill Size Info'!$AA$19) &amp; "." &amp; DB24),
        IF(AND((--(INT('Drill Size Info'!$AA$19) &amp; "." &amp; DB24)&gt;=--('Drill Size Info'!$AA$19)), (--(INT('Drill Size Info'!$AA$19) &amp; "." &amp; DB24)&lt;=--('Drill Size Info'!$AB$19))),
            --(INT('Drill Size Info'!$AA$19) &amp; "." &amp; DB24),
            --(INT('Drill Size Info'!$AB$19) &amp; "." &amp; DB24)
        )
    ),
    IF(DA24&lt;&gt;"",
        IF(INT('Drill Size Info'!$AA$19)=INT('Drill Size Info'!$AB$19),
            --(INT('Drill Size Info'!$AA$19) &amp; "." &amp; LEFT(DA24,3)),
            IF(AND((--(INT('Drill Size Info'!$AA$19) &amp; "." &amp; LEFT(DA24,3))&gt;=--('Drill Size Info'!$AA$19)), (--(INT('Drill Size Info'!$AA$19) &amp; "." &amp; LEFT(DA24,3))&lt;=--('Drill Size Info'!$AB$19))),
                --(INT('Drill Size Info'!$AA$19) &amp; "." &amp; LEFT(DA24,3)),
                --(INT('Drill Size Info'!$AB$19) &amp; "." &amp; LEFT(DA24,3))
            )
        ),
        "OK"
    )
)</f>
        <v>OK</v>
      </c>
      <c r="W24" s="150" t="str">
        <f>IF(DC24&lt;&gt;"",
    IF(INT('Drill Size Info'!$AA$19)=INT('Drill Size Info'!$AB$19),
        --(INT('Drill Size Info'!$AA$19) &amp; "." &amp; DC24),
        IF(AND((--(INT('Drill Size Info'!$AA$19) &amp; "." &amp; DC24)&gt;=--('Drill Size Info'!$AA$19)), (--(INT('Drill Size Info'!$AA$19) &amp; "." &amp; DC24)&lt;=--('Drill Size Info'!$AB$19))),
            --(INT('Drill Size Info'!$AA$19) &amp; "." &amp; DC24),
            --(INT('Drill Size Info'!$AB$19) &amp; "." &amp; DC24)
        )
    ),
    IF(DA24&lt;&gt;"",
        IF(INT('Drill Size Info'!$AA$19)=INT('Drill Size Info'!$AB$19),
            --(INT('Drill Size Info'!$AA$19) &amp; "." &amp; RIGHT(DA24,3)),
            IF(AND((--(INT('Drill Size Info'!$AA$19) &amp; "." &amp; RIGHT(DA24,3))&gt;=--('Drill Size Info'!$AA$19)), (--(INT('Drill Size Info'!$AA$19) &amp; "." &amp; RIGHT(DA24,3))&lt;=--('Drill Size Info'!$AB$19))),
                --(INT('Drill Size Info'!$AA$19) &amp; "." &amp; RIGHT(DA24,3)),
                --(INT('Drill Size Info'!$AB$19) &amp; "." &amp; RIGHT(DA24,3))
            )
        ),
        "N/A"
    )
)</f>
        <v>N/A</v>
      </c>
      <c r="X24" s="150" t="str">
        <f>IF(DE24&lt;&gt;"",
    IF(INT('Drill Size Info'!$AA$19)=INT('Drill Size Info'!$AB$15),
        --(INT('Drill Size Info'!$AA$15) &amp; "." &amp; DE24),
        IF(AND((--(INT('Drill Size Info'!$AA$15) &amp; "." &amp; DE24)&gt;=--('Drill Size Info'!$AA$15)), (--(INT('Drill Size Info'!$AA$15) &amp; "." &amp; DE24)&lt;=--('Drill Size Info'!$AB$15))),
            --(INT('Drill Size Info'!$AA$15) &amp; "." &amp; DE24),
            --(INT('Drill Size Info'!$AB$15) &amp; "." &amp; DE24)
        )
    ),
    IF(DD24&lt;&gt;"",
        IF(INT('Drill Size Info'!$AA$15)=INT('Drill Size Info'!$AB$15),
            --(INT('Drill Size Info'!$AA$15) &amp; "." &amp; LEFT(DD24,3)),
            IF(AND((--(INT('Drill Size Info'!$AA$15) &amp; "." &amp; LEFT(DD24,3))&gt;=--('Drill Size Info'!$AA$15)), (--(INT('Drill Size Info'!$AA$15) &amp; "." &amp; LEFT(DD24,3))&lt;=--('Drill Size Info'!$AB$15))),
                --(INT('Drill Size Info'!$AA$15) &amp; "." &amp; LEFT(DD24,3)),
                --(INT('Drill Size Info'!$AB$15) &amp; "." &amp; LEFT(DD24,3))
            )
        ),
        "OK"
    )
)</f>
        <v>OK</v>
      </c>
      <c r="Y24" s="150" t="str">
        <f>IF(DF24&lt;&gt;"",
    IF(INT('Drill Size Info'!$AA$19)=INT('Drill Size Info'!$AB$15),
        --(INT('Drill Size Info'!$AA$15) &amp; "." &amp; DF24),
        IF(AND((--(INT('Drill Size Info'!$AA$15) &amp; "." &amp; DF24)&gt;=--('Drill Size Info'!$AA$15)), (--(INT('Drill Size Info'!$AA$15) &amp; "." &amp; DF24)&lt;=--('Drill Size Info'!$AB$15))),
            --(INT('Drill Size Info'!$AA$15) &amp; "." &amp; DF24),
            --(INT('Drill Size Info'!$AB$15) &amp; "." &amp; DF24)
        )
    ),
    IF(DD24&lt;&gt;"",
        IF(INT('Drill Size Info'!$AA$15)=INT('Drill Size Info'!$AB$15),
            --(INT('Drill Size Info'!$AA$15) &amp; "." &amp; RIGHT(DD24,3)),
            IF(AND((--(INT('Drill Size Info'!$AA$15) &amp; "." &amp; RIGHT(DD24,3))&gt;=--('Drill Size Info'!$AA$15)), (--(INT('Drill Size Info'!$AA$15) &amp; "." &amp; RIGHT(DD24,3))&lt;=--('Drill Size Info'!$AB$15))),
                --(INT('Drill Size Info'!$AA$15) &amp; "." &amp; RIGHT(DD24,3)),
                --(INT('Drill Size Info'!$AB$15) &amp; "." &amp; RIGHT(DD24,3))
            )
        ),
        "N/A"
    )
)</f>
        <v>N/A</v>
      </c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83"/>
      <c r="AL24" s="183"/>
      <c r="AM24" s="162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3"/>
      <c r="BA24" s="163"/>
      <c r="BB24" s="163"/>
      <c r="BC24" s="163"/>
      <c r="BD24" s="163"/>
      <c r="BE24" s="163"/>
      <c r="BF24" s="164"/>
      <c r="BG24" s="165"/>
      <c r="BH24" s="162"/>
      <c r="BI24" s="162"/>
      <c r="BJ24" s="164"/>
      <c r="BK24" s="95"/>
      <c r="BL24" s="182"/>
      <c r="BM24" s="182"/>
      <c r="BN24" s="182"/>
      <c r="BO24" s="182"/>
      <c r="BP24" s="95" t="str">
        <f t="shared" si="42"/>
        <v/>
      </c>
      <c r="BQ24" s="38"/>
      <c r="BR24" s="17">
        <f t="shared" si="7"/>
        <v>0</v>
      </c>
      <c r="BS24" s="17">
        <f t="shared" si="8"/>
        <v>0</v>
      </c>
      <c r="BT24" s="17">
        <f t="shared" si="9"/>
        <v>0</v>
      </c>
      <c r="BU24" s="17">
        <f t="shared" si="10"/>
        <v>0</v>
      </c>
      <c r="BV24" s="17">
        <f t="shared" si="11"/>
        <v>0</v>
      </c>
      <c r="BW24" s="17">
        <f t="shared" si="12"/>
        <v>0</v>
      </c>
      <c r="BX24" s="17">
        <f t="shared" si="13"/>
        <v>0</v>
      </c>
      <c r="BY24" s="17">
        <f t="shared" si="14"/>
        <v>0</v>
      </c>
      <c r="BZ24" s="17">
        <f t="shared" si="15"/>
        <v>0</v>
      </c>
      <c r="CA24" s="17">
        <f t="shared" si="16"/>
        <v>0</v>
      </c>
      <c r="CB24" s="17">
        <f t="shared" si="17"/>
        <v>0</v>
      </c>
      <c r="CC24" s="17">
        <f t="shared" si="18"/>
        <v>0</v>
      </c>
      <c r="CD24" s="17">
        <f t="shared" si="19"/>
        <v>0</v>
      </c>
      <c r="CE24" s="17">
        <f t="shared" si="20"/>
        <v>0</v>
      </c>
      <c r="CF24" s="17">
        <f t="shared" si="21"/>
        <v>0</v>
      </c>
      <c r="CG24" s="17">
        <f t="shared" si="22"/>
        <v>0</v>
      </c>
      <c r="CH24" s="17">
        <f t="shared" si="23"/>
        <v>0</v>
      </c>
      <c r="CI24" s="17">
        <f t="shared" si="24"/>
        <v>0</v>
      </c>
      <c r="CJ24" s="17">
        <f t="shared" si="25"/>
        <v>0</v>
      </c>
      <c r="CK24" s="17">
        <f t="shared" si="26"/>
        <v>0</v>
      </c>
      <c r="CL24" s="17">
        <f t="shared" si="27"/>
        <v>0</v>
      </c>
      <c r="CM24" s="17">
        <f t="shared" si="28"/>
        <v>0</v>
      </c>
      <c r="CN24" s="17">
        <f t="shared" si="29"/>
        <v>0</v>
      </c>
      <c r="CO24" s="17">
        <f t="shared" si="30"/>
        <v>0</v>
      </c>
      <c r="CP24" s="17">
        <f t="shared" si="31"/>
        <v>0</v>
      </c>
      <c r="CQ24" s="17">
        <f t="shared" si="32"/>
        <v>0</v>
      </c>
      <c r="CR24" s="17">
        <f t="shared" si="33"/>
        <v>0</v>
      </c>
      <c r="CS24" s="17">
        <f t="shared" si="34"/>
        <v>0</v>
      </c>
      <c r="CT24" s="17">
        <f t="shared" si="35"/>
        <v>0</v>
      </c>
      <c r="CU24" s="17">
        <f t="shared" si="36"/>
        <v>0</v>
      </c>
      <c r="CV24" s="17">
        <f t="shared" si="37"/>
        <v>0</v>
      </c>
      <c r="CW24" s="17">
        <f t="shared" si="38"/>
        <v>0</v>
      </c>
      <c r="CX24" s="17">
        <f t="shared" si="39"/>
        <v>0</v>
      </c>
      <c r="CY24" s="17">
        <f t="shared" si="40"/>
        <v>0</v>
      </c>
      <c r="CZ24" s="17">
        <f t="shared" si="41"/>
        <v>0</v>
      </c>
    </row>
    <row r="25" spans="2:104" ht="15" customHeight="1" x14ac:dyDescent="0.2">
      <c r="B25" s="156">
        <f t="shared" si="43"/>
        <v>17</v>
      </c>
      <c r="C25" s="158" t="str">
        <f>CONCATENATE('DATA SHEET'!$B$9, 'DATA SHEET'!$Q$2)</f>
        <v>" HWDP</v>
      </c>
      <c r="D25" s="157" t="str">
        <f t="shared" si="44"/>
        <v/>
      </c>
      <c r="E25" s="158" t="str">
        <f>IF('DATA SHEET'!$E$10="Cat 2","N/A","OK")</f>
        <v>OK</v>
      </c>
      <c r="F25" s="158" t="str">
        <f>IF('DATA SHEET'!$E$10="Cat 2","N/A","OK")</f>
        <v>OK</v>
      </c>
      <c r="G25" s="160"/>
      <c r="H25" s="160"/>
      <c r="I25" s="160" t="s">
        <v>194</v>
      </c>
      <c r="J25" s="160" t="str">
        <f t="shared" ref="J25:K88" si="45">IF(AY25="X", "MIN", "OK")</f>
        <v>OK</v>
      </c>
      <c r="K25" s="160" t="str">
        <f t="shared" si="45"/>
        <v>OK</v>
      </c>
      <c r="L25" s="160" t="str">
        <f>IF('DATA SHEET'!$B$10="NC-50","N/A","OK")</f>
        <v>OK</v>
      </c>
      <c r="M25" s="160" t="str">
        <f>IF('DATA SHEET'!$B$10="NC-50","N/A","OK")</f>
        <v>OK</v>
      </c>
      <c r="N25" s="160"/>
      <c r="O25" s="160"/>
      <c r="P25" s="160"/>
      <c r="Q25" s="160"/>
      <c r="R25" s="160"/>
      <c r="S25" s="160"/>
      <c r="T25" s="160"/>
      <c r="U25" s="160"/>
      <c r="V25" s="150" t="str">
        <f>IF(DB25&lt;&gt;"",
    IF(INT('Drill Size Info'!$AA$19)=INT('Drill Size Info'!$AB$19),
        --(INT('Drill Size Info'!$AA$19) &amp; "." &amp; DB25),
        IF(AND((--(INT('Drill Size Info'!$AA$19) &amp; "." &amp; DB25)&gt;=--('Drill Size Info'!$AA$19)), (--(INT('Drill Size Info'!$AA$19) &amp; "." &amp; DB25)&lt;=--('Drill Size Info'!$AB$19))),
            --(INT('Drill Size Info'!$AA$19) &amp; "." &amp; DB25),
            --(INT('Drill Size Info'!$AB$19) &amp; "." &amp; DB25)
        )
    ),
    IF(DA25&lt;&gt;"",
        IF(INT('Drill Size Info'!$AA$19)=INT('Drill Size Info'!$AB$19),
            --(INT('Drill Size Info'!$AA$19) &amp; "." &amp; LEFT(DA25,3)),
            IF(AND((--(INT('Drill Size Info'!$AA$19) &amp; "." &amp; LEFT(DA25,3))&gt;=--('Drill Size Info'!$AA$19)), (--(INT('Drill Size Info'!$AA$19) &amp; "." &amp; LEFT(DA25,3))&lt;=--('Drill Size Info'!$AB$19))),
                --(INT('Drill Size Info'!$AA$19) &amp; "." &amp; LEFT(DA25,3)),
                --(INT('Drill Size Info'!$AB$19) &amp; "." &amp; LEFT(DA25,3))
            )
        ),
        "OK"
    )
)</f>
        <v>OK</v>
      </c>
      <c r="W25" s="150" t="str">
        <f>IF(DC25&lt;&gt;"",
    IF(INT('Drill Size Info'!$AA$19)=INT('Drill Size Info'!$AB$19),
        --(INT('Drill Size Info'!$AA$19) &amp; "." &amp; DC25),
        IF(AND((--(INT('Drill Size Info'!$AA$19) &amp; "." &amp; DC25)&gt;=--('Drill Size Info'!$AA$19)), (--(INT('Drill Size Info'!$AA$19) &amp; "." &amp; DC25)&lt;=--('Drill Size Info'!$AB$19))),
            --(INT('Drill Size Info'!$AA$19) &amp; "." &amp; DC25),
            --(INT('Drill Size Info'!$AB$19) &amp; "." &amp; DC25)
        )
    ),
    IF(DA25&lt;&gt;"",
        IF(INT('Drill Size Info'!$AA$19)=INT('Drill Size Info'!$AB$19),
            --(INT('Drill Size Info'!$AA$19) &amp; "." &amp; RIGHT(DA25,3)),
            IF(AND((--(INT('Drill Size Info'!$AA$19) &amp; "." &amp; RIGHT(DA25,3))&gt;=--('Drill Size Info'!$AA$19)), (--(INT('Drill Size Info'!$AA$19) &amp; "." &amp; RIGHT(DA25,3))&lt;=--('Drill Size Info'!$AB$19))),
                --(INT('Drill Size Info'!$AA$19) &amp; "." &amp; RIGHT(DA25,3)),
                --(INT('Drill Size Info'!$AB$19) &amp; "." &amp; RIGHT(DA25,3))
            )
        ),
        "N/A"
    )
)</f>
        <v>N/A</v>
      </c>
      <c r="X25" s="150" t="str">
        <f>IF(DE25&lt;&gt;"",
    IF(INT('Drill Size Info'!$AA$19)=INT('Drill Size Info'!$AB$15),
        --(INT('Drill Size Info'!$AA$15) &amp; "." &amp; DE25),
        IF(AND((--(INT('Drill Size Info'!$AA$15) &amp; "." &amp; DE25)&gt;=--('Drill Size Info'!$AA$15)), (--(INT('Drill Size Info'!$AA$15) &amp; "." &amp; DE25)&lt;=--('Drill Size Info'!$AB$15))),
            --(INT('Drill Size Info'!$AA$15) &amp; "." &amp; DE25),
            --(INT('Drill Size Info'!$AB$15) &amp; "." &amp; DE25)
        )
    ),
    IF(DD25&lt;&gt;"",
        IF(INT('Drill Size Info'!$AA$15)=INT('Drill Size Info'!$AB$15),
            --(INT('Drill Size Info'!$AA$15) &amp; "." &amp; LEFT(DD25,3)),
            IF(AND((--(INT('Drill Size Info'!$AA$15) &amp; "." &amp; LEFT(DD25,3))&gt;=--('Drill Size Info'!$AA$15)), (--(INT('Drill Size Info'!$AA$15) &amp; "." &amp; LEFT(DD25,3))&lt;=--('Drill Size Info'!$AB$15))),
                --(INT('Drill Size Info'!$AA$15) &amp; "." &amp; LEFT(DD25,3)),
                --(INT('Drill Size Info'!$AB$15) &amp; "." &amp; LEFT(DD25,3))
            )
        ),
        "OK"
    )
)</f>
        <v>OK</v>
      </c>
      <c r="Y25" s="150" t="str">
        <f>IF(DF25&lt;&gt;"",
    IF(INT('Drill Size Info'!$AA$19)=INT('Drill Size Info'!$AB$15),
        --(INT('Drill Size Info'!$AA$15) &amp; "." &amp; DF25),
        IF(AND((--(INT('Drill Size Info'!$AA$15) &amp; "." &amp; DF25)&gt;=--('Drill Size Info'!$AA$15)), (--(INT('Drill Size Info'!$AA$15) &amp; "." &amp; DF25)&lt;=--('Drill Size Info'!$AB$15))),
            --(INT('Drill Size Info'!$AA$15) &amp; "." &amp; DF25),
            --(INT('Drill Size Info'!$AB$15) &amp; "." &amp; DF25)
        )
    ),
    IF(DD25&lt;&gt;"",
        IF(INT('Drill Size Info'!$AA$15)=INT('Drill Size Info'!$AB$15),
            --(INT('Drill Size Info'!$AA$15) &amp; "." &amp; RIGHT(DD25,3)),
            IF(AND((--(INT('Drill Size Info'!$AA$15) &amp; "." &amp; RIGHT(DD25,3))&gt;=--('Drill Size Info'!$AA$15)), (--(INT('Drill Size Info'!$AA$15) &amp; "." &amp; RIGHT(DD25,3))&lt;=--('Drill Size Info'!$AB$15))),
                --(INT('Drill Size Info'!$AA$15) &amp; "." &amp; RIGHT(DD25,3)),
                --(INT('Drill Size Info'!$AB$15) &amp; "." &amp; RIGHT(DD25,3))
            )
        ),
        "N/A"
    )
)</f>
        <v>N/A</v>
      </c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83"/>
      <c r="AL25" s="183"/>
      <c r="AM25" s="162"/>
      <c r="AN25" s="162"/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3"/>
      <c r="BA25" s="163"/>
      <c r="BB25" s="163"/>
      <c r="BC25" s="163"/>
      <c r="BD25" s="163"/>
      <c r="BE25" s="163"/>
      <c r="BF25" s="164"/>
      <c r="BG25" s="165"/>
      <c r="BH25" s="162"/>
      <c r="BI25" s="162"/>
      <c r="BJ25" s="164"/>
      <c r="BK25" s="95"/>
      <c r="BL25" s="182"/>
      <c r="BM25" s="182"/>
      <c r="BN25" s="182"/>
      <c r="BO25" s="182"/>
      <c r="BP25" s="95" t="str">
        <f t="shared" si="42"/>
        <v/>
      </c>
      <c r="BQ25" s="38"/>
      <c r="BR25" s="17">
        <f t="shared" si="7"/>
        <v>0</v>
      </c>
      <c r="BS25" s="17">
        <f t="shared" si="8"/>
        <v>0</v>
      </c>
      <c r="BT25" s="17">
        <f t="shared" si="9"/>
        <v>0</v>
      </c>
      <c r="BU25" s="17">
        <f t="shared" si="10"/>
        <v>0</v>
      </c>
      <c r="BV25" s="17">
        <f t="shared" si="11"/>
        <v>0</v>
      </c>
      <c r="BW25" s="17">
        <f t="shared" si="12"/>
        <v>0</v>
      </c>
      <c r="BX25" s="17">
        <f t="shared" si="13"/>
        <v>0</v>
      </c>
      <c r="BY25" s="17">
        <f t="shared" si="14"/>
        <v>0</v>
      </c>
      <c r="BZ25" s="17">
        <f t="shared" si="15"/>
        <v>0</v>
      </c>
      <c r="CA25" s="17">
        <f t="shared" si="16"/>
        <v>0</v>
      </c>
      <c r="CB25" s="17">
        <f t="shared" si="17"/>
        <v>0</v>
      </c>
      <c r="CC25" s="17">
        <f t="shared" si="18"/>
        <v>0</v>
      </c>
      <c r="CD25" s="17">
        <f t="shared" si="19"/>
        <v>0</v>
      </c>
      <c r="CE25" s="17">
        <f t="shared" si="20"/>
        <v>0</v>
      </c>
      <c r="CF25" s="17">
        <f t="shared" si="21"/>
        <v>0</v>
      </c>
      <c r="CG25" s="17">
        <f t="shared" si="22"/>
        <v>0</v>
      </c>
      <c r="CH25" s="17">
        <f t="shared" si="23"/>
        <v>0</v>
      </c>
      <c r="CI25" s="17">
        <f t="shared" si="24"/>
        <v>0</v>
      </c>
      <c r="CJ25" s="17">
        <f t="shared" si="25"/>
        <v>0</v>
      </c>
      <c r="CK25" s="17">
        <f t="shared" si="26"/>
        <v>0</v>
      </c>
      <c r="CL25" s="17">
        <f t="shared" si="27"/>
        <v>0</v>
      </c>
      <c r="CM25" s="17">
        <f t="shared" si="28"/>
        <v>0</v>
      </c>
      <c r="CN25" s="17">
        <f t="shared" si="29"/>
        <v>0</v>
      </c>
      <c r="CO25" s="17">
        <f t="shared" si="30"/>
        <v>0</v>
      </c>
      <c r="CP25" s="17">
        <f t="shared" si="31"/>
        <v>0</v>
      </c>
      <c r="CQ25" s="17">
        <f t="shared" si="32"/>
        <v>0</v>
      </c>
      <c r="CR25" s="17">
        <f t="shared" si="33"/>
        <v>0</v>
      </c>
      <c r="CS25" s="17">
        <f t="shared" si="34"/>
        <v>0</v>
      </c>
      <c r="CT25" s="17">
        <f t="shared" si="35"/>
        <v>0</v>
      </c>
      <c r="CU25" s="17">
        <f t="shared" si="36"/>
        <v>0</v>
      </c>
      <c r="CV25" s="17">
        <f t="shared" si="37"/>
        <v>0</v>
      </c>
      <c r="CW25" s="17">
        <f t="shared" si="38"/>
        <v>0</v>
      </c>
      <c r="CX25" s="17">
        <f t="shared" si="39"/>
        <v>0</v>
      </c>
      <c r="CY25" s="17">
        <f t="shared" si="40"/>
        <v>0</v>
      </c>
      <c r="CZ25" s="17">
        <f t="shared" si="41"/>
        <v>0</v>
      </c>
    </row>
    <row r="26" spans="2:104" ht="15" customHeight="1" x14ac:dyDescent="0.2">
      <c r="B26" s="156">
        <f t="shared" si="43"/>
        <v>18</v>
      </c>
      <c r="C26" s="158" t="str">
        <f>CONCATENATE('DATA SHEET'!$B$9, 'DATA SHEET'!$Q$2)</f>
        <v>" HWDP</v>
      </c>
      <c r="D26" s="157" t="str">
        <f t="shared" si="44"/>
        <v/>
      </c>
      <c r="E26" s="158" t="str">
        <f>IF('DATA SHEET'!$E$10="Cat 2","N/A","OK")</f>
        <v>OK</v>
      </c>
      <c r="F26" s="158" t="str">
        <f>IF('DATA SHEET'!$E$10="Cat 2","N/A","OK")</f>
        <v>OK</v>
      </c>
      <c r="G26" s="160"/>
      <c r="H26" s="160"/>
      <c r="I26" s="160" t="s">
        <v>194</v>
      </c>
      <c r="J26" s="160" t="str">
        <f t="shared" si="45"/>
        <v>OK</v>
      </c>
      <c r="K26" s="160" t="str">
        <f t="shared" si="45"/>
        <v>OK</v>
      </c>
      <c r="L26" s="160" t="str">
        <f>IF('DATA SHEET'!$B$10="NC-50","N/A","OK")</f>
        <v>OK</v>
      </c>
      <c r="M26" s="160" t="str">
        <f>IF('DATA SHEET'!$B$10="NC-50","N/A","OK")</f>
        <v>OK</v>
      </c>
      <c r="N26" s="160"/>
      <c r="O26" s="160"/>
      <c r="P26" s="160"/>
      <c r="Q26" s="160"/>
      <c r="R26" s="160"/>
      <c r="S26" s="160"/>
      <c r="T26" s="160"/>
      <c r="U26" s="160"/>
      <c r="V26" s="150" t="str">
        <f>IF(DB26&lt;&gt;"",
    IF(INT('Drill Size Info'!$AA$19)=INT('Drill Size Info'!$AB$19),
        --(INT('Drill Size Info'!$AA$19) &amp; "." &amp; DB26),
        IF(AND((--(INT('Drill Size Info'!$AA$19) &amp; "." &amp; DB26)&gt;=--('Drill Size Info'!$AA$19)), (--(INT('Drill Size Info'!$AA$19) &amp; "." &amp; DB26)&lt;=--('Drill Size Info'!$AB$19))),
            --(INT('Drill Size Info'!$AA$19) &amp; "." &amp; DB26),
            --(INT('Drill Size Info'!$AB$19) &amp; "." &amp; DB26)
        )
    ),
    IF(DA26&lt;&gt;"",
        IF(INT('Drill Size Info'!$AA$19)=INT('Drill Size Info'!$AB$19),
            --(INT('Drill Size Info'!$AA$19) &amp; "." &amp; LEFT(DA26,3)),
            IF(AND((--(INT('Drill Size Info'!$AA$19) &amp; "." &amp; LEFT(DA26,3))&gt;=--('Drill Size Info'!$AA$19)), (--(INT('Drill Size Info'!$AA$19) &amp; "." &amp; LEFT(DA26,3))&lt;=--('Drill Size Info'!$AB$19))),
                --(INT('Drill Size Info'!$AA$19) &amp; "." &amp; LEFT(DA26,3)),
                --(INT('Drill Size Info'!$AB$19) &amp; "." &amp; LEFT(DA26,3))
            )
        ),
        "OK"
    )
)</f>
        <v>OK</v>
      </c>
      <c r="W26" s="150" t="str">
        <f>IF(DC26&lt;&gt;"",
    IF(INT('Drill Size Info'!$AA$19)=INT('Drill Size Info'!$AB$19),
        --(INT('Drill Size Info'!$AA$19) &amp; "." &amp; DC26),
        IF(AND((--(INT('Drill Size Info'!$AA$19) &amp; "." &amp; DC26)&gt;=--('Drill Size Info'!$AA$19)), (--(INT('Drill Size Info'!$AA$19) &amp; "." &amp; DC26)&lt;=--('Drill Size Info'!$AB$19))),
            --(INT('Drill Size Info'!$AA$19) &amp; "." &amp; DC26),
            --(INT('Drill Size Info'!$AB$19) &amp; "." &amp; DC26)
        )
    ),
    IF(DA26&lt;&gt;"",
        IF(INT('Drill Size Info'!$AA$19)=INT('Drill Size Info'!$AB$19),
            --(INT('Drill Size Info'!$AA$19) &amp; "." &amp; RIGHT(DA26,3)),
            IF(AND((--(INT('Drill Size Info'!$AA$19) &amp; "." &amp; RIGHT(DA26,3))&gt;=--('Drill Size Info'!$AA$19)), (--(INT('Drill Size Info'!$AA$19) &amp; "." &amp; RIGHT(DA26,3))&lt;=--('Drill Size Info'!$AB$19))),
                --(INT('Drill Size Info'!$AA$19) &amp; "." &amp; RIGHT(DA26,3)),
                --(INT('Drill Size Info'!$AB$19) &amp; "." &amp; RIGHT(DA26,3))
            )
        ),
        "N/A"
    )
)</f>
        <v>N/A</v>
      </c>
      <c r="X26" s="150" t="str">
        <f>IF(DE26&lt;&gt;"",
    IF(INT('Drill Size Info'!$AA$19)=INT('Drill Size Info'!$AB$15),
        --(INT('Drill Size Info'!$AA$15) &amp; "." &amp; DE26),
        IF(AND((--(INT('Drill Size Info'!$AA$15) &amp; "." &amp; DE26)&gt;=--('Drill Size Info'!$AA$15)), (--(INT('Drill Size Info'!$AA$15) &amp; "." &amp; DE26)&lt;=--('Drill Size Info'!$AB$15))),
            --(INT('Drill Size Info'!$AA$15) &amp; "." &amp; DE26),
            --(INT('Drill Size Info'!$AB$15) &amp; "." &amp; DE26)
        )
    ),
    IF(DD26&lt;&gt;"",
        IF(INT('Drill Size Info'!$AA$15)=INT('Drill Size Info'!$AB$15),
            --(INT('Drill Size Info'!$AA$15) &amp; "." &amp; LEFT(DD26,3)),
            IF(AND((--(INT('Drill Size Info'!$AA$15) &amp; "." &amp; LEFT(DD26,3))&gt;=--('Drill Size Info'!$AA$15)), (--(INT('Drill Size Info'!$AA$15) &amp; "." &amp; LEFT(DD26,3))&lt;=--('Drill Size Info'!$AB$15))),
                --(INT('Drill Size Info'!$AA$15) &amp; "." &amp; LEFT(DD26,3)),
                --(INT('Drill Size Info'!$AB$15) &amp; "." &amp; LEFT(DD26,3))
            )
        ),
        "OK"
    )
)</f>
        <v>OK</v>
      </c>
      <c r="Y26" s="150" t="str">
        <f>IF(DF26&lt;&gt;"",
    IF(INT('Drill Size Info'!$AA$19)=INT('Drill Size Info'!$AB$15),
        --(INT('Drill Size Info'!$AA$15) &amp; "." &amp; DF26),
        IF(AND((--(INT('Drill Size Info'!$AA$15) &amp; "." &amp; DF26)&gt;=--('Drill Size Info'!$AA$15)), (--(INT('Drill Size Info'!$AA$15) &amp; "." &amp; DF26)&lt;=--('Drill Size Info'!$AB$15))),
            --(INT('Drill Size Info'!$AA$15) &amp; "." &amp; DF26),
            --(INT('Drill Size Info'!$AB$15) &amp; "." &amp; DF26)
        )
    ),
    IF(DD26&lt;&gt;"",
        IF(INT('Drill Size Info'!$AA$15)=INT('Drill Size Info'!$AB$15),
            --(INT('Drill Size Info'!$AA$15) &amp; "." &amp; RIGHT(DD26,3)),
            IF(AND((--(INT('Drill Size Info'!$AA$15) &amp; "." &amp; RIGHT(DD26,3))&gt;=--('Drill Size Info'!$AA$15)), (--(INT('Drill Size Info'!$AA$15) &amp; "." &amp; RIGHT(DD26,3))&lt;=--('Drill Size Info'!$AB$15))),
                --(INT('Drill Size Info'!$AA$15) &amp; "." &amp; RIGHT(DD26,3)),
                --(INT('Drill Size Info'!$AB$15) &amp; "." &amp; RIGHT(DD26,3))
            )
        ),
        "N/A"
    )
)</f>
        <v>N/A</v>
      </c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3"/>
      <c r="AL26" s="183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3"/>
      <c r="BA26" s="163"/>
      <c r="BB26" s="163"/>
      <c r="BC26" s="163"/>
      <c r="BD26" s="163"/>
      <c r="BE26" s="163"/>
      <c r="BF26" s="164"/>
      <c r="BG26" s="165"/>
      <c r="BH26" s="162"/>
      <c r="BI26" s="162"/>
      <c r="BJ26" s="164"/>
      <c r="BK26" s="95"/>
      <c r="BL26" s="182"/>
      <c r="BM26" s="182"/>
      <c r="BN26" s="182"/>
      <c r="BO26" s="182"/>
      <c r="BP26" s="95" t="str">
        <f t="shared" si="42"/>
        <v/>
      </c>
      <c r="BQ26" s="38"/>
      <c r="BR26" s="17">
        <f t="shared" si="7"/>
        <v>0</v>
      </c>
      <c r="BS26" s="17">
        <f t="shared" si="8"/>
        <v>0</v>
      </c>
      <c r="BT26" s="17">
        <f t="shared" si="9"/>
        <v>0</v>
      </c>
      <c r="BU26" s="17">
        <f t="shared" si="10"/>
        <v>0</v>
      </c>
      <c r="BV26" s="17">
        <f t="shared" si="11"/>
        <v>0</v>
      </c>
      <c r="BW26" s="17">
        <f t="shared" si="12"/>
        <v>0</v>
      </c>
      <c r="BX26" s="17">
        <f t="shared" si="13"/>
        <v>0</v>
      </c>
      <c r="BY26" s="17">
        <f t="shared" si="14"/>
        <v>0</v>
      </c>
      <c r="BZ26" s="17">
        <f t="shared" si="15"/>
        <v>0</v>
      </c>
      <c r="CA26" s="17">
        <f t="shared" si="16"/>
        <v>0</v>
      </c>
      <c r="CB26" s="17">
        <f t="shared" si="17"/>
        <v>0</v>
      </c>
      <c r="CC26" s="17">
        <f t="shared" si="18"/>
        <v>0</v>
      </c>
      <c r="CD26" s="17">
        <f t="shared" si="19"/>
        <v>0</v>
      </c>
      <c r="CE26" s="17">
        <f t="shared" si="20"/>
        <v>0</v>
      </c>
      <c r="CF26" s="17">
        <f t="shared" si="21"/>
        <v>0</v>
      </c>
      <c r="CG26" s="17">
        <f t="shared" si="22"/>
        <v>0</v>
      </c>
      <c r="CH26" s="17">
        <f t="shared" si="23"/>
        <v>0</v>
      </c>
      <c r="CI26" s="17">
        <f t="shared" si="24"/>
        <v>0</v>
      </c>
      <c r="CJ26" s="17">
        <f t="shared" si="25"/>
        <v>0</v>
      </c>
      <c r="CK26" s="17">
        <f t="shared" si="26"/>
        <v>0</v>
      </c>
      <c r="CL26" s="17">
        <f t="shared" si="27"/>
        <v>0</v>
      </c>
      <c r="CM26" s="17">
        <f t="shared" si="28"/>
        <v>0</v>
      </c>
      <c r="CN26" s="17">
        <f t="shared" si="29"/>
        <v>0</v>
      </c>
      <c r="CO26" s="17">
        <f t="shared" si="30"/>
        <v>0</v>
      </c>
      <c r="CP26" s="17">
        <f t="shared" si="31"/>
        <v>0</v>
      </c>
      <c r="CQ26" s="17">
        <f t="shared" si="32"/>
        <v>0</v>
      </c>
      <c r="CR26" s="17">
        <f t="shared" si="33"/>
        <v>0</v>
      </c>
      <c r="CS26" s="17">
        <f t="shared" si="34"/>
        <v>0</v>
      </c>
      <c r="CT26" s="17">
        <f t="shared" si="35"/>
        <v>0</v>
      </c>
      <c r="CU26" s="17">
        <f t="shared" si="36"/>
        <v>0</v>
      </c>
      <c r="CV26" s="17">
        <f t="shared" si="37"/>
        <v>0</v>
      </c>
      <c r="CW26" s="17">
        <f t="shared" si="38"/>
        <v>0</v>
      </c>
      <c r="CX26" s="17">
        <f t="shared" si="39"/>
        <v>0</v>
      </c>
      <c r="CY26" s="17">
        <f t="shared" si="40"/>
        <v>0</v>
      </c>
      <c r="CZ26" s="17">
        <f t="shared" si="41"/>
        <v>0</v>
      </c>
    </row>
    <row r="27" spans="2:104" ht="15" customHeight="1" x14ac:dyDescent="0.2">
      <c r="B27" s="156">
        <f t="shared" si="43"/>
        <v>19</v>
      </c>
      <c r="C27" s="158" t="str">
        <f>CONCATENATE('DATA SHEET'!$B$9, 'DATA SHEET'!$Q$2)</f>
        <v>" HWDP</v>
      </c>
      <c r="D27" s="157" t="str">
        <f t="shared" si="44"/>
        <v/>
      </c>
      <c r="E27" s="158" t="str">
        <f>IF('DATA SHEET'!$E$10="Cat 2","N/A","OK")</f>
        <v>OK</v>
      </c>
      <c r="F27" s="158" t="str">
        <f>IF('DATA SHEET'!$E$10="Cat 2","N/A","OK")</f>
        <v>OK</v>
      </c>
      <c r="G27" s="160"/>
      <c r="H27" s="160"/>
      <c r="I27" s="160" t="s">
        <v>194</v>
      </c>
      <c r="J27" s="160" t="str">
        <f t="shared" si="45"/>
        <v>OK</v>
      </c>
      <c r="K27" s="160" t="str">
        <f t="shared" si="45"/>
        <v>OK</v>
      </c>
      <c r="L27" s="160" t="str">
        <f>IF('DATA SHEET'!$B$10="NC-50","N/A","OK")</f>
        <v>OK</v>
      </c>
      <c r="M27" s="160" t="str">
        <f>IF('DATA SHEET'!$B$10="NC-50","N/A","OK")</f>
        <v>OK</v>
      </c>
      <c r="N27" s="160"/>
      <c r="O27" s="160"/>
      <c r="P27" s="160"/>
      <c r="Q27" s="160"/>
      <c r="R27" s="160"/>
      <c r="S27" s="160"/>
      <c r="T27" s="160"/>
      <c r="U27" s="160"/>
      <c r="V27" s="150" t="str">
        <f>IF(DB27&lt;&gt;"",
    IF(INT('Drill Size Info'!$AA$19)=INT('Drill Size Info'!$AB$19),
        --(INT('Drill Size Info'!$AA$19) &amp; "." &amp; DB27),
        IF(AND((--(INT('Drill Size Info'!$AA$19) &amp; "." &amp; DB27)&gt;=--('Drill Size Info'!$AA$19)), (--(INT('Drill Size Info'!$AA$19) &amp; "." &amp; DB27)&lt;=--('Drill Size Info'!$AB$19))),
            --(INT('Drill Size Info'!$AA$19) &amp; "." &amp; DB27),
            --(INT('Drill Size Info'!$AB$19) &amp; "." &amp; DB27)
        )
    ),
    IF(DA27&lt;&gt;"",
        IF(INT('Drill Size Info'!$AA$19)=INT('Drill Size Info'!$AB$19),
            --(INT('Drill Size Info'!$AA$19) &amp; "." &amp; LEFT(DA27,3)),
            IF(AND((--(INT('Drill Size Info'!$AA$19) &amp; "." &amp; LEFT(DA27,3))&gt;=--('Drill Size Info'!$AA$19)), (--(INT('Drill Size Info'!$AA$19) &amp; "." &amp; LEFT(DA27,3))&lt;=--('Drill Size Info'!$AB$19))),
                --(INT('Drill Size Info'!$AA$19) &amp; "." &amp; LEFT(DA27,3)),
                --(INT('Drill Size Info'!$AB$19) &amp; "." &amp; LEFT(DA27,3))
            )
        ),
        "OK"
    )
)</f>
        <v>OK</v>
      </c>
      <c r="W27" s="150" t="str">
        <f>IF(DC27&lt;&gt;"",
    IF(INT('Drill Size Info'!$AA$19)=INT('Drill Size Info'!$AB$19),
        --(INT('Drill Size Info'!$AA$19) &amp; "." &amp; DC27),
        IF(AND((--(INT('Drill Size Info'!$AA$19) &amp; "." &amp; DC27)&gt;=--('Drill Size Info'!$AA$19)), (--(INT('Drill Size Info'!$AA$19) &amp; "." &amp; DC27)&lt;=--('Drill Size Info'!$AB$19))),
            --(INT('Drill Size Info'!$AA$19) &amp; "." &amp; DC27),
            --(INT('Drill Size Info'!$AB$19) &amp; "." &amp; DC27)
        )
    ),
    IF(DA27&lt;&gt;"",
        IF(INT('Drill Size Info'!$AA$19)=INT('Drill Size Info'!$AB$19),
            --(INT('Drill Size Info'!$AA$19) &amp; "." &amp; RIGHT(DA27,3)),
            IF(AND((--(INT('Drill Size Info'!$AA$19) &amp; "." &amp; RIGHT(DA27,3))&gt;=--('Drill Size Info'!$AA$19)), (--(INT('Drill Size Info'!$AA$19) &amp; "." &amp; RIGHT(DA27,3))&lt;=--('Drill Size Info'!$AB$19))),
                --(INT('Drill Size Info'!$AA$19) &amp; "." &amp; RIGHT(DA27,3)),
                --(INT('Drill Size Info'!$AB$19) &amp; "." &amp; RIGHT(DA27,3))
            )
        ),
        "N/A"
    )
)</f>
        <v>N/A</v>
      </c>
      <c r="X27" s="150" t="str">
        <f>IF(DE27&lt;&gt;"",
    IF(INT('Drill Size Info'!$AA$19)=INT('Drill Size Info'!$AB$15),
        --(INT('Drill Size Info'!$AA$15) &amp; "." &amp; DE27),
        IF(AND((--(INT('Drill Size Info'!$AA$15) &amp; "." &amp; DE27)&gt;=--('Drill Size Info'!$AA$15)), (--(INT('Drill Size Info'!$AA$15) &amp; "." &amp; DE27)&lt;=--('Drill Size Info'!$AB$15))),
            --(INT('Drill Size Info'!$AA$15) &amp; "." &amp; DE27),
            --(INT('Drill Size Info'!$AB$15) &amp; "." &amp; DE27)
        )
    ),
    IF(DD27&lt;&gt;"",
        IF(INT('Drill Size Info'!$AA$15)=INT('Drill Size Info'!$AB$15),
            --(INT('Drill Size Info'!$AA$15) &amp; "." &amp; LEFT(DD27,3)),
            IF(AND((--(INT('Drill Size Info'!$AA$15) &amp; "." &amp; LEFT(DD27,3))&gt;=--('Drill Size Info'!$AA$15)), (--(INT('Drill Size Info'!$AA$15) &amp; "." &amp; LEFT(DD27,3))&lt;=--('Drill Size Info'!$AB$15))),
                --(INT('Drill Size Info'!$AA$15) &amp; "." &amp; LEFT(DD27,3)),
                --(INT('Drill Size Info'!$AB$15) &amp; "." &amp; LEFT(DD27,3))
            )
        ),
        "OK"
    )
)</f>
        <v>OK</v>
      </c>
      <c r="Y27" s="150" t="str">
        <f>IF(DF27&lt;&gt;"",
    IF(INT('Drill Size Info'!$AA$19)=INT('Drill Size Info'!$AB$15),
        --(INT('Drill Size Info'!$AA$15) &amp; "." &amp; DF27),
        IF(AND((--(INT('Drill Size Info'!$AA$15) &amp; "." &amp; DF27)&gt;=--('Drill Size Info'!$AA$15)), (--(INT('Drill Size Info'!$AA$15) &amp; "." &amp; DF27)&lt;=--('Drill Size Info'!$AB$15))),
            --(INT('Drill Size Info'!$AA$15) &amp; "." &amp; DF27),
            --(INT('Drill Size Info'!$AB$15) &amp; "." &amp; DF27)
        )
    ),
    IF(DD27&lt;&gt;"",
        IF(INT('Drill Size Info'!$AA$15)=INT('Drill Size Info'!$AB$15),
            --(INT('Drill Size Info'!$AA$15) &amp; "." &amp; RIGHT(DD27,3)),
            IF(AND((--(INT('Drill Size Info'!$AA$15) &amp; "." &amp; RIGHT(DD27,3))&gt;=--('Drill Size Info'!$AA$15)), (--(INT('Drill Size Info'!$AA$15) &amp; "." &amp; RIGHT(DD27,3))&lt;=--('Drill Size Info'!$AB$15))),
                --(INT('Drill Size Info'!$AA$15) &amp; "." &amp; RIGHT(DD27,3)),
                --(INT('Drill Size Info'!$AB$15) &amp; "." &amp; RIGHT(DD27,3))
            )
        ),
        "N/A"
    )
)</f>
        <v>N/A</v>
      </c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3"/>
      <c r="AL27" s="183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3"/>
      <c r="BA27" s="163"/>
      <c r="BB27" s="163"/>
      <c r="BC27" s="163"/>
      <c r="BD27" s="163"/>
      <c r="BE27" s="163"/>
      <c r="BF27" s="164"/>
      <c r="BG27" s="165"/>
      <c r="BH27" s="162"/>
      <c r="BI27" s="162"/>
      <c r="BJ27" s="164"/>
      <c r="BK27" s="95"/>
      <c r="BL27" s="182"/>
      <c r="BM27" s="182"/>
      <c r="BN27" s="182"/>
      <c r="BO27" s="182"/>
      <c r="BP27" s="95" t="str">
        <f t="shared" si="42"/>
        <v/>
      </c>
      <c r="BQ27" s="38"/>
      <c r="BR27" s="17">
        <f t="shared" si="7"/>
        <v>0</v>
      </c>
      <c r="BS27" s="17">
        <f t="shared" si="8"/>
        <v>0</v>
      </c>
      <c r="BT27" s="17">
        <f t="shared" si="9"/>
        <v>0</v>
      </c>
      <c r="BU27" s="17">
        <f t="shared" si="10"/>
        <v>0</v>
      </c>
      <c r="BV27" s="17">
        <f t="shared" si="11"/>
        <v>0</v>
      </c>
      <c r="BW27" s="17">
        <f t="shared" si="12"/>
        <v>0</v>
      </c>
      <c r="BX27" s="17">
        <f t="shared" si="13"/>
        <v>0</v>
      </c>
      <c r="BY27" s="17">
        <f t="shared" si="14"/>
        <v>0</v>
      </c>
      <c r="BZ27" s="17">
        <f t="shared" si="15"/>
        <v>0</v>
      </c>
      <c r="CA27" s="17">
        <f t="shared" si="16"/>
        <v>0</v>
      </c>
      <c r="CB27" s="17">
        <f t="shared" si="17"/>
        <v>0</v>
      </c>
      <c r="CC27" s="17">
        <f t="shared" si="18"/>
        <v>0</v>
      </c>
      <c r="CD27" s="17">
        <f t="shared" si="19"/>
        <v>0</v>
      </c>
      <c r="CE27" s="17">
        <f t="shared" si="20"/>
        <v>0</v>
      </c>
      <c r="CF27" s="17">
        <f t="shared" si="21"/>
        <v>0</v>
      </c>
      <c r="CG27" s="17">
        <f t="shared" si="22"/>
        <v>0</v>
      </c>
      <c r="CH27" s="17">
        <f t="shared" si="23"/>
        <v>0</v>
      </c>
      <c r="CI27" s="17">
        <f t="shared" si="24"/>
        <v>0</v>
      </c>
      <c r="CJ27" s="17">
        <f t="shared" si="25"/>
        <v>0</v>
      </c>
      <c r="CK27" s="17">
        <f t="shared" si="26"/>
        <v>0</v>
      </c>
      <c r="CL27" s="17">
        <f t="shared" si="27"/>
        <v>0</v>
      </c>
      <c r="CM27" s="17">
        <f t="shared" si="28"/>
        <v>0</v>
      </c>
      <c r="CN27" s="17">
        <f t="shared" si="29"/>
        <v>0</v>
      </c>
      <c r="CO27" s="17">
        <f t="shared" si="30"/>
        <v>0</v>
      </c>
      <c r="CP27" s="17">
        <f t="shared" si="31"/>
        <v>0</v>
      </c>
      <c r="CQ27" s="17">
        <f t="shared" si="32"/>
        <v>0</v>
      </c>
      <c r="CR27" s="17">
        <f t="shared" si="33"/>
        <v>0</v>
      </c>
      <c r="CS27" s="17">
        <f t="shared" si="34"/>
        <v>0</v>
      </c>
      <c r="CT27" s="17">
        <f t="shared" si="35"/>
        <v>0</v>
      </c>
      <c r="CU27" s="17">
        <f t="shared" si="36"/>
        <v>0</v>
      </c>
      <c r="CV27" s="17">
        <f t="shared" si="37"/>
        <v>0</v>
      </c>
      <c r="CW27" s="17">
        <f t="shared" si="38"/>
        <v>0</v>
      </c>
      <c r="CX27" s="17">
        <f t="shared" si="39"/>
        <v>0</v>
      </c>
      <c r="CY27" s="17">
        <f t="shared" si="40"/>
        <v>0</v>
      </c>
      <c r="CZ27" s="17">
        <f t="shared" si="41"/>
        <v>0</v>
      </c>
    </row>
    <row r="28" spans="2:104" ht="15" customHeight="1" x14ac:dyDescent="0.2">
      <c r="B28" s="156">
        <f t="shared" si="43"/>
        <v>20</v>
      </c>
      <c r="C28" s="158" t="str">
        <f>CONCATENATE('DATA SHEET'!$B$9, 'DATA SHEET'!$Q$2)</f>
        <v>" HWDP</v>
      </c>
      <c r="D28" s="157" t="str">
        <f t="shared" si="44"/>
        <v/>
      </c>
      <c r="E28" s="158" t="str">
        <f>IF('DATA SHEET'!$E$10="Cat 2","N/A","OK")</f>
        <v>OK</v>
      </c>
      <c r="F28" s="158" t="str">
        <f>IF('DATA SHEET'!$E$10="Cat 2","N/A","OK")</f>
        <v>OK</v>
      </c>
      <c r="G28" s="160"/>
      <c r="H28" s="160"/>
      <c r="I28" s="160" t="s">
        <v>194</v>
      </c>
      <c r="J28" s="160" t="str">
        <f t="shared" si="45"/>
        <v>OK</v>
      </c>
      <c r="K28" s="160" t="str">
        <f t="shared" si="45"/>
        <v>OK</v>
      </c>
      <c r="L28" s="160" t="str">
        <f>IF('DATA SHEET'!$B$10="NC-50","N/A","OK")</f>
        <v>OK</v>
      </c>
      <c r="M28" s="160" t="str">
        <f>IF('DATA SHEET'!$B$10="NC-50","N/A","OK")</f>
        <v>OK</v>
      </c>
      <c r="N28" s="160"/>
      <c r="O28" s="160"/>
      <c r="P28" s="160"/>
      <c r="Q28" s="160"/>
      <c r="R28" s="160"/>
      <c r="S28" s="160"/>
      <c r="T28" s="160"/>
      <c r="U28" s="160"/>
      <c r="V28" s="150" t="str">
        <f>IF(DB28&lt;&gt;"",
    IF(INT('Drill Size Info'!$AA$19)=INT('Drill Size Info'!$AB$19),
        --(INT('Drill Size Info'!$AA$19) &amp; "." &amp; DB28),
        IF(AND((--(INT('Drill Size Info'!$AA$19) &amp; "." &amp; DB28)&gt;=--('Drill Size Info'!$AA$19)), (--(INT('Drill Size Info'!$AA$19) &amp; "." &amp; DB28)&lt;=--('Drill Size Info'!$AB$19))),
            --(INT('Drill Size Info'!$AA$19) &amp; "." &amp; DB28),
            --(INT('Drill Size Info'!$AB$19) &amp; "." &amp; DB28)
        )
    ),
    IF(DA28&lt;&gt;"",
        IF(INT('Drill Size Info'!$AA$19)=INT('Drill Size Info'!$AB$19),
            --(INT('Drill Size Info'!$AA$19) &amp; "." &amp; LEFT(DA28,3)),
            IF(AND((--(INT('Drill Size Info'!$AA$19) &amp; "." &amp; LEFT(DA28,3))&gt;=--('Drill Size Info'!$AA$19)), (--(INT('Drill Size Info'!$AA$19) &amp; "." &amp; LEFT(DA28,3))&lt;=--('Drill Size Info'!$AB$19))),
                --(INT('Drill Size Info'!$AA$19) &amp; "." &amp; LEFT(DA28,3)),
                --(INT('Drill Size Info'!$AB$19) &amp; "." &amp; LEFT(DA28,3))
            )
        ),
        "OK"
    )
)</f>
        <v>OK</v>
      </c>
      <c r="W28" s="150" t="str">
        <f>IF(DC28&lt;&gt;"",
    IF(INT('Drill Size Info'!$AA$19)=INT('Drill Size Info'!$AB$19),
        --(INT('Drill Size Info'!$AA$19) &amp; "." &amp; DC28),
        IF(AND((--(INT('Drill Size Info'!$AA$19) &amp; "." &amp; DC28)&gt;=--('Drill Size Info'!$AA$19)), (--(INT('Drill Size Info'!$AA$19) &amp; "." &amp; DC28)&lt;=--('Drill Size Info'!$AB$19))),
            --(INT('Drill Size Info'!$AA$19) &amp; "." &amp; DC28),
            --(INT('Drill Size Info'!$AB$19) &amp; "." &amp; DC28)
        )
    ),
    IF(DA28&lt;&gt;"",
        IF(INT('Drill Size Info'!$AA$19)=INT('Drill Size Info'!$AB$19),
            --(INT('Drill Size Info'!$AA$19) &amp; "." &amp; RIGHT(DA28,3)),
            IF(AND((--(INT('Drill Size Info'!$AA$19) &amp; "." &amp; RIGHT(DA28,3))&gt;=--('Drill Size Info'!$AA$19)), (--(INT('Drill Size Info'!$AA$19) &amp; "." &amp; RIGHT(DA28,3))&lt;=--('Drill Size Info'!$AB$19))),
                --(INT('Drill Size Info'!$AA$19) &amp; "." &amp; RIGHT(DA28,3)),
                --(INT('Drill Size Info'!$AB$19) &amp; "." &amp; RIGHT(DA28,3))
            )
        ),
        "N/A"
    )
)</f>
        <v>N/A</v>
      </c>
      <c r="X28" s="150" t="str">
        <f>IF(DE28&lt;&gt;"",
    IF(INT('Drill Size Info'!$AA$19)=INT('Drill Size Info'!$AB$15),
        --(INT('Drill Size Info'!$AA$15) &amp; "." &amp; DE28),
        IF(AND((--(INT('Drill Size Info'!$AA$15) &amp; "." &amp; DE28)&gt;=--('Drill Size Info'!$AA$15)), (--(INT('Drill Size Info'!$AA$15) &amp; "." &amp; DE28)&lt;=--('Drill Size Info'!$AB$15))),
            --(INT('Drill Size Info'!$AA$15) &amp; "." &amp; DE28),
            --(INT('Drill Size Info'!$AB$15) &amp; "." &amp; DE28)
        )
    ),
    IF(DD28&lt;&gt;"",
        IF(INT('Drill Size Info'!$AA$15)=INT('Drill Size Info'!$AB$15),
            --(INT('Drill Size Info'!$AA$15) &amp; "." &amp; LEFT(DD28,3)),
            IF(AND((--(INT('Drill Size Info'!$AA$15) &amp; "." &amp; LEFT(DD28,3))&gt;=--('Drill Size Info'!$AA$15)), (--(INT('Drill Size Info'!$AA$15) &amp; "." &amp; LEFT(DD28,3))&lt;=--('Drill Size Info'!$AB$15))),
                --(INT('Drill Size Info'!$AA$15) &amp; "." &amp; LEFT(DD28,3)),
                --(INT('Drill Size Info'!$AB$15) &amp; "." &amp; LEFT(DD28,3))
            )
        ),
        "OK"
    )
)</f>
        <v>OK</v>
      </c>
      <c r="Y28" s="150" t="str">
        <f>IF(DF28&lt;&gt;"",
    IF(INT('Drill Size Info'!$AA$19)=INT('Drill Size Info'!$AB$15),
        --(INT('Drill Size Info'!$AA$15) &amp; "." &amp; DF28),
        IF(AND((--(INT('Drill Size Info'!$AA$15) &amp; "." &amp; DF28)&gt;=--('Drill Size Info'!$AA$15)), (--(INT('Drill Size Info'!$AA$15) &amp; "." &amp; DF28)&lt;=--('Drill Size Info'!$AB$15))),
            --(INT('Drill Size Info'!$AA$15) &amp; "." &amp; DF28),
            --(INT('Drill Size Info'!$AB$15) &amp; "." &amp; DF28)
        )
    ),
    IF(DD28&lt;&gt;"",
        IF(INT('Drill Size Info'!$AA$15)=INT('Drill Size Info'!$AB$15),
            --(INT('Drill Size Info'!$AA$15) &amp; "." &amp; RIGHT(DD28,3)),
            IF(AND((--(INT('Drill Size Info'!$AA$15) &amp; "." &amp; RIGHT(DD28,3))&gt;=--('Drill Size Info'!$AA$15)), (--(INT('Drill Size Info'!$AA$15) &amp; "." &amp; RIGHT(DD28,3))&lt;=--('Drill Size Info'!$AB$15))),
                --(INT('Drill Size Info'!$AA$15) &amp; "." &amp; RIGHT(DD28,3)),
                --(INT('Drill Size Info'!$AB$15) &amp; "." &amp; RIGHT(DD28,3))
            )
        ),
        "N/A"
    )
)</f>
        <v>N/A</v>
      </c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3"/>
      <c r="AL28" s="183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3"/>
      <c r="BA28" s="163"/>
      <c r="BB28" s="163"/>
      <c r="BC28" s="163"/>
      <c r="BD28" s="163"/>
      <c r="BE28" s="163"/>
      <c r="BF28" s="164"/>
      <c r="BG28" s="165"/>
      <c r="BH28" s="162"/>
      <c r="BI28" s="162"/>
      <c r="BJ28" s="164"/>
      <c r="BK28" s="95"/>
      <c r="BL28" s="182"/>
      <c r="BM28" s="182"/>
      <c r="BN28" s="182"/>
      <c r="BO28" s="182"/>
      <c r="BP28" s="95" t="str">
        <f t="shared" si="42"/>
        <v/>
      </c>
      <c r="BQ28" s="38"/>
      <c r="BR28" s="17">
        <f t="shared" si="7"/>
        <v>0</v>
      </c>
      <c r="BS28" s="17">
        <f t="shared" si="8"/>
        <v>0</v>
      </c>
      <c r="BT28" s="17">
        <f t="shared" si="9"/>
        <v>0</v>
      </c>
      <c r="BU28" s="17">
        <f t="shared" si="10"/>
        <v>0</v>
      </c>
      <c r="BV28" s="17">
        <f t="shared" si="11"/>
        <v>0</v>
      </c>
      <c r="BW28" s="17">
        <f t="shared" si="12"/>
        <v>0</v>
      </c>
      <c r="BX28" s="17">
        <f t="shared" si="13"/>
        <v>0</v>
      </c>
      <c r="BY28" s="17">
        <f t="shared" si="14"/>
        <v>0</v>
      </c>
      <c r="BZ28" s="17">
        <f t="shared" si="15"/>
        <v>0</v>
      </c>
      <c r="CA28" s="17">
        <f t="shared" si="16"/>
        <v>0</v>
      </c>
      <c r="CB28" s="17">
        <f t="shared" si="17"/>
        <v>0</v>
      </c>
      <c r="CC28" s="17">
        <f t="shared" si="18"/>
        <v>0</v>
      </c>
      <c r="CD28" s="17">
        <f t="shared" si="19"/>
        <v>0</v>
      </c>
      <c r="CE28" s="17">
        <f t="shared" si="20"/>
        <v>0</v>
      </c>
      <c r="CF28" s="17">
        <f t="shared" si="21"/>
        <v>0</v>
      </c>
      <c r="CG28" s="17">
        <f t="shared" si="22"/>
        <v>0</v>
      </c>
      <c r="CH28" s="17">
        <f t="shared" si="23"/>
        <v>0</v>
      </c>
      <c r="CI28" s="17">
        <f t="shared" si="24"/>
        <v>0</v>
      </c>
      <c r="CJ28" s="17">
        <f t="shared" si="25"/>
        <v>0</v>
      </c>
      <c r="CK28" s="17">
        <f t="shared" si="26"/>
        <v>0</v>
      </c>
      <c r="CL28" s="17">
        <f t="shared" si="27"/>
        <v>0</v>
      </c>
      <c r="CM28" s="17">
        <f t="shared" si="28"/>
        <v>0</v>
      </c>
      <c r="CN28" s="17">
        <f t="shared" si="29"/>
        <v>0</v>
      </c>
      <c r="CO28" s="17">
        <f t="shared" si="30"/>
        <v>0</v>
      </c>
      <c r="CP28" s="17">
        <f t="shared" si="31"/>
        <v>0</v>
      </c>
      <c r="CQ28" s="17">
        <f t="shared" si="32"/>
        <v>0</v>
      </c>
      <c r="CR28" s="17">
        <f t="shared" si="33"/>
        <v>0</v>
      </c>
      <c r="CS28" s="17">
        <f t="shared" si="34"/>
        <v>0</v>
      </c>
      <c r="CT28" s="17">
        <f t="shared" si="35"/>
        <v>0</v>
      </c>
      <c r="CU28" s="17">
        <f t="shared" si="36"/>
        <v>0</v>
      </c>
      <c r="CV28" s="17">
        <f t="shared" si="37"/>
        <v>0</v>
      </c>
      <c r="CW28" s="17">
        <f t="shared" si="38"/>
        <v>0</v>
      </c>
      <c r="CX28" s="17">
        <f t="shared" si="39"/>
        <v>0</v>
      </c>
      <c r="CY28" s="17">
        <f t="shared" si="40"/>
        <v>0</v>
      </c>
      <c r="CZ28" s="17">
        <f t="shared" si="41"/>
        <v>0</v>
      </c>
    </row>
    <row r="29" spans="2:104" ht="15" customHeight="1" x14ac:dyDescent="0.2">
      <c r="B29" s="156">
        <f t="shared" si="43"/>
        <v>21</v>
      </c>
      <c r="C29" s="158" t="str">
        <f>CONCATENATE('DATA SHEET'!$B$9, 'DATA SHEET'!$Q$2)</f>
        <v>" HWDP</v>
      </c>
      <c r="D29" s="157" t="str">
        <f t="shared" si="44"/>
        <v/>
      </c>
      <c r="E29" s="158" t="str">
        <f>IF('DATA SHEET'!$E$10="Cat 2","N/A","OK")</f>
        <v>OK</v>
      </c>
      <c r="F29" s="158" t="str">
        <f>IF('DATA SHEET'!$E$10="Cat 2","N/A","OK")</f>
        <v>OK</v>
      </c>
      <c r="G29" s="160"/>
      <c r="H29" s="160"/>
      <c r="I29" s="160" t="s">
        <v>194</v>
      </c>
      <c r="J29" s="160" t="str">
        <f t="shared" si="45"/>
        <v>OK</v>
      </c>
      <c r="K29" s="160" t="str">
        <f t="shared" si="45"/>
        <v>OK</v>
      </c>
      <c r="L29" s="160" t="str">
        <f>IF('DATA SHEET'!$B$10="NC-50","N/A","OK")</f>
        <v>OK</v>
      </c>
      <c r="M29" s="160" t="str">
        <f>IF('DATA SHEET'!$B$10="NC-50","N/A","OK")</f>
        <v>OK</v>
      </c>
      <c r="N29" s="160"/>
      <c r="O29" s="160"/>
      <c r="P29" s="160"/>
      <c r="Q29" s="160"/>
      <c r="R29" s="160"/>
      <c r="S29" s="160"/>
      <c r="T29" s="160"/>
      <c r="U29" s="160"/>
      <c r="V29" s="150" t="str">
        <f>IF(DB29&lt;&gt;"",
    IF(INT('Drill Size Info'!$AA$19)=INT('Drill Size Info'!$AB$19),
        --(INT('Drill Size Info'!$AA$19) &amp; "." &amp; DB29),
        IF(AND((--(INT('Drill Size Info'!$AA$19) &amp; "." &amp; DB29)&gt;=--('Drill Size Info'!$AA$19)), (--(INT('Drill Size Info'!$AA$19) &amp; "." &amp; DB29)&lt;=--('Drill Size Info'!$AB$19))),
            --(INT('Drill Size Info'!$AA$19) &amp; "." &amp; DB29),
            --(INT('Drill Size Info'!$AB$19) &amp; "." &amp; DB29)
        )
    ),
    IF(DA29&lt;&gt;"",
        IF(INT('Drill Size Info'!$AA$19)=INT('Drill Size Info'!$AB$19),
            --(INT('Drill Size Info'!$AA$19) &amp; "." &amp; LEFT(DA29,3)),
            IF(AND((--(INT('Drill Size Info'!$AA$19) &amp; "." &amp; LEFT(DA29,3))&gt;=--('Drill Size Info'!$AA$19)), (--(INT('Drill Size Info'!$AA$19) &amp; "." &amp; LEFT(DA29,3))&lt;=--('Drill Size Info'!$AB$19))),
                --(INT('Drill Size Info'!$AA$19) &amp; "." &amp; LEFT(DA29,3)),
                --(INT('Drill Size Info'!$AB$19) &amp; "." &amp; LEFT(DA29,3))
            )
        ),
        "OK"
    )
)</f>
        <v>OK</v>
      </c>
      <c r="W29" s="150" t="str">
        <f>IF(DC29&lt;&gt;"",
    IF(INT('Drill Size Info'!$AA$19)=INT('Drill Size Info'!$AB$19),
        --(INT('Drill Size Info'!$AA$19) &amp; "." &amp; DC29),
        IF(AND((--(INT('Drill Size Info'!$AA$19) &amp; "." &amp; DC29)&gt;=--('Drill Size Info'!$AA$19)), (--(INT('Drill Size Info'!$AA$19) &amp; "." &amp; DC29)&lt;=--('Drill Size Info'!$AB$19))),
            --(INT('Drill Size Info'!$AA$19) &amp; "." &amp; DC29),
            --(INT('Drill Size Info'!$AB$19) &amp; "." &amp; DC29)
        )
    ),
    IF(DA29&lt;&gt;"",
        IF(INT('Drill Size Info'!$AA$19)=INT('Drill Size Info'!$AB$19),
            --(INT('Drill Size Info'!$AA$19) &amp; "." &amp; RIGHT(DA29,3)),
            IF(AND((--(INT('Drill Size Info'!$AA$19) &amp; "." &amp; RIGHT(DA29,3))&gt;=--('Drill Size Info'!$AA$19)), (--(INT('Drill Size Info'!$AA$19) &amp; "." &amp; RIGHT(DA29,3))&lt;=--('Drill Size Info'!$AB$19))),
                --(INT('Drill Size Info'!$AA$19) &amp; "." &amp; RIGHT(DA29,3)),
                --(INT('Drill Size Info'!$AB$19) &amp; "." &amp; RIGHT(DA29,3))
            )
        ),
        "N/A"
    )
)</f>
        <v>N/A</v>
      </c>
      <c r="X29" s="150" t="str">
        <f>IF(DE29&lt;&gt;"",
    IF(INT('Drill Size Info'!$AA$19)=INT('Drill Size Info'!$AB$15),
        --(INT('Drill Size Info'!$AA$15) &amp; "." &amp; DE29),
        IF(AND((--(INT('Drill Size Info'!$AA$15) &amp; "." &amp; DE29)&gt;=--('Drill Size Info'!$AA$15)), (--(INT('Drill Size Info'!$AA$15) &amp; "." &amp; DE29)&lt;=--('Drill Size Info'!$AB$15))),
            --(INT('Drill Size Info'!$AA$15) &amp; "." &amp; DE29),
            --(INT('Drill Size Info'!$AB$15) &amp; "." &amp; DE29)
        )
    ),
    IF(DD29&lt;&gt;"",
        IF(INT('Drill Size Info'!$AA$15)=INT('Drill Size Info'!$AB$15),
            --(INT('Drill Size Info'!$AA$15) &amp; "." &amp; LEFT(DD29,3)),
            IF(AND((--(INT('Drill Size Info'!$AA$15) &amp; "." &amp; LEFT(DD29,3))&gt;=--('Drill Size Info'!$AA$15)), (--(INT('Drill Size Info'!$AA$15) &amp; "." &amp; LEFT(DD29,3))&lt;=--('Drill Size Info'!$AB$15))),
                --(INT('Drill Size Info'!$AA$15) &amp; "." &amp; LEFT(DD29,3)),
                --(INT('Drill Size Info'!$AB$15) &amp; "." &amp; LEFT(DD29,3))
            )
        ),
        "OK"
    )
)</f>
        <v>OK</v>
      </c>
      <c r="Y29" s="150" t="str">
        <f>IF(DF29&lt;&gt;"",
    IF(INT('Drill Size Info'!$AA$19)=INT('Drill Size Info'!$AB$15),
        --(INT('Drill Size Info'!$AA$15) &amp; "." &amp; DF29),
        IF(AND((--(INT('Drill Size Info'!$AA$15) &amp; "." &amp; DF29)&gt;=--('Drill Size Info'!$AA$15)), (--(INT('Drill Size Info'!$AA$15) &amp; "." &amp; DF29)&lt;=--('Drill Size Info'!$AB$15))),
            --(INT('Drill Size Info'!$AA$15) &amp; "." &amp; DF29),
            --(INT('Drill Size Info'!$AB$15) &amp; "." &amp; DF29)
        )
    ),
    IF(DD29&lt;&gt;"",
        IF(INT('Drill Size Info'!$AA$15)=INT('Drill Size Info'!$AB$15),
            --(INT('Drill Size Info'!$AA$15) &amp; "." &amp; RIGHT(DD29,3)),
            IF(AND((--(INT('Drill Size Info'!$AA$15) &amp; "." &amp; RIGHT(DD29,3))&gt;=--('Drill Size Info'!$AA$15)), (--(INT('Drill Size Info'!$AA$15) &amp; "." &amp; RIGHT(DD29,3))&lt;=--('Drill Size Info'!$AB$15))),
                --(INT('Drill Size Info'!$AA$15) &amp; "." &amp; RIGHT(DD29,3)),
                --(INT('Drill Size Info'!$AB$15) &amp; "." &amp; RIGHT(DD29,3))
            )
        ),
        "N/A"
    )
)</f>
        <v>N/A</v>
      </c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3"/>
      <c r="AL29" s="183"/>
      <c r="AM29" s="162"/>
      <c r="AN29" s="162"/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3"/>
      <c r="BA29" s="163"/>
      <c r="BB29" s="163"/>
      <c r="BC29" s="163"/>
      <c r="BD29" s="163"/>
      <c r="BE29" s="163"/>
      <c r="BF29" s="164"/>
      <c r="BG29" s="165"/>
      <c r="BH29" s="162"/>
      <c r="BI29" s="162"/>
      <c r="BJ29" s="164"/>
      <c r="BK29" s="95"/>
      <c r="BL29" s="182"/>
      <c r="BM29" s="182"/>
      <c r="BN29" s="182"/>
      <c r="BO29" s="182"/>
      <c r="BP29" s="95" t="str">
        <f t="shared" si="42"/>
        <v/>
      </c>
      <c r="BQ29" s="38"/>
      <c r="BR29" s="17">
        <f t="shared" si="7"/>
        <v>0</v>
      </c>
      <c r="BS29" s="17">
        <f t="shared" si="8"/>
        <v>0</v>
      </c>
      <c r="BT29" s="17">
        <f t="shared" si="9"/>
        <v>0</v>
      </c>
      <c r="BU29" s="17">
        <f t="shared" si="10"/>
        <v>0</v>
      </c>
      <c r="BV29" s="17">
        <f t="shared" si="11"/>
        <v>0</v>
      </c>
      <c r="BW29" s="17">
        <f t="shared" si="12"/>
        <v>0</v>
      </c>
      <c r="BX29" s="17">
        <f t="shared" si="13"/>
        <v>0</v>
      </c>
      <c r="BY29" s="17">
        <f t="shared" si="14"/>
        <v>0</v>
      </c>
      <c r="BZ29" s="17">
        <f t="shared" si="15"/>
        <v>0</v>
      </c>
      <c r="CA29" s="17">
        <f t="shared" si="16"/>
        <v>0</v>
      </c>
      <c r="CB29" s="17">
        <f t="shared" si="17"/>
        <v>0</v>
      </c>
      <c r="CC29" s="17">
        <f t="shared" si="18"/>
        <v>0</v>
      </c>
      <c r="CD29" s="17">
        <f t="shared" si="19"/>
        <v>0</v>
      </c>
      <c r="CE29" s="17">
        <f t="shared" si="20"/>
        <v>0</v>
      </c>
      <c r="CF29" s="17">
        <f t="shared" si="21"/>
        <v>0</v>
      </c>
      <c r="CG29" s="17">
        <f t="shared" si="22"/>
        <v>0</v>
      </c>
      <c r="CH29" s="17">
        <f t="shared" si="23"/>
        <v>0</v>
      </c>
      <c r="CI29" s="17">
        <f t="shared" si="24"/>
        <v>0</v>
      </c>
      <c r="CJ29" s="17">
        <f t="shared" si="25"/>
        <v>0</v>
      </c>
      <c r="CK29" s="17">
        <f t="shared" si="26"/>
        <v>0</v>
      </c>
      <c r="CL29" s="17">
        <f t="shared" si="27"/>
        <v>0</v>
      </c>
      <c r="CM29" s="17">
        <f t="shared" si="28"/>
        <v>0</v>
      </c>
      <c r="CN29" s="17">
        <f t="shared" si="29"/>
        <v>0</v>
      </c>
      <c r="CO29" s="17">
        <f t="shared" si="30"/>
        <v>0</v>
      </c>
      <c r="CP29" s="17">
        <f t="shared" si="31"/>
        <v>0</v>
      </c>
      <c r="CQ29" s="17">
        <f t="shared" si="32"/>
        <v>0</v>
      </c>
      <c r="CR29" s="17">
        <f t="shared" si="33"/>
        <v>0</v>
      </c>
      <c r="CS29" s="17">
        <f t="shared" si="34"/>
        <v>0</v>
      </c>
      <c r="CT29" s="17">
        <f t="shared" si="35"/>
        <v>0</v>
      </c>
      <c r="CU29" s="17">
        <f t="shared" si="36"/>
        <v>0</v>
      </c>
      <c r="CV29" s="17">
        <f t="shared" si="37"/>
        <v>0</v>
      </c>
      <c r="CW29" s="17">
        <f t="shared" si="38"/>
        <v>0</v>
      </c>
      <c r="CX29" s="17">
        <f t="shared" si="39"/>
        <v>0</v>
      </c>
      <c r="CY29" s="17">
        <f t="shared" si="40"/>
        <v>0</v>
      </c>
      <c r="CZ29" s="17">
        <f t="shared" si="41"/>
        <v>0</v>
      </c>
    </row>
    <row r="30" spans="2:104" ht="15" customHeight="1" x14ac:dyDescent="0.2">
      <c r="B30" s="156">
        <f t="shared" si="43"/>
        <v>22</v>
      </c>
      <c r="C30" s="158" t="str">
        <f>CONCATENATE('DATA SHEET'!$B$9, 'DATA SHEET'!$Q$2)</f>
        <v>" HWDP</v>
      </c>
      <c r="D30" s="157" t="str">
        <f t="shared" si="44"/>
        <v/>
      </c>
      <c r="E30" s="158" t="str">
        <f>IF('DATA SHEET'!$E$10="Cat 2","N/A","OK")</f>
        <v>OK</v>
      </c>
      <c r="F30" s="158" t="str">
        <f>IF('DATA SHEET'!$E$10="Cat 2","N/A","OK")</f>
        <v>OK</v>
      </c>
      <c r="G30" s="160"/>
      <c r="H30" s="160"/>
      <c r="I30" s="160" t="s">
        <v>194</v>
      </c>
      <c r="J30" s="160" t="str">
        <f t="shared" si="45"/>
        <v>OK</v>
      </c>
      <c r="K30" s="160" t="str">
        <f t="shared" si="45"/>
        <v>OK</v>
      </c>
      <c r="L30" s="160" t="str">
        <f>IF('DATA SHEET'!$B$10="NC-50","N/A","OK")</f>
        <v>OK</v>
      </c>
      <c r="M30" s="160" t="str">
        <f>IF('DATA SHEET'!$B$10="NC-50","N/A","OK")</f>
        <v>OK</v>
      </c>
      <c r="N30" s="160"/>
      <c r="O30" s="160"/>
      <c r="P30" s="160"/>
      <c r="Q30" s="160"/>
      <c r="R30" s="160"/>
      <c r="S30" s="160"/>
      <c r="T30" s="160"/>
      <c r="U30" s="160"/>
      <c r="V30" s="150" t="str">
        <f>IF(DB30&lt;&gt;"",
    IF(INT('Drill Size Info'!$AA$19)=INT('Drill Size Info'!$AB$19),
        --(INT('Drill Size Info'!$AA$19) &amp; "." &amp; DB30),
        IF(AND((--(INT('Drill Size Info'!$AA$19) &amp; "." &amp; DB30)&gt;=--('Drill Size Info'!$AA$19)), (--(INT('Drill Size Info'!$AA$19) &amp; "." &amp; DB30)&lt;=--('Drill Size Info'!$AB$19))),
            --(INT('Drill Size Info'!$AA$19) &amp; "." &amp; DB30),
            --(INT('Drill Size Info'!$AB$19) &amp; "." &amp; DB30)
        )
    ),
    IF(DA30&lt;&gt;"",
        IF(INT('Drill Size Info'!$AA$19)=INT('Drill Size Info'!$AB$19),
            --(INT('Drill Size Info'!$AA$19) &amp; "." &amp; LEFT(DA30,3)),
            IF(AND((--(INT('Drill Size Info'!$AA$19) &amp; "." &amp; LEFT(DA30,3))&gt;=--('Drill Size Info'!$AA$19)), (--(INT('Drill Size Info'!$AA$19) &amp; "." &amp; LEFT(DA30,3))&lt;=--('Drill Size Info'!$AB$19))),
                --(INT('Drill Size Info'!$AA$19) &amp; "." &amp; LEFT(DA30,3)),
                --(INT('Drill Size Info'!$AB$19) &amp; "." &amp; LEFT(DA30,3))
            )
        ),
        "OK"
    )
)</f>
        <v>OK</v>
      </c>
      <c r="W30" s="150" t="str">
        <f>IF(DC30&lt;&gt;"",
    IF(INT('Drill Size Info'!$AA$19)=INT('Drill Size Info'!$AB$19),
        --(INT('Drill Size Info'!$AA$19) &amp; "." &amp; DC30),
        IF(AND((--(INT('Drill Size Info'!$AA$19) &amp; "." &amp; DC30)&gt;=--('Drill Size Info'!$AA$19)), (--(INT('Drill Size Info'!$AA$19) &amp; "." &amp; DC30)&lt;=--('Drill Size Info'!$AB$19))),
            --(INT('Drill Size Info'!$AA$19) &amp; "." &amp; DC30),
            --(INT('Drill Size Info'!$AB$19) &amp; "." &amp; DC30)
        )
    ),
    IF(DA30&lt;&gt;"",
        IF(INT('Drill Size Info'!$AA$19)=INT('Drill Size Info'!$AB$19),
            --(INT('Drill Size Info'!$AA$19) &amp; "." &amp; RIGHT(DA30,3)),
            IF(AND((--(INT('Drill Size Info'!$AA$19) &amp; "." &amp; RIGHT(DA30,3))&gt;=--('Drill Size Info'!$AA$19)), (--(INT('Drill Size Info'!$AA$19) &amp; "." &amp; RIGHT(DA30,3))&lt;=--('Drill Size Info'!$AB$19))),
                --(INT('Drill Size Info'!$AA$19) &amp; "." &amp; RIGHT(DA30,3)),
                --(INT('Drill Size Info'!$AB$19) &amp; "." &amp; RIGHT(DA30,3))
            )
        ),
        "N/A"
    )
)</f>
        <v>N/A</v>
      </c>
      <c r="X30" s="150" t="str">
        <f>IF(DE30&lt;&gt;"",
    IF(INT('Drill Size Info'!$AA$19)=INT('Drill Size Info'!$AB$15),
        --(INT('Drill Size Info'!$AA$15) &amp; "." &amp; DE30),
        IF(AND((--(INT('Drill Size Info'!$AA$15) &amp; "." &amp; DE30)&gt;=--('Drill Size Info'!$AA$15)), (--(INT('Drill Size Info'!$AA$15) &amp; "." &amp; DE30)&lt;=--('Drill Size Info'!$AB$15))),
            --(INT('Drill Size Info'!$AA$15) &amp; "." &amp; DE30),
            --(INT('Drill Size Info'!$AB$15) &amp; "." &amp; DE30)
        )
    ),
    IF(DD30&lt;&gt;"",
        IF(INT('Drill Size Info'!$AA$15)=INT('Drill Size Info'!$AB$15),
            --(INT('Drill Size Info'!$AA$15) &amp; "." &amp; LEFT(DD30,3)),
            IF(AND((--(INT('Drill Size Info'!$AA$15) &amp; "." &amp; LEFT(DD30,3))&gt;=--('Drill Size Info'!$AA$15)), (--(INT('Drill Size Info'!$AA$15) &amp; "." &amp; LEFT(DD30,3))&lt;=--('Drill Size Info'!$AB$15))),
                --(INT('Drill Size Info'!$AA$15) &amp; "." &amp; LEFT(DD30,3)),
                --(INT('Drill Size Info'!$AB$15) &amp; "." &amp; LEFT(DD30,3))
            )
        ),
        "OK"
    )
)</f>
        <v>OK</v>
      </c>
      <c r="Y30" s="150" t="str">
        <f>IF(DF30&lt;&gt;"",
    IF(INT('Drill Size Info'!$AA$19)=INT('Drill Size Info'!$AB$15),
        --(INT('Drill Size Info'!$AA$15) &amp; "." &amp; DF30),
        IF(AND((--(INT('Drill Size Info'!$AA$15) &amp; "." &amp; DF30)&gt;=--('Drill Size Info'!$AA$15)), (--(INT('Drill Size Info'!$AA$15) &amp; "." &amp; DF30)&lt;=--('Drill Size Info'!$AB$15))),
            --(INT('Drill Size Info'!$AA$15) &amp; "." &amp; DF30),
            --(INT('Drill Size Info'!$AB$15) &amp; "." &amp; DF30)
        )
    ),
    IF(DD30&lt;&gt;"",
        IF(INT('Drill Size Info'!$AA$15)=INT('Drill Size Info'!$AB$15),
            --(INT('Drill Size Info'!$AA$15) &amp; "." &amp; RIGHT(DD30,3)),
            IF(AND((--(INT('Drill Size Info'!$AA$15) &amp; "." &amp; RIGHT(DD30,3))&gt;=--('Drill Size Info'!$AA$15)), (--(INT('Drill Size Info'!$AA$15) &amp; "." &amp; RIGHT(DD30,3))&lt;=--('Drill Size Info'!$AB$15))),
                --(INT('Drill Size Info'!$AA$15) &amp; "." &amp; RIGHT(DD30,3)),
                --(INT('Drill Size Info'!$AB$15) &amp; "." &amp; RIGHT(DD30,3))
            )
        ),
        "N/A"
    )
)</f>
        <v>N/A</v>
      </c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3"/>
      <c r="AL30" s="183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3"/>
      <c r="BA30" s="163"/>
      <c r="BB30" s="163"/>
      <c r="BC30" s="163"/>
      <c r="BD30" s="163"/>
      <c r="BE30" s="163"/>
      <c r="BF30" s="164"/>
      <c r="BG30" s="165"/>
      <c r="BH30" s="162"/>
      <c r="BI30" s="162"/>
      <c r="BJ30" s="164"/>
      <c r="BK30" s="95"/>
      <c r="BL30" s="182"/>
      <c r="BM30" s="182"/>
      <c r="BN30" s="182"/>
      <c r="BO30" s="182"/>
      <c r="BP30" s="95" t="str">
        <f t="shared" si="42"/>
        <v/>
      </c>
      <c r="BQ30" s="38"/>
      <c r="BR30" s="17">
        <f t="shared" si="7"/>
        <v>0</v>
      </c>
      <c r="BS30" s="17">
        <f t="shared" si="8"/>
        <v>0</v>
      </c>
      <c r="BT30" s="17">
        <f t="shared" si="9"/>
        <v>0</v>
      </c>
      <c r="BU30" s="17">
        <f t="shared" si="10"/>
        <v>0</v>
      </c>
      <c r="BV30" s="17">
        <f t="shared" si="11"/>
        <v>0</v>
      </c>
      <c r="BW30" s="17">
        <f t="shared" si="12"/>
        <v>0</v>
      </c>
      <c r="BX30" s="17">
        <f t="shared" si="13"/>
        <v>0</v>
      </c>
      <c r="BY30" s="17">
        <f t="shared" si="14"/>
        <v>0</v>
      </c>
      <c r="BZ30" s="17">
        <f t="shared" si="15"/>
        <v>0</v>
      </c>
      <c r="CA30" s="17">
        <f t="shared" si="16"/>
        <v>0</v>
      </c>
      <c r="CB30" s="17">
        <f t="shared" si="17"/>
        <v>0</v>
      </c>
      <c r="CC30" s="17">
        <f t="shared" si="18"/>
        <v>0</v>
      </c>
      <c r="CD30" s="17">
        <f t="shared" si="19"/>
        <v>0</v>
      </c>
      <c r="CE30" s="17">
        <f t="shared" si="20"/>
        <v>0</v>
      </c>
      <c r="CF30" s="17">
        <f t="shared" si="21"/>
        <v>0</v>
      </c>
      <c r="CG30" s="17">
        <f t="shared" si="22"/>
        <v>0</v>
      </c>
      <c r="CH30" s="17">
        <f t="shared" si="23"/>
        <v>0</v>
      </c>
      <c r="CI30" s="17">
        <f t="shared" si="24"/>
        <v>0</v>
      </c>
      <c r="CJ30" s="17">
        <f t="shared" si="25"/>
        <v>0</v>
      </c>
      <c r="CK30" s="17">
        <f t="shared" si="26"/>
        <v>0</v>
      </c>
      <c r="CL30" s="17">
        <f t="shared" si="27"/>
        <v>0</v>
      </c>
      <c r="CM30" s="17">
        <f t="shared" si="28"/>
        <v>0</v>
      </c>
      <c r="CN30" s="17">
        <f t="shared" si="29"/>
        <v>0</v>
      </c>
      <c r="CO30" s="17">
        <f t="shared" si="30"/>
        <v>0</v>
      </c>
      <c r="CP30" s="17">
        <f t="shared" si="31"/>
        <v>0</v>
      </c>
      <c r="CQ30" s="17">
        <f t="shared" si="32"/>
        <v>0</v>
      </c>
      <c r="CR30" s="17">
        <f t="shared" si="33"/>
        <v>0</v>
      </c>
      <c r="CS30" s="17">
        <f t="shared" si="34"/>
        <v>0</v>
      </c>
      <c r="CT30" s="17">
        <f t="shared" si="35"/>
        <v>0</v>
      </c>
      <c r="CU30" s="17">
        <f t="shared" si="36"/>
        <v>0</v>
      </c>
      <c r="CV30" s="17">
        <f t="shared" si="37"/>
        <v>0</v>
      </c>
      <c r="CW30" s="17">
        <f t="shared" si="38"/>
        <v>0</v>
      </c>
      <c r="CX30" s="17">
        <f t="shared" si="39"/>
        <v>0</v>
      </c>
      <c r="CY30" s="17">
        <f t="shared" si="40"/>
        <v>0</v>
      </c>
      <c r="CZ30" s="17">
        <f t="shared" si="41"/>
        <v>0</v>
      </c>
    </row>
    <row r="31" spans="2:104" ht="15" customHeight="1" x14ac:dyDescent="0.2">
      <c r="B31" s="156">
        <f t="shared" si="43"/>
        <v>23</v>
      </c>
      <c r="C31" s="158" t="str">
        <f>CONCATENATE('DATA SHEET'!$B$9, 'DATA SHEET'!$Q$2)</f>
        <v>" HWDP</v>
      </c>
      <c r="D31" s="157" t="str">
        <f t="shared" si="44"/>
        <v/>
      </c>
      <c r="E31" s="158" t="str">
        <f>IF('DATA SHEET'!$E$10="Cat 2","N/A","OK")</f>
        <v>OK</v>
      </c>
      <c r="F31" s="158" t="str">
        <f>IF('DATA SHEET'!$E$10="Cat 2","N/A","OK")</f>
        <v>OK</v>
      </c>
      <c r="G31" s="160"/>
      <c r="H31" s="160"/>
      <c r="I31" s="160" t="s">
        <v>194</v>
      </c>
      <c r="J31" s="160" t="str">
        <f t="shared" si="45"/>
        <v>OK</v>
      </c>
      <c r="K31" s="160" t="str">
        <f t="shared" si="45"/>
        <v>OK</v>
      </c>
      <c r="L31" s="160" t="str">
        <f>IF('DATA SHEET'!$B$10="NC-50","N/A","OK")</f>
        <v>OK</v>
      </c>
      <c r="M31" s="160" t="str">
        <f>IF('DATA SHEET'!$B$10="NC-50","N/A","OK")</f>
        <v>OK</v>
      </c>
      <c r="N31" s="160"/>
      <c r="O31" s="160"/>
      <c r="P31" s="160"/>
      <c r="Q31" s="160"/>
      <c r="R31" s="160"/>
      <c r="S31" s="160"/>
      <c r="T31" s="160"/>
      <c r="U31" s="160"/>
      <c r="V31" s="150" t="str">
        <f>IF(DB31&lt;&gt;"",
    IF(INT('Drill Size Info'!$AA$19)=INT('Drill Size Info'!$AB$19),
        --(INT('Drill Size Info'!$AA$19) &amp; "." &amp; DB31),
        IF(AND((--(INT('Drill Size Info'!$AA$19) &amp; "." &amp; DB31)&gt;=--('Drill Size Info'!$AA$19)), (--(INT('Drill Size Info'!$AA$19) &amp; "." &amp; DB31)&lt;=--('Drill Size Info'!$AB$19))),
            --(INT('Drill Size Info'!$AA$19) &amp; "." &amp; DB31),
            --(INT('Drill Size Info'!$AB$19) &amp; "." &amp; DB31)
        )
    ),
    IF(DA31&lt;&gt;"",
        IF(INT('Drill Size Info'!$AA$19)=INT('Drill Size Info'!$AB$19),
            --(INT('Drill Size Info'!$AA$19) &amp; "." &amp; LEFT(DA31,3)),
            IF(AND((--(INT('Drill Size Info'!$AA$19) &amp; "." &amp; LEFT(DA31,3))&gt;=--('Drill Size Info'!$AA$19)), (--(INT('Drill Size Info'!$AA$19) &amp; "." &amp; LEFT(DA31,3))&lt;=--('Drill Size Info'!$AB$19))),
                --(INT('Drill Size Info'!$AA$19) &amp; "." &amp; LEFT(DA31,3)),
                --(INT('Drill Size Info'!$AB$19) &amp; "." &amp; LEFT(DA31,3))
            )
        ),
        "OK"
    )
)</f>
        <v>OK</v>
      </c>
      <c r="W31" s="150" t="str">
        <f>IF(DC31&lt;&gt;"",
    IF(INT('Drill Size Info'!$AA$19)=INT('Drill Size Info'!$AB$19),
        --(INT('Drill Size Info'!$AA$19) &amp; "." &amp; DC31),
        IF(AND((--(INT('Drill Size Info'!$AA$19) &amp; "." &amp; DC31)&gt;=--('Drill Size Info'!$AA$19)), (--(INT('Drill Size Info'!$AA$19) &amp; "." &amp; DC31)&lt;=--('Drill Size Info'!$AB$19))),
            --(INT('Drill Size Info'!$AA$19) &amp; "." &amp; DC31),
            --(INT('Drill Size Info'!$AB$19) &amp; "." &amp; DC31)
        )
    ),
    IF(DA31&lt;&gt;"",
        IF(INT('Drill Size Info'!$AA$19)=INT('Drill Size Info'!$AB$19),
            --(INT('Drill Size Info'!$AA$19) &amp; "." &amp; RIGHT(DA31,3)),
            IF(AND((--(INT('Drill Size Info'!$AA$19) &amp; "." &amp; RIGHT(DA31,3))&gt;=--('Drill Size Info'!$AA$19)), (--(INT('Drill Size Info'!$AA$19) &amp; "." &amp; RIGHT(DA31,3))&lt;=--('Drill Size Info'!$AB$19))),
                --(INT('Drill Size Info'!$AA$19) &amp; "." &amp; RIGHT(DA31,3)),
                --(INT('Drill Size Info'!$AB$19) &amp; "." &amp; RIGHT(DA31,3))
            )
        ),
        "N/A"
    )
)</f>
        <v>N/A</v>
      </c>
      <c r="X31" s="150" t="str">
        <f>IF(DE31&lt;&gt;"",
    IF(INT('Drill Size Info'!$AA$19)=INT('Drill Size Info'!$AB$15),
        --(INT('Drill Size Info'!$AA$15) &amp; "." &amp; DE31),
        IF(AND((--(INT('Drill Size Info'!$AA$15) &amp; "." &amp; DE31)&gt;=--('Drill Size Info'!$AA$15)), (--(INT('Drill Size Info'!$AA$15) &amp; "." &amp; DE31)&lt;=--('Drill Size Info'!$AB$15))),
            --(INT('Drill Size Info'!$AA$15) &amp; "." &amp; DE31),
            --(INT('Drill Size Info'!$AB$15) &amp; "." &amp; DE31)
        )
    ),
    IF(DD31&lt;&gt;"",
        IF(INT('Drill Size Info'!$AA$15)=INT('Drill Size Info'!$AB$15),
            --(INT('Drill Size Info'!$AA$15) &amp; "." &amp; LEFT(DD31,3)),
            IF(AND((--(INT('Drill Size Info'!$AA$15) &amp; "." &amp; LEFT(DD31,3))&gt;=--('Drill Size Info'!$AA$15)), (--(INT('Drill Size Info'!$AA$15) &amp; "." &amp; LEFT(DD31,3))&lt;=--('Drill Size Info'!$AB$15))),
                --(INT('Drill Size Info'!$AA$15) &amp; "." &amp; LEFT(DD31,3)),
                --(INT('Drill Size Info'!$AB$15) &amp; "." &amp; LEFT(DD31,3))
            )
        ),
        "OK"
    )
)</f>
        <v>OK</v>
      </c>
      <c r="Y31" s="150" t="str">
        <f>IF(DF31&lt;&gt;"",
    IF(INT('Drill Size Info'!$AA$19)=INT('Drill Size Info'!$AB$15),
        --(INT('Drill Size Info'!$AA$15) &amp; "." &amp; DF31),
        IF(AND((--(INT('Drill Size Info'!$AA$15) &amp; "." &amp; DF31)&gt;=--('Drill Size Info'!$AA$15)), (--(INT('Drill Size Info'!$AA$15) &amp; "." &amp; DF31)&lt;=--('Drill Size Info'!$AB$15))),
            --(INT('Drill Size Info'!$AA$15) &amp; "." &amp; DF31),
            --(INT('Drill Size Info'!$AB$15) &amp; "." &amp; DF31)
        )
    ),
    IF(DD31&lt;&gt;"",
        IF(INT('Drill Size Info'!$AA$15)=INT('Drill Size Info'!$AB$15),
            --(INT('Drill Size Info'!$AA$15) &amp; "." &amp; RIGHT(DD31,3)),
            IF(AND((--(INT('Drill Size Info'!$AA$15) &amp; "." &amp; RIGHT(DD31,3))&gt;=--('Drill Size Info'!$AA$15)), (--(INT('Drill Size Info'!$AA$15) &amp; "." &amp; RIGHT(DD31,3))&lt;=--('Drill Size Info'!$AB$15))),
                --(INT('Drill Size Info'!$AA$15) &amp; "." &amp; RIGHT(DD31,3)),
                --(INT('Drill Size Info'!$AB$15) &amp; "." &amp; RIGHT(DD31,3))
            )
        ),
        "N/A"
    )
)</f>
        <v>N/A</v>
      </c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3"/>
      <c r="AL31" s="183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3"/>
      <c r="BA31" s="163"/>
      <c r="BB31" s="163"/>
      <c r="BC31" s="163"/>
      <c r="BD31" s="163"/>
      <c r="BE31" s="163"/>
      <c r="BF31" s="164"/>
      <c r="BG31" s="165"/>
      <c r="BH31" s="162"/>
      <c r="BI31" s="162"/>
      <c r="BJ31" s="164"/>
      <c r="BK31" s="95"/>
      <c r="BL31" s="182"/>
      <c r="BM31" s="182"/>
      <c r="BN31" s="182"/>
      <c r="BO31" s="182"/>
      <c r="BP31" s="95" t="str">
        <f t="shared" si="42"/>
        <v/>
      </c>
      <c r="BQ31" s="38"/>
      <c r="BR31" s="17">
        <f t="shared" si="7"/>
        <v>0</v>
      </c>
      <c r="BS31" s="17">
        <f t="shared" si="8"/>
        <v>0</v>
      </c>
      <c r="BT31" s="17">
        <f t="shared" si="9"/>
        <v>0</v>
      </c>
      <c r="BU31" s="17">
        <f t="shared" si="10"/>
        <v>0</v>
      </c>
      <c r="BV31" s="17">
        <f t="shared" si="11"/>
        <v>0</v>
      </c>
      <c r="BW31" s="17">
        <f t="shared" si="12"/>
        <v>0</v>
      </c>
      <c r="BX31" s="17">
        <f t="shared" si="13"/>
        <v>0</v>
      </c>
      <c r="BY31" s="17">
        <f t="shared" si="14"/>
        <v>0</v>
      </c>
      <c r="BZ31" s="17">
        <f t="shared" si="15"/>
        <v>0</v>
      </c>
      <c r="CA31" s="17">
        <f t="shared" si="16"/>
        <v>0</v>
      </c>
      <c r="CB31" s="17">
        <f t="shared" si="17"/>
        <v>0</v>
      </c>
      <c r="CC31" s="17">
        <f t="shared" si="18"/>
        <v>0</v>
      </c>
      <c r="CD31" s="17">
        <f t="shared" si="19"/>
        <v>0</v>
      </c>
      <c r="CE31" s="17">
        <f t="shared" si="20"/>
        <v>0</v>
      </c>
      <c r="CF31" s="17">
        <f t="shared" si="21"/>
        <v>0</v>
      </c>
      <c r="CG31" s="17">
        <f t="shared" si="22"/>
        <v>0</v>
      </c>
      <c r="CH31" s="17">
        <f t="shared" si="23"/>
        <v>0</v>
      </c>
      <c r="CI31" s="17">
        <f t="shared" si="24"/>
        <v>0</v>
      </c>
      <c r="CJ31" s="17">
        <f t="shared" si="25"/>
        <v>0</v>
      </c>
      <c r="CK31" s="17">
        <f t="shared" si="26"/>
        <v>0</v>
      </c>
      <c r="CL31" s="17">
        <f t="shared" si="27"/>
        <v>0</v>
      </c>
      <c r="CM31" s="17">
        <f t="shared" si="28"/>
        <v>0</v>
      </c>
      <c r="CN31" s="17">
        <f t="shared" si="29"/>
        <v>0</v>
      </c>
      <c r="CO31" s="17">
        <f t="shared" si="30"/>
        <v>0</v>
      </c>
      <c r="CP31" s="17">
        <f t="shared" si="31"/>
        <v>0</v>
      </c>
      <c r="CQ31" s="17">
        <f t="shared" si="32"/>
        <v>0</v>
      </c>
      <c r="CR31" s="17">
        <f t="shared" si="33"/>
        <v>0</v>
      </c>
      <c r="CS31" s="17">
        <f t="shared" si="34"/>
        <v>0</v>
      </c>
      <c r="CT31" s="17">
        <f t="shared" si="35"/>
        <v>0</v>
      </c>
      <c r="CU31" s="17">
        <f t="shared" si="36"/>
        <v>0</v>
      </c>
      <c r="CV31" s="17">
        <f t="shared" si="37"/>
        <v>0</v>
      </c>
      <c r="CW31" s="17">
        <f t="shared" si="38"/>
        <v>0</v>
      </c>
      <c r="CX31" s="17">
        <f t="shared" si="39"/>
        <v>0</v>
      </c>
      <c r="CY31" s="17">
        <f t="shared" si="40"/>
        <v>0</v>
      </c>
      <c r="CZ31" s="17">
        <f t="shared" si="41"/>
        <v>0</v>
      </c>
    </row>
    <row r="32" spans="2:104" ht="15" customHeight="1" x14ac:dyDescent="0.2">
      <c r="B32" s="156">
        <f t="shared" si="43"/>
        <v>24</v>
      </c>
      <c r="C32" s="158" t="str">
        <f>CONCATENATE('DATA SHEET'!$B$9, 'DATA SHEET'!$Q$2)</f>
        <v>" HWDP</v>
      </c>
      <c r="D32" s="157" t="str">
        <f t="shared" si="44"/>
        <v/>
      </c>
      <c r="E32" s="158" t="str">
        <f>IF('DATA SHEET'!$E$10="Cat 2","N/A","OK")</f>
        <v>OK</v>
      </c>
      <c r="F32" s="158" t="str">
        <f>IF('DATA SHEET'!$E$10="Cat 2","N/A","OK")</f>
        <v>OK</v>
      </c>
      <c r="G32" s="160"/>
      <c r="H32" s="160"/>
      <c r="I32" s="160" t="s">
        <v>194</v>
      </c>
      <c r="J32" s="160" t="str">
        <f t="shared" si="45"/>
        <v>OK</v>
      </c>
      <c r="K32" s="160" t="str">
        <f t="shared" si="45"/>
        <v>OK</v>
      </c>
      <c r="L32" s="160" t="str">
        <f>IF('DATA SHEET'!$B$10="NC-50","N/A","OK")</f>
        <v>OK</v>
      </c>
      <c r="M32" s="160" t="str">
        <f>IF('DATA SHEET'!$B$10="NC-50","N/A","OK")</f>
        <v>OK</v>
      </c>
      <c r="N32" s="160"/>
      <c r="O32" s="160"/>
      <c r="P32" s="160"/>
      <c r="Q32" s="160"/>
      <c r="R32" s="160"/>
      <c r="S32" s="160"/>
      <c r="T32" s="160"/>
      <c r="U32" s="160"/>
      <c r="V32" s="150" t="str">
        <f>IF(DB32&lt;&gt;"",
    IF(INT('Drill Size Info'!$AA$19)=INT('Drill Size Info'!$AB$19),
        --(INT('Drill Size Info'!$AA$19) &amp; "." &amp; DB32),
        IF(AND((--(INT('Drill Size Info'!$AA$19) &amp; "." &amp; DB32)&gt;=--('Drill Size Info'!$AA$19)), (--(INT('Drill Size Info'!$AA$19) &amp; "." &amp; DB32)&lt;=--('Drill Size Info'!$AB$19))),
            --(INT('Drill Size Info'!$AA$19) &amp; "." &amp; DB32),
            --(INT('Drill Size Info'!$AB$19) &amp; "." &amp; DB32)
        )
    ),
    IF(DA32&lt;&gt;"",
        IF(INT('Drill Size Info'!$AA$19)=INT('Drill Size Info'!$AB$19),
            --(INT('Drill Size Info'!$AA$19) &amp; "." &amp; LEFT(DA32,3)),
            IF(AND((--(INT('Drill Size Info'!$AA$19) &amp; "." &amp; LEFT(DA32,3))&gt;=--('Drill Size Info'!$AA$19)), (--(INT('Drill Size Info'!$AA$19) &amp; "." &amp; LEFT(DA32,3))&lt;=--('Drill Size Info'!$AB$19))),
                --(INT('Drill Size Info'!$AA$19) &amp; "." &amp; LEFT(DA32,3)),
                --(INT('Drill Size Info'!$AB$19) &amp; "." &amp; LEFT(DA32,3))
            )
        ),
        "OK"
    )
)</f>
        <v>OK</v>
      </c>
      <c r="W32" s="150" t="str">
        <f>IF(DC32&lt;&gt;"",
    IF(INT('Drill Size Info'!$AA$19)=INT('Drill Size Info'!$AB$19),
        --(INT('Drill Size Info'!$AA$19) &amp; "." &amp; DC32),
        IF(AND((--(INT('Drill Size Info'!$AA$19) &amp; "." &amp; DC32)&gt;=--('Drill Size Info'!$AA$19)), (--(INT('Drill Size Info'!$AA$19) &amp; "." &amp; DC32)&lt;=--('Drill Size Info'!$AB$19))),
            --(INT('Drill Size Info'!$AA$19) &amp; "." &amp; DC32),
            --(INT('Drill Size Info'!$AB$19) &amp; "." &amp; DC32)
        )
    ),
    IF(DA32&lt;&gt;"",
        IF(INT('Drill Size Info'!$AA$19)=INT('Drill Size Info'!$AB$19),
            --(INT('Drill Size Info'!$AA$19) &amp; "." &amp; RIGHT(DA32,3)),
            IF(AND((--(INT('Drill Size Info'!$AA$19) &amp; "." &amp; RIGHT(DA32,3))&gt;=--('Drill Size Info'!$AA$19)), (--(INT('Drill Size Info'!$AA$19) &amp; "." &amp; RIGHT(DA32,3))&lt;=--('Drill Size Info'!$AB$19))),
                --(INT('Drill Size Info'!$AA$19) &amp; "." &amp; RIGHT(DA32,3)),
                --(INT('Drill Size Info'!$AB$19) &amp; "." &amp; RIGHT(DA32,3))
            )
        ),
        "N/A"
    )
)</f>
        <v>N/A</v>
      </c>
      <c r="X32" s="150" t="str">
        <f>IF(DE32&lt;&gt;"",
    IF(INT('Drill Size Info'!$AA$19)=INT('Drill Size Info'!$AB$15),
        --(INT('Drill Size Info'!$AA$15) &amp; "." &amp; DE32),
        IF(AND((--(INT('Drill Size Info'!$AA$15) &amp; "." &amp; DE32)&gt;=--('Drill Size Info'!$AA$15)), (--(INT('Drill Size Info'!$AA$15) &amp; "." &amp; DE32)&lt;=--('Drill Size Info'!$AB$15))),
            --(INT('Drill Size Info'!$AA$15) &amp; "." &amp; DE32),
            --(INT('Drill Size Info'!$AB$15) &amp; "." &amp; DE32)
        )
    ),
    IF(DD32&lt;&gt;"",
        IF(INT('Drill Size Info'!$AA$15)=INT('Drill Size Info'!$AB$15),
            --(INT('Drill Size Info'!$AA$15) &amp; "." &amp; LEFT(DD32,3)),
            IF(AND((--(INT('Drill Size Info'!$AA$15) &amp; "." &amp; LEFT(DD32,3))&gt;=--('Drill Size Info'!$AA$15)), (--(INT('Drill Size Info'!$AA$15) &amp; "." &amp; LEFT(DD32,3))&lt;=--('Drill Size Info'!$AB$15))),
                --(INT('Drill Size Info'!$AA$15) &amp; "." &amp; LEFT(DD32,3)),
                --(INT('Drill Size Info'!$AB$15) &amp; "." &amp; LEFT(DD32,3))
            )
        ),
        "OK"
    )
)</f>
        <v>OK</v>
      </c>
      <c r="Y32" s="150" t="str">
        <f>IF(DF32&lt;&gt;"",
    IF(INT('Drill Size Info'!$AA$19)=INT('Drill Size Info'!$AB$15),
        --(INT('Drill Size Info'!$AA$15) &amp; "." &amp; DF32),
        IF(AND((--(INT('Drill Size Info'!$AA$15) &amp; "." &amp; DF32)&gt;=--('Drill Size Info'!$AA$15)), (--(INT('Drill Size Info'!$AA$15) &amp; "." &amp; DF32)&lt;=--('Drill Size Info'!$AB$15))),
            --(INT('Drill Size Info'!$AA$15) &amp; "." &amp; DF32),
            --(INT('Drill Size Info'!$AB$15) &amp; "." &amp; DF32)
        )
    ),
    IF(DD32&lt;&gt;"",
        IF(INT('Drill Size Info'!$AA$15)=INT('Drill Size Info'!$AB$15),
            --(INT('Drill Size Info'!$AA$15) &amp; "." &amp; RIGHT(DD32,3)),
            IF(AND((--(INT('Drill Size Info'!$AA$15) &amp; "." &amp; RIGHT(DD32,3))&gt;=--('Drill Size Info'!$AA$15)), (--(INT('Drill Size Info'!$AA$15) &amp; "." &amp; RIGHT(DD32,3))&lt;=--('Drill Size Info'!$AB$15))),
                --(INT('Drill Size Info'!$AA$15) &amp; "." &amp; RIGHT(DD32,3)),
                --(INT('Drill Size Info'!$AB$15) &amp; "." &amp; RIGHT(DD32,3))
            )
        ),
        "N/A"
    )
)</f>
        <v>N/A</v>
      </c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3"/>
      <c r="AL32" s="183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3"/>
      <c r="BA32" s="163"/>
      <c r="BB32" s="163"/>
      <c r="BC32" s="163"/>
      <c r="BD32" s="163"/>
      <c r="BE32" s="163"/>
      <c r="BF32" s="164"/>
      <c r="BG32" s="165"/>
      <c r="BH32" s="162"/>
      <c r="BI32" s="162"/>
      <c r="BJ32" s="164"/>
      <c r="BK32" s="95"/>
      <c r="BL32" s="182"/>
      <c r="BM32" s="182"/>
      <c r="BN32" s="182"/>
      <c r="BO32" s="182"/>
      <c r="BP32" s="95" t="str">
        <f t="shared" si="42"/>
        <v/>
      </c>
      <c r="BQ32" s="38"/>
      <c r="BR32" s="17">
        <f t="shared" si="7"/>
        <v>0</v>
      </c>
      <c r="BS32" s="17">
        <f t="shared" si="8"/>
        <v>0</v>
      </c>
      <c r="BT32" s="17">
        <f t="shared" si="9"/>
        <v>0</v>
      </c>
      <c r="BU32" s="17">
        <f t="shared" si="10"/>
        <v>0</v>
      </c>
      <c r="BV32" s="17">
        <f t="shared" si="11"/>
        <v>0</v>
      </c>
      <c r="BW32" s="17">
        <f t="shared" si="12"/>
        <v>0</v>
      </c>
      <c r="BX32" s="17">
        <f t="shared" si="13"/>
        <v>0</v>
      </c>
      <c r="BY32" s="17">
        <f t="shared" si="14"/>
        <v>0</v>
      </c>
      <c r="BZ32" s="17">
        <f t="shared" si="15"/>
        <v>0</v>
      </c>
      <c r="CA32" s="17">
        <f t="shared" si="16"/>
        <v>0</v>
      </c>
      <c r="CB32" s="17">
        <f t="shared" si="17"/>
        <v>0</v>
      </c>
      <c r="CC32" s="17">
        <f t="shared" si="18"/>
        <v>0</v>
      </c>
      <c r="CD32" s="17">
        <f t="shared" si="19"/>
        <v>0</v>
      </c>
      <c r="CE32" s="17">
        <f t="shared" si="20"/>
        <v>0</v>
      </c>
      <c r="CF32" s="17">
        <f t="shared" si="21"/>
        <v>0</v>
      </c>
      <c r="CG32" s="17">
        <f t="shared" si="22"/>
        <v>0</v>
      </c>
      <c r="CH32" s="17">
        <f t="shared" si="23"/>
        <v>0</v>
      </c>
      <c r="CI32" s="17">
        <f t="shared" si="24"/>
        <v>0</v>
      </c>
      <c r="CJ32" s="17">
        <f t="shared" si="25"/>
        <v>0</v>
      </c>
      <c r="CK32" s="17">
        <f t="shared" si="26"/>
        <v>0</v>
      </c>
      <c r="CL32" s="17">
        <f t="shared" si="27"/>
        <v>0</v>
      </c>
      <c r="CM32" s="17">
        <f t="shared" si="28"/>
        <v>0</v>
      </c>
      <c r="CN32" s="17">
        <f t="shared" si="29"/>
        <v>0</v>
      </c>
      <c r="CO32" s="17">
        <f t="shared" si="30"/>
        <v>0</v>
      </c>
      <c r="CP32" s="17">
        <f t="shared" si="31"/>
        <v>0</v>
      </c>
      <c r="CQ32" s="17">
        <f t="shared" si="32"/>
        <v>0</v>
      </c>
      <c r="CR32" s="17">
        <f t="shared" si="33"/>
        <v>0</v>
      </c>
      <c r="CS32" s="17">
        <f t="shared" si="34"/>
        <v>0</v>
      </c>
      <c r="CT32" s="17">
        <f t="shared" si="35"/>
        <v>0</v>
      </c>
      <c r="CU32" s="17">
        <f t="shared" si="36"/>
        <v>0</v>
      </c>
      <c r="CV32" s="17">
        <f t="shared" si="37"/>
        <v>0</v>
      </c>
      <c r="CW32" s="17">
        <f t="shared" si="38"/>
        <v>0</v>
      </c>
      <c r="CX32" s="17">
        <f t="shared" si="39"/>
        <v>0</v>
      </c>
      <c r="CY32" s="17">
        <f t="shared" si="40"/>
        <v>0</v>
      </c>
      <c r="CZ32" s="17">
        <f t="shared" si="41"/>
        <v>0</v>
      </c>
    </row>
    <row r="33" spans="2:104" ht="15" customHeight="1" x14ac:dyDescent="0.2">
      <c r="B33" s="156">
        <f t="shared" si="43"/>
        <v>25</v>
      </c>
      <c r="C33" s="158" t="str">
        <f>CONCATENATE('DATA SHEET'!$B$9, 'DATA SHEET'!$Q$2)</f>
        <v>" HWDP</v>
      </c>
      <c r="D33" s="157" t="str">
        <f t="shared" si="44"/>
        <v/>
      </c>
      <c r="E33" s="158" t="str">
        <f>IF('DATA SHEET'!$E$10="Cat 2","N/A","OK")</f>
        <v>OK</v>
      </c>
      <c r="F33" s="158" t="str">
        <f>IF('DATA SHEET'!$E$10="Cat 2","N/A","OK")</f>
        <v>OK</v>
      </c>
      <c r="G33" s="160"/>
      <c r="H33" s="160"/>
      <c r="I33" s="160" t="s">
        <v>194</v>
      </c>
      <c r="J33" s="160" t="str">
        <f t="shared" si="45"/>
        <v>OK</v>
      </c>
      <c r="K33" s="160" t="str">
        <f t="shared" si="45"/>
        <v>OK</v>
      </c>
      <c r="L33" s="160" t="str">
        <f>IF('DATA SHEET'!$B$10="NC-50","N/A","OK")</f>
        <v>OK</v>
      </c>
      <c r="M33" s="160" t="str">
        <f>IF('DATA SHEET'!$B$10="NC-50","N/A","OK")</f>
        <v>OK</v>
      </c>
      <c r="N33" s="160"/>
      <c r="O33" s="160"/>
      <c r="P33" s="160"/>
      <c r="Q33" s="160"/>
      <c r="R33" s="160"/>
      <c r="S33" s="160"/>
      <c r="T33" s="160"/>
      <c r="U33" s="160"/>
      <c r="V33" s="150" t="str">
        <f>IF(DB33&lt;&gt;"",
    IF(INT('Drill Size Info'!$AA$19)=INT('Drill Size Info'!$AB$19),
        --(INT('Drill Size Info'!$AA$19) &amp; "." &amp; DB33),
        IF(AND((--(INT('Drill Size Info'!$AA$19) &amp; "." &amp; DB33)&gt;=--('Drill Size Info'!$AA$19)), (--(INT('Drill Size Info'!$AA$19) &amp; "." &amp; DB33)&lt;=--('Drill Size Info'!$AB$19))),
            --(INT('Drill Size Info'!$AA$19) &amp; "." &amp; DB33),
            --(INT('Drill Size Info'!$AB$19) &amp; "." &amp; DB33)
        )
    ),
    IF(DA33&lt;&gt;"",
        IF(INT('Drill Size Info'!$AA$19)=INT('Drill Size Info'!$AB$19),
            --(INT('Drill Size Info'!$AA$19) &amp; "." &amp; LEFT(DA33,3)),
            IF(AND((--(INT('Drill Size Info'!$AA$19) &amp; "." &amp; LEFT(DA33,3))&gt;=--('Drill Size Info'!$AA$19)), (--(INT('Drill Size Info'!$AA$19) &amp; "." &amp; LEFT(DA33,3))&lt;=--('Drill Size Info'!$AB$19))),
                --(INT('Drill Size Info'!$AA$19) &amp; "." &amp; LEFT(DA33,3)),
                --(INT('Drill Size Info'!$AB$19) &amp; "." &amp; LEFT(DA33,3))
            )
        ),
        "OK"
    )
)</f>
        <v>OK</v>
      </c>
      <c r="W33" s="150" t="str">
        <f>IF(DC33&lt;&gt;"",
    IF(INT('Drill Size Info'!$AA$19)=INT('Drill Size Info'!$AB$19),
        --(INT('Drill Size Info'!$AA$19) &amp; "." &amp; DC33),
        IF(AND((--(INT('Drill Size Info'!$AA$19) &amp; "." &amp; DC33)&gt;=--('Drill Size Info'!$AA$19)), (--(INT('Drill Size Info'!$AA$19) &amp; "." &amp; DC33)&lt;=--('Drill Size Info'!$AB$19))),
            --(INT('Drill Size Info'!$AA$19) &amp; "." &amp; DC33),
            --(INT('Drill Size Info'!$AB$19) &amp; "." &amp; DC33)
        )
    ),
    IF(DA33&lt;&gt;"",
        IF(INT('Drill Size Info'!$AA$19)=INT('Drill Size Info'!$AB$19),
            --(INT('Drill Size Info'!$AA$19) &amp; "." &amp; RIGHT(DA33,3)),
            IF(AND((--(INT('Drill Size Info'!$AA$19) &amp; "." &amp; RIGHT(DA33,3))&gt;=--('Drill Size Info'!$AA$19)), (--(INT('Drill Size Info'!$AA$19) &amp; "." &amp; RIGHT(DA33,3))&lt;=--('Drill Size Info'!$AB$19))),
                --(INT('Drill Size Info'!$AA$19) &amp; "." &amp; RIGHT(DA33,3)),
                --(INT('Drill Size Info'!$AB$19) &amp; "." &amp; RIGHT(DA33,3))
            )
        ),
        "N/A"
    )
)</f>
        <v>N/A</v>
      </c>
      <c r="X33" s="150" t="str">
        <f>IF(DE33&lt;&gt;"",
    IF(INT('Drill Size Info'!$AA$19)=INT('Drill Size Info'!$AB$15),
        --(INT('Drill Size Info'!$AA$15) &amp; "." &amp; DE33),
        IF(AND((--(INT('Drill Size Info'!$AA$15) &amp; "." &amp; DE33)&gt;=--('Drill Size Info'!$AA$15)), (--(INT('Drill Size Info'!$AA$15) &amp; "." &amp; DE33)&lt;=--('Drill Size Info'!$AB$15))),
            --(INT('Drill Size Info'!$AA$15) &amp; "." &amp; DE33),
            --(INT('Drill Size Info'!$AB$15) &amp; "." &amp; DE33)
        )
    ),
    IF(DD33&lt;&gt;"",
        IF(INT('Drill Size Info'!$AA$15)=INT('Drill Size Info'!$AB$15),
            --(INT('Drill Size Info'!$AA$15) &amp; "." &amp; LEFT(DD33,3)),
            IF(AND((--(INT('Drill Size Info'!$AA$15) &amp; "." &amp; LEFT(DD33,3))&gt;=--('Drill Size Info'!$AA$15)), (--(INT('Drill Size Info'!$AA$15) &amp; "." &amp; LEFT(DD33,3))&lt;=--('Drill Size Info'!$AB$15))),
                --(INT('Drill Size Info'!$AA$15) &amp; "." &amp; LEFT(DD33,3)),
                --(INT('Drill Size Info'!$AB$15) &amp; "." &amp; LEFT(DD33,3))
            )
        ),
        "OK"
    )
)</f>
        <v>OK</v>
      </c>
      <c r="Y33" s="150" t="str">
        <f>IF(DF33&lt;&gt;"",
    IF(INT('Drill Size Info'!$AA$19)=INT('Drill Size Info'!$AB$15),
        --(INT('Drill Size Info'!$AA$15) &amp; "." &amp; DF33),
        IF(AND((--(INT('Drill Size Info'!$AA$15) &amp; "." &amp; DF33)&gt;=--('Drill Size Info'!$AA$15)), (--(INT('Drill Size Info'!$AA$15) &amp; "." &amp; DF33)&lt;=--('Drill Size Info'!$AB$15))),
            --(INT('Drill Size Info'!$AA$15) &amp; "." &amp; DF33),
            --(INT('Drill Size Info'!$AB$15) &amp; "." &amp; DF33)
        )
    ),
    IF(DD33&lt;&gt;"",
        IF(INT('Drill Size Info'!$AA$15)=INT('Drill Size Info'!$AB$15),
            --(INT('Drill Size Info'!$AA$15) &amp; "." &amp; RIGHT(DD33,3)),
            IF(AND((--(INT('Drill Size Info'!$AA$15) &amp; "." &amp; RIGHT(DD33,3))&gt;=--('Drill Size Info'!$AA$15)), (--(INT('Drill Size Info'!$AA$15) &amp; "." &amp; RIGHT(DD33,3))&lt;=--('Drill Size Info'!$AB$15))),
                --(INT('Drill Size Info'!$AA$15) &amp; "." &amp; RIGHT(DD33,3)),
                --(INT('Drill Size Info'!$AB$15) &amp; "." &amp; RIGHT(DD33,3))
            )
        ),
        "N/A"
    )
)</f>
        <v>N/A</v>
      </c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83"/>
      <c r="AL33" s="183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3"/>
      <c r="BA33" s="163"/>
      <c r="BB33" s="163"/>
      <c r="BC33" s="163"/>
      <c r="BD33" s="163"/>
      <c r="BE33" s="163"/>
      <c r="BF33" s="164"/>
      <c r="BG33" s="165"/>
      <c r="BH33" s="162"/>
      <c r="BI33" s="162"/>
      <c r="BJ33" s="164"/>
      <c r="BK33" s="95"/>
      <c r="BL33" s="182"/>
      <c r="BM33" s="182"/>
      <c r="BN33" s="182"/>
      <c r="BO33" s="182"/>
      <c r="BP33" s="95" t="str">
        <f t="shared" si="42"/>
        <v/>
      </c>
      <c r="BQ33" s="38"/>
      <c r="BR33" s="17">
        <f t="shared" si="7"/>
        <v>0</v>
      </c>
      <c r="BS33" s="17">
        <f t="shared" si="8"/>
        <v>0</v>
      </c>
      <c r="BT33" s="17">
        <f t="shared" si="9"/>
        <v>0</v>
      </c>
      <c r="BU33" s="17">
        <f t="shared" si="10"/>
        <v>0</v>
      </c>
      <c r="BV33" s="17">
        <f t="shared" si="11"/>
        <v>0</v>
      </c>
      <c r="BW33" s="17">
        <f t="shared" si="12"/>
        <v>0</v>
      </c>
      <c r="BX33" s="17">
        <f t="shared" si="13"/>
        <v>0</v>
      </c>
      <c r="BY33" s="17">
        <f t="shared" si="14"/>
        <v>0</v>
      </c>
      <c r="BZ33" s="17">
        <f t="shared" si="15"/>
        <v>0</v>
      </c>
      <c r="CA33" s="17">
        <f t="shared" si="16"/>
        <v>0</v>
      </c>
      <c r="CB33" s="17">
        <f t="shared" si="17"/>
        <v>0</v>
      </c>
      <c r="CC33" s="17">
        <f t="shared" si="18"/>
        <v>0</v>
      </c>
      <c r="CD33" s="17">
        <f t="shared" si="19"/>
        <v>0</v>
      </c>
      <c r="CE33" s="17">
        <f t="shared" si="20"/>
        <v>0</v>
      </c>
      <c r="CF33" s="17">
        <f t="shared" si="21"/>
        <v>0</v>
      </c>
      <c r="CG33" s="17">
        <f t="shared" si="22"/>
        <v>0</v>
      </c>
      <c r="CH33" s="17">
        <f t="shared" si="23"/>
        <v>0</v>
      </c>
      <c r="CI33" s="17">
        <f t="shared" si="24"/>
        <v>0</v>
      </c>
      <c r="CJ33" s="17">
        <f t="shared" si="25"/>
        <v>0</v>
      </c>
      <c r="CK33" s="17">
        <f t="shared" si="26"/>
        <v>0</v>
      </c>
      <c r="CL33" s="17">
        <f t="shared" si="27"/>
        <v>0</v>
      </c>
      <c r="CM33" s="17">
        <f t="shared" si="28"/>
        <v>0</v>
      </c>
      <c r="CN33" s="17">
        <f t="shared" si="29"/>
        <v>0</v>
      </c>
      <c r="CO33" s="17">
        <f t="shared" si="30"/>
        <v>0</v>
      </c>
      <c r="CP33" s="17">
        <f t="shared" si="31"/>
        <v>0</v>
      </c>
      <c r="CQ33" s="17">
        <f t="shared" si="32"/>
        <v>0</v>
      </c>
      <c r="CR33" s="17">
        <f t="shared" si="33"/>
        <v>0</v>
      </c>
      <c r="CS33" s="17">
        <f t="shared" si="34"/>
        <v>0</v>
      </c>
      <c r="CT33" s="17">
        <f t="shared" si="35"/>
        <v>0</v>
      </c>
      <c r="CU33" s="17">
        <f t="shared" si="36"/>
        <v>0</v>
      </c>
      <c r="CV33" s="17">
        <f t="shared" si="37"/>
        <v>0</v>
      </c>
      <c r="CW33" s="17">
        <f t="shared" si="38"/>
        <v>0</v>
      </c>
      <c r="CX33" s="17">
        <f t="shared" si="39"/>
        <v>0</v>
      </c>
      <c r="CY33" s="17">
        <f t="shared" si="40"/>
        <v>0</v>
      </c>
      <c r="CZ33" s="17">
        <f t="shared" si="41"/>
        <v>0</v>
      </c>
    </row>
    <row r="34" spans="2:104" ht="15" customHeight="1" x14ac:dyDescent="0.2">
      <c r="B34" s="156">
        <f t="shared" si="43"/>
        <v>26</v>
      </c>
      <c r="C34" s="158" t="str">
        <f>CONCATENATE('DATA SHEET'!$B$9, 'DATA SHEET'!$Q$2)</f>
        <v>" HWDP</v>
      </c>
      <c r="D34" s="157" t="str">
        <f t="shared" si="44"/>
        <v/>
      </c>
      <c r="E34" s="158" t="str">
        <f>IF('DATA SHEET'!$E$10="Cat 2","N/A","OK")</f>
        <v>OK</v>
      </c>
      <c r="F34" s="158" t="str">
        <f>IF('DATA SHEET'!$E$10="Cat 2","N/A","OK")</f>
        <v>OK</v>
      </c>
      <c r="G34" s="160"/>
      <c r="H34" s="160"/>
      <c r="I34" s="160" t="s">
        <v>194</v>
      </c>
      <c r="J34" s="160" t="str">
        <f t="shared" si="45"/>
        <v>OK</v>
      </c>
      <c r="K34" s="160" t="str">
        <f t="shared" si="45"/>
        <v>OK</v>
      </c>
      <c r="L34" s="160" t="str">
        <f>IF('DATA SHEET'!$B$10="NC-50","N/A","OK")</f>
        <v>OK</v>
      </c>
      <c r="M34" s="160" t="str">
        <f>IF('DATA SHEET'!$B$10="NC-50","N/A","OK")</f>
        <v>OK</v>
      </c>
      <c r="N34" s="160"/>
      <c r="O34" s="160"/>
      <c r="P34" s="160"/>
      <c r="Q34" s="160"/>
      <c r="R34" s="160"/>
      <c r="S34" s="160"/>
      <c r="T34" s="160"/>
      <c r="U34" s="160"/>
      <c r="V34" s="150" t="str">
        <f>IF(DB34&lt;&gt;"",
    IF(INT('Drill Size Info'!$AA$19)=INT('Drill Size Info'!$AB$19),
        --(INT('Drill Size Info'!$AA$19) &amp; "." &amp; DB34),
        IF(AND((--(INT('Drill Size Info'!$AA$19) &amp; "." &amp; DB34)&gt;=--('Drill Size Info'!$AA$19)), (--(INT('Drill Size Info'!$AA$19) &amp; "." &amp; DB34)&lt;=--('Drill Size Info'!$AB$19))),
            --(INT('Drill Size Info'!$AA$19) &amp; "." &amp; DB34),
            --(INT('Drill Size Info'!$AB$19) &amp; "." &amp; DB34)
        )
    ),
    IF(DA34&lt;&gt;"",
        IF(INT('Drill Size Info'!$AA$19)=INT('Drill Size Info'!$AB$19),
            --(INT('Drill Size Info'!$AA$19) &amp; "." &amp; LEFT(DA34,3)),
            IF(AND((--(INT('Drill Size Info'!$AA$19) &amp; "." &amp; LEFT(DA34,3))&gt;=--('Drill Size Info'!$AA$19)), (--(INT('Drill Size Info'!$AA$19) &amp; "." &amp; LEFT(DA34,3))&lt;=--('Drill Size Info'!$AB$19))),
                --(INT('Drill Size Info'!$AA$19) &amp; "." &amp; LEFT(DA34,3)),
                --(INT('Drill Size Info'!$AB$19) &amp; "." &amp; LEFT(DA34,3))
            )
        ),
        "OK"
    )
)</f>
        <v>OK</v>
      </c>
      <c r="W34" s="150" t="str">
        <f>IF(DC34&lt;&gt;"",
    IF(INT('Drill Size Info'!$AA$19)=INT('Drill Size Info'!$AB$19),
        --(INT('Drill Size Info'!$AA$19) &amp; "." &amp; DC34),
        IF(AND((--(INT('Drill Size Info'!$AA$19) &amp; "." &amp; DC34)&gt;=--('Drill Size Info'!$AA$19)), (--(INT('Drill Size Info'!$AA$19) &amp; "." &amp; DC34)&lt;=--('Drill Size Info'!$AB$19))),
            --(INT('Drill Size Info'!$AA$19) &amp; "." &amp; DC34),
            --(INT('Drill Size Info'!$AB$19) &amp; "." &amp; DC34)
        )
    ),
    IF(DA34&lt;&gt;"",
        IF(INT('Drill Size Info'!$AA$19)=INT('Drill Size Info'!$AB$19),
            --(INT('Drill Size Info'!$AA$19) &amp; "." &amp; RIGHT(DA34,3)),
            IF(AND((--(INT('Drill Size Info'!$AA$19) &amp; "." &amp; RIGHT(DA34,3))&gt;=--('Drill Size Info'!$AA$19)), (--(INT('Drill Size Info'!$AA$19) &amp; "." &amp; RIGHT(DA34,3))&lt;=--('Drill Size Info'!$AB$19))),
                --(INT('Drill Size Info'!$AA$19) &amp; "." &amp; RIGHT(DA34,3)),
                --(INT('Drill Size Info'!$AB$19) &amp; "." &amp; RIGHT(DA34,3))
            )
        ),
        "N/A"
    )
)</f>
        <v>N/A</v>
      </c>
      <c r="X34" s="150" t="str">
        <f>IF(DE34&lt;&gt;"",
    IF(INT('Drill Size Info'!$AA$19)=INT('Drill Size Info'!$AB$15),
        --(INT('Drill Size Info'!$AA$15) &amp; "." &amp; DE34),
        IF(AND((--(INT('Drill Size Info'!$AA$15) &amp; "." &amp; DE34)&gt;=--('Drill Size Info'!$AA$15)), (--(INT('Drill Size Info'!$AA$15) &amp; "." &amp; DE34)&lt;=--('Drill Size Info'!$AB$15))),
            --(INT('Drill Size Info'!$AA$15) &amp; "." &amp; DE34),
            --(INT('Drill Size Info'!$AB$15) &amp; "." &amp; DE34)
        )
    ),
    IF(DD34&lt;&gt;"",
        IF(INT('Drill Size Info'!$AA$15)=INT('Drill Size Info'!$AB$15),
            --(INT('Drill Size Info'!$AA$15) &amp; "." &amp; LEFT(DD34,3)),
            IF(AND((--(INT('Drill Size Info'!$AA$15) &amp; "." &amp; LEFT(DD34,3))&gt;=--('Drill Size Info'!$AA$15)), (--(INT('Drill Size Info'!$AA$15) &amp; "." &amp; LEFT(DD34,3))&lt;=--('Drill Size Info'!$AB$15))),
                --(INT('Drill Size Info'!$AA$15) &amp; "." &amp; LEFT(DD34,3)),
                --(INT('Drill Size Info'!$AB$15) &amp; "." &amp; LEFT(DD34,3))
            )
        ),
        "OK"
    )
)</f>
        <v>OK</v>
      </c>
      <c r="Y34" s="150" t="str">
        <f>IF(DF34&lt;&gt;"",
    IF(INT('Drill Size Info'!$AA$19)=INT('Drill Size Info'!$AB$15),
        --(INT('Drill Size Info'!$AA$15) &amp; "." &amp; DF34),
        IF(AND((--(INT('Drill Size Info'!$AA$15) &amp; "." &amp; DF34)&gt;=--('Drill Size Info'!$AA$15)), (--(INT('Drill Size Info'!$AA$15) &amp; "." &amp; DF34)&lt;=--('Drill Size Info'!$AB$15))),
            --(INT('Drill Size Info'!$AA$15) &amp; "." &amp; DF34),
            --(INT('Drill Size Info'!$AB$15) &amp; "." &amp; DF34)
        )
    ),
    IF(DD34&lt;&gt;"",
        IF(INT('Drill Size Info'!$AA$15)=INT('Drill Size Info'!$AB$15),
            --(INT('Drill Size Info'!$AA$15) &amp; "." &amp; RIGHT(DD34,3)),
            IF(AND((--(INT('Drill Size Info'!$AA$15) &amp; "." &amp; RIGHT(DD34,3))&gt;=--('Drill Size Info'!$AA$15)), (--(INT('Drill Size Info'!$AA$15) &amp; "." &amp; RIGHT(DD34,3))&lt;=--('Drill Size Info'!$AB$15))),
                --(INT('Drill Size Info'!$AA$15) &amp; "." &amp; RIGHT(DD34,3)),
                --(INT('Drill Size Info'!$AB$15) &amp; "." &amp; RIGHT(DD34,3))
            )
        ),
        "N/A"
    )
)</f>
        <v>N/A</v>
      </c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83"/>
      <c r="AL34" s="183"/>
      <c r="AM34" s="162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3"/>
      <c r="BA34" s="163"/>
      <c r="BB34" s="163"/>
      <c r="BC34" s="163"/>
      <c r="BD34" s="163"/>
      <c r="BE34" s="163"/>
      <c r="BF34" s="164"/>
      <c r="BG34" s="165"/>
      <c r="BH34" s="162"/>
      <c r="BI34" s="162"/>
      <c r="BJ34" s="164"/>
      <c r="BK34" s="95"/>
      <c r="BL34" s="182"/>
      <c r="BM34" s="182"/>
      <c r="BN34" s="182"/>
      <c r="BO34" s="182"/>
      <c r="BP34" s="95" t="str">
        <f t="shared" si="42"/>
        <v/>
      </c>
      <c r="BQ34" s="38"/>
      <c r="BR34" s="17">
        <f t="shared" si="7"/>
        <v>0</v>
      </c>
      <c r="BS34" s="17">
        <f t="shared" si="8"/>
        <v>0</v>
      </c>
      <c r="BT34" s="17">
        <f t="shared" si="9"/>
        <v>0</v>
      </c>
      <c r="BU34" s="17">
        <f t="shared" si="10"/>
        <v>0</v>
      </c>
      <c r="BV34" s="17">
        <f t="shared" si="11"/>
        <v>0</v>
      </c>
      <c r="BW34" s="17">
        <f t="shared" si="12"/>
        <v>0</v>
      </c>
      <c r="BX34" s="17">
        <f t="shared" si="13"/>
        <v>0</v>
      </c>
      <c r="BY34" s="17">
        <f t="shared" si="14"/>
        <v>0</v>
      </c>
      <c r="BZ34" s="17">
        <f t="shared" si="15"/>
        <v>0</v>
      </c>
      <c r="CA34" s="17">
        <f t="shared" si="16"/>
        <v>0</v>
      </c>
      <c r="CB34" s="17">
        <f t="shared" si="17"/>
        <v>0</v>
      </c>
      <c r="CC34" s="17">
        <f t="shared" si="18"/>
        <v>0</v>
      </c>
      <c r="CD34" s="17">
        <f t="shared" si="19"/>
        <v>0</v>
      </c>
      <c r="CE34" s="17">
        <f t="shared" si="20"/>
        <v>0</v>
      </c>
      <c r="CF34" s="17">
        <f t="shared" si="21"/>
        <v>0</v>
      </c>
      <c r="CG34" s="17">
        <f t="shared" si="22"/>
        <v>0</v>
      </c>
      <c r="CH34" s="17">
        <f t="shared" si="23"/>
        <v>0</v>
      </c>
      <c r="CI34" s="17">
        <f t="shared" si="24"/>
        <v>0</v>
      </c>
      <c r="CJ34" s="17">
        <f t="shared" si="25"/>
        <v>0</v>
      </c>
      <c r="CK34" s="17">
        <f t="shared" si="26"/>
        <v>0</v>
      </c>
      <c r="CL34" s="17">
        <f t="shared" si="27"/>
        <v>0</v>
      </c>
      <c r="CM34" s="17">
        <f t="shared" si="28"/>
        <v>0</v>
      </c>
      <c r="CN34" s="17">
        <f t="shared" si="29"/>
        <v>0</v>
      </c>
      <c r="CO34" s="17">
        <f t="shared" si="30"/>
        <v>0</v>
      </c>
      <c r="CP34" s="17">
        <f t="shared" si="31"/>
        <v>0</v>
      </c>
      <c r="CQ34" s="17">
        <f t="shared" si="32"/>
        <v>0</v>
      </c>
      <c r="CR34" s="17">
        <f t="shared" si="33"/>
        <v>0</v>
      </c>
      <c r="CS34" s="17">
        <f t="shared" si="34"/>
        <v>0</v>
      </c>
      <c r="CT34" s="17">
        <f t="shared" si="35"/>
        <v>0</v>
      </c>
      <c r="CU34" s="17">
        <f t="shared" si="36"/>
        <v>0</v>
      </c>
      <c r="CV34" s="17">
        <f t="shared" si="37"/>
        <v>0</v>
      </c>
      <c r="CW34" s="17">
        <f t="shared" si="38"/>
        <v>0</v>
      </c>
      <c r="CX34" s="17">
        <f t="shared" si="39"/>
        <v>0</v>
      </c>
      <c r="CY34" s="17">
        <f t="shared" si="40"/>
        <v>0</v>
      </c>
      <c r="CZ34" s="17">
        <f t="shared" si="41"/>
        <v>0</v>
      </c>
    </row>
    <row r="35" spans="2:104" ht="15" customHeight="1" x14ac:dyDescent="0.2">
      <c r="B35" s="156">
        <f t="shared" si="43"/>
        <v>27</v>
      </c>
      <c r="C35" s="158" t="str">
        <f>CONCATENATE('DATA SHEET'!$B$9, 'DATA SHEET'!$Q$2)</f>
        <v>" HWDP</v>
      </c>
      <c r="D35" s="157" t="str">
        <f t="shared" si="44"/>
        <v/>
      </c>
      <c r="E35" s="158" t="str">
        <f>IF('DATA SHEET'!$E$10="Cat 2","N/A","OK")</f>
        <v>OK</v>
      </c>
      <c r="F35" s="158" t="str">
        <f>IF('DATA SHEET'!$E$10="Cat 2","N/A","OK")</f>
        <v>OK</v>
      </c>
      <c r="G35" s="160"/>
      <c r="H35" s="160"/>
      <c r="I35" s="160" t="s">
        <v>194</v>
      </c>
      <c r="J35" s="160" t="str">
        <f t="shared" si="45"/>
        <v>OK</v>
      </c>
      <c r="K35" s="160" t="str">
        <f t="shared" si="45"/>
        <v>OK</v>
      </c>
      <c r="L35" s="160" t="str">
        <f>IF('DATA SHEET'!$B$10="NC-50","N/A","OK")</f>
        <v>OK</v>
      </c>
      <c r="M35" s="160" t="str">
        <f>IF('DATA SHEET'!$B$10="NC-50","N/A","OK")</f>
        <v>OK</v>
      </c>
      <c r="N35" s="160"/>
      <c r="O35" s="160"/>
      <c r="P35" s="160"/>
      <c r="Q35" s="160"/>
      <c r="R35" s="160"/>
      <c r="S35" s="160"/>
      <c r="T35" s="160"/>
      <c r="U35" s="160"/>
      <c r="V35" s="150" t="str">
        <f>IF(DB35&lt;&gt;"",
    IF(INT('Drill Size Info'!$AA$19)=INT('Drill Size Info'!$AB$19),
        --(INT('Drill Size Info'!$AA$19) &amp; "." &amp; DB35),
        IF(AND((--(INT('Drill Size Info'!$AA$19) &amp; "." &amp; DB35)&gt;=--('Drill Size Info'!$AA$19)), (--(INT('Drill Size Info'!$AA$19) &amp; "." &amp; DB35)&lt;=--('Drill Size Info'!$AB$19))),
            --(INT('Drill Size Info'!$AA$19) &amp; "." &amp; DB35),
            --(INT('Drill Size Info'!$AB$19) &amp; "." &amp; DB35)
        )
    ),
    IF(DA35&lt;&gt;"",
        IF(INT('Drill Size Info'!$AA$19)=INT('Drill Size Info'!$AB$19),
            --(INT('Drill Size Info'!$AA$19) &amp; "." &amp; LEFT(DA35,3)),
            IF(AND((--(INT('Drill Size Info'!$AA$19) &amp; "." &amp; LEFT(DA35,3))&gt;=--('Drill Size Info'!$AA$19)), (--(INT('Drill Size Info'!$AA$19) &amp; "." &amp; LEFT(DA35,3))&lt;=--('Drill Size Info'!$AB$19))),
                --(INT('Drill Size Info'!$AA$19) &amp; "." &amp; LEFT(DA35,3)),
                --(INT('Drill Size Info'!$AB$19) &amp; "." &amp; LEFT(DA35,3))
            )
        ),
        "OK"
    )
)</f>
        <v>OK</v>
      </c>
      <c r="W35" s="150" t="str">
        <f>IF(DC35&lt;&gt;"",
    IF(INT('Drill Size Info'!$AA$19)=INT('Drill Size Info'!$AB$19),
        --(INT('Drill Size Info'!$AA$19) &amp; "." &amp; DC35),
        IF(AND((--(INT('Drill Size Info'!$AA$19) &amp; "." &amp; DC35)&gt;=--('Drill Size Info'!$AA$19)), (--(INT('Drill Size Info'!$AA$19) &amp; "." &amp; DC35)&lt;=--('Drill Size Info'!$AB$19))),
            --(INT('Drill Size Info'!$AA$19) &amp; "." &amp; DC35),
            --(INT('Drill Size Info'!$AB$19) &amp; "." &amp; DC35)
        )
    ),
    IF(DA35&lt;&gt;"",
        IF(INT('Drill Size Info'!$AA$19)=INT('Drill Size Info'!$AB$19),
            --(INT('Drill Size Info'!$AA$19) &amp; "." &amp; RIGHT(DA35,3)),
            IF(AND((--(INT('Drill Size Info'!$AA$19) &amp; "." &amp; RIGHT(DA35,3))&gt;=--('Drill Size Info'!$AA$19)), (--(INT('Drill Size Info'!$AA$19) &amp; "." &amp; RIGHT(DA35,3))&lt;=--('Drill Size Info'!$AB$19))),
                --(INT('Drill Size Info'!$AA$19) &amp; "." &amp; RIGHT(DA35,3)),
                --(INT('Drill Size Info'!$AB$19) &amp; "." &amp; RIGHT(DA35,3))
            )
        ),
        "N/A"
    )
)</f>
        <v>N/A</v>
      </c>
      <c r="X35" s="150" t="str">
        <f>IF(DE35&lt;&gt;"",
    IF(INT('Drill Size Info'!$AA$19)=INT('Drill Size Info'!$AB$15),
        --(INT('Drill Size Info'!$AA$15) &amp; "." &amp; DE35),
        IF(AND((--(INT('Drill Size Info'!$AA$15) &amp; "." &amp; DE35)&gt;=--('Drill Size Info'!$AA$15)), (--(INT('Drill Size Info'!$AA$15) &amp; "." &amp; DE35)&lt;=--('Drill Size Info'!$AB$15))),
            --(INT('Drill Size Info'!$AA$15) &amp; "." &amp; DE35),
            --(INT('Drill Size Info'!$AB$15) &amp; "." &amp; DE35)
        )
    ),
    IF(DD35&lt;&gt;"",
        IF(INT('Drill Size Info'!$AA$15)=INT('Drill Size Info'!$AB$15),
            --(INT('Drill Size Info'!$AA$15) &amp; "." &amp; LEFT(DD35,3)),
            IF(AND((--(INT('Drill Size Info'!$AA$15) &amp; "." &amp; LEFT(DD35,3))&gt;=--('Drill Size Info'!$AA$15)), (--(INT('Drill Size Info'!$AA$15) &amp; "." &amp; LEFT(DD35,3))&lt;=--('Drill Size Info'!$AB$15))),
                --(INT('Drill Size Info'!$AA$15) &amp; "." &amp; LEFT(DD35,3)),
                --(INT('Drill Size Info'!$AB$15) &amp; "." &amp; LEFT(DD35,3))
            )
        ),
        "OK"
    )
)</f>
        <v>OK</v>
      </c>
      <c r="Y35" s="150" t="str">
        <f>IF(DF35&lt;&gt;"",
    IF(INT('Drill Size Info'!$AA$19)=INT('Drill Size Info'!$AB$15),
        --(INT('Drill Size Info'!$AA$15) &amp; "." &amp; DF35),
        IF(AND((--(INT('Drill Size Info'!$AA$15) &amp; "." &amp; DF35)&gt;=--('Drill Size Info'!$AA$15)), (--(INT('Drill Size Info'!$AA$15) &amp; "." &amp; DF35)&lt;=--('Drill Size Info'!$AB$15))),
            --(INT('Drill Size Info'!$AA$15) &amp; "." &amp; DF35),
            --(INT('Drill Size Info'!$AB$15) &amp; "." &amp; DF35)
        )
    ),
    IF(DD35&lt;&gt;"",
        IF(INT('Drill Size Info'!$AA$15)=INT('Drill Size Info'!$AB$15),
            --(INT('Drill Size Info'!$AA$15) &amp; "." &amp; RIGHT(DD35,3)),
            IF(AND((--(INT('Drill Size Info'!$AA$15) &amp; "." &amp; RIGHT(DD35,3))&gt;=--('Drill Size Info'!$AA$15)), (--(INT('Drill Size Info'!$AA$15) &amp; "." &amp; RIGHT(DD35,3))&lt;=--('Drill Size Info'!$AB$15))),
                --(INT('Drill Size Info'!$AA$15) &amp; "." &amp; RIGHT(DD35,3)),
                --(INT('Drill Size Info'!$AB$15) &amp; "." &amp; RIGHT(DD35,3))
            )
        ),
        "N/A"
    )
)</f>
        <v>N/A</v>
      </c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83"/>
      <c r="AL35" s="183"/>
      <c r="AM35" s="162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3"/>
      <c r="BA35" s="163"/>
      <c r="BB35" s="163"/>
      <c r="BC35" s="163"/>
      <c r="BD35" s="163"/>
      <c r="BE35" s="163"/>
      <c r="BF35" s="164"/>
      <c r="BG35" s="165"/>
      <c r="BH35" s="162"/>
      <c r="BI35" s="162"/>
      <c r="BJ35" s="164"/>
      <c r="BK35" s="95"/>
      <c r="BL35" s="182"/>
      <c r="BM35" s="182"/>
      <c r="BN35" s="182"/>
      <c r="BO35" s="182"/>
      <c r="BP35" s="95" t="str">
        <f t="shared" si="42"/>
        <v/>
      </c>
      <c r="BQ35" s="38"/>
      <c r="BR35" s="17">
        <f t="shared" si="7"/>
        <v>0</v>
      </c>
      <c r="BS35" s="17">
        <f t="shared" si="8"/>
        <v>0</v>
      </c>
      <c r="BT35" s="17">
        <f t="shared" si="9"/>
        <v>0</v>
      </c>
      <c r="BU35" s="17">
        <f t="shared" si="10"/>
        <v>0</v>
      </c>
      <c r="BV35" s="17">
        <f t="shared" si="11"/>
        <v>0</v>
      </c>
      <c r="BW35" s="17">
        <f t="shared" si="12"/>
        <v>0</v>
      </c>
      <c r="BX35" s="17">
        <f t="shared" si="13"/>
        <v>0</v>
      </c>
      <c r="BY35" s="17">
        <f t="shared" si="14"/>
        <v>0</v>
      </c>
      <c r="BZ35" s="17">
        <f t="shared" si="15"/>
        <v>0</v>
      </c>
      <c r="CA35" s="17">
        <f t="shared" si="16"/>
        <v>0</v>
      </c>
      <c r="CB35" s="17">
        <f t="shared" si="17"/>
        <v>0</v>
      </c>
      <c r="CC35" s="17">
        <f t="shared" si="18"/>
        <v>0</v>
      </c>
      <c r="CD35" s="17">
        <f t="shared" si="19"/>
        <v>0</v>
      </c>
      <c r="CE35" s="17">
        <f t="shared" si="20"/>
        <v>0</v>
      </c>
      <c r="CF35" s="17">
        <f t="shared" si="21"/>
        <v>0</v>
      </c>
      <c r="CG35" s="17">
        <f t="shared" si="22"/>
        <v>0</v>
      </c>
      <c r="CH35" s="17">
        <f t="shared" si="23"/>
        <v>0</v>
      </c>
      <c r="CI35" s="17">
        <f t="shared" si="24"/>
        <v>0</v>
      </c>
      <c r="CJ35" s="17">
        <f t="shared" si="25"/>
        <v>0</v>
      </c>
      <c r="CK35" s="17">
        <f t="shared" si="26"/>
        <v>0</v>
      </c>
      <c r="CL35" s="17">
        <f t="shared" si="27"/>
        <v>0</v>
      </c>
      <c r="CM35" s="17">
        <f t="shared" si="28"/>
        <v>0</v>
      </c>
      <c r="CN35" s="17">
        <f t="shared" si="29"/>
        <v>0</v>
      </c>
      <c r="CO35" s="17">
        <f t="shared" si="30"/>
        <v>0</v>
      </c>
      <c r="CP35" s="17">
        <f t="shared" si="31"/>
        <v>0</v>
      </c>
      <c r="CQ35" s="17">
        <f t="shared" si="32"/>
        <v>0</v>
      </c>
      <c r="CR35" s="17">
        <f t="shared" si="33"/>
        <v>0</v>
      </c>
      <c r="CS35" s="17">
        <f t="shared" si="34"/>
        <v>0</v>
      </c>
      <c r="CT35" s="17">
        <f t="shared" si="35"/>
        <v>0</v>
      </c>
      <c r="CU35" s="17">
        <f t="shared" si="36"/>
        <v>0</v>
      </c>
      <c r="CV35" s="17">
        <f t="shared" si="37"/>
        <v>0</v>
      </c>
      <c r="CW35" s="17">
        <f t="shared" si="38"/>
        <v>0</v>
      </c>
      <c r="CX35" s="17">
        <f t="shared" si="39"/>
        <v>0</v>
      </c>
      <c r="CY35" s="17">
        <f t="shared" si="40"/>
        <v>0</v>
      </c>
      <c r="CZ35" s="17">
        <f t="shared" si="41"/>
        <v>0</v>
      </c>
    </row>
    <row r="36" spans="2:104" ht="15" customHeight="1" x14ac:dyDescent="0.2">
      <c r="B36" s="156">
        <f t="shared" si="43"/>
        <v>28</v>
      </c>
      <c r="C36" s="158" t="str">
        <f>CONCATENATE('DATA SHEET'!$B$9, 'DATA SHEET'!$Q$2)</f>
        <v>" HWDP</v>
      </c>
      <c r="D36" s="157" t="str">
        <f t="shared" si="44"/>
        <v/>
      </c>
      <c r="E36" s="158" t="str">
        <f>IF('DATA SHEET'!$E$10="Cat 2","N/A","OK")</f>
        <v>OK</v>
      </c>
      <c r="F36" s="158" t="str">
        <f>IF('DATA SHEET'!$E$10="Cat 2","N/A","OK")</f>
        <v>OK</v>
      </c>
      <c r="G36" s="160"/>
      <c r="H36" s="160"/>
      <c r="I36" s="160" t="s">
        <v>194</v>
      </c>
      <c r="J36" s="160" t="str">
        <f t="shared" si="45"/>
        <v>OK</v>
      </c>
      <c r="K36" s="160" t="str">
        <f t="shared" si="45"/>
        <v>OK</v>
      </c>
      <c r="L36" s="160" t="str">
        <f>IF('DATA SHEET'!$B$10="NC-50","N/A","OK")</f>
        <v>OK</v>
      </c>
      <c r="M36" s="160" t="str">
        <f>IF('DATA SHEET'!$B$10="NC-50","N/A","OK")</f>
        <v>OK</v>
      </c>
      <c r="N36" s="160"/>
      <c r="O36" s="160"/>
      <c r="P36" s="160"/>
      <c r="Q36" s="160"/>
      <c r="R36" s="160"/>
      <c r="S36" s="160"/>
      <c r="T36" s="160"/>
      <c r="U36" s="160"/>
      <c r="V36" s="150" t="str">
        <f>IF(DB36&lt;&gt;"",
    IF(INT('Drill Size Info'!$AA$19)=INT('Drill Size Info'!$AB$19),
        --(INT('Drill Size Info'!$AA$19) &amp; "." &amp; DB36),
        IF(AND((--(INT('Drill Size Info'!$AA$19) &amp; "." &amp; DB36)&gt;=--('Drill Size Info'!$AA$19)), (--(INT('Drill Size Info'!$AA$19) &amp; "." &amp; DB36)&lt;=--('Drill Size Info'!$AB$19))),
            --(INT('Drill Size Info'!$AA$19) &amp; "." &amp; DB36),
            --(INT('Drill Size Info'!$AB$19) &amp; "." &amp; DB36)
        )
    ),
    IF(DA36&lt;&gt;"",
        IF(INT('Drill Size Info'!$AA$19)=INT('Drill Size Info'!$AB$19),
            --(INT('Drill Size Info'!$AA$19) &amp; "." &amp; LEFT(DA36,3)),
            IF(AND((--(INT('Drill Size Info'!$AA$19) &amp; "." &amp; LEFT(DA36,3))&gt;=--('Drill Size Info'!$AA$19)), (--(INT('Drill Size Info'!$AA$19) &amp; "." &amp; LEFT(DA36,3))&lt;=--('Drill Size Info'!$AB$19))),
                --(INT('Drill Size Info'!$AA$19) &amp; "." &amp; LEFT(DA36,3)),
                --(INT('Drill Size Info'!$AB$19) &amp; "." &amp; LEFT(DA36,3))
            )
        ),
        "OK"
    )
)</f>
        <v>OK</v>
      </c>
      <c r="W36" s="150" t="str">
        <f>IF(DC36&lt;&gt;"",
    IF(INT('Drill Size Info'!$AA$19)=INT('Drill Size Info'!$AB$19),
        --(INT('Drill Size Info'!$AA$19) &amp; "." &amp; DC36),
        IF(AND((--(INT('Drill Size Info'!$AA$19) &amp; "." &amp; DC36)&gt;=--('Drill Size Info'!$AA$19)), (--(INT('Drill Size Info'!$AA$19) &amp; "." &amp; DC36)&lt;=--('Drill Size Info'!$AB$19))),
            --(INT('Drill Size Info'!$AA$19) &amp; "." &amp; DC36),
            --(INT('Drill Size Info'!$AB$19) &amp; "." &amp; DC36)
        )
    ),
    IF(DA36&lt;&gt;"",
        IF(INT('Drill Size Info'!$AA$19)=INT('Drill Size Info'!$AB$19),
            --(INT('Drill Size Info'!$AA$19) &amp; "." &amp; RIGHT(DA36,3)),
            IF(AND((--(INT('Drill Size Info'!$AA$19) &amp; "." &amp; RIGHT(DA36,3))&gt;=--('Drill Size Info'!$AA$19)), (--(INT('Drill Size Info'!$AA$19) &amp; "." &amp; RIGHT(DA36,3))&lt;=--('Drill Size Info'!$AB$19))),
                --(INT('Drill Size Info'!$AA$19) &amp; "." &amp; RIGHT(DA36,3)),
                --(INT('Drill Size Info'!$AB$19) &amp; "." &amp; RIGHT(DA36,3))
            )
        ),
        "N/A"
    )
)</f>
        <v>N/A</v>
      </c>
      <c r="X36" s="150" t="str">
        <f>IF(DE36&lt;&gt;"",
    IF(INT('Drill Size Info'!$AA$19)=INT('Drill Size Info'!$AB$15),
        --(INT('Drill Size Info'!$AA$15) &amp; "." &amp; DE36),
        IF(AND((--(INT('Drill Size Info'!$AA$15) &amp; "." &amp; DE36)&gt;=--('Drill Size Info'!$AA$15)), (--(INT('Drill Size Info'!$AA$15) &amp; "." &amp; DE36)&lt;=--('Drill Size Info'!$AB$15))),
            --(INT('Drill Size Info'!$AA$15) &amp; "." &amp; DE36),
            --(INT('Drill Size Info'!$AB$15) &amp; "." &amp; DE36)
        )
    ),
    IF(DD36&lt;&gt;"",
        IF(INT('Drill Size Info'!$AA$15)=INT('Drill Size Info'!$AB$15),
            --(INT('Drill Size Info'!$AA$15) &amp; "." &amp; LEFT(DD36,3)),
            IF(AND((--(INT('Drill Size Info'!$AA$15) &amp; "." &amp; LEFT(DD36,3))&gt;=--('Drill Size Info'!$AA$15)), (--(INT('Drill Size Info'!$AA$15) &amp; "." &amp; LEFT(DD36,3))&lt;=--('Drill Size Info'!$AB$15))),
                --(INT('Drill Size Info'!$AA$15) &amp; "." &amp; LEFT(DD36,3)),
                --(INT('Drill Size Info'!$AB$15) &amp; "." &amp; LEFT(DD36,3))
            )
        ),
        "OK"
    )
)</f>
        <v>OK</v>
      </c>
      <c r="Y36" s="150" t="str">
        <f>IF(DF36&lt;&gt;"",
    IF(INT('Drill Size Info'!$AA$19)=INT('Drill Size Info'!$AB$15),
        --(INT('Drill Size Info'!$AA$15) &amp; "." &amp; DF36),
        IF(AND((--(INT('Drill Size Info'!$AA$15) &amp; "." &amp; DF36)&gt;=--('Drill Size Info'!$AA$15)), (--(INT('Drill Size Info'!$AA$15) &amp; "." &amp; DF36)&lt;=--('Drill Size Info'!$AB$15))),
            --(INT('Drill Size Info'!$AA$15) &amp; "." &amp; DF36),
            --(INT('Drill Size Info'!$AB$15) &amp; "." &amp; DF36)
        )
    ),
    IF(DD36&lt;&gt;"",
        IF(INT('Drill Size Info'!$AA$15)=INT('Drill Size Info'!$AB$15),
            --(INT('Drill Size Info'!$AA$15) &amp; "." &amp; RIGHT(DD36,3)),
            IF(AND((--(INT('Drill Size Info'!$AA$15) &amp; "." &amp; RIGHT(DD36,3))&gt;=--('Drill Size Info'!$AA$15)), (--(INT('Drill Size Info'!$AA$15) &amp; "." &amp; RIGHT(DD36,3))&lt;=--('Drill Size Info'!$AB$15))),
                --(INT('Drill Size Info'!$AA$15) &amp; "." &amp; RIGHT(DD36,3)),
                --(INT('Drill Size Info'!$AB$15) &amp; "." &amp; RIGHT(DD36,3))
            )
        ),
        "N/A"
    )
)</f>
        <v>N/A</v>
      </c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83"/>
      <c r="AL36" s="183"/>
      <c r="AM36" s="162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3"/>
      <c r="BA36" s="163"/>
      <c r="BB36" s="163"/>
      <c r="BC36" s="163"/>
      <c r="BD36" s="163"/>
      <c r="BE36" s="163"/>
      <c r="BF36" s="164"/>
      <c r="BG36" s="165"/>
      <c r="BH36" s="162"/>
      <c r="BI36" s="162"/>
      <c r="BJ36" s="164"/>
      <c r="BK36" s="95"/>
      <c r="BL36" s="182"/>
      <c r="BM36" s="182"/>
      <c r="BN36" s="182"/>
      <c r="BO36" s="182"/>
      <c r="BP36" s="95" t="str">
        <f t="shared" si="42"/>
        <v/>
      </c>
      <c r="BQ36" s="38"/>
      <c r="BR36" s="17">
        <f t="shared" si="7"/>
        <v>0</v>
      </c>
      <c r="BS36" s="17">
        <f t="shared" si="8"/>
        <v>0</v>
      </c>
      <c r="BT36" s="17">
        <f t="shared" si="9"/>
        <v>0</v>
      </c>
      <c r="BU36" s="17">
        <f t="shared" si="10"/>
        <v>0</v>
      </c>
      <c r="BV36" s="17">
        <f t="shared" si="11"/>
        <v>0</v>
      </c>
      <c r="BW36" s="17">
        <f t="shared" si="12"/>
        <v>0</v>
      </c>
      <c r="BX36" s="17">
        <f t="shared" si="13"/>
        <v>0</v>
      </c>
      <c r="BY36" s="17">
        <f t="shared" si="14"/>
        <v>0</v>
      </c>
      <c r="BZ36" s="17">
        <f t="shared" si="15"/>
        <v>0</v>
      </c>
      <c r="CA36" s="17">
        <f t="shared" si="16"/>
        <v>0</v>
      </c>
      <c r="CB36" s="17">
        <f t="shared" si="17"/>
        <v>0</v>
      </c>
      <c r="CC36" s="17">
        <f t="shared" si="18"/>
        <v>0</v>
      </c>
      <c r="CD36" s="17">
        <f t="shared" si="19"/>
        <v>0</v>
      </c>
      <c r="CE36" s="17">
        <f t="shared" si="20"/>
        <v>0</v>
      </c>
      <c r="CF36" s="17">
        <f t="shared" si="21"/>
        <v>0</v>
      </c>
      <c r="CG36" s="17">
        <f t="shared" si="22"/>
        <v>0</v>
      </c>
      <c r="CH36" s="17">
        <f t="shared" si="23"/>
        <v>0</v>
      </c>
      <c r="CI36" s="17">
        <f t="shared" si="24"/>
        <v>0</v>
      </c>
      <c r="CJ36" s="17">
        <f t="shared" si="25"/>
        <v>0</v>
      </c>
      <c r="CK36" s="17">
        <f t="shared" si="26"/>
        <v>0</v>
      </c>
      <c r="CL36" s="17">
        <f t="shared" si="27"/>
        <v>0</v>
      </c>
      <c r="CM36" s="17">
        <f t="shared" si="28"/>
        <v>0</v>
      </c>
      <c r="CN36" s="17">
        <f t="shared" si="29"/>
        <v>0</v>
      </c>
      <c r="CO36" s="17">
        <f t="shared" si="30"/>
        <v>0</v>
      </c>
      <c r="CP36" s="17">
        <f t="shared" si="31"/>
        <v>0</v>
      </c>
      <c r="CQ36" s="17">
        <f t="shared" si="32"/>
        <v>0</v>
      </c>
      <c r="CR36" s="17">
        <f t="shared" si="33"/>
        <v>0</v>
      </c>
      <c r="CS36" s="17">
        <f t="shared" si="34"/>
        <v>0</v>
      </c>
      <c r="CT36" s="17">
        <f t="shared" si="35"/>
        <v>0</v>
      </c>
      <c r="CU36" s="17">
        <f t="shared" si="36"/>
        <v>0</v>
      </c>
      <c r="CV36" s="17">
        <f t="shared" si="37"/>
        <v>0</v>
      </c>
      <c r="CW36" s="17">
        <f t="shared" si="38"/>
        <v>0</v>
      </c>
      <c r="CX36" s="17">
        <f t="shared" si="39"/>
        <v>0</v>
      </c>
      <c r="CY36" s="17">
        <f t="shared" si="40"/>
        <v>0</v>
      </c>
      <c r="CZ36" s="17">
        <f t="shared" si="41"/>
        <v>0</v>
      </c>
    </row>
    <row r="37" spans="2:104" ht="15" customHeight="1" x14ac:dyDescent="0.2">
      <c r="B37" s="156">
        <f t="shared" si="43"/>
        <v>29</v>
      </c>
      <c r="C37" s="158" t="str">
        <f>CONCATENATE('DATA SHEET'!$B$9, 'DATA SHEET'!$Q$2)</f>
        <v>" HWDP</v>
      </c>
      <c r="D37" s="157" t="str">
        <f t="shared" si="44"/>
        <v/>
      </c>
      <c r="E37" s="158" t="str">
        <f>IF('DATA SHEET'!$E$10="Cat 2","N/A","OK")</f>
        <v>OK</v>
      </c>
      <c r="F37" s="158" t="str">
        <f>IF('DATA SHEET'!$E$10="Cat 2","N/A","OK")</f>
        <v>OK</v>
      </c>
      <c r="G37" s="160"/>
      <c r="H37" s="160"/>
      <c r="I37" s="160" t="s">
        <v>194</v>
      </c>
      <c r="J37" s="160" t="str">
        <f t="shared" si="45"/>
        <v>OK</v>
      </c>
      <c r="K37" s="160" t="str">
        <f t="shared" si="45"/>
        <v>OK</v>
      </c>
      <c r="L37" s="160" t="str">
        <f>IF('DATA SHEET'!$B$10="NC-50","N/A","OK")</f>
        <v>OK</v>
      </c>
      <c r="M37" s="160" t="str">
        <f>IF('DATA SHEET'!$B$10="NC-50","N/A","OK")</f>
        <v>OK</v>
      </c>
      <c r="N37" s="160"/>
      <c r="O37" s="160"/>
      <c r="P37" s="160"/>
      <c r="Q37" s="160"/>
      <c r="R37" s="160"/>
      <c r="S37" s="160"/>
      <c r="T37" s="160"/>
      <c r="U37" s="160"/>
      <c r="V37" s="150" t="str">
        <f>IF(DB37&lt;&gt;"",
    IF(INT('Drill Size Info'!$AA$19)=INT('Drill Size Info'!$AB$19),
        --(INT('Drill Size Info'!$AA$19) &amp; "." &amp; DB37),
        IF(AND((--(INT('Drill Size Info'!$AA$19) &amp; "." &amp; DB37)&gt;=--('Drill Size Info'!$AA$19)), (--(INT('Drill Size Info'!$AA$19) &amp; "." &amp; DB37)&lt;=--('Drill Size Info'!$AB$19))),
            --(INT('Drill Size Info'!$AA$19) &amp; "." &amp; DB37),
            --(INT('Drill Size Info'!$AB$19) &amp; "." &amp; DB37)
        )
    ),
    IF(DA37&lt;&gt;"",
        IF(INT('Drill Size Info'!$AA$19)=INT('Drill Size Info'!$AB$19),
            --(INT('Drill Size Info'!$AA$19) &amp; "." &amp; LEFT(DA37,3)),
            IF(AND((--(INT('Drill Size Info'!$AA$19) &amp; "." &amp; LEFT(DA37,3))&gt;=--('Drill Size Info'!$AA$19)), (--(INT('Drill Size Info'!$AA$19) &amp; "." &amp; LEFT(DA37,3))&lt;=--('Drill Size Info'!$AB$19))),
                --(INT('Drill Size Info'!$AA$19) &amp; "." &amp; LEFT(DA37,3)),
                --(INT('Drill Size Info'!$AB$19) &amp; "." &amp; LEFT(DA37,3))
            )
        ),
        "OK"
    )
)</f>
        <v>OK</v>
      </c>
      <c r="W37" s="150" t="str">
        <f>IF(DC37&lt;&gt;"",
    IF(INT('Drill Size Info'!$AA$19)=INT('Drill Size Info'!$AB$19),
        --(INT('Drill Size Info'!$AA$19) &amp; "." &amp; DC37),
        IF(AND((--(INT('Drill Size Info'!$AA$19) &amp; "." &amp; DC37)&gt;=--('Drill Size Info'!$AA$19)), (--(INT('Drill Size Info'!$AA$19) &amp; "." &amp; DC37)&lt;=--('Drill Size Info'!$AB$19))),
            --(INT('Drill Size Info'!$AA$19) &amp; "." &amp; DC37),
            --(INT('Drill Size Info'!$AB$19) &amp; "." &amp; DC37)
        )
    ),
    IF(DA37&lt;&gt;"",
        IF(INT('Drill Size Info'!$AA$19)=INT('Drill Size Info'!$AB$19),
            --(INT('Drill Size Info'!$AA$19) &amp; "." &amp; RIGHT(DA37,3)),
            IF(AND((--(INT('Drill Size Info'!$AA$19) &amp; "." &amp; RIGHT(DA37,3))&gt;=--('Drill Size Info'!$AA$19)), (--(INT('Drill Size Info'!$AA$19) &amp; "." &amp; RIGHT(DA37,3))&lt;=--('Drill Size Info'!$AB$19))),
                --(INT('Drill Size Info'!$AA$19) &amp; "." &amp; RIGHT(DA37,3)),
                --(INT('Drill Size Info'!$AB$19) &amp; "." &amp; RIGHT(DA37,3))
            )
        ),
        "N/A"
    )
)</f>
        <v>N/A</v>
      </c>
      <c r="X37" s="150" t="str">
        <f>IF(DE37&lt;&gt;"",
    IF(INT('Drill Size Info'!$AA$19)=INT('Drill Size Info'!$AB$15),
        --(INT('Drill Size Info'!$AA$15) &amp; "." &amp; DE37),
        IF(AND((--(INT('Drill Size Info'!$AA$15) &amp; "." &amp; DE37)&gt;=--('Drill Size Info'!$AA$15)), (--(INT('Drill Size Info'!$AA$15) &amp; "." &amp; DE37)&lt;=--('Drill Size Info'!$AB$15))),
            --(INT('Drill Size Info'!$AA$15) &amp; "." &amp; DE37),
            --(INT('Drill Size Info'!$AB$15) &amp; "." &amp; DE37)
        )
    ),
    IF(DD37&lt;&gt;"",
        IF(INT('Drill Size Info'!$AA$15)=INT('Drill Size Info'!$AB$15),
            --(INT('Drill Size Info'!$AA$15) &amp; "." &amp; LEFT(DD37,3)),
            IF(AND((--(INT('Drill Size Info'!$AA$15) &amp; "." &amp; LEFT(DD37,3))&gt;=--('Drill Size Info'!$AA$15)), (--(INT('Drill Size Info'!$AA$15) &amp; "." &amp; LEFT(DD37,3))&lt;=--('Drill Size Info'!$AB$15))),
                --(INT('Drill Size Info'!$AA$15) &amp; "." &amp; LEFT(DD37,3)),
                --(INT('Drill Size Info'!$AB$15) &amp; "." &amp; LEFT(DD37,3))
            )
        ),
        "OK"
    )
)</f>
        <v>OK</v>
      </c>
      <c r="Y37" s="150" t="str">
        <f>IF(DF37&lt;&gt;"",
    IF(INT('Drill Size Info'!$AA$19)=INT('Drill Size Info'!$AB$15),
        --(INT('Drill Size Info'!$AA$15) &amp; "." &amp; DF37),
        IF(AND((--(INT('Drill Size Info'!$AA$15) &amp; "." &amp; DF37)&gt;=--('Drill Size Info'!$AA$15)), (--(INT('Drill Size Info'!$AA$15) &amp; "." &amp; DF37)&lt;=--('Drill Size Info'!$AB$15))),
            --(INT('Drill Size Info'!$AA$15) &amp; "." &amp; DF37),
            --(INT('Drill Size Info'!$AB$15) &amp; "." &amp; DF37)
        )
    ),
    IF(DD37&lt;&gt;"",
        IF(INT('Drill Size Info'!$AA$15)=INT('Drill Size Info'!$AB$15),
            --(INT('Drill Size Info'!$AA$15) &amp; "." &amp; RIGHT(DD37,3)),
            IF(AND((--(INT('Drill Size Info'!$AA$15) &amp; "." &amp; RIGHT(DD37,3))&gt;=--('Drill Size Info'!$AA$15)), (--(INT('Drill Size Info'!$AA$15) &amp; "." &amp; RIGHT(DD37,3))&lt;=--('Drill Size Info'!$AB$15))),
                --(INT('Drill Size Info'!$AA$15) &amp; "." &amp; RIGHT(DD37,3)),
                --(INT('Drill Size Info'!$AB$15) &amp; "." &amp; RIGHT(DD37,3))
            )
        ),
        "N/A"
    )
)</f>
        <v>N/A</v>
      </c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83"/>
      <c r="AL37" s="183"/>
      <c r="AM37" s="162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3"/>
      <c r="BA37" s="163"/>
      <c r="BB37" s="163"/>
      <c r="BC37" s="163"/>
      <c r="BD37" s="163"/>
      <c r="BE37" s="163"/>
      <c r="BF37" s="164"/>
      <c r="BG37" s="165"/>
      <c r="BH37" s="162"/>
      <c r="BI37" s="162"/>
      <c r="BJ37" s="164"/>
      <c r="BK37" s="95"/>
      <c r="BL37" s="182"/>
      <c r="BM37" s="182"/>
      <c r="BN37" s="182"/>
      <c r="BO37" s="182"/>
      <c r="BP37" s="95" t="str">
        <f t="shared" si="42"/>
        <v/>
      </c>
      <c r="BQ37" s="38"/>
      <c r="BR37" s="17">
        <f t="shared" si="7"/>
        <v>0</v>
      </c>
      <c r="BS37" s="17">
        <f t="shared" si="8"/>
        <v>0</v>
      </c>
      <c r="BT37" s="17">
        <f t="shared" si="9"/>
        <v>0</v>
      </c>
      <c r="BU37" s="17">
        <f t="shared" si="10"/>
        <v>0</v>
      </c>
      <c r="BV37" s="17">
        <f t="shared" si="11"/>
        <v>0</v>
      </c>
      <c r="BW37" s="17">
        <f t="shared" si="12"/>
        <v>0</v>
      </c>
      <c r="BX37" s="17">
        <f t="shared" si="13"/>
        <v>0</v>
      </c>
      <c r="BY37" s="17">
        <f t="shared" si="14"/>
        <v>0</v>
      </c>
      <c r="BZ37" s="17">
        <f t="shared" si="15"/>
        <v>0</v>
      </c>
      <c r="CA37" s="17">
        <f t="shared" si="16"/>
        <v>0</v>
      </c>
      <c r="CB37" s="17">
        <f t="shared" si="17"/>
        <v>0</v>
      </c>
      <c r="CC37" s="17">
        <f t="shared" si="18"/>
        <v>0</v>
      </c>
      <c r="CD37" s="17">
        <f t="shared" si="19"/>
        <v>0</v>
      </c>
      <c r="CE37" s="17">
        <f t="shared" si="20"/>
        <v>0</v>
      </c>
      <c r="CF37" s="17">
        <f t="shared" si="21"/>
        <v>0</v>
      </c>
      <c r="CG37" s="17">
        <f t="shared" si="22"/>
        <v>0</v>
      </c>
      <c r="CH37" s="17">
        <f t="shared" si="23"/>
        <v>0</v>
      </c>
      <c r="CI37" s="17">
        <f t="shared" si="24"/>
        <v>0</v>
      </c>
      <c r="CJ37" s="17">
        <f t="shared" si="25"/>
        <v>0</v>
      </c>
      <c r="CK37" s="17">
        <f t="shared" si="26"/>
        <v>0</v>
      </c>
      <c r="CL37" s="17">
        <f t="shared" si="27"/>
        <v>0</v>
      </c>
      <c r="CM37" s="17">
        <f t="shared" si="28"/>
        <v>0</v>
      </c>
      <c r="CN37" s="17">
        <f t="shared" si="29"/>
        <v>0</v>
      </c>
      <c r="CO37" s="17">
        <f t="shared" si="30"/>
        <v>0</v>
      </c>
      <c r="CP37" s="17">
        <f t="shared" si="31"/>
        <v>0</v>
      </c>
      <c r="CQ37" s="17">
        <f t="shared" si="32"/>
        <v>0</v>
      </c>
      <c r="CR37" s="17">
        <f t="shared" si="33"/>
        <v>0</v>
      </c>
      <c r="CS37" s="17">
        <f t="shared" si="34"/>
        <v>0</v>
      </c>
      <c r="CT37" s="17">
        <f t="shared" si="35"/>
        <v>0</v>
      </c>
      <c r="CU37" s="17">
        <f t="shared" si="36"/>
        <v>0</v>
      </c>
      <c r="CV37" s="17">
        <f t="shared" si="37"/>
        <v>0</v>
      </c>
      <c r="CW37" s="17">
        <f t="shared" si="38"/>
        <v>0</v>
      </c>
      <c r="CX37" s="17">
        <f t="shared" si="39"/>
        <v>0</v>
      </c>
      <c r="CY37" s="17">
        <f t="shared" si="40"/>
        <v>0</v>
      </c>
      <c r="CZ37" s="17">
        <f t="shared" si="41"/>
        <v>0</v>
      </c>
    </row>
    <row r="38" spans="2:104" ht="15" customHeight="1" x14ac:dyDescent="0.2">
      <c r="B38" s="156">
        <f t="shared" si="43"/>
        <v>30</v>
      </c>
      <c r="C38" s="158" t="str">
        <f>CONCATENATE('DATA SHEET'!$B$9, 'DATA SHEET'!$Q$2)</f>
        <v>" HWDP</v>
      </c>
      <c r="D38" s="157" t="str">
        <f t="shared" si="44"/>
        <v/>
      </c>
      <c r="E38" s="158" t="str">
        <f>IF('DATA SHEET'!$E$10="Cat 2","N/A","OK")</f>
        <v>OK</v>
      </c>
      <c r="F38" s="158" t="str">
        <f>IF('DATA SHEET'!$E$10="Cat 2","N/A","OK")</f>
        <v>OK</v>
      </c>
      <c r="G38" s="160"/>
      <c r="H38" s="160"/>
      <c r="I38" s="160" t="s">
        <v>194</v>
      </c>
      <c r="J38" s="160" t="str">
        <f t="shared" si="45"/>
        <v>OK</v>
      </c>
      <c r="K38" s="160" t="str">
        <f t="shared" si="45"/>
        <v>OK</v>
      </c>
      <c r="L38" s="160" t="str">
        <f>IF('DATA SHEET'!$B$10="NC-50","N/A","OK")</f>
        <v>OK</v>
      </c>
      <c r="M38" s="160" t="str">
        <f>IF('DATA SHEET'!$B$10="NC-50","N/A","OK")</f>
        <v>OK</v>
      </c>
      <c r="N38" s="160"/>
      <c r="O38" s="160"/>
      <c r="P38" s="160"/>
      <c r="Q38" s="160"/>
      <c r="R38" s="160"/>
      <c r="S38" s="160"/>
      <c r="T38" s="160"/>
      <c r="U38" s="160"/>
      <c r="V38" s="150" t="str">
        <f>IF(DB38&lt;&gt;"",
    IF(INT('Drill Size Info'!$AA$19)=INT('Drill Size Info'!$AB$19),
        --(INT('Drill Size Info'!$AA$19) &amp; "." &amp; DB38),
        IF(AND((--(INT('Drill Size Info'!$AA$19) &amp; "." &amp; DB38)&gt;=--('Drill Size Info'!$AA$19)), (--(INT('Drill Size Info'!$AA$19) &amp; "." &amp; DB38)&lt;=--('Drill Size Info'!$AB$19))),
            --(INT('Drill Size Info'!$AA$19) &amp; "." &amp; DB38),
            --(INT('Drill Size Info'!$AB$19) &amp; "." &amp; DB38)
        )
    ),
    IF(DA38&lt;&gt;"",
        IF(INT('Drill Size Info'!$AA$19)=INT('Drill Size Info'!$AB$19),
            --(INT('Drill Size Info'!$AA$19) &amp; "." &amp; LEFT(DA38,3)),
            IF(AND((--(INT('Drill Size Info'!$AA$19) &amp; "." &amp; LEFT(DA38,3))&gt;=--('Drill Size Info'!$AA$19)), (--(INT('Drill Size Info'!$AA$19) &amp; "." &amp; LEFT(DA38,3))&lt;=--('Drill Size Info'!$AB$19))),
                --(INT('Drill Size Info'!$AA$19) &amp; "." &amp; LEFT(DA38,3)),
                --(INT('Drill Size Info'!$AB$19) &amp; "." &amp; LEFT(DA38,3))
            )
        ),
        "OK"
    )
)</f>
        <v>OK</v>
      </c>
      <c r="W38" s="150" t="str">
        <f>IF(DC38&lt;&gt;"",
    IF(INT('Drill Size Info'!$AA$19)=INT('Drill Size Info'!$AB$19),
        --(INT('Drill Size Info'!$AA$19) &amp; "." &amp; DC38),
        IF(AND((--(INT('Drill Size Info'!$AA$19) &amp; "." &amp; DC38)&gt;=--('Drill Size Info'!$AA$19)), (--(INT('Drill Size Info'!$AA$19) &amp; "." &amp; DC38)&lt;=--('Drill Size Info'!$AB$19))),
            --(INT('Drill Size Info'!$AA$19) &amp; "." &amp; DC38),
            --(INT('Drill Size Info'!$AB$19) &amp; "." &amp; DC38)
        )
    ),
    IF(DA38&lt;&gt;"",
        IF(INT('Drill Size Info'!$AA$19)=INT('Drill Size Info'!$AB$19),
            --(INT('Drill Size Info'!$AA$19) &amp; "." &amp; RIGHT(DA38,3)),
            IF(AND((--(INT('Drill Size Info'!$AA$19) &amp; "." &amp; RIGHT(DA38,3))&gt;=--('Drill Size Info'!$AA$19)), (--(INT('Drill Size Info'!$AA$19) &amp; "." &amp; RIGHT(DA38,3))&lt;=--('Drill Size Info'!$AB$19))),
                --(INT('Drill Size Info'!$AA$19) &amp; "." &amp; RIGHT(DA38,3)),
                --(INT('Drill Size Info'!$AB$19) &amp; "." &amp; RIGHT(DA38,3))
            )
        ),
        "N/A"
    )
)</f>
        <v>N/A</v>
      </c>
      <c r="X38" s="150" t="str">
        <f>IF(DE38&lt;&gt;"",
    IF(INT('Drill Size Info'!$AA$19)=INT('Drill Size Info'!$AB$15),
        --(INT('Drill Size Info'!$AA$15) &amp; "." &amp; DE38),
        IF(AND((--(INT('Drill Size Info'!$AA$15) &amp; "." &amp; DE38)&gt;=--('Drill Size Info'!$AA$15)), (--(INT('Drill Size Info'!$AA$15) &amp; "." &amp; DE38)&lt;=--('Drill Size Info'!$AB$15))),
            --(INT('Drill Size Info'!$AA$15) &amp; "." &amp; DE38),
            --(INT('Drill Size Info'!$AB$15) &amp; "." &amp; DE38)
        )
    ),
    IF(DD38&lt;&gt;"",
        IF(INT('Drill Size Info'!$AA$15)=INT('Drill Size Info'!$AB$15),
            --(INT('Drill Size Info'!$AA$15) &amp; "." &amp; LEFT(DD38,3)),
            IF(AND((--(INT('Drill Size Info'!$AA$15) &amp; "." &amp; LEFT(DD38,3))&gt;=--('Drill Size Info'!$AA$15)), (--(INT('Drill Size Info'!$AA$15) &amp; "." &amp; LEFT(DD38,3))&lt;=--('Drill Size Info'!$AB$15))),
                --(INT('Drill Size Info'!$AA$15) &amp; "." &amp; LEFT(DD38,3)),
                --(INT('Drill Size Info'!$AB$15) &amp; "." &amp; LEFT(DD38,3))
            )
        ),
        "OK"
    )
)</f>
        <v>OK</v>
      </c>
      <c r="Y38" s="150" t="str">
        <f>IF(DF38&lt;&gt;"",
    IF(INT('Drill Size Info'!$AA$19)=INT('Drill Size Info'!$AB$15),
        --(INT('Drill Size Info'!$AA$15) &amp; "." &amp; DF38),
        IF(AND((--(INT('Drill Size Info'!$AA$15) &amp; "." &amp; DF38)&gt;=--('Drill Size Info'!$AA$15)), (--(INT('Drill Size Info'!$AA$15) &amp; "." &amp; DF38)&lt;=--('Drill Size Info'!$AB$15))),
            --(INT('Drill Size Info'!$AA$15) &amp; "." &amp; DF38),
            --(INT('Drill Size Info'!$AB$15) &amp; "." &amp; DF38)
        )
    ),
    IF(DD38&lt;&gt;"",
        IF(INT('Drill Size Info'!$AA$15)=INT('Drill Size Info'!$AB$15),
            --(INT('Drill Size Info'!$AA$15) &amp; "." &amp; RIGHT(DD38,3)),
            IF(AND((--(INT('Drill Size Info'!$AA$15) &amp; "." &amp; RIGHT(DD38,3))&gt;=--('Drill Size Info'!$AA$15)), (--(INT('Drill Size Info'!$AA$15) &amp; "." &amp; RIGHT(DD38,3))&lt;=--('Drill Size Info'!$AB$15))),
                --(INT('Drill Size Info'!$AA$15) &amp; "." &amp; RIGHT(DD38,3)),
                --(INT('Drill Size Info'!$AB$15) &amp; "." &amp; RIGHT(DD38,3))
            )
        ),
        "N/A"
    )
)</f>
        <v>N/A</v>
      </c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83"/>
      <c r="AL38" s="183"/>
      <c r="AM38" s="162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3"/>
      <c r="BA38" s="163"/>
      <c r="BB38" s="163"/>
      <c r="BC38" s="163"/>
      <c r="BD38" s="163"/>
      <c r="BE38" s="163"/>
      <c r="BF38" s="164"/>
      <c r="BG38" s="165"/>
      <c r="BH38" s="162"/>
      <c r="BI38" s="162"/>
      <c r="BJ38" s="164"/>
      <c r="BK38" s="95"/>
      <c r="BL38" s="182"/>
      <c r="BM38" s="182"/>
      <c r="BN38" s="182"/>
      <c r="BO38" s="182"/>
      <c r="BP38" s="95" t="str">
        <f t="shared" si="42"/>
        <v/>
      </c>
      <c r="BQ38" s="38"/>
      <c r="BR38" s="17">
        <f t="shared" si="7"/>
        <v>0</v>
      </c>
      <c r="BS38" s="17">
        <f t="shared" si="8"/>
        <v>0</v>
      </c>
      <c r="BT38" s="17">
        <f t="shared" si="9"/>
        <v>0</v>
      </c>
      <c r="BU38" s="17">
        <f t="shared" si="10"/>
        <v>0</v>
      </c>
      <c r="BV38" s="17">
        <f t="shared" si="11"/>
        <v>0</v>
      </c>
      <c r="BW38" s="17">
        <f t="shared" si="12"/>
        <v>0</v>
      </c>
      <c r="BX38" s="17">
        <f t="shared" si="13"/>
        <v>0</v>
      </c>
      <c r="BY38" s="17">
        <f t="shared" si="14"/>
        <v>0</v>
      </c>
      <c r="BZ38" s="17">
        <f t="shared" si="15"/>
        <v>0</v>
      </c>
      <c r="CA38" s="17">
        <f t="shared" si="16"/>
        <v>0</v>
      </c>
      <c r="CB38" s="17">
        <f t="shared" si="17"/>
        <v>0</v>
      </c>
      <c r="CC38" s="17">
        <f t="shared" si="18"/>
        <v>0</v>
      </c>
      <c r="CD38" s="17">
        <f t="shared" si="19"/>
        <v>0</v>
      </c>
      <c r="CE38" s="17">
        <f t="shared" si="20"/>
        <v>0</v>
      </c>
      <c r="CF38" s="17">
        <f t="shared" si="21"/>
        <v>0</v>
      </c>
      <c r="CG38" s="17">
        <f t="shared" si="22"/>
        <v>0</v>
      </c>
      <c r="CH38" s="17">
        <f t="shared" si="23"/>
        <v>0</v>
      </c>
      <c r="CI38" s="17">
        <f t="shared" si="24"/>
        <v>0</v>
      </c>
      <c r="CJ38" s="17">
        <f t="shared" si="25"/>
        <v>0</v>
      </c>
      <c r="CK38" s="17">
        <f t="shared" si="26"/>
        <v>0</v>
      </c>
      <c r="CL38" s="17">
        <f t="shared" si="27"/>
        <v>0</v>
      </c>
      <c r="CM38" s="17">
        <f t="shared" si="28"/>
        <v>0</v>
      </c>
      <c r="CN38" s="17">
        <f t="shared" si="29"/>
        <v>0</v>
      </c>
      <c r="CO38" s="17">
        <f t="shared" si="30"/>
        <v>0</v>
      </c>
      <c r="CP38" s="17">
        <f t="shared" si="31"/>
        <v>0</v>
      </c>
      <c r="CQ38" s="17">
        <f t="shared" si="32"/>
        <v>0</v>
      </c>
      <c r="CR38" s="17">
        <f t="shared" si="33"/>
        <v>0</v>
      </c>
      <c r="CS38" s="17">
        <f t="shared" si="34"/>
        <v>0</v>
      </c>
      <c r="CT38" s="17">
        <f t="shared" si="35"/>
        <v>0</v>
      </c>
      <c r="CU38" s="17">
        <f t="shared" si="36"/>
        <v>0</v>
      </c>
      <c r="CV38" s="17">
        <f t="shared" si="37"/>
        <v>0</v>
      </c>
      <c r="CW38" s="17">
        <f t="shared" si="38"/>
        <v>0</v>
      </c>
      <c r="CX38" s="17">
        <f t="shared" si="39"/>
        <v>0</v>
      </c>
      <c r="CY38" s="17">
        <f t="shared" si="40"/>
        <v>0</v>
      </c>
      <c r="CZ38" s="17">
        <f t="shared" si="41"/>
        <v>0</v>
      </c>
    </row>
    <row r="39" spans="2:104" ht="15" customHeight="1" x14ac:dyDescent="0.2">
      <c r="B39" s="156">
        <f t="shared" si="43"/>
        <v>31</v>
      </c>
      <c r="C39" s="158" t="str">
        <f>CONCATENATE('DATA SHEET'!$B$9, 'DATA SHEET'!$Q$2)</f>
        <v>" HWDP</v>
      </c>
      <c r="D39" s="157" t="str">
        <f t="shared" si="44"/>
        <v/>
      </c>
      <c r="E39" s="158" t="str">
        <f>IF('DATA SHEET'!$E$10="Cat 2","N/A","OK")</f>
        <v>OK</v>
      </c>
      <c r="F39" s="158" t="str">
        <f>IF('DATA SHEET'!$E$10="Cat 2","N/A","OK")</f>
        <v>OK</v>
      </c>
      <c r="G39" s="160"/>
      <c r="H39" s="160"/>
      <c r="I39" s="160" t="s">
        <v>194</v>
      </c>
      <c r="J39" s="160" t="str">
        <f t="shared" si="45"/>
        <v>OK</v>
      </c>
      <c r="K39" s="160" t="str">
        <f t="shared" si="45"/>
        <v>OK</v>
      </c>
      <c r="L39" s="160" t="str">
        <f>IF('DATA SHEET'!$B$10="NC-50","N/A","OK")</f>
        <v>OK</v>
      </c>
      <c r="M39" s="160" t="str">
        <f>IF('DATA SHEET'!$B$10="NC-50","N/A","OK")</f>
        <v>OK</v>
      </c>
      <c r="N39" s="160"/>
      <c r="O39" s="160"/>
      <c r="P39" s="160"/>
      <c r="Q39" s="160"/>
      <c r="R39" s="160"/>
      <c r="S39" s="160"/>
      <c r="T39" s="160"/>
      <c r="U39" s="160"/>
      <c r="V39" s="150" t="str">
        <f>IF(DB39&lt;&gt;"",
    IF(INT('Drill Size Info'!$AA$19)=INT('Drill Size Info'!$AB$19),
        --(INT('Drill Size Info'!$AA$19) &amp; "." &amp; DB39),
        IF(AND((--(INT('Drill Size Info'!$AA$19) &amp; "." &amp; DB39)&gt;=--('Drill Size Info'!$AA$19)), (--(INT('Drill Size Info'!$AA$19) &amp; "." &amp; DB39)&lt;=--('Drill Size Info'!$AB$19))),
            --(INT('Drill Size Info'!$AA$19) &amp; "." &amp; DB39),
            --(INT('Drill Size Info'!$AB$19) &amp; "." &amp; DB39)
        )
    ),
    IF(DA39&lt;&gt;"",
        IF(INT('Drill Size Info'!$AA$19)=INT('Drill Size Info'!$AB$19),
            --(INT('Drill Size Info'!$AA$19) &amp; "." &amp; LEFT(DA39,3)),
            IF(AND((--(INT('Drill Size Info'!$AA$19) &amp; "." &amp; LEFT(DA39,3))&gt;=--('Drill Size Info'!$AA$19)), (--(INT('Drill Size Info'!$AA$19) &amp; "." &amp; LEFT(DA39,3))&lt;=--('Drill Size Info'!$AB$19))),
                --(INT('Drill Size Info'!$AA$19) &amp; "." &amp; LEFT(DA39,3)),
                --(INT('Drill Size Info'!$AB$19) &amp; "." &amp; LEFT(DA39,3))
            )
        ),
        "OK"
    )
)</f>
        <v>OK</v>
      </c>
      <c r="W39" s="150" t="str">
        <f>IF(DC39&lt;&gt;"",
    IF(INT('Drill Size Info'!$AA$19)=INT('Drill Size Info'!$AB$19),
        --(INT('Drill Size Info'!$AA$19) &amp; "." &amp; DC39),
        IF(AND((--(INT('Drill Size Info'!$AA$19) &amp; "." &amp; DC39)&gt;=--('Drill Size Info'!$AA$19)), (--(INT('Drill Size Info'!$AA$19) &amp; "." &amp; DC39)&lt;=--('Drill Size Info'!$AB$19))),
            --(INT('Drill Size Info'!$AA$19) &amp; "." &amp; DC39),
            --(INT('Drill Size Info'!$AB$19) &amp; "." &amp; DC39)
        )
    ),
    IF(DA39&lt;&gt;"",
        IF(INT('Drill Size Info'!$AA$19)=INT('Drill Size Info'!$AB$19),
            --(INT('Drill Size Info'!$AA$19) &amp; "." &amp; RIGHT(DA39,3)),
            IF(AND((--(INT('Drill Size Info'!$AA$19) &amp; "." &amp; RIGHT(DA39,3))&gt;=--('Drill Size Info'!$AA$19)), (--(INT('Drill Size Info'!$AA$19) &amp; "." &amp; RIGHT(DA39,3))&lt;=--('Drill Size Info'!$AB$19))),
                --(INT('Drill Size Info'!$AA$19) &amp; "." &amp; RIGHT(DA39,3)),
                --(INT('Drill Size Info'!$AB$19) &amp; "." &amp; RIGHT(DA39,3))
            )
        ),
        "N/A"
    )
)</f>
        <v>N/A</v>
      </c>
      <c r="X39" s="150" t="str">
        <f>IF(DE39&lt;&gt;"",
    IF(INT('Drill Size Info'!$AA$19)=INT('Drill Size Info'!$AB$15),
        --(INT('Drill Size Info'!$AA$15) &amp; "." &amp; DE39),
        IF(AND((--(INT('Drill Size Info'!$AA$15) &amp; "." &amp; DE39)&gt;=--('Drill Size Info'!$AA$15)), (--(INT('Drill Size Info'!$AA$15) &amp; "." &amp; DE39)&lt;=--('Drill Size Info'!$AB$15))),
            --(INT('Drill Size Info'!$AA$15) &amp; "." &amp; DE39),
            --(INT('Drill Size Info'!$AB$15) &amp; "." &amp; DE39)
        )
    ),
    IF(DD39&lt;&gt;"",
        IF(INT('Drill Size Info'!$AA$15)=INT('Drill Size Info'!$AB$15),
            --(INT('Drill Size Info'!$AA$15) &amp; "." &amp; LEFT(DD39,3)),
            IF(AND((--(INT('Drill Size Info'!$AA$15) &amp; "." &amp; LEFT(DD39,3))&gt;=--('Drill Size Info'!$AA$15)), (--(INT('Drill Size Info'!$AA$15) &amp; "." &amp; LEFT(DD39,3))&lt;=--('Drill Size Info'!$AB$15))),
                --(INT('Drill Size Info'!$AA$15) &amp; "." &amp; LEFT(DD39,3)),
                --(INT('Drill Size Info'!$AB$15) &amp; "." &amp; LEFT(DD39,3))
            )
        ),
        "OK"
    )
)</f>
        <v>OK</v>
      </c>
      <c r="Y39" s="150" t="str">
        <f>IF(DF39&lt;&gt;"",
    IF(INT('Drill Size Info'!$AA$19)=INT('Drill Size Info'!$AB$15),
        --(INT('Drill Size Info'!$AA$15) &amp; "." &amp; DF39),
        IF(AND((--(INT('Drill Size Info'!$AA$15) &amp; "." &amp; DF39)&gt;=--('Drill Size Info'!$AA$15)), (--(INT('Drill Size Info'!$AA$15) &amp; "." &amp; DF39)&lt;=--('Drill Size Info'!$AB$15))),
            --(INT('Drill Size Info'!$AA$15) &amp; "." &amp; DF39),
            --(INT('Drill Size Info'!$AB$15) &amp; "." &amp; DF39)
        )
    ),
    IF(DD39&lt;&gt;"",
        IF(INT('Drill Size Info'!$AA$15)=INT('Drill Size Info'!$AB$15),
            --(INT('Drill Size Info'!$AA$15) &amp; "." &amp; RIGHT(DD39,3)),
            IF(AND((--(INT('Drill Size Info'!$AA$15) &amp; "." &amp; RIGHT(DD39,3))&gt;=--('Drill Size Info'!$AA$15)), (--(INT('Drill Size Info'!$AA$15) &amp; "." &amp; RIGHT(DD39,3))&lt;=--('Drill Size Info'!$AB$15))),
                --(INT('Drill Size Info'!$AA$15) &amp; "." &amp; RIGHT(DD39,3)),
                --(INT('Drill Size Info'!$AB$15) &amp; "." &amp; RIGHT(DD39,3))
            )
        ),
        "N/A"
    )
)</f>
        <v>N/A</v>
      </c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3"/>
      <c r="AL39" s="183"/>
      <c r="AM39" s="162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3"/>
      <c r="BA39" s="163"/>
      <c r="BB39" s="163"/>
      <c r="BC39" s="163"/>
      <c r="BD39" s="163"/>
      <c r="BE39" s="163"/>
      <c r="BF39" s="164"/>
      <c r="BG39" s="165"/>
      <c r="BH39" s="162"/>
      <c r="BI39" s="162"/>
      <c r="BJ39" s="164"/>
      <c r="BK39" s="95"/>
      <c r="BL39" s="182"/>
      <c r="BM39" s="182"/>
      <c r="BN39" s="182"/>
      <c r="BO39" s="182"/>
      <c r="BP39" s="95" t="str">
        <f t="shared" si="42"/>
        <v/>
      </c>
      <c r="BQ39" s="38"/>
      <c r="BR39" s="17">
        <f t="shared" si="7"/>
        <v>0</v>
      </c>
      <c r="BS39" s="17">
        <f t="shared" si="8"/>
        <v>0</v>
      </c>
      <c r="BT39" s="17">
        <f t="shared" si="9"/>
        <v>0</v>
      </c>
      <c r="BU39" s="17">
        <f t="shared" si="10"/>
        <v>0</v>
      </c>
      <c r="BV39" s="17">
        <f t="shared" si="11"/>
        <v>0</v>
      </c>
      <c r="BW39" s="17">
        <f t="shared" si="12"/>
        <v>0</v>
      </c>
      <c r="BX39" s="17">
        <f t="shared" si="13"/>
        <v>0</v>
      </c>
      <c r="BY39" s="17">
        <f t="shared" si="14"/>
        <v>0</v>
      </c>
      <c r="BZ39" s="17">
        <f t="shared" si="15"/>
        <v>0</v>
      </c>
      <c r="CA39" s="17">
        <f t="shared" si="16"/>
        <v>0</v>
      </c>
      <c r="CB39" s="17">
        <f t="shared" si="17"/>
        <v>0</v>
      </c>
      <c r="CC39" s="17">
        <f t="shared" si="18"/>
        <v>0</v>
      </c>
      <c r="CD39" s="17">
        <f t="shared" si="19"/>
        <v>0</v>
      </c>
      <c r="CE39" s="17">
        <f t="shared" si="20"/>
        <v>0</v>
      </c>
      <c r="CF39" s="17">
        <f t="shared" si="21"/>
        <v>0</v>
      </c>
      <c r="CG39" s="17">
        <f t="shared" si="22"/>
        <v>0</v>
      </c>
      <c r="CH39" s="17">
        <f t="shared" si="23"/>
        <v>0</v>
      </c>
      <c r="CI39" s="17">
        <f t="shared" si="24"/>
        <v>0</v>
      </c>
      <c r="CJ39" s="17">
        <f t="shared" si="25"/>
        <v>0</v>
      </c>
      <c r="CK39" s="17">
        <f t="shared" si="26"/>
        <v>0</v>
      </c>
      <c r="CL39" s="17">
        <f t="shared" si="27"/>
        <v>0</v>
      </c>
      <c r="CM39" s="17">
        <f t="shared" si="28"/>
        <v>0</v>
      </c>
      <c r="CN39" s="17">
        <f t="shared" si="29"/>
        <v>0</v>
      </c>
      <c r="CO39" s="17">
        <f t="shared" si="30"/>
        <v>0</v>
      </c>
      <c r="CP39" s="17">
        <f t="shared" si="31"/>
        <v>0</v>
      </c>
      <c r="CQ39" s="17">
        <f t="shared" si="32"/>
        <v>0</v>
      </c>
      <c r="CR39" s="17">
        <f t="shared" si="33"/>
        <v>0</v>
      </c>
      <c r="CS39" s="17">
        <f t="shared" si="34"/>
        <v>0</v>
      </c>
      <c r="CT39" s="17">
        <f t="shared" si="35"/>
        <v>0</v>
      </c>
      <c r="CU39" s="17">
        <f t="shared" si="36"/>
        <v>0</v>
      </c>
      <c r="CV39" s="17">
        <f t="shared" si="37"/>
        <v>0</v>
      </c>
      <c r="CW39" s="17">
        <f t="shared" si="38"/>
        <v>0</v>
      </c>
      <c r="CX39" s="17">
        <f t="shared" si="39"/>
        <v>0</v>
      </c>
      <c r="CY39" s="17">
        <f t="shared" si="40"/>
        <v>0</v>
      </c>
      <c r="CZ39" s="17">
        <f t="shared" si="41"/>
        <v>0</v>
      </c>
    </row>
    <row r="40" spans="2:104" ht="15" customHeight="1" x14ac:dyDescent="0.2">
      <c r="B40" s="156">
        <f t="shared" si="43"/>
        <v>32</v>
      </c>
      <c r="C40" s="158" t="str">
        <f>CONCATENATE('DATA SHEET'!$B$9, 'DATA SHEET'!$Q$2)</f>
        <v>" HWDP</v>
      </c>
      <c r="D40" s="157" t="str">
        <f t="shared" si="44"/>
        <v/>
      </c>
      <c r="E40" s="158" t="str">
        <f>IF('DATA SHEET'!$E$10="Cat 2","N/A","OK")</f>
        <v>OK</v>
      </c>
      <c r="F40" s="158" t="str">
        <f>IF('DATA SHEET'!$E$10="Cat 2","N/A","OK")</f>
        <v>OK</v>
      </c>
      <c r="G40" s="160"/>
      <c r="H40" s="160"/>
      <c r="I40" s="160" t="s">
        <v>194</v>
      </c>
      <c r="J40" s="160" t="str">
        <f t="shared" si="45"/>
        <v>OK</v>
      </c>
      <c r="K40" s="160" t="str">
        <f t="shared" si="45"/>
        <v>OK</v>
      </c>
      <c r="L40" s="160" t="str">
        <f>IF('DATA SHEET'!$B$10="NC-50","N/A","OK")</f>
        <v>OK</v>
      </c>
      <c r="M40" s="160" t="str">
        <f>IF('DATA SHEET'!$B$10="NC-50","N/A","OK")</f>
        <v>OK</v>
      </c>
      <c r="N40" s="160"/>
      <c r="O40" s="160"/>
      <c r="P40" s="160"/>
      <c r="Q40" s="160"/>
      <c r="R40" s="160"/>
      <c r="S40" s="160"/>
      <c r="T40" s="160"/>
      <c r="U40" s="160"/>
      <c r="V40" s="150" t="str">
        <f>IF(DB40&lt;&gt;"",
    IF(INT('Drill Size Info'!$AA$19)=INT('Drill Size Info'!$AB$19),
        --(INT('Drill Size Info'!$AA$19) &amp; "." &amp; DB40),
        IF(AND((--(INT('Drill Size Info'!$AA$19) &amp; "." &amp; DB40)&gt;=--('Drill Size Info'!$AA$19)), (--(INT('Drill Size Info'!$AA$19) &amp; "." &amp; DB40)&lt;=--('Drill Size Info'!$AB$19))),
            --(INT('Drill Size Info'!$AA$19) &amp; "." &amp; DB40),
            --(INT('Drill Size Info'!$AB$19) &amp; "." &amp; DB40)
        )
    ),
    IF(DA40&lt;&gt;"",
        IF(INT('Drill Size Info'!$AA$19)=INT('Drill Size Info'!$AB$19),
            --(INT('Drill Size Info'!$AA$19) &amp; "." &amp; LEFT(DA40,3)),
            IF(AND((--(INT('Drill Size Info'!$AA$19) &amp; "." &amp; LEFT(DA40,3))&gt;=--('Drill Size Info'!$AA$19)), (--(INT('Drill Size Info'!$AA$19) &amp; "." &amp; LEFT(DA40,3))&lt;=--('Drill Size Info'!$AB$19))),
                --(INT('Drill Size Info'!$AA$19) &amp; "." &amp; LEFT(DA40,3)),
                --(INT('Drill Size Info'!$AB$19) &amp; "." &amp; LEFT(DA40,3))
            )
        ),
        "OK"
    )
)</f>
        <v>OK</v>
      </c>
      <c r="W40" s="150" t="str">
        <f>IF(DC40&lt;&gt;"",
    IF(INT('Drill Size Info'!$AA$19)=INT('Drill Size Info'!$AB$19),
        --(INT('Drill Size Info'!$AA$19) &amp; "." &amp; DC40),
        IF(AND((--(INT('Drill Size Info'!$AA$19) &amp; "." &amp; DC40)&gt;=--('Drill Size Info'!$AA$19)), (--(INT('Drill Size Info'!$AA$19) &amp; "." &amp; DC40)&lt;=--('Drill Size Info'!$AB$19))),
            --(INT('Drill Size Info'!$AA$19) &amp; "." &amp; DC40),
            --(INT('Drill Size Info'!$AB$19) &amp; "." &amp; DC40)
        )
    ),
    IF(DA40&lt;&gt;"",
        IF(INT('Drill Size Info'!$AA$19)=INT('Drill Size Info'!$AB$19),
            --(INT('Drill Size Info'!$AA$19) &amp; "." &amp; RIGHT(DA40,3)),
            IF(AND((--(INT('Drill Size Info'!$AA$19) &amp; "." &amp; RIGHT(DA40,3))&gt;=--('Drill Size Info'!$AA$19)), (--(INT('Drill Size Info'!$AA$19) &amp; "." &amp; RIGHT(DA40,3))&lt;=--('Drill Size Info'!$AB$19))),
                --(INT('Drill Size Info'!$AA$19) &amp; "." &amp; RIGHT(DA40,3)),
                --(INT('Drill Size Info'!$AB$19) &amp; "." &amp; RIGHT(DA40,3))
            )
        ),
        "N/A"
    )
)</f>
        <v>N/A</v>
      </c>
      <c r="X40" s="150" t="str">
        <f>IF(DE40&lt;&gt;"",
    IF(INT('Drill Size Info'!$AA$19)=INT('Drill Size Info'!$AB$15),
        --(INT('Drill Size Info'!$AA$15) &amp; "." &amp; DE40),
        IF(AND((--(INT('Drill Size Info'!$AA$15) &amp; "." &amp; DE40)&gt;=--('Drill Size Info'!$AA$15)), (--(INT('Drill Size Info'!$AA$15) &amp; "." &amp; DE40)&lt;=--('Drill Size Info'!$AB$15))),
            --(INT('Drill Size Info'!$AA$15) &amp; "." &amp; DE40),
            --(INT('Drill Size Info'!$AB$15) &amp; "." &amp; DE40)
        )
    ),
    IF(DD40&lt;&gt;"",
        IF(INT('Drill Size Info'!$AA$15)=INT('Drill Size Info'!$AB$15),
            --(INT('Drill Size Info'!$AA$15) &amp; "." &amp; LEFT(DD40,3)),
            IF(AND((--(INT('Drill Size Info'!$AA$15) &amp; "." &amp; LEFT(DD40,3))&gt;=--('Drill Size Info'!$AA$15)), (--(INT('Drill Size Info'!$AA$15) &amp; "." &amp; LEFT(DD40,3))&lt;=--('Drill Size Info'!$AB$15))),
                --(INT('Drill Size Info'!$AA$15) &amp; "." &amp; LEFT(DD40,3)),
                --(INT('Drill Size Info'!$AB$15) &amp; "." &amp; LEFT(DD40,3))
            )
        ),
        "OK"
    )
)</f>
        <v>OK</v>
      </c>
      <c r="Y40" s="150" t="str">
        <f>IF(DF40&lt;&gt;"",
    IF(INT('Drill Size Info'!$AA$19)=INT('Drill Size Info'!$AB$15),
        --(INT('Drill Size Info'!$AA$15) &amp; "." &amp; DF40),
        IF(AND((--(INT('Drill Size Info'!$AA$15) &amp; "." &amp; DF40)&gt;=--('Drill Size Info'!$AA$15)), (--(INT('Drill Size Info'!$AA$15) &amp; "." &amp; DF40)&lt;=--('Drill Size Info'!$AB$15))),
            --(INT('Drill Size Info'!$AA$15) &amp; "." &amp; DF40),
            --(INT('Drill Size Info'!$AB$15) &amp; "." &amp; DF40)
        )
    ),
    IF(DD40&lt;&gt;"",
        IF(INT('Drill Size Info'!$AA$15)=INT('Drill Size Info'!$AB$15),
            --(INT('Drill Size Info'!$AA$15) &amp; "." &amp; RIGHT(DD40,3)),
            IF(AND((--(INT('Drill Size Info'!$AA$15) &amp; "." &amp; RIGHT(DD40,3))&gt;=--('Drill Size Info'!$AA$15)), (--(INT('Drill Size Info'!$AA$15) &amp; "." &amp; RIGHT(DD40,3))&lt;=--('Drill Size Info'!$AB$15))),
                --(INT('Drill Size Info'!$AA$15) &amp; "." &amp; RIGHT(DD40,3)),
                --(INT('Drill Size Info'!$AB$15) &amp; "." &amp; RIGHT(DD40,3))
            )
        ),
        "N/A"
    )
)</f>
        <v>N/A</v>
      </c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3"/>
      <c r="AL40" s="183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3"/>
      <c r="BA40" s="163"/>
      <c r="BB40" s="163"/>
      <c r="BC40" s="163"/>
      <c r="BD40" s="163"/>
      <c r="BE40" s="163"/>
      <c r="BF40" s="164"/>
      <c r="BG40" s="165"/>
      <c r="BH40" s="162"/>
      <c r="BI40" s="162"/>
      <c r="BJ40" s="164"/>
      <c r="BK40" s="95"/>
      <c r="BL40" s="182"/>
      <c r="BM40" s="182"/>
      <c r="BN40" s="182"/>
      <c r="BO40" s="182"/>
      <c r="BP40" s="95" t="str">
        <f t="shared" si="42"/>
        <v/>
      </c>
      <c r="BQ40" s="38"/>
      <c r="BR40" s="17">
        <f t="shared" si="7"/>
        <v>0</v>
      </c>
      <c r="BS40" s="17">
        <f t="shared" si="8"/>
        <v>0</v>
      </c>
      <c r="BT40" s="17">
        <f t="shared" si="9"/>
        <v>0</v>
      </c>
      <c r="BU40" s="17">
        <f t="shared" si="10"/>
        <v>0</v>
      </c>
      <c r="BV40" s="17">
        <f t="shared" si="11"/>
        <v>0</v>
      </c>
      <c r="BW40" s="17">
        <f t="shared" si="12"/>
        <v>0</v>
      </c>
      <c r="BX40" s="17">
        <f t="shared" si="13"/>
        <v>0</v>
      </c>
      <c r="BY40" s="17">
        <f t="shared" si="14"/>
        <v>0</v>
      </c>
      <c r="BZ40" s="17">
        <f t="shared" si="15"/>
        <v>0</v>
      </c>
      <c r="CA40" s="17">
        <f t="shared" si="16"/>
        <v>0</v>
      </c>
      <c r="CB40" s="17">
        <f t="shared" si="17"/>
        <v>0</v>
      </c>
      <c r="CC40" s="17">
        <f t="shared" si="18"/>
        <v>0</v>
      </c>
      <c r="CD40" s="17">
        <f t="shared" si="19"/>
        <v>0</v>
      </c>
      <c r="CE40" s="17">
        <f t="shared" si="20"/>
        <v>0</v>
      </c>
      <c r="CF40" s="17">
        <f t="shared" si="21"/>
        <v>0</v>
      </c>
      <c r="CG40" s="17">
        <f t="shared" si="22"/>
        <v>0</v>
      </c>
      <c r="CH40" s="17">
        <f t="shared" si="23"/>
        <v>0</v>
      </c>
      <c r="CI40" s="17">
        <f t="shared" si="24"/>
        <v>0</v>
      </c>
      <c r="CJ40" s="17">
        <f t="shared" si="25"/>
        <v>0</v>
      </c>
      <c r="CK40" s="17">
        <f t="shared" si="26"/>
        <v>0</v>
      </c>
      <c r="CL40" s="17">
        <f t="shared" si="27"/>
        <v>0</v>
      </c>
      <c r="CM40" s="17">
        <f t="shared" si="28"/>
        <v>0</v>
      </c>
      <c r="CN40" s="17">
        <f t="shared" si="29"/>
        <v>0</v>
      </c>
      <c r="CO40" s="17">
        <f t="shared" si="30"/>
        <v>0</v>
      </c>
      <c r="CP40" s="17">
        <f t="shared" si="31"/>
        <v>0</v>
      </c>
      <c r="CQ40" s="17">
        <f t="shared" si="32"/>
        <v>0</v>
      </c>
      <c r="CR40" s="17">
        <f t="shared" si="33"/>
        <v>0</v>
      </c>
      <c r="CS40" s="17">
        <f t="shared" si="34"/>
        <v>0</v>
      </c>
      <c r="CT40" s="17">
        <f t="shared" si="35"/>
        <v>0</v>
      </c>
      <c r="CU40" s="17">
        <f t="shared" si="36"/>
        <v>0</v>
      </c>
      <c r="CV40" s="17">
        <f t="shared" si="37"/>
        <v>0</v>
      </c>
      <c r="CW40" s="17">
        <f t="shared" si="38"/>
        <v>0</v>
      </c>
      <c r="CX40" s="17">
        <f t="shared" si="39"/>
        <v>0</v>
      </c>
      <c r="CY40" s="17">
        <f t="shared" si="40"/>
        <v>0</v>
      </c>
      <c r="CZ40" s="17">
        <f t="shared" si="41"/>
        <v>0</v>
      </c>
    </row>
    <row r="41" spans="2:104" ht="15" customHeight="1" x14ac:dyDescent="0.2">
      <c r="B41" s="156">
        <f t="shared" si="43"/>
        <v>33</v>
      </c>
      <c r="C41" s="158" t="str">
        <f>CONCATENATE('DATA SHEET'!$B$9, 'DATA SHEET'!$Q$2)</f>
        <v>" HWDP</v>
      </c>
      <c r="D41" s="157" t="str">
        <f t="shared" si="44"/>
        <v/>
      </c>
      <c r="E41" s="158" t="str">
        <f>IF('DATA SHEET'!$E$10="Cat 2","N/A","OK")</f>
        <v>OK</v>
      </c>
      <c r="F41" s="158" t="str">
        <f>IF('DATA SHEET'!$E$10="Cat 2","N/A","OK")</f>
        <v>OK</v>
      </c>
      <c r="G41" s="160"/>
      <c r="H41" s="160"/>
      <c r="I41" s="160" t="s">
        <v>194</v>
      </c>
      <c r="J41" s="160" t="str">
        <f t="shared" si="45"/>
        <v>OK</v>
      </c>
      <c r="K41" s="160" t="str">
        <f t="shared" si="45"/>
        <v>OK</v>
      </c>
      <c r="L41" s="160" t="str">
        <f>IF('DATA SHEET'!$B$10="NC-50","N/A","OK")</f>
        <v>OK</v>
      </c>
      <c r="M41" s="160" t="str">
        <f>IF('DATA SHEET'!$B$10="NC-50","N/A","OK")</f>
        <v>OK</v>
      </c>
      <c r="N41" s="160"/>
      <c r="O41" s="160"/>
      <c r="P41" s="160"/>
      <c r="Q41" s="160"/>
      <c r="R41" s="160"/>
      <c r="S41" s="160"/>
      <c r="T41" s="160"/>
      <c r="U41" s="160"/>
      <c r="V41" s="150" t="str">
        <f>IF(DB41&lt;&gt;"",
    IF(INT('Drill Size Info'!$AA$19)=INT('Drill Size Info'!$AB$19),
        --(INT('Drill Size Info'!$AA$19) &amp; "." &amp; DB41),
        IF(AND((--(INT('Drill Size Info'!$AA$19) &amp; "." &amp; DB41)&gt;=--('Drill Size Info'!$AA$19)), (--(INT('Drill Size Info'!$AA$19) &amp; "." &amp; DB41)&lt;=--('Drill Size Info'!$AB$19))),
            --(INT('Drill Size Info'!$AA$19) &amp; "." &amp; DB41),
            --(INT('Drill Size Info'!$AB$19) &amp; "." &amp; DB41)
        )
    ),
    IF(DA41&lt;&gt;"",
        IF(INT('Drill Size Info'!$AA$19)=INT('Drill Size Info'!$AB$19),
            --(INT('Drill Size Info'!$AA$19) &amp; "." &amp; LEFT(DA41,3)),
            IF(AND((--(INT('Drill Size Info'!$AA$19) &amp; "." &amp; LEFT(DA41,3))&gt;=--('Drill Size Info'!$AA$19)), (--(INT('Drill Size Info'!$AA$19) &amp; "." &amp; LEFT(DA41,3))&lt;=--('Drill Size Info'!$AB$19))),
                --(INT('Drill Size Info'!$AA$19) &amp; "." &amp; LEFT(DA41,3)),
                --(INT('Drill Size Info'!$AB$19) &amp; "." &amp; LEFT(DA41,3))
            )
        ),
        "OK"
    )
)</f>
        <v>OK</v>
      </c>
      <c r="W41" s="150" t="str">
        <f>IF(DC41&lt;&gt;"",
    IF(INT('Drill Size Info'!$AA$19)=INT('Drill Size Info'!$AB$19),
        --(INT('Drill Size Info'!$AA$19) &amp; "." &amp; DC41),
        IF(AND((--(INT('Drill Size Info'!$AA$19) &amp; "." &amp; DC41)&gt;=--('Drill Size Info'!$AA$19)), (--(INT('Drill Size Info'!$AA$19) &amp; "." &amp; DC41)&lt;=--('Drill Size Info'!$AB$19))),
            --(INT('Drill Size Info'!$AA$19) &amp; "." &amp; DC41),
            --(INT('Drill Size Info'!$AB$19) &amp; "." &amp; DC41)
        )
    ),
    IF(DA41&lt;&gt;"",
        IF(INT('Drill Size Info'!$AA$19)=INT('Drill Size Info'!$AB$19),
            --(INT('Drill Size Info'!$AA$19) &amp; "." &amp; RIGHT(DA41,3)),
            IF(AND((--(INT('Drill Size Info'!$AA$19) &amp; "." &amp; RIGHT(DA41,3))&gt;=--('Drill Size Info'!$AA$19)), (--(INT('Drill Size Info'!$AA$19) &amp; "." &amp; RIGHT(DA41,3))&lt;=--('Drill Size Info'!$AB$19))),
                --(INT('Drill Size Info'!$AA$19) &amp; "." &amp; RIGHT(DA41,3)),
                --(INT('Drill Size Info'!$AB$19) &amp; "." &amp; RIGHT(DA41,3))
            )
        ),
        "N/A"
    )
)</f>
        <v>N/A</v>
      </c>
      <c r="X41" s="150" t="str">
        <f>IF(DE41&lt;&gt;"",
    IF(INT('Drill Size Info'!$AA$19)=INT('Drill Size Info'!$AB$15),
        --(INT('Drill Size Info'!$AA$15) &amp; "." &amp; DE41),
        IF(AND((--(INT('Drill Size Info'!$AA$15) &amp; "." &amp; DE41)&gt;=--('Drill Size Info'!$AA$15)), (--(INT('Drill Size Info'!$AA$15) &amp; "." &amp; DE41)&lt;=--('Drill Size Info'!$AB$15))),
            --(INT('Drill Size Info'!$AA$15) &amp; "." &amp; DE41),
            --(INT('Drill Size Info'!$AB$15) &amp; "." &amp; DE41)
        )
    ),
    IF(DD41&lt;&gt;"",
        IF(INT('Drill Size Info'!$AA$15)=INT('Drill Size Info'!$AB$15),
            --(INT('Drill Size Info'!$AA$15) &amp; "." &amp; LEFT(DD41,3)),
            IF(AND((--(INT('Drill Size Info'!$AA$15) &amp; "." &amp; LEFT(DD41,3))&gt;=--('Drill Size Info'!$AA$15)), (--(INT('Drill Size Info'!$AA$15) &amp; "." &amp; LEFT(DD41,3))&lt;=--('Drill Size Info'!$AB$15))),
                --(INT('Drill Size Info'!$AA$15) &amp; "." &amp; LEFT(DD41,3)),
                --(INT('Drill Size Info'!$AB$15) &amp; "." &amp; LEFT(DD41,3))
            )
        ),
        "OK"
    )
)</f>
        <v>OK</v>
      </c>
      <c r="Y41" s="150" t="str">
        <f>IF(DF41&lt;&gt;"",
    IF(INT('Drill Size Info'!$AA$19)=INT('Drill Size Info'!$AB$15),
        --(INT('Drill Size Info'!$AA$15) &amp; "." &amp; DF41),
        IF(AND((--(INT('Drill Size Info'!$AA$15) &amp; "." &amp; DF41)&gt;=--('Drill Size Info'!$AA$15)), (--(INT('Drill Size Info'!$AA$15) &amp; "." &amp; DF41)&lt;=--('Drill Size Info'!$AB$15))),
            --(INT('Drill Size Info'!$AA$15) &amp; "." &amp; DF41),
            --(INT('Drill Size Info'!$AB$15) &amp; "." &amp; DF41)
        )
    ),
    IF(DD41&lt;&gt;"",
        IF(INT('Drill Size Info'!$AA$15)=INT('Drill Size Info'!$AB$15),
            --(INT('Drill Size Info'!$AA$15) &amp; "." &amp; RIGHT(DD41,3)),
            IF(AND((--(INT('Drill Size Info'!$AA$15) &amp; "." &amp; RIGHT(DD41,3))&gt;=--('Drill Size Info'!$AA$15)), (--(INT('Drill Size Info'!$AA$15) &amp; "." &amp; RIGHT(DD41,3))&lt;=--('Drill Size Info'!$AB$15))),
                --(INT('Drill Size Info'!$AA$15) &amp; "." &amp; RIGHT(DD41,3)),
                --(INT('Drill Size Info'!$AB$15) &amp; "." &amp; RIGHT(DD41,3))
            )
        ),
        "N/A"
    )
)</f>
        <v>N/A</v>
      </c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83"/>
      <c r="AL41" s="183"/>
      <c r="AM41" s="162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3"/>
      <c r="BA41" s="163"/>
      <c r="BB41" s="163"/>
      <c r="BC41" s="163"/>
      <c r="BD41" s="163"/>
      <c r="BE41" s="163"/>
      <c r="BF41" s="164"/>
      <c r="BG41" s="165"/>
      <c r="BH41" s="162"/>
      <c r="BI41" s="162"/>
      <c r="BJ41" s="164"/>
      <c r="BK41" s="95"/>
      <c r="BL41" s="182"/>
      <c r="BM41" s="182"/>
      <c r="BN41" s="182"/>
      <c r="BO41" s="182"/>
      <c r="BP41" s="95" t="str">
        <f t="shared" si="42"/>
        <v/>
      </c>
      <c r="BQ41" s="38"/>
      <c r="BR41" s="17">
        <f t="shared" ref="BR41:BR72" si="46">IF(Z41="x",1,0)</f>
        <v>0</v>
      </c>
      <c r="BS41" s="17">
        <f t="shared" ref="BS41:BS72" si="47">IF(AB41="x",1,0)</f>
        <v>0</v>
      </c>
      <c r="BT41" s="17">
        <f t="shared" ref="BT41:BT72" si="48">IF(AD41="x",1,0)</f>
        <v>0</v>
      </c>
      <c r="BU41" s="17">
        <f t="shared" ref="BU41:BU72" si="49">IF(AE41="x",1,0)</f>
        <v>0</v>
      </c>
      <c r="BV41" s="17">
        <f t="shared" ref="BV41:BV72" si="50">IF(AF41="x",1,0)</f>
        <v>0</v>
      </c>
      <c r="BW41" s="17">
        <f t="shared" ref="BW41:BW72" si="51">IF(AG41="x",1,0)</f>
        <v>0</v>
      </c>
      <c r="BX41" s="17">
        <f t="shared" ref="BX41:BX72" si="52">IF(AH41="x",1,0)</f>
        <v>0</v>
      </c>
      <c r="BY41" s="17">
        <f t="shared" ref="BY41:BY72" si="53">IF(AI41="x",1,0)</f>
        <v>0</v>
      </c>
      <c r="BZ41" s="17">
        <f t="shared" ref="BZ41:BZ72" si="54">IF(AJ41="x",1,0)</f>
        <v>0</v>
      </c>
      <c r="CA41" s="17">
        <f t="shared" ref="CA41:CA72" si="55">IF(AK41="x",1,0)</f>
        <v>0</v>
      </c>
      <c r="CB41" s="17">
        <f t="shared" ref="CB41:CB72" si="56">IF(AL41="x",1,0)</f>
        <v>0</v>
      </c>
      <c r="CC41" s="17">
        <f t="shared" ref="CC41:CC72" si="57">IF(AM41="x",1,0)</f>
        <v>0</v>
      </c>
      <c r="CD41" s="17">
        <f t="shared" ref="CD41:CD72" si="58">IF(AN41="x",1,0)</f>
        <v>0</v>
      </c>
      <c r="CE41" s="17">
        <f t="shared" ref="CE41:CE72" si="59">IF(AO41="x",1,0)</f>
        <v>0</v>
      </c>
      <c r="CF41" s="17">
        <f t="shared" ref="CF41:CF72" si="60">IF(AP41="x",1,0)</f>
        <v>0</v>
      </c>
      <c r="CG41" s="17">
        <f t="shared" ref="CG41:CG72" si="61">IF(AQ41="x",1,0)</f>
        <v>0</v>
      </c>
      <c r="CH41" s="17">
        <f t="shared" ref="CH41:CH72" si="62">IF(AR41="x",1,0)</f>
        <v>0</v>
      </c>
      <c r="CI41" s="17">
        <f t="shared" ref="CI41:CI72" si="63">IF(AS41="x",1,0)</f>
        <v>0</v>
      </c>
      <c r="CJ41" s="17">
        <f t="shared" ref="CJ41:CJ72" si="64">IF(AT41="x",1,0)</f>
        <v>0</v>
      </c>
      <c r="CK41" s="17">
        <f t="shared" ref="CK41:CK72" si="65">IF(AU41="x",1,0)</f>
        <v>0</v>
      </c>
      <c r="CL41" s="17">
        <f t="shared" ref="CL41:CL72" si="66">IF(AV41="x",1,0)</f>
        <v>0</v>
      </c>
      <c r="CM41" s="17">
        <f t="shared" ref="CM41:CM72" si="67">IF(AW41="x",1,0)</f>
        <v>0</v>
      </c>
      <c r="CN41" s="17">
        <f t="shared" ref="CN41:CN72" si="68">IF(AX41="x",1,0)</f>
        <v>0</v>
      </c>
      <c r="CO41" s="17">
        <f t="shared" ref="CO41:CO72" si="69">IF(AY41="x",1,0)</f>
        <v>0</v>
      </c>
      <c r="CP41" s="17">
        <f t="shared" ref="CP41:CP72" si="70">IF(AZ41="x",1,0)</f>
        <v>0</v>
      </c>
      <c r="CQ41" s="17">
        <f t="shared" ref="CQ41:CQ72" si="71">IF(BA41="x",1,0)</f>
        <v>0</v>
      </c>
      <c r="CR41" s="17">
        <f t="shared" ref="CR41:CR72" si="72">IF(BB41="x",1,0)</f>
        <v>0</v>
      </c>
      <c r="CS41" s="17">
        <f t="shared" ref="CS41:CS72" si="73">IF(BC41="x",1,0)</f>
        <v>0</v>
      </c>
      <c r="CT41" s="17">
        <f t="shared" ref="CT41:CT72" si="74">IF(BD41="x",1,0)</f>
        <v>0</v>
      </c>
      <c r="CU41" s="17">
        <f t="shared" ref="CU41:CU72" si="75">IF(BE41="x",1,0)</f>
        <v>0</v>
      </c>
      <c r="CV41" s="17">
        <f t="shared" ref="CV41:CV72" si="76">IF(BF41="x",1,0)</f>
        <v>0</v>
      </c>
      <c r="CW41" s="17">
        <f t="shared" ref="CW41:CW72" si="77">IF(BG41="x",1,0)</f>
        <v>0</v>
      </c>
      <c r="CX41" s="17">
        <f t="shared" ref="CX41:CX72" si="78">IF(BH41="x",1,0)</f>
        <v>0</v>
      </c>
      <c r="CY41" s="17">
        <f t="shared" ref="CY41:CY72" si="79">IF(BI41="x",1,0)</f>
        <v>0</v>
      </c>
      <c r="CZ41" s="17">
        <f t="shared" ref="CZ41:CZ72" si="80">IF(BJ41="x",1,0)</f>
        <v>0</v>
      </c>
    </row>
    <row r="42" spans="2:104" ht="15" customHeight="1" x14ac:dyDescent="0.2">
      <c r="B42" s="156">
        <f t="shared" si="43"/>
        <v>34</v>
      </c>
      <c r="C42" s="158" t="str">
        <f>CONCATENATE('DATA SHEET'!$B$9, 'DATA SHEET'!$Q$2)</f>
        <v>" HWDP</v>
      </c>
      <c r="D42" s="157" t="str">
        <f t="shared" si="44"/>
        <v/>
      </c>
      <c r="E42" s="158" t="str">
        <f>IF('DATA SHEET'!$E$10="Cat 2","N/A","OK")</f>
        <v>OK</v>
      </c>
      <c r="F42" s="158" t="str">
        <f>IF('DATA SHEET'!$E$10="Cat 2","N/A","OK")</f>
        <v>OK</v>
      </c>
      <c r="G42" s="160"/>
      <c r="H42" s="160"/>
      <c r="I42" s="160" t="s">
        <v>194</v>
      </c>
      <c r="J42" s="160" t="str">
        <f t="shared" si="45"/>
        <v>OK</v>
      </c>
      <c r="K42" s="160" t="str">
        <f t="shared" si="45"/>
        <v>OK</v>
      </c>
      <c r="L42" s="160" t="str">
        <f>IF('DATA SHEET'!$B$10="NC-50","N/A","OK")</f>
        <v>OK</v>
      </c>
      <c r="M42" s="160" t="str">
        <f>IF('DATA SHEET'!$B$10="NC-50","N/A","OK")</f>
        <v>OK</v>
      </c>
      <c r="N42" s="160"/>
      <c r="O42" s="160"/>
      <c r="P42" s="160"/>
      <c r="Q42" s="160"/>
      <c r="R42" s="160"/>
      <c r="S42" s="160"/>
      <c r="T42" s="160"/>
      <c r="U42" s="160"/>
      <c r="V42" s="150" t="str">
        <f>IF(DB42&lt;&gt;"",
    IF(INT('Drill Size Info'!$AA$19)=INT('Drill Size Info'!$AB$19),
        --(INT('Drill Size Info'!$AA$19) &amp; "." &amp; DB42),
        IF(AND((--(INT('Drill Size Info'!$AA$19) &amp; "." &amp; DB42)&gt;=--('Drill Size Info'!$AA$19)), (--(INT('Drill Size Info'!$AA$19) &amp; "." &amp; DB42)&lt;=--('Drill Size Info'!$AB$19))),
            --(INT('Drill Size Info'!$AA$19) &amp; "." &amp; DB42),
            --(INT('Drill Size Info'!$AB$19) &amp; "." &amp; DB42)
        )
    ),
    IF(DA42&lt;&gt;"",
        IF(INT('Drill Size Info'!$AA$19)=INT('Drill Size Info'!$AB$19),
            --(INT('Drill Size Info'!$AA$19) &amp; "." &amp; LEFT(DA42,3)),
            IF(AND((--(INT('Drill Size Info'!$AA$19) &amp; "." &amp; LEFT(DA42,3))&gt;=--('Drill Size Info'!$AA$19)), (--(INT('Drill Size Info'!$AA$19) &amp; "." &amp; LEFT(DA42,3))&lt;=--('Drill Size Info'!$AB$19))),
                --(INT('Drill Size Info'!$AA$19) &amp; "." &amp; LEFT(DA42,3)),
                --(INT('Drill Size Info'!$AB$19) &amp; "." &amp; LEFT(DA42,3))
            )
        ),
        "OK"
    )
)</f>
        <v>OK</v>
      </c>
      <c r="W42" s="150" t="str">
        <f>IF(DC42&lt;&gt;"",
    IF(INT('Drill Size Info'!$AA$19)=INT('Drill Size Info'!$AB$19),
        --(INT('Drill Size Info'!$AA$19) &amp; "." &amp; DC42),
        IF(AND((--(INT('Drill Size Info'!$AA$19) &amp; "." &amp; DC42)&gt;=--('Drill Size Info'!$AA$19)), (--(INT('Drill Size Info'!$AA$19) &amp; "." &amp; DC42)&lt;=--('Drill Size Info'!$AB$19))),
            --(INT('Drill Size Info'!$AA$19) &amp; "." &amp; DC42),
            --(INT('Drill Size Info'!$AB$19) &amp; "." &amp; DC42)
        )
    ),
    IF(DA42&lt;&gt;"",
        IF(INT('Drill Size Info'!$AA$19)=INT('Drill Size Info'!$AB$19),
            --(INT('Drill Size Info'!$AA$19) &amp; "." &amp; RIGHT(DA42,3)),
            IF(AND((--(INT('Drill Size Info'!$AA$19) &amp; "." &amp; RIGHT(DA42,3))&gt;=--('Drill Size Info'!$AA$19)), (--(INT('Drill Size Info'!$AA$19) &amp; "." &amp; RIGHT(DA42,3))&lt;=--('Drill Size Info'!$AB$19))),
                --(INT('Drill Size Info'!$AA$19) &amp; "." &amp; RIGHT(DA42,3)),
                --(INT('Drill Size Info'!$AB$19) &amp; "." &amp; RIGHT(DA42,3))
            )
        ),
        "N/A"
    )
)</f>
        <v>N/A</v>
      </c>
      <c r="X42" s="150" t="str">
        <f>IF(DE42&lt;&gt;"",
    IF(INT('Drill Size Info'!$AA$19)=INT('Drill Size Info'!$AB$15),
        --(INT('Drill Size Info'!$AA$15) &amp; "." &amp; DE42),
        IF(AND((--(INT('Drill Size Info'!$AA$15) &amp; "." &amp; DE42)&gt;=--('Drill Size Info'!$AA$15)), (--(INT('Drill Size Info'!$AA$15) &amp; "." &amp; DE42)&lt;=--('Drill Size Info'!$AB$15))),
            --(INT('Drill Size Info'!$AA$15) &amp; "." &amp; DE42),
            --(INT('Drill Size Info'!$AB$15) &amp; "." &amp; DE42)
        )
    ),
    IF(DD42&lt;&gt;"",
        IF(INT('Drill Size Info'!$AA$15)=INT('Drill Size Info'!$AB$15),
            --(INT('Drill Size Info'!$AA$15) &amp; "." &amp; LEFT(DD42,3)),
            IF(AND((--(INT('Drill Size Info'!$AA$15) &amp; "." &amp; LEFT(DD42,3))&gt;=--('Drill Size Info'!$AA$15)), (--(INT('Drill Size Info'!$AA$15) &amp; "." &amp; LEFT(DD42,3))&lt;=--('Drill Size Info'!$AB$15))),
                --(INT('Drill Size Info'!$AA$15) &amp; "." &amp; LEFT(DD42,3)),
                --(INT('Drill Size Info'!$AB$15) &amp; "." &amp; LEFT(DD42,3))
            )
        ),
        "OK"
    )
)</f>
        <v>OK</v>
      </c>
      <c r="Y42" s="150" t="str">
        <f>IF(DF42&lt;&gt;"",
    IF(INT('Drill Size Info'!$AA$19)=INT('Drill Size Info'!$AB$15),
        --(INT('Drill Size Info'!$AA$15) &amp; "." &amp; DF42),
        IF(AND((--(INT('Drill Size Info'!$AA$15) &amp; "." &amp; DF42)&gt;=--('Drill Size Info'!$AA$15)), (--(INT('Drill Size Info'!$AA$15) &amp; "." &amp; DF42)&lt;=--('Drill Size Info'!$AB$15))),
            --(INT('Drill Size Info'!$AA$15) &amp; "." &amp; DF42),
            --(INT('Drill Size Info'!$AB$15) &amp; "." &amp; DF42)
        )
    ),
    IF(DD42&lt;&gt;"",
        IF(INT('Drill Size Info'!$AA$15)=INT('Drill Size Info'!$AB$15),
            --(INT('Drill Size Info'!$AA$15) &amp; "." &amp; RIGHT(DD42,3)),
            IF(AND((--(INT('Drill Size Info'!$AA$15) &amp; "." &amp; RIGHT(DD42,3))&gt;=--('Drill Size Info'!$AA$15)), (--(INT('Drill Size Info'!$AA$15) &amp; "." &amp; RIGHT(DD42,3))&lt;=--('Drill Size Info'!$AB$15))),
                --(INT('Drill Size Info'!$AA$15) &amp; "." &amp; RIGHT(DD42,3)),
                --(INT('Drill Size Info'!$AB$15) &amp; "." &amp; RIGHT(DD42,3))
            )
        ),
        "N/A"
    )
)</f>
        <v>N/A</v>
      </c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83"/>
      <c r="AL42" s="183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3"/>
      <c r="BA42" s="163"/>
      <c r="BB42" s="163"/>
      <c r="BC42" s="163"/>
      <c r="BD42" s="163"/>
      <c r="BE42" s="163"/>
      <c r="BF42" s="164"/>
      <c r="BG42" s="165"/>
      <c r="BH42" s="162"/>
      <c r="BI42" s="162"/>
      <c r="BJ42" s="164"/>
      <c r="BK42" s="95"/>
      <c r="BL42" s="182"/>
      <c r="BM42" s="182"/>
      <c r="BN42" s="182"/>
      <c r="BO42" s="182"/>
      <c r="BP42" s="95" t="str">
        <f t="shared" si="42"/>
        <v/>
      </c>
      <c r="BQ42" s="38"/>
      <c r="BR42" s="17">
        <f t="shared" si="46"/>
        <v>0</v>
      </c>
      <c r="BS42" s="17">
        <f t="shared" si="47"/>
        <v>0</v>
      </c>
      <c r="BT42" s="17">
        <f t="shared" si="48"/>
        <v>0</v>
      </c>
      <c r="BU42" s="17">
        <f t="shared" si="49"/>
        <v>0</v>
      </c>
      <c r="BV42" s="17">
        <f t="shared" si="50"/>
        <v>0</v>
      </c>
      <c r="BW42" s="17">
        <f t="shared" si="51"/>
        <v>0</v>
      </c>
      <c r="BX42" s="17">
        <f t="shared" si="52"/>
        <v>0</v>
      </c>
      <c r="BY42" s="17">
        <f t="shared" si="53"/>
        <v>0</v>
      </c>
      <c r="BZ42" s="17">
        <f t="shared" si="54"/>
        <v>0</v>
      </c>
      <c r="CA42" s="17">
        <f t="shared" si="55"/>
        <v>0</v>
      </c>
      <c r="CB42" s="17">
        <f t="shared" si="56"/>
        <v>0</v>
      </c>
      <c r="CC42" s="17">
        <f t="shared" si="57"/>
        <v>0</v>
      </c>
      <c r="CD42" s="17">
        <f t="shared" si="58"/>
        <v>0</v>
      </c>
      <c r="CE42" s="17">
        <f t="shared" si="59"/>
        <v>0</v>
      </c>
      <c r="CF42" s="17">
        <f t="shared" si="60"/>
        <v>0</v>
      </c>
      <c r="CG42" s="17">
        <f t="shared" si="61"/>
        <v>0</v>
      </c>
      <c r="CH42" s="17">
        <f t="shared" si="62"/>
        <v>0</v>
      </c>
      <c r="CI42" s="17">
        <f t="shared" si="63"/>
        <v>0</v>
      </c>
      <c r="CJ42" s="17">
        <f t="shared" si="64"/>
        <v>0</v>
      </c>
      <c r="CK42" s="17">
        <f t="shared" si="65"/>
        <v>0</v>
      </c>
      <c r="CL42" s="17">
        <f t="shared" si="66"/>
        <v>0</v>
      </c>
      <c r="CM42" s="17">
        <f t="shared" si="67"/>
        <v>0</v>
      </c>
      <c r="CN42" s="17">
        <f t="shared" si="68"/>
        <v>0</v>
      </c>
      <c r="CO42" s="17">
        <f t="shared" si="69"/>
        <v>0</v>
      </c>
      <c r="CP42" s="17">
        <f t="shared" si="70"/>
        <v>0</v>
      </c>
      <c r="CQ42" s="17">
        <f t="shared" si="71"/>
        <v>0</v>
      </c>
      <c r="CR42" s="17">
        <f t="shared" si="72"/>
        <v>0</v>
      </c>
      <c r="CS42" s="17">
        <f t="shared" si="73"/>
        <v>0</v>
      </c>
      <c r="CT42" s="17">
        <f t="shared" si="74"/>
        <v>0</v>
      </c>
      <c r="CU42" s="17">
        <f t="shared" si="75"/>
        <v>0</v>
      </c>
      <c r="CV42" s="17">
        <f t="shared" si="76"/>
        <v>0</v>
      </c>
      <c r="CW42" s="17">
        <f t="shared" si="77"/>
        <v>0</v>
      </c>
      <c r="CX42" s="17">
        <f t="shared" si="78"/>
        <v>0</v>
      </c>
      <c r="CY42" s="17">
        <f t="shared" si="79"/>
        <v>0</v>
      </c>
      <c r="CZ42" s="17">
        <f t="shared" si="80"/>
        <v>0</v>
      </c>
    </row>
    <row r="43" spans="2:104" ht="15" customHeight="1" x14ac:dyDescent="0.2">
      <c r="B43" s="156">
        <f t="shared" si="43"/>
        <v>35</v>
      </c>
      <c r="C43" s="158" t="str">
        <f>CONCATENATE('DATA SHEET'!$B$9, 'DATA SHEET'!$Q$2)</f>
        <v>" HWDP</v>
      </c>
      <c r="D43" s="157" t="str">
        <f t="shared" si="44"/>
        <v/>
      </c>
      <c r="E43" s="158" t="str">
        <f>IF('DATA SHEET'!$E$10="Cat 2","N/A","OK")</f>
        <v>OK</v>
      </c>
      <c r="F43" s="158" t="str">
        <f>IF('DATA SHEET'!$E$10="Cat 2","N/A","OK")</f>
        <v>OK</v>
      </c>
      <c r="G43" s="160"/>
      <c r="H43" s="160"/>
      <c r="I43" s="160" t="s">
        <v>194</v>
      </c>
      <c r="J43" s="160" t="str">
        <f t="shared" si="45"/>
        <v>OK</v>
      </c>
      <c r="K43" s="160" t="str">
        <f t="shared" si="45"/>
        <v>OK</v>
      </c>
      <c r="L43" s="160" t="str">
        <f>IF('DATA SHEET'!$B$10="NC-50","N/A","OK")</f>
        <v>OK</v>
      </c>
      <c r="M43" s="160" t="str">
        <f>IF('DATA SHEET'!$B$10="NC-50","N/A","OK")</f>
        <v>OK</v>
      </c>
      <c r="N43" s="160"/>
      <c r="O43" s="160"/>
      <c r="P43" s="160"/>
      <c r="Q43" s="160"/>
      <c r="R43" s="160"/>
      <c r="S43" s="160"/>
      <c r="T43" s="160"/>
      <c r="U43" s="160"/>
      <c r="V43" s="150" t="str">
        <f>IF(DB43&lt;&gt;"",
    IF(INT('Drill Size Info'!$AA$19)=INT('Drill Size Info'!$AB$19),
        --(INT('Drill Size Info'!$AA$19) &amp; "." &amp; DB43),
        IF(AND((--(INT('Drill Size Info'!$AA$19) &amp; "." &amp; DB43)&gt;=--('Drill Size Info'!$AA$19)), (--(INT('Drill Size Info'!$AA$19) &amp; "." &amp; DB43)&lt;=--('Drill Size Info'!$AB$19))),
            --(INT('Drill Size Info'!$AA$19) &amp; "." &amp; DB43),
            --(INT('Drill Size Info'!$AB$19) &amp; "." &amp; DB43)
        )
    ),
    IF(DA43&lt;&gt;"",
        IF(INT('Drill Size Info'!$AA$19)=INT('Drill Size Info'!$AB$19),
            --(INT('Drill Size Info'!$AA$19) &amp; "." &amp; LEFT(DA43,3)),
            IF(AND((--(INT('Drill Size Info'!$AA$19) &amp; "." &amp; LEFT(DA43,3))&gt;=--('Drill Size Info'!$AA$19)), (--(INT('Drill Size Info'!$AA$19) &amp; "." &amp; LEFT(DA43,3))&lt;=--('Drill Size Info'!$AB$19))),
                --(INT('Drill Size Info'!$AA$19) &amp; "." &amp; LEFT(DA43,3)),
                --(INT('Drill Size Info'!$AB$19) &amp; "." &amp; LEFT(DA43,3))
            )
        ),
        "OK"
    )
)</f>
        <v>OK</v>
      </c>
      <c r="W43" s="150" t="str">
        <f>IF(DC43&lt;&gt;"",
    IF(INT('Drill Size Info'!$AA$19)=INT('Drill Size Info'!$AB$19),
        --(INT('Drill Size Info'!$AA$19) &amp; "." &amp; DC43),
        IF(AND((--(INT('Drill Size Info'!$AA$19) &amp; "." &amp; DC43)&gt;=--('Drill Size Info'!$AA$19)), (--(INT('Drill Size Info'!$AA$19) &amp; "." &amp; DC43)&lt;=--('Drill Size Info'!$AB$19))),
            --(INT('Drill Size Info'!$AA$19) &amp; "." &amp; DC43),
            --(INT('Drill Size Info'!$AB$19) &amp; "." &amp; DC43)
        )
    ),
    IF(DA43&lt;&gt;"",
        IF(INT('Drill Size Info'!$AA$19)=INT('Drill Size Info'!$AB$19),
            --(INT('Drill Size Info'!$AA$19) &amp; "." &amp; RIGHT(DA43,3)),
            IF(AND((--(INT('Drill Size Info'!$AA$19) &amp; "." &amp; RIGHT(DA43,3))&gt;=--('Drill Size Info'!$AA$19)), (--(INT('Drill Size Info'!$AA$19) &amp; "." &amp; RIGHT(DA43,3))&lt;=--('Drill Size Info'!$AB$19))),
                --(INT('Drill Size Info'!$AA$19) &amp; "." &amp; RIGHT(DA43,3)),
                --(INT('Drill Size Info'!$AB$19) &amp; "." &amp; RIGHT(DA43,3))
            )
        ),
        "N/A"
    )
)</f>
        <v>N/A</v>
      </c>
      <c r="X43" s="150" t="str">
        <f>IF(DE43&lt;&gt;"",
    IF(INT('Drill Size Info'!$AA$19)=INT('Drill Size Info'!$AB$15),
        --(INT('Drill Size Info'!$AA$15) &amp; "." &amp; DE43),
        IF(AND((--(INT('Drill Size Info'!$AA$15) &amp; "." &amp; DE43)&gt;=--('Drill Size Info'!$AA$15)), (--(INT('Drill Size Info'!$AA$15) &amp; "." &amp; DE43)&lt;=--('Drill Size Info'!$AB$15))),
            --(INT('Drill Size Info'!$AA$15) &amp; "." &amp; DE43),
            --(INT('Drill Size Info'!$AB$15) &amp; "." &amp; DE43)
        )
    ),
    IF(DD43&lt;&gt;"",
        IF(INT('Drill Size Info'!$AA$15)=INT('Drill Size Info'!$AB$15),
            --(INT('Drill Size Info'!$AA$15) &amp; "." &amp; LEFT(DD43,3)),
            IF(AND((--(INT('Drill Size Info'!$AA$15) &amp; "." &amp; LEFT(DD43,3))&gt;=--('Drill Size Info'!$AA$15)), (--(INT('Drill Size Info'!$AA$15) &amp; "." &amp; LEFT(DD43,3))&lt;=--('Drill Size Info'!$AB$15))),
                --(INT('Drill Size Info'!$AA$15) &amp; "." &amp; LEFT(DD43,3)),
                --(INT('Drill Size Info'!$AB$15) &amp; "." &amp; LEFT(DD43,3))
            )
        ),
        "OK"
    )
)</f>
        <v>OK</v>
      </c>
      <c r="Y43" s="150" t="str">
        <f>IF(DF43&lt;&gt;"",
    IF(INT('Drill Size Info'!$AA$19)=INT('Drill Size Info'!$AB$15),
        --(INT('Drill Size Info'!$AA$15) &amp; "." &amp; DF43),
        IF(AND((--(INT('Drill Size Info'!$AA$15) &amp; "." &amp; DF43)&gt;=--('Drill Size Info'!$AA$15)), (--(INT('Drill Size Info'!$AA$15) &amp; "." &amp; DF43)&lt;=--('Drill Size Info'!$AB$15))),
            --(INT('Drill Size Info'!$AA$15) &amp; "." &amp; DF43),
            --(INT('Drill Size Info'!$AB$15) &amp; "." &amp; DF43)
        )
    ),
    IF(DD43&lt;&gt;"",
        IF(INT('Drill Size Info'!$AA$15)=INT('Drill Size Info'!$AB$15),
            --(INT('Drill Size Info'!$AA$15) &amp; "." &amp; RIGHT(DD43,3)),
            IF(AND((--(INT('Drill Size Info'!$AA$15) &amp; "." &amp; RIGHT(DD43,3))&gt;=--('Drill Size Info'!$AA$15)), (--(INT('Drill Size Info'!$AA$15) &amp; "." &amp; RIGHT(DD43,3))&lt;=--('Drill Size Info'!$AB$15))),
                --(INT('Drill Size Info'!$AA$15) &amp; "." &amp; RIGHT(DD43,3)),
                --(INT('Drill Size Info'!$AB$15) &amp; "." &amp; RIGHT(DD43,3))
            )
        ),
        "N/A"
    )
)</f>
        <v>N/A</v>
      </c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83"/>
      <c r="AL43" s="183"/>
      <c r="AM43" s="162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3"/>
      <c r="BA43" s="163"/>
      <c r="BB43" s="163"/>
      <c r="BC43" s="163"/>
      <c r="BD43" s="163"/>
      <c r="BE43" s="163"/>
      <c r="BF43" s="164"/>
      <c r="BG43" s="165"/>
      <c r="BH43" s="162"/>
      <c r="BI43" s="162"/>
      <c r="BJ43" s="164"/>
      <c r="BK43" s="95"/>
      <c r="BL43" s="182"/>
      <c r="BM43" s="182"/>
      <c r="BN43" s="182"/>
      <c r="BO43" s="182"/>
      <c r="BP43" s="95" t="str">
        <f t="shared" si="42"/>
        <v/>
      </c>
      <c r="BQ43" s="38"/>
      <c r="BR43" s="17">
        <f t="shared" si="46"/>
        <v>0</v>
      </c>
      <c r="BS43" s="17">
        <f t="shared" si="47"/>
        <v>0</v>
      </c>
      <c r="BT43" s="17">
        <f t="shared" si="48"/>
        <v>0</v>
      </c>
      <c r="BU43" s="17">
        <f t="shared" si="49"/>
        <v>0</v>
      </c>
      <c r="BV43" s="17">
        <f t="shared" si="50"/>
        <v>0</v>
      </c>
      <c r="BW43" s="17">
        <f t="shared" si="51"/>
        <v>0</v>
      </c>
      <c r="BX43" s="17">
        <f t="shared" si="52"/>
        <v>0</v>
      </c>
      <c r="BY43" s="17">
        <f t="shared" si="53"/>
        <v>0</v>
      </c>
      <c r="BZ43" s="17">
        <f t="shared" si="54"/>
        <v>0</v>
      </c>
      <c r="CA43" s="17">
        <f t="shared" si="55"/>
        <v>0</v>
      </c>
      <c r="CB43" s="17">
        <f t="shared" si="56"/>
        <v>0</v>
      </c>
      <c r="CC43" s="17">
        <f t="shared" si="57"/>
        <v>0</v>
      </c>
      <c r="CD43" s="17">
        <f t="shared" si="58"/>
        <v>0</v>
      </c>
      <c r="CE43" s="17">
        <f t="shared" si="59"/>
        <v>0</v>
      </c>
      <c r="CF43" s="17">
        <f t="shared" si="60"/>
        <v>0</v>
      </c>
      <c r="CG43" s="17">
        <f t="shared" si="61"/>
        <v>0</v>
      </c>
      <c r="CH43" s="17">
        <f t="shared" si="62"/>
        <v>0</v>
      </c>
      <c r="CI43" s="17">
        <f t="shared" si="63"/>
        <v>0</v>
      </c>
      <c r="CJ43" s="17">
        <f t="shared" si="64"/>
        <v>0</v>
      </c>
      <c r="CK43" s="17">
        <f t="shared" si="65"/>
        <v>0</v>
      </c>
      <c r="CL43" s="17">
        <f t="shared" si="66"/>
        <v>0</v>
      </c>
      <c r="CM43" s="17">
        <f t="shared" si="67"/>
        <v>0</v>
      </c>
      <c r="CN43" s="17">
        <f t="shared" si="68"/>
        <v>0</v>
      </c>
      <c r="CO43" s="17">
        <f t="shared" si="69"/>
        <v>0</v>
      </c>
      <c r="CP43" s="17">
        <f t="shared" si="70"/>
        <v>0</v>
      </c>
      <c r="CQ43" s="17">
        <f t="shared" si="71"/>
        <v>0</v>
      </c>
      <c r="CR43" s="17">
        <f t="shared" si="72"/>
        <v>0</v>
      </c>
      <c r="CS43" s="17">
        <f t="shared" si="73"/>
        <v>0</v>
      </c>
      <c r="CT43" s="17">
        <f t="shared" si="74"/>
        <v>0</v>
      </c>
      <c r="CU43" s="17">
        <f t="shared" si="75"/>
        <v>0</v>
      </c>
      <c r="CV43" s="17">
        <f t="shared" si="76"/>
        <v>0</v>
      </c>
      <c r="CW43" s="17">
        <f t="shared" si="77"/>
        <v>0</v>
      </c>
      <c r="CX43" s="17">
        <f t="shared" si="78"/>
        <v>0</v>
      </c>
      <c r="CY43" s="17">
        <f t="shared" si="79"/>
        <v>0</v>
      </c>
      <c r="CZ43" s="17">
        <f t="shared" si="80"/>
        <v>0</v>
      </c>
    </row>
    <row r="44" spans="2:104" ht="15" customHeight="1" x14ac:dyDescent="0.2">
      <c r="B44" s="156">
        <f t="shared" si="43"/>
        <v>36</v>
      </c>
      <c r="C44" s="158" t="str">
        <f>CONCATENATE('DATA SHEET'!$B$9, 'DATA SHEET'!$Q$2)</f>
        <v>" HWDP</v>
      </c>
      <c r="D44" s="157" t="str">
        <f t="shared" si="44"/>
        <v/>
      </c>
      <c r="E44" s="158" t="str">
        <f>IF('DATA SHEET'!$E$10="Cat 2","N/A","OK")</f>
        <v>OK</v>
      </c>
      <c r="F44" s="158" t="str">
        <f>IF('DATA SHEET'!$E$10="Cat 2","N/A","OK")</f>
        <v>OK</v>
      </c>
      <c r="G44" s="160"/>
      <c r="H44" s="160"/>
      <c r="I44" s="160" t="s">
        <v>194</v>
      </c>
      <c r="J44" s="160" t="str">
        <f t="shared" si="45"/>
        <v>OK</v>
      </c>
      <c r="K44" s="160" t="str">
        <f t="shared" si="45"/>
        <v>OK</v>
      </c>
      <c r="L44" s="160" t="str">
        <f>IF('DATA SHEET'!$B$10="NC-50","N/A","OK")</f>
        <v>OK</v>
      </c>
      <c r="M44" s="160" t="str">
        <f>IF('DATA SHEET'!$B$10="NC-50","N/A","OK")</f>
        <v>OK</v>
      </c>
      <c r="N44" s="160"/>
      <c r="O44" s="160"/>
      <c r="P44" s="160"/>
      <c r="Q44" s="160"/>
      <c r="R44" s="160"/>
      <c r="S44" s="160"/>
      <c r="T44" s="160"/>
      <c r="U44" s="160"/>
      <c r="V44" s="150" t="str">
        <f>IF(DB44&lt;&gt;"",
    IF(INT('Drill Size Info'!$AA$19)=INT('Drill Size Info'!$AB$19),
        --(INT('Drill Size Info'!$AA$19) &amp; "." &amp; DB44),
        IF(AND((--(INT('Drill Size Info'!$AA$19) &amp; "." &amp; DB44)&gt;=--('Drill Size Info'!$AA$19)), (--(INT('Drill Size Info'!$AA$19) &amp; "." &amp; DB44)&lt;=--('Drill Size Info'!$AB$19))),
            --(INT('Drill Size Info'!$AA$19) &amp; "." &amp; DB44),
            --(INT('Drill Size Info'!$AB$19) &amp; "." &amp; DB44)
        )
    ),
    IF(DA44&lt;&gt;"",
        IF(INT('Drill Size Info'!$AA$19)=INT('Drill Size Info'!$AB$19),
            --(INT('Drill Size Info'!$AA$19) &amp; "." &amp; LEFT(DA44,3)),
            IF(AND((--(INT('Drill Size Info'!$AA$19) &amp; "." &amp; LEFT(DA44,3))&gt;=--('Drill Size Info'!$AA$19)), (--(INT('Drill Size Info'!$AA$19) &amp; "." &amp; LEFT(DA44,3))&lt;=--('Drill Size Info'!$AB$19))),
                --(INT('Drill Size Info'!$AA$19) &amp; "." &amp; LEFT(DA44,3)),
                --(INT('Drill Size Info'!$AB$19) &amp; "." &amp; LEFT(DA44,3))
            )
        ),
        "OK"
    )
)</f>
        <v>OK</v>
      </c>
      <c r="W44" s="150" t="str">
        <f>IF(DC44&lt;&gt;"",
    IF(INT('Drill Size Info'!$AA$19)=INT('Drill Size Info'!$AB$19),
        --(INT('Drill Size Info'!$AA$19) &amp; "." &amp; DC44),
        IF(AND((--(INT('Drill Size Info'!$AA$19) &amp; "." &amp; DC44)&gt;=--('Drill Size Info'!$AA$19)), (--(INT('Drill Size Info'!$AA$19) &amp; "." &amp; DC44)&lt;=--('Drill Size Info'!$AB$19))),
            --(INT('Drill Size Info'!$AA$19) &amp; "." &amp; DC44),
            --(INT('Drill Size Info'!$AB$19) &amp; "." &amp; DC44)
        )
    ),
    IF(DA44&lt;&gt;"",
        IF(INT('Drill Size Info'!$AA$19)=INT('Drill Size Info'!$AB$19),
            --(INT('Drill Size Info'!$AA$19) &amp; "." &amp; RIGHT(DA44,3)),
            IF(AND((--(INT('Drill Size Info'!$AA$19) &amp; "." &amp; RIGHT(DA44,3))&gt;=--('Drill Size Info'!$AA$19)), (--(INT('Drill Size Info'!$AA$19) &amp; "." &amp; RIGHT(DA44,3))&lt;=--('Drill Size Info'!$AB$19))),
                --(INT('Drill Size Info'!$AA$19) &amp; "." &amp; RIGHT(DA44,3)),
                --(INT('Drill Size Info'!$AB$19) &amp; "." &amp; RIGHT(DA44,3))
            )
        ),
        "N/A"
    )
)</f>
        <v>N/A</v>
      </c>
      <c r="X44" s="150" t="str">
        <f>IF(DE44&lt;&gt;"",
    IF(INT('Drill Size Info'!$AA$19)=INT('Drill Size Info'!$AB$15),
        --(INT('Drill Size Info'!$AA$15) &amp; "." &amp; DE44),
        IF(AND((--(INT('Drill Size Info'!$AA$15) &amp; "." &amp; DE44)&gt;=--('Drill Size Info'!$AA$15)), (--(INT('Drill Size Info'!$AA$15) &amp; "." &amp; DE44)&lt;=--('Drill Size Info'!$AB$15))),
            --(INT('Drill Size Info'!$AA$15) &amp; "." &amp; DE44),
            --(INT('Drill Size Info'!$AB$15) &amp; "." &amp; DE44)
        )
    ),
    IF(DD44&lt;&gt;"",
        IF(INT('Drill Size Info'!$AA$15)=INT('Drill Size Info'!$AB$15),
            --(INT('Drill Size Info'!$AA$15) &amp; "." &amp; LEFT(DD44,3)),
            IF(AND((--(INT('Drill Size Info'!$AA$15) &amp; "." &amp; LEFT(DD44,3))&gt;=--('Drill Size Info'!$AA$15)), (--(INT('Drill Size Info'!$AA$15) &amp; "." &amp; LEFT(DD44,3))&lt;=--('Drill Size Info'!$AB$15))),
                --(INT('Drill Size Info'!$AA$15) &amp; "." &amp; LEFT(DD44,3)),
                --(INT('Drill Size Info'!$AB$15) &amp; "." &amp; LEFT(DD44,3))
            )
        ),
        "OK"
    )
)</f>
        <v>OK</v>
      </c>
      <c r="Y44" s="150" t="str">
        <f>IF(DF44&lt;&gt;"",
    IF(INT('Drill Size Info'!$AA$19)=INT('Drill Size Info'!$AB$15),
        --(INT('Drill Size Info'!$AA$15) &amp; "." &amp; DF44),
        IF(AND((--(INT('Drill Size Info'!$AA$15) &amp; "." &amp; DF44)&gt;=--('Drill Size Info'!$AA$15)), (--(INT('Drill Size Info'!$AA$15) &amp; "." &amp; DF44)&lt;=--('Drill Size Info'!$AB$15))),
            --(INT('Drill Size Info'!$AA$15) &amp; "." &amp; DF44),
            --(INT('Drill Size Info'!$AB$15) &amp; "." &amp; DF44)
        )
    ),
    IF(DD44&lt;&gt;"",
        IF(INT('Drill Size Info'!$AA$15)=INT('Drill Size Info'!$AB$15),
            --(INT('Drill Size Info'!$AA$15) &amp; "." &amp; RIGHT(DD44,3)),
            IF(AND((--(INT('Drill Size Info'!$AA$15) &amp; "." &amp; RIGHT(DD44,3))&gt;=--('Drill Size Info'!$AA$15)), (--(INT('Drill Size Info'!$AA$15) &amp; "." &amp; RIGHT(DD44,3))&lt;=--('Drill Size Info'!$AB$15))),
                --(INT('Drill Size Info'!$AA$15) &amp; "." &amp; RIGHT(DD44,3)),
                --(INT('Drill Size Info'!$AB$15) &amp; "." &amp; RIGHT(DD44,3))
            )
        ),
        "N/A"
    )
)</f>
        <v>N/A</v>
      </c>
      <c r="Z44" s="162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83"/>
      <c r="AL44" s="183"/>
      <c r="AM44" s="162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3"/>
      <c r="BA44" s="163"/>
      <c r="BB44" s="163"/>
      <c r="BC44" s="163"/>
      <c r="BD44" s="163"/>
      <c r="BE44" s="163"/>
      <c r="BF44" s="164"/>
      <c r="BG44" s="165"/>
      <c r="BH44" s="162"/>
      <c r="BI44" s="162"/>
      <c r="BJ44" s="164"/>
      <c r="BK44" s="95"/>
      <c r="BL44" s="182"/>
      <c r="BM44" s="182"/>
      <c r="BN44" s="182"/>
      <c r="BO44" s="182"/>
      <c r="BP44" s="95" t="str">
        <f t="shared" si="42"/>
        <v/>
      </c>
      <c r="BQ44" s="38"/>
      <c r="BR44" s="17">
        <f t="shared" si="46"/>
        <v>0</v>
      </c>
      <c r="BS44" s="17">
        <f t="shared" si="47"/>
        <v>0</v>
      </c>
      <c r="BT44" s="17">
        <f t="shared" si="48"/>
        <v>0</v>
      </c>
      <c r="BU44" s="17">
        <f t="shared" si="49"/>
        <v>0</v>
      </c>
      <c r="BV44" s="17">
        <f t="shared" si="50"/>
        <v>0</v>
      </c>
      <c r="BW44" s="17">
        <f t="shared" si="51"/>
        <v>0</v>
      </c>
      <c r="BX44" s="17">
        <f t="shared" si="52"/>
        <v>0</v>
      </c>
      <c r="BY44" s="17">
        <f t="shared" si="53"/>
        <v>0</v>
      </c>
      <c r="BZ44" s="17">
        <f t="shared" si="54"/>
        <v>0</v>
      </c>
      <c r="CA44" s="17">
        <f t="shared" si="55"/>
        <v>0</v>
      </c>
      <c r="CB44" s="17">
        <f t="shared" si="56"/>
        <v>0</v>
      </c>
      <c r="CC44" s="17">
        <f t="shared" si="57"/>
        <v>0</v>
      </c>
      <c r="CD44" s="17">
        <f t="shared" si="58"/>
        <v>0</v>
      </c>
      <c r="CE44" s="17">
        <f t="shared" si="59"/>
        <v>0</v>
      </c>
      <c r="CF44" s="17">
        <f t="shared" si="60"/>
        <v>0</v>
      </c>
      <c r="CG44" s="17">
        <f t="shared" si="61"/>
        <v>0</v>
      </c>
      <c r="CH44" s="17">
        <f t="shared" si="62"/>
        <v>0</v>
      </c>
      <c r="CI44" s="17">
        <f t="shared" si="63"/>
        <v>0</v>
      </c>
      <c r="CJ44" s="17">
        <f t="shared" si="64"/>
        <v>0</v>
      </c>
      <c r="CK44" s="17">
        <f t="shared" si="65"/>
        <v>0</v>
      </c>
      <c r="CL44" s="17">
        <f t="shared" si="66"/>
        <v>0</v>
      </c>
      <c r="CM44" s="17">
        <f t="shared" si="67"/>
        <v>0</v>
      </c>
      <c r="CN44" s="17">
        <f t="shared" si="68"/>
        <v>0</v>
      </c>
      <c r="CO44" s="17">
        <f t="shared" si="69"/>
        <v>0</v>
      </c>
      <c r="CP44" s="17">
        <f t="shared" si="70"/>
        <v>0</v>
      </c>
      <c r="CQ44" s="17">
        <f t="shared" si="71"/>
        <v>0</v>
      </c>
      <c r="CR44" s="17">
        <f t="shared" si="72"/>
        <v>0</v>
      </c>
      <c r="CS44" s="17">
        <f t="shared" si="73"/>
        <v>0</v>
      </c>
      <c r="CT44" s="17">
        <f t="shared" si="74"/>
        <v>0</v>
      </c>
      <c r="CU44" s="17">
        <f t="shared" si="75"/>
        <v>0</v>
      </c>
      <c r="CV44" s="17">
        <f t="shared" si="76"/>
        <v>0</v>
      </c>
      <c r="CW44" s="17">
        <f t="shared" si="77"/>
        <v>0</v>
      </c>
      <c r="CX44" s="17">
        <f t="shared" si="78"/>
        <v>0</v>
      </c>
      <c r="CY44" s="17">
        <f t="shared" si="79"/>
        <v>0</v>
      </c>
      <c r="CZ44" s="17">
        <f t="shared" si="80"/>
        <v>0</v>
      </c>
    </row>
    <row r="45" spans="2:104" ht="15" customHeight="1" x14ac:dyDescent="0.2">
      <c r="B45" s="156">
        <f t="shared" si="43"/>
        <v>37</v>
      </c>
      <c r="C45" s="158" t="str">
        <f>CONCATENATE('DATA SHEET'!$B$9, 'DATA SHEET'!$Q$2)</f>
        <v>" HWDP</v>
      </c>
      <c r="D45" s="157" t="str">
        <f t="shared" si="44"/>
        <v/>
      </c>
      <c r="E45" s="158" t="str">
        <f>IF('DATA SHEET'!$E$10="Cat 2","N/A","OK")</f>
        <v>OK</v>
      </c>
      <c r="F45" s="158" t="str">
        <f>IF('DATA SHEET'!$E$10="Cat 2","N/A","OK")</f>
        <v>OK</v>
      </c>
      <c r="G45" s="160"/>
      <c r="H45" s="160"/>
      <c r="I45" s="160" t="s">
        <v>194</v>
      </c>
      <c r="J45" s="160" t="str">
        <f t="shared" si="45"/>
        <v>OK</v>
      </c>
      <c r="K45" s="160" t="str">
        <f t="shared" si="45"/>
        <v>OK</v>
      </c>
      <c r="L45" s="160" t="str">
        <f>IF('DATA SHEET'!$B$10="NC-50","N/A","OK")</f>
        <v>OK</v>
      </c>
      <c r="M45" s="160" t="str">
        <f>IF('DATA SHEET'!$B$10="NC-50","N/A","OK")</f>
        <v>OK</v>
      </c>
      <c r="N45" s="160"/>
      <c r="O45" s="160"/>
      <c r="P45" s="160"/>
      <c r="Q45" s="160"/>
      <c r="R45" s="160"/>
      <c r="S45" s="160"/>
      <c r="T45" s="160"/>
      <c r="U45" s="160"/>
      <c r="V45" s="150" t="str">
        <f>IF(DB45&lt;&gt;"",
    IF(INT('Drill Size Info'!$AA$19)=INT('Drill Size Info'!$AB$19),
        --(INT('Drill Size Info'!$AA$19) &amp; "." &amp; DB45),
        IF(AND((--(INT('Drill Size Info'!$AA$19) &amp; "." &amp; DB45)&gt;=--('Drill Size Info'!$AA$19)), (--(INT('Drill Size Info'!$AA$19) &amp; "." &amp; DB45)&lt;=--('Drill Size Info'!$AB$19))),
            --(INT('Drill Size Info'!$AA$19) &amp; "." &amp; DB45),
            --(INT('Drill Size Info'!$AB$19) &amp; "." &amp; DB45)
        )
    ),
    IF(DA45&lt;&gt;"",
        IF(INT('Drill Size Info'!$AA$19)=INT('Drill Size Info'!$AB$19),
            --(INT('Drill Size Info'!$AA$19) &amp; "." &amp; LEFT(DA45,3)),
            IF(AND((--(INT('Drill Size Info'!$AA$19) &amp; "." &amp; LEFT(DA45,3))&gt;=--('Drill Size Info'!$AA$19)), (--(INT('Drill Size Info'!$AA$19) &amp; "." &amp; LEFT(DA45,3))&lt;=--('Drill Size Info'!$AB$19))),
                --(INT('Drill Size Info'!$AA$19) &amp; "." &amp; LEFT(DA45,3)),
                --(INT('Drill Size Info'!$AB$19) &amp; "." &amp; LEFT(DA45,3))
            )
        ),
        "OK"
    )
)</f>
        <v>OK</v>
      </c>
      <c r="W45" s="150" t="str">
        <f>IF(DC45&lt;&gt;"",
    IF(INT('Drill Size Info'!$AA$19)=INT('Drill Size Info'!$AB$19),
        --(INT('Drill Size Info'!$AA$19) &amp; "." &amp; DC45),
        IF(AND((--(INT('Drill Size Info'!$AA$19) &amp; "." &amp; DC45)&gt;=--('Drill Size Info'!$AA$19)), (--(INT('Drill Size Info'!$AA$19) &amp; "." &amp; DC45)&lt;=--('Drill Size Info'!$AB$19))),
            --(INT('Drill Size Info'!$AA$19) &amp; "." &amp; DC45),
            --(INT('Drill Size Info'!$AB$19) &amp; "." &amp; DC45)
        )
    ),
    IF(DA45&lt;&gt;"",
        IF(INT('Drill Size Info'!$AA$19)=INT('Drill Size Info'!$AB$19),
            --(INT('Drill Size Info'!$AA$19) &amp; "." &amp; RIGHT(DA45,3)),
            IF(AND((--(INT('Drill Size Info'!$AA$19) &amp; "." &amp; RIGHT(DA45,3))&gt;=--('Drill Size Info'!$AA$19)), (--(INT('Drill Size Info'!$AA$19) &amp; "." &amp; RIGHT(DA45,3))&lt;=--('Drill Size Info'!$AB$19))),
                --(INT('Drill Size Info'!$AA$19) &amp; "." &amp; RIGHT(DA45,3)),
                --(INT('Drill Size Info'!$AB$19) &amp; "." &amp; RIGHT(DA45,3))
            )
        ),
        "N/A"
    )
)</f>
        <v>N/A</v>
      </c>
      <c r="X45" s="150" t="str">
        <f>IF(DE45&lt;&gt;"",
    IF(INT('Drill Size Info'!$AA$19)=INT('Drill Size Info'!$AB$15),
        --(INT('Drill Size Info'!$AA$15) &amp; "." &amp; DE45),
        IF(AND((--(INT('Drill Size Info'!$AA$15) &amp; "." &amp; DE45)&gt;=--('Drill Size Info'!$AA$15)), (--(INT('Drill Size Info'!$AA$15) &amp; "." &amp; DE45)&lt;=--('Drill Size Info'!$AB$15))),
            --(INT('Drill Size Info'!$AA$15) &amp; "." &amp; DE45),
            --(INT('Drill Size Info'!$AB$15) &amp; "." &amp; DE45)
        )
    ),
    IF(DD45&lt;&gt;"",
        IF(INT('Drill Size Info'!$AA$15)=INT('Drill Size Info'!$AB$15),
            --(INT('Drill Size Info'!$AA$15) &amp; "." &amp; LEFT(DD45,3)),
            IF(AND((--(INT('Drill Size Info'!$AA$15) &amp; "." &amp; LEFT(DD45,3))&gt;=--('Drill Size Info'!$AA$15)), (--(INT('Drill Size Info'!$AA$15) &amp; "." &amp; LEFT(DD45,3))&lt;=--('Drill Size Info'!$AB$15))),
                --(INT('Drill Size Info'!$AA$15) &amp; "." &amp; LEFT(DD45,3)),
                --(INT('Drill Size Info'!$AB$15) &amp; "." &amp; LEFT(DD45,3))
            )
        ),
        "OK"
    )
)</f>
        <v>OK</v>
      </c>
      <c r="Y45" s="150" t="str">
        <f>IF(DF45&lt;&gt;"",
    IF(INT('Drill Size Info'!$AA$19)=INT('Drill Size Info'!$AB$15),
        --(INT('Drill Size Info'!$AA$15) &amp; "." &amp; DF45),
        IF(AND((--(INT('Drill Size Info'!$AA$15) &amp; "." &amp; DF45)&gt;=--('Drill Size Info'!$AA$15)), (--(INT('Drill Size Info'!$AA$15) &amp; "." &amp; DF45)&lt;=--('Drill Size Info'!$AB$15))),
            --(INT('Drill Size Info'!$AA$15) &amp; "." &amp; DF45),
            --(INT('Drill Size Info'!$AB$15) &amp; "." &amp; DF45)
        )
    ),
    IF(DD45&lt;&gt;"",
        IF(INT('Drill Size Info'!$AA$15)=INT('Drill Size Info'!$AB$15),
            --(INT('Drill Size Info'!$AA$15) &amp; "." &amp; RIGHT(DD45,3)),
            IF(AND((--(INT('Drill Size Info'!$AA$15) &amp; "." &amp; RIGHT(DD45,3))&gt;=--('Drill Size Info'!$AA$15)), (--(INT('Drill Size Info'!$AA$15) &amp; "." &amp; RIGHT(DD45,3))&lt;=--('Drill Size Info'!$AB$15))),
                --(INT('Drill Size Info'!$AA$15) &amp; "." &amp; RIGHT(DD45,3)),
                --(INT('Drill Size Info'!$AB$15) &amp; "." &amp; RIGHT(DD45,3))
            )
        ),
        "N/A"
    )
)</f>
        <v>N/A</v>
      </c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83"/>
      <c r="AL45" s="183"/>
      <c r="AM45" s="162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3"/>
      <c r="BA45" s="163"/>
      <c r="BB45" s="163"/>
      <c r="BC45" s="163"/>
      <c r="BD45" s="163"/>
      <c r="BE45" s="163"/>
      <c r="BF45" s="164"/>
      <c r="BG45" s="165"/>
      <c r="BH45" s="162"/>
      <c r="BI45" s="162"/>
      <c r="BJ45" s="164"/>
      <c r="BK45" s="95"/>
      <c r="BL45" s="182"/>
      <c r="BM45" s="182"/>
      <c r="BN45" s="182"/>
      <c r="BO45" s="182"/>
      <c r="BP45" s="95" t="str">
        <f t="shared" si="42"/>
        <v/>
      </c>
      <c r="BQ45" s="38"/>
      <c r="BR45" s="17">
        <f t="shared" si="46"/>
        <v>0</v>
      </c>
      <c r="BS45" s="17">
        <f t="shared" si="47"/>
        <v>0</v>
      </c>
      <c r="BT45" s="17">
        <f t="shared" si="48"/>
        <v>0</v>
      </c>
      <c r="BU45" s="17">
        <f t="shared" si="49"/>
        <v>0</v>
      </c>
      <c r="BV45" s="17">
        <f t="shared" si="50"/>
        <v>0</v>
      </c>
      <c r="BW45" s="17">
        <f t="shared" si="51"/>
        <v>0</v>
      </c>
      <c r="BX45" s="17">
        <f t="shared" si="52"/>
        <v>0</v>
      </c>
      <c r="BY45" s="17">
        <f t="shared" si="53"/>
        <v>0</v>
      </c>
      <c r="BZ45" s="17">
        <f t="shared" si="54"/>
        <v>0</v>
      </c>
      <c r="CA45" s="17">
        <f t="shared" si="55"/>
        <v>0</v>
      </c>
      <c r="CB45" s="17">
        <f t="shared" si="56"/>
        <v>0</v>
      </c>
      <c r="CC45" s="17">
        <f t="shared" si="57"/>
        <v>0</v>
      </c>
      <c r="CD45" s="17">
        <f t="shared" si="58"/>
        <v>0</v>
      </c>
      <c r="CE45" s="17">
        <f t="shared" si="59"/>
        <v>0</v>
      </c>
      <c r="CF45" s="17">
        <f t="shared" si="60"/>
        <v>0</v>
      </c>
      <c r="CG45" s="17">
        <f t="shared" si="61"/>
        <v>0</v>
      </c>
      <c r="CH45" s="17">
        <f t="shared" si="62"/>
        <v>0</v>
      </c>
      <c r="CI45" s="17">
        <f t="shared" si="63"/>
        <v>0</v>
      </c>
      <c r="CJ45" s="17">
        <f t="shared" si="64"/>
        <v>0</v>
      </c>
      <c r="CK45" s="17">
        <f t="shared" si="65"/>
        <v>0</v>
      </c>
      <c r="CL45" s="17">
        <f t="shared" si="66"/>
        <v>0</v>
      </c>
      <c r="CM45" s="17">
        <f t="shared" si="67"/>
        <v>0</v>
      </c>
      <c r="CN45" s="17">
        <f t="shared" si="68"/>
        <v>0</v>
      </c>
      <c r="CO45" s="17">
        <f t="shared" si="69"/>
        <v>0</v>
      </c>
      <c r="CP45" s="17">
        <f t="shared" si="70"/>
        <v>0</v>
      </c>
      <c r="CQ45" s="17">
        <f t="shared" si="71"/>
        <v>0</v>
      </c>
      <c r="CR45" s="17">
        <f t="shared" si="72"/>
        <v>0</v>
      </c>
      <c r="CS45" s="17">
        <f t="shared" si="73"/>
        <v>0</v>
      </c>
      <c r="CT45" s="17">
        <f t="shared" si="74"/>
        <v>0</v>
      </c>
      <c r="CU45" s="17">
        <f t="shared" si="75"/>
        <v>0</v>
      </c>
      <c r="CV45" s="17">
        <f t="shared" si="76"/>
        <v>0</v>
      </c>
      <c r="CW45" s="17">
        <f t="shared" si="77"/>
        <v>0</v>
      </c>
      <c r="CX45" s="17">
        <f t="shared" si="78"/>
        <v>0</v>
      </c>
      <c r="CY45" s="17">
        <f t="shared" si="79"/>
        <v>0</v>
      </c>
      <c r="CZ45" s="17">
        <f t="shared" si="80"/>
        <v>0</v>
      </c>
    </row>
    <row r="46" spans="2:104" ht="15" customHeight="1" x14ac:dyDescent="0.2">
      <c r="B46" s="156">
        <f t="shared" si="43"/>
        <v>38</v>
      </c>
      <c r="C46" s="158" t="str">
        <f>CONCATENATE('DATA SHEET'!$B$9, 'DATA SHEET'!$Q$2)</f>
        <v>" HWDP</v>
      </c>
      <c r="D46" s="157" t="str">
        <f t="shared" si="44"/>
        <v/>
      </c>
      <c r="E46" s="158" t="str">
        <f>IF('DATA SHEET'!$E$10="Cat 2","N/A","OK")</f>
        <v>OK</v>
      </c>
      <c r="F46" s="158" t="str">
        <f>IF('DATA SHEET'!$E$10="Cat 2","N/A","OK")</f>
        <v>OK</v>
      </c>
      <c r="G46" s="160"/>
      <c r="H46" s="160"/>
      <c r="I46" s="160" t="s">
        <v>194</v>
      </c>
      <c r="J46" s="160" t="str">
        <f t="shared" si="45"/>
        <v>OK</v>
      </c>
      <c r="K46" s="160" t="str">
        <f t="shared" si="45"/>
        <v>OK</v>
      </c>
      <c r="L46" s="160" t="str">
        <f>IF('DATA SHEET'!$B$10="NC-50","N/A","OK")</f>
        <v>OK</v>
      </c>
      <c r="M46" s="160" t="str">
        <f>IF('DATA SHEET'!$B$10="NC-50","N/A","OK")</f>
        <v>OK</v>
      </c>
      <c r="N46" s="160"/>
      <c r="O46" s="160"/>
      <c r="P46" s="160"/>
      <c r="Q46" s="160"/>
      <c r="R46" s="160"/>
      <c r="S46" s="160"/>
      <c r="T46" s="160"/>
      <c r="U46" s="160"/>
      <c r="V46" s="150" t="str">
        <f>IF(DB46&lt;&gt;"",
    IF(INT('Drill Size Info'!$AA$19)=INT('Drill Size Info'!$AB$19),
        --(INT('Drill Size Info'!$AA$19) &amp; "." &amp; DB46),
        IF(AND((--(INT('Drill Size Info'!$AA$19) &amp; "." &amp; DB46)&gt;=--('Drill Size Info'!$AA$19)), (--(INT('Drill Size Info'!$AA$19) &amp; "." &amp; DB46)&lt;=--('Drill Size Info'!$AB$19))),
            --(INT('Drill Size Info'!$AA$19) &amp; "." &amp; DB46),
            --(INT('Drill Size Info'!$AB$19) &amp; "." &amp; DB46)
        )
    ),
    IF(DA46&lt;&gt;"",
        IF(INT('Drill Size Info'!$AA$19)=INT('Drill Size Info'!$AB$19),
            --(INT('Drill Size Info'!$AA$19) &amp; "." &amp; LEFT(DA46,3)),
            IF(AND((--(INT('Drill Size Info'!$AA$19) &amp; "." &amp; LEFT(DA46,3))&gt;=--('Drill Size Info'!$AA$19)), (--(INT('Drill Size Info'!$AA$19) &amp; "." &amp; LEFT(DA46,3))&lt;=--('Drill Size Info'!$AB$19))),
                --(INT('Drill Size Info'!$AA$19) &amp; "." &amp; LEFT(DA46,3)),
                --(INT('Drill Size Info'!$AB$19) &amp; "." &amp; LEFT(DA46,3))
            )
        ),
        "OK"
    )
)</f>
        <v>OK</v>
      </c>
      <c r="W46" s="150" t="str">
        <f>IF(DC46&lt;&gt;"",
    IF(INT('Drill Size Info'!$AA$19)=INT('Drill Size Info'!$AB$19),
        --(INT('Drill Size Info'!$AA$19) &amp; "." &amp; DC46),
        IF(AND((--(INT('Drill Size Info'!$AA$19) &amp; "." &amp; DC46)&gt;=--('Drill Size Info'!$AA$19)), (--(INT('Drill Size Info'!$AA$19) &amp; "." &amp; DC46)&lt;=--('Drill Size Info'!$AB$19))),
            --(INT('Drill Size Info'!$AA$19) &amp; "." &amp; DC46),
            --(INT('Drill Size Info'!$AB$19) &amp; "." &amp; DC46)
        )
    ),
    IF(DA46&lt;&gt;"",
        IF(INT('Drill Size Info'!$AA$19)=INT('Drill Size Info'!$AB$19),
            --(INT('Drill Size Info'!$AA$19) &amp; "." &amp; RIGHT(DA46,3)),
            IF(AND((--(INT('Drill Size Info'!$AA$19) &amp; "." &amp; RIGHT(DA46,3))&gt;=--('Drill Size Info'!$AA$19)), (--(INT('Drill Size Info'!$AA$19) &amp; "." &amp; RIGHT(DA46,3))&lt;=--('Drill Size Info'!$AB$19))),
                --(INT('Drill Size Info'!$AA$19) &amp; "." &amp; RIGHT(DA46,3)),
                --(INT('Drill Size Info'!$AB$19) &amp; "." &amp; RIGHT(DA46,3))
            )
        ),
        "N/A"
    )
)</f>
        <v>N/A</v>
      </c>
      <c r="X46" s="150" t="str">
        <f>IF(DE46&lt;&gt;"",
    IF(INT('Drill Size Info'!$AA$19)=INT('Drill Size Info'!$AB$15),
        --(INT('Drill Size Info'!$AA$15) &amp; "." &amp; DE46),
        IF(AND((--(INT('Drill Size Info'!$AA$15) &amp; "." &amp; DE46)&gt;=--('Drill Size Info'!$AA$15)), (--(INT('Drill Size Info'!$AA$15) &amp; "." &amp; DE46)&lt;=--('Drill Size Info'!$AB$15))),
            --(INT('Drill Size Info'!$AA$15) &amp; "." &amp; DE46),
            --(INT('Drill Size Info'!$AB$15) &amp; "." &amp; DE46)
        )
    ),
    IF(DD46&lt;&gt;"",
        IF(INT('Drill Size Info'!$AA$15)=INT('Drill Size Info'!$AB$15),
            --(INT('Drill Size Info'!$AA$15) &amp; "." &amp; LEFT(DD46,3)),
            IF(AND((--(INT('Drill Size Info'!$AA$15) &amp; "." &amp; LEFT(DD46,3))&gt;=--('Drill Size Info'!$AA$15)), (--(INT('Drill Size Info'!$AA$15) &amp; "." &amp; LEFT(DD46,3))&lt;=--('Drill Size Info'!$AB$15))),
                --(INT('Drill Size Info'!$AA$15) &amp; "." &amp; LEFT(DD46,3)),
                --(INT('Drill Size Info'!$AB$15) &amp; "." &amp; LEFT(DD46,3))
            )
        ),
        "OK"
    )
)</f>
        <v>OK</v>
      </c>
      <c r="Y46" s="150" t="str">
        <f>IF(DF46&lt;&gt;"",
    IF(INT('Drill Size Info'!$AA$19)=INT('Drill Size Info'!$AB$15),
        --(INT('Drill Size Info'!$AA$15) &amp; "." &amp; DF46),
        IF(AND((--(INT('Drill Size Info'!$AA$15) &amp; "." &amp; DF46)&gt;=--('Drill Size Info'!$AA$15)), (--(INT('Drill Size Info'!$AA$15) &amp; "." &amp; DF46)&lt;=--('Drill Size Info'!$AB$15))),
            --(INT('Drill Size Info'!$AA$15) &amp; "." &amp; DF46),
            --(INT('Drill Size Info'!$AB$15) &amp; "." &amp; DF46)
        )
    ),
    IF(DD46&lt;&gt;"",
        IF(INT('Drill Size Info'!$AA$15)=INT('Drill Size Info'!$AB$15),
            --(INT('Drill Size Info'!$AA$15) &amp; "." &amp; RIGHT(DD46,3)),
            IF(AND((--(INT('Drill Size Info'!$AA$15) &amp; "." &amp; RIGHT(DD46,3))&gt;=--('Drill Size Info'!$AA$15)), (--(INT('Drill Size Info'!$AA$15) &amp; "." &amp; RIGHT(DD46,3))&lt;=--('Drill Size Info'!$AB$15))),
                --(INT('Drill Size Info'!$AA$15) &amp; "." &amp; RIGHT(DD46,3)),
                --(INT('Drill Size Info'!$AB$15) &amp; "." &amp; RIGHT(DD46,3))
            )
        ),
        "N/A"
    )
)</f>
        <v>N/A</v>
      </c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83"/>
      <c r="AL46" s="183"/>
      <c r="AM46" s="162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3"/>
      <c r="BA46" s="163"/>
      <c r="BB46" s="163"/>
      <c r="BC46" s="163"/>
      <c r="BD46" s="163"/>
      <c r="BE46" s="163"/>
      <c r="BF46" s="164"/>
      <c r="BG46" s="165"/>
      <c r="BH46" s="162"/>
      <c r="BI46" s="162"/>
      <c r="BJ46" s="164"/>
      <c r="BK46" s="95"/>
      <c r="BL46" s="182"/>
      <c r="BM46" s="182"/>
      <c r="BN46" s="182"/>
      <c r="BO46" s="182"/>
      <c r="BP46" s="95" t="str">
        <f t="shared" si="42"/>
        <v/>
      </c>
      <c r="BQ46" s="38"/>
      <c r="BR46" s="17">
        <f t="shared" si="46"/>
        <v>0</v>
      </c>
      <c r="BS46" s="17">
        <f t="shared" si="47"/>
        <v>0</v>
      </c>
      <c r="BT46" s="17">
        <f t="shared" si="48"/>
        <v>0</v>
      </c>
      <c r="BU46" s="17">
        <f t="shared" si="49"/>
        <v>0</v>
      </c>
      <c r="BV46" s="17">
        <f t="shared" si="50"/>
        <v>0</v>
      </c>
      <c r="BW46" s="17">
        <f t="shared" si="51"/>
        <v>0</v>
      </c>
      <c r="BX46" s="17">
        <f t="shared" si="52"/>
        <v>0</v>
      </c>
      <c r="BY46" s="17">
        <f t="shared" si="53"/>
        <v>0</v>
      </c>
      <c r="BZ46" s="17">
        <f t="shared" si="54"/>
        <v>0</v>
      </c>
      <c r="CA46" s="17">
        <f t="shared" si="55"/>
        <v>0</v>
      </c>
      <c r="CB46" s="17">
        <f t="shared" si="56"/>
        <v>0</v>
      </c>
      <c r="CC46" s="17">
        <f t="shared" si="57"/>
        <v>0</v>
      </c>
      <c r="CD46" s="17">
        <f t="shared" si="58"/>
        <v>0</v>
      </c>
      <c r="CE46" s="17">
        <f t="shared" si="59"/>
        <v>0</v>
      </c>
      <c r="CF46" s="17">
        <f t="shared" si="60"/>
        <v>0</v>
      </c>
      <c r="CG46" s="17">
        <f t="shared" si="61"/>
        <v>0</v>
      </c>
      <c r="CH46" s="17">
        <f t="shared" si="62"/>
        <v>0</v>
      </c>
      <c r="CI46" s="17">
        <f t="shared" si="63"/>
        <v>0</v>
      </c>
      <c r="CJ46" s="17">
        <f t="shared" si="64"/>
        <v>0</v>
      </c>
      <c r="CK46" s="17">
        <f t="shared" si="65"/>
        <v>0</v>
      </c>
      <c r="CL46" s="17">
        <f t="shared" si="66"/>
        <v>0</v>
      </c>
      <c r="CM46" s="17">
        <f t="shared" si="67"/>
        <v>0</v>
      </c>
      <c r="CN46" s="17">
        <f t="shared" si="68"/>
        <v>0</v>
      </c>
      <c r="CO46" s="17">
        <f t="shared" si="69"/>
        <v>0</v>
      </c>
      <c r="CP46" s="17">
        <f t="shared" si="70"/>
        <v>0</v>
      </c>
      <c r="CQ46" s="17">
        <f t="shared" si="71"/>
        <v>0</v>
      </c>
      <c r="CR46" s="17">
        <f t="shared" si="72"/>
        <v>0</v>
      </c>
      <c r="CS46" s="17">
        <f t="shared" si="73"/>
        <v>0</v>
      </c>
      <c r="CT46" s="17">
        <f t="shared" si="74"/>
        <v>0</v>
      </c>
      <c r="CU46" s="17">
        <f t="shared" si="75"/>
        <v>0</v>
      </c>
      <c r="CV46" s="17">
        <f t="shared" si="76"/>
        <v>0</v>
      </c>
      <c r="CW46" s="17">
        <f t="shared" si="77"/>
        <v>0</v>
      </c>
      <c r="CX46" s="17">
        <f t="shared" si="78"/>
        <v>0</v>
      </c>
      <c r="CY46" s="17">
        <f t="shared" si="79"/>
        <v>0</v>
      </c>
      <c r="CZ46" s="17">
        <f t="shared" si="80"/>
        <v>0</v>
      </c>
    </row>
    <row r="47" spans="2:104" ht="15" customHeight="1" x14ac:dyDescent="0.2">
      <c r="B47" s="156">
        <f t="shared" si="43"/>
        <v>39</v>
      </c>
      <c r="C47" s="158" t="str">
        <f>CONCATENATE('DATA SHEET'!$B$9, 'DATA SHEET'!$Q$2)</f>
        <v>" HWDP</v>
      </c>
      <c r="D47" s="157" t="str">
        <f t="shared" si="44"/>
        <v/>
      </c>
      <c r="E47" s="158" t="str">
        <f>IF('DATA SHEET'!$E$10="Cat 2","N/A","OK")</f>
        <v>OK</v>
      </c>
      <c r="F47" s="158" t="str">
        <f>IF('DATA SHEET'!$E$10="Cat 2","N/A","OK")</f>
        <v>OK</v>
      </c>
      <c r="G47" s="160"/>
      <c r="H47" s="160"/>
      <c r="I47" s="160" t="s">
        <v>194</v>
      </c>
      <c r="J47" s="160" t="str">
        <f t="shared" si="45"/>
        <v>OK</v>
      </c>
      <c r="K47" s="160" t="str">
        <f t="shared" si="45"/>
        <v>OK</v>
      </c>
      <c r="L47" s="160" t="str">
        <f>IF('DATA SHEET'!$B$10="NC-50","N/A","OK")</f>
        <v>OK</v>
      </c>
      <c r="M47" s="160" t="str">
        <f>IF('DATA SHEET'!$B$10="NC-50","N/A","OK")</f>
        <v>OK</v>
      </c>
      <c r="N47" s="160"/>
      <c r="O47" s="160"/>
      <c r="P47" s="160"/>
      <c r="Q47" s="160"/>
      <c r="R47" s="160"/>
      <c r="S47" s="160"/>
      <c r="T47" s="160"/>
      <c r="U47" s="160"/>
      <c r="V47" s="150" t="str">
        <f>IF(DB47&lt;&gt;"",
    IF(INT('Drill Size Info'!$AA$19)=INT('Drill Size Info'!$AB$19),
        --(INT('Drill Size Info'!$AA$19) &amp; "." &amp; DB47),
        IF(AND((--(INT('Drill Size Info'!$AA$19) &amp; "." &amp; DB47)&gt;=--('Drill Size Info'!$AA$19)), (--(INT('Drill Size Info'!$AA$19) &amp; "." &amp; DB47)&lt;=--('Drill Size Info'!$AB$19))),
            --(INT('Drill Size Info'!$AA$19) &amp; "." &amp; DB47),
            --(INT('Drill Size Info'!$AB$19) &amp; "." &amp; DB47)
        )
    ),
    IF(DA47&lt;&gt;"",
        IF(INT('Drill Size Info'!$AA$19)=INT('Drill Size Info'!$AB$19),
            --(INT('Drill Size Info'!$AA$19) &amp; "." &amp; LEFT(DA47,3)),
            IF(AND((--(INT('Drill Size Info'!$AA$19) &amp; "." &amp; LEFT(DA47,3))&gt;=--('Drill Size Info'!$AA$19)), (--(INT('Drill Size Info'!$AA$19) &amp; "." &amp; LEFT(DA47,3))&lt;=--('Drill Size Info'!$AB$19))),
                --(INT('Drill Size Info'!$AA$19) &amp; "." &amp; LEFT(DA47,3)),
                --(INT('Drill Size Info'!$AB$19) &amp; "." &amp; LEFT(DA47,3))
            )
        ),
        "OK"
    )
)</f>
        <v>OK</v>
      </c>
      <c r="W47" s="150" t="str">
        <f>IF(DC47&lt;&gt;"",
    IF(INT('Drill Size Info'!$AA$19)=INT('Drill Size Info'!$AB$19),
        --(INT('Drill Size Info'!$AA$19) &amp; "." &amp; DC47),
        IF(AND((--(INT('Drill Size Info'!$AA$19) &amp; "." &amp; DC47)&gt;=--('Drill Size Info'!$AA$19)), (--(INT('Drill Size Info'!$AA$19) &amp; "." &amp; DC47)&lt;=--('Drill Size Info'!$AB$19))),
            --(INT('Drill Size Info'!$AA$19) &amp; "." &amp; DC47),
            --(INT('Drill Size Info'!$AB$19) &amp; "." &amp; DC47)
        )
    ),
    IF(DA47&lt;&gt;"",
        IF(INT('Drill Size Info'!$AA$19)=INT('Drill Size Info'!$AB$19),
            --(INT('Drill Size Info'!$AA$19) &amp; "." &amp; RIGHT(DA47,3)),
            IF(AND((--(INT('Drill Size Info'!$AA$19) &amp; "." &amp; RIGHT(DA47,3))&gt;=--('Drill Size Info'!$AA$19)), (--(INT('Drill Size Info'!$AA$19) &amp; "." &amp; RIGHT(DA47,3))&lt;=--('Drill Size Info'!$AB$19))),
                --(INT('Drill Size Info'!$AA$19) &amp; "." &amp; RIGHT(DA47,3)),
                --(INT('Drill Size Info'!$AB$19) &amp; "." &amp; RIGHT(DA47,3))
            )
        ),
        "N/A"
    )
)</f>
        <v>N/A</v>
      </c>
      <c r="X47" s="150" t="str">
        <f>IF(DE47&lt;&gt;"",
    IF(INT('Drill Size Info'!$AA$19)=INT('Drill Size Info'!$AB$15),
        --(INT('Drill Size Info'!$AA$15) &amp; "." &amp; DE47),
        IF(AND((--(INT('Drill Size Info'!$AA$15) &amp; "." &amp; DE47)&gt;=--('Drill Size Info'!$AA$15)), (--(INT('Drill Size Info'!$AA$15) &amp; "." &amp; DE47)&lt;=--('Drill Size Info'!$AB$15))),
            --(INT('Drill Size Info'!$AA$15) &amp; "." &amp; DE47),
            --(INT('Drill Size Info'!$AB$15) &amp; "." &amp; DE47)
        )
    ),
    IF(DD47&lt;&gt;"",
        IF(INT('Drill Size Info'!$AA$15)=INT('Drill Size Info'!$AB$15),
            --(INT('Drill Size Info'!$AA$15) &amp; "." &amp; LEFT(DD47,3)),
            IF(AND((--(INT('Drill Size Info'!$AA$15) &amp; "." &amp; LEFT(DD47,3))&gt;=--('Drill Size Info'!$AA$15)), (--(INT('Drill Size Info'!$AA$15) &amp; "." &amp; LEFT(DD47,3))&lt;=--('Drill Size Info'!$AB$15))),
                --(INT('Drill Size Info'!$AA$15) &amp; "." &amp; LEFT(DD47,3)),
                --(INT('Drill Size Info'!$AB$15) &amp; "." &amp; LEFT(DD47,3))
            )
        ),
        "OK"
    )
)</f>
        <v>OK</v>
      </c>
      <c r="Y47" s="150" t="str">
        <f>IF(DF47&lt;&gt;"",
    IF(INT('Drill Size Info'!$AA$19)=INT('Drill Size Info'!$AB$15),
        --(INT('Drill Size Info'!$AA$15) &amp; "." &amp; DF47),
        IF(AND((--(INT('Drill Size Info'!$AA$15) &amp; "." &amp; DF47)&gt;=--('Drill Size Info'!$AA$15)), (--(INT('Drill Size Info'!$AA$15) &amp; "." &amp; DF47)&lt;=--('Drill Size Info'!$AB$15))),
            --(INT('Drill Size Info'!$AA$15) &amp; "." &amp; DF47),
            --(INT('Drill Size Info'!$AB$15) &amp; "." &amp; DF47)
        )
    ),
    IF(DD47&lt;&gt;"",
        IF(INT('Drill Size Info'!$AA$15)=INT('Drill Size Info'!$AB$15),
            --(INT('Drill Size Info'!$AA$15) &amp; "." &amp; RIGHT(DD47,3)),
            IF(AND((--(INT('Drill Size Info'!$AA$15) &amp; "." &amp; RIGHT(DD47,3))&gt;=--('Drill Size Info'!$AA$15)), (--(INT('Drill Size Info'!$AA$15) &amp; "." &amp; RIGHT(DD47,3))&lt;=--('Drill Size Info'!$AB$15))),
                --(INT('Drill Size Info'!$AA$15) &amp; "." &amp; RIGHT(DD47,3)),
                --(INT('Drill Size Info'!$AB$15) &amp; "." &amp; RIGHT(DD47,3))
            )
        ),
        "N/A"
    )
)</f>
        <v>N/A</v>
      </c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3"/>
      <c r="AL47" s="183"/>
      <c r="AM47" s="162"/>
      <c r="AN47" s="162"/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3"/>
      <c r="BA47" s="163"/>
      <c r="BB47" s="163"/>
      <c r="BC47" s="163"/>
      <c r="BD47" s="163"/>
      <c r="BE47" s="163"/>
      <c r="BF47" s="164"/>
      <c r="BG47" s="165"/>
      <c r="BH47" s="162"/>
      <c r="BI47" s="162"/>
      <c r="BJ47" s="164"/>
      <c r="BK47" s="95"/>
      <c r="BL47" s="182"/>
      <c r="BM47" s="182"/>
      <c r="BN47" s="182"/>
      <c r="BO47" s="182"/>
      <c r="BP47" s="95" t="str">
        <f t="shared" si="42"/>
        <v/>
      </c>
      <c r="BQ47" s="38"/>
      <c r="BR47" s="17">
        <f t="shared" si="46"/>
        <v>0</v>
      </c>
      <c r="BS47" s="17">
        <f t="shared" si="47"/>
        <v>0</v>
      </c>
      <c r="BT47" s="17">
        <f t="shared" si="48"/>
        <v>0</v>
      </c>
      <c r="BU47" s="17">
        <f t="shared" si="49"/>
        <v>0</v>
      </c>
      <c r="BV47" s="17">
        <f t="shared" si="50"/>
        <v>0</v>
      </c>
      <c r="BW47" s="17">
        <f t="shared" si="51"/>
        <v>0</v>
      </c>
      <c r="BX47" s="17">
        <f t="shared" si="52"/>
        <v>0</v>
      </c>
      <c r="BY47" s="17">
        <f t="shared" si="53"/>
        <v>0</v>
      </c>
      <c r="BZ47" s="17">
        <f t="shared" si="54"/>
        <v>0</v>
      </c>
      <c r="CA47" s="17">
        <f t="shared" si="55"/>
        <v>0</v>
      </c>
      <c r="CB47" s="17">
        <f t="shared" si="56"/>
        <v>0</v>
      </c>
      <c r="CC47" s="17">
        <f t="shared" si="57"/>
        <v>0</v>
      </c>
      <c r="CD47" s="17">
        <f t="shared" si="58"/>
        <v>0</v>
      </c>
      <c r="CE47" s="17">
        <f t="shared" si="59"/>
        <v>0</v>
      </c>
      <c r="CF47" s="17">
        <f t="shared" si="60"/>
        <v>0</v>
      </c>
      <c r="CG47" s="17">
        <f t="shared" si="61"/>
        <v>0</v>
      </c>
      <c r="CH47" s="17">
        <f t="shared" si="62"/>
        <v>0</v>
      </c>
      <c r="CI47" s="17">
        <f t="shared" si="63"/>
        <v>0</v>
      </c>
      <c r="CJ47" s="17">
        <f t="shared" si="64"/>
        <v>0</v>
      </c>
      <c r="CK47" s="17">
        <f t="shared" si="65"/>
        <v>0</v>
      </c>
      <c r="CL47" s="17">
        <f t="shared" si="66"/>
        <v>0</v>
      </c>
      <c r="CM47" s="17">
        <f t="shared" si="67"/>
        <v>0</v>
      </c>
      <c r="CN47" s="17">
        <f t="shared" si="68"/>
        <v>0</v>
      </c>
      <c r="CO47" s="17">
        <f t="shared" si="69"/>
        <v>0</v>
      </c>
      <c r="CP47" s="17">
        <f t="shared" si="70"/>
        <v>0</v>
      </c>
      <c r="CQ47" s="17">
        <f t="shared" si="71"/>
        <v>0</v>
      </c>
      <c r="CR47" s="17">
        <f t="shared" si="72"/>
        <v>0</v>
      </c>
      <c r="CS47" s="17">
        <f t="shared" si="73"/>
        <v>0</v>
      </c>
      <c r="CT47" s="17">
        <f t="shared" si="74"/>
        <v>0</v>
      </c>
      <c r="CU47" s="17">
        <f t="shared" si="75"/>
        <v>0</v>
      </c>
      <c r="CV47" s="17">
        <f t="shared" si="76"/>
        <v>0</v>
      </c>
      <c r="CW47" s="17">
        <f t="shared" si="77"/>
        <v>0</v>
      </c>
      <c r="CX47" s="17">
        <f t="shared" si="78"/>
        <v>0</v>
      </c>
      <c r="CY47" s="17">
        <f t="shared" si="79"/>
        <v>0</v>
      </c>
      <c r="CZ47" s="17">
        <f t="shared" si="80"/>
        <v>0</v>
      </c>
    </row>
    <row r="48" spans="2:104" ht="15" customHeight="1" x14ac:dyDescent="0.2">
      <c r="B48" s="156">
        <f t="shared" si="43"/>
        <v>40</v>
      </c>
      <c r="C48" s="158" t="str">
        <f>CONCATENATE('DATA SHEET'!$B$9, 'DATA SHEET'!$Q$2)</f>
        <v>" HWDP</v>
      </c>
      <c r="D48" s="157" t="str">
        <f t="shared" si="44"/>
        <v/>
      </c>
      <c r="E48" s="158" t="str">
        <f>IF('DATA SHEET'!$E$10="Cat 2","N/A","OK")</f>
        <v>OK</v>
      </c>
      <c r="F48" s="158" t="str">
        <f>IF('DATA SHEET'!$E$10="Cat 2","N/A","OK")</f>
        <v>OK</v>
      </c>
      <c r="G48" s="160"/>
      <c r="H48" s="160"/>
      <c r="I48" s="160" t="s">
        <v>194</v>
      </c>
      <c r="J48" s="160" t="str">
        <f t="shared" si="45"/>
        <v>OK</v>
      </c>
      <c r="K48" s="160" t="str">
        <f t="shared" si="45"/>
        <v>OK</v>
      </c>
      <c r="L48" s="160" t="str">
        <f>IF('DATA SHEET'!$B$10="NC-50","N/A","OK")</f>
        <v>OK</v>
      </c>
      <c r="M48" s="160" t="str">
        <f>IF('DATA SHEET'!$B$10="NC-50","N/A","OK")</f>
        <v>OK</v>
      </c>
      <c r="N48" s="160"/>
      <c r="O48" s="160"/>
      <c r="P48" s="160"/>
      <c r="Q48" s="160"/>
      <c r="R48" s="160"/>
      <c r="S48" s="160"/>
      <c r="T48" s="160"/>
      <c r="U48" s="160"/>
      <c r="V48" s="150" t="str">
        <f>IF(DB48&lt;&gt;"",
    IF(INT('Drill Size Info'!$AA$19)=INT('Drill Size Info'!$AB$19),
        --(INT('Drill Size Info'!$AA$19) &amp; "." &amp; DB48),
        IF(AND((--(INT('Drill Size Info'!$AA$19) &amp; "." &amp; DB48)&gt;=--('Drill Size Info'!$AA$19)), (--(INT('Drill Size Info'!$AA$19) &amp; "." &amp; DB48)&lt;=--('Drill Size Info'!$AB$19))),
            --(INT('Drill Size Info'!$AA$19) &amp; "." &amp; DB48),
            --(INT('Drill Size Info'!$AB$19) &amp; "." &amp; DB48)
        )
    ),
    IF(DA48&lt;&gt;"",
        IF(INT('Drill Size Info'!$AA$19)=INT('Drill Size Info'!$AB$19),
            --(INT('Drill Size Info'!$AA$19) &amp; "." &amp; LEFT(DA48,3)),
            IF(AND((--(INT('Drill Size Info'!$AA$19) &amp; "." &amp; LEFT(DA48,3))&gt;=--('Drill Size Info'!$AA$19)), (--(INT('Drill Size Info'!$AA$19) &amp; "." &amp; LEFT(DA48,3))&lt;=--('Drill Size Info'!$AB$19))),
                --(INT('Drill Size Info'!$AA$19) &amp; "." &amp; LEFT(DA48,3)),
                --(INT('Drill Size Info'!$AB$19) &amp; "." &amp; LEFT(DA48,3))
            )
        ),
        "OK"
    )
)</f>
        <v>OK</v>
      </c>
      <c r="W48" s="150" t="str">
        <f>IF(DC48&lt;&gt;"",
    IF(INT('Drill Size Info'!$AA$19)=INT('Drill Size Info'!$AB$19),
        --(INT('Drill Size Info'!$AA$19) &amp; "." &amp; DC48),
        IF(AND((--(INT('Drill Size Info'!$AA$19) &amp; "." &amp; DC48)&gt;=--('Drill Size Info'!$AA$19)), (--(INT('Drill Size Info'!$AA$19) &amp; "." &amp; DC48)&lt;=--('Drill Size Info'!$AB$19))),
            --(INT('Drill Size Info'!$AA$19) &amp; "." &amp; DC48),
            --(INT('Drill Size Info'!$AB$19) &amp; "." &amp; DC48)
        )
    ),
    IF(DA48&lt;&gt;"",
        IF(INT('Drill Size Info'!$AA$19)=INT('Drill Size Info'!$AB$19),
            --(INT('Drill Size Info'!$AA$19) &amp; "." &amp; RIGHT(DA48,3)),
            IF(AND((--(INT('Drill Size Info'!$AA$19) &amp; "." &amp; RIGHT(DA48,3))&gt;=--('Drill Size Info'!$AA$19)), (--(INT('Drill Size Info'!$AA$19) &amp; "." &amp; RIGHT(DA48,3))&lt;=--('Drill Size Info'!$AB$19))),
                --(INT('Drill Size Info'!$AA$19) &amp; "." &amp; RIGHT(DA48,3)),
                --(INT('Drill Size Info'!$AB$19) &amp; "." &amp; RIGHT(DA48,3))
            )
        ),
        "N/A"
    )
)</f>
        <v>N/A</v>
      </c>
      <c r="X48" s="150" t="str">
        <f>IF(DE48&lt;&gt;"",
    IF(INT('Drill Size Info'!$AA$19)=INT('Drill Size Info'!$AB$15),
        --(INT('Drill Size Info'!$AA$15) &amp; "." &amp; DE48),
        IF(AND((--(INT('Drill Size Info'!$AA$15) &amp; "." &amp; DE48)&gt;=--('Drill Size Info'!$AA$15)), (--(INT('Drill Size Info'!$AA$15) &amp; "." &amp; DE48)&lt;=--('Drill Size Info'!$AB$15))),
            --(INT('Drill Size Info'!$AA$15) &amp; "." &amp; DE48),
            --(INT('Drill Size Info'!$AB$15) &amp; "." &amp; DE48)
        )
    ),
    IF(DD48&lt;&gt;"",
        IF(INT('Drill Size Info'!$AA$15)=INT('Drill Size Info'!$AB$15),
            --(INT('Drill Size Info'!$AA$15) &amp; "." &amp; LEFT(DD48,3)),
            IF(AND((--(INT('Drill Size Info'!$AA$15) &amp; "." &amp; LEFT(DD48,3))&gt;=--('Drill Size Info'!$AA$15)), (--(INT('Drill Size Info'!$AA$15) &amp; "." &amp; LEFT(DD48,3))&lt;=--('Drill Size Info'!$AB$15))),
                --(INT('Drill Size Info'!$AA$15) &amp; "." &amp; LEFT(DD48,3)),
                --(INT('Drill Size Info'!$AB$15) &amp; "." &amp; LEFT(DD48,3))
            )
        ),
        "OK"
    )
)</f>
        <v>OK</v>
      </c>
      <c r="Y48" s="150" t="str">
        <f>IF(DF48&lt;&gt;"",
    IF(INT('Drill Size Info'!$AA$19)=INT('Drill Size Info'!$AB$15),
        --(INT('Drill Size Info'!$AA$15) &amp; "." &amp; DF48),
        IF(AND((--(INT('Drill Size Info'!$AA$15) &amp; "." &amp; DF48)&gt;=--('Drill Size Info'!$AA$15)), (--(INT('Drill Size Info'!$AA$15) &amp; "." &amp; DF48)&lt;=--('Drill Size Info'!$AB$15))),
            --(INT('Drill Size Info'!$AA$15) &amp; "." &amp; DF48),
            --(INT('Drill Size Info'!$AB$15) &amp; "." &amp; DF48)
        )
    ),
    IF(DD48&lt;&gt;"",
        IF(INT('Drill Size Info'!$AA$15)=INT('Drill Size Info'!$AB$15),
            --(INT('Drill Size Info'!$AA$15) &amp; "." &amp; RIGHT(DD48,3)),
            IF(AND((--(INT('Drill Size Info'!$AA$15) &amp; "." &amp; RIGHT(DD48,3))&gt;=--('Drill Size Info'!$AA$15)), (--(INT('Drill Size Info'!$AA$15) &amp; "." &amp; RIGHT(DD48,3))&lt;=--('Drill Size Info'!$AB$15))),
                --(INT('Drill Size Info'!$AA$15) &amp; "." &amp; RIGHT(DD48,3)),
                --(INT('Drill Size Info'!$AB$15) &amp; "." &amp; RIGHT(DD48,3))
            )
        ),
        "N/A"
    )
)</f>
        <v>N/A</v>
      </c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3"/>
      <c r="AL48" s="183"/>
      <c r="AM48" s="162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3"/>
      <c r="BA48" s="163"/>
      <c r="BB48" s="163"/>
      <c r="BC48" s="163"/>
      <c r="BD48" s="163"/>
      <c r="BE48" s="163"/>
      <c r="BF48" s="164"/>
      <c r="BG48" s="165"/>
      <c r="BH48" s="162"/>
      <c r="BI48" s="162"/>
      <c r="BJ48" s="164"/>
      <c r="BK48" s="95"/>
      <c r="BL48" s="182"/>
      <c r="BM48" s="182"/>
      <c r="BN48" s="182"/>
      <c r="BO48" s="182"/>
      <c r="BP48" s="95" t="str">
        <f t="shared" si="42"/>
        <v/>
      </c>
      <c r="BQ48" s="38"/>
      <c r="BR48" s="17">
        <f t="shared" si="46"/>
        <v>0</v>
      </c>
      <c r="BS48" s="17">
        <f t="shared" si="47"/>
        <v>0</v>
      </c>
      <c r="BT48" s="17">
        <f t="shared" si="48"/>
        <v>0</v>
      </c>
      <c r="BU48" s="17">
        <f t="shared" si="49"/>
        <v>0</v>
      </c>
      <c r="BV48" s="17">
        <f t="shared" si="50"/>
        <v>0</v>
      </c>
      <c r="BW48" s="17">
        <f t="shared" si="51"/>
        <v>0</v>
      </c>
      <c r="BX48" s="17">
        <f t="shared" si="52"/>
        <v>0</v>
      </c>
      <c r="BY48" s="17">
        <f t="shared" si="53"/>
        <v>0</v>
      </c>
      <c r="BZ48" s="17">
        <f t="shared" si="54"/>
        <v>0</v>
      </c>
      <c r="CA48" s="17">
        <f t="shared" si="55"/>
        <v>0</v>
      </c>
      <c r="CB48" s="17">
        <f t="shared" si="56"/>
        <v>0</v>
      </c>
      <c r="CC48" s="17">
        <f t="shared" si="57"/>
        <v>0</v>
      </c>
      <c r="CD48" s="17">
        <f t="shared" si="58"/>
        <v>0</v>
      </c>
      <c r="CE48" s="17">
        <f t="shared" si="59"/>
        <v>0</v>
      </c>
      <c r="CF48" s="17">
        <f t="shared" si="60"/>
        <v>0</v>
      </c>
      <c r="CG48" s="17">
        <f t="shared" si="61"/>
        <v>0</v>
      </c>
      <c r="CH48" s="17">
        <f t="shared" si="62"/>
        <v>0</v>
      </c>
      <c r="CI48" s="17">
        <f t="shared" si="63"/>
        <v>0</v>
      </c>
      <c r="CJ48" s="17">
        <f t="shared" si="64"/>
        <v>0</v>
      </c>
      <c r="CK48" s="17">
        <f t="shared" si="65"/>
        <v>0</v>
      </c>
      <c r="CL48" s="17">
        <f t="shared" si="66"/>
        <v>0</v>
      </c>
      <c r="CM48" s="17">
        <f t="shared" si="67"/>
        <v>0</v>
      </c>
      <c r="CN48" s="17">
        <f t="shared" si="68"/>
        <v>0</v>
      </c>
      <c r="CO48" s="17">
        <f t="shared" si="69"/>
        <v>0</v>
      </c>
      <c r="CP48" s="17">
        <f t="shared" si="70"/>
        <v>0</v>
      </c>
      <c r="CQ48" s="17">
        <f t="shared" si="71"/>
        <v>0</v>
      </c>
      <c r="CR48" s="17">
        <f t="shared" si="72"/>
        <v>0</v>
      </c>
      <c r="CS48" s="17">
        <f t="shared" si="73"/>
        <v>0</v>
      </c>
      <c r="CT48" s="17">
        <f t="shared" si="74"/>
        <v>0</v>
      </c>
      <c r="CU48" s="17">
        <f t="shared" si="75"/>
        <v>0</v>
      </c>
      <c r="CV48" s="17">
        <f t="shared" si="76"/>
        <v>0</v>
      </c>
      <c r="CW48" s="17">
        <f t="shared" si="77"/>
        <v>0</v>
      </c>
      <c r="CX48" s="17">
        <f t="shared" si="78"/>
        <v>0</v>
      </c>
      <c r="CY48" s="17">
        <f t="shared" si="79"/>
        <v>0</v>
      </c>
      <c r="CZ48" s="17">
        <f t="shared" si="80"/>
        <v>0</v>
      </c>
    </row>
    <row r="49" spans="2:104" ht="15" customHeight="1" x14ac:dyDescent="0.2">
      <c r="B49" s="156">
        <f t="shared" si="43"/>
        <v>41</v>
      </c>
      <c r="C49" s="158" t="str">
        <f>CONCATENATE('DATA SHEET'!$B$9, 'DATA SHEET'!$Q$2)</f>
        <v>" HWDP</v>
      </c>
      <c r="D49" s="157" t="str">
        <f t="shared" si="44"/>
        <v/>
      </c>
      <c r="E49" s="158" t="str">
        <f>IF('DATA SHEET'!$E$10="Cat 2","N/A","OK")</f>
        <v>OK</v>
      </c>
      <c r="F49" s="158" t="str">
        <f>IF('DATA SHEET'!$E$10="Cat 2","N/A","OK")</f>
        <v>OK</v>
      </c>
      <c r="G49" s="160"/>
      <c r="H49" s="160"/>
      <c r="I49" s="160" t="s">
        <v>194</v>
      </c>
      <c r="J49" s="160" t="str">
        <f t="shared" si="45"/>
        <v>OK</v>
      </c>
      <c r="K49" s="160" t="str">
        <f t="shared" si="45"/>
        <v>OK</v>
      </c>
      <c r="L49" s="160" t="str">
        <f>IF('DATA SHEET'!$B$10="NC-50","N/A","OK")</f>
        <v>OK</v>
      </c>
      <c r="M49" s="160" t="str">
        <f>IF('DATA SHEET'!$B$10="NC-50","N/A","OK")</f>
        <v>OK</v>
      </c>
      <c r="N49" s="160"/>
      <c r="O49" s="160"/>
      <c r="P49" s="160"/>
      <c r="Q49" s="160"/>
      <c r="R49" s="160"/>
      <c r="S49" s="160"/>
      <c r="T49" s="160"/>
      <c r="U49" s="160"/>
      <c r="V49" s="150" t="str">
        <f>IF(DB49&lt;&gt;"",
    IF(INT('Drill Size Info'!$AA$19)=INT('Drill Size Info'!$AB$19),
        --(INT('Drill Size Info'!$AA$19) &amp; "." &amp; DB49),
        IF(AND((--(INT('Drill Size Info'!$AA$19) &amp; "." &amp; DB49)&gt;=--('Drill Size Info'!$AA$19)), (--(INT('Drill Size Info'!$AA$19) &amp; "." &amp; DB49)&lt;=--('Drill Size Info'!$AB$19))),
            --(INT('Drill Size Info'!$AA$19) &amp; "." &amp; DB49),
            --(INT('Drill Size Info'!$AB$19) &amp; "." &amp; DB49)
        )
    ),
    IF(DA49&lt;&gt;"",
        IF(INT('Drill Size Info'!$AA$19)=INT('Drill Size Info'!$AB$19),
            --(INT('Drill Size Info'!$AA$19) &amp; "." &amp; LEFT(DA49,3)),
            IF(AND((--(INT('Drill Size Info'!$AA$19) &amp; "." &amp; LEFT(DA49,3))&gt;=--('Drill Size Info'!$AA$19)), (--(INT('Drill Size Info'!$AA$19) &amp; "." &amp; LEFT(DA49,3))&lt;=--('Drill Size Info'!$AB$19))),
                --(INT('Drill Size Info'!$AA$19) &amp; "." &amp; LEFT(DA49,3)),
                --(INT('Drill Size Info'!$AB$19) &amp; "." &amp; LEFT(DA49,3))
            )
        ),
        "OK"
    )
)</f>
        <v>OK</v>
      </c>
      <c r="W49" s="150" t="str">
        <f>IF(DC49&lt;&gt;"",
    IF(INT('Drill Size Info'!$AA$19)=INT('Drill Size Info'!$AB$19),
        --(INT('Drill Size Info'!$AA$19) &amp; "." &amp; DC49),
        IF(AND((--(INT('Drill Size Info'!$AA$19) &amp; "." &amp; DC49)&gt;=--('Drill Size Info'!$AA$19)), (--(INT('Drill Size Info'!$AA$19) &amp; "." &amp; DC49)&lt;=--('Drill Size Info'!$AB$19))),
            --(INT('Drill Size Info'!$AA$19) &amp; "." &amp; DC49),
            --(INT('Drill Size Info'!$AB$19) &amp; "." &amp; DC49)
        )
    ),
    IF(DA49&lt;&gt;"",
        IF(INT('Drill Size Info'!$AA$19)=INT('Drill Size Info'!$AB$19),
            --(INT('Drill Size Info'!$AA$19) &amp; "." &amp; RIGHT(DA49,3)),
            IF(AND((--(INT('Drill Size Info'!$AA$19) &amp; "." &amp; RIGHT(DA49,3))&gt;=--('Drill Size Info'!$AA$19)), (--(INT('Drill Size Info'!$AA$19) &amp; "." &amp; RIGHT(DA49,3))&lt;=--('Drill Size Info'!$AB$19))),
                --(INT('Drill Size Info'!$AA$19) &amp; "." &amp; RIGHT(DA49,3)),
                --(INT('Drill Size Info'!$AB$19) &amp; "." &amp; RIGHT(DA49,3))
            )
        ),
        "N/A"
    )
)</f>
        <v>N/A</v>
      </c>
      <c r="X49" s="150" t="str">
        <f>IF(DE49&lt;&gt;"",
    IF(INT('Drill Size Info'!$AA$19)=INT('Drill Size Info'!$AB$15),
        --(INT('Drill Size Info'!$AA$15) &amp; "." &amp; DE49),
        IF(AND((--(INT('Drill Size Info'!$AA$15) &amp; "." &amp; DE49)&gt;=--('Drill Size Info'!$AA$15)), (--(INT('Drill Size Info'!$AA$15) &amp; "." &amp; DE49)&lt;=--('Drill Size Info'!$AB$15))),
            --(INT('Drill Size Info'!$AA$15) &amp; "." &amp; DE49),
            --(INT('Drill Size Info'!$AB$15) &amp; "." &amp; DE49)
        )
    ),
    IF(DD49&lt;&gt;"",
        IF(INT('Drill Size Info'!$AA$15)=INT('Drill Size Info'!$AB$15),
            --(INT('Drill Size Info'!$AA$15) &amp; "." &amp; LEFT(DD49,3)),
            IF(AND((--(INT('Drill Size Info'!$AA$15) &amp; "." &amp; LEFT(DD49,3))&gt;=--('Drill Size Info'!$AA$15)), (--(INT('Drill Size Info'!$AA$15) &amp; "." &amp; LEFT(DD49,3))&lt;=--('Drill Size Info'!$AB$15))),
                --(INT('Drill Size Info'!$AA$15) &amp; "." &amp; LEFT(DD49,3)),
                --(INT('Drill Size Info'!$AB$15) &amp; "." &amp; LEFT(DD49,3))
            )
        ),
        "OK"
    )
)</f>
        <v>OK</v>
      </c>
      <c r="Y49" s="150" t="str">
        <f>IF(DF49&lt;&gt;"",
    IF(INT('Drill Size Info'!$AA$19)=INT('Drill Size Info'!$AB$15),
        --(INT('Drill Size Info'!$AA$15) &amp; "." &amp; DF49),
        IF(AND((--(INT('Drill Size Info'!$AA$15) &amp; "." &amp; DF49)&gt;=--('Drill Size Info'!$AA$15)), (--(INT('Drill Size Info'!$AA$15) &amp; "." &amp; DF49)&lt;=--('Drill Size Info'!$AB$15))),
            --(INT('Drill Size Info'!$AA$15) &amp; "." &amp; DF49),
            --(INT('Drill Size Info'!$AB$15) &amp; "." &amp; DF49)
        )
    ),
    IF(DD49&lt;&gt;"",
        IF(INT('Drill Size Info'!$AA$15)=INT('Drill Size Info'!$AB$15),
            --(INT('Drill Size Info'!$AA$15) &amp; "." &amp; RIGHT(DD49,3)),
            IF(AND((--(INT('Drill Size Info'!$AA$15) &amp; "." &amp; RIGHT(DD49,3))&gt;=--('Drill Size Info'!$AA$15)), (--(INT('Drill Size Info'!$AA$15) &amp; "." &amp; RIGHT(DD49,3))&lt;=--('Drill Size Info'!$AB$15))),
                --(INT('Drill Size Info'!$AA$15) &amp; "." &amp; RIGHT(DD49,3)),
                --(INT('Drill Size Info'!$AB$15) &amp; "." &amp; RIGHT(DD49,3))
            )
        ),
        "N/A"
    )
)</f>
        <v>N/A</v>
      </c>
      <c r="Z49" s="162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83"/>
      <c r="AL49" s="183"/>
      <c r="AM49" s="162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3"/>
      <c r="BA49" s="163"/>
      <c r="BB49" s="163"/>
      <c r="BC49" s="163"/>
      <c r="BD49" s="163"/>
      <c r="BE49" s="163"/>
      <c r="BF49" s="164"/>
      <c r="BG49" s="165"/>
      <c r="BH49" s="162"/>
      <c r="BI49" s="162"/>
      <c r="BJ49" s="164"/>
      <c r="BK49" s="95"/>
      <c r="BL49" s="182"/>
      <c r="BM49" s="182"/>
      <c r="BN49" s="182"/>
      <c r="BO49" s="182"/>
      <c r="BP49" s="95" t="str">
        <f t="shared" si="42"/>
        <v/>
      </c>
      <c r="BQ49" s="38"/>
      <c r="BR49" s="17">
        <f t="shared" si="46"/>
        <v>0</v>
      </c>
      <c r="BS49" s="17">
        <f t="shared" si="47"/>
        <v>0</v>
      </c>
      <c r="BT49" s="17">
        <f t="shared" si="48"/>
        <v>0</v>
      </c>
      <c r="BU49" s="17">
        <f t="shared" si="49"/>
        <v>0</v>
      </c>
      <c r="BV49" s="17">
        <f t="shared" si="50"/>
        <v>0</v>
      </c>
      <c r="BW49" s="17">
        <f t="shared" si="51"/>
        <v>0</v>
      </c>
      <c r="BX49" s="17">
        <f t="shared" si="52"/>
        <v>0</v>
      </c>
      <c r="BY49" s="17">
        <f t="shared" si="53"/>
        <v>0</v>
      </c>
      <c r="BZ49" s="17">
        <f t="shared" si="54"/>
        <v>0</v>
      </c>
      <c r="CA49" s="17">
        <f t="shared" si="55"/>
        <v>0</v>
      </c>
      <c r="CB49" s="17">
        <f t="shared" si="56"/>
        <v>0</v>
      </c>
      <c r="CC49" s="17">
        <f t="shared" si="57"/>
        <v>0</v>
      </c>
      <c r="CD49" s="17">
        <f t="shared" si="58"/>
        <v>0</v>
      </c>
      <c r="CE49" s="17">
        <f t="shared" si="59"/>
        <v>0</v>
      </c>
      <c r="CF49" s="17">
        <f t="shared" si="60"/>
        <v>0</v>
      </c>
      <c r="CG49" s="17">
        <f t="shared" si="61"/>
        <v>0</v>
      </c>
      <c r="CH49" s="17">
        <f t="shared" si="62"/>
        <v>0</v>
      </c>
      <c r="CI49" s="17">
        <f t="shared" si="63"/>
        <v>0</v>
      </c>
      <c r="CJ49" s="17">
        <f t="shared" si="64"/>
        <v>0</v>
      </c>
      <c r="CK49" s="17">
        <f t="shared" si="65"/>
        <v>0</v>
      </c>
      <c r="CL49" s="17">
        <f t="shared" si="66"/>
        <v>0</v>
      </c>
      <c r="CM49" s="17">
        <f t="shared" si="67"/>
        <v>0</v>
      </c>
      <c r="CN49" s="17">
        <f t="shared" si="68"/>
        <v>0</v>
      </c>
      <c r="CO49" s="17">
        <f t="shared" si="69"/>
        <v>0</v>
      </c>
      <c r="CP49" s="17">
        <f t="shared" si="70"/>
        <v>0</v>
      </c>
      <c r="CQ49" s="17">
        <f t="shared" si="71"/>
        <v>0</v>
      </c>
      <c r="CR49" s="17">
        <f t="shared" si="72"/>
        <v>0</v>
      </c>
      <c r="CS49" s="17">
        <f t="shared" si="73"/>
        <v>0</v>
      </c>
      <c r="CT49" s="17">
        <f t="shared" si="74"/>
        <v>0</v>
      </c>
      <c r="CU49" s="17">
        <f t="shared" si="75"/>
        <v>0</v>
      </c>
      <c r="CV49" s="17">
        <f t="shared" si="76"/>
        <v>0</v>
      </c>
      <c r="CW49" s="17">
        <f t="shared" si="77"/>
        <v>0</v>
      </c>
      <c r="CX49" s="17">
        <f t="shared" si="78"/>
        <v>0</v>
      </c>
      <c r="CY49" s="17">
        <f t="shared" si="79"/>
        <v>0</v>
      </c>
      <c r="CZ49" s="17">
        <f t="shared" si="80"/>
        <v>0</v>
      </c>
    </row>
    <row r="50" spans="2:104" ht="15" customHeight="1" x14ac:dyDescent="0.2">
      <c r="B50" s="156">
        <f t="shared" si="43"/>
        <v>42</v>
      </c>
      <c r="C50" s="158" t="str">
        <f>CONCATENATE('DATA SHEET'!$B$9, 'DATA SHEET'!$Q$2)</f>
        <v>" HWDP</v>
      </c>
      <c r="D50" s="157" t="str">
        <f t="shared" si="44"/>
        <v/>
      </c>
      <c r="E50" s="158" t="str">
        <f>IF('DATA SHEET'!$E$10="Cat 2","N/A","OK")</f>
        <v>OK</v>
      </c>
      <c r="F50" s="158" t="str">
        <f>IF('DATA SHEET'!$E$10="Cat 2","N/A","OK")</f>
        <v>OK</v>
      </c>
      <c r="G50" s="160"/>
      <c r="H50" s="160"/>
      <c r="I50" s="160" t="s">
        <v>194</v>
      </c>
      <c r="J50" s="160" t="str">
        <f t="shared" si="45"/>
        <v>OK</v>
      </c>
      <c r="K50" s="160" t="str">
        <f t="shared" si="45"/>
        <v>OK</v>
      </c>
      <c r="L50" s="160" t="str">
        <f>IF('DATA SHEET'!$B$10="NC-50","N/A","OK")</f>
        <v>OK</v>
      </c>
      <c r="M50" s="160" t="str">
        <f>IF('DATA SHEET'!$B$10="NC-50","N/A","OK")</f>
        <v>OK</v>
      </c>
      <c r="N50" s="160"/>
      <c r="O50" s="160"/>
      <c r="P50" s="160"/>
      <c r="Q50" s="160"/>
      <c r="R50" s="160"/>
      <c r="S50" s="160"/>
      <c r="T50" s="160"/>
      <c r="U50" s="160"/>
      <c r="V50" s="150" t="str">
        <f>IF(DB50&lt;&gt;"",
    IF(INT('Drill Size Info'!$AA$19)=INT('Drill Size Info'!$AB$19),
        --(INT('Drill Size Info'!$AA$19) &amp; "." &amp; DB50),
        IF(AND((--(INT('Drill Size Info'!$AA$19) &amp; "." &amp; DB50)&gt;=--('Drill Size Info'!$AA$19)), (--(INT('Drill Size Info'!$AA$19) &amp; "." &amp; DB50)&lt;=--('Drill Size Info'!$AB$19))),
            --(INT('Drill Size Info'!$AA$19) &amp; "." &amp; DB50),
            --(INT('Drill Size Info'!$AB$19) &amp; "." &amp; DB50)
        )
    ),
    IF(DA50&lt;&gt;"",
        IF(INT('Drill Size Info'!$AA$19)=INT('Drill Size Info'!$AB$19),
            --(INT('Drill Size Info'!$AA$19) &amp; "." &amp; LEFT(DA50,3)),
            IF(AND((--(INT('Drill Size Info'!$AA$19) &amp; "." &amp; LEFT(DA50,3))&gt;=--('Drill Size Info'!$AA$19)), (--(INT('Drill Size Info'!$AA$19) &amp; "." &amp; LEFT(DA50,3))&lt;=--('Drill Size Info'!$AB$19))),
                --(INT('Drill Size Info'!$AA$19) &amp; "." &amp; LEFT(DA50,3)),
                --(INT('Drill Size Info'!$AB$19) &amp; "." &amp; LEFT(DA50,3))
            )
        ),
        "OK"
    )
)</f>
        <v>OK</v>
      </c>
      <c r="W50" s="150" t="str">
        <f>IF(DC50&lt;&gt;"",
    IF(INT('Drill Size Info'!$AA$19)=INT('Drill Size Info'!$AB$19),
        --(INT('Drill Size Info'!$AA$19) &amp; "." &amp; DC50),
        IF(AND((--(INT('Drill Size Info'!$AA$19) &amp; "." &amp; DC50)&gt;=--('Drill Size Info'!$AA$19)), (--(INT('Drill Size Info'!$AA$19) &amp; "." &amp; DC50)&lt;=--('Drill Size Info'!$AB$19))),
            --(INT('Drill Size Info'!$AA$19) &amp; "." &amp; DC50),
            --(INT('Drill Size Info'!$AB$19) &amp; "." &amp; DC50)
        )
    ),
    IF(DA50&lt;&gt;"",
        IF(INT('Drill Size Info'!$AA$19)=INT('Drill Size Info'!$AB$19),
            --(INT('Drill Size Info'!$AA$19) &amp; "." &amp; RIGHT(DA50,3)),
            IF(AND((--(INT('Drill Size Info'!$AA$19) &amp; "." &amp; RIGHT(DA50,3))&gt;=--('Drill Size Info'!$AA$19)), (--(INT('Drill Size Info'!$AA$19) &amp; "." &amp; RIGHT(DA50,3))&lt;=--('Drill Size Info'!$AB$19))),
                --(INT('Drill Size Info'!$AA$19) &amp; "." &amp; RIGHT(DA50,3)),
                --(INT('Drill Size Info'!$AB$19) &amp; "." &amp; RIGHT(DA50,3))
            )
        ),
        "N/A"
    )
)</f>
        <v>N/A</v>
      </c>
      <c r="X50" s="150" t="str">
        <f>IF(DE50&lt;&gt;"",
    IF(INT('Drill Size Info'!$AA$19)=INT('Drill Size Info'!$AB$15),
        --(INT('Drill Size Info'!$AA$15) &amp; "." &amp; DE50),
        IF(AND((--(INT('Drill Size Info'!$AA$15) &amp; "." &amp; DE50)&gt;=--('Drill Size Info'!$AA$15)), (--(INT('Drill Size Info'!$AA$15) &amp; "." &amp; DE50)&lt;=--('Drill Size Info'!$AB$15))),
            --(INT('Drill Size Info'!$AA$15) &amp; "." &amp; DE50),
            --(INT('Drill Size Info'!$AB$15) &amp; "." &amp; DE50)
        )
    ),
    IF(DD50&lt;&gt;"",
        IF(INT('Drill Size Info'!$AA$15)=INT('Drill Size Info'!$AB$15),
            --(INT('Drill Size Info'!$AA$15) &amp; "." &amp; LEFT(DD50,3)),
            IF(AND((--(INT('Drill Size Info'!$AA$15) &amp; "." &amp; LEFT(DD50,3))&gt;=--('Drill Size Info'!$AA$15)), (--(INT('Drill Size Info'!$AA$15) &amp; "." &amp; LEFT(DD50,3))&lt;=--('Drill Size Info'!$AB$15))),
                --(INT('Drill Size Info'!$AA$15) &amp; "." &amp; LEFT(DD50,3)),
                --(INT('Drill Size Info'!$AB$15) &amp; "." &amp; LEFT(DD50,3))
            )
        ),
        "OK"
    )
)</f>
        <v>OK</v>
      </c>
      <c r="Y50" s="150" t="str">
        <f>IF(DF50&lt;&gt;"",
    IF(INT('Drill Size Info'!$AA$19)=INT('Drill Size Info'!$AB$15),
        --(INT('Drill Size Info'!$AA$15) &amp; "." &amp; DF50),
        IF(AND((--(INT('Drill Size Info'!$AA$15) &amp; "." &amp; DF50)&gt;=--('Drill Size Info'!$AA$15)), (--(INT('Drill Size Info'!$AA$15) &amp; "." &amp; DF50)&lt;=--('Drill Size Info'!$AB$15))),
            --(INT('Drill Size Info'!$AA$15) &amp; "." &amp; DF50),
            --(INT('Drill Size Info'!$AB$15) &amp; "." &amp; DF50)
        )
    ),
    IF(DD50&lt;&gt;"",
        IF(INT('Drill Size Info'!$AA$15)=INT('Drill Size Info'!$AB$15),
            --(INT('Drill Size Info'!$AA$15) &amp; "." &amp; RIGHT(DD50,3)),
            IF(AND((--(INT('Drill Size Info'!$AA$15) &amp; "." &amp; RIGHT(DD50,3))&gt;=--('Drill Size Info'!$AA$15)), (--(INT('Drill Size Info'!$AA$15) &amp; "." &amp; RIGHT(DD50,3))&lt;=--('Drill Size Info'!$AB$15))),
                --(INT('Drill Size Info'!$AA$15) &amp; "." &amp; RIGHT(DD50,3)),
                --(INT('Drill Size Info'!$AB$15) &amp; "." &amp; RIGHT(DD50,3))
            )
        ),
        "N/A"
    )
)</f>
        <v>N/A</v>
      </c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3"/>
      <c r="AL50" s="183"/>
      <c r="AM50" s="162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3"/>
      <c r="BA50" s="163"/>
      <c r="BB50" s="163"/>
      <c r="BC50" s="163"/>
      <c r="BD50" s="163"/>
      <c r="BE50" s="163"/>
      <c r="BF50" s="164"/>
      <c r="BG50" s="165"/>
      <c r="BH50" s="162"/>
      <c r="BI50" s="162"/>
      <c r="BJ50" s="164"/>
      <c r="BK50" s="95"/>
      <c r="BL50" s="182"/>
      <c r="BM50" s="182"/>
      <c r="BN50" s="182"/>
      <c r="BO50" s="182"/>
      <c r="BP50" s="95" t="str">
        <f t="shared" si="42"/>
        <v/>
      </c>
      <c r="BQ50" s="38"/>
      <c r="BR50" s="17">
        <f t="shared" si="46"/>
        <v>0</v>
      </c>
      <c r="BS50" s="17">
        <f t="shared" si="47"/>
        <v>0</v>
      </c>
      <c r="BT50" s="17">
        <f t="shared" si="48"/>
        <v>0</v>
      </c>
      <c r="BU50" s="17">
        <f t="shared" si="49"/>
        <v>0</v>
      </c>
      <c r="BV50" s="17">
        <f t="shared" si="50"/>
        <v>0</v>
      </c>
      <c r="BW50" s="17">
        <f t="shared" si="51"/>
        <v>0</v>
      </c>
      <c r="BX50" s="17">
        <f t="shared" si="52"/>
        <v>0</v>
      </c>
      <c r="BY50" s="17">
        <f t="shared" si="53"/>
        <v>0</v>
      </c>
      <c r="BZ50" s="17">
        <f t="shared" si="54"/>
        <v>0</v>
      </c>
      <c r="CA50" s="17">
        <f t="shared" si="55"/>
        <v>0</v>
      </c>
      <c r="CB50" s="17">
        <f t="shared" si="56"/>
        <v>0</v>
      </c>
      <c r="CC50" s="17">
        <f t="shared" si="57"/>
        <v>0</v>
      </c>
      <c r="CD50" s="17">
        <f t="shared" si="58"/>
        <v>0</v>
      </c>
      <c r="CE50" s="17">
        <f t="shared" si="59"/>
        <v>0</v>
      </c>
      <c r="CF50" s="17">
        <f t="shared" si="60"/>
        <v>0</v>
      </c>
      <c r="CG50" s="17">
        <f t="shared" si="61"/>
        <v>0</v>
      </c>
      <c r="CH50" s="17">
        <f t="shared" si="62"/>
        <v>0</v>
      </c>
      <c r="CI50" s="17">
        <f t="shared" si="63"/>
        <v>0</v>
      </c>
      <c r="CJ50" s="17">
        <f t="shared" si="64"/>
        <v>0</v>
      </c>
      <c r="CK50" s="17">
        <f t="shared" si="65"/>
        <v>0</v>
      </c>
      <c r="CL50" s="17">
        <f t="shared" si="66"/>
        <v>0</v>
      </c>
      <c r="CM50" s="17">
        <f t="shared" si="67"/>
        <v>0</v>
      </c>
      <c r="CN50" s="17">
        <f t="shared" si="68"/>
        <v>0</v>
      </c>
      <c r="CO50" s="17">
        <f t="shared" si="69"/>
        <v>0</v>
      </c>
      <c r="CP50" s="17">
        <f t="shared" si="70"/>
        <v>0</v>
      </c>
      <c r="CQ50" s="17">
        <f t="shared" si="71"/>
        <v>0</v>
      </c>
      <c r="CR50" s="17">
        <f t="shared" si="72"/>
        <v>0</v>
      </c>
      <c r="CS50" s="17">
        <f t="shared" si="73"/>
        <v>0</v>
      </c>
      <c r="CT50" s="17">
        <f t="shared" si="74"/>
        <v>0</v>
      </c>
      <c r="CU50" s="17">
        <f t="shared" si="75"/>
        <v>0</v>
      </c>
      <c r="CV50" s="17">
        <f t="shared" si="76"/>
        <v>0</v>
      </c>
      <c r="CW50" s="17">
        <f t="shared" si="77"/>
        <v>0</v>
      </c>
      <c r="CX50" s="17">
        <f t="shared" si="78"/>
        <v>0</v>
      </c>
      <c r="CY50" s="17">
        <f t="shared" si="79"/>
        <v>0</v>
      </c>
      <c r="CZ50" s="17">
        <f t="shared" si="80"/>
        <v>0</v>
      </c>
    </row>
    <row r="51" spans="2:104" ht="15" customHeight="1" x14ac:dyDescent="0.2">
      <c r="B51" s="156">
        <f t="shared" si="43"/>
        <v>43</v>
      </c>
      <c r="C51" s="158" t="str">
        <f>CONCATENATE('DATA SHEET'!$B$9, 'DATA SHEET'!$Q$2)</f>
        <v>" HWDP</v>
      </c>
      <c r="D51" s="157" t="str">
        <f t="shared" si="44"/>
        <v/>
      </c>
      <c r="E51" s="158" t="str">
        <f>IF('DATA SHEET'!$E$10="Cat 2","N/A","OK")</f>
        <v>OK</v>
      </c>
      <c r="F51" s="158" t="str">
        <f>IF('DATA SHEET'!$E$10="Cat 2","N/A","OK")</f>
        <v>OK</v>
      </c>
      <c r="G51" s="160"/>
      <c r="H51" s="160"/>
      <c r="I51" s="160" t="s">
        <v>194</v>
      </c>
      <c r="J51" s="160" t="str">
        <f t="shared" si="45"/>
        <v>OK</v>
      </c>
      <c r="K51" s="160" t="str">
        <f t="shared" si="45"/>
        <v>OK</v>
      </c>
      <c r="L51" s="160" t="str">
        <f>IF('DATA SHEET'!$B$10="NC-50","N/A","OK")</f>
        <v>OK</v>
      </c>
      <c r="M51" s="160" t="str">
        <f>IF('DATA SHEET'!$B$10="NC-50","N/A","OK")</f>
        <v>OK</v>
      </c>
      <c r="N51" s="160"/>
      <c r="O51" s="160"/>
      <c r="P51" s="160"/>
      <c r="Q51" s="160"/>
      <c r="R51" s="160"/>
      <c r="S51" s="160"/>
      <c r="T51" s="160"/>
      <c r="U51" s="160"/>
      <c r="V51" s="150" t="str">
        <f>IF(DB51&lt;&gt;"",
    IF(INT('Drill Size Info'!$AA$19)=INT('Drill Size Info'!$AB$19),
        --(INT('Drill Size Info'!$AA$19) &amp; "." &amp; DB51),
        IF(AND((--(INT('Drill Size Info'!$AA$19) &amp; "." &amp; DB51)&gt;=--('Drill Size Info'!$AA$19)), (--(INT('Drill Size Info'!$AA$19) &amp; "." &amp; DB51)&lt;=--('Drill Size Info'!$AB$19))),
            --(INT('Drill Size Info'!$AA$19) &amp; "." &amp; DB51),
            --(INT('Drill Size Info'!$AB$19) &amp; "." &amp; DB51)
        )
    ),
    IF(DA51&lt;&gt;"",
        IF(INT('Drill Size Info'!$AA$19)=INT('Drill Size Info'!$AB$19),
            --(INT('Drill Size Info'!$AA$19) &amp; "." &amp; LEFT(DA51,3)),
            IF(AND((--(INT('Drill Size Info'!$AA$19) &amp; "." &amp; LEFT(DA51,3))&gt;=--('Drill Size Info'!$AA$19)), (--(INT('Drill Size Info'!$AA$19) &amp; "." &amp; LEFT(DA51,3))&lt;=--('Drill Size Info'!$AB$19))),
                --(INT('Drill Size Info'!$AA$19) &amp; "." &amp; LEFT(DA51,3)),
                --(INT('Drill Size Info'!$AB$19) &amp; "." &amp; LEFT(DA51,3))
            )
        ),
        "OK"
    )
)</f>
        <v>OK</v>
      </c>
      <c r="W51" s="150" t="str">
        <f>IF(DC51&lt;&gt;"",
    IF(INT('Drill Size Info'!$AA$19)=INT('Drill Size Info'!$AB$19),
        --(INT('Drill Size Info'!$AA$19) &amp; "." &amp; DC51),
        IF(AND((--(INT('Drill Size Info'!$AA$19) &amp; "." &amp; DC51)&gt;=--('Drill Size Info'!$AA$19)), (--(INT('Drill Size Info'!$AA$19) &amp; "." &amp; DC51)&lt;=--('Drill Size Info'!$AB$19))),
            --(INT('Drill Size Info'!$AA$19) &amp; "." &amp; DC51),
            --(INT('Drill Size Info'!$AB$19) &amp; "." &amp; DC51)
        )
    ),
    IF(DA51&lt;&gt;"",
        IF(INT('Drill Size Info'!$AA$19)=INT('Drill Size Info'!$AB$19),
            --(INT('Drill Size Info'!$AA$19) &amp; "." &amp; RIGHT(DA51,3)),
            IF(AND((--(INT('Drill Size Info'!$AA$19) &amp; "." &amp; RIGHT(DA51,3))&gt;=--('Drill Size Info'!$AA$19)), (--(INT('Drill Size Info'!$AA$19) &amp; "." &amp; RIGHT(DA51,3))&lt;=--('Drill Size Info'!$AB$19))),
                --(INT('Drill Size Info'!$AA$19) &amp; "." &amp; RIGHT(DA51,3)),
                --(INT('Drill Size Info'!$AB$19) &amp; "." &amp; RIGHT(DA51,3))
            )
        ),
        "N/A"
    )
)</f>
        <v>N/A</v>
      </c>
      <c r="X51" s="150" t="str">
        <f>IF(DE51&lt;&gt;"",
    IF(INT('Drill Size Info'!$AA$19)=INT('Drill Size Info'!$AB$15),
        --(INT('Drill Size Info'!$AA$15) &amp; "." &amp; DE51),
        IF(AND((--(INT('Drill Size Info'!$AA$15) &amp; "." &amp; DE51)&gt;=--('Drill Size Info'!$AA$15)), (--(INT('Drill Size Info'!$AA$15) &amp; "." &amp; DE51)&lt;=--('Drill Size Info'!$AB$15))),
            --(INT('Drill Size Info'!$AA$15) &amp; "." &amp; DE51),
            --(INT('Drill Size Info'!$AB$15) &amp; "." &amp; DE51)
        )
    ),
    IF(DD51&lt;&gt;"",
        IF(INT('Drill Size Info'!$AA$15)=INT('Drill Size Info'!$AB$15),
            --(INT('Drill Size Info'!$AA$15) &amp; "." &amp; LEFT(DD51,3)),
            IF(AND((--(INT('Drill Size Info'!$AA$15) &amp; "." &amp; LEFT(DD51,3))&gt;=--('Drill Size Info'!$AA$15)), (--(INT('Drill Size Info'!$AA$15) &amp; "." &amp; LEFT(DD51,3))&lt;=--('Drill Size Info'!$AB$15))),
                --(INT('Drill Size Info'!$AA$15) &amp; "." &amp; LEFT(DD51,3)),
                --(INT('Drill Size Info'!$AB$15) &amp; "." &amp; LEFT(DD51,3))
            )
        ),
        "OK"
    )
)</f>
        <v>OK</v>
      </c>
      <c r="Y51" s="150" t="str">
        <f>IF(DF51&lt;&gt;"",
    IF(INT('Drill Size Info'!$AA$19)=INT('Drill Size Info'!$AB$15),
        --(INT('Drill Size Info'!$AA$15) &amp; "." &amp; DF51),
        IF(AND((--(INT('Drill Size Info'!$AA$15) &amp; "." &amp; DF51)&gt;=--('Drill Size Info'!$AA$15)), (--(INT('Drill Size Info'!$AA$15) &amp; "." &amp; DF51)&lt;=--('Drill Size Info'!$AB$15))),
            --(INT('Drill Size Info'!$AA$15) &amp; "." &amp; DF51),
            --(INT('Drill Size Info'!$AB$15) &amp; "." &amp; DF51)
        )
    ),
    IF(DD51&lt;&gt;"",
        IF(INT('Drill Size Info'!$AA$15)=INT('Drill Size Info'!$AB$15),
            --(INT('Drill Size Info'!$AA$15) &amp; "." &amp; RIGHT(DD51,3)),
            IF(AND((--(INT('Drill Size Info'!$AA$15) &amp; "." &amp; RIGHT(DD51,3))&gt;=--('Drill Size Info'!$AA$15)), (--(INT('Drill Size Info'!$AA$15) &amp; "." &amp; RIGHT(DD51,3))&lt;=--('Drill Size Info'!$AB$15))),
                --(INT('Drill Size Info'!$AA$15) &amp; "." &amp; RIGHT(DD51,3)),
                --(INT('Drill Size Info'!$AB$15) &amp; "." &amp; RIGHT(DD51,3))
            )
        ),
        "N/A"
    )
)</f>
        <v>N/A</v>
      </c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83"/>
      <c r="AL51" s="183"/>
      <c r="AM51" s="162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3"/>
      <c r="BA51" s="163"/>
      <c r="BB51" s="163"/>
      <c r="BC51" s="163"/>
      <c r="BD51" s="163"/>
      <c r="BE51" s="163"/>
      <c r="BF51" s="164"/>
      <c r="BG51" s="165"/>
      <c r="BH51" s="162"/>
      <c r="BI51" s="162"/>
      <c r="BJ51" s="164"/>
      <c r="BK51" s="95"/>
      <c r="BL51" s="182"/>
      <c r="BM51" s="182"/>
      <c r="BN51" s="182"/>
      <c r="BO51" s="182"/>
      <c r="BP51" s="95" t="str">
        <f t="shared" si="42"/>
        <v/>
      </c>
      <c r="BQ51" s="38"/>
      <c r="BR51" s="17">
        <f t="shared" si="46"/>
        <v>0</v>
      </c>
      <c r="BS51" s="17">
        <f t="shared" si="47"/>
        <v>0</v>
      </c>
      <c r="BT51" s="17">
        <f t="shared" si="48"/>
        <v>0</v>
      </c>
      <c r="BU51" s="17">
        <f t="shared" si="49"/>
        <v>0</v>
      </c>
      <c r="BV51" s="17">
        <f t="shared" si="50"/>
        <v>0</v>
      </c>
      <c r="BW51" s="17">
        <f t="shared" si="51"/>
        <v>0</v>
      </c>
      <c r="BX51" s="17">
        <f t="shared" si="52"/>
        <v>0</v>
      </c>
      <c r="BY51" s="17">
        <f t="shared" si="53"/>
        <v>0</v>
      </c>
      <c r="BZ51" s="17">
        <f t="shared" si="54"/>
        <v>0</v>
      </c>
      <c r="CA51" s="17">
        <f t="shared" si="55"/>
        <v>0</v>
      </c>
      <c r="CB51" s="17">
        <f t="shared" si="56"/>
        <v>0</v>
      </c>
      <c r="CC51" s="17">
        <f t="shared" si="57"/>
        <v>0</v>
      </c>
      <c r="CD51" s="17">
        <f t="shared" si="58"/>
        <v>0</v>
      </c>
      <c r="CE51" s="17">
        <f t="shared" si="59"/>
        <v>0</v>
      </c>
      <c r="CF51" s="17">
        <f t="shared" si="60"/>
        <v>0</v>
      </c>
      <c r="CG51" s="17">
        <f t="shared" si="61"/>
        <v>0</v>
      </c>
      <c r="CH51" s="17">
        <f t="shared" si="62"/>
        <v>0</v>
      </c>
      <c r="CI51" s="17">
        <f t="shared" si="63"/>
        <v>0</v>
      </c>
      <c r="CJ51" s="17">
        <f t="shared" si="64"/>
        <v>0</v>
      </c>
      <c r="CK51" s="17">
        <f t="shared" si="65"/>
        <v>0</v>
      </c>
      <c r="CL51" s="17">
        <f t="shared" si="66"/>
        <v>0</v>
      </c>
      <c r="CM51" s="17">
        <f t="shared" si="67"/>
        <v>0</v>
      </c>
      <c r="CN51" s="17">
        <f t="shared" si="68"/>
        <v>0</v>
      </c>
      <c r="CO51" s="17">
        <f t="shared" si="69"/>
        <v>0</v>
      </c>
      <c r="CP51" s="17">
        <f t="shared" si="70"/>
        <v>0</v>
      </c>
      <c r="CQ51" s="17">
        <f t="shared" si="71"/>
        <v>0</v>
      </c>
      <c r="CR51" s="17">
        <f t="shared" si="72"/>
        <v>0</v>
      </c>
      <c r="CS51" s="17">
        <f t="shared" si="73"/>
        <v>0</v>
      </c>
      <c r="CT51" s="17">
        <f t="shared" si="74"/>
        <v>0</v>
      </c>
      <c r="CU51" s="17">
        <f t="shared" si="75"/>
        <v>0</v>
      </c>
      <c r="CV51" s="17">
        <f t="shared" si="76"/>
        <v>0</v>
      </c>
      <c r="CW51" s="17">
        <f t="shared" si="77"/>
        <v>0</v>
      </c>
      <c r="CX51" s="17">
        <f t="shared" si="78"/>
        <v>0</v>
      </c>
      <c r="CY51" s="17">
        <f t="shared" si="79"/>
        <v>0</v>
      </c>
      <c r="CZ51" s="17">
        <f t="shared" si="80"/>
        <v>0</v>
      </c>
    </row>
    <row r="52" spans="2:104" ht="15" customHeight="1" x14ac:dyDescent="0.2">
      <c r="B52" s="156">
        <f t="shared" si="43"/>
        <v>44</v>
      </c>
      <c r="C52" s="158" t="str">
        <f>CONCATENATE('DATA SHEET'!$B$9, 'DATA SHEET'!$Q$2)</f>
        <v>" HWDP</v>
      </c>
      <c r="D52" s="157" t="str">
        <f t="shared" si="44"/>
        <v/>
      </c>
      <c r="E52" s="158" t="str">
        <f>IF('DATA SHEET'!$E$10="Cat 2","N/A","OK")</f>
        <v>OK</v>
      </c>
      <c r="F52" s="158" t="str">
        <f>IF('DATA SHEET'!$E$10="Cat 2","N/A","OK")</f>
        <v>OK</v>
      </c>
      <c r="G52" s="160"/>
      <c r="H52" s="160"/>
      <c r="I52" s="160" t="s">
        <v>194</v>
      </c>
      <c r="J52" s="160" t="str">
        <f t="shared" si="45"/>
        <v>OK</v>
      </c>
      <c r="K52" s="160" t="str">
        <f t="shared" si="45"/>
        <v>OK</v>
      </c>
      <c r="L52" s="160" t="str">
        <f>IF('DATA SHEET'!$B$10="NC-50","N/A","OK")</f>
        <v>OK</v>
      </c>
      <c r="M52" s="160" t="str">
        <f>IF('DATA SHEET'!$B$10="NC-50","N/A","OK")</f>
        <v>OK</v>
      </c>
      <c r="N52" s="160"/>
      <c r="O52" s="160"/>
      <c r="P52" s="160"/>
      <c r="Q52" s="160"/>
      <c r="R52" s="160"/>
      <c r="S52" s="160"/>
      <c r="T52" s="160"/>
      <c r="U52" s="160"/>
      <c r="V52" s="150" t="str">
        <f>IF(DB52&lt;&gt;"",
    IF(INT('Drill Size Info'!$AA$19)=INT('Drill Size Info'!$AB$19),
        --(INT('Drill Size Info'!$AA$19) &amp; "." &amp; DB52),
        IF(AND((--(INT('Drill Size Info'!$AA$19) &amp; "." &amp; DB52)&gt;=--('Drill Size Info'!$AA$19)), (--(INT('Drill Size Info'!$AA$19) &amp; "." &amp; DB52)&lt;=--('Drill Size Info'!$AB$19))),
            --(INT('Drill Size Info'!$AA$19) &amp; "." &amp; DB52),
            --(INT('Drill Size Info'!$AB$19) &amp; "." &amp; DB52)
        )
    ),
    IF(DA52&lt;&gt;"",
        IF(INT('Drill Size Info'!$AA$19)=INT('Drill Size Info'!$AB$19),
            --(INT('Drill Size Info'!$AA$19) &amp; "." &amp; LEFT(DA52,3)),
            IF(AND((--(INT('Drill Size Info'!$AA$19) &amp; "." &amp; LEFT(DA52,3))&gt;=--('Drill Size Info'!$AA$19)), (--(INT('Drill Size Info'!$AA$19) &amp; "." &amp; LEFT(DA52,3))&lt;=--('Drill Size Info'!$AB$19))),
                --(INT('Drill Size Info'!$AA$19) &amp; "." &amp; LEFT(DA52,3)),
                --(INT('Drill Size Info'!$AB$19) &amp; "." &amp; LEFT(DA52,3))
            )
        ),
        "OK"
    )
)</f>
        <v>OK</v>
      </c>
      <c r="W52" s="150" t="str">
        <f>IF(DC52&lt;&gt;"",
    IF(INT('Drill Size Info'!$AA$19)=INT('Drill Size Info'!$AB$19),
        --(INT('Drill Size Info'!$AA$19) &amp; "." &amp; DC52),
        IF(AND((--(INT('Drill Size Info'!$AA$19) &amp; "." &amp; DC52)&gt;=--('Drill Size Info'!$AA$19)), (--(INT('Drill Size Info'!$AA$19) &amp; "." &amp; DC52)&lt;=--('Drill Size Info'!$AB$19))),
            --(INT('Drill Size Info'!$AA$19) &amp; "." &amp; DC52),
            --(INT('Drill Size Info'!$AB$19) &amp; "." &amp; DC52)
        )
    ),
    IF(DA52&lt;&gt;"",
        IF(INT('Drill Size Info'!$AA$19)=INT('Drill Size Info'!$AB$19),
            --(INT('Drill Size Info'!$AA$19) &amp; "." &amp; RIGHT(DA52,3)),
            IF(AND((--(INT('Drill Size Info'!$AA$19) &amp; "." &amp; RIGHT(DA52,3))&gt;=--('Drill Size Info'!$AA$19)), (--(INT('Drill Size Info'!$AA$19) &amp; "." &amp; RIGHT(DA52,3))&lt;=--('Drill Size Info'!$AB$19))),
                --(INT('Drill Size Info'!$AA$19) &amp; "." &amp; RIGHT(DA52,3)),
                --(INT('Drill Size Info'!$AB$19) &amp; "." &amp; RIGHT(DA52,3))
            )
        ),
        "N/A"
    )
)</f>
        <v>N/A</v>
      </c>
      <c r="X52" s="150" t="str">
        <f>IF(DE52&lt;&gt;"",
    IF(INT('Drill Size Info'!$AA$19)=INT('Drill Size Info'!$AB$15),
        --(INT('Drill Size Info'!$AA$15) &amp; "." &amp; DE52),
        IF(AND((--(INT('Drill Size Info'!$AA$15) &amp; "." &amp; DE52)&gt;=--('Drill Size Info'!$AA$15)), (--(INT('Drill Size Info'!$AA$15) &amp; "." &amp; DE52)&lt;=--('Drill Size Info'!$AB$15))),
            --(INT('Drill Size Info'!$AA$15) &amp; "." &amp; DE52),
            --(INT('Drill Size Info'!$AB$15) &amp; "." &amp; DE52)
        )
    ),
    IF(DD52&lt;&gt;"",
        IF(INT('Drill Size Info'!$AA$15)=INT('Drill Size Info'!$AB$15),
            --(INT('Drill Size Info'!$AA$15) &amp; "." &amp; LEFT(DD52,3)),
            IF(AND((--(INT('Drill Size Info'!$AA$15) &amp; "." &amp; LEFT(DD52,3))&gt;=--('Drill Size Info'!$AA$15)), (--(INT('Drill Size Info'!$AA$15) &amp; "." &amp; LEFT(DD52,3))&lt;=--('Drill Size Info'!$AB$15))),
                --(INT('Drill Size Info'!$AA$15) &amp; "." &amp; LEFT(DD52,3)),
                --(INT('Drill Size Info'!$AB$15) &amp; "." &amp; LEFT(DD52,3))
            )
        ),
        "OK"
    )
)</f>
        <v>OK</v>
      </c>
      <c r="Y52" s="150" t="str">
        <f>IF(DF52&lt;&gt;"",
    IF(INT('Drill Size Info'!$AA$19)=INT('Drill Size Info'!$AB$15),
        --(INT('Drill Size Info'!$AA$15) &amp; "." &amp; DF52),
        IF(AND((--(INT('Drill Size Info'!$AA$15) &amp; "." &amp; DF52)&gt;=--('Drill Size Info'!$AA$15)), (--(INT('Drill Size Info'!$AA$15) &amp; "." &amp; DF52)&lt;=--('Drill Size Info'!$AB$15))),
            --(INT('Drill Size Info'!$AA$15) &amp; "." &amp; DF52),
            --(INT('Drill Size Info'!$AB$15) &amp; "." &amp; DF52)
        )
    ),
    IF(DD52&lt;&gt;"",
        IF(INT('Drill Size Info'!$AA$15)=INT('Drill Size Info'!$AB$15),
            --(INT('Drill Size Info'!$AA$15) &amp; "." &amp; RIGHT(DD52,3)),
            IF(AND((--(INT('Drill Size Info'!$AA$15) &amp; "." &amp; RIGHT(DD52,3))&gt;=--('Drill Size Info'!$AA$15)), (--(INT('Drill Size Info'!$AA$15) &amp; "." &amp; RIGHT(DD52,3))&lt;=--('Drill Size Info'!$AB$15))),
                --(INT('Drill Size Info'!$AA$15) &amp; "." &amp; RIGHT(DD52,3)),
                --(INT('Drill Size Info'!$AB$15) &amp; "." &amp; RIGHT(DD52,3))
            )
        ),
        "N/A"
    )
)</f>
        <v>N/A</v>
      </c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83"/>
      <c r="AL52" s="183"/>
      <c r="AM52" s="162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3"/>
      <c r="BA52" s="163"/>
      <c r="BB52" s="163"/>
      <c r="BC52" s="163"/>
      <c r="BD52" s="163"/>
      <c r="BE52" s="163"/>
      <c r="BF52" s="164"/>
      <c r="BG52" s="165"/>
      <c r="BH52" s="162"/>
      <c r="BI52" s="162"/>
      <c r="BJ52" s="164"/>
      <c r="BK52" s="95"/>
      <c r="BL52" s="182"/>
      <c r="BM52" s="182"/>
      <c r="BN52" s="182"/>
      <c r="BO52" s="182"/>
      <c r="BP52" s="95" t="str">
        <f t="shared" si="42"/>
        <v/>
      </c>
      <c r="BQ52" s="38"/>
      <c r="BR52" s="17">
        <f t="shared" si="46"/>
        <v>0</v>
      </c>
      <c r="BS52" s="17">
        <f t="shared" si="47"/>
        <v>0</v>
      </c>
      <c r="BT52" s="17">
        <f t="shared" si="48"/>
        <v>0</v>
      </c>
      <c r="BU52" s="17">
        <f t="shared" si="49"/>
        <v>0</v>
      </c>
      <c r="BV52" s="17">
        <f t="shared" si="50"/>
        <v>0</v>
      </c>
      <c r="BW52" s="17">
        <f t="shared" si="51"/>
        <v>0</v>
      </c>
      <c r="BX52" s="17">
        <f t="shared" si="52"/>
        <v>0</v>
      </c>
      <c r="BY52" s="17">
        <f t="shared" si="53"/>
        <v>0</v>
      </c>
      <c r="BZ52" s="17">
        <f t="shared" si="54"/>
        <v>0</v>
      </c>
      <c r="CA52" s="17">
        <f t="shared" si="55"/>
        <v>0</v>
      </c>
      <c r="CB52" s="17">
        <f t="shared" si="56"/>
        <v>0</v>
      </c>
      <c r="CC52" s="17">
        <f t="shared" si="57"/>
        <v>0</v>
      </c>
      <c r="CD52" s="17">
        <f t="shared" si="58"/>
        <v>0</v>
      </c>
      <c r="CE52" s="17">
        <f t="shared" si="59"/>
        <v>0</v>
      </c>
      <c r="CF52" s="17">
        <f t="shared" si="60"/>
        <v>0</v>
      </c>
      <c r="CG52" s="17">
        <f t="shared" si="61"/>
        <v>0</v>
      </c>
      <c r="CH52" s="17">
        <f t="shared" si="62"/>
        <v>0</v>
      </c>
      <c r="CI52" s="17">
        <f t="shared" si="63"/>
        <v>0</v>
      </c>
      <c r="CJ52" s="17">
        <f t="shared" si="64"/>
        <v>0</v>
      </c>
      <c r="CK52" s="17">
        <f t="shared" si="65"/>
        <v>0</v>
      </c>
      <c r="CL52" s="17">
        <f t="shared" si="66"/>
        <v>0</v>
      </c>
      <c r="CM52" s="17">
        <f t="shared" si="67"/>
        <v>0</v>
      </c>
      <c r="CN52" s="17">
        <f t="shared" si="68"/>
        <v>0</v>
      </c>
      <c r="CO52" s="17">
        <f t="shared" si="69"/>
        <v>0</v>
      </c>
      <c r="CP52" s="17">
        <f t="shared" si="70"/>
        <v>0</v>
      </c>
      <c r="CQ52" s="17">
        <f t="shared" si="71"/>
        <v>0</v>
      </c>
      <c r="CR52" s="17">
        <f t="shared" si="72"/>
        <v>0</v>
      </c>
      <c r="CS52" s="17">
        <f t="shared" si="73"/>
        <v>0</v>
      </c>
      <c r="CT52" s="17">
        <f t="shared" si="74"/>
        <v>0</v>
      </c>
      <c r="CU52" s="17">
        <f t="shared" si="75"/>
        <v>0</v>
      </c>
      <c r="CV52" s="17">
        <f t="shared" si="76"/>
        <v>0</v>
      </c>
      <c r="CW52" s="17">
        <f t="shared" si="77"/>
        <v>0</v>
      </c>
      <c r="CX52" s="17">
        <f t="shared" si="78"/>
        <v>0</v>
      </c>
      <c r="CY52" s="17">
        <f t="shared" si="79"/>
        <v>0</v>
      </c>
      <c r="CZ52" s="17">
        <f t="shared" si="80"/>
        <v>0</v>
      </c>
    </row>
    <row r="53" spans="2:104" ht="15" customHeight="1" x14ac:dyDescent="0.2">
      <c r="B53" s="156">
        <f t="shared" si="43"/>
        <v>45</v>
      </c>
      <c r="C53" s="158" t="str">
        <f>CONCATENATE('DATA SHEET'!$B$9, 'DATA SHEET'!$Q$2)</f>
        <v>" HWDP</v>
      </c>
      <c r="D53" s="157" t="str">
        <f t="shared" si="44"/>
        <v/>
      </c>
      <c r="E53" s="158" t="str">
        <f>IF('DATA SHEET'!$E$10="Cat 2","N/A","OK")</f>
        <v>OK</v>
      </c>
      <c r="F53" s="158" t="str">
        <f>IF('DATA SHEET'!$E$10="Cat 2","N/A","OK")</f>
        <v>OK</v>
      </c>
      <c r="G53" s="160"/>
      <c r="H53" s="160"/>
      <c r="I53" s="160" t="s">
        <v>194</v>
      </c>
      <c r="J53" s="160" t="str">
        <f t="shared" si="45"/>
        <v>OK</v>
      </c>
      <c r="K53" s="160" t="str">
        <f t="shared" si="45"/>
        <v>OK</v>
      </c>
      <c r="L53" s="160" t="str">
        <f>IF('DATA SHEET'!$B$10="NC-50","N/A","OK")</f>
        <v>OK</v>
      </c>
      <c r="M53" s="160" t="str">
        <f>IF('DATA SHEET'!$B$10="NC-50","N/A","OK")</f>
        <v>OK</v>
      </c>
      <c r="N53" s="160"/>
      <c r="O53" s="160"/>
      <c r="P53" s="160"/>
      <c r="Q53" s="160"/>
      <c r="R53" s="160"/>
      <c r="S53" s="160"/>
      <c r="T53" s="160"/>
      <c r="U53" s="160"/>
      <c r="V53" s="150" t="str">
        <f>IF(DB53&lt;&gt;"",
    IF(INT('Drill Size Info'!$AA$19)=INT('Drill Size Info'!$AB$19),
        --(INT('Drill Size Info'!$AA$19) &amp; "." &amp; DB53),
        IF(AND((--(INT('Drill Size Info'!$AA$19) &amp; "." &amp; DB53)&gt;=--('Drill Size Info'!$AA$19)), (--(INT('Drill Size Info'!$AA$19) &amp; "." &amp; DB53)&lt;=--('Drill Size Info'!$AB$19))),
            --(INT('Drill Size Info'!$AA$19) &amp; "." &amp; DB53),
            --(INT('Drill Size Info'!$AB$19) &amp; "." &amp; DB53)
        )
    ),
    IF(DA53&lt;&gt;"",
        IF(INT('Drill Size Info'!$AA$19)=INT('Drill Size Info'!$AB$19),
            --(INT('Drill Size Info'!$AA$19) &amp; "." &amp; LEFT(DA53,3)),
            IF(AND((--(INT('Drill Size Info'!$AA$19) &amp; "." &amp; LEFT(DA53,3))&gt;=--('Drill Size Info'!$AA$19)), (--(INT('Drill Size Info'!$AA$19) &amp; "." &amp; LEFT(DA53,3))&lt;=--('Drill Size Info'!$AB$19))),
                --(INT('Drill Size Info'!$AA$19) &amp; "." &amp; LEFT(DA53,3)),
                --(INT('Drill Size Info'!$AB$19) &amp; "." &amp; LEFT(DA53,3))
            )
        ),
        "OK"
    )
)</f>
        <v>OK</v>
      </c>
      <c r="W53" s="150" t="str">
        <f>IF(DC53&lt;&gt;"",
    IF(INT('Drill Size Info'!$AA$19)=INT('Drill Size Info'!$AB$19),
        --(INT('Drill Size Info'!$AA$19) &amp; "." &amp; DC53),
        IF(AND((--(INT('Drill Size Info'!$AA$19) &amp; "." &amp; DC53)&gt;=--('Drill Size Info'!$AA$19)), (--(INT('Drill Size Info'!$AA$19) &amp; "." &amp; DC53)&lt;=--('Drill Size Info'!$AB$19))),
            --(INT('Drill Size Info'!$AA$19) &amp; "." &amp; DC53),
            --(INT('Drill Size Info'!$AB$19) &amp; "." &amp; DC53)
        )
    ),
    IF(DA53&lt;&gt;"",
        IF(INT('Drill Size Info'!$AA$19)=INT('Drill Size Info'!$AB$19),
            --(INT('Drill Size Info'!$AA$19) &amp; "." &amp; RIGHT(DA53,3)),
            IF(AND((--(INT('Drill Size Info'!$AA$19) &amp; "." &amp; RIGHT(DA53,3))&gt;=--('Drill Size Info'!$AA$19)), (--(INT('Drill Size Info'!$AA$19) &amp; "." &amp; RIGHT(DA53,3))&lt;=--('Drill Size Info'!$AB$19))),
                --(INT('Drill Size Info'!$AA$19) &amp; "." &amp; RIGHT(DA53,3)),
                --(INT('Drill Size Info'!$AB$19) &amp; "." &amp; RIGHT(DA53,3))
            )
        ),
        "N/A"
    )
)</f>
        <v>N/A</v>
      </c>
      <c r="X53" s="150" t="str">
        <f>IF(DE53&lt;&gt;"",
    IF(INT('Drill Size Info'!$AA$19)=INT('Drill Size Info'!$AB$15),
        --(INT('Drill Size Info'!$AA$15) &amp; "." &amp; DE53),
        IF(AND((--(INT('Drill Size Info'!$AA$15) &amp; "." &amp; DE53)&gt;=--('Drill Size Info'!$AA$15)), (--(INT('Drill Size Info'!$AA$15) &amp; "." &amp; DE53)&lt;=--('Drill Size Info'!$AB$15))),
            --(INT('Drill Size Info'!$AA$15) &amp; "." &amp; DE53),
            --(INT('Drill Size Info'!$AB$15) &amp; "." &amp; DE53)
        )
    ),
    IF(DD53&lt;&gt;"",
        IF(INT('Drill Size Info'!$AA$15)=INT('Drill Size Info'!$AB$15),
            --(INT('Drill Size Info'!$AA$15) &amp; "." &amp; LEFT(DD53,3)),
            IF(AND((--(INT('Drill Size Info'!$AA$15) &amp; "." &amp; LEFT(DD53,3))&gt;=--('Drill Size Info'!$AA$15)), (--(INT('Drill Size Info'!$AA$15) &amp; "." &amp; LEFT(DD53,3))&lt;=--('Drill Size Info'!$AB$15))),
                --(INT('Drill Size Info'!$AA$15) &amp; "." &amp; LEFT(DD53,3)),
                --(INT('Drill Size Info'!$AB$15) &amp; "." &amp; LEFT(DD53,3))
            )
        ),
        "OK"
    )
)</f>
        <v>OK</v>
      </c>
      <c r="Y53" s="150" t="str">
        <f>IF(DF53&lt;&gt;"",
    IF(INT('Drill Size Info'!$AA$19)=INT('Drill Size Info'!$AB$15),
        --(INT('Drill Size Info'!$AA$15) &amp; "." &amp; DF53),
        IF(AND((--(INT('Drill Size Info'!$AA$15) &amp; "." &amp; DF53)&gt;=--('Drill Size Info'!$AA$15)), (--(INT('Drill Size Info'!$AA$15) &amp; "." &amp; DF53)&lt;=--('Drill Size Info'!$AB$15))),
            --(INT('Drill Size Info'!$AA$15) &amp; "." &amp; DF53),
            --(INT('Drill Size Info'!$AB$15) &amp; "." &amp; DF53)
        )
    ),
    IF(DD53&lt;&gt;"",
        IF(INT('Drill Size Info'!$AA$15)=INT('Drill Size Info'!$AB$15),
            --(INT('Drill Size Info'!$AA$15) &amp; "." &amp; RIGHT(DD53,3)),
            IF(AND((--(INT('Drill Size Info'!$AA$15) &amp; "." &amp; RIGHT(DD53,3))&gt;=--('Drill Size Info'!$AA$15)), (--(INT('Drill Size Info'!$AA$15) &amp; "." &amp; RIGHT(DD53,3))&lt;=--('Drill Size Info'!$AB$15))),
                --(INT('Drill Size Info'!$AA$15) &amp; "." &amp; RIGHT(DD53,3)),
                --(INT('Drill Size Info'!$AB$15) &amp; "." &amp; RIGHT(DD53,3))
            )
        ),
        "N/A"
    )
)</f>
        <v>N/A</v>
      </c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83"/>
      <c r="AL53" s="183"/>
      <c r="AM53" s="162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3"/>
      <c r="BA53" s="163"/>
      <c r="BB53" s="163"/>
      <c r="BC53" s="163"/>
      <c r="BD53" s="163"/>
      <c r="BE53" s="163"/>
      <c r="BF53" s="164"/>
      <c r="BG53" s="165"/>
      <c r="BH53" s="162"/>
      <c r="BI53" s="162"/>
      <c r="BJ53" s="164"/>
      <c r="BK53" s="95"/>
      <c r="BL53" s="182"/>
      <c r="BM53" s="182"/>
      <c r="BN53" s="182"/>
      <c r="BO53" s="182"/>
      <c r="BP53" s="95" t="str">
        <f t="shared" si="42"/>
        <v/>
      </c>
      <c r="BQ53" s="38"/>
      <c r="BR53" s="17">
        <f t="shared" si="46"/>
        <v>0</v>
      </c>
      <c r="BS53" s="17">
        <f t="shared" si="47"/>
        <v>0</v>
      </c>
      <c r="BT53" s="17">
        <f t="shared" si="48"/>
        <v>0</v>
      </c>
      <c r="BU53" s="17">
        <f t="shared" si="49"/>
        <v>0</v>
      </c>
      <c r="BV53" s="17">
        <f t="shared" si="50"/>
        <v>0</v>
      </c>
      <c r="BW53" s="17">
        <f t="shared" si="51"/>
        <v>0</v>
      </c>
      <c r="BX53" s="17">
        <f t="shared" si="52"/>
        <v>0</v>
      </c>
      <c r="BY53" s="17">
        <f t="shared" si="53"/>
        <v>0</v>
      </c>
      <c r="BZ53" s="17">
        <f t="shared" si="54"/>
        <v>0</v>
      </c>
      <c r="CA53" s="17">
        <f t="shared" si="55"/>
        <v>0</v>
      </c>
      <c r="CB53" s="17">
        <f t="shared" si="56"/>
        <v>0</v>
      </c>
      <c r="CC53" s="17">
        <f t="shared" si="57"/>
        <v>0</v>
      </c>
      <c r="CD53" s="17">
        <f t="shared" si="58"/>
        <v>0</v>
      </c>
      <c r="CE53" s="17">
        <f t="shared" si="59"/>
        <v>0</v>
      </c>
      <c r="CF53" s="17">
        <f t="shared" si="60"/>
        <v>0</v>
      </c>
      <c r="CG53" s="17">
        <f t="shared" si="61"/>
        <v>0</v>
      </c>
      <c r="CH53" s="17">
        <f t="shared" si="62"/>
        <v>0</v>
      </c>
      <c r="CI53" s="17">
        <f t="shared" si="63"/>
        <v>0</v>
      </c>
      <c r="CJ53" s="17">
        <f t="shared" si="64"/>
        <v>0</v>
      </c>
      <c r="CK53" s="17">
        <f t="shared" si="65"/>
        <v>0</v>
      </c>
      <c r="CL53" s="17">
        <f t="shared" si="66"/>
        <v>0</v>
      </c>
      <c r="CM53" s="17">
        <f t="shared" si="67"/>
        <v>0</v>
      </c>
      <c r="CN53" s="17">
        <f t="shared" si="68"/>
        <v>0</v>
      </c>
      <c r="CO53" s="17">
        <f t="shared" si="69"/>
        <v>0</v>
      </c>
      <c r="CP53" s="17">
        <f t="shared" si="70"/>
        <v>0</v>
      </c>
      <c r="CQ53" s="17">
        <f t="shared" si="71"/>
        <v>0</v>
      </c>
      <c r="CR53" s="17">
        <f t="shared" si="72"/>
        <v>0</v>
      </c>
      <c r="CS53" s="17">
        <f t="shared" si="73"/>
        <v>0</v>
      </c>
      <c r="CT53" s="17">
        <f t="shared" si="74"/>
        <v>0</v>
      </c>
      <c r="CU53" s="17">
        <f t="shared" si="75"/>
        <v>0</v>
      </c>
      <c r="CV53" s="17">
        <f t="shared" si="76"/>
        <v>0</v>
      </c>
      <c r="CW53" s="17">
        <f t="shared" si="77"/>
        <v>0</v>
      </c>
      <c r="CX53" s="17">
        <f t="shared" si="78"/>
        <v>0</v>
      </c>
      <c r="CY53" s="17">
        <f t="shared" si="79"/>
        <v>0</v>
      </c>
      <c r="CZ53" s="17">
        <f t="shared" si="80"/>
        <v>0</v>
      </c>
    </row>
    <row r="54" spans="2:104" ht="15" customHeight="1" x14ac:dyDescent="0.2">
      <c r="B54" s="156">
        <f t="shared" si="43"/>
        <v>46</v>
      </c>
      <c r="C54" s="158" t="str">
        <f>CONCATENATE('DATA SHEET'!$B$9, 'DATA SHEET'!$Q$2)</f>
        <v>" HWDP</v>
      </c>
      <c r="D54" s="157" t="str">
        <f t="shared" si="44"/>
        <v/>
      </c>
      <c r="E54" s="158" t="str">
        <f>IF('DATA SHEET'!$E$10="Cat 2","N/A","OK")</f>
        <v>OK</v>
      </c>
      <c r="F54" s="158" t="str">
        <f>IF('DATA SHEET'!$E$10="Cat 2","N/A","OK")</f>
        <v>OK</v>
      </c>
      <c r="G54" s="160"/>
      <c r="H54" s="160"/>
      <c r="I54" s="160" t="s">
        <v>194</v>
      </c>
      <c r="J54" s="160" t="str">
        <f t="shared" si="45"/>
        <v>OK</v>
      </c>
      <c r="K54" s="160" t="str">
        <f t="shared" si="45"/>
        <v>OK</v>
      </c>
      <c r="L54" s="160" t="str">
        <f>IF('DATA SHEET'!$B$10="NC-50","N/A","OK")</f>
        <v>OK</v>
      </c>
      <c r="M54" s="160" t="str">
        <f>IF('DATA SHEET'!$B$10="NC-50","N/A","OK")</f>
        <v>OK</v>
      </c>
      <c r="N54" s="160"/>
      <c r="O54" s="160"/>
      <c r="P54" s="160"/>
      <c r="Q54" s="160"/>
      <c r="R54" s="160"/>
      <c r="S54" s="160"/>
      <c r="T54" s="160"/>
      <c r="U54" s="160"/>
      <c r="V54" s="150" t="str">
        <f>IF(DB54&lt;&gt;"",
    IF(INT('Drill Size Info'!$AA$19)=INT('Drill Size Info'!$AB$19),
        --(INT('Drill Size Info'!$AA$19) &amp; "." &amp; DB54),
        IF(AND((--(INT('Drill Size Info'!$AA$19) &amp; "." &amp; DB54)&gt;=--('Drill Size Info'!$AA$19)), (--(INT('Drill Size Info'!$AA$19) &amp; "." &amp; DB54)&lt;=--('Drill Size Info'!$AB$19))),
            --(INT('Drill Size Info'!$AA$19) &amp; "." &amp; DB54),
            --(INT('Drill Size Info'!$AB$19) &amp; "." &amp; DB54)
        )
    ),
    IF(DA54&lt;&gt;"",
        IF(INT('Drill Size Info'!$AA$19)=INT('Drill Size Info'!$AB$19),
            --(INT('Drill Size Info'!$AA$19) &amp; "." &amp; LEFT(DA54,3)),
            IF(AND((--(INT('Drill Size Info'!$AA$19) &amp; "." &amp; LEFT(DA54,3))&gt;=--('Drill Size Info'!$AA$19)), (--(INT('Drill Size Info'!$AA$19) &amp; "." &amp; LEFT(DA54,3))&lt;=--('Drill Size Info'!$AB$19))),
                --(INT('Drill Size Info'!$AA$19) &amp; "." &amp; LEFT(DA54,3)),
                --(INT('Drill Size Info'!$AB$19) &amp; "." &amp; LEFT(DA54,3))
            )
        ),
        "OK"
    )
)</f>
        <v>OK</v>
      </c>
      <c r="W54" s="150" t="str">
        <f>IF(DC54&lt;&gt;"",
    IF(INT('Drill Size Info'!$AA$19)=INT('Drill Size Info'!$AB$19),
        --(INT('Drill Size Info'!$AA$19) &amp; "." &amp; DC54),
        IF(AND((--(INT('Drill Size Info'!$AA$19) &amp; "." &amp; DC54)&gt;=--('Drill Size Info'!$AA$19)), (--(INT('Drill Size Info'!$AA$19) &amp; "." &amp; DC54)&lt;=--('Drill Size Info'!$AB$19))),
            --(INT('Drill Size Info'!$AA$19) &amp; "." &amp; DC54),
            --(INT('Drill Size Info'!$AB$19) &amp; "." &amp; DC54)
        )
    ),
    IF(DA54&lt;&gt;"",
        IF(INT('Drill Size Info'!$AA$19)=INT('Drill Size Info'!$AB$19),
            --(INT('Drill Size Info'!$AA$19) &amp; "." &amp; RIGHT(DA54,3)),
            IF(AND((--(INT('Drill Size Info'!$AA$19) &amp; "." &amp; RIGHT(DA54,3))&gt;=--('Drill Size Info'!$AA$19)), (--(INT('Drill Size Info'!$AA$19) &amp; "." &amp; RIGHT(DA54,3))&lt;=--('Drill Size Info'!$AB$19))),
                --(INT('Drill Size Info'!$AA$19) &amp; "." &amp; RIGHT(DA54,3)),
                --(INT('Drill Size Info'!$AB$19) &amp; "." &amp; RIGHT(DA54,3))
            )
        ),
        "N/A"
    )
)</f>
        <v>N/A</v>
      </c>
      <c r="X54" s="150" t="str">
        <f>IF(DE54&lt;&gt;"",
    IF(INT('Drill Size Info'!$AA$19)=INT('Drill Size Info'!$AB$15),
        --(INT('Drill Size Info'!$AA$15) &amp; "." &amp; DE54),
        IF(AND((--(INT('Drill Size Info'!$AA$15) &amp; "." &amp; DE54)&gt;=--('Drill Size Info'!$AA$15)), (--(INT('Drill Size Info'!$AA$15) &amp; "." &amp; DE54)&lt;=--('Drill Size Info'!$AB$15))),
            --(INT('Drill Size Info'!$AA$15) &amp; "." &amp; DE54),
            --(INT('Drill Size Info'!$AB$15) &amp; "." &amp; DE54)
        )
    ),
    IF(DD54&lt;&gt;"",
        IF(INT('Drill Size Info'!$AA$15)=INT('Drill Size Info'!$AB$15),
            --(INT('Drill Size Info'!$AA$15) &amp; "." &amp; LEFT(DD54,3)),
            IF(AND((--(INT('Drill Size Info'!$AA$15) &amp; "." &amp; LEFT(DD54,3))&gt;=--('Drill Size Info'!$AA$15)), (--(INT('Drill Size Info'!$AA$15) &amp; "." &amp; LEFT(DD54,3))&lt;=--('Drill Size Info'!$AB$15))),
                --(INT('Drill Size Info'!$AA$15) &amp; "." &amp; LEFT(DD54,3)),
                --(INT('Drill Size Info'!$AB$15) &amp; "." &amp; LEFT(DD54,3))
            )
        ),
        "OK"
    )
)</f>
        <v>OK</v>
      </c>
      <c r="Y54" s="150" t="str">
        <f>IF(DF54&lt;&gt;"",
    IF(INT('Drill Size Info'!$AA$19)=INT('Drill Size Info'!$AB$15),
        --(INT('Drill Size Info'!$AA$15) &amp; "." &amp; DF54),
        IF(AND((--(INT('Drill Size Info'!$AA$15) &amp; "." &amp; DF54)&gt;=--('Drill Size Info'!$AA$15)), (--(INT('Drill Size Info'!$AA$15) &amp; "." &amp; DF54)&lt;=--('Drill Size Info'!$AB$15))),
            --(INT('Drill Size Info'!$AA$15) &amp; "." &amp; DF54),
            --(INT('Drill Size Info'!$AB$15) &amp; "." &amp; DF54)
        )
    ),
    IF(DD54&lt;&gt;"",
        IF(INT('Drill Size Info'!$AA$15)=INT('Drill Size Info'!$AB$15),
            --(INT('Drill Size Info'!$AA$15) &amp; "." &amp; RIGHT(DD54,3)),
            IF(AND((--(INT('Drill Size Info'!$AA$15) &amp; "." &amp; RIGHT(DD54,3))&gt;=--('Drill Size Info'!$AA$15)), (--(INT('Drill Size Info'!$AA$15) &amp; "." &amp; RIGHT(DD54,3))&lt;=--('Drill Size Info'!$AB$15))),
                --(INT('Drill Size Info'!$AA$15) &amp; "." &amp; RIGHT(DD54,3)),
                --(INT('Drill Size Info'!$AB$15) &amp; "." &amp; RIGHT(DD54,3))
            )
        ),
        "N/A"
    )
)</f>
        <v>N/A</v>
      </c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3"/>
      <c r="AL54" s="183"/>
      <c r="AM54" s="162"/>
      <c r="AN54" s="162"/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3"/>
      <c r="BA54" s="163"/>
      <c r="BB54" s="163"/>
      <c r="BC54" s="163"/>
      <c r="BD54" s="163"/>
      <c r="BE54" s="163"/>
      <c r="BF54" s="164"/>
      <c r="BG54" s="165"/>
      <c r="BH54" s="162"/>
      <c r="BI54" s="162"/>
      <c r="BJ54" s="164"/>
      <c r="BK54" s="95"/>
      <c r="BL54" s="182"/>
      <c r="BM54" s="182"/>
      <c r="BN54" s="182"/>
      <c r="BO54" s="182"/>
      <c r="BP54" s="95" t="str">
        <f t="shared" si="42"/>
        <v/>
      </c>
      <c r="BQ54" s="38"/>
      <c r="BR54" s="17">
        <f t="shared" si="46"/>
        <v>0</v>
      </c>
      <c r="BS54" s="17">
        <f t="shared" si="47"/>
        <v>0</v>
      </c>
      <c r="BT54" s="17">
        <f t="shared" si="48"/>
        <v>0</v>
      </c>
      <c r="BU54" s="17">
        <f t="shared" si="49"/>
        <v>0</v>
      </c>
      <c r="BV54" s="17">
        <f t="shared" si="50"/>
        <v>0</v>
      </c>
      <c r="BW54" s="17">
        <f t="shared" si="51"/>
        <v>0</v>
      </c>
      <c r="BX54" s="17">
        <f t="shared" si="52"/>
        <v>0</v>
      </c>
      <c r="BY54" s="17">
        <f t="shared" si="53"/>
        <v>0</v>
      </c>
      <c r="BZ54" s="17">
        <f t="shared" si="54"/>
        <v>0</v>
      </c>
      <c r="CA54" s="17">
        <f t="shared" si="55"/>
        <v>0</v>
      </c>
      <c r="CB54" s="17">
        <f t="shared" si="56"/>
        <v>0</v>
      </c>
      <c r="CC54" s="17">
        <f t="shared" si="57"/>
        <v>0</v>
      </c>
      <c r="CD54" s="17">
        <f t="shared" si="58"/>
        <v>0</v>
      </c>
      <c r="CE54" s="17">
        <f t="shared" si="59"/>
        <v>0</v>
      </c>
      <c r="CF54" s="17">
        <f t="shared" si="60"/>
        <v>0</v>
      </c>
      <c r="CG54" s="17">
        <f t="shared" si="61"/>
        <v>0</v>
      </c>
      <c r="CH54" s="17">
        <f t="shared" si="62"/>
        <v>0</v>
      </c>
      <c r="CI54" s="17">
        <f t="shared" si="63"/>
        <v>0</v>
      </c>
      <c r="CJ54" s="17">
        <f t="shared" si="64"/>
        <v>0</v>
      </c>
      <c r="CK54" s="17">
        <f t="shared" si="65"/>
        <v>0</v>
      </c>
      <c r="CL54" s="17">
        <f t="shared" si="66"/>
        <v>0</v>
      </c>
      <c r="CM54" s="17">
        <f t="shared" si="67"/>
        <v>0</v>
      </c>
      <c r="CN54" s="17">
        <f t="shared" si="68"/>
        <v>0</v>
      </c>
      <c r="CO54" s="17">
        <f t="shared" si="69"/>
        <v>0</v>
      </c>
      <c r="CP54" s="17">
        <f t="shared" si="70"/>
        <v>0</v>
      </c>
      <c r="CQ54" s="17">
        <f t="shared" si="71"/>
        <v>0</v>
      </c>
      <c r="CR54" s="17">
        <f t="shared" si="72"/>
        <v>0</v>
      </c>
      <c r="CS54" s="17">
        <f t="shared" si="73"/>
        <v>0</v>
      </c>
      <c r="CT54" s="17">
        <f t="shared" si="74"/>
        <v>0</v>
      </c>
      <c r="CU54" s="17">
        <f t="shared" si="75"/>
        <v>0</v>
      </c>
      <c r="CV54" s="17">
        <f t="shared" si="76"/>
        <v>0</v>
      </c>
      <c r="CW54" s="17">
        <f t="shared" si="77"/>
        <v>0</v>
      </c>
      <c r="CX54" s="17">
        <f t="shared" si="78"/>
        <v>0</v>
      </c>
      <c r="CY54" s="17">
        <f t="shared" si="79"/>
        <v>0</v>
      </c>
      <c r="CZ54" s="17">
        <f t="shared" si="80"/>
        <v>0</v>
      </c>
    </row>
    <row r="55" spans="2:104" ht="15" customHeight="1" x14ac:dyDescent="0.2">
      <c r="B55" s="156">
        <f t="shared" si="43"/>
        <v>47</v>
      </c>
      <c r="C55" s="158" t="str">
        <f>CONCATENATE('DATA SHEET'!$B$9, 'DATA SHEET'!$Q$2)</f>
        <v>" HWDP</v>
      </c>
      <c r="D55" s="157" t="str">
        <f t="shared" si="44"/>
        <v/>
      </c>
      <c r="E55" s="158" t="str">
        <f>IF('DATA SHEET'!$E$10="Cat 2","N/A","OK")</f>
        <v>OK</v>
      </c>
      <c r="F55" s="158" t="str">
        <f>IF('DATA SHEET'!$E$10="Cat 2","N/A","OK")</f>
        <v>OK</v>
      </c>
      <c r="G55" s="160"/>
      <c r="H55" s="160"/>
      <c r="I55" s="160" t="s">
        <v>194</v>
      </c>
      <c r="J55" s="160" t="str">
        <f t="shared" si="45"/>
        <v>OK</v>
      </c>
      <c r="K55" s="160" t="str">
        <f t="shared" si="45"/>
        <v>OK</v>
      </c>
      <c r="L55" s="160" t="str">
        <f>IF('DATA SHEET'!$B$10="NC-50","N/A","OK")</f>
        <v>OK</v>
      </c>
      <c r="M55" s="160" t="str">
        <f>IF('DATA SHEET'!$B$10="NC-50","N/A","OK")</f>
        <v>OK</v>
      </c>
      <c r="N55" s="160"/>
      <c r="O55" s="160"/>
      <c r="P55" s="160"/>
      <c r="Q55" s="160"/>
      <c r="R55" s="160"/>
      <c r="S55" s="160"/>
      <c r="T55" s="160"/>
      <c r="U55" s="160"/>
      <c r="V55" s="150" t="str">
        <f>IF(DB55&lt;&gt;"",
    IF(INT('Drill Size Info'!$AA$19)=INT('Drill Size Info'!$AB$19),
        --(INT('Drill Size Info'!$AA$19) &amp; "." &amp; DB55),
        IF(AND((--(INT('Drill Size Info'!$AA$19) &amp; "." &amp; DB55)&gt;=--('Drill Size Info'!$AA$19)), (--(INT('Drill Size Info'!$AA$19) &amp; "." &amp; DB55)&lt;=--('Drill Size Info'!$AB$19))),
            --(INT('Drill Size Info'!$AA$19) &amp; "." &amp; DB55),
            --(INT('Drill Size Info'!$AB$19) &amp; "." &amp; DB55)
        )
    ),
    IF(DA55&lt;&gt;"",
        IF(INT('Drill Size Info'!$AA$19)=INT('Drill Size Info'!$AB$19),
            --(INT('Drill Size Info'!$AA$19) &amp; "." &amp; LEFT(DA55,3)),
            IF(AND((--(INT('Drill Size Info'!$AA$19) &amp; "." &amp; LEFT(DA55,3))&gt;=--('Drill Size Info'!$AA$19)), (--(INT('Drill Size Info'!$AA$19) &amp; "." &amp; LEFT(DA55,3))&lt;=--('Drill Size Info'!$AB$19))),
                --(INT('Drill Size Info'!$AA$19) &amp; "." &amp; LEFT(DA55,3)),
                --(INT('Drill Size Info'!$AB$19) &amp; "." &amp; LEFT(DA55,3))
            )
        ),
        "OK"
    )
)</f>
        <v>OK</v>
      </c>
      <c r="W55" s="150" t="str">
        <f>IF(DC55&lt;&gt;"",
    IF(INT('Drill Size Info'!$AA$19)=INT('Drill Size Info'!$AB$19),
        --(INT('Drill Size Info'!$AA$19) &amp; "." &amp; DC55),
        IF(AND((--(INT('Drill Size Info'!$AA$19) &amp; "." &amp; DC55)&gt;=--('Drill Size Info'!$AA$19)), (--(INT('Drill Size Info'!$AA$19) &amp; "." &amp; DC55)&lt;=--('Drill Size Info'!$AB$19))),
            --(INT('Drill Size Info'!$AA$19) &amp; "." &amp; DC55),
            --(INT('Drill Size Info'!$AB$19) &amp; "." &amp; DC55)
        )
    ),
    IF(DA55&lt;&gt;"",
        IF(INT('Drill Size Info'!$AA$19)=INT('Drill Size Info'!$AB$19),
            --(INT('Drill Size Info'!$AA$19) &amp; "." &amp; RIGHT(DA55,3)),
            IF(AND((--(INT('Drill Size Info'!$AA$19) &amp; "." &amp; RIGHT(DA55,3))&gt;=--('Drill Size Info'!$AA$19)), (--(INT('Drill Size Info'!$AA$19) &amp; "." &amp; RIGHT(DA55,3))&lt;=--('Drill Size Info'!$AB$19))),
                --(INT('Drill Size Info'!$AA$19) &amp; "." &amp; RIGHT(DA55,3)),
                --(INT('Drill Size Info'!$AB$19) &amp; "." &amp; RIGHT(DA55,3))
            )
        ),
        "N/A"
    )
)</f>
        <v>N/A</v>
      </c>
      <c r="X55" s="150" t="str">
        <f>IF(DE55&lt;&gt;"",
    IF(INT('Drill Size Info'!$AA$19)=INT('Drill Size Info'!$AB$15),
        --(INT('Drill Size Info'!$AA$15) &amp; "." &amp; DE55),
        IF(AND((--(INT('Drill Size Info'!$AA$15) &amp; "." &amp; DE55)&gt;=--('Drill Size Info'!$AA$15)), (--(INT('Drill Size Info'!$AA$15) &amp; "." &amp; DE55)&lt;=--('Drill Size Info'!$AB$15))),
            --(INT('Drill Size Info'!$AA$15) &amp; "." &amp; DE55),
            --(INT('Drill Size Info'!$AB$15) &amp; "." &amp; DE55)
        )
    ),
    IF(DD55&lt;&gt;"",
        IF(INT('Drill Size Info'!$AA$15)=INT('Drill Size Info'!$AB$15),
            --(INT('Drill Size Info'!$AA$15) &amp; "." &amp; LEFT(DD55,3)),
            IF(AND((--(INT('Drill Size Info'!$AA$15) &amp; "." &amp; LEFT(DD55,3))&gt;=--('Drill Size Info'!$AA$15)), (--(INT('Drill Size Info'!$AA$15) &amp; "." &amp; LEFT(DD55,3))&lt;=--('Drill Size Info'!$AB$15))),
                --(INT('Drill Size Info'!$AA$15) &amp; "." &amp; LEFT(DD55,3)),
                --(INT('Drill Size Info'!$AB$15) &amp; "." &amp; LEFT(DD55,3))
            )
        ),
        "OK"
    )
)</f>
        <v>OK</v>
      </c>
      <c r="Y55" s="150" t="str">
        <f>IF(DF55&lt;&gt;"",
    IF(INT('Drill Size Info'!$AA$19)=INT('Drill Size Info'!$AB$15),
        --(INT('Drill Size Info'!$AA$15) &amp; "." &amp; DF55),
        IF(AND((--(INT('Drill Size Info'!$AA$15) &amp; "." &amp; DF55)&gt;=--('Drill Size Info'!$AA$15)), (--(INT('Drill Size Info'!$AA$15) &amp; "." &amp; DF55)&lt;=--('Drill Size Info'!$AB$15))),
            --(INT('Drill Size Info'!$AA$15) &amp; "." &amp; DF55),
            --(INT('Drill Size Info'!$AB$15) &amp; "." &amp; DF55)
        )
    ),
    IF(DD55&lt;&gt;"",
        IF(INT('Drill Size Info'!$AA$15)=INT('Drill Size Info'!$AB$15),
            --(INT('Drill Size Info'!$AA$15) &amp; "." &amp; RIGHT(DD55,3)),
            IF(AND((--(INT('Drill Size Info'!$AA$15) &amp; "." &amp; RIGHT(DD55,3))&gt;=--('Drill Size Info'!$AA$15)), (--(INT('Drill Size Info'!$AA$15) &amp; "." &amp; RIGHT(DD55,3))&lt;=--('Drill Size Info'!$AB$15))),
                --(INT('Drill Size Info'!$AA$15) &amp; "." &amp; RIGHT(DD55,3)),
                --(INT('Drill Size Info'!$AB$15) &amp; "." &amp; RIGHT(DD55,3))
            )
        ),
        "N/A"
    )
)</f>
        <v>N/A</v>
      </c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3"/>
      <c r="AL55" s="183"/>
      <c r="AM55" s="162"/>
      <c r="AN55" s="162"/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3"/>
      <c r="BA55" s="163"/>
      <c r="BB55" s="163"/>
      <c r="BC55" s="163"/>
      <c r="BD55" s="163"/>
      <c r="BE55" s="163"/>
      <c r="BF55" s="164"/>
      <c r="BG55" s="165"/>
      <c r="BH55" s="162"/>
      <c r="BI55" s="162"/>
      <c r="BJ55" s="164"/>
      <c r="BK55" s="95"/>
      <c r="BL55" s="182"/>
      <c r="BM55" s="182"/>
      <c r="BN55" s="182"/>
      <c r="BO55" s="182"/>
      <c r="BP55" s="95" t="str">
        <f t="shared" si="42"/>
        <v/>
      </c>
      <c r="BQ55" s="38"/>
      <c r="BR55" s="17">
        <f t="shared" si="46"/>
        <v>0</v>
      </c>
      <c r="BS55" s="17">
        <f t="shared" si="47"/>
        <v>0</v>
      </c>
      <c r="BT55" s="17">
        <f t="shared" si="48"/>
        <v>0</v>
      </c>
      <c r="BU55" s="17">
        <f t="shared" si="49"/>
        <v>0</v>
      </c>
      <c r="BV55" s="17">
        <f t="shared" si="50"/>
        <v>0</v>
      </c>
      <c r="BW55" s="17">
        <f t="shared" si="51"/>
        <v>0</v>
      </c>
      <c r="BX55" s="17">
        <f t="shared" si="52"/>
        <v>0</v>
      </c>
      <c r="BY55" s="17">
        <f t="shared" si="53"/>
        <v>0</v>
      </c>
      <c r="BZ55" s="17">
        <f t="shared" si="54"/>
        <v>0</v>
      </c>
      <c r="CA55" s="17">
        <f t="shared" si="55"/>
        <v>0</v>
      </c>
      <c r="CB55" s="17">
        <f t="shared" si="56"/>
        <v>0</v>
      </c>
      <c r="CC55" s="17">
        <f t="shared" si="57"/>
        <v>0</v>
      </c>
      <c r="CD55" s="17">
        <f t="shared" si="58"/>
        <v>0</v>
      </c>
      <c r="CE55" s="17">
        <f t="shared" si="59"/>
        <v>0</v>
      </c>
      <c r="CF55" s="17">
        <f t="shared" si="60"/>
        <v>0</v>
      </c>
      <c r="CG55" s="17">
        <f t="shared" si="61"/>
        <v>0</v>
      </c>
      <c r="CH55" s="17">
        <f t="shared" si="62"/>
        <v>0</v>
      </c>
      <c r="CI55" s="17">
        <f t="shared" si="63"/>
        <v>0</v>
      </c>
      <c r="CJ55" s="17">
        <f t="shared" si="64"/>
        <v>0</v>
      </c>
      <c r="CK55" s="17">
        <f t="shared" si="65"/>
        <v>0</v>
      </c>
      <c r="CL55" s="17">
        <f t="shared" si="66"/>
        <v>0</v>
      </c>
      <c r="CM55" s="17">
        <f t="shared" si="67"/>
        <v>0</v>
      </c>
      <c r="CN55" s="17">
        <f t="shared" si="68"/>
        <v>0</v>
      </c>
      <c r="CO55" s="17">
        <f t="shared" si="69"/>
        <v>0</v>
      </c>
      <c r="CP55" s="17">
        <f t="shared" si="70"/>
        <v>0</v>
      </c>
      <c r="CQ55" s="17">
        <f t="shared" si="71"/>
        <v>0</v>
      </c>
      <c r="CR55" s="17">
        <f t="shared" si="72"/>
        <v>0</v>
      </c>
      <c r="CS55" s="17">
        <f t="shared" si="73"/>
        <v>0</v>
      </c>
      <c r="CT55" s="17">
        <f t="shared" si="74"/>
        <v>0</v>
      </c>
      <c r="CU55" s="17">
        <f t="shared" si="75"/>
        <v>0</v>
      </c>
      <c r="CV55" s="17">
        <f t="shared" si="76"/>
        <v>0</v>
      </c>
      <c r="CW55" s="17">
        <f t="shared" si="77"/>
        <v>0</v>
      </c>
      <c r="CX55" s="17">
        <f t="shared" si="78"/>
        <v>0</v>
      </c>
      <c r="CY55" s="17">
        <f t="shared" si="79"/>
        <v>0</v>
      </c>
      <c r="CZ55" s="17">
        <f t="shared" si="80"/>
        <v>0</v>
      </c>
    </row>
    <row r="56" spans="2:104" ht="15" customHeight="1" x14ac:dyDescent="0.2">
      <c r="B56" s="156">
        <f t="shared" si="43"/>
        <v>48</v>
      </c>
      <c r="C56" s="158" t="str">
        <f>CONCATENATE('DATA SHEET'!$B$9, 'DATA SHEET'!$Q$2)</f>
        <v>" HWDP</v>
      </c>
      <c r="D56" s="157" t="str">
        <f t="shared" si="44"/>
        <v/>
      </c>
      <c r="E56" s="158" t="str">
        <f>IF('DATA SHEET'!$E$10="Cat 2","N/A","OK")</f>
        <v>OK</v>
      </c>
      <c r="F56" s="158" t="str">
        <f>IF('DATA SHEET'!$E$10="Cat 2","N/A","OK")</f>
        <v>OK</v>
      </c>
      <c r="G56" s="160"/>
      <c r="H56" s="160"/>
      <c r="I56" s="160" t="s">
        <v>194</v>
      </c>
      <c r="J56" s="160" t="str">
        <f t="shared" si="45"/>
        <v>OK</v>
      </c>
      <c r="K56" s="160" t="str">
        <f t="shared" si="45"/>
        <v>OK</v>
      </c>
      <c r="L56" s="160" t="str">
        <f>IF('DATA SHEET'!$B$10="NC-50","N/A","OK")</f>
        <v>OK</v>
      </c>
      <c r="M56" s="160" t="str">
        <f>IF('DATA SHEET'!$B$10="NC-50","N/A","OK")</f>
        <v>OK</v>
      </c>
      <c r="N56" s="160"/>
      <c r="O56" s="160"/>
      <c r="P56" s="160"/>
      <c r="Q56" s="160"/>
      <c r="R56" s="160"/>
      <c r="S56" s="160"/>
      <c r="T56" s="160"/>
      <c r="U56" s="160"/>
      <c r="V56" s="150" t="str">
        <f>IF(DB56&lt;&gt;"",
    IF(INT('Drill Size Info'!$AA$19)=INT('Drill Size Info'!$AB$19),
        --(INT('Drill Size Info'!$AA$19) &amp; "." &amp; DB56),
        IF(AND((--(INT('Drill Size Info'!$AA$19) &amp; "." &amp; DB56)&gt;=--('Drill Size Info'!$AA$19)), (--(INT('Drill Size Info'!$AA$19) &amp; "." &amp; DB56)&lt;=--('Drill Size Info'!$AB$19))),
            --(INT('Drill Size Info'!$AA$19) &amp; "." &amp; DB56),
            --(INT('Drill Size Info'!$AB$19) &amp; "." &amp; DB56)
        )
    ),
    IF(DA56&lt;&gt;"",
        IF(INT('Drill Size Info'!$AA$19)=INT('Drill Size Info'!$AB$19),
            --(INT('Drill Size Info'!$AA$19) &amp; "." &amp; LEFT(DA56,3)),
            IF(AND((--(INT('Drill Size Info'!$AA$19) &amp; "." &amp; LEFT(DA56,3))&gt;=--('Drill Size Info'!$AA$19)), (--(INT('Drill Size Info'!$AA$19) &amp; "." &amp; LEFT(DA56,3))&lt;=--('Drill Size Info'!$AB$19))),
                --(INT('Drill Size Info'!$AA$19) &amp; "." &amp; LEFT(DA56,3)),
                --(INT('Drill Size Info'!$AB$19) &amp; "." &amp; LEFT(DA56,3))
            )
        ),
        "OK"
    )
)</f>
        <v>OK</v>
      </c>
      <c r="W56" s="150" t="str">
        <f>IF(DC56&lt;&gt;"",
    IF(INT('Drill Size Info'!$AA$19)=INT('Drill Size Info'!$AB$19),
        --(INT('Drill Size Info'!$AA$19) &amp; "." &amp; DC56),
        IF(AND((--(INT('Drill Size Info'!$AA$19) &amp; "." &amp; DC56)&gt;=--('Drill Size Info'!$AA$19)), (--(INT('Drill Size Info'!$AA$19) &amp; "." &amp; DC56)&lt;=--('Drill Size Info'!$AB$19))),
            --(INT('Drill Size Info'!$AA$19) &amp; "." &amp; DC56),
            --(INT('Drill Size Info'!$AB$19) &amp; "." &amp; DC56)
        )
    ),
    IF(DA56&lt;&gt;"",
        IF(INT('Drill Size Info'!$AA$19)=INT('Drill Size Info'!$AB$19),
            --(INT('Drill Size Info'!$AA$19) &amp; "." &amp; RIGHT(DA56,3)),
            IF(AND((--(INT('Drill Size Info'!$AA$19) &amp; "." &amp; RIGHT(DA56,3))&gt;=--('Drill Size Info'!$AA$19)), (--(INT('Drill Size Info'!$AA$19) &amp; "." &amp; RIGHT(DA56,3))&lt;=--('Drill Size Info'!$AB$19))),
                --(INT('Drill Size Info'!$AA$19) &amp; "." &amp; RIGHT(DA56,3)),
                --(INT('Drill Size Info'!$AB$19) &amp; "." &amp; RIGHT(DA56,3))
            )
        ),
        "N/A"
    )
)</f>
        <v>N/A</v>
      </c>
      <c r="X56" s="150" t="str">
        <f>IF(DE56&lt;&gt;"",
    IF(INT('Drill Size Info'!$AA$19)=INT('Drill Size Info'!$AB$15),
        --(INT('Drill Size Info'!$AA$15) &amp; "." &amp; DE56),
        IF(AND((--(INT('Drill Size Info'!$AA$15) &amp; "." &amp; DE56)&gt;=--('Drill Size Info'!$AA$15)), (--(INT('Drill Size Info'!$AA$15) &amp; "." &amp; DE56)&lt;=--('Drill Size Info'!$AB$15))),
            --(INT('Drill Size Info'!$AA$15) &amp; "." &amp; DE56),
            --(INT('Drill Size Info'!$AB$15) &amp; "." &amp; DE56)
        )
    ),
    IF(DD56&lt;&gt;"",
        IF(INT('Drill Size Info'!$AA$15)=INT('Drill Size Info'!$AB$15),
            --(INT('Drill Size Info'!$AA$15) &amp; "." &amp; LEFT(DD56,3)),
            IF(AND((--(INT('Drill Size Info'!$AA$15) &amp; "." &amp; LEFT(DD56,3))&gt;=--('Drill Size Info'!$AA$15)), (--(INT('Drill Size Info'!$AA$15) &amp; "." &amp; LEFT(DD56,3))&lt;=--('Drill Size Info'!$AB$15))),
                --(INT('Drill Size Info'!$AA$15) &amp; "." &amp; LEFT(DD56,3)),
                --(INT('Drill Size Info'!$AB$15) &amp; "." &amp; LEFT(DD56,3))
            )
        ),
        "OK"
    )
)</f>
        <v>OK</v>
      </c>
      <c r="Y56" s="150" t="str">
        <f>IF(DF56&lt;&gt;"",
    IF(INT('Drill Size Info'!$AA$19)=INT('Drill Size Info'!$AB$15),
        --(INT('Drill Size Info'!$AA$15) &amp; "." &amp; DF56),
        IF(AND((--(INT('Drill Size Info'!$AA$15) &amp; "." &amp; DF56)&gt;=--('Drill Size Info'!$AA$15)), (--(INT('Drill Size Info'!$AA$15) &amp; "." &amp; DF56)&lt;=--('Drill Size Info'!$AB$15))),
            --(INT('Drill Size Info'!$AA$15) &amp; "." &amp; DF56),
            --(INT('Drill Size Info'!$AB$15) &amp; "." &amp; DF56)
        )
    ),
    IF(DD56&lt;&gt;"",
        IF(INT('Drill Size Info'!$AA$15)=INT('Drill Size Info'!$AB$15),
            --(INT('Drill Size Info'!$AA$15) &amp; "." &amp; RIGHT(DD56,3)),
            IF(AND((--(INT('Drill Size Info'!$AA$15) &amp; "." &amp; RIGHT(DD56,3))&gt;=--('Drill Size Info'!$AA$15)), (--(INT('Drill Size Info'!$AA$15) &amp; "." &amp; RIGHT(DD56,3))&lt;=--('Drill Size Info'!$AB$15))),
                --(INT('Drill Size Info'!$AA$15) &amp; "." &amp; RIGHT(DD56,3)),
                --(INT('Drill Size Info'!$AB$15) &amp; "." &amp; RIGHT(DD56,3))
            )
        ),
        "N/A"
    )
)</f>
        <v>N/A</v>
      </c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3"/>
      <c r="AL56" s="183"/>
      <c r="AM56" s="162"/>
      <c r="AN56" s="162"/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3"/>
      <c r="BA56" s="163"/>
      <c r="BB56" s="163"/>
      <c r="BC56" s="163"/>
      <c r="BD56" s="163"/>
      <c r="BE56" s="163"/>
      <c r="BF56" s="164"/>
      <c r="BG56" s="165"/>
      <c r="BH56" s="162"/>
      <c r="BI56" s="162"/>
      <c r="BJ56" s="164"/>
      <c r="BK56" s="95"/>
      <c r="BL56" s="182"/>
      <c r="BM56" s="182"/>
      <c r="BN56" s="182"/>
      <c r="BO56" s="182"/>
      <c r="BP56" s="95" t="str">
        <f t="shared" si="42"/>
        <v/>
      </c>
      <c r="BQ56" s="38"/>
      <c r="BR56" s="17">
        <f t="shared" si="46"/>
        <v>0</v>
      </c>
      <c r="BS56" s="17">
        <f t="shared" si="47"/>
        <v>0</v>
      </c>
      <c r="BT56" s="17">
        <f t="shared" si="48"/>
        <v>0</v>
      </c>
      <c r="BU56" s="17">
        <f t="shared" si="49"/>
        <v>0</v>
      </c>
      <c r="BV56" s="17">
        <f t="shared" si="50"/>
        <v>0</v>
      </c>
      <c r="BW56" s="17">
        <f t="shared" si="51"/>
        <v>0</v>
      </c>
      <c r="BX56" s="17">
        <f t="shared" si="52"/>
        <v>0</v>
      </c>
      <c r="BY56" s="17">
        <f t="shared" si="53"/>
        <v>0</v>
      </c>
      <c r="BZ56" s="17">
        <f t="shared" si="54"/>
        <v>0</v>
      </c>
      <c r="CA56" s="17">
        <f t="shared" si="55"/>
        <v>0</v>
      </c>
      <c r="CB56" s="17">
        <f t="shared" si="56"/>
        <v>0</v>
      </c>
      <c r="CC56" s="17">
        <f t="shared" si="57"/>
        <v>0</v>
      </c>
      <c r="CD56" s="17">
        <f t="shared" si="58"/>
        <v>0</v>
      </c>
      <c r="CE56" s="17">
        <f t="shared" si="59"/>
        <v>0</v>
      </c>
      <c r="CF56" s="17">
        <f t="shared" si="60"/>
        <v>0</v>
      </c>
      <c r="CG56" s="17">
        <f t="shared" si="61"/>
        <v>0</v>
      </c>
      <c r="CH56" s="17">
        <f t="shared" si="62"/>
        <v>0</v>
      </c>
      <c r="CI56" s="17">
        <f t="shared" si="63"/>
        <v>0</v>
      </c>
      <c r="CJ56" s="17">
        <f t="shared" si="64"/>
        <v>0</v>
      </c>
      <c r="CK56" s="17">
        <f t="shared" si="65"/>
        <v>0</v>
      </c>
      <c r="CL56" s="17">
        <f t="shared" si="66"/>
        <v>0</v>
      </c>
      <c r="CM56" s="17">
        <f t="shared" si="67"/>
        <v>0</v>
      </c>
      <c r="CN56" s="17">
        <f t="shared" si="68"/>
        <v>0</v>
      </c>
      <c r="CO56" s="17">
        <f t="shared" si="69"/>
        <v>0</v>
      </c>
      <c r="CP56" s="17">
        <f t="shared" si="70"/>
        <v>0</v>
      </c>
      <c r="CQ56" s="17">
        <f t="shared" si="71"/>
        <v>0</v>
      </c>
      <c r="CR56" s="17">
        <f t="shared" si="72"/>
        <v>0</v>
      </c>
      <c r="CS56" s="17">
        <f t="shared" si="73"/>
        <v>0</v>
      </c>
      <c r="CT56" s="17">
        <f t="shared" si="74"/>
        <v>0</v>
      </c>
      <c r="CU56" s="17">
        <f t="shared" si="75"/>
        <v>0</v>
      </c>
      <c r="CV56" s="17">
        <f t="shared" si="76"/>
        <v>0</v>
      </c>
      <c r="CW56" s="17">
        <f t="shared" si="77"/>
        <v>0</v>
      </c>
      <c r="CX56" s="17">
        <f t="shared" si="78"/>
        <v>0</v>
      </c>
      <c r="CY56" s="17">
        <f t="shared" si="79"/>
        <v>0</v>
      </c>
      <c r="CZ56" s="17">
        <f t="shared" si="80"/>
        <v>0</v>
      </c>
    </row>
    <row r="57" spans="2:104" ht="15" customHeight="1" x14ac:dyDescent="0.2">
      <c r="B57" s="156">
        <f t="shared" si="43"/>
        <v>49</v>
      </c>
      <c r="C57" s="158" t="str">
        <f>CONCATENATE('DATA SHEET'!$B$9, 'DATA SHEET'!$Q$2)</f>
        <v>" HWDP</v>
      </c>
      <c r="D57" s="157" t="str">
        <f t="shared" si="44"/>
        <v/>
      </c>
      <c r="E57" s="158" t="str">
        <f>IF('DATA SHEET'!$E$10="Cat 2","N/A","OK")</f>
        <v>OK</v>
      </c>
      <c r="F57" s="158" t="str">
        <f>IF('DATA SHEET'!$E$10="Cat 2","N/A","OK")</f>
        <v>OK</v>
      </c>
      <c r="G57" s="160"/>
      <c r="H57" s="160"/>
      <c r="I57" s="160" t="s">
        <v>194</v>
      </c>
      <c r="J57" s="160" t="str">
        <f t="shared" si="45"/>
        <v>OK</v>
      </c>
      <c r="K57" s="160" t="str">
        <f t="shared" si="45"/>
        <v>OK</v>
      </c>
      <c r="L57" s="160" t="str">
        <f>IF('DATA SHEET'!$B$10="NC-50","N/A","OK")</f>
        <v>OK</v>
      </c>
      <c r="M57" s="160" t="str">
        <f>IF('DATA SHEET'!$B$10="NC-50","N/A","OK")</f>
        <v>OK</v>
      </c>
      <c r="N57" s="160"/>
      <c r="O57" s="160"/>
      <c r="P57" s="160"/>
      <c r="Q57" s="160"/>
      <c r="R57" s="160"/>
      <c r="S57" s="160"/>
      <c r="T57" s="160"/>
      <c r="U57" s="160"/>
      <c r="V57" s="150" t="str">
        <f>IF(DB57&lt;&gt;"",
    IF(INT('Drill Size Info'!$AA$19)=INT('Drill Size Info'!$AB$19),
        --(INT('Drill Size Info'!$AA$19) &amp; "." &amp; DB57),
        IF(AND((--(INT('Drill Size Info'!$AA$19) &amp; "." &amp; DB57)&gt;=--('Drill Size Info'!$AA$19)), (--(INT('Drill Size Info'!$AA$19) &amp; "." &amp; DB57)&lt;=--('Drill Size Info'!$AB$19))),
            --(INT('Drill Size Info'!$AA$19) &amp; "." &amp; DB57),
            --(INT('Drill Size Info'!$AB$19) &amp; "." &amp; DB57)
        )
    ),
    IF(DA57&lt;&gt;"",
        IF(INT('Drill Size Info'!$AA$19)=INT('Drill Size Info'!$AB$19),
            --(INT('Drill Size Info'!$AA$19) &amp; "." &amp; LEFT(DA57,3)),
            IF(AND((--(INT('Drill Size Info'!$AA$19) &amp; "." &amp; LEFT(DA57,3))&gt;=--('Drill Size Info'!$AA$19)), (--(INT('Drill Size Info'!$AA$19) &amp; "." &amp; LEFT(DA57,3))&lt;=--('Drill Size Info'!$AB$19))),
                --(INT('Drill Size Info'!$AA$19) &amp; "." &amp; LEFT(DA57,3)),
                --(INT('Drill Size Info'!$AB$19) &amp; "." &amp; LEFT(DA57,3))
            )
        ),
        "OK"
    )
)</f>
        <v>OK</v>
      </c>
      <c r="W57" s="150" t="str">
        <f>IF(DC57&lt;&gt;"",
    IF(INT('Drill Size Info'!$AA$19)=INT('Drill Size Info'!$AB$19),
        --(INT('Drill Size Info'!$AA$19) &amp; "." &amp; DC57),
        IF(AND((--(INT('Drill Size Info'!$AA$19) &amp; "." &amp; DC57)&gt;=--('Drill Size Info'!$AA$19)), (--(INT('Drill Size Info'!$AA$19) &amp; "." &amp; DC57)&lt;=--('Drill Size Info'!$AB$19))),
            --(INT('Drill Size Info'!$AA$19) &amp; "." &amp; DC57),
            --(INT('Drill Size Info'!$AB$19) &amp; "." &amp; DC57)
        )
    ),
    IF(DA57&lt;&gt;"",
        IF(INT('Drill Size Info'!$AA$19)=INT('Drill Size Info'!$AB$19),
            --(INT('Drill Size Info'!$AA$19) &amp; "." &amp; RIGHT(DA57,3)),
            IF(AND((--(INT('Drill Size Info'!$AA$19) &amp; "." &amp; RIGHT(DA57,3))&gt;=--('Drill Size Info'!$AA$19)), (--(INT('Drill Size Info'!$AA$19) &amp; "." &amp; RIGHT(DA57,3))&lt;=--('Drill Size Info'!$AB$19))),
                --(INT('Drill Size Info'!$AA$19) &amp; "." &amp; RIGHT(DA57,3)),
                --(INT('Drill Size Info'!$AB$19) &amp; "." &amp; RIGHT(DA57,3))
            )
        ),
        "N/A"
    )
)</f>
        <v>N/A</v>
      </c>
      <c r="X57" s="150" t="str">
        <f>IF(DE57&lt;&gt;"",
    IF(INT('Drill Size Info'!$AA$19)=INT('Drill Size Info'!$AB$15),
        --(INT('Drill Size Info'!$AA$15) &amp; "." &amp; DE57),
        IF(AND((--(INT('Drill Size Info'!$AA$15) &amp; "." &amp; DE57)&gt;=--('Drill Size Info'!$AA$15)), (--(INT('Drill Size Info'!$AA$15) &amp; "." &amp; DE57)&lt;=--('Drill Size Info'!$AB$15))),
            --(INT('Drill Size Info'!$AA$15) &amp; "." &amp; DE57),
            --(INT('Drill Size Info'!$AB$15) &amp; "." &amp; DE57)
        )
    ),
    IF(DD57&lt;&gt;"",
        IF(INT('Drill Size Info'!$AA$15)=INT('Drill Size Info'!$AB$15),
            --(INT('Drill Size Info'!$AA$15) &amp; "." &amp; LEFT(DD57,3)),
            IF(AND((--(INT('Drill Size Info'!$AA$15) &amp; "." &amp; LEFT(DD57,3))&gt;=--('Drill Size Info'!$AA$15)), (--(INT('Drill Size Info'!$AA$15) &amp; "." &amp; LEFT(DD57,3))&lt;=--('Drill Size Info'!$AB$15))),
                --(INT('Drill Size Info'!$AA$15) &amp; "." &amp; LEFT(DD57,3)),
                --(INT('Drill Size Info'!$AB$15) &amp; "." &amp; LEFT(DD57,3))
            )
        ),
        "OK"
    )
)</f>
        <v>OK</v>
      </c>
      <c r="Y57" s="150" t="str">
        <f>IF(DF57&lt;&gt;"",
    IF(INT('Drill Size Info'!$AA$19)=INT('Drill Size Info'!$AB$15),
        --(INT('Drill Size Info'!$AA$15) &amp; "." &amp; DF57),
        IF(AND((--(INT('Drill Size Info'!$AA$15) &amp; "." &amp; DF57)&gt;=--('Drill Size Info'!$AA$15)), (--(INT('Drill Size Info'!$AA$15) &amp; "." &amp; DF57)&lt;=--('Drill Size Info'!$AB$15))),
            --(INT('Drill Size Info'!$AA$15) &amp; "." &amp; DF57),
            --(INT('Drill Size Info'!$AB$15) &amp; "." &amp; DF57)
        )
    ),
    IF(DD57&lt;&gt;"",
        IF(INT('Drill Size Info'!$AA$15)=INT('Drill Size Info'!$AB$15),
            --(INT('Drill Size Info'!$AA$15) &amp; "." &amp; RIGHT(DD57,3)),
            IF(AND((--(INT('Drill Size Info'!$AA$15) &amp; "." &amp; RIGHT(DD57,3))&gt;=--('Drill Size Info'!$AA$15)), (--(INT('Drill Size Info'!$AA$15) &amp; "." &amp; RIGHT(DD57,3))&lt;=--('Drill Size Info'!$AB$15))),
                --(INT('Drill Size Info'!$AA$15) &amp; "." &amp; RIGHT(DD57,3)),
                --(INT('Drill Size Info'!$AB$15) &amp; "." &amp; RIGHT(DD57,3))
            )
        ),
        "N/A"
    )
)</f>
        <v>N/A</v>
      </c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3"/>
      <c r="AL57" s="183"/>
      <c r="AM57" s="162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3"/>
      <c r="BA57" s="163"/>
      <c r="BB57" s="163"/>
      <c r="BC57" s="163"/>
      <c r="BD57" s="163"/>
      <c r="BE57" s="163"/>
      <c r="BF57" s="164"/>
      <c r="BG57" s="165"/>
      <c r="BH57" s="162"/>
      <c r="BI57" s="162"/>
      <c r="BJ57" s="164"/>
      <c r="BK57" s="95"/>
      <c r="BL57" s="182"/>
      <c r="BM57" s="182"/>
      <c r="BN57" s="182"/>
      <c r="BO57" s="182"/>
      <c r="BP57" s="95" t="str">
        <f t="shared" si="42"/>
        <v/>
      </c>
      <c r="BQ57" s="38"/>
      <c r="BR57" s="17">
        <f t="shared" si="46"/>
        <v>0</v>
      </c>
      <c r="BS57" s="17">
        <f t="shared" si="47"/>
        <v>0</v>
      </c>
      <c r="BT57" s="17">
        <f t="shared" si="48"/>
        <v>0</v>
      </c>
      <c r="BU57" s="17">
        <f t="shared" si="49"/>
        <v>0</v>
      </c>
      <c r="BV57" s="17">
        <f t="shared" si="50"/>
        <v>0</v>
      </c>
      <c r="BW57" s="17">
        <f t="shared" si="51"/>
        <v>0</v>
      </c>
      <c r="BX57" s="17">
        <f t="shared" si="52"/>
        <v>0</v>
      </c>
      <c r="BY57" s="17">
        <f t="shared" si="53"/>
        <v>0</v>
      </c>
      <c r="BZ57" s="17">
        <f t="shared" si="54"/>
        <v>0</v>
      </c>
      <c r="CA57" s="17">
        <f t="shared" si="55"/>
        <v>0</v>
      </c>
      <c r="CB57" s="17">
        <f t="shared" si="56"/>
        <v>0</v>
      </c>
      <c r="CC57" s="17">
        <f t="shared" si="57"/>
        <v>0</v>
      </c>
      <c r="CD57" s="17">
        <f t="shared" si="58"/>
        <v>0</v>
      </c>
      <c r="CE57" s="17">
        <f t="shared" si="59"/>
        <v>0</v>
      </c>
      <c r="CF57" s="17">
        <f t="shared" si="60"/>
        <v>0</v>
      </c>
      <c r="CG57" s="17">
        <f t="shared" si="61"/>
        <v>0</v>
      </c>
      <c r="CH57" s="17">
        <f t="shared" si="62"/>
        <v>0</v>
      </c>
      <c r="CI57" s="17">
        <f t="shared" si="63"/>
        <v>0</v>
      </c>
      <c r="CJ57" s="17">
        <f t="shared" si="64"/>
        <v>0</v>
      </c>
      <c r="CK57" s="17">
        <f t="shared" si="65"/>
        <v>0</v>
      </c>
      <c r="CL57" s="17">
        <f t="shared" si="66"/>
        <v>0</v>
      </c>
      <c r="CM57" s="17">
        <f t="shared" si="67"/>
        <v>0</v>
      </c>
      <c r="CN57" s="17">
        <f t="shared" si="68"/>
        <v>0</v>
      </c>
      <c r="CO57" s="17">
        <f t="shared" si="69"/>
        <v>0</v>
      </c>
      <c r="CP57" s="17">
        <f t="shared" si="70"/>
        <v>0</v>
      </c>
      <c r="CQ57" s="17">
        <f t="shared" si="71"/>
        <v>0</v>
      </c>
      <c r="CR57" s="17">
        <f t="shared" si="72"/>
        <v>0</v>
      </c>
      <c r="CS57" s="17">
        <f t="shared" si="73"/>
        <v>0</v>
      </c>
      <c r="CT57" s="17">
        <f t="shared" si="74"/>
        <v>0</v>
      </c>
      <c r="CU57" s="17">
        <f t="shared" si="75"/>
        <v>0</v>
      </c>
      <c r="CV57" s="17">
        <f t="shared" si="76"/>
        <v>0</v>
      </c>
      <c r="CW57" s="17">
        <f t="shared" si="77"/>
        <v>0</v>
      </c>
      <c r="CX57" s="17">
        <f t="shared" si="78"/>
        <v>0</v>
      </c>
      <c r="CY57" s="17">
        <f t="shared" si="79"/>
        <v>0</v>
      </c>
      <c r="CZ57" s="17">
        <f t="shared" si="80"/>
        <v>0</v>
      </c>
    </row>
    <row r="58" spans="2:104" ht="15" customHeight="1" x14ac:dyDescent="0.2">
      <c r="B58" s="156">
        <f t="shared" si="43"/>
        <v>50</v>
      </c>
      <c r="C58" s="158" t="str">
        <f>CONCATENATE('DATA SHEET'!$B$9, 'DATA SHEET'!$Q$2)</f>
        <v>" HWDP</v>
      </c>
      <c r="D58" s="157" t="str">
        <f t="shared" si="44"/>
        <v/>
      </c>
      <c r="E58" s="158" t="str">
        <f>IF('DATA SHEET'!$E$10="Cat 2","N/A","OK")</f>
        <v>OK</v>
      </c>
      <c r="F58" s="158" t="str">
        <f>IF('DATA SHEET'!$E$10="Cat 2","N/A","OK")</f>
        <v>OK</v>
      </c>
      <c r="G58" s="160"/>
      <c r="H58" s="160"/>
      <c r="I58" s="160" t="s">
        <v>194</v>
      </c>
      <c r="J58" s="160" t="str">
        <f t="shared" si="45"/>
        <v>OK</v>
      </c>
      <c r="K58" s="160" t="str">
        <f t="shared" si="45"/>
        <v>OK</v>
      </c>
      <c r="L58" s="160" t="str">
        <f>IF('DATA SHEET'!$B$10="NC-50","N/A","OK")</f>
        <v>OK</v>
      </c>
      <c r="M58" s="160" t="str">
        <f>IF('DATA SHEET'!$B$10="NC-50","N/A","OK")</f>
        <v>OK</v>
      </c>
      <c r="N58" s="160"/>
      <c r="O58" s="160"/>
      <c r="P58" s="160"/>
      <c r="Q58" s="160"/>
      <c r="R58" s="160"/>
      <c r="S58" s="160"/>
      <c r="T58" s="160"/>
      <c r="U58" s="160"/>
      <c r="V58" s="150" t="str">
        <f>IF(DB58&lt;&gt;"",
    IF(INT('Drill Size Info'!$AA$19)=INT('Drill Size Info'!$AB$19),
        --(INT('Drill Size Info'!$AA$19) &amp; "." &amp; DB58),
        IF(AND((--(INT('Drill Size Info'!$AA$19) &amp; "." &amp; DB58)&gt;=--('Drill Size Info'!$AA$19)), (--(INT('Drill Size Info'!$AA$19) &amp; "." &amp; DB58)&lt;=--('Drill Size Info'!$AB$19))),
            --(INT('Drill Size Info'!$AA$19) &amp; "." &amp; DB58),
            --(INT('Drill Size Info'!$AB$19) &amp; "." &amp; DB58)
        )
    ),
    IF(DA58&lt;&gt;"",
        IF(INT('Drill Size Info'!$AA$19)=INT('Drill Size Info'!$AB$19),
            --(INT('Drill Size Info'!$AA$19) &amp; "." &amp; LEFT(DA58,3)),
            IF(AND((--(INT('Drill Size Info'!$AA$19) &amp; "." &amp; LEFT(DA58,3))&gt;=--('Drill Size Info'!$AA$19)), (--(INT('Drill Size Info'!$AA$19) &amp; "." &amp; LEFT(DA58,3))&lt;=--('Drill Size Info'!$AB$19))),
                --(INT('Drill Size Info'!$AA$19) &amp; "." &amp; LEFT(DA58,3)),
                --(INT('Drill Size Info'!$AB$19) &amp; "." &amp; LEFT(DA58,3))
            )
        ),
        "OK"
    )
)</f>
        <v>OK</v>
      </c>
      <c r="W58" s="150" t="str">
        <f>IF(DC58&lt;&gt;"",
    IF(INT('Drill Size Info'!$AA$19)=INT('Drill Size Info'!$AB$19),
        --(INT('Drill Size Info'!$AA$19) &amp; "." &amp; DC58),
        IF(AND((--(INT('Drill Size Info'!$AA$19) &amp; "." &amp; DC58)&gt;=--('Drill Size Info'!$AA$19)), (--(INT('Drill Size Info'!$AA$19) &amp; "." &amp; DC58)&lt;=--('Drill Size Info'!$AB$19))),
            --(INT('Drill Size Info'!$AA$19) &amp; "." &amp; DC58),
            --(INT('Drill Size Info'!$AB$19) &amp; "." &amp; DC58)
        )
    ),
    IF(DA58&lt;&gt;"",
        IF(INT('Drill Size Info'!$AA$19)=INT('Drill Size Info'!$AB$19),
            --(INT('Drill Size Info'!$AA$19) &amp; "." &amp; RIGHT(DA58,3)),
            IF(AND((--(INT('Drill Size Info'!$AA$19) &amp; "." &amp; RIGHT(DA58,3))&gt;=--('Drill Size Info'!$AA$19)), (--(INT('Drill Size Info'!$AA$19) &amp; "." &amp; RIGHT(DA58,3))&lt;=--('Drill Size Info'!$AB$19))),
                --(INT('Drill Size Info'!$AA$19) &amp; "." &amp; RIGHT(DA58,3)),
                --(INT('Drill Size Info'!$AB$19) &amp; "." &amp; RIGHT(DA58,3))
            )
        ),
        "N/A"
    )
)</f>
        <v>N/A</v>
      </c>
      <c r="X58" s="150" t="str">
        <f>IF(DE58&lt;&gt;"",
    IF(INT('Drill Size Info'!$AA$19)=INT('Drill Size Info'!$AB$15),
        --(INT('Drill Size Info'!$AA$15) &amp; "." &amp; DE58),
        IF(AND((--(INT('Drill Size Info'!$AA$15) &amp; "." &amp; DE58)&gt;=--('Drill Size Info'!$AA$15)), (--(INT('Drill Size Info'!$AA$15) &amp; "." &amp; DE58)&lt;=--('Drill Size Info'!$AB$15))),
            --(INT('Drill Size Info'!$AA$15) &amp; "." &amp; DE58),
            --(INT('Drill Size Info'!$AB$15) &amp; "." &amp; DE58)
        )
    ),
    IF(DD58&lt;&gt;"",
        IF(INT('Drill Size Info'!$AA$15)=INT('Drill Size Info'!$AB$15),
            --(INT('Drill Size Info'!$AA$15) &amp; "." &amp; LEFT(DD58,3)),
            IF(AND((--(INT('Drill Size Info'!$AA$15) &amp; "." &amp; LEFT(DD58,3))&gt;=--('Drill Size Info'!$AA$15)), (--(INT('Drill Size Info'!$AA$15) &amp; "." &amp; LEFT(DD58,3))&lt;=--('Drill Size Info'!$AB$15))),
                --(INT('Drill Size Info'!$AA$15) &amp; "." &amp; LEFT(DD58,3)),
                --(INT('Drill Size Info'!$AB$15) &amp; "." &amp; LEFT(DD58,3))
            )
        ),
        "OK"
    )
)</f>
        <v>OK</v>
      </c>
      <c r="Y58" s="150" t="str">
        <f>IF(DF58&lt;&gt;"",
    IF(INT('Drill Size Info'!$AA$19)=INT('Drill Size Info'!$AB$15),
        --(INT('Drill Size Info'!$AA$15) &amp; "." &amp; DF58),
        IF(AND((--(INT('Drill Size Info'!$AA$15) &amp; "." &amp; DF58)&gt;=--('Drill Size Info'!$AA$15)), (--(INT('Drill Size Info'!$AA$15) &amp; "." &amp; DF58)&lt;=--('Drill Size Info'!$AB$15))),
            --(INT('Drill Size Info'!$AA$15) &amp; "." &amp; DF58),
            --(INT('Drill Size Info'!$AB$15) &amp; "." &amp; DF58)
        )
    ),
    IF(DD58&lt;&gt;"",
        IF(INT('Drill Size Info'!$AA$15)=INT('Drill Size Info'!$AB$15),
            --(INT('Drill Size Info'!$AA$15) &amp; "." &amp; RIGHT(DD58,3)),
            IF(AND((--(INT('Drill Size Info'!$AA$15) &amp; "." &amp; RIGHT(DD58,3))&gt;=--('Drill Size Info'!$AA$15)), (--(INT('Drill Size Info'!$AA$15) &amp; "." &amp; RIGHT(DD58,3))&lt;=--('Drill Size Info'!$AB$15))),
                --(INT('Drill Size Info'!$AA$15) &amp; "." &amp; RIGHT(DD58,3)),
                --(INT('Drill Size Info'!$AB$15) &amp; "." &amp; RIGHT(DD58,3))
            )
        ),
        "N/A"
    )
)</f>
        <v>N/A</v>
      </c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3"/>
      <c r="AL58" s="183"/>
      <c r="AM58" s="162"/>
      <c r="AN58" s="162"/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3"/>
      <c r="BA58" s="163"/>
      <c r="BB58" s="163"/>
      <c r="BC58" s="163"/>
      <c r="BD58" s="163"/>
      <c r="BE58" s="163"/>
      <c r="BF58" s="164"/>
      <c r="BG58" s="165"/>
      <c r="BH58" s="162"/>
      <c r="BI58" s="162"/>
      <c r="BJ58" s="164"/>
      <c r="BK58" s="95"/>
      <c r="BL58" s="182"/>
      <c r="BM58" s="182"/>
      <c r="BN58" s="182"/>
      <c r="BO58" s="182"/>
      <c r="BP58" s="95" t="str">
        <f t="shared" si="42"/>
        <v/>
      </c>
      <c r="BQ58" s="38"/>
      <c r="BR58" s="17">
        <f t="shared" si="46"/>
        <v>0</v>
      </c>
      <c r="BS58" s="17">
        <f t="shared" si="47"/>
        <v>0</v>
      </c>
      <c r="BT58" s="17">
        <f t="shared" si="48"/>
        <v>0</v>
      </c>
      <c r="BU58" s="17">
        <f t="shared" si="49"/>
        <v>0</v>
      </c>
      <c r="BV58" s="17">
        <f t="shared" si="50"/>
        <v>0</v>
      </c>
      <c r="BW58" s="17">
        <f t="shared" si="51"/>
        <v>0</v>
      </c>
      <c r="BX58" s="17">
        <f t="shared" si="52"/>
        <v>0</v>
      </c>
      <c r="BY58" s="17">
        <f t="shared" si="53"/>
        <v>0</v>
      </c>
      <c r="BZ58" s="17">
        <f t="shared" si="54"/>
        <v>0</v>
      </c>
      <c r="CA58" s="17">
        <f t="shared" si="55"/>
        <v>0</v>
      </c>
      <c r="CB58" s="17">
        <f t="shared" si="56"/>
        <v>0</v>
      </c>
      <c r="CC58" s="17">
        <f t="shared" si="57"/>
        <v>0</v>
      </c>
      <c r="CD58" s="17">
        <f t="shared" si="58"/>
        <v>0</v>
      </c>
      <c r="CE58" s="17">
        <f t="shared" si="59"/>
        <v>0</v>
      </c>
      <c r="CF58" s="17">
        <f t="shared" si="60"/>
        <v>0</v>
      </c>
      <c r="CG58" s="17">
        <f t="shared" si="61"/>
        <v>0</v>
      </c>
      <c r="CH58" s="17">
        <f t="shared" si="62"/>
        <v>0</v>
      </c>
      <c r="CI58" s="17">
        <f t="shared" si="63"/>
        <v>0</v>
      </c>
      <c r="CJ58" s="17">
        <f t="shared" si="64"/>
        <v>0</v>
      </c>
      <c r="CK58" s="17">
        <f t="shared" si="65"/>
        <v>0</v>
      </c>
      <c r="CL58" s="17">
        <f t="shared" si="66"/>
        <v>0</v>
      </c>
      <c r="CM58" s="17">
        <f t="shared" si="67"/>
        <v>0</v>
      </c>
      <c r="CN58" s="17">
        <f t="shared" si="68"/>
        <v>0</v>
      </c>
      <c r="CO58" s="17">
        <f t="shared" si="69"/>
        <v>0</v>
      </c>
      <c r="CP58" s="17">
        <f t="shared" si="70"/>
        <v>0</v>
      </c>
      <c r="CQ58" s="17">
        <f t="shared" si="71"/>
        <v>0</v>
      </c>
      <c r="CR58" s="17">
        <f t="shared" si="72"/>
        <v>0</v>
      </c>
      <c r="CS58" s="17">
        <f t="shared" si="73"/>
        <v>0</v>
      </c>
      <c r="CT58" s="17">
        <f t="shared" si="74"/>
        <v>0</v>
      </c>
      <c r="CU58" s="17">
        <f t="shared" si="75"/>
        <v>0</v>
      </c>
      <c r="CV58" s="17">
        <f t="shared" si="76"/>
        <v>0</v>
      </c>
      <c r="CW58" s="17">
        <f t="shared" si="77"/>
        <v>0</v>
      </c>
      <c r="CX58" s="17">
        <f t="shared" si="78"/>
        <v>0</v>
      </c>
      <c r="CY58" s="17">
        <f t="shared" si="79"/>
        <v>0</v>
      </c>
      <c r="CZ58" s="17">
        <f t="shared" si="80"/>
        <v>0</v>
      </c>
    </row>
    <row r="59" spans="2:104" ht="15" customHeight="1" x14ac:dyDescent="0.2">
      <c r="B59" s="156">
        <f t="shared" si="43"/>
        <v>51</v>
      </c>
      <c r="C59" s="158" t="str">
        <f>CONCATENATE('DATA SHEET'!$B$9, 'DATA SHEET'!$Q$2)</f>
        <v>" HWDP</v>
      </c>
      <c r="D59" s="157" t="str">
        <f t="shared" si="44"/>
        <v/>
      </c>
      <c r="E59" s="158" t="str">
        <f>IF('DATA SHEET'!$E$10="Cat 2","N/A","OK")</f>
        <v>OK</v>
      </c>
      <c r="F59" s="158" t="str">
        <f>IF('DATA SHEET'!$E$10="Cat 2","N/A","OK")</f>
        <v>OK</v>
      </c>
      <c r="G59" s="160"/>
      <c r="H59" s="160"/>
      <c r="I59" s="160" t="s">
        <v>194</v>
      </c>
      <c r="J59" s="160" t="str">
        <f t="shared" si="45"/>
        <v>OK</v>
      </c>
      <c r="K59" s="160" t="str">
        <f t="shared" si="45"/>
        <v>OK</v>
      </c>
      <c r="L59" s="160" t="str">
        <f>IF('DATA SHEET'!$B$10="NC-50","N/A","OK")</f>
        <v>OK</v>
      </c>
      <c r="M59" s="160" t="str">
        <f>IF('DATA SHEET'!$B$10="NC-50","N/A","OK")</f>
        <v>OK</v>
      </c>
      <c r="N59" s="160"/>
      <c r="O59" s="160"/>
      <c r="P59" s="160"/>
      <c r="Q59" s="160"/>
      <c r="R59" s="160"/>
      <c r="S59" s="160"/>
      <c r="T59" s="160"/>
      <c r="U59" s="160"/>
      <c r="V59" s="150" t="str">
        <f>IF(DB59&lt;&gt;"",
    IF(INT('Drill Size Info'!$AA$19)=INT('Drill Size Info'!$AB$19),
        --(INT('Drill Size Info'!$AA$19) &amp; "." &amp; DB59),
        IF(AND((--(INT('Drill Size Info'!$AA$19) &amp; "." &amp; DB59)&gt;=--('Drill Size Info'!$AA$19)), (--(INT('Drill Size Info'!$AA$19) &amp; "." &amp; DB59)&lt;=--('Drill Size Info'!$AB$19))),
            --(INT('Drill Size Info'!$AA$19) &amp; "." &amp; DB59),
            --(INT('Drill Size Info'!$AB$19) &amp; "." &amp; DB59)
        )
    ),
    IF(DA59&lt;&gt;"",
        IF(INT('Drill Size Info'!$AA$19)=INT('Drill Size Info'!$AB$19),
            --(INT('Drill Size Info'!$AA$19) &amp; "." &amp; LEFT(DA59,3)),
            IF(AND((--(INT('Drill Size Info'!$AA$19) &amp; "." &amp; LEFT(DA59,3))&gt;=--('Drill Size Info'!$AA$19)), (--(INT('Drill Size Info'!$AA$19) &amp; "." &amp; LEFT(DA59,3))&lt;=--('Drill Size Info'!$AB$19))),
                --(INT('Drill Size Info'!$AA$19) &amp; "." &amp; LEFT(DA59,3)),
                --(INT('Drill Size Info'!$AB$19) &amp; "." &amp; LEFT(DA59,3))
            )
        ),
        "OK"
    )
)</f>
        <v>OK</v>
      </c>
      <c r="W59" s="150" t="str">
        <f>IF(DC59&lt;&gt;"",
    IF(INT('Drill Size Info'!$AA$19)=INT('Drill Size Info'!$AB$19),
        --(INT('Drill Size Info'!$AA$19) &amp; "." &amp; DC59),
        IF(AND((--(INT('Drill Size Info'!$AA$19) &amp; "." &amp; DC59)&gt;=--('Drill Size Info'!$AA$19)), (--(INT('Drill Size Info'!$AA$19) &amp; "." &amp; DC59)&lt;=--('Drill Size Info'!$AB$19))),
            --(INT('Drill Size Info'!$AA$19) &amp; "." &amp; DC59),
            --(INT('Drill Size Info'!$AB$19) &amp; "." &amp; DC59)
        )
    ),
    IF(DA59&lt;&gt;"",
        IF(INT('Drill Size Info'!$AA$19)=INT('Drill Size Info'!$AB$19),
            --(INT('Drill Size Info'!$AA$19) &amp; "." &amp; RIGHT(DA59,3)),
            IF(AND((--(INT('Drill Size Info'!$AA$19) &amp; "." &amp; RIGHT(DA59,3))&gt;=--('Drill Size Info'!$AA$19)), (--(INT('Drill Size Info'!$AA$19) &amp; "." &amp; RIGHT(DA59,3))&lt;=--('Drill Size Info'!$AB$19))),
                --(INT('Drill Size Info'!$AA$19) &amp; "." &amp; RIGHT(DA59,3)),
                --(INT('Drill Size Info'!$AB$19) &amp; "." &amp; RIGHT(DA59,3))
            )
        ),
        "N/A"
    )
)</f>
        <v>N/A</v>
      </c>
      <c r="X59" s="150" t="str">
        <f>IF(DE59&lt;&gt;"",
    IF(INT('Drill Size Info'!$AA$19)=INT('Drill Size Info'!$AB$15),
        --(INT('Drill Size Info'!$AA$15) &amp; "." &amp; DE59),
        IF(AND((--(INT('Drill Size Info'!$AA$15) &amp; "." &amp; DE59)&gt;=--('Drill Size Info'!$AA$15)), (--(INT('Drill Size Info'!$AA$15) &amp; "." &amp; DE59)&lt;=--('Drill Size Info'!$AB$15))),
            --(INT('Drill Size Info'!$AA$15) &amp; "." &amp; DE59),
            --(INT('Drill Size Info'!$AB$15) &amp; "." &amp; DE59)
        )
    ),
    IF(DD59&lt;&gt;"",
        IF(INT('Drill Size Info'!$AA$15)=INT('Drill Size Info'!$AB$15),
            --(INT('Drill Size Info'!$AA$15) &amp; "." &amp; LEFT(DD59,3)),
            IF(AND((--(INT('Drill Size Info'!$AA$15) &amp; "." &amp; LEFT(DD59,3))&gt;=--('Drill Size Info'!$AA$15)), (--(INT('Drill Size Info'!$AA$15) &amp; "." &amp; LEFT(DD59,3))&lt;=--('Drill Size Info'!$AB$15))),
                --(INT('Drill Size Info'!$AA$15) &amp; "." &amp; LEFT(DD59,3)),
                --(INT('Drill Size Info'!$AB$15) &amp; "." &amp; LEFT(DD59,3))
            )
        ),
        "OK"
    )
)</f>
        <v>OK</v>
      </c>
      <c r="Y59" s="150" t="str">
        <f>IF(DF59&lt;&gt;"",
    IF(INT('Drill Size Info'!$AA$19)=INT('Drill Size Info'!$AB$15),
        --(INT('Drill Size Info'!$AA$15) &amp; "." &amp; DF59),
        IF(AND((--(INT('Drill Size Info'!$AA$15) &amp; "." &amp; DF59)&gt;=--('Drill Size Info'!$AA$15)), (--(INT('Drill Size Info'!$AA$15) &amp; "." &amp; DF59)&lt;=--('Drill Size Info'!$AB$15))),
            --(INT('Drill Size Info'!$AA$15) &amp; "." &amp; DF59),
            --(INT('Drill Size Info'!$AB$15) &amp; "." &amp; DF59)
        )
    ),
    IF(DD59&lt;&gt;"",
        IF(INT('Drill Size Info'!$AA$15)=INT('Drill Size Info'!$AB$15),
            --(INT('Drill Size Info'!$AA$15) &amp; "." &amp; RIGHT(DD59,3)),
            IF(AND((--(INT('Drill Size Info'!$AA$15) &amp; "." &amp; RIGHT(DD59,3))&gt;=--('Drill Size Info'!$AA$15)), (--(INT('Drill Size Info'!$AA$15) &amp; "." &amp; RIGHT(DD59,3))&lt;=--('Drill Size Info'!$AB$15))),
                --(INT('Drill Size Info'!$AA$15) &amp; "." &amp; RIGHT(DD59,3)),
                --(INT('Drill Size Info'!$AB$15) &amp; "." &amp; RIGHT(DD59,3))
            )
        ),
        "N/A"
    )
)</f>
        <v>N/A</v>
      </c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3"/>
      <c r="AL59" s="183"/>
      <c r="AM59" s="162"/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3"/>
      <c r="BA59" s="163"/>
      <c r="BB59" s="163"/>
      <c r="BC59" s="163"/>
      <c r="BD59" s="163"/>
      <c r="BE59" s="163"/>
      <c r="BF59" s="164"/>
      <c r="BG59" s="165"/>
      <c r="BH59" s="162"/>
      <c r="BI59" s="162"/>
      <c r="BJ59" s="164"/>
      <c r="BK59" s="95"/>
      <c r="BL59" s="182"/>
      <c r="BM59" s="182"/>
      <c r="BN59" s="182"/>
      <c r="BO59" s="182"/>
      <c r="BP59" s="95" t="str">
        <f t="shared" si="42"/>
        <v/>
      </c>
      <c r="BQ59" s="38"/>
      <c r="BR59" s="17">
        <f t="shared" si="46"/>
        <v>0</v>
      </c>
      <c r="BS59" s="17">
        <f t="shared" si="47"/>
        <v>0</v>
      </c>
      <c r="BT59" s="17">
        <f t="shared" si="48"/>
        <v>0</v>
      </c>
      <c r="BU59" s="17">
        <f t="shared" si="49"/>
        <v>0</v>
      </c>
      <c r="BV59" s="17">
        <f t="shared" si="50"/>
        <v>0</v>
      </c>
      <c r="BW59" s="17">
        <f t="shared" si="51"/>
        <v>0</v>
      </c>
      <c r="BX59" s="17">
        <f t="shared" si="52"/>
        <v>0</v>
      </c>
      <c r="BY59" s="17">
        <f t="shared" si="53"/>
        <v>0</v>
      </c>
      <c r="BZ59" s="17">
        <f t="shared" si="54"/>
        <v>0</v>
      </c>
      <c r="CA59" s="17">
        <f t="shared" si="55"/>
        <v>0</v>
      </c>
      <c r="CB59" s="17">
        <f t="shared" si="56"/>
        <v>0</v>
      </c>
      <c r="CC59" s="17">
        <f t="shared" si="57"/>
        <v>0</v>
      </c>
      <c r="CD59" s="17">
        <f t="shared" si="58"/>
        <v>0</v>
      </c>
      <c r="CE59" s="17">
        <f t="shared" si="59"/>
        <v>0</v>
      </c>
      <c r="CF59" s="17">
        <f t="shared" si="60"/>
        <v>0</v>
      </c>
      <c r="CG59" s="17">
        <f t="shared" si="61"/>
        <v>0</v>
      </c>
      <c r="CH59" s="17">
        <f t="shared" si="62"/>
        <v>0</v>
      </c>
      <c r="CI59" s="17">
        <f t="shared" si="63"/>
        <v>0</v>
      </c>
      <c r="CJ59" s="17">
        <f t="shared" si="64"/>
        <v>0</v>
      </c>
      <c r="CK59" s="17">
        <f t="shared" si="65"/>
        <v>0</v>
      </c>
      <c r="CL59" s="17">
        <f t="shared" si="66"/>
        <v>0</v>
      </c>
      <c r="CM59" s="17">
        <f t="shared" si="67"/>
        <v>0</v>
      </c>
      <c r="CN59" s="17">
        <f t="shared" si="68"/>
        <v>0</v>
      </c>
      <c r="CO59" s="17">
        <f t="shared" si="69"/>
        <v>0</v>
      </c>
      <c r="CP59" s="17">
        <f t="shared" si="70"/>
        <v>0</v>
      </c>
      <c r="CQ59" s="17">
        <f t="shared" si="71"/>
        <v>0</v>
      </c>
      <c r="CR59" s="17">
        <f t="shared" si="72"/>
        <v>0</v>
      </c>
      <c r="CS59" s="17">
        <f t="shared" si="73"/>
        <v>0</v>
      </c>
      <c r="CT59" s="17">
        <f t="shared" si="74"/>
        <v>0</v>
      </c>
      <c r="CU59" s="17">
        <f t="shared" si="75"/>
        <v>0</v>
      </c>
      <c r="CV59" s="17">
        <f t="shared" si="76"/>
        <v>0</v>
      </c>
      <c r="CW59" s="17">
        <f t="shared" si="77"/>
        <v>0</v>
      </c>
      <c r="CX59" s="17">
        <f t="shared" si="78"/>
        <v>0</v>
      </c>
      <c r="CY59" s="17">
        <f t="shared" si="79"/>
        <v>0</v>
      </c>
      <c r="CZ59" s="17">
        <f t="shared" si="80"/>
        <v>0</v>
      </c>
    </row>
    <row r="60" spans="2:104" ht="15" customHeight="1" x14ac:dyDescent="0.2">
      <c r="B60" s="156">
        <f t="shared" si="43"/>
        <v>52</v>
      </c>
      <c r="C60" s="158" t="str">
        <f>CONCATENATE('DATA SHEET'!$B$9, 'DATA SHEET'!$Q$2)</f>
        <v>" HWDP</v>
      </c>
      <c r="D60" s="157" t="str">
        <f t="shared" si="44"/>
        <v/>
      </c>
      <c r="E60" s="158" t="str">
        <f>IF('DATA SHEET'!$E$10="Cat 2","N/A","OK")</f>
        <v>OK</v>
      </c>
      <c r="F60" s="158" t="str">
        <f>IF('DATA SHEET'!$E$10="Cat 2","N/A","OK")</f>
        <v>OK</v>
      </c>
      <c r="G60" s="160"/>
      <c r="H60" s="160"/>
      <c r="I60" s="160" t="s">
        <v>194</v>
      </c>
      <c r="J60" s="160" t="str">
        <f t="shared" si="45"/>
        <v>OK</v>
      </c>
      <c r="K60" s="160" t="str">
        <f t="shared" si="45"/>
        <v>OK</v>
      </c>
      <c r="L60" s="160" t="str">
        <f>IF('DATA SHEET'!$B$10="NC-50","N/A","OK")</f>
        <v>OK</v>
      </c>
      <c r="M60" s="160" t="str">
        <f>IF('DATA SHEET'!$B$10="NC-50","N/A","OK")</f>
        <v>OK</v>
      </c>
      <c r="N60" s="160"/>
      <c r="O60" s="160"/>
      <c r="P60" s="160"/>
      <c r="Q60" s="160"/>
      <c r="R60" s="160"/>
      <c r="S60" s="160"/>
      <c r="T60" s="160"/>
      <c r="U60" s="160"/>
      <c r="V60" s="150" t="str">
        <f>IF(DB60&lt;&gt;"",
    IF(INT('Drill Size Info'!$AA$19)=INT('Drill Size Info'!$AB$19),
        --(INT('Drill Size Info'!$AA$19) &amp; "." &amp; DB60),
        IF(AND((--(INT('Drill Size Info'!$AA$19) &amp; "." &amp; DB60)&gt;=--('Drill Size Info'!$AA$19)), (--(INT('Drill Size Info'!$AA$19) &amp; "." &amp; DB60)&lt;=--('Drill Size Info'!$AB$19))),
            --(INT('Drill Size Info'!$AA$19) &amp; "." &amp; DB60),
            --(INT('Drill Size Info'!$AB$19) &amp; "." &amp; DB60)
        )
    ),
    IF(DA60&lt;&gt;"",
        IF(INT('Drill Size Info'!$AA$19)=INT('Drill Size Info'!$AB$19),
            --(INT('Drill Size Info'!$AA$19) &amp; "." &amp; LEFT(DA60,3)),
            IF(AND((--(INT('Drill Size Info'!$AA$19) &amp; "." &amp; LEFT(DA60,3))&gt;=--('Drill Size Info'!$AA$19)), (--(INT('Drill Size Info'!$AA$19) &amp; "." &amp; LEFT(DA60,3))&lt;=--('Drill Size Info'!$AB$19))),
                --(INT('Drill Size Info'!$AA$19) &amp; "." &amp; LEFT(DA60,3)),
                --(INT('Drill Size Info'!$AB$19) &amp; "." &amp; LEFT(DA60,3))
            )
        ),
        "OK"
    )
)</f>
        <v>OK</v>
      </c>
      <c r="W60" s="150" t="str">
        <f>IF(DC60&lt;&gt;"",
    IF(INT('Drill Size Info'!$AA$19)=INT('Drill Size Info'!$AB$19),
        --(INT('Drill Size Info'!$AA$19) &amp; "." &amp; DC60),
        IF(AND((--(INT('Drill Size Info'!$AA$19) &amp; "." &amp; DC60)&gt;=--('Drill Size Info'!$AA$19)), (--(INT('Drill Size Info'!$AA$19) &amp; "." &amp; DC60)&lt;=--('Drill Size Info'!$AB$19))),
            --(INT('Drill Size Info'!$AA$19) &amp; "." &amp; DC60),
            --(INT('Drill Size Info'!$AB$19) &amp; "." &amp; DC60)
        )
    ),
    IF(DA60&lt;&gt;"",
        IF(INT('Drill Size Info'!$AA$19)=INT('Drill Size Info'!$AB$19),
            --(INT('Drill Size Info'!$AA$19) &amp; "." &amp; RIGHT(DA60,3)),
            IF(AND((--(INT('Drill Size Info'!$AA$19) &amp; "." &amp; RIGHT(DA60,3))&gt;=--('Drill Size Info'!$AA$19)), (--(INT('Drill Size Info'!$AA$19) &amp; "." &amp; RIGHT(DA60,3))&lt;=--('Drill Size Info'!$AB$19))),
                --(INT('Drill Size Info'!$AA$19) &amp; "." &amp; RIGHT(DA60,3)),
                --(INT('Drill Size Info'!$AB$19) &amp; "." &amp; RIGHT(DA60,3))
            )
        ),
        "N/A"
    )
)</f>
        <v>N/A</v>
      </c>
      <c r="X60" s="150" t="str">
        <f>IF(DE60&lt;&gt;"",
    IF(INT('Drill Size Info'!$AA$19)=INT('Drill Size Info'!$AB$15),
        --(INT('Drill Size Info'!$AA$15) &amp; "." &amp; DE60),
        IF(AND((--(INT('Drill Size Info'!$AA$15) &amp; "." &amp; DE60)&gt;=--('Drill Size Info'!$AA$15)), (--(INT('Drill Size Info'!$AA$15) &amp; "." &amp; DE60)&lt;=--('Drill Size Info'!$AB$15))),
            --(INT('Drill Size Info'!$AA$15) &amp; "." &amp; DE60),
            --(INT('Drill Size Info'!$AB$15) &amp; "." &amp; DE60)
        )
    ),
    IF(DD60&lt;&gt;"",
        IF(INT('Drill Size Info'!$AA$15)=INT('Drill Size Info'!$AB$15),
            --(INT('Drill Size Info'!$AA$15) &amp; "." &amp; LEFT(DD60,3)),
            IF(AND((--(INT('Drill Size Info'!$AA$15) &amp; "." &amp; LEFT(DD60,3))&gt;=--('Drill Size Info'!$AA$15)), (--(INT('Drill Size Info'!$AA$15) &amp; "." &amp; LEFT(DD60,3))&lt;=--('Drill Size Info'!$AB$15))),
                --(INT('Drill Size Info'!$AA$15) &amp; "." &amp; LEFT(DD60,3)),
                --(INT('Drill Size Info'!$AB$15) &amp; "." &amp; LEFT(DD60,3))
            )
        ),
        "OK"
    )
)</f>
        <v>OK</v>
      </c>
      <c r="Y60" s="150" t="str">
        <f>IF(DF60&lt;&gt;"",
    IF(INT('Drill Size Info'!$AA$19)=INT('Drill Size Info'!$AB$15),
        --(INT('Drill Size Info'!$AA$15) &amp; "." &amp; DF60),
        IF(AND((--(INT('Drill Size Info'!$AA$15) &amp; "." &amp; DF60)&gt;=--('Drill Size Info'!$AA$15)), (--(INT('Drill Size Info'!$AA$15) &amp; "." &amp; DF60)&lt;=--('Drill Size Info'!$AB$15))),
            --(INT('Drill Size Info'!$AA$15) &amp; "." &amp; DF60),
            --(INT('Drill Size Info'!$AB$15) &amp; "." &amp; DF60)
        )
    ),
    IF(DD60&lt;&gt;"",
        IF(INT('Drill Size Info'!$AA$15)=INT('Drill Size Info'!$AB$15),
            --(INT('Drill Size Info'!$AA$15) &amp; "." &amp; RIGHT(DD60,3)),
            IF(AND((--(INT('Drill Size Info'!$AA$15) &amp; "." &amp; RIGHT(DD60,3))&gt;=--('Drill Size Info'!$AA$15)), (--(INT('Drill Size Info'!$AA$15) &amp; "." &amp; RIGHT(DD60,3))&lt;=--('Drill Size Info'!$AB$15))),
                --(INT('Drill Size Info'!$AA$15) &amp; "." &amp; RIGHT(DD60,3)),
                --(INT('Drill Size Info'!$AB$15) &amp; "." &amp; RIGHT(DD60,3))
            )
        ),
        "N/A"
    )
)</f>
        <v>N/A</v>
      </c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83"/>
      <c r="AL60" s="183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3"/>
      <c r="BA60" s="163"/>
      <c r="BB60" s="163"/>
      <c r="BC60" s="163"/>
      <c r="BD60" s="163"/>
      <c r="BE60" s="163"/>
      <c r="BF60" s="164"/>
      <c r="BG60" s="165"/>
      <c r="BH60" s="162"/>
      <c r="BI60" s="162"/>
      <c r="BJ60" s="164"/>
      <c r="BK60" s="95"/>
      <c r="BL60" s="182"/>
      <c r="BM60" s="182"/>
      <c r="BN60" s="182"/>
      <c r="BO60" s="182"/>
      <c r="BP60" s="95" t="str">
        <f t="shared" si="42"/>
        <v/>
      </c>
      <c r="BQ60" s="38"/>
      <c r="BR60" s="17">
        <f t="shared" si="46"/>
        <v>0</v>
      </c>
      <c r="BS60" s="17">
        <f t="shared" si="47"/>
        <v>0</v>
      </c>
      <c r="BT60" s="17">
        <f t="shared" si="48"/>
        <v>0</v>
      </c>
      <c r="BU60" s="17">
        <f t="shared" si="49"/>
        <v>0</v>
      </c>
      <c r="BV60" s="17">
        <f t="shared" si="50"/>
        <v>0</v>
      </c>
      <c r="BW60" s="17">
        <f t="shared" si="51"/>
        <v>0</v>
      </c>
      <c r="BX60" s="17">
        <f t="shared" si="52"/>
        <v>0</v>
      </c>
      <c r="BY60" s="17">
        <f t="shared" si="53"/>
        <v>0</v>
      </c>
      <c r="BZ60" s="17">
        <f t="shared" si="54"/>
        <v>0</v>
      </c>
      <c r="CA60" s="17">
        <f t="shared" si="55"/>
        <v>0</v>
      </c>
      <c r="CB60" s="17">
        <f t="shared" si="56"/>
        <v>0</v>
      </c>
      <c r="CC60" s="17">
        <f t="shared" si="57"/>
        <v>0</v>
      </c>
      <c r="CD60" s="17">
        <f t="shared" si="58"/>
        <v>0</v>
      </c>
      <c r="CE60" s="17">
        <f t="shared" si="59"/>
        <v>0</v>
      </c>
      <c r="CF60" s="17">
        <f t="shared" si="60"/>
        <v>0</v>
      </c>
      <c r="CG60" s="17">
        <f t="shared" si="61"/>
        <v>0</v>
      </c>
      <c r="CH60" s="17">
        <f t="shared" si="62"/>
        <v>0</v>
      </c>
      <c r="CI60" s="17">
        <f t="shared" si="63"/>
        <v>0</v>
      </c>
      <c r="CJ60" s="17">
        <f t="shared" si="64"/>
        <v>0</v>
      </c>
      <c r="CK60" s="17">
        <f t="shared" si="65"/>
        <v>0</v>
      </c>
      <c r="CL60" s="17">
        <f t="shared" si="66"/>
        <v>0</v>
      </c>
      <c r="CM60" s="17">
        <f t="shared" si="67"/>
        <v>0</v>
      </c>
      <c r="CN60" s="17">
        <f t="shared" si="68"/>
        <v>0</v>
      </c>
      <c r="CO60" s="17">
        <f t="shared" si="69"/>
        <v>0</v>
      </c>
      <c r="CP60" s="17">
        <f t="shared" si="70"/>
        <v>0</v>
      </c>
      <c r="CQ60" s="17">
        <f t="shared" si="71"/>
        <v>0</v>
      </c>
      <c r="CR60" s="17">
        <f t="shared" si="72"/>
        <v>0</v>
      </c>
      <c r="CS60" s="17">
        <f t="shared" si="73"/>
        <v>0</v>
      </c>
      <c r="CT60" s="17">
        <f t="shared" si="74"/>
        <v>0</v>
      </c>
      <c r="CU60" s="17">
        <f t="shared" si="75"/>
        <v>0</v>
      </c>
      <c r="CV60" s="17">
        <f t="shared" si="76"/>
        <v>0</v>
      </c>
      <c r="CW60" s="17">
        <f t="shared" si="77"/>
        <v>0</v>
      </c>
      <c r="CX60" s="17">
        <f t="shared" si="78"/>
        <v>0</v>
      </c>
      <c r="CY60" s="17">
        <f t="shared" si="79"/>
        <v>0</v>
      </c>
      <c r="CZ60" s="17">
        <f t="shared" si="80"/>
        <v>0</v>
      </c>
    </row>
    <row r="61" spans="2:104" ht="15" customHeight="1" x14ac:dyDescent="0.2">
      <c r="B61" s="156">
        <f t="shared" si="43"/>
        <v>53</v>
      </c>
      <c r="C61" s="158" t="str">
        <f>CONCATENATE('DATA SHEET'!$B$9, 'DATA SHEET'!$Q$2)</f>
        <v>" HWDP</v>
      </c>
      <c r="D61" s="157" t="str">
        <f t="shared" si="44"/>
        <v/>
      </c>
      <c r="E61" s="158" t="str">
        <f>IF('DATA SHEET'!$E$10="Cat 2","N/A","OK")</f>
        <v>OK</v>
      </c>
      <c r="F61" s="158" t="str">
        <f>IF('DATA SHEET'!$E$10="Cat 2","N/A","OK")</f>
        <v>OK</v>
      </c>
      <c r="G61" s="160"/>
      <c r="H61" s="160"/>
      <c r="I61" s="160" t="s">
        <v>194</v>
      </c>
      <c r="J61" s="160" t="str">
        <f t="shared" si="45"/>
        <v>OK</v>
      </c>
      <c r="K61" s="160" t="str">
        <f t="shared" si="45"/>
        <v>OK</v>
      </c>
      <c r="L61" s="160" t="str">
        <f>IF('DATA SHEET'!$B$10="NC-50","N/A","OK")</f>
        <v>OK</v>
      </c>
      <c r="M61" s="160" t="str">
        <f>IF('DATA SHEET'!$B$10="NC-50","N/A","OK")</f>
        <v>OK</v>
      </c>
      <c r="N61" s="160"/>
      <c r="O61" s="160"/>
      <c r="P61" s="160"/>
      <c r="Q61" s="160"/>
      <c r="R61" s="160"/>
      <c r="S61" s="160"/>
      <c r="T61" s="160"/>
      <c r="U61" s="160"/>
      <c r="V61" s="150" t="str">
        <f>IF(DB61&lt;&gt;"",
    IF(INT('Drill Size Info'!$AA$19)=INT('Drill Size Info'!$AB$19),
        --(INT('Drill Size Info'!$AA$19) &amp; "." &amp; DB61),
        IF(AND((--(INT('Drill Size Info'!$AA$19) &amp; "." &amp; DB61)&gt;=--('Drill Size Info'!$AA$19)), (--(INT('Drill Size Info'!$AA$19) &amp; "." &amp; DB61)&lt;=--('Drill Size Info'!$AB$19))),
            --(INT('Drill Size Info'!$AA$19) &amp; "." &amp; DB61),
            --(INT('Drill Size Info'!$AB$19) &amp; "." &amp; DB61)
        )
    ),
    IF(DA61&lt;&gt;"",
        IF(INT('Drill Size Info'!$AA$19)=INT('Drill Size Info'!$AB$19),
            --(INT('Drill Size Info'!$AA$19) &amp; "." &amp; LEFT(DA61,3)),
            IF(AND((--(INT('Drill Size Info'!$AA$19) &amp; "." &amp; LEFT(DA61,3))&gt;=--('Drill Size Info'!$AA$19)), (--(INT('Drill Size Info'!$AA$19) &amp; "." &amp; LEFT(DA61,3))&lt;=--('Drill Size Info'!$AB$19))),
                --(INT('Drill Size Info'!$AA$19) &amp; "." &amp; LEFT(DA61,3)),
                --(INT('Drill Size Info'!$AB$19) &amp; "." &amp; LEFT(DA61,3))
            )
        ),
        "OK"
    )
)</f>
        <v>OK</v>
      </c>
      <c r="W61" s="150" t="str">
        <f>IF(DC61&lt;&gt;"",
    IF(INT('Drill Size Info'!$AA$19)=INT('Drill Size Info'!$AB$19),
        --(INT('Drill Size Info'!$AA$19) &amp; "." &amp; DC61),
        IF(AND((--(INT('Drill Size Info'!$AA$19) &amp; "." &amp; DC61)&gt;=--('Drill Size Info'!$AA$19)), (--(INT('Drill Size Info'!$AA$19) &amp; "." &amp; DC61)&lt;=--('Drill Size Info'!$AB$19))),
            --(INT('Drill Size Info'!$AA$19) &amp; "." &amp; DC61),
            --(INT('Drill Size Info'!$AB$19) &amp; "." &amp; DC61)
        )
    ),
    IF(DA61&lt;&gt;"",
        IF(INT('Drill Size Info'!$AA$19)=INT('Drill Size Info'!$AB$19),
            --(INT('Drill Size Info'!$AA$19) &amp; "." &amp; RIGHT(DA61,3)),
            IF(AND((--(INT('Drill Size Info'!$AA$19) &amp; "." &amp; RIGHT(DA61,3))&gt;=--('Drill Size Info'!$AA$19)), (--(INT('Drill Size Info'!$AA$19) &amp; "." &amp; RIGHT(DA61,3))&lt;=--('Drill Size Info'!$AB$19))),
                --(INT('Drill Size Info'!$AA$19) &amp; "." &amp; RIGHT(DA61,3)),
                --(INT('Drill Size Info'!$AB$19) &amp; "." &amp; RIGHT(DA61,3))
            )
        ),
        "N/A"
    )
)</f>
        <v>N/A</v>
      </c>
      <c r="X61" s="150" t="str">
        <f>IF(DE61&lt;&gt;"",
    IF(INT('Drill Size Info'!$AA$19)=INT('Drill Size Info'!$AB$15),
        --(INT('Drill Size Info'!$AA$15) &amp; "." &amp; DE61),
        IF(AND((--(INT('Drill Size Info'!$AA$15) &amp; "." &amp; DE61)&gt;=--('Drill Size Info'!$AA$15)), (--(INT('Drill Size Info'!$AA$15) &amp; "." &amp; DE61)&lt;=--('Drill Size Info'!$AB$15))),
            --(INT('Drill Size Info'!$AA$15) &amp; "." &amp; DE61),
            --(INT('Drill Size Info'!$AB$15) &amp; "." &amp; DE61)
        )
    ),
    IF(DD61&lt;&gt;"",
        IF(INT('Drill Size Info'!$AA$15)=INT('Drill Size Info'!$AB$15),
            --(INT('Drill Size Info'!$AA$15) &amp; "." &amp; LEFT(DD61,3)),
            IF(AND((--(INT('Drill Size Info'!$AA$15) &amp; "." &amp; LEFT(DD61,3))&gt;=--('Drill Size Info'!$AA$15)), (--(INT('Drill Size Info'!$AA$15) &amp; "." &amp; LEFT(DD61,3))&lt;=--('Drill Size Info'!$AB$15))),
                --(INT('Drill Size Info'!$AA$15) &amp; "." &amp; LEFT(DD61,3)),
                --(INT('Drill Size Info'!$AB$15) &amp; "." &amp; LEFT(DD61,3))
            )
        ),
        "OK"
    )
)</f>
        <v>OK</v>
      </c>
      <c r="Y61" s="150" t="str">
        <f>IF(DF61&lt;&gt;"",
    IF(INT('Drill Size Info'!$AA$19)=INT('Drill Size Info'!$AB$15),
        --(INT('Drill Size Info'!$AA$15) &amp; "." &amp; DF61),
        IF(AND((--(INT('Drill Size Info'!$AA$15) &amp; "." &amp; DF61)&gt;=--('Drill Size Info'!$AA$15)), (--(INT('Drill Size Info'!$AA$15) &amp; "." &amp; DF61)&lt;=--('Drill Size Info'!$AB$15))),
            --(INT('Drill Size Info'!$AA$15) &amp; "." &amp; DF61),
            --(INT('Drill Size Info'!$AB$15) &amp; "." &amp; DF61)
        )
    ),
    IF(DD61&lt;&gt;"",
        IF(INT('Drill Size Info'!$AA$15)=INT('Drill Size Info'!$AB$15),
            --(INT('Drill Size Info'!$AA$15) &amp; "." &amp; RIGHT(DD61,3)),
            IF(AND((--(INT('Drill Size Info'!$AA$15) &amp; "." &amp; RIGHT(DD61,3))&gt;=--('Drill Size Info'!$AA$15)), (--(INT('Drill Size Info'!$AA$15) &amp; "." &amp; RIGHT(DD61,3))&lt;=--('Drill Size Info'!$AB$15))),
                --(INT('Drill Size Info'!$AA$15) &amp; "." &amp; RIGHT(DD61,3)),
                --(INT('Drill Size Info'!$AB$15) &amp; "." &amp; RIGHT(DD61,3))
            )
        ),
        "N/A"
    )
)</f>
        <v>N/A</v>
      </c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83"/>
      <c r="AL61" s="183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3"/>
      <c r="BA61" s="163"/>
      <c r="BB61" s="163"/>
      <c r="BC61" s="163"/>
      <c r="BD61" s="163"/>
      <c r="BE61" s="163"/>
      <c r="BF61" s="164"/>
      <c r="BG61" s="165"/>
      <c r="BH61" s="162"/>
      <c r="BI61" s="162"/>
      <c r="BJ61" s="164"/>
      <c r="BK61" s="95"/>
      <c r="BL61" s="182"/>
      <c r="BM61" s="182"/>
      <c r="BN61" s="182"/>
      <c r="BO61" s="182"/>
      <c r="BP61" s="95" t="str">
        <f t="shared" si="42"/>
        <v/>
      </c>
      <c r="BQ61" s="38"/>
      <c r="BR61" s="17">
        <f t="shared" si="46"/>
        <v>0</v>
      </c>
      <c r="BS61" s="17">
        <f t="shared" si="47"/>
        <v>0</v>
      </c>
      <c r="BT61" s="17">
        <f t="shared" si="48"/>
        <v>0</v>
      </c>
      <c r="BU61" s="17">
        <f t="shared" si="49"/>
        <v>0</v>
      </c>
      <c r="BV61" s="17">
        <f t="shared" si="50"/>
        <v>0</v>
      </c>
      <c r="BW61" s="17">
        <f t="shared" si="51"/>
        <v>0</v>
      </c>
      <c r="BX61" s="17">
        <f t="shared" si="52"/>
        <v>0</v>
      </c>
      <c r="BY61" s="17">
        <f t="shared" si="53"/>
        <v>0</v>
      </c>
      <c r="BZ61" s="17">
        <f t="shared" si="54"/>
        <v>0</v>
      </c>
      <c r="CA61" s="17">
        <f t="shared" si="55"/>
        <v>0</v>
      </c>
      <c r="CB61" s="17">
        <f t="shared" si="56"/>
        <v>0</v>
      </c>
      <c r="CC61" s="17">
        <f t="shared" si="57"/>
        <v>0</v>
      </c>
      <c r="CD61" s="17">
        <f t="shared" si="58"/>
        <v>0</v>
      </c>
      <c r="CE61" s="17">
        <f t="shared" si="59"/>
        <v>0</v>
      </c>
      <c r="CF61" s="17">
        <f t="shared" si="60"/>
        <v>0</v>
      </c>
      <c r="CG61" s="17">
        <f t="shared" si="61"/>
        <v>0</v>
      </c>
      <c r="CH61" s="17">
        <f t="shared" si="62"/>
        <v>0</v>
      </c>
      <c r="CI61" s="17">
        <f t="shared" si="63"/>
        <v>0</v>
      </c>
      <c r="CJ61" s="17">
        <f t="shared" si="64"/>
        <v>0</v>
      </c>
      <c r="CK61" s="17">
        <f t="shared" si="65"/>
        <v>0</v>
      </c>
      <c r="CL61" s="17">
        <f t="shared" si="66"/>
        <v>0</v>
      </c>
      <c r="CM61" s="17">
        <f t="shared" si="67"/>
        <v>0</v>
      </c>
      <c r="CN61" s="17">
        <f t="shared" si="68"/>
        <v>0</v>
      </c>
      <c r="CO61" s="17">
        <f t="shared" si="69"/>
        <v>0</v>
      </c>
      <c r="CP61" s="17">
        <f t="shared" si="70"/>
        <v>0</v>
      </c>
      <c r="CQ61" s="17">
        <f t="shared" si="71"/>
        <v>0</v>
      </c>
      <c r="CR61" s="17">
        <f t="shared" si="72"/>
        <v>0</v>
      </c>
      <c r="CS61" s="17">
        <f t="shared" si="73"/>
        <v>0</v>
      </c>
      <c r="CT61" s="17">
        <f t="shared" si="74"/>
        <v>0</v>
      </c>
      <c r="CU61" s="17">
        <f t="shared" si="75"/>
        <v>0</v>
      </c>
      <c r="CV61" s="17">
        <f t="shared" si="76"/>
        <v>0</v>
      </c>
      <c r="CW61" s="17">
        <f t="shared" si="77"/>
        <v>0</v>
      </c>
      <c r="CX61" s="17">
        <f t="shared" si="78"/>
        <v>0</v>
      </c>
      <c r="CY61" s="17">
        <f t="shared" si="79"/>
        <v>0</v>
      </c>
      <c r="CZ61" s="17">
        <f t="shared" si="80"/>
        <v>0</v>
      </c>
    </row>
    <row r="62" spans="2:104" ht="15" customHeight="1" x14ac:dyDescent="0.2">
      <c r="B62" s="156">
        <f t="shared" si="43"/>
        <v>54</v>
      </c>
      <c r="C62" s="158" t="str">
        <f>CONCATENATE('DATA SHEET'!$B$9, 'DATA SHEET'!$Q$2)</f>
        <v>" HWDP</v>
      </c>
      <c r="D62" s="157" t="str">
        <f t="shared" si="44"/>
        <v/>
      </c>
      <c r="E62" s="158" t="str">
        <f>IF('DATA SHEET'!$E$10="Cat 2","N/A","OK")</f>
        <v>OK</v>
      </c>
      <c r="F62" s="158" t="str">
        <f>IF('DATA SHEET'!$E$10="Cat 2","N/A","OK")</f>
        <v>OK</v>
      </c>
      <c r="G62" s="160"/>
      <c r="H62" s="160"/>
      <c r="I62" s="160" t="s">
        <v>194</v>
      </c>
      <c r="J62" s="160" t="str">
        <f t="shared" si="45"/>
        <v>OK</v>
      </c>
      <c r="K62" s="160" t="str">
        <f t="shared" si="45"/>
        <v>OK</v>
      </c>
      <c r="L62" s="160" t="str">
        <f>IF('DATA SHEET'!$B$10="NC-50","N/A","OK")</f>
        <v>OK</v>
      </c>
      <c r="M62" s="160" t="str">
        <f>IF('DATA SHEET'!$B$10="NC-50","N/A","OK")</f>
        <v>OK</v>
      </c>
      <c r="N62" s="160"/>
      <c r="O62" s="160"/>
      <c r="P62" s="160"/>
      <c r="Q62" s="160"/>
      <c r="R62" s="160"/>
      <c r="S62" s="160"/>
      <c r="T62" s="160"/>
      <c r="U62" s="160"/>
      <c r="V62" s="150" t="str">
        <f>IF(DB62&lt;&gt;"",
    IF(INT('Drill Size Info'!$AA$19)=INT('Drill Size Info'!$AB$19),
        --(INT('Drill Size Info'!$AA$19) &amp; "." &amp; DB62),
        IF(AND((--(INT('Drill Size Info'!$AA$19) &amp; "." &amp; DB62)&gt;=--('Drill Size Info'!$AA$19)), (--(INT('Drill Size Info'!$AA$19) &amp; "." &amp; DB62)&lt;=--('Drill Size Info'!$AB$19))),
            --(INT('Drill Size Info'!$AA$19) &amp; "." &amp; DB62),
            --(INT('Drill Size Info'!$AB$19) &amp; "." &amp; DB62)
        )
    ),
    IF(DA62&lt;&gt;"",
        IF(INT('Drill Size Info'!$AA$19)=INT('Drill Size Info'!$AB$19),
            --(INT('Drill Size Info'!$AA$19) &amp; "." &amp; LEFT(DA62,3)),
            IF(AND((--(INT('Drill Size Info'!$AA$19) &amp; "." &amp; LEFT(DA62,3))&gt;=--('Drill Size Info'!$AA$19)), (--(INT('Drill Size Info'!$AA$19) &amp; "." &amp; LEFT(DA62,3))&lt;=--('Drill Size Info'!$AB$19))),
                --(INT('Drill Size Info'!$AA$19) &amp; "." &amp; LEFT(DA62,3)),
                --(INT('Drill Size Info'!$AB$19) &amp; "." &amp; LEFT(DA62,3))
            )
        ),
        "OK"
    )
)</f>
        <v>OK</v>
      </c>
      <c r="W62" s="150" t="str">
        <f>IF(DC62&lt;&gt;"",
    IF(INT('Drill Size Info'!$AA$19)=INT('Drill Size Info'!$AB$19),
        --(INT('Drill Size Info'!$AA$19) &amp; "." &amp; DC62),
        IF(AND((--(INT('Drill Size Info'!$AA$19) &amp; "." &amp; DC62)&gt;=--('Drill Size Info'!$AA$19)), (--(INT('Drill Size Info'!$AA$19) &amp; "." &amp; DC62)&lt;=--('Drill Size Info'!$AB$19))),
            --(INT('Drill Size Info'!$AA$19) &amp; "." &amp; DC62),
            --(INT('Drill Size Info'!$AB$19) &amp; "." &amp; DC62)
        )
    ),
    IF(DA62&lt;&gt;"",
        IF(INT('Drill Size Info'!$AA$19)=INT('Drill Size Info'!$AB$19),
            --(INT('Drill Size Info'!$AA$19) &amp; "." &amp; RIGHT(DA62,3)),
            IF(AND((--(INT('Drill Size Info'!$AA$19) &amp; "." &amp; RIGHT(DA62,3))&gt;=--('Drill Size Info'!$AA$19)), (--(INT('Drill Size Info'!$AA$19) &amp; "." &amp; RIGHT(DA62,3))&lt;=--('Drill Size Info'!$AB$19))),
                --(INT('Drill Size Info'!$AA$19) &amp; "." &amp; RIGHT(DA62,3)),
                --(INT('Drill Size Info'!$AB$19) &amp; "." &amp; RIGHT(DA62,3))
            )
        ),
        "N/A"
    )
)</f>
        <v>N/A</v>
      </c>
      <c r="X62" s="150" t="str">
        <f>IF(DE62&lt;&gt;"",
    IF(INT('Drill Size Info'!$AA$19)=INT('Drill Size Info'!$AB$15),
        --(INT('Drill Size Info'!$AA$15) &amp; "." &amp; DE62),
        IF(AND((--(INT('Drill Size Info'!$AA$15) &amp; "." &amp; DE62)&gt;=--('Drill Size Info'!$AA$15)), (--(INT('Drill Size Info'!$AA$15) &amp; "." &amp; DE62)&lt;=--('Drill Size Info'!$AB$15))),
            --(INT('Drill Size Info'!$AA$15) &amp; "." &amp; DE62),
            --(INT('Drill Size Info'!$AB$15) &amp; "." &amp; DE62)
        )
    ),
    IF(DD62&lt;&gt;"",
        IF(INT('Drill Size Info'!$AA$15)=INT('Drill Size Info'!$AB$15),
            --(INT('Drill Size Info'!$AA$15) &amp; "." &amp; LEFT(DD62,3)),
            IF(AND((--(INT('Drill Size Info'!$AA$15) &amp; "." &amp; LEFT(DD62,3))&gt;=--('Drill Size Info'!$AA$15)), (--(INT('Drill Size Info'!$AA$15) &amp; "." &amp; LEFT(DD62,3))&lt;=--('Drill Size Info'!$AB$15))),
                --(INT('Drill Size Info'!$AA$15) &amp; "." &amp; LEFT(DD62,3)),
                --(INT('Drill Size Info'!$AB$15) &amp; "." &amp; LEFT(DD62,3))
            )
        ),
        "OK"
    )
)</f>
        <v>OK</v>
      </c>
      <c r="Y62" s="150" t="str">
        <f>IF(DF62&lt;&gt;"",
    IF(INT('Drill Size Info'!$AA$19)=INT('Drill Size Info'!$AB$15),
        --(INT('Drill Size Info'!$AA$15) &amp; "." &amp; DF62),
        IF(AND((--(INT('Drill Size Info'!$AA$15) &amp; "." &amp; DF62)&gt;=--('Drill Size Info'!$AA$15)), (--(INT('Drill Size Info'!$AA$15) &amp; "." &amp; DF62)&lt;=--('Drill Size Info'!$AB$15))),
            --(INT('Drill Size Info'!$AA$15) &amp; "." &amp; DF62),
            --(INT('Drill Size Info'!$AB$15) &amp; "." &amp; DF62)
        )
    ),
    IF(DD62&lt;&gt;"",
        IF(INT('Drill Size Info'!$AA$15)=INT('Drill Size Info'!$AB$15),
            --(INT('Drill Size Info'!$AA$15) &amp; "." &amp; RIGHT(DD62,3)),
            IF(AND((--(INT('Drill Size Info'!$AA$15) &amp; "." &amp; RIGHT(DD62,3))&gt;=--('Drill Size Info'!$AA$15)), (--(INT('Drill Size Info'!$AA$15) &amp; "." &amp; RIGHT(DD62,3))&lt;=--('Drill Size Info'!$AB$15))),
                --(INT('Drill Size Info'!$AA$15) &amp; "." &amp; RIGHT(DD62,3)),
                --(INT('Drill Size Info'!$AB$15) &amp; "." &amp; RIGHT(DD62,3))
            )
        ),
        "N/A"
    )
)</f>
        <v>N/A</v>
      </c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3"/>
      <c r="AL62" s="183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3"/>
      <c r="BA62" s="163"/>
      <c r="BB62" s="163"/>
      <c r="BC62" s="163"/>
      <c r="BD62" s="163"/>
      <c r="BE62" s="163"/>
      <c r="BF62" s="164"/>
      <c r="BG62" s="165"/>
      <c r="BH62" s="162"/>
      <c r="BI62" s="162"/>
      <c r="BJ62" s="164"/>
      <c r="BK62" s="95"/>
      <c r="BL62" s="182"/>
      <c r="BM62" s="182"/>
      <c r="BN62" s="182"/>
      <c r="BO62" s="182"/>
      <c r="BP62" s="95" t="str">
        <f t="shared" si="42"/>
        <v/>
      </c>
      <c r="BQ62" s="38"/>
      <c r="BR62" s="17">
        <f t="shared" si="46"/>
        <v>0</v>
      </c>
      <c r="BS62" s="17">
        <f t="shared" si="47"/>
        <v>0</v>
      </c>
      <c r="BT62" s="17">
        <f t="shared" si="48"/>
        <v>0</v>
      </c>
      <c r="BU62" s="17">
        <f t="shared" si="49"/>
        <v>0</v>
      </c>
      <c r="BV62" s="17">
        <f t="shared" si="50"/>
        <v>0</v>
      </c>
      <c r="BW62" s="17">
        <f t="shared" si="51"/>
        <v>0</v>
      </c>
      <c r="BX62" s="17">
        <f t="shared" si="52"/>
        <v>0</v>
      </c>
      <c r="BY62" s="17">
        <f t="shared" si="53"/>
        <v>0</v>
      </c>
      <c r="BZ62" s="17">
        <f t="shared" si="54"/>
        <v>0</v>
      </c>
      <c r="CA62" s="17">
        <f t="shared" si="55"/>
        <v>0</v>
      </c>
      <c r="CB62" s="17">
        <f t="shared" si="56"/>
        <v>0</v>
      </c>
      <c r="CC62" s="17">
        <f t="shared" si="57"/>
        <v>0</v>
      </c>
      <c r="CD62" s="17">
        <f t="shared" si="58"/>
        <v>0</v>
      </c>
      <c r="CE62" s="17">
        <f t="shared" si="59"/>
        <v>0</v>
      </c>
      <c r="CF62" s="17">
        <f t="shared" si="60"/>
        <v>0</v>
      </c>
      <c r="CG62" s="17">
        <f t="shared" si="61"/>
        <v>0</v>
      </c>
      <c r="CH62" s="17">
        <f t="shared" si="62"/>
        <v>0</v>
      </c>
      <c r="CI62" s="17">
        <f t="shared" si="63"/>
        <v>0</v>
      </c>
      <c r="CJ62" s="17">
        <f t="shared" si="64"/>
        <v>0</v>
      </c>
      <c r="CK62" s="17">
        <f t="shared" si="65"/>
        <v>0</v>
      </c>
      <c r="CL62" s="17">
        <f t="shared" si="66"/>
        <v>0</v>
      </c>
      <c r="CM62" s="17">
        <f t="shared" si="67"/>
        <v>0</v>
      </c>
      <c r="CN62" s="17">
        <f t="shared" si="68"/>
        <v>0</v>
      </c>
      <c r="CO62" s="17">
        <f t="shared" si="69"/>
        <v>0</v>
      </c>
      <c r="CP62" s="17">
        <f t="shared" si="70"/>
        <v>0</v>
      </c>
      <c r="CQ62" s="17">
        <f t="shared" si="71"/>
        <v>0</v>
      </c>
      <c r="CR62" s="17">
        <f t="shared" si="72"/>
        <v>0</v>
      </c>
      <c r="CS62" s="17">
        <f t="shared" si="73"/>
        <v>0</v>
      </c>
      <c r="CT62" s="17">
        <f t="shared" si="74"/>
        <v>0</v>
      </c>
      <c r="CU62" s="17">
        <f t="shared" si="75"/>
        <v>0</v>
      </c>
      <c r="CV62" s="17">
        <f t="shared" si="76"/>
        <v>0</v>
      </c>
      <c r="CW62" s="17">
        <f t="shared" si="77"/>
        <v>0</v>
      </c>
      <c r="CX62" s="17">
        <f t="shared" si="78"/>
        <v>0</v>
      </c>
      <c r="CY62" s="17">
        <f t="shared" si="79"/>
        <v>0</v>
      </c>
      <c r="CZ62" s="17">
        <f t="shared" si="80"/>
        <v>0</v>
      </c>
    </row>
    <row r="63" spans="2:104" ht="15" customHeight="1" x14ac:dyDescent="0.2">
      <c r="B63" s="156">
        <f t="shared" si="43"/>
        <v>55</v>
      </c>
      <c r="C63" s="158" t="str">
        <f>CONCATENATE('DATA SHEET'!$B$9, 'DATA SHEET'!$Q$2)</f>
        <v>" HWDP</v>
      </c>
      <c r="D63" s="157" t="str">
        <f t="shared" si="44"/>
        <v/>
      </c>
      <c r="E63" s="158" t="str">
        <f>IF('DATA SHEET'!$E$10="Cat 2","N/A","OK")</f>
        <v>OK</v>
      </c>
      <c r="F63" s="158" t="str">
        <f>IF('DATA SHEET'!$E$10="Cat 2","N/A","OK")</f>
        <v>OK</v>
      </c>
      <c r="G63" s="160"/>
      <c r="H63" s="160"/>
      <c r="I63" s="160" t="s">
        <v>194</v>
      </c>
      <c r="J63" s="160" t="str">
        <f t="shared" si="45"/>
        <v>OK</v>
      </c>
      <c r="K63" s="160" t="str">
        <f t="shared" si="45"/>
        <v>OK</v>
      </c>
      <c r="L63" s="160" t="str">
        <f>IF('DATA SHEET'!$B$10="NC-50","N/A","OK")</f>
        <v>OK</v>
      </c>
      <c r="M63" s="160" t="str">
        <f>IF('DATA SHEET'!$B$10="NC-50","N/A","OK")</f>
        <v>OK</v>
      </c>
      <c r="N63" s="160"/>
      <c r="O63" s="160"/>
      <c r="P63" s="160"/>
      <c r="Q63" s="160"/>
      <c r="R63" s="160"/>
      <c r="S63" s="160"/>
      <c r="T63" s="160"/>
      <c r="U63" s="160"/>
      <c r="V63" s="150" t="str">
        <f>IF(DB63&lt;&gt;"",
    IF(INT('Drill Size Info'!$AA$19)=INT('Drill Size Info'!$AB$19),
        --(INT('Drill Size Info'!$AA$19) &amp; "." &amp; DB63),
        IF(AND((--(INT('Drill Size Info'!$AA$19) &amp; "." &amp; DB63)&gt;=--('Drill Size Info'!$AA$19)), (--(INT('Drill Size Info'!$AA$19) &amp; "." &amp; DB63)&lt;=--('Drill Size Info'!$AB$19))),
            --(INT('Drill Size Info'!$AA$19) &amp; "." &amp; DB63),
            --(INT('Drill Size Info'!$AB$19) &amp; "." &amp; DB63)
        )
    ),
    IF(DA63&lt;&gt;"",
        IF(INT('Drill Size Info'!$AA$19)=INT('Drill Size Info'!$AB$19),
            --(INT('Drill Size Info'!$AA$19) &amp; "." &amp; LEFT(DA63,3)),
            IF(AND((--(INT('Drill Size Info'!$AA$19) &amp; "." &amp; LEFT(DA63,3))&gt;=--('Drill Size Info'!$AA$19)), (--(INT('Drill Size Info'!$AA$19) &amp; "." &amp; LEFT(DA63,3))&lt;=--('Drill Size Info'!$AB$19))),
                --(INT('Drill Size Info'!$AA$19) &amp; "." &amp; LEFT(DA63,3)),
                --(INT('Drill Size Info'!$AB$19) &amp; "." &amp; LEFT(DA63,3))
            )
        ),
        "OK"
    )
)</f>
        <v>OK</v>
      </c>
      <c r="W63" s="150" t="str">
        <f>IF(DC63&lt;&gt;"",
    IF(INT('Drill Size Info'!$AA$19)=INT('Drill Size Info'!$AB$19),
        --(INT('Drill Size Info'!$AA$19) &amp; "." &amp; DC63),
        IF(AND((--(INT('Drill Size Info'!$AA$19) &amp; "." &amp; DC63)&gt;=--('Drill Size Info'!$AA$19)), (--(INT('Drill Size Info'!$AA$19) &amp; "." &amp; DC63)&lt;=--('Drill Size Info'!$AB$19))),
            --(INT('Drill Size Info'!$AA$19) &amp; "." &amp; DC63),
            --(INT('Drill Size Info'!$AB$19) &amp; "." &amp; DC63)
        )
    ),
    IF(DA63&lt;&gt;"",
        IF(INT('Drill Size Info'!$AA$19)=INT('Drill Size Info'!$AB$19),
            --(INT('Drill Size Info'!$AA$19) &amp; "." &amp; RIGHT(DA63,3)),
            IF(AND((--(INT('Drill Size Info'!$AA$19) &amp; "." &amp; RIGHT(DA63,3))&gt;=--('Drill Size Info'!$AA$19)), (--(INT('Drill Size Info'!$AA$19) &amp; "." &amp; RIGHT(DA63,3))&lt;=--('Drill Size Info'!$AB$19))),
                --(INT('Drill Size Info'!$AA$19) &amp; "." &amp; RIGHT(DA63,3)),
                --(INT('Drill Size Info'!$AB$19) &amp; "." &amp; RIGHT(DA63,3))
            )
        ),
        "N/A"
    )
)</f>
        <v>N/A</v>
      </c>
      <c r="X63" s="150" t="str">
        <f>IF(DE63&lt;&gt;"",
    IF(INT('Drill Size Info'!$AA$19)=INT('Drill Size Info'!$AB$15),
        --(INT('Drill Size Info'!$AA$15) &amp; "." &amp; DE63),
        IF(AND((--(INT('Drill Size Info'!$AA$15) &amp; "." &amp; DE63)&gt;=--('Drill Size Info'!$AA$15)), (--(INT('Drill Size Info'!$AA$15) &amp; "." &amp; DE63)&lt;=--('Drill Size Info'!$AB$15))),
            --(INT('Drill Size Info'!$AA$15) &amp; "." &amp; DE63),
            --(INT('Drill Size Info'!$AB$15) &amp; "." &amp; DE63)
        )
    ),
    IF(DD63&lt;&gt;"",
        IF(INT('Drill Size Info'!$AA$15)=INT('Drill Size Info'!$AB$15),
            --(INT('Drill Size Info'!$AA$15) &amp; "." &amp; LEFT(DD63,3)),
            IF(AND((--(INT('Drill Size Info'!$AA$15) &amp; "." &amp; LEFT(DD63,3))&gt;=--('Drill Size Info'!$AA$15)), (--(INT('Drill Size Info'!$AA$15) &amp; "." &amp; LEFT(DD63,3))&lt;=--('Drill Size Info'!$AB$15))),
                --(INT('Drill Size Info'!$AA$15) &amp; "." &amp; LEFT(DD63,3)),
                --(INT('Drill Size Info'!$AB$15) &amp; "." &amp; LEFT(DD63,3))
            )
        ),
        "OK"
    )
)</f>
        <v>OK</v>
      </c>
      <c r="Y63" s="150" t="str">
        <f>IF(DF63&lt;&gt;"",
    IF(INT('Drill Size Info'!$AA$19)=INT('Drill Size Info'!$AB$15),
        --(INT('Drill Size Info'!$AA$15) &amp; "." &amp; DF63),
        IF(AND((--(INT('Drill Size Info'!$AA$15) &amp; "." &amp; DF63)&gt;=--('Drill Size Info'!$AA$15)), (--(INT('Drill Size Info'!$AA$15) &amp; "." &amp; DF63)&lt;=--('Drill Size Info'!$AB$15))),
            --(INT('Drill Size Info'!$AA$15) &amp; "." &amp; DF63),
            --(INT('Drill Size Info'!$AB$15) &amp; "." &amp; DF63)
        )
    ),
    IF(DD63&lt;&gt;"",
        IF(INT('Drill Size Info'!$AA$15)=INT('Drill Size Info'!$AB$15),
            --(INT('Drill Size Info'!$AA$15) &amp; "." &amp; RIGHT(DD63,3)),
            IF(AND((--(INT('Drill Size Info'!$AA$15) &amp; "." &amp; RIGHT(DD63,3))&gt;=--('Drill Size Info'!$AA$15)), (--(INT('Drill Size Info'!$AA$15) &amp; "." &amp; RIGHT(DD63,3))&lt;=--('Drill Size Info'!$AB$15))),
                --(INT('Drill Size Info'!$AA$15) &amp; "." &amp; RIGHT(DD63,3)),
                --(INT('Drill Size Info'!$AB$15) &amp; "." &amp; RIGHT(DD63,3))
            )
        ),
        "N/A"
    )
)</f>
        <v>N/A</v>
      </c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3"/>
      <c r="AL63" s="183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3"/>
      <c r="BA63" s="163"/>
      <c r="BB63" s="163"/>
      <c r="BC63" s="163"/>
      <c r="BD63" s="163"/>
      <c r="BE63" s="163"/>
      <c r="BF63" s="164"/>
      <c r="BG63" s="165"/>
      <c r="BH63" s="162"/>
      <c r="BI63" s="162"/>
      <c r="BJ63" s="164"/>
      <c r="BK63" s="95"/>
      <c r="BL63" s="182"/>
      <c r="BM63" s="182"/>
      <c r="BN63" s="182"/>
      <c r="BO63" s="182"/>
      <c r="BP63" s="95" t="str">
        <f t="shared" si="42"/>
        <v/>
      </c>
      <c r="BQ63" s="38"/>
      <c r="BR63" s="17">
        <f t="shared" si="46"/>
        <v>0</v>
      </c>
      <c r="BS63" s="17">
        <f t="shared" si="47"/>
        <v>0</v>
      </c>
      <c r="BT63" s="17">
        <f t="shared" si="48"/>
        <v>0</v>
      </c>
      <c r="BU63" s="17">
        <f t="shared" si="49"/>
        <v>0</v>
      </c>
      <c r="BV63" s="17">
        <f t="shared" si="50"/>
        <v>0</v>
      </c>
      <c r="BW63" s="17">
        <f t="shared" si="51"/>
        <v>0</v>
      </c>
      <c r="BX63" s="17">
        <f t="shared" si="52"/>
        <v>0</v>
      </c>
      <c r="BY63" s="17">
        <f t="shared" si="53"/>
        <v>0</v>
      </c>
      <c r="BZ63" s="17">
        <f t="shared" si="54"/>
        <v>0</v>
      </c>
      <c r="CA63" s="17">
        <f t="shared" si="55"/>
        <v>0</v>
      </c>
      <c r="CB63" s="17">
        <f t="shared" si="56"/>
        <v>0</v>
      </c>
      <c r="CC63" s="17">
        <f t="shared" si="57"/>
        <v>0</v>
      </c>
      <c r="CD63" s="17">
        <f t="shared" si="58"/>
        <v>0</v>
      </c>
      <c r="CE63" s="17">
        <f t="shared" si="59"/>
        <v>0</v>
      </c>
      <c r="CF63" s="17">
        <f t="shared" si="60"/>
        <v>0</v>
      </c>
      <c r="CG63" s="17">
        <f t="shared" si="61"/>
        <v>0</v>
      </c>
      <c r="CH63" s="17">
        <f t="shared" si="62"/>
        <v>0</v>
      </c>
      <c r="CI63" s="17">
        <f t="shared" si="63"/>
        <v>0</v>
      </c>
      <c r="CJ63" s="17">
        <f t="shared" si="64"/>
        <v>0</v>
      </c>
      <c r="CK63" s="17">
        <f t="shared" si="65"/>
        <v>0</v>
      </c>
      <c r="CL63" s="17">
        <f t="shared" si="66"/>
        <v>0</v>
      </c>
      <c r="CM63" s="17">
        <f t="shared" si="67"/>
        <v>0</v>
      </c>
      <c r="CN63" s="17">
        <f t="shared" si="68"/>
        <v>0</v>
      </c>
      <c r="CO63" s="17">
        <f t="shared" si="69"/>
        <v>0</v>
      </c>
      <c r="CP63" s="17">
        <f t="shared" si="70"/>
        <v>0</v>
      </c>
      <c r="CQ63" s="17">
        <f t="shared" si="71"/>
        <v>0</v>
      </c>
      <c r="CR63" s="17">
        <f t="shared" si="72"/>
        <v>0</v>
      </c>
      <c r="CS63" s="17">
        <f t="shared" si="73"/>
        <v>0</v>
      </c>
      <c r="CT63" s="17">
        <f t="shared" si="74"/>
        <v>0</v>
      </c>
      <c r="CU63" s="17">
        <f t="shared" si="75"/>
        <v>0</v>
      </c>
      <c r="CV63" s="17">
        <f t="shared" si="76"/>
        <v>0</v>
      </c>
      <c r="CW63" s="17">
        <f t="shared" si="77"/>
        <v>0</v>
      </c>
      <c r="CX63" s="17">
        <f t="shared" si="78"/>
        <v>0</v>
      </c>
      <c r="CY63" s="17">
        <f t="shared" si="79"/>
        <v>0</v>
      </c>
      <c r="CZ63" s="17">
        <f t="shared" si="80"/>
        <v>0</v>
      </c>
    </row>
    <row r="64" spans="2:104" ht="15" customHeight="1" x14ac:dyDescent="0.2">
      <c r="B64" s="156">
        <f t="shared" si="43"/>
        <v>56</v>
      </c>
      <c r="C64" s="158" t="str">
        <f>CONCATENATE('DATA SHEET'!$B$9, 'DATA SHEET'!$Q$2)</f>
        <v>" HWDP</v>
      </c>
      <c r="D64" s="157" t="str">
        <f t="shared" si="44"/>
        <v/>
      </c>
      <c r="E64" s="158" t="str">
        <f>IF('DATA SHEET'!$E$10="Cat 2","N/A","OK")</f>
        <v>OK</v>
      </c>
      <c r="F64" s="158" t="str">
        <f>IF('DATA SHEET'!$E$10="Cat 2","N/A","OK")</f>
        <v>OK</v>
      </c>
      <c r="G64" s="160"/>
      <c r="H64" s="160"/>
      <c r="I64" s="160" t="s">
        <v>194</v>
      </c>
      <c r="J64" s="160" t="str">
        <f t="shared" si="45"/>
        <v>OK</v>
      </c>
      <c r="K64" s="160" t="str">
        <f t="shared" si="45"/>
        <v>OK</v>
      </c>
      <c r="L64" s="160" t="str">
        <f>IF('DATA SHEET'!$B$10="NC-50","N/A","OK")</f>
        <v>OK</v>
      </c>
      <c r="M64" s="160" t="str">
        <f>IF('DATA SHEET'!$B$10="NC-50","N/A","OK")</f>
        <v>OK</v>
      </c>
      <c r="N64" s="160"/>
      <c r="O64" s="160"/>
      <c r="P64" s="160"/>
      <c r="Q64" s="160"/>
      <c r="R64" s="160"/>
      <c r="S64" s="160"/>
      <c r="T64" s="160"/>
      <c r="U64" s="160"/>
      <c r="V64" s="150" t="str">
        <f>IF(DB64&lt;&gt;"",
    IF(INT('Drill Size Info'!$AA$19)=INT('Drill Size Info'!$AB$19),
        --(INT('Drill Size Info'!$AA$19) &amp; "." &amp; DB64),
        IF(AND((--(INT('Drill Size Info'!$AA$19) &amp; "." &amp; DB64)&gt;=--('Drill Size Info'!$AA$19)), (--(INT('Drill Size Info'!$AA$19) &amp; "." &amp; DB64)&lt;=--('Drill Size Info'!$AB$19))),
            --(INT('Drill Size Info'!$AA$19) &amp; "." &amp; DB64),
            --(INT('Drill Size Info'!$AB$19) &amp; "." &amp; DB64)
        )
    ),
    IF(DA64&lt;&gt;"",
        IF(INT('Drill Size Info'!$AA$19)=INT('Drill Size Info'!$AB$19),
            --(INT('Drill Size Info'!$AA$19) &amp; "." &amp; LEFT(DA64,3)),
            IF(AND((--(INT('Drill Size Info'!$AA$19) &amp; "." &amp; LEFT(DA64,3))&gt;=--('Drill Size Info'!$AA$19)), (--(INT('Drill Size Info'!$AA$19) &amp; "." &amp; LEFT(DA64,3))&lt;=--('Drill Size Info'!$AB$19))),
                --(INT('Drill Size Info'!$AA$19) &amp; "." &amp; LEFT(DA64,3)),
                --(INT('Drill Size Info'!$AB$19) &amp; "." &amp; LEFT(DA64,3))
            )
        ),
        "OK"
    )
)</f>
        <v>OK</v>
      </c>
      <c r="W64" s="150" t="str">
        <f>IF(DC64&lt;&gt;"",
    IF(INT('Drill Size Info'!$AA$19)=INT('Drill Size Info'!$AB$19),
        --(INT('Drill Size Info'!$AA$19) &amp; "." &amp; DC64),
        IF(AND((--(INT('Drill Size Info'!$AA$19) &amp; "." &amp; DC64)&gt;=--('Drill Size Info'!$AA$19)), (--(INT('Drill Size Info'!$AA$19) &amp; "." &amp; DC64)&lt;=--('Drill Size Info'!$AB$19))),
            --(INT('Drill Size Info'!$AA$19) &amp; "." &amp; DC64),
            --(INT('Drill Size Info'!$AB$19) &amp; "." &amp; DC64)
        )
    ),
    IF(DA64&lt;&gt;"",
        IF(INT('Drill Size Info'!$AA$19)=INT('Drill Size Info'!$AB$19),
            --(INT('Drill Size Info'!$AA$19) &amp; "." &amp; RIGHT(DA64,3)),
            IF(AND((--(INT('Drill Size Info'!$AA$19) &amp; "." &amp; RIGHT(DA64,3))&gt;=--('Drill Size Info'!$AA$19)), (--(INT('Drill Size Info'!$AA$19) &amp; "." &amp; RIGHT(DA64,3))&lt;=--('Drill Size Info'!$AB$19))),
                --(INT('Drill Size Info'!$AA$19) &amp; "." &amp; RIGHT(DA64,3)),
                --(INT('Drill Size Info'!$AB$19) &amp; "." &amp; RIGHT(DA64,3))
            )
        ),
        "N/A"
    )
)</f>
        <v>N/A</v>
      </c>
      <c r="X64" s="150" t="str">
        <f>IF(DE64&lt;&gt;"",
    IF(INT('Drill Size Info'!$AA$19)=INT('Drill Size Info'!$AB$15),
        --(INT('Drill Size Info'!$AA$15) &amp; "." &amp; DE64),
        IF(AND((--(INT('Drill Size Info'!$AA$15) &amp; "." &amp; DE64)&gt;=--('Drill Size Info'!$AA$15)), (--(INT('Drill Size Info'!$AA$15) &amp; "." &amp; DE64)&lt;=--('Drill Size Info'!$AB$15))),
            --(INT('Drill Size Info'!$AA$15) &amp; "." &amp; DE64),
            --(INT('Drill Size Info'!$AB$15) &amp; "." &amp; DE64)
        )
    ),
    IF(DD64&lt;&gt;"",
        IF(INT('Drill Size Info'!$AA$15)=INT('Drill Size Info'!$AB$15),
            --(INT('Drill Size Info'!$AA$15) &amp; "." &amp; LEFT(DD64,3)),
            IF(AND((--(INT('Drill Size Info'!$AA$15) &amp; "." &amp; LEFT(DD64,3))&gt;=--('Drill Size Info'!$AA$15)), (--(INT('Drill Size Info'!$AA$15) &amp; "." &amp; LEFT(DD64,3))&lt;=--('Drill Size Info'!$AB$15))),
                --(INT('Drill Size Info'!$AA$15) &amp; "." &amp; LEFT(DD64,3)),
                --(INT('Drill Size Info'!$AB$15) &amp; "." &amp; LEFT(DD64,3))
            )
        ),
        "OK"
    )
)</f>
        <v>OK</v>
      </c>
      <c r="Y64" s="150" t="str">
        <f>IF(DF64&lt;&gt;"",
    IF(INT('Drill Size Info'!$AA$19)=INT('Drill Size Info'!$AB$15),
        --(INT('Drill Size Info'!$AA$15) &amp; "." &amp; DF64),
        IF(AND((--(INT('Drill Size Info'!$AA$15) &amp; "." &amp; DF64)&gt;=--('Drill Size Info'!$AA$15)), (--(INT('Drill Size Info'!$AA$15) &amp; "." &amp; DF64)&lt;=--('Drill Size Info'!$AB$15))),
            --(INT('Drill Size Info'!$AA$15) &amp; "." &amp; DF64),
            --(INT('Drill Size Info'!$AB$15) &amp; "." &amp; DF64)
        )
    ),
    IF(DD64&lt;&gt;"",
        IF(INT('Drill Size Info'!$AA$15)=INT('Drill Size Info'!$AB$15),
            --(INT('Drill Size Info'!$AA$15) &amp; "." &amp; RIGHT(DD64,3)),
            IF(AND((--(INT('Drill Size Info'!$AA$15) &amp; "." &amp; RIGHT(DD64,3))&gt;=--('Drill Size Info'!$AA$15)), (--(INT('Drill Size Info'!$AA$15) &amp; "." &amp; RIGHT(DD64,3))&lt;=--('Drill Size Info'!$AB$15))),
                --(INT('Drill Size Info'!$AA$15) &amp; "." &amp; RIGHT(DD64,3)),
                --(INT('Drill Size Info'!$AB$15) &amp; "." &amp; RIGHT(DD64,3))
            )
        ),
        "N/A"
    )
)</f>
        <v>N/A</v>
      </c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3"/>
      <c r="AL64" s="183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3"/>
      <c r="BA64" s="163"/>
      <c r="BB64" s="163"/>
      <c r="BC64" s="163"/>
      <c r="BD64" s="163"/>
      <c r="BE64" s="163"/>
      <c r="BF64" s="164"/>
      <c r="BG64" s="165"/>
      <c r="BH64" s="162"/>
      <c r="BI64" s="162"/>
      <c r="BJ64" s="164"/>
      <c r="BK64" s="95"/>
      <c r="BL64" s="182"/>
      <c r="BM64" s="182"/>
      <c r="BN64" s="182"/>
      <c r="BO64" s="182"/>
      <c r="BP64" s="95" t="str">
        <f t="shared" si="42"/>
        <v/>
      </c>
      <c r="BQ64" s="38"/>
      <c r="BR64" s="17">
        <f t="shared" si="46"/>
        <v>0</v>
      </c>
      <c r="BS64" s="17">
        <f t="shared" si="47"/>
        <v>0</v>
      </c>
      <c r="BT64" s="17">
        <f t="shared" si="48"/>
        <v>0</v>
      </c>
      <c r="BU64" s="17">
        <f t="shared" si="49"/>
        <v>0</v>
      </c>
      <c r="BV64" s="17">
        <f t="shared" si="50"/>
        <v>0</v>
      </c>
      <c r="BW64" s="17">
        <f t="shared" si="51"/>
        <v>0</v>
      </c>
      <c r="BX64" s="17">
        <f t="shared" si="52"/>
        <v>0</v>
      </c>
      <c r="BY64" s="17">
        <f t="shared" si="53"/>
        <v>0</v>
      </c>
      <c r="BZ64" s="17">
        <f t="shared" si="54"/>
        <v>0</v>
      </c>
      <c r="CA64" s="17">
        <f t="shared" si="55"/>
        <v>0</v>
      </c>
      <c r="CB64" s="17">
        <f t="shared" si="56"/>
        <v>0</v>
      </c>
      <c r="CC64" s="17">
        <f t="shared" si="57"/>
        <v>0</v>
      </c>
      <c r="CD64" s="17">
        <f t="shared" si="58"/>
        <v>0</v>
      </c>
      <c r="CE64" s="17">
        <f t="shared" si="59"/>
        <v>0</v>
      </c>
      <c r="CF64" s="17">
        <f t="shared" si="60"/>
        <v>0</v>
      </c>
      <c r="CG64" s="17">
        <f t="shared" si="61"/>
        <v>0</v>
      </c>
      <c r="CH64" s="17">
        <f t="shared" si="62"/>
        <v>0</v>
      </c>
      <c r="CI64" s="17">
        <f t="shared" si="63"/>
        <v>0</v>
      </c>
      <c r="CJ64" s="17">
        <f t="shared" si="64"/>
        <v>0</v>
      </c>
      <c r="CK64" s="17">
        <f t="shared" si="65"/>
        <v>0</v>
      </c>
      <c r="CL64" s="17">
        <f t="shared" si="66"/>
        <v>0</v>
      </c>
      <c r="CM64" s="17">
        <f t="shared" si="67"/>
        <v>0</v>
      </c>
      <c r="CN64" s="17">
        <f t="shared" si="68"/>
        <v>0</v>
      </c>
      <c r="CO64" s="17">
        <f t="shared" si="69"/>
        <v>0</v>
      </c>
      <c r="CP64" s="17">
        <f t="shared" si="70"/>
        <v>0</v>
      </c>
      <c r="CQ64" s="17">
        <f t="shared" si="71"/>
        <v>0</v>
      </c>
      <c r="CR64" s="17">
        <f t="shared" si="72"/>
        <v>0</v>
      </c>
      <c r="CS64" s="17">
        <f t="shared" si="73"/>
        <v>0</v>
      </c>
      <c r="CT64" s="17">
        <f t="shared" si="74"/>
        <v>0</v>
      </c>
      <c r="CU64" s="17">
        <f t="shared" si="75"/>
        <v>0</v>
      </c>
      <c r="CV64" s="17">
        <f t="shared" si="76"/>
        <v>0</v>
      </c>
      <c r="CW64" s="17">
        <f t="shared" si="77"/>
        <v>0</v>
      </c>
      <c r="CX64" s="17">
        <f t="shared" si="78"/>
        <v>0</v>
      </c>
      <c r="CY64" s="17">
        <f t="shared" si="79"/>
        <v>0</v>
      </c>
      <c r="CZ64" s="17">
        <f t="shared" si="80"/>
        <v>0</v>
      </c>
    </row>
    <row r="65" spans="2:104" ht="15" customHeight="1" x14ac:dyDescent="0.2">
      <c r="B65" s="156">
        <f t="shared" si="43"/>
        <v>57</v>
      </c>
      <c r="C65" s="158" t="str">
        <f>CONCATENATE('DATA SHEET'!$B$9, 'DATA SHEET'!$Q$2)</f>
        <v>" HWDP</v>
      </c>
      <c r="D65" s="157" t="str">
        <f t="shared" si="44"/>
        <v/>
      </c>
      <c r="E65" s="158" t="str">
        <f>IF('DATA SHEET'!$E$10="Cat 2","N/A","OK")</f>
        <v>OK</v>
      </c>
      <c r="F65" s="158" t="str">
        <f>IF('DATA SHEET'!$E$10="Cat 2","N/A","OK")</f>
        <v>OK</v>
      </c>
      <c r="G65" s="160"/>
      <c r="H65" s="160"/>
      <c r="I65" s="160" t="s">
        <v>194</v>
      </c>
      <c r="J65" s="160" t="str">
        <f t="shared" si="45"/>
        <v>OK</v>
      </c>
      <c r="K65" s="160" t="str">
        <f t="shared" si="45"/>
        <v>OK</v>
      </c>
      <c r="L65" s="160" t="str">
        <f>IF('DATA SHEET'!$B$10="NC-50","N/A","OK")</f>
        <v>OK</v>
      </c>
      <c r="M65" s="160" t="str">
        <f>IF('DATA SHEET'!$B$10="NC-50","N/A","OK")</f>
        <v>OK</v>
      </c>
      <c r="N65" s="160"/>
      <c r="O65" s="160"/>
      <c r="P65" s="160"/>
      <c r="Q65" s="160"/>
      <c r="R65" s="160"/>
      <c r="S65" s="160"/>
      <c r="T65" s="160"/>
      <c r="U65" s="160"/>
      <c r="V65" s="150" t="str">
        <f>IF(DB65&lt;&gt;"",
    IF(INT('Drill Size Info'!$AA$19)=INT('Drill Size Info'!$AB$19),
        --(INT('Drill Size Info'!$AA$19) &amp; "." &amp; DB65),
        IF(AND((--(INT('Drill Size Info'!$AA$19) &amp; "." &amp; DB65)&gt;=--('Drill Size Info'!$AA$19)), (--(INT('Drill Size Info'!$AA$19) &amp; "." &amp; DB65)&lt;=--('Drill Size Info'!$AB$19))),
            --(INT('Drill Size Info'!$AA$19) &amp; "." &amp; DB65),
            --(INT('Drill Size Info'!$AB$19) &amp; "." &amp; DB65)
        )
    ),
    IF(DA65&lt;&gt;"",
        IF(INT('Drill Size Info'!$AA$19)=INT('Drill Size Info'!$AB$19),
            --(INT('Drill Size Info'!$AA$19) &amp; "." &amp; LEFT(DA65,3)),
            IF(AND((--(INT('Drill Size Info'!$AA$19) &amp; "." &amp; LEFT(DA65,3))&gt;=--('Drill Size Info'!$AA$19)), (--(INT('Drill Size Info'!$AA$19) &amp; "." &amp; LEFT(DA65,3))&lt;=--('Drill Size Info'!$AB$19))),
                --(INT('Drill Size Info'!$AA$19) &amp; "." &amp; LEFT(DA65,3)),
                --(INT('Drill Size Info'!$AB$19) &amp; "." &amp; LEFT(DA65,3))
            )
        ),
        "OK"
    )
)</f>
        <v>OK</v>
      </c>
      <c r="W65" s="150" t="str">
        <f>IF(DC65&lt;&gt;"",
    IF(INT('Drill Size Info'!$AA$19)=INT('Drill Size Info'!$AB$19),
        --(INT('Drill Size Info'!$AA$19) &amp; "." &amp; DC65),
        IF(AND((--(INT('Drill Size Info'!$AA$19) &amp; "." &amp; DC65)&gt;=--('Drill Size Info'!$AA$19)), (--(INT('Drill Size Info'!$AA$19) &amp; "." &amp; DC65)&lt;=--('Drill Size Info'!$AB$19))),
            --(INT('Drill Size Info'!$AA$19) &amp; "." &amp; DC65),
            --(INT('Drill Size Info'!$AB$19) &amp; "." &amp; DC65)
        )
    ),
    IF(DA65&lt;&gt;"",
        IF(INT('Drill Size Info'!$AA$19)=INT('Drill Size Info'!$AB$19),
            --(INT('Drill Size Info'!$AA$19) &amp; "." &amp; RIGHT(DA65,3)),
            IF(AND((--(INT('Drill Size Info'!$AA$19) &amp; "." &amp; RIGHT(DA65,3))&gt;=--('Drill Size Info'!$AA$19)), (--(INT('Drill Size Info'!$AA$19) &amp; "." &amp; RIGHT(DA65,3))&lt;=--('Drill Size Info'!$AB$19))),
                --(INT('Drill Size Info'!$AA$19) &amp; "." &amp; RIGHT(DA65,3)),
                --(INT('Drill Size Info'!$AB$19) &amp; "." &amp; RIGHT(DA65,3))
            )
        ),
        "N/A"
    )
)</f>
        <v>N/A</v>
      </c>
      <c r="X65" s="150" t="str">
        <f>IF(DE65&lt;&gt;"",
    IF(INT('Drill Size Info'!$AA$19)=INT('Drill Size Info'!$AB$15),
        --(INT('Drill Size Info'!$AA$15) &amp; "." &amp; DE65),
        IF(AND((--(INT('Drill Size Info'!$AA$15) &amp; "." &amp; DE65)&gt;=--('Drill Size Info'!$AA$15)), (--(INT('Drill Size Info'!$AA$15) &amp; "." &amp; DE65)&lt;=--('Drill Size Info'!$AB$15))),
            --(INT('Drill Size Info'!$AA$15) &amp; "." &amp; DE65),
            --(INT('Drill Size Info'!$AB$15) &amp; "." &amp; DE65)
        )
    ),
    IF(DD65&lt;&gt;"",
        IF(INT('Drill Size Info'!$AA$15)=INT('Drill Size Info'!$AB$15),
            --(INT('Drill Size Info'!$AA$15) &amp; "." &amp; LEFT(DD65,3)),
            IF(AND((--(INT('Drill Size Info'!$AA$15) &amp; "." &amp; LEFT(DD65,3))&gt;=--('Drill Size Info'!$AA$15)), (--(INT('Drill Size Info'!$AA$15) &amp; "." &amp; LEFT(DD65,3))&lt;=--('Drill Size Info'!$AB$15))),
                --(INT('Drill Size Info'!$AA$15) &amp; "." &amp; LEFT(DD65,3)),
                --(INT('Drill Size Info'!$AB$15) &amp; "." &amp; LEFT(DD65,3))
            )
        ),
        "OK"
    )
)</f>
        <v>OK</v>
      </c>
      <c r="Y65" s="150" t="str">
        <f>IF(DF65&lt;&gt;"",
    IF(INT('Drill Size Info'!$AA$19)=INT('Drill Size Info'!$AB$15),
        --(INT('Drill Size Info'!$AA$15) &amp; "." &amp; DF65),
        IF(AND((--(INT('Drill Size Info'!$AA$15) &amp; "." &amp; DF65)&gt;=--('Drill Size Info'!$AA$15)), (--(INT('Drill Size Info'!$AA$15) &amp; "." &amp; DF65)&lt;=--('Drill Size Info'!$AB$15))),
            --(INT('Drill Size Info'!$AA$15) &amp; "." &amp; DF65),
            --(INT('Drill Size Info'!$AB$15) &amp; "." &amp; DF65)
        )
    ),
    IF(DD65&lt;&gt;"",
        IF(INT('Drill Size Info'!$AA$15)=INT('Drill Size Info'!$AB$15),
            --(INT('Drill Size Info'!$AA$15) &amp; "." &amp; RIGHT(DD65,3)),
            IF(AND((--(INT('Drill Size Info'!$AA$15) &amp; "." &amp; RIGHT(DD65,3))&gt;=--('Drill Size Info'!$AA$15)), (--(INT('Drill Size Info'!$AA$15) &amp; "." &amp; RIGHT(DD65,3))&lt;=--('Drill Size Info'!$AB$15))),
                --(INT('Drill Size Info'!$AA$15) &amp; "." &amp; RIGHT(DD65,3)),
                --(INT('Drill Size Info'!$AB$15) &amp; "." &amp; RIGHT(DD65,3))
            )
        ),
        "N/A"
    )
)</f>
        <v>N/A</v>
      </c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3"/>
      <c r="AL65" s="183"/>
      <c r="AM65" s="162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3"/>
      <c r="BA65" s="163"/>
      <c r="BB65" s="163"/>
      <c r="BC65" s="163"/>
      <c r="BD65" s="163"/>
      <c r="BE65" s="163"/>
      <c r="BF65" s="164"/>
      <c r="BG65" s="165"/>
      <c r="BH65" s="162"/>
      <c r="BI65" s="162"/>
      <c r="BJ65" s="164"/>
      <c r="BK65" s="95"/>
      <c r="BL65" s="182"/>
      <c r="BM65" s="182"/>
      <c r="BN65" s="182"/>
      <c r="BO65" s="182"/>
      <c r="BP65" s="95" t="str">
        <f t="shared" si="42"/>
        <v/>
      </c>
      <c r="BQ65" s="38"/>
      <c r="BR65" s="17">
        <f t="shared" si="46"/>
        <v>0</v>
      </c>
      <c r="BS65" s="17">
        <f t="shared" si="47"/>
        <v>0</v>
      </c>
      <c r="BT65" s="17">
        <f t="shared" si="48"/>
        <v>0</v>
      </c>
      <c r="BU65" s="17">
        <f t="shared" si="49"/>
        <v>0</v>
      </c>
      <c r="BV65" s="17">
        <f t="shared" si="50"/>
        <v>0</v>
      </c>
      <c r="BW65" s="17">
        <f t="shared" si="51"/>
        <v>0</v>
      </c>
      <c r="BX65" s="17">
        <f t="shared" si="52"/>
        <v>0</v>
      </c>
      <c r="BY65" s="17">
        <f t="shared" si="53"/>
        <v>0</v>
      </c>
      <c r="BZ65" s="17">
        <f t="shared" si="54"/>
        <v>0</v>
      </c>
      <c r="CA65" s="17">
        <f t="shared" si="55"/>
        <v>0</v>
      </c>
      <c r="CB65" s="17">
        <f t="shared" si="56"/>
        <v>0</v>
      </c>
      <c r="CC65" s="17">
        <f t="shared" si="57"/>
        <v>0</v>
      </c>
      <c r="CD65" s="17">
        <f t="shared" si="58"/>
        <v>0</v>
      </c>
      <c r="CE65" s="17">
        <f t="shared" si="59"/>
        <v>0</v>
      </c>
      <c r="CF65" s="17">
        <f t="shared" si="60"/>
        <v>0</v>
      </c>
      <c r="CG65" s="17">
        <f t="shared" si="61"/>
        <v>0</v>
      </c>
      <c r="CH65" s="17">
        <f t="shared" si="62"/>
        <v>0</v>
      </c>
      <c r="CI65" s="17">
        <f t="shared" si="63"/>
        <v>0</v>
      </c>
      <c r="CJ65" s="17">
        <f t="shared" si="64"/>
        <v>0</v>
      </c>
      <c r="CK65" s="17">
        <f t="shared" si="65"/>
        <v>0</v>
      </c>
      <c r="CL65" s="17">
        <f t="shared" si="66"/>
        <v>0</v>
      </c>
      <c r="CM65" s="17">
        <f t="shared" si="67"/>
        <v>0</v>
      </c>
      <c r="CN65" s="17">
        <f t="shared" si="68"/>
        <v>0</v>
      </c>
      <c r="CO65" s="17">
        <f t="shared" si="69"/>
        <v>0</v>
      </c>
      <c r="CP65" s="17">
        <f t="shared" si="70"/>
        <v>0</v>
      </c>
      <c r="CQ65" s="17">
        <f t="shared" si="71"/>
        <v>0</v>
      </c>
      <c r="CR65" s="17">
        <f t="shared" si="72"/>
        <v>0</v>
      </c>
      <c r="CS65" s="17">
        <f t="shared" si="73"/>
        <v>0</v>
      </c>
      <c r="CT65" s="17">
        <f t="shared" si="74"/>
        <v>0</v>
      </c>
      <c r="CU65" s="17">
        <f t="shared" si="75"/>
        <v>0</v>
      </c>
      <c r="CV65" s="17">
        <f t="shared" si="76"/>
        <v>0</v>
      </c>
      <c r="CW65" s="17">
        <f t="shared" si="77"/>
        <v>0</v>
      </c>
      <c r="CX65" s="17">
        <f t="shared" si="78"/>
        <v>0</v>
      </c>
      <c r="CY65" s="17">
        <f t="shared" si="79"/>
        <v>0</v>
      </c>
      <c r="CZ65" s="17">
        <f t="shared" si="80"/>
        <v>0</v>
      </c>
    </row>
    <row r="66" spans="2:104" ht="15" customHeight="1" x14ac:dyDescent="0.2">
      <c r="B66" s="156">
        <f t="shared" si="43"/>
        <v>58</v>
      </c>
      <c r="C66" s="158" t="str">
        <f>CONCATENATE('DATA SHEET'!$B$9, 'DATA SHEET'!$Q$2)</f>
        <v>" HWDP</v>
      </c>
      <c r="D66" s="157" t="str">
        <f t="shared" si="44"/>
        <v/>
      </c>
      <c r="E66" s="158" t="str">
        <f>IF('DATA SHEET'!$E$10="Cat 2","N/A","OK")</f>
        <v>OK</v>
      </c>
      <c r="F66" s="158" t="str">
        <f>IF('DATA SHEET'!$E$10="Cat 2","N/A","OK")</f>
        <v>OK</v>
      </c>
      <c r="G66" s="160"/>
      <c r="H66" s="160"/>
      <c r="I66" s="160" t="s">
        <v>194</v>
      </c>
      <c r="J66" s="160" t="str">
        <f t="shared" si="45"/>
        <v>OK</v>
      </c>
      <c r="K66" s="160" t="str">
        <f t="shared" si="45"/>
        <v>OK</v>
      </c>
      <c r="L66" s="160" t="str">
        <f>IF('DATA SHEET'!$B$10="NC-50","N/A","OK")</f>
        <v>OK</v>
      </c>
      <c r="M66" s="160" t="str">
        <f>IF('DATA SHEET'!$B$10="NC-50","N/A","OK")</f>
        <v>OK</v>
      </c>
      <c r="N66" s="160"/>
      <c r="O66" s="160"/>
      <c r="P66" s="160"/>
      <c r="Q66" s="160"/>
      <c r="R66" s="160"/>
      <c r="S66" s="160"/>
      <c r="T66" s="160"/>
      <c r="U66" s="160"/>
      <c r="V66" s="150" t="str">
        <f>IF(DB66&lt;&gt;"",
    IF(INT('Drill Size Info'!$AA$19)=INT('Drill Size Info'!$AB$19),
        --(INT('Drill Size Info'!$AA$19) &amp; "." &amp; DB66),
        IF(AND((--(INT('Drill Size Info'!$AA$19) &amp; "." &amp; DB66)&gt;=--('Drill Size Info'!$AA$19)), (--(INT('Drill Size Info'!$AA$19) &amp; "." &amp; DB66)&lt;=--('Drill Size Info'!$AB$19))),
            --(INT('Drill Size Info'!$AA$19) &amp; "." &amp; DB66),
            --(INT('Drill Size Info'!$AB$19) &amp; "." &amp; DB66)
        )
    ),
    IF(DA66&lt;&gt;"",
        IF(INT('Drill Size Info'!$AA$19)=INT('Drill Size Info'!$AB$19),
            --(INT('Drill Size Info'!$AA$19) &amp; "." &amp; LEFT(DA66,3)),
            IF(AND((--(INT('Drill Size Info'!$AA$19) &amp; "." &amp; LEFT(DA66,3))&gt;=--('Drill Size Info'!$AA$19)), (--(INT('Drill Size Info'!$AA$19) &amp; "." &amp; LEFT(DA66,3))&lt;=--('Drill Size Info'!$AB$19))),
                --(INT('Drill Size Info'!$AA$19) &amp; "." &amp; LEFT(DA66,3)),
                --(INT('Drill Size Info'!$AB$19) &amp; "." &amp; LEFT(DA66,3))
            )
        ),
        "OK"
    )
)</f>
        <v>OK</v>
      </c>
      <c r="W66" s="150" t="str">
        <f>IF(DC66&lt;&gt;"",
    IF(INT('Drill Size Info'!$AA$19)=INT('Drill Size Info'!$AB$19),
        --(INT('Drill Size Info'!$AA$19) &amp; "." &amp; DC66),
        IF(AND((--(INT('Drill Size Info'!$AA$19) &amp; "." &amp; DC66)&gt;=--('Drill Size Info'!$AA$19)), (--(INT('Drill Size Info'!$AA$19) &amp; "." &amp; DC66)&lt;=--('Drill Size Info'!$AB$19))),
            --(INT('Drill Size Info'!$AA$19) &amp; "." &amp; DC66),
            --(INT('Drill Size Info'!$AB$19) &amp; "." &amp; DC66)
        )
    ),
    IF(DA66&lt;&gt;"",
        IF(INT('Drill Size Info'!$AA$19)=INT('Drill Size Info'!$AB$19),
            --(INT('Drill Size Info'!$AA$19) &amp; "." &amp; RIGHT(DA66,3)),
            IF(AND((--(INT('Drill Size Info'!$AA$19) &amp; "." &amp; RIGHT(DA66,3))&gt;=--('Drill Size Info'!$AA$19)), (--(INT('Drill Size Info'!$AA$19) &amp; "." &amp; RIGHT(DA66,3))&lt;=--('Drill Size Info'!$AB$19))),
                --(INT('Drill Size Info'!$AA$19) &amp; "." &amp; RIGHT(DA66,3)),
                --(INT('Drill Size Info'!$AB$19) &amp; "." &amp; RIGHT(DA66,3))
            )
        ),
        "N/A"
    )
)</f>
        <v>N/A</v>
      </c>
      <c r="X66" s="150" t="str">
        <f>IF(DE66&lt;&gt;"",
    IF(INT('Drill Size Info'!$AA$19)=INT('Drill Size Info'!$AB$15),
        --(INT('Drill Size Info'!$AA$15) &amp; "." &amp; DE66),
        IF(AND((--(INT('Drill Size Info'!$AA$15) &amp; "." &amp; DE66)&gt;=--('Drill Size Info'!$AA$15)), (--(INT('Drill Size Info'!$AA$15) &amp; "." &amp; DE66)&lt;=--('Drill Size Info'!$AB$15))),
            --(INT('Drill Size Info'!$AA$15) &amp; "." &amp; DE66),
            --(INT('Drill Size Info'!$AB$15) &amp; "." &amp; DE66)
        )
    ),
    IF(DD66&lt;&gt;"",
        IF(INT('Drill Size Info'!$AA$15)=INT('Drill Size Info'!$AB$15),
            --(INT('Drill Size Info'!$AA$15) &amp; "." &amp; LEFT(DD66,3)),
            IF(AND((--(INT('Drill Size Info'!$AA$15) &amp; "." &amp; LEFT(DD66,3))&gt;=--('Drill Size Info'!$AA$15)), (--(INT('Drill Size Info'!$AA$15) &amp; "." &amp; LEFT(DD66,3))&lt;=--('Drill Size Info'!$AB$15))),
                --(INT('Drill Size Info'!$AA$15) &amp; "." &amp; LEFT(DD66,3)),
                --(INT('Drill Size Info'!$AB$15) &amp; "." &amp; LEFT(DD66,3))
            )
        ),
        "OK"
    )
)</f>
        <v>OK</v>
      </c>
      <c r="Y66" s="150" t="str">
        <f>IF(DF66&lt;&gt;"",
    IF(INT('Drill Size Info'!$AA$19)=INT('Drill Size Info'!$AB$15),
        --(INT('Drill Size Info'!$AA$15) &amp; "." &amp; DF66),
        IF(AND((--(INT('Drill Size Info'!$AA$15) &amp; "." &amp; DF66)&gt;=--('Drill Size Info'!$AA$15)), (--(INT('Drill Size Info'!$AA$15) &amp; "." &amp; DF66)&lt;=--('Drill Size Info'!$AB$15))),
            --(INT('Drill Size Info'!$AA$15) &amp; "." &amp; DF66),
            --(INT('Drill Size Info'!$AB$15) &amp; "." &amp; DF66)
        )
    ),
    IF(DD66&lt;&gt;"",
        IF(INT('Drill Size Info'!$AA$15)=INT('Drill Size Info'!$AB$15),
            --(INT('Drill Size Info'!$AA$15) &amp; "." &amp; RIGHT(DD66,3)),
            IF(AND((--(INT('Drill Size Info'!$AA$15) &amp; "." &amp; RIGHT(DD66,3))&gt;=--('Drill Size Info'!$AA$15)), (--(INT('Drill Size Info'!$AA$15) &amp; "." &amp; RIGHT(DD66,3))&lt;=--('Drill Size Info'!$AB$15))),
                --(INT('Drill Size Info'!$AA$15) &amp; "." &amp; RIGHT(DD66,3)),
                --(INT('Drill Size Info'!$AB$15) &amp; "." &amp; RIGHT(DD66,3))
            )
        ),
        "N/A"
    )
)</f>
        <v>N/A</v>
      </c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83"/>
      <c r="AL66" s="183"/>
      <c r="AM66" s="162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3"/>
      <c r="BA66" s="163"/>
      <c r="BB66" s="163"/>
      <c r="BC66" s="163"/>
      <c r="BD66" s="163"/>
      <c r="BE66" s="163"/>
      <c r="BF66" s="164"/>
      <c r="BG66" s="165"/>
      <c r="BH66" s="162"/>
      <c r="BI66" s="162"/>
      <c r="BJ66" s="164"/>
      <c r="BK66" s="95"/>
      <c r="BL66" s="182"/>
      <c r="BM66" s="182"/>
      <c r="BN66" s="182"/>
      <c r="BO66" s="182"/>
      <c r="BP66" s="95" t="str">
        <f t="shared" si="42"/>
        <v/>
      </c>
      <c r="BQ66" s="38"/>
      <c r="BR66" s="17">
        <f t="shared" si="46"/>
        <v>0</v>
      </c>
      <c r="BS66" s="17">
        <f t="shared" si="47"/>
        <v>0</v>
      </c>
      <c r="BT66" s="17">
        <f t="shared" si="48"/>
        <v>0</v>
      </c>
      <c r="BU66" s="17">
        <f t="shared" si="49"/>
        <v>0</v>
      </c>
      <c r="BV66" s="17">
        <f t="shared" si="50"/>
        <v>0</v>
      </c>
      <c r="BW66" s="17">
        <f t="shared" si="51"/>
        <v>0</v>
      </c>
      <c r="BX66" s="17">
        <f t="shared" si="52"/>
        <v>0</v>
      </c>
      <c r="BY66" s="17">
        <f t="shared" si="53"/>
        <v>0</v>
      </c>
      <c r="BZ66" s="17">
        <f t="shared" si="54"/>
        <v>0</v>
      </c>
      <c r="CA66" s="17">
        <f t="shared" si="55"/>
        <v>0</v>
      </c>
      <c r="CB66" s="17">
        <f t="shared" si="56"/>
        <v>0</v>
      </c>
      <c r="CC66" s="17">
        <f t="shared" si="57"/>
        <v>0</v>
      </c>
      <c r="CD66" s="17">
        <f t="shared" si="58"/>
        <v>0</v>
      </c>
      <c r="CE66" s="17">
        <f t="shared" si="59"/>
        <v>0</v>
      </c>
      <c r="CF66" s="17">
        <f t="shared" si="60"/>
        <v>0</v>
      </c>
      <c r="CG66" s="17">
        <f t="shared" si="61"/>
        <v>0</v>
      </c>
      <c r="CH66" s="17">
        <f t="shared" si="62"/>
        <v>0</v>
      </c>
      <c r="CI66" s="17">
        <f t="shared" si="63"/>
        <v>0</v>
      </c>
      <c r="CJ66" s="17">
        <f t="shared" si="64"/>
        <v>0</v>
      </c>
      <c r="CK66" s="17">
        <f t="shared" si="65"/>
        <v>0</v>
      </c>
      <c r="CL66" s="17">
        <f t="shared" si="66"/>
        <v>0</v>
      </c>
      <c r="CM66" s="17">
        <f t="shared" si="67"/>
        <v>0</v>
      </c>
      <c r="CN66" s="17">
        <f t="shared" si="68"/>
        <v>0</v>
      </c>
      <c r="CO66" s="17">
        <f t="shared" si="69"/>
        <v>0</v>
      </c>
      <c r="CP66" s="17">
        <f t="shared" si="70"/>
        <v>0</v>
      </c>
      <c r="CQ66" s="17">
        <f t="shared" si="71"/>
        <v>0</v>
      </c>
      <c r="CR66" s="17">
        <f t="shared" si="72"/>
        <v>0</v>
      </c>
      <c r="CS66" s="17">
        <f t="shared" si="73"/>
        <v>0</v>
      </c>
      <c r="CT66" s="17">
        <f t="shared" si="74"/>
        <v>0</v>
      </c>
      <c r="CU66" s="17">
        <f t="shared" si="75"/>
        <v>0</v>
      </c>
      <c r="CV66" s="17">
        <f t="shared" si="76"/>
        <v>0</v>
      </c>
      <c r="CW66" s="17">
        <f t="shared" si="77"/>
        <v>0</v>
      </c>
      <c r="CX66" s="17">
        <f t="shared" si="78"/>
        <v>0</v>
      </c>
      <c r="CY66" s="17">
        <f t="shared" si="79"/>
        <v>0</v>
      </c>
      <c r="CZ66" s="17">
        <f t="shared" si="80"/>
        <v>0</v>
      </c>
    </row>
    <row r="67" spans="2:104" ht="15" customHeight="1" x14ac:dyDescent="0.2">
      <c r="B67" s="156">
        <f t="shared" si="43"/>
        <v>59</v>
      </c>
      <c r="C67" s="158" t="str">
        <f>CONCATENATE('DATA SHEET'!$B$9, 'DATA SHEET'!$Q$2)</f>
        <v>" HWDP</v>
      </c>
      <c r="D67" s="157" t="str">
        <f t="shared" si="44"/>
        <v/>
      </c>
      <c r="E67" s="158" t="str">
        <f>IF('DATA SHEET'!$E$10="Cat 2","N/A","OK")</f>
        <v>OK</v>
      </c>
      <c r="F67" s="158" t="str">
        <f>IF('DATA SHEET'!$E$10="Cat 2","N/A","OK")</f>
        <v>OK</v>
      </c>
      <c r="G67" s="160"/>
      <c r="H67" s="160"/>
      <c r="I67" s="160" t="s">
        <v>194</v>
      </c>
      <c r="J67" s="160" t="str">
        <f t="shared" si="45"/>
        <v>OK</v>
      </c>
      <c r="K67" s="160" t="str">
        <f t="shared" si="45"/>
        <v>OK</v>
      </c>
      <c r="L67" s="160" t="str">
        <f>IF('DATA SHEET'!$B$10="NC-50","N/A","OK")</f>
        <v>OK</v>
      </c>
      <c r="M67" s="160" t="str">
        <f>IF('DATA SHEET'!$B$10="NC-50","N/A","OK")</f>
        <v>OK</v>
      </c>
      <c r="N67" s="160"/>
      <c r="O67" s="160"/>
      <c r="P67" s="160"/>
      <c r="Q67" s="160"/>
      <c r="R67" s="160"/>
      <c r="S67" s="160"/>
      <c r="T67" s="160"/>
      <c r="U67" s="160"/>
      <c r="V67" s="150" t="str">
        <f>IF(DB67&lt;&gt;"",
    IF(INT('Drill Size Info'!$AA$19)=INT('Drill Size Info'!$AB$19),
        --(INT('Drill Size Info'!$AA$19) &amp; "." &amp; DB67),
        IF(AND((--(INT('Drill Size Info'!$AA$19) &amp; "." &amp; DB67)&gt;=--('Drill Size Info'!$AA$19)), (--(INT('Drill Size Info'!$AA$19) &amp; "." &amp; DB67)&lt;=--('Drill Size Info'!$AB$19))),
            --(INT('Drill Size Info'!$AA$19) &amp; "." &amp; DB67),
            --(INT('Drill Size Info'!$AB$19) &amp; "." &amp; DB67)
        )
    ),
    IF(DA67&lt;&gt;"",
        IF(INT('Drill Size Info'!$AA$19)=INT('Drill Size Info'!$AB$19),
            --(INT('Drill Size Info'!$AA$19) &amp; "." &amp; LEFT(DA67,3)),
            IF(AND((--(INT('Drill Size Info'!$AA$19) &amp; "." &amp; LEFT(DA67,3))&gt;=--('Drill Size Info'!$AA$19)), (--(INT('Drill Size Info'!$AA$19) &amp; "." &amp; LEFT(DA67,3))&lt;=--('Drill Size Info'!$AB$19))),
                --(INT('Drill Size Info'!$AA$19) &amp; "." &amp; LEFT(DA67,3)),
                --(INT('Drill Size Info'!$AB$19) &amp; "." &amp; LEFT(DA67,3))
            )
        ),
        "OK"
    )
)</f>
        <v>OK</v>
      </c>
      <c r="W67" s="150" t="str">
        <f>IF(DC67&lt;&gt;"",
    IF(INT('Drill Size Info'!$AA$19)=INT('Drill Size Info'!$AB$19),
        --(INT('Drill Size Info'!$AA$19) &amp; "." &amp; DC67),
        IF(AND((--(INT('Drill Size Info'!$AA$19) &amp; "." &amp; DC67)&gt;=--('Drill Size Info'!$AA$19)), (--(INT('Drill Size Info'!$AA$19) &amp; "." &amp; DC67)&lt;=--('Drill Size Info'!$AB$19))),
            --(INT('Drill Size Info'!$AA$19) &amp; "." &amp; DC67),
            --(INT('Drill Size Info'!$AB$19) &amp; "." &amp; DC67)
        )
    ),
    IF(DA67&lt;&gt;"",
        IF(INT('Drill Size Info'!$AA$19)=INT('Drill Size Info'!$AB$19),
            --(INT('Drill Size Info'!$AA$19) &amp; "." &amp; RIGHT(DA67,3)),
            IF(AND((--(INT('Drill Size Info'!$AA$19) &amp; "." &amp; RIGHT(DA67,3))&gt;=--('Drill Size Info'!$AA$19)), (--(INT('Drill Size Info'!$AA$19) &amp; "." &amp; RIGHT(DA67,3))&lt;=--('Drill Size Info'!$AB$19))),
                --(INT('Drill Size Info'!$AA$19) &amp; "." &amp; RIGHT(DA67,3)),
                --(INT('Drill Size Info'!$AB$19) &amp; "." &amp; RIGHT(DA67,3))
            )
        ),
        "N/A"
    )
)</f>
        <v>N/A</v>
      </c>
      <c r="X67" s="150" t="str">
        <f>IF(DE67&lt;&gt;"",
    IF(INT('Drill Size Info'!$AA$19)=INT('Drill Size Info'!$AB$15),
        --(INT('Drill Size Info'!$AA$15) &amp; "." &amp; DE67),
        IF(AND((--(INT('Drill Size Info'!$AA$15) &amp; "." &amp; DE67)&gt;=--('Drill Size Info'!$AA$15)), (--(INT('Drill Size Info'!$AA$15) &amp; "." &amp; DE67)&lt;=--('Drill Size Info'!$AB$15))),
            --(INT('Drill Size Info'!$AA$15) &amp; "." &amp; DE67),
            --(INT('Drill Size Info'!$AB$15) &amp; "." &amp; DE67)
        )
    ),
    IF(DD67&lt;&gt;"",
        IF(INT('Drill Size Info'!$AA$15)=INT('Drill Size Info'!$AB$15),
            --(INT('Drill Size Info'!$AA$15) &amp; "." &amp; LEFT(DD67,3)),
            IF(AND((--(INT('Drill Size Info'!$AA$15) &amp; "." &amp; LEFT(DD67,3))&gt;=--('Drill Size Info'!$AA$15)), (--(INT('Drill Size Info'!$AA$15) &amp; "." &amp; LEFT(DD67,3))&lt;=--('Drill Size Info'!$AB$15))),
                --(INT('Drill Size Info'!$AA$15) &amp; "." &amp; LEFT(DD67,3)),
                --(INT('Drill Size Info'!$AB$15) &amp; "." &amp; LEFT(DD67,3))
            )
        ),
        "OK"
    )
)</f>
        <v>OK</v>
      </c>
      <c r="Y67" s="150" t="str">
        <f>IF(DF67&lt;&gt;"",
    IF(INT('Drill Size Info'!$AA$19)=INT('Drill Size Info'!$AB$15),
        --(INT('Drill Size Info'!$AA$15) &amp; "." &amp; DF67),
        IF(AND((--(INT('Drill Size Info'!$AA$15) &amp; "." &amp; DF67)&gt;=--('Drill Size Info'!$AA$15)), (--(INT('Drill Size Info'!$AA$15) &amp; "." &amp; DF67)&lt;=--('Drill Size Info'!$AB$15))),
            --(INT('Drill Size Info'!$AA$15) &amp; "." &amp; DF67),
            --(INT('Drill Size Info'!$AB$15) &amp; "." &amp; DF67)
        )
    ),
    IF(DD67&lt;&gt;"",
        IF(INT('Drill Size Info'!$AA$15)=INT('Drill Size Info'!$AB$15),
            --(INT('Drill Size Info'!$AA$15) &amp; "." &amp; RIGHT(DD67,3)),
            IF(AND((--(INT('Drill Size Info'!$AA$15) &amp; "." &amp; RIGHT(DD67,3))&gt;=--('Drill Size Info'!$AA$15)), (--(INT('Drill Size Info'!$AA$15) &amp; "." &amp; RIGHT(DD67,3))&lt;=--('Drill Size Info'!$AB$15))),
                --(INT('Drill Size Info'!$AA$15) &amp; "." &amp; RIGHT(DD67,3)),
                --(INT('Drill Size Info'!$AB$15) &amp; "." &amp; RIGHT(DD67,3))
            )
        ),
        "N/A"
    )
)</f>
        <v>N/A</v>
      </c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83"/>
      <c r="AL67" s="183"/>
      <c r="AM67" s="162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3"/>
      <c r="BA67" s="163"/>
      <c r="BB67" s="163"/>
      <c r="BC67" s="163"/>
      <c r="BD67" s="163"/>
      <c r="BE67" s="163"/>
      <c r="BF67" s="164"/>
      <c r="BG67" s="165"/>
      <c r="BH67" s="162"/>
      <c r="BI67" s="162"/>
      <c r="BJ67" s="164"/>
      <c r="BK67" s="95"/>
      <c r="BL67" s="182"/>
      <c r="BM67" s="182"/>
      <c r="BN67" s="182"/>
      <c r="BO67" s="182"/>
      <c r="BP67" s="95" t="str">
        <f t="shared" si="42"/>
        <v/>
      </c>
      <c r="BQ67" s="38"/>
      <c r="BR67" s="17">
        <f t="shared" si="46"/>
        <v>0</v>
      </c>
      <c r="BS67" s="17">
        <f t="shared" si="47"/>
        <v>0</v>
      </c>
      <c r="BT67" s="17">
        <f t="shared" si="48"/>
        <v>0</v>
      </c>
      <c r="BU67" s="17">
        <f t="shared" si="49"/>
        <v>0</v>
      </c>
      <c r="BV67" s="17">
        <f t="shared" si="50"/>
        <v>0</v>
      </c>
      <c r="BW67" s="17">
        <f t="shared" si="51"/>
        <v>0</v>
      </c>
      <c r="BX67" s="17">
        <f t="shared" si="52"/>
        <v>0</v>
      </c>
      <c r="BY67" s="17">
        <f t="shared" si="53"/>
        <v>0</v>
      </c>
      <c r="BZ67" s="17">
        <f t="shared" si="54"/>
        <v>0</v>
      </c>
      <c r="CA67" s="17">
        <f t="shared" si="55"/>
        <v>0</v>
      </c>
      <c r="CB67" s="17">
        <f t="shared" si="56"/>
        <v>0</v>
      </c>
      <c r="CC67" s="17">
        <f t="shared" si="57"/>
        <v>0</v>
      </c>
      <c r="CD67" s="17">
        <f t="shared" si="58"/>
        <v>0</v>
      </c>
      <c r="CE67" s="17">
        <f t="shared" si="59"/>
        <v>0</v>
      </c>
      <c r="CF67" s="17">
        <f t="shared" si="60"/>
        <v>0</v>
      </c>
      <c r="CG67" s="17">
        <f t="shared" si="61"/>
        <v>0</v>
      </c>
      <c r="CH67" s="17">
        <f t="shared" si="62"/>
        <v>0</v>
      </c>
      <c r="CI67" s="17">
        <f t="shared" si="63"/>
        <v>0</v>
      </c>
      <c r="CJ67" s="17">
        <f t="shared" si="64"/>
        <v>0</v>
      </c>
      <c r="CK67" s="17">
        <f t="shared" si="65"/>
        <v>0</v>
      </c>
      <c r="CL67" s="17">
        <f t="shared" si="66"/>
        <v>0</v>
      </c>
      <c r="CM67" s="17">
        <f t="shared" si="67"/>
        <v>0</v>
      </c>
      <c r="CN67" s="17">
        <f t="shared" si="68"/>
        <v>0</v>
      </c>
      <c r="CO67" s="17">
        <f t="shared" si="69"/>
        <v>0</v>
      </c>
      <c r="CP67" s="17">
        <f t="shared" si="70"/>
        <v>0</v>
      </c>
      <c r="CQ67" s="17">
        <f t="shared" si="71"/>
        <v>0</v>
      </c>
      <c r="CR67" s="17">
        <f t="shared" si="72"/>
        <v>0</v>
      </c>
      <c r="CS67" s="17">
        <f t="shared" si="73"/>
        <v>0</v>
      </c>
      <c r="CT67" s="17">
        <f t="shared" si="74"/>
        <v>0</v>
      </c>
      <c r="CU67" s="17">
        <f t="shared" si="75"/>
        <v>0</v>
      </c>
      <c r="CV67" s="17">
        <f t="shared" si="76"/>
        <v>0</v>
      </c>
      <c r="CW67" s="17">
        <f t="shared" si="77"/>
        <v>0</v>
      </c>
      <c r="CX67" s="17">
        <f t="shared" si="78"/>
        <v>0</v>
      </c>
      <c r="CY67" s="17">
        <f t="shared" si="79"/>
        <v>0</v>
      </c>
      <c r="CZ67" s="17">
        <f t="shared" si="80"/>
        <v>0</v>
      </c>
    </row>
    <row r="68" spans="2:104" ht="15" customHeight="1" x14ac:dyDescent="0.2">
      <c r="B68" s="156">
        <f t="shared" si="43"/>
        <v>60</v>
      </c>
      <c r="C68" s="158" t="str">
        <f>CONCATENATE('DATA SHEET'!$B$9, 'DATA SHEET'!$Q$2)</f>
        <v>" HWDP</v>
      </c>
      <c r="D68" s="157" t="str">
        <f t="shared" si="44"/>
        <v/>
      </c>
      <c r="E68" s="158" t="str">
        <f>IF('DATA SHEET'!$E$10="Cat 2","N/A","OK")</f>
        <v>OK</v>
      </c>
      <c r="F68" s="158" t="str">
        <f>IF('DATA SHEET'!$E$10="Cat 2","N/A","OK")</f>
        <v>OK</v>
      </c>
      <c r="G68" s="160"/>
      <c r="H68" s="160"/>
      <c r="I68" s="160" t="s">
        <v>194</v>
      </c>
      <c r="J68" s="160" t="str">
        <f t="shared" si="45"/>
        <v>OK</v>
      </c>
      <c r="K68" s="160" t="str">
        <f t="shared" si="45"/>
        <v>OK</v>
      </c>
      <c r="L68" s="160" t="str">
        <f>IF('DATA SHEET'!$B$10="NC-50","N/A","OK")</f>
        <v>OK</v>
      </c>
      <c r="M68" s="160" t="str">
        <f>IF('DATA SHEET'!$B$10="NC-50","N/A","OK")</f>
        <v>OK</v>
      </c>
      <c r="N68" s="160"/>
      <c r="O68" s="160"/>
      <c r="P68" s="160"/>
      <c r="Q68" s="160"/>
      <c r="R68" s="160"/>
      <c r="S68" s="160"/>
      <c r="T68" s="160"/>
      <c r="U68" s="160"/>
      <c r="V68" s="150" t="str">
        <f>IF(DB68&lt;&gt;"",
    IF(INT('Drill Size Info'!$AA$19)=INT('Drill Size Info'!$AB$19),
        --(INT('Drill Size Info'!$AA$19) &amp; "." &amp; DB68),
        IF(AND((--(INT('Drill Size Info'!$AA$19) &amp; "." &amp; DB68)&gt;=--('Drill Size Info'!$AA$19)), (--(INT('Drill Size Info'!$AA$19) &amp; "." &amp; DB68)&lt;=--('Drill Size Info'!$AB$19))),
            --(INT('Drill Size Info'!$AA$19) &amp; "." &amp; DB68),
            --(INT('Drill Size Info'!$AB$19) &amp; "." &amp; DB68)
        )
    ),
    IF(DA68&lt;&gt;"",
        IF(INT('Drill Size Info'!$AA$19)=INT('Drill Size Info'!$AB$19),
            --(INT('Drill Size Info'!$AA$19) &amp; "." &amp; LEFT(DA68,3)),
            IF(AND((--(INT('Drill Size Info'!$AA$19) &amp; "." &amp; LEFT(DA68,3))&gt;=--('Drill Size Info'!$AA$19)), (--(INT('Drill Size Info'!$AA$19) &amp; "." &amp; LEFT(DA68,3))&lt;=--('Drill Size Info'!$AB$19))),
                --(INT('Drill Size Info'!$AA$19) &amp; "." &amp; LEFT(DA68,3)),
                --(INT('Drill Size Info'!$AB$19) &amp; "." &amp; LEFT(DA68,3))
            )
        ),
        "OK"
    )
)</f>
        <v>OK</v>
      </c>
      <c r="W68" s="150" t="str">
        <f>IF(DC68&lt;&gt;"",
    IF(INT('Drill Size Info'!$AA$19)=INT('Drill Size Info'!$AB$19),
        --(INT('Drill Size Info'!$AA$19) &amp; "." &amp; DC68),
        IF(AND((--(INT('Drill Size Info'!$AA$19) &amp; "." &amp; DC68)&gt;=--('Drill Size Info'!$AA$19)), (--(INT('Drill Size Info'!$AA$19) &amp; "." &amp; DC68)&lt;=--('Drill Size Info'!$AB$19))),
            --(INT('Drill Size Info'!$AA$19) &amp; "." &amp; DC68),
            --(INT('Drill Size Info'!$AB$19) &amp; "." &amp; DC68)
        )
    ),
    IF(DA68&lt;&gt;"",
        IF(INT('Drill Size Info'!$AA$19)=INT('Drill Size Info'!$AB$19),
            --(INT('Drill Size Info'!$AA$19) &amp; "." &amp; RIGHT(DA68,3)),
            IF(AND((--(INT('Drill Size Info'!$AA$19) &amp; "." &amp; RIGHT(DA68,3))&gt;=--('Drill Size Info'!$AA$19)), (--(INT('Drill Size Info'!$AA$19) &amp; "." &amp; RIGHT(DA68,3))&lt;=--('Drill Size Info'!$AB$19))),
                --(INT('Drill Size Info'!$AA$19) &amp; "." &amp; RIGHT(DA68,3)),
                --(INT('Drill Size Info'!$AB$19) &amp; "." &amp; RIGHT(DA68,3))
            )
        ),
        "N/A"
    )
)</f>
        <v>N/A</v>
      </c>
      <c r="X68" s="150" t="str">
        <f>IF(DE68&lt;&gt;"",
    IF(INT('Drill Size Info'!$AA$19)=INT('Drill Size Info'!$AB$15),
        --(INT('Drill Size Info'!$AA$15) &amp; "." &amp; DE68),
        IF(AND((--(INT('Drill Size Info'!$AA$15) &amp; "." &amp; DE68)&gt;=--('Drill Size Info'!$AA$15)), (--(INT('Drill Size Info'!$AA$15) &amp; "." &amp; DE68)&lt;=--('Drill Size Info'!$AB$15))),
            --(INT('Drill Size Info'!$AA$15) &amp; "." &amp; DE68),
            --(INT('Drill Size Info'!$AB$15) &amp; "." &amp; DE68)
        )
    ),
    IF(DD68&lt;&gt;"",
        IF(INT('Drill Size Info'!$AA$15)=INT('Drill Size Info'!$AB$15),
            --(INT('Drill Size Info'!$AA$15) &amp; "." &amp; LEFT(DD68,3)),
            IF(AND((--(INT('Drill Size Info'!$AA$15) &amp; "." &amp; LEFT(DD68,3))&gt;=--('Drill Size Info'!$AA$15)), (--(INT('Drill Size Info'!$AA$15) &amp; "." &amp; LEFT(DD68,3))&lt;=--('Drill Size Info'!$AB$15))),
                --(INT('Drill Size Info'!$AA$15) &amp; "." &amp; LEFT(DD68,3)),
                --(INT('Drill Size Info'!$AB$15) &amp; "." &amp; LEFT(DD68,3))
            )
        ),
        "OK"
    )
)</f>
        <v>OK</v>
      </c>
      <c r="Y68" s="150" t="str">
        <f>IF(DF68&lt;&gt;"",
    IF(INT('Drill Size Info'!$AA$19)=INT('Drill Size Info'!$AB$15),
        --(INT('Drill Size Info'!$AA$15) &amp; "." &amp; DF68),
        IF(AND((--(INT('Drill Size Info'!$AA$15) &amp; "." &amp; DF68)&gt;=--('Drill Size Info'!$AA$15)), (--(INT('Drill Size Info'!$AA$15) &amp; "." &amp; DF68)&lt;=--('Drill Size Info'!$AB$15))),
            --(INT('Drill Size Info'!$AA$15) &amp; "." &amp; DF68),
            --(INT('Drill Size Info'!$AB$15) &amp; "." &amp; DF68)
        )
    ),
    IF(DD68&lt;&gt;"",
        IF(INT('Drill Size Info'!$AA$15)=INT('Drill Size Info'!$AB$15),
            --(INT('Drill Size Info'!$AA$15) &amp; "." &amp; RIGHT(DD68,3)),
            IF(AND((--(INT('Drill Size Info'!$AA$15) &amp; "." &amp; RIGHT(DD68,3))&gt;=--('Drill Size Info'!$AA$15)), (--(INT('Drill Size Info'!$AA$15) &amp; "." &amp; RIGHT(DD68,3))&lt;=--('Drill Size Info'!$AB$15))),
                --(INT('Drill Size Info'!$AA$15) &amp; "." &amp; RIGHT(DD68,3)),
                --(INT('Drill Size Info'!$AB$15) &amp; "." &amp; RIGHT(DD68,3))
            )
        ),
        "N/A"
    )
)</f>
        <v>N/A</v>
      </c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83"/>
      <c r="AL68" s="183"/>
      <c r="AM68" s="162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3"/>
      <c r="BA68" s="163"/>
      <c r="BB68" s="163"/>
      <c r="BC68" s="163"/>
      <c r="BD68" s="163"/>
      <c r="BE68" s="163"/>
      <c r="BF68" s="164"/>
      <c r="BG68" s="165"/>
      <c r="BH68" s="162"/>
      <c r="BI68" s="162"/>
      <c r="BJ68" s="164"/>
      <c r="BK68" s="95"/>
      <c r="BL68" s="182"/>
      <c r="BM68" s="182"/>
      <c r="BN68" s="182"/>
      <c r="BO68" s="182"/>
      <c r="BP68" s="95" t="str">
        <f t="shared" si="42"/>
        <v/>
      </c>
      <c r="BQ68" s="38"/>
      <c r="BR68" s="17">
        <f t="shared" si="46"/>
        <v>0</v>
      </c>
      <c r="BS68" s="17">
        <f t="shared" si="47"/>
        <v>0</v>
      </c>
      <c r="BT68" s="17">
        <f t="shared" si="48"/>
        <v>0</v>
      </c>
      <c r="BU68" s="17">
        <f t="shared" si="49"/>
        <v>0</v>
      </c>
      <c r="BV68" s="17">
        <f t="shared" si="50"/>
        <v>0</v>
      </c>
      <c r="BW68" s="17">
        <f t="shared" si="51"/>
        <v>0</v>
      </c>
      <c r="BX68" s="17">
        <f t="shared" si="52"/>
        <v>0</v>
      </c>
      <c r="BY68" s="17">
        <f t="shared" si="53"/>
        <v>0</v>
      </c>
      <c r="BZ68" s="17">
        <f t="shared" si="54"/>
        <v>0</v>
      </c>
      <c r="CA68" s="17">
        <f t="shared" si="55"/>
        <v>0</v>
      </c>
      <c r="CB68" s="17">
        <f t="shared" si="56"/>
        <v>0</v>
      </c>
      <c r="CC68" s="17">
        <f t="shared" si="57"/>
        <v>0</v>
      </c>
      <c r="CD68" s="17">
        <f t="shared" si="58"/>
        <v>0</v>
      </c>
      <c r="CE68" s="17">
        <f t="shared" si="59"/>
        <v>0</v>
      </c>
      <c r="CF68" s="17">
        <f t="shared" si="60"/>
        <v>0</v>
      </c>
      <c r="CG68" s="17">
        <f t="shared" si="61"/>
        <v>0</v>
      </c>
      <c r="CH68" s="17">
        <f t="shared" si="62"/>
        <v>0</v>
      </c>
      <c r="CI68" s="17">
        <f t="shared" si="63"/>
        <v>0</v>
      </c>
      <c r="CJ68" s="17">
        <f t="shared" si="64"/>
        <v>0</v>
      </c>
      <c r="CK68" s="17">
        <f t="shared" si="65"/>
        <v>0</v>
      </c>
      <c r="CL68" s="17">
        <f t="shared" si="66"/>
        <v>0</v>
      </c>
      <c r="CM68" s="17">
        <f t="shared" si="67"/>
        <v>0</v>
      </c>
      <c r="CN68" s="17">
        <f t="shared" si="68"/>
        <v>0</v>
      </c>
      <c r="CO68" s="17">
        <f t="shared" si="69"/>
        <v>0</v>
      </c>
      <c r="CP68" s="17">
        <f t="shared" si="70"/>
        <v>0</v>
      </c>
      <c r="CQ68" s="17">
        <f t="shared" si="71"/>
        <v>0</v>
      </c>
      <c r="CR68" s="17">
        <f t="shared" si="72"/>
        <v>0</v>
      </c>
      <c r="CS68" s="17">
        <f t="shared" si="73"/>
        <v>0</v>
      </c>
      <c r="CT68" s="17">
        <f t="shared" si="74"/>
        <v>0</v>
      </c>
      <c r="CU68" s="17">
        <f t="shared" si="75"/>
        <v>0</v>
      </c>
      <c r="CV68" s="17">
        <f t="shared" si="76"/>
        <v>0</v>
      </c>
      <c r="CW68" s="17">
        <f t="shared" si="77"/>
        <v>0</v>
      </c>
      <c r="CX68" s="17">
        <f t="shared" si="78"/>
        <v>0</v>
      </c>
      <c r="CY68" s="17">
        <f t="shared" si="79"/>
        <v>0</v>
      </c>
      <c r="CZ68" s="17">
        <f t="shared" si="80"/>
        <v>0</v>
      </c>
    </row>
    <row r="69" spans="2:104" ht="15" customHeight="1" x14ac:dyDescent="0.2">
      <c r="B69" s="156">
        <f t="shared" si="43"/>
        <v>61</v>
      </c>
      <c r="C69" s="158" t="str">
        <f>CONCATENATE('DATA SHEET'!$B$9, 'DATA SHEET'!$Q$2)</f>
        <v>" HWDP</v>
      </c>
      <c r="D69" s="157" t="str">
        <f t="shared" si="44"/>
        <v/>
      </c>
      <c r="E69" s="158" t="str">
        <f>IF('DATA SHEET'!$E$10="Cat 2","N/A","OK")</f>
        <v>OK</v>
      </c>
      <c r="F69" s="158" t="str">
        <f>IF('DATA SHEET'!$E$10="Cat 2","N/A","OK")</f>
        <v>OK</v>
      </c>
      <c r="G69" s="160"/>
      <c r="H69" s="160"/>
      <c r="I69" s="160" t="s">
        <v>194</v>
      </c>
      <c r="J69" s="160" t="str">
        <f t="shared" si="45"/>
        <v>OK</v>
      </c>
      <c r="K69" s="160" t="str">
        <f t="shared" si="45"/>
        <v>OK</v>
      </c>
      <c r="L69" s="160" t="str">
        <f>IF('DATA SHEET'!$B$10="NC-50","N/A","OK")</f>
        <v>OK</v>
      </c>
      <c r="M69" s="160" t="str">
        <f>IF('DATA SHEET'!$B$10="NC-50","N/A","OK")</f>
        <v>OK</v>
      </c>
      <c r="N69" s="160"/>
      <c r="O69" s="160"/>
      <c r="P69" s="160"/>
      <c r="Q69" s="160"/>
      <c r="R69" s="160"/>
      <c r="S69" s="160"/>
      <c r="T69" s="160"/>
      <c r="U69" s="160"/>
      <c r="V69" s="150" t="str">
        <f>IF(DB69&lt;&gt;"",
    IF(INT('Drill Size Info'!$AA$19)=INT('Drill Size Info'!$AB$19),
        --(INT('Drill Size Info'!$AA$19) &amp; "." &amp; DB69),
        IF(AND((--(INT('Drill Size Info'!$AA$19) &amp; "." &amp; DB69)&gt;=--('Drill Size Info'!$AA$19)), (--(INT('Drill Size Info'!$AA$19) &amp; "." &amp; DB69)&lt;=--('Drill Size Info'!$AB$19))),
            --(INT('Drill Size Info'!$AA$19) &amp; "." &amp; DB69),
            --(INT('Drill Size Info'!$AB$19) &amp; "." &amp; DB69)
        )
    ),
    IF(DA69&lt;&gt;"",
        IF(INT('Drill Size Info'!$AA$19)=INT('Drill Size Info'!$AB$19),
            --(INT('Drill Size Info'!$AA$19) &amp; "." &amp; LEFT(DA69,3)),
            IF(AND((--(INT('Drill Size Info'!$AA$19) &amp; "." &amp; LEFT(DA69,3))&gt;=--('Drill Size Info'!$AA$19)), (--(INT('Drill Size Info'!$AA$19) &amp; "." &amp; LEFT(DA69,3))&lt;=--('Drill Size Info'!$AB$19))),
                --(INT('Drill Size Info'!$AA$19) &amp; "." &amp; LEFT(DA69,3)),
                --(INT('Drill Size Info'!$AB$19) &amp; "." &amp; LEFT(DA69,3))
            )
        ),
        "OK"
    )
)</f>
        <v>OK</v>
      </c>
      <c r="W69" s="150" t="str">
        <f>IF(DC69&lt;&gt;"",
    IF(INT('Drill Size Info'!$AA$19)=INT('Drill Size Info'!$AB$19),
        --(INT('Drill Size Info'!$AA$19) &amp; "." &amp; DC69),
        IF(AND((--(INT('Drill Size Info'!$AA$19) &amp; "." &amp; DC69)&gt;=--('Drill Size Info'!$AA$19)), (--(INT('Drill Size Info'!$AA$19) &amp; "." &amp; DC69)&lt;=--('Drill Size Info'!$AB$19))),
            --(INT('Drill Size Info'!$AA$19) &amp; "." &amp; DC69),
            --(INT('Drill Size Info'!$AB$19) &amp; "." &amp; DC69)
        )
    ),
    IF(DA69&lt;&gt;"",
        IF(INT('Drill Size Info'!$AA$19)=INT('Drill Size Info'!$AB$19),
            --(INT('Drill Size Info'!$AA$19) &amp; "." &amp; RIGHT(DA69,3)),
            IF(AND((--(INT('Drill Size Info'!$AA$19) &amp; "." &amp; RIGHT(DA69,3))&gt;=--('Drill Size Info'!$AA$19)), (--(INT('Drill Size Info'!$AA$19) &amp; "." &amp; RIGHT(DA69,3))&lt;=--('Drill Size Info'!$AB$19))),
                --(INT('Drill Size Info'!$AA$19) &amp; "." &amp; RIGHT(DA69,3)),
                --(INT('Drill Size Info'!$AB$19) &amp; "." &amp; RIGHT(DA69,3))
            )
        ),
        "N/A"
    )
)</f>
        <v>N/A</v>
      </c>
      <c r="X69" s="150" t="str">
        <f>IF(DE69&lt;&gt;"",
    IF(INT('Drill Size Info'!$AA$19)=INT('Drill Size Info'!$AB$15),
        --(INT('Drill Size Info'!$AA$15) &amp; "." &amp; DE69),
        IF(AND((--(INT('Drill Size Info'!$AA$15) &amp; "." &amp; DE69)&gt;=--('Drill Size Info'!$AA$15)), (--(INT('Drill Size Info'!$AA$15) &amp; "." &amp; DE69)&lt;=--('Drill Size Info'!$AB$15))),
            --(INT('Drill Size Info'!$AA$15) &amp; "." &amp; DE69),
            --(INT('Drill Size Info'!$AB$15) &amp; "." &amp; DE69)
        )
    ),
    IF(DD69&lt;&gt;"",
        IF(INT('Drill Size Info'!$AA$15)=INT('Drill Size Info'!$AB$15),
            --(INT('Drill Size Info'!$AA$15) &amp; "." &amp; LEFT(DD69,3)),
            IF(AND((--(INT('Drill Size Info'!$AA$15) &amp; "." &amp; LEFT(DD69,3))&gt;=--('Drill Size Info'!$AA$15)), (--(INT('Drill Size Info'!$AA$15) &amp; "." &amp; LEFT(DD69,3))&lt;=--('Drill Size Info'!$AB$15))),
                --(INT('Drill Size Info'!$AA$15) &amp; "." &amp; LEFT(DD69,3)),
                --(INT('Drill Size Info'!$AB$15) &amp; "." &amp; LEFT(DD69,3))
            )
        ),
        "OK"
    )
)</f>
        <v>OK</v>
      </c>
      <c r="Y69" s="150" t="str">
        <f>IF(DF69&lt;&gt;"",
    IF(INT('Drill Size Info'!$AA$19)=INT('Drill Size Info'!$AB$15),
        --(INT('Drill Size Info'!$AA$15) &amp; "." &amp; DF69),
        IF(AND((--(INT('Drill Size Info'!$AA$15) &amp; "." &amp; DF69)&gt;=--('Drill Size Info'!$AA$15)), (--(INT('Drill Size Info'!$AA$15) &amp; "." &amp; DF69)&lt;=--('Drill Size Info'!$AB$15))),
            --(INT('Drill Size Info'!$AA$15) &amp; "." &amp; DF69),
            --(INT('Drill Size Info'!$AB$15) &amp; "." &amp; DF69)
        )
    ),
    IF(DD69&lt;&gt;"",
        IF(INT('Drill Size Info'!$AA$15)=INT('Drill Size Info'!$AB$15),
            --(INT('Drill Size Info'!$AA$15) &amp; "." &amp; RIGHT(DD69,3)),
            IF(AND((--(INT('Drill Size Info'!$AA$15) &amp; "." &amp; RIGHT(DD69,3))&gt;=--('Drill Size Info'!$AA$15)), (--(INT('Drill Size Info'!$AA$15) &amp; "." &amp; RIGHT(DD69,3))&lt;=--('Drill Size Info'!$AB$15))),
                --(INT('Drill Size Info'!$AA$15) &amp; "." &amp; RIGHT(DD69,3)),
                --(INT('Drill Size Info'!$AB$15) &amp; "." &amp; RIGHT(DD69,3))
            )
        ),
        "N/A"
    )
)</f>
        <v>N/A</v>
      </c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3"/>
      <c r="AL69" s="183"/>
      <c r="AM69" s="162"/>
      <c r="AN69" s="162"/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3"/>
      <c r="BA69" s="163"/>
      <c r="BB69" s="163"/>
      <c r="BC69" s="163"/>
      <c r="BD69" s="163"/>
      <c r="BE69" s="163"/>
      <c r="BF69" s="164"/>
      <c r="BG69" s="165"/>
      <c r="BH69" s="162"/>
      <c r="BI69" s="162"/>
      <c r="BJ69" s="164"/>
      <c r="BK69" s="95"/>
      <c r="BL69" s="182"/>
      <c r="BM69" s="182"/>
      <c r="BN69" s="182"/>
      <c r="BO69" s="182"/>
      <c r="BP69" s="95" t="str">
        <f t="shared" si="42"/>
        <v/>
      </c>
      <c r="BQ69" s="38"/>
      <c r="BR69" s="17">
        <f t="shared" si="46"/>
        <v>0</v>
      </c>
      <c r="BS69" s="17">
        <f t="shared" si="47"/>
        <v>0</v>
      </c>
      <c r="BT69" s="17">
        <f t="shared" si="48"/>
        <v>0</v>
      </c>
      <c r="BU69" s="17">
        <f t="shared" si="49"/>
        <v>0</v>
      </c>
      <c r="BV69" s="17">
        <f t="shared" si="50"/>
        <v>0</v>
      </c>
      <c r="BW69" s="17">
        <f t="shared" si="51"/>
        <v>0</v>
      </c>
      <c r="BX69" s="17">
        <f t="shared" si="52"/>
        <v>0</v>
      </c>
      <c r="BY69" s="17">
        <f t="shared" si="53"/>
        <v>0</v>
      </c>
      <c r="BZ69" s="17">
        <f t="shared" si="54"/>
        <v>0</v>
      </c>
      <c r="CA69" s="17">
        <f t="shared" si="55"/>
        <v>0</v>
      </c>
      <c r="CB69" s="17">
        <f t="shared" si="56"/>
        <v>0</v>
      </c>
      <c r="CC69" s="17">
        <f t="shared" si="57"/>
        <v>0</v>
      </c>
      <c r="CD69" s="17">
        <f t="shared" si="58"/>
        <v>0</v>
      </c>
      <c r="CE69" s="17">
        <f t="shared" si="59"/>
        <v>0</v>
      </c>
      <c r="CF69" s="17">
        <f t="shared" si="60"/>
        <v>0</v>
      </c>
      <c r="CG69" s="17">
        <f t="shared" si="61"/>
        <v>0</v>
      </c>
      <c r="CH69" s="17">
        <f t="shared" si="62"/>
        <v>0</v>
      </c>
      <c r="CI69" s="17">
        <f t="shared" si="63"/>
        <v>0</v>
      </c>
      <c r="CJ69" s="17">
        <f t="shared" si="64"/>
        <v>0</v>
      </c>
      <c r="CK69" s="17">
        <f t="shared" si="65"/>
        <v>0</v>
      </c>
      <c r="CL69" s="17">
        <f t="shared" si="66"/>
        <v>0</v>
      </c>
      <c r="CM69" s="17">
        <f t="shared" si="67"/>
        <v>0</v>
      </c>
      <c r="CN69" s="17">
        <f t="shared" si="68"/>
        <v>0</v>
      </c>
      <c r="CO69" s="17">
        <f t="shared" si="69"/>
        <v>0</v>
      </c>
      <c r="CP69" s="17">
        <f t="shared" si="70"/>
        <v>0</v>
      </c>
      <c r="CQ69" s="17">
        <f t="shared" si="71"/>
        <v>0</v>
      </c>
      <c r="CR69" s="17">
        <f t="shared" si="72"/>
        <v>0</v>
      </c>
      <c r="CS69" s="17">
        <f t="shared" si="73"/>
        <v>0</v>
      </c>
      <c r="CT69" s="17">
        <f t="shared" si="74"/>
        <v>0</v>
      </c>
      <c r="CU69" s="17">
        <f t="shared" si="75"/>
        <v>0</v>
      </c>
      <c r="CV69" s="17">
        <f t="shared" si="76"/>
        <v>0</v>
      </c>
      <c r="CW69" s="17">
        <f t="shared" si="77"/>
        <v>0</v>
      </c>
      <c r="CX69" s="17">
        <f t="shared" si="78"/>
        <v>0</v>
      </c>
      <c r="CY69" s="17">
        <f t="shared" si="79"/>
        <v>0</v>
      </c>
      <c r="CZ69" s="17">
        <f t="shared" si="80"/>
        <v>0</v>
      </c>
    </row>
    <row r="70" spans="2:104" ht="15" customHeight="1" x14ac:dyDescent="0.2">
      <c r="B70" s="156">
        <f t="shared" si="43"/>
        <v>62</v>
      </c>
      <c r="C70" s="158" t="str">
        <f>CONCATENATE('DATA SHEET'!$B$9, 'DATA SHEET'!$Q$2)</f>
        <v>" HWDP</v>
      </c>
      <c r="D70" s="157" t="str">
        <f t="shared" si="44"/>
        <v/>
      </c>
      <c r="E70" s="158" t="str">
        <f>IF('DATA SHEET'!$E$10="Cat 2","N/A","OK")</f>
        <v>OK</v>
      </c>
      <c r="F70" s="158" t="str">
        <f>IF('DATA SHEET'!$E$10="Cat 2","N/A","OK")</f>
        <v>OK</v>
      </c>
      <c r="G70" s="160"/>
      <c r="H70" s="160"/>
      <c r="I70" s="160" t="s">
        <v>194</v>
      </c>
      <c r="J70" s="160" t="str">
        <f t="shared" si="45"/>
        <v>OK</v>
      </c>
      <c r="K70" s="160" t="str">
        <f t="shared" si="45"/>
        <v>OK</v>
      </c>
      <c r="L70" s="160" t="str">
        <f>IF('DATA SHEET'!$B$10="NC-50","N/A","OK")</f>
        <v>OK</v>
      </c>
      <c r="M70" s="160" t="str">
        <f>IF('DATA SHEET'!$B$10="NC-50","N/A","OK")</f>
        <v>OK</v>
      </c>
      <c r="N70" s="160"/>
      <c r="O70" s="160"/>
      <c r="P70" s="160"/>
      <c r="Q70" s="160"/>
      <c r="R70" s="160"/>
      <c r="S70" s="160"/>
      <c r="T70" s="160"/>
      <c r="U70" s="160"/>
      <c r="V70" s="150" t="str">
        <f>IF(DB70&lt;&gt;"",
    IF(INT('Drill Size Info'!$AA$19)=INT('Drill Size Info'!$AB$19),
        --(INT('Drill Size Info'!$AA$19) &amp; "." &amp; DB70),
        IF(AND((--(INT('Drill Size Info'!$AA$19) &amp; "." &amp; DB70)&gt;=--('Drill Size Info'!$AA$19)), (--(INT('Drill Size Info'!$AA$19) &amp; "." &amp; DB70)&lt;=--('Drill Size Info'!$AB$19))),
            --(INT('Drill Size Info'!$AA$19) &amp; "." &amp; DB70),
            --(INT('Drill Size Info'!$AB$19) &amp; "." &amp; DB70)
        )
    ),
    IF(DA70&lt;&gt;"",
        IF(INT('Drill Size Info'!$AA$19)=INT('Drill Size Info'!$AB$19),
            --(INT('Drill Size Info'!$AA$19) &amp; "." &amp; LEFT(DA70,3)),
            IF(AND((--(INT('Drill Size Info'!$AA$19) &amp; "." &amp; LEFT(DA70,3))&gt;=--('Drill Size Info'!$AA$19)), (--(INT('Drill Size Info'!$AA$19) &amp; "." &amp; LEFT(DA70,3))&lt;=--('Drill Size Info'!$AB$19))),
                --(INT('Drill Size Info'!$AA$19) &amp; "." &amp; LEFT(DA70,3)),
                --(INT('Drill Size Info'!$AB$19) &amp; "." &amp; LEFT(DA70,3))
            )
        ),
        "OK"
    )
)</f>
        <v>OK</v>
      </c>
      <c r="W70" s="150" t="str">
        <f>IF(DC70&lt;&gt;"",
    IF(INT('Drill Size Info'!$AA$19)=INT('Drill Size Info'!$AB$19),
        --(INT('Drill Size Info'!$AA$19) &amp; "." &amp; DC70),
        IF(AND((--(INT('Drill Size Info'!$AA$19) &amp; "." &amp; DC70)&gt;=--('Drill Size Info'!$AA$19)), (--(INT('Drill Size Info'!$AA$19) &amp; "." &amp; DC70)&lt;=--('Drill Size Info'!$AB$19))),
            --(INT('Drill Size Info'!$AA$19) &amp; "." &amp; DC70),
            --(INT('Drill Size Info'!$AB$19) &amp; "." &amp; DC70)
        )
    ),
    IF(DA70&lt;&gt;"",
        IF(INT('Drill Size Info'!$AA$19)=INT('Drill Size Info'!$AB$19),
            --(INT('Drill Size Info'!$AA$19) &amp; "." &amp; RIGHT(DA70,3)),
            IF(AND((--(INT('Drill Size Info'!$AA$19) &amp; "." &amp; RIGHT(DA70,3))&gt;=--('Drill Size Info'!$AA$19)), (--(INT('Drill Size Info'!$AA$19) &amp; "." &amp; RIGHT(DA70,3))&lt;=--('Drill Size Info'!$AB$19))),
                --(INT('Drill Size Info'!$AA$19) &amp; "." &amp; RIGHT(DA70,3)),
                --(INT('Drill Size Info'!$AB$19) &amp; "." &amp; RIGHT(DA70,3))
            )
        ),
        "N/A"
    )
)</f>
        <v>N/A</v>
      </c>
      <c r="X70" s="150" t="str">
        <f>IF(DE70&lt;&gt;"",
    IF(INT('Drill Size Info'!$AA$19)=INT('Drill Size Info'!$AB$15),
        --(INT('Drill Size Info'!$AA$15) &amp; "." &amp; DE70),
        IF(AND((--(INT('Drill Size Info'!$AA$15) &amp; "." &amp; DE70)&gt;=--('Drill Size Info'!$AA$15)), (--(INT('Drill Size Info'!$AA$15) &amp; "." &amp; DE70)&lt;=--('Drill Size Info'!$AB$15))),
            --(INT('Drill Size Info'!$AA$15) &amp; "." &amp; DE70),
            --(INT('Drill Size Info'!$AB$15) &amp; "." &amp; DE70)
        )
    ),
    IF(DD70&lt;&gt;"",
        IF(INT('Drill Size Info'!$AA$15)=INT('Drill Size Info'!$AB$15),
            --(INT('Drill Size Info'!$AA$15) &amp; "." &amp; LEFT(DD70,3)),
            IF(AND((--(INT('Drill Size Info'!$AA$15) &amp; "." &amp; LEFT(DD70,3))&gt;=--('Drill Size Info'!$AA$15)), (--(INT('Drill Size Info'!$AA$15) &amp; "." &amp; LEFT(DD70,3))&lt;=--('Drill Size Info'!$AB$15))),
                --(INT('Drill Size Info'!$AA$15) &amp; "." &amp; LEFT(DD70,3)),
                --(INT('Drill Size Info'!$AB$15) &amp; "." &amp; LEFT(DD70,3))
            )
        ),
        "OK"
    )
)</f>
        <v>OK</v>
      </c>
      <c r="Y70" s="150" t="str">
        <f>IF(DF70&lt;&gt;"",
    IF(INT('Drill Size Info'!$AA$19)=INT('Drill Size Info'!$AB$15),
        --(INT('Drill Size Info'!$AA$15) &amp; "." &amp; DF70),
        IF(AND((--(INT('Drill Size Info'!$AA$15) &amp; "." &amp; DF70)&gt;=--('Drill Size Info'!$AA$15)), (--(INT('Drill Size Info'!$AA$15) &amp; "." &amp; DF70)&lt;=--('Drill Size Info'!$AB$15))),
            --(INT('Drill Size Info'!$AA$15) &amp; "." &amp; DF70),
            --(INT('Drill Size Info'!$AB$15) &amp; "." &amp; DF70)
        )
    ),
    IF(DD70&lt;&gt;"",
        IF(INT('Drill Size Info'!$AA$15)=INT('Drill Size Info'!$AB$15),
            --(INT('Drill Size Info'!$AA$15) &amp; "." &amp; RIGHT(DD70,3)),
            IF(AND((--(INT('Drill Size Info'!$AA$15) &amp; "." &amp; RIGHT(DD70,3))&gt;=--('Drill Size Info'!$AA$15)), (--(INT('Drill Size Info'!$AA$15) &amp; "." &amp; RIGHT(DD70,3))&lt;=--('Drill Size Info'!$AB$15))),
                --(INT('Drill Size Info'!$AA$15) &amp; "." &amp; RIGHT(DD70,3)),
                --(INT('Drill Size Info'!$AB$15) &amp; "." &amp; RIGHT(DD70,3))
            )
        ),
        "N/A"
    )
)</f>
        <v>N/A</v>
      </c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83"/>
      <c r="AL70" s="183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3"/>
      <c r="BA70" s="163"/>
      <c r="BB70" s="163"/>
      <c r="BC70" s="163"/>
      <c r="BD70" s="163"/>
      <c r="BE70" s="163"/>
      <c r="BF70" s="164"/>
      <c r="BG70" s="165"/>
      <c r="BH70" s="162"/>
      <c r="BI70" s="162"/>
      <c r="BJ70" s="164"/>
      <c r="BK70" s="95"/>
      <c r="BL70" s="182"/>
      <c r="BM70" s="182"/>
      <c r="BN70" s="182"/>
      <c r="BO70" s="182"/>
      <c r="BP70" s="95" t="str">
        <f t="shared" si="42"/>
        <v/>
      </c>
      <c r="BQ70" s="38"/>
      <c r="BR70" s="17">
        <f t="shared" si="46"/>
        <v>0</v>
      </c>
      <c r="BS70" s="17">
        <f t="shared" si="47"/>
        <v>0</v>
      </c>
      <c r="BT70" s="17">
        <f t="shared" si="48"/>
        <v>0</v>
      </c>
      <c r="BU70" s="17">
        <f t="shared" si="49"/>
        <v>0</v>
      </c>
      <c r="BV70" s="17">
        <f t="shared" si="50"/>
        <v>0</v>
      </c>
      <c r="BW70" s="17">
        <f t="shared" si="51"/>
        <v>0</v>
      </c>
      <c r="BX70" s="17">
        <f t="shared" si="52"/>
        <v>0</v>
      </c>
      <c r="BY70" s="17">
        <f t="shared" si="53"/>
        <v>0</v>
      </c>
      <c r="BZ70" s="17">
        <f t="shared" si="54"/>
        <v>0</v>
      </c>
      <c r="CA70" s="17">
        <f t="shared" si="55"/>
        <v>0</v>
      </c>
      <c r="CB70" s="17">
        <f t="shared" si="56"/>
        <v>0</v>
      </c>
      <c r="CC70" s="17">
        <f t="shared" si="57"/>
        <v>0</v>
      </c>
      <c r="CD70" s="17">
        <f t="shared" si="58"/>
        <v>0</v>
      </c>
      <c r="CE70" s="17">
        <f t="shared" si="59"/>
        <v>0</v>
      </c>
      <c r="CF70" s="17">
        <f t="shared" si="60"/>
        <v>0</v>
      </c>
      <c r="CG70" s="17">
        <f t="shared" si="61"/>
        <v>0</v>
      </c>
      <c r="CH70" s="17">
        <f t="shared" si="62"/>
        <v>0</v>
      </c>
      <c r="CI70" s="17">
        <f t="shared" si="63"/>
        <v>0</v>
      </c>
      <c r="CJ70" s="17">
        <f t="shared" si="64"/>
        <v>0</v>
      </c>
      <c r="CK70" s="17">
        <f t="shared" si="65"/>
        <v>0</v>
      </c>
      <c r="CL70" s="17">
        <f t="shared" si="66"/>
        <v>0</v>
      </c>
      <c r="CM70" s="17">
        <f t="shared" si="67"/>
        <v>0</v>
      </c>
      <c r="CN70" s="17">
        <f t="shared" si="68"/>
        <v>0</v>
      </c>
      <c r="CO70" s="17">
        <f t="shared" si="69"/>
        <v>0</v>
      </c>
      <c r="CP70" s="17">
        <f t="shared" si="70"/>
        <v>0</v>
      </c>
      <c r="CQ70" s="17">
        <f t="shared" si="71"/>
        <v>0</v>
      </c>
      <c r="CR70" s="17">
        <f t="shared" si="72"/>
        <v>0</v>
      </c>
      <c r="CS70" s="17">
        <f t="shared" si="73"/>
        <v>0</v>
      </c>
      <c r="CT70" s="17">
        <f t="shared" si="74"/>
        <v>0</v>
      </c>
      <c r="CU70" s="17">
        <f t="shared" si="75"/>
        <v>0</v>
      </c>
      <c r="CV70" s="17">
        <f t="shared" si="76"/>
        <v>0</v>
      </c>
      <c r="CW70" s="17">
        <f t="shared" si="77"/>
        <v>0</v>
      </c>
      <c r="CX70" s="17">
        <f t="shared" si="78"/>
        <v>0</v>
      </c>
      <c r="CY70" s="17">
        <f t="shared" si="79"/>
        <v>0</v>
      </c>
      <c r="CZ70" s="17">
        <f t="shared" si="80"/>
        <v>0</v>
      </c>
    </row>
    <row r="71" spans="2:104" ht="15" customHeight="1" x14ac:dyDescent="0.2">
      <c r="B71" s="156">
        <f t="shared" si="43"/>
        <v>63</v>
      </c>
      <c r="C71" s="158" t="str">
        <f>CONCATENATE('DATA SHEET'!$B$9, 'DATA SHEET'!$Q$2)</f>
        <v>" HWDP</v>
      </c>
      <c r="D71" s="157" t="str">
        <f t="shared" si="44"/>
        <v/>
      </c>
      <c r="E71" s="158" t="str">
        <f>IF('DATA SHEET'!$E$10="Cat 2","N/A","OK")</f>
        <v>OK</v>
      </c>
      <c r="F71" s="158" t="str">
        <f>IF('DATA SHEET'!$E$10="Cat 2","N/A","OK")</f>
        <v>OK</v>
      </c>
      <c r="G71" s="160"/>
      <c r="H71" s="160"/>
      <c r="I71" s="160" t="s">
        <v>194</v>
      </c>
      <c r="J71" s="160" t="str">
        <f t="shared" si="45"/>
        <v>OK</v>
      </c>
      <c r="K71" s="160" t="str">
        <f t="shared" si="45"/>
        <v>OK</v>
      </c>
      <c r="L71" s="160" t="str">
        <f>IF('DATA SHEET'!$B$10="NC-50","N/A","OK")</f>
        <v>OK</v>
      </c>
      <c r="M71" s="160" t="str">
        <f>IF('DATA SHEET'!$B$10="NC-50","N/A","OK")</f>
        <v>OK</v>
      </c>
      <c r="N71" s="160"/>
      <c r="O71" s="160"/>
      <c r="P71" s="160"/>
      <c r="Q71" s="160"/>
      <c r="R71" s="160"/>
      <c r="S71" s="160"/>
      <c r="T71" s="160"/>
      <c r="U71" s="160"/>
      <c r="V71" s="150" t="str">
        <f>IF(DB71&lt;&gt;"",
    IF(INT('Drill Size Info'!$AA$19)=INT('Drill Size Info'!$AB$19),
        --(INT('Drill Size Info'!$AA$19) &amp; "." &amp; DB71),
        IF(AND((--(INT('Drill Size Info'!$AA$19) &amp; "." &amp; DB71)&gt;=--('Drill Size Info'!$AA$19)), (--(INT('Drill Size Info'!$AA$19) &amp; "." &amp; DB71)&lt;=--('Drill Size Info'!$AB$19))),
            --(INT('Drill Size Info'!$AA$19) &amp; "." &amp; DB71),
            --(INT('Drill Size Info'!$AB$19) &amp; "." &amp; DB71)
        )
    ),
    IF(DA71&lt;&gt;"",
        IF(INT('Drill Size Info'!$AA$19)=INT('Drill Size Info'!$AB$19),
            --(INT('Drill Size Info'!$AA$19) &amp; "." &amp; LEFT(DA71,3)),
            IF(AND((--(INT('Drill Size Info'!$AA$19) &amp; "." &amp; LEFT(DA71,3))&gt;=--('Drill Size Info'!$AA$19)), (--(INT('Drill Size Info'!$AA$19) &amp; "." &amp; LEFT(DA71,3))&lt;=--('Drill Size Info'!$AB$19))),
                --(INT('Drill Size Info'!$AA$19) &amp; "." &amp; LEFT(DA71,3)),
                --(INT('Drill Size Info'!$AB$19) &amp; "." &amp; LEFT(DA71,3))
            )
        ),
        "OK"
    )
)</f>
        <v>OK</v>
      </c>
      <c r="W71" s="150" t="str">
        <f>IF(DC71&lt;&gt;"",
    IF(INT('Drill Size Info'!$AA$19)=INT('Drill Size Info'!$AB$19),
        --(INT('Drill Size Info'!$AA$19) &amp; "." &amp; DC71),
        IF(AND((--(INT('Drill Size Info'!$AA$19) &amp; "." &amp; DC71)&gt;=--('Drill Size Info'!$AA$19)), (--(INT('Drill Size Info'!$AA$19) &amp; "." &amp; DC71)&lt;=--('Drill Size Info'!$AB$19))),
            --(INT('Drill Size Info'!$AA$19) &amp; "." &amp; DC71),
            --(INT('Drill Size Info'!$AB$19) &amp; "." &amp; DC71)
        )
    ),
    IF(DA71&lt;&gt;"",
        IF(INT('Drill Size Info'!$AA$19)=INT('Drill Size Info'!$AB$19),
            --(INT('Drill Size Info'!$AA$19) &amp; "." &amp; RIGHT(DA71,3)),
            IF(AND((--(INT('Drill Size Info'!$AA$19) &amp; "." &amp; RIGHT(DA71,3))&gt;=--('Drill Size Info'!$AA$19)), (--(INT('Drill Size Info'!$AA$19) &amp; "." &amp; RIGHT(DA71,3))&lt;=--('Drill Size Info'!$AB$19))),
                --(INT('Drill Size Info'!$AA$19) &amp; "." &amp; RIGHT(DA71,3)),
                --(INT('Drill Size Info'!$AB$19) &amp; "." &amp; RIGHT(DA71,3))
            )
        ),
        "N/A"
    )
)</f>
        <v>N/A</v>
      </c>
      <c r="X71" s="150" t="str">
        <f>IF(DE71&lt;&gt;"",
    IF(INT('Drill Size Info'!$AA$19)=INT('Drill Size Info'!$AB$15),
        --(INT('Drill Size Info'!$AA$15) &amp; "." &amp; DE71),
        IF(AND((--(INT('Drill Size Info'!$AA$15) &amp; "." &amp; DE71)&gt;=--('Drill Size Info'!$AA$15)), (--(INT('Drill Size Info'!$AA$15) &amp; "." &amp; DE71)&lt;=--('Drill Size Info'!$AB$15))),
            --(INT('Drill Size Info'!$AA$15) &amp; "." &amp; DE71),
            --(INT('Drill Size Info'!$AB$15) &amp; "." &amp; DE71)
        )
    ),
    IF(DD71&lt;&gt;"",
        IF(INT('Drill Size Info'!$AA$15)=INT('Drill Size Info'!$AB$15),
            --(INT('Drill Size Info'!$AA$15) &amp; "." &amp; LEFT(DD71,3)),
            IF(AND((--(INT('Drill Size Info'!$AA$15) &amp; "." &amp; LEFT(DD71,3))&gt;=--('Drill Size Info'!$AA$15)), (--(INT('Drill Size Info'!$AA$15) &amp; "." &amp; LEFT(DD71,3))&lt;=--('Drill Size Info'!$AB$15))),
                --(INT('Drill Size Info'!$AA$15) &amp; "." &amp; LEFT(DD71,3)),
                --(INT('Drill Size Info'!$AB$15) &amp; "." &amp; LEFT(DD71,3))
            )
        ),
        "OK"
    )
)</f>
        <v>OK</v>
      </c>
      <c r="Y71" s="150" t="str">
        <f>IF(DF71&lt;&gt;"",
    IF(INT('Drill Size Info'!$AA$19)=INT('Drill Size Info'!$AB$15),
        --(INT('Drill Size Info'!$AA$15) &amp; "." &amp; DF71),
        IF(AND((--(INT('Drill Size Info'!$AA$15) &amp; "." &amp; DF71)&gt;=--('Drill Size Info'!$AA$15)), (--(INT('Drill Size Info'!$AA$15) &amp; "." &amp; DF71)&lt;=--('Drill Size Info'!$AB$15))),
            --(INT('Drill Size Info'!$AA$15) &amp; "." &amp; DF71),
            --(INT('Drill Size Info'!$AB$15) &amp; "." &amp; DF71)
        )
    ),
    IF(DD71&lt;&gt;"",
        IF(INT('Drill Size Info'!$AA$15)=INT('Drill Size Info'!$AB$15),
            --(INT('Drill Size Info'!$AA$15) &amp; "." &amp; RIGHT(DD71,3)),
            IF(AND((--(INT('Drill Size Info'!$AA$15) &amp; "." &amp; RIGHT(DD71,3))&gt;=--('Drill Size Info'!$AA$15)), (--(INT('Drill Size Info'!$AA$15) &amp; "." &amp; RIGHT(DD71,3))&lt;=--('Drill Size Info'!$AB$15))),
                --(INT('Drill Size Info'!$AA$15) &amp; "." &amp; RIGHT(DD71,3)),
                --(INT('Drill Size Info'!$AB$15) &amp; "." &amp; RIGHT(DD71,3))
            )
        ),
        "N/A"
    )
)</f>
        <v>N/A</v>
      </c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83"/>
      <c r="AL71" s="183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3"/>
      <c r="BA71" s="163"/>
      <c r="BB71" s="163"/>
      <c r="BC71" s="163"/>
      <c r="BD71" s="163"/>
      <c r="BE71" s="163"/>
      <c r="BF71" s="164"/>
      <c r="BG71" s="165"/>
      <c r="BH71" s="162"/>
      <c r="BI71" s="162"/>
      <c r="BJ71" s="164"/>
      <c r="BK71" s="95"/>
      <c r="BL71" s="182"/>
      <c r="BM71" s="182"/>
      <c r="BN71" s="182"/>
      <c r="BO71" s="182"/>
      <c r="BP71" s="95" t="str">
        <f t="shared" si="42"/>
        <v/>
      </c>
      <c r="BQ71" s="38"/>
      <c r="BR71" s="17">
        <f t="shared" si="46"/>
        <v>0</v>
      </c>
      <c r="BS71" s="17">
        <f t="shared" si="47"/>
        <v>0</v>
      </c>
      <c r="BT71" s="17">
        <f t="shared" si="48"/>
        <v>0</v>
      </c>
      <c r="BU71" s="17">
        <f t="shared" si="49"/>
        <v>0</v>
      </c>
      <c r="BV71" s="17">
        <f t="shared" si="50"/>
        <v>0</v>
      </c>
      <c r="BW71" s="17">
        <f t="shared" si="51"/>
        <v>0</v>
      </c>
      <c r="BX71" s="17">
        <f t="shared" si="52"/>
        <v>0</v>
      </c>
      <c r="BY71" s="17">
        <f t="shared" si="53"/>
        <v>0</v>
      </c>
      <c r="BZ71" s="17">
        <f t="shared" si="54"/>
        <v>0</v>
      </c>
      <c r="CA71" s="17">
        <f t="shared" si="55"/>
        <v>0</v>
      </c>
      <c r="CB71" s="17">
        <f t="shared" si="56"/>
        <v>0</v>
      </c>
      <c r="CC71" s="17">
        <f t="shared" si="57"/>
        <v>0</v>
      </c>
      <c r="CD71" s="17">
        <f t="shared" si="58"/>
        <v>0</v>
      </c>
      <c r="CE71" s="17">
        <f t="shared" si="59"/>
        <v>0</v>
      </c>
      <c r="CF71" s="17">
        <f t="shared" si="60"/>
        <v>0</v>
      </c>
      <c r="CG71" s="17">
        <f t="shared" si="61"/>
        <v>0</v>
      </c>
      <c r="CH71" s="17">
        <f t="shared" si="62"/>
        <v>0</v>
      </c>
      <c r="CI71" s="17">
        <f t="shared" si="63"/>
        <v>0</v>
      </c>
      <c r="CJ71" s="17">
        <f t="shared" si="64"/>
        <v>0</v>
      </c>
      <c r="CK71" s="17">
        <f t="shared" si="65"/>
        <v>0</v>
      </c>
      <c r="CL71" s="17">
        <f t="shared" si="66"/>
        <v>0</v>
      </c>
      <c r="CM71" s="17">
        <f t="shared" si="67"/>
        <v>0</v>
      </c>
      <c r="CN71" s="17">
        <f t="shared" si="68"/>
        <v>0</v>
      </c>
      <c r="CO71" s="17">
        <f t="shared" si="69"/>
        <v>0</v>
      </c>
      <c r="CP71" s="17">
        <f t="shared" si="70"/>
        <v>0</v>
      </c>
      <c r="CQ71" s="17">
        <f t="shared" si="71"/>
        <v>0</v>
      </c>
      <c r="CR71" s="17">
        <f t="shared" si="72"/>
        <v>0</v>
      </c>
      <c r="CS71" s="17">
        <f t="shared" si="73"/>
        <v>0</v>
      </c>
      <c r="CT71" s="17">
        <f t="shared" si="74"/>
        <v>0</v>
      </c>
      <c r="CU71" s="17">
        <f t="shared" si="75"/>
        <v>0</v>
      </c>
      <c r="CV71" s="17">
        <f t="shared" si="76"/>
        <v>0</v>
      </c>
      <c r="CW71" s="17">
        <f t="shared" si="77"/>
        <v>0</v>
      </c>
      <c r="CX71" s="17">
        <f t="shared" si="78"/>
        <v>0</v>
      </c>
      <c r="CY71" s="17">
        <f t="shared" si="79"/>
        <v>0</v>
      </c>
      <c r="CZ71" s="17">
        <f t="shared" si="80"/>
        <v>0</v>
      </c>
    </row>
    <row r="72" spans="2:104" ht="15" customHeight="1" x14ac:dyDescent="0.2">
      <c r="B72" s="156">
        <f t="shared" si="43"/>
        <v>64</v>
      </c>
      <c r="C72" s="158" t="str">
        <f>CONCATENATE('DATA SHEET'!$B$9, 'DATA SHEET'!$Q$2)</f>
        <v>" HWDP</v>
      </c>
      <c r="D72" s="157" t="str">
        <f t="shared" si="44"/>
        <v/>
      </c>
      <c r="E72" s="158" t="str">
        <f>IF('DATA SHEET'!$E$10="Cat 2","N/A","OK")</f>
        <v>OK</v>
      </c>
      <c r="F72" s="158" t="str">
        <f>IF('DATA SHEET'!$E$10="Cat 2","N/A","OK")</f>
        <v>OK</v>
      </c>
      <c r="G72" s="160"/>
      <c r="H72" s="160"/>
      <c r="I72" s="160" t="s">
        <v>194</v>
      </c>
      <c r="J72" s="160" t="str">
        <f t="shared" si="45"/>
        <v>OK</v>
      </c>
      <c r="K72" s="160" t="str">
        <f t="shared" si="45"/>
        <v>OK</v>
      </c>
      <c r="L72" s="160" t="str">
        <f>IF('DATA SHEET'!$B$10="NC-50","N/A","OK")</f>
        <v>OK</v>
      </c>
      <c r="M72" s="160" t="str">
        <f>IF('DATA SHEET'!$B$10="NC-50","N/A","OK")</f>
        <v>OK</v>
      </c>
      <c r="N72" s="160"/>
      <c r="O72" s="160"/>
      <c r="P72" s="160"/>
      <c r="Q72" s="160"/>
      <c r="R72" s="160"/>
      <c r="S72" s="160"/>
      <c r="T72" s="160"/>
      <c r="U72" s="160"/>
      <c r="V72" s="150" t="str">
        <f>IF(DB72&lt;&gt;"",
    IF(INT('Drill Size Info'!$AA$19)=INT('Drill Size Info'!$AB$19),
        --(INT('Drill Size Info'!$AA$19) &amp; "." &amp; DB72),
        IF(AND((--(INT('Drill Size Info'!$AA$19) &amp; "." &amp; DB72)&gt;=--('Drill Size Info'!$AA$19)), (--(INT('Drill Size Info'!$AA$19) &amp; "." &amp; DB72)&lt;=--('Drill Size Info'!$AB$19))),
            --(INT('Drill Size Info'!$AA$19) &amp; "." &amp; DB72),
            --(INT('Drill Size Info'!$AB$19) &amp; "." &amp; DB72)
        )
    ),
    IF(DA72&lt;&gt;"",
        IF(INT('Drill Size Info'!$AA$19)=INT('Drill Size Info'!$AB$19),
            --(INT('Drill Size Info'!$AA$19) &amp; "." &amp; LEFT(DA72,3)),
            IF(AND((--(INT('Drill Size Info'!$AA$19) &amp; "." &amp; LEFT(DA72,3))&gt;=--('Drill Size Info'!$AA$19)), (--(INT('Drill Size Info'!$AA$19) &amp; "." &amp; LEFT(DA72,3))&lt;=--('Drill Size Info'!$AB$19))),
                --(INT('Drill Size Info'!$AA$19) &amp; "." &amp; LEFT(DA72,3)),
                --(INT('Drill Size Info'!$AB$19) &amp; "." &amp; LEFT(DA72,3))
            )
        ),
        "OK"
    )
)</f>
        <v>OK</v>
      </c>
      <c r="W72" s="150" t="str">
        <f>IF(DC72&lt;&gt;"",
    IF(INT('Drill Size Info'!$AA$19)=INT('Drill Size Info'!$AB$19),
        --(INT('Drill Size Info'!$AA$19) &amp; "." &amp; DC72),
        IF(AND((--(INT('Drill Size Info'!$AA$19) &amp; "." &amp; DC72)&gt;=--('Drill Size Info'!$AA$19)), (--(INT('Drill Size Info'!$AA$19) &amp; "." &amp; DC72)&lt;=--('Drill Size Info'!$AB$19))),
            --(INT('Drill Size Info'!$AA$19) &amp; "." &amp; DC72),
            --(INT('Drill Size Info'!$AB$19) &amp; "." &amp; DC72)
        )
    ),
    IF(DA72&lt;&gt;"",
        IF(INT('Drill Size Info'!$AA$19)=INT('Drill Size Info'!$AB$19),
            --(INT('Drill Size Info'!$AA$19) &amp; "." &amp; RIGHT(DA72,3)),
            IF(AND((--(INT('Drill Size Info'!$AA$19) &amp; "." &amp; RIGHT(DA72,3))&gt;=--('Drill Size Info'!$AA$19)), (--(INT('Drill Size Info'!$AA$19) &amp; "." &amp; RIGHT(DA72,3))&lt;=--('Drill Size Info'!$AB$19))),
                --(INT('Drill Size Info'!$AA$19) &amp; "." &amp; RIGHT(DA72,3)),
                --(INT('Drill Size Info'!$AB$19) &amp; "." &amp; RIGHT(DA72,3))
            )
        ),
        "N/A"
    )
)</f>
        <v>N/A</v>
      </c>
      <c r="X72" s="150" t="str">
        <f>IF(DE72&lt;&gt;"",
    IF(INT('Drill Size Info'!$AA$19)=INT('Drill Size Info'!$AB$15),
        --(INT('Drill Size Info'!$AA$15) &amp; "." &amp; DE72),
        IF(AND((--(INT('Drill Size Info'!$AA$15) &amp; "." &amp; DE72)&gt;=--('Drill Size Info'!$AA$15)), (--(INT('Drill Size Info'!$AA$15) &amp; "." &amp; DE72)&lt;=--('Drill Size Info'!$AB$15))),
            --(INT('Drill Size Info'!$AA$15) &amp; "." &amp; DE72),
            --(INT('Drill Size Info'!$AB$15) &amp; "." &amp; DE72)
        )
    ),
    IF(DD72&lt;&gt;"",
        IF(INT('Drill Size Info'!$AA$15)=INT('Drill Size Info'!$AB$15),
            --(INT('Drill Size Info'!$AA$15) &amp; "." &amp; LEFT(DD72,3)),
            IF(AND((--(INT('Drill Size Info'!$AA$15) &amp; "." &amp; LEFT(DD72,3))&gt;=--('Drill Size Info'!$AA$15)), (--(INT('Drill Size Info'!$AA$15) &amp; "." &amp; LEFT(DD72,3))&lt;=--('Drill Size Info'!$AB$15))),
                --(INT('Drill Size Info'!$AA$15) &amp; "." &amp; LEFT(DD72,3)),
                --(INT('Drill Size Info'!$AB$15) &amp; "." &amp; LEFT(DD72,3))
            )
        ),
        "OK"
    )
)</f>
        <v>OK</v>
      </c>
      <c r="Y72" s="150" t="str">
        <f>IF(DF72&lt;&gt;"",
    IF(INT('Drill Size Info'!$AA$19)=INT('Drill Size Info'!$AB$15),
        --(INT('Drill Size Info'!$AA$15) &amp; "." &amp; DF72),
        IF(AND((--(INT('Drill Size Info'!$AA$15) &amp; "." &amp; DF72)&gt;=--('Drill Size Info'!$AA$15)), (--(INT('Drill Size Info'!$AA$15) &amp; "." &amp; DF72)&lt;=--('Drill Size Info'!$AB$15))),
            --(INT('Drill Size Info'!$AA$15) &amp; "." &amp; DF72),
            --(INT('Drill Size Info'!$AB$15) &amp; "." &amp; DF72)
        )
    ),
    IF(DD72&lt;&gt;"",
        IF(INT('Drill Size Info'!$AA$15)=INT('Drill Size Info'!$AB$15),
            --(INT('Drill Size Info'!$AA$15) &amp; "." &amp; RIGHT(DD72,3)),
            IF(AND((--(INT('Drill Size Info'!$AA$15) &amp; "." &amp; RIGHT(DD72,3))&gt;=--('Drill Size Info'!$AA$15)), (--(INT('Drill Size Info'!$AA$15) &amp; "." &amp; RIGHT(DD72,3))&lt;=--('Drill Size Info'!$AB$15))),
                --(INT('Drill Size Info'!$AA$15) &amp; "." &amp; RIGHT(DD72,3)),
                --(INT('Drill Size Info'!$AB$15) &amp; "." &amp; RIGHT(DD72,3))
            )
        ),
        "N/A"
    )
)</f>
        <v>N/A</v>
      </c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83"/>
      <c r="AL72" s="183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3"/>
      <c r="BA72" s="163"/>
      <c r="BB72" s="163"/>
      <c r="BC72" s="163"/>
      <c r="BD72" s="163"/>
      <c r="BE72" s="163"/>
      <c r="BF72" s="164"/>
      <c r="BG72" s="165"/>
      <c r="BH72" s="162"/>
      <c r="BI72" s="162"/>
      <c r="BJ72" s="164"/>
      <c r="BK72" s="95"/>
      <c r="BL72" s="182"/>
      <c r="BM72" s="182"/>
      <c r="BN72" s="182"/>
      <c r="BO72" s="182"/>
      <c r="BP72" s="95" t="str">
        <f t="shared" si="42"/>
        <v/>
      </c>
      <c r="BQ72" s="38"/>
      <c r="BR72" s="17">
        <f t="shared" si="46"/>
        <v>0</v>
      </c>
      <c r="BS72" s="17">
        <f t="shared" si="47"/>
        <v>0</v>
      </c>
      <c r="BT72" s="17">
        <f t="shared" si="48"/>
        <v>0</v>
      </c>
      <c r="BU72" s="17">
        <f t="shared" si="49"/>
        <v>0</v>
      </c>
      <c r="BV72" s="17">
        <f t="shared" si="50"/>
        <v>0</v>
      </c>
      <c r="BW72" s="17">
        <f t="shared" si="51"/>
        <v>0</v>
      </c>
      <c r="BX72" s="17">
        <f t="shared" si="52"/>
        <v>0</v>
      </c>
      <c r="BY72" s="17">
        <f t="shared" si="53"/>
        <v>0</v>
      </c>
      <c r="BZ72" s="17">
        <f t="shared" si="54"/>
        <v>0</v>
      </c>
      <c r="CA72" s="17">
        <f t="shared" si="55"/>
        <v>0</v>
      </c>
      <c r="CB72" s="17">
        <f t="shared" si="56"/>
        <v>0</v>
      </c>
      <c r="CC72" s="17">
        <f t="shared" si="57"/>
        <v>0</v>
      </c>
      <c r="CD72" s="17">
        <f t="shared" si="58"/>
        <v>0</v>
      </c>
      <c r="CE72" s="17">
        <f t="shared" si="59"/>
        <v>0</v>
      </c>
      <c r="CF72" s="17">
        <f t="shared" si="60"/>
        <v>0</v>
      </c>
      <c r="CG72" s="17">
        <f t="shared" si="61"/>
        <v>0</v>
      </c>
      <c r="CH72" s="17">
        <f t="shared" si="62"/>
        <v>0</v>
      </c>
      <c r="CI72" s="17">
        <f t="shared" si="63"/>
        <v>0</v>
      </c>
      <c r="CJ72" s="17">
        <f t="shared" si="64"/>
        <v>0</v>
      </c>
      <c r="CK72" s="17">
        <f t="shared" si="65"/>
        <v>0</v>
      </c>
      <c r="CL72" s="17">
        <f t="shared" si="66"/>
        <v>0</v>
      </c>
      <c r="CM72" s="17">
        <f t="shared" si="67"/>
        <v>0</v>
      </c>
      <c r="CN72" s="17">
        <f t="shared" si="68"/>
        <v>0</v>
      </c>
      <c r="CO72" s="17">
        <f t="shared" si="69"/>
        <v>0</v>
      </c>
      <c r="CP72" s="17">
        <f t="shared" si="70"/>
        <v>0</v>
      </c>
      <c r="CQ72" s="17">
        <f t="shared" si="71"/>
        <v>0</v>
      </c>
      <c r="CR72" s="17">
        <f t="shared" si="72"/>
        <v>0</v>
      </c>
      <c r="CS72" s="17">
        <f t="shared" si="73"/>
        <v>0</v>
      </c>
      <c r="CT72" s="17">
        <f t="shared" si="74"/>
        <v>0</v>
      </c>
      <c r="CU72" s="17">
        <f t="shared" si="75"/>
        <v>0</v>
      </c>
      <c r="CV72" s="17">
        <f t="shared" si="76"/>
        <v>0</v>
      </c>
      <c r="CW72" s="17">
        <f t="shared" si="77"/>
        <v>0</v>
      </c>
      <c r="CX72" s="17">
        <f t="shared" si="78"/>
        <v>0</v>
      </c>
      <c r="CY72" s="17">
        <f t="shared" si="79"/>
        <v>0</v>
      </c>
      <c r="CZ72" s="17">
        <f t="shared" si="80"/>
        <v>0</v>
      </c>
    </row>
    <row r="73" spans="2:104" ht="15" customHeight="1" x14ac:dyDescent="0.2">
      <c r="B73" s="156">
        <f t="shared" si="43"/>
        <v>65</v>
      </c>
      <c r="C73" s="158" t="str">
        <f>CONCATENATE('DATA SHEET'!$B$9, 'DATA SHEET'!$Q$2)</f>
        <v>" HWDP</v>
      </c>
      <c r="D73" s="157" t="str">
        <f t="shared" si="44"/>
        <v/>
      </c>
      <c r="E73" s="158" t="str">
        <f>IF('DATA SHEET'!$E$10="Cat 2","N/A","OK")</f>
        <v>OK</v>
      </c>
      <c r="F73" s="158" t="str">
        <f>IF('DATA SHEET'!$E$10="Cat 2","N/A","OK")</f>
        <v>OK</v>
      </c>
      <c r="G73" s="160"/>
      <c r="H73" s="160"/>
      <c r="I73" s="160" t="s">
        <v>194</v>
      </c>
      <c r="J73" s="160" t="str">
        <f t="shared" si="45"/>
        <v>OK</v>
      </c>
      <c r="K73" s="160" t="str">
        <f t="shared" si="45"/>
        <v>OK</v>
      </c>
      <c r="L73" s="160" t="str">
        <f>IF('DATA SHEET'!$B$10="NC-50","N/A","OK")</f>
        <v>OK</v>
      </c>
      <c r="M73" s="160" t="str">
        <f>IF('DATA SHEET'!$B$10="NC-50","N/A","OK")</f>
        <v>OK</v>
      </c>
      <c r="N73" s="160"/>
      <c r="O73" s="160"/>
      <c r="P73" s="160"/>
      <c r="Q73" s="160"/>
      <c r="R73" s="160"/>
      <c r="S73" s="160"/>
      <c r="T73" s="160"/>
      <c r="U73" s="160"/>
      <c r="V73" s="150" t="str">
        <f>IF(DB73&lt;&gt;"",
    IF(INT('Drill Size Info'!$AA$19)=INT('Drill Size Info'!$AB$19),
        --(INT('Drill Size Info'!$AA$19) &amp; "." &amp; DB73),
        IF(AND((--(INT('Drill Size Info'!$AA$19) &amp; "." &amp; DB73)&gt;=--('Drill Size Info'!$AA$19)), (--(INT('Drill Size Info'!$AA$19) &amp; "." &amp; DB73)&lt;=--('Drill Size Info'!$AB$19))),
            --(INT('Drill Size Info'!$AA$19) &amp; "." &amp; DB73),
            --(INT('Drill Size Info'!$AB$19) &amp; "." &amp; DB73)
        )
    ),
    IF(DA73&lt;&gt;"",
        IF(INT('Drill Size Info'!$AA$19)=INT('Drill Size Info'!$AB$19),
            --(INT('Drill Size Info'!$AA$19) &amp; "." &amp; LEFT(DA73,3)),
            IF(AND((--(INT('Drill Size Info'!$AA$19) &amp; "." &amp; LEFT(DA73,3))&gt;=--('Drill Size Info'!$AA$19)), (--(INT('Drill Size Info'!$AA$19) &amp; "." &amp; LEFT(DA73,3))&lt;=--('Drill Size Info'!$AB$19))),
                --(INT('Drill Size Info'!$AA$19) &amp; "." &amp; LEFT(DA73,3)),
                --(INT('Drill Size Info'!$AB$19) &amp; "." &amp; LEFT(DA73,3))
            )
        ),
        "OK"
    )
)</f>
        <v>OK</v>
      </c>
      <c r="W73" s="150" t="str">
        <f>IF(DC73&lt;&gt;"",
    IF(INT('Drill Size Info'!$AA$19)=INT('Drill Size Info'!$AB$19),
        --(INT('Drill Size Info'!$AA$19) &amp; "." &amp; DC73),
        IF(AND((--(INT('Drill Size Info'!$AA$19) &amp; "." &amp; DC73)&gt;=--('Drill Size Info'!$AA$19)), (--(INT('Drill Size Info'!$AA$19) &amp; "." &amp; DC73)&lt;=--('Drill Size Info'!$AB$19))),
            --(INT('Drill Size Info'!$AA$19) &amp; "." &amp; DC73),
            --(INT('Drill Size Info'!$AB$19) &amp; "." &amp; DC73)
        )
    ),
    IF(DA73&lt;&gt;"",
        IF(INT('Drill Size Info'!$AA$19)=INT('Drill Size Info'!$AB$19),
            --(INT('Drill Size Info'!$AA$19) &amp; "." &amp; RIGHT(DA73,3)),
            IF(AND((--(INT('Drill Size Info'!$AA$19) &amp; "." &amp; RIGHT(DA73,3))&gt;=--('Drill Size Info'!$AA$19)), (--(INT('Drill Size Info'!$AA$19) &amp; "." &amp; RIGHT(DA73,3))&lt;=--('Drill Size Info'!$AB$19))),
                --(INT('Drill Size Info'!$AA$19) &amp; "." &amp; RIGHT(DA73,3)),
                --(INT('Drill Size Info'!$AB$19) &amp; "." &amp; RIGHT(DA73,3))
            )
        ),
        "N/A"
    )
)</f>
        <v>N/A</v>
      </c>
      <c r="X73" s="150" t="str">
        <f>IF(DE73&lt;&gt;"",
    IF(INT('Drill Size Info'!$AA$19)=INT('Drill Size Info'!$AB$15),
        --(INT('Drill Size Info'!$AA$15) &amp; "." &amp; DE73),
        IF(AND((--(INT('Drill Size Info'!$AA$15) &amp; "." &amp; DE73)&gt;=--('Drill Size Info'!$AA$15)), (--(INT('Drill Size Info'!$AA$15) &amp; "." &amp; DE73)&lt;=--('Drill Size Info'!$AB$15))),
            --(INT('Drill Size Info'!$AA$15) &amp; "." &amp; DE73),
            --(INT('Drill Size Info'!$AB$15) &amp; "." &amp; DE73)
        )
    ),
    IF(DD73&lt;&gt;"",
        IF(INT('Drill Size Info'!$AA$15)=INT('Drill Size Info'!$AB$15),
            --(INT('Drill Size Info'!$AA$15) &amp; "." &amp; LEFT(DD73,3)),
            IF(AND((--(INT('Drill Size Info'!$AA$15) &amp; "." &amp; LEFT(DD73,3))&gt;=--('Drill Size Info'!$AA$15)), (--(INT('Drill Size Info'!$AA$15) &amp; "." &amp; LEFT(DD73,3))&lt;=--('Drill Size Info'!$AB$15))),
                --(INT('Drill Size Info'!$AA$15) &amp; "." &amp; LEFT(DD73,3)),
                --(INT('Drill Size Info'!$AB$15) &amp; "." &amp; LEFT(DD73,3))
            )
        ),
        "OK"
    )
)</f>
        <v>OK</v>
      </c>
      <c r="Y73" s="150" t="str">
        <f>IF(DF73&lt;&gt;"",
    IF(INT('Drill Size Info'!$AA$19)=INT('Drill Size Info'!$AB$15),
        --(INT('Drill Size Info'!$AA$15) &amp; "." &amp; DF73),
        IF(AND((--(INT('Drill Size Info'!$AA$15) &amp; "." &amp; DF73)&gt;=--('Drill Size Info'!$AA$15)), (--(INT('Drill Size Info'!$AA$15) &amp; "." &amp; DF73)&lt;=--('Drill Size Info'!$AB$15))),
            --(INT('Drill Size Info'!$AA$15) &amp; "." &amp; DF73),
            --(INT('Drill Size Info'!$AB$15) &amp; "." &amp; DF73)
        )
    ),
    IF(DD73&lt;&gt;"",
        IF(INT('Drill Size Info'!$AA$15)=INT('Drill Size Info'!$AB$15),
            --(INT('Drill Size Info'!$AA$15) &amp; "." &amp; RIGHT(DD73,3)),
            IF(AND((--(INT('Drill Size Info'!$AA$15) &amp; "." &amp; RIGHT(DD73,3))&gt;=--('Drill Size Info'!$AA$15)), (--(INT('Drill Size Info'!$AA$15) &amp; "." &amp; RIGHT(DD73,3))&lt;=--('Drill Size Info'!$AB$15))),
                --(INT('Drill Size Info'!$AA$15) &amp; "." &amp; RIGHT(DD73,3)),
                --(INT('Drill Size Info'!$AB$15) &amp; "." &amp; RIGHT(DD73,3))
            )
        ),
        "N/A"
    )
)</f>
        <v>N/A</v>
      </c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83"/>
      <c r="AL73" s="183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3"/>
      <c r="BA73" s="163"/>
      <c r="BB73" s="163"/>
      <c r="BC73" s="163"/>
      <c r="BD73" s="163"/>
      <c r="BE73" s="163"/>
      <c r="BF73" s="164"/>
      <c r="BG73" s="165"/>
      <c r="BH73" s="162"/>
      <c r="BI73" s="162"/>
      <c r="BJ73" s="164"/>
      <c r="BK73" s="95"/>
      <c r="BL73" s="182"/>
      <c r="BM73" s="182"/>
      <c r="BN73" s="182"/>
      <c r="BO73" s="182"/>
      <c r="BP73" s="95" t="str">
        <f t="shared" si="42"/>
        <v/>
      </c>
      <c r="BQ73" s="38"/>
      <c r="BR73" s="17">
        <f t="shared" ref="BR73:BR104" si="81">IF(Z73="x",1,0)</f>
        <v>0</v>
      </c>
      <c r="BS73" s="17">
        <f t="shared" ref="BS73:BS104" si="82">IF(AB73="x",1,0)</f>
        <v>0</v>
      </c>
      <c r="BT73" s="17">
        <f t="shared" ref="BT73:BT104" si="83">IF(AD73="x",1,0)</f>
        <v>0</v>
      </c>
      <c r="BU73" s="17">
        <f t="shared" ref="BU73:BU104" si="84">IF(AE73="x",1,0)</f>
        <v>0</v>
      </c>
      <c r="BV73" s="17">
        <f t="shared" ref="BV73:BV104" si="85">IF(AF73="x",1,0)</f>
        <v>0</v>
      </c>
      <c r="BW73" s="17">
        <f t="shared" ref="BW73:BW104" si="86">IF(AG73="x",1,0)</f>
        <v>0</v>
      </c>
      <c r="BX73" s="17">
        <f t="shared" ref="BX73:BX104" si="87">IF(AH73="x",1,0)</f>
        <v>0</v>
      </c>
      <c r="BY73" s="17">
        <f t="shared" ref="BY73:BY104" si="88">IF(AI73="x",1,0)</f>
        <v>0</v>
      </c>
      <c r="BZ73" s="17">
        <f t="shared" ref="BZ73:BZ104" si="89">IF(AJ73="x",1,0)</f>
        <v>0</v>
      </c>
      <c r="CA73" s="17">
        <f t="shared" ref="CA73:CA104" si="90">IF(AK73="x",1,0)</f>
        <v>0</v>
      </c>
      <c r="CB73" s="17">
        <f t="shared" ref="CB73:CB104" si="91">IF(AL73="x",1,0)</f>
        <v>0</v>
      </c>
      <c r="CC73" s="17">
        <f t="shared" ref="CC73:CC104" si="92">IF(AM73="x",1,0)</f>
        <v>0</v>
      </c>
      <c r="CD73" s="17">
        <f t="shared" ref="CD73:CD104" si="93">IF(AN73="x",1,0)</f>
        <v>0</v>
      </c>
      <c r="CE73" s="17">
        <f t="shared" ref="CE73:CE104" si="94">IF(AO73="x",1,0)</f>
        <v>0</v>
      </c>
      <c r="CF73" s="17">
        <f t="shared" ref="CF73:CF104" si="95">IF(AP73="x",1,0)</f>
        <v>0</v>
      </c>
      <c r="CG73" s="17">
        <f t="shared" ref="CG73:CG104" si="96">IF(AQ73="x",1,0)</f>
        <v>0</v>
      </c>
      <c r="CH73" s="17">
        <f t="shared" ref="CH73:CH104" si="97">IF(AR73="x",1,0)</f>
        <v>0</v>
      </c>
      <c r="CI73" s="17">
        <f t="shared" ref="CI73:CI104" si="98">IF(AS73="x",1,0)</f>
        <v>0</v>
      </c>
      <c r="CJ73" s="17">
        <f t="shared" ref="CJ73:CJ104" si="99">IF(AT73="x",1,0)</f>
        <v>0</v>
      </c>
      <c r="CK73" s="17">
        <f t="shared" ref="CK73:CK104" si="100">IF(AU73="x",1,0)</f>
        <v>0</v>
      </c>
      <c r="CL73" s="17">
        <f t="shared" ref="CL73:CL104" si="101">IF(AV73="x",1,0)</f>
        <v>0</v>
      </c>
      <c r="CM73" s="17">
        <f t="shared" ref="CM73:CM104" si="102">IF(AW73="x",1,0)</f>
        <v>0</v>
      </c>
      <c r="CN73" s="17">
        <f t="shared" ref="CN73:CN104" si="103">IF(AX73="x",1,0)</f>
        <v>0</v>
      </c>
      <c r="CO73" s="17">
        <f t="shared" ref="CO73:CO104" si="104">IF(AY73="x",1,0)</f>
        <v>0</v>
      </c>
      <c r="CP73" s="17">
        <f t="shared" ref="CP73:CP104" si="105">IF(AZ73="x",1,0)</f>
        <v>0</v>
      </c>
      <c r="CQ73" s="17">
        <f t="shared" ref="CQ73:CQ104" si="106">IF(BA73="x",1,0)</f>
        <v>0</v>
      </c>
      <c r="CR73" s="17">
        <f t="shared" ref="CR73:CR104" si="107">IF(BB73="x",1,0)</f>
        <v>0</v>
      </c>
      <c r="CS73" s="17">
        <f t="shared" ref="CS73:CS104" si="108">IF(BC73="x",1,0)</f>
        <v>0</v>
      </c>
      <c r="CT73" s="17">
        <f t="shared" ref="CT73:CT104" si="109">IF(BD73="x",1,0)</f>
        <v>0</v>
      </c>
      <c r="CU73" s="17">
        <f t="shared" ref="CU73:CU104" si="110">IF(BE73="x",1,0)</f>
        <v>0</v>
      </c>
      <c r="CV73" s="17">
        <f t="shared" ref="CV73:CV104" si="111">IF(BF73="x",1,0)</f>
        <v>0</v>
      </c>
      <c r="CW73" s="17">
        <f t="shared" ref="CW73:CW104" si="112">IF(BG73="x",1,0)</f>
        <v>0</v>
      </c>
      <c r="CX73" s="17">
        <f t="shared" ref="CX73:CX104" si="113">IF(BH73="x",1,0)</f>
        <v>0</v>
      </c>
      <c r="CY73" s="17">
        <f t="shared" ref="CY73:CY104" si="114">IF(BI73="x",1,0)</f>
        <v>0</v>
      </c>
      <c r="CZ73" s="17">
        <f t="shared" ref="CZ73:CZ104" si="115">IF(BJ73="x",1,0)</f>
        <v>0</v>
      </c>
    </row>
    <row r="74" spans="2:104" ht="15" customHeight="1" x14ac:dyDescent="0.2">
      <c r="B74" s="156">
        <f t="shared" si="43"/>
        <v>66</v>
      </c>
      <c r="C74" s="158" t="str">
        <f>CONCATENATE('DATA SHEET'!$B$9, 'DATA SHEET'!$Q$2)</f>
        <v>" HWDP</v>
      </c>
      <c r="D74" s="157" t="str">
        <f t="shared" si="44"/>
        <v/>
      </c>
      <c r="E74" s="158" t="str">
        <f>IF('DATA SHEET'!$E$10="Cat 2","N/A","OK")</f>
        <v>OK</v>
      </c>
      <c r="F74" s="158" t="str">
        <f>IF('DATA SHEET'!$E$10="Cat 2","N/A","OK")</f>
        <v>OK</v>
      </c>
      <c r="G74" s="160"/>
      <c r="H74" s="160"/>
      <c r="I74" s="160" t="s">
        <v>194</v>
      </c>
      <c r="J74" s="160" t="str">
        <f t="shared" si="45"/>
        <v>OK</v>
      </c>
      <c r="K74" s="160" t="str">
        <f t="shared" si="45"/>
        <v>OK</v>
      </c>
      <c r="L74" s="160" t="str">
        <f>IF('DATA SHEET'!$B$10="NC-50","N/A","OK")</f>
        <v>OK</v>
      </c>
      <c r="M74" s="160" t="str">
        <f>IF('DATA SHEET'!$B$10="NC-50","N/A","OK")</f>
        <v>OK</v>
      </c>
      <c r="N74" s="160"/>
      <c r="O74" s="160"/>
      <c r="P74" s="160"/>
      <c r="Q74" s="160"/>
      <c r="R74" s="160"/>
      <c r="S74" s="160"/>
      <c r="T74" s="160"/>
      <c r="U74" s="160"/>
      <c r="V74" s="150" t="str">
        <f>IF(DB74&lt;&gt;"",
    IF(INT('Drill Size Info'!$AA$19)=INT('Drill Size Info'!$AB$19),
        --(INT('Drill Size Info'!$AA$19) &amp; "." &amp; DB74),
        IF(AND((--(INT('Drill Size Info'!$AA$19) &amp; "." &amp; DB74)&gt;=--('Drill Size Info'!$AA$19)), (--(INT('Drill Size Info'!$AA$19) &amp; "." &amp; DB74)&lt;=--('Drill Size Info'!$AB$19))),
            --(INT('Drill Size Info'!$AA$19) &amp; "." &amp; DB74),
            --(INT('Drill Size Info'!$AB$19) &amp; "." &amp; DB74)
        )
    ),
    IF(DA74&lt;&gt;"",
        IF(INT('Drill Size Info'!$AA$19)=INT('Drill Size Info'!$AB$19),
            --(INT('Drill Size Info'!$AA$19) &amp; "." &amp; LEFT(DA74,3)),
            IF(AND((--(INT('Drill Size Info'!$AA$19) &amp; "." &amp; LEFT(DA74,3))&gt;=--('Drill Size Info'!$AA$19)), (--(INT('Drill Size Info'!$AA$19) &amp; "." &amp; LEFT(DA74,3))&lt;=--('Drill Size Info'!$AB$19))),
                --(INT('Drill Size Info'!$AA$19) &amp; "." &amp; LEFT(DA74,3)),
                --(INT('Drill Size Info'!$AB$19) &amp; "." &amp; LEFT(DA74,3))
            )
        ),
        "OK"
    )
)</f>
        <v>OK</v>
      </c>
      <c r="W74" s="150" t="str">
        <f>IF(DC74&lt;&gt;"",
    IF(INT('Drill Size Info'!$AA$19)=INT('Drill Size Info'!$AB$19),
        --(INT('Drill Size Info'!$AA$19) &amp; "." &amp; DC74),
        IF(AND((--(INT('Drill Size Info'!$AA$19) &amp; "." &amp; DC74)&gt;=--('Drill Size Info'!$AA$19)), (--(INT('Drill Size Info'!$AA$19) &amp; "." &amp; DC74)&lt;=--('Drill Size Info'!$AB$19))),
            --(INT('Drill Size Info'!$AA$19) &amp; "." &amp; DC74),
            --(INT('Drill Size Info'!$AB$19) &amp; "." &amp; DC74)
        )
    ),
    IF(DA74&lt;&gt;"",
        IF(INT('Drill Size Info'!$AA$19)=INT('Drill Size Info'!$AB$19),
            --(INT('Drill Size Info'!$AA$19) &amp; "." &amp; RIGHT(DA74,3)),
            IF(AND((--(INT('Drill Size Info'!$AA$19) &amp; "." &amp; RIGHT(DA74,3))&gt;=--('Drill Size Info'!$AA$19)), (--(INT('Drill Size Info'!$AA$19) &amp; "." &amp; RIGHT(DA74,3))&lt;=--('Drill Size Info'!$AB$19))),
                --(INT('Drill Size Info'!$AA$19) &amp; "." &amp; RIGHT(DA74,3)),
                --(INT('Drill Size Info'!$AB$19) &amp; "." &amp; RIGHT(DA74,3))
            )
        ),
        "N/A"
    )
)</f>
        <v>N/A</v>
      </c>
      <c r="X74" s="150" t="str">
        <f>IF(DE74&lt;&gt;"",
    IF(INT('Drill Size Info'!$AA$19)=INT('Drill Size Info'!$AB$15),
        --(INT('Drill Size Info'!$AA$15) &amp; "." &amp; DE74),
        IF(AND((--(INT('Drill Size Info'!$AA$15) &amp; "." &amp; DE74)&gt;=--('Drill Size Info'!$AA$15)), (--(INT('Drill Size Info'!$AA$15) &amp; "." &amp; DE74)&lt;=--('Drill Size Info'!$AB$15))),
            --(INT('Drill Size Info'!$AA$15) &amp; "." &amp; DE74),
            --(INT('Drill Size Info'!$AB$15) &amp; "." &amp; DE74)
        )
    ),
    IF(DD74&lt;&gt;"",
        IF(INT('Drill Size Info'!$AA$15)=INT('Drill Size Info'!$AB$15),
            --(INT('Drill Size Info'!$AA$15) &amp; "." &amp; LEFT(DD74,3)),
            IF(AND((--(INT('Drill Size Info'!$AA$15) &amp; "." &amp; LEFT(DD74,3))&gt;=--('Drill Size Info'!$AA$15)), (--(INT('Drill Size Info'!$AA$15) &amp; "." &amp; LEFT(DD74,3))&lt;=--('Drill Size Info'!$AB$15))),
                --(INT('Drill Size Info'!$AA$15) &amp; "." &amp; LEFT(DD74,3)),
                --(INT('Drill Size Info'!$AB$15) &amp; "." &amp; LEFT(DD74,3))
            )
        ),
        "OK"
    )
)</f>
        <v>OK</v>
      </c>
      <c r="Y74" s="150" t="str">
        <f>IF(DF74&lt;&gt;"",
    IF(INT('Drill Size Info'!$AA$19)=INT('Drill Size Info'!$AB$15),
        --(INT('Drill Size Info'!$AA$15) &amp; "." &amp; DF74),
        IF(AND((--(INT('Drill Size Info'!$AA$15) &amp; "." &amp; DF74)&gt;=--('Drill Size Info'!$AA$15)), (--(INT('Drill Size Info'!$AA$15) &amp; "." &amp; DF74)&lt;=--('Drill Size Info'!$AB$15))),
            --(INT('Drill Size Info'!$AA$15) &amp; "." &amp; DF74),
            --(INT('Drill Size Info'!$AB$15) &amp; "." &amp; DF74)
        )
    ),
    IF(DD74&lt;&gt;"",
        IF(INT('Drill Size Info'!$AA$15)=INT('Drill Size Info'!$AB$15),
            --(INT('Drill Size Info'!$AA$15) &amp; "." &amp; RIGHT(DD74,3)),
            IF(AND((--(INT('Drill Size Info'!$AA$15) &amp; "." &amp; RIGHT(DD74,3))&gt;=--('Drill Size Info'!$AA$15)), (--(INT('Drill Size Info'!$AA$15) &amp; "." &amp; RIGHT(DD74,3))&lt;=--('Drill Size Info'!$AB$15))),
                --(INT('Drill Size Info'!$AA$15) &amp; "." &amp; RIGHT(DD74,3)),
                --(INT('Drill Size Info'!$AB$15) &amp; "." &amp; RIGHT(DD74,3))
            )
        ),
        "N/A"
    )
)</f>
        <v>N/A</v>
      </c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83"/>
      <c r="AL74" s="183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3"/>
      <c r="BA74" s="163"/>
      <c r="BB74" s="163"/>
      <c r="BC74" s="163"/>
      <c r="BD74" s="163"/>
      <c r="BE74" s="163"/>
      <c r="BF74" s="164"/>
      <c r="BG74" s="165"/>
      <c r="BH74" s="162"/>
      <c r="BI74" s="162"/>
      <c r="BJ74" s="164"/>
      <c r="BK74" s="95"/>
      <c r="BL74" s="182"/>
      <c r="BM74" s="182"/>
      <c r="BN74" s="182"/>
      <c r="BO74" s="182"/>
      <c r="BP74" s="95" t="str">
        <f t="shared" ref="BP74:BP137" si="116">CONCATENATE(BL74,BM74,BN74,BO74)</f>
        <v/>
      </c>
      <c r="BQ74" s="38"/>
      <c r="BR74" s="17">
        <f t="shared" si="81"/>
        <v>0</v>
      </c>
      <c r="BS74" s="17">
        <f t="shared" si="82"/>
        <v>0</v>
      </c>
      <c r="BT74" s="17">
        <f t="shared" si="83"/>
        <v>0</v>
      </c>
      <c r="BU74" s="17">
        <f t="shared" si="84"/>
        <v>0</v>
      </c>
      <c r="BV74" s="17">
        <f t="shared" si="85"/>
        <v>0</v>
      </c>
      <c r="BW74" s="17">
        <f t="shared" si="86"/>
        <v>0</v>
      </c>
      <c r="BX74" s="17">
        <f t="shared" si="87"/>
        <v>0</v>
      </c>
      <c r="BY74" s="17">
        <f t="shared" si="88"/>
        <v>0</v>
      </c>
      <c r="BZ74" s="17">
        <f t="shared" si="89"/>
        <v>0</v>
      </c>
      <c r="CA74" s="17">
        <f t="shared" si="90"/>
        <v>0</v>
      </c>
      <c r="CB74" s="17">
        <f t="shared" si="91"/>
        <v>0</v>
      </c>
      <c r="CC74" s="17">
        <f t="shared" si="92"/>
        <v>0</v>
      </c>
      <c r="CD74" s="17">
        <f t="shared" si="93"/>
        <v>0</v>
      </c>
      <c r="CE74" s="17">
        <f t="shared" si="94"/>
        <v>0</v>
      </c>
      <c r="CF74" s="17">
        <f t="shared" si="95"/>
        <v>0</v>
      </c>
      <c r="CG74" s="17">
        <f t="shared" si="96"/>
        <v>0</v>
      </c>
      <c r="CH74" s="17">
        <f t="shared" si="97"/>
        <v>0</v>
      </c>
      <c r="CI74" s="17">
        <f t="shared" si="98"/>
        <v>0</v>
      </c>
      <c r="CJ74" s="17">
        <f t="shared" si="99"/>
        <v>0</v>
      </c>
      <c r="CK74" s="17">
        <f t="shared" si="100"/>
        <v>0</v>
      </c>
      <c r="CL74" s="17">
        <f t="shared" si="101"/>
        <v>0</v>
      </c>
      <c r="CM74" s="17">
        <f t="shared" si="102"/>
        <v>0</v>
      </c>
      <c r="CN74" s="17">
        <f t="shared" si="103"/>
        <v>0</v>
      </c>
      <c r="CO74" s="17">
        <f t="shared" si="104"/>
        <v>0</v>
      </c>
      <c r="CP74" s="17">
        <f t="shared" si="105"/>
        <v>0</v>
      </c>
      <c r="CQ74" s="17">
        <f t="shared" si="106"/>
        <v>0</v>
      </c>
      <c r="CR74" s="17">
        <f t="shared" si="107"/>
        <v>0</v>
      </c>
      <c r="CS74" s="17">
        <f t="shared" si="108"/>
        <v>0</v>
      </c>
      <c r="CT74" s="17">
        <f t="shared" si="109"/>
        <v>0</v>
      </c>
      <c r="CU74" s="17">
        <f t="shared" si="110"/>
        <v>0</v>
      </c>
      <c r="CV74" s="17">
        <f t="shared" si="111"/>
        <v>0</v>
      </c>
      <c r="CW74" s="17">
        <f t="shared" si="112"/>
        <v>0</v>
      </c>
      <c r="CX74" s="17">
        <f t="shared" si="113"/>
        <v>0</v>
      </c>
      <c r="CY74" s="17">
        <f t="shared" si="114"/>
        <v>0</v>
      </c>
      <c r="CZ74" s="17">
        <f t="shared" si="115"/>
        <v>0</v>
      </c>
    </row>
    <row r="75" spans="2:104" ht="15" customHeight="1" x14ac:dyDescent="0.2">
      <c r="B75" s="156">
        <f t="shared" ref="B75:B138" si="117">B74+1</f>
        <v>67</v>
      </c>
      <c r="C75" s="158" t="str">
        <f>CONCATENATE('DATA SHEET'!$B$9, 'DATA SHEET'!$Q$2)</f>
        <v>" HWDP</v>
      </c>
      <c r="D75" s="157" t="str">
        <f t="shared" ref="D75:D138" si="118">BP75</f>
        <v/>
      </c>
      <c r="E75" s="158" t="str">
        <f>IF('DATA SHEET'!$E$10="Cat 2","N/A","OK")</f>
        <v>OK</v>
      </c>
      <c r="F75" s="158" t="str">
        <f>IF('DATA SHEET'!$E$10="Cat 2","N/A","OK")</f>
        <v>OK</v>
      </c>
      <c r="G75" s="160"/>
      <c r="H75" s="160"/>
      <c r="I75" s="160" t="s">
        <v>194</v>
      </c>
      <c r="J75" s="160" t="str">
        <f t="shared" si="45"/>
        <v>OK</v>
      </c>
      <c r="K75" s="160" t="str">
        <f t="shared" si="45"/>
        <v>OK</v>
      </c>
      <c r="L75" s="160" t="str">
        <f>IF('DATA SHEET'!$B$10="NC-50","N/A","OK")</f>
        <v>OK</v>
      </c>
      <c r="M75" s="160" t="str">
        <f>IF('DATA SHEET'!$B$10="NC-50","N/A","OK")</f>
        <v>OK</v>
      </c>
      <c r="N75" s="160"/>
      <c r="O75" s="160"/>
      <c r="P75" s="160"/>
      <c r="Q75" s="160"/>
      <c r="R75" s="160"/>
      <c r="S75" s="160"/>
      <c r="T75" s="160"/>
      <c r="U75" s="160"/>
      <c r="V75" s="150" t="str">
        <f>IF(DB75&lt;&gt;"",
    IF(INT('Drill Size Info'!$AA$19)=INT('Drill Size Info'!$AB$19),
        --(INT('Drill Size Info'!$AA$19) &amp; "." &amp; DB75),
        IF(AND((--(INT('Drill Size Info'!$AA$19) &amp; "." &amp; DB75)&gt;=--('Drill Size Info'!$AA$19)), (--(INT('Drill Size Info'!$AA$19) &amp; "." &amp; DB75)&lt;=--('Drill Size Info'!$AB$19))),
            --(INT('Drill Size Info'!$AA$19) &amp; "." &amp; DB75),
            --(INT('Drill Size Info'!$AB$19) &amp; "." &amp; DB75)
        )
    ),
    IF(DA75&lt;&gt;"",
        IF(INT('Drill Size Info'!$AA$19)=INT('Drill Size Info'!$AB$19),
            --(INT('Drill Size Info'!$AA$19) &amp; "." &amp; LEFT(DA75,3)),
            IF(AND((--(INT('Drill Size Info'!$AA$19) &amp; "." &amp; LEFT(DA75,3))&gt;=--('Drill Size Info'!$AA$19)), (--(INT('Drill Size Info'!$AA$19) &amp; "." &amp; LEFT(DA75,3))&lt;=--('Drill Size Info'!$AB$19))),
                --(INT('Drill Size Info'!$AA$19) &amp; "." &amp; LEFT(DA75,3)),
                --(INT('Drill Size Info'!$AB$19) &amp; "." &amp; LEFT(DA75,3))
            )
        ),
        "OK"
    )
)</f>
        <v>OK</v>
      </c>
      <c r="W75" s="150" t="str">
        <f>IF(DC75&lt;&gt;"",
    IF(INT('Drill Size Info'!$AA$19)=INT('Drill Size Info'!$AB$19),
        --(INT('Drill Size Info'!$AA$19) &amp; "." &amp; DC75),
        IF(AND((--(INT('Drill Size Info'!$AA$19) &amp; "." &amp; DC75)&gt;=--('Drill Size Info'!$AA$19)), (--(INT('Drill Size Info'!$AA$19) &amp; "." &amp; DC75)&lt;=--('Drill Size Info'!$AB$19))),
            --(INT('Drill Size Info'!$AA$19) &amp; "." &amp; DC75),
            --(INT('Drill Size Info'!$AB$19) &amp; "." &amp; DC75)
        )
    ),
    IF(DA75&lt;&gt;"",
        IF(INT('Drill Size Info'!$AA$19)=INT('Drill Size Info'!$AB$19),
            --(INT('Drill Size Info'!$AA$19) &amp; "." &amp; RIGHT(DA75,3)),
            IF(AND((--(INT('Drill Size Info'!$AA$19) &amp; "." &amp; RIGHT(DA75,3))&gt;=--('Drill Size Info'!$AA$19)), (--(INT('Drill Size Info'!$AA$19) &amp; "." &amp; RIGHT(DA75,3))&lt;=--('Drill Size Info'!$AB$19))),
                --(INT('Drill Size Info'!$AA$19) &amp; "." &amp; RIGHT(DA75,3)),
                --(INT('Drill Size Info'!$AB$19) &amp; "." &amp; RIGHT(DA75,3))
            )
        ),
        "N/A"
    )
)</f>
        <v>N/A</v>
      </c>
      <c r="X75" s="150" t="str">
        <f>IF(DE75&lt;&gt;"",
    IF(INT('Drill Size Info'!$AA$19)=INT('Drill Size Info'!$AB$15),
        --(INT('Drill Size Info'!$AA$15) &amp; "." &amp; DE75),
        IF(AND((--(INT('Drill Size Info'!$AA$15) &amp; "." &amp; DE75)&gt;=--('Drill Size Info'!$AA$15)), (--(INT('Drill Size Info'!$AA$15) &amp; "." &amp; DE75)&lt;=--('Drill Size Info'!$AB$15))),
            --(INT('Drill Size Info'!$AA$15) &amp; "." &amp; DE75),
            --(INT('Drill Size Info'!$AB$15) &amp; "." &amp; DE75)
        )
    ),
    IF(DD75&lt;&gt;"",
        IF(INT('Drill Size Info'!$AA$15)=INT('Drill Size Info'!$AB$15),
            --(INT('Drill Size Info'!$AA$15) &amp; "." &amp; LEFT(DD75,3)),
            IF(AND((--(INT('Drill Size Info'!$AA$15) &amp; "." &amp; LEFT(DD75,3))&gt;=--('Drill Size Info'!$AA$15)), (--(INT('Drill Size Info'!$AA$15) &amp; "." &amp; LEFT(DD75,3))&lt;=--('Drill Size Info'!$AB$15))),
                --(INT('Drill Size Info'!$AA$15) &amp; "." &amp; LEFT(DD75,3)),
                --(INT('Drill Size Info'!$AB$15) &amp; "." &amp; LEFT(DD75,3))
            )
        ),
        "OK"
    )
)</f>
        <v>OK</v>
      </c>
      <c r="Y75" s="150" t="str">
        <f>IF(DF75&lt;&gt;"",
    IF(INT('Drill Size Info'!$AA$19)=INT('Drill Size Info'!$AB$15),
        --(INT('Drill Size Info'!$AA$15) &amp; "." &amp; DF75),
        IF(AND((--(INT('Drill Size Info'!$AA$15) &amp; "." &amp; DF75)&gt;=--('Drill Size Info'!$AA$15)), (--(INT('Drill Size Info'!$AA$15) &amp; "." &amp; DF75)&lt;=--('Drill Size Info'!$AB$15))),
            --(INT('Drill Size Info'!$AA$15) &amp; "." &amp; DF75),
            --(INT('Drill Size Info'!$AB$15) &amp; "." &amp; DF75)
        )
    ),
    IF(DD75&lt;&gt;"",
        IF(INT('Drill Size Info'!$AA$15)=INT('Drill Size Info'!$AB$15),
            --(INT('Drill Size Info'!$AA$15) &amp; "." &amp; RIGHT(DD75,3)),
            IF(AND((--(INT('Drill Size Info'!$AA$15) &amp; "." &amp; RIGHT(DD75,3))&gt;=--('Drill Size Info'!$AA$15)), (--(INT('Drill Size Info'!$AA$15) &amp; "." &amp; RIGHT(DD75,3))&lt;=--('Drill Size Info'!$AB$15))),
                --(INT('Drill Size Info'!$AA$15) &amp; "." &amp; RIGHT(DD75,3)),
                --(INT('Drill Size Info'!$AB$15) &amp; "." &amp; RIGHT(DD75,3))
            )
        ),
        "N/A"
    )
)</f>
        <v>N/A</v>
      </c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83"/>
      <c r="AL75" s="183"/>
      <c r="AM75" s="162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3"/>
      <c r="BA75" s="163"/>
      <c r="BB75" s="163"/>
      <c r="BC75" s="163"/>
      <c r="BD75" s="163"/>
      <c r="BE75" s="163"/>
      <c r="BF75" s="164"/>
      <c r="BG75" s="165"/>
      <c r="BH75" s="162"/>
      <c r="BI75" s="162"/>
      <c r="BJ75" s="164"/>
      <c r="BK75" s="95"/>
      <c r="BL75" s="182"/>
      <c r="BM75" s="182"/>
      <c r="BN75" s="182"/>
      <c r="BO75" s="182"/>
      <c r="BP75" s="95" t="str">
        <f t="shared" si="116"/>
        <v/>
      </c>
      <c r="BQ75" s="38"/>
      <c r="BR75" s="17">
        <f t="shared" si="81"/>
        <v>0</v>
      </c>
      <c r="BS75" s="17">
        <f t="shared" si="82"/>
        <v>0</v>
      </c>
      <c r="BT75" s="17">
        <f t="shared" si="83"/>
        <v>0</v>
      </c>
      <c r="BU75" s="17">
        <f t="shared" si="84"/>
        <v>0</v>
      </c>
      <c r="BV75" s="17">
        <f t="shared" si="85"/>
        <v>0</v>
      </c>
      <c r="BW75" s="17">
        <f t="shared" si="86"/>
        <v>0</v>
      </c>
      <c r="BX75" s="17">
        <f t="shared" si="87"/>
        <v>0</v>
      </c>
      <c r="BY75" s="17">
        <f t="shared" si="88"/>
        <v>0</v>
      </c>
      <c r="BZ75" s="17">
        <f t="shared" si="89"/>
        <v>0</v>
      </c>
      <c r="CA75" s="17">
        <f t="shared" si="90"/>
        <v>0</v>
      </c>
      <c r="CB75" s="17">
        <f t="shared" si="91"/>
        <v>0</v>
      </c>
      <c r="CC75" s="17">
        <f t="shared" si="92"/>
        <v>0</v>
      </c>
      <c r="CD75" s="17">
        <f t="shared" si="93"/>
        <v>0</v>
      </c>
      <c r="CE75" s="17">
        <f t="shared" si="94"/>
        <v>0</v>
      </c>
      <c r="CF75" s="17">
        <f t="shared" si="95"/>
        <v>0</v>
      </c>
      <c r="CG75" s="17">
        <f t="shared" si="96"/>
        <v>0</v>
      </c>
      <c r="CH75" s="17">
        <f t="shared" si="97"/>
        <v>0</v>
      </c>
      <c r="CI75" s="17">
        <f t="shared" si="98"/>
        <v>0</v>
      </c>
      <c r="CJ75" s="17">
        <f t="shared" si="99"/>
        <v>0</v>
      </c>
      <c r="CK75" s="17">
        <f t="shared" si="100"/>
        <v>0</v>
      </c>
      <c r="CL75" s="17">
        <f t="shared" si="101"/>
        <v>0</v>
      </c>
      <c r="CM75" s="17">
        <f t="shared" si="102"/>
        <v>0</v>
      </c>
      <c r="CN75" s="17">
        <f t="shared" si="103"/>
        <v>0</v>
      </c>
      <c r="CO75" s="17">
        <f t="shared" si="104"/>
        <v>0</v>
      </c>
      <c r="CP75" s="17">
        <f t="shared" si="105"/>
        <v>0</v>
      </c>
      <c r="CQ75" s="17">
        <f t="shared" si="106"/>
        <v>0</v>
      </c>
      <c r="CR75" s="17">
        <f t="shared" si="107"/>
        <v>0</v>
      </c>
      <c r="CS75" s="17">
        <f t="shared" si="108"/>
        <v>0</v>
      </c>
      <c r="CT75" s="17">
        <f t="shared" si="109"/>
        <v>0</v>
      </c>
      <c r="CU75" s="17">
        <f t="shared" si="110"/>
        <v>0</v>
      </c>
      <c r="CV75" s="17">
        <f t="shared" si="111"/>
        <v>0</v>
      </c>
      <c r="CW75" s="17">
        <f t="shared" si="112"/>
        <v>0</v>
      </c>
      <c r="CX75" s="17">
        <f t="shared" si="113"/>
        <v>0</v>
      </c>
      <c r="CY75" s="17">
        <f t="shared" si="114"/>
        <v>0</v>
      </c>
      <c r="CZ75" s="17">
        <f t="shared" si="115"/>
        <v>0</v>
      </c>
    </row>
    <row r="76" spans="2:104" ht="15" customHeight="1" x14ac:dyDescent="0.2">
      <c r="B76" s="156">
        <f t="shared" si="117"/>
        <v>68</v>
      </c>
      <c r="C76" s="158" t="str">
        <f>CONCATENATE('DATA SHEET'!$B$9, 'DATA SHEET'!$Q$2)</f>
        <v>" HWDP</v>
      </c>
      <c r="D76" s="157" t="str">
        <f t="shared" si="118"/>
        <v/>
      </c>
      <c r="E76" s="158" t="str">
        <f>IF('DATA SHEET'!$E$10="Cat 2","N/A","OK")</f>
        <v>OK</v>
      </c>
      <c r="F76" s="158" t="str">
        <f>IF('DATA SHEET'!$E$10="Cat 2","N/A","OK")</f>
        <v>OK</v>
      </c>
      <c r="G76" s="160"/>
      <c r="H76" s="160"/>
      <c r="I76" s="160" t="s">
        <v>194</v>
      </c>
      <c r="J76" s="160" t="str">
        <f t="shared" si="45"/>
        <v>OK</v>
      </c>
      <c r="K76" s="160" t="str">
        <f t="shared" si="45"/>
        <v>OK</v>
      </c>
      <c r="L76" s="160" t="str">
        <f>IF('DATA SHEET'!$B$10="NC-50","N/A","OK")</f>
        <v>OK</v>
      </c>
      <c r="M76" s="160" t="str">
        <f>IF('DATA SHEET'!$B$10="NC-50","N/A","OK")</f>
        <v>OK</v>
      </c>
      <c r="N76" s="160"/>
      <c r="O76" s="160"/>
      <c r="P76" s="160"/>
      <c r="Q76" s="160"/>
      <c r="R76" s="160"/>
      <c r="S76" s="160"/>
      <c r="T76" s="160"/>
      <c r="U76" s="160"/>
      <c r="V76" s="150" t="str">
        <f>IF(DB76&lt;&gt;"",
    IF(INT('Drill Size Info'!$AA$19)=INT('Drill Size Info'!$AB$19),
        --(INT('Drill Size Info'!$AA$19) &amp; "." &amp; DB76),
        IF(AND((--(INT('Drill Size Info'!$AA$19) &amp; "." &amp; DB76)&gt;=--('Drill Size Info'!$AA$19)), (--(INT('Drill Size Info'!$AA$19) &amp; "." &amp; DB76)&lt;=--('Drill Size Info'!$AB$19))),
            --(INT('Drill Size Info'!$AA$19) &amp; "." &amp; DB76),
            --(INT('Drill Size Info'!$AB$19) &amp; "." &amp; DB76)
        )
    ),
    IF(DA76&lt;&gt;"",
        IF(INT('Drill Size Info'!$AA$19)=INT('Drill Size Info'!$AB$19),
            --(INT('Drill Size Info'!$AA$19) &amp; "." &amp; LEFT(DA76,3)),
            IF(AND((--(INT('Drill Size Info'!$AA$19) &amp; "." &amp; LEFT(DA76,3))&gt;=--('Drill Size Info'!$AA$19)), (--(INT('Drill Size Info'!$AA$19) &amp; "." &amp; LEFT(DA76,3))&lt;=--('Drill Size Info'!$AB$19))),
                --(INT('Drill Size Info'!$AA$19) &amp; "." &amp; LEFT(DA76,3)),
                --(INT('Drill Size Info'!$AB$19) &amp; "." &amp; LEFT(DA76,3))
            )
        ),
        "OK"
    )
)</f>
        <v>OK</v>
      </c>
      <c r="W76" s="150" t="str">
        <f>IF(DC76&lt;&gt;"",
    IF(INT('Drill Size Info'!$AA$19)=INT('Drill Size Info'!$AB$19),
        --(INT('Drill Size Info'!$AA$19) &amp; "." &amp; DC76),
        IF(AND((--(INT('Drill Size Info'!$AA$19) &amp; "." &amp; DC76)&gt;=--('Drill Size Info'!$AA$19)), (--(INT('Drill Size Info'!$AA$19) &amp; "." &amp; DC76)&lt;=--('Drill Size Info'!$AB$19))),
            --(INT('Drill Size Info'!$AA$19) &amp; "." &amp; DC76),
            --(INT('Drill Size Info'!$AB$19) &amp; "." &amp; DC76)
        )
    ),
    IF(DA76&lt;&gt;"",
        IF(INT('Drill Size Info'!$AA$19)=INT('Drill Size Info'!$AB$19),
            --(INT('Drill Size Info'!$AA$19) &amp; "." &amp; RIGHT(DA76,3)),
            IF(AND((--(INT('Drill Size Info'!$AA$19) &amp; "." &amp; RIGHT(DA76,3))&gt;=--('Drill Size Info'!$AA$19)), (--(INT('Drill Size Info'!$AA$19) &amp; "." &amp; RIGHT(DA76,3))&lt;=--('Drill Size Info'!$AB$19))),
                --(INT('Drill Size Info'!$AA$19) &amp; "." &amp; RIGHT(DA76,3)),
                --(INT('Drill Size Info'!$AB$19) &amp; "." &amp; RIGHT(DA76,3))
            )
        ),
        "N/A"
    )
)</f>
        <v>N/A</v>
      </c>
      <c r="X76" s="150" t="str">
        <f>IF(DE76&lt;&gt;"",
    IF(INT('Drill Size Info'!$AA$19)=INT('Drill Size Info'!$AB$15),
        --(INT('Drill Size Info'!$AA$15) &amp; "." &amp; DE76),
        IF(AND((--(INT('Drill Size Info'!$AA$15) &amp; "." &amp; DE76)&gt;=--('Drill Size Info'!$AA$15)), (--(INT('Drill Size Info'!$AA$15) &amp; "." &amp; DE76)&lt;=--('Drill Size Info'!$AB$15))),
            --(INT('Drill Size Info'!$AA$15) &amp; "." &amp; DE76),
            --(INT('Drill Size Info'!$AB$15) &amp; "." &amp; DE76)
        )
    ),
    IF(DD76&lt;&gt;"",
        IF(INT('Drill Size Info'!$AA$15)=INT('Drill Size Info'!$AB$15),
            --(INT('Drill Size Info'!$AA$15) &amp; "." &amp; LEFT(DD76,3)),
            IF(AND((--(INT('Drill Size Info'!$AA$15) &amp; "." &amp; LEFT(DD76,3))&gt;=--('Drill Size Info'!$AA$15)), (--(INT('Drill Size Info'!$AA$15) &amp; "." &amp; LEFT(DD76,3))&lt;=--('Drill Size Info'!$AB$15))),
                --(INT('Drill Size Info'!$AA$15) &amp; "." &amp; LEFT(DD76,3)),
                --(INT('Drill Size Info'!$AB$15) &amp; "." &amp; LEFT(DD76,3))
            )
        ),
        "OK"
    )
)</f>
        <v>OK</v>
      </c>
      <c r="Y76" s="150" t="str">
        <f>IF(DF76&lt;&gt;"",
    IF(INT('Drill Size Info'!$AA$19)=INT('Drill Size Info'!$AB$15),
        --(INT('Drill Size Info'!$AA$15) &amp; "." &amp; DF76),
        IF(AND((--(INT('Drill Size Info'!$AA$15) &amp; "." &amp; DF76)&gt;=--('Drill Size Info'!$AA$15)), (--(INT('Drill Size Info'!$AA$15) &amp; "." &amp; DF76)&lt;=--('Drill Size Info'!$AB$15))),
            --(INT('Drill Size Info'!$AA$15) &amp; "." &amp; DF76),
            --(INT('Drill Size Info'!$AB$15) &amp; "." &amp; DF76)
        )
    ),
    IF(DD76&lt;&gt;"",
        IF(INT('Drill Size Info'!$AA$15)=INT('Drill Size Info'!$AB$15),
            --(INT('Drill Size Info'!$AA$15) &amp; "." &amp; RIGHT(DD76,3)),
            IF(AND((--(INT('Drill Size Info'!$AA$15) &amp; "." &amp; RIGHT(DD76,3))&gt;=--('Drill Size Info'!$AA$15)), (--(INT('Drill Size Info'!$AA$15) &amp; "." &amp; RIGHT(DD76,3))&lt;=--('Drill Size Info'!$AB$15))),
                --(INT('Drill Size Info'!$AA$15) &amp; "." &amp; RIGHT(DD76,3)),
                --(INT('Drill Size Info'!$AB$15) &amp; "." &amp; RIGHT(DD76,3))
            )
        ),
        "N/A"
    )
)</f>
        <v>N/A</v>
      </c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83"/>
      <c r="AL76" s="183"/>
      <c r="AM76" s="162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3"/>
      <c r="BA76" s="163"/>
      <c r="BB76" s="163"/>
      <c r="BC76" s="163"/>
      <c r="BD76" s="163"/>
      <c r="BE76" s="163"/>
      <c r="BF76" s="164"/>
      <c r="BG76" s="165"/>
      <c r="BH76" s="162"/>
      <c r="BI76" s="162"/>
      <c r="BJ76" s="164"/>
      <c r="BK76" s="95"/>
      <c r="BL76" s="182"/>
      <c r="BM76" s="182"/>
      <c r="BN76" s="182"/>
      <c r="BO76" s="182"/>
      <c r="BP76" s="95" t="str">
        <f t="shared" si="116"/>
        <v/>
      </c>
      <c r="BQ76" s="38"/>
      <c r="BR76" s="17">
        <f t="shared" si="81"/>
        <v>0</v>
      </c>
      <c r="BS76" s="17">
        <f t="shared" si="82"/>
        <v>0</v>
      </c>
      <c r="BT76" s="17">
        <f t="shared" si="83"/>
        <v>0</v>
      </c>
      <c r="BU76" s="17">
        <f t="shared" si="84"/>
        <v>0</v>
      </c>
      <c r="BV76" s="17">
        <f t="shared" si="85"/>
        <v>0</v>
      </c>
      <c r="BW76" s="17">
        <f t="shared" si="86"/>
        <v>0</v>
      </c>
      <c r="BX76" s="17">
        <f t="shared" si="87"/>
        <v>0</v>
      </c>
      <c r="BY76" s="17">
        <f t="shared" si="88"/>
        <v>0</v>
      </c>
      <c r="BZ76" s="17">
        <f t="shared" si="89"/>
        <v>0</v>
      </c>
      <c r="CA76" s="17">
        <f t="shared" si="90"/>
        <v>0</v>
      </c>
      <c r="CB76" s="17">
        <f t="shared" si="91"/>
        <v>0</v>
      </c>
      <c r="CC76" s="17">
        <f t="shared" si="92"/>
        <v>0</v>
      </c>
      <c r="CD76" s="17">
        <f t="shared" si="93"/>
        <v>0</v>
      </c>
      <c r="CE76" s="17">
        <f t="shared" si="94"/>
        <v>0</v>
      </c>
      <c r="CF76" s="17">
        <f t="shared" si="95"/>
        <v>0</v>
      </c>
      <c r="CG76" s="17">
        <f t="shared" si="96"/>
        <v>0</v>
      </c>
      <c r="CH76" s="17">
        <f t="shared" si="97"/>
        <v>0</v>
      </c>
      <c r="CI76" s="17">
        <f t="shared" si="98"/>
        <v>0</v>
      </c>
      <c r="CJ76" s="17">
        <f t="shared" si="99"/>
        <v>0</v>
      </c>
      <c r="CK76" s="17">
        <f t="shared" si="100"/>
        <v>0</v>
      </c>
      <c r="CL76" s="17">
        <f t="shared" si="101"/>
        <v>0</v>
      </c>
      <c r="CM76" s="17">
        <f t="shared" si="102"/>
        <v>0</v>
      </c>
      <c r="CN76" s="17">
        <f t="shared" si="103"/>
        <v>0</v>
      </c>
      <c r="CO76" s="17">
        <f t="shared" si="104"/>
        <v>0</v>
      </c>
      <c r="CP76" s="17">
        <f t="shared" si="105"/>
        <v>0</v>
      </c>
      <c r="CQ76" s="17">
        <f t="shared" si="106"/>
        <v>0</v>
      </c>
      <c r="CR76" s="17">
        <f t="shared" si="107"/>
        <v>0</v>
      </c>
      <c r="CS76" s="17">
        <f t="shared" si="108"/>
        <v>0</v>
      </c>
      <c r="CT76" s="17">
        <f t="shared" si="109"/>
        <v>0</v>
      </c>
      <c r="CU76" s="17">
        <f t="shared" si="110"/>
        <v>0</v>
      </c>
      <c r="CV76" s="17">
        <f t="shared" si="111"/>
        <v>0</v>
      </c>
      <c r="CW76" s="17">
        <f t="shared" si="112"/>
        <v>0</v>
      </c>
      <c r="CX76" s="17">
        <f t="shared" si="113"/>
        <v>0</v>
      </c>
      <c r="CY76" s="17">
        <f t="shared" si="114"/>
        <v>0</v>
      </c>
      <c r="CZ76" s="17">
        <f t="shared" si="115"/>
        <v>0</v>
      </c>
    </row>
    <row r="77" spans="2:104" ht="15" customHeight="1" x14ac:dyDescent="0.2">
      <c r="B77" s="156">
        <f t="shared" si="117"/>
        <v>69</v>
      </c>
      <c r="C77" s="158" t="str">
        <f>CONCATENATE('DATA SHEET'!$B$9, 'DATA SHEET'!$Q$2)</f>
        <v>" HWDP</v>
      </c>
      <c r="D77" s="157" t="str">
        <f t="shared" si="118"/>
        <v/>
      </c>
      <c r="E77" s="158" t="str">
        <f>IF('DATA SHEET'!$E$10="Cat 2","N/A","OK")</f>
        <v>OK</v>
      </c>
      <c r="F77" s="158" t="str">
        <f>IF('DATA SHEET'!$E$10="Cat 2","N/A","OK")</f>
        <v>OK</v>
      </c>
      <c r="G77" s="160"/>
      <c r="H77" s="160"/>
      <c r="I77" s="160" t="s">
        <v>194</v>
      </c>
      <c r="J77" s="160" t="str">
        <f t="shared" si="45"/>
        <v>OK</v>
      </c>
      <c r="K77" s="160" t="str">
        <f t="shared" si="45"/>
        <v>OK</v>
      </c>
      <c r="L77" s="160" t="str">
        <f>IF('DATA SHEET'!$B$10="NC-50","N/A","OK")</f>
        <v>OK</v>
      </c>
      <c r="M77" s="160" t="str">
        <f>IF('DATA SHEET'!$B$10="NC-50","N/A","OK")</f>
        <v>OK</v>
      </c>
      <c r="N77" s="160"/>
      <c r="O77" s="160"/>
      <c r="P77" s="160"/>
      <c r="Q77" s="160"/>
      <c r="R77" s="160"/>
      <c r="S77" s="160"/>
      <c r="T77" s="160"/>
      <c r="U77" s="160"/>
      <c r="V77" s="150" t="str">
        <f>IF(DB77&lt;&gt;"",
    IF(INT('Drill Size Info'!$AA$19)=INT('Drill Size Info'!$AB$19),
        --(INT('Drill Size Info'!$AA$19) &amp; "." &amp; DB77),
        IF(AND((--(INT('Drill Size Info'!$AA$19) &amp; "." &amp; DB77)&gt;=--('Drill Size Info'!$AA$19)), (--(INT('Drill Size Info'!$AA$19) &amp; "." &amp; DB77)&lt;=--('Drill Size Info'!$AB$19))),
            --(INT('Drill Size Info'!$AA$19) &amp; "." &amp; DB77),
            --(INT('Drill Size Info'!$AB$19) &amp; "." &amp; DB77)
        )
    ),
    IF(DA77&lt;&gt;"",
        IF(INT('Drill Size Info'!$AA$19)=INT('Drill Size Info'!$AB$19),
            --(INT('Drill Size Info'!$AA$19) &amp; "." &amp; LEFT(DA77,3)),
            IF(AND((--(INT('Drill Size Info'!$AA$19) &amp; "." &amp; LEFT(DA77,3))&gt;=--('Drill Size Info'!$AA$19)), (--(INT('Drill Size Info'!$AA$19) &amp; "." &amp; LEFT(DA77,3))&lt;=--('Drill Size Info'!$AB$19))),
                --(INT('Drill Size Info'!$AA$19) &amp; "." &amp; LEFT(DA77,3)),
                --(INT('Drill Size Info'!$AB$19) &amp; "." &amp; LEFT(DA77,3))
            )
        ),
        "OK"
    )
)</f>
        <v>OK</v>
      </c>
      <c r="W77" s="150" t="str">
        <f>IF(DC77&lt;&gt;"",
    IF(INT('Drill Size Info'!$AA$19)=INT('Drill Size Info'!$AB$19),
        --(INT('Drill Size Info'!$AA$19) &amp; "." &amp; DC77),
        IF(AND((--(INT('Drill Size Info'!$AA$19) &amp; "." &amp; DC77)&gt;=--('Drill Size Info'!$AA$19)), (--(INT('Drill Size Info'!$AA$19) &amp; "." &amp; DC77)&lt;=--('Drill Size Info'!$AB$19))),
            --(INT('Drill Size Info'!$AA$19) &amp; "." &amp; DC77),
            --(INT('Drill Size Info'!$AB$19) &amp; "." &amp; DC77)
        )
    ),
    IF(DA77&lt;&gt;"",
        IF(INT('Drill Size Info'!$AA$19)=INT('Drill Size Info'!$AB$19),
            --(INT('Drill Size Info'!$AA$19) &amp; "." &amp; RIGHT(DA77,3)),
            IF(AND((--(INT('Drill Size Info'!$AA$19) &amp; "." &amp; RIGHT(DA77,3))&gt;=--('Drill Size Info'!$AA$19)), (--(INT('Drill Size Info'!$AA$19) &amp; "." &amp; RIGHT(DA77,3))&lt;=--('Drill Size Info'!$AB$19))),
                --(INT('Drill Size Info'!$AA$19) &amp; "." &amp; RIGHT(DA77,3)),
                --(INT('Drill Size Info'!$AB$19) &amp; "." &amp; RIGHT(DA77,3))
            )
        ),
        "N/A"
    )
)</f>
        <v>N/A</v>
      </c>
      <c r="X77" s="150" t="str">
        <f>IF(DE77&lt;&gt;"",
    IF(INT('Drill Size Info'!$AA$19)=INT('Drill Size Info'!$AB$15),
        --(INT('Drill Size Info'!$AA$15) &amp; "." &amp; DE77),
        IF(AND((--(INT('Drill Size Info'!$AA$15) &amp; "." &amp; DE77)&gt;=--('Drill Size Info'!$AA$15)), (--(INT('Drill Size Info'!$AA$15) &amp; "." &amp; DE77)&lt;=--('Drill Size Info'!$AB$15))),
            --(INT('Drill Size Info'!$AA$15) &amp; "." &amp; DE77),
            --(INT('Drill Size Info'!$AB$15) &amp; "." &amp; DE77)
        )
    ),
    IF(DD77&lt;&gt;"",
        IF(INT('Drill Size Info'!$AA$15)=INT('Drill Size Info'!$AB$15),
            --(INT('Drill Size Info'!$AA$15) &amp; "." &amp; LEFT(DD77,3)),
            IF(AND((--(INT('Drill Size Info'!$AA$15) &amp; "." &amp; LEFT(DD77,3))&gt;=--('Drill Size Info'!$AA$15)), (--(INT('Drill Size Info'!$AA$15) &amp; "." &amp; LEFT(DD77,3))&lt;=--('Drill Size Info'!$AB$15))),
                --(INT('Drill Size Info'!$AA$15) &amp; "." &amp; LEFT(DD77,3)),
                --(INT('Drill Size Info'!$AB$15) &amp; "." &amp; LEFT(DD77,3))
            )
        ),
        "OK"
    )
)</f>
        <v>OK</v>
      </c>
      <c r="Y77" s="150" t="str">
        <f>IF(DF77&lt;&gt;"",
    IF(INT('Drill Size Info'!$AA$19)=INT('Drill Size Info'!$AB$15),
        --(INT('Drill Size Info'!$AA$15) &amp; "." &amp; DF77),
        IF(AND((--(INT('Drill Size Info'!$AA$15) &amp; "." &amp; DF77)&gt;=--('Drill Size Info'!$AA$15)), (--(INT('Drill Size Info'!$AA$15) &amp; "." &amp; DF77)&lt;=--('Drill Size Info'!$AB$15))),
            --(INT('Drill Size Info'!$AA$15) &amp; "." &amp; DF77),
            --(INT('Drill Size Info'!$AB$15) &amp; "." &amp; DF77)
        )
    ),
    IF(DD77&lt;&gt;"",
        IF(INT('Drill Size Info'!$AA$15)=INT('Drill Size Info'!$AB$15),
            --(INT('Drill Size Info'!$AA$15) &amp; "." &amp; RIGHT(DD77,3)),
            IF(AND((--(INT('Drill Size Info'!$AA$15) &amp; "." &amp; RIGHT(DD77,3))&gt;=--('Drill Size Info'!$AA$15)), (--(INT('Drill Size Info'!$AA$15) &amp; "." &amp; RIGHT(DD77,3))&lt;=--('Drill Size Info'!$AB$15))),
                --(INT('Drill Size Info'!$AA$15) &amp; "." &amp; RIGHT(DD77,3)),
                --(INT('Drill Size Info'!$AB$15) &amp; "." &amp; RIGHT(DD77,3))
            )
        ),
        "N/A"
    )
)</f>
        <v>N/A</v>
      </c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83"/>
      <c r="AL77" s="183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3"/>
      <c r="BA77" s="163"/>
      <c r="BB77" s="163"/>
      <c r="BC77" s="163"/>
      <c r="BD77" s="163"/>
      <c r="BE77" s="163"/>
      <c r="BF77" s="164"/>
      <c r="BG77" s="165"/>
      <c r="BH77" s="162"/>
      <c r="BI77" s="162"/>
      <c r="BJ77" s="164"/>
      <c r="BK77" s="95"/>
      <c r="BL77" s="182"/>
      <c r="BM77" s="182"/>
      <c r="BN77" s="182"/>
      <c r="BO77" s="182"/>
      <c r="BP77" s="95" t="str">
        <f t="shared" si="116"/>
        <v/>
      </c>
      <c r="BQ77" s="38"/>
      <c r="BR77" s="17">
        <f t="shared" si="81"/>
        <v>0</v>
      </c>
      <c r="BS77" s="17">
        <f t="shared" si="82"/>
        <v>0</v>
      </c>
      <c r="BT77" s="17">
        <f t="shared" si="83"/>
        <v>0</v>
      </c>
      <c r="BU77" s="17">
        <f t="shared" si="84"/>
        <v>0</v>
      </c>
      <c r="BV77" s="17">
        <f t="shared" si="85"/>
        <v>0</v>
      </c>
      <c r="BW77" s="17">
        <f t="shared" si="86"/>
        <v>0</v>
      </c>
      <c r="BX77" s="17">
        <f t="shared" si="87"/>
        <v>0</v>
      </c>
      <c r="BY77" s="17">
        <f t="shared" si="88"/>
        <v>0</v>
      </c>
      <c r="BZ77" s="17">
        <f t="shared" si="89"/>
        <v>0</v>
      </c>
      <c r="CA77" s="17">
        <f t="shared" si="90"/>
        <v>0</v>
      </c>
      <c r="CB77" s="17">
        <f t="shared" si="91"/>
        <v>0</v>
      </c>
      <c r="CC77" s="17">
        <f t="shared" si="92"/>
        <v>0</v>
      </c>
      <c r="CD77" s="17">
        <f t="shared" si="93"/>
        <v>0</v>
      </c>
      <c r="CE77" s="17">
        <f t="shared" si="94"/>
        <v>0</v>
      </c>
      <c r="CF77" s="17">
        <f t="shared" si="95"/>
        <v>0</v>
      </c>
      <c r="CG77" s="17">
        <f t="shared" si="96"/>
        <v>0</v>
      </c>
      <c r="CH77" s="17">
        <f t="shared" si="97"/>
        <v>0</v>
      </c>
      <c r="CI77" s="17">
        <f t="shared" si="98"/>
        <v>0</v>
      </c>
      <c r="CJ77" s="17">
        <f t="shared" si="99"/>
        <v>0</v>
      </c>
      <c r="CK77" s="17">
        <f t="shared" si="100"/>
        <v>0</v>
      </c>
      <c r="CL77" s="17">
        <f t="shared" si="101"/>
        <v>0</v>
      </c>
      <c r="CM77" s="17">
        <f t="shared" si="102"/>
        <v>0</v>
      </c>
      <c r="CN77" s="17">
        <f t="shared" si="103"/>
        <v>0</v>
      </c>
      <c r="CO77" s="17">
        <f t="shared" si="104"/>
        <v>0</v>
      </c>
      <c r="CP77" s="17">
        <f t="shared" si="105"/>
        <v>0</v>
      </c>
      <c r="CQ77" s="17">
        <f t="shared" si="106"/>
        <v>0</v>
      </c>
      <c r="CR77" s="17">
        <f t="shared" si="107"/>
        <v>0</v>
      </c>
      <c r="CS77" s="17">
        <f t="shared" si="108"/>
        <v>0</v>
      </c>
      <c r="CT77" s="17">
        <f t="shared" si="109"/>
        <v>0</v>
      </c>
      <c r="CU77" s="17">
        <f t="shared" si="110"/>
        <v>0</v>
      </c>
      <c r="CV77" s="17">
        <f t="shared" si="111"/>
        <v>0</v>
      </c>
      <c r="CW77" s="17">
        <f t="shared" si="112"/>
        <v>0</v>
      </c>
      <c r="CX77" s="17">
        <f t="shared" si="113"/>
        <v>0</v>
      </c>
      <c r="CY77" s="17">
        <f t="shared" si="114"/>
        <v>0</v>
      </c>
      <c r="CZ77" s="17">
        <f t="shared" si="115"/>
        <v>0</v>
      </c>
    </row>
    <row r="78" spans="2:104" ht="15" customHeight="1" x14ac:dyDescent="0.2">
      <c r="B78" s="156">
        <f t="shared" si="117"/>
        <v>70</v>
      </c>
      <c r="C78" s="158" t="str">
        <f>CONCATENATE('DATA SHEET'!$B$9, 'DATA SHEET'!$Q$2)</f>
        <v>" HWDP</v>
      </c>
      <c r="D78" s="157" t="str">
        <f t="shared" si="118"/>
        <v/>
      </c>
      <c r="E78" s="158" t="str">
        <f>IF('DATA SHEET'!$E$10="Cat 2","N/A","OK")</f>
        <v>OK</v>
      </c>
      <c r="F78" s="158" t="str">
        <f>IF('DATA SHEET'!$E$10="Cat 2","N/A","OK")</f>
        <v>OK</v>
      </c>
      <c r="G78" s="160"/>
      <c r="H78" s="160"/>
      <c r="I78" s="160" t="s">
        <v>194</v>
      </c>
      <c r="J78" s="160" t="str">
        <f t="shared" si="45"/>
        <v>OK</v>
      </c>
      <c r="K78" s="160" t="str">
        <f t="shared" si="45"/>
        <v>OK</v>
      </c>
      <c r="L78" s="160" t="str">
        <f>IF('DATA SHEET'!$B$10="NC-50","N/A","OK")</f>
        <v>OK</v>
      </c>
      <c r="M78" s="160" t="str">
        <f>IF('DATA SHEET'!$B$10="NC-50","N/A","OK")</f>
        <v>OK</v>
      </c>
      <c r="N78" s="160"/>
      <c r="O78" s="160"/>
      <c r="P78" s="160"/>
      <c r="Q78" s="160"/>
      <c r="R78" s="160"/>
      <c r="S78" s="160"/>
      <c r="T78" s="160"/>
      <c r="U78" s="160"/>
      <c r="V78" s="150" t="str">
        <f>IF(DB78&lt;&gt;"",
    IF(INT('Drill Size Info'!$AA$19)=INT('Drill Size Info'!$AB$19),
        --(INT('Drill Size Info'!$AA$19) &amp; "." &amp; DB78),
        IF(AND((--(INT('Drill Size Info'!$AA$19) &amp; "." &amp; DB78)&gt;=--('Drill Size Info'!$AA$19)), (--(INT('Drill Size Info'!$AA$19) &amp; "." &amp; DB78)&lt;=--('Drill Size Info'!$AB$19))),
            --(INT('Drill Size Info'!$AA$19) &amp; "." &amp; DB78),
            --(INT('Drill Size Info'!$AB$19) &amp; "." &amp; DB78)
        )
    ),
    IF(DA78&lt;&gt;"",
        IF(INT('Drill Size Info'!$AA$19)=INT('Drill Size Info'!$AB$19),
            --(INT('Drill Size Info'!$AA$19) &amp; "." &amp; LEFT(DA78,3)),
            IF(AND((--(INT('Drill Size Info'!$AA$19) &amp; "." &amp; LEFT(DA78,3))&gt;=--('Drill Size Info'!$AA$19)), (--(INT('Drill Size Info'!$AA$19) &amp; "." &amp; LEFT(DA78,3))&lt;=--('Drill Size Info'!$AB$19))),
                --(INT('Drill Size Info'!$AA$19) &amp; "." &amp; LEFT(DA78,3)),
                --(INT('Drill Size Info'!$AB$19) &amp; "." &amp; LEFT(DA78,3))
            )
        ),
        "OK"
    )
)</f>
        <v>OK</v>
      </c>
      <c r="W78" s="150" t="str">
        <f>IF(DC78&lt;&gt;"",
    IF(INT('Drill Size Info'!$AA$19)=INT('Drill Size Info'!$AB$19),
        --(INT('Drill Size Info'!$AA$19) &amp; "." &amp; DC78),
        IF(AND((--(INT('Drill Size Info'!$AA$19) &amp; "." &amp; DC78)&gt;=--('Drill Size Info'!$AA$19)), (--(INT('Drill Size Info'!$AA$19) &amp; "." &amp; DC78)&lt;=--('Drill Size Info'!$AB$19))),
            --(INT('Drill Size Info'!$AA$19) &amp; "." &amp; DC78),
            --(INT('Drill Size Info'!$AB$19) &amp; "." &amp; DC78)
        )
    ),
    IF(DA78&lt;&gt;"",
        IF(INT('Drill Size Info'!$AA$19)=INT('Drill Size Info'!$AB$19),
            --(INT('Drill Size Info'!$AA$19) &amp; "." &amp; RIGHT(DA78,3)),
            IF(AND((--(INT('Drill Size Info'!$AA$19) &amp; "." &amp; RIGHT(DA78,3))&gt;=--('Drill Size Info'!$AA$19)), (--(INT('Drill Size Info'!$AA$19) &amp; "." &amp; RIGHT(DA78,3))&lt;=--('Drill Size Info'!$AB$19))),
                --(INT('Drill Size Info'!$AA$19) &amp; "." &amp; RIGHT(DA78,3)),
                --(INT('Drill Size Info'!$AB$19) &amp; "." &amp; RIGHT(DA78,3))
            )
        ),
        "N/A"
    )
)</f>
        <v>N/A</v>
      </c>
      <c r="X78" s="150" t="str">
        <f>IF(DE78&lt;&gt;"",
    IF(INT('Drill Size Info'!$AA$19)=INT('Drill Size Info'!$AB$15),
        --(INT('Drill Size Info'!$AA$15) &amp; "." &amp; DE78),
        IF(AND((--(INT('Drill Size Info'!$AA$15) &amp; "." &amp; DE78)&gt;=--('Drill Size Info'!$AA$15)), (--(INT('Drill Size Info'!$AA$15) &amp; "." &amp; DE78)&lt;=--('Drill Size Info'!$AB$15))),
            --(INT('Drill Size Info'!$AA$15) &amp; "." &amp; DE78),
            --(INT('Drill Size Info'!$AB$15) &amp; "." &amp; DE78)
        )
    ),
    IF(DD78&lt;&gt;"",
        IF(INT('Drill Size Info'!$AA$15)=INT('Drill Size Info'!$AB$15),
            --(INT('Drill Size Info'!$AA$15) &amp; "." &amp; LEFT(DD78,3)),
            IF(AND((--(INT('Drill Size Info'!$AA$15) &amp; "." &amp; LEFT(DD78,3))&gt;=--('Drill Size Info'!$AA$15)), (--(INT('Drill Size Info'!$AA$15) &amp; "." &amp; LEFT(DD78,3))&lt;=--('Drill Size Info'!$AB$15))),
                --(INT('Drill Size Info'!$AA$15) &amp; "." &amp; LEFT(DD78,3)),
                --(INT('Drill Size Info'!$AB$15) &amp; "." &amp; LEFT(DD78,3))
            )
        ),
        "OK"
    )
)</f>
        <v>OK</v>
      </c>
      <c r="Y78" s="150" t="str">
        <f>IF(DF78&lt;&gt;"",
    IF(INT('Drill Size Info'!$AA$19)=INT('Drill Size Info'!$AB$15),
        --(INT('Drill Size Info'!$AA$15) &amp; "." &amp; DF78),
        IF(AND((--(INT('Drill Size Info'!$AA$15) &amp; "." &amp; DF78)&gt;=--('Drill Size Info'!$AA$15)), (--(INT('Drill Size Info'!$AA$15) &amp; "." &amp; DF78)&lt;=--('Drill Size Info'!$AB$15))),
            --(INT('Drill Size Info'!$AA$15) &amp; "." &amp; DF78),
            --(INT('Drill Size Info'!$AB$15) &amp; "." &amp; DF78)
        )
    ),
    IF(DD78&lt;&gt;"",
        IF(INT('Drill Size Info'!$AA$15)=INT('Drill Size Info'!$AB$15),
            --(INT('Drill Size Info'!$AA$15) &amp; "." &amp; RIGHT(DD78,3)),
            IF(AND((--(INT('Drill Size Info'!$AA$15) &amp; "." &amp; RIGHT(DD78,3))&gt;=--('Drill Size Info'!$AA$15)), (--(INT('Drill Size Info'!$AA$15) &amp; "." &amp; RIGHT(DD78,3))&lt;=--('Drill Size Info'!$AB$15))),
                --(INT('Drill Size Info'!$AA$15) &amp; "." &amp; RIGHT(DD78,3)),
                --(INT('Drill Size Info'!$AB$15) &amp; "." &amp; RIGHT(DD78,3))
            )
        ),
        "N/A"
    )
)</f>
        <v>N/A</v>
      </c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83"/>
      <c r="AL78" s="183"/>
      <c r="AM78" s="162"/>
      <c r="AN78" s="162"/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3"/>
      <c r="BA78" s="163"/>
      <c r="BB78" s="163"/>
      <c r="BC78" s="163"/>
      <c r="BD78" s="163"/>
      <c r="BE78" s="163"/>
      <c r="BF78" s="164"/>
      <c r="BG78" s="165"/>
      <c r="BH78" s="162"/>
      <c r="BI78" s="162"/>
      <c r="BJ78" s="164"/>
      <c r="BK78" s="95"/>
      <c r="BL78" s="182"/>
      <c r="BM78" s="182"/>
      <c r="BN78" s="182"/>
      <c r="BO78" s="182"/>
      <c r="BP78" s="95" t="str">
        <f t="shared" si="116"/>
        <v/>
      </c>
      <c r="BQ78" s="38"/>
      <c r="BR78" s="17">
        <f t="shared" si="81"/>
        <v>0</v>
      </c>
      <c r="BS78" s="17">
        <f t="shared" si="82"/>
        <v>0</v>
      </c>
      <c r="BT78" s="17">
        <f t="shared" si="83"/>
        <v>0</v>
      </c>
      <c r="BU78" s="17">
        <f t="shared" si="84"/>
        <v>0</v>
      </c>
      <c r="BV78" s="17">
        <f t="shared" si="85"/>
        <v>0</v>
      </c>
      <c r="BW78" s="17">
        <f t="shared" si="86"/>
        <v>0</v>
      </c>
      <c r="BX78" s="17">
        <f t="shared" si="87"/>
        <v>0</v>
      </c>
      <c r="BY78" s="17">
        <f t="shared" si="88"/>
        <v>0</v>
      </c>
      <c r="BZ78" s="17">
        <f t="shared" si="89"/>
        <v>0</v>
      </c>
      <c r="CA78" s="17">
        <f t="shared" si="90"/>
        <v>0</v>
      </c>
      <c r="CB78" s="17">
        <f t="shared" si="91"/>
        <v>0</v>
      </c>
      <c r="CC78" s="17">
        <f t="shared" si="92"/>
        <v>0</v>
      </c>
      <c r="CD78" s="17">
        <f t="shared" si="93"/>
        <v>0</v>
      </c>
      <c r="CE78" s="17">
        <f t="shared" si="94"/>
        <v>0</v>
      </c>
      <c r="CF78" s="17">
        <f t="shared" si="95"/>
        <v>0</v>
      </c>
      <c r="CG78" s="17">
        <f t="shared" si="96"/>
        <v>0</v>
      </c>
      <c r="CH78" s="17">
        <f t="shared" si="97"/>
        <v>0</v>
      </c>
      <c r="CI78" s="17">
        <f t="shared" si="98"/>
        <v>0</v>
      </c>
      <c r="CJ78" s="17">
        <f t="shared" si="99"/>
        <v>0</v>
      </c>
      <c r="CK78" s="17">
        <f t="shared" si="100"/>
        <v>0</v>
      </c>
      <c r="CL78" s="17">
        <f t="shared" si="101"/>
        <v>0</v>
      </c>
      <c r="CM78" s="17">
        <f t="shared" si="102"/>
        <v>0</v>
      </c>
      <c r="CN78" s="17">
        <f t="shared" si="103"/>
        <v>0</v>
      </c>
      <c r="CO78" s="17">
        <f t="shared" si="104"/>
        <v>0</v>
      </c>
      <c r="CP78" s="17">
        <f t="shared" si="105"/>
        <v>0</v>
      </c>
      <c r="CQ78" s="17">
        <f t="shared" si="106"/>
        <v>0</v>
      </c>
      <c r="CR78" s="17">
        <f t="shared" si="107"/>
        <v>0</v>
      </c>
      <c r="CS78" s="17">
        <f t="shared" si="108"/>
        <v>0</v>
      </c>
      <c r="CT78" s="17">
        <f t="shared" si="109"/>
        <v>0</v>
      </c>
      <c r="CU78" s="17">
        <f t="shared" si="110"/>
        <v>0</v>
      </c>
      <c r="CV78" s="17">
        <f t="shared" si="111"/>
        <v>0</v>
      </c>
      <c r="CW78" s="17">
        <f t="shared" si="112"/>
        <v>0</v>
      </c>
      <c r="CX78" s="17">
        <f t="shared" si="113"/>
        <v>0</v>
      </c>
      <c r="CY78" s="17">
        <f t="shared" si="114"/>
        <v>0</v>
      </c>
      <c r="CZ78" s="17">
        <f t="shared" si="115"/>
        <v>0</v>
      </c>
    </row>
    <row r="79" spans="2:104" ht="15" customHeight="1" x14ac:dyDescent="0.2">
      <c r="B79" s="156">
        <f t="shared" si="117"/>
        <v>71</v>
      </c>
      <c r="C79" s="158" t="str">
        <f>CONCATENATE('DATA SHEET'!$B$9, 'DATA SHEET'!$Q$2)</f>
        <v>" HWDP</v>
      </c>
      <c r="D79" s="157" t="str">
        <f t="shared" si="118"/>
        <v/>
      </c>
      <c r="E79" s="158" t="str">
        <f>IF('DATA SHEET'!$E$10="Cat 2","N/A","OK")</f>
        <v>OK</v>
      </c>
      <c r="F79" s="158" t="str">
        <f>IF('DATA SHEET'!$E$10="Cat 2","N/A","OK")</f>
        <v>OK</v>
      </c>
      <c r="G79" s="160"/>
      <c r="H79" s="160"/>
      <c r="I79" s="160" t="s">
        <v>194</v>
      </c>
      <c r="J79" s="160" t="str">
        <f t="shared" si="45"/>
        <v>OK</v>
      </c>
      <c r="K79" s="160" t="str">
        <f t="shared" si="45"/>
        <v>OK</v>
      </c>
      <c r="L79" s="160" t="str">
        <f>IF('DATA SHEET'!$B$10="NC-50","N/A","OK")</f>
        <v>OK</v>
      </c>
      <c r="M79" s="160" t="str">
        <f>IF('DATA SHEET'!$B$10="NC-50","N/A","OK")</f>
        <v>OK</v>
      </c>
      <c r="N79" s="160"/>
      <c r="O79" s="160"/>
      <c r="P79" s="160"/>
      <c r="Q79" s="160"/>
      <c r="R79" s="160"/>
      <c r="S79" s="160"/>
      <c r="T79" s="160"/>
      <c r="U79" s="160"/>
      <c r="V79" s="150" t="str">
        <f>IF(DB79&lt;&gt;"",
    IF(INT('Drill Size Info'!$AA$19)=INT('Drill Size Info'!$AB$19),
        --(INT('Drill Size Info'!$AA$19) &amp; "." &amp; DB79),
        IF(AND((--(INT('Drill Size Info'!$AA$19) &amp; "." &amp; DB79)&gt;=--('Drill Size Info'!$AA$19)), (--(INT('Drill Size Info'!$AA$19) &amp; "." &amp; DB79)&lt;=--('Drill Size Info'!$AB$19))),
            --(INT('Drill Size Info'!$AA$19) &amp; "." &amp; DB79),
            --(INT('Drill Size Info'!$AB$19) &amp; "." &amp; DB79)
        )
    ),
    IF(DA79&lt;&gt;"",
        IF(INT('Drill Size Info'!$AA$19)=INT('Drill Size Info'!$AB$19),
            --(INT('Drill Size Info'!$AA$19) &amp; "." &amp; LEFT(DA79,3)),
            IF(AND((--(INT('Drill Size Info'!$AA$19) &amp; "." &amp; LEFT(DA79,3))&gt;=--('Drill Size Info'!$AA$19)), (--(INT('Drill Size Info'!$AA$19) &amp; "." &amp; LEFT(DA79,3))&lt;=--('Drill Size Info'!$AB$19))),
                --(INT('Drill Size Info'!$AA$19) &amp; "." &amp; LEFT(DA79,3)),
                --(INT('Drill Size Info'!$AB$19) &amp; "." &amp; LEFT(DA79,3))
            )
        ),
        "OK"
    )
)</f>
        <v>OK</v>
      </c>
      <c r="W79" s="150" t="str">
        <f>IF(DC79&lt;&gt;"",
    IF(INT('Drill Size Info'!$AA$19)=INT('Drill Size Info'!$AB$19),
        --(INT('Drill Size Info'!$AA$19) &amp; "." &amp; DC79),
        IF(AND((--(INT('Drill Size Info'!$AA$19) &amp; "." &amp; DC79)&gt;=--('Drill Size Info'!$AA$19)), (--(INT('Drill Size Info'!$AA$19) &amp; "." &amp; DC79)&lt;=--('Drill Size Info'!$AB$19))),
            --(INT('Drill Size Info'!$AA$19) &amp; "." &amp; DC79),
            --(INT('Drill Size Info'!$AB$19) &amp; "." &amp; DC79)
        )
    ),
    IF(DA79&lt;&gt;"",
        IF(INT('Drill Size Info'!$AA$19)=INT('Drill Size Info'!$AB$19),
            --(INT('Drill Size Info'!$AA$19) &amp; "." &amp; RIGHT(DA79,3)),
            IF(AND((--(INT('Drill Size Info'!$AA$19) &amp; "." &amp; RIGHT(DA79,3))&gt;=--('Drill Size Info'!$AA$19)), (--(INT('Drill Size Info'!$AA$19) &amp; "." &amp; RIGHT(DA79,3))&lt;=--('Drill Size Info'!$AB$19))),
                --(INT('Drill Size Info'!$AA$19) &amp; "." &amp; RIGHT(DA79,3)),
                --(INT('Drill Size Info'!$AB$19) &amp; "." &amp; RIGHT(DA79,3))
            )
        ),
        "N/A"
    )
)</f>
        <v>N/A</v>
      </c>
      <c r="X79" s="150" t="str">
        <f>IF(DE79&lt;&gt;"",
    IF(INT('Drill Size Info'!$AA$19)=INT('Drill Size Info'!$AB$15),
        --(INT('Drill Size Info'!$AA$15) &amp; "." &amp; DE79),
        IF(AND((--(INT('Drill Size Info'!$AA$15) &amp; "." &amp; DE79)&gt;=--('Drill Size Info'!$AA$15)), (--(INT('Drill Size Info'!$AA$15) &amp; "." &amp; DE79)&lt;=--('Drill Size Info'!$AB$15))),
            --(INT('Drill Size Info'!$AA$15) &amp; "." &amp; DE79),
            --(INT('Drill Size Info'!$AB$15) &amp; "." &amp; DE79)
        )
    ),
    IF(DD79&lt;&gt;"",
        IF(INT('Drill Size Info'!$AA$15)=INT('Drill Size Info'!$AB$15),
            --(INT('Drill Size Info'!$AA$15) &amp; "." &amp; LEFT(DD79,3)),
            IF(AND((--(INT('Drill Size Info'!$AA$15) &amp; "." &amp; LEFT(DD79,3))&gt;=--('Drill Size Info'!$AA$15)), (--(INT('Drill Size Info'!$AA$15) &amp; "." &amp; LEFT(DD79,3))&lt;=--('Drill Size Info'!$AB$15))),
                --(INT('Drill Size Info'!$AA$15) &amp; "." &amp; LEFT(DD79,3)),
                --(INT('Drill Size Info'!$AB$15) &amp; "." &amp; LEFT(DD79,3))
            )
        ),
        "OK"
    )
)</f>
        <v>OK</v>
      </c>
      <c r="Y79" s="150" t="str">
        <f>IF(DF79&lt;&gt;"",
    IF(INT('Drill Size Info'!$AA$19)=INT('Drill Size Info'!$AB$15),
        --(INT('Drill Size Info'!$AA$15) &amp; "." &amp; DF79),
        IF(AND((--(INT('Drill Size Info'!$AA$15) &amp; "." &amp; DF79)&gt;=--('Drill Size Info'!$AA$15)), (--(INT('Drill Size Info'!$AA$15) &amp; "." &amp; DF79)&lt;=--('Drill Size Info'!$AB$15))),
            --(INT('Drill Size Info'!$AA$15) &amp; "." &amp; DF79),
            --(INT('Drill Size Info'!$AB$15) &amp; "." &amp; DF79)
        )
    ),
    IF(DD79&lt;&gt;"",
        IF(INT('Drill Size Info'!$AA$15)=INT('Drill Size Info'!$AB$15),
            --(INT('Drill Size Info'!$AA$15) &amp; "." &amp; RIGHT(DD79,3)),
            IF(AND((--(INT('Drill Size Info'!$AA$15) &amp; "." &amp; RIGHT(DD79,3))&gt;=--('Drill Size Info'!$AA$15)), (--(INT('Drill Size Info'!$AA$15) &amp; "." &amp; RIGHT(DD79,3))&lt;=--('Drill Size Info'!$AB$15))),
                --(INT('Drill Size Info'!$AA$15) &amp; "." &amp; RIGHT(DD79,3)),
                --(INT('Drill Size Info'!$AB$15) &amp; "." &amp; RIGHT(DD79,3))
            )
        ),
        "N/A"
    )
)</f>
        <v>N/A</v>
      </c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83"/>
      <c r="AL79" s="183"/>
      <c r="AM79" s="162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3"/>
      <c r="BA79" s="163"/>
      <c r="BB79" s="163"/>
      <c r="BC79" s="163"/>
      <c r="BD79" s="163"/>
      <c r="BE79" s="163"/>
      <c r="BF79" s="164"/>
      <c r="BG79" s="165"/>
      <c r="BH79" s="162"/>
      <c r="BI79" s="162"/>
      <c r="BJ79" s="164"/>
      <c r="BK79" s="95"/>
      <c r="BL79" s="182"/>
      <c r="BM79" s="182"/>
      <c r="BN79" s="182"/>
      <c r="BO79" s="182"/>
      <c r="BP79" s="95" t="str">
        <f t="shared" si="116"/>
        <v/>
      </c>
      <c r="BQ79" s="38"/>
      <c r="BR79" s="17">
        <f t="shared" si="81"/>
        <v>0</v>
      </c>
      <c r="BS79" s="17">
        <f t="shared" si="82"/>
        <v>0</v>
      </c>
      <c r="BT79" s="17">
        <f t="shared" si="83"/>
        <v>0</v>
      </c>
      <c r="BU79" s="17">
        <f t="shared" si="84"/>
        <v>0</v>
      </c>
      <c r="BV79" s="17">
        <f t="shared" si="85"/>
        <v>0</v>
      </c>
      <c r="BW79" s="17">
        <f t="shared" si="86"/>
        <v>0</v>
      </c>
      <c r="BX79" s="17">
        <f t="shared" si="87"/>
        <v>0</v>
      </c>
      <c r="BY79" s="17">
        <f t="shared" si="88"/>
        <v>0</v>
      </c>
      <c r="BZ79" s="17">
        <f t="shared" si="89"/>
        <v>0</v>
      </c>
      <c r="CA79" s="17">
        <f t="shared" si="90"/>
        <v>0</v>
      </c>
      <c r="CB79" s="17">
        <f t="shared" si="91"/>
        <v>0</v>
      </c>
      <c r="CC79" s="17">
        <f t="shared" si="92"/>
        <v>0</v>
      </c>
      <c r="CD79" s="17">
        <f t="shared" si="93"/>
        <v>0</v>
      </c>
      <c r="CE79" s="17">
        <f t="shared" si="94"/>
        <v>0</v>
      </c>
      <c r="CF79" s="17">
        <f t="shared" si="95"/>
        <v>0</v>
      </c>
      <c r="CG79" s="17">
        <f t="shared" si="96"/>
        <v>0</v>
      </c>
      <c r="CH79" s="17">
        <f t="shared" si="97"/>
        <v>0</v>
      </c>
      <c r="CI79" s="17">
        <f t="shared" si="98"/>
        <v>0</v>
      </c>
      <c r="CJ79" s="17">
        <f t="shared" si="99"/>
        <v>0</v>
      </c>
      <c r="CK79" s="17">
        <f t="shared" si="100"/>
        <v>0</v>
      </c>
      <c r="CL79" s="17">
        <f t="shared" si="101"/>
        <v>0</v>
      </c>
      <c r="CM79" s="17">
        <f t="shared" si="102"/>
        <v>0</v>
      </c>
      <c r="CN79" s="17">
        <f t="shared" si="103"/>
        <v>0</v>
      </c>
      <c r="CO79" s="17">
        <f t="shared" si="104"/>
        <v>0</v>
      </c>
      <c r="CP79" s="17">
        <f t="shared" si="105"/>
        <v>0</v>
      </c>
      <c r="CQ79" s="17">
        <f t="shared" si="106"/>
        <v>0</v>
      </c>
      <c r="CR79" s="17">
        <f t="shared" si="107"/>
        <v>0</v>
      </c>
      <c r="CS79" s="17">
        <f t="shared" si="108"/>
        <v>0</v>
      </c>
      <c r="CT79" s="17">
        <f t="shared" si="109"/>
        <v>0</v>
      </c>
      <c r="CU79" s="17">
        <f t="shared" si="110"/>
        <v>0</v>
      </c>
      <c r="CV79" s="17">
        <f t="shared" si="111"/>
        <v>0</v>
      </c>
      <c r="CW79" s="17">
        <f t="shared" si="112"/>
        <v>0</v>
      </c>
      <c r="CX79" s="17">
        <f t="shared" si="113"/>
        <v>0</v>
      </c>
      <c r="CY79" s="17">
        <f t="shared" si="114"/>
        <v>0</v>
      </c>
      <c r="CZ79" s="17">
        <f t="shared" si="115"/>
        <v>0</v>
      </c>
    </row>
    <row r="80" spans="2:104" ht="15" customHeight="1" x14ac:dyDescent="0.2">
      <c r="B80" s="156">
        <f t="shared" si="117"/>
        <v>72</v>
      </c>
      <c r="C80" s="158" t="str">
        <f>CONCATENATE('DATA SHEET'!$B$9, 'DATA SHEET'!$Q$2)</f>
        <v>" HWDP</v>
      </c>
      <c r="D80" s="157" t="str">
        <f t="shared" si="118"/>
        <v/>
      </c>
      <c r="E80" s="158" t="str">
        <f>IF('DATA SHEET'!$E$10="Cat 2","N/A","OK")</f>
        <v>OK</v>
      </c>
      <c r="F80" s="158" t="str">
        <f>IF('DATA SHEET'!$E$10="Cat 2","N/A","OK")</f>
        <v>OK</v>
      </c>
      <c r="G80" s="160"/>
      <c r="H80" s="160"/>
      <c r="I80" s="160" t="s">
        <v>194</v>
      </c>
      <c r="J80" s="160" t="str">
        <f t="shared" si="45"/>
        <v>OK</v>
      </c>
      <c r="K80" s="160" t="str">
        <f t="shared" si="45"/>
        <v>OK</v>
      </c>
      <c r="L80" s="160" t="str">
        <f>IF('DATA SHEET'!$B$10="NC-50","N/A","OK")</f>
        <v>OK</v>
      </c>
      <c r="M80" s="160" t="str">
        <f>IF('DATA SHEET'!$B$10="NC-50","N/A","OK")</f>
        <v>OK</v>
      </c>
      <c r="N80" s="160"/>
      <c r="O80" s="160"/>
      <c r="P80" s="160"/>
      <c r="Q80" s="160"/>
      <c r="R80" s="160"/>
      <c r="S80" s="160"/>
      <c r="T80" s="160"/>
      <c r="U80" s="160"/>
      <c r="V80" s="150" t="str">
        <f>IF(DB80&lt;&gt;"",
    IF(INT('Drill Size Info'!$AA$19)=INT('Drill Size Info'!$AB$19),
        --(INT('Drill Size Info'!$AA$19) &amp; "." &amp; DB80),
        IF(AND((--(INT('Drill Size Info'!$AA$19) &amp; "." &amp; DB80)&gt;=--('Drill Size Info'!$AA$19)), (--(INT('Drill Size Info'!$AA$19) &amp; "." &amp; DB80)&lt;=--('Drill Size Info'!$AB$19))),
            --(INT('Drill Size Info'!$AA$19) &amp; "." &amp; DB80),
            --(INT('Drill Size Info'!$AB$19) &amp; "." &amp; DB80)
        )
    ),
    IF(DA80&lt;&gt;"",
        IF(INT('Drill Size Info'!$AA$19)=INT('Drill Size Info'!$AB$19),
            --(INT('Drill Size Info'!$AA$19) &amp; "." &amp; LEFT(DA80,3)),
            IF(AND((--(INT('Drill Size Info'!$AA$19) &amp; "." &amp; LEFT(DA80,3))&gt;=--('Drill Size Info'!$AA$19)), (--(INT('Drill Size Info'!$AA$19) &amp; "." &amp; LEFT(DA80,3))&lt;=--('Drill Size Info'!$AB$19))),
                --(INT('Drill Size Info'!$AA$19) &amp; "." &amp; LEFT(DA80,3)),
                --(INT('Drill Size Info'!$AB$19) &amp; "." &amp; LEFT(DA80,3))
            )
        ),
        "OK"
    )
)</f>
        <v>OK</v>
      </c>
      <c r="W80" s="150" t="str">
        <f>IF(DC80&lt;&gt;"",
    IF(INT('Drill Size Info'!$AA$19)=INT('Drill Size Info'!$AB$19),
        --(INT('Drill Size Info'!$AA$19) &amp; "." &amp; DC80),
        IF(AND((--(INT('Drill Size Info'!$AA$19) &amp; "." &amp; DC80)&gt;=--('Drill Size Info'!$AA$19)), (--(INT('Drill Size Info'!$AA$19) &amp; "." &amp; DC80)&lt;=--('Drill Size Info'!$AB$19))),
            --(INT('Drill Size Info'!$AA$19) &amp; "." &amp; DC80),
            --(INT('Drill Size Info'!$AB$19) &amp; "." &amp; DC80)
        )
    ),
    IF(DA80&lt;&gt;"",
        IF(INT('Drill Size Info'!$AA$19)=INT('Drill Size Info'!$AB$19),
            --(INT('Drill Size Info'!$AA$19) &amp; "." &amp; RIGHT(DA80,3)),
            IF(AND((--(INT('Drill Size Info'!$AA$19) &amp; "." &amp; RIGHT(DA80,3))&gt;=--('Drill Size Info'!$AA$19)), (--(INT('Drill Size Info'!$AA$19) &amp; "." &amp; RIGHT(DA80,3))&lt;=--('Drill Size Info'!$AB$19))),
                --(INT('Drill Size Info'!$AA$19) &amp; "." &amp; RIGHT(DA80,3)),
                --(INT('Drill Size Info'!$AB$19) &amp; "." &amp; RIGHT(DA80,3))
            )
        ),
        "N/A"
    )
)</f>
        <v>N/A</v>
      </c>
      <c r="X80" s="150" t="str">
        <f>IF(DE80&lt;&gt;"",
    IF(INT('Drill Size Info'!$AA$19)=INT('Drill Size Info'!$AB$15),
        --(INT('Drill Size Info'!$AA$15) &amp; "." &amp; DE80),
        IF(AND((--(INT('Drill Size Info'!$AA$15) &amp; "." &amp; DE80)&gt;=--('Drill Size Info'!$AA$15)), (--(INT('Drill Size Info'!$AA$15) &amp; "." &amp; DE80)&lt;=--('Drill Size Info'!$AB$15))),
            --(INT('Drill Size Info'!$AA$15) &amp; "." &amp; DE80),
            --(INT('Drill Size Info'!$AB$15) &amp; "." &amp; DE80)
        )
    ),
    IF(DD80&lt;&gt;"",
        IF(INT('Drill Size Info'!$AA$15)=INT('Drill Size Info'!$AB$15),
            --(INT('Drill Size Info'!$AA$15) &amp; "." &amp; LEFT(DD80,3)),
            IF(AND((--(INT('Drill Size Info'!$AA$15) &amp; "." &amp; LEFT(DD80,3))&gt;=--('Drill Size Info'!$AA$15)), (--(INT('Drill Size Info'!$AA$15) &amp; "." &amp; LEFT(DD80,3))&lt;=--('Drill Size Info'!$AB$15))),
                --(INT('Drill Size Info'!$AA$15) &amp; "." &amp; LEFT(DD80,3)),
                --(INT('Drill Size Info'!$AB$15) &amp; "." &amp; LEFT(DD80,3))
            )
        ),
        "OK"
    )
)</f>
        <v>OK</v>
      </c>
      <c r="Y80" s="150" t="str">
        <f>IF(DF80&lt;&gt;"",
    IF(INT('Drill Size Info'!$AA$19)=INT('Drill Size Info'!$AB$15),
        --(INT('Drill Size Info'!$AA$15) &amp; "." &amp; DF80),
        IF(AND((--(INT('Drill Size Info'!$AA$15) &amp; "." &amp; DF80)&gt;=--('Drill Size Info'!$AA$15)), (--(INT('Drill Size Info'!$AA$15) &amp; "." &amp; DF80)&lt;=--('Drill Size Info'!$AB$15))),
            --(INT('Drill Size Info'!$AA$15) &amp; "." &amp; DF80),
            --(INT('Drill Size Info'!$AB$15) &amp; "." &amp; DF80)
        )
    ),
    IF(DD80&lt;&gt;"",
        IF(INT('Drill Size Info'!$AA$15)=INT('Drill Size Info'!$AB$15),
            --(INT('Drill Size Info'!$AA$15) &amp; "." &amp; RIGHT(DD80,3)),
            IF(AND((--(INT('Drill Size Info'!$AA$15) &amp; "." &amp; RIGHT(DD80,3))&gt;=--('Drill Size Info'!$AA$15)), (--(INT('Drill Size Info'!$AA$15) &amp; "." &amp; RIGHT(DD80,3))&lt;=--('Drill Size Info'!$AB$15))),
                --(INT('Drill Size Info'!$AA$15) &amp; "." &amp; RIGHT(DD80,3)),
                --(INT('Drill Size Info'!$AB$15) &amp; "." &amp; RIGHT(DD80,3))
            )
        ),
        "N/A"
    )
)</f>
        <v>N/A</v>
      </c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83"/>
      <c r="AL80" s="183"/>
      <c r="AM80" s="162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3"/>
      <c r="BA80" s="163"/>
      <c r="BB80" s="163"/>
      <c r="BC80" s="163"/>
      <c r="BD80" s="163"/>
      <c r="BE80" s="163"/>
      <c r="BF80" s="164"/>
      <c r="BG80" s="165"/>
      <c r="BH80" s="162"/>
      <c r="BI80" s="162"/>
      <c r="BJ80" s="164"/>
      <c r="BK80" s="95"/>
      <c r="BL80" s="182"/>
      <c r="BM80" s="182"/>
      <c r="BN80" s="182"/>
      <c r="BO80" s="182"/>
      <c r="BP80" s="95" t="str">
        <f t="shared" si="116"/>
        <v/>
      </c>
      <c r="BQ80" s="38"/>
      <c r="BR80" s="17">
        <f t="shared" si="81"/>
        <v>0</v>
      </c>
      <c r="BS80" s="17">
        <f t="shared" si="82"/>
        <v>0</v>
      </c>
      <c r="BT80" s="17">
        <f t="shared" si="83"/>
        <v>0</v>
      </c>
      <c r="BU80" s="17">
        <f t="shared" si="84"/>
        <v>0</v>
      </c>
      <c r="BV80" s="17">
        <f t="shared" si="85"/>
        <v>0</v>
      </c>
      <c r="BW80" s="17">
        <f t="shared" si="86"/>
        <v>0</v>
      </c>
      <c r="BX80" s="17">
        <f t="shared" si="87"/>
        <v>0</v>
      </c>
      <c r="BY80" s="17">
        <f t="shared" si="88"/>
        <v>0</v>
      </c>
      <c r="BZ80" s="17">
        <f t="shared" si="89"/>
        <v>0</v>
      </c>
      <c r="CA80" s="17">
        <f t="shared" si="90"/>
        <v>0</v>
      </c>
      <c r="CB80" s="17">
        <f t="shared" si="91"/>
        <v>0</v>
      </c>
      <c r="CC80" s="17">
        <f t="shared" si="92"/>
        <v>0</v>
      </c>
      <c r="CD80" s="17">
        <f t="shared" si="93"/>
        <v>0</v>
      </c>
      <c r="CE80" s="17">
        <f t="shared" si="94"/>
        <v>0</v>
      </c>
      <c r="CF80" s="17">
        <f t="shared" si="95"/>
        <v>0</v>
      </c>
      <c r="CG80" s="17">
        <f t="shared" si="96"/>
        <v>0</v>
      </c>
      <c r="CH80" s="17">
        <f t="shared" si="97"/>
        <v>0</v>
      </c>
      <c r="CI80" s="17">
        <f t="shared" si="98"/>
        <v>0</v>
      </c>
      <c r="CJ80" s="17">
        <f t="shared" si="99"/>
        <v>0</v>
      </c>
      <c r="CK80" s="17">
        <f t="shared" si="100"/>
        <v>0</v>
      </c>
      <c r="CL80" s="17">
        <f t="shared" si="101"/>
        <v>0</v>
      </c>
      <c r="CM80" s="17">
        <f t="shared" si="102"/>
        <v>0</v>
      </c>
      <c r="CN80" s="17">
        <f t="shared" si="103"/>
        <v>0</v>
      </c>
      <c r="CO80" s="17">
        <f t="shared" si="104"/>
        <v>0</v>
      </c>
      <c r="CP80" s="17">
        <f t="shared" si="105"/>
        <v>0</v>
      </c>
      <c r="CQ80" s="17">
        <f t="shared" si="106"/>
        <v>0</v>
      </c>
      <c r="CR80" s="17">
        <f t="shared" si="107"/>
        <v>0</v>
      </c>
      <c r="CS80" s="17">
        <f t="shared" si="108"/>
        <v>0</v>
      </c>
      <c r="CT80" s="17">
        <f t="shared" si="109"/>
        <v>0</v>
      </c>
      <c r="CU80" s="17">
        <f t="shared" si="110"/>
        <v>0</v>
      </c>
      <c r="CV80" s="17">
        <f t="shared" si="111"/>
        <v>0</v>
      </c>
      <c r="CW80" s="17">
        <f t="shared" si="112"/>
        <v>0</v>
      </c>
      <c r="CX80" s="17">
        <f t="shared" si="113"/>
        <v>0</v>
      </c>
      <c r="CY80" s="17">
        <f t="shared" si="114"/>
        <v>0</v>
      </c>
      <c r="CZ80" s="17">
        <f t="shared" si="115"/>
        <v>0</v>
      </c>
    </row>
    <row r="81" spans="2:104" ht="15" customHeight="1" x14ac:dyDescent="0.2">
      <c r="B81" s="156">
        <f t="shared" si="117"/>
        <v>73</v>
      </c>
      <c r="C81" s="158" t="str">
        <f>CONCATENATE('DATA SHEET'!$B$9, 'DATA SHEET'!$Q$2)</f>
        <v>" HWDP</v>
      </c>
      <c r="D81" s="157" t="str">
        <f t="shared" si="118"/>
        <v/>
      </c>
      <c r="E81" s="158" t="str">
        <f>IF('DATA SHEET'!$E$10="Cat 2","N/A","OK")</f>
        <v>OK</v>
      </c>
      <c r="F81" s="158" t="str">
        <f>IF('DATA SHEET'!$E$10="Cat 2","N/A","OK")</f>
        <v>OK</v>
      </c>
      <c r="G81" s="160"/>
      <c r="H81" s="160"/>
      <c r="I81" s="160" t="s">
        <v>194</v>
      </c>
      <c r="J81" s="160" t="str">
        <f t="shared" si="45"/>
        <v>OK</v>
      </c>
      <c r="K81" s="160" t="str">
        <f t="shared" si="45"/>
        <v>OK</v>
      </c>
      <c r="L81" s="160" t="str">
        <f>IF('DATA SHEET'!$B$10="NC-50","N/A","OK")</f>
        <v>OK</v>
      </c>
      <c r="M81" s="160" t="str">
        <f>IF('DATA SHEET'!$B$10="NC-50","N/A","OK")</f>
        <v>OK</v>
      </c>
      <c r="N81" s="160"/>
      <c r="O81" s="160"/>
      <c r="P81" s="160"/>
      <c r="Q81" s="160"/>
      <c r="R81" s="160"/>
      <c r="S81" s="160"/>
      <c r="T81" s="160"/>
      <c r="U81" s="160"/>
      <c r="V81" s="150" t="str">
        <f>IF(DB81&lt;&gt;"",
    IF(INT('Drill Size Info'!$AA$19)=INT('Drill Size Info'!$AB$19),
        --(INT('Drill Size Info'!$AA$19) &amp; "." &amp; DB81),
        IF(AND((--(INT('Drill Size Info'!$AA$19) &amp; "." &amp; DB81)&gt;=--('Drill Size Info'!$AA$19)), (--(INT('Drill Size Info'!$AA$19) &amp; "." &amp; DB81)&lt;=--('Drill Size Info'!$AB$19))),
            --(INT('Drill Size Info'!$AA$19) &amp; "." &amp; DB81),
            --(INT('Drill Size Info'!$AB$19) &amp; "." &amp; DB81)
        )
    ),
    IF(DA81&lt;&gt;"",
        IF(INT('Drill Size Info'!$AA$19)=INT('Drill Size Info'!$AB$19),
            --(INT('Drill Size Info'!$AA$19) &amp; "." &amp; LEFT(DA81,3)),
            IF(AND((--(INT('Drill Size Info'!$AA$19) &amp; "." &amp; LEFT(DA81,3))&gt;=--('Drill Size Info'!$AA$19)), (--(INT('Drill Size Info'!$AA$19) &amp; "." &amp; LEFT(DA81,3))&lt;=--('Drill Size Info'!$AB$19))),
                --(INT('Drill Size Info'!$AA$19) &amp; "." &amp; LEFT(DA81,3)),
                --(INT('Drill Size Info'!$AB$19) &amp; "." &amp; LEFT(DA81,3))
            )
        ),
        "OK"
    )
)</f>
        <v>OK</v>
      </c>
      <c r="W81" s="150" t="str">
        <f>IF(DC81&lt;&gt;"",
    IF(INT('Drill Size Info'!$AA$19)=INT('Drill Size Info'!$AB$19),
        --(INT('Drill Size Info'!$AA$19) &amp; "." &amp; DC81),
        IF(AND((--(INT('Drill Size Info'!$AA$19) &amp; "." &amp; DC81)&gt;=--('Drill Size Info'!$AA$19)), (--(INT('Drill Size Info'!$AA$19) &amp; "." &amp; DC81)&lt;=--('Drill Size Info'!$AB$19))),
            --(INT('Drill Size Info'!$AA$19) &amp; "." &amp; DC81),
            --(INT('Drill Size Info'!$AB$19) &amp; "." &amp; DC81)
        )
    ),
    IF(DA81&lt;&gt;"",
        IF(INT('Drill Size Info'!$AA$19)=INT('Drill Size Info'!$AB$19),
            --(INT('Drill Size Info'!$AA$19) &amp; "." &amp; RIGHT(DA81,3)),
            IF(AND((--(INT('Drill Size Info'!$AA$19) &amp; "." &amp; RIGHT(DA81,3))&gt;=--('Drill Size Info'!$AA$19)), (--(INT('Drill Size Info'!$AA$19) &amp; "." &amp; RIGHT(DA81,3))&lt;=--('Drill Size Info'!$AB$19))),
                --(INT('Drill Size Info'!$AA$19) &amp; "." &amp; RIGHT(DA81,3)),
                --(INT('Drill Size Info'!$AB$19) &amp; "." &amp; RIGHT(DA81,3))
            )
        ),
        "N/A"
    )
)</f>
        <v>N/A</v>
      </c>
      <c r="X81" s="150" t="str">
        <f>IF(DE81&lt;&gt;"",
    IF(INT('Drill Size Info'!$AA$19)=INT('Drill Size Info'!$AB$15),
        --(INT('Drill Size Info'!$AA$15) &amp; "." &amp; DE81),
        IF(AND((--(INT('Drill Size Info'!$AA$15) &amp; "." &amp; DE81)&gt;=--('Drill Size Info'!$AA$15)), (--(INT('Drill Size Info'!$AA$15) &amp; "." &amp; DE81)&lt;=--('Drill Size Info'!$AB$15))),
            --(INT('Drill Size Info'!$AA$15) &amp; "." &amp; DE81),
            --(INT('Drill Size Info'!$AB$15) &amp; "." &amp; DE81)
        )
    ),
    IF(DD81&lt;&gt;"",
        IF(INT('Drill Size Info'!$AA$15)=INT('Drill Size Info'!$AB$15),
            --(INT('Drill Size Info'!$AA$15) &amp; "." &amp; LEFT(DD81,3)),
            IF(AND((--(INT('Drill Size Info'!$AA$15) &amp; "." &amp; LEFT(DD81,3))&gt;=--('Drill Size Info'!$AA$15)), (--(INT('Drill Size Info'!$AA$15) &amp; "." &amp; LEFT(DD81,3))&lt;=--('Drill Size Info'!$AB$15))),
                --(INT('Drill Size Info'!$AA$15) &amp; "." &amp; LEFT(DD81,3)),
                --(INT('Drill Size Info'!$AB$15) &amp; "." &amp; LEFT(DD81,3))
            )
        ),
        "OK"
    )
)</f>
        <v>OK</v>
      </c>
      <c r="Y81" s="150" t="str">
        <f>IF(DF81&lt;&gt;"",
    IF(INT('Drill Size Info'!$AA$19)=INT('Drill Size Info'!$AB$15),
        --(INT('Drill Size Info'!$AA$15) &amp; "." &amp; DF81),
        IF(AND((--(INT('Drill Size Info'!$AA$15) &amp; "." &amp; DF81)&gt;=--('Drill Size Info'!$AA$15)), (--(INT('Drill Size Info'!$AA$15) &amp; "." &amp; DF81)&lt;=--('Drill Size Info'!$AB$15))),
            --(INT('Drill Size Info'!$AA$15) &amp; "." &amp; DF81),
            --(INT('Drill Size Info'!$AB$15) &amp; "." &amp; DF81)
        )
    ),
    IF(DD81&lt;&gt;"",
        IF(INT('Drill Size Info'!$AA$15)=INT('Drill Size Info'!$AB$15),
            --(INT('Drill Size Info'!$AA$15) &amp; "." &amp; RIGHT(DD81,3)),
            IF(AND((--(INT('Drill Size Info'!$AA$15) &amp; "." &amp; RIGHT(DD81,3))&gt;=--('Drill Size Info'!$AA$15)), (--(INT('Drill Size Info'!$AA$15) &amp; "." &amp; RIGHT(DD81,3))&lt;=--('Drill Size Info'!$AB$15))),
                --(INT('Drill Size Info'!$AA$15) &amp; "." &amp; RIGHT(DD81,3)),
                --(INT('Drill Size Info'!$AB$15) &amp; "." &amp; RIGHT(DD81,3))
            )
        ),
        "N/A"
    )
)</f>
        <v>N/A</v>
      </c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83"/>
      <c r="AL81" s="183"/>
      <c r="AM81" s="162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3"/>
      <c r="BA81" s="163"/>
      <c r="BB81" s="163"/>
      <c r="BC81" s="163"/>
      <c r="BD81" s="163"/>
      <c r="BE81" s="163"/>
      <c r="BF81" s="164"/>
      <c r="BG81" s="165"/>
      <c r="BH81" s="162"/>
      <c r="BI81" s="162"/>
      <c r="BJ81" s="164"/>
      <c r="BK81" s="95"/>
      <c r="BL81" s="182"/>
      <c r="BM81" s="182"/>
      <c r="BN81" s="182"/>
      <c r="BO81" s="182"/>
      <c r="BP81" s="95" t="str">
        <f t="shared" si="116"/>
        <v/>
      </c>
      <c r="BQ81" s="38"/>
      <c r="BR81" s="17">
        <f t="shared" si="81"/>
        <v>0</v>
      </c>
      <c r="BS81" s="17">
        <f t="shared" si="82"/>
        <v>0</v>
      </c>
      <c r="BT81" s="17">
        <f t="shared" si="83"/>
        <v>0</v>
      </c>
      <c r="BU81" s="17">
        <f t="shared" si="84"/>
        <v>0</v>
      </c>
      <c r="BV81" s="17">
        <f t="shared" si="85"/>
        <v>0</v>
      </c>
      <c r="BW81" s="17">
        <f t="shared" si="86"/>
        <v>0</v>
      </c>
      <c r="BX81" s="17">
        <f t="shared" si="87"/>
        <v>0</v>
      </c>
      <c r="BY81" s="17">
        <f t="shared" si="88"/>
        <v>0</v>
      </c>
      <c r="BZ81" s="17">
        <f t="shared" si="89"/>
        <v>0</v>
      </c>
      <c r="CA81" s="17">
        <f t="shared" si="90"/>
        <v>0</v>
      </c>
      <c r="CB81" s="17">
        <f t="shared" si="91"/>
        <v>0</v>
      </c>
      <c r="CC81" s="17">
        <f t="shared" si="92"/>
        <v>0</v>
      </c>
      <c r="CD81" s="17">
        <f t="shared" si="93"/>
        <v>0</v>
      </c>
      <c r="CE81" s="17">
        <f t="shared" si="94"/>
        <v>0</v>
      </c>
      <c r="CF81" s="17">
        <f t="shared" si="95"/>
        <v>0</v>
      </c>
      <c r="CG81" s="17">
        <f t="shared" si="96"/>
        <v>0</v>
      </c>
      <c r="CH81" s="17">
        <f t="shared" si="97"/>
        <v>0</v>
      </c>
      <c r="CI81" s="17">
        <f t="shared" si="98"/>
        <v>0</v>
      </c>
      <c r="CJ81" s="17">
        <f t="shared" si="99"/>
        <v>0</v>
      </c>
      <c r="CK81" s="17">
        <f t="shared" si="100"/>
        <v>0</v>
      </c>
      <c r="CL81" s="17">
        <f t="shared" si="101"/>
        <v>0</v>
      </c>
      <c r="CM81" s="17">
        <f t="shared" si="102"/>
        <v>0</v>
      </c>
      <c r="CN81" s="17">
        <f t="shared" si="103"/>
        <v>0</v>
      </c>
      <c r="CO81" s="17">
        <f t="shared" si="104"/>
        <v>0</v>
      </c>
      <c r="CP81" s="17">
        <f t="shared" si="105"/>
        <v>0</v>
      </c>
      <c r="CQ81" s="17">
        <f t="shared" si="106"/>
        <v>0</v>
      </c>
      <c r="CR81" s="17">
        <f t="shared" si="107"/>
        <v>0</v>
      </c>
      <c r="CS81" s="17">
        <f t="shared" si="108"/>
        <v>0</v>
      </c>
      <c r="CT81" s="17">
        <f t="shared" si="109"/>
        <v>0</v>
      </c>
      <c r="CU81" s="17">
        <f t="shared" si="110"/>
        <v>0</v>
      </c>
      <c r="CV81" s="17">
        <f t="shared" si="111"/>
        <v>0</v>
      </c>
      <c r="CW81" s="17">
        <f t="shared" si="112"/>
        <v>0</v>
      </c>
      <c r="CX81" s="17">
        <f t="shared" si="113"/>
        <v>0</v>
      </c>
      <c r="CY81" s="17">
        <f t="shared" si="114"/>
        <v>0</v>
      </c>
      <c r="CZ81" s="17">
        <f t="shared" si="115"/>
        <v>0</v>
      </c>
    </row>
    <row r="82" spans="2:104" ht="15" customHeight="1" x14ac:dyDescent="0.2">
      <c r="B82" s="156">
        <f t="shared" si="117"/>
        <v>74</v>
      </c>
      <c r="C82" s="158" t="str">
        <f>CONCATENATE('DATA SHEET'!$B$9, 'DATA SHEET'!$Q$2)</f>
        <v>" HWDP</v>
      </c>
      <c r="D82" s="157" t="str">
        <f t="shared" si="118"/>
        <v/>
      </c>
      <c r="E82" s="158" t="str">
        <f>IF('DATA SHEET'!$E$10="Cat 2","N/A","OK")</f>
        <v>OK</v>
      </c>
      <c r="F82" s="158" t="str">
        <f>IF('DATA SHEET'!$E$10="Cat 2","N/A","OK")</f>
        <v>OK</v>
      </c>
      <c r="G82" s="160"/>
      <c r="H82" s="160"/>
      <c r="I82" s="160" t="s">
        <v>194</v>
      </c>
      <c r="J82" s="160" t="str">
        <f t="shared" si="45"/>
        <v>OK</v>
      </c>
      <c r="K82" s="160" t="str">
        <f t="shared" si="45"/>
        <v>OK</v>
      </c>
      <c r="L82" s="160" t="str">
        <f>IF('DATA SHEET'!$B$10="NC-50","N/A","OK")</f>
        <v>OK</v>
      </c>
      <c r="M82" s="160" t="str">
        <f>IF('DATA SHEET'!$B$10="NC-50","N/A","OK")</f>
        <v>OK</v>
      </c>
      <c r="N82" s="160"/>
      <c r="O82" s="160"/>
      <c r="P82" s="160"/>
      <c r="Q82" s="160"/>
      <c r="R82" s="160"/>
      <c r="S82" s="160"/>
      <c r="T82" s="160"/>
      <c r="U82" s="160"/>
      <c r="V82" s="150" t="str">
        <f>IF(DB82&lt;&gt;"",
    IF(INT('Drill Size Info'!$AA$19)=INT('Drill Size Info'!$AB$19),
        --(INT('Drill Size Info'!$AA$19) &amp; "." &amp; DB82),
        IF(AND((--(INT('Drill Size Info'!$AA$19) &amp; "." &amp; DB82)&gt;=--('Drill Size Info'!$AA$19)), (--(INT('Drill Size Info'!$AA$19) &amp; "." &amp; DB82)&lt;=--('Drill Size Info'!$AB$19))),
            --(INT('Drill Size Info'!$AA$19) &amp; "." &amp; DB82),
            --(INT('Drill Size Info'!$AB$19) &amp; "." &amp; DB82)
        )
    ),
    IF(DA82&lt;&gt;"",
        IF(INT('Drill Size Info'!$AA$19)=INT('Drill Size Info'!$AB$19),
            --(INT('Drill Size Info'!$AA$19) &amp; "." &amp; LEFT(DA82,3)),
            IF(AND((--(INT('Drill Size Info'!$AA$19) &amp; "." &amp; LEFT(DA82,3))&gt;=--('Drill Size Info'!$AA$19)), (--(INT('Drill Size Info'!$AA$19) &amp; "." &amp; LEFT(DA82,3))&lt;=--('Drill Size Info'!$AB$19))),
                --(INT('Drill Size Info'!$AA$19) &amp; "." &amp; LEFT(DA82,3)),
                --(INT('Drill Size Info'!$AB$19) &amp; "." &amp; LEFT(DA82,3))
            )
        ),
        "OK"
    )
)</f>
        <v>OK</v>
      </c>
      <c r="W82" s="150" t="str">
        <f>IF(DC82&lt;&gt;"",
    IF(INT('Drill Size Info'!$AA$19)=INT('Drill Size Info'!$AB$19),
        --(INT('Drill Size Info'!$AA$19) &amp; "." &amp; DC82),
        IF(AND((--(INT('Drill Size Info'!$AA$19) &amp; "." &amp; DC82)&gt;=--('Drill Size Info'!$AA$19)), (--(INT('Drill Size Info'!$AA$19) &amp; "." &amp; DC82)&lt;=--('Drill Size Info'!$AB$19))),
            --(INT('Drill Size Info'!$AA$19) &amp; "." &amp; DC82),
            --(INT('Drill Size Info'!$AB$19) &amp; "." &amp; DC82)
        )
    ),
    IF(DA82&lt;&gt;"",
        IF(INT('Drill Size Info'!$AA$19)=INT('Drill Size Info'!$AB$19),
            --(INT('Drill Size Info'!$AA$19) &amp; "." &amp; RIGHT(DA82,3)),
            IF(AND((--(INT('Drill Size Info'!$AA$19) &amp; "." &amp; RIGHT(DA82,3))&gt;=--('Drill Size Info'!$AA$19)), (--(INT('Drill Size Info'!$AA$19) &amp; "." &amp; RIGHT(DA82,3))&lt;=--('Drill Size Info'!$AB$19))),
                --(INT('Drill Size Info'!$AA$19) &amp; "." &amp; RIGHT(DA82,3)),
                --(INT('Drill Size Info'!$AB$19) &amp; "." &amp; RIGHT(DA82,3))
            )
        ),
        "N/A"
    )
)</f>
        <v>N/A</v>
      </c>
      <c r="X82" s="150" t="str">
        <f>IF(DE82&lt;&gt;"",
    IF(INT('Drill Size Info'!$AA$19)=INT('Drill Size Info'!$AB$15),
        --(INT('Drill Size Info'!$AA$15) &amp; "." &amp; DE82),
        IF(AND((--(INT('Drill Size Info'!$AA$15) &amp; "." &amp; DE82)&gt;=--('Drill Size Info'!$AA$15)), (--(INT('Drill Size Info'!$AA$15) &amp; "." &amp; DE82)&lt;=--('Drill Size Info'!$AB$15))),
            --(INT('Drill Size Info'!$AA$15) &amp; "." &amp; DE82),
            --(INT('Drill Size Info'!$AB$15) &amp; "." &amp; DE82)
        )
    ),
    IF(DD82&lt;&gt;"",
        IF(INT('Drill Size Info'!$AA$15)=INT('Drill Size Info'!$AB$15),
            --(INT('Drill Size Info'!$AA$15) &amp; "." &amp; LEFT(DD82,3)),
            IF(AND((--(INT('Drill Size Info'!$AA$15) &amp; "." &amp; LEFT(DD82,3))&gt;=--('Drill Size Info'!$AA$15)), (--(INT('Drill Size Info'!$AA$15) &amp; "." &amp; LEFT(DD82,3))&lt;=--('Drill Size Info'!$AB$15))),
                --(INT('Drill Size Info'!$AA$15) &amp; "." &amp; LEFT(DD82,3)),
                --(INT('Drill Size Info'!$AB$15) &amp; "." &amp; LEFT(DD82,3))
            )
        ),
        "OK"
    )
)</f>
        <v>OK</v>
      </c>
      <c r="Y82" s="150" t="str">
        <f>IF(DF82&lt;&gt;"",
    IF(INT('Drill Size Info'!$AA$19)=INT('Drill Size Info'!$AB$15),
        --(INT('Drill Size Info'!$AA$15) &amp; "." &amp; DF82),
        IF(AND((--(INT('Drill Size Info'!$AA$15) &amp; "." &amp; DF82)&gt;=--('Drill Size Info'!$AA$15)), (--(INT('Drill Size Info'!$AA$15) &amp; "." &amp; DF82)&lt;=--('Drill Size Info'!$AB$15))),
            --(INT('Drill Size Info'!$AA$15) &amp; "." &amp; DF82),
            --(INT('Drill Size Info'!$AB$15) &amp; "." &amp; DF82)
        )
    ),
    IF(DD82&lt;&gt;"",
        IF(INT('Drill Size Info'!$AA$15)=INT('Drill Size Info'!$AB$15),
            --(INT('Drill Size Info'!$AA$15) &amp; "." &amp; RIGHT(DD82,3)),
            IF(AND((--(INT('Drill Size Info'!$AA$15) &amp; "." &amp; RIGHT(DD82,3))&gt;=--('Drill Size Info'!$AA$15)), (--(INT('Drill Size Info'!$AA$15) &amp; "." &amp; RIGHT(DD82,3))&lt;=--('Drill Size Info'!$AB$15))),
                --(INT('Drill Size Info'!$AA$15) &amp; "." &amp; RIGHT(DD82,3)),
                --(INT('Drill Size Info'!$AB$15) &amp; "." &amp; RIGHT(DD82,3))
            )
        ),
        "N/A"
    )
)</f>
        <v>N/A</v>
      </c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83"/>
      <c r="AL82" s="183"/>
      <c r="AM82" s="162"/>
      <c r="AN82" s="162"/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3"/>
      <c r="BA82" s="163"/>
      <c r="BB82" s="163"/>
      <c r="BC82" s="163"/>
      <c r="BD82" s="163"/>
      <c r="BE82" s="163"/>
      <c r="BF82" s="164"/>
      <c r="BG82" s="165"/>
      <c r="BH82" s="162"/>
      <c r="BI82" s="162"/>
      <c r="BJ82" s="164"/>
      <c r="BK82" s="95"/>
      <c r="BL82" s="182"/>
      <c r="BM82" s="182"/>
      <c r="BN82" s="182"/>
      <c r="BO82" s="182"/>
      <c r="BP82" s="95" t="str">
        <f t="shared" si="116"/>
        <v/>
      </c>
      <c r="BQ82" s="38"/>
      <c r="BR82" s="17">
        <f t="shared" si="81"/>
        <v>0</v>
      </c>
      <c r="BS82" s="17">
        <f t="shared" si="82"/>
        <v>0</v>
      </c>
      <c r="BT82" s="17">
        <f t="shared" si="83"/>
        <v>0</v>
      </c>
      <c r="BU82" s="17">
        <f t="shared" si="84"/>
        <v>0</v>
      </c>
      <c r="BV82" s="17">
        <f t="shared" si="85"/>
        <v>0</v>
      </c>
      <c r="BW82" s="17">
        <f t="shared" si="86"/>
        <v>0</v>
      </c>
      <c r="BX82" s="17">
        <f t="shared" si="87"/>
        <v>0</v>
      </c>
      <c r="BY82" s="17">
        <f t="shared" si="88"/>
        <v>0</v>
      </c>
      <c r="BZ82" s="17">
        <f t="shared" si="89"/>
        <v>0</v>
      </c>
      <c r="CA82" s="17">
        <f t="shared" si="90"/>
        <v>0</v>
      </c>
      <c r="CB82" s="17">
        <f t="shared" si="91"/>
        <v>0</v>
      </c>
      <c r="CC82" s="17">
        <f t="shared" si="92"/>
        <v>0</v>
      </c>
      <c r="CD82" s="17">
        <f t="shared" si="93"/>
        <v>0</v>
      </c>
      <c r="CE82" s="17">
        <f t="shared" si="94"/>
        <v>0</v>
      </c>
      <c r="CF82" s="17">
        <f t="shared" si="95"/>
        <v>0</v>
      </c>
      <c r="CG82" s="17">
        <f t="shared" si="96"/>
        <v>0</v>
      </c>
      <c r="CH82" s="17">
        <f t="shared" si="97"/>
        <v>0</v>
      </c>
      <c r="CI82" s="17">
        <f t="shared" si="98"/>
        <v>0</v>
      </c>
      <c r="CJ82" s="17">
        <f t="shared" si="99"/>
        <v>0</v>
      </c>
      <c r="CK82" s="17">
        <f t="shared" si="100"/>
        <v>0</v>
      </c>
      <c r="CL82" s="17">
        <f t="shared" si="101"/>
        <v>0</v>
      </c>
      <c r="CM82" s="17">
        <f t="shared" si="102"/>
        <v>0</v>
      </c>
      <c r="CN82" s="17">
        <f t="shared" si="103"/>
        <v>0</v>
      </c>
      <c r="CO82" s="17">
        <f t="shared" si="104"/>
        <v>0</v>
      </c>
      <c r="CP82" s="17">
        <f t="shared" si="105"/>
        <v>0</v>
      </c>
      <c r="CQ82" s="17">
        <f t="shared" si="106"/>
        <v>0</v>
      </c>
      <c r="CR82" s="17">
        <f t="shared" si="107"/>
        <v>0</v>
      </c>
      <c r="CS82" s="17">
        <f t="shared" si="108"/>
        <v>0</v>
      </c>
      <c r="CT82" s="17">
        <f t="shared" si="109"/>
        <v>0</v>
      </c>
      <c r="CU82" s="17">
        <f t="shared" si="110"/>
        <v>0</v>
      </c>
      <c r="CV82" s="17">
        <f t="shared" si="111"/>
        <v>0</v>
      </c>
      <c r="CW82" s="17">
        <f t="shared" si="112"/>
        <v>0</v>
      </c>
      <c r="CX82" s="17">
        <f t="shared" si="113"/>
        <v>0</v>
      </c>
      <c r="CY82" s="17">
        <f t="shared" si="114"/>
        <v>0</v>
      </c>
      <c r="CZ82" s="17">
        <f t="shared" si="115"/>
        <v>0</v>
      </c>
    </row>
    <row r="83" spans="2:104" ht="15" customHeight="1" x14ac:dyDescent="0.2">
      <c r="B83" s="156">
        <f t="shared" si="117"/>
        <v>75</v>
      </c>
      <c r="C83" s="158" t="str">
        <f>CONCATENATE('DATA SHEET'!$B$9, 'DATA SHEET'!$Q$2)</f>
        <v>" HWDP</v>
      </c>
      <c r="D83" s="157" t="str">
        <f t="shared" si="118"/>
        <v/>
      </c>
      <c r="E83" s="158" t="str">
        <f>IF('DATA SHEET'!$E$10="Cat 2","N/A","OK")</f>
        <v>OK</v>
      </c>
      <c r="F83" s="158" t="str">
        <f>IF('DATA SHEET'!$E$10="Cat 2","N/A","OK")</f>
        <v>OK</v>
      </c>
      <c r="G83" s="160"/>
      <c r="H83" s="160"/>
      <c r="I83" s="160" t="s">
        <v>194</v>
      </c>
      <c r="J83" s="160" t="str">
        <f t="shared" si="45"/>
        <v>OK</v>
      </c>
      <c r="K83" s="160" t="str">
        <f t="shared" si="45"/>
        <v>OK</v>
      </c>
      <c r="L83" s="160" t="str">
        <f>IF('DATA SHEET'!$B$10="NC-50","N/A","OK")</f>
        <v>OK</v>
      </c>
      <c r="M83" s="160" t="str">
        <f>IF('DATA SHEET'!$B$10="NC-50","N/A","OK")</f>
        <v>OK</v>
      </c>
      <c r="N83" s="160"/>
      <c r="O83" s="160"/>
      <c r="P83" s="160"/>
      <c r="Q83" s="160"/>
      <c r="R83" s="160"/>
      <c r="S83" s="160"/>
      <c r="T83" s="160"/>
      <c r="U83" s="160"/>
      <c r="V83" s="150" t="str">
        <f>IF(DB83&lt;&gt;"",
    IF(INT('Drill Size Info'!$AA$19)=INT('Drill Size Info'!$AB$19),
        --(INT('Drill Size Info'!$AA$19) &amp; "." &amp; DB83),
        IF(AND((--(INT('Drill Size Info'!$AA$19) &amp; "." &amp; DB83)&gt;=--('Drill Size Info'!$AA$19)), (--(INT('Drill Size Info'!$AA$19) &amp; "." &amp; DB83)&lt;=--('Drill Size Info'!$AB$19))),
            --(INT('Drill Size Info'!$AA$19) &amp; "." &amp; DB83),
            --(INT('Drill Size Info'!$AB$19) &amp; "." &amp; DB83)
        )
    ),
    IF(DA83&lt;&gt;"",
        IF(INT('Drill Size Info'!$AA$19)=INT('Drill Size Info'!$AB$19),
            --(INT('Drill Size Info'!$AA$19) &amp; "." &amp; LEFT(DA83,3)),
            IF(AND((--(INT('Drill Size Info'!$AA$19) &amp; "." &amp; LEFT(DA83,3))&gt;=--('Drill Size Info'!$AA$19)), (--(INT('Drill Size Info'!$AA$19) &amp; "." &amp; LEFT(DA83,3))&lt;=--('Drill Size Info'!$AB$19))),
                --(INT('Drill Size Info'!$AA$19) &amp; "." &amp; LEFT(DA83,3)),
                --(INT('Drill Size Info'!$AB$19) &amp; "." &amp; LEFT(DA83,3))
            )
        ),
        "OK"
    )
)</f>
        <v>OK</v>
      </c>
      <c r="W83" s="150" t="str">
        <f>IF(DC83&lt;&gt;"",
    IF(INT('Drill Size Info'!$AA$19)=INT('Drill Size Info'!$AB$19),
        --(INT('Drill Size Info'!$AA$19) &amp; "." &amp; DC83),
        IF(AND((--(INT('Drill Size Info'!$AA$19) &amp; "." &amp; DC83)&gt;=--('Drill Size Info'!$AA$19)), (--(INT('Drill Size Info'!$AA$19) &amp; "." &amp; DC83)&lt;=--('Drill Size Info'!$AB$19))),
            --(INT('Drill Size Info'!$AA$19) &amp; "." &amp; DC83),
            --(INT('Drill Size Info'!$AB$19) &amp; "." &amp; DC83)
        )
    ),
    IF(DA83&lt;&gt;"",
        IF(INT('Drill Size Info'!$AA$19)=INT('Drill Size Info'!$AB$19),
            --(INT('Drill Size Info'!$AA$19) &amp; "." &amp; RIGHT(DA83,3)),
            IF(AND((--(INT('Drill Size Info'!$AA$19) &amp; "." &amp; RIGHT(DA83,3))&gt;=--('Drill Size Info'!$AA$19)), (--(INT('Drill Size Info'!$AA$19) &amp; "." &amp; RIGHT(DA83,3))&lt;=--('Drill Size Info'!$AB$19))),
                --(INT('Drill Size Info'!$AA$19) &amp; "." &amp; RIGHT(DA83,3)),
                --(INT('Drill Size Info'!$AB$19) &amp; "." &amp; RIGHT(DA83,3))
            )
        ),
        "N/A"
    )
)</f>
        <v>N/A</v>
      </c>
      <c r="X83" s="150" t="str">
        <f>IF(DE83&lt;&gt;"",
    IF(INT('Drill Size Info'!$AA$19)=INT('Drill Size Info'!$AB$15),
        --(INT('Drill Size Info'!$AA$15) &amp; "." &amp; DE83),
        IF(AND((--(INT('Drill Size Info'!$AA$15) &amp; "." &amp; DE83)&gt;=--('Drill Size Info'!$AA$15)), (--(INT('Drill Size Info'!$AA$15) &amp; "." &amp; DE83)&lt;=--('Drill Size Info'!$AB$15))),
            --(INT('Drill Size Info'!$AA$15) &amp; "." &amp; DE83),
            --(INT('Drill Size Info'!$AB$15) &amp; "." &amp; DE83)
        )
    ),
    IF(DD83&lt;&gt;"",
        IF(INT('Drill Size Info'!$AA$15)=INT('Drill Size Info'!$AB$15),
            --(INT('Drill Size Info'!$AA$15) &amp; "." &amp; LEFT(DD83,3)),
            IF(AND((--(INT('Drill Size Info'!$AA$15) &amp; "." &amp; LEFT(DD83,3))&gt;=--('Drill Size Info'!$AA$15)), (--(INT('Drill Size Info'!$AA$15) &amp; "." &amp; LEFT(DD83,3))&lt;=--('Drill Size Info'!$AB$15))),
                --(INT('Drill Size Info'!$AA$15) &amp; "." &amp; LEFT(DD83,3)),
                --(INT('Drill Size Info'!$AB$15) &amp; "." &amp; LEFT(DD83,3))
            )
        ),
        "OK"
    )
)</f>
        <v>OK</v>
      </c>
      <c r="Y83" s="150" t="str">
        <f>IF(DF83&lt;&gt;"",
    IF(INT('Drill Size Info'!$AA$19)=INT('Drill Size Info'!$AB$15),
        --(INT('Drill Size Info'!$AA$15) &amp; "." &amp; DF83),
        IF(AND((--(INT('Drill Size Info'!$AA$15) &amp; "." &amp; DF83)&gt;=--('Drill Size Info'!$AA$15)), (--(INT('Drill Size Info'!$AA$15) &amp; "." &amp; DF83)&lt;=--('Drill Size Info'!$AB$15))),
            --(INT('Drill Size Info'!$AA$15) &amp; "." &amp; DF83),
            --(INT('Drill Size Info'!$AB$15) &amp; "." &amp; DF83)
        )
    ),
    IF(DD83&lt;&gt;"",
        IF(INT('Drill Size Info'!$AA$15)=INT('Drill Size Info'!$AB$15),
            --(INT('Drill Size Info'!$AA$15) &amp; "." &amp; RIGHT(DD83,3)),
            IF(AND((--(INT('Drill Size Info'!$AA$15) &amp; "." &amp; RIGHT(DD83,3))&gt;=--('Drill Size Info'!$AA$15)), (--(INT('Drill Size Info'!$AA$15) &amp; "." &amp; RIGHT(DD83,3))&lt;=--('Drill Size Info'!$AB$15))),
                --(INT('Drill Size Info'!$AA$15) &amp; "." &amp; RIGHT(DD83,3)),
                --(INT('Drill Size Info'!$AB$15) &amp; "." &amp; RIGHT(DD83,3))
            )
        ),
        "N/A"
    )
)</f>
        <v>N/A</v>
      </c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83"/>
      <c r="AL83" s="183"/>
      <c r="AM83" s="162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3"/>
      <c r="BA83" s="163"/>
      <c r="BB83" s="163"/>
      <c r="BC83" s="163"/>
      <c r="BD83" s="163"/>
      <c r="BE83" s="163"/>
      <c r="BF83" s="164"/>
      <c r="BG83" s="165"/>
      <c r="BH83" s="162"/>
      <c r="BI83" s="162"/>
      <c r="BJ83" s="164"/>
      <c r="BK83" s="95"/>
      <c r="BL83" s="182"/>
      <c r="BM83" s="182"/>
      <c r="BN83" s="182"/>
      <c r="BO83" s="182"/>
      <c r="BP83" s="95" t="str">
        <f t="shared" si="116"/>
        <v/>
      </c>
      <c r="BQ83" s="38"/>
      <c r="BR83" s="17">
        <f t="shared" si="81"/>
        <v>0</v>
      </c>
      <c r="BS83" s="17">
        <f t="shared" si="82"/>
        <v>0</v>
      </c>
      <c r="BT83" s="17">
        <f t="shared" si="83"/>
        <v>0</v>
      </c>
      <c r="BU83" s="17">
        <f t="shared" si="84"/>
        <v>0</v>
      </c>
      <c r="BV83" s="17">
        <f t="shared" si="85"/>
        <v>0</v>
      </c>
      <c r="BW83" s="17">
        <f t="shared" si="86"/>
        <v>0</v>
      </c>
      <c r="BX83" s="17">
        <f t="shared" si="87"/>
        <v>0</v>
      </c>
      <c r="BY83" s="17">
        <f t="shared" si="88"/>
        <v>0</v>
      </c>
      <c r="BZ83" s="17">
        <f t="shared" si="89"/>
        <v>0</v>
      </c>
      <c r="CA83" s="17">
        <f t="shared" si="90"/>
        <v>0</v>
      </c>
      <c r="CB83" s="17">
        <f t="shared" si="91"/>
        <v>0</v>
      </c>
      <c r="CC83" s="17">
        <f t="shared" si="92"/>
        <v>0</v>
      </c>
      <c r="CD83" s="17">
        <f t="shared" si="93"/>
        <v>0</v>
      </c>
      <c r="CE83" s="17">
        <f t="shared" si="94"/>
        <v>0</v>
      </c>
      <c r="CF83" s="17">
        <f t="shared" si="95"/>
        <v>0</v>
      </c>
      <c r="CG83" s="17">
        <f t="shared" si="96"/>
        <v>0</v>
      </c>
      <c r="CH83" s="17">
        <f t="shared" si="97"/>
        <v>0</v>
      </c>
      <c r="CI83" s="17">
        <f t="shared" si="98"/>
        <v>0</v>
      </c>
      <c r="CJ83" s="17">
        <f t="shared" si="99"/>
        <v>0</v>
      </c>
      <c r="CK83" s="17">
        <f t="shared" si="100"/>
        <v>0</v>
      </c>
      <c r="CL83" s="17">
        <f t="shared" si="101"/>
        <v>0</v>
      </c>
      <c r="CM83" s="17">
        <f t="shared" si="102"/>
        <v>0</v>
      </c>
      <c r="CN83" s="17">
        <f t="shared" si="103"/>
        <v>0</v>
      </c>
      <c r="CO83" s="17">
        <f t="shared" si="104"/>
        <v>0</v>
      </c>
      <c r="CP83" s="17">
        <f t="shared" si="105"/>
        <v>0</v>
      </c>
      <c r="CQ83" s="17">
        <f t="shared" si="106"/>
        <v>0</v>
      </c>
      <c r="CR83" s="17">
        <f t="shared" si="107"/>
        <v>0</v>
      </c>
      <c r="CS83" s="17">
        <f t="shared" si="108"/>
        <v>0</v>
      </c>
      <c r="CT83" s="17">
        <f t="shared" si="109"/>
        <v>0</v>
      </c>
      <c r="CU83" s="17">
        <f t="shared" si="110"/>
        <v>0</v>
      </c>
      <c r="CV83" s="17">
        <f t="shared" si="111"/>
        <v>0</v>
      </c>
      <c r="CW83" s="17">
        <f t="shared" si="112"/>
        <v>0</v>
      </c>
      <c r="CX83" s="17">
        <f t="shared" si="113"/>
        <v>0</v>
      </c>
      <c r="CY83" s="17">
        <f t="shared" si="114"/>
        <v>0</v>
      </c>
      <c r="CZ83" s="17">
        <f t="shared" si="115"/>
        <v>0</v>
      </c>
    </row>
    <row r="84" spans="2:104" ht="15" customHeight="1" x14ac:dyDescent="0.2">
      <c r="B84" s="156">
        <f t="shared" si="117"/>
        <v>76</v>
      </c>
      <c r="C84" s="158" t="str">
        <f>CONCATENATE('DATA SHEET'!$B$9, 'DATA SHEET'!$Q$2)</f>
        <v>" HWDP</v>
      </c>
      <c r="D84" s="157" t="str">
        <f t="shared" si="118"/>
        <v/>
      </c>
      <c r="E84" s="158" t="str">
        <f>IF('DATA SHEET'!$E$10="Cat 2","N/A","OK")</f>
        <v>OK</v>
      </c>
      <c r="F84" s="158" t="str">
        <f>IF('DATA SHEET'!$E$10="Cat 2","N/A","OK")</f>
        <v>OK</v>
      </c>
      <c r="G84" s="160"/>
      <c r="H84" s="160"/>
      <c r="I84" s="160" t="s">
        <v>194</v>
      </c>
      <c r="J84" s="160" t="str">
        <f t="shared" si="45"/>
        <v>OK</v>
      </c>
      <c r="K84" s="160" t="str">
        <f t="shared" si="45"/>
        <v>OK</v>
      </c>
      <c r="L84" s="160" t="str">
        <f>IF('DATA SHEET'!$B$10="NC-50","N/A","OK")</f>
        <v>OK</v>
      </c>
      <c r="M84" s="160" t="str">
        <f>IF('DATA SHEET'!$B$10="NC-50","N/A","OK")</f>
        <v>OK</v>
      </c>
      <c r="N84" s="160"/>
      <c r="O84" s="160"/>
      <c r="P84" s="160"/>
      <c r="Q84" s="160"/>
      <c r="R84" s="160"/>
      <c r="S84" s="160"/>
      <c r="T84" s="160"/>
      <c r="U84" s="160"/>
      <c r="V84" s="150" t="str">
        <f>IF(DB84&lt;&gt;"",
    IF(INT('Drill Size Info'!$AA$19)=INT('Drill Size Info'!$AB$19),
        --(INT('Drill Size Info'!$AA$19) &amp; "." &amp; DB84),
        IF(AND((--(INT('Drill Size Info'!$AA$19) &amp; "." &amp; DB84)&gt;=--('Drill Size Info'!$AA$19)), (--(INT('Drill Size Info'!$AA$19) &amp; "." &amp; DB84)&lt;=--('Drill Size Info'!$AB$19))),
            --(INT('Drill Size Info'!$AA$19) &amp; "." &amp; DB84),
            --(INT('Drill Size Info'!$AB$19) &amp; "." &amp; DB84)
        )
    ),
    IF(DA84&lt;&gt;"",
        IF(INT('Drill Size Info'!$AA$19)=INT('Drill Size Info'!$AB$19),
            --(INT('Drill Size Info'!$AA$19) &amp; "." &amp; LEFT(DA84,3)),
            IF(AND((--(INT('Drill Size Info'!$AA$19) &amp; "." &amp; LEFT(DA84,3))&gt;=--('Drill Size Info'!$AA$19)), (--(INT('Drill Size Info'!$AA$19) &amp; "." &amp; LEFT(DA84,3))&lt;=--('Drill Size Info'!$AB$19))),
                --(INT('Drill Size Info'!$AA$19) &amp; "." &amp; LEFT(DA84,3)),
                --(INT('Drill Size Info'!$AB$19) &amp; "." &amp; LEFT(DA84,3))
            )
        ),
        "OK"
    )
)</f>
        <v>OK</v>
      </c>
      <c r="W84" s="150" t="str">
        <f>IF(DC84&lt;&gt;"",
    IF(INT('Drill Size Info'!$AA$19)=INT('Drill Size Info'!$AB$19),
        --(INT('Drill Size Info'!$AA$19) &amp; "." &amp; DC84),
        IF(AND((--(INT('Drill Size Info'!$AA$19) &amp; "." &amp; DC84)&gt;=--('Drill Size Info'!$AA$19)), (--(INT('Drill Size Info'!$AA$19) &amp; "." &amp; DC84)&lt;=--('Drill Size Info'!$AB$19))),
            --(INT('Drill Size Info'!$AA$19) &amp; "." &amp; DC84),
            --(INT('Drill Size Info'!$AB$19) &amp; "." &amp; DC84)
        )
    ),
    IF(DA84&lt;&gt;"",
        IF(INT('Drill Size Info'!$AA$19)=INT('Drill Size Info'!$AB$19),
            --(INT('Drill Size Info'!$AA$19) &amp; "." &amp; RIGHT(DA84,3)),
            IF(AND((--(INT('Drill Size Info'!$AA$19) &amp; "." &amp; RIGHT(DA84,3))&gt;=--('Drill Size Info'!$AA$19)), (--(INT('Drill Size Info'!$AA$19) &amp; "." &amp; RIGHT(DA84,3))&lt;=--('Drill Size Info'!$AB$19))),
                --(INT('Drill Size Info'!$AA$19) &amp; "." &amp; RIGHT(DA84,3)),
                --(INT('Drill Size Info'!$AB$19) &amp; "." &amp; RIGHT(DA84,3))
            )
        ),
        "N/A"
    )
)</f>
        <v>N/A</v>
      </c>
      <c r="X84" s="150" t="str">
        <f>IF(DE84&lt;&gt;"",
    IF(INT('Drill Size Info'!$AA$19)=INT('Drill Size Info'!$AB$15),
        --(INT('Drill Size Info'!$AA$15) &amp; "." &amp; DE84),
        IF(AND((--(INT('Drill Size Info'!$AA$15) &amp; "." &amp; DE84)&gt;=--('Drill Size Info'!$AA$15)), (--(INT('Drill Size Info'!$AA$15) &amp; "." &amp; DE84)&lt;=--('Drill Size Info'!$AB$15))),
            --(INT('Drill Size Info'!$AA$15) &amp; "." &amp; DE84),
            --(INT('Drill Size Info'!$AB$15) &amp; "." &amp; DE84)
        )
    ),
    IF(DD84&lt;&gt;"",
        IF(INT('Drill Size Info'!$AA$15)=INT('Drill Size Info'!$AB$15),
            --(INT('Drill Size Info'!$AA$15) &amp; "." &amp; LEFT(DD84,3)),
            IF(AND((--(INT('Drill Size Info'!$AA$15) &amp; "." &amp; LEFT(DD84,3))&gt;=--('Drill Size Info'!$AA$15)), (--(INT('Drill Size Info'!$AA$15) &amp; "." &amp; LEFT(DD84,3))&lt;=--('Drill Size Info'!$AB$15))),
                --(INT('Drill Size Info'!$AA$15) &amp; "." &amp; LEFT(DD84,3)),
                --(INT('Drill Size Info'!$AB$15) &amp; "." &amp; LEFT(DD84,3))
            )
        ),
        "OK"
    )
)</f>
        <v>OK</v>
      </c>
      <c r="Y84" s="150" t="str">
        <f>IF(DF84&lt;&gt;"",
    IF(INT('Drill Size Info'!$AA$19)=INT('Drill Size Info'!$AB$15),
        --(INT('Drill Size Info'!$AA$15) &amp; "." &amp; DF84),
        IF(AND((--(INT('Drill Size Info'!$AA$15) &amp; "." &amp; DF84)&gt;=--('Drill Size Info'!$AA$15)), (--(INT('Drill Size Info'!$AA$15) &amp; "." &amp; DF84)&lt;=--('Drill Size Info'!$AB$15))),
            --(INT('Drill Size Info'!$AA$15) &amp; "." &amp; DF84),
            --(INT('Drill Size Info'!$AB$15) &amp; "." &amp; DF84)
        )
    ),
    IF(DD84&lt;&gt;"",
        IF(INT('Drill Size Info'!$AA$15)=INT('Drill Size Info'!$AB$15),
            --(INT('Drill Size Info'!$AA$15) &amp; "." &amp; RIGHT(DD84,3)),
            IF(AND((--(INT('Drill Size Info'!$AA$15) &amp; "." &amp; RIGHT(DD84,3))&gt;=--('Drill Size Info'!$AA$15)), (--(INT('Drill Size Info'!$AA$15) &amp; "." &amp; RIGHT(DD84,3))&lt;=--('Drill Size Info'!$AB$15))),
                --(INT('Drill Size Info'!$AA$15) &amp; "." &amp; RIGHT(DD84,3)),
                --(INT('Drill Size Info'!$AB$15) &amp; "." &amp; RIGHT(DD84,3))
            )
        ),
        "N/A"
    )
)</f>
        <v>N/A</v>
      </c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83"/>
      <c r="AL84" s="183"/>
      <c r="AM84" s="162"/>
      <c r="AN84" s="162"/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3"/>
      <c r="BA84" s="163"/>
      <c r="BB84" s="163"/>
      <c r="BC84" s="163"/>
      <c r="BD84" s="163"/>
      <c r="BE84" s="163"/>
      <c r="BF84" s="164"/>
      <c r="BG84" s="165"/>
      <c r="BH84" s="162"/>
      <c r="BI84" s="162"/>
      <c r="BJ84" s="164"/>
      <c r="BK84" s="95"/>
      <c r="BL84" s="182"/>
      <c r="BM84" s="182"/>
      <c r="BN84" s="182"/>
      <c r="BO84" s="182"/>
      <c r="BP84" s="95" t="str">
        <f t="shared" si="116"/>
        <v/>
      </c>
      <c r="BQ84" s="38"/>
      <c r="BR84" s="17">
        <f t="shared" si="81"/>
        <v>0</v>
      </c>
      <c r="BS84" s="17">
        <f t="shared" si="82"/>
        <v>0</v>
      </c>
      <c r="BT84" s="17">
        <f t="shared" si="83"/>
        <v>0</v>
      </c>
      <c r="BU84" s="17">
        <f t="shared" si="84"/>
        <v>0</v>
      </c>
      <c r="BV84" s="17">
        <f t="shared" si="85"/>
        <v>0</v>
      </c>
      <c r="BW84" s="17">
        <f t="shared" si="86"/>
        <v>0</v>
      </c>
      <c r="BX84" s="17">
        <f t="shared" si="87"/>
        <v>0</v>
      </c>
      <c r="BY84" s="17">
        <f t="shared" si="88"/>
        <v>0</v>
      </c>
      <c r="BZ84" s="17">
        <f t="shared" si="89"/>
        <v>0</v>
      </c>
      <c r="CA84" s="17">
        <f t="shared" si="90"/>
        <v>0</v>
      </c>
      <c r="CB84" s="17">
        <f t="shared" si="91"/>
        <v>0</v>
      </c>
      <c r="CC84" s="17">
        <f t="shared" si="92"/>
        <v>0</v>
      </c>
      <c r="CD84" s="17">
        <f t="shared" si="93"/>
        <v>0</v>
      </c>
      <c r="CE84" s="17">
        <f t="shared" si="94"/>
        <v>0</v>
      </c>
      <c r="CF84" s="17">
        <f t="shared" si="95"/>
        <v>0</v>
      </c>
      <c r="CG84" s="17">
        <f t="shared" si="96"/>
        <v>0</v>
      </c>
      <c r="CH84" s="17">
        <f t="shared" si="97"/>
        <v>0</v>
      </c>
      <c r="CI84" s="17">
        <f t="shared" si="98"/>
        <v>0</v>
      </c>
      <c r="CJ84" s="17">
        <f t="shared" si="99"/>
        <v>0</v>
      </c>
      <c r="CK84" s="17">
        <f t="shared" si="100"/>
        <v>0</v>
      </c>
      <c r="CL84" s="17">
        <f t="shared" si="101"/>
        <v>0</v>
      </c>
      <c r="CM84" s="17">
        <f t="shared" si="102"/>
        <v>0</v>
      </c>
      <c r="CN84" s="17">
        <f t="shared" si="103"/>
        <v>0</v>
      </c>
      <c r="CO84" s="17">
        <f t="shared" si="104"/>
        <v>0</v>
      </c>
      <c r="CP84" s="17">
        <f t="shared" si="105"/>
        <v>0</v>
      </c>
      <c r="CQ84" s="17">
        <f t="shared" si="106"/>
        <v>0</v>
      </c>
      <c r="CR84" s="17">
        <f t="shared" si="107"/>
        <v>0</v>
      </c>
      <c r="CS84" s="17">
        <f t="shared" si="108"/>
        <v>0</v>
      </c>
      <c r="CT84" s="17">
        <f t="shared" si="109"/>
        <v>0</v>
      </c>
      <c r="CU84" s="17">
        <f t="shared" si="110"/>
        <v>0</v>
      </c>
      <c r="CV84" s="17">
        <f t="shared" si="111"/>
        <v>0</v>
      </c>
      <c r="CW84" s="17">
        <f t="shared" si="112"/>
        <v>0</v>
      </c>
      <c r="CX84" s="17">
        <f t="shared" si="113"/>
        <v>0</v>
      </c>
      <c r="CY84" s="17">
        <f t="shared" si="114"/>
        <v>0</v>
      </c>
      <c r="CZ84" s="17">
        <f t="shared" si="115"/>
        <v>0</v>
      </c>
    </row>
    <row r="85" spans="2:104" ht="15" customHeight="1" x14ac:dyDescent="0.2">
      <c r="B85" s="156">
        <f t="shared" si="117"/>
        <v>77</v>
      </c>
      <c r="C85" s="158" t="str">
        <f>CONCATENATE('DATA SHEET'!$B$9, 'DATA SHEET'!$Q$2)</f>
        <v>" HWDP</v>
      </c>
      <c r="D85" s="157" t="str">
        <f t="shared" si="118"/>
        <v/>
      </c>
      <c r="E85" s="158" t="str">
        <f>IF('DATA SHEET'!$E$10="Cat 2","N/A","OK")</f>
        <v>OK</v>
      </c>
      <c r="F85" s="158" t="str">
        <f>IF('DATA SHEET'!$E$10="Cat 2","N/A","OK")</f>
        <v>OK</v>
      </c>
      <c r="G85" s="160"/>
      <c r="H85" s="160"/>
      <c r="I85" s="160" t="s">
        <v>194</v>
      </c>
      <c r="J85" s="160" t="str">
        <f t="shared" si="45"/>
        <v>OK</v>
      </c>
      <c r="K85" s="160" t="str">
        <f t="shared" si="45"/>
        <v>OK</v>
      </c>
      <c r="L85" s="160" t="str">
        <f>IF('DATA SHEET'!$B$10="NC-50","N/A","OK")</f>
        <v>OK</v>
      </c>
      <c r="M85" s="160" t="str">
        <f>IF('DATA SHEET'!$B$10="NC-50","N/A","OK")</f>
        <v>OK</v>
      </c>
      <c r="N85" s="160"/>
      <c r="O85" s="160"/>
      <c r="P85" s="160"/>
      <c r="Q85" s="160"/>
      <c r="R85" s="160"/>
      <c r="S85" s="160"/>
      <c r="T85" s="160"/>
      <c r="U85" s="160"/>
      <c r="V85" s="150" t="str">
        <f>IF(DB85&lt;&gt;"",
    IF(INT('Drill Size Info'!$AA$19)=INT('Drill Size Info'!$AB$19),
        --(INT('Drill Size Info'!$AA$19) &amp; "." &amp; DB85),
        IF(AND((--(INT('Drill Size Info'!$AA$19) &amp; "." &amp; DB85)&gt;=--('Drill Size Info'!$AA$19)), (--(INT('Drill Size Info'!$AA$19) &amp; "." &amp; DB85)&lt;=--('Drill Size Info'!$AB$19))),
            --(INT('Drill Size Info'!$AA$19) &amp; "." &amp; DB85),
            --(INT('Drill Size Info'!$AB$19) &amp; "." &amp; DB85)
        )
    ),
    IF(DA85&lt;&gt;"",
        IF(INT('Drill Size Info'!$AA$19)=INT('Drill Size Info'!$AB$19),
            --(INT('Drill Size Info'!$AA$19) &amp; "." &amp; LEFT(DA85,3)),
            IF(AND((--(INT('Drill Size Info'!$AA$19) &amp; "." &amp; LEFT(DA85,3))&gt;=--('Drill Size Info'!$AA$19)), (--(INT('Drill Size Info'!$AA$19) &amp; "." &amp; LEFT(DA85,3))&lt;=--('Drill Size Info'!$AB$19))),
                --(INT('Drill Size Info'!$AA$19) &amp; "." &amp; LEFT(DA85,3)),
                --(INT('Drill Size Info'!$AB$19) &amp; "." &amp; LEFT(DA85,3))
            )
        ),
        "OK"
    )
)</f>
        <v>OK</v>
      </c>
      <c r="W85" s="150" t="str">
        <f>IF(DC85&lt;&gt;"",
    IF(INT('Drill Size Info'!$AA$19)=INT('Drill Size Info'!$AB$19),
        --(INT('Drill Size Info'!$AA$19) &amp; "." &amp; DC85),
        IF(AND((--(INT('Drill Size Info'!$AA$19) &amp; "." &amp; DC85)&gt;=--('Drill Size Info'!$AA$19)), (--(INT('Drill Size Info'!$AA$19) &amp; "." &amp; DC85)&lt;=--('Drill Size Info'!$AB$19))),
            --(INT('Drill Size Info'!$AA$19) &amp; "." &amp; DC85),
            --(INT('Drill Size Info'!$AB$19) &amp; "." &amp; DC85)
        )
    ),
    IF(DA85&lt;&gt;"",
        IF(INT('Drill Size Info'!$AA$19)=INT('Drill Size Info'!$AB$19),
            --(INT('Drill Size Info'!$AA$19) &amp; "." &amp; RIGHT(DA85,3)),
            IF(AND((--(INT('Drill Size Info'!$AA$19) &amp; "." &amp; RIGHT(DA85,3))&gt;=--('Drill Size Info'!$AA$19)), (--(INT('Drill Size Info'!$AA$19) &amp; "." &amp; RIGHT(DA85,3))&lt;=--('Drill Size Info'!$AB$19))),
                --(INT('Drill Size Info'!$AA$19) &amp; "." &amp; RIGHT(DA85,3)),
                --(INT('Drill Size Info'!$AB$19) &amp; "." &amp; RIGHT(DA85,3))
            )
        ),
        "N/A"
    )
)</f>
        <v>N/A</v>
      </c>
      <c r="X85" s="150" t="str">
        <f>IF(DE85&lt;&gt;"",
    IF(INT('Drill Size Info'!$AA$19)=INT('Drill Size Info'!$AB$15),
        --(INT('Drill Size Info'!$AA$15) &amp; "." &amp; DE85),
        IF(AND((--(INT('Drill Size Info'!$AA$15) &amp; "." &amp; DE85)&gt;=--('Drill Size Info'!$AA$15)), (--(INT('Drill Size Info'!$AA$15) &amp; "." &amp; DE85)&lt;=--('Drill Size Info'!$AB$15))),
            --(INT('Drill Size Info'!$AA$15) &amp; "." &amp; DE85),
            --(INT('Drill Size Info'!$AB$15) &amp; "." &amp; DE85)
        )
    ),
    IF(DD85&lt;&gt;"",
        IF(INT('Drill Size Info'!$AA$15)=INT('Drill Size Info'!$AB$15),
            --(INT('Drill Size Info'!$AA$15) &amp; "." &amp; LEFT(DD85,3)),
            IF(AND((--(INT('Drill Size Info'!$AA$15) &amp; "." &amp; LEFT(DD85,3))&gt;=--('Drill Size Info'!$AA$15)), (--(INT('Drill Size Info'!$AA$15) &amp; "." &amp; LEFT(DD85,3))&lt;=--('Drill Size Info'!$AB$15))),
                --(INT('Drill Size Info'!$AA$15) &amp; "." &amp; LEFT(DD85,3)),
                --(INT('Drill Size Info'!$AB$15) &amp; "." &amp; LEFT(DD85,3))
            )
        ),
        "OK"
    )
)</f>
        <v>OK</v>
      </c>
      <c r="Y85" s="150" t="str">
        <f>IF(DF85&lt;&gt;"",
    IF(INT('Drill Size Info'!$AA$19)=INT('Drill Size Info'!$AB$15),
        --(INT('Drill Size Info'!$AA$15) &amp; "." &amp; DF85),
        IF(AND((--(INT('Drill Size Info'!$AA$15) &amp; "." &amp; DF85)&gt;=--('Drill Size Info'!$AA$15)), (--(INT('Drill Size Info'!$AA$15) &amp; "." &amp; DF85)&lt;=--('Drill Size Info'!$AB$15))),
            --(INT('Drill Size Info'!$AA$15) &amp; "." &amp; DF85),
            --(INT('Drill Size Info'!$AB$15) &amp; "." &amp; DF85)
        )
    ),
    IF(DD85&lt;&gt;"",
        IF(INT('Drill Size Info'!$AA$15)=INT('Drill Size Info'!$AB$15),
            --(INT('Drill Size Info'!$AA$15) &amp; "." &amp; RIGHT(DD85,3)),
            IF(AND((--(INT('Drill Size Info'!$AA$15) &amp; "." &amp; RIGHT(DD85,3))&gt;=--('Drill Size Info'!$AA$15)), (--(INT('Drill Size Info'!$AA$15) &amp; "." &amp; RIGHT(DD85,3))&lt;=--('Drill Size Info'!$AB$15))),
                --(INT('Drill Size Info'!$AA$15) &amp; "." &amp; RIGHT(DD85,3)),
                --(INT('Drill Size Info'!$AB$15) &amp; "." &amp; RIGHT(DD85,3))
            )
        ),
        "N/A"
    )
)</f>
        <v>N/A</v>
      </c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83"/>
      <c r="AL85" s="183"/>
      <c r="AM85" s="162"/>
      <c r="AN85" s="162"/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3"/>
      <c r="BA85" s="163"/>
      <c r="BB85" s="163"/>
      <c r="BC85" s="163"/>
      <c r="BD85" s="163"/>
      <c r="BE85" s="163"/>
      <c r="BF85" s="164"/>
      <c r="BG85" s="165"/>
      <c r="BH85" s="162"/>
      <c r="BI85" s="162"/>
      <c r="BJ85" s="164"/>
      <c r="BK85" s="95"/>
      <c r="BL85" s="182"/>
      <c r="BM85" s="182"/>
      <c r="BN85" s="182"/>
      <c r="BO85" s="182"/>
      <c r="BP85" s="95" t="str">
        <f t="shared" si="116"/>
        <v/>
      </c>
      <c r="BQ85" s="38"/>
      <c r="BR85" s="17">
        <f t="shared" si="81"/>
        <v>0</v>
      </c>
      <c r="BS85" s="17">
        <f t="shared" si="82"/>
        <v>0</v>
      </c>
      <c r="BT85" s="17">
        <f t="shared" si="83"/>
        <v>0</v>
      </c>
      <c r="BU85" s="17">
        <f t="shared" si="84"/>
        <v>0</v>
      </c>
      <c r="BV85" s="17">
        <f t="shared" si="85"/>
        <v>0</v>
      </c>
      <c r="BW85" s="17">
        <f t="shared" si="86"/>
        <v>0</v>
      </c>
      <c r="BX85" s="17">
        <f t="shared" si="87"/>
        <v>0</v>
      </c>
      <c r="BY85" s="17">
        <f t="shared" si="88"/>
        <v>0</v>
      </c>
      <c r="BZ85" s="17">
        <f t="shared" si="89"/>
        <v>0</v>
      </c>
      <c r="CA85" s="17">
        <f t="shared" si="90"/>
        <v>0</v>
      </c>
      <c r="CB85" s="17">
        <f t="shared" si="91"/>
        <v>0</v>
      </c>
      <c r="CC85" s="17">
        <f t="shared" si="92"/>
        <v>0</v>
      </c>
      <c r="CD85" s="17">
        <f t="shared" si="93"/>
        <v>0</v>
      </c>
      <c r="CE85" s="17">
        <f t="shared" si="94"/>
        <v>0</v>
      </c>
      <c r="CF85" s="17">
        <f t="shared" si="95"/>
        <v>0</v>
      </c>
      <c r="CG85" s="17">
        <f t="shared" si="96"/>
        <v>0</v>
      </c>
      <c r="CH85" s="17">
        <f t="shared" si="97"/>
        <v>0</v>
      </c>
      <c r="CI85" s="17">
        <f t="shared" si="98"/>
        <v>0</v>
      </c>
      <c r="CJ85" s="17">
        <f t="shared" si="99"/>
        <v>0</v>
      </c>
      <c r="CK85" s="17">
        <f t="shared" si="100"/>
        <v>0</v>
      </c>
      <c r="CL85" s="17">
        <f t="shared" si="101"/>
        <v>0</v>
      </c>
      <c r="CM85" s="17">
        <f t="shared" si="102"/>
        <v>0</v>
      </c>
      <c r="CN85" s="17">
        <f t="shared" si="103"/>
        <v>0</v>
      </c>
      <c r="CO85" s="17">
        <f t="shared" si="104"/>
        <v>0</v>
      </c>
      <c r="CP85" s="17">
        <f t="shared" si="105"/>
        <v>0</v>
      </c>
      <c r="CQ85" s="17">
        <f t="shared" si="106"/>
        <v>0</v>
      </c>
      <c r="CR85" s="17">
        <f t="shared" si="107"/>
        <v>0</v>
      </c>
      <c r="CS85" s="17">
        <f t="shared" si="108"/>
        <v>0</v>
      </c>
      <c r="CT85" s="17">
        <f t="shared" si="109"/>
        <v>0</v>
      </c>
      <c r="CU85" s="17">
        <f t="shared" si="110"/>
        <v>0</v>
      </c>
      <c r="CV85" s="17">
        <f t="shared" si="111"/>
        <v>0</v>
      </c>
      <c r="CW85" s="17">
        <f t="shared" si="112"/>
        <v>0</v>
      </c>
      <c r="CX85" s="17">
        <f t="shared" si="113"/>
        <v>0</v>
      </c>
      <c r="CY85" s="17">
        <f t="shared" si="114"/>
        <v>0</v>
      </c>
      <c r="CZ85" s="17">
        <f t="shared" si="115"/>
        <v>0</v>
      </c>
    </row>
    <row r="86" spans="2:104" ht="15" customHeight="1" x14ac:dyDescent="0.2">
      <c r="B86" s="156">
        <f t="shared" si="117"/>
        <v>78</v>
      </c>
      <c r="C86" s="158" t="str">
        <f>CONCATENATE('DATA SHEET'!$B$9, 'DATA SHEET'!$Q$2)</f>
        <v>" HWDP</v>
      </c>
      <c r="D86" s="157" t="str">
        <f t="shared" si="118"/>
        <v/>
      </c>
      <c r="E86" s="158" t="str">
        <f>IF('DATA SHEET'!$E$10="Cat 2","N/A","OK")</f>
        <v>OK</v>
      </c>
      <c r="F86" s="158" t="str">
        <f>IF('DATA SHEET'!$E$10="Cat 2","N/A","OK")</f>
        <v>OK</v>
      </c>
      <c r="G86" s="160"/>
      <c r="H86" s="160"/>
      <c r="I86" s="160" t="s">
        <v>194</v>
      </c>
      <c r="J86" s="160" t="str">
        <f t="shared" si="45"/>
        <v>OK</v>
      </c>
      <c r="K86" s="160" t="str">
        <f t="shared" si="45"/>
        <v>OK</v>
      </c>
      <c r="L86" s="160" t="str">
        <f>IF('DATA SHEET'!$B$10="NC-50","N/A","OK")</f>
        <v>OK</v>
      </c>
      <c r="M86" s="160" t="str">
        <f>IF('DATA SHEET'!$B$10="NC-50","N/A","OK")</f>
        <v>OK</v>
      </c>
      <c r="N86" s="160"/>
      <c r="O86" s="160"/>
      <c r="P86" s="160"/>
      <c r="Q86" s="160"/>
      <c r="R86" s="160"/>
      <c r="S86" s="160"/>
      <c r="T86" s="160"/>
      <c r="U86" s="160"/>
      <c r="V86" s="150" t="str">
        <f>IF(DB86&lt;&gt;"",
    IF(INT('Drill Size Info'!$AA$19)=INT('Drill Size Info'!$AB$19),
        --(INT('Drill Size Info'!$AA$19) &amp; "." &amp; DB86),
        IF(AND((--(INT('Drill Size Info'!$AA$19) &amp; "." &amp; DB86)&gt;=--('Drill Size Info'!$AA$19)), (--(INT('Drill Size Info'!$AA$19) &amp; "." &amp; DB86)&lt;=--('Drill Size Info'!$AB$19))),
            --(INT('Drill Size Info'!$AA$19) &amp; "." &amp; DB86),
            --(INT('Drill Size Info'!$AB$19) &amp; "." &amp; DB86)
        )
    ),
    IF(DA86&lt;&gt;"",
        IF(INT('Drill Size Info'!$AA$19)=INT('Drill Size Info'!$AB$19),
            --(INT('Drill Size Info'!$AA$19) &amp; "." &amp; LEFT(DA86,3)),
            IF(AND((--(INT('Drill Size Info'!$AA$19) &amp; "." &amp; LEFT(DA86,3))&gt;=--('Drill Size Info'!$AA$19)), (--(INT('Drill Size Info'!$AA$19) &amp; "." &amp; LEFT(DA86,3))&lt;=--('Drill Size Info'!$AB$19))),
                --(INT('Drill Size Info'!$AA$19) &amp; "." &amp; LEFT(DA86,3)),
                --(INT('Drill Size Info'!$AB$19) &amp; "." &amp; LEFT(DA86,3))
            )
        ),
        "OK"
    )
)</f>
        <v>OK</v>
      </c>
      <c r="W86" s="150" t="str">
        <f>IF(DC86&lt;&gt;"",
    IF(INT('Drill Size Info'!$AA$19)=INT('Drill Size Info'!$AB$19),
        --(INT('Drill Size Info'!$AA$19) &amp; "." &amp; DC86),
        IF(AND((--(INT('Drill Size Info'!$AA$19) &amp; "." &amp; DC86)&gt;=--('Drill Size Info'!$AA$19)), (--(INT('Drill Size Info'!$AA$19) &amp; "." &amp; DC86)&lt;=--('Drill Size Info'!$AB$19))),
            --(INT('Drill Size Info'!$AA$19) &amp; "." &amp; DC86),
            --(INT('Drill Size Info'!$AB$19) &amp; "." &amp; DC86)
        )
    ),
    IF(DA86&lt;&gt;"",
        IF(INT('Drill Size Info'!$AA$19)=INT('Drill Size Info'!$AB$19),
            --(INT('Drill Size Info'!$AA$19) &amp; "." &amp; RIGHT(DA86,3)),
            IF(AND((--(INT('Drill Size Info'!$AA$19) &amp; "." &amp; RIGHT(DA86,3))&gt;=--('Drill Size Info'!$AA$19)), (--(INT('Drill Size Info'!$AA$19) &amp; "." &amp; RIGHT(DA86,3))&lt;=--('Drill Size Info'!$AB$19))),
                --(INT('Drill Size Info'!$AA$19) &amp; "." &amp; RIGHT(DA86,3)),
                --(INT('Drill Size Info'!$AB$19) &amp; "." &amp; RIGHT(DA86,3))
            )
        ),
        "N/A"
    )
)</f>
        <v>N/A</v>
      </c>
      <c r="X86" s="150" t="str">
        <f>IF(DE86&lt;&gt;"",
    IF(INT('Drill Size Info'!$AA$19)=INT('Drill Size Info'!$AB$15),
        --(INT('Drill Size Info'!$AA$15) &amp; "." &amp; DE86),
        IF(AND((--(INT('Drill Size Info'!$AA$15) &amp; "." &amp; DE86)&gt;=--('Drill Size Info'!$AA$15)), (--(INT('Drill Size Info'!$AA$15) &amp; "." &amp; DE86)&lt;=--('Drill Size Info'!$AB$15))),
            --(INT('Drill Size Info'!$AA$15) &amp; "." &amp; DE86),
            --(INT('Drill Size Info'!$AB$15) &amp; "." &amp; DE86)
        )
    ),
    IF(DD86&lt;&gt;"",
        IF(INT('Drill Size Info'!$AA$15)=INT('Drill Size Info'!$AB$15),
            --(INT('Drill Size Info'!$AA$15) &amp; "." &amp; LEFT(DD86,3)),
            IF(AND((--(INT('Drill Size Info'!$AA$15) &amp; "." &amp; LEFT(DD86,3))&gt;=--('Drill Size Info'!$AA$15)), (--(INT('Drill Size Info'!$AA$15) &amp; "." &amp; LEFT(DD86,3))&lt;=--('Drill Size Info'!$AB$15))),
                --(INT('Drill Size Info'!$AA$15) &amp; "." &amp; LEFT(DD86,3)),
                --(INT('Drill Size Info'!$AB$15) &amp; "." &amp; LEFT(DD86,3))
            )
        ),
        "OK"
    )
)</f>
        <v>OK</v>
      </c>
      <c r="Y86" s="150" t="str">
        <f>IF(DF86&lt;&gt;"",
    IF(INT('Drill Size Info'!$AA$19)=INT('Drill Size Info'!$AB$15),
        --(INT('Drill Size Info'!$AA$15) &amp; "." &amp; DF86),
        IF(AND((--(INT('Drill Size Info'!$AA$15) &amp; "." &amp; DF86)&gt;=--('Drill Size Info'!$AA$15)), (--(INT('Drill Size Info'!$AA$15) &amp; "." &amp; DF86)&lt;=--('Drill Size Info'!$AB$15))),
            --(INT('Drill Size Info'!$AA$15) &amp; "." &amp; DF86),
            --(INT('Drill Size Info'!$AB$15) &amp; "." &amp; DF86)
        )
    ),
    IF(DD86&lt;&gt;"",
        IF(INT('Drill Size Info'!$AA$15)=INT('Drill Size Info'!$AB$15),
            --(INT('Drill Size Info'!$AA$15) &amp; "." &amp; RIGHT(DD86,3)),
            IF(AND((--(INT('Drill Size Info'!$AA$15) &amp; "." &amp; RIGHT(DD86,3))&gt;=--('Drill Size Info'!$AA$15)), (--(INT('Drill Size Info'!$AA$15) &amp; "." &amp; RIGHT(DD86,3))&lt;=--('Drill Size Info'!$AB$15))),
                --(INT('Drill Size Info'!$AA$15) &amp; "." &amp; RIGHT(DD86,3)),
                --(INT('Drill Size Info'!$AB$15) &amp; "." &amp; RIGHT(DD86,3))
            )
        ),
        "N/A"
    )
)</f>
        <v>N/A</v>
      </c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83"/>
      <c r="AL86" s="183"/>
      <c r="AM86" s="162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3"/>
      <c r="BA86" s="163"/>
      <c r="BB86" s="163"/>
      <c r="BC86" s="163"/>
      <c r="BD86" s="163"/>
      <c r="BE86" s="163"/>
      <c r="BF86" s="164"/>
      <c r="BG86" s="165"/>
      <c r="BH86" s="162"/>
      <c r="BI86" s="162"/>
      <c r="BJ86" s="164"/>
      <c r="BK86" s="95"/>
      <c r="BL86" s="182"/>
      <c r="BM86" s="182"/>
      <c r="BN86" s="182"/>
      <c r="BO86" s="182"/>
      <c r="BP86" s="95" t="str">
        <f t="shared" si="116"/>
        <v/>
      </c>
      <c r="BQ86" s="38"/>
      <c r="BR86" s="17">
        <f t="shared" si="81"/>
        <v>0</v>
      </c>
      <c r="BS86" s="17">
        <f t="shared" si="82"/>
        <v>0</v>
      </c>
      <c r="BT86" s="17">
        <f t="shared" si="83"/>
        <v>0</v>
      </c>
      <c r="BU86" s="17">
        <f t="shared" si="84"/>
        <v>0</v>
      </c>
      <c r="BV86" s="17">
        <f t="shared" si="85"/>
        <v>0</v>
      </c>
      <c r="BW86" s="17">
        <f t="shared" si="86"/>
        <v>0</v>
      </c>
      <c r="BX86" s="17">
        <f t="shared" si="87"/>
        <v>0</v>
      </c>
      <c r="BY86" s="17">
        <f t="shared" si="88"/>
        <v>0</v>
      </c>
      <c r="BZ86" s="17">
        <f t="shared" si="89"/>
        <v>0</v>
      </c>
      <c r="CA86" s="17">
        <f t="shared" si="90"/>
        <v>0</v>
      </c>
      <c r="CB86" s="17">
        <f t="shared" si="91"/>
        <v>0</v>
      </c>
      <c r="CC86" s="17">
        <f t="shared" si="92"/>
        <v>0</v>
      </c>
      <c r="CD86" s="17">
        <f t="shared" si="93"/>
        <v>0</v>
      </c>
      <c r="CE86" s="17">
        <f t="shared" si="94"/>
        <v>0</v>
      </c>
      <c r="CF86" s="17">
        <f t="shared" si="95"/>
        <v>0</v>
      </c>
      <c r="CG86" s="17">
        <f t="shared" si="96"/>
        <v>0</v>
      </c>
      <c r="CH86" s="17">
        <f t="shared" si="97"/>
        <v>0</v>
      </c>
      <c r="CI86" s="17">
        <f t="shared" si="98"/>
        <v>0</v>
      </c>
      <c r="CJ86" s="17">
        <f t="shared" si="99"/>
        <v>0</v>
      </c>
      <c r="CK86" s="17">
        <f t="shared" si="100"/>
        <v>0</v>
      </c>
      <c r="CL86" s="17">
        <f t="shared" si="101"/>
        <v>0</v>
      </c>
      <c r="CM86" s="17">
        <f t="shared" si="102"/>
        <v>0</v>
      </c>
      <c r="CN86" s="17">
        <f t="shared" si="103"/>
        <v>0</v>
      </c>
      <c r="CO86" s="17">
        <f t="shared" si="104"/>
        <v>0</v>
      </c>
      <c r="CP86" s="17">
        <f t="shared" si="105"/>
        <v>0</v>
      </c>
      <c r="CQ86" s="17">
        <f t="shared" si="106"/>
        <v>0</v>
      </c>
      <c r="CR86" s="17">
        <f t="shared" si="107"/>
        <v>0</v>
      </c>
      <c r="CS86" s="17">
        <f t="shared" si="108"/>
        <v>0</v>
      </c>
      <c r="CT86" s="17">
        <f t="shared" si="109"/>
        <v>0</v>
      </c>
      <c r="CU86" s="17">
        <f t="shared" si="110"/>
        <v>0</v>
      </c>
      <c r="CV86" s="17">
        <f t="shared" si="111"/>
        <v>0</v>
      </c>
      <c r="CW86" s="17">
        <f t="shared" si="112"/>
        <v>0</v>
      </c>
      <c r="CX86" s="17">
        <f t="shared" si="113"/>
        <v>0</v>
      </c>
      <c r="CY86" s="17">
        <f t="shared" si="114"/>
        <v>0</v>
      </c>
      <c r="CZ86" s="17">
        <f t="shared" si="115"/>
        <v>0</v>
      </c>
    </row>
    <row r="87" spans="2:104" ht="15" customHeight="1" x14ac:dyDescent="0.2">
      <c r="B87" s="156">
        <f t="shared" si="117"/>
        <v>79</v>
      </c>
      <c r="C87" s="158" t="str">
        <f>CONCATENATE('DATA SHEET'!$B$9, 'DATA SHEET'!$Q$2)</f>
        <v>" HWDP</v>
      </c>
      <c r="D87" s="157" t="str">
        <f t="shared" si="118"/>
        <v/>
      </c>
      <c r="E87" s="158" t="str">
        <f>IF('DATA SHEET'!$E$10="Cat 2","N/A","OK")</f>
        <v>OK</v>
      </c>
      <c r="F87" s="158" t="str">
        <f>IF('DATA SHEET'!$E$10="Cat 2","N/A","OK")</f>
        <v>OK</v>
      </c>
      <c r="G87" s="160"/>
      <c r="H87" s="160"/>
      <c r="I87" s="160" t="s">
        <v>194</v>
      </c>
      <c r="J87" s="160" t="str">
        <f t="shared" si="45"/>
        <v>OK</v>
      </c>
      <c r="K87" s="160" t="str">
        <f t="shared" si="45"/>
        <v>OK</v>
      </c>
      <c r="L87" s="160" t="str">
        <f>IF('DATA SHEET'!$B$10="NC-50","N/A","OK")</f>
        <v>OK</v>
      </c>
      <c r="M87" s="160" t="str">
        <f>IF('DATA SHEET'!$B$10="NC-50","N/A","OK")</f>
        <v>OK</v>
      </c>
      <c r="N87" s="160"/>
      <c r="O87" s="160"/>
      <c r="P87" s="160"/>
      <c r="Q87" s="160"/>
      <c r="R87" s="160"/>
      <c r="S87" s="160"/>
      <c r="T87" s="160"/>
      <c r="U87" s="160"/>
      <c r="V87" s="150" t="str">
        <f>IF(DB87&lt;&gt;"",
    IF(INT('Drill Size Info'!$AA$19)=INT('Drill Size Info'!$AB$19),
        --(INT('Drill Size Info'!$AA$19) &amp; "." &amp; DB87),
        IF(AND((--(INT('Drill Size Info'!$AA$19) &amp; "." &amp; DB87)&gt;=--('Drill Size Info'!$AA$19)), (--(INT('Drill Size Info'!$AA$19) &amp; "." &amp; DB87)&lt;=--('Drill Size Info'!$AB$19))),
            --(INT('Drill Size Info'!$AA$19) &amp; "." &amp; DB87),
            --(INT('Drill Size Info'!$AB$19) &amp; "." &amp; DB87)
        )
    ),
    IF(DA87&lt;&gt;"",
        IF(INT('Drill Size Info'!$AA$19)=INT('Drill Size Info'!$AB$19),
            --(INT('Drill Size Info'!$AA$19) &amp; "." &amp; LEFT(DA87,3)),
            IF(AND((--(INT('Drill Size Info'!$AA$19) &amp; "." &amp; LEFT(DA87,3))&gt;=--('Drill Size Info'!$AA$19)), (--(INT('Drill Size Info'!$AA$19) &amp; "." &amp; LEFT(DA87,3))&lt;=--('Drill Size Info'!$AB$19))),
                --(INT('Drill Size Info'!$AA$19) &amp; "." &amp; LEFT(DA87,3)),
                --(INT('Drill Size Info'!$AB$19) &amp; "." &amp; LEFT(DA87,3))
            )
        ),
        "OK"
    )
)</f>
        <v>OK</v>
      </c>
      <c r="W87" s="150" t="str">
        <f>IF(DC87&lt;&gt;"",
    IF(INT('Drill Size Info'!$AA$19)=INT('Drill Size Info'!$AB$19),
        --(INT('Drill Size Info'!$AA$19) &amp; "." &amp; DC87),
        IF(AND((--(INT('Drill Size Info'!$AA$19) &amp; "." &amp; DC87)&gt;=--('Drill Size Info'!$AA$19)), (--(INT('Drill Size Info'!$AA$19) &amp; "." &amp; DC87)&lt;=--('Drill Size Info'!$AB$19))),
            --(INT('Drill Size Info'!$AA$19) &amp; "." &amp; DC87),
            --(INT('Drill Size Info'!$AB$19) &amp; "." &amp; DC87)
        )
    ),
    IF(DA87&lt;&gt;"",
        IF(INT('Drill Size Info'!$AA$19)=INT('Drill Size Info'!$AB$19),
            --(INT('Drill Size Info'!$AA$19) &amp; "." &amp; RIGHT(DA87,3)),
            IF(AND((--(INT('Drill Size Info'!$AA$19) &amp; "." &amp; RIGHT(DA87,3))&gt;=--('Drill Size Info'!$AA$19)), (--(INT('Drill Size Info'!$AA$19) &amp; "." &amp; RIGHT(DA87,3))&lt;=--('Drill Size Info'!$AB$19))),
                --(INT('Drill Size Info'!$AA$19) &amp; "." &amp; RIGHT(DA87,3)),
                --(INT('Drill Size Info'!$AB$19) &amp; "." &amp; RIGHT(DA87,3))
            )
        ),
        "N/A"
    )
)</f>
        <v>N/A</v>
      </c>
      <c r="X87" s="150" t="str">
        <f>IF(DE87&lt;&gt;"",
    IF(INT('Drill Size Info'!$AA$19)=INT('Drill Size Info'!$AB$15),
        --(INT('Drill Size Info'!$AA$15) &amp; "." &amp; DE87),
        IF(AND((--(INT('Drill Size Info'!$AA$15) &amp; "." &amp; DE87)&gt;=--('Drill Size Info'!$AA$15)), (--(INT('Drill Size Info'!$AA$15) &amp; "." &amp; DE87)&lt;=--('Drill Size Info'!$AB$15))),
            --(INT('Drill Size Info'!$AA$15) &amp; "." &amp; DE87),
            --(INT('Drill Size Info'!$AB$15) &amp; "." &amp; DE87)
        )
    ),
    IF(DD87&lt;&gt;"",
        IF(INT('Drill Size Info'!$AA$15)=INT('Drill Size Info'!$AB$15),
            --(INT('Drill Size Info'!$AA$15) &amp; "." &amp; LEFT(DD87,3)),
            IF(AND((--(INT('Drill Size Info'!$AA$15) &amp; "." &amp; LEFT(DD87,3))&gt;=--('Drill Size Info'!$AA$15)), (--(INT('Drill Size Info'!$AA$15) &amp; "." &amp; LEFT(DD87,3))&lt;=--('Drill Size Info'!$AB$15))),
                --(INT('Drill Size Info'!$AA$15) &amp; "." &amp; LEFT(DD87,3)),
                --(INT('Drill Size Info'!$AB$15) &amp; "." &amp; LEFT(DD87,3))
            )
        ),
        "OK"
    )
)</f>
        <v>OK</v>
      </c>
      <c r="Y87" s="150" t="str">
        <f>IF(DF87&lt;&gt;"",
    IF(INT('Drill Size Info'!$AA$19)=INT('Drill Size Info'!$AB$15),
        --(INT('Drill Size Info'!$AA$15) &amp; "." &amp; DF87),
        IF(AND((--(INT('Drill Size Info'!$AA$15) &amp; "." &amp; DF87)&gt;=--('Drill Size Info'!$AA$15)), (--(INT('Drill Size Info'!$AA$15) &amp; "." &amp; DF87)&lt;=--('Drill Size Info'!$AB$15))),
            --(INT('Drill Size Info'!$AA$15) &amp; "." &amp; DF87),
            --(INT('Drill Size Info'!$AB$15) &amp; "." &amp; DF87)
        )
    ),
    IF(DD87&lt;&gt;"",
        IF(INT('Drill Size Info'!$AA$15)=INT('Drill Size Info'!$AB$15),
            --(INT('Drill Size Info'!$AA$15) &amp; "." &amp; RIGHT(DD87,3)),
            IF(AND((--(INT('Drill Size Info'!$AA$15) &amp; "." &amp; RIGHT(DD87,3))&gt;=--('Drill Size Info'!$AA$15)), (--(INT('Drill Size Info'!$AA$15) &amp; "." &amp; RIGHT(DD87,3))&lt;=--('Drill Size Info'!$AB$15))),
                --(INT('Drill Size Info'!$AA$15) &amp; "." &amp; RIGHT(DD87,3)),
                --(INT('Drill Size Info'!$AB$15) &amp; "." &amp; RIGHT(DD87,3))
            )
        ),
        "N/A"
    )
)</f>
        <v>N/A</v>
      </c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83"/>
      <c r="AL87" s="183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3"/>
      <c r="BA87" s="163"/>
      <c r="BB87" s="163"/>
      <c r="BC87" s="163"/>
      <c r="BD87" s="163"/>
      <c r="BE87" s="163"/>
      <c r="BF87" s="164"/>
      <c r="BG87" s="165"/>
      <c r="BH87" s="162"/>
      <c r="BI87" s="162"/>
      <c r="BJ87" s="164"/>
      <c r="BK87" s="95"/>
      <c r="BL87" s="182"/>
      <c r="BM87" s="182"/>
      <c r="BN87" s="182"/>
      <c r="BO87" s="182"/>
      <c r="BP87" s="95" t="str">
        <f t="shared" si="116"/>
        <v/>
      </c>
      <c r="BQ87" s="38"/>
      <c r="BR87" s="17">
        <f t="shared" si="81"/>
        <v>0</v>
      </c>
      <c r="BS87" s="17">
        <f t="shared" si="82"/>
        <v>0</v>
      </c>
      <c r="BT87" s="17">
        <f t="shared" si="83"/>
        <v>0</v>
      </c>
      <c r="BU87" s="17">
        <f t="shared" si="84"/>
        <v>0</v>
      </c>
      <c r="BV87" s="17">
        <f t="shared" si="85"/>
        <v>0</v>
      </c>
      <c r="BW87" s="17">
        <f t="shared" si="86"/>
        <v>0</v>
      </c>
      <c r="BX87" s="17">
        <f t="shared" si="87"/>
        <v>0</v>
      </c>
      <c r="BY87" s="17">
        <f t="shared" si="88"/>
        <v>0</v>
      </c>
      <c r="BZ87" s="17">
        <f t="shared" si="89"/>
        <v>0</v>
      </c>
      <c r="CA87" s="17">
        <f t="shared" si="90"/>
        <v>0</v>
      </c>
      <c r="CB87" s="17">
        <f t="shared" si="91"/>
        <v>0</v>
      </c>
      <c r="CC87" s="17">
        <f t="shared" si="92"/>
        <v>0</v>
      </c>
      <c r="CD87" s="17">
        <f t="shared" si="93"/>
        <v>0</v>
      </c>
      <c r="CE87" s="17">
        <f t="shared" si="94"/>
        <v>0</v>
      </c>
      <c r="CF87" s="17">
        <f t="shared" si="95"/>
        <v>0</v>
      </c>
      <c r="CG87" s="17">
        <f t="shared" si="96"/>
        <v>0</v>
      </c>
      <c r="CH87" s="17">
        <f t="shared" si="97"/>
        <v>0</v>
      </c>
      <c r="CI87" s="17">
        <f t="shared" si="98"/>
        <v>0</v>
      </c>
      <c r="CJ87" s="17">
        <f t="shared" si="99"/>
        <v>0</v>
      </c>
      <c r="CK87" s="17">
        <f t="shared" si="100"/>
        <v>0</v>
      </c>
      <c r="CL87" s="17">
        <f t="shared" si="101"/>
        <v>0</v>
      </c>
      <c r="CM87" s="17">
        <f t="shared" si="102"/>
        <v>0</v>
      </c>
      <c r="CN87" s="17">
        <f t="shared" si="103"/>
        <v>0</v>
      </c>
      <c r="CO87" s="17">
        <f t="shared" si="104"/>
        <v>0</v>
      </c>
      <c r="CP87" s="17">
        <f t="shared" si="105"/>
        <v>0</v>
      </c>
      <c r="CQ87" s="17">
        <f t="shared" si="106"/>
        <v>0</v>
      </c>
      <c r="CR87" s="17">
        <f t="shared" si="107"/>
        <v>0</v>
      </c>
      <c r="CS87" s="17">
        <f t="shared" si="108"/>
        <v>0</v>
      </c>
      <c r="CT87" s="17">
        <f t="shared" si="109"/>
        <v>0</v>
      </c>
      <c r="CU87" s="17">
        <f t="shared" si="110"/>
        <v>0</v>
      </c>
      <c r="CV87" s="17">
        <f t="shared" si="111"/>
        <v>0</v>
      </c>
      <c r="CW87" s="17">
        <f t="shared" si="112"/>
        <v>0</v>
      </c>
      <c r="CX87" s="17">
        <f t="shared" si="113"/>
        <v>0</v>
      </c>
      <c r="CY87" s="17">
        <f t="shared" si="114"/>
        <v>0</v>
      </c>
      <c r="CZ87" s="17">
        <f t="shared" si="115"/>
        <v>0</v>
      </c>
    </row>
    <row r="88" spans="2:104" ht="15" customHeight="1" x14ac:dyDescent="0.2">
      <c r="B88" s="156">
        <f t="shared" si="117"/>
        <v>80</v>
      </c>
      <c r="C88" s="158" t="str">
        <f>CONCATENATE('DATA SHEET'!$B$9, 'DATA SHEET'!$Q$2)</f>
        <v>" HWDP</v>
      </c>
      <c r="D88" s="157" t="str">
        <f t="shared" si="118"/>
        <v/>
      </c>
      <c r="E88" s="158" t="str">
        <f>IF('DATA SHEET'!$E$10="Cat 2","N/A","OK")</f>
        <v>OK</v>
      </c>
      <c r="F88" s="158" t="str">
        <f>IF('DATA SHEET'!$E$10="Cat 2","N/A","OK")</f>
        <v>OK</v>
      </c>
      <c r="G88" s="160"/>
      <c r="H88" s="160"/>
      <c r="I88" s="160" t="s">
        <v>194</v>
      </c>
      <c r="J88" s="160" t="str">
        <f t="shared" si="45"/>
        <v>OK</v>
      </c>
      <c r="K88" s="160" t="str">
        <f t="shared" si="45"/>
        <v>OK</v>
      </c>
      <c r="L88" s="160" t="str">
        <f>IF('DATA SHEET'!$B$10="NC-50","N/A","OK")</f>
        <v>OK</v>
      </c>
      <c r="M88" s="160" t="str">
        <f>IF('DATA SHEET'!$B$10="NC-50","N/A","OK")</f>
        <v>OK</v>
      </c>
      <c r="N88" s="160"/>
      <c r="O88" s="160"/>
      <c r="P88" s="160"/>
      <c r="Q88" s="160"/>
      <c r="R88" s="160"/>
      <c r="S88" s="160"/>
      <c r="T88" s="160"/>
      <c r="U88" s="160"/>
      <c r="V88" s="150" t="str">
        <f>IF(DB88&lt;&gt;"",
    IF(INT('Drill Size Info'!$AA$19)=INT('Drill Size Info'!$AB$19),
        --(INT('Drill Size Info'!$AA$19) &amp; "." &amp; DB88),
        IF(AND((--(INT('Drill Size Info'!$AA$19) &amp; "." &amp; DB88)&gt;=--('Drill Size Info'!$AA$19)), (--(INT('Drill Size Info'!$AA$19) &amp; "." &amp; DB88)&lt;=--('Drill Size Info'!$AB$19))),
            --(INT('Drill Size Info'!$AA$19) &amp; "." &amp; DB88),
            --(INT('Drill Size Info'!$AB$19) &amp; "." &amp; DB88)
        )
    ),
    IF(DA88&lt;&gt;"",
        IF(INT('Drill Size Info'!$AA$19)=INT('Drill Size Info'!$AB$19),
            --(INT('Drill Size Info'!$AA$19) &amp; "." &amp; LEFT(DA88,3)),
            IF(AND((--(INT('Drill Size Info'!$AA$19) &amp; "." &amp; LEFT(DA88,3))&gt;=--('Drill Size Info'!$AA$19)), (--(INT('Drill Size Info'!$AA$19) &amp; "." &amp; LEFT(DA88,3))&lt;=--('Drill Size Info'!$AB$19))),
                --(INT('Drill Size Info'!$AA$19) &amp; "." &amp; LEFT(DA88,3)),
                --(INT('Drill Size Info'!$AB$19) &amp; "." &amp; LEFT(DA88,3))
            )
        ),
        "OK"
    )
)</f>
        <v>OK</v>
      </c>
      <c r="W88" s="150" t="str">
        <f>IF(DC88&lt;&gt;"",
    IF(INT('Drill Size Info'!$AA$19)=INT('Drill Size Info'!$AB$19),
        --(INT('Drill Size Info'!$AA$19) &amp; "." &amp; DC88),
        IF(AND((--(INT('Drill Size Info'!$AA$19) &amp; "." &amp; DC88)&gt;=--('Drill Size Info'!$AA$19)), (--(INT('Drill Size Info'!$AA$19) &amp; "." &amp; DC88)&lt;=--('Drill Size Info'!$AB$19))),
            --(INT('Drill Size Info'!$AA$19) &amp; "." &amp; DC88),
            --(INT('Drill Size Info'!$AB$19) &amp; "." &amp; DC88)
        )
    ),
    IF(DA88&lt;&gt;"",
        IF(INT('Drill Size Info'!$AA$19)=INT('Drill Size Info'!$AB$19),
            --(INT('Drill Size Info'!$AA$19) &amp; "." &amp; RIGHT(DA88,3)),
            IF(AND((--(INT('Drill Size Info'!$AA$19) &amp; "." &amp; RIGHT(DA88,3))&gt;=--('Drill Size Info'!$AA$19)), (--(INT('Drill Size Info'!$AA$19) &amp; "." &amp; RIGHT(DA88,3))&lt;=--('Drill Size Info'!$AB$19))),
                --(INT('Drill Size Info'!$AA$19) &amp; "." &amp; RIGHT(DA88,3)),
                --(INT('Drill Size Info'!$AB$19) &amp; "." &amp; RIGHT(DA88,3))
            )
        ),
        "N/A"
    )
)</f>
        <v>N/A</v>
      </c>
      <c r="X88" s="150" t="str">
        <f>IF(DE88&lt;&gt;"",
    IF(INT('Drill Size Info'!$AA$19)=INT('Drill Size Info'!$AB$15),
        --(INT('Drill Size Info'!$AA$15) &amp; "." &amp; DE88),
        IF(AND((--(INT('Drill Size Info'!$AA$15) &amp; "." &amp; DE88)&gt;=--('Drill Size Info'!$AA$15)), (--(INT('Drill Size Info'!$AA$15) &amp; "." &amp; DE88)&lt;=--('Drill Size Info'!$AB$15))),
            --(INT('Drill Size Info'!$AA$15) &amp; "." &amp; DE88),
            --(INT('Drill Size Info'!$AB$15) &amp; "." &amp; DE88)
        )
    ),
    IF(DD88&lt;&gt;"",
        IF(INT('Drill Size Info'!$AA$15)=INT('Drill Size Info'!$AB$15),
            --(INT('Drill Size Info'!$AA$15) &amp; "." &amp; LEFT(DD88,3)),
            IF(AND((--(INT('Drill Size Info'!$AA$15) &amp; "." &amp; LEFT(DD88,3))&gt;=--('Drill Size Info'!$AA$15)), (--(INT('Drill Size Info'!$AA$15) &amp; "." &amp; LEFT(DD88,3))&lt;=--('Drill Size Info'!$AB$15))),
                --(INT('Drill Size Info'!$AA$15) &amp; "." &amp; LEFT(DD88,3)),
                --(INT('Drill Size Info'!$AB$15) &amp; "." &amp; LEFT(DD88,3))
            )
        ),
        "OK"
    )
)</f>
        <v>OK</v>
      </c>
      <c r="Y88" s="150" t="str">
        <f>IF(DF88&lt;&gt;"",
    IF(INT('Drill Size Info'!$AA$19)=INT('Drill Size Info'!$AB$15),
        --(INT('Drill Size Info'!$AA$15) &amp; "." &amp; DF88),
        IF(AND((--(INT('Drill Size Info'!$AA$15) &amp; "." &amp; DF88)&gt;=--('Drill Size Info'!$AA$15)), (--(INT('Drill Size Info'!$AA$15) &amp; "." &amp; DF88)&lt;=--('Drill Size Info'!$AB$15))),
            --(INT('Drill Size Info'!$AA$15) &amp; "." &amp; DF88),
            --(INT('Drill Size Info'!$AB$15) &amp; "." &amp; DF88)
        )
    ),
    IF(DD88&lt;&gt;"",
        IF(INT('Drill Size Info'!$AA$15)=INT('Drill Size Info'!$AB$15),
            --(INT('Drill Size Info'!$AA$15) &amp; "." &amp; RIGHT(DD88,3)),
            IF(AND((--(INT('Drill Size Info'!$AA$15) &amp; "." &amp; RIGHT(DD88,3))&gt;=--('Drill Size Info'!$AA$15)), (--(INT('Drill Size Info'!$AA$15) &amp; "." &amp; RIGHT(DD88,3))&lt;=--('Drill Size Info'!$AB$15))),
                --(INT('Drill Size Info'!$AA$15) &amp; "." &amp; RIGHT(DD88,3)),
                --(INT('Drill Size Info'!$AB$15) &amp; "." &amp; RIGHT(DD88,3))
            )
        ),
        "N/A"
    )
)</f>
        <v>N/A</v>
      </c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83"/>
      <c r="AL88" s="183"/>
      <c r="AM88" s="162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3"/>
      <c r="BA88" s="163"/>
      <c r="BB88" s="163"/>
      <c r="BC88" s="163"/>
      <c r="BD88" s="163"/>
      <c r="BE88" s="163"/>
      <c r="BF88" s="164"/>
      <c r="BG88" s="165"/>
      <c r="BH88" s="162"/>
      <c r="BI88" s="162"/>
      <c r="BJ88" s="164"/>
      <c r="BK88" s="95"/>
      <c r="BL88" s="182"/>
      <c r="BM88" s="182"/>
      <c r="BN88" s="182"/>
      <c r="BO88" s="182"/>
      <c r="BP88" s="95" t="str">
        <f t="shared" si="116"/>
        <v/>
      </c>
      <c r="BQ88" s="38"/>
      <c r="BR88" s="17">
        <f t="shared" si="81"/>
        <v>0</v>
      </c>
      <c r="BS88" s="17">
        <f t="shared" si="82"/>
        <v>0</v>
      </c>
      <c r="BT88" s="17">
        <f t="shared" si="83"/>
        <v>0</v>
      </c>
      <c r="BU88" s="17">
        <f t="shared" si="84"/>
        <v>0</v>
      </c>
      <c r="BV88" s="17">
        <f t="shared" si="85"/>
        <v>0</v>
      </c>
      <c r="BW88" s="17">
        <f t="shared" si="86"/>
        <v>0</v>
      </c>
      <c r="BX88" s="17">
        <f t="shared" si="87"/>
        <v>0</v>
      </c>
      <c r="BY88" s="17">
        <f t="shared" si="88"/>
        <v>0</v>
      </c>
      <c r="BZ88" s="17">
        <f t="shared" si="89"/>
        <v>0</v>
      </c>
      <c r="CA88" s="17">
        <f t="shared" si="90"/>
        <v>0</v>
      </c>
      <c r="CB88" s="17">
        <f t="shared" si="91"/>
        <v>0</v>
      </c>
      <c r="CC88" s="17">
        <f t="shared" si="92"/>
        <v>0</v>
      </c>
      <c r="CD88" s="17">
        <f t="shared" si="93"/>
        <v>0</v>
      </c>
      <c r="CE88" s="17">
        <f t="shared" si="94"/>
        <v>0</v>
      </c>
      <c r="CF88" s="17">
        <f t="shared" si="95"/>
        <v>0</v>
      </c>
      <c r="CG88" s="17">
        <f t="shared" si="96"/>
        <v>0</v>
      </c>
      <c r="CH88" s="17">
        <f t="shared" si="97"/>
        <v>0</v>
      </c>
      <c r="CI88" s="17">
        <f t="shared" si="98"/>
        <v>0</v>
      </c>
      <c r="CJ88" s="17">
        <f t="shared" si="99"/>
        <v>0</v>
      </c>
      <c r="CK88" s="17">
        <f t="shared" si="100"/>
        <v>0</v>
      </c>
      <c r="CL88" s="17">
        <f t="shared" si="101"/>
        <v>0</v>
      </c>
      <c r="CM88" s="17">
        <f t="shared" si="102"/>
        <v>0</v>
      </c>
      <c r="CN88" s="17">
        <f t="shared" si="103"/>
        <v>0</v>
      </c>
      <c r="CO88" s="17">
        <f t="shared" si="104"/>
        <v>0</v>
      </c>
      <c r="CP88" s="17">
        <f t="shared" si="105"/>
        <v>0</v>
      </c>
      <c r="CQ88" s="17">
        <f t="shared" si="106"/>
        <v>0</v>
      </c>
      <c r="CR88" s="17">
        <f t="shared" si="107"/>
        <v>0</v>
      </c>
      <c r="CS88" s="17">
        <f t="shared" si="108"/>
        <v>0</v>
      </c>
      <c r="CT88" s="17">
        <f t="shared" si="109"/>
        <v>0</v>
      </c>
      <c r="CU88" s="17">
        <f t="shared" si="110"/>
        <v>0</v>
      </c>
      <c r="CV88" s="17">
        <f t="shared" si="111"/>
        <v>0</v>
      </c>
      <c r="CW88" s="17">
        <f t="shared" si="112"/>
        <v>0</v>
      </c>
      <c r="CX88" s="17">
        <f t="shared" si="113"/>
        <v>0</v>
      </c>
      <c r="CY88" s="17">
        <f t="shared" si="114"/>
        <v>0</v>
      </c>
      <c r="CZ88" s="17">
        <f t="shared" si="115"/>
        <v>0</v>
      </c>
    </row>
    <row r="89" spans="2:104" ht="15" customHeight="1" x14ac:dyDescent="0.2">
      <c r="B89" s="156">
        <f t="shared" si="117"/>
        <v>81</v>
      </c>
      <c r="C89" s="158" t="str">
        <f>CONCATENATE('DATA SHEET'!$B$9, 'DATA SHEET'!$Q$2)</f>
        <v>" HWDP</v>
      </c>
      <c r="D89" s="157" t="str">
        <f t="shared" si="118"/>
        <v/>
      </c>
      <c r="E89" s="158" t="str">
        <f>IF('DATA SHEET'!$E$10="Cat 2","N/A","OK")</f>
        <v>OK</v>
      </c>
      <c r="F89" s="158" t="str">
        <f>IF('DATA SHEET'!$E$10="Cat 2","N/A","OK")</f>
        <v>OK</v>
      </c>
      <c r="G89" s="160"/>
      <c r="H89" s="160"/>
      <c r="I89" s="160" t="s">
        <v>194</v>
      </c>
      <c r="J89" s="160" t="str">
        <f t="shared" ref="J89:K152" si="119">IF(AY89="X", "MIN", "OK")</f>
        <v>OK</v>
      </c>
      <c r="K89" s="160" t="str">
        <f t="shared" si="119"/>
        <v>OK</v>
      </c>
      <c r="L89" s="160" t="str">
        <f>IF('DATA SHEET'!$B$10="NC-50","N/A","OK")</f>
        <v>OK</v>
      </c>
      <c r="M89" s="160" t="str">
        <f>IF('DATA SHEET'!$B$10="NC-50","N/A","OK")</f>
        <v>OK</v>
      </c>
      <c r="N89" s="160"/>
      <c r="O89" s="160"/>
      <c r="P89" s="160"/>
      <c r="Q89" s="160"/>
      <c r="R89" s="160"/>
      <c r="S89" s="160"/>
      <c r="T89" s="160"/>
      <c r="U89" s="160"/>
      <c r="V89" s="150" t="str">
        <f>IF(DB89&lt;&gt;"",
    IF(INT('Drill Size Info'!$AA$19)=INT('Drill Size Info'!$AB$19),
        --(INT('Drill Size Info'!$AA$19) &amp; "." &amp; DB89),
        IF(AND((--(INT('Drill Size Info'!$AA$19) &amp; "." &amp; DB89)&gt;=--('Drill Size Info'!$AA$19)), (--(INT('Drill Size Info'!$AA$19) &amp; "." &amp; DB89)&lt;=--('Drill Size Info'!$AB$19))),
            --(INT('Drill Size Info'!$AA$19) &amp; "." &amp; DB89),
            --(INT('Drill Size Info'!$AB$19) &amp; "." &amp; DB89)
        )
    ),
    IF(DA89&lt;&gt;"",
        IF(INT('Drill Size Info'!$AA$19)=INT('Drill Size Info'!$AB$19),
            --(INT('Drill Size Info'!$AA$19) &amp; "." &amp; LEFT(DA89,3)),
            IF(AND((--(INT('Drill Size Info'!$AA$19) &amp; "." &amp; LEFT(DA89,3))&gt;=--('Drill Size Info'!$AA$19)), (--(INT('Drill Size Info'!$AA$19) &amp; "." &amp; LEFT(DA89,3))&lt;=--('Drill Size Info'!$AB$19))),
                --(INT('Drill Size Info'!$AA$19) &amp; "." &amp; LEFT(DA89,3)),
                --(INT('Drill Size Info'!$AB$19) &amp; "." &amp; LEFT(DA89,3))
            )
        ),
        "OK"
    )
)</f>
        <v>OK</v>
      </c>
      <c r="W89" s="150" t="str">
        <f>IF(DC89&lt;&gt;"",
    IF(INT('Drill Size Info'!$AA$19)=INT('Drill Size Info'!$AB$19),
        --(INT('Drill Size Info'!$AA$19) &amp; "." &amp; DC89),
        IF(AND((--(INT('Drill Size Info'!$AA$19) &amp; "." &amp; DC89)&gt;=--('Drill Size Info'!$AA$19)), (--(INT('Drill Size Info'!$AA$19) &amp; "." &amp; DC89)&lt;=--('Drill Size Info'!$AB$19))),
            --(INT('Drill Size Info'!$AA$19) &amp; "." &amp; DC89),
            --(INT('Drill Size Info'!$AB$19) &amp; "." &amp; DC89)
        )
    ),
    IF(DA89&lt;&gt;"",
        IF(INT('Drill Size Info'!$AA$19)=INT('Drill Size Info'!$AB$19),
            --(INT('Drill Size Info'!$AA$19) &amp; "." &amp; RIGHT(DA89,3)),
            IF(AND((--(INT('Drill Size Info'!$AA$19) &amp; "." &amp; RIGHT(DA89,3))&gt;=--('Drill Size Info'!$AA$19)), (--(INT('Drill Size Info'!$AA$19) &amp; "." &amp; RIGHT(DA89,3))&lt;=--('Drill Size Info'!$AB$19))),
                --(INT('Drill Size Info'!$AA$19) &amp; "." &amp; RIGHT(DA89,3)),
                --(INT('Drill Size Info'!$AB$19) &amp; "." &amp; RIGHT(DA89,3))
            )
        ),
        "N/A"
    )
)</f>
        <v>N/A</v>
      </c>
      <c r="X89" s="150" t="str">
        <f>IF(DE89&lt;&gt;"",
    IF(INT('Drill Size Info'!$AA$19)=INT('Drill Size Info'!$AB$15),
        --(INT('Drill Size Info'!$AA$15) &amp; "." &amp; DE89),
        IF(AND((--(INT('Drill Size Info'!$AA$15) &amp; "." &amp; DE89)&gt;=--('Drill Size Info'!$AA$15)), (--(INT('Drill Size Info'!$AA$15) &amp; "." &amp; DE89)&lt;=--('Drill Size Info'!$AB$15))),
            --(INT('Drill Size Info'!$AA$15) &amp; "." &amp; DE89),
            --(INT('Drill Size Info'!$AB$15) &amp; "." &amp; DE89)
        )
    ),
    IF(DD89&lt;&gt;"",
        IF(INT('Drill Size Info'!$AA$15)=INT('Drill Size Info'!$AB$15),
            --(INT('Drill Size Info'!$AA$15) &amp; "." &amp; LEFT(DD89,3)),
            IF(AND((--(INT('Drill Size Info'!$AA$15) &amp; "." &amp; LEFT(DD89,3))&gt;=--('Drill Size Info'!$AA$15)), (--(INT('Drill Size Info'!$AA$15) &amp; "." &amp; LEFT(DD89,3))&lt;=--('Drill Size Info'!$AB$15))),
                --(INT('Drill Size Info'!$AA$15) &amp; "." &amp; LEFT(DD89,3)),
                --(INT('Drill Size Info'!$AB$15) &amp; "." &amp; LEFT(DD89,3))
            )
        ),
        "OK"
    )
)</f>
        <v>OK</v>
      </c>
      <c r="Y89" s="150" t="str">
        <f>IF(DF89&lt;&gt;"",
    IF(INT('Drill Size Info'!$AA$19)=INT('Drill Size Info'!$AB$15),
        --(INT('Drill Size Info'!$AA$15) &amp; "." &amp; DF89),
        IF(AND((--(INT('Drill Size Info'!$AA$15) &amp; "." &amp; DF89)&gt;=--('Drill Size Info'!$AA$15)), (--(INT('Drill Size Info'!$AA$15) &amp; "." &amp; DF89)&lt;=--('Drill Size Info'!$AB$15))),
            --(INT('Drill Size Info'!$AA$15) &amp; "." &amp; DF89),
            --(INT('Drill Size Info'!$AB$15) &amp; "." &amp; DF89)
        )
    ),
    IF(DD89&lt;&gt;"",
        IF(INT('Drill Size Info'!$AA$15)=INT('Drill Size Info'!$AB$15),
            --(INT('Drill Size Info'!$AA$15) &amp; "." &amp; RIGHT(DD89,3)),
            IF(AND((--(INT('Drill Size Info'!$AA$15) &amp; "." &amp; RIGHT(DD89,3))&gt;=--('Drill Size Info'!$AA$15)), (--(INT('Drill Size Info'!$AA$15) &amp; "." &amp; RIGHT(DD89,3))&lt;=--('Drill Size Info'!$AB$15))),
                --(INT('Drill Size Info'!$AA$15) &amp; "." &amp; RIGHT(DD89,3)),
                --(INT('Drill Size Info'!$AB$15) &amp; "." &amp; RIGHT(DD89,3))
            )
        ),
        "N/A"
    )
)</f>
        <v>N/A</v>
      </c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83"/>
      <c r="AL89" s="183"/>
      <c r="AM89" s="162"/>
      <c r="AN89" s="162"/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3"/>
      <c r="BA89" s="163"/>
      <c r="BB89" s="163"/>
      <c r="BC89" s="163"/>
      <c r="BD89" s="163"/>
      <c r="BE89" s="163"/>
      <c r="BF89" s="164"/>
      <c r="BG89" s="165"/>
      <c r="BH89" s="162"/>
      <c r="BI89" s="162"/>
      <c r="BJ89" s="164"/>
      <c r="BK89" s="95"/>
      <c r="BL89" s="182"/>
      <c r="BM89" s="182"/>
      <c r="BN89" s="182"/>
      <c r="BO89" s="182"/>
      <c r="BP89" s="95" t="str">
        <f t="shared" si="116"/>
        <v/>
      </c>
      <c r="BQ89" s="38"/>
      <c r="BR89" s="17">
        <f t="shared" si="81"/>
        <v>0</v>
      </c>
      <c r="BS89" s="17">
        <f t="shared" si="82"/>
        <v>0</v>
      </c>
      <c r="BT89" s="17">
        <f t="shared" si="83"/>
        <v>0</v>
      </c>
      <c r="BU89" s="17">
        <f t="shared" si="84"/>
        <v>0</v>
      </c>
      <c r="BV89" s="17">
        <f t="shared" si="85"/>
        <v>0</v>
      </c>
      <c r="BW89" s="17">
        <f t="shared" si="86"/>
        <v>0</v>
      </c>
      <c r="BX89" s="17">
        <f t="shared" si="87"/>
        <v>0</v>
      </c>
      <c r="BY89" s="17">
        <f t="shared" si="88"/>
        <v>0</v>
      </c>
      <c r="BZ89" s="17">
        <f t="shared" si="89"/>
        <v>0</v>
      </c>
      <c r="CA89" s="17">
        <f t="shared" si="90"/>
        <v>0</v>
      </c>
      <c r="CB89" s="17">
        <f t="shared" si="91"/>
        <v>0</v>
      </c>
      <c r="CC89" s="17">
        <f t="shared" si="92"/>
        <v>0</v>
      </c>
      <c r="CD89" s="17">
        <f t="shared" si="93"/>
        <v>0</v>
      </c>
      <c r="CE89" s="17">
        <f t="shared" si="94"/>
        <v>0</v>
      </c>
      <c r="CF89" s="17">
        <f t="shared" si="95"/>
        <v>0</v>
      </c>
      <c r="CG89" s="17">
        <f t="shared" si="96"/>
        <v>0</v>
      </c>
      <c r="CH89" s="17">
        <f t="shared" si="97"/>
        <v>0</v>
      </c>
      <c r="CI89" s="17">
        <f t="shared" si="98"/>
        <v>0</v>
      </c>
      <c r="CJ89" s="17">
        <f t="shared" si="99"/>
        <v>0</v>
      </c>
      <c r="CK89" s="17">
        <f t="shared" si="100"/>
        <v>0</v>
      </c>
      <c r="CL89" s="17">
        <f t="shared" si="101"/>
        <v>0</v>
      </c>
      <c r="CM89" s="17">
        <f t="shared" si="102"/>
        <v>0</v>
      </c>
      <c r="CN89" s="17">
        <f t="shared" si="103"/>
        <v>0</v>
      </c>
      <c r="CO89" s="17">
        <f t="shared" si="104"/>
        <v>0</v>
      </c>
      <c r="CP89" s="17">
        <f t="shared" si="105"/>
        <v>0</v>
      </c>
      <c r="CQ89" s="17">
        <f t="shared" si="106"/>
        <v>0</v>
      </c>
      <c r="CR89" s="17">
        <f t="shared" si="107"/>
        <v>0</v>
      </c>
      <c r="CS89" s="17">
        <f t="shared" si="108"/>
        <v>0</v>
      </c>
      <c r="CT89" s="17">
        <f t="shared" si="109"/>
        <v>0</v>
      </c>
      <c r="CU89" s="17">
        <f t="shared" si="110"/>
        <v>0</v>
      </c>
      <c r="CV89" s="17">
        <f t="shared" si="111"/>
        <v>0</v>
      </c>
      <c r="CW89" s="17">
        <f t="shared" si="112"/>
        <v>0</v>
      </c>
      <c r="CX89" s="17">
        <f t="shared" si="113"/>
        <v>0</v>
      </c>
      <c r="CY89" s="17">
        <f t="shared" si="114"/>
        <v>0</v>
      </c>
      <c r="CZ89" s="17">
        <f t="shared" si="115"/>
        <v>0</v>
      </c>
    </row>
    <row r="90" spans="2:104" ht="15" customHeight="1" x14ac:dyDescent="0.2">
      <c r="B90" s="156">
        <f t="shared" si="117"/>
        <v>82</v>
      </c>
      <c r="C90" s="158" t="str">
        <f>CONCATENATE('DATA SHEET'!$B$9, 'DATA SHEET'!$Q$2)</f>
        <v>" HWDP</v>
      </c>
      <c r="D90" s="157" t="str">
        <f t="shared" si="118"/>
        <v/>
      </c>
      <c r="E90" s="158" t="str">
        <f>IF('DATA SHEET'!$E$10="Cat 2","N/A","OK")</f>
        <v>OK</v>
      </c>
      <c r="F90" s="158" t="str">
        <f>IF('DATA SHEET'!$E$10="Cat 2","N/A","OK")</f>
        <v>OK</v>
      </c>
      <c r="G90" s="160"/>
      <c r="H90" s="160"/>
      <c r="I90" s="160" t="s">
        <v>194</v>
      </c>
      <c r="J90" s="160" t="str">
        <f t="shared" si="119"/>
        <v>OK</v>
      </c>
      <c r="K90" s="160" t="str">
        <f t="shared" si="119"/>
        <v>OK</v>
      </c>
      <c r="L90" s="160" t="str">
        <f>IF('DATA SHEET'!$B$10="NC-50","N/A","OK")</f>
        <v>OK</v>
      </c>
      <c r="M90" s="160" t="str">
        <f>IF('DATA SHEET'!$B$10="NC-50","N/A","OK")</f>
        <v>OK</v>
      </c>
      <c r="N90" s="160"/>
      <c r="O90" s="160"/>
      <c r="P90" s="160"/>
      <c r="Q90" s="160"/>
      <c r="R90" s="160"/>
      <c r="S90" s="160"/>
      <c r="T90" s="160"/>
      <c r="U90" s="160"/>
      <c r="V90" s="150" t="str">
        <f>IF(DB90&lt;&gt;"",
    IF(INT('Drill Size Info'!$AA$19)=INT('Drill Size Info'!$AB$19),
        --(INT('Drill Size Info'!$AA$19) &amp; "." &amp; DB90),
        IF(AND((--(INT('Drill Size Info'!$AA$19) &amp; "." &amp; DB90)&gt;=--('Drill Size Info'!$AA$19)), (--(INT('Drill Size Info'!$AA$19) &amp; "." &amp; DB90)&lt;=--('Drill Size Info'!$AB$19))),
            --(INT('Drill Size Info'!$AA$19) &amp; "." &amp; DB90),
            --(INT('Drill Size Info'!$AB$19) &amp; "." &amp; DB90)
        )
    ),
    IF(DA90&lt;&gt;"",
        IF(INT('Drill Size Info'!$AA$19)=INT('Drill Size Info'!$AB$19),
            --(INT('Drill Size Info'!$AA$19) &amp; "." &amp; LEFT(DA90,3)),
            IF(AND((--(INT('Drill Size Info'!$AA$19) &amp; "." &amp; LEFT(DA90,3))&gt;=--('Drill Size Info'!$AA$19)), (--(INT('Drill Size Info'!$AA$19) &amp; "." &amp; LEFT(DA90,3))&lt;=--('Drill Size Info'!$AB$19))),
                --(INT('Drill Size Info'!$AA$19) &amp; "." &amp; LEFT(DA90,3)),
                --(INT('Drill Size Info'!$AB$19) &amp; "." &amp; LEFT(DA90,3))
            )
        ),
        "OK"
    )
)</f>
        <v>OK</v>
      </c>
      <c r="W90" s="150" t="str">
        <f>IF(DC90&lt;&gt;"",
    IF(INT('Drill Size Info'!$AA$19)=INT('Drill Size Info'!$AB$19),
        --(INT('Drill Size Info'!$AA$19) &amp; "." &amp; DC90),
        IF(AND((--(INT('Drill Size Info'!$AA$19) &amp; "." &amp; DC90)&gt;=--('Drill Size Info'!$AA$19)), (--(INT('Drill Size Info'!$AA$19) &amp; "." &amp; DC90)&lt;=--('Drill Size Info'!$AB$19))),
            --(INT('Drill Size Info'!$AA$19) &amp; "." &amp; DC90),
            --(INT('Drill Size Info'!$AB$19) &amp; "." &amp; DC90)
        )
    ),
    IF(DA90&lt;&gt;"",
        IF(INT('Drill Size Info'!$AA$19)=INT('Drill Size Info'!$AB$19),
            --(INT('Drill Size Info'!$AA$19) &amp; "." &amp; RIGHT(DA90,3)),
            IF(AND((--(INT('Drill Size Info'!$AA$19) &amp; "." &amp; RIGHT(DA90,3))&gt;=--('Drill Size Info'!$AA$19)), (--(INT('Drill Size Info'!$AA$19) &amp; "." &amp; RIGHT(DA90,3))&lt;=--('Drill Size Info'!$AB$19))),
                --(INT('Drill Size Info'!$AA$19) &amp; "." &amp; RIGHT(DA90,3)),
                --(INT('Drill Size Info'!$AB$19) &amp; "." &amp; RIGHT(DA90,3))
            )
        ),
        "N/A"
    )
)</f>
        <v>N/A</v>
      </c>
      <c r="X90" s="150" t="str">
        <f>IF(DE90&lt;&gt;"",
    IF(INT('Drill Size Info'!$AA$19)=INT('Drill Size Info'!$AB$15),
        --(INT('Drill Size Info'!$AA$15) &amp; "." &amp; DE90),
        IF(AND((--(INT('Drill Size Info'!$AA$15) &amp; "." &amp; DE90)&gt;=--('Drill Size Info'!$AA$15)), (--(INT('Drill Size Info'!$AA$15) &amp; "." &amp; DE90)&lt;=--('Drill Size Info'!$AB$15))),
            --(INT('Drill Size Info'!$AA$15) &amp; "." &amp; DE90),
            --(INT('Drill Size Info'!$AB$15) &amp; "." &amp; DE90)
        )
    ),
    IF(DD90&lt;&gt;"",
        IF(INT('Drill Size Info'!$AA$15)=INT('Drill Size Info'!$AB$15),
            --(INT('Drill Size Info'!$AA$15) &amp; "." &amp; LEFT(DD90,3)),
            IF(AND((--(INT('Drill Size Info'!$AA$15) &amp; "." &amp; LEFT(DD90,3))&gt;=--('Drill Size Info'!$AA$15)), (--(INT('Drill Size Info'!$AA$15) &amp; "." &amp; LEFT(DD90,3))&lt;=--('Drill Size Info'!$AB$15))),
                --(INT('Drill Size Info'!$AA$15) &amp; "." &amp; LEFT(DD90,3)),
                --(INT('Drill Size Info'!$AB$15) &amp; "." &amp; LEFT(DD90,3))
            )
        ),
        "OK"
    )
)</f>
        <v>OK</v>
      </c>
      <c r="Y90" s="150" t="str">
        <f>IF(DF90&lt;&gt;"",
    IF(INT('Drill Size Info'!$AA$19)=INT('Drill Size Info'!$AB$15),
        --(INT('Drill Size Info'!$AA$15) &amp; "." &amp; DF90),
        IF(AND((--(INT('Drill Size Info'!$AA$15) &amp; "." &amp; DF90)&gt;=--('Drill Size Info'!$AA$15)), (--(INT('Drill Size Info'!$AA$15) &amp; "." &amp; DF90)&lt;=--('Drill Size Info'!$AB$15))),
            --(INT('Drill Size Info'!$AA$15) &amp; "." &amp; DF90),
            --(INT('Drill Size Info'!$AB$15) &amp; "." &amp; DF90)
        )
    ),
    IF(DD90&lt;&gt;"",
        IF(INT('Drill Size Info'!$AA$15)=INT('Drill Size Info'!$AB$15),
            --(INT('Drill Size Info'!$AA$15) &amp; "." &amp; RIGHT(DD90,3)),
            IF(AND((--(INT('Drill Size Info'!$AA$15) &amp; "." &amp; RIGHT(DD90,3))&gt;=--('Drill Size Info'!$AA$15)), (--(INT('Drill Size Info'!$AA$15) &amp; "." &amp; RIGHT(DD90,3))&lt;=--('Drill Size Info'!$AB$15))),
                --(INT('Drill Size Info'!$AA$15) &amp; "." &amp; RIGHT(DD90,3)),
                --(INT('Drill Size Info'!$AB$15) &amp; "." &amp; RIGHT(DD90,3))
            )
        ),
        "N/A"
    )
)</f>
        <v>N/A</v>
      </c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83"/>
      <c r="AL90" s="183"/>
      <c r="AM90" s="162"/>
      <c r="AN90" s="162"/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3"/>
      <c r="BA90" s="163"/>
      <c r="BB90" s="163"/>
      <c r="BC90" s="163"/>
      <c r="BD90" s="163"/>
      <c r="BE90" s="163"/>
      <c r="BF90" s="164"/>
      <c r="BG90" s="165"/>
      <c r="BH90" s="162"/>
      <c r="BI90" s="162"/>
      <c r="BJ90" s="164"/>
      <c r="BK90" s="95"/>
      <c r="BL90" s="182"/>
      <c r="BM90" s="182"/>
      <c r="BN90" s="182"/>
      <c r="BO90" s="182"/>
      <c r="BP90" s="95" t="str">
        <f t="shared" si="116"/>
        <v/>
      </c>
      <c r="BQ90" s="38"/>
      <c r="BR90" s="17">
        <f t="shared" si="81"/>
        <v>0</v>
      </c>
      <c r="BS90" s="17">
        <f t="shared" si="82"/>
        <v>0</v>
      </c>
      <c r="BT90" s="17">
        <f t="shared" si="83"/>
        <v>0</v>
      </c>
      <c r="BU90" s="17">
        <f t="shared" si="84"/>
        <v>0</v>
      </c>
      <c r="BV90" s="17">
        <f t="shared" si="85"/>
        <v>0</v>
      </c>
      <c r="BW90" s="17">
        <f t="shared" si="86"/>
        <v>0</v>
      </c>
      <c r="BX90" s="17">
        <f t="shared" si="87"/>
        <v>0</v>
      </c>
      <c r="BY90" s="17">
        <f t="shared" si="88"/>
        <v>0</v>
      </c>
      <c r="BZ90" s="17">
        <f t="shared" si="89"/>
        <v>0</v>
      </c>
      <c r="CA90" s="17">
        <f t="shared" si="90"/>
        <v>0</v>
      </c>
      <c r="CB90" s="17">
        <f t="shared" si="91"/>
        <v>0</v>
      </c>
      <c r="CC90" s="17">
        <f t="shared" si="92"/>
        <v>0</v>
      </c>
      <c r="CD90" s="17">
        <f t="shared" si="93"/>
        <v>0</v>
      </c>
      <c r="CE90" s="17">
        <f t="shared" si="94"/>
        <v>0</v>
      </c>
      <c r="CF90" s="17">
        <f t="shared" si="95"/>
        <v>0</v>
      </c>
      <c r="CG90" s="17">
        <f t="shared" si="96"/>
        <v>0</v>
      </c>
      <c r="CH90" s="17">
        <f t="shared" si="97"/>
        <v>0</v>
      </c>
      <c r="CI90" s="17">
        <f t="shared" si="98"/>
        <v>0</v>
      </c>
      <c r="CJ90" s="17">
        <f t="shared" si="99"/>
        <v>0</v>
      </c>
      <c r="CK90" s="17">
        <f t="shared" si="100"/>
        <v>0</v>
      </c>
      <c r="CL90" s="17">
        <f t="shared" si="101"/>
        <v>0</v>
      </c>
      <c r="CM90" s="17">
        <f t="shared" si="102"/>
        <v>0</v>
      </c>
      <c r="CN90" s="17">
        <f t="shared" si="103"/>
        <v>0</v>
      </c>
      <c r="CO90" s="17">
        <f t="shared" si="104"/>
        <v>0</v>
      </c>
      <c r="CP90" s="17">
        <f t="shared" si="105"/>
        <v>0</v>
      </c>
      <c r="CQ90" s="17">
        <f t="shared" si="106"/>
        <v>0</v>
      </c>
      <c r="CR90" s="17">
        <f t="shared" si="107"/>
        <v>0</v>
      </c>
      <c r="CS90" s="17">
        <f t="shared" si="108"/>
        <v>0</v>
      </c>
      <c r="CT90" s="17">
        <f t="shared" si="109"/>
        <v>0</v>
      </c>
      <c r="CU90" s="17">
        <f t="shared" si="110"/>
        <v>0</v>
      </c>
      <c r="CV90" s="17">
        <f t="shared" si="111"/>
        <v>0</v>
      </c>
      <c r="CW90" s="17">
        <f t="shared" si="112"/>
        <v>0</v>
      </c>
      <c r="CX90" s="17">
        <f t="shared" si="113"/>
        <v>0</v>
      </c>
      <c r="CY90" s="17">
        <f t="shared" si="114"/>
        <v>0</v>
      </c>
      <c r="CZ90" s="17">
        <f t="shared" si="115"/>
        <v>0</v>
      </c>
    </row>
    <row r="91" spans="2:104" ht="15" customHeight="1" x14ac:dyDescent="0.2">
      <c r="B91" s="156">
        <f t="shared" si="117"/>
        <v>83</v>
      </c>
      <c r="C91" s="158" t="str">
        <f>CONCATENATE('DATA SHEET'!$B$9, 'DATA SHEET'!$Q$2)</f>
        <v>" HWDP</v>
      </c>
      <c r="D91" s="157" t="str">
        <f t="shared" si="118"/>
        <v/>
      </c>
      <c r="E91" s="158" t="str">
        <f>IF('DATA SHEET'!$E$10="Cat 2","N/A","OK")</f>
        <v>OK</v>
      </c>
      <c r="F91" s="158" t="str">
        <f>IF('DATA SHEET'!$E$10="Cat 2","N/A","OK")</f>
        <v>OK</v>
      </c>
      <c r="G91" s="160"/>
      <c r="H91" s="160"/>
      <c r="I91" s="160" t="s">
        <v>194</v>
      </c>
      <c r="J91" s="160" t="str">
        <f t="shared" si="119"/>
        <v>OK</v>
      </c>
      <c r="K91" s="160" t="str">
        <f t="shared" si="119"/>
        <v>OK</v>
      </c>
      <c r="L91" s="160" t="str">
        <f>IF('DATA SHEET'!$B$10="NC-50","N/A","OK")</f>
        <v>OK</v>
      </c>
      <c r="M91" s="160" t="str">
        <f>IF('DATA SHEET'!$B$10="NC-50","N/A","OK")</f>
        <v>OK</v>
      </c>
      <c r="N91" s="160"/>
      <c r="O91" s="160"/>
      <c r="P91" s="160"/>
      <c r="Q91" s="160"/>
      <c r="R91" s="160"/>
      <c r="S91" s="160"/>
      <c r="T91" s="160"/>
      <c r="U91" s="160"/>
      <c r="V91" s="150" t="str">
        <f>IF(DB91&lt;&gt;"",
    IF(INT('Drill Size Info'!$AA$19)=INT('Drill Size Info'!$AB$19),
        --(INT('Drill Size Info'!$AA$19) &amp; "." &amp; DB91),
        IF(AND((--(INT('Drill Size Info'!$AA$19) &amp; "." &amp; DB91)&gt;=--('Drill Size Info'!$AA$19)), (--(INT('Drill Size Info'!$AA$19) &amp; "." &amp; DB91)&lt;=--('Drill Size Info'!$AB$19))),
            --(INT('Drill Size Info'!$AA$19) &amp; "." &amp; DB91),
            --(INT('Drill Size Info'!$AB$19) &amp; "." &amp; DB91)
        )
    ),
    IF(DA91&lt;&gt;"",
        IF(INT('Drill Size Info'!$AA$19)=INT('Drill Size Info'!$AB$19),
            --(INT('Drill Size Info'!$AA$19) &amp; "." &amp; LEFT(DA91,3)),
            IF(AND((--(INT('Drill Size Info'!$AA$19) &amp; "." &amp; LEFT(DA91,3))&gt;=--('Drill Size Info'!$AA$19)), (--(INT('Drill Size Info'!$AA$19) &amp; "." &amp; LEFT(DA91,3))&lt;=--('Drill Size Info'!$AB$19))),
                --(INT('Drill Size Info'!$AA$19) &amp; "." &amp; LEFT(DA91,3)),
                --(INT('Drill Size Info'!$AB$19) &amp; "." &amp; LEFT(DA91,3))
            )
        ),
        "OK"
    )
)</f>
        <v>OK</v>
      </c>
      <c r="W91" s="150" t="str">
        <f>IF(DC91&lt;&gt;"",
    IF(INT('Drill Size Info'!$AA$19)=INT('Drill Size Info'!$AB$19),
        --(INT('Drill Size Info'!$AA$19) &amp; "." &amp; DC91),
        IF(AND((--(INT('Drill Size Info'!$AA$19) &amp; "." &amp; DC91)&gt;=--('Drill Size Info'!$AA$19)), (--(INT('Drill Size Info'!$AA$19) &amp; "." &amp; DC91)&lt;=--('Drill Size Info'!$AB$19))),
            --(INT('Drill Size Info'!$AA$19) &amp; "." &amp; DC91),
            --(INT('Drill Size Info'!$AB$19) &amp; "." &amp; DC91)
        )
    ),
    IF(DA91&lt;&gt;"",
        IF(INT('Drill Size Info'!$AA$19)=INT('Drill Size Info'!$AB$19),
            --(INT('Drill Size Info'!$AA$19) &amp; "." &amp; RIGHT(DA91,3)),
            IF(AND((--(INT('Drill Size Info'!$AA$19) &amp; "." &amp; RIGHT(DA91,3))&gt;=--('Drill Size Info'!$AA$19)), (--(INT('Drill Size Info'!$AA$19) &amp; "." &amp; RIGHT(DA91,3))&lt;=--('Drill Size Info'!$AB$19))),
                --(INT('Drill Size Info'!$AA$19) &amp; "." &amp; RIGHT(DA91,3)),
                --(INT('Drill Size Info'!$AB$19) &amp; "." &amp; RIGHT(DA91,3))
            )
        ),
        "N/A"
    )
)</f>
        <v>N/A</v>
      </c>
      <c r="X91" s="150" t="str">
        <f>IF(DE91&lt;&gt;"",
    IF(INT('Drill Size Info'!$AA$19)=INT('Drill Size Info'!$AB$15),
        --(INT('Drill Size Info'!$AA$15) &amp; "." &amp; DE91),
        IF(AND((--(INT('Drill Size Info'!$AA$15) &amp; "." &amp; DE91)&gt;=--('Drill Size Info'!$AA$15)), (--(INT('Drill Size Info'!$AA$15) &amp; "." &amp; DE91)&lt;=--('Drill Size Info'!$AB$15))),
            --(INT('Drill Size Info'!$AA$15) &amp; "." &amp; DE91),
            --(INT('Drill Size Info'!$AB$15) &amp; "." &amp; DE91)
        )
    ),
    IF(DD91&lt;&gt;"",
        IF(INT('Drill Size Info'!$AA$15)=INT('Drill Size Info'!$AB$15),
            --(INT('Drill Size Info'!$AA$15) &amp; "." &amp; LEFT(DD91,3)),
            IF(AND((--(INT('Drill Size Info'!$AA$15) &amp; "." &amp; LEFT(DD91,3))&gt;=--('Drill Size Info'!$AA$15)), (--(INT('Drill Size Info'!$AA$15) &amp; "." &amp; LEFT(DD91,3))&lt;=--('Drill Size Info'!$AB$15))),
                --(INT('Drill Size Info'!$AA$15) &amp; "." &amp; LEFT(DD91,3)),
                --(INT('Drill Size Info'!$AB$15) &amp; "." &amp; LEFT(DD91,3))
            )
        ),
        "OK"
    )
)</f>
        <v>OK</v>
      </c>
      <c r="Y91" s="150" t="str">
        <f>IF(DF91&lt;&gt;"",
    IF(INT('Drill Size Info'!$AA$19)=INT('Drill Size Info'!$AB$15),
        --(INT('Drill Size Info'!$AA$15) &amp; "." &amp; DF91),
        IF(AND((--(INT('Drill Size Info'!$AA$15) &amp; "." &amp; DF91)&gt;=--('Drill Size Info'!$AA$15)), (--(INT('Drill Size Info'!$AA$15) &amp; "." &amp; DF91)&lt;=--('Drill Size Info'!$AB$15))),
            --(INT('Drill Size Info'!$AA$15) &amp; "." &amp; DF91),
            --(INT('Drill Size Info'!$AB$15) &amp; "." &amp; DF91)
        )
    ),
    IF(DD91&lt;&gt;"",
        IF(INT('Drill Size Info'!$AA$15)=INT('Drill Size Info'!$AB$15),
            --(INT('Drill Size Info'!$AA$15) &amp; "." &amp; RIGHT(DD91,3)),
            IF(AND((--(INT('Drill Size Info'!$AA$15) &amp; "." &amp; RIGHT(DD91,3))&gt;=--('Drill Size Info'!$AA$15)), (--(INT('Drill Size Info'!$AA$15) &amp; "." &amp; RIGHT(DD91,3))&lt;=--('Drill Size Info'!$AB$15))),
                --(INT('Drill Size Info'!$AA$15) &amp; "." &amp; RIGHT(DD91,3)),
                --(INT('Drill Size Info'!$AB$15) &amp; "." &amp; RIGHT(DD91,3))
            )
        ),
        "N/A"
    )
)</f>
        <v>N/A</v>
      </c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83"/>
      <c r="AL91" s="183"/>
      <c r="AM91" s="162"/>
      <c r="AN91" s="162"/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3"/>
      <c r="BA91" s="163"/>
      <c r="BB91" s="163"/>
      <c r="BC91" s="163"/>
      <c r="BD91" s="163"/>
      <c r="BE91" s="163"/>
      <c r="BF91" s="164"/>
      <c r="BG91" s="165"/>
      <c r="BH91" s="162"/>
      <c r="BI91" s="162"/>
      <c r="BJ91" s="164"/>
      <c r="BK91" s="95"/>
      <c r="BL91" s="182"/>
      <c r="BM91" s="182"/>
      <c r="BN91" s="182"/>
      <c r="BO91" s="182"/>
      <c r="BP91" s="95" t="str">
        <f t="shared" si="116"/>
        <v/>
      </c>
      <c r="BQ91" s="38"/>
      <c r="BR91" s="17">
        <f t="shared" si="81"/>
        <v>0</v>
      </c>
      <c r="BS91" s="17">
        <f t="shared" si="82"/>
        <v>0</v>
      </c>
      <c r="BT91" s="17">
        <f t="shared" si="83"/>
        <v>0</v>
      </c>
      <c r="BU91" s="17">
        <f t="shared" si="84"/>
        <v>0</v>
      </c>
      <c r="BV91" s="17">
        <f t="shared" si="85"/>
        <v>0</v>
      </c>
      <c r="BW91" s="17">
        <f t="shared" si="86"/>
        <v>0</v>
      </c>
      <c r="BX91" s="17">
        <f t="shared" si="87"/>
        <v>0</v>
      </c>
      <c r="BY91" s="17">
        <f t="shared" si="88"/>
        <v>0</v>
      </c>
      <c r="BZ91" s="17">
        <f t="shared" si="89"/>
        <v>0</v>
      </c>
      <c r="CA91" s="17">
        <f t="shared" si="90"/>
        <v>0</v>
      </c>
      <c r="CB91" s="17">
        <f t="shared" si="91"/>
        <v>0</v>
      </c>
      <c r="CC91" s="17">
        <f t="shared" si="92"/>
        <v>0</v>
      </c>
      <c r="CD91" s="17">
        <f t="shared" si="93"/>
        <v>0</v>
      </c>
      <c r="CE91" s="17">
        <f t="shared" si="94"/>
        <v>0</v>
      </c>
      <c r="CF91" s="17">
        <f t="shared" si="95"/>
        <v>0</v>
      </c>
      <c r="CG91" s="17">
        <f t="shared" si="96"/>
        <v>0</v>
      </c>
      <c r="CH91" s="17">
        <f t="shared" si="97"/>
        <v>0</v>
      </c>
      <c r="CI91" s="17">
        <f t="shared" si="98"/>
        <v>0</v>
      </c>
      <c r="CJ91" s="17">
        <f t="shared" si="99"/>
        <v>0</v>
      </c>
      <c r="CK91" s="17">
        <f t="shared" si="100"/>
        <v>0</v>
      </c>
      <c r="CL91" s="17">
        <f t="shared" si="101"/>
        <v>0</v>
      </c>
      <c r="CM91" s="17">
        <f t="shared" si="102"/>
        <v>0</v>
      </c>
      <c r="CN91" s="17">
        <f t="shared" si="103"/>
        <v>0</v>
      </c>
      <c r="CO91" s="17">
        <f t="shared" si="104"/>
        <v>0</v>
      </c>
      <c r="CP91" s="17">
        <f t="shared" si="105"/>
        <v>0</v>
      </c>
      <c r="CQ91" s="17">
        <f t="shared" si="106"/>
        <v>0</v>
      </c>
      <c r="CR91" s="17">
        <f t="shared" si="107"/>
        <v>0</v>
      </c>
      <c r="CS91" s="17">
        <f t="shared" si="108"/>
        <v>0</v>
      </c>
      <c r="CT91" s="17">
        <f t="shared" si="109"/>
        <v>0</v>
      </c>
      <c r="CU91" s="17">
        <f t="shared" si="110"/>
        <v>0</v>
      </c>
      <c r="CV91" s="17">
        <f t="shared" si="111"/>
        <v>0</v>
      </c>
      <c r="CW91" s="17">
        <f t="shared" si="112"/>
        <v>0</v>
      </c>
      <c r="CX91" s="17">
        <f t="shared" si="113"/>
        <v>0</v>
      </c>
      <c r="CY91" s="17">
        <f t="shared" si="114"/>
        <v>0</v>
      </c>
      <c r="CZ91" s="17">
        <f t="shared" si="115"/>
        <v>0</v>
      </c>
    </row>
    <row r="92" spans="2:104" ht="15" customHeight="1" x14ac:dyDescent="0.2">
      <c r="B92" s="156">
        <f t="shared" si="117"/>
        <v>84</v>
      </c>
      <c r="C92" s="158" t="str">
        <f>CONCATENATE('DATA SHEET'!$B$9, 'DATA SHEET'!$Q$2)</f>
        <v>" HWDP</v>
      </c>
      <c r="D92" s="157" t="str">
        <f t="shared" si="118"/>
        <v/>
      </c>
      <c r="E92" s="158" t="str">
        <f>IF('DATA SHEET'!$E$10="Cat 2","N/A","OK")</f>
        <v>OK</v>
      </c>
      <c r="F92" s="158" t="str">
        <f>IF('DATA SHEET'!$E$10="Cat 2","N/A","OK")</f>
        <v>OK</v>
      </c>
      <c r="G92" s="160"/>
      <c r="H92" s="160"/>
      <c r="I92" s="160" t="s">
        <v>194</v>
      </c>
      <c r="J92" s="160" t="str">
        <f t="shared" si="119"/>
        <v>OK</v>
      </c>
      <c r="K92" s="160" t="str">
        <f t="shared" si="119"/>
        <v>OK</v>
      </c>
      <c r="L92" s="160" t="str">
        <f>IF('DATA SHEET'!$B$10="NC-50","N/A","OK")</f>
        <v>OK</v>
      </c>
      <c r="M92" s="160" t="str">
        <f>IF('DATA SHEET'!$B$10="NC-50","N/A","OK")</f>
        <v>OK</v>
      </c>
      <c r="N92" s="160"/>
      <c r="O92" s="160"/>
      <c r="P92" s="160"/>
      <c r="Q92" s="160"/>
      <c r="R92" s="160"/>
      <c r="S92" s="160"/>
      <c r="T92" s="160"/>
      <c r="U92" s="160"/>
      <c r="V92" s="150" t="str">
        <f>IF(DB92&lt;&gt;"",
    IF(INT('Drill Size Info'!$AA$19)=INT('Drill Size Info'!$AB$19),
        --(INT('Drill Size Info'!$AA$19) &amp; "." &amp; DB92),
        IF(AND((--(INT('Drill Size Info'!$AA$19) &amp; "." &amp; DB92)&gt;=--('Drill Size Info'!$AA$19)), (--(INT('Drill Size Info'!$AA$19) &amp; "." &amp; DB92)&lt;=--('Drill Size Info'!$AB$19))),
            --(INT('Drill Size Info'!$AA$19) &amp; "." &amp; DB92),
            --(INT('Drill Size Info'!$AB$19) &amp; "." &amp; DB92)
        )
    ),
    IF(DA92&lt;&gt;"",
        IF(INT('Drill Size Info'!$AA$19)=INT('Drill Size Info'!$AB$19),
            --(INT('Drill Size Info'!$AA$19) &amp; "." &amp; LEFT(DA92,3)),
            IF(AND((--(INT('Drill Size Info'!$AA$19) &amp; "." &amp; LEFT(DA92,3))&gt;=--('Drill Size Info'!$AA$19)), (--(INT('Drill Size Info'!$AA$19) &amp; "." &amp; LEFT(DA92,3))&lt;=--('Drill Size Info'!$AB$19))),
                --(INT('Drill Size Info'!$AA$19) &amp; "." &amp; LEFT(DA92,3)),
                --(INT('Drill Size Info'!$AB$19) &amp; "." &amp; LEFT(DA92,3))
            )
        ),
        "OK"
    )
)</f>
        <v>OK</v>
      </c>
      <c r="W92" s="150" t="str">
        <f>IF(DC92&lt;&gt;"",
    IF(INT('Drill Size Info'!$AA$19)=INT('Drill Size Info'!$AB$19),
        --(INT('Drill Size Info'!$AA$19) &amp; "." &amp; DC92),
        IF(AND((--(INT('Drill Size Info'!$AA$19) &amp; "." &amp; DC92)&gt;=--('Drill Size Info'!$AA$19)), (--(INT('Drill Size Info'!$AA$19) &amp; "." &amp; DC92)&lt;=--('Drill Size Info'!$AB$19))),
            --(INT('Drill Size Info'!$AA$19) &amp; "." &amp; DC92),
            --(INT('Drill Size Info'!$AB$19) &amp; "." &amp; DC92)
        )
    ),
    IF(DA92&lt;&gt;"",
        IF(INT('Drill Size Info'!$AA$19)=INT('Drill Size Info'!$AB$19),
            --(INT('Drill Size Info'!$AA$19) &amp; "." &amp; RIGHT(DA92,3)),
            IF(AND((--(INT('Drill Size Info'!$AA$19) &amp; "." &amp; RIGHT(DA92,3))&gt;=--('Drill Size Info'!$AA$19)), (--(INT('Drill Size Info'!$AA$19) &amp; "." &amp; RIGHT(DA92,3))&lt;=--('Drill Size Info'!$AB$19))),
                --(INT('Drill Size Info'!$AA$19) &amp; "." &amp; RIGHT(DA92,3)),
                --(INT('Drill Size Info'!$AB$19) &amp; "." &amp; RIGHT(DA92,3))
            )
        ),
        "N/A"
    )
)</f>
        <v>N/A</v>
      </c>
      <c r="X92" s="150" t="str">
        <f>IF(DE92&lt;&gt;"",
    IF(INT('Drill Size Info'!$AA$19)=INT('Drill Size Info'!$AB$15),
        --(INT('Drill Size Info'!$AA$15) &amp; "." &amp; DE92),
        IF(AND((--(INT('Drill Size Info'!$AA$15) &amp; "." &amp; DE92)&gt;=--('Drill Size Info'!$AA$15)), (--(INT('Drill Size Info'!$AA$15) &amp; "." &amp; DE92)&lt;=--('Drill Size Info'!$AB$15))),
            --(INT('Drill Size Info'!$AA$15) &amp; "." &amp; DE92),
            --(INT('Drill Size Info'!$AB$15) &amp; "." &amp; DE92)
        )
    ),
    IF(DD92&lt;&gt;"",
        IF(INT('Drill Size Info'!$AA$15)=INT('Drill Size Info'!$AB$15),
            --(INT('Drill Size Info'!$AA$15) &amp; "." &amp; LEFT(DD92,3)),
            IF(AND((--(INT('Drill Size Info'!$AA$15) &amp; "." &amp; LEFT(DD92,3))&gt;=--('Drill Size Info'!$AA$15)), (--(INT('Drill Size Info'!$AA$15) &amp; "." &amp; LEFT(DD92,3))&lt;=--('Drill Size Info'!$AB$15))),
                --(INT('Drill Size Info'!$AA$15) &amp; "." &amp; LEFT(DD92,3)),
                --(INT('Drill Size Info'!$AB$15) &amp; "." &amp; LEFT(DD92,3))
            )
        ),
        "OK"
    )
)</f>
        <v>OK</v>
      </c>
      <c r="Y92" s="150" t="str">
        <f>IF(DF92&lt;&gt;"",
    IF(INT('Drill Size Info'!$AA$19)=INT('Drill Size Info'!$AB$15),
        --(INT('Drill Size Info'!$AA$15) &amp; "." &amp; DF92),
        IF(AND((--(INT('Drill Size Info'!$AA$15) &amp; "." &amp; DF92)&gt;=--('Drill Size Info'!$AA$15)), (--(INT('Drill Size Info'!$AA$15) &amp; "." &amp; DF92)&lt;=--('Drill Size Info'!$AB$15))),
            --(INT('Drill Size Info'!$AA$15) &amp; "." &amp; DF92),
            --(INT('Drill Size Info'!$AB$15) &amp; "." &amp; DF92)
        )
    ),
    IF(DD92&lt;&gt;"",
        IF(INT('Drill Size Info'!$AA$15)=INT('Drill Size Info'!$AB$15),
            --(INT('Drill Size Info'!$AA$15) &amp; "." &amp; RIGHT(DD92,3)),
            IF(AND((--(INT('Drill Size Info'!$AA$15) &amp; "." &amp; RIGHT(DD92,3))&gt;=--('Drill Size Info'!$AA$15)), (--(INT('Drill Size Info'!$AA$15) &amp; "." &amp; RIGHT(DD92,3))&lt;=--('Drill Size Info'!$AB$15))),
                --(INT('Drill Size Info'!$AA$15) &amp; "." &amp; RIGHT(DD92,3)),
                --(INT('Drill Size Info'!$AB$15) &amp; "." &amp; RIGHT(DD92,3))
            )
        ),
        "N/A"
    )
)</f>
        <v>N/A</v>
      </c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83"/>
      <c r="AL92" s="183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3"/>
      <c r="BA92" s="163"/>
      <c r="BB92" s="163"/>
      <c r="BC92" s="163"/>
      <c r="BD92" s="163"/>
      <c r="BE92" s="163"/>
      <c r="BF92" s="164"/>
      <c r="BG92" s="165"/>
      <c r="BH92" s="162"/>
      <c r="BI92" s="162"/>
      <c r="BJ92" s="164"/>
      <c r="BK92" s="95"/>
      <c r="BL92" s="182"/>
      <c r="BM92" s="182"/>
      <c r="BN92" s="182"/>
      <c r="BO92" s="182"/>
      <c r="BP92" s="95" t="str">
        <f t="shared" si="116"/>
        <v/>
      </c>
      <c r="BQ92" s="38"/>
      <c r="BR92" s="17">
        <f t="shared" si="81"/>
        <v>0</v>
      </c>
      <c r="BS92" s="17">
        <f t="shared" si="82"/>
        <v>0</v>
      </c>
      <c r="BT92" s="17">
        <f t="shared" si="83"/>
        <v>0</v>
      </c>
      <c r="BU92" s="17">
        <f t="shared" si="84"/>
        <v>0</v>
      </c>
      <c r="BV92" s="17">
        <f t="shared" si="85"/>
        <v>0</v>
      </c>
      <c r="BW92" s="17">
        <f t="shared" si="86"/>
        <v>0</v>
      </c>
      <c r="BX92" s="17">
        <f t="shared" si="87"/>
        <v>0</v>
      </c>
      <c r="BY92" s="17">
        <f t="shared" si="88"/>
        <v>0</v>
      </c>
      <c r="BZ92" s="17">
        <f t="shared" si="89"/>
        <v>0</v>
      </c>
      <c r="CA92" s="17">
        <f t="shared" si="90"/>
        <v>0</v>
      </c>
      <c r="CB92" s="17">
        <f t="shared" si="91"/>
        <v>0</v>
      </c>
      <c r="CC92" s="17">
        <f t="shared" si="92"/>
        <v>0</v>
      </c>
      <c r="CD92" s="17">
        <f t="shared" si="93"/>
        <v>0</v>
      </c>
      <c r="CE92" s="17">
        <f t="shared" si="94"/>
        <v>0</v>
      </c>
      <c r="CF92" s="17">
        <f t="shared" si="95"/>
        <v>0</v>
      </c>
      <c r="CG92" s="17">
        <f t="shared" si="96"/>
        <v>0</v>
      </c>
      <c r="CH92" s="17">
        <f t="shared" si="97"/>
        <v>0</v>
      </c>
      <c r="CI92" s="17">
        <f t="shared" si="98"/>
        <v>0</v>
      </c>
      <c r="CJ92" s="17">
        <f t="shared" si="99"/>
        <v>0</v>
      </c>
      <c r="CK92" s="17">
        <f t="shared" si="100"/>
        <v>0</v>
      </c>
      <c r="CL92" s="17">
        <f t="shared" si="101"/>
        <v>0</v>
      </c>
      <c r="CM92" s="17">
        <f t="shared" si="102"/>
        <v>0</v>
      </c>
      <c r="CN92" s="17">
        <f t="shared" si="103"/>
        <v>0</v>
      </c>
      <c r="CO92" s="17">
        <f t="shared" si="104"/>
        <v>0</v>
      </c>
      <c r="CP92" s="17">
        <f t="shared" si="105"/>
        <v>0</v>
      </c>
      <c r="CQ92" s="17">
        <f t="shared" si="106"/>
        <v>0</v>
      </c>
      <c r="CR92" s="17">
        <f t="shared" si="107"/>
        <v>0</v>
      </c>
      <c r="CS92" s="17">
        <f t="shared" si="108"/>
        <v>0</v>
      </c>
      <c r="CT92" s="17">
        <f t="shared" si="109"/>
        <v>0</v>
      </c>
      <c r="CU92" s="17">
        <f t="shared" si="110"/>
        <v>0</v>
      </c>
      <c r="CV92" s="17">
        <f t="shared" si="111"/>
        <v>0</v>
      </c>
      <c r="CW92" s="17">
        <f t="shared" si="112"/>
        <v>0</v>
      </c>
      <c r="CX92" s="17">
        <f t="shared" si="113"/>
        <v>0</v>
      </c>
      <c r="CY92" s="17">
        <f t="shared" si="114"/>
        <v>0</v>
      </c>
      <c r="CZ92" s="17">
        <f t="shared" si="115"/>
        <v>0</v>
      </c>
    </row>
    <row r="93" spans="2:104" ht="15" customHeight="1" x14ac:dyDescent="0.2">
      <c r="B93" s="156">
        <f t="shared" si="117"/>
        <v>85</v>
      </c>
      <c r="C93" s="158" t="str">
        <f>CONCATENATE('DATA SHEET'!$B$9, 'DATA SHEET'!$Q$2)</f>
        <v>" HWDP</v>
      </c>
      <c r="D93" s="157" t="str">
        <f t="shared" si="118"/>
        <v/>
      </c>
      <c r="E93" s="158" t="str">
        <f>IF('DATA SHEET'!$E$10="Cat 2","N/A","OK")</f>
        <v>OK</v>
      </c>
      <c r="F93" s="158" t="str">
        <f>IF('DATA SHEET'!$E$10="Cat 2","N/A","OK")</f>
        <v>OK</v>
      </c>
      <c r="G93" s="160"/>
      <c r="H93" s="160"/>
      <c r="I93" s="160" t="s">
        <v>194</v>
      </c>
      <c r="J93" s="160" t="str">
        <f t="shared" si="119"/>
        <v>OK</v>
      </c>
      <c r="K93" s="160" t="str">
        <f t="shared" si="119"/>
        <v>OK</v>
      </c>
      <c r="L93" s="160" t="str">
        <f>IF('DATA SHEET'!$B$10="NC-50","N/A","OK")</f>
        <v>OK</v>
      </c>
      <c r="M93" s="160" t="str">
        <f>IF('DATA SHEET'!$B$10="NC-50","N/A","OK")</f>
        <v>OK</v>
      </c>
      <c r="N93" s="160"/>
      <c r="O93" s="160"/>
      <c r="P93" s="160"/>
      <c r="Q93" s="160"/>
      <c r="R93" s="160"/>
      <c r="S93" s="160"/>
      <c r="T93" s="160"/>
      <c r="U93" s="160"/>
      <c r="V93" s="150" t="str">
        <f>IF(DB93&lt;&gt;"",
    IF(INT('Drill Size Info'!$AA$19)=INT('Drill Size Info'!$AB$19),
        --(INT('Drill Size Info'!$AA$19) &amp; "." &amp; DB93),
        IF(AND((--(INT('Drill Size Info'!$AA$19) &amp; "." &amp; DB93)&gt;=--('Drill Size Info'!$AA$19)), (--(INT('Drill Size Info'!$AA$19) &amp; "." &amp; DB93)&lt;=--('Drill Size Info'!$AB$19))),
            --(INT('Drill Size Info'!$AA$19) &amp; "." &amp; DB93),
            --(INT('Drill Size Info'!$AB$19) &amp; "." &amp; DB93)
        )
    ),
    IF(DA93&lt;&gt;"",
        IF(INT('Drill Size Info'!$AA$19)=INT('Drill Size Info'!$AB$19),
            --(INT('Drill Size Info'!$AA$19) &amp; "." &amp; LEFT(DA93,3)),
            IF(AND((--(INT('Drill Size Info'!$AA$19) &amp; "." &amp; LEFT(DA93,3))&gt;=--('Drill Size Info'!$AA$19)), (--(INT('Drill Size Info'!$AA$19) &amp; "." &amp; LEFT(DA93,3))&lt;=--('Drill Size Info'!$AB$19))),
                --(INT('Drill Size Info'!$AA$19) &amp; "." &amp; LEFT(DA93,3)),
                --(INT('Drill Size Info'!$AB$19) &amp; "." &amp; LEFT(DA93,3))
            )
        ),
        "OK"
    )
)</f>
        <v>OK</v>
      </c>
      <c r="W93" s="150" t="str">
        <f>IF(DC93&lt;&gt;"",
    IF(INT('Drill Size Info'!$AA$19)=INT('Drill Size Info'!$AB$19),
        --(INT('Drill Size Info'!$AA$19) &amp; "." &amp; DC93),
        IF(AND((--(INT('Drill Size Info'!$AA$19) &amp; "." &amp; DC93)&gt;=--('Drill Size Info'!$AA$19)), (--(INT('Drill Size Info'!$AA$19) &amp; "." &amp; DC93)&lt;=--('Drill Size Info'!$AB$19))),
            --(INT('Drill Size Info'!$AA$19) &amp; "." &amp; DC93),
            --(INT('Drill Size Info'!$AB$19) &amp; "." &amp; DC93)
        )
    ),
    IF(DA93&lt;&gt;"",
        IF(INT('Drill Size Info'!$AA$19)=INT('Drill Size Info'!$AB$19),
            --(INT('Drill Size Info'!$AA$19) &amp; "." &amp; RIGHT(DA93,3)),
            IF(AND((--(INT('Drill Size Info'!$AA$19) &amp; "." &amp; RIGHT(DA93,3))&gt;=--('Drill Size Info'!$AA$19)), (--(INT('Drill Size Info'!$AA$19) &amp; "." &amp; RIGHT(DA93,3))&lt;=--('Drill Size Info'!$AB$19))),
                --(INT('Drill Size Info'!$AA$19) &amp; "." &amp; RIGHT(DA93,3)),
                --(INT('Drill Size Info'!$AB$19) &amp; "." &amp; RIGHT(DA93,3))
            )
        ),
        "N/A"
    )
)</f>
        <v>N/A</v>
      </c>
      <c r="X93" s="150" t="str">
        <f>IF(DE93&lt;&gt;"",
    IF(INT('Drill Size Info'!$AA$19)=INT('Drill Size Info'!$AB$15),
        --(INT('Drill Size Info'!$AA$15) &amp; "." &amp; DE93),
        IF(AND((--(INT('Drill Size Info'!$AA$15) &amp; "." &amp; DE93)&gt;=--('Drill Size Info'!$AA$15)), (--(INT('Drill Size Info'!$AA$15) &amp; "." &amp; DE93)&lt;=--('Drill Size Info'!$AB$15))),
            --(INT('Drill Size Info'!$AA$15) &amp; "." &amp; DE93),
            --(INT('Drill Size Info'!$AB$15) &amp; "." &amp; DE93)
        )
    ),
    IF(DD93&lt;&gt;"",
        IF(INT('Drill Size Info'!$AA$15)=INT('Drill Size Info'!$AB$15),
            --(INT('Drill Size Info'!$AA$15) &amp; "." &amp; LEFT(DD93,3)),
            IF(AND((--(INT('Drill Size Info'!$AA$15) &amp; "." &amp; LEFT(DD93,3))&gt;=--('Drill Size Info'!$AA$15)), (--(INT('Drill Size Info'!$AA$15) &amp; "." &amp; LEFT(DD93,3))&lt;=--('Drill Size Info'!$AB$15))),
                --(INT('Drill Size Info'!$AA$15) &amp; "." &amp; LEFT(DD93,3)),
                --(INT('Drill Size Info'!$AB$15) &amp; "." &amp; LEFT(DD93,3))
            )
        ),
        "OK"
    )
)</f>
        <v>OK</v>
      </c>
      <c r="Y93" s="150" t="str">
        <f>IF(DF93&lt;&gt;"",
    IF(INT('Drill Size Info'!$AA$19)=INT('Drill Size Info'!$AB$15),
        --(INT('Drill Size Info'!$AA$15) &amp; "." &amp; DF93),
        IF(AND((--(INT('Drill Size Info'!$AA$15) &amp; "." &amp; DF93)&gt;=--('Drill Size Info'!$AA$15)), (--(INT('Drill Size Info'!$AA$15) &amp; "." &amp; DF93)&lt;=--('Drill Size Info'!$AB$15))),
            --(INT('Drill Size Info'!$AA$15) &amp; "." &amp; DF93),
            --(INT('Drill Size Info'!$AB$15) &amp; "." &amp; DF93)
        )
    ),
    IF(DD93&lt;&gt;"",
        IF(INT('Drill Size Info'!$AA$15)=INT('Drill Size Info'!$AB$15),
            --(INT('Drill Size Info'!$AA$15) &amp; "." &amp; RIGHT(DD93,3)),
            IF(AND((--(INT('Drill Size Info'!$AA$15) &amp; "." &amp; RIGHT(DD93,3))&gt;=--('Drill Size Info'!$AA$15)), (--(INT('Drill Size Info'!$AA$15) &amp; "." &amp; RIGHT(DD93,3))&lt;=--('Drill Size Info'!$AB$15))),
                --(INT('Drill Size Info'!$AA$15) &amp; "." &amp; RIGHT(DD93,3)),
                --(INT('Drill Size Info'!$AB$15) &amp; "." &amp; RIGHT(DD93,3))
            )
        ),
        "N/A"
    )
)</f>
        <v>N/A</v>
      </c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83"/>
      <c r="AL93" s="183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3"/>
      <c r="BA93" s="163"/>
      <c r="BB93" s="163"/>
      <c r="BC93" s="163"/>
      <c r="BD93" s="163"/>
      <c r="BE93" s="163"/>
      <c r="BF93" s="164"/>
      <c r="BG93" s="165"/>
      <c r="BH93" s="162"/>
      <c r="BI93" s="162"/>
      <c r="BJ93" s="164"/>
      <c r="BK93" s="95"/>
      <c r="BL93" s="182"/>
      <c r="BM93" s="182"/>
      <c r="BN93" s="182"/>
      <c r="BO93" s="182"/>
      <c r="BP93" s="95" t="str">
        <f t="shared" si="116"/>
        <v/>
      </c>
      <c r="BQ93" s="38"/>
      <c r="BR93" s="17">
        <f t="shared" si="81"/>
        <v>0</v>
      </c>
      <c r="BS93" s="17">
        <f t="shared" si="82"/>
        <v>0</v>
      </c>
      <c r="BT93" s="17">
        <f t="shared" si="83"/>
        <v>0</v>
      </c>
      <c r="BU93" s="17">
        <f t="shared" si="84"/>
        <v>0</v>
      </c>
      <c r="BV93" s="17">
        <f t="shared" si="85"/>
        <v>0</v>
      </c>
      <c r="BW93" s="17">
        <f t="shared" si="86"/>
        <v>0</v>
      </c>
      <c r="BX93" s="17">
        <f t="shared" si="87"/>
        <v>0</v>
      </c>
      <c r="BY93" s="17">
        <f t="shared" si="88"/>
        <v>0</v>
      </c>
      <c r="BZ93" s="17">
        <f t="shared" si="89"/>
        <v>0</v>
      </c>
      <c r="CA93" s="17">
        <f t="shared" si="90"/>
        <v>0</v>
      </c>
      <c r="CB93" s="17">
        <f t="shared" si="91"/>
        <v>0</v>
      </c>
      <c r="CC93" s="17">
        <f t="shared" si="92"/>
        <v>0</v>
      </c>
      <c r="CD93" s="17">
        <f t="shared" si="93"/>
        <v>0</v>
      </c>
      <c r="CE93" s="17">
        <f t="shared" si="94"/>
        <v>0</v>
      </c>
      <c r="CF93" s="17">
        <f t="shared" si="95"/>
        <v>0</v>
      </c>
      <c r="CG93" s="17">
        <f t="shared" si="96"/>
        <v>0</v>
      </c>
      <c r="CH93" s="17">
        <f t="shared" si="97"/>
        <v>0</v>
      </c>
      <c r="CI93" s="17">
        <f t="shared" si="98"/>
        <v>0</v>
      </c>
      <c r="CJ93" s="17">
        <f t="shared" si="99"/>
        <v>0</v>
      </c>
      <c r="CK93" s="17">
        <f t="shared" si="100"/>
        <v>0</v>
      </c>
      <c r="CL93" s="17">
        <f t="shared" si="101"/>
        <v>0</v>
      </c>
      <c r="CM93" s="17">
        <f t="shared" si="102"/>
        <v>0</v>
      </c>
      <c r="CN93" s="17">
        <f t="shared" si="103"/>
        <v>0</v>
      </c>
      <c r="CO93" s="17">
        <f t="shared" si="104"/>
        <v>0</v>
      </c>
      <c r="CP93" s="17">
        <f t="shared" si="105"/>
        <v>0</v>
      </c>
      <c r="CQ93" s="17">
        <f t="shared" si="106"/>
        <v>0</v>
      </c>
      <c r="CR93" s="17">
        <f t="shared" si="107"/>
        <v>0</v>
      </c>
      <c r="CS93" s="17">
        <f t="shared" si="108"/>
        <v>0</v>
      </c>
      <c r="CT93" s="17">
        <f t="shared" si="109"/>
        <v>0</v>
      </c>
      <c r="CU93" s="17">
        <f t="shared" si="110"/>
        <v>0</v>
      </c>
      <c r="CV93" s="17">
        <f t="shared" si="111"/>
        <v>0</v>
      </c>
      <c r="CW93" s="17">
        <f t="shared" si="112"/>
        <v>0</v>
      </c>
      <c r="CX93" s="17">
        <f t="shared" si="113"/>
        <v>0</v>
      </c>
      <c r="CY93" s="17">
        <f t="shared" si="114"/>
        <v>0</v>
      </c>
      <c r="CZ93" s="17">
        <f t="shared" si="115"/>
        <v>0</v>
      </c>
    </row>
    <row r="94" spans="2:104" ht="15" customHeight="1" x14ac:dyDescent="0.2">
      <c r="B94" s="156">
        <f t="shared" si="117"/>
        <v>86</v>
      </c>
      <c r="C94" s="158" t="str">
        <f>CONCATENATE('DATA SHEET'!$B$9, 'DATA SHEET'!$Q$2)</f>
        <v>" HWDP</v>
      </c>
      <c r="D94" s="157" t="str">
        <f t="shared" si="118"/>
        <v/>
      </c>
      <c r="E94" s="158" t="str">
        <f>IF('DATA SHEET'!$E$10="Cat 2","N/A","OK")</f>
        <v>OK</v>
      </c>
      <c r="F94" s="158" t="str">
        <f>IF('DATA SHEET'!$E$10="Cat 2","N/A","OK")</f>
        <v>OK</v>
      </c>
      <c r="G94" s="160"/>
      <c r="H94" s="160"/>
      <c r="I94" s="160" t="s">
        <v>194</v>
      </c>
      <c r="J94" s="160" t="str">
        <f t="shared" si="119"/>
        <v>OK</v>
      </c>
      <c r="K94" s="160" t="str">
        <f t="shared" si="119"/>
        <v>OK</v>
      </c>
      <c r="L94" s="160" t="str">
        <f>IF('DATA SHEET'!$B$10="NC-50","N/A","OK")</f>
        <v>OK</v>
      </c>
      <c r="M94" s="160" t="str">
        <f>IF('DATA SHEET'!$B$10="NC-50","N/A","OK")</f>
        <v>OK</v>
      </c>
      <c r="N94" s="160"/>
      <c r="O94" s="160"/>
      <c r="P94" s="160"/>
      <c r="Q94" s="160"/>
      <c r="R94" s="160"/>
      <c r="S94" s="160"/>
      <c r="T94" s="160"/>
      <c r="U94" s="160"/>
      <c r="V94" s="150" t="str">
        <f>IF(DB94&lt;&gt;"",
    IF(INT('Drill Size Info'!$AA$19)=INT('Drill Size Info'!$AB$19),
        --(INT('Drill Size Info'!$AA$19) &amp; "." &amp; DB94),
        IF(AND((--(INT('Drill Size Info'!$AA$19) &amp; "." &amp; DB94)&gt;=--('Drill Size Info'!$AA$19)), (--(INT('Drill Size Info'!$AA$19) &amp; "." &amp; DB94)&lt;=--('Drill Size Info'!$AB$19))),
            --(INT('Drill Size Info'!$AA$19) &amp; "." &amp; DB94),
            --(INT('Drill Size Info'!$AB$19) &amp; "." &amp; DB94)
        )
    ),
    IF(DA94&lt;&gt;"",
        IF(INT('Drill Size Info'!$AA$19)=INT('Drill Size Info'!$AB$19),
            --(INT('Drill Size Info'!$AA$19) &amp; "." &amp; LEFT(DA94,3)),
            IF(AND((--(INT('Drill Size Info'!$AA$19) &amp; "." &amp; LEFT(DA94,3))&gt;=--('Drill Size Info'!$AA$19)), (--(INT('Drill Size Info'!$AA$19) &amp; "." &amp; LEFT(DA94,3))&lt;=--('Drill Size Info'!$AB$19))),
                --(INT('Drill Size Info'!$AA$19) &amp; "." &amp; LEFT(DA94,3)),
                --(INT('Drill Size Info'!$AB$19) &amp; "." &amp; LEFT(DA94,3))
            )
        ),
        "OK"
    )
)</f>
        <v>OK</v>
      </c>
      <c r="W94" s="150" t="str">
        <f>IF(DC94&lt;&gt;"",
    IF(INT('Drill Size Info'!$AA$19)=INT('Drill Size Info'!$AB$19),
        --(INT('Drill Size Info'!$AA$19) &amp; "." &amp; DC94),
        IF(AND((--(INT('Drill Size Info'!$AA$19) &amp; "." &amp; DC94)&gt;=--('Drill Size Info'!$AA$19)), (--(INT('Drill Size Info'!$AA$19) &amp; "." &amp; DC94)&lt;=--('Drill Size Info'!$AB$19))),
            --(INT('Drill Size Info'!$AA$19) &amp; "." &amp; DC94),
            --(INT('Drill Size Info'!$AB$19) &amp; "." &amp; DC94)
        )
    ),
    IF(DA94&lt;&gt;"",
        IF(INT('Drill Size Info'!$AA$19)=INT('Drill Size Info'!$AB$19),
            --(INT('Drill Size Info'!$AA$19) &amp; "." &amp; RIGHT(DA94,3)),
            IF(AND((--(INT('Drill Size Info'!$AA$19) &amp; "." &amp; RIGHT(DA94,3))&gt;=--('Drill Size Info'!$AA$19)), (--(INT('Drill Size Info'!$AA$19) &amp; "." &amp; RIGHT(DA94,3))&lt;=--('Drill Size Info'!$AB$19))),
                --(INT('Drill Size Info'!$AA$19) &amp; "." &amp; RIGHT(DA94,3)),
                --(INT('Drill Size Info'!$AB$19) &amp; "." &amp; RIGHT(DA94,3))
            )
        ),
        "N/A"
    )
)</f>
        <v>N/A</v>
      </c>
      <c r="X94" s="150" t="str">
        <f>IF(DE94&lt;&gt;"",
    IF(INT('Drill Size Info'!$AA$19)=INT('Drill Size Info'!$AB$15),
        --(INT('Drill Size Info'!$AA$15) &amp; "." &amp; DE94),
        IF(AND((--(INT('Drill Size Info'!$AA$15) &amp; "." &amp; DE94)&gt;=--('Drill Size Info'!$AA$15)), (--(INT('Drill Size Info'!$AA$15) &amp; "." &amp; DE94)&lt;=--('Drill Size Info'!$AB$15))),
            --(INT('Drill Size Info'!$AA$15) &amp; "." &amp; DE94),
            --(INT('Drill Size Info'!$AB$15) &amp; "." &amp; DE94)
        )
    ),
    IF(DD94&lt;&gt;"",
        IF(INT('Drill Size Info'!$AA$15)=INT('Drill Size Info'!$AB$15),
            --(INT('Drill Size Info'!$AA$15) &amp; "." &amp; LEFT(DD94,3)),
            IF(AND((--(INT('Drill Size Info'!$AA$15) &amp; "." &amp; LEFT(DD94,3))&gt;=--('Drill Size Info'!$AA$15)), (--(INT('Drill Size Info'!$AA$15) &amp; "." &amp; LEFT(DD94,3))&lt;=--('Drill Size Info'!$AB$15))),
                --(INT('Drill Size Info'!$AA$15) &amp; "." &amp; LEFT(DD94,3)),
                --(INT('Drill Size Info'!$AB$15) &amp; "." &amp; LEFT(DD94,3))
            )
        ),
        "OK"
    )
)</f>
        <v>OK</v>
      </c>
      <c r="Y94" s="150" t="str">
        <f>IF(DF94&lt;&gt;"",
    IF(INT('Drill Size Info'!$AA$19)=INT('Drill Size Info'!$AB$15),
        --(INT('Drill Size Info'!$AA$15) &amp; "." &amp; DF94),
        IF(AND((--(INT('Drill Size Info'!$AA$15) &amp; "." &amp; DF94)&gt;=--('Drill Size Info'!$AA$15)), (--(INT('Drill Size Info'!$AA$15) &amp; "." &amp; DF94)&lt;=--('Drill Size Info'!$AB$15))),
            --(INT('Drill Size Info'!$AA$15) &amp; "." &amp; DF94),
            --(INT('Drill Size Info'!$AB$15) &amp; "." &amp; DF94)
        )
    ),
    IF(DD94&lt;&gt;"",
        IF(INT('Drill Size Info'!$AA$15)=INT('Drill Size Info'!$AB$15),
            --(INT('Drill Size Info'!$AA$15) &amp; "." &amp; RIGHT(DD94,3)),
            IF(AND((--(INT('Drill Size Info'!$AA$15) &amp; "." &amp; RIGHT(DD94,3))&gt;=--('Drill Size Info'!$AA$15)), (--(INT('Drill Size Info'!$AA$15) &amp; "." &amp; RIGHT(DD94,3))&lt;=--('Drill Size Info'!$AB$15))),
                --(INT('Drill Size Info'!$AA$15) &amp; "." &amp; RIGHT(DD94,3)),
                --(INT('Drill Size Info'!$AB$15) &amp; "." &amp; RIGHT(DD94,3))
            )
        ),
        "N/A"
    )
)</f>
        <v>N/A</v>
      </c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83"/>
      <c r="AL94" s="183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3"/>
      <c r="BA94" s="163"/>
      <c r="BB94" s="163"/>
      <c r="BC94" s="163"/>
      <c r="BD94" s="163"/>
      <c r="BE94" s="163"/>
      <c r="BF94" s="164"/>
      <c r="BG94" s="165"/>
      <c r="BH94" s="162"/>
      <c r="BI94" s="162"/>
      <c r="BJ94" s="164"/>
      <c r="BK94" s="95"/>
      <c r="BL94" s="182"/>
      <c r="BM94" s="182"/>
      <c r="BN94" s="182"/>
      <c r="BO94" s="182"/>
      <c r="BP94" s="95" t="str">
        <f t="shared" si="116"/>
        <v/>
      </c>
      <c r="BQ94" s="38"/>
      <c r="BR94" s="17">
        <f t="shared" si="81"/>
        <v>0</v>
      </c>
      <c r="BS94" s="17">
        <f t="shared" si="82"/>
        <v>0</v>
      </c>
      <c r="BT94" s="17">
        <f t="shared" si="83"/>
        <v>0</v>
      </c>
      <c r="BU94" s="17">
        <f t="shared" si="84"/>
        <v>0</v>
      </c>
      <c r="BV94" s="17">
        <f t="shared" si="85"/>
        <v>0</v>
      </c>
      <c r="BW94" s="17">
        <f t="shared" si="86"/>
        <v>0</v>
      </c>
      <c r="BX94" s="17">
        <f t="shared" si="87"/>
        <v>0</v>
      </c>
      <c r="BY94" s="17">
        <f t="shared" si="88"/>
        <v>0</v>
      </c>
      <c r="BZ94" s="17">
        <f t="shared" si="89"/>
        <v>0</v>
      </c>
      <c r="CA94" s="17">
        <f t="shared" si="90"/>
        <v>0</v>
      </c>
      <c r="CB94" s="17">
        <f t="shared" si="91"/>
        <v>0</v>
      </c>
      <c r="CC94" s="17">
        <f t="shared" si="92"/>
        <v>0</v>
      </c>
      <c r="CD94" s="17">
        <f t="shared" si="93"/>
        <v>0</v>
      </c>
      <c r="CE94" s="17">
        <f t="shared" si="94"/>
        <v>0</v>
      </c>
      <c r="CF94" s="17">
        <f t="shared" si="95"/>
        <v>0</v>
      </c>
      <c r="CG94" s="17">
        <f t="shared" si="96"/>
        <v>0</v>
      </c>
      <c r="CH94" s="17">
        <f t="shared" si="97"/>
        <v>0</v>
      </c>
      <c r="CI94" s="17">
        <f t="shared" si="98"/>
        <v>0</v>
      </c>
      <c r="CJ94" s="17">
        <f t="shared" si="99"/>
        <v>0</v>
      </c>
      <c r="CK94" s="17">
        <f t="shared" si="100"/>
        <v>0</v>
      </c>
      <c r="CL94" s="17">
        <f t="shared" si="101"/>
        <v>0</v>
      </c>
      <c r="CM94" s="17">
        <f t="shared" si="102"/>
        <v>0</v>
      </c>
      <c r="CN94" s="17">
        <f t="shared" si="103"/>
        <v>0</v>
      </c>
      <c r="CO94" s="17">
        <f t="shared" si="104"/>
        <v>0</v>
      </c>
      <c r="CP94" s="17">
        <f t="shared" si="105"/>
        <v>0</v>
      </c>
      <c r="CQ94" s="17">
        <f t="shared" si="106"/>
        <v>0</v>
      </c>
      <c r="CR94" s="17">
        <f t="shared" si="107"/>
        <v>0</v>
      </c>
      <c r="CS94" s="17">
        <f t="shared" si="108"/>
        <v>0</v>
      </c>
      <c r="CT94" s="17">
        <f t="shared" si="109"/>
        <v>0</v>
      </c>
      <c r="CU94" s="17">
        <f t="shared" si="110"/>
        <v>0</v>
      </c>
      <c r="CV94" s="17">
        <f t="shared" si="111"/>
        <v>0</v>
      </c>
      <c r="CW94" s="17">
        <f t="shared" si="112"/>
        <v>0</v>
      </c>
      <c r="CX94" s="17">
        <f t="shared" si="113"/>
        <v>0</v>
      </c>
      <c r="CY94" s="17">
        <f t="shared" si="114"/>
        <v>0</v>
      </c>
      <c r="CZ94" s="17">
        <f t="shared" si="115"/>
        <v>0</v>
      </c>
    </row>
    <row r="95" spans="2:104" ht="15" customHeight="1" x14ac:dyDescent="0.2">
      <c r="B95" s="156">
        <f t="shared" si="117"/>
        <v>87</v>
      </c>
      <c r="C95" s="158" t="str">
        <f>CONCATENATE('DATA SHEET'!$B$9, 'DATA SHEET'!$Q$2)</f>
        <v>" HWDP</v>
      </c>
      <c r="D95" s="157" t="str">
        <f t="shared" si="118"/>
        <v/>
      </c>
      <c r="E95" s="158" t="str">
        <f>IF('DATA SHEET'!$E$10="Cat 2","N/A","OK")</f>
        <v>OK</v>
      </c>
      <c r="F95" s="158" t="str">
        <f>IF('DATA SHEET'!$E$10="Cat 2","N/A","OK")</f>
        <v>OK</v>
      </c>
      <c r="G95" s="160"/>
      <c r="H95" s="160"/>
      <c r="I95" s="160" t="s">
        <v>194</v>
      </c>
      <c r="J95" s="160" t="str">
        <f t="shared" si="119"/>
        <v>OK</v>
      </c>
      <c r="K95" s="160" t="str">
        <f t="shared" si="119"/>
        <v>OK</v>
      </c>
      <c r="L95" s="160" t="str">
        <f>IF('DATA SHEET'!$B$10="NC-50","N/A","OK")</f>
        <v>OK</v>
      </c>
      <c r="M95" s="160" t="str">
        <f>IF('DATA SHEET'!$B$10="NC-50","N/A","OK")</f>
        <v>OK</v>
      </c>
      <c r="N95" s="160"/>
      <c r="O95" s="160"/>
      <c r="P95" s="160"/>
      <c r="Q95" s="160"/>
      <c r="R95" s="160"/>
      <c r="S95" s="160"/>
      <c r="T95" s="160"/>
      <c r="U95" s="160"/>
      <c r="V95" s="150" t="str">
        <f>IF(DB95&lt;&gt;"",
    IF(INT('Drill Size Info'!$AA$19)=INT('Drill Size Info'!$AB$19),
        --(INT('Drill Size Info'!$AA$19) &amp; "." &amp; DB95),
        IF(AND((--(INT('Drill Size Info'!$AA$19) &amp; "." &amp; DB95)&gt;=--('Drill Size Info'!$AA$19)), (--(INT('Drill Size Info'!$AA$19) &amp; "." &amp; DB95)&lt;=--('Drill Size Info'!$AB$19))),
            --(INT('Drill Size Info'!$AA$19) &amp; "." &amp; DB95),
            --(INT('Drill Size Info'!$AB$19) &amp; "." &amp; DB95)
        )
    ),
    IF(DA95&lt;&gt;"",
        IF(INT('Drill Size Info'!$AA$19)=INT('Drill Size Info'!$AB$19),
            --(INT('Drill Size Info'!$AA$19) &amp; "." &amp; LEFT(DA95,3)),
            IF(AND((--(INT('Drill Size Info'!$AA$19) &amp; "." &amp; LEFT(DA95,3))&gt;=--('Drill Size Info'!$AA$19)), (--(INT('Drill Size Info'!$AA$19) &amp; "." &amp; LEFT(DA95,3))&lt;=--('Drill Size Info'!$AB$19))),
                --(INT('Drill Size Info'!$AA$19) &amp; "." &amp; LEFT(DA95,3)),
                --(INT('Drill Size Info'!$AB$19) &amp; "." &amp; LEFT(DA95,3))
            )
        ),
        "OK"
    )
)</f>
        <v>OK</v>
      </c>
      <c r="W95" s="150" t="str">
        <f>IF(DC95&lt;&gt;"",
    IF(INT('Drill Size Info'!$AA$19)=INT('Drill Size Info'!$AB$19),
        --(INT('Drill Size Info'!$AA$19) &amp; "." &amp; DC95),
        IF(AND((--(INT('Drill Size Info'!$AA$19) &amp; "." &amp; DC95)&gt;=--('Drill Size Info'!$AA$19)), (--(INT('Drill Size Info'!$AA$19) &amp; "." &amp; DC95)&lt;=--('Drill Size Info'!$AB$19))),
            --(INT('Drill Size Info'!$AA$19) &amp; "." &amp; DC95),
            --(INT('Drill Size Info'!$AB$19) &amp; "." &amp; DC95)
        )
    ),
    IF(DA95&lt;&gt;"",
        IF(INT('Drill Size Info'!$AA$19)=INT('Drill Size Info'!$AB$19),
            --(INT('Drill Size Info'!$AA$19) &amp; "." &amp; RIGHT(DA95,3)),
            IF(AND((--(INT('Drill Size Info'!$AA$19) &amp; "." &amp; RIGHT(DA95,3))&gt;=--('Drill Size Info'!$AA$19)), (--(INT('Drill Size Info'!$AA$19) &amp; "." &amp; RIGHT(DA95,3))&lt;=--('Drill Size Info'!$AB$19))),
                --(INT('Drill Size Info'!$AA$19) &amp; "." &amp; RIGHT(DA95,3)),
                --(INT('Drill Size Info'!$AB$19) &amp; "." &amp; RIGHT(DA95,3))
            )
        ),
        "N/A"
    )
)</f>
        <v>N/A</v>
      </c>
      <c r="X95" s="150" t="str">
        <f>IF(DE95&lt;&gt;"",
    IF(INT('Drill Size Info'!$AA$19)=INT('Drill Size Info'!$AB$15),
        --(INT('Drill Size Info'!$AA$15) &amp; "." &amp; DE95),
        IF(AND((--(INT('Drill Size Info'!$AA$15) &amp; "." &amp; DE95)&gt;=--('Drill Size Info'!$AA$15)), (--(INT('Drill Size Info'!$AA$15) &amp; "." &amp; DE95)&lt;=--('Drill Size Info'!$AB$15))),
            --(INT('Drill Size Info'!$AA$15) &amp; "." &amp; DE95),
            --(INT('Drill Size Info'!$AB$15) &amp; "." &amp; DE95)
        )
    ),
    IF(DD95&lt;&gt;"",
        IF(INT('Drill Size Info'!$AA$15)=INT('Drill Size Info'!$AB$15),
            --(INT('Drill Size Info'!$AA$15) &amp; "." &amp; LEFT(DD95,3)),
            IF(AND((--(INT('Drill Size Info'!$AA$15) &amp; "." &amp; LEFT(DD95,3))&gt;=--('Drill Size Info'!$AA$15)), (--(INT('Drill Size Info'!$AA$15) &amp; "." &amp; LEFT(DD95,3))&lt;=--('Drill Size Info'!$AB$15))),
                --(INT('Drill Size Info'!$AA$15) &amp; "." &amp; LEFT(DD95,3)),
                --(INT('Drill Size Info'!$AB$15) &amp; "." &amp; LEFT(DD95,3))
            )
        ),
        "OK"
    )
)</f>
        <v>OK</v>
      </c>
      <c r="Y95" s="150" t="str">
        <f>IF(DF95&lt;&gt;"",
    IF(INT('Drill Size Info'!$AA$19)=INT('Drill Size Info'!$AB$15),
        --(INT('Drill Size Info'!$AA$15) &amp; "." &amp; DF95),
        IF(AND((--(INT('Drill Size Info'!$AA$15) &amp; "." &amp; DF95)&gt;=--('Drill Size Info'!$AA$15)), (--(INT('Drill Size Info'!$AA$15) &amp; "." &amp; DF95)&lt;=--('Drill Size Info'!$AB$15))),
            --(INT('Drill Size Info'!$AA$15) &amp; "." &amp; DF95),
            --(INT('Drill Size Info'!$AB$15) &amp; "." &amp; DF95)
        )
    ),
    IF(DD95&lt;&gt;"",
        IF(INT('Drill Size Info'!$AA$15)=INT('Drill Size Info'!$AB$15),
            --(INT('Drill Size Info'!$AA$15) &amp; "." &amp; RIGHT(DD95,3)),
            IF(AND((--(INT('Drill Size Info'!$AA$15) &amp; "." &amp; RIGHT(DD95,3))&gt;=--('Drill Size Info'!$AA$15)), (--(INT('Drill Size Info'!$AA$15) &amp; "." &amp; RIGHT(DD95,3))&lt;=--('Drill Size Info'!$AB$15))),
                --(INT('Drill Size Info'!$AA$15) &amp; "." &amp; RIGHT(DD95,3)),
                --(INT('Drill Size Info'!$AB$15) &amp; "." &amp; RIGHT(DD95,3))
            )
        ),
        "N/A"
    )
)</f>
        <v>N/A</v>
      </c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83"/>
      <c r="AL95" s="183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3"/>
      <c r="BA95" s="163"/>
      <c r="BB95" s="163"/>
      <c r="BC95" s="163"/>
      <c r="BD95" s="163"/>
      <c r="BE95" s="163"/>
      <c r="BF95" s="164"/>
      <c r="BG95" s="165"/>
      <c r="BH95" s="162"/>
      <c r="BI95" s="162"/>
      <c r="BJ95" s="164"/>
      <c r="BK95" s="95"/>
      <c r="BL95" s="182"/>
      <c r="BM95" s="182"/>
      <c r="BN95" s="182"/>
      <c r="BO95" s="182"/>
      <c r="BP95" s="95" t="str">
        <f t="shared" si="116"/>
        <v/>
      </c>
      <c r="BQ95" s="38"/>
      <c r="BR95" s="17">
        <f t="shared" si="81"/>
        <v>0</v>
      </c>
      <c r="BS95" s="17">
        <f t="shared" si="82"/>
        <v>0</v>
      </c>
      <c r="BT95" s="17">
        <f t="shared" si="83"/>
        <v>0</v>
      </c>
      <c r="BU95" s="17">
        <f t="shared" si="84"/>
        <v>0</v>
      </c>
      <c r="BV95" s="17">
        <f t="shared" si="85"/>
        <v>0</v>
      </c>
      <c r="BW95" s="17">
        <f t="shared" si="86"/>
        <v>0</v>
      </c>
      <c r="BX95" s="17">
        <f t="shared" si="87"/>
        <v>0</v>
      </c>
      <c r="BY95" s="17">
        <f t="shared" si="88"/>
        <v>0</v>
      </c>
      <c r="BZ95" s="17">
        <f t="shared" si="89"/>
        <v>0</v>
      </c>
      <c r="CA95" s="17">
        <f t="shared" si="90"/>
        <v>0</v>
      </c>
      <c r="CB95" s="17">
        <f t="shared" si="91"/>
        <v>0</v>
      </c>
      <c r="CC95" s="17">
        <f t="shared" si="92"/>
        <v>0</v>
      </c>
      <c r="CD95" s="17">
        <f t="shared" si="93"/>
        <v>0</v>
      </c>
      <c r="CE95" s="17">
        <f t="shared" si="94"/>
        <v>0</v>
      </c>
      <c r="CF95" s="17">
        <f t="shared" si="95"/>
        <v>0</v>
      </c>
      <c r="CG95" s="17">
        <f t="shared" si="96"/>
        <v>0</v>
      </c>
      <c r="CH95" s="17">
        <f t="shared" si="97"/>
        <v>0</v>
      </c>
      <c r="CI95" s="17">
        <f t="shared" si="98"/>
        <v>0</v>
      </c>
      <c r="CJ95" s="17">
        <f t="shared" si="99"/>
        <v>0</v>
      </c>
      <c r="CK95" s="17">
        <f t="shared" si="100"/>
        <v>0</v>
      </c>
      <c r="CL95" s="17">
        <f t="shared" si="101"/>
        <v>0</v>
      </c>
      <c r="CM95" s="17">
        <f t="shared" si="102"/>
        <v>0</v>
      </c>
      <c r="CN95" s="17">
        <f t="shared" si="103"/>
        <v>0</v>
      </c>
      <c r="CO95" s="17">
        <f t="shared" si="104"/>
        <v>0</v>
      </c>
      <c r="CP95" s="17">
        <f t="shared" si="105"/>
        <v>0</v>
      </c>
      <c r="CQ95" s="17">
        <f t="shared" si="106"/>
        <v>0</v>
      </c>
      <c r="CR95" s="17">
        <f t="shared" si="107"/>
        <v>0</v>
      </c>
      <c r="CS95" s="17">
        <f t="shared" si="108"/>
        <v>0</v>
      </c>
      <c r="CT95" s="17">
        <f t="shared" si="109"/>
        <v>0</v>
      </c>
      <c r="CU95" s="17">
        <f t="shared" si="110"/>
        <v>0</v>
      </c>
      <c r="CV95" s="17">
        <f t="shared" si="111"/>
        <v>0</v>
      </c>
      <c r="CW95" s="17">
        <f t="shared" si="112"/>
        <v>0</v>
      </c>
      <c r="CX95" s="17">
        <f t="shared" si="113"/>
        <v>0</v>
      </c>
      <c r="CY95" s="17">
        <f t="shared" si="114"/>
        <v>0</v>
      </c>
      <c r="CZ95" s="17">
        <f t="shared" si="115"/>
        <v>0</v>
      </c>
    </row>
    <row r="96" spans="2:104" ht="15" customHeight="1" x14ac:dyDescent="0.2">
      <c r="B96" s="156">
        <f t="shared" si="117"/>
        <v>88</v>
      </c>
      <c r="C96" s="158" t="str">
        <f>CONCATENATE('DATA SHEET'!$B$9, 'DATA SHEET'!$Q$2)</f>
        <v>" HWDP</v>
      </c>
      <c r="D96" s="157" t="str">
        <f t="shared" si="118"/>
        <v/>
      </c>
      <c r="E96" s="158" t="str">
        <f>IF('DATA SHEET'!$E$10="Cat 2","N/A","OK")</f>
        <v>OK</v>
      </c>
      <c r="F96" s="158" t="str">
        <f>IF('DATA SHEET'!$E$10="Cat 2","N/A","OK")</f>
        <v>OK</v>
      </c>
      <c r="G96" s="160"/>
      <c r="H96" s="160"/>
      <c r="I96" s="160" t="s">
        <v>194</v>
      </c>
      <c r="J96" s="160" t="str">
        <f t="shared" si="119"/>
        <v>OK</v>
      </c>
      <c r="K96" s="160" t="str">
        <f t="shared" si="119"/>
        <v>OK</v>
      </c>
      <c r="L96" s="160" t="str">
        <f>IF('DATA SHEET'!$B$10="NC-50","N/A","OK")</f>
        <v>OK</v>
      </c>
      <c r="M96" s="160" t="str">
        <f>IF('DATA SHEET'!$B$10="NC-50","N/A","OK")</f>
        <v>OK</v>
      </c>
      <c r="N96" s="160"/>
      <c r="O96" s="160"/>
      <c r="P96" s="160"/>
      <c r="Q96" s="160"/>
      <c r="R96" s="160"/>
      <c r="S96" s="160"/>
      <c r="T96" s="160"/>
      <c r="U96" s="160"/>
      <c r="V96" s="150" t="str">
        <f>IF(DB96&lt;&gt;"",
    IF(INT('Drill Size Info'!$AA$19)=INT('Drill Size Info'!$AB$19),
        --(INT('Drill Size Info'!$AA$19) &amp; "." &amp; DB96),
        IF(AND((--(INT('Drill Size Info'!$AA$19) &amp; "." &amp; DB96)&gt;=--('Drill Size Info'!$AA$19)), (--(INT('Drill Size Info'!$AA$19) &amp; "." &amp; DB96)&lt;=--('Drill Size Info'!$AB$19))),
            --(INT('Drill Size Info'!$AA$19) &amp; "." &amp; DB96),
            --(INT('Drill Size Info'!$AB$19) &amp; "." &amp; DB96)
        )
    ),
    IF(DA96&lt;&gt;"",
        IF(INT('Drill Size Info'!$AA$19)=INT('Drill Size Info'!$AB$19),
            --(INT('Drill Size Info'!$AA$19) &amp; "." &amp; LEFT(DA96,3)),
            IF(AND((--(INT('Drill Size Info'!$AA$19) &amp; "." &amp; LEFT(DA96,3))&gt;=--('Drill Size Info'!$AA$19)), (--(INT('Drill Size Info'!$AA$19) &amp; "." &amp; LEFT(DA96,3))&lt;=--('Drill Size Info'!$AB$19))),
                --(INT('Drill Size Info'!$AA$19) &amp; "." &amp; LEFT(DA96,3)),
                --(INT('Drill Size Info'!$AB$19) &amp; "." &amp; LEFT(DA96,3))
            )
        ),
        "OK"
    )
)</f>
        <v>OK</v>
      </c>
      <c r="W96" s="150" t="str">
        <f>IF(DC96&lt;&gt;"",
    IF(INT('Drill Size Info'!$AA$19)=INT('Drill Size Info'!$AB$19),
        --(INT('Drill Size Info'!$AA$19) &amp; "." &amp; DC96),
        IF(AND((--(INT('Drill Size Info'!$AA$19) &amp; "." &amp; DC96)&gt;=--('Drill Size Info'!$AA$19)), (--(INT('Drill Size Info'!$AA$19) &amp; "." &amp; DC96)&lt;=--('Drill Size Info'!$AB$19))),
            --(INT('Drill Size Info'!$AA$19) &amp; "." &amp; DC96),
            --(INT('Drill Size Info'!$AB$19) &amp; "." &amp; DC96)
        )
    ),
    IF(DA96&lt;&gt;"",
        IF(INT('Drill Size Info'!$AA$19)=INT('Drill Size Info'!$AB$19),
            --(INT('Drill Size Info'!$AA$19) &amp; "." &amp; RIGHT(DA96,3)),
            IF(AND((--(INT('Drill Size Info'!$AA$19) &amp; "." &amp; RIGHT(DA96,3))&gt;=--('Drill Size Info'!$AA$19)), (--(INT('Drill Size Info'!$AA$19) &amp; "." &amp; RIGHT(DA96,3))&lt;=--('Drill Size Info'!$AB$19))),
                --(INT('Drill Size Info'!$AA$19) &amp; "." &amp; RIGHT(DA96,3)),
                --(INT('Drill Size Info'!$AB$19) &amp; "." &amp; RIGHT(DA96,3))
            )
        ),
        "N/A"
    )
)</f>
        <v>N/A</v>
      </c>
      <c r="X96" s="150" t="str">
        <f>IF(DE96&lt;&gt;"",
    IF(INT('Drill Size Info'!$AA$19)=INT('Drill Size Info'!$AB$15),
        --(INT('Drill Size Info'!$AA$15) &amp; "." &amp; DE96),
        IF(AND((--(INT('Drill Size Info'!$AA$15) &amp; "." &amp; DE96)&gt;=--('Drill Size Info'!$AA$15)), (--(INT('Drill Size Info'!$AA$15) &amp; "." &amp; DE96)&lt;=--('Drill Size Info'!$AB$15))),
            --(INT('Drill Size Info'!$AA$15) &amp; "." &amp; DE96),
            --(INT('Drill Size Info'!$AB$15) &amp; "." &amp; DE96)
        )
    ),
    IF(DD96&lt;&gt;"",
        IF(INT('Drill Size Info'!$AA$15)=INT('Drill Size Info'!$AB$15),
            --(INT('Drill Size Info'!$AA$15) &amp; "." &amp; LEFT(DD96,3)),
            IF(AND((--(INT('Drill Size Info'!$AA$15) &amp; "." &amp; LEFT(DD96,3))&gt;=--('Drill Size Info'!$AA$15)), (--(INT('Drill Size Info'!$AA$15) &amp; "." &amp; LEFT(DD96,3))&lt;=--('Drill Size Info'!$AB$15))),
                --(INT('Drill Size Info'!$AA$15) &amp; "." &amp; LEFT(DD96,3)),
                --(INT('Drill Size Info'!$AB$15) &amp; "." &amp; LEFT(DD96,3))
            )
        ),
        "OK"
    )
)</f>
        <v>OK</v>
      </c>
      <c r="Y96" s="150" t="str">
        <f>IF(DF96&lt;&gt;"",
    IF(INT('Drill Size Info'!$AA$19)=INT('Drill Size Info'!$AB$15),
        --(INT('Drill Size Info'!$AA$15) &amp; "." &amp; DF96),
        IF(AND((--(INT('Drill Size Info'!$AA$15) &amp; "." &amp; DF96)&gt;=--('Drill Size Info'!$AA$15)), (--(INT('Drill Size Info'!$AA$15) &amp; "." &amp; DF96)&lt;=--('Drill Size Info'!$AB$15))),
            --(INT('Drill Size Info'!$AA$15) &amp; "." &amp; DF96),
            --(INT('Drill Size Info'!$AB$15) &amp; "." &amp; DF96)
        )
    ),
    IF(DD96&lt;&gt;"",
        IF(INT('Drill Size Info'!$AA$15)=INT('Drill Size Info'!$AB$15),
            --(INT('Drill Size Info'!$AA$15) &amp; "." &amp; RIGHT(DD96,3)),
            IF(AND((--(INT('Drill Size Info'!$AA$15) &amp; "." &amp; RIGHT(DD96,3))&gt;=--('Drill Size Info'!$AA$15)), (--(INT('Drill Size Info'!$AA$15) &amp; "." &amp; RIGHT(DD96,3))&lt;=--('Drill Size Info'!$AB$15))),
                --(INT('Drill Size Info'!$AA$15) &amp; "." &amp; RIGHT(DD96,3)),
                --(INT('Drill Size Info'!$AB$15) &amp; "." &amp; RIGHT(DD96,3))
            )
        ),
        "N/A"
    )
)</f>
        <v>N/A</v>
      </c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83"/>
      <c r="AL96" s="183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3"/>
      <c r="BA96" s="163"/>
      <c r="BB96" s="163"/>
      <c r="BC96" s="163"/>
      <c r="BD96" s="163"/>
      <c r="BE96" s="163"/>
      <c r="BF96" s="164"/>
      <c r="BG96" s="165"/>
      <c r="BH96" s="162"/>
      <c r="BI96" s="162"/>
      <c r="BJ96" s="164"/>
      <c r="BK96" s="95"/>
      <c r="BL96" s="182"/>
      <c r="BM96" s="182"/>
      <c r="BN96" s="182"/>
      <c r="BO96" s="182"/>
      <c r="BP96" s="95" t="str">
        <f t="shared" si="116"/>
        <v/>
      </c>
      <c r="BQ96" s="38"/>
      <c r="BR96" s="17">
        <f t="shared" si="81"/>
        <v>0</v>
      </c>
      <c r="BS96" s="17">
        <f t="shared" si="82"/>
        <v>0</v>
      </c>
      <c r="BT96" s="17">
        <f t="shared" si="83"/>
        <v>0</v>
      </c>
      <c r="BU96" s="17">
        <f t="shared" si="84"/>
        <v>0</v>
      </c>
      <c r="BV96" s="17">
        <f t="shared" si="85"/>
        <v>0</v>
      </c>
      <c r="BW96" s="17">
        <f t="shared" si="86"/>
        <v>0</v>
      </c>
      <c r="BX96" s="17">
        <f t="shared" si="87"/>
        <v>0</v>
      </c>
      <c r="BY96" s="17">
        <f t="shared" si="88"/>
        <v>0</v>
      </c>
      <c r="BZ96" s="17">
        <f t="shared" si="89"/>
        <v>0</v>
      </c>
      <c r="CA96" s="17">
        <f t="shared" si="90"/>
        <v>0</v>
      </c>
      <c r="CB96" s="17">
        <f t="shared" si="91"/>
        <v>0</v>
      </c>
      <c r="CC96" s="17">
        <f t="shared" si="92"/>
        <v>0</v>
      </c>
      <c r="CD96" s="17">
        <f t="shared" si="93"/>
        <v>0</v>
      </c>
      <c r="CE96" s="17">
        <f t="shared" si="94"/>
        <v>0</v>
      </c>
      <c r="CF96" s="17">
        <f t="shared" si="95"/>
        <v>0</v>
      </c>
      <c r="CG96" s="17">
        <f t="shared" si="96"/>
        <v>0</v>
      </c>
      <c r="CH96" s="17">
        <f t="shared" si="97"/>
        <v>0</v>
      </c>
      <c r="CI96" s="17">
        <f t="shared" si="98"/>
        <v>0</v>
      </c>
      <c r="CJ96" s="17">
        <f t="shared" si="99"/>
        <v>0</v>
      </c>
      <c r="CK96" s="17">
        <f t="shared" si="100"/>
        <v>0</v>
      </c>
      <c r="CL96" s="17">
        <f t="shared" si="101"/>
        <v>0</v>
      </c>
      <c r="CM96" s="17">
        <f t="shared" si="102"/>
        <v>0</v>
      </c>
      <c r="CN96" s="17">
        <f t="shared" si="103"/>
        <v>0</v>
      </c>
      <c r="CO96" s="17">
        <f t="shared" si="104"/>
        <v>0</v>
      </c>
      <c r="CP96" s="17">
        <f t="shared" si="105"/>
        <v>0</v>
      </c>
      <c r="CQ96" s="17">
        <f t="shared" si="106"/>
        <v>0</v>
      </c>
      <c r="CR96" s="17">
        <f t="shared" si="107"/>
        <v>0</v>
      </c>
      <c r="CS96" s="17">
        <f t="shared" si="108"/>
        <v>0</v>
      </c>
      <c r="CT96" s="17">
        <f t="shared" si="109"/>
        <v>0</v>
      </c>
      <c r="CU96" s="17">
        <f t="shared" si="110"/>
        <v>0</v>
      </c>
      <c r="CV96" s="17">
        <f t="shared" si="111"/>
        <v>0</v>
      </c>
      <c r="CW96" s="17">
        <f t="shared" si="112"/>
        <v>0</v>
      </c>
      <c r="CX96" s="17">
        <f t="shared" si="113"/>
        <v>0</v>
      </c>
      <c r="CY96" s="17">
        <f t="shared" si="114"/>
        <v>0</v>
      </c>
      <c r="CZ96" s="17">
        <f t="shared" si="115"/>
        <v>0</v>
      </c>
    </row>
    <row r="97" spans="2:104" ht="15" customHeight="1" x14ac:dyDescent="0.2">
      <c r="B97" s="156">
        <f t="shared" si="117"/>
        <v>89</v>
      </c>
      <c r="C97" s="158" t="str">
        <f>CONCATENATE('DATA SHEET'!$B$9, 'DATA SHEET'!$Q$2)</f>
        <v>" HWDP</v>
      </c>
      <c r="D97" s="157" t="str">
        <f t="shared" si="118"/>
        <v/>
      </c>
      <c r="E97" s="158" t="str">
        <f>IF('DATA SHEET'!$E$10="Cat 2","N/A","OK")</f>
        <v>OK</v>
      </c>
      <c r="F97" s="158" t="str">
        <f>IF('DATA SHEET'!$E$10="Cat 2","N/A","OK")</f>
        <v>OK</v>
      </c>
      <c r="G97" s="160"/>
      <c r="H97" s="160"/>
      <c r="I97" s="160" t="s">
        <v>194</v>
      </c>
      <c r="J97" s="160" t="str">
        <f t="shared" si="119"/>
        <v>OK</v>
      </c>
      <c r="K97" s="160" t="str">
        <f t="shared" si="119"/>
        <v>OK</v>
      </c>
      <c r="L97" s="160" t="str">
        <f>IF('DATA SHEET'!$B$10="NC-50","N/A","OK")</f>
        <v>OK</v>
      </c>
      <c r="M97" s="160" t="str">
        <f>IF('DATA SHEET'!$B$10="NC-50","N/A","OK")</f>
        <v>OK</v>
      </c>
      <c r="N97" s="160"/>
      <c r="O97" s="160"/>
      <c r="P97" s="160"/>
      <c r="Q97" s="160"/>
      <c r="R97" s="160"/>
      <c r="S97" s="160"/>
      <c r="T97" s="160"/>
      <c r="U97" s="160"/>
      <c r="V97" s="150" t="str">
        <f>IF(DB97&lt;&gt;"",
    IF(INT('Drill Size Info'!$AA$19)=INT('Drill Size Info'!$AB$19),
        --(INT('Drill Size Info'!$AA$19) &amp; "." &amp; DB97),
        IF(AND((--(INT('Drill Size Info'!$AA$19) &amp; "." &amp; DB97)&gt;=--('Drill Size Info'!$AA$19)), (--(INT('Drill Size Info'!$AA$19) &amp; "." &amp; DB97)&lt;=--('Drill Size Info'!$AB$19))),
            --(INT('Drill Size Info'!$AA$19) &amp; "." &amp; DB97),
            --(INT('Drill Size Info'!$AB$19) &amp; "." &amp; DB97)
        )
    ),
    IF(DA97&lt;&gt;"",
        IF(INT('Drill Size Info'!$AA$19)=INT('Drill Size Info'!$AB$19),
            --(INT('Drill Size Info'!$AA$19) &amp; "." &amp; LEFT(DA97,3)),
            IF(AND((--(INT('Drill Size Info'!$AA$19) &amp; "." &amp; LEFT(DA97,3))&gt;=--('Drill Size Info'!$AA$19)), (--(INT('Drill Size Info'!$AA$19) &amp; "." &amp; LEFT(DA97,3))&lt;=--('Drill Size Info'!$AB$19))),
                --(INT('Drill Size Info'!$AA$19) &amp; "." &amp; LEFT(DA97,3)),
                --(INT('Drill Size Info'!$AB$19) &amp; "." &amp; LEFT(DA97,3))
            )
        ),
        "OK"
    )
)</f>
        <v>OK</v>
      </c>
      <c r="W97" s="150" t="str">
        <f>IF(DC97&lt;&gt;"",
    IF(INT('Drill Size Info'!$AA$19)=INT('Drill Size Info'!$AB$19),
        --(INT('Drill Size Info'!$AA$19) &amp; "." &amp; DC97),
        IF(AND((--(INT('Drill Size Info'!$AA$19) &amp; "." &amp; DC97)&gt;=--('Drill Size Info'!$AA$19)), (--(INT('Drill Size Info'!$AA$19) &amp; "." &amp; DC97)&lt;=--('Drill Size Info'!$AB$19))),
            --(INT('Drill Size Info'!$AA$19) &amp; "." &amp; DC97),
            --(INT('Drill Size Info'!$AB$19) &amp; "." &amp; DC97)
        )
    ),
    IF(DA97&lt;&gt;"",
        IF(INT('Drill Size Info'!$AA$19)=INT('Drill Size Info'!$AB$19),
            --(INT('Drill Size Info'!$AA$19) &amp; "." &amp; RIGHT(DA97,3)),
            IF(AND((--(INT('Drill Size Info'!$AA$19) &amp; "." &amp; RIGHT(DA97,3))&gt;=--('Drill Size Info'!$AA$19)), (--(INT('Drill Size Info'!$AA$19) &amp; "." &amp; RIGHT(DA97,3))&lt;=--('Drill Size Info'!$AB$19))),
                --(INT('Drill Size Info'!$AA$19) &amp; "." &amp; RIGHT(DA97,3)),
                --(INT('Drill Size Info'!$AB$19) &amp; "." &amp; RIGHT(DA97,3))
            )
        ),
        "N/A"
    )
)</f>
        <v>N/A</v>
      </c>
      <c r="X97" s="150" t="str">
        <f>IF(DE97&lt;&gt;"",
    IF(INT('Drill Size Info'!$AA$19)=INT('Drill Size Info'!$AB$15),
        --(INT('Drill Size Info'!$AA$15) &amp; "." &amp; DE97),
        IF(AND((--(INT('Drill Size Info'!$AA$15) &amp; "." &amp; DE97)&gt;=--('Drill Size Info'!$AA$15)), (--(INT('Drill Size Info'!$AA$15) &amp; "." &amp; DE97)&lt;=--('Drill Size Info'!$AB$15))),
            --(INT('Drill Size Info'!$AA$15) &amp; "." &amp; DE97),
            --(INT('Drill Size Info'!$AB$15) &amp; "." &amp; DE97)
        )
    ),
    IF(DD97&lt;&gt;"",
        IF(INT('Drill Size Info'!$AA$15)=INT('Drill Size Info'!$AB$15),
            --(INT('Drill Size Info'!$AA$15) &amp; "." &amp; LEFT(DD97,3)),
            IF(AND((--(INT('Drill Size Info'!$AA$15) &amp; "." &amp; LEFT(DD97,3))&gt;=--('Drill Size Info'!$AA$15)), (--(INT('Drill Size Info'!$AA$15) &amp; "." &amp; LEFT(DD97,3))&lt;=--('Drill Size Info'!$AB$15))),
                --(INT('Drill Size Info'!$AA$15) &amp; "." &amp; LEFT(DD97,3)),
                --(INT('Drill Size Info'!$AB$15) &amp; "." &amp; LEFT(DD97,3))
            )
        ),
        "OK"
    )
)</f>
        <v>OK</v>
      </c>
      <c r="Y97" s="150" t="str">
        <f>IF(DF97&lt;&gt;"",
    IF(INT('Drill Size Info'!$AA$19)=INT('Drill Size Info'!$AB$15),
        --(INT('Drill Size Info'!$AA$15) &amp; "." &amp; DF97),
        IF(AND((--(INT('Drill Size Info'!$AA$15) &amp; "." &amp; DF97)&gt;=--('Drill Size Info'!$AA$15)), (--(INT('Drill Size Info'!$AA$15) &amp; "." &amp; DF97)&lt;=--('Drill Size Info'!$AB$15))),
            --(INT('Drill Size Info'!$AA$15) &amp; "." &amp; DF97),
            --(INT('Drill Size Info'!$AB$15) &amp; "." &amp; DF97)
        )
    ),
    IF(DD97&lt;&gt;"",
        IF(INT('Drill Size Info'!$AA$15)=INT('Drill Size Info'!$AB$15),
            --(INT('Drill Size Info'!$AA$15) &amp; "." &amp; RIGHT(DD97,3)),
            IF(AND((--(INT('Drill Size Info'!$AA$15) &amp; "." &amp; RIGHT(DD97,3))&gt;=--('Drill Size Info'!$AA$15)), (--(INT('Drill Size Info'!$AA$15) &amp; "." &amp; RIGHT(DD97,3))&lt;=--('Drill Size Info'!$AB$15))),
                --(INT('Drill Size Info'!$AA$15) &amp; "." &amp; RIGHT(DD97,3)),
                --(INT('Drill Size Info'!$AB$15) &amp; "." &amp; RIGHT(DD97,3))
            )
        ),
        "N/A"
    )
)</f>
        <v>N/A</v>
      </c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83"/>
      <c r="AL97" s="183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3"/>
      <c r="BA97" s="163"/>
      <c r="BB97" s="163"/>
      <c r="BC97" s="163"/>
      <c r="BD97" s="163"/>
      <c r="BE97" s="163"/>
      <c r="BF97" s="164"/>
      <c r="BG97" s="165"/>
      <c r="BH97" s="162"/>
      <c r="BI97" s="162"/>
      <c r="BJ97" s="164"/>
      <c r="BK97" s="95"/>
      <c r="BL97" s="182"/>
      <c r="BM97" s="182"/>
      <c r="BN97" s="182"/>
      <c r="BO97" s="182"/>
      <c r="BP97" s="95" t="str">
        <f t="shared" si="116"/>
        <v/>
      </c>
      <c r="BQ97" s="38"/>
      <c r="BR97" s="17">
        <f t="shared" si="81"/>
        <v>0</v>
      </c>
      <c r="BS97" s="17">
        <f t="shared" si="82"/>
        <v>0</v>
      </c>
      <c r="BT97" s="17">
        <f t="shared" si="83"/>
        <v>0</v>
      </c>
      <c r="BU97" s="17">
        <f t="shared" si="84"/>
        <v>0</v>
      </c>
      <c r="BV97" s="17">
        <f t="shared" si="85"/>
        <v>0</v>
      </c>
      <c r="BW97" s="17">
        <f t="shared" si="86"/>
        <v>0</v>
      </c>
      <c r="BX97" s="17">
        <f t="shared" si="87"/>
        <v>0</v>
      </c>
      <c r="BY97" s="17">
        <f t="shared" si="88"/>
        <v>0</v>
      </c>
      <c r="BZ97" s="17">
        <f t="shared" si="89"/>
        <v>0</v>
      </c>
      <c r="CA97" s="17">
        <f t="shared" si="90"/>
        <v>0</v>
      </c>
      <c r="CB97" s="17">
        <f t="shared" si="91"/>
        <v>0</v>
      </c>
      <c r="CC97" s="17">
        <f t="shared" si="92"/>
        <v>0</v>
      </c>
      <c r="CD97" s="17">
        <f t="shared" si="93"/>
        <v>0</v>
      </c>
      <c r="CE97" s="17">
        <f t="shared" si="94"/>
        <v>0</v>
      </c>
      <c r="CF97" s="17">
        <f t="shared" si="95"/>
        <v>0</v>
      </c>
      <c r="CG97" s="17">
        <f t="shared" si="96"/>
        <v>0</v>
      </c>
      <c r="CH97" s="17">
        <f t="shared" si="97"/>
        <v>0</v>
      </c>
      <c r="CI97" s="17">
        <f t="shared" si="98"/>
        <v>0</v>
      </c>
      <c r="CJ97" s="17">
        <f t="shared" si="99"/>
        <v>0</v>
      </c>
      <c r="CK97" s="17">
        <f t="shared" si="100"/>
        <v>0</v>
      </c>
      <c r="CL97" s="17">
        <f t="shared" si="101"/>
        <v>0</v>
      </c>
      <c r="CM97" s="17">
        <f t="shared" si="102"/>
        <v>0</v>
      </c>
      <c r="CN97" s="17">
        <f t="shared" si="103"/>
        <v>0</v>
      </c>
      <c r="CO97" s="17">
        <f t="shared" si="104"/>
        <v>0</v>
      </c>
      <c r="CP97" s="17">
        <f t="shared" si="105"/>
        <v>0</v>
      </c>
      <c r="CQ97" s="17">
        <f t="shared" si="106"/>
        <v>0</v>
      </c>
      <c r="CR97" s="17">
        <f t="shared" si="107"/>
        <v>0</v>
      </c>
      <c r="CS97" s="17">
        <f t="shared" si="108"/>
        <v>0</v>
      </c>
      <c r="CT97" s="17">
        <f t="shared" si="109"/>
        <v>0</v>
      </c>
      <c r="CU97" s="17">
        <f t="shared" si="110"/>
        <v>0</v>
      </c>
      <c r="CV97" s="17">
        <f t="shared" si="111"/>
        <v>0</v>
      </c>
      <c r="CW97" s="17">
        <f t="shared" si="112"/>
        <v>0</v>
      </c>
      <c r="CX97" s="17">
        <f t="shared" si="113"/>
        <v>0</v>
      </c>
      <c r="CY97" s="17">
        <f t="shared" si="114"/>
        <v>0</v>
      </c>
      <c r="CZ97" s="17">
        <f t="shared" si="115"/>
        <v>0</v>
      </c>
    </row>
    <row r="98" spans="2:104" ht="15" customHeight="1" x14ac:dyDescent="0.2">
      <c r="B98" s="156">
        <f t="shared" si="117"/>
        <v>90</v>
      </c>
      <c r="C98" s="158" t="str">
        <f>CONCATENATE('DATA SHEET'!$B$9, 'DATA SHEET'!$Q$2)</f>
        <v>" HWDP</v>
      </c>
      <c r="D98" s="157" t="str">
        <f t="shared" si="118"/>
        <v/>
      </c>
      <c r="E98" s="158" t="str">
        <f>IF('DATA SHEET'!$E$10="Cat 2","N/A","OK")</f>
        <v>OK</v>
      </c>
      <c r="F98" s="158" t="str">
        <f>IF('DATA SHEET'!$E$10="Cat 2","N/A","OK")</f>
        <v>OK</v>
      </c>
      <c r="G98" s="160"/>
      <c r="H98" s="160"/>
      <c r="I98" s="160" t="s">
        <v>194</v>
      </c>
      <c r="J98" s="160" t="str">
        <f t="shared" si="119"/>
        <v>OK</v>
      </c>
      <c r="K98" s="160" t="str">
        <f t="shared" si="119"/>
        <v>OK</v>
      </c>
      <c r="L98" s="160" t="str">
        <f>IF('DATA SHEET'!$B$10="NC-50","N/A","OK")</f>
        <v>OK</v>
      </c>
      <c r="M98" s="160" t="str">
        <f>IF('DATA SHEET'!$B$10="NC-50","N/A","OK")</f>
        <v>OK</v>
      </c>
      <c r="N98" s="160"/>
      <c r="O98" s="160"/>
      <c r="P98" s="160"/>
      <c r="Q98" s="160"/>
      <c r="R98" s="160"/>
      <c r="S98" s="160"/>
      <c r="T98" s="160"/>
      <c r="U98" s="160"/>
      <c r="V98" s="150" t="str">
        <f>IF(DB98&lt;&gt;"",
    IF(INT('Drill Size Info'!$AA$19)=INT('Drill Size Info'!$AB$19),
        --(INT('Drill Size Info'!$AA$19) &amp; "." &amp; DB98),
        IF(AND((--(INT('Drill Size Info'!$AA$19) &amp; "." &amp; DB98)&gt;=--('Drill Size Info'!$AA$19)), (--(INT('Drill Size Info'!$AA$19) &amp; "." &amp; DB98)&lt;=--('Drill Size Info'!$AB$19))),
            --(INT('Drill Size Info'!$AA$19) &amp; "." &amp; DB98),
            --(INT('Drill Size Info'!$AB$19) &amp; "." &amp; DB98)
        )
    ),
    IF(DA98&lt;&gt;"",
        IF(INT('Drill Size Info'!$AA$19)=INT('Drill Size Info'!$AB$19),
            --(INT('Drill Size Info'!$AA$19) &amp; "." &amp; LEFT(DA98,3)),
            IF(AND((--(INT('Drill Size Info'!$AA$19) &amp; "." &amp; LEFT(DA98,3))&gt;=--('Drill Size Info'!$AA$19)), (--(INT('Drill Size Info'!$AA$19) &amp; "." &amp; LEFT(DA98,3))&lt;=--('Drill Size Info'!$AB$19))),
                --(INT('Drill Size Info'!$AA$19) &amp; "." &amp; LEFT(DA98,3)),
                --(INT('Drill Size Info'!$AB$19) &amp; "." &amp; LEFT(DA98,3))
            )
        ),
        "OK"
    )
)</f>
        <v>OK</v>
      </c>
      <c r="W98" s="150" t="str">
        <f>IF(DC98&lt;&gt;"",
    IF(INT('Drill Size Info'!$AA$19)=INT('Drill Size Info'!$AB$19),
        --(INT('Drill Size Info'!$AA$19) &amp; "." &amp; DC98),
        IF(AND((--(INT('Drill Size Info'!$AA$19) &amp; "." &amp; DC98)&gt;=--('Drill Size Info'!$AA$19)), (--(INT('Drill Size Info'!$AA$19) &amp; "." &amp; DC98)&lt;=--('Drill Size Info'!$AB$19))),
            --(INT('Drill Size Info'!$AA$19) &amp; "." &amp; DC98),
            --(INT('Drill Size Info'!$AB$19) &amp; "." &amp; DC98)
        )
    ),
    IF(DA98&lt;&gt;"",
        IF(INT('Drill Size Info'!$AA$19)=INT('Drill Size Info'!$AB$19),
            --(INT('Drill Size Info'!$AA$19) &amp; "." &amp; RIGHT(DA98,3)),
            IF(AND((--(INT('Drill Size Info'!$AA$19) &amp; "." &amp; RIGHT(DA98,3))&gt;=--('Drill Size Info'!$AA$19)), (--(INT('Drill Size Info'!$AA$19) &amp; "." &amp; RIGHT(DA98,3))&lt;=--('Drill Size Info'!$AB$19))),
                --(INT('Drill Size Info'!$AA$19) &amp; "." &amp; RIGHT(DA98,3)),
                --(INT('Drill Size Info'!$AB$19) &amp; "." &amp; RIGHT(DA98,3))
            )
        ),
        "N/A"
    )
)</f>
        <v>N/A</v>
      </c>
      <c r="X98" s="150" t="str">
        <f>IF(DE98&lt;&gt;"",
    IF(INT('Drill Size Info'!$AA$19)=INT('Drill Size Info'!$AB$15),
        --(INT('Drill Size Info'!$AA$15) &amp; "." &amp; DE98),
        IF(AND((--(INT('Drill Size Info'!$AA$15) &amp; "." &amp; DE98)&gt;=--('Drill Size Info'!$AA$15)), (--(INT('Drill Size Info'!$AA$15) &amp; "." &amp; DE98)&lt;=--('Drill Size Info'!$AB$15))),
            --(INT('Drill Size Info'!$AA$15) &amp; "." &amp; DE98),
            --(INT('Drill Size Info'!$AB$15) &amp; "." &amp; DE98)
        )
    ),
    IF(DD98&lt;&gt;"",
        IF(INT('Drill Size Info'!$AA$15)=INT('Drill Size Info'!$AB$15),
            --(INT('Drill Size Info'!$AA$15) &amp; "." &amp; LEFT(DD98,3)),
            IF(AND((--(INT('Drill Size Info'!$AA$15) &amp; "." &amp; LEFT(DD98,3))&gt;=--('Drill Size Info'!$AA$15)), (--(INT('Drill Size Info'!$AA$15) &amp; "." &amp; LEFT(DD98,3))&lt;=--('Drill Size Info'!$AB$15))),
                --(INT('Drill Size Info'!$AA$15) &amp; "." &amp; LEFT(DD98,3)),
                --(INT('Drill Size Info'!$AB$15) &amp; "." &amp; LEFT(DD98,3))
            )
        ),
        "OK"
    )
)</f>
        <v>OK</v>
      </c>
      <c r="Y98" s="150" t="str">
        <f>IF(DF98&lt;&gt;"",
    IF(INT('Drill Size Info'!$AA$19)=INT('Drill Size Info'!$AB$15),
        --(INT('Drill Size Info'!$AA$15) &amp; "." &amp; DF98),
        IF(AND((--(INT('Drill Size Info'!$AA$15) &amp; "." &amp; DF98)&gt;=--('Drill Size Info'!$AA$15)), (--(INT('Drill Size Info'!$AA$15) &amp; "." &amp; DF98)&lt;=--('Drill Size Info'!$AB$15))),
            --(INT('Drill Size Info'!$AA$15) &amp; "." &amp; DF98),
            --(INT('Drill Size Info'!$AB$15) &amp; "." &amp; DF98)
        )
    ),
    IF(DD98&lt;&gt;"",
        IF(INT('Drill Size Info'!$AA$15)=INT('Drill Size Info'!$AB$15),
            --(INT('Drill Size Info'!$AA$15) &amp; "." &amp; RIGHT(DD98,3)),
            IF(AND((--(INT('Drill Size Info'!$AA$15) &amp; "." &amp; RIGHT(DD98,3))&gt;=--('Drill Size Info'!$AA$15)), (--(INT('Drill Size Info'!$AA$15) &amp; "." &amp; RIGHT(DD98,3))&lt;=--('Drill Size Info'!$AB$15))),
                --(INT('Drill Size Info'!$AA$15) &amp; "." &amp; RIGHT(DD98,3)),
                --(INT('Drill Size Info'!$AB$15) &amp; "." &amp; RIGHT(DD98,3))
            )
        ),
        "N/A"
    )
)</f>
        <v>N/A</v>
      </c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83"/>
      <c r="AL98" s="183"/>
      <c r="AM98" s="162"/>
      <c r="AN98" s="162"/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3"/>
      <c r="BA98" s="163"/>
      <c r="BB98" s="163"/>
      <c r="BC98" s="163"/>
      <c r="BD98" s="163"/>
      <c r="BE98" s="163"/>
      <c r="BF98" s="164"/>
      <c r="BG98" s="165"/>
      <c r="BH98" s="162"/>
      <c r="BI98" s="162"/>
      <c r="BJ98" s="164"/>
      <c r="BK98" s="95"/>
      <c r="BL98" s="182"/>
      <c r="BM98" s="182"/>
      <c r="BN98" s="182"/>
      <c r="BO98" s="182"/>
      <c r="BP98" s="95" t="str">
        <f t="shared" si="116"/>
        <v/>
      </c>
      <c r="BQ98" s="38"/>
      <c r="BR98" s="17">
        <f t="shared" si="81"/>
        <v>0</v>
      </c>
      <c r="BS98" s="17">
        <f t="shared" si="82"/>
        <v>0</v>
      </c>
      <c r="BT98" s="17">
        <f t="shared" si="83"/>
        <v>0</v>
      </c>
      <c r="BU98" s="17">
        <f t="shared" si="84"/>
        <v>0</v>
      </c>
      <c r="BV98" s="17">
        <f t="shared" si="85"/>
        <v>0</v>
      </c>
      <c r="BW98" s="17">
        <f t="shared" si="86"/>
        <v>0</v>
      </c>
      <c r="BX98" s="17">
        <f t="shared" si="87"/>
        <v>0</v>
      </c>
      <c r="BY98" s="17">
        <f t="shared" si="88"/>
        <v>0</v>
      </c>
      <c r="BZ98" s="17">
        <f t="shared" si="89"/>
        <v>0</v>
      </c>
      <c r="CA98" s="17">
        <f t="shared" si="90"/>
        <v>0</v>
      </c>
      <c r="CB98" s="17">
        <f t="shared" si="91"/>
        <v>0</v>
      </c>
      <c r="CC98" s="17">
        <f t="shared" si="92"/>
        <v>0</v>
      </c>
      <c r="CD98" s="17">
        <f t="shared" si="93"/>
        <v>0</v>
      </c>
      <c r="CE98" s="17">
        <f t="shared" si="94"/>
        <v>0</v>
      </c>
      <c r="CF98" s="17">
        <f t="shared" si="95"/>
        <v>0</v>
      </c>
      <c r="CG98" s="17">
        <f t="shared" si="96"/>
        <v>0</v>
      </c>
      <c r="CH98" s="17">
        <f t="shared" si="97"/>
        <v>0</v>
      </c>
      <c r="CI98" s="17">
        <f t="shared" si="98"/>
        <v>0</v>
      </c>
      <c r="CJ98" s="17">
        <f t="shared" si="99"/>
        <v>0</v>
      </c>
      <c r="CK98" s="17">
        <f t="shared" si="100"/>
        <v>0</v>
      </c>
      <c r="CL98" s="17">
        <f t="shared" si="101"/>
        <v>0</v>
      </c>
      <c r="CM98" s="17">
        <f t="shared" si="102"/>
        <v>0</v>
      </c>
      <c r="CN98" s="17">
        <f t="shared" si="103"/>
        <v>0</v>
      </c>
      <c r="CO98" s="17">
        <f t="shared" si="104"/>
        <v>0</v>
      </c>
      <c r="CP98" s="17">
        <f t="shared" si="105"/>
        <v>0</v>
      </c>
      <c r="CQ98" s="17">
        <f t="shared" si="106"/>
        <v>0</v>
      </c>
      <c r="CR98" s="17">
        <f t="shared" si="107"/>
        <v>0</v>
      </c>
      <c r="CS98" s="17">
        <f t="shared" si="108"/>
        <v>0</v>
      </c>
      <c r="CT98" s="17">
        <f t="shared" si="109"/>
        <v>0</v>
      </c>
      <c r="CU98" s="17">
        <f t="shared" si="110"/>
        <v>0</v>
      </c>
      <c r="CV98" s="17">
        <f t="shared" si="111"/>
        <v>0</v>
      </c>
      <c r="CW98" s="17">
        <f t="shared" si="112"/>
        <v>0</v>
      </c>
      <c r="CX98" s="17">
        <f t="shared" si="113"/>
        <v>0</v>
      </c>
      <c r="CY98" s="17">
        <f t="shared" si="114"/>
        <v>0</v>
      </c>
      <c r="CZ98" s="17">
        <f t="shared" si="115"/>
        <v>0</v>
      </c>
    </row>
    <row r="99" spans="2:104" ht="15" customHeight="1" x14ac:dyDescent="0.2">
      <c r="B99" s="156">
        <f t="shared" si="117"/>
        <v>91</v>
      </c>
      <c r="C99" s="158" t="str">
        <f>CONCATENATE('DATA SHEET'!$B$9, 'DATA SHEET'!$Q$2)</f>
        <v>" HWDP</v>
      </c>
      <c r="D99" s="157" t="str">
        <f t="shared" si="118"/>
        <v/>
      </c>
      <c r="E99" s="158" t="str">
        <f>IF('DATA SHEET'!$E$10="Cat 2","N/A","OK")</f>
        <v>OK</v>
      </c>
      <c r="F99" s="158" t="str">
        <f>IF('DATA SHEET'!$E$10="Cat 2","N/A","OK")</f>
        <v>OK</v>
      </c>
      <c r="G99" s="160"/>
      <c r="H99" s="160"/>
      <c r="I99" s="160" t="s">
        <v>194</v>
      </c>
      <c r="J99" s="160" t="str">
        <f t="shared" si="119"/>
        <v>OK</v>
      </c>
      <c r="K99" s="160" t="str">
        <f t="shared" si="119"/>
        <v>OK</v>
      </c>
      <c r="L99" s="160" t="str">
        <f>IF('DATA SHEET'!$B$10="NC-50","N/A","OK")</f>
        <v>OK</v>
      </c>
      <c r="M99" s="160" t="str">
        <f>IF('DATA SHEET'!$B$10="NC-50","N/A","OK")</f>
        <v>OK</v>
      </c>
      <c r="N99" s="160"/>
      <c r="O99" s="160"/>
      <c r="P99" s="160"/>
      <c r="Q99" s="160"/>
      <c r="R99" s="160"/>
      <c r="S99" s="160"/>
      <c r="T99" s="160"/>
      <c r="U99" s="160"/>
      <c r="V99" s="150" t="str">
        <f>IF(DB99&lt;&gt;"",
    IF(INT('Drill Size Info'!$AA$19)=INT('Drill Size Info'!$AB$19),
        --(INT('Drill Size Info'!$AA$19) &amp; "." &amp; DB99),
        IF(AND((--(INT('Drill Size Info'!$AA$19) &amp; "." &amp; DB99)&gt;=--('Drill Size Info'!$AA$19)), (--(INT('Drill Size Info'!$AA$19) &amp; "." &amp; DB99)&lt;=--('Drill Size Info'!$AB$19))),
            --(INT('Drill Size Info'!$AA$19) &amp; "." &amp; DB99),
            --(INT('Drill Size Info'!$AB$19) &amp; "." &amp; DB99)
        )
    ),
    IF(DA99&lt;&gt;"",
        IF(INT('Drill Size Info'!$AA$19)=INT('Drill Size Info'!$AB$19),
            --(INT('Drill Size Info'!$AA$19) &amp; "." &amp; LEFT(DA99,3)),
            IF(AND((--(INT('Drill Size Info'!$AA$19) &amp; "." &amp; LEFT(DA99,3))&gt;=--('Drill Size Info'!$AA$19)), (--(INT('Drill Size Info'!$AA$19) &amp; "." &amp; LEFT(DA99,3))&lt;=--('Drill Size Info'!$AB$19))),
                --(INT('Drill Size Info'!$AA$19) &amp; "." &amp; LEFT(DA99,3)),
                --(INT('Drill Size Info'!$AB$19) &amp; "." &amp; LEFT(DA99,3))
            )
        ),
        "OK"
    )
)</f>
        <v>OK</v>
      </c>
      <c r="W99" s="150" t="str">
        <f>IF(DC99&lt;&gt;"",
    IF(INT('Drill Size Info'!$AA$19)=INT('Drill Size Info'!$AB$19),
        --(INT('Drill Size Info'!$AA$19) &amp; "." &amp; DC99),
        IF(AND((--(INT('Drill Size Info'!$AA$19) &amp; "." &amp; DC99)&gt;=--('Drill Size Info'!$AA$19)), (--(INT('Drill Size Info'!$AA$19) &amp; "." &amp; DC99)&lt;=--('Drill Size Info'!$AB$19))),
            --(INT('Drill Size Info'!$AA$19) &amp; "." &amp; DC99),
            --(INT('Drill Size Info'!$AB$19) &amp; "." &amp; DC99)
        )
    ),
    IF(DA99&lt;&gt;"",
        IF(INT('Drill Size Info'!$AA$19)=INT('Drill Size Info'!$AB$19),
            --(INT('Drill Size Info'!$AA$19) &amp; "." &amp; RIGHT(DA99,3)),
            IF(AND((--(INT('Drill Size Info'!$AA$19) &amp; "." &amp; RIGHT(DA99,3))&gt;=--('Drill Size Info'!$AA$19)), (--(INT('Drill Size Info'!$AA$19) &amp; "." &amp; RIGHT(DA99,3))&lt;=--('Drill Size Info'!$AB$19))),
                --(INT('Drill Size Info'!$AA$19) &amp; "." &amp; RIGHT(DA99,3)),
                --(INT('Drill Size Info'!$AB$19) &amp; "." &amp; RIGHT(DA99,3))
            )
        ),
        "N/A"
    )
)</f>
        <v>N/A</v>
      </c>
      <c r="X99" s="150" t="str">
        <f>IF(DE99&lt;&gt;"",
    IF(INT('Drill Size Info'!$AA$19)=INT('Drill Size Info'!$AB$15),
        --(INT('Drill Size Info'!$AA$15) &amp; "." &amp; DE99),
        IF(AND((--(INT('Drill Size Info'!$AA$15) &amp; "." &amp; DE99)&gt;=--('Drill Size Info'!$AA$15)), (--(INT('Drill Size Info'!$AA$15) &amp; "." &amp; DE99)&lt;=--('Drill Size Info'!$AB$15))),
            --(INT('Drill Size Info'!$AA$15) &amp; "." &amp; DE99),
            --(INT('Drill Size Info'!$AB$15) &amp; "." &amp; DE99)
        )
    ),
    IF(DD99&lt;&gt;"",
        IF(INT('Drill Size Info'!$AA$15)=INT('Drill Size Info'!$AB$15),
            --(INT('Drill Size Info'!$AA$15) &amp; "." &amp; LEFT(DD99,3)),
            IF(AND((--(INT('Drill Size Info'!$AA$15) &amp; "." &amp; LEFT(DD99,3))&gt;=--('Drill Size Info'!$AA$15)), (--(INT('Drill Size Info'!$AA$15) &amp; "." &amp; LEFT(DD99,3))&lt;=--('Drill Size Info'!$AB$15))),
                --(INT('Drill Size Info'!$AA$15) &amp; "." &amp; LEFT(DD99,3)),
                --(INT('Drill Size Info'!$AB$15) &amp; "." &amp; LEFT(DD99,3))
            )
        ),
        "OK"
    )
)</f>
        <v>OK</v>
      </c>
      <c r="Y99" s="150" t="str">
        <f>IF(DF99&lt;&gt;"",
    IF(INT('Drill Size Info'!$AA$19)=INT('Drill Size Info'!$AB$15),
        --(INT('Drill Size Info'!$AA$15) &amp; "." &amp; DF99),
        IF(AND((--(INT('Drill Size Info'!$AA$15) &amp; "." &amp; DF99)&gt;=--('Drill Size Info'!$AA$15)), (--(INT('Drill Size Info'!$AA$15) &amp; "." &amp; DF99)&lt;=--('Drill Size Info'!$AB$15))),
            --(INT('Drill Size Info'!$AA$15) &amp; "." &amp; DF99),
            --(INT('Drill Size Info'!$AB$15) &amp; "." &amp; DF99)
        )
    ),
    IF(DD99&lt;&gt;"",
        IF(INT('Drill Size Info'!$AA$15)=INT('Drill Size Info'!$AB$15),
            --(INT('Drill Size Info'!$AA$15) &amp; "." &amp; RIGHT(DD99,3)),
            IF(AND((--(INT('Drill Size Info'!$AA$15) &amp; "." &amp; RIGHT(DD99,3))&gt;=--('Drill Size Info'!$AA$15)), (--(INT('Drill Size Info'!$AA$15) &amp; "." &amp; RIGHT(DD99,3))&lt;=--('Drill Size Info'!$AB$15))),
                --(INT('Drill Size Info'!$AA$15) &amp; "." &amp; RIGHT(DD99,3)),
                --(INT('Drill Size Info'!$AB$15) &amp; "." &amp; RIGHT(DD99,3))
            )
        ),
        "N/A"
    )
)</f>
        <v>N/A</v>
      </c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83"/>
      <c r="AL99" s="183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3"/>
      <c r="BA99" s="163"/>
      <c r="BB99" s="163"/>
      <c r="BC99" s="163"/>
      <c r="BD99" s="163"/>
      <c r="BE99" s="163"/>
      <c r="BF99" s="164"/>
      <c r="BG99" s="165"/>
      <c r="BH99" s="162"/>
      <c r="BI99" s="162"/>
      <c r="BJ99" s="164"/>
      <c r="BK99" s="95"/>
      <c r="BL99" s="182"/>
      <c r="BM99" s="182"/>
      <c r="BN99" s="182"/>
      <c r="BO99" s="182"/>
      <c r="BP99" s="95" t="str">
        <f t="shared" si="116"/>
        <v/>
      </c>
      <c r="BQ99" s="38"/>
      <c r="BR99" s="17">
        <f t="shared" si="81"/>
        <v>0</v>
      </c>
      <c r="BS99" s="17">
        <f t="shared" si="82"/>
        <v>0</v>
      </c>
      <c r="BT99" s="17">
        <f t="shared" si="83"/>
        <v>0</v>
      </c>
      <c r="BU99" s="17">
        <f t="shared" si="84"/>
        <v>0</v>
      </c>
      <c r="BV99" s="17">
        <f t="shared" si="85"/>
        <v>0</v>
      </c>
      <c r="BW99" s="17">
        <f t="shared" si="86"/>
        <v>0</v>
      </c>
      <c r="BX99" s="17">
        <f t="shared" si="87"/>
        <v>0</v>
      </c>
      <c r="BY99" s="17">
        <f t="shared" si="88"/>
        <v>0</v>
      </c>
      <c r="BZ99" s="17">
        <f t="shared" si="89"/>
        <v>0</v>
      </c>
      <c r="CA99" s="17">
        <f t="shared" si="90"/>
        <v>0</v>
      </c>
      <c r="CB99" s="17">
        <f t="shared" si="91"/>
        <v>0</v>
      </c>
      <c r="CC99" s="17">
        <f t="shared" si="92"/>
        <v>0</v>
      </c>
      <c r="CD99" s="17">
        <f t="shared" si="93"/>
        <v>0</v>
      </c>
      <c r="CE99" s="17">
        <f t="shared" si="94"/>
        <v>0</v>
      </c>
      <c r="CF99" s="17">
        <f t="shared" si="95"/>
        <v>0</v>
      </c>
      <c r="CG99" s="17">
        <f t="shared" si="96"/>
        <v>0</v>
      </c>
      <c r="CH99" s="17">
        <f t="shared" si="97"/>
        <v>0</v>
      </c>
      <c r="CI99" s="17">
        <f t="shared" si="98"/>
        <v>0</v>
      </c>
      <c r="CJ99" s="17">
        <f t="shared" si="99"/>
        <v>0</v>
      </c>
      <c r="CK99" s="17">
        <f t="shared" si="100"/>
        <v>0</v>
      </c>
      <c r="CL99" s="17">
        <f t="shared" si="101"/>
        <v>0</v>
      </c>
      <c r="CM99" s="17">
        <f t="shared" si="102"/>
        <v>0</v>
      </c>
      <c r="CN99" s="17">
        <f t="shared" si="103"/>
        <v>0</v>
      </c>
      <c r="CO99" s="17">
        <f t="shared" si="104"/>
        <v>0</v>
      </c>
      <c r="CP99" s="17">
        <f t="shared" si="105"/>
        <v>0</v>
      </c>
      <c r="CQ99" s="17">
        <f t="shared" si="106"/>
        <v>0</v>
      </c>
      <c r="CR99" s="17">
        <f t="shared" si="107"/>
        <v>0</v>
      </c>
      <c r="CS99" s="17">
        <f t="shared" si="108"/>
        <v>0</v>
      </c>
      <c r="CT99" s="17">
        <f t="shared" si="109"/>
        <v>0</v>
      </c>
      <c r="CU99" s="17">
        <f t="shared" si="110"/>
        <v>0</v>
      </c>
      <c r="CV99" s="17">
        <f t="shared" si="111"/>
        <v>0</v>
      </c>
      <c r="CW99" s="17">
        <f t="shared" si="112"/>
        <v>0</v>
      </c>
      <c r="CX99" s="17">
        <f t="shared" si="113"/>
        <v>0</v>
      </c>
      <c r="CY99" s="17">
        <f t="shared" si="114"/>
        <v>0</v>
      </c>
      <c r="CZ99" s="17">
        <f t="shared" si="115"/>
        <v>0</v>
      </c>
    </row>
    <row r="100" spans="2:104" ht="15" customHeight="1" x14ac:dyDescent="0.2">
      <c r="B100" s="156">
        <f t="shared" si="117"/>
        <v>92</v>
      </c>
      <c r="C100" s="158" t="str">
        <f>CONCATENATE('DATA SHEET'!$B$9, 'DATA SHEET'!$Q$2)</f>
        <v>" HWDP</v>
      </c>
      <c r="D100" s="157" t="str">
        <f t="shared" si="118"/>
        <v/>
      </c>
      <c r="E100" s="158" t="str">
        <f>IF('DATA SHEET'!$E$10="Cat 2","N/A","OK")</f>
        <v>OK</v>
      </c>
      <c r="F100" s="158" t="str">
        <f>IF('DATA SHEET'!$E$10="Cat 2","N/A","OK")</f>
        <v>OK</v>
      </c>
      <c r="G100" s="160"/>
      <c r="H100" s="160"/>
      <c r="I100" s="160" t="s">
        <v>194</v>
      </c>
      <c r="J100" s="160" t="str">
        <f t="shared" si="119"/>
        <v>OK</v>
      </c>
      <c r="K100" s="160" t="str">
        <f t="shared" si="119"/>
        <v>OK</v>
      </c>
      <c r="L100" s="160" t="str">
        <f>IF('DATA SHEET'!$B$10="NC-50","N/A","OK")</f>
        <v>OK</v>
      </c>
      <c r="M100" s="160" t="str">
        <f>IF('DATA SHEET'!$B$10="NC-50","N/A","OK")</f>
        <v>OK</v>
      </c>
      <c r="N100" s="160"/>
      <c r="O100" s="160"/>
      <c r="P100" s="160"/>
      <c r="Q100" s="160"/>
      <c r="R100" s="160"/>
      <c r="S100" s="160"/>
      <c r="T100" s="160"/>
      <c r="U100" s="160"/>
      <c r="V100" s="150" t="str">
        <f>IF(DB100&lt;&gt;"",
    IF(INT('Drill Size Info'!$AA$19)=INT('Drill Size Info'!$AB$19),
        --(INT('Drill Size Info'!$AA$19) &amp; "." &amp; DB100),
        IF(AND((--(INT('Drill Size Info'!$AA$19) &amp; "." &amp; DB100)&gt;=--('Drill Size Info'!$AA$19)), (--(INT('Drill Size Info'!$AA$19) &amp; "." &amp; DB100)&lt;=--('Drill Size Info'!$AB$19))),
            --(INT('Drill Size Info'!$AA$19) &amp; "." &amp; DB100),
            --(INT('Drill Size Info'!$AB$19) &amp; "." &amp; DB100)
        )
    ),
    IF(DA100&lt;&gt;"",
        IF(INT('Drill Size Info'!$AA$19)=INT('Drill Size Info'!$AB$19),
            --(INT('Drill Size Info'!$AA$19) &amp; "." &amp; LEFT(DA100,3)),
            IF(AND((--(INT('Drill Size Info'!$AA$19) &amp; "." &amp; LEFT(DA100,3))&gt;=--('Drill Size Info'!$AA$19)), (--(INT('Drill Size Info'!$AA$19) &amp; "." &amp; LEFT(DA100,3))&lt;=--('Drill Size Info'!$AB$19))),
                --(INT('Drill Size Info'!$AA$19) &amp; "." &amp; LEFT(DA100,3)),
                --(INT('Drill Size Info'!$AB$19) &amp; "." &amp; LEFT(DA100,3))
            )
        ),
        "OK"
    )
)</f>
        <v>OK</v>
      </c>
      <c r="W100" s="150" t="str">
        <f>IF(DC100&lt;&gt;"",
    IF(INT('Drill Size Info'!$AA$19)=INT('Drill Size Info'!$AB$19),
        --(INT('Drill Size Info'!$AA$19) &amp; "." &amp; DC100),
        IF(AND((--(INT('Drill Size Info'!$AA$19) &amp; "." &amp; DC100)&gt;=--('Drill Size Info'!$AA$19)), (--(INT('Drill Size Info'!$AA$19) &amp; "." &amp; DC100)&lt;=--('Drill Size Info'!$AB$19))),
            --(INT('Drill Size Info'!$AA$19) &amp; "." &amp; DC100),
            --(INT('Drill Size Info'!$AB$19) &amp; "." &amp; DC100)
        )
    ),
    IF(DA100&lt;&gt;"",
        IF(INT('Drill Size Info'!$AA$19)=INT('Drill Size Info'!$AB$19),
            --(INT('Drill Size Info'!$AA$19) &amp; "." &amp; RIGHT(DA100,3)),
            IF(AND((--(INT('Drill Size Info'!$AA$19) &amp; "." &amp; RIGHT(DA100,3))&gt;=--('Drill Size Info'!$AA$19)), (--(INT('Drill Size Info'!$AA$19) &amp; "." &amp; RIGHT(DA100,3))&lt;=--('Drill Size Info'!$AB$19))),
                --(INT('Drill Size Info'!$AA$19) &amp; "." &amp; RIGHT(DA100,3)),
                --(INT('Drill Size Info'!$AB$19) &amp; "." &amp; RIGHT(DA100,3))
            )
        ),
        "N/A"
    )
)</f>
        <v>N/A</v>
      </c>
      <c r="X100" s="150" t="str">
        <f>IF(DE100&lt;&gt;"",
    IF(INT('Drill Size Info'!$AA$19)=INT('Drill Size Info'!$AB$15),
        --(INT('Drill Size Info'!$AA$15) &amp; "." &amp; DE100),
        IF(AND((--(INT('Drill Size Info'!$AA$15) &amp; "." &amp; DE100)&gt;=--('Drill Size Info'!$AA$15)), (--(INT('Drill Size Info'!$AA$15) &amp; "." &amp; DE100)&lt;=--('Drill Size Info'!$AB$15))),
            --(INT('Drill Size Info'!$AA$15) &amp; "." &amp; DE100),
            --(INT('Drill Size Info'!$AB$15) &amp; "." &amp; DE100)
        )
    ),
    IF(DD100&lt;&gt;"",
        IF(INT('Drill Size Info'!$AA$15)=INT('Drill Size Info'!$AB$15),
            --(INT('Drill Size Info'!$AA$15) &amp; "." &amp; LEFT(DD100,3)),
            IF(AND((--(INT('Drill Size Info'!$AA$15) &amp; "." &amp; LEFT(DD100,3))&gt;=--('Drill Size Info'!$AA$15)), (--(INT('Drill Size Info'!$AA$15) &amp; "." &amp; LEFT(DD100,3))&lt;=--('Drill Size Info'!$AB$15))),
                --(INT('Drill Size Info'!$AA$15) &amp; "." &amp; LEFT(DD100,3)),
                --(INT('Drill Size Info'!$AB$15) &amp; "." &amp; LEFT(DD100,3))
            )
        ),
        "OK"
    )
)</f>
        <v>OK</v>
      </c>
      <c r="Y100" s="150" t="str">
        <f>IF(DF100&lt;&gt;"",
    IF(INT('Drill Size Info'!$AA$19)=INT('Drill Size Info'!$AB$15),
        --(INT('Drill Size Info'!$AA$15) &amp; "." &amp; DF100),
        IF(AND((--(INT('Drill Size Info'!$AA$15) &amp; "." &amp; DF100)&gt;=--('Drill Size Info'!$AA$15)), (--(INT('Drill Size Info'!$AA$15) &amp; "." &amp; DF100)&lt;=--('Drill Size Info'!$AB$15))),
            --(INT('Drill Size Info'!$AA$15) &amp; "." &amp; DF100),
            --(INT('Drill Size Info'!$AB$15) &amp; "." &amp; DF100)
        )
    ),
    IF(DD100&lt;&gt;"",
        IF(INT('Drill Size Info'!$AA$15)=INT('Drill Size Info'!$AB$15),
            --(INT('Drill Size Info'!$AA$15) &amp; "." &amp; RIGHT(DD100,3)),
            IF(AND((--(INT('Drill Size Info'!$AA$15) &amp; "." &amp; RIGHT(DD100,3))&gt;=--('Drill Size Info'!$AA$15)), (--(INT('Drill Size Info'!$AA$15) &amp; "." &amp; RIGHT(DD100,3))&lt;=--('Drill Size Info'!$AB$15))),
                --(INT('Drill Size Info'!$AA$15) &amp; "." &amp; RIGHT(DD100,3)),
                --(INT('Drill Size Info'!$AB$15) &amp; "." &amp; RIGHT(DD100,3))
            )
        ),
        "N/A"
    )
)</f>
        <v>N/A</v>
      </c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83"/>
      <c r="AL100" s="183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3"/>
      <c r="BA100" s="163"/>
      <c r="BB100" s="163"/>
      <c r="BC100" s="163"/>
      <c r="BD100" s="163"/>
      <c r="BE100" s="163"/>
      <c r="BF100" s="164"/>
      <c r="BG100" s="165"/>
      <c r="BH100" s="162"/>
      <c r="BI100" s="162"/>
      <c r="BJ100" s="164"/>
      <c r="BK100" s="95"/>
      <c r="BL100" s="182"/>
      <c r="BM100" s="182"/>
      <c r="BN100" s="182"/>
      <c r="BO100" s="182"/>
      <c r="BP100" s="95" t="str">
        <f t="shared" si="116"/>
        <v/>
      </c>
      <c r="BQ100" s="38"/>
      <c r="BR100" s="17">
        <f t="shared" si="81"/>
        <v>0</v>
      </c>
      <c r="BS100" s="17">
        <f t="shared" si="82"/>
        <v>0</v>
      </c>
      <c r="BT100" s="17">
        <f t="shared" si="83"/>
        <v>0</v>
      </c>
      <c r="BU100" s="17">
        <f t="shared" si="84"/>
        <v>0</v>
      </c>
      <c r="BV100" s="17">
        <f t="shared" si="85"/>
        <v>0</v>
      </c>
      <c r="BW100" s="17">
        <f t="shared" si="86"/>
        <v>0</v>
      </c>
      <c r="BX100" s="17">
        <f t="shared" si="87"/>
        <v>0</v>
      </c>
      <c r="BY100" s="17">
        <f t="shared" si="88"/>
        <v>0</v>
      </c>
      <c r="BZ100" s="17">
        <f t="shared" si="89"/>
        <v>0</v>
      </c>
      <c r="CA100" s="17">
        <f t="shared" si="90"/>
        <v>0</v>
      </c>
      <c r="CB100" s="17">
        <f t="shared" si="91"/>
        <v>0</v>
      </c>
      <c r="CC100" s="17">
        <f t="shared" si="92"/>
        <v>0</v>
      </c>
      <c r="CD100" s="17">
        <f t="shared" si="93"/>
        <v>0</v>
      </c>
      <c r="CE100" s="17">
        <f t="shared" si="94"/>
        <v>0</v>
      </c>
      <c r="CF100" s="17">
        <f t="shared" si="95"/>
        <v>0</v>
      </c>
      <c r="CG100" s="17">
        <f t="shared" si="96"/>
        <v>0</v>
      </c>
      <c r="CH100" s="17">
        <f t="shared" si="97"/>
        <v>0</v>
      </c>
      <c r="CI100" s="17">
        <f t="shared" si="98"/>
        <v>0</v>
      </c>
      <c r="CJ100" s="17">
        <f t="shared" si="99"/>
        <v>0</v>
      </c>
      <c r="CK100" s="17">
        <f t="shared" si="100"/>
        <v>0</v>
      </c>
      <c r="CL100" s="17">
        <f t="shared" si="101"/>
        <v>0</v>
      </c>
      <c r="CM100" s="17">
        <f t="shared" si="102"/>
        <v>0</v>
      </c>
      <c r="CN100" s="17">
        <f t="shared" si="103"/>
        <v>0</v>
      </c>
      <c r="CO100" s="17">
        <f t="shared" si="104"/>
        <v>0</v>
      </c>
      <c r="CP100" s="17">
        <f t="shared" si="105"/>
        <v>0</v>
      </c>
      <c r="CQ100" s="17">
        <f t="shared" si="106"/>
        <v>0</v>
      </c>
      <c r="CR100" s="17">
        <f t="shared" si="107"/>
        <v>0</v>
      </c>
      <c r="CS100" s="17">
        <f t="shared" si="108"/>
        <v>0</v>
      </c>
      <c r="CT100" s="17">
        <f t="shared" si="109"/>
        <v>0</v>
      </c>
      <c r="CU100" s="17">
        <f t="shared" si="110"/>
        <v>0</v>
      </c>
      <c r="CV100" s="17">
        <f t="shared" si="111"/>
        <v>0</v>
      </c>
      <c r="CW100" s="17">
        <f t="shared" si="112"/>
        <v>0</v>
      </c>
      <c r="CX100" s="17">
        <f t="shared" si="113"/>
        <v>0</v>
      </c>
      <c r="CY100" s="17">
        <f t="shared" si="114"/>
        <v>0</v>
      </c>
      <c r="CZ100" s="17">
        <f t="shared" si="115"/>
        <v>0</v>
      </c>
    </row>
    <row r="101" spans="2:104" ht="15" customHeight="1" x14ac:dyDescent="0.2">
      <c r="B101" s="156">
        <f t="shared" si="117"/>
        <v>93</v>
      </c>
      <c r="C101" s="158" t="str">
        <f>CONCATENATE('DATA SHEET'!$B$9, 'DATA SHEET'!$Q$2)</f>
        <v>" HWDP</v>
      </c>
      <c r="D101" s="157" t="str">
        <f t="shared" si="118"/>
        <v/>
      </c>
      <c r="E101" s="158" t="str">
        <f>IF('DATA SHEET'!$E$10="Cat 2","N/A","OK")</f>
        <v>OK</v>
      </c>
      <c r="F101" s="158" t="str">
        <f>IF('DATA SHEET'!$E$10="Cat 2","N/A","OK")</f>
        <v>OK</v>
      </c>
      <c r="G101" s="160"/>
      <c r="H101" s="160"/>
      <c r="I101" s="160" t="s">
        <v>194</v>
      </c>
      <c r="J101" s="160" t="str">
        <f t="shared" si="119"/>
        <v>OK</v>
      </c>
      <c r="K101" s="160" t="str">
        <f t="shared" si="119"/>
        <v>OK</v>
      </c>
      <c r="L101" s="160" t="str">
        <f>IF('DATA SHEET'!$B$10="NC-50","N/A","OK")</f>
        <v>OK</v>
      </c>
      <c r="M101" s="160" t="str">
        <f>IF('DATA SHEET'!$B$10="NC-50","N/A","OK")</f>
        <v>OK</v>
      </c>
      <c r="N101" s="160"/>
      <c r="O101" s="160"/>
      <c r="P101" s="160"/>
      <c r="Q101" s="160"/>
      <c r="R101" s="160"/>
      <c r="S101" s="160"/>
      <c r="T101" s="160"/>
      <c r="U101" s="160"/>
      <c r="V101" s="150" t="str">
        <f>IF(DB101&lt;&gt;"",
    IF(INT('Drill Size Info'!$AA$19)=INT('Drill Size Info'!$AB$19),
        --(INT('Drill Size Info'!$AA$19) &amp; "." &amp; DB101),
        IF(AND((--(INT('Drill Size Info'!$AA$19) &amp; "." &amp; DB101)&gt;=--('Drill Size Info'!$AA$19)), (--(INT('Drill Size Info'!$AA$19) &amp; "." &amp; DB101)&lt;=--('Drill Size Info'!$AB$19))),
            --(INT('Drill Size Info'!$AA$19) &amp; "." &amp; DB101),
            --(INT('Drill Size Info'!$AB$19) &amp; "." &amp; DB101)
        )
    ),
    IF(DA101&lt;&gt;"",
        IF(INT('Drill Size Info'!$AA$19)=INT('Drill Size Info'!$AB$19),
            --(INT('Drill Size Info'!$AA$19) &amp; "." &amp; LEFT(DA101,3)),
            IF(AND((--(INT('Drill Size Info'!$AA$19) &amp; "." &amp; LEFT(DA101,3))&gt;=--('Drill Size Info'!$AA$19)), (--(INT('Drill Size Info'!$AA$19) &amp; "." &amp; LEFT(DA101,3))&lt;=--('Drill Size Info'!$AB$19))),
                --(INT('Drill Size Info'!$AA$19) &amp; "." &amp; LEFT(DA101,3)),
                --(INT('Drill Size Info'!$AB$19) &amp; "." &amp; LEFT(DA101,3))
            )
        ),
        "OK"
    )
)</f>
        <v>OK</v>
      </c>
      <c r="W101" s="150" t="str">
        <f>IF(DC101&lt;&gt;"",
    IF(INT('Drill Size Info'!$AA$19)=INT('Drill Size Info'!$AB$19),
        --(INT('Drill Size Info'!$AA$19) &amp; "." &amp; DC101),
        IF(AND((--(INT('Drill Size Info'!$AA$19) &amp; "." &amp; DC101)&gt;=--('Drill Size Info'!$AA$19)), (--(INT('Drill Size Info'!$AA$19) &amp; "." &amp; DC101)&lt;=--('Drill Size Info'!$AB$19))),
            --(INT('Drill Size Info'!$AA$19) &amp; "." &amp; DC101),
            --(INT('Drill Size Info'!$AB$19) &amp; "." &amp; DC101)
        )
    ),
    IF(DA101&lt;&gt;"",
        IF(INT('Drill Size Info'!$AA$19)=INT('Drill Size Info'!$AB$19),
            --(INT('Drill Size Info'!$AA$19) &amp; "." &amp; RIGHT(DA101,3)),
            IF(AND((--(INT('Drill Size Info'!$AA$19) &amp; "." &amp; RIGHT(DA101,3))&gt;=--('Drill Size Info'!$AA$19)), (--(INT('Drill Size Info'!$AA$19) &amp; "." &amp; RIGHT(DA101,3))&lt;=--('Drill Size Info'!$AB$19))),
                --(INT('Drill Size Info'!$AA$19) &amp; "." &amp; RIGHT(DA101,3)),
                --(INT('Drill Size Info'!$AB$19) &amp; "." &amp; RIGHT(DA101,3))
            )
        ),
        "N/A"
    )
)</f>
        <v>N/A</v>
      </c>
      <c r="X101" s="150" t="str">
        <f>IF(DE101&lt;&gt;"",
    IF(INT('Drill Size Info'!$AA$19)=INT('Drill Size Info'!$AB$15),
        --(INT('Drill Size Info'!$AA$15) &amp; "." &amp; DE101),
        IF(AND((--(INT('Drill Size Info'!$AA$15) &amp; "." &amp; DE101)&gt;=--('Drill Size Info'!$AA$15)), (--(INT('Drill Size Info'!$AA$15) &amp; "." &amp; DE101)&lt;=--('Drill Size Info'!$AB$15))),
            --(INT('Drill Size Info'!$AA$15) &amp; "." &amp; DE101),
            --(INT('Drill Size Info'!$AB$15) &amp; "." &amp; DE101)
        )
    ),
    IF(DD101&lt;&gt;"",
        IF(INT('Drill Size Info'!$AA$15)=INT('Drill Size Info'!$AB$15),
            --(INT('Drill Size Info'!$AA$15) &amp; "." &amp; LEFT(DD101,3)),
            IF(AND((--(INT('Drill Size Info'!$AA$15) &amp; "." &amp; LEFT(DD101,3))&gt;=--('Drill Size Info'!$AA$15)), (--(INT('Drill Size Info'!$AA$15) &amp; "." &amp; LEFT(DD101,3))&lt;=--('Drill Size Info'!$AB$15))),
                --(INT('Drill Size Info'!$AA$15) &amp; "." &amp; LEFT(DD101,3)),
                --(INT('Drill Size Info'!$AB$15) &amp; "." &amp; LEFT(DD101,3))
            )
        ),
        "OK"
    )
)</f>
        <v>OK</v>
      </c>
      <c r="Y101" s="150" t="str">
        <f>IF(DF101&lt;&gt;"",
    IF(INT('Drill Size Info'!$AA$19)=INT('Drill Size Info'!$AB$15),
        --(INT('Drill Size Info'!$AA$15) &amp; "." &amp; DF101),
        IF(AND((--(INT('Drill Size Info'!$AA$15) &amp; "." &amp; DF101)&gt;=--('Drill Size Info'!$AA$15)), (--(INT('Drill Size Info'!$AA$15) &amp; "." &amp; DF101)&lt;=--('Drill Size Info'!$AB$15))),
            --(INT('Drill Size Info'!$AA$15) &amp; "." &amp; DF101),
            --(INT('Drill Size Info'!$AB$15) &amp; "." &amp; DF101)
        )
    ),
    IF(DD101&lt;&gt;"",
        IF(INT('Drill Size Info'!$AA$15)=INT('Drill Size Info'!$AB$15),
            --(INT('Drill Size Info'!$AA$15) &amp; "." &amp; RIGHT(DD101,3)),
            IF(AND((--(INT('Drill Size Info'!$AA$15) &amp; "." &amp; RIGHT(DD101,3))&gt;=--('Drill Size Info'!$AA$15)), (--(INT('Drill Size Info'!$AA$15) &amp; "." &amp; RIGHT(DD101,3))&lt;=--('Drill Size Info'!$AB$15))),
                --(INT('Drill Size Info'!$AA$15) &amp; "." &amp; RIGHT(DD101,3)),
                --(INT('Drill Size Info'!$AB$15) &amp; "." &amp; RIGHT(DD101,3))
            )
        ),
        "N/A"
    )
)</f>
        <v>N/A</v>
      </c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83"/>
      <c r="AL101" s="183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3"/>
      <c r="BA101" s="163"/>
      <c r="BB101" s="163"/>
      <c r="BC101" s="163"/>
      <c r="BD101" s="163"/>
      <c r="BE101" s="163"/>
      <c r="BF101" s="164"/>
      <c r="BG101" s="165"/>
      <c r="BH101" s="162"/>
      <c r="BI101" s="162"/>
      <c r="BJ101" s="164"/>
      <c r="BK101" s="95"/>
      <c r="BL101" s="182"/>
      <c r="BM101" s="182"/>
      <c r="BN101" s="182"/>
      <c r="BO101" s="182"/>
      <c r="BP101" s="95" t="str">
        <f t="shared" si="116"/>
        <v/>
      </c>
      <c r="BQ101" s="38"/>
      <c r="BR101" s="17">
        <f t="shared" si="81"/>
        <v>0</v>
      </c>
      <c r="BS101" s="17">
        <f t="shared" si="82"/>
        <v>0</v>
      </c>
      <c r="BT101" s="17">
        <f t="shared" si="83"/>
        <v>0</v>
      </c>
      <c r="BU101" s="17">
        <f t="shared" si="84"/>
        <v>0</v>
      </c>
      <c r="BV101" s="17">
        <f t="shared" si="85"/>
        <v>0</v>
      </c>
      <c r="BW101" s="17">
        <f t="shared" si="86"/>
        <v>0</v>
      </c>
      <c r="BX101" s="17">
        <f t="shared" si="87"/>
        <v>0</v>
      </c>
      <c r="BY101" s="17">
        <f t="shared" si="88"/>
        <v>0</v>
      </c>
      <c r="BZ101" s="17">
        <f t="shared" si="89"/>
        <v>0</v>
      </c>
      <c r="CA101" s="17">
        <f t="shared" si="90"/>
        <v>0</v>
      </c>
      <c r="CB101" s="17">
        <f t="shared" si="91"/>
        <v>0</v>
      </c>
      <c r="CC101" s="17">
        <f t="shared" si="92"/>
        <v>0</v>
      </c>
      <c r="CD101" s="17">
        <f t="shared" si="93"/>
        <v>0</v>
      </c>
      <c r="CE101" s="17">
        <f t="shared" si="94"/>
        <v>0</v>
      </c>
      <c r="CF101" s="17">
        <f t="shared" si="95"/>
        <v>0</v>
      </c>
      <c r="CG101" s="17">
        <f t="shared" si="96"/>
        <v>0</v>
      </c>
      <c r="CH101" s="17">
        <f t="shared" si="97"/>
        <v>0</v>
      </c>
      <c r="CI101" s="17">
        <f t="shared" si="98"/>
        <v>0</v>
      </c>
      <c r="CJ101" s="17">
        <f t="shared" si="99"/>
        <v>0</v>
      </c>
      <c r="CK101" s="17">
        <f t="shared" si="100"/>
        <v>0</v>
      </c>
      <c r="CL101" s="17">
        <f t="shared" si="101"/>
        <v>0</v>
      </c>
      <c r="CM101" s="17">
        <f t="shared" si="102"/>
        <v>0</v>
      </c>
      <c r="CN101" s="17">
        <f t="shared" si="103"/>
        <v>0</v>
      </c>
      <c r="CO101" s="17">
        <f t="shared" si="104"/>
        <v>0</v>
      </c>
      <c r="CP101" s="17">
        <f t="shared" si="105"/>
        <v>0</v>
      </c>
      <c r="CQ101" s="17">
        <f t="shared" si="106"/>
        <v>0</v>
      </c>
      <c r="CR101" s="17">
        <f t="shared" si="107"/>
        <v>0</v>
      </c>
      <c r="CS101" s="17">
        <f t="shared" si="108"/>
        <v>0</v>
      </c>
      <c r="CT101" s="17">
        <f t="shared" si="109"/>
        <v>0</v>
      </c>
      <c r="CU101" s="17">
        <f t="shared" si="110"/>
        <v>0</v>
      </c>
      <c r="CV101" s="17">
        <f t="shared" si="111"/>
        <v>0</v>
      </c>
      <c r="CW101" s="17">
        <f t="shared" si="112"/>
        <v>0</v>
      </c>
      <c r="CX101" s="17">
        <f t="shared" si="113"/>
        <v>0</v>
      </c>
      <c r="CY101" s="17">
        <f t="shared" si="114"/>
        <v>0</v>
      </c>
      <c r="CZ101" s="17">
        <f t="shared" si="115"/>
        <v>0</v>
      </c>
    </row>
    <row r="102" spans="2:104" ht="15" customHeight="1" x14ac:dyDescent="0.2">
      <c r="B102" s="156">
        <f t="shared" si="117"/>
        <v>94</v>
      </c>
      <c r="C102" s="158" t="str">
        <f>CONCATENATE('DATA SHEET'!$B$9, 'DATA SHEET'!$Q$2)</f>
        <v>" HWDP</v>
      </c>
      <c r="D102" s="157" t="str">
        <f t="shared" si="118"/>
        <v/>
      </c>
      <c r="E102" s="158" t="str">
        <f>IF('DATA SHEET'!$E$10="Cat 2","N/A","OK")</f>
        <v>OK</v>
      </c>
      <c r="F102" s="158" t="str">
        <f>IF('DATA SHEET'!$E$10="Cat 2","N/A","OK")</f>
        <v>OK</v>
      </c>
      <c r="G102" s="160"/>
      <c r="H102" s="160"/>
      <c r="I102" s="160" t="s">
        <v>194</v>
      </c>
      <c r="J102" s="160" t="str">
        <f t="shared" si="119"/>
        <v>OK</v>
      </c>
      <c r="K102" s="160" t="str">
        <f t="shared" si="119"/>
        <v>OK</v>
      </c>
      <c r="L102" s="160" t="str">
        <f>IF('DATA SHEET'!$B$10="NC-50","N/A","OK")</f>
        <v>OK</v>
      </c>
      <c r="M102" s="160" t="str">
        <f>IF('DATA SHEET'!$B$10="NC-50","N/A","OK")</f>
        <v>OK</v>
      </c>
      <c r="N102" s="160"/>
      <c r="O102" s="160"/>
      <c r="P102" s="160"/>
      <c r="Q102" s="160"/>
      <c r="R102" s="160"/>
      <c r="S102" s="160"/>
      <c r="T102" s="160"/>
      <c r="U102" s="160"/>
      <c r="V102" s="150" t="str">
        <f>IF(DB102&lt;&gt;"",
    IF(INT('Drill Size Info'!$AA$19)=INT('Drill Size Info'!$AB$19),
        --(INT('Drill Size Info'!$AA$19) &amp; "." &amp; DB102),
        IF(AND((--(INT('Drill Size Info'!$AA$19) &amp; "." &amp; DB102)&gt;=--('Drill Size Info'!$AA$19)), (--(INT('Drill Size Info'!$AA$19) &amp; "." &amp; DB102)&lt;=--('Drill Size Info'!$AB$19))),
            --(INT('Drill Size Info'!$AA$19) &amp; "." &amp; DB102),
            --(INT('Drill Size Info'!$AB$19) &amp; "." &amp; DB102)
        )
    ),
    IF(DA102&lt;&gt;"",
        IF(INT('Drill Size Info'!$AA$19)=INT('Drill Size Info'!$AB$19),
            --(INT('Drill Size Info'!$AA$19) &amp; "." &amp; LEFT(DA102,3)),
            IF(AND((--(INT('Drill Size Info'!$AA$19) &amp; "." &amp; LEFT(DA102,3))&gt;=--('Drill Size Info'!$AA$19)), (--(INT('Drill Size Info'!$AA$19) &amp; "." &amp; LEFT(DA102,3))&lt;=--('Drill Size Info'!$AB$19))),
                --(INT('Drill Size Info'!$AA$19) &amp; "." &amp; LEFT(DA102,3)),
                --(INT('Drill Size Info'!$AB$19) &amp; "." &amp; LEFT(DA102,3))
            )
        ),
        "OK"
    )
)</f>
        <v>OK</v>
      </c>
      <c r="W102" s="150" t="str">
        <f>IF(DC102&lt;&gt;"",
    IF(INT('Drill Size Info'!$AA$19)=INT('Drill Size Info'!$AB$19),
        --(INT('Drill Size Info'!$AA$19) &amp; "." &amp; DC102),
        IF(AND((--(INT('Drill Size Info'!$AA$19) &amp; "." &amp; DC102)&gt;=--('Drill Size Info'!$AA$19)), (--(INT('Drill Size Info'!$AA$19) &amp; "." &amp; DC102)&lt;=--('Drill Size Info'!$AB$19))),
            --(INT('Drill Size Info'!$AA$19) &amp; "." &amp; DC102),
            --(INT('Drill Size Info'!$AB$19) &amp; "." &amp; DC102)
        )
    ),
    IF(DA102&lt;&gt;"",
        IF(INT('Drill Size Info'!$AA$19)=INT('Drill Size Info'!$AB$19),
            --(INT('Drill Size Info'!$AA$19) &amp; "." &amp; RIGHT(DA102,3)),
            IF(AND((--(INT('Drill Size Info'!$AA$19) &amp; "." &amp; RIGHT(DA102,3))&gt;=--('Drill Size Info'!$AA$19)), (--(INT('Drill Size Info'!$AA$19) &amp; "." &amp; RIGHT(DA102,3))&lt;=--('Drill Size Info'!$AB$19))),
                --(INT('Drill Size Info'!$AA$19) &amp; "." &amp; RIGHT(DA102,3)),
                --(INT('Drill Size Info'!$AB$19) &amp; "." &amp; RIGHT(DA102,3))
            )
        ),
        "N/A"
    )
)</f>
        <v>N/A</v>
      </c>
      <c r="X102" s="150" t="str">
        <f>IF(DE102&lt;&gt;"",
    IF(INT('Drill Size Info'!$AA$19)=INT('Drill Size Info'!$AB$15),
        --(INT('Drill Size Info'!$AA$15) &amp; "." &amp; DE102),
        IF(AND((--(INT('Drill Size Info'!$AA$15) &amp; "." &amp; DE102)&gt;=--('Drill Size Info'!$AA$15)), (--(INT('Drill Size Info'!$AA$15) &amp; "." &amp; DE102)&lt;=--('Drill Size Info'!$AB$15))),
            --(INT('Drill Size Info'!$AA$15) &amp; "." &amp; DE102),
            --(INT('Drill Size Info'!$AB$15) &amp; "." &amp; DE102)
        )
    ),
    IF(DD102&lt;&gt;"",
        IF(INT('Drill Size Info'!$AA$15)=INT('Drill Size Info'!$AB$15),
            --(INT('Drill Size Info'!$AA$15) &amp; "." &amp; LEFT(DD102,3)),
            IF(AND((--(INT('Drill Size Info'!$AA$15) &amp; "." &amp; LEFT(DD102,3))&gt;=--('Drill Size Info'!$AA$15)), (--(INT('Drill Size Info'!$AA$15) &amp; "." &amp; LEFT(DD102,3))&lt;=--('Drill Size Info'!$AB$15))),
                --(INT('Drill Size Info'!$AA$15) &amp; "." &amp; LEFT(DD102,3)),
                --(INT('Drill Size Info'!$AB$15) &amp; "." &amp; LEFT(DD102,3))
            )
        ),
        "OK"
    )
)</f>
        <v>OK</v>
      </c>
      <c r="Y102" s="150" t="str">
        <f>IF(DF102&lt;&gt;"",
    IF(INT('Drill Size Info'!$AA$19)=INT('Drill Size Info'!$AB$15),
        --(INT('Drill Size Info'!$AA$15) &amp; "." &amp; DF102),
        IF(AND((--(INT('Drill Size Info'!$AA$15) &amp; "." &amp; DF102)&gt;=--('Drill Size Info'!$AA$15)), (--(INT('Drill Size Info'!$AA$15) &amp; "." &amp; DF102)&lt;=--('Drill Size Info'!$AB$15))),
            --(INT('Drill Size Info'!$AA$15) &amp; "." &amp; DF102),
            --(INT('Drill Size Info'!$AB$15) &amp; "." &amp; DF102)
        )
    ),
    IF(DD102&lt;&gt;"",
        IF(INT('Drill Size Info'!$AA$15)=INT('Drill Size Info'!$AB$15),
            --(INT('Drill Size Info'!$AA$15) &amp; "." &amp; RIGHT(DD102,3)),
            IF(AND((--(INT('Drill Size Info'!$AA$15) &amp; "." &amp; RIGHT(DD102,3))&gt;=--('Drill Size Info'!$AA$15)), (--(INT('Drill Size Info'!$AA$15) &amp; "." &amp; RIGHT(DD102,3))&lt;=--('Drill Size Info'!$AB$15))),
                --(INT('Drill Size Info'!$AA$15) &amp; "." &amp; RIGHT(DD102,3)),
                --(INT('Drill Size Info'!$AB$15) &amp; "." &amp; RIGHT(DD102,3))
            )
        ),
        "N/A"
    )
)</f>
        <v>N/A</v>
      </c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83"/>
      <c r="AL102" s="183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3"/>
      <c r="BA102" s="163"/>
      <c r="BB102" s="163"/>
      <c r="BC102" s="163"/>
      <c r="BD102" s="163"/>
      <c r="BE102" s="163"/>
      <c r="BF102" s="164"/>
      <c r="BG102" s="165"/>
      <c r="BH102" s="162"/>
      <c r="BI102" s="162"/>
      <c r="BJ102" s="164"/>
      <c r="BK102" s="95"/>
      <c r="BL102" s="182"/>
      <c r="BM102" s="182"/>
      <c r="BN102" s="182"/>
      <c r="BO102" s="182"/>
      <c r="BP102" s="95" t="str">
        <f t="shared" si="116"/>
        <v/>
      </c>
      <c r="BQ102" s="38"/>
      <c r="BR102" s="17">
        <f t="shared" si="81"/>
        <v>0</v>
      </c>
      <c r="BS102" s="17">
        <f t="shared" si="82"/>
        <v>0</v>
      </c>
      <c r="BT102" s="17">
        <f t="shared" si="83"/>
        <v>0</v>
      </c>
      <c r="BU102" s="17">
        <f t="shared" si="84"/>
        <v>0</v>
      </c>
      <c r="BV102" s="17">
        <f t="shared" si="85"/>
        <v>0</v>
      </c>
      <c r="BW102" s="17">
        <f t="shared" si="86"/>
        <v>0</v>
      </c>
      <c r="BX102" s="17">
        <f t="shared" si="87"/>
        <v>0</v>
      </c>
      <c r="BY102" s="17">
        <f t="shared" si="88"/>
        <v>0</v>
      </c>
      <c r="BZ102" s="17">
        <f t="shared" si="89"/>
        <v>0</v>
      </c>
      <c r="CA102" s="17">
        <f t="shared" si="90"/>
        <v>0</v>
      </c>
      <c r="CB102" s="17">
        <f t="shared" si="91"/>
        <v>0</v>
      </c>
      <c r="CC102" s="17">
        <f t="shared" si="92"/>
        <v>0</v>
      </c>
      <c r="CD102" s="17">
        <f t="shared" si="93"/>
        <v>0</v>
      </c>
      <c r="CE102" s="17">
        <f t="shared" si="94"/>
        <v>0</v>
      </c>
      <c r="CF102" s="17">
        <f t="shared" si="95"/>
        <v>0</v>
      </c>
      <c r="CG102" s="17">
        <f t="shared" si="96"/>
        <v>0</v>
      </c>
      <c r="CH102" s="17">
        <f t="shared" si="97"/>
        <v>0</v>
      </c>
      <c r="CI102" s="17">
        <f t="shared" si="98"/>
        <v>0</v>
      </c>
      <c r="CJ102" s="17">
        <f t="shared" si="99"/>
        <v>0</v>
      </c>
      <c r="CK102" s="17">
        <f t="shared" si="100"/>
        <v>0</v>
      </c>
      <c r="CL102" s="17">
        <f t="shared" si="101"/>
        <v>0</v>
      </c>
      <c r="CM102" s="17">
        <f t="shared" si="102"/>
        <v>0</v>
      </c>
      <c r="CN102" s="17">
        <f t="shared" si="103"/>
        <v>0</v>
      </c>
      <c r="CO102" s="17">
        <f t="shared" si="104"/>
        <v>0</v>
      </c>
      <c r="CP102" s="17">
        <f t="shared" si="105"/>
        <v>0</v>
      </c>
      <c r="CQ102" s="17">
        <f t="shared" si="106"/>
        <v>0</v>
      </c>
      <c r="CR102" s="17">
        <f t="shared" si="107"/>
        <v>0</v>
      </c>
      <c r="CS102" s="17">
        <f t="shared" si="108"/>
        <v>0</v>
      </c>
      <c r="CT102" s="17">
        <f t="shared" si="109"/>
        <v>0</v>
      </c>
      <c r="CU102" s="17">
        <f t="shared" si="110"/>
        <v>0</v>
      </c>
      <c r="CV102" s="17">
        <f t="shared" si="111"/>
        <v>0</v>
      </c>
      <c r="CW102" s="17">
        <f t="shared" si="112"/>
        <v>0</v>
      </c>
      <c r="CX102" s="17">
        <f t="shared" si="113"/>
        <v>0</v>
      </c>
      <c r="CY102" s="17">
        <f t="shared" si="114"/>
        <v>0</v>
      </c>
      <c r="CZ102" s="17">
        <f t="shared" si="115"/>
        <v>0</v>
      </c>
    </row>
    <row r="103" spans="2:104" ht="15" customHeight="1" x14ac:dyDescent="0.2">
      <c r="B103" s="156">
        <f t="shared" si="117"/>
        <v>95</v>
      </c>
      <c r="C103" s="158" t="str">
        <f>CONCATENATE('DATA SHEET'!$B$9, 'DATA SHEET'!$Q$2)</f>
        <v>" HWDP</v>
      </c>
      <c r="D103" s="157" t="str">
        <f t="shared" si="118"/>
        <v/>
      </c>
      <c r="E103" s="158" t="str">
        <f>IF('DATA SHEET'!$E$10="Cat 2","N/A","OK")</f>
        <v>OK</v>
      </c>
      <c r="F103" s="158" t="str">
        <f>IF('DATA SHEET'!$E$10="Cat 2","N/A","OK")</f>
        <v>OK</v>
      </c>
      <c r="G103" s="160"/>
      <c r="H103" s="160"/>
      <c r="I103" s="160" t="s">
        <v>194</v>
      </c>
      <c r="J103" s="160" t="str">
        <f t="shared" si="119"/>
        <v>OK</v>
      </c>
      <c r="K103" s="160" t="str">
        <f t="shared" si="119"/>
        <v>OK</v>
      </c>
      <c r="L103" s="160" t="str">
        <f>IF('DATA SHEET'!$B$10="NC-50","N/A","OK")</f>
        <v>OK</v>
      </c>
      <c r="M103" s="160" t="str">
        <f>IF('DATA SHEET'!$B$10="NC-50","N/A","OK")</f>
        <v>OK</v>
      </c>
      <c r="N103" s="160"/>
      <c r="O103" s="160"/>
      <c r="P103" s="160"/>
      <c r="Q103" s="160"/>
      <c r="R103" s="160"/>
      <c r="S103" s="160"/>
      <c r="T103" s="160"/>
      <c r="U103" s="160"/>
      <c r="V103" s="150" t="str">
        <f>IF(DB103&lt;&gt;"",
    IF(INT('Drill Size Info'!$AA$19)=INT('Drill Size Info'!$AB$19),
        --(INT('Drill Size Info'!$AA$19) &amp; "." &amp; DB103),
        IF(AND((--(INT('Drill Size Info'!$AA$19) &amp; "." &amp; DB103)&gt;=--('Drill Size Info'!$AA$19)), (--(INT('Drill Size Info'!$AA$19) &amp; "." &amp; DB103)&lt;=--('Drill Size Info'!$AB$19))),
            --(INT('Drill Size Info'!$AA$19) &amp; "." &amp; DB103),
            --(INT('Drill Size Info'!$AB$19) &amp; "." &amp; DB103)
        )
    ),
    IF(DA103&lt;&gt;"",
        IF(INT('Drill Size Info'!$AA$19)=INT('Drill Size Info'!$AB$19),
            --(INT('Drill Size Info'!$AA$19) &amp; "." &amp; LEFT(DA103,3)),
            IF(AND((--(INT('Drill Size Info'!$AA$19) &amp; "." &amp; LEFT(DA103,3))&gt;=--('Drill Size Info'!$AA$19)), (--(INT('Drill Size Info'!$AA$19) &amp; "." &amp; LEFT(DA103,3))&lt;=--('Drill Size Info'!$AB$19))),
                --(INT('Drill Size Info'!$AA$19) &amp; "." &amp; LEFT(DA103,3)),
                --(INT('Drill Size Info'!$AB$19) &amp; "." &amp; LEFT(DA103,3))
            )
        ),
        "OK"
    )
)</f>
        <v>OK</v>
      </c>
      <c r="W103" s="150" t="str">
        <f>IF(DC103&lt;&gt;"",
    IF(INT('Drill Size Info'!$AA$19)=INT('Drill Size Info'!$AB$19),
        --(INT('Drill Size Info'!$AA$19) &amp; "." &amp; DC103),
        IF(AND((--(INT('Drill Size Info'!$AA$19) &amp; "." &amp; DC103)&gt;=--('Drill Size Info'!$AA$19)), (--(INT('Drill Size Info'!$AA$19) &amp; "." &amp; DC103)&lt;=--('Drill Size Info'!$AB$19))),
            --(INT('Drill Size Info'!$AA$19) &amp; "." &amp; DC103),
            --(INT('Drill Size Info'!$AB$19) &amp; "." &amp; DC103)
        )
    ),
    IF(DA103&lt;&gt;"",
        IF(INT('Drill Size Info'!$AA$19)=INT('Drill Size Info'!$AB$19),
            --(INT('Drill Size Info'!$AA$19) &amp; "." &amp; RIGHT(DA103,3)),
            IF(AND((--(INT('Drill Size Info'!$AA$19) &amp; "." &amp; RIGHT(DA103,3))&gt;=--('Drill Size Info'!$AA$19)), (--(INT('Drill Size Info'!$AA$19) &amp; "." &amp; RIGHT(DA103,3))&lt;=--('Drill Size Info'!$AB$19))),
                --(INT('Drill Size Info'!$AA$19) &amp; "." &amp; RIGHT(DA103,3)),
                --(INT('Drill Size Info'!$AB$19) &amp; "." &amp; RIGHT(DA103,3))
            )
        ),
        "N/A"
    )
)</f>
        <v>N/A</v>
      </c>
      <c r="X103" s="150" t="str">
        <f>IF(DE103&lt;&gt;"",
    IF(INT('Drill Size Info'!$AA$19)=INT('Drill Size Info'!$AB$15),
        --(INT('Drill Size Info'!$AA$15) &amp; "." &amp; DE103),
        IF(AND((--(INT('Drill Size Info'!$AA$15) &amp; "." &amp; DE103)&gt;=--('Drill Size Info'!$AA$15)), (--(INT('Drill Size Info'!$AA$15) &amp; "." &amp; DE103)&lt;=--('Drill Size Info'!$AB$15))),
            --(INT('Drill Size Info'!$AA$15) &amp; "." &amp; DE103),
            --(INT('Drill Size Info'!$AB$15) &amp; "." &amp; DE103)
        )
    ),
    IF(DD103&lt;&gt;"",
        IF(INT('Drill Size Info'!$AA$15)=INT('Drill Size Info'!$AB$15),
            --(INT('Drill Size Info'!$AA$15) &amp; "." &amp; LEFT(DD103,3)),
            IF(AND((--(INT('Drill Size Info'!$AA$15) &amp; "." &amp; LEFT(DD103,3))&gt;=--('Drill Size Info'!$AA$15)), (--(INT('Drill Size Info'!$AA$15) &amp; "." &amp; LEFT(DD103,3))&lt;=--('Drill Size Info'!$AB$15))),
                --(INT('Drill Size Info'!$AA$15) &amp; "." &amp; LEFT(DD103,3)),
                --(INT('Drill Size Info'!$AB$15) &amp; "." &amp; LEFT(DD103,3))
            )
        ),
        "OK"
    )
)</f>
        <v>OK</v>
      </c>
      <c r="Y103" s="150" t="str">
        <f>IF(DF103&lt;&gt;"",
    IF(INT('Drill Size Info'!$AA$19)=INT('Drill Size Info'!$AB$15),
        --(INT('Drill Size Info'!$AA$15) &amp; "." &amp; DF103),
        IF(AND((--(INT('Drill Size Info'!$AA$15) &amp; "." &amp; DF103)&gt;=--('Drill Size Info'!$AA$15)), (--(INT('Drill Size Info'!$AA$15) &amp; "." &amp; DF103)&lt;=--('Drill Size Info'!$AB$15))),
            --(INT('Drill Size Info'!$AA$15) &amp; "." &amp; DF103),
            --(INT('Drill Size Info'!$AB$15) &amp; "." &amp; DF103)
        )
    ),
    IF(DD103&lt;&gt;"",
        IF(INT('Drill Size Info'!$AA$15)=INT('Drill Size Info'!$AB$15),
            --(INT('Drill Size Info'!$AA$15) &amp; "." &amp; RIGHT(DD103,3)),
            IF(AND((--(INT('Drill Size Info'!$AA$15) &amp; "." &amp; RIGHT(DD103,3))&gt;=--('Drill Size Info'!$AA$15)), (--(INT('Drill Size Info'!$AA$15) &amp; "." &amp; RIGHT(DD103,3))&lt;=--('Drill Size Info'!$AB$15))),
                --(INT('Drill Size Info'!$AA$15) &amp; "." &amp; RIGHT(DD103,3)),
                --(INT('Drill Size Info'!$AB$15) &amp; "." &amp; RIGHT(DD103,3))
            )
        ),
        "N/A"
    )
)</f>
        <v>N/A</v>
      </c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83"/>
      <c r="AL103" s="183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3"/>
      <c r="BA103" s="163"/>
      <c r="BB103" s="163"/>
      <c r="BC103" s="163"/>
      <c r="BD103" s="163"/>
      <c r="BE103" s="163"/>
      <c r="BF103" s="164"/>
      <c r="BG103" s="165"/>
      <c r="BH103" s="162"/>
      <c r="BI103" s="162"/>
      <c r="BJ103" s="164"/>
      <c r="BK103" s="95"/>
      <c r="BL103" s="182"/>
      <c r="BM103" s="182"/>
      <c r="BN103" s="182"/>
      <c r="BO103" s="182"/>
      <c r="BP103" s="95" t="str">
        <f t="shared" si="116"/>
        <v/>
      </c>
      <c r="BQ103" s="38"/>
      <c r="BR103" s="17">
        <f t="shared" si="81"/>
        <v>0</v>
      </c>
      <c r="BS103" s="17">
        <f t="shared" si="82"/>
        <v>0</v>
      </c>
      <c r="BT103" s="17">
        <f t="shared" si="83"/>
        <v>0</v>
      </c>
      <c r="BU103" s="17">
        <f t="shared" si="84"/>
        <v>0</v>
      </c>
      <c r="BV103" s="17">
        <f t="shared" si="85"/>
        <v>0</v>
      </c>
      <c r="BW103" s="17">
        <f t="shared" si="86"/>
        <v>0</v>
      </c>
      <c r="BX103" s="17">
        <f t="shared" si="87"/>
        <v>0</v>
      </c>
      <c r="BY103" s="17">
        <f t="shared" si="88"/>
        <v>0</v>
      </c>
      <c r="BZ103" s="17">
        <f t="shared" si="89"/>
        <v>0</v>
      </c>
      <c r="CA103" s="17">
        <f t="shared" si="90"/>
        <v>0</v>
      </c>
      <c r="CB103" s="17">
        <f t="shared" si="91"/>
        <v>0</v>
      </c>
      <c r="CC103" s="17">
        <f t="shared" si="92"/>
        <v>0</v>
      </c>
      <c r="CD103" s="17">
        <f t="shared" si="93"/>
        <v>0</v>
      </c>
      <c r="CE103" s="17">
        <f t="shared" si="94"/>
        <v>0</v>
      </c>
      <c r="CF103" s="17">
        <f t="shared" si="95"/>
        <v>0</v>
      </c>
      <c r="CG103" s="17">
        <f t="shared" si="96"/>
        <v>0</v>
      </c>
      <c r="CH103" s="17">
        <f t="shared" si="97"/>
        <v>0</v>
      </c>
      <c r="CI103" s="17">
        <f t="shared" si="98"/>
        <v>0</v>
      </c>
      <c r="CJ103" s="17">
        <f t="shared" si="99"/>
        <v>0</v>
      </c>
      <c r="CK103" s="17">
        <f t="shared" si="100"/>
        <v>0</v>
      </c>
      <c r="CL103" s="17">
        <f t="shared" si="101"/>
        <v>0</v>
      </c>
      <c r="CM103" s="17">
        <f t="shared" si="102"/>
        <v>0</v>
      </c>
      <c r="CN103" s="17">
        <f t="shared" si="103"/>
        <v>0</v>
      </c>
      <c r="CO103" s="17">
        <f t="shared" si="104"/>
        <v>0</v>
      </c>
      <c r="CP103" s="17">
        <f t="shared" si="105"/>
        <v>0</v>
      </c>
      <c r="CQ103" s="17">
        <f t="shared" si="106"/>
        <v>0</v>
      </c>
      <c r="CR103" s="17">
        <f t="shared" si="107"/>
        <v>0</v>
      </c>
      <c r="CS103" s="17">
        <f t="shared" si="108"/>
        <v>0</v>
      </c>
      <c r="CT103" s="17">
        <f t="shared" si="109"/>
        <v>0</v>
      </c>
      <c r="CU103" s="17">
        <f t="shared" si="110"/>
        <v>0</v>
      </c>
      <c r="CV103" s="17">
        <f t="shared" si="111"/>
        <v>0</v>
      </c>
      <c r="CW103" s="17">
        <f t="shared" si="112"/>
        <v>0</v>
      </c>
      <c r="CX103" s="17">
        <f t="shared" si="113"/>
        <v>0</v>
      </c>
      <c r="CY103" s="17">
        <f t="shared" si="114"/>
        <v>0</v>
      </c>
      <c r="CZ103" s="17">
        <f t="shared" si="115"/>
        <v>0</v>
      </c>
    </row>
    <row r="104" spans="2:104" ht="15" customHeight="1" x14ac:dyDescent="0.2">
      <c r="B104" s="156">
        <f t="shared" si="117"/>
        <v>96</v>
      </c>
      <c r="C104" s="158" t="str">
        <f>CONCATENATE('DATA SHEET'!$B$9, 'DATA SHEET'!$Q$2)</f>
        <v>" HWDP</v>
      </c>
      <c r="D104" s="157" t="str">
        <f t="shared" si="118"/>
        <v/>
      </c>
      <c r="E104" s="158" t="str">
        <f>IF('DATA SHEET'!$E$10="Cat 2","N/A","OK")</f>
        <v>OK</v>
      </c>
      <c r="F104" s="158" t="str">
        <f>IF('DATA SHEET'!$E$10="Cat 2","N/A","OK")</f>
        <v>OK</v>
      </c>
      <c r="G104" s="160"/>
      <c r="H104" s="160"/>
      <c r="I104" s="160" t="s">
        <v>194</v>
      </c>
      <c r="J104" s="160" t="str">
        <f t="shared" si="119"/>
        <v>OK</v>
      </c>
      <c r="K104" s="160" t="str">
        <f t="shared" si="119"/>
        <v>OK</v>
      </c>
      <c r="L104" s="160" t="str">
        <f>IF('DATA SHEET'!$B$10="NC-50","N/A","OK")</f>
        <v>OK</v>
      </c>
      <c r="M104" s="160" t="str">
        <f>IF('DATA SHEET'!$B$10="NC-50","N/A","OK")</f>
        <v>OK</v>
      </c>
      <c r="N104" s="160"/>
      <c r="O104" s="160"/>
      <c r="P104" s="160"/>
      <c r="Q104" s="160"/>
      <c r="R104" s="160"/>
      <c r="S104" s="160"/>
      <c r="T104" s="160"/>
      <c r="U104" s="160"/>
      <c r="V104" s="150" t="str">
        <f>IF(DB104&lt;&gt;"",
    IF(INT('Drill Size Info'!$AA$19)=INT('Drill Size Info'!$AB$19),
        --(INT('Drill Size Info'!$AA$19) &amp; "." &amp; DB104),
        IF(AND((--(INT('Drill Size Info'!$AA$19) &amp; "." &amp; DB104)&gt;=--('Drill Size Info'!$AA$19)), (--(INT('Drill Size Info'!$AA$19) &amp; "." &amp; DB104)&lt;=--('Drill Size Info'!$AB$19))),
            --(INT('Drill Size Info'!$AA$19) &amp; "." &amp; DB104),
            --(INT('Drill Size Info'!$AB$19) &amp; "." &amp; DB104)
        )
    ),
    IF(DA104&lt;&gt;"",
        IF(INT('Drill Size Info'!$AA$19)=INT('Drill Size Info'!$AB$19),
            --(INT('Drill Size Info'!$AA$19) &amp; "." &amp; LEFT(DA104,3)),
            IF(AND((--(INT('Drill Size Info'!$AA$19) &amp; "." &amp; LEFT(DA104,3))&gt;=--('Drill Size Info'!$AA$19)), (--(INT('Drill Size Info'!$AA$19) &amp; "." &amp; LEFT(DA104,3))&lt;=--('Drill Size Info'!$AB$19))),
                --(INT('Drill Size Info'!$AA$19) &amp; "." &amp; LEFT(DA104,3)),
                --(INT('Drill Size Info'!$AB$19) &amp; "." &amp; LEFT(DA104,3))
            )
        ),
        "OK"
    )
)</f>
        <v>OK</v>
      </c>
      <c r="W104" s="150" t="str">
        <f>IF(DC104&lt;&gt;"",
    IF(INT('Drill Size Info'!$AA$19)=INT('Drill Size Info'!$AB$19),
        --(INT('Drill Size Info'!$AA$19) &amp; "." &amp; DC104),
        IF(AND((--(INT('Drill Size Info'!$AA$19) &amp; "." &amp; DC104)&gt;=--('Drill Size Info'!$AA$19)), (--(INT('Drill Size Info'!$AA$19) &amp; "." &amp; DC104)&lt;=--('Drill Size Info'!$AB$19))),
            --(INT('Drill Size Info'!$AA$19) &amp; "." &amp; DC104),
            --(INT('Drill Size Info'!$AB$19) &amp; "." &amp; DC104)
        )
    ),
    IF(DA104&lt;&gt;"",
        IF(INT('Drill Size Info'!$AA$19)=INT('Drill Size Info'!$AB$19),
            --(INT('Drill Size Info'!$AA$19) &amp; "." &amp; RIGHT(DA104,3)),
            IF(AND((--(INT('Drill Size Info'!$AA$19) &amp; "." &amp; RIGHT(DA104,3))&gt;=--('Drill Size Info'!$AA$19)), (--(INT('Drill Size Info'!$AA$19) &amp; "." &amp; RIGHT(DA104,3))&lt;=--('Drill Size Info'!$AB$19))),
                --(INT('Drill Size Info'!$AA$19) &amp; "." &amp; RIGHT(DA104,3)),
                --(INT('Drill Size Info'!$AB$19) &amp; "." &amp; RIGHT(DA104,3))
            )
        ),
        "N/A"
    )
)</f>
        <v>N/A</v>
      </c>
      <c r="X104" s="150" t="str">
        <f>IF(DE104&lt;&gt;"",
    IF(INT('Drill Size Info'!$AA$19)=INT('Drill Size Info'!$AB$15),
        --(INT('Drill Size Info'!$AA$15) &amp; "." &amp; DE104),
        IF(AND((--(INT('Drill Size Info'!$AA$15) &amp; "." &amp; DE104)&gt;=--('Drill Size Info'!$AA$15)), (--(INT('Drill Size Info'!$AA$15) &amp; "." &amp; DE104)&lt;=--('Drill Size Info'!$AB$15))),
            --(INT('Drill Size Info'!$AA$15) &amp; "." &amp; DE104),
            --(INT('Drill Size Info'!$AB$15) &amp; "." &amp; DE104)
        )
    ),
    IF(DD104&lt;&gt;"",
        IF(INT('Drill Size Info'!$AA$15)=INT('Drill Size Info'!$AB$15),
            --(INT('Drill Size Info'!$AA$15) &amp; "." &amp; LEFT(DD104,3)),
            IF(AND((--(INT('Drill Size Info'!$AA$15) &amp; "." &amp; LEFT(DD104,3))&gt;=--('Drill Size Info'!$AA$15)), (--(INT('Drill Size Info'!$AA$15) &amp; "." &amp; LEFT(DD104,3))&lt;=--('Drill Size Info'!$AB$15))),
                --(INT('Drill Size Info'!$AA$15) &amp; "." &amp; LEFT(DD104,3)),
                --(INT('Drill Size Info'!$AB$15) &amp; "." &amp; LEFT(DD104,3))
            )
        ),
        "OK"
    )
)</f>
        <v>OK</v>
      </c>
      <c r="Y104" s="150" t="str">
        <f>IF(DF104&lt;&gt;"",
    IF(INT('Drill Size Info'!$AA$19)=INT('Drill Size Info'!$AB$15),
        --(INT('Drill Size Info'!$AA$15) &amp; "." &amp; DF104),
        IF(AND((--(INT('Drill Size Info'!$AA$15) &amp; "." &amp; DF104)&gt;=--('Drill Size Info'!$AA$15)), (--(INT('Drill Size Info'!$AA$15) &amp; "." &amp; DF104)&lt;=--('Drill Size Info'!$AB$15))),
            --(INT('Drill Size Info'!$AA$15) &amp; "." &amp; DF104),
            --(INT('Drill Size Info'!$AB$15) &amp; "." &amp; DF104)
        )
    ),
    IF(DD104&lt;&gt;"",
        IF(INT('Drill Size Info'!$AA$15)=INT('Drill Size Info'!$AB$15),
            --(INT('Drill Size Info'!$AA$15) &amp; "." &amp; RIGHT(DD104,3)),
            IF(AND((--(INT('Drill Size Info'!$AA$15) &amp; "." &amp; RIGHT(DD104,3))&gt;=--('Drill Size Info'!$AA$15)), (--(INT('Drill Size Info'!$AA$15) &amp; "." &amp; RIGHT(DD104,3))&lt;=--('Drill Size Info'!$AB$15))),
                --(INT('Drill Size Info'!$AA$15) &amp; "." &amp; RIGHT(DD104,3)),
                --(INT('Drill Size Info'!$AB$15) &amp; "." &amp; RIGHT(DD104,3))
            )
        ),
        "N/A"
    )
)</f>
        <v>N/A</v>
      </c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83"/>
      <c r="AL104" s="183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3"/>
      <c r="BA104" s="163"/>
      <c r="BB104" s="163"/>
      <c r="BC104" s="163"/>
      <c r="BD104" s="163"/>
      <c r="BE104" s="163"/>
      <c r="BF104" s="164"/>
      <c r="BG104" s="165"/>
      <c r="BH104" s="162"/>
      <c r="BI104" s="162"/>
      <c r="BJ104" s="164"/>
      <c r="BK104" s="95"/>
      <c r="BL104" s="182"/>
      <c r="BM104" s="182"/>
      <c r="BN104" s="182"/>
      <c r="BO104" s="182"/>
      <c r="BP104" s="95" t="str">
        <f t="shared" si="116"/>
        <v/>
      </c>
      <c r="BQ104" s="38"/>
      <c r="BR104" s="17">
        <f t="shared" si="81"/>
        <v>0</v>
      </c>
      <c r="BS104" s="17">
        <f t="shared" si="82"/>
        <v>0</v>
      </c>
      <c r="BT104" s="17">
        <f t="shared" si="83"/>
        <v>0</v>
      </c>
      <c r="BU104" s="17">
        <f t="shared" si="84"/>
        <v>0</v>
      </c>
      <c r="BV104" s="17">
        <f t="shared" si="85"/>
        <v>0</v>
      </c>
      <c r="BW104" s="17">
        <f t="shared" si="86"/>
        <v>0</v>
      </c>
      <c r="BX104" s="17">
        <f t="shared" si="87"/>
        <v>0</v>
      </c>
      <c r="BY104" s="17">
        <f t="shared" si="88"/>
        <v>0</v>
      </c>
      <c r="BZ104" s="17">
        <f t="shared" si="89"/>
        <v>0</v>
      </c>
      <c r="CA104" s="17">
        <f t="shared" si="90"/>
        <v>0</v>
      </c>
      <c r="CB104" s="17">
        <f t="shared" si="91"/>
        <v>0</v>
      </c>
      <c r="CC104" s="17">
        <f t="shared" si="92"/>
        <v>0</v>
      </c>
      <c r="CD104" s="17">
        <f t="shared" si="93"/>
        <v>0</v>
      </c>
      <c r="CE104" s="17">
        <f t="shared" si="94"/>
        <v>0</v>
      </c>
      <c r="CF104" s="17">
        <f t="shared" si="95"/>
        <v>0</v>
      </c>
      <c r="CG104" s="17">
        <f t="shared" si="96"/>
        <v>0</v>
      </c>
      <c r="CH104" s="17">
        <f t="shared" si="97"/>
        <v>0</v>
      </c>
      <c r="CI104" s="17">
        <f t="shared" si="98"/>
        <v>0</v>
      </c>
      <c r="CJ104" s="17">
        <f t="shared" si="99"/>
        <v>0</v>
      </c>
      <c r="CK104" s="17">
        <f t="shared" si="100"/>
        <v>0</v>
      </c>
      <c r="CL104" s="17">
        <f t="shared" si="101"/>
        <v>0</v>
      </c>
      <c r="CM104" s="17">
        <f t="shared" si="102"/>
        <v>0</v>
      </c>
      <c r="CN104" s="17">
        <f t="shared" si="103"/>
        <v>0</v>
      </c>
      <c r="CO104" s="17">
        <f t="shared" si="104"/>
        <v>0</v>
      </c>
      <c r="CP104" s="17">
        <f t="shared" si="105"/>
        <v>0</v>
      </c>
      <c r="CQ104" s="17">
        <f t="shared" si="106"/>
        <v>0</v>
      </c>
      <c r="CR104" s="17">
        <f t="shared" si="107"/>
        <v>0</v>
      </c>
      <c r="CS104" s="17">
        <f t="shared" si="108"/>
        <v>0</v>
      </c>
      <c r="CT104" s="17">
        <f t="shared" si="109"/>
        <v>0</v>
      </c>
      <c r="CU104" s="17">
        <f t="shared" si="110"/>
        <v>0</v>
      </c>
      <c r="CV104" s="17">
        <f t="shared" si="111"/>
        <v>0</v>
      </c>
      <c r="CW104" s="17">
        <f t="shared" si="112"/>
        <v>0</v>
      </c>
      <c r="CX104" s="17">
        <f t="shared" si="113"/>
        <v>0</v>
      </c>
      <c r="CY104" s="17">
        <f t="shared" si="114"/>
        <v>0</v>
      </c>
      <c r="CZ104" s="17">
        <f t="shared" si="115"/>
        <v>0</v>
      </c>
    </row>
    <row r="105" spans="2:104" ht="15" customHeight="1" x14ac:dyDescent="0.2">
      <c r="B105" s="156">
        <f t="shared" si="117"/>
        <v>97</v>
      </c>
      <c r="C105" s="158" t="str">
        <f>CONCATENATE('DATA SHEET'!$B$9, 'DATA SHEET'!$Q$2)</f>
        <v>" HWDP</v>
      </c>
      <c r="D105" s="157" t="str">
        <f t="shared" si="118"/>
        <v/>
      </c>
      <c r="E105" s="158" t="str">
        <f>IF('DATA SHEET'!$E$10="Cat 2","N/A","OK")</f>
        <v>OK</v>
      </c>
      <c r="F105" s="158" t="str">
        <f>IF('DATA SHEET'!$E$10="Cat 2","N/A","OK")</f>
        <v>OK</v>
      </c>
      <c r="G105" s="160"/>
      <c r="H105" s="160"/>
      <c r="I105" s="160" t="s">
        <v>194</v>
      </c>
      <c r="J105" s="160" t="str">
        <f t="shared" si="119"/>
        <v>OK</v>
      </c>
      <c r="K105" s="160" t="str">
        <f t="shared" si="119"/>
        <v>OK</v>
      </c>
      <c r="L105" s="160" t="str">
        <f>IF('DATA SHEET'!$B$10="NC-50","N/A","OK")</f>
        <v>OK</v>
      </c>
      <c r="M105" s="160" t="str">
        <f>IF('DATA SHEET'!$B$10="NC-50","N/A","OK")</f>
        <v>OK</v>
      </c>
      <c r="N105" s="160"/>
      <c r="O105" s="160"/>
      <c r="P105" s="160"/>
      <c r="Q105" s="160"/>
      <c r="R105" s="160"/>
      <c r="S105" s="160"/>
      <c r="T105" s="160"/>
      <c r="U105" s="160"/>
      <c r="V105" s="150" t="str">
        <f>IF(DB105&lt;&gt;"",
    IF(INT('Drill Size Info'!$AA$19)=INT('Drill Size Info'!$AB$19),
        --(INT('Drill Size Info'!$AA$19) &amp; "." &amp; DB105),
        IF(AND((--(INT('Drill Size Info'!$AA$19) &amp; "." &amp; DB105)&gt;=--('Drill Size Info'!$AA$19)), (--(INT('Drill Size Info'!$AA$19) &amp; "." &amp; DB105)&lt;=--('Drill Size Info'!$AB$19))),
            --(INT('Drill Size Info'!$AA$19) &amp; "." &amp; DB105),
            --(INT('Drill Size Info'!$AB$19) &amp; "." &amp; DB105)
        )
    ),
    IF(DA105&lt;&gt;"",
        IF(INT('Drill Size Info'!$AA$19)=INT('Drill Size Info'!$AB$19),
            --(INT('Drill Size Info'!$AA$19) &amp; "." &amp; LEFT(DA105,3)),
            IF(AND((--(INT('Drill Size Info'!$AA$19) &amp; "." &amp; LEFT(DA105,3))&gt;=--('Drill Size Info'!$AA$19)), (--(INT('Drill Size Info'!$AA$19) &amp; "." &amp; LEFT(DA105,3))&lt;=--('Drill Size Info'!$AB$19))),
                --(INT('Drill Size Info'!$AA$19) &amp; "." &amp; LEFT(DA105,3)),
                --(INT('Drill Size Info'!$AB$19) &amp; "." &amp; LEFT(DA105,3))
            )
        ),
        "OK"
    )
)</f>
        <v>OK</v>
      </c>
      <c r="W105" s="150" t="str">
        <f>IF(DC105&lt;&gt;"",
    IF(INT('Drill Size Info'!$AA$19)=INT('Drill Size Info'!$AB$19),
        --(INT('Drill Size Info'!$AA$19) &amp; "." &amp; DC105),
        IF(AND((--(INT('Drill Size Info'!$AA$19) &amp; "." &amp; DC105)&gt;=--('Drill Size Info'!$AA$19)), (--(INT('Drill Size Info'!$AA$19) &amp; "." &amp; DC105)&lt;=--('Drill Size Info'!$AB$19))),
            --(INT('Drill Size Info'!$AA$19) &amp; "." &amp; DC105),
            --(INT('Drill Size Info'!$AB$19) &amp; "." &amp; DC105)
        )
    ),
    IF(DA105&lt;&gt;"",
        IF(INT('Drill Size Info'!$AA$19)=INT('Drill Size Info'!$AB$19),
            --(INT('Drill Size Info'!$AA$19) &amp; "." &amp; RIGHT(DA105,3)),
            IF(AND((--(INT('Drill Size Info'!$AA$19) &amp; "." &amp; RIGHT(DA105,3))&gt;=--('Drill Size Info'!$AA$19)), (--(INT('Drill Size Info'!$AA$19) &amp; "." &amp; RIGHT(DA105,3))&lt;=--('Drill Size Info'!$AB$19))),
                --(INT('Drill Size Info'!$AA$19) &amp; "." &amp; RIGHT(DA105,3)),
                --(INT('Drill Size Info'!$AB$19) &amp; "." &amp; RIGHT(DA105,3))
            )
        ),
        "N/A"
    )
)</f>
        <v>N/A</v>
      </c>
      <c r="X105" s="150" t="str">
        <f>IF(DE105&lt;&gt;"",
    IF(INT('Drill Size Info'!$AA$19)=INT('Drill Size Info'!$AB$15),
        --(INT('Drill Size Info'!$AA$15) &amp; "." &amp; DE105),
        IF(AND((--(INT('Drill Size Info'!$AA$15) &amp; "." &amp; DE105)&gt;=--('Drill Size Info'!$AA$15)), (--(INT('Drill Size Info'!$AA$15) &amp; "." &amp; DE105)&lt;=--('Drill Size Info'!$AB$15))),
            --(INT('Drill Size Info'!$AA$15) &amp; "." &amp; DE105),
            --(INT('Drill Size Info'!$AB$15) &amp; "." &amp; DE105)
        )
    ),
    IF(DD105&lt;&gt;"",
        IF(INT('Drill Size Info'!$AA$15)=INT('Drill Size Info'!$AB$15),
            --(INT('Drill Size Info'!$AA$15) &amp; "." &amp; LEFT(DD105,3)),
            IF(AND((--(INT('Drill Size Info'!$AA$15) &amp; "." &amp; LEFT(DD105,3))&gt;=--('Drill Size Info'!$AA$15)), (--(INT('Drill Size Info'!$AA$15) &amp; "." &amp; LEFT(DD105,3))&lt;=--('Drill Size Info'!$AB$15))),
                --(INT('Drill Size Info'!$AA$15) &amp; "." &amp; LEFT(DD105,3)),
                --(INT('Drill Size Info'!$AB$15) &amp; "." &amp; LEFT(DD105,3))
            )
        ),
        "OK"
    )
)</f>
        <v>OK</v>
      </c>
      <c r="Y105" s="150" t="str">
        <f>IF(DF105&lt;&gt;"",
    IF(INT('Drill Size Info'!$AA$19)=INT('Drill Size Info'!$AB$15),
        --(INT('Drill Size Info'!$AA$15) &amp; "." &amp; DF105),
        IF(AND((--(INT('Drill Size Info'!$AA$15) &amp; "." &amp; DF105)&gt;=--('Drill Size Info'!$AA$15)), (--(INT('Drill Size Info'!$AA$15) &amp; "." &amp; DF105)&lt;=--('Drill Size Info'!$AB$15))),
            --(INT('Drill Size Info'!$AA$15) &amp; "." &amp; DF105),
            --(INT('Drill Size Info'!$AB$15) &amp; "." &amp; DF105)
        )
    ),
    IF(DD105&lt;&gt;"",
        IF(INT('Drill Size Info'!$AA$15)=INT('Drill Size Info'!$AB$15),
            --(INT('Drill Size Info'!$AA$15) &amp; "." &amp; RIGHT(DD105,3)),
            IF(AND((--(INT('Drill Size Info'!$AA$15) &amp; "." &amp; RIGHT(DD105,3))&gt;=--('Drill Size Info'!$AA$15)), (--(INT('Drill Size Info'!$AA$15) &amp; "." &amp; RIGHT(DD105,3))&lt;=--('Drill Size Info'!$AB$15))),
                --(INT('Drill Size Info'!$AA$15) &amp; "." &amp; RIGHT(DD105,3)),
                --(INT('Drill Size Info'!$AB$15) &amp; "." &amp; RIGHT(DD105,3))
            )
        ),
        "N/A"
    )
)</f>
        <v>N/A</v>
      </c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83"/>
      <c r="AL105" s="183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3"/>
      <c r="BA105" s="163"/>
      <c r="BB105" s="163"/>
      <c r="BC105" s="163"/>
      <c r="BD105" s="163"/>
      <c r="BE105" s="163"/>
      <c r="BF105" s="164"/>
      <c r="BG105" s="165"/>
      <c r="BH105" s="162"/>
      <c r="BI105" s="162"/>
      <c r="BJ105" s="164"/>
      <c r="BK105" s="95"/>
      <c r="BL105" s="182"/>
      <c r="BM105" s="182"/>
      <c r="BN105" s="182"/>
      <c r="BO105" s="182"/>
      <c r="BP105" s="95" t="str">
        <f t="shared" si="116"/>
        <v/>
      </c>
      <c r="BQ105" s="38"/>
      <c r="BR105" s="17">
        <f t="shared" ref="BR105:BR136" si="120">IF(Z105="x",1,0)</f>
        <v>0</v>
      </c>
      <c r="BS105" s="17">
        <f t="shared" ref="BS105:BS136" si="121">IF(AB105="x",1,0)</f>
        <v>0</v>
      </c>
      <c r="BT105" s="17">
        <f t="shared" ref="BT105:BT136" si="122">IF(AD105="x",1,0)</f>
        <v>0</v>
      </c>
      <c r="BU105" s="17">
        <f t="shared" ref="BU105:BU136" si="123">IF(AE105="x",1,0)</f>
        <v>0</v>
      </c>
      <c r="BV105" s="17">
        <f t="shared" ref="BV105:BV136" si="124">IF(AF105="x",1,0)</f>
        <v>0</v>
      </c>
      <c r="BW105" s="17">
        <f t="shared" ref="BW105:BW136" si="125">IF(AG105="x",1,0)</f>
        <v>0</v>
      </c>
      <c r="BX105" s="17">
        <f t="shared" ref="BX105:BX136" si="126">IF(AH105="x",1,0)</f>
        <v>0</v>
      </c>
      <c r="BY105" s="17">
        <f t="shared" ref="BY105:BY136" si="127">IF(AI105="x",1,0)</f>
        <v>0</v>
      </c>
      <c r="BZ105" s="17">
        <f t="shared" ref="BZ105:BZ136" si="128">IF(AJ105="x",1,0)</f>
        <v>0</v>
      </c>
      <c r="CA105" s="17">
        <f t="shared" ref="CA105:CA136" si="129">IF(AK105="x",1,0)</f>
        <v>0</v>
      </c>
      <c r="CB105" s="17">
        <f t="shared" ref="CB105:CB136" si="130">IF(AL105="x",1,0)</f>
        <v>0</v>
      </c>
      <c r="CC105" s="17">
        <f t="shared" ref="CC105:CC136" si="131">IF(AM105="x",1,0)</f>
        <v>0</v>
      </c>
      <c r="CD105" s="17">
        <f t="shared" ref="CD105:CD136" si="132">IF(AN105="x",1,0)</f>
        <v>0</v>
      </c>
      <c r="CE105" s="17">
        <f t="shared" ref="CE105:CE136" si="133">IF(AO105="x",1,0)</f>
        <v>0</v>
      </c>
      <c r="CF105" s="17">
        <f t="shared" ref="CF105:CF136" si="134">IF(AP105="x",1,0)</f>
        <v>0</v>
      </c>
      <c r="CG105" s="17">
        <f t="shared" ref="CG105:CG136" si="135">IF(AQ105="x",1,0)</f>
        <v>0</v>
      </c>
      <c r="CH105" s="17">
        <f t="shared" ref="CH105:CH136" si="136">IF(AR105="x",1,0)</f>
        <v>0</v>
      </c>
      <c r="CI105" s="17">
        <f t="shared" ref="CI105:CI136" si="137">IF(AS105="x",1,0)</f>
        <v>0</v>
      </c>
      <c r="CJ105" s="17">
        <f t="shared" ref="CJ105:CJ136" si="138">IF(AT105="x",1,0)</f>
        <v>0</v>
      </c>
      <c r="CK105" s="17">
        <f t="shared" ref="CK105:CK136" si="139">IF(AU105="x",1,0)</f>
        <v>0</v>
      </c>
      <c r="CL105" s="17">
        <f t="shared" ref="CL105:CL136" si="140">IF(AV105="x",1,0)</f>
        <v>0</v>
      </c>
      <c r="CM105" s="17">
        <f t="shared" ref="CM105:CM136" si="141">IF(AW105="x",1,0)</f>
        <v>0</v>
      </c>
      <c r="CN105" s="17">
        <f t="shared" ref="CN105:CN136" si="142">IF(AX105="x",1,0)</f>
        <v>0</v>
      </c>
      <c r="CO105" s="17">
        <f t="shared" ref="CO105:CO136" si="143">IF(AY105="x",1,0)</f>
        <v>0</v>
      </c>
      <c r="CP105" s="17">
        <f t="shared" ref="CP105:CP136" si="144">IF(AZ105="x",1,0)</f>
        <v>0</v>
      </c>
      <c r="CQ105" s="17">
        <f t="shared" ref="CQ105:CQ136" si="145">IF(BA105="x",1,0)</f>
        <v>0</v>
      </c>
      <c r="CR105" s="17">
        <f t="shared" ref="CR105:CR136" si="146">IF(BB105="x",1,0)</f>
        <v>0</v>
      </c>
      <c r="CS105" s="17">
        <f t="shared" ref="CS105:CS136" si="147">IF(BC105="x",1,0)</f>
        <v>0</v>
      </c>
      <c r="CT105" s="17">
        <f t="shared" ref="CT105:CT136" si="148">IF(BD105="x",1,0)</f>
        <v>0</v>
      </c>
      <c r="CU105" s="17">
        <f t="shared" ref="CU105:CU136" si="149">IF(BE105="x",1,0)</f>
        <v>0</v>
      </c>
      <c r="CV105" s="17">
        <f t="shared" ref="CV105:CV136" si="150">IF(BF105="x",1,0)</f>
        <v>0</v>
      </c>
      <c r="CW105" s="17">
        <f t="shared" ref="CW105:CW136" si="151">IF(BG105="x",1,0)</f>
        <v>0</v>
      </c>
      <c r="CX105" s="17">
        <f t="shared" ref="CX105:CX136" si="152">IF(BH105="x",1,0)</f>
        <v>0</v>
      </c>
      <c r="CY105" s="17">
        <f t="shared" ref="CY105:CY136" si="153">IF(BI105="x",1,0)</f>
        <v>0</v>
      </c>
      <c r="CZ105" s="17">
        <f t="shared" ref="CZ105:CZ136" si="154">IF(BJ105="x",1,0)</f>
        <v>0</v>
      </c>
    </row>
    <row r="106" spans="2:104" ht="15" customHeight="1" x14ac:dyDescent="0.2">
      <c r="B106" s="156">
        <f t="shared" si="117"/>
        <v>98</v>
      </c>
      <c r="C106" s="158" t="str">
        <f>CONCATENATE('DATA SHEET'!$B$9, 'DATA SHEET'!$Q$2)</f>
        <v>" HWDP</v>
      </c>
      <c r="D106" s="157" t="str">
        <f t="shared" si="118"/>
        <v/>
      </c>
      <c r="E106" s="158" t="str">
        <f>IF('DATA SHEET'!$E$10="Cat 2","N/A","OK")</f>
        <v>OK</v>
      </c>
      <c r="F106" s="158" t="str">
        <f>IF('DATA SHEET'!$E$10="Cat 2","N/A","OK")</f>
        <v>OK</v>
      </c>
      <c r="G106" s="160"/>
      <c r="H106" s="160"/>
      <c r="I106" s="160" t="s">
        <v>194</v>
      </c>
      <c r="J106" s="160" t="str">
        <f t="shared" si="119"/>
        <v>OK</v>
      </c>
      <c r="K106" s="160" t="str">
        <f t="shared" si="119"/>
        <v>OK</v>
      </c>
      <c r="L106" s="160" t="str">
        <f>IF('DATA SHEET'!$B$10="NC-50","N/A","OK")</f>
        <v>OK</v>
      </c>
      <c r="M106" s="160" t="str">
        <f>IF('DATA SHEET'!$B$10="NC-50","N/A","OK")</f>
        <v>OK</v>
      </c>
      <c r="N106" s="160"/>
      <c r="O106" s="160"/>
      <c r="P106" s="160"/>
      <c r="Q106" s="160"/>
      <c r="R106" s="160"/>
      <c r="S106" s="160"/>
      <c r="T106" s="160"/>
      <c r="U106" s="160"/>
      <c r="V106" s="150" t="str">
        <f>IF(DB106&lt;&gt;"",
    IF(INT('Drill Size Info'!$AA$19)=INT('Drill Size Info'!$AB$19),
        --(INT('Drill Size Info'!$AA$19) &amp; "." &amp; DB106),
        IF(AND((--(INT('Drill Size Info'!$AA$19) &amp; "." &amp; DB106)&gt;=--('Drill Size Info'!$AA$19)), (--(INT('Drill Size Info'!$AA$19) &amp; "." &amp; DB106)&lt;=--('Drill Size Info'!$AB$19))),
            --(INT('Drill Size Info'!$AA$19) &amp; "." &amp; DB106),
            --(INT('Drill Size Info'!$AB$19) &amp; "." &amp; DB106)
        )
    ),
    IF(DA106&lt;&gt;"",
        IF(INT('Drill Size Info'!$AA$19)=INT('Drill Size Info'!$AB$19),
            --(INT('Drill Size Info'!$AA$19) &amp; "." &amp; LEFT(DA106,3)),
            IF(AND((--(INT('Drill Size Info'!$AA$19) &amp; "." &amp; LEFT(DA106,3))&gt;=--('Drill Size Info'!$AA$19)), (--(INT('Drill Size Info'!$AA$19) &amp; "." &amp; LEFT(DA106,3))&lt;=--('Drill Size Info'!$AB$19))),
                --(INT('Drill Size Info'!$AA$19) &amp; "." &amp; LEFT(DA106,3)),
                --(INT('Drill Size Info'!$AB$19) &amp; "." &amp; LEFT(DA106,3))
            )
        ),
        "OK"
    )
)</f>
        <v>OK</v>
      </c>
      <c r="W106" s="150" t="str">
        <f>IF(DC106&lt;&gt;"",
    IF(INT('Drill Size Info'!$AA$19)=INT('Drill Size Info'!$AB$19),
        --(INT('Drill Size Info'!$AA$19) &amp; "." &amp; DC106),
        IF(AND((--(INT('Drill Size Info'!$AA$19) &amp; "." &amp; DC106)&gt;=--('Drill Size Info'!$AA$19)), (--(INT('Drill Size Info'!$AA$19) &amp; "." &amp; DC106)&lt;=--('Drill Size Info'!$AB$19))),
            --(INT('Drill Size Info'!$AA$19) &amp; "." &amp; DC106),
            --(INT('Drill Size Info'!$AB$19) &amp; "." &amp; DC106)
        )
    ),
    IF(DA106&lt;&gt;"",
        IF(INT('Drill Size Info'!$AA$19)=INT('Drill Size Info'!$AB$19),
            --(INT('Drill Size Info'!$AA$19) &amp; "." &amp; RIGHT(DA106,3)),
            IF(AND((--(INT('Drill Size Info'!$AA$19) &amp; "." &amp; RIGHT(DA106,3))&gt;=--('Drill Size Info'!$AA$19)), (--(INT('Drill Size Info'!$AA$19) &amp; "." &amp; RIGHT(DA106,3))&lt;=--('Drill Size Info'!$AB$19))),
                --(INT('Drill Size Info'!$AA$19) &amp; "." &amp; RIGHT(DA106,3)),
                --(INT('Drill Size Info'!$AB$19) &amp; "." &amp; RIGHT(DA106,3))
            )
        ),
        "N/A"
    )
)</f>
        <v>N/A</v>
      </c>
      <c r="X106" s="150" t="str">
        <f>IF(DE106&lt;&gt;"",
    IF(INT('Drill Size Info'!$AA$19)=INT('Drill Size Info'!$AB$15),
        --(INT('Drill Size Info'!$AA$15) &amp; "." &amp; DE106),
        IF(AND((--(INT('Drill Size Info'!$AA$15) &amp; "." &amp; DE106)&gt;=--('Drill Size Info'!$AA$15)), (--(INT('Drill Size Info'!$AA$15) &amp; "." &amp; DE106)&lt;=--('Drill Size Info'!$AB$15))),
            --(INT('Drill Size Info'!$AA$15) &amp; "." &amp; DE106),
            --(INT('Drill Size Info'!$AB$15) &amp; "." &amp; DE106)
        )
    ),
    IF(DD106&lt;&gt;"",
        IF(INT('Drill Size Info'!$AA$15)=INT('Drill Size Info'!$AB$15),
            --(INT('Drill Size Info'!$AA$15) &amp; "." &amp; LEFT(DD106,3)),
            IF(AND((--(INT('Drill Size Info'!$AA$15) &amp; "." &amp; LEFT(DD106,3))&gt;=--('Drill Size Info'!$AA$15)), (--(INT('Drill Size Info'!$AA$15) &amp; "." &amp; LEFT(DD106,3))&lt;=--('Drill Size Info'!$AB$15))),
                --(INT('Drill Size Info'!$AA$15) &amp; "." &amp; LEFT(DD106,3)),
                --(INT('Drill Size Info'!$AB$15) &amp; "." &amp; LEFT(DD106,3))
            )
        ),
        "OK"
    )
)</f>
        <v>OK</v>
      </c>
      <c r="Y106" s="150" t="str">
        <f>IF(DF106&lt;&gt;"",
    IF(INT('Drill Size Info'!$AA$19)=INT('Drill Size Info'!$AB$15),
        --(INT('Drill Size Info'!$AA$15) &amp; "." &amp; DF106),
        IF(AND((--(INT('Drill Size Info'!$AA$15) &amp; "." &amp; DF106)&gt;=--('Drill Size Info'!$AA$15)), (--(INT('Drill Size Info'!$AA$15) &amp; "." &amp; DF106)&lt;=--('Drill Size Info'!$AB$15))),
            --(INT('Drill Size Info'!$AA$15) &amp; "." &amp; DF106),
            --(INT('Drill Size Info'!$AB$15) &amp; "." &amp; DF106)
        )
    ),
    IF(DD106&lt;&gt;"",
        IF(INT('Drill Size Info'!$AA$15)=INT('Drill Size Info'!$AB$15),
            --(INT('Drill Size Info'!$AA$15) &amp; "." &amp; RIGHT(DD106,3)),
            IF(AND((--(INT('Drill Size Info'!$AA$15) &amp; "." &amp; RIGHT(DD106,3))&gt;=--('Drill Size Info'!$AA$15)), (--(INT('Drill Size Info'!$AA$15) &amp; "." &amp; RIGHT(DD106,3))&lt;=--('Drill Size Info'!$AB$15))),
                --(INT('Drill Size Info'!$AA$15) &amp; "." &amp; RIGHT(DD106,3)),
                --(INT('Drill Size Info'!$AB$15) &amp; "." &amp; RIGHT(DD106,3))
            )
        ),
        "N/A"
    )
)</f>
        <v>N/A</v>
      </c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83"/>
      <c r="AL106" s="183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3"/>
      <c r="BA106" s="163"/>
      <c r="BB106" s="163"/>
      <c r="BC106" s="163"/>
      <c r="BD106" s="163"/>
      <c r="BE106" s="163"/>
      <c r="BF106" s="164"/>
      <c r="BG106" s="165"/>
      <c r="BH106" s="162"/>
      <c r="BI106" s="162"/>
      <c r="BJ106" s="164"/>
      <c r="BK106" s="95"/>
      <c r="BL106" s="182"/>
      <c r="BM106" s="182"/>
      <c r="BN106" s="182"/>
      <c r="BO106" s="182"/>
      <c r="BP106" s="95" t="str">
        <f t="shared" si="116"/>
        <v/>
      </c>
      <c r="BQ106" s="38"/>
      <c r="BR106" s="17">
        <f t="shared" si="120"/>
        <v>0</v>
      </c>
      <c r="BS106" s="17">
        <f t="shared" si="121"/>
        <v>0</v>
      </c>
      <c r="BT106" s="17">
        <f t="shared" si="122"/>
        <v>0</v>
      </c>
      <c r="BU106" s="17">
        <f t="shared" si="123"/>
        <v>0</v>
      </c>
      <c r="BV106" s="17">
        <f t="shared" si="124"/>
        <v>0</v>
      </c>
      <c r="BW106" s="17">
        <f t="shared" si="125"/>
        <v>0</v>
      </c>
      <c r="BX106" s="17">
        <f t="shared" si="126"/>
        <v>0</v>
      </c>
      <c r="BY106" s="17">
        <f t="shared" si="127"/>
        <v>0</v>
      </c>
      <c r="BZ106" s="17">
        <f t="shared" si="128"/>
        <v>0</v>
      </c>
      <c r="CA106" s="17">
        <f t="shared" si="129"/>
        <v>0</v>
      </c>
      <c r="CB106" s="17">
        <f t="shared" si="130"/>
        <v>0</v>
      </c>
      <c r="CC106" s="17">
        <f t="shared" si="131"/>
        <v>0</v>
      </c>
      <c r="CD106" s="17">
        <f t="shared" si="132"/>
        <v>0</v>
      </c>
      <c r="CE106" s="17">
        <f t="shared" si="133"/>
        <v>0</v>
      </c>
      <c r="CF106" s="17">
        <f t="shared" si="134"/>
        <v>0</v>
      </c>
      <c r="CG106" s="17">
        <f t="shared" si="135"/>
        <v>0</v>
      </c>
      <c r="CH106" s="17">
        <f t="shared" si="136"/>
        <v>0</v>
      </c>
      <c r="CI106" s="17">
        <f t="shared" si="137"/>
        <v>0</v>
      </c>
      <c r="CJ106" s="17">
        <f t="shared" si="138"/>
        <v>0</v>
      </c>
      <c r="CK106" s="17">
        <f t="shared" si="139"/>
        <v>0</v>
      </c>
      <c r="CL106" s="17">
        <f t="shared" si="140"/>
        <v>0</v>
      </c>
      <c r="CM106" s="17">
        <f t="shared" si="141"/>
        <v>0</v>
      </c>
      <c r="CN106" s="17">
        <f t="shared" si="142"/>
        <v>0</v>
      </c>
      <c r="CO106" s="17">
        <f t="shared" si="143"/>
        <v>0</v>
      </c>
      <c r="CP106" s="17">
        <f t="shared" si="144"/>
        <v>0</v>
      </c>
      <c r="CQ106" s="17">
        <f t="shared" si="145"/>
        <v>0</v>
      </c>
      <c r="CR106" s="17">
        <f t="shared" si="146"/>
        <v>0</v>
      </c>
      <c r="CS106" s="17">
        <f t="shared" si="147"/>
        <v>0</v>
      </c>
      <c r="CT106" s="17">
        <f t="shared" si="148"/>
        <v>0</v>
      </c>
      <c r="CU106" s="17">
        <f t="shared" si="149"/>
        <v>0</v>
      </c>
      <c r="CV106" s="17">
        <f t="shared" si="150"/>
        <v>0</v>
      </c>
      <c r="CW106" s="17">
        <f t="shared" si="151"/>
        <v>0</v>
      </c>
      <c r="CX106" s="17">
        <f t="shared" si="152"/>
        <v>0</v>
      </c>
      <c r="CY106" s="17">
        <f t="shared" si="153"/>
        <v>0</v>
      </c>
      <c r="CZ106" s="17">
        <f t="shared" si="154"/>
        <v>0</v>
      </c>
    </row>
    <row r="107" spans="2:104" ht="15" customHeight="1" x14ac:dyDescent="0.2">
      <c r="B107" s="156">
        <f t="shared" si="117"/>
        <v>99</v>
      </c>
      <c r="C107" s="158" t="str">
        <f>CONCATENATE('DATA SHEET'!$B$9, 'DATA SHEET'!$Q$2)</f>
        <v>" HWDP</v>
      </c>
      <c r="D107" s="157" t="str">
        <f t="shared" si="118"/>
        <v/>
      </c>
      <c r="E107" s="158" t="str">
        <f>IF('DATA SHEET'!$E$10="Cat 2","N/A","OK")</f>
        <v>OK</v>
      </c>
      <c r="F107" s="158" t="str">
        <f>IF('DATA SHEET'!$E$10="Cat 2","N/A","OK")</f>
        <v>OK</v>
      </c>
      <c r="G107" s="160"/>
      <c r="H107" s="160"/>
      <c r="I107" s="160" t="s">
        <v>194</v>
      </c>
      <c r="J107" s="160" t="str">
        <f t="shared" si="119"/>
        <v>OK</v>
      </c>
      <c r="K107" s="160" t="str">
        <f t="shared" si="119"/>
        <v>OK</v>
      </c>
      <c r="L107" s="160" t="str">
        <f>IF('DATA SHEET'!$B$10="NC-50","N/A","OK")</f>
        <v>OK</v>
      </c>
      <c r="M107" s="160" t="str">
        <f>IF('DATA SHEET'!$B$10="NC-50","N/A","OK")</f>
        <v>OK</v>
      </c>
      <c r="N107" s="160"/>
      <c r="O107" s="160"/>
      <c r="P107" s="160"/>
      <c r="Q107" s="160"/>
      <c r="R107" s="160"/>
      <c r="S107" s="160"/>
      <c r="T107" s="160"/>
      <c r="U107" s="160"/>
      <c r="V107" s="150" t="str">
        <f>IF(DB107&lt;&gt;"",
    IF(INT('Drill Size Info'!$AA$19)=INT('Drill Size Info'!$AB$19),
        --(INT('Drill Size Info'!$AA$19) &amp; "." &amp; DB107),
        IF(AND((--(INT('Drill Size Info'!$AA$19) &amp; "." &amp; DB107)&gt;=--('Drill Size Info'!$AA$19)), (--(INT('Drill Size Info'!$AA$19) &amp; "." &amp; DB107)&lt;=--('Drill Size Info'!$AB$19))),
            --(INT('Drill Size Info'!$AA$19) &amp; "." &amp; DB107),
            --(INT('Drill Size Info'!$AB$19) &amp; "." &amp; DB107)
        )
    ),
    IF(DA107&lt;&gt;"",
        IF(INT('Drill Size Info'!$AA$19)=INT('Drill Size Info'!$AB$19),
            --(INT('Drill Size Info'!$AA$19) &amp; "." &amp; LEFT(DA107,3)),
            IF(AND((--(INT('Drill Size Info'!$AA$19) &amp; "." &amp; LEFT(DA107,3))&gt;=--('Drill Size Info'!$AA$19)), (--(INT('Drill Size Info'!$AA$19) &amp; "." &amp; LEFT(DA107,3))&lt;=--('Drill Size Info'!$AB$19))),
                --(INT('Drill Size Info'!$AA$19) &amp; "." &amp; LEFT(DA107,3)),
                --(INT('Drill Size Info'!$AB$19) &amp; "." &amp; LEFT(DA107,3))
            )
        ),
        "OK"
    )
)</f>
        <v>OK</v>
      </c>
      <c r="W107" s="150" t="str">
        <f>IF(DC107&lt;&gt;"",
    IF(INT('Drill Size Info'!$AA$19)=INT('Drill Size Info'!$AB$19),
        --(INT('Drill Size Info'!$AA$19) &amp; "." &amp; DC107),
        IF(AND((--(INT('Drill Size Info'!$AA$19) &amp; "." &amp; DC107)&gt;=--('Drill Size Info'!$AA$19)), (--(INT('Drill Size Info'!$AA$19) &amp; "." &amp; DC107)&lt;=--('Drill Size Info'!$AB$19))),
            --(INT('Drill Size Info'!$AA$19) &amp; "." &amp; DC107),
            --(INT('Drill Size Info'!$AB$19) &amp; "." &amp; DC107)
        )
    ),
    IF(DA107&lt;&gt;"",
        IF(INT('Drill Size Info'!$AA$19)=INT('Drill Size Info'!$AB$19),
            --(INT('Drill Size Info'!$AA$19) &amp; "." &amp; RIGHT(DA107,3)),
            IF(AND((--(INT('Drill Size Info'!$AA$19) &amp; "." &amp; RIGHT(DA107,3))&gt;=--('Drill Size Info'!$AA$19)), (--(INT('Drill Size Info'!$AA$19) &amp; "." &amp; RIGHT(DA107,3))&lt;=--('Drill Size Info'!$AB$19))),
                --(INT('Drill Size Info'!$AA$19) &amp; "." &amp; RIGHT(DA107,3)),
                --(INT('Drill Size Info'!$AB$19) &amp; "." &amp; RIGHT(DA107,3))
            )
        ),
        "N/A"
    )
)</f>
        <v>N/A</v>
      </c>
      <c r="X107" s="150" t="str">
        <f>IF(DE107&lt;&gt;"",
    IF(INT('Drill Size Info'!$AA$19)=INT('Drill Size Info'!$AB$15),
        --(INT('Drill Size Info'!$AA$15) &amp; "." &amp; DE107),
        IF(AND((--(INT('Drill Size Info'!$AA$15) &amp; "." &amp; DE107)&gt;=--('Drill Size Info'!$AA$15)), (--(INT('Drill Size Info'!$AA$15) &amp; "." &amp; DE107)&lt;=--('Drill Size Info'!$AB$15))),
            --(INT('Drill Size Info'!$AA$15) &amp; "." &amp; DE107),
            --(INT('Drill Size Info'!$AB$15) &amp; "." &amp; DE107)
        )
    ),
    IF(DD107&lt;&gt;"",
        IF(INT('Drill Size Info'!$AA$15)=INT('Drill Size Info'!$AB$15),
            --(INT('Drill Size Info'!$AA$15) &amp; "." &amp; LEFT(DD107,3)),
            IF(AND((--(INT('Drill Size Info'!$AA$15) &amp; "." &amp; LEFT(DD107,3))&gt;=--('Drill Size Info'!$AA$15)), (--(INT('Drill Size Info'!$AA$15) &amp; "." &amp; LEFT(DD107,3))&lt;=--('Drill Size Info'!$AB$15))),
                --(INT('Drill Size Info'!$AA$15) &amp; "." &amp; LEFT(DD107,3)),
                --(INT('Drill Size Info'!$AB$15) &amp; "." &amp; LEFT(DD107,3))
            )
        ),
        "OK"
    )
)</f>
        <v>OK</v>
      </c>
      <c r="Y107" s="150" t="str">
        <f>IF(DF107&lt;&gt;"",
    IF(INT('Drill Size Info'!$AA$19)=INT('Drill Size Info'!$AB$15),
        --(INT('Drill Size Info'!$AA$15) &amp; "." &amp; DF107),
        IF(AND((--(INT('Drill Size Info'!$AA$15) &amp; "." &amp; DF107)&gt;=--('Drill Size Info'!$AA$15)), (--(INT('Drill Size Info'!$AA$15) &amp; "." &amp; DF107)&lt;=--('Drill Size Info'!$AB$15))),
            --(INT('Drill Size Info'!$AA$15) &amp; "." &amp; DF107),
            --(INT('Drill Size Info'!$AB$15) &amp; "." &amp; DF107)
        )
    ),
    IF(DD107&lt;&gt;"",
        IF(INT('Drill Size Info'!$AA$15)=INT('Drill Size Info'!$AB$15),
            --(INT('Drill Size Info'!$AA$15) &amp; "." &amp; RIGHT(DD107,3)),
            IF(AND((--(INT('Drill Size Info'!$AA$15) &amp; "." &amp; RIGHT(DD107,3))&gt;=--('Drill Size Info'!$AA$15)), (--(INT('Drill Size Info'!$AA$15) &amp; "." &amp; RIGHT(DD107,3))&lt;=--('Drill Size Info'!$AB$15))),
                --(INT('Drill Size Info'!$AA$15) &amp; "." &amp; RIGHT(DD107,3)),
                --(INT('Drill Size Info'!$AB$15) &amp; "." &amp; RIGHT(DD107,3))
            )
        ),
        "N/A"
    )
)</f>
        <v>N/A</v>
      </c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83"/>
      <c r="AL107" s="183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3"/>
      <c r="BA107" s="163"/>
      <c r="BB107" s="163"/>
      <c r="BC107" s="163"/>
      <c r="BD107" s="163"/>
      <c r="BE107" s="163"/>
      <c r="BF107" s="164"/>
      <c r="BG107" s="165"/>
      <c r="BH107" s="162"/>
      <c r="BI107" s="162"/>
      <c r="BJ107" s="164"/>
      <c r="BK107" s="95"/>
      <c r="BL107" s="182"/>
      <c r="BM107" s="182"/>
      <c r="BN107" s="182"/>
      <c r="BO107" s="182"/>
      <c r="BP107" s="95" t="str">
        <f t="shared" si="116"/>
        <v/>
      </c>
      <c r="BQ107" s="38"/>
      <c r="BR107" s="17">
        <f t="shared" si="120"/>
        <v>0</v>
      </c>
      <c r="BS107" s="17">
        <f t="shared" si="121"/>
        <v>0</v>
      </c>
      <c r="BT107" s="17">
        <f t="shared" si="122"/>
        <v>0</v>
      </c>
      <c r="BU107" s="17">
        <f t="shared" si="123"/>
        <v>0</v>
      </c>
      <c r="BV107" s="17">
        <f t="shared" si="124"/>
        <v>0</v>
      </c>
      <c r="BW107" s="17">
        <f t="shared" si="125"/>
        <v>0</v>
      </c>
      <c r="BX107" s="17">
        <f t="shared" si="126"/>
        <v>0</v>
      </c>
      <c r="BY107" s="17">
        <f t="shared" si="127"/>
        <v>0</v>
      </c>
      <c r="BZ107" s="17">
        <f t="shared" si="128"/>
        <v>0</v>
      </c>
      <c r="CA107" s="17">
        <f t="shared" si="129"/>
        <v>0</v>
      </c>
      <c r="CB107" s="17">
        <f t="shared" si="130"/>
        <v>0</v>
      </c>
      <c r="CC107" s="17">
        <f t="shared" si="131"/>
        <v>0</v>
      </c>
      <c r="CD107" s="17">
        <f t="shared" si="132"/>
        <v>0</v>
      </c>
      <c r="CE107" s="17">
        <f t="shared" si="133"/>
        <v>0</v>
      </c>
      <c r="CF107" s="17">
        <f t="shared" si="134"/>
        <v>0</v>
      </c>
      <c r="CG107" s="17">
        <f t="shared" si="135"/>
        <v>0</v>
      </c>
      <c r="CH107" s="17">
        <f t="shared" si="136"/>
        <v>0</v>
      </c>
      <c r="CI107" s="17">
        <f t="shared" si="137"/>
        <v>0</v>
      </c>
      <c r="CJ107" s="17">
        <f t="shared" si="138"/>
        <v>0</v>
      </c>
      <c r="CK107" s="17">
        <f t="shared" si="139"/>
        <v>0</v>
      </c>
      <c r="CL107" s="17">
        <f t="shared" si="140"/>
        <v>0</v>
      </c>
      <c r="CM107" s="17">
        <f t="shared" si="141"/>
        <v>0</v>
      </c>
      <c r="CN107" s="17">
        <f t="shared" si="142"/>
        <v>0</v>
      </c>
      <c r="CO107" s="17">
        <f t="shared" si="143"/>
        <v>0</v>
      </c>
      <c r="CP107" s="17">
        <f t="shared" si="144"/>
        <v>0</v>
      </c>
      <c r="CQ107" s="17">
        <f t="shared" si="145"/>
        <v>0</v>
      </c>
      <c r="CR107" s="17">
        <f t="shared" si="146"/>
        <v>0</v>
      </c>
      <c r="CS107" s="17">
        <f t="shared" si="147"/>
        <v>0</v>
      </c>
      <c r="CT107" s="17">
        <f t="shared" si="148"/>
        <v>0</v>
      </c>
      <c r="CU107" s="17">
        <f t="shared" si="149"/>
        <v>0</v>
      </c>
      <c r="CV107" s="17">
        <f t="shared" si="150"/>
        <v>0</v>
      </c>
      <c r="CW107" s="17">
        <f t="shared" si="151"/>
        <v>0</v>
      </c>
      <c r="CX107" s="17">
        <f t="shared" si="152"/>
        <v>0</v>
      </c>
      <c r="CY107" s="17">
        <f t="shared" si="153"/>
        <v>0</v>
      </c>
      <c r="CZ107" s="17">
        <f t="shared" si="154"/>
        <v>0</v>
      </c>
    </row>
    <row r="108" spans="2:104" ht="15" customHeight="1" x14ac:dyDescent="0.2">
      <c r="B108" s="156">
        <f t="shared" si="117"/>
        <v>100</v>
      </c>
      <c r="C108" s="158" t="str">
        <f>CONCATENATE('DATA SHEET'!$B$9, 'DATA SHEET'!$Q$2)</f>
        <v>" HWDP</v>
      </c>
      <c r="D108" s="157" t="str">
        <f t="shared" si="118"/>
        <v/>
      </c>
      <c r="E108" s="158" t="str">
        <f>IF('DATA SHEET'!$E$10="Cat 2","N/A","OK")</f>
        <v>OK</v>
      </c>
      <c r="F108" s="158" t="str">
        <f>IF('DATA SHEET'!$E$10="Cat 2","N/A","OK")</f>
        <v>OK</v>
      </c>
      <c r="G108" s="160"/>
      <c r="H108" s="160"/>
      <c r="I108" s="160" t="s">
        <v>194</v>
      </c>
      <c r="J108" s="160" t="str">
        <f t="shared" si="119"/>
        <v>OK</v>
      </c>
      <c r="K108" s="160" t="str">
        <f t="shared" si="119"/>
        <v>OK</v>
      </c>
      <c r="L108" s="160" t="str">
        <f>IF('DATA SHEET'!$B$10="NC-50","N/A","OK")</f>
        <v>OK</v>
      </c>
      <c r="M108" s="160" t="str">
        <f>IF('DATA SHEET'!$B$10="NC-50","N/A","OK")</f>
        <v>OK</v>
      </c>
      <c r="N108" s="160"/>
      <c r="O108" s="160"/>
      <c r="P108" s="160"/>
      <c r="Q108" s="160"/>
      <c r="R108" s="160"/>
      <c r="S108" s="160"/>
      <c r="T108" s="160"/>
      <c r="U108" s="160"/>
      <c r="V108" s="150" t="str">
        <f>IF(DB108&lt;&gt;"",
    IF(INT('Drill Size Info'!$AA$19)=INT('Drill Size Info'!$AB$19),
        --(INT('Drill Size Info'!$AA$19) &amp; "." &amp; DB108),
        IF(AND((--(INT('Drill Size Info'!$AA$19) &amp; "." &amp; DB108)&gt;=--('Drill Size Info'!$AA$19)), (--(INT('Drill Size Info'!$AA$19) &amp; "." &amp; DB108)&lt;=--('Drill Size Info'!$AB$19))),
            --(INT('Drill Size Info'!$AA$19) &amp; "." &amp; DB108),
            --(INT('Drill Size Info'!$AB$19) &amp; "." &amp; DB108)
        )
    ),
    IF(DA108&lt;&gt;"",
        IF(INT('Drill Size Info'!$AA$19)=INT('Drill Size Info'!$AB$19),
            --(INT('Drill Size Info'!$AA$19) &amp; "." &amp; LEFT(DA108,3)),
            IF(AND((--(INT('Drill Size Info'!$AA$19) &amp; "." &amp; LEFT(DA108,3))&gt;=--('Drill Size Info'!$AA$19)), (--(INT('Drill Size Info'!$AA$19) &amp; "." &amp; LEFT(DA108,3))&lt;=--('Drill Size Info'!$AB$19))),
                --(INT('Drill Size Info'!$AA$19) &amp; "." &amp; LEFT(DA108,3)),
                --(INT('Drill Size Info'!$AB$19) &amp; "." &amp; LEFT(DA108,3))
            )
        ),
        "OK"
    )
)</f>
        <v>OK</v>
      </c>
      <c r="W108" s="150" t="str">
        <f>IF(DC108&lt;&gt;"",
    IF(INT('Drill Size Info'!$AA$19)=INT('Drill Size Info'!$AB$19),
        --(INT('Drill Size Info'!$AA$19) &amp; "." &amp; DC108),
        IF(AND((--(INT('Drill Size Info'!$AA$19) &amp; "." &amp; DC108)&gt;=--('Drill Size Info'!$AA$19)), (--(INT('Drill Size Info'!$AA$19) &amp; "." &amp; DC108)&lt;=--('Drill Size Info'!$AB$19))),
            --(INT('Drill Size Info'!$AA$19) &amp; "." &amp; DC108),
            --(INT('Drill Size Info'!$AB$19) &amp; "." &amp; DC108)
        )
    ),
    IF(DA108&lt;&gt;"",
        IF(INT('Drill Size Info'!$AA$19)=INT('Drill Size Info'!$AB$19),
            --(INT('Drill Size Info'!$AA$19) &amp; "." &amp; RIGHT(DA108,3)),
            IF(AND((--(INT('Drill Size Info'!$AA$19) &amp; "." &amp; RIGHT(DA108,3))&gt;=--('Drill Size Info'!$AA$19)), (--(INT('Drill Size Info'!$AA$19) &amp; "." &amp; RIGHT(DA108,3))&lt;=--('Drill Size Info'!$AB$19))),
                --(INT('Drill Size Info'!$AA$19) &amp; "." &amp; RIGHT(DA108,3)),
                --(INT('Drill Size Info'!$AB$19) &amp; "." &amp; RIGHT(DA108,3))
            )
        ),
        "N/A"
    )
)</f>
        <v>N/A</v>
      </c>
      <c r="X108" s="150" t="str">
        <f>IF(DE108&lt;&gt;"",
    IF(INT('Drill Size Info'!$AA$19)=INT('Drill Size Info'!$AB$15),
        --(INT('Drill Size Info'!$AA$15) &amp; "." &amp; DE108),
        IF(AND((--(INT('Drill Size Info'!$AA$15) &amp; "." &amp; DE108)&gt;=--('Drill Size Info'!$AA$15)), (--(INT('Drill Size Info'!$AA$15) &amp; "." &amp; DE108)&lt;=--('Drill Size Info'!$AB$15))),
            --(INT('Drill Size Info'!$AA$15) &amp; "." &amp; DE108),
            --(INT('Drill Size Info'!$AB$15) &amp; "." &amp; DE108)
        )
    ),
    IF(DD108&lt;&gt;"",
        IF(INT('Drill Size Info'!$AA$15)=INT('Drill Size Info'!$AB$15),
            --(INT('Drill Size Info'!$AA$15) &amp; "." &amp; LEFT(DD108,3)),
            IF(AND((--(INT('Drill Size Info'!$AA$15) &amp; "." &amp; LEFT(DD108,3))&gt;=--('Drill Size Info'!$AA$15)), (--(INT('Drill Size Info'!$AA$15) &amp; "." &amp; LEFT(DD108,3))&lt;=--('Drill Size Info'!$AB$15))),
                --(INT('Drill Size Info'!$AA$15) &amp; "." &amp; LEFT(DD108,3)),
                --(INT('Drill Size Info'!$AB$15) &amp; "." &amp; LEFT(DD108,3))
            )
        ),
        "OK"
    )
)</f>
        <v>OK</v>
      </c>
      <c r="Y108" s="150" t="str">
        <f>IF(DF108&lt;&gt;"",
    IF(INT('Drill Size Info'!$AA$19)=INT('Drill Size Info'!$AB$15),
        --(INT('Drill Size Info'!$AA$15) &amp; "." &amp; DF108),
        IF(AND((--(INT('Drill Size Info'!$AA$15) &amp; "." &amp; DF108)&gt;=--('Drill Size Info'!$AA$15)), (--(INT('Drill Size Info'!$AA$15) &amp; "." &amp; DF108)&lt;=--('Drill Size Info'!$AB$15))),
            --(INT('Drill Size Info'!$AA$15) &amp; "." &amp; DF108),
            --(INT('Drill Size Info'!$AB$15) &amp; "." &amp; DF108)
        )
    ),
    IF(DD108&lt;&gt;"",
        IF(INT('Drill Size Info'!$AA$15)=INT('Drill Size Info'!$AB$15),
            --(INT('Drill Size Info'!$AA$15) &amp; "." &amp; RIGHT(DD108,3)),
            IF(AND((--(INT('Drill Size Info'!$AA$15) &amp; "." &amp; RIGHT(DD108,3))&gt;=--('Drill Size Info'!$AA$15)), (--(INT('Drill Size Info'!$AA$15) &amp; "." &amp; RIGHT(DD108,3))&lt;=--('Drill Size Info'!$AB$15))),
                --(INT('Drill Size Info'!$AA$15) &amp; "." &amp; RIGHT(DD108,3)),
                --(INT('Drill Size Info'!$AB$15) &amp; "." &amp; RIGHT(DD108,3))
            )
        ),
        "N/A"
    )
)</f>
        <v>N/A</v>
      </c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83"/>
      <c r="AL108" s="183"/>
      <c r="AM108" s="162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3"/>
      <c r="BA108" s="163"/>
      <c r="BB108" s="163"/>
      <c r="BC108" s="163"/>
      <c r="BD108" s="163"/>
      <c r="BE108" s="163"/>
      <c r="BF108" s="164"/>
      <c r="BG108" s="165"/>
      <c r="BH108" s="162"/>
      <c r="BI108" s="162"/>
      <c r="BJ108" s="164"/>
      <c r="BK108" s="95"/>
      <c r="BL108" s="182"/>
      <c r="BM108" s="182"/>
      <c r="BN108" s="182"/>
      <c r="BO108" s="182"/>
      <c r="BP108" s="95" t="str">
        <f t="shared" si="116"/>
        <v/>
      </c>
      <c r="BQ108" s="38"/>
      <c r="BR108" s="17">
        <f t="shared" si="120"/>
        <v>0</v>
      </c>
      <c r="BS108" s="17">
        <f t="shared" si="121"/>
        <v>0</v>
      </c>
      <c r="BT108" s="17">
        <f t="shared" si="122"/>
        <v>0</v>
      </c>
      <c r="BU108" s="17">
        <f t="shared" si="123"/>
        <v>0</v>
      </c>
      <c r="BV108" s="17">
        <f t="shared" si="124"/>
        <v>0</v>
      </c>
      <c r="BW108" s="17">
        <f t="shared" si="125"/>
        <v>0</v>
      </c>
      <c r="BX108" s="17">
        <f t="shared" si="126"/>
        <v>0</v>
      </c>
      <c r="BY108" s="17">
        <f t="shared" si="127"/>
        <v>0</v>
      </c>
      <c r="BZ108" s="17">
        <f t="shared" si="128"/>
        <v>0</v>
      </c>
      <c r="CA108" s="17">
        <f t="shared" si="129"/>
        <v>0</v>
      </c>
      <c r="CB108" s="17">
        <f t="shared" si="130"/>
        <v>0</v>
      </c>
      <c r="CC108" s="17">
        <f t="shared" si="131"/>
        <v>0</v>
      </c>
      <c r="CD108" s="17">
        <f t="shared" si="132"/>
        <v>0</v>
      </c>
      <c r="CE108" s="17">
        <f t="shared" si="133"/>
        <v>0</v>
      </c>
      <c r="CF108" s="17">
        <f t="shared" si="134"/>
        <v>0</v>
      </c>
      <c r="CG108" s="17">
        <f t="shared" si="135"/>
        <v>0</v>
      </c>
      <c r="CH108" s="17">
        <f t="shared" si="136"/>
        <v>0</v>
      </c>
      <c r="CI108" s="17">
        <f t="shared" si="137"/>
        <v>0</v>
      </c>
      <c r="CJ108" s="17">
        <f t="shared" si="138"/>
        <v>0</v>
      </c>
      <c r="CK108" s="17">
        <f t="shared" si="139"/>
        <v>0</v>
      </c>
      <c r="CL108" s="17">
        <f t="shared" si="140"/>
        <v>0</v>
      </c>
      <c r="CM108" s="17">
        <f t="shared" si="141"/>
        <v>0</v>
      </c>
      <c r="CN108" s="17">
        <f t="shared" si="142"/>
        <v>0</v>
      </c>
      <c r="CO108" s="17">
        <f t="shared" si="143"/>
        <v>0</v>
      </c>
      <c r="CP108" s="17">
        <f t="shared" si="144"/>
        <v>0</v>
      </c>
      <c r="CQ108" s="17">
        <f t="shared" si="145"/>
        <v>0</v>
      </c>
      <c r="CR108" s="17">
        <f t="shared" si="146"/>
        <v>0</v>
      </c>
      <c r="CS108" s="17">
        <f t="shared" si="147"/>
        <v>0</v>
      </c>
      <c r="CT108" s="17">
        <f t="shared" si="148"/>
        <v>0</v>
      </c>
      <c r="CU108" s="17">
        <f t="shared" si="149"/>
        <v>0</v>
      </c>
      <c r="CV108" s="17">
        <f t="shared" si="150"/>
        <v>0</v>
      </c>
      <c r="CW108" s="17">
        <f t="shared" si="151"/>
        <v>0</v>
      </c>
      <c r="CX108" s="17">
        <f t="shared" si="152"/>
        <v>0</v>
      </c>
      <c r="CY108" s="17">
        <f t="shared" si="153"/>
        <v>0</v>
      </c>
      <c r="CZ108" s="17">
        <f t="shared" si="154"/>
        <v>0</v>
      </c>
    </row>
    <row r="109" spans="2:104" ht="15" customHeight="1" x14ac:dyDescent="0.2">
      <c r="B109" s="156">
        <f t="shared" si="117"/>
        <v>101</v>
      </c>
      <c r="C109" s="158" t="str">
        <f>CONCATENATE('DATA SHEET'!$B$9, 'DATA SHEET'!$Q$2)</f>
        <v>" HWDP</v>
      </c>
      <c r="D109" s="157" t="str">
        <f t="shared" si="118"/>
        <v/>
      </c>
      <c r="E109" s="158" t="str">
        <f>IF('DATA SHEET'!$E$10="Cat 2","N/A","OK")</f>
        <v>OK</v>
      </c>
      <c r="F109" s="158" t="str">
        <f>IF('DATA SHEET'!$E$10="Cat 2","N/A","OK")</f>
        <v>OK</v>
      </c>
      <c r="G109" s="160"/>
      <c r="H109" s="160"/>
      <c r="I109" s="160" t="s">
        <v>194</v>
      </c>
      <c r="J109" s="160" t="str">
        <f t="shared" si="119"/>
        <v>OK</v>
      </c>
      <c r="K109" s="160" t="str">
        <f t="shared" si="119"/>
        <v>OK</v>
      </c>
      <c r="L109" s="160" t="str">
        <f>IF('DATA SHEET'!$B$10="NC-50","N/A","OK")</f>
        <v>OK</v>
      </c>
      <c r="M109" s="160" t="str">
        <f>IF('DATA SHEET'!$B$10="NC-50","N/A","OK")</f>
        <v>OK</v>
      </c>
      <c r="N109" s="160"/>
      <c r="O109" s="160"/>
      <c r="P109" s="160"/>
      <c r="Q109" s="160"/>
      <c r="R109" s="160"/>
      <c r="S109" s="160"/>
      <c r="T109" s="160"/>
      <c r="U109" s="160"/>
      <c r="V109" s="150" t="str">
        <f>IF(DB109&lt;&gt;"",
    IF(INT('Drill Size Info'!$AA$19)=INT('Drill Size Info'!$AB$19),
        --(INT('Drill Size Info'!$AA$19) &amp; "." &amp; DB109),
        IF(AND((--(INT('Drill Size Info'!$AA$19) &amp; "." &amp; DB109)&gt;=--('Drill Size Info'!$AA$19)), (--(INT('Drill Size Info'!$AA$19) &amp; "." &amp; DB109)&lt;=--('Drill Size Info'!$AB$19))),
            --(INT('Drill Size Info'!$AA$19) &amp; "." &amp; DB109),
            --(INT('Drill Size Info'!$AB$19) &amp; "." &amp; DB109)
        )
    ),
    IF(DA109&lt;&gt;"",
        IF(INT('Drill Size Info'!$AA$19)=INT('Drill Size Info'!$AB$19),
            --(INT('Drill Size Info'!$AA$19) &amp; "." &amp; LEFT(DA109,3)),
            IF(AND((--(INT('Drill Size Info'!$AA$19) &amp; "." &amp; LEFT(DA109,3))&gt;=--('Drill Size Info'!$AA$19)), (--(INT('Drill Size Info'!$AA$19) &amp; "." &amp; LEFT(DA109,3))&lt;=--('Drill Size Info'!$AB$19))),
                --(INT('Drill Size Info'!$AA$19) &amp; "." &amp; LEFT(DA109,3)),
                --(INT('Drill Size Info'!$AB$19) &amp; "." &amp; LEFT(DA109,3))
            )
        ),
        "OK"
    )
)</f>
        <v>OK</v>
      </c>
      <c r="W109" s="150" t="str">
        <f>IF(DC109&lt;&gt;"",
    IF(INT('Drill Size Info'!$AA$19)=INT('Drill Size Info'!$AB$19),
        --(INT('Drill Size Info'!$AA$19) &amp; "." &amp; DC109),
        IF(AND((--(INT('Drill Size Info'!$AA$19) &amp; "." &amp; DC109)&gt;=--('Drill Size Info'!$AA$19)), (--(INT('Drill Size Info'!$AA$19) &amp; "." &amp; DC109)&lt;=--('Drill Size Info'!$AB$19))),
            --(INT('Drill Size Info'!$AA$19) &amp; "." &amp; DC109),
            --(INT('Drill Size Info'!$AB$19) &amp; "." &amp; DC109)
        )
    ),
    IF(DA109&lt;&gt;"",
        IF(INT('Drill Size Info'!$AA$19)=INT('Drill Size Info'!$AB$19),
            --(INT('Drill Size Info'!$AA$19) &amp; "." &amp; RIGHT(DA109,3)),
            IF(AND((--(INT('Drill Size Info'!$AA$19) &amp; "." &amp; RIGHT(DA109,3))&gt;=--('Drill Size Info'!$AA$19)), (--(INT('Drill Size Info'!$AA$19) &amp; "." &amp; RIGHT(DA109,3))&lt;=--('Drill Size Info'!$AB$19))),
                --(INT('Drill Size Info'!$AA$19) &amp; "." &amp; RIGHT(DA109,3)),
                --(INT('Drill Size Info'!$AB$19) &amp; "." &amp; RIGHT(DA109,3))
            )
        ),
        "N/A"
    )
)</f>
        <v>N/A</v>
      </c>
      <c r="X109" s="150" t="str">
        <f>IF(DE109&lt;&gt;"",
    IF(INT('Drill Size Info'!$AA$19)=INT('Drill Size Info'!$AB$15),
        --(INT('Drill Size Info'!$AA$15) &amp; "." &amp; DE109),
        IF(AND((--(INT('Drill Size Info'!$AA$15) &amp; "." &amp; DE109)&gt;=--('Drill Size Info'!$AA$15)), (--(INT('Drill Size Info'!$AA$15) &amp; "." &amp; DE109)&lt;=--('Drill Size Info'!$AB$15))),
            --(INT('Drill Size Info'!$AA$15) &amp; "." &amp; DE109),
            --(INT('Drill Size Info'!$AB$15) &amp; "." &amp; DE109)
        )
    ),
    IF(DD109&lt;&gt;"",
        IF(INT('Drill Size Info'!$AA$15)=INT('Drill Size Info'!$AB$15),
            --(INT('Drill Size Info'!$AA$15) &amp; "." &amp; LEFT(DD109,3)),
            IF(AND((--(INT('Drill Size Info'!$AA$15) &amp; "." &amp; LEFT(DD109,3))&gt;=--('Drill Size Info'!$AA$15)), (--(INT('Drill Size Info'!$AA$15) &amp; "." &amp; LEFT(DD109,3))&lt;=--('Drill Size Info'!$AB$15))),
                --(INT('Drill Size Info'!$AA$15) &amp; "." &amp; LEFT(DD109,3)),
                --(INT('Drill Size Info'!$AB$15) &amp; "." &amp; LEFT(DD109,3))
            )
        ),
        "OK"
    )
)</f>
        <v>OK</v>
      </c>
      <c r="Y109" s="150" t="str">
        <f>IF(DF109&lt;&gt;"",
    IF(INT('Drill Size Info'!$AA$19)=INT('Drill Size Info'!$AB$15),
        --(INT('Drill Size Info'!$AA$15) &amp; "." &amp; DF109),
        IF(AND((--(INT('Drill Size Info'!$AA$15) &amp; "." &amp; DF109)&gt;=--('Drill Size Info'!$AA$15)), (--(INT('Drill Size Info'!$AA$15) &amp; "." &amp; DF109)&lt;=--('Drill Size Info'!$AB$15))),
            --(INT('Drill Size Info'!$AA$15) &amp; "." &amp; DF109),
            --(INT('Drill Size Info'!$AB$15) &amp; "." &amp; DF109)
        )
    ),
    IF(DD109&lt;&gt;"",
        IF(INT('Drill Size Info'!$AA$15)=INT('Drill Size Info'!$AB$15),
            --(INT('Drill Size Info'!$AA$15) &amp; "." &amp; RIGHT(DD109,3)),
            IF(AND((--(INT('Drill Size Info'!$AA$15) &amp; "." &amp; RIGHT(DD109,3))&gt;=--('Drill Size Info'!$AA$15)), (--(INT('Drill Size Info'!$AA$15) &amp; "." &amp; RIGHT(DD109,3))&lt;=--('Drill Size Info'!$AB$15))),
                --(INT('Drill Size Info'!$AA$15) &amp; "." &amp; RIGHT(DD109,3)),
                --(INT('Drill Size Info'!$AB$15) &amp; "." &amp; RIGHT(DD109,3))
            )
        ),
        "N/A"
    )
)</f>
        <v>N/A</v>
      </c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83"/>
      <c r="AL109" s="183"/>
      <c r="AM109" s="162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3"/>
      <c r="BA109" s="163"/>
      <c r="BB109" s="163"/>
      <c r="BC109" s="163"/>
      <c r="BD109" s="163"/>
      <c r="BE109" s="163"/>
      <c r="BF109" s="164"/>
      <c r="BG109" s="165"/>
      <c r="BH109" s="162"/>
      <c r="BI109" s="162"/>
      <c r="BJ109" s="164"/>
      <c r="BK109" s="95"/>
      <c r="BL109" s="182"/>
      <c r="BM109" s="182"/>
      <c r="BN109" s="182"/>
      <c r="BO109" s="182"/>
      <c r="BP109" s="95" t="str">
        <f t="shared" si="116"/>
        <v/>
      </c>
      <c r="BQ109" s="38"/>
      <c r="BR109" s="17">
        <f t="shared" si="120"/>
        <v>0</v>
      </c>
      <c r="BS109" s="17">
        <f t="shared" si="121"/>
        <v>0</v>
      </c>
      <c r="BT109" s="17">
        <f t="shared" si="122"/>
        <v>0</v>
      </c>
      <c r="BU109" s="17">
        <f t="shared" si="123"/>
        <v>0</v>
      </c>
      <c r="BV109" s="17">
        <f t="shared" si="124"/>
        <v>0</v>
      </c>
      <c r="BW109" s="17">
        <f t="shared" si="125"/>
        <v>0</v>
      </c>
      <c r="BX109" s="17">
        <f t="shared" si="126"/>
        <v>0</v>
      </c>
      <c r="BY109" s="17">
        <f t="shared" si="127"/>
        <v>0</v>
      </c>
      <c r="BZ109" s="17">
        <f t="shared" si="128"/>
        <v>0</v>
      </c>
      <c r="CA109" s="17">
        <f t="shared" si="129"/>
        <v>0</v>
      </c>
      <c r="CB109" s="17">
        <f t="shared" si="130"/>
        <v>0</v>
      </c>
      <c r="CC109" s="17">
        <f t="shared" si="131"/>
        <v>0</v>
      </c>
      <c r="CD109" s="17">
        <f t="shared" si="132"/>
        <v>0</v>
      </c>
      <c r="CE109" s="17">
        <f t="shared" si="133"/>
        <v>0</v>
      </c>
      <c r="CF109" s="17">
        <f t="shared" si="134"/>
        <v>0</v>
      </c>
      <c r="CG109" s="17">
        <f t="shared" si="135"/>
        <v>0</v>
      </c>
      <c r="CH109" s="17">
        <f t="shared" si="136"/>
        <v>0</v>
      </c>
      <c r="CI109" s="17">
        <f t="shared" si="137"/>
        <v>0</v>
      </c>
      <c r="CJ109" s="17">
        <f t="shared" si="138"/>
        <v>0</v>
      </c>
      <c r="CK109" s="17">
        <f t="shared" si="139"/>
        <v>0</v>
      </c>
      <c r="CL109" s="17">
        <f t="shared" si="140"/>
        <v>0</v>
      </c>
      <c r="CM109" s="17">
        <f t="shared" si="141"/>
        <v>0</v>
      </c>
      <c r="CN109" s="17">
        <f t="shared" si="142"/>
        <v>0</v>
      </c>
      <c r="CO109" s="17">
        <f t="shared" si="143"/>
        <v>0</v>
      </c>
      <c r="CP109" s="17">
        <f t="shared" si="144"/>
        <v>0</v>
      </c>
      <c r="CQ109" s="17">
        <f t="shared" si="145"/>
        <v>0</v>
      </c>
      <c r="CR109" s="17">
        <f t="shared" si="146"/>
        <v>0</v>
      </c>
      <c r="CS109" s="17">
        <f t="shared" si="147"/>
        <v>0</v>
      </c>
      <c r="CT109" s="17">
        <f t="shared" si="148"/>
        <v>0</v>
      </c>
      <c r="CU109" s="17">
        <f t="shared" si="149"/>
        <v>0</v>
      </c>
      <c r="CV109" s="17">
        <f t="shared" si="150"/>
        <v>0</v>
      </c>
      <c r="CW109" s="17">
        <f t="shared" si="151"/>
        <v>0</v>
      </c>
      <c r="CX109" s="17">
        <f t="shared" si="152"/>
        <v>0</v>
      </c>
      <c r="CY109" s="17">
        <f t="shared" si="153"/>
        <v>0</v>
      </c>
      <c r="CZ109" s="17">
        <f t="shared" si="154"/>
        <v>0</v>
      </c>
    </row>
    <row r="110" spans="2:104" ht="15" customHeight="1" x14ac:dyDescent="0.2">
      <c r="B110" s="156">
        <f t="shared" si="117"/>
        <v>102</v>
      </c>
      <c r="C110" s="158" t="str">
        <f>CONCATENATE('DATA SHEET'!$B$9, 'DATA SHEET'!$Q$2)</f>
        <v>" HWDP</v>
      </c>
      <c r="D110" s="157" t="str">
        <f t="shared" si="118"/>
        <v/>
      </c>
      <c r="E110" s="158" t="str">
        <f>IF('DATA SHEET'!$E$10="Cat 2","N/A","OK")</f>
        <v>OK</v>
      </c>
      <c r="F110" s="158" t="str">
        <f>IF('DATA SHEET'!$E$10="Cat 2","N/A","OK")</f>
        <v>OK</v>
      </c>
      <c r="G110" s="160"/>
      <c r="H110" s="160"/>
      <c r="I110" s="160" t="s">
        <v>194</v>
      </c>
      <c r="J110" s="160" t="str">
        <f t="shared" si="119"/>
        <v>OK</v>
      </c>
      <c r="K110" s="160" t="str">
        <f t="shared" si="119"/>
        <v>OK</v>
      </c>
      <c r="L110" s="160" t="str">
        <f>IF('DATA SHEET'!$B$10="NC-50","N/A","OK")</f>
        <v>OK</v>
      </c>
      <c r="M110" s="160" t="str">
        <f>IF('DATA SHEET'!$B$10="NC-50","N/A","OK")</f>
        <v>OK</v>
      </c>
      <c r="N110" s="160"/>
      <c r="O110" s="160"/>
      <c r="P110" s="160"/>
      <c r="Q110" s="160"/>
      <c r="R110" s="160"/>
      <c r="S110" s="160"/>
      <c r="T110" s="160"/>
      <c r="U110" s="160"/>
      <c r="V110" s="150" t="str">
        <f>IF(DB110&lt;&gt;"",
    IF(INT('Drill Size Info'!$AA$19)=INT('Drill Size Info'!$AB$19),
        --(INT('Drill Size Info'!$AA$19) &amp; "." &amp; DB110),
        IF(AND((--(INT('Drill Size Info'!$AA$19) &amp; "." &amp; DB110)&gt;=--('Drill Size Info'!$AA$19)), (--(INT('Drill Size Info'!$AA$19) &amp; "." &amp; DB110)&lt;=--('Drill Size Info'!$AB$19))),
            --(INT('Drill Size Info'!$AA$19) &amp; "." &amp; DB110),
            --(INT('Drill Size Info'!$AB$19) &amp; "." &amp; DB110)
        )
    ),
    IF(DA110&lt;&gt;"",
        IF(INT('Drill Size Info'!$AA$19)=INT('Drill Size Info'!$AB$19),
            --(INT('Drill Size Info'!$AA$19) &amp; "." &amp; LEFT(DA110,3)),
            IF(AND((--(INT('Drill Size Info'!$AA$19) &amp; "." &amp; LEFT(DA110,3))&gt;=--('Drill Size Info'!$AA$19)), (--(INT('Drill Size Info'!$AA$19) &amp; "." &amp; LEFT(DA110,3))&lt;=--('Drill Size Info'!$AB$19))),
                --(INT('Drill Size Info'!$AA$19) &amp; "." &amp; LEFT(DA110,3)),
                --(INT('Drill Size Info'!$AB$19) &amp; "." &amp; LEFT(DA110,3))
            )
        ),
        "OK"
    )
)</f>
        <v>OK</v>
      </c>
      <c r="W110" s="150" t="str">
        <f>IF(DC110&lt;&gt;"",
    IF(INT('Drill Size Info'!$AA$19)=INT('Drill Size Info'!$AB$19),
        --(INT('Drill Size Info'!$AA$19) &amp; "." &amp; DC110),
        IF(AND((--(INT('Drill Size Info'!$AA$19) &amp; "." &amp; DC110)&gt;=--('Drill Size Info'!$AA$19)), (--(INT('Drill Size Info'!$AA$19) &amp; "." &amp; DC110)&lt;=--('Drill Size Info'!$AB$19))),
            --(INT('Drill Size Info'!$AA$19) &amp; "." &amp; DC110),
            --(INT('Drill Size Info'!$AB$19) &amp; "." &amp; DC110)
        )
    ),
    IF(DA110&lt;&gt;"",
        IF(INT('Drill Size Info'!$AA$19)=INT('Drill Size Info'!$AB$19),
            --(INT('Drill Size Info'!$AA$19) &amp; "." &amp; RIGHT(DA110,3)),
            IF(AND((--(INT('Drill Size Info'!$AA$19) &amp; "." &amp; RIGHT(DA110,3))&gt;=--('Drill Size Info'!$AA$19)), (--(INT('Drill Size Info'!$AA$19) &amp; "." &amp; RIGHT(DA110,3))&lt;=--('Drill Size Info'!$AB$19))),
                --(INT('Drill Size Info'!$AA$19) &amp; "." &amp; RIGHT(DA110,3)),
                --(INT('Drill Size Info'!$AB$19) &amp; "." &amp; RIGHT(DA110,3))
            )
        ),
        "N/A"
    )
)</f>
        <v>N/A</v>
      </c>
      <c r="X110" s="150" t="str">
        <f>IF(DE110&lt;&gt;"",
    IF(INT('Drill Size Info'!$AA$19)=INT('Drill Size Info'!$AB$15),
        --(INT('Drill Size Info'!$AA$15) &amp; "." &amp; DE110),
        IF(AND((--(INT('Drill Size Info'!$AA$15) &amp; "." &amp; DE110)&gt;=--('Drill Size Info'!$AA$15)), (--(INT('Drill Size Info'!$AA$15) &amp; "." &amp; DE110)&lt;=--('Drill Size Info'!$AB$15))),
            --(INT('Drill Size Info'!$AA$15) &amp; "." &amp; DE110),
            --(INT('Drill Size Info'!$AB$15) &amp; "." &amp; DE110)
        )
    ),
    IF(DD110&lt;&gt;"",
        IF(INT('Drill Size Info'!$AA$15)=INT('Drill Size Info'!$AB$15),
            --(INT('Drill Size Info'!$AA$15) &amp; "." &amp; LEFT(DD110,3)),
            IF(AND((--(INT('Drill Size Info'!$AA$15) &amp; "." &amp; LEFT(DD110,3))&gt;=--('Drill Size Info'!$AA$15)), (--(INT('Drill Size Info'!$AA$15) &amp; "." &amp; LEFT(DD110,3))&lt;=--('Drill Size Info'!$AB$15))),
                --(INT('Drill Size Info'!$AA$15) &amp; "." &amp; LEFT(DD110,3)),
                --(INT('Drill Size Info'!$AB$15) &amp; "." &amp; LEFT(DD110,3))
            )
        ),
        "OK"
    )
)</f>
        <v>OK</v>
      </c>
      <c r="Y110" s="150" t="str">
        <f>IF(DF110&lt;&gt;"",
    IF(INT('Drill Size Info'!$AA$19)=INT('Drill Size Info'!$AB$15),
        --(INT('Drill Size Info'!$AA$15) &amp; "." &amp; DF110),
        IF(AND((--(INT('Drill Size Info'!$AA$15) &amp; "." &amp; DF110)&gt;=--('Drill Size Info'!$AA$15)), (--(INT('Drill Size Info'!$AA$15) &amp; "." &amp; DF110)&lt;=--('Drill Size Info'!$AB$15))),
            --(INT('Drill Size Info'!$AA$15) &amp; "." &amp; DF110),
            --(INT('Drill Size Info'!$AB$15) &amp; "." &amp; DF110)
        )
    ),
    IF(DD110&lt;&gt;"",
        IF(INT('Drill Size Info'!$AA$15)=INT('Drill Size Info'!$AB$15),
            --(INT('Drill Size Info'!$AA$15) &amp; "." &amp; RIGHT(DD110,3)),
            IF(AND((--(INT('Drill Size Info'!$AA$15) &amp; "." &amp; RIGHT(DD110,3))&gt;=--('Drill Size Info'!$AA$15)), (--(INT('Drill Size Info'!$AA$15) &amp; "." &amp; RIGHT(DD110,3))&lt;=--('Drill Size Info'!$AB$15))),
                --(INT('Drill Size Info'!$AA$15) &amp; "." &amp; RIGHT(DD110,3)),
                --(INT('Drill Size Info'!$AB$15) &amp; "." &amp; RIGHT(DD110,3))
            )
        ),
        "N/A"
    )
)</f>
        <v>N/A</v>
      </c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83"/>
      <c r="AL110" s="183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3"/>
      <c r="BA110" s="163"/>
      <c r="BB110" s="163"/>
      <c r="BC110" s="163"/>
      <c r="BD110" s="163"/>
      <c r="BE110" s="163"/>
      <c r="BF110" s="164"/>
      <c r="BG110" s="165"/>
      <c r="BH110" s="162"/>
      <c r="BI110" s="162"/>
      <c r="BJ110" s="164"/>
      <c r="BK110" s="95"/>
      <c r="BL110" s="182"/>
      <c r="BM110" s="182"/>
      <c r="BN110" s="182"/>
      <c r="BO110" s="182"/>
      <c r="BP110" s="95" t="str">
        <f t="shared" si="116"/>
        <v/>
      </c>
      <c r="BQ110" s="38"/>
      <c r="BR110" s="17">
        <f t="shared" si="120"/>
        <v>0</v>
      </c>
      <c r="BS110" s="17">
        <f t="shared" si="121"/>
        <v>0</v>
      </c>
      <c r="BT110" s="17">
        <f t="shared" si="122"/>
        <v>0</v>
      </c>
      <c r="BU110" s="17">
        <f t="shared" si="123"/>
        <v>0</v>
      </c>
      <c r="BV110" s="17">
        <f t="shared" si="124"/>
        <v>0</v>
      </c>
      <c r="BW110" s="17">
        <f t="shared" si="125"/>
        <v>0</v>
      </c>
      <c r="BX110" s="17">
        <f t="shared" si="126"/>
        <v>0</v>
      </c>
      <c r="BY110" s="17">
        <f t="shared" si="127"/>
        <v>0</v>
      </c>
      <c r="BZ110" s="17">
        <f t="shared" si="128"/>
        <v>0</v>
      </c>
      <c r="CA110" s="17">
        <f t="shared" si="129"/>
        <v>0</v>
      </c>
      <c r="CB110" s="17">
        <f t="shared" si="130"/>
        <v>0</v>
      </c>
      <c r="CC110" s="17">
        <f t="shared" si="131"/>
        <v>0</v>
      </c>
      <c r="CD110" s="17">
        <f t="shared" si="132"/>
        <v>0</v>
      </c>
      <c r="CE110" s="17">
        <f t="shared" si="133"/>
        <v>0</v>
      </c>
      <c r="CF110" s="17">
        <f t="shared" si="134"/>
        <v>0</v>
      </c>
      <c r="CG110" s="17">
        <f t="shared" si="135"/>
        <v>0</v>
      </c>
      <c r="CH110" s="17">
        <f t="shared" si="136"/>
        <v>0</v>
      </c>
      <c r="CI110" s="17">
        <f t="shared" si="137"/>
        <v>0</v>
      </c>
      <c r="CJ110" s="17">
        <f t="shared" si="138"/>
        <v>0</v>
      </c>
      <c r="CK110" s="17">
        <f t="shared" si="139"/>
        <v>0</v>
      </c>
      <c r="CL110" s="17">
        <f t="shared" si="140"/>
        <v>0</v>
      </c>
      <c r="CM110" s="17">
        <f t="shared" si="141"/>
        <v>0</v>
      </c>
      <c r="CN110" s="17">
        <f t="shared" si="142"/>
        <v>0</v>
      </c>
      <c r="CO110" s="17">
        <f t="shared" si="143"/>
        <v>0</v>
      </c>
      <c r="CP110" s="17">
        <f t="shared" si="144"/>
        <v>0</v>
      </c>
      <c r="CQ110" s="17">
        <f t="shared" si="145"/>
        <v>0</v>
      </c>
      <c r="CR110" s="17">
        <f t="shared" si="146"/>
        <v>0</v>
      </c>
      <c r="CS110" s="17">
        <f t="shared" si="147"/>
        <v>0</v>
      </c>
      <c r="CT110" s="17">
        <f t="shared" si="148"/>
        <v>0</v>
      </c>
      <c r="CU110" s="17">
        <f t="shared" si="149"/>
        <v>0</v>
      </c>
      <c r="CV110" s="17">
        <f t="shared" si="150"/>
        <v>0</v>
      </c>
      <c r="CW110" s="17">
        <f t="shared" si="151"/>
        <v>0</v>
      </c>
      <c r="CX110" s="17">
        <f t="shared" si="152"/>
        <v>0</v>
      </c>
      <c r="CY110" s="17">
        <f t="shared" si="153"/>
        <v>0</v>
      </c>
      <c r="CZ110" s="17">
        <f t="shared" si="154"/>
        <v>0</v>
      </c>
    </row>
    <row r="111" spans="2:104" ht="15" customHeight="1" x14ac:dyDescent="0.2">
      <c r="B111" s="156">
        <f t="shared" si="117"/>
        <v>103</v>
      </c>
      <c r="C111" s="158" t="str">
        <f>CONCATENATE('DATA SHEET'!$B$9, 'DATA SHEET'!$Q$2)</f>
        <v>" HWDP</v>
      </c>
      <c r="D111" s="157" t="str">
        <f t="shared" si="118"/>
        <v/>
      </c>
      <c r="E111" s="158" t="str">
        <f>IF('DATA SHEET'!$E$10="Cat 2","N/A","OK")</f>
        <v>OK</v>
      </c>
      <c r="F111" s="158" t="str">
        <f>IF('DATA SHEET'!$E$10="Cat 2","N/A","OK")</f>
        <v>OK</v>
      </c>
      <c r="G111" s="160"/>
      <c r="H111" s="160"/>
      <c r="I111" s="160" t="s">
        <v>194</v>
      </c>
      <c r="J111" s="160" t="str">
        <f t="shared" si="119"/>
        <v>OK</v>
      </c>
      <c r="K111" s="160" t="str">
        <f t="shared" si="119"/>
        <v>OK</v>
      </c>
      <c r="L111" s="160" t="str">
        <f>IF('DATA SHEET'!$B$10="NC-50","N/A","OK")</f>
        <v>OK</v>
      </c>
      <c r="M111" s="160" t="str">
        <f>IF('DATA SHEET'!$B$10="NC-50","N/A","OK")</f>
        <v>OK</v>
      </c>
      <c r="N111" s="160"/>
      <c r="O111" s="160"/>
      <c r="P111" s="160"/>
      <c r="Q111" s="160"/>
      <c r="R111" s="160"/>
      <c r="S111" s="160"/>
      <c r="T111" s="160"/>
      <c r="U111" s="160"/>
      <c r="V111" s="150" t="str">
        <f>IF(DB111&lt;&gt;"",
    IF(INT('Drill Size Info'!$AA$19)=INT('Drill Size Info'!$AB$19),
        --(INT('Drill Size Info'!$AA$19) &amp; "." &amp; DB111),
        IF(AND((--(INT('Drill Size Info'!$AA$19) &amp; "." &amp; DB111)&gt;=--('Drill Size Info'!$AA$19)), (--(INT('Drill Size Info'!$AA$19) &amp; "." &amp; DB111)&lt;=--('Drill Size Info'!$AB$19))),
            --(INT('Drill Size Info'!$AA$19) &amp; "." &amp; DB111),
            --(INT('Drill Size Info'!$AB$19) &amp; "." &amp; DB111)
        )
    ),
    IF(DA111&lt;&gt;"",
        IF(INT('Drill Size Info'!$AA$19)=INT('Drill Size Info'!$AB$19),
            --(INT('Drill Size Info'!$AA$19) &amp; "." &amp; LEFT(DA111,3)),
            IF(AND((--(INT('Drill Size Info'!$AA$19) &amp; "." &amp; LEFT(DA111,3))&gt;=--('Drill Size Info'!$AA$19)), (--(INT('Drill Size Info'!$AA$19) &amp; "." &amp; LEFT(DA111,3))&lt;=--('Drill Size Info'!$AB$19))),
                --(INT('Drill Size Info'!$AA$19) &amp; "." &amp; LEFT(DA111,3)),
                --(INT('Drill Size Info'!$AB$19) &amp; "." &amp; LEFT(DA111,3))
            )
        ),
        "OK"
    )
)</f>
        <v>OK</v>
      </c>
      <c r="W111" s="150" t="str">
        <f>IF(DC111&lt;&gt;"",
    IF(INT('Drill Size Info'!$AA$19)=INT('Drill Size Info'!$AB$19),
        --(INT('Drill Size Info'!$AA$19) &amp; "." &amp; DC111),
        IF(AND((--(INT('Drill Size Info'!$AA$19) &amp; "." &amp; DC111)&gt;=--('Drill Size Info'!$AA$19)), (--(INT('Drill Size Info'!$AA$19) &amp; "." &amp; DC111)&lt;=--('Drill Size Info'!$AB$19))),
            --(INT('Drill Size Info'!$AA$19) &amp; "." &amp; DC111),
            --(INT('Drill Size Info'!$AB$19) &amp; "." &amp; DC111)
        )
    ),
    IF(DA111&lt;&gt;"",
        IF(INT('Drill Size Info'!$AA$19)=INT('Drill Size Info'!$AB$19),
            --(INT('Drill Size Info'!$AA$19) &amp; "." &amp; RIGHT(DA111,3)),
            IF(AND((--(INT('Drill Size Info'!$AA$19) &amp; "." &amp; RIGHT(DA111,3))&gt;=--('Drill Size Info'!$AA$19)), (--(INT('Drill Size Info'!$AA$19) &amp; "." &amp; RIGHT(DA111,3))&lt;=--('Drill Size Info'!$AB$19))),
                --(INT('Drill Size Info'!$AA$19) &amp; "." &amp; RIGHT(DA111,3)),
                --(INT('Drill Size Info'!$AB$19) &amp; "." &amp; RIGHT(DA111,3))
            )
        ),
        "N/A"
    )
)</f>
        <v>N/A</v>
      </c>
      <c r="X111" s="150" t="str">
        <f>IF(DE111&lt;&gt;"",
    IF(INT('Drill Size Info'!$AA$19)=INT('Drill Size Info'!$AB$15),
        --(INT('Drill Size Info'!$AA$15) &amp; "." &amp; DE111),
        IF(AND((--(INT('Drill Size Info'!$AA$15) &amp; "." &amp; DE111)&gt;=--('Drill Size Info'!$AA$15)), (--(INT('Drill Size Info'!$AA$15) &amp; "." &amp; DE111)&lt;=--('Drill Size Info'!$AB$15))),
            --(INT('Drill Size Info'!$AA$15) &amp; "." &amp; DE111),
            --(INT('Drill Size Info'!$AB$15) &amp; "." &amp; DE111)
        )
    ),
    IF(DD111&lt;&gt;"",
        IF(INT('Drill Size Info'!$AA$15)=INT('Drill Size Info'!$AB$15),
            --(INT('Drill Size Info'!$AA$15) &amp; "." &amp; LEFT(DD111,3)),
            IF(AND((--(INT('Drill Size Info'!$AA$15) &amp; "." &amp; LEFT(DD111,3))&gt;=--('Drill Size Info'!$AA$15)), (--(INT('Drill Size Info'!$AA$15) &amp; "." &amp; LEFT(DD111,3))&lt;=--('Drill Size Info'!$AB$15))),
                --(INT('Drill Size Info'!$AA$15) &amp; "." &amp; LEFT(DD111,3)),
                --(INT('Drill Size Info'!$AB$15) &amp; "." &amp; LEFT(DD111,3))
            )
        ),
        "OK"
    )
)</f>
        <v>OK</v>
      </c>
      <c r="Y111" s="150" t="str">
        <f>IF(DF111&lt;&gt;"",
    IF(INT('Drill Size Info'!$AA$19)=INT('Drill Size Info'!$AB$15),
        --(INT('Drill Size Info'!$AA$15) &amp; "." &amp; DF111),
        IF(AND((--(INT('Drill Size Info'!$AA$15) &amp; "." &amp; DF111)&gt;=--('Drill Size Info'!$AA$15)), (--(INT('Drill Size Info'!$AA$15) &amp; "." &amp; DF111)&lt;=--('Drill Size Info'!$AB$15))),
            --(INT('Drill Size Info'!$AA$15) &amp; "." &amp; DF111),
            --(INT('Drill Size Info'!$AB$15) &amp; "." &amp; DF111)
        )
    ),
    IF(DD111&lt;&gt;"",
        IF(INT('Drill Size Info'!$AA$15)=INT('Drill Size Info'!$AB$15),
            --(INT('Drill Size Info'!$AA$15) &amp; "." &amp; RIGHT(DD111,3)),
            IF(AND((--(INT('Drill Size Info'!$AA$15) &amp; "." &amp; RIGHT(DD111,3))&gt;=--('Drill Size Info'!$AA$15)), (--(INT('Drill Size Info'!$AA$15) &amp; "." &amp; RIGHT(DD111,3))&lt;=--('Drill Size Info'!$AB$15))),
                --(INT('Drill Size Info'!$AA$15) &amp; "." &amp; RIGHT(DD111,3)),
                --(INT('Drill Size Info'!$AB$15) &amp; "." &amp; RIGHT(DD111,3))
            )
        ),
        "N/A"
    )
)</f>
        <v>N/A</v>
      </c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83"/>
      <c r="AL111" s="183"/>
      <c r="AM111" s="162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3"/>
      <c r="BA111" s="163"/>
      <c r="BB111" s="163"/>
      <c r="BC111" s="163"/>
      <c r="BD111" s="163"/>
      <c r="BE111" s="163"/>
      <c r="BF111" s="164"/>
      <c r="BG111" s="165"/>
      <c r="BH111" s="162"/>
      <c r="BI111" s="162"/>
      <c r="BJ111" s="164"/>
      <c r="BK111" s="95"/>
      <c r="BL111" s="182"/>
      <c r="BM111" s="182"/>
      <c r="BN111" s="182"/>
      <c r="BO111" s="182"/>
      <c r="BP111" s="95" t="str">
        <f t="shared" si="116"/>
        <v/>
      </c>
      <c r="BQ111" s="38"/>
      <c r="BR111" s="17">
        <f t="shared" si="120"/>
        <v>0</v>
      </c>
      <c r="BS111" s="17">
        <f t="shared" si="121"/>
        <v>0</v>
      </c>
      <c r="BT111" s="17">
        <f t="shared" si="122"/>
        <v>0</v>
      </c>
      <c r="BU111" s="17">
        <f t="shared" si="123"/>
        <v>0</v>
      </c>
      <c r="BV111" s="17">
        <f t="shared" si="124"/>
        <v>0</v>
      </c>
      <c r="BW111" s="17">
        <f t="shared" si="125"/>
        <v>0</v>
      </c>
      <c r="BX111" s="17">
        <f t="shared" si="126"/>
        <v>0</v>
      </c>
      <c r="BY111" s="17">
        <f t="shared" si="127"/>
        <v>0</v>
      </c>
      <c r="BZ111" s="17">
        <f t="shared" si="128"/>
        <v>0</v>
      </c>
      <c r="CA111" s="17">
        <f t="shared" si="129"/>
        <v>0</v>
      </c>
      <c r="CB111" s="17">
        <f t="shared" si="130"/>
        <v>0</v>
      </c>
      <c r="CC111" s="17">
        <f t="shared" si="131"/>
        <v>0</v>
      </c>
      <c r="CD111" s="17">
        <f t="shared" si="132"/>
        <v>0</v>
      </c>
      <c r="CE111" s="17">
        <f t="shared" si="133"/>
        <v>0</v>
      </c>
      <c r="CF111" s="17">
        <f t="shared" si="134"/>
        <v>0</v>
      </c>
      <c r="CG111" s="17">
        <f t="shared" si="135"/>
        <v>0</v>
      </c>
      <c r="CH111" s="17">
        <f t="shared" si="136"/>
        <v>0</v>
      </c>
      <c r="CI111" s="17">
        <f t="shared" si="137"/>
        <v>0</v>
      </c>
      <c r="CJ111" s="17">
        <f t="shared" si="138"/>
        <v>0</v>
      </c>
      <c r="CK111" s="17">
        <f t="shared" si="139"/>
        <v>0</v>
      </c>
      <c r="CL111" s="17">
        <f t="shared" si="140"/>
        <v>0</v>
      </c>
      <c r="CM111" s="17">
        <f t="shared" si="141"/>
        <v>0</v>
      </c>
      <c r="CN111" s="17">
        <f t="shared" si="142"/>
        <v>0</v>
      </c>
      <c r="CO111" s="17">
        <f t="shared" si="143"/>
        <v>0</v>
      </c>
      <c r="CP111" s="17">
        <f t="shared" si="144"/>
        <v>0</v>
      </c>
      <c r="CQ111" s="17">
        <f t="shared" si="145"/>
        <v>0</v>
      </c>
      <c r="CR111" s="17">
        <f t="shared" si="146"/>
        <v>0</v>
      </c>
      <c r="CS111" s="17">
        <f t="shared" si="147"/>
        <v>0</v>
      </c>
      <c r="CT111" s="17">
        <f t="shared" si="148"/>
        <v>0</v>
      </c>
      <c r="CU111" s="17">
        <f t="shared" si="149"/>
        <v>0</v>
      </c>
      <c r="CV111" s="17">
        <f t="shared" si="150"/>
        <v>0</v>
      </c>
      <c r="CW111" s="17">
        <f t="shared" si="151"/>
        <v>0</v>
      </c>
      <c r="CX111" s="17">
        <f t="shared" si="152"/>
        <v>0</v>
      </c>
      <c r="CY111" s="17">
        <f t="shared" si="153"/>
        <v>0</v>
      </c>
      <c r="CZ111" s="17">
        <f t="shared" si="154"/>
        <v>0</v>
      </c>
    </row>
    <row r="112" spans="2:104" ht="15" customHeight="1" x14ac:dyDescent="0.2">
      <c r="B112" s="156">
        <f t="shared" si="117"/>
        <v>104</v>
      </c>
      <c r="C112" s="158" t="str">
        <f>CONCATENATE('DATA SHEET'!$B$9, 'DATA SHEET'!$Q$2)</f>
        <v>" HWDP</v>
      </c>
      <c r="D112" s="157" t="str">
        <f t="shared" si="118"/>
        <v/>
      </c>
      <c r="E112" s="158" t="str">
        <f>IF('DATA SHEET'!$E$10="Cat 2","N/A","OK")</f>
        <v>OK</v>
      </c>
      <c r="F112" s="158" t="str">
        <f>IF('DATA SHEET'!$E$10="Cat 2","N/A","OK")</f>
        <v>OK</v>
      </c>
      <c r="G112" s="160"/>
      <c r="H112" s="160"/>
      <c r="I112" s="160" t="s">
        <v>194</v>
      </c>
      <c r="J112" s="160" t="str">
        <f t="shared" si="119"/>
        <v>OK</v>
      </c>
      <c r="K112" s="160" t="str">
        <f t="shared" si="119"/>
        <v>OK</v>
      </c>
      <c r="L112" s="160" t="str">
        <f>IF('DATA SHEET'!$B$10="NC-50","N/A","OK")</f>
        <v>OK</v>
      </c>
      <c r="M112" s="160" t="str">
        <f>IF('DATA SHEET'!$B$10="NC-50","N/A","OK")</f>
        <v>OK</v>
      </c>
      <c r="N112" s="160"/>
      <c r="O112" s="160"/>
      <c r="P112" s="160"/>
      <c r="Q112" s="160"/>
      <c r="R112" s="160"/>
      <c r="S112" s="160"/>
      <c r="T112" s="160"/>
      <c r="U112" s="160"/>
      <c r="V112" s="150" t="str">
        <f>IF(DB112&lt;&gt;"",
    IF(INT('Drill Size Info'!$AA$19)=INT('Drill Size Info'!$AB$19),
        --(INT('Drill Size Info'!$AA$19) &amp; "." &amp; DB112),
        IF(AND((--(INT('Drill Size Info'!$AA$19) &amp; "." &amp; DB112)&gt;=--('Drill Size Info'!$AA$19)), (--(INT('Drill Size Info'!$AA$19) &amp; "." &amp; DB112)&lt;=--('Drill Size Info'!$AB$19))),
            --(INT('Drill Size Info'!$AA$19) &amp; "." &amp; DB112),
            --(INT('Drill Size Info'!$AB$19) &amp; "." &amp; DB112)
        )
    ),
    IF(DA112&lt;&gt;"",
        IF(INT('Drill Size Info'!$AA$19)=INT('Drill Size Info'!$AB$19),
            --(INT('Drill Size Info'!$AA$19) &amp; "." &amp; LEFT(DA112,3)),
            IF(AND((--(INT('Drill Size Info'!$AA$19) &amp; "." &amp; LEFT(DA112,3))&gt;=--('Drill Size Info'!$AA$19)), (--(INT('Drill Size Info'!$AA$19) &amp; "." &amp; LEFT(DA112,3))&lt;=--('Drill Size Info'!$AB$19))),
                --(INT('Drill Size Info'!$AA$19) &amp; "." &amp; LEFT(DA112,3)),
                --(INT('Drill Size Info'!$AB$19) &amp; "." &amp; LEFT(DA112,3))
            )
        ),
        "OK"
    )
)</f>
        <v>OK</v>
      </c>
      <c r="W112" s="150" t="str">
        <f>IF(DC112&lt;&gt;"",
    IF(INT('Drill Size Info'!$AA$19)=INT('Drill Size Info'!$AB$19),
        --(INT('Drill Size Info'!$AA$19) &amp; "." &amp; DC112),
        IF(AND((--(INT('Drill Size Info'!$AA$19) &amp; "." &amp; DC112)&gt;=--('Drill Size Info'!$AA$19)), (--(INT('Drill Size Info'!$AA$19) &amp; "." &amp; DC112)&lt;=--('Drill Size Info'!$AB$19))),
            --(INT('Drill Size Info'!$AA$19) &amp; "." &amp; DC112),
            --(INT('Drill Size Info'!$AB$19) &amp; "." &amp; DC112)
        )
    ),
    IF(DA112&lt;&gt;"",
        IF(INT('Drill Size Info'!$AA$19)=INT('Drill Size Info'!$AB$19),
            --(INT('Drill Size Info'!$AA$19) &amp; "." &amp; RIGHT(DA112,3)),
            IF(AND((--(INT('Drill Size Info'!$AA$19) &amp; "." &amp; RIGHT(DA112,3))&gt;=--('Drill Size Info'!$AA$19)), (--(INT('Drill Size Info'!$AA$19) &amp; "." &amp; RIGHT(DA112,3))&lt;=--('Drill Size Info'!$AB$19))),
                --(INT('Drill Size Info'!$AA$19) &amp; "." &amp; RIGHT(DA112,3)),
                --(INT('Drill Size Info'!$AB$19) &amp; "." &amp; RIGHT(DA112,3))
            )
        ),
        "N/A"
    )
)</f>
        <v>N/A</v>
      </c>
      <c r="X112" s="150" t="str">
        <f>IF(DE112&lt;&gt;"",
    IF(INT('Drill Size Info'!$AA$19)=INT('Drill Size Info'!$AB$15),
        --(INT('Drill Size Info'!$AA$15) &amp; "." &amp; DE112),
        IF(AND((--(INT('Drill Size Info'!$AA$15) &amp; "." &amp; DE112)&gt;=--('Drill Size Info'!$AA$15)), (--(INT('Drill Size Info'!$AA$15) &amp; "." &amp; DE112)&lt;=--('Drill Size Info'!$AB$15))),
            --(INT('Drill Size Info'!$AA$15) &amp; "." &amp; DE112),
            --(INT('Drill Size Info'!$AB$15) &amp; "." &amp; DE112)
        )
    ),
    IF(DD112&lt;&gt;"",
        IF(INT('Drill Size Info'!$AA$15)=INT('Drill Size Info'!$AB$15),
            --(INT('Drill Size Info'!$AA$15) &amp; "." &amp; LEFT(DD112,3)),
            IF(AND((--(INT('Drill Size Info'!$AA$15) &amp; "." &amp; LEFT(DD112,3))&gt;=--('Drill Size Info'!$AA$15)), (--(INT('Drill Size Info'!$AA$15) &amp; "." &amp; LEFT(DD112,3))&lt;=--('Drill Size Info'!$AB$15))),
                --(INT('Drill Size Info'!$AA$15) &amp; "." &amp; LEFT(DD112,3)),
                --(INT('Drill Size Info'!$AB$15) &amp; "." &amp; LEFT(DD112,3))
            )
        ),
        "OK"
    )
)</f>
        <v>OK</v>
      </c>
      <c r="Y112" s="150" t="str">
        <f>IF(DF112&lt;&gt;"",
    IF(INT('Drill Size Info'!$AA$19)=INT('Drill Size Info'!$AB$15),
        --(INT('Drill Size Info'!$AA$15) &amp; "." &amp; DF112),
        IF(AND((--(INT('Drill Size Info'!$AA$15) &amp; "." &amp; DF112)&gt;=--('Drill Size Info'!$AA$15)), (--(INT('Drill Size Info'!$AA$15) &amp; "." &amp; DF112)&lt;=--('Drill Size Info'!$AB$15))),
            --(INT('Drill Size Info'!$AA$15) &amp; "." &amp; DF112),
            --(INT('Drill Size Info'!$AB$15) &amp; "." &amp; DF112)
        )
    ),
    IF(DD112&lt;&gt;"",
        IF(INT('Drill Size Info'!$AA$15)=INT('Drill Size Info'!$AB$15),
            --(INT('Drill Size Info'!$AA$15) &amp; "." &amp; RIGHT(DD112,3)),
            IF(AND((--(INT('Drill Size Info'!$AA$15) &amp; "." &amp; RIGHT(DD112,3))&gt;=--('Drill Size Info'!$AA$15)), (--(INT('Drill Size Info'!$AA$15) &amp; "." &amp; RIGHT(DD112,3))&lt;=--('Drill Size Info'!$AB$15))),
                --(INT('Drill Size Info'!$AA$15) &amp; "." &amp; RIGHT(DD112,3)),
                --(INT('Drill Size Info'!$AB$15) &amp; "." &amp; RIGHT(DD112,3))
            )
        ),
        "N/A"
    )
)</f>
        <v>N/A</v>
      </c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83"/>
      <c r="AL112" s="183"/>
      <c r="AM112" s="162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3"/>
      <c r="BA112" s="163"/>
      <c r="BB112" s="163"/>
      <c r="BC112" s="163"/>
      <c r="BD112" s="163"/>
      <c r="BE112" s="163"/>
      <c r="BF112" s="164"/>
      <c r="BG112" s="165"/>
      <c r="BH112" s="162"/>
      <c r="BI112" s="162"/>
      <c r="BJ112" s="164"/>
      <c r="BK112" s="95"/>
      <c r="BL112" s="182"/>
      <c r="BM112" s="182"/>
      <c r="BN112" s="182"/>
      <c r="BO112" s="182"/>
      <c r="BP112" s="95" t="str">
        <f t="shared" si="116"/>
        <v/>
      </c>
      <c r="BQ112" s="38"/>
      <c r="BR112" s="17">
        <f t="shared" si="120"/>
        <v>0</v>
      </c>
      <c r="BS112" s="17">
        <f t="shared" si="121"/>
        <v>0</v>
      </c>
      <c r="BT112" s="17">
        <f t="shared" si="122"/>
        <v>0</v>
      </c>
      <c r="BU112" s="17">
        <f t="shared" si="123"/>
        <v>0</v>
      </c>
      <c r="BV112" s="17">
        <f t="shared" si="124"/>
        <v>0</v>
      </c>
      <c r="BW112" s="17">
        <f t="shared" si="125"/>
        <v>0</v>
      </c>
      <c r="BX112" s="17">
        <f t="shared" si="126"/>
        <v>0</v>
      </c>
      <c r="BY112" s="17">
        <f t="shared" si="127"/>
        <v>0</v>
      </c>
      <c r="BZ112" s="17">
        <f t="shared" si="128"/>
        <v>0</v>
      </c>
      <c r="CA112" s="17">
        <f t="shared" si="129"/>
        <v>0</v>
      </c>
      <c r="CB112" s="17">
        <f t="shared" si="130"/>
        <v>0</v>
      </c>
      <c r="CC112" s="17">
        <f t="shared" si="131"/>
        <v>0</v>
      </c>
      <c r="CD112" s="17">
        <f t="shared" si="132"/>
        <v>0</v>
      </c>
      <c r="CE112" s="17">
        <f t="shared" si="133"/>
        <v>0</v>
      </c>
      <c r="CF112" s="17">
        <f t="shared" si="134"/>
        <v>0</v>
      </c>
      <c r="CG112" s="17">
        <f t="shared" si="135"/>
        <v>0</v>
      </c>
      <c r="CH112" s="17">
        <f t="shared" si="136"/>
        <v>0</v>
      </c>
      <c r="CI112" s="17">
        <f t="shared" si="137"/>
        <v>0</v>
      </c>
      <c r="CJ112" s="17">
        <f t="shared" si="138"/>
        <v>0</v>
      </c>
      <c r="CK112" s="17">
        <f t="shared" si="139"/>
        <v>0</v>
      </c>
      <c r="CL112" s="17">
        <f t="shared" si="140"/>
        <v>0</v>
      </c>
      <c r="CM112" s="17">
        <f t="shared" si="141"/>
        <v>0</v>
      </c>
      <c r="CN112" s="17">
        <f t="shared" si="142"/>
        <v>0</v>
      </c>
      <c r="CO112" s="17">
        <f t="shared" si="143"/>
        <v>0</v>
      </c>
      <c r="CP112" s="17">
        <f t="shared" si="144"/>
        <v>0</v>
      </c>
      <c r="CQ112" s="17">
        <f t="shared" si="145"/>
        <v>0</v>
      </c>
      <c r="CR112" s="17">
        <f t="shared" si="146"/>
        <v>0</v>
      </c>
      <c r="CS112" s="17">
        <f t="shared" si="147"/>
        <v>0</v>
      </c>
      <c r="CT112" s="17">
        <f t="shared" si="148"/>
        <v>0</v>
      </c>
      <c r="CU112" s="17">
        <f t="shared" si="149"/>
        <v>0</v>
      </c>
      <c r="CV112" s="17">
        <f t="shared" si="150"/>
        <v>0</v>
      </c>
      <c r="CW112" s="17">
        <f t="shared" si="151"/>
        <v>0</v>
      </c>
      <c r="CX112" s="17">
        <f t="shared" si="152"/>
        <v>0</v>
      </c>
      <c r="CY112" s="17">
        <f t="shared" si="153"/>
        <v>0</v>
      </c>
      <c r="CZ112" s="17">
        <f t="shared" si="154"/>
        <v>0</v>
      </c>
    </row>
    <row r="113" spans="2:104" ht="15" customHeight="1" x14ac:dyDescent="0.2">
      <c r="B113" s="156">
        <f t="shared" si="117"/>
        <v>105</v>
      </c>
      <c r="C113" s="158" t="str">
        <f>CONCATENATE('DATA SHEET'!$B$9, 'DATA SHEET'!$Q$2)</f>
        <v>" HWDP</v>
      </c>
      <c r="D113" s="157" t="str">
        <f t="shared" si="118"/>
        <v/>
      </c>
      <c r="E113" s="158" t="str">
        <f>IF('DATA SHEET'!$E$10="Cat 2","N/A","OK")</f>
        <v>OK</v>
      </c>
      <c r="F113" s="158" t="str">
        <f>IF('DATA SHEET'!$E$10="Cat 2","N/A","OK")</f>
        <v>OK</v>
      </c>
      <c r="G113" s="160"/>
      <c r="H113" s="160"/>
      <c r="I113" s="160" t="s">
        <v>194</v>
      </c>
      <c r="J113" s="160" t="str">
        <f t="shared" si="119"/>
        <v>OK</v>
      </c>
      <c r="K113" s="160" t="str">
        <f t="shared" si="119"/>
        <v>OK</v>
      </c>
      <c r="L113" s="160" t="str">
        <f>IF('DATA SHEET'!$B$10="NC-50","N/A","OK")</f>
        <v>OK</v>
      </c>
      <c r="M113" s="160" t="str">
        <f>IF('DATA SHEET'!$B$10="NC-50","N/A","OK")</f>
        <v>OK</v>
      </c>
      <c r="N113" s="160"/>
      <c r="O113" s="160"/>
      <c r="P113" s="160"/>
      <c r="Q113" s="160"/>
      <c r="R113" s="160"/>
      <c r="S113" s="160"/>
      <c r="T113" s="160"/>
      <c r="U113" s="160"/>
      <c r="V113" s="150" t="str">
        <f>IF(DB113&lt;&gt;"",
    IF(INT('Drill Size Info'!$AA$19)=INT('Drill Size Info'!$AB$19),
        --(INT('Drill Size Info'!$AA$19) &amp; "." &amp; DB113),
        IF(AND((--(INT('Drill Size Info'!$AA$19) &amp; "." &amp; DB113)&gt;=--('Drill Size Info'!$AA$19)), (--(INT('Drill Size Info'!$AA$19) &amp; "." &amp; DB113)&lt;=--('Drill Size Info'!$AB$19))),
            --(INT('Drill Size Info'!$AA$19) &amp; "." &amp; DB113),
            --(INT('Drill Size Info'!$AB$19) &amp; "." &amp; DB113)
        )
    ),
    IF(DA113&lt;&gt;"",
        IF(INT('Drill Size Info'!$AA$19)=INT('Drill Size Info'!$AB$19),
            --(INT('Drill Size Info'!$AA$19) &amp; "." &amp; LEFT(DA113,3)),
            IF(AND((--(INT('Drill Size Info'!$AA$19) &amp; "." &amp; LEFT(DA113,3))&gt;=--('Drill Size Info'!$AA$19)), (--(INT('Drill Size Info'!$AA$19) &amp; "." &amp; LEFT(DA113,3))&lt;=--('Drill Size Info'!$AB$19))),
                --(INT('Drill Size Info'!$AA$19) &amp; "." &amp; LEFT(DA113,3)),
                --(INT('Drill Size Info'!$AB$19) &amp; "." &amp; LEFT(DA113,3))
            )
        ),
        "OK"
    )
)</f>
        <v>OK</v>
      </c>
      <c r="W113" s="150" t="str">
        <f>IF(DC113&lt;&gt;"",
    IF(INT('Drill Size Info'!$AA$19)=INT('Drill Size Info'!$AB$19),
        --(INT('Drill Size Info'!$AA$19) &amp; "." &amp; DC113),
        IF(AND((--(INT('Drill Size Info'!$AA$19) &amp; "." &amp; DC113)&gt;=--('Drill Size Info'!$AA$19)), (--(INT('Drill Size Info'!$AA$19) &amp; "." &amp; DC113)&lt;=--('Drill Size Info'!$AB$19))),
            --(INT('Drill Size Info'!$AA$19) &amp; "." &amp; DC113),
            --(INT('Drill Size Info'!$AB$19) &amp; "." &amp; DC113)
        )
    ),
    IF(DA113&lt;&gt;"",
        IF(INT('Drill Size Info'!$AA$19)=INT('Drill Size Info'!$AB$19),
            --(INT('Drill Size Info'!$AA$19) &amp; "." &amp; RIGHT(DA113,3)),
            IF(AND((--(INT('Drill Size Info'!$AA$19) &amp; "." &amp; RIGHT(DA113,3))&gt;=--('Drill Size Info'!$AA$19)), (--(INT('Drill Size Info'!$AA$19) &amp; "." &amp; RIGHT(DA113,3))&lt;=--('Drill Size Info'!$AB$19))),
                --(INT('Drill Size Info'!$AA$19) &amp; "." &amp; RIGHT(DA113,3)),
                --(INT('Drill Size Info'!$AB$19) &amp; "." &amp; RIGHT(DA113,3))
            )
        ),
        "N/A"
    )
)</f>
        <v>N/A</v>
      </c>
      <c r="X113" s="150" t="str">
        <f>IF(DE113&lt;&gt;"",
    IF(INT('Drill Size Info'!$AA$19)=INT('Drill Size Info'!$AB$15),
        --(INT('Drill Size Info'!$AA$15) &amp; "." &amp; DE113),
        IF(AND((--(INT('Drill Size Info'!$AA$15) &amp; "." &amp; DE113)&gt;=--('Drill Size Info'!$AA$15)), (--(INT('Drill Size Info'!$AA$15) &amp; "." &amp; DE113)&lt;=--('Drill Size Info'!$AB$15))),
            --(INT('Drill Size Info'!$AA$15) &amp; "." &amp; DE113),
            --(INT('Drill Size Info'!$AB$15) &amp; "." &amp; DE113)
        )
    ),
    IF(DD113&lt;&gt;"",
        IF(INT('Drill Size Info'!$AA$15)=INT('Drill Size Info'!$AB$15),
            --(INT('Drill Size Info'!$AA$15) &amp; "." &amp; LEFT(DD113,3)),
            IF(AND((--(INT('Drill Size Info'!$AA$15) &amp; "." &amp; LEFT(DD113,3))&gt;=--('Drill Size Info'!$AA$15)), (--(INT('Drill Size Info'!$AA$15) &amp; "." &amp; LEFT(DD113,3))&lt;=--('Drill Size Info'!$AB$15))),
                --(INT('Drill Size Info'!$AA$15) &amp; "." &amp; LEFT(DD113,3)),
                --(INT('Drill Size Info'!$AB$15) &amp; "." &amp; LEFT(DD113,3))
            )
        ),
        "OK"
    )
)</f>
        <v>OK</v>
      </c>
      <c r="Y113" s="150" t="str">
        <f>IF(DF113&lt;&gt;"",
    IF(INT('Drill Size Info'!$AA$19)=INT('Drill Size Info'!$AB$15),
        --(INT('Drill Size Info'!$AA$15) &amp; "." &amp; DF113),
        IF(AND((--(INT('Drill Size Info'!$AA$15) &amp; "." &amp; DF113)&gt;=--('Drill Size Info'!$AA$15)), (--(INT('Drill Size Info'!$AA$15) &amp; "." &amp; DF113)&lt;=--('Drill Size Info'!$AB$15))),
            --(INT('Drill Size Info'!$AA$15) &amp; "." &amp; DF113),
            --(INT('Drill Size Info'!$AB$15) &amp; "." &amp; DF113)
        )
    ),
    IF(DD113&lt;&gt;"",
        IF(INT('Drill Size Info'!$AA$15)=INT('Drill Size Info'!$AB$15),
            --(INT('Drill Size Info'!$AA$15) &amp; "." &amp; RIGHT(DD113,3)),
            IF(AND((--(INT('Drill Size Info'!$AA$15) &amp; "." &amp; RIGHT(DD113,3))&gt;=--('Drill Size Info'!$AA$15)), (--(INT('Drill Size Info'!$AA$15) &amp; "." &amp; RIGHT(DD113,3))&lt;=--('Drill Size Info'!$AB$15))),
                --(INT('Drill Size Info'!$AA$15) &amp; "." &amp; RIGHT(DD113,3)),
                --(INT('Drill Size Info'!$AB$15) &amp; "." &amp; RIGHT(DD113,3))
            )
        ),
        "N/A"
    )
)</f>
        <v>N/A</v>
      </c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83"/>
      <c r="AL113" s="183"/>
      <c r="AM113" s="162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3"/>
      <c r="BA113" s="163"/>
      <c r="BB113" s="163"/>
      <c r="BC113" s="163"/>
      <c r="BD113" s="163"/>
      <c r="BE113" s="163"/>
      <c r="BF113" s="164"/>
      <c r="BG113" s="165"/>
      <c r="BH113" s="162"/>
      <c r="BI113" s="162"/>
      <c r="BJ113" s="164"/>
      <c r="BK113" s="95"/>
      <c r="BL113" s="182"/>
      <c r="BM113" s="182"/>
      <c r="BN113" s="182"/>
      <c r="BO113" s="182"/>
      <c r="BP113" s="95" t="str">
        <f t="shared" si="116"/>
        <v/>
      </c>
      <c r="BQ113" s="38"/>
      <c r="BR113" s="17">
        <f t="shared" si="120"/>
        <v>0</v>
      </c>
      <c r="BS113" s="17">
        <f t="shared" si="121"/>
        <v>0</v>
      </c>
      <c r="BT113" s="17">
        <f t="shared" si="122"/>
        <v>0</v>
      </c>
      <c r="BU113" s="17">
        <f t="shared" si="123"/>
        <v>0</v>
      </c>
      <c r="BV113" s="17">
        <f t="shared" si="124"/>
        <v>0</v>
      </c>
      <c r="BW113" s="17">
        <f t="shared" si="125"/>
        <v>0</v>
      </c>
      <c r="BX113" s="17">
        <f t="shared" si="126"/>
        <v>0</v>
      </c>
      <c r="BY113" s="17">
        <f t="shared" si="127"/>
        <v>0</v>
      </c>
      <c r="BZ113" s="17">
        <f t="shared" si="128"/>
        <v>0</v>
      </c>
      <c r="CA113" s="17">
        <f t="shared" si="129"/>
        <v>0</v>
      </c>
      <c r="CB113" s="17">
        <f t="shared" si="130"/>
        <v>0</v>
      </c>
      <c r="CC113" s="17">
        <f t="shared" si="131"/>
        <v>0</v>
      </c>
      <c r="CD113" s="17">
        <f t="shared" si="132"/>
        <v>0</v>
      </c>
      <c r="CE113" s="17">
        <f t="shared" si="133"/>
        <v>0</v>
      </c>
      <c r="CF113" s="17">
        <f t="shared" si="134"/>
        <v>0</v>
      </c>
      <c r="CG113" s="17">
        <f t="shared" si="135"/>
        <v>0</v>
      </c>
      <c r="CH113" s="17">
        <f t="shared" si="136"/>
        <v>0</v>
      </c>
      <c r="CI113" s="17">
        <f t="shared" si="137"/>
        <v>0</v>
      </c>
      <c r="CJ113" s="17">
        <f t="shared" si="138"/>
        <v>0</v>
      </c>
      <c r="CK113" s="17">
        <f t="shared" si="139"/>
        <v>0</v>
      </c>
      <c r="CL113" s="17">
        <f t="shared" si="140"/>
        <v>0</v>
      </c>
      <c r="CM113" s="17">
        <f t="shared" si="141"/>
        <v>0</v>
      </c>
      <c r="CN113" s="17">
        <f t="shared" si="142"/>
        <v>0</v>
      </c>
      <c r="CO113" s="17">
        <f t="shared" si="143"/>
        <v>0</v>
      </c>
      <c r="CP113" s="17">
        <f t="shared" si="144"/>
        <v>0</v>
      </c>
      <c r="CQ113" s="17">
        <f t="shared" si="145"/>
        <v>0</v>
      </c>
      <c r="CR113" s="17">
        <f t="shared" si="146"/>
        <v>0</v>
      </c>
      <c r="CS113" s="17">
        <f t="shared" si="147"/>
        <v>0</v>
      </c>
      <c r="CT113" s="17">
        <f t="shared" si="148"/>
        <v>0</v>
      </c>
      <c r="CU113" s="17">
        <f t="shared" si="149"/>
        <v>0</v>
      </c>
      <c r="CV113" s="17">
        <f t="shared" si="150"/>
        <v>0</v>
      </c>
      <c r="CW113" s="17">
        <f t="shared" si="151"/>
        <v>0</v>
      </c>
      <c r="CX113" s="17">
        <f t="shared" si="152"/>
        <v>0</v>
      </c>
      <c r="CY113" s="17">
        <f t="shared" si="153"/>
        <v>0</v>
      </c>
      <c r="CZ113" s="17">
        <f t="shared" si="154"/>
        <v>0</v>
      </c>
    </row>
    <row r="114" spans="2:104" ht="15" customHeight="1" x14ac:dyDescent="0.2">
      <c r="B114" s="156">
        <f t="shared" si="117"/>
        <v>106</v>
      </c>
      <c r="C114" s="158" t="str">
        <f>CONCATENATE('DATA SHEET'!$B$9, 'DATA SHEET'!$Q$2)</f>
        <v>" HWDP</v>
      </c>
      <c r="D114" s="157" t="str">
        <f t="shared" si="118"/>
        <v/>
      </c>
      <c r="E114" s="158" t="str">
        <f>IF('DATA SHEET'!$E$10="Cat 2","N/A","OK")</f>
        <v>OK</v>
      </c>
      <c r="F114" s="158" t="str">
        <f>IF('DATA SHEET'!$E$10="Cat 2","N/A","OK")</f>
        <v>OK</v>
      </c>
      <c r="G114" s="160"/>
      <c r="H114" s="160"/>
      <c r="I114" s="160" t="s">
        <v>194</v>
      </c>
      <c r="J114" s="160" t="str">
        <f t="shared" si="119"/>
        <v>OK</v>
      </c>
      <c r="K114" s="160" t="str">
        <f t="shared" si="119"/>
        <v>OK</v>
      </c>
      <c r="L114" s="160" t="str">
        <f>IF('DATA SHEET'!$B$10="NC-50","N/A","OK")</f>
        <v>OK</v>
      </c>
      <c r="M114" s="160" t="str">
        <f>IF('DATA SHEET'!$B$10="NC-50","N/A","OK")</f>
        <v>OK</v>
      </c>
      <c r="N114" s="160"/>
      <c r="O114" s="160"/>
      <c r="P114" s="160"/>
      <c r="Q114" s="160"/>
      <c r="R114" s="160"/>
      <c r="S114" s="160"/>
      <c r="T114" s="160"/>
      <c r="U114" s="160"/>
      <c r="V114" s="150" t="str">
        <f>IF(DB114&lt;&gt;"",
    IF(INT('Drill Size Info'!$AA$19)=INT('Drill Size Info'!$AB$19),
        --(INT('Drill Size Info'!$AA$19) &amp; "." &amp; DB114),
        IF(AND((--(INT('Drill Size Info'!$AA$19) &amp; "." &amp; DB114)&gt;=--('Drill Size Info'!$AA$19)), (--(INT('Drill Size Info'!$AA$19) &amp; "." &amp; DB114)&lt;=--('Drill Size Info'!$AB$19))),
            --(INT('Drill Size Info'!$AA$19) &amp; "." &amp; DB114),
            --(INT('Drill Size Info'!$AB$19) &amp; "." &amp; DB114)
        )
    ),
    IF(DA114&lt;&gt;"",
        IF(INT('Drill Size Info'!$AA$19)=INT('Drill Size Info'!$AB$19),
            --(INT('Drill Size Info'!$AA$19) &amp; "." &amp; LEFT(DA114,3)),
            IF(AND((--(INT('Drill Size Info'!$AA$19) &amp; "." &amp; LEFT(DA114,3))&gt;=--('Drill Size Info'!$AA$19)), (--(INT('Drill Size Info'!$AA$19) &amp; "." &amp; LEFT(DA114,3))&lt;=--('Drill Size Info'!$AB$19))),
                --(INT('Drill Size Info'!$AA$19) &amp; "." &amp; LEFT(DA114,3)),
                --(INT('Drill Size Info'!$AB$19) &amp; "." &amp; LEFT(DA114,3))
            )
        ),
        "OK"
    )
)</f>
        <v>OK</v>
      </c>
      <c r="W114" s="150" t="str">
        <f>IF(DC114&lt;&gt;"",
    IF(INT('Drill Size Info'!$AA$19)=INT('Drill Size Info'!$AB$19),
        --(INT('Drill Size Info'!$AA$19) &amp; "." &amp; DC114),
        IF(AND((--(INT('Drill Size Info'!$AA$19) &amp; "." &amp; DC114)&gt;=--('Drill Size Info'!$AA$19)), (--(INT('Drill Size Info'!$AA$19) &amp; "." &amp; DC114)&lt;=--('Drill Size Info'!$AB$19))),
            --(INT('Drill Size Info'!$AA$19) &amp; "." &amp; DC114),
            --(INT('Drill Size Info'!$AB$19) &amp; "." &amp; DC114)
        )
    ),
    IF(DA114&lt;&gt;"",
        IF(INT('Drill Size Info'!$AA$19)=INT('Drill Size Info'!$AB$19),
            --(INT('Drill Size Info'!$AA$19) &amp; "." &amp; RIGHT(DA114,3)),
            IF(AND((--(INT('Drill Size Info'!$AA$19) &amp; "." &amp; RIGHT(DA114,3))&gt;=--('Drill Size Info'!$AA$19)), (--(INT('Drill Size Info'!$AA$19) &amp; "." &amp; RIGHT(DA114,3))&lt;=--('Drill Size Info'!$AB$19))),
                --(INT('Drill Size Info'!$AA$19) &amp; "." &amp; RIGHT(DA114,3)),
                --(INT('Drill Size Info'!$AB$19) &amp; "." &amp; RIGHT(DA114,3))
            )
        ),
        "N/A"
    )
)</f>
        <v>N/A</v>
      </c>
      <c r="X114" s="150" t="str">
        <f>IF(DE114&lt;&gt;"",
    IF(INT('Drill Size Info'!$AA$19)=INT('Drill Size Info'!$AB$15),
        --(INT('Drill Size Info'!$AA$15) &amp; "." &amp; DE114),
        IF(AND((--(INT('Drill Size Info'!$AA$15) &amp; "." &amp; DE114)&gt;=--('Drill Size Info'!$AA$15)), (--(INT('Drill Size Info'!$AA$15) &amp; "." &amp; DE114)&lt;=--('Drill Size Info'!$AB$15))),
            --(INT('Drill Size Info'!$AA$15) &amp; "." &amp; DE114),
            --(INT('Drill Size Info'!$AB$15) &amp; "." &amp; DE114)
        )
    ),
    IF(DD114&lt;&gt;"",
        IF(INT('Drill Size Info'!$AA$15)=INT('Drill Size Info'!$AB$15),
            --(INT('Drill Size Info'!$AA$15) &amp; "." &amp; LEFT(DD114,3)),
            IF(AND((--(INT('Drill Size Info'!$AA$15) &amp; "." &amp; LEFT(DD114,3))&gt;=--('Drill Size Info'!$AA$15)), (--(INT('Drill Size Info'!$AA$15) &amp; "." &amp; LEFT(DD114,3))&lt;=--('Drill Size Info'!$AB$15))),
                --(INT('Drill Size Info'!$AA$15) &amp; "." &amp; LEFT(DD114,3)),
                --(INT('Drill Size Info'!$AB$15) &amp; "." &amp; LEFT(DD114,3))
            )
        ),
        "OK"
    )
)</f>
        <v>OK</v>
      </c>
      <c r="Y114" s="150" t="str">
        <f>IF(DF114&lt;&gt;"",
    IF(INT('Drill Size Info'!$AA$19)=INT('Drill Size Info'!$AB$15),
        --(INT('Drill Size Info'!$AA$15) &amp; "." &amp; DF114),
        IF(AND((--(INT('Drill Size Info'!$AA$15) &amp; "." &amp; DF114)&gt;=--('Drill Size Info'!$AA$15)), (--(INT('Drill Size Info'!$AA$15) &amp; "." &amp; DF114)&lt;=--('Drill Size Info'!$AB$15))),
            --(INT('Drill Size Info'!$AA$15) &amp; "." &amp; DF114),
            --(INT('Drill Size Info'!$AB$15) &amp; "." &amp; DF114)
        )
    ),
    IF(DD114&lt;&gt;"",
        IF(INT('Drill Size Info'!$AA$15)=INT('Drill Size Info'!$AB$15),
            --(INT('Drill Size Info'!$AA$15) &amp; "." &amp; RIGHT(DD114,3)),
            IF(AND((--(INT('Drill Size Info'!$AA$15) &amp; "." &amp; RIGHT(DD114,3))&gt;=--('Drill Size Info'!$AA$15)), (--(INT('Drill Size Info'!$AA$15) &amp; "." &amp; RIGHT(DD114,3))&lt;=--('Drill Size Info'!$AB$15))),
                --(INT('Drill Size Info'!$AA$15) &amp; "." &amp; RIGHT(DD114,3)),
                --(INT('Drill Size Info'!$AB$15) &amp; "." &amp; RIGHT(DD114,3))
            )
        ),
        "N/A"
    )
)</f>
        <v>N/A</v>
      </c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183"/>
      <c r="AL114" s="183"/>
      <c r="AM114" s="162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3"/>
      <c r="BA114" s="163"/>
      <c r="BB114" s="163"/>
      <c r="BC114" s="163"/>
      <c r="BD114" s="163"/>
      <c r="BE114" s="163"/>
      <c r="BF114" s="164"/>
      <c r="BG114" s="165"/>
      <c r="BH114" s="162"/>
      <c r="BI114" s="162"/>
      <c r="BJ114" s="164"/>
      <c r="BK114" s="95"/>
      <c r="BL114" s="182"/>
      <c r="BM114" s="182"/>
      <c r="BN114" s="182"/>
      <c r="BO114" s="182"/>
      <c r="BP114" s="95" t="str">
        <f t="shared" si="116"/>
        <v/>
      </c>
      <c r="BQ114" s="38"/>
      <c r="BR114" s="17">
        <f t="shared" si="120"/>
        <v>0</v>
      </c>
      <c r="BS114" s="17">
        <f t="shared" si="121"/>
        <v>0</v>
      </c>
      <c r="BT114" s="17">
        <f t="shared" si="122"/>
        <v>0</v>
      </c>
      <c r="BU114" s="17">
        <f t="shared" si="123"/>
        <v>0</v>
      </c>
      <c r="BV114" s="17">
        <f t="shared" si="124"/>
        <v>0</v>
      </c>
      <c r="BW114" s="17">
        <f t="shared" si="125"/>
        <v>0</v>
      </c>
      <c r="BX114" s="17">
        <f t="shared" si="126"/>
        <v>0</v>
      </c>
      <c r="BY114" s="17">
        <f t="shared" si="127"/>
        <v>0</v>
      </c>
      <c r="BZ114" s="17">
        <f t="shared" si="128"/>
        <v>0</v>
      </c>
      <c r="CA114" s="17">
        <f t="shared" si="129"/>
        <v>0</v>
      </c>
      <c r="CB114" s="17">
        <f t="shared" si="130"/>
        <v>0</v>
      </c>
      <c r="CC114" s="17">
        <f t="shared" si="131"/>
        <v>0</v>
      </c>
      <c r="CD114" s="17">
        <f t="shared" si="132"/>
        <v>0</v>
      </c>
      <c r="CE114" s="17">
        <f t="shared" si="133"/>
        <v>0</v>
      </c>
      <c r="CF114" s="17">
        <f t="shared" si="134"/>
        <v>0</v>
      </c>
      <c r="CG114" s="17">
        <f t="shared" si="135"/>
        <v>0</v>
      </c>
      <c r="CH114" s="17">
        <f t="shared" si="136"/>
        <v>0</v>
      </c>
      <c r="CI114" s="17">
        <f t="shared" si="137"/>
        <v>0</v>
      </c>
      <c r="CJ114" s="17">
        <f t="shared" si="138"/>
        <v>0</v>
      </c>
      <c r="CK114" s="17">
        <f t="shared" si="139"/>
        <v>0</v>
      </c>
      <c r="CL114" s="17">
        <f t="shared" si="140"/>
        <v>0</v>
      </c>
      <c r="CM114" s="17">
        <f t="shared" si="141"/>
        <v>0</v>
      </c>
      <c r="CN114" s="17">
        <f t="shared" si="142"/>
        <v>0</v>
      </c>
      <c r="CO114" s="17">
        <f t="shared" si="143"/>
        <v>0</v>
      </c>
      <c r="CP114" s="17">
        <f t="shared" si="144"/>
        <v>0</v>
      </c>
      <c r="CQ114" s="17">
        <f t="shared" si="145"/>
        <v>0</v>
      </c>
      <c r="CR114" s="17">
        <f t="shared" si="146"/>
        <v>0</v>
      </c>
      <c r="CS114" s="17">
        <f t="shared" si="147"/>
        <v>0</v>
      </c>
      <c r="CT114" s="17">
        <f t="shared" si="148"/>
        <v>0</v>
      </c>
      <c r="CU114" s="17">
        <f t="shared" si="149"/>
        <v>0</v>
      </c>
      <c r="CV114" s="17">
        <f t="shared" si="150"/>
        <v>0</v>
      </c>
      <c r="CW114" s="17">
        <f t="shared" si="151"/>
        <v>0</v>
      </c>
      <c r="CX114" s="17">
        <f t="shared" si="152"/>
        <v>0</v>
      </c>
      <c r="CY114" s="17">
        <f t="shared" si="153"/>
        <v>0</v>
      </c>
      <c r="CZ114" s="17">
        <f t="shared" si="154"/>
        <v>0</v>
      </c>
    </row>
    <row r="115" spans="2:104" ht="15" customHeight="1" x14ac:dyDescent="0.2">
      <c r="B115" s="156">
        <f t="shared" si="117"/>
        <v>107</v>
      </c>
      <c r="C115" s="158" t="str">
        <f>CONCATENATE('DATA SHEET'!$B$9, 'DATA SHEET'!$Q$2)</f>
        <v>" HWDP</v>
      </c>
      <c r="D115" s="157" t="str">
        <f t="shared" si="118"/>
        <v/>
      </c>
      <c r="E115" s="158" t="str">
        <f>IF('DATA SHEET'!$E$10="Cat 2","N/A","OK")</f>
        <v>OK</v>
      </c>
      <c r="F115" s="158" t="str">
        <f>IF('DATA SHEET'!$E$10="Cat 2","N/A","OK")</f>
        <v>OK</v>
      </c>
      <c r="G115" s="160"/>
      <c r="H115" s="160"/>
      <c r="I115" s="160" t="s">
        <v>194</v>
      </c>
      <c r="J115" s="160" t="str">
        <f t="shared" si="119"/>
        <v>OK</v>
      </c>
      <c r="K115" s="160" t="str">
        <f t="shared" si="119"/>
        <v>OK</v>
      </c>
      <c r="L115" s="160" t="str">
        <f>IF('DATA SHEET'!$B$10="NC-50","N/A","OK")</f>
        <v>OK</v>
      </c>
      <c r="M115" s="160" t="str">
        <f>IF('DATA SHEET'!$B$10="NC-50","N/A","OK")</f>
        <v>OK</v>
      </c>
      <c r="N115" s="160"/>
      <c r="O115" s="160"/>
      <c r="P115" s="160"/>
      <c r="Q115" s="160"/>
      <c r="R115" s="160"/>
      <c r="S115" s="160"/>
      <c r="T115" s="160"/>
      <c r="U115" s="160"/>
      <c r="V115" s="150" t="str">
        <f>IF(DB115&lt;&gt;"",
    IF(INT('Drill Size Info'!$AA$19)=INT('Drill Size Info'!$AB$19),
        --(INT('Drill Size Info'!$AA$19) &amp; "." &amp; DB115),
        IF(AND((--(INT('Drill Size Info'!$AA$19) &amp; "." &amp; DB115)&gt;=--('Drill Size Info'!$AA$19)), (--(INT('Drill Size Info'!$AA$19) &amp; "." &amp; DB115)&lt;=--('Drill Size Info'!$AB$19))),
            --(INT('Drill Size Info'!$AA$19) &amp; "." &amp; DB115),
            --(INT('Drill Size Info'!$AB$19) &amp; "." &amp; DB115)
        )
    ),
    IF(DA115&lt;&gt;"",
        IF(INT('Drill Size Info'!$AA$19)=INT('Drill Size Info'!$AB$19),
            --(INT('Drill Size Info'!$AA$19) &amp; "." &amp; LEFT(DA115,3)),
            IF(AND((--(INT('Drill Size Info'!$AA$19) &amp; "." &amp; LEFT(DA115,3))&gt;=--('Drill Size Info'!$AA$19)), (--(INT('Drill Size Info'!$AA$19) &amp; "." &amp; LEFT(DA115,3))&lt;=--('Drill Size Info'!$AB$19))),
                --(INT('Drill Size Info'!$AA$19) &amp; "." &amp; LEFT(DA115,3)),
                --(INT('Drill Size Info'!$AB$19) &amp; "." &amp; LEFT(DA115,3))
            )
        ),
        "OK"
    )
)</f>
        <v>OK</v>
      </c>
      <c r="W115" s="150" t="str">
        <f>IF(DC115&lt;&gt;"",
    IF(INT('Drill Size Info'!$AA$19)=INT('Drill Size Info'!$AB$19),
        --(INT('Drill Size Info'!$AA$19) &amp; "." &amp; DC115),
        IF(AND((--(INT('Drill Size Info'!$AA$19) &amp; "." &amp; DC115)&gt;=--('Drill Size Info'!$AA$19)), (--(INT('Drill Size Info'!$AA$19) &amp; "." &amp; DC115)&lt;=--('Drill Size Info'!$AB$19))),
            --(INT('Drill Size Info'!$AA$19) &amp; "." &amp; DC115),
            --(INT('Drill Size Info'!$AB$19) &amp; "." &amp; DC115)
        )
    ),
    IF(DA115&lt;&gt;"",
        IF(INT('Drill Size Info'!$AA$19)=INT('Drill Size Info'!$AB$19),
            --(INT('Drill Size Info'!$AA$19) &amp; "." &amp; RIGHT(DA115,3)),
            IF(AND((--(INT('Drill Size Info'!$AA$19) &amp; "." &amp; RIGHT(DA115,3))&gt;=--('Drill Size Info'!$AA$19)), (--(INT('Drill Size Info'!$AA$19) &amp; "." &amp; RIGHT(DA115,3))&lt;=--('Drill Size Info'!$AB$19))),
                --(INT('Drill Size Info'!$AA$19) &amp; "." &amp; RIGHT(DA115,3)),
                --(INT('Drill Size Info'!$AB$19) &amp; "." &amp; RIGHT(DA115,3))
            )
        ),
        "N/A"
    )
)</f>
        <v>N/A</v>
      </c>
      <c r="X115" s="150" t="str">
        <f>IF(DE115&lt;&gt;"",
    IF(INT('Drill Size Info'!$AA$19)=INT('Drill Size Info'!$AB$15),
        --(INT('Drill Size Info'!$AA$15) &amp; "." &amp; DE115),
        IF(AND((--(INT('Drill Size Info'!$AA$15) &amp; "." &amp; DE115)&gt;=--('Drill Size Info'!$AA$15)), (--(INT('Drill Size Info'!$AA$15) &amp; "." &amp; DE115)&lt;=--('Drill Size Info'!$AB$15))),
            --(INT('Drill Size Info'!$AA$15) &amp; "." &amp; DE115),
            --(INT('Drill Size Info'!$AB$15) &amp; "." &amp; DE115)
        )
    ),
    IF(DD115&lt;&gt;"",
        IF(INT('Drill Size Info'!$AA$15)=INT('Drill Size Info'!$AB$15),
            --(INT('Drill Size Info'!$AA$15) &amp; "." &amp; LEFT(DD115,3)),
            IF(AND((--(INT('Drill Size Info'!$AA$15) &amp; "." &amp; LEFT(DD115,3))&gt;=--('Drill Size Info'!$AA$15)), (--(INT('Drill Size Info'!$AA$15) &amp; "." &amp; LEFT(DD115,3))&lt;=--('Drill Size Info'!$AB$15))),
                --(INT('Drill Size Info'!$AA$15) &amp; "." &amp; LEFT(DD115,3)),
                --(INT('Drill Size Info'!$AB$15) &amp; "." &amp; LEFT(DD115,3))
            )
        ),
        "OK"
    )
)</f>
        <v>OK</v>
      </c>
      <c r="Y115" s="150" t="str">
        <f>IF(DF115&lt;&gt;"",
    IF(INT('Drill Size Info'!$AA$19)=INT('Drill Size Info'!$AB$15),
        --(INT('Drill Size Info'!$AA$15) &amp; "." &amp; DF115),
        IF(AND((--(INT('Drill Size Info'!$AA$15) &amp; "." &amp; DF115)&gt;=--('Drill Size Info'!$AA$15)), (--(INT('Drill Size Info'!$AA$15) &amp; "." &amp; DF115)&lt;=--('Drill Size Info'!$AB$15))),
            --(INT('Drill Size Info'!$AA$15) &amp; "." &amp; DF115),
            --(INT('Drill Size Info'!$AB$15) &amp; "." &amp; DF115)
        )
    ),
    IF(DD115&lt;&gt;"",
        IF(INT('Drill Size Info'!$AA$15)=INT('Drill Size Info'!$AB$15),
            --(INT('Drill Size Info'!$AA$15) &amp; "." &amp; RIGHT(DD115,3)),
            IF(AND((--(INT('Drill Size Info'!$AA$15) &amp; "." &amp; RIGHT(DD115,3))&gt;=--('Drill Size Info'!$AA$15)), (--(INT('Drill Size Info'!$AA$15) &amp; "." &amp; RIGHT(DD115,3))&lt;=--('Drill Size Info'!$AB$15))),
                --(INT('Drill Size Info'!$AA$15) &amp; "." &amp; RIGHT(DD115,3)),
                --(INT('Drill Size Info'!$AB$15) &amp; "." &amp; RIGHT(DD115,3))
            )
        ),
        "N/A"
    )
)</f>
        <v>N/A</v>
      </c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183"/>
      <c r="AL115" s="183"/>
      <c r="AM115" s="162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3"/>
      <c r="BA115" s="163"/>
      <c r="BB115" s="163"/>
      <c r="BC115" s="163"/>
      <c r="BD115" s="163"/>
      <c r="BE115" s="163"/>
      <c r="BF115" s="164"/>
      <c r="BG115" s="165"/>
      <c r="BH115" s="162"/>
      <c r="BI115" s="162"/>
      <c r="BJ115" s="164"/>
      <c r="BK115" s="95"/>
      <c r="BL115" s="182"/>
      <c r="BM115" s="182"/>
      <c r="BN115" s="182"/>
      <c r="BO115" s="182"/>
      <c r="BP115" s="95" t="str">
        <f t="shared" si="116"/>
        <v/>
      </c>
      <c r="BQ115" s="38"/>
      <c r="BR115" s="17">
        <f t="shared" si="120"/>
        <v>0</v>
      </c>
      <c r="BS115" s="17">
        <f t="shared" si="121"/>
        <v>0</v>
      </c>
      <c r="BT115" s="17">
        <f t="shared" si="122"/>
        <v>0</v>
      </c>
      <c r="BU115" s="17">
        <f t="shared" si="123"/>
        <v>0</v>
      </c>
      <c r="BV115" s="17">
        <f t="shared" si="124"/>
        <v>0</v>
      </c>
      <c r="BW115" s="17">
        <f t="shared" si="125"/>
        <v>0</v>
      </c>
      <c r="BX115" s="17">
        <f t="shared" si="126"/>
        <v>0</v>
      </c>
      <c r="BY115" s="17">
        <f t="shared" si="127"/>
        <v>0</v>
      </c>
      <c r="BZ115" s="17">
        <f t="shared" si="128"/>
        <v>0</v>
      </c>
      <c r="CA115" s="17">
        <f t="shared" si="129"/>
        <v>0</v>
      </c>
      <c r="CB115" s="17">
        <f t="shared" si="130"/>
        <v>0</v>
      </c>
      <c r="CC115" s="17">
        <f t="shared" si="131"/>
        <v>0</v>
      </c>
      <c r="CD115" s="17">
        <f t="shared" si="132"/>
        <v>0</v>
      </c>
      <c r="CE115" s="17">
        <f t="shared" si="133"/>
        <v>0</v>
      </c>
      <c r="CF115" s="17">
        <f t="shared" si="134"/>
        <v>0</v>
      </c>
      <c r="CG115" s="17">
        <f t="shared" si="135"/>
        <v>0</v>
      </c>
      <c r="CH115" s="17">
        <f t="shared" si="136"/>
        <v>0</v>
      </c>
      <c r="CI115" s="17">
        <f t="shared" si="137"/>
        <v>0</v>
      </c>
      <c r="CJ115" s="17">
        <f t="shared" si="138"/>
        <v>0</v>
      </c>
      <c r="CK115" s="17">
        <f t="shared" si="139"/>
        <v>0</v>
      </c>
      <c r="CL115" s="17">
        <f t="shared" si="140"/>
        <v>0</v>
      </c>
      <c r="CM115" s="17">
        <f t="shared" si="141"/>
        <v>0</v>
      </c>
      <c r="CN115" s="17">
        <f t="shared" si="142"/>
        <v>0</v>
      </c>
      <c r="CO115" s="17">
        <f t="shared" si="143"/>
        <v>0</v>
      </c>
      <c r="CP115" s="17">
        <f t="shared" si="144"/>
        <v>0</v>
      </c>
      <c r="CQ115" s="17">
        <f t="shared" si="145"/>
        <v>0</v>
      </c>
      <c r="CR115" s="17">
        <f t="shared" si="146"/>
        <v>0</v>
      </c>
      <c r="CS115" s="17">
        <f t="shared" si="147"/>
        <v>0</v>
      </c>
      <c r="CT115" s="17">
        <f t="shared" si="148"/>
        <v>0</v>
      </c>
      <c r="CU115" s="17">
        <f t="shared" si="149"/>
        <v>0</v>
      </c>
      <c r="CV115" s="17">
        <f t="shared" si="150"/>
        <v>0</v>
      </c>
      <c r="CW115" s="17">
        <f t="shared" si="151"/>
        <v>0</v>
      </c>
      <c r="CX115" s="17">
        <f t="shared" si="152"/>
        <v>0</v>
      </c>
      <c r="CY115" s="17">
        <f t="shared" si="153"/>
        <v>0</v>
      </c>
      <c r="CZ115" s="17">
        <f t="shared" si="154"/>
        <v>0</v>
      </c>
    </row>
    <row r="116" spans="2:104" ht="15" customHeight="1" x14ac:dyDescent="0.2">
      <c r="B116" s="156">
        <f t="shared" si="117"/>
        <v>108</v>
      </c>
      <c r="C116" s="158" t="str">
        <f>CONCATENATE('DATA SHEET'!$B$9, 'DATA SHEET'!$Q$2)</f>
        <v>" HWDP</v>
      </c>
      <c r="D116" s="157" t="str">
        <f t="shared" si="118"/>
        <v/>
      </c>
      <c r="E116" s="158" t="str">
        <f>IF('DATA SHEET'!$E$10="Cat 2","N/A","OK")</f>
        <v>OK</v>
      </c>
      <c r="F116" s="158" t="str">
        <f>IF('DATA SHEET'!$E$10="Cat 2","N/A","OK")</f>
        <v>OK</v>
      </c>
      <c r="G116" s="160"/>
      <c r="H116" s="160"/>
      <c r="I116" s="160" t="s">
        <v>194</v>
      </c>
      <c r="J116" s="160" t="str">
        <f t="shared" si="119"/>
        <v>OK</v>
      </c>
      <c r="K116" s="160" t="str">
        <f t="shared" si="119"/>
        <v>OK</v>
      </c>
      <c r="L116" s="160" t="str">
        <f>IF('DATA SHEET'!$B$10="NC-50","N/A","OK")</f>
        <v>OK</v>
      </c>
      <c r="M116" s="160" t="str">
        <f>IF('DATA SHEET'!$B$10="NC-50","N/A","OK")</f>
        <v>OK</v>
      </c>
      <c r="N116" s="160"/>
      <c r="O116" s="160"/>
      <c r="P116" s="160"/>
      <c r="Q116" s="160"/>
      <c r="R116" s="160"/>
      <c r="S116" s="160"/>
      <c r="T116" s="160"/>
      <c r="U116" s="160"/>
      <c r="V116" s="150" t="str">
        <f>IF(DB116&lt;&gt;"",
    IF(INT('Drill Size Info'!$AA$19)=INT('Drill Size Info'!$AB$19),
        --(INT('Drill Size Info'!$AA$19) &amp; "." &amp; DB116),
        IF(AND((--(INT('Drill Size Info'!$AA$19) &amp; "." &amp; DB116)&gt;=--('Drill Size Info'!$AA$19)), (--(INT('Drill Size Info'!$AA$19) &amp; "." &amp; DB116)&lt;=--('Drill Size Info'!$AB$19))),
            --(INT('Drill Size Info'!$AA$19) &amp; "." &amp; DB116),
            --(INT('Drill Size Info'!$AB$19) &amp; "." &amp; DB116)
        )
    ),
    IF(DA116&lt;&gt;"",
        IF(INT('Drill Size Info'!$AA$19)=INT('Drill Size Info'!$AB$19),
            --(INT('Drill Size Info'!$AA$19) &amp; "." &amp; LEFT(DA116,3)),
            IF(AND((--(INT('Drill Size Info'!$AA$19) &amp; "." &amp; LEFT(DA116,3))&gt;=--('Drill Size Info'!$AA$19)), (--(INT('Drill Size Info'!$AA$19) &amp; "." &amp; LEFT(DA116,3))&lt;=--('Drill Size Info'!$AB$19))),
                --(INT('Drill Size Info'!$AA$19) &amp; "." &amp; LEFT(DA116,3)),
                --(INT('Drill Size Info'!$AB$19) &amp; "." &amp; LEFT(DA116,3))
            )
        ),
        "OK"
    )
)</f>
        <v>OK</v>
      </c>
      <c r="W116" s="150" t="str">
        <f>IF(DC116&lt;&gt;"",
    IF(INT('Drill Size Info'!$AA$19)=INT('Drill Size Info'!$AB$19),
        --(INT('Drill Size Info'!$AA$19) &amp; "." &amp; DC116),
        IF(AND((--(INT('Drill Size Info'!$AA$19) &amp; "." &amp; DC116)&gt;=--('Drill Size Info'!$AA$19)), (--(INT('Drill Size Info'!$AA$19) &amp; "." &amp; DC116)&lt;=--('Drill Size Info'!$AB$19))),
            --(INT('Drill Size Info'!$AA$19) &amp; "." &amp; DC116),
            --(INT('Drill Size Info'!$AB$19) &amp; "." &amp; DC116)
        )
    ),
    IF(DA116&lt;&gt;"",
        IF(INT('Drill Size Info'!$AA$19)=INT('Drill Size Info'!$AB$19),
            --(INT('Drill Size Info'!$AA$19) &amp; "." &amp; RIGHT(DA116,3)),
            IF(AND((--(INT('Drill Size Info'!$AA$19) &amp; "." &amp; RIGHT(DA116,3))&gt;=--('Drill Size Info'!$AA$19)), (--(INT('Drill Size Info'!$AA$19) &amp; "." &amp; RIGHT(DA116,3))&lt;=--('Drill Size Info'!$AB$19))),
                --(INT('Drill Size Info'!$AA$19) &amp; "." &amp; RIGHT(DA116,3)),
                --(INT('Drill Size Info'!$AB$19) &amp; "." &amp; RIGHT(DA116,3))
            )
        ),
        "N/A"
    )
)</f>
        <v>N/A</v>
      </c>
      <c r="X116" s="150" t="str">
        <f>IF(DE116&lt;&gt;"",
    IF(INT('Drill Size Info'!$AA$19)=INT('Drill Size Info'!$AB$15),
        --(INT('Drill Size Info'!$AA$15) &amp; "." &amp; DE116),
        IF(AND((--(INT('Drill Size Info'!$AA$15) &amp; "." &amp; DE116)&gt;=--('Drill Size Info'!$AA$15)), (--(INT('Drill Size Info'!$AA$15) &amp; "." &amp; DE116)&lt;=--('Drill Size Info'!$AB$15))),
            --(INT('Drill Size Info'!$AA$15) &amp; "." &amp; DE116),
            --(INT('Drill Size Info'!$AB$15) &amp; "." &amp; DE116)
        )
    ),
    IF(DD116&lt;&gt;"",
        IF(INT('Drill Size Info'!$AA$15)=INT('Drill Size Info'!$AB$15),
            --(INT('Drill Size Info'!$AA$15) &amp; "." &amp; LEFT(DD116,3)),
            IF(AND((--(INT('Drill Size Info'!$AA$15) &amp; "." &amp; LEFT(DD116,3))&gt;=--('Drill Size Info'!$AA$15)), (--(INT('Drill Size Info'!$AA$15) &amp; "." &amp; LEFT(DD116,3))&lt;=--('Drill Size Info'!$AB$15))),
                --(INT('Drill Size Info'!$AA$15) &amp; "." &amp; LEFT(DD116,3)),
                --(INT('Drill Size Info'!$AB$15) &amp; "." &amp; LEFT(DD116,3))
            )
        ),
        "OK"
    )
)</f>
        <v>OK</v>
      </c>
      <c r="Y116" s="150" t="str">
        <f>IF(DF116&lt;&gt;"",
    IF(INT('Drill Size Info'!$AA$19)=INT('Drill Size Info'!$AB$15),
        --(INT('Drill Size Info'!$AA$15) &amp; "." &amp; DF116),
        IF(AND((--(INT('Drill Size Info'!$AA$15) &amp; "." &amp; DF116)&gt;=--('Drill Size Info'!$AA$15)), (--(INT('Drill Size Info'!$AA$15) &amp; "." &amp; DF116)&lt;=--('Drill Size Info'!$AB$15))),
            --(INT('Drill Size Info'!$AA$15) &amp; "." &amp; DF116),
            --(INT('Drill Size Info'!$AB$15) &amp; "." &amp; DF116)
        )
    ),
    IF(DD116&lt;&gt;"",
        IF(INT('Drill Size Info'!$AA$15)=INT('Drill Size Info'!$AB$15),
            --(INT('Drill Size Info'!$AA$15) &amp; "." &amp; RIGHT(DD116,3)),
            IF(AND((--(INT('Drill Size Info'!$AA$15) &amp; "." &amp; RIGHT(DD116,3))&gt;=--('Drill Size Info'!$AA$15)), (--(INT('Drill Size Info'!$AA$15) &amp; "." &amp; RIGHT(DD116,3))&lt;=--('Drill Size Info'!$AB$15))),
                --(INT('Drill Size Info'!$AA$15) &amp; "." &amp; RIGHT(DD116,3)),
                --(INT('Drill Size Info'!$AB$15) &amp; "." &amp; RIGHT(DD116,3))
            )
        ),
        "N/A"
    )
)</f>
        <v>N/A</v>
      </c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183"/>
      <c r="AL116" s="183"/>
      <c r="AM116" s="162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3"/>
      <c r="BA116" s="163"/>
      <c r="BB116" s="163"/>
      <c r="BC116" s="163"/>
      <c r="BD116" s="163"/>
      <c r="BE116" s="163"/>
      <c r="BF116" s="164"/>
      <c r="BG116" s="165"/>
      <c r="BH116" s="162"/>
      <c r="BI116" s="162"/>
      <c r="BJ116" s="164"/>
      <c r="BK116" s="95"/>
      <c r="BL116" s="182"/>
      <c r="BM116" s="182"/>
      <c r="BN116" s="182"/>
      <c r="BO116" s="182"/>
      <c r="BP116" s="95" t="str">
        <f t="shared" si="116"/>
        <v/>
      </c>
      <c r="BQ116" s="38"/>
      <c r="BR116" s="17">
        <f t="shared" si="120"/>
        <v>0</v>
      </c>
      <c r="BS116" s="17">
        <f t="shared" si="121"/>
        <v>0</v>
      </c>
      <c r="BT116" s="17">
        <f t="shared" si="122"/>
        <v>0</v>
      </c>
      <c r="BU116" s="17">
        <f t="shared" si="123"/>
        <v>0</v>
      </c>
      <c r="BV116" s="17">
        <f t="shared" si="124"/>
        <v>0</v>
      </c>
      <c r="BW116" s="17">
        <f t="shared" si="125"/>
        <v>0</v>
      </c>
      <c r="BX116" s="17">
        <f t="shared" si="126"/>
        <v>0</v>
      </c>
      <c r="BY116" s="17">
        <f t="shared" si="127"/>
        <v>0</v>
      </c>
      <c r="BZ116" s="17">
        <f t="shared" si="128"/>
        <v>0</v>
      </c>
      <c r="CA116" s="17">
        <f t="shared" si="129"/>
        <v>0</v>
      </c>
      <c r="CB116" s="17">
        <f t="shared" si="130"/>
        <v>0</v>
      </c>
      <c r="CC116" s="17">
        <f t="shared" si="131"/>
        <v>0</v>
      </c>
      <c r="CD116" s="17">
        <f t="shared" si="132"/>
        <v>0</v>
      </c>
      <c r="CE116" s="17">
        <f t="shared" si="133"/>
        <v>0</v>
      </c>
      <c r="CF116" s="17">
        <f t="shared" si="134"/>
        <v>0</v>
      </c>
      <c r="CG116" s="17">
        <f t="shared" si="135"/>
        <v>0</v>
      </c>
      <c r="CH116" s="17">
        <f t="shared" si="136"/>
        <v>0</v>
      </c>
      <c r="CI116" s="17">
        <f t="shared" si="137"/>
        <v>0</v>
      </c>
      <c r="CJ116" s="17">
        <f t="shared" si="138"/>
        <v>0</v>
      </c>
      <c r="CK116" s="17">
        <f t="shared" si="139"/>
        <v>0</v>
      </c>
      <c r="CL116" s="17">
        <f t="shared" si="140"/>
        <v>0</v>
      </c>
      <c r="CM116" s="17">
        <f t="shared" si="141"/>
        <v>0</v>
      </c>
      <c r="CN116" s="17">
        <f t="shared" si="142"/>
        <v>0</v>
      </c>
      <c r="CO116" s="17">
        <f t="shared" si="143"/>
        <v>0</v>
      </c>
      <c r="CP116" s="17">
        <f t="shared" si="144"/>
        <v>0</v>
      </c>
      <c r="CQ116" s="17">
        <f t="shared" si="145"/>
        <v>0</v>
      </c>
      <c r="CR116" s="17">
        <f t="shared" si="146"/>
        <v>0</v>
      </c>
      <c r="CS116" s="17">
        <f t="shared" si="147"/>
        <v>0</v>
      </c>
      <c r="CT116" s="17">
        <f t="shared" si="148"/>
        <v>0</v>
      </c>
      <c r="CU116" s="17">
        <f t="shared" si="149"/>
        <v>0</v>
      </c>
      <c r="CV116" s="17">
        <f t="shared" si="150"/>
        <v>0</v>
      </c>
      <c r="CW116" s="17">
        <f t="shared" si="151"/>
        <v>0</v>
      </c>
      <c r="CX116" s="17">
        <f t="shared" si="152"/>
        <v>0</v>
      </c>
      <c r="CY116" s="17">
        <f t="shared" si="153"/>
        <v>0</v>
      </c>
      <c r="CZ116" s="17">
        <f t="shared" si="154"/>
        <v>0</v>
      </c>
    </row>
    <row r="117" spans="2:104" ht="15" customHeight="1" x14ac:dyDescent="0.2">
      <c r="B117" s="156">
        <f t="shared" si="117"/>
        <v>109</v>
      </c>
      <c r="C117" s="158" t="str">
        <f>CONCATENATE('DATA SHEET'!$B$9, 'DATA SHEET'!$Q$2)</f>
        <v>" HWDP</v>
      </c>
      <c r="D117" s="157" t="str">
        <f t="shared" si="118"/>
        <v/>
      </c>
      <c r="E117" s="158" t="str">
        <f>IF('DATA SHEET'!$E$10="Cat 2","N/A","OK")</f>
        <v>OK</v>
      </c>
      <c r="F117" s="158" t="str">
        <f>IF('DATA SHEET'!$E$10="Cat 2","N/A","OK")</f>
        <v>OK</v>
      </c>
      <c r="G117" s="160"/>
      <c r="H117" s="160"/>
      <c r="I117" s="160" t="s">
        <v>194</v>
      </c>
      <c r="J117" s="160" t="str">
        <f t="shared" si="119"/>
        <v>OK</v>
      </c>
      <c r="K117" s="160" t="str">
        <f t="shared" si="119"/>
        <v>OK</v>
      </c>
      <c r="L117" s="160" t="str">
        <f>IF('DATA SHEET'!$B$10="NC-50","N/A","OK")</f>
        <v>OK</v>
      </c>
      <c r="M117" s="160" t="str">
        <f>IF('DATA SHEET'!$B$10="NC-50","N/A","OK")</f>
        <v>OK</v>
      </c>
      <c r="N117" s="160"/>
      <c r="O117" s="160"/>
      <c r="P117" s="160"/>
      <c r="Q117" s="160"/>
      <c r="R117" s="160"/>
      <c r="S117" s="160"/>
      <c r="T117" s="160"/>
      <c r="U117" s="160"/>
      <c r="V117" s="150" t="str">
        <f>IF(DB117&lt;&gt;"",
    IF(INT('Drill Size Info'!$AA$19)=INT('Drill Size Info'!$AB$19),
        --(INT('Drill Size Info'!$AA$19) &amp; "." &amp; DB117),
        IF(AND((--(INT('Drill Size Info'!$AA$19) &amp; "." &amp; DB117)&gt;=--('Drill Size Info'!$AA$19)), (--(INT('Drill Size Info'!$AA$19) &amp; "." &amp; DB117)&lt;=--('Drill Size Info'!$AB$19))),
            --(INT('Drill Size Info'!$AA$19) &amp; "." &amp; DB117),
            --(INT('Drill Size Info'!$AB$19) &amp; "." &amp; DB117)
        )
    ),
    IF(DA117&lt;&gt;"",
        IF(INT('Drill Size Info'!$AA$19)=INT('Drill Size Info'!$AB$19),
            --(INT('Drill Size Info'!$AA$19) &amp; "." &amp; LEFT(DA117,3)),
            IF(AND((--(INT('Drill Size Info'!$AA$19) &amp; "." &amp; LEFT(DA117,3))&gt;=--('Drill Size Info'!$AA$19)), (--(INT('Drill Size Info'!$AA$19) &amp; "." &amp; LEFT(DA117,3))&lt;=--('Drill Size Info'!$AB$19))),
                --(INT('Drill Size Info'!$AA$19) &amp; "." &amp; LEFT(DA117,3)),
                --(INT('Drill Size Info'!$AB$19) &amp; "." &amp; LEFT(DA117,3))
            )
        ),
        "OK"
    )
)</f>
        <v>OK</v>
      </c>
      <c r="W117" s="150" t="str">
        <f>IF(DC117&lt;&gt;"",
    IF(INT('Drill Size Info'!$AA$19)=INT('Drill Size Info'!$AB$19),
        --(INT('Drill Size Info'!$AA$19) &amp; "." &amp; DC117),
        IF(AND((--(INT('Drill Size Info'!$AA$19) &amp; "." &amp; DC117)&gt;=--('Drill Size Info'!$AA$19)), (--(INT('Drill Size Info'!$AA$19) &amp; "." &amp; DC117)&lt;=--('Drill Size Info'!$AB$19))),
            --(INT('Drill Size Info'!$AA$19) &amp; "." &amp; DC117),
            --(INT('Drill Size Info'!$AB$19) &amp; "." &amp; DC117)
        )
    ),
    IF(DA117&lt;&gt;"",
        IF(INT('Drill Size Info'!$AA$19)=INT('Drill Size Info'!$AB$19),
            --(INT('Drill Size Info'!$AA$19) &amp; "." &amp; RIGHT(DA117,3)),
            IF(AND((--(INT('Drill Size Info'!$AA$19) &amp; "." &amp; RIGHT(DA117,3))&gt;=--('Drill Size Info'!$AA$19)), (--(INT('Drill Size Info'!$AA$19) &amp; "." &amp; RIGHT(DA117,3))&lt;=--('Drill Size Info'!$AB$19))),
                --(INT('Drill Size Info'!$AA$19) &amp; "." &amp; RIGHT(DA117,3)),
                --(INT('Drill Size Info'!$AB$19) &amp; "." &amp; RIGHT(DA117,3))
            )
        ),
        "N/A"
    )
)</f>
        <v>N/A</v>
      </c>
      <c r="X117" s="150" t="str">
        <f>IF(DE117&lt;&gt;"",
    IF(INT('Drill Size Info'!$AA$19)=INT('Drill Size Info'!$AB$15),
        --(INT('Drill Size Info'!$AA$15) &amp; "." &amp; DE117),
        IF(AND((--(INT('Drill Size Info'!$AA$15) &amp; "." &amp; DE117)&gt;=--('Drill Size Info'!$AA$15)), (--(INT('Drill Size Info'!$AA$15) &amp; "." &amp; DE117)&lt;=--('Drill Size Info'!$AB$15))),
            --(INT('Drill Size Info'!$AA$15) &amp; "." &amp; DE117),
            --(INT('Drill Size Info'!$AB$15) &amp; "." &amp; DE117)
        )
    ),
    IF(DD117&lt;&gt;"",
        IF(INT('Drill Size Info'!$AA$15)=INT('Drill Size Info'!$AB$15),
            --(INT('Drill Size Info'!$AA$15) &amp; "." &amp; LEFT(DD117,3)),
            IF(AND((--(INT('Drill Size Info'!$AA$15) &amp; "." &amp; LEFT(DD117,3))&gt;=--('Drill Size Info'!$AA$15)), (--(INT('Drill Size Info'!$AA$15) &amp; "." &amp; LEFT(DD117,3))&lt;=--('Drill Size Info'!$AB$15))),
                --(INT('Drill Size Info'!$AA$15) &amp; "." &amp; LEFT(DD117,3)),
                --(INT('Drill Size Info'!$AB$15) &amp; "." &amp; LEFT(DD117,3))
            )
        ),
        "OK"
    )
)</f>
        <v>OK</v>
      </c>
      <c r="Y117" s="150" t="str">
        <f>IF(DF117&lt;&gt;"",
    IF(INT('Drill Size Info'!$AA$19)=INT('Drill Size Info'!$AB$15),
        --(INT('Drill Size Info'!$AA$15) &amp; "." &amp; DF117),
        IF(AND((--(INT('Drill Size Info'!$AA$15) &amp; "." &amp; DF117)&gt;=--('Drill Size Info'!$AA$15)), (--(INT('Drill Size Info'!$AA$15) &amp; "." &amp; DF117)&lt;=--('Drill Size Info'!$AB$15))),
            --(INT('Drill Size Info'!$AA$15) &amp; "." &amp; DF117),
            --(INT('Drill Size Info'!$AB$15) &amp; "." &amp; DF117)
        )
    ),
    IF(DD117&lt;&gt;"",
        IF(INT('Drill Size Info'!$AA$15)=INT('Drill Size Info'!$AB$15),
            --(INT('Drill Size Info'!$AA$15) &amp; "." &amp; RIGHT(DD117,3)),
            IF(AND((--(INT('Drill Size Info'!$AA$15) &amp; "." &amp; RIGHT(DD117,3))&gt;=--('Drill Size Info'!$AA$15)), (--(INT('Drill Size Info'!$AA$15) &amp; "." &amp; RIGHT(DD117,3))&lt;=--('Drill Size Info'!$AB$15))),
                --(INT('Drill Size Info'!$AA$15) &amp; "." &amp; RIGHT(DD117,3)),
                --(INT('Drill Size Info'!$AB$15) &amp; "." &amp; RIGHT(DD117,3))
            )
        ),
        "N/A"
    )
)</f>
        <v>N/A</v>
      </c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83"/>
      <c r="AL117" s="183"/>
      <c r="AM117" s="162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3"/>
      <c r="BA117" s="163"/>
      <c r="BB117" s="163"/>
      <c r="BC117" s="163"/>
      <c r="BD117" s="163"/>
      <c r="BE117" s="163"/>
      <c r="BF117" s="164"/>
      <c r="BG117" s="165"/>
      <c r="BH117" s="162"/>
      <c r="BI117" s="162"/>
      <c r="BJ117" s="164"/>
      <c r="BK117" s="95"/>
      <c r="BL117" s="182"/>
      <c r="BM117" s="182"/>
      <c r="BN117" s="182"/>
      <c r="BO117" s="182"/>
      <c r="BP117" s="95" t="str">
        <f t="shared" si="116"/>
        <v/>
      </c>
      <c r="BQ117" s="38"/>
      <c r="BR117" s="17">
        <f t="shared" si="120"/>
        <v>0</v>
      </c>
      <c r="BS117" s="17">
        <f t="shared" si="121"/>
        <v>0</v>
      </c>
      <c r="BT117" s="17">
        <f t="shared" si="122"/>
        <v>0</v>
      </c>
      <c r="BU117" s="17">
        <f t="shared" si="123"/>
        <v>0</v>
      </c>
      <c r="BV117" s="17">
        <f t="shared" si="124"/>
        <v>0</v>
      </c>
      <c r="BW117" s="17">
        <f t="shared" si="125"/>
        <v>0</v>
      </c>
      <c r="BX117" s="17">
        <f t="shared" si="126"/>
        <v>0</v>
      </c>
      <c r="BY117" s="17">
        <f t="shared" si="127"/>
        <v>0</v>
      </c>
      <c r="BZ117" s="17">
        <f t="shared" si="128"/>
        <v>0</v>
      </c>
      <c r="CA117" s="17">
        <f t="shared" si="129"/>
        <v>0</v>
      </c>
      <c r="CB117" s="17">
        <f t="shared" si="130"/>
        <v>0</v>
      </c>
      <c r="CC117" s="17">
        <f t="shared" si="131"/>
        <v>0</v>
      </c>
      <c r="CD117" s="17">
        <f t="shared" si="132"/>
        <v>0</v>
      </c>
      <c r="CE117" s="17">
        <f t="shared" si="133"/>
        <v>0</v>
      </c>
      <c r="CF117" s="17">
        <f t="shared" si="134"/>
        <v>0</v>
      </c>
      <c r="CG117" s="17">
        <f t="shared" si="135"/>
        <v>0</v>
      </c>
      <c r="CH117" s="17">
        <f t="shared" si="136"/>
        <v>0</v>
      </c>
      <c r="CI117" s="17">
        <f t="shared" si="137"/>
        <v>0</v>
      </c>
      <c r="CJ117" s="17">
        <f t="shared" si="138"/>
        <v>0</v>
      </c>
      <c r="CK117" s="17">
        <f t="shared" si="139"/>
        <v>0</v>
      </c>
      <c r="CL117" s="17">
        <f t="shared" si="140"/>
        <v>0</v>
      </c>
      <c r="CM117" s="17">
        <f t="shared" si="141"/>
        <v>0</v>
      </c>
      <c r="CN117" s="17">
        <f t="shared" si="142"/>
        <v>0</v>
      </c>
      <c r="CO117" s="17">
        <f t="shared" si="143"/>
        <v>0</v>
      </c>
      <c r="CP117" s="17">
        <f t="shared" si="144"/>
        <v>0</v>
      </c>
      <c r="CQ117" s="17">
        <f t="shared" si="145"/>
        <v>0</v>
      </c>
      <c r="CR117" s="17">
        <f t="shared" si="146"/>
        <v>0</v>
      </c>
      <c r="CS117" s="17">
        <f t="shared" si="147"/>
        <v>0</v>
      </c>
      <c r="CT117" s="17">
        <f t="shared" si="148"/>
        <v>0</v>
      </c>
      <c r="CU117" s="17">
        <f t="shared" si="149"/>
        <v>0</v>
      </c>
      <c r="CV117" s="17">
        <f t="shared" si="150"/>
        <v>0</v>
      </c>
      <c r="CW117" s="17">
        <f t="shared" si="151"/>
        <v>0</v>
      </c>
      <c r="CX117" s="17">
        <f t="shared" si="152"/>
        <v>0</v>
      </c>
      <c r="CY117" s="17">
        <f t="shared" si="153"/>
        <v>0</v>
      </c>
      <c r="CZ117" s="17">
        <f t="shared" si="154"/>
        <v>0</v>
      </c>
    </row>
    <row r="118" spans="2:104" ht="15" customHeight="1" x14ac:dyDescent="0.2">
      <c r="B118" s="156">
        <f t="shared" si="117"/>
        <v>110</v>
      </c>
      <c r="C118" s="158" t="str">
        <f>CONCATENATE('DATA SHEET'!$B$9, 'DATA SHEET'!$Q$2)</f>
        <v>" HWDP</v>
      </c>
      <c r="D118" s="157" t="str">
        <f t="shared" si="118"/>
        <v/>
      </c>
      <c r="E118" s="158" t="str">
        <f>IF('DATA SHEET'!$E$10="Cat 2","N/A","OK")</f>
        <v>OK</v>
      </c>
      <c r="F118" s="158" t="str">
        <f>IF('DATA SHEET'!$E$10="Cat 2","N/A","OK")</f>
        <v>OK</v>
      </c>
      <c r="G118" s="160"/>
      <c r="H118" s="160"/>
      <c r="I118" s="160" t="s">
        <v>194</v>
      </c>
      <c r="J118" s="160" t="str">
        <f t="shared" si="119"/>
        <v>OK</v>
      </c>
      <c r="K118" s="160" t="str">
        <f t="shared" si="119"/>
        <v>OK</v>
      </c>
      <c r="L118" s="160" t="str">
        <f>IF('DATA SHEET'!$B$10="NC-50","N/A","OK")</f>
        <v>OK</v>
      </c>
      <c r="M118" s="160" t="str">
        <f>IF('DATA SHEET'!$B$10="NC-50","N/A","OK")</f>
        <v>OK</v>
      </c>
      <c r="N118" s="160"/>
      <c r="O118" s="160"/>
      <c r="P118" s="160"/>
      <c r="Q118" s="160"/>
      <c r="R118" s="160"/>
      <c r="S118" s="160"/>
      <c r="T118" s="160"/>
      <c r="U118" s="160"/>
      <c r="V118" s="150" t="str">
        <f>IF(DB118&lt;&gt;"",
    IF(INT('Drill Size Info'!$AA$19)=INT('Drill Size Info'!$AB$19),
        --(INT('Drill Size Info'!$AA$19) &amp; "." &amp; DB118),
        IF(AND((--(INT('Drill Size Info'!$AA$19) &amp; "." &amp; DB118)&gt;=--('Drill Size Info'!$AA$19)), (--(INT('Drill Size Info'!$AA$19) &amp; "." &amp; DB118)&lt;=--('Drill Size Info'!$AB$19))),
            --(INT('Drill Size Info'!$AA$19) &amp; "." &amp; DB118),
            --(INT('Drill Size Info'!$AB$19) &amp; "." &amp; DB118)
        )
    ),
    IF(DA118&lt;&gt;"",
        IF(INT('Drill Size Info'!$AA$19)=INT('Drill Size Info'!$AB$19),
            --(INT('Drill Size Info'!$AA$19) &amp; "." &amp; LEFT(DA118,3)),
            IF(AND((--(INT('Drill Size Info'!$AA$19) &amp; "." &amp; LEFT(DA118,3))&gt;=--('Drill Size Info'!$AA$19)), (--(INT('Drill Size Info'!$AA$19) &amp; "." &amp; LEFT(DA118,3))&lt;=--('Drill Size Info'!$AB$19))),
                --(INT('Drill Size Info'!$AA$19) &amp; "." &amp; LEFT(DA118,3)),
                --(INT('Drill Size Info'!$AB$19) &amp; "." &amp; LEFT(DA118,3))
            )
        ),
        "OK"
    )
)</f>
        <v>OK</v>
      </c>
      <c r="W118" s="150" t="str">
        <f>IF(DC118&lt;&gt;"",
    IF(INT('Drill Size Info'!$AA$19)=INT('Drill Size Info'!$AB$19),
        --(INT('Drill Size Info'!$AA$19) &amp; "." &amp; DC118),
        IF(AND((--(INT('Drill Size Info'!$AA$19) &amp; "." &amp; DC118)&gt;=--('Drill Size Info'!$AA$19)), (--(INT('Drill Size Info'!$AA$19) &amp; "." &amp; DC118)&lt;=--('Drill Size Info'!$AB$19))),
            --(INT('Drill Size Info'!$AA$19) &amp; "." &amp; DC118),
            --(INT('Drill Size Info'!$AB$19) &amp; "." &amp; DC118)
        )
    ),
    IF(DA118&lt;&gt;"",
        IF(INT('Drill Size Info'!$AA$19)=INT('Drill Size Info'!$AB$19),
            --(INT('Drill Size Info'!$AA$19) &amp; "." &amp; RIGHT(DA118,3)),
            IF(AND((--(INT('Drill Size Info'!$AA$19) &amp; "." &amp; RIGHT(DA118,3))&gt;=--('Drill Size Info'!$AA$19)), (--(INT('Drill Size Info'!$AA$19) &amp; "." &amp; RIGHT(DA118,3))&lt;=--('Drill Size Info'!$AB$19))),
                --(INT('Drill Size Info'!$AA$19) &amp; "." &amp; RIGHT(DA118,3)),
                --(INT('Drill Size Info'!$AB$19) &amp; "." &amp; RIGHT(DA118,3))
            )
        ),
        "N/A"
    )
)</f>
        <v>N/A</v>
      </c>
      <c r="X118" s="150" t="str">
        <f>IF(DE118&lt;&gt;"",
    IF(INT('Drill Size Info'!$AA$19)=INT('Drill Size Info'!$AB$15),
        --(INT('Drill Size Info'!$AA$15) &amp; "." &amp; DE118),
        IF(AND((--(INT('Drill Size Info'!$AA$15) &amp; "." &amp; DE118)&gt;=--('Drill Size Info'!$AA$15)), (--(INT('Drill Size Info'!$AA$15) &amp; "." &amp; DE118)&lt;=--('Drill Size Info'!$AB$15))),
            --(INT('Drill Size Info'!$AA$15) &amp; "." &amp; DE118),
            --(INT('Drill Size Info'!$AB$15) &amp; "." &amp; DE118)
        )
    ),
    IF(DD118&lt;&gt;"",
        IF(INT('Drill Size Info'!$AA$15)=INT('Drill Size Info'!$AB$15),
            --(INT('Drill Size Info'!$AA$15) &amp; "." &amp; LEFT(DD118,3)),
            IF(AND((--(INT('Drill Size Info'!$AA$15) &amp; "." &amp; LEFT(DD118,3))&gt;=--('Drill Size Info'!$AA$15)), (--(INT('Drill Size Info'!$AA$15) &amp; "." &amp; LEFT(DD118,3))&lt;=--('Drill Size Info'!$AB$15))),
                --(INT('Drill Size Info'!$AA$15) &amp; "." &amp; LEFT(DD118,3)),
                --(INT('Drill Size Info'!$AB$15) &amp; "." &amp; LEFT(DD118,3))
            )
        ),
        "OK"
    )
)</f>
        <v>OK</v>
      </c>
      <c r="Y118" s="150" t="str">
        <f>IF(DF118&lt;&gt;"",
    IF(INT('Drill Size Info'!$AA$19)=INT('Drill Size Info'!$AB$15),
        --(INT('Drill Size Info'!$AA$15) &amp; "." &amp; DF118),
        IF(AND((--(INT('Drill Size Info'!$AA$15) &amp; "." &amp; DF118)&gt;=--('Drill Size Info'!$AA$15)), (--(INT('Drill Size Info'!$AA$15) &amp; "." &amp; DF118)&lt;=--('Drill Size Info'!$AB$15))),
            --(INT('Drill Size Info'!$AA$15) &amp; "." &amp; DF118),
            --(INT('Drill Size Info'!$AB$15) &amp; "." &amp; DF118)
        )
    ),
    IF(DD118&lt;&gt;"",
        IF(INT('Drill Size Info'!$AA$15)=INT('Drill Size Info'!$AB$15),
            --(INT('Drill Size Info'!$AA$15) &amp; "." &amp; RIGHT(DD118,3)),
            IF(AND((--(INT('Drill Size Info'!$AA$15) &amp; "." &amp; RIGHT(DD118,3))&gt;=--('Drill Size Info'!$AA$15)), (--(INT('Drill Size Info'!$AA$15) &amp; "." &amp; RIGHT(DD118,3))&lt;=--('Drill Size Info'!$AB$15))),
                --(INT('Drill Size Info'!$AA$15) &amp; "." &amp; RIGHT(DD118,3)),
                --(INT('Drill Size Info'!$AB$15) &amp; "." &amp; RIGHT(DD118,3))
            )
        ),
        "N/A"
    )
)</f>
        <v>N/A</v>
      </c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83"/>
      <c r="AL118" s="183"/>
      <c r="AM118" s="162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3"/>
      <c r="BA118" s="163"/>
      <c r="BB118" s="163"/>
      <c r="BC118" s="163"/>
      <c r="BD118" s="163"/>
      <c r="BE118" s="163"/>
      <c r="BF118" s="164"/>
      <c r="BG118" s="165"/>
      <c r="BH118" s="162"/>
      <c r="BI118" s="162"/>
      <c r="BJ118" s="164"/>
      <c r="BK118" s="95"/>
      <c r="BL118" s="182"/>
      <c r="BM118" s="182"/>
      <c r="BN118" s="182"/>
      <c r="BO118" s="182"/>
      <c r="BP118" s="95" t="str">
        <f t="shared" si="116"/>
        <v/>
      </c>
      <c r="BQ118" s="38"/>
      <c r="BR118" s="17">
        <f t="shared" si="120"/>
        <v>0</v>
      </c>
      <c r="BS118" s="17">
        <f t="shared" si="121"/>
        <v>0</v>
      </c>
      <c r="BT118" s="17">
        <f t="shared" si="122"/>
        <v>0</v>
      </c>
      <c r="BU118" s="17">
        <f t="shared" si="123"/>
        <v>0</v>
      </c>
      <c r="BV118" s="17">
        <f t="shared" si="124"/>
        <v>0</v>
      </c>
      <c r="BW118" s="17">
        <f t="shared" si="125"/>
        <v>0</v>
      </c>
      <c r="BX118" s="17">
        <f t="shared" si="126"/>
        <v>0</v>
      </c>
      <c r="BY118" s="17">
        <f t="shared" si="127"/>
        <v>0</v>
      </c>
      <c r="BZ118" s="17">
        <f t="shared" si="128"/>
        <v>0</v>
      </c>
      <c r="CA118" s="17">
        <f t="shared" si="129"/>
        <v>0</v>
      </c>
      <c r="CB118" s="17">
        <f t="shared" si="130"/>
        <v>0</v>
      </c>
      <c r="CC118" s="17">
        <f t="shared" si="131"/>
        <v>0</v>
      </c>
      <c r="CD118" s="17">
        <f t="shared" si="132"/>
        <v>0</v>
      </c>
      <c r="CE118" s="17">
        <f t="shared" si="133"/>
        <v>0</v>
      </c>
      <c r="CF118" s="17">
        <f t="shared" si="134"/>
        <v>0</v>
      </c>
      <c r="CG118" s="17">
        <f t="shared" si="135"/>
        <v>0</v>
      </c>
      <c r="CH118" s="17">
        <f t="shared" si="136"/>
        <v>0</v>
      </c>
      <c r="CI118" s="17">
        <f t="shared" si="137"/>
        <v>0</v>
      </c>
      <c r="CJ118" s="17">
        <f t="shared" si="138"/>
        <v>0</v>
      </c>
      <c r="CK118" s="17">
        <f t="shared" si="139"/>
        <v>0</v>
      </c>
      <c r="CL118" s="17">
        <f t="shared" si="140"/>
        <v>0</v>
      </c>
      <c r="CM118" s="17">
        <f t="shared" si="141"/>
        <v>0</v>
      </c>
      <c r="CN118" s="17">
        <f t="shared" si="142"/>
        <v>0</v>
      </c>
      <c r="CO118" s="17">
        <f t="shared" si="143"/>
        <v>0</v>
      </c>
      <c r="CP118" s="17">
        <f t="shared" si="144"/>
        <v>0</v>
      </c>
      <c r="CQ118" s="17">
        <f t="shared" si="145"/>
        <v>0</v>
      </c>
      <c r="CR118" s="17">
        <f t="shared" si="146"/>
        <v>0</v>
      </c>
      <c r="CS118" s="17">
        <f t="shared" si="147"/>
        <v>0</v>
      </c>
      <c r="CT118" s="17">
        <f t="shared" si="148"/>
        <v>0</v>
      </c>
      <c r="CU118" s="17">
        <f t="shared" si="149"/>
        <v>0</v>
      </c>
      <c r="CV118" s="17">
        <f t="shared" si="150"/>
        <v>0</v>
      </c>
      <c r="CW118" s="17">
        <f t="shared" si="151"/>
        <v>0</v>
      </c>
      <c r="CX118" s="17">
        <f t="shared" si="152"/>
        <v>0</v>
      </c>
      <c r="CY118" s="17">
        <f t="shared" si="153"/>
        <v>0</v>
      </c>
      <c r="CZ118" s="17">
        <f t="shared" si="154"/>
        <v>0</v>
      </c>
    </row>
    <row r="119" spans="2:104" ht="15" customHeight="1" x14ac:dyDescent="0.2">
      <c r="B119" s="156">
        <f t="shared" si="117"/>
        <v>111</v>
      </c>
      <c r="C119" s="158" t="str">
        <f>CONCATENATE('DATA SHEET'!$B$9, 'DATA SHEET'!$Q$2)</f>
        <v>" HWDP</v>
      </c>
      <c r="D119" s="157" t="str">
        <f t="shared" si="118"/>
        <v/>
      </c>
      <c r="E119" s="158" t="str">
        <f>IF('DATA SHEET'!$E$10="Cat 2","N/A","OK")</f>
        <v>OK</v>
      </c>
      <c r="F119" s="158" t="str">
        <f>IF('DATA SHEET'!$E$10="Cat 2","N/A","OK")</f>
        <v>OK</v>
      </c>
      <c r="G119" s="160"/>
      <c r="H119" s="160"/>
      <c r="I119" s="160" t="s">
        <v>194</v>
      </c>
      <c r="J119" s="160" t="str">
        <f t="shared" si="119"/>
        <v>OK</v>
      </c>
      <c r="K119" s="160" t="str">
        <f t="shared" si="119"/>
        <v>OK</v>
      </c>
      <c r="L119" s="160" t="str">
        <f>IF('DATA SHEET'!$B$10="NC-50","N/A","OK")</f>
        <v>OK</v>
      </c>
      <c r="M119" s="160" t="str">
        <f>IF('DATA SHEET'!$B$10="NC-50","N/A","OK")</f>
        <v>OK</v>
      </c>
      <c r="N119" s="160"/>
      <c r="O119" s="160"/>
      <c r="P119" s="160"/>
      <c r="Q119" s="160"/>
      <c r="R119" s="160"/>
      <c r="S119" s="160"/>
      <c r="T119" s="160"/>
      <c r="U119" s="160"/>
      <c r="V119" s="150" t="str">
        <f>IF(DB119&lt;&gt;"",
    IF(INT('Drill Size Info'!$AA$19)=INT('Drill Size Info'!$AB$19),
        --(INT('Drill Size Info'!$AA$19) &amp; "." &amp; DB119),
        IF(AND((--(INT('Drill Size Info'!$AA$19) &amp; "." &amp; DB119)&gt;=--('Drill Size Info'!$AA$19)), (--(INT('Drill Size Info'!$AA$19) &amp; "." &amp; DB119)&lt;=--('Drill Size Info'!$AB$19))),
            --(INT('Drill Size Info'!$AA$19) &amp; "." &amp; DB119),
            --(INT('Drill Size Info'!$AB$19) &amp; "." &amp; DB119)
        )
    ),
    IF(DA119&lt;&gt;"",
        IF(INT('Drill Size Info'!$AA$19)=INT('Drill Size Info'!$AB$19),
            --(INT('Drill Size Info'!$AA$19) &amp; "." &amp; LEFT(DA119,3)),
            IF(AND((--(INT('Drill Size Info'!$AA$19) &amp; "." &amp; LEFT(DA119,3))&gt;=--('Drill Size Info'!$AA$19)), (--(INT('Drill Size Info'!$AA$19) &amp; "." &amp; LEFT(DA119,3))&lt;=--('Drill Size Info'!$AB$19))),
                --(INT('Drill Size Info'!$AA$19) &amp; "." &amp; LEFT(DA119,3)),
                --(INT('Drill Size Info'!$AB$19) &amp; "." &amp; LEFT(DA119,3))
            )
        ),
        "OK"
    )
)</f>
        <v>OK</v>
      </c>
      <c r="W119" s="150" t="str">
        <f>IF(DC119&lt;&gt;"",
    IF(INT('Drill Size Info'!$AA$19)=INT('Drill Size Info'!$AB$19),
        --(INT('Drill Size Info'!$AA$19) &amp; "." &amp; DC119),
        IF(AND((--(INT('Drill Size Info'!$AA$19) &amp; "." &amp; DC119)&gt;=--('Drill Size Info'!$AA$19)), (--(INT('Drill Size Info'!$AA$19) &amp; "." &amp; DC119)&lt;=--('Drill Size Info'!$AB$19))),
            --(INT('Drill Size Info'!$AA$19) &amp; "." &amp; DC119),
            --(INT('Drill Size Info'!$AB$19) &amp; "." &amp; DC119)
        )
    ),
    IF(DA119&lt;&gt;"",
        IF(INT('Drill Size Info'!$AA$19)=INT('Drill Size Info'!$AB$19),
            --(INT('Drill Size Info'!$AA$19) &amp; "." &amp; RIGHT(DA119,3)),
            IF(AND((--(INT('Drill Size Info'!$AA$19) &amp; "." &amp; RIGHT(DA119,3))&gt;=--('Drill Size Info'!$AA$19)), (--(INT('Drill Size Info'!$AA$19) &amp; "." &amp; RIGHT(DA119,3))&lt;=--('Drill Size Info'!$AB$19))),
                --(INT('Drill Size Info'!$AA$19) &amp; "." &amp; RIGHT(DA119,3)),
                --(INT('Drill Size Info'!$AB$19) &amp; "." &amp; RIGHT(DA119,3))
            )
        ),
        "N/A"
    )
)</f>
        <v>N/A</v>
      </c>
      <c r="X119" s="150" t="str">
        <f>IF(DE119&lt;&gt;"",
    IF(INT('Drill Size Info'!$AA$19)=INT('Drill Size Info'!$AB$15),
        --(INT('Drill Size Info'!$AA$15) &amp; "." &amp; DE119),
        IF(AND((--(INT('Drill Size Info'!$AA$15) &amp; "." &amp; DE119)&gt;=--('Drill Size Info'!$AA$15)), (--(INT('Drill Size Info'!$AA$15) &amp; "." &amp; DE119)&lt;=--('Drill Size Info'!$AB$15))),
            --(INT('Drill Size Info'!$AA$15) &amp; "." &amp; DE119),
            --(INT('Drill Size Info'!$AB$15) &amp; "." &amp; DE119)
        )
    ),
    IF(DD119&lt;&gt;"",
        IF(INT('Drill Size Info'!$AA$15)=INT('Drill Size Info'!$AB$15),
            --(INT('Drill Size Info'!$AA$15) &amp; "." &amp; LEFT(DD119,3)),
            IF(AND((--(INT('Drill Size Info'!$AA$15) &amp; "." &amp; LEFT(DD119,3))&gt;=--('Drill Size Info'!$AA$15)), (--(INT('Drill Size Info'!$AA$15) &amp; "." &amp; LEFT(DD119,3))&lt;=--('Drill Size Info'!$AB$15))),
                --(INT('Drill Size Info'!$AA$15) &amp; "." &amp; LEFT(DD119,3)),
                --(INT('Drill Size Info'!$AB$15) &amp; "." &amp; LEFT(DD119,3))
            )
        ),
        "OK"
    )
)</f>
        <v>OK</v>
      </c>
      <c r="Y119" s="150" t="str">
        <f>IF(DF119&lt;&gt;"",
    IF(INT('Drill Size Info'!$AA$19)=INT('Drill Size Info'!$AB$15),
        --(INT('Drill Size Info'!$AA$15) &amp; "." &amp; DF119),
        IF(AND((--(INT('Drill Size Info'!$AA$15) &amp; "." &amp; DF119)&gt;=--('Drill Size Info'!$AA$15)), (--(INT('Drill Size Info'!$AA$15) &amp; "." &amp; DF119)&lt;=--('Drill Size Info'!$AB$15))),
            --(INT('Drill Size Info'!$AA$15) &amp; "." &amp; DF119),
            --(INT('Drill Size Info'!$AB$15) &amp; "." &amp; DF119)
        )
    ),
    IF(DD119&lt;&gt;"",
        IF(INT('Drill Size Info'!$AA$15)=INT('Drill Size Info'!$AB$15),
            --(INT('Drill Size Info'!$AA$15) &amp; "." &amp; RIGHT(DD119,3)),
            IF(AND((--(INT('Drill Size Info'!$AA$15) &amp; "." &amp; RIGHT(DD119,3))&gt;=--('Drill Size Info'!$AA$15)), (--(INT('Drill Size Info'!$AA$15) &amp; "." &amp; RIGHT(DD119,3))&lt;=--('Drill Size Info'!$AB$15))),
                --(INT('Drill Size Info'!$AA$15) &amp; "." &amp; RIGHT(DD119,3)),
                --(INT('Drill Size Info'!$AB$15) &amp; "." &amp; RIGHT(DD119,3))
            )
        ),
        "N/A"
    )
)</f>
        <v>N/A</v>
      </c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83"/>
      <c r="AL119" s="183"/>
      <c r="AM119" s="162"/>
      <c r="AN119" s="162"/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3"/>
      <c r="BA119" s="163"/>
      <c r="BB119" s="163"/>
      <c r="BC119" s="163"/>
      <c r="BD119" s="163"/>
      <c r="BE119" s="163"/>
      <c r="BF119" s="164"/>
      <c r="BG119" s="165"/>
      <c r="BH119" s="162"/>
      <c r="BI119" s="162"/>
      <c r="BJ119" s="164"/>
      <c r="BK119" s="95"/>
      <c r="BL119" s="182"/>
      <c r="BM119" s="182"/>
      <c r="BN119" s="182"/>
      <c r="BO119" s="182"/>
      <c r="BP119" s="95" t="str">
        <f t="shared" si="116"/>
        <v/>
      </c>
      <c r="BQ119" s="38"/>
      <c r="BR119" s="17">
        <f t="shared" si="120"/>
        <v>0</v>
      </c>
      <c r="BS119" s="17">
        <f t="shared" si="121"/>
        <v>0</v>
      </c>
      <c r="BT119" s="17">
        <f t="shared" si="122"/>
        <v>0</v>
      </c>
      <c r="BU119" s="17">
        <f t="shared" si="123"/>
        <v>0</v>
      </c>
      <c r="BV119" s="17">
        <f t="shared" si="124"/>
        <v>0</v>
      </c>
      <c r="BW119" s="17">
        <f t="shared" si="125"/>
        <v>0</v>
      </c>
      <c r="BX119" s="17">
        <f t="shared" si="126"/>
        <v>0</v>
      </c>
      <c r="BY119" s="17">
        <f t="shared" si="127"/>
        <v>0</v>
      </c>
      <c r="BZ119" s="17">
        <f t="shared" si="128"/>
        <v>0</v>
      </c>
      <c r="CA119" s="17">
        <f t="shared" si="129"/>
        <v>0</v>
      </c>
      <c r="CB119" s="17">
        <f t="shared" si="130"/>
        <v>0</v>
      </c>
      <c r="CC119" s="17">
        <f t="shared" si="131"/>
        <v>0</v>
      </c>
      <c r="CD119" s="17">
        <f t="shared" si="132"/>
        <v>0</v>
      </c>
      <c r="CE119" s="17">
        <f t="shared" si="133"/>
        <v>0</v>
      </c>
      <c r="CF119" s="17">
        <f t="shared" si="134"/>
        <v>0</v>
      </c>
      <c r="CG119" s="17">
        <f t="shared" si="135"/>
        <v>0</v>
      </c>
      <c r="CH119" s="17">
        <f t="shared" si="136"/>
        <v>0</v>
      </c>
      <c r="CI119" s="17">
        <f t="shared" si="137"/>
        <v>0</v>
      </c>
      <c r="CJ119" s="17">
        <f t="shared" si="138"/>
        <v>0</v>
      </c>
      <c r="CK119" s="17">
        <f t="shared" si="139"/>
        <v>0</v>
      </c>
      <c r="CL119" s="17">
        <f t="shared" si="140"/>
        <v>0</v>
      </c>
      <c r="CM119" s="17">
        <f t="shared" si="141"/>
        <v>0</v>
      </c>
      <c r="CN119" s="17">
        <f t="shared" si="142"/>
        <v>0</v>
      </c>
      <c r="CO119" s="17">
        <f t="shared" si="143"/>
        <v>0</v>
      </c>
      <c r="CP119" s="17">
        <f t="shared" si="144"/>
        <v>0</v>
      </c>
      <c r="CQ119" s="17">
        <f t="shared" si="145"/>
        <v>0</v>
      </c>
      <c r="CR119" s="17">
        <f t="shared" si="146"/>
        <v>0</v>
      </c>
      <c r="CS119" s="17">
        <f t="shared" si="147"/>
        <v>0</v>
      </c>
      <c r="CT119" s="17">
        <f t="shared" si="148"/>
        <v>0</v>
      </c>
      <c r="CU119" s="17">
        <f t="shared" si="149"/>
        <v>0</v>
      </c>
      <c r="CV119" s="17">
        <f t="shared" si="150"/>
        <v>0</v>
      </c>
      <c r="CW119" s="17">
        <f t="shared" si="151"/>
        <v>0</v>
      </c>
      <c r="CX119" s="17">
        <f t="shared" si="152"/>
        <v>0</v>
      </c>
      <c r="CY119" s="17">
        <f t="shared" si="153"/>
        <v>0</v>
      </c>
      <c r="CZ119" s="17">
        <f t="shared" si="154"/>
        <v>0</v>
      </c>
    </row>
    <row r="120" spans="2:104" ht="15" customHeight="1" x14ac:dyDescent="0.2">
      <c r="B120" s="156">
        <f t="shared" si="117"/>
        <v>112</v>
      </c>
      <c r="C120" s="158" t="str">
        <f>CONCATENATE('DATA SHEET'!$B$9, 'DATA SHEET'!$Q$2)</f>
        <v>" HWDP</v>
      </c>
      <c r="D120" s="157" t="str">
        <f t="shared" si="118"/>
        <v/>
      </c>
      <c r="E120" s="158" t="str">
        <f>IF('DATA SHEET'!$E$10="Cat 2","N/A","OK")</f>
        <v>OK</v>
      </c>
      <c r="F120" s="158" t="str">
        <f>IF('DATA SHEET'!$E$10="Cat 2","N/A","OK")</f>
        <v>OK</v>
      </c>
      <c r="G120" s="160"/>
      <c r="H120" s="160"/>
      <c r="I120" s="160" t="s">
        <v>194</v>
      </c>
      <c r="J120" s="160" t="str">
        <f t="shared" si="119"/>
        <v>OK</v>
      </c>
      <c r="K120" s="160" t="str">
        <f t="shared" si="119"/>
        <v>OK</v>
      </c>
      <c r="L120" s="160" t="str">
        <f>IF('DATA SHEET'!$B$10="NC-50","N/A","OK")</f>
        <v>OK</v>
      </c>
      <c r="M120" s="160" t="str">
        <f>IF('DATA SHEET'!$B$10="NC-50","N/A","OK")</f>
        <v>OK</v>
      </c>
      <c r="N120" s="160"/>
      <c r="O120" s="160"/>
      <c r="P120" s="160"/>
      <c r="Q120" s="160"/>
      <c r="R120" s="160"/>
      <c r="S120" s="160"/>
      <c r="T120" s="160"/>
      <c r="U120" s="160"/>
      <c r="V120" s="150" t="str">
        <f>IF(DB120&lt;&gt;"",
    IF(INT('Drill Size Info'!$AA$19)=INT('Drill Size Info'!$AB$19),
        --(INT('Drill Size Info'!$AA$19) &amp; "." &amp; DB120),
        IF(AND((--(INT('Drill Size Info'!$AA$19) &amp; "." &amp; DB120)&gt;=--('Drill Size Info'!$AA$19)), (--(INT('Drill Size Info'!$AA$19) &amp; "." &amp; DB120)&lt;=--('Drill Size Info'!$AB$19))),
            --(INT('Drill Size Info'!$AA$19) &amp; "." &amp; DB120),
            --(INT('Drill Size Info'!$AB$19) &amp; "." &amp; DB120)
        )
    ),
    IF(DA120&lt;&gt;"",
        IF(INT('Drill Size Info'!$AA$19)=INT('Drill Size Info'!$AB$19),
            --(INT('Drill Size Info'!$AA$19) &amp; "." &amp; LEFT(DA120,3)),
            IF(AND((--(INT('Drill Size Info'!$AA$19) &amp; "." &amp; LEFT(DA120,3))&gt;=--('Drill Size Info'!$AA$19)), (--(INT('Drill Size Info'!$AA$19) &amp; "." &amp; LEFT(DA120,3))&lt;=--('Drill Size Info'!$AB$19))),
                --(INT('Drill Size Info'!$AA$19) &amp; "." &amp; LEFT(DA120,3)),
                --(INT('Drill Size Info'!$AB$19) &amp; "." &amp; LEFT(DA120,3))
            )
        ),
        "OK"
    )
)</f>
        <v>OK</v>
      </c>
      <c r="W120" s="150" t="str">
        <f>IF(DC120&lt;&gt;"",
    IF(INT('Drill Size Info'!$AA$19)=INT('Drill Size Info'!$AB$19),
        --(INT('Drill Size Info'!$AA$19) &amp; "." &amp; DC120),
        IF(AND((--(INT('Drill Size Info'!$AA$19) &amp; "." &amp; DC120)&gt;=--('Drill Size Info'!$AA$19)), (--(INT('Drill Size Info'!$AA$19) &amp; "." &amp; DC120)&lt;=--('Drill Size Info'!$AB$19))),
            --(INT('Drill Size Info'!$AA$19) &amp; "." &amp; DC120),
            --(INT('Drill Size Info'!$AB$19) &amp; "." &amp; DC120)
        )
    ),
    IF(DA120&lt;&gt;"",
        IF(INT('Drill Size Info'!$AA$19)=INT('Drill Size Info'!$AB$19),
            --(INT('Drill Size Info'!$AA$19) &amp; "." &amp; RIGHT(DA120,3)),
            IF(AND((--(INT('Drill Size Info'!$AA$19) &amp; "." &amp; RIGHT(DA120,3))&gt;=--('Drill Size Info'!$AA$19)), (--(INT('Drill Size Info'!$AA$19) &amp; "." &amp; RIGHT(DA120,3))&lt;=--('Drill Size Info'!$AB$19))),
                --(INT('Drill Size Info'!$AA$19) &amp; "." &amp; RIGHT(DA120,3)),
                --(INT('Drill Size Info'!$AB$19) &amp; "." &amp; RIGHT(DA120,3))
            )
        ),
        "N/A"
    )
)</f>
        <v>N/A</v>
      </c>
      <c r="X120" s="150" t="str">
        <f>IF(DE120&lt;&gt;"",
    IF(INT('Drill Size Info'!$AA$19)=INT('Drill Size Info'!$AB$15),
        --(INT('Drill Size Info'!$AA$15) &amp; "." &amp; DE120),
        IF(AND((--(INT('Drill Size Info'!$AA$15) &amp; "." &amp; DE120)&gt;=--('Drill Size Info'!$AA$15)), (--(INT('Drill Size Info'!$AA$15) &amp; "." &amp; DE120)&lt;=--('Drill Size Info'!$AB$15))),
            --(INT('Drill Size Info'!$AA$15) &amp; "." &amp; DE120),
            --(INT('Drill Size Info'!$AB$15) &amp; "." &amp; DE120)
        )
    ),
    IF(DD120&lt;&gt;"",
        IF(INT('Drill Size Info'!$AA$15)=INT('Drill Size Info'!$AB$15),
            --(INT('Drill Size Info'!$AA$15) &amp; "." &amp; LEFT(DD120,3)),
            IF(AND((--(INT('Drill Size Info'!$AA$15) &amp; "." &amp; LEFT(DD120,3))&gt;=--('Drill Size Info'!$AA$15)), (--(INT('Drill Size Info'!$AA$15) &amp; "." &amp; LEFT(DD120,3))&lt;=--('Drill Size Info'!$AB$15))),
                --(INT('Drill Size Info'!$AA$15) &amp; "." &amp; LEFT(DD120,3)),
                --(INT('Drill Size Info'!$AB$15) &amp; "." &amp; LEFT(DD120,3))
            )
        ),
        "OK"
    )
)</f>
        <v>OK</v>
      </c>
      <c r="Y120" s="150" t="str">
        <f>IF(DF120&lt;&gt;"",
    IF(INT('Drill Size Info'!$AA$19)=INT('Drill Size Info'!$AB$15),
        --(INT('Drill Size Info'!$AA$15) &amp; "." &amp; DF120),
        IF(AND((--(INT('Drill Size Info'!$AA$15) &amp; "." &amp; DF120)&gt;=--('Drill Size Info'!$AA$15)), (--(INT('Drill Size Info'!$AA$15) &amp; "." &amp; DF120)&lt;=--('Drill Size Info'!$AB$15))),
            --(INT('Drill Size Info'!$AA$15) &amp; "." &amp; DF120),
            --(INT('Drill Size Info'!$AB$15) &amp; "." &amp; DF120)
        )
    ),
    IF(DD120&lt;&gt;"",
        IF(INT('Drill Size Info'!$AA$15)=INT('Drill Size Info'!$AB$15),
            --(INT('Drill Size Info'!$AA$15) &amp; "." &amp; RIGHT(DD120,3)),
            IF(AND((--(INT('Drill Size Info'!$AA$15) &amp; "." &amp; RIGHT(DD120,3))&gt;=--('Drill Size Info'!$AA$15)), (--(INT('Drill Size Info'!$AA$15) &amp; "." &amp; RIGHT(DD120,3))&lt;=--('Drill Size Info'!$AB$15))),
                --(INT('Drill Size Info'!$AA$15) &amp; "." &amp; RIGHT(DD120,3)),
                --(INT('Drill Size Info'!$AB$15) &amp; "." &amp; RIGHT(DD120,3))
            )
        ),
        "N/A"
    )
)</f>
        <v>N/A</v>
      </c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183"/>
      <c r="AL120" s="183"/>
      <c r="AM120" s="162"/>
      <c r="AN120" s="162"/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3"/>
      <c r="BA120" s="163"/>
      <c r="BB120" s="163"/>
      <c r="BC120" s="163"/>
      <c r="BD120" s="163"/>
      <c r="BE120" s="163"/>
      <c r="BF120" s="164"/>
      <c r="BG120" s="165"/>
      <c r="BH120" s="162"/>
      <c r="BI120" s="162"/>
      <c r="BJ120" s="164"/>
      <c r="BK120" s="95"/>
      <c r="BL120" s="182"/>
      <c r="BM120" s="182"/>
      <c r="BN120" s="182"/>
      <c r="BO120" s="182"/>
      <c r="BP120" s="95" t="str">
        <f t="shared" si="116"/>
        <v/>
      </c>
      <c r="BQ120" s="38"/>
      <c r="BR120" s="17">
        <f t="shared" si="120"/>
        <v>0</v>
      </c>
      <c r="BS120" s="17">
        <f t="shared" si="121"/>
        <v>0</v>
      </c>
      <c r="BT120" s="17">
        <f t="shared" si="122"/>
        <v>0</v>
      </c>
      <c r="BU120" s="17">
        <f t="shared" si="123"/>
        <v>0</v>
      </c>
      <c r="BV120" s="17">
        <f t="shared" si="124"/>
        <v>0</v>
      </c>
      <c r="BW120" s="17">
        <f t="shared" si="125"/>
        <v>0</v>
      </c>
      <c r="BX120" s="17">
        <f t="shared" si="126"/>
        <v>0</v>
      </c>
      <c r="BY120" s="17">
        <f t="shared" si="127"/>
        <v>0</v>
      </c>
      <c r="BZ120" s="17">
        <f t="shared" si="128"/>
        <v>0</v>
      </c>
      <c r="CA120" s="17">
        <f t="shared" si="129"/>
        <v>0</v>
      </c>
      <c r="CB120" s="17">
        <f t="shared" si="130"/>
        <v>0</v>
      </c>
      <c r="CC120" s="17">
        <f t="shared" si="131"/>
        <v>0</v>
      </c>
      <c r="CD120" s="17">
        <f t="shared" si="132"/>
        <v>0</v>
      </c>
      <c r="CE120" s="17">
        <f t="shared" si="133"/>
        <v>0</v>
      </c>
      <c r="CF120" s="17">
        <f t="shared" si="134"/>
        <v>0</v>
      </c>
      <c r="CG120" s="17">
        <f t="shared" si="135"/>
        <v>0</v>
      </c>
      <c r="CH120" s="17">
        <f t="shared" si="136"/>
        <v>0</v>
      </c>
      <c r="CI120" s="17">
        <f t="shared" si="137"/>
        <v>0</v>
      </c>
      <c r="CJ120" s="17">
        <f t="shared" si="138"/>
        <v>0</v>
      </c>
      <c r="CK120" s="17">
        <f t="shared" si="139"/>
        <v>0</v>
      </c>
      <c r="CL120" s="17">
        <f t="shared" si="140"/>
        <v>0</v>
      </c>
      <c r="CM120" s="17">
        <f t="shared" si="141"/>
        <v>0</v>
      </c>
      <c r="CN120" s="17">
        <f t="shared" si="142"/>
        <v>0</v>
      </c>
      <c r="CO120" s="17">
        <f t="shared" si="143"/>
        <v>0</v>
      </c>
      <c r="CP120" s="17">
        <f t="shared" si="144"/>
        <v>0</v>
      </c>
      <c r="CQ120" s="17">
        <f t="shared" si="145"/>
        <v>0</v>
      </c>
      <c r="CR120" s="17">
        <f t="shared" si="146"/>
        <v>0</v>
      </c>
      <c r="CS120" s="17">
        <f t="shared" si="147"/>
        <v>0</v>
      </c>
      <c r="CT120" s="17">
        <f t="shared" si="148"/>
        <v>0</v>
      </c>
      <c r="CU120" s="17">
        <f t="shared" si="149"/>
        <v>0</v>
      </c>
      <c r="CV120" s="17">
        <f t="shared" si="150"/>
        <v>0</v>
      </c>
      <c r="CW120" s="17">
        <f t="shared" si="151"/>
        <v>0</v>
      </c>
      <c r="CX120" s="17">
        <f t="shared" si="152"/>
        <v>0</v>
      </c>
      <c r="CY120" s="17">
        <f t="shared" si="153"/>
        <v>0</v>
      </c>
      <c r="CZ120" s="17">
        <f t="shared" si="154"/>
        <v>0</v>
      </c>
    </row>
    <row r="121" spans="2:104" ht="15" customHeight="1" x14ac:dyDescent="0.2">
      <c r="B121" s="156">
        <f t="shared" si="117"/>
        <v>113</v>
      </c>
      <c r="C121" s="158" t="str">
        <f>CONCATENATE('DATA SHEET'!$B$9, 'DATA SHEET'!$Q$2)</f>
        <v>" HWDP</v>
      </c>
      <c r="D121" s="157" t="str">
        <f t="shared" si="118"/>
        <v/>
      </c>
      <c r="E121" s="158" t="str">
        <f>IF('DATA SHEET'!$E$10="Cat 2","N/A","OK")</f>
        <v>OK</v>
      </c>
      <c r="F121" s="158" t="str">
        <f>IF('DATA SHEET'!$E$10="Cat 2","N/A","OK")</f>
        <v>OK</v>
      </c>
      <c r="G121" s="160"/>
      <c r="H121" s="160"/>
      <c r="I121" s="160" t="s">
        <v>194</v>
      </c>
      <c r="J121" s="160" t="str">
        <f t="shared" si="119"/>
        <v>OK</v>
      </c>
      <c r="K121" s="160" t="str">
        <f t="shared" si="119"/>
        <v>OK</v>
      </c>
      <c r="L121" s="160" t="str">
        <f>IF('DATA SHEET'!$B$10="NC-50","N/A","OK")</f>
        <v>OK</v>
      </c>
      <c r="M121" s="160" t="str">
        <f>IF('DATA SHEET'!$B$10="NC-50","N/A","OK")</f>
        <v>OK</v>
      </c>
      <c r="N121" s="160"/>
      <c r="O121" s="160"/>
      <c r="P121" s="160"/>
      <c r="Q121" s="160"/>
      <c r="R121" s="160"/>
      <c r="S121" s="160"/>
      <c r="T121" s="160"/>
      <c r="U121" s="160"/>
      <c r="V121" s="150" t="str">
        <f>IF(DB121&lt;&gt;"",
    IF(INT('Drill Size Info'!$AA$19)=INT('Drill Size Info'!$AB$19),
        --(INT('Drill Size Info'!$AA$19) &amp; "." &amp; DB121),
        IF(AND((--(INT('Drill Size Info'!$AA$19) &amp; "." &amp; DB121)&gt;=--('Drill Size Info'!$AA$19)), (--(INT('Drill Size Info'!$AA$19) &amp; "." &amp; DB121)&lt;=--('Drill Size Info'!$AB$19))),
            --(INT('Drill Size Info'!$AA$19) &amp; "." &amp; DB121),
            --(INT('Drill Size Info'!$AB$19) &amp; "." &amp; DB121)
        )
    ),
    IF(DA121&lt;&gt;"",
        IF(INT('Drill Size Info'!$AA$19)=INT('Drill Size Info'!$AB$19),
            --(INT('Drill Size Info'!$AA$19) &amp; "." &amp; LEFT(DA121,3)),
            IF(AND((--(INT('Drill Size Info'!$AA$19) &amp; "." &amp; LEFT(DA121,3))&gt;=--('Drill Size Info'!$AA$19)), (--(INT('Drill Size Info'!$AA$19) &amp; "." &amp; LEFT(DA121,3))&lt;=--('Drill Size Info'!$AB$19))),
                --(INT('Drill Size Info'!$AA$19) &amp; "." &amp; LEFT(DA121,3)),
                --(INT('Drill Size Info'!$AB$19) &amp; "." &amp; LEFT(DA121,3))
            )
        ),
        "OK"
    )
)</f>
        <v>OK</v>
      </c>
      <c r="W121" s="150" t="str">
        <f>IF(DC121&lt;&gt;"",
    IF(INT('Drill Size Info'!$AA$19)=INT('Drill Size Info'!$AB$19),
        --(INT('Drill Size Info'!$AA$19) &amp; "." &amp; DC121),
        IF(AND((--(INT('Drill Size Info'!$AA$19) &amp; "." &amp; DC121)&gt;=--('Drill Size Info'!$AA$19)), (--(INT('Drill Size Info'!$AA$19) &amp; "." &amp; DC121)&lt;=--('Drill Size Info'!$AB$19))),
            --(INT('Drill Size Info'!$AA$19) &amp; "." &amp; DC121),
            --(INT('Drill Size Info'!$AB$19) &amp; "." &amp; DC121)
        )
    ),
    IF(DA121&lt;&gt;"",
        IF(INT('Drill Size Info'!$AA$19)=INT('Drill Size Info'!$AB$19),
            --(INT('Drill Size Info'!$AA$19) &amp; "." &amp; RIGHT(DA121,3)),
            IF(AND((--(INT('Drill Size Info'!$AA$19) &amp; "." &amp; RIGHT(DA121,3))&gt;=--('Drill Size Info'!$AA$19)), (--(INT('Drill Size Info'!$AA$19) &amp; "." &amp; RIGHT(DA121,3))&lt;=--('Drill Size Info'!$AB$19))),
                --(INT('Drill Size Info'!$AA$19) &amp; "." &amp; RIGHT(DA121,3)),
                --(INT('Drill Size Info'!$AB$19) &amp; "." &amp; RIGHT(DA121,3))
            )
        ),
        "N/A"
    )
)</f>
        <v>N/A</v>
      </c>
      <c r="X121" s="150" t="str">
        <f>IF(DE121&lt;&gt;"",
    IF(INT('Drill Size Info'!$AA$19)=INT('Drill Size Info'!$AB$15),
        --(INT('Drill Size Info'!$AA$15) &amp; "." &amp; DE121),
        IF(AND((--(INT('Drill Size Info'!$AA$15) &amp; "." &amp; DE121)&gt;=--('Drill Size Info'!$AA$15)), (--(INT('Drill Size Info'!$AA$15) &amp; "." &amp; DE121)&lt;=--('Drill Size Info'!$AB$15))),
            --(INT('Drill Size Info'!$AA$15) &amp; "." &amp; DE121),
            --(INT('Drill Size Info'!$AB$15) &amp; "." &amp; DE121)
        )
    ),
    IF(DD121&lt;&gt;"",
        IF(INT('Drill Size Info'!$AA$15)=INT('Drill Size Info'!$AB$15),
            --(INT('Drill Size Info'!$AA$15) &amp; "." &amp; LEFT(DD121,3)),
            IF(AND((--(INT('Drill Size Info'!$AA$15) &amp; "." &amp; LEFT(DD121,3))&gt;=--('Drill Size Info'!$AA$15)), (--(INT('Drill Size Info'!$AA$15) &amp; "." &amp; LEFT(DD121,3))&lt;=--('Drill Size Info'!$AB$15))),
                --(INT('Drill Size Info'!$AA$15) &amp; "." &amp; LEFT(DD121,3)),
                --(INT('Drill Size Info'!$AB$15) &amp; "." &amp; LEFT(DD121,3))
            )
        ),
        "OK"
    )
)</f>
        <v>OK</v>
      </c>
      <c r="Y121" s="150" t="str">
        <f>IF(DF121&lt;&gt;"",
    IF(INT('Drill Size Info'!$AA$19)=INT('Drill Size Info'!$AB$15),
        --(INT('Drill Size Info'!$AA$15) &amp; "." &amp; DF121),
        IF(AND((--(INT('Drill Size Info'!$AA$15) &amp; "." &amp; DF121)&gt;=--('Drill Size Info'!$AA$15)), (--(INT('Drill Size Info'!$AA$15) &amp; "." &amp; DF121)&lt;=--('Drill Size Info'!$AB$15))),
            --(INT('Drill Size Info'!$AA$15) &amp; "." &amp; DF121),
            --(INT('Drill Size Info'!$AB$15) &amp; "." &amp; DF121)
        )
    ),
    IF(DD121&lt;&gt;"",
        IF(INT('Drill Size Info'!$AA$15)=INT('Drill Size Info'!$AB$15),
            --(INT('Drill Size Info'!$AA$15) &amp; "." &amp; RIGHT(DD121,3)),
            IF(AND((--(INT('Drill Size Info'!$AA$15) &amp; "." &amp; RIGHT(DD121,3))&gt;=--('Drill Size Info'!$AA$15)), (--(INT('Drill Size Info'!$AA$15) &amp; "." &amp; RIGHT(DD121,3))&lt;=--('Drill Size Info'!$AB$15))),
                --(INT('Drill Size Info'!$AA$15) &amp; "." &amp; RIGHT(DD121,3)),
                --(INT('Drill Size Info'!$AB$15) &amp; "." &amp; RIGHT(DD121,3))
            )
        ),
        "N/A"
    )
)</f>
        <v>N/A</v>
      </c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183"/>
      <c r="AL121" s="183"/>
      <c r="AM121" s="162"/>
      <c r="AN121" s="162"/>
      <c r="AO121" s="162"/>
      <c r="AP121" s="162"/>
      <c r="AQ121" s="162"/>
      <c r="AR121" s="162"/>
      <c r="AS121" s="162"/>
      <c r="AT121" s="162"/>
      <c r="AU121" s="162"/>
      <c r="AV121" s="162"/>
      <c r="AW121" s="162"/>
      <c r="AX121" s="162"/>
      <c r="AY121" s="162"/>
      <c r="AZ121" s="163"/>
      <c r="BA121" s="163"/>
      <c r="BB121" s="163"/>
      <c r="BC121" s="163"/>
      <c r="BD121" s="163"/>
      <c r="BE121" s="163"/>
      <c r="BF121" s="164"/>
      <c r="BG121" s="165"/>
      <c r="BH121" s="162"/>
      <c r="BI121" s="162"/>
      <c r="BJ121" s="164"/>
      <c r="BK121" s="95"/>
      <c r="BL121" s="182"/>
      <c r="BM121" s="182"/>
      <c r="BN121" s="182"/>
      <c r="BO121" s="182"/>
      <c r="BP121" s="95" t="str">
        <f t="shared" si="116"/>
        <v/>
      </c>
      <c r="BQ121" s="38"/>
      <c r="BR121" s="17">
        <f t="shared" si="120"/>
        <v>0</v>
      </c>
      <c r="BS121" s="17">
        <f t="shared" si="121"/>
        <v>0</v>
      </c>
      <c r="BT121" s="17">
        <f t="shared" si="122"/>
        <v>0</v>
      </c>
      <c r="BU121" s="17">
        <f t="shared" si="123"/>
        <v>0</v>
      </c>
      <c r="BV121" s="17">
        <f t="shared" si="124"/>
        <v>0</v>
      </c>
      <c r="BW121" s="17">
        <f t="shared" si="125"/>
        <v>0</v>
      </c>
      <c r="BX121" s="17">
        <f t="shared" si="126"/>
        <v>0</v>
      </c>
      <c r="BY121" s="17">
        <f t="shared" si="127"/>
        <v>0</v>
      </c>
      <c r="BZ121" s="17">
        <f t="shared" si="128"/>
        <v>0</v>
      </c>
      <c r="CA121" s="17">
        <f t="shared" si="129"/>
        <v>0</v>
      </c>
      <c r="CB121" s="17">
        <f t="shared" si="130"/>
        <v>0</v>
      </c>
      <c r="CC121" s="17">
        <f t="shared" si="131"/>
        <v>0</v>
      </c>
      <c r="CD121" s="17">
        <f t="shared" si="132"/>
        <v>0</v>
      </c>
      <c r="CE121" s="17">
        <f t="shared" si="133"/>
        <v>0</v>
      </c>
      <c r="CF121" s="17">
        <f t="shared" si="134"/>
        <v>0</v>
      </c>
      <c r="CG121" s="17">
        <f t="shared" si="135"/>
        <v>0</v>
      </c>
      <c r="CH121" s="17">
        <f t="shared" si="136"/>
        <v>0</v>
      </c>
      <c r="CI121" s="17">
        <f t="shared" si="137"/>
        <v>0</v>
      </c>
      <c r="CJ121" s="17">
        <f t="shared" si="138"/>
        <v>0</v>
      </c>
      <c r="CK121" s="17">
        <f t="shared" si="139"/>
        <v>0</v>
      </c>
      <c r="CL121" s="17">
        <f t="shared" si="140"/>
        <v>0</v>
      </c>
      <c r="CM121" s="17">
        <f t="shared" si="141"/>
        <v>0</v>
      </c>
      <c r="CN121" s="17">
        <f t="shared" si="142"/>
        <v>0</v>
      </c>
      <c r="CO121" s="17">
        <f t="shared" si="143"/>
        <v>0</v>
      </c>
      <c r="CP121" s="17">
        <f t="shared" si="144"/>
        <v>0</v>
      </c>
      <c r="CQ121" s="17">
        <f t="shared" si="145"/>
        <v>0</v>
      </c>
      <c r="CR121" s="17">
        <f t="shared" si="146"/>
        <v>0</v>
      </c>
      <c r="CS121" s="17">
        <f t="shared" si="147"/>
        <v>0</v>
      </c>
      <c r="CT121" s="17">
        <f t="shared" si="148"/>
        <v>0</v>
      </c>
      <c r="CU121" s="17">
        <f t="shared" si="149"/>
        <v>0</v>
      </c>
      <c r="CV121" s="17">
        <f t="shared" si="150"/>
        <v>0</v>
      </c>
      <c r="CW121" s="17">
        <f t="shared" si="151"/>
        <v>0</v>
      </c>
      <c r="CX121" s="17">
        <f t="shared" si="152"/>
        <v>0</v>
      </c>
      <c r="CY121" s="17">
        <f t="shared" si="153"/>
        <v>0</v>
      </c>
      <c r="CZ121" s="17">
        <f t="shared" si="154"/>
        <v>0</v>
      </c>
    </row>
    <row r="122" spans="2:104" ht="15" customHeight="1" x14ac:dyDescent="0.2">
      <c r="B122" s="156">
        <f t="shared" si="117"/>
        <v>114</v>
      </c>
      <c r="C122" s="158" t="str">
        <f>CONCATENATE('DATA SHEET'!$B$9, 'DATA SHEET'!$Q$2)</f>
        <v>" HWDP</v>
      </c>
      <c r="D122" s="157" t="str">
        <f t="shared" si="118"/>
        <v/>
      </c>
      <c r="E122" s="158" t="str">
        <f>IF('DATA SHEET'!$E$10="Cat 2","N/A","OK")</f>
        <v>OK</v>
      </c>
      <c r="F122" s="158" t="str">
        <f>IF('DATA SHEET'!$E$10="Cat 2","N/A","OK")</f>
        <v>OK</v>
      </c>
      <c r="G122" s="160"/>
      <c r="H122" s="160"/>
      <c r="I122" s="160" t="s">
        <v>194</v>
      </c>
      <c r="J122" s="160" t="str">
        <f t="shared" si="119"/>
        <v>OK</v>
      </c>
      <c r="K122" s="160" t="str">
        <f t="shared" si="119"/>
        <v>OK</v>
      </c>
      <c r="L122" s="160" t="str">
        <f>IF('DATA SHEET'!$B$10="NC-50","N/A","OK")</f>
        <v>OK</v>
      </c>
      <c r="M122" s="160" t="str">
        <f>IF('DATA SHEET'!$B$10="NC-50","N/A","OK")</f>
        <v>OK</v>
      </c>
      <c r="N122" s="160"/>
      <c r="O122" s="160"/>
      <c r="P122" s="160"/>
      <c r="Q122" s="160"/>
      <c r="R122" s="160"/>
      <c r="S122" s="160"/>
      <c r="T122" s="160"/>
      <c r="U122" s="160"/>
      <c r="V122" s="150" t="str">
        <f>IF(DB122&lt;&gt;"",
    IF(INT('Drill Size Info'!$AA$19)=INT('Drill Size Info'!$AB$19),
        --(INT('Drill Size Info'!$AA$19) &amp; "." &amp; DB122),
        IF(AND((--(INT('Drill Size Info'!$AA$19) &amp; "." &amp; DB122)&gt;=--('Drill Size Info'!$AA$19)), (--(INT('Drill Size Info'!$AA$19) &amp; "." &amp; DB122)&lt;=--('Drill Size Info'!$AB$19))),
            --(INT('Drill Size Info'!$AA$19) &amp; "." &amp; DB122),
            --(INT('Drill Size Info'!$AB$19) &amp; "." &amp; DB122)
        )
    ),
    IF(DA122&lt;&gt;"",
        IF(INT('Drill Size Info'!$AA$19)=INT('Drill Size Info'!$AB$19),
            --(INT('Drill Size Info'!$AA$19) &amp; "." &amp; LEFT(DA122,3)),
            IF(AND((--(INT('Drill Size Info'!$AA$19) &amp; "." &amp; LEFT(DA122,3))&gt;=--('Drill Size Info'!$AA$19)), (--(INT('Drill Size Info'!$AA$19) &amp; "." &amp; LEFT(DA122,3))&lt;=--('Drill Size Info'!$AB$19))),
                --(INT('Drill Size Info'!$AA$19) &amp; "." &amp; LEFT(DA122,3)),
                --(INT('Drill Size Info'!$AB$19) &amp; "." &amp; LEFT(DA122,3))
            )
        ),
        "OK"
    )
)</f>
        <v>OK</v>
      </c>
      <c r="W122" s="150" t="str">
        <f>IF(DC122&lt;&gt;"",
    IF(INT('Drill Size Info'!$AA$19)=INT('Drill Size Info'!$AB$19),
        --(INT('Drill Size Info'!$AA$19) &amp; "." &amp; DC122),
        IF(AND((--(INT('Drill Size Info'!$AA$19) &amp; "." &amp; DC122)&gt;=--('Drill Size Info'!$AA$19)), (--(INT('Drill Size Info'!$AA$19) &amp; "." &amp; DC122)&lt;=--('Drill Size Info'!$AB$19))),
            --(INT('Drill Size Info'!$AA$19) &amp; "." &amp; DC122),
            --(INT('Drill Size Info'!$AB$19) &amp; "." &amp; DC122)
        )
    ),
    IF(DA122&lt;&gt;"",
        IF(INT('Drill Size Info'!$AA$19)=INT('Drill Size Info'!$AB$19),
            --(INT('Drill Size Info'!$AA$19) &amp; "." &amp; RIGHT(DA122,3)),
            IF(AND((--(INT('Drill Size Info'!$AA$19) &amp; "." &amp; RIGHT(DA122,3))&gt;=--('Drill Size Info'!$AA$19)), (--(INT('Drill Size Info'!$AA$19) &amp; "." &amp; RIGHT(DA122,3))&lt;=--('Drill Size Info'!$AB$19))),
                --(INT('Drill Size Info'!$AA$19) &amp; "." &amp; RIGHT(DA122,3)),
                --(INT('Drill Size Info'!$AB$19) &amp; "." &amp; RIGHT(DA122,3))
            )
        ),
        "N/A"
    )
)</f>
        <v>N/A</v>
      </c>
      <c r="X122" s="150" t="str">
        <f>IF(DE122&lt;&gt;"",
    IF(INT('Drill Size Info'!$AA$19)=INT('Drill Size Info'!$AB$15),
        --(INT('Drill Size Info'!$AA$15) &amp; "." &amp; DE122),
        IF(AND((--(INT('Drill Size Info'!$AA$15) &amp; "." &amp; DE122)&gt;=--('Drill Size Info'!$AA$15)), (--(INT('Drill Size Info'!$AA$15) &amp; "." &amp; DE122)&lt;=--('Drill Size Info'!$AB$15))),
            --(INT('Drill Size Info'!$AA$15) &amp; "." &amp; DE122),
            --(INT('Drill Size Info'!$AB$15) &amp; "." &amp; DE122)
        )
    ),
    IF(DD122&lt;&gt;"",
        IF(INT('Drill Size Info'!$AA$15)=INT('Drill Size Info'!$AB$15),
            --(INT('Drill Size Info'!$AA$15) &amp; "." &amp; LEFT(DD122,3)),
            IF(AND((--(INT('Drill Size Info'!$AA$15) &amp; "." &amp; LEFT(DD122,3))&gt;=--('Drill Size Info'!$AA$15)), (--(INT('Drill Size Info'!$AA$15) &amp; "." &amp; LEFT(DD122,3))&lt;=--('Drill Size Info'!$AB$15))),
                --(INT('Drill Size Info'!$AA$15) &amp; "." &amp; LEFT(DD122,3)),
                --(INT('Drill Size Info'!$AB$15) &amp; "." &amp; LEFT(DD122,3))
            )
        ),
        "OK"
    )
)</f>
        <v>OK</v>
      </c>
      <c r="Y122" s="150" t="str">
        <f>IF(DF122&lt;&gt;"",
    IF(INT('Drill Size Info'!$AA$19)=INT('Drill Size Info'!$AB$15),
        --(INT('Drill Size Info'!$AA$15) &amp; "." &amp; DF122),
        IF(AND((--(INT('Drill Size Info'!$AA$15) &amp; "." &amp; DF122)&gt;=--('Drill Size Info'!$AA$15)), (--(INT('Drill Size Info'!$AA$15) &amp; "." &amp; DF122)&lt;=--('Drill Size Info'!$AB$15))),
            --(INT('Drill Size Info'!$AA$15) &amp; "." &amp; DF122),
            --(INT('Drill Size Info'!$AB$15) &amp; "." &amp; DF122)
        )
    ),
    IF(DD122&lt;&gt;"",
        IF(INT('Drill Size Info'!$AA$15)=INT('Drill Size Info'!$AB$15),
            --(INT('Drill Size Info'!$AA$15) &amp; "." &amp; RIGHT(DD122,3)),
            IF(AND((--(INT('Drill Size Info'!$AA$15) &amp; "." &amp; RIGHT(DD122,3))&gt;=--('Drill Size Info'!$AA$15)), (--(INT('Drill Size Info'!$AA$15) &amp; "." &amp; RIGHT(DD122,3))&lt;=--('Drill Size Info'!$AB$15))),
                --(INT('Drill Size Info'!$AA$15) &amp; "." &amp; RIGHT(DD122,3)),
                --(INT('Drill Size Info'!$AB$15) &amp; "." &amp; RIGHT(DD122,3))
            )
        ),
        "N/A"
    )
)</f>
        <v>N/A</v>
      </c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83"/>
      <c r="AL122" s="183"/>
      <c r="AM122" s="162"/>
      <c r="AN122" s="162"/>
      <c r="AO122" s="162"/>
      <c r="AP122" s="162"/>
      <c r="AQ122" s="162"/>
      <c r="AR122" s="162"/>
      <c r="AS122" s="162"/>
      <c r="AT122" s="162"/>
      <c r="AU122" s="162"/>
      <c r="AV122" s="162"/>
      <c r="AW122" s="162"/>
      <c r="AX122" s="162"/>
      <c r="AY122" s="162"/>
      <c r="AZ122" s="163"/>
      <c r="BA122" s="163"/>
      <c r="BB122" s="163"/>
      <c r="BC122" s="163"/>
      <c r="BD122" s="163"/>
      <c r="BE122" s="163"/>
      <c r="BF122" s="164"/>
      <c r="BG122" s="165"/>
      <c r="BH122" s="162"/>
      <c r="BI122" s="162"/>
      <c r="BJ122" s="164"/>
      <c r="BK122" s="95"/>
      <c r="BL122" s="182"/>
      <c r="BM122" s="182"/>
      <c r="BN122" s="182"/>
      <c r="BO122" s="182"/>
      <c r="BP122" s="95" t="str">
        <f t="shared" si="116"/>
        <v/>
      </c>
      <c r="BQ122" s="38"/>
      <c r="BR122" s="17">
        <f t="shared" si="120"/>
        <v>0</v>
      </c>
      <c r="BS122" s="17">
        <f t="shared" si="121"/>
        <v>0</v>
      </c>
      <c r="BT122" s="17">
        <f t="shared" si="122"/>
        <v>0</v>
      </c>
      <c r="BU122" s="17">
        <f t="shared" si="123"/>
        <v>0</v>
      </c>
      <c r="BV122" s="17">
        <f t="shared" si="124"/>
        <v>0</v>
      </c>
      <c r="BW122" s="17">
        <f t="shared" si="125"/>
        <v>0</v>
      </c>
      <c r="BX122" s="17">
        <f t="shared" si="126"/>
        <v>0</v>
      </c>
      <c r="BY122" s="17">
        <f t="shared" si="127"/>
        <v>0</v>
      </c>
      <c r="BZ122" s="17">
        <f t="shared" si="128"/>
        <v>0</v>
      </c>
      <c r="CA122" s="17">
        <f t="shared" si="129"/>
        <v>0</v>
      </c>
      <c r="CB122" s="17">
        <f t="shared" si="130"/>
        <v>0</v>
      </c>
      <c r="CC122" s="17">
        <f t="shared" si="131"/>
        <v>0</v>
      </c>
      <c r="CD122" s="17">
        <f t="shared" si="132"/>
        <v>0</v>
      </c>
      <c r="CE122" s="17">
        <f t="shared" si="133"/>
        <v>0</v>
      </c>
      <c r="CF122" s="17">
        <f t="shared" si="134"/>
        <v>0</v>
      </c>
      <c r="CG122" s="17">
        <f t="shared" si="135"/>
        <v>0</v>
      </c>
      <c r="CH122" s="17">
        <f t="shared" si="136"/>
        <v>0</v>
      </c>
      <c r="CI122" s="17">
        <f t="shared" si="137"/>
        <v>0</v>
      </c>
      <c r="CJ122" s="17">
        <f t="shared" si="138"/>
        <v>0</v>
      </c>
      <c r="CK122" s="17">
        <f t="shared" si="139"/>
        <v>0</v>
      </c>
      <c r="CL122" s="17">
        <f t="shared" si="140"/>
        <v>0</v>
      </c>
      <c r="CM122" s="17">
        <f t="shared" si="141"/>
        <v>0</v>
      </c>
      <c r="CN122" s="17">
        <f t="shared" si="142"/>
        <v>0</v>
      </c>
      <c r="CO122" s="17">
        <f t="shared" si="143"/>
        <v>0</v>
      </c>
      <c r="CP122" s="17">
        <f t="shared" si="144"/>
        <v>0</v>
      </c>
      <c r="CQ122" s="17">
        <f t="shared" si="145"/>
        <v>0</v>
      </c>
      <c r="CR122" s="17">
        <f t="shared" si="146"/>
        <v>0</v>
      </c>
      <c r="CS122" s="17">
        <f t="shared" si="147"/>
        <v>0</v>
      </c>
      <c r="CT122" s="17">
        <f t="shared" si="148"/>
        <v>0</v>
      </c>
      <c r="CU122" s="17">
        <f t="shared" si="149"/>
        <v>0</v>
      </c>
      <c r="CV122" s="17">
        <f t="shared" si="150"/>
        <v>0</v>
      </c>
      <c r="CW122" s="17">
        <f t="shared" si="151"/>
        <v>0</v>
      </c>
      <c r="CX122" s="17">
        <f t="shared" si="152"/>
        <v>0</v>
      </c>
      <c r="CY122" s="17">
        <f t="shared" si="153"/>
        <v>0</v>
      </c>
      <c r="CZ122" s="17">
        <f t="shared" si="154"/>
        <v>0</v>
      </c>
    </row>
    <row r="123" spans="2:104" ht="15" customHeight="1" x14ac:dyDescent="0.2">
      <c r="B123" s="156">
        <f t="shared" si="117"/>
        <v>115</v>
      </c>
      <c r="C123" s="158" t="str">
        <f>CONCATENATE('DATA SHEET'!$B$9, 'DATA SHEET'!$Q$2)</f>
        <v>" HWDP</v>
      </c>
      <c r="D123" s="157" t="str">
        <f t="shared" si="118"/>
        <v/>
      </c>
      <c r="E123" s="158" t="str">
        <f>IF('DATA SHEET'!$E$10="Cat 2","N/A","OK")</f>
        <v>OK</v>
      </c>
      <c r="F123" s="158" t="str">
        <f>IF('DATA SHEET'!$E$10="Cat 2","N/A","OK")</f>
        <v>OK</v>
      </c>
      <c r="G123" s="160"/>
      <c r="H123" s="160"/>
      <c r="I123" s="160" t="s">
        <v>194</v>
      </c>
      <c r="J123" s="160" t="str">
        <f t="shared" si="119"/>
        <v>OK</v>
      </c>
      <c r="K123" s="160" t="str">
        <f t="shared" si="119"/>
        <v>OK</v>
      </c>
      <c r="L123" s="160" t="str">
        <f>IF('DATA SHEET'!$B$10="NC-50","N/A","OK")</f>
        <v>OK</v>
      </c>
      <c r="M123" s="160" t="str">
        <f>IF('DATA SHEET'!$B$10="NC-50","N/A","OK")</f>
        <v>OK</v>
      </c>
      <c r="N123" s="160"/>
      <c r="O123" s="160"/>
      <c r="P123" s="160"/>
      <c r="Q123" s="160"/>
      <c r="R123" s="160"/>
      <c r="S123" s="160"/>
      <c r="T123" s="160"/>
      <c r="U123" s="160"/>
      <c r="V123" s="150" t="str">
        <f>IF(DB123&lt;&gt;"",
    IF(INT('Drill Size Info'!$AA$19)=INT('Drill Size Info'!$AB$19),
        --(INT('Drill Size Info'!$AA$19) &amp; "." &amp; DB123),
        IF(AND((--(INT('Drill Size Info'!$AA$19) &amp; "." &amp; DB123)&gt;=--('Drill Size Info'!$AA$19)), (--(INT('Drill Size Info'!$AA$19) &amp; "." &amp; DB123)&lt;=--('Drill Size Info'!$AB$19))),
            --(INT('Drill Size Info'!$AA$19) &amp; "." &amp; DB123),
            --(INT('Drill Size Info'!$AB$19) &amp; "." &amp; DB123)
        )
    ),
    IF(DA123&lt;&gt;"",
        IF(INT('Drill Size Info'!$AA$19)=INT('Drill Size Info'!$AB$19),
            --(INT('Drill Size Info'!$AA$19) &amp; "." &amp; LEFT(DA123,3)),
            IF(AND((--(INT('Drill Size Info'!$AA$19) &amp; "." &amp; LEFT(DA123,3))&gt;=--('Drill Size Info'!$AA$19)), (--(INT('Drill Size Info'!$AA$19) &amp; "." &amp; LEFT(DA123,3))&lt;=--('Drill Size Info'!$AB$19))),
                --(INT('Drill Size Info'!$AA$19) &amp; "." &amp; LEFT(DA123,3)),
                --(INT('Drill Size Info'!$AB$19) &amp; "." &amp; LEFT(DA123,3))
            )
        ),
        "OK"
    )
)</f>
        <v>OK</v>
      </c>
      <c r="W123" s="150" t="str">
        <f>IF(DC123&lt;&gt;"",
    IF(INT('Drill Size Info'!$AA$19)=INT('Drill Size Info'!$AB$19),
        --(INT('Drill Size Info'!$AA$19) &amp; "." &amp; DC123),
        IF(AND((--(INT('Drill Size Info'!$AA$19) &amp; "." &amp; DC123)&gt;=--('Drill Size Info'!$AA$19)), (--(INT('Drill Size Info'!$AA$19) &amp; "." &amp; DC123)&lt;=--('Drill Size Info'!$AB$19))),
            --(INT('Drill Size Info'!$AA$19) &amp; "." &amp; DC123),
            --(INT('Drill Size Info'!$AB$19) &amp; "." &amp; DC123)
        )
    ),
    IF(DA123&lt;&gt;"",
        IF(INT('Drill Size Info'!$AA$19)=INT('Drill Size Info'!$AB$19),
            --(INT('Drill Size Info'!$AA$19) &amp; "." &amp; RIGHT(DA123,3)),
            IF(AND((--(INT('Drill Size Info'!$AA$19) &amp; "." &amp; RIGHT(DA123,3))&gt;=--('Drill Size Info'!$AA$19)), (--(INT('Drill Size Info'!$AA$19) &amp; "." &amp; RIGHT(DA123,3))&lt;=--('Drill Size Info'!$AB$19))),
                --(INT('Drill Size Info'!$AA$19) &amp; "." &amp; RIGHT(DA123,3)),
                --(INT('Drill Size Info'!$AB$19) &amp; "." &amp; RIGHT(DA123,3))
            )
        ),
        "N/A"
    )
)</f>
        <v>N/A</v>
      </c>
      <c r="X123" s="150" t="str">
        <f>IF(DE123&lt;&gt;"",
    IF(INT('Drill Size Info'!$AA$19)=INT('Drill Size Info'!$AB$15),
        --(INT('Drill Size Info'!$AA$15) &amp; "." &amp; DE123),
        IF(AND((--(INT('Drill Size Info'!$AA$15) &amp; "." &amp; DE123)&gt;=--('Drill Size Info'!$AA$15)), (--(INT('Drill Size Info'!$AA$15) &amp; "." &amp; DE123)&lt;=--('Drill Size Info'!$AB$15))),
            --(INT('Drill Size Info'!$AA$15) &amp; "." &amp; DE123),
            --(INT('Drill Size Info'!$AB$15) &amp; "." &amp; DE123)
        )
    ),
    IF(DD123&lt;&gt;"",
        IF(INT('Drill Size Info'!$AA$15)=INT('Drill Size Info'!$AB$15),
            --(INT('Drill Size Info'!$AA$15) &amp; "." &amp; LEFT(DD123,3)),
            IF(AND((--(INT('Drill Size Info'!$AA$15) &amp; "." &amp; LEFT(DD123,3))&gt;=--('Drill Size Info'!$AA$15)), (--(INT('Drill Size Info'!$AA$15) &amp; "." &amp; LEFT(DD123,3))&lt;=--('Drill Size Info'!$AB$15))),
                --(INT('Drill Size Info'!$AA$15) &amp; "." &amp; LEFT(DD123,3)),
                --(INT('Drill Size Info'!$AB$15) &amp; "." &amp; LEFT(DD123,3))
            )
        ),
        "OK"
    )
)</f>
        <v>OK</v>
      </c>
      <c r="Y123" s="150" t="str">
        <f>IF(DF123&lt;&gt;"",
    IF(INT('Drill Size Info'!$AA$19)=INT('Drill Size Info'!$AB$15),
        --(INT('Drill Size Info'!$AA$15) &amp; "." &amp; DF123),
        IF(AND((--(INT('Drill Size Info'!$AA$15) &amp; "." &amp; DF123)&gt;=--('Drill Size Info'!$AA$15)), (--(INT('Drill Size Info'!$AA$15) &amp; "." &amp; DF123)&lt;=--('Drill Size Info'!$AB$15))),
            --(INT('Drill Size Info'!$AA$15) &amp; "." &amp; DF123),
            --(INT('Drill Size Info'!$AB$15) &amp; "." &amp; DF123)
        )
    ),
    IF(DD123&lt;&gt;"",
        IF(INT('Drill Size Info'!$AA$15)=INT('Drill Size Info'!$AB$15),
            --(INT('Drill Size Info'!$AA$15) &amp; "." &amp; RIGHT(DD123,3)),
            IF(AND((--(INT('Drill Size Info'!$AA$15) &amp; "." &amp; RIGHT(DD123,3))&gt;=--('Drill Size Info'!$AA$15)), (--(INT('Drill Size Info'!$AA$15) &amp; "." &amp; RIGHT(DD123,3))&lt;=--('Drill Size Info'!$AB$15))),
                --(INT('Drill Size Info'!$AA$15) &amp; "." &amp; RIGHT(DD123,3)),
                --(INT('Drill Size Info'!$AB$15) &amp; "." &amp; RIGHT(DD123,3))
            )
        ),
        "N/A"
    )
)</f>
        <v>N/A</v>
      </c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83"/>
      <c r="AL123" s="183"/>
      <c r="AM123" s="162"/>
      <c r="AN123" s="162"/>
      <c r="AO123" s="162"/>
      <c r="AP123" s="162"/>
      <c r="AQ123" s="162"/>
      <c r="AR123" s="162"/>
      <c r="AS123" s="162"/>
      <c r="AT123" s="162"/>
      <c r="AU123" s="162"/>
      <c r="AV123" s="162"/>
      <c r="AW123" s="162"/>
      <c r="AX123" s="162"/>
      <c r="AY123" s="162"/>
      <c r="AZ123" s="163"/>
      <c r="BA123" s="163"/>
      <c r="BB123" s="163"/>
      <c r="BC123" s="163"/>
      <c r="BD123" s="163"/>
      <c r="BE123" s="163"/>
      <c r="BF123" s="164"/>
      <c r="BG123" s="165"/>
      <c r="BH123" s="162"/>
      <c r="BI123" s="162"/>
      <c r="BJ123" s="164"/>
      <c r="BK123" s="95"/>
      <c r="BL123" s="182"/>
      <c r="BM123" s="182"/>
      <c r="BN123" s="182"/>
      <c r="BO123" s="182"/>
      <c r="BP123" s="95" t="str">
        <f t="shared" si="116"/>
        <v/>
      </c>
      <c r="BQ123" s="38"/>
      <c r="BR123" s="17">
        <f t="shared" si="120"/>
        <v>0</v>
      </c>
      <c r="BS123" s="17">
        <f t="shared" si="121"/>
        <v>0</v>
      </c>
      <c r="BT123" s="17">
        <f t="shared" si="122"/>
        <v>0</v>
      </c>
      <c r="BU123" s="17">
        <f t="shared" si="123"/>
        <v>0</v>
      </c>
      <c r="BV123" s="17">
        <f t="shared" si="124"/>
        <v>0</v>
      </c>
      <c r="BW123" s="17">
        <f t="shared" si="125"/>
        <v>0</v>
      </c>
      <c r="BX123" s="17">
        <f t="shared" si="126"/>
        <v>0</v>
      </c>
      <c r="BY123" s="17">
        <f t="shared" si="127"/>
        <v>0</v>
      </c>
      <c r="BZ123" s="17">
        <f t="shared" si="128"/>
        <v>0</v>
      </c>
      <c r="CA123" s="17">
        <f t="shared" si="129"/>
        <v>0</v>
      </c>
      <c r="CB123" s="17">
        <f t="shared" si="130"/>
        <v>0</v>
      </c>
      <c r="CC123" s="17">
        <f t="shared" si="131"/>
        <v>0</v>
      </c>
      <c r="CD123" s="17">
        <f t="shared" si="132"/>
        <v>0</v>
      </c>
      <c r="CE123" s="17">
        <f t="shared" si="133"/>
        <v>0</v>
      </c>
      <c r="CF123" s="17">
        <f t="shared" si="134"/>
        <v>0</v>
      </c>
      <c r="CG123" s="17">
        <f t="shared" si="135"/>
        <v>0</v>
      </c>
      <c r="CH123" s="17">
        <f t="shared" si="136"/>
        <v>0</v>
      </c>
      <c r="CI123" s="17">
        <f t="shared" si="137"/>
        <v>0</v>
      </c>
      <c r="CJ123" s="17">
        <f t="shared" si="138"/>
        <v>0</v>
      </c>
      <c r="CK123" s="17">
        <f t="shared" si="139"/>
        <v>0</v>
      </c>
      <c r="CL123" s="17">
        <f t="shared" si="140"/>
        <v>0</v>
      </c>
      <c r="CM123" s="17">
        <f t="shared" si="141"/>
        <v>0</v>
      </c>
      <c r="CN123" s="17">
        <f t="shared" si="142"/>
        <v>0</v>
      </c>
      <c r="CO123" s="17">
        <f t="shared" si="143"/>
        <v>0</v>
      </c>
      <c r="CP123" s="17">
        <f t="shared" si="144"/>
        <v>0</v>
      </c>
      <c r="CQ123" s="17">
        <f t="shared" si="145"/>
        <v>0</v>
      </c>
      <c r="CR123" s="17">
        <f t="shared" si="146"/>
        <v>0</v>
      </c>
      <c r="CS123" s="17">
        <f t="shared" si="147"/>
        <v>0</v>
      </c>
      <c r="CT123" s="17">
        <f t="shared" si="148"/>
        <v>0</v>
      </c>
      <c r="CU123" s="17">
        <f t="shared" si="149"/>
        <v>0</v>
      </c>
      <c r="CV123" s="17">
        <f t="shared" si="150"/>
        <v>0</v>
      </c>
      <c r="CW123" s="17">
        <f t="shared" si="151"/>
        <v>0</v>
      </c>
      <c r="CX123" s="17">
        <f t="shared" si="152"/>
        <v>0</v>
      </c>
      <c r="CY123" s="17">
        <f t="shared" si="153"/>
        <v>0</v>
      </c>
      <c r="CZ123" s="17">
        <f t="shared" si="154"/>
        <v>0</v>
      </c>
    </row>
    <row r="124" spans="2:104" ht="15" customHeight="1" x14ac:dyDescent="0.2">
      <c r="B124" s="156">
        <f t="shared" si="117"/>
        <v>116</v>
      </c>
      <c r="C124" s="158" t="str">
        <f>CONCATENATE('DATA SHEET'!$B$9, 'DATA SHEET'!$Q$2)</f>
        <v>" HWDP</v>
      </c>
      <c r="D124" s="157" t="str">
        <f t="shared" si="118"/>
        <v/>
      </c>
      <c r="E124" s="158" t="str">
        <f>IF('DATA SHEET'!$E$10="Cat 2","N/A","OK")</f>
        <v>OK</v>
      </c>
      <c r="F124" s="158" t="str">
        <f>IF('DATA SHEET'!$E$10="Cat 2","N/A","OK")</f>
        <v>OK</v>
      </c>
      <c r="G124" s="160"/>
      <c r="H124" s="160"/>
      <c r="I124" s="160" t="s">
        <v>194</v>
      </c>
      <c r="J124" s="160" t="str">
        <f t="shared" si="119"/>
        <v>OK</v>
      </c>
      <c r="K124" s="160" t="str">
        <f t="shared" si="119"/>
        <v>OK</v>
      </c>
      <c r="L124" s="160" t="str">
        <f>IF('DATA SHEET'!$B$10="NC-50","N/A","OK")</f>
        <v>OK</v>
      </c>
      <c r="M124" s="160" t="str">
        <f>IF('DATA SHEET'!$B$10="NC-50","N/A","OK")</f>
        <v>OK</v>
      </c>
      <c r="N124" s="160"/>
      <c r="O124" s="160"/>
      <c r="P124" s="160"/>
      <c r="Q124" s="160"/>
      <c r="R124" s="160"/>
      <c r="S124" s="160"/>
      <c r="T124" s="160"/>
      <c r="U124" s="160"/>
      <c r="V124" s="150" t="str">
        <f>IF(DB124&lt;&gt;"",
    IF(INT('Drill Size Info'!$AA$19)=INT('Drill Size Info'!$AB$19),
        --(INT('Drill Size Info'!$AA$19) &amp; "." &amp; DB124),
        IF(AND((--(INT('Drill Size Info'!$AA$19) &amp; "." &amp; DB124)&gt;=--('Drill Size Info'!$AA$19)), (--(INT('Drill Size Info'!$AA$19) &amp; "." &amp; DB124)&lt;=--('Drill Size Info'!$AB$19))),
            --(INT('Drill Size Info'!$AA$19) &amp; "." &amp; DB124),
            --(INT('Drill Size Info'!$AB$19) &amp; "." &amp; DB124)
        )
    ),
    IF(DA124&lt;&gt;"",
        IF(INT('Drill Size Info'!$AA$19)=INT('Drill Size Info'!$AB$19),
            --(INT('Drill Size Info'!$AA$19) &amp; "." &amp; LEFT(DA124,3)),
            IF(AND((--(INT('Drill Size Info'!$AA$19) &amp; "." &amp; LEFT(DA124,3))&gt;=--('Drill Size Info'!$AA$19)), (--(INT('Drill Size Info'!$AA$19) &amp; "." &amp; LEFT(DA124,3))&lt;=--('Drill Size Info'!$AB$19))),
                --(INT('Drill Size Info'!$AA$19) &amp; "." &amp; LEFT(DA124,3)),
                --(INT('Drill Size Info'!$AB$19) &amp; "." &amp; LEFT(DA124,3))
            )
        ),
        "OK"
    )
)</f>
        <v>OK</v>
      </c>
      <c r="W124" s="150" t="str">
        <f>IF(DC124&lt;&gt;"",
    IF(INT('Drill Size Info'!$AA$19)=INT('Drill Size Info'!$AB$19),
        --(INT('Drill Size Info'!$AA$19) &amp; "." &amp; DC124),
        IF(AND((--(INT('Drill Size Info'!$AA$19) &amp; "." &amp; DC124)&gt;=--('Drill Size Info'!$AA$19)), (--(INT('Drill Size Info'!$AA$19) &amp; "." &amp; DC124)&lt;=--('Drill Size Info'!$AB$19))),
            --(INT('Drill Size Info'!$AA$19) &amp; "." &amp; DC124),
            --(INT('Drill Size Info'!$AB$19) &amp; "." &amp; DC124)
        )
    ),
    IF(DA124&lt;&gt;"",
        IF(INT('Drill Size Info'!$AA$19)=INT('Drill Size Info'!$AB$19),
            --(INT('Drill Size Info'!$AA$19) &amp; "." &amp; RIGHT(DA124,3)),
            IF(AND((--(INT('Drill Size Info'!$AA$19) &amp; "." &amp; RIGHT(DA124,3))&gt;=--('Drill Size Info'!$AA$19)), (--(INT('Drill Size Info'!$AA$19) &amp; "." &amp; RIGHT(DA124,3))&lt;=--('Drill Size Info'!$AB$19))),
                --(INT('Drill Size Info'!$AA$19) &amp; "." &amp; RIGHT(DA124,3)),
                --(INT('Drill Size Info'!$AB$19) &amp; "." &amp; RIGHT(DA124,3))
            )
        ),
        "N/A"
    )
)</f>
        <v>N/A</v>
      </c>
      <c r="X124" s="150" t="str">
        <f>IF(DE124&lt;&gt;"",
    IF(INT('Drill Size Info'!$AA$19)=INT('Drill Size Info'!$AB$15),
        --(INT('Drill Size Info'!$AA$15) &amp; "." &amp; DE124),
        IF(AND((--(INT('Drill Size Info'!$AA$15) &amp; "." &amp; DE124)&gt;=--('Drill Size Info'!$AA$15)), (--(INT('Drill Size Info'!$AA$15) &amp; "." &amp; DE124)&lt;=--('Drill Size Info'!$AB$15))),
            --(INT('Drill Size Info'!$AA$15) &amp; "." &amp; DE124),
            --(INT('Drill Size Info'!$AB$15) &amp; "." &amp; DE124)
        )
    ),
    IF(DD124&lt;&gt;"",
        IF(INT('Drill Size Info'!$AA$15)=INT('Drill Size Info'!$AB$15),
            --(INT('Drill Size Info'!$AA$15) &amp; "." &amp; LEFT(DD124,3)),
            IF(AND((--(INT('Drill Size Info'!$AA$15) &amp; "." &amp; LEFT(DD124,3))&gt;=--('Drill Size Info'!$AA$15)), (--(INT('Drill Size Info'!$AA$15) &amp; "." &amp; LEFT(DD124,3))&lt;=--('Drill Size Info'!$AB$15))),
                --(INT('Drill Size Info'!$AA$15) &amp; "." &amp; LEFT(DD124,3)),
                --(INT('Drill Size Info'!$AB$15) &amp; "." &amp; LEFT(DD124,3))
            )
        ),
        "OK"
    )
)</f>
        <v>OK</v>
      </c>
      <c r="Y124" s="150" t="str">
        <f>IF(DF124&lt;&gt;"",
    IF(INT('Drill Size Info'!$AA$19)=INT('Drill Size Info'!$AB$15),
        --(INT('Drill Size Info'!$AA$15) &amp; "." &amp; DF124),
        IF(AND((--(INT('Drill Size Info'!$AA$15) &amp; "." &amp; DF124)&gt;=--('Drill Size Info'!$AA$15)), (--(INT('Drill Size Info'!$AA$15) &amp; "." &amp; DF124)&lt;=--('Drill Size Info'!$AB$15))),
            --(INT('Drill Size Info'!$AA$15) &amp; "." &amp; DF124),
            --(INT('Drill Size Info'!$AB$15) &amp; "." &amp; DF124)
        )
    ),
    IF(DD124&lt;&gt;"",
        IF(INT('Drill Size Info'!$AA$15)=INT('Drill Size Info'!$AB$15),
            --(INT('Drill Size Info'!$AA$15) &amp; "." &amp; RIGHT(DD124,3)),
            IF(AND((--(INT('Drill Size Info'!$AA$15) &amp; "." &amp; RIGHT(DD124,3))&gt;=--('Drill Size Info'!$AA$15)), (--(INT('Drill Size Info'!$AA$15) &amp; "." &amp; RIGHT(DD124,3))&lt;=--('Drill Size Info'!$AB$15))),
                --(INT('Drill Size Info'!$AA$15) &amp; "." &amp; RIGHT(DD124,3)),
                --(INT('Drill Size Info'!$AB$15) &amp; "." &amp; RIGHT(DD124,3))
            )
        ),
        "N/A"
    )
)</f>
        <v>N/A</v>
      </c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83"/>
      <c r="AL124" s="183"/>
      <c r="AM124" s="162"/>
      <c r="AN124" s="162"/>
      <c r="AO124" s="162"/>
      <c r="AP124" s="162"/>
      <c r="AQ124" s="162"/>
      <c r="AR124" s="162"/>
      <c r="AS124" s="162"/>
      <c r="AT124" s="162"/>
      <c r="AU124" s="162"/>
      <c r="AV124" s="162"/>
      <c r="AW124" s="162"/>
      <c r="AX124" s="162"/>
      <c r="AY124" s="162"/>
      <c r="AZ124" s="163"/>
      <c r="BA124" s="163"/>
      <c r="BB124" s="163"/>
      <c r="BC124" s="163"/>
      <c r="BD124" s="163"/>
      <c r="BE124" s="163"/>
      <c r="BF124" s="164"/>
      <c r="BG124" s="165"/>
      <c r="BH124" s="162"/>
      <c r="BI124" s="162"/>
      <c r="BJ124" s="164"/>
      <c r="BK124" s="95"/>
      <c r="BL124" s="182"/>
      <c r="BM124" s="182"/>
      <c r="BN124" s="182"/>
      <c r="BO124" s="182"/>
      <c r="BP124" s="95" t="str">
        <f t="shared" si="116"/>
        <v/>
      </c>
      <c r="BQ124" s="38"/>
      <c r="BR124" s="17">
        <f t="shared" si="120"/>
        <v>0</v>
      </c>
      <c r="BS124" s="17">
        <f t="shared" si="121"/>
        <v>0</v>
      </c>
      <c r="BT124" s="17">
        <f t="shared" si="122"/>
        <v>0</v>
      </c>
      <c r="BU124" s="17">
        <f t="shared" si="123"/>
        <v>0</v>
      </c>
      <c r="BV124" s="17">
        <f t="shared" si="124"/>
        <v>0</v>
      </c>
      <c r="BW124" s="17">
        <f t="shared" si="125"/>
        <v>0</v>
      </c>
      <c r="BX124" s="17">
        <f t="shared" si="126"/>
        <v>0</v>
      </c>
      <c r="BY124" s="17">
        <f t="shared" si="127"/>
        <v>0</v>
      </c>
      <c r="BZ124" s="17">
        <f t="shared" si="128"/>
        <v>0</v>
      </c>
      <c r="CA124" s="17">
        <f t="shared" si="129"/>
        <v>0</v>
      </c>
      <c r="CB124" s="17">
        <f t="shared" si="130"/>
        <v>0</v>
      </c>
      <c r="CC124" s="17">
        <f t="shared" si="131"/>
        <v>0</v>
      </c>
      <c r="CD124" s="17">
        <f t="shared" si="132"/>
        <v>0</v>
      </c>
      <c r="CE124" s="17">
        <f t="shared" si="133"/>
        <v>0</v>
      </c>
      <c r="CF124" s="17">
        <f t="shared" si="134"/>
        <v>0</v>
      </c>
      <c r="CG124" s="17">
        <f t="shared" si="135"/>
        <v>0</v>
      </c>
      <c r="CH124" s="17">
        <f t="shared" si="136"/>
        <v>0</v>
      </c>
      <c r="CI124" s="17">
        <f t="shared" si="137"/>
        <v>0</v>
      </c>
      <c r="CJ124" s="17">
        <f t="shared" si="138"/>
        <v>0</v>
      </c>
      <c r="CK124" s="17">
        <f t="shared" si="139"/>
        <v>0</v>
      </c>
      <c r="CL124" s="17">
        <f t="shared" si="140"/>
        <v>0</v>
      </c>
      <c r="CM124" s="17">
        <f t="shared" si="141"/>
        <v>0</v>
      </c>
      <c r="CN124" s="17">
        <f t="shared" si="142"/>
        <v>0</v>
      </c>
      <c r="CO124" s="17">
        <f t="shared" si="143"/>
        <v>0</v>
      </c>
      <c r="CP124" s="17">
        <f t="shared" si="144"/>
        <v>0</v>
      </c>
      <c r="CQ124" s="17">
        <f t="shared" si="145"/>
        <v>0</v>
      </c>
      <c r="CR124" s="17">
        <f t="shared" si="146"/>
        <v>0</v>
      </c>
      <c r="CS124" s="17">
        <f t="shared" si="147"/>
        <v>0</v>
      </c>
      <c r="CT124" s="17">
        <f t="shared" si="148"/>
        <v>0</v>
      </c>
      <c r="CU124" s="17">
        <f t="shared" si="149"/>
        <v>0</v>
      </c>
      <c r="CV124" s="17">
        <f t="shared" si="150"/>
        <v>0</v>
      </c>
      <c r="CW124" s="17">
        <f t="shared" si="151"/>
        <v>0</v>
      </c>
      <c r="CX124" s="17">
        <f t="shared" si="152"/>
        <v>0</v>
      </c>
      <c r="CY124" s="17">
        <f t="shared" si="153"/>
        <v>0</v>
      </c>
      <c r="CZ124" s="17">
        <f t="shared" si="154"/>
        <v>0</v>
      </c>
    </row>
    <row r="125" spans="2:104" ht="15" customHeight="1" x14ac:dyDescent="0.2">
      <c r="B125" s="156">
        <f t="shared" si="117"/>
        <v>117</v>
      </c>
      <c r="C125" s="158" t="str">
        <f>CONCATENATE('DATA SHEET'!$B$9, 'DATA SHEET'!$Q$2)</f>
        <v>" HWDP</v>
      </c>
      <c r="D125" s="157" t="str">
        <f t="shared" si="118"/>
        <v/>
      </c>
      <c r="E125" s="158" t="str">
        <f>IF('DATA SHEET'!$E$10="Cat 2","N/A","OK")</f>
        <v>OK</v>
      </c>
      <c r="F125" s="158" t="str">
        <f>IF('DATA SHEET'!$E$10="Cat 2","N/A","OK")</f>
        <v>OK</v>
      </c>
      <c r="G125" s="160"/>
      <c r="H125" s="160"/>
      <c r="I125" s="160" t="s">
        <v>194</v>
      </c>
      <c r="J125" s="160" t="str">
        <f t="shared" si="119"/>
        <v>OK</v>
      </c>
      <c r="K125" s="160" t="str">
        <f t="shared" si="119"/>
        <v>OK</v>
      </c>
      <c r="L125" s="160" t="str">
        <f>IF('DATA SHEET'!$B$10="NC-50","N/A","OK")</f>
        <v>OK</v>
      </c>
      <c r="M125" s="160" t="str">
        <f>IF('DATA SHEET'!$B$10="NC-50","N/A","OK")</f>
        <v>OK</v>
      </c>
      <c r="N125" s="160"/>
      <c r="O125" s="160"/>
      <c r="P125" s="160"/>
      <c r="Q125" s="160"/>
      <c r="R125" s="160"/>
      <c r="S125" s="160"/>
      <c r="T125" s="160"/>
      <c r="U125" s="160"/>
      <c r="V125" s="150" t="str">
        <f>IF(DB125&lt;&gt;"",
    IF(INT('Drill Size Info'!$AA$19)=INT('Drill Size Info'!$AB$19),
        --(INT('Drill Size Info'!$AA$19) &amp; "." &amp; DB125),
        IF(AND((--(INT('Drill Size Info'!$AA$19) &amp; "." &amp; DB125)&gt;=--('Drill Size Info'!$AA$19)), (--(INT('Drill Size Info'!$AA$19) &amp; "." &amp; DB125)&lt;=--('Drill Size Info'!$AB$19))),
            --(INT('Drill Size Info'!$AA$19) &amp; "." &amp; DB125),
            --(INT('Drill Size Info'!$AB$19) &amp; "." &amp; DB125)
        )
    ),
    IF(DA125&lt;&gt;"",
        IF(INT('Drill Size Info'!$AA$19)=INT('Drill Size Info'!$AB$19),
            --(INT('Drill Size Info'!$AA$19) &amp; "." &amp; LEFT(DA125,3)),
            IF(AND((--(INT('Drill Size Info'!$AA$19) &amp; "." &amp; LEFT(DA125,3))&gt;=--('Drill Size Info'!$AA$19)), (--(INT('Drill Size Info'!$AA$19) &amp; "." &amp; LEFT(DA125,3))&lt;=--('Drill Size Info'!$AB$19))),
                --(INT('Drill Size Info'!$AA$19) &amp; "." &amp; LEFT(DA125,3)),
                --(INT('Drill Size Info'!$AB$19) &amp; "." &amp; LEFT(DA125,3))
            )
        ),
        "OK"
    )
)</f>
        <v>OK</v>
      </c>
      <c r="W125" s="150" t="str">
        <f>IF(DC125&lt;&gt;"",
    IF(INT('Drill Size Info'!$AA$19)=INT('Drill Size Info'!$AB$19),
        --(INT('Drill Size Info'!$AA$19) &amp; "." &amp; DC125),
        IF(AND((--(INT('Drill Size Info'!$AA$19) &amp; "." &amp; DC125)&gt;=--('Drill Size Info'!$AA$19)), (--(INT('Drill Size Info'!$AA$19) &amp; "." &amp; DC125)&lt;=--('Drill Size Info'!$AB$19))),
            --(INT('Drill Size Info'!$AA$19) &amp; "." &amp; DC125),
            --(INT('Drill Size Info'!$AB$19) &amp; "." &amp; DC125)
        )
    ),
    IF(DA125&lt;&gt;"",
        IF(INT('Drill Size Info'!$AA$19)=INT('Drill Size Info'!$AB$19),
            --(INT('Drill Size Info'!$AA$19) &amp; "." &amp; RIGHT(DA125,3)),
            IF(AND((--(INT('Drill Size Info'!$AA$19) &amp; "." &amp; RIGHT(DA125,3))&gt;=--('Drill Size Info'!$AA$19)), (--(INT('Drill Size Info'!$AA$19) &amp; "." &amp; RIGHT(DA125,3))&lt;=--('Drill Size Info'!$AB$19))),
                --(INT('Drill Size Info'!$AA$19) &amp; "." &amp; RIGHT(DA125,3)),
                --(INT('Drill Size Info'!$AB$19) &amp; "." &amp; RIGHT(DA125,3))
            )
        ),
        "N/A"
    )
)</f>
        <v>N/A</v>
      </c>
      <c r="X125" s="150" t="str">
        <f>IF(DE125&lt;&gt;"",
    IF(INT('Drill Size Info'!$AA$19)=INT('Drill Size Info'!$AB$15),
        --(INT('Drill Size Info'!$AA$15) &amp; "." &amp; DE125),
        IF(AND((--(INT('Drill Size Info'!$AA$15) &amp; "." &amp; DE125)&gt;=--('Drill Size Info'!$AA$15)), (--(INT('Drill Size Info'!$AA$15) &amp; "." &amp; DE125)&lt;=--('Drill Size Info'!$AB$15))),
            --(INT('Drill Size Info'!$AA$15) &amp; "." &amp; DE125),
            --(INT('Drill Size Info'!$AB$15) &amp; "." &amp; DE125)
        )
    ),
    IF(DD125&lt;&gt;"",
        IF(INT('Drill Size Info'!$AA$15)=INT('Drill Size Info'!$AB$15),
            --(INT('Drill Size Info'!$AA$15) &amp; "." &amp; LEFT(DD125,3)),
            IF(AND((--(INT('Drill Size Info'!$AA$15) &amp; "." &amp; LEFT(DD125,3))&gt;=--('Drill Size Info'!$AA$15)), (--(INT('Drill Size Info'!$AA$15) &amp; "." &amp; LEFT(DD125,3))&lt;=--('Drill Size Info'!$AB$15))),
                --(INT('Drill Size Info'!$AA$15) &amp; "." &amp; LEFT(DD125,3)),
                --(INT('Drill Size Info'!$AB$15) &amp; "." &amp; LEFT(DD125,3))
            )
        ),
        "OK"
    )
)</f>
        <v>OK</v>
      </c>
      <c r="Y125" s="150" t="str">
        <f>IF(DF125&lt;&gt;"",
    IF(INT('Drill Size Info'!$AA$19)=INT('Drill Size Info'!$AB$15),
        --(INT('Drill Size Info'!$AA$15) &amp; "." &amp; DF125),
        IF(AND((--(INT('Drill Size Info'!$AA$15) &amp; "." &amp; DF125)&gt;=--('Drill Size Info'!$AA$15)), (--(INT('Drill Size Info'!$AA$15) &amp; "." &amp; DF125)&lt;=--('Drill Size Info'!$AB$15))),
            --(INT('Drill Size Info'!$AA$15) &amp; "." &amp; DF125),
            --(INT('Drill Size Info'!$AB$15) &amp; "." &amp; DF125)
        )
    ),
    IF(DD125&lt;&gt;"",
        IF(INT('Drill Size Info'!$AA$15)=INT('Drill Size Info'!$AB$15),
            --(INT('Drill Size Info'!$AA$15) &amp; "." &amp; RIGHT(DD125,3)),
            IF(AND((--(INT('Drill Size Info'!$AA$15) &amp; "." &amp; RIGHT(DD125,3))&gt;=--('Drill Size Info'!$AA$15)), (--(INT('Drill Size Info'!$AA$15) &amp; "." &amp; RIGHT(DD125,3))&lt;=--('Drill Size Info'!$AB$15))),
                --(INT('Drill Size Info'!$AA$15) &amp; "." &amp; RIGHT(DD125,3)),
                --(INT('Drill Size Info'!$AB$15) &amp; "." &amp; RIGHT(DD125,3))
            )
        ),
        "N/A"
    )
)</f>
        <v>N/A</v>
      </c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83"/>
      <c r="AL125" s="183"/>
      <c r="AM125" s="162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3"/>
      <c r="BA125" s="163"/>
      <c r="BB125" s="163"/>
      <c r="BC125" s="163"/>
      <c r="BD125" s="163"/>
      <c r="BE125" s="163"/>
      <c r="BF125" s="164"/>
      <c r="BG125" s="165"/>
      <c r="BH125" s="162"/>
      <c r="BI125" s="162"/>
      <c r="BJ125" s="164"/>
      <c r="BK125" s="95"/>
      <c r="BL125" s="182"/>
      <c r="BM125" s="182"/>
      <c r="BN125" s="182"/>
      <c r="BO125" s="182"/>
      <c r="BP125" s="95" t="str">
        <f t="shared" si="116"/>
        <v/>
      </c>
      <c r="BQ125" s="38"/>
      <c r="BR125" s="17">
        <f t="shared" si="120"/>
        <v>0</v>
      </c>
      <c r="BS125" s="17">
        <f t="shared" si="121"/>
        <v>0</v>
      </c>
      <c r="BT125" s="17">
        <f t="shared" si="122"/>
        <v>0</v>
      </c>
      <c r="BU125" s="17">
        <f t="shared" si="123"/>
        <v>0</v>
      </c>
      <c r="BV125" s="17">
        <f t="shared" si="124"/>
        <v>0</v>
      </c>
      <c r="BW125" s="17">
        <f t="shared" si="125"/>
        <v>0</v>
      </c>
      <c r="BX125" s="17">
        <f t="shared" si="126"/>
        <v>0</v>
      </c>
      <c r="BY125" s="17">
        <f t="shared" si="127"/>
        <v>0</v>
      </c>
      <c r="BZ125" s="17">
        <f t="shared" si="128"/>
        <v>0</v>
      </c>
      <c r="CA125" s="17">
        <f t="shared" si="129"/>
        <v>0</v>
      </c>
      <c r="CB125" s="17">
        <f t="shared" si="130"/>
        <v>0</v>
      </c>
      <c r="CC125" s="17">
        <f t="shared" si="131"/>
        <v>0</v>
      </c>
      <c r="CD125" s="17">
        <f t="shared" si="132"/>
        <v>0</v>
      </c>
      <c r="CE125" s="17">
        <f t="shared" si="133"/>
        <v>0</v>
      </c>
      <c r="CF125" s="17">
        <f t="shared" si="134"/>
        <v>0</v>
      </c>
      <c r="CG125" s="17">
        <f t="shared" si="135"/>
        <v>0</v>
      </c>
      <c r="CH125" s="17">
        <f t="shared" si="136"/>
        <v>0</v>
      </c>
      <c r="CI125" s="17">
        <f t="shared" si="137"/>
        <v>0</v>
      </c>
      <c r="CJ125" s="17">
        <f t="shared" si="138"/>
        <v>0</v>
      </c>
      <c r="CK125" s="17">
        <f t="shared" si="139"/>
        <v>0</v>
      </c>
      <c r="CL125" s="17">
        <f t="shared" si="140"/>
        <v>0</v>
      </c>
      <c r="CM125" s="17">
        <f t="shared" si="141"/>
        <v>0</v>
      </c>
      <c r="CN125" s="17">
        <f t="shared" si="142"/>
        <v>0</v>
      </c>
      <c r="CO125" s="17">
        <f t="shared" si="143"/>
        <v>0</v>
      </c>
      <c r="CP125" s="17">
        <f t="shared" si="144"/>
        <v>0</v>
      </c>
      <c r="CQ125" s="17">
        <f t="shared" si="145"/>
        <v>0</v>
      </c>
      <c r="CR125" s="17">
        <f t="shared" si="146"/>
        <v>0</v>
      </c>
      <c r="CS125" s="17">
        <f t="shared" si="147"/>
        <v>0</v>
      </c>
      <c r="CT125" s="17">
        <f t="shared" si="148"/>
        <v>0</v>
      </c>
      <c r="CU125" s="17">
        <f t="shared" si="149"/>
        <v>0</v>
      </c>
      <c r="CV125" s="17">
        <f t="shared" si="150"/>
        <v>0</v>
      </c>
      <c r="CW125" s="17">
        <f t="shared" si="151"/>
        <v>0</v>
      </c>
      <c r="CX125" s="17">
        <f t="shared" si="152"/>
        <v>0</v>
      </c>
      <c r="CY125" s="17">
        <f t="shared" si="153"/>
        <v>0</v>
      </c>
      <c r="CZ125" s="17">
        <f t="shared" si="154"/>
        <v>0</v>
      </c>
    </row>
    <row r="126" spans="2:104" ht="15" customHeight="1" x14ac:dyDescent="0.2">
      <c r="B126" s="156">
        <f t="shared" si="117"/>
        <v>118</v>
      </c>
      <c r="C126" s="158" t="str">
        <f>CONCATENATE('DATA SHEET'!$B$9, 'DATA SHEET'!$Q$2)</f>
        <v>" HWDP</v>
      </c>
      <c r="D126" s="157" t="str">
        <f t="shared" si="118"/>
        <v/>
      </c>
      <c r="E126" s="158" t="str">
        <f>IF('DATA SHEET'!$E$10="Cat 2","N/A","OK")</f>
        <v>OK</v>
      </c>
      <c r="F126" s="158" t="str">
        <f>IF('DATA SHEET'!$E$10="Cat 2","N/A","OK")</f>
        <v>OK</v>
      </c>
      <c r="G126" s="160"/>
      <c r="H126" s="160"/>
      <c r="I126" s="160" t="s">
        <v>194</v>
      </c>
      <c r="J126" s="160" t="str">
        <f t="shared" si="119"/>
        <v>OK</v>
      </c>
      <c r="K126" s="160" t="str">
        <f t="shared" si="119"/>
        <v>OK</v>
      </c>
      <c r="L126" s="160" t="str">
        <f>IF('DATA SHEET'!$B$10="NC-50","N/A","OK")</f>
        <v>OK</v>
      </c>
      <c r="M126" s="160" t="str">
        <f>IF('DATA SHEET'!$B$10="NC-50","N/A","OK")</f>
        <v>OK</v>
      </c>
      <c r="N126" s="160"/>
      <c r="O126" s="160"/>
      <c r="P126" s="160"/>
      <c r="Q126" s="160"/>
      <c r="R126" s="160"/>
      <c r="S126" s="160"/>
      <c r="T126" s="160"/>
      <c r="U126" s="160"/>
      <c r="V126" s="150" t="str">
        <f>IF(DB126&lt;&gt;"",
    IF(INT('Drill Size Info'!$AA$19)=INT('Drill Size Info'!$AB$19),
        --(INT('Drill Size Info'!$AA$19) &amp; "." &amp; DB126),
        IF(AND((--(INT('Drill Size Info'!$AA$19) &amp; "." &amp; DB126)&gt;=--('Drill Size Info'!$AA$19)), (--(INT('Drill Size Info'!$AA$19) &amp; "." &amp; DB126)&lt;=--('Drill Size Info'!$AB$19))),
            --(INT('Drill Size Info'!$AA$19) &amp; "." &amp; DB126),
            --(INT('Drill Size Info'!$AB$19) &amp; "." &amp; DB126)
        )
    ),
    IF(DA126&lt;&gt;"",
        IF(INT('Drill Size Info'!$AA$19)=INT('Drill Size Info'!$AB$19),
            --(INT('Drill Size Info'!$AA$19) &amp; "." &amp; LEFT(DA126,3)),
            IF(AND((--(INT('Drill Size Info'!$AA$19) &amp; "." &amp; LEFT(DA126,3))&gt;=--('Drill Size Info'!$AA$19)), (--(INT('Drill Size Info'!$AA$19) &amp; "." &amp; LEFT(DA126,3))&lt;=--('Drill Size Info'!$AB$19))),
                --(INT('Drill Size Info'!$AA$19) &amp; "." &amp; LEFT(DA126,3)),
                --(INT('Drill Size Info'!$AB$19) &amp; "." &amp; LEFT(DA126,3))
            )
        ),
        "OK"
    )
)</f>
        <v>OK</v>
      </c>
      <c r="W126" s="150" t="str">
        <f>IF(DC126&lt;&gt;"",
    IF(INT('Drill Size Info'!$AA$19)=INT('Drill Size Info'!$AB$19),
        --(INT('Drill Size Info'!$AA$19) &amp; "." &amp; DC126),
        IF(AND((--(INT('Drill Size Info'!$AA$19) &amp; "." &amp; DC126)&gt;=--('Drill Size Info'!$AA$19)), (--(INT('Drill Size Info'!$AA$19) &amp; "." &amp; DC126)&lt;=--('Drill Size Info'!$AB$19))),
            --(INT('Drill Size Info'!$AA$19) &amp; "." &amp; DC126),
            --(INT('Drill Size Info'!$AB$19) &amp; "." &amp; DC126)
        )
    ),
    IF(DA126&lt;&gt;"",
        IF(INT('Drill Size Info'!$AA$19)=INT('Drill Size Info'!$AB$19),
            --(INT('Drill Size Info'!$AA$19) &amp; "." &amp; RIGHT(DA126,3)),
            IF(AND((--(INT('Drill Size Info'!$AA$19) &amp; "." &amp; RIGHT(DA126,3))&gt;=--('Drill Size Info'!$AA$19)), (--(INT('Drill Size Info'!$AA$19) &amp; "." &amp; RIGHT(DA126,3))&lt;=--('Drill Size Info'!$AB$19))),
                --(INT('Drill Size Info'!$AA$19) &amp; "." &amp; RIGHT(DA126,3)),
                --(INT('Drill Size Info'!$AB$19) &amp; "." &amp; RIGHT(DA126,3))
            )
        ),
        "N/A"
    )
)</f>
        <v>N/A</v>
      </c>
      <c r="X126" s="150" t="str">
        <f>IF(DE126&lt;&gt;"",
    IF(INT('Drill Size Info'!$AA$19)=INT('Drill Size Info'!$AB$15),
        --(INT('Drill Size Info'!$AA$15) &amp; "." &amp; DE126),
        IF(AND((--(INT('Drill Size Info'!$AA$15) &amp; "." &amp; DE126)&gt;=--('Drill Size Info'!$AA$15)), (--(INT('Drill Size Info'!$AA$15) &amp; "." &amp; DE126)&lt;=--('Drill Size Info'!$AB$15))),
            --(INT('Drill Size Info'!$AA$15) &amp; "." &amp; DE126),
            --(INT('Drill Size Info'!$AB$15) &amp; "." &amp; DE126)
        )
    ),
    IF(DD126&lt;&gt;"",
        IF(INT('Drill Size Info'!$AA$15)=INT('Drill Size Info'!$AB$15),
            --(INT('Drill Size Info'!$AA$15) &amp; "." &amp; LEFT(DD126,3)),
            IF(AND((--(INT('Drill Size Info'!$AA$15) &amp; "." &amp; LEFT(DD126,3))&gt;=--('Drill Size Info'!$AA$15)), (--(INT('Drill Size Info'!$AA$15) &amp; "." &amp; LEFT(DD126,3))&lt;=--('Drill Size Info'!$AB$15))),
                --(INT('Drill Size Info'!$AA$15) &amp; "." &amp; LEFT(DD126,3)),
                --(INT('Drill Size Info'!$AB$15) &amp; "." &amp; LEFT(DD126,3))
            )
        ),
        "OK"
    )
)</f>
        <v>OK</v>
      </c>
      <c r="Y126" s="150" t="str">
        <f>IF(DF126&lt;&gt;"",
    IF(INT('Drill Size Info'!$AA$19)=INT('Drill Size Info'!$AB$15),
        --(INT('Drill Size Info'!$AA$15) &amp; "." &amp; DF126),
        IF(AND((--(INT('Drill Size Info'!$AA$15) &amp; "." &amp; DF126)&gt;=--('Drill Size Info'!$AA$15)), (--(INT('Drill Size Info'!$AA$15) &amp; "." &amp; DF126)&lt;=--('Drill Size Info'!$AB$15))),
            --(INT('Drill Size Info'!$AA$15) &amp; "." &amp; DF126),
            --(INT('Drill Size Info'!$AB$15) &amp; "." &amp; DF126)
        )
    ),
    IF(DD126&lt;&gt;"",
        IF(INT('Drill Size Info'!$AA$15)=INT('Drill Size Info'!$AB$15),
            --(INT('Drill Size Info'!$AA$15) &amp; "." &amp; RIGHT(DD126,3)),
            IF(AND((--(INT('Drill Size Info'!$AA$15) &amp; "." &amp; RIGHT(DD126,3))&gt;=--('Drill Size Info'!$AA$15)), (--(INT('Drill Size Info'!$AA$15) &amp; "." &amp; RIGHT(DD126,3))&lt;=--('Drill Size Info'!$AB$15))),
                --(INT('Drill Size Info'!$AA$15) &amp; "." &amp; RIGHT(DD126,3)),
                --(INT('Drill Size Info'!$AB$15) &amp; "." &amp; RIGHT(DD126,3))
            )
        ),
        "N/A"
    )
)</f>
        <v>N/A</v>
      </c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83"/>
      <c r="AL126" s="183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3"/>
      <c r="BA126" s="163"/>
      <c r="BB126" s="163"/>
      <c r="BC126" s="163"/>
      <c r="BD126" s="163"/>
      <c r="BE126" s="163"/>
      <c r="BF126" s="164"/>
      <c r="BG126" s="165"/>
      <c r="BH126" s="162"/>
      <c r="BI126" s="162"/>
      <c r="BJ126" s="164"/>
      <c r="BK126" s="95"/>
      <c r="BL126" s="182"/>
      <c r="BM126" s="182"/>
      <c r="BN126" s="182"/>
      <c r="BO126" s="182"/>
      <c r="BP126" s="95" t="str">
        <f t="shared" si="116"/>
        <v/>
      </c>
      <c r="BQ126" s="38"/>
      <c r="BR126" s="17">
        <f t="shared" si="120"/>
        <v>0</v>
      </c>
      <c r="BS126" s="17">
        <f t="shared" si="121"/>
        <v>0</v>
      </c>
      <c r="BT126" s="17">
        <f t="shared" si="122"/>
        <v>0</v>
      </c>
      <c r="BU126" s="17">
        <f t="shared" si="123"/>
        <v>0</v>
      </c>
      <c r="BV126" s="17">
        <f t="shared" si="124"/>
        <v>0</v>
      </c>
      <c r="BW126" s="17">
        <f t="shared" si="125"/>
        <v>0</v>
      </c>
      <c r="BX126" s="17">
        <f t="shared" si="126"/>
        <v>0</v>
      </c>
      <c r="BY126" s="17">
        <f t="shared" si="127"/>
        <v>0</v>
      </c>
      <c r="BZ126" s="17">
        <f t="shared" si="128"/>
        <v>0</v>
      </c>
      <c r="CA126" s="17">
        <f t="shared" si="129"/>
        <v>0</v>
      </c>
      <c r="CB126" s="17">
        <f t="shared" si="130"/>
        <v>0</v>
      </c>
      <c r="CC126" s="17">
        <f t="shared" si="131"/>
        <v>0</v>
      </c>
      <c r="CD126" s="17">
        <f t="shared" si="132"/>
        <v>0</v>
      </c>
      <c r="CE126" s="17">
        <f t="shared" si="133"/>
        <v>0</v>
      </c>
      <c r="CF126" s="17">
        <f t="shared" si="134"/>
        <v>0</v>
      </c>
      <c r="CG126" s="17">
        <f t="shared" si="135"/>
        <v>0</v>
      </c>
      <c r="CH126" s="17">
        <f t="shared" si="136"/>
        <v>0</v>
      </c>
      <c r="CI126" s="17">
        <f t="shared" si="137"/>
        <v>0</v>
      </c>
      <c r="CJ126" s="17">
        <f t="shared" si="138"/>
        <v>0</v>
      </c>
      <c r="CK126" s="17">
        <f t="shared" si="139"/>
        <v>0</v>
      </c>
      <c r="CL126" s="17">
        <f t="shared" si="140"/>
        <v>0</v>
      </c>
      <c r="CM126" s="17">
        <f t="shared" si="141"/>
        <v>0</v>
      </c>
      <c r="CN126" s="17">
        <f t="shared" si="142"/>
        <v>0</v>
      </c>
      <c r="CO126" s="17">
        <f t="shared" si="143"/>
        <v>0</v>
      </c>
      <c r="CP126" s="17">
        <f t="shared" si="144"/>
        <v>0</v>
      </c>
      <c r="CQ126" s="17">
        <f t="shared" si="145"/>
        <v>0</v>
      </c>
      <c r="CR126" s="17">
        <f t="shared" si="146"/>
        <v>0</v>
      </c>
      <c r="CS126" s="17">
        <f t="shared" si="147"/>
        <v>0</v>
      </c>
      <c r="CT126" s="17">
        <f t="shared" si="148"/>
        <v>0</v>
      </c>
      <c r="CU126" s="17">
        <f t="shared" si="149"/>
        <v>0</v>
      </c>
      <c r="CV126" s="17">
        <f t="shared" si="150"/>
        <v>0</v>
      </c>
      <c r="CW126" s="17">
        <f t="shared" si="151"/>
        <v>0</v>
      </c>
      <c r="CX126" s="17">
        <f t="shared" si="152"/>
        <v>0</v>
      </c>
      <c r="CY126" s="17">
        <f t="shared" si="153"/>
        <v>0</v>
      </c>
      <c r="CZ126" s="17">
        <f t="shared" si="154"/>
        <v>0</v>
      </c>
    </row>
    <row r="127" spans="2:104" ht="15" customHeight="1" x14ac:dyDescent="0.2">
      <c r="B127" s="156">
        <f t="shared" si="117"/>
        <v>119</v>
      </c>
      <c r="C127" s="158" t="str">
        <f>CONCATENATE('DATA SHEET'!$B$9, 'DATA SHEET'!$Q$2)</f>
        <v>" HWDP</v>
      </c>
      <c r="D127" s="157" t="str">
        <f t="shared" si="118"/>
        <v/>
      </c>
      <c r="E127" s="158" t="str">
        <f>IF('DATA SHEET'!$E$10="Cat 2","N/A","OK")</f>
        <v>OK</v>
      </c>
      <c r="F127" s="158" t="str">
        <f>IF('DATA SHEET'!$E$10="Cat 2","N/A","OK")</f>
        <v>OK</v>
      </c>
      <c r="G127" s="160"/>
      <c r="H127" s="160"/>
      <c r="I127" s="160" t="s">
        <v>194</v>
      </c>
      <c r="J127" s="160" t="str">
        <f t="shared" si="119"/>
        <v>OK</v>
      </c>
      <c r="K127" s="160" t="str">
        <f t="shared" si="119"/>
        <v>OK</v>
      </c>
      <c r="L127" s="160" t="str">
        <f>IF('DATA SHEET'!$B$10="NC-50","N/A","OK")</f>
        <v>OK</v>
      </c>
      <c r="M127" s="160" t="str">
        <f>IF('DATA SHEET'!$B$10="NC-50","N/A","OK")</f>
        <v>OK</v>
      </c>
      <c r="N127" s="160"/>
      <c r="O127" s="160"/>
      <c r="P127" s="160"/>
      <c r="Q127" s="160"/>
      <c r="R127" s="160"/>
      <c r="S127" s="160"/>
      <c r="T127" s="160"/>
      <c r="U127" s="160"/>
      <c r="V127" s="150" t="str">
        <f>IF(DB127&lt;&gt;"",
    IF(INT('Drill Size Info'!$AA$19)=INT('Drill Size Info'!$AB$19),
        --(INT('Drill Size Info'!$AA$19) &amp; "." &amp; DB127),
        IF(AND((--(INT('Drill Size Info'!$AA$19) &amp; "." &amp; DB127)&gt;=--('Drill Size Info'!$AA$19)), (--(INT('Drill Size Info'!$AA$19) &amp; "." &amp; DB127)&lt;=--('Drill Size Info'!$AB$19))),
            --(INT('Drill Size Info'!$AA$19) &amp; "." &amp; DB127),
            --(INT('Drill Size Info'!$AB$19) &amp; "." &amp; DB127)
        )
    ),
    IF(DA127&lt;&gt;"",
        IF(INT('Drill Size Info'!$AA$19)=INT('Drill Size Info'!$AB$19),
            --(INT('Drill Size Info'!$AA$19) &amp; "." &amp; LEFT(DA127,3)),
            IF(AND((--(INT('Drill Size Info'!$AA$19) &amp; "." &amp; LEFT(DA127,3))&gt;=--('Drill Size Info'!$AA$19)), (--(INT('Drill Size Info'!$AA$19) &amp; "." &amp; LEFT(DA127,3))&lt;=--('Drill Size Info'!$AB$19))),
                --(INT('Drill Size Info'!$AA$19) &amp; "." &amp; LEFT(DA127,3)),
                --(INT('Drill Size Info'!$AB$19) &amp; "." &amp; LEFT(DA127,3))
            )
        ),
        "OK"
    )
)</f>
        <v>OK</v>
      </c>
      <c r="W127" s="150" t="str">
        <f>IF(DC127&lt;&gt;"",
    IF(INT('Drill Size Info'!$AA$19)=INT('Drill Size Info'!$AB$19),
        --(INT('Drill Size Info'!$AA$19) &amp; "." &amp; DC127),
        IF(AND((--(INT('Drill Size Info'!$AA$19) &amp; "." &amp; DC127)&gt;=--('Drill Size Info'!$AA$19)), (--(INT('Drill Size Info'!$AA$19) &amp; "." &amp; DC127)&lt;=--('Drill Size Info'!$AB$19))),
            --(INT('Drill Size Info'!$AA$19) &amp; "." &amp; DC127),
            --(INT('Drill Size Info'!$AB$19) &amp; "." &amp; DC127)
        )
    ),
    IF(DA127&lt;&gt;"",
        IF(INT('Drill Size Info'!$AA$19)=INT('Drill Size Info'!$AB$19),
            --(INT('Drill Size Info'!$AA$19) &amp; "." &amp; RIGHT(DA127,3)),
            IF(AND((--(INT('Drill Size Info'!$AA$19) &amp; "." &amp; RIGHT(DA127,3))&gt;=--('Drill Size Info'!$AA$19)), (--(INT('Drill Size Info'!$AA$19) &amp; "." &amp; RIGHT(DA127,3))&lt;=--('Drill Size Info'!$AB$19))),
                --(INT('Drill Size Info'!$AA$19) &amp; "." &amp; RIGHT(DA127,3)),
                --(INT('Drill Size Info'!$AB$19) &amp; "." &amp; RIGHT(DA127,3))
            )
        ),
        "N/A"
    )
)</f>
        <v>N/A</v>
      </c>
      <c r="X127" s="150" t="str">
        <f>IF(DE127&lt;&gt;"",
    IF(INT('Drill Size Info'!$AA$19)=INT('Drill Size Info'!$AB$15),
        --(INT('Drill Size Info'!$AA$15) &amp; "." &amp; DE127),
        IF(AND((--(INT('Drill Size Info'!$AA$15) &amp; "." &amp; DE127)&gt;=--('Drill Size Info'!$AA$15)), (--(INT('Drill Size Info'!$AA$15) &amp; "." &amp; DE127)&lt;=--('Drill Size Info'!$AB$15))),
            --(INT('Drill Size Info'!$AA$15) &amp; "." &amp; DE127),
            --(INT('Drill Size Info'!$AB$15) &amp; "." &amp; DE127)
        )
    ),
    IF(DD127&lt;&gt;"",
        IF(INT('Drill Size Info'!$AA$15)=INT('Drill Size Info'!$AB$15),
            --(INT('Drill Size Info'!$AA$15) &amp; "." &amp; LEFT(DD127,3)),
            IF(AND((--(INT('Drill Size Info'!$AA$15) &amp; "." &amp; LEFT(DD127,3))&gt;=--('Drill Size Info'!$AA$15)), (--(INT('Drill Size Info'!$AA$15) &amp; "." &amp; LEFT(DD127,3))&lt;=--('Drill Size Info'!$AB$15))),
                --(INT('Drill Size Info'!$AA$15) &amp; "." &amp; LEFT(DD127,3)),
                --(INT('Drill Size Info'!$AB$15) &amp; "." &amp; LEFT(DD127,3))
            )
        ),
        "OK"
    )
)</f>
        <v>OK</v>
      </c>
      <c r="Y127" s="150" t="str">
        <f>IF(DF127&lt;&gt;"",
    IF(INT('Drill Size Info'!$AA$19)=INT('Drill Size Info'!$AB$15),
        --(INT('Drill Size Info'!$AA$15) &amp; "." &amp; DF127),
        IF(AND((--(INT('Drill Size Info'!$AA$15) &amp; "." &amp; DF127)&gt;=--('Drill Size Info'!$AA$15)), (--(INT('Drill Size Info'!$AA$15) &amp; "." &amp; DF127)&lt;=--('Drill Size Info'!$AB$15))),
            --(INT('Drill Size Info'!$AA$15) &amp; "." &amp; DF127),
            --(INT('Drill Size Info'!$AB$15) &amp; "." &amp; DF127)
        )
    ),
    IF(DD127&lt;&gt;"",
        IF(INT('Drill Size Info'!$AA$15)=INT('Drill Size Info'!$AB$15),
            --(INT('Drill Size Info'!$AA$15) &amp; "." &amp; RIGHT(DD127,3)),
            IF(AND((--(INT('Drill Size Info'!$AA$15) &amp; "." &amp; RIGHT(DD127,3))&gt;=--('Drill Size Info'!$AA$15)), (--(INT('Drill Size Info'!$AA$15) &amp; "." &amp; RIGHT(DD127,3))&lt;=--('Drill Size Info'!$AB$15))),
                --(INT('Drill Size Info'!$AA$15) &amp; "." &amp; RIGHT(DD127,3)),
                --(INT('Drill Size Info'!$AB$15) &amp; "." &amp; RIGHT(DD127,3))
            )
        ),
        "N/A"
    )
)</f>
        <v>N/A</v>
      </c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83"/>
      <c r="AL127" s="183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3"/>
      <c r="BA127" s="163"/>
      <c r="BB127" s="163"/>
      <c r="BC127" s="163"/>
      <c r="BD127" s="163"/>
      <c r="BE127" s="163"/>
      <c r="BF127" s="164"/>
      <c r="BG127" s="165"/>
      <c r="BH127" s="162"/>
      <c r="BI127" s="162"/>
      <c r="BJ127" s="164"/>
      <c r="BK127" s="95"/>
      <c r="BL127" s="182"/>
      <c r="BM127" s="182"/>
      <c r="BN127" s="182"/>
      <c r="BO127" s="182"/>
      <c r="BP127" s="95" t="str">
        <f t="shared" si="116"/>
        <v/>
      </c>
      <c r="BQ127" s="38"/>
      <c r="BR127" s="17">
        <f t="shared" si="120"/>
        <v>0</v>
      </c>
      <c r="BS127" s="17">
        <f t="shared" si="121"/>
        <v>0</v>
      </c>
      <c r="BT127" s="17">
        <f t="shared" si="122"/>
        <v>0</v>
      </c>
      <c r="BU127" s="17">
        <f t="shared" si="123"/>
        <v>0</v>
      </c>
      <c r="BV127" s="17">
        <f t="shared" si="124"/>
        <v>0</v>
      </c>
      <c r="BW127" s="17">
        <f t="shared" si="125"/>
        <v>0</v>
      </c>
      <c r="BX127" s="17">
        <f t="shared" si="126"/>
        <v>0</v>
      </c>
      <c r="BY127" s="17">
        <f t="shared" si="127"/>
        <v>0</v>
      </c>
      <c r="BZ127" s="17">
        <f t="shared" si="128"/>
        <v>0</v>
      </c>
      <c r="CA127" s="17">
        <f t="shared" si="129"/>
        <v>0</v>
      </c>
      <c r="CB127" s="17">
        <f t="shared" si="130"/>
        <v>0</v>
      </c>
      <c r="CC127" s="17">
        <f t="shared" si="131"/>
        <v>0</v>
      </c>
      <c r="CD127" s="17">
        <f t="shared" si="132"/>
        <v>0</v>
      </c>
      <c r="CE127" s="17">
        <f t="shared" si="133"/>
        <v>0</v>
      </c>
      <c r="CF127" s="17">
        <f t="shared" si="134"/>
        <v>0</v>
      </c>
      <c r="CG127" s="17">
        <f t="shared" si="135"/>
        <v>0</v>
      </c>
      <c r="CH127" s="17">
        <f t="shared" si="136"/>
        <v>0</v>
      </c>
      <c r="CI127" s="17">
        <f t="shared" si="137"/>
        <v>0</v>
      </c>
      <c r="CJ127" s="17">
        <f t="shared" si="138"/>
        <v>0</v>
      </c>
      <c r="CK127" s="17">
        <f t="shared" si="139"/>
        <v>0</v>
      </c>
      <c r="CL127" s="17">
        <f t="shared" si="140"/>
        <v>0</v>
      </c>
      <c r="CM127" s="17">
        <f t="shared" si="141"/>
        <v>0</v>
      </c>
      <c r="CN127" s="17">
        <f t="shared" si="142"/>
        <v>0</v>
      </c>
      <c r="CO127" s="17">
        <f t="shared" si="143"/>
        <v>0</v>
      </c>
      <c r="CP127" s="17">
        <f t="shared" si="144"/>
        <v>0</v>
      </c>
      <c r="CQ127" s="17">
        <f t="shared" si="145"/>
        <v>0</v>
      </c>
      <c r="CR127" s="17">
        <f t="shared" si="146"/>
        <v>0</v>
      </c>
      <c r="CS127" s="17">
        <f t="shared" si="147"/>
        <v>0</v>
      </c>
      <c r="CT127" s="17">
        <f t="shared" si="148"/>
        <v>0</v>
      </c>
      <c r="CU127" s="17">
        <f t="shared" si="149"/>
        <v>0</v>
      </c>
      <c r="CV127" s="17">
        <f t="shared" si="150"/>
        <v>0</v>
      </c>
      <c r="CW127" s="17">
        <f t="shared" si="151"/>
        <v>0</v>
      </c>
      <c r="CX127" s="17">
        <f t="shared" si="152"/>
        <v>0</v>
      </c>
      <c r="CY127" s="17">
        <f t="shared" si="153"/>
        <v>0</v>
      </c>
      <c r="CZ127" s="17">
        <f t="shared" si="154"/>
        <v>0</v>
      </c>
    </row>
    <row r="128" spans="2:104" ht="15" customHeight="1" x14ac:dyDescent="0.2">
      <c r="B128" s="156">
        <f t="shared" si="117"/>
        <v>120</v>
      </c>
      <c r="C128" s="158" t="str">
        <f>CONCATENATE('DATA SHEET'!$B$9, 'DATA SHEET'!$Q$2)</f>
        <v>" HWDP</v>
      </c>
      <c r="D128" s="157" t="str">
        <f t="shared" si="118"/>
        <v/>
      </c>
      <c r="E128" s="158" t="str">
        <f>IF('DATA SHEET'!$E$10="Cat 2","N/A","OK")</f>
        <v>OK</v>
      </c>
      <c r="F128" s="158" t="str">
        <f>IF('DATA SHEET'!$E$10="Cat 2","N/A","OK")</f>
        <v>OK</v>
      </c>
      <c r="G128" s="160"/>
      <c r="H128" s="160"/>
      <c r="I128" s="160" t="s">
        <v>194</v>
      </c>
      <c r="J128" s="160" t="str">
        <f t="shared" si="119"/>
        <v>OK</v>
      </c>
      <c r="K128" s="160" t="str">
        <f t="shared" si="119"/>
        <v>OK</v>
      </c>
      <c r="L128" s="160" t="str">
        <f>IF('DATA SHEET'!$B$10="NC-50","N/A","OK")</f>
        <v>OK</v>
      </c>
      <c r="M128" s="160" t="str">
        <f>IF('DATA SHEET'!$B$10="NC-50","N/A","OK")</f>
        <v>OK</v>
      </c>
      <c r="N128" s="160"/>
      <c r="O128" s="160"/>
      <c r="P128" s="160"/>
      <c r="Q128" s="160"/>
      <c r="R128" s="160"/>
      <c r="S128" s="160"/>
      <c r="T128" s="160"/>
      <c r="U128" s="160"/>
      <c r="V128" s="150" t="str">
        <f>IF(DB128&lt;&gt;"",
    IF(INT('Drill Size Info'!$AA$19)=INT('Drill Size Info'!$AB$19),
        --(INT('Drill Size Info'!$AA$19) &amp; "." &amp; DB128),
        IF(AND((--(INT('Drill Size Info'!$AA$19) &amp; "." &amp; DB128)&gt;=--('Drill Size Info'!$AA$19)), (--(INT('Drill Size Info'!$AA$19) &amp; "." &amp; DB128)&lt;=--('Drill Size Info'!$AB$19))),
            --(INT('Drill Size Info'!$AA$19) &amp; "." &amp; DB128),
            --(INT('Drill Size Info'!$AB$19) &amp; "." &amp; DB128)
        )
    ),
    IF(DA128&lt;&gt;"",
        IF(INT('Drill Size Info'!$AA$19)=INT('Drill Size Info'!$AB$19),
            --(INT('Drill Size Info'!$AA$19) &amp; "." &amp; LEFT(DA128,3)),
            IF(AND((--(INT('Drill Size Info'!$AA$19) &amp; "." &amp; LEFT(DA128,3))&gt;=--('Drill Size Info'!$AA$19)), (--(INT('Drill Size Info'!$AA$19) &amp; "." &amp; LEFT(DA128,3))&lt;=--('Drill Size Info'!$AB$19))),
                --(INT('Drill Size Info'!$AA$19) &amp; "." &amp; LEFT(DA128,3)),
                --(INT('Drill Size Info'!$AB$19) &amp; "." &amp; LEFT(DA128,3))
            )
        ),
        "OK"
    )
)</f>
        <v>OK</v>
      </c>
      <c r="W128" s="150" t="str">
        <f>IF(DC128&lt;&gt;"",
    IF(INT('Drill Size Info'!$AA$19)=INT('Drill Size Info'!$AB$19),
        --(INT('Drill Size Info'!$AA$19) &amp; "." &amp; DC128),
        IF(AND((--(INT('Drill Size Info'!$AA$19) &amp; "." &amp; DC128)&gt;=--('Drill Size Info'!$AA$19)), (--(INT('Drill Size Info'!$AA$19) &amp; "." &amp; DC128)&lt;=--('Drill Size Info'!$AB$19))),
            --(INT('Drill Size Info'!$AA$19) &amp; "." &amp; DC128),
            --(INT('Drill Size Info'!$AB$19) &amp; "." &amp; DC128)
        )
    ),
    IF(DA128&lt;&gt;"",
        IF(INT('Drill Size Info'!$AA$19)=INT('Drill Size Info'!$AB$19),
            --(INT('Drill Size Info'!$AA$19) &amp; "." &amp; RIGHT(DA128,3)),
            IF(AND((--(INT('Drill Size Info'!$AA$19) &amp; "." &amp; RIGHT(DA128,3))&gt;=--('Drill Size Info'!$AA$19)), (--(INT('Drill Size Info'!$AA$19) &amp; "." &amp; RIGHT(DA128,3))&lt;=--('Drill Size Info'!$AB$19))),
                --(INT('Drill Size Info'!$AA$19) &amp; "." &amp; RIGHT(DA128,3)),
                --(INT('Drill Size Info'!$AB$19) &amp; "." &amp; RIGHT(DA128,3))
            )
        ),
        "N/A"
    )
)</f>
        <v>N/A</v>
      </c>
      <c r="X128" s="150" t="str">
        <f>IF(DE128&lt;&gt;"",
    IF(INT('Drill Size Info'!$AA$19)=INT('Drill Size Info'!$AB$15),
        --(INT('Drill Size Info'!$AA$15) &amp; "." &amp; DE128),
        IF(AND((--(INT('Drill Size Info'!$AA$15) &amp; "." &amp; DE128)&gt;=--('Drill Size Info'!$AA$15)), (--(INT('Drill Size Info'!$AA$15) &amp; "." &amp; DE128)&lt;=--('Drill Size Info'!$AB$15))),
            --(INT('Drill Size Info'!$AA$15) &amp; "." &amp; DE128),
            --(INT('Drill Size Info'!$AB$15) &amp; "." &amp; DE128)
        )
    ),
    IF(DD128&lt;&gt;"",
        IF(INT('Drill Size Info'!$AA$15)=INT('Drill Size Info'!$AB$15),
            --(INT('Drill Size Info'!$AA$15) &amp; "." &amp; LEFT(DD128,3)),
            IF(AND((--(INT('Drill Size Info'!$AA$15) &amp; "." &amp; LEFT(DD128,3))&gt;=--('Drill Size Info'!$AA$15)), (--(INT('Drill Size Info'!$AA$15) &amp; "." &amp; LEFT(DD128,3))&lt;=--('Drill Size Info'!$AB$15))),
                --(INT('Drill Size Info'!$AA$15) &amp; "." &amp; LEFT(DD128,3)),
                --(INT('Drill Size Info'!$AB$15) &amp; "." &amp; LEFT(DD128,3))
            )
        ),
        "OK"
    )
)</f>
        <v>OK</v>
      </c>
      <c r="Y128" s="150" t="str">
        <f>IF(DF128&lt;&gt;"",
    IF(INT('Drill Size Info'!$AA$19)=INT('Drill Size Info'!$AB$15),
        --(INT('Drill Size Info'!$AA$15) &amp; "." &amp; DF128),
        IF(AND((--(INT('Drill Size Info'!$AA$15) &amp; "." &amp; DF128)&gt;=--('Drill Size Info'!$AA$15)), (--(INT('Drill Size Info'!$AA$15) &amp; "." &amp; DF128)&lt;=--('Drill Size Info'!$AB$15))),
            --(INT('Drill Size Info'!$AA$15) &amp; "." &amp; DF128),
            --(INT('Drill Size Info'!$AB$15) &amp; "." &amp; DF128)
        )
    ),
    IF(DD128&lt;&gt;"",
        IF(INT('Drill Size Info'!$AA$15)=INT('Drill Size Info'!$AB$15),
            --(INT('Drill Size Info'!$AA$15) &amp; "." &amp; RIGHT(DD128,3)),
            IF(AND((--(INT('Drill Size Info'!$AA$15) &amp; "." &amp; RIGHT(DD128,3))&gt;=--('Drill Size Info'!$AA$15)), (--(INT('Drill Size Info'!$AA$15) &amp; "." &amp; RIGHT(DD128,3))&lt;=--('Drill Size Info'!$AB$15))),
                --(INT('Drill Size Info'!$AA$15) &amp; "." &amp; RIGHT(DD128,3)),
                --(INT('Drill Size Info'!$AB$15) &amp; "." &amp; RIGHT(DD128,3))
            )
        ),
        "N/A"
    )
)</f>
        <v>N/A</v>
      </c>
      <c r="Z128" s="162"/>
      <c r="AA128" s="162"/>
      <c r="AB128" s="162"/>
      <c r="AC128" s="162"/>
      <c r="AD128" s="162"/>
      <c r="AE128" s="162"/>
      <c r="AF128" s="162"/>
      <c r="AG128" s="162"/>
      <c r="AH128" s="162"/>
      <c r="AI128" s="162"/>
      <c r="AJ128" s="162"/>
      <c r="AK128" s="183"/>
      <c r="AL128" s="183"/>
      <c r="AM128" s="162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3"/>
      <c r="BA128" s="163"/>
      <c r="BB128" s="163"/>
      <c r="BC128" s="163"/>
      <c r="BD128" s="163"/>
      <c r="BE128" s="163"/>
      <c r="BF128" s="164"/>
      <c r="BG128" s="165"/>
      <c r="BH128" s="162"/>
      <c r="BI128" s="162"/>
      <c r="BJ128" s="164"/>
      <c r="BK128" s="95"/>
      <c r="BL128" s="182"/>
      <c r="BM128" s="182"/>
      <c r="BN128" s="182"/>
      <c r="BO128" s="182"/>
      <c r="BP128" s="95" t="str">
        <f t="shared" si="116"/>
        <v/>
      </c>
      <c r="BQ128" s="38"/>
      <c r="BR128" s="17">
        <f t="shared" si="120"/>
        <v>0</v>
      </c>
      <c r="BS128" s="17">
        <f t="shared" si="121"/>
        <v>0</v>
      </c>
      <c r="BT128" s="17">
        <f t="shared" si="122"/>
        <v>0</v>
      </c>
      <c r="BU128" s="17">
        <f t="shared" si="123"/>
        <v>0</v>
      </c>
      <c r="BV128" s="17">
        <f t="shared" si="124"/>
        <v>0</v>
      </c>
      <c r="BW128" s="17">
        <f t="shared" si="125"/>
        <v>0</v>
      </c>
      <c r="BX128" s="17">
        <f t="shared" si="126"/>
        <v>0</v>
      </c>
      <c r="BY128" s="17">
        <f t="shared" si="127"/>
        <v>0</v>
      </c>
      <c r="BZ128" s="17">
        <f t="shared" si="128"/>
        <v>0</v>
      </c>
      <c r="CA128" s="17">
        <f t="shared" si="129"/>
        <v>0</v>
      </c>
      <c r="CB128" s="17">
        <f t="shared" si="130"/>
        <v>0</v>
      </c>
      <c r="CC128" s="17">
        <f t="shared" si="131"/>
        <v>0</v>
      </c>
      <c r="CD128" s="17">
        <f t="shared" si="132"/>
        <v>0</v>
      </c>
      <c r="CE128" s="17">
        <f t="shared" si="133"/>
        <v>0</v>
      </c>
      <c r="CF128" s="17">
        <f t="shared" si="134"/>
        <v>0</v>
      </c>
      <c r="CG128" s="17">
        <f t="shared" si="135"/>
        <v>0</v>
      </c>
      <c r="CH128" s="17">
        <f t="shared" si="136"/>
        <v>0</v>
      </c>
      <c r="CI128" s="17">
        <f t="shared" si="137"/>
        <v>0</v>
      </c>
      <c r="CJ128" s="17">
        <f t="shared" si="138"/>
        <v>0</v>
      </c>
      <c r="CK128" s="17">
        <f t="shared" si="139"/>
        <v>0</v>
      </c>
      <c r="CL128" s="17">
        <f t="shared" si="140"/>
        <v>0</v>
      </c>
      <c r="CM128" s="17">
        <f t="shared" si="141"/>
        <v>0</v>
      </c>
      <c r="CN128" s="17">
        <f t="shared" si="142"/>
        <v>0</v>
      </c>
      <c r="CO128" s="17">
        <f t="shared" si="143"/>
        <v>0</v>
      </c>
      <c r="CP128" s="17">
        <f t="shared" si="144"/>
        <v>0</v>
      </c>
      <c r="CQ128" s="17">
        <f t="shared" si="145"/>
        <v>0</v>
      </c>
      <c r="CR128" s="17">
        <f t="shared" si="146"/>
        <v>0</v>
      </c>
      <c r="CS128" s="17">
        <f t="shared" si="147"/>
        <v>0</v>
      </c>
      <c r="CT128" s="17">
        <f t="shared" si="148"/>
        <v>0</v>
      </c>
      <c r="CU128" s="17">
        <f t="shared" si="149"/>
        <v>0</v>
      </c>
      <c r="CV128" s="17">
        <f t="shared" si="150"/>
        <v>0</v>
      </c>
      <c r="CW128" s="17">
        <f t="shared" si="151"/>
        <v>0</v>
      </c>
      <c r="CX128" s="17">
        <f t="shared" si="152"/>
        <v>0</v>
      </c>
      <c r="CY128" s="17">
        <f t="shared" si="153"/>
        <v>0</v>
      </c>
      <c r="CZ128" s="17">
        <f t="shared" si="154"/>
        <v>0</v>
      </c>
    </row>
    <row r="129" spans="2:104" ht="15" customHeight="1" x14ac:dyDescent="0.2">
      <c r="B129" s="156">
        <f t="shared" si="117"/>
        <v>121</v>
      </c>
      <c r="C129" s="158" t="str">
        <f>CONCATENATE('DATA SHEET'!$B$9, 'DATA SHEET'!$Q$2)</f>
        <v>" HWDP</v>
      </c>
      <c r="D129" s="157" t="str">
        <f t="shared" si="118"/>
        <v/>
      </c>
      <c r="E129" s="158" t="str">
        <f>IF('DATA SHEET'!$E$10="Cat 2","N/A","OK")</f>
        <v>OK</v>
      </c>
      <c r="F129" s="158" t="str">
        <f>IF('DATA SHEET'!$E$10="Cat 2","N/A","OK")</f>
        <v>OK</v>
      </c>
      <c r="G129" s="160"/>
      <c r="H129" s="160"/>
      <c r="I129" s="160" t="s">
        <v>194</v>
      </c>
      <c r="J129" s="160" t="str">
        <f t="shared" si="119"/>
        <v>OK</v>
      </c>
      <c r="K129" s="160" t="str">
        <f t="shared" si="119"/>
        <v>OK</v>
      </c>
      <c r="L129" s="160" t="str">
        <f>IF('DATA SHEET'!$B$10="NC-50","N/A","OK")</f>
        <v>OK</v>
      </c>
      <c r="M129" s="160" t="str">
        <f>IF('DATA SHEET'!$B$10="NC-50","N/A","OK")</f>
        <v>OK</v>
      </c>
      <c r="N129" s="160"/>
      <c r="O129" s="160"/>
      <c r="P129" s="160"/>
      <c r="Q129" s="160"/>
      <c r="R129" s="160"/>
      <c r="S129" s="160"/>
      <c r="T129" s="160"/>
      <c r="U129" s="160"/>
      <c r="V129" s="150" t="str">
        <f>IF(DB129&lt;&gt;"",
    IF(INT('Drill Size Info'!$AA$19)=INT('Drill Size Info'!$AB$19),
        --(INT('Drill Size Info'!$AA$19) &amp; "." &amp; DB129),
        IF(AND((--(INT('Drill Size Info'!$AA$19) &amp; "." &amp; DB129)&gt;=--('Drill Size Info'!$AA$19)), (--(INT('Drill Size Info'!$AA$19) &amp; "." &amp; DB129)&lt;=--('Drill Size Info'!$AB$19))),
            --(INT('Drill Size Info'!$AA$19) &amp; "." &amp; DB129),
            --(INT('Drill Size Info'!$AB$19) &amp; "." &amp; DB129)
        )
    ),
    IF(DA129&lt;&gt;"",
        IF(INT('Drill Size Info'!$AA$19)=INT('Drill Size Info'!$AB$19),
            --(INT('Drill Size Info'!$AA$19) &amp; "." &amp; LEFT(DA129,3)),
            IF(AND((--(INT('Drill Size Info'!$AA$19) &amp; "." &amp; LEFT(DA129,3))&gt;=--('Drill Size Info'!$AA$19)), (--(INT('Drill Size Info'!$AA$19) &amp; "." &amp; LEFT(DA129,3))&lt;=--('Drill Size Info'!$AB$19))),
                --(INT('Drill Size Info'!$AA$19) &amp; "." &amp; LEFT(DA129,3)),
                --(INT('Drill Size Info'!$AB$19) &amp; "." &amp; LEFT(DA129,3))
            )
        ),
        "OK"
    )
)</f>
        <v>OK</v>
      </c>
      <c r="W129" s="150" t="str">
        <f>IF(DC129&lt;&gt;"",
    IF(INT('Drill Size Info'!$AA$19)=INT('Drill Size Info'!$AB$19),
        --(INT('Drill Size Info'!$AA$19) &amp; "." &amp; DC129),
        IF(AND((--(INT('Drill Size Info'!$AA$19) &amp; "." &amp; DC129)&gt;=--('Drill Size Info'!$AA$19)), (--(INT('Drill Size Info'!$AA$19) &amp; "." &amp; DC129)&lt;=--('Drill Size Info'!$AB$19))),
            --(INT('Drill Size Info'!$AA$19) &amp; "." &amp; DC129),
            --(INT('Drill Size Info'!$AB$19) &amp; "." &amp; DC129)
        )
    ),
    IF(DA129&lt;&gt;"",
        IF(INT('Drill Size Info'!$AA$19)=INT('Drill Size Info'!$AB$19),
            --(INT('Drill Size Info'!$AA$19) &amp; "." &amp; RIGHT(DA129,3)),
            IF(AND((--(INT('Drill Size Info'!$AA$19) &amp; "." &amp; RIGHT(DA129,3))&gt;=--('Drill Size Info'!$AA$19)), (--(INT('Drill Size Info'!$AA$19) &amp; "." &amp; RIGHT(DA129,3))&lt;=--('Drill Size Info'!$AB$19))),
                --(INT('Drill Size Info'!$AA$19) &amp; "." &amp; RIGHT(DA129,3)),
                --(INT('Drill Size Info'!$AB$19) &amp; "." &amp; RIGHT(DA129,3))
            )
        ),
        "N/A"
    )
)</f>
        <v>N/A</v>
      </c>
      <c r="X129" s="150" t="str">
        <f>IF(DE129&lt;&gt;"",
    IF(INT('Drill Size Info'!$AA$19)=INT('Drill Size Info'!$AB$15),
        --(INT('Drill Size Info'!$AA$15) &amp; "." &amp; DE129),
        IF(AND((--(INT('Drill Size Info'!$AA$15) &amp; "." &amp; DE129)&gt;=--('Drill Size Info'!$AA$15)), (--(INT('Drill Size Info'!$AA$15) &amp; "." &amp; DE129)&lt;=--('Drill Size Info'!$AB$15))),
            --(INT('Drill Size Info'!$AA$15) &amp; "." &amp; DE129),
            --(INT('Drill Size Info'!$AB$15) &amp; "." &amp; DE129)
        )
    ),
    IF(DD129&lt;&gt;"",
        IF(INT('Drill Size Info'!$AA$15)=INT('Drill Size Info'!$AB$15),
            --(INT('Drill Size Info'!$AA$15) &amp; "." &amp; LEFT(DD129,3)),
            IF(AND((--(INT('Drill Size Info'!$AA$15) &amp; "." &amp; LEFT(DD129,3))&gt;=--('Drill Size Info'!$AA$15)), (--(INT('Drill Size Info'!$AA$15) &amp; "." &amp; LEFT(DD129,3))&lt;=--('Drill Size Info'!$AB$15))),
                --(INT('Drill Size Info'!$AA$15) &amp; "." &amp; LEFT(DD129,3)),
                --(INT('Drill Size Info'!$AB$15) &amp; "." &amp; LEFT(DD129,3))
            )
        ),
        "OK"
    )
)</f>
        <v>OK</v>
      </c>
      <c r="Y129" s="150" t="str">
        <f>IF(DF129&lt;&gt;"",
    IF(INT('Drill Size Info'!$AA$19)=INT('Drill Size Info'!$AB$15),
        --(INT('Drill Size Info'!$AA$15) &amp; "." &amp; DF129),
        IF(AND((--(INT('Drill Size Info'!$AA$15) &amp; "." &amp; DF129)&gt;=--('Drill Size Info'!$AA$15)), (--(INT('Drill Size Info'!$AA$15) &amp; "." &amp; DF129)&lt;=--('Drill Size Info'!$AB$15))),
            --(INT('Drill Size Info'!$AA$15) &amp; "." &amp; DF129),
            --(INT('Drill Size Info'!$AB$15) &amp; "." &amp; DF129)
        )
    ),
    IF(DD129&lt;&gt;"",
        IF(INT('Drill Size Info'!$AA$15)=INT('Drill Size Info'!$AB$15),
            --(INT('Drill Size Info'!$AA$15) &amp; "." &amp; RIGHT(DD129,3)),
            IF(AND((--(INT('Drill Size Info'!$AA$15) &amp; "." &amp; RIGHT(DD129,3))&gt;=--('Drill Size Info'!$AA$15)), (--(INT('Drill Size Info'!$AA$15) &amp; "." &amp; RIGHT(DD129,3))&lt;=--('Drill Size Info'!$AB$15))),
                --(INT('Drill Size Info'!$AA$15) &amp; "." &amp; RIGHT(DD129,3)),
                --(INT('Drill Size Info'!$AB$15) &amp; "." &amp; RIGHT(DD129,3))
            )
        ),
        "N/A"
    )
)</f>
        <v>N/A</v>
      </c>
      <c r="Z129" s="162"/>
      <c r="AA129" s="162"/>
      <c r="AB129" s="162"/>
      <c r="AC129" s="162"/>
      <c r="AD129" s="162"/>
      <c r="AE129" s="162"/>
      <c r="AF129" s="162"/>
      <c r="AG129" s="162"/>
      <c r="AH129" s="162"/>
      <c r="AI129" s="162"/>
      <c r="AJ129" s="162"/>
      <c r="AK129" s="183"/>
      <c r="AL129" s="183"/>
      <c r="AM129" s="162"/>
      <c r="AN129" s="162"/>
      <c r="AO129" s="162"/>
      <c r="AP129" s="162"/>
      <c r="AQ129" s="162"/>
      <c r="AR129" s="162"/>
      <c r="AS129" s="162"/>
      <c r="AT129" s="162"/>
      <c r="AU129" s="162"/>
      <c r="AV129" s="162"/>
      <c r="AW129" s="162"/>
      <c r="AX129" s="162"/>
      <c r="AY129" s="162"/>
      <c r="AZ129" s="163"/>
      <c r="BA129" s="163"/>
      <c r="BB129" s="163"/>
      <c r="BC129" s="163"/>
      <c r="BD129" s="163"/>
      <c r="BE129" s="163"/>
      <c r="BF129" s="164"/>
      <c r="BG129" s="165"/>
      <c r="BH129" s="162"/>
      <c r="BI129" s="162"/>
      <c r="BJ129" s="164"/>
      <c r="BK129" s="95"/>
      <c r="BL129" s="182"/>
      <c r="BM129" s="182"/>
      <c r="BN129" s="182"/>
      <c r="BO129" s="182"/>
      <c r="BP129" s="95" t="str">
        <f t="shared" si="116"/>
        <v/>
      </c>
      <c r="BQ129" s="38"/>
      <c r="BR129" s="17">
        <f t="shared" si="120"/>
        <v>0</v>
      </c>
      <c r="BS129" s="17">
        <f t="shared" si="121"/>
        <v>0</v>
      </c>
      <c r="BT129" s="17">
        <f t="shared" si="122"/>
        <v>0</v>
      </c>
      <c r="BU129" s="17">
        <f t="shared" si="123"/>
        <v>0</v>
      </c>
      <c r="BV129" s="17">
        <f t="shared" si="124"/>
        <v>0</v>
      </c>
      <c r="BW129" s="17">
        <f t="shared" si="125"/>
        <v>0</v>
      </c>
      <c r="BX129" s="17">
        <f t="shared" si="126"/>
        <v>0</v>
      </c>
      <c r="BY129" s="17">
        <f t="shared" si="127"/>
        <v>0</v>
      </c>
      <c r="BZ129" s="17">
        <f t="shared" si="128"/>
        <v>0</v>
      </c>
      <c r="CA129" s="17">
        <f t="shared" si="129"/>
        <v>0</v>
      </c>
      <c r="CB129" s="17">
        <f t="shared" si="130"/>
        <v>0</v>
      </c>
      <c r="CC129" s="17">
        <f t="shared" si="131"/>
        <v>0</v>
      </c>
      <c r="CD129" s="17">
        <f t="shared" si="132"/>
        <v>0</v>
      </c>
      <c r="CE129" s="17">
        <f t="shared" si="133"/>
        <v>0</v>
      </c>
      <c r="CF129" s="17">
        <f t="shared" si="134"/>
        <v>0</v>
      </c>
      <c r="CG129" s="17">
        <f t="shared" si="135"/>
        <v>0</v>
      </c>
      <c r="CH129" s="17">
        <f t="shared" si="136"/>
        <v>0</v>
      </c>
      <c r="CI129" s="17">
        <f t="shared" si="137"/>
        <v>0</v>
      </c>
      <c r="CJ129" s="17">
        <f t="shared" si="138"/>
        <v>0</v>
      </c>
      <c r="CK129" s="17">
        <f t="shared" si="139"/>
        <v>0</v>
      </c>
      <c r="CL129" s="17">
        <f t="shared" si="140"/>
        <v>0</v>
      </c>
      <c r="CM129" s="17">
        <f t="shared" si="141"/>
        <v>0</v>
      </c>
      <c r="CN129" s="17">
        <f t="shared" si="142"/>
        <v>0</v>
      </c>
      <c r="CO129" s="17">
        <f t="shared" si="143"/>
        <v>0</v>
      </c>
      <c r="CP129" s="17">
        <f t="shared" si="144"/>
        <v>0</v>
      </c>
      <c r="CQ129" s="17">
        <f t="shared" si="145"/>
        <v>0</v>
      </c>
      <c r="CR129" s="17">
        <f t="shared" si="146"/>
        <v>0</v>
      </c>
      <c r="CS129" s="17">
        <f t="shared" si="147"/>
        <v>0</v>
      </c>
      <c r="CT129" s="17">
        <f t="shared" si="148"/>
        <v>0</v>
      </c>
      <c r="CU129" s="17">
        <f t="shared" si="149"/>
        <v>0</v>
      </c>
      <c r="CV129" s="17">
        <f t="shared" si="150"/>
        <v>0</v>
      </c>
      <c r="CW129" s="17">
        <f t="shared" si="151"/>
        <v>0</v>
      </c>
      <c r="CX129" s="17">
        <f t="shared" si="152"/>
        <v>0</v>
      </c>
      <c r="CY129" s="17">
        <f t="shared" si="153"/>
        <v>0</v>
      </c>
      <c r="CZ129" s="17">
        <f t="shared" si="154"/>
        <v>0</v>
      </c>
    </row>
    <row r="130" spans="2:104" ht="15" customHeight="1" x14ac:dyDescent="0.2">
      <c r="B130" s="156">
        <f t="shared" si="117"/>
        <v>122</v>
      </c>
      <c r="C130" s="158" t="str">
        <f>CONCATENATE('DATA SHEET'!$B$9, 'DATA SHEET'!$Q$2)</f>
        <v>" HWDP</v>
      </c>
      <c r="D130" s="157" t="str">
        <f t="shared" si="118"/>
        <v/>
      </c>
      <c r="E130" s="158" t="str">
        <f>IF('DATA SHEET'!$E$10="Cat 2","N/A","OK")</f>
        <v>OK</v>
      </c>
      <c r="F130" s="158" t="str">
        <f>IF('DATA SHEET'!$E$10="Cat 2","N/A","OK")</f>
        <v>OK</v>
      </c>
      <c r="G130" s="160"/>
      <c r="H130" s="160"/>
      <c r="I130" s="160" t="s">
        <v>194</v>
      </c>
      <c r="J130" s="160" t="str">
        <f t="shared" si="119"/>
        <v>OK</v>
      </c>
      <c r="K130" s="160" t="str">
        <f t="shared" si="119"/>
        <v>OK</v>
      </c>
      <c r="L130" s="160" t="str">
        <f>IF('DATA SHEET'!$B$10="NC-50","N/A","OK")</f>
        <v>OK</v>
      </c>
      <c r="M130" s="160" t="str">
        <f>IF('DATA SHEET'!$B$10="NC-50","N/A","OK")</f>
        <v>OK</v>
      </c>
      <c r="N130" s="160"/>
      <c r="O130" s="160"/>
      <c r="P130" s="160"/>
      <c r="Q130" s="160"/>
      <c r="R130" s="160"/>
      <c r="S130" s="160"/>
      <c r="T130" s="160"/>
      <c r="U130" s="160"/>
      <c r="V130" s="150" t="str">
        <f>IF(DB130&lt;&gt;"",
    IF(INT('Drill Size Info'!$AA$19)=INT('Drill Size Info'!$AB$19),
        --(INT('Drill Size Info'!$AA$19) &amp; "." &amp; DB130),
        IF(AND((--(INT('Drill Size Info'!$AA$19) &amp; "." &amp; DB130)&gt;=--('Drill Size Info'!$AA$19)), (--(INT('Drill Size Info'!$AA$19) &amp; "." &amp; DB130)&lt;=--('Drill Size Info'!$AB$19))),
            --(INT('Drill Size Info'!$AA$19) &amp; "." &amp; DB130),
            --(INT('Drill Size Info'!$AB$19) &amp; "." &amp; DB130)
        )
    ),
    IF(DA130&lt;&gt;"",
        IF(INT('Drill Size Info'!$AA$19)=INT('Drill Size Info'!$AB$19),
            --(INT('Drill Size Info'!$AA$19) &amp; "." &amp; LEFT(DA130,3)),
            IF(AND((--(INT('Drill Size Info'!$AA$19) &amp; "." &amp; LEFT(DA130,3))&gt;=--('Drill Size Info'!$AA$19)), (--(INT('Drill Size Info'!$AA$19) &amp; "." &amp; LEFT(DA130,3))&lt;=--('Drill Size Info'!$AB$19))),
                --(INT('Drill Size Info'!$AA$19) &amp; "." &amp; LEFT(DA130,3)),
                --(INT('Drill Size Info'!$AB$19) &amp; "." &amp; LEFT(DA130,3))
            )
        ),
        "OK"
    )
)</f>
        <v>OK</v>
      </c>
      <c r="W130" s="150" t="str">
        <f>IF(DC130&lt;&gt;"",
    IF(INT('Drill Size Info'!$AA$19)=INT('Drill Size Info'!$AB$19),
        --(INT('Drill Size Info'!$AA$19) &amp; "." &amp; DC130),
        IF(AND((--(INT('Drill Size Info'!$AA$19) &amp; "." &amp; DC130)&gt;=--('Drill Size Info'!$AA$19)), (--(INT('Drill Size Info'!$AA$19) &amp; "." &amp; DC130)&lt;=--('Drill Size Info'!$AB$19))),
            --(INT('Drill Size Info'!$AA$19) &amp; "." &amp; DC130),
            --(INT('Drill Size Info'!$AB$19) &amp; "." &amp; DC130)
        )
    ),
    IF(DA130&lt;&gt;"",
        IF(INT('Drill Size Info'!$AA$19)=INT('Drill Size Info'!$AB$19),
            --(INT('Drill Size Info'!$AA$19) &amp; "." &amp; RIGHT(DA130,3)),
            IF(AND((--(INT('Drill Size Info'!$AA$19) &amp; "." &amp; RIGHT(DA130,3))&gt;=--('Drill Size Info'!$AA$19)), (--(INT('Drill Size Info'!$AA$19) &amp; "." &amp; RIGHT(DA130,3))&lt;=--('Drill Size Info'!$AB$19))),
                --(INT('Drill Size Info'!$AA$19) &amp; "." &amp; RIGHT(DA130,3)),
                --(INT('Drill Size Info'!$AB$19) &amp; "." &amp; RIGHT(DA130,3))
            )
        ),
        "N/A"
    )
)</f>
        <v>N/A</v>
      </c>
      <c r="X130" s="150" t="str">
        <f>IF(DE130&lt;&gt;"",
    IF(INT('Drill Size Info'!$AA$19)=INT('Drill Size Info'!$AB$15),
        --(INT('Drill Size Info'!$AA$15) &amp; "." &amp; DE130),
        IF(AND((--(INT('Drill Size Info'!$AA$15) &amp; "." &amp; DE130)&gt;=--('Drill Size Info'!$AA$15)), (--(INT('Drill Size Info'!$AA$15) &amp; "." &amp; DE130)&lt;=--('Drill Size Info'!$AB$15))),
            --(INT('Drill Size Info'!$AA$15) &amp; "." &amp; DE130),
            --(INT('Drill Size Info'!$AB$15) &amp; "." &amp; DE130)
        )
    ),
    IF(DD130&lt;&gt;"",
        IF(INT('Drill Size Info'!$AA$15)=INT('Drill Size Info'!$AB$15),
            --(INT('Drill Size Info'!$AA$15) &amp; "." &amp; LEFT(DD130,3)),
            IF(AND((--(INT('Drill Size Info'!$AA$15) &amp; "." &amp; LEFT(DD130,3))&gt;=--('Drill Size Info'!$AA$15)), (--(INT('Drill Size Info'!$AA$15) &amp; "." &amp; LEFT(DD130,3))&lt;=--('Drill Size Info'!$AB$15))),
                --(INT('Drill Size Info'!$AA$15) &amp; "." &amp; LEFT(DD130,3)),
                --(INT('Drill Size Info'!$AB$15) &amp; "." &amp; LEFT(DD130,3))
            )
        ),
        "OK"
    )
)</f>
        <v>OK</v>
      </c>
      <c r="Y130" s="150" t="str">
        <f>IF(DF130&lt;&gt;"",
    IF(INT('Drill Size Info'!$AA$19)=INT('Drill Size Info'!$AB$15),
        --(INT('Drill Size Info'!$AA$15) &amp; "." &amp; DF130),
        IF(AND((--(INT('Drill Size Info'!$AA$15) &amp; "." &amp; DF130)&gt;=--('Drill Size Info'!$AA$15)), (--(INT('Drill Size Info'!$AA$15) &amp; "." &amp; DF130)&lt;=--('Drill Size Info'!$AB$15))),
            --(INT('Drill Size Info'!$AA$15) &amp; "." &amp; DF130),
            --(INT('Drill Size Info'!$AB$15) &amp; "." &amp; DF130)
        )
    ),
    IF(DD130&lt;&gt;"",
        IF(INT('Drill Size Info'!$AA$15)=INT('Drill Size Info'!$AB$15),
            --(INT('Drill Size Info'!$AA$15) &amp; "." &amp; RIGHT(DD130,3)),
            IF(AND((--(INT('Drill Size Info'!$AA$15) &amp; "." &amp; RIGHT(DD130,3))&gt;=--('Drill Size Info'!$AA$15)), (--(INT('Drill Size Info'!$AA$15) &amp; "." &amp; RIGHT(DD130,3))&lt;=--('Drill Size Info'!$AB$15))),
                --(INT('Drill Size Info'!$AA$15) &amp; "." &amp; RIGHT(DD130,3)),
                --(INT('Drill Size Info'!$AB$15) &amp; "." &amp; RIGHT(DD130,3))
            )
        ),
        "N/A"
    )
)</f>
        <v>N/A</v>
      </c>
      <c r="Z130" s="162"/>
      <c r="AA130" s="162"/>
      <c r="AB130" s="162"/>
      <c r="AC130" s="162"/>
      <c r="AD130" s="162"/>
      <c r="AE130" s="162"/>
      <c r="AF130" s="162"/>
      <c r="AG130" s="162"/>
      <c r="AH130" s="162"/>
      <c r="AI130" s="162"/>
      <c r="AJ130" s="162"/>
      <c r="AK130" s="183"/>
      <c r="AL130" s="183"/>
      <c r="AM130" s="162"/>
      <c r="AN130" s="162"/>
      <c r="AO130" s="162"/>
      <c r="AP130" s="162"/>
      <c r="AQ130" s="162"/>
      <c r="AR130" s="162"/>
      <c r="AS130" s="162"/>
      <c r="AT130" s="162"/>
      <c r="AU130" s="162"/>
      <c r="AV130" s="162"/>
      <c r="AW130" s="162"/>
      <c r="AX130" s="162"/>
      <c r="AY130" s="162"/>
      <c r="AZ130" s="163"/>
      <c r="BA130" s="163"/>
      <c r="BB130" s="163"/>
      <c r="BC130" s="163"/>
      <c r="BD130" s="163"/>
      <c r="BE130" s="163"/>
      <c r="BF130" s="164"/>
      <c r="BG130" s="165"/>
      <c r="BH130" s="162"/>
      <c r="BI130" s="162"/>
      <c r="BJ130" s="164"/>
      <c r="BK130" s="95"/>
      <c r="BL130" s="182"/>
      <c r="BM130" s="182"/>
      <c r="BN130" s="182"/>
      <c r="BO130" s="182"/>
      <c r="BP130" s="95" t="str">
        <f t="shared" si="116"/>
        <v/>
      </c>
      <c r="BQ130" s="38"/>
      <c r="BR130" s="17">
        <f t="shared" si="120"/>
        <v>0</v>
      </c>
      <c r="BS130" s="17">
        <f t="shared" si="121"/>
        <v>0</v>
      </c>
      <c r="BT130" s="17">
        <f t="shared" si="122"/>
        <v>0</v>
      </c>
      <c r="BU130" s="17">
        <f t="shared" si="123"/>
        <v>0</v>
      </c>
      <c r="BV130" s="17">
        <f t="shared" si="124"/>
        <v>0</v>
      </c>
      <c r="BW130" s="17">
        <f t="shared" si="125"/>
        <v>0</v>
      </c>
      <c r="BX130" s="17">
        <f t="shared" si="126"/>
        <v>0</v>
      </c>
      <c r="BY130" s="17">
        <f t="shared" si="127"/>
        <v>0</v>
      </c>
      <c r="BZ130" s="17">
        <f t="shared" si="128"/>
        <v>0</v>
      </c>
      <c r="CA130" s="17">
        <f t="shared" si="129"/>
        <v>0</v>
      </c>
      <c r="CB130" s="17">
        <f t="shared" si="130"/>
        <v>0</v>
      </c>
      <c r="CC130" s="17">
        <f t="shared" si="131"/>
        <v>0</v>
      </c>
      <c r="CD130" s="17">
        <f t="shared" si="132"/>
        <v>0</v>
      </c>
      <c r="CE130" s="17">
        <f t="shared" si="133"/>
        <v>0</v>
      </c>
      <c r="CF130" s="17">
        <f t="shared" si="134"/>
        <v>0</v>
      </c>
      <c r="CG130" s="17">
        <f t="shared" si="135"/>
        <v>0</v>
      </c>
      <c r="CH130" s="17">
        <f t="shared" si="136"/>
        <v>0</v>
      </c>
      <c r="CI130" s="17">
        <f t="shared" si="137"/>
        <v>0</v>
      </c>
      <c r="CJ130" s="17">
        <f t="shared" si="138"/>
        <v>0</v>
      </c>
      <c r="CK130" s="17">
        <f t="shared" si="139"/>
        <v>0</v>
      </c>
      <c r="CL130" s="17">
        <f t="shared" si="140"/>
        <v>0</v>
      </c>
      <c r="CM130" s="17">
        <f t="shared" si="141"/>
        <v>0</v>
      </c>
      <c r="CN130" s="17">
        <f t="shared" si="142"/>
        <v>0</v>
      </c>
      <c r="CO130" s="17">
        <f t="shared" si="143"/>
        <v>0</v>
      </c>
      <c r="CP130" s="17">
        <f t="shared" si="144"/>
        <v>0</v>
      </c>
      <c r="CQ130" s="17">
        <f t="shared" si="145"/>
        <v>0</v>
      </c>
      <c r="CR130" s="17">
        <f t="shared" si="146"/>
        <v>0</v>
      </c>
      <c r="CS130" s="17">
        <f t="shared" si="147"/>
        <v>0</v>
      </c>
      <c r="CT130" s="17">
        <f t="shared" si="148"/>
        <v>0</v>
      </c>
      <c r="CU130" s="17">
        <f t="shared" si="149"/>
        <v>0</v>
      </c>
      <c r="CV130" s="17">
        <f t="shared" si="150"/>
        <v>0</v>
      </c>
      <c r="CW130" s="17">
        <f t="shared" si="151"/>
        <v>0</v>
      </c>
      <c r="CX130" s="17">
        <f t="shared" si="152"/>
        <v>0</v>
      </c>
      <c r="CY130" s="17">
        <f t="shared" si="153"/>
        <v>0</v>
      </c>
      <c r="CZ130" s="17">
        <f t="shared" si="154"/>
        <v>0</v>
      </c>
    </row>
    <row r="131" spans="2:104" ht="15" customHeight="1" x14ac:dyDescent="0.2">
      <c r="B131" s="156">
        <f t="shared" si="117"/>
        <v>123</v>
      </c>
      <c r="C131" s="158" t="str">
        <f>CONCATENATE('DATA SHEET'!$B$9, 'DATA SHEET'!$Q$2)</f>
        <v>" HWDP</v>
      </c>
      <c r="D131" s="157" t="str">
        <f t="shared" si="118"/>
        <v/>
      </c>
      <c r="E131" s="158" t="str">
        <f>IF('DATA SHEET'!$E$10="Cat 2","N/A","OK")</f>
        <v>OK</v>
      </c>
      <c r="F131" s="158" t="str">
        <f>IF('DATA SHEET'!$E$10="Cat 2","N/A","OK")</f>
        <v>OK</v>
      </c>
      <c r="G131" s="160"/>
      <c r="H131" s="160"/>
      <c r="I131" s="160" t="s">
        <v>194</v>
      </c>
      <c r="J131" s="160" t="str">
        <f t="shared" si="119"/>
        <v>OK</v>
      </c>
      <c r="K131" s="160" t="str">
        <f t="shared" si="119"/>
        <v>OK</v>
      </c>
      <c r="L131" s="160" t="str">
        <f>IF('DATA SHEET'!$B$10="NC-50","N/A","OK")</f>
        <v>OK</v>
      </c>
      <c r="M131" s="160" t="str">
        <f>IF('DATA SHEET'!$B$10="NC-50","N/A","OK")</f>
        <v>OK</v>
      </c>
      <c r="N131" s="160"/>
      <c r="O131" s="160"/>
      <c r="P131" s="160"/>
      <c r="Q131" s="160"/>
      <c r="R131" s="160"/>
      <c r="S131" s="160"/>
      <c r="T131" s="160"/>
      <c r="U131" s="160"/>
      <c r="V131" s="150" t="str">
        <f>IF(DB131&lt;&gt;"",
    IF(INT('Drill Size Info'!$AA$19)=INT('Drill Size Info'!$AB$19),
        --(INT('Drill Size Info'!$AA$19) &amp; "." &amp; DB131),
        IF(AND((--(INT('Drill Size Info'!$AA$19) &amp; "." &amp; DB131)&gt;=--('Drill Size Info'!$AA$19)), (--(INT('Drill Size Info'!$AA$19) &amp; "." &amp; DB131)&lt;=--('Drill Size Info'!$AB$19))),
            --(INT('Drill Size Info'!$AA$19) &amp; "." &amp; DB131),
            --(INT('Drill Size Info'!$AB$19) &amp; "." &amp; DB131)
        )
    ),
    IF(DA131&lt;&gt;"",
        IF(INT('Drill Size Info'!$AA$19)=INT('Drill Size Info'!$AB$19),
            --(INT('Drill Size Info'!$AA$19) &amp; "." &amp; LEFT(DA131,3)),
            IF(AND((--(INT('Drill Size Info'!$AA$19) &amp; "." &amp; LEFT(DA131,3))&gt;=--('Drill Size Info'!$AA$19)), (--(INT('Drill Size Info'!$AA$19) &amp; "." &amp; LEFT(DA131,3))&lt;=--('Drill Size Info'!$AB$19))),
                --(INT('Drill Size Info'!$AA$19) &amp; "." &amp; LEFT(DA131,3)),
                --(INT('Drill Size Info'!$AB$19) &amp; "." &amp; LEFT(DA131,3))
            )
        ),
        "OK"
    )
)</f>
        <v>OK</v>
      </c>
      <c r="W131" s="150" t="str">
        <f>IF(DC131&lt;&gt;"",
    IF(INT('Drill Size Info'!$AA$19)=INT('Drill Size Info'!$AB$19),
        --(INT('Drill Size Info'!$AA$19) &amp; "." &amp; DC131),
        IF(AND((--(INT('Drill Size Info'!$AA$19) &amp; "." &amp; DC131)&gt;=--('Drill Size Info'!$AA$19)), (--(INT('Drill Size Info'!$AA$19) &amp; "." &amp; DC131)&lt;=--('Drill Size Info'!$AB$19))),
            --(INT('Drill Size Info'!$AA$19) &amp; "." &amp; DC131),
            --(INT('Drill Size Info'!$AB$19) &amp; "." &amp; DC131)
        )
    ),
    IF(DA131&lt;&gt;"",
        IF(INT('Drill Size Info'!$AA$19)=INT('Drill Size Info'!$AB$19),
            --(INT('Drill Size Info'!$AA$19) &amp; "." &amp; RIGHT(DA131,3)),
            IF(AND((--(INT('Drill Size Info'!$AA$19) &amp; "." &amp; RIGHT(DA131,3))&gt;=--('Drill Size Info'!$AA$19)), (--(INT('Drill Size Info'!$AA$19) &amp; "." &amp; RIGHT(DA131,3))&lt;=--('Drill Size Info'!$AB$19))),
                --(INT('Drill Size Info'!$AA$19) &amp; "." &amp; RIGHT(DA131,3)),
                --(INT('Drill Size Info'!$AB$19) &amp; "." &amp; RIGHT(DA131,3))
            )
        ),
        "N/A"
    )
)</f>
        <v>N/A</v>
      </c>
      <c r="X131" s="150" t="str">
        <f>IF(DE131&lt;&gt;"",
    IF(INT('Drill Size Info'!$AA$19)=INT('Drill Size Info'!$AB$15),
        --(INT('Drill Size Info'!$AA$15) &amp; "." &amp; DE131),
        IF(AND((--(INT('Drill Size Info'!$AA$15) &amp; "." &amp; DE131)&gt;=--('Drill Size Info'!$AA$15)), (--(INT('Drill Size Info'!$AA$15) &amp; "." &amp; DE131)&lt;=--('Drill Size Info'!$AB$15))),
            --(INT('Drill Size Info'!$AA$15) &amp; "." &amp; DE131),
            --(INT('Drill Size Info'!$AB$15) &amp; "." &amp; DE131)
        )
    ),
    IF(DD131&lt;&gt;"",
        IF(INT('Drill Size Info'!$AA$15)=INT('Drill Size Info'!$AB$15),
            --(INT('Drill Size Info'!$AA$15) &amp; "." &amp; LEFT(DD131,3)),
            IF(AND((--(INT('Drill Size Info'!$AA$15) &amp; "." &amp; LEFT(DD131,3))&gt;=--('Drill Size Info'!$AA$15)), (--(INT('Drill Size Info'!$AA$15) &amp; "." &amp; LEFT(DD131,3))&lt;=--('Drill Size Info'!$AB$15))),
                --(INT('Drill Size Info'!$AA$15) &amp; "." &amp; LEFT(DD131,3)),
                --(INT('Drill Size Info'!$AB$15) &amp; "." &amp; LEFT(DD131,3))
            )
        ),
        "OK"
    )
)</f>
        <v>OK</v>
      </c>
      <c r="Y131" s="150" t="str">
        <f>IF(DF131&lt;&gt;"",
    IF(INT('Drill Size Info'!$AA$19)=INT('Drill Size Info'!$AB$15),
        --(INT('Drill Size Info'!$AA$15) &amp; "." &amp; DF131),
        IF(AND((--(INT('Drill Size Info'!$AA$15) &amp; "." &amp; DF131)&gt;=--('Drill Size Info'!$AA$15)), (--(INT('Drill Size Info'!$AA$15) &amp; "." &amp; DF131)&lt;=--('Drill Size Info'!$AB$15))),
            --(INT('Drill Size Info'!$AA$15) &amp; "." &amp; DF131),
            --(INT('Drill Size Info'!$AB$15) &amp; "." &amp; DF131)
        )
    ),
    IF(DD131&lt;&gt;"",
        IF(INT('Drill Size Info'!$AA$15)=INT('Drill Size Info'!$AB$15),
            --(INT('Drill Size Info'!$AA$15) &amp; "." &amp; RIGHT(DD131,3)),
            IF(AND((--(INT('Drill Size Info'!$AA$15) &amp; "." &amp; RIGHT(DD131,3))&gt;=--('Drill Size Info'!$AA$15)), (--(INT('Drill Size Info'!$AA$15) &amp; "." &amp; RIGHT(DD131,3))&lt;=--('Drill Size Info'!$AB$15))),
                --(INT('Drill Size Info'!$AA$15) &amp; "." &amp; RIGHT(DD131,3)),
                --(INT('Drill Size Info'!$AB$15) &amp; "." &amp; RIGHT(DD131,3))
            )
        ),
        "N/A"
    )
)</f>
        <v>N/A</v>
      </c>
      <c r="Z131" s="162"/>
      <c r="AA131" s="162"/>
      <c r="AB131" s="162"/>
      <c r="AC131" s="162"/>
      <c r="AD131" s="162"/>
      <c r="AE131" s="162"/>
      <c r="AF131" s="162"/>
      <c r="AG131" s="162"/>
      <c r="AH131" s="162"/>
      <c r="AI131" s="162"/>
      <c r="AJ131" s="162"/>
      <c r="AK131" s="183"/>
      <c r="AL131" s="183"/>
      <c r="AM131" s="162"/>
      <c r="AN131" s="162"/>
      <c r="AO131" s="162"/>
      <c r="AP131" s="162"/>
      <c r="AQ131" s="162"/>
      <c r="AR131" s="162"/>
      <c r="AS131" s="162"/>
      <c r="AT131" s="162"/>
      <c r="AU131" s="162"/>
      <c r="AV131" s="162"/>
      <c r="AW131" s="162"/>
      <c r="AX131" s="162"/>
      <c r="AY131" s="162"/>
      <c r="AZ131" s="163"/>
      <c r="BA131" s="163"/>
      <c r="BB131" s="163"/>
      <c r="BC131" s="163"/>
      <c r="BD131" s="163"/>
      <c r="BE131" s="163"/>
      <c r="BF131" s="164"/>
      <c r="BG131" s="165"/>
      <c r="BH131" s="162"/>
      <c r="BI131" s="162"/>
      <c r="BJ131" s="164"/>
      <c r="BK131" s="95"/>
      <c r="BL131" s="182"/>
      <c r="BM131" s="182"/>
      <c r="BN131" s="182"/>
      <c r="BO131" s="182"/>
      <c r="BP131" s="95" t="str">
        <f t="shared" si="116"/>
        <v/>
      </c>
      <c r="BQ131" s="38"/>
      <c r="BR131" s="17">
        <f t="shared" si="120"/>
        <v>0</v>
      </c>
      <c r="BS131" s="17">
        <f t="shared" si="121"/>
        <v>0</v>
      </c>
      <c r="BT131" s="17">
        <f t="shared" si="122"/>
        <v>0</v>
      </c>
      <c r="BU131" s="17">
        <f t="shared" si="123"/>
        <v>0</v>
      </c>
      <c r="BV131" s="17">
        <f t="shared" si="124"/>
        <v>0</v>
      </c>
      <c r="BW131" s="17">
        <f t="shared" si="125"/>
        <v>0</v>
      </c>
      <c r="BX131" s="17">
        <f t="shared" si="126"/>
        <v>0</v>
      </c>
      <c r="BY131" s="17">
        <f t="shared" si="127"/>
        <v>0</v>
      </c>
      <c r="BZ131" s="17">
        <f t="shared" si="128"/>
        <v>0</v>
      </c>
      <c r="CA131" s="17">
        <f t="shared" si="129"/>
        <v>0</v>
      </c>
      <c r="CB131" s="17">
        <f t="shared" si="130"/>
        <v>0</v>
      </c>
      <c r="CC131" s="17">
        <f t="shared" si="131"/>
        <v>0</v>
      </c>
      <c r="CD131" s="17">
        <f t="shared" si="132"/>
        <v>0</v>
      </c>
      <c r="CE131" s="17">
        <f t="shared" si="133"/>
        <v>0</v>
      </c>
      <c r="CF131" s="17">
        <f t="shared" si="134"/>
        <v>0</v>
      </c>
      <c r="CG131" s="17">
        <f t="shared" si="135"/>
        <v>0</v>
      </c>
      <c r="CH131" s="17">
        <f t="shared" si="136"/>
        <v>0</v>
      </c>
      <c r="CI131" s="17">
        <f t="shared" si="137"/>
        <v>0</v>
      </c>
      <c r="CJ131" s="17">
        <f t="shared" si="138"/>
        <v>0</v>
      </c>
      <c r="CK131" s="17">
        <f t="shared" si="139"/>
        <v>0</v>
      </c>
      <c r="CL131" s="17">
        <f t="shared" si="140"/>
        <v>0</v>
      </c>
      <c r="CM131" s="17">
        <f t="shared" si="141"/>
        <v>0</v>
      </c>
      <c r="CN131" s="17">
        <f t="shared" si="142"/>
        <v>0</v>
      </c>
      <c r="CO131" s="17">
        <f t="shared" si="143"/>
        <v>0</v>
      </c>
      <c r="CP131" s="17">
        <f t="shared" si="144"/>
        <v>0</v>
      </c>
      <c r="CQ131" s="17">
        <f t="shared" si="145"/>
        <v>0</v>
      </c>
      <c r="CR131" s="17">
        <f t="shared" si="146"/>
        <v>0</v>
      </c>
      <c r="CS131" s="17">
        <f t="shared" si="147"/>
        <v>0</v>
      </c>
      <c r="CT131" s="17">
        <f t="shared" si="148"/>
        <v>0</v>
      </c>
      <c r="CU131" s="17">
        <f t="shared" si="149"/>
        <v>0</v>
      </c>
      <c r="CV131" s="17">
        <f t="shared" si="150"/>
        <v>0</v>
      </c>
      <c r="CW131" s="17">
        <f t="shared" si="151"/>
        <v>0</v>
      </c>
      <c r="CX131" s="17">
        <f t="shared" si="152"/>
        <v>0</v>
      </c>
      <c r="CY131" s="17">
        <f t="shared" si="153"/>
        <v>0</v>
      </c>
      <c r="CZ131" s="17">
        <f t="shared" si="154"/>
        <v>0</v>
      </c>
    </row>
    <row r="132" spans="2:104" ht="15" customHeight="1" x14ac:dyDescent="0.2">
      <c r="B132" s="156">
        <f t="shared" si="117"/>
        <v>124</v>
      </c>
      <c r="C132" s="158" t="str">
        <f>CONCATENATE('DATA SHEET'!$B$9, 'DATA SHEET'!$Q$2)</f>
        <v>" HWDP</v>
      </c>
      <c r="D132" s="157" t="str">
        <f t="shared" si="118"/>
        <v/>
      </c>
      <c r="E132" s="158" t="str">
        <f>IF('DATA SHEET'!$E$10="Cat 2","N/A","OK")</f>
        <v>OK</v>
      </c>
      <c r="F132" s="158" t="str">
        <f>IF('DATA SHEET'!$E$10="Cat 2","N/A","OK")</f>
        <v>OK</v>
      </c>
      <c r="G132" s="160"/>
      <c r="H132" s="160"/>
      <c r="I132" s="160" t="s">
        <v>194</v>
      </c>
      <c r="J132" s="160" t="str">
        <f t="shared" si="119"/>
        <v>OK</v>
      </c>
      <c r="K132" s="160" t="str">
        <f t="shared" si="119"/>
        <v>OK</v>
      </c>
      <c r="L132" s="160" t="str">
        <f>IF('DATA SHEET'!$B$10="NC-50","N/A","OK")</f>
        <v>OK</v>
      </c>
      <c r="M132" s="160" t="str">
        <f>IF('DATA SHEET'!$B$10="NC-50","N/A","OK")</f>
        <v>OK</v>
      </c>
      <c r="N132" s="160"/>
      <c r="O132" s="160"/>
      <c r="P132" s="160"/>
      <c r="Q132" s="160"/>
      <c r="R132" s="160"/>
      <c r="S132" s="160"/>
      <c r="T132" s="160"/>
      <c r="U132" s="160"/>
      <c r="V132" s="150" t="str">
        <f>IF(DB132&lt;&gt;"",
    IF(INT('Drill Size Info'!$AA$19)=INT('Drill Size Info'!$AB$19),
        --(INT('Drill Size Info'!$AA$19) &amp; "." &amp; DB132),
        IF(AND((--(INT('Drill Size Info'!$AA$19) &amp; "." &amp; DB132)&gt;=--('Drill Size Info'!$AA$19)), (--(INT('Drill Size Info'!$AA$19) &amp; "." &amp; DB132)&lt;=--('Drill Size Info'!$AB$19))),
            --(INT('Drill Size Info'!$AA$19) &amp; "." &amp; DB132),
            --(INT('Drill Size Info'!$AB$19) &amp; "." &amp; DB132)
        )
    ),
    IF(DA132&lt;&gt;"",
        IF(INT('Drill Size Info'!$AA$19)=INT('Drill Size Info'!$AB$19),
            --(INT('Drill Size Info'!$AA$19) &amp; "." &amp; LEFT(DA132,3)),
            IF(AND((--(INT('Drill Size Info'!$AA$19) &amp; "." &amp; LEFT(DA132,3))&gt;=--('Drill Size Info'!$AA$19)), (--(INT('Drill Size Info'!$AA$19) &amp; "." &amp; LEFT(DA132,3))&lt;=--('Drill Size Info'!$AB$19))),
                --(INT('Drill Size Info'!$AA$19) &amp; "." &amp; LEFT(DA132,3)),
                --(INT('Drill Size Info'!$AB$19) &amp; "." &amp; LEFT(DA132,3))
            )
        ),
        "OK"
    )
)</f>
        <v>OK</v>
      </c>
      <c r="W132" s="150" t="str">
        <f>IF(DC132&lt;&gt;"",
    IF(INT('Drill Size Info'!$AA$19)=INT('Drill Size Info'!$AB$19),
        --(INT('Drill Size Info'!$AA$19) &amp; "." &amp; DC132),
        IF(AND((--(INT('Drill Size Info'!$AA$19) &amp; "." &amp; DC132)&gt;=--('Drill Size Info'!$AA$19)), (--(INT('Drill Size Info'!$AA$19) &amp; "." &amp; DC132)&lt;=--('Drill Size Info'!$AB$19))),
            --(INT('Drill Size Info'!$AA$19) &amp; "." &amp; DC132),
            --(INT('Drill Size Info'!$AB$19) &amp; "." &amp; DC132)
        )
    ),
    IF(DA132&lt;&gt;"",
        IF(INT('Drill Size Info'!$AA$19)=INT('Drill Size Info'!$AB$19),
            --(INT('Drill Size Info'!$AA$19) &amp; "." &amp; RIGHT(DA132,3)),
            IF(AND((--(INT('Drill Size Info'!$AA$19) &amp; "." &amp; RIGHT(DA132,3))&gt;=--('Drill Size Info'!$AA$19)), (--(INT('Drill Size Info'!$AA$19) &amp; "." &amp; RIGHT(DA132,3))&lt;=--('Drill Size Info'!$AB$19))),
                --(INT('Drill Size Info'!$AA$19) &amp; "." &amp; RIGHT(DA132,3)),
                --(INT('Drill Size Info'!$AB$19) &amp; "." &amp; RIGHT(DA132,3))
            )
        ),
        "N/A"
    )
)</f>
        <v>N/A</v>
      </c>
      <c r="X132" s="150" t="str">
        <f>IF(DE132&lt;&gt;"",
    IF(INT('Drill Size Info'!$AA$19)=INT('Drill Size Info'!$AB$15),
        --(INT('Drill Size Info'!$AA$15) &amp; "." &amp; DE132),
        IF(AND((--(INT('Drill Size Info'!$AA$15) &amp; "." &amp; DE132)&gt;=--('Drill Size Info'!$AA$15)), (--(INT('Drill Size Info'!$AA$15) &amp; "." &amp; DE132)&lt;=--('Drill Size Info'!$AB$15))),
            --(INT('Drill Size Info'!$AA$15) &amp; "." &amp; DE132),
            --(INT('Drill Size Info'!$AB$15) &amp; "." &amp; DE132)
        )
    ),
    IF(DD132&lt;&gt;"",
        IF(INT('Drill Size Info'!$AA$15)=INT('Drill Size Info'!$AB$15),
            --(INT('Drill Size Info'!$AA$15) &amp; "." &amp; LEFT(DD132,3)),
            IF(AND((--(INT('Drill Size Info'!$AA$15) &amp; "." &amp; LEFT(DD132,3))&gt;=--('Drill Size Info'!$AA$15)), (--(INT('Drill Size Info'!$AA$15) &amp; "." &amp; LEFT(DD132,3))&lt;=--('Drill Size Info'!$AB$15))),
                --(INT('Drill Size Info'!$AA$15) &amp; "." &amp; LEFT(DD132,3)),
                --(INT('Drill Size Info'!$AB$15) &amp; "." &amp; LEFT(DD132,3))
            )
        ),
        "OK"
    )
)</f>
        <v>OK</v>
      </c>
      <c r="Y132" s="150" t="str">
        <f>IF(DF132&lt;&gt;"",
    IF(INT('Drill Size Info'!$AA$19)=INT('Drill Size Info'!$AB$15),
        --(INT('Drill Size Info'!$AA$15) &amp; "." &amp; DF132),
        IF(AND((--(INT('Drill Size Info'!$AA$15) &amp; "." &amp; DF132)&gt;=--('Drill Size Info'!$AA$15)), (--(INT('Drill Size Info'!$AA$15) &amp; "." &amp; DF132)&lt;=--('Drill Size Info'!$AB$15))),
            --(INT('Drill Size Info'!$AA$15) &amp; "." &amp; DF132),
            --(INT('Drill Size Info'!$AB$15) &amp; "." &amp; DF132)
        )
    ),
    IF(DD132&lt;&gt;"",
        IF(INT('Drill Size Info'!$AA$15)=INT('Drill Size Info'!$AB$15),
            --(INT('Drill Size Info'!$AA$15) &amp; "." &amp; RIGHT(DD132,3)),
            IF(AND((--(INT('Drill Size Info'!$AA$15) &amp; "." &amp; RIGHT(DD132,3))&gt;=--('Drill Size Info'!$AA$15)), (--(INT('Drill Size Info'!$AA$15) &amp; "." &amp; RIGHT(DD132,3))&lt;=--('Drill Size Info'!$AB$15))),
                --(INT('Drill Size Info'!$AA$15) &amp; "." &amp; RIGHT(DD132,3)),
                --(INT('Drill Size Info'!$AB$15) &amp; "." &amp; RIGHT(DD132,3))
            )
        ),
        "N/A"
    )
)</f>
        <v>N/A</v>
      </c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83"/>
      <c r="AL132" s="183"/>
      <c r="AM132" s="162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3"/>
      <c r="BA132" s="163"/>
      <c r="BB132" s="163"/>
      <c r="BC132" s="163"/>
      <c r="BD132" s="163"/>
      <c r="BE132" s="163"/>
      <c r="BF132" s="164"/>
      <c r="BG132" s="165"/>
      <c r="BH132" s="162"/>
      <c r="BI132" s="162"/>
      <c r="BJ132" s="164"/>
      <c r="BK132" s="95"/>
      <c r="BL132" s="182"/>
      <c r="BM132" s="182"/>
      <c r="BN132" s="182"/>
      <c r="BO132" s="182"/>
      <c r="BP132" s="95" t="str">
        <f t="shared" si="116"/>
        <v/>
      </c>
      <c r="BQ132" s="38"/>
      <c r="BR132" s="17">
        <f t="shared" si="120"/>
        <v>0</v>
      </c>
      <c r="BS132" s="17">
        <f t="shared" si="121"/>
        <v>0</v>
      </c>
      <c r="BT132" s="17">
        <f t="shared" si="122"/>
        <v>0</v>
      </c>
      <c r="BU132" s="17">
        <f t="shared" si="123"/>
        <v>0</v>
      </c>
      <c r="BV132" s="17">
        <f t="shared" si="124"/>
        <v>0</v>
      </c>
      <c r="BW132" s="17">
        <f t="shared" si="125"/>
        <v>0</v>
      </c>
      <c r="BX132" s="17">
        <f t="shared" si="126"/>
        <v>0</v>
      </c>
      <c r="BY132" s="17">
        <f t="shared" si="127"/>
        <v>0</v>
      </c>
      <c r="BZ132" s="17">
        <f t="shared" si="128"/>
        <v>0</v>
      </c>
      <c r="CA132" s="17">
        <f t="shared" si="129"/>
        <v>0</v>
      </c>
      <c r="CB132" s="17">
        <f t="shared" si="130"/>
        <v>0</v>
      </c>
      <c r="CC132" s="17">
        <f t="shared" si="131"/>
        <v>0</v>
      </c>
      <c r="CD132" s="17">
        <f t="shared" si="132"/>
        <v>0</v>
      </c>
      <c r="CE132" s="17">
        <f t="shared" si="133"/>
        <v>0</v>
      </c>
      <c r="CF132" s="17">
        <f t="shared" si="134"/>
        <v>0</v>
      </c>
      <c r="CG132" s="17">
        <f t="shared" si="135"/>
        <v>0</v>
      </c>
      <c r="CH132" s="17">
        <f t="shared" si="136"/>
        <v>0</v>
      </c>
      <c r="CI132" s="17">
        <f t="shared" si="137"/>
        <v>0</v>
      </c>
      <c r="CJ132" s="17">
        <f t="shared" si="138"/>
        <v>0</v>
      </c>
      <c r="CK132" s="17">
        <f t="shared" si="139"/>
        <v>0</v>
      </c>
      <c r="CL132" s="17">
        <f t="shared" si="140"/>
        <v>0</v>
      </c>
      <c r="CM132" s="17">
        <f t="shared" si="141"/>
        <v>0</v>
      </c>
      <c r="CN132" s="17">
        <f t="shared" si="142"/>
        <v>0</v>
      </c>
      <c r="CO132" s="17">
        <f t="shared" si="143"/>
        <v>0</v>
      </c>
      <c r="CP132" s="17">
        <f t="shared" si="144"/>
        <v>0</v>
      </c>
      <c r="CQ132" s="17">
        <f t="shared" si="145"/>
        <v>0</v>
      </c>
      <c r="CR132" s="17">
        <f t="shared" si="146"/>
        <v>0</v>
      </c>
      <c r="CS132" s="17">
        <f t="shared" si="147"/>
        <v>0</v>
      </c>
      <c r="CT132" s="17">
        <f t="shared" si="148"/>
        <v>0</v>
      </c>
      <c r="CU132" s="17">
        <f t="shared" si="149"/>
        <v>0</v>
      </c>
      <c r="CV132" s="17">
        <f t="shared" si="150"/>
        <v>0</v>
      </c>
      <c r="CW132" s="17">
        <f t="shared" si="151"/>
        <v>0</v>
      </c>
      <c r="CX132" s="17">
        <f t="shared" si="152"/>
        <v>0</v>
      </c>
      <c r="CY132" s="17">
        <f t="shared" si="153"/>
        <v>0</v>
      </c>
      <c r="CZ132" s="17">
        <f t="shared" si="154"/>
        <v>0</v>
      </c>
    </row>
    <row r="133" spans="2:104" ht="15" customHeight="1" x14ac:dyDescent="0.2">
      <c r="B133" s="156">
        <f t="shared" si="117"/>
        <v>125</v>
      </c>
      <c r="C133" s="158" t="str">
        <f>CONCATENATE('DATA SHEET'!$B$9, 'DATA SHEET'!$Q$2)</f>
        <v>" HWDP</v>
      </c>
      <c r="D133" s="157" t="str">
        <f t="shared" si="118"/>
        <v/>
      </c>
      <c r="E133" s="158" t="str">
        <f>IF('DATA SHEET'!$E$10="Cat 2","N/A","OK")</f>
        <v>OK</v>
      </c>
      <c r="F133" s="158" t="str">
        <f>IF('DATA SHEET'!$E$10="Cat 2","N/A","OK")</f>
        <v>OK</v>
      </c>
      <c r="G133" s="160"/>
      <c r="H133" s="160"/>
      <c r="I133" s="160" t="s">
        <v>194</v>
      </c>
      <c r="J133" s="160" t="str">
        <f t="shared" si="119"/>
        <v>OK</v>
      </c>
      <c r="K133" s="160" t="str">
        <f t="shared" si="119"/>
        <v>OK</v>
      </c>
      <c r="L133" s="160" t="str">
        <f>IF('DATA SHEET'!$B$10="NC-50","N/A","OK")</f>
        <v>OK</v>
      </c>
      <c r="M133" s="160" t="str">
        <f>IF('DATA SHEET'!$B$10="NC-50","N/A","OK")</f>
        <v>OK</v>
      </c>
      <c r="N133" s="160"/>
      <c r="O133" s="160"/>
      <c r="P133" s="160"/>
      <c r="Q133" s="160"/>
      <c r="R133" s="160"/>
      <c r="S133" s="160"/>
      <c r="T133" s="160"/>
      <c r="U133" s="160"/>
      <c r="V133" s="150" t="str">
        <f>IF(DB133&lt;&gt;"",
    IF(INT('Drill Size Info'!$AA$19)=INT('Drill Size Info'!$AB$19),
        --(INT('Drill Size Info'!$AA$19) &amp; "." &amp; DB133),
        IF(AND((--(INT('Drill Size Info'!$AA$19) &amp; "." &amp; DB133)&gt;=--('Drill Size Info'!$AA$19)), (--(INT('Drill Size Info'!$AA$19) &amp; "." &amp; DB133)&lt;=--('Drill Size Info'!$AB$19))),
            --(INT('Drill Size Info'!$AA$19) &amp; "." &amp; DB133),
            --(INT('Drill Size Info'!$AB$19) &amp; "." &amp; DB133)
        )
    ),
    IF(DA133&lt;&gt;"",
        IF(INT('Drill Size Info'!$AA$19)=INT('Drill Size Info'!$AB$19),
            --(INT('Drill Size Info'!$AA$19) &amp; "." &amp; LEFT(DA133,3)),
            IF(AND((--(INT('Drill Size Info'!$AA$19) &amp; "." &amp; LEFT(DA133,3))&gt;=--('Drill Size Info'!$AA$19)), (--(INT('Drill Size Info'!$AA$19) &amp; "." &amp; LEFT(DA133,3))&lt;=--('Drill Size Info'!$AB$19))),
                --(INT('Drill Size Info'!$AA$19) &amp; "." &amp; LEFT(DA133,3)),
                --(INT('Drill Size Info'!$AB$19) &amp; "." &amp; LEFT(DA133,3))
            )
        ),
        "OK"
    )
)</f>
        <v>OK</v>
      </c>
      <c r="W133" s="150" t="str">
        <f>IF(DC133&lt;&gt;"",
    IF(INT('Drill Size Info'!$AA$19)=INT('Drill Size Info'!$AB$19),
        --(INT('Drill Size Info'!$AA$19) &amp; "." &amp; DC133),
        IF(AND((--(INT('Drill Size Info'!$AA$19) &amp; "." &amp; DC133)&gt;=--('Drill Size Info'!$AA$19)), (--(INT('Drill Size Info'!$AA$19) &amp; "." &amp; DC133)&lt;=--('Drill Size Info'!$AB$19))),
            --(INT('Drill Size Info'!$AA$19) &amp; "." &amp; DC133),
            --(INT('Drill Size Info'!$AB$19) &amp; "." &amp; DC133)
        )
    ),
    IF(DA133&lt;&gt;"",
        IF(INT('Drill Size Info'!$AA$19)=INT('Drill Size Info'!$AB$19),
            --(INT('Drill Size Info'!$AA$19) &amp; "." &amp; RIGHT(DA133,3)),
            IF(AND((--(INT('Drill Size Info'!$AA$19) &amp; "." &amp; RIGHT(DA133,3))&gt;=--('Drill Size Info'!$AA$19)), (--(INT('Drill Size Info'!$AA$19) &amp; "." &amp; RIGHT(DA133,3))&lt;=--('Drill Size Info'!$AB$19))),
                --(INT('Drill Size Info'!$AA$19) &amp; "." &amp; RIGHT(DA133,3)),
                --(INT('Drill Size Info'!$AB$19) &amp; "." &amp; RIGHT(DA133,3))
            )
        ),
        "N/A"
    )
)</f>
        <v>N/A</v>
      </c>
      <c r="X133" s="150" t="str">
        <f>IF(DE133&lt;&gt;"",
    IF(INT('Drill Size Info'!$AA$19)=INT('Drill Size Info'!$AB$15),
        --(INT('Drill Size Info'!$AA$15) &amp; "." &amp; DE133),
        IF(AND((--(INT('Drill Size Info'!$AA$15) &amp; "." &amp; DE133)&gt;=--('Drill Size Info'!$AA$15)), (--(INT('Drill Size Info'!$AA$15) &amp; "." &amp; DE133)&lt;=--('Drill Size Info'!$AB$15))),
            --(INT('Drill Size Info'!$AA$15) &amp; "." &amp; DE133),
            --(INT('Drill Size Info'!$AB$15) &amp; "." &amp; DE133)
        )
    ),
    IF(DD133&lt;&gt;"",
        IF(INT('Drill Size Info'!$AA$15)=INT('Drill Size Info'!$AB$15),
            --(INT('Drill Size Info'!$AA$15) &amp; "." &amp; LEFT(DD133,3)),
            IF(AND((--(INT('Drill Size Info'!$AA$15) &amp; "." &amp; LEFT(DD133,3))&gt;=--('Drill Size Info'!$AA$15)), (--(INT('Drill Size Info'!$AA$15) &amp; "." &amp; LEFT(DD133,3))&lt;=--('Drill Size Info'!$AB$15))),
                --(INT('Drill Size Info'!$AA$15) &amp; "." &amp; LEFT(DD133,3)),
                --(INT('Drill Size Info'!$AB$15) &amp; "." &amp; LEFT(DD133,3))
            )
        ),
        "OK"
    )
)</f>
        <v>OK</v>
      </c>
      <c r="Y133" s="150" t="str">
        <f>IF(DF133&lt;&gt;"",
    IF(INT('Drill Size Info'!$AA$19)=INT('Drill Size Info'!$AB$15),
        --(INT('Drill Size Info'!$AA$15) &amp; "." &amp; DF133),
        IF(AND((--(INT('Drill Size Info'!$AA$15) &amp; "." &amp; DF133)&gt;=--('Drill Size Info'!$AA$15)), (--(INT('Drill Size Info'!$AA$15) &amp; "." &amp; DF133)&lt;=--('Drill Size Info'!$AB$15))),
            --(INT('Drill Size Info'!$AA$15) &amp; "." &amp; DF133),
            --(INT('Drill Size Info'!$AB$15) &amp; "." &amp; DF133)
        )
    ),
    IF(DD133&lt;&gt;"",
        IF(INT('Drill Size Info'!$AA$15)=INT('Drill Size Info'!$AB$15),
            --(INT('Drill Size Info'!$AA$15) &amp; "." &amp; RIGHT(DD133,3)),
            IF(AND((--(INT('Drill Size Info'!$AA$15) &amp; "." &amp; RIGHT(DD133,3))&gt;=--('Drill Size Info'!$AA$15)), (--(INT('Drill Size Info'!$AA$15) &amp; "." &amp; RIGHT(DD133,3))&lt;=--('Drill Size Info'!$AB$15))),
                --(INT('Drill Size Info'!$AA$15) &amp; "." &amp; RIGHT(DD133,3)),
                --(INT('Drill Size Info'!$AB$15) &amp; "." &amp; RIGHT(DD133,3))
            )
        ),
        "N/A"
    )
)</f>
        <v>N/A</v>
      </c>
      <c r="Z133" s="162"/>
      <c r="AA133" s="162"/>
      <c r="AB133" s="162"/>
      <c r="AC133" s="162"/>
      <c r="AD133" s="162"/>
      <c r="AE133" s="162"/>
      <c r="AF133" s="162"/>
      <c r="AG133" s="162"/>
      <c r="AH133" s="162"/>
      <c r="AI133" s="162"/>
      <c r="AJ133" s="162"/>
      <c r="AK133" s="183"/>
      <c r="AL133" s="183"/>
      <c r="AM133" s="162"/>
      <c r="AN133" s="162"/>
      <c r="AO133" s="162"/>
      <c r="AP133" s="162"/>
      <c r="AQ133" s="162"/>
      <c r="AR133" s="162"/>
      <c r="AS133" s="162"/>
      <c r="AT133" s="162"/>
      <c r="AU133" s="162"/>
      <c r="AV133" s="162"/>
      <c r="AW133" s="162"/>
      <c r="AX133" s="162"/>
      <c r="AY133" s="162"/>
      <c r="AZ133" s="163"/>
      <c r="BA133" s="163"/>
      <c r="BB133" s="163"/>
      <c r="BC133" s="163"/>
      <c r="BD133" s="163"/>
      <c r="BE133" s="163"/>
      <c r="BF133" s="164"/>
      <c r="BG133" s="165"/>
      <c r="BH133" s="162"/>
      <c r="BI133" s="162"/>
      <c r="BJ133" s="164"/>
      <c r="BK133" s="95"/>
      <c r="BL133" s="182"/>
      <c r="BM133" s="182"/>
      <c r="BN133" s="182"/>
      <c r="BO133" s="182"/>
      <c r="BP133" s="95" t="str">
        <f t="shared" si="116"/>
        <v/>
      </c>
      <c r="BQ133" s="38"/>
      <c r="BR133" s="17">
        <f t="shared" si="120"/>
        <v>0</v>
      </c>
      <c r="BS133" s="17">
        <f t="shared" si="121"/>
        <v>0</v>
      </c>
      <c r="BT133" s="17">
        <f t="shared" si="122"/>
        <v>0</v>
      </c>
      <c r="BU133" s="17">
        <f t="shared" si="123"/>
        <v>0</v>
      </c>
      <c r="BV133" s="17">
        <f t="shared" si="124"/>
        <v>0</v>
      </c>
      <c r="BW133" s="17">
        <f t="shared" si="125"/>
        <v>0</v>
      </c>
      <c r="BX133" s="17">
        <f t="shared" si="126"/>
        <v>0</v>
      </c>
      <c r="BY133" s="17">
        <f t="shared" si="127"/>
        <v>0</v>
      </c>
      <c r="BZ133" s="17">
        <f t="shared" si="128"/>
        <v>0</v>
      </c>
      <c r="CA133" s="17">
        <f t="shared" si="129"/>
        <v>0</v>
      </c>
      <c r="CB133" s="17">
        <f t="shared" si="130"/>
        <v>0</v>
      </c>
      <c r="CC133" s="17">
        <f t="shared" si="131"/>
        <v>0</v>
      </c>
      <c r="CD133" s="17">
        <f t="shared" si="132"/>
        <v>0</v>
      </c>
      <c r="CE133" s="17">
        <f t="shared" si="133"/>
        <v>0</v>
      </c>
      <c r="CF133" s="17">
        <f t="shared" si="134"/>
        <v>0</v>
      </c>
      <c r="CG133" s="17">
        <f t="shared" si="135"/>
        <v>0</v>
      </c>
      <c r="CH133" s="17">
        <f t="shared" si="136"/>
        <v>0</v>
      </c>
      <c r="CI133" s="17">
        <f t="shared" si="137"/>
        <v>0</v>
      </c>
      <c r="CJ133" s="17">
        <f t="shared" si="138"/>
        <v>0</v>
      </c>
      <c r="CK133" s="17">
        <f t="shared" si="139"/>
        <v>0</v>
      </c>
      <c r="CL133" s="17">
        <f t="shared" si="140"/>
        <v>0</v>
      </c>
      <c r="CM133" s="17">
        <f t="shared" si="141"/>
        <v>0</v>
      </c>
      <c r="CN133" s="17">
        <f t="shared" si="142"/>
        <v>0</v>
      </c>
      <c r="CO133" s="17">
        <f t="shared" si="143"/>
        <v>0</v>
      </c>
      <c r="CP133" s="17">
        <f t="shared" si="144"/>
        <v>0</v>
      </c>
      <c r="CQ133" s="17">
        <f t="shared" si="145"/>
        <v>0</v>
      </c>
      <c r="CR133" s="17">
        <f t="shared" si="146"/>
        <v>0</v>
      </c>
      <c r="CS133" s="17">
        <f t="shared" si="147"/>
        <v>0</v>
      </c>
      <c r="CT133" s="17">
        <f t="shared" si="148"/>
        <v>0</v>
      </c>
      <c r="CU133" s="17">
        <f t="shared" si="149"/>
        <v>0</v>
      </c>
      <c r="CV133" s="17">
        <f t="shared" si="150"/>
        <v>0</v>
      </c>
      <c r="CW133" s="17">
        <f t="shared" si="151"/>
        <v>0</v>
      </c>
      <c r="CX133" s="17">
        <f t="shared" si="152"/>
        <v>0</v>
      </c>
      <c r="CY133" s="17">
        <f t="shared" si="153"/>
        <v>0</v>
      </c>
      <c r="CZ133" s="17">
        <f t="shared" si="154"/>
        <v>0</v>
      </c>
    </row>
    <row r="134" spans="2:104" ht="15" customHeight="1" x14ac:dyDescent="0.2">
      <c r="B134" s="156">
        <f t="shared" si="117"/>
        <v>126</v>
      </c>
      <c r="C134" s="158" t="str">
        <f>CONCATENATE('DATA SHEET'!$B$9, 'DATA SHEET'!$Q$2)</f>
        <v>" HWDP</v>
      </c>
      <c r="D134" s="157" t="str">
        <f t="shared" si="118"/>
        <v/>
      </c>
      <c r="E134" s="158" t="str">
        <f>IF('DATA SHEET'!$E$10="Cat 2","N/A","OK")</f>
        <v>OK</v>
      </c>
      <c r="F134" s="158" t="str">
        <f>IF('DATA SHEET'!$E$10="Cat 2","N/A","OK")</f>
        <v>OK</v>
      </c>
      <c r="G134" s="160"/>
      <c r="H134" s="160"/>
      <c r="I134" s="160" t="s">
        <v>194</v>
      </c>
      <c r="J134" s="160" t="str">
        <f t="shared" si="119"/>
        <v>OK</v>
      </c>
      <c r="K134" s="160" t="str">
        <f t="shared" si="119"/>
        <v>OK</v>
      </c>
      <c r="L134" s="160" t="str">
        <f>IF('DATA SHEET'!$B$10="NC-50","N/A","OK")</f>
        <v>OK</v>
      </c>
      <c r="M134" s="160" t="str">
        <f>IF('DATA SHEET'!$B$10="NC-50","N/A","OK")</f>
        <v>OK</v>
      </c>
      <c r="N134" s="160"/>
      <c r="O134" s="160"/>
      <c r="P134" s="160"/>
      <c r="Q134" s="160"/>
      <c r="R134" s="160"/>
      <c r="S134" s="160"/>
      <c r="T134" s="160"/>
      <c r="U134" s="160"/>
      <c r="V134" s="150" t="str">
        <f>IF(DB134&lt;&gt;"",
    IF(INT('Drill Size Info'!$AA$19)=INT('Drill Size Info'!$AB$19),
        --(INT('Drill Size Info'!$AA$19) &amp; "." &amp; DB134),
        IF(AND((--(INT('Drill Size Info'!$AA$19) &amp; "." &amp; DB134)&gt;=--('Drill Size Info'!$AA$19)), (--(INT('Drill Size Info'!$AA$19) &amp; "." &amp; DB134)&lt;=--('Drill Size Info'!$AB$19))),
            --(INT('Drill Size Info'!$AA$19) &amp; "." &amp; DB134),
            --(INT('Drill Size Info'!$AB$19) &amp; "." &amp; DB134)
        )
    ),
    IF(DA134&lt;&gt;"",
        IF(INT('Drill Size Info'!$AA$19)=INT('Drill Size Info'!$AB$19),
            --(INT('Drill Size Info'!$AA$19) &amp; "." &amp; LEFT(DA134,3)),
            IF(AND((--(INT('Drill Size Info'!$AA$19) &amp; "." &amp; LEFT(DA134,3))&gt;=--('Drill Size Info'!$AA$19)), (--(INT('Drill Size Info'!$AA$19) &amp; "." &amp; LEFT(DA134,3))&lt;=--('Drill Size Info'!$AB$19))),
                --(INT('Drill Size Info'!$AA$19) &amp; "." &amp; LEFT(DA134,3)),
                --(INT('Drill Size Info'!$AB$19) &amp; "." &amp; LEFT(DA134,3))
            )
        ),
        "OK"
    )
)</f>
        <v>OK</v>
      </c>
      <c r="W134" s="150" t="str">
        <f>IF(DC134&lt;&gt;"",
    IF(INT('Drill Size Info'!$AA$19)=INT('Drill Size Info'!$AB$19),
        --(INT('Drill Size Info'!$AA$19) &amp; "." &amp; DC134),
        IF(AND((--(INT('Drill Size Info'!$AA$19) &amp; "." &amp; DC134)&gt;=--('Drill Size Info'!$AA$19)), (--(INT('Drill Size Info'!$AA$19) &amp; "." &amp; DC134)&lt;=--('Drill Size Info'!$AB$19))),
            --(INT('Drill Size Info'!$AA$19) &amp; "." &amp; DC134),
            --(INT('Drill Size Info'!$AB$19) &amp; "." &amp; DC134)
        )
    ),
    IF(DA134&lt;&gt;"",
        IF(INT('Drill Size Info'!$AA$19)=INT('Drill Size Info'!$AB$19),
            --(INT('Drill Size Info'!$AA$19) &amp; "." &amp; RIGHT(DA134,3)),
            IF(AND((--(INT('Drill Size Info'!$AA$19) &amp; "." &amp; RIGHT(DA134,3))&gt;=--('Drill Size Info'!$AA$19)), (--(INT('Drill Size Info'!$AA$19) &amp; "." &amp; RIGHT(DA134,3))&lt;=--('Drill Size Info'!$AB$19))),
                --(INT('Drill Size Info'!$AA$19) &amp; "." &amp; RIGHT(DA134,3)),
                --(INT('Drill Size Info'!$AB$19) &amp; "." &amp; RIGHT(DA134,3))
            )
        ),
        "N/A"
    )
)</f>
        <v>N/A</v>
      </c>
      <c r="X134" s="150" t="str">
        <f>IF(DE134&lt;&gt;"",
    IF(INT('Drill Size Info'!$AA$19)=INT('Drill Size Info'!$AB$15),
        --(INT('Drill Size Info'!$AA$15) &amp; "." &amp; DE134),
        IF(AND((--(INT('Drill Size Info'!$AA$15) &amp; "." &amp; DE134)&gt;=--('Drill Size Info'!$AA$15)), (--(INT('Drill Size Info'!$AA$15) &amp; "." &amp; DE134)&lt;=--('Drill Size Info'!$AB$15))),
            --(INT('Drill Size Info'!$AA$15) &amp; "." &amp; DE134),
            --(INT('Drill Size Info'!$AB$15) &amp; "." &amp; DE134)
        )
    ),
    IF(DD134&lt;&gt;"",
        IF(INT('Drill Size Info'!$AA$15)=INT('Drill Size Info'!$AB$15),
            --(INT('Drill Size Info'!$AA$15) &amp; "." &amp; LEFT(DD134,3)),
            IF(AND((--(INT('Drill Size Info'!$AA$15) &amp; "." &amp; LEFT(DD134,3))&gt;=--('Drill Size Info'!$AA$15)), (--(INT('Drill Size Info'!$AA$15) &amp; "." &amp; LEFT(DD134,3))&lt;=--('Drill Size Info'!$AB$15))),
                --(INT('Drill Size Info'!$AA$15) &amp; "." &amp; LEFT(DD134,3)),
                --(INT('Drill Size Info'!$AB$15) &amp; "." &amp; LEFT(DD134,3))
            )
        ),
        "OK"
    )
)</f>
        <v>OK</v>
      </c>
      <c r="Y134" s="150" t="str">
        <f>IF(DF134&lt;&gt;"",
    IF(INT('Drill Size Info'!$AA$19)=INT('Drill Size Info'!$AB$15),
        --(INT('Drill Size Info'!$AA$15) &amp; "." &amp; DF134),
        IF(AND((--(INT('Drill Size Info'!$AA$15) &amp; "." &amp; DF134)&gt;=--('Drill Size Info'!$AA$15)), (--(INT('Drill Size Info'!$AA$15) &amp; "." &amp; DF134)&lt;=--('Drill Size Info'!$AB$15))),
            --(INT('Drill Size Info'!$AA$15) &amp; "." &amp; DF134),
            --(INT('Drill Size Info'!$AB$15) &amp; "." &amp; DF134)
        )
    ),
    IF(DD134&lt;&gt;"",
        IF(INT('Drill Size Info'!$AA$15)=INT('Drill Size Info'!$AB$15),
            --(INT('Drill Size Info'!$AA$15) &amp; "." &amp; RIGHT(DD134,3)),
            IF(AND((--(INT('Drill Size Info'!$AA$15) &amp; "." &amp; RIGHT(DD134,3))&gt;=--('Drill Size Info'!$AA$15)), (--(INT('Drill Size Info'!$AA$15) &amp; "." &amp; RIGHT(DD134,3))&lt;=--('Drill Size Info'!$AB$15))),
                --(INT('Drill Size Info'!$AA$15) &amp; "." &amp; RIGHT(DD134,3)),
                --(INT('Drill Size Info'!$AB$15) &amp; "." &amp; RIGHT(DD134,3))
            )
        ),
        "N/A"
    )
)</f>
        <v>N/A</v>
      </c>
      <c r="Z134" s="162"/>
      <c r="AA134" s="162"/>
      <c r="AB134" s="162"/>
      <c r="AC134" s="162"/>
      <c r="AD134" s="162"/>
      <c r="AE134" s="162"/>
      <c r="AF134" s="162"/>
      <c r="AG134" s="162"/>
      <c r="AH134" s="162"/>
      <c r="AI134" s="162"/>
      <c r="AJ134" s="162"/>
      <c r="AK134" s="183"/>
      <c r="AL134" s="183"/>
      <c r="AM134" s="162"/>
      <c r="AN134" s="162"/>
      <c r="AO134" s="162"/>
      <c r="AP134" s="162"/>
      <c r="AQ134" s="162"/>
      <c r="AR134" s="162"/>
      <c r="AS134" s="162"/>
      <c r="AT134" s="162"/>
      <c r="AU134" s="162"/>
      <c r="AV134" s="162"/>
      <c r="AW134" s="162"/>
      <c r="AX134" s="162"/>
      <c r="AY134" s="162"/>
      <c r="AZ134" s="163"/>
      <c r="BA134" s="163"/>
      <c r="BB134" s="163"/>
      <c r="BC134" s="163"/>
      <c r="BD134" s="163"/>
      <c r="BE134" s="163"/>
      <c r="BF134" s="164"/>
      <c r="BG134" s="165"/>
      <c r="BH134" s="162"/>
      <c r="BI134" s="162"/>
      <c r="BJ134" s="164"/>
      <c r="BK134" s="95"/>
      <c r="BL134" s="182"/>
      <c r="BM134" s="182"/>
      <c r="BN134" s="182"/>
      <c r="BO134" s="182"/>
      <c r="BP134" s="95" t="str">
        <f t="shared" si="116"/>
        <v/>
      </c>
      <c r="BQ134" s="38"/>
      <c r="BR134" s="17">
        <f t="shared" si="120"/>
        <v>0</v>
      </c>
      <c r="BS134" s="17">
        <f t="shared" si="121"/>
        <v>0</v>
      </c>
      <c r="BT134" s="17">
        <f t="shared" si="122"/>
        <v>0</v>
      </c>
      <c r="BU134" s="17">
        <f t="shared" si="123"/>
        <v>0</v>
      </c>
      <c r="BV134" s="17">
        <f t="shared" si="124"/>
        <v>0</v>
      </c>
      <c r="BW134" s="17">
        <f t="shared" si="125"/>
        <v>0</v>
      </c>
      <c r="BX134" s="17">
        <f t="shared" si="126"/>
        <v>0</v>
      </c>
      <c r="BY134" s="17">
        <f t="shared" si="127"/>
        <v>0</v>
      </c>
      <c r="BZ134" s="17">
        <f t="shared" si="128"/>
        <v>0</v>
      </c>
      <c r="CA134" s="17">
        <f t="shared" si="129"/>
        <v>0</v>
      </c>
      <c r="CB134" s="17">
        <f t="shared" si="130"/>
        <v>0</v>
      </c>
      <c r="CC134" s="17">
        <f t="shared" si="131"/>
        <v>0</v>
      </c>
      <c r="CD134" s="17">
        <f t="shared" si="132"/>
        <v>0</v>
      </c>
      <c r="CE134" s="17">
        <f t="shared" si="133"/>
        <v>0</v>
      </c>
      <c r="CF134" s="17">
        <f t="shared" si="134"/>
        <v>0</v>
      </c>
      <c r="CG134" s="17">
        <f t="shared" si="135"/>
        <v>0</v>
      </c>
      <c r="CH134" s="17">
        <f t="shared" si="136"/>
        <v>0</v>
      </c>
      <c r="CI134" s="17">
        <f t="shared" si="137"/>
        <v>0</v>
      </c>
      <c r="CJ134" s="17">
        <f t="shared" si="138"/>
        <v>0</v>
      </c>
      <c r="CK134" s="17">
        <f t="shared" si="139"/>
        <v>0</v>
      </c>
      <c r="CL134" s="17">
        <f t="shared" si="140"/>
        <v>0</v>
      </c>
      <c r="CM134" s="17">
        <f t="shared" si="141"/>
        <v>0</v>
      </c>
      <c r="CN134" s="17">
        <f t="shared" si="142"/>
        <v>0</v>
      </c>
      <c r="CO134" s="17">
        <f t="shared" si="143"/>
        <v>0</v>
      </c>
      <c r="CP134" s="17">
        <f t="shared" si="144"/>
        <v>0</v>
      </c>
      <c r="CQ134" s="17">
        <f t="shared" si="145"/>
        <v>0</v>
      </c>
      <c r="CR134" s="17">
        <f t="shared" si="146"/>
        <v>0</v>
      </c>
      <c r="CS134" s="17">
        <f t="shared" si="147"/>
        <v>0</v>
      </c>
      <c r="CT134" s="17">
        <f t="shared" si="148"/>
        <v>0</v>
      </c>
      <c r="CU134" s="17">
        <f t="shared" si="149"/>
        <v>0</v>
      </c>
      <c r="CV134" s="17">
        <f t="shared" si="150"/>
        <v>0</v>
      </c>
      <c r="CW134" s="17">
        <f t="shared" si="151"/>
        <v>0</v>
      </c>
      <c r="CX134" s="17">
        <f t="shared" si="152"/>
        <v>0</v>
      </c>
      <c r="CY134" s="17">
        <f t="shared" si="153"/>
        <v>0</v>
      </c>
      <c r="CZ134" s="17">
        <f t="shared" si="154"/>
        <v>0</v>
      </c>
    </row>
    <row r="135" spans="2:104" ht="15" customHeight="1" x14ac:dyDescent="0.2">
      <c r="B135" s="156">
        <f t="shared" si="117"/>
        <v>127</v>
      </c>
      <c r="C135" s="158" t="str">
        <f>CONCATENATE('DATA SHEET'!$B$9, 'DATA SHEET'!$Q$2)</f>
        <v>" HWDP</v>
      </c>
      <c r="D135" s="157" t="str">
        <f t="shared" si="118"/>
        <v/>
      </c>
      <c r="E135" s="158" t="str">
        <f>IF('DATA SHEET'!$E$10="Cat 2","N/A","OK")</f>
        <v>OK</v>
      </c>
      <c r="F135" s="158" t="str">
        <f>IF('DATA SHEET'!$E$10="Cat 2","N/A","OK")</f>
        <v>OK</v>
      </c>
      <c r="G135" s="160"/>
      <c r="H135" s="160"/>
      <c r="I135" s="160" t="s">
        <v>194</v>
      </c>
      <c r="J135" s="160" t="str">
        <f t="shared" si="119"/>
        <v>OK</v>
      </c>
      <c r="K135" s="160" t="str">
        <f t="shared" si="119"/>
        <v>OK</v>
      </c>
      <c r="L135" s="160" t="str">
        <f>IF('DATA SHEET'!$B$10="NC-50","N/A","OK")</f>
        <v>OK</v>
      </c>
      <c r="M135" s="160" t="str">
        <f>IF('DATA SHEET'!$B$10="NC-50","N/A","OK")</f>
        <v>OK</v>
      </c>
      <c r="N135" s="160"/>
      <c r="O135" s="160"/>
      <c r="P135" s="160"/>
      <c r="Q135" s="160"/>
      <c r="R135" s="160"/>
      <c r="S135" s="160"/>
      <c r="T135" s="160"/>
      <c r="U135" s="160"/>
      <c r="V135" s="150" t="str">
        <f>IF(DB135&lt;&gt;"",
    IF(INT('Drill Size Info'!$AA$19)=INT('Drill Size Info'!$AB$19),
        --(INT('Drill Size Info'!$AA$19) &amp; "." &amp; DB135),
        IF(AND((--(INT('Drill Size Info'!$AA$19) &amp; "." &amp; DB135)&gt;=--('Drill Size Info'!$AA$19)), (--(INT('Drill Size Info'!$AA$19) &amp; "." &amp; DB135)&lt;=--('Drill Size Info'!$AB$19))),
            --(INT('Drill Size Info'!$AA$19) &amp; "." &amp; DB135),
            --(INT('Drill Size Info'!$AB$19) &amp; "." &amp; DB135)
        )
    ),
    IF(DA135&lt;&gt;"",
        IF(INT('Drill Size Info'!$AA$19)=INT('Drill Size Info'!$AB$19),
            --(INT('Drill Size Info'!$AA$19) &amp; "." &amp; LEFT(DA135,3)),
            IF(AND((--(INT('Drill Size Info'!$AA$19) &amp; "." &amp; LEFT(DA135,3))&gt;=--('Drill Size Info'!$AA$19)), (--(INT('Drill Size Info'!$AA$19) &amp; "." &amp; LEFT(DA135,3))&lt;=--('Drill Size Info'!$AB$19))),
                --(INT('Drill Size Info'!$AA$19) &amp; "." &amp; LEFT(DA135,3)),
                --(INT('Drill Size Info'!$AB$19) &amp; "." &amp; LEFT(DA135,3))
            )
        ),
        "OK"
    )
)</f>
        <v>OK</v>
      </c>
      <c r="W135" s="150" t="str">
        <f>IF(DC135&lt;&gt;"",
    IF(INT('Drill Size Info'!$AA$19)=INT('Drill Size Info'!$AB$19),
        --(INT('Drill Size Info'!$AA$19) &amp; "." &amp; DC135),
        IF(AND((--(INT('Drill Size Info'!$AA$19) &amp; "." &amp; DC135)&gt;=--('Drill Size Info'!$AA$19)), (--(INT('Drill Size Info'!$AA$19) &amp; "." &amp; DC135)&lt;=--('Drill Size Info'!$AB$19))),
            --(INT('Drill Size Info'!$AA$19) &amp; "." &amp; DC135),
            --(INT('Drill Size Info'!$AB$19) &amp; "." &amp; DC135)
        )
    ),
    IF(DA135&lt;&gt;"",
        IF(INT('Drill Size Info'!$AA$19)=INT('Drill Size Info'!$AB$19),
            --(INT('Drill Size Info'!$AA$19) &amp; "." &amp; RIGHT(DA135,3)),
            IF(AND((--(INT('Drill Size Info'!$AA$19) &amp; "." &amp; RIGHT(DA135,3))&gt;=--('Drill Size Info'!$AA$19)), (--(INT('Drill Size Info'!$AA$19) &amp; "." &amp; RIGHT(DA135,3))&lt;=--('Drill Size Info'!$AB$19))),
                --(INT('Drill Size Info'!$AA$19) &amp; "." &amp; RIGHT(DA135,3)),
                --(INT('Drill Size Info'!$AB$19) &amp; "." &amp; RIGHT(DA135,3))
            )
        ),
        "N/A"
    )
)</f>
        <v>N/A</v>
      </c>
      <c r="X135" s="150" t="str">
        <f>IF(DE135&lt;&gt;"",
    IF(INT('Drill Size Info'!$AA$19)=INT('Drill Size Info'!$AB$15),
        --(INT('Drill Size Info'!$AA$15) &amp; "." &amp; DE135),
        IF(AND((--(INT('Drill Size Info'!$AA$15) &amp; "." &amp; DE135)&gt;=--('Drill Size Info'!$AA$15)), (--(INT('Drill Size Info'!$AA$15) &amp; "." &amp; DE135)&lt;=--('Drill Size Info'!$AB$15))),
            --(INT('Drill Size Info'!$AA$15) &amp; "." &amp; DE135),
            --(INT('Drill Size Info'!$AB$15) &amp; "." &amp; DE135)
        )
    ),
    IF(DD135&lt;&gt;"",
        IF(INT('Drill Size Info'!$AA$15)=INT('Drill Size Info'!$AB$15),
            --(INT('Drill Size Info'!$AA$15) &amp; "." &amp; LEFT(DD135,3)),
            IF(AND((--(INT('Drill Size Info'!$AA$15) &amp; "." &amp; LEFT(DD135,3))&gt;=--('Drill Size Info'!$AA$15)), (--(INT('Drill Size Info'!$AA$15) &amp; "." &amp; LEFT(DD135,3))&lt;=--('Drill Size Info'!$AB$15))),
                --(INT('Drill Size Info'!$AA$15) &amp; "." &amp; LEFT(DD135,3)),
                --(INT('Drill Size Info'!$AB$15) &amp; "." &amp; LEFT(DD135,3))
            )
        ),
        "OK"
    )
)</f>
        <v>OK</v>
      </c>
      <c r="Y135" s="150" t="str">
        <f>IF(DF135&lt;&gt;"",
    IF(INT('Drill Size Info'!$AA$19)=INT('Drill Size Info'!$AB$15),
        --(INT('Drill Size Info'!$AA$15) &amp; "." &amp; DF135),
        IF(AND((--(INT('Drill Size Info'!$AA$15) &amp; "." &amp; DF135)&gt;=--('Drill Size Info'!$AA$15)), (--(INT('Drill Size Info'!$AA$15) &amp; "." &amp; DF135)&lt;=--('Drill Size Info'!$AB$15))),
            --(INT('Drill Size Info'!$AA$15) &amp; "." &amp; DF135),
            --(INT('Drill Size Info'!$AB$15) &amp; "." &amp; DF135)
        )
    ),
    IF(DD135&lt;&gt;"",
        IF(INT('Drill Size Info'!$AA$15)=INT('Drill Size Info'!$AB$15),
            --(INT('Drill Size Info'!$AA$15) &amp; "." &amp; RIGHT(DD135,3)),
            IF(AND((--(INT('Drill Size Info'!$AA$15) &amp; "." &amp; RIGHT(DD135,3))&gt;=--('Drill Size Info'!$AA$15)), (--(INT('Drill Size Info'!$AA$15) &amp; "." &amp; RIGHT(DD135,3))&lt;=--('Drill Size Info'!$AB$15))),
                --(INT('Drill Size Info'!$AA$15) &amp; "." &amp; RIGHT(DD135,3)),
                --(INT('Drill Size Info'!$AB$15) &amp; "." &amp; RIGHT(DD135,3))
            )
        ),
        "N/A"
    )
)</f>
        <v>N/A</v>
      </c>
      <c r="Z135" s="162"/>
      <c r="AA135" s="162"/>
      <c r="AB135" s="162"/>
      <c r="AC135" s="162"/>
      <c r="AD135" s="162"/>
      <c r="AE135" s="162"/>
      <c r="AF135" s="162"/>
      <c r="AG135" s="162"/>
      <c r="AH135" s="162"/>
      <c r="AI135" s="162"/>
      <c r="AJ135" s="162"/>
      <c r="AK135" s="183"/>
      <c r="AL135" s="183"/>
      <c r="AM135" s="162"/>
      <c r="AN135" s="162"/>
      <c r="AO135" s="162"/>
      <c r="AP135" s="162"/>
      <c r="AQ135" s="162"/>
      <c r="AR135" s="162"/>
      <c r="AS135" s="162"/>
      <c r="AT135" s="162"/>
      <c r="AU135" s="162"/>
      <c r="AV135" s="162"/>
      <c r="AW135" s="162"/>
      <c r="AX135" s="162"/>
      <c r="AY135" s="162"/>
      <c r="AZ135" s="163"/>
      <c r="BA135" s="163"/>
      <c r="BB135" s="163"/>
      <c r="BC135" s="163"/>
      <c r="BD135" s="163"/>
      <c r="BE135" s="163"/>
      <c r="BF135" s="164"/>
      <c r="BG135" s="165"/>
      <c r="BH135" s="162"/>
      <c r="BI135" s="162"/>
      <c r="BJ135" s="164"/>
      <c r="BK135" s="95"/>
      <c r="BL135" s="182"/>
      <c r="BM135" s="182"/>
      <c r="BN135" s="182"/>
      <c r="BO135" s="182"/>
      <c r="BP135" s="95" t="str">
        <f t="shared" si="116"/>
        <v/>
      </c>
      <c r="BQ135" s="38"/>
      <c r="BR135" s="17">
        <f t="shared" si="120"/>
        <v>0</v>
      </c>
      <c r="BS135" s="17">
        <f t="shared" si="121"/>
        <v>0</v>
      </c>
      <c r="BT135" s="17">
        <f t="shared" si="122"/>
        <v>0</v>
      </c>
      <c r="BU135" s="17">
        <f t="shared" si="123"/>
        <v>0</v>
      </c>
      <c r="BV135" s="17">
        <f t="shared" si="124"/>
        <v>0</v>
      </c>
      <c r="BW135" s="17">
        <f t="shared" si="125"/>
        <v>0</v>
      </c>
      <c r="BX135" s="17">
        <f t="shared" si="126"/>
        <v>0</v>
      </c>
      <c r="BY135" s="17">
        <f t="shared" si="127"/>
        <v>0</v>
      </c>
      <c r="BZ135" s="17">
        <f t="shared" si="128"/>
        <v>0</v>
      </c>
      <c r="CA135" s="17">
        <f t="shared" si="129"/>
        <v>0</v>
      </c>
      <c r="CB135" s="17">
        <f t="shared" si="130"/>
        <v>0</v>
      </c>
      <c r="CC135" s="17">
        <f t="shared" si="131"/>
        <v>0</v>
      </c>
      <c r="CD135" s="17">
        <f t="shared" si="132"/>
        <v>0</v>
      </c>
      <c r="CE135" s="17">
        <f t="shared" si="133"/>
        <v>0</v>
      </c>
      <c r="CF135" s="17">
        <f t="shared" si="134"/>
        <v>0</v>
      </c>
      <c r="CG135" s="17">
        <f t="shared" si="135"/>
        <v>0</v>
      </c>
      <c r="CH135" s="17">
        <f t="shared" si="136"/>
        <v>0</v>
      </c>
      <c r="CI135" s="17">
        <f t="shared" si="137"/>
        <v>0</v>
      </c>
      <c r="CJ135" s="17">
        <f t="shared" si="138"/>
        <v>0</v>
      </c>
      <c r="CK135" s="17">
        <f t="shared" si="139"/>
        <v>0</v>
      </c>
      <c r="CL135" s="17">
        <f t="shared" si="140"/>
        <v>0</v>
      </c>
      <c r="CM135" s="17">
        <f t="shared" si="141"/>
        <v>0</v>
      </c>
      <c r="CN135" s="17">
        <f t="shared" si="142"/>
        <v>0</v>
      </c>
      <c r="CO135" s="17">
        <f t="shared" si="143"/>
        <v>0</v>
      </c>
      <c r="CP135" s="17">
        <f t="shared" si="144"/>
        <v>0</v>
      </c>
      <c r="CQ135" s="17">
        <f t="shared" si="145"/>
        <v>0</v>
      </c>
      <c r="CR135" s="17">
        <f t="shared" si="146"/>
        <v>0</v>
      </c>
      <c r="CS135" s="17">
        <f t="shared" si="147"/>
        <v>0</v>
      </c>
      <c r="CT135" s="17">
        <f t="shared" si="148"/>
        <v>0</v>
      </c>
      <c r="CU135" s="17">
        <f t="shared" si="149"/>
        <v>0</v>
      </c>
      <c r="CV135" s="17">
        <f t="shared" si="150"/>
        <v>0</v>
      </c>
      <c r="CW135" s="17">
        <f t="shared" si="151"/>
        <v>0</v>
      </c>
      <c r="CX135" s="17">
        <f t="shared" si="152"/>
        <v>0</v>
      </c>
      <c r="CY135" s="17">
        <f t="shared" si="153"/>
        <v>0</v>
      </c>
      <c r="CZ135" s="17">
        <f t="shared" si="154"/>
        <v>0</v>
      </c>
    </row>
    <row r="136" spans="2:104" ht="15" customHeight="1" x14ac:dyDescent="0.2">
      <c r="B136" s="156">
        <f t="shared" si="117"/>
        <v>128</v>
      </c>
      <c r="C136" s="158" t="str">
        <f>CONCATENATE('DATA SHEET'!$B$9, 'DATA SHEET'!$Q$2)</f>
        <v>" HWDP</v>
      </c>
      <c r="D136" s="157" t="str">
        <f t="shared" si="118"/>
        <v/>
      </c>
      <c r="E136" s="158" t="str">
        <f>IF('DATA SHEET'!$E$10="Cat 2","N/A","OK")</f>
        <v>OK</v>
      </c>
      <c r="F136" s="158" t="str">
        <f>IF('DATA SHEET'!$E$10="Cat 2","N/A","OK")</f>
        <v>OK</v>
      </c>
      <c r="G136" s="160"/>
      <c r="H136" s="160"/>
      <c r="I136" s="160" t="s">
        <v>194</v>
      </c>
      <c r="J136" s="160" t="str">
        <f t="shared" si="119"/>
        <v>OK</v>
      </c>
      <c r="K136" s="160" t="str">
        <f t="shared" si="119"/>
        <v>OK</v>
      </c>
      <c r="L136" s="160" t="str">
        <f>IF('DATA SHEET'!$B$10="NC-50","N/A","OK")</f>
        <v>OK</v>
      </c>
      <c r="M136" s="160" t="str">
        <f>IF('DATA SHEET'!$B$10="NC-50","N/A","OK")</f>
        <v>OK</v>
      </c>
      <c r="N136" s="160"/>
      <c r="O136" s="160"/>
      <c r="P136" s="160"/>
      <c r="Q136" s="160"/>
      <c r="R136" s="160"/>
      <c r="S136" s="160"/>
      <c r="T136" s="160"/>
      <c r="U136" s="160"/>
      <c r="V136" s="150" t="str">
        <f>IF(DB136&lt;&gt;"",
    IF(INT('Drill Size Info'!$AA$19)=INT('Drill Size Info'!$AB$19),
        --(INT('Drill Size Info'!$AA$19) &amp; "." &amp; DB136),
        IF(AND((--(INT('Drill Size Info'!$AA$19) &amp; "." &amp; DB136)&gt;=--('Drill Size Info'!$AA$19)), (--(INT('Drill Size Info'!$AA$19) &amp; "." &amp; DB136)&lt;=--('Drill Size Info'!$AB$19))),
            --(INT('Drill Size Info'!$AA$19) &amp; "." &amp; DB136),
            --(INT('Drill Size Info'!$AB$19) &amp; "." &amp; DB136)
        )
    ),
    IF(DA136&lt;&gt;"",
        IF(INT('Drill Size Info'!$AA$19)=INT('Drill Size Info'!$AB$19),
            --(INT('Drill Size Info'!$AA$19) &amp; "." &amp; LEFT(DA136,3)),
            IF(AND((--(INT('Drill Size Info'!$AA$19) &amp; "." &amp; LEFT(DA136,3))&gt;=--('Drill Size Info'!$AA$19)), (--(INT('Drill Size Info'!$AA$19) &amp; "." &amp; LEFT(DA136,3))&lt;=--('Drill Size Info'!$AB$19))),
                --(INT('Drill Size Info'!$AA$19) &amp; "." &amp; LEFT(DA136,3)),
                --(INT('Drill Size Info'!$AB$19) &amp; "." &amp; LEFT(DA136,3))
            )
        ),
        "OK"
    )
)</f>
        <v>OK</v>
      </c>
      <c r="W136" s="150" t="str">
        <f>IF(DC136&lt;&gt;"",
    IF(INT('Drill Size Info'!$AA$19)=INT('Drill Size Info'!$AB$19),
        --(INT('Drill Size Info'!$AA$19) &amp; "." &amp; DC136),
        IF(AND((--(INT('Drill Size Info'!$AA$19) &amp; "." &amp; DC136)&gt;=--('Drill Size Info'!$AA$19)), (--(INT('Drill Size Info'!$AA$19) &amp; "." &amp; DC136)&lt;=--('Drill Size Info'!$AB$19))),
            --(INT('Drill Size Info'!$AA$19) &amp; "." &amp; DC136),
            --(INT('Drill Size Info'!$AB$19) &amp; "." &amp; DC136)
        )
    ),
    IF(DA136&lt;&gt;"",
        IF(INT('Drill Size Info'!$AA$19)=INT('Drill Size Info'!$AB$19),
            --(INT('Drill Size Info'!$AA$19) &amp; "." &amp; RIGHT(DA136,3)),
            IF(AND((--(INT('Drill Size Info'!$AA$19) &amp; "." &amp; RIGHT(DA136,3))&gt;=--('Drill Size Info'!$AA$19)), (--(INT('Drill Size Info'!$AA$19) &amp; "." &amp; RIGHT(DA136,3))&lt;=--('Drill Size Info'!$AB$19))),
                --(INT('Drill Size Info'!$AA$19) &amp; "." &amp; RIGHT(DA136,3)),
                --(INT('Drill Size Info'!$AB$19) &amp; "." &amp; RIGHT(DA136,3))
            )
        ),
        "N/A"
    )
)</f>
        <v>N/A</v>
      </c>
      <c r="X136" s="150" t="str">
        <f>IF(DE136&lt;&gt;"",
    IF(INT('Drill Size Info'!$AA$19)=INT('Drill Size Info'!$AB$15),
        --(INT('Drill Size Info'!$AA$15) &amp; "." &amp; DE136),
        IF(AND((--(INT('Drill Size Info'!$AA$15) &amp; "." &amp; DE136)&gt;=--('Drill Size Info'!$AA$15)), (--(INT('Drill Size Info'!$AA$15) &amp; "." &amp; DE136)&lt;=--('Drill Size Info'!$AB$15))),
            --(INT('Drill Size Info'!$AA$15) &amp; "." &amp; DE136),
            --(INT('Drill Size Info'!$AB$15) &amp; "." &amp; DE136)
        )
    ),
    IF(DD136&lt;&gt;"",
        IF(INT('Drill Size Info'!$AA$15)=INT('Drill Size Info'!$AB$15),
            --(INT('Drill Size Info'!$AA$15) &amp; "." &amp; LEFT(DD136,3)),
            IF(AND((--(INT('Drill Size Info'!$AA$15) &amp; "." &amp; LEFT(DD136,3))&gt;=--('Drill Size Info'!$AA$15)), (--(INT('Drill Size Info'!$AA$15) &amp; "." &amp; LEFT(DD136,3))&lt;=--('Drill Size Info'!$AB$15))),
                --(INT('Drill Size Info'!$AA$15) &amp; "." &amp; LEFT(DD136,3)),
                --(INT('Drill Size Info'!$AB$15) &amp; "." &amp; LEFT(DD136,3))
            )
        ),
        "OK"
    )
)</f>
        <v>OK</v>
      </c>
      <c r="Y136" s="150" t="str">
        <f>IF(DF136&lt;&gt;"",
    IF(INT('Drill Size Info'!$AA$19)=INT('Drill Size Info'!$AB$15),
        --(INT('Drill Size Info'!$AA$15) &amp; "." &amp; DF136),
        IF(AND((--(INT('Drill Size Info'!$AA$15) &amp; "." &amp; DF136)&gt;=--('Drill Size Info'!$AA$15)), (--(INT('Drill Size Info'!$AA$15) &amp; "." &amp; DF136)&lt;=--('Drill Size Info'!$AB$15))),
            --(INT('Drill Size Info'!$AA$15) &amp; "." &amp; DF136),
            --(INT('Drill Size Info'!$AB$15) &amp; "." &amp; DF136)
        )
    ),
    IF(DD136&lt;&gt;"",
        IF(INT('Drill Size Info'!$AA$15)=INT('Drill Size Info'!$AB$15),
            --(INT('Drill Size Info'!$AA$15) &amp; "." &amp; RIGHT(DD136,3)),
            IF(AND((--(INT('Drill Size Info'!$AA$15) &amp; "." &amp; RIGHT(DD136,3))&gt;=--('Drill Size Info'!$AA$15)), (--(INT('Drill Size Info'!$AA$15) &amp; "." &amp; RIGHT(DD136,3))&lt;=--('Drill Size Info'!$AB$15))),
                --(INT('Drill Size Info'!$AA$15) &amp; "." &amp; RIGHT(DD136,3)),
                --(INT('Drill Size Info'!$AB$15) &amp; "." &amp; RIGHT(DD136,3))
            )
        ),
        "N/A"
    )
)</f>
        <v>N/A</v>
      </c>
      <c r="Z136" s="162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183"/>
      <c r="AL136" s="183"/>
      <c r="AM136" s="162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3"/>
      <c r="BA136" s="163"/>
      <c r="BB136" s="163"/>
      <c r="BC136" s="163"/>
      <c r="BD136" s="163"/>
      <c r="BE136" s="163"/>
      <c r="BF136" s="164"/>
      <c r="BG136" s="165"/>
      <c r="BH136" s="162"/>
      <c r="BI136" s="162"/>
      <c r="BJ136" s="164"/>
      <c r="BK136" s="95"/>
      <c r="BL136" s="182"/>
      <c r="BM136" s="182"/>
      <c r="BN136" s="182"/>
      <c r="BO136" s="182"/>
      <c r="BP136" s="95" t="str">
        <f t="shared" si="116"/>
        <v/>
      </c>
      <c r="BQ136" s="38"/>
      <c r="BR136" s="17">
        <f t="shared" si="120"/>
        <v>0</v>
      </c>
      <c r="BS136" s="17">
        <f t="shared" si="121"/>
        <v>0</v>
      </c>
      <c r="BT136" s="17">
        <f t="shared" si="122"/>
        <v>0</v>
      </c>
      <c r="BU136" s="17">
        <f t="shared" si="123"/>
        <v>0</v>
      </c>
      <c r="BV136" s="17">
        <f t="shared" si="124"/>
        <v>0</v>
      </c>
      <c r="BW136" s="17">
        <f t="shared" si="125"/>
        <v>0</v>
      </c>
      <c r="BX136" s="17">
        <f t="shared" si="126"/>
        <v>0</v>
      </c>
      <c r="BY136" s="17">
        <f t="shared" si="127"/>
        <v>0</v>
      </c>
      <c r="BZ136" s="17">
        <f t="shared" si="128"/>
        <v>0</v>
      </c>
      <c r="CA136" s="17">
        <f t="shared" si="129"/>
        <v>0</v>
      </c>
      <c r="CB136" s="17">
        <f t="shared" si="130"/>
        <v>0</v>
      </c>
      <c r="CC136" s="17">
        <f t="shared" si="131"/>
        <v>0</v>
      </c>
      <c r="CD136" s="17">
        <f t="shared" si="132"/>
        <v>0</v>
      </c>
      <c r="CE136" s="17">
        <f t="shared" si="133"/>
        <v>0</v>
      </c>
      <c r="CF136" s="17">
        <f t="shared" si="134"/>
        <v>0</v>
      </c>
      <c r="CG136" s="17">
        <f t="shared" si="135"/>
        <v>0</v>
      </c>
      <c r="CH136" s="17">
        <f t="shared" si="136"/>
        <v>0</v>
      </c>
      <c r="CI136" s="17">
        <f t="shared" si="137"/>
        <v>0</v>
      </c>
      <c r="CJ136" s="17">
        <f t="shared" si="138"/>
        <v>0</v>
      </c>
      <c r="CK136" s="17">
        <f t="shared" si="139"/>
        <v>0</v>
      </c>
      <c r="CL136" s="17">
        <f t="shared" si="140"/>
        <v>0</v>
      </c>
      <c r="CM136" s="17">
        <f t="shared" si="141"/>
        <v>0</v>
      </c>
      <c r="CN136" s="17">
        <f t="shared" si="142"/>
        <v>0</v>
      </c>
      <c r="CO136" s="17">
        <f t="shared" si="143"/>
        <v>0</v>
      </c>
      <c r="CP136" s="17">
        <f t="shared" si="144"/>
        <v>0</v>
      </c>
      <c r="CQ136" s="17">
        <f t="shared" si="145"/>
        <v>0</v>
      </c>
      <c r="CR136" s="17">
        <f t="shared" si="146"/>
        <v>0</v>
      </c>
      <c r="CS136" s="17">
        <f t="shared" si="147"/>
        <v>0</v>
      </c>
      <c r="CT136" s="17">
        <f t="shared" si="148"/>
        <v>0</v>
      </c>
      <c r="CU136" s="17">
        <f t="shared" si="149"/>
        <v>0</v>
      </c>
      <c r="CV136" s="17">
        <f t="shared" si="150"/>
        <v>0</v>
      </c>
      <c r="CW136" s="17">
        <f t="shared" si="151"/>
        <v>0</v>
      </c>
      <c r="CX136" s="17">
        <f t="shared" si="152"/>
        <v>0</v>
      </c>
      <c r="CY136" s="17">
        <f t="shared" si="153"/>
        <v>0</v>
      </c>
      <c r="CZ136" s="17">
        <f t="shared" si="154"/>
        <v>0</v>
      </c>
    </row>
    <row r="137" spans="2:104" ht="15" customHeight="1" x14ac:dyDescent="0.2">
      <c r="B137" s="156">
        <f t="shared" si="117"/>
        <v>129</v>
      </c>
      <c r="C137" s="158" t="str">
        <f>CONCATENATE('DATA SHEET'!$B$9, 'DATA SHEET'!$Q$2)</f>
        <v>" HWDP</v>
      </c>
      <c r="D137" s="157" t="str">
        <f t="shared" si="118"/>
        <v/>
      </c>
      <c r="E137" s="158" t="str">
        <f>IF('DATA SHEET'!$E$10="Cat 2","N/A","OK")</f>
        <v>OK</v>
      </c>
      <c r="F137" s="158" t="str">
        <f>IF('DATA SHEET'!$E$10="Cat 2","N/A","OK")</f>
        <v>OK</v>
      </c>
      <c r="G137" s="160"/>
      <c r="H137" s="160"/>
      <c r="I137" s="160" t="s">
        <v>194</v>
      </c>
      <c r="J137" s="160" t="str">
        <f t="shared" si="119"/>
        <v>OK</v>
      </c>
      <c r="K137" s="160" t="str">
        <f t="shared" si="119"/>
        <v>OK</v>
      </c>
      <c r="L137" s="160" t="str">
        <f>IF('DATA SHEET'!$B$10="NC-50","N/A","OK")</f>
        <v>OK</v>
      </c>
      <c r="M137" s="160" t="str">
        <f>IF('DATA SHEET'!$B$10="NC-50","N/A","OK")</f>
        <v>OK</v>
      </c>
      <c r="N137" s="160"/>
      <c r="O137" s="160"/>
      <c r="P137" s="160"/>
      <c r="Q137" s="160"/>
      <c r="R137" s="160"/>
      <c r="S137" s="160"/>
      <c r="T137" s="160"/>
      <c r="U137" s="160"/>
      <c r="V137" s="150" t="str">
        <f>IF(DB137&lt;&gt;"",
    IF(INT('Drill Size Info'!$AA$19)=INT('Drill Size Info'!$AB$19),
        --(INT('Drill Size Info'!$AA$19) &amp; "." &amp; DB137),
        IF(AND((--(INT('Drill Size Info'!$AA$19) &amp; "." &amp; DB137)&gt;=--('Drill Size Info'!$AA$19)), (--(INT('Drill Size Info'!$AA$19) &amp; "." &amp; DB137)&lt;=--('Drill Size Info'!$AB$19))),
            --(INT('Drill Size Info'!$AA$19) &amp; "." &amp; DB137),
            --(INT('Drill Size Info'!$AB$19) &amp; "." &amp; DB137)
        )
    ),
    IF(DA137&lt;&gt;"",
        IF(INT('Drill Size Info'!$AA$19)=INT('Drill Size Info'!$AB$19),
            --(INT('Drill Size Info'!$AA$19) &amp; "." &amp; LEFT(DA137,3)),
            IF(AND((--(INT('Drill Size Info'!$AA$19) &amp; "." &amp; LEFT(DA137,3))&gt;=--('Drill Size Info'!$AA$19)), (--(INT('Drill Size Info'!$AA$19) &amp; "." &amp; LEFT(DA137,3))&lt;=--('Drill Size Info'!$AB$19))),
                --(INT('Drill Size Info'!$AA$19) &amp; "." &amp; LEFT(DA137,3)),
                --(INT('Drill Size Info'!$AB$19) &amp; "." &amp; LEFT(DA137,3))
            )
        ),
        "OK"
    )
)</f>
        <v>OK</v>
      </c>
      <c r="W137" s="150" t="str">
        <f>IF(DC137&lt;&gt;"",
    IF(INT('Drill Size Info'!$AA$19)=INT('Drill Size Info'!$AB$19),
        --(INT('Drill Size Info'!$AA$19) &amp; "." &amp; DC137),
        IF(AND((--(INT('Drill Size Info'!$AA$19) &amp; "." &amp; DC137)&gt;=--('Drill Size Info'!$AA$19)), (--(INT('Drill Size Info'!$AA$19) &amp; "." &amp; DC137)&lt;=--('Drill Size Info'!$AB$19))),
            --(INT('Drill Size Info'!$AA$19) &amp; "." &amp; DC137),
            --(INT('Drill Size Info'!$AB$19) &amp; "." &amp; DC137)
        )
    ),
    IF(DA137&lt;&gt;"",
        IF(INT('Drill Size Info'!$AA$19)=INT('Drill Size Info'!$AB$19),
            --(INT('Drill Size Info'!$AA$19) &amp; "." &amp; RIGHT(DA137,3)),
            IF(AND((--(INT('Drill Size Info'!$AA$19) &amp; "." &amp; RIGHT(DA137,3))&gt;=--('Drill Size Info'!$AA$19)), (--(INT('Drill Size Info'!$AA$19) &amp; "." &amp; RIGHT(DA137,3))&lt;=--('Drill Size Info'!$AB$19))),
                --(INT('Drill Size Info'!$AA$19) &amp; "." &amp; RIGHT(DA137,3)),
                --(INT('Drill Size Info'!$AB$19) &amp; "." &amp; RIGHT(DA137,3))
            )
        ),
        "N/A"
    )
)</f>
        <v>N/A</v>
      </c>
      <c r="X137" s="150" t="str">
        <f>IF(DE137&lt;&gt;"",
    IF(INT('Drill Size Info'!$AA$19)=INT('Drill Size Info'!$AB$15),
        --(INT('Drill Size Info'!$AA$15) &amp; "." &amp; DE137),
        IF(AND((--(INT('Drill Size Info'!$AA$15) &amp; "." &amp; DE137)&gt;=--('Drill Size Info'!$AA$15)), (--(INT('Drill Size Info'!$AA$15) &amp; "." &amp; DE137)&lt;=--('Drill Size Info'!$AB$15))),
            --(INT('Drill Size Info'!$AA$15) &amp; "." &amp; DE137),
            --(INT('Drill Size Info'!$AB$15) &amp; "." &amp; DE137)
        )
    ),
    IF(DD137&lt;&gt;"",
        IF(INT('Drill Size Info'!$AA$15)=INT('Drill Size Info'!$AB$15),
            --(INT('Drill Size Info'!$AA$15) &amp; "." &amp; LEFT(DD137,3)),
            IF(AND((--(INT('Drill Size Info'!$AA$15) &amp; "." &amp; LEFT(DD137,3))&gt;=--('Drill Size Info'!$AA$15)), (--(INT('Drill Size Info'!$AA$15) &amp; "." &amp; LEFT(DD137,3))&lt;=--('Drill Size Info'!$AB$15))),
                --(INT('Drill Size Info'!$AA$15) &amp; "." &amp; LEFT(DD137,3)),
                --(INT('Drill Size Info'!$AB$15) &amp; "." &amp; LEFT(DD137,3))
            )
        ),
        "OK"
    )
)</f>
        <v>OK</v>
      </c>
      <c r="Y137" s="150" t="str">
        <f>IF(DF137&lt;&gt;"",
    IF(INT('Drill Size Info'!$AA$19)=INT('Drill Size Info'!$AB$15),
        --(INT('Drill Size Info'!$AA$15) &amp; "." &amp; DF137),
        IF(AND((--(INT('Drill Size Info'!$AA$15) &amp; "." &amp; DF137)&gt;=--('Drill Size Info'!$AA$15)), (--(INT('Drill Size Info'!$AA$15) &amp; "." &amp; DF137)&lt;=--('Drill Size Info'!$AB$15))),
            --(INT('Drill Size Info'!$AA$15) &amp; "." &amp; DF137),
            --(INT('Drill Size Info'!$AB$15) &amp; "." &amp; DF137)
        )
    ),
    IF(DD137&lt;&gt;"",
        IF(INT('Drill Size Info'!$AA$15)=INT('Drill Size Info'!$AB$15),
            --(INT('Drill Size Info'!$AA$15) &amp; "." &amp; RIGHT(DD137,3)),
            IF(AND((--(INT('Drill Size Info'!$AA$15) &amp; "." &amp; RIGHT(DD137,3))&gt;=--('Drill Size Info'!$AA$15)), (--(INT('Drill Size Info'!$AA$15) &amp; "." &amp; RIGHT(DD137,3))&lt;=--('Drill Size Info'!$AB$15))),
                --(INT('Drill Size Info'!$AA$15) &amp; "." &amp; RIGHT(DD137,3)),
                --(INT('Drill Size Info'!$AB$15) &amp; "." &amp; RIGHT(DD137,3))
            )
        ),
        "N/A"
    )
)</f>
        <v>N/A</v>
      </c>
      <c r="Z137" s="162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183"/>
      <c r="AL137" s="183"/>
      <c r="AM137" s="162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3"/>
      <c r="BA137" s="163"/>
      <c r="BB137" s="163"/>
      <c r="BC137" s="163"/>
      <c r="BD137" s="163"/>
      <c r="BE137" s="163"/>
      <c r="BF137" s="164"/>
      <c r="BG137" s="165"/>
      <c r="BH137" s="162"/>
      <c r="BI137" s="162"/>
      <c r="BJ137" s="164"/>
      <c r="BK137" s="95"/>
      <c r="BL137" s="182"/>
      <c r="BM137" s="182"/>
      <c r="BN137" s="182"/>
      <c r="BO137" s="182"/>
      <c r="BP137" s="95" t="str">
        <f t="shared" si="116"/>
        <v/>
      </c>
      <c r="BQ137" s="38"/>
      <c r="BR137" s="17">
        <f t="shared" ref="BR137:BR168" si="155">IF(Z137="x",1,0)</f>
        <v>0</v>
      </c>
      <c r="BS137" s="17">
        <f t="shared" ref="BS137:BS168" si="156">IF(AB137="x",1,0)</f>
        <v>0</v>
      </c>
      <c r="BT137" s="17">
        <f t="shared" ref="BT137:BT168" si="157">IF(AD137="x",1,0)</f>
        <v>0</v>
      </c>
      <c r="BU137" s="17">
        <f t="shared" ref="BU137:BU168" si="158">IF(AE137="x",1,0)</f>
        <v>0</v>
      </c>
      <c r="BV137" s="17">
        <f t="shared" ref="BV137:BV168" si="159">IF(AF137="x",1,0)</f>
        <v>0</v>
      </c>
      <c r="BW137" s="17">
        <f t="shared" ref="BW137:BW168" si="160">IF(AG137="x",1,0)</f>
        <v>0</v>
      </c>
      <c r="BX137" s="17">
        <f t="shared" ref="BX137:BX168" si="161">IF(AH137="x",1,0)</f>
        <v>0</v>
      </c>
      <c r="BY137" s="17">
        <f t="shared" ref="BY137:BY168" si="162">IF(AI137="x",1,0)</f>
        <v>0</v>
      </c>
      <c r="BZ137" s="17">
        <f t="shared" ref="BZ137:BZ168" si="163">IF(AJ137="x",1,0)</f>
        <v>0</v>
      </c>
      <c r="CA137" s="17">
        <f t="shared" ref="CA137:CA168" si="164">IF(AK137="x",1,0)</f>
        <v>0</v>
      </c>
      <c r="CB137" s="17">
        <f t="shared" ref="CB137:CB168" si="165">IF(AL137="x",1,0)</f>
        <v>0</v>
      </c>
      <c r="CC137" s="17">
        <f t="shared" ref="CC137:CC168" si="166">IF(AM137="x",1,0)</f>
        <v>0</v>
      </c>
      <c r="CD137" s="17">
        <f t="shared" ref="CD137:CD168" si="167">IF(AN137="x",1,0)</f>
        <v>0</v>
      </c>
      <c r="CE137" s="17">
        <f t="shared" ref="CE137:CE168" si="168">IF(AO137="x",1,0)</f>
        <v>0</v>
      </c>
      <c r="CF137" s="17">
        <f t="shared" ref="CF137:CF168" si="169">IF(AP137="x",1,0)</f>
        <v>0</v>
      </c>
      <c r="CG137" s="17">
        <f t="shared" ref="CG137:CG168" si="170">IF(AQ137="x",1,0)</f>
        <v>0</v>
      </c>
      <c r="CH137" s="17">
        <f t="shared" ref="CH137:CH168" si="171">IF(AR137="x",1,0)</f>
        <v>0</v>
      </c>
      <c r="CI137" s="17">
        <f t="shared" ref="CI137:CI168" si="172">IF(AS137="x",1,0)</f>
        <v>0</v>
      </c>
      <c r="CJ137" s="17">
        <f t="shared" ref="CJ137:CJ168" si="173">IF(AT137="x",1,0)</f>
        <v>0</v>
      </c>
      <c r="CK137" s="17">
        <f t="shared" ref="CK137:CK168" si="174">IF(AU137="x",1,0)</f>
        <v>0</v>
      </c>
      <c r="CL137" s="17">
        <f t="shared" ref="CL137:CL168" si="175">IF(AV137="x",1,0)</f>
        <v>0</v>
      </c>
      <c r="CM137" s="17">
        <f t="shared" ref="CM137:CM168" si="176">IF(AW137="x",1,0)</f>
        <v>0</v>
      </c>
      <c r="CN137" s="17">
        <f t="shared" ref="CN137:CN168" si="177">IF(AX137="x",1,0)</f>
        <v>0</v>
      </c>
      <c r="CO137" s="17">
        <f t="shared" ref="CO137:CO168" si="178">IF(AY137="x",1,0)</f>
        <v>0</v>
      </c>
      <c r="CP137" s="17">
        <f t="shared" ref="CP137:CP168" si="179">IF(AZ137="x",1,0)</f>
        <v>0</v>
      </c>
      <c r="CQ137" s="17">
        <f t="shared" ref="CQ137:CQ168" si="180">IF(BA137="x",1,0)</f>
        <v>0</v>
      </c>
      <c r="CR137" s="17">
        <f t="shared" ref="CR137:CR168" si="181">IF(BB137="x",1,0)</f>
        <v>0</v>
      </c>
      <c r="CS137" s="17">
        <f t="shared" ref="CS137:CS168" si="182">IF(BC137="x",1,0)</f>
        <v>0</v>
      </c>
      <c r="CT137" s="17">
        <f t="shared" ref="CT137:CT168" si="183">IF(BD137="x",1,0)</f>
        <v>0</v>
      </c>
      <c r="CU137" s="17">
        <f t="shared" ref="CU137:CU168" si="184">IF(BE137="x",1,0)</f>
        <v>0</v>
      </c>
      <c r="CV137" s="17">
        <f t="shared" ref="CV137:CV168" si="185">IF(BF137="x",1,0)</f>
        <v>0</v>
      </c>
      <c r="CW137" s="17">
        <f t="shared" ref="CW137:CW168" si="186">IF(BG137="x",1,0)</f>
        <v>0</v>
      </c>
      <c r="CX137" s="17">
        <f t="shared" ref="CX137:CX168" si="187">IF(BH137="x",1,0)</f>
        <v>0</v>
      </c>
      <c r="CY137" s="17">
        <f t="shared" ref="CY137:CY168" si="188">IF(BI137="x",1,0)</f>
        <v>0</v>
      </c>
      <c r="CZ137" s="17">
        <f t="shared" ref="CZ137:CZ168" si="189">IF(BJ137="x",1,0)</f>
        <v>0</v>
      </c>
    </row>
    <row r="138" spans="2:104" ht="15" customHeight="1" x14ac:dyDescent="0.2">
      <c r="B138" s="156">
        <f t="shared" si="117"/>
        <v>130</v>
      </c>
      <c r="C138" s="158" t="str">
        <f>CONCATENATE('DATA SHEET'!$B$9, 'DATA SHEET'!$Q$2)</f>
        <v>" HWDP</v>
      </c>
      <c r="D138" s="157" t="str">
        <f t="shared" si="118"/>
        <v/>
      </c>
      <c r="E138" s="158" t="str">
        <f>IF('DATA SHEET'!$E$10="Cat 2","N/A","OK")</f>
        <v>OK</v>
      </c>
      <c r="F138" s="158" t="str">
        <f>IF('DATA SHEET'!$E$10="Cat 2","N/A","OK")</f>
        <v>OK</v>
      </c>
      <c r="G138" s="160"/>
      <c r="H138" s="160"/>
      <c r="I138" s="160" t="s">
        <v>194</v>
      </c>
      <c r="J138" s="160" t="str">
        <f t="shared" si="119"/>
        <v>OK</v>
      </c>
      <c r="K138" s="160" t="str">
        <f t="shared" si="119"/>
        <v>OK</v>
      </c>
      <c r="L138" s="160" t="str">
        <f>IF('DATA SHEET'!$B$10="NC-50","N/A","OK")</f>
        <v>OK</v>
      </c>
      <c r="M138" s="160" t="str">
        <f>IF('DATA SHEET'!$B$10="NC-50","N/A","OK")</f>
        <v>OK</v>
      </c>
      <c r="N138" s="160"/>
      <c r="O138" s="160"/>
      <c r="P138" s="160"/>
      <c r="Q138" s="160"/>
      <c r="R138" s="160"/>
      <c r="S138" s="160"/>
      <c r="T138" s="160"/>
      <c r="U138" s="160"/>
      <c r="V138" s="150" t="str">
        <f>IF(DB138&lt;&gt;"",
    IF(INT('Drill Size Info'!$AA$19)=INT('Drill Size Info'!$AB$19),
        --(INT('Drill Size Info'!$AA$19) &amp; "." &amp; DB138),
        IF(AND((--(INT('Drill Size Info'!$AA$19) &amp; "." &amp; DB138)&gt;=--('Drill Size Info'!$AA$19)), (--(INT('Drill Size Info'!$AA$19) &amp; "." &amp; DB138)&lt;=--('Drill Size Info'!$AB$19))),
            --(INT('Drill Size Info'!$AA$19) &amp; "." &amp; DB138),
            --(INT('Drill Size Info'!$AB$19) &amp; "." &amp; DB138)
        )
    ),
    IF(DA138&lt;&gt;"",
        IF(INT('Drill Size Info'!$AA$19)=INT('Drill Size Info'!$AB$19),
            --(INT('Drill Size Info'!$AA$19) &amp; "." &amp; LEFT(DA138,3)),
            IF(AND((--(INT('Drill Size Info'!$AA$19) &amp; "." &amp; LEFT(DA138,3))&gt;=--('Drill Size Info'!$AA$19)), (--(INT('Drill Size Info'!$AA$19) &amp; "." &amp; LEFT(DA138,3))&lt;=--('Drill Size Info'!$AB$19))),
                --(INT('Drill Size Info'!$AA$19) &amp; "." &amp; LEFT(DA138,3)),
                --(INT('Drill Size Info'!$AB$19) &amp; "." &amp; LEFT(DA138,3))
            )
        ),
        "OK"
    )
)</f>
        <v>OK</v>
      </c>
      <c r="W138" s="150" t="str">
        <f>IF(DC138&lt;&gt;"",
    IF(INT('Drill Size Info'!$AA$19)=INT('Drill Size Info'!$AB$19),
        --(INT('Drill Size Info'!$AA$19) &amp; "." &amp; DC138),
        IF(AND((--(INT('Drill Size Info'!$AA$19) &amp; "." &amp; DC138)&gt;=--('Drill Size Info'!$AA$19)), (--(INT('Drill Size Info'!$AA$19) &amp; "." &amp; DC138)&lt;=--('Drill Size Info'!$AB$19))),
            --(INT('Drill Size Info'!$AA$19) &amp; "." &amp; DC138),
            --(INT('Drill Size Info'!$AB$19) &amp; "." &amp; DC138)
        )
    ),
    IF(DA138&lt;&gt;"",
        IF(INT('Drill Size Info'!$AA$19)=INT('Drill Size Info'!$AB$19),
            --(INT('Drill Size Info'!$AA$19) &amp; "." &amp; RIGHT(DA138,3)),
            IF(AND((--(INT('Drill Size Info'!$AA$19) &amp; "." &amp; RIGHT(DA138,3))&gt;=--('Drill Size Info'!$AA$19)), (--(INT('Drill Size Info'!$AA$19) &amp; "." &amp; RIGHT(DA138,3))&lt;=--('Drill Size Info'!$AB$19))),
                --(INT('Drill Size Info'!$AA$19) &amp; "." &amp; RIGHT(DA138,3)),
                --(INT('Drill Size Info'!$AB$19) &amp; "." &amp; RIGHT(DA138,3))
            )
        ),
        "N/A"
    )
)</f>
        <v>N/A</v>
      </c>
      <c r="X138" s="150" t="str">
        <f>IF(DE138&lt;&gt;"",
    IF(INT('Drill Size Info'!$AA$19)=INT('Drill Size Info'!$AB$15),
        --(INT('Drill Size Info'!$AA$15) &amp; "." &amp; DE138),
        IF(AND((--(INT('Drill Size Info'!$AA$15) &amp; "." &amp; DE138)&gt;=--('Drill Size Info'!$AA$15)), (--(INT('Drill Size Info'!$AA$15) &amp; "." &amp; DE138)&lt;=--('Drill Size Info'!$AB$15))),
            --(INT('Drill Size Info'!$AA$15) &amp; "." &amp; DE138),
            --(INT('Drill Size Info'!$AB$15) &amp; "." &amp; DE138)
        )
    ),
    IF(DD138&lt;&gt;"",
        IF(INT('Drill Size Info'!$AA$15)=INT('Drill Size Info'!$AB$15),
            --(INT('Drill Size Info'!$AA$15) &amp; "." &amp; LEFT(DD138,3)),
            IF(AND((--(INT('Drill Size Info'!$AA$15) &amp; "." &amp; LEFT(DD138,3))&gt;=--('Drill Size Info'!$AA$15)), (--(INT('Drill Size Info'!$AA$15) &amp; "." &amp; LEFT(DD138,3))&lt;=--('Drill Size Info'!$AB$15))),
                --(INT('Drill Size Info'!$AA$15) &amp; "." &amp; LEFT(DD138,3)),
                --(INT('Drill Size Info'!$AB$15) &amp; "." &amp; LEFT(DD138,3))
            )
        ),
        "OK"
    )
)</f>
        <v>OK</v>
      </c>
      <c r="Y138" s="150" t="str">
        <f>IF(DF138&lt;&gt;"",
    IF(INT('Drill Size Info'!$AA$19)=INT('Drill Size Info'!$AB$15),
        --(INT('Drill Size Info'!$AA$15) &amp; "." &amp; DF138),
        IF(AND((--(INT('Drill Size Info'!$AA$15) &amp; "." &amp; DF138)&gt;=--('Drill Size Info'!$AA$15)), (--(INT('Drill Size Info'!$AA$15) &amp; "." &amp; DF138)&lt;=--('Drill Size Info'!$AB$15))),
            --(INT('Drill Size Info'!$AA$15) &amp; "." &amp; DF138),
            --(INT('Drill Size Info'!$AB$15) &amp; "." &amp; DF138)
        )
    ),
    IF(DD138&lt;&gt;"",
        IF(INT('Drill Size Info'!$AA$15)=INT('Drill Size Info'!$AB$15),
            --(INT('Drill Size Info'!$AA$15) &amp; "." &amp; RIGHT(DD138,3)),
            IF(AND((--(INT('Drill Size Info'!$AA$15) &amp; "." &amp; RIGHT(DD138,3))&gt;=--('Drill Size Info'!$AA$15)), (--(INT('Drill Size Info'!$AA$15) &amp; "." &amp; RIGHT(DD138,3))&lt;=--('Drill Size Info'!$AB$15))),
                --(INT('Drill Size Info'!$AA$15) &amp; "." &amp; RIGHT(DD138,3)),
                --(INT('Drill Size Info'!$AB$15) &amp; "." &amp; RIGHT(DD138,3))
            )
        ),
        "N/A"
    )
)</f>
        <v>N/A</v>
      </c>
      <c r="Z138" s="162"/>
      <c r="AA138" s="162"/>
      <c r="AB138" s="162"/>
      <c r="AC138" s="162"/>
      <c r="AD138" s="162"/>
      <c r="AE138" s="162"/>
      <c r="AF138" s="162"/>
      <c r="AG138" s="162"/>
      <c r="AH138" s="162"/>
      <c r="AI138" s="162"/>
      <c r="AJ138" s="162"/>
      <c r="AK138" s="183"/>
      <c r="AL138" s="183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3"/>
      <c r="BA138" s="163"/>
      <c r="BB138" s="163"/>
      <c r="BC138" s="163"/>
      <c r="BD138" s="163"/>
      <c r="BE138" s="163"/>
      <c r="BF138" s="164"/>
      <c r="BG138" s="165"/>
      <c r="BH138" s="162"/>
      <c r="BI138" s="162"/>
      <c r="BJ138" s="164"/>
      <c r="BK138" s="95"/>
      <c r="BL138" s="182"/>
      <c r="BM138" s="182"/>
      <c r="BN138" s="182"/>
      <c r="BO138" s="182"/>
      <c r="BP138" s="95" t="str">
        <f t="shared" ref="BP138:BP201" si="190">CONCATENATE(BL138,BM138,BN138,BO138)</f>
        <v/>
      </c>
      <c r="BQ138" s="38"/>
      <c r="BR138" s="17">
        <f t="shared" si="155"/>
        <v>0</v>
      </c>
      <c r="BS138" s="17">
        <f t="shared" si="156"/>
        <v>0</v>
      </c>
      <c r="BT138" s="17">
        <f t="shared" si="157"/>
        <v>0</v>
      </c>
      <c r="BU138" s="17">
        <f t="shared" si="158"/>
        <v>0</v>
      </c>
      <c r="BV138" s="17">
        <f t="shared" si="159"/>
        <v>0</v>
      </c>
      <c r="BW138" s="17">
        <f t="shared" si="160"/>
        <v>0</v>
      </c>
      <c r="BX138" s="17">
        <f t="shared" si="161"/>
        <v>0</v>
      </c>
      <c r="BY138" s="17">
        <f t="shared" si="162"/>
        <v>0</v>
      </c>
      <c r="BZ138" s="17">
        <f t="shared" si="163"/>
        <v>0</v>
      </c>
      <c r="CA138" s="17">
        <f t="shared" si="164"/>
        <v>0</v>
      </c>
      <c r="CB138" s="17">
        <f t="shared" si="165"/>
        <v>0</v>
      </c>
      <c r="CC138" s="17">
        <f t="shared" si="166"/>
        <v>0</v>
      </c>
      <c r="CD138" s="17">
        <f t="shared" si="167"/>
        <v>0</v>
      </c>
      <c r="CE138" s="17">
        <f t="shared" si="168"/>
        <v>0</v>
      </c>
      <c r="CF138" s="17">
        <f t="shared" si="169"/>
        <v>0</v>
      </c>
      <c r="CG138" s="17">
        <f t="shared" si="170"/>
        <v>0</v>
      </c>
      <c r="CH138" s="17">
        <f t="shared" si="171"/>
        <v>0</v>
      </c>
      <c r="CI138" s="17">
        <f t="shared" si="172"/>
        <v>0</v>
      </c>
      <c r="CJ138" s="17">
        <f t="shared" si="173"/>
        <v>0</v>
      </c>
      <c r="CK138" s="17">
        <f t="shared" si="174"/>
        <v>0</v>
      </c>
      <c r="CL138" s="17">
        <f t="shared" si="175"/>
        <v>0</v>
      </c>
      <c r="CM138" s="17">
        <f t="shared" si="176"/>
        <v>0</v>
      </c>
      <c r="CN138" s="17">
        <f t="shared" si="177"/>
        <v>0</v>
      </c>
      <c r="CO138" s="17">
        <f t="shared" si="178"/>
        <v>0</v>
      </c>
      <c r="CP138" s="17">
        <f t="shared" si="179"/>
        <v>0</v>
      </c>
      <c r="CQ138" s="17">
        <f t="shared" si="180"/>
        <v>0</v>
      </c>
      <c r="CR138" s="17">
        <f t="shared" si="181"/>
        <v>0</v>
      </c>
      <c r="CS138" s="17">
        <f t="shared" si="182"/>
        <v>0</v>
      </c>
      <c r="CT138" s="17">
        <f t="shared" si="183"/>
        <v>0</v>
      </c>
      <c r="CU138" s="17">
        <f t="shared" si="184"/>
        <v>0</v>
      </c>
      <c r="CV138" s="17">
        <f t="shared" si="185"/>
        <v>0</v>
      </c>
      <c r="CW138" s="17">
        <f t="shared" si="186"/>
        <v>0</v>
      </c>
      <c r="CX138" s="17">
        <f t="shared" si="187"/>
        <v>0</v>
      </c>
      <c r="CY138" s="17">
        <f t="shared" si="188"/>
        <v>0</v>
      </c>
      <c r="CZ138" s="17">
        <f t="shared" si="189"/>
        <v>0</v>
      </c>
    </row>
    <row r="139" spans="2:104" ht="15" customHeight="1" x14ac:dyDescent="0.2">
      <c r="B139" s="156">
        <f t="shared" ref="B139:B202" si="191">B138+1</f>
        <v>131</v>
      </c>
      <c r="C139" s="158" t="str">
        <f>CONCATENATE('DATA SHEET'!$B$9, 'DATA SHEET'!$Q$2)</f>
        <v>" HWDP</v>
      </c>
      <c r="D139" s="157" t="str">
        <f t="shared" ref="D139:D202" si="192">BP139</f>
        <v/>
      </c>
      <c r="E139" s="158" t="str">
        <f>IF('DATA SHEET'!$E$10="Cat 2","N/A","OK")</f>
        <v>OK</v>
      </c>
      <c r="F139" s="158" t="str">
        <f>IF('DATA SHEET'!$E$10="Cat 2","N/A","OK")</f>
        <v>OK</v>
      </c>
      <c r="G139" s="160"/>
      <c r="H139" s="160"/>
      <c r="I139" s="160" t="s">
        <v>194</v>
      </c>
      <c r="J139" s="160" t="str">
        <f t="shared" si="119"/>
        <v>OK</v>
      </c>
      <c r="K139" s="160" t="str">
        <f t="shared" si="119"/>
        <v>OK</v>
      </c>
      <c r="L139" s="160" t="str">
        <f>IF('DATA SHEET'!$B$10="NC-50","N/A","OK")</f>
        <v>OK</v>
      </c>
      <c r="M139" s="160" t="str">
        <f>IF('DATA SHEET'!$B$10="NC-50","N/A","OK")</f>
        <v>OK</v>
      </c>
      <c r="N139" s="160"/>
      <c r="O139" s="160"/>
      <c r="P139" s="160"/>
      <c r="Q139" s="160"/>
      <c r="R139" s="160"/>
      <c r="S139" s="160"/>
      <c r="T139" s="160"/>
      <c r="U139" s="160"/>
      <c r="V139" s="150" t="str">
        <f>IF(DB139&lt;&gt;"",
    IF(INT('Drill Size Info'!$AA$19)=INT('Drill Size Info'!$AB$19),
        --(INT('Drill Size Info'!$AA$19) &amp; "." &amp; DB139),
        IF(AND((--(INT('Drill Size Info'!$AA$19) &amp; "." &amp; DB139)&gt;=--('Drill Size Info'!$AA$19)), (--(INT('Drill Size Info'!$AA$19) &amp; "." &amp; DB139)&lt;=--('Drill Size Info'!$AB$19))),
            --(INT('Drill Size Info'!$AA$19) &amp; "." &amp; DB139),
            --(INT('Drill Size Info'!$AB$19) &amp; "." &amp; DB139)
        )
    ),
    IF(DA139&lt;&gt;"",
        IF(INT('Drill Size Info'!$AA$19)=INT('Drill Size Info'!$AB$19),
            --(INT('Drill Size Info'!$AA$19) &amp; "." &amp; LEFT(DA139,3)),
            IF(AND((--(INT('Drill Size Info'!$AA$19) &amp; "." &amp; LEFT(DA139,3))&gt;=--('Drill Size Info'!$AA$19)), (--(INT('Drill Size Info'!$AA$19) &amp; "." &amp; LEFT(DA139,3))&lt;=--('Drill Size Info'!$AB$19))),
                --(INT('Drill Size Info'!$AA$19) &amp; "." &amp; LEFT(DA139,3)),
                --(INT('Drill Size Info'!$AB$19) &amp; "." &amp; LEFT(DA139,3))
            )
        ),
        "OK"
    )
)</f>
        <v>OK</v>
      </c>
      <c r="W139" s="150" t="str">
        <f>IF(DC139&lt;&gt;"",
    IF(INT('Drill Size Info'!$AA$19)=INT('Drill Size Info'!$AB$19),
        --(INT('Drill Size Info'!$AA$19) &amp; "." &amp; DC139),
        IF(AND((--(INT('Drill Size Info'!$AA$19) &amp; "." &amp; DC139)&gt;=--('Drill Size Info'!$AA$19)), (--(INT('Drill Size Info'!$AA$19) &amp; "." &amp; DC139)&lt;=--('Drill Size Info'!$AB$19))),
            --(INT('Drill Size Info'!$AA$19) &amp; "." &amp; DC139),
            --(INT('Drill Size Info'!$AB$19) &amp; "." &amp; DC139)
        )
    ),
    IF(DA139&lt;&gt;"",
        IF(INT('Drill Size Info'!$AA$19)=INT('Drill Size Info'!$AB$19),
            --(INT('Drill Size Info'!$AA$19) &amp; "." &amp; RIGHT(DA139,3)),
            IF(AND((--(INT('Drill Size Info'!$AA$19) &amp; "." &amp; RIGHT(DA139,3))&gt;=--('Drill Size Info'!$AA$19)), (--(INT('Drill Size Info'!$AA$19) &amp; "." &amp; RIGHT(DA139,3))&lt;=--('Drill Size Info'!$AB$19))),
                --(INT('Drill Size Info'!$AA$19) &amp; "." &amp; RIGHT(DA139,3)),
                --(INT('Drill Size Info'!$AB$19) &amp; "." &amp; RIGHT(DA139,3))
            )
        ),
        "N/A"
    )
)</f>
        <v>N/A</v>
      </c>
      <c r="X139" s="150" t="str">
        <f>IF(DE139&lt;&gt;"",
    IF(INT('Drill Size Info'!$AA$19)=INT('Drill Size Info'!$AB$15),
        --(INT('Drill Size Info'!$AA$15) &amp; "." &amp; DE139),
        IF(AND((--(INT('Drill Size Info'!$AA$15) &amp; "." &amp; DE139)&gt;=--('Drill Size Info'!$AA$15)), (--(INT('Drill Size Info'!$AA$15) &amp; "." &amp; DE139)&lt;=--('Drill Size Info'!$AB$15))),
            --(INT('Drill Size Info'!$AA$15) &amp; "." &amp; DE139),
            --(INT('Drill Size Info'!$AB$15) &amp; "." &amp; DE139)
        )
    ),
    IF(DD139&lt;&gt;"",
        IF(INT('Drill Size Info'!$AA$15)=INT('Drill Size Info'!$AB$15),
            --(INT('Drill Size Info'!$AA$15) &amp; "." &amp; LEFT(DD139,3)),
            IF(AND((--(INT('Drill Size Info'!$AA$15) &amp; "." &amp; LEFT(DD139,3))&gt;=--('Drill Size Info'!$AA$15)), (--(INT('Drill Size Info'!$AA$15) &amp; "." &amp; LEFT(DD139,3))&lt;=--('Drill Size Info'!$AB$15))),
                --(INT('Drill Size Info'!$AA$15) &amp; "." &amp; LEFT(DD139,3)),
                --(INT('Drill Size Info'!$AB$15) &amp; "." &amp; LEFT(DD139,3))
            )
        ),
        "OK"
    )
)</f>
        <v>OK</v>
      </c>
      <c r="Y139" s="150" t="str">
        <f>IF(DF139&lt;&gt;"",
    IF(INT('Drill Size Info'!$AA$19)=INT('Drill Size Info'!$AB$15),
        --(INT('Drill Size Info'!$AA$15) &amp; "." &amp; DF139),
        IF(AND((--(INT('Drill Size Info'!$AA$15) &amp; "." &amp; DF139)&gt;=--('Drill Size Info'!$AA$15)), (--(INT('Drill Size Info'!$AA$15) &amp; "." &amp; DF139)&lt;=--('Drill Size Info'!$AB$15))),
            --(INT('Drill Size Info'!$AA$15) &amp; "." &amp; DF139),
            --(INT('Drill Size Info'!$AB$15) &amp; "." &amp; DF139)
        )
    ),
    IF(DD139&lt;&gt;"",
        IF(INT('Drill Size Info'!$AA$15)=INT('Drill Size Info'!$AB$15),
            --(INT('Drill Size Info'!$AA$15) &amp; "." &amp; RIGHT(DD139,3)),
            IF(AND((--(INT('Drill Size Info'!$AA$15) &amp; "." &amp; RIGHT(DD139,3))&gt;=--('Drill Size Info'!$AA$15)), (--(INT('Drill Size Info'!$AA$15) &amp; "." &amp; RIGHT(DD139,3))&lt;=--('Drill Size Info'!$AB$15))),
                --(INT('Drill Size Info'!$AA$15) &amp; "." &amp; RIGHT(DD139,3)),
                --(INT('Drill Size Info'!$AB$15) &amp; "." &amp; RIGHT(DD139,3))
            )
        ),
        "N/A"
    )
)</f>
        <v>N/A</v>
      </c>
      <c r="Z139" s="162"/>
      <c r="AA139" s="162"/>
      <c r="AB139" s="162"/>
      <c r="AC139" s="162"/>
      <c r="AD139" s="162"/>
      <c r="AE139" s="162"/>
      <c r="AF139" s="162"/>
      <c r="AG139" s="162"/>
      <c r="AH139" s="162"/>
      <c r="AI139" s="162"/>
      <c r="AJ139" s="162"/>
      <c r="AK139" s="183"/>
      <c r="AL139" s="183"/>
      <c r="AM139" s="162"/>
      <c r="AN139" s="162"/>
      <c r="AO139" s="162"/>
      <c r="AP139" s="162"/>
      <c r="AQ139" s="162"/>
      <c r="AR139" s="162"/>
      <c r="AS139" s="162"/>
      <c r="AT139" s="162"/>
      <c r="AU139" s="162"/>
      <c r="AV139" s="162"/>
      <c r="AW139" s="162"/>
      <c r="AX139" s="162"/>
      <c r="AY139" s="162"/>
      <c r="AZ139" s="163"/>
      <c r="BA139" s="163"/>
      <c r="BB139" s="163"/>
      <c r="BC139" s="163"/>
      <c r="BD139" s="163"/>
      <c r="BE139" s="163"/>
      <c r="BF139" s="164"/>
      <c r="BG139" s="165"/>
      <c r="BH139" s="162"/>
      <c r="BI139" s="162"/>
      <c r="BJ139" s="164"/>
      <c r="BK139" s="95"/>
      <c r="BL139" s="182"/>
      <c r="BM139" s="182"/>
      <c r="BN139" s="182"/>
      <c r="BO139" s="182"/>
      <c r="BP139" s="95" t="str">
        <f t="shared" si="190"/>
        <v/>
      </c>
      <c r="BQ139" s="38"/>
      <c r="BR139" s="17">
        <f t="shared" si="155"/>
        <v>0</v>
      </c>
      <c r="BS139" s="17">
        <f t="shared" si="156"/>
        <v>0</v>
      </c>
      <c r="BT139" s="17">
        <f t="shared" si="157"/>
        <v>0</v>
      </c>
      <c r="BU139" s="17">
        <f t="shared" si="158"/>
        <v>0</v>
      </c>
      <c r="BV139" s="17">
        <f t="shared" si="159"/>
        <v>0</v>
      </c>
      <c r="BW139" s="17">
        <f t="shared" si="160"/>
        <v>0</v>
      </c>
      <c r="BX139" s="17">
        <f t="shared" si="161"/>
        <v>0</v>
      </c>
      <c r="BY139" s="17">
        <f t="shared" si="162"/>
        <v>0</v>
      </c>
      <c r="BZ139" s="17">
        <f t="shared" si="163"/>
        <v>0</v>
      </c>
      <c r="CA139" s="17">
        <f t="shared" si="164"/>
        <v>0</v>
      </c>
      <c r="CB139" s="17">
        <f t="shared" si="165"/>
        <v>0</v>
      </c>
      <c r="CC139" s="17">
        <f t="shared" si="166"/>
        <v>0</v>
      </c>
      <c r="CD139" s="17">
        <f t="shared" si="167"/>
        <v>0</v>
      </c>
      <c r="CE139" s="17">
        <f t="shared" si="168"/>
        <v>0</v>
      </c>
      <c r="CF139" s="17">
        <f t="shared" si="169"/>
        <v>0</v>
      </c>
      <c r="CG139" s="17">
        <f t="shared" si="170"/>
        <v>0</v>
      </c>
      <c r="CH139" s="17">
        <f t="shared" si="171"/>
        <v>0</v>
      </c>
      <c r="CI139" s="17">
        <f t="shared" si="172"/>
        <v>0</v>
      </c>
      <c r="CJ139" s="17">
        <f t="shared" si="173"/>
        <v>0</v>
      </c>
      <c r="CK139" s="17">
        <f t="shared" si="174"/>
        <v>0</v>
      </c>
      <c r="CL139" s="17">
        <f t="shared" si="175"/>
        <v>0</v>
      </c>
      <c r="CM139" s="17">
        <f t="shared" si="176"/>
        <v>0</v>
      </c>
      <c r="CN139" s="17">
        <f t="shared" si="177"/>
        <v>0</v>
      </c>
      <c r="CO139" s="17">
        <f t="shared" si="178"/>
        <v>0</v>
      </c>
      <c r="CP139" s="17">
        <f t="shared" si="179"/>
        <v>0</v>
      </c>
      <c r="CQ139" s="17">
        <f t="shared" si="180"/>
        <v>0</v>
      </c>
      <c r="CR139" s="17">
        <f t="shared" si="181"/>
        <v>0</v>
      </c>
      <c r="CS139" s="17">
        <f t="shared" si="182"/>
        <v>0</v>
      </c>
      <c r="CT139" s="17">
        <f t="shared" si="183"/>
        <v>0</v>
      </c>
      <c r="CU139" s="17">
        <f t="shared" si="184"/>
        <v>0</v>
      </c>
      <c r="CV139" s="17">
        <f t="shared" si="185"/>
        <v>0</v>
      </c>
      <c r="CW139" s="17">
        <f t="shared" si="186"/>
        <v>0</v>
      </c>
      <c r="CX139" s="17">
        <f t="shared" si="187"/>
        <v>0</v>
      </c>
      <c r="CY139" s="17">
        <f t="shared" si="188"/>
        <v>0</v>
      </c>
      <c r="CZ139" s="17">
        <f t="shared" si="189"/>
        <v>0</v>
      </c>
    </row>
    <row r="140" spans="2:104" ht="15" customHeight="1" x14ac:dyDescent="0.2">
      <c r="B140" s="156">
        <f t="shared" si="191"/>
        <v>132</v>
      </c>
      <c r="C140" s="158" t="str">
        <f>CONCATENATE('DATA SHEET'!$B$9, 'DATA SHEET'!$Q$2)</f>
        <v>" HWDP</v>
      </c>
      <c r="D140" s="157" t="str">
        <f t="shared" si="192"/>
        <v/>
      </c>
      <c r="E140" s="158" t="str">
        <f>IF('DATA SHEET'!$E$10="Cat 2","N/A","OK")</f>
        <v>OK</v>
      </c>
      <c r="F140" s="158" t="str">
        <f>IF('DATA SHEET'!$E$10="Cat 2","N/A","OK")</f>
        <v>OK</v>
      </c>
      <c r="G140" s="160"/>
      <c r="H140" s="160"/>
      <c r="I140" s="160" t="s">
        <v>194</v>
      </c>
      <c r="J140" s="160" t="str">
        <f t="shared" si="119"/>
        <v>OK</v>
      </c>
      <c r="K140" s="160" t="str">
        <f t="shared" si="119"/>
        <v>OK</v>
      </c>
      <c r="L140" s="160" t="str">
        <f>IF('DATA SHEET'!$B$10="NC-50","N/A","OK")</f>
        <v>OK</v>
      </c>
      <c r="M140" s="160" t="str">
        <f>IF('DATA SHEET'!$B$10="NC-50","N/A","OK")</f>
        <v>OK</v>
      </c>
      <c r="N140" s="160"/>
      <c r="O140" s="160"/>
      <c r="P140" s="160"/>
      <c r="Q140" s="160"/>
      <c r="R140" s="160"/>
      <c r="S140" s="160"/>
      <c r="T140" s="160"/>
      <c r="U140" s="160"/>
      <c r="V140" s="150" t="str">
        <f>IF(DB140&lt;&gt;"",
    IF(INT('Drill Size Info'!$AA$19)=INT('Drill Size Info'!$AB$19),
        --(INT('Drill Size Info'!$AA$19) &amp; "." &amp; DB140),
        IF(AND((--(INT('Drill Size Info'!$AA$19) &amp; "." &amp; DB140)&gt;=--('Drill Size Info'!$AA$19)), (--(INT('Drill Size Info'!$AA$19) &amp; "." &amp; DB140)&lt;=--('Drill Size Info'!$AB$19))),
            --(INT('Drill Size Info'!$AA$19) &amp; "." &amp; DB140),
            --(INT('Drill Size Info'!$AB$19) &amp; "." &amp; DB140)
        )
    ),
    IF(DA140&lt;&gt;"",
        IF(INT('Drill Size Info'!$AA$19)=INT('Drill Size Info'!$AB$19),
            --(INT('Drill Size Info'!$AA$19) &amp; "." &amp; LEFT(DA140,3)),
            IF(AND((--(INT('Drill Size Info'!$AA$19) &amp; "." &amp; LEFT(DA140,3))&gt;=--('Drill Size Info'!$AA$19)), (--(INT('Drill Size Info'!$AA$19) &amp; "." &amp; LEFT(DA140,3))&lt;=--('Drill Size Info'!$AB$19))),
                --(INT('Drill Size Info'!$AA$19) &amp; "." &amp; LEFT(DA140,3)),
                --(INT('Drill Size Info'!$AB$19) &amp; "." &amp; LEFT(DA140,3))
            )
        ),
        "OK"
    )
)</f>
        <v>OK</v>
      </c>
      <c r="W140" s="150" t="str">
        <f>IF(DC140&lt;&gt;"",
    IF(INT('Drill Size Info'!$AA$19)=INT('Drill Size Info'!$AB$19),
        --(INT('Drill Size Info'!$AA$19) &amp; "." &amp; DC140),
        IF(AND((--(INT('Drill Size Info'!$AA$19) &amp; "." &amp; DC140)&gt;=--('Drill Size Info'!$AA$19)), (--(INT('Drill Size Info'!$AA$19) &amp; "." &amp; DC140)&lt;=--('Drill Size Info'!$AB$19))),
            --(INT('Drill Size Info'!$AA$19) &amp; "." &amp; DC140),
            --(INT('Drill Size Info'!$AB$19) &amp; "." &amp; DC140)
        )
    ),
    IF(DA140&lt;&gt;"",
        IF(INT('Drill Size Info'!$AA$19)=INT('Drill Size Info'!$AB$19),
            --(INT('Drill Size Info'!$AA$19) &amp; "." &amp; RIGHT(DA140,3)),
            IF(AND((--(INT('Drill Size Info'!$AA$19) &amp; "." &amp; RIGHT(DA140,3))&gt;=--('Drill Size Info'!$AA$19)), (--(INT('Drill Size Info'!$AA$19) &amp; "." &amp; RIGHT(DA140,3))&lt;=--('Drill Size Info'!$AB$19))),
                --(INT('Drill Size Info'!$AA$19) &amp; "." &amp; RIGHT(DA140,3)),
                --(INT('Drill Size Info'!$AB$19) &amp; "." &amp; RIGHT(DA140,3))
            )
        ),
        "N/A"
    )
)</f>
        <v>N/A</v>
      </c>
      <c r="X140" s="150" t="str">
        <f>IF(DE140&lt;&gt;"",
    IF(INT('Drill Size Info'!$AA$19)=INT('Drill Size Info'!$AB$15),
        --(INT('Drill Size Info'!$AA$15) &amp; "." &amp; DE140),
        IF(AND((--(INT('Drill Size Info'!$AA$15) &amp; "." &amp; DE140)&gt;=--('Drill Size Info'!$AA$15)), (--(INT('Drill Size Info'!$AA$15) &amp; "." &amp; DE140)&lt;=--('Drill Size Info'!$AB$15))),
            --(INT('Drill Size Info'!$AA$15) &amp; "." &amp; DE140),
            --(INT('Drill Size Info'!$AB$15) &amp; "." &amp; DE140)
        )
    ),
    IF(DD140&lt;&gt;"",
        IF(INT('Drill Size Info'!$AA$15)=INT('Drill Size Info'!$AB$15),
            --(INT('Drill Size Info'!$AA$15) &amp; "." &amp; LEFT(DD140,3)),
            IF(AND((--(INT('Drill Size Info'!$AA$15) &amp; "." &amp; LEFT(DD140,3))&gt;=--('Drill Size Info'!$AA$15)), (--(INT('Drill Size Info'!$AA$15) &amp; "." &amp; LEFT(DD140,3))&lt;=--('Drill Size Info'!$AB$15))),
                --(INT('Drill Size Info'!$AA$15) &amp; "." &amp; LEFT(DD140,3)),
                --(INT('Drill Size Info'!$AB$15) &amp; "." &amp; LEFT(DD140,3))
            )
        ),
        "OK"
    )
)</f>
        <v>OK</v>
      </c>
      <c r="Y140" s="150" t="str">
        <f>IF(DF140&lt;&gt;"",
    IF(INT('Drill Size Info'!$AA$19)=INT('Drill Size Info'!$AB$15),
        --(INT('Drill Size Info'!$AA$15) &amp; "." &amp; DF140),
        IF(AND((--(INT('Drill Size Info'!$AA$15) &amp; "." &amp; DF140)&gt;=--('Drill Size Info'!$AA$15)), (--(INT('Drill Size Info'!$AA$15) &amp; "." &amp; DF140)&lt;=--('Drill Size Info'!$AB$15))),
            --(INT('Drill Size Info'!$AA$15) &amp; "." &amp; DF140),
            --(INT('Drill Size Info'!$AB$15) &amp; "." &amp; DF140)
        )
    ),
    IF(DD140&lt;&gt;"",
        IF(INT('Drill Size Info'!$AA$15)=INT('Drill Size Info'!$AB$15),
            --(INT('Drill Size Info'!$AA$15) &amp; "." &amp; RIGHT(DD140,3)),
            IF(AND((--(INT('Drill Size Info'!$AA$15) &amp; "." &amp; RIGHT(DD140,3))&gt;=--('Drill Size Info'!$AA$15)), (--(INT('Drill Size Info'!$AA$15) &amp; "." &amp; RIGHT(DD140,3))&lt;=--('Drill Size Info'!$AB$15))),
                --(INT('Drill Size Info'!$AA$15) &amp; "." &amp; RIGHT(DD140,3)),
                --(INT('Drill Size Info'!$AB$15) &amp; "." &amp; RIGHT(DD140,3))
            )
        ),
        "N/A"
    )
)</f>
        <v>N/A</v>
      </c>
      <c r="Z140" s="162"/>
      <c r="AA140" s="162"/>
      <c r="AB140" s="162"/>
      <c r="AC140" s="162"/>
      <c r="AD140" s="162"/>
      <c r="AE140" s="162"/>
      <c r="AF140" s="162"/>
      <c r="AG140" s="162"/>
      <c r="AH140" s="162"/>
      <c r="AI140" s="162"/>
      <c r="AJ140" s="162"/>
      <c r="AK140" s="183"/>
      <c r="AL140" s="183"/>
      <c r="AM140" s="162"/>
      <c r="AN140" s="162"/>
      <c r="AO140" s="162"/>
      <c r="AP140" s="162"/>
      <c r="AQ140" s="162"/>
      <c r="AR140" s="162"/>
      <c r="AS140" s="162"/>
      <c r="AT140" s="162"/>
      <c r="AU140" s="162"/>
      <c r="AV140" s="162"/>
      <c r="AW140" s="162"/>
      <c r="AX140" s="162"/>
      <c r="AY140" s="162"/>
      <c r="AZ140" s="163"/>
      <c r="BA140" s="163"/>
      <c r="BB140" s="163"/>
      <c r="BC140" s="163"/>
      <c r="BD140" s="163"/>
      <c r="BE140" s="163"/>
      <c r="BF140" s="164"/>
      <c r="BG140" s="165"/>
      <c r="BH140" s="162"/>
      <c r="BI140" s="162"/>
      <c r="BJ140" s="164"/>
      <c r="BK140" s="95"/>
      <c r="BL140" s="182"/>
      <c r="BM140" s="182"/>
      <c r="BN140" s="182"/>
      <c r="BO140" s="182"/>
      <c r="BP140" s="95" t="str">
        <f t="shared" si="190"/>
        <v/>
      </c>
      <c r="BQ140" s="38"/>
      <c r="BR140" s="17">
        <f t="shared" si="155"/>
        <v>0</v>
      </c>
      <c r="BS140" s="17">
        <f t="shared" si="156"/>
        <v>0</v>
      </c>
      <c r="BT140" s="17">
        <f t="shared" si="157"/>
        <v>0</v>
      </c>
      <c r="BU140" s="17">
        <f t="shared" si="158"/>
        <v>0</v>
      </c>
      <c r="BV140" s="17">
        <f t="shared" si="159"/>
        <v>0</v>
      </c>
      <c r="BW140" s="17">
        <f t="shared" si="160"/>
        <v>0</v>
      </c>
      <c r="BX140" s="17">
        <f t="shared" si="161"/>
        <v>0</v>
      </c>
      <c r="BY140" s="17">
        <f t="shared" si="162"/>
        <v>0</v>
      </c>
      <c r="BZ140" s="17">
        <f t="shared" si="163"/>
        <v>0</v>
      </c>
      <c r="CA140" s="17">
        <f t="shared" si="164"/>
        <v>0</v>
      </c>
      <c r="CB140" s="17">
        <f t="shared" si="165"/>
        <v>0</v>
      </c>
      <c r="CC140" s="17">
        <f t="shared" si="166"/>
        <v>0</v>
      </c>
      <c r="CD140" s="17">
        <f t="shared" si="167"/>
        <v>0</v>
      </c>
      <c r="CE140" s="17">
        <f t="shared" si="168"/>
        <v>0</v>
      </c>
      <c r="CF140" s="17">
        <f t="shared" si="169"/>
        <v>0</v>
      </c>
      <c r="CG140" s="17">
        <f t="shared" si="170"/>
        <v>0</v>
      </c>
      <c r="CH140" s="17">
        <f t="shared" si="171"/>
        <v>0</v>
      </c>
      <c r="CI140" s="17">
        <f t="shared" si="172"/>
        <v>0</v>
      </c>
      <c r="CJ140" s="17">
        <f t="shared" si="173"/>
        <v>0</v>
      </c>
      <c r="CK140" s="17">
        <f t="shared" si="174"/>
        <v>0</v>
      </c>
      <c r="CL140" s="17">
        <f t="shared" si="175"/>
        <v>0</v>
      </c>
      <c r="CM140" s="17">
        <f t="shared" si="176"/>
        <v>0</v>
      </c>
      <c r="CN140" s="17">
        <f t="shared" si="177"/>
        <v>0</v>
      </c>
      <c r="CO140" s="17">
        <f t="shared" si="178"/>
        <v>0</v>
      </c>
      <c r="CP140" s="17">
        <f t="shared" si="179"/>
        <v>0</v>
      </c>
      <c r="CQ140" s="17">
        <f t="shared" si="180"/>
        <v>0</v>
      </c>
      <c r="CR140" s="17">
        <f t="shared" si="181"/>
        <v>0</v>
      </c>
      <c r="CS140" s="17">
        <f t="shared" si="182"/>
        <v>0</v>
      </c>
      <c r="CT140" s="17">
        <f t="shared" si="183"/>
        <v>0</v>
      </c>
      <c r="CU140" s="17">
        <f t="shared" si="184"/>
        <v>0</v>
      </c>
      <c r="CV140" s="17">
        <f t="shared" si="185"/>
        <v>0</v>
      </c>
      <c r="CW140" s="17">
        <f t="shared" si="186"/>
        <v>0</v>
      </c>
      <c r="CX140" s="17">
        <f t="shared" si="187"/>
        <v>0</v>
      </c>
      <c r="CY140" s="17">
        <f t="shared" si="188"/>
        <v>0</v>
      </c>
      <c r="CZ140" s="17">
        <f t="shared" si="189"/>
        <v>0</v>
      </c>
    </row>
    <row r="141" spans="2:104" ht="15" customHeight="1" x14ac:dyDescent="0.2">
      <c r="B141" s="156">
        <f t="shared" si="191"/>
        <v>133</v>
      </c>
      <c r="C141" s="158" t="str">
        <f>CONCATENATE('DATA SHEET'!$B$9, 'DATA SHEET'!$Q$2)</f>
        <v>" HWDP</v>
      </c>
      <c r="D141" s="157" t="str">
        <f t="shared" si="192"/>
        <v/>
      </c>
      <c r="E141" s="158" t="str">
        <f>IF('DATA SHEET'!$E$10="Cat 2","N/A","OK")</f>
        <v>OK</v>
      </c>
      <c r="F141" s="158" t="str">
        <f>IF('DATA SHEET'!$E$10="Cat 2","N/A","OK")</f>
        <v>OK</v>
      </c>
      <c r="G141" s="160"/>
      <c r="H141" s="160"/>
      <c r="I141" s="160" t="s">
        <v>194</v>
      </c>
      <c r="J141" s="160" t="str">
        <f t="shared" si="119"/>
        <v>OK</v>
      </c>
      <c r="K141" s="160" t="str">
        <f t="shared" si="119"/>
        <v>OK</v>
      </c>
      <c r="L141" s="160" t="str">
        <f>IF('DATA SHEET'!$B$10="NC-50","N/A","OK")</f>
        <v>OK</v>
      </c>
      <c r="M141" s="160" t="str">
        <f>IF('DATA SHEET'!$B$10="NC-50","N/A","OK")</f>
        <v>OK</v>
      </c>
      <c r="N141" s="160"/>
      <c r="O141" s="160"/>
      <c r="P141" s="160"/>
      <c r="Q141" s="160"/>
      <c r="R141" s="160"/>
      <c r="S141" s="160"/>
      <c r="T141" s="160"/>
      <c r="U141" s="160"/>
      <c r="V141" s="150" t="str">
        <f>IF(DB141&lt;&gt;"",
    IF(INT('Drill Size Info'!$AA$19)=INT('Drill Size Info'!$AB$19),
        --(INT('Drill Size Info'!$AA$19) &amp; "." &amp; DB141),
        IF(AND((--(INT('Drill Size Info'!$AA$19) &amp; "." &amp; DB141)&gt;=--('Drill Size Info'!$AA$19)), (--(INT('Drill Size Info'!$AA$19) &amp; "." &amp; DB141)&lt;=--('Drill Size Info'!$AB$19))),
            --(INT('Drill Size Info'!$AA$19) &amp; "." &amp; DB141),
            --(INT('Drill Size Info'!$AB$19) &amp; "." &amp; DB141)
        )
    ),
    IF(DA141&lt;&gt;"",
        IF(INT('Drill Size Info'!$AA$19)=INT('Drill Size Info'!$AB$19),
            --(INT('Drill Size Info'!$AA$19) &amp; "." &amp; LEFT(DA141,3)),
            IF(AND((--(INT('Drill Size Info'!$AA$19) &amp; "." &amp; LEFT(DA141,3))&gt;=--('Drill Size Info'!$AA$19)), (--(INT('Drill Size Info'!$AA$19) &amp; "." &amp; LEFT(DA141,3))&lt;=--('Drill Size Info'!$AB$19))),
                --(INT('Drill Size Info'!$AA$19) &amp; "." &amp; LEFT(DA141,3)),
                --(INT('Drill Size Info'!$AB$19) &amp; "." &amp; LEFT(DA141,3))
            )
        ),
        "OK"
    )
)</f>
        <v>OK</v>
      </c>
      <c r="W141" s="150" t="str">
        <f>IF(DC141&lt;&gt;"",
    IF(INT('Drill Size Info'!$AA$19)=INT('Drill Size Info'!$AB$19),
        --(INT('Drill Size Info'!$AA$19) &amp; "." &amp; DC141),
        IF(AND((--(INT('Drill Size Info'!$AA$19) &amp; "." &amp; DC141)&gt;=--('Drill Size Info'!$AA$19)), (--(INT('Drill Size Info'!$AA$19) &amp; "." &amp; DC141)&lt;=--('Drill Size Info'!$AB$19))),
            --(INT('Drill Size Info'!$AA$19) &amp; "." &amp; DC141),
            --(INT('Drill Size Info'!$AB$19) &amp; "." &amp; DC141)
        )
    ),
    IF(DA141&lt;&gt;"",
        IF(INT('Drill Size Info'!$AA$19)=INT('Drill Size Info'!$AB$19),
            --(INT('Drill Size Info'!$AA$19) &amp; "." &amp; RIGHT(DA141,3)),
            IF(AND((--(INT('Drill Size Info'!$AA$19) &amp; "." &amp; RIGHT(DA141,3))&gt;=--('Drill Size Info'!$AA$19)), (--(INT('Drill Size Info'!$AA$19) &amp; "." &amp; RIGHT(DA141,3))&lt;=--('Drill Size Info'!$AB$19))),
                --(INT('Drill Size Info'!$AA$19) &amp; "." &amp; RIGHT(DA141,3)),
                --(INT('Drill Size Info'!$AB$19) &amp; "." &amp; RIGHT(DA141,3))
            )
        ),
        "N/A"
    )
)</f>
        <v>N/A</v>
      </c>
      <c r="X141" s="150" t="str">
        <f>IF(DE141&lt;&gt;"",
    IF(INT('Drill Size Info'!$AA$19)=INT('Drill Size Info'!$AB$15),
        --(INT('Drill Size Info'!$AA$15) &amp; "." &amp; DE141),
        IF(AND((--(INT('Drill Size Info'!$AA$15) &amp; "." &amp; DE141)&gt;=--('Drill Size Info'!$AA$15)), (--(INT('Drill Size Info'!$AA$15) &amp; "." &amp; DE141)&lt;=--('Drill Size Info'!$AB$15))),
            --(INT('Drill Size Info'!$AA$15) &amp; "." &amp; DE141),
            --(INT('Drill Size Info'!$AB$15) &amp; "." &amp; DE141)
        )
    ),
    IF(DD141&lt;&gt;"",
        IF(INT('Drill Size Info'!$AA$15)=INT('Drill Size Info'!$AB$15),
            --(INT('Drill Size Info'!$AA$15) &amp; "." &amp; LEFT(DD141,3)),
            IF(AND((--(INT('Drill Size Info'!$AA$15) &amp; "." &amp; LEFT(DD141,3))&gt;=--('Drill Size Info'!$AA$15)), (--(INT('Drill Size Info'!$AA$15) &amp; "." &amp; LEFT(DD141,3))&lt;=--('Drill Size Info'!$AB$15))),
                --(INT('Drill Size Info'!$AA$15) &amp; "." &amp; LEFT(DD141,3)),
                --(INT('Drill Size Info'!$AB$15) &amp; "." &amp; LEFT(DD141,3))
            )
        ),
        "OK"
    )
)</f>
        <v>OK</v>
      </c>
      <c r="Y141" s="150" t="str">
        <f>IF(DF141&lt;&gt;"",
    IF(INT('Drill Size Info'!$AA$19)=INT('Drill Size Info'!$AB$15),
        --(INT('Drill Size Info'!$AA$15) &amp; "." &amp; DF141),
        IF(AND((--(INT('Drill Size Info'!$AA$15) &amp; "." &amp; DF141)&gt;=--('Drill Size Info'!$AA$15)), (--(INT('Drill Size Info'!$AA$15) &amp; "." &amp; DF141)&lt;=--('Drill Size Info'!$AB$15))),
            --(INT('Drill Size Info'!$AA$15) &amp; "." &amp; DF141),
            --(INT('Drill Size Info'!$AB$15) &amp; "." &amp; DF141)
        )
    ),
    IF(DD141&lt;&gt;"",
        IF(INT('Drill Size Info'!$AA$15)=INT('Drill Size Info'!$AB$15),
            --(INT('Drill Size Info'!$AA$15) &amp; "." &amp; RIGHT(DD141,3)),
            IF(AND((--(INT('Drill Size Info'!$AA$15) &amp; "." &amp; RIGHT(DD141,3))&gt;=--('Drill Size Info'!$AA$15)), (--(INT('Drill Size Info'!$AA$15) &amp; "." &amp; RIGHT(DD141,3))&lt;=--('Drill Size Info'!$AB$15))),
                --(INT('Drill Size Info'!$AA$15) &amp; "." &amp; RIGHT(DD141,3)),
                --(INT('Drill Size Info'!$AB$15) &amp; "." &amp; RIGHT(DD141,3))
            )
        ),
        "N/A"
    )
)</f>
        <v>N/A</v>
      </c>
      <c r="Z141" s="162"/>
      <c r="AA141" s="162"/>
      <c r="AB141" s="162"/>
      <c r="AC141" s="162"/>
      <c r="AD141" s="162"/>
      <c r="AE141" s="162"/>
      <c r="AF141" s="162"/>
      <c r="AG141" s="162"/>
      <c r="AH141" s="162"/>
      <c r="AI141" s="162"/>
      <c r="AJ141" s="162"/>
      <c r="AK141" s="183"/>
      <c r="AL141" s="183"/>
      <c r="AM141" s="162"/>
      <c r="AN141" s="162"/>
      <c r="AO141" s="162"/>
      <c r="AP141" s="162"/>
      <c r="AQ141" s="162"/>
      <c r="AR141" s="162"/>
      <c r="AS141" s="162"/>
      <c r="AT141" s="162"/>
      <c r="AU141" s="162"/>
      <c r="AV141" s="162"/>
      <c r="AW141" s="162"/>
      <c r="AX141" s="162"/>
      <c r="AY141" s="162"/>
      <c r="AZ141" s="163"/>
      <c r="BA141" s="163"/>
      <c r="BB141" s="163"/>
      <c r="BC141" s="163"/>
      <c r="BD141" s="163"/>
      <c r="BE141" s="163"/>
      <c r="BF141" s="164"/>
      <c r="BG141" s="165"/>
      <c r="BH141" s="162"/>
      <c r="BI141" s="162"/>
      <c r="BJ141" s="164"/>
      <c r="BK141" s="95"/>
      <c r="BL141" s="182"/>
      <c r="BM141" s="182"/>
      <c r="BN141" s="182"/>
      <c r="BO141" s="182"/>
      <c r="BP141" s="95" t="str">
        <f t="shared" si="190"/>
        <v/>
      </c>
      <c r="BQ141" s="38"/>
      <c r="BR141" s="17">
        <f t="shared" si="155"/>
        <v>0</v>
      </c>
      <c r="BS141" s="17">
        <f t="shared" si="156"/>
        <v>0</v>
      </c>
      <c r="BT141" s="17">
        <f t="shared" si="157"/>
        <v>0</v>
      </c>
      <c r="BU141" s="17">
        <f t="shared" si="158"/>
        <v>0</v>
      </c>
      <c r="BV141" s="17">
        <f t="shared" si="159"/>
        <v>0</v>
      </c>
      <c r="BW141" s="17">
        <f t="shared" si="160"/>
        <v>0</v>
      </c>
      <c r="BX141" s="17">
        <f t="shared" si="161"/>
        <v>0</v>
      </c>
      <c r="BY141" s="17">
        <f t="shared" si="162"/>
        <v>0</v>
      </c>
      <c r="BZ141" s="17">
        <f t="shared" si="163"/>
        <v>0</v>
      </c>
      <c r="CA141" s="17">
        <f t="shared" si="164"/>
        <v>0</v>
      </c>
      <c r="CB141" s="17">
        <f t="shared" si="165"/>
        <v>0</v>
      </c>
      <c r="CC141" s="17">
        <f t="shared" si="166"/>
        <v>0</v>
      </c>
      <c r="CD141" s="17">
        <f t="shared" si="167"/>
        <v>0</v>
      </c>
      <c r="CE141" s="17">
        <f t="shared" si="168"/>
        <v>0</v>
      </c>
      <c r="CF141" s="17">
        <f t="shared" si="169"/>
        <v>0</v>
      </c>
      <c r="CG141" s="17">
        <f t="shared" si="170"/>
        <v>0</v>
      </c>
      <c r="CH141" s="17">
        <f t="shared" si="171"/>
        <v>0</v>
      </c>
      <c r="CI141" s="17">
        <f t="shared" si="172"/>
        <v>0</v>
      </c>
      <c r="CJ141" s="17">
        <f t="shared" si="173"/>
        <v>0</v>
      </c>
      <c r="CK141" s="17">
        <f t="shared" si="174"/>
        <v>0</v>
      </c>
      <c r="CL141" s="17">
        <f t="shared" si="175"/>
        <v>0</v>
      </c>
      <c r="CM141" s="17">
        <f t="shared" si="176"/>
        <v>0</v>
      </c>
      <c r="CN141" s="17">
        <f t="shared" si="177"/>
        <v>0</v>
      </c>
      <c r="CO141" s="17">
        <f t="shared" si="178"/>
        <v>0</v>
      </c>
      <c r="CP141" s="17">
        <f t="shared" si="179"/>
        <v>0</v>
      </c>
      <c r="CQ141" s="17">
        <f t="shared" si="180"/>
        <v>0</v>
      </c>
      <c r="CR141" s="17">
        <f t="shared" si="181"/>
        <v>0</v>
      </c>
      <c r="CS141" s="17">
        <f t="shared" si="182"/>
        <v>0</v>
      </c>
      <c r="CT141" s="17">
        <f t="shared" si="183"/>
        <v>0</v>
      </c>
      <c r="CU141" s="17">
        <f t="shared" si="184"/>
        <v>0</v>
      </c>
      <c r="CV141" s="17">
        <f t="shared" si="185"/>
        <v>0</v>
      </c>
      <c r="CW141" s="17">
        <f t="shared" si="186"/>
        <v>0</v>
      </c>
      <c r="CX141" s="17">
        <f t="shared" si="187"/>
        <v>0</v>
      </c>
      <c r="CY141" s="17">
        <f t="shared" si="188"/>
        <v>0</v>
      </c>
      <c r="CZ141" s="17">
        <f t="shared" si="189"/>
        <v>0</v>
      </c>
    </row>
    <row r="142" spans="2:104" ht="15" customHeight="1" x14ac:dyDescent="0.2">
      <c r="B142" s="156">
        <f t="shared" si="191"/>
        <v>134</v>
      </c>
      <c r="C142" s="158" t="str">
        <f>CONCATENATE('DATA SHEET'!$B$9, 'DATA SHEET'!$Q$2)</f>
        <v>" HWDP</v>
      </c>
      <c r="D142" s="157" t="str">
        <f t="shared" si="192"/>
        <v/>
      </c>
      <c r="E142" s="158" t="str">
        <f>IF('DATA SHEET'!$E$10="Cat 2","N/A","OK")</f>
        <v>OK</v>
      </c>
      <c r="F142" s="158" t="str">
        <f>IF('DATA SHEET'!$E$10="Cat 2","N/A","OK")</f>
        <v>OK</v>
      </c>
      <c r="G142" s="160"/>
      <c r="H142" s="160"/>
      <c r="I142" s="160" t="s">
        <v>194</v>
      </c>
      <c r="J142" s="160" t="str">
        <f t="shared" si="119"/>
        <v>OK</v>
      </c>
      <c r="K142" s="160" t="str">
        <f t="shared" si="119"/>
        <v>OK</v>
      </c>
      <c r="L142" s="160" t="str">
        <f>IF('DATA SHEET'!$B$10="NC-50","N/A","OK")</f>
        <v>OK</v>
      </c>
      <c r="M142" s="160" t="str">
        <f>IF('DATA SHEET'!$B$10="NC-50","N/A","OK")</f>
        <v>OK</v>
      </c>
      <c r="N142" s="160"/>
      <c r="O142" s="160"/>
      <c r="P142" s="160"/>
      <c r="Q142" s="160"/>
      <c r="R142" s="160"/>
      <c r="S142" s="160"/>
      <c r="T142" s="160"/>
      <c r="U142" s="160"/>
      <c r="V142" s="150" t="str">
        <f>IF(DB142&lt;&gt;"",
    IF(INT('Drill Size Info'!$AA$19)=INT('Drill Size Info'!$AB$19),
        --(INT('Drill Size Info'!$AA$19) &amp; "." &amp; DB142),
        IF(AND((--(INT('Drill Size Info'!$AA$19) &amp; "." &amp; DB142)&gt;=--('Drill Size Info'!$AA$19)), (--(INT('Drill Size Info'!$AA$19) &amp; "." &amp; DB142)&lt;=--('Drill Size Info'!$AB$19))),
            --(INT('Drill Size Info'!$AA$19) &amp; "." &amp; DB142),
            --(INT('Drill Size Info'!$AB$19) &amp; "." &amp; DB142)
        )
    ),
    IF(DA142&lt;&gt;"",
        IF(INT('Drill Size Info'!$AA$19)=INT('Drill Size Info'!$AB$19),
            --(INT('Drill Size Info'!$AA$19) &amp; "." &amp; LEFT(DA142,3)),
            IF(AND((--(INT('Drill Size Info'!$AA$19) &amp; "." &amp; LEFT(DA142,3))&gt;=--('Drill Size Info'!$AA$19)), (--(INT('Drill Size Info'!$AA$19) &amp; "." &amp; LEFT(DA142,3))&lt;=--('Drill Size Info'!$AB$19))),
                --(INT('Drill Size Info'!$AA$19) &amp; "." &amp; LEFT(DA142,3)),
                --(INT('Drill Size Info'!$AB$19) &amp; "." &amp; LEFT(DA142,3))
            )
        ),
        "OK"
    )
)</f>
        <v>OK</v>
      </c>
      <c r="W142" s="150" t="str">
        <f>IF(DC142&lt;&gt;"",
    IF(INT('Drill Size Info'!$AA$19)=INT('Drill Size Info'!$AB$19),
        --(INT('Drill Size Info'!$AA$19) &amp; "." &amp; DC142),
        IF(AND((--(INT('Drill Size Info'!$AA$19) &amp; "." &amp; DC142)&gt;=--('Drill Size Info'!$AA$19)), (--(INT('Drill Size Info'!$AA$19) &amp; "." &amp; DC142)&lt;=--('Drill Size Info'!$AB$19))),
            --(INT('Drill Size Info'!$AA$19) &amp; "." &amp; DC142),
            --(INT('Drill Size Info'!$AB$19) &amp; "." &amp; DC142)
        )
    ),
    IF(DA142&lt;&gt;"",
        IF(INT('Drill Size Info'!$AA$19)=INT('Drill Size Info'!$AB$19),
            --(INT('Drill Size Info'!$AA$19) &amp; "." &amp; RIGHT(DA142,3)),
            IF(AND((--(INT('Drill Size Info'!$AA$19) &amp; "." &amp; RIGHT(DA142,3))&gt;=--('Drill Size Info'!$AA$19)), (--(INT('Drill Size Info'!$AA$19) &amp; "." &amp; RIGHT(DA142,3))&lt;=--('Drill Size Info'!$AB$19))),
                --(INT('Drill Size Info'!$AA$19) &amp; "." &amp; RIGHT(DA142,3)),
                --(INT('Drill Size Info'!$AB$19) &amp; "." &amp; RIGHT(DA142,3))
            )
        ),
        "N/A"
    )
)</f>
        <v>N/A</v>
      </c>
      <c r="X142" s="150" t="str">
        <f>IF(DE142&lt;&gt;"",
    IF(INT('Drill Size Info'!$AA$19)=INT('Drill Size Info'!$AB$15),
        --(INT('Drill Size Info'!$AA$15) &amp; "." &amp; DE142),
        IF(AND((--(INT('Drill Size Info'!$AA$15) &amp; "." &amp; DE142)&gt;=--('Drill Size Info'!$AA$15)), (--(INT('Drill Size Info'!$AA$15) &amp; "." &amp; DE142)&lt;=--('Drill Size Info'!$AB$15))),
            --(INT('Drill Size Info'!$AA$15) &amp; "." &amp; DE142),
            --(INT('Drill Size Info'!$AB$15) &amp; "." &amp; DE142)
        )
    ),
    IF(DD142&lt;&gt;"",
        IF(INT('Drill Size Info'!$AA$15)=INT('Drill Size Info'!$AB$15),
            --(INT('Drill Size Info'!$AA$15) &amp; "." &amp; LEFT(DD142,3)),
            IF(AND((--(INT('Drill Size Info'!$AA$15) &amp; "." &amp; LEFT(DD142,3))&gt;=--('Drill Size Info'!$AA$15)), (--(INT('Drill Size Info'!$AA$15) &amp; "." &amp; LEFT(DD142,3))&lt;=--('Drill Size Info'!$AB$15))),
                --(INT('Drill Size Info'!$AA$15) &amp; "." &amp; LEFT(DD142,3)),
                --(INT('Drill Size Info'!$AB$15) &amp; "." &amp; LEFT(DD142,3))
            )
        ),
        "OK"
    )
)</f>
        <v>OK</v>
      </c>
      <c r="Y142" s="150" t="str">
        <f>IF(DF142&lt;&gt;"",
    IF(INT('Drill Size Info'!$AA$19)=INT('Drill Size Info'!$AB$15),
        --(INT('Drill Size Info'!$AA$15) &amp; "." &amp; DF142),
        IF(AND((--(INT('Drill Size Info'!$AA$15) &amp; "." &amp; DF142)&gt;=--('Drill Size Info'!$AA$15)), (--(INT('Drill Size Info'!$AA$15) &amp; "." &amp; DF142)&lt;=--('Drill Size Info'!$AB$15))),
            --(INT('Drill Size Info'!$AA$15) &amp; "." &amp; DF142),
            --(INT('Drill Size Info'!$AB$15) &amp; "." &amp; DF142)
        )
    ),
    IF(DD142&lt;&gt;"",
        IF(INT('Drill Size Info'!$AA$15)=INT('Drill Size Info'!$AB$15),
            --(INT('Drill Size Info'!$AA$15) &amp; "." &amp; RIGHT(DD142,3)),
            IF(AND((--(INT('Drill Size Info'!$AA$15) &amp; "." &amp; RIGHT(DD142,3))&gt;=--('Drill Size Info'!$AA$15)), (--(INT('Drill Size Info'!$AA$15) &amp; "." &amp; RIGHT(DD142,3))&lt;=--('Drill Size Info'!$AB$15))),
                --(INT('Drill Size Info'!$AA$15) &amp; "." &amp; RIGHT(DD142,3)),
                --(INT('Drill Size Info'!$AB$15) &amp; "." &amp; RIGHT(DD142,3))
            )
        ),
        "N/A"
    )
)</f>
        <v>N/A</v>
      </c>
      <c r="Z142" s="162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183"/>
      <c r="AL142" s="183"/>
      <c r="AM142" s="162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3"/>
      <c r="BA142" s="163"/>
      <c r="BB142" s="163"/>
      <c r="BC142" s="163"/>
      <c r="BD142" s="163"/>
      <c r="BE142" s="163"/>
      <c r="BF142" s="164"/>
      <c r="BG142" s="165"/>
      <c r="BH142" s="162"/>
      <c r="BI142" s="162"/>
      <c r="BJ142" s="164"/>
      <c r="BK142" s="95"/>
      <c r="BL142" s="182"/>
      <c r="BM142" s="182"/>
      <c r="BN142" s="182"/>
      <c r="BO142" s="182"/>
      <c r="BP142" s="95" t="str">
        <f t="shared" si="190"/>
        <v/>
      </c>
      <c r="BQ142" s="38"/>
      <c r="BR142" s="17">
        <f t="shared" si="155"/>
        <v>0</v>
      </c>
      <c r="BS142" s="17">
        <f t="shared" si="156"/>
        <v>0</v>
      </c>
      <c r="BT142" s="17">
        <f t="shared" si="157"/>
        <v>0</v>
      </c>
      <c r="BU142" s="17">
        <f t="shared" si="158"/>
        <v>0</v>
      </c>
      <c r="BV142" s="17">
        <f t="shared" si="159"/>
        <v>0</v>
      </c>
      <c r="BW142" s="17">
        <f t="shared" si="160"/>
        <v>0</v>
      </c>
      <c r="BX142" s="17">
        <f t="shared" si="161"/>
        <v>0</v>
      </c>
      <c r="BY142" s="17">
        <f t="shared" si="162"/>
        <v>0</v>
      </c>
      <c r="BZ142" s="17">
        <f t="shared" si="163"/>
        <v>0</v>
      </c>
      <c r="CA142" s="17">
        <f t="shared" si="164"/>
        <v>0</v>
      </c>
      <c r="CB142" s="17">
        <f t="shared" si="165"/>
        <v>0</v>
      </c>
      <c r="CC142" s="17">
        <f t="shared" si="166"/>
        <v>0</v>
      </c>
      <c r="CD142" s="17">
        <f t="shared" si="167"/>
        <v>0</v>
      </c>
      <c r="CE142" s="17">
        <f t="shared" si="168"/>
        <v>0</v>
      </c>
      <c r="CF142" s="17">
        <f t="shared" si="169"/>
        <v>0</v>
      </c>
      <c r="CG142" s="17">
        <f t="shared" si="170"/>
        <v>0</v>
      </c>
      <c r="CH142" s="17">
        <f t="shared" si="171"/>
        <v>0</v>
      </c>
      <c r="CI142" s="17">
        <f t="shared" si="172"/>
        <v>0</v>
      </c>
      <c r="CJ142" s="17">
        <f t="shared" si="173"/>
        <v>0</v>
      </c>
      <c r="CK142" s="17">
        <f t="shared" si="174"/>
        <v>0</v>
      </c>
      <c r="CL142" s="17">
        <f t="shared" si="175"/>
        <v>0</v>
      </c>
      <c r="CM142" s="17">
        <f t="shared" si="176"/>
        <v>0</v>
      </c>
      <c r="CN142" s="17">
        <f t="shared" si="177"/>
        <v>0</v>
      </c>
      <c r="CO142" s="17">
        <f t="shared" si="178"/>
        <v>0</v>
      </c>
      <c r="CP142" s="17">
        <f t="shared" si="179"/>
        <v>0</v>
      </c>
      <c r="CQ142" s="17">
        <f t="shared" si="180"/>
        <v>0</v>
      </c>
      <c r="CR142" s="17">
        <f t="shared" si="181"/>
        <v>0</v>
      </c>
      <c r="CS142" s="17">
        <f t="shared" si="182"/>
        <v>0</v>
      </c>
      <c r="CT142" s="17">
        <f t="shared" si="183"/>
        <v>0</v>
      </c>
      <c r="CU142" s="17">
        <f t="shared" si="184"/>
        <v>0</v>
      </c>
      <c r="CV142" s="17">
        <f t="shared" si="185"/>
        <v>0</v>
      </c>
      <c r="CW142" s="17">
        <f t="shared" si="186"/>
        <v>0</v>
      </c>
      <c r="CX142" s="17">
        <f t="shared" si="187"/>
        <v>0</v>
      </c>
      <c r="CY142" s="17">
        <f t="shared" si="188"/>
        <v>0</v>
      </c>
      <c r="CZ142" s="17">
        <f t="shared" si="189"/>
        <v>0</v>
      </c>
    </row>
    <row r="143" spans="2:104" ht="15" customHeight="1" x14ac:dyDescent="0.2">
      <c r="B143" s="156">
        <f t="shared" si="191"/>
        <v>135</v>
      </c>
      <c r="C143" s="158" t="str">
        <f>CONCATENATE('DATA SHEET'!$B$9, 'DATA SHEET'!$Q$2)</f>
        <v>" HWDP</v>
      </c>
      <c r="D143" s="157" t="str">
        <f t="shared" si="192"/>
        <v/>
      </c>
      <c r="E143" s="158" t="str">
        <f>IF('DATA SHEET'!$E$10="Cat 2","N/A","OK")</f>
        <v>OK</v>
      </c>
      <c r="F143" s="158" t="str">
        <f>IF('DATA SHEET'!$E$10="Cat 2","N/A","OK")</f>
        <v>OK</v>
      </c>
      <c r="G143" s="160"/>
      <c r="H143" s="160"/>
      <c r="I143" s="160" t="s">
        <v>194</v>
      </c>
      <c r="J143" s="160" t="str">
        <f t="shared" si="119"/>
        <v>OK</v>
      </c>
      <c r="K143" s="160" t="str">
        <f t="shared" si="119"/>
        <v>OK</v>
      </c>
      <c r="L143" s="160" t="str">
        <f>IF('DATA SHEET'!$B$10="NC-50","N/A","OK")</f>
        <v>OK</v>
      </c>
      <c r="M143" s="160" t="str">
        <f>IF('DATA SHEET'!$B$10="NC-50","N/A","OK")</f>
        <v>OK</v>
      </c>
      <c r="N143" s="160"/>
      <c r="O143" s="160"/>
      <c r="P143" s="160"/>
      <c r="Q143" s="160"/>
      <c r="R143" s="160"/>
      <c r="S143" s="160"/>
      <c r="T143" s="160"/>
      <c r="U143" s="160"/>
      <c r="V143" s="150" t="str">
        <f>IF(DB143&lt;&gt;"",
    IF(INT('Drill Size Info'!$AA$19)=INT('Drill Size Info'!$AB$19),
        --(INT('Drill Size Info'!$AA$19) &amp; "." &amp; DB143),
        IF(AND((--(INT('Drill Size Info'!$AA$19) &amp; "." &amp; DB143)&gt;=--('Drill Size Info'!$AA$19)), (--(INT('Drill Size Info'!$AA$19) &amp; "." &amp; DB143)&lt;=--('Drill Size Info'!$AB$19))),
            --(INT('Drill Size Info'!$AA$19) &amp; "." &amp; DB143),
            --(INT('Drill Size Info'!$AB$19) &amp; "." &amp; DB143)
        )
    ),
    IF(DA143&lt;&gt;"",
        IF(INT('Drill Size Info'!$AA$19)=INT('Drill Size Info'!$AB$19),
            --(INT('Drill Size Info'!$AA$19) &amp; "." &amp; LEFT(DA143,3)),
            IF(AND((--(INT('Drill Size Info'!$AA$19) &amp; "." &amp; LEFT(DA143,3))&gt;=--('Drill Size Info'!$AA$19)), (--(INT('Drill Size Info'!$AA$19) &amp; "." &amp; LEFT(DA143,3))&lt;=--('Drill Size Info'!$AB$19))),
                --(INT('Drill Size Info'!$AA$19) &amp; "." &amp; LEFT(DA143,3)),
                --(INT('Drill Size Info'!$AB$19) &amp; "." &amp; LEFT(DA143,3))
            )
        ),
        "OK"
    )
)</f>
        <v>OK</v>
      </c>
      <c r="W143" s="150" t="str">
        <f>IF(DC143&lt;&gt;"",
    IF(INT('Drill Size Info'!$AA$19)=INT('Drill Size Info'!$AB$19),
        --(INT('Drill Size Info'!$AA$19) &amp; "." &amp; DC143),
        IF(AND((--(INT('Drill Size Info'!$AA$19) &amp; "." &amp; DC143)&gt;=--('Drill Size Info'!$AA$19)), (--(INT('Drill Size Info'!$AA$19) &amp; "." &amp; DC143)&lt;=--('Drill Size Info'!$AB$19))),
            --(INT('Drill Size Info'!$AA$19) &amp; "." &amp; DC143),
            --(INT('Drill Size Info'!$AB$19) &amp; "." &amp; DC143)
        )
    ),
    IF(DA143&lt;&gt;"",
        IF(INT('Drill Size Info'!$AA$19)=INT('Drill Size Info'!$AB$19),
            --(INT('Drill Size Info'!$AA$19) &amp; "." &amp; RIGHT(DA143,3)),
            IF(AND((--(INT('Drill Size Info'!$AA$19) &amp; "." &amp; RIGHT(DA143,3))&gt;=--('Drill Size Info'!$AA$19)), (--(INT('Drill Size Info'!$AA$19) &amp; "." &amp; RIGHT(DA143,3))&lt;=--('Drill Size Info'!$AB$19))),
                --(INT('Drill Size Info'!$AA$19) &amp; "." &amp; RIGHT(DA143,3)),
                --(INT('Drill Size Info'!$AB$19) &amp; "." &amp; RIGHT(DA143,3))
            )
        ),
        "N/A"
    )
)</f>
        <v>N/A</v>
      </c>
      <c r="X143" s="150" t="str">
        <f>IF(DE143&lt;&gt;"",
    IF(INT('Drill Size Info'!$AA$19)=INT('Drill Size Info'!$AB$15),
        --(INT('Drill Size Info'!$AA$15) &amp; "." &amp; DE143),
        IF(AND((--(INT('Drill Size Info'!$AA$15) &amp; "." &amp; DE143)&gt;=--('Drill Size Info'!$AA$15)), (--(INT('Drill Size Info'!$AA$15) &amp; "." &amp; DE143)&lt;=--('Drill Size Info'!$AB$15))),
            --(INT('Drill Size Info'!$AA$15) &amp; "." &amp; DE143),
            --(INT('Drill Size Info'!$AB$15) &amp; "." &amp; DE143)
        )
    ),
    IF(DD143&lt;&gt;"",
        IF(INT('Drill Size Info'!$AA$15)=INT('Drill Size Info'!$AB$15),
            --(INT('Drill Size Info'!$AA$15) &amp; "." &amp; LEFT(DD143,3)),
            IF(AND((--(INT('Drill Size Info'!$AA$15) &amp; "." &amp; LEFT(DD143,3))&gt;=--('Drill Size Info'!$AA$15)), (--(INT('Drill Size Info'!$AA$15) &amp; "." &amp; LEFT(DD143,3))&lt;=--('Drill Size Info'!$AB$15))),
                --(INT('Drill Size Info'!$AA$15) &amp; "." &amp; LEFT(DD143,3)),
                --(INT('Drill Size Info'!$AB$15) &amp; "." &amp; LEFT(DD143,3))
            )
        ),
        "OK"
    )
)</f>
        <v>OK</v>
      </c>
      <c r="Y143" s="150" t="str">
        <f>IF(DF143&lt;&gt;"",
    IF(INT('Drill Size Info'!$AA$19)=INT('Drill Size Info'!$AB$15),
        --(INT('Drill Size Info'!$AA$15) &amp; "." &amp; DF143),
        IF(AND((--(INT('Drill Size Info'!$AA$15) &amp; "." &amp; DF143)&gt;=--('Drill Size Info'!$AA$15)), (--(INT('Drill Size Info'!$AA$15) &amp; "." &amp; DF143)&lt;=--('Drill Size Info'!$AB$15))),
            --(INT('Drill Size Info'!$AA$15) &amp; "." &amp; DF143),
            --(INT('Drill Size Info'!$AB$15) &amp; "." &amp; DF143)
        )
    ),
    IF(DD143&lt;&gt;"",
        IF(INT('Drill Size Info'!$AA$15)=INT('Drill Size Info'!$AB$15),
            --(INT('Drill Size Info'!$AA$15) &amp; "." &amp; RIGHT(DD143,3)),
            IF(AND((--(INT('Drill Size Info'!$AA$15) &amp; "." &amp; RIGHT(DD143,3))&gt;=--('Drill Size Info'!$AA$15)), (--(INT('Drill Size Info'!$AA$15) &amp; "." &amp; RIGHT(DD143,3))&lt;=--('Drill Size Info'!$AB$15))),
                --(INT('Drill Size Info'!$AA$15) &amp; "." &amp; RIGHT(DD143,3)),
                --(INT('Drill Size Info'!$AB$15) &amp; "." &amp; RIGHT(DD143,3))
            )
        ),
        "N/A"
    )
)</f>
        <v>N/A</v>
      </c>
      <c r="Z143" s="162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183"/>
      <c r="AL143" s="183"/>
      <c r="AM143" s="162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3"/>
      <c r="BA143" s="163"/>
      <c r="BB143" s="163"/>
      <c r="BC143" s="163"/>
      <c r="BD143" s="163"/>
      <c r="BE143" s="163"/>
      <c r="BF143" s="164"/>
      <c r="BG143" s="165"/>
      <c r="BH143" s="162"/>
      <c r="BI143" s="162"/>
      <c r="BJ143" s="164"/>
      <c r="BK143" s="95"/>
      <c r="BL143" s="182"/>
      <c r="BM143" s="182"/>
      <c r="BN143" s="182"/>
      <c r="BO143" s="182"/>
      <c r="BP143" s="95" t="str">
        <f t="shared" si="190"/>
        <v/>
      </c>
      <c r="BQ143" s="38"/>
      <c r="BR143" s="17">
        <f t="shared" si="155"/>
        <v>0</v>
      </c>
      <c r="BS143" s="17">
        <f t="shared" si="156"/>
        <v>0</v>
      </c>
      <c r="BT143" s="17">
        <f t="shared" si="157"/>
        <v>0</v>
      </c>
      <c r="BU143" s="17">
        <f t="shared" si="158"/>
        <v>0</v>
      </c>
      <c r="BV143" s="17">
        <f t="shared" si="159"/>
        <v>0</v>
      </c>
      <c r="BW143" s="17">
        <f t="shared" si="160"/>
        <v>0</v>
      </c>
      <c r="BX143" s="17">
        <f t="shared" si="161"/>
        <v>0</v>
      </c>
      <c r="BY143" s="17">
        <f t="shared" si="162"/>
        <v>0</v>
      </c>
      <c r="BZ143" s="17">
        <f t="shared" si="163"/>
        <v>0</v>
      </c>
      <c r="CA143" s="17">
        <f t="shared" si="164"/>
        <v>0</v>
      </c>
      <c r="CB143" s="17">
        <f t="shared" si="165"/>
        <v>0</v>
      </c>
      <c r="CC143" s="17">
        <f t="shared" si="166"/>
        <v>0</v>
      </c>
      <c r="CD143" s="17">
        <f t="shared" si="167"/>
        <v>0</v>
      </c>
      <c r="CE143" s="17">
        <f t="shared" si="168"/>
        <v>0</v>
      </c>
      <c r="CF143" s="17">
        <f t="shared" si="169"/>
        <v>0</v>
      </c>
      <c r="CG143" s="17">
        <f t="shared" si="170"/>
        <v>0</v>
      </c>
      <c r="CH143" s="17">
        <f t="shared" si="171"/>
        <v>0</v>
      </c>
      <c r="CI143" s="17">
        <f t="shared" si="172"/>
        <v>0</v>
      </c>
      <c r="CJ143" s="17">
        <f t="shared" si="173"/>
        <v>0</v>
      </c>
      <c r="CK143" s="17">
        <f t="shared" si="174"/>
        <v>0</v>
      </c>
      <c r="CL143" s="17">
        <f t="shared" si="175"/>
        <v>0</v>
      </c>
      <c r="CM143" s="17">
        <f t="shared" si="176"/>
        <v>0</v>
      </c>
      <c r="CN143" s="17">
        <f t="shared" si="177"/>
        <v>0</v>
      </c>
      <c r="CO143" s="17">
        <f t="shared" si="178"/>
        <v>0</v>
      </c>
      <c r="CP143" s="17">
        <f t="shared" si="179"/>
        <v>0</v>
      </c>
      <c r="CQ143" s="17">
        <f t="shared" si="180"/>
        <v>0</v>
      </c>
      <c r="CR143" s="17">
        <f t="shared" si="181"/>
        <v>0</v>
      </c>
      <c r="CS143" s="17">
        <f t="shared" si="182"/>
        <v>0</v>
      </c>
      <c r="CT143" s="17">
        <f t="shared" si="183"/>
        <v>0</v>
      </c>
      <c r="CU143" s="17">
        <f t="shared" si="184"/>
        <v>0</v>
      </c>
      <c r="CV143" s="17">
        <f t="shared" si="185"/>
        <v>0</v>
      </c>
      <c r="CW143" s="17">
        <f t="shared" si="186"/>
        <v>0</v>
      </c>
      <c r="CX143" s="17">
        <f t="shared" si="187"/>
        <v>0</v>
      </c>
      <c r="CY143" s="17">
        <f t="shared" si="188"/>
        <v>0</v>
      </c>
      <c r="CZ143" s="17">
        <f t="shared" si="189"/>
        <v>0</v>
      </c>
    </row>
    <row r="144" spans="2:104" ht="15" customHeight="1" x14ac:dyDescent="0.2">
      <c r="B144" s="156">
        <f t="shared" si="191"/>
        <v>136</v>
      </c>
      <c r="C144" s="158" t="str">
        <f>CONCATENATE('DATA SHEET'!$B$9, 'DATA SHEET'!$Q$2)</f>
        <v>" HWDP</v>
      </c>
      <c r="D144" s="157" t="str">
        <f t="shared" si="192"/>
        <v/>
      </c>
      <c r="E144" s="158" t="str">
        <f>IF('DATA SHEET'!$E$10="Cat 2","N/A","OK")</f>
        <v>OK</v>
      </c>
      <c r="F144" s="158" t="str">
        <f>IF('DATA SHEET'!$E$10="Cat 2","N/A","OK")</f>
        <v>OK</v>
      </c>
      <c r="G144" s="160"/>
      <c r="H144" s="160"/>
      <c r="I144" s="160" t="s">
        <v>194</v>
      </c>
      <c r="J144" s="160" t="str">
        <f t="shared" si="119"/>
        <v>OK</v>
      </c>
      <c r="K144" s="160" t="str">
        <f t="shared" si="119"/>
        <v>OK</v>
      </c>
      <c r="L144" s="160" t="str">
        <f>IF('DATA SHEET'!$B$10="NC-50","N/A","OK")</f>
        <v>OK</v>
      </c>
      <c r="M144" s="160" t="str">
        <f>IF('DATA SHEET'!$B$10="NC-50","N/A","OK")</f>
        <v>OK</v>
      </c>
      <c r="N144" s="160"/>
      <c r="O144" s="160"/>
      <c r="P144" s="160"/>
      <c r="Q144" s="160"/>
      <c r="R144" s="160"/>
      <c r="S144" s="160"/>
      <c r="T144" s="160"/>
      <c r="U144" s="160"/>
      <c r="V144" s="150" t="str">
        <f>IF(DB144&lt;&gt;"",
    IF(INT('Drill Size Info'!$AA$19)=INT('Drill Size Info'!$AB$19),
        --(INT('Drill Size Info'!$AA$19) &amp; "." &amp; DB144),
        IF(AND((--(INT('Drill Size Info'!$AA$19) &amp; "." &amp; DB144)&gt;=--('Drill Size Info'!$AA$19)), (--(INT('Drill Size Info'!$AA$19) &amp; "." &amp; DB144)&lt;=--('Drill Size Info'!$AB$19))),
            --(INT('Drill Size Info'!$AA$19) &amp; "." &amp; DB144),
            --(INT('Drill Size Info'!$AB$19) &amp; "." &amp; DB144)
        )
    ),
    IF(DA144&lt;&gt;"",
        IF(INT('Drill Size Info'!$AA$19)=INT('Drill Size Info'!$AB$19),
            --(INT('Drill Size Info'!$AA$19) &amp; "." &amp; LEFT(DA144,3)),
            IF(AND((--(INT('Drill Size Info'!$AA$19) &amp; "." &amp; LEFT(DA144,3))&gt;=--('Drill Size Info'!$AA$19)), (--(INT('Drill Size Info'!$AA$19) &amp; "." &amp; LEFT(DA144,3))&lt;=--('Drill Size Info'!$AB$19))),
                --(INT('Drill Size Info'!$AA$19) &amp; "." &amp; LEFT(DA144,3)),
                --(INT('Drill Size Info'!$AB$19) &amp; "." &amp; LEFT(DA144,3))
            )
        ),
        "OK"
    )
)</f>
        <v>OK</v>
      </c>
      <c r="W144" s="150" t="str">
        <f>IF(DC144&lt;&gt;"",
    IF(INT('Drill Size Info'!$AA$19)=INT('Drill Size Info'!$AB$19),
        --(INT('Drill Size Info'!$AA$19) &amp; "." &amp; DC144),
        IF(AND((--(INT('Drill Size Info'!$AA$19) &amp; "." &amp; DC144)&gt;=--('Drill Size Info'!$AA$19)), (--(INT('Drill Size Info'!$AA$19) &amp; "." &amp; DC144)&lt;=--('Drill Size Info'!$AB$19))),
            --(INT('Drill Size Info'!$AA$19) &amp; "." &amp; DC144),
            --(INT('Drill Size Info'!$AB$19) &amp; "." &amp; DC144)
        )
    ),
    IF(DA144&lt;&gt;"",
        IF(INT('Drill Size Info'!$AA$19)=INT('Drill Size Info'!$AB$19),
            --(INT('Drill Size Info'!$AA$19) &amp; "." &amp; RIGHT(DA144,3)),
            IF(AND((--(INT('Drill Size Info'!$AA$19) &amp; "." &amp; RIGHT(DA144,3))&gt;=--('Drill Size Info'!$AA$19)), (--(INT('Drill Size Info'!$AA$19) &amp; "." &amp; RIGHT(DA144,3))&lt;=--('Drill Size Info'!$AB$19))),
                --(INT('Drill Size Info'!$AA$19) &amp; "." &amp; RIGHT(DA144,3)),
                --(INT('Drill Size Info'!$AB$19) &amp; "." &amp; RIGHT(DA144,3))
            )
        ),
        "N/A"
    )
)</f>
        <v>N/A</v>
      </c>
      <c r="X144" s="150" t="str">
        <f>IF(DE144&lt;&gt;"",
    IF(INT('Drill Size Info'!$AA$19)=INT('Drill Size Info'!$AB$15),
        --(INT('Drill Size Info'!$AA$15) &amp; "." &amp; DE144),
        IF(AND((--(INT('Drill Size Info'!$AA$15) &amp; "." &amp; DE144)&gt;=--('Drill Size Info'!$AA$15)), (--(INT('Drill Size Info'!$AA$15) &amp; "." &amp; DE144)&lt;=--('Drill Size Info'!$AB$15))),
            --(INT('Drill Size Info'!$AA$15) &amp; "." &amp; DE144),
            --(INT('Drill Size Info'!$AB$15) &amp; "." &amp; DE144)
        )
    ),
    IF(DD144&lt;&gt;"",
        IF(INT('Drill Size Info'!$AA$15)=INT('Drill Size Info'!$AB$15),
            --(INT('Drill Size Info'!$AA$15) &amp; "." &amp; LEFT(DD144,3)),
            IF(AND((--(INT('Drill Size Info'!$AA$15) &amp; "." &amp; LEFT(DD144,3))&gt;=--('Drill Size Info'!$AA$15)), (--(INT('Drill Size Info'!$AA$15) &amp; "." &amp; LEFT(DD144,3))&lt;=--('Drill Size Info'!$AB$15))),
                --(INT('Drill Size Info'!$AA$15) &amp; "." &amp; LEFT(DD144,3)),
                --(INT('Drill Size Info'!$AB$15) &amp; "." &amp; LEFT(DD144,3))
            )
        ),
        "OK"
    )
)</f>
        <v>OK</v>
      </c>
      <c r="Y144" s="150" t="str">
        <f>IF(DF144&lt;&gt;"",
    IF(INT('Drill Size Info'!$AA$19)=INT('Drill Size Info'!$AB$15),
        --(INT('Drill Size Info'!$AA$15) &amp; "." &amp; DF144),
        IF(AND((--(INT('Drill Size Info'!$AA$15) &amp; "." &amp; DF144)&gt;=--('Drill Size Info'!$AA$15)), (--(INT('Drill Size Info'!$AA$15) &amp; "." &amp; DF144)&lt;=--('Drill Size Info'!$AB$15))),
            --(INT('Drill Size Info'!$AA$15) &amp; "." &amp; DF144),
            --(INT('Drill Size Info'!$AB$15) &amp; "." &amp; DF144)
        )
    ),
    IF(DD144&lt;&gt;"",
        IF(INT('Drill Size Info'!$AA$15)=INT('Drill Size Info'!$AB$15),
            --(INT('Drill Size Info'!$AA$15) &amp; "." &amp; RIGHT(DD144,3)),
            IF(AND((--(INT('Drill Size Info'!$AA$15) &amp; "." &amp; RIGHT(DD144,3))&gt;=--('Drill Size Info'!$AA$15)), (--(INT('Drill Size Info'!$AA$15) &amp; "." &amp; RIGHT(DD144,3))&lt;=--('Drill Size Info'!$AB$15))),
                --(INT('Drill Size Info'!$AA$15) &amp; "." &amp; RIGHT(DD144,3)),
                --(INT('Drill Size Info'!$AB$15) &amp; "." &amp; RIGHT(DD144,3))
            )
        ),
        "N/A"
    )
)</f>
        <v>N/A</v>
      </c>
      <c r="Z144" s="162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183"/>
      <c r="AL144" s="183"/>
      <c r="AM144" s="162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3"/>
      <c r="BA144" s="163"/>
      <c r="BB144" s="163"/>
      <c r="BC144" s="163"/>
      <c r="BD144" s="163"/>
      <c r="BE144" s="163"/>
      <c r="BF144" s="164"/>
      <c r="BG144" s="165"/>
      <c r="BH144" s="162"/>
      <c r="BI144" s="162"/>
      <c r="BJ144" s="164"/>
      <c r="BK144" s="95"/>
      <c r="BL144" s="182"/>
      <c r="BM144" s="182"/>
      <c r="BN144" s="182"/>
      <c r="BO144" s="182"/>
      <c r="BP144" s="95" t="str">
        <f t="shared" si="190"/>
        <v/>
      </c>
      <c r="BQ144" s="38"/>
      <c r="BR144" s="17">
        <f t="shared" si="155"/>
        <v>0</v>
      </c>
      <c r="BS144" s="17">
        <f t="shared" si="156"/>
        <v>0</v>
      </c>
      <c r="BT144" s="17">
        <f t="shared" si="157"/>
        <v>0</v>
      </c>
      <c r="BU144" s="17">
        <f t="shared" si="158"/>
        <v>0</v>
      </c>
      <c r="BV144" s="17">
        <f t="shared" si="159"/>
        <v>0</v>
      </c>
      <c r="BW144" s="17">
        <f t="shared" si="160"/>
        <v>0</v>
      </c>
      <c r="BX144" s="17">
        <f t="shared" si="161"/>
        <v>0</v>
      </c>
      <c r="BY144" s="17">
        <f t="shared" si="162"/>
        <v>0</v>
      </c>
      <c r="BZ144" s="17">
        <f t="shared" si="163"/>
        <v>0</v>
      </c>
      <c r="CA144" s="17">
        <f t="shared" si="164"/>
        <v>0</v>
      </c>
      <c r="CB144" s="17">
        <f t="shared" si="165"/>
        <v>0</v>
      </c>
      <c r="CC144" s="17">
        <f t="shared" si="166"/>
        <v>0</v>
      </c>
      <c r="CD144" s="17">
        <f t="shared" si="167"/>
        <v>0</v>
      </c>
      <c r="CE144" s="17">
        <f t="shared" si="168"/>
        <v>0</v>
      </c>
      <c r="CF144" s="17">
        <f t="shared" si="169"/>
        <v>0</v>
      </c>
      <c r="CG144" s="17">
        <f t="shared" si="170"/>
        <v>0</v>
      </c>
      <c r="CH144" s="17">
        <f t="shared" si="171"/>
        <v>0</v>
      </c>
      <c r="CI144" s="17">
        <f t="shared" si="172"/>
        <v>0</v>
      </c>
      <c r="CJ144" s="17">
        <f t="shared" si="173"/>
        <v>0</v>
      </c>
      <c r="CK144" s="17">
        <f t="shared" si="174"/>
        <v>0</v>
      </c>
      <c r="CL144" s="17">
        <f t="shared" si="175"/>
        <v>0</v>
      </c>
      <c r="CM144" s="17">
        <f t="shared" si="176"/>
        <v>0</v>
      </c>
      <c r="CN144" s="17">
        <f t="shared" si="177"/>
        <v>0</v>
      </c>
      <c r="CO144" s="17">
        <f t="shared" si="178"/>
        <v>0</v>
      </c>
      <c r="CP144" s="17">
        <f t="shared" si="179"/>
        <v>0</v>
      </c>
      <c r="CQ144" s="17">
        <f t="shared" si="180"/>
        <v>0</v>
      </c>
      <c r="CR144" s="17">
        <f t="shared" si="181"/>
        <v>0</v>
      </c>
      <c r="CS144" s="17">
        <f t="shared" si="182"/>
        <v>0</v>
      </c>
      <c r="CT144" s="17">
        <f t="shared" si="183"/>
        <v>0</v>
      </c>
      <c r="CU144" s="17">
        <f t="shared" si="184"/>
        <v>0</v>
      </c>
      <c r="CV144" s="17">
        <f t="shared" si="185"/>
        <v>0</v>
      </c>
      <c r="CW144" s="17">
        <f t="shared" si="186"/>
        <v>0</v>
      </c>
      <c r="CX144" s="17">
        <f t="shared" si="187"/>
        <v>0</v>
      </c>
      <c r="CY144" s="17">
        <f t="shared" si="188"/>
        <v>0</v>
      </c>
      <c r="CZ144" s="17">
        <f t="shared" si="189"/>
        <v>0</v>
      </c>
    </row>
    <row r="145" spans="2:104" ht="15" customHeight="1" x14ac:dyDescent="0.2">
      <c r="B145" s="156">
        <f t="shared" si="191"/>
        <v>137</v>
      </c>
      <c r="C145" s="158" t="str">
        <f>CONCATENATE('DATA SHEET'!$B$9, 'DATA SHEET'!$Q$2)</f>
        <v>" HWDP</v>
      </c>
      <c r="D145" s="157" t="str">
        <f t="shared" si="192"/>
        <v/>
      </c>
      <c r="E145" s="158" t="str">
        <f>IF('DATA SHEET'!$E$10="Cat 2","N/A","OK")</f>
        <v>OK</v>
      </c>
      <c r="F145" s="158" t="str">
        <f>IF('DATA SHEET'!$E$10="Cat 2","N/A","OK")</f>
        <v>OK</v>
      </c>
      <c r="G145" s="160"/>
      <c r="H145" s="160"/>
      <c r="I145" s="160" t="s">
        <v>194</v>
      </c>
      <c r="J145" s="160" t="str">
        <f t="shared" si="119"/>
        <v>OK</v>
      </c>
      <c r="K145" s="160" t="str">
        <f t="shared" si="119"/>
        <v>OK</v>
      </c>
      <c r="L145" s="160" t="str">
        <f>IF('DATA SHEET'!$B$10="NC-50","N/A","OK")</f>
        <v>OK</v>
      </c>
      <c r="M145" s="160" t="str">
        <f>IF('DATA SHEET'!$B$10="NC-50","N/A","OK")</f>
        <v>OK</v>
      </c>
      <c r="N145" s="160"/>
      <c r="O145" s="160"/>
      <c r="P145" s="160"/>
      <c r="Q145" s="160"/>
      <c r="R145" s="160"/>
      <c r="S145" s="160"/>
      <c r="T145" s="160"/>
      <c r="U145" s="160"/>
      <c r="V145" s="150" t="str">
        <f>IF(DB145&lt;&gt;"",
    IF(INT('Drill Size Info'!$AA$19)=INT('Drill Size Info'!$AB$19),
        --(INT('Drill Size Info'!$AA$19) &amp; "." &amp; DB145),
        IF(AND((--(INT('Drill Size Info'!$AA$19) &amp; "." &amp; DB145)&gt;=--('Drill Size Info'!$AA$19)), (--(INT('Drill Size Info'!$AA$19) &amp; "." &amp; DB145)&lt;=--('Drill Size Info'!$AB$19))),
            --(INT('Drill Size Info'!$AA$19) &amp; "." &amp; DB145),
            --(INT('Drill Size Info'!$AB$19) &amp; "." &amp; DB145)
        )
    ),
    IF(DA145&lt;&gt;"",
        IF(INT('Drill Size Info'!$AA$19)=INT('Drill Size Info'!$AB$19),
            --(INT('Drill Size Info'!$AA$19) &amp; "." &amp; LEFT(DA145,3)),
            IF(AND((--(INT('Drill Size Info'!$AA$19) &amp; "." &amp; LEFT(DA145,3))&gt;=--('Drill Size Info'!$AA$19)), (--(INT('Drill Size Info'!$AA$19) &amp; "." &amp; LEFT(DA145,3))&lt;=--('Drill Size Info'!$AB$19))),
                --(INT('Drill Size Info'!$AA$19) &amp; "." &amp; LEFT(DA145,3)),
                --(INT('Drill Size Info'!$AB$19) &amp; "." &amp; LEFT(DA145,3))
            )
        ),
        "OK"
    )
)</f>
        <v>OK</v>
      </c>
      <c r="W145" s="150" t="str">
        <f>IF(DC145&lt;&gt;"",
    IF(INT('Drill Size Info'!$AA$19)=INT('Drill Size Info'!$AB$19),
        --(INT('Drill Size Info'!$AA$19) &amp; "." &amp; DC145),
        IF(AND((--(INT('Drill Size Info'!$AA$19) &amp; "." &amp; DC145)&gt;=--('Drill Size Info'!$AA$19)), (--(INT('Drill Size Info'!$AA$19) &amp; "." &amp; DC145)&lt;=--('Drill Size Info'!$AB$19))),
            --(INT('Drill Size Info'!$AA$19) &amp; "." &amp; DC145),
            --(INT('Drill Size Info'!$AB$19) &amp; "." &amp; DC145)
        )
    ),
    IF(DA145&lt;&gt;"",
        IF(INT('Drill Size Info'!$AA$19)=INT('Drill Size Info'!$AB$19),
            --(INT('Drill Size Info'!$AA$19) &amp; "." &amp; RIGHT(DA145,3)),
            IF(AND((--(INT('Drill Size Info'!$AA$19) &amp; "." &amp; RIGHT(DA145,3))&gt;=--('Drill Size Info'!$AA$19)), (--(INT('Drill Size Info'!$AA$19) &amp; "." &amp; RIGHT(DA145,3))&lt;=--('Drill Size Info'!$AB$19))),
                --(INT('Drill Size Info'!$AA$19) &amp; "." &amp; RIGHT(DA145,3)),
                --(INT('Drill Size Info'!$AB$19) &amp; "." &amp; RIGHT(DA145,3))
            )
        ),
        "N/A"
    )
)</f>
        <v>N/A</v>
      </c>
      <c r="X145" s="150" t="str">
        <f>IF(DE145&lt;&gt;"",
    IF(INT('Drill Size Info'!$AA$19)=INT('Drill Size Info'!$AB$15),
        --(INT('Drill Size Info'!$AA$15) &amp; "." &amp; DE145),
        IF(AND((--(INT('Drill Size Info'!$AA$15) &amp; "." &amp; DE145)&gt;=--('Drill Size Info'!$AA$15)), (--(INT('Drill Size Info'!$AA$15) &amp; "." &amp; DE145)&lt;=--('Drill Size Info'!$AB$15))),
            --(INT('Drill Size Info'!$AA$15) &amp; "." &amp; DE145),
            --(INT('Drill Size Info'!$AB$15) &amp; "." &amp; DE145)
        )
    ),
    IF(DD145&lt;&gt;"",
        IF(INT('Drill Size Info'!$AA$15)=INT('Drill Size Info'!$AB$15),
            --(INT('Drill Size Info'!$AA$15) &amp; "." &amp; LEFT(DD145,3)),
            IF(AND((--(INT('Drill Size Info'!$AA$15) &amp; "." &amp; LEFT(DD145,3))&gt;=--('Drill Size Info'!$AA$15)), (--(INT('Drill Size Info'!$AA$15) &amp; "." &amp; LEFT(DD145,3))&lt;=--('Drill Size Info'!$AB$15))),
                --(INT('Drill Size Info'!$AA$15) &amp; "." &amp; LEFT(DD145,3)),
                --(INT('Drill Size Info'!$AB$15) &amp; "." &amp; LEFT(DD145,3))
            )
        ),
        "OK"
    )
)</f>
        <v>OK</v>
      </c>
      <c r="Y145" s="150" t="str">
        <f>IF(DF145&lt;&gt;"",
    IF(INT('Drill Size Info'!$AA$19)=INT('Drill Size Info'!$AB$15),
        --(INT('Drill Size Info'!$AA$15) &amp; "." &amp; DF145),
        IF(AND((--(INT('Drill Size Info'!$AA$15) &amp; "." &amp; DF145)&gt;=--('Drill Size Info'!$AA$15)), (--(INT('Drill Size Info'!$AA$15) &amp; "." &amp; DF145)&lt;=--('Drill Size Info'!$AB$15))),
            --(INT('Drill Size Info'!$AA$15) &amp; "." &amp; DF145),
            --(INT('Drill Size Info'!$AB$15) &amp; "." &amp; DF145)
        )
    ),
    IF(DD145&lt;&gt;"",
        IF(INT('Drill Size Info'!$AA$15)=INT('Drill Size Info'!$AB$15),
            --(INT('Drill Size Info'!$AA$15) &amp; "." &amp; RIGHT(DD145,3)),
            IF(AND((--(INT('Drill Size Info'!$AA$15) &amp; "." &amp; RIGHT(DD145,3))&gt;=--('Drill Size Info'!$AA$15)), (--(INT('Drill Size Info'!$AA$15) &amp; "." &amp; RIGHT(DD145,3))&lt;=--('Drill Size Info'!$AB$15))),
                --(INT('Drill Size Info'!$AA$15) &amp; "." &amp; RIGHT(DD145,3)),
                --(INT('Drill Size Info'!$AB$15) &amp; "." &amp; RIGHT(DD145,3))
            )
        ),
        "N/A"
    )
)</f>
        <v>N/A</v>
      </c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83"/>
      <c r="AL145" s="183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3"/>
      <c r="BA145" s="163"/>
      <c r="BB145" s="163"/>
      <c r="BC145" s="163"/>
      <c r="BD145" s="163"/>
      <c r="BE145" s="163"/>
      <c r="BF145" s="164"/>
      <c r="BG145" s="165"/>
      <c r="BH145" s="162"/>
      <c r="BI145" s="162"/>
      <c r="BJ145" s="164"/>
      <c r="BK145" s="95"/>
      <c r="BL145" s="182"/>
      <c r="BM145" s="182"/>
      <c r="BN145" s="182"/>
      <c r="BO145" s="182"/>
      <c r="BP145" s="95" t="str">
        <f t="shared" si="190"/>
        <v/>
      </c>
      <c r="BQ145" s="38"/>
      <c r="BR145" s="17">
        <f t="shared" si="155"/>
        <v>0</v>
      </c>
      <c r="BS145" s="17">
        <f t="shared" si="156"/>
        <v>0</v>
      </c>
      <c r="BT145" s="17">
        <f t="shared" si="157"/>
        <v>0</v>
      </c>
      <c r="BU145" s="17">
        <f t="shared" si="158"/>
        <v>0</v>
      </c>
      <c r="BV145" s="17">
        <f t="shared" si="159"/>
        <v>0</v>
      </c>
      <c r="BW145" s="17">
        <f t="shared" si="160"/>
        <v>0</v>
      </c>
      <c r="BX145" s="17">
        <f t="shared" si="161"/>
        <v>0</v>
      </c>
      <c r="BY145" s="17">
        <f t="shared" si="162"/>
        <v>0</v>
      </c>
      <c r="BZ145" s="17">
        <f t="shared" si="163"/>
        <v>0</v>
      </c>
      <c r="CA145" s="17">
        <f t="shared" si="164"/>
        <v>0</v>
      </c>
      <c r="CB145" s="17">
        <f t="shared" si="165"/>
        <v>0</v>
      </c>
      <c r="CC145" s="17">
        <f t="shared" si="166"/>
        <v>0</v>
      </c>
      <c r="CD145" s="17">
        <f t="shared" si="167"/>
        <v>0</v>
      </c>
      <c r="CE145" s="17">
        <f t="shared" si="168"/>
        <v>0</v>
      </c>
      <c r="CF145" s="17">
        <f t="shared" si="169"/>
        <v>0</v>
      </c>
      <c r="CG145" s="17">
        <f t="shared" si="170"/>
        <v>0</v>
      </c>
      <c r="CH145" s="17">
        <f t="shared" si="171"/>
        <v>0</v>
      </c>
      <c r="CI145" s="17">
        <f t="shared" si="172"/>
        <v>0</v>
      </c>
      <c r="CJ145" s="17">
        <f t="shared" si="173"/>
        <v>0</v>
      </c>
      <c r="CK145" s="17">
        <f t="shared" si="174"/>
        <v>0</v>
      </c>
      <c r="CL145" s="17">
        <f t="shared" si="175"/>
        <v>0</v>
      </c>
      <c r="CM145" s="17">
        <f t="shared" si="176"/>
        <v>0</v>
      </c>
      <c r="CN145" s="17">
        <f t="shared" si="177"/>
        <v>0</v>
      </c>
      <c r="CO145" s="17">
        <f t="shared" si="178"/>
        <v>0</v>
      </c>
      <c r="CP145" s="17">
        <f t="shared" si="179"/>
        <v>0</v>
      </c>
      <c r="CQ145" s="17">
        <f t="shared" si="180"/>
        <v>0</v>
      </c>
      <c r="CR145" s="17">
        <f t="shared" si="181"/>
        <v>0</v>
      </c>
      <c r="CS145" s="17">
        <f t="shared" si="182"/>
        <v>0</v>
      </c>
      <c r="CT145" s="17">
        <f t="shared" si="183"/>
        <v>0</v>
      </c>
      <c r="CU145" s="17">
        <f t="shared" si="184"/>
        <v>0</v>
      </c>
      <c r="CV145" s="17">
        <f t="shared" si="185"/>
        <v>0</v>
      </c>
      <c r="CW145" s="17">
        <f t="shared" si="186"/>
        <v>0</v>
      </c>
      <c r="CX145" s="17">
        <f t="shared" si="187"/>
        <v>0</v>
      </c>
      <c r="CY145" s="17">
        <f t="shared" si="188"/>
        <v>0</v>
      </c>
      <c r="CZ145" s="17">
        <f t="shared" si="189"/>
        <v>0</v>
      </c>
    </row>
    <row r="146" spans="2:104" ht="15" customHeight="1" x14ac:dyDescent="0.2">
      <c r="B146" s="156">
        <f t="shared" si="191"/>
        <v>138</v>
      </c>
      <c r="C146" s="158" t="str">
        <f>CONCATENATE('DATA SHEET'!$B$9, 'DATA SHEET'!$Q$2)</f>
        <v>" HWDP</v>
      </c>
      <c r="D146" s="157" t="str">
        <f t="shared" si="192"/>
        <v/>
      </c>
      <c r="E146" s="158" t="str">
        <f>IF('DATA SHEET'!$E$10="Cat 2","N/A","OK")</f>
        <v>OK</v>
      </c>
      <c r="F146" s="158" t="str">
        <f>IF('DATA SHEET'!$E$10="Cat 2","N/A","OK")</f>
        <v>OK</v>
      </c>
      <c r="G146" s="160"/>
      <c r="H146" s="160"/>
      <c r="I146" s="160" t="s">
        <v>194</v>
      </c>
      <c r="J146" s="160" t="str">
        <f t="shared" si="119"/>
        <v>OK</v>
      </c>
      <c r="K146" s="160" t="str">
        <f t="shared" si="119"/>
        <v>OK</v>
      </c>
      <c r="L146" s="160" t="str">
        <f>IF('DATA SHEET'!$B$10="NC-50","N/A","OK")</f>
        <v>OK</v>
      </c>
      <c r="M146" s="160" t="str">
        <f>IF('DATA SHEET'!$B$10="NC-50","N/A","OK")</f>
        <v>OK</v>
      </c>
      <c r="N146" s="160"/>
      <c r="O146" s="160"/>
      <c r="P146" s="160"/>
      <c r="Q146" s="160"/>
      <c r="R146" s="160"/>
      <c r="S146" s="160"/>
      <c r="T146" s="160"/>
      <c r="U146" s="160"/>
      <c r="V146" s="150" t="str">
        <f>IF(DB146&lt;&gt;"",
    IF(INT('Drill Size Info'!$AA$19)=INT('Drill Size Info'!$AB$19),
        --(INT('Drill Size Info'!$AA$19) &amp; "." &amp; DB146),
        IF(AND((--(INT('Drill Size Info'!$AA$19) &amp; "." &amp; DB146)&gt;=--('Drill Size Info'!$AA$19)), (--(INT('Drill Size Info'!$AA$19) &amp; "." &amp; DB146)&lt;=--('Drill Size Info'!$AB$19))),
            --(INT('Drill Size Info'!$AA$19) &amp; "." &amp; DB146),
            --(INT('Drill Size Info'!$AB$19) &amp; "." &amp; DB146)
        )
    ),
    IF(DA146&lt;&gt;"",
        IF(INT('Drill Size Info'!$AA$19)=INT('Drill Size Info'!$AB$19),
            --(INT('Drill Size Info'!$AA$19) &amp; "." &amp; LEFT(DA146,3)),
            IF(AND((--(INT('Drill Size Info'!$AA$19) &amp; "." &amp; LEFT(DA146,3))&gt;=--('Drill Size Info'!$AA$19)), (--(INT('Drill Size Info'!$AA$19) &amp; "." &amp; LEFT(DA146,3))&lt;=--('Drill Size Info'!$AB$19))),
                --(INT('Drill Size Info'!$AA$19) &amp; "." &amp; LEFT(DA146,3)),
                --(INT('Drill Size Info'!$AB$19) &amp; "." &amp; LEFT(DA146,3))
            )
        ),
        "OK"
    )
)</f>
        <v>OK</v>
      </c>
      <c r="W146" s="150" t="str">
        <f>IF(DC146&lt;&gt;"",
    IF(INT('Drill Size Info'!$AA$19)=INT('Drill Size Info'!$AB$19),
        --(INT('Drill Size Info'!$AA$19) &amp; "." &amp; DC146),
        IF(AND((--(INT('Drill Size Info'!$AA$19) &amp; "." &amp; DC146)&gt;=--('Drill Size Info'!$AA$19)), (--(INT('Drill Size Info'!$AA$19) &amp; "." &amp; DC146)&lt;=--('Drill Size Info'!$AB$19))),
            --(INT('Drill Size Info'!$AA$19) &amp; "." &amp; DC146),
            --(INT('Drill Size Info'!$AB$19) &amp; "." &amp; DC146)
        )
    ),
    IF(DA146&lt;&gt;"",
        IF(INT('Drill Size Info'!$AA$19)=INT('Drill Size Info'!$AB$19),
            --(INT('Drill Size Info'!$AA$19) &amp; "." &amp; RIGHT(DA146,3)),
            IF(AND((--(INT('Drill Size Info'!$AA$19) &amp; "." &amp; RIGHT(DA146,3))&gt;=--('Drill Size Info'!$AA$19)), (--(INT('Drill Size Info'!$AA$19) &amp; "." &amp; RIGHT(DA146,3))&lt;=--('Drill Size Info'!$AB$19))),
                --(INT('Drill Size Info'!$AA$19) &amp; "." &amp; RIGHT(DA146,3)),
                --(INT('Drill Size Info'!$AB$19) &amp; "." &amp; RIGHT(DA146,3))
            )
        ),
        "N/A"
    )
)</f>
        <v>N/A</v>
      </c>
      <c r="X146" s="150" t="str">
        <f>IF(DE146&lt;&gt;"",
    IF(INT('Drill Size Info'!$AA$19)=INT('Drill Size Info'!$AB$15),
        --(INT('Drill Size Info'!$AA$15) &amp; "." &amp; DE146),
        IF(AND((--(INT('Drill Size Info'!$AA$15) &amp; "." &amp; DE146)&gt;=--('Drill Size Info'!$AA$15)), (--(INT('Drill Size Info'!$AA$15) &amp; "." &amp; DE146)&lt;=--('Drill Size Info'!$AB$15))),
            --(INT('Drill Size Info'!$AA$15) &amp; "." &amp; DE146),
            --(INT('Drill Size Info'!$AB$15) &amp; "." &amp; DE146)
        )
    ),
    IF(DD146&lt;&gt;"",
        IF(INT('Drill Size Info'!$AA$15)=INT('Drill Size Info'!$AB$15),
            --(INT('Drill Size Info'!$AA$15) &amp; "." &amp; LEFT(DD146,3)),
            IF(AND((--(INT('Drill Size Info'!$AA$15) &amp; "." &amp; LEFT(DD146,3))&gt;=--('Drill Size Info'!$AA$15)), (--(INT('Drill Size Info'!$AA$15) &amp; "." &amp; LEFT(DD146,3))&lt;=--('Drill Size Info'!$AB$15))),
                --(INT('Drill Size Info'!$AA$15) &amp; "." &amp; LEFT(DD146,3)),
                --(INT('Drill Size Info'!$AB$15) &amp; "." &amp; LEFT(DD146,3))
            )
        ),
        "OK"
    )
)</f>
        <v>OK</v>
      </c>
      <c r="Y146" s="150" t="str">
        <f>IF(DF146&lt;&gt;"",
    IF(INT('Drill Size Info'!$AA$19)=INT('Drill Size Info'!$AB$15),
        --(INT('Drill Size Info'!$AA$15) &amp; "." &amp; DF146),
        IF(AND((--(INT('Drill Size Info'!$AA$15) &amp; "." &amp; DF146)&gt;=--('Drill Size Info'!$AA$15)), (--(INT('Drill Size Info'!$AA$15) &amp; "." &amp; DF146)&lt;=--('Drill Size Info'!$AB$15))),
            --(INT('Drill Size Info'!$AA$15) &amp; "." &amp; DF146),
            --(INT('Drill Size Info'!$AB$15) &amp; "." &amp; DF146)
        )
    ),
    IF(DD146&lt;&gt;"",
        IF(INT('Drill Size Info'!$AA$15)=INT('Drill Size Info'!$AB$15),
            --(INT('Drill Size Info'!$AA$15) &amp; "." &amp; RIGHT(DD146,3)),
            IF(AND((--(INT('Drill Size Info'!$AA$15) &amp; "." &amp; RIGHT(DD146,3))&gt;=--('Drill Size Info'!$AA$15)), (--(INT('Drill Size Info'!$AA$15) &amp; "." &amp; RIGHT(DD146,3))&lt;=--('Drill Size Info'!$AB$15))),
                --(INT('Drill Size Info'!$AA$15) &amp; "." &amp; RIGHT(DD146,3)),
                --(INT('Drill Size Info'!$AB$15) &amp; "." &amp; RIGHT(DD146,3))
            )
        ),
        "N/A"
    )
)</f>
        <v>N/A</v>
      </c>
      <c r="Z146" s="162"/>
      <c r="AA146" s="162"/>
      <c r="AB146" s="162"/>
      <c r="AC146" s="162"/>
      <c r="AD146" s="162"/>
      <c r="AE146" s="162"/>
      <c r="AF146" s="162"/>
      <c r="AG146" s="162"/>
      <c r="AH146" s="162"/>
      <c r="AI146" s="162"/>
      <c r="AJ146" s="162"/>
      <c r="AK146" s="183"/>
      <c r="AL146" s="183"/>
      <c r="AM146" s="162"/>
      <c r="AN146" s="162"/>
      <c r="AO146" s="162"/>
      <c r="AP146" s="162"/>
      <c r="AQ146" s="162"/>
      <c r="AR146" s="162"/>
      <c r="AS146" s="162"/>
      <c r="AT146" s="162"/>
      <c r="AU146" s="162"/>
      <c r="AV146" s="162"/>
      <c r="AW146" s="162"/>
      <c r="AX146" s="162"/>
      <c r="AY146" s="162"/>
      <c r="AZ146" s="163"/>
      <c r="BA146" s="163"/>
      <c r="BB146" s="163"/>
      <c r="BC146" s="163"/>
      <c r="BD146" s="163"/>
      <c r="BE146" s="163"/>
      <c r="BF146" s="164"/>
      <c r="BG146" s="165"/>
      <c r="BH146" s="162"/>
      <c r="BI146" s="162"/>
      <c r="BJ146" s="164"/>
      <c r="BK146" s="95"/>
      <c r="BL146" s="182"/>
      <c r="BM146" s="182"/>
      <c r="BN146" s="182"/>
      <c r="BO146" s="182"/>
      <c r="BP146" s="95" t="str">
        <f t="shared" si="190"/>
        <v/>
      </c>
      <c r="BQ146" s="38"/>
      <c r="BR146" s="17">
        <f t="shared" si="155"/>
        <v>0</v>
      </c>
      <c r="BS146" s="17">
        <f t="shared" si="156"/>
        <v>0</v>
      </c>
      <c r="BT146" s="17">
        <f t="shared" si="157"/>
        <v>0</v>
      </c>
      <c r="BU146" s="17">
        <f t="shared" si="158"/>
        <v>0</v>
      </c>
      <c r="BV146" s="17">
        <f t="shared" si="159"/>
        <v>0</v>
      </c>
      <c r="BW146" s="17">
        <f t="shared" si="160"/>
        <v>0</v>
      </c>
      <c r="BX146" s="17">
        <f t="shared" si="161"/>
        <v>0</v>
      </c>
      <c r="BY146" s="17">
        <f t="shared" si="162"/>
        <v>0</v>
      </c>
      <c r="BZ146" s="17">
        <f t="shared" si="163"/>
        <v>0</v>
      </c>
      <c r="CA146" s="17">
        <f t="shared" si="164"/>
        <v>0</v>
      </c>
      <c r="CB146" s="17">
        <f t="shared" si="165"/>
        <v>0</v>
      </c>
      <c r="CC146" s="17">
        <f t="shared" si="166"/>
        <v>0</v>
      </c>
      <c r="CD146" s="17">
        <f t="shared" si="167"/>
        <v>0</v>
      </c>
      <c r="CE146" s="17">
        <f t="shared" si="168"/>
        <v>0</v>
      </c>
      <c r="CF146" s="17">
        <f t="shared" si="169"/>
        <v>0</v>
      </c>
      <c r="CG146" s="17">
        <f t="shared" si="170"/>
        <v>0</v>
      </c>
      <c r="CH146" s="17">
        <f t="shared" si="171"/>
        <v>0</v>
      </c>
      <c r="CI146" s="17">
        <f t="shared" si="172"/>
        <v>0</v>
      </c>
      <c r="CJ146" s="17">
        <f t="shared" si="173"/>
        <v>0</v>
      </c>
      <c r="CK146" s="17">
        <f t="shared" si="174"/>
        <v>0</v>
      </c>
      <c r="CL146" s="17">
        <f t="shared" si="175"/>
        <v>0</v>
      </c>
      <c r="CM146" s="17">
        <f t="shared" si="176"/>
        <v>0</v>
      </c>
      <c r="CN146" s="17">
        <f t="shared" si="177"/>
        <v>0</v>
      </c>
      <c r="CO146" s="17">
        <f t="shared" si="178"/>
        <v>0</v>
      </c>
      <c r="CP146" s="17">
        <f t="shared" si="179"/>
        <v>0</v>
      </c>
      <c r="CQ146" s="17">
        <f t="shared" si="180"/>
        <v>0</v>
      </c>
      <c r="CR146" s="17">
        <f t="shared" si="181"/>
        <v>0</v>
      </c>
      <c r="CS146" s="17">
        <f t="shared" si="182"/>
        <v>0</v>
      </c>
      <c r="CT146" s="17">
        <f t="shared" si="183"/>
        <v>0</v>
      </c>
      <c r="CU146" s="17">
        <f t="shared" si="184"/>
        <v>0</v>
      </c>
      <c r="CV146" s="17">
        <f t="shared" si="185"/>
        <v>0</v>
      </c>
      <c r="CW146" s="17">
        <f t="shared" si="186"/>
        <v>0</v>
      </c>
      <c r="CX146" s="17">
        <f t="shared" si="187"/>
        <v>0</v>
      </c>
      <c r="CY146" s="17">
        <f t="shared" si="188"/>
        <v>0</v>
      </c>
      <c r="CZ146" s="17">
        <f t="shared" si="189"/>
        <v>0</v>
      </c>
    </row>
    <row r="147" spans="2:104" ht="15" customHeight="1" x14ac:dyDescent="0.2">
      <c r="B147" s="156">
        <f t="shared" si="191"/>
        <v>139</v>
      </c>
      <c r="C147" s="158" t="str">
        <f>CONCATENATE('DATA SHEET'!$B$9, 'DATA SHEET'!$Q$2)</f>
        <v>" HWDP</v>
      </c>
      <c r="D147" s="157" t="str">
        <f t="shared" si="192"/>
        <v/>
      </c>
      <c r="E147" s="158" t="str">
        <f>IF('DATA SHEET'!$E$10="Cat 2","N/A","OK")</f>
        <v>OK</v>
      </c>
      <c r="F147" s="158" t="str">
        <f>IF('DATA SHEET'!$E$10="Cat 2","N/A","OK")</f>
        <v>OK</v>
      </c>
      <c r="G147" s="160"/>
      <c r="H147" s="160"/>
      <c r="I147" s="160" t="s">
        <v>194</v>
      </c>
      <c r="J147" s="160" t="str">
        <f t="shared" si="119"/>
        <v>OK</v>
      </c>
      <c r="K147" s="160" t="str">
        <f t="shared" si="119"/>
        <v>OK</v>
      </c>
      <c r="L147" s="160" t="str">
        <f>IF('DATA SHEET'!$B$10="NC-50","N/A","OK")</f>
        <v>OK</v>
      </c>
      <c r="M147" s="160" t="str">
        <f>IF('DATA SHEET'!$B$10="NC-50","N/A","OK")</f>
        <v>OK</v>
      </c>
      <c r="N147" s="160"/>
      <c r="O147" s="160"/>
      <c r="P147" s="160"/>
      <c r="Q147" s="160"/>
      <c r="R147" s="160"/>
      <c r="S147" s="160"/>
      <c r="T147" s="160"/>
      <c r="U147" s="160"/>
      <c r="V147" s="150" t="str">
        <f>IF(DB147&lt;&gt;"",
    IF(INT('Drill Size Info'!$AA$19)=INT('Drill Size Info'!$AB$19),
        --(INT('Drill Size Info'!$AA$19) &amp; "." &amp; DB147),
        IF(AND((--(INT('Drill Size Info'!$AA$19) &amp; "." &amp; DB147)&gt;=--('Drill Size Info'!$AA$19)), (--(INT('Drill Size Info'!$AA$19) &amp; "." &amp; DB147)&lt;=--('Drill Size Info'!$AB$19))),
            --(INT('Drill Size Info'!$AA$19) &amp; "." &amp; DB147),
            --(INT('Drill Size Info'!$AB$19) &amp; "." &amp; DB147)
        )
    ),
    IF(DA147&lt;&gt;"",
        IF(INT('Drill Size Info'!$AA$19)=INT('Drill Size Info'!$AB$19),
            --(INT('Drill Size Info'!$AA$19) &amp; "." &amp; LEFT(DA147,3)),
            IF(AND((--(INT('Drill Size Info'!$AA$19) &amp; "." &amp; LEFT(DA147,3))&gt;=--('Drill Size Info'!$AA$19)), (--(INT('Drill Size Info'!$AA$19) &amp; "." &amp; LEFT(DA147,3))&lt;=--('Drill Size Info'!$AB$19))),
                --(INT('Drill Size Info'!$AA$19) &amp; "." &amp; LEFT(DA147,3)),
                --(INT('Drill Size Info'!$AB$19) &amp; "." &amp; LEFT(DA147,3))
            )
        ),
        "OK"
    )
)</f>
        <v>OK</v>
      </c>
      <c r="W147" s="150" t="str">
        <f>IF(DC147&lt;&gt;"",
    IF(INT('Drill Size Info'!$AA$19)=INT('Drill Size Info'!$AB$19),
        --(INT('Drill Size Info'!$AA$19) &amp; "." &amp; DC147),
        IF(AND((--(INT('Drill Size Info'!$AA$19) &amp; "." &amp; DC147)&gt;=--('Drill Size Info'!$AA$19)), (--(INT('Drill Size Info'!$AA$19) &amp; "." &amp; DC147)&lt;=--('Drill Size Info'!$AB$19))),
            --(INT('Drill Size Info'!$AA$19) &amp; "." &amp; DC147),
            --(INT('Drill Size Info'!$AB$19) &amp; "." &amp; DC147)
        )
    ),
    IF(DA147&lt;&gt;"",
        IF(INT('Drill Size Info'!$AA$19)=INT('Drill Size Info'!$AB$19),
            --(INT('Drill Size Info'!$AA$19) &amp; "." &amp; RIGHT(DA147,3)),
            IF(AND((--(INT('Drill Size Info'!$AA$19) &amp; "." &amp; RIGHT(DA147,3))&gt;=--('Drill Size Info'!$AA$19)), (--(INT('Drill Size Info'!$AA$19) &amp; "." &amp; RIGHT(DA147,3))&lt;=--('Drill Size Info'!$AB$19))),
                --(INT('Drill Size Info'!$AA$19) &amp; "." &amp; RIGHT(DA147,3)),
                --(INT('Drill Size Info'!$AB$19) &amp; "." &amp; RIGHT(DA147,3))
            )
        ),
        "N/A"
    )
)</f>
        <v>N/A</v>
      </c>
      <c r="X147" s="150" t="str">
        <f>IF(DE147&lt;&gt;"",
    IF(INT('Drill Size Info'!$AA$19)=INT('Drill Size Info'!$AB$15),
        --(INT('Drill Size Info'!$AA$15) &amp; "." &amp; DE147),
        IF(AND((--(INT('Drill Size Info'!$AA$15) &amp; "." &amp; DE147)&gt;=--('Drill Size Info'!$AA$15)), (--(INT('Drill Size Info'!$AA$15) &amp; "." &amp; DE147)&lt;=--('Drill Size Info'!$AB$15))),
            --(INT('Drill Size Info'!$AA$15) &amp; "." &amp; DE147),
            --(INT('Drill Size Info'!$AB$15) &amp; "." &amp; DE147)
        )
    ),
    IF(DD147&lt;&gt;"",
        IF(INT('Drill Size Info'!$AA$15)=INT('Drill Size Info'!$AB$15),
            --(INT('Drill Size Info'!$AA$15) &amp; "." &amp; LEFT(DD147,3)),
            IF(AND((--(INT('Drill Size Info'!$AA$15) &amp; "." &amp; LEFT(DD147,3))&gt;=--('Drill Size Info'!$AA$15)), (--(INT('Drill Size Info'!$AA$15) &amp; "." &amp; LEFT(DD147,3))&lt;=--('Drill Size Info'!$AB$15))),
                --(INT('Drill Size Info'!$AA$15) &amp; "." &amp; LEFT(DD147,3)),
                --(INT('Drill Size Info'!$AB$15) &amp; "." &amp; LEFT(DD147,3))
            )
        ),
        "OK"
    )
)</f>
        <v>OK</v>
      </c>
      <c r="Y147" s="150" t="str">
        <f>IF(DF147&lt;&gt;"",
    IF(INT('Drill Size Info'!$AA$19)=INT('Drill Size Info'!$AB$15),
        --(INT('Drill Size Info'!$AA$15) &amp; "." &amp; DF147),
        IF(AND((--(INT('Drill Size Info'!$AA$15) &amp; "." &amp; DF147)&gt;=--('Drill Size Info'!$AA$15)), (--(INT('Drill Size Info'!$AA$15) &amp; "." &amp; DF147)&lt;=--('Drill Size Info'!$AB$15))),
            --(INT('Drill Size Info'!$AA$15) &amp; "." &amp; DF147),
            --(INT('Drill Size Info'!$AB$15) &amp; "." &amp; DF147)
        )
    ),
    IF(DD147&lt;&gt;"",
        IF(INT('Drill Size Info'!$AA$15)=INT('Drill Size Info'!$AB$15),
            --(INT('Drill Size Info'!$AA$15) &amp; "." &amp; RIGHT(DD147,3)),
            IF(AND((--(INT('Drill Size Info'!$AA$15) &amp; "." &amp; RIGHT(DD147,3))&gt;=--('Drill Size Info'!$AA$15)), (--(INT('Drill Size Info'!$AA$15) &amp; "." &amp; RIGHT(DD147,3))&lt;=--('Drill Size Info'!$AB$15))),
                --(INT('Drill Size Info'!$AA$15) &amp; "." &amp; RIGHT(DD147,3)),
                --(INT('Drill Size Info'!$AB$15) &amp; "." &amp; RIGHT(DD147,3))
            )
        ),
        "N/A"
    )
)</f>
        <v>N/A</v>
      </c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83"/>
      <c r="AL147" s="183"/>
      <c r="AM147" s="162"/>
      <c r="AN147" s="162"/>
      <c r="AO147" s="162"/>
      <c r="AP147" s="162"/>
      <c r="AQ147" s="162"/>
      <c r="AR147" s="162"/>
      <c r="AS147" s="162"/>
      <c r="AT147" s="162"/>
      <c r="AU147" s="162"/>
      <c r="AV147" s="162"/>
      <c r="AW147" s="162"/>
      <c r="AX147" s="162"/>
      <c r="AY147" s="162"/>
      <c r="AZ147" s="163"/>
      <c r="BA147" s="163"/>
      <c r="BB147" s="163"/>
      <c r="BC147" s="163"/>
      <c r="BD147" s="163"/>
      <c r="BE147" s="163"/>
      <c r="BF147" s="164"/>
      <c r="BG147" s="165"/>
      <c r="BH147" s="162"/>
      <c r="BI147" s="162"/>
      <c r="BJ147" s="164"/>
      <c r="BK147" s="95"/>
      <c r="BL147" s="182"/>
      <c r="BM147" s="182"/>
      <c r="BN147" s="182"/>
      <c r="BO147" s="182"/>
      <c r="BP147" s="95" t="str">
        <f t="shared" si="190"/>
        <v/>
      </c>
      <c r="BQ147" s="38"/>
      <c r="BR147" s="17">
        <f t="shared" si="155"/>
        <v>0</v>
      </c>
      <c r="BS147" s="17">
        <f t="shared" si="156"/>
        <v>0</v>
      </c>
      <c r="BT147" s="17">
        <f t="shared" si="157"/>
        <v>0</v>
      </c>
      <c r="BU147" s="17">
        <f t="shared" si="158"/>
        <v>0</v>
      </c>
      <c r="BV147" s="17">
        <f t="shared" si="159"/>
        <v>0</v>
      </c>
      <c r="BW147" s="17">
        <f t="shared" si="160"/>
        <v>0</v>
      </c>
      <c r="BX147" s="17">
        <f t="shared" si="161"/>
        <v>0</v>
      </c>
      <c r="BY147" s="17">
        <f t="shared" si="162"/>
        <v>0</v>
      </c>
      <c r="BZ147" s="17">
        <f t="shared" si="163"/>
        <v>0</v>
      </c>
      <c r="CA147" s="17">
        <f t="shared" si="164"/>
        <v>0</v>
      </c>
      <c r="CB147" s="17">
        <f t="shared" si="165"/>
        <v>0</v>
      </c>
      <c r="CC147" s="17">
        <f t="shared" si="166"/>
        <v>0</v>
      </c>
      <c r="CD147" s="17">
        <f t="shared" si="167"/>
        <v>0</v>
      </c>
      <c r="CE147" s="17">
        <f t="shared" si="168"/>
        <v>0</v>
      </c>
      <c r="CF147" s="17">
        <f t="shared" si="169"/>
        <v>0</v>
      </c>
      <c r="CG147" s="17">
        <f t="shared" si="170"/>
        <v>0</v>
      </c>
      <c r="CH147" s="17">
        <f t="shared" si="171"/>
        <v>0</v>
      </c>
      <c r="CI147" s="17">
        <f t="shared" si="172"/>
        <v>0</v>
      </c>
      <c r="CJ147" s="17">
        <f t="shared" si="173"/>
        <v>0</v>
      </c>
      <c r="CK147" s="17">
        <f t="shared" si="174"/>
        <v>0</v>
      </c>
      <c r="CL147" s="17">
        <f t="shared" si="175"/>
        <v>0</v>
      </c>
      <c r="CM147" s="17">
        <f t="shared" si="176"/>
        <v>0</v>
      </c>
      <c r="CN147" s="17">
        <f t="shared" si="177"/>
        <v>0</v>
      </c>
      <c r="CO147" s="17">
        <f t="shared" si="178"/>
        <v>0</v>
      </c>
      <c r="CP147" s="17">
        <f t="shared" si="179"/>
        <v>0</v>
      </c>
      <c r="CQ147" s="17">
        <f t="shared" si="180"/>
        <v>0</v>
      </c>
      <c r="CR147" s="17">
        <f t="shared" si="181"/>
        <v>0</v>
      </c>
      <c r="CS147" s="17">
        <f t="shared" si="182"/>
        <v>0</v>
      </c>
      <c r="CT147" s="17">
        <f t="shared" si="183"/>
        <v>0</v>
      </c>
      <c r="CU147" s="17">
        <f t="shared" si="184"/>
        <v>0</v>
      </c>
      <c r="CV147" s="17">
        <f t="shared" si="185"/>
        <v>0</v>
      </c>
      <c r="CW147" s="17">
        <f t="shared" si="186"/>
        <v>0</v>
      </c>
      <c r="CX147" s="17">
        <f t="shared" si="187"/>
        <v>0</v>
      </c>
      <c r="CY147" s="17">
        <f t="shared" si="188"/>
        <v>0</v>
      </c>
      <c r="CZ147" s="17">
        <f t="shared" si="189"/>
        <v>0</v>
      </c>
    </row>
    <row r="148" spans="2:104" ht="15" customHeight="1" x14ac:dyDescent="0.2">
      <c r="B148" s="156">
        <f t="shared" si="191"/>
        <v>140</v>
      </c>
      <c r="C148" s="158" t="str">
        <f>CONCATENATE('DATA SHEET'!$B$9, 'DATA SHEET'!$Q$2)</f>
        <v>" HWDP</v>
      </c>
      <c r="D148" s="157" t="str">
        <f t="shared" si="192"/>
        <v/>
      </c>
      <c r="E148" s="158" t="str">
        <f>IF('DATA SHEET'!$E$10="Cat 2","N/A","OK")</f>
        <v>OK</v>
      </c>
      <c r="F148" s="158" t="str">
        <f>IF('DATA SHEET'!$E$10="Cat 2","N/A","OK")</f>
        <v>OK</v>
      </c>
      <c r="G148" s="160"/>
      <c r="H148" s="160"/>
      <c r="I148" s="160" t="s">
        <v>194</v>
      </c>
      <c r="J148" s="160" t="str">
        <f t="shared" si="119"/>
        <v>OK</v>
      </c>
      <c r="K148" s="160" t="str">
        <f t="shared" si="119"/>
        <v>OK</v>
      </c>
      <c r="L148" s="160" t="str">
        <f>IF('DATA SHEET'!$B$10="NC-50","N/A","OK")</f>
        <v>OK</v>
      </c>
      <c r="M148" s="160" t="str">
        <f>IF('DATA SHEET'!$B$10="NC-50","N/A","OK")</f>
        <v>OK</v>
      </c>
      <c r="N148" s="160"/>
      <c r="O148" s="160"/>
      <c r="P148" s="160"/>
      <c r="Q148" s="160"/>
      <c r="R148" s="160"/>
      <c r="S148" s="160"/>
      <c r="T148" s="160"/>
      <c r="U148" s="160"/>
      <c r="V148" s="150" t="str">
        <f>IF(DB148&lt;&gt;"",
    IF(INT('Drill Size Info'!$AA$19)=INT('Drill Size Info'!$AB$19),
        --(INT('Drill Size Info'!$AA$19) &amp; "." &amp; DB148),
        IF(AND((--(INT('Drill Size Info'!$AA$19) &amp; "." &amp; DB148)&gt;=--('Drill Size Info'!$AA$19)), (--(INT('Drill Size Info'!$AA$19) &amp; "." &amp; DB148)&lt;=--('Drill Size Info'!$AB$19))),
            --(INT('Drill Size Info'!$AA$19) &amp; "." &amp; DB148),
            --(INT('Drill Size Info'!$AB$19) &amp; "." &amp; DB148)
        )
    ),
    IF(DA148&lt;&gt;"",
        IF(INT('Drill Size Info'!$AA$19)=INT('Drill Size Info'!$AB$19),
            --(INT('Drill Size Info'!$AA$19) &amp; "." &amp; LEFT(DA148,3)),
            IF(AND((--(INT('Drill Size Info'!$AA$19) &amp; "." &amp; LEFT(DA148,3))&gt;=--('Drill Size Info'!$AA$19)), (--(INT('Drill Size Info'!$AA$19) &amp; "." &amp; LEFT(DA148,3))&lt;=--('Drill Size Info'!$AB$19))),
                --(INT('Drill Size Info'!$AA$19) &amp; "." &amp; LEFT(DA148,3)),
                --(INT('Drill Size Info'!$AB$19) &amp; "." &amp; LEFT(DA148,3))
            )
        ),
        "OK"
    )
)</f>
        <v>OK</v>
      </c>
      <c r="W148" s="150" t="str">
        <f>IF(DC148&lt;&gt;"",
    IF(INT('Drill Size Info'!$AA$19)=INT('Drill Size Info'!$AB$19),
        --(INT('Drill Size Info'!$AA$19) &amp; "." &amp; DC148),
        IF(AND((--(INT('Drill Size Info'!$AA$19) &amp; "." &amp; DC148)&gt;=--('Drill Size Info'!$AA$19)), (--(INT('Drill Size Info'!$AA$19) &amp; "." &amp; DC148)&lt;=--('Drill Size Info'!$AB$19))),
            --(INT('Drill Size Info'!$AA$19) &amp; "." &amp; DC148),
            --(INT('Drill Size Info'!$AB$19) &amp; "." &amp; DC148)
        )
    ),
    IF(DA148&lt;&gt;"",
        IF(INT('Drill Size Info'!$AA$19)=INT('Drill Size Info'!$AB$19),
            --(INT('Drill Size Info'!$AA$19) &amp; "." &amp; RIGHT(DA148,3)),
            IF(AND((--(INT('Drill Size Info'!$AA$19) &amp; "." &amp; RIGHT(DA148,3))&gt;=--('Drill Size Info'!$AA$19)), (--(INT('Drill Size Info'!$AA$19) &amp; "." &amp; RIGHT(DA148,3))&lt;=--('Drill Size Info'!$AB$19))),
                --(INT('Drill Size Info'!$AA$19) &amp; "." &amp; RIGHT(DA148,3)),
                --(INT('Drill Size Info'!$AB$19) &amp; "." &amp; RIGHT(DA148,3))
            )
        ),
        "N/A"
    )
)</f>
        <v>N/A</v>
      </c>
      <c r="X148" s="150" t="str">
        <f>IF(DE148&lt;&gt;"",
    IF(INT('Drill Size Info'!$AA$19)=INT('Drill Size Info'!$AB$15),
        --(INT('Drill Size Info'!$AA$15) &amp; "." &amp; DE148),
        IF(AND((--(INT('Drill Size Info'!$AA$15) &amp; "." &amp; DE148)&gt;=--('Drill Size Info'!$AA$15)), (--(INT('Drill Size Info'!$AA$15) &amp; "." &amp; DE148)&lt;=--('Drill Size Info'!$AB$15))),
            --(INT('Drill Size Info'!$AA$15) &amp; "." &amp; DE148),
            --(INT('Drill Size Info'!$AB$15) &amp; "." &amp; DE148)
        )
    ),
    IF(DD148&lt;&gt;"",
        IF(INT('Drill Size Info'!$AA$15)=INT('Drill Size Info'!$AB$15),
            --(INT('Drill Size Info'!$AA$15) &amp; "." &amp; LEFT(DD148,3)),
            IF(AND((--(INT('Drill Size Info'!$AA$15) &amp; "." &amp; LEFT(DD148,3))&gt;=--('Drill Size Info'!$AA$15)), (--(INT('Drill Size Info'!$AA$15) &amp; "." &amp; LEFT(DD148,3))&lt;=--('Drill Size Info'!$AB$15))),
                --(INT('Drill Size Info'!$AA$15) &amp; "." &amp; LEFT(DD148,3)),
                --(INT('Drill Size Info'!$AB$15) &amp; "." &amp; LEFT(DD148,3))
            )
        ),
        "OK"
    )
)</f>
        <v>OK</v>
      </c>
      <c r="Y148" s="150" t="str">
        <f>IF(DF148&lt;&gt;"",
    IF(INT('Drill Size Info'!$AA$19)=INT('Drill Size Info'!$AB$15),
        --(INT('Drill Size Info'!$AA$15) &amp; "." &amp; DF148),
        IF(AND((--(INT('Drill Size Info'!$AA$15) &amp; "." &amp; DF148)&gt;=--('Drill Size Info'!$AA$15)), (--(INT('Drill Size Info'!$AA$15) &amp; "." &amp; DF148)&lt;=--('Drill Size Info'!$AB$15))),
            --(INT('Drill Size Info'!$AA$15) &amp; "." &amp; DF148),
            --(INT('Drill Size Info'!$AB$15) &amp; "." &amp; DF148)
        )
    ),
    IF(DD148&lt;&gt;"",
        IF(INT('Drill Size Info'!$AA$15)=INT('Drill Size Info'!$AB$15),
            --(INT('Drill Size Info'!$AA$15) &amp; "." &amp; RIGHT(DD148,3)),
            IF(AND((--(INT('Drill Size Info'!$AA$15) &amp; "." &amp; RIGHT(DD148,3))&gt;=--('Drill Size Info'!$AA$15)), (--(INT('Drill Size Info'!$AA$15) &amp; "." &amp; RIGHT(DD148,3))&lt;=--('Drill Size Info'!$AB$15))),
                --(INT('Drill Size Info'!$AA$15) &amp; "." &amp; RIGHT(DD148,3)),
                --(INT('Drill Size Info'!$AB$15) &amp; "." &amp; RIGHT(DD148,3))
            )
        ),
        "N/A"
    )
)</f>
        <v>N/A</v>
      </c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83"/>
      <c r="AL148" s="183"/>
      <c r="AM148" s="162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3"/>
      <c r="BA148" s="163"/>
      <c r="BB148" s="163"/>
      <c r="BC148" s="163"/>
      <c r="BD148" s="163"/>
      <c r="BE148" s="163"/>
      <c r="BF148" s="164"/>
      <c r="BG148" s="165"/>
      <c r="BH148" s="162"/>
      <c r="BI148" s="162"/>
      <c r="BJ148" s="164"/>
      <c r="BK148" s="95"/>
      <c r="BL148" s="182"/>
      <c r="BM148" s="182"/>
      <c r="BN148" s="182"/>
      <c r="BO148" s="182"/>
      <c r="BP148" s="95" t="str">
        <f t="shared" si="190"/>
        <v/>
      </c>
      <c r="BQ148" s="38"/>
      <c r="BR148" s="17">
        <f t="shared" si="155"/>
        <v>0</v>
      </c>
      <c r="BS148" s="17">
        <f t="shared" si="156"/>
        <v>0</v>
      </c>
      <c r="BT148" s="17">
        <f t="shared" si="157"/>
        <v>0</v>
      </c>
      <c r="BU148" s="17">
        <f t="shared" si="158"/>
        <v>0</v>
      </c>
      <c r="BV148" s="17">
        <f t="shared" si="159"/>
        <v>0</v>
      </c>
      <c r="BW148" s="17">
        <f t="shared" si="160"/>
        <v>0</v>
      </c>
      <c r="BX148" s="17">
        <f t="shared" si="161"/>
        <v>0</v>
      </c>
      <c r="BY148" s="17">
        <f t="shared" si="162"/>
        <v>0</v>
      </c>
      <c r="BZ148" s="17">
        <f t="shared" si="163"/>
        <v>0</v>
      </c>
      <c r="CA148" s="17">
        <f t="shared" si="164"/>
        <v>0</v>
      </c>
      <c r="CB148" s="17">
        <f t="shared" si="165"/>
        <v>0</v>
      </c>
      <c r="CC148" s="17">
        <f t="shared" si="166"/>
        <v>0</v>
      </c>
      <c r="CD148" s="17">
        <f t="shared" si="167"/>
        <v>0</v>
      </c>
      <c r="CE148" s="17">
        <f t="shared" si="168"/>
        <v>0</v>
      </c>
      <c r="CF148" s="17">
        <f t="shared" si="169"/>
        <v>0</v>
      </c>
      <c r="CG148" s="17">
        <f t="shared" si="170"/>
        <v>0</v>
      </c>
      <c r="CH148" s="17">
        <f t="shared" si="171"/>
        <v>0</v>
      </c>
      <c r="CI148" s="17">
        <f t="shared" si="172"/>
        <v>0</v>
      </c>
      <c r="CJ148" s="17">
        <f t="shared" si="173"/>
        <v>0</v>
      </c>
      <c r="CK148" s="17">
        <f t="shared" si="174"/>
        <v>0</v>
      </c>
      <c r="CL148" s="17">
        <f t="shared" si="175"/>
        <v>0</v>
      </c>
      <c r="CM148" s="17">
        <f t="shared" si="176"/>
        <v>0</v>
      </c>
      <c r="CN148" s="17">
        <f t="shared" si="177"/>
        <v>0</v>
      </c>
      <c r="CO148" s="17">
        <f t="shared" si="178"/>
        <v>0</v>
      </c>
      <c r="CP148" s="17">
        <f t="shared" si="179"/>
        <v>0</v>
      </c>
      <c r="CQ148" s="17">
        <f t="shared" si="180"/>
        <v>0</v>
      </c>
      <c r="CR148" s="17">
        <f t="shared" si="181"/>
        <v>0</v>
      </c>
      <c r="CS148" s="17">
        <f t="shared" si="182"/>
        <v>0</v>
      </c>
      <c r="CT148" s="17">
        <f t="shared" si="183"/>
        <v>0</v>
      </c>
      <c r="CU148" s="17">
        <f t="shared" si="184"/>
        <v>0</v>
      </c>
      <c r="CV148" s="17">
        <f t="shared" si="185"/>
        <v>0</v>
      </c>
      <c r="CW148" s="17">
        <f t="shared" si="186"/>
        <v>0</v>
      </c>
      <c r="CX148" s="17">
        <f t="shared" si="187"/>
        <v>0</v>
      </c>
      <c r="CY148" s="17">
        <f t="shared" si="188"/>
        <v>0</v>
      </c>
      <c r="CZ148" s="17">
        <f t="shared" si="189"/>
        <v>0</v>
      </c>
    </row>
    <row r="149" spans="2:104" ht="15" customHeight="1" x14ac:dyDescent="0.2">
      <c r="B149" s="156">
        <f t="shared" si="191"/>
        <v>141</v>
      </c>
      <c r="C149" s="158" t="str">
        <f>CONCATENATE('DATA SHEET'!$B$9, 'DATA SHEET'!$Q$2)</f>
        <v>" HWDP</v>
      </c>
      <c r="D149" s="157" t="str">
        <f t="shared" si="192"/>
        <v/>
      </c>
      <c r="E149" s="158" t="str">
        <f>IF('DATA SHEET'!$E$10="Cat 2","N/A","OK")</f>
        <v>OK</v>
      </c>
      <c r="F149" s="158" t="str">
        <f>IF('DATA SHEET'!$E$10="Cat 2","N/A","OK")</f>
        <v>OK</v>
      </c>
      <c r="G149" s="160"/>
      <c r="H149" s="160"/>
      <c r="I149" s="160" t="s">
        <v>194</v>
      </c>
      <c r="J149" s="160" t="str">
        <f t="shared" si="119"/>
        <v>OK</v>
      </c>
      <c r="K149" s="160" t="str">
        <f t="shared" si="119"/>
        <v>OK</v>
      </c>
      <c r="L149" s="160" t="str">
        <f>IF('DATA SHEET'!$B$10="NC-50","N/A","OK")</f>
        <v>OK</v>
      </c>
      <c r="M149" s="160" t="str">
        <f>IF('DATA SHEET'!$B$10="NC-50","N/A","OK")</f>
        <v>OK</v>
      </c>
      <c r="N149" s="160"/>
      <c r="O149" s="160"/>
      <c r="P149" s="160"/>
      <c r="Q149" s="160"/>
      <c r="R149" s="160"/>
      <c r="S149" s="160"/>
      <c r="T149" s="160"/>
      <c r="U149" s="160"/>
      <c r="V149" s="150" t="str">
        <f>IF(DB149&lt;&gt;"",
    IF(INT('Drill Size Info'!$AA$19)=INT('Drill Size Info'!$AB$19),
        --(INT('Drill Size Info'!$AA$19) &amp; "." &amp; DB149),
        IF(AND((--(INT('Drill Size Info'!$AA$19) &amp; "." &amp; DB149)&gt;=--('Drill Size Info'!$AA$19)), (--(INT('Drill Size Info'!$AA$19) &amp; "." &amp; DB149)&lt;=--('Drill Size Info'!$AB$19))),
            --(INT('Drill Size Info'!$AA$19) &amp; "." &amp; DB149),
            --(INT('Drill Size Info'!$AB$19) &amp; "." &amp; DB149)
        )
    ),
    IF(DA149&lt;&gt;"",
        IF(INT('Drill Size Info'!$AA$19)=INT('Drill Size Info'!$AB$19),
            --(INT('Drill Size Info'!$AA$19) &amp; "." &amp; LEFT(DA149,3)),
            IF(AND((--(INT('Drill Size Info'!$AA$19) &amp; "." &amp; LEFT(DA149,3))&gt;=--('Drill Size Info'!$AA$19)), (--(INT('Drill Size Info'!$AA$19) &amp; "." &amp; LEFT(DA149,3))&lt;=--('Drill Size Info'!$AB$19))),
                --(INT('Drill Size Info'!$AA$19) &amp; "." &amp; LEFT(DA149,3)),
                --(INT('Drill Size Info'!$AB$19) &amp; "." &amp; LEFT(DA149,3))
            )
        ),
        "OK"
    )
)</f>
        <v>OK</v>
      </c>
      <c r="W149" s="150" t="str">
        <f>IF(DC149&lt;&gt;"",
    IF(INT('Drill Size Info'!$AA$19)=INT('Drill Size Info'!$AB$19),
        --(INT('Drill Size Info'!$AA$19) &amp; "." &amp; DC149),
        IF(AND((--(INT('Drill Size Info'!$AA$19) &amp; "." &amp; DC149)&gt;=--('Drill Size Info'!$AA$19)), (--(INT('Drill Size Info'!$AA$19) &amp; "." &amp; DC149)&lt;=--('Drill Size Info'!$AB$19))),
            --(INT('Drill Size Info'!$AA$19) &amp; "." &amp; DC149),
            --(INT('Drill Size Info'!$AB$19) &amp; "." &amp; DC149)
        )
    ),
    IF(DA149&lt;&gt;"",
        IF(INT('Drill Size Info'!$AA$19)=INT('Drill Size Info'!$AB$19),
            --(INT('Drill Size Info'!$AA$19) &amp; "." &amp; RIGHT(DA149,3)),
            IF(AND((--(INT('Drill Size Info'!$AA$19) &amp; "." &amp; RIGHT(DA149,3))&gt;=--('Drill Size Info'!$AA$19)), (--(INT('Drill Size Info'!$AA$19) &amp; "." &amp; RIGHT(DA149,3))&lt;=--('Drill Size Info'!$AB$19))),
                --(INT('Drill Size Info'!$AA$19) &amp; "." &amp; RIGHT(DA149,3)),
                --(INT('Drill Size Info'!$AB$19) &amp; "." &amp; RIGHT(DA149,3))
            )
        ),
        "N/A"
    )
)</f>
        <v>N/A</v>
      </c>
      <c r="X149" s="150" t="str">
        <f>IF(DE149&lt;&gt;"",
    IF(INT('Drill Size Info'!$AA$19)=INT('Drill Size Info'!$AB$15),
        --(INT('Drill Size Info'!$AA$15) &amp; "." &amp; DE149),
        IF(AND((--(INT('Drill Size Info'!$AA$15) &amp; "." &amp; DE149)&gt;=--('Drill Size Info'!$AA$15)), (--(INT('Drill Size Info'!$AA$15) &amp; "." &amp; DE149)&lt;=--('Drill Size Info'!$AB$15))),
            --(INT('Drill Size Info'!$AA$15) &amp; "." &amp; DE149),
            --(INT('Drill Size Info'!$AB$15) &amp; "." &amp; DE149)
        )
    ),
    IF(DD149&lt;&gt;"",
        IF(INT('Drill Size Info'!$AA$15)=INT('Drill Size Info'!$AB$15),
            --(INT('Drill Size Info'!$AA$15) &amp; "." &amp; LEFT(DD149,3)),
            IF(AND((--(INT('Drill Size Info'!$AA$15) &amp; "." &amp; LEFT(DD149,3))&gt;=--('Drill Size Info'!$AA$15)), (--(INT('Drill Size Info'!$AA$15) &amp; "." &amp; LEFT(DD149,3))&lt;=--('Drill Size Info'!$AB$15))),
                --(INT('Drill Size Info'!$AA$15) &amp; "." &amp; LEFT(DD149,3)),
                --(INT('Drill Size Info'!$AB$15) &amp; "." &amp; LEFT(DD149,3))
            )
        ),
        "OK"
    )
)</f>
        <v>OK</v>
      </c>
      <c r="Y149" s="150" t="str">
        <f>IF(DF149&lt;&gt;"",
    IF(INT('Drill Size Info'!$AA$19)=INT('Drill Size Info'!$AB$15),
        --(INT('Drill Size Info'!$AA$15) &amp; "." &amp; DF149),
        IF(AND((--(INT('Drill Size Info'!$AA$15) &amp; "." &amp; DF149)&gt;=--('Drill Size Info'!$AA$15)), (--(INT('Drill Size Info'!$AA$15) &amp; "." &amp; DF149)&lt;=--('Drill Size Info'!$AB$15))),
            --(INT('Drill Size Info'!$AA$15) &amp; "." &amp; DF149),
            --(INT('Drill Size Info'!$AB$15) &amp; "." &amp; DF149)
        )
    ),
    IF(DD149&lt;&gt;"",
        IF(INT('Drill Size Info'!$AA$15)=INT('Drill Size Info'!$AB$15),
            --(INT('Drill Size Info'!$AA$15) &amp; "." &amp; RIGHT(DD149,3)),
            IF(AND((--(INT('Drill Size Info'!$AA$15) &amp; "." &amp; RIGHT(DD149,3))&gt;=--('Drill Size Info'!$AA$15)), (--(INT('Drill Size Info'!$AA$15) &amp; "." &amp; RIGHT(DD149,3))&lt;=--('Drill Size Info'!$AB$15))),
                --(INT('Drill Size Info'!$AA$15) &amp; "." &amp; RIGHT(DD149,3)),
                --(INT('Drill Size Info'!$AB$15) &amp; "." &amp; RIGHT(DD149,3))
            )
        ),
        "N/A"
    )
)</f>
        <v>N/A</v>
      </c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83"/>
      <c r="AL149" s="183"/>
      <c r="AM149" s="162"/>
      <c r="AN149" s="162"/>
      <c r="AO149" s="162"/>
      <c r="AP149" s="162"/>
      <c r="AQ149" s="162"/>
      <c r="AR149" s="162"/>
      <c r="AS149" s="162"/>
      <c r="AT149" s="162"/>
      <c r="AU149" s="162"/>
      <c r="AV149" s="162"/>
      <c r="AW149" s="162"/>
      <c r="AX149" s="162"/>
      <c r="AY149" s="162"/>
      <c r="AZ149" s="163"/>
      <c r="BA149" s="163"/>
      <c r="BB149" s="163"/>
      <c r="BC149" s="163"/>
      <c r="BD149" s="163"/>
      <c r="BE149" s="163"/>
      <c r="BF149" s="164"/>
      <c r="BG149" s="165"/>
      <c r="BH149" s="162"/>
      <c r="BI149" s="162"/>
      <c r="BJ149" s="164"/>
      <c r="BK149" s="95"/>
      <c r="BL149" s="182"/>
      <c r="BM149" s="182"/>
      <c r="BN149" s="182"/>
      <c r="BO149" s="182"/>
      <c r="BP149" s="95" t="str">
        <f t="shared" si="190"/>
        <v/>
      </c>
      <c r="BQ149" s="38"/>
      <c r="BR149" s="17">
        <f t="shared" si="155"/>
        <v>0</v>
      </c>
      <c r="BS149" s="17">
        <f t="shared" si="156"/>
        <v>0</v>
      </c>
      <c r="BT149" s="17">
        <f t="shared" si="157"/>
        <v>0</v>
      </c>
      <c r="BU149" s="17">
        <f t="shared" si="158"/>
        <v>0</v>
      </c>
      <c r="BV149" s="17">
        <f t="shared" si="159"/>
        <v>0</v>
      </c>
      <c r="BW149" s="17">
        <f t="shared" si="160"/>
        <v>0</v>
      </c>
      <c r="BX149" s="17">
        <f t="shared" si="161"/>
        <v>0</v>
      </c>
      <c r="BY149" s="17">
        <f t="shared" si="162"/>
        <v>0</v>
      </c>
      <c r="BZ149" s="17">
        <f t="shared" si="163"/>
        <v>0</v>
      </c>
      <c r="CA149" s="17">
        <f t="shared" si="164"/>
        <v>0</v>
      </c>
      <c r="CB149" s="17">
        <f t="shared" si="165"/>
        <v>0</v>
      </c>
      <c r="CC149" s="17">
        <f t="shared" si="166"/>
        <v>0</v>
      </c>
      <c r="CD149" s="17">
        <f t="shared" si="167"/>
        <v>0</v>
      </c>
      <c r="CE149" s="17">
        <f t="shared" si="168"/>
        <v>0</v>
      </c>
      <c r="CF149" s="17">
        <f t="shared" si="169"/>
        <v>0</v>
      </c>
      <c r="CG149" s="17">
        <f t="shared" si="170"/>
        <v>0</v>
      </c>
      <c r="CH149" s="17">
        <f t="shared" si="171"/>
        <v>0</v>
      </c>
      <c r="CI149" s="17">
        <f t="shared" si="172"/>
        <v>0</v>
      </c>
      <c r="CJ149" s="17">
        <f t="shared" si="173"/>
        <v>0</v>
      </c>
      <c r="CK149" s="17">
        <f t="shared" si="174"/>
        <v>0</v>
      </c>
      <c r="CL149" s="17">
        <f t="shared" si="175"/>
        <v>0</v>
      </c>
      <c r="CM149" s="17">
        <f t="shared" si="176"/>
        <v>0</v>
      </c>
      <c r="CN149" s="17">
        <f t="shared" si="177"/>
        <v>0</v>
      </c>
      <c r="CO149" s="17">
        <f t="shared" si="178"/>
        <v>0</v>
      </c>
      <c r="CP149" s="17">
        <f t="shared" si="179"/>
        <v>0</v>
      </c>
      <c r="CQ149" s="17">
        <f t="shared" si="180"/>
        <v>0</v>
      </c>
      <c r="CR149" s="17">
        <f t="shared" si="181"/>
        <v>0</v>
      </c>
      <c r="CS149" s="17">
        <f t="shared" si="182"/>
        <v>0</v>
      </c>
      <c r="CT149" s="17">
        <f t="shared" si="183"/>
        <v>0</v>
      </c>
      <c r="CU149" s="17">
        <f t="shared" si="184"/>
        <v>0</v>
      </c>
      <c r="CV149" s="17">
        <f t="shared" si="185"/>
        <v>0</v>
      </c>
      <c r="CW149" s="17">
        <f t="shared" si="186"/>
        <v>0</v>
      </c>
      <c r="CX149" s="17">
        <f t="shared" si="187"/>
        <v>0</v>
      </c>
      <c r="CY149" s="17">
        <f t="shared" si="188"/>
        <v>0</v>
      </c>
      <c r="CZ149" s="17">
        <f t="shared" si="189"/>
        <v>0</v>
      </c>
    </row>
    <row r="150" spans="2:104" ht="15" customHeight="1" x14ac:dyDescent="0.2">
      <c r="B150" s="156">
        <f t="shared" si="191"/>
        <v>142</v>
      </c>
      <c r="C150" s="158" t="str">
        <f>CONCATENATE('DATA SHEET'!$B$9, 'DATA SHEET'!$Q$2)</f>
        <v>" HWDP</v>
      </c>
      <c r="D150" s="157" t="str">
        <f t="shared" si="192"/>
        <v/>
      </c>
      <c r="E150" s="158" t="str">
        <f>IF('DATA SHEET'!$E$10="Cat 2","N/A","OK")</f>
        <v>OK</v>
      </c>
      <c r="F150" s="158" t="str">
        <f>IF('DATA SHEET'!$E$10="Cat 2","N/A","OK")</f>
        <v>OK</v>
      </c>
      <c r="G150" s="160"/>
      <c r="H150" s="160"/>
      <c r="I150" s="160" t="s">
        <v>194</v>
      </c>
      <c r="J150" s="160" t="str">
        <f t="shared" si="119"/>
        <v>OK</v>
      </c>
      <c r="K150" s="160" t="str">
        <f t="shared" si="119"/>
        <v>OK</v>
      </c>
      <c r="L150" s="160" t="str">
        <f>IF('DATA SHEET'!$B$10="NC-50","N/A","OK")</f>
        <v>OK</v>
      </c>
      <c r="M150" s="160" t="str">
        <f>IF('DATA SHEET'!$B$10="NC-50","N/A","OK")</f>
        <v>OK</v>
      </c>
      <c r="N150" s="160"/>
      <c r="O150" s="160"/>
      <c r="P150" s="160"/>
      <c r="Q150" s="160"/>
      <c r="R150" s="160"/>
      <c r="S150" s="160"/>
      <c r="T150" s="160"/>
      <c r="U150" s="160"/>
      <c r="V150" s="150" t="str">
        <f>IF(DB150&lt;&gt;"",
    IF(INT('Drill Size Info'!$AA$19)=INT('Drill Size Info'!$AB$19),
        --(INT('Drill Size Info'!$AA$19) &amp; "." &amp; DB150),
        IF(AND((--(INT('Drill Size Info'!$AA$19) &amp; "." &amp; DB150)&gt;=--('Drill Size Info'!$AA$19)), (--(INT('Drill Size Info'!$AA$19) &amp; "." &amp; DB150)&lt;=--('Drill Size Info'!$AB$19))),
            --(INT('Drill Size Info'!$AA$19) &amp; "." &amp; DB150),
            --(INT('Drill Size Info'!$AB$19) &amp; "." &amp; DB150)
        )
    ),
    IF(DA150&lt;&gt;"",
        IF(INT('Drill Size Info'!$AA$19)=INT('Drill Size Info'!$AB$19),
            --(INT('Drill Size Info'!$AA$19) &amp; "." &amp; LEFT(DA150,3)),
            IF(AND((--(INT('Drill Size Info'!$AA$19) &amp; "." &amp; LEFT(DA150,3))&gt;=--('Drill Size Info'!$AA$19)), (--(INT('Drill Size Info'!$AA$19) &amp; "." &amp; LEFT(DA150,3))&lt;=--('Drill Size Info'!$AB$19))),
                --(INT('Drill Size Info'!$AA$19) &amp; "." &amp; LEFT(DA150,3)),
                --(INT('Drill Size Info'!$AB$19) &amp; "." &amp; LEFT(DA150,3))
            )
        ),
        "OK"
    )
)</f>
        <v>OK</v>
      </c>
      <c r="W150" s="150" t="str">
        <f>IF(DC150&lt;&gt;"",
    IF(INT('Drill Size Info'!$AA$19)=INT('Drill Size Info'!$AB$19),
        --(INT('Drill Size Info'!$AA$19) &amp; "." &amp; DC150),
        IF(AND((--(INT('Drill Size Info'!$AA$19) &amp; "." &amp; DC150)&gt;=--('Drill Size Info'!$AA$19)), (--(INT('Drill Size Info'!$AA$19) &amp; "." &amp; DC150)&lt;=--('Drill Size Info'!$AB$19))),
            --(INT('Drill Size Info'!$AA$19) &amp; "." &amp; DC150),
            --(INT('Drill Size Info'!$AB$19) &amp; "." &amp; DC150)
        )
    ),
    IF(DA150&lt;&gt;"",
        IF(INT('Drill Size Info'!$AA$19)=INT('Drill Size Info'!$AB$19),
            --(INT('Drill Size Info'!$AA$19) &amp; "." &amp; RIGHT(DA150,3)),
            IF(AND((--(INT('Drill Size Info'!$AA$19) &amp; "." &amp; RIGHT(DA150,3))&gt;=--('Drill Size Info'!$AA$19)), (--(INT('Drill Size Info'!$AA$19) &amp; "." &amp; RIGHT(DA150,3))&lt;=--('Drill Size Info'!$AB$19))),
                --(INT('Drill Size Info'!$AA$19) &amp; "." &amp; RIGHT(DA150,3)),
                --(INT('Drill Size Info'!$AB$19) &amp; "." &amp; RIGHT(DA150,3))
            )
        ),
        "N/A"
    )
)</f>
        <v>N/A</v>
      </c>
      <c r="X150" s="150" t="str">
        <f>IF(DE150&lt;&gt;"",
    IF(INT('Drill Size Info'!$AA$19)=INT('Drill Size Info'!$AB$15),
        --(INT('Drill Size Info'!$AA$15) &amp; "." &amp; DE150),
        IF(AND((--(INT('Drill Size Info'!$AA$15) &amp; "." &amp; DE150)&gt;=--('Drill Size Info'!$AA$15)), (--(INT('Drill Size Info'!$AA$15) &amp; "." &amp; DE150)&lt;=--('Drill Size Info'!$AB$15))),
            --(INT('Drill Size Info'!$AA$15) &amp; "." &amp; DE150),
            --(INT('Drill Size Info'!$AB$15) &amp; "." &amp; DE150)
        )
    ),
    IF(DD150&lt;&gt;"",
        IF(INT('Drill Size Info'!$AA$15)=INT('Drill Size Info'!$AB$15),
            --(INT('Drill Size Info'!$AA$15) &amp; "." &amp; LEFT(DD150,3)),
            IF(AND((--(INT('Drill Size Info'!$AA$15) &amp; "." &amp; LEFT(DD150,3))&gt;=--('Drill Size Info'!$AA$15)), (--(INT('Drill Size Info'!$AA$15) &amp; "." &amp; LEFT(DD150,3))&lt;=--('Drill Size Info'!$AB$15))),
                --(INT('Drill Size Info'!$AA$15) &amp; "." &amp; LEFT(DD150,3)),
                --(INT('Drill Size Info'!$AB$15) &amp; "." &amp; LEFT(DD150,3))
            )
        ),
        "OK"
    )
)</f>
        <v>OK</v>
      </c>
      <c r="Y150" s="150" t="str">
        <f>IF(DF150&lt;&gt;"",
    IF(INT('Drill Size Info'!$AA$19)=INT('Drill Size Info'!$AB$15),
        --(INT('Drill Size Info'!$AA$15) &amp; "." &amp; DF150),
        IF(AND((--(INT('Drill Size Info'!$AA$15) &amp; "." &amp; DF150)&gt;=--('Drill Size Info'!$AA$15)), (--(INT('Drill Size Info'!$AA$15) &amp; "." &amp; DF150)&lt;=--('Drill Size Info'!$AB$15))),
            --(INT('Drill Size Info'!$AA$15) &amp; "." &amp; DF150),
            --(INT('Drill Size Info'!$AB$15) &amp; "." &amp; DF150)
        )
    ),
    IF(DD150&lt;&gt;"",
        IF(INT('Drill Size Info'!$AA$15)=INT('Drill Size Info'!$AB$15),
            --(INT('Drill Size Info'!$AA$15) &amp; "." &amp; RIGHT(DD150,3)),
            IF(AND((--(INT('Drill Size Info'!$AA$15) &amp; "." &amp; RIGHT(DD150,3))&gt;=--('Drill Size Info'!$AA$15)), (--(INT('Drill Size Info'!$AA$15) &amp; "." &amp; RIGHT(DD150,3))&lt;=--('Drill Size Info'!$AB$15))),
                --(INT('Drill Size Info'!$AA$15) &amp; "." &amp; RIGHT(DD150,3)),
                --(INT('Drill Size Info'!$AB$15) &amp; "." &amp; RIGHT(DD150,3))
            )
        ),
        "N/A"
    )
)</f>
        <v>N/A</v>
      </c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83"/>
      <c r="AL150" s="183"/>
      <c r="AM150" s="162"/>
      <c r="AN150" s="162"/>
      <c r="AO150" s="162"/>
      <c r="AP150" s="162"/>
      <c r="AQ150" s="162"/>
      <c r="AR150" s="162"/>
      <c r="AS150" s="162"/>
      <c r="AT150" s="162"/>
      <c r="AU150" s="162"/>
      <c r="AV150" s="162"/>
      <c r="AW150" s="162"/>
      <c r="AX150" s="162"/>
      <c r="AY150" s="162"/>
      <c r="AZ150" s="163"/>
      <c r="BA150" s="163"/>
      <c r="BB150" s="163"/>
      <c r="BC150" s="163"/>
      <c r="BD150" s="163"/>
      <c r="BE150" s="163"/>
      <c r="BF150" s="164"/>
      <c r="BG150" s="165"/>
      <c r="BH150" s="162"/>
      <c r="BI150" s="162"/>
      <c r="BJ150" s="164"/>
      <c r="BK150" s="95"/>
      <c r="BL150" s="182"/>
      <c r="BM150" s="182"/>
      <c r="BN150" s="182"/>
      <c r="BO150" s="182"/>
      <c r="BP150" s="95" t="str">
        <f t="shared" si="190"/>
        <v/>
      </c>
      <c r="BQ150" s="38"/>
      <c r="BR150" s="17">
        <f t="shared" si="155"/>
        <v>0</v>
      </c>
      <c r="BS150" s="17">
        <f t="shared" si="156"/>
        <v>0</v>
      </c>
      <c r="BT150" s="17">
        <f t="shared" si="157"/>
        <v>0</v>
      </c>
      <c r="BU150" s="17">
        <f t="shared" si="158"/>
        <v>0</v>
      </c>
      <c r="BV150" s="17">
        <f t="shared" si="159"/>
        <v>0</v>
      </c>
      <c r="BW150" s="17">
        <f t="shared" si="160"/>
        <v>0</v>
      </c>
      <c r="BX150" s="17">
        <f t="shared" si="161"/>
        <v>0</v>
      </c>
      <c r="BY150" s="17">
        <f t="shared" si="162"/>
        <v>0</v>
      </c>
      <c r="BZ150" s="17">
        <f t="shared" si="163"/>
        <v>0</v>
      </c>
      <c r="CA150" s="17">
        <f t="shared" si="164"/>
        <v>0</v>
      </c>
      <c r="CB150" s="17">
        <f t="shared" si="165"/>
        <v>0</v>
      </c>
      <c r="CC150" s="17">
        <f t="shared" si="166"/>
        <v>0</v>
      </c>
      <c r="CD150" s="17">
        <f t="shared" si="167"/>
        <v>0</v>
      </c>
      <c r="CE150" s="17">
        <f t="shared" si="168"/>
        <v>0</v>
      </c>
      <c r="CF150" s="17">
        <f t="shared" si="169"/>
        <v>0</v>
      </c>
      <c r="CG150" s="17">
        <f t="shared" si="170"/>
        <v>0</v>
      </c>
      <c r="CH150" s="17">
        <f t="shared" si="171"/>
        <v>0</v>
      </c>
      <c r="CI150" s="17">
        <f t="shared" si="172"/>
        <v>0</v>
      </c>
      <c r="CJ150" s="17">
        <f t="shared" si="173"/>
        <v>0</v>
      </c>
      <c r="CK150" s="17">
        <f t="shared" si="174"/>
        <v>0</v>
      </c>
      <c r="CL150" s="17">
        <f t="shared" si="175"/>
        <v>0</v>
      </c>
      <c r="CM150" s="17">
        <f t="shared" si="176"/>
        <v>0</v>
      </c>
      <c r="CN150" s="17">
        <f t="shared" si="177"/>
        <v>0</v>
      </c>
      <c r="CO150" s="17">
        <f t="shared" si="178"/>
        <v>0</v>
      </c>
      <c r="CP150" s="17">
        <f t="shared" si="179"/>
        <v>0</v>
      </c>
      <c r="CQ150" s="17">
        <f t="shared" si="180"/>
        <v>0</v>
      </c>
      <c r="CR150" s="17">
        <f t="shared" si="181"/>
        <v>0</v>
      </c>
      <c r="CS150" s="17">
        <f t="shared" si="182"/>
        <v>0</v>
      </c>
      <c r="CT150" s="17">
        <f t="shared" si="183"/>
        <v>0</v>
      </c>
      <c r="CU150" s="17">
        <f t="shared" si="184"/>
        <v>0</v>
      </c>
      <c r="CV150" s="17">
        <f t="shared" si="185"/>
        <v>0</v>
      </c>
      <c r="CW150" s="17">
        <f t="shared" si="186"/>
        <v>0</v>
      </c>
      <c r="CX150" s="17">
        <f t="shared" si="187"/>
        <v>0</v>
      </c>
      <c r="CY150" s="17">
        <f t="shared" si="188"/>
        <v>0</v>
      </c>
      <c r="CZ150" s="17">
        <f t="shared" si="189"/>
        <v>0</v>
      </c>
    </row>
    <row r="151" spans="2:104" ht="15" customHeight="1" x14ac:dyDescent="0.2">
      <c r="B151" s="156">
        <f t="shared" si="191"/>
        <v>143</v>
      </c>
      <c r="C151" s="158" t="str">
        <f>CONCATENATE('DATA SHEET'!$B$9, 'DATA SHEET'!$Q$2)</f>
        <v>" HWDP</v>
      </c>
      <c r="D151" s="157" t="str">
        <f t="shared" si="192"/>
        <v/>
      </c>
      <c r="E151" s="158" t="str">
        <f>IF('DATA SHEET'!$E$10="Cat 2","N/A","OK")</f>
        <v>OK</v>
      </c>
      <c r="F151" s="158" t="str">
        <f>IF('DATA SHEET'!$E$10="Cat 2","N/A","OK")</f>
        <v>OK</v>
      </c>
      <c r="G151" s="160"/>
      <c r="H151" s="160"/>
      <c r="I151" s="160" t="s">
        <v>194</v>
      </c>
      <c r="J151" s="160" t="str">
        <f t="shared" si="119"/>
        <v>OK</v>
      </c>
      <c r="K151" s="160" t="str">
        <f t="shared" si="119"/>
        <v>OK</v>
      </c>
      <c r="L151" s="160" t="str">
        <f>IF('DATA SHEET'!$B$10="NC-50","N/A","OK")</f>
        <v>OK</v>
      </c>
      <c r="M151" s="160" t="str">
        <f>IF('DATA SHEET'!$B$10="NC-50","N/A","OK")</f>
        <v>OK</v>
      </c>
      <c r="N151" s="160"/>
      <c r="O151" s="160"/>
      <c r="P151" s="160"/>
      <c r="Q151" s="160"/>
      <c r="R151" s="160"/>
      <c r="S151" s="160"/>
      <c r="T151" s="160"/>
      <c r="U151" s="160"/>
      <c r="V151" s="150" t="str">
        <f>IF(DB151&lt;&gt;"",
    IF(INT('Drill Size Info'!$AA$19)=INT('Drill Size Info'!$AB$19),
        --(INT('Drill Size Info'!$AA$19) &amp; "." &amp; DB151),
        IF(AND((--(INT('Drill Size Info'!$AA$19) &amp; "." &amp; DB151)&gt;=--('Drill Size Info'!$AA$19)), (--(INT('Drill Size Info'!$AA$19) &amp; "." &amp; DB151)&lt;=--('Drill Size Info'!$AB$19))),
            --(INT('Drill Size Info'!$AA$19) &amp; "." &amp; DB151),
            --(INT('Drill Size Info'!$AB$19) &amp; "." &amp; DB151)
        )
    ),
    IF(DA151&lt;&gt;"",
        IF(INT('Drill Size Info'!$AA$19)=INT('Drill Size Info'!$AB$19),
            --(INT('Drill Size Info'!$AA$19) &amp; "." &amp; LEFT(DA151,3)),
            IF(AND((--(INT('Drill Size Info'!$AA$19) &amp; "." &amp; LEFT(DA151,3))&gt;=--('Drill Size Info'!$AA$19)), (--(INT('Drill Size Info'!$AA$19) &amp; "." &amp; LEFT(DA151,3))&lt;=--('Drill Size Info'!$AB$19))),
                --(INT('Drill Size Info'!$AA$19) &amp; "." &amp; LEFT(DA151,3)),
                --(INT('Drill Size Info'!$AB$19) &amp; "." &amp; LEFT(DA151,3))
            )
        ),
        "OK"
    )
)</f>
        <v>OK</v>
      </c>
      <c r="W151" s="150" t="str">
        <f>IF(DC151&lt;&gt;"",
    IF(INT('Drill Size Info'!$AA$19)=INT('Drill Size Info'!$AB$19),
        --(INT('Drill Size Info'!$AA$19) &amp; "." &amp; DC151),
        IF(AND((--(INT('Drill Size Info'!$AA$19) &amp; "." &amp; DC151)&gt;=--('Drill Size Info'!$AA$19)), (--(INT('Drill Size Info'!$AA$19) &amp; "." &amp; DC151)&lt;=--('Drill Size Info'!$AB$19))),
            --(INT('Drill Size Info'!$AA$19) &amp; "." &amp; DC151),
            --(INT('Drill Size Info'!$AB$19) &amp; "." &amp; DC151)
        )
    ),
    IF(DA151&lt;&gt;"",
        IF(INT('Drill Size Info'!$AA$19)=INT('Drill Size Info'!$AB$19),
            --(INT('Drill Size Info'!$AA$19) &amp; "." &amp; RIGHT(DA151,3)),
            IF(AND((--(INT('Drill Size Info'!$AA$19) &amp; "." &amp; RIGHT(DA151,3))&gt;=--('Drill Size Info'!$AA$19)), (--(INT('Drill Size Info'!$AA$19) &amp; "." &amp; RIGHT(DA151,3))&lt;=--('Drill Size Info'!$AB$19))),
                --(INT('Drill Size Info'!$AA$19) &amp; "." &amp; RIGHT(DA151,3)),
                --(INT('Drill Size Info'!$AB$19) &amp; "." &amp; RIGHT(DA151,3))
            )
        ),
        "N/A"
    )
)</f>
        <v>N/A</v>
      </c>
      <c r="X151" s="150" t="str">
        <f>IF(DE151&lt;&gt;"",
    IF(INT('Drill Size Info'!$AA$19)=INT('Drill Size Info'!$AB$15),
        --(INT('Drill Size Info'!$AA$15) &amp; "." &amp; DE151),
        IF(AND((--(INT('Drill Size Info'!$AA$15) &amp; "." &amp; DE151)&gt;=--('Drill Size Info'!$AA$15)), (--(INT('Drill Size Info'!$AA$15) &amp; "." &amp; DE151)&lt;=--('Drill Size Info'!$AB$15))),
            --(INT('Drill Size Info'!$AA$15) &amp; "." &amp; DE151),
            --(INT('Drill Size Info'!$AB$15) &amp; "." &amp; DE151)
        )
    ),
    IF(DD151&lt;&gt;"",
        IF(INT('Drill Size Info'!$AA$15)=INT('Drill Size Info'!$AB$15),
            --(INT('Drill Size Info'!$AA$15) &amp; "." &amp; LEFT(DD151,3)),
            IF(AND((--(INT('Drill Size Info'!$AA$15) &amp; "." &amp; LEFT(DD151,3))&gt;=--('Drill Size Info'!$AA$15)), (--(INT('Drill Size Info'!$AA$15) &amp; "." &amp; LEFT(DD151,3))&lt;=--('Drill Size Info'!$AB$15))),
                --(INT('Drill Size Info'!$AA$15) &amp; "." &amp; LEFT(DD151,3)),
                --(INT('Drill Size Info'!$AB$15) &amp; "." &amp; LEFT(DD151,3))
            )
        ),
        "OK"
    )
)</f>
        <v>OK</v>
      </c>
      <c r="Y151" s="150" t="str">
        <f>IF(DF151&lt;&gt;"",
    IF(INT('Drill Size Info'!$AA$19)=INT('Drill Size Info'!$AB$15),
        --(INT('Drill Size Info'!$AA$15) &amp; "." &amp; DF151),
        IF(AND((--(INT('Drill Size Info'!$AA$15) &amp; "." &amp; DF151)&gt;=--('Drill Size Info'!$AA$15)), (--(INT('Drill Size Info'!$AA$15) &amp; "." &amp; DF151)&lt;=--('Drill Size Info'!$AB$15))),
            --(INT('Drill Size Info'!$AA$15) &amp; "." &amp; DF151),
            --(INT('Drill Size Info'!$AB$15) &amp; "." &amp; DF151)
        )
    ),
    IF(DD151&lt;&gt;"",
        IF(INT('Drill Size Info'!$AA$15)=INT('Drill Size Info'!$AB$15),
            --(INT('Drill Size Info'!$AA$15) &amp; "." &amp; RIGHT(DD151,3)),
            IF(AND((--(INT('Drill Size Info'!$AA$15) &amp; "." &amp; RIGHT(DD151,3))&gt;=--('Drill Size Info'!$AA$15)), (--(INT('Drill Size Info'!$AA$15) &amp; "." &amp; RIGHT(DD151,3))&lt;=--('Drill Size Info'!$AB$15))),
                --(INT('Drill Size Info'!$AA$15) &amp; "." &amp; RIGHT(DD151,3)),
                --(INT('Drill Size Info'!$AB$15) &amp; "." &amp; RIGHT(DD151,3))
            )
        ),
        "N/A"
    )
)</f>
        <v>N/A</v>
      </c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83"/>
      <c r="AL151" s="183"/>
      <c r="AM151" s="162"/>
      <c r="AN151" s="162"/>
      <c r="AO151" s="162"/>
      <c r="AP151" s="162"/>
      <c r="AQ151" s="162"/>
      <c r="AR151" s="162"/>
      <c r="AS151" s="162"/>
      <c r="AT151" s="162"/>
      <c r="AU151" s="162"/>
      <c r="AV151" s="162"/>
      <c r="AW151" s="162"/>
      <c r="AX151" s="162"/>
      <c r="AY151" s="162"/>
      <c r="AZ151" s="163"/>
      <c r="BA151" s="163"/>
      <c r="BB151" s="163"/>
      <c r="BC151" s="163"/>
      <c r="BD151" s="163"/>
      <c r="BE151" s="163"/>
      <c r="BF151" s="164"/>
      <c r="BG151" s="165"/>
      <c r="BH151" s="162"/>
      <c r="BI151" s="162"/>
      <c r="BJ151" s="164"/>
      <c r="BK151" s="95"/>
      <c r="BL151" s="182"/>
      <c r="BM151" s="182"/>
      <c r="BN151" s="182"/>
      <c r="BO151" s="182"/>
      <c r="BP151" s="95" t="str">
        <f t="shared" si="190"/>
        <v/>
      </c>
      <c r="BQ151" s="38"/>
      <c r="BR151" s="17">
        <f t="shared" si="155"/>
        <v>0</v>
      </c>
      <c r="BS151" s="17">
        <f t="shared" si="156"/>
        <v>0</v>
      </c>
      <c r="BT151" s="17">
        <f t="shared" si="157"/>
        <v>0</v>
      </c>
      <c r="BU151" s="17">
        <f t="shared" si="158"/>
        <v>0</v>
      </c>
      <c r="BV151" s="17">
        <f t="shared" si="159"/>
        <v>0</v>
      </c>
      <c r="BW151" s="17">
        <f t="shared" si="160"/>
        <v>0</v>
      </c>
      <c r="BX151" s="17">
        <f t="shared" si="161"/>
        <v>0</v>
      </c>
      <c r="BY151" s="17">
        <f t="shared" si="162"/>
        <v>0</v>
      </c>
      <c r="BZ151" s="17">
        <f t="shared" si="163"/>
        <v>0</v>
      </c>
      <c r="CA151" s="17">
        <f t="shared" si="164"/>
        <v>0</v>
      </c>
      <c r="CB151" s="17">
        <f t="shared" si="165"/>
        <v>0</v>
      </c>
      <c r="CC151" s="17">
        <f t="shared" si="166"/>
        <v>0</v>
      </c>
      <c r="CD151" s="17">
        <f t="shared" si="167"/>
        <v>0</v>
      </c>
      <c r="CE151" s="17">
        <f t="shared" si="168"/>
        <v>0</v>
      </c>
      <c r="CF151" s="17">
        <f t="shared" si="169"/>
        <v>0</v>
      </c>
      <c r="CG151" s="17">
        <f t="shared" si="170"/>
        <v>0</v>
      </c>
      <c r="CH151" s="17">
        <f t="shared" si="171"/>
        <v>0</v>
      </c>
      <c r="CI151" s="17">
        <f t="shared" si="172"/>
        <v>0</v>
      </c>
      <c r="CJ151" s="17">
        <f t="shared" si="173"/>
        <v>0</v>
      </c>
      <c r="CK151" s="17">
        <f t="shared" si="174"/>
        <v>0</v>
      </c>
      <c r="CL151" s="17">
        <f t="shared" si="175"/>
        <v>0</v>
      </c>
      <c r="CM151" s="17">
        <f t="shared" si="176"/>
        <v>0</v>
      </c>
      <c r="CN151" s="17">
        <f t="shared" si="177"/>
        <v>0</v>
      </c>
      <c r="CO151" s="17">
        <f t="shared" si="178"/>
        <v>0</v>
      </c>
      <c r="CP151" s="17">
        <f t="shared" si="179"/>
        <v>0</v>
      </c>
      <c r="CQ151" s="17">
        <f t="shared" si="180"/>
        <v>0</v>
      </c>
      <c r="CR151" s="17">
        <f t="shared" si="181"/>
        <v>0</v>
      </c>
      <c r="CS151" s="17">
        <f t="shared" si="182"/>
        <v>0</v>
      </c>
      <c r="CT151" s="17">
        <f t="shared" si="183"/>
        <v>0</v>
      </c>
      <c r="CU151" s="17">
        <f t="shared" si="184"/>
        <v>0</v>
      </c>
      <c r="CV151" s="17">
        <f t="shared" si="185"/>
        <v>0</v>
      </c>
      <c r="CW151" s="17">
        <f t="shared" si="186"/>
        <v>0</v>
      </c>
      <c r="CX151" s="17">
        <f t="shared" si="187"/>
        <v>0</v>
      </c>
      <c r="CY151" s="17">
        <f t="shared" si="188"/>
        <v>0</v>
      </c>
      <c r="CZ151" s="17">
        <f t="shared" si="189"/>
        <v>0</v>
      </c>
    </row>
    <row r="152" spans="2:104" ht="15" customHeight="1" x14ac:dyDescent="0.2">
      <c r="B152" s="156">
        <f t="shared" si="191"/>
        <v>144</v>
      </c>
      <c r="C152" s="158" t="str">
        <f>CONCATENATE('DATA SHEET'!$B$9, 'DATA SHEET'!$Q$2)</f>
        <v>" HWDP</v>
      </c>
      <c r="D152" s="157" t="str">
        <f t="shared" si="192"/>
        <v/>
      </c>
      <c r="E152" s="158" t="str">
        <f>IF('DATA SHEET'!$E$10="Cat 2","N/A","OK")</f>
        <v>OK</v>
      </c>
      <c r="F152" s="158" t="str">
        <f>IF('DATA SHEET'!$E$10="Cat 2","N/A","OK")</f>
        <v>OK</v>
      </c>
      <c r="G152" s="160"/>
      <c r="H152" s="160"/>
      <c r="I152" s="160" t="s">
        <v>194</v>
      </c>
      <c r="J152" s="160" t="str">
        <f t="shared" si="119"/>
        <v>OK</v>
      </c>
      <c r="K152" s="160" t="str">
        <f t="shared" si="119"/>
        <v>OK</v>
      </c>
      <c r="L152" s="160" t="str">
        <f>IF('DATA SHEET'!$B$10="NC-50","N/A","OK")</f>
        <v>OK</v>
      </c>
      <c r="M152" s="160" t="str">
        <f>IF('DATA SHEET'!$B$10="NC-50","N/A","OK")</f>
        <v>OK</v>
      </c>
      <c r="N152" s="160"/>
      <c r="O152" s="160"/>
      <c r="P152" s="160"/>
      <c r="Q152" s="160"/>
      <c r="R152" s="160"/>
      <c r="S152" s="160"/>
      <c r="T152" s="160"/>
      <c r="U152" s="160"/>
      <c r="V152" s="150" t="str">
        <f>IF(DB152&lt;&gt;"",
    IF(INT('Drill Size Info'!$AA$19)=INT('Drill Size Info'!$AB$19),
        --(INT('Drill Size Info'!$AA$19) &amp; "." &amp; DB152),
        IF(AND((--(INT('Drill Size Info'!$AA$19) &amp; "." &amp; DB152)&gt;=--('Drill Size Info'!$AA$19)), (--(INT('Drill Size Info'!$AA$19) &amp; "." &amp; DB152)&lt;=--('Drill Size Info'!$AB$19))),
            --(INT('Drill Size Info'!$AA$19) &amp; "." &amp; DB152),
            --(INT('Drill Size Info'!$AB$19) &amp; "." &amp; DB152)
        )
    ),
    IF(DA152&lt;&gt;"",
        IF(INT('Drill Size Info'!$AA$19)=INT('Drill Size Info'!$AB$19),
            --(INT('Drill Size Info'!$AA$19) &amp; "." &amp; LEFT(DA152,3)),
            IF(AND((--(INT('Drill Size Info'!$AA$19) &amp; "." &amp; LEFT(DA152,3))&gt;=--('Drill Size Info'!$AA$19)), (--(INT('Drill Size Info'!$AA$19) &amp; "." &amp; LEFT(DA152,3))&lt;=--('Drill Size Info'!$AB$19))),
                --(INT('Drill Size Info'!$AA$19) &amp; "." &amp; LEFT(DA152,3)),
                --(INT('Drill Size Info'!$AB$19) &amp; "." &amp; LEFT(DA152,3))
            )
        ),
        "OK"
    )
)</f>
        <v>OK</v>
      </c>
      <c r="W152" s="150" t="str">
        <f>IF(DC152&lt;&gt;"",
    IF(INT('Drill Size Info'!$AA$19)=INT('Drill Size Info'!$AB$19),
        --(INT('Drill Size Info'!$AA$19) &amp; "." &amp; DC152),
        IF(AND((--(INT('Drill Size Info'!$AA$19) &amp; "." &amp; DC152)&gt;=--('Drill Size Info'!$AA$19)), (--(INT('Drill Size Info'!$AA$19) &amp; "." &amp; DC152)&lt;=--('Drill Size Info'!$AB$19))),
            --(INT('Drill Size Info'!$AA$19) &amp; "." &amp; DC152),
            --(INT('Drill Size Info'!$AB$19) &amp; "." &amp; DC152)
        )
    ),
    IF(DA152&lt;&gt;"",
        IF(INT('Drill Size Info'!$AA$19)=INT('Drill Size Info'!$AB$19),
            --(INT('Drill Size Info'!$AA$19) &amp; "." &amp; RIGHT(DA152,3)),
            IF(AND((--(INT('Drill Size Info'!$AA$19) &amp; "." &amp; RIGHT(DA152,3))&gt;=--('Drill Size Info'!$AA$19)), (--(INT('Drill Size Info'!$AA$19) &amp; "." &amp; RIGHT(DA152,3))&lt;=--('Drill Size Info'!$AB$19))),
                --(INT('Drill Size Info'!$AA$19) &amp; "." &amp; RIGHT(DA152,3)),
                --(INT('Drill Size Info'!$AB$19) &amp; "." &amp; RIGHT(DA152,3))
            )
        ),
        "N/A"
    )
)</f>
        <v>N/A</v>
      </c>
      <c r="X152" s="150" t="str">
        <f>IF(DE152&lt;&gt;"",
    IF(INT('Drill Size Info'!$AA$19)=INT('Drill Size Info'!$AB$15),
        --(INT('Drill Size Info'!$AA$15) &amp; "." &amp; DE152),
        IF(AND((--(INT('Drill Size Info'!$AA$15) &amp; "." &amp; DE152)&gt;=--('Drill Size Info'!$AA$15)), (--(INT('Drill Size Info'!$AA$15) &amp; "." &amp; DE152)&lt;=--('Drill Size Info'!$AB$15))),
            --(INT('Drill Size Info'!$AA$15) &amp; "." &amp; DE152),
            --(INT('Drill Size Info'!$AB$15) &amp; "." &amp; DE152)
        )
    ),
    IF(DD152&lt;&gt;"",
        IF(INT('Drill Size Info'!$AA$15)=INT('Drill Size Info'!$AB$15),
            --(INT('Drill Size Info'!$AA$15) &amp; "." &amp; LEFT(DD152,3)),
            IF(AND((--(INT('Drill Size Info'!$AA$15) &amp; "." &amp; LEFT(DD152,3))&gt;=--('Drill Size Info'!$AA$15)), (--(INT('Drill Size Info'!$AA$15) &amp; "." &amp; LEFT(DD152,3))&lt;=--('Drill Size Info'!$AB$15))),
                --(INT('Drill Size Info'!$AA$15) &amp; "." &amp; LEFT(DD152,3)),
                --(INT('Drill Size Info'!$AB$15) &amp; "." &amp; LEFT(DD152,3))
            )
        ),
        "OK"
    )
)</f>
        <v>OK</v>
      </c>
      <c r="Y152" s="150" t="str">
        <f>IF(DF152&lt;&gt;"",
    IF(INT('Drill Size Info'!$AA$19)=INT('Drill Size Info'!$AB$15),
        --(INT('Drill Size Info'!$AA$15) &amp; "." &amp; DF152),
        IF(AND((--(INT('Drill Size Info'!$AA$15) &amp; "." &amp; DF152)&gt;=--('Drill Size Info'!$AA$15)), (--(INT('Drill Size Info'!$AA$15) &amp; "." &amp; DF152)&lt;=--('Drill Size Info'!$AB$15))),
            --(INT('Drill Size Info'!$AA$15) &amp; "." &amp; DF152),
            --(INT('Drill Size Info'!$AB$15) &amp; "." &amp; DF152)
        )
    ),
    IF(DD152&lt;&gt;"",
        IF(INT('Drill Size Info'!$AA$15)=INT('Drill Size Info'!$AB$15),
            --(INT('Drill Size Info'!$AA$15) &amp; "." &amp; RIGHT(DD152,3)),
            IF(AND((--(INT('Drill Size Info'!$AA$15) &amp; "." &amp; RIGHT(DD152,3))&gt;=--('Drill Size Info'!$AA$15)), (--(INT('Drill Size Info'!$AA$15) &amp; "." &amp; RIGHT(DD152,3))&lt;=--('Drill Size Info'!$AB$15))),
                --(INT('Drill Size Info'!$AA$15) &amp; "." &amp; RIGHT(DD152,3)),
                --(INT('Drill Size Info'!$AB$15) &amp; "." &amp; RIGHT(DD152,3))
            )
        ),
        "N/A"
    )
)</f>
        <v>N/A</v>
      </c>
      <c r="Z152" s="162"/>
      <c r="AA152" s="162"/>
      <c r="AB152" s="162"/>
      <c r="AC152" s="162"/>
      <c r="AD152" s="162"/>
      <c r="AE152" s="162"/>
      <c r="AF152" s="162"/>
      <c r="AG152" s="162"/>
      <c r="AH152" s="162"/>
      <c r="AI152" s="162"/>
      <c r="AJ152" s="162"/>
      <c r="AK152" s="183"/>
      <c r="AL152" s="183"/>
      <c r="AM152" s="162"/>
      <c r="AN152" s="162"/>
      <c r="AO152" s="162"/>
      <c r="AP152" s="162"/>
      <c r="AQ152" s="162"/>
      <c r="AR152" s="162"/>
      <c r="AS152" s="162"/>
      <c r="AT152" s="162"/>
      <c r="AU152" s="162"/>
      <c r="AV152" s="162"/>
      <c r="AW152" s="162"/>
      <c r="AX152" s="162"/>
      <c r="AY152" s="162"/>
      <c r="AZ152" s="163"/>
      <c r="BA152" s="163"/>
      <c r="BB152" s="163"/>
      <c r="BC152" s="163"/>
      <c r="BD152" s="163"/>
      <c r="BE152" s="163"/>
      <c r="BF152" s="164"/>
      <c r="BG152" s="165"/>
      <c r="BH152" s="162"/>
      <c r="BI152" s="162"/>
      <c r="BJ152" s="164"/>
      <c r="BK152" s="95"/>
      <c r="BL152" s="182"/>
      <c r="BM152" s="182"/>
      <c r="BN152" s="182"/>
      <c r="BO152" s="182"/>
      <c r="BP152" s="95" t="str">
        <f t="shared" si="190"/>
        <v/>
      </c>
      <c r="BQ152" s="38"/>
      <c r="BR152" s="17">
        <f t="shared" si="155"/>
        <v>0</v>
      </c>
      <c r="BS152" s="17">
        <f t="shared" si="156"/>
        <v>0</v>
      </c>
      <c r="BT152" s="17">
        <f t="shared" si="157"/>
        <v>0</v>
      </c>
      <c r="BU152" s="17">
        <f t="shared" si="158"/>
        <v>0</v>
      </c>
      <c r="BV152" s="17">
        <f t="shared" si="159"/>
        <v>0</v>
      </c>
      <c r="BW152" s="17">
        <f t="shared" si="160"/>
        <v>0</v>
      </c>
      <c r="BX152" s="17">
        <f t="shared" si="161"/>
        <v>0</v>
      </c>
      <c r="BY152" s="17">
        <f t="shared" si="162"/>
        <v>0</v>
      </c>
      <c r="BZ152" s="17">
        <f t="shared" si="163"/>
        <v>0</v>
      </c>
      <c r="CA152" s="17">
        <f t="shared" si="164"/>
        <v>0</v>
      </c>
      <c r="CB152" s="17">
        <f t="shared" si="165"/>
        <v>0</v>
      </c>
      <c r="CC152" s="17">
        <f t="shared" si="166"/>
        <v>0</v>
      </c>
      <c r="CD152" s="17">
        <f t="shared" si="167"/>
        <v>0</v>
      </c>
      <c r="CE152" s="17">
        <f t="shared" si="168"/>
        <v>0</v>
      </c>
      <c r="CF152" s="17">
        <f t="shared" si="169"/>
        <v>0</v>
      </c>
      <c r="CG152" s="17">
        <f t="shared" si="170"/>
        <v>0</v>
      </c>
      <c r="CH152" s="17">
        <f t="shared" si="171"/>
        <v>0</v>
      </c>
      <c r="CI152" s="17">
        <f t="shared" si="172"/>
        <v>0</v>
      </c>
      <c r="CJ152" s="17">
        <f t="shared" si="173"/>
        <v>0</v>
      </c>
      <c r="CK152" s="17">
        <f t="shared" si="174"/>
        <v>0</v>
      </c>
      <c r="CL152" s="17">
        <f t="shared" si="175"/>
        <v>0</v>
      </c>
      <c r="CM152" s="17">
        <f t="shared" si="176"/>
        <v>0</v>
      </c>
      <c r="CN152" s="17">
        <f t="shared" si="177"/>
        <v>0</v>
      </c>
      <c r="CO152" s="17">
        <f t="shared" si="178"/>
        <v>0</v>
      </c>
      <c r="CP152" s="17">
        <f t="shared" si="179"/>
        <v>0</v>
      </c>
      <c r="CQ152" s="17">
        <f t="shared" si="180"/>
        <v>0</v>
      </c>
      <c r="CR152" s="17">
        <f t="shared" si="181"/>
        <v>0</v>
      </c>
      <c r="CS152" s="17">
        <f t="shared" si="182"/>
        <v>0</v>
      </c>
      <c r="CT152" s="17">
        <f t="shared" si="183"/>
        <v>0</v>
      </c>
      <c r="CU152" s="17">
        <f t="shared" si="184"/>
        <v>0</v>
      </c>
      <c r="CV152" s="17">
        <f t="shared" si="185"/>
        <v>0</v>
      </c>
      <c r="CW152" s="17">
        <f t="shared" si="186"/>
        <v>0</v>
      </c>
      <c r="CX152" s="17">
        <f t="shared" si="187"/>
        <v>0</v>
      </c>
      <c r="CY152" s="17">
        <f t="shared" si="188"/>
        <v>0</v>
      </c>
      <c r="CZ152" s="17">
        <f t="shared" si="189"/>
        <v>0</v>
      </c>
    </row>
    <row r="153" spans="2:104" ht="15" customHeight="1" x14ac:dyDescent="0.2">
      <c r="B153" s="156">
        <f t="shared" si="191"/>
        <v>145</v>
      </c>
      <c r="C153" s="158" t="str">
        <f>CONCATENATE('DATA SHEET'!$B$9, 'DATA SHEET'!$Q$2)</f>
        <v>" HWDP</v>
      </c>
      <c r="D153" s="157" t="str">
        <f t="shared" si="192"/>
        <v/>
      </c>
      <c r="E153" s="158" t="str">
        <f>IF('DATA SHEET'!$E$10="Cat 2","N/A","OK")</f>
        <v>OK</v>
      </c>
      <c r="F153" s="158" t="str">
        <f>IF('DATA SHEET'!$E$10="Cat 2","N/A","OK")</f>
        <v>OK</v>
      </c>
      <c r="G153" s="160"/>
      <c r="H153" s="160"/>
      <c r="I153" s="160" t="s">
        <v>194</v>
      </c>
      <c r="J153" s="160" t="str">
        <f t="shared" ref="J153:K216" si="193">IF(AY153="X", "MIN", "OK")</f>
        <v>OK</v>
      </c>
      <c r="K153" s="160" t="str">
        <f t="shared" si="193"/>
        <v>OK</v>
      </c>
      <c r="L153" s="160" t="str">
        <f>IF('DATA SHEET'!$B$10="NC-50","N/A","OK")</f>
        <v>OK</v>
      </c>
      <c r="M153" s="160" t="str">
        <f>IF('DATA SHEET'!$B$10="NC-50","N/A","OK")</f>
        <v>OK</v>
      </c>
      <c r="N153" s="160"/>
      <c r="O153" s="160"/>
      <c r="P153" s="160"/>
      <c r="Q153" s="160"/>
      <c r="R153" s="160"/>
      <c r="S153" s="160"/>
      <c r="T153" s="160"/>
      <c r="U153" s="160"/>
      <c r="V153" s="150" t="str">
        <f>IF(DB153&lt;&gt;"",
    IF(INT('Drill Size Info'!$AA$19)=INT('Drill Size Info'!$AB$19),
        --(INT('Drill Size Info'!$AA$19) &amp; "." &amp; DB153),
        IF(AND((--(INT('Drill Size Info'!$AA$19) &amp; "." &amp; DB153)&gt;=--('Drill Size Info'!$AA$19)), (--(INT('Drill Size Info'!$AA$19) &amp; "." &amp; DB153)&lt;=--('Drill Size Info'!$AB$19))),
            --(INT('Drill Size Info'!$AA$19) &amp; "." &amp; DB153),
            --(INT('Drill Size Info'!$AB$19) &amp; "." &amp; DB153)
        )
    ),
    IF(DA153&lt;&gt;"",
        IF(INT('Drill Size Info'!$AA$19)=INT('Drill Size Info'!$AB$19),
            --(INT('Drill Size Info'!$AA$19) &amp; "." &amp; LEFT(DA153,3)),
            IF(AND((--(INT('Drill Size Info'!$AA$19) &amp; "." &amp; LEFT(DA153,3))&gt;=--('Drill Size Info'!$AA$19)), (--(INT('Drill Size Info'!$AA$19) &amp; "." &amp; LEFT(DA153,3))&lt;=--('Drill Size Info'!$AB$19))),
                --(INT('Drill Size Info'!$AA$19) &amp; "." &amp; LEFT(DA153,3)),
                --(INT('Drill Size Info'!$AB$19) &amp; "." &amp; LEFT(DA153,3))
            )
        ),
        "OK"
    )
)</f>
        <v>OK</v>
      </c>
      <c r="W153" s="150" t="str">
        <f>IF(DC153&lt;&gt;"",
    IF(INT('Drill Size Info'!$AA$19)=INT('Drill Size Info'!$AB$19),
        --(INT('Drill Size Info'!$AA$19) &amp; "." &amp; DC153),
        IF(AND((--(INT('Drill Size Info'!$AA$19) &amp; "." &amp; DC153)&gt;=--('Drill Size Info'!$AA$19)), (--(INT('Drill Size Info'!$AA$19) &amp; "." &amp; DC153)&lt;=--('Drill Size Info'!$AB$19))),
            --(INT('Drill Size Info'!$AA$19) &amp; "." &amp; DC153),
            --(INT('Drill Size Info'!$AB$19) &amp; "." &amp; DC153)
        )
    ),
    IF(DA153&lt;&gt;"",
        IF(INT('Drill Size Info'!$AA$19)=INT('Drill Size Info'!$AB$19),
            --(INT('Drill Size Info'!$AA$19) &amp; "." &amp; RIGHT(DA153,3)),
            IF(AND((--(INT('Drill Size Info'!$AA$19) &amp; "." &amp; RIGHT(DA153,3))&gt;=--('Drill Size Info'!$AA$19)), (--(INT('Drill Size Info'!$AA$19) &amp; "." &amp; RIGHT(DA153,3))&lt;=--('Drill Size Info'!$AB$19))),
                --(INT('Drill Size Info'!$AA$19) &amp; "." &amp; RIGHT(DA153,3)),
                --(INT('Drill Size Info'!$AB$19) &amp; "." &amp; RIGHT(DA153,3))
            )
        ),
        "N/A"
    )
)</f>
        <v>N/A</v>
      </c>
      <c r="X153" s="150" t="str">
        <f>IF(DE153&lt;&gt;"",
    IF(INT('Drill Size Info'!$AA$19)=INT('Drill Size Info'!$AB$15),
        --(INT('Drill Size Info'!$AA$15) &amp; "." &amp; DE153),
        IF(AND((--(INT('Drill Size Info'!$AA$15) &amp; "." &amp; DE153)&gt;=--('Drill Size Info'!$AA$15)), (--(INT('Drill Size Info'!$AA$15) &amp; "." &amp; DE153)&lt;=--('Drill Size Info'!$AB$15))),
            --(INT('Drill Size Info'!$AA$15) &amp; "." &amp; DE153),
            --(INT('Drill Size Info'!$AB$15) &amp; "." &amp; DE153)
        )
    ),
    IF(DD153&lt;&gt;"",
        IF(INT('Drill Size Info'!$AA$15)=INT('Drill Size Info'!$AB$15),
            --(INT('Drill Size Info'!$AA$15) &amp; "." &amp; LEFT(DD153,3)),
            IF(AND((--(INT('Drill Size Info'!$AA$15) &amp; "." &amp; LEFT(DD153,3))&gt;=--('Drill Size Info'!$AA$15)), (--(INT('Drill Size Info'!$AA$15) &amp; "." &amp; LEFT(DD153,3))&lt;=--('Drill Size Info'!$AB$15))),
                --(INT('Drill Size Info'!$AA$15) &amp; "." &amp; LEFT(DD153,3)),
                --(INT('Drill Size Info'!$AB$15) &amp; "." &amp; LEFT(DD153,3))
            )
        ),
        "OK"
    )
)</f>
        <v>OK</v>
      </c>
      <c r="Y153" s="150" t="str">
        <f>IF(DF153&lt;&gt;"",
    IF(INT('Drill Size Info'!$AA$19)=INT('Drill Size Info'!$AB$15),
        --(INT('Drill Size Info'!$AA$15) &amp; "." &amp; DF153),
        IF(AND((--(INT('Drill Size Info'!$AA$15) &amp; "." &amp; DF153)&gt;=--('Drill Size Info'!$AA$15)), (--(INT('Drill Size Info'!$AA$15) &amp; "." &amp; DF153)&lt;=--('Drill Size Info'!$AB$15))),
            --(INT('Drill Size Info'!$AA$15) &amp; "." &amp; DF153),
            --(INT('Drill Size Info'!$AB$15) &amp; "." &amp; DF153)
        )
    ),
    IF(DD153&lt;&gt;"",
        IF(INT('Drill Size Info'!$AA$15)=INT('Drill Size Info'!$AB$15),
            --(INT('Drill Size Info'!$AA$15) &amp; "." &amp; RIGHT(DD153,3)),
            IF(AND((--(INT('Drill Size Info'!$AA$15) &amp; "." &amp; RIGHT(DD153,3))&gt;=--('Drill Size Info'!$AA$15)), (--(INT('Drill Size Info'!$AA$15) &amp; "." &amp; RIGHT(DD153,3))&lt;=--('Drill Size Info'!$AB$15))),
                --(INT('Drill Size Info'!$AA$15) &amp; "." &amp; RIGHT(DD153,3)),
                --(INT('Drill Size Info'!$AB$15) &amp; "." &amp; RIGHT(DD153,3))
            )
        ),
        "N/A"
    )
)</f>
        <v>N/A</v>
      </c>
      <c r="Z153" s="162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183"/>
      <c r="AL153" s="183"/>
      <c r="AM153" s="162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3"/>
      <c r="BA153" s="163"/>
      <c r="BB153" s="163"/>
      <c r="BC153" s="163"/>
      <c r="BD153" s="163"/>
      <c r="BE153" s="163"/>
      <c r="BF153" s="164"/>
      <c r="BG153" s="165"/>
      <c r="BH153" s="162"/>
      <c r="BI153" s="162"/>
      <c r="BJ153" s="164"/>
      <c r="BK153" s="95"/>
      <c r="BL153" s="182"/>
      <c r="BM153" s="182"/>
      <c r="BN153" s="182"/>
      <c r="BO153" s="182"/>
      <c r="BP153" s="95" t="str">
        <f t="shared" si="190"/>
        <v/>
      </c>
      <c r="BQ153" s="38"/>
      <c r="BR153" s="17">
        <f t="shared" si="155"/>
        <v>0</v>
      </c>
      <c r="BS153" s="17">
        <f t="shared" si="156"/>
        <v>0</v>
      </c>
      <c r="BT153" s="17">
        <f t="shared" si="157"/>
        <v>0</v>
      </c>
      <c r="BU153" s="17">
        <f t="shared" si="158"/>
        <v>0</v>
      </c>
      <c r="BV153" s="17">
        <f t="shared" si="159"/>
        <v>0</v>
      </c>
      <c r="BW153" s="17">
        <f t="shared" si="160"/>
        <v>0</v>
      </c>
      <c r="BX153" s="17">
        <f t="shared" si="161"/>
        <v>0</v>
      </c>
      <c r="BY153" s="17">
        <f t="shared" si="162"/>
        <v>0</v>
      </c>
      <c r="BZ153" s="17">
        <f t="shared" si="163"/>
        <v>0</v>
      </c>
      <c r="CA153" s="17">
        <f t="shared" si="164"/>
        <v>0</v>
      </c>
      <c r="CB153" s="17">
        <f t="shared" si="165"/>
        <v>0</v>
      </c>
      <c r="CC153" s="17">
        <f t="shared" si="166"/>
        <v>0</v>
      </c>
      <c r="CD153" s="17">
        <f t="shared" si="167"/>
        <v>0</v>
      </c>
      <c r="CE153" s="17">
        <f t="shared" si="168"/>
        <v>0</v>
      </c>
      <c r="CF153" s="17">
        <f t="shared" si="169"/>
        <v>0</v>
      </c>
      <c r="CG153" s="17">
        <f t="shared" si="170"/>
        <v>0</v>
      </c>
      <c r="CH153" s="17">
        <f t="shared" si="171"/>
        <v>0</v>
      </c>
      <c r="CI153" s="17">
        <f t="shared" si="172"/>
        <v>0</v>
      </c>
      <c r="CJ153" s="17">
        <f t="shared" si="173"/>
        <v>0</v>
      </c>
      <c r="CK153" s="17">
        <f t="shared" si="174"/>
        <v>0</v>
      </c>
      <c r="CL153" s="17">
        <f t="shared" si="175"/>
        <v>0</v>
      </c>
      <c r="CM153" s="17">
        <f t="shared" si="176"/>
        <v>0</v>
      </c>
      <c r="CN153" s="17">
        <f t="shared" si="177"/>
        <v>0</v>
      </c>
      <c r="CO153" s="17">
        <f t="shared" si="178"/>
        <v>0</v>
      </c>
      <c r="CP153" s="17">
        <f t="shared" si="179"/>
        <v>0</v>
      </c>
      <c r="CQ153" s="17">
        <f t="shared" si="180"/>
        <v>0</v>
      </c>
      <c r="CR153" s="17">
        <f t="shared" si="181"/>
        <v>0</v>
      </c>
      <c r="CS153" s="17">
        <f t="shared" si="182"/>
        <v>0</v>
      </c>
      <c r="CT153" s="17">
        <f t="shared" si="183"/>
        <v>0</v>
      </c>
      <c r="CU153" s="17">
        <f t="shared" si="184"/>
        <v>0</v>
      </c>
      <c r="CV153" s="17">
        <f t="shared" si="185"/>
        <v>0</v>
      </c>
      <c r="CW153" s="17">
        <f t="shared" si="186"/>
        <v>0</v>
      </c>
      <c r="CX153" s="17">
        <f t="shared" si="187"/>
        <v>0</v>
      </c>
      <c r="CY153" s="17">
        <f t="shared" si="188"/>
        <v>0</v>
      </c>
      <c r="CZ153" s="17">
        <f t="shared" si="189"/>
        <v>0</v>
      </c>
    </row>
    <row r="154" spans="2:104" ht="15" customHeight="1" x14ac:dyDescent="0.2">
      <c r="B154" s="156">
        <f t="shared" si="191"/>
        <v>146</v>
      </c>
      <c r="C154" s="158" t="str">
        <f>CONCATENATE('DATA SHEET'!$B$9, 'DATA SHEET'!$Q$2)</f>
        <v>" HWDP</v>
      </c>
      <c r="D154" s="157" t="str">
        <f t="shared" si="192"/>
        <v/>
      </c>
      <c r="E154" s="158" t="str">
        <f>IF('DATA SHEET'!$E$10="Cat 2","N/A","OK")</f>
        <v>OK</v>
      </c>
      <c r="F154" s="158" t="str">
        <f>IF('DATA SHEET'!$E$10="Cat 2","N/A","OK")</f>
        <v>OK</v>
      </c>
      <c r="G154" s="160"/>
      <c r="H154" s="160"/>
      <c r="I154" s="160" t="s">
        <v>194</v>
      </c>
      <c r="J154" s="160" t="str">
        <f t="shared" si="193"/>
        <v>OK</v>
      </c>
      <c r="K154" s="160" t="str">
        <f t="shared" si="193"/>
        <v>OK</v>
      </c>
      <c r="L154" s="160" t="str">
        <f>IF('DATA SHEET'!$B$10="NC-50","N/A","OK")</f>
        <v>OK</v>
      </c>
      <c r="M154" s="160" t="str">
        <f>IF('DATA SHEET'!$B$10="NC-50","N/A","OK")</f>
        <v>OK</v>
      </c>
      <c r="N154" s="160"/>
      <c r="O154" s="160"/>
      <c r="P154" s="160"/>
      <c r="Q154" s="160"/>
      <c r="R154" s="160"/>
      <c r="S154" s="160"/>
      <c r="T154" s="160"/>
      <c r="U154" s="160"/>
      <c r="V154" s="150" t="str">
        <f>IF(DB154&lt;&gt;"",
    IF(INT('Drill Size Info'!$AA$19)=INT('Drill Size Info'!$AB$19),
        --(INT('Drill Size Info'!$AA$19) &amp; "." &amp; DB154),
        IF(AND((--(INT('Drill Size Info'!$AA$19) &amp; "." &amp; DB154)&gt;=--('Drill Size Info'!$AA$19)), (--(INT('Drill Size Info'!$AA$19) &amp; "." &amp; DB154)&lt;=--('Drill Size Info'!$AB$19))),
            --(INT('Drill Size Info'!$AA$19) &amp; "." &amp; DB154),
            --(INT('Drill Size Info'!$AB$19) &amp; "." &amp; DB154)
        )
    ),
    IF(DA154&lt;&gt;"",
        IF(INT('Drill Size Info'!$AA$19)=INT('Drill Size Info'!$AB$19),
            --(INT('Drill Size Info'!$AA$19) &amp; "." &amp; LEFT(DA154,3)),
            IF(AND((--(INT('Drill Size Info'!$AA$19) &amp; "." &amp; LEFT(DA154,3))&gt;=--('Drill Size Info'!$AA$19)), (--(INT('Drill Size Info'!$AA$19) &amp; "." &amp; LEFT(DA154,3))&lt;=--('Drill Size Info'!$AB$19))),
                --(INT('Drill Size Info'!$AA$19) &amp; "." &amp; LEFT(DA154,3)),
                --(INT('Drill Size Info'!$AB$19) &amp; "." &amp; LEFT(DA154,3))
            )
        ),
        "OK"
    )
)</f>
        <v>OK</v>
      </c>
      <c r="W154" s="150" t="str">
        <f>IF(DC154&lt;&gt;"",
    IF(INT('Drill Size Info'!$AA$19)=INT('Drill Size Info'!$AB$19),
        --(INT('Drill Size Info'!$AA$19) &amp; "." &amp; DC154),
        IF(AND((--(INT('Drill Size Info'!$AA$19) &amp; "." &amp; DC154)&gt;=--('Drill Size Info'!$AA$19)), (--(INT('Drill Size Info'!$AA$19) &amp; "." &amp; DC154)&lt;=--('Drill Size Info'!$AB$19))),
            --(INT('Drill Size Info'!$AA$19) &amp; "." &amp; DC154),
            --(INT('Drill Size Info'!$AB$19) &amp; "." &amp; DC154)
        )
    ),
    IF(DA154&lt;&gt;"",
        IF(INT('Drill Size Info'!$AA$19)=INT('Drill Size Info'!$AB$19),
            --(INT('Drill Size Info'!$AA$19) &amp; "." &amp; RIGHT(DA154,3)),
            IF(AND((--(INT('Drill Size Info'!$AA$19) &amp; "." &amp; RIGHT(DA154,3))&gt;=--('Drill Size Info'!$AA$19)), (--(INT('Drill Size Info'!$AA$19) &amp; "." &amp; RIGHT(DA154,3))&lt;=--('Drill Size Info'!$AB$19))),
                --(INT('Drill Size Info'!$AA$19) &amp; "." &amp; RIGHT(DA154,3)),
                --(INT('Drill Size Info'!$AB$19) &amp; "." &amp; RIGHT(DA154,3))
            )
        ),
        "N/A"
    )
)</f>
        <v>N/A</v>
      </c>
      <c r="X154" s="150" t="str">
        <f>IF(DE154&lt;&gt;"",
    IF(INT('Drill Size Info'!$AA$19)=INT('Drill Size Info'!$AB$15),
        --(INT('Drill Size Info'!$AA$15) &amp; "." &amp; DE154),
        IF(AND((--(INT('Drill Size Info'!$AA$15) &amp; "." &amp; DE154)&gt;=--('Drill Size Info'!$AA$15)), (--(INT('Drill Size Info'!$AA$15) &amp; "." &amp; DE154)&lt;=--('Drill Size Info'!$AB$15))),
            --(INT('Drill Size Info'!$AA$15) &amp; "." &amp; DE154),
            --(INT('Drill Size Info'!$AB$15) &amp; "." &amp; DE154)
        )
    ),
    IF(DD154&lt;&gt;"",
        IF(INT('Drill Size Info'!$AA$15)=INT('Drill Size Info'!$AB$15),
            --(INT('Drill Size Info'!$AA$15) &amp; "." &amp; LEFT(DD154,3)),
            IF(AND((--(INT('Drill Size Info'!$AA$15) &amp; "." &amp; LEFT(DD154,3))&gt;=--('Drill Size Info'!$AA$15)), (--(INT('Drill Size Info'!$AA$15) &amp; "." &amp; LEFT(DD154,3))&lt;=--('Drill Size Info'!$AB$15))),
                --(INT('Drill Size Info'!$AA$15) &amp; "." &amp; LEFT(DD154,3)),
                --(INT('Drill Size Info'!$AB$15) &amp; "." &amp; LEFT(DD154,3))
            )
        ),
        "OK"
    )
)</f>
        <v>OK</v>
      </c>
      <c r="Y154" s="150" t="str">
        <f>IF(DF154&lt;&gt;"",
    IF(INT('Drill Size Info'!$AA$19)=INT('Drill Size Info'!$AB$15),
        --(INT('Drill Size Info'!$AA$15) &amp; "." &amp; DF154),
        IF(AND((--(INT('Drill Size Info'!$AA$15) &amp; "." &amp; DF154)&gt;=--('Drill Size Info'!$AA$15)), (--(INT('Drill Size Info'!$AA$15) &amp; "." &amp; DF154)&lt;=--('Drill Size Info'!$AB$15))),
            --(INT('Drill Size Info'!$AA$15) &amp; "." &amp; DF154),
            --(INT('Drill Size Info'!$AB$15) &amp; "." &amp; DF154)
        )
    ),
    IF(DD154&lt;&gt;"",
        IF(INT('Drill Size Info'!$AA$15)=INT('Drill Size Info'!$AB$15),
            --(INT('Drill Size Info'!$AA$15) &amp; "." &amp; RIGHT(DD154,3)),
            IF(AND((--(INT('Drill Size Info'!$AA$15) &amp; "." &amp; RIGHT(DD154,3))&gt;=--('Drill Size Info'!$AA$15)), (--(INT('Drill Size Info'!$AA$15) &amp; "." &amp; RIGHT(DD154,3))&lt;=--('Drill Size Info'!$AB$15))),
                --(INT('Drill Size Info'!$AA$15) &amp; "." &amp; RIGHT(DD154,3)),
                --(INT('Drill Size Info'!$AB$15) &amp; "." &amp; RIGHT(DD154,3))
            )
        ),
        "N/A"
    )
)</f>
        <v>N/A</v>
      </c>
      <c r="Z154" s="162"/>
      <c r="AA154" s="162"/>
      <c r="AB154" s="162"/>
      <c r="AC154" s="162"/>
      <c r="AD154" s="162"/>
      <c r="AE154" s="162"/>
      <c r="AF154" s="162"/>
      <c r="AG154" s="162"/>
      <c r="AH154" s="162"/>
      <c r="AI154" s="162"/>
      <c r="AJ154" s="162"/>
      <c r="AK154" s="183"/>
      <c r="AL154" s="183"/>
      <c r="AM154" s="162"/>
      <c r="AN154" s="162"/>
      <c r="AO154" s="162"/>
      <c r="AP154" s="162"/>
      <c r="AQ154" s="162"/>
      <c r="AR154" s="162"/>
      <c r="AS154" s="162"/>
      <c r="AT154" s="162"/>
      <c r="AU154" s="162"/>
      <c r="AV154" s="162"/>
      <c r="AW154" s="162"/>
      <c r="AX154" s="162"/>
      <c r="AY154" s="162"/>
      <c r="AZ154" s="163"/>
      <c r="BA154" s="163"/>
      <c r="BB154" s="163"/>
      <c r="BC154" s="163"/>
      <c r="BD154" s="163"/>
      <c r="BE154" s="163"/>
      <c r="BF154" s="164"/>
      <c r="BG154" s="165"/>
      <c r="BH154" s="162"/>
      <c r="BI154" s="162"/>
      <c r="BJ154" s="164"/>
      <c r="BK154" s="95"/>
      <c r="BL154" s="182"/>
      <c r="BM154" s="182"/>
      <c r="BN154" s="182"/>
      <c r="BO154" s="182"/>
      <c r="BP154" s="95" t="str">
        <f t="shared" si="190"/>
        <v/>
      </c>
      <c r="BQ154" s="38"/>
      <c r="BR154" s="17">
        <f t="shared" si="155"/>
        <v>0</v>
      </c>
      <c r="BS154" s="17">
        <f t="shared" si="156"/>
        <v>0</v>
      </c>
      <c r="BT154" s="17">
        <f t="shared" si="157"/>
        <v>0</v>
      </c>
      <c r="BU154" s="17">
        <f t="shared" si="158"/>
        <v>0</v>
      </c>
      <c r="BV154" s="17">
        <f t="shared" si="159"/>
        <v>0</v>
      </c>
      <c r="BW154" s="17">
        <f t="shared" si="160"/>
        <v>0</v>
      </c>
      <c r="BX154" s="17">
        <f t="shared" si="161"/>
        <v>0</v>
      </c>
      <c r="BY154" s="17">
        <f t="shared" si="162"/>
        <v>0</v>
      </c>
      <c r="BZ154" s="17">
        <f t="shared" si="163"/>
        <v>0</v>
      </c>
      <c r="CA154" s="17">
        <f t="shared" si="164"/>
        <v>0</v>
      </c>
      <c r="CB154" s="17">
        <f t="shared" si="165"/>
        <v>0</v>
      </c>
      <c r="CC154" s="17">
        <f t="shared" si="166"/>
        <v>0</v>
      </c>
      <c r="CD154" s="17">
        <f t="shared" si="167"/>
        <v>0</v>
      </c>
      <c r="CE154" s="17">
        <f t="shared" si="168"/>
        <v>0</v>
      </c>
      <c r="CF154" s="17">
        <f t="shared" si="169"/>
        <v>0</v>
      </c>
      <c r="CG154" s="17">
        <f t="shared" si="170"/>
        <v>0</v>
      </c>
      <c r="CH154" s="17">
        <f t="shared" si="171"/>
        <v>0</v>
      </c>
      <c r="CI154" s="17">
        <f t="shared" si="172"/>
        <v>0</v>
      </c>
      <c r="CJ154" s="17">
        <f t="shared" si="173"/>
        <v>0</v>
      </c>
      <c r="CK154" s="17">
        <f t="shared" si="174"/>
        <v>0</v>
      </c>
      <c r="CL154" s="17">
        <f t="shared" si="175"/>
        <v>0</v>
      </c>
      <c r="CM154" s="17">
        <f t="shared" si="176"/>
        <v>0</v>
      </c>
      <c r="CN154" s="17">
        <f t="shared" si="177"/>
        <v>0</v>
      </c>
      <c r="CO154" s="17">
        <f t="shared" si="178"/>
        <v>0</v>
      </c>
      <c r="CP154" s="17">
        <f t="shared" si="179"/>
        <v>0</v>
      </c>
      <c r="CQ154" s="17">
        <f t="shared" si="180"/>
        <v>0</v>
      </c>
      <c r="CR154" s="17">
        <f t="shared" si="181"/>
        <v>0</v>
      </c>
      <c r="CS154" s="17">
        <f t="shared" si="182"/>
        <v>0</v>
      </c>
      <c r="CT154" s="17">
        <f t="shared" si="183"/>
        <v>0</v>
      </c>
      <c r="CU154" s="17">
        <f t="shared" si="184"/>
        <v>0</v>
      </c>
      <c r="CV154" s="17">
        <f t="shared" si="185"/>
        <v>0</v>
      </c>
      <c r="CW154" s="17">
        <f t="shared" si="186"/>
        <v>0</v>
      </c>
      <c r="CX154" s="17">
        <f t="shared" si="187"/>
        <v>0</v>
      </c>
      <c r="CY154" s="17">
        <f t="shared" si="188"/>
        <v>0</v>
      </c>
      <c r="CZ154" s="17">
        <f t="shared" si="189"/>
        <v>0</v>
      </c>
    </row>
    <row r="155" spans="2:104" ht="15" customHeight="1" x14ac:dyDescent="0.2">
      <c r="B155" s="156">
        <f t="shared" si="191"/>
        <v>147</v>
      </c>
      <c r="C155" s="158" t="str">
        <f>CONCATENATE('DATA SHEET'!$B$9, 'DATA SHEET'!$Q$2)</f>
        <v>" HWDP</v>
      </c>
      <c r="D155" s="157" t="str">
        <f t="shared" si="192"/>
        <v/>
      </c>
      <c r="E155" s="158" t="str">
        <f>IF('DATA SHEET'!$E$10="Cat 2","N/A","OK")</f>
        <v>OK</v>
      </c>
      <c r="F155" s="158" t="str">
        <f>IF('DATA SHEET'!$E$10="Cat 2","N/A","OK")</f>
        <v>OK</v>
      </c>
      <c r="G155" s="160"/>
      <c r="H155" s="160"/>
      <c r="I155" s="160" t="s">
        <v>194</v>
      </c>
      <c r="J155" s="160" t="str">
        <f t="shared" si="193"/>
        <v>OK</v>
      </c>
      <c r="K155" s="160" t="str">
        <f t="shared" si="193"/>
        <v>OK</v>
      </c>
      <c r="L155" s="160" t="str">
        <f>IF('DATA SHEET'!$B$10="NC-50","N/A","OK")</f>
        <v>OK</v>
      </c>
      <c r="M155" s="160" t="str">
        <f>IF('DATA SHEET'!$B$10="NC-50","N/A","OK")</f>
        <v>OK</v>
      </c>
      <c r="N155" s="160"/>
      <c r="O155" s="160"/>
      <c r="P155" s="160"/>
      <c r="Q155" s="160"/>
      <c r="R155" s="160"/>
      <c r="S155" s="160"/>
      <c r="T155" s="160"/>
      <c r="U155" s="160"/>
      <c r="V155" s="150" t="str">
        <f>IF(DB155&lt;&gt;"",
    IF(INT('Drill Size Info'!$AA$19)=INT('Drill Size Info'!$AB$19),
        --(INT('Drill Size Info'!$AA$19) &amp; "." &amp; DB155),
        IF(AND((--(INT('Drill Size Info'!$AA$19) &amp; "." &amp; DB155)&gt;=--('Drill Size Info'!$AA$19)), (--(INT('Drill Size Info'!$AA$19) &amp; "." &amp; DB155)&lt;=--('Drill Size Info'!$AB$19))),
            --(INT('Drill Size Info'!$AA$19) &amp; "." &amp; DB155),
            --(INT('Drill Size Info'!$AB$19) &amp; "." &amp; DB155)
        )
    ),
    IF(DA155&lt;&gt;"",
        IF(INT('Drill Size Info'!$AA$19)=INT('Drill Size Info'!$AB$19),
            --(INT('Drill Size Info'!$AA$19) &amp; "." &amp; LEFT(DA155,3)),
            IF(AND((--(INT('Drill Size Info'!$AA$19) &amp; "." &amp; LEFT(DA155,3))&gt;=--('Drill Size Info'!$AA$19)), (--(INT('Drill Size Info'!$AA$19) &amp; "." &amp; LEFT(DA155,3))&lt;=--('Drill Size Info'!$AB$19))),
                --(INT('Drill Size Info'!$AA$19) &amp; "." &amp; LEFT(DA155,3)),
                --(INT('Drill Size Info'!$AB$19) &amp; "." &amp; LEFT(DA155,3))
            )
        ),
        "OK"
    )
)</f>
        <v>OK</v>
      </c>
      <c r="W155" s="150" t="str">
        <f>IF(DC155&lt;&gt;"",
    IF(INT('Drill Size Info'!$AA$19)=INT('Drill Size Info'!$AB$19),
        --(INT('Drill Size Info'!$AA$19) &amp; "." &amp; DC155),
        IF(AND((--(INT('Drill Size Info'!$AA$19) &amp; "." &amp; DC155)&gt;=--('Drill Size Info'!$AA$19)), (--(INT('Drill Size Info'!$AA$19) &amp; "." &amp; DC155)&lt;=--('Drill Size Info'!$AB$19))),
            --(INT('Drill Size Info'!$AA$19) &amp; "." &amp; DC155),
            --(INT('Drill Size Info'!$AB$19) &amp; "." &amp; DC155)
        )
    ),
    IF(DA155&lt;&gt;"",
        IF(INT('Drill Size Info'!$AA$19)=INT('Drill Size Info'!$AB$19),
            --(INT('Drill Size Info'!$AA$19) &amp; "." &amp; RIGHT(DA155,3)),
            IF(AND((--(INT('Drill Size Info'!$AA$19) &amp; "." &amp; RIGHT(DA155,3))&gt;=--('Drill Size Info'!$AA$19)), (--(INT('Drill Size Info'!$AA$19) &amp; "." &amp; RIGHT(DA155,3))&lt;=--('Drill Size Info'!$AB$19))),
                --(INT('Drill Size Info'!$AA$19) &amp; "." &amp; RIGHT(DA155,3)),
                --(INT('Drill Size Info'!$AB$19) &amp; "." &amp; RIGHT(DA155,3))
            )
        ),
        "N/A"
    )
)</f>
        <v>N/A</v>
      </c>
      <c r="X155" s="150" t="str">
        <f>IF(DE155&lt;&gt;"",
    IF(INT('Drill Size Info'!$AA$19)=INT('Drill Size Info'!$AB$15),
        --(INT('Drill Size Info'!$AA$15) &amp; "." &amp; DE155),
        IF(AND((--(INT('Drill Size Info'!$AA$15) &amp; "." &amp; DE155)&gt;=--('Drill Size Info'!$AA$15)), (--(INT('Drill Size Info'!$AA$15) &amp; "." &amp; DE155)&lt;=--('Drill Size Info'!$AB$15))),
            --(INT('Drill Size Info'!$AA$15) &amp; "." &amp; DE155),
            --(INT('Drill Size Info'!$AB$15) &amp; "." &amp; DE155)
        )
    ),
    IF(DD155&lt;&gt;"",
        IF(INT('Drill Size Info'!$AA$15)=INT('Drill Size Info'!$AB$15),
            --(INT('Drill Size Info'!$AA$15) &amp; "." &amp; LEFT(DD155,3)),
            IF(AND((--(INT('Drill Size Info'!$AA$15) &amp; "." &amp; LEFT(DD155,3))&gt;=--('Drill Size Info'!$AA$15)), (--(INT('Drill Size Info'!$AA$15) &amp; "." &amp; LEFT(DD155,3))&lt;=--('Drill Size Info'!$AB$15))),
                --(INT('Drill Size Info'!$AA$15) &amp; "." &amp; LEFT(DD155,3)),
                --(INT('Drill Size Info'!$AB$15) &amp; "." &amp; LEFT(DD155,3))
            )
        ),
        "OK"
    )
)</f>
        <v>OK</v>
      </c>
      <c r="Y155" s="150" t="str">
        <f>IF(DF155&lt;&gt;"",
    IF(INT('Drill Size Info'!$AA$19)=INT('Drill Size Info'!$AB$15),
        --(INT('Drill Size Info'!$AA$15) &amp; "." &amp; DF155),
        IF(AND((--(INT('Drill Size Info'!$AA$15) &amp; "." &amp; DF155)&gt;=--('Drill Size Info'!$AA$15)), (--(INT('Drill Size Info'!$AA$15) &amp; "." &amp; DF155)&lt;=--('Drill Size Info'!$AB$15))),
            --(INT('Drill Size Info'!$AA$15) &amp; "." &amp; DF155),
            --(INT('Drill Size Info'!$AB$15) &amp; "." &amp; DF155)
        )
    ),
    IF(DD155&lt;&gt;"",
        IF(INT('Drill Size Info'!$AA$15)=INT('Drill Size Info'!$AB$15),
            --(INT('Drill Size Info'!$AA$15) &amp; "." &amp; RIGHT(DD155,3)),
            IF(AND((--(INT('Drill Size Info'!$AA$15) &amp; "." &amp; RIGHT(DD155,3))&gt;=--('Drill Size Info'!$AA$15)), (--(INT('Drill Size Info'!$AA$15) &amp; "." &amp; RIGHT(DD155,3))&lt;=--('Drill Size Info'!$AB$15))),
                --(INT('Drill Size Info'!$AA$15) &amp; "." &amp; RIGHT(DD155,3)),
                --(INT('Drill Size Info'!$AB$15) &amp; "." &amp; RIGHT(DD155,3))
            )
        ),
        "N/A"
    )
)</f>
        <v>N/A</v>
      </c>
      <c r="Z155" s="162"/>
      <c r="AA155" s="162"/>
      <c r="AB155" s="162"/>
      <c r="AC155" s="162"/>
      <c r="AD155" s="162"/>
      <c r="AE155" s="162"/>
      <c r="AF155" s="162"/>
      <c r="AG155" s="162"/>
      <c r="AH155" s="162"/>
      <c r="AI155" s="162"/>
      <c r="AJ155" s="162"/>
      <c r="AK155" s="183"/>
      <c r="AL155" s="183"/>
      <c r="AM155" s="162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3"/>
      <c r="BA155" s="163"/>
      <c r="BB155" s="163"/>
      <c r="BC155" s="163"/>
      <c r="BD155" s="163"/>
      <c r="BE155" s="163"/>
      <c r="BF155" s="164"/>
      <c r="BG155" s="165"/>
      <c r="BH155" s="162"/>
      <c r="BI155" s="162"/>
      <c r="BJ155" s="164"/>
      <c r="BK155" s="95"/>
      <c r="BL155" s="182"/>
      <c r="BM155" s="182"/>
      <c r="BN155" s="182"/>
      <c r="BO155" s="182"/>
      <c r="BP155" s="95" t="str">
        <f t="shared" si="190"/>
        <v/>
      </c>
      <c r="BQ155" s="38"/>
      <c r="BR155" s="17">
        <f t="shared" si="155"/>
        <v>0</v>
      </c>
      <c r="BS155" s="17">
        <f t="shared" si="156"/>
        <v>0</v>
      </c>
      <c r="BT155" s="17">
        <f t="shared" si="157"/>
        <v>0</v>
      </c>
      <c r="BU155" s="17">
        <f t="shared" si="158"/>
        <v>0</v>
      </c>
      <c r="BV155" s="17">
        <f t="shared" si="159"/>
        <v>0</v>
      </c>
      <c r="BW155" s="17">
        <f t="shared" si="160"/>
        <v>0</v>
      </c>
      <c r="BX155" s="17">
        <f t="shared" si="161"/>
        <v>0</v>
      </c>
      <c r="BY155" s="17">
        <f t="shared" si="162"/>
        <v>0</v>
      </c>
      <c r="BZ155" s="17">
        <f t="shared" si="163"/>
        <v>0</v>
      </c>
      <c r="CA155" s="17">
        <f t="shared" si="164"/>
        <v>0</v>
      </c>
      <c r="CB155" s="17">
        <f t="shared" si="165"/>
        <v>0</v>
      </c>
      <c r="CC155" s="17">
        <f t="shared" si="166"/>
        <v>0</v>
      </c>
      <c r="CD155" s="17">
        <f t="shared" si="167"/>
        <v>0</v>
      </c>
      <c r="CE155" s="17">
        <f t="shared" si="168"/>
        <v>0</v>
      </c>
      <c r="CF155" s="17">
        <f t="shared" si="169"/>
        <v>0</v>
      </c>
      <c r="CG155" s="17">
        <f t="shared" si="170"/>
        <v>0</v>
      </c>
      <c r="CH155" s="17">
        <f t="shared" si="171"/>
        <v>0</v>
      </c>
      <c r="CI155" s="17">
        <f t="shared" si="172"/>
        <v>0</v>
      </c>
      <c r="CJ155" s="17">
        <f t="shared" si="173"/>
        <v>0</v>
      </c>
      <c r="CK155" s="17">
        <f t="shared" si="174"/>
        <v>0</v>
      </c>
      <c r="CL155" s="17">
        <f t="shared" si="175"/>
        <v>0</v>
      </c>
      <c r="CM155" s="17">
        <f t="shared" si="176"/>
        <v>0</v>
      </c>
      <c r="CN155" s="17">
        <f t="shared" si="177"/>
        <v>0</v>
      </c>
      <c r="CO155" s="17">
        <f t="shared" si="178"/>
        <v>0</v>
      </c>
      <c r="CP155" s="17">
        <f t="shared" si="179"/>
        <v>0</v>
      </c>
      <c r="CQ155" s="17">
        <f t="shared" si="180"/>
        <v>0</v>
      </c>
      <c r="CR155" s="17">
        <f t="shared" si="181"/>
        <v>0</v>
      </c>
      <c r="CS155" s="17">
        <f t="shared" si="182"/>
        <v>0</v>
      </c>
      <c r="CT155" s="17">
        <f t="shared" si="183"/>
        <v>0</v>
      </c>
      <c r="CU155" s="17">
        <f t="shared" si="184"/>
        <v>0</v>
      </c>
      <c r="CV155" s="17">
        <f t="shared" si="185"/>
        <v>0</v>
      </c>
      <c r="CW155" s="17">
        <f t="shared" si="186"/>
        <v>0</v>
      </c>
      <c r="CX155" s="17">
        <f t="shared" si="187"/>
        <v>0</v>
      </c>
      <c r="CY155" s="17">
        <f t="shared" si="188"/>
        <v>0</v>
      </c>
      <c r="CZ155" s="17">
        <f t="shared" si="189"/>
        <v>0</v>
      </c>
    </row>
    <row r="156" spans="2:104" ht="15" customHeight="1" x14ac:dyDescent="0.2">
      <c r="B156" s="156">
        <f t="shared" si="191"/>
        <v>148</v>
      </c>
      <c r="C156" s="158" t="str">
        <f>CONCATENATE('DATA SHEET'!$B$9, 'DATA SHEET'!$Q$2)</f>
        <v>" HWDP</v>
      </c>
      <c r="D156" s="157" t="str">
        <f t="shared" si="192"/>
        <v/>
      </c>
      <c r="E156" s="158" t="str">
        <f>IF('DATA SHEET'!$E$10="Cat 2","N/A","OK")</f>
        <v>OK</v>
      </c>
      <c r="F156" s="158" t="str">
        <f>IF('DATA SHEET'!$E$10="Cat 2","N/A","OK")</f>
        <v>OK</v>
      </c>
      <c r="G156" s="160"/>
      <c r="H156" s="160"/>
      <c r="I156" s="160" t="s">
        <v>194</v>
      </c>
      <c r="J156" s="160" t="str">
        <f t="shared" si="193"/>
        <v>OK</v>
      </c>
      <c r="K156" s="160" t="str">
        <f t="shared" si="193"/>
        <v>OK</v>
      </c>
      <c r="L156" s="160" t="str">
        <f>IF('DATA SHEET'!$B$10="NC-50","N/A","OK")</f>
        <v>OK</v>
      </c>
      <c r="M156" s="160" t="str">
        <f>IF('DATA SHEET'!$B$10="NC-50","N/A","OK")</f>
        <v>OK</v>
      </c>
      <c r="N156" s="160"/>
      <c r="O156" s="160"/>
      <c r="P156" s="160"/>
      <c r="Q156" s="160"/>
      <c r="R156" s="160"/>
      <c r="S156" s="160"/>
      <c r="T156" s="160"/>
      <c r="U156" s="160"/>
      <c r="V156" s="150" t="str">
        <f>IF(DB156&lt;&gt;"",
    IF(INT('Drill Size Info'!$AA$19)=INT('Drill Size Info'!$AB$19),
        --(INT('Drill Size Info'!$AA$19) &amp; "." &amp; DB156),
        IF(AND((--(INT('Drill Size Info'!$AA$19) &amp; "." &amp; DB156)&gt;=--('Drill Size Info'!$AA$19)), (--(INT('Drill Size Info'!$AA$19) &amp; "." &amp; DB156)&lt;=--('Drill Size Info'!$AB$19))),
            --(INT('Drill Size Info'!$AA$19) &amp; "." &amp; DB156),
            --(INT('Drill Size Info'!$AB$19) &amp; "." &amp; DB156)
        )
    ),
    IF(DA156&lt;&gt;"",
        IF(INT('Drill Size Info'!$AA$19)=INT('Drill Size Info'!$AB$19),
            --(INT('Drill Size Info'!$AA$19) &amp; "." &amp; LEFT(DA156,3)),
            IF(AND((--(INT('Drill Size Info'!$AA$19) &amp; "." &amp; LEFT(DA156,3))&gt;=--('Drill Size Info'!$AA$19)), (--(INT('Drill Size Info'!$AA$19) &amp; "." &amp; LEFT(DA156,3))&lt;=--('Drill Size Info'!$AB$19))),
                --(INT('Drill Size Info'!$AA$19) &amp; "." &amp; LEFT(DA156,3)),
                --(INT('Drill Size Info'!$AB$19) &amp; "." &amp; LEFT(DA156,3))
            )
        ),
        "OK"
    )
)</f>
        <v>OK</v>
      </c>
      <c r="W156" s="150" t="str">
        <f>IF(DC156&lt;&gt;"",
    IF(INT('Drill Size Info'!$AA$19)=INT('Drill Size Info'!$AB$19),
        --(INT('Drill Size Info'!$AA$19) &amp; "." &amp; DC156),
        IF(AND((--(INT('Drill Size Info'!$AA$19) &amp; "." &amp; DC156)&gt;=--('Drill Size Info'!$AA$19)), (--(INT('Drill Size Info'!$AA$19) &amp; "." &amp; DC156)&lt;=--('Drill Size Info'!$AB$19))),
            --(INT('Drill Size Info'!$AA$19) &amp; "." &amp; DC156),
            --(INT('Drill Size Info'!$AB$19) &amp; "." &amp; DC156)
        )
    ),
    IF(DA156&lt;&gt;"",
        IF(INT('Drill Size Info'!$AA$19)=INT('Drill Size Info'!$AB$19),
            --(INT('Drill Size Info'!$AA$19) &amp; "." &amp; RIGHT(DA156,3)),
            IF(AND((--(INT('Drill Size Info'!$AA$19) &amp; "." &amp; RIGHT(DA156,3))&gt;=--('Drill Size Info'!$AA$19)), (--(INT('Drill Size Info'!$AA$19) &amp; "." &amp; RIGHT(DA156,3))&lt;=--('Drill Size Info'!$AB$19))),
                --(INT('Drill Size Info'!$AA$19) &amp; "." &amp; RIGHT(DA156,3)),
                --(INT('Drill Size Info'!$AB$19) &amp; "." &amp; RIGHT(DA156,3))
            )
        ),
        "N/A"
    )
)</f>
        <v>N/A</v>
      </c>
      <c r="X156" s="150" t="str">
        <f>IF(DE156&lt;&gt;"",
    IF(INT('Drill Size Info'!$AA$19)=INT('Drill Size Info'!$AB$15),
        --(INT('Drill Size Info'!$AA$15) &amp; "." &amp; DE156),
        IF(AND((--(INT('Drill Size Info'!$AA$15) &amp; "." &amp; DE156)&gt;=--('Drill Size Info'!$AA$15)), (--(INT('Drill Size Info'!$AA$15) &amp; "." &amp; DE156)&lt;=--('Drill Size Info'!$AB$15))),
            --(INT('Drill Size Info'!$AA$15) &amp; "." &amp; DE156),
            --(INT('Drill Size Info'!$AB$15) &amp; "." &amp; DE156)
        )
    ),
    IF(DD156&lt;&gt;"",
        IF(INT('Drill Size Info'!$AA$15)=INT('Drill Size Info'!$AB$15),
            --(INT('Drill Size Info'!$AA$15) &amp; "." &amp; LEFT(DD156,3)),
            IF(AND((--(INT('Drill Size Info'!$AA$15) &amp; "." &amp; LEFT(DD156,3))&gt;=--('Drill Size Info'!$AA$15)), (--(INT('Drill Size Info'!$AA$15) &amp; "." &amp; LEFT(DD156,3))&lt;=--('Drill Size Info'!$AB$15))),
                --(INT('Drill Size Info'!$AA$15) &amp; "." &amp; LEFT(DD156,3)),
                --(INT('Drill Size Info'!$AB$15) &amp; "." &amp; LEFT(DD156,3))
            )
        ),
        "OK"
    )
)</f>
        <v>OK</v>
      </c>
      <c r="Y156" s="150" t="str">
        <f>IF(DF156&lt;&gt;"",
    IF(INT('Drill Size Info'!$AA$19)=INT('Drill Size Info'!$AB$15),
        --(INT('Drill Size Info'!$AA$15) &amp; "." &amp; DF156),
        IF(AND((--(INT('Drill Size Info'!$AA$15) &amp; "." &amp; DF156)&gt;=--('Drill Size Info'!$AA$15)), (--(INT('Drill Size Info'!$AA$15) &amp; "." &amp; DF156)&lt;=--('Drill Size Info'!$AB$15))),
            --(INT('Drill Size Info'!$AA$15) &amp; "." &amp; DF156),
            --(INT('Drill Size Info'!$AB$15) &amp; "." &amp; DF156)
        )
    ),
    IF(DD156&lt;&gt;"",
        IF(INT('Drill Size Info'!$AA$15)=INT('Drill Size Info'!$AB$15),
            --(INT('Drill Size Info'!$AA$15) &amp; "." &amp; RIGHT(DD156,3)),
            IF(AND((--(INT('Drill Size Info'!$AA$15) &amp; "." &amp; RIGHT(DD156,3))&gt;=--('Drill Size Info'!$AA$15)), (--(INT('Drill Size Info'!$AA$15) &amp; "." &amp; RIGHT(DD156,3))&lt;=--('Drill Size Info'!$AB$15))),
                --(INT('Drill Size Info'!$AA$15) &amp; "." &amp; RIGHT(DD156,3)),
                --(INT('Drill Size Info'!$AB$15) &amp; "." &amp; RIGHT(DD156,3))
            )
        ),
        "N/A"
    )
)</f>
        <v>N/A</v>
      </c>
      <c r="Z156" s="162"/>
      <c r="AA156" s="162"/>
      <c r="AB156" s="162"/>
      <c r="AC156" s="162"/>
      <c r="AD156" s="162"/>
      <c r="AE156" s="162"/>
      <c r="AF156" s="162"/>
      <c r="AG156" s="162"/>
      <c r="AH156" s="162"/>
      <c r="AI156" s="162"/>
      <c r="AJ156" s="162"/>
      <c r="AK156" s="183"/>
      <c r="AL156" s="183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3"/>
      <c r="BA156" s="163"/>
      <c r="BB156" s="163"/>
      <c r="BC156" s="163"/>
      <c r="BD156" s="163"/>
      <c r="BE156" s="163"/>
      <c r="BF156" s="164"/>
      <c r="BG156" s="165"/>
      <c r="BH156" s="162"/>
      <c r="BI156" s="162"/>
      <c r="BJ156" s="164"/>
      <c r="BK156" s="95"/>
      <c r="BL156" s="182"/>
      <c r="BM156" s="182"/>
      <c r="BN156" s="182"/>
      <c r="BO156" s="182"/>
      <c r="BP156" s="95" t="str">
        <f t="shared" si="190"/>
        <v/>
      </c>
      <c r="BQ156" s="38"/>
      <c r="BR156" s="17">
        <f t="shared" si="155"/>
        <v>0</v>
      </c>
      <c r="BS156" s="17">
        <f t="shared" si="156"/>
        <v>0</v>
      </c>
      <c r="BT156" s="17">
        <f t="shared" si="157"/>
        <v>0</v>
      </c>
      <c r="BU156" s="17">
        <f t="shared" si="158"/>
        <v>0</v>
      </c>
      <c r="BV156" s="17">
        <f t="shared" si="159"/>
        <v>0</v>
      </c>
      <c r="BW156" s="17">
        <f t="shared" si="160"/>
        <v>0</v>
      </c>
      <c r="BX156" s="17">
        <f t="shared" si="161"/>
        <v>0</v>
      </c>
      <c r="BY156" s="17">
        <f t="shared" si="162"/>
        <v>0</v>
      </c>
      <c r="BZ156" s="17">
        <f t="shared" si="163"/>
        <v>0</v>
      </c>
      <c r="CA156" s="17">
        <f t="shared" si="164"/>
        <v>0</v>
      </c>
      <c r="CB156" s="17">
        <f t="shared" si="165"/>
        <v>0</v>
      </c>
      <c r="CC156" s="17">
        <f t="shared" si="166"/>
        <v>0</v>
      </c>
      <c r="CD156" s="17">
        <f t="shared" si="167"/>
        <v>0</v>
      </c>
      <c r="CE156" s="17">
        <f t="shared" si="168"/>
        <v>0</v>
      </c>
      <c r="CF156" s="17">
        <f t="shared" si="169"/>
        <v>0</v>
      </c>
      <c r="CG156" s="17">
        <f t="shared" si="170"/>
        <v>0</v>
      </c>
      <c r="CH156" s="17">
        <f t="shared" si="171"/>
        <v>0</v>
      </c>
      <c r="CI156" s="17">
        <f t="shared" si="172"/>
        <v>0</v>
      </c>
      <c r="CJ156" s="17">
        <f t="shared" si="173"/>
        <v>0</v>
      </c>
      <c r="CK156" s="17">
        <f t="shared" si="174"/>
        <v>0</v>
      </c>
      <c r="CL156" s="17">
        <f t="shared" si="175"/>
        <v>0</v>
      </c>
      <c r="CM156" s="17">
        <f t="shared" si="176"/>
        <v>0</v>
      </c>
      <c r="CN156" s="17">
        <f t="shared" si="177"/>
        <v>0</v>
      </c>
      <c r="CO156" s="17">
        <f t="shared" si="178"/>
        <v>0</v>
      </c>
      <c r="CP156" s="17">
        <f t="shared" si="179"/>
        <v>0</v>
      </c>
      <c r="CQ156" s="17">
        <f t="shared" si="180"/>
        <v>0</v>
      </c>
      <c r="CR156" s="17">
        <f t="shared" si="181"/>
        <v>0</v>
      </c>
      <c r="CS156" s="17">
        <f t="shared" si="182"/>
        <v>0</v>
      </c>
      <c r="CT156" s="17">
        <f t="shared" si="183"/>
        <v>0</v>
      </c>
      <c r="CU156" s="17">
        <f t="shared" si="184"/>
        <v>0</v>
      </c>
      <c r="CV156" s="17">
        <f t="shared" si="185"/>
        <v>0</v>
      </c>
      <c r="CW156" s="17">
        <f t="shared" si="186"/>
        <v>0</v>
      </c>
      <c r="CX156" s="17">
        <f t="shared" si="187"/>
        <v>0</v>
      </c>
      <c r="CY156" s="17">
        <f t="shared" si="188"/>
        <v>0</v>
      </c>
      <c r="CZ156" s="17">
        <f t="shared" si="189"/>
        <v>0</v>
      </c>
    </row>
    <row r="157" spans="2:104" ht="15" customHeight="1" x14ac:dyDescent="0.2">
      <c r="B157" s="156">
        <f t="shared" si="191"/>
        <v>149</v>
      </c>
      <c r="C157" s="158" t="str">
        <f>CONCATENATE('DATA SHEET'!$B$9, 'DATA SHEET'!$Q$2)</f>
        <v>" HWDP</v>
      </c>
      <c r="D157" s="157" t="str">
        <f t="shared" si="192"/>
        <v/>
      </c>
      <c r="E157" s="158" t="str">
        <f>IF('DATA SHEET'!$E$10="Cat 2","N/A","OK")</f>
        <v>OK</v>
      </c>
      <c r="F157" s="158" t="str">
        <f>IF('DATA SHEET'!$E$10="Cat 2","N/A","OK")</f>
        <v>OK</v>
      </c>
      <c r="G157" s="160"/>
      <c r="H157" s="160"/>
      <c r="I157" s="160" t="s">
        <v>194</v>
      </c>
      <c r="J157" s="160" t="str">
        <f t="shared" si="193"/>
        <v>OK</v>
      </c>
      <c r="K157" s="160" t="str">
        <f t="shared" si="193"/>
        <v>OK</v>
      </c>
      <c r="L157" s="160" t="str">
        <f>IF('DATA SHEET'!$B$10="NC-50","N/A","OK")</f>
        <v>OK</v>
      </c>
      <c r="M157" s="160" t="str">
        <f>IF('DATA SHEET'!$B$10="NC-50","N/A","OK")</f>
        <v>OK</v>
      </c>
      <c r="N157" s="160"/>
      <c r="O157" s="160"/>
      <c r="P157" s="160"/>
      <c r="Q157" s="160"/>
      <c r="R157" s="160"/>
      <c r="S157" s="160"/>
      <c r="T157" s="160"/>
      <c r="U157" s="160"/>
      <c r="V157" s="150" t="str">
        <f>IF(DB157&lt;&gt;"",
    IF(INT('Drill Size Info'!$AA$19)=INT('Drill Size Info'!$AB$19),
        --(INT('Drill Size Info'!$AA$19) &amp; "." &amp; DB157),
        IF(AND((--(INT('Drill Size Info'!$AA$19) &amp; "." &amp; DB157)&gt;=--('Drill Size Info'!$AA$19)), (--(INT('Drill Size Info'!$AA$19) &amp; "." &amp; DB157)&lt;=--('Drill Size Info'!$AB$19))),
            --(INT('Drill Size Info'!$AA$19) &amp; "." &amp; DB157),
            --(INT('Drill Size Info'!$AB$19) &amp; "." &amp; DB157)
        )
    ),
    IF(DA157&lt;&gt;"",
        IF(INT('Drill Size Info'!$AA$19)=INT('Drill Size Info'!$AB$19),
            --(INT('Drill Size Info'!$AA$19) &amp; "." &amp; LEFT(DA157,3)),
            IF(AND((--(INT('Drill Size Info'!$AA$19) &amp; "." &amp; LEFT(DA157,3))&gt;=--('Drill Size Info'!$AA$19)), (--(INT('Drill Size Info'!$AA$19) &amp; "." &amp; LEFT(DA157,3))&lt;=--('Drill Size Info'!$AB$19))),
                --(INT('Drill Size Info'!$AA$19) &amp; "." &amp; LEFT(DA157,3)),
                --(INT('Drill Size Info'!$AB$19) &amp; "." &amp; LEFT(DA157,3))
            )
        ),
        "OK"
    )
)</f>
        <v>OK</v>
      </c>
      <c r="W157" s="150" t="str">
        <f>IF(DC157&lt;&gt;"",
    IF(INT('Drill Size Info'!$AA$19)=INT('Drill Size Info'!$AB$19),
        --(INT('Drill Size Info'!$AA$19) &amp; "." &amp; DC157),
        IF(AND((--(INT('Drill Size Info'!$AA$19) &amp; "." &amp; DC157)&gt;=--('Drill Size Info'!$AA$19)), (--(INT('Drill Size Info'!$AA$19) &amp; "." &amp; DC157)&lt;=--('Drill Size Info'!$AB$19))),
            --(INT('Drill Size Info'!$AA$19) &amp; "." &amp; DC157),
            --(INT('Drill Size Info'!$AB$19) &amp; "." &amp; DC157)
        )
    ),
    IF(DA157&lt;&gt;"",
        IF(INT('Drill Size Info'!$AA$19)=INT('Drill Size Info'!$AB$19),
            --(INT('Drill Size Info'!$AA$19) &amp; "." &amp; RIGHT(DA157,3)),
            IF(AND((--(INT('Drill Size Info'!$AA$19) &amp; "." &amp; RIGHT(DA157,3))&gt;=--('Drill Size Info'!$AA$19)), (--(INT('Drill Size Info'!$AA$19) &amp; "." &amp; RIGHT(DA157,3))&lt;=--('Drill Size Info'!$AB$19))),
                --(INT('Drill Size Info'!$AA$19) &amp; "." &amp; RIGHT(DA157,3)),
                --(INT('Drill Size Info'!$AB$19) &amp; "." &amp; RIGHT(DA157,3))
            )
        ),
        "N/A"
    )
)</f>
        <v>N/A</v>
      </c>
      <c r="X157" s="150" t="str">
        <f>IF(DE157&lt;&gt;"",
    IF(INT('Drill Size Info'!$AA$19)=INT('Drill Size Info'!$AB$15),
        --(INT('Drill Size Info'!$AA$15) &amp; "." &amp; DE157),
        IF(AND((--(INT('Drill Size Info'!$AA$15) &amp; "." &amp; DE157)&gt;=--('Drill Size Info'!$AA$15)), (--(INT('Drill Size Info'!$AA$15) &amp; "." &amp; DE157)&lt;=--('Drill Size Info'!$AB$15))),
            --(INT('Drill Size Info'!$AA$15) &amp; "." &amp; DE157),
            --(INT('Drill Size Info'!$AB$15) &amp; "." &amp; DE157)
        )
    ),
    IF(DD157&lt;&gt;"",
        IF(INT('Drill Size Info'!$AA$15)=INT('Drill Size Info'!$AB$15),
            --(INT('Drill Size Info'!$AA$15) &amp; "." &amp; LEFT(DD157,3)),
            IF(AND((--(INT('Drill Size Info'!$AA$15) &amp; "." &amp; LEFT(DD157,3))&gt;=--('Drill Size Info'!$AA$15)), (--(INT('Drill Size Info'!$AA$15) &amp; "." &amp; LEFT(DD157,3))&lt;=--('Drill Size Info'!$AB$15))),
                --(INT('Drill Size Info'!$AA$15) &amp; "." &amp; LEFT(DD157,3)),
                --(INT('Drill Size Info'!$AB$15) &amp; "." &amp; LEFT(DD157,3))
            )
        ),
        "OK"
    )
)</f>
        <v>OK</v>
      </c>
      <c r="Y157" s="150" t="str">
        <f>IF(DF157&lt;&gt;"",
    IF(INT('Drill Size Info'!$AA$19)=INT('Drill Size Info'!$AB$15),
        --(INT('Drill Size Info'!$AA$15) &amp; "." &amp; DF157),
        IF(AND((--(INT('Drill Size Info'!$AA$15) &amp; "." &amp; DF157)&gt;=--('Drill Size Info'!$AA$15)), (--(INT('Drill Size Info'!$AA$15) &amp; "." &amp; DF157)&lt;=--('Drill Size Info'!$AB$15))),
            --(INT('Drill Size Info'!$AA$15) &amp; "." &amp; DF157),
            --(INT('Drill Size Info'!$AB$15) &amp; "." &amp; DF157)
        )
    ),
    IF(DD157&lt;&gt;"",
        IF(INT('Drill Size Info'!$AA$15)=INT('Drill Size Info'!$AB$15),
            --(INT('Drill Size Info'!$AA$15) &amp; "." &amp; RIGHT(DD157,3)),
            IF(AND((--(INT('Drill Size Info'!$AA$15) &amp; "." &amp; RIGHT(DD157,3))&gt;=--('Drill Size Info'!$AA$15)), (--(INT('Drill Size Info'!$AA$15) &amp; "." &amp; RIGHT(DD157,3))&lt;=--('Drill Size Info'!$AB$15))),
                --(INT('Drill Size Info'!$AA$15) &amp; "." &amp; RIGHT(DD157,3)),
                --(INT('Drill Size Info'!$AB$15) &amp; "." &amp; RIGHT(DD157,3))
            )
        ),
        "N/A"
    )
)</f>
        <v>N/A</v>
      </c>
      <c r="Z157" s="162"/>
      <c r="AA157" s="162"/>
      <c r="AB157" s="162"/>
      <c r="AC157" s="162"/>
      <c r="AD157" s="162"/>
      <c r="AE157" s="162"/>
      <c r="AF157" s="162"/>
      <c r="AG157" s="162"/>
      <c r="AH157" s="162"/>
      <c r="AI157" s="162"/>
      <c r="AJ157" s="162"/>
      <c r="AK157" s="183"/>
      <c r="AL157" s="183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3"/>
      <c r="BA157" s="163"/>
      <c r="BB157" s="163"/>
      <c r="BC157" s="163"/>
      <c r="BD157" s="163"/>
      <c r="BE157" s="163"/>
      <c r="BF157" s="164"/>
      <c r="BG157" s="165"/>
      <c r="BH157" s="162"/>
      <c r="BI157" s="162"/>
      <c r="BJ157" s="164"/>
      <c r="BK157" s="95"/>
      <c r="BL157" s="182"/>
      <c r="BM157" s="182"/>
      <c r="BN157" s="182"/>
      <c r="BO157" s="182"/>
      <c r="BP157" s="95" t="str">
        <f t="shared" si="190"/>
        <v/>
      </c>
      <c r="BQ157" s="38"/>
      <c r="BR157" s="17">
        <f t="shared" si="155"/>
        <v>0</v>
      </c>
      <c r="BS157" s="17">
        <f t="shared" si="156"/>
        <v>0</v>
      </c>
      <c r="BT157" s="17">
        <f t="shared" si="157"/>
        <v>0</v>
      </c>
      <c r="BU157" s="17">
        <f t="shared" si="158"/>
        <v>0</v>
      </c>
      <c r="BV157" s="17">
        <f t="shared" si="159"/>
        <v>0</v>
      </c>
      <c r="BW157" s="17">
        <f t="shared" si="160"/>
        <v>0</v>
      </c>
      <c r="BX157" s="17">
        <f t="shared" si="161"/>
        <v>0</v>
      </c>
      <c r="BY157" s="17">
        <f t="shared" si="162"/>
        <v>0</v>
      </c>
      <c r="BZ157" s="17">
        <f t="shared" si="163"/>
        <v>0</v>
      </c>
      <c r="CA157" s="17">
        <f t="shared" si="164"/>
        <v>0</v>
      </c>
      <c r="CB157" s="17">
        <f t="shared" si="165"/>
        <v>0</v>
      </c>
      <c r="CC157" s="17">
        <f t="shared" si="166"/>
        <v>0</v>
      </c>
      <c r="CD157" s="17">
        <f t="shared" si="167"/>
        <v>0</v>
      </c>
      <c r="CE157" s="17">
        <f t="shared" si="168"/>
        <v>0</v>
      </c>
      <c r="CF157" s="17">
        <f t="shared" si="169"/>
        <v>0</v>
      </c>
      <c r="CG157" s="17">
        <f t="shared" si="170"/>
        <v>0</v>
      </c>
      <c r="CH157" s="17">
        <f t="shared" si="171"/>
        <v>0</v>
      </c>
      <c r="CI157" s="17">
        <f t="shared" si="172"/>
        <v>0</v>
      </c>
      <c r="CJ157" s="17">
        <f t="shared" si="173"/>
        <v>0</v>
      </c>
      <c r="CK157" s="17">
        <f t="shared" si="174"/>
        <v>0</v>
      </c>
      <c r="CL157" s="17">
        <f t="shared" si="175"/>
        <v>0</v>
      </c>
      <c r="CM157" s="17">
        <f t="shared" si="176"/>
        <v>0</v>
      </c>
      <c r="CN157" s="17">
        <f t="shared" si="177"/>
        <v>0</v>
      </c>
      <c r="CO157" s="17">
        <f t="shared" si="178"/>
        <v>0</v>
      </c>
      <c r="CP157" s="17">
        <f t="shared" si="179"/>
        <v>0</v>
      </c>
      <c r="CQ157" s="17">
        <f t="shared" si="180"/>
        <v>0</v>
      </c>
      <c r="CR157" s="17">
        <f t="shared" si="181"/>
        <v>0</v>
      </c>
      <c r="CS157" s="17">
        <f t="shared" si="182"/>
        <v>0</v>
      </c>
      <c r="CT157" s="17">
        <f t="shared" si="183"/>
        <v>0</v>
      </c>
      <c r="CU157" s="17">
        <f t="shared" si="184"/>
        <v>0</v>
      </c>
      <c r="CV157" s="17">
        <f t="shared" si="185"/>
        <v>0</v>
      </c>
      <c r="CW157" s="17">
        <f t="shared" si="186"/>
        <v>0</v>
      </c>
      <c r="CX157" s="17">
        <f t="shared" si="187"/>
        <v>0</v>
      </c>
      <c r="CY157" s="17">
        <f t="shared" si="188"/>
        <v>0</v>
      </c>
      <c r="CZ157" s="17">
        <f t="shared" si="189"/>
        <v>0</v>
      </c>
    </row>
    <row r="158" spans="2:104" ht="15" customHeight="1" x14ac:dyDescent="0.2">
      <c r="B158" s="156">
        <f t="shared" si="191"/>
        <v>150</v>
      </c>
      <c r="C158" s="158" t="str">
        <f>CONCATENATE('DATA SHEET'!$B$9, 'DATA SHEET'!$Q$2)</f>
        <v>" HWDP</v>
      </c>
      <c r="D158" s="157" t="str">
        <f t="shared" si="192"/>
        <v/>
      </c>
      <c r="E158" s="158" t="str">
        <f>IF('DATA SHEET'!$E$10="Cat 2","N/A","OK")</f>
        <v>OK</v>
      </c>
      <c r="F158" s="158" t="str">
        <f>IF('DATA SHEET'!$E$10="Cat 2","N/A","OK")</f>
        <v>OK</v>
      </c>
      <c r="G158" s="160"/>
      <c r="H158" s="160"/>
      <c r="I158" s="160" t="s">
        <v>194</v>
      </c>
      <c r="J158" s="160" t="str">
        <f t="shared" si="193"/>
        <v>OK</v>
      </c>
      <c r="K158" s="160" t="str">
        <f t="shared" si="193"/>
        <v>OK</v>
      </c>
      <c r="L158" s="160" t="str">
        <f>IF('DATA SHEET'!$B$10="NC-50","N/A","OK")</f>
        <v>OK</v>
      </c>
      <c r="M158" s="160" t="str">
        <f>IF('DATA SHEET'!$B$10="NC-50","N/A","OK")</f>
        <v>OK</v>
      </c>
      <c r="N158" s="160"/>
      <c r="O158" s="160"/>
      <c r="P158" s="160"/>
      <c r="Q158" s="160"/>
      <c r="R158" s="160"/>
      <c r="S158" s="160"/>
      <c r="T158" s="160"/>
      <c r="U158" s="160"/>
      <c r="V158" s="150" t="str">
        <f>IF(DB158&lt;&gt;"",
    IF(INT('Drill Size Info'!$AA$19)=INT('Drill Size Info'!$AB$19),
        --(INT('Drill Size Info'!$AA$19) &amp; "." &amp; DB158),
        IF(AND((--(INT('Drill Size Info'!$AA$19) &amp; "." &amp; DB158)&gt;=--('Drill Size Info'!$AA$19)), (--(INT('Drill Size Info'!$AA$19) &amp; "." &amp; DB158)&lt;=--('Drill Size Info'!$AB$19))),
            --(INT('Drill Size Info'!$AA$19) &amp; "." &amp; DB158),
            --(INT('Drill Size Info'!$AB$19) &amp; "." &amp; DB158)
        )
    ),
    IF(DA158&lt;&gt;"",
        IF(INT('Drill Size Info'!$AA$19)=INT('Drill Size Info'!$AB$19),
            --(INT('Drill Size Info'!$AA$19) &amp; "." &amp; LEFT(DA158,3)),
            IF(AND((--(INT('Drill Size Info'!$AA$19) &amp; "." &amp; LEFT(DA158,3))&gt;=--('Drill Size Info'!$AA$19)), (--(INT('Drill Size Info'!$AA$19) &amp; "." &amp; LEFT(DA158,3))&lt;=--('Drill Size Info'!$AB$19))),
                --(INT('Drill Size Info'!$AA$19) &amp; "." &amp; LEFT(DA158,3)),
                --(INT('Drill Size Info'!$AB$19) &amp; "." &amp; LEFT(DA158,3))
            )
        ),
        "OK"
    )
)</f>
        <v>OK</v>
      </c>
      <c r="W158" s="150" t="str">
        <f>IF(DC158&lt;&gt;"",
    IF(INT('Drill Size Info'!$AA$19)=INT('Drill Size Info'!$AB$19),
        --(INT('Drill Size Info'!$AA$19) &amp; "." &amp; DC158),
        IF(AND((--(INT('Drill Size Info'!$AA$19) &amp; "." &amp; DC158)&gt;=--('Drill Size Info'!$AA$19)), (--(INT('Drill Size Info'!$AA$19) &amp; "." &amp; DC158)&lt;=--('Drill Size Info'!$AB$19))),
            --(INT('Drill Size Info'!$AA$19) &amp; "." &amp; DC158),
            --(INT('Drill Size Info'!$AB$19) &amp; "." &amp; DC158)
        )
    ),
    IF(DA158&lt;&gt;"",
        IF(INT('Drill Size Info'!$AA$19)=INT('Drill Size Info'!$AB$19),
            --(INT('Drill Size Info'!$AA$19) &amp; "." &amp; RIGHT(DA158,3)),
            IF(AND((--(INT('Drill Size Info'!$AA$19) &amp; "." &amp; RIGHT(DA158,3))&gt;=--('Drill Size Info'!$AA$19)), (--(INT('Drill Size Info'!$AA$19) &amp; "." &amp; RIGHT(DA158,3))&lt;=--('Drill Size Info'!$AB$19))),
                --(INT('Drill Size Info'!$AA$19) &amp; "." &amp; RIGHT(DA158,3)),
                --(INT('Drill Size Info'!$AB$19) &amp; "." &amp; RIGHT(DA158,3))
            )
        ),
        "N/A"
    )
)</f>
        <v>N/A</v>
      </c>
      <c r="X158" s="150" t="str">
        <f>IF(DE158&lt;&gt;"",
    IF(INT('Drill Size Info'!$AA$19)=INT('Drill Size Info'!$AB$15),
        --(INT('Drill Size Info'!$AA$15) &amp; "." &amp; DE158),
        IF(AND((--(INT('Drill Size Info'!$AA$15) &amp; "." &amp; DE158)&gt;=--('Drill Size Info'!$AA$15)), (--(INT('Drill Size Info'!$AA$15) &amp; "." &amp; DE158)&lt;=--('Drill Size Info'!$AB$15))),
            --(INT('Drill Size Info'!$AA$15) &amp; "." &amp; DE158),
            --(INT('Drill Size Info'!$AB$15) &amp; "." &amp; DE158)
        )
    ),
    IF(DD158&lt;&gt;"",
        IF(INT('Drill Size Info'!$AA$15)=INT('Drill Size Info'!$AB$15),
            --(INT('Drill Size Info'!$AA$15) &amp; "." &amp; LEFT(DD158,3)),
            IF(AND((--(INT('Drill Size Info'!$AA$15) &amp; "." &amp; LEFT(DD158,3))&gt;=--('Drill Size Info'!$AA$15)), (--(INT('Drill Size Info'!$AA$15) &amp; "." &amp; LEFT(DD158,3))&lt;=--('Drill Size Info'!$AB$15))),
                --(INT('Drill Size Info'!$AA$15) &amp; "." &amp; LEFT(DD158,3)),
                --(INT('Drill Size Info'!$AB$15) &amp; "." &amp; LEFT(DD158,3))
            )
        ),
        "OK"
    )
)</f>
        <v>OK</v>
      </c>
      <c r="Y158" s="150" t="str">
        <f>IF(DF158&lt;&gt;"",
    IF(INT('Drill Size Info'!$AA$19)=INT('Drill Size Info'!$AB$15),
        --(INT('Drill Size Info'!$AA$15) &amp; "." &amp; DF158),
        IF(AND((--(INT('Drill Size Info'!$AA$15) &amp; "." &amp; DF158)&gt;=--('Drill Size Info'!$AA$15)), (--(INT('Drill Size Info'!$AA$15) &amp; "." &amp; DF158)&lt;=--('Drill Size Info'!$AB$15))),
            --(INT('Drill Size Info'!$AA$15) &amp; "." &amp; DF158),
            --(INT('Drill Size Info'!$AB$15) &amp; "." &amp; DF158)
        )
    ),
    IF(DD158&lt;&gt;"",
        IF(INT('Drill Size Info'!$AA$15)=INT('Drill Size Info'!$AB$15),
            --(INT('Drill Size Info'!$AA$15) &amp; "." &amp; RIGHT(DD158,3)),
            IF(AND((--(INT('Drill Size Info'!$AA$15) &amp; "." &amp; RIGHT(DD158,3))&gt;=--('Drill Size Info'!$AA$15)), (--(INT('Drill Size Info'!$AA$15) &amp; "." &amp; RIGHT(DD158,3))&lt;=--('Drill Size Info'!$AB$15))),
                --(INT('Drill Size Info'!$AA$15) &amp; "." &amp; RIGHT(DD158,3)),
                --(INT('Drill Size Info'!$AB$15) &amp; "." &amp; RIGHT(DD158,3))
            )
        ),
        "N/A"
    )
)</f>
        <v>N/A</v>
      </c>
      <c r="Z158" s="162"/>
      <c r="AA158" s="162"/>
      <c r="AB158" s="162"/>
      <c r="AC158" s="162"/>
      <c r="AD158" s="162"/>
      <c r="AE158" s="162"/>
      <c r="AF158" s="162"/>
      <c r="AG158" s="162"/>
      <c r="AH158" s="162"/>
      <c r="AI158" s="162"/>
      <c r="AJ158" s="162"/>
      <c r="AK158" s="183"/>
      <c r="AL158" s="183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3"/>
      <c r="BA158" s="163"/>
      <c r="BB158" s="163"/>
      <c r="BC158" s="163"/>
      <c r="BD158" s="163"/>
      <c r="BE158" s="163"/>
      <c r="BF158" s="164"/>
      <c r="BG158" s="165"/>
      <c r="BH158" s="162"/>
      <c r="BI158" s="162"/>
      <c r="BJ158" s="164"/>
      <c r="BK158" s="95"/>
      <c r="BL158" s="182"/>
      <c r="BM158" s="182"/>
      <c r="BN158" s="182"/>
      <c r="BO158" s="182"/>
      <c r="BP158" s="95" t="str">
        <f t="shared" si="190"/>
        <v/>
      </c>
      <c r="BQ158" s="38"/>
      <c r="BR158" s="17">
        <f t="shared" si="155"/>
        <v>0</v>
      </c>
      <c r="BS158" s="17">
        <f t="shared" si="156"/>
        <v>0</v>
      </c>
      <c r="BT158" s="17">
        <f t="shared" si="157"/>
        <v>0</v>
      </c>
      <c r="BU158" s="17">
        <f t="shared" si="158"/>
        <v>0</v>
      </c>
      <c r="BV158" s="17">
        <f t="shared" si="159"/>
        <v>0</v>
      </c>
      <c r="BW158" s="17">
        <f t="shared" si="160"/>
        <v>0</v>
      </c>
      <c r="BX158" s="17">
        <f t="shared" si="161"/>
        <v>0</v>
      </c>
      <c r="BY158" s="17">
        <f t="shared" si="162"/>
        <v>0</v>
      </c>
      <c r="BZ158" s="17">
        <f t="shared" si="163"/>
        <v>0</v>
      </c>
      <c r="CA158" s="17">
        <f t="shared" si="164"/>
        <v>0</v>
      </c>
      <c r="CB158" s="17">
        <f t="shared" si="165"/>
        <v>0</v>
      </c>
      <c r="CC158" s="17">
        <f t="shared" si="166"/>
        <v>0</v>
      </c>
      <c r="CD158" s="17">
        <f t="shared" si="167"/>
        <v>0</v>
      </c>
      <c r="CE158" s="17">
        <f t="shared" si="168"/>
        <v>0</v>
      </c>
      <c r="CF158" s="17">
        <f t="shared" si="169"/>
        <v>0</v>
      </c>
      <c r="CG158" s="17">
        <f t="shared" si="170"/>
        <v>0</v>
      </c>
      <c r="CH158" s="17">
        <f t="shared" si="171"/>
        <v>0</v>
      </c>
      <c r="CI158" s="17">
        <f t="shared" si="172"/>
        <v>0</v>
      </c>
      <c r="CJ158" s="17">
        <f t="shared" si="173"/>
        <v>0</v>
      </c>
      <c r="CK158" s="17">
        <f t="shared" si="174"/>
        <v>0</v>
      </c>
      <c r="CL158" s="17">
        <f t="shared" si="175"/>
        <v>0</v>
      </c>
      <c r="CM158" s="17">
        <f t="shared" si="176"/>
        <v>0</v>
      </c>
      <c r="CN158" s="17">
        <f t="shared" si="177"/>
        <v>0</v>
      </c>
      <c r="CO158" s="17">
        <f t="shared" si="178"/>
        <v>0</v>
      </c>
      <c r="CP158" s="17">
        <f t="shared" si="179"/>
        <v>0</v>
      </c>
      <c r="CQ158" s="17">
        <f t="shared" si="180"/>
        <v>0</v>
      </c>
      <c r="CR158" s="17">
        <f t="shared" si="181"/>
        <v>0</v>
      </c>
      <c r="CS158" s="17">
        <f t="shared" si="182"/>
        <v>0</v>
      </c>
      <c r="CT158" s="17">
        <f t="shared" si="183"/>
        <v>0</v>
      </c>
      <c r="CU158" s="17">
        <f t="shared" si="184"/>
        <v>0</v>
      </c>
      <c r="CV158" s="17">
        <f t="shared" si="185"/>
        <v>0</v>
      </c>
      <c r="CW158" s="17">
        <f t="shared" si="186"/>
        <v>0</v>
      </c>
      <c r="CX158" s="17">
        <f t="shared" si="187"/>
        <v>0</v>
      </c>
      <c r="CY158" s="17">
        <f t="shared" si="188"/>
        <v>0</v>
      </c>
      <c r="CZ158" s="17">
        <f t="shared" si="189"/>
        <v>0</v>
      </c>
    </row>
    <row r="159" spans="2:104" ht="15" customHeight="1" x14ac:dyDescent="0.2">
      <c r="B159" s="156">
        <f t="shared" si="191"/>
        <v>151</v>
      </c>
      <c r="C159" s="158" t="str">
        <f>CONCATENATE('DATA SHEET'!$B$9, 'DATA SHEET'!$Q$2)</f>
        <v>" HWDP</v>
      </c>
      <c r="D159" s="157" t="str">
        <f t="shared" si="192"/>
        <v/>
      </c>
      <c r="E159" s="158" t="str">
        <f>IF('DATA SHEET'!$E$10="Cat 2","N/A","OK")</f>
        <v>OK</v>
      </c>
      <c r="F159" s="158" t="str">
        <f>IF('DATA SHEET'!$E$10="Cat 2","N/A","OK")</f>
        <v>OK</v>
      </c>
      <c r="G159" s="160"/>
      <c r="H159" s="160"/>
      <c r="I159" s="160" t="s">
        <v>194</v>
      </c>
      <c r="J159" s="160" t="str">
        <f t="shared" si="193"/>
        <v>OK</v>
      </c>
      <c r="K159" s="160" t="str">
        <f t="shared" si="193"/>
        <v>OK</v>
      </c>
      <c r="L159" s="160" t="str">
        <f>IF('DATA SHEET'!$B$10="NC-50","N/A","OK")</f>
        <v>OK</v>
      </c>
      <c r="M159" s="160" t="str">
        <f>IF('DATA SHEET'!$B$10="NC-50","N/A","OK")</f>
        <v>OK</v>
      </c>
      <c r="N159" s="160"/>
      <c r="O159" s="160"/>
      <c r="P159" s="160"/>
      <c r="Q159" s="160"/>
      <c r="R159" s="160"/>
      <c r="S159" s="160"/>
      <c r="T159" s="160"/>
      <c r="U159" s="160"/>
      <c r="V159" s="150" t="str">
        <f>IF(DB159&lt;&gt;"",
    IF(INT('Drill Size Info'!$AA$19)=INT('Drill Size Info'!$AB$19),
        --(INT('Drill Size Info'!$AA$19) &amp; "." &amp; DB159),
        IF(AND((--(INT('Drill Size Info'!$AA$19) &amp; "." &amp; DB159)&gt;=--('Drill Size Info'!$AA$19)), (--(INT('Drill Size Info'!$AA$19) &amp; "." &amp; DB159)&lt;=--('Drill Size Info'!$AB$19))),
            --(INT('Drill Size Info'!$AA$19) &amp; "." &amp; DB159),
            --(INT('Drill Size Info'!$AB$19) &amp; "." &amp; DB159)
        )
    ),
    IF(DA159&lt;&gt;"",
        IF(INT('Drill Size Info'!$AA$19)=INT('Drill Size Info'!$AB$19),
            --(INT('Drill Size Info'!$AA$19) &amp; "." &amp; LEFT(DA159,3)),
            IF(AND((--(INT('Drill Size Info'!$AA$19) &amp; "." &amp; LEFT(DA159,3))&gt;=--('Drill Size Info'!$AA$19)), (--(INT('Drill Size Info'!$AA$19) &amp; "." &amp; LEFT(DA159,3))&lt;=--('Drill Size Info'!$AB$19))),
                --(INT('Drill Size Info'!$AA$19) &amp; "." &amp; LEFT(DA159,3)),
                --(INT('Drill Size Info'!$AB$19) &amp; "." &amp; LEFT(DA159,3))
            )
        ),
        "OK"
    )
)</f>
        <v>OK</v>
      </c>
      <c r="W159" s="150" t="str">
        <f>IF(DC159&lt;&gt;"",
    IF(INT('Drill Size Info'!$AA$19)=INT('Drill Size Info'!$AB$19),
        --(INT('Drill Size Info'!$AA$19) &amp; "." &amp; DC159),
        IF(AND((--(INT('Drill Size Info'!$AA$19) &amp; "." &amp; DC159)&gt;=--('Drill Size Info'!$AA$19)), (--(INT('Drill Size Info'!$AA$19) &amp; "." &amp; DC159)&lt;=--('Drill Size Info'!$AB$19))),
            --(INT('Drill Size Info'!$AA$19) &amp; "." &amp; DC159),
            --(INT('Drill Size Info'!$AB$19) &amp; "." &amp; DC159)
        )
    ),
    IF(DA159&lt;&gt;"",
        IF(INT('Drill Size Info'!$AA$19)=INT('Drill Size Info'!$AB$19),
            --(INT('Drill Size Info'!$AA$19) &amp; "." &amp; RIGHT(DA159,3)),
            IF(AND((--(INT('Drill Size Info'!$AA$19) &amp; "." &amp; RIGHT(DA159,3))&gt;=--('Drill Size Info'!$AA$19)), (--(INT('Drill Size Info'!$AA$19) &amp; "." &amp; RIGHT(DA159,3))&lt;=--('Drill Size Info'!$AB$19))),
                --(INT('Drill Size Info'!$AA$19) &amp; "." &amp; RIGHT(DA159,3)),
                --(INT('Drill Size Info'!$AB$19) &amp; "." &amp; RIGHT(DA159,3))
            )
        ),
        "N/A"
    )
)</f>
        <v>N/A</v>
      </c>
      <c r="X159" s="150" t="str">
        <f>IF(DE159&lt;&gt;"",
    IF(INT('Drill Size Info'!$AA$19)=INT('Drill Size Info'!$AB$15),
        --(INT('Drill Size Info'!$AA$15) &amp; "." &amp; DE159),
        IF(AND((--(INT('Drill Size Info'!$AA$15) &amp; "." &amp; DE159)&gt;=--('Drill Size Info'!$AA$15)), (--(INT('Drill Size Info'!$AA$15) &amp; "." &amp; DE159)&lt;=--('Drill Size Info'!$AB$15))),
            --(INT('Drill Size Info'!$AA$15) &amp; "." &amp; DE159),
            --(INT('Drill Size Info'!$AB$15) &amp; "." &amp; DE159)
        )
    ),
    IF(DD159&lt;&gt;"",
        IF(INT('Drill Size Info'!$AA$15)=INT('Drill Size Info'!$AB$15),
            --(INT('Drill Size Info'!$AA$15) &amp; "." &amp; LEFT(DD159,3)),
            IF(AND((--(INT('Drill Size Info'!$AA$15) &amp; "." &amp; LEFT(DD159,3))&gt;=--('Drill Size Info'!$AA$15)), (--(INT('Drill Size Info'!$AA$15) &amp; "." &amp; LEFT(DD159,3))&lt;=--('Drill Size Info'!$AB$15))),
                --(INT('Drill Size Info'!$AA$15) &amp; "." &amp; LEFT(DD159,3)),
                --(INT('Drill Size Info'!$AB$15) &amp; "." &amp; LEFT(DD159,3))
            )
        ),
        "OK"
    )
)</f>
        <v>OK</v>
      </c>
      <c r="Y159" s="150" t="str">
        <f>IF(DF159&lt;&gt;"",
    IF(INT('Drill Size Info'!$AA$19)=INT('Drill Size Info'!$AB$15),
        --(INT('Drill Size Info'!$AA$15) &amp; "." &amp; DF159),
        IF(AND((--(INT('Drill Size Info'!$AA$15) &amp; "." &amp; DF159)&gt;=--('Drill Size Info'!$AA$15)), (--(INT('Drill Size Info'!$AA$15) &amp; "." &amp; DF159)&lt;=--('Drill Size Info'!$AB$15))),
            --(INT('Drill Size Info'!$AA$15) &amp; "." &amp; DF159),
            --(INT('Drill Size Info'!$AB$15) &amp; "." &amp; DF159)
        )
    ),
    IF(DD159&lt;&gt;"",
        IF(INT('Drill Size Info'!$AA$15)=INT('Drill Size Info'!$AB$15),
            --(INT('Drill Size Info'!$AA$15) &amp; "." &amp; RIGHT(DD159,3)),
            IF(AND((--(INT('Drill Size Info'!$AA$15) &amp; "." &amp; RIGHT(DD159,3))&gt;=--('Drill Size Info'!$AA$15)), (--(INT('Drill Size Info'!$AA$15) &amp; "." &amp; RIGHT(DD159,3))&lt;=--('Drill Size Info'!$AB$15))),
                --(INT('Drill Size Info'!$AA$15) &amp; "." &amp; RIGHT(DD159,3)),
                --(INT('Drill Size Info'!$AB$15) &amp; "." &amp; RIGHT(DD159,3))
            )
        ),
        "N/A"
    )
)</f>
        <v>N/A</v>
      </c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83"/>
      <c r="AL159" s="183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3"/>
      <c r="BA159" s="163"/>
      <c r="BB159" s="163"/>
      <c r="BC159" s="163"/>
      <c r="BD159" s="163"/>
      <c r="BE159" s="163"/>
      <c r="BF159" s="164"/>
      <c r="BG159" s="165"/>
      <c r="BH159" s="162"/>
      <c r="BI159" s="162"/>
      <c r="BJ159" s="164"/>
      <c r="BK159" s="95"/>
      <c r="BL159" s="182"/>
      <c r="BM159" s="182"/>
      <c r="BN159" s="182"/>
      <c r="BO159" s="182"/>
      <c r="BP159" s="95" t="str">
        <f t="shared" si="190"/>
        <v/>
      </c>
      <c r="BQ159" s="38"/>
      <c r="BR159" s="17">
        <f t="shared" si="155"/>
        <v>0</v>
      </c>
      <c r="BS159" s="17">
        <f t="shared" si="156"/>
        <v>0</v>
      </c>
      <c r="BT159" s="17">
        <f t="shared" si="157"/>
        <v>0</v>
      </c>
      <c r="BU159" s="17">
        <f t="shared" si="158"/>
        <v>0</v>
      </c>
      <c r="BV159" s="17">
        <f t="shared" si="159"/>
        <v>0</v>
      </c>
      <c r="BW159" s="17">
        <f t="shared" si="160"/>
        <v>0</v>
      </c>
      <c r="BX159" s="17">
        <f t="shared" si="161"/>
        <v>0</v>
      </c>
      <c r="BY159" s="17">
        <f t="shared" si="162"/>
        <v>0</v>
      </c>
      <c r="BZ159" s="17">
        <f t="shared" si="163"/>
        <v>0</v>
      </c>
      <c r="CA159" s="17">
        <f t="shared" si="164"/>
        <v>0</v>
      </c>
      <c r="CB159" s="17">
        <f t="shared" si="165"/>
        <v>0</v>
      </c>
      <c r="CC159" s="17">
        <f t="shared" si="166"/>
        <v>0</v>
      </c>
      <c r="CD159" s="17">
        <f t="shared" si="167"/>
        <v>0</v>
      </c>
      <c r="CE159" s="17">
        <f t="shared" si="168"/>
        <v>0</v>
      </c>
      <c r="CF159" s="17">
        <f t="shared" si="169"/>
        <v>0</v>
      </c>
      <c r="CG159" s="17">
        <f t="shared" si="170"/>
        <v>0</v>
      </c>
      <c r="CH159" s="17">
        <f t="shared" si="171"/>
        <v>0</v>
      </c>
      <c r="CI159" s="17">
        <f t="shared" si="172"/>
        <v>0</v>
      </c>
      <c r="CJ159" s="17">
        <f t="shared" si="173"/>
        <v>0</v>
      </c>
      <c r="CK159" s="17">
        <f t="shared" si="174"/>
        <v>0</v>
      </c>
      <c r="CL159" s="17">
        <f t="shared" si="175"/>
        <v>0</v>
      </c>
      <c r="CM159" s="17">
        <f t="shared" si="176"/>
        <v>0</v>
      </c>
      <c r="CN159" s="17">
        <f t="shared" si="177"/>
        <v>0</v>
      </c>
      <c r="CO159" s="17">
        <f t="shared" si="178"/>
        <v>0</v>
      </c>
      <c r="CP159" s="17">
        <f t="shared" si="179"/>
        <v>0</v>
      </c>
      <c r="CQ159" s="17">
        <f t="shared" si="180"/>
        <v>0</v>
      </c>
      <c r="CR159" s="17">
        <f t="shared" si="181"/>
        <v>0</v>
      </c>
      <c r="CS159" s="17">
        <f t="shared" si="182"/>
        <v>0</v>
      </c>
      <c r="CT159" s="17">
        <f t="shared" si="183"/>
        <v>0</v>
      </c>
      <c r="CU159" s="17">
        <f t="shared" si="184"/>
        <v>0</v>
      </c>
      <c r="CV159" s="17">
        <f t="shared" si="185"/>
        <v>0</v>
      </c>
      <c r="CW159" s="17">
        <f t="shared" si="186"/>
        <v>0</v>
      </c>
      <c r="CX159" s="17">
        <f t="shared" si="187"/>
        <v>0</v>
      </c>
      <c r="CY159" s="17">
        <f t="shared" si="188"/>
        <v>0</v>
      </c>
      <c r="CZ159" s="17">
        <f t="shared" si="189"/>
        <v>0</v>
      </c>
    </row>
    <row r="160" spans="2:104" ht="15" customHeight="1" x14ac:dyDescent="0.2">
      <c r="B160" s="156">
        <f t="shared" si="191"/>
        <v>152</v>
      </c>
      <c r="C160" s="158" t="str">
        <f>CONCATENATE('DATA SHEET'!$B$9, 'DATA SHEET'!$Q$2)</f>
        <v>" HWDP</v>
      </c>
      <c r="D160" s="157" t="str">
        <f t="shared" si="192"/>
        <v/>
      </c>
      <c r="E160" s="158" t="str">
        <f>IF('DATA SHEET'!$E$10="Cat 2","N/A","OK")</f>
        <v>OK</v>
      </c>
      <c r="F160" s="158" t="str">
        <f>IF('DATA SHEET'!$E$10="Cat 2","N/A","OK")</f>
        <v>OK</v>
      </c>
      <c r="G160" s="160"/>
      <c r="H160" s="160"/>
      <c r="I160" s="160" t="s">
        <v>194</v>
      </c>
      <c r="J160" s="160" t="str">
        <f t="shared" si="193"/>
        <v>OK</v>
      </c>
      <c r="K160" s="160" t="str">
        <f t="shared" si="193"/>
        <v>OK</v>
      </c>
      <c r="L160" s="160" t="str">
        <f>IF('DATA SHEET'!$B$10="NC-50","N/A","OK")</f>
        <v>OK</v>
      </c>
      <c r="M160" s="160" t="str">
        <f>IF('DATA SHEET'!$B$10="NC-50","N/A","OK")</f>
        <v>OK</v>
      </c>
      <c r="N160" s="160"/>
      <c r="O160" s="160"/>
      <c r="P160" s="160"/>
      <c r="Q160" s="160"/>
      <c r="R160" s="160"/>
      <c r="S160" s="160"/>
      <c r="T160" s="160"/>
      <c r="U160" s="160"/>
      <c r="V160" s="150" t="str">
        <f>IF(DB160&lt;&gt;"",
    IF(INT('Drill Size Info'!$AA$19)=INT('Drill Size Info'!$AB$19),
        --(INT('Drill Size Info'!$AA$19) &amp; "." &amp; DB160),
        IF(AND((--(INT('Drill Size Info'!$AA$19) &amp; "." &amp; DB160)&gt;=--('Drill Size Info'!$AA$19)), (--(INT('Drill Size Info'!$AA$19) &amp; "." &amp; DB160)&lt;=--('Drill Size Info'!$AB$19))),
            --(INT('Drill Size Info'!$AA$19) &amp; "." &amp; DB160),
            --(INT('Drill Size Info'!$AB$19) &amp; "." &amp; DB160)
        )
    ),
    IF(DA160&lt;&gt;"",
        IF(INT('Drill Size Info'!$AA$19)=INT('Drill Size Info'!$AB$19),
            --(INT('Drill Size Info'!$AA$19) &amp; "." &amp; LEFT(DA160,3)),
            IF(AND((--(INT('Drill Size Info'!$AA$19) &amp; "." &amp; LEFT(DA160,3))&gt;=--('Drill Size Info'!$AA$19)), (--(INT('Drill Size Info'!$AA$19) &amp; "." &amp; LEFT(DA160,3))&lt;=--('Drill Size Info'!$AB$19))),
                --(INT('Drill Size Info'!$AA$19) &amp; "." &amp; LEFT(DA160,3)),
                --(INT('Drill Size Info'!$AB$19) &amp; "." &amp; LEFT(DA160,3))
            )
        ),
        "OK"
    )
)</f>
        <v>OK</v>
      </c>
      <c r="W160" s="150" t="str">
        <f>IF(DC160&lt;&gt;"",
    IF(INT('Drill Size Info'!$AA$19)=INT('Drill Size Info'!$AB$19),
        --(INT('Drill Size Info'!$AA$19) &amp; "." &amp; DC160),
        IF(AND((--(INT('Drill Size Info'!$AA$19) &amp; "." &amp; DC160)&gt;=--('Drill Size Info'!$AA$19)), (--(INT('Drill Size Info'!$AA$19) &amp; "." &amp; DC160)&lt;=--('Drill Size Info'!$AB$19))),
            --(INT('Drill Size Info'!$AA$19) &amp; "." &amp; DC160),
            --(INT('Drill Size Info'!$AB$19) &amp; "." &amp; DC160)
        )
    ),
    IF(DA160&lt;&gt;"",
        IF(INT('Drill Size Info'!$AA$19)=INT('Drill Size Info'!$AB$19),
            --(INT('Drill Size Info'!$AA$19) &amp; "." &amp; RIGHT(DA160,3)),
            IF(AND((--(INT('Drill Size Info'!$AA$19) &amp; "." &amp; RIGHT(DA160,3))&gt;=--('Drill Size Info'!$AA$19)), (--(INT('Drill Size Info'!$AA$19) &amp; "." &amp; RIGHT(DA160,3))&lt;=--('Drill Size Info'!$AB$19))),
                --(INT('Drill Size Info'!$AA$19) &amp; "." &amp; RIGHT(DA160,3)),
                --(INT('Drill Size Info'!$AB$19) &amp; "." &amp; RIGHT(DA160,3))
            )
        ),
        "N/A"
    )
)</f>
        <v>N/A</v>
      </c>
      <c r="X160" s="150" t="str">
        <f>IF(DE160&lt;&gt;"",
    IF(INT('Drill Size Info'!$AA$19)=INT('Drill Size Info'!$AB$15),
        --(INT('Drill Size Info'!$AA$15) &amp; "." &amp; DE160),
        IF(AND((--(INT('Drill Size Info'!$AA$15) &amp; "." &amp; DE160)&gt;=--('Drill Size Info'!$AA$15)), (--(INT('Drill Size Info'!$AA$15) &amp; "." &amp; DE160)&lt;=--('Drill Size Info'!$AB$15))),
            --(INT('Drill Size Info'!$AA$15) &amp; "." &amp; DE160),
            --(INT('Drill Size Info'!$AB$15) &amp; "." &amp; DE160)
        )
    ),
    IF(DD160&lt;&gt;"",
        IF(INT('Drill Size Info'!$AA$15)=INT('Drill Size Info'!$AB$15),
            --(INT('Drill Size Info'!$AA$15) &amp; "." &amp; LEFT(DD160,3)),
            IF(AND((--(INT('Drill Size Info'!$AA$15) &amp; "." &amp; LEFT(DD160,3))&gt;=--('Drill Size Info'!$AA$15)), (--(INT('Drill Size Info'!$AA$15) &amp; "." &amp; LEFT(DD160,3))&lt;=--('Drill Size Info'!$AB$15))),
                --(INT('Drill Size Info'!$AA$15) &amp; "." &amp; LEFT(DD160,3)),
                --(INT('Drill Size Info'!$AB$15) &amp; "." &amp; LEFT(DD160,3))
            )
        ),
        "OK"
    )
)</f>
        <v>OK</v>
      </c>
      <c r="Y160" s="150" t="str">
        <f>IF(DF160&lt;&gt;"",
    IF(INT('Drill Size Info'!$AA$19)=INT('Drill Size Info'!$AB$15),
        --(INT('Drill Size Info'!$AA$15) &amp; "." &amp; DF160),
        IF(AND((--(INT('Drill Size Info'!$AA$15) &amp; "." &amp; DF160)&gt;=--('Drill Size Info'!$AA$15)), (--(INT('Drill Size Info'!$AA$15) &amp; "." &amp; DF160)&lt;=--('Drill Size Info'!$AB$15))),
            --(INT('Drill Size Info'!$AA$15) &amp; "." &amp; DF160),
            --(INT('Drill Size Info'!$AB$15) &amp; "." &amp; DF160)
        )
    ),
    IF(DD160&lt;&gt;"",
        IF(INT('Drill Size Info'!$AA$15)=INT('Drill Size Info'!$AB$15),
            --(INT('Drill Size Info'!$AA$15) &amp; "." &amp; RIGHT(DD160,3)),
            IF(AND((--(INT('Drill Size Info'!$AA$15) &amp; "." &amp; RIGHT(DD160,3))&gt;=--('Drill Size Info'!$AA$15)), (--(INT('Drill Size Info'!$AA$15) &amp; "." &amp; RIGHT(DD160,3))&lt;=--('Drill Size Info'!$AB$15))),
                --(INT('Drill Size Info'!$AA$15) &amp; "." &amp; RIGHT(DD160,3)),
                --(INT('Drill Size Info'!$AB$15) &amp; "." &amp; RIGHT(DD160,3))
            )
        ),
        "N/A"
    )
)</f>
        <v>N/A</v>
      </c>
      <c r="Z160" s="162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83"/>
      <c r="AL160" s="183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3"/>
      <c r="BA160" s="163"/>
      <c r="BB160" s="163"/>
      <c r="BC160" s="163"/>
      <c r="BD160" s="163"/>
      <c r="BE160" s="163"/>
      <c r="BF160" s="164"/>
      <c r="BG160" s="165"/>
      <c r="BH160" s="162"/>
      <c r="BI160" s="162"/>
      <c r="BJ160" s="164"/>
      <c r="BK160" s="95"/>
      <c r="BL160" s="182"/>
      <c r="BM160" s="182"/>
      <c r="BN160" s="182"/>
      <c r="BO160" s="182"/>
      <c r="BP160" s="95" t="str">
        <f t="shared" si="190"/>
        <v/>
      </c>
      <c r="BQ160" s="38"/>
      <c r="BR160" s="17">
        <f t="shared" si="155"/>
        <v>0</v>
      </c>
      <c r="BS160" s="17">
        <f t="shared" si="156"/>
        <v>0</v>
      </c>
      <c r="BT160" s="17">
        <f t="shared" si="157"/>
        <v>0</v>
      </c>
      <c r="BU160" s="17">
        <f t="shared" si="158"/>
        <v>0</v>
      </c>
      <c r="BV160" s="17">
        <f t="shared" si="159"/>
        <v>0</v>
      </c>
      <c r="BW160" s="17">
        <f t="shared" si="160"/>
        <v>0</v>
      </c>
      <c r="BX160" s="17">
        <f t="shared" si="161"/>
        <v>0</v>
      </c>
      <c r="BY160" s="17">
        <f t="shared" si="162"/>
        <v>0</v>
      </c>
      <c r="BZ160" s="17">
        <f t="shared" si="163"/>
        <v>0</v>
      </c>
      <c r="CA160" s="17">
        <f t="shared" si="164"/>
        <v>0</v>
      </c>
      <c r="CB160" s="17">
        <f t="shared" si="165"/>
        <v>0</v>
      </c>
      <c r="CC160" s="17">
        <f t="shared" si="166"/>
        <v>0</v>
      </c>
      <c r="CD160" s="17">
        <f t="shared" si="167"/>
        <v>0</v>
      </c>
      <c r="CE160" s="17">
        <f t="shared" si="168"/>
        <v>0</v>
      </c>
      <c r="CF160" s="17">
        <f t="shared" si="169"/>
        <v>0</v>
      </c>
      <c r="CG160" s="17">
        <f t="shared" si="170"/>
        <v>0</v>
      </c>
      <c r="CH160" s="17">
        <f t="shared" si="171"/>
        <v>0</v>
      </c>
      <c r="CI160" s="17">
        <f t="shared" si="172"/>
        <v>0</v>
      </c>
      <c r="CJ160" s="17">
        <f t="shared" si="173"/>
        <v>0</v>
      </c>
      <c r="CK160" s="17">
        <f t="shared" si="174"/>
        <v>0</v>
      </c>
      <c r="CL160" s="17">
        <f t="shared" si="175"/>
        <v>0</v>
      </c>
      <c r="CM160" s="17">
        <f t="shared" si="176"/>
        <v>0</v>
      </c>
      <c r="CN160" s="17">
        <f t="shared" si="177"/>
        <v>0</v>
      </c>
      <c r="CO160" s="17">
        <f t="shared" si="178"/>
        <v>0</v>
      </c>
      <c r="CP160" s="17">
        <f t="shared" si="179"/>
        <v>0</v>
      </c>
      <c r="CQ160" s="17">
        <f t="shared" si="180"/>
        <v>0</v>
      </c>
      <c r="CR160" s="17">
        <f t="shared" si="181"/>
        <v>0</v>
      </c>
      <c r="CS160" s="17">
        <f t="shared" si="182"/>
        <v>0</v>
      </c>
      <c r="CT160" s="17">
        <f t="shared" si="183"/>
        <v>0</v>
      </c>
      <c r="CU160" s="17">
        <f t="shared" si="184"/>
        <v>0</v>
      </c>
      <c r="CV160" s="17">
        <f t="shared" si="185"/>
        <v>0</v>
      </c>
      <c r="CW160" s="17">
        <f t="shared" si="186"/>
        <v>0</v>
      </c>
      <c r="CX160" s="17">
        <f t="shared" si="187"/>
        <v>0</v>
      </c>
      <c r="CY160" s="17">
        <f t="shared" si="188"/>
        <v>0</v>
      </c>
      <c r="CZ160" s="17">
        <f t="shared" si="189"/>
        <v>0</v>
      </c>
    </row>
    <row r="161" spans="2:104" ht="15" customHeight="1" x14ac:dyDescent="0.2">
      <c r="B161" s="156">
        <f t="shared" si="191"/>
        <v>153</v>
      </c>
      <c r="C161" s="158" t="str">
        <f>CONCATENATE('DATA SHEET'!$B$9, 'DATA SHEET'!$Q$2)</f>
        <v>" HWDP</v>
      </c>
      <c r="D161" s="157" t="str">
        <f t="shared" si="192"/>
        <v/>
      </c>
      <c r="E161" s="158" t="str">
        <f>IF('DATA SHEET'!$E$10="Cat 2","N/A","OK")</f>
        <v>OK</v>
      </c>
      <c r="F161" s="158" t="str">
        <f>IF('DATA SHEET'!$E$10="Cat 2","N/A","OK")</f>
        <v>OK</v>
      </c>
      <c r="G161" s="160"/>
      <c r="H161" s="160"/>
      <c r="I161" s="160" t="s">
        <v>194</v>
      </c>
      <c r="J161" s="160" t="str">
        <f t="shared" si="193"/>
        <v>OK</v>
      </c>
      <c r="K161" s="160" t="str">
        <f t="shared" si="193"/>
        <v>OK</v>
      </c>
      <c r="L161" s="160" t="str">
        <f>IF('DATA SHEET'!$B$10="NC-50","N/A","OK")</f>
        <v>OK</v>
      </c>
      <c r="M161" s="160" t="str">
        <f>IF('DATA SHEET'!$B$10="NC-50","N/A","OK")</f>
        <v>OK</v>
      </c>
      <c r="N161" s="160"/>
      <c r="O161" s="160"/>
      <c r="P161" s="160"/>
      <c r="Q161" s="160"/>
      <c r="R161" s="160"/>
      <c r="S161" s="160"/>
      <c r="T161" s="160"/>
      <c r="U161" s="160"/>
      <c r="V161" s="150" t="str">
        <f>IF(DB161&lt;&gt;"",
    IF(INT('Drill Size Info'!$AA$19)=INT('Drill Size Info'!$AB$19),
        --(INT('Drill Size Info'!$AA$19) &amp; "." &amp; DB161),
        IF(AND((--(INT('Drill Size Info'!$AA$19) &amp; "." &amp; DB161)&gt;=--('Drill Size Info'!$AA$19)), (--(INT('Drill Size Info'!$AA$19) &amp; "." &amp; DB161)&lt;=--('Drill Size Info'!$AB$19))),
            --(INT('Drill Size Info'!$AA$19) &amp; "." &amp; DB161),
            --(INT('Drill Size Info'!$AB$19) &amp; "." &amp; DB161)
        )
    ),
    IF(DA161&lt;&gt;"",
        IF(INT('Drill Size Info'!$AA$19)=INT('Drill Size Info'!$AB$19),
            --(INT('Drill Size Info'!$AA$19) &amp; "." &amp; LEFT(DA161,3)),
            IF(AND((--(INT('Drill Size Info'!$AA$19) &amp; "." &amp; LEFT(DA161,3))&gt;=--('Drill Size Info'!$AA$19)), (--(INT('Drill Size Info'!$AA$19) &amp; "." &amp; LEFT(DA161,3))&lt;=--('Drill Size Info'!$AB$19))),
                --(INT('Drill Size Info'!$AA$19) &amp; "." &amp; LEFT(DA161,3)),
                --(INT('Drill Size Info'!$AB$19) &amp; "." &amp; LEFT(DA161,3))
            )
        ),
        "OK"
    )
)</f>
        <v>OK</v>
      </c>
      <c r="W161" s="150" t="str">
        <f>IF(DC161&lt;&gt;"",
    IF(INT('Drill Size Info'!$AA$19)=INT('Drill Size Info'!$AB$19),
        --(INT('Drill Size Info'!$AA$19) &amp; "." &amp; DC161),
        IF(AND((--(INT('Drill Size Info'!$AA$19) &amp; "." &amp; DC161)&gt;=--('Drill Size Info'!$AA$19)), (--(INT('Drill Size Info'!$AA$19) &amp; "." &amp; DC161)&lt;=--('Drill Size Info'!$AB$19))),
            --(INT('Drill Size Info'!$AA$19) &amp; "." &amp; DC161),
            --(INT('Drill Size Info'!$AB$19) &amp; "." &amp; DC161)
        )
    ),
    IF(DA161&lt;&gt;"",
        IF(INT('Drill Size Info'!$AA$19)=INT('Drill Size Info'!$AB$19),
            --(INT('Drill Size Info'!$AA$19) &amp; "." &amp; RIGHT(DA161,3)),
            IF(AND((--(INT('Drill Size Info'!$AA$19) &amp; "." &amp; RIGHT(DA161,3))&gt;=--('Drill Size Info'!$AA$19)), (--(INT('Drill Size Info'!$AA$19) &amp; "." &amp; RIGHT(DA161,3))&lt;=--('Drill Size Info'!$AB$19))),
                --(INT('Drill Size Info'!$AA$19) &amp; "." &amp; RIGHT(DA161,3)),
                --(INT('Drill Size Info'!$AB$19) &amp; "." &amp; RIGHT(DA161,3))
            )
        ),
        "N/A"
    )
)</f>
        <v>N/A</v>
      </c>
      <c r="X161" s="150" t="str">
        <f>IF(DE161&lt;&gt;"",
    IF(INT('Drill Size Info'!$AA$19)=INT('Drill Size Info'!$AB$15),
        --(INT('Drill Size Info'!$AA$15) &amp; "." &amp; DE161),
        IF(AND((--(INT('Drill Size Info'!$AA$15) &amp; "." &amp; DE161)&gt;=--('Drill Size Info'!$AA$15)), (--(INT('Drill Size Info'!$AA$15) &amp; "." &amp; DE161)&lt;=--('Drill Size Info'!$AB$15))),
            --(INT('Drill Size Info'!$AA$15) &amp; "." &amp; DE161),
            --(INT('Drill Size Info'!$AB$15) &amp; "." &amp; DE161)
        )
    ),
    IF(DD161&lt;&gt;"",
        IF(INT('Drill Size Info'!$AA$15)=INT('Drill Size Info'!$AB$15),
            --(INT('Drill Size Info'!$AA$15) &amp; "." &amp; LEFT(DD161,3)),
            IF(AND((--(INT('Drill Size Info'!$AA$15) &amp; "." &amp; LEFT(DD161,3))&gt;=--('Drill Size Info'!$AA$15)), (--(INT('Drill Size Info'!$AA$15) &amp; "." &amp; LEFT(DD161,3))&lt;=--('Drill Size Info'!$AB$15))),
                --(INT('Drill Size Info'!$AA$15) &amp; "." &amp; LEFT(DD161,3)),
                --(INT('Drill Size Info'!$AB$15) &amp; "." &amp; LEFT(DD161,3))
            )
        ),
        "OK"
    )
)</f>
        <v>OK</v>
      </c>
      <c r="Y161" s="150" t="str">
        <f>IF(DF161&lt;&gt;"",
    IF(INT('Drill Size Info'!$AA$19)=INT('Drill Size Info'!$AB$15),
        --(INT('Drill Size Info'!$AA$15) &amp; "." &amp; DF161),
        IF(AND((--(INT('Drill Size Info'!$AA$15) &amp; "." &amp; DF161)&gt;=--('Drill Size Info'!$AA$15)), (--(INT('Drill Size Info'!$AA$15) &amp; "." &amp; DF161)&lt;=--('Drill Size Info'!$AB$15))),
            --(INT('Drill Size Info'!$AA$15) &amp; "." &amp; DF161),
            --(INT('Drill Size Info'!$AB$15) &amp; "." &amp; DF161)
        )
    ),
    IF(DD161&lt;&gt;"",
        IF(INT('Drill Size Info'!$AA$15)=INT('Drill Size Info'!$AB$15),
            --(INT('Drill Size Info'!$AA$15) &amp; "." &amp; RIGHT(DD161,3)),
            IF(AND((--(INT('Drill Size Info'!$AA$15) &amp; "." &amp; RIGHT(DD161,3))&gt;=--('Drill Size Info'!$AA$15)), (--(INT('Drill Size Info'!$AA$15) &amp; "." &amp; RIGHT(DD161,3))&lt;=--('Drill Size Info'!$AB$15))),
                --(INT('Drill Size Info'!$AA$15) &amp; "." &amp; RIGHT(DD161,3)),
                --(INT('Drill Size Info'!$AB$15) &amp; "." &amp; RIGHT(DD161,3))
            )
        ),
        "N/A"
    )
)</f>
        <v>N/A</v>
      </c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183"/>
      <c r="AL161" s="183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3"/>
      <c r="BA161" s="163"/>
      <c r="BB161" s="163"/>
      <c r="BC161" s="163"/>
      <c r="BD161" s="163"/>
      <c r="BE161" s="163"/>
      <c r="BF161" s="164"/>
      <c r="BG161" s="165"/>
      <c r="BH161" s="162"/>
      <c r="BI161" s="162"/>
      <c r="BJ161" s="164"/>
      <c r="BK161" s="95"/>
      <c r="BL161" s="182"/>
      <c r="BM161" s="182"/>
      <c r="BN161" s="182"/>
      <c r="BO161" s="182"/>
      <c r="BP161" s="95" t="str">
        <f t="shared" si="190"/>
        <v/>
      </c>
      <c r="BQ161" s="38"/>
      <c r="BR161" s="17">
        <f t="shared" si="155"/>
        <v>0</v>
      </c>
      <c r="BS161" s="17">
        <f t="shared" si="156"/>
        <v>0</v>
      </c>
      <c r="BT161" s="17">
        <f t="shared" si="157"/>
        <v>0</v>
      </c>
      <c r="BU161" s="17">
        <f t="shared" si="158"/>
        <v>0</v>
      </c>
      <c r="BV161" s="17">
        <f t="shared" si="159"/>
        <v>0</v>
      </c>
      <c r="BW161" s="17">
        <f t="shared" si="160"/>
        <v>0</v>
      </c>
      <c r="BX161" s="17">
        <f t="shared" si="161"/>
        <v>0</v>
      </c>
      <c r="BY161" s="17">
        <f t="shared" si="162"/>
        <v>0</v>
      </c>
      <c r="BZ161" s="17">
        <f t="shared" si="163"/>
        <v>0</v>
      </c>
      <c r="CA161" s="17">
        <f t="shared" si="164"/>
        <v>0</v>
      </c>
      <c r="CB161" s="17">
        <f t="shared" si="165"/>
        <v>0</v>
      </c>
      <c r="CC161" s="17">
        <f t="shared" si="166"/>
        <v>0</v>
      </c>
      <c r="CD161" s="17">
        <f t="shared" si="167"/>
        <v>0</v>
      </c>
      <c r="CE161" s="17">
        <f t="shared" si="168"/>
        <v>0</v>
      </c>
      <c r="CF161" s="17">
        <f t="shared" si="169"/>
        <v>0</v>
      </c>
      <c r="CG161" s="17">
        <f t="shared" si="170"/>
        <v>0</v>
      </c>
      <c r="CH161" s="17">
        <f t="shared" si="171"/>
        <v>0</v>
      </c>
      <c r="CI161" s="17">
        <f t="shared" si="172"/>
        <v>0</v>
      </c>
      <c r="CJ161" s="17">
        <f t="shared" si="173"/>
        <v>0</v>
      </c>
      <c r="CK161" s="17">
        <f t="shared" si="174"/>
        <v>0</v>
      </c>
      <c r="CL161" s="17">
        <f t="shared" si="175"/>
        <v>0</v>
      </c>
      <c r="CM161" s="17">
        <f t="shared" si="176"/>
        <v>0</v>
      </c>
      <c r="CN161" s="17">
        <f t="shared" si="177"/>
        <v>0</v>
      </c>
      <c r="CO161" s="17">
        <f t="shared" si="178"/>
        <v>0</v>
      </c>
      <c r="CP161" s="17">
        <f t="shared" si="179"/>
        <v>0</v>
      </c>
      <c r="CQ161" s="17">
        <f t="shared" si="180"/>
        <v>0</v>
      </c>
      <c r="CR161" s="17">
        <f t="shared" si="181"/>
        <v>0</v>
      </c>
      <c r="CS161" s="17">
        <f t="shared" si="182"/>
        <v>0</v>
      </c>
      <c r="CT161" s="17">
        <f t="shared" si="183"/>
        <v>0</v>
      </c>
      <c r="CU161" s="17">
        <f t="shared" si="184"/>
        <v>0</v>
      </c>
      <c r="CV161" s="17">
        <f t="shared" si="185"/>
        <v>0</v>
      </c>
      <c r="CW161" s="17">
        <f t="shared" si="186"/>
        <v>0</v>
      </c>
      <c r="CX161" s="17">
        <f t="shared" si="187"/>
        <v>0</v>
      </c>
      <c r="CY161" s="17">
        <f t="shared" si="188"/>
        <v>0</v>
      </c>
      <c r="CZ161" s="17">
        <f t="shared" si="189"/>
        <v>0</v>
      </c>
    </row>
    <row r="162" spans="2:104" ht="15" customHeight="1" x14ac:dyDescent="0.2">
      <c r="B162" s="156">
        <f t="shared" si="191"/>
        <v>154</v>
      </c>
      <c r="C162" s="158" t="str">
        <f>CONCATENATE('DATA SHEET'!$B$9, 'DATA SHEET'!$Q$2)</f>
        <v>" HWDP</v>
      </c>
      <c r="D162" s="157" t="str">
        <f t="shared" si="192"/>
        <v/>
      </c>
      <c r="E162" s="158" t="str">
        <f>IF('DATA SHEET'!$E$10="Cat 2","N/A","OK")</f>
        <v>OK</v>
      </c>
      <c r="F162" s="158" t="str">
        <f>IF('DATA SHEET'!$E$10="Cat 2","N/A","OK")</f>
        <v>OK</v>
      </c>
      <c r="G162" s="160"/>
      <c r="H162" s="160"/>
      <c r="I162" s="160" t="s">
        <v>194</v>
      </c>
      <c r="J162" s="160" t="str">
        <f t="shared" si="193"/>
        <v>OK</v>
      </c>
      <c r="K162" s="160" t="str">
        <f t="shared" si="193"/>
        <v>OK</v>
      </c>
      <c r="L162" s="160" t="str">
        <f>IF('DATA SHEET'!$B$10="NC-50","N/A","OK")</f>
        <v>OK</v>
      </c>
      <c r="M162" s="160" t="str">
        <f>IF('DATA SHEET'!$B$10="NC-50","N/A","OK")</f>
        <v>OK</v>
      </c>
      <c r="N162" s="160"/>
      <c r="O162" s="160"/>
      <c r="P162" s="160"/>
      <c r="Q162" s="160"/>
      <c r="R162" s="160"/>
      <c r="S162" s="160"/>
      <c r="T162" s="160"/>
      <c r="U162" s="160"/>
      <c r="V162" s="150" t="str">
        <f>IF(DB162&lt;&gt;"",
    IF(INT('Drill Size Info'!$AA$19)=INT('Drill Size Info'!$AB$19),
        --(INT('Drill Size Info'!$AA$19) &amp; "." &amp; DB162),
        IF(AND((--(INT('Drill Size Info'!$AA$19) &amp; "." &amp; DB162)&gt;=--('Drill Size Info'!$AA$19)), (--(INT('Drill Size Info'!$AA$19) &amp; "." &amp; DB162)&lt;=--('Drill Size Info'!$AB$19))),
            --(INT('Drill Size Info'!$AA$19) &amp; "." &amp; DB162),
            --(INT('Drill Size Info'!$AB$19) &amp; "." &amp; DB162)
        )
    ),
    IF(DA162&lt;&gt;"",
        IF(INT('Drill Size Info'!$AA$19)=INT('Drill Size Info'!$AB$19),
            --(INT('Drill Size Info'!$AA$19) &amp; "." &amp; LEFT(DA162,3)),
            IF(AND((--(INT('Drill Size Info'!$AA$19) &amp; "." &amp; LEFT(DA162,3))&gt;=--('Drill Size Info'!$AA$19)), (--(INT('Drill Size Info'!$AA$19) &amp; "." &amp; LEFT(DA162,3))&lt;=--('Drill Size Info'!$AB$19))),
                --(INT('Drill Size Info'!$AA$19) &amp; "." &amp; LEFT(DA162,3)),
                --(INT('Drill Size Info'!$AB$19) &amp; "." &amp; LEFT(DA162,3))
            )
        ),
        "OK"
    )
)</f>
        <v>OK</v>
      </c>
      <c r="W162" s="150" t="str">
        <f>IF(DC162&lt;&gt;"",
    IF(INT('Drill Size Info'!$AA$19)=INT('Drill Size Info'!$AB$19),
        --(INT('Drill Size Info'!$AA$19) &amp; "." &amp; DC162),
        IF(AND((--(INT('Drill Size Info'!$AA$19) &amp; "." &amp; DC162)&gt;=--('Drill Size Info'!$AA$19)), (--(INT('Drill Size Info'!$AA$19) &amp; "." &amp; DC162)&lt;=--('Drill Size Info'!$AB$19))),
            --(INT('Drill Size Info'!$AA$19) &amp; "." &amp; DC162),
            --(INT('Drill Size Info'!$AB$19) &amp; "." &amp; DC162)
        )
    ),
    IF(DA162&lt;&gt;"",
        IF(INT('Drill Size Info'!$AA$19)=INT('Drill Size Info'!$AB$19),
            --(INT('Drill Size Info'!$AA$19) &amp; "." &amp; RIGHT(DA162,3)),
            IF(AND((--(INT('Drill Size Info'!$AA$19) &amp; "." &amp; RIGHT(DA162,3))&gt;=--('Drill Size Info'!$AA$19)), (--(INT('Drill Size Info'!$AA$19) &amp; "." &amp; RIGHT(DA162,3))&lt;=--('Drill Size Info'!$AB$19))),
                --(INT('Drill Size Info'!$AA$19) &amp; "." &amp; RIGHT(DA162,3)),
                --(INT('Drill Size Info'!$AB$19) &amp; "." &amp; RIGHT(DA162,3))
            )
        ),
        "N/A"
    )
)</f>
        <v>N/A</v>
      </c>
      <c r="X162" s="150" t="str">
        <f>IF(DE162&lt;&gt;"",
    IF(INT('Drill Size Info'!$AA$19)=INT('Drill Size Info'!$AB$15),
        --(INT('Drill Size Info'!$AA$15) &amp; "." &amp; DE162),
        IF(AND((--(INT('Drill Size Info'!$AA$15) &amp; "." &amp; DE162)&gt;=--('Drill Size Info'!$AA$15)), (--(INT('Drill Size Info'!$AA$15) &amp; "." &amp; DE162)&lt;=--('Drill Size Info'!$AB$15))),
            --(INT('Drill Size Info'!$AA$15) &amp; "." &amp; DE162),
            --(INT('Drill Size Info'!$AB$15) &amp; "." &amp; DE162)
        )
    ),
    IF(DD162&lt;&gt;"",
        IF(INT('Drill Size Info'!$AA$15)=INT('Drill Size Info'!$AB$15),
            --(INT('Drill Size Info'!$AA$15) &amp; "." &amp; LEFT(DD162,3)),
            IF(AND((--(INT('Drill Size Info'!$AA$15) &amp; "." &amp; LEFT(DD162,3))&gt;=--('Drill Size Info'!$AA$15)), (--(INT('Drill Size Info'!$AA$15) &amp; "." &amp; LEFT(DD162,3))&lt;=--('Drill Size Info'!$AB$15))),
                --(INT('Drill Size Info'!$AA$15) &amp; "." &amp; LEFT(DD162,3)),
                --(INT('Drill Size Info'!$AB$15) &amp; "." &amp; LEFT(DD162,3))
            )
        ),
        "OK"
    )
)</f>
        <v>OK</v>
      </c>
      <c r="Y162" s="150" t="str">
        <f>IF(DF162&lt;&gt;"",
    IF(INT('Drill Size Info'!$AA$19)=INT('Drill Size Info'!$AB$15),
        --(INT('Drill Size Info'!$AA$15) &amp; "." &amp; DF162),
        IF(AND((--(INT('Drill Size Info'!$AA$15) &amp; "." &amp; DF162)&gt;=--('Drill Size Info'!$AA$15)), (--(INT('Drill Size Info'!$AA$15) &amp; "." &amp; DF162)&lt;=--('Drill Size Info'!$AB$15))),
            --(INT('Drill Size Info'!$AA$15) &amp; "." &amp; DF162),
            --(INT('Drill Size Info'!$AB$15) &amp; "." &amp; DF162)
        )
    ),
    IF(DD162&lt;&gt;"",
        IF(INT('Drill Size Info'!$AA$15)=INT('Drill Size Info'!$AB$15),
            --(INT('Drill Size Info'!$AA$15) &amp; "." &amp; RIGHT(DD162,3)),
            IF(AND((--(INT('Drill Size Info'!$AA$15) &amp; "." &amp; RIGHT(DD162,3))&gt;=--('Drill Size Info'!$AA$15)), (--(INT('Drill Size Info'!$AA$15) &amp; "." &amp; RIGHT(DD162,3))&lt;=--('Drill Size Info'!$AB$15))),
                --(INT('Drill Size Info'!$AA$15) &amp; "." &amp; RIGHT(DD162,3)),
                --(INT('Drill Size Info'!$AB$15) &amp; "." &amp; RIGHT(DD162,3))
            )
        ),
        "N/A"
    )
)</f>
        <v>N/A</v>
      </c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183"/>
      <c r="AL162" s="183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3"/>
      <c r="BA162" s="163"/>
      <c r="BB162" s="163"/>
      <c r="BC162" s="163"/>
      <c r="BD162" s="163"/>
      <c r="BE162" s="163"/>
      <c r="BF162" s="164"/>
      <c r="BG162" s="165"/>
      <c r="BH162" s="162"/>
      <c r="BI162" s="162"/>
      <c r="BJ162" s="164"/>
      <c r="BK162" s="95"/>
      <c r="BL162" s="182"/>
      <c r="BM162" s="182"/>
      <c r="BN162" s="182"/>
      <c r="BO162" s="182"/>
      <c r="BP162" s="95" t="str">
        <f t="shared" si="190"/>
        <v/>
      </c>
      <c r="BQ162" s="38"/>
      <c r="BR162" s="17">
        <f t="shared" si="155"/>
        <v>0</v>
      </c>
      <c r="BS162" s="17">
        <f t="shared" si="156"/>
        <v>0</v>
      </c>
      <c r="BT162" s="17">
        <f t="shared" si="157"/>
        <v>0</v>
      </c>
      <c r="BU162" s="17">
        <f t="shared" si="158"/>
        <v>0</v>
      </c>
      <c r="BV162" s="17">
        <f t="shared" si="159"/>
        <v>0</v>
      </c>
      <c r="BW162" s="17">
        <f t="shared" si="160"/>
        <v>0</v>
      </c>
      <c r="BX162" s="17">
        <f t="shared" si="161"/>
        <v>0</v>
      </c>
      <c r="BY162" s="17">
        <f t="shared" si="162"/>
        <v>0</v>
      </c>
      <c r="BZ162" s="17">
        <f t="shared" si="163"/>
        <v>0</v>
      </c>
      <c r="CA162" s="17">
        <f t="shared" si="164"/>
        <v>0</v>
      </c>
      <c r="CB162" s="17">
        <f t="shared" si="165"/>
        <v>0</v>
      </c>
      <c r="CC162" s="17">
        <f t="shared" si="166"/>
        <v>0</v>
      </c>
      <c r="CD162" s="17">
        <f t="shared" si="167"/>
        <v>0</v>
      </c>
      <c r="CE162" s="17">
        <f t="shared" si="168"/>
        <v>0</v>
      </c>
      <c r="CF162" s="17">
        <f t="shared" si="169"/>
        <v>0</v>
      </c>
      <c r="CG162" s="17">
        <f t="shared" si="170"/>
        <v>0</v>
      </c>
      <c r="CH162" s="17">
        <f t="shared" si="171"/>
        <v>0</v>
      </c>
      <c r="CI162" s="17">
        <f t="shared" si="172"/>
        <v>0</v>
      </c>
      <c r="CJ162" s="17">
        <f t="shared" si="173"/>
        <v>0</v>
      </c>
      <c r="CK162" s="17">
        <f t="shared" si="174"/>
        <v>0</v>
      </c>
      <c r="CL162" s="17">
        <f t="shared" si="175"/>
        <v>0</v>
      </c>
      <c r="CM162" s="17">
        <f t="shared" si="176"/>
        <v>0</v>
      </c>
      <c r="CN162" s="17">
        <f t="shared" si="177"/>
        <v>0</v>
      </c>
      <c r="CO162" s="17">
        <f t="shared" si="178"/>
        <v>0</v>
      </c>
      <c r="CP162" s="17">
        <f t="shared" si="179"/>
        <v>0</v>
      </c>
      <c r="CQ162" s="17">
        <f t="shared" si="180"/>
        <v>0</v>
      </c>
      <c r="CR162" s="17">
        <f t="shared" si="181"/>
        <v>0</v>
      </c>
      <c r="CS162" s="17">
        <f t="shared" si="182"/>
        <v>0</v>
      </c>
      <c r="CT162" s="17">
        <f t="shared" si="183"/>
        <v>0</v>
      </c>
      <c r="CU162" s="17">
        <f t="shared" si="184"/>
        <v>0</v>
      </c>
      <c r="CV162" s="17">
        <f t="shared" si="185"/>
        <v>0</v>
      </c>
      <c r="CW162" s="17">
        <f t="shared" si="186"/>
        <v>0</v>
      </c>
      <c r="CX162" s="17">
        <f t="shared" si="187"/>
        <v>0</v>
      </c>
      <c r="CY162" s="17">
        <f t="shared" si="188"/>
        <v>0</v>
      </c>
      <c r="CZ162" s="17">
        <f t="shared" si="189"/>
        <v>0</v>
      </c>
    </row>
    <row r="163" spans="2:104" ht="15" customHeight="1" x14ac:dyDescent="0.2">
      <c r="B163" s="156">
        <f t="shared" si="191"/>
        <v>155</v>
      </c>
      <c r="C163" s="158" t="str">
        <f>CONCATENATE('DATA SHEET'!$B$9, 'DATA SHEET'!$Q$2)</f>
        <v>" HWDP</v>
      </c>
      <c r="D163" s="157" t="str">
        <f t="shared" si="192"/>
        <v/>
      </c>
      <c r="E163" s="158" t="str">
        <f>IF('DATA SHEET'!$E$10="Cat 2","N/A","OK")</f>
        <v>OK</v>
      </c>
      <c r="F163" s="158" t="str">
        <f>IF('DATA SHEET'!$E$10="Cat 2","N/A","OK")</f>
        <v>OK</v>
      </c>
      <c r="G163" s="160"/>
      <c r="H163" s="160"/>
      <c r="I163" s="160" t="s">
        <v>194</v>
      </c>
      <c r="J163" s="160" t="str">
        <f t="shared" si="193"/>
        <v>OK</v>
      </c>
      <c r="K163" s="160" t="str">
        <f t="shared" si="193"/>
        <v>OK</v>
      </c>
      <c r="L163" s="160" t="str">
        <f>IF('DATA SHEET'!$B$10="NC-50","N/A","OK")</f>
        <v>OK</v>
      </c>
      <c r="M163" s="160" t="str">
        <f>IF('DATA SHEET'!$B$10="NC-50","N/A","OK")</f>
        <v>OK</v>
      </c>
      <c r="N163" s="160"/>
      <c r="O163" s="160"/>
      <c r="P163" s="160"/>
      <c r="Q163" s="160"/>
      <c r="R163" s="160"/>
      <c r="S163" s="160"/>
      <c r="T163" s="160"/>
      <c r="U163" s="160"/>
      <c r="V163" s="150" t="str">
        <f>IF(DB163&lt;&gt;"",
    IF(INT('Drill Size Info'!$AA$19)=INT('Drill Size Info'!$AB$19),
        --(INT('Drill Size Info'!$AA$19) &amp; "." &amp; DB163),
        IF(AND((--(INT('Drill Size Info'!$AA$19) &amp; "." &amp; DB163)&gt;=--('Drill Size Info'!$AA$19)), (--(INT('Drill Size Info'!$AA$19) &amp; "." &amp; DB163)&lt;=--('Drill Size Info'!$AB$19))),
            --(INT('Drill Size Info'!$AA$19) &amp; "." &amp; DB163),
            --(INT('Drill Size Info'!$AB$19) &amp; "." &amp; DB163)
        )
    ),
    IF(DA163&lt;&gt;"",
        IF(INT('Drill Size Info'!$AA$19)=INT('Drill Size Info'!$AB$19),
            --(INT('Drill Size Info'!$AA$19) &amp; "." &amp; LEFT(DA163,3)),
            IF(AND((--(INT('Drill Size Info'!$AA$19) &amp; "." &amp; LEFT(DA163,3))&gt;=--('Drill Size Info'!$AA$19)), (--(INT('Drill Size Info'!$AA$19) &amp; "." &amp; LEFT(DA163,3))&lt;=--('Drill Size Info'!$AB$19))),
                --(INT('Drill Size Info'!$AA$19) &amp; "." &amp; LEFT(DA163,3)),
                --(INT('Drill Size Info'!$AB$19) &amp; "." &amp; LEFT(DA163,3))
            )
        ),
        "OK"
    )
)</f>
        <v>OK</v>
      </c>
      <c r="W163" s="150" t="str">
        <f>IF(DC163&lt;&gt;"",
    IF(INT('Drill Size Info'!$AA$19)=INT('Drill Size Info'!$AB$19),
        --(INT('Drill Size Info'!$AA$19) &amp; "." &amp; DC163),
        IF(AND((--(INT('Drill Size Info'!$AA$19) &amp; "." &amp; DC163)&gt;=--('Drill Size Info'!$AA$19)), (--(INT('Drill Size Info'!$AA$19) &amp; "." &amp; DC163)&lt;=--('Drill Size Info'!$AB$19))),
            --(INT('Drill Size Info'!$AA$19) &amp; "." &amp; DC163),
            --(INT('Drill Size Info'!$AB$19) &amp; "." &amp; DC163)
        )
    ),
    IF(DA163&lt;&gt;"",
        IF(INT('Drill Size Info'!$AA$19)=INT('Drill Size Info'!$AB$19),
            --(INT('Drill Size Info'!$AA$19) &amp; "." &amp; RIGHT(DA163,3)),
            IF(AND((--(INT('Drill Size Info'!$AA$19) &amp; "." &amp; RIGHT(DA163,3))&gt;=--('Drill Size Info'!$AA$19)), (--(INT('Drill Size Info'!$AA$19) &amp; "." &amp; RIGHT(DA163,3))&lt;=--('Drill Size Info'!$AB$19))),
                --(INT('Drill Size Info'!$AA$19) &amp; "." &amp; RIGHT(DA163,3)),
                --(INT('Drill Size Info'!$AB$19) &amp; "." &amp; RIGHT(DA163,3))
            )
        ),
        "N/A"
    )
)</f>
        <v>N/A</v>
      </c>
      <c r="X163" s="150" t="str">
        <f>IF(DE163&lt;&gt;"",
    IF(INT('Drill Size Info'!$AA$19)=INT('Drill Size Info'!$AB$15),
        --(INT('Drill Size Info'!$AA$15) &amp; "." &amp; DE163),
        IF(AND((--(INT('Drill Size Info'!$AA$15) &amp; "." &amp; DE163)&gt;=--('Drill Size Info'!$AA$15)), (--(INT('Drill Size Info'!$AA$15) &amp; "." &amp; DE163)&lt;=--('Drill Size Info'!$AB$15))),
            --(INT('Drill Size Info'!$AA$15) &amp; "." &amp; DE163),
            --(INT('Drill Size Info'!$AB$15) &amp; "." &amp; DE163)
        )
    ),
    IF(DD163&lt;&gt;"",
        IF(INT('Drill Size Info'!$AA$15)=INT('Drill Size Info'!$AB$15),
            --(INT('Drill Size Info'!$AA$15) &amp; "." &amp; LEFT(DD163,3)),
            IF(AND((--(INT('Drill Size Info'!$AA$15) &amp; "." &amp; LEFT(DD163,3))&gt;=--('Drill Size Info'!$AA$15)), (--(INT('Drill Size Info'!$AA$15) &amp; "." &amp; LEFT(DD163,3))&lt;=--('Drill Size Info'!$AB$15))),
                --(INT('Drill Size Info'!$AA$15) &amp; "." &amp; LEFT(DD163,3)),
                --(INT('Drill Size Info'!$AB$15) &amp; "." &amp; LEFT(DD163,3))
            )
        ),
        "OK"
    )
)</f>
        <v>OK</v>
      </c>
      <c r="Y163" s="150" t="str">
        <f>IF(DF163&lt;&gt;"",
    IF(INT('Drill Size Info'!$AA$19)=INT('Drill Size Info'!$AB$15),
        --(INT('Drill Size Info'!$AA$15) &amp; "." &amp; DF163),
        IF(AND((--(INT('Drill Size Info'!$AA$15) &amp; "." &amp; DF163)&gt;=--('Drill Size Info'!$AA$15)), (--(INT('Drill Size Info'!$AA$15) &amp; "." &amp; DF163)&lt;=--('Drill Size Info'!$AB$15))),
            --(INT('Drill Size Info'!$AA$15) &amp; "." &amp; DF163),
            --(INT('Drill Size Info'!$AB$15) &amp; "." &amp; DF163)
        )
    ),
    IF(DD163&lt;&gt;"",
        IF(INT('Drill Size Info'!$AA$15)=INT('Drill Size Info'!$AB$15),
            --(INT('Drill Size Info'!$AA$15) &amp; "." &amp; RIGHT(DD163,3)),
            IF(AND((--(INT('Drill Size Info'!$AA$15) &amp; "." &amp; RIGHT(DD163,3))&gt;=--('Drill Size Info'!$AA$15)), (--(INT('Drill Size Info'!$AA$15) &amp; "." &amp; RIGHT(DD163,3))&lt;=--('Drill Size Info'!$AB$15))),
                --(INT('Drill Size Info'!$AA$15) &amp; "." &amp; RIGHT(DD163,3)),
                --(INT('Drill Size Info'!$AB$15) &amp; "." &amp; RIGHT(DD163,3))
            )
        ),
        "N/A"
    )
)</f>
        <v>N/A</v>
      </c>
      <c r="Z163" s="162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62"/>
      <c r="AK163" s="183"/>
      <c r="AL163" s="183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3"/>
      <c r="BA163" s="163"/>
      <c r="BB163" s="163"/>
      <c r="BC163" s="163"/>
      <c r="BD163" s="163"/>
      <c r="BE163" s="163"/>
      <c r="BF163" s="164"/>
      <c r="BG163" s="165"/>
      <c r="BH163" s="162"/>
      <c r="BI163" s="162"/>
      <c r="BJ163" s="164"/>
      <c r="BK163" s="95"/>
      <c r="BL163" s="182"/>
      <c r="BM163" s="182"/>
      <c r="BN163" s="182"/>
      <c r="BO163" s="182"/>
      <c r="BP163" s="95" t="str">
        <f t="shared" si="190"/>
        <v/>
      </c>
      <c r="BQ163" s="38"/>
      <c r="BR163" s="17">
        <f t="shared" si="155"/>
        <v>0</v>
      </c>
      <c r="BS163" s="17">
        <f t="shared" si="156"/>
        <v>0</v>
      </c>
      <c r="BT163" s="17">
        <f t="shared" si="157"/>
        <v>0</v>
      </c>
      <c r="BU163" s="17">
        <f t="shared" si="158"/>
        <v>0</v>
      </c>
      <c r="BV163" s="17">
        <f t="shared" si="159"/>
        <v>0</v>
      </c>
      <c r="BW163" s="17">
        <f t="shared" si="160"/>
        <v>0</v>
      </c>
      <c r="BX163" s="17">
        <f t="shared" si="161"/>
        <v>0</v>
      </c>
      <c r="BY163" s="17">
        <f t="shared" si="162"/>
        <v>0</v>
      </c>
      <c r="BZ163" s="17">
        <f t="shared" si="163"/>
        <v>0</v>
      </c>
      <c r="CA163" s="17">
        <f t="shared" si="164"/>
        <v>0</v>
      </c>
      <c r="CB163" s="17">
        <f t="shared" si="165"/>
        <v>0</v>
      </c>
      <c r="CC163" s="17">
        <f t="shared" si="166"/>
        <v>0</v>
      </c>
      <c r="CD163" s="17">
        <f t="shared" si="167"/>
        <v>0</v>
      </c>
      <c r="CE163" s="17">
        <f t="shared" si="168"/>
        <v>0</v>
      </c>
      <c r="CF163" s="17">
        <f t="shared" si="169"/>
        <v>0</v>
      </c>
      <c r="CG163" s="17">
        <f t="shared" si="170"/>
        <v>0</v>
      </c>
      <c r="CH163" s="17">
        <f t="shared" si="171"/>
        <v>0</v>
      </c>
      <c r="CI163" s="17">
        <f t="shared" si="172"/>
        <v>0</v>
      </c>
      <c r="CJ163" s="17">
        <f t="shared" si="173"/>
        <v>0</v>
      </c>
      <c r="CK163" s="17">
        <f t="shared" si="174"/>
        <v>0</v>
      </c>
      <c r="CL163" s="17">
        <f t="shared" si="175"/>
        <v>0</v>
      </c>
      <c r="CM163" s="17">
        <f t="shared" si="176"/>
        <v>0</v>
      </c>
      <c r="CN163" s="17">
        <f t="shared" si="177"/>
        <v>0</v>
      </c>
      <c r="CO163" s="17">
        <f t="shared" si="178"/>
        <v>0</v>
      </c>
      <c r="CP163" s="17">
        <f t="shared" si="179"/>
        <v>0</v>
      </c>
      <c r="CQ163" s="17">
        <f t="shared" si="180"/>
        <v>0</v>
      </c>
      <c r="CR163" s="17">
        <f t="shared" si="181"/>
        <v>0</v>
      </c>
      <c r="CS163" s="17">
        <f t="shared" si="182"/>
        <v>0</v>
      </c>
      <c r="CT163" s="17">
        <f t="shared" si="183"/>
        <v>0</v>
      </c>
      <c r="CU163" s="17">
        <f t="shared" si="184"/>
        <v>0</v>
      </c>
      <c r="CV163" s="17">
        <f t="shared" si="185"/>
        <v>0</v>
      </c>
      <c r="CW163" s="17">
        <f t="shared" si="186"/>
        <v>0</v>
      </c>
      <c r="CX163" s="17">
        <f t="shared" si="187"/>
        <v>0</v>
      </c>
      <c r="CY163" s="17">
        <f t="shared" si="188"/>
        <v>0</v>
      </c>
      <c r="CZ163" s="17">
        <f t="shared" si="189"/>
        <v>0</v>
      </c>
    </row>
    <row r="164" spans="2:104" ht="15" customHeight="1" x14ac:dyDescent="0.2">
      <c r="B164" s="156">
        <f t="shared" si="191"/>
        <v>156</v>
      </c>
      <c r="C164" s="158" t="str">
        <f>CONCATENATE('DATA SHEET'!$B$9, 'DATA SHEET'!$Q$2)</f>
        <v>" HWDP</v>
      </c>
      <c r="D164" s="157" t="str">
        <f t="shared" si="192"/>
        <v/>
      </c>
      <c r="E164" s="158" t="str">
        <f>IF('DATA SHEET'!$E$10="Cat 2","N/A","OK")</f>
        <v>OK</v>
      </c>
      <c r="F164" s="158" t="str">
        <f>IF('DATA SHEET'!$E$10="Cat 2","N/A","OK")</f>
        <v>OK</v>
      </c>
      <c r="G164" s="160"/>
      <c r="H164" s="160"/>
      <c r="I164" s="160" t="s">
        <v>194</v>
      </c>
      <c r="J164" s="160" t="str">
        <f t="shared" si="193"/>
        <v>OK</v>
      </c>
      <c r="K164" s="160" t="str">
        <f t="shared" si="193"/>
        <v>OK</v>
      </c>
      <c r="L164" s="160" t="str">
        <f>IF('DATA SHEET'!$B$10="NC-50","N/A","OK")</f>
        <v>OK</v>
      </c>
      <c r="M164" s="160" t="str">
        <f>IF('DATA SHEET'!$B$10="NC-50","N/A","OK")</f>
        <v>OK</v>
      </c>
      <c r="N164" s="160"/>
      <c r="O164" s="160"/>
      <c r="P164" s="160"/>
      <c r="Q164" s="160"/>
      <c r="R164" s="160"/>
      <c r="S164" s="160"/>
      <c r="T164" s="160"/>
      <c r="U164" s="160"/>
      <c r="V164" s="150" t="str">
        <f>IF(DB164&lt;&gt;"",
    IF(INT('Drill Size Info'!$AA$19)=INT('Drill Size Info'!$AB$19),
        --(INT('Drill Size Info'!$AA$19) &amp; "." &amp; DB164),
        IF(AND((--(INT('Drill Size Info'!$AA$19) &amp; "." &amp; DB164)&gt;=--('Drill Size Info'!$AA$19)), (--(INT('Drill Size Info'!$AA$19) &amp; "." &amp; DB164)&lt;=--('Drill Size Info'!$AB$19))),
            --(INT('Drill Size Info'!$AA$19) &amp; "." &amp; DB164),
            --(INT('Drill Size Info'!$AB$19) &amp; "." &amp; DB164)
        )
    ),
    IF(DA164&lt;&gt;"",
        IF(INT('Drill Size Info'!$AA$19)=INT('Drill Size Info'!$AB$19),
            --(INT('Drill Size Info'!$AA$19) &amp; "." &amp; LEFT(DA164,3)),
            IF(AND((--(INT('Drill Size Info'!$AA$19) &amp; "." &amp; LEFT(DA164,3))&gt;=--('Drill Size Info'!$AA$19)), (--(INT('Drill Size Info'!$AA$19) &amp; "." &amp; LEFT(DA164,3))&lt;=--('Drill Size Info'!$AB$19))),
                --(INT('Drill Size Info'!$AA$19) &amp; "." &amp; LEFT(DA164,3)),
                --(INT('Drill Size Info'!$AB$19) &amp; "." &amp; LEFT(DA164,3))
            )
        ),
        "OK"
    )
)</f>
        <v>OK</v>
      </c>
      <c r="W164" s="150" t="str">
        <f>IF(DC164&lt;&gt;"",
    IF(INT('Drill Size Info'!$AA$19)=INT('Drill Size Info'!$AB$19),
        --(INT('Drill Size Info'!$AA$19) &amp; "." &amp; DC164),
        IF(AND((--(INT('Drill Size Info'!$AA$19) &amp; "." &amp; DC164)&gt;=--('Drill Size Info'!$AA$19)), (--(INT('Drill Size Info'!$AA$19) &amp; "." &amp; DC164)&lt;=--('Drill Size Info'!$AB$19))),
            --(INT('Drill Size Info'!$AA$19) &amp; "." &amp; DC164),
            --(INT('Drill Size Info'!$AB$19) &amp; "." &amp; DC164)
        )
    ),
    IF(DA164&lt;&gt;"",
        IF(INT('Drill Size Info'!$AA$19)=INT('Drill Size Info'!$AB$19),
            --(INT('Drill Size Info'!$AA$19) &amp; "." &amp; RIGHT(DA164,3)),
            IF(AND((--(INT('Drill Size Info'!$AA$19) &amp; "." &amp; RIGHT(DA164,3))&gt;=--('Drill Size Info'!$AA$19)), (--(INT('Drill Size Info'!$AA$19) &amp; "." &amp; RIGHT(DA164,3))&lt;=--('Drill Size Info'!$AB$19))),
                --(INT('Drill Size Info'!$AA$19) &amp; "." &amp; RIGHT(DA164,3)),
                --(INT('Drill Size Info'!$AB$19) &amp; "." &amp; RIGHT(DA164,3))
            )
        ),
        "N/A"
    )
)</f>
        <v>N/A</v>
      </c>
      <c r="X164" s="150" t="str">
        <f>IF(DE164&lt;&gt;"",
    IF(INT('Drill Size Info'!$AA$19)=INT('Drill Size Info'!$AB$15),
        --(INT('Drill Size Info'!$AA$15) &amp; "." &amp; DE164),
        IF(AND((--(INT('Drill Size Info'!$AA$15) &amp; "." &amp; DE164)&gt;=--('Drill Size Info'!$AA$15)), (--(INT('Drill Size Info'!$AA$15) &amp; "." &amp; DE164)&lt;=--('Drill Size Info'!$AB$15))),
            --(INT('Drill Size Info'!$AA$15) &amp; "." &amp; DE164),
            --(INT('Drill Size Info'!$AB$15) &amp; "." &amp; DE164)
        )
    ),
    IF(DD164&lt;&gt;"",
        IF(INT('Drill Size Info'!$AA$15)=INT('Drill Size Info'!$AB$15),
            --(INT('Drill Size Info'!$AA$15) &amp; "." &amp; LEFT(DD164,3)),
            IF(AND((--(INT('Drill Size Info'!$AA$15) &amp; "." &amp; LEFT(DD164,3))&gt;=--('Drill Size Info'!$AA$15)), (--(INT('Drill Size Info'!$AA$15) &amp; "." &amp; LEFT(DD164,3))&lt;=--('Drill Size Info'!$AB$15))),
                --(INT('Drill Size Info'!$AA$15) &amp; "." &amp; LEFT(DD164,3)),
                --(INT('Drill Size Info'!$AB$15) &amp; "." &amp; LEFT(DD164,3))
            )
        ),
        "OK"
    )
)</f>
        <v>OK</v>
      </c>
      <c r="Y164" s="150" t="str">
        <f>IF(DF164&lt;&gt;"",
    IF(INT('Drill Size Info'!$AA$19)=INT('Drill Size Info'!$AB$15),
        --(INT('Drill Size Info'!$AA$15) &amp; "." &amp; DF164),
        IF(AND((--(INT('Drill Size Info'!$AA$15) &amp; "." &amp; DF164)&gt;=--('Drill Size Info'!$AA$15)), (--(INT('Drill Size Info'!$AA$15) &amp; "." &amp; DF164)&lt;=--('Drill Size Info'!$AB$15))),
            --(INT('Drill Size Info'!$AA$15) &amp; "." &amp; DF164),
            --(INT('Drill Size Info'!$AB$15) &amp; "." &amp; DF164)
        )
    ),
    IF(DD164&lt;&gt;"",
        IF(INT('Drill Size Info'!$AA$15)=INT('Drill Size Info'!$AB$15),
            --(INT('Drill Size Info'!$AA$15) &amp; "." &amp; RIGHT(DD164,3)),
            IF(AND((--(INT('Drill Size Info'!$AA$15) &amp; "." &amp; RIGHT(DD164,3))&gt;=--('Drill Size Info'!$AA$15)), (--(INT('Drill Size Info'!$AA$15) &amp; "." &amp; RIGHT(DD164,3))&lt;=--('Drill Size Info'!$AB$15))),
                --(INT('Drill Size Info'!$AA$15) &amp; "." &amp; RIGHT(DD164,3)),
                --(INT('Drill Size Info'!$AB$15) &amp; "." &amp; RIGHT(DD164,3))
            )
        ),
        "N/A"
    )
)</f>
        <v>N/A</v>
      </c>
      <c r="Z164" s="162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162"/>
      <c r="AK164" s="183"/>
      <c r="AL164" s="183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3"/>
      <c r="BA164" s="163"/>
      <c r="BB164" s="163"/>
      <c r="BC164" s="163"/>
      <c r="BD164" s="163"/>
      <c r="BE164" s="163"/>
      <c r="BF164" s="164"/>
      <c r="BG164" s="165"/>
      <c r="BH164" s="162"/>
      <c r="BI164" s="162"/>
      <c r="BJ164" s="164"/>
      <c r="BK164" s="95"/>
      <c r="BL164" s="182"/>
      <c r="BM164" s="182"/>
      <c r="BN164" s="182"/>
      <c r="BO164" s="182"/>
      <c r="BP164" s="95" t="str">
        <f t="shared" si="190"/>
        <v/>
      </c>
      <c r="BQ164" s="38"/>
      <c r="BR164" s="17">
        <f t="shared" si="155"/>
        <v>0</v>
      </c>
      <c r="BS164" s="17">
        <f t="shared" si="156"/>
        <v>0</v>
      </c>
      <c r="BT164" s="17">
        <f t="shared" si="157"/>
        <v>0</v>
      </c>
      <c r="BU164" s="17">
        <f t="shared" si="158"/>
        <v>0</v>
      </c>
      <c r="BV164" s="17">
        <f t="shared" si="159"/>
        <v>0</v>
      </c>
      <c r="BW164" s="17">
        <f t="shared" si="160"/>
        <v>0</v>
      </c>
      <c r="BX164" s="17">
        <f t="shared" si="161"/>
        <v>0</v>
      </c>
      <c r="BY164" s="17">
        <f t="shared" si="162"/>
        <v>0</v>
      </c>
      <c r="BZ164" s="17">
        <f t="shared" si="163"/>
        <v>0</v>
      </c>
      <c r="CA164" s="17">
        <f t="shared" si="164"/>
        <v>0</v>
      </c>
      <c r="CB164" s="17">
        <f t="shared" si="165"/>
        <v>0</v>
      </c>
      <c r="CC164" s="17">
        <f t="shared" si="166"/>
        <v>0</v>
      </c>
      <c r="CD164" s="17">
        <f t="shared" si="167"/>
        <v>0</v>
      </c>
      <c r="CE164" s="17">
        <f t="shared" si="168"/>
        <v>0</v>
      </c>
      <c r="CF164" s="17">
        <f t="shared" si="169"/>
        <v>0</v>
      </c>
      <c r="CG164" s="17">
        <f t="shared" si="170"/>
        <v>0</v>
      </c>
      <c r="CH164" s="17">
        <f t="shared" si="171"/>
        <v>0</v>
      </c>
      <c r="CI164" s="17">
        <f t="shared" si="172"/>
        <v>0</v>
      </c>
      <c r="CJ164" s="17">
        <f t="shared" si="173"/>
        <v>0</v>
      </c>
      <c r="CK164" s="17">
        <f t="shared" si="174"/>
        <v>0</v>
      </c>
      <c r="CL164" s="17">
        <f t="shared" si="175"/>
        <v>0</v>
      </c>
      <c r="CM164" s="17">
        <f t="shared" si="176"/>
        <v>0</v>
      </c>
      <c r="CN164" s="17">
        <f t="shared" si="177"/>
        <v>0</v>
      </c>
      <c r="CO164" s="17">
        <f t="shared" si="178"/>
        <v>0</v>
      </c>
      <c r="CP164" s="17">
        <f t="shared" si="179"/>
        <v>0</v>
      </c>
      <c r="CQ164" s="17">
        <f t="shared" si="180"/>
        <v>0</v>
      </c>
      <c r="CR164" s="17">
        <f t="shared" si="181"/>
        <v>0</v>
      </c>
      <c r="CS164" s="17">
        <f t="shared" si="182"/>
        <v>0</v>
      </c>
      <c r="CT164" s="17">
        <f t="shared" si="183"/>
        <v>0</v>
      </c>
      <c r="CU164" s="17">
        <f t="shared" si="184"/>
        <v>0</v>
      </c>
      <c r="CV164" s="17">
        <f t="shared" si="185"/>
        <v>0</v>
      </c>
      <c r="CW164" s="17">
        <f t="shared" si="186"/>
        <v>0</v>
      </c>
      <c r="CX164" s="17">
        <f t="shared" si="187"/>
        <v>0</v>
      </c>
      <c r="CY164" s="17">
        <f t="shared" si="188"/>
        <v>0</v>
      </c>
      <c r="CZ164" s="17">
        <f t="shared" si="189"/>
        <v>0</v>
      </c>
    </row>
    <row r="165" spans="2:104" ht="15" customHeight="1" x14ac:dyDescent="0.2">
      <c r="B165" s="156">
        <f t="shared" si="191"/>
        <v>157</v>
      </c>
      <c r="C165" s="158" t="str">
        <f>CONCATENATE('DATA SHEET'!$B$9, 'DATA SHEET'!$Q$2)</f>
        <v>" HWDP</v>
      </c>
      <c r="D165" s="157" t="str">
        <f t="shared" si="192"/>
        <v/>
      </c>
      <c r="E165" s="158" t="str">
        <f>IF('DATA SHEET'!$E$10="Cat 2","N/A","OK")</f>
        <v>OK</v>
      </c>
      <c r="F165" s="158" t="str">
        <f>IF('DATA SHEET'!$E$10="Cat 2","N/A","OK")</f>
        <v>OK</v>
      </c>
      <c r="G165" s="160"/>
      <c r="H165" s="160"/>
      <c r="I165" s="160" t="s">
        <v>194</v>
      </c>
      <c r="J165" s="160" t="str">
        <f t="shared" si="193"/>
        <v>OK</v>
      </c>
      <c r="K165" s="160" t="str">
        <f t="shared" si="193"/>
        <v>OK</v>
      </c>
      <c r="L165" s="160" t="str">
        <f>IF('DATA SHEET'!$B$10="NC-50","N/A","OK")</f>
        <v>OK</v>
      </c>
      <c r="M165" s="160" t="str">
        <f>IF('DATA SHEET'!$B$10="NC-50","N/A","OK")</f>
        <v>OK</v>
      </c>
      <c r="N165" s="160"/>
      <c r="O165" s="160"/>
      <c r="P165" s="160"/>
      <c r="Q165" s="160"/>
      <c r="R165" s="160"/>
      <c r="S165" s="160"/>
      <c r="T165" s="160"/>
      <c r="U165" s="160"/>
      <c r="V165" s="150" t="str">
        <f>IF(DB165&lt;&gt;"",
    IF(INT('Drill Size Info'!$AA$19)=INT('Drill Size Info'!$AB$19),
        --(INT('Drill Size Info'!$AA$19) &amp; "." &amp; DB165),
        IF(AND((--(INT('Drill Size Info'!$AA$19) &amp; "." &amp; DB165)&gt;=--('Drill Size Info'!$AA$19)), (--(INT('Drill Size Info'!$AA$19) &amp; "." &amp; DB165)&lt;=--('Drill Size Info'!$AB$19))),
            --(INT('Drill Size Info'!$AA$19) &amp; "." &amp; DB165),
            --(INT('Drill Size Info'!$AB$19) &amp; "." &amp; DB165)
        )
    ),
    IF(DA165&lt;&gt;"",
        IF(INT('Drill Size Info'!$AA$19)=INT('Drill Size Info'!$AB$19),
            --(INT('Drill Size Info'!$AA$19) &amp; "." &amp; LEFT(DA165,3)),
            IF(AND((--(INT('Drill Size Info'!$AA$19) &amp; "." &amp; LEFT(DA165,3))&gt;=--('Drill Size Info'!$AA$19)), (--(INT('Drill Size Info'!$AA$19) &amp; "." &amp; LEFT(DA165,3))&lt;=--('Drill Size Info'!$AB$19))),
                --(INT('Drill Size Info'!$AA$19) &amp; "." &amp; LEFT(DA165,3)),
                --(INT('Drill Size Info'!$AB$19) &amp; "." &amp; LEFT(DA165,3))
            )
        ),
        "OK"
    )
)</f>
        <v>OK</v>
      </c>
      <c r="W165" s="150" t="str">
        <f>IF(DC165&lt;&gt;"",
    IF(INT('Drill Size Info'!$AA$19)=INT('Drill Size Info'!$AB$19),
        --(INT('Drill Size Info'!$AA$19) &amp; "." &amp; DC165),
        IF(AND((--(INT('Drill Size Info'!$AA$19) &amp; "." &amp; DC165)&gt;=--('Drill Size Info'!$AA$19)), (--(INT('Drill Size Info'!$AA$19) &amp; "." &amp; DC165)&lt;=--('Drill Size Info'!$AB$19))),
            --(INT('Drill Size Info'!$AA$19) &amp; "." &amp; DC165),
            --(INT('Drill Size Info'!$AB$19) &amp; "." &amp; DC165)
        )
    ),
    IF(DA165&lt;&gt;"",
        IF(INT('Drill Size Info'!$AA$19)=INT('Drill Size Info'!$AB$19),
            --(INT('Drill Size Info'!$AA$19) &amp; "." &amp; RIGHT(DA165,3)),
            IF(AND((--(INT('Drill Size Info'!$AA$19) &amp; "." &amp; RIGHT(DA165,3))&gt;=--('Drill Size Info'!$AA$19)), (--(INT('Drill Size Info'!$AA$19) &amp; "." &amp; RIGHT(DA165,3))&lt;=--('Drill Size Info'!$AB$19))),
                --(INT('Drill Size Info'!$AA$19) &amp; "." &amp; RIGHT(DA165,3)),
                --(INT('Drill Size Info'!$AB$19) &amp; "." &amp; RIGHT(DA165,3))
            )
        ),
        "N/A"
    )
)</f>
        <v>N/A</v>
      </c>
      <c r="X165" s="150" t="str">
        <f>IF(DE165&lt;&gt;"",
    IF(INT('Drill Size Info'!$AA$19)=INT('Drill Size Info'!$AB$15),
        --(INT('Drill Size Info'!$AA$15) &amp; "." &amp; DE165),
        IF(AND((--(INT('Drill Size Info'!$AA$15) &amp; "." &amp; DE165)&gt;=--('Drill Size Info'!$AA$15)), (--(INT('Drill Size Info'!$AA$15) &amp; "." &amp; DE165)&lt;=--('Drill Size Info'!$AB$15))),
            --(INT('Drill Size Info'!$AA$15) &amp; "." &amp; DE165),
            --(INT('Drill Size Info'!$AB$15) &amp; "." &amp; DE165)
        )
    ),
    IF(DD165&lt;&gt;"",
        IF(INT('Drill Size Info'!$AA$15)=INT('Drill Size Info'!$AB$15),
            --(INT('Drill Size Info'!$AA$15) &amp; "." &amp; LEFT(DD165,3)),
            IF(AND((--(INT('Drill Size Info'!$AA$15) &amp; "." &amp; LEFT(DD165,3))&gt;=--('Drill Size Info'!$AA$15)), (--(INT('Drill Size Info'!$AA$15) &amp; "." &amp; LEFT(DD165,3))&lt;=--('Drill Size Info'!$AB$15))),
                --(INT('Drill Size Info'!$AA$15) &amp; "." &amp; LEFT(DD165,3)),
                --(INT('Drill Size Info'!$AB$15) &amp; "." &amp; LEFT(DD165,3))
            )
        ),
        "OK"
    )
)</f>
        <v>OK</v>
      </c>
      <c r="Y165" s="150" t="str">
        <f>IF(DF165&lt;&gt;"",
    IF(INT('Drill Size Info'!$AA$19)=INT('Drill Size Info'!$AB$15),
        --(INT('Drill Size Info'!$AA$15) &amp; "." &amp; DF165),
        IF(AND((--(INT('Drill Size Info'!$AA$15) &amp; "." &amp; DF165)&gt;=--('Drill Size Info'!$AA$15)), (--(INT('Drill Size Info'!$AA$15) &amp; "." &amp; DF165)&lt;=--('Drill Size Info'!$AB$15))),
            --(INT('Drill Size Info'!$AA$15) &amp; "." &amp; DF165),
            --(INT('Drill Size Info'!$AB$15) &amp; "." &amp; DF165)
        )
    ),
    IF(DD165&lt;&gt;"",
        IF(INT('Drill Size Info'!$AA$15)=INT('Drill Size Info'!$AB$15),
            --(INT('Drill Size Info'!$AA$15) &amp; "." &amp; RIGHT(DD165,3)),
            IF(AND((--(INT('Drill Size Info'!$AA$15) &amp; "." &amp; RIGHT(DD165,3))&gt;=--('Drill Size Info'!$AA$15)), (--(INT('Drill Size Info'!$AA$15) &amp; "." &amp; RIGHT(DD165,3))&lt;=--('Drill Size Info'!$AB$15))),
                --(INT('Drill Size Info'!$AA$15) &amp; "." &amp; RIGHT(DD165,3)),
                --(INT('Drill Size Info'!$AB$15) &amp; "." &amp; RIGHT(DD165,3))
            )
        ),
        "N/A"
    )
)</f>
        <v>N/A</v>
      </c>
      <c r="Z165" s="162"/>
      <c r="AA165" s="162"/>
      <c r="AB165" s="162"/>
      <c r="AC165" s="162"/>
      <c r="AD165" s="162"/>
      <c r="AE165" s="162"/>
      <c r="AF165" s="162"/>
      <c r="AG165" s="162"/>
      <c r="AH165" s="162"/>
      <c r="AI165" s="162"/>
      <c r="AJ165" s="162"/>
      <c r="AK165" s="183"/>
      <c r="AL165" s="183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3"/>
      <c r="BA165" s="163"/>
      <c r="BB165" s="163"/>
      <c r="BC165" s="163"/>
      <c r="BD165" s="163"/>
      <c r="BE165" s="163"/>
      <c r="BF165" s="164"/>
      <c r="BG165" s="165"/>
      <c r="BH165" s="162"/>
      <c r="BI165" s="162"/>
      <c r="BJ165" s="164"/>
      <c r="BK165" s="95"/>
      <c r="BL165" s="182"/>
      <c r="BM165" s="182"/>
      <c r="BN165" s="182"/>
      <c r="BO165" s="182"/>
      <c r="BP165" s="95" t="str">
        <f t="shared" si="190"/>
        <v/>
      </c>
      <c r="BQ165" s="38"/>
      <c r="BR165" s="17">
        <f t="shared" si="155"/>
        <v>0</v>
      </c>
      <c r="BS165" s="17">
        <f t="shared" si="156"/>
        <v>0</v>
      </c>
      <c r="BT165" s="17">
        <f t="shared" si="157"/>
        <v>0</v>
      </c>
      <c r="BU165" s="17">
        <f t="shared" si="158"/>
        <v>0</v>
      </c>
      <c r="BV165" s="17">
        <f t="shared" si="159"/>
        <v>0</v>
      </c>
      <c r="BW165" s="17">
        <f t="shared" si="160"/>
        <v>0</v>
      </c>
      <c r="BX165" s="17">
        <f t="shared" si="161"/>
        <v>0</v>
      </c>
      <c r="BY165" s="17">
        <f t="shared" si="162"/>
        <v>0</v>
      </c>
      <c r="BZ165" s="17">
        <f t="shared" si="163"/>
        <v>0</v>
      </c>
      <c r="CA165" s="17">
        <f t="shared" si="164"/>
        <v>0</v>
      </c>
      <c r="CB165" s="17">
        <f t="shared" si="165"/>
        <v>0</v>
      </c>
      <c r="CC165" s="17">
        <f t="shared" si="166"/>
        <v>0</v>
      </c>
      <c r="CD165" s="17">
        <f t="shared" si="167"/>
        <v>0</v>
      </c>
      <c r="CE165" s="17">
        <f t="shared" si="168"/>
        <v>0</v>
      </c>
      <c r="CF165" s="17">
        <f t="shared" si="169"/>
        <v>0</v>
      </c>
      <c r="CG165" s="17">
        <f t="shared" si="170"/>
        <v>0</v>
      </c>
      <c r="CH165" s="17">
        <f t="shared" si="171"/>
        <v>0</v>
      </c>
      <c r="CI165" s="17">
        <f t="shared" si="172"/>
        <v>0</v>
      </c>
      <c r="CJ165" s="17">
        <f t="shared" si="173"/>
        <v>0</v>
      </c>
      <c r="CK165" s="17">
        <f t="shared" si="174"/>
        <v>0</v>
      </c>
      <c r="CL165" s="17">
        <f t="shared" si="175"/>
        <v>0</v>
      </c>
      <c r="CM165" s="17">
        <f t="shared" si="176"/>
        <v>0</v>
      </c>
      <c r="CN165" s="17">
        <f t="shared" si="177"/>
        <v>0</v>
      </c>
      <c r="CO165" s="17">
        <f t="shared" si="178"/>
        <v>0</v>
      </c>
      <c r="CP165" s="17">
        <f t="shared" si="179"/>
        <v>0</v>
      </c>
      <c r="CQ165" s="17">
        <f t="shared" si="180"/>
        <v>0</v>
      </c>
      <c r="CR165" s="17">
        <f t="shared" si="181"/>
        <v>0</v>
      </c>
      <c r="CS165" s="17">
        <f t="shared" si="182"/>
        <v>0</v>
      </c>
      <c r="CT165" s="17">
        <f t="shared" si="183"/>
        <v>0</v>
      </c>
      <c r="CU165" s="17">
        <f t="shared" si="184"/>
        <v>0</v>
      </c>
      <c r="CV165" s="17">
        <f t="shared" si="185"/>
        <v>0</v>
      </c>
      <c r="CW165" s="17">
        <f t="shared" si="186"/>
        <v>0</v>
      </c>
      <c r="CX165" s="17">
        <f t="shared" si="187"/>
        <v>0</v>
      </c>
      <c r="CY165" s="17">
        <f t="shared" si="188"/>
        <v>0</v>
      </c>
      <c r="CZ165" s="17">
        <f t="shared" si="189"/>
        <v>0</v>
      </c>
    </row>
    <row r="166" spans="2:104" ht="15" customHeight="1" x14ac:dyDescent="0.2">
      <c r="B166" s="156">
        <f t="shared" si="191"/>
        <v>158</v>
      </c>
      <c r="C166" s="158" t="str">
        <f>CONCATENATE('DATA SHEET'!$B$9, 'DATA SHEET'!$Q$2)</f>
        <v>" HWDP</v>
      </c>
      <c r="D166" s="157" t="str">
        <f t="shared" si="192"/>
        <v/>
      </c>
      <c r="E166" s="158" t="str">
        <f>IF('DATA SHEET'!$E$10="Cat 2","N/A","OK")</f>
        <v>OK</v>
      </c>
      <c r="F166" s="158" t="str">
        <f>IF('DATA SHEET'!$E$10="Cat 2","N/A","OK")</f>
        <v>OK</v>
      </c>
      <c r="G166" s="160"/>
      <c r="H166" s="160"/>
      <c r="I166" s="160" t="s">
        <v>194</v>
      </c>
      <c r="J166" s="160" t="str">
        <f t="shared" si="193"/>
        <v>OK</v>
      </c>
      <c r="K166" s="160" t="str">
        <f t="shared" si="193"/>
        <v>OK</v>
      </c>
      <c r="L166" s="160" t="str">
        <f>IF('DATA SHEET'!$B$10="NC-50","N/A","OK")</f>
        <v>OK</v>
      </c>
      <c r="M166" s="160" t="str">
        <f>IF('DATA SHEET'!$B$10="NC-50","N/A","OK")</f>
        <v>OK</v>
      </c>
      <c r="N166" s="160"/>
      <c r="O166" s="160"/>
      <c r="P166" s="160"/>
      <c r="Q166" s="160"/>
      <c r="R166" s="160"/>
      <c r="S166" s="160"/>
      <c r="T166" s="160"/>
      <c r="U166" s="160"/>
      <c r="V166" s="150" t="str">
        <f>IF(DB166&lt;&gt;"",
    IF(INT('Drill Size Info'!$AA$19)=INT('Drill Size Info'!$AB$19),
        --(INT('Drill Size Info'!$AA$19) &amp; "." &amp; DB166),
        IF(AND((--(INT('Drill Size Info'!$AA$19) &amp; "." &amp; DB166)&gt;=--('Drill Size Info'!$AA$19)), (--(INT('Drill Size Info'!$AA$19) &amp; "." &amp; DB166)&lt;=--('Drill Size Info'!$AB$19))),
            --(INT('Drill Size Info'!$AA$19) &amp; "." &amp; DB166),
            --(INT('Drill Size Info'!$AB$19) &amp; "." &amp; DB166)
        )
    ),
    IF(DA166&lt;&gt;"",
        IF(INT('Drill Size Info'!$AA$19)=INT('Drill Size Info'!$AB$19),
            --(INT('Drill Size Info'!$AA$19) &amp; "." &amp; LEFT(DA166,3)),
            IF(AND((--(INT('Drill Size Info'!$AA$19) &amp; "." &amp; LEFT(DA166,3))&gt;=--('Drill Size Info'!$AA$19)), (--(INT('Drill Size Info'!$AA$19) &amp; "." &amp; LEFT(DA166,3))&lt;=--('Drill Size Info'!$AB$19))),
                --(INT('Drill Size Info'!$AA$19) &amp; "." &amp; LEFT(DA166,3)),
                --(INT('Drill Size Info'!$AB$19) &amp; "." &amp; LEFT(DA166,3))
            )
        ),
        "OK"
    )
)</f>
        <v>OK</v>
      </c>
      <c r="W166" s="150" t="str">
        <f>IF(DC166&lt;&gt;"",
    IF(INT('Drill Size Info'!$AA$19)=INT('Drill Size Info'!$AB$19),
        --(INT('Drill Size Info'!$AA$19) &amp; "." &amp; DC166),
        IF(AND((--(INT('Drill Size Info'!$AA$19) &amp; "." &amp; DC166)&gt;=--('Drill Size Info'!$AA$19)), (--(INT('Drill Size Info'!$AA$19) &amp; "." &amp; DC166)&lt;=--('Drill Size Info'!$AB$19))),
            --(INT('Drill Size Info'!$AA$19) &amp; "." &amp; DC166),
            --(INT('Drill Size Info'!$AB$19) &amp; "." &amp; DC166)
        )
    ),
    IF(DA166&lt;&gt;"",
        IF(INT('Drill Size Info'!$AA$19)=INT('Drill Size Info'!$AB$19),
            --(INT('Drill Size Info'!$AA$19) &amp; "." &amp; RIGHT(DA166,3)),
            IF(AND((--(INT('Drill Size Info'!$AA$19) &amp; "." &amp; RIGHT(DA166,3))&gt;=--('Drill Size Info'!$AA$19)), (--(INT('Drill Size Info'!$AA$19) &amp; "." &amp; RIGHT(DA166,3))&lt;=--('Drill Size Info'!$AB$19))),
                --(INT('Drill Size Info'!$AA$19) &amp; "." &amp; RIGHT(DA166,3)),
                --(INT('Drill Size Info'!$AB$19) &amp; "." &amp; RIGHT(DA166,3))
            )
        ),
        "N/A"
    )
)</f>
        <v>N/A</v>
      </c>
      <c r="X166" s="150" t="str">
        <f>IF(DE166&lt;&gt;"",
    IF(INT('Drill Size Info'!$AA$19)=INT('Drill Size Info'!$AB$15),
        --(INT('Drill Size Info'!$AA$15) &amp; "." &amp; DE166),
        IF(AND((--(INT('Drill Size Info'!$AA$15) &amp; "." &amp; DE166)&gt;=--('Drill Size Info'!$AA$15)), (--(INT('Drill Size Info'!$AA$15) &amp; "." &amp; DE166)&lt;=--('Drill Size Info'!$AB$15))),
            --(INT('Drill Size Info'!$AA$15) &amp; "." &amp; DE166),
            --(INT('Drill Size Info'!$AB$15) &amp; "." &amp; DE166)
        )
    ),
    IF(DD166&lt;&gt;"",
        IF(INT('Drill Size Info'!$AA$15)=INT('Drill Size Info'!$AB$15),
            --(INT('Drill Size Info'!$AA$15) &amp; "." &amp; LEFT(DD166,3)),
            IF(AND((--(INT('Drill Size Info'!$AA$15) &amp; "." &amp; LEFT(DD166,3))&gt;=--('Drill Size Info'!$AA$15)), (--(INT('Drill Size Info'!$AA$15) &amp; "." &amp; LEFT(DD166,3))&lt;=--('Drill Size Info'!$AB$15))),
                --(INT('Drill Size Info'!$AA$15) &amp; "." &amp; LEFT(DD166,3)),
                --(INT('Drill Size Info'!$AB$15) &amp; "." &amp; LEFT(DD166,3))
            )
        ),
        "OK"
    )
)</f>
        <v>OK</v>
      </c>
      <c r="Y166" s="150" t="str">
        <f>IF(DF166&lt;&gt;"",
    IF(INT('Drill Size Info'!$AA$19)=INT('Drill Size Info'!$AB$15),
        --(INT('Drill Size Info'!$AA$15) &amp; "." &amp; DF166),
        IF(AND((--(INT('Drill Size Info'!$AA$15) &amp; "." &amp; DF166)&gt;=--('Drill Size Info'!$AA$15)), (--(INT('Drill Size Info'!$AA$15) &amp; "." &amp; DF166)&lt;=--('Drill Size Info'!$AB$15))),
            --(INT('Drill Size Info'!$AA$15) &amp; "." &amp; DF166),
            --(INT('Drill Size Info'!$AB$15) &amp; "." &amp; DF166)
        )
    ),
    IF(DD166&lt;&gt;"",
        IF(INT('Drill Size Info'!$AA$15)=INT('Drill Size Info'!$AB$15),
            --(INT('Drill Size Info'!$AA$15) &amp; "." &amp; RIGHT(DD166,3)),
            IF(AND((--(INT('Drill Size Info'!$AA$15) &amp; "." &amp; RIGHT(DD166,3))&gt;=--('Drill Size Info'!$AA$15)), (--(INT('Drill Size Info'!$AA$15) &amp; "." &amp; RIGHT(DD166,3))&lt;=--('Drill Size Info'!$AB$15))),
                --(INT('Drill Size Info'!$AA$15) &amp; "." &amp; RIGHT(DD166,3)),
                --(INT('Drill Size Info'!$AB$15) &amp; "." &amp; RIGHT(DD166,3))
            )
        ),
        "N/A"
    )
)</f>
        <v>N/A</v>
      </c>
      <c r="Z166" s="162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183"/>
      <c r="AL166" s="183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3"/>
      <c r="BA166" s="163"/>
      <c r="BB166" s="163"/>
      <c r="BC166" s="163"/>
      <c r="BD166" s="163"/>
      <c r="BE166" s="163"/>
      <c r="BF166" s="164"/>
      <c r="BG166" s="165"/>
      <c r="BH166" s="162"/>
      <c r="BI166" s="162"/>
      <c r="BJ166" s="164"/>
      <c r="BK166" s="95"/>
      <c r="BL166" s="182"/>
      <c r="BM166" s="182"/>
      <c r="BN166" s="182"/>
      <c r="BO166" s="182"/>
      <c r="BP166" s="95" t="str">
        <f t="shared" si="190"/>
        <v/>
      </c>
      <c r="BQ166" s="38"/>
      <c r="BR166" s="17">
        <f t="shared" si="155"/>
        <v>0</v>
      </c>
      <c r="BS166" s="17">
        <f t="shared" si="156"/>
        <v>0</v>
      </c>
      <c r="BT166" s="17">
        <f t="shared" si="157"/>
        <v>0</v>
      </c>
      <c r="BU166" s="17">
        <f t="shared" si="158"/>
        <v>0</v>
      </c>
      <c r="BV166" s="17">
        <f t="shared" si="159"/>
        <v>0</v>
      </c>
      <c r="BW166" s="17">
        <f t="shared" si="160"/>
        <v>0</v>
      </c>
      <c r="BX166" s="17">
        <f t="shared" si="161"/>
        <v>0</v>
      </c>
      <c r="BY166" s="17">
        <f t="shared" si="162"/>
        <v>0</v>
      </c>
      <c r="BZ166" s="17">
        <f t="shared" si="163"/>
        <v>0</v>
      </c>
      <c r="CA166" s="17">
        <f t="shared" si="164"/>
        <v>0</v>
      </c>
      <c r="CB166" s="17">
        <f t="shared" si="165"/>
        <v>0</v>
      </c>
      <c r="CC166" s="17">
        <f t="shared" si="166"/>
        <v>0</v>
      </c>
      <c r="CD166" s="17">
        <f t="shared" si="167"/>
        <v>0</v>
      </c>
      <c r="CE166" s="17">
        <f t="shared" si="168"/>
        <v>0</v>
      </c>
      <c r="CF166" s="17">
        <f t="shared" si="169"/>
        <v>0</v>
      </c>
      <c r="CG166" s="17">
        <f t="shared" si="170"/>
        <v>0</v>
      </c>
      <c r="CH166" s="17">
        <f t="shared" si="171"/>
        <v>0</v>
      </c>
      <c r="CI166" s="17">
        <f t="shared" si="172"/>
        <v>0</v>
      </c>
      <c r="CJ166" s="17">
        <f t="shared" si="173"/>
        <v>0</v>
      </c>
      <c r="CK166" s="17">
        <f t="shared" si="174"/>
        <v>0</v>
      </c>
      <c r="CL166" s="17">
        <f t="shared" si="175"/>
        <v>0</v>
      </c>
      <c r="CM166" s="17">
        <f t="shared" si="176"/>
        <v>0</v>
      </c>
      <c r="CN166" s="17">
        <f t="shared" si="177"/>
        <v>0</v>
      </c>
      <c r="CO166" s="17">
        <f t="shared" si="178"/>
        <v>0</v>
      </c>
      <c r="CP166" s="17">
        <f t="shared" si="179"/>
        <v>0</v>
      </c>
      <c r="CQ166" s="17">
        <f t="shared" si="180"/>
        <v>0</v>
      </c>
      <c r="CR166" s="17">
        <f t="shared" si="181"/>
        <v>0</v>
      </c>
      <c r="CS166" s="17">
        <f t="shared" si="182"/>
        <v>0</v>
      </c>
      <c r="CT166" s="17">
        <f t="shared" si="183"/>
        <v>0</v>
      </c>
      <c r="CU166" s="17">
        <f t="shared" si="184"/>
        <v>0</v>
      </c>
      <c r="CV166" s="17">
        <f t="shared" si="185"/>
        <v>0</v>
      </c>
      <c r="CW166" s="17">
        <f t="shared" si="186"/>
        <v>0</v>
      </c>
      <c r="CX166" s="17">
        <f t="shared" si="187"/>
        <v>0</v>
      </c>
      <c r="CY166" s="17">
        <f t="shared" si="188"/>
        <v>0</v>
      </c>
      <c r="CZ166" s="17">
        <f t="shared" si="189"/>
        <v>0</v>
      </c>
    </row>
    <row r="167" spans="2:104" ht="15" customHeight="1" x14ac:dyDescent="0.2">
      <c r="B167" s="156">
        <f t="shared" si="191"/>
        <v>159</v>
      </c>
      <c r="C167" s="158" t="str">
        <f>CONCATENATE('DATA SHEET'!$B$9, 'DATA SHEET'!$Q$2)</f>
        <v>" HWDP</v>
      </c>
      <c r="D167" s="157" t="str">
        <f t="shared" si="192"/>
        <v/>
      </c>
      <c r="E167" s="158" t="str">
        <f>IF('DATA SHEET'!$E$10="Cat 2","N/A","OK")</f>
        <v>OK</v>
      </c>
      <c r="F167" s="158" t="str">
        <f>IF('DATA SHEET'!$E$10="Cat 2","N/A","OK")</f>
        <v>OK</v>
      </c>
      <c r="G167" s="160"/>
      <c r="H167" s="160"/>
      <c r="I167" s="160" t="s">
        <v>194</v>
      </c>
      <c r="J167" s="160" t="str">
        <f t="shared" si="193"/>
        <v>OK</v>
      </c>
      <c r="K167" s="160" t="str">
        <f t="shared" si="193"/>
        <v>OK</v>
      </c>
      <c r="L167" s="160" t="str">
        <f>IF('DATA SHEET'!$B$10="NC-50","N/A","OK")</f>
        <v>OK</v>
      </c>
      <c r="M167" s="160" t="str">
        <f>IF('DATA SHEET'!$B$10="NC-50","N/A","OK")</f>
        <v>OK</v>
      </c>
      <c r="N167" s="160"/>
      <c r="O167" s="160"/>
      <c r="P167" s="160"/>
      <c r="Q167" s="160"/>
      <c r="R167" s="160"/>
      <c r="S167" s="160"/>
      <c r="T167" s="160"/>
      <c r="U167" s="160"/>
      <c r="V167" s="150" t="str">
        <f>IF(DB167&lt;&gt;"",
    IF(INT('Drill Size Info'!$AA$19)=INT('Drill Size Info'!$AB$19),
        --(INT('Drill Size Info'!$AA$19) &amp; "." &amp; DB167),
        IF(AND((--(INT('Drill Size Info'!$AA$19) &amp; "." &amp; DB167)&gt;=--('Drill Size Info'!$AA$19)), (--(INT('Drill Size Info'!$AA$19) &amp; "." &amp; DB167)&lt;=--('Drill Size Info'!$AB$19))),
            --(INT('Drill Size Info'!$AA$19) &amp; "." &amp; DB167),
            --(INT('Drill Size Info'!$AB$19) &amp; "." &amp; DB167)
        )
    ),
    IF(DA167&lt;&gt;"",
        IF(INT('Drill Size Info'!$AA$19)=INT('Drill Size Info'!$AB$19),
            --(INT('Drill Size Info'!$AA$19) &amp; "." &amp; LEFT(DA167,3)),
            IF(AND((--(INT('Drill Size Info'!$AA$19) &amp; "." &amp; LEFT(DA167,3))&gt;=--('Drill Size Info'!$AA$19)), (--(INT('Drill Size Info'!$AA$19) &amp; "." &amp; LEFT(DA167,3))&lt;=--('Drill Size Info'!$AB$19))),
                --(INT('Drill Size Info'!$AA$19) &amp; "." &amp; LEFT(DA167,3)),
                --(INT('Drill Size Info'!$AB$19) &amp; "." &amp; LEFT(DA167,3))
            )
        ),
        "OK"
    )
)</f>
        <v>OK</v>
      </c>
      <c r="W167" s="150" t="str">
        <f>IF(DC167&lt;&gt;"",
    IF(INT('Drill Size Info'!$AA$19)=INT('Drill Size Info'!$AB$19),
        --(INT('Drill Size Info'!$AA$19) &amp; "." &amp; DC167),
        IF(AND((--(INT('Drill Size Info'!$AA$19) &amp; "." &amp; DC167)&gt;=--('Drill Size Info'!$AA$19)), (--(INT('Drill Size Info'!$AA$19) &amp; "." &amp; DC167)&lt;=--('Drill Size Info'!$AB$19))),
            --(INT('Drill Size Info'!$AA$19) &amp; "." &amp; DC167),
            --(INT('Drill Size Info'!$AB$19) &amp; "." &amp; DC167)
        )
    ),
    IF(DA167&lt;&gt;"",
        IF(INT('Drill Size Info'!$AA$19)=INT('Drill Size Info'!$AB$19),
            --(INT('Drill Size Info'!$AA$19) &amp; "." &amp; RIGHT(DA167,3)),
            IF(AND((--(INT('Drill Size Info'!$AA$19) &amp; "." &amp; RIGHT(DA167,3))&gt;=--('Drill Size Info'!$AA$19)), (--(INT('Drill Size Info'!$AA$19) &amp; "." &amp; RIGHT(DA167,3))&lt;=--('Drill Size Info'!$AB$19))),
                --(INT('Drill Size Info'!$AA$19) &amp; "." &amp; RIGHT(DA167,3)),
                --(INT('Drill Size Info'!$AB$19) &amp; "." &amp; RIGHT(DA167,3))
            )
        ),
        "N/A"
    )
)</f>
        <v>N/A</v>
      </c>
      <c r="X167" s="150" t="str">
        <f>IF(DE167&lt;&gt;"",
    IF(INT('Drill Size Info'!$AA$19)=INT('Drill Size Info'!$AB$15),
        --(INT('Drill Size Info'!$AA$15) &amp; "." &amp; DE167),
        IF(AND((--(INT('Drill Size Info'!$AA$15) &amp; "." &amp; DE167)&gt;=--('Drill Size Info'!$AA$15)), (--(INT('Drill Size Info'!$AA$15) &amp; "." &amp; DE167)&lt;=--('Drill Size Info'!$AB$15))),
            --(INT('Drill Size Info'!$AA$15) &amp; "." &amp; DE167),
            --(INT('Drill Size Info'!$AB$15) &amp; "." &amp; DE167)
        )
    ),
    IF(DD167&lt;&gt;"",
        IF(INT('Drill Size Info'!$AA$15)=INT('Drill Size Info'!$AB$15),
            --(INT('Drill Size Info'!$AA$15) &amp; "." &amp; LEFT(DD167,3)),
            IF(AND((--(INT('Drill Size Info'!$AA$15) &amp; "." &amp; LEFT(DD167,3))&gt;=--('Drill Size Info'!$AA$15)), (--(INT('Drill Size Info'!$AA$15) &amp; "." &amp; LEFT(DD167,3))&lt;=--('Drill Size Info'!$AB$15))),
                --(INT('Drill Size Info'!$AA$15) &amp; "." &amp; LEFT(DD167,3)),
                --(INT('Drill Size Info'!$AB$15) &amp; "." &amp; LEFT(DD167,3))
            )
        ),
        "OK"
    )
)</f>
        <v>OK</v>
      </c>
      <c r="Y167" s="150" t="str">
        <f>IF(DF167&lt;&gt;"",
    IF(INT('Drill Size Info'!$AA$19)=INT('Drill Size Info'!$AB$15),
        --(INT('Drill Size Info'!$AA$15) &amp; "." &amp; DF167),
        IF(AND((--(INT('Drill Size Info'!$AA$15) &amp; "." &amp; DF167)&gt;=--('Drill Size Info'!$AA$15)), (--(INT('Drill Size Info'!$AA$15) &amp; "." &amp; DF167)&lt;=--('Drill Size Info'!$AB$15))),
            --(INT('Drill Size Info'!$AA$15) &amp; "." &amp; DF167),
            --(INT('Drill Size Info'!$AB$15) &amp; "." &amp; DF167)
        )
    ),
    IF(DD167&lt;&gt;"",
        IF(INT('Drill Size Info'!$AA$15)=INT('Drill Size Info'!$AB$15),
            --(INT('Drill Size Info'!$AA$15) &amp; "." &amp; RIGHT(DD167,3)),
            IF(AND((--(INT('Drill Size Info'!$AA$15) &amp; "." &amp; RIGHT(DD167,3))&gt;=--('Drill Size Info'!$AA$15)), (--(INT('Drill Size Info'!$AA$15) &amp; "." &amp; RIGHT(DD167,3))&lt;=--('Drill Size Info'!$AB$15))),
                --(INT('Drill Size Info'!$AA$15) &amp; "." &amp; RIGHT(DD167,3)),
                --(INT('Drill Size Info'!$AB$15) &amp; "." &amp; RIGHT(DD167,3))
            )
        ),
        "N/A"
    )
)</f>
        <v>N/A</v>
      </c>
      <c r="Z167" s="162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183"/>
      <c r="AL167" s="183"/>
      <c r="AM167" s="162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3"/>
      <c r="BA167" s="163"/>
      <c r="BB167" s="163"/>
      <c r="BC167" s="163"/>
      <c r="BD167" s="163"/>
      <c r="BE167" s="163"/>
      <c r="BF167" s="164"/>
      <c r="BG167" s="165"/>
      <c r="BH167" s="162"/>
      <c r="BI167" s="162"/>
      <c r="BJ167" s="164"/>
      <c r="BK167" s="95"/>
      <c r="BL167" s="182"/>
      <c r="BM167" s="182"/>
      <c r="BN167" s="182"/>
      <c r="BO167" s="182"/>
      <c r="BP167" s="95" t="str">
        <f t="shared" si="190"/>
        <v/>
      </c>
      <c r="BQ167" s="38"/>
      <c r="BR167" s="17">
        <f t="shared" si="155"/>
        <v>0</v>
      </c>
      <c r="BS167" s="17">
        <f t="shared" si="156"/>
        <v>0</v>
      </c>
      <c r="BT167" s="17">
        <f t="shared" si="157"/>
        <v>0</v>
      </c>
      <c r="BU167" s="17">
        <f t="shared" si="158"/>
        <v>0</v>
      </c>
      <c r="BV167" s="17">
        <f t="shared" si="159"/>
        <v>0</v>
      </c>
      <c r="BW167" s="17">
        <f t="shared" si="160"/>
        <v>0</v>
      </c>
      <c r="BX167" s="17">
        <f t="shared" si="161"/>
        <v>0</v>
      </c>
      <c r="BY167" s="17">
        <f t="shared" si="162"/>
        <v>0</v>
      </c>
      <c r="BZ167" s="17">
        <f t="shared" si="163"/>
        <v>0</v>
      </c>
      <c r="CA167" s="17">
        <f t="shared" si="164"/>
        <v>0</v>
      </c>
      <c r="CB167" s="17">
        <f t="shared" si="165"/>
        <v>0</v>
      </c>
      <c r="CC167" s="17">
        <f t="shared" si="166"/>
        <v>0</v>
      </c>
      <c r="CD167" s="17">
        <f t="shared" si="167"/>
        <v>0</v>
      </c>
      <c r="CE167" s="17">
        <f t="shared" si="168"/>
        <v>0</v>
      </c>
      <c r="CF167" s="17">
        <f t="shared" si="169"/>
        <v>0</v>
      </c>
      <c r="CG167" s="17">
        <f t="shared" si="170"/>
        <v>0</v>
      </c>
      <c r="CH167" s="17">
        <f t="shared" si="171"/>
        <v>0</v>
      </c>
      <c r="CI167" s="17">
        <f t="shared" si="172"/>
        <v>0</v>
      </c>
      <c r="CJ167" s="17">
        <f t="shared" si="173"/>
        <v>0</v>
      </c>
      <c r="CK167" s="17">
        <f t="shared" si="174"/>
        <v>0</v>
      </c>
      <c r="CL167" s="17">
        <f t="shared" si="175"/>
        <v>0</v>
      </c>
      <c r="CM167" s="17">
        <f t="shared" si="176"/>
        <v>0</v>
      </c>
      <c r="CN167" s="17">
        <f t="shared" si="177"/>
        <v>0</v>
      </c>
      <c r="CO167" s="17">
        <f t="shared" si="178"/>
        <v>0</v>
      </c>
      <c r="CP167" s="17">
        <f t="shared" si="179"/>
        <v>0</v>
      </c>
      <c r="CQ167" s="17">
        <f t="shared" si="180"/>
        <v>0</v>
      </c>
      <c r="CR167" s="17">
        <f t="shared" si="181"/>
        <v>0</v>
      </c>
      <c r="CS167" s="17">
        <f t="shared" si="182"/>
        <v>0</v>
      </c>
      <c r="CT167" s="17">
        <f t="shared" si="183"/>
        <v>0</v>
      </c>
      <c r="CU167" s="17">
        <f t="shared" si="184"/>
        <v>0</v>
      </c>
      <c r="CV167" s="17">
        <f t="shared" si="185"/>
        <v>0</v>
      </c>
      <c r="CW167" s="17">
        <f t="shared" si="186"/>
        <v>0</v>
      </c>
      <c r="CX167" s="17">
        <f t="shared" si="187"/>
        <v>0</v>
      </c>
      <c r="CY167" s="17">
        <f t="shared" si="188"/>
        <v>0</v>
      </c>
      <c r="CZ167" s="17">
        <f t="shared" si="189"/>
        <v>0</v>
      </c>
    </row>
    <row r="168" spans="2:104" ht="15" customHeight="1" x14ac:dyDescent="0.2">
      <c r="B168" s="156">
        <f t="shared" si="191"/>
        <v>160</v>
      </c>
      <c r="C168" s="158" t="str">
        <f>CONCATENATE('DATA SHEET'!$B$9, 'DATA SHEET'!$Q$2)</f>
        <v>" HWDP</v>
      </c>
      <c r="D168" s="157" t="str">
        <f t="shared" si="192"/>
        <v/>
      </c>
      <c r="E168" s="158" t="str">
        <f>IF('DATA SHEET'!$E$10="Cat 2","N/A","OK")</f>
        <v>OK</v>
      </c>
      <c r="F168" s="158" t="str">
        <f>IF('DATA SHEET'!$E$10="Cat 2","N/A","OK")</f>
        <v>OK</v>
      </c>
      <c r="G168" s="160"/>
      <c r="H168" s="160"/>
      <c r="I168" s="160" t="s">
        <v>194</v>
      </c>
      <c r="J168" s="160" t="str">
        <f t="shared" si="193"/>
        <v>OK</v>
      </c>
      <c r="K168" s="160" t="str">
        <f t="shared" si="193"/>
        <v>OK</v>
      </c>
      <c r="L168" s="160" t="str">
        <f>IF('DATA SHEET'!$B$10="NC-50","N/A","OK")</f>
        <v>OK</v>
      </c>
      <c r="M168" s="160" t="str">
        <f>IF('DATA SHEET'!$B$10="NC-50","N/A","OK")</f>
        <v>OK</v>
      </c>
      <c r="N168" s="160"/>
      <c r="O168" s="160"/>
      <c r="P168" s="160"/>
      <c r="Q168" s="160"/>
      <c r="R168" s="160"/>
      <c r="S168" s="160"/>
      <c r="T168" s="160"/>
      <c r="U168" s="160"/>
      <c r="V168" s="150" t="str">
        <f>IF(DB168&lt;&gt;"",
    IF(INT('Drill Size Info'!$AA$19)=INT('Drill Size Info'!$AB$19),
        --(INT('Drill Size Info'!$AA$19) &amp; "." &amp; DB168),
        IF(AND((--(INT('Drill Size Info'!$AA$19) &amp; "." &amp; DB168)&gt;=--('Drill Size Info'!$AA$19)), (--(INT('Drill Size Info'!$AA$19) &amp; "." &amp; DB168)&lt;=--('Drill Size Info'!$AB$19))),
            --(INT('Drill Size Info'!$AA$19) &amp; "." &amp; DB168),
            --(INT('Drill Size Info'!$AB$19) &amp; "." &amp; DB168)
        )
    ),
    IF(DA168&lt;&gt;"",
        IF(INT('Drill Size Info'!$AA$19)=INT('Drill Size Info'!$AB$19),
            --(INT('Drill Size Info'!$AA$19) &amp; "." &amp; LEFT(DA168,3)),
            IF(AND((--(INT('Drill Size Info'!$AA$19) &amp; "." &amp; LEFT(DA168,3))&gt;=--('Drill Size Info'!$AA$19)), (--(INT('Drill Size Info'!$AA$19) &amp; "." &amp; LEFT(DA168,3))&lt;=--('Drill Size Info'!$AB$19))),
                --(INT('Drill Size Info'!$AA$19) &amp; "." &amp; LEFT(DA168,3)),
                --(INT('Drill Size Info'!$AB$19) &amp; "." &amp; LEFT(DA168,3))
            )
        ),
        "OK"
    )
)</f>
        <v>OK</v>
      </c>
      <c r="W168" s="150" t="str">
        <f>IF(DC168&lt;&gt;"",
    IF(INT('Drill Size Info'!$AA$19)=INT('Drill Size Info'!$AB$19),
        --(INT('Drill Size Info'!$AA$19) &amp; "." &amp; DC168),
        IF(AND((--(INT('Drill Size Info'!$AA$19) &amp; "." &amp; DC168)&gt;=--('Drill Size Info'!$AA$19)), (--(INT('Drill Size Info'!$AA$19) &amp; "." &amp; DC168)&lt;=--('Drill Size Info'!$AB$19))),
            --(INT('Drill Size Info'!$AA$19) &amp; "." &amp; DC168),
            --(INT('Drill Size Info'!$AB$19) &amp; "." &amp; DC168)
        )
    ),
    IF(DA168&lt;&gt;"",
        IF(INT('Drill Size Info'!$AA$19)=INT('Drill Size Info'!$AB$19),
            --(INT('Drill Size Info'!$AA$19) &amp; "." &amp; RIGHT(DA168,3)),
            IF(AND((--(INT('Drill Size Info'!$AA$19) &amp; "." &amp; RIGHT(DA168,3))&gt;=--('Drill Size Info'!$AA$19)), (--(INT('Drill Size Info'!$AA$19) &amp; "." &amp; RIGHT(DA168,3))&lt;=--('Drill Size Info'!$AB$19))),
                --(INT('Drill Size Info'!$AA$19) &amp; "." &amp; RIGHT(DA168,3)),
                --(INT('Drill Size Info'!$AB$19) &amp; "." &amp; RIGHT(DA168,3))
            )
        ),
        "N/A"
    )
)</f>
        <v>N/A</v>
      </c>
      <c r="X168" s="150" t="str">
        <f>IF(DE168&lt;&gt;"",
    IF(INT('Drill Size Info'!$AA$19)=INT('Drill Size Info'!$AB$15),
        --(INT('Drill Size Info'!$AA$15) &amp; "." &amp; DE168),
        IF(AND((--(INT('Drill Size Info'!$AA$15) &amp; "." &amp; DE168)&gt;=--('Drill Size Info'!$AA$15)), (--(INT('Drill Size Info'!$AA$15) &amp; "." &amp; DE168)&lt;=--('Drill Size Info'!$AB$15))),
            --(INT('Drill Size Info'!$AA$15) &amp; "." &amp; DE168),
            --(INT('Drill Size Info'!$AB$15) &amp; "." &amp; DE168)
        )
    ),
    IF(DD168&lt;&gt;"",
        IF(INT('Drill Size Info'!$AA$15)=INT('Drill Size Info'!$AB$15),
            --(INT('Drill Size Info'!$AA$15) &amp; "." &amp; LEFT(DD168,3)),
            IF(AND((--(INT('Drill Size Info'!$AA$15) &amp; "." &amp; LEFT(DD168,3))&gt;=--('Drill Size Info'!$AA$15)), (--(INT('Drill Size Info'!$AA$15) &amp; "." &amp; LEFT(DD168,3))&lt;=--('Drill Size Info'!$AB$15))),
                --(INT('Drill Size Info'!$AA$15) &amp; "." &amp; LEFT(DD168,3)),
                --(INT('Drill Size Info'!$AB$15) &amp; "." &amp; LEFT(DD168,3))
            )
        ),
        "OK"
    )
)</f>
        <v>OK</v>
      </c>
      <c r="Y168" s="150" t="str">
        <f>IF(DF168&lt;&gt;"",
    IF(INT('Drill Size Info'!$AA$19)=INT('Drill Size Info'!$AB$15),
        --(INT('Drill Size Info'!$AA$15) &amp; "." &amp; DF168),
        IF(AND((--(INT('Drill Size Info'!$AA$15) &amp; "." &amp; DF168)&gt;=--('Drill Size Info'!$AA$15)), (--(INT('Drill Size Info'!$AA$15) &amp; "." &amp; DF168)&lt;=--('Drill Size Info'!$AB$15))),
            --(INT('Drill Size Info'!$AA$15) &amp; "." &amp; DF168),
            --(INT('Drill Size Info'!$AB$15) &amp; "." &amp; DF168)
        )
    ),
    IF(DD168&lt;&gt;"",
        IF(INT('Drill Size Info'!$AA$15)=INT('Drill Size Info'!$AB$15),
            --(INT('Drill Size Info'!$AA$15) &amp; "." &amp; RIGHT(DD168,3)),
            IF(AND((--(INT('Drill Size Info'!$AA$15) &amp; "." &amp; RIGHT(DD168,3))&gt;=--('Drill Size Info'!$AA$15)), (--(INT('Drill Size Info'!$AA$15) &amp; "." &amp; RIGHT(DD168,3))&lt;=--('Drill Size Info'!$AB$15))),
                --(INT('Drill Size Info'!$AA$15) &amp; "." &amp; RIGHT(DD168,3)),
                --(INT('Drill Size Info'!$AB$15) &amp; "." &amp; RIGHT(DD168,3))
            )
        ),
        "N/A"
    )
)</f>
        <v>N/A</v>
      </c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83"/>
      <c r="AL168" s="183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3"/>
      <c r="BA168" s="163"/>
      <c r="BB168" s="163"/>
      <c r="BC168" s="163"/>
      <c r="BD168" s="163"/>
      <c r="BE168" s="163"/>
      <c r="BF168" s="164"/>
      <c r="BG168" s="165"/>
      <c r="BH168" s="162"/>
      <c r="BI168" s="162"/>
      <c r="BJ168" s="164"/>
      <c r="BK168" s="95"/>
      <c r="BL168" s="182"/>
      <c r="BM168" s="182"/>
      <c r="BN168" s="182"/>
      <c r="BO168" s="182"/>
      <c r="BP168" s="95" t="str">
        <f t="shared" si="190"/>
        <v/>
      </c>
      <c r="BQ168" s="38"/>
      <c r="BR168" s="17">
        <f t="shared" si="155"/>
        <v>0</v>
      </c>
      <c r="BS168" s="17">
        <f t="shared" si="156"/>
        <v>0</v>
      </c>
      <c r="BT168" s="17">
        <f t="shared" si="157"/>
        <v>0</v>
      </c>
      <c r="BU168" s="17">
        <f t="shared" si="158"/>
        <v>0</v>
      </c>
      <c r="BV168" s="17">
        <f t="shared" si="159"/>
        <v>0</v>
      </c>
      <c r="BW168" s="17">
        <f t="shared" si="160"/>
        <v>0</v>
      </c>
      <c r="BX168" s="17">
        <f t="shared" si="161"/>
        <v>0</v>
      </c>
      <c r="BY168" s="17">
        <f t="shared" si="162"/>
        <v>0</v>
      </c>
      <c r="BZ168" s="17">
        <f t="shared" si="163"/>
        <v>0</v>
      </c>
      <c r="CA168" s="17">
        <f t="shared" si="164"/>
        <v>0</v>
      </c>
      <c r="CB168" s="17">
        <f t="shared" si="165"/>
        <v>0</v>
      </c>
      <c r="CC168" s="17">
        <f t="shared" si="166"/>
        <v>0</v>
      </c>
      <c r="CD168" s="17">
        <f t="shared" si="167"/>
        <v>0</v>
      </c>
      <c r="CE168" s="17">
        <f t="shared" si="168"/>
        <v>0</v>
      </c>
      <c r="CF168" s="17">
        <f t="shared" si="169"/>
        <v>0</v>
      </c>
      <c r="CG168" s="17">
        <f t="shared" si="170"/>
        <v>0</v>
      </c>
      <c r="CH168" s="17">
        <f t="shared" si="171"/>
        <v>0</v>
      </c>
      <c r="CI168" s="17">
        <f t="shared" si="172"/>
        <v>0</v>
      </c>
      <c r="CJ168" s="17">
        <f t="shared" si="173"/>
        <v>0</v>
      </c>
      <c r="CK168" s="17">
        <f t="shared" si="174"/>
        <v>0</v>
      </c>
      <c r="CL168" s="17">
        <f t="shared" si="175"/>
        <v>0</v>
      </c>
      <c r="CM168" s="17">
        <f t="shared" si="176"/>
        <v>0</v>
      </c>
      <c r="CN168" s="17">
        <f t="shared" si="177"/>
        <v>0</v>
      </c>
      <c r="CO168" s="17">
        <f t="shared" si="178"/>
        <v>0</v>
      </c>
      <c r="CP168" s="17">
        <f t="shared" si="179"/>
        <v>0</v>
      </c>
      <c r="CQ168" s="17">
        <f t="shared" si="180"/>
        <v>0</v>
      </c>
      <c r="CR168" s="17">
        <f t="shared" si="181"/>
        <v>0</v>
      </c>
      <c r="CS168" s="17">
        <f t="shared" si="182"/>
        <v>0</v>
      </c>
      <c r="CT168" s="17">
        <f t="shared" si="183"/>
        <v>0</v>
      </c>
      <c r="CU168" s="17">
        <f t="shared" si="184"/>
        <v>0</v>
      </c>
      <c r="CV168" s="17">
        <f t="shared" si="185"/>
        <v>0</v>
      </c>
      <c r="CW168" s="17">
        <f t="shared" si="186"/>
        <v>0</v>
      </c>
      <c r="CX168" s="17">
        <f t="shared" si="187"/>
        <v>0</v>
      </c>
      <c r="CY168" s="17">
        <f t="shared" si="188"/>
        <v>0</v>
      </c>
      <c r="CZ168" s="17">
        <f t="shared" si="189"/>
        <v>0</v>
      </c>
    </row>
    <row r="169" spans="2:104" ht="15" customHeight="1" x14ac:dyDescent="0.2">
      <c r="B169" s="156">
        <f t="shared" si="191"/>
        <v>161</v>
      </c>
      <c r="C169" s="158" t="str">
        <f>CONCATENATE('DATA SHEET'!$B$9, 'DATA SHEET'!$Q$2)</f>
        <v>" HWDP</v>
      </c>
      <c r="D169" s="157" t="str">
        <f t="shared" si="192"/>
        <v/>
      </c>
      <c r="E169" s="158" t="str">
        <f>IF('DATA SHEET'!$E$10="Cat 2","N/A","OK")</f>
        <v>OK</v>
      </c>
      <c r="F169" s="158" t="str">
        <f>IF('DATA SHEET'!$E$10="Cat 2","N/A","OK")</f>
        <v>OK</v>
      </c>
      <c r="G169" s="160"/>
      <c r="H169" s="160"/>
      <c r="I169" s="160" t="s">
        <v>194</v>
      </c>
      <c r="J169" s="160" t="str">
        <f t="shared" si="193"/>
        <v>OK</v>
      </c>
      <c r="K169" s="160" t="str">
        <f t="shared" si="193"/>
        <v>OK</v>
      </c>
      <c r="L169" s="160" t="str">
        <f>IF('DATA SHEET'!$B$10="NC-50","N/A","OK")</f>
        <v>OK</v>
      </c>
      <c r="M169" s="160" t="str">
        <f>IF('DATA SHEET'!$B$10="NC-50","N/A","OK")</f>
        <v>OK</v>
      </c>
      <c r="N169" s="160"/>
      <c r="O169" s="160"/>
      <c r="P169" s="160"/>
      <c r="Q169" s="160"/>
      <c r="R169" s="160"/>
      <c r="S169" s="160"/>
      <c r="T169" s="160"/>
      <c r="U169" s="160"/>
      <c r="V169" s="150" t="str">
        <f>IF(DB169&lt;&gt;"",
    IF(INT('Drill Size Info'!$AA$19)=INT('Drill Size Info'!$AB$19),
        --(INT('Drill Size Info'!$AA$19) &amp; "." &amp; DB169),
        IF(AND((--(INT('Drill Size Info'!$AA$19) &amp; "." &amp; DB169)&gt;=--('Drill Size Info'!$AA$19)), (--(INT('Drill Size Info'!$AA$19) &amp; "." &amp; DB169)&lt;=--('Drill Size Info'!$AB$19))),
            --(INT('Drill Size Info'!$AA$19) &amp; "." &amp; DB169),
            --(INT('Drill Size Info'!$AB$19) &amp; "." &amp; DB169)
        )
    ),
    IF(DA169&lt;&gt;"",
        IF(INT('Drill Size Info'!$AA$19)=INT('Drill Size Info'!$AB$19),
            --(INT('Drill Size Info'!$AA$19) &amp; "." &amp; LEFT(DA169,3)),
            IF(AND((--(INT('Drill Size Info'!$AA$19) &amp; "." &amp; LEFT(DA169,3))&gt;=--('Drill Size Info'!$AA$19)), (--(INT('Drill Size Info'!$AA$19) &amp; "." &amp; LEFT(DA169,3))&lt;=--('Drill Size Info'!$AB$19))),
                --(INT('Drill Size Info'!$AA$19) &amp; "." &amp; LEFT(DA169,3)),
                --(INT('Drill Size Info'!$AB$19) &amp; "." &amp; LEFT(DA169,3))
            )
        ),
        "OK"
    )
)</f>
        <v>OK</v>
      </c>
      <c r="W169" s="150" t="str">
        <f>IF(DC169&lt;&gt;"",
    IF(INT('Drill Size Info'!$AA$19)=INT('Drill Size Info'!$AB$19),
        --(INT('Drill Size Info'!$AA$19) &amp; "." &amp; DC169),
        IF(AND((--(INT('Drill Size Info'!$AA$19) &amp; "." &amp; DC169)&gt;=--('Drill Size Info'!$AA$19)), (--(INT('Drill Size Info'!$AA$19) &amp; "." &amp; DC169)&lt;=--('Drill Size Info'!$AB$19))),
            --(INT('Drill Size Info'!$AA$19) &amp; "." &amp; DC169),
            --(INT('Drill Size Info'!$AB$19) &amp; "." &amp; DC169)
        )
    ),
    IF(DA169&lt;&gt;"",
        IF(INT('Drill Size Info'!$AA$19)=INT('Drill Size Info'!$AB$19),
            --(INT('Drill Size Info'!$AA$19) &amp; "." &amp; RIGHT(DA169,3)),
            IF(AND((--(INT('Drill Size Info'!$AA$19) &amp; "." &amp; RIGHT(DA169,3))&gt;=--('Drill Size Info'!$AA$19)), (--(INT('Drill Size Info'!$AA$19) &amp; "." &amp; RIGHT(DA169,3))&lt;=--('Drill Size Info'!$AB$19))),
                --(INT('Drill Size Info'!$AA$19) &amp; "." &amp; RIGHT(DA169,3)),
                --(INT('Drill Size Info'!$AB$19) &amp; "." &amp; RIGHT(DA169,3))
            )
        ),
        "N/A"
    )
)</f>
        <v>N/A</v>
      </c>
      <c r="X169" s="150" t="str">
        <f>IF(DE169&lt;&gt;"",
    IF(INT('Drill Size Info'!$AA$19)=INT('Drill Size Info'!$AB$15),
        --(INT('Drill Size Info'!$AA$15) &amp; "." &amp; DE169),
        IF(AND((--(INT('Drill Size Info'!$AA$15) &amp; "." &amp; DE169)&gt;=--('Drill Size Info'!$AA$15)), (--(INT('Drill Size Info'!$AA$15) &amp; "." &amp; DE169)&lt;=--('Drill Size Info'!$AB$15))),
            --(INT('Drill Size Info'!$AA$15) &amp; "." &amp; DE169),
            --(INT('Drill Size Info'!$AB$15) &amp; "." &amp; DE169)
        )
    ),
    IF(DD169&lt;&gt;"",
        IF(INT('Drill Size Info'!$AA$15)=INT('Drill Size Info'!$AB$15),
            --(INT('Drill Size Info'!$AA$15) &amp; "." &amp; LEFT(DD169,3)),
            IF(AND((--(INT('Drill Size Info'!$AA$15) &amp; "." &amp; LEFT(DD169,3))&gt;=--('Drill Size Info'!$AA$15)), (--(INT('Drill Size Info'!$AA$15) &amp; "." &amp; LEFT(DD169,3))&lt;=--('Drill Size Info'!$AB$15))),
                --(INT('Drill Size Info'!$AA$15) &amp; "." &amp; LEFT(DD169,3)),
                --(INT('Drill Size Info'!$AB$15) &amp; "." &amp; LEFT(DD169,3))
            )
        ),
        "OK"
    )
)</f>
        <v>OK</v>
      </c>
      <c r="Y169" s="150" t="str">
        <f>IF(DF169&lt;&gt;"",
    IF(INT('Drill Size Info'!$AA$19)=INT('Drill Size Info'!$AB$15),
        --(INT('Drill Size Info'!$AA$15) &amp; "." &amp; DF169),
        IF(AND((--(INT('Drill Size Info'!$AA$15) &amp; "." &amp; DF169)&gt;=--('Drill Size Info'!$AA$15)), (--(INT('Drill Size Info'!$AA$15) &amp; "." &amp; DF169)&lt;=--('Drill Size Info'!$AB$15))),
            --(INT('Drill Size Info'!$AA$15) &amp; "." &amp; DF169),
            --(INT('Drill Size Info'!$AB$15) &amp; "." &amp; DF169)
        )
    ),
    IF(DD169&lt;&gt;"",
        IF(INT('Drill Size Info'!$AA$15)=INT('Drill Size Info'!$AB$15),
            --(INT('Drill Size Info'!$AA$15) &amp; "." &amp; RIGHT(DD169,3)),
            IF(AND((--(INT('Drill Size Info'!$AA$15) &amp; "." &amp; RIGHT(DD169,3))&gt;=--('Drill Size Info'!$AA$15)), (--(INT('Drill Size Info'!$AA$15) &amp; "." &amp; RIGHT(DD169,3))&lt;=--('Drill Size Info'!$AB$15))),
                --(INT('Drill Size Info'!$AA$15) &amp; "." &amp; RIGHT(DD169,3)),
                --(INT('Drill Size Info'!$AB$15) &amp; "." &amp; RIGHT(DD169,3))
            )
        ),
        "N/A"
    )
)</f>
        <v>N/A</v>
      </c>
      <c r="Z169" s="162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183"/>
      <c r="AL169" s="183"/>
      <c r="AM169" s="162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3"/>
      <c r="BA169" s="163"/>
      <c r="BB169" s="163"/>
      <c r="BC169" s="163"/>
      <c r="BD169" s="163"/>
      <c r="BE169" s="163"/>
      <c r="BF169" s="164"/>
      <c r="BG169" s="165"/>
      <c r="BH169" s="162"/>
      <c r="BI169" s="162"/>
      <c r="BJ169" s="164"/>
      <c r="BK169" s="95"/>
      <c r="BL169" s="182"/>
      <c r="BM169" s="182"/>
      <c r="BN169" s="182"/>
      <c r="BO169" s="182"/>
      <c r="BP169" s="95" t="str">
        <f t="shared" si="190"/>
        <v/>
      </c>
      <c r="BQ169" s="38"/>
      <c r="BR169" s="17">
        <f t="shared" ref="BR169:BR178" si="194">IF(Z169="x",1,0)</f>
        <v>0</v>
      </c>
      <c r="BS169" s="17">
        <f t="shared" ref="BS169:BS178" si="195">IF(AB169="x",1,0)</f>
        <v>0</v>
      </c>
      <c r="BT169" s="17">
        <f t="shared" ref="BT169:BT178" si="196">IF(AD169="x",1,0)</f>
        <v>0</v>
      </c>
      <c r="BU169" s="17">
        <f t="shared" ref="BU169:BU178" si="197">IF(AE169="x",1,0)</f>
        <v>0</v>
      </c>
      <c r="BV169" s="17">
        <f t="shared" ref="BV169:BV178" si="198">IF(AF169="x",1,0)</f>
        <v>0</v>
      </c>
      <c r="BW169" s="17">
        <f t="shared" ref="BW169:BW178" si="199">IF(AG169="x",1,0)</f>
        <v>0</v>
      </c>
      <c r="BX169" s="17">
        <f t="shared" ref="BX169:BX178" si="200">IF(AH169="x",1,0)</f>
        <v>0</v>
      </c>
      <c r="BY169" s="17">
        <f t="shared" ref="BY169:BY178" si="201">IF(AI169="x",1,0)</f>
        <v>0</v>
      </c>
      <c r="BZ169" s="17">
        <f t="shared" ref="BZ169:BZ178" si="202">IF(AJ169="x",1,0)</f>
        <v>0</v>
      </c>
      <c r="CA169" s="17">
        <f t="shared" ref="CA169:CA178" si="203">IF(AK169="x",1,0)</f>
        <v>0</v>
      </c>
      <c r="CB169" s="17">
        <f t="shared" ref="CB169:CB178" si="204">IF(AL169="x",1,0)</f>
        <v>0</v>
      </c>
      <c r="CC169" s="17">
        <f t="shared" ref="CC169:CC178" si="205">IF(AM169="x",1,0)</f>
        <v>0</v>
      </c>
      <c r="CD169" s="17">
        <f t="shared" ref="CD169:CD178" si="206">IF(AN169="x",1,0)</f>
        <v>0</v>
      </c>
      <c r="CE169" s="17">
        <f t="shared" ref="CE169:CE178" si="207">IF(AO169="x",1,0)</f>
        <v>0</v>
      </c>
      <c r="CF169" s="17">
        <f t="shared" ref="CF169:CF178" si="208">IF(AP169="x",1,0)</f>
        <v>0</v>
      </c>
      <c r="CG169" s="17">
        <f t="shared" ref="CG169:CG178" si="209">IF(AQ169="x",1,0)</f>
        <v>0</v>
      </c>
      <c r="CH169" s="17">
        <f t="shared" ref="CH169:CH178" si="210">IF(AR169="x",1,0)</f>
        <v>0</v>
      </c>
      <c r="CI169" s="17">
        <f t="shared" ref="CI169:CI178" si="211">IF(AS169="x",1,0)</f>
        <v>0</v>
      </c>
      <c r="CJ169" s="17">
        <f t="shared" ref="CJ169:CJ178" si="212">IF(AT169="x",1,0)</f>
        <v>0</v>
      </c>
      <c r="CK169" s="17">
        <f t="shared" ref="CK169:CK178" si="213">IF(AU169="x",1,0)</f>
        <v>0</v>
      </c>
      <c r="CL169" s="17">
        <f t="shared" ref="CL169:CL178" si="214">IF(AV169="x",1,0)</f>
        <v>0</v>
      </c>
      <c r="CM169" s="17">
        <f t="shared" ref="CM169:CM178" si="215">IF(AW169="x",1,0)</f>
        <v>0</v>
      </c>
      <c r="CN169" s="17">
        <f t="shared" ref="CN169:CN178" si="216">IF(AX169="x",1,0)</f>
        <v>0</v>
      </c>
      <c r="CO169" s="17">
        <f t="shared" ref="CO169:CO178" si="217">IF(AY169="x",1,0)</f>
        <v>0</v>
      </c>
      <c r="CP169" s="17">
        <f t="shared" ref="CP169:CP178" si="218">IF(AZ169="x",1,0)</f>
        <v>0</v>
      </c>
      <c r="CQ169" s="17">
        <f t="shared" ref="CQ169:CQ178" si="219">IF(BA169="x",1,0)</f>
        <v>0</v>
      </c>
      <c r="CR169" s="17">
        <f t="shared" ref="CR169:CR178" si="220">IF(BB169="x",1,0)</f>
        <v>0</v>
      </c>
      <c r="CS169" s="17">
        <f t="shared" ref="CS169:CS178" si="221">IF(BC169="x",1,0)</f>
        <v>0</v>
      </c>
      <c r="CT169" s="17">
        <f t="shared" ref="CT169:CT178" si="222">IF(BD169="x",1,0)</f>
        <v>0</v>
      </c>
      <c r="CU169" s="17">
        <f t="shared" ref="CU169:CU178" si="223">IF(BE169="x",1,0)</f>
        <v>0</v>
      </c>
      <c r="CV169" s="17">
        <f t="shared" ref="CV169:CV178" si="224">IF(BF169="x",1,0)</f>
        <v>0</v>
      </c>
      <c r="CW169" s="17">
        <f t="shared" ref="CW169:CW178" si="225">IF(BG169="x",1,0)</f>
        <v>0</v>
      </c>
      <c r="CX169" s="17">
        <f t="shared" ref="CX169:CX178" si="226">IF(BH169="x",1,0)</f>
        <v>0</v>
      </c>
      <c r="CY169" s="17">
        <f t="shared" ref="CY169:CY178" si="227">IF(BI169="x",1,0)</f>
        <v>0</v>
      </c>
      <c r="CZ169" s="17">
        <f t="shared" ref="CZ169:CZ178" si="228">IF(BJ169="x",1,0)</f>
        <v>0</v>
      </c>
    </row>
    <row r="170" spans="2:104" ht="15" customHeight="1" x14ac:dyDescent="0.2">
      <c r="B170" s="156">
        <f t="shared" si="191"/>
        <v>162</v>
      </c>
      <c r="C170" s="158" t="str">
        <f>CONCATENATE('DATA SHEET'!$B$9, 'DATA SHEET'!$Q$2)</f>
        <v>" HWDP</v>
      </c>
      <c r="D170" s="157" t="str">
        <f t="shared" si="192"/>
        <v/>
      </c>
      <c r="E170" s="158" t="str">
        <f>IF('DATA SHEET'!$E$10="Cat 2","N/A","OK")</f>
        <v>OK</v>
      </c>
      <c r="F170" s="158" t="str">
        <f>IF('DATA SHEET'!$E$10="Cat 2","N/A","OK")</f>
        <v>OK</v>
      </c>
      <c r="G170" s="160"/>
      <c r="H170" s="160"/>
      <c r="I170" s="160" t="s">
        <v>194</v>
      </c>
      <c r="J170" s="160" t="str">
        <f t="shared" si="193"/>
        <v>OK</v>
      </c>
      <c r="K170" s="160" t="str">
        <f t="shared" si="193"/>
        <v>OK</v>
      </c>
      <c r="L170" s="160" t="str">
        <f>IF('DATA SHEET'!$B$10="NC-50","N/A","OK")</f>
        <v>OK</v>
      </c>
      <c r="M170" s="160" t="str">
        <f>IF('DATA SHEET'!$B$10="NC-50","N/A","OK")</f>
        <v>OK</v>
      </c>
      <c r="N170" s="160"/>
      <c r="O170" s="160"/>
      <c r="P170" s="160"/>
      <c r="Q170" s="160"/>
      <c r="R170" s="160"/>
      <c r="S170" s="160"/>
      <c r="T170" s="160"/>
      <c r="U170" s="160"/>
      <c r="V170" s="150" t="str">
        <f>IF(DB170&lt;&gt;"",
    IF(INT('Drill Size Info'!$AA$19)=INT('Drill Size Info'!$AB$19),
        --(INT('Drill Size Info'!$AA$19) &amp; "." &amp; DB170),
        IF(AND((--(INT('Drill Size Info'!$AA$19) &amp; "." &amp; DB170)&gt;=--('Drill Size Info'!$AA$19)), (--(INT('Drill Size Info'!$AA$19) &amp; "." &amp; DB170)&lt;=--('Drill Size Info'!$AB$19))),
            --(INT('Drill Size Info'!$AA$19) &amp; "." &amp; DB170),
            --(INT('Drill Size Info'!$AB$19) &amp; "." &amp; DB170)
        )
    ),
    IF(DA170&lt;&gt;"",
        IF(INT('Drill Size Info'!$AA$19)=INT('Drill Size Info'!$AB$19),
            --(INT('Drill Size Info'!$AA$19) &amp; "." &amp; LEFT(DA170,3)),
            IF(AND((--(INT('Drill Size Info'!$AA$19) &amp; "." &amp; LEFT(DA170,3))&gt;=--('Drill Size Info'!$AA$19)), (--(INT('Drill Size Info'!$AA$19) &amp; "." &amp; LEFT(DA170,3))&lt;=--('Drill Size Info'!$AB$19))),
                --(INT('Drill Size Info'!$AA$19) &amp; "." &amp; LEFT(DA170,3)),
                --(INT('Drill Size Info'!$AB$19) &amp; "." &amp; LEFT(DA170,3))
            )
        ),
        "OK"
    )
)</f>
        <v>OK</v>
      </c>
      <c r="W170" s="150" t="str">
        <f>IF(DC170&lt;&gt;"",
    IF(INT('Drill Size Info'!$AA$19)=INT('Drill Size Info'!$AB$19),
        --(INT('Drill Size Info'!$AA$19) &amp; "." &amp; DC170),
        IF(AND((--(INT('Drill Size Info'!$AA$19) &amp; "." &amp; DC170)&gt;=--('Drill Size Info'!$AA$19)), (--(INT('Drill Size Info'!$AA$19) &amp; "." &amp; DC170)&lt;=--('Drill Size Info'!$AB$19))),
            --(INT('Drill Size Info'!$AA$19) &amp; "." &amp; DC170),
            --(INT('Drill Size Info'!$AB$19) &amp; "." &amp; DC170)
        )
    ),
    IF(DA170&lt;&gt;"",
        IF(INT('Drill Size Info'!$AA$19)=INT('Drill Size Info'!$AB$19),
            --(INT('Drill Size Info'!$AA$19) &amp; "." &amp; RIGHT(DA170,3)),
            IF(AND((--(INT('Drill Size Info'!$AA$19) &amp; "." &amp; RIGHT(DA170,3))&gt;=--('Drill Size Info'!$AA$19)), (--(INT('Drill Size Info'!$AA$19) &amp; "." &amp; RIGHT(DA170,3))&lt;=--('Drill Size Info'!$AB$19))),
                --(INT('Drill Size Info'!$AA$19) &amp; "." &amp; RIGHT(DA170,3)),
                --(INT('Drill Size Info'!$AB$19) &amp; "." &amp; RIGHT(DA170,3))
            )
        ),
        "N/A"
    )
)</f>
        <v>N/A</v>
      </c>
      <c r="X170" s="150" t="str">
        <f>IF(DE170&lt;&gt;"",
    IF(INT('Drill Size Info'!$AA$19)=INT('Drill Size Info'!$AB$15),
        --(INT('Drill Size Info'!$AA$15) &amp; "." &amp; DE170),
        IF(AND((--(INT('Drill Size Info'!$AA$15) &amp; "." &amp; DE170)&gt;=--('Drill Size Info'!$AA$15)), (--(INT('Drill Size Info'!$AA$15) &amp; "." &amp; DE170)&lt;=--('Drill Size Info'!$AB$15))),
            --(INT('Drill Size Info'!$AA$15) &amp; "." &amp; DE170),
            --(INT('Drill Size Info'!$AB$15) &amp; "." &amp; DE170)
        )
    ),
    IF(DD170&lt;&gt;"",
        IF(INT('Drill Size Info'!$AA$15)=INT('Drill Size Info'!$AB$15),
            --(INT('Drill Size Info'!$AA$15) &amp; "." &amp; LEFT(DD170,3)),
            IF(AND((--(INT('Drill Size Info'!$AA$15) &amp; "." &amp; LEFT(DD170,3))&gt;=--('Drill Size Info'!$AA$15)), (--(INT('Drill Size Info'!$AA$15) &amp; "." &amp; LEFT(DD170,3))&lt;=--('Drill Size Info'!$AB$15))),
                --(INT('Drill Size Info'!$AA$15) &amp; "." &amp; LEFT(DD170,3)),
                --(INT('Drill Size Info'!$AB$15) &amp; "." &amp; LEFT(DD170,3))
            )
        ),
        "OK"
    )
)</f>
        <v>OK</v>
      </c>
      <c r="Y170" s="150" t="str">
        <f>IF(DF170&lt;&gt;"",
    IF(INT('Drill Size Info'!$AA$19)=INT('Drill Size Info'!$AB$15),
        --(INT('Drill Size Info'!$AA$15) &amp; "." &amp; DF170),
        IF(AND((--(INT('Drill Size Info'!$AA$15) &amp; "." &amp; DF170)&gt;=--('Drill Size Info'!$AA$15)), (--(INT('Drill Size Info'!$AA$15) &amp; "." &amp; DF170)&lt;=--('Drill Size Info'!$AB$15))),
            --(INT('Drill Size Info'!$AA$15) &amp; "." &amp; DF170),
            --(INT('Drill Size Info'!$AB$15) &amp; "." &amp; DF170)
        )
    ),
    IF(DD170&lt;&gt;"",
        IF(INT('Drill Size Info'!$AA$15)=INT('Drill Size Info'!$AB$15),
            --(INT('Drill Size Info'!$AA$15) &amp; "." &amp; RIGHT(DD170,3)),
            IF(AND((--(INT('Drill Size Info'!$AA$15) &amp; "." &amp; RIGHT(DD170,3))&gt;=--('Drill Size Info'!$AA$15)), (--(INT('Drill Size Info'!$AA$15) &amp; "." &amp; RIGHT(DD170,3))&lt;=--('Drill Size Info'!$AB$15))),
                --(INT('Drill Size Info'!$AA$15) &amp; "." &amp; RIGHT(DD170,3)),
                --(INT('Drill Size Info'!$AB$15) &amp; "." &amp; RIGHT(DD170,3))
            )
        ),
        "N/A"
    )
)</f>
        <v>N/A</v>
      </c>
      <c r="Z170" s="162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162"/>
      <c r="AK170" s="183"/>
      <c r="AL170" s="183"/>
      <c r="AM170" s="162"/>
      <c r="AN170" s="162"/>
      <c r="AO170" s="162"/>
      <c r="AP170" s="162"/>
      <c r="AQ170" s="162"/>
      <c r="AR170" s="162"/>
      <c r="AS170" s="162"/>
      <c r="AT170" s="162"/>
      <c r="AU170" s="162"/>
      <c r="AV170" s="162"/>
      <c r="AW170" s="162"/>
      <c r="AX170" s="162"/>
      <c r="AY170" s="162"/>
      <c r="AZ170" s="163"/>
      <c r="BA170" s="163"/>
      <c r="BB170" s="163"/>
      <c r="BC170" s="163"/>
      <c r="BD170" s="163"/>
      <c r="BE170" s="163"/>
      <c r="BF170" s="164"/>
      <c r="BG170" s="165"/>
      <c r="BH170" s="162"/>
      <c r="BI170" s="162"/>
      <c r="BJ170" s="164"/>
      <c r="BK170" s="95"/>
      <c r="BL170" s="182"/>
      <c r="BM170" s="182"/>
      <c r="BN170" s="182"/>
      <c r="BO170" s="182"/>
      <c r="BP170" s="95" t="str">
        <f t="shared" si="190"/>
        <v/>
      </c>
      <c r="BQ170" s="38"/>
      <c r="BR170" s="17">
        <f t="shared" si="194"/>
        <v>0</v>
      </c>
      <c r="BS170" s="17">
        <f t="shared" si="195"/>
        <v>0</v>
      </c>
      <c r="BT170" s="17">
        <f t="shared" si="196"/>
        <v>0</v>
      </c>
      <c r="BU170" s="17">
        <f t="shared" si="197"/>
        <v>0</v>
      </c>
      <c r="BV170" s="17">
        <f t="shared" si="198"/>
        <v>0</v>
      </c>
      <c r="BW170" s="17">
        <f t="shared" si="199"/>
        <v>0</v>
      </c>
      <c r="BX170" s="17">
        <f t="shared" si="200"/>
        <v>0</v>
      </c>
      <c r="BY170" s="17">
        <f t="shared" si="201"/>
        <v>0</v>
      </c>
      <c r="BZ170" s="17">
        <f t="shared" si="202"/>
        <v>0</v>
      </c>
      <c r="CA170" s="17">
        <f t="shared" si="203"/>
        <v>0</v>
      </c>
      <c r="CB170" s="17">
        <f t="shared" si="204"/>
        <v>0</v>
      </c>
      <c r="CC170" s="17">
        <f t="shared" si="205"/>
        <v>0</v>
      </c>
      <c r="CD170" s="17">
        <f t="shared" si="206"/>
        <v>0</v>
      </c>
      <c r="CE170" s="17">
        <f t="shared" si="207"/>
        <v>0</v>
      </c>
      <c r="CF170" s="17">
        <f t="shared" si="208"/>
        <v>0</v>
      </c>
      <c r="CG170" s="17">
        <f t="shared" si="209"/>
        <v>0</v>
      </c>
      <c r="CH170" s="17">
        <f t="shared" si="210"/>
        <v>0</v>
      </c>
      <c r="CI170" s="17">
        <f t="shared" si="211"/>
        <v>0</v>
      </c>
      <c r="CJ170" s="17">
        <f t="shared" si="212"/>
        <v>0</v>
      </c>
      <c r="CK170" s="17">
        <f t="shared" si="213"/>
        <v>0</v>
      </c>
      <c r="CL170" s="17">
        <f t="shared" si="214"/>
        <v>0</v>
      </c>
      <c r="CM170" s="17">
        <f t="shared" si="215"/>
        <v>0</v>
      </c>
      <c r="CN170" s="17">
        <f t="shared" si="216"/>
        <v>0</v>
      </c>
      <c r="CO170" s="17">
        <f t="shared" si="217"/>
        <v>0</v>
      </c>
      <c r="CP170" s="17">
        <f t="shared" si="218"/>
        <v>0</v>
      </c>
      <c r="CQ170" s="17">
        <f t="shared" si="219"/>
        <v>0</v>
      </c>
      <c r="CR170" s="17">
        <f t="shared" si="220"/>
        <v>0</v>
      </c>
      <c r="CS170" s="17">
        <f t="shared" si="221"/>
        <v>0</v>
      </c>
      <c r="CT170" s="17">
        <f t="shared" si="222"/>
        <v>0</v>
      </c>
      <c r="CU170" s="17">
        <f t="shared" si="223"/>
        <v>0</v>
      </c>
      <c r="CV170" s="17">
        <f t="shared" si="224"/>
        <v>0</v>
      </c>
      <c r="CW170" s="17">
        <f t="shared" si="225"/>
        <v>0</v>
      </c>
      <c r="CX170" s="17">
        <f t="shared" si="226"/>
        <v>0</v>
      </c>
      <c r="CY170" s="17">
        <f t="shared" si="227"/>
        <v>0</v>
      </c>
      <c r="CZ170" s="17">
        <f t="shared" si="228"/>
        <v>0</v>
      </c>
    </row>
    <row r="171" spans="2:104" ht="15" customHeight="1" x14ac:dyDescent="0.2">
      <c r="B171" s="156">
        <f t="shared" si="191"/>
        <v>163</v>
      </c>
      <c r="C171" s="158" t="str">
        <f>CONCATENATE('DATA SHEET'!$B$9, 'DATA SHEET'!$Q$2)</f>
        <v>" HWDP</v>
      </c>
      <c r="D171" s="157" t="str">
        <f t="shared" si="192"/>
        <v/>
      </c>
      <c r="E171" s="158" t="str">
        <f>IF('DATA SHEET'!$E$10="Cat 2","N/A","OK")</f>
        <v>OK</v>
      </c>
      <c r="F171" s="158" t="str">
        <f>IF('DATA SHEET'!$E$10="Cat 2","N/A","OK")</f>
        <v>OK</v>
      </c>
      <c r="G171" s="160"/>
      <c r="H171" s="160"/>
      <c r="I171" s="160" t="s">
        <v>194</v>
      </c>
      <c r="J171" s="160" t="str">
        <f t="shared" si="193"/>
        <v>OK</v>
      </c>
      <c r="K171" s="160" t="str">
        <f t="shared" si="193"/>
        <v>OK</v>
      </c>
      <c r="L171" s="160" t="str">
        <f>IF('DATA SHEET'!$B$10="NC-50","N/A","OK")</f>
        <v>OK</v>
      </c>
      <c r="M171" s="160" t="str">
        <f>IF('DATA SHEET'!$B$10="NC-50","N/A","OK")</f>
        <v>OK</v>
      </c>
      <c r="N171" s="160"/>
      <c r="O171" s="160"/>
      <c r="P171" s="160"/>
      <c r="Q171" s="160"/>
      <c r="R171" s="160"/>
      <c r="S171" s="160"/>
      <c r="T171" s="160"/>
      <c r="U171" s="160"/>
      <c r="V171" s="150" t="str">
        <f>IF(DB171&lt;&gt;"",
    IF(INT('Drill Size Info'!$AA$19)=INT('Drill Size Info'!$AB$19),
        --(INT('Drill Size Info'!$AA$19) &amp; "." &amp; DB171),
        IF(AND((--(INT('Drill Size Info'!$AA$19) &amp; "." &amp; DB171)&gt;=--('Drill Size Info'!$AA$19)), (--(INT('Drill Size Info'!$AA$19) &amp; "." &amp; DB171)&lt;=--('Drill Size Info'!$AB$19))),
            --(INT('Drill Size Info'!$AA$19) &amp; "." &amp; DB171),
            --(INT('Drill Size Info'!$AB$19) &amp; "." &amp; DB171)
        )
    ),
    IF(DA171&lt;&gt;"",
        IF(INT('Drill Size Info'!$AA$19)=INT('Drill Size Info'!$AB$19),
            --(INT('Drill Size Info'!$AA$19) &amp; "." &amp; LEFT(DA171,3)),
            IF(AND((--(INT('Drill Size Info'!$AA$19) &amp; "." &amp; LEFT(DA171,3))&gt;=--('Drill Size Info'!$AA$19)), (--(INT('Drill Size Info'!$AA$19) &amp; "." &amp; LEFT(DA171,3))&lt;=--('Drill Size Info'!$AB$19))),
                --(INT('Drill Size Info'!$AA$19) &amp; "." &amp; LEFT(DA171,3)),
                --(INT('Drill Size Info'!$AB$19) &amp; "." &amp; LEFT(DA171,3))
            )
        ),
        "OK"
    )
)</f>
        <v>OK</v>
      </c>
      <c r="W171" s="150" t="str">
        <f>IF(DC171&lt;&gt;"",
    IF(INT('Drill Size Info'!$AA$19)=INT('Drill Size Info'!$AB$19),
        --(INT('Drill Size Info'!$AA$19) &amp; "." &amp; DC171),
        IF(AND((--(INT('Drill Size Info'!$AA$19) &amp; "." &amp; DC171)&gt;=--('Drill Size Info'!$AA$19)), (--(INT('Drill Size Info'!$AA$19) &amp; "." &amp; DC171)&lt;=--('Drill Size Info'!$AB$19))),
            --(INT('Drill Size Info'!$AA$19) &amp; "." &amp; DC171),
            --(INT('Drill Size Info'!$AB$19) &amp; "." &amp; DC171)
        )
    ),
    IF(DA171&lt;&gt;"",
        IF(INT('Drill Size Info'!$AA$19)=INT('Drill Size Info'!$AB$19),
            --(INT('Drill Size Info'!$AA$19) &amp; "." &amp; RIGHT(DA171,3)),
            IF(AND((--(INT('Drill Size Info'!$AA$19) &amp; "." &amp; RIGHT(DA171,3))&gt;=--('Drill Size Info'!$AA$19)), (--(INT('Drill Size Info'!$AA$19) &amp; "." &amp; RIGHT(DA171,3))&lt;=--('Drill Size Info'!$AB$19))),
                --(INT('Drill Size Info'!$AA$19) &amp; "." &amp; RIGHT(DA171,3)),
                --(INT('Drill Size Info'!$AB$19) &amp; "." &amp; RIGHT(DA171,3))
            )
        ),
        "N/A"
    )
)</f>
        <v>N/A</v>
      </c>
      <c r="X171" s="150" t="str">
        <f>IF(DE171&lt;&gt;"",
    IF(INT('Drill Size Info'!$AA$19)=INT('Drill Size Info'!$AB$15),
        --(INT('Drill Size Info'!$AA$15) &amp; "." &amp; DE171),
        IF(AND((--(INT('Drill Size Info'!$AA$15) &amp; "." &amp; DE171)&gt;=--('Drill Size Info'!$AA$15)), (--(INT('Drill Size Info'!$AA$15) &amp; "." &amp; DE171)&lt;=--('Drill Size Info'!$AB$15))),
            --(INT('Drill Size Info'!$AA$15) &amp; "." &amp; DE171),
            --(INT('Drill Size Info'!$AB$15) &amp; "." &amp; DE171)
        )
    ),
    IF(DD171&lt;&gt;"",
        IF(INT('Drill Size Info'!$AA$15)=INT('Drill Size Info'!$AB$15),
            --(INT('Drill Size Info'!$AA$15) &amp; "." &amp; LEFT(DD171,3)),
            IF(AND((--(INT('Drill Size Info'!$AA$15) &amp; "." &amp; LEFT(DD171,3))&gt;=--('Drill Size Info'!$AA$15)), (--(INT('Drill Size Info'!$AA$15) &amp; "." &amp; LEFT(DD171,3))&lt;=--('Drill Size Info'!$AB$15))),
                --(INT('Drill Size Info'!$AA$15) &amp; "." &amp; LEFT(DD171,3)),
                --(INT('Drill Size Info'!$AB$15) &amp; "." &amp; LEFT(DD171,3))
            )
        ),
        "OK"
    )
)</f>
        <v>OK</v>
      </c>
      <c r="Y171" s="150" t="str">
        <f>IF(DF171&lt;&gt;"",
    IF(INT('Drill Size Info'!$AA$19)=INT('Drill Size Info'!$AB$15),
        --(INT('Drill Size Info'!$AA$15) &amp; "." &amp; DF171),
        IF(AND((--(INT('Drill Size Info'!$AA$15) &amp; "." &amp; DF171)&gt;=--('Drill Size Info'!$AA$15)), (--(INT('Drill Size Info'!$AA$15) &amp; "." &amp; DF171)&lt;=--('Drill Size Info'!$AB$15))),
            --(INT('Drill Size Info'!$AA$15) &amp; "." &amp; DF171),
            --(INT('Drill Size Info'!$AB$15) &amp; "." &amp; DF171)
        )
    ),
    IF(DD171&lt;&gt;"",
        IF(INT('Drill Size Info'!$AA$15)=INT('Drill Size Info'!$AB$15),
            --(INT('Drill Size Info'!$AA$15) &amp; "." &amp; RIGHT(DD171,3)),
            IF(AND((--(INT('Drill Size Info'!$AA$15) &amp; "." &amp; RIGHT(DD171,3))&gt;=--('Drill Size Info'!$AA$15)), (--(INT('Drill Size Info'!$AA$15) &amp; "." &amp; RIGHT(DD171,3))&lt;=--('Drill Size Info'!$AB$15))),
                --(INT('Drill Size Info'!$AA$15) &amp; "." &amp; RIGHT(DD171,3)),
                --(INT('Drill Size Info'!$AB$15) &amp; "." &amp; RIGHT(DD171,3))
            )
        ),
        "N/A"
    )
)</f>
        <v>N/A</v>
      </c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183"/>
      <c r="AL171" s="183"/>
      <c r="AM171" s="162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3"/>
      <c r="BA171" s="163"/>
      <c r="BB171" s="163"/>
      <c r="BC171" s="163"/>
      <c r="BD171" s="163"/>
      <c r="BE171" s="163"/>
      <c r="BF171" s="164"/>
      <c r="BG171" s="165"/>
      <c r="BH171" s="162"/>
      <c r="BI171" s="162"/>
      <c r="BJ171" s="164"/>
      <c r="BK171" s="95"/>
      <c r="BL171" s="182"/>
      <c r="BM171" s="182"/>
      <c r="BN171" s="182"/>
      <c r="BO171" s="182"/>
      <c r="BP171" s="95" t="str">
        <f t="shared" si="190"/>
        <v/>
      </c>
      <c r="BQ171" s="38"/>
      <c r="BR171" s="17">
        <f t="shared" si="194"/>
        <v>0</v>
      </c>
      <c r="BS171" s="17">
        <f t="shared" si="195"/>
        <v>0</v>
      </c>
      <c r="BT171" s="17">
        <f t="shared" si="196"/>
        <v>0</v>
      </c>
      <c r="BU171" s="17">
        <f t="shared" si="197"/>
        <v>0</v>
      </c>
      <c r="BV171" s="17">
        <f t="shared" si="198"/>
        <v>0</v>
      </c>
      <c r="BW171" s="17">
        <f t="shared" si="199"/>
        <v>0</v>
      </c>
      <c r="BX171" s="17">
        <f t="shared" si="200"/>
        <v>0</v>
      </c>
      <c r="BY171" s="17">
        <f t="shared" si="201"/>
        <v>0</v>
      </c>
      <c r="BZ171" s="17">
        <f t="shared" si="202"/>
        <v>0</v>
      </c>
      <c r="CA171" s="17">
        <f t="shared" si="203"/>
        <v>0</v>
      </c>
      <c r="CB171" s="17">
        <f t="shared" si="204"/>
        <v>0</v>
      </c>
      <c r="CC171" s="17">
        <f t="shared" si="205"/>
        <v>0</v>
      </c>
      <c r="CD171" s="17">
        <f t="shared" si="206"/>
        <v>0</v>
      </c>
      <c r="CE171" s="17">
        <f t="shared" si="207"/>
        <v>0</v>
      </c>
      <c r="CF171" s="17">
        <f t="shared" si="208"/>
        <v>0</v>
      </c>
      <c r="CG171" s="17">
        <f t="shared" si="209"/>
        <v>0</v>
      </c>
      <c r="CH171" s="17">
        <f t="shared" si="210"/>
        <v>0</v>
      </c>
      <c r="CI171" s="17">
        <f t="shared" si="211"/>
        <v>0</v>
      </c>
      <c r="CJ171" s="17">
        <f t="shared" si="212"/>
        <v>0</v>
      </c>
      <c r="CK171" s="17">
        <f t="shared" si="213"/>
        <v>0</v>
      </c>
      <c r="CL171" s="17">
        <f t="shared" si="214"/>
        <v>0</v>
      </c>
      <c r="CM171" s="17">
        <f t="shared" si="215"/>
        <v>0</v>
      </c>
      <c r="CN171" s="17">
        <f t="shared" si="216"/>
        <v>0</v>
      </c>
      <c r="CO171" s="17">
        <f t="shared" si="217"/>
        <v>0</v>
      </c>
      <c r="CP171" s="17">
        <f t="shared" si="218"/>
        <v>0</v>
      </c>
      <c r="CQ171" s="17">
        <f t="shared" si="219"/>
        <v>0</v>
      </c>
      <c r="CR171" s="17">
        <f t="shared" si="220"/>
        <v>0</v>
      </c>
      <c r="CS171" s="17">
        <f t="shared" si="221"/>
        <v>0</v>
      </c>
      <c r="CT171" s="17">
        <f t="shared" si="222"/>
        <v>0</v>
      </c>
      <c r="CU171" s="17">
        <f t="shared" si="223"/>
        <v>0</v>
      </c>
      <c r="CV171" s="17">
        <f t="shared" si="224"/>
        <v>0</v>
      </c>
      <c r="CW171" s="17">
        <f t="shared" si="225"/>
        <v>0</v>
      </c>
      <c r="CX171" s="17">
        <f t="shared" si="226"/>
        <v>0</v>
      </c>
      <c r="CY171" s="17">
        <f t="shared" si="227"/>
        <v>0</v>
      </c>
      <c r="CZ171" s="17">
        <f t="shared" si="228"/>
        <v>0</v>
      </c>
    </row>
    <row r="172" spans="2:104" ht="15" customHeight="1" x14ac:dyDescent="0.2">
      <c r="B172" s="156">
        <f t="shared" si="191"/>
        <v>164</v>
      </c>
      <c r="C172" s="158" t="str">
        <f>CONCATENATE('DATA SHEET'!$B$9, 'DATA SHEET'!$Q$2)</f>
        <v>" HWDP</v>
      </c>
      <c r="D172" s="157" t="str">
        <f t="shared" si="192"/>
        <v/>
      </c>
      <c r="E172" s="158" t="str">
        <f>IF('DATA SHEET'!$E$10="Cat 2","N/A","OK")</f>
        <v>OK</v>
      </c>
      <c r="F172" s="158" t="str">
        <f>IF('DATA SHEET'!$E$10="Cat 2","N/A","OK")</f>
        <v>OK</v>
      </c>
      <c r="G172" s="160"/>
      <c r="H172" s="160"/>
      <c r="I172" s="160" t="s">
        <v>194</v>
      </c>
      <c r="J172" s="160" t="str">
        <f t="shared" si="193"/>
        <v>OK</v>
      </c>
      <c r="K172" s="160" t="str">
        <f t="shared" si="193"/>
        <v>OK</v>
      </c>
      <c r="L172" s="160" t="str">
        <f>IF('DATA SHEET'!$B$10="NC-50","N/A","OK")</f>
        <v>OK</v>
      </c>
      <c r="M172" s="160" t="str">
        <f>IF('DATA SHEET'!$B$10="NC-50","N/A","OK")</f>
        <v>OK</v>
      </c>
      <c r="N172" s="160"/>
      <c r="O172" s="160"/>
      <c r="P172" s="160"/>
      <c r="Q172" s="160"/>
      <c r="R172" s="160"/>
      <c r="S172" s="160"/>
      <c r="T172" s="160"/>
      <c r="U172" s="160"/>
      <c r="V172" s="150" t="str">
        <f>IF(DB172&lt;&gt;"",
    IF(INT('Drill Size Info'!$AA$19)=INT('Drill Size Info'!$AB$19),
        --(INT('Drill Size Info'!$AA$19) &amp; "." &amp; DB172),
        IF(AND((--(INT('Drill Size Info'!$AA$19) &amp; "." &amp; DB172)&gt;=--('Drill Size Info'!$AA$19)), (--(INT('Drill Size Info'!$AA$19) &amp; "." &amp; DB172)&lt;=--('Drill Size Info'!$AB$19))),
            --(INT('Drill Size Info'!$AA$19) &amp; "." &amp; DB172),
            --(INT('Drill Size Info'!$AB$19) &amp; "." &amp; DB172)
        )
    ),
    IF(DA172&lt;&gt;"",
        IF(INT('Drill Size Info'!$AA$19)=INT('Drill Size Info'!$AB$19),
            --(INT('Drill Size Info'!$AA$19) &amp; "." &amp; LEFT(DA172,3)),
            IF(AND((--(INT('Drill Size Info'!$AA$19) &amp; "." &amp; LEFT(DA172,3))&gt;=--('Drill Size Info'!$AA$19)), (--(INT('Drill Size Info'!$AA$19) &amp; "." &amp; LEFT(DA172,3))&lt;=--('Drill Size Info'!$AB$19))),
                --(INT('Drill Size Info'!$AA$19) &amp; "." &amp; LEFT(DA172,3)),
                --(INT('Drill Size Info'!$AB$19) &amp; "." &amp; LEFT(DA172,3))
            )
        ),
        "OK"
    )
)</f>
        <v>OK</v>
      </c>
      <c r="W172" s="150" t="str">
        <f>IF(DC172&lt;&gt;"",
    IF(INT('Drill Size Info'!$AA$19)=INT('Drill Size Info'!$AB$19),
        --(INT('Drill Size Info'!$AA$19) &amp; "." &amp; DC172),
        IF(AND((--(INT('Drill Size Info'!$AA$19) &amp; "." &amp; DC172)&gt;=--('Drill Size Info'!$AA$19)), (--(INT('Drill Size Info'!$AA$19) &amp; "." &amp; DC172)&lt;=--('Drill Size Info'!$AB$19))),
            --(INT('Drill Size Info'!$AA$19) &amp; "." &amp; DC172),
            --(INT('Drill Size Info'!$AB$19) &amp; "." &amp; DC172)
        )
    ),
    IF(DA172&lt;&gt;"",
        IF(INT('Drill Size Info'!$AA$19)=INT('Drill Size Info'!$AB$19),
            --(INT('Drill Size Info'!$AA$19) &amp; "." &amp; RIGHT(DA172,3)),
            IF(AND((--(INT('Drill Size Info'!$AA$19) &amp; "." &amp; RIGHT(DA172,3))&gt;=--('Drill Size Info'!$AA$19)), (--(INT('Drill Size Info'!$AA$19) &amp; "." &amp; RIGHT(DA172,3))&lt;=--('Drill Size Info'!$AB$19))),
                --(INT('Drill Size Info'!$AA$19) &amp; "." &amp; RIGHT(DA172,3)),
                --(INT('Drill Size Info'!$AB$19) &amp; "." &amp; RIGHT(DA172,3))
            )
        ),
        "N/A"
    )
)</f>
        <v>N/A</v>
      </c>
      <c r="X172" s="150" t="str">
        <f>IF(DE172&lt;&gt;"",
    IF(INT('Drill Size Info'!$AA$19)=INT('Drill Size Info'!$AB$15),
        --(INT('Drill Size Info'!$AA$15) &amp; "." &amp; DE172),
        IF(AND((--(INT('Drill Size Info'!$AA$15) &amp; "." &amp; DE172)&gt;=--('Drill Size Info'!$AA$15)), (--(INT('Drill Size Info'!$AA$15) &amp; "." &amp; DE172)&lt;=--('Drill Size Info'!$AB$15))),
            --(INT('Drill Size Info'!$AA$15) &amp; "." &amp; DE172),
            --(INT('Drill Size Info'!$AB$15) &amp; "." &amp; DE172)
        )
    ),
    IF(DD172&lt;&gt;"",
        IF(INT('Drill Size Info'!$AA$15)=INT('Drill Size Info'!$AB$15),
            --(INT('Drill Size Info'!$AA$15) &amp; "." &amp; LEFT(DD172,3)),
            IF(AND((--(INT('Drill Size Info'!$AA$15) &amp; "." &amp; LEFT(DD172,3))&gt;=--('Drill Size Info'!$AA$15)), (--(INT('Drill Size Info'!$AA$15) &amp; "." &amp; LEFT(DD172,3))&lt;=--('Drill Size Info'!$AB$15))),
                --(INT('Drill Size Info'!$AA$15) &amp; "." &amp; LEFT(DD172,3)),
                --(INT('Drill Size Info'!$AB$15) &amp; "." &amp; LEFT(DD172,3))
            )
        ),
        "OK"
    )
)</f>
        <v>OK</v>
      </c>
      <c r="Y172" s="150" t="str">
        <f>IF(DF172&lt;&gt;"",
    IF(INT('Drill Size Info'!$AA$19)=INT('Drill Size Info'!$AB$15),
        --(INT('Drill Size Info'!$AA$15) &amp; "." &amp; DF172),
        IF(AND((--(INT('Drill Size Info'!$AA$15) &amp; "." &amp; DF172)&gt;=--('Drill Size Info'!$AA$15)), (--(INT('Drill Size Info'!$AA$15) &amp; "." &amp; DF172)&lt;=--('Drill Size Info'!$AB$15))),
            --(INT('Drill Size Info'!$AA$15) &amp; "." &amp; DF172),
            --(INT('Drill Size Info'!$AB$15) &amp; "." &amp; DF172)
        )
    ),
    IF(DD172&lt;&gt;"",
        IF(INT('Drill Size Info'!$AA$15)=INT('Drill Size Info'!$AB$15),
            --(INT('Drill Size Info'!$AA$15) &amp; "." &amp; RIGHT(DD172,3)),
            IF(AND((--(INT('Drill Size Info'!$AA$15) &amp; "." &amp; RIGHT(DD172,3))&gt;=--('Drill Size Info'!$AA$15)), (--(INT('Drill Size Info'!$AA$15) &amp; "." &amp; RIGHT(DD172,3))&lt;=--('Drill Size Info'!$AB$15))),
                --(INT('Drill Size Info'!$AA$15) &amp; "." &amp; RIGHT(DD172,3)),
                --(INT('Drill Size Info'!$AB$15) &amp; "." &amp; RIGHT(DD172,3))
            )
        ),
        "N/A"
    )
)</f>
        <v>N/A</v>
      </c>
      <c r="Z172" s="162"/>
      <c r="AA172" s="162"/>
      <c r="AB172" s="162"/>
      <c r="AC172" s="162"/>
      <c r="AD172" s="162"/>
      <c r="AE172" s="162"/>
      <c r="AF172" s="162"/>
      <c r="AG172" s="162"/>
      <c r="AH172" s="162"/>
      <c r="AI172" s="162"/>
      <c r="AJ172" s="162"/>
      <c r="AK172" s="183"/>
      <c r="AL172" s="183"/>
      <c r="AM172" s="162"/>
      <c r="AN172" s="162"/>
      <c r="AO172" s="162"/>
      <c r="AP172" s="162"/>
      <c r="AQ172" s="162"/>
      <c r="AR172" s="162"/>
      <c r="AS172" s="162"/>
      <c r="AT172" s="162"/>
      <c r="AU172" s="162"/>
      <c r="AV172" s="162"/>
      <c r="AW172" s="162"/>
      <c r="AX172" s="162"/>
      <c r="AY172" s="162"/>
      <c r="AZ172" s="163"/>
      <c r="BA172" s="163"/>
      <c r="BB172" s="163"/>
      <c r="BC172" s="163"/>
      <c r="BD172" s="163"/>
      <c r="BE172" s="163"/>
      <c r="BF172" s="164"/>
      <c r="BG172" s="165"/>
      <c r="BH172" s="162"/>
      <c r="BI172" s="162"/>
      <c r="BJ172" s="164"/>
      <c r="BK172" s="95"/>
      <c r="BL172" s="182"/>
      <c r="BM172" s="182"/>
      <c r="BN172" s="182"/>
      <c r="BO172" s="182"/>
      <c r="BP172" s="95" t="str">
        <f t="shared" si="190"/>
        <v/>
      </c>
      <c r="BQ172" s="38"/>
      <c r="BR172" s="17">
        <f t="shared" si="194"/>
        <v>0</v>
      </c>
      <c r="BS172" s="17">
        <f t="shared" si="195"/>
        <v>0</v>
      </c>
      <c r="BT172" s="17">
        <f t="shared" si="196"/>
        <v>0</v>
      </c>
      <c r="BU172" s="17">
        <f t="shared" si="197"/>
        <v>0</v>
      </c>
      <c r="BV172" s="17">
        <f t="shared" si="198"/>
        <v>0</v>
      </c>
      <c r="BW172" s="17">
        <f t="shared" si="199"/>
        <v>0</v>
      </c>
      <c r="BX172" s="17">
        <f t="shared" si="200"/>
        <v>0</v>
      </c>
      <c r="BY172" s="17">
        <f t="shared" si="201"/>
        <v>0</v>
      </c>
      <c r="BZ172" s="17">
        <f t="shared" si="202"/>
        <v>0</v>
      </c>
      <c r="CA172" s="17">
        <f t="shared" si="203"/>
        <v>0</v>
      </c>
      <c r="CB172" s="17">
        <f t="shared" si="204"/>
        <v>0</v>
      </c>
      <c r="CC172" s="17">
        <f t="shared" si="205"/>
        <v>0</v>
      </c>
      <c r="CD172" s="17">
        <f t="shared" si="206"/>
        <v>0</v>
      </c>
      <c r="CE172" s="17">
        <f t="shared" si="207"/>
        <v>0</v>
      </c>
      <c r="CF172" s="17">
        <f t="shared" si="208"/>
        <v>0</v>
      </c>
      <c r="CG172" s="17">
        <f t="shared" si="209"/>
        <v>0</v>
      </c>
      <c r="CH172" s="17">
        <f t="shared" si="210"/>
        <v>0</v>
      </c>
      <c r="CI172" s="17">
        <f t="shared" si="211"/>
        <v>0</v>
      </c>
      <c r="CJ172" s="17">
        <f t="shared" si="212"/>
        <v>0</v>
      </c>
      <c r="CK172" s="17">
        <f t="shared" si="213"/>
        <v>0</v>
      </c>
      <c r="CL172" s="17">
        <f t="shared" si="214"/>
        <v>0</v>
      </c>
      <c r="CM172" s="17">
        <f t="shared" si="215"/>
        <v>0</v>
      </c>
      <c r="CN172" s="17">
        <f t="shared" si="216"/>
        <v>0</v>
      </c>
      <c r="CO172" s="17">
        <f t="shared" si="217"/>
        <v>0</v>
      </c>
      <c r="CP172" s="17">
        <f t="shared" si="218"/>
        <v>0</v>
      </c>
      <c r="CQ172" s="17">
        <f t="shared" si="219"/>
        <v>0</v>
      </c>
      <c r="CR172" s="17">
        <f t="shared" si="220"/>
        <v>0</v>
      </c>
      <c r="CS172" s="17">
        <f t="shared" si="221"/>
        <v>0</v>
      </c>
      <c r="CT172" s="17">
        <f t="shared" si="222"/>
        <v>0</v>
      </c>
      <c r="CU172" s="17">
        <f t="shared" si="223"/>
        <v>0</v>
      </c>
      <c r="CV172" s="17">
        <f t="shared" si="224"/>
        <v>0</v>
      </c>
      <c r="CW172" s="17">
        <f t="shared" si="225"/>
        <v>0</v>
      </c>
      <c r="CX172" s="17">
        <f t="shared" si="226"/>
        <v>0</v>
      </c>
      <c r="CY172" s="17">
        <f t="shared" si="227"/>
        <v>0</v>
      </c>
      <c r="CZ172" s="17">
        <f t="shared" si="228"/>
        <v>0</v>
      </c>
    </row>
    <row r="173" spans="2:104" ht="15" customHeight="1" x14ac:dyDescent="0.2">
      <c r="B173" s="156">
        <f t="shared" si="191"/>
        <v>165</v>
      </c>
      <c r="C173" s="158" t="str">
        <f>CONCATENATE('DATA SHEET'!$B$9, 'DATA SHEET'!$Q$2)</f>
        <v>" HWDP</v>
      </c>
      <c r="D173" s="157" t="str">
        <f t="shared" si="192"/>
        <v/>
      </c>
      <c r="E173" s="158" t="str">
        <f>IF('DATA SHEET'!$E$10="Cat 2","N/A","OK")</f>
        <v>OK</v>
      </c>
      <c r="F173" s="158" t="str">
        <f>IF('DATA SHEET'!$E$10="Cat 2","N/A","OK")</f>
        <v>OK</v>
      </c>
      <c r="G173" s="160"/>
      <c r="H173" s="160"/>
      <c r="I173" s="160" t="s">
        <v>194</v>
      </c>
      <c r="J173" s="160" t="str">
        <f t="shared" si="193"/>
        <v>OK</v>
      </c>
      <c r="K173" s="160" t="str">
        <f t="shared" si="193"/>
        <v>OK</v>
      </c>
      <c r="L173" s="160" t="str">
        <f>IF('DATA SHEET'!$B$10="NC-50","N/A","OK")</f>
        <v>OK</v>
      </c>
      <c r="M173" s="160" t="str">
        <f>IF('DATA SHEET'!$B$10="NC-50","N/A","OK")</f>
        <v>OK</v>
      </c>
      <c r="N173" s="160"/>
      <c r="O173" s="160"/>
      <c r="P173" s="160"/>
      <c r="Q173" s="160"/>
      <c r="R173" s="160"/>
      <c r="S173" s="160"/>
      <c r="T173" s="160"/>
      <c r="U173" s="160"/>
      <c r="V173" s="150" t="str">
        <f>IF(DB173&lt;&gt;"",
    IF(INT('Drill Size Info'!$AA$19)=INT('Drill Size Info'!$AB$19),
        --(INT('Drill Size Info'!$AA$19) &amp; "." &amp; DB173),
        IF(AND((--(INT('Drill Size Info'!$AA$19) &amp; "." &amp; DB173)&gt;=--('Drill Size Info'!$AA$19)), (--(INT('Drill Size Info'!$AA$19) &amp; "." &amp; DB173)&lt;=--('Drill Size Info'!$AB$19))),
            --(INT('Drill Size Info'!$AA$19) &amp; "." &amp; DB173),
            --(INT('Drill Size Info'!$AB$19) &amp; "." &amp; DB173)
        )
    ),
    IF(DA173&lt;&gt;"",
        IF(INT('Drill Size Info'!$AA$19)=INT('Drill Size Info'!$AB$19),
            --(INT('Drill Size Info'!$AA$19) &amp; "." &amp; LEFT(DA173,3)),
            IF(AND((--(INT('Drill Size Info'!$AA$19) &amp; "." &amp; LEFT(DA173,3))&gt;=--('Drill Size Info'!$AA$19)), (--(INT('Drill Size Info'!$AA$19) &amp; "." &amp; LEFT(DA173,3))&lt;=--('Drill Size Info'!$AB$19))),
                --(INT('Drill Size Info'!$AA$19) &amp; "." &amp; LEFT(DA173,3)),
                --(INT('Drill Size Info'!$AB$19) &amp; "." &amp; LEFT(DA173,3))
            )
        ),
        "OK"
    )
)</f>
        <v>OK</v>
      </c>
      <c r="W173" s="150" t="str">
        <f>IF(DC173&lt;&gt;"",
    IF(INT('Drill Size Info'!$AA$19)=INT('Drill Size Info'!$AB$19),
        --(INT('Drill Size Info'!$AA$19) &amp; "." &amp; DC173),
        IF(AND((--(INT('Drill Size Info'!$AA$19) &amp; "." &amp; DC173)&gt;=--('Drill Size Info'!$AA$19)), (--(INT('Drill Size Info'!$AA$19) &amp; "." &amp; DC173)&lt;=--('Drill Size Info'!$AB$19))),
            --(INT('Drill Size Info'!$AA$19) &amp; "." &amp; DC173),
            --(INT('Drill Size Info'!$AB$19) &amp; "." &amp; DC173)
        )
    ),
    IF(DA173&lt;&gt;"",
        IF(INT('Drill Size Info'!$AA$19)=INT('Drill Size Info'!$AB$19),
            --(INT('Drill Size Info'!$AA$19) &amp; "." &amp; RIGHT(DA173,3)),
            IF(AND((--(INT('Drill Size Info'!$AA$19) &amp; "." &amp; RIGHT(DA173,3))&gt;=--('Drill Size Info'!$AA$19)), (--(INT('Drill Size Info'!$AA$19) &amp; "." &amp; RIGHT(DA173,3))&lt;=--('Drill Size Info'!$AB$19))),
                --(INT('Drill Size Info'!$AA$19) &amp; "." &amp; RIGHT(DA173,3)),
                --(INT('Drill Size Info'!$AB$19) &amp; "." &amp; RIGHT(DA173,3))
            )
        ),
        "N/A"
    )
)</f>
        <v>N/A</v>
      </c>
      <c r="X173" s="150" t="str">
        <f>IF(DE173&lt;&gt;"",
    IF(INT('Drill Size Info'!$AA$19)=INT('Drill Size Info'!$AB$15),
        --(INT('Drill Size Info'!$AA$15) &amp; "." &amp; DE173),
        IF(AND((--(INT('Drill Size Info'!$AA$15) &amp; "." &amp; DE173)&gt;=--('Drill Size Info'!$AA$15)), (--(INT('Drill Size Info'!$AA$15) &amp; "." &amp; DE173)&lt;=--('Drill Size Info'!$AB$15))),
            --(INT('Drill Size Info'!$AA$15) &amp; "." &amp; DE173),
            --(INT('Drill Size Info'!$AB$15) &amp; "." &amp; DE173)
        )
    ),
    IF(DD173&lt;&gt;"",
        IF(INT('Drill Size Info'!$AA$15)=INT('Drill Size Info'!$AB$15),
            --(INT('Drill Size Info'!$AA$15) &amp; "." &amp; LEFT(DD173,3)),
            IF(AND((--(INT('Drill Size Info'!$AA$15) &amp; "." &amp; LEFT(DD173,3))&gt;=--('Drill Size Info'!$AA$15)), (--(INT('Drill Size Info'!$AA$15) &amp; "." &amp; LEFT(DD173,3))&lt;=--('Drill Size Info'!$AB$15))),
                --(INT('Drill Size Info'!$AA$15) &amp; "." &amp; LEFT(DD173,3)),
                --(INT('Drill Size Info'!$AB$15) &amp; "." &amp; LEFT(DD173,3))
            )
        ),
        "OK"
    )
)</f>
        <v>OK</v>
      </c>
      <c r="Y173" s="150" t="str">
        <f>IF(DF173&lt;&gt;"",
    IF(INT('Drill Size Info'!$AA$19)=INT('Drill Size Info'!$AB$15),
        --(INT('Drill Size Info'!$AA$15) &amp; "." &amp; DF173),
        IF(AND((--(INT('Drill Size Info'!$AA$15) &amp; "." &amp; DF173)&gt;=--('Drill Size Info'!$AA$15)), (--(INT('Drill Size Info'!$AA$15) &amp; "." &amp; DF173)&lt;=--('Drill Size Info'!$AB$15))),
            --(INT('Drill Size Info'!$AA$15) &amp; "." &amp; DF173),
            --(INT('Drill Size Info'!$AB$15) &amp; "." &amp; DF173)
        )
    ),
    IF(DD173&lt;&gt;"",
        IF(INT('Drill Size Info'!$AA$15)=INT('Drill Size Info'!$AB$15),
            --(INT('Drill Size Info'!$AA$15) &amp; "." &amp; RIGHT(DD173,3)),
            IF(AND((--(INT('Drill Size Info'!$AA$15) &amp; "." &amp; RIGHT(DD173,3))&gt;=--('Drill Size Info'!$AA$15)), (--(INT('Drill Size Info'!$AA$15) &amp; "." &amp; RIGHT(DD173,3))&lt;=--('Drill Size Info'!$AB$15))),
                --(INT('Drill Size Info'!$AA$15) &amp; "." &amp; RIGHT(DD173,3)),
                --(INT('Drill Size Info'!$AB$15) &amp; "." &amp; RIGHT(DD173,3))
            )
        ),
        "N/A"
    )
)</f>
        <v>N/A</v>
      </c>
      <c r="Z173" s="162"/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183"/>
      <c r="AL173" s="183"/>
      <c r="AM173" s="162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3"/>
      <c r="BA173" s="163"/>
      <c r="BB173" s="163"/>
      <c r="BC173" s="163"/>
      <c r="BD173" s="163"/>
      <c r="BE173" s="163"/>
      <c r="BF173" s="164"/>
      <c r="BG173" s="165"/>
      <c r="BH173" s="162"/>
      <c r="BI173" s="162"/>
      <c r="BJ173" s="164"/>
      <c r="BK173" s="95"/>
      <c r="BL173" s="182"/>
      <c r="BM173" s="182"/>
      <c r="BN173" s="182"/>
      <c r="BO173" s="182"/>
      <c r="BP173" s="95" t="str">
        <f t="shared" si="190"/>
        <v/>
      </c>
      <c r="BQ173" s="38"/>
      <c r="BR173" s="17">
        <f t="shared" si="194"/>
        <v>0</v>
      </c>
      <c r="BS173" s="17">
        <f t="shared" si="195"/>
        <v>0</v>
      </c>
      <c r="BT173" s="17">
        <f t="shared" si="196"/>
        <v>0</v>
      </c>
      <c r="BU173" s="17">
        <f t="shared" si="197"/>
        <v>0</v>
      </c>
      <c r="BV173" s="17">
        <f t="shared" si="198"/>
        <v>0</v>
      </c>
      <c r="BW173" s="17">
        <f t="shared" si="199"/>
        <v>0</v>
      </c>
      <c r="BX173" s="17">
        <f t="shared" si="200"/>
        <v>0</v>
      </c>
      <c r="BY173" s="17">
        <f t="shared" si="201"/>
        <v>0</v>
      </c>
      <c r="BZ173" s="17">
        <f t="shared" si="202"/>
        <v>0</v>
      </c>
      <c r="CA173" s="17">
        <f t="shared" si="203"/>
        <v>0</v>
      </c>
      <c r="CB173" s="17">
        <f t="shared" si="204"/>
        <v>0</v>
      </c>
      <c r="CC173" s="17">
        <f t="shared" si="205"/>
        <v>0</v>
      </c>
      <c r="CD173" s="17">
        <f t="shared" si="206"/>
        <v>0</v>
      </c>
      <c r="CE173" s="17">
        <f t="shared" si="207"/>
        <v>0</v>
      </c>
      <c r="CF173" s="17">
        <f t="shared" si="208"/>
        <v>0</v>
      </c>
      <c r="CG173" s="17">
        <f t="shared" si="209"/>
        <v>0</v>
      </c>
      <c r="CH173" s="17">
        <f t="shared" si="210"/>
        <v>0</v>
      </c>
      <c r="CI173" s="17">
        <f t="shared" si="211"/>
        <v>0</v>
      </c>
      <c r="CJ173" s="17">
        <f t="shared" si="212"/>
        <v>0</v>
      </c>
      <c r="CK173" s="17">
        <f t="shared" si="213"/>
        <v>0</v>
      </c>
      <c r="CL173" s="17">
        <f t="shared" si="214"/>
        <v>0</v>
      </c>
      <c r="CM173" s="17">
        <f t="shared" si="215"/>
        <v>0</v>
      </c>
      <c r="CN173" s="17">
        <f t="shared" si="216"/>
        <v>0</v>
      </c>
      <c r="CO173" s="17">
        <f t="shared" si="217"/>
        <v>0</v>
      </c>
      <c r="CP173" s="17">
        <f t="shared" si="218"/>
        <v>0</v>
      </c>
      <c r="CQ173" s="17">
        <f t="shared" si="219"/>
        <v>0</v>
      </c>
      <c r="CR173" s="17">
        <f t="shared" si="220"/>
        <v>0</v>
      </c>
      <c r="CS173" s="17">
        <f t="shared" si="221"/>
        <v>0</v>
      </c>
      <c r="CT173" s="17">
        <f t="shared" si="222"/>
        <v>0</v>
      </c>
      <c r="CU173" s="17">
        <f t="shared" si="223"/>
        <v>0</v>
      </c>
      <c r="CV173" s="17">
        <f t="shared" si="224"/>
        <v>0</v>
      </c>
      <c r="CW173" s="17">
        <f t="shared" si="225"/>
        <v>0</v>
      </c>
      <c r="CX173" s="17">
        <f t="shared" si="226"/>
        <v>0</v>
      </c>
      <c r="CY173" s="17">
        <f t="shared" si="227"/>
        <v>0</v>
      </c>
      <c r="CZ173" s="17">
        <f t="shared" si="228"/>
        <v>0</v>
      </c>
    </row>
    <row r="174" spans="2:104" ht="15" customHeight="1" x14ac:dyDescent="0.2">
      <c r="B174" s="156">
        <f t="shared" si="191"/>
        <v>166</v>
      </c>
      <c r="C174" s="158" t="str">
        <f>CONCATENATE('DATA SHEET'!$B$9, 'DATA SHEET'!$Q$2)</f>
        <v>" HWDP</v>
      </c>
      <c r="D174" s="157" t="str">
        <f t="shared" si="192"/>
        <v/>
      </c>
      <c r="E174" s="158" t="str">
        <f>IF('DATA SHEET'!$E$10="Cat 2","N/A","OK")</f>
        <v>OK</v>
      </c>
      <c r="F174" s="158" t="str">
        <f>IF('DATA SHEET'!$E$10="Cat 2","N/A","OK")</f>
        <v>OK</v>
      </c>
      <c r="G174" s="160"/>
      <c r="H174" s="160"/>
      <c r="I174" s="160" t="s">
        <v>194</v>
      </c>
      <c r="J174" s="160" t="str">
        <f t="shared" si="193"/>
        <v>OK</v>
      </c>
      <c r="K174" s="160" t="str">
        <f t="shared" si="193"/>
        <v>OK</v>
      </c>
      <c r="L174" s="160" t="str">
        <f>IF('DATA SHEET'!$B$10="NC-50","N/A","OK")</f>
        <v>OK</v>
      </c>
      <c r="M174" s="160" t="str">
        <f>IF('DATA SHEET'!$B$10="NC-50","N/A","OK")</f>
        <v>OK</v>
      </c>
      <c r="N174" s="160"/>
      <c r="O174" s="160"/>
      <c r="P174" s="160"/>
      <c r="Q174" s="160"/>
      <c r="R174" s="160"/>
      <c r="S174" s="160"/>
      <c r="T174" s="160"/>
      <c r="U174" s="160"/>
      <c r="V174" s="150" t="str">
        <f>IF(DB174&lt;&gt;"",
    IF(INT('Drill Size Info'!$AA$19)=INT('Drill Size Info'!$AB$19),
        --(INT('Drill Size Info'!$AA$19) &amp; "." &amp; DB174),
        IF(AND((--(INT('Drill Size Info'!$AA$19) &amp; "." &amp; DB174)&gt;=--('Drill Size Info'!$AA$19)), (--(INT('Drill Size Info'!$AA$19) &amp; "." &amp; DB174)&lt;=--('Drill Size Info'!$AB$19))),
            --(INT('Drill Size Info'!$AA$19) &amp; "." &amp; DB174),
            --(INT('Drill Size Info'!$AB$19) &amp; "." &amp; DB174)
        )
    ),
    IF(DA174&lt;&gt;"",
        IF(INT('Drill Size Info'!$AA$19)=INT('Drill Size Info'!$AB$19),
            --(INT('Drill Size Info'!$AA$19) &amp; "." &amp; LEFT(DA174,3)),
            IF(AND((--(INT('Drill Size Info'!$AA$19) &amp; "." &amp; LEFT(DA174,3))&gt;=--('Drill Size Info'!$AA$19)), (--(INT('Drill Size Info'!$AA$19) &amp; "." &amp; LEFT(DA174,3))&lt;=--('Drill Size Info'!$AB$19))),
                --(INT('Drill Size Info'!$AA$19) &amp; "." &amp; LEFT(DA174,3)),
                --(INT('Drill Size Info'!$AB$19) &amp; "." &amp; LEFT(DA174,3))
            )
        ),
        "OK"
    )
)</f>
        <v>OK</v>
      </c>
      <c r="W174" s="150" t="str">
        <f>IF(DC174&lt;&gt;"",
    IF(INT('Drill Size Info'!$AA$19)=INT('Drill Size Info'!$AB$19),
        --(INT('Drill Size Info'!$AA$19) &amp; "." &amp; DC174),
        IF(AND((--(INT('Drill Size Info'!$AA$19) &amp; "." &amp; DC174)&gt;=--('Drill Size Info'!$AA$19)), (--(INT('Drill Size Info'!$AA$19) &amp; "." &amp; DC174)&lt;=--('Drill Size Info'!$AB$19))),
            --(INT('Drill Size Info'!$AA$19) &amp; "." &amp; DC174),
            --(INT('Drill Size Info'!$AB$19) &amp; "." &amp; DC174)
        )
    ),
    IF(DA174&lt;&gt;"",
        IF(INT('Drill Size Info'!$AA$19)=INT('Drill Size Info'!$AB$19),
            --(INT('Drill Size Info'!$AA$19) &amp; "." &amp; RIGHT(DA174,3)),
            IF(AND((--(INT('Drill Size Info'!$AA$19) &amp; "." &amp; RIGHT(DA174,3))&gt;=--('Drill Size Info'!$AA$19)), (--(INT('Drill Size Info'!$AA$19) &amp; "." &amp; RIGHT(DA174,3))&lt;=--('Drill Size Info'!$AB$19))),
                --(INT('Drill Size Info'!$AA$19) &amp; "." &amp; RIGHT(DA174,3)),
                --(INT('Drill Size Info'!$AB$19) &amp; "." &amp; RIGHT(DA174,3))
            )
        ),
        "N/A"
    )
)</f>
        <v>N/A</v>
      </c>
      <c r="X174" s="150" t="str">
        <f>IF(DE174&lt;&gt;"",
    IF(INT('Drill Size Info'!$AA$19)=INT('Drill Size Info'!$AB$15),
        --(INT('Drill Size Info'!$AA$15) &amp; "." &amp; DE174),
        IF(AND((--(INT('Drill Size Info'!$AA$15) &amp; "." &amp; DE174)&gt;=--('Drill Size Info'!$AA$15)), (--(INT('Drill Size Info'!$AA$15) &amp; "." &amp; DE174)&lt;=--('Drill Size Info'!$AB$15))),
            --(INT('Drill Size Info'!$AA$15) &amp; "." &amp; DE174),
            --(INT('Drill Size Info'!$AB$15) &amp; "." &amp; DE174)
        )
    ),
    IF(DD174&lt;&gt;"",
        IF(INT('Drill Size Info'!$AA$15)=INT('Drill Size Info'!$AB$15),
            --(INT('Drill Size Info'!$AA$15) &amp; "." &amp; LEFT(DD174,3)),
            IF(AND((--(INT('Drill Size Info'!$AA$15) &amp; "." &amp; LEFT(DD174,3))&gt;=--('Drill Size Info'!$AA$15)), (--(INT('Drill Size Info'!$AA$15) &amp; "." &amp; LEFT(DD174,3))&lt;=--('Drill Size Info'!$AB$15))),
                --(INT('Drill Size Info'!$AA$15) &amp; "." &amp; LEFT(DD174,3)),
                --(INT('Drill Size Info'!$AB$15) &amp; "." &amp; LEFT(DD174,3))
            )
        ),
        "OK"
    )
)</f>
        <v>OK</v>
      </c>
      <c r="Y174" s="150" t="str">
        <f>IF(DF174&lt;&gt;"",
    IF(INT('Drill Size Info'!$AA$19)=INT('Drill Size Info'!$AB$15),
        --(INT('Drill Size Info'!$AA$15) &amp; "." &amp; DF174),
        IF(AND((--(INT('Drill Size Info'!$AA$15) &amp; "." &amp; DF174)&gt;=--('Drill Size Info'!$AA$15)), (--(INT('Drill Size Info'!$AA$15) &amp; "." &amp; DF174)&lt;=--('Drill Size Info'!$AB$15))),
            --(INT('Drill Size Info'!$AA$15) &amp; "." &amp; DF174),
            --(INT('Drill Size Info'!$AB$15) &amp; "." &amp; DF174)
        )
    ),
    IF(DD174&lt;&gt;"",
        IF(INT('Drill Size Info'!$AA$15)=INT('Drill Size Info'!$AB$15),
            --(INT('Drill Size Info'!$AA$15) &amp; "." &amp; RIGHT(DD174,3)),
            IF(AND((--(INT('Drill Size Info'!$AA$15) &amp; "." &amp; RIGHT(DD174,3))&gt;=--('Drill Size Info'!$AA$15)), (--(INT('Drill Size Info'!$AA$15) &amp; "." &amp; RIGHT(DD174,3))&lt;=--('Drill Size Info'!$AB$15))),
                --(INT('Drill Size Info'!$AA$15) &amp; "." &amp; RIGHT(DD174,3)),
                --(INT('Drill Size Info'!$AB$15) &amp; "." &amp; RIGHT(DD174,3))
            )
        ),
        "N/A"
    )
)</f>
        <v>N/A</v>
      </c>
      <c r="Z174" s="162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183"/>
      <c r="AL174" s="183"/>
      <c r="AM174" s="162"/>
      <c r="AN174" s="162"/>
      <c r="AO174" s="162"/>
      <c r="AP174" s="162"/>
      <c r="AQ174" s="162"/>
      <c r="AR174" s="162"/>
      <c r="AS174" s="162"/>
      <c r="AT174" s="162"/>
      <c r="AU174" s="162"/>
      <c r="AV174" s="162"/>
      <c r="AW174" s="162"/>
      <c r="AX174" s="162"/>
      <c r="AY174" s="162"/>
      <c r="AZ174" s="163"/>
      <c r="BA174" s="163"/>
      <c r="BB174" s="163"/>
      <c r="BC174" s="163"/>
      <c r="BD174" s="163"/>
      <c r="BE174" s="163"/>
      <c r="BF174" s="164"/>
      <c r="BG174" s="165"/>
      <c r="BH174" s="162"/>
      <c r="BI174" s="162"/>
      <c r="BJ174" s="164"/>
      <c r="BK174" s="95"/>
      <c r="BL174" s="182"/>
      <c r="BM174" s="182"/>
      <c r="BN174" s="182"/>
      <c r="BO174" s="182"/>
      <c r="BP174" s="95" t="str">
        <f t="shared" si="190"/>
        <v/>
      </c>
      <c r="BQ174" s="38"/>
      <c r="BR174" s="17">
        <f t="shared" si="194"/>
        <v>0</v>
      </c>
      <c r="BS174" s="17">
        <f t="shared" si="195"/>
        <v>0</v>
      </c>
      <c r="BT174" s="17">
        <f t="shared" si="196"/>
        <v>0</v>
      </c>
      <c r="BU174" s="17">
        <f t="shared" si="197"/>
        <v>0</v>
      </c>
      <c r="BV174" s="17">
        <f t="shared" si="198"/>
        <v>0</v>
      </c>
      <c r="BW174" s="17">
        <f t="shared" si="199"/>
        <v>0</v>
      </c>
      <c r="BX174" s="17">
        <f t="shared" si="200"/>
        <v>0</v>
      </c>
      <c r="BY174" s="17">
        <f t="shared" si="201"/>
        <v>0</v>
      </c>
      <c r="BZ174" s="17">
        <f t="shared" si="202"/>
        <v>0</v>
      </c>
      <c r="CA174" s="17">
        <f t="shared" si="203"/>
        <v>0</v>
      </c>
      <c r="CB174" s="17">
        <f t="shared" si="204"/>
        <v>0</v>
      </c>
      <c r="CC174" s="17">
        <f t="shared" si="205"/>
        <v>0</v>
      </c>
      <c r="CD174" s="17">
        <f t="shared" si="206"/>
        <v>0</v>
      </c>
      <c r="CE174" s="17">
        <f t="shared" si="207"/>
        <v>0</v>
      </c>
      <c r="CF174" s="17">
        <f t="shared" si="208"/>
        <v>0</v>
      </c>
      <c r="CG174" s="17">
        <f t="shared" si="209"/>
        <v>0</v>
      </c>
      <c r="CH174" s="17">
        <f t="shared" si="210"/>
        <v>0</v>
      </c>
      <c r="CI174" s="17">
        <f t="shared" si="211"/>
        <v>0</v>
      </c>
      <c r="CJ174" s="17">
        <f t="shared" si="212"/>
        <v>0</v>
      </c>
      <c r="CK174" s="17">
        <f t="shared" si="213"/>
        <v>0</v>
      </c>
      <c r="CL174" s="17">
        <f t="shared" si="214"/>
        <v>0</v>
      </c>
      <c r="CM174" s="17">
        <f t="shared" si="215"/>
        <v>0</v>
      </c>
      <c r="CN174" s="17">
        <f t="shared" si="216"/>
        <v>0</v>
      </c>
      <c r="CO174" s="17">
        <f t="shared" si="217"/>
        <v>0</v>
      </c>
      <c r="CP174" s="17">
        <f t="shared" si="218"/>
        <v>0</v>
      </c>
      <c r="CQ174" s="17">
        <f t="shared" si="219"/>
        <v>0</v>
      </c>
      <c r="CR174" s="17">
        <f t="shared" si="220"/>
        <v>0</v>
      </c>
      <c r="CS174" s="17">
        <f t="shared" si="221"/>
        <v>0</v>
      </c>
      <c r="CT174" s="17">
        <f t="shared" si="222"/>
        <v>0</v>
      </c>
      <c r="CU174" s="17">
        <f t="shared" si="223"/>
        <v>0</v>
      </c>
      <c r="CV174" s="17">
        <f t="shared" si="224"/>
        <v>0</v>
      </c>
      <c r="CW174" s="17">
        <f t="shared" si="225"/>
        <v>0</v>
      </c>
      <c r="CX174" s="17">
        <f t="shared" si="226"/>
        <v>0</v>
      </c>
      <c r="CY174" s="17">
        <f t="shared" si="227"/>
        <v>0</v>
      </c>
      <c r="CZ174" s="17">
        <f t="shared" si="228"/>
        <v>0</v>
      </c>
    </row>
    <row r="175" spans="2:104" ht="15" customHeight="1" x14ac:dyDescent="0.2">
      <c r="B175" s="156">
        <f t="shared" si="191"/>
        <v>167</v>
      </c>
      <c r="C175" s="158" t="str">
        <f>CONCATENATE('DATA SHEET'!$B$9, 'DATA SHEET'!$Q$2)</f>
        <v>" HWDP</v>
      </c>
      <c r="D175" s="157" t="str">
        <f t="shared" si="192"/>
        <v/>
      </c>
      <c r="E175" s="158" t="str">
        <f>IF('DATA SHEET'!$E$10="Cat 2","N/A","OK")</f>
        <v>OK</v>
      </c>
      <c r="F175" s="158" t="str">
        <f>IF('DATA SHEET'!$E$10="Cat 2","N/A","OK")</f>
        <v>OK</v>
      </c>
      <c r="G175" s="160"/>
      <c r="H175" s="160"/>
      <c r="I175" s="160" t="s">
        <v>194</v>
      </c>
      <c r="J175" s="160" t="str">
        <f t="shared" si="193"/>
        <v>OK</v>
      </c>
      <c r="K175" s="160" t="str">
        <f t="shared" si="193"/>
        <v>OK</v>
      </c>
      <c r="L175" s="160" t="str">
        <f>IF('DATA SHEET'!$B$10="NC-50","N/A","OK")</f>
        <v>OK</v>
      </c>
      <c r="M175" s="160" t="str">
        <f>IF('DATA SHEET'!$B$10="NC-50","N/A","OK")</f>
        <v>OK</v>
      </c>
      <c r="N175" s="160"/>
      <c r="O175" s="160"/>
      <c r="P175" s="160"/>
      <c r="Q175" s="160"/>
      <c r="R175" s="160"/>
      <c r="S175" s="160"/>
      <c r="T175" s="160"/>
      <c r="U175" s="160"/>
      <c r="V175" s="150" t="str">
        <f>IF(DB175&lt;&gt;"",
    IF(INT('Drill Size Info'!$AA$19)=INT('Drill Size Info'!$AB$19),
        --(INT('Drill Size Info'!$AA$19) &amp; "." &amp; DB175),
        IF(AND((--(INT('Drill Size Info'!$AA$19) &amp; "." &amp; DB175)&gt;=--('Drill Size Info'!$AA$19)), (--(INT('Drill Size Info'!$AA$19) &amp; "." &amp; DB175)&lt;=--('Drill Size Info'!$AB$19))),
            --(INT('Drill Size Info'!$AA$19) &amp; "." &amp; DB175),
            --(INT('Drill Size Info'!$AB$19) &amp; "." &amp; DB175)
        )
    ),
    IF(DA175&lt;&gt;"",
        IF(INT('Drill Size Info'!$AA$19)=INT('Drill Size Info'!$AB$19),
            --(INT('Drill Size Info'!$AA$19) &amp; "." &amp; LEFT(DA175,3)),
            IF(AND((--(INT('Drill Size Info'!$AA$19) &amp; "." &amp; LEFT(DA175,3))&gt;=--('Drill Size Info'!$AA$19)), (--(INT('Drill Size Info'!$AA$19) &amp; "." &amp; LEFT(DA175,3))&lt;=--('Drill Size Info'!$AB$19))),
                --(INT('Drill Size Info'!$AA$19) &amp; "." &amp; LEFT(DA175,3)),
                --(INT('Drill Size Info'!$AB$19) &amp; "." &amp; LEFT(DA175,3))
            )
        ),
        "OK"
    )
)</f>
        <v>OK</v>
      </c>
      <c r="W175" s="150" t="str">
        <f>IF(DC175&lt;&gt;"",
    IF(INT('Drill Size Info'!$AA$19)=INT('Drill Size Info'!$AB$19),
        --(INT('Drill Size Info'!$AA$19) &amp; "." &amp; DC175),
        IF(AND((--(INT('Drill Size Info'!$AA$19) &amp; "." &amp; DC175)&gt;=--('Drill Size Info'!$AA$19)), (--(INT('Drill Size Info'!$AA$19) &amp; "." &amp; DC175)&lt;=--('Drill Size Info'!$AB$19))),
            --(INT('Drill Size Info'!$AA$19) &amp; "." &amp; DC175),
            --(INT('Drill Size Info'!$AB$19) &amp; "." &amp; DC175)
        )
    ),
    IF(DA175&lt;&gt;"",
        IF(INT('Drill Size Info'!$AA$19)=INT('Drill Size Info'!$AB$19),
            --(INT('Drill Size Info'!$AA$19) &amp; "." &amp; RIGHT(DA175,3)),
            IF(AND((--(INT('Drill Size Info'!$AA$19) &amp; "." &amp; RIGHT(DA175,3))&gt;=--('Drill Size Info'!$AA$19)), (--(INT('Drill Size Info'!$AA$19) &amp; "." &amp; RIGHT(DA175,3))&lt;=--('Drill Size Info'!$AB$19))),
                --(INT('Drill Size Info'!$AA$19) &amp; "." &amp; RIGHT(DA175,3)),
                --(INT('Drill Size Info'!$AB$19) &amp; "." &amp; RIGHT(DA175,3))
            )
        ),
        "N/A"
    )
)</f>
        <v>N/A</v>
      </c>
      <c r="X175" s="150" t="str">
        <f>IF(DE175&lt;&gt;"",
    IF(INT('Drill Size Info'!$AA$19)=INT('Drill Size Info'!$AB$15),
        --(INT('Drill Size Info'!$AA$15) &amp; "." &amp; DE175),
        IF(AND((--(INT('Drill Size Info'!$AA$15) &amp; "." &amp; DE175)&gt;=--('Drill Size Info'!$AA$15)), (--(INT('Drill Size Info'!$AA$15) &amp; "." &amp; DE175)&lt;=--('Drill Size Info'!$AB$15))),
            --(INT('Drill Size Info'!$AA$15) &amp; "." &amp; DE175),
            --(INT('Drill Size Info'!$AB$15) &amp; "." &amp; DE175)
        )
    ),
    IF(DD175&lt;&gt;"",
        IF(INT('Drill Size Info'!$AA$15)=INT('Drill Size Info'!$AB$15),
            --(INT('Drill Size Info'!$AA$15) &amp; "." &amp; LEFT(DD175,3)),
            IF(AND((--(INT('Drill Size Info'!$AA$15) &amp; "." &amp; LEFT(DD175,3))&gt;=--('Drill Size Info'!$AA$15)), (--(INT('Drill Size Info'!$AA$15) &amp; "." &amp; LEFT(DD175,3))&lt;=--('Drill Size Info'!$AB$15))),
                --(INT('Drill Size Info'!$AA$15) &amp; "." &amp; LEFT(DD175,3)),
                --(INT('Drill Size Info'!$AB$15) &amp; "." &amp; LEFT(DD175,3))
            )
        ),
        "OK"
    )
)</f>
        <v>OK</v>
      </c>
      <c r="Y175" s="150" t="str">
        <f>IF(DF175&lt;&gt;"",
    IF(INT('Drill Size Info'!$AA$19)=INT('Drill Size Info'!$AB$15),
        --(INT('Drill Size Info'!$AA$15) &amp; "." &amp; DF175),
        IF(AND((--(INT('Drill Size Info'!$AA$15) &amp; "." &amp; DF175)&gt;=--('Drill Size Info'!$AA$15)), (--(INT('Drill Size Info'!$AA$15) &amp; "." &amp; DF175)&lt;=--('Drill Size Info'!$AB$15))),
            --(INT('Drill Size Info'!$AA$15) &amp; "." &amp; DF175),
            --(INT('Drill Size Info'!$AB$15) &amp; "." &amp; DF175)
        )
    ),
    IF(DD175&lt;&gt;"",
        IF(INT('Drill Size Info'!$AA$15)=INT('Drill Size Info'!$AB$15),
            --(INT('Drill Size Info'!$AA$15) &amp; "." &amp; RIGHT(DD175,3)),
            IF(AND((--(INT('Drill Size Info'!$AA$15) &amp; "." &amp; RIGHT(DD175,3))&gt;=--('Drill Size Info'!$AA$15)), (--(INT('Drill Size Info'!$AA$15) &amp; "." &amp; RIGHT(DD175,3))&lt;=--('Drill Size Info'!$AB$15))),
                --(INT('Drill Size Info'!$AA$15) &amp; "." &amp; RIGHT(DD175,3)),
                --(INT('Drill Size Info'!$AB$15) &amp; "." &amp; RIGHT(DD175,3))
            )
        ),
        "N/A"
    )
)</f>
        <v>N/A</v>
      </c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83"/>
      <c r="AL175" s="183"/>
      <c r="AM175" s="162"/>
      <c r="AN175" s="162"/>
      <c r="AO175" s="162"/>
      <c r="AP175" s="162"/>
      <c r="AQ175" s="162"/>
      <c r="AR175" s="162"/>
      <c r="AS175" s="162"/>
      <c r="AT175" s="162"/>
      <c r="AU175" s="162"/>
      <c r="AV175" s="162"/>
      <c r="AW175" s="162"/>
      <c r="AX175" s="162"/>
      <c r="AY175" s="162"/>
      <c r="AZ175" s="163"/>
      <c r="BA175" s="163"/>
      <c r="BB175" s="163"/>
      <c r="BC175" s="163"/>
      <c r="BD175" s="163"/>
      <c r="BE175" s="163"/>
      <c r="BF175" s="164"/>
      <c r="BG175" s="165"/>
      <c r="BH175" s="162"/>
      <c r="BI175" s="162"/>
      <c r="BJ175" s="164"/>
      <c r="BK175" s="95"/>
      <c r="BL175" s="182"/>
      <c r="BM175" s="182"/>
      <c r="BN175" s="182"/>
      <c r="BO175" s="182"/>
      <c r="BP175" s="95" t="str">
        <f t="shared" si="190"/>
        <v/>
      </c>
      <c r="BQ175" s="38"/>
      <c r="BR175" s="17">
        <f t="shared" si="194"/>
        <v>0</v>
      </c>
      <c r="BS175" s="17">
        <f t="shared" si="195"/>
        <v>0</v>
      </c>
      <c r="BT175" s="17">
        <f t="shared" si="196"/>
        <v>0</v>
      </c>
      <c r="BU175" s="17">
        <f t="shared" si="197"/>
        <v>0</v>
      </c>
      <c r="BV175" s="17">
        <f t="shared" si="198"/>
        <v>0</v>
      </c>
      <c r="BW175" s="17">
        <f t="shared" si="199"/>
        <v>0</v>
      </c>
      <c r="BX175" s="17">
        <f t="shared" si="200"/>
        <v>0</v>
      </c>
      <c r="BY175" s="17">
        <f t="shared" si="201"/>
        <v>0</v>
      </c>
      <c r="BZ175" s="17">
        <f t="shared" si="202"/>
        <v>0</v>
      </c>
      <c r="CA175" s="17">
        <f t="shared" si="203"/>
        <v>0</v>
      </c>
      <c r="CB175" s="17">
        <f t="shared" si="204"/>
        <v>0</v>
      </c>
      <c r="CC175" s="17">
        <f t="shared" si="205"/>
        <v>0</v>
      </c>
      <c r="CD175" s="17">
        <f t="shared" si="206"/>
        <v>0</v>
      </c>
      <c r="CE175" s="17">
        <f t="shared" si="207"/>
        <v>0</v>
      </c>
      <c r="CF175" s="17">
        <f t="shared" si="208"/>
        <v>0</v>
      </c>
      <c r="CG175" s="17">
        <f t="shared" si="209"/>
        <v>0</v>
      </c>
      <c r="CH175" s="17">
        <f t="shared" si="210"/>
        <v>0</v>
      </c>
      <c r="CI175" s="17">
        <f t="shared" si="211"/>
        <v>0</v>
      </c>
      <c r="CJ175" s="17">
        <f t="shared" si="212"/>
        <v>0</v>
      </c>
      <c r="CK175" s="17">
        <f t="shared" si="213"/>
        <v>0</v>
      </c>
      <c r="CL175" s="17">
        <f t="shared" si="214"/>
        <v>0</v>
      </c>
      <c r="CM175" s="17">
        <f t="shared" si="215"/>
        <v>0</v>
      </c>
      <c r="CN175" s="17">
        <f t="shared" si="216"/>
        <v>0</v>
      </c>
      <c r="CO175" s="17">
        <f t="shared" si="217"/>
        <v>0</v>
      </c>
      <c r="CP175" s="17">
        <f t="shared" si="218"/>
        <v>0</v>
      </c>
      <c r="CQ175" s="17">
        <f t="shared" si="219"/>
        <v>0</v>
      </c>
      <c r="CR175" s="17">
        <f t="shared" si="220"/>
        <v>0</v>
      </c>
      <c r="CS175" s="17">
        <f t="shared" si="221"/>
        <v>0</v>
      </c>
      <c r="CT175" s="17">
        <f t="shared" si="222"/>
        <v>0</v>
      </c>
      <c r="CU175" s="17">
        <f t="shared" si="223"/>
        <v>0</v>
      </c>
      <c r="CV175" s="17">
        <f t="shared" si="224"/>
        <v>0</v>
      </c>
      <c r="CW175" s="17">
        <f t="shared" si="225"/>
        <v>0</v>
      </c>
      <c r="CX175" s="17">
        <f t="shared" si="226"/>
        <v>0</v>
      </c>
      <c r="CY175" s="17">
        <f t="shared" si="227"/>
        <v>0</v>
      </c>
      <c r="CZ175" s="17">
        <f t="shared" si="228"/>
        <v>0</v>
      </c>
    </row>
    <row r="176" spans="2:104" ht="15" customHeight="1" x14ac:dyDescent="0.2">
      <c r="B176" s="156">
        <f t="shared" si="191"/>
        <v>168</v>
      </c>
      <c r="C176" s="158" t="str">
        <f>CONCATENATE('DATA SHEET'!$B$9, 'DATA SHEET'!$Q$2)</f>
        <v>" HWDP</v>
      </c>
      <c r="D176" s="157" t="str">
        <f t="shared" si="192"/>
        <v/>
      </c>
      <c r="E176" s="158" t="str">
        <f>IF('DATA SHEET'!$E$10="Cat 2","N/A","OK")</f>
        <v>OK</v>
      </c>
      <c r="F176" s="158" t="str">
        <f>IF('DATA SHEET'!$E$10="Cat 2","N/A","OK")</f>
        <v>OK</v>
      </c>
      <c r="G176" s="160"/>
      <c r="H176" s="160"/>
      <c r="I176" s="160" t="s">
        <v>194</v>
      </c>
      <c r="J176" s="160" t="str">
        <f t="shared" si="193"/>
        <v>OK</v>
      </c>
      <c r="K176" s="160" t="str">
        <f t="shared" si="193"/>
        <v>OK</v>
      </c>
      <c r="L176" s="160" t="str">
        <f>IF('DATA SHEET'!$B$10="NC-50","N/A","OK")</f>
        <v>OK</v>
      </c>
      <c r="M176" s="160" t="str">
        <f>IF('DATA SHEET'!$B$10="NC-50","N/A","OK")</f>
        <v>OK</v>
      </c>
      <c r="N176" s="160"/>
      <c r="O176" s="160"/>
      <c r="P176" s="160"/>
      <c r="Q176" s="160"/>
      <c r="R176" s="160"/>
      <c r="S176" s="160"/>
      <c r="T176" s="160"/>
      <c r="U176" s="160"/>
      <c r="V176" s="150" t="str">
        <f>IF(DB176&lt;&gt;"",
    IF(INT('Drill Size Info'!$AA$19)=INT('Drill Size Info'!$AB$19),
        --(INT('Drill Size Info'!$AA$19) &amp; "." &amp; DB176),
        IF(AND((--(INT('Drill Size Info'!$AA$19) &amp; "." &amp; DB176)&gt;=--('Drill Size Info'!$AA$19)), (--(INT('Drill Size Info'!$AA$19) &amp; "." &amp; DB176)&lt;=--('Drill Size Info'!$AB$19))),
            --(INT('Drill Size Info'!$AA$19) &amp; "." &amp; DB176),
            --(INT('Drill Size Info'!$AB$19) &amp; "." &amp; DB176)
        )
    ),
    IF(DA176&lt;&gt;"",
        IF(INT('Drill Size Info'!$AA$19)=INT('Drill Size Info'!$AB$19),
            --(INT('Drill Size Info'!$AA$19) &amp; "." &amp; LEFT(DA176,3)),
            IF(AND((--(INT('Drill Size Info'!$AA$19) &amp; "." &amp; LEFT(DA176,3))&gt;=--('Drill Size Info'!$AA$19)), (--(INT('Drill Size Info'!$AA$19) &amp; "." &amp; LEFT(DA176,3))&lt;=--('Drill Size Info'!$AB$19))),
                --(INT('Drill Size Info'!$AA$19) &amp; "." &amp; LEFT(DA176,3)),
                --(INT('Drill Size Info'!$AB$19) &amp; "." &amp; LEFT(DA176,3))
            )
        ),
        "OK"
    )
)</f>
        <v>OK</v>
      </c>
      <c r="W176" s="150" t="str">
        <f>IF(DC176&lt;&gt;"",
    IF(INT('Drill Size Info'!$AA$19)=INT('Drill Size Info'!$AB$19),
        --(INT('Drill Size Info'!$AA$19) &amp; "." &amp; DC176),
        IF(AND((--(INT('Drill Size Info'!$AA$19) &amp; "." &amp; DC176)&gt;=--('Drill Size Info'!$AA$19)), (--(INT('Drill Size Info'!$AA$19) &amp; "." &amp; DC176)&lt;=--('Drill Size Info'!$AB$19))),
            --(INT('Drill Size Info'!$AA$19) &amp; "." &amp; DC176),
            --(INT('Drill Size Info'!$AB$19) &amp; "." &amp; DC176)
        )
    ),
    IF(DA176&lt;&gt;"",
        IF(INT('Drill Size Info'!$AA$19)=INT('Drill Size Info'!$AB$19),
            --(INT('Drill Size Info'!$AA$19) &amp; "." &amp; RIGHT(DA176,3)),
            IF(AND((--(INT('Drill Size Info'!$AA$19) &amp; "." &amp; RIGHT(DA176,3))&gt;=--('Drill Size Info'!$AA$19)), (--(INT('Drill Size Info'!$AA$19) &amp; "." &amp; RIGHT(DA176,3))&lt;=--('Drill Size Info'!$AB$19))),
                --(INT('Drill Size Info'!$AA$19) &amp; "." &amp; RIGHT(DA176,3)),
                --(INT('Drill Size Info'!$AB$19) &amp; "." &amp; RIGHT(DA176,3))
            )
        ),
        "N/A"
    )
)</f>
        <v>N/A</v>
      </c>
      <c r="X176" s="150" t="str">
        <f>IF(DE176&lt;&gt;"",
    IF(INT('Drill Size Info'!$AA$19)=INT('Drill Size Info'!$AB$15),
        --(INT('Drill Size Info'!$AA$15) &amp; "." &amp; DE176),
        IF(AND((--(INT('Drill Size Info'!$AA$15) &amp; "." &amp; DE176)&gt;=--('Drill Size Info'!$AA$15)), (--(INT('Drill Size Info'!$AA$15) &amp; "." &amp; DE176)&lt;=--('Drill Size Info'!$AB$15))),
            --(INT('Drill Size Info'!$AA$15) &amp; "." &amp; DE176),
            --(INT('Drill Size Info'!$AB$15) &amp; "." &amp; DE176)
        )
    ),
    IF(DD176&lt;&gt;"",
        IF(INT('Drill Size Info'!$AA$15)=INT('Drill Size Info'!$AB$15),
            --(INT('Drill Size Info'!$AA$15) &amp; "." &amp; LEFT(DD176,3)),
            IF(AND((--(INT('Drill Size Info'!$AA$15) &amp; "." &amp; LEFT(DD176,3))&gt;=--('Drill Size Info'!$AA$15)), (--(INT('Drill Size Info'!$AA$15) &amp; "." &amp; LEFT(DD176,3))&lt;=--('Drill Size Info'!$AB$15))),
                --(INT('Drill Size Info'!$AA$15) &amp; "." &amp; LEFT(DD176,3)),
                --(INT('Drill Size Info'!$AB$15) &amp; "." &amp; LEFT(DD176,3))
            )
        ),
        "OK"
    )
)</f>
        <v>OK</v>
      </c>
      <c r="Y176" s="150" t="str">
        <f>IF(DF176&lt;&gt;"",
    IF(INT('Drill Size Info'!$AA$19)=INT('Drill Size Info'!$AB$15),
        --(INT('Drill Size Info'!$AA$15) &amp; "." &amp; DF176),
        IF(AND((--(INT('Drill Size Info'!$AA$15) &amp; "." &amp; DF176)&gt;=--('Drill Size Info'!$AA$15)), (--(INT('Drill Size Info'!$AA$15) &amp; "." &amp; DF176)&lt;=--('Drill Size Info'!$AB$15))),
            --(INT('Drill Size Info'!$AA$15) &amp; "." &amp; DF176),
            --(INT('Drill Size Info'!$AB$15) &amp; "." &amp; DF176)
        )
    ),
    IF(DD176&lt;&gt;"",
        IF(INT('Drill Size Info'!$AA$15)=INT('Drill Size Info'!$AB$15),
            --(INT('Drill Size Info'!$AA$15) &amp; "." &amp; RIGHT(DD176,3)),
            IF(AND((--(INT('Drill Size Info'!$AA$15) &amp; "." &amp; RIGHT(DD176,3))&gt;=--('Drill Size Info'!$AA$15)), (--(INT('Drill Size Info'!$AA$15) &amp; "." &amp; RIGHT(DD176,3))&lt;=--('Drill Size Info'!$AB$15))),
                --(INT('Drill Size Info'!$AA$15) &amp; "." &amp; RIGHT(DD176,3)),
                --(INT('Drill Size Info'!$AB$15) &amp; "." &amp; RIGHT(DD176,3))
            )
        ),
        "N/A"
    )
)</f>
        <v>N/A</v>
      </c>
      <c r="Z176" s="162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183"/>
      <c r="AL176" s="183"/>
      <c r="AM176" s="162"/>
      <c r="AN176" s="162"/>
      <c r="AO176" s="162"/>
      <c r="AP176" s="162"/>
      <c r="AQ176" s="162"/>
      <c r="AR176" s="162"/>
      <c r="AS176" s="162"/>
      <c r="AT176" s="162"/>
      <c r="AU176" s="162"/>
      <c r="AV176" s="162"/>
      <c r="AW176" s="162"/>
      <c r="AX176" s="162"/>
      <c r="AY176" s="162"/>
      <c r="AZ176" s="163"/>
      <c r="BA176" s="163"/>
      <c r="BB176" s="163"/>
      <c r="BC176" s="163"/>
      <c r="BD176" s="163"/>
      <c r="BE176" s="163"/>
      <c r="BF176" s="164"/>
      <c r="BG176" s="165"/>
      <c r="BH176" s="162"/>
      <c r="BI176" s="162"/>
      <c r="BJ176" s="164"/>
      <c r="BK176" s="95"/>
      <c r="BL176" s="182"/>
      <c r="BM176" s="182"/>
      <c r="BN176" s="182"/>
      <c r="BO176" s="182"/>
      <c r="BP176" s="95" t="str">
        <f t="shared" si="190"/>
        <v/>
      </c>
      <c r="BQ176" s="38"/>
      <c r="BR176" s="17">
        <f t="shared" si="194"/>
        <v>0</v>
      </c>
      <c r="BS176" s="17">
        <f t="shared" si="195"/>
        <v>0</v>
      </c>
      <c r="BT176" s="17">
        <f t="shared" si="196"/>
        <v>0</v>
      </c>
      <c r="BU176" s="17">
        <f t="shared" si="197"/>
        <v>0</v>
      </c>
      <c r="BV176" s="17">
        <f t="shared" si="198"/>
        <v>0</v>
      </c>
      <c r="BW176" s="17">
        <f t="shared" si="199"/>
        <v>0</v>
      </c>
      <c r="BX176" s="17">
        <f t="shared" si="200"/>
        <v>0</v>
      </c>
      <c r="BY176" s="17">
        <f t="shared" si="201"/>
        <v>0</v>
      </c>
      <c r="BZ176" s="17">
        <f t="shared" si="202"/>
        <v>0</v>
      </c>
      <c r="CA176" s="17">
        <f t="shared" si="203"/>
        <v>0</v>
      </c>
      <c r="CB176" s="17">
        <f t="shared" si="204"/>
        <v>0</v>
      </c>
      <c r="CC176" s="17">
        <f t="shared" si="205"/>
        <v>0</v>
      </c>
      <c r="CD176" s="17">
        <f t="shared" si="206"/>
        <v>0</v>
      </c>
      <c r="CE176" s="17">
        <f t="shared" si="207"/>
        <v>0</v>
      </c>
      <c r="CF176" s="17">
        <f t="shared" si="208"/>
        <v>0</v>
      </c>
      <c r="CG176" s="17">
        <f t="shared" si="209"/>
        <v>0</v>
      </c>
      <c r="CH176" s="17">
        <f t="shared" si="210"/>
        <v>0</v>
      </c>
      <c r="CI176" s="17">
        <f t="shared" si="211"/>
        <v>0</v>
      </c>
      <c r="CJ176" s="17">
        <f t="shared" si="212"/>
        <v>0</v>
      </c>
      <c r="CK176" s="17">
        <f t="shared" si="213"/>
        <v>0</v>
      </c>
      <c r="CL176" s="17">
        <f t="shared" si="214"/>
        <v>0</v>
      </c>
      <c r="CM176" s="17">
        <f t="shared" si="215"/>
        <v>0</v>
      </c>
      <c r="CN176" s="17">
        <f t="shared" si="216"/>
        <v>0</v>
      </c>
      <c r="CO176" s="17">
        <f t="shared" si="217"/>
        <v>0</v>
      </c>
      <c r="CP176" s="17">
        <f t="shared" si="218"/>
        <v>0</v>
      </c>
      <c r="CQ176" s="17">
        <f t="shared" si="219"/>
        <v>0</v>
      </c>
      <c r="CR176" s="17">
        <f t="shared" si="220"/>
        <v>0</v>
      </c>
      <c r="CS176" s="17">
        <f t="shared" si="221"/>
        <v>0</v>
      </c>
      <c r="CT176" s="17">
        <f t="shared" si="222"/>
        <v>0</v>
      </c>
      <c r="CU176" s="17">
        <f t="shared" si="223"/>
        <v>0</v>
      </c>
      <c r="CV176" s="17">
        <f t="shared" si="224"/>
        <v>0</v>
      </c>
      <c r="CW176" s="17">
        <f t="shared" si="225"/>
        <v>0</v>
      </c>
      <c r="CX176" s="17">
        <f t="shared" si="226"/>
        <v>0</v>
      </c>
      <c r="CY176" s="17">
        <f t="shared" si="227"/>
        <v>0</v>
      </c>
      <c r="CZ176" s="17">
        <f t="shared" si="228"/>
        <v>0</v>
      </c>
    </row>
    <row r="177" spans="2:104" ht="15" customHeight="1" x14ac:dyDescent="0.2">
      <c r="B177" s="156">
        <f t="shared" si="191"/>
        <v>169</v>
      </c>
      <c r="C177" s="158" t="str">
        <f>CONCATENATE('DATA SHEET'!$B$9, 'DATA SHEET'!$Q$2)</f>
        <v>" HWDP</v>
      </c>
      <c r="D177" s="157" t="str">
        <f t="shared" si="192"/>
        <v/>
      </c>
      <c r="E177" s="158" t="str">
        <f>IF('DATA SHEET'!$E$10="Cat 2","N/A","OK")</f>
        <v>OK</v>
      </c>
      <c r="F177" s="158" t="str">
        <f>IF('DATA SHEET'!$E$10="Cat 2","N/A","OK")</f>
        <v>OK</v>
      </c>
      <c r="G177" s="160"/>
      <c r="H177" s="160"/>
      <c r="I177" s="160" t="s">
        <v>194</v>
      </c>
      <c r="J177" s="160" t="str">
        <f t="shared" si="193"/>
        <v>OK</v>
      </c>
      <c r="K177" s="160" t="str">
        <f t="shared" si="193"/>
        <v>OK</v>
      </c>
      <c r="L177" s="160" t="str">
        <f>IF('DATA SHEET'!$B$10="NC-50","N/A","OK")</f>
        <v>OK</v>
      </c>
      <c r="M177" s="160" t="str">
        <f>IF('DATA SHEET'!$B$10="NC-50","N/A","OK")</f>
        <v>OK</v>
      </c>
      <c r="N177" s="160"/>
      <c r="O177" s="160"/>
      <c r="P177" s="160"/>
      <c r="Q177" s="160"/>
      <c r="R177" s="160"/>
      <c r="S177" s="160"/>
      <c r="T177" s="160"/>
      <c r="U177" s="160"/>
      <c r="V177" s="150" t="str">
        <f>IF(DB177&lt;&gt;"",
    IF(INT('Drill Size Info'!$AA$19)=INT('Drill Size Info'!$AB$19),
        --(INT('Drill Size Info'!$AA$19) &amp; "." &amp; DB177),
        IF(AND((--(INT('Drill Size Info'!$AA$19) &amp; "." &amp; DB177)&gt;=--('Drill Size Info'!$AA$19)), (--(INT('Drill Size Info'!$AA$19) &amp; "." &amp; DB177)&lt;=--('Drill Size Info'!$AB$19))),
            --(INT('Drill Size Info'!$AA$19) &amp; "." &amp; DB177),
            --(INT('Drill Size Info'!$AB$19) &amp; "." &amp; DB177)
        )
    ),
    IF(DA177&lt;&gt;"",
        IF(INT('Drill Size Info'!$AA$19)=INT('Drill Size Info'!$AB$19),
            --(INT('Drill Size Info'!$AA$19) &amp; "." &amp; LEFT(DA177,3)),
            IF(AND((--(INT('Drill Size Info'!$AA$19) &amp; "." &amp; LEFT(DA177,3))&gt;=--('Drill Size Info'!$AA$19)), (--(INT('Drill Size Info'!$AA$19) &amp; "." &amp; LEFT(DA177,3))&lt;=--('Drill Size Info'!$AB$19))),
                --(INT('Drill Size Info'!$AA$19) &amp; "." &amp; LEFT(DA177,3)),
                --(INT('Drill Size Info'!$AB$19) &amp; "." &amp; LEFT(DA177,3))
            )
        ),
        "OK"
    )
)</f>
        <v>OK</v>
      </c>
      <c r="W177" s="150" t="str">
        <f>IF(DC177&lt;&gt;"",
    IF(INT('Drill Size Info'!$AA$19)=INT('Drill Size Info'!$AB$19),
        --(INT('Drill Size Info'!$AA$19) &amp; "." &amp; DC177),
        IF(AND((--(INT('Drill Size Info'!$AA$19) &amp; "." &amp; DC177)&gt;=--('Drill Size Info'!$AA$19)), (--(INT('Drill Size Info'!$AA$19) &amp; "." &amp; DC177)&lt;=--('Drill Size Info'!$AB$19))),
            --(INT('Drill Size Info'!$AA$19) &amp; "." &amp; DC177),
            --(INT('Drill Size Info'!$AB$19) &amp; "." &amp; DC177)
        )
    ),
    IF(DA177&lt;&gt;"",
        IF(INT('Drill Size Info'!$AA$19)=INT('Drill Size Info'!$AB$19),
            --(INT('Drill Size Info'!$AA$19) &amp; "." &amp; RIGHT(DA177,3)),
            IF(AND((--(INT('Drill Size Info'!$AA$19) &amp; "." &amp; RIGHT(DA177,3))&gt;=--('Drill Size Info'!$AA$19)), (--(INT('Drill Size Info'!$AA$19) &amp; "." &amp; RIGHT(DA177,3))&lt;=--('Drill Size Info'!$AB$19))),
                --(INT('Drill Size Info'!$AA$19) &amp; "." &amp; RIGHT(DA177,3)),
                --(INT('Drill Size Info'!$AB$19) &amp; "." &amp; RIGHT(DA177,3))
            )
        ),
        "N/A"
    )
)</f>
        <v>N/A</v>
      </c>
      <c r="X177" s="150" t="str">
        <f>IF(DE177&lt;&gt;"",
    IF(INT('Drill Size Info'!$AA$19)=INT('Drill Size Info'!$AB$15),
        --(INT('Drill Size Info'!$AA$15) &amp; "." &amp; DE177),
        IF(AND((--(INT('Drill Size Info'!$AA$15) &amp; "." &amp; DE177)&gt;=--('Drill Size Info'!$AA$15)), (--(INT('Drill Size Info'!$AA$15) &amp; "." &amp; DE177)&lt;=--('Drill Size Info'!$AB$15))),
            --(INT('Drill Size Info'!$AA$15) &amp; "." &amp; DE177),
            --(INT('Drill Size Info'!$AB$15) &amp; "." &amp; DE177)
        )
    ),
    IF(DD177&lt;&gt;"",
        IF(INT('Drill Size Info'!$AA$15)=INT('Drill Size Info'!$AB$15),
            --(INT('Drill Size Info'!$AA$15) &amp; "." &amp; LEFT(DD177,3)),
            IF(AND((--(INT('Drill Size Info'!$AA$15) &amp; "." &amp; LEFT(DD177,3))&gt;=--('Drill Size Info'!$AA$15)), (--(INT('Drill Size Info'!$AA$15) &amp; "." &amp; LEFT(DD177,3))&lt;=--('Drill Size Info'!$AB$15))),
                --(INT('Drill Size Info'!$AA$15) &amp; "." &amp; LEFT(DD177,3)),
                --(INT('Drill Size Info'!$AB$15) &amp; "." &amp; LEFT(DD177,3))
            )
        ),
        "OK"
    )
)</f>
        <v>OK</v>
      </c>
      <c r="Y177" s="150" t="str">
        <f>IF(DF177&lt;&gt;"",
    IF(INT('Drill Size Info'!$AA$19)=INT('Drill Size Info'!$AB$15),
        --(INT('Drill Size Info'!$AA$15) &amp; "." &amp; DF177),
        IF(AND((--(INT('Drill Size Info'!$AA$15) &amp; "." &amp; DF177)&gt;=--('Drill Size Info'!$AA$15)), (--(INT('Drill Size Info'!$AA$15) &amp; "." &amp; DF177)&lt;=--('Drill Size Info'!$AB$15))),
            --(INT('Drill Size Info'!$AA$15) &amp; "." &amp; DF177),
            --(INT('Drill Size Info'!$AB$15) &amp; "." &amp; DF177)
        )
    ),
    IF(DD177&lt;&gt;"",
        IF(INT('Drill Size Info'!$AA$15)=INT('Drill Size Info'!$AB$15),
            --(INT('Drill Size Info'!$AA$15) &amp; "." &amp; RIGHT(DD177,3)),
            IF(AND((--(INT('Drill Size Info'!$AA$15) &amp; "." &amp; RIGHT(DD177,3))&gt;=--('Drill Size Info'!$AA$15)), (--(INT('Drill Size Info'!$AA$15) &amp; "." &amp; RIGHT(DD177,3))&lt;=--('Drill Size Info'!$AB$15))),
                --(INT('Drill Size Info'!$AA$15) &amp; "." &amp; RIGHT(DD177,3)),
                --(INT('Drill Size Info'!$AB$15) &amp; "." &amp; RIGHT(DD177,3))
            )
        ),
        "N/A"
    )
)</f>
        <v>N/A</v>
      </c>
      <c r="Z177" s="162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183"/>
      <c r="AL177" s="183"/>
      <c r="AM177" s="162"/>
      <c r="AN177" s="162"/>
      <c r="AO177" s="162"/>
      <c r="AP177" s="162"/>
      <c r="AQ177" s="162"/>
      <c r="AR177" s="162"/>
      <c r="AS177" s="162"/>
      <c r="AT177" s="162"/>
      <c r="AU177" s="162"/>
      <c r="AV177" s="162"/>
      <c r="AW177" s="162"/>
      <c r="AX177" s="162"/>
      <c r="AY177" s="162"/>
      <c r="AZ177" s="163"/>
      <c r="BA177" s="163"/>
      <c r="BB177" s="163"/>
      <c r="BC177" s="163"/>
      <c r="BD177" s="163"/>
      <c r="BE177" s="163"/>
      <c r="BF177" s="164"/>
      <c r="BG177" s="165"/>
      <c r="BH177" s="162"/>
      <c r="BI177" s="162"/>
      <c r="BJ177" s="164"/>
      <c r="BK177" s="95"/>
      <c r="BL177" s="182"/>
      <c r="BM177" s="182"/>
      <c r="BN177" s="182"/>
      <c r="BO177" s="182"/>
      <c r="BP177" s="95" t="str">
        <f t="shared" si="190"/>
        <v/>
      </c>
      <c r="BQ177" s="38"/>
      <c r="BR177" s="17">
        <f t="shared" si="194"/>
        <v>0</v>
      </c>
      <c r="BS177" s="17">
        <f t="shared" si="195"/>
        <v>0</v>
      </c>
      <c r="BT177" s="17">
        <f t="shared" si="196"/>
        <v>0</v>
      </c>
      <c r="BU177" s="17">
        <f t="shared" si="197"/>
        <v>0</v>
      </c>
      <c r="BV177" s="17">
        <f t="shared" si="198"/>
        <v>0</v>
      </c>
      <c r="BW177" s="17">
        <f t="shared" si="199"/>
        <v>0</v>
      </c>
      <c r="BX177" s="17">
        <f t="shared" si="200"/>
        <v>0</v>
      </c>
      <c r="BY177" s="17">
        <f t="shared" si="201"/>
        <v>0</v>
      </c>
      <c r="BZ177" s="17">
        <f t="shared" si="202"/>
        <v>0</v>
      </c>
      <c r="CA177" s="17">
        <f t="shared" si="203"/>
        <v>0</v>
      </c>
      <c r="CB177" s="17">
        <f t="shared" si="204"/>
        <v>0</v>
      </c>
      <c r="CC177" s="17">
        <f t="shared" si="205"/>
        <v>0</v>
      </c>
      <c r="CD177" s="17">
        <f t="shared" si="206"/>
        <v>0</v>
      </c>
      <c r="CE177" s="17">
        <f t="shared" si="207"/>
        <v>0</v>
      </c>
      <c r="CF177" s="17">
        <f t="shared" si="208"/>
        <v>0</v>
      </c>
      <c r="CG177" s="17">
        <f t="shared" si="209"/>
        <v>0</v>
      </c>
      <c r="CH177" s="17">
        <f t="shared" si="210"/>
        <v>0</v>
      </c>
      <c r="CI177" s="17">
        <f t="shared" si="211"/>
        <v>0</v>
      </c>
      <c r="CJ177" s="17">
        <f t="shared" si="212"/>
        <v>0</v>
      </c>
      <c r="CK177" s="17">
        <f t="shared" si="213"/>
        <v>0</v>
      </c>
      <c r="CL177" s="17">
        <f t="shared" si="214"/>
        <v>0</v>
      </c>
      <c r="CM177" s="17">
        <f t="shared" si="215"/>
        <v>0</v>
      </c>
      <c r="CN177" s="17">
        <f t="shared" si="216"/>
        <v>0</v>
      </c>
      <c r="CO177" s="17">
        <f t="shared" si="217"/>
        <v>0</v>
      </c>
      <c r="CP177" s="17">
        <f t="shared" si="218"/>
        <v>0</v>
      </c>
      <c r="CQ177" s="17">
        <f t="shared" si="219"/>
        <v>0</v>
      </c>
      <c r="CR177" s="17">
        <f t="shared" si="220"/>
        <v>0</v>
      </c>
      <c r="CS177" s="17">
        <f t="shared" si="221"/>
        <v>0</v>
      </c>
      <c r="CT177" s="17">
        <f t="shared" si="222"/>
        <v>0</v>
      </c>
      <c r="CU177" s="17">
        <f t="shared" si="223"/>
        <v>0</v>
      </c>
      <c r="CV177" s="17">
        <f t="shared" si="224"/>
        <v>0</v>
      </c>
      <c r="CW177" s="17">
        <f t="shared" si="225"/>
        <v>0</v>
      </c>
      <c r="CX177" s="17">
        <f t="shared" si="226"/>
        <v>0</v>
      </c>
      <c r="CY177" s="17">
        <f t="shared" si="227"/>
        <v>0</v>
      </c>
      <c r="CZ177" s="17">
        <f t="shared" si="228"/>
        <v>0</v>
      </c>
    </row>
    <row r="178" spans="2:104" ht="15" customHeight="1" x14ac:dyDescent="0.2">
      <c r="B178" s="156">
        <f t="shared" si="191"/>
        <v>170</v>
      </c>
      <c r="C178" s="158" t="str">
        <f>CONCATENATE('DATA SHEET'!$B$9, 'DATA SHEET'!$Q$2)</f>
        <v>" HWDP</v>
      </c>
      <c r="D178" s="157" t="str">
        <f t="shared" si="192"/>
        <v/>
      </c>
      <c r="E178" s="158" t="str">
        <f>IF('DATA SHEET'!$E$10="Cat 2","N/A","OK")</f>
        <v>OK</v>
      </c>
      <c r="F178" s="158" t="str">
        <f>IF('DATA SHEET'!$E$10="Cat 2","N/A","OK")</f>
        <v>OK</v>
      </c>
      <c r="G178" s="160"/>
      <c r="H178" s="160"/>
      <c r="I178" s="160" t="s">
        <v>194</v>
      </c>
      <c r="J178" s="160" t="str">
        <f t="shared" si="193"/>
        <v>OK</v>
      </c>
      <c r="K178" s="160" t="str">
        <f t="shared" si="193"/>
        <v>OK</v>
      </c>
      <c r="L178" s="160" t="str">
        <f>IF('DATA SHEET'!$B$10="NC-50","N/A","OK")</f>
        <v>OK</v>
      </c>
      <c r="M178" s="160" t="str">
        <f>IF('DATA SHEET'!$B$10="NC-50","N/A","OK")</f>
        <v>OK</v>
      </c>
      <c r="N178" s="160"/>
      <c r="O178" s="160"/>
      <c r="P178" s="160"/>
      <c r="Q178" s="160"/>
      <c r="R178" s="160"/>
      <c r="S178" s="160"/>
      <c r="T178" s="160"/>
      <c r="U178" s="160"/>
      <c r="V178" s="150" t="str">
        <f>IF(DB178&lt;&gt;"",
    IF(INT('Drill Size Info'!$AA$19)=INT('Drill Size Info'!$AB$19),
        --(INT('Drill Size Info'!$AA$19) &amp; "." &amp; DB178),
        IF(AND((--(INT('Drill Size Info'!$AA$19) &amp; "." &amp; DB178)&gt;=--('Drill Size Info'!$AA$19)), (--(INT('Drill Size Info'!$AA$19) &amp; "." &amp; DB178)&lt;=--('Drill Size Info'!$AB$19))),
            --(INT('Drill Size Info'!$AA$19) &amp; "." &amp; DB178),
            --(INT('Drill Size Info'!$AB$19) &amp; "." &amp; DB178)
        )
    ),
    IF(DA178&lt;&gt;"",
        IF(INT('Drill Size Info'!$AA$19)=INT('Drill Size Info'!$AB$19),
            --(INT('Drill Size Info'!$AA$19) &amp; "." &amp; LEFT(DA178,3)),
            IF(AND((--(INT('Drill Size Info'!$AA$19) &amp; "." &amp; LEFT(DA178,3))&gt;=--('Drill Size Info'!$AA$19)), (--(INT('Drill Size Info'!$AA$19) &amp; "." &amp; LEFT(DA178,3))&lt;=--('Drill Size Info'!$AB$19))),
                --(INT('Drill Size Info'!$AA$19) &amp; "." &amp; LEFT(DA178,3)),
                --(INT('Drill Size Info'!$AB$19) &amp; "." &amp; LEFT(DA178,3))
            )
        ),
        "OK"
    )
)</f>
        <v>OK</v>
      </c>
      <c r="W178" s="150" t="str">
        <f>IF(DC178&lt;&gt;"",
    IF(INT('Drill Size Info'!$AA$19)=INT('Drill Size Info'!$AB$19),
        --(INT('Drill Size Info'!$AA$19) &amp; "." &amp; DC178),
        IF(AND((--(INT('Drill Size Info'!$AA$19) &amp; "." &amp; DC178)&gt;=--('Drill Size Info'!$AA$19)), (--(INT('Drill Size Info'!$AA$19) &amp; "." &amp; DC178)&lt;=--('Drill Size Info'!$AB$19))),
            --(INT('Drill Size Info'!$AA$19) &amp; "." &amp; DC178),
            --(INT('Drill Size Info'!$AB$19) &amp; "." &amp; DC178)
        )
    ),
    IF(DA178&lt;&gt;"",
        IF(INT('Drill Size Info'!$AA$19)=INT('Drill Size Info'!$AB$19),
            --(INT('Drill Size Info'!$AA$19) &amp; "." &amp; RIGHT(DA178,3)),
            IF(AND((--(INT('Drill Size Info'!$AA$19) &amp; "." &amp; RIGHT(DA178,3))&gt;=--('Drill Size Info'!$AA$19)), (--(INT('Drill Size Info'!$AA$19) &amp; "." &amp; RIGHT(DA178,3))&lt;=--('Drill Size Info'!$AB$19))),
                --(INT('Drill Size Info'!$AA$19) &amp; "." &amp; RIGHT(DA178,3)),
                --(INT('Drill Size Info'!$AB$19) &amp; "." &amp; RIGHT(DA178,3))
            )
        ),
        "N/A"
    )
)</f>
        <v>N/A</v>
      </c>
      <c r="X178" s="150" t="str">
        <f>IF(DE178&lt;&gt;"",
    IF(INT('Drill Size Info'!$AA$19)=INT('Drill Size Info'!$AB$15),
        --(INT('Drill Size Info'!$AA$15) &amp; "." &amp; DE178),
        IF(AND((--(INT('Drill Size Info'!$AA$15) &amp; "." &amp; DE178)&gt;=--('Drill Size Info'!$AA$15)), (--(INT('Drill Size Info'!$AA$15) &amp; "." &amp; DE178)&lt;=--('Drill Size Info'!$AB$15))),
            --(INT('Drill Size Info'!$AA$15) &amp; "." &amp; DE178),
            --(INT('Drill Size Info'!$AB$15) &amp; "." &amp; DE178)
        )
    ),
    IF(DD178&lt;&gt;"",
        IF(INT('Drill Size Info'!$AA$15)=INT('Drill Size Info'!$AB$15),
            --(INT('Drill Size Info'!$AA$15) &amp; "." &amp; LEFT(DD178,3)),
            IF(AND((--(INT('Drill Size Info'!$AA$15) &amp; "." &amp; LEFT(DD178,3))&gt;=--('Drill Size Info'!$AA$15)), (--(INT('Drill Size Info'!$AA$15) &amp; "." &amp; LEFT(DD178,3))&lt;=--('Drill Size Info'!$AB$15))),
                --(INT('Drill Size Info'!$AA$15) &amp; "." &amp; LEFT(DD178,3)),
                --(INT('Drill Size Info'!$AB$15) &amp; "." &amp; LEFT(DD178,3))
            )
        ),
        "OK"
    )
)</f>
        <v>OK</v>
      </c>
      <c r="Y178" s="150" t="str">
        <f>IF(DF178&lt;&gt;"",
    IF(INT('Drill Size Info'!$AA$19)=INT('Drill Size Info'!$AB$15),
        --(INT('Drill Size Info'!$AA$15) &amp; "." &amp; DF178),
        IF(AND((--(INT('Drill Size Info'!$AA$15) &amp; "." &amp; DF178)&gt;=--('Drill Size Info'!$AA$15)), (--(INT('Drill Size Info'!$AA$15) &amp; "." &amp; DF178)&lt;=--('Drill Size Info'!$AB$15))),
            --(INT('Drill Size Info'!$AA$15) &amp; "." &amp; DF178),
            --(INT('Drill Size Info'!$AB$15) &amp; "." &amp; DF178)
        )
    ),
    IF(DD178&lt;&gt;"",
        IF(INT('Drill Size Info'!$AA$15)=INT('Drill Size Info'!$AB$15),
            --(INT('Drill Size Info'!$AA$15) &amp; "." &amp; RIGHT(DD178,3)),
            IF(AND((--(INT('Drill Size Info'!$AA$15) &amp; "." &amp; RIGHT(DD178,3))&gt;=--('Drill Size Info'!$AA$15)), (--(INT('Drill Size Info'!$AA$15) &amp; "." &amp; RIGHT(DD178,3))&lt;=--('Drill Size Info'!$AB$15))),
                --(INT('Drill Size Info'!$AA$15) &amp; "." &amp; RIGHT(DD178,3)),
                --(INT('Drill Size Info'!$AB$15) &amp; "." &amp; RIGHT(DD178,3))
            )
        ),
        "N/A"
    )
)</f>
        <v>N/A</v>
      </c>
      <c r="Z178" s="162"/>
      <c r="AA178" s="162"/>
      <c r="AB178" s="162"/>
      <c r="AC178" s="162"/>
      <c r="AD178" s="162"/>
      <c r="AE178" s="162"/>
      <c r="AF178" s="162"/>
      <c r="AG178" s="162"/>
      <c r="AH178" s="162"/>
      <c r="AI178" s="162"/>
      <c r="AJ178" s="162"/>
      <c r="AK178" s="183"/>
      <c r="AL178" s="183"/>
      <c r="AM178" s="162"/>
      <c r="AN178" s="162"/>
      <c r="AO178" s="162"/>
      <c r="AP178" s="162"/>
      <c r="AQ178" s="162"/>
      <c r="AR178" s="162"/>
      <c r="AS178" s="162"/>
      <c r="AT178" s="162"/>
      <c r="AU178" s="162"/>
      <c r="AV178" s="162"/>
      <c r="AW178" s="162"/>
      <c r="AX178" s="162"/>
      <c r="AY178" s="162"/>
      <c r="AZ178" s="163"/>
      <c r="BA178" s="163"/>
      <c r="BB178" s="163"/>
      <c r="BC178" s="163"/>
      <c r="BD178" s="163"/>
      <c r="BE178" s="163"/>
      <c r="BF178" s="164"/>
      <c r="BG178" s="165"/>
      <c r="BH178" s="162"/>
      <c r="BI178" s="162"/>
      <c r="BJ178" s="164"/>
      <c r="BK178" s="95"/>
      <c r="BL178" s="182"/>
      <c r="BM178" s="182"/>
      <c r="BN178" s="182"/>
      <c r="BO178" s="182"/>
      <c r="BP178" s="95" t="str">
        <f t="shared" si="190"/>
        <v/>
      </c>
      <c r="BQ178" s="38"/>
      <c r="BR178" s="17">
        <f t="shared" si="194"/>
        <v>0</v>
      </c>
      <c r="BS178" s="17">
        <f t="shared" si="195"/>
        <v>0</v>
      </c>
      <c r="BT178" s="17">
        <f t="shared" si="196"/>
        <v>0</v>
      </c>
      <c r="BU178" s="17">
        <f t="shared" si="197"/>
        <v>0</v>
      </c>
      <c r="BV178" s="17">
        <f t="shared" si="198"/>
        <v>0</v>
      </c>
      <c r="BW178" s="17">
        <f t="shared" si="199"/>
        <v>0</v>
      </c>
      <c r="BX178" s="17">
        <f t="shared" si="200"/>
        <v>0</v>
      </c>
      <c r="BY178" s="17">
        <f t="shared" si="201"/>
        <v>0</v>
      </c>
      <c r="BZ178" s="17">
        <f t="shared" si="202"/>
        <v>0</v>
      </c>
      <c r="CA178" s="17">
        <f t="shared" si="203"/>
        <v>0</v>
      </c>
      <c r="CB178" s="17">
        <f t="shared" si="204"/>
        <v>0</v>
      </c>
      <c r="CC178" s="17">
        <f t="shared" si="205"/>
        <v>0</v>
      </c>
      <c r="CD178" s="17">
        <f t="shared" si="206"/>
        <v>0</v>
      </c>
      <c r="CE178" s="17">
        <f t="shared" si="207"/>
        <v>0</v>
      </c>
      <c r="CF178" s="17">
        <f t="shared" si="208"/>
        <v>0</v>
      </c>
      <c r="CG178" s="17">
        <f t="shared" si="209"/>
        <v>0</v>
      </c>
      <c r="CH178" s="17">
        <f t="shared" si="210"/>
        <v>0</v>
      </c>
      <c r="CI178" s="17">
        <f t="shared" si="211"/>
        <v>0</v>
      </c>
      <c r="CJ178" s="17">
        <f t="shared" si="212"/>
        <v>0</v>
      </c>
      <c r="CK178" s="17">
        <f t="shared" si="213"/>
        <v>0</v>
      </c>
      <c r="CL178" s="17">
        <f t="shared" si="214"/>
        <v>0</v>
      </c>
      <c r="CM178" s="17">
        <f t="shared" si="215"/>
        <v>0</v>
      </c>
      <c r="CN178" s="17">
        <f t="shared" si="216"/>
        <v>0</v>
      </c>
      <c r="CO178" s="17">
        <f t="shared" si="217"/>
        <v>0</v>
      </c>
      <c r="CP178" s="17">
        <f t="shared" si="218"/>
        <v>0</v>
      </c>
      <c r="CQ178" s="17">
        <f t="shared" si="219"/>
        <v>0</v>
      </c>
      <c r="CR178" s="17">
        <f t="shared" si="220"/>
        <v>0</v>
      </c>
      <c r="CS178" s="17">
        <f t="shared" si="221"/>
        <v>0</v>
      </c>
      <c r="CT178" s="17">
        <f t="shared" si="222"/>
        <v>0</v>
      </c>
      <c r="CU178" s="17">
        <f t="shared" si="223"/>
        <v>0</v>
      </c>
      <c r="CV178" s="17">
        <f t="shared" si="224"/>
        <v>0</v>
      </c>
      <c r="CW178" s="17">
        <f t="shared" si="225"/>
        <v>0</v>
      </c>
      <c r="CX178" s="17">
        <f t="shared" si="226"/>
        <v>0</v>
      </c>
      <c r="CY178" s="17">
        <f t="shared" si="227"/>
        <v>0</v>
      </c>
      <c r="CZ178" s="17">
        <f t="shared" si="228"/>
        <v>0</v>
      </c>
    </row>
    <row r="179" spans="2:104" x14ac:dyDescent="0.2">
      <c r="B179" s="156">
        <f t="shared" si="191"/>
        <v>171</v>
      </c>
      <c r="C179" s="158" t="str">
        <f>CONCATENATE('DATA SHEET'!$B$9, 'DATA SHEET'!$Q$2)</f>
        <v>" HWDP</v>
      </c>
      <c r="D179" s="157" t="str">
        <f t="shared" si="192"/>
        <v/>
      </c>
      <c r="E179" s="158" t="str">
        <f>IF('DATA SHEET'!$E$10="Cat 2","N/A","OK")</f>
        <v>OK</v>
      </c>
      <c r="F179" s="158" t="str">
        <f>IF('DATA SHEET'!$E$10="Cat 2","N/A","OK")</f>
        <v>OK</v>
      </c>
      <c r="G179" s="160"/>
      <c r="H179" s="160"/>
      <c r="I179" s="160" t="s">
        <v>194</v>
      </c>
      <c r="J179" s="160" t="str">
        <f t="shared" si="193"/>
        <v>OK</v>
      </c>
      <c r="K179" s="160" t="str">
        <f t="shared" si="193"/>
        <v>OK</v>
      </c>
      <c r="L179" s="160" t="str">
        <f>IF('DATA SHEET'!$B$10="NC-50","N/A","OK")</f>
        <v>OK</v>
      </c>
      <c r="M179" s="160" t="str">
        <f>IF('DATA SHEET'!$B$10="NC-50","N/A","OK")</f>
        <v>OK</v>
      </c>
      <c r="N179" s="160"/>
      <c r="O179" s="160"/>
      <c r="P179" s="160"/>
      <c r="Q179" s="160"/>
      <c r="R179" s="160"/>
      <c r="S179" s="160"/>
      <c r="T179" s="160"/>
      <c r="U179" s="160"/>
      <c r="V179" s="150" t="str">
        <f>IF(DB179&lt;&gt;"",
    IF(INT('Drill Size Info'!$AA$19)=INT('Drill Size Info'!$AB$19),
        --(INT('Drill Size Info'!$AA$19) &amp; "." &amp; DB179),
        IF(AND((--(INT('Drill Size Info'!$AA$19) &amp; "." &amp; DB179)&gt;=--('Drill Size Info'!$AA$19)), (--(INT('Drill Size Info'!$AA$19) &amp; "." &amp; DB179)&lt;=--('Drill Size Info'!$AB$19))),
            --(INT('Drill Size Info'!$AA$19) &amp; "." &amp; DB179),
            --(INT('Drill Size Info'!$AB$19) &amp; "." &amp; DB179)
        )
    ),
    IF(DA179&lt;&gt;"",
        IF(INT('Drill Size Info'!$AA$19)=INT('Drill Size Info'!$AB$19),
            --(INT('Drill Size Info'!$AA$19) &amp; "." &amp; LEFT(DA179,3)),
            IF(AND((--(INT('Drill Size Info'!$AA$19) &amp; "." &amp; LEFT(DA179,3))&gt;=--('Drill Size Info'!$AA$19)), (--(INT('Drill Size Info'!$AA$19) &amp; "." &amp; LEFT(DA179,3))&lt;=--('Drill Size Info'!$AB$19))),
                --(INT('Drill Size Info'!$AA$19) &amp; "." &amp; LEFT(DA179,3)),
                --(INT('Drill Size Info'!$AB$19) &amp; "." &amp; LEFT(DA179,3))
            )
        ),
        "OK"
    )
)</f>
        <v>OK</v>
      </c>
      <c r="W179" s="150" t="str">
        <f>IF(DC179&lt;&gt;"",
    IF(INT('Drill Size Info'!$AA$19)=INT('Drill Size Info'!$AB$19),
        --(INT('Drill Size Info'!$AA$19) &amp; "." &amp; DC179),
        IF(AND((--(INT('Drill Size Info'!$AA$19) &amp; "." &amp; DC179)&gt;=--('Drill Size Info'!$AA$19)), (--(INT('Drill Size Info'!$AA$19) &amp; "." &amp; DC179)&lt;=--('Drill Size Info'!$AB$19))),
            --(INT('Drill Size Info'!$AA$19) &amp; "." &amp; DC179),
            --(INT('Drill Size Info'!$AB$19) &amp; "." &amp; DC179)
        )
    ),
    IF(DA179&lt;&gt;"",
        IF(INT('Drill Size Info'!$AA$19)=INT('Drill Size Info'!$AB$19),
            --(INT('Drill Size Info'!$AA$19) &amp; "." &amp; RIGHT(DA179,3)),
            IF(AND((--(INT('Drill Size Info'!$AA$19) &amp; "." &amp; RIGHT(DA179,3))&gt;=--('Drill Size Info'!$AA$19)), (--(INT('Drill Size Info'!$AA$19) &amp; "." &amp; RIGHT(DA179,3))&lt;=--('Drill Size Info'!$AB$19))),
                --(INT('Drill Size Info'!$AA$19) &amp; "." &amp; RIGHT(DA179,3)),
                --(INT('Drill Size Info'!$AB$19) &amp; "." &amp; RIGHT(DA179,3))
            )
        ),
        "N/A"
    )
)</f>
        <v>N/A</v>
      </c>
      <c r="X179" s="150" t="str">
        <f>IF(DE179&lt;&gt;"",
    IF(INT('Drill Size Info'!$AA$19)=INT('Drill Size Info'!$AB$15),
        --(INT('Drill Size Info'!$AA$15) &amp; "." &amp; DE179),
        IF(AND((--(INT('Drill Size Info'!$AA$15) &amp; "." &amp; DE179)&gt;=--('Drill Size Info'!$AA$15)), (--(INT('Drill Size Info'!$AA$15) &amp; "." &amp; DE179)&lt;=--('Drill Size Info'!$AB$15))),
            --(INT('Drill Size Info'!$AA$15) &amp; "." &amp; DE179),
            --(INT('Drill Size Info'!$AB$15) &amp; "." &amp; DE179)
        )
    ),
    IF(DD179&lt;&gt;"",
        IF(INT('Drill Size Info'!$AA$15)=INT('Drill Size Info'!$AB$15),
            --(INT('Drill Size Info'!$AA$15) &amp; "." &amp; LEFT(DD179,3)),
            IF(AND((--(INT('Drill Size Info'!$AA$15) &amp; "." &amp; LEFT(DD179,3))&gt;=--('Drill Size Info'!$AA$15)), (--(INT('Drill Size Info'!$AA$15) &amp; "." &amp; LEFT(DD179,3))&lt;=--('Drill Size Info'!$AB$15))),
                --(INT('Drill Size Info'!$AA$15) &amp; "." &amp; LEFT(DD179,3)),
                --(INT('Drill Size Info'!$AB$15) &amp; "." &amp; LEFT(DD179,3))
            )
        ),
        "OK"
    )
)</f>
        <v>OK</v>
      </c>
      <c r="Y179" s="150" t="str">
        <f>IF(DF179&lt;&gt;"",
    IF(INT('Drill Size Info'!$AA$19)=INT('Drill Size Info'!$AB$15),
        --(INT('Drill Size Info'!$AA$15) &amp; "." &amp; DF179),
        IF(AND((--(INT('Drill Size Info'!$AA$15) &amp; "." &amp; DF179)&gt;=--('Drill Size Info'!$AA$15)), (--(INT('Drill Size Info'!$AA$15) &amp; "." &amp; DF179)&lt;=--('Drill Size Info'!$AB$15))),
            --(INT('Drill Size Info'!$AA$15) &amp; "." &amp; DF179),
            --(INT('Drill Size Info'!$AB$15) &amp; "." &amp; DF179)
        )
    ),
    IF(DD179&lt;&gt;"",
        IF(INT('Drill Size Info'!$AA$15)=INT('Drill Size Info'!$AB$15),
            --(INT('Drill Size Info'!$AA$15) &amp; "." &amp; RIGHT(DD179,3)),
            IF(AND((--(INT('Drill Size Info'!$AA$15) &amp; "." &amp; RIGHT(DD179,3))&gt;=--('Drill Size Info'!$AA$15)), (--(INT('Drill Size Info'!$AA$15) &amp; "." &amp; RIGHT(DD179,3))&lt;=--('Drill Size Info'!$AB$15))),
                --(INT('Drill Size Info'!$AA$15) &amp; "." &amp; RIGHT(DD179,3)),
                --(INT('Drill Size Info'!$AB$15) &amp; "." &amp; RIGHT(DD179,3))
            )
        ),
        "N/A"
    )
)</f>
        <v>N/A</v>
      </c>
      <c r="Z179" s="162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183"/>
      <c r="AL179" s="183"/>
      <c r="AM179" s="162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3"/>
      <c r="BA179" s="163"/>
      <c r="BB179" s="163"/>
      <c r="BC179" s="163"/>
      <c r="BD179" s="163"/>
      <c r="BE179" s="163"/>
      <c r="BF179" s="164"/>
      <c r="BG179" s="165"/>
      <c r="BH179" s="162"/>
      <c r="BI179" s="162"/>
      <c r="BJ179" s="164"/>
      <c r="BK179" s="95"/>
      <c r="BL179" s="182"/>
      <c r="BM179" s="182"/>
      <c r="BN179" s="182"/>
      <c r="BO179" s="182"/>
      <c r="BP179" s="95" t="str">
        <f t="shared" si="190"/>
        <v/>
      </c>
    </row>
    <row r="180" spans="2:104" x14ac:dyDescent="0.2">
      <c r="B180" s="156">
        <f t="shared" si="191"/>
        <v>172</v>
      </c>
      <c r="C180" s="158" t="str">
        <f>CONCATENATE('DATA SHEET'!$B$9, 'DATA SHEET'!$Q$2)</f>
        <v>" HWDP</v>
      </c>
      <c r="D180" s="157" t="str">
        <f t="shared" si="192"/>
        <v/>
      </c>
      <c r="E180" s="158" t="str">
        <f>IF('DATA SHEET'!$E$10="Cat 2","N/A","OK")</f>
        <v>OK</v>
      </c>
      <c r="F180" s="158" t="str">
        <f>IF('DATA SHEET'!$E$10="Cat 2","N/A","OK")</f>
        <v>OK</v>
      </c>
      <c r="G180" s="160"/>
      <c r="H180" s="160"/>
      <c r="I180" s="160" t="s">
        <v>194</v>
      </c>
      <c r="J180" s="160" t="str">
        <f t="shared" si="193"/>
        <v>OK</v>
      </c>
      <c r="K180" s="160" t="str">
        <f t="shared" si="193"/>
        <v>OK</v>
      </c>
      <c r="L180" s="160" t="str">
        <f>IF('DATA SHEET'!$B$10="NC-50","N/A","OK")</f>
        <v>OK</v>
      </c>
      <c r="M180" s="160" t="str">
        <f>IF('DATA SHEET'!$B$10="NC-50","N/A","OK")</f>
        <v>OK</v>
      </c>
      <c r="N180" s="160"/>
      <c r="O180" s="160"/>
      <c r="P180" s="160"/>
      <c r="Q180" s="160"/>
      <c r="R180" s="160"/>
      <c r="S180" s="160"/>
      <c r="T180" s="160"/>
      <c r="U180" s="160"/>
      <c r="V180" s="150" t="str">
        <f>IF(DB180&lt;&gt;"",
    IF(INT('Drill Size Info'!$AA$19)=INT('Drill Size Info'!$AB$19),
        --(INT('Drill Size Info'!$AA$19) &amp; "." &amp; DB180),
        IF(AND((--(INT('Drill Size Info'!$AA$19) &amp; "." &amp; DB180)&gt;=--('Drill Size Info'!$AA$19)), (--(INT('Drill Size Info'!$AA$19) &amp; "." &amp; DB180)&lt;=--('Drill Size Info'!$AB$19))),
            --(INT('Drill Size Info'!$AA$19) &amp; "." &amp; DB180),
            --(INT('Drill Size Info'!$AB$19) &amp; "." &amp; DB180)
        )
    ),
    IF(DA180&lt;&gt;"",
        IF(INT('Drill Size Info'!$AA$19)=INT('Drill Size Info'!$AB$19),
            --(INT('Drill Size Info'!$AA$19) &amp; "." &amp; LEFT(DA180,3)),
            IF(AND((--(INT('Drill Size Info'!$AA$19) &amp; "." &amp; LEFT(DA180,3))&gt;=--('Drill Size Info'!$AA$19)), (--(INT('Drill Size Info'!$AA$19) &amp; "." &amp; LEFT(DA180,3))&lt;=--('Drill Size Info'!$AB$19))),
                --(INT('Drill Size Info'!$AA$19) &amp; "." &amp; LEFT(DA180,3)),
                --(INT('Drill Size Info'!$AB$19) &amp; "." &amp; LEFT(DA180,3))
            )
        ),
        "OK"
    )
)</f>
        <v>OK</v>
      </c>
      <c r="W180" s="150" t="str">
        <f>IF(DC180&lt;&gt;"",
    IF(INT('Drill Size Info'!$AA$19)=INT('Drill Size Info'!$AB$19),
        --(INT('Drill Size Info'!$AA$19) &amp; "." &amp; DC180),
        IF(AND((--(INT('Drill Size Info'!$AA$19) &amp; "." &amp; DC180)&gt;=--('Drill Size Info'!$AA$19)), (--(INT('Drill Size Info'!$AA$19) &amp; "." &amp; DC180)&lt;=--('Drill Size Info'!$AB$19))),
            --(INT('Drill Size Info'!$AA$19) &amp; "." &amp; DC180),
            --(INT('Drill Size Info'!$AB$19) &amp; "." &amp; DC180)
        )
    ),
    IF(DA180&lt;&gt;"",
        IF(INT('Drill Size Info'!$AA$19)=INT('Drill Size Info'!$AB$19),
            --(INT('Drill Size Info'!$AA$19) &amp; "." &amp; RIGHT(DA180,3)),
            IF(AND((--(INT('Drill Size Info'!$AA$19) &amp; "." &amp; RIGHT(DA180,3))&gt;=--('Drill Size Info'!$AA$19)), (--(INT('Drill Size Info'!$AA$19) &amp; "." &amp; RIGHT(DA180,3))&lt;=--('Drill Size Info'!$AB$19))),
                --(INT('Drill Size Info'!$AA$19) &amp; "." &amp; RIGHT(DA180,3)),
                --(INT('Drill Size Info'!$AB$19) &amp; "." &amp; RIGHT(DA180,3))
            )
        ),
        "N/A"
    )
)</f>
        <v>N/A</v>
      </c>
      <c r="X180" s="150" t="str">
        <f>IF(DE180&lt;&gt;"",
    IF(INT('Drill Size Info'!$AA$19)=INT('Drill Size Info'!$AB$15),
        --(INT('Drill Size Info'!$AA$15) &amp; "." &amp; DE180),
        IF(AND((--(INT('Drill Size Info'!$AA$15) &amp; "." &amp; DE180)&gt;=--('Drill Size Info'!$AA$15)), (--(INT('Drill Size Info'!$AA$15) &amp; "." &amp; DE180)&lt;=--('Drill Size Info'!$AB$15))),
            --(INT('Drill Size Info'!$AA$15) &amp; "." &amp; DE180),
            --(INT('Drill Size Info'!$AB$15) &amp; "." &amp; DE180)
        )
    ),
    IF(DD180&lt;&gt;"",
        IF(INT('Drill Size Info'!$AA$15)=INT('Drill Size Info'!$AB$15),
            --(INT('Drill Size Info'!$AA$15) &amp; "." &amp; LEFT(DD180,3)),
            IF(AND((--(INT('Drill Size Info'!$AA$15) &amp; "." &amp; LEFT(DD180,3))&gt;=--('Drill Size Info'!$AA$15)), (--(INT('Drill Size Info'!$AA$15) &amp; "." &amp; LEFT(DD180,3))&lt;=--('Drill Size Info'!$AB$15))),
                --(INT('Drill Size Info'!$AA$15) &amp; "." &amp; LEFT(DD180,3)),
                --(INT('Drill Size Info'!$AB$15) &amp; "." &amp; LEFT(DD180,3))
            )
        ),
        "OK"
    )
)</f>
        <v>OK</v>
      </c>
      <c r="Y180" s="150" t="str">
        <f>IF(DF180&lt;&gt;"",
    IF(INT('Drill Size Info'!$AA$19)=INT('Drill Size Info'!$AB$15),
        --(INT('Drill Size Info'!$AA$15) &amp; "." &amp; DF180),
        IF(AND((--(INT('Drill Size Info'!$AA$15) &amp; "." &amp; DF180)&gt;=--('Drill Size Info'!$AA$15)), (--(INT('Drill Size Info'!$AA$15) &amp; "." &amp; DF180)&lt;=--('Drill Size Info'!$AB$15))),
            --(INT('Drill Size Info'!$AA$15) &amp; "." &amp; DF180),
            --(INT('Drill Size Info'!$AB$15) &amp; "." &amp; DF180)
        )
    ),
    IF(DD180&lt;&gt;"",
        IF(INT('Drill Size Info'!$AA$15)=INT('Drill Size Info'!$AB$15),
            --(INT('Drill Size Info'!$AA$15) &amp; "." &amp; RIGHT(DD180,3)),
            IF(AND((--(INT('Drill Size Info'!$AA$15) &amp; "." &amp; RIGHT(DD180,3))&gt;=--('Drill Size Info'!$AA$15)), (--(INT('Drill Size Info'!$AA$15) &amp; "." &amp; RIGHT(DD180,3))&lt;=--('Drill Size Info'!$AB$15))),
                --(INT('Drill Size Info'!$AA$15) &amp; "." &amp; RIGHT(DD180,3)),
                --(INT('Drill Size Info'!$AB$15) &amp; "." &amp; RIGHT(DD180,3))
            )
        ),
        "N/A"
    )
)</f>
        <v>N/A</v>
      </c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83"/>
      <c r="AL180" s="183"/>
      <c r="AM180" s="162"/>
      <c r="AN180" s="162"/>
      <c r="AO180" s="162"/>
      <c r="AP180" s="162"/>
      <c r="AQ180" s="162"/>
      <c r="AR180" s="162"/>
      <c r="AS180" s="162"/>
      <c r="AT180" s="162"/>
      <c r="AU180" s="162"/>
      <c r="AV180" s="162"/>
      <c r="AW180" s="162"/>
      <c r="AX180" s="162"/>
      <c r="AY180" s="162"/>
      <c r="AZ180" s="163"/>
      <c r="BA180" s="163"/>
      <c r="BB180" s="163"/>
      <c r="BC180" s="163"/>
      <c r="BD180" s="163"/>
      <c r="BE180" s="163"/>
      <c r="BF180" s="164"/>
      <c r="BG180" s="165"/>
      <c r="BH180" s="162"/>
      <c r="BI180" s="162"/>
      <c r="BJ180" s="164"/>
      <c r="BK180" s="95"/>
      <c r="BL180" s="182"/>
      <c r="BM180" s="182"/>
      <c r="BN180" s="182"/>
      <c r="BO180" s="182"/>
      <c r="BP180" s="95" t="str">
        <f t="shared" si="190"/>
        <v/>
      </c>
    </row>
    <row r="181" spans="2:104" x14ac:dyDescent="0.2">
      <c r="B181" s="156">
        <f t="shared" si="191"/>
        <v>173</v>
      </c>
      <c r="C181" s="158" t="str">
        <f>CONCATENATE('DATA SHEET'!$B$9, 'DATA SHEET'!$Q$2)</f>
        <v>" HWDP</v>
      </c>
      <c r="D181" s="157" t="str">
        <f t="shared" si="192"/>
        <v/>
      </c>
      <c r="E181" s="158" t="str">
        <f>IF('DATA SHEET'!$E$10="Cat 2","N/A","OK")</f>
        <v>OK</v>
      </c>
      <c r="F181" s="158" t="str">
        <f>IF('DATA SHEET'!$E$10="Cat 2","N/A","OK")</f>
        <v>OK</v>
      </c>
      <c r="G181" s="160"/>
      <c r="H181" s="160"/>
      <c r="I181" s="160" t="s">
        <v>194</v>
      </c>
      <c r="J181" s="160" t="str">
        <f t="shared" si="193"/>
        <v>OK</v>
      </c>
      <c r="K181" s="160" t="str">
        <f t="shared" si="193"/>
        <v>OK</v>
      </c>
      <c r="L181" s="160" t="str">
        <f>IF('DATA SHEET'!$B$10="NC-50","N/A","OK")</f>
        <v>OK</v>
      </c>
      <c r="M181" s="160" t="str">
        <f>IF('DATA SHEET'!$B$10="NC-50","N/A","OK")</f>
        <v>OK</v>
      </c>
      <c r="N181" s="160"/>
      <c r="O181" s="160"/>
      <c r="P181" s="160"/>
      <c r="Q181" s="160"/>
      <c r="R181" s="160"/>
      <c r="S181" s="160"/>
      <c r="T181" s="160"/>
      <c r="U181" s="160"/>
      <c r="V181" s="150" t="str">
        <f>IF(DB181&lt;&gt;"",
    IF(INT('Drill Size Info'!$AA$19)=INT('Drill Size Info'!$AB$19),
        --(INT('Drill Size Info'!$AA$19) &amp; "." &amp; DB181),
        IF(AND((--(INT('Drill Size Info'!$AA$19) &amp; "." &amp; DB181)&gt;=--('Drill Size Info'!$AA$19)), (--(INT('Drill Size Info'!$AA$19) &amp; "." &amp; DB181)&lt;=--('Drill Size Info'!$AB$19))),
            --(INT('Drill Size Info'!$AA$19) &amp; "." &amp; DB181),
            --(INT('Drill Size Info'!$AB$19) &amp; "." &amp; DB181)
        )
    ),
    IF(DA181&lt;&gt;"",
        IF(INT('Drill Size Info'!$AA$19)=INT('Drill Size Info'!$AB$19),
            --(INT('Drill Size Info'!$AA$19) &amp; "." &amp; LEFT(DA181,3)),
            IF(AND((--(INT('Drill Size Info'!$AA$19) &amp; "." &amp; LEFT(DA181,3))&gt;=--('Drill Size Info'!$AA$19)), (--(INT('Drill Size Info'!$AA$19) &amp; "." &amp; LEFT(DA181,3))&lt;=--('Drill Size Info'!$AB$19))),
                --(INT('Drill Size Info'!$AA$19) &amp; "." &amp; LEFT(DA181,3)),
                --(INT('Drill Size Info'!$AB$19) &amp; "." &amp; LEFT(DA181,3))
            )
        ),
        "OK"
    )
)</f>
        <v>OK</v>
      </c>
      <c r="W181" s="150" t="str">
        <f>IF(DC181&lt;&gt;"",
    IF(INT('Drill Size Info'!$AA$19)=INT('Drill Size Info'!$AB$19),
        --(INT('Drill Size Info'!$AA$19) &amp; "." &amp; DC181),
        IF(AND((--(INT('Drill Size Info'!$AA$19) &amp; "." &amp; DC181)&gt;=--('Drill Size Info'!$AA$19)), (--(INT('Drill Size Info'!$AA$19) &amp; "." &amp; DC181)&lt;=--('Drill Size Info'!$AB$19))),
            --(INT('Drill Size Info'!$AA$19) &amp; "." &amp; DC181),
            --(INT('Drill Size Info'!$AB$19) &amp; "." &amp; DC181)
        )
    ),
    IF(DA181&lt;&gt;"",
        IF(INT('Drill Size Info'!$AA$19)=INT('Drill Size Info'!$AB$19),
            --(INT('Drill Size Info'!$AA$19) &amp; "." &amp; RIGHT(DA181,3)),
            IF(AND((--(INT('Drill Size Info'!$AA$19) &amp; "." &amp; RIGHT(DA181,3))&gt;=--('Drill Size Info'!$AA$19)), (--(INT('Drill Size Info'!$AA$19) &amp; "." &amp; RIGHT(DA181,3))&lt;=--('Drill Size Info'!$AB$19))),
                --(INT('Drill Size Info'!$AA$19) &amp; "." &amp; RIGHT(DA181,3)),
                --(INT('Drill Size Info'!$AB$19) &amp; "." &amp; RIGHT(DA181,3))
            )
        ),
        "N/A"
    )
)</f>
        <v>N/A</v>
      </c>
      <c r="X181" s="150" t="str">
        <f>IF(DE181&lt;&gt;"",
    IF(INT('Drill Size Info'!$AA$19)=INT('Drill Size Info'!$AB$15),
        --(INT('Drill Size Info'!$AA$15) &amp; "." &amp; DE181),
        IF(AND((--(INT('Drill Size Info'!$AA$15) &amp; "." &amp; DE181)&gt;=--('Drill Size Info'!$AA$15)), (--(INT('Drill Size Info'!$AA$15) &amp; "." &amp; DE181)&lt;=--('Drill Size Info'!$AB$15))),
            --(INT('Drill Size Info'!$AA$15) &amp; "." &amp; DE181),
            --(INT('Drill Size Info'!$AB$15) &amp; "." &amp; DE181)
        )
    ),
    IF(DD181&lt;&gt;"",
        IF(INT('Drill Size Info'!$AA$15)=INT('Drill Size Info'!$AB$15),
            --(INT('Drill Size Info'!$AA$15) &amp; "." &amp; LEFT(DD181,3)),
            IF(AND((--(INT('Drill Size Info'!$AA$15) &amp; "." &amp; LEFT(DD181,3))&gt;=--('Drill Size Info'!$AA$15)), (--(INT('Drill Size Info'!$AA$15) &amp; "." &amp; LEFT(DD181,3))&lt;=--('Drill Size Info'!$AB$15))),
                --(INT('Drill Size Info'!$AA$15) &amp; "." &amp; LEFT(DD181,3)),
                --(INT('Drill Size Info'!$AB$15) &amp; "." &amp; LEFT(DD181,3))
            )
        ),
        "OK"
    )
)</f>
        <v>OK</v>
      </c>
      <c r="Y181" s="150" t="str">
        <f>IF(DF181&lt;&gt;"",
    IF(INT('Drill Size Info'!$AA$19)=INT('Drill Size Info'!$AB$15),
        --(INT('Drill Size Info'!$AA$15) &amp; "." &amp; DF181),
        IF(AND((--(INT('Drill Size Info'!$AA$15) &amp; "." &amp; DF181)&gt;=--('Drill Size Info'!$AA$15)), (--(INT('Drill Size Info'!$AA$15) &amp; "." &amp; DF181)&lt;=--('Drill Size Info'!$AB$15))),
            --(INT('Drill Size Info'!$AA$15) &amp; "." &amp; DF181),
            --(INT('Drill Size Info'!$AB$15) &amp; "." &amp; DF181)
        )
    ),
    IF(DD181&lt;&gt;"",
        IF(INT('Drill Size Info'!$AA$15)=INT('Drill Size Info'!$AB$15),
            --(INT('Drill Size Info'!$AA$15) &amp; "." &amp; RIGHT(DD181,3)),
            IF(AND((--(INT('Drill Size Info'!$AA$15) &amp; "." &amp; RIGHT(DD181,3))&gt;=--('Drill Size Info'!$AA$15)), (--(INT('Drill Size Info'!$AA$15) &amp; "." &amp; RIGHT(DD181,3))&lt;=--('Drill Size Info'!$AB$15))),
                --(INT('Drill Size Info'!$AA$15) &amp; "." &amp; RIGHT(DD181,3)),
                --(INT('Drill Size Info'!$AB$15) &amp; "." &amp; RIGHT(DD181,3))
            )
        ),
        "N/A"
    )
)</f>
        <v>N/A</v>
      </c>
      <c r="Z181" s="162"/>
      <c r="AA181" s="162"/>
      <c r="AB181" s="162"/>
      <c r="AC181" s="162"/>
      <c r="AD181" s="162"/>
      <c r="AE181" s="162"/>
      <c r="AF181" s="162"/>
      <c r="AG181" s="162"/>
      <c r="AH181" s="162"/>
      <c r="AI181" s="162"/>
      <c r="AJ181" s="162"/>
      <c r="AK181" s="183"/>
      <c r="AL181" s="183"/>
      <c r="AM181" s="162"/>
      <c r="AN181" s="162"/>
      <c r="AO181" s="162"/>
      <c r="AP181" s="162"/>
      <c r="AQ181" s="162"/>
      <c r="AR181" s="162"/>
      <c r="AS181" s="162"/>
      <c r="AT181" s="162"/>
      <c r="AU181" s="162"/>
      <c r="AV181" s="162"/>
      <c r="AW181" s="162"/>
      <c r="AX181" s="162"/>
      <c r="AY181" s="162"/>
      <c r="AZ181" s="163"/>
      <c r="BA181" s="163"/>
      <c r="BB181" s="163"/>
      <c r="BC181" s="163"/>
      <c r="BD181" s="163"/>
      <c r="BE181" s="163"/>
      <c r="BF181" s="164"/>
      <c r="BG181" s="165"/>
      <c r="BH181" s="162"/>
      <c r="BI181" s="162"/>
      <c r="BJ181" s="164"/>
      <c r="BK181" s="95"/>
      <c r="BL181" s="182"/>
      <c r="BM181" s="182"/>
      <c r="BN181" s="182"/>
      <c r="BO181" s="182"/>
      <c r="BP181" s="95" t="str">
        <f t="shared" si="190"/>
        <v/>
      </c>
    </row>
    <row r="182" spans="2:104" x14ac:dyDescent="0.2">
      <c r="B182" s="156">
        <f t="shared" si="191"/>
        <v>174</v>
      </c>
      <c r="C182" s="158" t="str">
        <f>CONCATENATE('DATA SHEET'!$B$9, 'DATA SHEET'!$Q$2)</f>
        <v>" HWDP</v>
      </c>
      <c r="D182" s="157" t="str">
        <f t="shared" si="192"/>
        <v/>
      </c>
      <c r="E182" s="158" t="str">
        <f>IF('DATA SHEET'!$E$10="Cat 2","N/A","OK")</f>
        <v>OK</v>
      </c>
      <c r="F182" s="158" t="str">
        <f>IF('DATA SHEET'!$E$10="Cat 2","N/A","OK")</f>
        <v>OK</v>
      </c>
      <c r="G182" s="160"/>
      <c r="H182" s="160"/>
      <c r="I182" s="160" t="s">
        <v>194</v>
      </c>
      <c r="J182" s="160" t="str">
        <f t="shared" si="193"/>
        <v>OK</v>
      </c>
      <c r="K182" s="160" t="str">
        <f t="shared" si="193"/>
        <v>OK</v>
      </c>
      <c r="L182" s="160" t="str">
        <f>IF('DATA SHEET'!$B$10="NC-50","N/A","OK")</f>
        <v>OK</v>
      </c>
      <c r="M182" s="160" t="str">
        <f>IF('DATA SHEET'!$B$10="NC-50","N/A","OK")</f>
        <v>OK</v>
      </c>
      <c r="N182" s="160"/>
      <c r="O182" s="160"/>
      <c r="P182" s="160"/>
      <c r="Q182" s="160"/>
      <c r="R182" s="160"/>
      <c r="S182" s="160"/>
      <c r="T182" s="160"/>
      <c r="U182" s="160"/>
      <c r="V182" s="150" t="str">
        <f>IF(DB182&lt;&gt;"",
    IF(INT('Drill Size Info'!$AA$19)=INT('Drill Size Info'!$AB$19),
        --(INT('Drill Size Info'!$AA$19) &amp; "." &amp; DB182),
        IF(AND((--(INT('Drill Size Info'!$AA$19) &amp; "." &amp; DB182)&gt;=--('Drill Size Info'!$AA$19)), (--(INT('Drill Size Info'!$AA$19) &amp; "." &amp; DB182)&lt;=--('Drill Size Info'!$AB$19))),
            --(INT('Drill Size Info'!$AA$19) &amp; "." &amp; DB182),
            --(INT('Drill Size Info'!$AB$19) &amp; "." &amp; DB182)
        )
    ),
    IF(DA182&lt;&gt;"",
        IF(INT('Drill Size Info'!$AA$19)=INT('Drill Size Info'!$AB$19),
            --(INT('Drill Size Info'!$AA$19) &amp; "." &amp; LEFT(DA182,3)),
            IF(AND((--(INT('Drill Size Info'!$AA$19) &amp; "." &amp; LEFT(DA182,3))&gt;=--('Drill Size Info'!$AA$19)), (--(INT('Drill Size Info'!$AA$19) &amp; "." &amp; LEFT(DA182,3))&lt;=--('Drill Size Info'!$AB$19))),
                --(INT('Drill Size Info'!$AA$19) &amp; "." &amp; LEFT(DA182,3)),
                --(INT('Drill Size Info'!$AB$19) &amp; "." &amp; LEFT(DA182,3))
            )
        ),
        "OK"
    )
)</f>
        <v>OK</v>
      </c>
      <c r="W182" s="150" t="str">
        <f>IF(DC182&lt;&gt;"",
    IF(INT('Drill Size Info'!$AA$19)=INT('Drill Size Info'!$AB$19),
        --(INT('Drill Size Info'!$AA$19) &amp; "." &amp; DC182),
        IF(AND((--(INT('Drill Size Info'!$AA$19) &amp; "." &amp; DC182)&gt;=--('Drill Size Info'!$AA$19)), (--(INT('Drill Size Info'!$AA$19) &amp; "." &amp; DC182)&lt;=--('Drill Size Info'!$AB$19))),
            --(INT('Drill Size Info'!$AA$19) &amp; "." &amp; DC182),
            --(INT('Drill Size Info'!$AB$19) &amp; "." &amp; DC182)
        )
    ),
    IF(DA182&lt;&gt;"",
        IF(INT('Drill Size Info'!$AA$19)=INT('Drill Size Info'!$AB$19),
            --(INT('Drill Size Info'!$AA$19) &amp; "." &amp; RIGHT(DA182,3)),
            IF(AND((--(INT('Drill Size Info'!$AA$19) &amp; "." &amp; RIGHT(DA182,3))&gt;=--('Drill Size Info'!$AA$19)), (--(INT('Drill Size Info'!$AA$19) &amp; "." &amp; RIGHT(DA182,3))&lt;=--('Drill Size Info'!$AB$19))),
                --(INT('Drill Size Info'!$AA$19) &amp; "." &amp; RIGHT(DA182,3)),
                --(INT('Drill Size Info'!$AB$19) &amp; "." &amp; RIGHT(DA182,3))
            )
        ),
        "N/A"
    )
)</f>
        <v>N/A</v>
      </c>
      <c r="X182" s="150" t="str">
        <f>IF(DE182&lt;&gt;"",
    IF(INT('Drill Size Info'!$AA$19)=INT('Drill Size Info'!$AB$15),
        --(INT('Drill Size Info'!$AA$15) &amp; "." &amp; DE182),
        IF(AND((--(INT('Drill Size Info'!$AA$15) &amp; "." &amp; DE182)&gt;=--('Drill Size Info'!$AA$15)), (--(INT('Drill Size Info'!$AA$15) &amp; "." &amp; DE182)&lt;=--('Drill Size Info'!$AB$15))),
            --(INT('Drill Size Info'!$AA$15) &amp; "." &amp; DE182),
            --(INT('Drill Size Info'!$AB$15) &amp; "." &amp; DE182)
        )
    ),
    IF(DD182&lt;&gt;"",
        IF(INT('Drill Size Info'!$AA$15)=INT('Drill Size Info'!$AB$15),
            --(INT('Drill Size Info'!$AA$15) &amp; "." &amp; LEFT(DD182,3)),
            IF(AND((--(INT('Drill Size Info'!$AA$15) &amp; "." &amp; LEFT(DD182,3))&gt;=--('Drill Size Info'!$AA$15)), (--(INT('Drill Size Info'!$AA$15) &amp; "." &amp; LEFT(DD182,3))&lt;=--('Drill Size Info'!$AB$15))),
                --(INT('Drill Size Info'!$AA$15) &amp; "." &amp; LEFT(DD182,3)),
                --(INT('Drill Size Info'!$AB$15) &amp; "." &amp; LEFT(DD182,3))
            )
        ),
        "OK"
    )
)</f>
        <v>OK</v>
      </c>
      <c r="Y182" s="150" t="str">
        <f>IF(DF182&lt;&gt;"",
    IF(INT('Drill Size Info'!$AA$19)=INT('Drill Size Info'!$AB$15),
        --(INT('Drill Size Info'!$AA$15) &amp; "." &amp; DF182),
        IF(AND((--(INT('Drill Size Info'!$AA$15) &amp; "." &amp; DF182)&gt;=--('Drill Size Info'!$AA$15)), (--(INT('Drill Size Info'!$AA$15) &amp; "." &amp; DF182)&lt;=--('Drill Size Info'!$AB$15))),
            --(INT('Drill Size Info'!$AA$15) &amp; "." &amp; DF182),
            --(INT('Drill Size Info'!$AB$15) &amp; "." &amp; DF182)
        )
    ),
    IF(DD182&lt;&gt;"",
        IF(INT('Drill Size Info'!$AA$15)=INT('Drill Size Info'!$AB$15),
            --(INT('Drill Size Info'!$AA$15) &amp; "." &amp; RIGHT(DD182,3)),
            IF(AND((--(INT('Drill Size Info'!$AA$15) &amp; "." &amp; RIGHT(DD182,3))&gt;=--('Drill Size Info'!$AA$15)), (--(INT('Drill Size Info'!$AA$15) &amp; "." &amp; RIGHT(DD182,3))&lt;=--('Drill Size Info'!$AB$15))),
                --(INT('Drill Size Info'!$AA$15) &amp; "." &amp; RIGHT(DD182,3)),
                --(INT('Drill Size Info'!$AB$15) &amp; "." &amp; RIGHT(DD182,3))
            )
        ),
        "N/A"
    )
)</f>
        <v>N/A</v>
      </c>
      <c r="Z182" s="162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183"/>
      <c r="AL182" s="183"/>
      <c r="AM182" s="162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3"/>
      <c r="BA182" s="163"/>
      <c r="BB182" s="163"/>
      <c r="BC182" s="163"/>
      <c r="BD182" s="163"/>
      <c r="BE182" s="163"/>
      <c r="BF182" s="164"/>
      <c r="BG182" s="165"/>
      <c r="BH182" s="162"/>
      <c r="BI182" s="162"/>
      <c r="BJ182" s="164"/>
      <c r="BK182" s="95"/>
      <c r="BL182" s="182"/>
      <c r="BM182" s="182"/>
      <c r="BN182" s="182"/>
      <c r="BO182" s="182"/>
      <c r="BP182" s="95" t="str">
        <f t="shared" si="190"/>
        <v/>
      </c>
    </row>
    <row r="183" spans="2:104" x14ac:dyDescent="0.2">
      <c r="B183" s="156">
        <f t="shared" si="191"/>
        <v>175</v>
      </c>
      <c r="C183" s="158" t="str">
        <f>CONCATENATE('DATA SHEET'!$B$9, 'DATA SHEET'!$Q$2)</f>
        <v>" HWDP</v>
      </c>
      <c r="D183" s="157" t="str">
        <f t="shared" si="192"/>
        <v/>
      </c>
      <c r="E183" s="158" t="str">
        <f>IF('DATA SHEET'!$E$10="Cat 2","N/A","OK")</f>
        <v>OK</v>
      </c>
      <c r="F183" s="158" t="str">
        <f>IF('DATA SHEET'!$E$10="Cat 2","N/A","OK")</f>
        <v>OK</v>
      </c>
      <c r="G183" s="160"/>
      <c r="H183" s="160"/>
      <c r="I183" s="160" t="s">
        <v>194</v>
      </c>
      <c r="J183" s="160" t="str">
        <f t="shared" si="193"/>
        <v>OK</v>
      </c>
      <c r="K183" s="160" t="str">
        <f t="shared" si="193"/>
        <v>OK</v>
      </c>
      <c r="L183" s="160" t="str">
        <f>IF('DATA SHEET'!$B$10="NC-50","N/A","OK")</f>
        <v>OK</v>
      </c>
      <c r="M183" s="160" t="str">
        <f>IF('DATA SHEET'!$B$10="NC-50","N/A","OK")</f>
        <v>OK</v>
      </c>
      <c r="N183" s="160"/>
      <c r="O183" s="160"/>
      <c r="P183" s="160"/>
      <c r="Q183" s="160"/>
      <c r="R183" s="160"/>
      <c r="S183" s="160"/>
      <c r="T183" s="160"/>
      <c r="U183" s="160"/>
      <c r="V183" s="150" t="str">
        <f>IF(DB183&lt;&gt;"",
    IF(INT('Drill Size Info'!$AA$19)=INT('Drill Size Info'!$AB$19),
        --(INT('Drill Size Info'!$AA$19) &amp; "." &amp; DB183),
        IF(AND((--(INT('Drill Size Info'!$AA$19) &amp; "." &amp; DB183)&gt;=--('Drill Size Info'!$AA$19)), (--(INT('Drill Size Info'!$AA$19) &amp; "." &amp; DB183)&lt;=--('Drill Size Info'!$AB$19))),
            --(INT('Drill Size Info'!$AA$19) &amp; "." &amp; DB183),
            --(INT('Drill Size Info'!$AB$19) &amp; "." &amp; DB183)
        )
    ),
    IF(DA183&lt;&gt;"",
        IF(INT('Drill Size Info'!$AA$19)=INT('Drill Size Info'!$AB$19),
            --(INT('Drill Size Info'!$AA$19) &amp; "." &amp; LEFT(DA183,3)),
            IF(AND((--(INT('Drill Size Info'!$AA$19) &amp; "." &amp; LEFT(DA183,3))&gt;=--('Drill Size Info'!$AA$19)), (--(INT('Drill Size Info'!$AA$19) &amp; "." &amp; LEFT(DA183,3))&lt;=--('Drill Size Info'!$AB$19))),
                --(INT('Drill Size Info'!$AA$19) &amp; "." &amp; LEFT(DA183,3)),
                --(INT('Drill Size Info'!$AB$19) &amp; "." &amp; LEFT(DA183,3))
            )
        ),
        "OK"
    )
)</f>
        <v>OK</v>
      </c>
      <c r="W183" s="150" t="str">
        <f>IF(DC183&lt;&gt;"",
    IF(INT('Drill Size Info'!$AA$19)=INT('Drill Size Info'!$AB$19),
        --(INT('Drill Size Info'!$AA$19) &amp; "." &amp; DC183),
        IF(AND((--(INT('Drill Size Info'!$AA$19) &amp; "." &amp; DC183)&gt;=--('Drill Size Info'!$AA$19)), (--(INT('Drill Size Info'!$AA$19) &amp; "." &amp; DC183)&lt;=--('Drill Size Info'!$AB$19))),
            --(INT('Drill Size Info'!$AA$19) &amp; "." &amp; DC183),
            --(INT('Drill Size Info'!$AB$19) &amp; "." &amp; DC183)
        )
    ),
    IF(DA183&lt;&gt;"",
        IF(INT('Drill Size Info'!$AA$19)=INT('Drill Size Info'!$AB$19),
            --(INT('Drill Size Info'!$AA$19) &amp; "." &amp; RIGHT(DA183,3)),
            IF(AND((--(INT('Drill Size Info'!$AA$19) &amp; "." &amp; RIGHT(DA183,3))&gt;=--('Drill Size Info'!$AA$19)), (--(INT('Drill Size Info'!$AA$19) &amp; "." &amp; RIGHT(DA183,3))&lt;=--('Drill Size Info'!$AB$19))),
                --(INT('Drill Size Info'!$AA$19) &amp; "." &amp; RIGHT(DA183,3)),
                --(INT('Drill Size Info'!$AB$19) &amp; "." &amp; RIGHT(DA183,3))
            )
        ),
        "N/A"
    )
)</f>
        <v>N/A</v>
      </c>
      <c r="X183" s="150" t="str">
        <f>IF(DE183&lt;&gt;"",
    IF(INT('Drill Size Info'!$AA$19)=INT('Drill Size Info'!$AB$15),
        --(INT('Drill Size Info'!$AA$15) &amp; "." &amp; DE183),
        IF(AND((--(INT('Drill Size Info'!$AA$15) &amp; "." &amp; DE183)&gt;=--('Drill Size Info'!$AA$15)), (--(INT('Drill Size Info'!$AA$15) &amp; "." &amp; DE183)&lt;=--('Drill Size Info'!$AB$15))),
            --(INT('Drill Size Info'!$AA$15) &amp; "." &amp; DE183),
            --(INT('Drill Size Info'!$AB$15) &amp; "." &amp; DE183)
        )
    ),
    IF(DD183&lt;&gt;"",
        IF(INT('Drill Size Info'!$AA$15)=INT('Drill Size Info'!$AB$15),
            --(INT('Drill Size Info'!$AA$15) &amp; "." &amp; LEFT(DD183,3)),
            IF(AND((--(INT('Drill Size Info'!$AA$15) &amp; "." &amp; LEFT(DD183,3))&gt;=--('Drill Size Info'!$AA$15)), (--(INT('Drill Size Info'!$AA$15) &amp; "." &amp; LEFT(DD183,3))&lt;=--('Drill Size Info'!$AB$15))),
                --(INT('Drill Size Info'!$AA$15) &amp; "." &amp; LEFT(DD183,3)),
                --(INT('Drill Size Info'!$AB$15) &amp; "." &amp; LEFT(DD183,3))
            )
        ),
        "OK"
    )
)</f>
        <v>OK</v>
      </c>
      <c r="Y183" s="150" t="str">
        <f>IF(DF183&lt;&gt;"",
    IF(INT('Drill Size Info'!$AA$19)=INT('Drill Size Info'!$AB$15),
        --(INT('Drill Size Info'!$AA$15) &amp; "." &amp; DF183),
        IF(AND((--(INT('Drill Size Info'!$AA$15) &amp; "." &amp; DF183)&gt;=--('Drill Size Info'!$AA$15)), (--(INT('Drill Size Info'!$AA$15) &amp; "." &amp; DF183)&lt;=--('Drill Size Info'!$AB$15))),
            --(INT('Drill Size Info'!$AA$15) &amp; "." &amp; DF183),
            --(INT('Drill Size Info'!$AB$15) &amp; "." &amp; DF183)
        )
    ),
    IF(DD183&lt;&gt;"",
        IF(INT('Drill Size Info'!$AA$15)=INT('Drill Size Info'!$AB$15),
            --(INT('Drill Size Info'!$AA$15) &amp; "." &amp; RIGHT(DD183,3)),
            IF(AND((--(INT('Drill Size Info'!$AA$15) &amp; "." &amp; RIGHT(DD183,3))&gt;=--('Drill Size Info'!$AA$15)), (--(INT('Drill Size Info'!$AA$15) &amp; "." &amp; RIGHT(DD183,3))&lt;=--('Drill Size Info'!$AB$15))),
                --(INT('Drill Size Info'!$AA$15) &amp; "." &amp; RIGHT(DD183,3)),
                --(INT('Drill Size Info'!$AB$15) &amp; "." &amp; RIGHT(DD183,3))
            )
        ),
        "N/A"
    )
)</f>
        <v>N/A</v>
      </c>
      <c r="Z183" s="162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183"/>
      <c r="AL183" s="183"/>
      <c r="AM183" s="162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3"/>
      <c r="BA183" s="163"/>
      <c r="BB183" s="163"/>
      <c r="BC183" s="163"/>
      <c r="BD183" s="163"/>
      <c r="BE183" s="163"/>
      <c r="BF183" s="164"/>
      <c r="BG183" s="165"/>
      <c r="BH183" s="162"/>
      <c r="BI183" s="162"/>
      <c r="BJ183" s="164"/>
      <c r="BK183" s="95"/>
      <c r="BL183" s="182"/>
      <c r="BM183" s="182"/>
      <c r="BN183" s="182"/>
      <c r="BO183" s="182"/>
      <c r="BP183" s="95" t="str">
        <f t="shared" si="190"/>
        <v/>
      </c>
    </row>
    <row r="184" spans="2:104" x14ac:dyDescent="0.2">
      <c r="B184" s="156">
        <f t="shared" si="191"/>
        <v>176</v>
      </c>
      <c r="C184" s="158" t="str">
        <f>CONCATENATE('DATA SHEET'!$B$9, 'DATA SHEET'!$Q$2)</f>
        <v>" HWDP</v>
      </c>
      <c r="D184" s="157" t="str">
        <f t="shared" si="192"/>
        <v/>
      </c>
      <c r="E184" s="158" t="str">
        <f>IF('DATA SHEET'!$E$10="Cat 2","N/A","OK")</f>
        <v>OK</v>
      </c>
      <c r="F184" s="158" t="str">
        <f>IF('DATA SHEET'!$E$10="Cat 2","N/A","OK")</f>
        <v>OK</v>
      </c>
      <c r="G184" s="160"/>
      <c r="H184" s="160"/>
      <c r="I184" s="160" t="s">
        <v>194</v>
      </c>
      <c r="J184" s="160" t="str">
        <f t="shared" si="193"/>
        <v>OK</v>
      </c>
      <c r="K184" s="160" t="str">
        <f t="shared" si="193"/>
        <v>OK</v>
      </c>
      <c r="L184" s="160" t="str">
        <f>IF('DATA SHEET'!$B$10="NC-50","N/A","OK")</f>
        <v>OK</v>
      </c>
      <c r="M184" s="160" t="str">
        <f>IF('DATA SHEET'!$B$10="NC-50","N/A","OK")</f>
        <v>OK</v>
      </c>
      <c r="N184" s="160"/>
      <c r="O184" s="160"/>
      <c r="P184" s="160"/>
      <c r="Q184" s="160"/>
      <c r="R184" s="160"/>
      <c r="S184" s="160"/>
      <c r="T184" s="160"/>
      <c r="U184" s="160"/>
      <c r="V184" s="150" t="str">
        <f>IF(DB184&lt;&gt;"",
    IF(INT('Drill Size Info'!$AA$19)=INT('Drill Size Info'!$AB$19),
        --(INT('Drill Size Info'!$AA$19) &amp; "." &amp; DB184),
        IF(AND((--(INT('Drill Size Info'!$AA$19) &amp; "." &amp; DB184)&gt;=--('Drill Size Info'!$AA$19)), (--(INT('Drill Size Info'!$AA$19) &amp; "." &amp; DB184)&lt;=--('Drill Size Info'!$AB$19))),
            --(INT('Drill Size Info'!$AA$19) &amp; "." &amp; DB184),
            --(INT('Drill Size Info'!$AB$19) &amp; "." &amp; DB184)
        )
    ),
    IF(DA184&lt;&gt;"",
        IF(INT('Drill Size Info'!$AA$19)=INT('Drill Size Info'!$AB$19),
            --(INT('Drill Size Info'!$AA$19) &amp; "." &amp; LEFT(DA184,3)),
            IF(AND((--(INT('Drill Size Info'!$AA$19) &amp; "." &amp; LEFT(DA184,3))&gt;=--('Drill Size Info'!$AA$19)), (--(INT('Drill Size Info'!$AA$19) &amp; "." &amp; LEFT(DA184,3))&lt;=--('Drill Size Info'!$AB$19))),
                --(INT('Drill Size Info'!$AA$19) &amp; "." &amp; LEFT(DA184,3)),
                --(INT('Drill Size Info'!$AB$19) &amp; "." &amp; LEFT(DA184,3))
            )
        ),
        "OK"
    )
)</f>
        <v>OK</v>
      </c>
      <c r="W184" s="150" t="str">
        <f>IF(DC184&lt;&gt;"",
    IF(INT('Drill Size Info'!$AA$19)=INT('Drill Size Info'!$AB$19),
        --(INT('Drill Size Info'!$AA$19) &amp; "." &amp; DC184),
        IF(AND((--(INT('Drill Size Info'!$AA$19) &amp; "." &amp; DC184)&gt;=--('Drill Size Info'!$AA$19)), (--(INT('Drill Size Info'!$AA$19) &amp; "." &amp; DC184)&lt;=--('Drill Size Info'!$AB$19))),
            --(INT('Drill Size Info'!$AA$19) &amp; "." &amp; DC184),
            --(INT('Drill Size Info'!$AB$19) &amp; "." &amp; DC184)
        )
    ),
    IF(DA184&lt;&gt;"",
        IF(INT('Drill Size Info'!$AA$19)=INT('Drill Size Info'!$AB$19),
            --(INT('Drill Size Info'!$AA$19) &amp; "." &amp; RIGHT(DA184,3)),
            IF(AND((--(INT('Drill Size Info'!$AA$19) &amp; "." &amp; RIGHT(DA184,3))&gt;=--('Drill Size Info'!$AA$19)), (--(INT('Drill Size Info'!$AA$19) &amp; "." &amp; RIGHT(DA184,3))&lt;=--('Drill Size Info'!$AB$19))),
                --(INT('Drill Size Info'!$AA$19) &amp; "." &amp; RIGHT(DA184,3)),
                --(INT('Drill Size Info'!$AB$19) &amp; "." &amp; RIGHT(DA184,3))
            )
        ),
        "N/A"
    )
)</f>
        <v>N/A</v>
      </c>
      <c r="X184" s="150" t="str">
        <f>IF(DE184&lt;&gt;"",
    IF(INT('Drill Size Info'!$AA$19)=INT('Drill Size Info'!$AB$15),
        --(INT('Drill Size Info'!$AA$15) &amp; "." &amp; DE184),
        IF(AND((--(INT('Drill Size Info'!$AA$15) &amp; "." &amp; DE184)&gt;=--('Drill Size Info'!$AA$15)), (--(INT('Drill Size Info'!$AA$15) &amp; "." &amp; DE184)&lt;=--('Drill Size Info'!$AB$15))),
            --(INT('Drill Size Info'!$AA$15) &amp; "." &amp; DE184),
            --(INT('Drill Size Info'!$AB$15) &amp; "." &amp; DE184)
        )
    ),
    IF(DD184&lt;&gt;"",
        IF(INT('Drill Size Info'!$AA$15)=INT('Drill Size Info'!$AB$15),
            --(INT('Drill Size Info'!$AA$15) &amp; "." &amp; LEFT(DD184,3)),
            IF(AND((--(INT('Drill Size Info'!$AA$15) &amp; "." &amp; LEFT(DD184,3))&gt;=--('Drill Size Info'!$AA$15)), (--(INT('Drill Size Info'!$AA$15) &amp; "." &amp; LEFT(DD184,3))&lt;=--('Drill Size Info'!$AB$15))),
                --(INT('Drill Size Info'!$AA$15) &amp; "." &amp; LEFT(DD184,3)),
                --(INT('Drill Size Info'!$AB$15) &amp; "." &amp; LEFT(DD184,3))
            )
        ),
        "OK"
    )
)</f>
        <v>OK</v>
      </c>
      <c r="Y184" s="150" t="str">
        <f>IF(DF184&lt;&gt;"",
    IF(INT('Drill Size Info'!$AA$19)=INT('Drill Size Info'!$AB$15),
        --(INT('Drill Size Info'!$AA$15) &amp; "." &amp; DF184),
        IF(AND((--(INT('Drill Size Info'!$AA$15) &amp; "." &amp; DF184)&gt;=--('Drill Size Info'!$AA$15)), (--(INT('Drill Size Info'!$AA$15) &amp; "." &amp; DF184)&lt;=--('Drill Size Info'!$AB$15))),
            --(INT('Drill Size Info'!$AA$15) &amp; "." &amp; DF184),
            --(INT('Drill Size Info'!$AB$15) &amp; "." &amp; DF184)
        )
    ),
    IF(DD184&lt;&gt;"",
        IF(INT('Drill Size Info'!$AA$15)=INT('Drill Size Info'!$AB$15),
            --(INT('Drill Size Info'!$AA$15) &amp; "." &amp; RIGHT(DD184,3)),
            IF(AND((--(INT('Drill Size Info'!$AA$15) &amp; "." &amp; RIGHT(DD184,3))&gt;=--('Drill Size Info'!$AA$15)), (--(INT('Drill Size Info'!$AA$15) &amp; "." &amp; RIGHT(DD184,3))&lt;=--('Drill Size Info'!$AB$15))),
                --(INT('Drill Size Info'!$AA$15) &amp; "." &amp; RIGHT(DD184,3)),
                --(INT('Drill Size Info'!$AB$15) &amp; "." &amp; RIGHT(DD184,3))
            )
        ),
        "N/A"
    )
)</f>
        <v>N/A</v>
      </c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83"/>
      <c r="AL184" s="183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3"/>
      <c r="BA184" s="163"/>
      <c r="BB184" s="163"/>
      <c r="BC184" s="163"/>
      <c r="BD184" s="163"/>
      <c r="BE184" s="163"/>
      <c r="BF184" s="164"/>
      <c r="BG184" s="165"/>
      <c r="BH184" s="162"/>
      <c r="BI184" s="162"/>
      <c r="BJ184" s="164"/>
      <c r="BK184" s="95"/>
      <c r="BL184" s="182"/>
      <c r="BM184" s="182"/>
      <c r="BN184" s="182"/>
      <c r="BO184" s="182"/>
      <c r="BP184" s="95" t="str">
        <f t="shared" si="190"/>
        <v/>
      </c>
    </row>
    <row r="185" spans="2:104" x14ac:dyDescent="0.2">
      <c r="B185" s="156">
        <f t="shared" si="191"/>
        <v>177</v>
      </c>
      <c r="C185" s="158" t="str">
        <f>CONCATENATE('DATA SHEET'!$B$9, 'DATA SHEET'!$Q$2)</f>
        <v>" HWDP</v>
      </c>
      <c r="D185" s="157" t="str">
        <f t="shared" si="192"/>
        <v/>
      </c>
      <c r="E185" s="158" t="str">
        <f>IF('DATA SHEET'!$E$10="Cat 2","N/A","OK")</f>
        <v>OK</v>
      </c>
      <c r="F185" s="158" t="str">
        <f>IF('DATA SHEET'!$E$10="Cat 2","N/A","OK")</f>
        <v>OK</v>
      </c>
      <c r="G185" s="160"/>
      <c r="H185" s="160"/>
      <c r="I185" s="160" t="s">
        <v>194</v>
      </c>
      <c r="J185" s="160" t="str">
        <f t="shared" si="193"/>
        <v>OK</v>
      </c>
      <c r="K185" s="160" t="str">
        <f t="shared" si="193"/>
        <v>OK</v>
      </c>
      <c r="L185" s="160" t="str">
        <f>IF('DATA SHEET'!$B$10="NC-50","N/A","OK")</f>
        <v>OK</v>
      </c>
      <c r="M185" s="160" t="str">
        <f>IF('DATA SHEET'!$B$10="NC-50","N/A","OK")</f>
        <v>OK</v>
      </c>
      <c r="N185" s="160"/>
      <c r="O185" s="160"/>
      <c r="P185" s="160"/>
      <c r="Q185" s="160"/>
      <c r="R185" s="160"/>
      <c r="S185" s="160"/>
      <c r="T185" s="160"/>
      <c r="U185" s="160"/>
      <c r="V185" s="150" t="str">
        <f>IF(DB185&lt;&gt;"",
    IF(INT('Drill Size Info'!$AA$19)=INT('Drill Size Info'!$AB$19),
        --(INT('Drill Size Info'!$AA$19) &amp; "." &amp; DB185),
        IF(AND((--(INT('Drill Size Info'!$AA$19) &amp; "." &amp; DB185)&gt;=--('Drill Size Info'!$AA$19)), (--(INT('Drill Size Info'!$AA$19) &amp; "." &amp; DB185)&lt;=--('Drill Size Info'!$AB$19))),
            --(INT('Drill Size Info'!$AA$19) &amp; "." &amp; DB185),
            --(INT('Drill Size Info'!$AB$19) &amp; "." &amp; DB185)
        )
    ),
    IF(DA185&lt;&gt;"",
        IF(INT('Drill Size Info'!$AA$19)=INT('Drill Size Info'!$AB$19),
            --(INT('Drill Size Info'!$AA$19) &amp; "." &amp; LEFT(DA185,3)),
            IF(AND((--(INT('Drill Size Info'!$AA$19) &amp; "." &amp; LEFT(DA185,3))&gt;=--('Drill Size Info'!$AA$19)), (--(INT('Drill Size Info'!$AA$19) &amp; "." &amp; LEFT(DA185,3))&lt;=--('Drill Size Info'!$AB$19))),
                --(INT('Drill Size Info'!$AA$19) &amp; "." &amp; LEFT(DA185,3)),
                --(INT('Drill Size Info'!$AB$19) &amp; "." &amp; LEFT(DA185,3))
            )
        ),
        "OK"
    )
)</f>
        <v>OK</v>
      </c>
      <c r="W185" s="150" t="str">
        <f>IF(DC185&lt;&gt;"",
    IF(INT('Drill Size Info'!$AA$19)=INT('Drill Size Info'!$AB$19),
        --(INT('Drill Size Info'!$AA$19) &amp; "." &amp; DC185),
        IF(AND((--(INT('Drill Size Info'!$AA$19) &amp; "." &amp; DC185)&gt;=--('Drill Size Info'!$AA$19)), (--(INT('Drill Size Info'!$AA$19) &amp; "." &amp; DC185)&lt;=--('Drill Size Info'!$AB$19))),
            --(INT('Drill Size Info'!$AA$19) &amp; "." &amp; DC185),
            --(INT('Drill Size Info'!$AB$19) &amp; "." &amp; DC185)
        )
    ),
    IF(DA185&lt;&gt;"",
        IF(INT('Drill Size Info'!$AA$19)=INT('Drill Size Info'!$AB$19),
            --(INT('Drill Size Info'!$AA$19) &amp; "." &amp; RIGHT(DA185,3)),
            IF(AND((--(INT('Drill Size Info'!$AA$19) &amp; "." &amp; RIGHT(DA185,3))&gt;=--('Drill Size Info'!$AA$19)), (--(INT('Drill Size Info'!$AA$19) &amp; "." &amp; RIGHT(DA185,3))&lt;=--('Drill Size Info'!$AB$19))),
                --(INT('Drill Size Info'!$AA$19) &amp; "." &amp; RIGHT(DA185,3)),
                --(INT('Drill Size Info'!$AB$19) &amp; "." &amp; RIGHT(DA185,3))
            )
        ),
        "N/A"
    )
)</f>
        <v>N/A</v>
      </c>
      <c r="X185" s="150" t="str">
        <f>IF(DE185&lt;&gt;"",
    IF(INT('Drill Size Info'!$AA$19)=INT('Drill Size Info'!$AB$15),
        --(INT('Drill Size Info'!$AA$15) &amp; "." &amp; DE185),
        IF(AND((--(INT('Drill Size Info'!$AA$15) &amp; "." &amp; DE185)&gt;=--('Drill Size Info'!$AA$15)), (--(INT('Drill Size Info'!$AA$15) &amp; "." &amp; DE185)&lt;=--('Drill Size Info'!$AB$15))),
            --(INT('Drill Size Info'!$AA$15) &amp; "." &amp; DE185),
            --(INT('Drill Size Info'!$AB$15) &amp; "." &amp; DE185)
        )
    ),
    IF(DD185&lt;&gt;"",
        IF(INT('Drill Size Info'!$AA$15)=INT('Drill Size Info'!$AB$15),
            --(INT('Drill Size Info'!$AA$15) &amp; "." &amp; LEFT(DD185,3)),
            IF(AND((--(INT('Drill Size Info'!$AA$15) &amp; "." &amp; LEFT(DD185,3))&gt;=--('Drill Size Info'!$AA$15)), (--(INT('Drill Size Info'!$AA$15) &amp; "." &amp; LEFT(DD185,3))&lt;=--('Drill Size Info'!$AB$15))),
                --(INT('Drill Size Info'!$AA$15) &amp; "." &amp; LEFT(DD185,3)),
                --(INT('Drill Size Info'!$AB$15) &amp; "." &amp; LEFT(DD185,3))
            )
        ),
        "OK"
    )
)</f>
        <v>OK</v>
      </c>
      <c r="Y185" s="150" t="str">
        <f>IF(DF185&lt;&gt;"",
    IF(INT('Drill Size Info'!$AA$19)=INT('Drill Size Info'!$AB$15),
        --(INT('Drill Size Info'!$AA$15) &amp; "." &amp; DF185),
        IF(AND((--(INT('Drill Size Info'!$AA$15) &amp; "." &amp; DF185)&gt;=--('Drill Size Info'!$AA$15)), (--(INT('Drill Size Info'!$AA$15) &amp; "." &amp; DF185)&lt;=--('Drill Size Info'!$AB$15))),
            --(INT('Drill Size Info'!$AA$15) &amp; "." &amp; DF185),
            --(INT('Drill Size Info'!$AB$15) &amp; "." &amp; DF185)
        )
    ),
    IF(DD185&lt;&gt;"",
        IF(INT('Drill Size Info'!$AA$15)=INT('Drill Size Info'!$AB$15),
            --(INT('Drill Size Info'!$AA$15) &amp; "." &amp; RIGHT(DD185,3)),
            IF(AND((--(INT('Drill Size Info'!$AA$15) &amp; "." &amp; RIGHT(DD185,3))&gt;=--('Drill Size Info'!$AA$15)), (--(INT('Drill Size Info'!$AA$15) &amp; "." &amp; RIGHT(DD185,3))&lt;=--('Drill Size Info'!$AB$15))),
                --(INT('Drill Size Info'!$AA$15) &amp; "." &amp; RIGHT(DD185,3)),
                --(INT('Drill Size Info'!$AB$15) &amp; "." &amp; RIGHT(DD185,3))
            )
        ),
        "N/A"
    )
)</f>
        <v>N/A</v>
      </c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83"/>
      <c r="AL185" s="183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3"/>
      <c r="BA185" s="163"/>
      <c r="BB185" s="163"/>
      <c r="BC185" s="163"/>
      <c r="BD185" s="163"/>
      <c r="BE185" s="163"/>
      <c r="BF185" s="164"/>
      <c r="BG185" s="165"/>
      <c r="BH185" s="162"/>
      <c r="BI185" s="162"/>
      <c r="BJ185" s="164"/>
      <c r="BK185" s="95"/>
      <c r="BL185" s="182"/>
      <c r="BM185" s="182"/>
      <c r="BN185" s="182"/>
      <c r="BO185" s="182"/>
      <c r="BP185" s="95" t="str">
        <f t="shared" si="190"/>
        <v/>
      </c>
    </row>
    <row r="186" spans="2:104" x14ac:dyDescent="0.2">
      <c r="B186" s="156">
        <f t="shared" si="191"/>
        <v>178</v>
      </c>
      <c r="C186" s="158" t="str">
        <f>CONCATENATE('DATA SHEET'!$B$9, 'DATA SHEET'!$Q$2)</f>
        <v>" HWDP</v>
      </c>
      <c r="D186" s="157" t="str">
        <f t="shared" si="192"/>
        <v/>
      </c>
      <c r="E186" s="158" t="str">
        <f>IF('DATA SHEET'!$E$10="Cat 2","N/A","OK")</f>
        <v>OK</v>
      </c>
      <c r="F186" s="158" t="str">
        <f>IF('DATA SHEET'!$E$10="Cat 2","N/A","OK")</f>
        <v>OK</v>
      </c>
      <c r="G186" s="160"/>
      <c r="H186" s="160"/>
      <c r="I186" s="160" t="s">
        <v>194</v>
      </c>
      <c r="J186" s="160" t="str">
        <f t="shared" si="193"/>
        <v>OK</v>
      </c>
      <c r="K186" s="160" t="str">
        <f t="shared" si="193"/>
        <v>OK</v>
      </c>
      <c r="L186" s="160" t="str">
        <f>IF('DATA SHEET'!$B$10="NC-50","N/A","OK")</f>
        <v>OK</v>
      </c>
      <c r="M186" s="160" t="str">
        <f>IF('DATA SHEET'!$B$10="NC-50","N/A","OK")</f>
        <v>OK</v>
      </c>
      <c r="N186" s="160"/>
      <c r="O186" s="160"/>
      <c r="P186" s="160"/>
      <c r="Q186" s="160"/>
      <c r="R186" s="160"/>
      <c r="S186" s="160"/>
      <c r="T186" s="160"/>
      <c r="U186" s="160"/>
      <c r="V186" s="150" t="str">
        <f>IF(DB186&lt;&gt;"",
    IF(INT('Drill Size Info'!$AA$19)=INT('Drill Size Info'!$AB$19),
        --(INT('Drill Size Info'!$AA$19) &amp; "." &amp; DB186),
        IF(AND((--(INT('Drill Size Info'!$AA$19) &amp; "." &amp; DB186)&gt;=--('Drill Size Info'!$AA$19)), (--(INT('Drill Size Info'!$AA$19) &amp; "." &amp; DB186)&lt;=--('Drill Size Info'!$AB$19))),
            --(INT('Drill Size Info'!$AA$19) &amp; "." &amp; DB186),
            --(INT('Drill Size Info'!$AB$19) &amp; "." &amp; DB186)
        )
    ),
    IF(DA186&lt;&gt;"",
        IF(INT('Drill Size Info'!$AA$19)=INT('Drill Size Info'!$AB$19),
            --(INT('Drill Size Info'!$AA$19) &amp; "." &amp; LEFT(DA186,3)),
            IF(AND((--(INT('Drill Size Info'!$AA$19) &amp; "." &amp; LEFT(DA186,3))&gt;=--('Drill Size Info'!$AA$19)), (--(INT('Drill Size Info'!$AA$19) &amp; "." &amp; LEFT(DA186,3))&lt;=--('Drill Size Info'!$AB$19))),
                --(INT('Drill Size Info'!$AA$19) &amp; "." &amp; LEFT(DA186,3)),
                --(INT('Drill Size Info'!$AB$19) &amp; "." &amp; LEFT(DA186,3))
            )
        ),
        "OK"
    )
)</f>
        <v>OK</v>
      </c>
      <c r="W186" s="150" t="str">
        <f>IF(DC186&lt;&gt;"",
    IF(INT('Drill Size Info'!$AA$19)=INT('Drill Size Info'!$AB$19),
        --(INT('Drill Size Info'!$AA$19) &amp; "." &amp; DC186),
        IF(AND((--(INT('Drill Size Info'!$AA$19) &amp; "." &amp; DC186)&gt;=--('Drill Size Info'!$AA$19)), (--(INT('Drill Size Info'!$AA$19) &amp; "." &amp; DC186)&lt;=--('Drill Size Info'!$AB$19))),
            --(INT('Drill Size Info'!$AA$19) &amp; "." &amp; DC186),
            --(INT('Drill Size Info'!$AB$19) &amp; "." &amp; DC186)
        )
    ),
    IF(DA186&lt;&gt;"",
        IF(INT('Drill Size Info'!$AA$19)=INT('Drill Size Info'!$AB$19),
            --(INT('Drill Size Info'!$AA$19) &amp; "." &amp; RIGHT(DA186,3)),
            IF(AND((--(INT('Drill Size Info'!$AA$19) &amp; "." &amp; RIGHT(DA186,3))&gt;=--('Drill Size Info'!$AA$19)), (--(INT('Drill Size Info'!$AA$19) &amp; "." &amp; RIGHT(DA186,3))&lt;=--('Drill Size Info'!$AB$19))),
                --(INT('Drill Size Info'!$AA$19) &amp; "." &amp; RIGHT(DA186,3)),
                --(INT('Drill Size Info'!$AB$19) &amp; "." &amp; RIGHT(DA186,3))
            )
        ),
        "N/A"
    )
)</f>
        <v>N/A</v>
      </c>
      <c r="X186" s="150" t="str">
        <f>IF(DE186&lt;&gt;"",
    IF(INT('Drill Size Info'!$AA$19)=INT('Drill Size Info'!$AB$15),
        --(INT('Drill Size Info'!$AA$15) &amp; "." &amp; DE186),
        IF(AND((--(INT('Drill Size Info'!$AA$15) &amp; "." &amp; DE186)&gt;=--('Drill Size Info'!$AA$15)), (--(INT('Drill Size Info'!$AA$15) &amp; "." &amp; DE186)&lt;=--('Drill Size Info'!$AB$15))),
            --(INT('Drill Size Info'!$AA$15) &amp; "." &amp; DE186),
            --(INT('Drill Size Info'!$AB$15) &amp; "." &amp; DE186)
        )
    ),
    IF(DD186&lt;&gt;"",
        IF(INT('Drill Size Info'!$AA$15)=INT('Drill Size Info'!$AB$15),
            --(INT('Drill Size Info'!$AA$15) &amp; "." &amp; LEFT(DD186,3)),
            IF(AND((--(INT('Drill Size Info'!$AA$15) &amp; "." &amp; LEFT(DD186,3))&gt;=--('Drill Size Info'!$AA$15)), (--(INT('Drill Size Info'!$AA$15) &amp; "." &amp; LEFT(DD186,3))&lt;=--('Drill Size Info'!$AB$15))),
                --(INT('Drill Size Info'!$AA$15) &amp; "." &amp; LEFT(DD186,3)),
                --(INT('Drill Size Info'!$AB$15) &amp; "." &amp; LEFT(DD186,3))
            )
        ),
        "OK"
    )
)</f>
        <v>OK</v>
      </c>
      <c r="Y186" s="150" t="str">
        <f>IF(DF186&lt;&gt;"",
    IF(INT('Drill Size Info'!$AA$19)=INT('Drill Size Info'!$AB$15),
        --(INT('Drill Size Info'!$AA$15) &amp; "." &amp; DF186),
        IF(AND((--(INT('Drill Size Info'!$AA$15) &amp; "." &amp; DF186)&gt;=--('Drill Size Info'!$AA$15)), (--(INT('Drill Size Info'!$AA$15) &amp; "." &amp; DF186)&lt;=--('Drill Size Info'!$AB$15))),
            --(INT('Drill Size Info'!$AA$15) &amp; "." &amp; DF186),
            --(INT('Drill Size Info'!$AB$15) &amp; "." &amp; DF186)
        )
    ),
    IF(DD186&lt;&gt;"",
        IF(INT('Drill Size Info'!$AA$15)=INT('Drill Size Info'!$AB$15),
            --(INT('Drill Size Info'!$AA$15) &amp; "." &amp; RIGHT(DD186,3)),
            IF(AND((--(INT('Drill Size Info'!$AA$15) &amp; "." &amp; RIGHT(DD186,3))&gt;=--('Drill Size Info'!$AA$15)), (--(INT('Drill Size Info'!$AA$15) &amp; "." &amp; RIGHT(DD186,3))&lt;=--('Drill Size Info'!$AB$15))),
                --(INT('Drill Size Info'!$AA$15) &amp; "." &amp; RIGHT(DD186,3)),
                --(INT('Drill Size Info'!$AB$15) &amp; "." &amp; RIGHT(DD186,3))
            )
        ),
        "N/A"
    )
)</f>
        <v>N/A</v>
      </c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83"/>
      <c r="AL186" s="183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3"/>
      <c r="BA186" s="163"/>
      <c r="BB186" s="163"/>
      <c r="BC186" s="163"/>
      <c r="BD186" s="163"/>
      <c r="BE186" s="163"/>
      <c r="BF186" s="164"/>
      <c r="BG186" s="165"/>
      <c r="BH186" s="162"/>
      <c r="BI186" s="162"/>
      <c r="BJ186" s="164"/>
      <c r="BK186" s="95"/>
      <c r="BL186" s="182"/>
      <c r="BM186" s="182"/>
      <c r="BN186" s="182"/>
      <c r="BO186" s="182"/>
      <c r="BP186" s="95" t="str">
        <f t="shared" si="190"/>
        <v/>
      </c>
    </row>
    <row r="187" spans="2:104" x14ac:dyDescent="0.2">
      <c r="B187" s="156">
        <f t="shared" si="191"/>
        <v>179</v>
      </c>
      <c r="C187" s="158" t="str">
        <f>CONCATENATE('DATA SHEET'!$B$9, 'DATA SHEET'!$Q$2)</f>
        <v>" HWDP</v>
      </c>
      <c r="D187" s="157" t="str">
        <f t="shared" si="192"/>
        <v/>
      </c>
      <c r="E187" s="158" t="str">
        <f>IF('DATA SHEET'!$E$10="Cat 2","N/A","OK")</f>
        <v>OK</v>
      </c>
      <c r="F187" s="158" t="str">
        <f>IF('DATA SHEET'!$E$10="Cat 2","N/A","OK")</f>
        <v>OK</v>
      </c>
      <c r="G187" s="160"/>
      <c r="H187" s="160"/>
      <c r="I187" s="160" t="s">
        <v>194</v>
      </c>
      <c r="J187" s="160" t="str">
        <f t="shared" si="193"/>
        <v>OK</v>
      </c>
      <c r="K187" s="160" t="str">
        <f t="shared" si="193"/>
        <v>OK</v>
      </c>
      <c r="L187" s="160" t="str">
        <f>IF('DATA SHEET'!$B$10="NC-50","N/A","OK")</f>
        <v>OK</v>
      </c>
      <c r="M187" s="160" t="str">
        <f>IF('DATA SHEET'!$B$10="NC-50","N/A","OK")</f>
        <v>OK</v>
      </c>
      <c r="N187" s="160"/>
      <c r="O187" s="160"/>
      <c r="P187" s="160"/>
      <c r="Q187" s="160"/>
      <c r="R187" s="160"/>
      <c r="S187" s="160"/>
      <c r="T187" s="160"/>
      <c r="U187" s="160"/>
      <c r="V187" s="150" t="str">
        <f>IF(DB187&lt;&gt;"",
    IF(INT('Drill Size Info'!$AA$19)=INT('Drill Size Info'!$AB$19),
        --(INT('Drill Size Info'!$AA$19) &amp; "." &amp; DB187),
        IF(AND((--(INT('Drill Size Info'!$AA$19) &amp; "." &amp; DB187)&gt;=--('Drill Size Info'!$AA$19)), (--(INT('Drill Size Info'!$AA$19) &amp; "." &amp; DB187)&lt;=--('Drill Size Info'!$AB$19))),
            --(INT('Drill Size Info'!$AA$19) &amp; "." &amp; DB187),
            --(INT('Drill Size Info'!$AB$19) &amp; "." &amp; DB187)
        )
    ),
    IF(DA187&lt;&gt;"",
        IF(INT('Drill Size Info'!$AA$19)=INT('Drill Size Info'!$AB$19),
            --(INT('Drill Size Info'!$AA$19) &amp; "." &amp; LEFT(DA187,3)),
            IF(AND((--(INT('Drill Size Info'!$AA$19) &amp; "." &amp; LEFT(DA187,3))&gt;=--('Drill Size Info'!$AA$19)), (--(INT('Drill Size Info'!$AA$19) &amp; "." &amp; LEFT(DA187,3))&lt;=--('Drill Size Info'!$AB$19))),
                --(INT('Drill Size Info'!$AA$19) &amp; "." &amp; LEFT(DA187,3)),
                --(INT('Drill Size Info'!$AB$19) &amp; "." &amp; LEFT(DA187,3))
            )
        ),
        "OK"
    )
)</f>
        <v>OK</v>
      </c>
      <c r="W187" s="150" t="str">
        <f>IF(DC187&lt;&gt;"",
    IF(INT('Drill Size Info'!$AA$19)=INT('Drill Size Info'!$AB$19),
        --(INT('Drill Size Info'!$AA$19) &amp; "." &amp; DC187),
        IF(AND((--(INT('Drill Size Info'!$AA$19) &amp; "." &amp; DC187)&gt;=--('Drill Size Info'!$AA$19)), (--(INT('Drill Size Info'!$AA$19) &amp; "." &amp; DC187)&lt;=--('Drill Size Info'!$AB$19))),
            --(INT('Drill Size Info'!$AA$19) &amp; "." &amp; DC187),
            --(INT('Drill Size Info'!$AB$19) &amp; "." &amp; DC187)
        )
    ),
    IF(DA187&lt;&gt;"",
        IF(INT('Drill Size Info'!$AA$19)=INT('Drill Size Info'!$AB$19),
            --(INT('Drill Size Info'!$AA$19) &amp; "." &amp; RIGHT(DA187,3)),
            IF(AND((--(INT('Drill Size Info'!$AA$19) &amp; "." &amp; RIGHT(DA187,3))&gt;=--('Drill Size Info'!$AA$19)), (--(INT('Drill Size Info'!$AA$19) &amp; "." &amp; RIGHT(DA187,3))&lt;=--('Drill Size Info'!$AB$19))),
                --(INT('Drill Size Info'!$AA$19) &amp; "." &amp; RIGHT(DA187,3)),
                --(INT('Drill Size Info'!$AB$19) &amp; "." &amp; RIGHT(DA187,3))
            )
        ),
        "N/A"
    )
)</f>
        <v>N/A</v>
      </c>
      <c r="X187" s="150" t="str">
        <f>IF(DE187&lt;&gt;"",
    IF(INT('Drill Size Info'!$AA$19)=INT('Drill Size Info'!$AB$15),
        --(INT('Drill Size Info'!$AA$15) &amp; "." &amp; DE187),
        IF(AND((--(INT('Drill Size Info'!$AA$15) &amp; "." &amp; DE187)&gt;=--('Drill Size Info'!$AA$15)), (--(INT('Drill Size Info'!$AA$15) &amp; "." &amp; DE187)&lt;=--('Drill Size Info'!$AB$15))),
            --(INT('Drill Size Info'!$AA$15) &amp; "." &amp; DE187),
            --(INT('Drill Size Info'!$AB$15) &amp; "." &amp; DE187)
        )
    ),
    IF(DD187&lt;&gt;"",
        IF(INT('Drill Size Info'!$AA$15)=INT('Drill Size Info'!$AB$15),
            --(INT('Drill Size Info'!$AA$15) &amp; "." &amp; LEFT(DD187,3)),
            IF(AND((--(INT('Drill Size Info'!$AA$15) &amp; "." &amp; LEFT(DD187,3))&gt;=--('Drill Size Info'!$AA$15)), (--(INT('Drill Size Info'!$AA$15) &amp; "." &amp; LEFT(DD187,3))&lt;=--('Drill Size Info'!$AB$15))),
                --(INT('Drill Size Info'!$AA$15) &amp; "." &amp; LEFT(DD187,3)),
                --(INT('Drill Size Info'!$AB$15) &amp; "." &amp; LEFT(DD187,3))
            )
        ),
        "OK"
    )
)</f>
        <v>OK</v>
      </c>
      <c r="Y187" s="150" t="str">
        <f>IF(DF187&lt;&gt;"",
    IF(INT('Drill Size Info'!$AA$19)=INT('Drill Size Info'!$AB$15),
        --(INT('Drill Size Info'!$AA$15) &amp; "." &amp; DF187),
        IF(AND((--(INT('Drill Size Info'!$AA$15) &amp; "." &amp; DF187)&gt;=--('Drill Size Info'!$AA$15)), (--(INT('Drill Size Info'!$AA$15) &amp; "." &amp; DF187)&lt;=--('Drill Size Info'!$AB$15))),
            --(INT('Drill Size Info'!$AA$15) &amp; "." &amp; DF187),
            --(INT('Drill Size Info'!$AB$15) &amp; "." &amp; DF187)
        )
    ),
    IF(DD187&lt;&gt;"",
        IF(INT('Drill Size Info'!$AA$15)=INT('Drill Size Info'!$AB$15),
            --(INT('Drill Size Info'!$AA$15) &amp; "." &amp; RIGHT(DD187,3)),
            IF(AND((--(INT('Drill Size Info'!$AA$15) &amp; "." &amp; RIGHT(DD187,3))&gt;=--('Drill Size Info'!$AA$15)), (--(INT('Drill Size Info'!$AA$15) &amp; "." &amp; RIGHT(DD187,3))&lt;=--('Drill Size Info'!$AB$15))),
                --(INT('Drill Size Info'!$AA$15) &amp; "." &amp; RIGHT(DD187,3)),
                --(INT('Drill Size Info'!$AB$15) &amp; "." &amp; RIGHT(DD187,3))
            )
        ),
        "N/A"
    )
)</f>
        <v>N/A</v>
      </c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83"/>
      <c r="AL187" s="183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3"/>
      <c r="BA187" s="163"/>
      <c r="BB187" s="163"/>
      <c r="BC187" s="163"/>
      <c r="BD187" s="163"/>
      <c r="BE187" s="163"/>
      <c r="BF187" s="164"/>
      <c r="BG187" s="165"/>
      <c r="BH187" s="162"/>
      <c r="BI187" s="162"/>
      <c r="BJ187" s="164"/>
      <c r="BK187" s="95"/>
      <c r="BL187" s="182"/>
      <c r="BM187" s="182"/>
      <c r="BN187" s="182"/>
      <c r="BO187" s="182"/>
      <c r="BP187" s="95" t="str">
        <f t="shared" si="190"/>
        <v/>
      </c>
    </row>
    <row r="188" spans="2:104" x14ac:dyDescent="0.2">
      <c r="B188" s="156">
        <f t="shared" si="191"/>
        <v>180</v>
      </c>
      <c r="C188" s="158" t="str">
        <f>CONCATENATE('DATA SHEET'!$B$9, 'DATA SHEET'!$Q$2)</f>
        <v>" HWDP</v>
      </c>
      <c r="D188" s="157" t="str">
        <f t="shared" si="192"/>
        <v/>
      </c>
      <c r="E188" s="158" t="str">
        <f>IF('DATA SHEET'!$E$10="Cat 2","N/A","OK")</f>
        <v>OK</v>
      </c>
      <c r="F188" s="158" t="str">
        <f>IF('DATA SHEET'!$E$10="Cat 2","N/A","OK")</f>
        <v>OK</v>
      </c>
      <c r="G188" s="160"/>
      <c r="H188" s="160"/>
      <c r="I188" s="160" t="s">
        <v>194</v>
      </c>
      <c r="J188" s="160" t="str">
        <f t="shared" si="193"/>
        <v>OK</v>
      </c>
      <c r="K188" s="160" t="str">
        <f t="shared" si="193"/>
        <v>OK</v>
      </c>
      <c r="L188" s="160" t="str">
        <f>IF('DATA SHEET'!$B$10="NC-50","N/A","OK")</f>
        <v>OK</v>
      </c>
      <c r="M188" s="160" t="str">
        <f>IF('DATA SHEET'!$B$10="NC-50","N/A","OK")</f>
        <v>OK</v>
      </c>
      <c r="N188" s="160"/>
      <c r="O188" s="160"/>
      <c r="P188" s="160"/>
      <c r="Q188" s="160"/>
      <c r="R188" s="160"/>
      <c r="S188" s="160"/>
      <c r="T188" s="160"/>
      <c r="U188" s="160"/>
      <c r="V188" s="150" t="str">
        <f>IF(DB188&lt;&gt;"",
    IF(INT('Drill Size Info'!$AA$19)=INT('Drill Size Info'!$AB$19),
        --(INT('Drill Size Info'!$AA$19) &amp; "." &amp; DB188),
        IF(AND((--(INT('Drill Size Info'!$AA$19) &amp; "." &amp; DB188)&gt;=--('Drill Size Info'!$AA$19)), (--(INT('Drill Size Info'!$AA$19) &amp; "." &amp; DB188)&lt;=--('Drill Size Info'!$AB$19))),
            --(INT('Drill Size Info'!$AA$19) &amp; "." &amp; DB188),
            --(INT('Drill Size Info'!$AB$19) &amp; "." &amp; DB188)
        )
    ),
    IF(DA188&lt;&gt;"",
        IF(INT('Drill Size Info'!$AA$19)=INT('Drill Size Info'!$AB$19),
            --(INT('Drill Size Info'!$AA$19) &amp; "." &amp; LEFT(DA188,3)),
            IF(AND((--(INT('Drill Size Info'!$AA$19) &amp; "." &amp; LEFT(DA188,3))&gt;=--('Drill Size Info'!$AA$19)), (--(INT('Drill Size Info'!$AA$19) &amp; "." &amp; LEFT(DA188,3))&lt;=--('Drill Size Info'!$AB$19))),
                --(INT('Drill Size Info'!$AA$19) &amp; "." &amp; LEFT(DA188,3)),
                --(INT('Drill Size Info'!$AB$19) &amp; "." &amp; LEFT(DA188,3))
            )
        ),
        "OK"
    )
)</f>
        <v>OK</v>
      </c>
      <c r="W188" s="150" t="str">
        <f>IF(DC188&lt;&gt;"",
    IF(INT('Drill Size Info'!$AA$19)=INT('Drill Size Info'!$AB$19),
        --(INT('Drill Size Info'!$AA$19) &amp; "." &amp; DC188),
        IF(AND((--(INT('Drill Size Info'!$AA$19) &amp; "." &amp; DC188)&gt;=--('Drill Size Info'!$AA$19)), (--(INT('Drill Size Info'!$AA$19) &amp; "." &amp; DC188)&lt;=--('Drill Size Info'!$AB$19))),
            --(INT('Drill Size Info'!$AA$19) &amp; "." &amp; DC188),
            --(INT('Drill Size Info'!$AB$19) &amp; "." &amp; DC188)
        )
    ),
    IF(DA188&lt;&gt;"",
        IF(INT('Drill Size Info'!$AA$19)=INT('Drill Size Info'!$AB$19),
            --(INT('Drill Size Info'!$AA$19) &amp; "." &amp; RIGHT(DA188,3)),
            IF(AND((--(INT('Drill Size Info'!$AA$19) &amp; "." &amp; RIGHT(DA188,3))&gt;=--('Drill Size Info'!$AA$19)), (--(INT('Drill Size Info'!$AA$19) &amp; "." &amp; RIGHT(DA188,3))&lt;=--('Drill Size Info'!$AB$19))),
                --(INT('Drill Size Info'!$AA$19) &amp; "." &amp; RIGHT(DA188,3)),
                --(INT('Drill Size Info'!$AB$19) &amp; "." &amp; RIGHT(DA188,3))
            )
        ),
        "N/A"
    )
)</f>
        <v>N/A</v>
      </c>
      <c r="X188" s="150" t="str">
        <f>IF(DE188&lt;&gt;"",
    IF(INT('Drill Size Info'!$AA$19)=INT('Drill Size Info'!$AB$15),
        --(INT('Drill Size Info'!$AA$15) &amp; "." &amp; DE188),
        IF(AND((--(INT('Drill Size Info'!$AA$15) &amp; "." &amp; DE188)&gt;=--('Drill Size Info'!$AA$15)), (--(INT('Drill Size Info'!$AA$15) &amp; "." &amp; DE188)&lt;=--('Drill Size Info'!$AB$15))),
            --(INT('Drill Size Info'!$AA$15) &amp; "." &amp; DE188),
            --(INT('Drill Size Info'!$AB$15) &amp; "." &amp; DE188)
        )
    ),
    IF(DD188&lt;&gt;"",
        IF(INT('Drill Size Info'!$AA$15)=INT('Drill Size Info'!$AB$15),
            --(INT('Drill Size Info'!$AA$15) &amp; "." &amp; LEFT(DD188,3)),
            IF(AND((--(INT('Drill Size Info'!$AA$15) &amp; "." &amp; LEFT(DD188,3))&gt;=--('Drill Size Info'!$AA$15)), (--(INT('Drill Size Info'!$AA$15) &amp; "." &amp; LEFT(DD188,3))&lt;=--('Drill Size Info'!$AB$15))),
                --(INT('Drill Size Info'!$AA$15) &amp; "." &amp; LEFT(DD188,3)),
                --(INT('Drill Size Info'!$AB$15) &amp; "." &amp; LEFT(DD188,3))
            )
        ),
        "OK"
    )
)</f>
        <v>OK</v>
      </c>
      <c r="Y188" s="150" t="str">
        <f>IF(DF188&lt;&gt;"",
    IF(INT('Drill Size Info'!$AA$19)=INT('Drill Size Info'!$AB$15),
        --(INT('Drill Size Info'!$AA$15) &amp; "." &amp; DF188),
        IF(AND((--(INT('Drill Size Info'!$AA$15) &amp; "." &amp; DF188)&gt;=--('Drill Size Info'!$AA$15)), (--(INT('Drill Size Info'!$AA$15) &amp; "." &amp; DF188)&lt;=--('Drill Size Info'!$AB$15))),
            --(INT('Drill Size Info'!$AA$15) &amp; "." &amp; DF188),
            --(INT('Drill Size Info'!$AB$15) &amp; "." &amp; DF188)
        )
    ),
    IF(DD188&lt;&gt;"",
        IF(INT('Drill Size Info'!$AA$15)=INT('Drill Size Info'!$AB$15),
            --(INT('Drill Size Info'!$AA$15) &amp; "." &amp; RIGHT(DD188,3)),
            IF(AND((--(INT('Drill Size Info'!$AA$15) &amp; "." &amp; RIGHT(DD188,3))&gt;=--('Drill Size Info'!$AA$15)), (--(INT('Drill Size Info'!$AA$15) &amp; "." &amp; RIGHT(DD188,3))&lt;=--('Drill Size Info'!$AB$15))),
                --(INT('Drill Size Info'!$AA$15) &amp; "." &amp; RIGHT(DD188,3)),
                --(INT('Drill Size Info'!$AB$15) &amp; "." &amp; RIGHT(DD188,3))
            )
        ),
        "N/A"
    )
)</f>
        <v>N/A</v>
      </c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83"/>
      <c r="AL188" s="183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3"/>
      <c r="BA188" s="163"/>
      <c r="BB188" s="163"/>
      <c r="BC188" s="163"/>
      <c r="BD188" s="163"/>
      <c r="BE188" s="163"/>
      <c r="BF188" s="164"/>
      <c r="BG188" s="165"/>
      <c r="BH188" s="162"/>
      <c r="BI188" s="162"/>
      <c r="BJ188" s="164"/>
      <c r="BK188" s="95"/>
      <c r="BL188" s="182"/>
      <c r="BM188" s="182"/>
      <c r="BN188" s="182"/>
      <c r="BO188" s="182"/>
      <c r="BP188" s="95" t="str">
        <f t="shared" si="190"/>
        <v/>
      </c>
    </row>
    <row r="189" spans="2:104" x14ac:dyDescent="0.2">
      <c r="B189" s="156">
        <f t="shared" si="191"/>
        <v>181</v>
      </c>
      <c r="C189" s="158" t="str">
        <f>CONCATENATE('DATA SHEET'!$B$9, 'DATA SHEET'!$Q$2)</f>
        <v>" HWDP</v>
      </c>
      <c r="D189" s="157" t="str">
        <f t="shared" si="192"/>
        <v/>
      </c>
      <c r="E189" s="158" t="str">
        <f>IF('DATA SHEET'!$E$10="Cat 2","N/A","OK")</f>
        <v>OK</v>
      </c>
      <c r="F189" s="158" t="str">
        <f>IF('DATA SHEET'!$E$10="Cat 2","N/A","OK")</f>
        <v>OK</v>
      </c>
      <c r="G189" s="160"/>
      <c r="H189" s="160"/>
      <c r="I189" s="160" t="s">
        <v>194</v>
      </c>
      <c r="J189" s="160" t="str">
        <f t="shared" si="193"/>
        <v>OK</v>
      </c>
      <c r="K189" s="160" t="str">
        <f t="shared" si="193"/>
        <v>OK</v>
      </c>
      <c r="L189" s="160" t="str">
        <f>IF('DATA SHEET'!$B$10="NC-50","N/A","OK")</f>
        <v>OK</v>
      </c>
      <c r="M189" s="160" t="str">
        <f>IF('DATA SHEET'!$B$10="NC-50","N/A","OK")</f>
        <v>OK</v>
      </c>
      <c r="N189" s="160"/>
      <c r="O189" s="160"/>
      <c r="P189" s="160"/>
      <c r="Q189" s="160"/>
      <c r="R189" s="160"/>
      <c r="S189" s="160"/>
      <c r="T189" s="160"/>
      <c r="U189" s="160"/>
      <c r="V189" s="150" t="str">
        <f>IF(DB189&lt;&gt;"",
    IF(INT('Drill Size Info'!$AA$19)=INT('Drill Size Info'!$AB$19),
        --(INT('Drill Size Info'!$AA$19) &amp; "." &amp; DB189),
        IF(AND((--(INT('Drill Size Info'!$AA$19) &amp; "." &amp; DB189)&gt;=--('Drill Size Info'!$AA$19)), (--(INT('Drill Size Info'!$AA$19) &amp; "." &amp; DB189)&lt;=--('Drill Size Info'!$AB$19))),
            --(INT('Drill Size Info'!$AA$19) &amp; "." &amp; DB189),
            --(INT('Drill Size Info'!$AB$19) &amp; "." &amp; DB189)
        )
    ),
    IF(DA189&lt;&gt;"",
        IF(INT('Drill Size Info'!$AA$19)=INT('Drill Size Info'!$AB$19),
            --(INT('Drill Size Info'!$AA$19) &amp; "." &amp; LEFT(DA189,3)),
            IF(AND((--(INT('Drill Size Info'!$AA$19) &amp; "." &amp; LEFT(DA189,3))&gt;=--('Drill Size Info'!$AA$19)), (--(INT('Drill Size Info'!$AA$19) &amp; "." &amp; LEFT(DA189,3))&lt;=--('Drill Size Info'!$AB$19))),
                --(INT('Drill Size Info'!$AA$19) &amp; "." &amp; LEFT(DA189,3)),
                --(INT('Drill Size Info'!$AB$19) &amp; "." &amp; LEFT(DA189,3))
            )
        ),
        "OK"
    )
)</f>
        <v>OK</v>
      </c>
      <c r="W189" s="150" t="str">
        <f>IF(DC189&lt;&gt;"",
    IF(INT('Drill Size Info'!$AA$19)=INT('Drill Size Info'!$AB$19),
        --(INT('Drill Size Info'!$AA$19) &amp; "." &amp; DC189),
        IF(AND((--(INT('Drill Size Info'!$AA$19) &amp; "." &amp; DC189)&gt;=--('Drill Size Info'!$AA$19)), (--(INT('Drill Size Info'!$AA$19) &amp; "." &amp; DC189)&lt;=--('Drill Size Info'!$AB$19))),
            --(INT('Drill Size Info'!$AA$19) &amp; "." &amp; DC189),
            --(INT('Drill Size Info'!$AB$19) &amp; "." &amp; DC189)
        )
    ),
    IF(DA189&lt;&gt;"",
        IF(INT('Drill Size Info'!$AA$19)=INT('Drill Size Info'!$AB$19),
            --(INT('Drill Size Info'!$AA$19) &amp; "." &amp; RIGHT(DA189,3)),
            IF(AND((--(INT('Drill Size Info'!$AA$19) &amp; "." &amp; RIGHT(DA189,3))&gt;=--('Drill Size Info'!$AA$19)), (--(INT('Drill Size Info'!$AA$19) &amp; "." &amp; RIGHT(DA189,3))&lt;=--('Drill Size Info'!$AB$19))),
                --(INT('Drill Size Info'!$AA$19) &amp; "." &amp; RIGHT(DA189,3)),
                --(INT('Drill Size Info'!$AB$19) &amp; "." &amp; RIGHT(DA189,3))
            )
        ),
        "N/A"
    )
)</f>
        <v>N/A</v>
      </c>
      <c r="X189" s="150" t="str">
        <f>IF(DE189&lt;&gt;"",
    IF(INT('Drill Size Info'!$AA$19)=INT('Drill Size Info'!$AB$15),
        --(INT('Drill Size Info'!$AA$15) &amp; "." &amp; DE189),
        IF(AND((--(INT('Drill Size Info'!$AA$15) &amp; "." &amp; DE189)&gt;=--('Drill Size Info'!$AA$15)), (--(INT('Drill Size Info'!$AA$15) &amp; "." &amp; DE189)&lt;=--('Drill Size Info'!$AB$15))),
            --(INT('Drill Size Info'!$AA$15) &amp; "." &amp; DE189),
            --(INT('Drill Size Info'!$AB$15) &amp; "." &amp; DE189)
        )
    ),
    IF(DD189&lt;&gt;"",
        IF(INT('Drill Size Info'!$AA$15)=INT('Drill Size Info'!$AB$15),
            --(INT('Drill Size Info'!$AA$15) &amp; "." &amp; LEFT(DD189,3)),
            IF(AND((--(INT('Drill Size Info'!$AA$15) &amp; "." &amp; LEFT(DD189,3))&gt;=--('Drill Size Info'!$AA$15)), (--(INT('Drill Size Info'!$AA$15) &amp; "." &amp; LEFT(DD189,3))&lt;=--('Drill Size Info'!$AB$15))),
                --(INT('Drill Size Info'!$AA$15) &amp; "." &amp; LEFT(DD189,3)),
                --(INT('Drill Size Info'!$AB$15) &amp; "." &amp; LEFT(DD189,3))
            )
        ),
        "OK"
    )
)</f>
        <v>OK</v>
      </c>
      <c r="Y189" s="150" t="str">
        <f>IF(DF189&lt;&gt;"",
    IF(INT('Drill Size Info'!$AA$19)=INT('Drill Size Info'!$AB$15),
        --(INT('Drill Size Info'!$AA$15) &amp; "." &amp; DF189),
        IF(AND((--(INT('Drill Size Info'!$AA$15) &amp; "." &amp; DF189)&gt;=--('Drill Size Info'!$AA$15)), (--(INT('Drill Size Info'!$AA$15) &amp; "." &amp; DF189)&lt;=--('Drill Size Info'!$AB$15))),
            --(INT('Drill Size Info'!$AA$15) &amp; "." &amp; DF189),
            --(INT('Drill Size Info'!$AB$15) &amp; "." &amp; DF189)
        )
    ),
    IF(DD189&lt;&gt;"",
        IF(INT('Drill Size Info'!$AA$15)=INT('Drill Size Info'!$AB$15),
            --(INT('Drill Size Info'!$AA$15) &amp; "." &amp; RIGHT(DD189,3)),
            IF(AND((--(INT('Drill Size Info'!$AA$15) &amp; "." &amp; RIGHT(DD189,3))&gt;=--('Drill Size Info'!$AA$15)), (--(INT('Drill Size Info'!$AA$15) &amp; "." &amp; RIGHT(DD189,3))&lt;=--('Drill Size Info'!$AB$15))),
                --(INT('Drill Size Info'!$AA$15) &amp; "." &amp; RIGHT(DD189,3)),
                --(INT('Drill Size Info'!$AB$15) &amp; "." &amp; RIGHT(DD189,3))
            )
        ),
        "N/A"
    )
)</f>
        <v>N/A</v>
      </c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83"/>
      <c r="AL189" s="183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3"/>
      <c r="BA189" s="163"/>
      <c r="BB189" s="163"/>
      <c r="BC189" s="163"/>
      <c r="BD189" s="163"/>
      <c r="BE189" s="163"/>
      <c r="BF189" s="164"/>
      <c r="BG189" s="165"/>
      <c r="BH189" s="162"/>
      <c r="BI189" s="162"/>
      <c r="BJ189" s="164"/>
      <c r="BK189" s="95"/>
      <c r="BL189" s="182"/>
      <c r="BM189" s="182"/>
      <c r="BN189" s="182"/>
      <c r="BO189" s="182"/>
      <c r="BP189" s="95" t="str">
        <f t="shared" si="190"/>
        <v/>
      </c>
    </row>
    <row r="190" spans="2:104" x14ac:dyDescent="0.2">
      <c r="B190" s="156">
        <f t="shared" si="191"/>
        <v>182</v>
      </c>
      <c r="C190" s="158" t="str">
        <f>CONCATENATE('DATA SHEET'!$B$9, 'DATA SHEET'!$Q$2)</f>
        <v>" HWDP</v>
      </c>
      <c r="D190" s="157" t="str">
        <f t="shared" si="192"/>
        <v/>
      </c>
      <c r="E190" s="158" t="str">
        <f>IF('DATA SHEET'!$E$10="Cat 2","N/A","OK")</f>
        <v>OK</v>
      </c>
      <c r="F190" s="158" t="str">
        <f>IF('DATA SHEET'!$E$10="Cat 2","N/A","OK")</f>
        <v>OK</v>
      </c>
      <c r="G190" s="160"/>
      <c r="H190" s="160"/>
      <c r="I190" s="160" t="s">
        <v>194</v>
      </c>
      <c r="J190" s="160" t="str">
        <f t="shared" si="193"/>
        <v>OK</v>
      </c>
      <c r="K190" s="160" t="str">
        <f t="shared" si="193"/>
        <v>OK</v>
      </c>
      <c r="L190" s="160" t="str">
        <f>IF('DATA SHEET'!$B$10="NC-50","N/A","OK")</f>
        <v>OK</v>
      </c>
      <c r="M190" s="160" t="str">
        <f>IF('DATA SHEET'!$B$10="NC-50","N/A","OK")</f>
        <v>OK</v>
      </c>
      <c r="N190" s="160"/>
      <c r="O190" s="160"/>
      <c r="P190" s="160"/>
      <c r="Q190" s="160"/>
      <c r="R190" s="160"/>
      <c r="S190" s="160"/>
      <c r="T190" s="160"/>
      <c r="U190" s="160"/>
      <c r="V190" s="150" t="str">
        <f>IF(DB190&lt;&gt;"",
    IF(INT('Drill Size Info'!$AA$19)=INT('Drill Size Info'!$AB$19),
        --(INT('Drill Size Info'!$AA$19) &amp; "." &amp; DB190),
        IF(AND((--(INT('Drill Size Info'!$AA$19) &amp; "." &amp; DB190)&gt;=--('Drill Size Info'!$AA$19)), (--(INT('Drill Size Info'!$AA$19) &amp; "." &amp; DB190)&lt;=--('Drill Size Info'!$AB$19))),
            --(INT('Drill Size Info'!$AA$19) &amp; "." &amp; DB190),
            --(INT('Drill Size Info'!$AB$19) &amp; "." &amp; DB190)
        )
    ),
    IF(DA190&lt;&gt;"",
        IF(INT('Drill Size Info'!$AA$19)=INT('Drill Size Info'!$AB$19),
            --(INT('Drill Size Info'!$AA$19) &amp; "." &amp; LEFT(DA190,3)),
            IF(AND((--(INT('Drill Size Info'!$AA$19) &amp; "." &amp; LEFT(DA190,3))&gt;=--('Drill Size Info'!$AA$19)), (--(INT('Drill Size Info'!$AA$19) &amp; "." &amp; LEFT(DA190,3))&lt;=--('Drill Size Info'!$AB$19))),
                --(INT('Drill Size Info'!$AA$19) &amp; "." &amp; LEFT(DA190,3)),
                --(INT('Drill Size Info'!$AB$19) &amp; "." &amp; LEFT(DA190,3))
            )
        ),
        "OK"
    )
)</f>
        <v>OK</v>
      </c>
      <c r="W190" s="150" t="str">
        <f>IF(DC190&lt;&gt;"",
    IF(INT('Drill Size Info'!$AA$19)=INT('Drill Size Info'!$AB$19),
        --(INT('Drill Size Info'!$AA$19) &amp; "." &amp; DC190),
        IF(AND((--(INT('Drill Size Info'!$AA$19) &amp; "." &amp; DC190)&gt;=--('Drill Size Info'!$AA$19)), (--(INT('Drill Size Info'!$AA$19) &amp; "." &amp; DC190)&lt;=--('Drill Size Info'!$AB$19))),
            --(INT('Drill Size Info'!$AA$19) &amp; "." &amp; DC190),
            --(INT('Drill Size Info'!$AB$19) &amp; "." &amp; DC190)
        )
    ),
    IF(DA190&lt;&gt;"",
        IF(INT('Drill Size Info'!$AA$19)=INT('Drill Size Info'!$AB$19),
            --(INT('Drill Size Info'!$AA$19) &amp; "." &amp; RIGHT(DA190,3)),
            IF(AND((--(INT('Drill Size Info'!$AA$19) &amp; "." &amp; RIGHT(DA190,3))&gt;=--('Drill Size Info'!$AA$19)), (--(INT('Drill Size Info'!$AA$19) &amp; "." &amp; RIGHT(DA190,3))&lt;=--('Drill Size Info'!$AB$19))),
                --(INT('Drill Size Info'!$AA$19) &amp; "." &amp; RIGHT(DA190,3)),
                --(INT('Drill Size Info'!$AB$19) &amp; "." &amp; RIGHT(DA190,3))
            )
        ),
        "N/A"
    )
)</f>
        <v>N/A</v>
      </c>
      <c r="X190" s="150" t="str">
        <f>IF(DE190&lt;&gt;"",
    IF(INT('Drill Size Info'!$AA$19)=INT('Drill Size Info'!$AB$15),
        --(INT('Drill Size Info'!$AA$15) &amp; "." &amp; DE190),
        IF(AND((--(INT('Drill Size Info'!$AA$15) &amp; "." &amp; DE190)&gt;=--('Drill Size Info'!$AA$15)), (--(INT('Drill Size Info'!$AA$15) &amp; "." &amp; DE190)&lt;=--('Drill Size Info'!$AB$15))),
            --(INT('Drill Size Info'!$AA$15) &amp; "." &amp; DE190),
            --(INT('Drill Size Info'!$AB$15) &amp; "." &amp; DE190)
        )
    ),
    IF(DD190&lt;&gt;"",
        IF(INT('Drill Size Info'!$AA$15)=INT('Drill Size Info'!$AB$15),
            --(INT('Drill Size Info'!$AA$15) &amp; "." &amp; LEFT(DD190,3)),
            IF(AND((--(INT('Drill Size Info'!$AA$15) &amp; "." &amp; LEFT(DD190,3))&gt;=--('Drill Size Info'!$AA$15)), (--(INT('Drill Size Info'!$AA$15) &amp; "." &amp; LEFT(DD190,3))&lt;=--('Drill Size Info'!$AB$15))),
                --(INT('Drill Size Info'!$AA$15) &amp; "." &amp; LEFT(DD190,3)),
                --(INT('Drill Size Info'!$AB$15) &amp; "." &amp; LEFT(DD190,3))
            )
        ),
        "OK"
    )
)</f>
        <v>OK</v>
      </c>
      <c r="Y190" s="150" t="str">
        <f>IF(DF190&lt;&gt;"",
    IF(INT('Drill Size Info'!$AA$19)=INT('Drill Size Info'!$AB$15),
        --(INT('Drill Size Info'!$AA$15) &amp; "." &amp; DF190),
        IF(AND((--(INT('Drill Size Info'!$AA$15) &amp; "." &amp; DF190)&gt;=--('Drill Size Info'!$AA$15)), (--(INT('Drill Size Info'!$AA$15) &amp; "." &amp; DF190)&lt;=--('Drill Size Info'!$AB$15))),
            --(INT('Drill Size Info'!$AA$15) &amp; "." &amp; DF190),
            --(INT('Drill Size Info'!$AB$15) &amp; "." &amp; DF190)
        )
    ),
    IF(DD190&lt;&gt;"",
        IF(INT('Drill Size Info'!$AA$15)=INT('Drill Size Info'!$AB$15),
            --(INT('Drill Size Info'!$AA$15) &amp; "." &amp; RIGHT(DD190,3)),
            IF(AND((--(INT('Drill Size Info'!$AA$15) &amp; "." &amp; RIGHT(DD190,3))&gt;=--('Drill Size Info'!$AA$15)), (--(INT('Drill Size Info'!$AA$15) &amp; "." &amp; RIGHT(DD190,3))&lt;=--('Drill Size Info'!$AB$15))),
                --(INT('Drill Size Info'!$AA$15) &amp; "." &amp; RIGHT(DD190,3)),
                --(INT('Drill Size Info'!$AB$15) &amp; "." &amp; RIGHT(DD190,3))
            )
        ),
        "N/A"
    )
)</f>
        <v>N/A</v>
      </c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83"/>
      <c r="AL190" s="183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3"/>
      <c r="BA190" s="163"/>
      <c r="BB190" s="163"/>
      <c r="BC190" s="163"/>
      <c r="BD190" s="163"/>
      <c r="BE190" s="163"/>
      <c r="BF190" s="164"/>
      <c r="BG190" s="165"/>
      <c r="BH190" s="162"/>
      <c r="BI190" s="162"/>
      <c r="BJ190" s="164"/>
      <c r="BK190" s="95"/>
      <c r="BL190" s="182"/>
      <c r="BM190" s="182"/>
      <c r="BN190" s="182"/>
      <c r="BO190" s="182"/>
      <c r="BP190" s="95" t="str">
        <f t="shared" si="190"/>
        <v/>
      </c>
    </row>
    <row r="191" spans="2:104" x14ac:dyDescent="0.2">
      <c r="B191" s="156">
        <f t="shared" si="191"/>
        <v>183</v>
      </c>
      <c r="C191" s="158" t="str">
        <f>CONCATENATE('DATA SHEET'!$B$9, 'DATA SHEET'!$Q$2)</f>
        <v>" HWDP</v>
      </c>
      <c r="D191" s="157" t="str">
        <f t="shared" si="192"/>
        <v/>
      </c>
      <c r="E191" s="158" t="str">
        <f>IF('DATA SHEET'!$E$10="Cat 2","N/A","OK")</f>
        <v>OK</v>
      </c>
      <c r="F191" s="158" t="str">
        <f>IF('DATA SHEET'!$E$10="Cat 2","N/A","OK")</f>
        <v>OK</v>
      </c>
      <c r="G191" s="160"/>
      <c r="H191" s="160"/>
      <c r="I191" s="160" t="s">
        <v>194</v>
      </c>
      <c r="J191" s="160" t="str">
        <f t="shared" si="193"/>
        <v>OK</v>
      </c>
      <c r="K191" s="160" t="str">
        <f t="shared" si="193"/>
        <v>OK</v>
      </c>
      <c r="L191" s="160" t="str">
        <f>IF('DATA SHEET'!$B$10="NC-50","N/A","OK")</f>
        <v>OK</v>
      </c>
      <c r="M191" s="160" t="str">
        <f>IF('DATA SHEET'!$B$10="NC-50","N/A","OK")</f>
        <v>OK</v>
      </c>
      <c r="N191" s="160"/>
      <c r="O191" s="160"/>
      <c r="P191" s="160"/>
      <c r="Q191" s="160"/>
      <c r="R191" s="160"/>
      <c r="S191" s="160"/>
      <c r="T191" s="160"/>
      <c r="U191" s="160"/>
      <c r="V191" s="150" t="str">
        <f>IF(DB191&lt;&gt;"",
    IF(INT('Drill Size Info'!$AA$19)=INT('Drill Size Info'!$AB$19),
        --(INT('Drill Size Info'!$AA$19) &amp; "." &amp; DB191),
        IF(AND((--(INT('Drill Size Info'!$AA$19) &amp; "." &amp; DB191)&gt;=--('Drill Size Info'!$AA$19)), (--(INT('Drill Size Info'!$AA$19) &amp; "." &amp; DB191)&lt;=--('Drill Size Info'!$AB$19))),
            --(INT('Drill Size Info'!$AA$19) &amp; "." &amp; DB191),
            --(INT('Drill Size Info'!$AB$19) &amp; "." &amp; DB191)
        )
    ),
    IF(DA191&lt;&gt;"",
        IF(INT('Drill Size Info'!$AA$19)=INT('Drill Size Info'!$AB$19),
            --(INT('Drill Size Info'!$AA$19) &amp; "." &amp; LEFT(DA191,3)),
            IF(AND((--(INT('Drill Size Info'!$AA$19) &amp; "." &amp; LEFT(DA191,3))&gt;=--('Drill Size Info'!$AA$19)), (--(INT('Drill Size Info'!$AA$19) &amp; "." &amp; LEFT(DA191,3))&lt;=--('Drill Size Info'!$AB$19))),
                --(INT('Drill Size Info'!$AA$19) &amp; "." &amp; LEFT(DA191,3)),
                --(INT('Drill Size Info'!$AB$19) &amp; "." &amp; LEFT(DA191,3))
            )
        ),
        "OK"
    )
)</f>
        <v>OK</v>
      </c>
      <c r="W191" s="150" t="str">
        <f>IF(DC191&lt;&gt;"",
    IF(INT('Drill Size Info'!$AA$19)=INT('Drill Size Info'!$AB$19),
        --(INT('Drill Size Info'!$AA$19) &amp; "." &amp; DC191),
        IF(AND((--(INT('Drill Size Info'!$AA$19) &amp; "." &amp; DC191)&gt;=--('Drill Size Info'!$AA$19)), (--(INT('Drill Size Info'!$AA$19) &amp; "." &amp; DC191)&lt;=--('Drill Size Info'!$AB$19))),
            --(INT('Drill Size Info'!$AA$19) &amp; "." &amp; DC191),
            --(INT('Drill Size Info'!$AB$19) &amp; "." &amp; DC191)
        )
    ),
    IF(DA191&lt;&gt;"",
        IF(INT('Drill Size Info'!$AA$19)=INT('Drill Size Info'!$AB$19),
            --(INT('Drill Size Info'!$AA$19) &amp; "." &amp; RIGHT(DA191,3)),
            IF(AND((--(INT('Drill Size Info'!$AA$19) &amp; "." &amp; RIGHT(DA191,3))&gt;=--('Drill Size Info'!$AA$19)), (--(INT('Drill Size Info'!$AA$19) &amp; "." &amp; RIGHT(DA191,3))&lt;=--('Drill Size Info'!$AB$19))),
                --(INT('Drill Size Info'!$AA$19) &amp; "." &amp; RIGHT(DA191,3)),
                --(INT('Drill Size Info'!$AB$19) &amp; "." &amp; RIGHT(DA191,3))
            )
        ),
        "N/A"
    )
)</f>
        <v>N/A</v>
      </c>
      <c r="X191" s="150" t="str">
        <f>IF(DE191&lt;&gt;"",
    IF(INT('Drill Size Info'!$AA$19)=INT('Drill Size Info'!$AB$15),
        --(INT('Drill Size Info'!$AA$15) &amp; "." &amp; DE191),
        IF(AND((--(INT('Drill Size Info'!$AA$15) &amp; "." &amp; DE191)&gt;=--('Drill Size Info'!$AA$15)), (--(INT('Drill Size Info'!$AA$15) &amp; "." &amp; DE191)&lt;=--('Drill Size Info'!$AB$15))),
            --(INT('Drill Size Info'!$AA$15) &amp; "." &amp; DE191),
            --(INT('Drill Size Info'!$AB$15) &amp; "." &amp; DE191)
        )
    ),
    IF(DD191&lt;&gt;"",
        IF(INT('Drill Size Info'!$AA$15)=INT('Drill Size Info'!$AB$15),
            --(INT('Drill Size Info'!$AA$15) &amp; "." &amp; LEFT(DD191,3)),
            IF(AND((--(INT('Drill Size Info'!$AA$15) &amp; "." &amp; LEFT(DD191,3))&gt;=--('Drill Size Info'!$AA$15)), (--(INT('Drill Size Info'!$AA$15) &amp; "." &amp; LEFT(DD191,3))&lt;=--('Drill Size Info'!$AB$15))),
                --(INT('Drill Size Info'!$AA$15) &amp; "." &amp; LEFT(DD191,3)),
                --(INT('Drill Size Info'!$AB$15) &amp; "." &amp; LEFT(DD191,3))
            )
        ),
        "OK"
    )
)</f>
        <v>OK</v>
      </c>
      <c r="Y191" s="150" t="str">
        <f>IF(DF191&lt;&gt;"",
    IF(INT('Drill Size Info'!$AA$19)=INT('Drill Size Info'!$AB$15),
        --(INT('Drill Size Info'!$AA$15) &amp; "." &amp; DF191),
        IF(AND((--(INT('Drill Size Info'!$AA$15) &amp; "." &amp; DF191)&gt;=--('Drill Size Info'!$AA$15)), (--(INT('Drill Size Info'!$AA$15) &amp; "." &amp; DF191)&lt;=--('Drill Size Info'!$AB$15))),
            --(INT('Drill Size Info'!$AA$15) &amp; "." &amp; DF191),
            --(INT('Drill Size Info'!$AB$15) &amp; "." &amp; DF191)
        )
    ),
    IF(DD191&lt;&gt;"",
        IF(INT('Drill Size Info'!$AA$15)=INT('Drill Size Info'!$AB$15),
            --(INT('Drill Size Info'!$AA$15) &amp; "." &amp; RIGHT(DD191,3)),
            IF(AND((--(INT('Drill Size Info'!$AA$15) &amp; "." &amp; RIGHT(DD191,3))&gt;=--('Drill Size Info'!$AA$15)), (--(INT('Drill Size Info'!$AA$15) &amp; "." &amp; RIGHT(DD191,3))&lt;=--('Drill Size Info'!$AB$15))),
                --(INT('Drill Size Info'!$AA$15) &amp; "." &amp; RIGHT(DD191,3)),
                --(INT('Drill Size Info'!$AB$15) &amp; "." &amp; RIGHT(DD191,3))
            )
        ),
        "N/A"
    )
)</f>
        <v>N/A</v>
      </c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83"/>
      <c r="AL191" s="183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3"/>
      <c r="BA191" s="163"/>
      <c r="BB191" s="163"/>
      <c r="BC191" s="163"/>
      <c r="BD191" s="163"/>
      <c r="BE191" s="163"/>
      <c r="BF191" s="164"/>
      <c r="BG191" s="165"/>
      <c r="BH191" s="162"/>
      <c r="BI191" s="162"/>
      <c r="BJ191" s="164"/>
      <c r="BK191" s="95"/>
      <c r="BL191" s="182"/>
      <c r="BM191" s="182"/>
      <c r="BN191" s="182"/>
      <c r="BO191" s="182"/>
      <c r="BP191" s="95" t="str">
        <f t="shared" si="190"/>
        <v/>
      </c>
    </row>
    <row r="192" spans="2:104" x14ac:dyDescent="0.2">
      <c r="B192" s="156">
        <f t="shared" si="191"/>
        <v>184</v>
      </c>
      <c r="C192" s="158" t="str">
        <f>CONCATENATE('DATA SHEET'!$B$9, 'DATA SHEET'!$Q$2)</f>
        <v>" HWDP</v>
      </c>
      <c r="D192" s="157" t="str">
        <f t="shared" si="192"/>
        <v/>
      </c>
      <c r="E192" s="158" t="str">
        <f>IF('DATA SHEET'!$E$10="Cat 2","N/A","OK")</f>
        <v>OK</v>
      </c>
      <c r="F192" s="158" t="str">
        <f>IF('DATA SHEET'!$E$10="Cat 2","N/A","OK")</f>
        <v>OK</v>
      </c>
      <c r="G192" s="160"/>
      <c r="H192" s="160"/>
      <c r="I192" s="160" t="s">
        <v>194</v>
      </c>
      <c r="J192" s="160" t="str">
        <f t="shared" si="193"/>
        <v>OK</v>
      </c>
      <c r="K192" s="160" t="str">
        <f t="shared" si="193"/>
        <v>OK</v>
      </c>
      <c r="L192" s="160" t="str">
        <f>IF('DATA SHEET'!$B$10="NC-50","N/A","OK")</f>
        <v>OK</v>
      </c>
      <c r="M192" s="160" t="str">
        <f>IF('DATA SHEET'!$B$10="NC-50","N/A","OK")</f>
        <v>OK</v>
      </c>
      <c r="N192" s="160"/>
      <c r="O192" s="160"/>
      <c r="P192" s="160"/>
      <c r="Q192" s="160"/>
      <c r="R192" s="160"/>
      <c r="S192" s="160"/>
      <c r="T192" s="160"/>
      <c r="U192" s="160"/>
      <c r="V192" s="150" t="str">
        <f>IF(DB192&lt;&gt;"",
    IF(INT('Drill Size Info'!$AA$19)=INT('Drill Size Info'!$AB$19),
        --(INT('Drill Size Info'!$AA$19) &amp; "." &amp; DB192),
        IF(AND((--(INT('Drill Size Info'!$AA$19) &amp; "." &amp; DB192)&gt;=--('Drill Size Info'!$AA$19)), (--(INT('Drill Size Info'!$AA$19) &amp; "." &amp; DB192)&lt;=--('Drill Size Info'!$AB$19))),
            --(INT('Drill Size Info'!$AA$19) &amp; "." &amp; DB192),
            --(INT('Drill Size Info'!$AB$19) &amp; "." &amp; DB192)
        )
    ),
    IF(DA192&lt;&gt;"",
        IF(INT('Drill Size Info'!$AA$19)=INT('Drill Size Info'!$AB$19),
            --(INT('Drill Size Info'!$AA$19) &amp; "." &amp; LEFT(DA192,3)),
            IF(AND((--(INT('Drill Size Info'!$AA$19) &amp; "." &amp; LEFT(DA192,3))&gt;=--('Drill Size Info'!$AA$19)), (--(INT('Drill Size Info'!$AA$19) &amp; "." &amp; LEFT(DA192,3))&lt;=--('Drill Size Info'!$AB$19))),
                --(INT('Drill Size Info'!$AA$19) &amp; "." &amp; LEFT(DA192,3)),
                --(INT('Drill Size Info'!$AB$19) &amp; "." &amp; LEFT(DA192,3))
            )
        ),
        "OK"
    )
)</f>
        <v>OK</v>
      </c>
      <c r="W192" s="150" t="str">
        <f>IF(DC192&lt;&gt;"",
    IF(INT('Drill Size Info'!$AA$19)=INT('Drill Size Info'!$AB$19),
        --(INT('Drill Size Info'!$AA$19) &amp; "." &amp; DC192),
        IF(AND((--(INT('Drill Size Info'!$AA$19) &amp; "." &amp; DC192)&gt;=--('Drill Size Info'!$AA$19)), (--(INT('Drill Size Info'!$AA$19) &amp; "." &amp; DC192)&lt;=--('Drill Size Info'!$AB$19))),
            --(INT('Drill Size Info'!$AA$19) &amp; "." &amp; DC192),
            --(INT('Drill Size Info'!$AB$19) &amp; "." &amp; DC192)
        )
    ),
    IF(DA192&lt;&gt;"",
        IF(INT('Drill Size Info'!$AA$19)=INT('Drill Size Info'!$AB$19),
            --(INT('Drill Size Info'!$AA$19) &amp; "." &amp; RIGHT(DA192,3)),
            IF(AND((--(INT('Drill Size Info'!$AA$19) &amp; "." &amp; RIGHT(DA192,3))&gt;=--('Drill Size Info'!$AA$19)), (--(INT('Drill Size Info'!$AA$19) &amp; "." &amp; RIGHT(DA192,3))&lt;=--('Drill Size Info'!$AB$19))),
                --(INT('Drill Size Info'!$AA$19) &amp; "." &amp; RIGHT(DA192,3)),
                --(INT('Drill Size Info'!$AB$19) &amp; "." &amp; RIGHT(DA192,3))
            )
        ),
        "N/A"
    )
)</f>
        <v>N/A</v>
      </c>
      <c r="X192" s="150" t="str">
        <f>IF(DE192&lt;&gt;"",
    IF(INT('Drill Size Info'!$AA$19)=INT('Drill Size Info'!$AB$15),
        --(INT('Drill Size Info'!$AA$15) &amp; "." &amp; DE192),
        IF(AND((--(INT('Drill Size Info'!$AA$15) &amp; "." &amp; DE192)&gt;=--('Drill Size Info'!$AA$15)), (--(INT('Drill Size Info'!$AA$15) &amp; "." &amp; DE192)&lt;=--('Drill Size Info'!$AB$15))),
            --(INT('Drill Size Info'!$AA$15) &amp; "." &amp; DE192),
            --(INT('Drill Size Info'!$AB$15) &amp; "." &amp; DE192)
        )
    ),
    IF(DD192&lt;&gt;"",
        IF(INT('Drill Size Info'!$AA$15)=INT('Drill Size Info'!$AB$15),
            --(INT('Drill Size Info'!$AA$15) &amp; "." &amp; LEFT(DD192,3)),
            IF(AND((--(INT('Drill Size Info'!$AA$15) &amp; "." &amp; LEFT(DD192,3))&gt;=--('Drill Size Info'!$AA$15)), (--(INT('Drill Size Info'!$AA$15) &amp; "." &amp; LEFT(DD192,3))&lt;=--('Drill Size Info'!$AB$15))),
                --(INT('Drill Size Info'!$AA$15) &amp; "." &amp; LEFT(DD192,3)),
                --(INT('Drill Size Info'!$AB$15) &amp; "." &amp; LEFT(DD192,3))
            )
        ),
        "OK"
    )
)</f>
        <v>OK</v>
      </c>
      <c r="Y192" s="150" t="str">
        <f>IF(DF192&lt;&gt;"",
    IF(INT('Drill Size Info'!$AA$19)=INT('Drill Size Info'!$AB$15),
        --(INT('Drill Size Info'!$AA$15) &amp; "." &amp; DF192),
        IF(AND((--(INT('Drill Size Info'!$AA$15) &amp; "." &amp; DF192)&gt;=--('Drill Size Info'!$AA$15)), (--(INT('Drill Size Info'!$AA$15) &amp; "." &amp; DF192)&lt;=--('Drill Size Info'!$AB$15))),
            --(INT('Drill Size Info'!$AA$15) &amp; "." &amp; DF192),
            --(INT('Drill Size Info'!$AB$15) &amp; "." &amp; DF192)
        )
    ),
    IF(DD192&lt;&gt;"",
        IF(INT('Drill Size Info'!$AA$15)=INT('Drill Size Info'!$AB$15),
            --(INT('Drill Size Info'!$AA$15) &amp; "." &amp; RIGHT(DD192,3)),
            IF(AND((--(INT('Drill Size Info'!$AA$15) &amp; "." &amp; RIGHT(DD192,3))&gt;=--('Drill Size Info'!$AA$15)), (--(INT('Drill Size Info'!$AA$15) &amp; "." &amp; RIGHT(DD192,3))&lt;=--('Drill Size Info'!$AB$15))),
                --(INT('Drill Size Info'!$AA$15) &amp; "." &amp; RIGHT(DD192,3)),
                --(INT('Drill Size Info'!$AB$15) &amp; "." &amp; RIGHT(DD192,3))
            )
        ),
        "N/A"
    )
)</f>
        <v>N/A</v>
      </c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83"/>
      <c r="AL192" s="183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3"/>
      <c r="BA192" s="163"/>
      <c r="BB192" s="163"/>
      <c r="BC192" s="163"/>
      <c r="BD192" s="163"/>
      <c r="BE192" s="163"/>
      <c r="BF192" s="164"/>
      <c r="BG192" s="165"/>
      <c r="BH192" s="162"/>
      <c r="BI192" s="162"/>
      <c r="BJ192" s="164"/>
      <c r="BK192" s="95"/>
      <c r="BL192" s="182"/>
      <c r="BM192" s="182"/>
      <c r="BN192" s="182"/>
      <c r="BO192" s="182"/>
      <c r="BP192" s="95" t="str">
        <f t="shared" si="190"/>
        <v/>
      </c>
    </row>
    <row r="193" spans="2:68" x14ac:dyDescent="0.2">
      <c r="B193" s="156">
        <f t="shared" si="191"/>
        <v>185</v>
      </c>
      <c r="C193" s="158" t="str">
        <f>CONCATENATE('DATA SHEET'!$B$9, 'DATA SHEET'!$Q$2)</f>
        <v>" HWDP</v>
      </c>
      <c r="D193" s="157" t="str">
        <f t="shared" si="192"/>
        <v/>
      </c>
      <c r="E193" s="158" t="str">
        <f>IF('DATA SHEET'!$E$10="Cat 2","N/A","OK")</f>
        <v>OK</v>
      </c>
      <c r="F193" s="158" t="str">
        <f>IF('DATA SHEET'!$E$10="Cat 2","N/A","OK")</f>
        <v>OK</v>
      </c>
      <c r="G193" s="160"/>
      <c r="H193" s="160"/>
      <c r="I193" s="160" t="s">
        <v>194</v>
      </c>
      <c r="J193" s="160" t="str">
        <f t="shared" si="193"/>
        <v>OK</v>
      </c>
      <c r="K193" s="160" t="str">
        <f t="shared" si="193"/>
        <v>OK</v>
      </c>
      <c r="L193" s="160" t="str">
        <f>IF('DATA SHEET'!$B$10="NC-50","N/A","OK")</f>
        <v>OK</v>
      </c>
      <c r="M193" s="160" t="str">
        <f>IF('DATA SHEET'!$B$10="NC-50","N/A","OK")</f>
        <v>OK</v>
      </c>
      <c r="N193" s="160"/>
      <c r="O193" s="160"/>
      <c r="P193" s="160"/>
      <c r="Q193" s="160"/>
      <c r="R193" s="160"/>
      <c r="S193" s="160"/>
      <c r="T193" s="160"/>
      <c r="U193" s="160"/>
      <c r="V193" s="150" t="str">
        <f>IF(DB193&lt;&gt;"",
    IF(INT('Drill Size Info'!$AA$19)=INT('Drill Size Info'!$AB$19),
        --(INT('Drill Size Info'!$AA$19) &amp; "." &amp; DB193),
        IF(AND((--(INT('Drill Size Info'!$AA$19) &amp; "." &amp; DB193)&gt;=--('Drill Size Info'!$AA$19)), (--(INT('Drill Size Info'!$AA$19) &amp; "." &amp; DB193)&lt;=--('Drill Size Info'!$AB$19))),
            --(INT('Drill Size Info'!$AA$19) &amp; "." &amp; DB193),
            --(INT('Drill Size Info'!$AB$19) &amp; "." &amp; DB193)
        )
    ),
    IF(DA193&lt;&gt;"",
        IF(INT('Drill Size Info'!$AA$19)=INT('Drill Size Info'!$AB$19),
            --(INT('Drill Size Info'!$AA$19) &amp; "." &amp; LEFT(DA193,3)),
            IF(AND((--(INT('Drill Size Info'!$AA$19) &amp; "." &amp; LEFT(DA193,3))&gt;=--('Drill Size Info'!$AA$19)), (--(INT('Drill Size Info'!$AA$19) &amp; "." &amp; LEFT(DA193,3))&lt;=--('Drill Size Info'!$AB$19))),
                --(INT('Drill Size Info'!$AA$19) &amp; "." &amp; LEFT(DA193,3)),
                --(INT('Drill Size Info'!$AB$19) &amp; "." &amp; LEFT(DA193,3))
            )
        ),
        "OK"
    )
)</f>
        <v>OK</v>
      </c>
      <c r="W193" s="150" t="str">
        <f>IF(DC193&lt;&gt;"",
    IF(INT('Drill Size Info'!$AA$19)=INT('Drill Size Info'!$AB$19),
        --(INT('Drill Size Info'!$AA$19) &amp; "." &amp; DC193),
        IF(AND((--(INT('Drill Size Info'!$AA$19) &amp; "." &amp; DC193)&gt;=--('Drill Size Info'!$AA$19)), (--(INT('Drill Size Info'!$AA$19) &amp; "." &amp; DC193)&lt;=--('Drill Size Info'!$AB$19))),
            --(INT('Drill Size Info'!$AA$19) &amp; "." &amp; DC193),
            --(INT('Drill Size Info'!$AB$19) &amp; "." &amp; DC193)
        )
    ),
    IF(DA193&lt;&gt;"",
        IF(INT('Drill Size Info'!$AA$19)=INT('Drill Size Info'!$AB$19),
            --(INT('Drill Size Info'!$AA$19) &amp; "." &amp; RIGHT(DA193,3)),
            IF(AND((--(INT('Drill Size Info'!$AA$19) &amp; "." &amp; RIGHT(DA193,3))&gt;=--('Drill Size Info'!$AA$19)), (--(INT('Drill Size Info'!$AA$19) &amp; "." &amp; RIGHT(DA193,3))&lt;=--('Drill Size Info'!$AB$19))),
                --(INT('Drill Size Info'!$AA$19) &amp; "." &amp; RIGHT(DA193,3)),
                --(INT('Drill Size Info'!$AB$19) &amp; "." &amp; RIGHT(DA193,3))
            )
        ),
        "N/A"
    )
)</f>
        <v>N/A</v>
      </c>
      <c r="X193" s="150" t="str">
        <f>IF(DE193&lt;&gt;"",
    IF(INT('Drill Size Info'!$AA$19)=INT('Drill Size Info'!$AB$15),
        --(INT('Drill Size Info'!$AA$15) &amp; "." &amp; DE193),
        IF(AND((--(INT('Drill Size Info'!$AA$15) &amp; "." &amp; DE193)&gt;=--('Drill Size Info'!$AA$15)), (--(INT('Drill Size Info'!$AA$15) &amp; "." &amp; DE193)&lt;=--('Drill Size Info'!$AB$15))),
            --(INT('Drill Size Info'!$AA$15) &amp; "." &amp; DE193),
            --(INT('Drill Size Info'!$AB$15) &amp; "." &amp; DE193)
        )
    ),
    IF(DD193&lt;&gt;"",
        IF(INT('Drill Size Info'!$AA$15)=INT('Drill Size Info'!$AB$15),
            --(INT('Drill Size Info'!$AA$15) &amp; "." &amp; LEFT(DD193,3)),
            IF(AND((--(INT('Drill Size Info'!$AA$15) &amp; "." &amp; LEFT(DD193,3))&gt;=--('Drill Size Info'!$AA$15)), (--(INT('Drill Size Info'!$AA$15) &amp; "." &amp; LEFT(DD193,3))&lt;=--('Drill Size Info'!$AB$15))),
                --(INT('Drill Size Info'!$AA$15) &amp; "." &amp; LEFT(DD193,3)),
                --(INT('Drill Size Info'!$AB$15) &amp; "." &amp; LEFT(DD193,3))
            )
        ),
        "OK"
    )
)</f>
        <v>OK</v>
      </c>
      <c r="Y193" s="150" t="str">
        <f>IF(DF193&lt;&gt;"",
    IF(INT('Drill Size Info'!$AA$19)=INT('Drill Size Info'!$AB$15),
        --(INT('Drill Size Info'!$AA$15) &amp; "." &amp; DF193),
        IF(AND((--(INT('Drill Size Info'!$AA$15) &amp; "." &amp; DF193)&gt;=--('Drill Size Info'!$AA$15)), (--(INT('Drill Size Info'!$AA$15) &amp; "." &amp; DF193)&lt;=--('Drill Size Info'!$AB$15))),
            --(INT('Drill Size Info'!$AA$15) &amp; "." &amp; DF193),
            --(INT('Drill Size Info'!$AB$15) &amp; "." &amp; DF193)
        )
    ),
    IF(DD193&lt;&gt;"",
        IF(INT('Drill Size Info'!$AA$15)=INT('Drill Size Info'!$AB$15),
            --(INT('Drill Size Info'!$AA$15) &amp; "." &amp; RIGHT(DD193,3)),
            IF(AND((--(INT('Drill Size Info'!$AA$15) &amp; "." &amp; RIGHT(DD193,3))&gt;=--('Drill Size Info'!$AA$15)), (--(INT('Drill Size Info'!$AA$15) &amp; "." &amp; RIGHT(DD193,3))&lt;=--('Drill Size Info'!$AB$15))),
                --(INT('Drill Size Info'!$AA$15) &amp; "." &amp; RIGHT(DD193,3)),
                --(INT('Drill Size Info'!$AB$15) &amp; "." &amp; RIGHT(DD193,3))
            )
        ),
        "N/A"
    )
)</f>
        <v>N/A</v>
      </c>
      <c r="Z193" s="162"/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183"/>
      <c r="AL193" s="183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3"/>
      <c r="BA193" s="163"/>
      <c r="BB193" s="163"/>
      <c r="BC193" s="163"/>
      <c r="BD193" s="163"/>
      <c r="BE193" s="163"/>
      <c r="BF193" s="164"/>
      <c r="BG193" s="165"/>
      <c r="BH193" s="162"/>
      <c r="BI193" s="162"/>
      <c r="BJ193" s="164"/>
      <c r="BK193" s="95"/>
      <c r="BL193" s="182"/>
      <c r="BM193" s="182"/>
      <c r="BN193" s="182"/>
      <c r="BO193" s="182"/>
      <c r="BP193" s="95" t="str">
        <f t="shared" si="190"/>
        <v/>
      </c>
    </row>
    <row r="194" spans="2:68" x14ac:dyDescent="0.2">
      <c r="B194" s="156">
        <f t="shared" si="191"/>
        <v>186</v>
      </c>
      <c r="C194" s="158" t="str">
        <f>CONCATENATE('DATA SHEET'!$B$9, 'DATA SHEET'!$Q$2)</f>
        <v>" HWDP</v>
      </c>
      <c r="D194" s="157" t="str">
        <f t="shared" si="192"/>
        <v/>
      </c>
      <c r="E194" s="158" t="str">
        <f>IF('DATA SHEET'!$E$10="Cat 2","N/A","OK")</f>
        <v>OK</v>
      </c>
      <c r="F194" s="158" t="str">
        <f>IF('DATA SHEET'!$E$10="Cat 2","N/A","OK")</f>
        <v>OK</v>
      </c>
      <c r="G194" s="160"/>
      <c r="H194" s="160"/>
      <c r="I194" s="160" t="s">
        <v>194</v>
      </c>
      <c r="J194" s="160" t="str">
        <f t="shared" si="193"/>
        <v>OK</v>
      </c>
      <c r="K194" s="160" t="str">
        <f t="shared" si="193"/>
        <v>OK</v>
      </c>
      <c r="L194" s="160" t="str">
        <f>IF('DATA SHEET'!$B$10="NC-50","N/A","OK")</f>
        <v>OK</v>
      </c>
      <c r="M194" s="160" t="str">
        <f>IF('DATA SHEET'!$B$10="NC-50","N/A","OK")</f>
        <v>OK</v>
      </c>
      <c r="N194" s="160"/>
      <c r="O194" s="160"/>
      <c r="P194" s="160"/>
      <c r="Q194" s="160"/>
      <c r="R194" s="160"/>
      <c r="S194" s="160"/>
      <c r="T194" s="160"/>
      <c r="U194" s="160"/>
      <c r="V194" s="150" t="str">
        <f>IF(DB194&lt;&gt;"",
    IF(INT('Drill Size Info'!$AA$19)=INT('Drill Size Info'!$AB$19),
        --(INT('Drill Size Info'!$AA$19) &amp; "." &amp; DB194),
        IF(AND((--(INT('Drill Size Info'!$AA$19) &amp; "." &amp; DB194)&gt;=--('Drill Size Info'!$AA$19)), (--(INT('Drill Size Info'!$AA$19) &amp; "." &amp; DB194)&lt;=--('Drill Size Info'!$AB$19))),
            --(INT('Drill Size Info'!$AA$19) &amp; "." &amp; DB194),
            --(INT('Drill Size Info'!$AB$19) &amp; "." &amp; DB194)
        )
    ),
    IF(DA194&lt;&gt;"",
        IF(INT('Drill Size Info'!$AA$19)=INT('Drill Size Info'!$AB$19),
            --(INT('Drill Size Info'!$AA$19) &amp; "." &amp; LEFT(DA194,3)),
            IF(AND((--(INT('Drill Size Info'!$AA$19) &amp; "." &amp; LEFT(DA194,3))&gt;=--('Drill Size Info'!$AA$19)), (--(INT('Drill Size Info'!$AA$19) &amp; "." &amp; LEFT(DA194,3))&lt;=--('Drill Size Info'!$AB$19))),
                --(INT('Drill Size Info'!$AA$19) &amp; "." &amp; LEFT(DA194,3)),
                --(INT('Drill Size Info'!$AB$19) &amp; "." &amp; LEFT(DA194,3))
            )
        ),
        "OK"
    )
)</f>
        <v>OK</v>
      </c>
      <c r="W194" s="150" t="str">
        <f>IF(DC194&lt;&gt;"",
    IF(INT('Drill Size Info'!$AA$19)=INT('Drill Size Info'!$AB$19),
        --(INT('Drill Size Info'!$AA$19) &amp; "." &amp; DC194),
        IF(AND((--(INT('Drill Size Info'!$AA$19) &amp; "." &amp; DC194)&gt;=--('Drill Size Info'!$AA$19)), (--(INT('Drill Size Info'!$AA$19) &amp; "." &amp; DC194)&lt;=--('Drill Size Info'!$AB$19))),
            --(INT('Drill Size Info'!$AA$19) &amp; "." &amp; DC194),
            --(INT('Drill Size Info'!$AB$19) &amp; "." &amp; DC194)
        )
    ),
    IF(DA194&lt;&gt;"",
        IF(INT('Drill Size Info'!$AA$19)=INT('Drill Size Info'!$AB$19),
            --(INT('Drill Size Info'!$AA$19) &amp; "." &amp; RIGHT(DA194,3)),
            IF(AND((--(INT('Drill Size Info'!$AA$19) &amp; "." &amp; RIGHT(DA194,3))&gt;=--('Drill Size Info'!$AA$19)), (--(INT('Drill Size Info'!$AA$19) &amp; "." &amp; RIGHT(DA194,3))&lt;=--('Drill Size Info'!$AB$19))),
                --(INT('Drill Size Info'!$AA$19) &amp; "." &amp; RIGHT(DA194,3)),
                --(INT('Drill Size Info'!$AB$19) &amp; "." &amp; RIGHT(DA194,3))
            )
        ),
        "N/A"
    )
)</f>
        <v>N/A</v>
      </c>
      <c r="X194" s="150" t="str">
        <f>IF(DE194&lt;&gt;"",
    IF(INT('Drill Size Info'!$AA$19)=INT('Drill Size Info'!$AB$15),
        --(INT('Drill Size Info'!$AA$15) &amp; "." &amp; DE194),
        IF(AND((--(INT('Drill Size Info'!$AA$15) &amp; "." &amp; DE194)&gt;=--('Drill Size Info'!$AA$15)), (--(INT('Drill Size Info'!$AA$15) &amp; "." &amp; DE194)&lt;=--('Drill Size Info'!$AB$15))),
            --(INT('Drill Size Info'!$AA$15) &amp; "." &amp; DE194),
            --(INT('Drill Size Info'!$AB$15) &amp; "." &amp; DE194)
        )
    ),
    IF(DD194&lt;&gt;"",
        IF(INT('Drill Size Info'!$AA$15)=INT('Drill Size Info'!$AB$15),
            --(INT('Drill Size Info'!$AA$15) &amp; "." &amp; LEFT(DD194,3)),
            IF(AND((--(INT('Drill Size Info'!$AA$15) &amp; "." &amp; LEFT(DD194,3))&gt;=--('Drill Size Info'!$AA$15)), (--(INT('Drill Size Info'!$AA$15) &amp; "." &amp; LEFT(DD194,3))&lt;=--('Drill Size Info'!$AB$15))),
                --(INT('Drill Size Info'!$AA$15) &amp; "." &amp; LEFT(DD194,3)),
                --(INT('Drill Size Info'!$AB$15) &amp; "." &amp; LEFT(DD194,3))
            )
        ),
        "OK"
    )
)</f>
        <v>OK</v>
      </c>
      <c r="Y194" s="150" t="str">
        <f>IF(DF194&lt;&gt;"",
    IF(INT('Drill Size Info'!$AA$19)=INT('Drill Size Info'!$AB$15),
        --(INT('Drill Size Info'!$AA$15) &amp; "." &amp; DF194),
        IF(AND((--(INT('Drill Size Info'!$AA$15) &amp; "." &amp; DF194)&gt;=--('Drill Size Info'!$AA$15)), (--(INT('Drill Size Info'!$AA$15) &amp; "." &amp; DF194)&lt;=--('Drill Size Info'!$AB$15))),
            --(INT('Drill Size Info'!$AA$15) &amp; "." &amp; DF194),
            --(INT('Drill Size Info'!$AB$15) &amp; "." &amp; DF194)
        )
    ),
    IF(DD194&lt;&gt;"",
        IF(INT('Drill Size Info'!$AA$15)=INT('Drill Size Info'!$AB$15),
            --(INT('Drill Size Info'!$AA$15) &amp; "." &amp; RIGHT(DD194,3)),
            IF(AND((--(INT('Drill Size Info'!$AA$15) &amp; "." &amp; RIGHT(DD194,3))&gt;=--('Drill Size Info'!$AA$15)), (--(INT('Drill Size Info'!$AA$15) &amp; "." &amp; RIGHT(DD194,3))&lt;=--('Drill Size Info'!$AB$15))),
                --(INT('Drill Size Info'!$AA$15) &amp; "." &amp; RIGHT(DD194,3)),
                --(INT('Drill Size Info'!$AB$15) &amp; "." &amp; RIGHT(DD194,3))
            )
        ),
        "N/A"
    )
)</f>
        <v>N/A</v>
      </c>
      <c r="Z194" s="162"/>
      <c r="AA194" s="162"/>
      <c r="AB194" s="162"/>
      <c r="AC194" s="162"/>
      <c r="AD194" s="162"/>
      <c r="AE194" s="162"/>
      <c r="AF194" s="162"/>
      <c r="AG194" s="162"/>
      <c r="AH194" s="162"/>
      <c r="AI194" s="162"/>
      <c r="AJ194" s="162"/>
      <c r="AK194" s="183"/>
      <c r="AL194" s="183"/>
      <c r="AM194" s="162"/>
      <c r="AN194" s="162"/>
      <c r="AO194" s="162"/>
      <c r="AP194" s="162"/>
      <c r="AQ194" s="162"/>
      <c r="AR194" s="162"/>
      <c r="AS194" s="162"/>
      <c r="AT194" s="162"/>
      <c r="AU194" s="162"/>
      <c r="AV194" s="162"/>
      <c r="AW194" s="162"/>
      <c r="AX194" s="162"/>
      <c r="AY194" s="162"/>
      <c r="AZ194" s="163"/>
      <c r="BA194" s="163"/>
      <c r="BB194" s="163"/>
      <c r="BC194" s="163"/>
      <c r="BD194" s="163"/>
      <c r="BE194" s="163"/>
      <c r="BF194" s="164"/>
      <c r="BG194" s="165"/>
      <c r="BH194" s="162"/>
      <c r="BI194" s="162"/>
      <c r="BJ194" s="164"/>
      <c r="BK194" s="95"/>
      <c r="BL194" s="182"/>
      <c r="BM194" s="182"/>
      <c r="BN194" s="182"/>
      <c r="BO194" s="182"/>
      <c r="BP194" s="95" t="str">
        <f t="shared" si="190"/>
        <v/>
      </c>
    </row>
    <row r="195" spans="2:68" x14ac:dyDescent="0.2">
      <c r="B195" s="156">
        <f t="shared" si="191"/>
        <v>187</v>
      </c>
      <c r="C195" s="158" t="str">
        <f>CONCATENATE('DATA SHEET'!$B$9, 'DATA SHEET'!$Q$2)</f>
        <v>" HWDP</v>
      </c>
      <c r="D195" s="157" t="str">
        <f t="shared" si="192"/>
        <v/>
      </c>
      <c r="E195" s="158" t="str">
        <f>IF('DATA SHEET'!$E$10="Cat 2","N/A","OK")</f>
        <v>OK</v>
      </c>
      <c r="F195" s="158" t="str">
        <f>IF('DATA SHEET'!$E$10="Cat 2","N/A","OK")</f>
        <v>OK</v>
      </c>
      <c r="G195" s="160"/>
      <c r="H195" s="160"/>
      <c r="I195" s="160" t="s">
        <v>194</v>
      </c>
      <c r="J195" s="160" t="str">
        <f t="shared" si="193"/>
        <v>OK</v>
      </c>
      <c r="K195" s="160" t="str">
        <f t="shared" si="193"/>
        <v>OK</v>
      </c>
      <c r="L195" s="160" t="str">
        <f>IF('DATA SHEET'!$B$10="NC-50","N/A","OK")</f>
        <v>OK</v>
      </c>
      <c r="M195" s="160" t="str">
        <f>IF('DATA SHEET'!$B$10="NC-50","N/A","OK")</f>
        <v>OK</v>
      </c>
      <c r="N195" s="160"/>
      <c r="O195" s="160"/>
      <c r="P195" s="160"/>
      <c r="Q195" s="160"/>
      <c r="R195" s="160"/>
      <c r="S195" s="160"/>
      <c r="T195" s="160"/>
      <c r="U195" s="160"/>
      <c r="V195" s="150" t="str">
        <f>IF(DB195&lt;&gt;"",
    IF(INT('Drill Size Info'!$AA$19)=INT('Drill Size Info'!$AB$19),
        --(INT('Drill Size Info'!$AA$19) &amp; "." &amp; DB195),
        IF(AND((--(INT('Drill Size Info'!$AA$19) &amp; "." &amp; DB195)&gt;=--('Drill Size Info'!$AA$19)), (--(INT('Drill Size Info'!$AA$19) &amp; "." &amp; DB195)&lt;=--('Drill Size Info'!$AB$19))),
            --(INT('Drill Size Info'!$AA$19) &amp; "." &amp; DB195),
            --(INT('Drill Size Info'!$AB$19) &amp; "." &amp; DB195)
        )
    ),
    IF(DA195&lt;&gt;"",
        IF(INT('Drill Size Info'!$AA$19)=INT('Drill Size Info'!$AB$19),
            --(INT('Drill Size Info'!$AA$19) &amp; "." &amp; LEFT(DA195,3)),
            IF(AND((--(INT('Drill Size Info'!$AA$19) &amp; "." &amp; LEFT(DA195,3))&gt;=--('Drill Size Info'!$AA$19)), (--(INT('Drill Size Info'!$AA$19) &amp; "." &amp; LEFT(DA195,3))&lt;=--('Drill Size Info'!$AB$19))),
                --(INT('Drill Size Info'!$AA$19) &amp; "." &amp; LEFT(DA195,3)),
                --(INT('Drill Size Info'!$AB$19) &amp; "." &amp; LEFT(DA195,3))
            )
        ),
        "OK"
    )
)</f>
        <v>OK</v>
      </c>
      <c r="W195" s="150" t="str">
        <f>IF(DC195&lt;&gt;"",
    IF(INT('Drill Size Info'!$AA$19)=INT('Drill Size Info'!$AB$19),
        --(INT('Drill Size Info'!$AA$19) &amp; "." &amp; DC195),
        IF(AND((--(INT('Drill Size Info'!$AA$19) &amp; "." &amp; DC195)&gt;=--('Drill Size Info'!$AA$19)), (--(INT('Drill Size Info'!$AA$19) &amp; "." &amp; DC195)&lt;=--('Drill Size Info'!$AB$19))),
            --(INT('Drill Size Info'!$AA$19) &amp; "." &amp; DC195),
            --(INT('Drill Size Info'!$AB$19) &amp; "." &amp; DC195)
        )
    ),
    IF(DA195&lt;&gt;"",
        IF(INT('Drill Size Info'!$AA$19)=INT('Drill Size Info'!$AB$19),
            --(INT('Drill Size Info'!$AA$19) &amp; "." &amp; RIGHT(DA195,3)),
            IF(AND((--(INT('Drill Size Info'!$AA$19) &amp; "." &amp; RIGHT(DA195,3))&gt;=--('Drill Size Info'!$AA$19)), (--(INT('Drill Size Info'!$AA$19) &amp; "." &amp; RIGHT(DA195,3))&lt;=--('Drill Size Info'!$AB$19))),
                --(INT('Drill Size Info'!$AA$19) &amp; "." &amp; RIGHT(DA195,3)),
                --(INT('Drill Size Info'!$AB$19) &amp; "." &amp; RIGHT(DA195,3))
            )
        ),
        "N/A"
    )
)</f>
        <v>N/A</v>
      </c>
      <c r="X195" s="150" t="str">
        <f>IF(DE195&lt;&gt;"",
    IF(INT('Drill Size Info'!$AA$19)=INT('Drill Size Info'!$AB$15),
        --(INT('Drill Size Info'!$AA$15) &amp; "." &amp; DE195),
        IF(AND((--(INT('Drill Size Info'!$AA$15) &amp; "." &amp; DE195)&gt;=--('Drill Size Info'!$AA$15)), (--(INT('Drill Size Info'!$AA$15) &amp; "." &amp; DE195)&lt;=--('Drill Size Info'!$AB$15))),
            --(INT('Drill Size Info'!$AA$15) &amp; "." &amp; DE195),
            --(INT('Drill Size Info'!$AB$15) &amp; "." &amp; DE195)
        )
    ),
    IF(DD195&lt;&gt;"",
        IF(INT('Drill Size Info'!$AA$15)=INT('Drill Size Info'!$AB$15),
            --(INT('Drill Size Info'!$AA$15) &amp; "." &amp; LEFT(DD195,3)),
            IF(AND((--(INT('Drill Size Info'!$AA$15) &amp; "." &amp; LEFT(DD195,3))&gt;=--('Drill Size Info'!$AA$15)), (--(INT('Drill Size Info'!$AA$15) &amp; "." &amp; LEFT(DD195,3))&lt;=--('Drill Size Info'!$AB$15))),
                --(INT('Drill Size Info'!$AA$15) &amp; "." &amp; LEFT(DD195,3)),
                --(INT('Drill Size Info'!$AB$15) &amp; "." &amp; LEFT(DD195,3))
            )
        ),
        "OK"
    )
)</f>
        <v>OK</v>
      </c>
      <c r="Y195" s="150" t="str">
        <f>IF(DF195&lt;&gt;"",
    IF(INT('Drill Size Info'!$AA$19)=INT('Drill Size Info'!$AB$15),
        --(INT('Drill Size Info'!$AA$15) &amp; "." &amp; DF195),
        IF(AND((--(INT('Drill Size Info'!$AA$15) &amp; "." &amp; DF195)&gt;=--('Drill Size Info'!$AA$15)), (--(INT('Drill Size Info'!$AA$15) &amp; "." &amp; DF195)&lt;=--('Drill Size Info'!$AB$15))),
            --(INT('Drill Size Info'!$AA$15) &amp; "." &amp; DF195),
            --(INT('Drill Size Info'!$AB$15) &amp; "." &amp; DF195)
        )
    ),
    IF(DD195&lt;&gt;"",
        IF(INT('Drill Size Info'!$AA$15)=INT('Drill Size Info'!$AB$15),
            --(INT('Drill Size Info'!$AA$15) &amp; "." &amp; RIGHT(DD195,3)),
            IF(AND((--(INT('Drill Size Info'!$AA$15) &amp; "." &amp; RIGHT(DD195,3))&gt;=--('Drill Size Info'!$AA$15)), (--(INT('Drill Size Info'!$AA$15) &amp; "." &amp; RIGHT(DD195,3))&lt;=--('Drill Size Info'!$AB$15))),
                --(INT('Drill Size Info'!$AA$15) &amp; "." &amp; RIGHT(DD195,3)),
                --(INT('Drill Size Info'!$AB$15) &amp; "." &amp; RIGHT(DD195,3))
            )
        ),
        "N/A"
    )
)</f>
        <v>N/A</v>
      </c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83"/>
      <c r="AL195" s="183"/>
      <c r="AM195" s="162"/>
      <c r="AN195" s="162"/>
      <c r="AO195" s="162"/>
      <c r="AP195" s="162"/>
      <c r="AQ195" s="162"/>
      <c r="AR195" s="162"/>
      <c r="AS195" s="162"/>
      <c r="AT195" s="162"/>
      <c r="AU195" s="162"/>
      <c r="AV195" s="162"/>
      <c r="AW195" s="162"/>
      <c r="AX195" s="162"/>
      <c r="AY195" s="162"/>
      <c r="AZ195" s="163"/>
      <c r="BA195" s="163"/>
      <c r="BB195" s="163"/>
      <c r="BC195" s="163"/>
      <c r="BD195" s="163"/>
      <c r="BE195" s="163"/>
      <c r="BF195" s="164"/>
      <c r="BG195" s="165"/>
      <c r="BH195" s="162"/>
      <c r="BI195" s="162"/>
      <c r="BJ195" s="164"/>
      <c r="BK195" s="95"/>
      <c r="BL195" s="182"/>
      <c r="BM195" s="182"/>
      <c r="BN195" s="182"/>
      <c r="BO195" s="182"/>
      <c r="BP195" s="95" t="str">
        <f t="shared" si="190"/>
        <v/>
      </c>
    </row>
    <row r="196" spans="2:68" x14ac:dyDescent="0.2">
      <c r="B196" s="156">
        <f t="shared" si="191"/>
        <v>188</v>
      </c>
      <c r="C196" s="158" t="str">
        <f>CONCATENATE('DATA SHEET'!$B$9, 'DATA SHEET'!$Q$2)</f>
        <v>" HWDP</v>
      </c>
      <c r="D196" s="157" t="str">
        <f t="shared" si="192"/>
        <v/>
      </c>
      <c r="E196" s="158" t="str">
        <f>IF('DATA SHEET'!$E$10="Cat 2","N/A","OK")</f>
        <v>OK</v>
      </c>
      <c r="F196" s="158" t="str">
        <f>IF('DATA SHEET'!$E$10="Cat 2","N/A","OK")</f>
        <v>OK</v>
      </c>
      <c r="G196" s="160"/>
      <c r="H196" s="160"/>
      <c r="I196" s="160" t="s">
        <v>194</v>
      </c>
      <c r="J196" s="160" t="str">
        <f t="shared" si="193"/>
        <v>OK</v>
      </c>
      <c r="K196" s="160" t="str">
        <f t="shared" si="193"/>
        <v>OK</v>
      </c>
      <c r="L196" s="160" t="str">
        <f>IF('DATA SHEET'!$B$10="NC-50","N/A","OK")</f>
        <v>OK</v>
      </c>
      <c r="M196" s="160" t="str">
        <f>IF('DATA SHEET'!$B$10="NC-50","N/A","OK")</f>
        <v>OK</v>
      </c>
      <c r="N196" s="160"/>
      <c r="O196" s="160"/>
      <c r="P196" s="160"/>
      <c r="Q196" s="160"/>
      <c r="R196" s="160"/>
      <c r="S196" s="160"/>
      <c r="T196" s="160"/>
      <c r="U196" s="160"/>
      <c r="V196" s="150" t="str">
        <f>IF(DB196&lt;&gt;"",
    IF(INT('Drill Size Info'!$AA$19)=INT('Drill Size Info'!$AB$19),
        --(INT('Drill Size Info'!$AA$19) &amp; "." &amp; DB196),
        IF(AND((--(INT('Drill Size Info'!$AA$19) &amp; "." &amp; DB196)&gt;=--('Drill Size Info'!$AA$19)), (--(INT('Drill Size Info'!$AA$19) &amp; "." &amp; DB196)&lt;=--('Drill Size Info'!$AB$19))),
            --(INT('Drill Size Info'!$AA$19) &amp; "." &amp; DB196),
            --(INT('Drill Size Info'!$AB$19) &amp; "." &amp; DB196)
        )
    ),
    IF(DA196&lt;&gt;"",
        IF(INT('Drill Size Info'!$AA$19)=INT('Drill Size Info'!$AB$19),
            --(INT('Drill Size Info'!$AA$19) &amp; "." &amp; LEFT(DA196,3)),
            IF(AND((--(INT('Drill Size Info'!$AA$19) &amp; "." &amp; LEFT(DA196,3))&gt;=--('Drill Size Info'!$AA$19)), (--(INT('Drill Size Info'!$AA$19) &amp; "." &amp; LEFT(DA196,3))&lt;=--('Drill Size Info'!$AB$19))),
                --(INT('Drill Size Info'!$AA$19) &amp; "." &amp; LEFT(DA196,3)),
                --(INT('Drill Size Info'!$AB$19) &amp; "." &amp; LEFT(DA196,3))
            )
        ),
        "OK"
    )
)</f>
        <v>OK</v>
      </c>
      <c r="W196" s="150" t="str">
        <f>IF(DC196&lt;&gt;"",
    IF(INT('Drill Size Info'!$AA$19)=INT('Drill Size Info'!$AB$19),
        --(INT('Drill Size Info'!$AA$19) &amp; "." &amp; DC196),
        IF(AND((--(INT('Drill Size Info'!$AA$19) &amp; "." &amp; DC196)&gt;=--('Drill Size Info'!$AA$19)), (--(INT('Drill Size Info'!$AA$19) &amp; "." &amp; DC196)&lt;=--('Drill Size Info'!$AB$19))),
            --(INT('Drill Size Info'!$AA$19) &amp; "." &amp; DC196),
            --(INT('Drill Size Info'!$AB$19) &amp; "." &amp; DC196)
        )
    ),
    IF(DA196&lt;&gt;"",
        IF(INT('Drill Size Info'!$AA$19)=INT('Drill Size Info'!$AB$19),
            --(INT('Drill Size Info'!$AA$19) &amp; "." &amp; RIGHT(DA196,3)),
            IF(AND((--(INT('Drill Size Info'!$AA$19) &amp; "." &amp; RIGHT(DA196,3))&gt;=--('Drill Size Info'!$AA$19)), (--(INT('Drill Size Info'!$AA$19) &amp; "." &amp; RIGHT(DA196,3))&lt;=--('Drill Size Info'!$AB$19))),
                --(INT('Drill Size Info'!$AA$19) &amp; "." &amp; RIGHT(DA196,3)),
                --(INT('Drill Size Info'!$AB$19) &amp; "." &amp; RIGHT(DA196,3))
            )
        ),
        "N/A"
    )
)</f>
        <v>N/A</v>
      </c>
      <c r="X196" s="150" t="str">
        <f>IF(DE196&lt;&gt;"",
    IF(INT('Drill Size Info'!$AA$19)=INT('Drill Size Info'!$AB$15),
        --(INT('Drill Size Info'!$AA$15) &amp; "." &amp; DE196),
        IF(AND((--(INT('Drill Size Info'!$AA$15) &amp; "." &amp; DE196)&gt;=--('Drill Size Info'!$AA$15)), (--(INT('Drill Size Info'!$AA$15) &amp; "." &amp; DE196)&lt;=--('Drill Size Info'!$AB$15))),
            --(INT('Drill Size Info'!$AA$15) &amp; "." &amp; DE196),
            --(INT('Drill Size Info'!$AB$15) &amp; "." &amp; DE196)
        )
    ),
    IF(DD196&lt;&gt;"",
        IF(INT('Drill Size Info'!$AA$15)=INT('Drill Size Info'!$AB$15),
            --(INT('Drill Size Info'!$AA$15) &amp; "." &amp; LEFT(DD196,3)),
            IF(AND((--(INT('Drill Size Info'!$AA$15) &amp; "." &amp; LEFT(DD196,3))&gt;=--('Drill Size Info'!$AA$15)), (--(INT('Drill Size Info'!$AA$15) &amp; "." &amp; LEFT(DD196,3))&lt;=--('Drill Size Info'!$AB$15))),
                --(INT('Drill Size Info'!$AA$15) &amp; "." &amp; LEFT(DD196,3)),
                --(INT('Drill Size Info'!$AB$15) &amp; "." &amp; LEFT(DD196,3))
            )
        ),
        "OK"
    )
)</f>
        <v>OK</v>
      </c>
      <c r="Y196" s="150" t="str">
        <f>IF(DF196&lt;&gt;"",
    IF(INT('Drill Size Info'!$AA$19)=INT('Drill Size Info'!$AB$15),
        --(INT('Drill Size Info'!$AA$15) &amp; "." &amp; DF196),
        IF(AND((--(INT('Drill Size Info'!$AA$15) &amp; "." &amp; DF196)&gt;=--('Drill Size Info'!$AA$15)), (--(INT('Drill Size Info'!$AA$15) &amp; "." &amp; DF196)&lt;=--('Drill Size Info'!$AB$15))),
            --(INT('Drill Size Info'!$AA$15) &amp; "." &amp; DF196),
            --(INT('Drill Size Info'!$AB$15) &amp; "." &amp; DF196)
        )
    ),
    IF(DD196&lt;&gt;"",
        IF(INT('Drill Size Info'!$AA$15)=INT('Drill Size Info'!$AB$15),
            --(INT('Drill Size Info'!$AA$15) &amp; "." &amp; RIGHT(DD196,3)),
            IF(AND((--(INT('Drill Size Info'!$AA$15) &amp; "." &amp; RIGHT(DD196,3))&gt;=--('Drill Size Info'!$AA$15)), (--(INT('Drill Size Info'!$AA$15) &amp; "." &amp; RIGHT(DD196,3))&lt;=--('Drill Size Info'!$AB$15))),
                --(INT('Drill Size Info'!$AA$15) &amp; "." &amp; RIGHT(DD196,3)),
                --(INT('Drill Size Info'!$AB$15) &amp; "." &amp; RIGHT(DD196,3))
            )
        ),
        "N/A"
    )
)</f>
        <v>N/A</v>
      </c>
      <c r="Z196" s="162"/>
      <c r="AA196" s="162"/>
      <c r="AB196" s="162"/>
      <c r="AC196" s="162"/>
      <c r="AD196" s="162"/>
      <c r="AE196" s="162"/>
      <c r="AF196" s="162"/>
      <c r="AG196" s="162"/>
      <c r="AH196" s="162"/>
      <c r="AI196" s="162"/>
      <c r="AJ196" s="162"/>
      <c r="AK196" s="183"/>
      <c r="AL196" s="183"/>
      <c r="AM196" s="162"/>
      <c r="AN196" s="162"/>
      <c r="AO196" s="162"/>
      <c r="AP196" s="162"/>
      <c r="AQ196" s="162"/>
      <c r="AR196" s="162"/>
      <c r="AS196" s="162"/>
      <c r="AT196" s="162"/>
      <c r="AU196" s="162"/>
      <c r="AV196" s="162"/>
      <c r="AW196" s="162"/>
      <c r="AX196" s="162"/>
      <c r="AY196" s="162"/>
      <c r="AZ196" s="163"/>
      <c r="BA196" s="163"/>
      <c r="BB196" s="163"/>
      <c r="BC196" s="163"/>
      <c r="BD196" s="163"/>
      <c r="BE196" s="163"/>
      <c r="BF196" s="164"/>
      <c r="BG196" s="165"/>
      <c r="BH196" s="162"/>
      <c r="BI196" s="162"/>
      <c r="BJ196" s="164"/>
      <c r="BK196" s="95"/>
      <c r="BL196" s="182"/>
      <c r="BM196" s="182"/>
      <c r="BN196" s="182"/>
      <c r="BO196" s="182"/>
      <c r="BP196" s="95" t="str">
        <f t="shared" si="190"/>
        <v/>
      </c>
    </row>
    <row r="197" spans="2:68" x14ac:dyDescent="0.2">
      <c r="B197" s="156">
        <f t="shared" si="191"/>
        <v>189</v>
      </c>
      <c r="C197" s="158" t="str">
        <f>CONCATENATE('DATA SHEET'!$B$9, 'DATA SHEET'!$Q$2)</f>
        <v>" HWDP</v>
      </c>
      <c r="D197" s="157" t="str">
        <f t="shared" si="192"/>
        <v/>
      </c>
      <c r="E197" s="158" t="str">
        <f>IF('DATA SHEET'!$E$10="Cat 2","N/A","OK")</f>
        <v>OK</v>
      </c>
      <c r="F197" s="158" t="str">
        <f>IF('DATA SHEET'!$E$10="Cat 2","N/A","OK")</f>
        <v>OK</v>
      </c>
      <c r="G197" s="160"/>
      <c r="H197" s="160"/>
      <c r="I197" s="160" t="s">
        <v>194</v>
      </c>
      <c r="J197" s="160" t="str">
        <f t="shared" si="193"/>
        <v>OK</v>
      </c>
      <c r="K197" s="160" t="str">
        <f t="shared" si="193"/>
        <v>OK</v>
      </c>
      <c r="L197" s="160" t="str">
        <f>IF('DATA SHEET'!$B$10="NC-50","N/A","OK")</f>
        <v>OK</v>
      </c>
      <c r="M197" s="160" t="str">
        <f>IF('DATA SHEET'!$B$10="NC-50","N/A","OK")</f>
        <v>OK</v>
      </c>
      <c r="N197" s="160"/>
      <c r="O197" s="160"/>
      <c r="P197" s="160"/>
      <c r="Q197" s="160"/>
      <c r="R197" s="160"/>
      <c r="S197" s="160"/>
      <c r="T197" s="160"/>
      <c r="U197" s="160"/>
      <c r="V197" s="150" t="str">
        <f>IF(DB197&lt;&gt;"",
    IF(INT('Drill Size Info'!$AA$19)=INT('Drill Size Info'!$AB$19),
        --(INT('Drill Size Info'!$AA$19) &amp; "." &amp; DB197),
        IF(AND((--(INT('Drill Size Info'!$AA$19) &amp; "." &amp; DB197)&gt;=--('Drill Size Info'!$AA$19)), (--(INT('Drill Size Info'!$AA$19) &amp; "." &amp; DB197)&lt;=--('Drill Size Info'!$AB$19))),
            --(INT('Drill Size Info'!$AA$19) &amp; "." &amp; DB197),
            --(INT('Drill Size Info'!$AB$19) &amp; "." &amp; DB197)
        )
    ),
    IF(DA197&lt;&gt;"",
        IF(INT('Drill Size Info'!$AA$19)=INT('Drill Size Info'!$AB$19),
            --(INT('Drill Size Info'!$AA$19) &amp; "." &amp; LEFT(DA197,3)),
            IF(AND((--(INT('Drill Size Info'!$AA$19) &amp; "." &amp; LEFT(DA197,3))&gt;=--('Drill Size Info'!$AA$19)), (--(INT('Drill Size Info'!$AA$19) &amp; "." &amp; LEFT(DA197,3))&lt;=--('Drill Size Info'!$AB$19))),
                --(INT('Drill Size Info'!$AA$19) &amp; "." &amp; LEFT(DA197,3)),
                --(INT('Drill Size Info'!$AB$19) &amp; "." &amp; LEFT(DA197,3))
            )
        ),
        "OK"
    )
)</f>
        <v>OK</v>
      </c>
      <c r="W197" s="150" t="str">
        <f>IF(DC197&lt;&gt;"",
    IF(INT('Drill Size Info'!$AA$19)=INT('Drill Size Info'!$AB$19),
        --(INT('Drill Size Info'!$AA$19) &amp; "." &amp; DC197),
        IF(AND((--(INT('Drill Size Info'!$AA$19) &amp; "." &amp; DC197)&gt;=--('Drill Size Info'!$AA$19)), (--(INT('Drill Size Info'!$AA$19) &amp; "." &amp; DC197)&lt;=--('Drill Size Info'!$AB$19))),
            --(INT('Drill Size Info'!$AA$19) &amp; "." &amp; DC197),
            --(INT('Drill Size Info'!$AB$19) &amp; "." &amp; DC197)
        )
    ),
    IF(DA197&lt;&gt;"",
        IF(INT('Drill Size Info'!$AA$19)=INT('Drill Size Info'!$AB$19),
            --(INT('Drill Size Info'!$AA$19) &amp; "." &amp; RIGHT(DA197,3)),
            IF(AND((--(INT('Drill Size Info'!$AA$19) &amp; "." &amp; RIGHT(DA197,3))&gt;=--('Drill Size Info'!$AA$19)), (--(INT('Drill Size Info'!$AA$19) &amp; "." &amp; RIGHT(DA197,3))&lt;=--('Drill Size Info'!$AB$19))),
                --(INT('Drill Size Info'!$AA$19) &amp; "." &amp; RIGHT(DA197,3)),
                --(INT('Drill Size Info'!$AB$19) &amp; "." &amp; RIGHT(DA197,3))
            )
        ),
        "N/A"
    )
)</f>
        <v>N/A</v>
      </c>
      <c r="X197" s="150" t="str">
        <f>IF(DE197&lt;&gt;"",
    IF(INT('Drill Size Info'!$AA$19)=INT('Drill Size Info'!$AB$15),
        --(INT('Drill Size Info'!$AA$15) &amp; "." &amp; DE197),
        IF(AND((--(INT('Drill Size Info'!$AA$15) &amp; "." &amp; DE197)&gt;=--('Drill Size Info'!$AA$15)), (--(INT('Drill Size Info'!$AA$15) &amp; "." &amp; DE197)&lt;=--('Drill Size Info'!$AB$15))),
            --(INT('Drill Size Info'!$AA$15) &amp; "." &amp; DE197),
            --(INT('Drill Size Info'!$AB$15) &amp; "." &amp; DE197)
        )
    ),
    IF(DD197&lt;&gt;"",
        IF(INT('Drill Size Info'!$AA$15)=INT('Drill Size Info'!$AB$15),
            --(INT('Drill Size Info'!$AA$15) &amp; "." &amp; LEFT(DD197,3)),
            IF(AND((--(INT('Drill Size Info'!$AA$15) &amp; "." &amp; LEFT(DD197,3))&gt;=--('Drill Size Info'!$AA$15)), (--(INT('Drill Size Info'!$AA$15) &amp; "." &amp; LEFT(DD197,3))&lt;=--('Drill Size Info'!$AB$15))),
                --(INT('Drill Size Info'!$AA$15) &amp; "." &amp; LEFT(DD197,3)),
                --(INT('Drill Size Info'!$AB$15) &amp; "." &amp; LEFT(DD197,3))
            )
        ),
        "OK"
    )
)</f>
        <v>OK</v>
      </c>
      <c r="Y197" s="150" t="str">
        <f>IF(DF197&lt;&gt;"",
    IF(INT('Drill Size Info'!$AA$19)=INT('Drill Size Info'!$AB$15),
        --(INT('Drill Size Info'!$AA$15) &amp; "." &amp; DF197),
        IF(AND((--(INT('Drill Size Info'!$AA$15) &amp; "." &amp; DF197)&gt;=--('Drill Size Info'!$AA$15)), (--(INT('Drill Size Info'!$AA$15) &amp; "." &amp; DF197)&lt;=--('Drill Size Info'!$AB$15))),
            --(INT('Drill Size Info'!$AA$15) &amp; "." &amp; DF197),
            --(INT('Drill Size Info'!$AB$15) &amp; "." &amp; DF197)
        )
    ),
    IF(DD197&lt;&gt;"",
        IF(INT('Drill Size Info'!$AA$15)=INT('Drill Size Info'!$AB$15),
            --(INT('Drill Size Info'!$AA$15) &amp; "." &amp; RIGHT(DD197,3)),
            IF(AND((--(INT('Drill Size Info'!$AA$15) &amp; "." &amp; RIGHT(DD197,3))&gt;=--('Drill Size Info'!$AA$15)), (--(INT('Drill Size Info'!$AA$15) &amp; "." &amp; RIGHT(DD197,3))&lt;=--('Drill Size Info'!$AB$15))),
                --(INT('Drill Size Info'!$AA$15) &amp; "." &amp; RIGHT(DD197,3)),
                --(INT('Drill Size Info'!$AB$15) &amp; "." &amp; RIGHT(DD197,3))
            )
        ),
        "N/A"
    )
)</f>
        <v>N/A</v>
      </c>
      <c r="Z197" s="162"/>
      <c r="AA197" s="162"/>
      <c r="AB197" s="162"/>
      <c r="AC197" s="162"/>
      <c r="AD197" s="162"/>
      <c r="AE197" s="162"/>
      <c r="AF197" s="162"/>
      <c r="AG197" s="162"/>
      <c r="AH197" s="162"/>
      <c r="AI197" s="162"/>
      <c r="AJ197" s="162"/>
      <c r="AK197" s="183"/>
      <c r="AL197" s="183"/>
      <c r="AM197" s="162"/>
      <c r="AN197" s="162"/>
      <c r="AO197" s="162"/>
      <c r="AP197" s="162"/>
      <c r="AQ197" s="162"/>
      <c r="AR197" s="162"/>
      <c r="AS197" s="162"/>
      <c r="AT197" s="162"/>
      <c r="AU197" s="162"/>
      <c r="AV197" s="162"/>
      <c r="AW197" s="162"/>
      <c r="AX197" s="162"/>
      <c r="AY197" s="162"/>
      <c r="AZ197" s="163"/>
      <c r="BA197" s="163"/>
      <c r="BB197" s="163"/>
      <c r="BC197" s="163"/>
      <c r="BD197" s="163"/>
      <c r="BE197" s="163"/>
      <c r="BF197" s="164"/>
      <c r="BG197" s="165"/>
      <c r="BH197" s="162"/>
      <c r="BI197" s="162"/>
      <c r="BJ197" s="164"/>
      <c r="BK197" s="95"/>
      <c r="BL197" s="182"/>
      <c r="BM197" s="182"/>
      <c r="BN197" s="182"/>
      <c r="BO197" s="182"/>
      <c r="BP197" s="95" t="str">
        <f t="shared" si="190"/>
        <v/>
      </c>
    </row>
    <row r="198" spans="2:68" x14ac:dyDescent="0.2">
      <c r="B198" s="156">
        <f t="shared" si="191"/>
        <v>190</v>
      </c>
      <c r="C198" s="158" t="str">
        <f>CONCATENATE('DATA SHEET'!$B$9, 'DATA SHEET'!$Q$2)</f>
        <v>" HWDP</v>
      </c>
      <c r="D198" s="157" t="str">
        <f t="shared" si="192"/>
        <v/>
      </c>
      <c r="E198" s="158" t="str">
        <f>IF('DATA SHEET'!$E$10="Cat 2","N/A","OK")</f>
        <v>OK</v>
      </c>
      <c r="F198" s="158" t="str">
        <f>IF('DATA SHEET'!$E$10="Cat 2","N/A","OK")</f>
        <v>OK</v>
      </c>
      <c r="G198" s="160"/>
      <c r="H198" s="160"/>
      <c r="I198" s="160" t="s">
        <v>194</v>
      </c>
      <c r="J198" s="160" t="str">
        <f t="shared" si="193"/>
        <v>OK</v>
      </c>
      <c r="K198" s="160" t="str">
        <f t="shared" si="193"/>
        <v>OK</v>
      </c>
      <c r="L198" s="160" t="str">
        <f>IF('DATA SHEET'!$B$10="NC-50","N/A","OK")</f>
        <v>OK</v>
      </c>
      <c r="M198" s="160" t="str">
        <f>IF('DATA SHEET'!$B$10="NC-50","N/A","OK")</f>
        <v>OK</v>
      </c>
      <c r="N198" s="160"/>
      <c r="O198" s="160"/>
      <c r="P198" s="160"/>
      <c r="Q198" s="160"/>
      <c r="R198" s="160"/>
      <c r="S198" s="160"/>
      <c r="T198" s="160"/>
      <c r="U198" s="160"/>
      <c r="V198" s="150" t="str">
        <f>IF(DB198&lt;&gt;"",
    IF(INT('Drill Size Info'!$AA$19)=INT('Drill Size Info'!$AB$19),
        --(INT('Drill Size Info'!$AA$19) &amp; "." &amp; DB198),
        IF(AND((--(INT('Drill Size Info'!$AA$19) &amp; "." &amp; DB198)&gt;=--('Drill Size Info'!$AA$19)), (--(INT('Drill Size Info'!$AA$19) &amp; "." &amp; DB198)&lt;=--('Drill Size Info'!$AB$19))),
            --(INT('Drill Size Info'!$AA$19) &amp; "." &amp; DB198),
            --(INT('Drill Size Info'!$AB$19) &amp; "." &amp; DB198)
        )
    ),
    IF(DA198&lt;&gt;"",
        IF(INT('Drill Size Info'!$AA$19)=INT('Drill Size Info'!$AB$19),
            --(INT('Drill Size Info'!$AA$19) &amp; "." &amp; LEFT(DA198,3)),
            IF(AND((--(INT('Drill Size Info'!$AA$19) &amp; "." &amp; LEFT(DA198,3))&gt;=--('Drill Size Info'!$AA$19)), (--(INT('Drill Size Info'!$AA$19) &amp; "." &amp; LEFT(DA198,3))&lt;=--('Drill Size Info'!$AB$19))),
                --(INT('Drill Size Info'!$AA$19) &amp; "." &amp; LEFT(DA198,3)),
                --(INT('Drill Size Info'!$AB$19) &amp; "." &amp; LEFT(DA198,3))
            )
        ),
        "OK"
    )
)</f>
        <v>OK</v>
      </c>
      <c r="W198" s="150" t="str">
        <f>IF(DC198&lt;&gt;"",
    IF(INT('Drill Size Info'!$AA$19)=INT('Drill Size Info'!$AB$19),
        --(INT('Drill Size Info'!$AA$19) &amp; "." &amp; DC198),
        IF(AND((--(INT('Drill Size Info'!$AA$19) &amp; "." &amp; DC198)&gt;=--('Drill Size Info'!$AA$19)), (--(INT('Drill Size Info'!$AA$19) &amp; "." &amp; DC198)&lt;=--('Drill Size Info'!$AB$19))),
            --(INT('Drill Size Info'!$AA$19) &amp; "." &amp; DC198),
            --(INT('Drill Size Info'!$AB$19) &amp; "." &amp; DC198)
        )
    ),
    IF(DA198&lt;&gt;"",
        IF(INT('Drill Size Info'!$AA$19)=INT('Drill Size Info'!$AB$19),
            --(INT('Drill Size Info'!$AA$19) &amp; "." &amp; RIGHT(DA198,3)),
            IF(AND((--(INT('Drill Size Info'!$AA$19) &amp; "." &amp; RIGHT(DA198,3))&gt;=--('Drill Size Info'!$AA$19)), (--(INT('Drill Size Info'!$AA$19) &amp; "." &amp; RIGHT(DA198,3))&lt;=--('Drill Size Info'!$AB$19))),
                --(INT('Drill Size Info'!$AA$19) &amp; "." &amp; RIGHT(DA198,3)),
                --(INT('Drill Size Info'!$AB$19) &amp; "." &amp; RIGHT(DA198,3))
            )
        ),
        "N/A"
    )
)</f>
        <v>N/A</v>
      </c>
      <c r="X198" s="150" t="str">
        <f>IF(DE198&lt;&gt;"",
    IF(INT('Drill Size Info'!$AA$19)=INT('Drill Size Info'!$AB$15),
        --(INT('Drill Size Info'!$AA$15) &amp; "." &amp; DE198),
        IF(AND((--(INT('Drill Size Info'!$AA$15) &amp; "." &amp; DE198)&gt;=--('Drill Size Info'!$AA$15)), (--(INT('Drill Size Info'!$AA$15) &amp; "." &amp; DE198)&lt;=--('Drill Size Info'!$AB$15))),
            --(INT('Drill Size Info'!$AA$15) &amp; "." &amp; DE198),
            --(INT('Drill Size Info'!$AB$15) &amp; "." &amp; DE198)
        )
    ),
    IF(DD198&lt;&gt;"",
        IF(INT('Drill Size Info'!$AA$15)=INT('Drill Size Info'!$AB$15),
            --(INT('Drill Size Info'!$AA$15) &amp; "." &amp; LEFT(DD198,3)),
            IF(AND((--(INT('Drill Size Info'!$AA$15) &amp; "." &amp; LEFT(DD198,3))&gt;=--('Drill Size Info'!$AA$15)), (--(INT('Drill Size Info'!$AA$15) &amp; "." &amp; LEFT(DD198,3))&lt;=--('Drill Size Info'!$AB$15))),
                --(INT('Drill Size Info'!$AA$15) &amp; "." &amp; LEFT(DD198,3)),
                --(INT('Drill Size Info'!$AB$15) &amp; "." &amp; LEFT(DD198,3))
            )
        ),
        "OK"
    )
)</f>
        <v>OK</v>
      </c>
      <c r="Y198" s="150" t="str">
        <f>IF(DF198&lt;&gt;"",
    IF(INT('Drill Size Info'!$AA$19)=INT('Drill Size Info'!$AB$15),
        --(INT('Drill Size Info'!$AA$15) &amp; "." &amp; DF198),
        IF(AND((--(INT('Drill Size Info'!$AA$15) &amp; "." &amp; DF198)&gt;=--('Drill Size Info'!$AA$15)), (--(INT('Drill Size Info'!$AA$15) &amp; "." &amp; DF198)&lt;=--('Drill Size Info'!$AB$15))),
            --(INT('Drill Size Info'!$AA$15) &amp; "." &amp; DF198),
            --(INT('Drill Size Info'!$AB$15) &amp; "." &amp; DF198)
        )
    ),
    IF(DD198&lt;&gt;"",
        IF(INT('Drill Size Info'!$AA$15)=INT('Drill Size Info'!$AB$15),
            --(INT('Drill Size Info'!$AA$15) &amp; "." &amp; RIGHT(DD198,3)),
            IF(AND((--(INT('Drill Size Info'!$AA$15) &amp; "." &amp; RIGHT(DD198,3))&gt;=--('Drill Size Info'!$AA$15)), (--(INT('Drill Size Info'!$AA$15) &amp; "." &amp; RIGHT(DD198,3))&lt;=--('Drill Size Info'!$AB$15))),
                --(INT('Drill Size Info'!$AA$15) &amp; "." &amp; RIGHT(DD198,3)),
                --(INT('Drill Size Info'!$AB$15) &amp; "." &amp; RIGHT(DD198,3))
            )
        ),
        "N/A"
    )
)</f>
        <v>N/A</v>
      </c>
      <c r="Z198" s="162"/>
      <c r="AA198" s="162"/>
      <c r="AB198" s="162"/>
      <c r="AC198" s="162"/>
      <c r="AD198" s="162"/>
      <c r="AE198" s="162"/>
      <c r="AF198" s="162"/>
      <c r="AG198" s="162"/>
      <c r="AH198" s="162"/>
      <c r="AI198" s="162"/>
      <c r="AJ198" s="162"/>
      <c r="AK198" s="183"/>
      <c r="AL198" s="183"/>
      <c r="AM198" s="162"/>
      <c r="AN198" s="162"/>
      <c r="AO198" s="162"/>
      <c r="AP198" s="162"/>
      <c r="AQ198" s="162"/>
      <c r="AR198" s="162"/>
      <c r="AS198" s="162"/>
      <c r="AT198" s="162"/>
      <c r="AU198" s="162"/>
      <c r="AV198" s="162"/>
      <c r="AW198" s="162"/>
      <c r="AX198" s="162"/>
      <c r="AY198" s="162"/>
      <c r="AZ198" s="163"/>
      <c r="BA198" s="163"/>
      <c r="BB198" s="163"/>
      <c r="BC198" s="163"/>
      <c r="BD198" s="163"/>
      <c r="BE198" s="163"/>
      <c r="BF198" s="164"/>
      <c r="BG198" s="165"/>
      <c r="BH198" s="162"/>
      <c r="BI198" s="162"/>
      <c r="BJ198" s="164"/>
      <c r="BK198" s="95"/>
      <c r="BL198" s="182"/>
      <c r="BM198" s="182"/>
      <c r="BN198" s="182"/>
      <c r="BO198" s="182"/>
      <c r="BP198" s="95" t="str">
        <f t="shared" si="190"/>
        <v/>
      </c>
    </row>
    <row r="199" spans="2:68" x14ac:dyDescent="0.2">
      <c r="B199" s="156">
        <f t="shared" si="191"/>
        <v>191</v>
      </c>
      <c r="C199" s="158" t="str">
        <f>CONCATENATE('DATA SHEET'!$B$9, 'DATA SHEET'!$Q$2)</f>
        <v>" HWDP</v>
      </c>
      <c r="D199" s="157" t="str">
        <f t="shared" si="192"/>
        <v/>
      </c>
      <c r="E199" s="158" t="str">
        <f>IF('DATA SHEET'!$E$10="Cat 2","N/A","OK")</f>
        <v>OK</v>
      </c>
      <c r="F199" s="158" t="str">
        <f>IF('DATA SHEET'!$E$10="Cat 2","N/A","OK")</f>
        <v>OK</v>
      </c>
      <c r="G199" s="160"/>
      <c r="H199" s="160"/>
      <c r="I199" s="160" t="s">
        <v>194</v>
      </c>
      <c r="J199" s="160" t="str">
        <f t="shared" si="193"/>
        <v>OK</v>
      </c>
      <c r="K199" s="160" t="str">
        <f t="shared" si="193"/>
        <v>OK</v>
      </c>
      <c r="L199" s="160" t="str">
        <f>IF('DATA SHEET'!$B$10="NC-50","N/A","OK")</f>
        <v>OK</v>
      </c>
      <c r="M199" s="160" t="str">
        <f>IF('DATA SHEET'!$B$10="NC-50","N/A","OK")</f>
        <v>OK</v>
      </c>
      <c r="N199" s="160"/>
      <c r="O199" s="160"/>
      <c r="P199" s="160"/>
      <c r="Q199" s="160"/>
      <c r="R199" s="160"/>
      <c r="S199" s="160"/>
      <c r="T199" s="160"/>
      <c r="U199" s="160"/>
      <c r="V199" s="150" t="str">
        <f>IF(DB199&lt;&gt;"",
    IF(INT('Drill Size Info'!$AA$19)=INT('Drill Size Info'!$AB$19),
        --(INT('Drill Size Info'!$AA$19) &amp; "." &amp; DB199),
        IF(AND((--(INT('Drill Size Info'!$AA$19) &amp; "." &amp; DB199)&gt;=--('Drill Size Info'!$AA$19)), (--(INT('Drill Size Info'!$AA$19) &amp; "." &amp; DB199)&lt;=--('Drill Size Info'!$AB$19))),
            --(INT('Drill Size Info'!$AA$19) &amp; "." &amp; DB199),
            --(INT('Drill Size Info'!$AB$19) &amp; "." &amp; DB199)
        )
    ),
    IF(DA199&lt;&gt;"",
        IF(INT('Drill Size Info'!$AA$19)=INT('Drill Size Info'!$AB$19),
            --(INT('Drill Size Info'!$AA$19) &amp; "." &amp; LEFT(DA199,3)),
            IF(AND((--(INT('Drill Size Info'!$AA$19) &amp; "." &amp; LEFT(DA199,3))&gt;=--('Drill Size Info'!$AA$19)), (--(INT('Drill Size Info'!$AA$19) &amp; "." &amp; LEFT(DA199,3))&lt;=--('Drill Size Info'!$AB$19))),
                --(INT('Drill Size Info'!$AA$19) &amp; "." &amp; LEFT(DA199,3)),
                --(INT('Drill Size Info'!$AB$19) &amp; "." &amp; LEFT(DA199,3))
            )
        ),
        "OK"
    )
)</f>
        <v>OK</v>
      </c>
      <c r="W199" s="150" t="str">
        <f>IF(DC199&lt;&gt;"",
    IF(INT('Drill Size Info'!$AA$19)=INT('Drill Size Info'!$AB$19),
        --(INT('Drill Size Info'!$AA$19) &amp; "." &amp; DC199),
        IF(AND((--(INT('Drill Size Info'!$AA$19) &amp; "." &amp; DC199)&gt;=--('Drill Size Info'!$AA$19)), (--(INT('Drill Size Info'!$AA$19) &amp; "." &amp; DC199)&lt;=--('Drill Size Info'!$AB$19))),
            --(INT('Drill Size Info'!$AA$19) &amp; "." &amp; DC199),
            --(INT('Drill Size Info'!$AB$19) &amp; "." &amp; DC199)
        )
    ),
    IF(DA199&lt;&gt;"",
        IF(INT('Drill Size Info'!$AA$19)=INT('Drill Size Info'!$AB$19),
            --(INT('Drill Size Info'!$AA$19) &amp; "." &amp; RIGHT(DA199,3)),
            IF(AND((--(INT('Drill Size Info'!$AA$19) &amp; "." &amp; RIGHT(DA199,3))&gt;=--('Drill Size Info'!$AA$19)), (--(INT('Drill Size Info'!$AA$19) &amp; "." &amp; RIGHT(DA199,3))&lt;=--('Drill Size Info'!$AB$19))),
                --(INT('Drill Size Info'!$AA$19) &amp; "." &amp; RIGHT(DA199,3)),
                --(INT('Drill Size Info'!$AB$19) &amp; "." &amp; RIGHT(DA199,3))
            )
        ),
        "N/A"
    )
)</f>
        <v>N/A</v>
      </c>
      <c r="X199" s="150" t="str">
        <f>IF(DE199&lt;&gt;"",
    IF(INT('Drill Size Info'!$AA$19)=INT('Drill Size Info'!$AB$15),
        --(INT('Drill Size Info'!$AA$15) &amp; "." &amp; DE199),
        IF(AND((--(INT('Drill Size Info'!$AA$15) &amp; "." &amp; DE199)&gt;=--('Drill Size Info'!$AA$15)), (--(INT('Drill Size Info'!$AA$15) &amp; "." &amp; DE199)&lt;=--('Drill Size Info'!$AB$15))),
            --(INT('Drill Size Info'!$AA$15) &amp; "." &amp; DE199),
            --(INT('Drill Size Info'!$AB$15) &amp; "." &amp; DE199)
        )
    ),
    IF(DD199&lt;&gt;"",
        IF(INT('Drill Size Info'!$AA$15)=INT('Drill Size Info'!$AB$15),
            --(INT('Drill Size Info'!$AA$15) &amp; "." &amp; LEFT(DD199,3)),
            IF(AND((--(INT('Drill Size Info'!$AA$15) &amp; "." &amp; LEFT(DD199,3))&gt;=--('Drill Size Info'!$AA$15)), (--(INT('Drill Size Info'!$AA$15) &amp; "." &amp; LEFT(DD199,3))&lt;=--('Drill Size Info'!$AB$15))),
                --(INT('Drill Size Info'!$AA$15) &amp; "." &amp; LEFT(DD199,3)),
                --(INT('Drill Size Info'!$AB$15) &amp; "." &amp; LEFT(DD199,3))
            )
        ),
        "OK"
    )
)</f>
        <v>OK</v>
      </c>
      <c r="Y199" s="150" t="str">
        <f>IF(DF199&lt;&gt;"",
    IF(INT('Drill Size Info'!$AA$19)=INT('Drill Size Info'!$AB$15),
        --(INT('Drill Size Info'!$AA$15) &amp; "." &amp; DF199),
        IF(AND((--(INT('Drill Size Info'!$AA$15) &amp; "." &amp; DF199)&gt;=--('Drill Size Info'!$AA$15)), (--(INT('Drill Size Info'!$AA$15) &amp; "." &amp; DF199)&lt;=--('Drill Size Info'!$AB$15))),
            --(INT('Drill Size Info'!$AA$15) &amp; "." &amp; DF199),
            --(INT('Drill Size Info'!$AB$15) &amp; "." &amp; DF199)
        )
    ),
    IF(DD199&lt;&gt;"",
        IF(INT('Drill Size Info'!$AA$15)=INT('Drill Size Info'!$AB$15),
            --(INT('Drill Size Info'!$AA$15) &amp; "." &amp; RIGHT(DD199,3)),
            IF(AND((--(INT('Drill Size Info'!$AA$15) &amp; "." &amp; RIGHT(DD199,3))&gt;=--('Drill Size Info'!$AA$15)), (--(INT('Drill Size Info'!$AA$15) &amp; "." &amp; RIGHT(DD199,3))&lt;=--('Drill Size Info'!$AB$15))),
                --(INT('Drill Size Info'!$AA$15) &amp; "." &amp; RIGHT(DD199,3)),
                --(INT('Drill Size Info'!$AB$15) &amp; "." &amp; RIGHT(DD199,3))
            )
        ),
        "N/A"
    )
)</f>
        <v>N/A</v>
      </c>
      <c r="Z199" s="162"/>
      <c r="AA199" s="162"/>
      <c r="AB199" s="162"/>
      <c r="AC199" s="162"/>
      <c r="AD199" s="162"/>
      <c r="AE199" s="162"/>
      <c r="AF199" s="162"/>
      <c r="AG199" s="162"/>
      <c r="AH199" s="162"/>
      <c r="AI199" s="162"/>
      <c r="AJ199" s="162"/>
      <c r="AK199" s="183"/>
      <c r="AL199" s="183"/>
      <c r="AM199" s="162"/>
      <c r="AN199" s="162"/>
      <c r="AO199" s="162"/>
      <c r="AP199" s="162"/>
      <c r="AQ199" s="162"/>
      <c r="AR199" s="162"/>
      <c r="AS199" s="162"/>
      <c r="AT199" s="162"/>
      <c r="AU199" s="162"/>
      <c r="AV199" s="162"/>
      <c r="AW199" s="162"/>
      <c r="AX199" s="162"/>
      <c r="AY199" s="162"/>
      <c r="AZ199" s="163"/>
      <c r="BA199" s="163"/>
      <c r="BB199" s="163"/>
      <c r="BC199" s="163"/>
      <c r="BD199" s="163"/>
      <c r="BE199" s="163"/>
      <c r="BF199" s="164"/>
      <c r="BG199" s="165"/>
      <c r="BH199" s="162"/>
      <c r="BI199" s="162"/>
      <c r="BJ199" s="164"/>
      <c r="BK199" s="95"/>
      <c r="BL199" s="182"/>
      <c r="BM199" s="182"/>
      <c r="BN199" s="182"/>
      <c r="BO199" s="182"/>
      <c r="BP199" s="95" t="str">
        <f t="shared" si="190"/>
        <v/>
      </c>
    </row>
    <row r="200" spans="2:68" x14ac:dyDescent="0.2">
      <c r="B200" s="156">
        <f t="shared" si="191"/>
        <v>192</v>
      </c>
      <c r="C200" s="158" t="str">
        <f>CONCATENATE('DATA SHEET'!$B$9, 'DATA SHEET'!$Q$2)</f>
        <v>" HWDP</v>
      </c>
      <c r="D200" s="157" t="str">
        <f t="shared" si="192"/>
        <v/>
      </c>
      <c r="E200" s="158" t="str">
        <f>IF('DATA SHEET'!$E$10="Cat 2","N/A","OK")</f>
        <v>OK</v>
      </c>
      <c r="F200" s="158" t="str">
        <f>IF('DATA SHEET'!$E$10="Cat 2","N/A","OK")</f>
        <v>OK</v>
      </c>
      <c r="G200" s="160"/>
      <c r="H200" s="160"/>
      <c r="I200" s="160" t="s">
        <v>194</v>
      </c>
      <c r="J200" s="160" t="str">
        <f t="shared" si="193"/>
        <v>OK</v>
      </c>
      <c r="K200" s="160" t="str">
        <f t="shared" si="193"/>
        <v>OK</v>
      </c>
      <c r="L200" s="160" t="str">
        <f>IF('DATA SHEET'!$B$10="NC-50","N/A","OK")</f>
        <v>OK</v>
      </c>
      <c r="M200" s="160" t="str">
        <f>IF('DATA SHEET'!$B$10="NC-50","N/A","OK")</f>
        <v>OK</v>
      </c>
      <c r="N200" s="160"/>
      <c r="O200" s="160"/>
      <c r="P200" s="160"/>
      <c r="Q200" s="160"/>
      <c r="R200" s="160"/>
      <c r="S200" s="160"/>
      <c r="T200" s="160"/>
      <c r="U200" s="160"/>
      <c r="V200" s="150" t="str">
        <f>IF(DB200&lt;&gt;"",
    IF(INT('Drill Size Info'!$AA$19)=INT('Drill Size Info'!$AB$19),
        --(INT('Drill Size Info'!$AA$19) &amp; "." &amp; DB200),
        IF(AND((--(INT('Drill Size Info'!$AA$19) &amp; "." &amp; DB200)&gt;=--('Drill Size Info'!$AA$19)), (--(INT('Drill Size Info'!$AA$19) &amp; "." &amp; DB200)&lt;=--('Drill Size Info'!$AB$19))),
            --(INT('Drill Size Info'!$AA$19) &amp; "." &amp; DB200),
            --(INT('Drill Size Info'!$AB$19) &amp; "." &amp; DB200)
        )
    ),
    IF(DA200&lt;&gt;"",
        IF(INT('Drill Size Info'!$AA$19)=INT('Drill Size Info'!$AB$19),
            --(INT('Drill Size Info'!$AA$19) &amp; "." &amp; LEFT(DA200,3)),
            IF(AND((--(INT('Drill Size Info'!$AA$19) &amp; "." &amp; LEFT(DA200,3))&gt;=--('Drill Size Info'!$AA$19)), (--(INT('Drill Size Info'!$AA$19) &amp; "." &amp; LEFT(DA200,3))&lt;=--('Drill Size Info'!$AB$19))),
                --(INT('Drill Size Info'!$AA$19) &amp; "." &amp; LEFT(DA200,3)),
                --(INT('Drill Size Info'!$AB$19) &amp; "." &amp; LEFT(DA200,3))
            )
        ),
        "OK"
    )
)</f>
        <v>OK</v>
      </c>
      <c r="W200" s="150" t="str">
        <f>IF(DC200&lt;&gt;"",
    IF(INT('Drill Size Info'!$AA$19)=INT('Drill Size Info'!$AB$19),
        --(INT('Drill Size Info'!$AA$19) &amp; "." &amp; DC200),
        IF(AND((--(INT('Drill Size Info'!$AA$19) &amp; "." &amp; DC200)&gt;=--('Drill Size Info'!$AA$19)), (--(INT('Drill Size Info'!$AA$19) &amp; "." &amp; DC200)&lt;=--('Drill Size Info'!$AB$19))),
            --(INT('Drill Size Info'!$AA$19) &amp; "." &amp; DC200),
            --(INT('Drill Size Info'!$AB$19) &amp; "." &amp; DC200)
        )
    ),
    IF(DA200&lt;&gt;"",
        IF(INT('Drill Size Info'!$AA$19)=INT('Drill Size Info'!$AB$19),
            --(INT('Drill Size Info'!$AA$19) &amp; "." &amp; RIGHT(DA200,3)),
            IF(AND((--(INT('Drill Size Info'!$AA$19) &amp; "." &amp; RIGHT(DA200,3))&gt;=--('Drill Size Info'!$AA$19)), (--(INT('Drill Size Info'!$AA$19) &amp; "." &amp; RIGHT(DA200,3))&lt;=--('Drill Size Info'!$AB$19))),
                --(INT('Drill Size Info'!$AA$19) &amp; "." &amp; RIGHT(DA200,3)),
                --(INT('Drill Size Info'!$AB$19) &amp; "." &amp; RIGHT(DA200,3))
            )
        ),
        "N/A"
    )
)</f>
        <v>N/A</v>
      </c>
      <c r="X200" s="150" t="str">
        <f>IF(DE200&lt;&gt;"",
    IF(INT('Drill Size Info'!$AA$19)=INT('Drill Size Info'!$AB$15),
        --(INT('Drill Size Info'!$AA$15) &amp; "." &amp; DE200),
        IF(AND((--(INT('Drill Size Info'!$AA$15) &amp; "." &amp; DE200)&gt;=--('Drill Size Info'!$AA$15)), (--(INT('Drill Size Info'!$AA$15) &amp; "." &amp; DE200)&lt;=--('Drill Size Info'!$AB$15))),
            --(INT('Drill Size Info'!$AA$15) &amp; "." &amp; DE200),
            --(INT('Drill Size Info'!$AB$15) &amp; "." &amp; DE200)
        )
    ),
    IF(DD200&lt;&gt;"",
        IF(INT('Drill Size Info'!$AA$15)=INT('Drill Size Info'!$AB$15),
            --(INT('Drill Size Info'!$AA$15) &amp; "." &amp; LEFT(DD200,3)),
            IF(AND((--(INT('Drill Size Info'!$AA$15) &amp; "." &amp; LEFT(DD200,3))&gt;=--('Drill Size Info'!$AA$15)), (--(INT('Drill Size Info'!$AA$15) &amp; "." &amp; LEFT(DD200,3))&lt;=--('Drill Size Info'!$AB$15))),
                --(INT('Drill Size Info'!$AA$15) &amp; "." &amp; LEFT(DD200,3)),
                --(INT('Drill Size Info'!$AB$15) &amp; "." &amp; LEFT(DD200,3))
            )
        ),
        "OK"
    )
)</f>
        <v>OK</v>
      </c>
      <c r="Y200" s="150" t="str">
        <f>IF(DF200&lt;&gt;"",
    IF(INT('Drill Size Info'!$AA$19)=INT('Drill Size Info'!$AB$15),
        --(INT('Drill Size Info'!$AA$15) &amp; "." &amp; DF200),
        IF(AND((--(INT('Drill Size Info'!$AA$15) &amp; "." &amp; DF200)&gt;=--('Drill Size Info'!$AA$15)), (--(INT('Drill Size Info'!$AA$15) &amp; "." &amp; DF200)&lt;=--('Drill Size Info'!$AB$15))),
            --(INT('Drill Size Info'!$AA$15) &amp; "." &amp; DF200),
            --(INT('Drill Size Info'!$AB$15) &amp; "." &amp; DF200)
        )
    ),
    IF(DD200&lt;&gt;"",
        IF(INT('Drill Size Info'!$AA$15)=INT('Drill Size Info'!$AB$15),
            --(INT('Drill Size Info'!$AA$15) &amp; "." &amp; RIGHT(DD200,3)),
            IF(AND((--(INT('Drill Size Info'!$AA$15) &amp; "." &amp; RIGHT(DD200,3))&gt;=--('Drill Size Info'!$AA$15)), (--(INT('Drill Size Info'!$AA$15) &amp; "." &amp; RIGHT(DD200,3))&lt;=--('Drill Size Info'!$AB$15))),
                --(INT('Drill Size Info'!$AA$15) &amp; "." &amp; RIGHT(DD200,3)),
                --(INT('Drill Size Info'!$AB$15) &amp; "." &amp; RIGHT(DD200,3))
            )
        ),
        "N/A"
    )
)</f>
        <v>N/A</v>
      </c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83"/>
      <c r="AL200" s="183"/>
      <c r="AM200" s="162"/>
      <c r="AN200" s="162"/>
      <c r="AO200" s="162"/>
      <c r="AP200" s="162"/>
      <c r="AQ200" s="162"/>
      <c r="AR200" s="162"/>
      <c r="AS200" s="162"/>
      <c r="AT200" s="162"/>
      <c r="AU200" s="162"/>
      <c r="AV200" s="162"/>
      <c r="AW200" s="162"/>
      <c r="AX200" s="162"/>
      <c r="AY200" s="162"/>
      <c r="AZ200" s="163"/>
      <c r="BA200" s="163"/>
      <c r="BB200" s="163"/>
      <c r="BC200" s="163"/>
      <c r="BD200" s="163"/>
      <c r="BE200" s="163"/>
      <c r="BF200" s="164"/>
      <c r="BG200" s="165"/>
      <c r="BH200" s="162"/>
      <c r="BI200" s="162"/>
      <c r="BJ200" s="164"/>
      <c r="BK200" s="95"/>
      <c r="BL200" s="182"/>
      <c r="BM200" s="182"/>
      <c r="BN200" s="182"/>
      <c r="BO200" s="182"/>
      <c r="BP200" s="95" t="str">
        <f t="shared" si="190"/>
        <v/>
      </c>
    </row>
    <row r="201" spans="2:68" x14ac:dyDescent="0.2">
      <c r="B201" s="156">
        <f t="shared" si="191"/>
        <v>193</v>
      </c>
      <c r="C201" s="158" t="str">
        <f>CONCATENATE('DATA SHEET'!$B$9, 'DATA SHEET'!$Q$2)</f>
        <v>" HWDP</v>
      </c>
      <c r="D201" s="157" t="str">
        <f t="shared" si="192"/>
        <v/>
      </c>
      <c r="E201" s="158" t="str">
        <f>IF('DATA SHEET'!$E$10="Cat 2","N/A","OK")</f>
        <v>OK</v>
      </c>
      <c r="F201" s="158" t="str">
        <f>IF('DATA SHEET'!$E$10="Cat 2","N/A","OK")</f>
        <v>OK</v>
      </c>
      <c r="G201" s="160"/>
      <c r="H201" s="160"/>
      <c r="I201" s="160" t="s">
        <v>194</v>
      </c>
      <c r="J201" s="160" t="str">
        <f t="shared" si="193"/>
        <v>OK</v>
      </c>
      <c r="K201" s="160" t="str">
        <f t="shared" si="193"/>
        <v>OK</v>
      </c>
      <c r="L201" s="160" t="str">
        <f>IF('DATA SHEET'!$B$10="NC-50","N/A","OK")</f>
        <v>OK</v>
      </c>
      <c r="M201" s="160" t="str">
        <f>IF('DATA SHEET'!$B$10="NC-50","N/A","OK")</f>
        <v>OK</v>
      </c>
      <c r="N201" s="160"/>
      <c r="O201" s="160"/>
      <c r="P201" s="160"/>
      <c r="Q201" s="160"/>
      <c r="R201" s="160"/>
      <c r="S201" s="160"/>
      <c r="T201" s="160"/>
      <c r="U201" s="160"/>
      <c r="V201" s="150" t="str">
        <f>IF(DB201&lt;&gt;"",
    IF(INT('Drill Size Info'!$AA$19)=INT('Drill Size Info'!$AB$19),
        --(INT('Drill Size Info'!$AA$19) &amp; "." &amp; DB201),
        IF(AND((--(INT('Drill Size Info'!$AA$19) &amp; "." &amp; DB201)&gt;=--('Drill Size Info'!$AA$19)), (--(INT('Drill Size Info'!$AA$19) &amp; "." &amp; DB201)&lt;=--('Drill Size Info'!$AB$19))),
            --(INT('Drill Size Info'!$AA$19) &amp; "." &amp; DB201),
            --(INT('Drill Size Info'!$AB$19) &amp; "." &amp; DB201)
        )
    ),
    IF(DA201&lt;&gt;"",
        IF(INT('Drill Size Info'!$AA$19)=INT('Drill Size Info'!$AB$19),
            --(INT('Drill Size Info'!$AA$19) &amp; "." &amp; LEFT(DA201,3)),
            IF(AND((--(INT('Drill Size Info'!$AA$19) &amp; "." &amp; LEFT(DA201,3))&gt;=--('Drill Size Info'!$AA$19)), (--(INT('Drill Size Info'!$AA$19) &amp; "." &amp; LEFT(DA201,3))&lt;=--('Drill Size Info'!$AB$19))),
                --(INT('Drill Size Info'!$AA$19) &amp; "." &amp; LEFT(DA201,3)),
                --(INT('Drill Size Info'!$AB$19) &amp; "." &amp; LEFT(DA201,3))
            )
        ),
        "OK"
    )
)</f>
        <v>OK</v>
      </c>
      <c r="W201" s="150" t="str">
        <f>IF(DC201&lt;&gt;"",
    IF(INT('Drill Size Info'!$AA$19)=INT('Drill Size Info'!$AB$19),
        --(INT('Drill Size Info'!$AA$19) &amp; "." &amp; DC201),
        IF(AND((--(INT('Drill Size Info'!$AA$19) &amp; "." &amp; DC201)&gt;=--('Drill Size Info'!$AA$19)), (--(INT('Drill Size Info'!$AA$19) &amp; "." &amp; DC201)&lt;=--('Drill Size Info'!$AB$19))),
            --(INT('Drill Size Info'!$AA$19) &amp; "." &amp; DC201),
            --(INT('Drill Size Info'!$AB$19) &amp; "." &amp; DC201)
        )
    ),
    IF(DA201&lt;&gt;"",
        IF(INT('Drill Size Info'!$AA$19)=INT('Drill Size Info'!$AB$19),
            --(INT('Drill Size Info'!$AA$19) &amp; "." &amp; RIGHT(DA201,3)),
            IF(AND((--(INT('Drill Size Info'!$AA$19) &amp; "." &amp; RIGHT(DA201,3))&gt;=--('Drill Size Info'!$AA$19)), (--(INT('Drill Size Info'!$AA$19) &amp; "." &amp; RIGHT(DA201,3))&lt;=--('Drill Size Info'!$AB$19))),
                --(INT('Drill Size Info'!$AA$19) &amp; "." &amp; RIGHT(DA201,3)),
                --(INT('Drill Size Info'!$AB$19) &amp; "." &amp; RIGHT(DA201,3))
            )
        ),
        "N/A"
    )
)</f>
        <v>N/A</v>
      </c>
      <c r="X201" s="150" t="str">
        <f>IF(DE201&lt;&gt;"",
    IF(INT('Drill Size Info'!$AA$19)=INT('Drill Size Info'!$AB$15),
        --(INT('Drill Size Info'!$AA$15) &amp; "." &amp; DE201),
        IF(AND((--(INT('Drill Size Info'!$AA$15) &amp; "." &amp; DE201)&gt;=--('Drill Size Info'!$AA$15)), (--(INT('Drill Size Info'!$AA$15) &amp; "." &amp; DE201)&lt;=--('Drill Size Info'!$AB$15))),
            --(INT('Drill Size Info'!$AA$15) &amp; "." &amp; DE201),
            --(INT('Drill Size Info'!$AB$15) &amp; "." &amp; DE201)
        )
    ),
    IF(DD201&lt;&gt;"",
        IF(INT('Drill Size Info'!$AA$15)=INT('Drill Size Info'!$AB$15),
            --(INT('Drill Size Info'!$AA$15) &amp; "." &amp; LEFT(DD201,3)),
            IF(AND((--(INT('Drill Size Info'!$AA$15) &amp; "." &amp; LEFT(DD201,3))&gt;=--('Drill Size Info'!$AA$15)), (--(INT('Drill Size Info'!$AA$15) &amp; "." &amp; LEFT(DD201,3))&lt;=--('Drill Size Info'!$AB$15))),
                --(INT('Drill Size Info'!$AA$15) &amp; "." &amp; LEFT(DD201,3)),
                --(INT('Drill Size Info'!$AB$15) &amp; "." &amp; LEFT(DD201,3))
            )
        ),
        "OK"
    )
)</f>
        <v>OK</v>
      </c>
      <c r="Y201" s="150" t="str">
        <f>IF(DF201&lt;&gt;"",
    IF(INT('Drill Size Info'!$AA$19)=INT('Drill Size Info'!$AB$15),
        --(INT('Drill Size Info'!$AA$15) &amp; "." &amp; DF201),
        IF(AND((--(INT('Drill Size Info'!$AA$15) &amp; "." &amp; DF201)&gt;=--('Drill Size Info'!$AA$15)), (--(INT('Drill Size Info'!$AA$15) &amp; "." &amp; DF201)&lt;=--('Drill Size Info'!$AB$15))),
            --(INT('Drill Size Info'!$AA$15) &amp; "." &amp; DF201),
            --(INT('Drill Size Info'!$AB$15) &amp; "." &amp; DF201)
        )
    ),
    IF(DD201&lt;&gt;"",
        IF(INT('Drill Size Info'!$AA$15)=INT('Drill Size Info'!$AB$15),
            --(INT('Drill Size Info'!$AA$15) &amp; "." &amp; RIGHT(DD201,3)),
            IF(AND((--(INT('Drill Size Info'!$AA$15) &amp; "." &amp; RIGHT(DD201,3))&gt;=--('Drill Size Info'!$AA$15)), (--(INT('Drill Size Info'!$AA$15) &amp; "." &amp; RIGHT(DD201,3))&lt;=--('Drill Size Info'!$AB$15))),
                --(INT('Drill Size Info'!$AA$15) &amp; "." &amp; RIGHT(DD201,3)),
                --(INT('Drill Size Info'!$AB$15) &amp; "." &amp; RIGHT(DD201,3))
            )
        ),
        "N/A"
    )
)</f>
        <v>N/A</v>
      </c>
      <c r="Z201" s="162"/>
      <c r="AA201" s="162"/>
      <c r="AB201" s="162"/>
      <c r="AC201" s="162"/>
      <c r="AD201" s="162"/>
      <c r="AE201" s="162"/>
      <c r="AF201" s="162"/>
      <c r="AG201" s="162"/>
      <c r="AH201" s="162"/>
      <c r="AI201" s="162"/>
      <c r="AJ201" s="162"/>
      <c r="AK201" s="183"/>
      <c r="AL201" s="183"/>
      <c r="AM201" s="162"/>
      <c r="AN201" s="162"/>
      <c r="AO201" s="162"/>
      <c r="AP201" s="162"/>
      <c r="AQ201" s="162"/>
      <c r="AR201" s="162"/>
      <c r="AS201" s="162"/>
      <c r="AT201" s="162"/>
      <c r="AU201" s="162"/>
      <c r="AV201" s="162"/>
      <c r="AW201" s="162"/>
      <c r="AX201" s="162"/>
      <c r="AY201" s="162"/>
      <c r="AZ201" s="163"/>
      <c r="BA201" s="163"/>
      <c r="BB201" s="163"/>
      <c r="BC201" s="163"/>
      <c r="BD201" s="163"/>
      <c r="BE201" s="163"/>
      <c r="BF201" s="164"/>
      <c r="BG201" s="165"/>
      <c r="BH201" s="162"/>
      <c r="BI201" s="162"/>
      <c r="BJ201" s="164"/>
      <c r="BK201" s="95"/>
      <c r="BL201" s="182"/>
      <c r="BM201" s="182"/>
      <c r="BN201" s="182"/>
      <c r="BO201" s="182"/>
      <c r="BP201" s="95" t="str">
        <f t="shared" si="190"/>
        <v/>
      </c>
    </row>
    <row r="202" spans="2:68" x14ac:dyDescent="0.2">
      <c r="B202" s="156">
        <f t="shared" si="191"/>
        <v>194</v>
      </c>
      <c r="C202" s="158" t="str">
        <f>CONCATENATE('DATA SHEET'!$B$9, 'DATA SHEET'!$Q$2)</f>
        <v>" HWDP</v>
      </c>
      <c r="D202" s="157" t="str">
        <f t="shared" si="192"/>
        <v/>
      </c>
      <c r="E202" s="158" t="str">
        <f>IF('DATA SHEET'!$E$10="Cat 2","N/A","OK")</f>
        <v>OK</v>
      </c>
      <c r="F202" s="158" t="str">
        <f>IF('DATA SHEET'!$E$10="Cat 2","N/A","OK")</f>
        <v>OK</v>
      </c>
      <c r="G202" s="160"/>
      <c r="H202" s="160"/>
      <c r="I202" s="160" t="s">
        <v>194</v>
      </c>
      <c r="J202" s="160" t="str">
        <f t="shared" si="193"/>
        <v>OK</v>
      </c>
      <c r="K202" s="160" t="str">
        <f t="shared" si="193"/>
        <v>OK</v>
      </c>
      <c r="L202" s="160" t="str">
        <f>IF('DATA SHEET'!$B$10="NC-50","N/A","OK")</f>
        <v>OK</v>
      </c>
      <c r="M202" s="160" t="str">
        <f>IF('DATA SHEET'!$B$10="NC-50","N/A","OK")</f>
        <v>OK</v>
      </c>
      <c r="N202" s="160"/>
      <c r="O202" s="160"/>
      <c r="P202" s="160"/>
      <c r="Q202" s="160"/>
      <c r="R202" s="160"/>
      <c r="S202" s="160"/>
      <c r="T202" s="160"/>
      <c r="U202" s="160"/>
      <c r="V202" s="150" t="str">
        <f>IF(DB202&lt;&gt;"",
    IF(INT('Drill Size Info'!$AA$19)=INT('Drill Size Info'!$AB$19),
        --(INT('Drill Size Info'!$AA$19) &amp; "." &amp; DB202),
        IF(AND((--(INT('Drill Size Info'!$AA$19) &amp; "." &amp; DB202)&gt;=--('Drill Size Info'!$AA$19)), (--(INT('Drill Size Info'!$AA$19) &amp; "." &amp; DB202)&lt;=--('Drill Size Info'!$AB$19))),
            --(INT('Drill Size Info'!$AA$19) &amp; "." &amp; DB202),
            --(INT('Drill Size Info'!$AB$19) &amp; "." &amp; DB202)
        )
    ),
    IF(DA202&lt;&gt;"",
        IF(INT('Drill Size Info'!$AA$19)=INT('Drill Size Info'!$AB$19),
            --(INT('Drill Size Info'!$AA$19) &amp; "." &amp; LEFT(DA202,3)),
            IF(AND((--(INT('Drill Size Info'!$AA$19) &amp; "." &amp; LEFT(DA202,3))&gt;=--('Drill Size Info'!$AA$19)), (--(INT('Drill Size Info'!$AA$19) &amp; "." &amp; LEFT(DA202,3))&lt;=--('Drill Size Info'!$AB$19))),
                --(INT('Drill Size Info'!$AA$19) &amp; "." &amp; LEFT(DA202,3)),
                --(INT('Drill Size Info'!$AB$19) &amp; "." &amp; LEFT(DA202,3))
            )
        ),
        "OK"
    )
)</f>
        <v>OK</v>
      </c>
      <c r="W202" s="150" t="str">
        <f>IF(DC202&lt;&gt;"",
    IF(INT('Drill Size Info'!$AA$19)=INT('Drill Size Info'!$AB$19),
        --(INT('Drill Size Info'!$AA$19) &amp; "." &amp; DC202),
        IF(AND((--(INT('Drill Size Info'!$AA$19) &amp; "." &amp; DC202)&gt;=--('Drill Size Info'!$AA$19)), (--(INT('Drill Size Info'!$AA$19) &amp; "." &amp; DC202)&lt;=--('Drill Size Info'!$AB$19))),
            --(INT('Drill Size Info'!$AA$19) &amp; "." &amp; DC202),
            --(INT('Drill Size Info'!$AB$19) &amp; "." &amp; DC202)
        )
    ),
    IF(DA202&lt;&gt;"",
        IF(INT('Drill Size Info'!$AA$19)=INT('Drill Size Info'!$AB$19),
            --(INT('Drill Size Info'!$AA$19) &amp; "." &amp; RIGHT(DA202,3)),
            IF(AND((--(INT('Drill Size Info'!$AA$19) &amp; "." &amp; RIGHT(DA202,3))&gt;=--('Drill Size Info'!$AA$19)), (--(INT('Drill Size Info'!$AA$19) &amp; "." &amp; RIGHT(DA202,3))&lt;=--('Drill Size Info'!$AB$19))),
                --(INT('Drill Size Info'!$AA$19) &amp; "." &amp; RIGHT(DA202,3)),
                --(INT('Drill Size Info'!$AB$19) &amp; "." &amp; RIGHT(DA202,3))
            )
        ),
        "N/A"
    )
)</f>
        <v>N/A</v>
      </c>
      <c r="X202" s="150" t="str">
        <f>IF(DE202&lt;&gt;"",
    IF(INT('Drill Size Info'!$AA$19)=INT('Drill Size Info'!$AB$15),
        --(INT('Drill Size Info'!$AA$15) &amp; "." &amp; DE202),
        IF(AND((--(INT('Drill Size Info'!$AA$15) &amp; "." &amp; DE202)&gt;=--('Drill Size Info'!$AA$15)), (--(INT('Drill Size Info'!$AA$15) &amp; "." &amp; DE202)&lt;=--('Drill Size Info'!$AB$15))),
            --(INT('Drill Size Info'!$AA$15) &amp; "." &amp; DE202),
            --(INT('Drill Size Info'!$AB$15) &amp; "." &amp; DE202)
        )
    ),
    IF(DD202&lt;&gt;"",
        IF(INT('Drill Size Info'!$AA$15)=INT('Drill Size Info'!$AB$15),
            --(INT('Drill Size Info'!$AA$15) &amp; "." &amp; LEFT(DD202,3)),
            IF(AND((--(INT('Drill Size Info'!$AA$15) &amp; "." &amp; LEFT(DD202,3))&gt;=--('Drill Size Info'!$AA$15)), (--(INT('Drill Size Info'!$AA$15) &amp; "." &amp; LEFT(DD202,3))&lt;=--('Drill Size Info'!$AB$15))),
                --(INT('Drill Size Info'!$AA$15) &amp; "." &amp; LEFT(DD202,3)),
                --(INT('Drill Size Info'!$AB$15) &amp; "." &amp; LEFT(DD202,3))
            )
        ),
        "OK"
    )
)</f>
        <v>OK</v>
      </c>
      <c r="Y202" s="150" t="str">
        <f>IF(DF202&lt;&gt;"",
    IF(INT('Drill Size Info'!$AA$19)=INT('Drill Size Info'!$AB$15),
        --(INT('Drill Size Info'!$AA$15) &amp; "." &amp; DF202),
        IF(AND((--(INT('Drill Size Info'!$AA$15) &amp; "." &amp; DF202)&gt;=--('Drill Size Info'!$AA$15)), (--(INT('Drill Size Info'!$AA$15) &amp; "." &amp; DF202)&lt;=--('Drill Size Info'!$AB$15))),
            --(INT('Drill Size Info'!$AA$15) &amp; "." &amp; DF202),
            --(INT('Drill Size Info'!$AB$15) &amp; "." &amp; DF202)
        )
    ),
    IF(DD202&lt;&gt;"",
        IF(INT('Drill Size Info'!$AA$15)=INT('Drill Size Info'!$AB$15),
            --(INT('Drill Size Info'!$AA$15) &amp; "." &amp; RIGHT(DD202,3)),
            IF(AND((--(INT('Drill Size Info'!$AA$15) &amp; "." &amp; RIGHT(DD202,3))&gt;=--('Drill Size Info'!$AA$15)), (--(INT('Drill Size Info'!$AA$15) &amp; "." &amp; RIGHT(DD202,3))&lt;=--('Drill Size Info'!$AB$15))),
                --(INT('Drill Size Info'!$AA$15) &amp; "." &amp; RIGHT(DD202,3)),
                --(INT('Drill Size Info'!$AB$15) &amp; "." &amp; RIGHT(DD202,3))
            )
        ),
        "N/A"
    )
)</f>
        <v>N/A</v>
      </c>
      <c r="Z202" s="162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83"/>
      <c r="AL202" s="183"/>
      <c r="AM202" s="162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3"/>
      <c r="BA202" s="163"/>
      <c r="BB202" s="163"/>
      <c r="BC202" s="163"/>
      <c r="BD202" s="163"/>
      <c r="BE202" s="163"/>
      <c r="BF202" s="164"/>
      <c r="BG202" s="165"/>
      <c r="BH202" s="162"/>
      <c r="BI202" s="162"/>
      <c r="BJ202" s="164"/>
      <c r="BK202" s="95"/>
      <c r="BL202" s="182"/>
      <c r="BM202" s="182"/>
      <c r="BN202" s="182"/>
      <c r="BO202" s="182"/>
      <c r="BP202" s="95" t="str">
        <f t="shared" ref="BP202:BP265" si="229">CONCATENATE(BL202,BM202,BN202,BO202)</f>
        <v/>
      </c>
    </row>
    <row r="203" spans="2:68" x14ac:dyDescent="0.2">
      <c r="B203" s="156">
        <f t="shared" ref="B203:B266" si="230">B202+1</f>
        <v>195</v>
      </c>
      <c r="C203" s="158" t="str">
        <f>CONCATENATE('DATA SHEET'!$B$9, 'DATA SHEET'!$Q$2)</f>
        <v>" HWDP</v>
      </c>
      <c r="D203" s="157" t="str">
        <f t="shared" ref="D203:D266" si="231">BP203</f>
        <v/>
      </c>
      <c r="E203" s="158" t="str">
        <f>IF('DATA SHEET'!$E$10="Cat 2","N/A","OK")</f>
        <v>OK</v>
      </c>
      <c r="F203" s="158" t="str">
        <f>IF('DATA SHEET'!$E$10="Cat 2","N/A","OK")</f>
        <v>OK</v>
      </c>
      <c r="G203" s="160"/>
      <c r="H203" s="160"/>
      <c r="I203" s="160" t="s">
        <v>194</v>
      </c>
      <c r="J203" s="160" t="str">
        <f t="shared" si="193"/>
        <v>OK</v>
      </c>
      <c r="K203" s="160" t="str">
        <f t="shared" si="193"/>
        <v>OK</v>
      </c>
      <c r="L203" s="160" t="str">
        <f>IF('DATA SHEET'!$B$10="NC-50","N/A","OK")</f>
        <v>OK</v>
      </c>
      <c r="M203" s="160" t="str">
        <f>IF('DATA SHEET'!$B$10="NC-50","N/A","OK")</f>
        <v>OK</v>
      </c>
      <c r="N203" s="160"/>
      <c r="O203" s="160"/>
      <c r="P203" s="160"/>
      <c r="Q203" s="160"/>
      <c r="R203" s="160"/>
      <c r="S203" s="160"/>
      <c r="T203" s="160"/>
      <c r="U203" s="160"/>
      <c r="V203" s="150" t="str">
        <f>IF(DB203&lt;&gt;"",
    IF(INT('Drill Size Info'!$AA$19)=INT('Drill Size Info'!$AB$19),
        --(INT('Drill Size Info'!$AA$19) &amp; "." &amp; DB203),
        IF(AND((--(INT('Drill Size Info'!$AA$19) &amp; "." &amp; DB203)&gt;=--('Drill Size Info'!$AA$19)), (--(INT('Drill Size Info'!$AA$19) &amp; "." &amp; DB203)&lt;=--('Drill Size Info'!$AB$19))),
            --(INT('Drill Size Info'!$AA$19) &amp; "." &amp; DB203),
            --(INT('Drill Size Info'!$AB$19) &amp; "." &amp; DB203)
        )
    ),
    IF(DA203&lt;&gt;"",
        IF(INT('Drill Size Info'!$AA$19)=INT('Drill Size Info'!$AB$19),
            --(INT('Drill Size Info'!$AA$19) &amp; "." &amp; LEFT(DA203,3)),
            IF(AND((--(INT('Drill Size Info'!$AA$19) &amp; "." &amp; LEFT(DA203,3))&gt;=--('Drill Size Info'!$AA$19)), (--(INT('Drill Size Info'!$AA$19) &amp; "." &amp; LEFT(DA203,3))&lt;=--('Drill Size Info'!$AB$19))),
                --(INT('Drill Size Info'!$AA$19) &amp; "." &amp; LEFT(DA203,3)),
                --(INT('Drill Size Info'!$AB$19) &amp; "." &amp; LEFT(DA203,3))
            )
        ),
        "OK"
    )
)</f>
        <v>OK</v>
      </c>
      <c r="W203" s="150" t="str">
        <f>IF(DC203&lt;&gt;"",
    IF(INT('Drill Size Info'!$AA$19)=INT('Drill Size Info'!$AB$19),
        --(INT('Drill Size Info'!$AA$19) &amp; "." &amp; DC203),
        IF(AND((--(INT('Drill Size Info'!$AA$19) &amp; "." &amp; DC203)&gt;=--('Drill Size Info'!$AA$19)), (--(INT('Drill Size Info'!$AA$19) &amp; "." &amp; DC203)&lt;=--('Drill Size Info'!$AB$19))),
            --(INT('Drill Size Info'!$AA$19) &amp; "." &amp; DC203),
            --(INT('Drill Size Info'!$AB$19) &amp; "." &amp; DC203)
        )
    ),
    IF(DA203&lt;&gt;"",
        IF(INT('Drill Size Info'!$AA$19)=INT('Drill Size Info'!$AB$19),
            --(INT('Drill Size Info'!$AA$19) &amp; "." &amp; RIGHT(DA203,3)),
            IF(AND((--(INT('Drill Size Info'!$AA$19) &amp; "." &amp; RIGHT(DA203,3))&gt;=--('Drill Size Info'!$AA$19)), (--(INT('Drill Size Info'!$AA$19) &amp; "." &amp; RIGHT(DA203,3))&lt;=--('Drill Size Info'!$AB$19))),
                --(INT('Drill Size Info'!$AA$19) &amp; "." &amp; RIGHT(DA203,3)),
                --(INT('Drill Size Info'!$AB$19) &amp; "." &amp; RIGHT(DA203,3))
            )
        ),
        "N/A"
    )
)</f>
        <v>N/A</v>
      </c>
      <c r="X203" s="150" t="str">
        <f>IF(DE203&lt;&gt;"",
    IF(INT('Drill Size Info'!$AA$19)=INT('Drill Size Info'!$AB$15),
        --(INT('Drill Size Info'!$AA$15) &amp; "." &amp; DE203),
        IF(AND((--(INT('Drill Size Info'!$AA$15) &amp; "." &amp; DE203)&gt;=--('Drill Size Info'!$AA$15)), (--(INT('Drill Size Info'!$AA$15) &amp; "." &amp; DE203)&lt;=--('Drill Size Info'!$AB$15))),
            --(INT('Drill Size Info'!$AA$15) &amp; "." &amp; DE203),
            --(INT('Drill Size Info'!$AB$15) &amp; "." &amp; DE203)
        )
    ),
    IF(DD203&lt;&gt;"",
        IF(INT('Drill Size Info'!$AA$15)=INT('Drill Size Info'!$AB$15),
            --(INT('Drill Size Info'!$AA$15) &amp; "." &amp; LEFT(DD203,3)),
            IF(AND((--(INT('Drill Size Info'!$AA$15) &amp; "." &amp; LEFT(DD203,3))&gt;=--('Drill Size Info'!$AA$15)), (--(INT('Drill Size Info'!$AA$15) &amp; "." &amp; LEFT(DD203,3))&lt;=--('Drill Size Info'!$AB$15))),
                --(INT('Drill Size Info'!$AA$15) &amp; "." &amp; LEFT(DD203,3)),
                --(INT('Drill Size Info'!$AB$15) &amp; "." &amp; LEFT(DD203,3))
            )
        ),
        "OK"
    )
)</f>
        <v>OK</v>
      </c>
      <c r="Y203" s="150" t="str">
        <f>IF(DF203&lt;&gt;"",
    IF(INT('Drill Size Info'!$AA$19)=INT('Drill Size Info'!$AB$15),
        --(INT('Drill Size Info'!$AA$15) &amp; "." &amp; DF203),
        IF(AND((--(INT('Drill Size Info'!$AA$15) &amp; "." &amp; DF203)&gt;=--('Drill Size Info'!$AA$15)), (--(INT('Drill Size Info'!$AA$15) &amp; "." &amp; DF203)&lt;=--('Drill Size Info'!$AB$15))),
            --(INT('Drill Size Info'!$AA$15) &amp; "." &amp; DF203),
            --(INT('Drill Size Info'!$AB$15) &amp; "." &amp; DF203)
        )
    ),
    IF(DD203&lt;&gt;"",
        IF(INT('Drill Size Info'!$AA$15)=INT('Drill Size Info'!$AB$15),
            --(INT('Drill Size Info'!$AA$15) &amp; "." &amp; RIGHT(DD203,3)),
            IF(AND((--(INT('Drill Size Info'!$AA$15) &amp; "." &amp; RIGHT(DD203,3))&gt;=--('Drill Size Info'!$AA$15)), (--(INT('Drill Size Info'!$AA$15) &amp; "." &amp; RIGHT(DD203,3))&lt;=--('Drill Size Info'!$AB$15))),
                --(INT('Drill Size Info'!$AA$15) &amp; "." &amp; RIGHT(DD203,3)),
                --(INT('Drill Size Info'!$AB$15) &amp; "." &amp; RIGHT(DD203,3))
            )
        ),
        "N/A"
    )
)</f>
        <v>N/A</v>
      </c>
      <c r="Z203" s="162"/>
      <c r="AA203" s="162"/>
      <c r="AB203" s="162"/>
      <c r="AC203" s="162"/>
      <c r="AD203" s="162"/>
      <c r="AE203" s="162"/>
      <c r="AF203" s="162"/>
      <c r="AG203" s="162"/>
      <c r="AH203" s="162"/>
      <c r="AI203" s="162"/>
      <c r="AJ203" s="162"/>
      <c r="AK203" s="183"/>
      <c r="AL203" s="183"/>
      <c r="AM203" s="162"/>
      <c r="AN203" s="162"/>
      <c r="AO203" s="162"/>
      <c r="AP203" s="162"/>
      <c r="AQ203" s="162"/>
      <c r="AR203" s="162"/>
      <c r="AS203" s="162"/>
      <c r="AT203" s="162"/>
      <c r="AU203" s="162"/>
      <c r="AV203" s="162"/>
      <c r="AW203" s="162"/>
      <c r="AX203" s="162"/>
      <c r="AY203" s="162"/>
      <c r="AZ203" s="163"/>
      <c r="BA203" s="163"/>
      <c r="BB203" s="163"/>
      <c r="BC203" s="163"/>
      <c r="BD203" s="163"/>
      <c r="BE203" s="163"/>
      <c r="BF203" s="164"/>
      <c r="BG203" s="165"/>
      <c r="BH203" s="162"/>
      <c r="BI203" s="162"/>
      <c r="BJ203" s="164"/>
      <c r="BK203" s="95"/>
      <c r="BL203" s="182"/>
      <c r="BM203" s="182"/>
      <c r="BN203" s="182"/>
      <c r="BO203" s="182"/>
      <c r="BP203" s="95" t="str">
        <f t="shared" si="229"/>
        <v/>
      </c>
    </row>
    <row r="204" spans="2:68" x14ac:dyDescent="0.2">
      <c r="B204" s="156">
        <f t="shared" si="230"/>
        <v>196</v>
      </c>
      <c r="C204" s="158" t="str">
        <f>CONCATENATE('DATA SHEET'!$B$9, 'DATA SHEET'!$Q$2)</f>
        <v>" HWDP</v>
      </c>
      <c r="D204" s="157" t="str">
        <f t="shared" si="231"/>
        <v/>
      </c>
      <c r="E204" s="158" t="str">
        <f>IF('DATA SHEET'!$E$10="Cat 2","N/A","OK")</f>
        <v>OK</v>
      </c>
      <c r="F204" s="158" t="str">
        <f>IF('DATA SHEET'!$E$10="Cat 2","N/A","OK")</f>
        <v>OK</v>
      </c>
      <c r="G204" s="160"/>
      <c r="H204" s="160"/>
      <c r="I204" s="160" t="s">
        <v>194</v>
      </c>
      <c r="J204" s="160" t="str">
        <f t="shared" si="193"/>
        <v>OK</v>
      </c>
      <c r="K204" s="160" t="str">
        <f t="shared" si="193"/>
        <v>OK</v>
      </c>
      <c r="L204" s="160" t="str">
        <f>IF('DATA SHEET'!$B$10="NC-50","N/A","OK")</f>
        <v>OK</v>
      </c>
      <c r="M204" s="160" t="str">
        <f>IF('DATA SHEET'!$B$10="NC-50","N/A","OK")</f>
        <v>OK</v>
      </c>
      <c r="N204" s="160"/>
      <c r="O204" s="160"/>
      <c r="P204" s="160"/>
      <c r="Q204" s="160"/>
      <c r="R204" s="160"/>
      <c r="S204" s="160"/>
      <c r="T204" s="160"/>
      <c r="U204" s="160"/>
      <c r="V204" s="150" t="str">
        <f>IF(DB204&lt;&gt;"",
    IF(INT('Drill Size Info'!$AA$19)=INT('Drill Size Info'!$AB$19),
        --(INT('Drill Size Info'!$AA$19) &amp; "." &amp; DB204),
        IF(AND((--(INT('Drill Size Info'!$AA$19) &amp; "." &amp; DB204)&gt;=--('Drill Size Info'!$AA$19)), (--(INT('Drill Size Info'!$AA$19) &amp; "." &amp; DB204)&lt;=--('Drill Size Info'!$AB$19))),
            --(INT('Drill Size Info'!$AA$19) &amp; "." &amp; DB204),
            --(INT('Drill Size Info'!$AB$19) &amp; "." &amp; DB204)
        )
    ),
    IF(DA204&lt;&gt;"",
        IF(INT('Drill Size Info'!$AA$19)=INT('Drill Size Info'!$AB$19),
            --(INT('Drill Size Info'!$AA$19) &amp; "." &amp; LEFT(DA204,3)),
            IF(AND((--(INT('Drill Size Info'!$AA$19) &amp; "." &amp; LEFT(DA204,3))&gt;=--('Drill Size Info'!$AA$19)), (--(INT('Drill Size Info'!$AA$19) &amp; "." &amp; LEFT(DA204,3))&lt;=--('Drill Size Info'!$AB$19))),
                --(INT('Drill Size Info'!$AA$19) &amp; "." &amp; LEFT(DA204,3)),
                --(INT('Drill Size Info'!$AB$19) &amp; "." &amp; LEFT(DA204,3))
            )
        ),
        "OK"
    )
)</f>
        <v>OK</v>
      </c>
      <c r="W204" s="150" t="str">
        <f>IF(DC204&lt;&gt;"",
    IF(INT('Drill Size Info'!$AA$19)=INT('Drill Size Info'!$AB$19),
        --(INT('Drill Size Info'!$AA$19) &amp; "." &amp; DC204),
        IF(AND((--(INT('Drill Size Info'!$AA$19) &amp; "." &amp; DC204)&gt;=--('Drill Size Info'!$AA$19)), (--(INT('Drill Size Info'!$AA$19) &amp; "." &amp; DC204)&lt;=--('Drill Size Info'!$AB$19))),
            --(INT('Drill Size Info'!$AA$19) &amp; "." &amp; DC204),
            --(INT('Drill Size Info'!$AB$19) &amp; "." &amp; DC204)
        )
    ),
    IF(DA204&lt;&gt;"",
        IF(INT('Drill Size Info'!$AA$19)=INT('Drill Size Info'!$AB$19),
            --(INT('Drill Size Info'!$AA$19) &amp; "." &amp; RIGHT(DA204,3)),
            IF(AND((--(INT('Drill Size Info'!$AA$19) &amp; "." &amp; RIGHT(DA204,3))&gt;=--('Drill Size Info'!$AA$19)), (--(INT('Drill Size Info'!$AA$19) &amp; "." &amp; RIGHT(DA204,3))&lt;=--('Drill Size Info'!$AB$19))),
                --(INT('Drill Size Info'!$AA$19) &amp; "." &amp; RIGHT(DA204,3)),
                --(INT('Drill Size Info'!$AB$19) &amp; "." &amp; RIGHT(DA204,3))
            )
        ),
        "N/A"
    )
)</f>
        <v>N/A</v>
      </c>
      <c r="X204" s="150" t="str">
        <f>IF(DE204&lt;&gt;"",
    IF(INT('Drill Size Info'!$AA$19)=INT('Drill Size Info'!$AB$15),
        --(INT('Drill Size Info'!$AA$15) &amp; "." &amp; DE204),
        IF(AND((--(INT('Drill Size Info'!$AA$15) &amp; "." &amp; DE204)&gt;=--('Drill Size Info'!$AA$15)), (--(INT('Drill Size Info'!$AA$15) &amp; "." &amp; DE204)&lt;=--('Drill Size Info'!$AB$15))),
            --(INT('Drill Size Info'!$AA$15) &amp; "." &amp; DE204),
            --(INT('Drill Size Info'!$AB$15) &amp; "." &amp; DE204)
        )
    ),
    IF(DD204&lt;&gt;"",
        IF(INT('Drill Size Info'!$AA$15)=INT('Drill Size Info'!$AB$15),
            --(INT('Drill Size Info'!$AA$15) &amp; "." &amp; LEFT(DD204,3)),
            IF(AND((--(INT('Drill Size Info'!$AA$15) &amp; "." &amp; LEFT(DD204,3))&gt;=--('Drill Size Info'!$AA$15)), (--(INT('Drill Size Info'!$AA$15) &amp; "." &amp; LEFT(DD204,3))&lt;=--('Drill Size Info'!$AB$15))),
                --(INT('Drill Size Info'!$AA$15) &amp; "." &amp; LEFT(DD204,3)),
                --(INT('Drill Size Info'!$AB$15) &amp; "." &amp; LEFT(DD204,3))
            )
        ),
        "OK"
    )
)</f>
        <v>OK</v>
      </c>
      <c r="Y204" s="150" t="str">
        <f>IF(DF204&lt;&gt;"",
    IF(INT('Drill Size Info'!$AA$19)=INT('Drill Size Info'!$AB$15),
        --(INT('Drill Size Info'!$AA$15) &amp; "." &amp; DF204),
        IF(AND((--(INT('Drill Size Info'!$AA$15) &amp; "." &amp; DF204)&gt;=--('Drill Size Info'!$AA$15)), (--(INT('Drill Size Info'!$AA$15) &amp; "." &amp; DF204)&lt;=--('Drill Size Info'!$AB$15))),
            --(INT('Drill Size Info'!$AA$15) &amp; "." &amp; DF204),
            --(INT('Drill Size Info'!$AB$15) &amp; "." &amp; DF204)
        )
    ),
    IF(DD204&lt;&gt;"",
        IF(INT('Drill Size Info'!$AA$15)=INT('Drill Size Info'!$AB$15),
            --(INT('Drill Size Info'!$AA$15) &amp; "." &amp; RIGHT(DD204,3)),
            IF(AND((--(INT('Drill Size Info'!$AA$15) &amp; "." &amp; RIGHT(DD204,3))&gt;=--('Drill Size Info'!$AA$15)), (--(INT('Drill Size Info'!$AA$15) &amp; "." &amp; RIGHT(DD204,3))&lt;=--('Drill Size Info'!$AB$15))),
                --(INT('Drill Size Info'!$AA$15) &amp; "." &amp; RIGHT(DD204,3)),
                --(INT('Drill Size Info'!$AB$15) &amp; "." &amp; RIGHT(DD204,3))
            )
        ),
        "N/A"
    )
)</f>
        <v>N/A</v>
      </c>
      <c r="Z204" s="162"/>
      <c r="AA204" s="162"/>
      <c r="AB204" s="162"/>
      <c r="AC204" s="162"/>
      <c r="AD204" s="162"/>
      <c r="AE204" s="162"/>
      <c r="AF204" s="162"/>
      <c r="AG204" s="162"/>
      <c r="AH204" s="162"/>
      <c r="AI204" s="162"/>
      <c r="AJ204" s="162"/>
      <c r="AK204" s="183"/>
      <c r="AL204" s="183"/>
      <c r="AM204" s="162"/>
      <c r="AN204" s="162"/>
      <c r="AO204" s="162"/>
      <c r="AP204" s="162"/>
      <c r="AQ204" s="162"/>
      <c r="AR204" s="162"/>
      <c r="AS204" s="162"/>
      <c r="AT204" s="162"/>
      <c r="AU204" s="162"/>
      <c r="AV204" s="162"/>
      <c r="AW204" s="162"/>
      <c r="AX204" s="162"/>
      <c r="AY204" s="162"/>
      <c r="AZ204" s="163"/>
      <c r="BA204" s="163"/>
      <c r="BB204" s="163"/>
      <c r="BC204" s="163"/>
      <c r="BD204" s="163"/>
      <c r="BE204" s="163"/>
      <c r="BF204" s="164"/>
      <c r="BG204" s="165"/>
      <c r="BH204" s="162"/>
      <c r="BI204" s="162"/>
      <c r="BJ204" s="164"/>
      <c r="BK204" s="95"/>
      <c r="BL204" s="182"/>
      <c r="BM204" s="182"/>
      <c r="BN204" s="182"/>
      <c r="BO204" s="182"/>
      <c r="BP204" s="95" t="str">
        <f t="shared" si="229"/>
        <v/>
      </c>
    </row>
    <row r="205" spans="2:68" x14ac:dyDescent="0.2">
      <c r="B205" s="156">
        <f t="shared" si="230"/>
        <v>197</v>
      </c>
      <c r="C205" s="158" t="str">
        <f>CONCATENATE('DATA SHEET'!$B$9, 'DATA SHEET'!$Q$2)</f>
        <v>" HWDP</v>
      </c>
      <c r="D205" s="157" t="str">
        <f t="shared" si="231"/>
        <v/>
      </c>
      <c r="E205" s="158" t="str">
        <f>IF('DATA SHEET'!$E$10="Cat 2","N/A","OK")</f>
        <v>OK</v>
      </c>
      <c r="F205" s="158" t="str">
        <f>IF('DATA SHEET'!$E$10="Cat 2","N/A","OK")</f>
        <v>OK</v>
      </c>
      <c r="G205" s="160"/>
      <c r="H205" s="160"/>
      <c r="I205" s="160" t="s">
        <v>194</v>
      </c>
      <c r="J205" s="160" t="str">
        <f t="shared" si="193"/>
        <v>OK</v>
      </c>
      <c r="K205" s="160" t="str">
        <f t="shared" si="193"/>
        <v>OK</v>
      </c>
      <c r="L205" s="160" t="str">
        <f>IF('DATA SHEET'!$B$10="NC-50","N/A","OK")</f>
        <v>OK</v>
      </c>
      <c r="M205" s="160" t="str">
        <f>IF('DATA SHEET'!$B$10="NC-50","N/A","OK")</f>
        <v>OK</v>
      </c>
      <c r="N205" s="160"/>
      <c r="O205" s="160"/>
      <c r="P205" s="160"/>
      <c r="Q205" s="160"/>
      <c r="R205" s="160"/>
      <c r="S205" s="160"/>
      <c r="T205" s="160"/>
      <c r="U205" s="160"/>
      <c r="V205" s="150" t="str">
        <f>IF(DB205&lt;&gt;"",
    IF(INT('Drill Size Info'!$AA$19)=INT('Drill Size Info'!$AB$19),
        --(INT('Drill Size Info'!$AA$19) &amp; "." &amp; DB205),
        IF(AND((--(INT('Drill Size Info'!$AA$19) &amp; "." &amp; DB205)&gt;=--('Drill Size Info'!$AA$19)), (--(INT('Drill Size Info'!$AA$19) &amp; "." &amp; DB205)&lt;=--('Drill Size Info'!$AB$19))),
            --(INT('Drill Size Info'!$AA$19) &amp; "." &amp; DB205),
            --(INT('Drill Size Info'!$AB$19) &amp; "." &amp; DB205)
        )
    ),
    IF(DA205&lt;&gt;"",
        IF(INT('Drill Size Info'!$AA$19)=INT('Drill Size Info'!$AB$19),
            --(INT('Drill Size Info'!$AA$19) &amp; "." &amp; LEFT(DA205,3)),
            IF(AND((--(INT('Drill Size Info'!$AA$19) &amp; "." &amp; LEFT(DA205,3))&gt;=--('Drill Size Info'!$AA$19)), (--(INT('Drill Size Info'!$AA$19) &amp; "." &amp; LEFT(DA205,3))&lt;=--('Drill Size Info'!$AB$19))),
                --(INT('Drill Size Info'!$AA$19) &amp; "." &amp; LEFT(DA205,3)),
                --(INT('Drill Size Info'!$AB$19) &amp; "." &amp; LEFT(DA205,3))
            )
        ),
        "OK"
    )
)</f>
        <v>OK</v>
      </c>
      <c r="W205" s="150" t="str">
        <f>IF(DC205&lt;&gt;"",
    IF(INT('Drill Size Info'!$AA$19)=INT('Drill Size Info'!$AB$19),
        --(INT('Drill Size Info'!$AA$19) &amp; "." &amp; DC205),
        IF(AND((--(INT('Drill Size Info'!$AA$19) &amp; "." &amp; DC205)&gt;=--('Drill Size Info'!$AA$19)), (--(INT('Drill Size Info'!$AA$19) &amp; "." &amp; DC205)&lt;=--('Drill Size Info'!$AB$19))),
            --(INT('Drill Size Info'!$AA$19) &amp; "." &amp; DC205),
            --(INT('Drill Size Info'!$AB$19) &amp; "." &amp; DC205)
        )
    ),
    IF(DA205&lt;&gt;"",
        IF(INT('Drill Size Info'!$AA$19)=INT('Drill Size Info'!$AB$19),
            --(INT('Drill Size Info'!$AA$19) &amp; "." &amp; RIGHT(DA205,3)),
            IF(AND((--(INT('Drill Size Info'!$AA$19) &amp; "." &amp; RIGHT(DA205,3))&gt;=--('Drill Size Info'!$AA$19)), (--(INT('Drill Size Info'!$AA$19) &amp; "." &amp; RIGHT(DA205,3))&lt;=--('Drill Size Info'!$AB$19))),
                --(INT('Drill Size Info'!$AA$19) &amp; "." &amp; RIGHT(DA205,3)),
                --(INT('Drill Size Info'!$AB$19) &amp; "." &amp; RIGHT(DA205,3))
            )
        ),
        "N/A"
    )
)</f>
        <v>N/A</v>
      </c>
      <c r="X205" s="150" t="str">
        <f>IF(DE205&lt;&gt;"",
    IF(INT('Drill Size Info'!$AA$19)=INT('Drill Size Info'!$AB$15),
        --(INT('Drill Size Info'!$AA$15) &amp; "." &amp; DE205),
        IF(AND((--(INT('Drill Size Info'!$AA$15) &amp; "." &amp; DE205)&gt;=--('Drill Size Info'!$AA$15)), (--(INT('Drill Size Info'!$AA$15) &amp; "." &amp; DE205)&lt;=--('Drill Size Info'!$AB$15))),
            --(INT('Drill Size Info'!$AA$15) &amp; "." &amp; DE205),
            --(INT('Drill Size Info'!$AB$15) &amp; "." &amp; DE205)
        )
    ),
    IF(DD205&lt;&gt;"",
        IF(INT('Drill Size Info'!$AA$15)=INT('Drill Size Info'!$AB$15),
            --(INT('Drill Size Info'!$AA$15) &amp; "." &amp; LEFT(DD205,3)),
            IF(AND((--(INT('Drill Size Info'!$AA$15) &amp; "." &amp; LEFT(DD205,3))&gt;=--('Drill Size Info'!$AA$15)), (--(INT('Drill Size Info'!$AA$15) &amp; "." &amp; LEFT(DD205,3))&lt;=--('Drill Size Info'!$AB$15))),
                --(INT('Drill Size Info'!$AA$15) &amp; "." &amp; LEFT(DD205,3)),
                --(INT('Drill Size Info'!$AB$15) &amp; "." &amp; LEFT(DD205,3))
            )
        ),
        "OK"
    )
)</f>
        <v>OK</v>
      </c>
      <c r="Y205" s="150" t="str">
        <f>IF(DF205&lt;&gt;"",
    IF(INT('Drill Size Info'!$AA$19)=INT('Drill Size Info'!$AB$15),
        --(INT('Drill Size Info'!$AA$15) &amp; "." &amp; DF205),
        IF(AND((--(INT('Drill Size Info'!$AA$15) &amp; "." &amp; DF205)&gt;=--('Drill Size Info'!$AA$15)), (--(INT('Drill Size Info'!$AA$15) &amp; "." &amp; DF205)&lt;=--('Drill Size Info'!$AB$15))),
            --(INT('Drill Size Info'!$AA$15) &amp; "." &amp; DF205),
            --(INT('Drill Size Info'!$AB$15) &amp; "." &amp; DF205)
        )
    ),
    IF(DD205&lt;&gt;"",
        IF(INT('Drill Size Info'!$AA$15)=INT('Drill Size Info'!$AB$15),
            --(INT('Drill Size Info'!$AA$15) &amp; "." &amp; RIGHT(DD205,3)),
            IF(AND((--(INT('Drill Size Info'!$AA$15) &amp; "." &amp; RIGHT(DD205,3))&gt;=--('Drill Size Info'!$AA$15)), (--(INT('Drill Size Info'!$AA$15) &amp; "." &amp; RIGHT(DD205,3))&lt;=--('Drill Size Info'!$AB$15))),
                --(INT('Drill Size Info'!$AA$15) &amp; "." &amp; RIGHT(DD205,3)),
                --(INT('Drill Size Info'!$AB$15) &amp; "." &amp; RIGHT(DD205,3))
            )
        ),
        "N/A"
    )
)</f>
        <v>N/A</v>
      </c>
      <c r="Z205" s="162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183"/>
      <c r="AL205" s="183"/>
      <c r="AM205" s="162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3"/>
      <c r="BA205" s="163"/>
      <c r="BB205" s="163"/>
      <c r="BC205" s="163"/>
      <c r="BD205" s="163"/>
      <c r="BE205" s="163"/>
      <c r="BF205" s="164"/>
      <c r="BG205" s="165"/>
      <c r="BH205" s="162"/>
      <c r="BI205" s="162"/>
      <c r="BJ205" s="164"/>
      <c r="BK205" s="95"/>
      <c r="BL205" s="182"/>
      <c r="BM205" s="182"/>
      <c r="BN205" s="182"/>
      <c r="BO205" s="182"/>
      <c r="BP205" s="95" t="str">
        <f t="shared" si="229"/>
        <v/>
      </c>
    </row>
    <row r="206" spans="2:68" x14ac:dyDescent="0.2">
      <c r="B206" s="156">
        <f t="shared" si="230"/>
        <v>198</v>
      </c>
      <c r="C206" s="158" t="str">
        <f>CONCATENATE('DATA SHEET'!$B$9, 'DATA SHEET'!$Q$2)</f>
        <v>" HWDP</v>
      </c>
      <c r="D206" s="157" t="str">
        <f t="shared" si="231"/>
        <v/>
      </c>
      <c r="E206" s="158" t="str">
        <f>IF('DATA SHEET'!$E$10="Cat 2","N/A","OK")</f>
        <v>OK</v>
      </c>
      <c r="F206" s="158" t="str">
        <f>IF('DATA SHEET'!$E$10="Cat 2","N/A","OK")</f>
        <v>OK</v>
      </c>
      <c r="G206" s="160"/>
      <c r="H206" s="160"/>
      <c r="I206" s="160" t="s">
        <v>194</v>
      </c>
      <c r="J206" s="160" t="str">
        <f t="shared" si="193"/>
        <v>OK</v>
      </c>
      <c r="K206" s="160" t="str">
        <f t="shared" si="193"/>
        <v>OK</v>
      </c>
      <c r="L206" s="160" t="str">
        <f>IF('DATA SHEET'!$B$10="NC-50","N/A","OK")</f>
        <v>OK</v>
      </c>
      <c r="M206" s="160" t="str">
        <f>IF('DATA SHEET'!$B$10="NC-50","N/A","OK")</f>
        <v>OK</v>
      </c>
      <c r="N206" s="160"/>
      <c r="O206" s="160"/>
      <c r="P206" s="160"/>
      <c r="Q206" s="160"/>
      <c r="R206" s="160"/>
      <c r="S206" s="160"/>
      <c r="T206" s="160"/>
      <c r="U206" s="160"/>
      <c r="V206" s="150" t="str">
        <f>IF(DB206&lt;&gt;"",
    IF(INT('Drill Size Info'!$AA$19)=INT('Drill Size Info'!$AB$19),
        --(INT('Drill Size Info'!$AA$19) &amp; "." &amp; DB206),
        IF(AND((--(INT('Drill Size Info'!$AA$19) &amp; "." &amp; DB206)&gt;=--('Drill Size Info'!$AA$19)), (--(INT('Drill Size Info'!$AA$19) &amp; "." &amp; DB206)&lt;=--('Drill Size Info'!$AB$19))),
            --(INT('Drill Size Info'!$AA$19) &amp; "." &amp; DB206),
            --(INT('Drill Size Info'!$AB$19) &amp; "." &amp; DB206)
        )
    ),
    IF(DA206&lt;&gt;"",
        IF(INT('Drill Size Info'!$AA$19)=INT('Drill Size Info'!$AB$19),
            --(INT('Drill Size Info'!$AA$19) &amp; "." &amp; LEFT(DA206,3)),
            IF(AND((--(INT('Drill Size Info'!$AA$19) &amp; "." &amp; LEFT(DA206,3))&gt;=--('Drill Size Info'!$AA$19)), (--(INT('Drill Size Info'!$AA$19) &amp; "." &amp; LEFT(DA206,3))&lt;=--('Drill Size Info'!$AB$19))),
                --(INT('Drill Size Info'!$AA$19) &amp; "." &amp; LEFT(DA206,3)),
                --(INT('Drill Size Info'!$AB$19) &amp; "." &amp; LEFT(DA206,3))
            )
        ),
        "OK"
    )
)</f>
        <v>OK</v>
      </c>
      <c r="W206" s="150" t="str">
        <f>IF(DC206&lt;&gt;"",
    IF(INT('Drill Size Info'!$AA$19)=INT('Drill Size Info'!$AB$19),
        --(INT('Drill Size Info'!$AA$19) &amp; "." &amp; DC206),
        IF(AND((--(INT('Drill Size Info'!$AA$19) &amp; "." &amp; DC206)&gt;=--('Drill Size Info'!$AA$19)), (--(INT('Drill Size Info'!$AA$19) &amp; "." &amp; DC206)&lt;=--('Drill Size Info'!$AB$19))),
            --(INT('Drill Size Info'!$AA$19) &amp; "." &amp; DC206),
            --(INT('Drill Size Info'!$AB$19) &amp; "." &amp; DC206)
        )
    ),
    IF(DA206&lt;&gt;"",
        IF(INT('Drill Size Info'!$AA$19)=INT('Drill Size Info'!$AB$19),
            --(INT('Drill Size Info'!$AA$19) &amp; "." &amp; RIGHT(DA206,3)),
            IF(AND((--(INT('Drill Size Info'!$AA$19) &amp; "." &amp; RIGHT(DA206,3))&gt;=--('Drill Size Info'!$AA$19)), (--(INT('Drill Size Info'!$AA$19) &amp; "." &amp; RIGHT(DA206,3))&lt;=--('Drill Size Info'!$AB$19))),
                --(INT('Drill Size Info'!$AA$19) &amp; "." &amp; RIGHT(DA206,3)),
                --(INT('Drill Size Info'!$AB$19) &amp; "." &amp; RIGHT(DA206,3))
            )
        ),
        "N/A"
    )
)</f>
        <v>N/A</v>
      </c>
      <c r="X206" s="150" t="str">
        <f>IF(DE206&lt;&gt;"",
    IF(INT('Drill Size Info'!$AA$19)=INT('Drill Size Info'!$AB$15),
        --(INT('Drill Size Info'!$AA$15) &amp; "." &amp; DE206),
        IF(AND((--(INT('Drill Size Info'!$AA$15) &amp; "." &amp; DE206)&gt;=--('Drill Size Info'!$AA$15)), (--(INT('Drill Size Info'!$AA$15) &amp; "." &amp; DE206)&lt;=--('Drill Size Info'!$AB$15))),
            --(INT('Drill Size Info'!$AA$15) &amp; "." &amp; DE206),
            --(INT('Drill Size Info'!$AB$15) &amp; "." &amp; DE206)
        )
    ),
    IF(DD206&lt;&gt;"",
        IF(INT('Drill Size Info'!$AA$15)=INT('Drill Size Info'!$AB$15),
            --(INT('Drill Size Info'!$AA$15) &amp; "." &amp; LEFT(DD206,3)),
            IF(AND((--(INT('Drill Size Info'!$AA$15) &amp; "." &amp; LEFT(DD206,3))&gt;=--('Drill Size Info'!$AA$15)), (--(INT('Drill Size Info'!$AA$15) &amp; "." &amp; LEFT(DD206,3))&lt;=--('Drill Size Info'!$AB$15))),
                --(INT('Drill Size Info'!$AA$15) &amp; "." &amp; LEFT(DD206,3)),
                --(INT('Drill Size Info'!$AB$15) &amp; "." &amp; LEFT(DD206,3))
            )
        ),
        "OK"
    )
)</f>
        <v>OK</v>
      </c>
      <c r="Y206" s="150" t="str">
        <f>IF(DF206&lt;&gt;"",
    IF(INT('Drill Size Info'!$AA$19)=INT('Drill Size Info'!$AB$15),
        --(INT('Drill Size Info'!$AA$15) &amp; "." &amp; DF206),
        IF(AND((--(INT('Drill Size Info'!$AA$15) &amp; "." &amp; DF206)&gt;=--('Drill Size Info'!$AA$15)), (--(INT('Drill Size Info'!$AA$15) &amp; "." &amp; DF206)&lt;=--('Drill Size Info'!$AB$15))),
            --(INT('Drill Size Info'!$AA$15) &amp; "." &amp; DF206),
            --(INT('Drill Size Info'!$AB$15) &amp; "." &amp; DF206)
        )
    ),
    IF(DD206&lt;&gt;"",
        IF(INT('Drill Size Info'!$AA$15)=INT('Drill Size Info'!$AB$15),
            --(INT('Drill Size Info'!$AA$15) &amp; "." &amp; RIGHT(DD206,3)),
            IF(AND((--(INT('Drill Size Info'!$AA$15) &amp; "." &amp; RIGHT(DD206,3))&gt;=--('Drill Size Info'!$AA$15)), (--(INT('Drill Size Info'!$AA$15) &amp; "." &amp; RIGHT(DD206,3))&lt;=--('Drill Size Info'!$AB$15))),
                --(INT('Drill Size Info'!$AA$15) &amp; "." &amp; RIGHT(DD206,3)),
                --(INT('Drill Size Info'!$AB$15) &amp; "." &amp; RIGHT(DD206,3))
            )
        ),
        "N/A"
    )
)</f>
        <v>N/A</v>
      </c>
      <c r="Z206" s="162"/>
      <c r="AA206" s="162"/>
      <c r="AB206" s="162"/>
      <c r="AC206" s="162"/>
      <c r="AD206" s="162"/>
      <c r="AE206" s="162"/>
      <c r="AF206" s="162"/>
      <c r="AG206" s="162"/>
      <c r="AH206" s="162"/>
      <c r="AI206" s="162"/>
      <c r="AJ206" s="162"/>
      <c r="AK206" s="183"/>
      <c r="AL206" s="183"/>
      <c r="AM206" s="162"/>
      <c r="AN206" s="162"/>
      <c r="AO206" s="162"/>
      <c r="AP206" s="162"/>
      <c r="AQ206" s="162"/>
      <c r="AR206" s="162"/>
      <c r="AS206" s="162"/>
      <c r="AT206" s="162"/>
      <c r="AU206" s="162"/>
      <c r="AV206" s="162"/>
      <c r="AW206" s="162"/>
      <c r="AX206" s="162"/>
      <c r="AY206" s="162"/>
      <c r="AZ206" s="163"/>
      <c r="BA206" s="163"/>
      <c r="BB206" s="163"/>
      <c r="BC206" s="163"/>
      <c r="BD206" s="163"/>
      <c r="BE206" s="163"/>
      <c r="BF206" s="164"/>
      <c r="BG206" s="165"/>
      <c r="BH206" s="162"/>
      <c r="BI206" s="162"/>
      <c r="BJ206" s="164"/>
      <c r="BK206" s="95"/>
      <c r="BL206" s="182"/>
      <c r="BM206" s="182"/>
      <c r="BN206" s="182"/>
      <c r="BO206" s="182"/>
      <c r="BP206" s="95" t="str">
        <f t="shared" si="229"/>
        <v/>
      </c>
    </row>
    <row r="207" spans="2:68" x14ac:dyDescent="0.2">
      <c r="B207" s="156">
        <f t="shared" si="230"/>
        <v>199</v>
      </c>
      <c r="C207" s="158" t="str">
        <f>CONCATENATE('DATA SHEET'!$B$9, 'DATA SHEET'!$Q$2)</f>
        <v>" HWDP</v>
      </c>
      <c r="D207" s="157" t="str">
        <f t="shared" si="231"/>
        <v/>
      </c>
      <c r="E207" s="158" t="str">
        <f>IF('DATA SHEET'!$E$10="Cat 2","N/A","OK")</f>
        <v>OK</v>
      </c>
      <c r="F207" s="158" t="str">
        <f>IF('DATA SHEET'!$E$10="Cat 2","N/A","OK")</f>
        <v>OK</v>
      </c>
      <c r="G207" s="160"/>
      <c r="H207" s="160"/>
      <c r="I207" s="160" t="s">
        <v>194</v>
      </c>
      <c r="J207" s="160" t="str">
        <f t="shared" si="193"/>
        <v>OK</v>
      </c>
      <c r="K207" s="160" t="str">
        <f t="shared" si="193"/>
        <v>OK</v>
      </c>
      <c r="L207" s="160" t="str">
        <f>IF('DATA SHEET'!$B$10="NC-50","N/A","OK")</f>
        <v>OK</v>
      </c>
      <c r="M207" s="160" t="str">
        <f>IF('DATA SHEET'!$B$10="NC-50","N/A","OK")</f>
        <v>OK</v>
      </c>
      <c r="N207" s="160"/>
      <c r="O207" s="160"/>
      <c r="P207" s="160"/>
      <c r="Q207" s="160"/>
      <c r="R207" s="160"/>
      <c r="S207" s="160"/>
      <c r="T207" s="160"/>
      <c r="U207" s="160"/>
      <c r="V207" s="150" t="str">
        <f>IF(DB207&lt;&gt;"",
    IF(INT('Drill Size Info'!$AA$19)=INT('Drill Size Info'!$AB$19),
        --(INT('Drill Size Info'!$AA$19) &amp; "." &amp; DB207),
        IF(AND((--(INT('Drill Size Info'!$AA$19) &amp; "." &amp; DB207)&gt;=--('Drill Size Info'!$AA$19)), (--(INT('Drill Size Info'!$AA$19) &amp; "." &amp; DB207)&lt;=--('Drill Size Info'!$AB$19))),
            --(INT('Drill Size Info'!$AA$19) &amp; "." &amp; DB207),
            --(INT('Drill Size Info'!$AB$19) &amp; "." &amp; DB207)
        )
    ),
    IF(DA207&lt;&gt;"",
        IF(INT('Drill Size Info'!$AA$19)=INT('Drill Size Info'!$AB$19),
            --(INT('Drill Size Info'!$AA$19) &amp; "." &amp; LEFT(DA207,3)),
            IF(AND((--(INT('Drill Size Info'!$AA$19) &amp; "." &amp; LEFT(DA207,3))&gt;=--('Drill Size Info'!$AA$19)), (--(INT('Drill Size Info'!$AA$19) &amp; "." &amp; LEFT(DA207,3))&lt;=--('Drill Size Info'!$AB$19))),
                --(INT('Drill Size Info'!$AA$19) &amp; "." &amp; LEFT(DA207,3)),
                --(INT('Drill Size Info'!$AB$19) &amp; "." &amp; LEFT(DA207,3))
            )
        ),
        "OK"
    )
)</f>
        <v>OK</v>
      </c>
      <c r="W207" s="150" t="str">
        <f>IF(DC207&lt;&gt;"",
    IF(INT('Drill Size Info'!$AA$19)=INT('Drill Size Info'!$AB$19),
        --(INT('Drill Size Info'!$AA$19) &amp; "." &amp; DC207),
        IF(AND((--(INT('Drill Size Info'!$AA$19) &amp; "." &amp; DC207)&gt;=--('Drill Size Info'!$AA$19)), (--(INT('Drill Size Info'!$AA$19) &amp; "." &amp; DC207)&lt;=--('Drill Size Info'!$AB$19))),
            --(INT('Drill Size Info'!$AA$19) &amp; "." &amp; DC207),
            --(INT('Drill Size Info'!$AB$19) &amp; "." &amp; DC207)
        )
    ),
    IF(DA207&lt;&gt;"",
        IF(INT('Drill Size Info'!$AA$19)=INT('Drill Size Info'!$AB$19),
            --(INT('Drill Size Info'!$AA$19) &amp; "." &amp; RIGHT(DA207,3)),
            IF(AND((--(INT('Drill Size Info'!$AA$19) &amp; "." &amp; RIGHT(DA207,3))&gt;=--('Drill Size Info'!$AA$19)), (--(INT('Drill Size Info'!$AA$19) &amp; "." &amp; RIGHT(DA207,3))&lt;=--('Drill Size Info'!$AB$19))),
                --(INT('Drill Size Info'!$AA$19) &amp; "." &amp; RIGHT(DA207,3)),
                --(INT('Drill Size Info'!$AB$19) &amp; "." &amp; RIGHT(DA207,3))
            )
        ),
        "N/A"
    )
)</f>
        <v>N/A</v>
      </c>
      <c r="X207" s="150" t="str">
        <f>IF(DE207&lt;&gt;"",
    IF(INT('Drill Size Info'!$AA$19)=INT('Drill Size Info'!$AB$15),
        --(INT('Drill Size Info'!$AA$15) &amp; "." &amp; DE207),
        IF(AND((--(INT('Drill Size Info'!$AA$15) &amp; "." &amp; DE207)&gt;=--('Drill Size Info'!$AA$15)), (--(INT('Drill Size Info'!$AA$15) &amp; "." &amp; DE207)&lt;=--('Drill Size Info'!$AB$15))),
            --(INT('Drill Size Info'!$AA$15) &amp; "." &amp; DE207),
            --(INT('Drill Size Info'!$AB$15) &amp; "." &amp; DE207)
        )
    ),
    IF(DD207&lt;&gt;"",
        IF(INT('Drill Size Info'!$AA$15)=INT('Drill Size Info'!$AB$15),
            --(INT('Drill Size Info'!$AA$15) &amp; "." &amp; LEFT(DD207,3)),
            IF(AND((--(INT('Drill Size Info'!$AA$15) &amp; "." &amp; LEFT(DD207,3))&gt;=--('Drill Size Info'!$AA$15)), (--(INT('Drill Size Info'!$AA$15) &amp; "." &amp; LEFT(DD207,3))&lt;=--('Drill Size Info'!$AB$15))),
                --(INT('Drill Size Info'!$AA$15) &amp; "." &amp; LEFT(DD207,3)),
                --(INT('Drill Size Info'!$AB$15) &amp; "." &amp; LEFT(DD207,3))
            )
        ),
        "OK"
    )
)</f>
        <v>OK</v>
      </c>
      <c r="Y207" s="150" t="str">
        <f>IF(DF207&lt;&gt;"",
    IF(INT('Drill Size Info'!$AA$19)=INT('Drill Size Info'!$AB$15),
        --(INT('Drill Size Info'!$AA$15) &amp; "." &amp; DF207),
        IF(AND((--(INT('Drill Size Info'!$AA$15) &amp; "." &amp; DF207)&gt;=--('Drill Size Info'!$AA$15)), (--(INT('Drill Size Info'!$AA$15) &amp; "." &amp; DF207)&lt;=--('Drill Size Info'!$AB$15))),
            --(INT('Drill Size Info'!$AA$15) &amp; "." &amp; DF207),
            --(INT('Drill Size Info'!$AB$15) &amp; "." &amp; DF207)
        )
    ),
    IF(DD207&lt;&gt;"",
        IF(INT('Drill Size Info'!$AA$15)=INT('Drill Size Info'!$AB$15),
            --(INT('Drill Size Info'!$AA$15) &amp; "." &amp; RIGHT(DD207,3)),
            IF(AND((--(INT('Drill Size Info'!$AA$15) &amp; "." &amp; RIGHT(DD207,3))&gt;=--('Drill Size Info'!$AA$15)), (--(INT('Drill Size Info'!$AA$15) &amp; "." &amp; RIGHT(DD207,3))&lt;=--('Drill Size Info'!$AB$15))),
                --(INT('Drill Size Info'!$AA$15) &amp; "." &amp; RIGHT(DD207,3)),
                --(INT('Drill Size Info'!$AB$15) &amp; "." &amp; RIGHT(DD207,3))
            )
        ),
        "N/A"
    )
)</f>
        <v>N/A</v>
      </c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83"/>
      <c r="AL207" s="183"/>
      <c r="AM207" s="162"/>
      <c r="AN207" s="162"/>
      <c r="AO207" s="162"/>
      <c r="AP207" s="162"/>
      <c r="AQ207" s="162"/>
      <c r="AR207" s="162"/>
      <c r="AS207" s="162"/>
      <c r="AT207" s="162"/>
      <c r="AU207" s="162"/>
      <c r="AV207" s="162"/>
      <c r="AW207" s="162"/>
      <c r="AX207" s="162"/>
      <c r="AY207" s="162"/>
      <c r="AZ207" s="163"/>
      <c r="BA207" s="163"/>
      <c r="BB207" s="163"/>
      <c r="BC207" s="163"/>
      <c r="BD207" s="163"/>
      <c r="BE207" s="163"/>
      <c r="BF207" s="164"/>
      <c r="BG207" s="165"/>
      <c r="BH207" s="162"/>
      <c r="BI207" s="162"/>
      <c r="BJ207" s="164"/>
      <c r="BK207" s="95"/>
      <c r="BL207" s="182"/>
      <c r="BM207" s="182"/>
      <c r="BN207" s="182"/>
      <c r="BO207" s="182"/>
      <c r="BP207" s="95" t="str">
        <f t="shared" si="229"/>
        <v/>
      </c>
    </row>
    <row r="208" spans="2:68" x14ac:dyDescent="0.2">
      <c r="B208" s="156">
        <f t="shared" si="230"/>
        <v>200</v>
      </c>
      <c r="C208" s="158" t="str">
        <f>CONCATENATE('DATA SHEET'!$B$9, 'DATA SHEET'!$Q$2)</f>
        <v>" HWDP</v>
      </c>
      <c r="D208" s="157" t="str">
        <f t="shared" si="231"/>
        <v/>
      </c>
      <c r="E208" s="158" t="str">
        <f>IF('DATA SHEET'!$E$10="Cat 2","N/A","OK")</f>
        <v>OK</v>
      </c>
      <c r="F208" s="158" t="str">
        <f>IF('DATA SHEET'!$E$10="Cat 2","N/A","OK")</f>
        <v>OK</v>
      </c>
      <c r="G208" s="160"/>
      <c r="H208" s="160"/>
      <c r="I208" s="160" t="s">
        <v>194</v>
      </c>
      <c r="J208" s="160" t="str">
        <f t="shared" si="193"/>
        <v>OK</v>
      </c>
      <c r="K208" s="160" t="str">
        <f t="shared" si="193"/>
        <v>OK</v>
      </c>
      <c r="L208" s="160" t="str">
        <f>IF('DATA SHEET'!$B$10="NC-50","N/A","OK")</f>
        <v>OK</v>
      </c>
      <c r="M208" s="160" t="str">
        <f>IF('DATA SHEET'!$B$10="NC-50","N/A","OK")</f>
        <v>OK</v>
      </c>
      <c r="N208" s="160"/>
      <c r="O208" s="160"/>
      <c r="P208" s="160"/>
      <c r="Q208" s="160"/>
      <c r="R208" s="160"/>
      <c r="S208" s="160"/>
      <c r="T208" s="160"/>
      <c r="U208" s="160"/>
      <c r="V208" s="150" t="str">
        <f>IF(DB208&lt;&gt;"",
    IF(INT('Drill Size Info'!$AA$19)=INT('Drill Size Info'!$AB$19),
        --(INT('Drill Size Info'!$AA$19) &amp; "." &amp; DB208),
        IF(AND((--(INT('Drill Size Info'!$AA$19) &amp; "." &amp; DB208)&gt;=--('Drill Size Info'!$AA$19)), (--(INT('Drill Size Info'!$AA$19) &amp; "." &amp; DB208)&lt;=--('Drill Size Info'!$AB$19))),
            --(INT('Drill Size Info'!$AA$19) &amp; "." &amp; DB208),
            --(INT('Drill Size Info'!$AB$19) &amp; "." &amp; DB208)
        )
    ),
    IF(DA208&lt;&gt;"",
        IF(INT('Drill Size Info'!$AA$19)=INT('Drill Size Info'!$AB$19),
            --(INT('Drill Size Info'!$AA$19) &amp; "." &amp; LEFT(DA208,3)),
            IF(AND((--(INT('Drill Size Info'!$AA$19) &amp; "." &amp; LEFT(DA208,3))&gt;=--('Drill Size Info'!$AA$19)), (--(INT('Drill Size Info'!$AA$19) &amp; "." &amp; LEFT(DA208,3))&lt;=--('Drill Size Info'!$AB$19))),
                --(INT('Drill Size Info'!$AA$19) &amp; "." &amp; LEFT(DA208,3)),
                --(INT('Drill Size Info'!$AB$19) &amp; "." &amp; LEFT(DA208,3))
            )
        ),
        "OK"
    )
)</f>
        <v>OK</v>
      </c>
      <c r="W208" s="150" t="str">
        <f>IF(DC208&lt;&gt;"",
    IF(INT('Drill Size Info'!$AA$19)=INT('Drill Size Info'!$AB$19),
        --(INT('Drill Size Info'!$AA$19) &amp; "." &amp; DC208),
        IF(AND((--(INT('Drill Size Info'!$AA$19) &amp; "." &amp; DC208)&gt;=--('Drill Size Info'!$AA$19)), (--(INT('Drill Size Info'!$AA$19) &amp; "." &amp; DC208)&lt;=--('Drill Size Info'!$AB$19))),
            --(INT('Drill Size Info'!$AA$19) &amp; "." &amp; DC208),
            --(INT('Drill Size Info'!$AB$19) &amp; "." &amp; DC208)
        )
    ),
    IF(DA208&lt;&gt;"",
        IF(INT('Drill Size Info'!$AA$19)=INT('Drill Size Info'!$AB$19),
            --(INT('Drill Size Info'!$AA$19) &amp; "." &amp; RIGHT(DA208,3)),
            IF(AND((--(INT('Drill Size Info'!$AA$19) &amp; "." &amp; RIGHT(DA208,3))&gt;=--('Drill Size Info'!$AA$19)), (--(INT('Drill Size Info'!$AA$19) &amp; "." &amp; RIGHT(DA208,3))&lt;=--('Drill Size Info'!$AB$19))),
                --(INT('Drill Size Info'!$AA$19) &amp; "." &amp; RIGHT(DA208,3)),
                --(INT('Drill Size Info'!$AB$19) &amp; "." &amp; RIGHT(DA208,3))
            )
        ),
        "N/A"
    )
)</f>
        <v>N/A</v>
      </c>
      <c r="X208" s="150" t="str">
        <f>IF(DE208&lt;&gt;"",
    IF(INT('Drill Size Info'!$AA$19)=INT('Drill Size Info'!$AB$15),
        --(INT('Drill Size Info'!$AA$15) &amp; "." &amp; DE208),
        IF(AND((--(INT('Drill Size Info'!$AA$15) &amp; "." &amp; DE208)&gt;=--('Drill Size Info'!$AA$15)), (--(INT('Drill Size Info'!$AA$15) &amp; "." &amp; DE208)&lt;=--('Drill Size Info'!$AB$15))),
            --(INT('Drill Size Info'!$AA$15) &amp; "." &amp; DE208),
            --(INT('Drill Size Info'!$AB$15) &amp; "." &amp; DE208)
        )
    ),
    IF(DD208&lt;&gt;"",
        IF(INT('Drill Size Info'!$AA$15)=INT('Drill Size Info'!$AB$15),
            --(INT('Drill Size Info'!$AA$15) &amp; "." &amp; LEFT(DD208,3)),
            IF(AND((--(INT('Drill Size Info'!$AA$15) &amp; "." &amp; LEFT(DD208,3))&gt;=--('Drill Size Info'!$AA$15)), (--(INT('Drill Size Info'!$AA$15) &amp; "." &amp; LEFT(DD208,3))&lt;=--('Drill Size Info'!$AB$15))),
                --(INT('Drill Size Info'!$AA$15) &amp; "." &amp; LEFT(DD208,3)),
                --(INT('Drill Size Info'!$AB$15) &amp; "." &amp; LEFT(DD208,3))
            )
        ),
        "OK"
    )
)</f>
        <v>OK</v>
      </c>
      <c r="Y208" s="150" t="str">
        <f>IF(DF208&lt;&gt;"",
    IF(INT('Drill Size Info'!$AA$19)=INT('Drill Size Info'!$AB$15),
        --(INT('Drill Size Info'!$AA$15) &amp; "." &amp; DF208),
        IF(AND((--(INT('Drill Size Info'!$AA$15) &amp; "." &amp; DF208)&gt;=--('Drill Size Info'!$AA$15)), (--(INT('Drill Size Info'!$AA$15) &amp; "." &amp; DF208)&lt;=--('Drill Size Info'!$AB$15))),
            --(INT('Drill Size Info'!$AA$15) &amp; "." &amp; DF208),
            --(INT('Drill Size Info'!$AB$15) &amp; "." &amp; DF208)
        )
    ),
    IF(DD208&lt;&gt;"",
        IF(INT('Drill Size Info'!$AA$15)=INT('Drill Size Info'!$AB$15),
            --(INT('Drill Size Info'!$AA$15) &amp; "." &amp; RIGHT(DD208,3)),
            IF(AND((--(INT('Drill Size Info'!$AA$15) &amp; "." &amp; RIGHT(DD208,3))&gt;=--('Drill Size Info'!$AA$15)), (--(INT('Drill Size Info'!$AA$15) &amp; "." &amp; RIGHT(DD208,3))&lt;=--('Drill Size Info'!$AB$15))),
                --(INT('Drill Size Info'!$AA$15) &amp; "." &amp; RIGHT(DD208,3)),
                --(INT('Drill Size Info'!$AB$15) &amp; "." &amp; RIGHT(DD208,3))
            )
        ),
        "N/A"
    )
)</f>
        <v>N/A</v>
      </c>
      <c r="Z208" s="162"/>
      <c r="AA208" s="162"/>
      <c r="AB208" s="162"/>
      <c r="AC208" s="162"/>
      <c r="AD208" s="162"/>
      <c r="AE208" s="162"/>
      <c r="AF208" s="162"/>
      <c r="AG208" s="162"/>
      <c r="AH208" s="162"/>
      <c r="AI208" s="162"/>
      <c r="AJ208" s="162"/>
      <c r="AK208" s="183"/>
      <c r="AL208" s="183"/>
      <c r="AM208" s="162"/>
      <c r="AN208" s="162"/>
      <c r="AO208" s="162"/>
      <c r="AP208" s="162"/>
      <c r="AQ208" s="162"/>
      <c r="AR208" s="162"/>
      <c r="AS208" s="162"/>
      <c r="AT208" s="162"/>
      <c r="AU208" s="162"/>
      <c r="AV208" s="162"/>
      <c r="AW208" s="162"/>
      <c r="AX208" s="162"/>
      <c r="AY208" s="162"/>
      <c r="AZ208" s="163"/>
      <c r="BA208" s="163"/>
      <c r="BB208" s="163"/>
      <c r="BC208" s="163"/>
      <c r="BD208" s="163"/>
      <c r="BE208" s="163"/>
      <c r="BF208" s="164"/>
      <c r="BG208" s="165"/>
      <c r="BH208" s="162"/>
      <c r="BI208" s="162"/>
      <c r="BJ208" s="164"/>
      <c r="BK208" s="95"/>
      <c r="BL208" s="182"/>
      <c r="BM208" s="182"/>
      <c r="BN208" s="182"/>
      <c r="BO208" s="182"/>
      <c r="BP208" s="95" t="str">
        <f t="shared" si="229"/>
        <v/>
      </c>
    </row>
    <row r="209" spans="2:68" x14ac:dyDescent="0.2">
      <c r="B209" s="156">
        <f t="shared" si="230"/>
        <v>201</v>
      </c>
      <c r="C209" s="158" t="str">
        <f>CONCATENATE('DATA SHEET'!$B$9, 'DATA SHEET'!$Q$2)</f>
        <v>" HWDP</v>
      </c>
      <c r="D209" s="157" t="str">
        <f t="shared" si="231"/>
        <v/>
      </c>
      <c r="E209" s="158" t="str">
        <f>IF('DATA SHEET'!$E$10="Cat 2","N/A","OK")</f>
        <v>OK</v>
      </c>
      <c r="F209" s="158" t="str">
        <f>IF('DATA SHEET'!$E$10="Cat 2","N/A","OK")</f>
        <v>OK</v>
      </c>
      <c r="G209" s="160"/>
      <c r="H209" s="160"/>
      <c r="I209" s="160" t="s">
        <v>194</v>
      </c>
      <c r="J209" s="160" t="str">
        <f t="shared" si="193"/>
        <v>OK</v>
      </c>
      <c r="K209" s="160" t="str">
        <f t="shared" si="193"/>
        <v>OK</v>
      </c>
      <c r="L209" s="160" t="str">
        <f>IF('DATA SHEET'!$B$10="NC-50","N/A","OK")</f>
        <v>OK</v>
      </c>
      <c r="M209" s="160" t="str">
        <f>IF('DATA SHEET'!$B$10="NC-50","N/A","OK")</f>
        <v>OK</v>
      </c>
      <c r="N209" s="160"/>
      <c r="O209" s="160"/>
      <c r="P209" s="160"/>
      <c r="Q209" s="160"/>
      <c r="R209" s="160"/>
      <c r="S209" s="160"/>
      <c r="T209" s="160"/>
      <c r="U209" s="160"/>
      <c r="V209" s="150" t="str">
        <f>IF(DB209&lt;&gt;"",
    IF(INT('Drill Size Info'!$AA$19)=INT('Drill Size Info'!$AB$19),
        --(INT('Drill Size Info'!$AA$19) &amp; "." &amp; DB209),
        IF(AND((--(INT('Drill Size Info'!$AA$19) &amp; "." &amp; DB209)&gt;=--('Drill Size Info'!$AA$19)), (--(INT('Drill Size Info'!$AA$19) &amp; "." &amp; DB209)&lt;=--('Drill Size Info'!$AB$19))),
            --(INT('Drill Size Info'!$AA$19) &amp; "." &amp; DB209),
            --(INT('Drill Size Info'!$AB$19) &amp; "." &amp; DB209)
        )
    ),
    IF(DA209&lt;&gt;"",
        IF(INT('Drill Size Info'!$AA$19)=INT('Drill Size Info'!$AB$19),
            --(INT('Drill Size Info'!$AA$19) &amp; "." &amp; LEFT(DA209,3)),
            IF(AND((--(INT('Drill Size Info'!$AA$19) &amp; "." &amp; LEFT(DA209,3))&gt;=--('Drill Size Info'!$AA$19)), (--(INT('Drill Size Info'!$AA$19) &amp; "." &amp; LEFT(DA209,3))&lt;=--('Drill Size Info'!$AB$19))),
                --(INT('Drill Size Info'!$AA$19) &amp; "." &amp; LEFT(DA209,3)),
                --(INT('Drill Size Info'!$AB$19) &amp; "." &amp; LEFT(DA209,3))
            )
        ),
        "OK"
    )
)</f>
        <v>OK</v>
      </c>
      <c r="W209" s="150" t="str">
        <f>IF(DC209&lt;&gt;"",
    IF(INT('Drill Size Info'!$AA$19)=INT('Drill Size Info'!$AB$19),
        --(INT('Drill Size Info'!$AA$19) &amp; "." &amp; DC209),
        IF(AND((--(INT('Drill Size Info'!$AA$19) &amp; "." &amp; DC209)&gt;=--('Drill Size Info'!$AA$19)), (--(INT('Drill Size Info'!$AA$19) &amp; "." &amp; DC209)&lt;=--('Drill Size Info'!$AB$19))),
            --(INT('Drill Size Info'!$AA$19) &amp; "." &amp; DC209),
            --(INT('Drill Size Info'!$AB$19) &amp; "." &amp; DC209)
        )
    ),
    IF(DA209&lt;&gt;"",
        IF(INT('Drill Size Info'!$AA$19)=INT('Drill Size Info'!$AB$19),
            --(INT('Drill Size Info'!$AA$19) &amp; "." &amp; RIGHT(DA209,3)),
            IF(AND((--(INT('Drill Size Info'!$AA$19) &amp; "." &amp; RIGHT(DA209,3))&gt;=--('Drill Size Info'!$AA$19)), (--(INT('Drill Size Info'!$AA$19) &amp; "." &amp; RIGHT(DA209,3))&lt;=--('Drill Size Info'!$AB$19))),
                --(INT('Drill Size Info'!$AA$19) &amp; "." &amp; RIGHT(DA209,3)),
                --(INT('Drill Size Info'!$AB$19) &amp; "." &amp; RIGHT(DA209,3))
            )
        ),
        "N/A"
    )
)</f>
        <v>N/A</v>
      </c>
      <c r="X209" s="150" t="str">
        <f>IF(DE209&lt;&gt;"",
    IF(INT('Drill Size Info'!$AA$19)=INT('Drill Size Info'!$AB$15),
        --(INT('Drill Size Info'!$AA$15) &amp; "." &amp; DE209),
        IF(AND((--(INT('Drill Size Info'!$AA$15) &amp; "." &amp; DE209)&gt;=--('Drill Size Info'!$AA$15)), (--(INT('Drill Size Info'!$AA$15) &amp; "." &amp; DE209)&lt;=--('Drill Size Info'!$AB$15))),
            --(INT('Drill Size Info'!$AA$15) &amp; "." &amp; DE209),
            --(INT('Drill Size Info'!$AB$15) &amp; "." &amp; DE209)
        )
    ),
    IF(DD209&lt;&gt;"",
        IF(INT('Drill Size Info'!$AA$15)=INT('Drill Size Info'!$AB$15),
            --(INT('Drill Size Info'!$AA$15) &amp; "." &amp; LEFT(DD209,3)),
            IF(AND((--(INT('Drill Size Info'!$AA$15) &amp; "." &amp; LEFT(DD209,3))&gt;=--('Drill Size Info'!$AA$15)), (--(INT('Drill Size Info'!$AA$15) &amp; "." &amp; LEFT(DD209,3))&lt;=--('Drill Size Info'!$AB$15))),
                --(INT('Drill Size Info'!$AA$15) &amp; "." &amp; LEFT(DD209,3)),
                --(INT('Drill Size Info'!$AB$15) &amp; "." &amp; LEFT(DD209,3))
            )
        ),
        "OK"
    )
)</f>
        <v>OK</v>
      </c>
      <c r="Y209" s="150" t="str">
        <f>IF(DF209&lt;&gt;"",
    IF(INT('Drill Size Info'!$AA$19)=INT('Drill Size Info'!$AB$15),
        --(INT('Drill Size Info'!$AA$15) &amp; "." &amp; DF209),
        IF(AND((--(INT('Drill Size Info'!$AA$15) &amp; "." &amp; DF209)&gt;=--('Drill Size Info'!$AA$15)), (--(INT('Drill Size Info'!$AA$15) &amp; "." &amp; DF209)&lt;=--('Drill Size Info'!$AB$15))),
            --(INT('Drill Size Info'!$AA$15) &amp; "." &amp; DF209),
            --(INT('Drill Size Info'!$AB$15) &amp; "." &amp; DF209)
        )
    ),
    IF(DD209&lt;&gt;"",
        IF(INT('Drill Size Info'!$AA$15)=INT('Drill Size Info'!$AB$15),
            --(INT('Drill Size Info'!$AA$15) &amp; "." &amp; RIGHT(DD209,3)),
            IF(AND((--(INT('Drill Size Info'!$AA$15) &amp; "." &amp; RIGHT(DD209,3))&gt;=--('Drill Size Info'!$AA$15)), (--(INT('Drill Size Info'!$AA$15) &amp; "." &amp; RIGHT(DD209,3))&lt;=--('Drill Size Info'!$AB$15))),
                --(INT('Drill Size Info'!$AA$15) &amp; "." &amp; RIGHT(DD209,3)),
                --(INT('Drill Size Info'!$AB$15) &amp; "." &amp; RIGHT(DD209,3))
            )
        ),
        "N/A"
    )
)</f>
        <v>N/A</v>
      </c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83"/>
      <c r="AL209" s="183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3"/>
      <c r="BA209" s="163"/>
      <c r="BB209" s="163"/>
      <c r="BC209" s="163"/>
      <c r="BD209" s="163"/>
      <c r="BE209" s="163"/>
      <c r="BF209" s="164"/>
      <c r="BG209" s="165"/>
      <c r="BH209" s="162"/>
      <c r="BI209" s="162"/>
      <c r="BJ209" s="164"/>
      <c r="BK209" s="95"/>
      <c r="BL209" s="182"/>
      <c r="BM209" s="182"/>
      <c r="BN209" s="182"/>
      <c r="BO209" s="182"/>
      <c r="BP209" s="95" t="str">
        <f t="shared" si="229"/>
        <v/>
      </c>
    </row>
    <row r="210" spans="2:68" x14ac:dyDescent="0.2">
      <c r="B210" s="156">
        <f t="shared" si="230"/>
        <v>202</v>
      </c>
      <c r="C210" s="158" t="str">
        <f>CONCATENATE('DATA SHEET'!$B$9, 'DATA SHEET'!$Q$2)</f>
        <v>" HWDP</v>
      </c>
      <c r="D210" s="157" t="str">
        <f t="shared" si="231"/>
        <v/>
      </c>
      <c r="E210" s="158" t="str">
        <f>IF('DATA SHEET'!$E$10="Cat 2","N/A","OK")</f>
        <v>OK</v>
      </c>
      <c r="F210" s="158" t="str">
        <f>IF('DATA SHEET'!$E$10="Cat 2","N/A","OK")</f>
        <v>OK</v>
      </c>
      <c r="G210" s="160"/>
      <c r="H210" s="160"/>
      <c r="I210" s="160" t="s">
        <v>194</v>
      </c>
      <c r="J210" s="160" t="str">
        <f t="shared" si="193"/>
        <v>OK</v>
      </c>
      <c r="K210" s="160" t="str">
        <f t="shared" si="193"/>
        <v>OK</v>
      </c>
      <c r="L210" s="160" t="str">
        <f>IF('DATA SHEET'!$B$10="NC-50","N/A","OK")</f>
        <v>OK</v>
      </c>
      <c r="M210" s="160" t="str">
        <f>IF('DATA SHEET'!$B$10="NC-50","N/A","OK")</f>
        <v>OK</v>
      </c>
      <c r="N210" s="160"/>
      <c r="O210" s="160"/>
      <c r="P210" s="160"/>
      <c r="Q210" s="160"/>
      <c r="R210" s="160"/>
      <c r="S210" s="160"/>
      <c r="T210" s="160"/>
      <c r="U210" s="160"/>
      <c r="V210" s="150" t="str">
        <f>IF(DB210&lt;&gt;"",
    IF(INT('Drill Size Info'!$AA$19)=INT('Drill Size Info'!$AB$19),
        --(INT('Drill Size Info'!$AA$19) &amp; "." &amp; DB210),
        IF(AND((--(INT('Drill Size Info'!$AA$19) &amp; "." &amp; DB210)&gt;=--('Drill Size Info'!$AA$19)), (--(INT('Drill Size Info'!$AA$19) &amp; "." &amp; DB210)&lt;=--('Drill Size Info'!$AB$19))),
            --(INT('Drill Size Info'!$AA$19) &amp; "." &amp; DB210),
            --(INT('Drill Size Info'!$AB$19) &amp; "." &amp; DB210)
        )
    ),
    IF(DA210&lt;&gt;"",
        IF(INT('Drill Size Info'!$AA$19)=INT('Drill Size Info'!$AB$19),
            --(INT('Drill Size Info'!$AA$19) &amp; "." &amp; LEFT(DA210,3)),
            IF(AND((--(INT('Drill Size Info'!$AA$19) &amp; "." &amp; LEFT(DA210,3))&gt;=--('Drill Size Info'!$AA$19)), (--(INT('Drill Size Info'!$AA$19) &amp; "." &amp; LEFT(DA210,3))&lt;=--('Drill Size Info'!$AB$19))),
                --(INT('Drill Size Info'!$AA$19) &amp; "." &amp; LEFT(DA210,3)),
                --(INT('Drill Size Info'!$AB$19) &amp; "." &amp; LEFT(DA210,3))
            )
        ),
        "OK"
    )
)</f>
        <v>OK</v>
      </c>
      <c r="W210" s="150" t="str">
        <f>IF(DC210&lt;&gt;"",
    IF(INT('Drill Size Info'!$AA$19)=INT('Drill Size Info'!$AB$19),
        --(INT('Drill Size Info'!$AA$19) &amp; "." &amp; DC210),
        IF(AND((--(INT('Drill Size Info'!$AA$19) &amp; "." &amp; DC210)&gt;=--('Drill Size Info'!$AA$19)), (--(INT('Drill Size Info'!$AA$19) &amp; "." &amp; DC210)&lt;=--('Drill Size Info'!$AB$19))),
            --(INT('Drill Size Info'!$AA$19) &amp; "." &amp; DC210),
            --(INT('Drill Size Info'!$AB$19) &amp; "." &amp; DC210)
        )
    ),
    IF(DA210&lt;&gt;"",
        IF(INT('Drill Size Info'!$AA$19)=INT('Drill Size Info'!$AB$19),
            --(INT('Drill Size Info'!$AA$19) &amp; "." &amp; RIGHT(DA210,3)),
            IF(AND((--(INT('Drill Size Info'!$AA$19) &amp; "." &amp; RIGHT(DA210,3))&gt;=--('Drill Size Info'!$AA$19)), (--(INT('Drill Size Info'!$AA$19) &amp; "." &amp; RIGHT(DA210,3))&lt;=--('Drill Size Info'!$AB$19))),
                --(INT('Drill Size Info'!$AA$19) &amp; "." &amp; RIGHT(DA210,3)),
                --(INT('Drill Size Info'!$AB$19) &amp; "." &amp; RIGHT(DA210,3))
            )
        ),
        "N/A"
    )
)</f>
        <v>N/A</v>
      </c>
      <c r="X210" s="150" t="str">
        <f>IF(DE210&lt;&gt;"",
    IF(INT('Drill Size Info'!$AA$19)=INT('Drill Size Info'!$AB$15),
        --(INT('Drill Size Info'!$AA$15) &amp; "." &amp; DE210),
        IF(AND((--(INT('Drill Size Info'!$AA$15) &amp; "." &amp; DE210)&gt;=--('Drill Size Info'!$AA$15)), (--(INT('Drill Size Info'!$AA$15) &amp; "." &amp; DE210)&lt;=--('Drill Size Info'!$AB$15))),
            --(INT('Drill Size Info'!$AA$15) &amp; "." &amp; DE210),
            --(INT('Drill Size Info'!$AB$15) &amp; "." &amp; DE210)
        )
    ),
    IF(DD210&lt;&gt;"",
        IF(INT('Drill Size Info'!$AA$15)=INT('Drill Size Info'!$AB$15),
            --(INT('Drill Size Info'!$AA$15) &amp; "." &amp; LEFT(DD210,3)),
            IF(AND((--(INT('Drill Size Info'!$AA$15) &amp; "." &amp; LEFT(DD210,3))&gt;=--('Drill Size Info'!$AA$15)), (--(INT('Drill Size Info'!$AA$15) &amp; "." &amp; LEFT(DD210,3))&lt;=--('Drill Size Info'!$AB$15))),
                --(INT('Drill Size Info'!$AA$15) &amp; "." &amp; LEFT(DD210,3)),
                --(INT('Drill Size Info'!$AB$15) &amp; "." &amp; LEFT(DD210,3))
            )
        ),
        "OK"
    )
)</f>
        <v>OK</v>
      </c>
      <c r="Y210" s="150" t="str">
        <f>IF(DF210&lt;&gt;"",
    IF(INT('Drill Size Info'!$AA$19)=INT('Drill Size Info'!$AB$15),
        --(INT('Drill Size Info'!$AA$15) &amp; "." &amp; DF210),
        IF(AND((--(INT('Drill Size Info'!$AA$15) &amp; "." &amp; DF210)&gt;=--('Drill Size Info'!$AA$15)), (--(INT('Drill Size Info'!$AA$15) &amp; "." &amp; DF210)&lt;=--('Drill Size Info'!$AB$15))),
            --(INT('Drill Size Info'!$AA$15) &amp; "." &amp; DF210),
            --(INT('Drill Size Info'!$AB$15) &amp; "." &amp; DF210)
        )
    ),
    IF(DD210&lt;&gt;"",
        IF(INT('Drill Size Info'!$AA$15)=INT('Drill Size Info'!$AB$15),
            --(INT('Drill Size Info'!$AA$15) &amp; "." &amp; RIGHT(DD210,3)),
            IF(AND((--(INT('Drill Size Info'!$AA$15) &amp; "." &amp; RIGHT(DD210,3))&gt;=--('Drill Size Info'!$AA$15)), (--(INT('Drill Size Info'!$AA$15) &amp; "." &amp; RIGHT(DD210,3))&lt;=--('Drill Size Info'!$AB$15))),
                --(INT('Drill Size Info'!$AA$15) &amp; "." &amp; RIGHT(DD210,3)),
                --(INT('Drill Size Info'!$AB$15) &amp; "." &amp; RIGHT(DD210,3))
            )
        ),
        "N/A"
    )
)</f>
        <v>N/A</v>
      </c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83"/>
      <c r="AL210" s="183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3"/>
      <c r="BA210" s="163"/>
      <c r="BB210" s="163"/>
      <c r="BC210" s="163"/>
      <c r="BD210" s="163"/>
      <c r="BE210" s="163"/>
      <c r="BF210" s="164"/>
      <c r="BG210" s="165"/>
      <c r="BH210" s="162"/>
      <c r="BI210" s="162"/>
      <c r="BJ210" s="164"/>
      <c r="BK210" s="95"/>
      <c r="BL210" s="182"/>
      <c r="BM210" s="182"/>
      <c r="BN210" s="182"/>
      <c r="BO210" s="182"/>
      <c r="BP210" s="95" t="str">
        <f t="shared" si="229"/>
        <v/>
      </c>
    </row>
    <row r="211" spans="2:68" x14ac:dyDescent="0.2">
      <c r="B211" s="156">
        <f t="shared" si="230"/>
        <v>203</v>
      </c>
      <c r="C211" s="158" t="str">
        <f>CONCATENATE('DATA SHEET'!$B$9, 'DATA SHEET'!$Q$2)</f>
        <v>" HWDP</v>
      </c>
      <c r="D211" s="157" t="str">
        <f t="shared" si="231"/>
        <v/>
      </c>
      <c r="E211" s="158" t="str">
        <f>IF('DATA SHEET'!$E$10="Cat 2","N/A","OK")</f>
        <v>OK</v>
      </c>
      <c r="F211" s="158" t="str">
        <f>IF('DATA SHEET'!$E$10="Cat 2","N/A","OK")</f>
        <v>OK</v>
      </c>
      <c r="G211" s="160"/>
      <c r="H211" s="160"/>
      <c r="I211" s="160" t="s">
        <v>194</v>
      </c>
      <c r="J211" s="160" t="str">
        <f t="shared" si="193"/>
        <v>OK</v>
      </c>
      <c r="K211" s="160" t="str">
        <f t="shared" si="193"/>
        <v>OK</v>
      </c>
      <c r="L211" s="160" t="str">
        <f>IF('DATA SHEET'!$B$10="NC-50","N/A","OK")</f>
        <v>OK</v>
      </c>
      <c r="M211" s="160" t="str">
        <f>IF('DATA SHEET'!$B$10="NC-50","N/A","OK")</f>
        <v>OK</v>
      </c>
      <c r="N211" s="160"/>
      <c r="O211" s="160"/>
      <c r="P211" s="160"/>
      <c r="Q211" s="160"/>
      <c r="R211" s="160"/>
      <c r="S211" s="160"/>
      <c r="T211" s="160"/>
      <c r="U211" s="160"/>
      <c r="V211" s="150" t="str">
        <f>IF(DB211&lt;&gt;"",
    IF(INT('Drill Size Info'!$AA$19)=INT('Drill Size Info'!$AB$19),
        --(INT('Drill Size Info'!$AA$19) &amp; "." &amp; DB211),
        IF(AND((--(INT('Drill Size Info'!$AA$19) &amp; "." &amp; DB211)&gt;=--('Drill Size Info'!$AA$19)), (--(INT('Drill Size Info'!$AA$19) &amp; "." &amp; DB211)&lt;=--('Drill Size Info'!$AB$19))),
            --(INT('Drill Size Info'!$AA$19) &amp; "." &amp; DB211),
            --(INT('Drill Size Info'!$AB$19) &amp; "." &amp; DB211)
        )
    ),
    IF(DA211&lt;&gt;"",
        IF(INT('Drill Size Info'!$AA$19)=INT('Drill Size Info'!$AB$19),
            --(INT('Drill Size Info'!$AA$19) &amp; "." &amp; LEFT(DA211,3)),
            IF(AND((--(INT('Drill Size Info'!$AA$19) &amp; "." &amp; LEFT(DA211,3))&gt;=--('Drill Size Info'!$AA$19)), (--(INT('Drill Size Info'!$AA$19) &amp; "." &amp; LEFT(DA211,3))&lt;=--('Drill Size Info'!$AB$19))),
                --(INT('Drill Size Info'!$AA$19) &amp; "." &amp; LEFT(DA211,3)),
                --(INT('Drill Size Info'!$AB$19) &amp; "." &amp; LEFT(DA211,3))
            )
        ),
        "OK"
    )
)</f>
        <v>OK</v>
      </c>
      <c r="W211" s="150" t="str">
        <f>IF(DC211&lt;&gt;"",
    IF(INT('Drill Size Info'!$AA$19)=INT('Drill Size Info'!$AB$19),
        --(INT('Drill Size Info'!$AA$19) &amp; "." &amp; DC211),
        IF(AND((--(INT('Drill Size Info'!$AA$19) &amp; "." &amp; DC211)&gt;=--('Drill Size Info'!$AA$19)), (--(INT('Drill Size Info'!$AA$19) &amp; "." &amp; DC211)&lt;=--('Drill Size Info'!$AB$19))),
            --(INT('Drill Size Info'!$AA$19) &amp; "." &amp; DC211),
            --(INT('Drill Size Info'!$AB$19) &amp; "." &amp; DC211)
        )
    ),
    IF(DA211&lt;&gt;"",
        IF(INT('Drill Size Info'!$AA$19)=INT('Drill Size Info'!$AB$19),
            --(INT('Drill Size Info'!$AA$19) &amp; "." &amp; RIGHT(DA211,3)),
            IF(AND((--(INT('Drill Size Info'!$AA$19) &amp; "." &amp; RIGHT(DA211,3))&gt;=--('Drill Size Info'!$AA$19)), (--(INT('Drill Size Info'!$AA$19) &amp; "." &amp; RIGHT(DA211,3))&lt;=--('Drill Size Info'!$AB$19))),
                --(INT('Drill Size Info'!$AA$19) &amp; "." &amp; RIGHT(DA211,3)),
                --(INT('Drill Size Info'!$AB$19) &amp; "." &amp; RIGHT(DA211,3))
            )
        ),
        "N/A"
    )
)</f>
        <v>N/A</v>
      </c>
      <c r="X211" s="150" t="str">
        <f>IF(DE211&lt;&gt;"",
    IF(INT('Drill Size Info'!$AA$19)=INT('Drill Size Info'!$AB$15),
        --(INT('Drill Size Info'!$AA$15) &amp; "." &amp; DE211),
        IF(AND((--(INT('Drill Size Info'!$AA$15) &amp; "." &amp; DE211)&gt;=--('Drill Size Info'!$AA$15)), (--(INT('Drill Size Info'!$AA$15) &amp; "." &amp; DE211)&lt;=--('Drill Size Info'!$AB$15))),
            --(INT('Drill Size Info'!$AA$15) &amp; "." &amp; DE211),
            --(INT('Drill Size Info'!$AB$15) &amp; "." &amp; DE211)
        )
    ),
    IF(DD211&lt;&gt;"",
        IF(INT('Drill Size Info'!$AA$15)=INT('Drill Size Info'!$AB$15),
            --(INT('Drill Size Info'!$AA$15) &amp; "." &amp; LEFT(DD211,3)),
            IF(AND((--(INT('Drill Size Info'!$AA$15) &amp; "." &amp; LEFT(DD211,3))&gt;=--('Drill Size Info'!$AA$15)), (--(INT('Drill Size Info'!$AA$15) &amp; "." &amp; LEFT(DD211,3))&lt;=--('Drill Size Info'!$AB$15))),
                --(INT('Drill Size Info'!$AA$15) &amp; "." &amp; LEFT(DD211,3)),
                --(INT('Drill Size Info'!$AB$15) &amp; "." &amp; LEFT(DD211,3))
            )
        ),
        "OK"
    )
)</f>
        <v>OK</v>
      </c>
      <c r="Y211" s="150" t="str">
        <f>IF(DF211&lt;&gt;"",
    IF(INT('Drill Size Info'!$AA$19)=INT('Drill Size Info'!$AB$15),
        --(INT('Drill Size Info'!$AA$15) &amp; "." &amp; DF211),
        IF(AND((--(INT('Drill Size Info'!$AA$15) &amp; "." &amp; DF211)&gt;=--('Drill Size Info'!$AA$15)), (--(INT('Drill Size Info'!$AA$15) &amp; "." &amp; DF211)&lt;=--('Drill Size Info'!$AB$15))),
            --(INT('Drill Size Info'!$AA$15) &amp; "." &amp; DF211),
            --(INT('Drill Size Info'!$AB$15) &amp; "." &amp; DF211)
        )
    ),
    IF(DD211&lt;&gt;"",
        IF(INT('Drill Size Info'!$AA$15)=INT('Drill Size Info'!$AB$15),
            --(INT('Drill Size Info'!$AA$15) &amp; "." &amp; RIGHT(DD211,3)),
            IF(AND((--(INT('Drill Size Info'!$AA$15) &amp; "." &amp; RIGHT(DD211,3))&gt;=--('Drill Size Info'!$AA$15)), (--(INT('Drill Size Info'!$AA$15) &amp; "." &amp; RIGHT(DD211,3))&lt;=--('Drill Size Info'!$AB$15))),
                --(INT('Drill Size Info'!$AA$15) &amp; "." &amp; RIGHT(DD211,3)),
                --(INT('Drill Size Info'!$AB$15) &amp; "." &amp; RIGHT(DD211,3))
            )
        ),
        "N/A"
    )
)</f>
        <v>N/A</v>
      </c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83"/>
      <c r="AL211" s="183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3"/>
      <c r="BA211" s="163"/>
      <c r="BB211" s="163"/>
      <c r="BC211" s="163"/>
      <c r="BD211" s="163"/>
      <c r="BE211" s="163"/>
      <c r="BF211" s="164"/>
      <c r="BG211" s="165"/>
      <c r="BH211" s="162"/>
      <c r="BI211" s="162"/>
      <c r="BJ211" s="164"/>
      <c r="BK211" s="95"/>
      <c r="BL211" s="182"/>
      <c r="BM211" s="182"/>
      <c r="BN211" s="182"/>
      <c r="BO211" s="182"/>
      <c r="BP211" s="95" t="str">
        <f t="shared" si="229"/>
        <v/>
      </c>
    </row>
    <row r="212" spans="2:68" x14ac:dyDescent="0.2">
      <c r="B212" s="156">
        <f t="shared" si="230"/>
        <v>204</v>
      </c>
      <c r="C212" s="158" t="str">
        <f>CONCATENATE('DATA SHEET'!$B$9, 'DATA SHEET'!$Q$2)</f>
        <v>" HWDP</v>
      </c>
      <c r="D212" s="157" t="str">
        <f t="shared" si="231"/>
        <v/>
      </c>
      <c r="E212" s="158" t="str">
        <f>IF('DATA SHEET'!$E$10="Cat 2","N/A","OK")</f>
        <v>OK</v>
      </c>
      <c r="F212" s="158" t="str">
        <f>IF('DATA SHEET'!$E$10="Cat 2","N/A","OK")</f>
        <v>OK</v>
      </c>
      <c r="G212" s="160"/>
      <c r="H212" s="160"/>
      <c r="I212" s="160" t="s">
        <v>194</v>
      </c>
      <c r="J212" s="160" t="str">
        <f t="shared" si="193"/>
        <v>OK</v>
      </c>
      <c r="K212" s="160" t="str">
        <f t="shared" si="193"/>
        <v>OK</v>
      </c>
      <c r="L212" s="160" t="str">
        <f>IF('DATA SHEET'!$B$10="NC-50","N/A","OK")</f>
        <v>OK</v>
      </c>
      <c r="M212" s="160" t="str">
        <f>IF('DATA SHEET'!$B$10="NC-50","N/A","OK")</f>
        <v>OK</v>
      </c>
      <c r="N212" s="160"/>
      <c r="O212" s="160"/>
      <c r="P212" s="160"/>
      <c r="Q212" s="160"/>
      <c r="R212" s="160"/>
      <c r="S212" s="160"/>
      <c r="T212" s="160"/>
      <c r="U212" s="160"/>
      <c r="V212" s="150" t="str">
        <f>IF(DB212&lt;&gt;"",
    IF(INT('Drill Size Info'!$AA$19)=INT('Drill Size Info'!$AB$19),
        --(INT('Drill Size Info'!$AA$19) &amp; "." &amp; DB212),
        IF(AND((--(INT('Drill Size Info'!$AA$19) &amp; "." &amp; DB212)&gt;=--('Drill Size Info'!$AA$19)), (--(INT('Drill Size Info'!$AA$19) &amp; "." &amp; DB212)&lt;=--('Drill Size Info'!$AB$19))),
            --(INT('Drill Size Info'!$AA$19) &amp; "." &amp; DB212),
            --(INT('Drill Size Info'!$AB$19) &amp; "." &amp; DB212)
        )
    ),
    IF(DA212&lt;&gt;"",
        IF(INT('Drill Size Info'!$AA$19)=INT('Drill Size Info'!$AB$19),
            --(INT('Drill Size Info'!$AA$19) &amp; "." &amp; LEFT(DA212,3)),
            IF(AND((--(INT('Drill Size Info'!$AA$19) &amp; "." &amp; LEFT(DA212,3))&gt;=--('Drill Size Info'!$AA$19)), (--(INT('Drill Size Info'!$AA$19) &amp; "." &amp; LEFT(DA212,3))&lt;=--('Drill Size Info'!$AB$19))),
                --(INT('Drill Size Info'!$AA$19) &amp; "." &amp; LEFT(DA212,3)),
                --(INT('Drill Size Info'!$AB$19) &amp; "." &amp; LEFT(DA212,3))
            )
        ),
        "OK"
    )
)</f>
        <v>OK</v>
      </c>
      <c r="W212" s="150" t="str">
        <f>IF(DC212&lt;&gt;"",
    IF(INT('Drill Size Info'!$AA$19)=INT('Drill Size Info'!$AB$19),
        --(INT('Drill Size Info'!$AA$19) &amp; "." &amp; DC212),
        IF(AND((--(INT('Drill Size Info'!$AA$19) &amp; "." &amp; DC212)&gt;=--('Drill Size Info'!$AA$19)), (--(INT('Drill Size Info'!$AA$19) &amp; "." &amp; DC212)&lt;=--('Drill Size Info'!$AB$19))),
            --(INT('Drill Size Info'!$AA$19) &amp; "." &amp; DC212),
            --(INT('Drill Size Info'!$AB$19) &amp; "." &amp; DC212)
        )
    ),
    IF(DA212&lt;&gt;"",
        IF(INT('Drill Size Info'!$AA$19)=INT('Drill Size Info'!$AB$19),
            --(INT('Drill Size Info'!$AA$19) &amp; "." &amp; RIGHT(DA212,3)),
            IF(AND((--(INT('Drill Size Info'!$AA$19) &amp; "." &amp; RIGHT(DA212,3))&gt;=--('Drill Size Info'!$AA$19)), (--(INT('Drill Size Info'!$AA$19) &amp; "." &amp; RIGHT(DA212,3))&lt;=--('Drill Size Info'!$AB$19))),
                --(INT('Drill Size Info'!$AA$19) &amp; "." &amp; RIGHT(DA212,3)),
                --(INT('Drill Size Info'!$AB$19) &amp; "." &amp; RIGHT(DA212,3))
            )
        ),
        "N/A"
    )
)</f>
        <v>N/A</v>
      </c>
      <c r="X212" s="150" t="str">
        <f>IF(DE212&lt;&gt;"",
    IF(INT('Drill Size Info'!$AA$19)=INT('Drill Size Info'!$AB$15),
        --(INT('Drill Size Info'!$AA$15) &amp; "." &amp; DE212),
        IF(AND((--(INT('Drill Size Info'!$AA$15) &amp; "." &amp; DE212)&gt;=--('Drill Size Info'!$AA$15)), (--(INT('Drill Size Info'!$AA$15) &amp; "." &amp; DE212)&lt;=--('Drill Size Info'!$AB$15))),
            --(INT('Drill Size Info'!$AA$15) &amp; "." &amp; DE212),
            --(INT('Drill Size Info'!$AB$15) &amp; "." &amp; DE212)
        )
    ),
    IF(DD212&lt;&gt;"",
        IF(INT('Drill Size Info'!$AA$15)=INT('Drill Size Info'!$AB$15),
            --(INT('Drill Size Info'!$AA$15) &amp; "." &amp; LEFT(DD212,3)),
            IF(AND((--(INT('Drill Size Info'!$AA$15) &amp; "." &amp; LEFT(DD212,3))&gt;=--('Drill Size Info'!$AA$15)), (--(INT('Drill Size Info'!$AA$15) &amp; "." &amp; LEFT(DD212,3))&lt;=--('Drill Size Info'!$AB$15))),
                --(INT('Drill Size Info'!$AA$15) &amp; "." &amp; LEFT(DD212,3)),
                --(INT('Drill Size Info'!$AB$15) &amp; "." &amp; LEFT(DD212,3))
            )
        ),
        "OK"
    )
)</f>
        <v>OK</v>
      </c>
      <c r="Y212" s="150" t="str">
        <f>IF(DF212&lt;&gt;"",
    IF(INT('Drill Size Info'!$AA$19)=INT('Drill Size Info'!$AB$15),
        --(INT('Drill Size Info'!$AA$15) &amp; "." &amp; DF212),
        IF(AND((--(INT('Drill Size Info'!$AA$15) &amp; "." &amp; DF212)&gt;=--('Drill Size Info'!$AA$15)), (--(INT('Drill Size Info'!$AA$15) &amp; "." &amp; DF212)&lt;=--('Drill Size Info'!$AB$15))),
            --(INT('Drill Size Info'!$AA$15) &amp; "." &amp; DF212),
            --(INT('Drill Size Info'!$AB$15) &amp; "." &amp; DF212)
        )
    ),
    IF(DD212&lt;&gt;"",
        IF(INT('Drill Size Info'!$AA$15)=INT('Drill Size Info'!$AB$15),
            --(INT('Drill Size Info'!$AA$15) &amp; "." &amp; RIGHT(DD212,3)),
            IF(AND((--(INT('Drill Size Info'!$AA$15) &amp; "." &amp; RIGHT(DD212,3))&gt;=--('Drill Size Info'!$AA$15)), (--(INT('Drill Size Info'!$AA$15) &amp; "." &amp; RIGHT(DD212,3))&lt;=--('Drill Size Info'!$AB$15))),
                --(INT('Drill Size Info'!$AA$15) &amp; "." &amp; RIGHT(DD212,3)),
                --(INT('Drill Size Info'!$AB$15) &amp; "." &amp; RIGHT(DD212,3))
            )
        ),
        "N/A"
    )
)</f>
        <v>N/A</v>
      </c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83"/>
      <c r="AL212" s="183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3"/>
      <c r="BA212" s="163"/>
      <c r="BB212" s="163"/>
      <c r="BC212" s="163"/>
      <c r="BD212" s="163"/>
      <c r="BE212" s="163"/>
      <c r="BF212" s="164"/>
      <c r="BG212" s="165"/>
      <c r="BH212" s="162"/>
      <c r="BI212" s="162"/>
      <c r="BJ212" s="164"/>
      <c r="BK212" s="95"/>
      <c r="BL212" s="182"/>
      <c r="BM212" s="182"/>
      <c r="BN212" s="182"/>
      <c r="BO212" s="182"/>
      <c r="BP212" s="95" t="str">
        <f t="shared" si="229"/>
        <v/>
      </c>
    </row>
    <row r="213" spans="2:68" x14ac:dyDescent="0.2">
      <c r="B213" s="156">
        <f t="shared" si="230"/>
        <v>205</v>
      </c>
      <c r="C213" s="158" t="str">
        <f>CONCATENATE('DATA SHEET'!$B$9, 'DATA SHEET'!$Q$2)</f>
        <v>" HWDP</v>
      </c>
      <c r="D213" s="157" t="str">
        <f t="shared" si="231"/>
        <v/>
      </c>
      <c r="E213" s="158" t="str">
        <f>IF('DATA SHEET'!$E$10="Cat 2","N/A","OK")</f>
        <v>OK</v>
      </c>
      <c r="F213" s="158" t="str">
        <f>IF('DATA SHEET'!$E$10="Cat 2","N/A","OK")</f>
        <v>OK</v>
      </c>
      <c r="G213" s="160"/>
      <c r="H213" s="160"/>
      <c r="I213" s="160" t="s">
        <v>194</v>
      </c>
      <c r="J213" s="160" t="str">
        <f t="shared" si="193"/>
        <v>OK</v>
      </c>
      <c r="K213" s="160" t="str">
        <f t="shared" si="193"/>
        <v>OK</v>
      </c>
      <c r="L213" s="160" t="str">
        <f>IF('DATA SHEET'!$B$10="NC-50","N/A","OK")</f>
        <v>OK</v>
      </c>
      <c r="M213" s="160" t="str">
        <f>IF('DATA SHEET'!$B$10="NC-50","N/A","OK")</f>
        <v>OK</v>
      </c>
      <c r="N213" s="160"/>
      <c r="O213" s="160"/>
      <c r="P213" s="160"/>
      <c r="Q213" s="160"/>
      <c r="R213" s="160"/>
      <c r="S213" s="160"/>
      <c r="T213" s="160"/>
      <c r="U213" s="160"/>
      <c r="V213" s="150" t="str">
        <f>IF(DB213&lt;&gt;"",
    IF(INT('Drill Size Info'!$AA$19)=INT('Drill Size Info'!$AB$19),
        --(INT('Drill Size Info'!$AA$19) &amp; "." &amp; DB213),
        IF(AND((--(INT('Drill Size Info'!$AA$19) &amp; "." &amp; DB213)&gt;=--('Drill Size Info'!$AA$19)), (--(INT('Drill Size Info'!$AA$19) &amp; "." &amp; DB213)&lt;=--('Drill Size Info'!$AB$19))),
            --(INT('Drill Size Info'!$AA$19) &amp; "." &amp; DB213),
            --(INT('Drill Size Info'!$AB$19) &amp; "." &amp; DB213)
        )
    ),
    IF(DA213&lt;&gt;"",
        IF(INT('Drill Size Info'!$AA$19)=INT('Drill Size Info'!$AB$19),
            --(INT('Drill Size Info'!$AA$19) &amp; "." &amp; LEFT(DA213,3)),
            IF(AND((--(INT('Drill Size Info'!$AA$19) &amp; "." &amp; LEFT(DA213,3))&gt;=--('Drill Size Info'!$AA$19)), (--(INT('Drill Size Info'!$AA$19) &amp; "." &amp; LEFT(DA213,3))&lt;=--('Drill Size Info'!$AB$19))),
                --(INT('Drill Size Info'!$AA$19) &amp; "." &amp; LEFT(DA213,3)),
                --(INT('Drill Size Info'!$AB$19) &amp; "." &amp; LEFT(DA213,3))
            )
        ),
        "OK"
    )
)</f>
        <v>OK</v>
      </c>
      <c r="W213" s="150" t="str">
        <f>IF(DC213&lt;&gt;"",
    IF(INT('Drill Size Info'!$AA$19)=INT('Drill Size Info'!$AB$19),
        --(INT('Drill Size Info'!$AA$19) &amp; "." &amp; DC213),
        IF(AND((--(INT('Drill Size Info'!$AA$19) &amp; "." &amp; DC213)&gt;=--('Drill Size Info'!$AA$19)), (--(INT('Drill Size Info'!$AA$19) &amp; "." &amp; DC213)&lt;=--('Drill Size Info'!$AB$19))),
            --(INT('Drill Size Info'!$AA$19) &amp; "." &amp; DC213),
            --(INT('Drill Size Info'!$AB$19) &amp; "." &amp; DC213)
        )
    ),
    IF(DA213&lt;&gt;"",
        IF(INT('Drill Size Info'!$AA$19)=INT('Drill Size Info'!$AB$19),
            --(INT('Drill Size Info'!$AA$19) &amp; "." &amp; RIGHT(DA213,3)),
            IF(AND((--(INT('Drill Size Info'!$AA$19) &amp; "." &amp; RIGHT(DA213,3))&gt;=--('Drill Size Info'!$AA$19)), (--(INT('Drill Size Info'!$AA$19) &amp; "." &amp; RIGHT(DA213,3))&lt;=--('Drill Size Info'!$AB$19))),
                --(INT('Drill Size Info'!$AA$19) &amp; "." &amp; RIGHT(DA213,3)),
                --(INT('Drill Size Info'!$AB$19) &amp; "." &amp; RIGHT(DA213,3))
            )
        ),
        "N/A"
    )
)</f>
        <v>N/A</v>
      </c>
      <c r="X213" s="150" t="str">
        <f>IF(DE213&lt;&gt;"",
    IF(INT('Drill Size Info'!$AA$19)=INT('Drill Size Info'!$AB$15),
        --(INT('Drill Size Info'!$AA$15) &amp; "." &amp; DE213),
        IF(AND((--(INT('Drill Size Info'!$AA$15) &amp; "." &amp; DE213)&gt;=--('Drill Size Info'!$AA$15)), (--(INT('Drill Size Info'!$AA$15) &amp; "." &amp; DE213)&lt;=--('Drill Size Info'!$AB$15))),
            --(INT('Drill Size Info'!$AA$15) &amp; "." &amp; DE213),
            --(INT('Drill Size Info'!$AB$15) &amp; "." &amp; DE213)
        )
    ),
    IF(DD213&lt;&gt;"",
        IF(INT('Drill Size Info'!$AA$15)=INT('Drill Size Info'!$AB$15),
            --(INT('Drill Size Info'!$AA$15) &amp; "." &amp; LEFT(DD213,3)),
            IF(AND((--(INT('Drill Size Info'!$AA$15) &amp; "." &amp; LEFT(DD213,3))&gt;=--('Drill Size Info'!$AA$15)), (--(INT('Drill Size Info'!$AA$15) &amp; "." &amp; LEFT(DD213,3))&lt;=--('Drill Size Info'!$AB$15))),
                --(INT('Drill Size Info'!$AA$15) &amp; "." &amp; LEFT(DD213,3)),
                --(INT('Drill Size Info'!$AB$15) &amp; "." &amp; LEFT(DD213,3))
            )
        ),
        "OK"
    )
)</f>
        <v>OK</v>
      </c>
      <c r="Y213" s="150" t="str">
        <f>IF(DF213&lt;&gt;"",
    IF(INT('Drill Size Info'!$AA$19)=INT('Drill Size Info'!$AB$15),
        --(INT('Drill Size Info'!$AA$15) &amp; "." &amp; DF213),
        IF(AND((--(INT('Drill Size Info'!$AA$15) &amp; "." &amp; DF213)&gt;=--('Drill Size Info'!$AA$15)), (--(INT('Drill Size Info'!$AA$15) &amp; "." &amp; DF213)&lt;=--('Drill Size Info'!$AB$15))),
            --(INT('Drill Size Info'!$AA$15) &amp; "." &amp; DF213),
            --(INT('Drill Size Info'!$AB$15) &amp; "." &amp; DF213)
        )
    ),
    IF(DD213&lt;&gt;"",
        IF(INT('Drill Size Info'!$AA$15)=INT('Drill Size Info'!$AB$15),
            --(INT('Drill Size Info'!$AA$15) &amp; "." &amp; RIGHT(DD213,3)),
            IF(AND((--(INT('Drill Size Info'!$AA$15) &amp; "." &amp; RIGHT(DD213,3))&gt;=--('Drill Size Info'!$AA$15)), (--(INT('Drill Size Info'!$AA$15) &amp; "." &amp; RIGHT(DD213,3))&lt;=--('Drill Size Info'!$AB$15))),
                --(INT('Drill Size Info'!$AA$15) &amp; "." &amp; RIGHT(DD213,3)),
                --(INT('Drill Size Info'!$AB$15) &amp; "." &amp; RIGHT(DD213,3))
            )
        ),
        "N/A"
    )
)</f>
        <v>N/A</v>
      </c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83"/>
      <c r="AL213" s="183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3"/>
      <c r="BA213" s="163"/>
      <c r="BB213" s="163"/>
      <c r="BC213" s="163"/>
      <c r="BD213" s="163"/>
      <c r="BE213" s="163"/>
      <c r="BF213" s="164"/>
      <c r="BG213" s="165"/>
      <c r="BH213" s="162"/>
      <c r="BI213" s="162"/>
      <c r="BJ213" s="164"/>
      <c r="BK213" s="95"/>
      <c r="BL213" s="182"/>
      <c r="BM213" s="182"/>
      <c r="BN213" s="182"/>
      <c r="BO213" s="182"/>
      <c r="BP213" s="95" t="str">
        <f t="shared" si="229"/>
        <v/>
      </c>
    </row>
    <row r="214" spans="2:68" x14ac:dyDescent="0.2">
      <c r="B214" s="156">
        <f t="shared" si="230"/>
        <v>206</v>
      </c>
      <c r="C214" s="158" t="str">
        <f>CONCATENATE('DATA SHEET'!$B$9, 'DATA SHEET'!$Q$2)</f>
        <v>" HWDP</v>
      </c>
      <c r="D214" s="157" t="str">
        <f t="shared" si="231"/>
        <v/>
      </c>
      <c r="E214" s="158" t="str">
        <f>IF('DATA SHEET'!$E$10="Cat 2","N/A","OK")</f>
        <v>OK</v>
      </c>
      <c r="F214" s="158" t="str">
        <f>IF('DATA SHEET'!$E$10="Cat 2","N/A","OK")</f>
        <v>OK</v>
      </c>
      <c r="G214" s="160"/>
      <c r="H214" s="160"/>
      <c r="I214" s="160" t="s">
        <v>194</v>
      </c>
      <c r="J214" s="160" t="str">
        <f t="shared" si="193"/>
        <v>OK</v>
      </c>
      <c r="K214" s="160" t="str">
        <f t="shared" si="193"/>
        <v>OK</v>
      </c>
      <c r="L214" s="160" t="str">
        <f>IF('DATA SHEET'!$B$10="NC-50","N/A","OK")</f>
        <v>OK</v>
      </c>
      <c r="M214" s="160" t="str">
        <f>IF('DATA SHEET'!$B$10="NC-50","N/A","OK")</f>
        <v>OK</v>
      </c>
      <c r="N214" s="160"/>
      <c r="O214" s="160"/>
      <c r="P214" s="160"/>
      <c r="Q214" s="160"/>
      <c r="R214" s="160"/>
      <c r="S214" s="160"/>
      <c r="T214" s="160"/>
      <c r="U214" s="160"/>
      <c r="V214" s="150" t="str">
        <f>IF(DB214&lt;&gt;"",
    IF(INT('Drill Size Info'!$AA$19)=INT('Drill Size Info'!$AB$19),
        --(INT('Drill Size Info'!$AA$19) &amp; "." &amp; DB214),
        IF(AND((--(INT('Drill Size Info'!$AA$19) &amp; "." &amp; DB214)&gt;=--('Drill Size Info'!$AA$19)), (--(INT('Drill Size Info'!$AA$19) &amp; "." &amp; DB214)&lt;=--('Drill Size Info'!$AB$19))),
            --(INT('Drill Size Info'!$AA$19) &amp; "." &amp; DB214),
            --(INT('Drill Size Info'!$AB$19) &amp; "." &amp; DB214)
        )
    ),
    IF(DA214&lt;&gt;"",
        IF(INT('Drill Size Info'!$AA$19)=INT('Drill Size Info'!$AB$19),
            --(INT('Drill Size Info'!$AA$19) &amp; "." &amp; LEFT(DA214,3)),
            IF(AND((--(INT('Drill Size Info'!$AA$19) &amp; "." &amp; LEFT(DA214,3))&gt;=--('Drill Size Info'!$AA$19)), (--(INT('Drill Size Info'!$AA$19) &amp; "." &amp; LEFT(DA214,3))&lt;=--('Drill Size Info'!$AB$19))),
                --(INT('Drill Size Info'!$AA$19) &amp; "." &amp; LEFT(DA214,3)),
                --(INT('Drill Size Info'!$AB$19) &amp; "." &amp; LEFT(DA214,3))
            )
        ),
        "OK"
    )
)</f>
        <v>OK</v>
      </c>
      <c r="W214" s="150" t="str">
        <f>IF(DC214&lt;&gt;"",
    IF(INT('Drill Size Info'!$AA$19)=INT('Drill Size Info'!$AB$19),
        --(INT('Drill Size Info'!$AA$19) &amp; "." &amp; DC214),
        IF(AND((--(INT('Drill Size Info'!$AA$19) &amp; "." &amp; DC214)&gt;=--('Drill Size Info'!$AA$19)), (--(INT('Drill Size Info'!$AA$19) &amp; "." &amp; DC214)&lt;=--('Drill Size Info'!$AB$19))),
            --(INT('Drill Size Info'!$AA$19) &amp; "." &amp; DC214),
            --(INT('Drill Size Info'!$AB$19) &amp; "." &amp; DC214)
        )
    ),
    IF(DA214&lt;&gt;"",
        IF(INT('Drill Size Info'!$AA$19)=INT('Drill Size Info'!$AB$19),
            --(INT('Drill Size Info'!$AA$19) &amp; "." &amp; RIGHT(DA214,3)),
            IF(AND((--(INT('Drill Size Info'!$AA$19) &amp; "." &amp; RIGHT(DA214,3))&gt;=--('Drill Size Info'!$AA$19)), (--(INT('Drill Size Info'!$AA$19) &amp; "." &amp; RIGHT(DA214,3))&lt;=--('Drill Size Info'!$AB$19))),
                --(INT('Drill Size Info'!$AA$19) &amp; "." &amp; RIGHT(DA214,3)),
                --(INT('Drill Size Info'!$AB$19) &amp; "." &amp; RIGHT(DA214,3))
            )
        ),
        "N/A"
    )
)</f>
        <v>N/A</v>
      </c>
      <c r="X214" s="150" t="str">
        <f>IF(DE214&lt;&gt;"",
    IF(INT('Drill Size Info'!$AA$19)=INT('Drill Size Info'!$AB$15),
        --(INT('Drill Size Info'!$AA$15) &amp; "." &amp; DE214),
        IF(AND((--(INT('Drill Size Info'!$AA$15) &amp; "." &amp; DE214)&gt;=--('Drill Size Info'!$AA$15)), (--(INT('Drill Size Info'!$AA$15) &amp; "." &amp; DE214)&lt;=--('Drill Size Info'!$AB$15))),
            --(INT('Drill Size Info'!$AA$15) &amp; "." &amp; DE214),
            --(INT('Drill Size Info'!$AB$15) &amp; "." &amp; DE214)
        )
    ),
    IF(DD214&lt;&gt;"",
        IF(INT('Drill Size Info'!$AA$15)=INT('Drill Size Info'!$AB$15),
            --(INT('Drill Size Info'!$AA$15) &amp; "." &amp; LEFT(DD214,3)),
            IF(AND((--(INT('Drill Size Info'!$AA$15) &amp; "." &amp; LEFT(DD214,3))&gt;=--('Drill Size Info'!$AA$15)), (--(INT('Drill Size Info'!$AA$15) &amp; "." &amp; LEFT(DD214,3))&lt;=--('Drill Size Info'!$AB$15))),
                --(INT('Drill Size Info'!$AA$15) &amp; "." &amp; LEFT(DD214,3)),
                --(INT('Drill Size Info'!$AB$15) &amp; "." &amp; LEFT(DD214,3))
            )
        ),
        "OK"
    )
)</f>
        <v>OK</v>
      </c>
      <c r="Y214" s="150" t="str">
        <f>IF(DF214&lt;&gt;"",
    IF(INT('Drill Size Info'!$AA$19)=INT('Drill Size Info'!$AB$15),
        --(INT('Drill Size Info'!$AA$15) &amp; "." &amp; DF214),
        IF(AND((--(INT('Drill Size Info'!$AA$15) &amp; "." &amp; DF214)&gt;=--('Drill Size Info'!$AA$15)), (--(INT('Drill Size Info'!$AA$15) &amp; "." &amp; DF214)&lt;=--('Drill Size Info'!$AB$15))),
            --(INT('Drill Size Info'!$AA$15) &amp; "." &amp; DF214),
            --(INT('Drill Size Info'!$AB$15) &amp; "." &amp; DF214)
        )
    ),
    IF(DD214&lt;&gt;"",
        IF(INT('Drill Size Info'!$AA$15)=INT('Drill Size Info'!$AB$15),
            --(INT('Drill Size Info'!$AA$15) &amp; "." &amp; RIGHT(DD214,3)),
            IF(AND((--(INT('Drill Size Info'!$AA$15) &amp; "." &amp; RIGHT(DD214,3))&gt;=--('Drill Size Info'!$AA$15)), (--(INT('Drill Size Info'!$AA$15) &amp; "." &amp; RIGHT(DD214,3))&lt;=--('Drill Size Info'!$AB$15))),
                --(INT('Drill Size Info'!$AA$15) &amp; "." &amp; RIGHT(DD214,3)),
                --(INT('Drill Size Info'!$AB$15) &amp; "." &amp; RIGHT(DD214,3))
            )
        ),
        "N/A"
    )
)</f>
        <v>N/A</v>
      </c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83"/>
      <c r="AL214" s="183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3"/>
      <c r="BA214" s="163"/>
      <c r="BB214" s="163"/>
      <c r="BC214" s="163"/>
      <c r="BD214" s="163"/>
      <c r="BE214" s="163"/>
      <c r="BF214" s="164"/>
      <c r="BG214" s="165"/>
      <c r="BH214" s="162"/>
      <c r="BI214" s="162"/>
      <c r="BJ214" s="164"/>
      <c r="BK214" s="95"/>
      <c r="BL214" s="182"/>
      <c r="BM214" s="182"/>
      <c r="BN214" s="182"/>
      <c r="BO214" s="182"/>
      <c r="BP214" s="95" t="str">
        <f t="shared" si="229"/>
        <v/>
      </c>
    </row>
    <row r="215" spans="2:68" x14ac:dyDescent="0.2">
      <c r="B215" s="156">
        <f t="shared" si="230"/>
        <v>207</v>
      </c>
      <c r="C215" s="158" t="str">
        <f>CONCATENATE('DATA SHEET'!$B$9, 'DATA SHEET'!$Q$2)</f>
        <v>" HWDP</v>
      </c>
      <c r="D215" s="157" t="str">
        <f t="shared" si="231"/>
        <v/>
      </c>
      <c r="E215" s="158" t="str">
        <f>IF('DATA SHEET'!$E$10="Cat 2","N/A","OK")</f>
        <v>OK</v>
      </c>
      <c r="F215" s="158" t="str">
        <f>IF('DATA SHEET'!$E$10="Cat 2","N/A","OK")</f>
        <v>OK</v>
      </c>
      <c r="G215" s="160"/>
      <c r="H215" s="160"/>
      <c r="I215" s="160" t="s">
        <v>194</v>
      </c>
      <c r="J215" s="160" t="str">
        <f t="shared" si="193"/>
        <v>OK</v>
      </c>
      <c r="K215" s="160" t="str">
        <f t="shared" si="193"/>
        <v>OK</v>
      </c>
      <c r="L215" s="160" t="str">
        <f>IF('DATA SHEET'!$B$10="NC-50","N/A","OK")</f>
        <v>OK</v>
      </c>
      <c r="M215" s="160" t="str">
        <f>IF('DATA SHEET'!$B$10="NC-50","N/A","OK")</f>
        <v>OK</v>
      </c>
      <c r="N215" s="160"/>
      <c r="O215" s="160"/>
      <c r="P215" s="160"/>
      <c r="Q215" s="160"/>
      <c r="R215" s="160"/>
      <c r="S215" s="160"/>
      <c r="T215" s="160"/>
      <c r="U215" s="160"/>
      <c r="V215" s="150" t="str">
        <f>IF(DB215&lt;&gt;"",
    IF(INT('Drill Size Info'!$AA$19)=INT('Drill Size Info'!$AB$19),
        --(INT('Drill Size Info'!$AA$19) &amp; "." &amp; DB215),
        IF(AND((--(INT('Drill Size Info'!$AA$19) &amp; "." &amp; DB215)&gt;=--('Drill Size Info'!$AA$19)), (--(INT('Drill Size Info'!$AA$19) &amp; "." &amp; DB215)&lt;=--('Drill Size Info'!$AB$19))),
            --(INT('Drill Size Info'!$AA$19) &amp; "." &amp; DB215),
            --(INT('Drill Size Info'!$AB$19) &amp; "." &amp; DB215)
        )
    ),
    IF(DA215&lt;&gt;"",
        IF(INT('Drill Size Info'!$AA$19)=INT('Drill Size Info'!$AB$19),
            --(INT('Drill Size Info'!$AA$19) &amp; "." &amp; LEFT(DA215,3)),
            IF(AND((--(INT('Drill Size Info'!$AA$19) &amp; "." &amp; LEFT(DA215,3))&gt;=--('Drill Size Info'!$AA$19)), (--(INT('Drill Size Info'!$AA$19) &amp; "." &amp; LEFT(DA215,3))&lt;=--('Drill Size Info'!$AB$19))),
                --(INT('Drill Size Info'!$AA$19) &amp; "." &amp; LEFT(DA215,3)),
                --(INT('Drill Size Info'!$AB$19) &amp; "." &amp; LEFT(DA215,3))
            )
        ),
        "OK"
    )
)</f>
        <v>OK</v>
      </c>
      <c r="W215" s="150" t="str">
        <f>IF(DC215&lt;&gt;"",
    IF(INT('Drill Size Info'!$AA$19)=INT('Drill Size Info'!$AB$19),
        --(INT('Drill Size Info'!$AA$19) &amp; "." &amp; DC215),
        IF(AND((--(INT('Drill Size Info'!$AA$19) &amp; "." &amp; DC215)&gt;=--('Drill Size Info'!$AA$19)), (--(INT('Drill Size Info'!$AA$19) &amp; "." &amp; DC215)&lt;=--('Drill Size Info'!$AB$19))),
            --(INT('Drill Size Info'!$AA$19) &amp; "." &amp; DC215),
            --(INT('Drill Size Info'!$AB$19) &amp; "." &amp; DC215)
        )
    ),
    IF(DA215&lt;&gt;"",
        IF(INT('Drill Size Info'!$AA$19)=INT('Drill Size Info'!$AB$19),
            --(INT('Drill Size Info'!$AA$19) &amp; "." &amp; RIGHT(DA215,3)),
            IF(AND((--(INT('Drill Size Info'!$AA$19) &amp; "." &amp; RIGHT(DA215,3))&gt;=--('Drill Size Info'!$AA$19)), (--(INT('Drill Size Info'!$AA$19) &amp; "." &amp; RIGHT(DA215,3))&lt;=--('Drill Size Info'!$AB$19))),
                --(INT('Drill Size Info'!$AA$19) &amp; "." &amp; RIGHT(DA215,3)),
                --(INT('Drill Size Info'!$AB$19) &amp; "." &amp; RIGHT(DA215,3))
            )
        ),
        "N/A"
    )
)</f>
        <v>N/A</v>
      </c>
      <c r="X215" s="150" t="str">
        <f>IF(DE215&lt;&gt;"",
    IF(INT('Drill Size Info'!$AA$19)=INT('Drill Size Info'!$AB$15),
        --(INT('Drill Size Info'!$AA$15) &amp; "." &amp; DE215),
        IF(AND((--(INT('Drill Size Info'!$AA$15) &amp; "." &amp; DE215)&gt;=--('Drill Size Info'!$AA$15)), (--(INT('Drill Size Info'!$AA$15) &amp; "." &amp; DE215)&lt;=--('Drill Size Info'!$AB$15))),
            --(INT('Drill Size Info'!$AA$15) &amp; "." &amp; DE215),
            --(INT('Drill Size Info'!$AB$15) &amp; "." &amp; DE215)
        )
    ),
    IF(DD215&lt;&gt;"",
        IF(INT('Drill Size Info'!$AA$15)=INT('Drill Size Info'!$AB$15),
            --(INT('Drill Size Info'!$AA$15) &amp; "." &amp; LEFT(DD215,3)),
            IF(AND((--(INT('Drill Size Info'!$AA$15) &amp; "." &amp; LEFT(DD215,3))&gt;=--('Drill Size Info'!$AA$15)), (--(INT('Drill Size Info'!$AA$15) &amp; "." &amp; LEFT(DD215,3))&lt;=--('Drill Size Info'!$AB$15))),
                --(INT('Drill Size Info'!$AA$15) &amp; "." &amp; LEFT(DD215,3)),
                --(INT('Drill Size Info'!$AB$15) &amp; "." &amp; LEFT(DD215,3))
            )
        ),
        "OK"
    )
)</f>
        <v>OK</v>
      </c>
      <c r="Y215" s="150" t="str">
        <f>IF(DF215&lt;&gt;"",
    IF(INT('Drill Size Info'!$AA$19)=INT('Drill Size Info'!$AB$15),
        --(INT('Drill Size Info'!$AA$15) &amp; "." &amp; DF215),
        IF(AND((--(INT('Drill Size Info'!$AA$15) &amp; "." &amp; DF215)&gt;=--('Drill Size Info'!$AA$15)), (--(INT('Drill Size Info'!$AA$15) &amp; "." &amp; DF215)&lt;=--('Drill Size Info'!$AB$15))),
            --(INT('Drill Size Info'!$AA$15) &amp; "." &amp; DF215),
            --(INT('Drill Size Info'!$AB$15) &amp; "." &amp; DF215)
        )
    ),
    IF(DD215&lt;&gt;"",
        IF(INT('Drill Size Info'!$AA$15)=INT('Drill Size Info'!$AB$15),
            --(INT('Drill Size Info'!$AA$15) &amp; "." &amp; RIGHT(DD215,3)),
            IF(AND((--(INT('Drill Size Info'!$AA$15) &amp; "." &amp; RIGHT(DD215,3))&gt;=--('Drill Size Info'!$AA$15)), (--(INT('Drill Size Info'!$AA$15) &amp; "." &amp; RIGHT(DD215,3))&lt;=--('Drill Size Info'!$AB$15))),
                --(INT('Drill Size Info'!$AA$15) &amp; "." &amp; RIGHT(DD215,3)),
                --(INT('Drill Size Info'!$AB$15) &amp; "." &amp; RIGHT(DD215,3))
            )
        ),
        "N/A"
    )
)</f>
        <v>N/A</v>
      </c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83"/>
      <c r="AL215" s="183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3"/>
      <c r="BA215" s="163"/>
      <c r="BB215" s="163"/>
      <c r="BC215" s="163"/>
      <c r="BD215" s="163"/>
      <c r="BE215" s="163"/>
      <c r="BF215" s="164"/>
      <c r="BG215" s="165"/>
      <c r="BH215" s="162"/>
      <c r="BI215" s="162"/>
      <c r="BJ215" s="164"/>
      <c r="BK215" s="95"/>
      <c r="BL215" s="182"/>
      <c r="BM215" s="182"/>
      <c r="BN215" s="182"/>
      <c r="BO215" s="182"/>
      <c r="BP215" s="95" t="str">
        <f t="shared" si="229"/>
        <v/>
      </c>
    </row>
    <row r="216" spans="2:68" x14ac:dyDescent="0.2">
      <c r="B216" s="156">
        <f t="shared" si="230"/>
        <v>208</v>
      </c>
      <c r="C216" s="158" t="str">
        <f>CONCATENATE('DATA SHEET'!$B$9, 'DATA SHEET'!$Q$2)</f>
        <v>" HWDP</v>
      </c>
      <c r="D216" s="157" t="str">
        <f t="shared" si="231"/>
        <v/>
      </c>
      <c r="E216" s="158" t="str">
        <f>IF('DATA SHEET'!$E$10="Cat 2","N/A","OK")</f>
        <v>OK</v>
      </c>
      <c r="F216" s="158" t="str">
        <f>IF('DATA SHEET'!$E$10="Cat 2","N/A","OK")</f>
        <v>OK</v>
      </c>
      <c r="G216" s="160"/>
      <c r="H216" s="160"/>
      <c r="I216" s="160" t="s">
        <v>194</v>
      </c>
      <c r="J216" s="160" t="str">
        <f t="shared" si="193"/>
        <v>OK</v>
      </c>
      <c r="K216" s="160" t="str">
        <f t="shared" si="193"/>
        <v>OK</v>
      </c>
      <c r="L216" s="160" t="str">
        <f>IF('DATA SHEET'!$B$10="NC-50","N/A","OK")</f>
        <v>OK</v>
      </c>
      <c r="M216" s="160" t="str">
        <f>IF('DATA SHEET'!$B$10="NC-50","N/A","OK")</f>
        <v>OK</v>
      </c>
      <c r="N216" s="160"/>
      <c r="O216" s="160"/>
      <c r="P216" s="160"/>
      <c r="Q216" s="160"/>
      <c r="R216" s="160"/>
      <c r="S216" s="160"/>
      <c r="T216" s="160"/>
      <c r="U216" s="160"/>
      <c r="V216" s="150" t="str">
        <f>IF(DB216&lt;&gt;"",
    IF(INT('Drill Size Info'!$AA$19)=INT('Drill Size Info'!$AB$19),
        --(INT('Drill Size Info'!$AA$19) &amp; "." &amp; DB216),
        IF(AND((--(INT('Drill Size Info'!$AA$19) &amp; "." &amp; DB216)&gt;=--('Drill Size Info'!$AA$19)), (--(INT('Drill Size Info'!$AA$19) &amp; "." &amp; DB216)&lt;=--('Drill Size Info'!$AB$19))),
            --(INT('Drill Size Info'!$AA$19) &amp; "." &amp; DB216),
            --(INT('Drill Size Info'!$AB$19) &amp; "." &amp; DB216)
        )
    ),
    IF(DA216&lt;&gt;"",
        IF(INT('Drill Size Info'!$AA$19)=INT('Drill Size Info'!$AB$19),
            --(INT('Drill Size Info'!$AA$19) &amp; "." &amp; LEFT(DA216,3)),
            IF(AND((--(INT('Drill Size Info'!$AA$19) &amp; "." &amp; LEFT(DA216,3))&gt;=--('Drill Size Info'!$AA$19)), (--(INT('Drill Size Info'!$AA$19) &amp; "." &amp; LEFT(DA216,3))&lt;=--('Drill Size Info'!$AB$19))),
                --(INT('Drill Size Info'!$AA$19) &amp; "." &amp; LEFT(DA216,3)),
                --(INT('Drill Size Info'!$AB$19) &amp; "." &amp; LEFT(DA216,3))
            )
        ),
        "OK"
    )
)</f>
        <v>OK</v>
      </c>
      <c r="W216" s="150" t="str">
        <f>IF(DC216&lt;&gt;"",
    IF(INT('Drill Size Info'!$AA$19)=INT('Drill Size Info'!$AB$19),
        --(INT('Drill Size Info'!$AA$19) &amp; "." &amp; DC216),
        IF(AND((--(INT('Drill Size Info'!$AA$19) &amp; "." &amp; DC216)&gt;=--('Drill Size Info'!$AA$19)), (--(INT('Drill Size Info'!$AA$19) &amp; "." &amp; DC216)&lt;=--('Drill Size Info'!$AB$19))),
            --(INT('Drill Size Info'!$AA$19) &amp; "." &amp; DC216),
            --(INT('Drill Size Info'!$AB$19) &amp; "." &amp; DC216)
        )
    ),
    IF(DA216&lt;&gt;"",
        IF(INT('Drill Size Info'!$AA$19)=INT('Drill Size Info'!$AB$19),
            --(INT('Drill Size Info'!$AA$19) &amp; "." &amp; RIGHT(DA216,3)),
            IF(AND((--(INT('Drill Size Info'!$AA$19) &amp; "." &amp; RIGHT(DA216,3))&gt;=--('Drill Size Info'!$AA$19)), (--(INT('Drill Size Info'!$AA$19) &amp; "." &amp; RIGHT(DA216,3))&lt;=--('Drill Size Info'!$AB$19))),
                --(INT('Drill Size Info'!$AA$19) &amp; "." &amp; RIGHT(DA216,3)),
                --(INT('Drill Size Info'!$AB$19) &amp; "." &amp; RIGHT(DA216,3))
            )
        ),
        "N/A"
    )
)</f>
        <v>N/A</v>
      </c>
      <c r="X216" s="150" t="str">
        <f>IF(DE216&lt;&gt;"",
    IF(INT('Drill Size Info'!$AA$19)=INT('Drill Size Info'!$AB$15),
        --(INT('Drill Size Info'!$AA$15) &amp; "." &amp; DE216),
        IF(AND((--(INT('Drill Size Info'!$AA$15) &amp; "." &amp; DE216)&gt;=--('Drill Size Info'!$AA$15)), (--(INT('Drill Size Info'!$AA$15) &amp; "." &amp; DE216)&lt;=--('Drill Size Info'!$AB$15))),
            --(INT('Drill Size Info'!$AA$15) &amp; "." &amp; DE216),
            --(INT('Drill Size Info'!$AB$15) &amp; "." &amp; DE216)
        )
    ),
    IF(DD216&lt;&gt;"",
        IF(INT('Drill Size Info'!$AA$15)=INT('Drill Size Info'!$AB$15),
            --(INT('Drill Size Info'!$AA$15) &amp; "." &amp; LEFT(DD216,3)),
            IF(AND((--(INT('Drill Size Info'!$AA$15) &amp; "." &amp; LEFT(DD216,3))&gt;=--('Drill Size Info'!$AA$15)), (--(INT('Drill Size Info'!$AA$15) &amp; "." &amp; LEFT(DD216,3))&lt;=--('Drill Size Info'!$AB$15))),
                --(INT('Drill Size Info'!$AA$15) &amp; "." &amp; LEFT(DD216,3)),
                --(INT('Drill Size Info'!$AB$15) &amp; "." &amp; LEFT(DD216,3))
            )
        ),
        "OK"
    )
)</f>
        <v>OK</v>
      </c>
      <c r="Y216" s="150" t="str">
        <f>IF(DF216&lt;&gt;"",
    IF(INT('Drill Size Info'!$AA$19)=INT('Drill Size Info'!$AB$15),
        --(INT('Drill Size Info'!$AA$15) &amp; "." &amp; DF216),
        IF(AND((--(INT('Drill Size Info'!$AA$15) &amp; "." &amp; DF216)&gt;=--('Drill Size Info'!$AA$15)), (--(INT('Drill Size Info'!$AA$15) &amp; "." &amp; DF216)&lt;=--('Drill Size Info'!$AB$15))),
            --(INT('Drill Size Info'!$AA$15) &amp; "." &amp; DF216),
            --(INT('Drill Size Info'!$AB$15) &amp; "." &amp; DF216)
        )
    ),
    IF(DD216&lt;&gt;"",
        IF(INT('Drill Size Info'!$AA$15)=INT('Drill Size Info'!$AB$15),
            --(INT('Drill Size Info'!$AA$15) &amp; "." &amp; RIGHT(DD216,3)),
            IF(AND((--(INT('Drill Size Info'!$AA$15) &amp; "." &amp; RIGHT(DD216,3))&gt;=--('Drill Size Info'!$AA$15)), (--(INT('Drill Size Info'!$AA$15) &amp; "." &amp; RIGHT(DD216,3))&lt;=--('Drill Size Info'!$AB$15))),
                --(INT('Drill Size Info'!$AA$15) &amp; "." &amp; RIGHT(DD216,3)),
                --(INT('Drill Size Info'!$AB$15) &amp; "." &amp; RIGHT(DD216,3))
            )
        ),
        "N/A"
    )
)</f>
        <v>N/A</v>
      </c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83"/>
      <c r="AL216" s="183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3"/>
      <c r="BA216" s="163"/>
      <c r="BB216" s="163"/>
      <c r="BC216" s="163"/>
      <c r="BD216" s="163"/>
      <c r="BE216" s="163"/>
      <c r="BF216" s="164"/>
      <c r="BG216" s="165"/>
      <c r="BH216" s="162"/>
      <c r="BI216" s="162"/>
      <c r="BJ216" s="164"/>
      <c r="BK216" s="95"/>
      <c r="BL216" s="182"/>
      <c r="BM216" s="182"/>
      <c r="BN216" s="182"/>
      <c r="BO216" s="182"/>
      <c r="BP216" s="95" t="str">
        <f t="shared" si="229"/>
        <v/>
      </c>
    </row>
    <row r="217" spans="2:68" x14ac:dyDescent="0.2">
      <c r="B217" s="156">
        <f t="shared" si="230"/>
        <v>209</v>
      </c>
      <c r="C217" s="158" t="str">
        <f>CONCATENATE('DATA SHEET'!$B$9, 'DATA SHEET'!$Q$2)</f>
        <v>" HWDP</v>
      </c>
      <c r="D217" s="157" t="str">
        <f t="shared" si="231"/>
        <v/>
      </c>
      <c r="E217" s="158" t="str">
        <f>IF('DATA SHEET'!$E$10="Cat 2","N/A","OK")</f>
        <v>OK</v>
      </c>
      <c r="F217" s="158" t="str">
        <f>IF('DATA SHEET'!$E$10="Cat 2","N/A","OK")</f>
        <v>OK</v>
      </c>
      <c r="G217" s="160"/>
      <c r="H217" s="160"/>
      <c r="I217" s="160" t="s">
        <v>194</v>
      </c>
      <c r="J217" s="160" t="str">
        <f t="shared" ref="J217:K280" si="232">IF(AY217="X", "MIN", "OK")</f>
        <v>OK</v>
      </c>
      <c r="K217" s="160" t="str">
        <f t="shared" si="232"/>
        <v>OK</v>
      </c>
      <c r="L217" s="160" t="str">
        <f>IF('DATA SHEET'!$B$10="NC-50","N/A","OK")</f>
        <v>OK</v>
      </c>
      <c r="M217" s="160" t="str">
        <f>IF('DATA SHEET'!$B$10="NC-50","N/A","OK")</f>
        <v>OK</v>
      </c>
      <c r="N217" s="160"/>
      <c r="O217" s="160"/>
      <c r="P217" s="160"/>
      <c r="Q217" s="160"/>
      <c r="R217" s="160"/>
      <c r="S217" s="160"/>
      <c r="T217" s="160"/>
      <c r="U217" s="160"/>
      <c r="V217" s="150" t="str">
        <f>IF(DB217&lt;&gt;"",
    IF(INT('Drill Size Info'!$AA$19)=INT('Drill Size Info'!$AB$19),
        --(INT('Drill Size Info'!$AA$19) &amp; "." &amp; DB217),
        IF(AND((--(INT('Drill Size Info'!$AA$19) &amp; "." &amp; DB217)&gt;=--('Drill Size Info'!$AA$19)), (--(INT('Drill Size Info'!$AA$19) &amp; "." &amp; DB217)&lt;=--('Drill Size Info'!$AB$19))),
            --(INT('Drill Size Info'!$AA$19) &amp; "." &amp; DB217),
            --(INT('Drill Size Info'!$AB$19) &amp; "." &amp; DB217)
        )
    ),
    IF(DA217&lt;&gt;"",
        IF(INT('Drill Size Info'!$AA$19)=INT('Drill Size Info'!$AB$19),
            --(INT('Drill Size Info'!$AA$19) &amp; "." &amp; LEFT(DA217,3)),
            IF(AND((--(INT('Drill Size Info'!$AA$19) &amp; "." &amp; LEFT(DA217,3))&gt;=--('Drill Size Info'!$AA$19)), (--(INT('Drill Size Info'!$AA$19) &amp; "." &amp; LEFT(DA217,3))&lt;=--('Drill Size Info'!$AB$19))),
                --(INT('Drill Size Info'!$AA$19) &amp; "." &amp; LEFT(DA217,3)),
                --(INT('Drill Size Info'!$AB$19) &amp; "." &amp; LEFT(DA217,3))
            )
        ),
        "OK"
    )
)</f>
        <v>OK</v>
      </c>
      <c r="W217" s="150" t="str">
        <f>IF(DC217&lt;&gt;"",
    IF(INT('Drill Size Info'!$AA$19)=INT('Drill Size Info'!$AB$19),
        --(INT('Drill Size Info'!$AA$19) &amp; "." &amp; DC217),
        IF(AND((--(INT('Drill Size Info'!$AA$19) &amp; "." &amp; DC217)&gt;=--('Drill Size Info'!$AA$19)), (--(INT('Drill Size Info'!$AA$19) &amp; "." &amp; DC217)&lt;=--('Drill Size Info'!$AB$19))),
            --(INT('Drill Size Info'!$AA$19) &amp; "." &amp; DC217),
            --(INT('Drill Size Info'!$AB$19) &amp; "." &amp; DC217)
        )
    ),
    IF(DA217&lt;&gt;"",
        IF(INT('Drill Size Info'!$AA$19)=INT('Drill Size Info'!$AB$19),
            --(INT('Drill Size Info'!$AA$19) &amp; "." &amp; RIGHT(DA217,3)),
            IF(AND((--(INT('Drill Size Info'!$AA$19) &amp; "." &amp; RIGHT(DA217,3))&gt;=--('Drill Size Info'!$AA$19)), (--(INT('Drill Size Info'!$AA$19) &amp; "." &amp; RIGHT(DA217,3))&lt;=--('Drill Size Info'!$AB$19))),
                --(INT('Drill Size Info'!$AA$19) &amp; "." &amp; RIGHT(DA217,3)),
                --(INT('Drill Size Info'!$AB$19) &amp; "." &amp; RIGHT(DA217,3))
            )
        ),
        "N/A"
    )
)</f>
        <v>N/A</v>
      </c>
      <c r="X217" s="150" t="str">
        <f>IF(DE217&lt;&gt;"",
    IF(INT('Drill Size Info'!$AA$19)=INT('Drill Size Info'!$AB$15),
        --(INT('Drill Size Info'!$AA$15) &amp; "." &amp; DE217),
        IF(AND((--(INT('Drill Size Info'!$AA$15) &amp; "." &amp; DE217)&gt;=--('Drill Size Info'!$AA$15)), (--(INT('Drill Size Info'!$AA$15) &amp; "." &amp; DE217)&lt;=--('Drill Size Info'!$AB$15))),
            --(INT('Drill Size Info'!$AA$15) &amp; "." &amp; DE217),
            --(INT('Drill Size Info'!$AB$15) &amp; "." &amp; DE217)
        )
    ),
    IF(DD217&lt;&gt;"",
        IF(INT('Drill Size Info'!$AA$15)=INT('Drill Size Info'!$AB$15),
            --(INT('Drill Size Info'!$AA$15) &amp; "." &amp; LEFT(DD217,3)),
            IF(AND((--(INT('Drill Size Info'!$AA$15) &amp; "." &amp; LEFT(DD217,3))&gt;=--('Drill Size Info'!$AA$15)), (--(INT('Drill Size Info'!$AA$15) &amp; "." &amp; LEFT(DD217,3))&lt;=--('Drill Size Info'!$AB$15))),
                --(INT('Drill Size Info'!$AA$15) &amp; "." &amp; LEFT(DD217,3)),
                --(INT('Drill Size Info'!$AB$15) &amp; "." &amp; LEFT(DD217,3))
            )
        ),
        "OK"
    )
)</f>
        <v>OK</v>
      </c>
      <c r="Y217" s="150" t="str">
        <f>IF(DF217&lt;&gt;"",
    IF(INT('Drill Size Info'!$AA$19)=INT('Drill Size Info'!$AB$15),
        --(INT('Drill Size Info'!$AA$15) &amp; "." &amp; DF217),
        IF(AND((--(INT('Drill Size Info'!$AA$15) &amp; "." &amp; DF217)&gt;=--('Drill Size Info'!$AA$15)), (--(INT('Drill Size Info'!$AA$15) &amp; "." &amp; DF217)&lt;=--('Drill Size Info'!$AB$15))),
            --(INT('Drill Size Info'!$AA$15) &amp; "." &amp; DF217),
            --(INT('Drill Size Info'!$AB$15) &amp; "." &amp; DF217)
        )
    ),
    IF(DD217&lt;&gt;"",
        IF(INT('Drill Size Info'!$AA$15)=INT('Drill Size Info'!$AB$15),
            --(INT('Drill Size Info'!$AA$15) &amp; "." &amp; RIGHT(DD217,3)),
            IF(AND((--(INT('Drill Size Info'!$AA$15) &amp; "." &amp; RIGHT(DD217,3))&gt;=--('Drill Size Info'!$AA$15)), (--(INT('Drill Size Info'!$AA$15) &amp; "." &amp; RIGHT(DD217,3))&lt;=--('Drill Size Info'!$AB$15))),
                --(INT('Drill Size Info'!$AA$15) &amp; "." &amp; RIGHT(DD217,3)),
                --(INT('Drill Size Info'!$AB$15) &amp; "." &amp; RIGHT(DD217,3))
            )
        ),
        "N/A"
    )
)</f>
        <v>N/A</v>
      </c>
      <c r="Z217" s="162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83"/>
      <c r="AL217" s="183"/>
      <c r="AM217" s="162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3"/>
      <c r="BA217" s="163"/>
      <c r="BB217" s="163"/>
      <c r="BC217" s="163"/>
      <c r="BD217" s="163"/>
      <c r="BE217" s="163"/>
      <c r="BF217" s="164"/>
      <c r="BG217" s="165"/>
      <c r="BH217" s="162"/>
      <c r="BI217" s="162"/>
      <c r="BJ217" s="164"/>
      <c r="BK217" s="95"/>
      <c r="BL217" s="182"/>
      <c r="BM217" s="182"/>
      <c r="BN217" s="182"/>
      <c r="BO217" s="182"/>
      <c r="BP217" s="95" t="str">
        <f t="shared" si="229"/>
        <v/>
      </c>
    </row>
    <row r="218" spans="2:68" x14ac:dyDescent="0.2">
      <c r="B218" s="156">
        <f t="shared" si="230"/>
        <v>210</v>
      </c>
      <c r="C218" s="158" t="str">
        <f>CONCATENATE('DATA SHEET'!$B$9, 'DATA SHEET'!$Q$2)</f>
        <v>" HWDP</v>
      </c>
      <c r="D218" s="157" t="str">
        <f t="shared" si="231"/>
        <v/>
      </c>
      <c r="E218" s="158" t="str">
        <f>IF('DATA SHEET'!$E$10="Cat 2","N/A","OK")</f>
        <v>OK</v>
      </c>
      <c r="F218" s="158" t="str">
        <f>IF('DATA SHEET'!$E$10="Cat 2","N/A","OK")</f>
        <v>OK</v>
      </c>
      <c r="G218" s="160"/>
      <c r="H218" s="160"/>
      <c r="I218" s="160" t="s">
        <v>194</v>
      </c>
      <c r="J218" s="160" t="str">
        <f t="shared" si="232"/>
        <v>OK</v>
      </c>
      <c r="K218" s="160" t="str">
        <f t="shared" si="232"/>
        <v>OK</v>
      </c>
      <c r="L218" s="160" t="str">
        <f>IF('DATA SHEET'!$B$10="NC-50","N/A","OK")</f>
        <v>OK</v>
      </c>
      <c r="M218" s="160" t="str">
        <f>IF('DATA SHEET'!$B$10="NC-50","N/A","OK")</f>
        <v>OK</v>
      </c>
      <c r="N218" s="160"/>
      <c r="O218" s="160"/>
      <c r="P218" s="160"/>
      <c r="Q218" s="160"/>
      <c r="R218" s="160"/>
      <c r="S218" s="160"/>
      <c r="T218" s="160"/>
      <c r="U218" s="160"/>
      <c r="V218" s="150" t="str">
        <f>IF(DB218&lt;&gt;"",
    IF(INT('Drill Size Info'!$AA$19)=INT('Drill Size Info'!$AB$19),
        --(INT('Drill Size Info'!$AA$19) &amp; "." &amp; DB218),
        IF(AND((--(INT('Drill Size Info'!$AA$19) &amp; "." &amp; DB218)&gt;=--('Drill Size Info'!$AA$19)), (--(INT('Drill Size Info'!$AA$19) &amp; "." &amp; DB218)&lt;=--('Drill Size Info'!$AB$19))),
            --(INT('Drill Size Info'!$AA$19) &amp; "." &amp; DB218),
            --(INT('Drill Size Info'!$AB$19) &amp; "." &amp; DB218)
        )
    ),
    IF(DA218&lt;&gt;"",
        IF(INT('Drill Size Info'!$AA$19)=INT('Drill Size Info'!$AB$19),
            --(INT('Drill Size Info'!$AA$19) &amp; "." &amp; LEFT(DA218,3)),
            IF(AND((--(INT('Drill Size Info'!$AA$19) &amp; "." &amp; LEFT(DA218,3))&gt;=--('Drill Size Info'!$AA$19)), (--(INT('Drill Size Info'!$AA$19) &amp; "." &amp; LEFT(DA218,3))&lt;=--('Drill Size Info'!$AB$19))),
                --(INT('Drill Size Info'!$AA$19) &amp; "." &amp; LEFT(DA218,3)),
                --(INT('Drill Size Info'!$AB$19) &amp; "." &amp; LEFT(DA218,3))
            )
        ),
        "OK"
    )
)</f>
        <v>OK</v>
      </c>
      <c r="W218" s="150" t="str">
        <f>IF(DC218&lt;&gt;"",
    IF(INT('Drill Size Info'!$AA$19)=INT('Drill Size Info'!$AB$19),
        --(INT('Drill Size Info'!$AA$19) &amp; "." &amp; DC218),
        IF(AND((--(INT('Drill Size Info'!$AA$19) &amp; "." &amp; DC218)&gt;=--('Drill Size Info'!$AA$19)), (--(INT('Drill Size Info'!$AA$19) &amp; "." &amp; DC218)&lt;=--('Drill Size Info'!$AB$19))),
            --(INT('Drill Size Info'!$AA$19) &amp; "." &amp; DC218),
            --(INT('Drill Size Info'!$AB$19) &amp; "." &amp; DC218)
        )
    ),
    IF(DA218&lt;&gt;"",
        IF(INT('Drill Size Info'!$AA$19)=INT('Drill Size Info'!$AB$19),
            --(INT('Drill Size Info'!$AA$19) &amp; "." &amp; RIGHT(DA218,3)),
            IF(AND((--(INT('Drill Size Info'!$AA$19) &amp; "." &amp; RIGHT(DA218,3))&gt;=--('Drill Size Info'!$AA$19)), (--(INT('Drill Size Info'!$AA$19) &amp; "." &amp; RIGHT(DA218,3))&lt;=--('Drill Size Info'!$AB$19))),
                --(INT('Drill Size Info'!$AA$19) &amp; "." &amp; RIGHT(DA218,3)),
                --(INT('Drill Size Info'!$AB$19) &amp; "." &amp; RIGHT(DA218,3))
            )
        ),
        "N/A"
    )
)</f>
        <v>N/A</v>
      </c>
      <c r="X218" s="150" t="str">
        <f>IF(DE218&lt;&gt;"",
    IF(INT('Drill Size Info'!$AA$19)=INT('Drill Size Info'!$AB$15),
        --(INT('Drill Size Info'!$AA$15) &amp; "." &amp; DE218),
        IF(AND((--(INT('Drill Size Info'!$AA$15) &amp; "." &amp; DE218)&gt;=--('Drill Size Info'!$AA$15)), (--(INT('Drill Size Info'!$AA$15) &amp; "." &amp; DE218)&lt;=--('Drill Size Info'!$AB$15))),
            --(INT('Drill Size Info'!$AA$15) &amp; "." &amp; DE218),
            --(INT('Drill Size Info'!$AB$15) &amp; "." &amp; DE218)
        )
    ),
    IF(DD218&lt;&gt;"",
        IF(INT('Drill Size Info'!$AA$15)=INT('Drill Size Info'!$AB$15),
            --(INT('Drill Size Info'!$AA$15) &amp; "." &amp; LEFT(DD218,3)),
            IF(AND((--(INT('Drill Size Info'!$AA$15) &amp; "." &amp; LEFT(DD218,3))&gt;=--('Drill Size Info'!$AA$15)), (--(INT('Drill Size Info'!$AA$15) &amp; "." &amp; LEFT(DD218,3))&lt;=--('Drill Size Info'!$AB$15))),
                --(INT('Drill Size Info'!$AA$15) &amp; "." &amp; LEFT(DD218,3)),
                --(INT('Drill Size Info'!$AB$15) &amp; "." &amp; LEFT(DD218,3))
            )
        ),
        "OK"
    )
)</f>
        <v>OK</v>
      </c>
      <c r="Y218" s="150" t="str">
        <f>IF(DF218&lt;&gt;"",
    IF(INT('Drill Size Info'!$AA$19)=INT('Drill Size Info'!$AB$15),
        --(INT('Drill Size Info'!$AA$15) &amp; "." &amp; DF218),
        IF(AND((--(INT('Drill Size Info'!$AA$15) &amp; "." &amp; DF218)&gt;=--('Drill Size Info'!$AA$15)), (--(INT('Drill Size Info'!$AA$15) &amp; "." &amp; DF218)&lt;=--('Drill Size Info'!$AB$15))),
            --(INT('Drill Size Info'!$AA$15) &amp; "." &amp; DF218),
            --(INT('Drill Size Info'!$AB$15) &amp; "." &amp; DF218)
        )
    ),
    IF(DD218&lt;&gt;"",
        IF(INT('Drill Size Info'!$AA$15)=INT('Drill Size Info'!$AB$15),
            --(INT('Drill Size Info'!$AA$15) &amp; "." &amp; RIGHT(DD218,3)),
            IF(AND((--(INT('Drill Size Info'!$AA$15) &amp; "." &amp; RIGHT(DD218,3))&gt;=--('Drill Size Info'!$AA$15)), (--(INT('Drill Size Info'!$AA$15) &amp; "." &amp; RIGHT(DD218,3))&lt;=--('Drill Size Info'!$AB$15))),
                --(INT('Drill Size Info'!$AA$15) &amp; "." &amp; RIGHT(DD218,3)),
                --(INT('Drill Size Info'!$AB$15) &amp; "." &amp; RIGHT(DD218,3))
            )
        ),
        "N/A"
    )
)</f>
        <v>N/A</v>
      </c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83"/>
      <c r="AL218" s="183"/>
      <c r="AM218" s="162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3"/>
      <c r="BA218" s="163"/>
      <c r="BB218" s="163"/>
      <c r="BC218" s="163"/>
      <c r="BD218" s="163"/>
      <c r="BE218" s="163"/>
      <c r="BF218" s="164"/>
      <c r="BG218" s="165"/>
      <c r="BH218" s="162"/>
      <c r="BI218" s="162"/>
      <c r="BJ218" s="164"/>
      <c r="BK218" s="95"/>
      <c r="BL218" s="182"/>
      <c r="BM218" s="182"/>
      <c r="BN218" s="182"/>
      <c r="BO218" s="182"/>
      <c r="BP218" s="95" t="str">
        <f t="shared" si="229"/>
        <v/>
      </c>
    </row>
    <row r="219" spans="2:68" x14ac:dyDescent="0.2">
      <c r="B219" s="156">
        <f t="shared" si="230"/>
        <v>211</v>
      </c>
      <c r="C219" s="158" t="str">
        <f>CONCATENATE('DATA SHEET'!$B$9, 'DATA SHEET'!$Q$2)</f>
        <v>" HWDP</v>
      </c>
      <c r="D219" s="157" t="str">
        <f t="shared" si="231"/>
        <v/>
      </c>
      <c r="E219" s="158" t="str">
        <f>IF('DATA SHEET'!$E$10="Cat 2","N/A","OK")</f>
        <v>OK</v>
      </c>
      <c r="F219" s="158" t="str">
        <f>IF('DATA SHEET'!$E$10="Cat 2","N/A","OK")</f>
        <v>OK</v>
      </c>
      <c r="G219" s="160"/>
      <c r="H219" s="160"/>
      <c r="I219" s="160" t="s">
        <v>194</v>
      </c>
      <c r="J219" s="160" t="str">
        <f t="shared" si="232"/>
        <v>OK</v>
      </c>
      <c r="K219" s="160" t="str">
        <f t="shared" si="232"/>
        <v>OK</v>
      </c>
      <c r="L219" s="160" t="str">
        <f>IF('DATA SHEET'!$B$10="NC-50","N/A","OK")</f>
        <v>OK</v>
      </c>
      <c r="M219" s="160" t="str">
        <f>IF('DATA SHEET'!$B$10="NC-50","N/A","OK")</f>
        <v>OK</v>
      </c>
      <c r="N219" s="160"/>
      <c r="O219" s="160"/>
      <c r="P219" s="160"/>
      <c r="Q219" s="160"/>
      <c r="R219" s="160"/>
      <c r="S219" s="160"/>
      <c r="T219" s="160"/>
      <c r="U219" s="160"/>
      <c r="V219" s="150" t="str">
        <f>IF(DB219&lt;&gt;"",
    IF(INT('Drill Size Info'!$AA$19)=INT('Drill Size Info'!$AB$19),
        --(INT('Drill Size Info'!$AA$19) &amp; "." &amp; DB219),
        IF(AND((--(INT('Drill Size Info'!$AA$19) &amp; "." &amp; DB219)&gt;=--('Drill Size Info'!$AA$19)), (--(INT('Drill Size Info'!$AA$19) &amp; "." &amp; DB219)&lt;=--('Drill Size Info'!$AB$19))),
            --(INT('Drill Size Info'!$AA$19) &amp; "." &amp; DB219),
            --(INT('Drill Size Info'!$AB$19) &amp; "." &amp; DB219)
        )
    ),
    IF(DA219&lt;&gt;"",
        IF(INT('Drill Size Info'!$AA$19)=INT('Drill Size Info'!$AB$19),
            --(INT('Drill Size Info'!$AA$19) &amp; "." &amp; LEFT(DA219,3)),
            IF(AND((--(INT('Drill Size Info'!$AA$19) &amp; "." &amp; LEFT(DA219,3))&gt;=--('Drill Size Info'!$AA$19)), (--(INT('Drill Size Info'!$AA$19) &amp; "." &amp; LEFT(DA219,3))&lt;=--('Drill Size Info'!$AB$19))),
                --(INT('Drill Size Info'!$AA$19) &amp; "." &amp; LEFT(DA219,3)),
                --(INT('Drill Size Info'!$AB$19) &amp; "." &amp; LEFT(DA219,3))
            )
        ),
        "OK"
    )
)</f>
        <v>OK</v>
      </c>
      <c r="W219" s="150" t="str">
        <f>IF(DC219&lt;&gt;"",
    IF(INT('Drill Size Info'!$AA$19)=INT('Drill Size Info'!$AB$19),
        --(INT('Drill Size Info'!$AA$19) &amp; "." &amp; DC219),
        IF(AND((--(INT('Drill Size Info'!$AA$19) &amp; "." &amp; DC219)&gt;=--('Drill Size Info'!$AA$19)), (--(INT('Drill Size Info'!$AA$19) &amp; "." &amp; DC219)&lt;=--('Drill Size Info'!$AB$19))),
            --(INT('Drill Size Info'!$AA$19) &amp; "." &amp; DC219),
            --(INT('Drill Size Info'!$AB$19) &amp; "." &amp; DC219)
        )
    ),
    IF(DA219&lt;&gt;"",
        IF(INT('Drill Size Info'!$AA$19)=INT('Drill Size Info'!$AB$19),
            --(INT('Drill Size Info'!$AA$19) &amp; "." &amp; RIGHT(DA219,3)),
            IF(AND((--(INT('Drill Size Info'!$AA$19) &amp; "." &amp; RIGHT(DA219,3))&gt;=--('Drill Size Info'!$AA$19)), (--(INT('Drill Size Info'!$AA$19) &amp; "." &amp; RIGHT(DA219,3))&lt;=--('Drill Size Info'!$AB$19))),
                --(INT('Drill Size Info'!$AA$19) &amp; "." &amp; RIGHT(DA219,3)),
                --(INT('Drill Size Info'!$AB$19) &amp; "." &amp; RIGHT(DA219,3))
            )
        ),
        "N/A"
    )
)</f>
        <v>N/A</v>
      </c>
      <c r="X219" s="150" t="str">
        <f>IF(DE219&lt;&gt;"",
    IF(INT('Drill Size Info'!$AA$19)=INT('Drill Size Info'!$AB$15),
        --(INT('Drill Size Info'!$AA$15) &amp; "." &amp; DE219),
        IF(AND((--(INT('Drill Size Info'!$AA$15) &amp; "." &amp; DE219)&gt;=--('Drill Size Info'!$AA$15)), (--(INT('Drill Size Info'!$AA$15) &amp; "." &amp; DE219)&lt;=--('Drill Size Info'!$AB$15))),
            --(INT('Drill Size Info'!$AA$15) &amp; "." &amp; DE219),
            --(INT('Drill Size Info'!$AB$15) &amp; "." &amp; DE219)
        )
    ),
    IF(DD219&lt;&gt;"",
        IF(INT('Drill Size Info'!$AA$15)=INT('Drill Size Info'!$AB$15),
            --(INT('Drill Size Info'!$AA$15) &amp; "." &amp; LEFT(DD219,3)),
            IF(AND((--(INT('Drill Size Info'!$AA$15) &amp; "." &amp; LEFT(DD219,3))&gt;=--('Drill Size Info'!$AA$15)), (--(INT('Drill Size Info'!$AA$15) &amp; "." &amp; LEFT(DD219,3))&lt;=--('Drill Size Info'!$AB$15))),
                --(INT('Drill Size Info'!$AA$15) &amp; "." &amp; LEFT(DD219,3)),
                --(INT('Drill Size Info'!$AB$15) &amp; "." &amp; LEFT(DD219,3))
            )
        ),
        "OK"
    )
)</f>
        <v>OK</v>
      </c>
      <c r="Y219" s="150" t="str">
        <f>IF(DF219&lt;&gt;"",
    IF(INT('Drill Size Info'!$AA$19)=INT('Drill Size Info'!$AB$15),
        --(INT('Drill Size Info'!$AA$15) &amp; "." &amp; DF219),
        IF(AND((--(INT('Drill Size Info'!$AA$15) &amp; "." &amp; DF219)&gt;=--('Drill Size Info'!$AA$15)), (--(INT('Drill Size Info'!$AA$15) &amp; "." &amp; DF219)&lt;=--('Drill Size Info'!$AB$15))),
            --(INT('Drill Size Info'!$AA$15) &amp; "." &amp; DF219),
            --(INT('Drill Size Info'!$AB$15) &amp; "." &amp; DF219)
        )
    ),
    IF(DD219&lt;&gt;"",
        IF(INT('Drill Size Info'!$AA$15)=INT('Drill Size Info'!$AB$15),
            --(INT('Drill Size Info'!$AA$15) &amp; "." &amp; RIGHT(DD219,3)),
            IF(AND((--(INT('Drill Size Info'!$AA$15) &amp; "." &amp; RIGHT(DD219,3))&gt;=--('Drill Size Info'!$AA$15)), (--(INT('Drill Size Info'!$AA$15) &amp; "." &amp; RIGHT(DD219,3))&lt;=--('Drill Size Info'!$AB$15))),
                --(INT('Drill Size Info'!$AA$15) &amp; "." &amp; RIGHT(DD219,3)),
                --(INT('Drill Size Info'!$AB$15) &amp; "." &amp; RIGHT(DD219,3))
            )
        ),
        "N/A"
    )
)</f>
        <v>N/A</v>
      </c>
      <c r="Z219" s="162"/>
      <c r="AA219" s="162"/>
      <c r="AB219" s="162"/>
      <c r="AC219" s="162"/>
      <c r="AD219" s="162"/>
      <c r="AE219" s="162"/>
      <c r="AF219" s="162"/>
      <c r="AG219" s="162"/>
      <c r="AH219" s="162"/>
      <c r="AI219" s="162"/>
      <c r="AJ219" s="162"/>
      <c r="AK219" s="183"/>
      <c r="AL219" s="183"/>
      <c r="AM219" s="162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3"/>
      <c r="BA219" s="163"/>
      <c r="BB219" s="163"/>
      <c r="BC219" s="163"/>
      <c r="BD219" s="163"/>
      <c r="BE219" s="163"/>
      <c r="BF219" s="164"/>
      <c r="BG219" s="165"/>
      <c r="BH219" s="162"/>
      <c r="BI219" s="162"/>
      <c r="BJ219" s="164"/>
      <c r="BK219" s="95"/>
      <c r="BL219" s="182"/>
      <c r="BM219" s="182"/>
      <c r="BN219" s="182"/>
      <c r="BO219" s="182"/>
      <c r="BP219" s="95" t="str">
        <f t="shared" si="229"/>
        <v/>
      </c>
    </row>
    <row r="220" spans="2:68" x14ac:dyDescent="0.2">
      <c r="B220" s="156">
        <f t="shared" si="230"/>
        <v>212</v>
      </c>
      <c r="C220" s="158" t="str">
        <f>CONCATENATE('DATA SHEET'!$B$9, 'DATA SHEET'!$Q$2)</f>
        <v>" HWDP</v>
      </c>
      <c r="D220" s="157" t="str">
        <f t="shared" si="231"/>
        <v/>
      </c>
      <c r="E220" s="158" t="str">
        <f>IF('DATA SHEET'!$E$10="Cat 2","N/A","OK")</f>
        <v>OK</v>
      </c>
      <c r="F220" s="158" t="str">
        <f>IF('DATA SHEET'!$E$10="Cat 2","N/A","OK")</f>
        <v>OK</v>
      </c>
      <c r="G220" s="160"/>
      <c r="H220" s="160"/>
      <c r="I220" s="160" t="s">
        <v>194</v>
      </c>
      <c r="J220" s="160" t="str">
        <f t="shared" si="232"/>
        <v>OK</v>
      </c>
      <c r="K220" s="160" t="str">
        <f t="shared" si="232"/>
        <v>OK</v>
      </c>
      <c r="L220" s="160" t="str">
        <f>IF('DATA SHEET'!$B$10="NC-50","N/A","OK")</f>
        <v>OK</v>
      </c>
      <c r="M220" s="160" t="str">
        <f>IF('DATA SHEET'!$B$10="NC-50","N/A","OK")</f>
        <v>OK</v>
      </c>
      <c r="N220" s="160"/>
      <c r="O220" s="160"/>
      <c r="P220" s="160"/>
      <c r="Q220" s="160"/>
      <c r="R220" s="160"/>
      <c r="S220" s="160"/>
      <c r="T220" s="160"/>
      <c r="U220" s="160"/>
      <c r="V220" s="150" t="str">
        <f>IF(DB220&lt;&gt;"",
    IF(INT('Drill Size Info'!$AA$19)=INT('Drill Size Info'!$AB$19),
        --(INT('Drill Size Info'!$AA$19) &amp; "." &amp; DB220),
        IF(AND((--(INT('Drill Size Info'!$AA$19) &amp; "." &amp; DB220)&gt;=--('Drill Size Info'!$AA$19)), (--(INT('Drill Size Info'!$AA$19) &amp; "." &amp; DB220)&lt;=--('Drill Size Info'!$AB$19))),
            --(INT('Drill Size Info'!$AA$19) &amp; "." &amp; DB220),
            --(INT('Drill Size Info'!$AB$19) &amp; "." &amp; DB220)
        )
    ),
    IF(DA220&lt;&gt;"",
        IF(INT('Drill Size Info'!$AA$19)=INT('Drill Size Info'!$AB$19),
            --(INT('Drill Size Info'!$AA$19) &amp; "." &amp; LEFT(DA220,3)),
            IF(AND((--(INT('Drill Size Info'!$AA$19) &amp; "." &amp; LEFT(DA220,3))&gt;=--('Drill Size Info'!$AA$19)), (--(INT('Drill Size Info'!$AA$19) &amp; "." &amp; LEFT(DA220,3))&lt;=--('Drill Size Info'!$AB$19))),
                --(INT('Drill Size Info'!$AA$19) &amp; "." &amp; LEFT(DA220,3)),
                --(INT('Drill Size Info'!$AB$19) &amp; "." &amp; LEFT(DA220,3))
            )
        ),
        "OK"
    )
)</f>
        <v>OK</v>
      </c>
      <c r="W220" s="150" t="str">
        <f>IF(DC220&lt;&gt;"",
    IF(INT('Drill Size Info'!$AA$19)=INT('Drill Size Info'!$AB$19),
        --(INT('Drill Size Info'!$AA$19) &amp; "." &amp; DC220),
        IF(AND((--(INT('Drill Size Info'!$AA$19) &amp; "." &amp; DC220)&gt;=--('Drill Size Info'!$AA$19)), (--(INT('Drill Size Info'!$AA$19) &amp; "." &amp; DC220)&lt;=--('Drill Size Info'!$AB$19))),
            --(INT('Drill Size Info'!$AA$19) &amp; "." &amp; DC220),
            --(INT('Drill Size Info'!$AB$19) &amp; "." &amp; DC220)
        )
    ),
    IF(DA220&lt;&gt;"",
        IF(INT('Drill Size Info'!$AA$19)=INT('Drill Size Info'!$AB$19),
            --(INT('Drill Size Info'!$AA$19) &amp; "." &amp; RIGHT(DA220,3)),
            IF(AND((--(INT('Drill Size Info'!$AA$19) &amp; "." &amp; RIGHT(DA220,3))&gt;=--('Drill Size Info'!$AA$19)), (--(INT('Drill Size Info'!$AA$19) &amp; "." &amp; RIGHT(DA220,3))&lt;=--('Drill Size Info'!$AB$19))),
                --(INT('Drill Size Info'!$AA$19) &amp; "." &amp; RIGHT(DA220,3)),
                --(INT('Drill Size Info'!$AB$19) &amp; "." &amp; RIGHT(DA220,3))
            )
        ),
        "N/A"
    )
)</f>
        <v>N/A</v>
      </c>
      <c r="X220" s="150" t="str">
        <f>IF(DE220&lt;&gt;"",
    IF(INT('Drill Size Info'!$AA$19)=INT('Drill Size Info'!$AB$15),
        --(INT('Drill Size Info'!$AA$15) &amp; "." &amp; DE220),
        IF(AND((--(INT('Drill Size Info'!$AA$15) &amp; "." &amp; DE220)&gt;=--('Drill Size Info'!$AA$15)), (--(INT('Drill Size Info'!$AA$15) &amp; "." &amp; DE220)&lt;=--('Drill Size Info'!$AB$15))),
            --(INT('Drill Size Info'!$AA$15) &amp; "." &amp; DE220),
            --(INT('Drill Size Info'!$AB$15) &amp; "." &amp; DE220)
        )
    ),
    IF(DD220&lt;&gt;"",
        IF(INT('Drill Size Info'!$AA$15)=INT('Drill Size Info'!$AB$15),
            --(INT('Drill Size Info'!$AA$15) &amp; "." &amp; LEFT(DD220,3)),
            IF(AND((--(INT('Drill Size Info'!$AA$15) &amp; "." &amp; LEFT(DD220,3))&gt;=--('Drill Size Info'!$AA$15)), (--(INT('Drill Size Info'!$AA$15) &amp; "." &amp; LEFT(DD220,3))&lt;=--('Drill Size Info'!$AB$15))),
                --(INT('Drill Size Info'!$AA$15) &amp; "." &amp; LEFT(DD220,3)),
                --(INT('Drill Size Info'!$AB$15) &amp; "." &amp; LEFT(DD220,3))
            )
        ),
        "OK"
    )
)</f>
        <v>OK</v>
      </c>
      <c r="Y220" s="150" t="str">
        <f>IF(DF220&lt;&gt;"",
    IF(INT('Drill Size Info'!$AA$19)=INT('Drill Size Info'!$AB$15),
        --(INT('Drill Size Info'!$AA$15) &amp; "." &amp; DF220),
        IF(AND((--(INT('Drill Size Info'!$AA$15) &amp; "." &amp; DF220)&gt;=--('Drill Size Info'!$AA$15)), (--(INT('Drill Size Info'!$AA$15) &amp; "." &amp; DF220)&lt;=--('Drill Size Info'!$AB$15))),
            --(INT('Drill Size Info'!$AA$15) &amp; "." &amp; DF220),
            --(INT('Drill Size Info'!$AB$15) &amp; "." &amp; DF220)
        )
    ),
    IF(DD220&lt;&gt;"",
        IF(INT('Drill Size Info'!$AA$15)=INT('Drill Size Info'!$AB$15),
            --(INT('Drill Size Info'!$AA$15) &amp; "." &amp; RIGHT(DD220,3)),
            IF(AND((--(INT('Drill Size Info'!$AA$15) &amp; "." &amp; RIGHT(DD220,3))&gt;=--('Drill Size Info'!$AA$15)), (--(INT('Drill Size Info'!$AA$15) &amp; "." &amp; RIGHT(DD220,3))&lt;=--('Drill Size Info'!$AB$15))),
                --(INT('Drill Size Info'!$AA$15) &amp; "." &amp; RIGHT(DD220,3)),
                --(INT('Drill Size Info'!$AB$15) &amp; "." &amp; RIGHT(DD220,3))
            )
        ),
        "N/A"
    )
)</f>
        <v>N/A</v>
      </c>
      <c r="Z220" s="162"/>
      <c r="AA220" s="162"/>
      <c r="AB220" s="162"/>
      <c r="AC220" s="162"/>
      <c r="AD220" s="162"/>
      <c r="AE220" s="162"/>
      <c r="AF220" s="162"/>
      <c r="AG220" s="162"/>
      <c r="AH220" s="162"/>
      <c r="AI220" s="162"/>
      <c r="AJ220" s="162"/>
      <c r="AK220" s="183"/>
      <c r="AL220" s="183"/>
      <c r="AM220" s="162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3"/>
      <c r="BA220" s="163"/>
      <c r="BB220" s="163"/>
      <c r="BC220" s="163"/>
      <c r="BD220" s="163"/>
      <c r="BE220" s="163"/>
      <c r="BF220" s="164"/>
      <c r="BG220" s="165"/>
      <c r="BH220" s="162"/>
      <c r="BI220" s="162"/>
      <c r="BJ220" s="164"/>
      <c r="BK220" s="95"/>
      <c r="BL220" s="182"/>
      <c r="BM220" s="182"/>
      <c r="BN220" s="182"/>
      <c r="BO220" s="182"/>
      <c r="BP220" s="95" t="str">
        <f t="shared" si="229"/>
        <v/>
      </c>
    </row>
    <row r="221" spans="2:68" x14ac:dyDescent="0.2">
      <c r="B221" s="156">
        <f t="shared" si="230"/>
        <v>213</v>
      </c>
      <c r="C221" s="158" t="str">
        <f>CONCATENATE('DATA SHEET'!$B$9, 'DATA SHEET'!$Q$2)</f>
        <v>" HWDP</v>
      </c>
      <c r="D221" s="157" t="str">
        <f t="shared" si="231"/>
        <v/>
      </c>
      <c r="E221" s="158" t="str">
        <f>IF('DATA SHEET'!$E$10="Cat 2","N/A","OK")</f>
        <v>OK</v>
      </c>
      <c r="F221" s="158" t="str">
        <f>IF('DATA SHEET'!$E$10="Cat 2","N/A","OK")</f>
        <v>OK</v>
      </c>
      <c r="G221" s="160"/>
      <c r="H221" s="160"/>
      <c r="I221" s="160" t="s">
        <v>194</v>
      </c>
      <c r="J221" s="160" t="str">
        <f t="shared" si="232"/>
        <v>OK</v>
      </c>
      <c r="K221" s="160" t="str">
        <f t="shared" si="232"/>
        <v>OK</v>
      </c>
      <c r="L221" s="160" t="str">
        <f>IF('DATA SHEET'!$B$10="NC-50","N/A","OK")</f>
        <v>OK</v>
      </c>
      <c r="M221" s="160" t="str">
        <f>IF('DATA SHEET'!$B$10="NC-50","N/A","OK")</f>
        <v>OK</v>
      </c>
      <c r="N221" s="160"/>
      <c r="O221" s="160"/>
      <c r="P221" s="160"/>
      <c r="Q221" s="160"/>
      <c r="R221" s="160"/>
      <c r="S221" s="160"/>
      <c r="T221" s="160"/>
      <c r="U221" s="160"/>
      <c r="V221" s="150" t="str">
        <f>IF(DB221&lt;&gt;"",
    IF(INT('Drill Size Info'!$AA$19)=INT('Drill Size Info'!$AB$19),
        --(INT('Drill Size Info'!$AA$19) &amp; "." &amp; DB221),
        IF(AND((--(INT('Drill Size Info'!$AA$19) &amp; "." &amp; DB221)&gt;=--('Drill Size Info'!$AA$19)), (--(INT('Drill Size Info'!$AA$19) &amp; "." &amp; DB221)&lt;=--('Drill Size Info'!$AB$19))),
            --(INT('Drill Size Info'!$AA$19) &amp; "." &amp; DB221),
            --(INT('Drill Size Info'!$AB$19) &amp; "." &amp; DB221)
        )
    ),
    IF(DA221&lt;&gt;"",
        IF(INT('Drill Size Info'!$AA$19)=INT('Drill Size Info'!$AB$19),
            --(INT('Drill Size Info'!$AA$19) &amp; "." &amp; LEFT(DA221,3)),
            IF(AND((--(INT('Drill Size Info'!$AA$19) &amp; "." &amp; LEFT(DA221,3))&gt;=--('Drill Size Info'!$AA$19)), (--(INT('Drill Size Info'!$AA$19) &amp; "." &amp; LEFT(DA221,3))&lt;=--('Drill Size Info'!$AB$19))),
                --(INT('Drill Size Info'!$AA$19) &amp; "." &amp; LEFT(DA221,3)),
                --(INT('Drill Size Info'!$AB$19) &amp; "." &amp; LEFT(DA221,3))
            )
        ),
        "OK"
    )
)</f>
        <v>OK</v>
      </c>
      <c r="W221" s="150" t="str">
        <f>IF(DC221&lt;&gt;"",
    IF(INT('Drill Size Info'!$AA$19)=INT('Drill Size Info'!$AB$19),
        --(INT('Drill Size Info'!$AA$19) &amp; "." &amp; DC221),
        IF(AND((--(INT('Drill Size Info'!$AA$19) &amp; "." &amp; DC221)&gt;=--('Drill Size Info'!$AA$19)), (--(INT('Drill Size Info'!$AA$19) &amp; "." &amp; DC221)&lt;=--('Drill Size Info'!$AB$19))),
            --(INT('Drill Size Info'!$AA$19) &amp; "." &amp; DC221),
            --(INT('Drill Size Info'!$AB$19) &amp; "." &amp; DC221)
        )
    ),
    IF(DA221&lt;&gt;"",
        IF(INT('Drill Size Info'!$AA$19)=INT('Drill Size Info'!$AB$19),
            --(INT('Drill Size Info'!$AA$19) &amp; "." &amp; RIGHT(DA221,3)),
            IF(AND((--(INT('Drill Size Info'!$AA$19) &amp; "." &amp; RIGHT(DA221,3))&gt;=--('Drill Size Info'!$AA$19)), (--(INT('Drill Size Info'!$AA$19) &amp; "." &amp; RIGHT(DA221,3))&lt;=--('Drill Size Info'!$AB$19))),
                --(INT('Drill Size Info'!$AA$19) &amp; "." &amp; RIGHT(DA221,3)),
                --(INT('Drill Size Info'!$AB$19) &amp; "." &amp; RIGHT(DA221,3))
            )
        ),
        "N/A"
    )
)</f>
        <v>N/A</v>
      </c>
      <c r="X221" s="150" t="str">
        <f>IF(DE221&lt;&gt;"",
    IF(INT('Drill Size Info'!$AA$19)=INT('Drill Size Info'!$AB$15),
        --(INT('Drill Size Info'!$AA$15) &amp; "." &amp; DE221),
        IF(AND((--(INT('Drill Size Info'!$AA$15) &amp; "." &amp; DE221)&gt;=--('Drill Size Info'!$AA$15)), (--(INT('Drill Size Info'!$AA$15) &amp; "." &amp; DE221)&lt;=--('Drill Size Info'!$AB$15))),
            --(INT('Drill Size Info'!$AA$15) &amp; "." &amp; DE221),
            --(INT('Drill Size Info'!$AB$15) &amp; "." &amp; DE221)
        )
    ),
    IF(DD221&lt;&gt;"",
        IF(INT('Drill Size Info'!$AA$15)=INT('Drill Size Info'!$AB$15),
            --(INT('Drill Size Info'!$AA$15) &amp; "." &amp; LEFT(DD221,3)),
            IF(AND((--(INT('Drill Size Info'!$AA$15) &amp; "." &amp; LEFT(DD221,3))&gt;=--('Drill Size Info'!$AA$15)), (--(INT('Drill Size Info'!$AA$15) &amp; "." &amp; LEFT(DD221,3))&lt;=--('Drill Size Info'!$AB$15))),
                --(INT('Drill Size Info'!$AA$15) &amp; "." &amp; LEFT(DD221,3)),
                --(INT('Drill Size Info'!$AB$15) &amp; "." &amp; LEFT(DD221,3))
            )
        ),
        "OK"
    )
)</f>
        <v>OK</v>
      </c>
      <c r="Y221" s="150" t="str">
        <f>IF(DF221&lt;&gt;"",
    IF(INT('Drill Size Info'!$AA$19)=INT('Drill Size Info'!$AB$15),
        --(INT('Drill Size Info'!$AA$15) &amp; "." &amp; DF221),
        IF(AND((--(INT('Drill Size Info'!$AA$15) &amp; "." &amp; DF221)&gt;=--('Drill Size Info'!$AA$15)), (--(INT('Drill Size Info'!$AA$15) &amp; "." &amp; DF221)&lt;=--('Drill Size Info'!$AB$15))),
            --(INT('Drill Size Info'!$AA$15) &amp; "." &amp; DF221),
            --(INT('Drill Size Info'!$AB$15) &amp; "." &amp; DF221)
        )
    ),
    IF(DD221&lt;&gt;"",
        IF(INT('Drill Size Info'!$AA$15)=INT('Drill Size Info'!$AB$15),
            --(INT('Drill Size Info'!$AA$15) &amp; "." &amp; RIGHT(DD221,3)),
            IF(AND((--(INT('Drill Size Info'!$AA$15) &amp; "." &amp; RIGHT(DD221,3))&gt;=--('Drill Size Info'!$AA$15)), (--(INT('Drill Size Info'!$AA$15) &amp; "." &amp; RIGHT(DD221,3))&lt;=--('Drill Size Info'!$AB$15))),
                --(INT('Drill Size Info'!$AA$15) &amp; "." &amp; RIGHT(DD221,3)),
                --(INT('Drill Size Info'!$AB$15) &amp; "." &amp; RIGHT(DD221,3))
            )
        ),
        "N/A"
    )
)</f>
        <v>N/A</v>
      </c>
      <c r="Z221" s="162"/>
      <c r="AA221" s="162"/>
      <c r="AB221" s="162"/>
      <c r="AC221" s="162"/>
      <c r="AD221" s="162"/>
      <c r="AE221" s="162"/>
      <c r="AF221" s="162"/>
      <c r="AG221" s="162"/>
      <c r="AH221" s="162"/>
      <c r="AI221" s="162"/>
      <c r="AJ221" s="162"/>
      <c r="AK221" s="183"/>
      <c r="AL221" s="183"/>
      <c r="AM221" s="162"/>
      <c r="AN221" s="162"/>
      <c r="AO221" s="162"/>
      <c r="AP221" s="162"/>
      <c r="AQ221" s="162"/>
      <c r="AR221" s="162"/>
      <c r="AS221" s="162"/>
      <c r="AT221" s="162"/>
      <c r="AU221" s="162"/>
      <c r="AV221" s="162"/>
      <c r="AW221" s="162"/>
      <c r="AX221" s="162"/>
      <c r="AY221" s="162"/>
      <c r="AZ221" s="163"/>
      <c r="BA221" s="163"/>
      <c r="BB221" s="163"/>
      <c r="BC221" s="163"/>
      <c r="BD221" s="163"/>
      <c r="BE221" s="163"/>
      <c r="BF221" s="164"/>
      <c r="BG221" s="165"/>
      <c r="BH221" s="162"/>
      <c r="BI221" s="162"/>
      <c r="BJ221" s="164"/>
      <c r="BK221" s="95"/>
      <c r="BL221" s="182"/>
      <c r="BM221" s="182"/>
      <c r="BN221" s="182"/>
      <c r="BO221" s="182"/>
      <c r="BP221" s="95" t="str">
        <f t="shared" si="229"/>
        <v/>
      </c>
    </row>
    <row r="222" spans="2:68" x14ac:dyDescent="0.2">
      <c r="B222" s="156">
        <f t="shared" si="230"/>
        <v>214</v>
      </c>
      <c r="C222" s="158" t="str">
        <f>CONCATENATE('DATA SHEET'!$B$9, 'DATA SHEET'!$Q$2)</f>
        <v>" HWDP</v>
      </c>
      <c r="D222" s="157" t="str">
        <f t="shared" si="231"/>
        <v/>
      </c>
      <c r="E222" s="158" t="str">
        <f>IF('DATA SHEET'!$E$10="Cat 2","N/A","OK")</f>
        <v>OK</v>
      </c>
      <c r="F222" s="158" t="str">
        <f>IF('DATA SHEET'!$E$10="Cat 2","N/A","OK")</f>
        <v>OK</v>
      </c>
      <c r="G222" s="160"/>
      <c r="H222" s="160"/>
      <c r="I222" s="160" t="s">
        <v>194</v>
      </c>
      <c r="J222" s="160" t="str">
        <f t="shared" si="232"/>
        <v>OK</v>
      </c>
      <c r="K222" s="160" t="str">
        <f t="shared" si="232"/>
        <v>OK</v>
      </c>
      <c r="L222" s="160" t="str">
        <f>IF('DATA SHEET'!$B$10="NC-50","N/A","OK")</f>
        <v>OK</v>
      </c>
      <c r="M222" s="160" t="str">
        <f>IF('DATA SHEET'!$B$10="NC-50","N/A","OK")</f>
        <v>OK</v>
      </c>
      <c r="N222" s="160"/>
      <c r="O222" s="160"/>
      <c r="P222" s="160"/>
      <c r="Q222" s="160"/>
      <c r="R222" s="160"/>
      <c r="S222" s="160"/>
      <c r="T222" s="160"/>
      <c r="U222" s="160"/>
      <c r="V222" s="150" t="str">
        <f>IF(DB222&lt;&gt;"",
    IF(INT('Drill Size Info'!$AA$19)=INT('Drill Size Info'!$AB$19),
        --(INT('Drill Size Info'!$AA$19) &amp; "." &amp; DB222),
        IF(AND((--(INT('Drill Size Info'!$AA$19) &amp; "." &amp; DB222)&gt;=--('Drill Size Info'!$AA$19)), (--(INT('Drill Size Info'!$AA$19) &amp; "." &amp; DB222)&lt;=--('Drill Size Info'!$AB$19))),
            --(INT('Drill Size Info'!$AA$19) &amp; "." &amp; DB222),
            --(INT('Drill Size Info'!$AB$19) &amp; "." &amp; DB222)
        )
    ),
    IF(DA222&lt;&gt;"",
        IF(INT('Drill Size Info'!$AA$19)=INT('Drill Size Info'!$AB$19),
            --(INT('Drill Size Info'!$AA$19) &amp; "." &amp; LEFT(DA222,3)),
            IF(AND((--(INT('Drill Size Info'!$AA$19) &amp; "." &amp; LEFT(DA222,3))&gt;=--('Drill Size Info'!$AA$19)), (--(INT('Drill Size Info'!$AA$19) &amp; "." &amp; LEFT(DA222,3))&lt;=--('Drill Size Info'!$AB$19))),
                --(INT('Drill Size Info'!$AA$19) &amp; "." &amp; LEFT(DA222,3)),
                --(INT('Drill Size Info'!$AB$19) &amp; "." &amp; LEFT(DA222,3))
            )
        ),
        "OK"
    )
)</f>
        <v>OK</v>
      </c>
      <c r="W222" s="150" t="str">
        <f>IF(DC222&lt;&gt;"",
    IF(INT('Drill Size Info'!$AA$19)=INT('Drill Size Info'!$AB$19),
        --(INT('Drill Size Info'!$AA$19) &amp; "." &amp; DC222),
        IF(AND((--(INT('Drill Size Info'!$AA$19) &amp; "." &amp; DC222)&gt;=--('Drill Size Info'!$AA$19)), (--(INT('Drill Size Info'!$AA$19) &amp; "." &amp; DC222)&lt;=--('Drill Size Info'!$AB$19))),
            --(INT('Drill Size Info'!$AA$19) &amp; "." &amp; DC222),
            --(INT('Drill Size Info'!$AB$19) &amp; "." &amp; DC222)
        )
    ),
    IF(DA222&lt;&gt;"",
        IF(INT('Drill Size Info'!$AA$19)=INT('Drill Size Info'!$AB$19),
            --(INT('Drill Size Info'!$AA$19) &amp; "." &amp; RIGHT(DA222,3)),
            IF(AND((--(INT('Drill Size Info'!$AA$19) &amp; "." &amp; RIGHT(DA222,3))&gt;=--('Drill Size Info'!$AA$19)), (--(INT('Drill Size Info'!$AA$19) &amp; "." &amp; RIGHT(DA222,3))&lt;=--('Drill Size Info'!$AB$19))),
                --(INT('Drill Size Info'!$AA$19) &amp; "." &amp; RIGHT(DA222,3)),
                --(INT('Drill Size Info'!$AB$19) &amp; "." &amp; RIGHT(DA222,3))
            )
        ),
        "N/A"
    )
)</f>
        <v>N/A</v>
      </c>
      <c r="X222" s="150" t="str">
        <f>IF(DE222&lt;&gt;"",
    IF(INT('Drill Size Info'!$AA$19)=INT('Drill Size Info'!$AB$15),
        --(INT('Drill Size Info'!$AA$15) &amp; "." &amp; DE222),
        IF(AND((--(INT('Drill Size Info'!$AA$15) &amp; "." &amp; DE222)&gt;=--('Drill Size Info'!$AA$15)), (--(INT('Drill Size Info'!$AA$15) &amp; "." &amp; DE222)&lt;=--('Drill Size Info'!$AB$15))),
            --(INT('Drill Size Info'!$AA$15) &amp; "." &amp; DE222),
            --(INT('Drill Size Info'!$AB$15) &amp; "." &amp; DE222)
        )
    ),
    IF(DD222&lt;&gt;"",
        IF(INT('Drill Size Info'!$AA$15)=INT('Drill Size Info'!$AB$15),
            --(INT('Drill Size Info'!$AA$15) &amp; "." &amp; LEFT(DD222,3)),
            IF(AND((--(INT('Drill Size Info'!$AA$15) &amp; "." &amp; LEFT(DD222,3))&gt;=--('Drill Size Info'!$AA$15)), (--(INT('Drill Size Info'!$AA$15) &amp; "." &amp; LEFT(DD222,3))&lt;=--('Drill Size Info'!$AB$15))),
                --(INT('Drill Size Info'!$AA$15) &amp; "." &amp; LEFT(DD222,3)),
                --(INT('Drill Size Info'!$AB$15) &amp; "." &amp; LEFT(DD222,3))
            )
        ),
        "OK"
    )
)</f>
        <v>OK</v>
      </c>
      <c r="Y222" s="150" t="str">
        <f>IF(DF222&lt;&gt;"",
    IF(INT('Drill Size Info'!$AA$19)=INT('Drill Size Info'!$AB$15),
        --(INT('Drill Size Info'!$AA$15) &amp; "." &amp; DF222),
        IF(AND((--(INT('Drill Size Info'!$AA$15) &amp; "." &amp; DF222)&gt;=--('Drill Size Info'!$AA$15)), (--(INT('Drill Size Info'!$AA$15) &amp; "." &amp; DF222)&lt;=--('Drill Size Info'!$AB$15))),
            --(INT('Drill Size Info'!$AA$15) &amp; "." &amp; DF222),
            --(INT('Drill Size Info'!$AB$15) &amp; "." &amp; DF222)
        )
    ),
    IF(DD222&lt;&gt;"",
        IF(INT('Drill Size Info'!$AA$15)=INT('Drill Size Info'!$AB$15),
            --(INT('Drill Size Info'!$AA$15) &amp; "." &amp; RIGHT(DD222,3)),
            IF(AND((--(INT('Drill Size Info'!$AA$15) &amp; "." &amp; RIGHT(DD222,3))&gt;=--('Drill Size Info'!$AA$15)), (--(INT('Drill Size Info'!$AA$15) &amp; "." &amp; RIGHT(DD222,3))&lt;=--('Drill Size Info'!$AB$15))),
                --(INT('Drill Size Info'!$AA$15) &amp; "." &amp; RIGHT(DD222,3)),
                --(INT('Drill Size Info'!$AB$15) &amp; "." &amp; RIGHT(DD222,3))
            )
        ),
        "N/A"
    )
)</f>
        <v>N/A</v>
      </c>
      <c r="Z222" s="162"/>
      <c r="AA222" s="162"/>
      <c r="AB222" s="162"/>
      <c r="AC222" s="162"/>
      <c r="AD222" s="162"/>
      <c r="AE222" s="162"/>
      <c r="AF222" s="162"/>
      <c r="AG222" s="162"/>
      <c r="AH222" s="162"/>
      <c r="AI222" s="162"/>
      <c r="AJ222" s="162"/>
      <c r="AK222" s="183"/>
      <c r="AL222" s="183"/>
      <c r="AM222" s="162"/>
      <c r="AN222" s="162"/>
      <c r="AO222" s="162"/>
      <c r="AP222" s="162"/>
      <c r="AQ222" s="162"/>
      <c r="AR222" s="162"/>
      <c r="AS222" s="162"/>
      <c r="AT222" s="162"/>
      <c r="AU222" s="162"/>
      <c r="AV222" s="162"/>
      <c r="AW222" s="162"/>
      <c r="AX222" s="162"/>
      <c r="AY222" s="162"/>
      <c r="AZ222" s="163"/>
      <c r="BA222" s="163"/>
      <c r="BB222" s="163"/>
      <c r="BC222" s="163"/>
      <c r="BD222" s="163"/>
      <c r="BE222" s="163"/>
      <c r="BF222" s="164"/>
      <c r="BG222" s="165"/>
      <c r="BH222" s="162"/>
      <c r="BI222" s="162"/>
      <c r="BJ222" s="164"/>
      <c r="BK222" s="95"/>
      <c r="BL222" s="182"/>
      <c r="BM222" s="182"/>
      <c r="BN222" s="182"/>
      <c r="BO222" s="182"/>
      <c r="BP222" s="95" t="str">
        <f t="shared" si="229"/>
        <v/>
      </c>
    </row>
    <row r="223" spans="2:68" x14ac:dyDescent="0.2">
      <c r="B223" s="156">
        <f t="shared" si="230"/>
        <v>215</v>
      </c>
      <c r="C223" s="158" t="str">
        <f>CONCATENATE('DATA SHEET'!$B$9, 'DATA SHEET'!$Q$2)</f>
        <v>" HWDP</v>
      </c>
      <c r="D223" s="157" t="str">
        <f t="shared" si="231"/>
        <v/>
      </c>
      <c r="E223" s="158" t="str">
        <f>IF('DATA SHEET'!$E$10="Cat 2","N/A","OK")</f>
        <v>OK</v>
      </c>
      <c r="F223" s="158" t="str">
        <f>IF('DATA SHEET'!$E$10="Cat 2","N/A","OK")</f>
        <v>OK</v>
      </c>
      <c r="G223" s="160"/>
      <c r="H223" s="160"/>
      <c r="I223" s="160" t="s">
        <v>194</v>
      </c>
      <c r="J223" s="160" t="str">
        <f t="shared" si="232"/>
        <v>OK</v>
      </c>
      <c r="K223" s="160" t="str">
        <f t="shared" si="232"/>
        <v>OK</v>
      </c>
      <c r="L223" s="160" t="str">
        <f>IF('DATA SHEET'!$B$10="NC-50","N/A","OK")</f>
        <v>OK</v>
      </c>
      <c r="M223" s="160" t="str">
        <f>IF('DATA SHEET'!$B$10="NC-50","N/A","OK")</f>
        <v>OK</v>
      </c>
      <c r="N223" s="160"/>
      <c r="O223" s="160"/>
      <c r="P223" s="160"/>
      <c r="Q223" s="160"/>
      <c r="R223" s="160"/>
      <c r="S223" s="160"/>
      <c r="T223" s="160"/>
      <c r="U223" s="160"/>
      <c r="V223" s="150" t="str">
        <f>IF(DB223&lt;&gt;"",
    IF(INT('Drill Size Info'!$AA$19)=INT('Drill Size Info'!$AB$19),
        --(INT('Drill Size Info'!$AA$19) &amp; "." &amp; DB223),
        IF(AND((--(INT('Drill Size Info'!$AA$19) &amp; "." &amp; DB223)&gt;=--('Drill Size Info'!$AA$19)), (--(INT('Drill Size Info'!$AA$19) &amp; "." &amp; DB223)&lt;=--('Drill Size Info'!$AB$19))),
            --(INT('Drill Size Info'!$AA$19) &amp; "." &amp; DB223),
            --(INT('Drill Size Info'!$AB$19) &amp; "." &amp; DB223)
        )
    ),
    IF(DA223&lt;&gt;"",
        IF(INT('Drill Size Info'!$AA$19)=INT('Drill Size Info'!$AB$19),
            --(INT('Drill Size Info'!$AA$19) &amp; "." &amp; LEFT(DA223,3)),
            IF(AND((--(INT('Drill Size Info'!$AA$19) &amp; "." &amp; LEFT(DA223,3))&gt;=--('Drill Size Info'!$AA$19)), (--(INT('Drill Size Info'!$AA$19) &amp; "." &amp; LEFT(DA223,3))&lt;=--('Drill Size Info'!$AB$19))),
                --(INT('Drill Size Info'!$AA$19) &amp; "." &amp; LEFT(DA223,3)),
                --(INT('Drill Size Info'!$AB$19) &amp; "." &amp; LEFT(DA223,3))
            )
        ),
        "OK"
    )
)</f>
        <v>OK</v>
      </c>
      <c r="W223" s="150" t="str">
        <f>IF(DC223&lt;&gt;"",
    IF(INT('Drill Size Info'!$AA$19)=INT('Drill Size Info'!$AB$19),
        --(INT('Drill Size Info'!$AA$19) &amp; "." &amp; DC223),
        IF(AND((--(INT('Drill Size Info'!$AA$19) &amp; "." &amp; DC223)&gt;=--('Drill Size Info'!$AA$19)), (--(INT('Drill Size Info'!$AA$19) &amp; "." &amp; DC223)&lt;=--('Drill Size Info'!$AB$19))),
            --(INT('Drill Size Info'!$AA$19) &amp; "." &amp; DC223),
            --(INT('Drill Size Info'!$AB$19) &amp; "." &amp; DC223)
        )
    ),
    IF(DA223&lt;&gt;"",
        IF(INT('Drill Size Info'!$AA$19)=INT('Drill Size Info'!$AB$19),
            --(INT('Drill Size Info'!$AA$19) &amp; "." &amp; RIGHT(DA223,3)),
            IF(AND((--(INT('Drill Size Info'!$AA$19) &amp; "." &amp; RIGHT(DA223,3))&gt;=--('Drill Size Info'!$AA$19)), (--(INT('Drill Size Info'!$AA$19) &amp; "." &amp; RIGHT(DA223,3))&lt;=--('Drill Size Info'!$AB$19))),
                --(INT('Drill Size Info'!$AA$19) &amp; "." &amp; RIGHT(DA223,3)),
                --(INT('Drill Size Info'!$AB$19) &amp; "." &amp; RIGHT(DA223,3))
            )
        ),
        "N/A"
    )
)</f>
        <v>N/A</v>
      </c>
      <c r="X223" s="150" t="str">
        <f>IF(DE223&lt;&gt;"",
    IF(INT('Drill Size Info'!$AA$19)=INT('Drill Size Info'!$AB$15),
        --(INT('Drill Size Info'!$AA$15) &amp; "." &amp; DE223),
        IF(AND((--(INT('Drill Size Info'!$AA$15) &amp; "." &amp; DE223)&gt;=--('Drill Size Info'!$AA$15)), (--(INT('Drill Size Info'!$AA$15) &amp; "." &amp; DE223)&lt;=--('Drill Size Info'!$AB$15))),
            --(INT('Drill Size Info'!$AA$15) &amp; "." &amp; DE223),
            --(INT('Drill Size Info'!$AB$15) &amp; "." &amp; DE223)
        )
    ),
    IF(DD223&lt;&gt;"",
        IF(INT('Drill Size Info'!$AA$15)=INT('Drill Size Info'!$AB$15),
            --(INT('Drill Size Info'!$AA$15) &amp; "." &amp; LEFT(DD223,3)),
            IF(AND((--(INT('Drill Size Info'!$AA$15) &amp; "." &amp; LEFT(DD223,3))&gt;=--('Drill Size Info'!$AA$15)), (--(INT('Drill Size Info'!$AA$15) &amp; "." &amp; LEFT(DD223,3))&lt;=--('Drill Size Info'!$AB$15))),
                --(INT('Drill Size Info'!$AA$15) &amp; "." &amp; LEFT(DD223,3)),
                --(INT('Drill Size Info'!$AB$15) &amp; "." &amp; LEFT(DD223,3))
            )
        ),
        "OK"
    )
)</f>
        <v>OK</v>
      </c>
      <c r="Y223" s="150" t="str">
        <f>IF(DF223&lt;&gt;"",
    IF(INT('Drill Size Info'!$AA$19)=INT('Drill Size Info'!$AB$15),
        --(INT('Drill Size Info'!$AA$15) &amp; "." &amp; DF223),
        IF(AND((--(INT('Drill Size Info'!$AA$15) &amp; "." &amp; DF223)&gt;=--('Drill Size Info'!$AA$15)), (--(INT('Drill Size Info'!$AA$15) &amp; "." &amp; DF223)&lt;=--('Drill Size Info'!$AB$15))),
            --(INT('Drill Size Info'!$AA$15) &amp; "." &amp; DF223),
            --(INT('Drill Size Info'!$AB$15) &amp; "." &amp; DF223)
        )
    ),
    IF(DD223&lt;&gt;"",
        IF(INT('Drill Size Info'!$AA$15)=INT('Drill Size Info'!$AB$15),
            --(INT('Drill Size Info'!$AA$15) &amp; "." &amp; RIGHT(DD223,3)),
            IF(AND((--(INT('Drill Size Info'!$AA$15) &amp; "." &amp; RIGHT(DD223,3))&gt;=--('Drill Size Info'!$AA$15)), (--(INT('Drill Size Info'!$AA$15) &amp; "." &amp; RIGHT(DD223,3))&lt;=--('Drill Size Info'!$AB$15))),
                --(INT('Drill Size Info'!$AA$15) &amp; "." &amp; RIGHT(DD223,3)),
                --(INT('Drill Size Info'!$AB$15) &amp; "." &amp; RIGHT(DD223,3))
            )
        ),
        "N/A"
    )
)</f>
        <v>N/A</v>
      </c>
      <c r="Z223" s="162"/>
      <c r="AA223" s="162"/>
      <c r="AB223" s="162"/>
      <c r="AC223" s="162"/>
      <c r="AD223" s="162"/>
      <c r="AE223" s="162"/>
      <c r="AF223" s="162"/>
      <c r="AG223" s="162"/>
      <c r="AH223" s="162"/>
      <c r="AI223" s="162"/>
      <c r="AJ223" s="162"/>
      <c r="AK223" s="183"/>
      <c r="AL223" s="183"/>
      <c r="AM223" s="162"/>
      <c r="AN223" s="162"/>
      <c r="AO223" s="162"/>
      <c r="AP223" s="162"/>
      <c r="AQ223" s="162"/>
      <c r="AR223" s="162"/>
      <c r="AS223" s="162"/>
      <c r="AT223" s="162"/>
      <c r="AU223" s="162"/>
      <c r="AV223" s="162"/>
      <c r="AW223" s="162"/>
      <c r="AX223" s="162"/>
      <c r="AY223" s="162"/>
      <c r="AZ223" s="163"/>
      <c r="BA223" s="163"/>
      <c r="BB223" s="163"/>
      <c r="BC223" s="163"/>
      <c r="BD223" s="163"/>
      <c r="BE223" s="163"/>
      <c r="BF223" s="164"/>
      <c r="BG223" s="165"/>
      <c r="BH223" s="162"/>
      <c r="BI223" s="162"/>
      <c r="BJ223" s="164"/>
      <c r="BK223" s="95"/>
      <c r="BL223" s="182"/>
      <c r="BM223" s="182"/>
      <c r="BN223" s="182"/>
      <c r="BO223" s="182"/>
      <c r="BP223" s="95" t="str">
        <f t="shared" si="229"/>
        <v/>
      </c>
    </row>
    <row r="224" spans="2:68" x14ac:dyDescent="0.2">
      <c r="B224" s="156">
        <f t="shared" si="230"/>
        <v>216</v>
      </c>
      <c r="C224" s="158" t="str">
        <f>CONCATENATE('DATA SHEET'!$B$9, 'DATA SHEET'!$Q$2)</f>
        <v>" HWDP</v>
      </c>
      <c r="D224" s="157" t="str">
        <f t="shared" si="231"/>
        <v/>
      </c>
      <c r="E224" s="158" t="str">
        <f>IF('DATA SHEET'!$E$10="Cat 2","N/A","OK")</f>
        <v>OK</v>
      </c>
      <c r="F224" s="158" t="str">
        <f>IF('DATA SHEET'!$E$10="Cat 2","N/A","OK")</f>
        <v>OK</v>
      </c>
      <c r="G224" s="160"/>
      <c r="H224" s="160"/>
      <c r="I224" s="160" t="s">
        <v>194</v>
      </c>
      <c r="J224" s="160" t="str">
        <f t="shared" si="232"/>
        <v>OK</v>
      </c>
      <c r="K224" s="160" t="str">
        <f t="shared" si="232"/>
        <v>OK</v>
      </c>
      <c r="L224" s="160" t="str">
        <f>IF('DATA SHEET'!$B$10="NC-50","N/A","OK")</f>
        <v>OK</v>
      </c>
      <c r="M224" s="160" t="str">
        <f>IF('DATA SHEET'!$B$10="NC-50","N/A","OK")</f>
        <v>OK</v>
      </c>
      <c r="N224" s="160"/>
      <c r="O224" s="160"/>
      <c r="P224" s="160"/>
      <c r="Q224" s="160"/>
      <c r="R224" s="160"/>
      <c r="S224" s="160"/>
      <c r="T224" s="160"/>
      <c r="U224" s="160"/>
      <c r="V224" s="150" t="str">
        <f>IF(DB224&lt;&gt;"",
    IF(INT('Drill Size Info'!$AA$19)=INT('Drill Size Info'!$AB$19),
        --(INT('Drill Size Info'!$AA$19) &amp; "." &amp; DB224),
        IF(AND((--(INT('Drill Size Info'!$AA$19) &amp; "." &amp; DB224)&gt;=--('Drill Size Info'!$AA$19)), (--(INT('Drill Size Info'!$AA$19) &amp; "." &amp; DB224)&lt;=--('Drill Size Info'!$AB$19))),
            --(INT('Drill Size Info'!$AA$19) &amp; "." &amp; DB224),
            --(INT('Drill Size Info'!$AB$19) &amp; "." &amp; DB224)
        )
    ),
    IF(DA224&lt;&gt;"",
        IF(INT('Drill Size Info'!$AA$19)=INT('Drill Size Info'!$AB$19),
            --(INT('Drill Size Info'!$AA$19) &amp; "." &amp; LEFT(DA224,3)),
            IF(AND((--(INT('Drill Size Info'!$AA$19) &amp; "." &amp; LEFT(DA224,3))&gt;=--('Drill Size Info'!$AA$19)), (--(INT('Drill Size Info'!$AA$19) &amp; "." &amp; LEFT(DA224,3))&lt;=--('Drill Size Info'!$AB$19))),
                --(INT('Drill Size Info'!$AA$19) &amp; "." &amp; LEFT(DA224,3)),
                --(INT('Drill Size Info'!$AB$19) &amp; "." &amp; LEFT(DA224,3))
            )
        ),
        "OK"
    )
)</f>
        <v>OK</v>
      </c>
      <c r="W224" s="150" t="str">
        <f>IF(DC224&lt;&gt;"",
    IF(INT('Drill Size Info'!$AA$19)=INT('Drill Size Info'!$AB$19),
        --(INT('Drill Size Info'!$AA$19) &amp; "." &amp; DC224),
        IF(AND((--(INT('Drill Size Info'!$AA$19) &amp; "." &amp; DC224)&gt;=--('Drill Size Info'!$AA$19)), (--(INT('Drill Size Info'!$AA$19) &amp; "." &amp; DC224)&lt;=--('Drill Size Info'!$AB$19))),
            --(INT('Drill Size Info'!$AA$19) &amp; "." &amp; DC224),
            --(INT('Drill Size Info'!$AB$19) &amp; "." &amp; DC224)
        )
    ),
    IF(DA224&lt;&gt;"",
        IF(INT('Drill Size Info'!$AA$19)=INT('Drill Size Info'!$AB$19),
            --(INT('Drill Size Info'!$AA$19) &amp; "." &amp; RIGHT(DA224,3)),
            IF(AND((--(INT('Drill Size Info'!$AA$19) &amp; "." &amp; RIGHT(DA224,3))&gt;=--('Drill Size Info'!$AA$19)), (--(INT('Drill Size Info'!$AA$19) &amp; "." &amp; RIGHT(DA224,3))&lt;=--('Drill Size Info'!$AB$19))),
                --(INT('Drill Size Info'!$AA$19) &amp; "." &amp; RIGHT(DA224,3)),
                --(INT('Drill Size Info'!$AB$19) &amp; "." &amp; RIGHT(DA224,3))
            )
        ),
        "N/A"
    )
)</f>
        <v>N/A</v>
      </c>
      <c r="X224" s="150" t="str">
        <f>IF(DE224&lt;&gt;"",
    IF(INT('Drill Size Info'!$AA$19)=INT('Drill Size Info'!$AB$15),
        --(INT('Drill Size Info'!$AA$15) &amp; "." &amp; DE224),
        IF(AND((--(INT('Drill Size Info'!$AA$15) &amp; "." &amp; DE224)&gt;=--('Drill Size Info'!$AA$15)), (--(INT('Drill Size Info'!$AA$15) &amp; "." &amp; DE224)&lt;=--('Drill Size Info'!$AB$15))),
            --(INT('Drill Size Info'!$AA$15) &amp; "." &amp; DE224),
            --(INT('Drill Size Info'!$AB$15) &amp; "." &amp; DE224)
        )
    ),
    IF(DD224&lt;&gt;"",
        IF(INT('Drill Size Info'!$AA$15)=INT('Drill Size Info'!$AB$15),
            --(INT('Drill Size Info'!$AA$15) &amp; "." &amp; LEFT(DD224,3)),
            IF(AND((--(INT('Drill Size Info'!$AA$15) &amp; "." &amp; LEFT(DD224,3))&gt;=--('Drill Size Info'!$AA$15)), (--(INT('Drill Size Info'!$AA$15) &amp; "." &amp; LEFT(DD224,3))&lt;=--('Drill Size Info'!$AB$15))),
                --(INT('Drill Size Info'!$AA$15) &amp; "." &amp; LEFT(DD224,3)),
                --(INT('Drill Size Info'!$AB$15) &amp; "." &amp; LEFT(DD224,3))
            )
        ),
        "OK"
    )
)</f>
        <v>OK</v>
      </c>
      <c r="Y224" s="150" t="str">
        <f>IF(DF224&lt;&gt;"",
    IF(INT('Drill Size Info'!$AA$19)=INT('Drill Size Info'!$AB$15),
        --(INT('Drill Size Info'!$AA$15) &amp; "." &amp; DF224),
        IF(AND((--(INT('Drill Size Info'!$AA$15) &amp; "." &amp; DF224)&gt;=--('Drill Size Info'!$AA$15)), (--(INT('Drill Size Info'!$AA$15) &amp; "." &amp; DF224)&lt;=--('Drill Size Info'!$AB$15))),
            --(INT('Drill Size Info'!$AA$15) &amp; "." &amp; DF224),
            --(INT('Drill Size Info'!$AB$15) &amp; "." &amp; DF224)
        )
    ),
    IF(DD224&lt;&gt;"",
        IF(INT('Drill Size Info'!$AA$15)=INT('Drill Size Info'!$AB$15),
            --(INT('Drill Size Info'!$AA$15) &amp; "." &amp; RIGHT(DD224,3)),
            IF(AND((--(INT('Drill Size Info'!$AA$15) &amp; "." &amp; RIGHT(DD224,3))&gt;=--('Drill Size Info'!$AA$15)), (--(INT('Drill Size Info'!$AA$15) &amp; "." &amp; RIGHT(DD224,3))&lt;=--('Drill Size Info'!$AB$15))),
                --(INT('Drill Size Info'!$AA$15) &amp; "." &amp; RIGHT(DD224,3)),
                --(INT('Drill Size Info'!$AB$15) &amp; "." &amp; RIGHT(DD224,3))
            )
        ),
        "N/A"
    )
)</f>
        <v>N/A</v>
      </c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83"/>
      <c r="AL224" s="183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3"/>
      <c r="BA224" s="163"/>
      <c r="BB224" s="163"/>
      <c r="BC224" s="163"/>
      <c r="BD224" s="163"/>
      <c r="BE224" s="163"/>
      <c r="BF224" s="164"/>
      <c r="BG224" s="165"/>
      <c r="BH224" s="162"/>
      <c r="BI224" s="162"/>
      <c r="BJ224" s="164"/>
      <c r="BK224" s="95"/>
      <c r="BL224" s="182"/>
      <c r="BM224" s="182"/>
      <c r="BN224" s="182"/>
      <c r="BO224" s="182"/>
      <c r="BP224" s="95" t="str">
        <f t="shared" si="229"/>
        <v/>
      </c>
    </row>
    <row r="225" spans="2:68" x14ac:dyDescent="0.2">
      <c r="B225" s="156">
        <f t="shared" si="230"/>
        <v>217</v>
      </c>
      <c r="C225" s="158" t="str">
        <f>CONCATENATE('DATA SHEET'!$B$9, 'DATA SHEET'!$Q$2)</f>
        <v>" HWDP</v>
      </c>
      <c r="D225" s="157" t="str">
        <f t="shared" si="231"/>
        <v/>
      </c>
      <c r="E225" s="158" t="str">
        <f>IF('DATA SHEET'!$E$10="Cat 2","N/A","OK")</f>
        <v>OK</v>
      </c>
      <c r="F225" s="158" t="str">
        <f>IF('DATA SHEET'!$E$10="Cat 2","N/A","OK")</f>
        <v>OK</v>
      </c>
      <c r="G225" s="160"/>
      <c r="H225" s="160"/>
      <c r="I225" s="160" t="s">
        <v>194</v>
      </c>
      <c r="J225" s="160" t="str">
        <f t="shared" si="232"/>
        <v>OK</v>
      </c>
      <c r="K225" s="160" t="str">
        <f t="shared" si="232"/>
        <v>OK</v>
      </c>
      <c r="L225" s="160" t="str">
        <f>IF('DATA SHEET'!$B$10="NC-50","N/A","OK")</f>
        <v>OK</v>
      </c>
      <c r="M225" s="160" t="str">
        <f>IF('DATA SHEET'!$B$10="NC-50","N/A","OK")</f>
        <v>OK</v>
      </c>
      <c r="N225" s="160"/>
      <c r="O225" s="160"/>
      <c r="P225" s="160"/>
      <c r="Q225" s="160"/>
      <c r="R225" s="160"/>
      <c r="S225" s="160"/>
      <c r="T225" s="160"/>
      <c r="U225" s="160"/>
      <c r="V225" s="150" t="str">
        <f>IF(DB225&lt;&gt;"",
    IF(INT('Drill Size Info'!$AA$19)=INT('Drill Size Info'!$AB$19),
        --(INT('Drill Size Info'!$AA$19) &amp; "." &amp; DB225),
        IF(AND((--(INT('Drill Size Info'!$AA$19) &amp; "." &amp; DB225)&gt;=--('Drill Size Info'!$AA$19)), (--(INT('Drill Size Info'!$AA$19) &amp; "." &amp; DB225)&lt;=--('Drill Size Info'!$AB$19))),
            --(INT('Drill Size Info'!$AA$19) &amp; "." &amp; DB225),
            --(INT('Drill Size Info'!$AB$19) &amp; "." &amp; DB225)
        )
    ),
    IF(DA225&lt;&gt;"",
        IF(INT('Drill Size Info'!$AA$19)=INT('Drill Size Info'!$AB$19),
            --(INT('Drill Size Info'!$AA$19) &amp; "." &amp; LEFT(DA225,3)),
            IF(AND((--(INT('Drill Size Info'!$AA$19) &amp; "." &amp; LEFT(DA225,3))&gt;=--('Drill Size Info'!$AA$19)), (--(INT('Drill Size Info'!$AA$19) &amp; "." &amp; LEFT(DA225,3))&lt;=--('Drill Size Info'!$AB$19))),
                --(INT('Drill Size Info'!$AA$19) &amp; "." &amp; LEFT(DA225,3)),
                --(INT('Drill Size Info'!$AB$19) &amp; "." &amp; LEFT(DA225,3))
            )
        ),
        "OK"
    )
)</f>
        <v>OK</v>
      </c>
      <c r="W225" s="150" t="str">
        <f>IF(DC225&lt;&gt;"",
    IF(INT('Drill Size Info'!$AA$19)=INT('Drill Size Info'!$AB$19),
        --(INT('Drill Size Info'!$AA$19) &amp; "." &amp; DC225),
        IF(AND((--(INT('Drill Size Info'!$AA$19) &amp; "." &amp; DC225)&gt;=--('Drill Size Info'!$AA$19)), (--(INT('Drill Size Info'!$AA$19) &amp; "." &amp; DC225)&lt;=--('Drill Size Info'!$AB$19))),
            --(INT('Drill Size Info'!$AA$19) &amp; "." &amp; DC225),
            --(INT('Drill Size Info'!$AB$19) &amp; "." &amp; DC225)
        )
    ),
    IF(DA225&lt;&gt;"",
        IF(INT('Drill Size Info'!$AA$19)=INT('Drill Size Info'!$AB$19),
            --(INT('Drill Size Info'!$AA$19) &amp; "." &amp; RIGHT(DA225,3)),
            IF(AND((--(INT('Drill Size Info'!$AA$19) &amp; "." &amp; RIGHT(DA225,3))&gt;=--('Drill Size Info'!$AA$19)), (--(INT('Drill Size Info'!$AA$19) &amp; "." &amp; RIGHT(DA225,3))&lt;=--('Drill Size Info'!$AB$19))),
                --(INT('Drill Size Info'!$AA$19) &amp; "." &amp; RIGHT(DA225,3)),
                --(INT('Drill Size Info'!$AB$19) &amp; "." &amp; RIGHT(DA225,3))
            )
        ),
        "N/A"
    )
)</f>
        <v>N/A</v>
      </c>
      <c r="X225" s="150" t="str">
        <f>IF(DE225&lt;&gt;"",
    IF(INT('Drill Size Info'!$AA$19)=INT('Drill Size Info'!$AB$15),
        --(INT('Drill Size Info'!$AA$15) &amp; "." &amp; DE225),
        IF(AND((--(INT('Drill Size Info'!$AA$15) &amp; "." &amp; DE225)&gt;=--('Drill Size Info'!$AA$15)), (--(INT('Drill Size Info'!$AA$15) &amp; "." &amp; DE225)&lt;=--('Drill Size Info'!$AB$15))),
            --(INT('Drill Size Info'!$AA$15) &amp; "." &amp; DE225),
            --(INT('Drill Size Info'!$AB$15) &amp; "." &amp; DE225)
        )
    ),
    IF(DD225&lt;&gt;"",
        IF(INT('Drill Size Info'!$AA$15)=INT('Drill Size Info'!$AB$15),
            --(INT('Drill Size Info'!$AA$15) &amp; "." &amp; LEFT(DD225,3)),
            IF(AND((--(INT('Drill Size Info'!$AA$15) &amp; "." &amp; LEFT(DD225,3))&gt;=--('Drill Size Info'!$AA$15)), (--(INT('Drill Size Info'!$AA$15) &amp; "." &amp; LEFT(DD225,3))&lt;=--('Drill Size Info'!$AB$15))),
                --(INT('Drill Size Info'!$AA$15) &amp; "." &amp; LEFT(DD225,3)),
                --(INT('Drill Size Info'!$AB$15) &amp; "." &amp; LEFT(DD225,3))
            )
        ),
        "OK"
    )
)</f>
        <v>OK</v>
      </c>
      <c r="Y225" s="150" t="str">
        <f>IF(DF225&lt;&gt;"",
    IF(INT('Drill Size Info'!$AA$19)=INT('Drill Size Info'!$AB$15),
        --(INT('Drill Size Info'!$AA$15) &amp; "." &amp; DF225),
        IF(AND((--(INT('Drill Size Info'!$AA$15) &amp; "." &amp; DF225)&gt;=--('Drill Size Info'!$AA$15)), (--(INT('Drill Size Info'!$AA$15) &amp; "." &amp; DF225)&lt;=--('Drill Size Info'!$AB$15))),
            --(INT('Drill Size Info'!$AA$15) &amp; "." &amp; DF225),
            --(INT('Drill Size Info'!$AB$15) &amp; "." &amp; DF225)
        )
    ),
    IF(DD225&lt;&gt;"",
        IF(INT('Drill Size Info'!$AA$15)=INT('Drill Size Info'!$AB$15),
            --(INT('Drill Size Info'!$AA$15) &amp; "." &amp; RIGHT(DD225,3)),
            IF(AND((--(INT('Drill Size Info'!$AA$15) &amp; "." &amp; RIGHT(DD225,3))&gt;=--('Drill Size Info'!$AA$15)), (--(INT('Drill Size Info'!$AA$15) &amp; "." &amp; RIGHT(DD225,3))&lt;=--('Drill Size Info'!$AB$15))),
                --(INT('Drill Size Info'!$AA$15) &amp; "." &amp; RIGHT(DD225,3)),
                --(INT('Drill Size Info'!$AB$15) &amp; "." &amp; RIGHT(DD225,3))
            )
        ),
        "N/A"
    )
)</f>
        <v>N/A</v>
      </c>
      <c r="Z225" s="162"/>
      <c r="AA225" s="162"/>
      <c r="AB225" s="162"/>
      <c r="AC225" s="162"/>
      <c r="AD225" s="162"/>
      <c r="AE225" s="162"/>
      <c r="AF225" s="162"/>
      <c r="AG225" s="162"/>
      <c r="AH225" s="162"/>
      <c r="AI225" s="162"/>
      <c r="AJ225" s="162"/>
      <c r="AK225" s="183"/>
      <c r="AL225" s="183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3"/>
      <c r="BA225" s="163"/>
      <c r="BB225" s="163"/>
      <c r="BC225" s="163"/>
      <c r="BD225" s="163"/>
      <c r="BE225" s="163"/>
      <c r="BF225" s="164"/>
      <c r="BG225" s="165"/>
      <c r="BH225" s="162"/>
      <c r="BI225" s="162"/>
      <c r="BJ225" s="164"/>
      <c r="BK225" s="95"/>
      <c r="BL225" s="182"/>
      <c r="BM225" s="182"/>
      <c r="BN225" s="182"/>
      <c r="BO225" s="182"/>
      <c r="BP225" s="95" t="str">
        <f t="shared" si="229"/>
        <v/>
      </c>
    </row>
    <row r="226" spans="2:68" x14ac:dyDescent="0.2">
      <c r="B226" s="156">
        <f t="shared" si="230"/>
        <v>218</v>
      </c>
      <c r="C226" s="158" t="str">
        <f>CONCATENATE('DATA SHEET'!$B$9, 'DATA SHEET'!$Q$2)</f>
        <v>" HWDP</v>
      </c>
      <c r="D226" s="157" t="str">
        <f t="shared" si="231"/>
        <v/>
      </c>
      <c r="E226" s="158" t="str">
        <f>IF('DATA SHEET'!$E$10="Cat 2","N/A","OK")</f>
        <v>OK</v>
      </c>
      <c r="F226" s="158" t="str">
        <f>IF('DATA SHEET'!$E$10="Cat 2","N/A","OK")</f>
        <v>OK</v>
      </c>
      <c r="G226" s="160"/>
      <c r="H226" s="160"/>
      <c r="I226" s="160" t="s">
        <v>194</v>
      </c>
      <c r="J226" s="160" t="str">
        <f t="shared" si="232"/>
        <v>OK</v>
      </c>
      <c r="K226" s="160" t="str">
        <f t="shared" si="232"/>
        <v>OK</v>
      </c>
      <c r="L226" s="160" t="str">
        <f>IF('DATA SHEET'!$B$10="NC-50","N/A","OK")</f>
        <v>OK</v>
      </c>
      <c r="M226" s="160" t="str">
        <f>IF('DATA SHEET'!$B$10="NC-50","N/A","OK")</f>
        <v>OK</v>
      </c>
      <c r="N226" s="160"/>
      <c r="O226" s="160"/>
      <c r="P226" s="160"/>
      <c r="Q226" s="160"/>
      <c r="R226" s="160"/>
      <c r="S226" s="160"/>
      <c r="T226" s="160"/>
      <c r="U226" s="160"/>
      <c r="V226" s="150" t="str">
        <f>IF(DB226&lt;&gt;"",
    IF(INT('Drill Size Info'!$AA$19)=INT('Drill Size Info'!$AB$19),
        --(INT('Drill Size Info'!$AA$19) &amp; "." &amp; DB226),
        IF(AND((--(INT('Drill Size Info'!$AA$19) &amp; "." &amp; DB226)&gt;=--('Drill Size Info'!$AA$19)), (--(INT('Drill Size Info'!$AA$19) &amp; "." &amp; DB226)&lt;=--('Drill Size Info'!$AB$19))),
            --(INT('Drill Size Info'!$AA$19) &amp; "." &amp; DB226),
            --(INT('Drill Size Info'!$AB$19) &amp; "." &amp; DB226)
        )
    ),
    IF(DA226&lt;&gt;"",
        IF(INT('Drill Size Info'!$AA$19)=INT('Drill Size Info'!$AB$19),
            --(INT('Drill Size Info'!$AA$19) &amp; "." &amp; LEFT(DA226,3)),
            IF(AND((--(INT('Drill Size Info'!$AA$19) &amp; "." &amp; LEFT(DA226,3))&gt;=--('Drill Size Info'!$AA$19)), (--(INT('Drill Size Info'!$AA$19) &amp; "." &amp; LEFT(DA226,3))&lt;=--('Drill Size Info'!$AB$19))),
                --(INT('Drill Size Info'!$AA$19) &amp; "." &amp; LEFT(DA226,3)),
                --(INT('Drill Size Info'!$AB$19) &amp; "." &amp; LEFT(DA226,3))
            )
        ),
        "OK"
    )
)</f>
        <v>OK</v>
      </c>
      <c r="W226" s="150" t="str">
        <f>IF(DC226&lt;&gt;"",
    IF(INT('Drill Size Info'!$AA$19)=INT('Drill Size Info'!$AB$19),
        --(INT('Drill Size Info'!$AA$19) &amp; "." &amp; DC226),
        IF(AND((--(INT('Drill Size Info'!$AA$19) &amp; "." &amp; DC226)&gt;=--('Drill Size Info'!$AA$19)), (--(INT('Drill Size Info'!$AA$19) &amp; "." &amp; DC226)&lt;=--('Drill Size Info'!$AB$19))),
            --(INT('Drill Size Info'!$AA$19) &amp; "." &amp; DC226),
            --(INT('Drill Size Info'!$AB$19) &amp; "." &amp; DC226)
        )
    ),
    IF(DA226&lt;&gt;"",
        IF(INT('Drill Size Info'!$AA$19)=INT('Drill Size Info'!$AB$19),
            --(INT('Drill Size Info'!$AA$19) &amp; "." &amp; RIGHT(DA226,3)),
            IF(AND((--(INT('Drill Size Info'!$AA$19) &amp; "." &amp; RIGHT(DA226,3))&gt;=--('Drill Size Info'!$AA$19)), (--(INT('Drill Size Info'!$AA$19) &amp; "." &amp; RIGHT(DA226,3))&lt;=--('Drill Size Info'!$AB$19))),
                --(INT('Drill Size Info'!$AA$19) &amp; "." &amp; RIGHT(DA226,3)),
                --(INT('Drill Size Info'!$AB$19) &amp; "." &amp; RIGHT(DA226,3))
            )
        ),
        "N/A"
    )
)</f>
        <v>N/A</v>
      </c>
      <c r="X226" s="150" t="str">
        <f>IF(DE226&lt;&gt;"",
    IF(INT('Drill Size Info'!$AA$19)=INT('Drill Size Info'!$AB$15),
        --(INT('Drill Size Info'!$AA$15) &amp; "." &amp; DE226),
        IF(AND((--(INT('Drill Size Info'!$AA$15) &amp; "." &amp; DE226)&gt;=--('Drill Size Info'!$AA$15)), (--(INT('Drill Size Info'!$AA$15) &amp; "." &amp; DE226)&lt;=--('Drill Size Info'!$AB$15))),
            --(INT('Drill Size Info'!$AA$15) &amp; "." &amp; DE226),
            --(INT('Drill Size Info'!$AB$15) &amp; "." &amp; DE226)
        )
    ),
    IF(DD226&lt;&gt;"",
        IF(INT('Drill Size Info'!$AA$15)=INT('Drill Size Info'!$AB$15),
            --(INT('Drill Size Info'!$AA$15) &amp; "." &amp; LEFT(DD226,3)),
            IF(AND((--(INT('Drill Size Info'!$AA$15) &amp; "." &amp; LEFT(DD226,3))&gt;=--('Drill Size Info'!$AA$15)), (--(INT('Drill Size Info'!$AA$15) &amp; "." &amp; LEFT(DD226,3))&lt;=--('Drill Size Info'!$AB$15))),
                --(INT('Drill Size Info'!$AA$15) &amp; "." &amp; LEFT(DD226,3)),
                --(INT('Drill Size Info'!$AB$15) &amp; "." &amp; LEFT(DD226,3))
            )
        ),
        "OK"
    )
)</f>
        <v>OK</v>
      </c>
      <c r="Y226" s="150" t="str">
        <f>IF(DF226&lt;&gt;"",
    IF(INT('Drill Size Info'!$AA$19)=INT('Drill Size Info'!$AB$15),
        --(INT('Drill Size Info'!$AA$15) &amp; "." &amp; DF226),
        IF(AND((--(INT('Drill Size Info'!$AA$15) &amp; "." &amp; DF226)&gt;=--('Drill Size Info'!$AA$15)), (--(INT('Drill Size Info'!$AA$15) &amp; "." &amp; DF226)&lt;=--('Drill Size Info'!$AB$15))),
            --(INT('Drill Size Info'!$AA$15) &amp; "." &amp; DF226),
            --(INT('Drill Size Info'!$AB$15) &amp; "." &amp; DF226)
        )
    ),
    IF(DD226&lt;&gt;"",
        IF(INT('Drill Size Info'!$AA$15)=INT('Drill Size Info'!$AB$15),
            --(INT('Drill Size Info'!$AA$15) &amp; "." &amp; RIGHT(DD226,3)),
            IF(AND((--(INT('Drill Size Info'!$AA$15) &amp; "." &amp; RIGHT(DD226,3))&gt;=--('Drill Size Info'!$AA$15)), (--(INT('Drill Size Info'!$AA$15) &amp; "." &amp; RIGHT(DD226,3))&lt;=--('Drill Size Info'!$AB$15))),
                --(INT('Drill Size Info'!$AA$15) &amp; "." &amp; RIGHT(DD226,3)),
                --(INT('Drill Size Info'!$AB$15) &amp; "." &amp; RIGHT(DD226,3))
            )
        ),
        "N/A"
    )
)</f>
        <v>N/A</v>
      </c>
      <c r="Z226" s="162"/>
      <c r="AA226" s="162"/>
      <c r="AB226" s="162"/>
      <c r="AC226" s="162"/>
      <c r="AD226" s="162"/>
      <c r="AE226" s="162"/>
      <c r="AF226" s="162"/>
      <c r="AG226" s="162"/>
      <c r="AH226" s="162"/>
      <c r="AI226" s="162"/>
      <c r="AJ226" s="162"/>
      <c r="AK226" s="183"/>
      <c r="AL226" s="183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3"/>
      <c r="BA226" s="163"/>
      <c r="BB226" s="163"/>
      <c r="BC226" s="163"/>
      <c r="BD226" s="163"/>
      <c r="BE226" s="163"/>
      <c r="BF226" s="164"/>
      <c r="BG226" s="165"/>
      <c r="BH226" s="162"/>
      <c r="BI226" s="162"/>
      <c r="BJ226" s="164"/>
      <c r="BK226" s="95"/>
      <c r="BL226" s="182"/>
      <c r="BM226" s="182"/>
      <c r="BN226" s="182"/>
      <c r="BO226" s="182"/>
      <c r="BP226" s="95" t="str">
        <f t="shared" si="229"/>
        <v/>
      </c>
    </row>
    <row r="227" spans="2:68" x14ac:dyDescent="0.2">
      <c r="B227" s="156">
        <f t="shared" si="230"/>
        <v>219</v>
      </c>
      <c r="C227" s="158" t="str">
        <f>CONCATENATE('DATA SHEET'!$B$9, 'DATA SHEET'!$Q$2)</f>
        <v>" HWDP</v>
      </c>
      <c r="D227" s="157" t="str">
        <f t="shared" si="231"/>
        <v/>
      </c>
      <c r="E227" s="158" t="str">
        <f>IF('DATA SHEET'!$E$10="Cat 2","N/A","OK")</f>
        <v>OK</v>
      </c>
      <c r="F227" s="158" t="str">
        <f>IF('DATA SHEET'!$E$10="Cat 2","N/A","OK")</f>
        <v>OK</v>
      </c>
      <c r="G227" s="160"/>
      <c r="H227" s="160"/>
      <c r="I227" s="160" t="s">
        <v>194</v>
      </c>
      <c r="J227" s="160" t="str">
        <f t="shared" si="232"/>
        <v>OK</v>
      </c>
      <c r="K227" s="160" t="str">
        <f t="shared" si="232"/>
        <v>OK</v>
      </c>
      <c r="L227" s="160" t="str">
        <f>IF('DATA SHEET'!$B$10="NC-50","N/A","OK")</f>
        <v>OK</v>
      </c>
      <c r="M227" s="160" t="str">
        <f>IF('DATA SHEET'!$B$10="NC-50","N/A","OK")</f>
        <v>OK</v>
      </c>
      <c r="N227" s="160"/>
      <c r="O227" s="160"/>
      <c r="P227" s="160"/>
      <c r="Q227" s="160"/>
      <c r="R227" s="160"/>
      <c r="S227" s="160"/>
      <c r="T227" s="160"/>
      <c r="U227" s="160"/>
      <c r="V227" s="150" t="str">
        <f>IF(DB227&lt;&gt;"",
    IF(INT('Drill Size Info'!$AA$19)=INT('Drill Size Info'!$AB$19),
        --(INT('Drill Size Info'!$AA$19) &amp; "." &amp; DB227),
        IF(AND((--(INT('Drill Size Info'!$AA$19) &amp; "." &amp; DB227)&gt;=--('Drill Size Info'!$AA$19)), (--(INT('Drill Size Info'!$AA$19) &amp; "." &amp; DB227)&lt;=--('Drill Size Info'!$AB$19))),
            --(INT('Drill Size Info'!$AA$19) &amp; "." &amp; DB227),
            --(INT('Drill Size Info'!$AB$19) &amp; "." &amp; DB227)
        )
    ),
    IF(DA227&lt;&gt;"",
        IF(INT('Drill Size Info'!$AA$19)=INT('Drill Size Info'!$AB$19),
            --(INT('Drill Size Info'!$AA$19) &amp; "." &amp; LEFT(DA227,3)),
            IF(AND((--(INT('Drill Size Info'!$AA$19) &amp; "." &amp; LEFT(DA227,3))&gt;=--('Drill Size Info'!$AA$19)), (--(INT('Drill Size Info'!$AA$19) &amp; "." &amp; LEFT(DA227,3))&lt;=--('Drill Size Info'!$AB$19))),
                --(INT('Drill Size Info'!$AA$19) &amp; "." &amp; LEFT(DA227,3)),
                --(INT('Drill Size Info'!$AB$19) &amp; "." &amp; LEFT(DA227,3))
            )
        ),
        "OK"
    )
)</f>
        <v>OK</v>
      </c>
      <c r="W227" s="150" t="str">
        <f>IF(DC227&lt;&gt;"",
    IF(INT('Drill Size Info'!$AA$19)=INT('Drill Size Info'!$AB$19),
        --(INT('Drill Size Info'!$AA$19) &amp; "." &amp; DC227),
        IF(AND((--(INT('Drill Size Info'!$AA$19) &amp; "." &amp; DC227)&gt;=--('Drill Size Info'!$AA$19)), (--(INT('Drill Size Info'!$AA$19) &amp; "." &amp; DC227)&lt;=--('Drill Size Info'!$AB$19))),
            --(INT('Drill Size Info'!$AA$19) &amp; "." &amp; DC227),
            --(INT('Drill Size Info'!$AB$19) &amp; "." &amp; DC227)
        )
    ),
    IF(DA227&lt;&gt;"",
        IF(INT('Drill Size Info'!$AA$19)=INT('Drill Size Info'!$AB$19),
            --(INT('Drill Size Info'!$AA$19) &amp; "." &amp; RIGHT(DA227,3)),
            IF(AND((--(INT('Drill Size Info'!$AA$19) &amp; "." &amp; RIGHT(DA227,3))&gt;=--('Drill Size Info'!$AA$19)), (--(INT('Drill Size Info'!$AA$19) &amp; "." &amp; RIGHT(DA227,3))&lt;=--('Drill Size Info'!$AB$19))),
                --(INT('Drill Size Info'!$AA$19) &amp; "." &amp; RIGHT(DA227,3)),
                --(INT('Drill Size Info'!$AB$19) &amp; "." &amp; RIGHT(DA227,3))
            )
        ),
        "N/A"
    )
)</f>
        <v>N/A</v>
      </c>
      <c r="X227" s="150" t="str">
        <f>IF(DE227&lt;&gt;"",
    IF(INT('Drill Size Info'!$AA$19)=INT('Drill Size Info'!$AB$15),
        --(INT('Drill Size Info'!$AA$15) &amp; "." &amp; DE227),
        IF(AND((--(INT('Drill Size Info'!$AA$15) &amp; "." &amp; DE227)&gt;=--('Drill Size Info'!$AA$15)), (--(INT('Drill Size Info'!$AA$15) &amp; "." &amp; DE227)&lt;=--('Drill Size Info'!$AB$15))),
            --(INT('Drill Size Info'!$AA$15) &amp; "." &amp; DE227),
            --(INT('Drill Size Info'!$AB$15) &amp; "." &amp; DE227)
        )
    ),
    IF(DD227&lt;&gt;"",
        IF(INT('Drill Size Info'!$AA$15)=INT('Drill Size Info'!$AB$15),
            --(INT('Drill Size Info'!$AA$15) &amp; "." &amp; LEFT(DD227,3)),
            IF(AND((--(INT('Drill Size Info'!$AA$15) &amp; "." &amp; LEFT(DD227,3))&gt;=--('Drill Size Info'!$AA$15)), (--(INT('Drill Size Info'!$AA$15) &amp; "." &amp; LEFT(DD227,3))&lt;=--('Drill Size Info'!$AB$15))),
                --(INT('Drill Size Info'!$AA$15) &amp; "." &amp; LEFT(DD227,3)),
                --(INT('Drill Size Info'!$AB$15) &amp; "." &amp; LEFT(DD227,3))
            )
        ),
        "OK"
    )
)</f>
        <v>OK</v>
      </c>
      <c r="Y227" s="150" t="str">
        <f>IF(DF227&lt;&gt;"",
    IF(INT('Drill Size Info'!$AA$19)=INT('Drill Size Info'!$AB$15),
        --(INT('Drill Size Info'!$AA$15) &amp; "." &amp; DF227),
        IF(AND((--(INT('Drill Size Info'!$AA$15) &amp; "." &amp; DF227)&gt;=--('Drill Size Info'!$AA$15)), (--(INT('Drill Size Info'!$AA$15) &amp; "." &amp; DF227)&lt;=--('Drill Size Info'!$AB$15))),
            --(INT('Drill Size Info'!$AA$15) &amp; "." &amp; DF227),
            --(INT('Drill Size Info'!$AB$15) &amp; "." &amp; DF227)
        )
    ),
    IF(DD227&lt;&gt;"",
        IF(INT('Drill Size Info'!$AA$15)=INT('Drill Size Info'!$AB$15),
            --(INT('Drill Size Info'!$AA$15) &amp; "." &amp; RIGHT(DD227,3)),
            IF(AND((--(INT('Drill Size Info'!$AA$15) &amp; "." &amp; RIGHT(DD227,3))&gt;=--('Drill Size Info'!$AA$15)), (--(INT('Drill Size Info'!$AA$15) &amp; "." &amp; RIGHT(DD227,3))&lt;=--('Drill Size Info'!$AB$15))),
                --(INT('Drill Size Info'!$AA$15) &amp; "." &amp; RIGHT(DD227,3)),
                --(INT('Drill Size Info'!$AB$15) &amp; "." &amp; RIGHT(DD227,3))
            )
        ),
        "N/A"
    )
)</f>
        <v>N/A</v>
      </c>
      <c r="Z227" s="162"/>
      <c r="AA227" s="162"/>
      <c r="AB227" s="162"/>
      <c r="AC227" s="162"/>
      <c r="AD227" s="162"/>
      <c r="AE227" s="162"/>
      <c r="AF227" s="162"/>
      <c r="AG227" s="162"/>
      <c r="AH227" s="162"/>
      <c r="AI227" s="162"/>
      <c r="AJ227" s="162"/>
      <c r="AK227" s="183"/>
      <c r="AL227" s="183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3"/>
      <c r="BA227" s="163"/>
      <c r="BB227" s="163"/>
      <c r="BC227" s="163"/>
      <c r="BD227" s="163"/>
      <c r="BE227" s="163"/>
      <c r="BF227" s="164"/>
      <c r="BG227" s="165"/>
      <c r="BH227" s="162"/>
      <c r="BI227" s="162"/>
      <c r="BJ227" s="164"/>
      <c r="BK227" s="95"/>
      <c r="BL227" s="182"/>
      <c r="BM227" s="182"/>
      <c r="BN227" s="182"/>
      <c r="BO227" s="182"/>
      <c r="BP227" s="95" t="str">
        <f t="shared" si="229"/>
        <v/>
      </c>
    </row>
    <row r="228" spans="2:68" x14ac:dyDescent="0.2">
      <c r="B228" s="156">
        <f t="shared" si="230"/>
        <v>220</v>
      </c>
      <c r="C228" s="158" t="str">
        <f>CONCATENATE('DATA SHEET'!$B$9, 'DATA SHEET'!$Q$2)</f>
        <v>" HWDP</v>
      </c>
      <c r="D228" s="157" t="str">
        <f t="shared" si="231"/>
        <v/>
      </c>
      <c r="E228" s="158" t="str">
        <f>IF('DATA SHEET'!$E$10="Cat 2","N/A","OK")</f>
        <v>OK</v>
      </c>
      <c r="F228" s="158" t="str">
        <f>IF('DATA SHEET'!$E$10="Cat 2","N/A","OK")</f>
        <v>OK</v>
      </c>
      <c r="G228" s="160"/>
      <c r="H228" s="160"/>
      <c r="I228" s="160" t="s">
        <v>194</v>
      </c>
      <c r="J228" s="160" t="str">
        <f t="shared" si="232"/>
        <v>OK</v>
      </c>
      <c r="K228" s="160" t="str">
        <f t="shared" si="232"/>
        <v>OK</v>
      </c>
      <c r="L228" s="160" t="str">
        <f>IF('DATA SHEET'!$B$10="NC-50","N/A","OK")</f>
        <v>OK</v>
      </c>
      <c r="M228" s="160" t="str">
        <f>IF('DATA SHEET'!$B$10="NC-50","N/A","OK")</f>
        <v>OK</v>
      </c>
      <c r="N228" s="160"/>
      <c r="O228" s="160"/>
      <c r="P228" s="160"/>
      <c r="Q228" s="160"/>
      <c r="R228" s="160"/>
      <c r="S228" s="160"/>
      <c r="T228" s="160"/>
      <c r="U228" s="160"/>
      <c r="V228" s="150" t="str">
        <f>IF(DB228&lt;&gt;"",
    IF(INT('Drill Size Info'!$AA$19)=INT('Drill Size Info'!$AB$19),
        --(INT('Drill Size Info'!$AA$19) &amp; "." &amp; DB228),
        IF(AND((--(INT('Drill Size Info'!$AA$19) &amp; "." &amp; DB228)&gt;=--('Drill Size Info'!$AA$19)), (--(INT('Drill Size Info'!$AA$19) &amp; "." &amp; DB228)&lt;=--('Drill Size Info'!$AB$19))),
            --(INT('Drill Size Info'!$AA$19) &amp; "." &amp; DB228),
            --(INT('Drill Size Info'!$AB$19) &amp; "." &amp; DB228)
        )
    ),
    IF(DA228&lt;&gt;"",
        IF(INT('Drill Size Info'!$AA$19)=INT('Drill Size Info'!$AB$19),
            --(INT('Drill Size Info'!$AA$19) &amp; "." &amp; LEFT(DA228,3)),
            IF(AND((--(INT('Drill Size Info'!$AA$19) &amp; "." &amp; LEFT(DA228,3))&gt;=--('Drill Size Info'!$AA$19)), (--(INT('Drill Size Info'!$AA$19) &amp; "." &amp; LEFT(DA228,3))&lt;=--('Drill Size Info'!$AB$19))),
                --(INT('Drill Size Info'!$AA$19) &amp; "." &amp; LEFT(DA228,3)),
                --(INT('Drill Size Info'!$AB$19) &amp; "." &amp; LEFT(DA228,3))
            )
        ),
        "OK"
    )
)</f>
        <v>OK</v>
      </c>
      <c r="W228" s="150" t="str">
        <f>IF(DC228&lt;&gt;"",
    IF(INT('Drill Size Info'!$AA$19)=INT('Drill Size Info'!$AB$19),
        --(INT('Drill Size Info'!$AA$19) &amp; "." &amp; DC228),
        IF(AND((--(INT('Drill Size Info'!$AA$19) &amp; "." &amp; DC228)&gt;=--('Drill Size Info'!$AA$19)), (--(INT('Drill Size Info'!$AA$19) &amp; "." &amp; DC228)&lt;=--('Drill Size Info'!$AB$19))),
            --(INT('Drill Size Info'!$AA$19) &amp; "." &amp; DC228),
            --(INT('Drill Size Info'!$AB$19) &amp; "." &amp; DC228)
        )
    ),
    IF(DA228&lt;&gt;"",
        IF(INT('Drill Size Info'!$AA$19)=INT('Drill Size Info'!$AB$19),
            --(INT('Drill Size Info'!$AA$19) &amp; "." &amp; RIGHT(DA228,3)),
            IF(AND((--(INT('Drill Size Info'!$AA$19) &amp; "." &amp; RIGHT(DA228,3))&gt;=--('Drill Size Info'!$AA$19)), (--(INT('Drill Size Info'!$AA$19) &amp; "." &amp; RIGHT(DA228,3))&lt;=--('Drill Size Info'!$AB$19))),
                --(INT('Drill Size Info'!$AA$19) &amp; "." &amp; RIGHT(DA228,3)),
                --(INT('Drill Size Info'!$AB$19) &amp; "." &amp; RIGHT(DA228,3))
            )
        ),
        "N/A"
    )
)</f>
        <v>N/A</v>
      </c>
      <c r="X228" s="150" t="str">
        <f>IF(DE228&lt;&gt;"",
    IF(INT('Drill Size Info'!$AA$19)=INT('Drill Size Info'!$AB$15),
        --(INT('Drill Size Info'!$AA$15) &amp; "." &amp; DE228),
        IF(AND((--(INT('Drill Size Info'!$AA$15) &amp; "." &amp; DE228)&gt;=--('Drill Size Info'!$AA$15)), (--(INT('Drill Size Info'!$AA$15) &amp; "." &amp; DE228)&lt;=--('Drill Size Info'!$AB$15))),
            --(INT('Drill Size Info'!$AA$15) &amp; "." &amp; DE228),
            --(INT('Drill Size Info'!$AB$15) &amp; "." &amp; DE228)
        )
    ),
    IF(DD228&lt;&gt;"",
        IF(INT('Drill Size Info'!$AA$15)=INT('Drill Size Info'!$AB$15),
            --(INT('Drill Size Info'!$AA$15) &amp; "." &amp; LEFT(DD228,3)),
            IF(AND((--(INT('Drill Size Info'!$AA$15) &amp; "." &amp; LEFT(DD228,3))&gt;=--('Drill Size Info'!$AA$15)), (--(INT('Drill Size Info'!$AA$15) &amp; "." &amp; LEFT(DD228,3))&lt;=--('Drill Size Info'!$AB$15))),
                --(INT('Drill Size Info'!$AA$15) &amp; "." &amp; LEFT(DD228,3)),
                --(INT('Drill Size Info'!$AB$15) &amp; "." &amp; LEFT(DD228,3))
            )
        ),
        "OK"
    )
)</f>
        <v>OK</v>
      </c>
      <c r="Y228" s="150" t="str">
        <f>IF(DF228&lt;&gt;"",
    IF(INT('Drill Size Info'!$AA$19)=INT('Drill Size Info'!$AB$15),
        --(INT('Drill Size Info'!$AA$15) &amp; "." &amp; DF228),
        IF(AND((--(INT('Drill Size Info'!$AA$15) &amp; "." &amp; DF228)&gt;=--('Drill Size Info'!$AA$15)), (--(INT('Drill Size Info'!$AA$15) &amp; "." &amp; DF228)&lt;=--('Drill Size Info'!$AB$15))),
            --(INT('Drill Size Info'!$AA$15) &amp; "." &amp; DF228),
            --(INT('Drill Size Info'!$AB$15) &amp; "." &amp; DF228)
        )
    ),
    IF(DD228&lt;&gt;"",
        IF(INT('Drill Size Info'!$AA$15)=INT('Drill Size Info'!$AB$15),
            --(INT('Drill Size Info'!$AA$15) &amp; "." &amp; RIGHT(DD228,3)),
            IF(AND((--(INT('Drill Size Info'!$AA$15) &amp; "." &amp; RIGHT(DD228,3))&gt;=--('Drill Size Info'!$AA$15)), (--(INT('Drill Size Info'!$AA$15) &amp; "." &amp; RIGHT(DD228,3))&lt;=--('Drill Size Info'!$AB$15))),
                --(INT('Drill Size Info'!$AA$15) &amp; "." &amp; RIGHT(DD228,3)),
                --(INT('Drill Size Info'!$AB$15) &amp; "." &amp; RIGHT(DD228,3))
            )
        ),
        "N/A"
    )
)</f>
        <v>N/A</v>
      </c>
      <c r="Z228" s="162"/>
      <c r="AA228" s="162"/>
      <c r="AB228" s="162"/>
      <c r="AC228" s="162"/>
      <c r="AD228" s="162"/>
      <c r="AE228" s="162"/>
      <c r="AF228" s="162"/>
      <c r="AG228" s="162"/>
      <c r="AH228" s="162"/>
      <c r="AI228" s="162"/>
      <c r="AJ228" s="162"/>
      <c r="AK228" s="183"/>
      <c r="AL228" s="183"/>
      <c r="AM228" s="162"/>
      <c r="AN228" s="162"/>
      <c r="AO228" s="162"/>
      <c r="AP228" s="162"/>
      <c r="AQ228" s="162"/>
      <c r="AR228" s="162"/>
      <c r="AS228" s="162"/>
      <c r="AT228" s="162"/>
      <c r="AU228" s="162"/>
      <c r="AV228" s="162"/>
      <c r="AW228" s="162"/>
      <c r="AX228" s="162"/>
      <c r="AY228" s="162"/>
      <c r="AZ228" s="163"/>
      <c r="BA228" s="163"/>
      <c r="BB228" s="163"/>
      <c r="BC228" s="163"/>
      <c r="BD228" s="163"/>
      <c r="BE228" s="163"/>
      <c r="BF228" s="164"/>
      <c r="BG228" s="165"/>
      <c r="BH228" s="162"/>
      <c r="BI228" s="162"/>
      <c r="BJ228" s="164"/>
      <c r="BK228" s="95"/>
      <c r="BL228" s="182"/>
      <c r="BM228" s="182"/>
      <c r="BN228" s="182"/>
      <c r="BO228" s="182"/>
      <c r="BP228" s="95" t="str">
        <f t="shared" si="229"/>
        <v/>
      </c>
    </row>
    <row r="229" spans="2:68" x14ac:dyDescent="0.2">
      <c r="B229" s="156">
        <f t="shared" si="230"/>
        <v>221</v>
      </c>
      <c r="C229" s="158" t="str">
        <f>CONCATENATE('DATA SHEET'!$B$9, 'DATA SHEET'!$Q$2)</f>
        <v>" HWDP</v>
      </c>
      <c r="D229" s="157" t="str">
        <f t="shared" si="231"/>
        <v/>
      </c>
      <c r="E229" s="158" t="str">
        <f>IF('DATA SHEET'!$E$10="Cat 2","N/A","OK")</f>
        <v>OK</v>
      </c>
      <c r="F229" s="158" t="str">
        <f>IF('DATA SHEET'!$E$10="Cat 2","N/A","OK")</f>
        <v>OK</v>
      </c>
      <c r="G229" s="160"/>
      <c r="H229" s="160"/>
      <c r="I229" s="160" t="s">
        <v>194</v>
      </c>
      <c r="J229" s="160" t="str">
        <f t="shared" si="232"/>
        <v>OK</v>
      </c>
      <c r="K229" s="160" t="str">
        <f t="shared" si="232"/>
        <v>OK</v>
      </c>
      <c r="L229" s="160" t="str">
        <f>IF('DATA SHEET'!$B$10="NC-50","N/A","OK")</f>
        <v>OK</v>
      </c>
      <c r="M229" s="160" t="str">
        <f>IF('DATA SHEET'!$B$10="NC-50","N/A","OK")</f>
        <v>OK</v>
      </c>
      <c r="N229" s="160"/>
      <c r="O229" s="160"/>
      <c r="P229" s="160"/>
      <c r="Q229" s="160"/>
      <c r="R229" s="160"/>
      <c r="S229" s="160"/>
      <c r="T229" s="160"/>
      <c r="U229" s="160"/>
      <c r="V229" s="150" t="str">
        <f>IF(DB229&lt;&gt;"",
    IF(INT('Drill Size Info'!$AA$19)=INT('Drill Size Info'!$AB$19),
        --(INT('Drill Size Info'!$AA$19) &amp; "." &amp; DB229),
        IF(AND((--(INT('Drill Size Info'!$AA$19) &amp; "." &amp; DB229)&gt;=--('Drill Size Info'!$AA$19)), (--(INT('Drill Size Info'!$AA$19) &amp; "." &amp; DB229)&lt;=--('Drill Size Info'!$AB$19))),
            --(INT('Drill Size Info'!$AA$19) &amp; "." &amp; DB229),
            --(INT('Drill Size Info'!$AB$19) &amp; "." &amp; DB229)
        )
    ),
    IF(DA229&lt;&gt;"",
        IF(INT('Drill Size Info'!$AA$19)=INT('Drill Size Info'!$AB$19),
            --(INT('Drill Size Info'!$AA$19) &amp; "." &amp; LEFT(DA229,3)),
            IF(AND((--(INT('Drill Size Info'!$AA$19) &amp; "." &amp; LEFT(DA229,3))&gt;=--('Drill Size Info'!$AA$19)), (--(INT('Drill Size Info'!$AA$19) &amp; "." &amp; LEFT(DA229,3))&lt;=--('Drill Size Info'!$AB$19))),
                --(INT('Drill Size Info'!$AA$19) &amp; "." &amp; LEFT(DA229,3)),
                --(INT('Drill Size Info'!$AB$19) &amp; "." &amp; LEFT(DA229,3))
            )
        ),
        "OK"
    )
)</f>
        <v>OK</v>
      </c>
      <c r="W229" s="150" t="str">
        <f>IF(DC229&lt;&gt;"",
    IF(INT('Drill Size Info'!$AA$19)=INT('Drill Size Info'!$AB$19),
        --(INT('Drill Size Info'!$AA$19) &amp; "." &amp; DC229),
        IF(AND((--(INT('Drill Size Info'!$AA$19) &amp; "." &amp; DC229)&gt;=--('Drill Size Info'!$AA$19)), (--(INT('Drill Size Info'!$AA$19) &amp; "." &amp; DC229)&lt;=--('Drill Size Info'!$AB$19))),
            --(INT('Drill Size Info'!$AA$19) &amp; "." &amp; DC229),
            --(INT('Drill Size Info'!$AB$19) &amp; "." &amp; DC229)
        )
    ),
    IF(DA229&lt;&gt;"",
        IF(INT('Drill Size Info'!$AA$19)=INT('Drill Size Info'!$AB$19),
            --(INT('Drill Size Info'!$AA$19) &amp; "." &amp; RIGHT(DA229,3)),
            IF(AND((--(INT('Drill Size Info'!$AA$19) &amp; "." &amp; RIGHT(DA229,3))&gt;=--('Drill Size Info'!$AA$19)), (--(INT('Drill Size Info'!$AA$19) &amp; "." &amp; RIGHT(DA229,3))&lt;=--('Drill Size Info'!$AB$19))),
                --(INT('Drill Size Info'!$AA$19) &amp; "." &amp; RIGHT(DA229,3)),
                --(INT('Drill Size Info'!$AB$19) &amp; "." &amp; RIGHT(DA229,3))
            )
        ),
        "N/A"
    )
)</f>
        <v>N/A</v>
      </c>
      <c r="X229" s="150" t="str">
        <f>IF(DE229&lt;&gt;"",
    IF(INT('Drill Size Info'!$AA$19)=INT('Drill Size Info'!$AB$15),
        --(INT('Drill Size Info'!$AA$15) &amp; "." &amp; DE229),
        IF(AND((--(INT('Drill Size Info'!$AA$15) &amp; "." &amp; DE229)&gt;=--('Drill Size Info'!$AA$15)), (--(INT('Drill Size Info'!$AA$15) &amp; "." &amp; DE229)&lt;=--('Drill Size Info'!$AB$15))),
            --(INT('Drill Size Info'!$AA$15) &amp; "." &amp; DE229),
            --(INT('Drill Size Info'!$AB$15) &amp; "." &amp; DE229)
        )
    ),
    IF(DD229&lt;&gt;"",
        IF(INT('Drill Size Info'!$AA$15)=INT('Drill Size Info'!$AB$15),
            --(INT('Drill Size Info'!$AA$15) &amp; "." &amp; LEFT(DD229,3)),
            IF(AND((--(INT('Drill Size Info'!$AA$15) &amp; "." &amp; LEFT(DD229,3))&gt;=--('Drill Size Info'!$AA$15)), (--(INT('Drill Size Info'!$AA$15) &amp; "." &amp; LEFT(DD229,3))&lt;=--('Drill Size Info'!$AB$15))),
                --(INT('Drill Size Info'!$AA$15) &amp; "." &amp; LEFT(DD229,3)),
                --(INT('Drill Size Info'!$AB$15) &amp; "." &amp; LEFT(DD229,3))
            )
        ),
        "OK"
    )
)</f>
        <v>OK</v>
      </c>
      <c r="Y229" s="150" t="str">
        <f>IF(DF229&lt;&gt;"",
    IF(INT('Drill Size Info'!$AA$19)=INT('Drill Size Info'!$AB$15),
        --(INT('Drill Size Info'!$AA$15) &amp; "." &amp; DF229),
        IF(AND((--(INT('Drill Size Info'!$AA$15) &amp; "." &amp; DF229)&gt;=--('Drill Size Info'!$AA$15)), (--(INT('Drill Size Info'!$AA$15) &amp; "." &amp; DF229)&lt;=--('Drill Size Info'!$AB$15))),
            --(INT('Drill Size Info'!$AA$15) &amp; "." &amp; DF229),
            --(INT('Drill Size Info'!$AB$15) &amp; "." &amp; DF229)
        )
    ),
    IF(DD229&lt;&gt;"",
        IF(INT('Drill Size Info'!$AA$15)=INT('Drill Size Info'!$AB$15),
            --(INT('Drill Size Info'!$AA$15) &amp; "." &amp; RIGHT(DD229,3)),
            IF(AND((--(INT('Drill Size Info'!$AA$15) &amp; "." &amp; RIGHT(DD229,3))&gt;=--('Drill Size Info'!$AA$15)), (--(INT('Drill Size Info'!$AA$15) &amp; "." &amp; RIGHT(DD229,3))&lt;=--('Drill Size Info'!$AB$15))),
                --(INT('Drill Size Info'!$AA$15) &amp; "." &amp; RIGHT(DD229,3)),
                --(INT('Drill Size Info'!$AB$15) &amp; "." &amp; RIGHT(DD229,3))
            )
        ),
        "N/A"
    )
)</f>
        <v>N/A</v>
      </c>
      <c r="Z229" s="162"/>
      <c r="AA229" s="162"/>
      <c r="AB229" s="162"/>
      <c r="AC229" s="162"/>
      <c r="AD229" s="162"/>
      <c r="AE229" s="162"/>
      <c r="AF229" s="162"/>
      <c r="AG229" s="162"/>
      <c r="AH229" s="162"/>
      <c r="AI229" s="162"/>
      <c r="AJ229" s="162"/>
      <c r="AK229" s="183"/>
      <c r="AL229" s="183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3"/>
      <c r="BA229" s="163"/>
      <c r="BB229" s="163"/>
      <c r="BC229" s="163"/>
      <c r="BD229" s="163"/>
      <c r="BE229" s="163"/>
      <c r="BF229" s="164"/>
      <c r="BG229" s="165"/>
      <c r="BH229" s="162"/>
      <c r="BI229" s="162"/>
      <c r="BJ229" s="164"/>
      <c r="BK229" s="95"/>
      <c r="BL229" s="182"/>
      <c r="BM229" s="182"/>
      <c r="BN229" s="182"/>
      <c r="BO229" s="182"/>
      <c r="BP229" s="95" t="str">
        <f t="shared" si="229"/>
        <v/>
      </c>
    </row>
    <row r="230" spans="2:68" x14ac:dyDescent="0.2">
      <c r="B230" s="156">
        <f t="shared" si="230"/>
        <v>222</v>
      </c>
      <c r="C230" s="158" t="str">
        <f>CONCATENATE('DATA SHEET'!$B$9, 'DATA SHEET'!$Q$2)</f>
        <v>" HWDP</v>
      </c>
      <c r="D230" s="157" t="str">
        <f t="shared" si="231"/>
        <v/>
      </c>
      <c r="E230" s="158" t="str">
        <f>IF('DATA SHEET'!$E$10="Cat 2","N/A","OK")</f>
        <v>OK</v>
      </c>
      <c r="F230" s="158" t="str">
        <f>IF('DATA SHEET'!$E$10="Cat 2","N/A","OK")</f>
        <v>OK</v>
      </c>
      <c r="G230" s="160"/>
      <c r="H230" s="160"/>
      <c r="I230" s="160" t="s">
        <v>194</v>
      </c>
      <c r="J230" s="160" t="str">
        <f t="shared" si="232"/>
        <v>OK</v>
      </c>
      <c r="K230" s="160" t="str">
        <f t="shared" si="232"/>
        <v>OK</v>
      </c>
      <c r="L230" s="160" t="str">
        <f>IF('DATA SHEET'!$B$10="NC-50","N/A","OK")</f>
        <v>OK</v>
      </c>
      <c r="M230" s="160" t="str">
        <f>IF('DATA SHEET'!$B$10="NC-50","N/A","OK")</f>
        <v>OK</v>
      </c>
      <c r="N230" s="160"/>
      <c r="O230" s="160"/>
      <c r="P230" s="160"/>
      <c r="Q230" s="160"/>
      <c r="R230" s="160"/>
      <c r="S230" s="160"/>
      <c r="T230" s="160"/>
      <c r="U230" s="160"/>
      <c r="V230" s="150" t="str">
        <f>IF(DB230&lt;&gt;"",
    IF(INT('Drill Size Info'!$AA$19)=INT('Drill Size Info'!$AB$19),
        --(INT('Drill Size Info'!$AA$19) &amp; "." &amp; DB230),
        IF(AND((--(INT('Drill Size Info'!$AA$19) &amp; "." &amp; DB230)&gt;=--('Drill Size Info'!$AA$19)), (--(INT('Drill Size Info'!$AA$19) &amp; "." &amp; DB230)&lt;=--('Drill Size Info'!$AB$19))),
            --(INT('Drill Size Info'!$AA$19) &amp; "." &amp; DB230),
            --(INT('Drill Size Info'!$AB$19) &amp; "." &amp; DB230)
        )
    ),
    IF(DA230&lt;&gt;"",
        IF(INT('Drill Size Info'!$AA$19)=INT('Drill Size Info'!$AB$19),
            --(INT('Drill Size Info'!$AA$19) &amp; "." &amp; LEFT(DA230,3)),
            IF(AND((--(INT('Drill Size Info'!$AA$19) &amp; "." &amp; LEFT(DA230,3))&gt;=--('Drill Size Info'!$AA$19)), (--(INT('Drill Size Info'!$AA$19) &amp; "." &amp; LEFT(DA230,3))&lt;=--('Drill Size Info'!$AB$19))),
                --(INT('Drill Size Info'!$AA$19) &amp; "." &amp; LEFT(DA230,3)),
                --(INT('Drill Size Info'!$AB$19) &amp; "." &amp; LEFT(DA230,3))
            )
        ),
        "OK"
    )
)</f>
        <v>OK</v>
      </c>
      <c r="W230" s="150" t="str">
        <f>IF(DC230&lt;&gt;"",
    IF(INT('Drill Size Info'!$AA$19)=INT('Drill Size Info'!$AB$19),
        --(INT('Drill Size Info'!$AA$19) &amp; "." &amp; DC230),
        IF(AND((--(INT('Drill Size Info'!$AA$19) &amp; "." &amp; DC230)&gt;=--('Drill Size Info'!$AA$19)), (--(INT('Drill Size Info'!$AA$19) &amp; "." &amp; DC230)&lt;=--('Drill Size Info'!$AB$19))),
            --(INT('Drill Size Info'!$AA$19) &amp; "." &amp; DC230),
            --(INT('Drill Size Info'!$AB$19) &amp; "." &amp; DC230)
        )
    ),
    IF(DA230&lt;&gt;"",
        IF(INT('Drill Size Info'!$AA$19)=INT('Drill Size Info'!$AB$19),
            --(INT('Drill Size Info'!$AA$19) &amp; "." &amp; RIGHT(DA230,3)),
            IF(AND((--(INT('Drill Size Info'!$AA$19) &amp; "." &amp; RIGHT(DA230,3))&gt;=--('Drill Size Info'!$AA$19)), (--(INT('Drill Size Info'!$AA$19) &amp; "." &amp; RIGHT(DA230,3))&lt;=--('Drill Size Info'!$AB$19))),
                --(INT('Drill Size Info'!$AA$19) &amp; "." &amp; RIGHT(DA230,3)),
                --(INT('Drill Size Info'!$AB$19) &amp; "." &amp; RIGHT(DA230,3))
            )
        ),
        "N/A"
    )
)</f>
        <v>N/A</v>
      </c>
      <c r="X230" s="150" t="str">
        <f>IF(DE230&lt;&gt;"",
    IF(INT('Drill Size Info'!$AA$19)=INT('Drill Size Info'!$AB$15),
        --(INT('Drill Size Info'!$AA$15) &amp; "." &amp; DE230),
        IF(AND((--(INT('Drill Size Info'!$AA$15) &amp; "." &amp; DE230)&gt;=--('Drill Size Info'!$AA$15)), (--(INT('Drill Size Info'!$AA$15) &amp; "." &amp; DE230)&lt;=--('Drill Size Info'!$AB$15))),
            --(INT('Drill Size Info'!$AA$15) &amp; "." &amp; DE230),
            --(INT('Drill Size Info'!$AB$15) &amp; "." &amp; DE230)
        )
    ),
    IF(DD230&lt;&gt;"",
        IF(INT('Drill Size Info'!$AA$15)=INT('Drill Size Info'!$AB$15),
            --(INT('Drill Size Info'!$AA$15) &amp; "." &amp; LEFT(DD230,3)),
            IF(AND((--(INT('Drill Size Info'!$AA$15) &amp; "." &amp; LEFT(DD230,3))&gt;=--('Drill Size Info'!$AA$15)), (--(INT('Drill Size Info'!$AA$15) &amp; "." &amp; LEFT(DD230,3))&lt;=--('Drill Size Info'!$AB$15))),
                --(INT('Drill Size Info'!$AA$15) &amp; "." &amp; LEFT(DD230,3)),
                --(INT('Drill Size Info'!$AB$15) &amp; "." &amp; LEFT(DD230,3))
            )
        ),
        "OK"
    )
)</f>
        <v>OK</v>
      </c>
      <c r="Y230" s="150" t="str">
        <f>IF(DF230&lt;&gt;"",
    IF(INT('Drill Size Info'!$AA$19)=INT('Drill Size Info'!$AB$15),
        --(INT('Drill Size Info'!$AA$15) &amp; "." &amp; DF230),
        IF(AND((--(INT('Drill Size Info'!$AA$15) &amp; "." &amp; DF230)&gt;=--('Drill Size Info'!$AA$15)), (--(INT('Drill Size Info'!$AA$15) &amp; "." &amp; DF230)&lt;=--('Drill Size Info'!$AB$15))),
            --(INT('Drill Size Info'!$AA$15) &amp; "." &amp; DF230),
            --(INT('Drill Size Info'!$AB$15) &amp; "." &amp; DF230)
        )
    ),
    IF(DD230&lt;&gt;"",
        IF(INT('Drill Size Info'!$AA$15)=INT('Drill Size Info'!$AB$15),
            --(INT('Drill Size Info'!$AA$15) &amp; "." &amp; RIGHT(DD230,3)),
            IF(AND((--(INT('Drill Size Info'!$AA$15) &amp; "." &amp; RIGHT(DD230,3))&gt;=--('Drill Size Info'!$AA$15)), (--(INT('Drill Size Info'!$AA$15) &amp; "." &amp; RIGHT(DD230,3))&lt;=--('Drill Size Info'!$AB$15))),
                --(INT('Drill Size Info'!$AA$15) &amp; "." &amp; RIGHT(DD230,3)),
                --(INT('Drill Size Info'!$AB$15) &amp; "." &amp; RIGHT(DD230,3))
            )
        ),
        "N/A"
    )
)</f>
        <v>N/A</v>
      </c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83"/>
      <c r="AL230" s="183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3"/>
      <c r="BA230" s="163"/>
      <c r="BB230" s="163"/>
      <c r="BC230" s="163"/>
      <c r="BD230" s="163"/>
      <c r="BE230" s="163"/>
      <c r="BF230" s="164"/>
      <c r="BG230" s="165"/>
      <c r="BH230" s="162"/>
      <c r="BI230" s="162"/>
      <c r="BJ230" s="164"/>
      <c r="BK230" s="95"/>
      <c r="BL230" s="182"/>
      <c r="BM230" s="182"/>
      <c r="BN230" s="182"/>
      <c r="BO230" s="182"/>
      <c r="BP230" s="95" t="str">
        <f t="shared" si="229"/>
        <v/>
      </c>
    </row>
    <row r="231" spans="2:68" x14ac:dyDescent="0.2">
      <c r="B231" s="156">
        <f t="shared" si="230"/>
        <v>223</v>
      </c>
      <c r="C231" s="158" t="str">
        <f>CONCATENATE('DATA SHEET'!$B$9, 'DATA SHEET'!$Q$2)</f>
        <v>" HWDP</v>
      </c>
      <c r="D231" s="157" t="str">
        <f t="shared" si="231"/>
        <v/>
      </c>
      <c r="E231" s="158" t="str">
        <f>IF('DATA SHEET'!$E$10="Cat 2","N/A","OK")</f>
        <v>OK</v>
      </c>
      <c r="F231" s="158" t="str">
        <f>IF('DATA SHEET'!$E$10="Cat 2","N/A","OK")</f>
        <v>OK</v>
      </c>
      <c r="G231" s="160"/>
      <c r="H231" s="160"/>
      <c r="I231" s="160" t="s">
        <v>194</v>
      </c>
      <c r="J231" s="160" t="str">
        <f t="shared" si="232"/>
        <v>OK</v>
      </c>
      <c r="K231" s="160" t="str">
        <f t="shared" si="232"/>
        <v>OK</v>
      </c>
      <c r="L231" s="160" t="str">
        <f>IF('DATA SHEET'!$B$10="NC-50","N/A","OK")</f>
        <v>OK</v>
      </c>
      <c r="M231" s="160" t="str">
        <f>IF('DATA SHEET'!$B$10="NC-50","N/A","OK")</f>
        <v>OK</v>
      </c>
      <c r="N231" s="160"/>
      <c r="O231" s="160"/>
      <c r="P231" s="160"/>
      <c r="Q231" s="160"/>
      <c r="R231" s="160"/>
      <c r="S231" s="160"/>
      <c r="T231" s="160"/>
      <c r="U231" s="160"/>
      <c r="V231" s="150" t="str">
        <f>IF(DB231&lt;&gt;"",
    IF(INT('Drill Size Info'!$AA$19)=INT('Drill Size Info'!$AB$19),
        --(INT('Drill Size Info'!$AA$19) &amp; "." &amp; DB231),
        IF(AND((--(INT('Drill Size Info'!$AA$19) &amp; "." &amp; DB231)&gt;=--('Drill Size Info'!$AA$19)), (--(INT('Drill Size Info'!$AA$19) &amp; "." &amp; DB231)&lt;=--('Drill Size Info'!$AB$19))),
            --(INT('Drill Size Info'!$AA$19) &amp; "." &amp; DB231),
            --(INT('Drill Size Info'!$AB$19) &amp; "." &amp; DB231)
        )
    ),
    IF(DA231&lt;&gt;"",
        IF(INT('Drill Size Info'!$AA$19)=INT('Drill Size Info'!$AB$19),
            --(INT('Drill Size Info'!$AA$19) &amp; "." &amp; LEFT(DA231,3)),
            IF(AND((--(INT('Drill Size Info'!$AA$19) &amp; "." &amp; LEFT(DA231,3))&gt;=--('Drill Size Info'!$AA$19)), (--(INT('Drill Size Info'!$AA$19) &amp; "." &amp; LEFT(DA231,3))&lt;=--('Drill Size Info'!$AB$19))),
                --(INT('Drill Size Info'!$AA$19) &amp; "." &amp; LEFT(DA231,3)),
                --(INT('Drill Size Info'!$AB$19) &amp; "." &amp; LEFT(DA231,3))
            )
        ),
        "OK"
    )
)</f>
        <v>OK</v>
      </c>
      <c r="W231" s="150" t="str">
        <f>IF(DC231&lt;&gt;"",
    IF(INT('Drill Size Info'!$AA$19)=INT('Drill Size Info'!$AB$19),
        --(INT('Drill Size Info'!$AA$19) &amp; "." &amp; DC231),
        IF(AND((--(INT('Drill Size Info'!$AA$19) &amp; "." &amp; DC231)&gt;=--('Drill Size Info'!$AA$19)), (--(INT('Drill Size Info'!$AA$19) &amp; "." &amp; DC231)&lt;=--('Drill Size Info'!$AB$19))),
            --(INT('Drill Size Info'!$AA$19) &amp; "." &amp; DC231),
            --(INT('Drill Size Info'!$AB$19) &amp; "." &amp; DC231)
        )
    ),
    IF(DA231&lt;&gt;"",
        IF(INT('Drill Size Info'!$AA$19)=INT('Drill Size Info'!$AB$19),
            --(INT('Drill Size Info'!$AA$19) &amp; "." &amp; RIGHT(DA231,3)),
            IF(AND((--(INT('Drill Size Info'!$AA$19) &amp; "." &amp; RIGHT(DA231,3))&gt;=--('Drill Size Info'!$AA$19)), (--(INT('Drill Size Info'!$AA$19) &amp; "." &amp; RIGHT(DA231,3))&lt;=--('Drill Size Info'!$AB$19))),
                --(INT('Drill Size Info'!$AA$19) &amp; "." &amp; RIGHT(DA231,3)),
                --(INT('Drill Size Info'!$AB$19) &amp; "." &amp; RIGHT(DA231,3))
            )
        ),
        "N/A"
    )
)</f>
        <v>N/A</v>
      </c>
      <c r="X231" s="150" t="str">
        <f>IF(DE231&lt;&gt;"",
    IF(INT('Drill Size Info'!$AA$19)=INT('Drill Size Info'!$AB$15),
        --(INT('Drill Size Info'!$AA$15) &amp; "." &amp; DE231),
        IF(AND((--(INT('Drill Size Info'!$AA$15) &amp; "." &amp; DE231)&gt;=--('Drill Size Info'!$AA$15)), (--(INT('Drill Size Info'!$AA$15) &amp; "." &amp; DE231)&lt;=--('Drill Size Info'!$AB$15))),
            --(INT('Drill Size Info'!$AA$15) &amp; "." &amp; DE231),
            --(INT('Drill Size Info'!$AB$15) &amp; "." &amp; DE231)
        )
    ),
    IF(DD231&lt;&gt;"",
        IF(INT('Drill Size Info'!$AA$15)=INT('Drill Size Info'!$AB$15),
            --(INT('Drill Size Info'!$AA$15) &amp; "." &amp; LEFT(DD231,3)),
            IF(AND((--(INT('Drill Size Info'!$AA$15) &amp; "." &amp; LEFT(DD231,3))&gt;=--('Drill Size Info'!$AA$15)), (--(INT('Drill Size Info'!$AA$15) &amp; "." &amp; LEFT(DD231,3))&lt;=--('Drill Size Info'!$AB$15))),
                --(INT('Drill Size Info'!$AA$15) &amp; "." &amp; LEFT(DD231,3)),
                --(INT('Drill Size Info'!$AB$15) &amp; "." &amp; LEFT(DD231,3))
            )
        ),
        "OK"
    )
)</f>
        <v>OK</v>
      </c>
      <c r="Y231" s="150" t="str">
        <f>IF(DF231&lt;&gt;"",
    IF(INT('Drill Size Info'!$AA$19)=INT('Drill Size Info'!$AB$15),
        --(INT('Drill Size Info'!$AA$15) &amp; "." &amp; DF231),
        IF(AND((--(INT('Drill Size Info'!$AA$15) &amp; "." &amp; DF231)&gt;=--('Drill Size Info'!$AA$15)), (--(INT('Drill Size Info'!$AA$15) &amp; "." &amp; DF231)&lt;=--('Drill Size Info'!$AB$15))),
            --(INT('Drill Size Info'!$AA$15) &amp; "." &amp; DF231),
            --(INT('Drill Size Info'!$AB$15) &amp; "." &amp; DF231)
        )
    ),
    IF(DD231&lt;&gt;"",
        IF(INT('Drill Size Info'!$AA$15)=INT('Drill Size Info'!$AB$15),
            --(INT('Drill Size Info'!$AA$15) &amp; "." &amp; RIGHT(DD231,3)),
            IF(AND((--(INT('Drill Size Info'!$AA$15) &amp; "." &amp; RIGHT(DD231,3))&gt;=--('Drill Size Info'!$AA$15)), (--(INT('Drill Size Info'!$AA$15) &amp; "." &amp; RIGHT(DD231,3))&lt;=--('Drill Size Info'!$AB$15))),
                --(INT('Drill Size Info'!$AA$15) &amp; "." &amp; RIGHT(DD231,3)),
                --(INT('Drill Size Info'!$AB$15) &amp; "." &amp; RIGHT(DD231,3))
            )
        ),
        "N/A"
    )
)</f>
        <v>N/A</v>
      </c>
      <c r="Z231" s="162"/>
      <c r="AA231" s="162"/>
      <c r="AB231" s="162"/>
      <c r="AC231" s="162"/>
      <c r="AD231" s="162"/>
      <c r="AE231" s="162"/>
      <c r="AF231" s="162"/>
      <c r="AG231" s="162"/>
      <c r="AH231" s="162"/>
      <c r="AI231" s="162"/>
      <c r="AJ231" s="162"/>
      <c r="AK231" s="183"/>
      <c r="AL231" s="183"/>
      <c r="AM231" s="162"/>
      <c r="AN231" s="162"/>
      <c r="AO231" s="162"/>
      <c r="AP231" s="162"/>
      <c r="AQ231" s="162"/>
      <c r="AR231" s="162"/>
      <c r="AS231" s="162"/>
      <c r="AT231" s="162"/>
      <c r="AU231" s="162"/>
      <c r="AV231" s="162"/>
      <c r="AW231" s="162"/>
      <c r="AX231" s="162"/>
      <c r="AY231" s="162"/>
      <c r="AZ231" s="163"/>
      <c r="BA231" s="163"/>
      <c r="BB231" s="163"/>
      <c r="BC231" s="163"/>
      <c r="BD231" s="163"/>
      <c r="BE231" s="163"/>
      <c r="BF231" s="164"/>
      <c r="BG231" s="165"/>
      <c r="BH231" s="162"/>
      <c r="BI231" s="162"/>
      <c r="BJ231" s="164"/>
      <c r="BK231" s="95"/>
      <c r="BL231" s="182"/>
      <c r="BM231" s="182"/>
      <c r="BN231" s="182"/>
      <c r="BO231" s="182"/>
      <c r="BP231" s="95" t="str">
        <f t="shared" si="229"/>
        <v/>
      </c>
    </row>
    <row r="232" spans="2:68" x14ac:dyDescent="0.2">
      <c r="B232" s="156">
        <f t="shared" si="230"/>
        <v>224</v>
      </c>
      <c r="C232" s="158" t="str">
        <f>CONCATENATE('DATA SHEET'!$B$9, 'DATA SHEET'!$Q$2)</f>
        <v>" HWDP</v>
      </c>
      <c r="D232" s="157" t="str">
        <f t="shared" si="231"/>
        <v/>
      </c>
      <c r="E232" s="158" t="str">
        <f>IF('DATA SHEET'!$E$10="Cat 2","N/A","OK")</f>
        <v>OK</v>
      </c>
      <c r="F232" s="158" t="str">
        <f>IF('DATA SHEET'!$E$10="Cat 2","N/A","OK")</f>
        <v>OK</v>
      </c>
      <c r="G232" s="160"/>
      <c r="H232" s="160"/>
      <c r="I232" s="160" t="s">
        <v>194</v>
      </c>
      <c r="J232" s="160" t="str">
        <f t="shared" si="232"/>
        <v>OK</v>
      </c>
      <c r="K232" s="160" t="str">
        <f t="shared" si="232"/>
        <v>OK</v>
      </c>
      <c r="L232" s="160" t="str">
        <f>IF('DATA SHEET'!$B$10="NC-50","N/A","OK")</f>
        <v>OK</v>
      </c>
      <c r="M232" s="160" t="str">
        <f>IF('DATA SHEET'!$B$10="NC-50","N/A","OK")</f>
        <v>OK</v>
      </c>
      <c r="N232" s="160"/>
      <c r="O232" s="160"/>
      <c r="P232" s="160"/>
      <c r="Q232" s="160"/>
      <c r="R232" s="160"/>
      <c r="S232" s="160"/>
      <c r="T232" s="160"/>
      <c r="U232" s="160"/>
      <c r="V232" s="150" t="str">
        <f>IF(DB232&lt;&gt;"",
    IF(INT('Drill Size Info'!$AA$19)=INT('Drill Size Info'!$AB$19),
        --(INT('Drill Size Info'!$AA$19) &amp; "." &amp; DB232),
        IF(AND((--(INT('Drill Size Info'!$AA$19) &amp; "." &amp; DB232)&gt;=--('Drill Size Info'!$AA$19)), (--(INT('Drill Size Info'!$AA$19) &amp; "." &amp; DB232)&lt;=--('Drill Size Info'!$AB$19))),
            --(INT('Drill Size Info'!$AA$19) &amp; "." &amp; DB232),
            --(INT('Drill Size Info'!$AB$19) &amp; "." &amp; DB232)
        )
    ),
    IF(DA232&lt;&gt;"",
        IF(INT('Drill Size Info'!$AA$19)=INT('Drill Size Info'!$AB$19),
            --(INT('Drill Size Info'!$AA$19) &amp; "." &amp; LEFT(DA232,3)),
            IF(AND((--(INT('Drill Size Info'!$AA$19) &amp; "." &amp; LEFT(DA232,3))&gt;=--('Drill Size Info'!$AA$19)), (--(INT('Drill Size Info'!$AA$19) &amp; "." &amp; LEFT(DA232,3))&lt;=--('Drill Size Info'!$AB$19))),
                --(INT('Drill Size Info'!$AA$19) &amp; "." &amp; LEFT(DA232,3)),
                --(INT('Drill Size Info'!$AB$19) &amp; "." &amp; LEFT(DA232,3))
            )
        ),
        "OK"
    )
)</f>
        <v>OK</v>
      </c>
      <c r="W232" s="150" t="str">
        <f>IF(DC232&lt;&gt;"",
    IF(INT('Drill Size Info'!$AA$19)=INT('Drill Size Info'!$AB$19),
        --(INT('Drill Size Info'!$AA$19) &amp; "." &amp; DC232),
        IF(AND((--(INT('Drill Size Info'!$AA$19) &amp; "." &amp; DC232)&gt;=--('Drill Size Info'!$AA$19)), (--(INT('Drill Size Info'!$AA$19) &amp; "." &amp; DC232)&lt;=--('Drill Size Info'!$AB$19))),
            --(INT('Drill Size Info'!$AA$19) &amp; "." &amp; DC232),
            --(INT('Drill Size Info'!$AB$19) &amp; "." &amp; DC232)
        )
    ),
    IF(DA232&lt;&gt;"",
        IF(INT('Drill Size Info'!$AA$19)=INT('Drill Size Info'!$AB$19),
            --(INT('Drill Size Info'!$AA$19) &amp; "." &amp; RIGHT(DA232,3)),
            IF(AND((--(INT('Drill Size Info'!$AA$19) &amp; "." &amp; RIGHT(DA232,3))&gt;=--('Drill Size Info'!$AA$19)), (--(INT('Drill Size Info'!$AA$19) &amp; "." &amp; RIGHT(DA232,3))&lt;=--('Drill Size Info'!$AB$19))),
                --(INT('Drill Size Info'!$AA$19) &amp; "." &amp; RIGHT(DA232,3)),
                --(INT('Drill Size Info'!$AB$19) &amp; "." &amp; RIGHT(DA232,3))
            )
        ),
        "N/A"
    )
)</f>
        <v>N/A</v>
      </c>
      <c r="X232" s="150" t="str">
        <f>IF(DE232&lt;&gt;"",
    IF(INT('Drill Size Info'!$AA$19)=INT('Drill Size Info'!$AB$15),
        --(INT('Drill Size Info'!$AA$15) &amp; "." &amp; DE232),
        IF(AND((--(INT('Drill Size Info'!$AA$15) &amp; "." &amp; DE232)&gt;=--('Drill Size Info'!$AA$15)), (--(INT('Drill Size Info'!$AA$15) &amp; "." &amp; DE232)&lt;=--('Drill Size Info'!$AB$15))),
            --(INT('Drill Size Info'!$AA$15) &amp; "." &amp; DE232),
            --(INT('Drill Size Info'!$AB$15) &amp; "." &amp; DE232)
        )
    ),
    IF(DD232&lt;&gt;"",
        IF(INT('Drill Size Info'!$AA$15)=INT('Drill Size Info'!$AB$15),
            --(INT('Drill Size Info'!$AA$15) &amp; "." &amp; LEFT(DD232,3)),
            IF(AND((--(INT('Drill Size Info'!$AA$15) &amp; "." &amp; LEFT(DD232,3))&gt;=--('Drill Size Info'!$AA$15)), (--(INT('Drill Size Info'!$AA$15) &amp; "." &amp; LEFT(DD232,3))&lt;=--('Drill Size Info'!$AB$15))),
                --(INT('Drill Size Info'!$AA$15) &amp; "." &amp; LEFT(DD232,3)),
                --(INT('Drill Size Info'!$AB$15) &amp; "." &amp; LEFT(DD232,3))
            )
        ),
        "OK"
    )
)</f>
        <v>OK</v>
      </c>
      <c r="Y232" s="150" t="str">
        <f>IF(DF232&lt;&gt;"",
    IF(INT('Drill Size Info'!$AA$19)=INT('Drill Size Info'!$AB$15),
        --(INT('Drill Size Info'!$AA$15) &amp; "." &amp; DF232),
        IF(AND((--(INT('Drill Size Info'!$AA$15) &amp; "." &amp; DF232)&gt;=--('Drill Size Info'!$AA$15)), (--(INT('Drill Size Info'!$AA$15) &amp; "." &amp; DF232)&lt;=--('Drill Size Info'!$AB$15))),
            --(INT('Drill Size Info'!$AA$15) &amp; "." &amp; DF232),
            --(INT('Drill Size Info'!$AB$15) &amp; "." &amp; DF232)
        )
    ),
    IF(DD232&lt;&gt;"",
        IF(INT('Drill Size Info'!$AA$15)=INT('Drill Size Info'!$AB$15),
            --(INT('Drill Size Info'!$AA$15) &amp; "." &amp; RIGHT(DD232,3)),
            IF(AND((--(INT('Drill Size Info'!$AA$15) &amp; "." &amp; RIGHT(DD232,3))&gt;=--('Drill Size Info'!$AA$15)), (--(INT('Drill Size Info'!$AA$15) &amp; "." &amp; RIGHT(DD232,3))&lt;=--('Drill Size Info'!$AB$15))),
                --(INT('Drill Size Info'!$AA$15) &amp; "." &amp; RIGHT(DD232,3)),
                --(INT('Drill Size Info'!$AB$15) &amp; "." &amp; RIGHT(DD232,3))
            )
        ),
        "N/A"
    )
)</f>
        <v>N/A</v>
      </c>
      <c r="Z232" s="162"/>
      <c r="AA232" s="162"/>
      <c r="AB232" s="162"/>
      <c r="AC232" s="162"/>
      <c r="AD232" s="162"/>
      <c r="AE232" s="162"/>
      <c r="AF232" s="162"/>
      <c r="AG232" s="162"/>
      <c r="AH232" s="162"/>
      <c r="AI232" s="162"/>
      <c r="AJ232" s="162"/>
      <c r="AK232" s="183"/>
      <c r="AL232" s="183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3"/>
      <c r="BA232" s="163"/>
      <c r="BB232" s="163"/>
      <c r="BC232" s="163"/>
      <c r="BD232" s="163"/>
      <c r="BE232" s="163"/>
      <c r="BF232" s="164"/>
      <c r="BG232" s="165"/>
      <c r="BH232" s="162"/>
      <c r="BI232" s="162"/>
      <c r="BJ232" s="164"/>
      <c r="BK232" s="95"/>
      <c r="BL232" s="182"/>
      <c r="BM232" s="182"/>
      <c r="BN232" s="182"/>
      <c r="BO232" s="182"/>
      <c r="BP232" s="95" t="str">
        <f t="shared" si="229"/>
        <v/>
      </c>
    </row>
    <row r="233" spans="2:68" x14ac:dyDescent="0.2">
      <c r="B233" s="156">
        <f t="shared" si="230"/>
        <v>225</v>
      </c>
      <c r="C233" s="158" t="str">
        <f>CONCATENATE('DATA SHEET'!$B$9, 'DATA SHEET'!$Q$2)</f>
        <v>" HWDP</v>
      </c>
      <c r="D233" s="157" t="str">
        <f t="shared" si="231"/>
        <v/>
      </c>
      <c r="E233" s="158" t="str">
        <f>IF('DATA SHEET'!$E$10="Cat 2","N/A","OK")</f>
        <v>OK</v>
      </c>
      <c r="F233" s="158" t="str">
        <f>IF('DATA SHEET'!$E$10="Cat 2","N/A","OK")</f>
        <v>OK</v>
      </c>
      <c r="G233" s="160"/>
      <c r="H233" s="160"/>
      <c r="I233" s="160" t="s">
        <v>194</v>
      </c>
      <c r="J233" s="160" t="str">
        <f t="shared" si="232"/>
        <v>OK</v>
      </c>
      <c r="K233" s="160" t="str">
        <f t="shared" si="232"/>
        <v>OK</v>
      </c>
      <c r="L233" s="160" t="str">
        <f>IF('DATA SHEET'!$B$10="NC-50","N/A","OK")</f>
        <v>OK</v>
      </c>
      <c r="M233" s="160" t="str">
        <f>IF('DATA SHEET'!$B$10="NC-50","N/A","OK")</f>
        <v>OK</v>
      </c>
      <c r="N233" s="160"/>
      <c r="O233" s="160"/>
      <c r="P233" s="160"/>
      <c r="Q233" s="160"/>
      <c r="R233" s="160"/>
      <c r="S233" s="160"/>
      <c r="T233" s="160"/>
      <c r="U233" s="160"/>
      <c r="V233" s="150" t="str">
        <f>IF(DB233&lt;&gt;"",
    IF(INT('Drill Size Info'!$AA$19)=INT('Drill Size Info'!$AB$19),
        --(INT('Drill Size Info'!$AA$19) &amp; "." &amp; DB233),
        IF(AND((--(INT('Drill Size Info'!$AA$19) &amp; "." &amp; DB233)&gt;=--('Drill Size Info'!$AA$19)), (--(INT('Drill Size Info'!$AA$19) &amp; "." &amp; DB233)&lt;=--('Drill Size Info'!$AB$19))),
            --(INT('Drill Size Info'!$AA$19) &amp; "." &amp; DB233),
            --(INT('Drill Size Info'!$AB$19) &amp; "." &amp; DB233)
        )
    ),
    IF(DA233&lt;&gt;"",
        IF(INT('Drill Size Info'!$AA$19)=INT('Drill Size Info'!$AB$19),
            --(INT('Drill Size Info'!$AA$19) &amp; "." &amp; LEFT(DA233,3)),
            IF(AND((--(INT('Drill Size Info'!$AA$19) &amp; "." &amp; LEFT(DA233,3))&gt;=--('Drill Size Info'!$AA$19)), (--(INT('Drill Size Info'!$AA$19) &amp; "." &amp; LEFT(DA233,3))&lt;=--('Drill Size Info'!$AB$19))),
                --(INT('Drill Size Info'!$AA$19) &amp; "." &amp; LEFT(DA233,3)),
                --(INT('Drill Size Info'!$AB$19) &amp; "." &amp; LEFT(DA233,3))
            )
        ),
        "OK"
    )
)</f>
        <v>OK</v>
      </c>
      <c r="W233" s="150" t="str">
        <f>IF(DC233&lt;&gt;"",
    IF(INT('Drill Size Info'!$AA$19)=INT('Drill Size Info'!$AB$19),
        --(INT('Drill Size Info'!$AA$19) &amp; "." &amp; DC233),
        IF(AND((--(INT('Drill Size Info'!$AA$19) &amp; "." &amp; DC233)&gt;=--('Drill Size Info'!$AA$19)), (--(INT('Drill Size Info'!$AA$19) &amp; "." &amp; DC233)&lt;=--('Drill Size Info'!$AB$19))),
            --(INT('Drill Size Info'!$AA$19) &amp; "." &amp; DC233),
            --(INT('Drill Size Info'!$AB$19) &amp; "." &amp; DC233)
        )
    ),
    IF(DA233&lt;&gt;"",
        IF(INT('Drill Size Info'!$AA$19)=INT('Drill Size Info'!$AB$19),
            --(INT('Drill Size Info'!$AA$19) &amp; "." &amp; RIGHT(DA233,3)),
            IF(AND((--(INT('Drill Size Info'!$AA$19) &amp; "." &amp; RIGHT(DA233,3))&gt;=--('Drill Size Info'!$AA$19)), (--(INT('Drill Size Info'!$AA$19) &amp; "." &amp; RIGHT(DA233,3))&lt;=--('Drill Size Info'!$AB$19))),
                --(INT('Drill Size Info'!$AA$19) &amp; "." &amp; RIGHT(DA233,3)),
                --(INT('Drill Size Info'!$AB$19) &amp; "." &amp; RIGHT(DA233,3))
            )
        ),
        "N/A"
    )
)</f>
        <v>N/A</v>
      </c>
      <c r="X233" s="150" t="str">
        <f>IF(DE233&lt;&gt;"",
    IF(INT('Drill Size Info'!$AA$19)=INT('Drill Size Info'!$AB$15),
        --(INT('Drill Size Info'!$AA$15) &amp; "." &amp; DE233),
        IF(AND((--(INT('Drill Size Info'!$AA$15) &amp; "." &amp; DE233)&gt;=--('Drill Size Info'!$AA$15)), (--(INT('Drill Size Info'!$AA$15) &amp; "." &amp; DE233)&lt;=--('Drill Size Info'!$AB$15))),
            --(INT('Drill Size Info'!$AA$15) &amp; "." &amp; DE233),
            --(INT('Drill Size Info'!$AB$15) &amp; "." &amp; DE233)
        )
    ),
    IF(DD233&lt;&gt;"",
        IF(INT('Drill Size Info'!$AA$15)=INT('Drill Size Info'!$AB$15),
            --(INT('Drill Size Info'!$AA$15) &amp; "." &amp; LEFT(DD233,3)),
            IF(AND((--(INT('Drill Size Info'!$AA$15) &amp; "." &amp; LEFT(DD233,3))&gt;=--('Drill Size Info'!$AA$15)), (--(INT('Drill Size Info'!$AA$15) &amp; "." &amp; LEFT(DD233,3))&lt;=--('Drill Size Info'!$AB$15))),
                --(INT('Drill Size Info'!$AA$15) &amp; "." &amp; LEFT(DD233,3)),
                --(INT('Drill Size Info'!$AB$15) &amp; "." &amp; LEFT(DD233,3))
            )
        ),
        "OK"
    )
)</f>
        <v>OK</v>
      </c>
      <c r="Y233" s="150" t="str">
        <f>IF(DF233&lt;&gt;"",
    IF(INT('Drill Size Info'!$AA$19)=INT('Drill Size Info'!$AB$15),
        --(INT('Drill Size Info'!$AA$15) &amp; "." &amp; DF233),
        IF(AND((--(INT('Drill Size Info'!$AA$15) &amp; "." &amp; DF233)&gt;=--('Drill Size Info'!$AA$15)), (--(INT('Drill Size Info'!$AA$15) &amp; "." &amp; DF233)&lt;=--('Drill Size Info'!$AB$15))),
            --(INT('Drill Size Info'!$AA$15) &amp; "." &amp; DF233),
            --(INT('Drill Size Info'!$AB$15) &amp; "." &amp; DF233)
        )
    ),
    IF(DD233&lt;&gt;"",
        IF(INT('Drill Size Info'!$AA$15)=INT('Drill Size Info'!$AB$15),
            --(INT('Drill Size Info'!$AA$15) &amp; "." &amp; RIGHT(DD233,3)),
            IF(AND((--(INT('Drill Size Info'!$AA$15) &amp; "." &amp; RIGHT(DD233,3))&gt;=--('Drill Size Info'!$AA$15)), (--(INT('Drill Size Info'!$AA$15) &amp; "." &amp; RIGHT(DD233,3))&lt;=--('Drill Size Info'!$AB$15))),
                --(INT('Drill Size Info'!$AA$15) &amp; "." &amp; RIGHT(DD233,3)),
                --(INT('Drill Size Info'!$AB$15) &amp; "." &amp; RIGHT(DD233,3))
            )
        ),
        "N/A"
    )
)</f>
        <v>N/A</v>
      </c>
      <c r="Z233" s="162"/>
      <c r="AA233" s="162"/>
      <c r="AB233" s="162"/>
      <c r="AC233" s="162"/>
      <c r="AD233" s="162"/>
      <c r="AE233" s="162"/>
      <c r="AF233" s="162"/>
      <c r="AG233" s="162"/>
      <c r="AH233" s="162"/>
      <c r="AI233" s="162"/>
      <c r="AJ233" s="162"/>
      <c r="AK233" s="183"/>
      <c r="AL233" s="183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3"/>
      <c r="BA233" s="163"/>
      <c r="BB233" s="163"/>
      <c r="BC233" s="163"/>
      <c r="BD233" s="163"/>
      <c r="BE233" s="163"/>
      <c r="BF233" s="164"/>
      <c r="BG233" s="165"/>
      <c r="BH233" s="162"/>
      <c r="BI233" s="162"/>
      <c r="BJ233" s="164"/>
      <c r="BK233" s="95"/>
      <c r="BL233" s="182"/>
      <c r="BM233" s="182"/>
      <c r="BN233" s="182"/>
      <c r="BO233" s="182"/>
      <c r="BP233" s="95" t="str">
        <f t="shared" si="229"/>
        <v/>
      </c>
    </row>
    <row r="234" spans="2:68" x14ac:dyDescent="0.2">
      <c r="B234" s="156">
        <f t="shared" si="230"/>
        <v>226</v>
      </c>
      <c r="C234" s="158" t="str">
        <f>CONCATENATE('DATA SHEET'!$B$9, 'DATA SHEET'!$Q$2)</f>
        <v>" HWDP</v>
      </c>
      <c r="D234" s="157" t="str">
        <f t="shared" si="231"/>
        <v/>
      </c>
      <c r="E234" s="158" t="str">
        <f>IF('DATA SHEET'!$E$10="Cat 2","N/A","OK")</f>
        <v>OK</v>
      </c>
      <c r="F234" s="158" t="str">
        <f>IF('DATA SHEET'!$E$10="Cat 2","N/A","OK")</f>
        <v>OK</v>
      </c>
      <c r="G234" s="160"/>
      <c r="H234" s="160"/>
      <c r="I234" s="160" t="s">
        <v>194</v>
      </c>
      <c r="J234" s="160" t="str">
        <f t="shared" si="232"/>
        <v>OK</v>
      </c>
      <c r="K234" s="160" t="str">
        <f t="shared" si="232"/>
        <v>OK</v>
      </c>
      <c r="L234" s="160" t="str">
        <f>IF('DATA SHEET'!$B$10="NC-50","N/A","OK")</f>
        <v>OK</v>
      </c>
      <c r="M234" s="160" t="str">
        <f>IF('DATA SHEET'!$B$10="NC-50","N/A","OK")</f>
        <v>OK</v>
      </c>
      <c r="N234" s="160"/>
      <c r="O234" s="160"/>
      <c r="P234" s="160"/>
      <c r="Q234" s="160"/>
      <c r="R234" s="160"/>
      <c r="S234" s="160"/>
      <c r="T234" s="160"/>
      <c r="U234" s="160"/>
      <c r="V234" s="150" t="str">
        <f>IF(DB234&lt;&gt;"",
    IF(INT('Drill Size Info'!$AA$19)=INT('Drill Size Info'!$AB$19),
        --(INT('Drill Size Info'!$AA$19) &amp; "." &amp; DB234),
        IF(AND((--(INT('Drill Size Info'!$AA$19) &amp; "." &amp; DB234)&gt;=--('Drill Size Info'!$AA$19)), (--(INT('Drill Size Info'!$AA$19) &amp; "." &amp; DB234)&lt;=--('Drill Size Info'!$AB$19))),
            --(INT('Drill Size Info'!$AA$19) &amp; "." &amp; DB234),
            --(INT('Drill Size Info'!$AB$19) &amp; "." &amp; DB234)
        )
    ),
    IF(DA234&lt;&gt;"",
        IF(INT('Drill Size Info'!$AA$19)=INT('Drill Size Info'!$AB$19),
            --(INT('Drill Size Info'!$AA$19) &amp; "." &amp; LEFT(DA234,3)),
            IF(AND((--(INT('Drill Size Info'!$AA$19) &amp; "." &amp; LEFT(DA234,3))&gt;=--('Drill Size Info'!$AA$19)), (--(INT('Drill Size Info'!$AA$19) &amp; "." &amp; LEFT(DA234,3))&lt;=--('Drill Size Info'!$AB$19))),
                --(INT('Drill Size Info'!$AA$19) &amp; "." &amp; LEFT(DA234,3)),
                --(INT('Drill Size Info'!$AB$19) &amp; "." &amp; LEFT(DA234,3))
            )
        ),
        "OK"
    )
)</f>
        <v>OK</v>
      </c>
      <c r="W234" s="150" t="str">
        <f>IF(DC234&lt;&gt;"",
    IF(INT('Drill Size Info'!$AA$19)=INT('Drill Size Info'!$AB$19),
        --(INT('Drill Size Info'!$AA$19) &amp; "." &amp; DC234),
        IF(AND((--(INT('Drill Size Info'!$AA$19) &amp; "." &amp; DC234)&gt;=--('Drill Size Info'!$AA$19)), (--(INT('Drill Size Info'!$AA$19) &amp; "." &amp; DC234)&lt;=--('Drill Size Info'!$AB$19))),
            --(INT('Drill Size Info'!$AA$19) &amp; "." &amp; DC234),
            --(INT('Drill Size Info'!$AB$19) &amp; "." &amp; DC234)
        )
    ),
    IF(DA234&lt;&gt;"",
        IF(INT('Drill Size Info'!$AA$19)=INT('Drill Size Info'!$AB$19),
            --(INT('Drill Size Info'!$AA$19) &amp; "." &amp; RIGHT(DA234,3)),
            IF(AND((--(INT('Drill Size Info'!$AA$19) &amp; "." &amp; RIGHT(DA234,3))&gt;=--('Drill Size Info'!$AA$19)), (--(INT('Drill Size Info'!$AA$19) &amp; "." &amp; RIGHT(DA234,3))&lt;=--('Drill Size Info'!$AB$19))),
                --(INT('Drill Size Info'!$AA$19) &amp; "." &amp; RIGHT(DA234,3)),
                --(INT('Drill Size Info'!$AB$19) &amp; "." &amp; RIGHT(DA234,3))
            )
        ),
        "N/A"
    )
)</f>
        <v>N/A</v>
      </c>
      <c r="X234" s="150" t="str">
        <f>IF(DE234&lt;&gt;"",
    IF(INT('Drill Size Info'!$AA$19)=INT('Drill Size Info'!$AB$15),
        --(INT('Drill Size Info'!$AA$15) &amp; "." &amp; DE234),
        IF(AND((--(INT('Drill Size Info'!$AA$15) &amp; "." &amp; DE234)&gt;=--('Drill Size Info'!$AA$15)), (--(INT('Drill Size Info'!$AA$15) &amp; "." &amp; DE234)&lt;=--('Drill Size Info'!$AB$15))),
            --(INT('Drill Size Info'!$AA$15) &amp; "." &amp; DE234),
            --(INT('Drill Size Info'!$AB$15) &amp; "." &amp; DE234)
        )
    ),
    IF(DD234&lt;&gt;"",
        IF(INT('Drill Size Info'!$AA$15)=INT('Drill Size Info'!$AB$15),
            --(INT('Drill Size Info'!$AA$15) &amp; "." &amp; LEFT(DD234,3)),
            IF(AND((--(INT('Drill Size Info'!$AA$15) &amp; "." &amp; LEFT(DD234,3))&gt;=--('Drill Size Info'!$AA$15)), (--(INT('Drill Size Info'!$AA$15) &amp; "." &amp; LEFT(DD234,3))&lt;=--('Drill Size Info'!$AB$15))),
                --(INT('Drill Size Info'!$AA$15) &amp; "." &amp; LEFT(DD234,3)),
                --(INT('Drill Size Info'!$AB$15) &amp; "." &amp; LEFT(DD234,3))
            )
        ),
        "OK"
    )
)</f>
        <v>OK</v>
      </c>
      <c r="Y234" s="150" t="str">
        <f>IF(DF234&lt;&gt;"",
    IF(INT('Drill Size Info'!$AA$19)=INT('Drill Size Info'!$AB$15),
        --(INT('Drill Size Info'!$AA$15) &amp; "." &amp; DF234),
        IF(AND((--(INT('Drill Size Info'!$AA$15) &amp; "." &amp; DF234)&gt;=--('Drill Size Info'!$AA$15)), (--(INT('Drill Size Info'!$AA$15) &amp; "." &amp; DF234)&lt;=--('Drill Size Info'!$AB$15))),
            --(INT('Drill Size Info'!$AA$15) &amp; "." &amp; DF234),
            --(INT('Drill Size Info'!$AB$15) &amp; "." &amp; DF234)
        )
    ),
    IF(DD234&lt;&gt;"",
        IF(INT('Drill Size Info'!$AA$15)=INT('Drill Size Info'!$AB$15),
            --(INT('Drill Size Info'!$AA$15) &amp; "." &amp; RIGHT(DD234,3)),
            IF(AND((--(INT('Drill Size Info'!$AA$15) &amp; "." &amp; RIGHT(DD234,3))&gt;=--('Drill Size Info'!$AA$15)), (--(INT('Drill Size Info'!$AA$15) &amp; "." &amp; RIGHT(DD234,3))&lt;=--('Drill Size Info'!$AB$15))),
                --(INT('Drill Size Info'!$AA$15) &amp; "." &amp; RIGHT(DD234,3)),
                --(INT('Drill Size Info'!$AB$15) &amp; "." &amp; RIGHT(DD234,3))
            )
        ),
        "N/A"
    )
)</f>
        <v>N/A</v>
      </c>
      <c r="Z234" s="162"/>
      <c r="AA234" s="162"/>
      <c r="AB234" s="162"/>
      <c r="AC234" s="162"/>
      <c r="AD234" s="162"/>
      <c r="AE234" s="162"/>
      <c r="AF234" s="162"/>
      <c r="AG234" s="162"/>
      <c r="AH234" s="162"/>
      <c r="AI234" s="162"/>
      <c r="AJ234" s="162"/>
      <c r="AK234" s="183"/>
      <c r="AL234" s="183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3"/>
      <c r="BA234" s="163"/>
      <c r="BB234" s="163"/>
      <c r="BC234" s="163"/>
      <c r="BD234" s="163"/>
      <c r="BE234" s="163"/>
      <c r="BF234" s="164"/>
      <c r="BG234" s="165"/>
      <c r="BH234" s="162"/>
      <c r="BI234" s="162"/>
      <c r="BJ234" s="164"/>
      <c r="BK234" s="95"/>
      <c r="BL234" s="182"/>
      <c r="BM234" s="182"/>
      <c r="BN234" s="182"/>
      <c r="BO234" s="182"/>
      <c r="BP234" s="95" t="str">
        <f t="shared" si="229"/>
        <v/>
      </c>
    </row>
    <row r="235" spans="2:68" x14ac:dyDescent="0.2">
      <c r="B235" s="156">
        <f t="shared" si="230"/>
        <v>227</v>
      </c>
      <c r="C235" s="158" t="str">
        <f>CONCATENATE('DATA SHEET'!$B$9, 'DATA SHEET'!$Q$2)</f>
        <v>" HWDP</v>
      </c>
      <c r="D235" s="157" t="str">
        <f t="shared" si="231"/>
        <v/>
      </c>
      <c r="E235" s="158" t="str">
        <f>IF('DATA SHEET'!$E$10="Cat 2","N/A","OK")</f>
        <v>OK</v>
      </c>
      <c r="F235" s="158" t="str">
        <f>IF('DATA SHEET'!$E$10="Cat 2","N/A","OK")</f>
        <v>OK</v>
      </c>
      <c r="G235" s="160"/>
      <c r="H235" s="160"/>
      <c r="I235" s="160" t="s">
        <v>194</v>
      </c>
      <c r="J235" s="160" t="str">
        <f t="shared" si="232"/>
        <v>OK</v>
      </c>
      <c r="K235" s="160" t="str">
        <f t="shared" si="232"/>
        <v>OK</v>
      </c>
      <c r="L235" s="160" t="str">
        <f>IF('DATA SHEET'!$B$10="NC-50","N/A","OK")</f>
        <v>OK</v>
      </c>
      <c r="M235" s="160" t="str">
        <f>IF('DATA SHEET'!$B$10="NC-50","N/A","OK")</f>
        <v>OK</v>
      </c>
      <c r="N235" s="160"/>
      <c r="O235" s="160"/>
      <c r="P235" s="160"/>
      <c r="Q235" s="160"/>
      <c r="R235" s="160"/>
      <c r="S235" s="160"/>
      <c r="T235" s="160"/>
      <c r="U235" s="160"/>
      <c r="V235" s="150" t="str">
        <f>IF(DB235&lt;&gt;"",
    IF(INT('Drill Size Info'!$AA$19)=INT('Drill Size Info'!$AB$19),
        --(INT('Drill Size Info'!$AA$19) &amp; "." &amp; DB235),
        IF(AND((--(INT('Drill Size Info'!$AA$19) &amp; "." &amp; DB235)&gt;=--('Drill Size Info'!$AA$19)), (--(INT('Drill Size Info'!$AA$19) &amp; "." &amp; DB235)&lt;=--('Drill Size Info'!$AB$19))),
            --(INT('Drill Size Info'!$AA$19) &amp; "." &amp; DB235),
            --(INT('Drill Size Info'!$AB$19) &amp; "." &amp; DB235)
        )
    ),
    IF(DA235&lt;&gt;"",
        IF(INT('Drill Size Info'!$AA$19)=INT('Drill Size Info'!$AB$19),
            --(INT('Drill Size Info'!$AA$19) &amp; "." &amp; LEFT(DA235,3)),
            IF(AND((--(INT('Drill Size Info'!$AA$19) &amp; "." &amp; LEFT(DA235,3))&gt;=--('Drill Size Info'!$AA$19)), (--(INT('Drill Size Info'!$AA$19) &amp; "." &amp; LEFT(DA235,3))&lt;=--('Drill Size Info'!$AB$19))),
                --(INT('Drill Size Info'!$AA$19) &amp; "." &amp; LEFT(DA235,3)),
                --(INT('Drill Size Info'!$AB$19) &amp; "." &amp; LEFT(DA235,3))
            )
        ),
        "OK"
    )
)</f>
        <v>OK</v>
      </c>
      <c r="W235" s="150" t="str">
        <f>IF(DC235&lt;&gt;"",
    IF(INT('Drill Size Info'!$AA$19)=INT('Drill Size Info'!$AB$19),
        --(INT('Drill Size Info'!$AA$19) &amp; "." &amp; DC235),
        IF(AND((--(INT('Drill Size Info'!$AA$19) &amp; "." &amp; DC235)&gt;=--('Drill Size Info'!$AA$19)), (--(INT('Drill Size Info'!$AA$19) &amp; "." &amp; DC235)&lt;=--('Drill Size Info'!$AB$19))),
            --(INT('Drill Size Info'!$AA$19) &amp; "." &amp; DC235),
            --(INT('Drill Size Info'!$AB$19) &amp; "." &amp; DC235)
        )
    ),
    IF(DA235&lt;&gt;"",
        IF(INT('Drill Size Info'!$AA$19)=INT('Drill Size Info'!$AB$19),
            --(INT('Drill Size Info'!$AA$19) &amp; "." &amp; RIGHT(DA235,3)),
            IF(AND((--(INT('Drill Size Info'!$AA$19) &amp; "." &amp; RIGHT(DA235,3))&gt;=--('Drill Size Info'!$AA$19)), (--(INT('Drill Size Info'!$AA$19) &amp; "." &amp; RIGHT(DA235,3))&lt;=--('Drill Size Info'!$AB$19))),
                --(INT('Drill Size Info'!$AA$19) &amp; "." &amp; RIGHT(DA235,3)),
                --(INT('Drill Size Info'!$AB$19) &amp; "." &amp; RIGHT(DA235,3))
            )
        ),
        "N/A"
    )
)</f>
        <v>N/A</v>
      </c>
      <c r="X235" s="150" t="str">
        <f>IF(DE235&lt;&gt;"",
    IF(INT('Drill Size Info'!$AA$19)=INT('Drill Size Info'!$AB$15),
        --(INT('Drill Size Info'!$AA$15) &amp; "." &amp; DE235),
        IF(AND((--(INT('Drill Size Info'!$AA$15) &amp; "." &amp; DE235)&gt;=--('Drill Size Info'!$AA$15)), (--(INT('Drill Size Info'!$AA$15) &amp; "." &amp; DE235)&lt;=--('Drill Size Info'!$AB$15))),
            --(INT('Drill Size Info'!$AA$15) &amp; "." &amp; DE235),
            --(INT('Drill Size Info'!$AB$15) &amp; "." &amp; DE235)
        )
    ),
    IF(DD235&lt;&gt;"",
        IF(INT('Drill Size Info'!$AA$15)=INT('Drill Size Info'!$AB$15),
            --(INT('Drill Size Info'!$AA$15) &amp; "." &amp; LEFT(DD235,3)),
            IF(AND((--(INT('Drill Size Info'!$AA$15) &amp; "." &amp; LEFT(DD235,3))&gt;=--('Drill Size Info'!$AA$15)), (--(INT('Drill Size Info'!$AA$15) &amp; "." &amp; LEFT(DD235,3))&lt;=--('Drill Size Info'!$AB$15))),
                --(INT('Drill Size Info'!$AA$15) &amp; "." &amp; LEFT(DD235,3)),
                --(INT('Drill Size Info'!$AB$15) &amp; "." &amp; LEFT(DD235,3))
            )
        ),
        "OK"
    )
)</f>
        <v>OK</v>
      </c>
      <c r="Y235" s="150" t="str">
        <f>IF(DF235&lt;&gt;"",
    IF(INT('Drill Size Info'!$AA$19)=INT('Drill Size Info'!$AB$15),
        --(INT('Drill Size Info'!$AA$15) &amp; "." &amp; DF235),
        IF(AND((--(INT('Drill Size Info'!$AA$15) &amp; "." &amp; DF235)&gt;=--('Drill Size Info'!$AA$15)), (--(INT('Drill Size Info'!$AA$15) &amp; "." &amp; DF235)&lt;=--('Drill Size Info'!$AB$15))),
            --(INT('Drill Size Info'!$AA$15) &amp; "." &amp; DF235),
            --(INT('Drill Size Info'!$AB$15) &amp; "." &amp; DF235)
        )
    ),
    IF(DD235&lt;&gt;"",
        IF(INT('Drill Size Info'!$AA$15)=INT('Drill Size Info'!$AB$15),
            --(INT('Drill Size Info'!$AA$15) &amp; "." &amp; RIGHT(DD235,3)),
            IF(AND((--(INT('Drill Size Info'!$AA$15) &amp; "." &amp; RIGHT(DD235,3))&gt;=--('Drill Size Info'!$AA$15)), (--(INT('Drill Size Info'!$AA$15) &amp; "." &amp; RIGHT(DD235,3))&lt;=--('Drill Size Info'!$AB$15))),
                --(INT('Drill Size Info'!$AA$15) &amp; "." &amp; RIGHT(DD235,3)),
                --(INT('Drill Size Info'!$AB$15) &amp; "." &amp; RIGHT(DD235,3))
            )
        ),
        "N/A"
    )
)</f>
        <v>N/A</v>
      </c>
      <c r="Z235" s="162"/>
      <c r="AA235" s="162"/>
      <c r="AB235" s="162"/>
      <c r="AC235" s="162"/>
      <c r="AD235" s="162"/>
      <c r="AE235" s="162"/>
      <c r="AF235" s="162"/>
      <c r="AG235" s="162"/>
      <c r="AH235" s="162"/>
      <c r="AI235" s="162"/>
      <c r="AJ235" s="162"/>
      <c r="AK235" s="183"/>
      <c r="AL235" s="183"/>
      <c r="AM235" s="162"/>
      <c r="AN235" s="162"/>
      <c r="AO235" s="162"/>
      <c r="AP235" s="162"/>
      <c r="AQ235" s="162"/>
      <c r="AR235" s="162"/>
      <c r="AS235" s="162"/>
      <c r="AT235" s="162"/>
      <c r="AU235" s="162"/>
      <c r="AV235" s="162"/>
      <c r="AW235" s="162"/>
      <c r="AX235" s="162"/>
      <c r="AY235" s="162"/>
      <c r="AZ235" s="163"/>
      <c r="BA235" s="163"/>
      <c r="BB235" s="163"/>
      <c r="BC235" s="163"/>
      <c r="BD235" s="163"/>
      <c r="BE235" s="163"/>
      <c r="BF235" s="164"/>
      <c r="BG235" s="165"/>
      <c r="BH235" s="162"/>
      <c r="BI235" s="162"/>
      <c r="BJ235" s="164"/>
      <c r="BK235" s="95"/>
      <c r="BL235" s="182"/>
      <c r="BM235" s="182"/>
      <c r="BN235" s="182"/>
      <c r="BO235" s="182"/>
      <c r="BP235" s="95" t="str">
        <f t="shared" si="229"/>
        <v/>
      </c>
    </row>
    <row r="236" spans="2:68" x14ac:dyDescent="0.2">
      <c r="B236" s="156">
        <f t="shared" si="230"/>
        <v>228</v>
      </c>
      <c r="C236" s="158" t="str">
        <f>CONCATENATE('DATA SHEET'!$B$9, 'DATA SHEET'!$Q$2)</f>
        <v>" HWDP</v>
      </c>
      <c r="D236" s="157" t="str">
        <f t="shared" si="231"/>
        <v/>
      </c>
      <c r="E236" s="158" t="str">
        <f>IF('DATA SHEET'!$E$10="Cat 2","N/A","OK")</f>
        <v>OK</v>
      </c>
      <c r="F236" s="158" t="str">
        <f>IF('DATA SHEET'!$E$10="Cat 2","N/A","OK")</f>
        <v>OK</v>
      </c>
      <c r="G236" s="160"/>
      <c r="H236" s="160"/>
      <c r="I236" s="160" t="s">
        <v>194</v>
      </c>
      <c r="J236" s="160" t="str">
        <f t="shared" si="232"/>
        <v>OK</v>
      </c>
      <c r="K236" s="160" t="str">
        <f t="shared" si="232"/>
        <v>OK</v>
      </c>
      <c r="L236" s="160" t="str">
        <f>IF('DATA SHEET'!$B$10="NC-50","N/A","OK")</f>
        <v>OK</v>
      </c>
      <c r="M236" s="160" t="str">
        <f>IF('DATA SHEET'!$B$10="NC-50","N/A","OK")</f>
        <v>OK</v>
      </c>
      <c r="N236" s="160"/>
      <c r="O236" s="160"/>
      <c r="P236" s="160"/>
      <c r="Q236" s="160"/>
      <c r="R236" s="160"/>
      <c r="S236" s="160"/>
      <c r="T236" s="160"/>
      <c r="U236" s="160"/>
      <c r="V236" s="150" t="str">
        <f>IF(DB236&lt;&gt;"",
    IF(INT('Drill Size Info'!$AA$19)=INT('Drill Size Info'!$AB$19),
        --(INT('Drill Size Info'!$AA$19) &amp; "." &amp; DB236),
        IF(AND((--(INT('Drill Size Info'!$AA$19) &amp; "." &amp; DB236)&gt;=--('Drill Size Info'!$AA$19)), (--(INT('Drill Size Info'!$AA$19) &amp; "." &amp; DB236)&lt;=--('Drill Size Info'!$AB$19))),
            --(INT('Drill Size Info'!$AA$19) &amp; "." &amp; DB236),
            --(INT('Drill Size Info'!$AB$19) &amp; "." &amp; DB236)
        )
    ),
    IF(DA236&lt;&gt;"",
        IF(INT('Drill Size Info'!$AA$19)=INT('Drill Size Info'!$AB$19),
            --(INT('Drill Size Info'!$AA$19) &amp; "." &amp; LEFT(DA236,3)),
            IF(AND((--(INT('Drill Size Info'!$AA$19) &amp; "." &amp; LEFT(DA236,3))&gt;=--('Drill Size Info'!$AA$19)), (--(INT('Drill Size Info'!$AA$19) &amp; "." &amp; LEFT(DA236,3))&lt;=--('Drill Size Info'!$AB$19))),
                --(INT('Drill Size Info'!$AA$19) &amp; "." &amp; LEFT(DA236,3)),
                --(INT('Drill Size Info'!$AB$19) &amp; "." &amp; LEFT(DA236,3))
            )
        ),
        "OK"
    )
)</f>
        <v>OK</v>
      </c>
      <c r="W236" s="150" t="str">
        <f>IF(DC236&lt;&gt;"",
    IF(INT('Drill Size Info'!$AA$19)=INT('Drill Size Info'!$AB$19),
        --(INT('Drill Size Info'!$AA$19) &amp; "." &amp; DC236),
        IF(AND((--(INT('Drill Size Info'!$AA$19) &amp; "." &amp; DC236)&gt;=--('Drill Size Info'!$AA$19)), (--(INT('Drill Size Info'!$AA$19) &amp; "." &amp; DC236)&lt;=--('Drill Size Info'!$AB$19))),
            --(INT('Drill Size Info'!$AA$19) &amp; "." &amp; DC236),
            --(INT('Drill Size Info'!$AB$19) &amp; "." &amp; DC236)
        )
    ),
    IF(DA236&lt;&gt;"",
        IF(INT('Drill Size Info'!$AA$19)=INT('Drill Size Info'!$AB$19),
            --(INT('Drill Size Info'!$AA$19) &amp; "." &amp; RIGHT(DA236,3)),
            IF(AND((--(INT('Drill Size Info'!$AA$19) &amp; "." &amp; RIGHT(DA236,3))&gt;=--('Drill Size Info'!$AA$19)), (--(INT('Drill Size Info'!$AA$19) &amp; "." &amp; RIGHT(DA236,3))&lt;=--('Drill Size Info'!$AB$19))),
                --(INT('Drill Size Info'!$AA$19) &amp; "." &amp; RIGHT(DA236,3)),
                --(INT('Drill Size Info'!$AB$19) &amp; "." &amp; RIGHT(DA236,3))
            )
        ),
        "N/A"
    )
)</f>
        <v>N/A</v>
      </c>
      <c r="X236" s="150" t="str">
        <f>IF(DE236&lt;&gt;"",
    IF(INT('Drill Size Info'!$AA$19)=INT('Drill Size Info'!$AB$15),
        --(INT('Drill Size Info'!$AA$15) &amp; "." &amp; DE236),
        IF(AND((--(INT('Drill Size Info'!$AA$15) &amp; "." &amp; DE236)&gt;=--('Drill Size Info'!$AA$15)), (--(INT('Drill Size Info'!$AA$15) &amp; "." &amp; DE236)&lt;=--('Drill Size Info'!$AB$15))),
            --(INT('Drill Size Info'!$AA$15) &amp; "." &amp; DE236),
            --(INT('Drill Size Info'!$AB$15) &amp; "." &amp; DE236)
        )
    ),
    IF(DD236&lt;&gt;"",
        IF(INT('Drill Size Info'!$AA$15)=INT('Drill Size Info'!$AB$15),
            --(INT('Drill Size Info'!$AA$15) &amp; "." &amp; LEFT(DD236,3)),
            IF(AND((--(INT('Drill Size Info'!$AA$15) &amp; "." &amp; LEFT(DD236,3))&gt;=--('Drill Size Info'!$AA$15)), (--(INT('Drill Size Info'!$AA$15) &amp; "." &amp; LEFT(DD236,3))&lt;=--('Drill Size Info'!$AB$15))),
                --(INT('Drill Size Info'!$AA$15) &amp; "." &amp; LEFT(DD236,3)),
                --(INT('Drill Size Info'!$AB$15) &amp; "." &amp; LEFT(DD236,3))
            )
        ),
        "OK"
    )
)</f>
        <v>OK</v>
      </c>
      <c r="Y236" s="150" t="str">
        <f>IF(DF236&lt;&gt;"",
    IF(INT('Drill Size Info'!$AA$19)=INT('Drill Size Info'!$AB$15),
        --(INT('Drill Size Info'!$AA$15) &amp; "." &amp; DF236),
        IF(AND((--(INT('Drill Size Info'!$AA$15) &amp; "." &amp; DF236)&gt;=--('Drill Size Info'!$AA$15)), (--(INT('Drill Size Info'!$AA$15) &amp; "." &amp; DF236)&lt;=--('Drill Size Info'!$AB$15))),
            --(INT('Drill Size Info'!$AA$15) &amp; "." &amp; DF236),
            --(INT('Drill Size Info'!$AB$15) &amp; "." &amp; DF236)
        )
    ),
    IF(DD236&lt;&gt;"",
        IF(INT('Drill Size Info'!$AA$15)=INT('Drill Size Info'!$AB$15),
            --(INT('Drill Size Info'!$AA$15) &amp; "." &amp; RIGHT(DD236,3)),
            IF(AND((--(INT('Drill Size Info'!$AA$15) &amp; "." &amp; RIGHT(DD236,3))&gt;=--('Drill Size Info'!$AA$15)), (--(INT('Drill Size Info'!$AA$15) &amp; "." &amp; RIGHT(DD236,3))&lt;=--('Drill Size Info'!$AB$15))),
                --(INT('Drill Size Info'!$AA$15) &amp; "." &amp; RIGHT(DD236,3)),
                --(INT('Drill Size Info'!$AB$15) &amp; "." &amp; RIGHT(DD236,3))
            )
        ),
        "N/A"
    )
)</f>
        <v>N/A</v>
      </c>
      <c r="Z236" s="162"/>
      <c r="AA236" s="162"/>
      <c r="AB236" s="162"/>
      <c r="AC236" s="162"/>
      <c r="AD236" s="162"/>
      <c r="AE236" s="162"/>
      <c r="AF236" s="162"/>
      <c r="AG236" s="162"/>
      <c r="AH236" s="162"/>
      <c r="AI236" s="162"/>
      <c r="AJ236" s="162"/>
      <c r="AK236" s="183"/>
      <c r="AL236" s="183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3"/>
      <c r="BA236" s="163"/>
      <c r="BB236" s="163"/>
      <c r="BC236" s="163"/>
      <c r="BD236" s="163"/>
      <c r="BE236" s="163"/>
      <c r="BF236" s="164"/>
      <c r="BG236" s="165"/>
      <c r="BH236" s="162"/>
      <c r="BI236" s="162"/>
      <c r="BJ236" s="164"/>
      <c r="BK236" s="95"/>
      <c r="BL236" s="182"/>
      <c r="BM236" s="182"/>
      <c r="BN236" s="182"/>
      <c r="BO236" s="182"/>
      <c r="BP236" s="95" t="str">
        <f t="shared" si="229"/>
        <v/>
      </c>
    </row>
    <row r="237" spans="2:68" x14ac:dyDescent="0.2">
      <c r="B237" s="156">
        <f t="shared" si="230"/>
        <v>229</v>
      </c>
      <c r="C237" s="158" t="str">
        <f>CONCATENATE('DATA SHEET'!$B$9, 'DATA SHEET'!$Q$2)</f>
        <v>" HWDP</v>
      </c>
      <c r="D237" s="157" t="str">
        <f t="shared" si="231"/>
        <v/>
      </c>
      <c r="E237" s="158" t="str">
        <f>IF('DATA SHEET'!$E$10="Cat 2","N/A","OK")</f>
        <v>OK</v>
      </c>
      <c r="F237" s="158" t="str">
        <f>IF('DATA SHEET'!$E$10="Cat 2","N/A","OK")</f>
        <v>OK</v>
      </c>
      <c r="G237" s="160"/>
      <c r="H237" s="160"/>
      <c r="I237" s="160" t="s">
        <v>194</v>
      </c>
      <c r="J237" s="160" t="str">
        <f t="shared" si="232"/>
        <v>OK</v>
      </c>
      <c r="K237" s="160" t="str">
        <f t="shared" si="232"/>
        <v>OK</v>
      </c>
      <c r="L237" s="160" t="str">
        <f>IF('DATA SHEET'!$B$10="NC-50","N/A","OK")</f>
        <v>OK</v>
      </c>
      <c r="M237" s="160" t="str">
        <f>IF('DATA SHEET'!$B$10="NC-50","N/A","OK")</f>
        <v>OK</v>
      </c>
      <c r="N237" s="160"/>
      <c r="O237" s="160"/>
      <c r="P237" s="160"/>
      <c r="Q237" s="160"/>
      <c r="R237" s="160"/>
      <c r="S237" s="160"/>
      <c r="T237" s="160"/>
      <c r="U237" s="160"/>
      <c r="V237" s="150" t="str">
        <f>IF(DB237&lt;&gt;"",
    IF(INT('Drill Size Info'!$AA$19)=INT('Drill Size Info'!$AB$19),
        --(INT('Drill Size Info'!$AA$19) &amp; "." &amp; DB237),
        IF(AND((--(INT('Drill Size Info'!$AA$19) &amp; "." &amp; DB237)&gt;=--('Drill Size Info'!$AA$19)), (--(INT('Drill Size Info'!$AA$19) &amp; "." &amp; DB237)&lt;=--('Drill Size Info'!$AB$19))),
            --(INT('Drill Size Info'!$AA$19) &amp; "." &amp; DB237),
            --(INT('Drill Size Info'!$AB$19) &amp; "." &amp; DB237)
        )
    ),
    IF(DA237&lt;&gt;"",
        IF(INT('Drill Size Info'!$AA$19)=INT('Drill Size Info'!$AB$19),
            --(INT('Drill Size Info'!$AA$19) &amp; "." &amp; LEFT(DA237,3)),
            IF(AND((--(INT('Drill Size Info'!$AA$19) &amp; "." &amp; LEFT(DA237,3))&gt;=--('Drill Size Info'!$AA$19)), (--(INT('Drill Size Info'!$AA$19) &amp; "." &amp; LEFT(DA237,3))&lt;=--('Drill Size Info'!$AB$19))),
                --(INT('Drill Size Info'!$AA$19) &amp; "." &amp; LEFT(DA237,3)),
                --(INT('Drill Size Info'!$AB$19) &amp; "." &amp; LEFT(DA237,3))
            )
        ),
        "OK"
    )
)</f>
        <v>OK</v>
      </c>
      <c r="W237" s="150" t="str">
        <f>IF(DC237&lt;&gt;"",
    IF(INT('Drill Size Info'!$AA$19)=INT('Drill Size Info'!$AB$19),
        --(INT('Drill Size Info'!$AA$19) &amp; "." &amp; DC237),
        IF(AND((--(INT('Drill Size Info'!$AA$19) &amp; "." &amp; DC237)&gt;=--('Drill Size Info'!$AA$19)), (--(INT('Drill Size Info'!$AA$19) &amp; "." &amp; DC237)&lt;=--('Drill Size Info'!$AB$19))),
            --(INT('Drill Size Info'!$AA$19) &amp; "." &amp; DC237),
            --(INT('Drill Size Info'!$AB$19) &amp; "." &amp; DC237)
        )
    ),
    IF(DA237&lt;&gt;"",
        IF(INT('Drill Size Info'!$AA$19)=INT('Drill Size Info'!$AB$19),
            --(INT('Drill Size Info'!$AA$19) &amp; "." &amp; RIGHT(DA237,3)),
            IF(AND((--(INT('Drill Size Info'!$AA$19) &amp; "." &amp; RIGHT(DA237,3))&gt;=--('Drill Size Info'!$AA$19)), (--(INT('Drill Size Info'!$AA$19) &amp; "." &amp; RIGHT(DA237,3))&lt;=--('Drill Size Info'!$AB$19))),
                --(INT('Drill Size Info'!$AA$19) &amp; "." &amp; RIGHT(DA237,3)),
                --(INT('Drill Size Info'!$AB$19) &amp; "." &amp; RIGHT(DA237,3))
            )
        ),
        "N/A"
    )
)</f>
        <v>N/A</v>
      </c>
      <c r="X237" s="150" t="str">
        <f>IF(DE237&lt;&gt;"",
    IF(INT('Drill Size Info'!$AA$19)=INT('Drill Size Info'!$AB$15),
        --(INT('Drill Size Info'!$AA$15) &amp; "." &amp; DE237),
        IF(AND((--(INT('Drill Size Info'!$AA$15) &amp; "." &amp; DE237)&gt;=--('Drill Size Info'!$AA$15)), (--(INT('Drill Size Info'!$AA$15) &amp; "." &amp; DE237)&lt;=--('Drill Size Info'!$AB$15))),
            --(INT('Drill Size Info'!$AA$15) &amp; "." &amp; DE237),
            --(INT('Drill Size Info'!$AB$15) &amp; "." &amp; DE237)
        )
    ),
    IF(DD237&lt;&gt;"",
        IF(INT('Drill Size Info'!$AA$15)=INT('Drill Size Info'!$AB$15),
            --(INT('Drill Size Info'!$AA$15) &amp; "." &amp; LEFT(DD237,3)),
            IF(AND((--(INT('Drill Size Info'!$AA$15) &amp; "." &amp; LEFT(DD237,3))&gt;=--('Drill Size Info'!$AA$15)), (--(INT('Drill Size Info'!$AA$15) &amp; "." &amp; LEFT(DD237,3))&lt;=--('Drill Size Info'!$AB$15))),
                --(INT('Drill Size Info'!$AA$15) &amp; "." &amp; LEFT(DD237,3)),
                --(INT('Drill Size Info'!$AB$15) &amp; "." &amp; LEFT(DD237,3))
            )
        ),
        "OK"
    )
)</f>
        <v>OK</v>
      </c>
      <c r="Y237" s="150" t="str">
        <f>IF(DF237&lt;&gt;"",
    IF(INT('Drill Size Info'!$AA$19)=INT('Drill Size Info'!$AB$15),
        --(INT('Drill Size Info'!$AA$15) &amp; "." &amp; DF237),
        IF(AND((--(INT('Drill Size Info'!$AA$15) &amp; "." &amp; DF237)&gt;=--('Drill Size Info'!$AA$15)), (--(INT('Drill Size Info'!$AA$15) &amp; "." &amp; DF237)&lt;=--('Drill Size Info'!$AB$15))),
            --(INT('Drill Size Info'!$AA$15) &amp; "." &amp; DF237),
            --(INT('Drill Size Info'!$AB$15) &amp; "." &amp; DF237)
        )
    ),
    IF(DD237&lt;&gt;"",
        IF(INT('Drill Size Info'!$AA$15)=INT('Drill Size Info'!$AB$15),
            --(INT('Drill Size Info'!$AA$15) &amp; "." &amp; RIGHT(DD237,3)),
            IF(AND((--(INT('Drill Size Info'!$AA$15) &amp; "." &amp; RIGHT(DD237,3))&gt;=--('Drill Size Info'!$AA$15)), (--(INT('Drill Size Info'!$AA$15) &amp; "." &amp; RIGHT(DD237,3))&lt;=--('Drill Size Info'!$AB$15))),
                --(INT('Drill Size Info'!$AA$15) &amp; "." &amp; RIGHT(DD237,3)),
                --(INT('Drill Size Info'!$AB$15) &amp; "." &amp; RIGHT(DD237,3))
            )
        ),
        "N/A"
    )
)</f>
        <v>N/A</v>
      </c>
      <c r="Z237" s="162"/>
      <c r="AA237" s="162"/>
      <c r="AB237" s="162"/>
      <c r="AC237" s="162"/>
      <c r="AD237" s="162"/>
      <c r="AE237" s="162"/>
      <c r="AF237" s="162"/>
      <c r="AG237" s="162"/>
      <c r="AH237" s="162"/>
      <c r="AI237" s="162"/>
      <c r="AJ237" s="162"/>
      <c r="AK237" s="183"/>
      <c r="AL237" s="183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3"/>
      <c r="BA237" s="163"/>
      <c r="BB237" s="163"/>
      <c r="BC237" s="163"/>
      <c r="BD237" s="163"/>
      <c r="BE237" s="163"/>
      <c r="BF237" s="164"/>
      <c r="BG237" s="165"/>
      <c r="BH237" s="162"/>
      <c r="BI237" s="162"/>
      <c r="BJ237" s="164"/>
      <c r="BK237" s="95"/>
      <c r="BL237" s="182"/>
      <c r="BM237" s="182"/>
      <c r="BN237" s="182"/>
      <c r="BO237" s="182"/>
      <c r="BP237" s="95" t="str">
        <f t="shared" si="229"/>
        <v/>
      </c>
    </row>
    <row r="238" spans="2:68" x14ac:dyDescent="0.2">
      <c r="B238" s="156">
        <f t="shared" si="230"/>
        <v>230</v>
      </c>
      <c r="C238" s="158" t="str">
        <f>CONCATENATE('DATA SHEET'!$B$9, 'DATA SHEET'!$Q$2)</f>
        <v>" HWDP</v>
      </c>
      <c r="D238" s="157" t="str">
        <f t="shared" si="231"/>
        <v/>
      </c>
      <c r="E238" s="158" t="str">
        <f>IF('DATA SHEET'!$E$10="Cat 2","N/A","OK")</f>
        <v>OK</v>
      </c>
      <c r="F238" s="158" t="str">
        <f>IF('DATA SHEET'!$E$10="Cat 2","N/A","OK")</f>
        <v>OK</v>
      </c>
      <c r="G238" s="160"/>
      <c r="H238" s="160"/>
      <c r="I238" s="160" t="s">
        <v>194</v>
      </c>
      <c r="J238" s="160" t="str">
        <f t="shared" si="232"/>
        <v>OK</v>
      </c>
      <c r="K238" s="160" t="str">
        <f t="shared" si="232"/>
        <v>OK</v>
      </c>
      <c r="L238" s="160" t="str">
        <f>IF('DATA SHEET'!$B$10="NC-50","N/A","OK")</f>
        <v>OK</v>
      </c>
      <c r="M238" s="160" t="str">
        <f>IF('DATA SHEET'!$B$10="NC-50","N/A","OK")</f>
        <v>OK</v>
      </c>
      <c r="N238" s="160"/>
      <c r="O238" s="160"/>
      <c r="P238" s="160"/>
      <c r="Q238" s="160"/>
      <c r="R238" s="160"/>
      <c r="S238" s="160"/>
      <c r="T238" s="160"/>
      <c r="U238" s="160"/>
      <c r="V238" s="150" t="str">
        <f>IF(DB238&lt;&gt;"",
    IF(INT('Drill Size Info'!$AA$19)=INT('Drill Size Info'!$AB$19),
        --(INT('Drill Size Info'!$AA$19) &amp; "." &amp; DB238),
        IF(AND((--(INT('Drill Size Info'!$AA$19) &amp; "." &amp; DB238)&gt;=--('Drill Size Info'!$AA$19)), (--(INT('Drill Size Info'!$AA$19) &amp; "." &amp; DB238)&lt;=--('Drill Size Info'!$AB$19))),
            --(INT('Drill Size Info'!$AA$19) &amp; "." &amp; DB238),
            --(INT('Drill Size Info'!$AB$19) &amp; "." &amp; DB238)
        )
    ),
    IF(DA238&lt;&gt;"",
        IF(INT('Drill Size Info'!$AA$19)=INT('Drill Size Info'!$AB$19),
            --(INT('Drill Size Info'!$AA$19) &amp; "." &amp; LEFT(DA238,3)),
            IF(AND((--(INT('Drill Size Info'!$AA$19) &amp; "." &amp; LEFT(DA238,3))&gt;=--('Drill Size Info'!$AA$19)), (--(INT('Drill Size Info'!$AA$19) &amp; "." &amp; LEFT(DA238,3))&lt;=--('Drill Size Info'!$AB$19))),
                --(INT('Drill Size Info'!$AA$19) &amp; "." &amp; LEFT(DA238,3)),
                --(INT('Drill Size Info'!$AB$19) &amp; "." &amp; LEFT(DA238,3))
            )
        ),
        "OK"
    )
)</f>
        <v>OK</v>
      </c>
      <c r="W238" s="150" t="str">
        <f>IF(DC238&lt;&gt;"",
    IF(INT('Drill Size Info'!$AA$19)=INT('Drill Size Info'!$AB$19),
        --(INT('Drill Size Info'!$AA$19) &amp; "." &amp; DC238),
        IF(AND((--(INT('Drill Size Info'!$AA$19) &amp; "." &amp; DC238)&gt;=--('Drill Size Info'!$AA$19)), (--(INT('Drill Size Info'!$AA$19) &amp; "." &amp; DC238)&lt;=--('Drill Size Info'!$AB$19))),
            --(INT('Drill Size Info'!$AA$19) &amp; "." &amp; DC238),
            --(INT('Drill Size Info'!$AB$19) &amp; "." &amp; DC238)
        )
    ),
    IF(DA238&lt;&gt;"",
        IF(INT('Drill Size Info'!$AA$19)=INT('Drill Size Info'!$AB$19),
            --(INT('Drill Size Info'!$AA$19) &amp; "." &amp; RIGHT(DA238,3)),
            IF(AND((--(INT('Drill Size Info'!$AA$19) &amp; "." &amp; RIGHT(DA238,3))&gt;=--('Drill Size Info'!$AA$19)), (--(INT('Drill Size Info'!$AA$19) &amp; "." &amp; RIGHT(DA238,3))&lt;=--('Drill Size Info'!$AB$19))),
                --(INT('Drill Size Info'!$AA$19) &amp; "." &amp; RIGHT(DA238,3)),
                --(INT('Drill Size Info'!$AB$19) &amp; "." &amp; RIGHT(DA238,3))
            )
        ),
        "N/A"
    )
)</f>
        <v>N/A</v>
      </c>
      <c r="X238" s="150" t="str">
        <f>IF(DE238&lt;&gt;"",
    IF(INT('Drill Size Info'!$AA$19)=INT('Drill Size Info'!$AB$15),
        --(INT('Drill Size Info'!$AA$15) &amp; "." &amp; DE238),
        IF(AND((--(INT('Drill Size Info'!$AA$15) &amp; "." &amp; DE238)&gt;=--('Drill Size Info'!$AA$15)), (--(INT('Drill Size Info'!$AA$15) &amp; "." &amp; DE238)&lt;=--('Drill Size Info'!$AB$15))),
            --(INT('Drill Size Info'!$AA$15) &amp; "." &amp; DE238),
            --(INT('Drill Size Info'!$AB$15) &amp; "." &amp; DE238)
        )
    ),
    IF(DD238&lt;&gt;"",
        IF(INT('Drill Size Info'!$AA$15)=INT('Drill Size Info'!$AB$15),
            --(INT('Drill Size Info'!$AA$15) &amp; "." &amp; LEFT(DD238,3)),
            IF(AND((--(INT('Drill Size Info'!$AA$15) &amp; "." &amp; LEFT(DD238,3))&gt;=--('Drill Size Info'!$AA$15)), (--(INT('Drill Size Info'!$AA$15) &amp; "." &amp; LEFT(DD238,3))&lt;=--('Drill Size Info'!$AB$15))),
                --(INT('Drill Size Info'!$AA$15) &amp; "." &amp; LEFT(DD238,3)),
                --(INT('Drill Size Info'!$AB$15) &amp; "." &amp; LEFT(DD238,3))
            )
        ),
        "OK"
    )
)</f>
        <v>OK</v>
      </c>
      <c r="Y238" s="150" t="str">
        <f>IF(DF238&lt;&gt;"",
    IF(INT('Drill Size Info'!$AA$19)=INT('Drill Size Info'!$AB$15),
        --(INT('Drill Size Info'!$AA$15) &amp; "." &amp; DF238),
        IF(AND((--(INT('Drill Size Info'!$AA$15) &amp; "." &amp; DF238)&gt;=--('Drill Size Info'!$AA$15)), (--(INT('Drill Size Info'!$AA$15) &amp; "." &amp; DF238)&lt;=--('Drill Size Info'!$AB$15))),
            --(INT('Drill Size Info'!$AA$15) &amp; "." &amp; DF238),
            --(INT('Drill Size Info'!$AB$15) &amp; "." &amp; DF238)
        )
    ),
    IF(DD238&lt;&gt;"",
        IF(INT('Drill Size Info'!$AA$15)=INT('Drill Size Info'!$AB$15),
            --(INT('Drill Size Info'!$AA$15) &amp; "." &amp; RIGHT(DD238,3)),
            IF(AND((--(INT('Drill Size Info'!$AA$15) &amp; "." &amp; RIGHT(DD238,3))&gt;=--('Drill Size Info'!$AA$15)), (--(INT('Drill Size Info'!$AA$15) &amp; "." &amp; RIGHT(DD238,3))&lt;=--('Drill Size Info'!$AB$15))),
                --(INT('Drill Size Info'!$AA$15) &amp; "." &amp; RIGHT(DD238,3)),
                --(INT('Drill Size Info'!$AB$15) &amp; "." &amp; RIGHT(DD238,3))
            )
        ),
        "N/A"
    )
)</f>
        <v>N/A</v>
      </c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83"/>
      <c r="AL238" s="183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3"/>
      <c r="BA238" s="163"/>
      <c r="BB238" s="163"/>
      <c r="BC238" s="163"/>
      <c r="BD238" s="163"/>
      <c r="BE238" s="163"/>
      <c r="BF238" s="164"/>
      <c r="BG238" s="165"/>
      <c r="BH238" s="162"/>
      <c r="BI238" s="162"/>
      <c r="BJ238" s="164"/>
      <c r="BK238" s="95"/>
      <c r="BL238" s="182"/>
      <c r="BM238" s="182"/>
      <c r="BN238" s="182"/>
      <c r="BO238" s="182"/>
      <c r="BP238" s="95" t="str">
        <f t="shared" si="229"/>
        <v/>
      </c>
    </row>
    <row r="239" spans="2:68" x14ac:dyDescent="0.2">
      <c r="B239" s="156">
        <f t="shared" si="230"/>
        <v>231</v>
      </c>
      <c r="C239" s="158" t="str">
        <f>CONCATENATE('DATA SHEET'!$B$9, 'DATA SHEET'!$Q$2)</f>
        <v>" HWDP</v>
      </c>
      <c r="D239" s="157" t="str">
        <f t="shared" si="231"/>
        <v/>
      </c>
      <c r="E239" s="158" t="str">
        <f>IF('DATA SHEET'!$E$10="Cat 2","N/A","OK")</f>
        <v>OK</v>
      </c>
      <c r="F239" s="158" t="str">
        <f>IF('DATA SHEET'!$E$10="Cat 2","N/A","OK")</f>
        <v>OK</v>
      </c>
      <c r="G239" s="160"/>
      <c r="H239" s="160"/>
      <c r="I239" s="160" t="s">
        <v>194</v>
      </c>
      <c r="J239" s="160" t="str">
        <f t="shared" si="232"/>
        <v>OK</v>
      </c>
      <c r="K239" s="160" t="str">
        <f t="shared" si="232"/>
        <v>OK</v>
      </c>
      <c r="L239" s="160" t="str">
        <f>IF('DATA SHEET'!$B$10="NC-50","N/A","OK")</f>
        <v>OK</v>
      </c>
      <c r="M239" s="160" t="str">
        <f>IF('DATA SHEET'!$B$10="NC-50","N/A","OK")</f>
        <v>OK</v>
      </c>
      <c r="N239" s="160"/>
      <c r="O239" s="160"/>
      <c r="P239" s="160"/>
      <c r="Q239" s="160"/>
      <c r="R239" s="160"/>
      <c r="S239" s="160"/>
      <c r="T239" s="160"/>
      <c r="U239" s="160"/>
      <c r="V239" s="150" t="str">
        <f>IF(DB239&lt;&gt;"",
    IF(INT('Drill Size Info'!$AA$19)=INT('Drill Size Info'!$AB$19),
        --(INT('Drill Size Info'!$AA$19) &amp; "." &amp; DB239),
        IF(AND((--(INT('Drill Size Info'!$AA$19) &amp; "." &amp; DB239)&gt;=--('Drill Size Info'!$AA$19)), (--(INT('Drill Size Info'!$AA$19) &amp; "." &amp; DB239)&lt;=--('Drill Size Info'!$AB$19))),
            --(INT('Drill Size Info'!$AA$19) &amp; "." &amp; DB239),
            --(INT('Drill Size Info'!$AB$19) &amp; "." &amp; DB239)
        )
    ),
    IF(DA239&lt;&gt;"",
        IF(INT('Drill Size Info'!$AA$19)=INT('Drill Size Info'!$AB$19),
            --(INT('Drill Size Info'!$AA$19) &amp; "." &amp; LEFT(DA239,3)),
            IF(AND((--(INT('Drill Size Info'!$AA$19) &amp; "." &amp; LEFT(DA239,3))&gt;=--('Drill Size Info'!$AA$19)), (--(INT('Drill Size Info'!$AA$19) &amp; "." &amp; LEFT(DA239,3))&lt;=--('Drill Size Info'!$AB$19))),
                --(INT('Drill Size Info'!$AA$19) &amp; "." &amp; LEFT(DA239,3)),
                --(INT('Drill Size Info'!$AB$19) &amp; "." &amp; LEFT(DA239,3))
            )
        ),
        "OK"
    )
)</f>
        <v>OK</v>
      </c>
      <c r="W239" s="150" t="str">
        <f>IF(DC239&lt;&gt;"",
    IF(INT('Drill Size Info'!$AA$19)=INT('Drill Size Info'!$AB$19),
        --(INT('Drill Size Info'!$AA$19) &amp; "." &amp; DC239),
        IF(AND((--(INT('Drill Size Info'!$AA$19) &amp; "." &amp; DC239)&gt;=--('Drill Size Info'!$AA$19)), (--(INT('Drill Size Info'!$AA$19) &amp; "." &amp; DC239)&lt;=--('Drill Size Info'!$AB$19))),
            --(INT('Drill Size Info'!$AA$19) &amp; "." &amp; DC239),
            --(INT('Drill Size Info'!$AB$19) &amp; "." &amp; DC239)
        )
    ),
    IF(DA239&lt;&gt;"",
        IF(INT('Drill Size Info'!$AA$19)=INT('Drill Size Info'!$AB$19),
            --(INT('Drill Size Info'!$AA$19) &amp; "." &amp; RIGHT(DA239,3)),
            IF(AND((--(INT('Drill Size Info'!$AA$19) &amp; "." &amp; RIGHT(DA239,3))&gt;=--('Drill Size Info'!$AA$19)), (--(INT('Drill Size Info'!$AA$19) &amp; "." &amp; RIGHT(DA239,3))&lt;=--('Drill Size Info'!$AB$19))),
                --(INT('Drill Size Info'!$AA$19) &amp; "." &amp; RIGHT(DA239,3)),
                --(INT('Drill Size Info'!$AB$19) &amp; "." &amp; RIGHT(DA239,3))
            )
        ),
        "N/A"
    )
)</f>
        <v>N/A</v>
      </c>
      <c r="X239" s="150" t="str">
        <f>IF(DE239&lt;&gt;"",
    IF(INT('Drill Size Info'!$AA$19)=INT('Drill Size Info'!$AB$15),
        --(INT('Drill Size Info'!$AA$15) &amp; "." &amp; DE239),
        IF(AND((--(INT('Drill Size Info'!$AA$15) &amp; "." &amp; DE239)&gt;=--('Drill Size Info'!$AA$15)), (--(INT('Drill Size Info'!$AA$15) &amp; "." &amp; DE239)&lt;=--('Drill Size Info'!$AB$15))),
            --(INT('Drill Size Info'!$AA$15) &amp; "." &amp; DE239),
            --(INT('Drill Size Info'!$AB$15) &amp; "." &amp; DE239)
        )
    ),
    IF(DD239&lt;&gt;"",
        IF(INT('Drill Size Info'!$AA$15)=INT('Drill Size Info'!$AB$15),
            --(INT('Drill Size Info'!$AA$15) &amp; "." &amp; LEFT(DD239,3)),
            IF(AND((--(INT('Drill Size Info'!$AA$15) &amp; "." &amp; LEFT(DD239,3))&gt;=--('Drill Size Info'!$AA$15)), (--(INT('Drill Size Info'!$AA$15) &amp; "." &amp; LEFT(DD239,3))&lt;=--('Drill Size Info'!$AB$15))),
                --(INT('Drill Size Info'!$AA$15) &amp; "." &amp; LEFT(DD239,3)),
                --(INT('Drill Size Info'!$AB$15) &amp; "." &amp; LEFT(DD239,3))
            )
        ),
        "OK"
    )
)</f>
        <v>OK</v>
      </c>
      <c r="Y239" s="150" t="str">
        <f>IF(DF239&lt;&gt;"",
    IF(INT('Drill Size Info'!$AA$19)=INT('Drill Size Info'!$AB$15),
        --(INT('Drill Size Info'!$AA$15) &amp; "." &amp; DF239),
        IF(AND((--(INT('Drill Size Info'!$AA$15) &amp; "." &amp; DF239)&gt;=--('Drill Size Info'!$AA$15)), (--(INT('Drill Size Info'!$AA$15) &amp; "." &amp; DF239)&lt;=--('Drill Size Info'!$AB$15))),
            --(INT('Drill Size Info'!$AA$15) &amp; "." &amp; DF239),
            --(INT('Drill Size Info'!$AB$15) &amp; "." &amp; DF239)
        )
    ),
    IF(DD239&lt;&gt;"",
        IF(INT('Drill Size Info'!$AA$15)=INT('Drill Size Info'!$AB$15),
            --(INT('Drill Size Info'!$AA$15) &amp; "." &amp; RIGHT(DD239,3)),
            IF(AND((--(INT('Drill Size Info'!$AA$15) &amp; "." &amp; RIGHT(DD239,3))&gt;=--('Drill Size Info'!$AA$15)), (--(INT('Drill Size Info'!$AA$15) &amp; "." &amp; RIGHT(DD239,3))&lt;=--('Drill Size Info'!$AB$15))),
                --(INT('Drill Size Info'!$AA$15) &amp; "." &amp; RIGHT(DD239,3)),
                --(INT('Drill Size Info'!$AB$15) &amp; "." &amp; RIGHT(DD239,3))
            )
        ),
        "N/A"
    )
)</f>
        <v>N/A</v>
      </c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183"/>
      <c r="AL239" s="183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3"/>
      <c r="BA239" s="163"/>
      <c r="BB239" s="163"/>
      <c r="BC239" s="163"/>
      <c r="BD239" s="163"/>
      <c r="BE239" s="163"/>
      <c r="BF239" s="164"/>
      <c r="BG239" s="165"/>
      <c r="BH239" s="162"/>
      <c r="BI239" s="162"/>
      <c r="BJ239" s="164"/>
      <c r="BK239" s="95"/>
      <c r="BL239" s="182"/>
      <c r="BM239" s="182"/>
      <c r="BN239" s="182"/>
      <c r="BO239" s="182"/>
      <c r="BP239" s="95" t="str">
        <f t="shared" si="229"/>
        <v/>
      </c>
    </row>
    <row r="240" spans="2:68" x14ac:dyDescent="0.2">
      <c r="B240" s="156">
        <f t="shared" si="230"/>
        <v>232</v>
      </c>
      <c r="C240" s="158" t="str">
        <f>CONCATENATE('DATA SHEET'!$B$9, 'DATA SHEET'!$Q$2)</f>
        <v>" HWDP</v>
      </c>
      <c r="D240" s="157" t="str">
        <f t="shared" si="231"/>
        <v/>
      </c>
      <c r="E240" s="158" t="str">
        <f>IF('DATA SHEET'!$E$10="Cat 2","N/A","OK")</f>
        <v>OK</v>
      </c>
      <c r="F240" s="158" t="str">
        <f>IF('DATA SHEET'!$E$10="Cat 2","N/A","OK")</f>
        <v>OK</v>
      </c>
      <c r="G240" s="160"/>
      <c r="H240" s="160"/>
      <c r="I240" s="160" t="s">
        <v>194</v>
      </c>
      <c r="J240" s="160" t="str">
        <f t="shared" si="232"/>
        <v>OK</v>
      </c>
      <c r="K240" s="160" t="str">
        <f t="shared" si="232"/>
        <v>OK</v>
      </c>
      <c r="L240" s="160" t="str">
        <f>IF('DATA SHEET'!$B$10="NC-50","N/A","OK")</f>
        <v>OK</v>
      </c>
      <c r="M240" s="160" t="str">
        <f>IF('DATA SHEET'!$B$10="NC-50","N/A","OK")</f>
        <v>OK</v>
      </c>
      <c r="N240" s="160"/>
      <c r="O240" s="160"/>
      <c r="P240" s="160"/>
      <c r="Q240" s="160"/>
      <c r="R240" s="160"/>
      <c r="S240" s="160"/>
      <c r="T240" s="160"/>
      <c r="U240" s="160"/>
      <c r="V240" s="150" t="str">
        <f>IF(DB240&lt;&gt;"",
    IF(INT('Drill Size Info'!$AA$19)=INT('Drill Size Info'!$AB$19),
        --(INT('Drill Size Info'!$AA$19) &amp; "." &amp; DB240),
        IF(AND((--(INT('Drill Size Info'!$AA$19) &amp; "." &amp; DB240)&gt;=--('Drill Size Info'!$AA$19)), (--(INT('Drill Size Info'!$AA$19) &amp; "." &amp; DB240)&lt;=--('Drill Size Info'!$AB$19))),
            --(INT('Drill Size Info'!$AA$19) &amp; "." &amp; DB240),
            --(INT('Drill Size Info'!$AB$19) &amp; "." &amp; DB240)
        )
    ),
    IF(DA240&lt;&gt;"",
        IF(INT('Drill Size Info'!$AA$19)=INT('Drill Size Info'!$AB$19),
            --(INT('Drill Size Info'!$AA$19) &amp; "." &amp; LEFT(DA240,3)),
            IF(AND((--(INT('Drill Size Info'!$AA$19) &amp; "." &amp; LEFT(DA240,3))&gt;=--('Drill Size Info'!$AA$19)), (--(INT('Drill Size Info'!$AA$19) &amp; "." &amp; LEFT(DA240,3))&lt;=--('Drill Size Info'!$AB$19))),
                --(INT('Drill Size Info'!$AA$19) &amp; "." &amp; LEFT(DA240,3)),
                --(INT('Drill Size Info'!$AB$19) &amp; "." &amp; LEFT(DA240,3))
            )
        ),
        "OK"
    )
)</f>
        <v>OK</v>
      </c>
      <c r="W240" s="150" t="str">
        <f>IF(DC240&lt;&gt;"",
    IF(INT('Drill Size Info'!$AA$19)=INT('Drill Size Info'!$AB$19),
        --(INT('Drill Size Info'!$AA$19) &amp; "." &amp; DC240),
        IF(AND((--(INT('Drill Size Info'!$AA$19) &amp; "." &amp; DC240)&gt;=--('Drill Size Info'!$AA$19)), (--(INT('Drill Size Info'!$AA$19) &amp; "." &amp; DC240)&lt;=--('Drill Size Info'!$AB$19))),
            --(INT('Drill Size Info'!$AA$19) &amp; "." &amp; DC240),
            --(INT('Drill Size Info'!$AB$19) &amp; "." &amp; DC240)
        )
    ),
    IF(DA240&lt;&gt;"",
        IF(INT('Drill Size Info'!$AA$19)=INT('Drill Size Info'!$AB$19),
            --(INT('Drill Size Info'!$AA$19) &amp; "." &amp; RIGHT(DA240,3)),
            IF(AND((--(INT('Drill Size Info'!$AA$19) &amp; "." &amp; RIGHT(DA240,3))&gt;=--('Drill Size Info'!$AA$19)), (--(INT('Drill Size Info'!$AA$19) &amp; "." &amp; RIGHT(DA240,3))&lt;=--('Drill Size Info'!$AB$19))),
                --(INT('Drill Size Info'!$AA$19) &amp; "." &amp; RIGHT(DA240,3)),
                --(INT('Drill Size Info'!$AB$19) &amp; "." &amp; RIGHT(DA240,3))
            )
        ),
        "N/A"
    )
)</f>
        <v>N/A</v>
      </c>
      <c r="X240" s="150" t="str">
        <f>IF(DE240&lt;&gt;"",
    IF(INT('Drill Size Info'!$AA$19)=INT('Drill Size Info'!$AB$15),
        --(INT('Drill Size Info'!$AA$15) &amp; "." &amp; DE240),
        IF(AND((--(INT('Drill Size Info'!$AA$15) &amp; "." &amp; DE240)&gt;=--('Drill Size Info'!$AA$15)), (--(INT('Drill Size Info'!$AA$15) &amp; "." &amp; DE240)&lt;=--('Drill Size Info'!$AB$15))),
            --(INT('Drill Size Info'!$AA$15) &amp; "." &amp; DE240),
            --(INT('Drill Size Info'!$AB$15) &amp; "." &amp; DE240)
        )
    ),
    IF(DD240&lt;&gt;"",
        IF(INT('Drill Size Info'!$AA$15)=INT('Drill Size Info'!$AB$15),
            --(INT('Drill Size Info'!$AA$15) &amp; "." &amp; LEFT(DD240,3)),
            IF(AND((--(INT('Drill Size Info'!$AA$15) &amp; "." &amp; LEFT(DD240,3))&gt;=--('Drill Size Info'!$AA$15)), (--(INT('Drill Size Info'!$AA$15) &amp; "." &amp; LEFT(DD240,3))&lt;=--('Drill Size Info'!$AB$15))),
                --(INT('Drill Size Info'!$AA$15) &amp; "." &amp; LEFT(DD240,3)),
                --(INT('Drill Size Info'!$AB$15) &amp; "." &amp; LEFT(DD240,3))
            )
        ),
        "OK"
    )
)</f>
        <v>OK</v>
      </c>
      <c r="Y240" s="150" t="str">
        <f>IF(DF240&lt;&gt;"",
    IF(INT('Drill Size Info'!$AA$19)=INT('Drill Size Info'!$AB$15),
        --(INT('Drill Size Info'!$AA$15) &amp; "." &amp; DF240),
        IF(AND((--(INT('Drill Size Info'!$AA$15) &amp; "." &amp; DF240)&gt;=--('Drill Size Info'!$AA$15)), (--(INT('Drill Size Info'!$AA$15) &amp; "." &amp; DF240)&lt;=--('Drill Size Info'!$AB$15))),
            --(INT('Drill Size Info'!$AA$15) &amp; "." &amp; DF240),
            --(INT('Drill Size Info'!$AB$15) &amp; "." &amp; DF240)
        )
    ),
    IF(DD240&lt;&gt;"",
        IF(INT('Drill Size Info'!$AA$15)=INT('Drill Size Info'!$AB$15),
            --(INT('Drill Size Info'!$AA$15) &amp; "." &amp; RIGHT(DD240,3)),
            IF(AND((--(INT('Drill Size Info'!$AA$15) &amp; "." &amp; RIGHT(DD240,3))&gt;=--('Drill Size Info'!$AA$15)), (--(INT('Drill Size Info'!$AA$15) &amp; "." &amp; RIGHT(DD240,3))&lt;=--('Drill Size Info'!$AB$15))),
                --(INT('Drill Size Info'!$AA$15) &amp; "." &amp; RIGHT(DD240,3)),
                --(INT('Drill Size Info'!$AB$15) &amp; "." &amp; RIGHT(DD240,3))
            )
        ),
        "N/A"
    )
)</f>
        <v>N/A</v>
      </c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183"/>
      <c r="AL240" s="183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3"/>
      <c r="BA240" s="163"/>
      <c r="BB240" s="163"/>
      <c r="BC240" s="163"/>
      <c r="BD240" s="163"/>
      <c r="BE240" s="163"/>
      <c r="BF240" s="164"/>
      <c r="BG240" s="165"/>
      <c r="BH240" s="162"/>
      <c r="BI240" s="162"/>
      <c r="BJ240" s="164"/>
      <c r="BK240" s="95"/>
      <c r="BL240" s="182"/>
      <c r="BM240" s="182"/>
      <c r="BN240" s="182"/>
      <c r="BO240" s="182"/>
      <c r="BP240" s="95" t="str">
        <f t="shared" si="229"/>
        <v/>
      </c>
    </row>
    <row r="241" spans="2:68" x14ac:dyDescent="0.2">
      <c r="B241" s="156">
        <f t="shared" si="230"/>
        <v>233</v>
      </c>
      <c r="C241" s="158" t="str">
        <f>CONCATENATE('DATA SHEET'!$B$9, 'DATA SHEET'!$Q$2)</f>
        <v>" HWDP</v>
      </c>
      <c r="D241" s="157" t="str">
        <f t="shared" si="231"/>
        <v/>
      </c>
      <c r="E241" s="158" t="str">
        <f>IF('DATA SHEET'!$E$10="Cat 2","N/A","OK")</f>
        <v>OK</v>
      </c>
      <c r="F241" s="158" t="str">
        <f>IF('DATA SHEET'!$E$10="Cat 2","N/A","OK")</f>
        <v>OK</v>
      </c>
      <c r="G241" s="160"/>
      <c r="H241" s="160"/>
      <c r="I241" s="160" t="s">
        <v>194</v>
      </c>
      <c r="J241" s="160" t="str">
        <f t="shared" si="232"/>
        <v>OK</v>
      </c>
      <c r="K241" s="160" t="str">
        <f t="shared" si="232"/>
        <v>OK</v>
      </c>
      <c r="L241" s="160" t="str">
        <f>IF('DATA SHEET'!$B$10="NC-50","N/A","OK")</f>
        <v>OK</v>
      </c>
      <c r="M241" s="160" t="str">
        <f>IF('DATA SHEET'!$B$10="NC-50","N/A","OK")</f>
        <v>OK</v>
      </c>
      <c r="N241" s="160"/>
      <c r="O241" s="160"/>
      <c r="P241" s="160"/>
      <c r="Q241" s="160"/>
      <c r="R241" s="160"/>
      <c r="S241" s="160"/>
      <c r="T241" s="160"/>
      <c r="U241" s="160"/>
      <c r="V241" s="150" t="str">
        <f>IF(DB241&lt;&gt;"",
    IF(INT('Drill Size Info'!$AA$19)=INT('Drill Size Info'!$AB$19),
        --(INT('Drill Size Info'!$AA$19) &amp; "." &amp; DB241),
        IF(AND((--(INT('Drill Size Info'!$AA$19) &amp; "." &amp; DB241)&gt;=--('Drill Size Info'!$AA$19)), (--(INT('Drill Size Info'!$AA$19) &amp; "." &amp; DB241)&lt;=--('Drill Size Info'!$AB$19))),
            --(INT('Drill Size Info'!$AA$19) &amp; "." &amp; DB241),
            --(INT('Drill Size Info'!$AB$19) &amp; "." &amp; DB241)
        )
    ),
    IF(DA241&lt;&gt;"",
        IF(INT('Drill Size Info'!$AA$19)=INT('Drill Size Info'!$AB$19),
            --(INT('Drill Size Info'!$AA$19) &amp; "." &amp; LEFT(DA241,3)),
            IF(AND((--(INT('Drill Size Info'!$AA$19) &amp; "." &amp; LEFT(DA241,3))&gt;=--('Drill Size Info'!$AA$19)), (--(INT('Drill Size Info'!$AA$19) &amp; "." &amp; LEFT(DA241,3))&lt;=--('Drill Size Info'!$AB$19))),
                --(INT('Drill Size Info'!$AA$19) &amp; "." &amp; LEFT(DA241,3)),
                --(INT('Drill Size Info'!$AB$19) &amp; "." &amp; LEFT(DA241,3))
            )
        ),
        "OK"
    )
)</f>
        <v>OK</v>
      </c>
      <c r="W241" s="150" t="str">
        <f>IF(DC241&lt;&gt;"",
    IF(INT('Drill Size Info'!$AA$19)=INT('Drill Size Info'!$AB$19),
        --(INT('Drill Size Info'!$AA$19) &amp; "." &amp; DC241),
        IF(AND((--(INT('Drill Size Info'!$AA$19) &amp; "." &amp; DC241)&gt;=--('Drill Size Info'!$AA$19)), (--(INT('Drill Size Info'!$AA$19) &amp; "." &amp; DC241)&lt;=--('Drill Size Info'!$AB$19))),
            --(INT('Drill Size Info'!$AA$19) &amp; "." &amp; DC241),
            --(INT('Drill Size Info'!$AB$19) &amp; "." &amp; DC241)
        )
    ),
    IF(DA241&lt;&gt;"",
        IF(INT('Drill Size Info'!$AA$19)=INT('Drill Size Info'!$AB$19),
            --(INT('Drill Size Info'!$AA$19) &amp; "." &amp; RIGHT(DA241,3)),
            IF(AND((--(INT('Drill Size Info'!$AA$19) &amp; "." &amp; RIGHT(DA241,3))&gt;=--('Drill Size Info'!$AA$19)), (--(INT('Drill Size Info'!$AA$19) &amp; "." &amp; RIGHT(DA241,3))&lt;=--('Drill Size Info'!$AB$19))),
                --(INT('Drill Size Info'!$AA$19) &amp; "." &amp; RIGHT(DA241,3)),
                --(INT('Drill Size Info'!$AB$19) &amp; "." &amp; RIGHT(DA241,3))
            )
        ),
        "N/A"
    )
)</f>
        <v>N/A</v>
      </c>
      <c r="X241" s="150" t="str">
        <f>IF(DE241&lt;&gt;"",
    IF(INT('Drill Size Info'!$AA$19)=INT('Drill Size Info'!$AB$15),
        --(INT('Drill Size Info'!$AA$15) &amp; "." &amp; DE241),
        IF(AND((--(INT('Drill Size Info'!$AA$15) &amp; "." &amp; DE241)&gt;=--('Drill Size Info'!$AA$15)), (--(INT('Drill Size Info'!$AA$15) &amp; "." &amp; DE241)&lt;=--('Drill Size Info'!$AB$15))),
            --(INT('Drill Size Info'!$AA$15) &amp; "." &amp; DE241),
            --(INT('Drill Size Info'!$AB$15) &amp; "." &amp; DE241)
        )
    ),
    IF(DD241&lt;&gt;"",
        IF(INT('Drill Size Info'!$AA$15)=INT('Drill Size Info'!$AB$15),
            --(INT('Drill Size Info'!$AA$15) &amp; "." &amp; LEFT(DD241,3)),
            IF(AND((--(INT('Drill Size Info'!$AA$15) &amp; "." &amp; LEFT(DD241,3))&gt;=--('Drill Size Info'!$AA$15)), (--(INT('Drill Size Info'!$AA$15) &amp; "." &amp; LEFT(DD241,3))&lt;=--('Drill Size Info'!$AB$15))),
                --(INT('Drill Size Info'!$AA$15) &amp; "." &amp; LEFT(DD241,3)),
                --(INT('Drill Size Info'!$AB$15) &amp; "." &amp; LEFT(DD241,3))
            )
        ),
        "OK"
    )
)</f>
        <v>OK</v>
      </c>
      <c r="Y241" s="150" t="str">
        <f>IF(DF241&lt;&gt;"",
    IF(INT('Drill Size Info'!$AA$19)=INT('Drill Size Info'!$AB$15),
        --(INT('Drill Size Info'!$AA$15) &amp; "." &amp; DF241),
        IF(AND((--(INT('Drill Size Info'!$AA$15) &amp; "." &amp; DF241)&gt;=--('Drill Size Info'!$AA$15)), (--(INT('Drill Size Info'!$AA$15) &amp; "." &amp; DF241)&lt;=--('Drill Size Info'!$AB$15))),
            --(INT('Drill Size Info'!$AA$15) &amp; "." &amp; DF241),
            --(INT('Drill Size Info'!$AB$15) &amp; "." &amp; DF241)
        )
    ),
    IF(DD241&lt;&gt;"",
        IF(INT('Drill Size Info'!$AA$15)=INT('Drill Size Info'!$AB$15),
            --(INT('Drill Size Info'!$AA$15) &amp; "." &amp; RIGHT(DD241,3)),
            IF(AND((--(INT('Drill Size Info'!$AA$15) &amp; "." &amp; RIGHT(DD241,3))&gt;=--('Drill Size Info'!$AA$15)), (--(INT('Drill Size Info'!$AA$15) &amp; "." &amp; RIGHT(DD241,3))&lt;=--('Drill Size Info'!$AB$15))),
                --(INT('Drill Size Info'!$AA$15) &amp; "." &amp; RIGHT(DD241,3)),
                --(INT('Drill Size Info'!$AB$15) &amp; "." &amp; RIGHT(DD241,3))
            )
        ),
        "N/A"
    )
)</f>
        <v>N/A</v>
      </c>
      <c r="Z241" s="162"/>
      <c r="AA241" s="162"/>
      <c r="AB241" s="162"/>
      <c r="AC241" s="162"/>
      <c r="AD241" s="162"/>
      <c r="AE241" s="162"/>
      <c r="AF241" s="162"/>
      <c r="AG241" s="162"/>
      <c r="AH241" s="162"/>
      <c r="AI241" s="162"/>
      <c r="AJ241" s="162"/>
      <c r="AK241" s="183"/>
      <c r="AL241" s="183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3"/>
      <c r="BA241" s="163"/>
      <c r="BB241" s="163"/>
      <c r="BC241" s="163"/>
      <c r="BD241" s="163"/>
      <c r="BE241" s="163"/>
      <c r="BF241" s="164"/>
      <c r="BG241" s="165"/>
      <c r="BH241" s="162"/>
      <c r="BI241" s="162"/>
      <c r="BJ241" s="164"/>
      <c r="BK241" s="95"/>
      <c r="BL241" s="182"/>
      <c r="BM241" s="182"/>
      <c r="BN241" s="182"/>
      <c r="BO241" s="182"/>
      <c r="BP241" s="95" t="str">
        <f t="shared" si="229"/>
        <v/>
      </c>
    </row>
    <row r="242" spans="2:68" x14ac:dyDescent="0.2">
      <c r="B242" s="156">
        <f t="shared" si="230"/>
        <v>234</v>
      </c>
      <c r="C242" s="158" t="str">
        <f>CONCATENATE('DATA SHEET'!$B$9, 'DATA SHEET'!$Q$2)</f>
        <v>" HWDP</v>
      </c>
      <c r="D242" s="157" t="str">
        <f t="shared" si="231"/>
        <v/>
      </c>
      <c r="E242" s="158" t="str">
        <f>IF('DATA SHEET'!$E$10="Cat 2","N/A","OK")</f>
        <v>OK</v>
      </c>
      <c r="F242" s="158" t="str">
        <f>IF('DATA SHEET'!$E$10="Cat 2","N/A","OK")</f>
        <v>OK</v>
      </c>
      <c r="G242" s="160"/>
      <c r="H242" s="160"/>
      <c r="I242" s="160" t="s">
        <v>194</v>
      </c>
      <c r="J242" s="160" t="str">
        <f t="shared" si="232"/>
        <v>OK</v>
      </c>
      <c r="K242" s="160" t="str">
        <f t="shared" si="232"/>
        <v>OK</v>
      </c>
      <c r="L242" s="160" t="str">
        <f>IF('DATA SHEET'!$B$10="NC-50","N/A","OK")</f>
        <v>OK</v>
      </c>
      <c r="M242" s="160" t="str">
        <f>IF('DATA SHEET'!$B$10="NC-50","N/A","OK")</f>
        <v>OK</v>
      </c>
      <c r="N242" s="160"/>
      <c r="O242" s="160"/>
      <c r="P242" s="160"/>
      <c r="Q242" s="160"/>
      <c r="R242" s="160"/>
      <c r="S242" s="160"/>
      <c r="T242" s="160"/>
      <c r="U242" s="160"/>
      <c r="V242" s="150" t="str">
        <f>IF(DB242&lt;&gt;"",
    IF(INT('Drill Size Info'!$AA$19)=INT('Drill Size Info'!$AB$19),
        --(INT('Drill Size Info'!$AA$19) &amp; "." &amp; DB242),
        IF(AND((--(INT('Drill Size Info'!$AA$19) &amp; "." &amp; DB242)&gt;=--('Drill Size Info'!$AA$19)), (--(INT('Drill Size Info'!$AA$19) &amp; "." &amp; DB242)&lt;=--('Drill Size Info'!$AB$19))),
            --(INT('Drill Size Info'!$AA$19) &amp; "." &amp; DB242),
            --(INT('Drill Size Info'!$AB$19) &amp; "." &amp; DB242)
        )
    ),
    IF(DA242&lt;&gt;"",
        IF(INT('Drill Size Info'!$AA$19)=INT('Drill Size Info'!$AB$19),
            --(INT('Drill Size Info'!$AA$19) &amp; "." &amp; LEFT(DA242,3)),
            IF(AND((--(INT('Drill Size Info'!$AA$19) &amp; "." &amp; LEFT(DA242,3))&gt;=--('Drill Size Info'!$AA$19)), (--(INT('Drill Size Info'!$AA$19) &amp; "." &amp; LEFT(DA242,3))&lt;=--('Drill Size Info'!$AB$19))),
                --(INT('Drill Size Info'!$AA$19) &amp; "." &amp; LEFT(DA242,3)),
                --(INT('Drill Size Info'!$AB$19) &amp; "." &amp; LEFT(DA242,3))
            )
        ),
        "OK"
    )
)</f>
        <v>OK</v>
      </c>
      <c r="W242" s="150" t="str">
        <f>IF(DC242&lt;&gt;"",
    IF(INT('Drill Size Info'!$AA$19)=INT('Drill Size Info'!$AB$19),
        --(INT('Drill Size Info'!$AA$19) &amp; "." &amp; DC242),
        IF(AND((--(INT('Drill Size Info'!$AA$19) &amp; "." &amp; DC242)&gt;=--('Drill Size Info'!$AA$19)), (--(INT('Drill Size Info'!$AA$19) &amp; "." &amp; DC242)&lt;=--('Drill Size Info'!$AB$19))),
            --(INT('Drill Size Info'!$AA$19) &amp; "." &amp; DC242),
            --(INT('Drill Size Info'!$AB$19) &amp; "." &amp; DC242)
        )
    ),
    IF(DA242&lt;&gt;"",
        IF(INT('Drill Size Info'!$AA$19)=INT('Drill Size Info'!$AB$19),
            --(INT('Drill Size Info'!$AA$19) &amp; "." &amp; RIGHT(DA242,3)),
            IF(AND((--(INT('Drill Size Info'!$AA$19) &amp; "." &amp; RIGHT(DA242,3))&gt;=--('Drill Size Info'!$AA$19)), (--(INT('Drill Size Info'!$AA$19) &amp; "." &amp; RIGHT(DA242,3))&lt;=--('Drill Size Info'!$AB$19))),
                --(INT('Drill Size Info'!$AA$19) &amp; "." &amp; RIGHT(DA242,3)),
                --(INT('Drill Size Info'!$AB$19) &amp; "." &amp; RIGHT(DA242,3))
            )
        ),
        "N/A"
    )
)</f>
        <v>N/A</v>
      </c>
      <c r="X242" s="150" t="str">
        <f>IF(DE242&lt;&gt;"",
    IF(INT('Drill Size Info'!$AA$19)=INT('Drill Size Info'!$AB$15),
        --(INT('Drill Size Info'!$AA$15) &amp; "." &amp; DE242),
        IF(AND((--(INT('Drill Size Info'!$AA$15) &amp; "." &amp; DE242)&gt;=--('Drill Size Info'!$AA$15)), (--(INT('Drill Size Info'!$AA$15) &amp; "." &amp; DE242)&lt;=--('Drill Size Info'!$AB$15))),
            --(INT('Drill Size Info'!$AA$15) &amp; "." &amp; DE242),
            --(INT('Drill Size Info'!$AB$15) &amp; "." &amp; DE242)
        )
    ),
    IF(DD242&lt;&gt;"",
        IF(INT('Drill Size Info'!$AA$15)=INT('Drill Size Info'!$AB$15),
            --(INT('Drill Size Info'!$AA$15) &amp; "." &amp; LEFT(DD242,3)),
            IF(AND((--(INT('Drill Size Info'!$AA$15) &amp; "." &amp; LEFT(DD242,3))&gt;=--('Drill Size Info'!$AA$15)), (--(INT('Drill Size Info'!$AA$15) &amp; "." &amp; LEFT(DD242,3))&lt;=--('Drill Size Info'!$AB$15))),
                --(INT('Drill Size Info'!$AA$15) &amp; "." &amp; LEFT(DD242,3)),
                --(INT('Drill Size Info'!$AB$15) &amp; "." &amp; LEFT(DD242,3))
            )
        ),
        "OK"
    )
)</f>
        <v>OK</v>
      </c>
      <c r="Y242" s="150" t="str">
        <f>IF(DF242&lt;&gt;"",
    IF(INT('Drill Size Info'!$AA$19)=INT('Drill Size Info'!$AB$15),
        --(INT('Drill Size Info'!$AA$15) &amp; "." &amp; DF242),
        IF(AND((--(INT('Drill Size Info'!$AA$15) &amp; "." &amp; DF242)&gt;=--('Drill Size Info'!$AA$15)), (--(INT('Drill Size Info'!$AA$15) &amp; "." &amp; DF242)&lt;=--('Drill Size Info'!$AB$15))),
            --(INT('Drill Size Info'!$AA$15) &amp; "." &amp; DF242),
            --(INT('Drill Size Info'!$AB$15) &amp; "." &amp; DF242)
        )
    ),
    IF(DD242&lt;&gt;"",
        IF(INT('Drill Size Info'!$AA$15)=INT('Drill Size Info'!$AB$15),
            --(INT('Drill Size Info'!$AA$15) &amp; "." &amp; RIGHT(DD242,3)),
            IF(AND((--(INT('Drill Size Info'!$AA$15) &amp; "." &amp; RIGHT(DD242,3))&gt;=--('Drill Size Info'!$AA$15)), (--(INT('Drill Size Info'!$AA$15) &amp; "." &amp; RIGHT(DD242,3))&lt;=--('Drill Size Info'!$AB$15))),
                --(INT('Drill Size Info'!$AA$15) &amp; "." &amp; RIGHT(DD242,3)),
                --(INT('Drill Size Info'!$AB$15) &amp; "." &amp; RIGHT(DD242,3))
            )
        ),
        "N/A"
    )
)</f>
        <v>N/A</v>
      </c>
      <c r="Z242" s="162"/>
      <c r="AA242" s="162"/>
      <c r="AB242" s="162"/>
      <c r="AC242" s="162"/>
      <c r="AD242" s="162"/>
      <c r="AE242" s="162"/>
      <c r="AF242" s="162"/>
      <c r="AG242" s="162"/>
      <c r="AH242" s="162"/>
      <c r="AI242" s="162"/>
      <c r="AJ242" s="162"/>
      <c r="AK242" s="183"/>
      <c r="AL242" s="183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3"/>
      <c r="BA242" s="163"/>
      <c r="BB242" s="163"/>
      <c r="BC242" s="163"/>
      <c r="BD242" s="163"/>
      <c r="BE242" s="163"/>
      <c r="BF242" s="164"/>
      <c r="BG242" s="165"/>
      <c r="BH242" s="162"/>
      <c r="BI242" s="162"/>
      <c r="BJ242" s="164"/>
      <c r="BK242" s="95"/>
      <c r="BL242" s="182"/>
      <c r="BM242" s="182"/>
      <c r="BN242" s="182"/>
      <c r="BO242" s="182"/>
      <c r="BP242" s="95" t="str">
        <f t="shared" si="229"/>
        <v/>
      </c>
    </row>
    <row r="243" spans="2:68" x14ac:dyDescent="0.2">
      <c r="B243" s="156">
        <f t="shared" si="230"/>
        <v>235</v>
      </c>
      <c r="C243" s="158" t="str">
        <f>CONCATENATE('DATA SHEET'!$B$9, 'DATA SHEET'!$Q$2)</f>
        <v>" HWDP</v>
      </c>
      <c r="D243" s="157" t="str">
        <f t="shared" si="231"/>
        <v/>
      </c>
      <c r="E243" s="158" t="str">
        <f>IF('DATA SHEET'!$E$10="Cat 2","N/A","OK")</f>
        <v>OK</v>
      </c>
      <c r="F243" s="158" t="str">
        <f>IF('DATA SHEET'!$E$10="Cat 2","N/A","OK")</f>
        <v>OK</v>
      </c>
      <c r="G243" s="160"/>
      <c r="H243" s="160"/>
      <c r="I243" s="160" t="s">
        <v>194</v>
      </c>
      <c r="J243" s="160" t="str">
        <f t="shared" si="232"/>
        <v>OK</v>
      </c>
      <c r="K243" s="160" t="str">
        <f t="shared" si="232"/>
        <v>OK</v>
      </c>
      <c r="L243" s="160" t="str">
        <f>IF('DATA SHEET'!$B$10="NC-50","N/A","OK")</f>
        <v>OK</v>
      </c>
      <c r="M243" s="160" t="str">
        <f>IF('DATA SHEET'!$B$10="NC-50","N/A","OK")</f>
        <v>OK</v>
      </c>
      <c r="N243" s="160"/>
      <c r="O243" s="160"/>
      <c r="P243" s="160"/>
      <c r="Q243" s="160"/>
      <c r="R243" s="160"/>
      <c r="S243" s="160"/>
      <c r="T243" s="160"/>
      <c r="U243" s="160"/>
      <c r="V243" s="150" t="str">
        <f>IF(DB243&lt;&gt;"",
    IF(INT('Drill Size Info'!$AA$19)=INT('Drill Size Info'!$AB$19),
        --(INT('Drill Size Info'!$AA$19) &amp; "." &amp; DB243),
        IF(AND((--(INT('Drill Size Info'!$AA$19) &amp; "." &amp; DB243)&gt;=--('Drill Size Info'!$AA$19)), (--(INT('Drill Size Info'!$AA$19) &amp; "." &amp; DB243)&lt;=--('Drill Size Info'!$AB$19))),
            --(INT('Drill Size Info'!$AA$19) &amp; "." &amp; DB243),
            --(INT('Drill Size Info'!$AB$19) &amp; "." &amp; DB243)
        )
    ),
    IF(DA243&lt;&gt;"",
        IF(INT('Drill Size Info'!$AA$19)=INT('Drill Size Info'!$AB$19),
            --(INT('Drill Size Info'!$AA$19) &amp; "." &amp; LEFT(DA243,3)),
            IF(AND((--(INT('Drill Size Info'!$AA$19) &amp; "." &amp; LEFT(DA243,3))&gt;=--('Drill Size Info'!$AA$19)), (--(INT('Drill Size Info'!$AA$19) &amp; "." &amp; LEFT(DA243,3))&lt;=--('Drill Size Info'!$AB$19))),
                --(INT('Drill Size Info'!$AA$19) &amp; "." &amp; LEFT(DA243,3)),
                --(INT('Drill Size Info'!$AB$19) &amp; "." &amp; LEFT(DA243,3))
            )
        ),
        "OK"
    )
)</f>
        <v>OK</v>
      </c>
      <c r="W243" s="150" t="str">
        <f>IF(DC243&lt;&gt;"",
    IF(INT('Drill Size Info'!$AA$19)=INT('Drill Size Info'!$AB$19),
        --(INT('Drill Size Info'!$AA$19) &amp; "." &amp; DC243),
        IF(AND((--(INT('Drill Size Info'!$AA$19) &amp; "." &amp; DC243)&gt;=--('Drill Size Info'!$AA$19)), (--(INT('Drill Size Info'!$AA$19) &amp; "." &amp; DC243)&lt;=--('Drill Size Info'!$AB$19))),
            --(INT('Drill Size Info'!$AA$19) &amp; "." &amp; DC243),
            --(INT('Drill Size Info'!$AB$19) &amp; "." &amp; DC243)
        )
    ),
    IF(DA243&lt;&gt;"",
        IF(INT('Drill Size Info'!$AA$19)=INT('Drill Size Info'!$AB$19),
            --(INT('Drill Size Info'!$AA$19) &amp; "." &amp; RIGHT(DA243,3)),
            IF(AND((--(INT('Drill Size Info'!$AA$19) &amp; "." &amp; RIGHT(DA243,3))&gt;=--('Drill Size Info'!$AA$19)), (--(INT('Drill Size Info'!$AA$19) &amp; "." &amp; RIGHT(DA243,3))&lt;=--('Drill Size Info'!$AB$19))),
                --(INT('Drill Size Info'!$AA$19) &amp; "." &amp; RIGHT(DA243,3)),
                --(INT('Drill Size Info'!$AB$19) &amp; "." &amp; RIGHT(DA243,3))
            )
        ),
        "N/A"
    )
)</f>
        <v>N/A</v>
      </c>
      <c r="X243" s="150" t="str">
        <f>IF(DE243&lt;&gt;"",
    IF(INT('Drill Size Info'!$AA$19)=INT('Drill Size Info'!$AB$15),
        --(INT('Drill Size Info'!$AA$15) &amp; "." &amp; DE243),
        IF(AND((--(INT('Drill Size Info'!$AA$15) &amp; "." &amp; DE243)&gt;=--('Drill Size Info'!$AA$15)), (--(INT('Drill Size Info'!$AA$15) &amp; "." &amp; DE243)&lt;=--('Drill Size Info'!$AB$15))),
            --(INT('Drill Size Info'!$AA$15) &amp; "." &amp; DE243),
            --(INT('Drill Size Info'!$AB$15) &amp; "." &amp; DE243)
        )
    ),
    IF(DD243&lt;&gt;"",
        IF(INT('Drill Size Info'!$AA$15)=INT('Drill Size Info'!$AB$15),
            --(INT('Drill Size Info'!$AA$15) &amp; "." &amp; LEFT(DD243,3)),
            IF(AND((--(INT('Drill Size Info'!$AA$15) &amp; "." &amp; LEFT(DD243,3))&gt;=--('Drill Size Info'!$AA$15)), (--(INT('Drill Size Info'!$AA$15) &amp; "." &amp; LEFT(DD243,3))&lt;=--('Drill Size Info'!$AB$15))),
                --(INT('Drill Size Info'!$AA$15) &amp; "." &amp; LEFT(DD243,3)),
                --(INT('Drill Size Info'!$AB$15) &amp; "." &amp; LEFT(DD243,3))
            )
        ),
        "OK"
    )
)</f>
        <v>OK</v>
      </c>
      <c r="Y243" s="150" t="str">
        <f>IF(DF243&lt;&gt;"",
    IF(INT('Drill Size Info'!$AA$19)=INT('Drill Size Info'!$AB$15),
        --(INT('Drill Size Info'!$AA$15) &amp; "." &amp; DF243),
        IF(AND((--(INT('Drill Size Info'!$AA$15) &amp; "." &amp; DF243)&gt;=--('Drill Size Info'!$AA$15)), (--(INT('Drill Size Info'!$AA$15) &amp; "." &amp; DF243)&lt;=--('Drill Size Info'!$AB$15))),
            --(INT('Drill Size Info'!$AA$15) &amp; "." &amp; DF243),
            --(INT('Drill Size Info'!$AB$15) &amp; "." &amp; DF243)
        )
    ),
    IF(DD243&lt;&gt;"",
        IF(INT('Drill Size Info'!$AA$15)=INT('Drill Size Info'!$AB$15),
            --(INT('Drill Size Info'!$AA$15) &amp; "." &amp; RIGHT(DD243,3)),
            IF(AND((--(INT('Drill Size Info'!$AA$15) &amp; "." &amp; RIGHT(DD243,3))&gt;=--('Drill Size Info'!$AA$15)), (--(INT('Drill Size Info'!$AA$15) &amp; "." &amp; RIGHT(DD243,3))&lt;=--('Drill Size Info'!$AB$15))),
                --(INT('Drill Size Info'!$AA$15) &amp; "." &amp; RIGHT(DD243,3)),
                --(INT('Drill Size Info'!$AB$15) &amp; "." &amp; RIGHT(DD243,3))
            )
        ),
        "N/A"
    )
)</f>
        <v>N/A</v>
      </c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83"/>
      <c r="AL243" s="183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3"/>
      <c r="BA243" s="163"/>
      <c r="BB243" s="163"/>
      <c r="BC243" s="163"/>
      <c r="BD243" s="163"/>
      <c r="BE243" s="163"/>
      <c r="BF243" s="164"/>
      <c r="BG243" s="165"/>
      <c r="BH243" s="162"/>
      <c r="BI243" s="162"/>
      <c r="BJ243" s="164"/>
      <c r="BK243" s="95"/>
      <c r="BL243" s="182"/>
      <c r="BM243" s="182"/>
      <c r="BN243" s="182"/>
      <c r="BO243" s="182"/>
      <c r="BP243" s="95" t="str">
        <f t="shared" si="229"/>
        <v/>
      </c>
    </row>
    <row r="244" spans="2:68" x14ac:dyDescent="0.2">
      <c r="B244" s="156">
        <f t="shared" si="230"/>
        <v>236</v>
      </c>
      <c r="C244" s="158" t="str">
        <f>CONCATENATE('DATA SHEET'!$B$9, 'DATA SHEET'!$Q$2)</f>
        <v>" HWDP</v>
      </c>
      <c r="D244" s="157" t="str">
        <f t="shared" si="231"/>
        <v/>
      </c>
      <c r="E244" s="158" t="str">
        <f>IF('DATA SHEET'!$E$10="Cat 2","N/A","OK")</f>
        <v>OK</v>
      </c>
      <c r="F244" s="158" t="str">
        <f>IF('DATA SHEET'!$E$10="Cat 2","N/A","OK")</f>
        <v>OK</v>
      </c>
      <c r="G244" s="160"/>
      <c r="H244" s="160"/>
      <c r="I244" s="160" t="s">
        <v>194</v>
      </c>
      <c r="J244" s="160" t="str">
        <f t="shared" si="232"/>
        <v>OK</v>
      </c>
      <c r="K244" s="160" t="str">
        <f t="shared" si="232"/>
        <v>OK</v>
      </c>
      <c r="L244" s="160" t="str">
        <f>IF('DATA SHEET'!$B$10="NC-50","N/A","OK")</f>
        <v>OK</v>
      </c>
      <c r="M244" s="160" t="str">
        <f>IF('DATA SHEET'!$B$10="NC-50","N/A","OK")</f>
        <v>OK</v>
      </c>
      <c r="N244" s="160"/>
      <c r="O244" s="160"/>
      <c r="P244" s="160"/>
      <c r="Q244" s="160"/>
      <c r="R244" s="160"/>
      <c r="S244" s="160"/>
      <c r="T244" s="160"/>
      <c r="U244" s="160"/>
      <c r="V244" s="150" t="str">
        <f>IF(DB244&lt;&gt;"",
    IF(INT('Drill Size Info'!$AA$19)=INT('Drill Size Info'!$AB$19),
        --(INT('Drill Size Info'!$AA$19) &amp; "." &amp; DB244),
        IF(AND((--(INT('Drill Size Info'!$AA$19) &amp; "." &amp; DB244)&gt;=--('Drill Size Info'!$AA$19)), (--(INT('Drill Size Info'!$AA$19) &amp; "." &amp; DB244)&lt;=--('Drill Size Info'!$AB$19))),
            --(INT('Drill Size Info'!$AA$19) &amp; "." &amp; DB244),
            --(INT('Drill Size Info'!$AB$19) &amp; "." &amp; DB244)
        )
    ),
    IF(DA244&lt;&gt;"",
        IF(INT('Drill Size Info'!$AA$19)=INT('Drill Size Info'!$AB$19),
            --(INT('Drill Size Info'!$AA$19) &amp; "." &amp; LEFT(DA244,3)),
            IF(AND((--(INT('Drill Size Info'!$AA$19) &amp; "." &amp; LEFT(DA244,3))&gt;=--('Drill Size Info'!$AA$19)), (--(INT('Drill Size Info'!$AA$19) &amp; "." &amp; LEFT(DA244,3))&lt;=--('Drill Size Info'!$AB$19))),
                --(INT('Drill Size Info'!$AA$19) &amp; "." &amp; LEFT(DA244,3)),
                --(INT('Drill Size Info'!$AB$19) &amp; "." &amp; LEFT(DA244,3))
            )
        ),
        "OK"
    )
)</f>
        <v>OK</v>
      </c>
      <c r="W244" s="150" t="str">
        <f>IF(DC244&lt;&gt;"",
    IF(INT('Drill Size Info'!$AA$19)=INT('Drill Size Info'!$AB$19),
        --(INT('Drill Size Info'!$AA$19) &amp; "." &amp; DC244),
        IF(AND((--(INT('Drill Size Info'!$AA$19) &amp; "." &amp; DC244)&gt;=--('Drill Size Info'!$AA$19)), (--(INT('Drill Size Info'!$AA$19) &amp; "." &amp; DC244)&lt;=--('Drill Size Info'!$AB$19))),
            --(INT('Drill Size Info'!$AA$19) &amp; "." &amp; DC244),
            --(INT('Drill Size Info'!$AB$19) &amp; "." &amp; DC244)
        )
    ),
    IF(DA244&lt;&gt;"",
        IF(INT('Drill Size Info'!$AA$19)=INT('Drill Size Info'!$AB$19),
            --(INT('Drill Size Info'!$AA$19) &amp; "." &amp; RIGHT(DA244,3)),
            IF(AND((--(INT('Drill Size Info'!$AA$19) &amp; "." &amp; RIGHT(DA244,3))&gt;=--('Drill Size Info'!$AA$19)), (--(INT('Drill Size Info'!$AA$19) &amp; "." &amp; RIGHT(DA244,3))&lt;=--('Drill Size Info'!$AB$19))),
                --(INT('Drill Size Info'!$AA$19) &amp; "." &amp; RIGHT(DA244,3)),
                --(INT('Drill Size Info'!$AB$19) &amp; "." &amp; RIGHT(DA244,3))
            )
        ),
        "N/A"
    )
)</f>
        <v>N/A</v>
      </c>
      <c r="X244" s="150" t="str">
        <f>IF(DE244&lt;&gt;"",
    IF(INT('Drill Size Info'!$AA$19)=INT('Drill Size Info'!$AB$15),
        --(INT('Drill Size Info'!$AA$15) &amp; "." &amp; DE244),
        IF(AND((--(INT('Drill Size Info'!$AA$15) &amp; "." &amp; DE244)&gt;=--('Drill Size Info'!$AA$15)), (--(INT('Drill Size Info'!$AA$15) &amp; "." &amp; DE244)&lt;=--('Drill Size Info'!$AB$15))),
            --(INT('Drill Size Info'!$AA$15) &amp; "." &amp; DE244),
            --(INT('Drill Size Info'!$AB$15) &amp; "." &amp; DE244)
        )
    ),
    IF(DD244&lt;&gt;"",
        IF(INT('Drill Size Info'!$AA$15)=INT('Drill Size Info'!$AB$15),
            --(INT('Drill Size Info'!$AA$15) &amp; "." &amp; LEFT(DD244,3)),
            IF(AND((--(INT('Drill Size Info'!$AA$15) &amp; "." &amp; LEFT(DD244,3))&gt;=--('Drill Size Info'!$AA$15)), (--(INT('Drill Size Info'!$AA$15) &amp; "." &amp; LEFT(DD244,3))&lt;=--('Drill Size Info'!$AB$15))),
                --(INT('Drill Size Info'!$AA$15) &amp; "." &amp; LEFT(DD244,3)),
                --(INT('Drill Size Info'!$AB$15) &amp; "." &amp; LEFT(DD244,3))
            )
        ),
        "OK"
    )
)</f>
        <v>OK</v>
      </c>
      <c r="Y244" s="150" t="str">
        <f>IF(DF244&lt;&gt;"",
    IF(INT('Drill Size Info'!$AA$19)=INT('Drill Size Info'!$AB$15),
        --(INT('Drill Size Info'!$AA$15) &amp; "." &amp; DF244),
        IF(AND((--(INT('Drill Size Info'!$AA$15) &amp; "." &amp; DF244)&gt;=--('Drill Size Info'!$AA$15)), (--(INT('Drill Size Info'!$AA$15) &amp; "." &amp; DF244)&lt;=--('Drill Size Info'!$AB$15))),
            --(INT('Drill Size Info'!$AA$15) &amp; "." &amp; DF244),
            --(INT('Drill Size Info'!$AB$15) &amp; "." &amp; DF244)
        )
    ),
    IF(DD244&lt;&gt;"",
        IF(INT('Drill Size Info'!$AA$15)=INT('Drill Size Info'!$AB$15),
            --(INT('Drill Size Info'!$AA$15) &amp; "." &amp; RIGHT(DD244,3)),
            IF(AND((--(INT('Drill Size Info'!$AA$15) &amp; "." &amp; RIGHT(DD244,3))&gt;=--('Drill Size Info'!$AA$15)), (--(INT('Drill Size Info'!$AA$15) &amp; "." &amp; RIGHT(DD244,3))&lt;=--('Drill Size Info'!$AB$15))),
                --(INT('Drill Size Info'!$AA$15) &amp; "." &amp; RIGHT(DD244,3)),
                --(INT('Drill Size Info'!$AB$15) &amp; "." &amp; RIGHT(DD244,3))
            )
        ),
        "N/A"
    )
)</f>
        <v>N/A</v>
      </c>
      <c r="Z244" s="162"/>
      <c r="AA244" s="162"/>
      <c r="AB244" s="162"/>
      <c r="AC244" s="162"/>
      <c r="AD244" s="162"/>
      <c r="AE244" s="162"/>
      <c r="AF244" s="162"/>
      <c r="AG244" s="162"/>
      <c r="AH244" s="162"/>
      <c r="AI244" s="162"/>
      <c r="AJ244" s="162"/>
      <c r="AK244" s="183"/>
      <c r="AL244" s="183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3"/>
      <c r="BA244" s="163"/>
      <c r="BB244" s="163"/>
      <c r="BC244" s="163"/>
      <c r="BD244" s="163"/>
      <c r="BE244" s="163"/>
      <c r="BF244" s="164"/>
      <c r="BG244" s="165"/>
      <c r="BH244" s="162"/>
      <c r="BI244" s="162"/>
      <c r="BJ244" s="164"/>
      <c r="BK244" s="95"/>
      <c r="BL244" s="182"/>
      <c r="BM244" s="182"/>
      <c r="BN244" s="182"/>
      <c r="BO244" s="182"/>
      <c r="BP244" s="95" t="str">
        <f t="shared" si="229"/>
        <v/>
      </c>
    </row>
    <row r="245" spans="2:68" x14ac:dyDescent="0.2">
      <c r="B245" s="156">
        <f t="shared" si="230"/>
        <v>237</v>
      </c>
      <c r="C245" s="158" t="str">
        <f>CONCATENATE('DATA SHEET'!$B$9, 'DATA SHEET'!$Q$2)</f>
        <v>" HWDP</v>
      </c>
      <c r="D245" s="157" t="str">
        <f t="shared" si="231"/>
        <v/>
      </c>
      <c r="E245" s="158" t="str">
        <f>IF('DATA SHEET'!$E$10="Cat 2","N/A","OK")</f>
        <v>OK</v>
      </c>
      <c r="F245" s="158" t="str">
        <f>IF('DATA SHEET'!$E$10="Cat 2","N/A","OK")</f>
        <v>OK</v>
      </c>
      <c r="G245" s="160"/>
      <c r="H245" s="160"/>
      <c r="I245" s="160" t="s">
        <v>194</v>
      </c>
      <c r="J245" s="160" t="str">
        <f t="shared" si="232"/>
        <v>OK</v>
      </c>
      <c r="K245" s="160" t="str">
        <f t="shared" si="232"/>
        <v>OK</v>
      </c>
      <c r="L245" s="160" t="str">
        <f>IF('DATA SHEET'!$B$10="NC-50","N/A","OK")</f>
        <v>OK</v>
      </c>
      <c r="M245" s="160" t="str">
        <f>IF('DATA SHEET'!$B$10="NC-50","N/A","OK")</f>
        <v>OK</v>
      </c>
      <c r="N245" s="160"/>
      <c r="O245" s="160"/>
      <c r="P245" s="160"/>
      <c r="Q245" s="160"/>
      <c r="R245" s="160"/>
      <c r="S245" s="160"/>
      <c r="T245" s="160"/>
      <c r="U245" s="160"/>
      <c r="V245" s="150" t="str">
        <f>IF(DB245&lt;&gt;"",
    IF(INT('Drill Size Info'!$AA$19)=INT('Drill Size Info'!$AB$19),
        --(INT('Drill Size Info'!$AA$19) &amp; "." &amp; DB245),
        IF(AND((--(INT('Drill Size Info'!$AA$19) &amp; "." &amp; DB245)&gt;=--('Drill Size Info'!$AA$19)), (--(INT('Drill Size Info'!$AA$19) &amp; "." &amp; DB245)&lt;=--('Drill Size Info'!$AB$19))),
            --(INT('Drill Size Info'!$AA$19) &amp; "." &amp; DB245),
            --(INT('Drill Size Info'!$AB$19) &amp; "." &amp; DB245)
        )
    ),
    IF(DA245&lt;&gt;"",
        IF(INT('Drill Size Info'!$AA$19)=INT('Drill Size Info'!$AB$19),
            --(INT('Drill Size Info'!$AA$19) &amp; "." &amp; LEFT(DA245,3)),
            IF(AND((--(INT('Drill Size Info'!$AA$19) &amp; "." &amp; LEFT(DA245,3))&gt;=--('Drill Size Info'!$AA$19)), (--(INT('Drill Size Info'!$AA$19) &amp; "." &amp; LEFT(DA245,3))&lt;=--('Drill Size Info'!$AB$19))),
                --(INT('Drill Size Info'!$AA$19) &amp; "." &amp; LEFT(DA245,3)),
                --(INT('Drill Size Info'!$AB$19) &amp; "." &amp; LEFT(DA245,3))
            )
        ),
        "OK"
    )
)</f>
        <v>OK</v>
      </c>
      <c r="W245" s="150" t="str">
        <f>IF(DC245&lt;&gt;"",
    IF(INT('Drill Size Info'!$AA$19)=INT('Drill Size Info'!$AB$19),
        --(INT('Drill Size Info'!$AA$19) &amp; "." &amp; DC245),
        IF(AND((--(INT('Drill Size Info'!$AA$19) &amp; "." &amp; DC245)&gt;=--('Drill Size Info'!$AA$19)), (--(INT('Drill Size Info'!$AA$19) &amp; "." &amp; DC245)&lt;=--('Drill Size Info'!$AB$19))),
            --(INT('Drill Size Info'!$AA$19) &amp; "." &amp; DC245),
            --(INT('Drill Size Info'!$AB$19) &amp; "." &amp; DC245)
        )
    ),
    IF(DA245&lt;&gt;"",
        IF(INT('Drill Size Info'!$AA$19)=INT('Drill Size Info'!$AB$19),
            --(INT('Drill Size Info'!$AA$19) &amp; "." &amp; RIGHT(DA245,3)),
            IF(AND((--(INT('Drill Size Info'!$AA$19) &amp; "." &amp; RIGHT(DA245,3))&gt;=--('Drill Size Info'!$AA$19)), (--(INT('Drill Size Info'!$AA$19) &amp; "." &amp; RIGHT(DA245,3))&lt;=--('Drill Size Info'!$AB$19))),
                --(INT('Drill Size Info'!$AA$19) &amp; "." &amp; RIGHT(DA245,3)),
                --(INT('Drill Size Info'!$AB$19) &amp; "." &amp; RIGHT(DA245,3))
            )
        ),
        "N/A"
    )
)</f>
        <v>N/A</v>
      </c>
      <c r="X245" s="150" t="str">
        <f>IF(DE245&lt;&gt;"",
    IF(INT('Drill Size Info'!$AA$19)=INT('Drill Size Info'!$AB$15),
        --(INT('Drill Size Info'!$AA$15) &amp; "." &amp; DE245),
        IF(AND((--(INT('Drill Size Info'!$AA$15) &amp; "." &amp; DE245)&gt;=--('Drill Size Info'!$AA$15)), (--(INT('Drill Size Info'!$AA$15) &amp; "." &amp; DE245)&lt;=--('Drill Size Info'!$AB$15))),
            --(INT('Drill Size Info'!$AA$15) &amp; "." &amp; DE245),
            --(INT('Drill Size Info'!$AB$15) &amp; "." &amp; DE245)
        )
    ),
    IF(DD245&lt;&gt;"",
        IF(INT('Drill Size Info'!$AA$15)=INT('Drill Size Info'!$AB$15),
            --(INT('Drill Size Info'!$AA$15) &amp; "." &amp; LEFT(DD245,3)),
            IF(AND((--(INT('Drill Size Info'!$AA$15) &amp; "." &amp; LEFT(DD245,3))&gt;=--('Drill Size Info'!$AA$15)), (--(INT('Drill Size Info'!$AA$15) &amp; "." &amp; LEFT(DD245,3))&lt;=--('Drill Size Info'!$AB$15))),
                --(INT('Drill Size Info'!$AA$15) &amp; "." &amp; LEFT(DD245,3)),
                --(INT('Drill Size Info'!$AB$15) &amp; "." &amp; LEFT(DD245,3))
            )
        ),
        "OK"
    )
)</f>
        <v>OK</v>
      </c>
      <c r="Y245" s="150" t="str">
        <f>IF(DF245&lt;&gt;"",
    IF(INT('Drill Size Info'!$AA$19)=INT('Drill Size Info'!$AB$15),
        --(INT('Drill Size Info'!$AA$15) &amp; "." &amp; DF245),
        IF(AND((--(INT('Drill Size Info'!$AA$15) &amp; "." &amp; DF245)&gt;=--('Drill Size Info'!$AA$15)), (--(INT('Drill Size Info'!$AA$15) &amp; "." &amp; DF245)&lt;=--('Drill Size Info'!$AB$15))),
            --(INT('Drill Size Info'!$AA$15) &amp; "." &amp; DF245),
            --(INT('Drill Size Info'!$AB$15) &amp; "." &amp; DF245)
        )
    ),
    IF(DD245&lt;&gt;"",
        IF(INT('Drill Size Info'!$AA$15)=INT('Drill Size Info'!$AB$15),
            --(INT('Drill Size Info'!$AA$15) &amp; "." &amp; RIGHT(DD245,3)),
            IF(AND((--(INT('Drill Size Info'!$AA$15) &amp; "." &amp; RIGHT(DD245,3))&gt;=--('Drill Size Info'!$AA$15)), (--(INT('Drill Size Info'!$AA$15) &amp; "." &amp; RIGHT(DD245,3))&lt;=--('Drill Size Info'!$AB$15))),
                --(INT('Drill Size Info'!$AA$15) &amp; "." &amp; RIGHT(DD245,3)),
                --(INT('Drill Size Info'!$AB$15) &amp; "." &amp; RIGHT(DD245,3))
            )
        ),
        "N/A"
    )
)</f>
        <v>N/A</v>
      </c>
      <c r="Z245" s="162"/>
      <c r="AA245" s="162"/>
      <c r="AB245" s="162"/>
      <c r="AC245" s="162"/>
      <c r="AD245" s="162"/>
      <c r="AE245" s="162"/>
      <c r="AF245" s="162"/>
      <c r="AG245" s="162"/>
      <c r="AH245" s="162"/>
      <c r="AI245" s="162"/>
      <c r="AJ245" s="162"/>
      <c r="AK245" s="183"/>
      <c r="AL245" s="183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3"/>
      <c r="BA245" s="163"/>
      <c r="BB245" s="163"/>
      <c r="BC245" s="163"/>
      <c r="BD245" s="163"/>
      <c r="BE245" s="163"/>
      <c r="BF245" s="164"/>
      <c r="BG245" s="165"/>
      <c r="BH245" s="162"/>
      <c r="BI245" s="162"/>
      <c r="BJ245" s="164"/>
      <c r="BK245" s="95"/>
      <c r="BL245" s="182"/>
      <c r="BM245" s="182"/>
      <c r="BN245" s="182"/>
      <c r="BO245" s="182"/>
      <c r="BP245" s="95" t="str">
        <f t="shared" si="229"/>
        <v/>
      </c>
    </row>
    <row r="246" spans="2:68" x14ac:dyDescent="0.2">
      <c r="B246" s="156">
        <f t="shared" si="230"/>
        <v>238</v>
      </c>
      <c r="C246" s="158" t="str">
        <f>CONCATENATE('DATA SHEET'!$B$9, 'DATA SHEET'!$Q$2)</f>
        <v>" HWDP</v>
      </c>
      <c r="D246" s="157" t="str">
        <f t="shared" si="231"/>
        <v/>
      </c>
      <c r="E246" s="158" t="str">
        <f>IF('DATA SHEET'!$E$10="Cat 2","N/A","OK")</f>
        <v>OK</v>
      </c>
      <c r="F246" s="158" t="str">
        <f>IF('DATA SHEET'!$E$10="Cat 2","N/A","OK")</f>
        <v>OK</v>
      </c>
      <c r="G246" s="160"/>
      <c r="H246" s="160"/>
      <c r="I246" s="160" t="s">
        <v>194</v>
      </c>
      <c r="J246" s="160" t="str">
        <f t="shared" si="232"/>
        <v>OK</v>
      </c>
      <c r="K246" s="160" t="str">
        <f t="shared" si="232"/>
        <v>OK</v>
      </c>
      <c r="L246" s="160" t="str">
        <f>IF('DATA SHEET'!$B$10="NC-50","N/A","OK")</f>
        <v>OK</v>
      </c>
      <c r="M246" s="160" t="str">
        <f>IF('DATA SHEET'!$B$10="NC-50","N/A","OK")</f>
        <v>OK</v>
      </c>
      <c r="N246" s="160"/>
      <c r="O246" s="160"/>
      <c r="P246" s="160"/>
      <c r="Q246" s="160"/>
      <c r="R246" s="160"/>
      <c r="S246" s="160"/>
      <c r="T246" s="160"/>
      <c r="U246" s="160"/>
      <c r="V246" s="150" t="str">
        <f>IF(DB246&lt;&gt;"",
    IF(INT('Drill Size Info'!$AA$19)=INT('Drill Size Info'!$AB$19),
        --(INT('Drill Size Info'!$AA$19) &amp; "." &amp; DB246),
        IF(AND((--(INT('Drill Size Info'!$AA$19) &amp; "." &amp; DB246)&gt;=--('Drill Size Info'!$AA$19)), (--(INT('Drill Size Info'!$AA$19) &amp; "." &amp; DB246)&lt;=--('Drill Size Info'!$AB$19))),
            --(INT('Drill Size Info'!$AA$19) &amp; "." &amp; DB246),
            --(INT('Drill Size Info'!$AB$19) &amp; "." &amp; DB246)
        )
    ),
    IF(DA246&lt;&gt;"",
        IF(INT('Drill Size Info'!$AA$19)=INT('Drill Size Info'!$AB$19),
            --(INT('Drill Size Info'!$AA$19) &amp; "." &amp; LEFT(DA246,3)),
            IF(AND((--(INT('Drill Size Info'!$AA$19) &amp; "." &amp; LEFT(DA246,3))&gt;=--('Drill Size Info'!$AA$19)), (--(INT('Drill Size Info'!$AA$19) &amp; "." &amp; LEFT(DA246,3))&lt;=--('Drill Size Info'!$AB$19))),
                --(INT('Drill Size Info'!$AA$19) &amp; "." &amp; LEFT(DA246,3)),
                --(INT('Drill Size Info'!$AB$19) &amp; "." &amp; LEFT(DA246,3))
            )
        ),
        "OK"
    )
)</f>
        <v>OK</v>
      </c>
      <c r="W246" s="150" t="str">
        <f>IF(DC246&lt;&gt;"",
    IF(INT('Drill Size Info'!$AA$19)=INT('Drill Size Info'!$AB$19),
        --(INT('Drill Size Info'!$AA$19) &amp; "." &amp; DC246),
        IF(AND((--(INT('Drill Size Info'!$AA$19) &amp; "." &amp; DC246)&gt;=--('Drill Size Info'!$AA$19)), (--(INT('Drill Size Info'!$AA$19) &amp; "." &amp; DC246)&lt;=--('Drill Size Info'!$AB$19))),
            --(INT('Drill Size Info'!$AA$19) &amp; "." &amp; DC246),
            --(INT('Drill Size Info'!$AB$19) &amp; "." &amp; DC246)
        )
    ),
    IF(DA246&lt;&gt;"",
        IF(INT('Drill Size Info'!$AA$19)=INT('Drill Size Info'!$AB$19),
            --(INT('Drill Size Info'!$AA$19) &amp; "." &amp; RIGHT(DA246,3)),
            IF(AND((--(INT('Drill Size Info'!$AA$19) &amp; "." &amp; RIGHT(DA246,3))&gt;=--('Drill Size Info'!$AA$19)), (--(INT('Drill Size Info'!$AA$19) &amp; "." &amp; RIGHT(DA246,3))&lt;=--('Drill Size Info'!$AB$19))),
                --(INT('Drill Size Info'!$AA$19) &amp; "." &amp; RIGHT(DA246,3)),
                --(INT('Drill Size Info'!$AB$19) &amp; "." &amp; RIGHT(DA246,3))
            )
        ),
        "N/A"
    )
)</f>
        <v>N/A</v>
      </c>
      <c r="X246" s="150" t="str">
        <f>IF(DE246&lt;&gt;"",
    IF(INT('Drill Size Info'!$AA$19)=INT('Drill Size Info'!$AB$15),
        --(INT('Drill Size Info'!$AA$15) &amp; "." &amp; DE246),
        IF(AND((--(INT('Drill Size Info'!$AA$15) &amp; "." &amp; DE246)&gt;=--('Drill Size Info'!$AA$15)), (--(INT('Drill Size Info'!$AA$15) &amp; "." &amp; DE246)&lt;=--('Drill Size Info'!$AB$15))),
            --(INT('Drill Size Info'!$AA$15) &amp; "." &amp; DE246),
            --(INT('Drill Size Info'!$AB$15) &amp; "." &amp; DE246)
        )
    ),
    IF(DD246&lt;&gt;"",
        IF(INT('Drill Size Info'!$AA$15)=INT('Drill Size Info'!$AB$15),
            --(INT('Drill Size Info'!$AA$15) &amp; "." &amp; LEFT(DD246,3)),
            IF(AND((--(INT('Drill Size Info'!$AA$15) &amp; "." &amp; LEFT(DD246,3))&gt;=--('Drill Size Info'!$AA$15)), (--(INT('Drill Size Info'!$AA$15) &amp; "." &amp; LEFT(DD246,3))&lt;=--('Drill Size Info'!$AB$15))),
                --(INT('Drill Size Info'!$AA$15) &amp; "." &amp; LEFT(DD246,3)),
                --(INT('Drill Size Info'!$AB$15) &amp; "." &amp; LEFT(DD246,3))
            )
        ),
        "OK"
    )
)</f>
        <v>OK</v>
      </c>
      <c r="Y246" s="150" t="str">
        <f>IF(DF246&lt;&gt;"",
    IF(INT('Drill Size Info'!$AA$19)=INT('Drill Size Info'!$AB$15),
        --(INT('Drill Size Info'!$AA$15) &amp; "." &amp; DF246),
        IF(AND((--(INT('Drill Size Info'!$AA$15) &amp; "." &amp; DF246)&gt;=--('Drill Size Info'!$AA$15)), (--(INT('Drill Size Info'!$AA$15) &amp; "." &amp; DF246)&lt;=--('Drill Size Info'!$AB$15))),
            --(INT('Drill Size Info'!$AA$15) &amp; "." &amp; DF246),
            --(INT('Drill Size Info'!$AB$15) &amp; "." &amp; DF246)
        )
    ),
    IF(DD246&lt;&gt;"",
        IF(INT('Drill Size Info'!$AA$15)=INT('Drill Size Info'!$AB$15),
            --(INT('Drill Size Info'!$AA$15) &amp; "." &amp; RIGHT(DD246,3)),
            IF(AND((--(INT('Drill Size Info'!$AA$15) &amp; "." &amp; RIGHT(DD246,3))&gt;=--('Drill Size Info'!$AA$15)), (--(INT('Drill Size Info'!$AA$15) &amp; "." &amp; RIGHT(DD246,3))&lt;=--('Drill Size Info'!$AB$15))),
                --(INT('Drill Size Info'!$AA$15) &amp; "." &amp; RIGHT(DD246,3)),
                --(INT('Drill Size Info'!$AB$15) &amp; "." &amp; RIGHT(DD246,3))
            )
        ),
        "N/A"
    )
)</f>
        <v>N/A</v>
      </c>
      <c r="Z246" s="162"/>
      <c r="AA246" s="162"/>
      <c r="AB246" s="162"/>
      <c r="AC246" s="162"/>
      <c r="AD246" s="162"/>
      <c r="AE246" s="162"/>
      <c r="AF246" s="162"/>
      <c r="AG246" s="162"/>
      <c r="AH246" s="162"/>
      <c r="AI246" s="162"/>
      <c r="AJ246" s="162"/>
      <c r="AK246" s="183"/>
      <c r="AL246" s="183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3"/>
      <c r="BA246" s="163"/>
      <c r="BB246" s="163"/>
      <c r="BC246" s="163"/>
      <c r="BD246" s="163"/>
      <c r="BE246" s="163"/>
      <c r="BF246" s="164"/>
      <c r="BG246" s="165"/>
      <c r="BH246" s="162"/>
      <c r="BI246" s="162"/>
      <c r="BJ246" s="164"/>
      <c r="BK246" s="95"/>
      <c r="BL246" s="182"/>
      <c r="BM246" s="182"/>
      <c r="BN246" s="182"/>
      <c r="BO246" s="182"/>
      <c r="BP246" s="95" t="str">
        <f t="shared" si="229"/>
        <v/>
      </c>
    </row>
    <row r="247" spans="2:68" x14ac:dyDescent="0.2">
      <c r="B247" s="156">
        <f t="shared" si="230"/>
        <v>239</v>
      </c>
      <c r="C247" s="158" t="str">
        <f>CONCATENATE('DATA SHEET'!$B$9, 'DATA SHEET'!$Q$2)</f>
        <v>" HWDP</v>
      </c>
      <c r="D247" s="157" t="str">
        <f t="shared" si="231"/>
        <v/>
      </c>
      <c r="E247" s="158" t="str">
        <f>IF('DATA SHEET'!$E$10="Cat 2","N/A","OK")</f>
        <v>OK</v>
      </c>
      <c r="F247" s="158" t="str">
        <f>IF('DATA SHEET'!$E$10="Cat 2","N/A","OK")</f>
        <v>OK</v>
      </c>
      <c r="G247" s="160"/>
      <c r="H247" s="160"/>
      <c r="I247" s="160" t="s">
        <v>194</v>
      </c>
      <c r="J247" s="160" t="str">
        <f t="shared" si="232"/>
        <v>OK</v>
      </c>
      <c r="K247" s="160" t="str">
        <f t="shared" si="232"/>
        <v>OK</v>
      </c>
      <c r="L247" s="160" t="str">
        <f>IF('DATA SHEET'!$B$10="NC-50","N/A","OK")</f>
        <v>OK</v>
      </c>
      <c r="M247" s="160" t="str">
        <f>IF('DATA SHEET'!$B$10="NC-50","N/A","OK")</f>
        <v>OK</v>
      </c>
      <c r="N247" s="160"/>
      <c r="O247" s="160"/>
      <c r="P247" s="160"/>
      <c r="Q247" s="160"/>
      <c r="R247" s="160"/>
      <c r="S247" s="160"/>
      <c r="T247" s="160"/>
      <c r="U247" s="160"/>
      <c r="V247" s="150" t="str">
        <f>IF(DB247&lt;&gt;"",
    IF(INT('Drill Size Info'!$AA$19)=INT('Drill Size Info'!$AB$19),
        --(INT('Drill Size Info'!$AA$19) &amp; "." &amp; DB247),
        IF(AND((--(INT('Drill Size Info'!$AA$19) &amp; "." &amp; DB247)&gt;=--('Drill Size Info'!$AA$19)), (--(INT('Drill Size Info'!$AA$19) &amp; "." &amp; DB247)&lt;=--('Drill Size Info'!$AB$19))),
            --(INT('Drill Size Info'!$AA$19) &amp; "." &amp; DB247),
            --(INT('Drill Size Info'!$AB$19) &amp; "." &amp; DB247)
        )
    ),
    IF(DA247&lt;&gt;"",
        IF(INT('Drill Size Info'!$AA$19)=INT('Drill Size Info'!$AB$19),
            --(INT('Drill Size Info'!$AA$19) &amp; "." &amp; LEFT(DA247,3)),
            IF(AND((--(INT('Drill Size Info'!$AA$19) &amp; "." &amp; LEFT(DA247,3))&gt;=--('Drill Size Info'!$AA$19)), (--(INT('Drill Size Info'!$AA$19) &amp; "." &amp; LEFT(DA247,3))&lt;=--('Drill Size Info'!$AB$19))),
                --(INT('Drill Size Info'!$AA$19) &amp; "." &amp; LEFT(DA247,3)),
                --(INT('Drill Size Info'!$AB$19) &amp; "." &amp; LEFT(DA247,3))
            )
        ),
        "OK"
    )
)</f>
        <v>OK</v>
      </c>
      <c r="W247" s="150" t="str">
        <f>IF(DC247&lt;&gt;"",
    IF(INT('Drill Size Info'!$AA$19)=INT('Drill Size Info'!$AB$19),
        --(INT('Drill Size Info'!$AA$19) &amp; "." &amp; DC247),
        IF(AND((--(INT('Drill Size Info'!$AA$19) &amp; "." &amp; DC247)&gt;=--('Drill Size Info'!$AA$19)), (--(INT('Drill Size Info'!$AA$19) &amp; "." &amp; DC247)&lt;=--('Drill Size Info'!$AB$19))),
            --(INT('Drill Size Info'!$AA$19) &amp; "." &amp; DC247),
            --(INT('Drill Size Info'!$AB$19) &amp; "." &amp; DC247)
        )
    ),
    IF(DA247&lt;&gt;"",
        IF(INT('Drill Size Info'!$AA$19)=INT('Drill Size Info'!$AB$19),
            --(INT('Drill Size Info'!$AA$19) &amp; "." &amp; RIGHT(DA247,3)),
            IF(AND((--(INT('Drill Size Info'!$AA$19) &amp; "." &amp; RIGHT(DA247,3))&gt;=--('Drill Size Info'!$AA$19)), (--(INT('Drill Size Info'!$AA$19) &amp; "." &amp; RIGHT(DA247,3))&lt;=--('Drill Size Info'!$AB$19))),
                --(INT('Drill Size Info'!$AA$19) &amp; "." &amp; RIGHT(DA247,3)),
                --(INT('Drill Size Info'!$AB$19) &amp; "." &amp; RIGHT(DA247,3))
            )
        ),
        "N/A"
    )
)</f>
        <v>N/A</v>
      </c>
      <c r="X247" s="150" t="str">
        <f>IF(DE247&lt;&gt;"",
    IF(INT('Drill Size Info'!$AA$19)=INT('Drill Size Info'!$AB$15),
        --(INT('Drill Size Info'!$AA$15) &amp; "." &amp; DE247),
        IF(AND((--(INT('Drill Size Info'!$AA$15) &amp; "." &amp; DE247)&gt;=--('Drill Size Info'!$AA$15)), (--(INT('Drill Size Info'!$AA$15) &amp; "." &amp; DE247)&lt;=--('Drill Size Info'!$AB$15))),
            --(INT('Drill Size Info'!$AA$15) &amp; "." &amp; DE247),
            --(INT('Drill Size Info'!$AB$15) &amp; "." &amp; DE247)
        )
    ),
    IF(DD247&lt;&gt;"",
        IF(INT('Drill Size Info'!$AA$15)=INT('Drill Size Info'!$AB$15),
            --(INT('Drill Size Info'!$AA$15) &amp; "." &amp; LEFT(DD247,3)),
            IF(AND((--(INT('Drill Size Info'!$AA$15) &amp; "." &amp; LEFT(DD247,3))&gt;=--('Drill Size Info'!$AA$15)), (--(INT('Drill Size Info'!$AA$15) &amp; "." &amp; LEFT(DD247,3))&lt;=--('Drill Size Info'!$AB$15))),
                --(INT('Drill Size Info'!$AA$15) &amp; "." &amp; LEFT(DD247,3)),
                --(INT('Drill Size Info'!$AB$15) &amp; "." &amp; LEFT(DD247,3))
            )
        ),
        "OK"
    )
)</f>
        <v>OK</v>
      </c>
      <c r="Y247" s="150" t="str">
        <f>IF(DF247&lt;&gt;"",
    IF(INT('Drill Size Info'!$AA$19)=INT('Drill Size Info'!$AB$15),
        --(INT('Drill Size Info'!$AA$15) &amp; "." &amp; DF247),
        IF(AND((--(INT('Drill Size Info'!$AA$15) &amp; "." &amp; DF247)&gt;=--('Drill Size Info'!$AA$15)), (--(INT('Drill Size Info'!$AA$15) &amp; "." &amp; DF247)&lt;=--('Drill Size Info'!$AB$15))),
            --(INT('Drill Size Info'!$AA$15) &amp; "." &amp; DF247),
            --(INT('Drill Size Info'!$AB$15) &amp; "." &amp; DF247)
        )
    ),
    IF(DD247&lt;&gt;"",
        IF(INT('Drill Size Info'!$AA$15)=INT('Drill Size Info'!$AB$15),
            --(INT('Drill Size Info'!$AA$15) &amp; "." &amp; RIGHT(DD247,3)),
            IF(AND((--(INT('Drill Size Info'!$AA$15) &amp; "." &amp; RIGHT(DD247,3))&gt;=--('Drill Size Info'!$AA$15)), (--(INT('Drill Size Info'!$AA$15) &amp; "." &amp; RIGHT(DD247,3))&lt;=--('Drill Size Info'!$AB$15))),
                --(INT('Drill Size Info'!$AA$15) &amp; "." &amp; RIGHT(DD247,3)),
                --(INT('Drill Size Info'!$AB$15) &amp; "." &amp; RIGHT(DD247,3))
            )
        ),
        "N/A"
    )
)</f>
        <v>N/A</v>
      </c>
      <c r="Z247" s="162"/>
      <c r="AA247" s="162"/>
      <c r="AB247" s="162"/>
      <c r="AC247" s="162"/>
      <c r="AD247" s="162"/>
      <c r="AE247" s="162"/>
      <c r="AF247" s="162"/>
      <c r="AG247" s="162"/>
      <c r="AH247" s="162"/>
      <c r="AI247" s="162"/>
      <c r="AJ247" s="162"/>
      <c r="AK247" s="183"/>
      <c r="AL247" s="183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3"/>
      <c r="BA247" s="163"/>
      <c r="BB247" s="163"/>
      <c r="BC247" s="163"/>
      <c r="BD247" s="163"/>
      <c r="BE247" s="163"/>
      <c r="BF247" s="164"/>
      <c r="BG247" s="165"/>
      <c r="BH247" s="162"/>
      <c r="BI247" s="162"/>
      <c r="BJ247" s="164"/>
      <c r="BK247" s="95"/>
      <c r="BL247" s="182"/>
      <c r="BM247" s="182"/>
      <c r="BN247" s="182"/>
      <c r="BO247" s="182"/>
      <c r="BP247" s="95" t="str">
        <f t="shared" si="229"/>
        <v/>
      </c>
    </row>
    <row r="248" spans="2:68" x14ac:dyDescent="0.2">
      <c r="B248" s="156">
        <f t="shared" si="230"/>
        <v>240</v>
      </c>
      <c r="C248" s="158" t="str">
        <f>CONCATENATE('DATA SHEET'!$B$9, 'DATA SHEET'!$Q$2)</f>
        <v>" HWDP</v>
      </c>
      <c r="D248" s="157" t="str">
        <f t="shared" si="231"/>
        <v/>
      </c>
      <c r="E248" s="158" t="str">
        <f>IF('DATA SHEET'!$E$10="Cat 2","N/A","OK")</f>
        <v>OK</v>
      </c>
      <c r="F248" s="158" t="str">
        <f>IF('DATA SHEET'!$E$10="Cat 2","N/A","OK")</f>
        <v>OK</v>
      </c>
      <c r="G248" s="160"/>
      <c r="H248" s="160"/>
      <c r="I248" s="160" t="s">
        <v>194</v>
      </c>
      <c r="J248" s="160" t="str">
        <f t="shared" si="232"/>
        <v>OK</v>
      </c>
      <c r="K248" s="160" t="str">
        <f t="shared" si="232"/>
        <v>OK</v>
      </c>
      <c r="L248" s="160" t="str">
        <f>IF('DATA SHEET'!$B$10="NC-50","N/A","OK")</f>
        <v>OK</v>
      </c>
      <c r="M248" s="160" t="str">
        <f>IF('DATA SHEET'!$B$10="NC-50","N/A","OK")</f>
        <v>OK</v>
      </c>
      <c r="N248" s="160"/>
      <c r="O248" s="160"/>
      <c r="P248" s="160"/>
      <c r="Q248" s="160"/>
      <c r="R248" s="160"/>
      <c r="S248" s="160"/>
      <c r="T248" s="160"/>
      <c r="U248" s="160"/>
      <c r="V248" s="150" t="str">
        <f>IF(DB248&lt;&gt;"",
    IF(INT('Drill Size Info'!$AA$19)=INT('Drill Size Info'!$AB$19),
        --(INT('Drill Size Info'!$AA$19) &amp; "." &amp; DB248),
        IF(AND((--(INT('Drill Size Info'!$AA$19) &amp; "." &amp; DB248)&gt;=--('Drill Size Info'!$AA$19)), (--(INT('Drill Size Info'!$AA$19) &amp; "." &amp; DB248)&lt;=--('Drill Size Info'!$AB$19))),
            --(INT('Drill Size Info'!$AA$19) &amp; "." &amp; DB248),
            --(INT('Drill Size Info'!$AB$19) &amp; "." &amp; DB248)
        )
    ),
    IF(DA248&lt;&gt;"",
        IF(INT('Drill Size Info'!$AA$19)=INT('Drill Size Info'!$AB$19),
            --(INT('Drill Size Info'!$AA$19) &amp; "." &amp; LEFT(DA248,3)),
            IF(AND((--(INT('Drill Size Info'!$AA$19) &amp; "." &amp; LEFT(DA248,3))&gt;=--('Drill Size Info'!$AA$19)), (--(INT('Drill Size Info'!$AA$19) &amp; "." &amp; LEFT(DA248,3))&lt;=--('Drill Size Info'!$AB$19))),
                --(INT('Drill Size Info'!$AA$19) &amp; "." &amp; LEFT(DA248,3)),
                --(INT('Drill Size Info'!$AB$19) &amp; "." &amp; LEFT(DA248,3))
            )
        ),
        "OK"
    )
)</f>
        <v>OK</v>
      </c>
      <c r="W248" s="150" t="str">
        <f>IF(DC248&lt;&gt;"",
    IF(INT('Drill Size Info'!$AA$19)=INT('Drill Size Info'!$AB$19),
        --(INT('Drill Size Info'!$AA$19) &amp; "." &amp; DC248),
        IF(AND((--(INT('Drill Size Info'!$AA$19) &amp; "." &amp; DC248)&gt;=--('Drill Size Info'!$AA$19)), (--(INT('Drill Size Info'!$AA$19) &amp; "." &amp; DC248)&lt;=--('Drill Size Info'!$AB$19))),
            --(INT('Drill Size Info'!$AA$19) &amp; "." &amp; DC248),
            --(INT('Drill Size Info'!$AB$19) &amp; "." &amp; DC248)
        )
    ),
    IF(DA248&lt;&gt;"",
        IF(INT('Drill Size Info'!$AA$19)=INT('Drill Size Info'!$AB$19),
            --(INT('Drill Size Info'!$AA$19) &amp; "." &amp; RIGHT(DA248,3)),
            IF(AND((--(INT('Drill Size Info'!$AA$19) &amp; "." &amp; RIGHT(DA248,3))&gt;=--('Drill Size Info'!$AA$19)), (--(INT('Drill Size Info'!$AA$19) &amp; "." &amp; RIGHT(DA248,3))&lt;=--('Drill Size Info'!$AB$19))),
                --(INT('Drill Size Info'!$AA$19) &amp; "." &amp; RIGHT(DA248,3)),
                --(INT('Drill Size Info'!$AB$19) &amp; "." &amp; RIGHT(DA248,3))
            )
        ),
        "N/A"
    )
)</f>
        <v>N/A</v>
      </c>
      <c r="X248" s="150" t="str">
        <f>IF(DE248&lt;&gt;"",
    IF(INT('Drill Size Info'!$AA$19)=INT('Drill Size Info'!$AB$15),
        --(INT('Drill Size Info'!$AA$15) &amp; "." &amp; DE248),
        IF(AND((--(INT('Drill Size Info'!$AA$15) &amp; "." &amp; DE248)&gt;=--('Drill Size Info'!$AA$15)), (--(INT('Drill Size Info'!$AA$15) &amp; "." &amp; DE248)&lt;=--('Drill Size Info'!$AB$15))),
            --(INT('Drill Size Info'!$AA$15) &amp; "." &amp; DE248),
            --(INT('Drill Size Info'!$AB$15) &amp; "." &amp; DE248)
        )
    ),
    IF(DD248&lt;&gt;"",
        IF(INT('Drill Size Info'!$AA$15)=INT('Drill Size Info'!$AB$15),
            --(INT('Drill Size Info'!$AA$15) &amp; "." &amp; LEFT(DD248,3)),
            IF(AND((--(INT('Drill Size Info'!$AA$15) &amp; "." &amp; LEFT(DD248,3))&gt;=--('Drill Size Info'!$AA$15)), (--(INT('Drill Size Info'!$AA$15) &amp; "." &amp; LEFT(DD248,3))&lt;=--('Drill Size Info'!$AB$15))),
                --(INT('Drill Size Info'!$AA$15) &amp; "." &amp; LEFT(DD248,3)),
                --(INT('Drill Size Info'!$AB$15) &amp; "." &amp; LEFT(DD248,3))
            )
        ),
        "OK"
    )
)</f>
        <v>OK</v>
      </c>
      <c r="Y248" s="150" t="str">
        <f>IF(DF248&lt;&gt;"",
    IF(INT('Drill Size Info'!$AA$19)=INT('Drill Size Info'!$AB$15),
        --(INT('Drill Size Info'!$AA$15) &amp; "." &amp; DF248),
        IF(AND((--(INT('Drill Size Info'!$AA$15) &amp; "." &amp; DF248)&gt;=--('Drill Size Info'!$AA$15)), (--(INT('Drill Size Info'!$AA$15) &amp; "." &amp; DF248)&lt;=--('Drill Size Info'!$AB$15))),
            --(INT('Drill Size Info'!$AA$15) &amp; "." &amp; DF248),
            --(INT('Drill Size Info'!$AB$15) &amp; "." &amp; DF248)
        )
    ),
    IF(DD248&lt;&gt;"",
        IF(INT('Drill Size Info'!$AA$15)=INT('Drill Size Info'!$AB$15),
            --(INT('Drill Size Info'!$AA$15) &amp; "." &amp; RIGHT(DD248,3)),
            IF(AND((--(INT('Drill Size Info'!$AA$15) &amp; "." &amp; RIGHT(DD248,3))&gt;=--('Drill Size Info'!$AA$15)), (--(INT('Drill Size Info'!$AA$15) &amp; "." &amp; RIGHT(DD248,3))&lt;=--('Drill Size Info'!$AB$15))),
                --(INT('Drill Size Info'!$AA$15) &amp; "." &amp; RIGHT(DD248,3)),
                --(INT('Drill Size Info'!$AB$15) &amp; "." &amp; RIGHT(DD248,3))
            )
        ),
        "N/A"
    )
)</f>
        <v>N/A</v>
      </c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83"/>
      <c r="AL248" s="183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3"/>
      <c r="BA248" s="163"/>
      <c r="BB248" s="163"/>
      <c r="BC248" s="163"/>
      <c r="BD248" s="163"/>
      <c r="BE248" s="163"/>
      <c r="BF248" s="164"/>
      <c r="BG248" s="165"/>
      <c r="BH248" s="162"/>
      <c r="BI248" s="162"/>
      <c r="BJ248" s="164"/>
      <c r="BK248" s="95"/>
      <c r="BL248" s="182"/>
      <c r="BM248" s="182"/>
      <c r="BN248" s="182"/>
      <c r="BO248" s="182"/>
      <c r="BP248" s="95" t="str">
        <f t="shared" si="229"/>
        <v/>
      </c>
    </row>
    <row r="249" spans="2:68" x14ac:dyDescent="0.2">
      <c r="B249" s="156">
        <f t="shared" si="230"/>
        <v>241</v>
      </c>
      <c r="C249" s="158" t="str">
        <f>CONCATENATE('DATA SHEET'!$B$9, 'DATA SHEET'!$Q$2)</f>
        <v>" HWDP</v>
      </c>
      <c r="D249" s="157" t="str">
        <f t="shared" si="231"/>
        <v/>
      </c>
      <c r="E249" s="158" t="str">
        <f>IF('DATA SHEET'!$E$10="Cat 2","N/A","OK")</f>
        <v>OK</v>
      </c>
      <c r="F249" s="158" t="str">
        <f>IF('DATA SHEET'!$E$10="Cat 2","N/A","OK")</f>
        <v>OK</v>
      </c>
      <c r="G249" s="160"/>
      <c r="H249" s="160"/>
      <c r="I249" s="160" t="s">
        <v>194</v>
      </c>
      <c r="J249" s="160" t="str">
        <f t="shared" si="232"/>
        <v>OK</v>
      </c>
      <c r="K249" s="160" t="str">
        <f t="shared" si="232"/>
        <v>OK</v>
      </c>
      <c r="L249" s="160" t="str">
        <f>IF('DATA SHEET'!$B$10="NC-50","N/A","OK")</f>
        <v>OK</v>
      </c>
      <c r="M249" s="160" t="str">
        <f>IF('DATA SHEET'!$B$10="NC-50","N/A","OK")</f>
        <v>OK</v>
      </c>
      <c r="N249" s="160"/>
      <c r="O249" s="160"/>
      <c r="P249" s="160"/>
      <c r="Q249" s="160"/>
      <c r="R249" s="160"/>
      <c r="S249" s="160"/>
      <c r="T249" s="160"/>
      <c r="U249" s="160"/>
      <c r="V249" s="150" t="str">
        <f>IF(DB249&lt;&gt;"",
    IF(INT('Drill Size Info'!$AA$19)=INT('Drill Size Info'!$AB$19),
        --(INT('Drill Size Info'!$AA$19) &amp; "." &amp; DB249),
        IF(AND((--(INT('Drill Size Info'!$AA$19) &amp; "." &amp; DB249)&gt;=--('Drill Size Info'!$AA$19)), (--(INT('Drill Size Info'!$AA$19) &amp; "." &amp; DB249)&lt;=--('Drill Size Info'!$AB$19))),
            --(INT('Drill Size Info'!$AA$19) &amp; "." &amp; DB249),
            --(INT('Drill Size Info'!$AB$19) &amp; "." &amp; DB249)
        )
    ),
    IF(DA249&lt;&gt;"",
        IF(INT('Drill Size Info'!$AA$19)=INT('Drill Size Info'!$AB$19),
            --(INT('Drill Size Info'!$AA$19) &amp; "." &amp; LEFT(DA249,3)),
            IF(AND((--(INT('Drill Size Info'!$AA$19) &amp; "." &amp; LEFT(DA249,3))&gt;=--('Drill Size Info'!$AA$19)), (--(INT('Drill Size Info'!$AA$19) &amp; "." &amp; LEFT(DA249,3))&lt;=--('Drill Size Info'!$AB$19))),
                --(INT('Drill Size Info'!$AA$19) &amp; "." &amp; LEFT(DA249,3)),
                --(INT('Drill Size Info'!$AB$19) &amp; "." &amp; LEFT(DA249,3))
            )
        ),
        "OK"
    )
)</f>
        <v>OK</v>
      </c>
      <c r="W249" s="150" t="str">
        <f>IF(DC249&lt;&gt;"",
    IF(INT('Drill Size Info'!$AA$19)=INT('Drill Size Info'!$AB$19),
        --(INT('Drill Size Info'!$AA$19) &amp; "." &amp; DC249),
        IF(AND((--(INT('Drill Size Info'!$AA$19) &amp; "." &amp; DC249)&gt;=--('Drill Size Info'!$AA$19)), (--(INT('Drill Size Info'!$AA$19) &amp; "." &amp; DC249)&lt;=--('Drill Size Info'!$AB$19))),
            --(INT('Drill Size Info'!$AA$19) &amp; "." &amp; DC249),
            --(INT('Drill Size Info'!$AB$19) &amp; "." &amp; DC249)
        )
    ),
    IF(DA249&lt;&gt;"",
        IF(INT('Drill Size Info'!$AA$19)=INT('Drill Size Info'!$AB$19),
            --(INT('Drill Size Info'!$AA$19) &amp; "." &amp; RIGHT(DA249,3)),
            IF(AND((--(INT('Drill Size Info'!$AA$19) &amp; "." &amp; RIGHT(DA249,3))&gt;=--('Drill Size Info'!$AA$19)), (--(INT('Drill Size Info'!$AA$19) &amp; "." &amp; RIGHT(DA249,3))&lt;=--('Drill Size Info'!$AB$19))),
                --(INT('Drill Size Info'!$AA$19) &amp; "." &amp; RIGHT(DA249,3)),
                --(INT('Drill Size Info'!$AB$19) &amp; "." &amp; RIGHT(DA249,3))
            )
        ),
        "N/A"
    )
)</f>
        <v>N/A</v>
      </c>
      <c r="X249" s="150" t="str">
        <f>IF(DE249&lt;&gt;"",
    IF(INT('Drill Size Info'!$AA$19)=INT('Drill Size Info'!$AB$15),
        --(INT('Drill Size Info'!$AA$15) &amp; "." &amp; DE249),
        IF(AND((--(INT('Drill Size Info'!$AA$15) &amp; "." &amp; DE249)&gt;=--('Drill Size Info'!$AA$15)), (--(INT('Drill Size Info'!$AA$15) &amp; "." &amp; DE249)&lt;=--('Drill Size Info'!$AB$15))),
            --(INT('Drill Size Info'!$AA$15) &amp; "." &amp; DE249),
            --(INT('Drill Size Info'!$AB$15) &amp; "." &amp; DE249)
        )
    ),
    IF(DD249&lt;&gt;"",
        IF(INT('Drill Size Info'!$AA$15)=INT('Drill Size Info'!$AB$15),
            --(INT('Drill Size Info'!$AA$15) &amp; "." &amp; LEFT(DD249,3)),
            IF(AND((--(INT('Drill Size Info'!$AA$15) &amp; "." &amp; LEFT(DD249,3))&gt;=--('Drill Size Info'!$AA$15)), (--(INT('Drill Size Info'!$AA$15) &amp; "." &amp; LEFT(DD249,3))&lt;=--('Drill Size Info'!$AB$15))),
                --(INT('Drill Size Info'!$AA$15) &amp; "." &amp; LEFT(DD249,3)),
                --(INT('Drill Size Info'!$AB$15) &amp; "." &amp; LEFT(DD249,3))
            )
        ),
        "OK"
    )
)</f>
        <v>OK</v>
      </c>
      <c r="Y249" s="150" t="str">
        <f>IF(DF249&lt;&gt;"",
    IF(INT('Drill Size Info'!$AA$19)=INT('Drill Size Info'!$AB$15),
        --(INT('Drill Size Info'!$AA$15) &amp; "." &amp; DF249),
        IF(AND((--(INT('Drill Size Info'!$AA$15) &amp; "." &amp; DF249)&gt;=--('Drill Size Info'!$AA$15)), (--(INT('Drill Size Info'!$AA$15) &amp; "." &amp; DF249)&lt;=--('Drill Size Info'!$AB$15))),
            --(INT('Drill Size Info'!$AA$15) &amp; "." &amp; DF249),
            --(INT('Drill Size Info'!$AB$15) &amp; "." &amp; DF249)
        )
    ),
    IF(DD249&lt;&gt;"",
        IF(INT('Drill Size Info'!$AA$15)=INT('Drill Size Info'!$AB$15),
            --(INT('Drill Size Info'!$AA$15) &amp; "." &amp; RIGHT(DD249,3)),
            IF(AND((--(INT('Drill Size Info'!$AA$15) &amp; "." &amp; RIGHT(DD249,3))&gt;=--('Drill Size Info'!$AA$15)), (--(INT('Drill Size Info'!$AA$15) &amp; "." &amp; RIGHT(DD249,3))&lt;=--('Drill Size Info'!$AB$15))),
                --(INT('Drill Size Info'!$AA$15) &amp; "." &amp; RIGHT(DD249,3)),
                --(INT('Drill Size Info'!$AB$15) &amp; "." &amp; RIGHT(DD249,3))
            )
        ),
        "N/A"
    )
)</f>
        <v>N/A</v>
      </c>
      <c r="Z249" s="162"/>
      <c r="AA249" s="162"/>
      <c r="AB249" s="162"/>
      <c r="AC249" s="162"/>
      <c r="AD249" s="162"/>
      <c r="AE249" s="162"/>
      <c r="AF249" s="162"/>
      <c r="AG249" s="162"/>
      <c r="AH249" s="162"/>
      <c r="AI249" s="162"/>
      <c r="AJ249" s="162"/>
      <c r="AK249" s="183"/>
      <c r="AL249" s="183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3"/>
      <c r="BA249" s="163"/>
      <c r="BB249" s="163"/>
      <c r="BC249" s="163"/>
      <c r="BD249" s="163"/>
      <c r="BE249" s="163"/>
      <c r="BF249" s="164"/>
      <c r="BG249" s="165"/>
      <c r="BH249" s="162"/>
      <c r="BI249" s="162"/>
      <c r="BJ249" s="164"/>
      <c r="BK249" s="95"/>
      <c r="BL249" s="182"/>
      <c r="BM249" s="182"/>
      <c r="BN249" s="182"/>
      <c r="BO249" s="182"/>
      <c r="BP249" s="95" t="str">
        <f t="shared" si="229"/>
        <v/>
      </c>
    </row>
    <row r="250" spans="2:68" x14ac:dyDescent="0.2">
      <c r="B250" s="156">
        <f t="shared" si="230"/>
        <v>242</v>
      </c>
      <c r="C250" s="158" t="str">
        <f>CONCATENATE('DATA SHEET'!$B$9, 'DATA SHEET'!$Q$2)</f>
        <v>" HWDP</v>
      </c>
      <c r="D250" s="157" t="str">
        <f t="shared" si="231"/>
        <v/>
      </c>
      <c r="E250" s="158" t="str">
        <f>IF('DATA SHEET'!$E$10="Cat 2","N/A","OK")</f>
        <v>OK</v>
      </c>
      <c r="F250" s="158" t="str">
        <f>IF('DATA SHEET'!$E$10="Cat 2","N/A","OK")</f>
        <v>OK</v>
      </c>
      <c r="G250" s="160"/>
      <c r="H250" s="160"/>
      <c r="I250" s="160" t="s">
        <v>194</v>
      </c>
      <c r="J250" s="160" t="str">
        <f t="shared" si="232"/>
        <v>OK</v>
      </c>
      <c r="K250" s="160" t="str">
        <f t="shared" si="232"/>
        <v>OK</v>
      </c>
      <c r="L250" s="160" t="str">
        <f>IF('DATA SHEET'!$B$10="NC-50","N/A","OK")</f>
        <v>OK</v>
      </c>
      <c r="M250" s="160" t="str">
        <f>IF('DATA SHEET'!$B$10="NC-50","N/A","OK")</f>
        <v>OK</v>
      </c>
      <c r="N250" s="160"/>
      <c r="O250" s="160"/>
      <c r="P250" s="160"/>
      <c r="Q250" s="160"/>
      <c r="R250" s="160"/>
      <c r="S250" s="160"/>
      <c r="T250" s="160"/>
      <c r="U250" s="160"/>
      <c r="V250" s="150" t="str">
        <f>IF(DB250&lt;&gt;"",
    IF(INT('Drill Size Info'!$AA$19)=INT('Drill Size Info'!$AB$19),
        --(INT('Drill Size Info'!$AA$19) &amp; "." &amp; DB250),
        IF(AND((--(INT('Drill Size Info'!$AA$19) &amp; "." &amp; DB250)&gt;=--('Drill Size Info'!$AA$19)), (--(INT('Drill Size Info'!$AA$19) &amp; "." &amp; DB250)&lt;=--('Drill Size Info'!$AB$19))),
            --(INT('Drill Size Info'!$AA$19) &amp; "." &amp; DB250),
            --(INT('Drill Size Info'!$AB$19) &amp; "." &amp; DB250)
        )
    ),
    IF(DA250&lt;&gt;"",
        IF(INT('Drill Size Info'!$AA$19)=INT('Drill Size Info'!$AB$19),
            --(INT('Drill Size Info'!$AA$19) &amp; "." &amp; LEFT(DA250,3)),
            IF(AND((--(INT('Drill Size Info'!$AA$19) &amp; "." &amp; LEFT(DA250,3))&gt;=--('Drill Size Info'!$AA$19)), (--(INT('Drill Size Info'!$AA$19) &amp; "." &amp; LEFT(DA250,3))&lt;=--('Drill Size Info'!$AB$19))),
                --(INT('Drill Size Info'!$AA$19) &amp; "." &amp; LEFT(DA250,3)),
                --(INT('Drill Size Info'!$AB$19) &amp; "." &amp; LEFT(DA250,3))
            )
        ),
        "OK"
    )
)</f>
        <v>OK</v>
      </c>
      <c r="W250" s="150" t="str">
        <f>IF(DC250&lt;&gt;"",
    IF(INT('Drill Size Info'!$AA$19)=INT('Drill Size Info'!$AB$19),
        --(INT('Drill Size Info'!$AA$19) &amp; "." &amp; DC250),
        IF(AND((--(INT('Drill Size Info'!$AA$19) &amp; "." &amp; DC250)&gt;=--('Drill Size Info'!$AA$19)), (--(INT('Drill Size Info'!$AA$19) &amp; "." &amp; DC250)&lt;=--('Drill Size Info'!$AB$19))),
            --(INT('Drill Size Info'!$AA$19) &amp; "." &amp; DC250),
            --(INT('Drill Size Info'!$AB$19) &amp; "." &amp; DC250)
        )
    ),
    IF(DA250&lt;&gt;"",
        IF(INT('Drill Size Info'!$AA$19)=INT('Drill Size Info'!$AB$19),
            --(INT('Drill Size Info'!$AA$19) &amp; "." &amp; RIGHT(DA250,3)),
            IF(AND((--(INT('Drill Size Info'!$AA$19) &amp; "." &amp; RIGHT(DA250,3))&gt;=--('Drill Size Info'!$AA$19)), (--(INT('Drill Size Info'!$AA$19) &amp; "." &amp; RIGHT(DA250,3))&lt;=--('Drill Size Info'!$AB$19))),
                --(INT('Drill Size Info'!$AA$19) &amp; "." &amp; RIGHT(DA250,3)),
                --(INT('Drill Size Info'!$AB$19) &amp; "." &amp; RIGHT(DA250,3))
            )
        ),
        "N/A"
    )
)</f>
        <v>N/A</v>
      </c>
      <c r="X250" s="150" t="str">
        <f>IF(DE250&lt;&gt;"",
    IF(INT('Drill Size Info'!$AA$19)=INT('Drill Size Info'!$AB$15),
        --(INT('Drill Size Info'!$AA$15) &amp; "." &amp; DE250),
        IF(AND((--(INT('Drill Size Info'!$AA$15) &amp; "." &amp; DE250)&gt;=--('Drill Size Info'!$AA$15)), (--(INT('Drill Size Info'!$AA$15) &amp; "." &amp; DE250)&lt;=--('Drill Size Info'!$AB$15))),
            --(INT('Drill Size Info'!$AA$15) &amp; "." &amp; DE250),
            --(INT('Drill Size Info'!$AB$15) &amp; "." &amp; DE250)
        )
    ),
    IF(DD250&lt;&gt;"",
        IF(INT('Drill Size Info'!$AA$15)=INT('Drill Size Info'!$AB$15),
            --(INT('Drill Size Info'!$AA$15) &amp; "." &amp; LEFT(DD250,3)),
            IF(AND((--(INT('Drill Size Info'!$AA$15) &amp; "." &amp; LEFT(DD250,3))&gt;=--('Drill Size Info'!$AA$15)), (--(INT('Drill Size Info'!$AA$15) &amp; "." &amp; LEFT(DD250,3))&lt;=--('Drill Size Info'!$AB$15))),
                --(INT('Drill Size Info'!$AA$15) &amp; "." &amp; LEFT(DD250,3)),
                --(INT('Drill Size Info'!$AB$15) &amp; "." &amp; LEFT(DD250,3))
            )
        ),
        "OK"
    )
)</f>
        <v>OK</v>
      </c>
      <c r="Y250" s="150" t="str">
        <f>IF(DF250&lt;&gt;"",
    IF(INT('Drill Size Info'!$AA$19)=INT('Drill Size Info'!$AB$15),
        --(INT('Drill Size Info'!$AA$15) &amp; "." &amp; DF250),
        IF(AND((--(INT('Drill Size Info'!$AA$15) &amp; "." &amp; DF250)&gt;=--('Drill Size Info'!$AA$15)), (--(INT('Drill Size Info'!$AA$15) &amp; "." &amp; DF250)&lt;=--('Drill Size Info'!$AB$15))),
            --(INT('Drill Size Info'!$AA$15) &amp; "." &amp; DF250),
            --(INT('Drill Size Info'!$AB$15) &amp; "." &amp; DF250)
        )
    ),
    IF(DD250&lt;&gt;"",
        IF(INT('Drill Size Info'!$AA$15)=INT('Drill Size Info'!$AB$15),
            --(INT('Drill Size Info'!$AA$15) &amp; "." &amp; RIGHT(DD250,3)),
            IF(AND((--(INT('Drill Size Info'!$AA$15) &amp; "." &amp; RIGHT(DD250,3))&gt;=--('Drill Size Info'!$AA$15)), (--(INT('Drill Size Info'!$AA$15) &amp; "." &amp; RIGHT(DD250,3))&lt;=--('Drill Size Info'!$AB$15))),
                --(INT('Drill Size Info'!$AA$15) &amp; "." &amp; RIGHT(DD250,3)),
                --(INT('Drill Size Info'!$AB$15) &amp; "." &amp; RIGHT(DD250,3))
            )
        ),
        "N/A"
    )
)</f>
        <v>N/A</v>
      </c>
      <c r="Z250" s="162"/>
      <c r="AA250" s="162"/>
      <c r="AB250" s="162"/>
      <c r="AC250" s="162"/>
      <c r="AD250" s="162"/>
      <c r="AE250" s="162"/>
      <c r="AF250" s="162"/>
      <c r="AG250" s="162"/>
      <c r="AH250" s="162"/>
      <c r="AI250" s="162"/>
      <c r="AJ250" s="162"/>
      <c r="AK250" s="183"/>
      <c r="AL250" s="183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3"/>
      <c r="BA250" s="163"/>
      <c r="BB250" s="163"/>
      <c r="BC250" s="163"/>
      <c r="BD250" s="163"/>
      <c r="BE250" s="163"/>
      <c r="BF250" s="164"/>
      <c r="BG250" s="165"/>
      <c r="BH250" s="162"/>
      <c r="BI250" s="162"/>
      <c r="BJ250" s="164"/>
      <c r="BK250" s="95"/>
      <c r="BL250" s="182"/>
      <c r="BM250" s="182"/>
      <c r="BN250" s="182"/>
      <c r="BO250" s="182"/>
      <c r="BP250" s="95" t="str">
        <f t="shared" si="229"/>
        <v/>
      </c>
    </row>
    <row r="251" spans="2:68" x14ac:dyDescent="0.2">
      <c r="B251" s="156">
        <f t="shared" si="230"/>
        <v>243</v>
      </c>
      <c r="C251" s="158" t="str">
        <f>CONCATENATE('DATA SHEET'!$B$9, 'DATA SHEET'!$Q$2)</f>
        <v>" HWDP</v>
      </c>
      <c r="D251" s="157" t="str">
        <f t="shared" si="231"/>
        <v/>
      </c>
      <c r="E251" s="158" t="str">
        <f>IF('DATA SHEET'!$E$10="Cat 2","N/A","OK")</f>
        <v>OK</v>
      </c>
      <c r="F251" s="158" t="str">
        <f>IF('DATA SHEET'!$E$10="Cat 2","N/A","OK")</f>
        <v>OK</v>
      </c>
      <c r="G251" s="160"/>
      <c r="H251" s="160"/>
      <c r="I251" s="160" t="s">
        <v>194</v>
      </c>
      <c r="J251" s="160" t="str">
        <f t="shared" si="232"/>
        <v>OK</v>
      </c>
      <c r="K251" s="160" t="str">
        <f t="shared" si="232"/>
        <v>OK</v>
      </c>
      <c r="L251" s="160" t="str">
        <f>IF('DATA SHEET'!$B$10="NC-50","N/A","OK")</f>
        <v>OK</v>
      </c>
      <c r="M251" s="160" t="str">
        <f>IF('DATA SHEET'!$B$10="NC-50","N/A","OK")</f>
        <v>OK</v>
      </c>
      <c r="N251" s="160"/>
      <c r="O251" s="160"/>
      <c r="P251" s="160"/>
      <c r="Q251" s="160"/>
      <c r="R251" s="160"/>
      <c r="S251" s="160"/>
      <c r="T251" s="160"/>
      <c r="U251" s="160"/>
      <c r="V251" s="150" t="str">
        <f>IF(DB251&lt;&gt;"",
    IF(INT('Drill Size Info'!$AA$19)=INT('Drill Size Info'!$AB$19),
        --(INT('Drill Size Info'!$AA$19) &amp; "." &amp; DB251),
        IF(AND((--(INT('Drill Size Info'!$AA$19) &amp; "." &amp; DB251)&gt;=--('Drill Size Info'!$AA$19)), (--(INT('Drill Size Info'!$AA$19) &amp; "." &amp; DB251)&lt;=--('Drill Size Info'!$AB$19))),
            --(INT('Drill Size Info'!$AA$19) &amp; "." &amp; DB251),
            --(INT('Drill Size Info'!$AB$19) &amp; "." &amp; DB251)
        )
    ),
    IF(DA251&lt;&gt;"",
        IF(INT('Drill Size Info'!$AA$19)=INT('Drill Size Info'!$AB$19),
            --(INT('Drill Size Info'!$AA$19) &amp; "." &amp; LEFT(DA251,3)),
            IF(AND((--(INT('Drill Size Info'!$AA$19) &amp; "." &amp; LEFT(DA251,3))&gt;=--('Drill Size Info'!$AA$19)), (--(INT('Drill Size Info'!$AA$19) &amp; "." &amp; LEFT(DA251,3))&lt;=--('Drill Size Info'!$AB$19))),
                --(INT('Drill Size Info'!$AA$19) &amp; "." &amp; LEFT(DA251,3)),
                --(INT('Drill Size Info'!$AB$19) &amp; "." &amp; LEFT(DA251,3))
            )
        ),
        "OK"
    )
)</f>
        <v>OK</v>
      </c>
      <c r="W251" s="150" t="str">
        <f>IF(DC251&lt;&gt;"",
    IF(INT('Drill Size Info'!$AA$19)=INT('Drill Size Info'!$AB$19),
        --(INT('Drill Size Info'!$AA$19) &amp; "." &amp; DC251),
        IF(AND((--(INT('Drill Size Info'!$AA$19) &amp; "." &amp; DC251)&gt;=--('Drill Size Info'!$AA$19)), (--(INT('Drill Size Info'!$AA$19) &amp; "." &amp; DC251)&lt;=--('Drill Size Info'!$AB$19))),
            --(INT('Drill Size Info'!$AA$19) &amp; "." &amp; DC251),
            --(INT('Drill Size Info'!$AB$19) &amp; "." &amp; DC251)
        )
    ),
    IF(DA251&lt;&gt;"",
        IF(INT('Drill Size Info'!$AA$19)=INT('Drill Size Info'!$AB$19),
            --(INT('Drill Size Info'!$AA$19) &amp; "." &amp; RIGHT(DA251,3)),
            IF(AND((--(INT('Drill Size Info'!$AA$19) &amp; "." &amp; RIGHT(DA251,3))&gt;=--('Drill Size Info'!$AA$19)), (--(INT('Drill Size Info'!$AA$19) &amp; "." &amp; RIGHT(DA251,3))&lt;=--('Drill Size Info'!$AB$19))),
                --(INT('Drill Size Info'!$AA$19) &amp; "." &amp; RIGHT(DA251,3)),
                --(INT('Drill Size Info'!$AB$19) &amp; "." &amp; RIGHT(DA251,3))
            )
        ),
        "N/A"
    )
)</f>
        <v>N/A</v>
      </c>
      <c r="X251" s="150" t="str">
        <f>IF(DE251&lt;&gt;"",
    IF(INT('Drill Size Info'!$AA$19)=INT('Drill Size Info'!$AB$15),
        --(INT('Drill Size Info'!$AA$15) &amp; "." &amp; DE251),
        IF(AND((--(INT('Drill Size Info'!$AA$15) &amp; "." &amp; DE251)&gt;=--('Drill Size Info'!$AA$15)), (--(INT('Drill Size Info'!$AA$15) &amp; "." &amp; DE251)&lt;=--('Drill Size Info'!$AB$15))),
            --(INT('Drill Size Info'!$AA$15) &amp; "." &amp; DE251),
            --(INT('Drill Size Info'!$AB$15) &amp; "." &amp; DE251)
        )
    ),
    IF(DD251&lt;&gt;"",
        IF(INT('Drill Size Info'!$AA$15)=INT('Drill Size Info'!$AB$15),
            --(INT('Drill Size Info'!$AA$15) &amp; "." &amp; LEFT(DD251,3)),
            IF(AND((--(INT('Drill Size Info'!$AA$15) &amp; "." &amp; LEFT(DD251,3))&gt;=--('Drill Size Info'!$AA$15)), (--(INT('Drill Size Info'!$AA$15) &amp; "." &amp; LEFT(DD251,3))&lt;=--('Drill Size Info'!$AB$15))),
                --(INT('Drill Size Info'!$AA$15) &amp; "." &amp; LEFT(DD251,3)),
                --(INT('Drill Size Info'!$AB$15) &amp; "." &amp; LEFT(DD251,3))
            )
        ),
        "OK"
    )
)</f>
        <v>OK</v>
      </c>
      <c r="Y251" s="150" t="str">
        <f>IF(DF251&lt;&gt;"",
    IF(INT('Drill Size Info'!$AA$19)=INT('Drill Size Info'!$AB$15),
        --(INT('Drill Size Info'!$AA$15) &amp; "." &amp; DF251),
        IF(AND((--(INT('Drill Size Info'!$AA$15) &amp; "." &amp; DF251)&gt;=--('Drill Size Info'!$AA$15)), (--(INT('Drill Size Info'!$AA$15) &amp; "." &amp; DF251)&lt;=--('Drill Size Info'!$AB$15))),
            --(INT('Drill Size Info'!$AA$15) &amp; "." &amp; DF251),
            --(INT('Drill Size Info'!$AB$15) &amp; "." &amp; DF251)
        )
    ),
    IF(DD251&lt;&gt;"",
        IF(INT('Drill Size Info'!$AA$15)=INT('Drill Size Info'!$AB$15),
            --(INT('Drill Size Info'!$AA$15) &amp; "." &amp; RIGHT(DD251,3)),
            IF(AND((--(INT('Drill Size Info'!$AA$15) &amp; "." &amp; RIGHT(DD251,3))&gt;=--('Drill Size Info'!$AA$15)), (--(INT('Drill Size Info'!$AA$15) &amp; "." &amp; RIGHT(DD251,3))&lt;=--('Drill Size Info'!$AB$15))),
                --(INT('Drill Size Info'!$AA$15) &amp; "." &amp; RIGHT(DD251,3)),
                --(INT('Drill Size Info'!$AB$15) &amp; "." &amp; RIGHT(DD251,3))
            )
        ),
        "N/A"
    )
)</f>
        <v>N/A</v>
      </c>
      <c r="Z251" s="162"/>
      <c r="AA251" s="162"/>
      <c r="AB251" s="162"/>
      <c r="AC251" s="162"/>
      <c r="AD251" s="162"/>
      <c r="AE251" s="162"/>
      <c r="AF251" s="162"/>
      <c r="AG251" s="162"/>
      <c r="AH251" s="162"/>
      <c r="AI251" s="162"/>
      <c r="AJ251" s="162"/>
      <c r="AK251" s="183"/>
      <c r="AL251" s="183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3"/>
      <c r="BA251" s="163"/>
      <c r="BB251" s="163"/>
      <c r="BC251" s="163"/>
      <c r="BD251" s="163"/>
      <c r="BE251" s="163"/>
      <c r="BF251" s="164"/>
      <c r="BG251" s="165"/>
      <c r="BH251" s="162"/>
      <c r="BI251" s="162"/>
      <c r="BJ251" s="164"/>
      <c r="BK251" s="95"/>
      <c r="BL251" s="182"/>
      <c r="BM251" s="182"/>
      <c r="BN251" s="182"/>
      <c r="BO251" s="182"/>
      <c r="BP251" s="95" t="str">
        <f t="shared" si="229"/>
        <v/>
      </c>
    </row>
    <row r="252" spans="2:68" x14ac:dyDescent="0.2">
      <c r="B252" s="156">
        <f t="shared" si="230"/>
        <v>244</v>
      </c>
      <c r="C252" s="158" t="str">
        <f>CONCATENATE('DATA SHEET'!$B$9, 'DATA SHEET'!$Q$2)</f>
        <v>" HWDP</v>
      </c>
      <c r="D252" s="157" t="str">
        <f t="shared" si="231"/>
        <v/>
      </c>
      <c r="E252" s="158" t="str">
        <f>IF('DATA SHEET'!$E$10="Cat 2","N/A","OK")</f>
        <v>OK</v>
      </c>
      <c r="F252" s="158" t="str">
        <f>IF('DATA SHEET'!$E$10="Cat 2","N/A","OK")</f>
        <v>OK</v>
      </c>
      <c r="G252" s="160"/>
      <c r="H252" s="160"/>
      <c r="I252" s="160" t="s">
        <v>194</v>
      </c>
      <c r="J252" s="160" t="str">
        <f t="shared" si="232"/>
        <v>OK</v>
      </c>
      <c r="K252" s="160" t="str">
        <f t="shared" si="232"/>
        <v>OK</v>
      </c>
      <c r="L252" s="160" t="str">
        <f>IF('DATA SHEET'!$B$10="NC-50","N/A","OK")</f>
        <v>OK</v>
      </c>
      <c r="M252" s="160" t="str">
        <f>IF('DATA SHEET'!$B$10="NC-50","N/A","OK")</f>
        <v>OK</v>
      </c>
      <c r="N252" s="160"/>
      <c r="O252" s="160"/>
      <c r="P252" s="160"/>
      <c r="Q252" s="160"/>
      <c r="R252" s="160"/>
      <c r="S252" s="160"/>
      <c r="T252" s="160"/>
      <c r="U252" s="160"/>
      <c r="V252" s="150" t="str">
        <f>IF(DB252&lt;&gt;"",
    IF(INT('Drill Size Info'!$AA$19)=INT('Drill Size Info'!$AB$19),
        --(INT('Drill Size Info'!$AA$19) &amp; "." &amp; DB252),
        IF(AND((--(INT('Drill Size Info'!$AA$19) &amp; "." &amp; DB252)&gt;=--('Drill Size Info'!$AA$19)), (--(INT('Drill Size Info'!$AA$19) &amp; "." &amp; DB252)&lt;=--('Drill Size Info'!$AB$19))),
            --(INT('Drill Size Info'!$AA$19) &amp; "." &amp; DB252),
            --(INT('Drill Size Info'!$AB$19) &amp; "." &amp; DB252)
        )
    ),
    IF(DA252&lt;&gt;"",
        IF(INT('Drill Size Info'!$AA$19)=INT('Drill Size Info'!$AB$19),
            --(INT('Drill Size Info'!$AA$19) &amp; "." &amp; LEFT(DA252,3)),
            IF(AND((--(INT('Drill Size Info'!$AA$19) &amp; "." &amp; LEFT(DA252,3))&gt;=--('Drill Size Info'!$AA$19)), (--(INT('Drill Size Info'!$AA$19) &amp; "." &amp; LEFT(DA252,3))&lt;=--('Drill Size Info'!$AB$19))),
                --(INT('Drill Size Info'!$AA$19) &amp; "." &amp; LEFT(DA252,3)),
                --(INT('Drill Size Info'!$AB$19) &amp; "." &amp; LEFT(DA252,3))
            )
        ),
        "OK"
    )
)</f>
        <v>OK</v>
      </c>
      <c r="W252" s="150" t="str">
        <f>IF(DC252&lt;&gt;"",
    IF(INT('Drill Size Info'!$AA$19)=INT('Drill Size Info'!$AB$19),
        --(INT('Drill Size Info'!$AA$19) &amp; "." &amp; DC252),
        IF(AND((--(INT('Drill Size Info'!$AA$19) &amp; "." &amp; DC252)&gt;=--('Drill Size Info'!$AA$19)), (--(INT('Drill Size Info'!$AA$19) &amp; "." &amp; DC252)&lt;=--('Drill Size Info'!$AB$19))),
            --(INT('Drill Size Info'!$AA$19) &amp; "." &amp; DC252),
            --(INT('Drill Size Info'!$AB$19) &amp; "." &amp; DC252)
        )
    ),
    IF(DA252&lt;&gt;"",
        IF(INT('Drill Size Info'!$AA$19)=INT('Drill Size Info'!$AB$19),
            --(INT('Drill Size Info'!$AA$19) &amp; "." &amp; RIGHT(DA252,3)),
            IF(AND((--(INT('Drill Size Info'!$AA$19) &amp; "." &amp; RIGHT(DA252,3))&gt;=--('Drill Size Info'!$AA$19)), (--(INT('Drill Size Info'!$AA$19) &amp; "." &amp; RIGHT(DA252,3))&lt;=--('Drill Size Info'!$AB$19))),
                --(INT('Drill Size Info'!$AA$19) &amp; "." &amp; RIGHT(DA252,3)),
                --(INT('Drill Size Info'!$AB$19) &amp; "." &amp; RIGHT(DA252,3))
            )
        ),
        "N/A"
    )
)</f>
        <v>N/A</v>
      </c>
      <c r="X252" s="150" t="str">
        <f>IF(DE252&lt;&gt;"",
    IF(INT('Drill Size Info'!$AA$19)=INT('Drill Size Info'!$AB$15),
        --(INT('Drill Size Info'!$AA$15) &amp; "." &amp; DE252),
        IF(AND((--(INT('Drill Size Info'!$AA$15) &amp; "." &amp; DE252)&gt;=--('Drill Size Info'!$AA$15)), (--(INT('Drill Size Info'!$AA$15) &amp; "." &amp; DE252)&lt;=--('Drill Size Info'!$AB$15))),
            --(INT('Drill Size Info'!$AA$15) &amp; "." &amp; DE252),
            --(INT('Drill Size Info'!$AB$15) &amp; "." &amp; DE252)
        )
    ),
    IF(DD252&lt;&gt;"",
        IF(INT('Drill Size Info'!$AA$15)=INT('Drill Size Info'!$AB$15),
            --(INT('Drill Size Info'!$AA$15) &amp; "." &amp; LEFT(DD252,3)),
            IF(AND((--(INT('Drill Size Info'!$AA$15) &amp; "." &amp; LEFT(DD252,3))&gt;=--('Drill Size Info'!$AA$15)), (--(INT('Drill Size Info'!$AA$15) &amp; "." &amp; LEFT(DD252,3))&lt;=--('Drill Size Info'!$AB$15))),
                --(INT('Drill Size Info'!$AA$15) &amp; "." &amp; LEFT(DD252,3)),
                --(INT('Drill Size Info'!$AB$15) &amp; "." &amp; LEFT(DD252,3))
            )
        ),
        "OK"
    )
)</f>
        <v>OK</v>
      </c>
      <c r="Y252" s="150" t="str">
        <f>IF(DF252&lt;&gt;"",
    IF(INT('Drill Size Info'!$AA$19)=INT('Drill Size Info'!$AB$15),
        --(INT('Drill Size Info'!$AA$15) &amp; "." &amp; DF252),
        IF(AND((--(INT('Drill Size Info'!$AA$15) &amp; "." &amp; DF252)&gt;=--('Drill Size Info'!$AA$15)), (--(INT('Drill Size Info'!$AA$15) &amp; "." &amp; DF252)&lt;=--('Drill Size Info'!$AB$15))),
            --(INT('Drill Size Info'!$AA$15) &amp; "." &amp; DF252),
            --(INT('Drill Size Info'!$AB$15) &amp; "." &amp; DF252)
        )
    ),
    IF(DD252&lt;&gt;"",
        IF(INT('Drill Size Info'!$AA$15)=INT('Drill Size Info'!$AB$15),
            --(INT('Drill Size Info'!$AA$15) &amp; "." &amp; RIGHT(DD252,3)),
            IF(AND((--(INT('Drill Size Info'!$AA$15) &amp; "." &amp; RIGHT(DD252,3))&gt;=--('Drill Size Info'!$AA$15)), (--(INT('Drill Size Info'!$AA$15) &amp; "." &amp; RIGHT(DD252,3))&lt;=--('Drill Size Info'!$AB$15))),
                --(INT('Drill Size Info'!$AA$15) &amp; "." &amp; RIGHT(DD252,3)),
                --(INT('Drill Size Info'!$AB$15) &amp; "." &amp; RIGHT(DD252,3))
            )
        ),
        "N/A"
    )
)</f>
        <v>N/A</v>
      </c>
      <c r="Z252" s="162"/>
      <c r="AA252" s="162"/>
      <c r="AB252" s="162"/>
      <c r="AC252" s="162"/>
      <c r="AD252" s="162"/>
      <c r="AE252" s="162"/>
      <c r="AF252" s="162"/>
      <c r="AG252" s="162"/>
      <c r="AH252" s="162"/>
      <c r="AI252" s="162"/>
      <c r="AJ252" s="162"/>
      <c r="AK252" s="183"/>
      <c r="AL252" s="183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3"/>
      <c r="BA252" s="163"/>
      <c r="BB252" s="163"/>
      <c r="BC252" s="163"/>
      <c r="BD252" s="163"/>
      <c r="BE252" s="163"/>
      <c r="BF252" s="164"/>
      <c r="BG252" s="165"/>
      <c r="BH252" s="162"/>
      <c r="BI252" s="162"/>
      <c r="BJ252" s="164"/>
      <c r="BK252" s="95"/>
      <c r="BL252" s="182"/>
      <c r="BM252" s="182"/>
      <c r="BN252" s="182"/>
      <c r="BO252" s="182"/>
      <c r="BP252" s="95" t="str">
        <f t="shared" si="229"/>
        <v/>
      </c>
    </row>
    <row r="253" spans="2:68" x14ac:dyDescent="0.2">
      <c r="B253" s="156">
        <f t="shared" si="230"/>
        <v>245</v>
      </c>
      <c r="C253" s="158" t="str">
        <f>CONCATENATE('DATA SHEET'!$B$9, 'DATA SHEET'!$Q$2)</f>
        <v>" HWDP</v>
      </c>
      <c r="D253" s="157" t="str">
        <f t="shared" si="231"/>
        <v/>
      </c>
      <c r="E253" s="158" t="str">
        <f>IF('DATA SHEET'!$E$10="Cat 2","N/A","OK")</f>
        <v>OK</v>
      </c>
      <c r="F253" s="158" t="str">
        <f>IF('DATA SHEET'!$E$10="Cat 2","N/A","OK")</f>
        <v>OK</v>
      </c>
      <c r="G253" s="160"/>
      <c r="H253" s="160"/>
      <c r="I253" s="160" t="s">
        <v>194</v>
      </c>
      <c r="J253" s="160" t="str">
        <f t="shared" si="232"/>
        <v>OK</v>
      </c>
      <c r="K253" s="160" t="str">
        <f t="shared" si="232"/>
        <v>OK</v>
      </c>
      <c r="L253" s="160" t="str">
        <f>IF('DATA SHEET'!$B$10="NC-50","N/A","OK")</f>
        <v>OK</v>
      </c>
      <c r="M253" s="160" t="str">
        <f>IF('DATA SHEET'!$B$10="NC-50","N/A","OK")</f>
        <v>OK</v>
      </c>
      <c r="N253" s="160"/>
      <c r="O253" s="160"/>
      <c r="P253" s="160"/>
      <c r="Q253" s="160"/>
      <c r="R253" s="160"/>
      <c r="S253" s="160"/>
      <c r="T253" s="160"/>
      <c r="U253" s="160"/>
      <c r="V253" s="150" t="str">
        <f>IF(DB253&lt;&gt;"",
    IF(INT('Drill Size Info'!$AA$19)=INT('Drill Size Info'!$AB$19),
        --(INT('Drill Size Info'!$AA$19) &amp; "." &amp; DB253),
        IF(AND((--(INT('Drill Size Info'!$AA$19) &amp; "." &amp; DB253)&gt;=--('Drill Size Info'!$AA$19)), (--(INT('Drill Size Info'!$AA$19) &amp; "." &amp; DB253)&lt;=--('Drill Size Info'!$AB$19))),
            --(INT('Drill Size Info'!$AA$19) &amp; "." &amp; DB253),
            --(INT('Drill Size Info'!$AB$19) &amp; "." &amp; DB253)
        )
    ),
    IF(DA253&lt;&gt;"",
        IF(INT('Drill Size Info'!$AA$19)=INT('Drill Size Info'!$AB$19),
            --(INT('Drill Size Info'!$AA$19) &amp; "." &amp; LEFT(DA253,3)),
            IF(AND((--(INT('Drill Size Info'!$AA$19) &amp; "." &amp; LEFT(DA253,3))&gt;=--('Drill Size Info'!$AA$19)), (--(INT('Drill Size Info'!$AA$19) &amp; "." &amp; LEFT(DA253,3))&lt;=--('Drill Size Info'!$AB$19))),
                --(INT('Drill Size Info'!$AA$19) &amp; "." &amp; LEFT(DA253,3)),
                --(INT('Drill Size Info'!$AB$19) &amp; "." &amp; LEFT(DA253,3))
            )
        ),
        "OK"
    )
)</f>
        <v>OK</v>
      </c>
      <c r="W253" s="150" t="str">
        <f>IF(DC253&lt;&gt;"",
    IF(INT('Drill Size Info'!$AA$19)=INT('Drill Size Info'!$AB$19),
        --(INT('Drill Size Info'!$AA$19) &amp; "." &amp; DC253),
        IF(AND((--(INT('Drill Size Info'!$AA$19) &amp; "." &amp; DC253)&gt;=--('Drill Size Info'!$AA$19)), (--(INT('Drill Size Info'!$AA$19) &amp; "." &amp; DC253)&lt;=--('Drill Size Info'!$AB$19))),
            --(INT('Drill Size Info'!$AA$19) &amp; "." &amp; DC253),
            --(INT('Drill Size Info'!$AB$19) &amp; "." &amp; DC253)
        )
    ),
    IF(DA253&lt;&gt;"",
        IF(INT('Drill Size Info'!$AA$19)=INT('Drill Size Info'!$AB$19),
            --(INT('Drill Size Info'!$AA$19) &amp; "." &amp; RIGHT(DA253,3)),
            IF(AND((--(INT('Drill Size Info'!$AA$19) &amp; "." &amp; RIGHT(DA253,3))&gt;=--('Drill Size Info'!$AA$19)), (--(INT('Drill Size Info'!$AA$19) &amp; "." &amp; RIGHT(DA253,3))&lt;=--('Drill Size Info'!$AB$19))),
                --(INT('Drill Size Info'!$AA$19) &amp; "." &amp; RIGHT(DA253,3)),
                --(INT('Drill Size Info'!$AB$19) &amp; "." &amp; RIGHT(DA253,3))
            )
        ),
        "N/A"
    )
)</f>
        <v>N/A</v>
      </c>
      <c r="X253" s="150" t="str">
        <f>IF(DE253&lt;&gt;"",
    IF(INT('Drill Size Info'!$AA$19)=INT('Drill Size Info'!$AB$15),
        --(INT('Drill Size Info'!$AA$15) &amp; "." &amp; DE253),
        IF(AND((--(INT('Drill Size Info'!$AA$15) &amp; "." &amp; DE253)&gt;=--('Drill Size Info'!$AA$15)), (--(INT('Drill Size Info'!$AA$15) &amp; "." &amp; DE253)&lt;=--('Drill Size Info'!$AB$15))),
            --(INT('Drill Size Info'!$AA$15) &amp; "." &amp; DE253),
            --(INT('Drill Size Info'!$AB$15) &amp; "." &amp; DE253)
        )
    ),
    IF(DD253&lt;&gt;"",
        IF(INT('Drill Size Info'!$AA$15)=INT('Drill Size Info'!$AB$15),
            --(INT('Drill Size Info'!$AA$15) &amp; "." &amp; LEFT(DD253,3)),
            IF(AND((--(INT('Drill Size Info'!$AA$15) &amp; "." &amp; LEFT(DD253,3))&gt;=--('Drill Size Info'!$AA$15)), (--(INT('Drill Size Info'!$AA$15) &amp; "." &amp; LEFT(DD253,3))&lt;=--('Drill Size Info'!$AB$15))),
                --(INT('Drill Size Info'!$AA$15) &amp; "." &amp; LEFT(DD253,3)),
                --(INT('Drill Size Info'!$AB$15) &amp; "." &amp; LEFT(DD253,3))
            )
        ),
        "OK"
    )
)</f>
        <v>OK</v>
      </c>
      <c r="Y253" s="150" t="str">
        <f>IF(DF253&lt;&gt;"",
    IF(INT('Drill Size Info'!$AA$19)=INT('Drill Size Info'!$AB$15),
        --(INT('Drill Size Info'!$AA$15) &amp; "." &amp; DF253),
        IF(AND((--(INT('Drill Size Info'!$AA$15) &amp; "." &amp; DF253)&gt;=--('Drill Size Info'!$AA$15)), (--(INT('Drill Size Info'!$AA$15) &amp; "." &amp; DF253)&lt;=--('Drill Size Info'!$AB$15))),
            --(INT('Drill Size Info'!$AA$15) &amp; "." &amp; DF253),
            --(INT('Drill Size Info'!$AB$15) &amp; "." &amp; DF253)
        )
    ),
    IF(DD253&lt;&gt;"",
        IF(INT('Drill Size Info'!$AA$15)=INT('Drill Size Info'!$AB$15),
            --(INT('Drill Size Info'!$AA$15) &amp; "." &amp; RIGHT(DD253,3)),
            IF(AND((--(INT('Drill Size Info'!$AA$15) &amp; "." &amp; RIGHT(DD253,3))&gt;=--('Drill Size Info'!$AA$15)), (--(INT('Drill Size Info'!$AA$15) &amp; "." &amp; RIGHT(DD253,3))&lt;=--('Drill Size Info'!$AB$15))),
                --(INT('Drill Size Info'!$AA$15) &amp; "." &amp; RIGHT(DD253,3)),
                --(INT('Drill Size Info'!$AB$15) &amp; "." &amp; RIGHT(DD253,3))
            )
        ),
        "N/A"
    )
)</f>
        <v>N/A</v>
      </c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83"/>
      <c r="AL253" s="183"/>
      <c r="AM253" s="162"/>
      <c r="AN253" s="162"/>
      <c r="AO253" s="162"/>
      <c r="AP253" s="162"/>
      <c r="AQ253" s="162"/>
      <c r="AR253" s="162"/>
      <c r="AS253" s="162"/>
      <c r="AT253" s="162"/>
      <c r="AU253" s="162"/>
      <c r="AV253" s="162"/>
      <c r="AW253" s="162"/>
      <c r="AX253" s="162"/>
      <c r="AY253" s="162"/>
      <c r="AZ253" s="163"/>
      <c r="BA253" s="163"/>
      <c r="BB253" s="163"/>
      <c r="BC253" s="163"/>
      <c r="BD253" s="163"/>
      <c r="BE253" s="163"/>
      <c r="BF253" s="164"/>
      <c r="BG253" s="165"/>
      <c r="BH253" s="162"/>
      <c r="BI253" s="162"/>
      <c r="BJ253" s="164"/>
      <c r="BK253" s="95"/>
      <c r="BL253" s="182"/>
      <c r="BM253" s="182"/>
      <c r="BN253" s="182"/>
      <c r="BO253" s="182"/>
      <c r="BP253" s="95" t="str">
        <f t="shared" si="229"/>
        <v/>
      </c>
    </row>
    <row r="254" spans="2:68" x14ac:dyDescent="0.2">
      <c r="B254" s="156">
        <f t="shared" si="230"/>
        <v>246</v>
      </c>
      <c r="C254" s="158" t="str">
        <f>CONCATENATE('DATA SHEET'!$B$9, 'DATA SHEET'!$Q$2)</f>
        <v>" HWDP</v>
      </c>
      <c r="D254" s="157" t="str">
        <f t="shared" si="231"/>
        <v/>
      </c>
      <c r="E254" s="158" t="str">
        <f>IF('DATA SHEET'!$E$10="Cat 2","N/A","OK")</f>
        <v>OK</v>
      </c>
      <c r="F254" s="158" t="str">
        <f>IF('DATA SHEET'!$E$10="Cat 2","N/A","OK")</f>
        <v>OK</v>
      </c>
      <c r="G254" s="160"/>
      <c r="H254" s="160"/>
      <c r="I254" s="160" t="s">
        <v>194</v>
      </c>
      <c r="J254" s="160" t="str">
        <f t="shared" si="232"/>
        <v>OK</v>
      </c>
      <c r="K254" s="160" t="str">
        <f t="shared" si="232"/>
        <v>OK</v>
      </c>
      <c r="L254" s="160" t="str">
        <f>IF('DATA SHEET'!$B$10="NC-50","N/A","OK")</f>
        <v>OK</v>
      </c>
      <c r="M254" s="160" t="str">
        <f>IF('DATA SHEET'!$B$10="NC-50","N/A","OK")</f>
        <v>OK</v>
      </c>
      <c r="N254" s="160"/>
      <c r="O254" s="160"/>
      <c r="P254" s="160"/>
      <c r="Q254" s="160"/>
      <c r="R254" s="160"/>
      <c r="S254" s="160"/>
      <c r="T254" s="160"/>
      <c r="U254" s="160"/>
      <c r="V254" s="150" t="str">
        <f>IF(DB254&lt;&gt;"",
    IF(INT('Drill Size Info'!$AA$19)=INT('Drill Size Info'!$AB$19),
        --(INT('Drill Size Info'!$AA$19) &amp; "." &amp; DB254),
        IF(AND((--(INT('Drill Size Info'!$AA$19) &amp; "." &amp; DB254)&gt;=--('Drill Size Info'!$AA$19)), (--(INT('Drill Size Info'!$AA$19) &amp; "." &amp; DB254)&lt;=--('Drill Size Info'!$AB$19))),
            --(INT('Drill Size Info'!$AA$19) &amp; "." &amp; DB254),
            --(INT('Drill Size Info'!$AB$19) &amp; "." &amp; DB254)
        )
    ),
    IF(DA254&lt;&gt;"",
        IF(INT('Drill Size Info'!$AA$19)=INT('Drill Size Info'!$AB$19),
            --(INT('Drill Size Info'!$AA$19) &amp; "." &amp; LEFT(DA254,3)),
            IF(AND((--(INT('Drill Size Info'!$AA$19) &amp; "." &amp; LEFT(DA254,3))&gt;=--('Drill Size Info'!$AA$19)), (--(INT('Drill Size Info'!$AA$19) &amp; "." &amp; LEFT(DA254,3))&lt;=--('Drill Size Info'!$AB$19))),
                --(INT('Drill Size Info'!$AA$19) &amp; "." &amp; LEFT(DA254,3)),
                --(INT('Drill Size Info'!$AB$19) &amp; "." &amp; LEFT(DA254,3))
            )
        ),
        "OK"
    )
)</f>
        <v>OK</v>
      </c>
      <c r="W254" s="150" t="str">
        <f>IF(DC254&lt;&gt;"",
    IF(INT('Drill Size Info'!$AA$19)=INT('Drill Size Info'!$AB$19),
        --(INT('Drill Size Info'!$AA$19) &amp; "." &amp; DC254),
        IF(AND((--(INT('Drill Size Info'!$AA$19) &amp; "." &amp; DC254)&gt;=--('Drill Size Info'!$AA$19)), (--(INT('Drill Size Info'!$AA$19) &amp; "." &amp; DC254)&lt;=--('Drill Size Info'!$AB$19))),
            --(INT('Drill Size Info'!$AA$19) &amp; "." &amp; DC254),
            --(INT('Drill Size Info'!$AB$19) &amp; "." &amp; DC254)
        )
    ),
    IF(DA254&lt;&gt;"",
        IF(INT('Drill Size Info'!$AA$19)=INT('Drill Size Info'!$AB$19),
            --(INT('Drill Size Info'!$AA$19) &amp; "." &amp; RIGHT(DA254,3)),
            IF(AND((--(INT('Drill Size Info'!$AA$19) &amp; "." &amp; RIGHT(DA254,3))&gt;=--('Drill Size Info'!$AA$19)), (--(INT('Drill Size Info'!$AA$19) &amp; "." &amp; RIGHT(DA254,3))&lt;=--('Drill Size Info'!$AB$19))),
                --(INT('Drill Size Info'!$AA$19) &amp; "." &amp; RIGHT(DA254,3)),
                --(INT('Drill Size Info'!$AB$19) &amp; "." &amp; RIGHT(DA254,3))
            )
        ),
        "N/A"
    )
)</f>
        <v>N/A</v>
      </c>
      <c r="X254" s="150" t="str">
        <f>IF(DE254&lt;&gt;"",
    IF(INT('Drill Size Info'!$AA$19)=INT('Drill Size Info'!$AB$15),
        --(INT('Drill Size Info'!$AA$15) &amp; "." &amp; DE254),
        IF(AND((--(INT('Drill Size Info'!$AA$15) &amp; "." &amp; DE254)&gt;=--('Drill Size Info'!$AA$15)), (--(INT('Drill Size Info'!$AA$15) &amp; "." &amp; DE254)&lt;=--('Drill Size Info'!$AB$15))),
            --(INT('Drill Size Info'!$AA$15) &amp; "." &amp; DE254),
            --(INT('Drill Size Info'!$AB$15) &amp; "." &amp; DE254)
        )
    ),
    IF(DD254&lt;&gt;"",
        IF(INT('Drill Size Info'!$AA$15)=INT('Drill Size Info'!$AB$15),
            --(INT('Drill Size Info'!$AA$15) &amp; "." &amp; LEFT(DD254,3)),
            IF(AND((--(INT('Drill Size Info'!$AA$15) &amp; "." &amp; LEFT(DD254,3))&gt;=--('Drill Size Info'!$AA$15)), (--(INT('Drill Size Info'!$AA$15) &amp; "." &amp; LEFT(DD254,3))&lt;=--('Drill Size Info'!$AB$15))),
                --(INT('Drill Size Info'!$AA$15) &amp; "." &amp; LEFT(DD254,3)),
                --(INT('Drill Size Info'!$AB$15) &amp; "." &amp; LEFT(DD254,3))
            )
        ),
        "OK"
    )
)</f>
        <v>OK</v>
      </c>
      <c r="Y254" s="150" t="str">
        <f>IF(DF254&lt;&gt;"",
    IF(INT('Drill Size Info'!$AA$19)=INT('Drill Size Info'!$AB$15),
        --(INT('Drill Size Info'!$AA$15) &amp; "." &amp; DF254),
        IF(AND((--(INT('Drill Size Info'!$AA$15) &amp; "." &amp; DF254)&gt;=--('Drill Size Info'!$AA$15)), (--(INT('Drill Size Info'!$AA$15) &amp; "." &amp; DF254)&lt;=--('Drill Size Info'!$AB$15))),
            --(INT('Drill Size Info'!$AA$15) &amp; "." &amp; DF254),
            --(INT('Drill Size Info'!$AB$15) &amp; "." &amp; DF254)
        )
    ),
    IF(DD254&lt;&gt;"",
        IF(INT('Drill Size Info'!$AA$15)=INT('Drill Size Info'!$AB$15),
            --(INT('Drill Size Info'!$AA$15) &amp; "." &amp; RIGHT(DD254,3)),
            IF(AND((--(INT('Drill Size Info'!$AA$15) &amp; "." &amp; RIGHT(DD254,3))&gt;=--('Drill Size Info'!$AA$15)), (--(INT('Drill Size Info'!$AA$15) &amp; "." &amp; RIGHT(DD254,3))&lt;=--('Drill Size Info'!$AB$15))),
                --(INT('Drill Size Info'!$AA$15) &amp; "." &amp; RIGHT(DD254,3)),
                --(INT('Drill Size Info'!$AB$15) &amp; "." &amp; RIGHT(DD254,3))
            )
        ),
        "N/A"
    )
)</f>
        <v>N/A</v>
      </c>
      <c r="Z254" s="162"/>
      <c r="AA254" s="162"/>
      <c r="AB254" s="162"/>
      <c r="AC254" s="162"/>
      <c r="AD254" s="162"/>
      <c r="AE254" s="162"/>
      <c r="AF254" s="162"/>
      <c r="AG254" s="162"/>
      <c r="AH254" s="162"/>
      <c r="AI254" s="162"/>
      <c r="AJ254" s="162"/>
      <c r="AK254" s="183"/>
      <c r="AL254" s="183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3"/>
      <c r="BA254" s="163"/>
      <c r="BB254" s="163"/>
      <c r="BC254" s="163"/>
      <c r="BD254" s="163"/>
      <c r="BE254" s="163"/>
      <c r="BF254" s="164"/>
      <c r="BG254" s="165"/>
      <c r="BH254" s="162"/>
      <c r="BI254" s="162"/>
      <c r="BJ254" s="164"/>
      <c r="BK254" s="95"/>
      <c r="BL254" s="182"/>
      <c r="BM254" s="182"/>
      <c r="BN254" s="182"/>
      <c r="BO254" s="182"/>
      <c r="BP254" s="95" t="str">
        <f t="shared" si="229"/>
        <v/>
      </c>
    </row>
    <row r="255" spans="2:68" x14ac:dyDescent="0.2">
      <c r="B255" s="156">
        <f t="shared" si="230"/>
        <v>247</v>
      </c>
      <c r="C255" s="158" t="str">
        <f>CONCATENATE('DATA SHEET'!$B$9, 'DATA SHEET'!$Q$2)</f>
        <v>" HWDP</v>
      </c>
      <c r="D255" s="157" t="str">
        <f t="shared" si="231"/>
        <v/>
      </c>
      <c r="E255" s="158" t="str">
        <f>IF('DATA SHEET'!$E$10="Cat 2","N/A","OK")</f>
        <v>OK</v>
      </c>
      <c r="F255" s="158" t="str">
        <f>IF('DATA SHEET'!$E$10="Cat 2","N/A","OK")</f>
        <v>OK</v>
      </c>
      <c r="G255" s="160"/>
      <c r="H255" s="160"/>
      <c r="I255" s="160" t="s">
        <v>194</v>
      </c>
      <c r="J255" s="160" t="str">
        <f t="shared" si="232"/>
        <v>OK</v>
      </c>
      <c r="K255" s="160" t="str">
        <f t="shared" si="232"/>
        <v>OK</v>
      </c>
      <c r="L255" s="160" t="str">
        <f>IF('DATA SHEET'!$B$10="NC-50","N/A","OK")</f>
        <v>OK</v>
      </c>
      <c r="M255" s="160" t="str">
        <f>IF('DATA SHEET'!$B$10="NC-50","N/A","OK")</f>
        <v>OK</v>
      </c>
      <c r="N255" s="160"/>
      <c r="O255" s="160"/>
      <c r="P255" s="160"/>
      <c r="Q255" s="160"/>
      <c r="R255" s="160"/>
      <c r="S255" s="160"/>
      <c r="T255" s="160"/>
      <c r="U255" s="160"/>
      <c r="V255" s="150" t="str">
        <f>IF(DB255&lt;&gt;"",
    IF(INT('Drill Size Info'!$AA$19)=INT('Drill Size Info'!$AB$19),
        --(INT('Drill Size Info'!$AA$19) &amp; "." &amp; DB255),
        IF(AND((--(INT('Drill Size Info'!$AA$19) &amp; "." &amp; DB255)&gt;=--('Drill Size Info'!$AA$19)), (--(INT('Drill Size Info'!$AA$19) &amp; "." &amp; DB255)&lt;=--('Drill Size Info'!$AB$19))),
            --(INT('Drill Size Info'!$AA$19) &amp; "." &amp; DB255),
            --(INT('Drill Size Info'!$AB$19) &amp; "." &amp; DB255)
        )
    ),
    IF(DA255&lt;&gt;"",
        IF(INT('Drill Size Info'!$AA$19)=INT('Drill Size Info'!$AB$19),
            --(INT('Drill Size Info'!$AA$19) &amp; "." &amp; LEFT(DA255,3)),
            IF(AND((--(INT('Drill Size Info'!$AA$19) &amp; "." &amp; LEFT(DA255,3))&gt;=--('Drill Size Info'!$AA$19)), (--(INT('Drill Size Info'!$AA$19) &amp; "." &amp; LEFT(DA255,3))&lt;=--('Drill Size Info'!$AB$19))),
                --(INT('Drill Size Info'!$AA$19) &amp; "." &amp; LEFT(DA255,3)),
                --(INT('Drill Size Info'!$AB$19) &amp; "." &amp; LEFT(DA255,3))
            )
        ),
        "OK"
    )
)</f>
        <v>OK</v>
      </c>
      <c r="W255" s="150" t="str">
        <f>IF(DC255&lt;&gt;"",
    IF(INT('Drill Size Info'!$AA$19)=INT('Drill Size Info'!$AB$19),
        --(INT('Drill Size Info'!$AA$19) &amp; "." &amp; DC255),
        IF(AND((--(INT('Drill Size Info'!$AA$19) &amp; "." &amp; DC255)&gt;=--('Drill Size Info'!$AA$19)), (--(INT('Drill Size Info'!$AA$19) &amp; "." &amp; DC255)&lt;=--('Drill Size Info'!$AB$19))),
            --(INT('Drill Size Info'!$AA$19) &amp; "." &amp; DC255),
            --(INT('Drill Size Info'!$AB$19) &amp; "." &amp; DC255)
        )
    ),
    IF(DA255&lt;&gt;"",
        IF(INT('Drill Size Info'!$AA$19)=INT('Drill Size Info'!$AB$19),
            --(INT('Drill Size Info'!$AA$19) &amp; "." &amp; RIGHT(DA255,3)),
            IF(AND((--(INT('Drill Size Info'!$AA$19) &amp; "." &amp; RIGHT(DA255,3))&gt;=--('Drill Size Info'!$AA$19)), (--(INT('Drill Size Info'!$AA$19) &amp; "." &amp; RIGHT(DA255,3))&lt;=--('Drill Size Info'!$AB$19))),
                --(INT('Drill Size Info'!$AA$19) &amp; "." &amp; RIGHT(DA255,3)),
                --(INT('Drill Size Info'!$AB$19) &amp; "." &amp; RIGHT(DA255,3))
            )
        ),
        "N/A"
    )
)</f>
        <v>N/A</v>
      </c>
      <c r="X255" s="150" t="str">
        <f>IF(DE255&lt;&gt;"",
    IF(INT('Drill Size Info'!$AA$19)=INT('Drill Size Info'!$AB$15),
        --(INT('Drill Size Info'!$AA$15) &amp; "." &amp; DE255),
        IF(AND((--(INT('Drill Size Info'!$AA$15) &amp; "." &amp; DE255)&gt;=--('Drill Size Info'!$AA$15)), (--(INT('Drill Size Info'!$AA$15) &amp; "." &amp; DE255)&lt;=--('Drill Size Info'!$AB$15))),
            --(INT('Drill Size Info'!$AA$15) &amp; "." &amp; DE255),
            --(INT('Drill Size Info'!$AB$15) &amp; "." &amp; DE255)
        )
    ),
    IF(DD255&lt;&gt;"",
        IF(INT('Drill Size Info'!$AA$15)=INT('Drill Size Info'!$AB$15),
            --(INT('Drill Size Info'!$AA$15) &amp; "." &amp; LEFT(DD255,3)),
            IF(AND((--(INT('Drill Size Info'!$AA$15) &amp; "." &amp; LEFT(DD255,3))&gt;=--('Drill Size Info'!$AA$15)), (--(INT('Drill Size Info'!$AA$15) &amp; "." &amp; LEFT(DD255,3))&lt;=--('Drill Size Info'!$AB$15))),
                --(INT('Drill Size Info'!$AA$15) &amp; "." &amp; LEFT(DD255,3)),
                --(INT('Drill Size Info'!$AB$15) &amp; "." &amp; LEFT(DD255,3))
            )
        ),
        "OK"
    )
)</f>
        <v>OK</v>
      </c>
      <c r="Y255" s="150" t="str">
        <f>IF(DF255&lt;&gt;"",
    IF(INT('Drill Size Info'!$AA$19)=INT('Drill Size Info'!$AB$15),
        --(INT('Drill Size Info'!$AA$15) &amp; "." &amp; DF255),
        IF(AND((--(INT('Drill Size Info'!$AA$15) &amp; "." &amp; DF255)&gt;=--('Drill Size Info'!$AA$15)), (--(INT('Drill Size Info'!$AA$15) &amp; "." &amp; DF255)&lt;=--('Drill Size Info'!$AB$15))),
            --(INT('Drill Size Info'!$AA$15) &amp; "." &amp; DF255),
            --(INT('Drill Size Info'!$AB$15) &amp; "." &amp; DF255)
        )
    ),
    IF(DD255&lt;&gt;"",
        IF(INT('Drill Size Info'!$AA$15)=INT('Drill Size Info'!$AB$15),
            --(INT('Drill Size Info'!$AA$15) &amp; "." &amp; RIGHT(DD255,3)),
            IF(AND((--(INT('Drill Size Info'!$AA$15) &amp; "." &amp; RIGHT(DD255,3))&gt;=--('Drill Size Info'!$AA$15)), (--(INT('Drill Size Info'!$AA$15) &amp; "." &amp; RIGHT(DD255,3))&lt;=--('Drill Size Info'!$AB$15))),
                --(INT('Drill Size Info'!$AA$15) &amp; "." &amp; RIGHT(DD255,3)),
                --(INT('Drill Size Info'!$AB$15) &amp; "." &amp; RIGHT(DD255,3))
            )
        ),
        "N/A"
    )
)</f>
        <v>N/A</v>
      </c>
      <c r="Z255" s="162"/>
      <c r="AA255" s="162"/>
      <c r="AB255" s="162"/>
      <c r="AC255" s="162"/>
      <c r="AD255" s="162"/>
      <c r="AE255" s="162"/>
      <c r="AF255" s="162"/>
      <c r="AG255" s="162"/>
      <c r="AH255" s="162"/>
      <c r="AI255" s="162"/>
      <c r="AJ255" s="162"/>
      <c r="AK255" s="183"/>
      <c r="AL255" s="183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3"/>
      <c r="BA255" s="163"/>
      <c r="BB255" s="163"/>
      <c r="BC255" s="163"/>
      <c r="BD255" s="163"/>
      <c r="BE255" s="163"/>
      <c r="BF255" s="164"/>
      <c r="BG255" s="165"/>
      <c r="BH255" s="162"/>
      <c r="BI255" s="162"/>
      <c r="BJ255" s="164"/>
      <c r="BK255" s="95"/>
      <c r="BL255" s="182"/>
      <c r="BM255" s="182"/>
      <c r="BN255" s="182"/>
      <c r="BO255" s="182"/>
      <c r="BP255" s="95" t="str">
        <f t="shared" si="229"/>
        <v/>
      </c>
    </row>
    <row r="256" spans="2:68" x14ac:dyDescent="0.2">
      <c r="B256" s="156">
        <f t="shared" si="230"/>
        <v>248</v>
      </c>
      <c r="C256" s="158" t="str">
        <f>CONCATENATE('DATA SHEET'!$B$9, 'DATA SHEET'!$Q$2)</f>
        <v>" HWDP</v>
      </c>
      <c r="D256" s="157" t="str">
        <f t="shared" si="231"/>
        <v/>
      </c>
      <c r="E256" s="158" t="str">
        <f>IF('DATA SHEET'!$E$10="Cat 2","N/A","OK")</f>
        <v>OK</v>
      </c>
      <c r="F256" s="158" t="str">
        <f>IF('DATA SHEET'!$E$10="Cat 2","N/A","OK")</f>
        <v>OK</v>
      </c>
      <c r="G256" s="160"/>
      <c r="H256" s="160"/>
      <c r="I256" s="160" t="s">
        <v>194</v>
      </c>
      <c r="J256" s="160" t="str">
        <f t="shared" si="232"/>
        <v>OK</v>
      </c>
      <c r="K256" s="160" t="str">
        <f t="shared" si="232"/>
        <v>OK</v>
      </c>
      <c r="L256" s="160" t="str">
        <f>IF('DATA SHEET'!$B$10="NC-50","N/A","OK")</f>
        <v>OK</v>
      </c>
      <c r="M256" s="160" t="str">
        <f>IF('DATA SHEET'!$B$10="NC-50","N/A","OK")</f>
        <v>OK</v>
      </c>
      <c r="N256" s="160"/>
      <c r="O256" s="160"/>
      <c r="P256" s="160"/>
      <c r="Q256" s="160"/>
      <c r="R256" s="160"/>
      <c r="S256" s="160"/>
      <c r="T256" s="160"/>
      <c r="U256" s="160"/>
      <c r="V256" s="150" t="str">
        <f>IF(DB256&lt;&gt;"",
    IF(INT('Drill Size Info'!$AA$19)=INT('Drill Size Info'!$AB$19),
        --(INT('Drill Size Info'!$AA$19) &amp; "." &amp; DB256),
        IF(AND((--(INT('Drill Size Info'!$AA$19) &amp; "." &amp; DB256)&gt;=--('Drill Size Info'!$AA$19)), (--(INT('Drill Size Info'!$AA$19) &amp; "." &amp; DB256)&lt;=--('Drill Size Info'!$AB$19))),
            --(INT('Drill Size Info'!$AA$19) &amp; "." &amp; DB256),
            --(INT('Drill Size Info'!$AB$19) &amp; "." &amp; DB256)
        )
    ),
    IF(DA256&lt;&gt;"",
        IF(INT('Drill Size Info'!$AA$19)=INT('Drill Size Info'!$AB$19),
            --(INT('Drill Size Info'!$AA$19) &amp; "." &amp; LEFT(DA256,3)),
            IF(AND((--(INT('Drill Size Info'!$AA$19) &amp; "." &amp; LEFT(DA256,3))&gt;=--('Drill Size Info'!$AA$19)), (--(INT('Drill Size Info'!$AA$19) &amp; "." &amp; LEFT(DA256,3))&lt;=--('Drill Size Info'!$AB$19))),
                --(INT('Drill Size Info'!$AA$19) &amp; "." &amp; LEFT(DA256,3)),
                --(INT('Drill Size Info'!$AB$19) &amp; "." &amp; LEFT(DA256,3))
            )
        ),
        "OK"
    )
)</f>
        <v>OK</v>
      </c>
      <c r="W256" s="150" t="str">
        <f>IF(DC256&lt;&gt;"",
    IF(INT('Drill Size Info'!$AA$19)=INT('Drill Size Info'!$AB$19),
        --(INT('Drill Size Info'!$AA$19) &amp; "." &amp; DC256),
        IF(AND((--(INT('Drill Size Info'!$AA$19) &amp; "." &amp; DC256)&gt;=--('Drill Size Info'!$AA$19)), (--(INT('Drill Size Info'!$AA$19) &amp; "." &amp; DC256)&lt;=--('Drill Size Info'!$AB$19))),
            --(INT('Drill Size Info'!$AA$19) &amp; "." &amp; DC256),
            --(INT('Drill Size Info'!$AB$19) &amp; "." &amp; DC256)
        )
    ),
    IF(DA256&lt;&gt;"",
        IF(INT('Drill Size Info'!$AA$19)=INT('Drill Size Info'!$AB$19),
            --(INT('Drill Size Info'!$AA$19) &amp; "." &amp; RIGHT(DA256,3)),
            IF(AND((--(INT('Drill Size Info'!$AA$19) &amp; "." &amp; RIGHT(DA256,3))&gt;=--('Drill Size Info'!$AA$19)), (--(INT('Drill Size Info'!$AA$19) &amp; "." &amp; RIGHT(DA256,3))&lt;=--('Drill Size Info'!$AB$19))),
                --(INT('Drill Size Info'!$AA$19) &amp; "." &amp; RIGHT(DA256,3)),
                --(INT('Drill Size Info'!$AB$19) &amp; "." &amp; RIGHT(DA256,3))
            )
        ),
        "N/A"
    )
)</f>
        <v>N/A</v>
      </c>
      <c r="X256" s="150" t="str">
        <f>IF(DE256&lt;&gt;"",
    IF(INT('Drill Size Info'!$AA$19)=INT('Drill Size Info'!$AB$15),
        --(INT('Drill Size Info'!$AA$15) &amp; "." &amp; DE256),
        IF(AND((--(INT('Drill Size Info'!$AA$15) &amp; "." &amp; DE256)&gt;=--('Drill Size Info'!$AA$15)), (--(INT('Drill Size Info'!$AA$15) &amp; "." &amp; DE256)&lt;=--('Drill Size Info'!$AB$15))),
            --(INT('Drill Size Info'!$AA$15) &amp; "." &amp; DE256),
            --(INT('Drill Size Info'!$AB$15) &amp; "." &amp; DE256)
        )
    ),
    IF(DD256&lt;&gt;"",
        IF(INT('Drill Size Info'!$AA$15)=INT('Drill Size Info'!$AB$15),
            --(INT('Drill Size Info'!$AA$15) &amp; "." &amp; LEFT(DD256,3)),
            IF(AND((--(INT('Drill Size Info'!$AA$15) &amp; "." &amp; LEFT(DD256,3))&gt;=--('Drill Size Info'!$AA$15)), (--(INT('Drill Size Info'!$AA$15) &amp; "." &amp; LEFT(DD256,3))&lt;=--('Drill Size Info'!$AB$15))),
                --(INT('Drill Size Info'!$AA$15) &amp; "." &amp; LEFT(DD256,3)),
                --(INT('Drill Size Info'!$AB$15) &amp; "." &amp; LEFT(DD256,3))
            )
        ),
        "OK"
    )
)</f>
        <v>OK</v>
      </c>
      <c r="Y256" s="150" t="str">
        <f>IF(DF256&lt;&gt;"",
    IF(INT('Drill Size Info'!$AA$19)=INT('Drill Size Info'!$AB$15),
        --(INT('Drill Size Info'!$AA$15) &amp; "." &amp; DF256),
        IF(AND((--(INT('Drill Size Info'!$AA$15) &amp; "." &amp; DF256)&gt;=--('Drill Size Info'!$AA$15)), (--(INT('Drill Size Info'!$AA$15) &amp; "." &amp; DF256)&lt;=--('Drill Size Info'!$AB$15))),
            --(INT('Drill Size Info'!$AA$15) &amp; "." &amp; DF256),
            --(INT('Drill Size Info'!$AB$15) &amp; "." &amp; DF256)
        )
    ),
    IF(DD256&lt;&gt;"",
        IF(INT('Drill Size Info'!$AA$15)=INT('Drill Size Info'!$AB$15),
            --(INT('Drill Size Info'!$AA$15) &amp; "." &amp; RIGHT(DD256,3)),
            IF(AND((--(INT('Drill Size Info'!$AA$15) &amp; "." &amp; RIGHT(DD256,3))&gt;=--('Drill Size Info'!$AA$15)), (--(INT('Drill Size Info'!$AA$15) &amp; "." &amp; RIGHT(DD256,3))&lt;=--('Drill Size Info'!$AB$15))),
                --(INT('Drill Size Info'!$AA$15) &amp; "." &amp; RIGHT(DD256,3)),
                --(INT('Drill Size Info'!$AB$15) &amp; "." &amp; RIGHT(DD256,3))
            )
        ),
        "N/A"
    )
)</f>
        <v>N/A</v>
      </c>
      <c r="Z256" s="162"/>
      <c r="AA256" s="162"/>
      <c r="AB256" s="162"/>
      <c r="AC256" s="162"/>
      <c r="AD256" s="162"/>
      <c r="AE256" s="162"/>
      <c r="AF256" s="162"/>
      <c r="AG256" s="162"/>
      <c r="AH256" s="162"/>
      <c r="AI256" s="162"/>
      <c r="AJ256" s="162"/>
      <c r="AK256" s="183"/>
      <c r="AL256" s="183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3"/>
      <c r="BA256" s="163"/>
      <c r="BB256" s="163"/>
      <c r="BC256" s="163"/>
      <c r="BD256" s="163"/>
      <c r="BE256" s="163"/>
      <c r="BF256" s="164"/>
      <c r="BG256" s="165"/>
      <c r="BH256" s="162"/>
      <c r="BI256" s="162"/>
      <c r="BJ256" s="164"/>
      <c r="BK256" s="95"/>
      <c r="BL256" s="182"/>
      <c r="BM256" s="182"/>
      <c r="BN256" s="182"/>
      <c r="BO256" s="182"/>
      <c r="BP256" s="95" t="str">
        <f t="shared" si="229"/>
        <v/>
      </c>
    </row>
    <row r="257" spans="2:68" x14ac:dyDescent="0.2">
      <c r="B257" s="156">
        <f t="shared" si="230"/>
        <v>249</v>
      </c>
      <c r="C257" s="158" t="str">
        <f>CONCATENATE('DATA SHEET'!$B$9, 'DATA SHEET'!$Q$2)</f>
        <v>" HWDP</v>
      </c>
      <c r="D257" s="157" t="str">
        <f t="shared" si="231"/>
        <v/>
      </c>
      <c r="E257" s="158" t="str">
        <f>IF('DATA SHEET'!$E$10="Cat 2","N/A","OK")</f>
        <v>OK</v>
      </c>
      <c r="F257" s="158" t="str">
        <f>IF('DATA SHEET'!$E$10="Cat 2","N/A","OK")</f>
        <v>OK</v>
      </c>
      <c r="G257" s="160"/>
      <c r="H257" s="160"/>
      <c r="I257" s="160" t="s">
        <v>194</v>
      </c>
      <c r="J257" s="160" t="str">
        <f t="shared" si="232"/>
        <v>OK</v>
      </c>
      <c r="K257" s="160" t="str">
        <f t="shared" si="232"/>
        <v>OK</v>
      </c>
      <c r="L257" s="160" t="str">
        <f>IF('DATA SHEET'!$B$10="NC-50","N/A","OK")</f>
        <v>OK</v>
      </c>
      <c r="M257" s="160" t="str">
        <f>IF('DATA SHEET'!$B$10="NC-50","N/A","OK")</f>
        <v>OK</v>
      </c>
      <c r="N257" s="160"/>
      <c r="O257" s="160"/>
      <c r="P257" s="160"/>
      <c r="Q257" s="160"/>
      <c r="R257" s="160"/>
      <c r="S257" s="160"/>
      <c r="T257" s="160"/>
      <c r="U257" s="160"/>
      <c r="V257" s="150" t="str">
        <f>IF(DB257&lt;&gt;"",
    IF(INT('Drill Size Info'!$AA$19)=INT('Drill Size Info'!$AB$19),
        --(INT('Drill Size Info'!$AA$19) &amp; "." &amp; DB257),
        IF(AND((--(INT('Drill Size Info'!$AA$19) &amp; "." &amp; DB257)&gt;=--('Drill Size Info'!$AA$19)), (--(INT('Drill Size Info'!$AA$19) &amp; "." &amp; DB257)&lt;=--('Drill Size Info'!$AB$19))),
            --(INT('Drill Size Info'!$AA$19) &amp; "." &amp; DB257),
            --(INT('Drill Size Info'!$AB$19) &amp; "." &amp; DB257)
        )
    ),
    IF(DA257&lt;&gt;"",
        IF(INT('Drill Size Info'!$AA$19)=INT('Drill Size Info'!$AB$19),
            --(INT('Drill Size Info'!$AA$19) &amp; "." &amp; LEFT(DA257,3)),
            IF(AND((--(INT('Drill Size Info'!$AA$19) &amp; "." &amp; LEFT(DA257,3))&gt;=--('Drill Size Info'!$AA$19)), (--(INT('Drill Size Info'!$AA$19) &amp; "." &amp; LEFT(DA257,3))&lt;=--('Drill Size Info'!$AB$19))),
                --(INT('Drill Size Info'!$AA$19) &amp; "." &amp; LEFT(DA257,3)),
                --(INT('Drill Size Info'!$AB$19) &amp; "." &amp; LEFT(DA257,3))
            )
        ),
        "OK"
    )
)</f>
        <v>OK</v>
      </c>
      <c r="W257" s="150" t="str">
        <f>IF(DC257&lt;&gt;"",
    IF(INT('Drill Size Info'!$AA$19)=INT('Drill Size Info'!$AB$19),
        --(INT('Drill Size Info'!$AA$19) &amp; "." &amp; DC257),
        IF(AND((--(INT('Drill Size Info'!$AA$19) &amp; "." &amp; DC257)&gt;=--('Drill Size Info'!$AA$19)), (--(INT('Drill Size Info'!$AA$19) &amp; "." &amp; DC257)&lt;=--('Drill Size Info'!$AB$19))),
            --(INT('Drill Size Info'!$AA$19) &amp; "." &amp; DC257),
            --(INT('Drill Size Info'!$AB$19) &amp; "." &amp; DC257)
        )
    ),
    IF(DA257&lt;&gt;"",
        IF(INT('Drill Size Info'!$AA$19)=INT('Drill Size Info'!$AB$19),
            --(INT('Drill Size Info'!$AA$19) &amp; "." &amp; RIGHT(DA257,3)),
            IF(AND((--(INT('Drill Size Info'!$AA$19) &amp; "." &amp; RIGHT(DA257,3))&gt;=--('Drill Size Info'!$AA$19)), (--(INT('Drill Size Info'!$AA$19) &amp; "." &amp; RIGHT(DA257,3))&lt;=--('Drill Size Info'!$AB$19))),
                --(INT('Drill Size Info'!$AA$19) &amp; "." &amp; RIGHT(DA257,3)),
                --(INT('Drill Size Info'!$AB$19) &amp; "." &amp; RIGHT(DA257,3))
            )
        ),
        "N/A"
    )
)</f>
        <v>N/A</v>
      </c>
      <c r="X257" s="150" t="str">
        <f>IF(DE257&lt;&gt;"",
    IF(INT('Drill Size Info'!$AA$19)=INT('Drill Size Info'!$AB$15),
        --(INT('Drill Size Info'!$AA$15) &amp; "." &amp; DE257),
        IF(AND((--(INT('Drill Size Info'!$AA$15) &amp; "." &amp; DE257)&gt;=--('Drill Size Info'!$AA$15)), (--(INT('Drill Size Info'!$AA$15) &amp; "." &amp; DE257)&lt;=--('Drill Size Info'!$AB$15))),
            --(INT('Drill Size Info'!$AA$15) &amp; "." &amp; DE257),
            --(INT('Drill Size Info'!$AB$15) &amp; "." &amp; DE257)
        )
    ),
    IF(DD257&lt;&gt;"",
        IF(INT('Drill Size Info'!$AA$15)=INT('Drill Size Info'!$AB$15),
            --(INT('Drill Size Info'!$AA$15) &amp; "." &amp; LEFT(DD257,3)),
            IF(AND((--(INT('Drill Size Info'!$AA$15) &amp; "." &amp; LEFT(DD257,3))&gt;=--('Drill Size Info'!$AA$15)), (--(INT('Drill Size Info'!$AA$15) &amp; "." &amp; LEFT(DD257,3))&lt;=--('Drill Size Info'!$AB$15))),
                --(INT('Drill Size Info'!$AA$15) &amp; "." &amp; LEFT(DD257,3)),
                --(INT('Drill Size Info'!$AB$15) &amp; "." &amp; LEFT(DD257,3))
            )
        ),
        "OK"
    )
)</f>
        <v>OK</v>
      </c>
      <c r="Y257" s="150" t="str">
        <f>IF(DF257&lt;&gt;"",
    IF(INT('Drill Size Info'!$AA$19)=INT('Drill Size Info'!$AB$15),
        --(INT('Drill Size Info'!$AA$15) &amp; "." &amp; DF257),
        IF(AND((--(INT('Drill Size Info'!$AA$15) &amp; "." &amp; DF257)&gt;=--('Drill Size Info'!$AA$15)), (--(INT('Drill Size Info'!$AA$15) &amp; "." &amp; DF257)&lt;=--('Drill Size Info'!$AB$15))),
            --(INT('Drill Size Info'!$AA$15) &amp; "." &amp; DF257),
            --(INT('Drill Size Info'!$AB$15) &amp; "." &amp; DF257)
        )
    ),
    IF(DD257&lt;&gt;"",
        IF(INT('Drill Size Info'!$AA$15)=INT('Drill Size Info'!$AB$15),
            --(INT('Drill Size Info'!$AA$15) &amp; "." &amp; RIGHT(DD257,3)),
            IF(AND((--(INT('Drill Size Info'!$AA$15) &amp; "." &amp; RIGHT(DD257,3))&gt;=--('Drill Size Info'!$AA$15)), (--(INT('Drill Size Info'!$AA$15) &amp; "." &amp; RIGHT(DD257,3))&lt;=--('Drill Size Info'!$AB$15))),
                --(INT('Drill Size Info'!$AA$15) &amp; "." &amp; RIGHT(DD257,3)),
                --(INT('Drill Size Info'!$AB$15) &amp; "." &amp; RIGHT(DD257,3))
            )
        ),
        "N/A"
    )
)</f>
        <v>N/A</v>
      </c>
      <c r="Z257" s="162"/>
      <c r="AA257" s="162"/>
      <c r="AB257" s="162"/>
      <c r="AC257" s="162"/>
      <c r="AD257" s="162"/>
      <c r="AE257" s="162"/>
      <c r="AF257" s="162"/>
      <c r="AG257" s="162"/>
      <c r="AH257" s="162"/>
      <c r="AI257" s="162"/>
      <c r="AJ257" s="162"/>
      <c r="AK257" s="183"/>
      <c r="AL257" s="183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3"/>
      <c r="BA257" s="163"/>
      <c r="BB257" s="163"/>
      <c r="BC257" s="163"/>
      <c r="BD257" s="163"/>
      <c r="BE257" s="163"/>
      <c r="BF257" s="164"/>
      <c r="BG257" s="165"/>
      <c r="BH257" s="162"/>
      <c r="BI257" s="162"/>
      <c r="BJ257" s="164"/>
      <c r="BK257" s="95"/>
      <c r="BL257" s="182"/>
      <c r="BM257" s="182"/>
      <c r="BN257" s="182"/>
      <c r="BO257" s="182"/>
      <c r="BP257" s="95" t="str">
        <f t="shared" si="229"/>
        <v/>
      </c>
    </row>
    <row r="258" spans="2:68" x14ac:dyDescent="0.2">
      <c r="B258" s="156">
        <f t="shared" si="230"/>
        <v>250</v>
      </c>
      <c r="C258" s="158" t="str">
        <f>CONCATENATE('DATA SHEET'!$B$9, 'DATA SHEET'!$Q$2)</f>
        <v>" HWDP</v>
      </c>
      <c r="D258" s="157" t="str">
        <f t="shared" si="231"/>
        <v/>
      </c>
      <c r="E258" s="158" t="str">
        <f>IF('DATA SHEET'!$E$10="Cat 2","N/A","OK")</f>
        <v>OK</v>
      </c>
      <c r="F258" s="158" t="str">
        <f>IF('DATA SHEET'!$E$10="Cat 2","N/A","OK")</f>
        <v>OK</v>
      </c>
      <c r="G258" s="160"/>
      <c r="H258" s="160"/>
      <c r="I258" s="160" t="s">
        <v>194</v>
      </c>
      <c r="J258" s="160" t="str">
        <f t="shared" si="232"/>
        <v>OK</v>
      </c>
      <c r="K258" s="160" t="str">
        <f t="shared" si="232"/>
        <v>OK</v>
      </c>
      <c r="L258" s="160" t="str">
        <f>IF('DATA SHEET'!$B$10="NC-50","N/A","OK")</f>
        <v>OK</v>
      </c>
      <c r="M258" s="160" t="str">
        <f>IF('DATA SHEET'!$B$10="NC-50","N/A","OK")</f>
        <v>OK</v>
      </c>
      <c r="N258" s="160"/>
      <c r="O258" s="160"/>
      <c r="P258" s="160"/>
      <c r="Q258" s="160"/>
      <c r="R258" s="160"/>
      <c r="S258" s="160"/>
      <c r="T258" s="160"/>
      <c r="U258" s="160"/>
      <c r="V258" s="150" t="str">
        <f>IF(DB258&lt;&gt;"",
    IF(INT('Drill Size Info'!$AA$19)=INT('Drill Size Info'!$AB$19),
        --(INT('Drill Size Info'!$AA$19) &amp; "." &amp; DB258),
        IF(AND((--(INT('Drill Size Info'!$AA$19) &amp; "." &amp; DB258)&gt;=--('Drill Size Info'!$AA$19)), (--(INT('Drill Size Info'!$AA$19) &amp; "." &amp; DB258)&lt;=--('Drill Size Info'!$AB$19))),
            --(INT('Drill Size Info'!$AA$19) &amp; "." &amp; DB258),
            --(INT('Drill Size Info'!$AB$19) &amp; "." &amp; DB258)
        )
    ),
    IF(DA258&lt;&gt;"",
        IF(INT('Drill Size Info'!$AA$19)=INT('Drill Size Info'!$AB$19),
            --(INT('Drill Size Info'!$AA$19) &amp; "." &amp; LEFT(DA258,3)),
            IF(AND((--(INT('Drill Size Info'!$AA$19) &amp; "." &amp; LEFT(DA258,3))&gt;=--('Drill Size Info'!$AA$19)), (--(INT('Drill Size Info'!$AA$19) &amp; "." &amp; LEFT(DA258,3))&lt;=--('Drill Size Info'!$AB$19))),
                --(INT('Drill Size Info'!$AA$19) &amp; "." &amp; LEFT(DA258,3)),
                --(INT('Drill Size Info'!$AB$19) &amp; "." &amp; LEFT(DA258,3))
            )
        ),
        "OK"
    )
)</f>
        <v>OK</v>
      </c>
      <c r="W258" s="150" t="str">
        <f>IF(DC258&lt;&gt;"",
    IF(INT('Drill Size Info'!$AA$19)=INT('Drill Size Info'!$AB$19),
        --(INT('Drill Size Info'!$AA$19) &amp; "." &amp; DC258),
        IF(AND((--(INT('Drill Size Info'!$AA$19) &amp; "." &amp; DC258)&gt;=--('Drill Size Info'!$AA$19)), (--(INT('Drill Size Info'!$AA$19) &amp; "." &amp; DC258)&lt;=--('Drill Size Info'!$AB$19))),
            --(INT('Drill Size Info'!$AA$19) &amp; "." &amp; DC258),
            --(INT('Drill Size Info'!$AB$19) &amp; "." &amp; DC258)
        )
    ),
    IF(DA258&lt;&gt;"",
        IF(INT('Drill Size Info'!$AA$19)=INT('Drill Size Info'!$AB$19),
            --(INT('Drill Size Info'!$AA$19) &amp; "." &amp; RIGHT(DA258,3)),
            IF(AND((--(INT('Drill Size Info'!$AA$19) &amp; "." &amp; RIGHT(DA258,3))&gt;=--('Drill Size Info'!$AA$19)), (--(INT('Drill Size Info'!$AA$19) &amp; "." &amp; RIGHT(DA258,3))&lt;=--('Drill Size Info'!$AB$19))),
                --(INT('Drill Size Info'!$AA$19) &amp; "." &amp; RIGHT(DA258,3)),
                --(INT('Drill Size Info'!$AB$19) &amp; "." &amp; RIGHT(DA258,3))
            )
        ),
        "N/A"
    )
)</f>
        <v>N/A</v>
      </c>
      <c r="X258" s="150" t="str">
        <f>IF(DE258&lt;&gt;"",
    IF(INT('Drill Size Info'!$AA$19)=INT('Drill Size Info'!$AB$15),
        --(INT('Drill Size Info'!$AA$15) &amp; "." &amp; DE258),
        IF(AND((--(INT('Drill Size Info'!$AA$15) &amp; "." &amp; DE258)&gt;=--('Drill Size Info'!$AA$15)), (--(INT('Drill Size Info'!$AA$15) &amp; "." &amp; DE258)&lt;=--('Drill Size Info'!$AB$15))),
            --(INT('Drill Size Info'!$AA$15) &amp; "." &amp; DE258),
            --(INT('Drill Size Info'!$AB$15) &amp; "." &amp; DE258)
        )
    ),
    IF(DD258&lt;&gt;"",
        IF(INT('Drill Size Info'!$AA$15)=INT('Drill Size Info'!$AB$15),
            --(INT('Drill Size Info'!$AA$15) &amp; "." &amp; LEFT(DD258,3)),
            IF(AND((--(INT('Drill Size Info'!$AA$15) &amp; "." &amp; LEFT(DD258,3))&gt;=--('Drill Size Info'!$AA$15)), (--(INT('Drill Size Info'!$AA$15) &amp; "." &amp; LEFT(DD258,3))&lt;=--('Drill Size Info'!$AB$15))),
                --(INT('Drill Size Info'!$AA$15) &amp; "." &amp; LEFT(DD258,3)),
                --(INT('Drill Size Info'!$AB$15) &amp; "." &amp; LEFT(DD258,3))
            )
        ),
        "OK"
    )
)</f>
        <v>OK</v>
      </c>
      <c r="Y258" s="150" t="str">
        <f>IF(DF258&lt;&gt;"",
    IF(INT('Drill Size Info'!$AA$19)=INT('Drill Size Info'!$AB$15),
        --(INT('Drill Size Info'!$AA$15) &amp; "." &amp; DF258),
        IF(AND((--(INT('Drill Size Info'!$AA$15) &amp; "." &amp; DF258)&gt;=--('Drill Size Info'!$AA$15)), (--(INT('Drill Size Info'!$AA$15) &amp; "." &amp; DF258)&lt;=--('Drill Size Info'!$AB$15))),
            --(INT('Drill Size Info'!$AA$15) &amp; "." &amp; DF258),
            --(INT('Drill Size Info'!$AB$15) &amp; "." &amp; DF258)
        )
    ),
    IF(DD258&lt;&gt;"",
        IF(INT('Drill Size Info'!$AA$15)=INT('Drill Size Info'!$AB$15),
            --(INT('Drill Size Info'!$AA$15) &amp; "." &amp; RIGHT(DD258,3)),
            IF(AND((--(INT('Drill Size Info'!$AA$15) &amp; "." &amp; RIGHT(DD258,3))&gt;=--('Drill Size Info'!$AA$15)), (--(INT('Drill Size Info'!$AA$15) &amp; "." &amp; RIGHT(DD258,3))&lt;=--('Drill Size Info'!$AB$15))),
                --(INT('Drill Size Info'!$AA$15) &amp; "." &amp; RIGHT(DD258,3)),
                --(INT('Drill Size Info'!$AB$15) &amp; "." &amp; RIGHT(DD258,3))
            )
        ),
        "N/A"
    )
)</f>
        <v>N/A</v>
      </c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83"/>
      <c r="AL258" s="183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3"/>
      <c r="BA258" s="163"/>
      <c r="BB258" s="163"/>
      <c r="BC258" s="163"/>
      <c r="BD258" s="163"/>
      <c r="BE258" s="163"/>
      <c r="BF258" s="164"/>
      <c r="BG258" s="165"/>
      <c r="BH258" s="162"/>
      <c r="BI258" s="162"/>
      <c r="BJ258" s="164"/>
      <c r="BK258" s="95"/>
      <c r="BL258" s="182"/>
      <c r="BM258" s="182"/>
      <c r="BN258" s="182"/>
      <c r="BO258" s="182"/>
      <c r="BP258" s="95" t="str">
        <f t="shared" si="229"/>
        <v/>
      </c>
    </row>
    <row r="259" spans="2:68" x14ac:dyDescent="0.2">
      <c r="B259" s="156">
        <f t="shared" si="230"/>
        <v>251</v>
      </c>
      <c r="C259" s="158" t="str">
        <f>CONCATENATE('DATA SHEET'!$B$9, 'DATA SHEET'!$Q$2)</f>
        <v>" HWDP</v>
      </c>
      <c r="D259" s="157" t="str">
        <f t="shared" si="231"/>
        <v/>
      </c>
      <c r="E259" s="158" t="str">
        <f>IF('DATA SHEET'!$E$10="Cat 2","N/A","OK")</f>
        <v>OK</v>
      </c>
      <c r="F259" s="158" t="str">
        <f>IF('DATA SHEET'!$E$10="Cat 2","N/A","OK")</f>
        <v>OK</v>
      </c>
      <c r="G259" s="160"/>
      <c r="H259" s="160"/>
      <c r="I259" s="160" t="s">
        <v>194</v>
      </c>
      <c r="J259" s="160" t="str">
        <f t="shared" si="232"/>
        <v>OK</v>
      </c>
      <c r="K259" s="160" t="str">
        <f t="shared" si="232"/>
        <v>OK</v>
      </c>
      <c r="L259" s="160" t="str">
        <f>IF('DATA SHEET'!$B$10="NC-50","N/A","OK")</f>
        <v>OK</v>
      </c>
      <c r="M259" s="160" t="str">
        <f>IF('DATA SHEET'!$B$10="NC-50","N/A","OK")</f>
        <v>OK</v>
      </c>
      <c r="N259" s="160"/>
      <c r="O259" s="160"/>
      <c r="P259" s="160"/>
      <c r="Q259" s="160"/>
      <c r="R259" s="160"/>
      <c r="S259" s="160"/>
      <c r="T259" s="160"/>
      <c r="U259" s="160"/>
      <c r="V259" s="150" t="str">
        <f>IF(DB259&lt;&gt;"",
    IF(INT('Drill Size Info'!$AA$19)=INT('Drill Size Info'!$AB$19),
        --(INT('Drill Size Info'!$AA$19) &amp; "." &amp; DB259),
        IF(AND((--(INT('Drill Size Info'!$AA$19) &amp; "." &amp; DB259)&gt;=--('Drill Size Info'!$AA$19)), (--(INT('Drill Size Info'!$AA$19) &amp; "." &amp; DB259)&lt;=--('Drill Size Info'!$AB$19))),
            --(INT('Drill Size Info'!$AA$19) &amp; "." &amp; DB259),
            --(INT('Drill Size Info'!$AB$19) &amp; "." &amp; DB259)
        )
    ),
    IF(DA259&lt;&gt;"",
        IF(INT('Drill Size Info'!$AA$19)=INT('Drill Size Info'!$AB$19),
            --(INT('Drill Size Info'!$AA$19) &amp; "." &amp; LEFT(DA259,3)),
            IF(AND((--(INT('Drill Size Info'!$AA$19) &amp; "." &amp; LEFT(DA259,3))&gt;=--('Drill Size Info'!$AA$19)), (--(INT('Drill Size Info'!$AA$19) &amp; "." &amp; LEFT(DA259,3))&lt;=--('Drill Size Info'!$AB$19))),
                --(INT('Drill Size Info'!$AA$19) &amp; "." &amp; LEFT(DA259,3)),
                --(INT('Drill Size Info'!$AB$19) &amp; "." &amp; LEFT(DA259,3))
            )
        ),
        "OK"
    )
)</f>
        <v>OK</v>
      </c>
      <c r="W259" s="150" t="str">
        <f>IF(DC259&lt;&gt;"",
    IF(INT('Drill Size Info'!$AA$19)=INT('Drill Size Info'!$AB$19),
        --(INT('Drill Size Info'!$AA$19) &amp; "." &amp; DC259),
        IF(AND((--(INT('Drill Size Info'!$AA$19) &amp; "." &amp; DC259)&gt;=--('Drill Size Info'!$AA$19)), (--(INT('Drill Size Info'!$AA$19) &amp; "." &amp; DC259)&lt;=--('Drill Size Info'!$AB$19))),
            --(INT('Drill Size Info'!$AA$19) &amp; "." &amp; DC259),
            --(INT('Drill Size Info'!$AB$19) &amp; "." &amp; DC259)
        )
    ),
    IF(DA259&lt;&gt;"",
        IF(INT('Drill Size Info'!$AA$19)=INT('Drill Size Info'!$AB$19),
            --(INT('Drill Size Info'!$AA$19) &amp; "." &amp; RIGHT(DA259,3)),
            IF(AND((--(INT('Drill Size Info'!$AA$19) &amp; "." &amp; RIGHT(DA259,3))&gt;=--('Drill Size Info'!$AA$19)), (--(INT('Drill Size Info'!$AA$19) &amp; "." &amp; RIGHT(DA259,3))&lt;=--('Drill Size Info'!$AB$19))),
                --(INT('Drill Size Info'!$AA$19) &amp; "." &amp; RIGHT(DA259,3)),
                --(INT('Drill Size Info'!$AB$19) &amp; "." &amp; RIGHT(DA259,3))
            )
        ),
        "N/A"
    )
)</f>
        <v>N/A</v>
      </c>
      <c r="X259" s="150" t="str">
        <f>IF(DE259&lt;&gt;"",
    IF(INT('Drill Size Info'!$AA$19)=INT('Drill Size Info'!$AB$15),
        --(INT('Drill Size Info'!$AA$15) &amp; "." &amp; DE259),
        IF(AND((--(INT('Drill Size Info'!$AA$15) &amp; "." &amp; DE259)&gt;=--('Drill Size Info'!$AA$15)), (--(INT('Drill Size Info'!$AA$15) &amp; "." &amp; DE259)&lt;=--('Drill Size Info'!$AB$15))),
            --(INT('Drill Size Info'!$AA$15) &amp; "." &amp; DE259),
            --(INT('Drill Size Info'!$AB$15) &amp; "." &amp; DE259)
        )
    ),
    IF(DD259&lt;&gt;"",
        IF(INT('Drill Size Info'!$AA$15)=INT('Drill Size Info'!$AB$15),
            --(INT('Drill Size Info'!$AA$15) &amp; "." &amp; LEFT(DD259,3)),
            IF(AND((--(INT('Drill Size Info'!$AA$15) &amp; "." &amp; LEFT(DD259,3))&gt;=--('Drill Size Info'!$AA$15)), (--(INT('Drill Size Info'!$AA$15) &amp; "." &amp; LEFT(DD259,3))&lt;=--('Drill Size Info'!$AB$15))),
                --(INT('Drill Size Info'!$AA$15) &amp; "." &amp; LEFT(DD259,3)),
                --(INT('Drill Size Info'!$AB$15) &amp; "." &amp; LEFT(DD259,3))
            )
        ),
        "OK"
    )
)</f>
        <v>OK</v>
      </c>
      <c r="Y259" s="150" t="str">
        <f>IF(DF259&lt;&gt;"",
    IF(INT('Drill Size Info'!$AA$19)=INT('Drill Size Info'!$AB$15),
        --(INT('Drill Size Info'!$AA$15) &amp; "." &amp; DF259),
        IF(AND((--(INT('Drill Size Info'!$AA$15) &amp; "." &amp; DF259)&gt;=--('Drill Size Info'!$AA$15)), (--(INT('Drill Size Info'!$AA$15) &amp; "." &amp; DF259)&lt;=--('Drill Size Info'!$AB$15))),
            --(INT('Drill Size Info'!$AA$15) &amp; "." &amp; DF259),
            --(INT('Drill Size Info'!$AB$15) &amp; "." &amp; DF259)
        )
    ),
    IF(DD259&lt;&gt;"",
        IF(INT('Drill Size Info'!$AA$15)=INT('Drill Size Info'!$AB$15),
            --(INT('Drill Size Info'!$AA$15) &amp; "." &amp; RIGHT(DD259,3)),
            IF(AND((--(INT('Drill Size Info'!$AA$15) &amp; "." &amp; RIGHT(DD259,3))&gt;=--('Drill Size Info'!$AA$15)), (--(INT('Drill Size Info'!$AA$15) &amp; "." &amp; RIGHT(DD259,3))&lt;=--('Drill Size Info'!$AB$15))),
                --(INT('Drill Size Info'!$AA$15) &amp; "." &amp; RIGHT(DD259,3)),
                --(INT('Drill Size Info'!$AB$15) &amp; "." &amp; RIGHT(DD259,3))
            )
        ),
        "N/A"
    )
)</f>
        <v>N/A</v>
      </c>
      <c r="Z259" s="162"/>
      <c r="AA259" s="162"/>
      <c r="AB259" s="162"/>
      <c r="AC259" s="162"/>
      <c r="AD259" s="162"/>
      <c r="AE259" s="162"/>
      <c r="AF259" s="162"/>
      <c r="AG259" s="162"/>
      <c r="AH259" s="162"/>
      <c r="AI259" s="162"/>
      <c r="AJ259" s="162"/>
      <c r="AK259" s="183"/>
      <c r="AL259" s="183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3"/>
      <c r="BA259" s="163"/>
      <c r="BB259" s="163"/>
      <c r="BC259" s="163"/>
      <c r="BD259" s="163"/>
      <c r="BE259" s="163"/>
      <c r="BF259" s="164"/>
      <c r="BG259" s="165"/>
      <c r="BH259" s="162"/>
      <c r="BI259" s="162"/>
      <c r="BJ259" s="164"/>
      <c r="BK259" s="95"/>
      <c r="BL259" s="182"/>
      <c r="BM259" s="182"/>
      <c r="BN259" s="182"/>
      <c r="BO259" s="182"/>
      <c r="BP259" s="95" t="str">
        <f t="shared" si="229"/>
        <v/>
      </c>
    </row>
    <row r="260" spans="2:68" x14ac:dyDescent="0.2">
      <c r="B260" s="156">
        <f t="shared" si="230"/>
        <v>252</v>
      </c>
      <c r="C260" s="158" t="str">
        <f>CONCATENATE('DATA SHEET'!$B$9, 'DATA SHEET'!$Q$2)</f>
        <v>" HWDP</v>
      </c>
      <c r="D260" s="157" t="str">
        <f t="shared" si="231"/>
        <v/>
      </c>
      <c r="E260" s="158" t="str">
        <f>IF('DATA SHEET'!$E$10="Cat 2","N/A","OK")</f>
        <v>OK</v>
      </c>
      <c r="F260" s="158" t="str">
        <f>IF('DATA SHEET'!$E$10="Cat 2","N/A","OK")</f>
        <v>OK</v>
      </c>
      <c r="G260" s="160"/>
      <c r="H260" s="160"/>
      <c r="I260" s="160" t="s">
        <v>194</v>
      </c>
      <c r="J260" s="160" t="str">
        <f t="shared" si="232"/>
        <v>OK</v>
      </c>
      <c r="K260" s="160" t="str">
        <f t="shared" si="232"/>
        <v>OK</v>
      </c>
      <c r="L260" s="160" t="str">
        <f>IF('DATA SHEET'!$B$10="NC-50","N/A","OK")</f>
        <v>OK</v>
      </c>
      <c r="M260" s="160" t="str">
        <f>IF('DATA SHEET'!$B$10="NC-50","N/A","OK")</f>
        <v>OK</v>
      </c>
      <c r="N260" s="160"/>
      <c r="O260" s="160"/>
      <c r="P260" s="160"/>
      <c r="Q260" s="160"/>
      <c r="R260" s="160"/>
      <c r="S260" s="160"/>
      <c r="T260" s="160"/>
      <c r="U260" s="160"/>
      <c r="V260" s="150" t="str">
        <f>IF(DB260&lt;&gt;"",
    IF(INT('Drill Size Info'!$AA$19)=INT('Drill Size Info'!$AB$19),
        --(INT('Drill Size Info'!$AA$19) &amp; "." &amp; DB260),
        IF(AND((--(INT('Drill Size Info'!$AA$19) &amp; "." &amp; DB260)&gt;=--('Drill Size Info'!$AA$19)), (--(INT('Drill Size Info'!$AA$19) &amp; "." &amp; DB260)&lt;=--('Drill Size Info'!$AB$19))),
            --(INT('Drill Size Info'!$AA$19) &amp; "." &amp; DB260),
            --(INT('Drill Size Info'!$AB$19) &amp; "." &amp; DB260)
        )
    ),
    IF(DA260&lt;&gt;"",
        IF(INT('Drill Size Info'!$AA$19)=INT('Drill Size Info'!$AB$19),
            --(INT('Drill Size Info'!$AA$19) &amp; "." &amp; LEFT(DA260,3)),
            IF(AND((--(INT('Drill Size Info'!$AA$19) &amp; "." &amp; LEFT(DA260,3))&gt;=--('Drill Size Info'!$AA$19)), (--(INT('Drill Size Info'!$AA$19) &amp; "." &amp; LEFT(DA260,3))&lt;=--('Drill Size Info'!$AB$19))),
                --(INT('Drill Size Info'!$AA$19) &amp; "." &amp; LEFT(DA260,3)),
                --(INT('Drill Size Info'!$AB$19) &amp; "." &amp; LEFT(DA260,3))
            )
        ),
        "OK"
    )
)</f>
        <v>OK</v>
      </c>
      <c r="W260" s="150" t="str">
        <f>IF(DC260&lt;&gt;"",
    IF(INT('Drill Size Info'!$AA$19)=INT('Drill Size Info'!$AB$19),
        --(INT('Drill Size Info'!$AA$19) &amp; "." &amp; DC260),
        IF(AND((--(INT('Drill Size Info'!$AA$19) &amp; "." &amp; DC260)&gt;=--('Drill Size Info'!$AA$19)), (--(INT('Drill Size Info'!$AA$19) &amp; "." &amp; DC260)&lt;=--('Drill Size Info'!$AB$19))),
            --(INT('Drill Size Info'!$AA$19) &amp; "." &amp; DC260),
            --(INT('Drill Size Info'!$AB$19) &amp; "." &amp; DC260)
        )
    ),
    IF(DA260&lt;&gt;"",
        IF(INT('Drill Size Info'!$AA$19)=INT('Drill Size Info'!$AB$19),
            --(INT('Drill Size Info'!$AA$19) &amp; "." &amp; RIGHT(DA260,3)),
            IF(AND((--(INT('Drill Size Info'!$AA$19) &amp; "." &amp; RIGHT(DA260,3))&gt;=--('Drill Size Info'!$AA$19)), (--(INT('Drill Size Info'!$AA$19) &amp; "." &amp; RIGHT(DA260,3))&lt;=--('Drill Size Info'!$AB$19))),
                --(INT('Drill Size Info'!$AA$19) &amp; "." &amp; RIGHT(DA260,3)),
                --(INT('Drill Size Info'!$AB$19) &amp; "." &amp; RIGHT(DA260,3))
            )
        ),
        "N/A"
    )
)</f>
        <v>N/A</v>
      </c>
      <c r="X260" s="150" t="str">
        <f>IF(DE260&lt;&gt;"",
    IF(INT('Drill Size Info'!$AA$19)=INT('Drill Size Info'!$AB$15),
        --(INT('Drill Size Info'!$AA$15) &amp; "." &amp; DE260),
        IF(AND((--(INT('Drill Size Info'!$AA$15) &amp; "." &amp; DE260)&gt;=--('Drill Size Info'!$AA$15)), (--(INT('Drill Size Info'!$AA$15) &amp; "." &amp; DE260)&lt;=--('Drill Size Info'!$AB$15))),
            --(INT('Drill Size Info'!$AA$15) &amp; "." &amp; DE260),
            --(INT('Drill Size Info'!$AB$15) &amp; "." &amp; DE260)
        )
    ),
    IF(DD260&lt;&gt;"",
        IF(INT('Drill Size Info'!$AA$15)=INT('Drill Size Info'!$AB$15),
            --(INT('Drill Size Info'!$AA$15) &amp; "." &amp; LEFT(DD260,3)),
            IF(AND((--(INT('Drill Size Info'!$AA$15) &amp; "." &amp; LEFT(DD260,3))&gt;=--('Drill Size Info'!$AA$15)), (--(INT('Drill Size Info'!$AA$15) &amp; "." &amp; LEFT(DD260,3))&lt;=--('Drill Size Info'!$AB$15))),
                --(INT('Drill Size Info'!$AA$15) &amp; "." &amp; LEFT(DD260,3)),
                --(INT('Drill Size Info'!$AB$15) &amp; "." &amp; LEFT(DD260,3))
            )
        ),
        "OK"
    )
)</f>
        <v>OK</v>
      </c>
      <c r="Y260" s="150" t="str">
        <f>IF(DF260&lt;&gt;"",
    IF(INT('Drill Size Info'!$AA$19)=INT('Drill Size Info'!$AB$15),
        --(INT('Drill Size Info'!$AA$15) &amp; "." &amp; DF260),
        IF(AND((--(INT('Drill Size Info'!$AA$15) &amp; "." &amp; DF260)&gt;=--('Drill Size Info'!$AA$15)), (--(INT('Drill Size Info'!$AA$15) &amp; "." &amp; DF260)&lt;=--('Drill Size Info'!$AB$15))),
            --(INT('Drill Size Info'!$AA$15) &amp; "." &amp; DF260),
            --(INT('Drill Size Info'!$AB$15) &amp; "." &amp; DF260)
        )
    ),
    IF(DD260&lt;&gt;"",
        IF(INT('Drill Size Info'!$AA$15)=INT('Drill Size Info'!$AB$15),
            --(INT('Drill Size Info'!$AA$15) &amp; "." &amp; RIGHT(DD260,3)),
            IF(AND((--(INT('Drill Size Info'!$AA$15) &amp; "." &amp; RIGHT(DD260,3))&gt;=--('Drill Size Info'!$AA$15)), (--(INT('Drill Size Info'!$AA$15) &amp; "." &amp; RIGHT(DD260,3))&lt;=--('Drill Size Info'!$AB$15))),
                --(INT('Drill Size Info'!$AA$15) &amp; "." &amp; RIGHT(DD260,3)),
                --(INT('Drill Size Info'!$AB$15) &amp; "." &amp; RIGHT(DD260,3))
            )
        ),
        "N/A"
    )
)</f>
        <v>N/A</v>
      </c>
      <c r="Z260" s="162"/>
      <c r="AA260" s="162"/>
      <c r="AB260" s="162"/>
      <c r="AC260" s="162"/>
      <c r="AD260" s="162"/>
      <c r="AE260" s="162"/>
      <c r="AF260" s="162"/>
      <c r="AG260" s="162"/>
      <c r="AH260" s="162"/>
      <c r="AI260" s="162"/>
      <c r="AJ260" s="162"/>
      <c r="AK260" s="183"/>
      <c r="AL260" s="183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3"/>
      <c r="BA260" s="163"/>
      <c r="BB260" s="163"/>
      <c r="BC260" s="163"/>
      <c r="BD260" s="163"/>
      <c r="BE260" s="163"/>
      <c r="BF260" s="164"/>
      <c r="BG260" s="165"/>
      <c r="BH260" s="162"/>
      <c r="BI260" s="162"/>
      <c r="BJ260" s="164"/>
      <c r="BK260" s="95"/>
      <c r="BL260" s="182"/>
      <c r="BM260" s="182"/>
      <c r="BN260" s="182"/>
      <c r="BO260" s="182"/>
      <c r="BP260" s="95" t="str">
        <f t="shared" si="229"/>
        <v/>
      </c>
    </row>
    <row r="261" spans="2:68" x14ac:dyDescent="0.2">
      <c r="B261" s="156">
        <f t="shared" si="230"/>
        <v>253</v>
      </c>
      <c r="C261" s="158" t="str">
        <f>CONCATENATE('DATA SHEET'!$B$9, 'DATA SHEET'!$Q$2)</f>
        <v>" HWDP</v>
      </c>
      <c r="D261" s="157" t="str">
        <f t="shared" si="231"/>
        <v/>
      </c>
      <c r="E261" s="158" t="str">
        <f>IF('DATA SHEET'!$E$10="Cat 2","N/A","OK")</f>
        <v>OK</v>
      </c>
      <c r="F261" s="158" t="str">
        <f>IF('DATA SHEET'!$E$10="Cat 2","N/A","OK")</f>
        <v>OK</v>
      </c>
      <c r="G261" s="160"/>
      <c r="H261" s="160"/>
      <c r="I261" s="160" t="s">
        <v>194</v>
      </c>
      <c r="J261" s="160" t="str">
        <f t="shared" si="232"/>
        <v>OK</v>
      </c>
      <c r="K261" s="160" t="str">
        <f t="shared" si="232"/>
        <v>OK</v>
      </c>
      <c r="L261" s="160" t="str">
        <f>IF('DATA SHEET'!$B$10="NC-50","N/A","OK")</f>
        <v>OK</v>
      </c>
      <c r="M261" s="160" t="str">
        <f>IF('DATA SHEET'!$B$10="NC-50","N/A","OK")</f>
        <v>OK</v>
      </c>
      <c r="N261" s="160"/>
      <c r="O261" s="160"/>
      <c r="P261" s="160"/>
      <c r="Q261" s="160"/>
      <c r="R261" s="160"/>
      <c r="S261" s="160"/>
      <c r="T261" s="160"/>
      <c r="U261" s="160"/>
      <c r="V261" s="150" t="str">
        <f>IF(DB261&lt;&gt;"",
    IF(INT('Drill Size Info'!$AA$19)=INT('Drill Size Info'!$AB$19),
        --(INT('Drill Size Info'!$AA$19) &amp; "." &amp; DB261),
        IF(AND((--(INT('Drill Size Info'!$AA$19) &amp; "." &amp; DB261)&gt;=--('Drill Size Info'!$AA$19)), (--(INT('Drill Size Info'!$AA$19) &amp; "." &amp; DB261)&lt;=--('Drill Size Info'!$AB$19))),
            --(INT('Drill Size Info'!$AA$19) &amp; "." &amp; DB261),
            --(INT('Drill Size Info'!$AB$19) &amp; "." &amp; DB261)
        )
    ),
    IF(DA261&lt;&gt;"",
        IF(INT('Drill Size Info'!$AA$19)=INT('Drill Size Info'!$AB$19),
            --(INT('Drill Size Info'!$AA$19) &amp; "." &amp; LEFT(DA261,3)),
            IF(AND((--(INT('Drill Size Info'!$AA$19) &amp; "." &amp; LEFT(DA261,3))&gt;=--('Drill Size Info'!$AA$19)), (--(INT('Drill Size Info'!$AA$19) &amp; "." &amp; LEFT(DA261,3))&lt;=--('Drill Size Info'!$AB$19))),
                --(INT('Drill Size Info'!$AA$19) &amp; "." &amp; LEFT(DA261,3)),
                --(INT('Drill Size Info'!$AB$19) &amp; "." &amp; LEFT(DA261,3))
            )
        ),
        "OK"
    )
)</f>
        <v>OK</v>
      </c>
      <c r="W261" s="150" t="str">
        <f>IF(DC261&lt;&gt;"",
    IF(INT('Drill Size Info'!$AA$19)=INT('Drill Size Info'!$AB$19),
        --(INT('Drill Size Info'!$AA$19) &amp; "." &amp; DC261),
        IF(AND((--(INT('Drill Size Info'!$AA$19) &amp; "." &amp; DC261)&gt;=--('Drill Size Info'!$AA$19)), (--(INT('Drill Size Info'!$AA$19) &amp; "." &amp; DC261)&lt;=--('Drill Size Info'!$AB$19))),
            --(INT('Drill Size Info'!$AA$19) &amp; "." &amp; DC261),
            --(INT('Drill Size Info'!$AB$19) &amp; "." &amp; DC261)
        )
    ),
    IF(DA261&lt;&gt;"",
        IF(INT('Drill Size Info'!$AA$19)=INT('Drill Size Info'!$AB$19),
            --(INT('Drill Size Info'!$AA$19) &amp; "." &amp; RIGHT(DA261,3)),
            IF(AND((--(INT('Drill Size Info'!$AA$19) &amp; "." &amp; RIGHT(DA261,3))&gt;=--('Drill Size Info'!$AA$19)), (--(INT('Drill Size Info'!$AA$19) &amp; "." &amp; RIGHT(DA261,3))&lt;=--('Drill Size Info'!$AB$19))),
                --(INT('Drill Size Info'!$AA$19) &amp; "." &amp; RIGHT(DA261,3)),
                --(INT('Drill Size Info'!$AB$19) &amp; "." &amp; RIGHT(DA261,3))
            )
        ),
        "N/A"
    )
)</f>
        <v>N/A</v>
      </c>
      <c r="X261" s="150" t="str">
        <f>IF(DE261&lt;&gt;"",
    IF(INT('Drill Size Info'!$AA$19)=INT('Drill Size Info'!$AB$15),
        --(INT('Drill Size Info'!$AA$15) &amp; "." &amp; DE261),
        IF(AND((--(INT('Drill Size Info'!$AA$15) &amp; "." &amp; DE261)&gt;=--('Drill Size Info'!$AA$15)), (--(INT('Drill Size Info'!$AA$15) &amp; "." &amp; DE261)&lt;=--('Drill Size Info'!$AB$15))),
            --(INT('Drill Size Info'!$AA$15) &amp; "." &amp; DE261),
            --(INT('Drill Size Info'!$AB$15) &amp; "." &amp; DE261)
        )
    ),
    IF(DD261&lt;&gt;"",
        IF(INT('Drill Size Info'!$AA$15)=INT('Drill Size Info'!$AB$15),
            --(INT('Drill Size Info'!$AA$15) &amp; "." &amp; LEFT(DD261,3)),
            IF(AND((--(INT('Drill Size Info'!$AA$15) &amp; "." &amp; LEFT(DD261,3))&gt;=--('Drill Size Info'!$AA$15)), (--(INT('Drill Size Info'!$AA$15) &amp; "." &amp; LEFT(DD261,3))&lt;=--('Drill Size Info'!$AB$15))),
                --(INT('Drill Size Info'!$AA$15) &amp; "." &amp; LEFT(DD261,3)),
                --(INT('Drill Size Info'!$AB$15) &amp; "." &amp; LEFT(DD261,3))
            )
        ),
        "OK"
    )
)</f>
        <v>OK</v>
      </c>
      <c r="Y261" s="150" t="str">
        <f>IF(DF261&lt;&gt;"",
    IF(INT('Drill Size Info'!$AA$19)=INT('Drill Size Info'!$AB$15),
        --(INT('Drill Size Info'!$AA$15) &amp; "." &amp; DF261),
        IF(AND((--(INT('Drill Size Info'!$AA$15) &amp; "." &amp; DF261)&gt;=--('Drill Size Info'!$AA$15)), (--(INT('Drill Size Info'!$AA$15) &amp; "." &amp; DF261)&lt;=--('Drill Size Info'!$AB$15))),
            --(INT('Drill Size Info'!$AA$15) &amp; "." &amp; DF261),
            --(INT('Drill Size Info'!$AB$15) &amp; "." &amp; DF261)
        )
    ),
    IF(DD261&lt;&gt;"",
        IF(INT('Drill Size Info'!$AA$15)=INT('Drill Size Info'!$AB$15),
            --(INT('Drill Size Info'!$AA$15) &amp; "." &amp; RIGHT(DD261,3)),
            IF(AND((--(INT('Drill Size Info'!$AA$15) &amp; "." &amp; RIGHT(DD261,3))&gt;=--('Drill Size Info'!$AA$15)), (--(INT('Drill Size Info'!$AA$15) &amp; "." &amp; RIGHT(DD261,3))&lt;=--('Drill Size Info'!$AB$15))),
                --(INT('Drill Size Info'!$AA$15) &amp; "." &amp; RIGHT(DD261,3)),
                --(INT('Drill Size Info'!$AB$15) &amp; "." &amp; RIGHT(DD261,3))
            )
        ),
        "N/A"
    )
)</f>
        <v>N/A</v>
      </c>
      <c r="Z261" s="162"/>
      <c r="AA261" s="162"/>
      <c r="AB261" s="162"/>
      <c r="AC261" s="162"/>
      <c r="AD261" s="162"/>
      <c r="AE261" s="162"/>
      <c r="AF261" s="162"/>
      <c r="AG261" s="162"/>
      <c r="AH261" s="162"/>
      <c r="AI261" s="162"/>
      <c r="AJ261" s="162"/>
      <c r="AK261" s="183"/>
      <c r="AL261" s="183"/>
      <c r="AM261" s="162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3"/>
      <c r="BA261" s="163"/>
      <c r="BB261" s="163"/>
      <c r="BC261" s="163"/>
      <c r="BD261" s="163"/>
      <c r="BE261" s="163"/>
      <c r="BF261" s="164"/>
      <c r="BG261" s="165"/>
      <c r="BH261" s="162"/>
      <c r="BI261" s="162"/>
      <c r="BJ261" s="164"/>
      <c r="BK261" s="95"/>
      <c r="BL261" s="182"/>
      <c r="BM261" s="182"/>
      <c r="BN261" s="182"/>
      <c r="BO261" s="182"/>
      <c r="BP261" s="95" t="str">
        <f t="shared" si="229"/>
        <v/>
      </c>
    </row>
    <row r="262" spans="2:68" x14ac:dyDescent="0.2">
      <c r="B262" s="156">
        <f t="shared" si="230"/>
        <v>254</v>
      </c>
      <c r="C262" s="158" t="str">
        <f>CONCATENATE('DATA SHEET'!$B$9, 'DATA SHEET'!$Q$2)</f>
        <v>" HWDP</v>
      </c>
      <c r="D262" s="157" t="str">
        <f t="shared" si="231"/>
        <v/>
      </c>
      <c r="E262" s="158" t="str">
        <f>IF('DATA SHEET'!$E$10="Cat 2","N/A","OK")</f>
        <v>OK</v>
      </c>
      <c r="F262" s="158" t="str">
        <f>IF('DATA SHEET'!$E$10="Cat 2","N/A","OK")</f>
        <v>OK</v>
      </c>
      <c r="G262" s="160"/>
      <c r="H262" s="160"/>
      <c r="I262" s="160" t="s">
        <v>194</v>
      </c>
      <c r="J262" s="160" t="str">
        <f t="shared" si="232"/>
        <v>OK</v>
      </c>
      <c r="K262" s="160" t="str">
        <f t="shared" si="232"/>
        <v>OK</v>
      </c>
      <c r="L262" s="160" t="str">
        <f>IF('DATA SHEET'!$B$10="NC-50","N/A","OK")</f>
        <v>OK</v>
      </c>
      <c r="M262" s="160" t="str">
        <f>IF('DATA SHEET'!$B$10="NC-50","N/A","OK")</f>
        <v>OK</v>
      </c>
      <c r="N262" s="160"/>
      <c r="O262" s="160"/>
      <c r="P262" s="160"/>
      <c r="Q262" s="160"/>
      <c r="R262" s="160"/>
      <c r="S262" s="160"/>
      <c r="T262" s="160"/>
      <c r="U262" s="160"/>
      <c r="V262" s="150" t="str">
        <f>IF(DB262&lt;&gt;"",
    IF(INT('Drill Size Info'!$AA$19)=INT('Drill Size Info'!$AB$19),
        --(INT('Drill Size Info'!$AA$19) &amp; "." &amp; DB262),
        IF(AND((--(INT('Drill Size Info'!$AA$19) &amp; "." &amp; DB262)&gt;=--('Drill Size Info'!$AA$19)), (--(INT('Drill Size Info'!$AA$19) &amp; "." &amp; DB262)&lt;=--('Drill Size Info'!$AB$19))),
            --(INT('Drill Size Info'!$AA$19) &amp; "." &amp; DB262),
            --(INT('Drill Size Info'!$AB$19) &amp; "." &amp; DB262)
        )
    ),
    IF(DA262&lt;&gt;"",
        IF(INT('Drill Size Info'!$AA$19)=INT('Drill Size Info'!$AB$19),
            --(INT('Drill Size Info'!$AA$19) &amp; "." &amp; LEFT(DA262,3)),
            IF(AND((--(INT('Drill Size Info'!$AA$19) &amp; "." &amp; LEFT(DA262,3))&gt;=--('Drill Size Info'!$AA$19)), (--(INT('Drill Size Info'!$AA$19) &amp; "." &amp; LEFT(DA262,3))&lt;=--('Drill Size Info'!$AB$19))),
                --(INT('Drill Size Info'!$AA$19) &amp; "." &amp; LEFT(DA262,3)),
                --(INT('Drill Size Info'!$AB$19) &amp; "." &amp; LEFT(DA262,3))
            )
        ),
        "OK"
    )
)</f>
        <v>OK</v>
      </c>
      <c r="W262" s="150" t="str">
        <f>IF(DC262&lt;&gt;"",
    IF(INT('Drill Size Info'!$AA$19)=INT('Drill Size Info'!$AB$19),
        --(INT('Drill Size Info'!$AA$19) &amp; "." &amp; DC262),
        IF(AND((--(INT('Drill Size Info'!$AA$19) &amp; "." &amp; DC262)&gt;=--('Drill Size Info'!$AA$19)), (--(INT('Drill Size Info'!$AA$19) &amp; "." &amp; DC262)&lt;=--('Drill Size Info'!$AB$19))),
            --(INT('Drill Size Info'!$AA$19) &amp; "." &amp; DC262),
            --(INT('Drill Size Info'!$AB$19) &amp; "." &amp; DC262)
        )
    ),
    IF(DA262&lt;&gt;"",
        IF(INT('Drill Size Info'!$AA$19)=INT('Drill Size Info'!$AB$19),
            --(INT('Drill Size Info'!$AA$19) &amp; "." &amp; RIGHT(DA262,3)),
            IF(AND((--(INT('Drill Size Info'!$AA$19) &amp; "." &amp; RIGHT(DA262,3))&gt;=--('Drill Size Info'!$AA$19)), (--(INT('Drill Size Info'!$AA$19) &amp; "." &amp; RIGHT(DA262,3))&lt;=--('Drill Size Info'!$AB$19))),
                --(INT('Drill Size Info'!$AA$19) &amp; "." &amp; RIGHT(DA262,3)),
                --(INT('Drill Size Info'!$AB$19) &amp; "." &amp; RIGHT(DA262,3))
            )
        ),
        "N/A"
    )
)</f>
        <v>N/A</v>
      </c>
      <c r="X262" s="150" t="str">
        <f>IF(DE262&lt;&gt;"",
    IF(INT('Drill Size Info'!$AA$19)=INT('Drill Size Info'!$AB$15),
        --(INT('Drill Size Info'!$AA$15) &amp; "." &amp; DE262),
        IF(AND((--(INT('Drill Size Info'!$AA$15) &amp; "." &amp; DE262)&gt;=--('Drill Size Info'!$AA$15)), (--(INT('Drill Size Info'!$AA$15) &amp; "." &amp; DE262)&lt;=--('Drill Size Info'!$AB$15))),
            --(INT('Drill Size Info'!$AA$15) &amp; "." &amp; DE262),
            --(INT('Drill Size Info'!$AB$15) &amp; "." &amp; DE262)
        )
    ),
    IF(DD262&lt;&gt;"",
        IF(INT('Drill Size Info'!$AA$15)=INT('Drill Size Info'!$AB$15),
            --(INT('Drill Size Info'!$AA$15) &amp; "." &amp; LEFT(DD262,3)),
            IF(AND((--(INT('Drill Size Info'!$AA$15) &amp; "." &amp; LEFT(DD262,3))&gt;=--('Drill Size Info'!$AA$15)), (--(INT('Drill Size Info'!$AA$15) &amp; "." &amp; LEFT(DD262,3))&lt;=--('Drill Size Info'!$AB$15))),
                --(INT('Drill Size Info'!$AA$15) &amp; "." &amp; LEFT(DD262,3)),
                --(INT('Drill Size Info'!$AB$15) &amp; "." &amp; LEFT(DD262,3))
            )
        ),
        "OK"
    )
)</f>
        <v>OK</v>
      </c>
      <c r="Y262" s="150" t="str">
        <f>IF(DF262&lt;&gt;"",
    IF(INT('Drill Size Info'!$AA$19)=INT('Drill Size Info'!$AB$15),
        --(INT('Drill Size Info'!$AA$15) &amp; "." &amp; DF262),
        IF(AND((--(INT('Drill Size Info'!$AA$15) &amp; "." &amp; DF262)&gt;=--('Drill Size Info'!$AA$15)), (--(INT('Drill Size Info'!$AA$15) &amp; "." &amp; DF262)&lt;=--('Drill Size Info'!$AB$15))),
            --(INT('Drill Size Info'!$AA$15) &amp; "." &amp; DF262),
            --(INT('Drill Size Info'!$AB$15) &amp; "." &amp; DF262)
        )
    ),
    IF(DD262&lt;&gt;"",
        IF(INT('Drill Size Info'!$AA$15)=INT('Drill Size Info'!$AB$15),
            --(INT('Drill Size Info'!$AA$15) &amp; "." &amp; RIGHT(DD262,3)),
            IF(AND((--(INT('Drill Size Info'!$AA$15) &amp; "." &amp; RIGHT(DD262,3))&gt;=--('Drill Size Info'!$AA$15)), (--(INT('Drill Size Info'!$AA$15) &amp; "." &amp; RIGHT(DD262,3))&lt;=--('Drill Size Info'!$AB$15))),
                --(INT('Drill Size Info'!$AA$15) &amp; "." &amp; RIGHT(DD262,3)),
                --(INT('Drill Size Info'!$AB$15) &amp; "." &amp; RIGHT(DD262,3))
            )
        ),
        "N/A"
    )
)</f>
        <v>N/A</v>
      </c>
      <c r="Z262" s="162"/>
      <c r="AA262" s="162"/>
      <c r="AB262" s="162"/>
      <c r="AC262" s="162"/>
      <c r="AD262" s="162"/>
      <c r="AE262" s="162"/>
      <c r="AF262" s="162"/>
      <c r="AG262" s="162"/>
      <c r="AH262" s="162"/>
      <c r="AI262" s="162"/>
      <c r="AJ262" s="162"/>
      <c r="AK262" s="183"/>
      <c r="AL262" s="183"/>
      <c r="AM262" s="162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3"/>
      <c r="BA262" s="163"/>
      <c r="BB262" s="163"/>
      <c r="BC262" s="163"/>
      <c r="BD262" s="163"/>
      <c r="BE262" s="163"/>
      <c r="BF262" s="164"/>
      <c r="BG262" s="165"/>
      <c r="BH262" s="162"/>
      <c r="BI262" s="162"/>
      <c r="BJ262" s="164"/>
      <c r="BK262" s="95"/>
      <c r="BL262" s="182"/>
      <c r="BM262" s="182"/>
      <c r="BN262" s="182"/>
      <c r="BO262" s="182"/>
      <c r="BP262" s="95" t="str">
        <f t="shared" si="229"/>
        <v/>
      </c>
    </row>
    <row r="263" spans="2:68" x14ac:dyDescent="0.2">
      <c r="B263" s="156">
        <f t="shared" si="230"/>
        <v>255</v>
      </c>
      <c r="C263" s="158" t="str">
        <f>CONCATENATE('DATA SHEET'!$B$9, 'DATA SHEET'!$Q$2)</f>
        <v>" HWDP</v>
      </c>
      <c r="D263" s="157" t="str">
        <f t="shared" si="231"/>
        <v/>
      </c>
      <c r="E263" s="158" t="str">
        <f>IF('DATA SHEET'!$E$10="Cat 2","N/A","OK")</f>
        <v>OK</v>
      </c>
      <c r="F263" s="158" t="str">
        <f>IF('DATA SHEET'!$E$10="Cat 2","N/A","OK")</f>
        <v>OK</v>
      </c>
      <c r="G263" s="160"/>
      <c r="H263" s="160"/>
      <c r="I263" s="160" t="s">
        <v>194</v>
      </c>
      <c r="J263" s="160" t="str">
        <f t="shared" si="232"/>
        <v>OK</v>
      </c>
      <c r="K263" s="160" t="str">
        <f t="shared" si="232"/>
        <v>OK</v>
      </c>
      <c r="L263" s="160" t="str">
        <f>IF('DATA SHEET'!$B$10="NC-50","N/A","OK")</f>
        <v>OK</v>
      </c>
      <c r="M263" s="160" t="str">
        <f>IF('DATA SHEET'!$B$10="NC-50","N/A","OK")</f>
        <v>OK</v>
      </c>
      <c r="N263" s="160"/>
      <c r="O263" s="160"/>
      <c r="P263" s="160"/>
      <c r="Q263" s="160"/>
      <c r="R263" s="160"/>
      <c r="S263" s="160"/>
      <c r="T263" s="160"/>
      <c r="U263" s="160"/>
      <c r="V263" s="150" t="str">
        <f>IF(DB263&lt;&gt;"",
    IF(INT('Drill Size Info'!$AA$19)=INT('Drill Size Info'!$AB$19),
        --(INT('Drill Size Info'!$AA$19) &amp; "." &amp; DB263),
        IF(AND((--(INT('Drill Size Info'!$AA$19) &amp; "." &amp; DB263)&gt;=--('Drill Size Info'!$AA$19)), (--(INT('Drill Size Info'!$AA$19) &amp; "." &amp; DB263)&lt;=--('Drill Size Info'!$AB$19))),
            --(INT('Drill Size Info'!$AA$19) &amp; "." &amp; DB263),
            --(INT('Drill Size Info'!$AB$19) &amp; "." &amp; DB263)
        )
    ),
    IF(DA263&lt;&gt;"",
        IF(INT('Drill Size Info'!$AA$19)=INT('Drill Size Info'!$AB$19),
            --(INT('Drill Size Info'!$AA$19) &amp; "." &amp; LEFT(DA263,3)),
            IF(AND((--(INT('Drill Size Info'!$AA$19) &amp; "." &amp; LEFT(DA263,3))&gt;=--('Drill Size Info'!$AA$19)), (--(INT('Drill Size Info'!$AA$19) &amp; "." &amp; LEFT(DA263,3))&lt;=--('Drill Size Info'!$AB$19))),
                --(INT('Drill Size Info'!$AA$19) &amp; "." &amp; LEFT(DA263,3)),
                --(INT('Drill Size Info'!$AB$19) &amp; "." &amp; LEFT(DA263,3))
            )
        ),
        "OK"
    )
)</f>
        <v>OK</v>
      </c>
      <c r="W263" s="150" t="str">
        <f>IF(DC263&lt;&gt;"",
    IF(INT('Drill Size Info'!$AA$19)=INT('Drill Size Info'!$AB$19),
        --(INT('Drill Size Info'!$AA$19) &amp; "." &amp; DC263),
        IF(AND((--(INT('Drill Size Info'!$AA$19) &amp; "." &amp; DC263)&gt;=--('Drill Size Info'!$AA$19)), (--(INT('Drill Size Info'!$AA$19) &amp; "." &amp; DC263)&lt;=--('Drill Size Info'!$AB$19))),
            --(INT('Drill Size Info'!$AA$19) &amp; "." &amp; DC263),
            --(INT('Drill Size Info'!$AB$19) &amp; "." &amp; DC263)
        )
    ),
    IF(DA263&lt;&gt;"",
        IF(INT('Drill Size Info'!$AA$19)=INT('Drill Size Info'!$AB$19),
            --(INT('Drill Size Info'!$AA$19) &amp; "." &amp; RIGHT(DA263,3)),
            IF(AND((--(INT('Drill Size Info'!$AA$19) &amp; "." &amp; RIGHT(DA263,3))&gt;=--('Drill Size Info'!$AA$19)), (--(INT('Drill Size Info'!$AA$19) &amp; "." &amp; RIGHT(DA263,3))&lt;=--('Drill Size Info'!$AB$19))),
                --(INT('Drill Size Info'!$AA$19) &amp; "." &amp; RIGHT(DA263,3)),
                --(INT('Drill Size Info'!$AB$19) &amp; "." &amp; RIGHT(DA263,3))
            )
        ),
        "N/A"
    )
)</f>
        <v>N/A</v>
      </c>
      <c r="X263" s="150" t="str">
        <f>IF(DE263&lt;&gt;"",
    IF(INT('Drill Size Info'!$AA$19)=INT('Drill Size Info'!$AB$15),
        --(INT('Drill Size Info'!$AA$15) &amp; "." &amp; DE263),
        IF(AND((--(INT('Drill Size Info'!$AA$15) &amp; "." &amp; DE263)&gt;=--('Drill Size Info'!$AA$15)), (--(INT('Drill Size Info'!$AA$15) &amp; "." &amp; DE263)&lt;=--('Drill Size Info'!$AB$15))),
            --(INT('Drill Size Info'!$AA$15) &amp; "." &amp; DE263),
            --(INT('Drill Size Info'!$AB$15) &amp; "." &amp; DE263)
        )
    ),
    IF(DD263&lt;&gt;"",
        IF(INT('Drill Size Info'!$AA$15)=INT('Drill Size Info'!$AB$15),
            --(INT('Drill Size Info'!$AA$15) &amp; "." &amp; LEFT(DD263,3)),
            IF(AND((--(INT('Drill Size Info'!$AA$15) &amp; "." &amp; LEFT(DD263,3))&gt;=--('Drill Size Info'!$AA$15)), (--(INT('Drill Size Info'!$AA$15) &amp; "." &amp; LEFT(DD263,3))&lt;=--('Drill Size Info'!$AB$15))),
                --(INT('Drill Size Info'!$AA$15) &amp; "." &amp; LEFT(DD263,3)),
                --(INT('Drill Size Info'!$AB$15) &amp; "." &amp; LEFT(DD263,3))
            )
        ),
        "OK"
    )
)</f>
        <v>OK</v>
      </c>
      <c r="Y263" s="150" t="str">
        <f>IF(DF263&lt;&gt;"",
    IF(INT('Drill Size Info'!$AA$19)=INT('Drill Size Info'!$AB$15),
        --(INT('Drill Size Info'!$AA$15) &amp; "." &amp; DF263),
        IF(AND((--(INT('Drill Size Info'!$AA$15) &amp; "." &amp; DF263)&gt;=--('Drill Size Info'!$AA$15)), (--(INT('Drill Size Info'!$AA$15) &amp; "." &amp; DF263)&lt;=--('Drill Size Info'!$AB$15))),
            --(INT('Drill Size Info'!$AA$15) &amp; "." &amp; DF263),
            --(INT('Drill Size Info'!$AB$15) &amp; "." &amp; DF263)
        )
    ),
    IF(DD263&lt;&gt;"",
        IF(INT('Drill Size Info'!$AA$15)=INT('Drill Size Info'!$AB$15),
            --(INT('Drill Size Info'!$AA$15) &amp; "." &amp; RIGHT(DD263,3)),
            IF(AND((--(INT('Drill Size Info'!$AA$15) &amp; "." &amp; RIGHT(DD263,3))&gt;=--('Drill Size Info'!$AA$15)), (--(INT('Drill Size Info'!$AA$15) &amp; "." &amp; RIGHT(DD263,3))&lt;=--('Drill Size Info'!$AB$15))),
                --(INT('Drill Size Info'!$AA$15) &amp; "." &amp; RIGHT(DD263,3)),
                --(INT('Drill Size Info'!$AB$15) &amp; "." &amp; RIGHT(DD263,3))
            )
        ),
        "N/A"
    )
)</f>
        <v>N/A</v>
      </c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83"/>
      <c r="AL263" s="183"/>
      <c r="AM263" s="162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3"/>
      <c r="BA263" s="163"/>
      <c r="BB263" s="163"/>
      <c r="BC263" s="163"/>
      <c r="BD263" s="163"/>
      <c r="BE263" s="163"/>
      <c r="BF263" s="164"/>
      <c r="BG263" s="165"/>
      <c r="BH263" s="162"/>
      <c r="BI263" s="162"/>
      <c r="BJ263" s="164"/>
      <c r="BK263" s="95"/>
      <c r="BL263" s="182"/>
      <c r="BM263" s="182"/>
      <c r="BN263" s="182"/>
      <c r="BO263" s="182"/>
      <c r="BP263" s="95" t="str">
        <f t="shared" si="229"/>
        <v/>
      </c>
    </row>
    <row r="264" spans="2:68" x14ac:dyDescent="0.2">
      <c r="B264" s="156">
        <f t="shared" si="230"/>
        <v>256</v>
      </c>
      <c r="C264" s="158" t="str">
        <f>CONCATENATE('DATA SHEET'!$B$9, 'DATA SHEET'!$Q$2)</f>
        <v>" HWDP</v>
      </c>
      <c r="D264" s="157" t="str">
        <f t="shared" si="231"/>
        <v/>
      </c>
      <c r="E264" s="158" t="str">
        <f>IF('DATA SHEET'!$E$10="Cat 2","N/A","OK")</f>
        <v>OK</v>
      </c>
      <c r="F264" s="158" t="str">
        <f>IF('DATA SHEET'!$E$10="Cat 2","N/A","OK")</f>
        <v>OK</v>
      </c>
      <c r="G264" s="160"/>
      <c r="H264" s="160"/>
      <c r="I264" s="160" t="s">
        <v>194</v>
      </c>
      <c r="J264" s="160" t="str">
        <f t="shared" si="232"/>
        <v>OK</v>
      </c>
      <c r="K264" s="160" t="str">
        <f t="shared" si="232"/>
        <v>OK</v>
      </c>
      <c r="L264" s="160" t="str">
        <f>IF('DATA SHEET'!$B$10="NC-50","N/A","OK")</f>
        <v>OK</v>
      </c>
      <c r="M264" s="160" t="str">
        <f>IF('DATA SHEET'!$B$10="NC-50","N/A","OK")</f>
        <v>OK</v>
      </c>
      <c r="N264" s="160"/>
      <c r="O264" s="160"/>
      <c r="P264" s="160"/>
      <c r="Q264" s="160"/>
      <c r="R264" s="160"/>
      <c r="S264" s="160"/>
      <c r="T264" s="160"/>
      <c r="U264" s="160"/>
      <c r="V264" s="150" t="str">
        <f>IF(DB264&lt;&gt;"",
    IF(INT('Drill Size Info'!$AA$19)=INT('Drill Size Info'!$AB$19),
        --(INT('Drill Size Info'!$AA$19) &amp; "." &amp; DB264),
        IF(AND((--(INT('Drill Size Info'!$AA$19) &amp; "." &amp; DB264)&gt;=--('Drill Size Info'!$AA$19)), (--(INT('Drill Size Info'!$AA$19) &amp; "." &amp; DB264)&lt;=--('Drill Size Info'!$AB$19))),
            --(INT('Drill Size Info'!$AA$19) &amp; "." &amp; DB264),
            --(INT('Drill Size Info'!$AB$19) &amp; "." &amp; DB264)
        )
    ),
    IF(DA264&lt;&gt;"",
        IF(INT('Drill Size Info'!$AA$19)=INT('Drill Size Info'!$AB$19),
            --(INT('Drill Size Info'!$AA$19) &amp; "." &amp; LEFT(DA264,3)),
            IF(AND((--(INT('Drill Size Info'!$AA$19) &amp; "." &amp; LEFT(DA264,3))&gt;=--('Drill Size Info'!$AA$19)), (--(INT('Drill Size Info'!$AA$19) &amp; "." &amp; LEFT(DA264,3))&lt;=--('Drill Size Info'!$AB$19))),
                --(INT('Drill Size Info'!$AA$19) &amp; "." &amp; LEFT(DA264,3)),
                --(INT('Drill Size Info'!$AB$19) &amp; "." &amp; LEFT(DA264,3))
            )
        ),
        "OK"
    )
)</f>
        <v>OK</v>
      </c>
      <c r="W264" s="150" t="str">
        <f>IF(DC264&lt;&gt;"",
    IF(INT('Drill Size Info'!$AA$19)=INT('Drill Size Info'!$AB$19),
        --(INT('Drill Size Info'!$AA$19) &amp; "." &amp; DC264),
        IF(AND((--(INT('Drill Size Info'!$AA$19) &amp; "." &amp; DC264)&gt;=--('Drill Size Info'!$AA$19)), (--(INT('Drill Size Info'!$AA$19) &amp; "." &amp; DC264)&lt;=--('Drill Size Info'!$AB$19))),
            --(INT('Drill Size Info'!$AA$19) &amp; "." &amp; DC264),
            --(INT('Drill Size Info'!$AB$19) &amp; "." &amp; DC264)
        )
    ),
    IF(DA264&lt;&gt;"",
        IF(INT('Drill Size Info'!$AA$19)=INT('Drill Size Info'!$AB$19),
            --(INT('Drill Size Info'!$AA$19) &amp; "." &amp; RIGHT(DA264,3)),
            IF(AND((--(INT('Drill Size Info'!$AA$19) &amp; "." &amp; RIGHT(DA264,3))&gt;=--('Drill Size Info'!$AA$19)), (--(INT('Drill Size Info'!$AA$19) &amp; "." &amp; RIGHT(DA264,3))&lt;=--('Drill Size Info'!$AB$19))),
                --(INT('Drill Size Info'!$AA$19) &amp; "." &amp; RIGHT(DA264,3)),
                --(INT('Drill Size Info'!$AB$19) &amp; "." &amp; RIGHT(DA264,3))
            )
        ),
        "N/A"
    )
)</f>
        <v>N/A</v>
      </c>
      <c r="X264" s="150" t="str">
        <f>IF(DE264&lt;&gt;"",
    IF(INT('Drill Size Info'!$AA$19)=INT('Drill Size Info'!$AB$15),
        --(INT('Drill Size Info'!$AA$15) &amp; "." &amp; DE264),
        IF(AND((--(INT('Drill Size Info'!$AA$15) &amp; "." &amp; DE264)&gt;=--('Drill Size Info'!$AA$15)), (--(INT('Drill Size Info'!$AA$15) &amp; "." &amp; DE264)&lt;=--('Drill Size Info'!$AB$15))),
            --(INT('Drill Size Info'!$AA$15) &amp; "." &amp; DE264),
            --(INT('Drill Size Info'!$AB$15) &amp; "." &amp; DE264)
        )
    ),
    IF(DD264&lt;&gt;"",
        IF(INT('Drill Size Info'!$AA$15)=INT('Drill Size Info'!$AB$15),
            --(INT('Drill Size Info'!$AA$15) &amp; "." &amp; LEFT(DD264,3)),
            IF(AND((--(INT('Drill Size Info'!$AA$15) &amp; "." &amp; LEFT(DD264,3))&gt;=--('Drill Size Info'!$AA$15)), (--(INT('Drill Size Info'!$AA$15) &amp; "." &amp; LEFT(DD264,3))&lt;=--('Drill Size Info'!$AB$15))),
                --(INT('Drill Size Info'!$AA$15) &amp; "." &amp; LEFT(DD264,3)),
                --(INT('Drill Size Info'!$AB$15) &amp; "." &amp; LEFT(DD264,3))
            )
        ),
        "OK"
    )
)</f>
        <v>OK</v>
      </c>
      <c r="Y264" s="150" t="str">
        <f>IF(DF264&lt;&gt;"",
    IF(INT('Drill Size Info'!$AA$19)=INT('Drill Size Info'!$AB$15),
        --(INT('Drill Size Info'!$AA$15) &amp; "." &amp; DF264),
        IF(AND((--(INT('Drill Size Info'!$AA$15) &amp; "." &amp; DF264)&gt;=--('Drill Size Info'!$AA$15)), (--(INT('Drill Size Info'!$AA$15) &amp; "." &amp; DF264)&lt;=--('Drill Size Info'!$AB$15))),
            --(INT('Drill Size Info'!$AA$15) &amp; "." &amp; DF264),
            --(INT('Drill Size Info'!$AB$15) &amp; "." &amp; DF264)
        )
    ),
    IF(DD264&lt;&gt;"",
        IF(INT('Drill Size Info'!$AA$15)=INT('Drill Size Info'!$AB$15),
            --(INT('Drill Size Info'!$AA$15) &amp; "." &amp; RIGHT(DD264,3)),
            IF(AND((--(INT('Drill Size Info'!$AA$15) &amp; "." &amp; RIGHT(DD264,3))&gt;=--('Drill Size Info'!$AA$15)), (--(INT('Drill Size Info'!$AA$15) &amp; "." &amp; RIGHT(DD264,3))&lt;=--('Drill Size Info'!$AB$15))),
                --(INT('Drill Size Info'!$AA$15) &amp; "." &amp; RIGHT(DD264,3)),
                --(INT('Drill Size Info'!$AB$15) &amp; "." &amp; RIGHT(DD264,3))
            )
        ),
        "N/A"
    )
)</f>
        <v>N/A</v>
      </c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183"/>
      <c r="AL264" s="183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3"/>
      <c r="BA264" s="163"/>
      <c r="BB264" s="163"/>
      <c r="BC264" s="163"/>
      <c r="BD264" s="163"/>
      <c r="BE264" s="163"/>
      <c r="BF264" s="164"/>
      <c r="BG264" s="165"/>
      <c r="BH264" s="162"/>
      <c r="BI264" s="162"/>
      <c r="BJ264" s="164"/>
      <c r="BK264" s="95"/>
      <c r="BL264" s="182"/>
      <c r="BM264" s="182"/>
      <c r="BN264" s="182"/>
      <c r="BO264" s="182"/>
      <c r="BP264" s="95" t="str">
        <f t="shared" si="229"/>
        <v/>
      </c>
    </row>
    <row r="265" spans="2:68" x14ac:dyDescent="0.2">
      <c r="B265" s="156">
        <f t="shared" si="230"/>
        <v>257</v>
      </c>
      <c r="C265" s="158" t="str">
        <f>CONCATENATE('DATA SHEET'!$B$9, 'DATA SHEET'!$Q$2)</f>
        <v>" HWDP</v>
      </c>
      <c r="D265" s="157" t="str">
        <f t="shared" si="231"/>
        <v/>
      </c>
      <c r="E265" s="158" t="str">
        <f>IF('DATA SHEET'!$E$10="Cat 2","N/A","OK")</f>
        <v>OK</v>
      </c>
      <c r="F265" s="158" t="str">
        <f>IF('DATA SHEET'!$E$10="Cat 2","N/A","OK")</f>
        <v>OK</v>
      </c>
      <c r="G265" s="160"/>
      <c r="H265" s="160"/>
      <c r="I265" s="160" t="s">
        <v>194</v>
      </c>
      <c r="J265" s="160" t="str">
        <f t="shared" si="232"/>
        <v>OK</v>
      </c>
      <c r="K265" s="160" t="str">
        <f t="shared" si="232"/>
        <v>OK</v>
      </c>
      <c r="L265" s="160" t="str">
        <f>IF('DATA SHEET'!$B$10="NC-50","N/A","OK")</f>
        <v>OK</v>
      </c>
      <c r="M265" s="160" t="str">
        <f>IF('DATA SHEET'!$B$10="NC-50","N/A","OK")</f>
        <v>OK</v>
      </c>
      <c r="N265" s="160"/>
      <c r="O265" s="160"/>
      <c r="P265" s="160"/>
      <c r="Q265" s="160"/>
      <c r="R265" s="160"/>
      <c r="S265" s="160"/>
      <c r="T265" s="160"/>
      <c r="U265" s="160"/>
      <c r="V265" s="150" t="str">
        <f>IF(DB265&lt;&gt;"",
    IF(INT('Drill Size Info'!$AA$19)=INT('Drill Size Info'!$AB$19),
        --(INT('Drill Size Info'!$AA$19) &amp; "." &amp; DB265),
        IF(AND((--(INT('Drill Size Info'!$AA$19) &amp; "." &amp; DB265)&gt;=--('Drill Size Info'!$AA$19)), (--(INT('Drill Size Info'!$AA$19) &amp; "." &amp; DB265)&lt;=--('Drill Size Info'!$AB$19))),
            --(INT('Drill Size Info'!$AA$19) &amp; "." &amp; DB265),
            --(INT('Drill Size Info'!$AB$19) &amp; "." &amp; DB265)
        )
    ),
    IF(DA265&lt;&gt;"",
        IF(INT('Drill Size Info'!$AA$19)=INT('Drill Size Info'!$AB$19),
            --(INT('Drill Size Info'!$AA$19) &amp; "." &amp; LEFT(DA265,3)),
            IF(AND((--(INT('Drill Size Info'!$AA$19) &amp; "." &amp; LEFT(DA265,3))&gt;=--('Drill Size Info'!$AA$19)), (--(INT('Drill Size Info'!$AA$19) &amp; "." &amp; LEFT(DA265,3))&lt;=--('Drill Size Info'!$AB$19))),
                --(INT('Drill Size Info'!$AA$19) &amp; "." &amp; LEFT(DA265,3)),
                --(INT('Drill Size Info'!$AB$19) &amp; "." &amp; LEFT(DA265,3))
            )
        ),
        "OK"
    )
)</f>
        <v>OK</v>
      </c>
      <c r="W265" s="150" t="str">
        <f>IF(DC265&lt;&gt;"",
    IF(INT('Drill Size Info'!$AA$19)=INT('Drill Size Info'!$AB$19),
        --(INT('Drill Size Info'!$AA$19) &amp; "." &amp; DC265),
        IF(AND((--(INT('Drill Size Info'!$AA$19) &amp; "." &amp; DC265)&gt;=--('Drill Size Info'!$AA$19)), (--(INT('Drill Size Info'!$AA$19) &amp; "." &amp; DC265)&lt;=--('Drill Size Info'!$AB$19))),
            --(INT('Drill Size Info'!$AA$19) &amp; "." &amp; DC265),
            --(INT('Drill Size Info'!$AB$19) &amp; "." &amp; DC265)
        )
    ),
    IF(DA265&lt;&gt;"",
        IF(INT('Drill Size Info'!$AA$19)=INT('Drill Size Info'!$AB$19),
            --(INT('Drill Size Info'!$AA$19) &amp; "." &amp; RIGHT(DA265,3)),
            IF(AND((--(INT('Drill Size Info'!$AA$19) &amp; "." &amp; RIGHT(DA265,3))&gt;=--('Drill Size Info'!$AA$19)), (--(INT('Drill Size Info'!$AA$19) &amp; "." &amp; RIGHT(DA265,3))&lt;=--('Drill Size Info'!$AB$19))),
                --(INT('Drill Size Info'!$AA$19) &amp; "." &amp; RIGHT(DA265,3)),
                --(INT('Drill Size Info'!$AB$19) &amp; "." &amp; RIGHT(DA265,3))
            )
        ),
        "N/A"
    )
)</f>
        <v>N/A</v>
      </c>
      <c r="X265" s="150" t="str">
        <f>IF(DE265&lt;&gt;"",
    IF(INT('Drill Size Info'!$AA$19)=INT('Drill Size Info'!$AB$15),
        --(INT('Drill Size Info'!$AA$15) &amp; "." &amp; DE265),
        IF(AND((--(INT('Drill Size Info'!$AA$15) &amp; "." &amp; DE265)&gt;=--('Drill Size Info'!$AA$15)), (--(INT('Drill Size Info'!$AA$15) &amp; "." &amp; DE265)&lt;=--('Drill Size Info'!$AB$15))),
            --(INT('Drill Size Info'!$AA$15) &amp; "." &amp; DE265),
            --(INT('Drill Size Info'!$AB$15) &amp; "." &amp; DE265)
        )
    ),
    IF(DD265&lt;&gt;"",
        IF(INT('Drill Size Info'!$AA$15)=INT('Drill Size Info'!$AB$15),
            --(INT('Drill Size Info'!$AA$15) &amp; "." &amp; LEFT(DD265,3)),
            IF(AND((--(INT('Drill Size Info'!$AA$15) &amp; "." &amp; LEFT(DD265,3))&gt;=--('Drill Size Info'!$AA$15)), (--(INT('Drill Size Info'!$AA$15) &amp; "." &amp; LEFT(DD265,3))&lt;=--('Drill Size Info'!$AB$15))),
                --(INT('Drill Size Info'!$AA$15) &amp; "." &amp; LEFT(DD265,3)),
                --(INT('Drill Size Info'!$AB$15) &amp; "." &amp; LEFT(DD265,3))
            )
        ),
        "OK"
    )
)</f>
        <v>OK</v>
      </c>
      <c r="Y265" s="150" t="str">
        <f>IF(DF265&lt;&gt;"",
    IF(INT('Drill Size Info'!$AA$19)=INT('Drill Size Info'!$AB$15),
        --(INT('Drill Size Info'!$AA$15) &amp; "." &amp; DF265),
        IF(AND((--(INT('Drill Size Info'!$AA$15) &amp; "." &amp; DF265)&gt;=--('Drill Size Info'!$AA$15)), (--(INT('Drill Size Info'!$AA$15) &amp; "." &amp; DF265)&lt;=--('Drill Size Info'!$AB$15))),
            --(INT('Drill Size Info'!$AA$15) &amp; "." &amp; DF265),
            --(INT('Drill Size Info'!$AB$15) &amp; "." &amp; DF265)
        )
    ),
    IF(DD265&lt;&gt;"",
        IF(INT('Drill Size Info'!$AA$15)=INT('Drill Size Info'!$AB$15),
            --(INT('Drill Size Info'!$AA$15) &amp; "." &amp; RIGHT(DD265,3)),
            IF(AND((--(INT('Drill Size Info'!$AA$15) &amp; "." &amp; RIGHT(DD265,3))&gt;=--('Drill Size Info'!$AA$15)), (--(INT('Drill Size Info'!$AA$15) &amp; "." &amp; RIGHT(DD265,3))&lt;=--('Drill Size Info'!$AB$15))),
                --(INT('Drill Size Info'!$AA$15) &amp; "." &amp; RIGHT(DD265,3)),
                --(INT('Drill Size Info'!$AB$15) &amp; "." &amp; RIGHT(DD265,3))
            )
        ),
        "N/A"
    )
)</f>
        <v>N/A</v>
      </c>
      <c r="Z265" s="162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183"/>
      <c r="AL265" s="183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3"/>
      <c r="BA265" s="163"/>
      <c r="BB265" s="163"/>
      <c r="BC265" s="163"/>
      <c r="BD265" s="163"/>
      <c r="BE265" s="163"/>
      <c r="BF265" s="164"/>
      <c r="BG265" s="165"/>
      <c r="BH265" s="162"/>
      <c r="BI265" s="162"/>
      <c r="BJ265" s="164"/>
      <c r="BK265" s="95"/>
      <c r="BL265" s="182"/>
      <c r="BM265" s="182"/>
      <c r="BN265" s="182"/>
      <c r="BO265" s="182"/>
      <c r="BP265" s="95" t="str">
        <f t="shared" si="229"/>
        <v/>
      </c>
    </row>
    <row r="266" spans="2:68" x14ac:dyDescent="0.2">
      <c r="B266" s="156">
        <f t="shared" si="230"/>
        <v>258</v>
      </c>
      <c r="C266" s="158" t="str">
        <f>CONCATENATE('DATA SHEET'!$B$9, 'DATA SHEET'!$Q$2)</f>
        <v>" HWDP</v>
      </c>
      <c r="D266" s="157" t="str">
        <f t="shared" si="231"/>
        <v/>
      </c>
      <c r="E266" s="158" t="str">
        <f>IF('DATA SHEET'!$E$10="Cat 2","N/A","OK")</f>
        <v>OK</v>
      </c>
      <c r="F266" s="158" t="str">
        <f>IF('DATA SHEET'!$E$10="Cat 2","N/A","OK")</f>
        <v>OK</v>
      </c>
      <c r="G266" s="160"/>
      <c r="H266" s="160"/>
      <c r="I266" s="160" t="s">
        <v>194</v>
      </c>
      <c r="J266" s="160" t="str">
        <f t="shared" si="232"/>
        <v>OK</v>
      </c>
      <c r="K266" s="160" t="str">
        <f t="shared" si="232"/>
        <v>OK</v>
      </c>
      <c r="L266" s="160" t="str">
        <f>IF('DATA SHEET'!$B$10="NC-50","N/A","OK")</f>
        <v>OK</v>
      </c>
      <c r="M266" s="160" t="str">
        <f>IF('DATA SHEET'!$B$10="NC-50","N/A","OK")</f>
        <v>OK</v>
      </c>
      <c r="N266" s="160"/>
      <c r="O266" s="160"/>
      <c r="P266" s="160"/>
      <c r="Q266" s="160"/>
      <c r="R266" s="160"/>
      <c r="S266" s="160"/>
      <c r="T266" s="160"/>
      <c r="U266" s="160"/>
      <c r="V266" s="150" t="str">
        <f>IF(DB266&lt;&gt;"",
    IF(INT('Drill Size Info'!$AA$19)=INT('Drill Size Info'!$AB$19),
        --(INT('Drill Size Info'!$AA$19) &amp; "." &amp; DB266),
        IF(AND((--(INT('Drill Size Info'!$AA$19) &amp; "." &amp; DB266)&gt;=--('Drill Size Info'!$AA$19)), (--(INT('Drill Size Info'!$AA$19) &amp; "." &amp; DB266)&lt;=--('Drill Size Info'!$AB$19))),
            --(INT('Drill Size Info'!$AA$19) &amp; "." &amp; DB266),
            --(INT('Drill Size Info'!$AB$19) &amp; "." &amp; DB266)
        )
    ),
    IF(DA266&lt;&gt;"",
        IF(INT('Drill Size Info'!$AA$19)=INT('Drill Size Info'!$AB$19),
            --(INT('Drill Size Info'!$AA$19) &amp; "." &amp; LEFT(DA266,3)),
            IF(AND((--(INT('Drill Size Info'!$AA$19) &amp; "." &amp; LEFT(DA266,3))&gt;=--('Drill Size Info'!$AA$19)), (--(INT('Drill Size Info'!$AA$19) &amp; "." &amp; LEFT(DA266,3))&lt;=--('Drill Size Info'!$AB$19))),
                --(INT('Drill Size Info'!$AA$19) &amp; "." &amp; LEFT(DA266,3)),
                --(INT('Drill Size Info'!$AB$19) &amp; "." &amp; LEFT(DA266,3))
            )
        ),
        "OK"
    )
)</f>
        <v>OK</v>
      </c>
      <c r="W266" s="150" t="str">
        <f>IF(DC266&lt;&gt;"",
    IF(INT('Drill Size Info'!$AA$19)=INT('Drill Size Info'!$AB$19),
        --(INT('Drill Size Info'!$AA$19) &amp; "." &amp; DC266),
        IF(AND((--(INT('Drill Size Info'!$AA$19) &amp; "." &amp; DC266)&gt;=--('Drill Size Info'!$AA$19)), (--(INT('Drill Size Info'!$AA$19) &amp; "." &amp; DC266)&lt;=--('Drill Size Info'!$AB$19))),
            --(INT('Drill Size Info'!$AA$19) &amp; "." &amp; DC266),
            --(INT('Drill Size Info'!$AB$19) &amp; "." &amp; DC266)
        )
    ),
    IF(DA266&lt;&gt;"",
        IF(INT('Drill Size Info'!$AA$19)=INT('Drill Size Info'!$AB$19),
            --(INT('Drill Size Info'!$AA$19) &amp; "." &amp; RIGHT(DA266,3)),
            IF(AND((--(INT('Drill Size Info'!$AA$19) &amp; "." &amp; RIGHT(DA266,3))&gt;=--('Drill Size Info'!$AA$19)), (--(INT('Drill Size Info'!$AA$19) &amp; "." &amp; RIGHT(DA266,3))&lt;=--('Drill Size Info'!$AB$19))),
                --(INT('Drill Size Info'!$AA$19) &amp; "." &amp; RIGHT(DA266,3)),
                --(INT('Drill Size Info'!$AB$19) &amp; "." &amp; RIGHT(DA266,3))
            )
        ),
        "N/A"
    )
)</f>
        <v>N/A</v>
      </c>
      <c r="X266" s="150" t="str">
        <f>IF(DE266&lt;&gt;"",
    IF(INT('Drill Size Info'!$AA$19)=INT('Drill Size Info'!$AB$15),
        --(INT('Drill Size Info'!$AA$15) &amp; "." &amp; DE266),
        IF(AND((--(INT('Drill Size Info'!$AA$15) &amp; "." &amp; DE266)&gt;=--('Drill Size Info'!$AA$15)), (--(INT('Drill Size Info'!$AA$15) &amp; "." &amp; DE266)&lt;=--('Drill Size Info'!$AB$15))),
            --(INT('Drill Size Info'!$AA$15) &amp; "." &amp; DE266),
            --(INT('Drill Size Info'!$AB$15) &amp; "." &amp; DE266)
        )
    ),
    IF(DD266&lt;&gt;"",
        IF(INT('Drill Size Info'!$AA$15)=INT('Drill Size Info'!$AB$15),
            --(INT('Drill Size Info'!$AA$15) &amp; "." &amp; LEFT(DD266,3)),
            IF(AND((--(INT('Drill Size Info'!$AA$15) &amp; "." &amp; LEFT(DD266,3))&gt;=--('Drill Size Info'!$AA$15)), (--(INT('Drill Size Info'!$AA$15) &amp; "." &amp; LEFT(DD266,3))&lt;=--('Drill Size Info'!$AB$15))),
                --(INT('Drill Size Info'!$AA$15) &amp; "." &amp; LEFT(DD266,3)),
                --(INT('Drill Size Info'!$AB$15) &amp; "." &amp; LEFT(DD266,3))
            )
        ),
        "OK"
    )
)</f>
        <v>OK</v>
      </c>
      <c r="Y266" s="150" t="str">
        <f>IF(DF266&lt;&gt;"",
    IF(INT('Drill Size Info'!$AA$19)=INT('Drill Size Info'!$AB$15),
        --(INT('Drill Size Info'!$AA$15) &amp; "." &amp; DF266),
        IF(AND((--(INT('Drill Size Info'!$AA$15) &amp; "." &amp; DF266)&gt;=--('Drill Size Info'!$AA$15)), (--(INT('Drill Size Info'!$AA$15) &amp; "." &amp; DF266)&lt;=--('Drill Size Info'!$AB$15))),
            --(INT('Drill Size Info'!$AA$15) &amp; "." &amp; DF266),
            --(INT('Drill Size Info'!$AB$15) &amp; "." &amp; DF266)
        )
    ),
    IF(DD266&lt;&gt;"",
        IF(INT('Drill Size Info'!$AA$15)=INT('Drill Size Info'!$AB$15),
            --(INT('Drill Size Info'!$AA$15) &amp; "." &amp; RIGHT(DD266,3)),
            IF(AND((--(INT('Drill Size Info'!$AA$15) &amp; "." &amp; RIGHT(DD266,3))&gt;=--('Drill Size Info'!$AA$15)), (--(INT('Drill Size Info'!$AA$15) &amp; "." &amp; RIGHT(DD266,3))&lt;=--('Drill Size Info'!$AB$15))),
                --(INT('Drill Size Info'!$AA$15) &amp; "." &amp; RIGHT(DD266,3)),
                --(INT('Drill Size Info'!$AB$15) &amp; "." &amp; RIGHT(DD266,3))
            )
        ),
        "N/A"
    )
)</f>
        <v>N/A</v>
      </c>
      <c r="Z266" s="162"/>
      <c r="AA266" s="162"/>
      <c r="AB266" s="162"/>
      <c r="AC266" s="162"/>
      <c r="AD266" s="162"/>
      <c r="AE266" s="162"/>
      <c r="AF266" s="162"/>
      <c r="AG266" s="162"/>
      <c r="AH266" s="162"/>
      <c r="AI266" s="162"/>
      <c r="AJ266" s="162"/>
      <c r="AK266" s="183"/>
      <c r="AL266" s="183"/>
      <c r="AM266" s="162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3"/>
      <c r="BA266" s="163"/>
      <c r="BB266" s="163"/>
      <c r="BC266" s="163"/>
      <c r="BD266" s="163"/>
      <c r="BE266" s="163"/>
      <c r="BF266" s="164"/>
      <c r="BG266" s="165"/>
      <c r="BH266" s="162"/>
      <c r="BI266" s="162"/>
      <c r="BJ266" s="164"/>
      <c r="BK266" s="95"/>
      <c r="BL266" s="182"/>
      <c r="BM266" s="182"/>
      <c r="BN266" s="182"/>
      <c r="BO266" s="182"/>
      <c r="BP266" s="95" t="str">
        <f t="shared" ref="BP266:BP329" si="233">CONCATENATE(BL266,BM266,BN266,BO266)</f>
        <v/>
      </c>
    </row>
    <row r="267" spans="2:68" x14ac:dyDescent="0.2">
      <c r="B267" s="156">
        <f t="shared" ref="B267:B330" si="234">B266+1</f>
        <v>259</v>
      </c>
      <c r="C267" s="158" t="str">
        <f>CONCATENATE('DATA SHEET'!$B$9, 'DATA SHEET'!$Q$2)</f>
        <v>" HWDP</v>
      </c>
      <c r="D267" s="157" t="str">
        <f t="shared" ref="D267:D330" si="235">BP267</f>
        <v/>
      </c>
      <c r="E267" s="158" t="str">
        <f>IF('DATA SHEET'!$E$10="Cat 2","N/A","OK")</f>
        <v>OK</v>
      </c>
      <c r="F267" s="158" t="str">
        <f>IF('DATA SHEET'!$E$10="Cat 2","N/A","OK")</f>
        <v>OK</v>
      </c>
      <c r="G267" s="160"/>
      <c r="H267" s="160"/>
      <c r="I267" s="160" t="s">
        <v>194</v>
      </c>
      <c r="J267" s="160" t="str">
        <f t="shared" si="232"/>
        <v>OK</v>
      </c>
      <c r="K267" s="160" t="str">
        <f t="shared" si="232"/>
        <v>OK</v>
      </c>
      <c r="L267" s="160" t="str">
        <f>IF('DATA SHEET'!$B$10="NC-50","N/A","OK")</f>
        <v>OK</v>
      </c>
      <c r="M267" s="160" t="str">
        <f>IF('DATA SHEET'!$B$10="NC-50","N/A","OK")</f>
        <v>OK</v>
      </c>
      <c r="N267" s="160"/>
      <c r="O267" s="160"/>
      <c r="P267" s="160"/>
      <c r="Q267" s="160"/>
      <c r="R267" s="160"/>
      <c r="S267" s="160"/>
      <c r="T267" s="160"/>
      <c r="U267" s="160"/>
      <c r="V267" s="150" t="str">
        <f>IF(DB267&lt;&gt;"",
    IF(INT('Drill Size Info'!$AA$19)=INT('Drill Size Info'!$AB$19),
        --(INT('Drill Size Info'!$AA$19) &amp; "." &amp; DB267),
        IF(AND((--(INT('Drill Size Info'!$AA$19) &amp; "." &amp; DB267)&gt;=--('Drill Size Info'!$AA$19)), (--(INT('Drill Size Info'!$AA$19) &amp; "." &amp; DB267)&lt;=--('Drill Size Info'!$AB$19))),
            --(INT('Drill Size Info'!$AA$19) &amp; "." &amp; DB267),
            --(INT('Drill Size Info'!$AB$19) &amp; "." &amp; DB267)
        )
    ),
    IF(DA267&lt;&gt;"",
        IF(INT('Drill Size Info'!$AA$19)=INT('Drill Size Info'!$AB$19),
            --(INT('Drill Size Info'!$AA$19) &amp; "." &amp; LEFT(DA267,3)),
            IF(AND((--(INT('Drill Size Info'!$AA$19) &amp; "." &amp; LEFT(DA267,3))&gt;=--('Drill Size Info'!$AA$19)), (--(INT('Drill Size Info'!$AA$19) &amp; "." &amp; LEFT(DA267,3))&lt;=--('Drill Size Info'!$AB$19))),
                --(INT('Drill Size Info'!$AA$19) &amp; "." &amp; LEFT(DA267,3)),
                --(INT('Drill Size Info'!$AB$19) &amp; "." &amp; LEFT(DA267,3))
            )
        ),
        "OK"
    )
)</f>
        <v>OK</v>
      </c>
      <c r="W267" s="150" t="str">
        <f>IF(DC267&lt;&gt;"",
    IF(INT('Drill Size Info'!$AA$19)=INT('Drill Size Info'!$AB$19),
        --(INT('Drill Size Info'!$AA$19) &amp; "." &amp; DC267),
        IF(AND((--(INT('Drill Size Info'!$AA$19) &amp; "." &amp; DC267)&gt;=--('Drill Size Info'!$AA$19)), (--(INT('Drill Size Info'!$AA$19) &amp; "." &amp; DC267)&lt;=--('Drill Size Info'!$AB$19))),
            --(INT('Drill Size Info'!$AA$19) &amp; "." &amp; DC267),
            --(INT('Drill Size Info'!$AB$19) &amp; "." &amp; DC267)
        )
    ),
    IF(DA267&lt;&gt;"",
        IF(INT('Drill Size Info'!$AA$19)=INT('Drill Size Info'!$AB$19),
            --(INT('Drill Size Info'!$AA$19) &amp; "." &amp; RIGHT(DA267,3)),
            IF(AND((--(INT('Drill Size Info'!$AA$19) &amp; "." &amp; RIGHT(DA267,3))&gt;=--('Drill Size Info'!$AA$19)), (--(INT('Drill Size Info'!$AA$19) &amp; "." &amp; RIGHT(DA267,3))&lt;=--('Drill Size Info'!$AB$19))),
                --(INT('Drill Size Info'!$AA$19) &amp; "." &amp; RIGHT(DA267,3)),
                --(INT('Drill Size Info'!$AB$19) &amp; "." &amp; RIGHT(DA267,3))
            )
        ),
        "N/A"
    )
)</f>
        <v>N/A</v>
      </c>
      <c r="X267" s="150" t="str">
        <f>IF(DE267&lt;&gt;"",
    IF(INT('Drill Size Info'!$AA$19)=INT('Drill Size Info'!$AB$15),
        --(INT('Drill Size Info'!$AA$15) &amp; "." &amp; DE267),
        IF(AND((--(INT('Drill Size Info'!$AA$15) &amp; "." &amp; DE267)&gt;=--('Drill Size Info'!$AA$15)), (--(INT('Drill Size Info'!$AA$15) &amp; "." &amp; DE267)&lt;=--('Drill Size Info'!$AB$15))),
            --(INT('Drill Size Info'!$AA$15) &amp; "." &amp; DE267),
            --(INT('Drill Size Info'!$AB$15) &amp; "." &amp; DE267)
        )
    ),
    IF(DD267&lt;&gt;"",
        IF(INT('Drill Size Info'!$AA$15)=INT('Drill Size Info'!$AB$15),
            --(INT('Drill Size Info'!$AA$15) &amp; "." &amp; LEFT(DD267,3)),
            IF(AND((--(INT('Drill Size Info'!$AA$15) &amp; "." &amp; LEFT(DD267,3))&gt;=--('Drill Size Info'!$AA$15)), (--(INT('Drill Size Info'!$AA$15) &amp; "." &amp; LEFT(DD267,3))&lt;=--('Drill Size Info'!$AB$15))),
                --(INT('Drill Size Info'!$AA$15) &amp; "." &amp; LEFT(DD267,3)),
                --(INT('Drill Size Info'!$AB$15) &amp; "." &amp; LEFT(DD267,3))
            )
        ),
        "OK"
    )
)</f>
        <v>OK</v>
      </c>
      <c r="Y267" s="150" t="str">
        <f>IF(DF267&lt;&gt;"",
    IF(INT('Drill Size Info'!$AA$19)=INT('Drill Size Info'!$AB$15),
        --(INT('Drill Size Info'!$AA$15) &amp; "." &amp; DF267),
        IF(AND((--(INT('Drill Size Info'!$AA$15) &amp; "." &amp; DF267)&gt;=--('Drill Size Info'!$AA$15)), (--(INT('Drill Size Info'!$AA$15) &amp; "." &amp; DF267)&lt;=--('Drill Size Info'!$AB$15))),
            --(INT('Drill Size Info'!$AA$15) &amp; "." &amp; DF267),
            --(INT('Drill Size Info'!$AB$15) &amp; "." &amp; DF267)
        )
    ),
    IF(DD267&lt;&gt;"",
        IF(INT('Drill Size Info'!$AA$15)=INT('Drill Size Info'!$AB$15),
            --(INT('Drill Size Info'!$AA$15) &amp; "." &amp; RIGHT(DD267,3)),
            IF(AND((--(INT('Drill Size Info'!$AA$15) &amp; "." &amp; RIGHT(DD267,3))&gt;=--('Drill Size Info'!$AA$15)), (--(INT('Drill Size Info'!$AA$15) &amp; "." &amp; RIGHT(DD267,3))&lt;=--('Drill Size Info'!$AB$15))),
                --(INT('Drill Size Info'!$AA$15) &amp; "." &amp; RIGHT(DD267,3)),
                --(INT('Drill Size Info'!$AB$15) &amp; "." &amp; RIGHT(DD267,3))
            )
        ),
        "N/A"
    )
)</f>
        <v>N/A</v>
      </c>
      <c r="Z267" s="162"/>
      <c r="AA267" s="162"/>
      <c r="AB267" s="162"/>
      <c r="AC267" s="162"/>
      <c r="AD267" s="162"/>
      <c r="AE267" s="162"/>
      <c r="AF267" s="162"/>
      <c r="AG267" s="162"/>
      <c r="AH267" s="162"/>
      <c r="AI267" s="162"/>
      <c r="AJ267" s="162"/>
      <c r="AK267" s="183"/>
      <c r="AL267" s="183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3"/>
      <c r="BA267" s="163"/>
      <c r="BB267" s="163"/>
      <c r="BC267" s="163"/>
      <c r="BD267" s="163"/>
      <c r="BE267" s="163"/>
      <c r="BF267" s="164"/>
      <c r="BG267" s="165"/>
      <c r="BH267" s="162"/>
      <c r="BI267" s="162"/>
      <c r="BJ267" s="164"/>
      <c r="BK267" s="95"/>
      <c r="BL267" s="182"/>
      <c r="BM267" s="182"/>
      <c r="BN267" s="182"/>
      <c r="BO267" s="182"/>
      <c r="BP267" s="95" t="str">
        <f t="shared" si="233"/>
        <v/>
      </c>
    </row>
    <row r="268" spans="2:68" x14ac:dyDescent="0.2">
      <c r="B268" s="156">
        <f t="shared" si="234"/>
        <v>260</v>
      </c>
      <c r="C268" s="158" t="str">
        <f>CONCATENATE('DATA SHEET'!$B$9, 'DATA SHEET'!$Q$2)</f>
        <v>" HWDP</v>
      </c>
      <c r="D268" s="157" t="str">
        <f t="shared" si="235"/>
        <v/>
      </c>
      <c r="E268" s="158" t="str">
        <f>IF('DATA SHEET'!$E$10="Cat 2","N/A","OK")</f>
        <v>OK</v>
      </c>
      <c r="F268" s="158" t="str">
        <f>IF('DATA SHEET'!$E$10="Cat 2","N/A","OK")</f>
        <v>OK</v>
      </c>
      <c r="G268" s="160"/>
      <c r="H268" s="160"/>
      <c r="I268" s="160" t="s">
        <v>194</v>
      </c>
      <c r="J268" s="160" t="str">
        <f t="shared" si="232"/>
        <v>OK</v>
      </c>
      <c r="K268" s="160" t="str">
        <f t="shared" si="232"/>
        <v>OK</v>
      </c>
      <c r="L268" s="160" t="str">
        <f>IF('DATA SHEET'!$B$10="NC-50","N/A","OK")</f>
        <v>OK</v>
      </c>
      <c r="M268" s="160" t="str">
        <f>IF('DATA SHEET'!$B$10="NC-50","N/A","OK")</f>
        <v>OK</v>
      </c>
      <c r="N268" s="160"/>
      <c r="O268" s="160"/>
      <c r="P268" s="160"/>
      <c r="Q268" s="160"/>
      <c r="R268" s="160"/>
      <c r="S268" s="160"/>
      <c r="T268" s="160"/>
      <c r="U268" s="160"/>
      <c r="V268" s="150" t="str">
        <f>IF(DB268&lt;&gt;"",
    IF(INT('Drill Size Info'!$AA$19)=INT('Drill Size Info'!$AB$19),
        --(INT('Drill Size Info'!$AA$19) &amp; "." &amp; DB268),
        IF(AND((--(INT('Drill Size Info'!$AA$19) &amp; "." &amp; DB268)&gt;=--('Drill Size Info'!$AA$19)), (--(INT('Drill Size Info'!$AA$19) &amp; "." &amp; DB268)&lt;=--('Drill Size Info'!$AB$19))),
            --(INT('Drill Size Info'!$AA$19) &amp; "." &amp; DB268),
            --(INT('Drill Size Info'!$AB$19) &amp; "." &amp; DB268)
        )
    ),
    IF(DA268&lt;&gt;"",
        IF(INT('Drill Size Info'!$AA$19)=INT('Drill Size Info'!$AB$19),
            --(INT('Drill Size Info'!$AA$19) &amp; "." &amp; LEFT(DA268,3)),
            IF(AND((--(INT('Drill Size Info'!$AA$19) &amp; "." &amp; LEFT(DA268,3))&gt;=--('Drill Size Info'!$AA$19)), (--(INT('Drill Size Info'!$AA$19) &amp; "." &amp; LEFT(DA268,3))&lt;=--('Drill Size Info'!$AB$19))),
                --(INT('Drill Size Info'!$AA$19) &amp; "." &amp; LEFT(DA268,3)),
                --(INT('Drill Size Info'!$AB$19) &amp; "." &amp; LEFT(DA268,3))
            )
        ),
        "OK"
    )
)</f>
        <v>OK</v>
      </c>
      <c r="W268" s="150" t="str">
        <f>IF(DC268&lt;&gt;"",
    IF(INT('Drill Size Info'!$AA$19)=INT('Drill Size Info'!$AB$19),
        --(INT('Drill Size Info'!$AA$19) &amp; "." &amp; DC268),
        IF(AND((--(INT('Drill Size Info'!$AA$19) &amp; "." &amp; DC268)&gt;=--('Drill Size Info'!$AA$19)), (--(INT('Drill Size Info'!$AA$19) &amp; "." &amp; DC268)&lt;=--('Drill Size Info'!$AB$19))),
            --(INT('Drill Size Info'!$AA$19) &amp; "." &amp; DC268),
            --(INT('Drill Size Info'!$AB$19) &amp; "." &amp; DC268)
        )
    ),
    IF(DA268&lt;&gt;"",
        IF(INT('Drill Size Info'!$AA$19)=INT('Drill Size Info'!$AB$19),
            --(INT('Drill Size Info'!$AA$19) &amp; "." &amp; RIGHT(DA268,3)),
            IF(AND((--(INT('Drill Size Info'!$AA$19) &amp; "." &amp; RIGHT(DA268,3))&gt;=--('Drill Size Info'!$AA$19)), (--(INT('Drill Size Info'!$AA$19) &amp; "." &amp; RIGHT(DA268,3))&lt;=--('Drill Size Info'!$AB$19))),
                --(INT('Drill Size Info'!$AA$19) &amp; "." &amp; RIGHT(DA268,3)),
                --(INT('Drill Size Info'!$AB$19) &amp; "." &amp; RIGHT(DA268,3))
            )
        ),
        "N/A"
    )
)</f>
        <v>N/A</v>
      </c>
      <c r="X268" s="150" t="str">
        <f>IF(DE268&lt;&gt;"",
    IF(INT('Drill Size Info'!$AA$19)=INT('Drill Size Info'!$AB$15),
        --(INT('Drill Size Info'!$AA$15) &amp; "." &amp; DE268),
        IF(AND((--(INT('Drill Size Info'!$AA$15) &amp; "." &amp; DE268)&gt;=--('Drill Size Info'!$AA$15)), (--(INT('Drill Size Info'!$AA$15) &amp; "." &amp; DE268)&lt;=--('Drill Size Info'!$AB$15))),
            --(INT('Drill Size Info'!$AA$15) &amp; "." &amp; DE268),
            --(INT('Drill Size Info'!$AB$15) &amp; "." &amp; DE268)
        )
    ),
    IF(DD268&lt;&gt;"",
        IF(INT('Drill Size Info'!$AA$15)=INT('Drill Size Info'!$AB$15),
            --(INT('Drill Size Info'!$AA$15) &amp; "." &amp; LEFT(DD268,3)),
            IF(AND((--(INT('Drill Size Info'!$AA$15) &amp; "." &amp; LEFT(DD268,3))&gt;=--('Drill Size Info'!$AA$15)), (--(INT('Drill Size Info'!$AA$15) &amp; "." &amp; LEFT(DD268,3))&lt;=--('Drill Size Info'!$AB$15))),
                --(INT('Drill Size Info'!$AA$15) &amp; "." &amp; LEFT(DD268,3)),
                --(INT('Drill Size Info'!$AB$15) &amp; "." &amp; LEFT(DD268,3))
            )
        ),
        "OK"
    )
)</f>
        <v>OK</v>
      </c>
      <c r="Y268" s="150" t="str">
        <f>IF(DF268&lt;&gt;"",
    IF(INT('Drill Size Info'!$AA$19)=INT('Drill Size Info'!$AB$15),
        --(INT('Drill Size Info'!$AA$15) &amp; "." &amp; DF268),
        IF(AND((--(INT('Drill Size Info'!$AA$15) &amp; "." &amp; DF268)&gt;=--('Drill Size Info'!$AA$15)), (--(INT('Drill Size Info'!$AA$15) &amp; "." &amp; DF268)&lt;=--('Drill Size Info'!$AB$15))),
            --(INT('Drill Size Info'!$AA$15) &amp; "." &amp; DF268),
            --(INT('Drill Size Info'!$AB$15) &amp; "." &amp; DF268)
        )
    ),
    IF(DD268&lt;&gt;"",
        IF(INT('Drill Size Info'!$AA$15)=INT('Drill Size Info'!$AB$15),
            --(INT('Drill Size Info'!$AA$15) &amp; "." &amp; RIGHT(DD268,3)),
            IF(AND((--(INT('Drill Size Info'!$AA$15) &amp; "." &amp; RIGHT(DD268,3))&gt;=--('Drill Size Info'!$AA$15)), (--(INT('Drill Size Info'!$AA$15) &amp; "." &amp; RIGHT(DD268,3))&lt;=--('Drill Size Info'!$AB$15))),
                --(INT('Drill Size Info'!$AA$15) &amp; "." &amp; RIGHT(DD268,3)),
                --(INT('Drill Size Info'!$AB$15) &amp; "." &amp; RIGHT(DD268,3))
            )
        ),
        "N/A"
    )
)</f>
        <v>N/A</v>
      </c>
      <c r="Z268" s="162"/>
      <c r="AA268" s="162"/>
      <c r="AB268" s="162"/>
      <c r="AC268" s="162"/>
      <c r="AD268" s="162"/>
      <c r="AE268" s="162"/>
      <c r="AF268" s="162"/>
      <c r="AG268" s="162"/>
      <c r="AH268" s="162"/>
      <c r="AI268" s="162"/>
      <c r="AJ268" s="162"/>
      <c r="AK268" s="183"/>
      <c r="AL268" s="183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3"/>
      <c r="BA268" s="163"/>
      <c r="BB268" s="163"/>
      <c r="BC268" s="163"/>
      <c r="BD268" s="163"/>
      <c r="BE268" s="163"/>
      <c r="BF268" s="164"/>
      <c r="BG268" s="165"/>
      <c r="BH268" s="162"/>
      <c r="BI268" s="162"/>
      <c r="BJ268" s="164"/>
      <c r="BK268" s="95"/>
      <c r="BL268" s="182"/>
      <c r="BM268" s="182"/>
      <c r="BN268" s="182"/>
      <c r="BO268" s="182"/>
      <c r="BP268" s="95" t="str">
        <f t="shared" si="233"/>
        <v/>
      </c>
    </row>
    <row r="269" spans="2:68" x14ac:dyDescent="0.2">
      <c r="B269" s="156">
        <f t="shared" si="234"/>
        <v>261</v>
      </c>
      <c r="C269" s="158" t="str">
        <f>CONCATENATE('DATA SHEET'!$B$9, 'DATA SHEET'!$Q$2)</f>
        <v>" HWDP</v>
      </c>
      <c r="D269" s="157" t="str">
        <f t="shared" si="235"/>
        <v/>
      </c>
      <c r="E269" s="158" t="str">
        <f>IF('DATA SHEET'!$E$10="Cat 2","N/A","OK")</f>
        <v>OK</v>
      </c>
      <c r="F269" s="158" t="str">
        <f>IF('DATA SHEET'!$E$10="Cat 2","N/A","OK")</f>
        <v>OK</v>
      </c>
      <c r="G269" s="160"/>
      <c r="H269" s="160"/>
      <c r="I269" s="160" t="s">
        <v>194</v>
      </c>
      <c r="J269" s="160" t="str">
        <f t="shared" si="232"/>
        <v>OK</v>
      </c>
      <c r="K269" s="160" t="str">
        <f t="shared" si="232"/>
        <v>OK</v>
      </c>
      <c r="L269" s="160" t="str">
        <f>IF('DATA SHEET'!$B$10="NC-50","N/A","OK")</f>
        <v>OK</v>
      </c>
      <c r="M269" s="160" t="str">
        <f>IF('DATA SHEET'!$B$10="NC-50","N/A","OK")</f>
        <v>OK</v>
      </c>
      <c r="N269" s="160"/>
      <c r="O269" s="160"/>
      <c r="P269" s="160"/>
      <c r="Q269" s="160"/>
      <c r="R269" s="160"/>
      <c r="S269" s="160"/>
      <c r="T269" s="160"/>
      <c r="U269" s="160"/>
      <c r="V269" s="150" t="str">
        <f>IF(DB269&lt;&gt;"",
    IF(INT('Drill Size Info'!$AA$19)=INT('Drill Size Info'!$AB$19),
        --(INT('Drill Size Info'!$AA$19) &amp; "." &amp; DB269),
        IF(AND((--(INT('Drill Size Info'!$AA$19) &amp; "." &amp; DB269)&gt;=--('Drill Size Info'!$AA$19)), (--(INT('Drill Size Info'!$AA$19) &amp; "." &amp; DB269)&lt;=--('Drill Size Info'!$AB$19))),
            --(INT('Drill Size Info'!$AA$19) &amp; "." &amp; DB269),
            --(INT('Drill Size Info'!$AB$19) &amp; "." &amp; DB269)
        )
    ),
    IF(DA269&lt;&gt;"",
        IF(INT('Drill Size Info'!$AA$19)=INT('Drill Size Info'!$AB$19),
            --(INT('Drill Size Info'!$AA$19) &amp; "." &amp; LEFT(DA269,3)),
            IF(AND((--(INT('Drill Size Info'!$AA$19) &amp; "." &amp; LEFT(DA269,3))&gt;=--('Drill Size Info'!$AA$19)), (--(INT('Drill Size Info'!$AA$19) &amp; "." &amp; LEFT(DA269,3))&lt;=--('Drill Size Info'!$AB$19))),
                --(INT('Drill Size Info'!$AA$19) &amp; "." &amp; LEFT(DA269,3)),
                --(INT('Drill Size Info'!$AB$19) &amp; "." &amp; LEFT(DA269,3))
            )
        ),
        "OK"
    )
)</f>
        <v>OK</v>
      </c>
      <c r="W269" s="150" t="str">
        <f>IF(DC269&lt;&gt;"",
    IF(INT('Drill Size Info'!$AA$19)=INT('Drill Size Info'!$AB$19),
        --(INT('Drill Size Info'!$AA$19) &amp; "." &amp; DC269),
        IF(AND((--(INT('Drill Size Info'!$AA$19) &amp; "." &amp; DC269)&gt;=--('Drill Size Info'!$AA$19)), (--(INT('Drill Size Info'!$AA$19) &amp; "." &amp; DC269)&lt;=--('Drill Size Info'!$AB$19))),
            --(INT('Drill Size Info'!$AA$19) &amp; "." &amp; DC269),
            --(INT('Drill Size Info'!$AB$19) &amp; "." &amp; DC269)
        )
    ),
    IF(DA269&lt;&gt;"",
        IF(INT('Drill Size Info'!$AA$19)=INT('Drill Size Info'!$AB$19),
            --(INT('Drill Size Info'!$AA$19) &amp; "." &amp; RIGHT(DA269,3)),
            IF(AND((--(INT('Drill Size Info'!$AA$19) &amp; "." &amp; RIGHT(DA269,3))&gt;=--('Drill Size Info'!$AA$19)), (--(INT('Drill Size Info'!$AA$19) &amp; "." &amp; RIGHT(DA269,3))&lt;=--('Drill Size Info'!$AB$19))),
                --(INT('Drill Size Info'!$AA$19) &amp; "." &amp; RIGHT(DA269,3)),
                --(INT('Drill Size Info'!$AB$19) &amp; "." &amp; RIGHT(DA269,3))
            )
        ),
        "N/A"
    )
)</f>
        <v>N/A</v>
      </c>
      <c r="X269" s="150" t="str">
        <f>IF(DE269&lt;&gt;"",
    IF(INT('Drill Size Info'!$AA$19)=INT('Drill Size Info'!$AB$15),
        --(INT('Drill Size Info'!$AA$15) &amp; "." &amp; DE269),
        IF(AND((--(INT('Drill Size Info'!$AA$15) &amp; "." &amp; DE269)&gt;=--('Drill Size Info'!$AA$15)), (--(INT('Drill Size Info'!$AA$15) &amp; "." &amp; DE269)&lt;=--('Drill Size Info'!$AB$15))),
            --(INT('Drill Size Info'!$AA$15) &amp; "." &amp; DE269),
            --(INT('Drill Size Info'!$AB$15) &amp; "." &amp; DE269)
        )
    ),
    IF(DD269&lt;&gt;"",
        IF(INT('Drill Size Info'!$AA$15)=INT('Drill Size Info'!$AB$15),
            --(INT('Drill Size Info'!$AA$15) &amp; "." &amp; LEFT(DD269,3)),
            IF(AND((--(INT('Drill Size Info'!$AA$15) &amp; "." &amp; LEFT(DD269,3))&gt;=--('Drill Size Info'!$AA$15)), (--(INT('Drill Size Info'!$AA$15) &amp; "." &amp; LEFT(DD269,3))&lt;=--('Drill Size Info'!$AB$15))),
                --(INT('Drill Size Info'!$AA$15) &amp; "." &amp; LEFT(DD269,3)),
                --(INT('Drill Size Info'!$AB$15) &amp; "." &amp; LEFT(DD269,3))
            )
        ),
        "OK"
    )
)</f>
        <v>OK</v>
      </c>
      <c r="Y269" s="150" t="str">
        <f>IF(DF269&lt;&gt;"",
    IF(INT('Drill Size Info'!$AA$19)=INT('Drill Size Info'!$AB$15),
        --(INT('Drill Size Info'!$AA$15) &amp; "." &amp; DF269),
        IF(AND((--(INT('Drill Size Info'!$AA$15) &amp; "." &amp; DF269)&gt;=--('Drill Size Info'!$AA$15)), (--(INT('Drill Size Info'!$AA$15) &amp; "." &amp; DF269)&lt;=--('Drill Size Info'!$AB$15))),
            --(INT('Drill Size Info'!$AA$15) &amp; "." &amp; DF269),
            --(INT('Drill Size Info'!$AB$15) &amp; "." &amp; DF269)
        )
    ),
    IF(DD269&lt;&gt;"",
        IF(INT('Drill Size Info'!$AA$15)=INT('Drill Size Info'!$AB$15),
            --(INT('Drill Size Info'!$AA$15) &amp; "." &amp; RIGHT(DD269,3)),
            IF(AND((--(INT('Drill Size Info'!$AA$15) &amp; "." &amp; RIGHT(DD269,3))&gt;=--('Drill Size Info'!$AA$15)), (--(INT('Drill Size Info'!$AA$15) &amp; "." &amp; RIGHT(DD269,3))&lt;=--('Drill Size Info'!$AB$15))),
                --(INT('Drill Size Info'!$AA$15) &amp; "." &amp; RIGHT(DD269,3)),
                --(INT('Drill Size Info'!$AB$15) &amp; "." &amp; RIGHT(DD269,3))
            )
        ),
        "N/A"
    )
)</f>
        <v>N/A</v>
      </c>
      <c r="Z269" s="162"/>
      <c r="AA269" s="162"/>
      <c r="AB269" s="162"/>
      <c r="AC269" s="162"/>
      <c r="AD269" s="162"/>
      <c r="AE269" s="162"/>
      <c r="AF269" s="162"/>
      <c r="AG269" s="162"/>
      <c r="AH269" s="162"/>
      <c r="AI269" s="162"/>
      <c r="AJ269" s="162"/>
      <c r="AK269" s="183"/>
      <c r="AL269" s="183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3"/>
      <c r="BA269" s="163"/>
      <c r="BB269" s="163"/>
      <c r="BC269" s="163"/>
      <c r="BD269" s="163"/>
      <c r="BE269" s="163"/>
      <c r="BF269" s="164"/>
      <c r="BG269" s="165"/>
      <c r="BH269" s="162"/>
      <c r="BI269" s="162"/>
      <c r="BJ269" s="164"/>
      <c r="BK269" s="95"/>
      <c r="BL269" s="182"/>
      <c r="BM269" s="182"/>
      <c r="BN269" s="182"/>
      <c r="BO269" s="182"/>
      <c r="BP269" s="95" t="str">
        <f t="shared" si="233"/>
        <v/>
      </c>
    </row>
    <row r="270" spans="2:68" x14ac:dyDescent="0.2">
      <c r="B270" s="156">
        <f t="shared" si="234"/>
        <v>262</v>
      </c>
      <c r="C270" s="158" t="str">
        <f>CONCATENATE('DATA SHEET'!$B$9, 'DATA SHEET'!$Q$2)</f>
        <v>" HWDP</v>
      </c>
      <c r="D270" s="157" t="str">
        <f t="shared" si="235"/>
        <v/>
      </c>
      <c r="E270" s="158" t="str">
        <f>IF('DATA SHEET'!$E$10="Cat 2","N/A","OK")</f>
        <v>OK</v>
      </c>
      <c r="F270" s="158" t="str">
        <f>IF('DATA SHEET'!$E$10="Cat 2","N/A","OK")</f>
        <v>OK</v>
      </c>
      <c r="G270" s="160"/>
      <c r="H270" s="160"/>
      <c r="I270" s="160" t="s">
        <v>194</v>
      </c>
      <c r="J270" s="160" t="str">
        <f t="shared" si="232"/>
        <v>OK</v>
      </c>
      <c r="K270" s="160" t="str">
        <f t="shared" si="232"/>
        <v>OK</v>
      </c>
      <c r="L270" s="160" t="str">
        <f>IF('DATA SHEET'!$B$10="NC-50","N/A","OK")</f>
        <v>OK</v>
      </c>
      <c r="M270" s="160" t="str">
        <f>IF('DATA SHEET'!$B$10="NC-50","N/A","OK")</f>
        <v>OK</v>
      </c>
      <c r="N270" s="160"/>
      <c r="O270" s="160"/>
      <c r="P270" s="160"/>
      <c r="Q270" s="160"/>
      <c r="R270" s="160"/>
      <c r="S270" s="160"/>
      <c r="T270" s="160"/>
      <c r="U270" s="160"/>
      <c r="V270" s="150" t="str">
        <f>IF(DB270&lt;&gt;"",
    IF(INT('Drill Size Info'!$AA$19)=INT('Drill Size Info'!$AB$19),
        --(INT('Drill Size Info'!$AA$19) &amp; "." &amp; DB270),
        IF(AND((--(INT('Drill Size Info'!$AA$19) &amp; "." &amp; DB270)&gt;=--('Drill Size Info'!$AA$19)), (--(INT('Drill Size Info'!$AA$19) &amp; "." &amp; DB270)&lt;=--('Drill Size Info'!$AB$19))),
            --(INT('Drill Size Info'!$AA$19) &amp; "." &amp; DB270),
            --(INT('Drill Size Info'!$AB$19) &amp; "." &amp; DB270)
        )
    ),
    IF(DA270&lt;&gt;"",
        IF(INT('Drill Size Info'!$AA$19)=INT('Drill Size Info'!$AB$19),
            --(INT('Drill Size Info'!$AA$19) &amp; "." &amp; LEFT(DA270,3)),
            IF(AND((--(INT('Drill Size Info'!$AA$19) &amp; "." &amp; LEFT(DA270,3))&gt;=--('Drill Size Info'!$AA$19)), (--(INT('Drill Size Info'!$AA$19) &amp; "." &amp; LEFT(DA270,3))&lt;=--('Drill Size Info'!$AB$19))),
                --(INT('Drill Size Info'!$AA$19) &amp; "." &amp; LEFT(DA270,3)),
                --(INT('Drill Size Info'!$AB$19) &amp; "." &amp; LEFT(DA270,3))
            )
        ),
        "OK"
    )
)</f>
        <v>OK</v>
      </c>
      <c r="W270" s="150" t="str">
        <f>IF(DC270&lt;&gt;"",
    IF(INT('Drill Size Info'!$AA$19)=INT('Drill Size Info'!$AB$19),
        --(INT('Drill Size Info'!$AA$19) &amp; "." &amp; DC270),
        IF(AND((--(INT('Drill Size Info'!$AA$19) &amp; "." &amp; DC270)&gt;=--('Drill Size Info'!$AA$19)), (--(INT('Drill Size Info'!$AA$19) &amp; "." &amp; DC270)&lt;=--('Drill Size Info'!$AB$19))),
            --(INT('Drill Size Info'!$AA$19) &amp; "." &amp; DC270),
            --(INT('Drill Size Info'!$AB$19) &amp; "." &amp; DC270)
        )
    ),
    IF(DA270&lt;&gt;"",
        IF(INT('Drill Size Info'!$AA$19)=INT('Drill Size Info'!$AB$19),
            --(INT('Drill Size Info'!$AA$19) &amp; "." &amp; RIGHT(DA270,3)),
            IF(AND((--(INT('Drill Size Info'!$AA$19) &amp; "." &amp; RIGHT(DA270,3))&gt;=--('Drill Size Info'!$AA$19)), (--(INT('Drill Size Info'!$AA$19) &amp; "." &amp; RIGHT(DA270,3))&lt;=--('Drill Size Info'!$AB$19))),
                --(INT('Drill Size Info'!$AA$19) &amp; "." &amp; RIGHT(DA270,3)),
                --(INT('Drill Size Info'!$AB$19) &amp; "." &amp; RIGHT(DA270,3))
            )
        ),
        "N/A"
    )
)</f>
        <v>N/A</v>
      </c>
      <c r="X270" s="150" t="str">
        <f>IF(DE270&lt;&gt;"",
    IF(INT('Drill Size Info'!$AA$19)=INT('Drill Size Info'!$AB$15),
        --(INT('Drill Size Info'!$AA$15) &amp; "." &amp; DE270),
        IF(AND((--(INT('Drill Size Info'!$AA$15) &amp; "." &amp; DE270)&gt;=--('Drill Size Info'!$AA$15)), (--(INT('Drill Size Info'!$AA$15) &amp; "." &amp; DE270)&lt;=--('Drill Size Info'!$AB$15))),
            --(INT('Drill Size Info'!$AA$15) &amp; "." &amp; DE270),
            --(INT('Drill Size Info'!$AB$15) &amp; "." &amp; DE270)
        )
    ),
    IF(DD270&lt;&gt;"",
        IF(INT('Drill Size Info'!$AA$15)=INT('Drill Size Info'!$AB$15),
            --(INT('Drill Size Info'!$AA$15) &amp; "." &amp; LEFT(DD270,3)),
            IF(AND((--(INT('Drill Size Info'!$AA$15) &amp; "." &amp; LEFT(DD270,3))&gt;=--('Drill Size Info'!$AA$15)), (--(INT('Drill Size Info'!$AA$15) &amp; "." &amp; LEFT(DD270,3))&lt;=--('Drill Size Info'!$AB$15))),
                --(INT('Drill Size Info'!$AA$15) &amp; "." &amp; LEFT(DD270,3)),
                --(INT('Drill Size Info'!$AB$15) &amp; "." &amp; LEFT(DD270,3))
            )
        ),
        "OK"
    )
)</f>
        <v>OK</v>
      </c>
      <c r="Y270" s="150" t="str">
        <f>IF(DF270&lt;&gt;"",
    IF(INT('Drill Size Info'!$AA$19)=INT('Drill Size Info'!$AB$15),
        --(INT('Drill Size Info'!$AA$15) &amp; "." &amp; DF270),
        IF(AND((--(INT('Drill Size Info'!$AA$15) &amp; "." &amp; DF270)&gt;=--('Drill Size Info'!$AA$15)), (--(INT('Drill Size Info'!$AA$15) &amp; "." &amp; DF270)&lt;=--('Drill Size Info'!$AB$15))),
            --(INT('Drill Size Info'!$AA$15) &amp; "." &amp; DF270),
            --(INT('Drill Size Info'!$AB$15) &amp; "." &amp; DF270)
        )
    ),
    IF(DD270&lt;&gt;"",
        IF(INT('Drill Size Info'!$AA$15)=INT('Drill Size Info'!$AB$15),
            --(INT('Drill Size Info'!$AA$15) &amp; "." &amp; RIGHT(DD270,3)),
            IF(AND((--(INT('Drill Size Info'!$AA$15) &amp; "." &amp; RIGHT(DD270,3))&gt;=--('Drill Size Info'!$AA$15)), (--(INT('Drill Size Info'!$AA$15) &amp; "." &amp; RIGHT(DD270,3))&lt;=--('Drill Size Info'!$AB$15))),
                --(INT('Drill Size Info'!$AA$15) &amp; "." &amp; RIGHT(DD270,3)),
                --(INT('Drill Size Info'!$AB$15) &amp; "." &amp; RIGHT(DD270,3))
            )
        ),
        "N/A"
    )
)</f>
        <v>N/A</v>
      </c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83"/>
      <c r="AL270" s="183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3"/>
      <c r="BA270" s="163"/>
      <c r="BB270" s="163"/>
      <c r="BC270" s="163"/>
      <c r="BD270" s="163"/>
      <c r="BE270" s="163"/>
      <c r="BF270" s="164"/>
      <c r="BG270" s="165"/>
      <c r="BH270" s="162"/>
      <c r="BI270" s="162"/>
      <c r="BJ270" s="164"/>
      <c r="BK270" s="95"/>
      <c r="BL270" s="182"/>
      <c r="BM270" s="182"/>
      <c r="BN270" s="182"/>
      <c r="BO270" s="182"/>
      <c r="BP270" s="95" t="str">
        <f t="shared" si="233"/>
        <v/>
      </c>
    </row>
    <row r="271" spans="2:68" x14ac:dyDescent="0.2">
      <c r="B271" s="156">
        <f t="shared" si="234"/>
        <v>263</v>
      </c>
      <c r="C271" s="158" t="str">
        <f>CONCATENATE('DATA SHEET'!$B$9, 'DATA SHEET'!$Q$2)</f>
        <v>" HWDP</v>
      </c>
      <c r="D271" s="157" t="str">
        <f t="shared" si="235"/>
        <v/>
      </c>
      <c r="E271" s="158" t="str">
        <f>IF('DATA SHEET'!$E$10="Cat 2","N/A","OK")</f>
        <v>OK</v>
      </c>
      <c r="F271" s="158" t="str">
        <f>IF('DATA SHEET'!$E$10="Cat 2","N/A","OK")</f>
        <v>OK</v>
      </c>
      <c r="G271" s="160"/>
      <c r="H271" s="160"/>
      <c r="I271" s="160" t="s">
        <v>194</v>
      </c>
      <c r="J271" s="160" t="str">
        <f t="shared" si="232"/>
        <v>OK</v>
      </c>
      <c r="K271" s="160" t="str">
        <f t="shared" si="232"/>
        <v>OK</v>
      </c>
      <c r="L271" s="160" t="str">
        <f>IF('DATA SHEET'!$B$10="NC-50","N/A","OK")</f>
        <v>OK</v>
      </c>
      <c r="M271" s="160" t="str">
        <f>IF('DATA SHEET'!$B$10="NC-50","N/A","OK")</f>
        <v>OK</v>
      </c>
      <c r="N271" s="160"/>
      <c r="O271" s="160"/>
      <c r="P271" s="160"/>
      <c r="Q271" s="160"/>
      <c r="R271" s="160"/>
      <c r="S271" s="160"/>
      <c r="T271" s="160"/>
      <c r="U271" s="160"/>
      <c r="V271" s="150" t="str">
        <f>IF(DB271&lt;&gt;"",
    IF(INT('Drill Size Info'!$AA$19)=INT('Drill Size Info'!$AB$19),
        --(INT('Drill Size Info'!$AA$19) &amp; "." &amp; DB271),
        IF(AND((--(INT('Drill Size Info'!$AA$19) &amp; "." &amp; DB271)&gt;=--('Drill Size Info'!$AA$19)), (--(INT('Drill Size Info'!$AA$19) &amp; "." &amp; DB271)&lt;=--('Drill Size Info'!$AB$19))),
            --(INT('Drill Size Info'!$AA$19) &amp; "." &amp; DB271),
            --(INT('Drill Size Info'!$AB$19) &amp; "." &amp; DB271)
        )
    ),
    IF(DA271&lt;&gt;"",
        IF(INT('Drill Size Info'!$AA$19)=INT('Drill Size Info'!$AB$19),
            --(INT('Drill Size Info'!$AA$19) &amp; "." &amp; LEFT(DA271,3)),
            IF(AND((--(INT('Drill Size Info'!$AA$19) &amp; "." &amp; LEFT(DA271,3))&gt;=--('Drill Size Info'!$AA$19)), (--(INT('Drill Size Info'!$AA$19) &amp; "." &amp; LEFT(DA271,3))&lt;=--('Drill Size Info'!$AB$19))),
                --(INT('Drill Size Info'!$AA$19) &amp; "." &amp; LEFT(DA271,3)),
                --(INT('Drill Size Info'!$AB$19) &amp; "." &amp; LEFT(DA271,3))
            )
        ),
        "OK"
    )
)</f>
        <v>OK</v>
      </c>
      <c r="W271" s="150" t="str">
        <f>IF(DC271&lt;&gt;"",
    IF(INT('Drill Size Info'!$AA$19)=INT('Drill Size Info'!$AB$19),
        --(INT('Drill Size Info'!$AA$19) &amp; "." &amp; DC271),
        IF(AND((--(INT('Drill Size Info'!$AA$19) &amp; "." &amp; DC271)&gt;=--('Drill Size Info'!$AA$19)), (--(INT('Drill Size Info'!$AA$19) &amp; "." &amp; DC271)&lt;=--('Drill Size Info'!$AB$19))),
            --(INT('Drill Size Info'!$AA$19) &amp; "." &amp; DC271),
            --(INT('Drill Size Info'!$AB$19) &amp; "." &amp; DC271)
        )
    ),
    IF(DA271&lt;&gt;"",
        IF(INT('Drill Size Info'!$AA$19)=INT('Drill Size Info'!$AB$19),
            --(INT('Drill Size Info'!$AA$19) &amp; "." &amp; RIGHT(DA271,3)),
            IF(AND((--(INT('Drill Size Info'!$AA$19) &amp; "." &amp; RIGHT(DA271,3))&gt;=--('Drill Size Info'!$AA$19)), (--(INT('Drill Size Info'!$AA$19) &amp; "." &amp; RIGHT(DA271,3))&lt;=--('Drill Size Info'!$AB$19))),
                --(INT('Drill Size Info'!$AA$19) &amp; "." &amp; RIGHT(DA271,3)),
                --(INT('Drill Size Info'!$AB$19) &amp; "." &amp; RIGHT(DA271,3))
            )
        ),
        "N/A"
    )
)</f>
        <v>N/A</v>
      </c>
      <c r="X271" s="150" t="str">
        <f>IF(DE271&lt;&gt;"",
    IF(INT('Drill Size Info'!$AA$19)=INT('Drill Size Info'!$AB$15),
        --(INT('Drill Size Info'!$AA$15) &amp; "." &amp; DE271),
        IF(AND((--(INT('Drill Size Info'!$AA$15) &amp; "." &amp; DE271)&gt;=--('Drill Size Info'!$AA$15)), (--(INT('Drill Size Info'!$AA$15) &amp; "." &amp; DE271)&lt;=--('Drill Size Info'!$AB$15))),
            --(INT('Drill Size Info'!$AA$15) &amp; "." &amp; DE271),
            --(INT('Drill Size Info'!$AB$15) &amp; "." &amp; DE271)
        )
    ),
    IF(DD271&lt;&gt;"",
        IF(INT('Drill Size Info'!$AA$15)=INT('Drill Size Info'!$AB$15),
            --(INT('Drill Size Info'!$AA$15) &amp; "." &amp; LEFT(DD271,3)),
            IF(AND((--(INT('Drill Size Info'!$AA$15) &amp; "." &amp; LEFT(DD271,3))&gt;=--('Drill Size Info'!$AA$15)), (--(INT('Drill Size Info'!$AA$15) &amp; "." &amp; LEFT(DD271,3))&lt;=--('Drill Size Info'!$AB$15))),
                --(INT('Drill Size Info'!$AA$15) &amp; "." &amp; LEFT(DD271,3)),
                --(INT('Drill Size Info'!$AB$15) &amp; "." &amp; LEFT(DD271,3))
            )
        ),
        "OK"
    )
)</f>
        <v>OK</v>
      </c>
      <c r="Y271" s="150" t="str">
        <f>IF(DF271&lt;&gt;"",
    IF(INT('Drill Size Info'!$AA$19)=INT('Drill Size Info'!$AB$15),
        --(INT('Drill Size Info'!$AA$15) &amp; "." &amp; DF271),
        IF(AND((--(INT('Drill Size Info'!$AA$15) &amp; "." &amp; DF271)&gt;=--('Drill Size Info'!$AA$15)), (--(INT('Drill Size Info'!$AA$15) &amp; "." &amp; DF271)&lt;=--('Drill Size Info'!$AB$15))),
            --(INT('Drill Size Info'!$AA$15) &amp; "." &amp; DF271),
            --(INT('Drill Size Info'!$AB$15) &amp; "." &amp; DF271)
        )
    ),
    IF(DD271&lt;&gt;"",
        IF(INT('Drill Size Info'!$AA$15)=INT('Drill Size Info'!$AB$15),
            --(INT('Drill Size Info'!$AA$15) &amp; "." &amp; RIGHT(DD271,3)),
            IF(AND((--(INT('Drill Size Info'!$AA$15) &amp; "." &amp; RIGHT(DD271,3))&gt;=--('Drill Size Info'!$AA$15)), (--(INT('Drill Size Info'!$AA$15) &amp; "." &amp; RIGHT(DD271,3))&lt;=--('Drill Size Info'!$AB$15))),
                --(INT('Drill Size Info'!$AA$15) &amp; "." &amp; RIGHT(DD271,3)),
                --(INT('Drill Size Info'!$AB$15) &amp; "." &amp; RIGHT(DD271,3))
            )
        ),
        "N/A"
    )
)</f>
        <v>N/A</v>
      </c>
      <c r="Z271" s="162"/>
      <c r="AA271" s="162"/>
      <c r="AB271" s="162"/>
      <c r="AC271" s="162"/>
      <c r="AD271" s="162"/>
      <c r="AE271" s="162"/>
      <c r="AF271" s="162"/>
      <c r="AG271" s="162"/>
      <c r="AH271" s="162"/>
      <c r="AI271" s="162"/>
      <c r="AJ271" s="162"/>
      <c r="AK271" s="183"/>
      <c r="AL271" s="183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3"/>
      <c r="BA271" s="163"/>
      <c r="BB271" s="163"/>
      <c r="BC271" s="163"/>
      <c r="BD271" s="163"/>
      <c r="BE271" s="163"/>
      <c r="BF271" s="164"/>
      <c r="BG271" s="165"/>
      <c r="BH271" s="162"/>
      <c r="BI271" s="162"/>
      <c r="BJ271" s="164"/>
      <c r="BK271" s="95"/>
      <c r="BL271" s="182"/>
      <c r="BM271" s="182"/>
      <c r="BN271" s="182"/>
      <c r="BO271" s="182"/>
      <c r="BP271" s="95" t="str">
        <f t="shared" si="233"/>
        <v/>
      </c>
    </row>
    <row r="272" spans="2:68" x14ac:dyDescent="0.2">
      <c r="B272" s="156">
        <f t="shared" si="234"/>
        <v>264</v>
      </c>
      <c r="C272" s="158" t="str">
        <f>CONCATENATE('DATA SHEET'!$B$9, 'DATA SHEET'!$Q$2)</f>
        <v>" HWDP</v>
      </c>
      <c r="D272" s="157" t="str">
        <f t="shared" si="235"/>
        <v/>
      </c>
      <c r="E272" s="158" t="str">
        <f>IF('DATA SHEET'!$E$10="Cat 2","N/A","OK")</f>
        <v>OK</v>
      </c>
      <c r="F272" s="158" t="str">
        <f>IF('DATA SHEET'!$E$10="Cat 2","N/A","OK")</f>
        <v>OK</v>
      </c>
      <c r="G272" s="160"/>
      <c r="H272" s="160"/>
      <c r="I272" s="160" t="s">
        <v>194</v>
      </c>
      <c r="J272" s="160" t="str">
        <f t="shared" si="232"/>
        <v>OK</v>
      </c>
      <c r="K272" s="160" t="str">
        <f t="shared" si="232"/>
        <v>OK</v>
      </c>
      <c r="L272" s="160" t="str">
        <f>IF('DATA SHEET'!$B$10="NC-50","N/A","OK")</f>
        <v>OK</v>
      </c>
      <c r="M272" s="160" t="str">
        <f>IF('DATA SHEET'!$B$10="NC-50","N/A","OK")</f>
        <v>OK</v>
      </c>
      <c r="N272" s="160"/>
      <c r="O272" s="160"/>
      <c r="P272" s="160"/>
      <c r="Q272" s="160"/>
      <c r="R272" s="160"/>
      <c r="S272" s="160"/>
      <c r="T272" s="160"/>
      <c r="U272" s="160"/>
      <c r="V272" s="150" t="str">
        <f>IF(DB272&lt;&gt;"",
    IF(INT('Drill Size Info'!$AA$19)=INT('Drill Size Info'!$AB$19),
        --(INT('Drill Size Info'!$AA$19) &amp; "." &amp; DB272),
        IF(AND((--(INT('Drill Size Info'!$AA$19) &amp; "." &amp; DB272)&gt;=--('Drill Size Info'!$AA$19)), (--(INT('Drill Size Info'!$AA$19) &amp; "." &amp; DB272)&lt;=--('Drill Size Info'!$AB$19))),
            --(INT('Drill Size Info'!$AA$19) &amp; "." &amp; DB272),
            --(INT('Drill Size Info'!$AB$19) &amp; "." &amp; DB272)
        )
    ),
    IF(DA272&lt;&gt;"",
        IF(INT('Drill Size Info'!$AA$19)=INT('Drill Size Info'!$AB$19),
            --(INT('Drill Size Info'!$AA$19) &amp; "." &amp; LEFT(DA272,3)),
            IF(AND((--(INT('Drill Size Info'!$AA$19) &amp; "." &amp; LEFT(DA272,3))&gt;=--('Drill Size Info'!$AA$19)), (--(INT('Drill Size Info'!$AA$19) &amp; "." &amp; LEFT(DA272,3))&lt;=--('Drill Size Info'!$AB$19))),
                --(INT('Drill Size Info'!$AA$19) &amp; "." &amp; LEFT(DA272,3)),
                --(INT('Drill Size Info'!$AB$19) &amp; "." &amp; LEFT(DA272,3))
            )
        ),
        "OK"
    )
)</f>
        <v>OK</v>
      </c>
      <c r="W272" s="150" t="str">
        <f>IF(DC272&lt;&gt;"",
    IF(INT('Drill Size Info'!$AA$19)=INT('Drill Size Info'!$AB$19),
        --(INT('Drill Size Info'!$AA$19) &amp; "." &amp; DC272),
        IF(AND((--(INT('Drill Size Info'!$AA$19) &amp; "." &amp; DC272)&gt;=--('Drill Size Info'!$AA$19)), (--(INT('Drill Size Info'!$AA$19) &amp; "." &amp; DC272)&lt;=--('Drill Size Info'!$AB$19))),
            --(INT('Drill Size Info'!$AA$19) &amp; "." &amp; DC272),
            --(INT('Drill Size Info'!$AB$19) &amp; "." &amp; DC272)
        )
    ),
    IF(DA272&lt;&gt;"",
        IF(INT('Drill Size Info'!$AA$19)=INT('Drill Size Info'!$AB$19),
            --(INT('Drill Size Info'!$AA$19) &amp; "." &amp; RIGHT(DA272,3)),
            IF(AND((--(INT('Drill Size Info'!$AA$19) &amp; "." &amp; RIGHT(DA272,3))&gt;=--('Drill Size Info'!$AA$19)), (--(INT('Drill Size Info'!$AA$19) &amp; "." &amp; RIGHT(DA272,3))&lt;=--('Drill Size Info'!$AB$19))),
                --(INT('Drill Size Info'!$AA$19) &amp; "." &amp; RIGHT(DA272,3)),
                --(INT('Drill Size Info'!$AB$19) &amp; "." &amp; RIGHT(DA272,3))
            )
        ),
        "N/A"
    )
)</f>
        <v>N/A</v>
      </c>
      <c r="X272" s="150" t="str">
        <f>IF(DE272&lt;&gt;"",
    IF(INT('Drill Size Info'!$AA$19)=INT('Drill Size Info'!$AB$15),
        --(INT('Drill Size Info'!$AA$15) &amp; "." &amp; DE272),
        IF(AND((--(INT('Drill Size Info'!$AA$15) &amp; "." &amp; DE272)&gt;=--('Drill Size Info'!$AA$15)), (--(INT('Drill Size Info'!$AA$15) &amp; "." &amp; DE272)&lt;=--('Drill Size Info'!$AB$15))),
            --(INT('Drill Size Info'!$AA$15) &amp; "." &amp; DE272),
            --(INT('Drill Size Info'!$AB$15) &amp; "." &amp; DE272)
        )
    ),
    IF(DD272&lt;&gt;"",
        IF(INT('Drill Size Info'!$AA$15)=INT('Drill Size Info'!$AB$15),
            --(INT('Drill Size Info'!$AA$15) &amp; "." &amp; LEFT(DD272,3)),
            IF(AND((--(INT('Drill Size Info'!$AA$15) &amp; "." &amp; LEFT(DD272,3))&gt;=--('Drill Size Info'!$AA$15)), (--(INT('Drill Size Info'!$AA$15) &amp; "." &amp; LEFT(DD272,3))&lt;=--('Drill Size Info'!$AB$15))),
                --(INT('Drill Size Info'!$AA$15) &amp; "." &amp; LEFT(DD272,3)),
                --(INT('Drill Size Info'!$AB$15) &amp; "." &amp; LEFT(DD272,3))
            )
        ),
        "OK"
    )
)</f>
        <v>OK</v>
      </c>
      <c r="Y272" s="150" t="str">
        <f>IF(DF272&lt;&gt;"",
    IF(INT('Drill Size Info'!$AA$19)=INT('Drill Size Info'!$AB$15),
        --(INT('Drill Size Info'!$AA$15) &amp; "." &amp; DF272),
        IF(AND((--(INT('Drill Size Info'!$AA$15) &amp; "." &amp; DF272)&gt;=--('Drill Size Info'!$AA$15)), (--(INT('Drill Size Info'!$AA$15) &amp; "." &amp; DF272)&lt;=--('Drill Size Info'!$AB$15))),
            --(INT('Drill Size Info'!$AA$15) &amp; "." &amp; DF272),
            --(INT('Drill Size Info'!$AB$15) &amp; "." &amp; DF272)
        )
    ),
    IF(DD272&lt;&gt;"",
        IF(INT('Drill Size Info'!$AA$15)=INT('Drill Size Info'!$AB$15),
            --(INT('Drill Size Info'!$AA$15) &amp; "." &amp; RIGHT(DD272,3)),
            IF(AND((--(INT('Drill Size Info'!$AA$15) &amp; "." &amp; RIGHT(DD272,3))&gt;=--('Drill Size Info'!$AA$15)), (--(INT('Drill Size Info'!$AA$15) &amp; "." &amp; RIGHT(DD272,3))&lt;=--('Drill Size Info'!$AB$15))),
                --(INT('Drill Size Info'!$AA$15) &amp; "." &amp; RIGHT(DD272,3)),
                --(INT('Drill Size Info'!$AB$15) &amp; "." &amp; RIGHT(DD272,3))
            )
        ),
        "N/A"
    )
)</f>
        <v>N/A</v>
      </c>
      <c r="Z272" s="162"/>
      <c r="AA272" s="162"/>
      <c r="AB272" s="162"/>
      <c r="AC272" s="162"/>
      <c r="AD272" s="162"/>
      <c r="AE272" s="162"/>
      <c r="AF272" s="162"/>
      <c r="AG272" s="162"/>
      <c r="AH272" s="162"/>
      <c r="AI272" s="162"/>
      <c r="AJ272" s="162"/>
      <c r="AK272" s="183"/>
      <c r="AL272" s="183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3"/>
      <c r="BA272" s="163"/>
      <c r="BB272" s="163"/>
      <c r="BC272" s="163"/>
      <c r="BD272" s="163"/>
      <c r="BE272" s="163"/>
      <c r="BF272" s="164"/>
      <c r="BG272" s="165"/>
      <c r="BH272" s="162"/>
      <c r="BI272" s="162"/>
      <c r="BJ272" s="164"/>
      <c r="BK272" s="95"/>
      <c r="BL272" s="182"/>
      <c r="BM272" s="182"/>
      <c r="BN272" s="182"/>
      <c r="BO272" s="182"/>
      <c r="BP272" s="95" t="str">
        <f t="shared" si="233"/>
        <v/>
      </c>
    </row>
    <row r="273" spans="2:68" x14ac:dyDescent="0.2">
      <c r="B273" s="156">
        <f t="shared" si="234"/>
        <v>265</v>
      </c>
      <c r="C273" s="158" t="str">
        <f>CONCATENATE('DATA SHEET'!$B$9, 'DATA SHEET'!$Q$2)</f>
        <v>" HWDP</v>
      </c>
      <c r="D273" s="157" t="str">
        <f t="shared" si="235"/>
        <v/>
      </c>
      <c r="E273" s="158" t="str">
        <f>IF('DATA SHEET'!$E$10="Cat 2","N/A","OK")</f>
        <v>OK</v>
      </c>
      <c r="F273" s="158" t="str">
        <f>IF('DATA SHEET'!$E$10="Cat 2","N/A","OK")</f>
        <v>OK</v>
      </c>
      <c r="G273" s="160"/>
      <c r="H273" s="160"/>
      <c r="I273" s="160" t="s">
        <v>194</v>
      </c>
      <c r="J273" s="160" t="str">
        <f t="shared" si="232"/>
        <v>OK</v>
      </c>
      <c r="K273" s="160" t="str">
        <f t="shared" si="232"/>
        <v>OK</v>
      </c>
      <c r="L273" s="160" t="str">
        <f>IF('DATA SHEET'!$B$10="NC-50","N/A","OK")</f>
        <v>OK</v>
      </c>
      <c r="M273" s="160" t="str">
        <f>IF('DATA SHEET'!$B$10="NC-50","N/A","OK")</f>
        <v>OK</v>
      </c>
      <c r="N273" s="160"/>
      <c r="O273" s="160"/>
      <c r="P273" s="160"/>
      <c r="Q273" s="160"/>
      <c r="R273" s="160"/>
      <c r="S273" s="160"/>
      <c r="T273" s="160"/>
      <c r="U273" s="160"/>
      <c r="V273" s="150" t="str">
        <f>IF(DB273&lt;&gt;"",
    IF(INT('Drill Size Info'!$AA$19)=INT('Drill Size Info'!$AB$19),
        --(INT('Drill Size Info'!$AA$19) &amp; "." &amp; DB273),
        IF(AND((--(INT('Drill Size Info'!$AA$19) &amp; "." &amp; DB273)&gt;=--('Drill Size Info'!$AA$19)), (--(INT('Drill Size Info'!$AA$19) &amp; "." &amp; DB273)&lt;=--('Drill Size Info'!$AB$19))),
            --(INT('Drill Size Info'!$AA$19) &amp; "." &amp; DB273),
            --(INT('Drill Size Info'!$AB$19) &amp; "." &amp; DB273)
        )
    ),
    IF(DA273&lt;&gt;"",
        IF(INT('Drill Size Info'!$AA$19)=INT('Drill Size Info'!$AB$19),
            --(INT('Drill Size Info'!$AA$19) &amp; "." &amp; LEFT(DA273,3)),
            IF(AND((--(INT('Drill Size Info'!$AA$19) &amp; "." &amp; LEFT(DA273,3))&gt;=--('Drill Size Info'!$AA$19)), (--(INT('Drill Size Info'!$AA$19) &amp; "." &amp; LEFT(DA273,3))&lt;=--('Drill Size Info'!$AB$19))),
                --(INT('Drill Size Info'!$AA$19) &amp; "." &amp; LEFT(DA273,3)),
                --(INT('Drill Size Info'!$AB$19) &amp; "." &amp; LEFT(DA273,3))
            )
        ),
        "OK"
    )
)</f>
        <v>OK</v>
      </c>
      <c r="W273" s="150" t="str">
        <f>IF(DC273&lt;&gt;"",
    IF(INT('Drill Size Info'!$AA$19)=INT('Drill Size Info'!$AB$19),
        --(INT('Drill Size Info'!$AA$19) &amp; "." &amp; DC273),
        IF(AND((--(INT('Drill Size Info'!$AA$19) &amp; "." &amp; DC273)&gt;=--('Drill Size Info'!$AA$19)), (--(INT('Drill Size Info'!$AA$19) &amp; "." &amp; DC273)&lt;=--('Drill Size Info'!$AB$19))),
            --(INT('Drill Size Info'!$AA$19) &amp; "." &amp; DC273),
            --(INT('Drill Size Info'!$AB$19) &amp; "." &amp; DC273)
        )
    ),
    IF(DA273&lt;&gt;"",
        IF(INT('Drill Size Info'!$AA$19)=INT('Drill Size Info'!$AB$19),
            --(INT('Drill Size Info'!$AA$19) &amp; "." &amp; RIGHT(DA273,3)),
            IF(AND((--(INT('Drill Size Info'!$AA$19) &amp; "." &amp; RIGHT(DA273,3))&gt;=--('Drill Size Info'!$AA$19)), (--(INT('Drill Size Info'!$AA$19) &amp; "." &amp; RIGHT(DA273,3))&lt;=--('Drill Size Info'!$AB$19))),
                --(INT('Drill Size Info'!$AA$19) &amp; "." &amp; RIGHT(DA273,3)),
                --(INT('Drill Size Info'!$AB$19) &amp; "." &amp; RIGHT(DA273,3))
            )
        ),
        "N/A"
    )
)</f>
        <v>N/A</v>
      </c>
      <c r="X273" s="150" t="str">
        <f>IF(DE273&lt;&gt;"",
    IF(INT('Drill Size Info'!$AA$19)=INT('Drill Size Info'!$AB$15),
        --(INT('Drill Size Info'!$AA$15) &amp; "." &amp; DE273),
        IF(AND((--(INT('Drill Size Info'!$AA$15) &amp; "." &amp; DE273)&gt;=--('Drill Size Info'!$AA$15)), (--(INT('Drill Size Info'!$AA$15) &amp; "." &amp; DE273)&lt;=--('Drill Size Info'!$AB$15))),
            --(INT('Drill Size Info'!$AA$15) &amp; "." &amp; DE273),
            --(INT('Drill Size Info'!$AB$15) &amp; "." &amp; DE273)
        )
    ),
    IF(DD273&lt;&gt;"",
        IF(INT('Drill Size Info'!$AA$15)=INT('Drill Size Info'!$AB$15),
            --(INT('Drill Size Info'!$AA$15) &amp; "." &amp; LEFT(DD273,3)),
            IF(AND((--(INT('Drill Size Info'!$AA$15) &amp; "." &amp; LEFT(DD273,3))&gt;=--('Drill Size Info'!$AA$15)), (--(INT('Drill Size Info'!$AA$15) &amp; "." &amp; LEFT(DD273,3))&lt;=--('Drill Size Info'!$AB$15))),
                --(INT('Drill Size Info'!$AA$15) &amp; "." &amp; LEFT(DD273,3)),
                --(INT('Drill Size Info'!$AB$15) &amp; "." &amp; LEFT(DD273,3))
            )
        ),
        "OK"
    )
)</f>
        <v>OK</v>
      </c>
      <c r="Y273" s="150" t="str">
        <f>IF(DF273&lt;&gt;"",
    IF(INT('Drill Size Info'!$AA$19)=INT('Drill Size Info'!$AB$15),
        --(INT('Drill Size Info'!$AA$15) &amp; "." &amp; DF273),
        IF(AND((--(INT('Drill Size Info'!$AA$15) &amp; "." &amp; DF273)&gt;=--('Drill Size Info'!$AA$15)), (--(INT('Drill Size Info'!$AA$15) &amp; "." &amp; DF273)&lt;=--('Drill Size Info'!$AB$15))),
            --(INT('Drill Size Info'!$AA$15) &amp; "." &amp; DF273),
            --(INT('Drill Size Info'!$AB$15) &amp; "." &amp; DF273)
        )
    ),
    IF(DD273&lt;&gt;"",
        IF(INT('Drill Size Info'!$AA$15)=INT('Drill Size Info'!$AB$15),
            --(INT('Drill Size Info'!$AA$15) &amp; "." &amp; RIGHT(DD273,3)),
            IF(AND((--(INT('Drill Size Info'!$AA$15) &amp; "." &amp; RIGHT(DD273,3))&gt;=--('Drill Size Info'!$AA$15)), (--(INT('Drill Size Info'!$AA$15) &amp; "." &amp; RIGHT(DD273,3))&lt;=--('Drill Size Info'!$AB$15))),
                --(INT('Drill Size Info'!$AA$15) &amp; "." &amp; RIGHT(DD273,3)),
                --(INT('Drill Size Info'!$AB$15) &amp; "." &amp; RIGHT(DD273,3))
            )
        ),
        "N/A"
    )
)</f>
        <v>N/A</v>
      </c>
      <c r="Z273" s="162"/>
      <c r="AA273" s="162"/>
      <c r="AB273" s="162"/>
      <c r="AC273" s="162"/>
      <c r="AD273" s="162"/>
      <c r="AE273" s="162"/>
      <c r="AF273" s="162"/>
      <c r="AG273" s="162"/>
      <c r="AH273" s="162"/>
      <c r="AI273" s="162"/>
      <c r="AJ273" s="162"/>
      <c r="AK273" s="183"/>
      <c r="AL273" s="183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3"/>
      <c r="BA273" s="163"/>
      <c r="BB273" s="163"/>
      <c r="BC273" s="163"/>
      <c r="BD273" s="163"/>
      <c r="BE273" s="163"/>
      <c r="BF273" s="164"/>
      <c r="BG273" s="165"/>
      <c r="BH273" s="162"/>
      <c r="BI273" s="162"/>
      <c r="BJ273" s="164"/>
      <c r="BK273" s="95"/>
      <c r="BL273" s="182"/>
      <c r="BM273" s="182"/>
      <c r="BN273" s="182"/>
      <c r="BO273" s="182"/>
      <c r="BP273" s="95" t="str">
        <f t="shared" si="233"/>
        <v/>
      </c>
    </row>
    <row r="274" spans="2:68" x14ac:dyDescent="0.2">
      <c r="B274" s="156">
        <f t="shared" si="234"/>
        <v>266</v>
      </c>
      <c r="C274" s="158" t="str">
        <f>CONCATENATE('DATA SHEET'!$B$9, 'DATA SHEET'!$Q$2)</f>
        <v>" HWDP</v>
      </c>
      <c r="D274" s="157" t="str">
        <f t="shared" si="235"/>
        <v/>
      </c>
      <c r="E274" s="158" t="str">
        <f>IF('DATA SHEET'!$E$10="Cat 2","N/A","OK")</f>
        <v>OK</v>
      </c>
      <c r="F274" s="158" t="str">
        <f>IF('DATA SHEET'!$E$10="Cat 2","N/A","OK")</f>
        <v>OK</v>
      </c>
      <c r="G274" s="160"/>
      <c r="H274" s="160"/>
      <c r="I274" s="160" t="s">
        <v>194</v>
      </c>
      <c r="J274" s="160" t="str">
        <f t="shared" si="232"/>
        <v>OK</v>
      </c>
      <c r="K274" s="160" t="str">
        <f t="shared" si="232"/>
        <v>OK</v>
      </c>
      <c r="L274" s="160" t="str">
        <f>IF('DATA SHEET'!$B$10="NC-50","N/A","OK")</f>
        <v>OK</v>
      </c>
      <c r="M274" s="160" t="str">
        <f>IF('DATA SHEET'!$B$10="NC-50","N/A","OK")</f>
        <v>OK</v>
      </c>
      <c r="N274" s="160"/>
      <c r="O274" s="160"/>
      <c r="P274" s="160"/>
      <c r="Q274" s="160"/>
      <c r="R274" s="160"/>
      <c r="S274" s="160"/>
      <c r="T274" s="160"/>
      <c r="U274" s="160"/>
      <c r="V274" s="150" t="str">
        <f>IF(DB274&lt;&gt;"",
    IF(INT('Drill Size Info'!$AA$19)=INT('Drill Size Info'!$AB$19),
        --(INT('Drill Size Info'!$AA$19) &amp; "." &amp; DB274),
        IF(AND((--(INT('Drill Size Info'!$AA$19) &amp; "." &amp; DB274)&gt;=--('Drill Size Info'!$AA$19)), (--(INT('Drill Size Info'!$AA$19) &amp; "." &amp; DB274)&lt;=--('Drill Size Info'!$AB$19))),
            --(INT('Drill Size Info'!$AA$19) &amp; "." &amp; DB274),
            --(INT('Drill Size Info'!$AB$19) &amp; "." &amp; DB274)
        )
    ),
    IF(DA274&lt;&gt;"",
        IF(INT('Drill Size Info'!$AA$19)=INT('Drill Size Info'!$AB$19),
            --(INT('Drill Size Info'!$AA$19) &amp; "." &amp; LEFT(DA274,3)),
            IF(AND((--(INT('Drill Size Info'!$AA$19) &amp; "." &amp; LEFT(DA274,3))&gt;=--('Drill Size Info'!$AA$19)), (--(INT('Drill Size Info'!$AA$19) &amp; "." &amp; LEFT(DA274,3))&lt;=--('Drill Size Info'!$AB$19))),
                --(INT('Drill Size Info'!$AA$19) &amp; "." &amp; LEFT(DA274,3)),
                --(INT('Drill Size Info'!$AB$19) &amp; "." &amp; LEFT(DA274,3))
            )
        ),
        "OK"
    )
)</f>
        <v>OK</v>
      </c>
      <c r="W274" s="150" t="str">
        <f>IF(DC274&lt;&gt;"",
    IF(INT('Drill Size Info'!$AA$19)=INT('Drill Size Info'!$AB$19),
        --(INT('Drill Size Info'!$AA$19) &amp; "." &amp; DC274),
        IF(AND((--(INT('Drill Size Info'!$AA$19) &amp; "." &amp; DC274)&gt;=--('Drill Size Info'!$AA$19)), (--(INT('Drill Size Info'!$AA$19) &amp; "." &amp; DC274)&lt;=--('Drill Size Info'!$AB$19))),
            --(INT('Drill Size Info'!$AA$19) &amp; "." &amp; DC274),
            --(INT('Drill Size Info'!$AB$19) &amp; "." &amp; DC274)
        )
    ),
    IF(DA274&lt;&gt;"",
        IF(INT('Drill Size Info'!$AA$19)=INT('Drill Size Info'!$AB$19),
            --(INT('Drill Size Info'!$AA$19) &amp; "." &amp; RIGHT(DA274,3)),
            IF(AND((--(INT('Drill Size Info'!$AA$19) &amp; "." &amp; RIGHT(DA274,3))&gt;=--('Drill Size Info'!$AA$19)), (--(INT('Drill Size Info'!$AA$19) &amp; "." &amp; RIGHT(DA274,3))&lt;=--('Drill Size Info'!$AB$19))),
                --(INT('Drill Size Info'!$AA$19) &amp; "." &amp; RIGHT(DA274,3)),
                --(INT('Drill Size Info'!$AB$19) &amp; "." &amp; RIGHT(DA274,3))
            )
        ),
        "N/A"
    )
)</f>
        <v>N/A</v>
      </c>
      <c r="X274" s="150" t="str">
        <f>IF(DE274&lt;&gt;"",
    IF(INT('Drill Size Info'!$AA$19)=INT('Drill Size Info'!$AB$15),
        --(INT('Drill Size Info'!$AA$15) &amp; "." &amp; DE274),
        IF(AND((--(INT('Drill Size Info'!$AA$15) &amp; "." &amp; DE274)&gt;=--('Drill Size Info'!$AA$15)), (--(INT('Drill Size Info'!$AA$15) &amp; "." &amp; DE274)&lt;=--('Drill Size Info'!$AB$15))),
            --(INT('Drill Size Info'!$AA$15) &amp; "." &amp; DE274),
            --(INT('Drill Size Info'!$AB$15) &amp; "." &amp; DE274)
        )
    ),
    IF(DD274&lt;&gt;"",
        IF(INT('Drill Size Info'!$AA$15)=INT('Drill Size Info'!$AB$15),
            --(INT('Drill Size Info'!$AA$15) &amp; "." &amp; LEFT(DD274,3)),
            IF(AND((--(INT('Drill Size Info'!$AA$15) &amp; "." &amp; LEFT(DD274,3))&gt;=--('Drill Size Info'!$AA$15)), (--(INT('Drill Size Info'!$AA$15) &amp; "." &amp; LEFT(DD274,3))&lt;=--('Drill Size Info'!$AB$15))),
                --(INT('Drill Size Info'!$AA$15) &amp; "." &amp; LEFT(DD274,3)),
                --(INT('Drill Size Info'!$AB$15) &amp; "." &amp; LEFT(DD274,3))
            )
        ),
        "OK"
    )
)</f>
        <v>OK</v>
      </c>
      <c r="Y274" s="150" t="str">
        <f>IF(DF274&lt;&gt;"",
    IF(INT('Drill Size Info'!$AA$19)=INT('Drill Size Info'!$AB$15),
        --(INT('Drill Size Info'!$AA$15) &amp; "." &amp; DF274),
        IF(AND((--(INT('Drill Size Info'!$AA$15) &amp; "." &amp; DF274)&gt;=--('Drill Size Info'!$AA$15)), (--(INT('Drill Size Info'!$AA$15) &amp; "." &amp; DF274)&lt;=--('Drill Size Info'!$AB$15))),
            --(INT('Drill Size Info'!$AA$15) &amp; "." &amp; DF274),
            --(INT('Drill Size Info'!$AB$15) &amp; "." &amp; DF274)
        )
    ),
    IF(DD274&lt;&gt;"",
        IF(INT('Drill Size Info'!$AA$15)=INT('Drill Size Info'!$AB$15),
            --(INT('Drill Size Info'!$AA$15) &amp; "." &amp; RIGHT(DD274,3)),
            IF(AND((--(INT('Drill Size Info'!$AA$15) &amp; "." &amp; RIGHT(DD274,3))&gt;=--('Drill Size Info'!$AA$15)), (--(INT('Drill Size Info'!$AA$15) &amp; "." &amp; RIGHT(DD274,3))&lt;=--('Drill Size Info'!$AB$15))),
                --(INT('Drill Size Info'!$AA$15) &amp; "." &amp; RIGHT(DD274,3)),
                --(INT('Drill Size Info'!$AB$15) &amp; "." &amp; RIGHT(DD274,3))
            )
        ),
        "N/A"
    )
)</f>
        <v>N/A</v>
      </c>
      <c r="Z274" s="162"/>
      <c r="AA274" s="162"/>
      <c r="AB274" s="162"/>
      <c r="AC274" s="162"/>
      <c r="AD274" s="162"/>
      <c r="AE274" s="162"/>
      <c r="AF274" s="162"/>
      <c r="AG274" s="162"/>
      <c r="AH274" s="162"/>
      <c r="AI274" s="162"/>
      <c r="AJ274" s="162"/>
      <c r="AK274" s="183"/>
      <c r="AL274" s="183"/>
      <c r="AM274" s="162"/>
      <c r="AN274" s="162"/>
      <c r="AO274" s="162"/>
      <c r="AP274" s="162"/>
      <c r="AQ274" s="162"/>
      <c r="AR274" s="162"/>
      <c r="AS274" s="162"/>
      <c r="AT274" s="162"/>
      <c r="AU274" s="162"/>
      <c r="AV274" s="162"/>
      <c r="AW274" s="162"/>
      <c r="AX274" s="162"/>
      <c r="AY274" s="162"/>
      <c r="AZ274" s="163"/>
      <c r="BA274" s="163"/>
      <c r="BB274" s="163"/>
      <c r="BC274" s="163"/>
      <c r="BD274" s="163"/>
      <c r="BE274" s="163"/>
      <c r="BF274" s="164"/>
      <c r="BG274" s="165"/>
      <c r="BH274" s="162"/>
      <c r="BI274" s="162"/>
      <c r="BJ274" s="164"/>
      <c r="BK274" s="95"/>
      <c r="BL274" s="182"/>
      <c r="BM274" s="182"/>
      <c r="BN274" s="182"/>
      <c r="BO274" s="182"/>
      <c r="BP274" s="95" t="str">
        <f t="shared" si="233"/>
        <v/>
      </c>
    </row>
    <row r="275" spans="2:68" x14ac:dyDescent="0.2">
      <c r="B275" s="156">
        <f t="shared" si="234"/>
        <v>267</v>
      </c>
      <c r="C275" s="158" t="str">
        <f>CONCATENATE('DATA SHEET'!$B$9, 'DATA SHEET'!$Q$2)</f>
        <v>" HWDP</v>
      </c>
      <c r="D275" s="157" t="str">
        <f t="shared" si="235"/>
        <v/>
      </c>
      <c r="E275" s="158" t="str">
        <f>IF('DATA SHEET'!$E$10="Cat 2","N/A","OK")</f>
        <v>OK</v>
      </c>
      <c r="F275" s="158" t="str">
        <f>IF('DATA SHEET'!$E$10="Cat 2","N/A","OK")</f>
        <v>OK</v>
      </c>
      <c r="G275" s="160"/>
      <c r="H275" s="160"/>
      <c r="I275" s="160" t="s">
        <v>194</v>
      </c>
      <c r="J275" s="160" t="str">
        <f t="shared" si="232"/>
        <v>OK</v>
      </c>
      <c r="K275" s="160" t="str">
        <f t="shared" si="232"/>
        <v>OK</v>
      </c>
      <c r="L275" s="160" t="str">
        <f>IF('DATA SHEET'!$B$10="NC-50","N/A","OK")</f>
        <v>OK</v>
      </c>
      <c r="M275" s="160" t="str">
        <f>IF('DATA SHEET'!$B$10="NC-50","N/A","OK")</f>
        <v>OK</v>
      </c>
      <c r="N275" s="160"/>
      <c r="O275" s="160"/>
      <c r="P275" s="160"/>
      <c r="Q275" s="160"/>
      <c r="R275" s="160"/>
      <c r="S275" s="160"/>
      <c r="T275" s="160"/>
      <c r="U275" s="160"/>
      <c r="V275" s="150" t="str">
        <f>IF(DB275&lt;&gt;"",
    IF(INT('Drill Size Info'!$AA$19)=INT('Drill Size Info'!$AB$19),
        --(INT('Drill Size Info'!$AA$19) &amp; "." &amp; DB275),
        IF(AND((--(INT('Drill Size Info'!$AA$19) &amp; "." &amp; DB275)&gt;=--('Drill Size Info'!$AA$19)), (--(INT('Drill Size Info'!$AA$19) &amp; "." &amp; DB275)&lt;=--('Drill Size Info'!$AB$19))),
            --(INT('Drill Size Info'!$AA$19) &amp; "." &amp; DB275),
            --(INT('Drill Size Info'!$AB$19) &amp; "." &amp; DB275)
        )
    ),
    IF(DA275&lt;&gt;"",
        IF(INT('Drill Size Info'!$AA$19)=INT('Drill Size Info'!$AB$19),
            --(INT('Drill Size Info'!$AA$19) &amp; "." &amp; LEFT(DA275,3)),
            IF(AND((--(INT('Drill Size Info'!$AA$19) &amp; "." &amp; LEFT(DA275,3))&gt;=--('Drill Size Info'!$AA$19)), (--(INT('Drill Size Info'!$AA$19) &amp; "." &amp; LEFT(DA275,3))&lt;=--('Drill Size Info'!$AB$19))),
                --(INT('Drill Size Info'!$AA$19) &amp; "." &amp; LEFT(DA275,3)),
                --(INT('Drill Size Info'!$AB$19) &amp; "." &amp; LEFT(DA275,3))
            )
        ),
        "OK"
    )
)</f>
        <v>OK</v>
      </c>
      <c r="W275" s="150" t="str">
        <f>IF(DC275&lt;&gt;"",
    IF(INT('Drill Size Info'!$AA$19)=INT('Drill Size Info'!$AB$19),
        --(INT('Drill Size Info'!$AA$19) &amp; "." &amp; DC275),
        IF(AND((--(INT('Drill Size Info'!$AA$19) &amp; "." &amp; DC275)&gt;=--('Drill Size Info'!$AA$19)), (--(INT('Drill Size Info'!$AA$19) &amp; "." &amp; DC275)&lt;=--('Drill Size Info'!$AB$19))),
            --(INT('Drill Size Info'!$AA$19) &amp; "." &amp; DC275),
            --(INT('Drill Size Info'!$AB$19) &amp; "." &amp; DC275)
        )
    ),
    IF(DA275&lt;&gt;"",
        IF(INT('Drill Size Info'!$AA$19)=INT('Drill Size Info'!$AB$19),
            --(INT('Drill Size Info'!$AA$19) &amp; "." &amp; RIGHT(DA275,3)),
            IF(AND((--(INT('Drill Size Info'!$AA$19) &amp; "." &amp; RIGHT(DA275,3))&gt;=--('Drill Size Info'!$AA$19)), (--(INT('Drill Size Info'!$AA$19) &amp; "." &amp; RIGHT(DA275,3))&lt;=--('Drill Size Info'!$AB$19))),
                --(INT('Drill Size Info'!$AA$19) &amp; "." &amp; RIGHT(DA275,3)),
                --(INT('Drill Size Info'!$AB$19) &amp; "." &amp; RIGHT(DA275,3))
            )
        ),
        "N/A"
    )
)</f>
        <v>N/A</v>
      </c>
      <c r="X275" s="150" t="str">
        <f>IF(DE275&lt;&gt;"",
    IF(INT('Drill Size Info'!$AA$19)=INT('Drill Size Info'!$AB$15),
        --(INT('Drill Size Info'!$AA$15) &amp; "." &amp; DE275),
        IF(AND((--(INT('Drill Size Info'!$AA$15) &amp; "." &amp; DE275)&gt;=--('Drill Size Info'!$AA$15)), (--(INT('Drill Size Info'!$AA$15) &amp; "." &amp; DE275)&lt;=--('Drill Size Info'!$AB$15))),
            --(INT('Drill Size Info'!$AA$15) &amp; "." &amp; DE275),
            --(INT('Drill Size Info'!$AB$15) &amp; "." &amp; DE275)
        )
    ),
    IF(DD275&lt;&gt;"",
        IF(INT('Drill Size Info'!$AA$15)=INT('Drill Size Info'!$AB$15),
            --(INT('Drill Size Info'!$AA$15) &amp; "." &amp; LEFT(DD275,3)),
            IF(AND((--(INT('Drill Size Info'!$AA$15) &amp; "." &amp; LEFT(DD275,3))&gt;=--('Drill Size Info'!$AA$15)), (--(INT('Drill Size Info'!$AA$15) &amp; "." &amp; LEFT(DD275,3))&lt;=--('Drill Size Info'!$AB$15))),
                --(INT('Drill Size Info'!$AA$15) &amp; "." &amp; LEFT(DD275,3)),
                --(INT('Drill Size Info'!$AB$15) &amp; "." &amp; LEFT(DD275,3))
            )
        ),
        "OK"
    )
)</f>
        <v>OK</v>
      </c>
      <c r="Y275" s="150" t="str">
        <f>IF(DF275&lt;&gt;"",
    IF(INT('Drill Size Info'!$AA$19)=INT('Drill Size Info'!$AB$15),
        --(INT('Drill Size Info'!$AA$15) &amp; "." &amp; DF275),
        IF(AND((--(INT('Drill Size Info'!$AA$15) &amp; "." &amp; DF275)&gt;=--('Drill Size Info'!$AA$15)), (--(INT('Drill Size Info'!$AA$15) &amp; "." &amp; DF275)&lt;=--('Drill Size Info'!$AB$15))),
            --(INT('Drill Size Info'!$AA$15) &amp; "." &amp; DF275),
            --(INT('Drill Size Info'!$AB$15) &amp; "." &amp; DF275)
        )
    ),
    IF(DD275&lt;&gt;"",
        IF(INT('Drill Size Info'!$AA$15)=INT('Drill Size Info'!$AB$15),
            --(INT('Drill Size Info'!$AA$15) &amp; "." &amp; RIGHT(DD275,3)),
            IF(AND((--(INT('Drill Size Info'!$AA$15) &amp; "." &amp; RIGHT(DD275,3))&gt;=--('Drill Size Info'!$AA$15)), (--(INT('Drill Size Info'!$AA$15) &amp; "." &amp; RIGHT(DD275,3))&lt;=--('Drill Size Info'!$AB$15))),
                --(INT('Drill Size Info'!$AA$15) &amp; "." &amp; RIGHT(DD275,3)),
                --(INT('Drill Size Info'!$AB$15) &amp; "." &amp; RIGHT(DD275,3))
            )
        ),
        "N/A"
    )
)</f>
        <v>N/A</v>
      </c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83"/>
      <c r="AL275" s="183"/>
      <c r="AM275" s="162"/>
      <c r="AN275" s="162"/>
      <c r="AO275" s="162"/>
      <c r="AP275" s="162"/>
      <c r="AQ275" s="162"/>
      <c r="AR275" s="162"/>
      <c r="AS275" s="162"/>
      <c r="AT275" s="162"/>
      <c r="AU275" s="162"/>
      <c r="AV275" s="162"/>
      <c r="AW275" s="162"/>
      <c r="AX275" s="162"/>
      <c r="AY275" s="162"/>
      <c r="AZ275" s="163"/>
      <c r="BA275" s="163"/>
      <c r="BB275" s="163"/>
      <c r="BC275" s="163"/>
      <c r="BD275" s="163"/>
      <c r="BE275" s="163"/>
      <c r="BF275" s="164"/>
      <c r="BG275" s="165"/>
      <c r="BH275" s="162"/>
      <c r="BI275" s="162"/>
      <c r="BJ275" s="164"/>
      <c r="BK275" s="95"/>
      <c r="BL275" s="182"/>
      <c r="BM275" s="182"/>
      <c r="BN275" s="182"/>
      <c r="BO275" s="182"/>
      <c r="BP275" s="95" t="str">
        <f t="shared" si="233"/>
        <v/>
      </c>
    </row>
    <row r="276" spans="2:68" x14ac:dyDescent="0.2">
      <c r="B276" s="156">
        <f t="shared" si="234"/>
        <v>268</v>
      </c>
      <c r="C276" s="158" t="str">
        <f>CONCATENATE('DATA SHEET'!$B$9, 'DATA SHEET'!$Q$2)</f>
        <v>" HWDP</v>
      </c>
      <c r="D276" s="157" t="str">
        <f t="shared" si="235"/>
        <v/>
      </c>
      <c r="E276" s="158" t="str">
        <f>IF('DATA SHEET'!$E$10="Cat 2","N/A","OK")</f>
        <v>OK</v>
      </c>
      <c r="F276" s="158" t="str">
        <f>IF('DATA SHEET'!$E$10="Cat 2","N/A","OK")</f>
        <v>OK</v>
      </c>
      <c r="G276" s="160"/>
      <c r="H276" s="160"/>
      <c r="I276" s="160" t="s">
        <v>194</v>
      </c>
      <c r="J276" s="160" t="str">
        <f t="shared" si="232"/>
        <v>OK</v>
      </c>
      <c r="K276" s="160" t="str">
        <f t="shared" si="232"/>
        <v>OK</v>
      </c>
      <c r="L276" s="160" t="str">
        <f>IF('DATA SHEET'!$B$10="NC-50","N/A","OK")</f>
        <v>OK</v>
      </c>
      <c r="M276" s="160" t="str">
        <f>IF('DATA SHEET'!$B$10="NC-50","N/A","OK")</f>
        <v>OK</v>
      </c>
      <c r="N276" s="160"/>
      <c r="O276" s="160"/>
      <c r="P276" s="160"/>
      <c r="Q276" s="160"/>
      <c r="R276" s="160"/>
      <c r="S276" s="160"/>
      <c r="T276" s="160"/>
      <c r="U276" s="160"/>
      <c r="V276" s="150" t="str">
        <f>IF(DB276&lt;&gt;"",
    IF(INT('Drill Size Info'!$AA$19)=INT('Drill Size Info'!$AB$19),
        --(INT('Drill Size Info'!$AA$19) &amp; "." &amp; DB276),
        IF(AND((--(INT('Drill Size Info'!$AA$19) &amp; "." &amp; DB276)&gt;=--('Drill Size Info'!$AA$19)), (--(INT('Drill Size Info'!$AA$19) &amp; "." &amp; DB276)&lt;=--('Drill Size Info'!$AB$19))),
            --(INT('Drill Size Info'!$AA$19) &amp; "." &amp; DB276),
            --(INT('Drill Size Info'!$AB$19) &amp; "." &amp; DB276)
        )
    ),
    IF(DA276&lt;&gt;"",
        IF(INT('Drill Size Info'!$AA$19)=INT('Drill Size Info'!$AB$19),
            --(INT('Drill Size Info'!$AA$19) &amp; "." &amp; LEFT(DA276,3)),
            IF(AND((--(INT('Drill Size Info'!$AA$19) &amp; "." &amp; LEFT(DA276,3))&gt;=--('Drill Size Info'!$AA$19)), (--(INT('Drill Size Info'!$AA$19) &amp; "." &amp; LEFT(DA276,3))&lt;=--('Drill Size Info'!$AB$19))),
                --(INT('Drill Size Info'!$AA$19) &amp; "." &amp; LEFT(DA276,3)),
                --(INT('Drill Size Info'!$AB$19) &amp; "." &amp; LEFT(DA276,3))
            )
        ),
        "OK"
    )
)</f>
        <v>OK</v>
      </c>
      <c r="W276" s="150" t="str">
        <f>IF(DC276&lt;&gt;"",
    IF(INT('Drill Size Info'!$AA$19)=INT('Drill Size Info'!$AB$19),
        --(INT('Drill Size Info'!$AA$19) &amp; "." &amp; DC276),
        IF(AND((--(INT('Drill Size Info'!$AA$19) &amp; "." &amp; DC276)&gt;=--('Drill Size Info'!$AA$19)), (--(INT('Drill Size Info'!$AA$19) &amp; "." &amp; DC276)&lt;=--('Drill Size Info'!$AB$19))),
            --(INT('Drill Size Info'!$AA$19) &amp; "." &amp; DC276),
            --(INT('Drill Size Info'!$AB$19) &amp; "." &amp; DC276)
        )
    ),
    IF(DA276&lt;&gt;"",
        IF(INT('Drill Size Info'!$AA$19)=INT('Drill Size Info'!$AB$19),
            --(INT('Drill Size Info'!$AA$19) &amp; "." &amp; RIGHT(DA276,3)),
            IF(AND((--(INT('Drill Size Info'!$AA$19) &amp; "." &amp; RIGHT(DA276,3))&gt;=--('Drill Size Info'!$AA$19)), (--(INT('Drill Size Info'!$AA$19) &amp; "." &amp; RIGHT(DA276,3))&lt;=--('Drill Size Info'!$AB$19))),
                --(INT('Drill Size Info'!$AA$19) &amp; "." &amp; RIGHT(DA276,3)),
                --(INT('Drill Size Info'!$AB$19) &amp; "." &amp; RIGHT(DA276,3))
            )
        ),
        "N/A"
    )
)</f>
        <v>N/A</v>
      </c>
      <c r="X276" s="150" t="str">
        <f>IF(DE276&lt;&gt;"",
    IF(INT('Drill Size Info'!$AA$19)=INT('Drill Size Info'!$AB$15),
        --(INT('Drill Size Info'!$AA$15) &amp; "." &amp; DE276),
        IF(AND((--(INT('Drill Size Info'!$AA$15) &amp; "." &amp; DE276)&gt;=--('Drill Size Info'!$AA$15)), (--(INT('Drill Size Info'!$AA$15) &amp; "." &amp; DE276)&lt;=--('Drill Size Info'!$AB$15))),
            --(INT('Drill Size Info'!$AA$15) &amp; "." &amp; DE276),
            --(INT('Drill Size Info'!$AB$15) &amp; "." &amp; DE276)
        )
    ),
    IF(DD276&lt;&gt;"",
        IF(INT('Drill Size Info'!$AA$15)=INT('Drill Size Info'!$AB$15),
            --(INT('Drill Size Info'!$AA$15) &amp; "." &amp; LEFT(DD276,3)),
            IF(AND((--(INT('Drill Size Info'!$AA$15) &amp; "." &amp; LEFT(DD276,3))&gt;=--('Drill Size Info'!$AA$15)), (--(INT('Drill Size Info'!$AA$15) &amp; "." &amp; LEFT(DD276,3))&lt;=--('Drill Size Info'!$AB$15))),
                --(INT('Drill Size Info'!$AA$15) &amp; "." &amp; LEFT(DD276,3)),
                --(INT('Drill Size Info'!$AB$15) &amp; "." &amp; LEFT(DD276,3))
            )
        ),
        "OK"
    )
)</f>
        <v>OK</v>
      </c>
      <c r="Y276" s="150" t="str">
        <f>IF(DF276&lt;&gt;"",
    IF(INT('Drill Size Info'!$AA$19)=INT('Drill Size Info'!$AB$15),
        --(INT('Drill Size Info'!$AA$15) &amp; "." &amp; DF276),
        IF(AND((--(INT('Drill Size Info'!$AA$15) &amp; "." &amp; DF276)&gt;=--('Drill Size Info'!$AA$15)), (--(INT('Drill Size Info'!$AA$15) &amp; "." &amp; DF276)&lt;=--('Drill Size Info'!$AB$15))),
            --(INT('Drill Size Info'!$AA$15) &amp; "." &amp; DF276),
            --(INT('Drill Size Info'!$AB$15) &amp; "." &amp; DF276)
        )
    ),
    IF(DD276&lt;&gt;"",
        IF(INT('Drill Size Info'!$AA$15)=INT('Drill Size Info'!$AB$15),
            --(INT('Drill Size Info'!$AA$15) &amp; "." &amp; RIGHT(DD276,3)),
            IF(AND((--(INT('Drill Size Info'!$AA$15) &amp; "." &amp; RIGHT(DD276,3))&gt;=--('Drill Size Info'!$AA$15)), (--(INT('Drill Size Info'!$AA$15) &amp; "." &amp; RIGHT(DD276,3))&lt;=--('Drill Size Info'!$AB$15))),
                --(INT('Drill Size Info'!$AA$15) &amp; "." &amp; RIGHT(DD276,3)),
                --(INT('Drill Size Info'!$AB$15) &amp; "." &amp; RIGHT(DD276,3))
            )
        ),
        "N/A"
    )
)</f>
        <v>N/A</v>
      </c>
      <c r="Z276" s="162"/>
      <c r="AA276" s="162"/>
      <c r="AB276" s="162"/>
      <c r="AC276" s="162"/>
      <c r="AD276" s="162"/>
      <c r="AE276" s="162"/>
      <c r="AF276" s="162"/>
      <c r="AG276" s="162"/>
      <c r="AH276" s="162"/>
      <c r="AI276" s="162"/>
      <c r="AJ276" s="162"/>
      <c r="AK276" s="183"/>
      <c r="AL276" s="183"/>
      <c r="AM276" s="162"/>
      <c r="AN276" s="162"/>
      <c r="AO276" s="162"/>
      <c r="AP276" s="162"/>
      <c r="AQ276" s="162"/>
      <c r="AR276" s="162"/>
      <c r="AS276" s="162"/>
      <c r="AT276" s="162"/>
      <c r="AU276" s="162"/>
      <c r="AV276" s="162"/>
      <c r="AW276" s="162"/>
      <c r="AX276" s="162"/>
      <c r="AY276" s="162"/>
      <c r="AZ276" s="163"/>
      <c r="BA276" s="163"/>
      <c r="BB276" s="163"/>
      <c r="BC276" s="163"/>
      <c r="BD276" s="163"/>
      <c r="BE276" s="163"/>
      <c r="BF276" s="164"/>
      <c r="BG276" s="165"/>
      <c r="BH276" s="162"/>
      <c r="BI276" s="162"/>
      <c r="BJ276" s="164"/>
      <c r="BK276" s="95"/>
      <c r="BL276" s="182"/>
      <c r="BM276" s="182"/>
      <c r="BN276" s="182"/>
      <c r="BO276" s="182"/>
      <c r="BP276" s="95" t="str">
        <f t="shared" si="233"/>
        <v/>
      </c>
    </row>
    <row r="277" spans="2:68" x14ac:dyDescent="0.2">
      <c r="B277" s="156">
        <f t="shared" si="234"/>
        <v>269</v>
      </c>
      <c r="C277" s="158" t="str">
        <f>CONCATENATE('DATA SHEET'!$B$9, 'DATA SHEET'!$Q$2)</f>
        <v>" HWDP</v>
      </c>
      <c r="D277" s="157" t="str">
        <f t="shared" si="235"/>
        <v/>
      </c>
      <c r="E277" s="158" t="str">
        <f>IF('DATA SHEET'!$E$10="Cat 2","N/A","OK")</f>
        <v>OK</v>
      </c>
      <c r="F277" s="158" t="str">
        <f>IF('DATA SHEET'!$E$10="Cat 2","N/A","OK")</f>
        <v>OK</v>
      </c>
      <c r="G277" s="160"/>
      <c r="H277" s="160"/>
      <c r="I277" s="160" t="s">
        <v>194</v>
      </c>
      <c r="J277" s="160" t="str">
        <f t="shared" si="232"/>
        <v>OK</v>
      </c>
      <c r="K277" s="160" t="str">
        <f t="shared" si="232"/>
        <v>OK</v>
      </c>
      <c r="L277" s="160" t="str">
        <f>IF('DATA SHEET'!$B$10="NC-50","N/A","OK")</f>
        <v>OK</v>
      </c>
      <c r="M277" s="160" t="str">
        <f>IF('DATA SHEET'!$B$10="NC-50","N/A","OK")</f>
        <v>OK</v>
      </c>
      <c r="N277" s="160"/>
      <c r="O277" s="160"/>
      <c r="P277" s="160"/>
      <c r="Q277" s="160"/>
      <c r="R277" s="160"/>
      <c r="S277" s="160"/>
      <c r="T277" s="160"/>
      <c r="U277" s="160"/>
      <c r="V277" s="150" t="str">
        <f>IF(DB277&lt;&gt;"",
    IF(INT('Drill Size Info'!$AA$19)=INT('Drill Size Info'!$AB$19),
        --(INT('Drill Size Info'!$AA$19) &amp; "." &amp; DB277),
        IF(AND((--(INT('Drill Size Info'!$AA$19) &amp; "." &amp; DB277)&gt;=--('Drill Size Info'!$AA$19)), (--(INT('Drill Size Info'!$AA$19) &amp; "." &amp; DB277)&lt;=--('Drill Size Info'!$AB$19))),
            --(INT('Drill Size Info'!$AA$19) &amp; "." &amp; DB277),
            --(INT('Drill Size Info'!$AB$19) &amp; "." &amp; DB277)
        )
    ),
    IF(DA277&lt;&gt;"",
        IF(INT('Drill Size Info'!$AA$19)=INT('Drill Size Info'!$AB$19),
            --(INT('Drill Size Info'!$AA$19) &amp; "." &amp; LEFT(DA277,3)),
            IF(AND((--(INT('Drill Size Info'!$AA$19) &amp; "." &amp; LEFT(DA277,3))&gt;=--('Drill Size Info'!$AA$19)), (--(INT('Drill Size Info'!$AA$19) &amp; "." &amp; LEFT(DA277,3))&lt;=--('Drill Size Info'!$AB$19))),
                --(INT('Drill Size Info'!$AA$19) &amp; "." &amp; LEFT(DA277,3)),
                --(INT('Drill Size Info'!$AB$19) &amp; "." &amp; LEFT(DA277,3))
            )
        ),
        "OK"
    )
)</f>
        <v>OK</v>
      </c>
      <c r="W277" s="150" t="str">
        <f>IF(DC277&lt;&gt;"",
    IF(INT('Drill Size Info'!$AA$19)=INT('Drill Size Info'!$AB$19),
        --(INT('Drill Size Info'!$AA$19) &amp; "." &amp; DC277),
        IF(AND((--(INT('Drill Size Info'!$AA$19) &amp; "." &amp; DC277)&gt;=--('Drill Size Info'!$AA$19)), (--(INT('Drill Size Info'!$AA$19) &amp; "." &amp; DC277)&lt;=--('Drill Size Info'!$AB$19))),
            --(INT('Drill Size Info'!$AA$19) &amp; "." &amp; DC277),
            --(INT('Drill Size Info'!$AB$19) &amp; "." &amp; DC277)
        )
    ),
    IF(DA277&lt;&gt;"",
        IF(INT('Drill Size Info'!$AA$19)=INT('Drill Size Info'!$AB$19),
            --(INT('Drill Size Info'!$AA$19) &amp; "." &amp; RIGHT(DA277,3)),
            IF(AND((--(INT('Drill Size Info'!$AA$19) &amp; "." &amp; RIGHT(DA277,3))&gt;=--('Drill Size Info'!$AA$19)), (--(INT('Drill Size Info'!$AA$19) &amp; "." &amp; RIGHT(DA277,3))&lt;=--('Drill Size Info'!$AB$19))),
                --(INT('Drill Size Info'!$AA$19) &amp; "." &amp; RIGHT(DA277,3)),
                --(INT('Drill Size Info'!$AB$19) &amp; "." &amp; RIGHT(DA277,3))
            )
        ),
        "N/A"
    )
)</f>
        <v>N/A</v>
      </c>
      <c r="X277" s="150" t="str">
        <f>IF(DE277&lt;&gt;"",
    IF(INT('Drill Size Info'!$AA$19)=INT('Drill Size Info'!$AB$15),
        --(INT('Drill Size Info'!$AA$15) &amp; "." &amp; DE277),
        IF(AND((--(INT('Drill Size Info'!$AA$15) &amp; "." &amp; DE277)&gt;=--('Drill Size Info'!$AA$15)), (--(INT('Drill Size Info'!$AA$15) &amp; "." &amp; DE277)&lt;=--('Drill Size Info'!$AB$15))),
            --(INT('Drill Size Info'!$AA$15) &amp; "." &amp; DE277),
            --(INT('Drill Size Info'!$AB$15) &amp; "." &amp; DE277)
        )
    ),
    IF(DD277&lt;&gt;"",
        IF(INT('Drill Size Info'!$AA$15)=INT('Drill Size Info'!$AB$15),
            --(INT('Drill Size Info'!$AA$15) &amp; "." &amp; LEFT(DD277,3)),
            IF(AND((--(INT('Drill Size Info'!$AA$15) &amp; "." &amp; LEFT(DD277,3))&gt;=--('Drill Size Info'!$AA$15)), (--(INT('Drill Size Info'!$AA$15) &amp; "." &amp; LEFT(DD277,3))&lt;=--('Drill Size Info'!$AB$15))),
                --(INT('Drill Size Info'!$AA$15) &amp; "." &amp; LEFT(DD277,3)),
                --(INT('Drill Size Info'!$AB$15) &amp; "." &amp; LEFT(DD277,3))
            )
        ),
        "OK"
    )
)</f>
        <v>OK</v>
      </c>
      <c r="Y277" s="150" t="str">
        <f>IF(DF277&lt;&gt;"",
    IF(INT('Drill Size Info'!$AA$19)=INT('Drill Size Info'!$AB$15),
        --(INT('Drill Size Info'!$AA$15) &amp; "." &amp; DF277),
        IF(AND((--(INT('Drill Size Info'!$AA$15) &amp; "." &amp; DF277)&gt;=--('Drill Size Info'!$AA$15)), (--(INT('Drill Size Info'!$AA$15) &amp; "." &amp; DF277)&lt;=--('Drill Size Info'!$AB$15))),
            --(INT('Drill Size Info'!$AA$15) &amp; "." &amp; DF277),
            --(INT('Drill Size Info'!$AB$15) &amp; "." &amp; DF277)
        )
    ),
    IF(DD277&lt;&gt;"",
        IF(INT('Drill Size Info'!$AA$15)=INT('Drill Size Info'!$AB$15),
            --(INT('Drill Size Info'!$AA$15) &amp; "." &amp; RIGHT(DD277,3)),
            IF(AND((--(INT('Drill Size Info'!$AA$15) &amp; "." &amp; RIGHT(DD277,3))&gt;=--('Drill Size Info'!$AA$15)), (--(INT('Drill Size Info'!$AA$15) &amp; "." &amp; RIGHT(DD277,3))&lt;=--('Drill Size Info'!$AB$15))),
                --(INT('Drill Size Info'!$AA$15) &amp; "." &amp; RIGHT(DD277,3)),
                --(INT('Drill Size Info'!$AB$15) &amp; "." &amp; RIGHT(DD277,3))
            )
        ),
        "N/A"
    )
)</f>
        <v>N/A</v>
      </c>
      <c r="Z277" s="162"/>
      <c r="AA277" s="162"/>
      <c r="AB277" s="162"/>
      <c r="AC277" s="162"/>
      <c r="AD277" s="162"/>
      <c r="AE277" s="162"/>
      <c r="AF277" s="162"/>
      <c r="AG277" s="162"/>
      <c r="AH277" s="162"/>
      <c r="AI277" s="162"/>
      <c r="AJ277" s="162"/>
      <c r="AK277" s="183"/>
      <c r="AL277" s="183"/>
      <c r="AM277" s="162"/>
      <c r="AN277" s="162"/>
      <c r="AO277" s="162"/>
      <c r="AP277" s="162"/>
      <c r="AQ277" s="162"/>
      <c r="AR277" s="162"/>
      <c r="AS277" s="162"/>
      <c r="AT277" s="162"/>
      <c r="AU277" s="162"/>
      <c r="AV277" s="162"/>
      <c r="AW277" s="162"/>
      <c r="AX277" s="162"/>
      <c r="AY277" s="162"/>
      <c r="AZ277" s="163"/>
      <c r="BA277" s="163"/>
      <c r="BB277" s="163"/>
      <c r="BC277" s="163"/>
      <c r="BD277" s="163"/>
      <c r="BE277" s="163"/>
      <c r="BF277" s="164"/>
      <c r="BG277" s="165"/>
      <c r="BH277" s="162"/>
      <c r="BI277" s="162"/>
      <c r="BJ277" s="164"/>
      <c r="BK277" s="95"/>
      <c r="BL277" s="182"/>
      <c r="BM277" s="182"/>
      <c r="BN277" s="182"/>
      <c r="BO277" s="182"/>
      <c r="BP277" s="95" t="str">
        <f t="shared" si="233"/>
        <v/>
      </c>
    </row>
    <row r="278" spans="2:68" x14ac:dyDescent="0.2">
      <c r="B278" s="156">
        <f t="shared" si="234"/>
        <v>270</v>
      </c>
      <c r="C278" s="158" t="str">
        <f>CONCATENATE('DATA SHEET'!$B$9, 'DATA SHEET'!$Q$2)</f>
        <v>" HWDP</v>
      </c>
      <c r="D278" s="157" t="str">
        <f t="shared" si="235"/>
        <v/>
      </c>
      <c r="E278" s="158" t="str">
        <f>IF('DATA SHEET'!$E$10="Cat 2","N/A","OK")</f>
        <v>OK</v>
      </c>
      <c r="F278" s="158" t="str">
        <f>IF('DATA SHEET'!$E$10="Cat 2","N/A","OK")</f>
        <v>OK</v>
      </c>
      <c r="G278" s="160"/>
      <c r="H278" s="160"/>
      <c r="I278" s="160" t="s">
        <v>194</v>
      </c>
      <c r="J278" s="160" t="str">
        <f t="shared" si="232"/>
        <v>OK</v>
      </c>
      <c r="K278" s="160" t="str">
        <f t="shared" si="232"/>
        <v>OK</v>
      </c>
      <c r="L278" s="160" t="str">
        <f>IF('DATA SHEET'!$B$10="NC-50","N/A","OK")</f>
        <v>OK</v>
      </c>
      <c r="M278" s="160" t="str">
        <f>IF('DATA SHEET'!$B$10="NC-50","N/A","OK")</f>
        <v>OK</v>
      </c>
      <c r="N278" s="160"/>
      <c r="O278" s="160"/>
      <c r="P278" s="160"/>
      <c r="Q278" s="160"/>
      <c r="R278" s="160"/>
      <c r="S278" s="160"/>
      <c r="T278" s="160"/>
      <c r="U278" s="160"/>
      <c r="V278" s="150" t="str">
        <f>IF(DB278&lt;&gt;"",
    IF(INT('Drill Size Info'!$AA$19)=INT('Drill Size Info'!$AB$19),
        --(INT('Drill Size Info'!$AA$19) &amp; "." &amp; DB278),
        IF(AND((--(INT('Drill Size Info'!$AA$19) &amp; "." &amp; DB278)&gt;=--('Drill Size Info'!$AA$19)), (--(INT('Drill Size Info'!$AA$19) &amp; "." &amp; DB278)&lt;=--('Drill Size Info'!$AB$19))),
            --(INT('Drill Size Info'!$AA$19) &amp; "." &amp; DB278),
            --(INT('Drill Size Info'!$AB$19) &amp; "." &amp; DB278)
        )
    ),
    IF(DA278&lt;&gt;"",
        IF(INT('Drill Size Info'!$AA$19)=INT('Drill Size Info'!$AB$19),
            --(INT('Drill Size Info'!$AA$19) &amp; "." &amp; LEFT(DA278,3)),
            IF(AND((--(INT('Drill Size Info'!$AA$19) &amp; "." &amp; LEFT(DA278,3))&gt;=--('Drill Size Info'!$AA$19)), (--(INT('Drill Size Info'!$AA$19) &amp; "." &amp; LEFT(DA278,3))&lt;=--('Drill Size Info'!$AB$19))),
                --(INT('Drill Size Info'!$AA$19) &amp; "." &amp; LEFT(DA278,3)),
                --(INT('Drill Size Info'!$AB$19) &amp; "." &amp; LEFT(DA278,3))
            )
        ),
        "OK"
    )
)</f>
        <v>OK</v>
      </c>
      <c r="W278" s="150" t="str">
        <f>IF(DC278&lt;&gt;"",
    IF(INT('Drill Size Info'!$AA$19)=INT('Drill Size Info'!$AB$19),
        --(INT('Drill Size Info'!$AA$19) &amp; "." &amp; DC278),
        IF(AND((--(INT('Drill Size Info'!$AA$19) &amp; "." &amp; DC278)&gt;=--('Drill Size Info'!$AA$19)), (--(INT('Drill Size Info'!$AA$19) &amp; "." &amp; DC278)&lt;=--('Drill Size Info'!$AB$19))),
            --(INT('Drill Size Info'!$AA$19) &amp; "." &amp; DC278),
            --(INT('Drill Size Info'!$AB$19) &amp; "." &amp; DC278)
        )
    ),
    IF(DA278&lt;&gt;"",
        IF(INT('Drill Size Info'!$AA$19)=INT('Drill Size Info'!$AB$19),
            --(INT('Drill Size Info'!$AA$19) &amp; "." &amp; RIGHT(DA278,3)),
            IF(AND((--(INT('Drill Size Info'!$AA$19) &amp; "." &amp; RIGHT(DA278,3))&gt;=--('Drill Size Info'!$AA$19)), (--(INT('Drill Size Info'!$AA$19) &amp; "." &amp; RIGHT(DA278,3))&lt;=--('Drill Size Info'!$AB$19))),
                --(INT('Drill Size Info'!$AA$19) &amp; "." &amp; RIGHT(DA278,3)),
                --(INT('Drill Size Info'!$AB$19) &amp; "." &amp; RIGHT(DA278,3))
            )
        ),
        "N/A"
    )
)</f>
        <v>N/A</v>
      </c>
      <c r="X278" s="150" t="str">
        <f>IF(DE278&lt;&gt;"",
    IF(INT('Drill Size Info'!$AA$19)=INT('Drill Size Info'!$AB$15),
        --(INT('Drill Size Info'!$AA$15) &amp; "." &amp; DE278),
        IF(AND((--(INT('Drill Size Info'!$AA$15) &amp; "." &amp; DE278)&gt;=--('Drill Size Info'!$AA$15)), (--(INT('Drill Size Info'!$AA$15) &amp; "." &amp; DE278)&lt;=--('Drill Size Info'!$AB$15))),
            --(INT('Drill Size Info'!$AA$15) &amp; "." &amp; DE278),
            --(INT('Drill Size Info'!$AB$15) &amp; "." &amp; DE278)
        )
    ),
    IF(DD278&lt;&gt;"",
        IF(INT('Drill Size Info'!$AA$15)=INT('Drill Size Info'!$AB$15),
            --(INT('Drill Size Info'!$AA$15) &amp; "." &amp; LEFT(DD278,3)),
            IF(AND((--(INT('Drill Size Info'!$AA$15) &amp; "." &amp; LEFT(DD278,3))&gt;=--('Drill Size Info'!$AA$15)), (--(INT('Drill Size Info'!$AA$15) &amp; "." &amp; LEFT(DD278,3))&lt;=--('Drill Size Info'!$AB$15))),
                --(INT('Drill Size Info'!$AA$15) &amp; "." &amp; LEFT(DD278,3)),
                --(INT('Drill Size Info'!$AB$15) &amp; "." &amp; LEFT(DD278,3))
            )
        ),
        "OK"
    )
)</f>
        <v>OK</v>
      </c>
      <c r="Y278" s="150" t="str">
        <f>IF(DF278&lt;&gt;"",
    IF(INT('Drill Size Info'!$AA$19)=INT('Drill Size Info'!$AB$15),
        --(INT('Drill Size Info'!$AA$15) &amp; "." &amp; DF278),
        IF(AND((--(INT('Drill Size Info'!$AA$15) &amp; "." &amp; DF278)&gt;=--('Drill Size Info'!$AA$15)), (--(INT('Drill Size Info'!$AA$15) &amp; "." &amp; DF278)&lt;=--('Drill Size Info'!$AB$15))),
            --(INT('Drill Size Info'!$AA$15) &amp; "." &amp; DF278),
            --(INT('Drill Size Info'!$AB$15) &amp; "." &amp; DF278)
        )
    ),
    IF(DD278&lt;&gt;"",
        IF(INT('Drill Size Info'!$AA$15)=INT('Drill Size Info'!$AB$15),
            --(INT('Drill Size Info'!$AA$15) &amp; "." &amp; RIGHT(DD278,3)),
            IF(AND((--(INT('Drill Size Info'!$AA$15) &amp; "." &amp; RIGHT(DD278,3))&gt;=--('Drill Size Info'!$AA$15)), (--(INT('Drill Size Info'!$AA$15) &amp; "." &amp; RIGHT(DD278,3))&lt;=--('Drill Size Info'!$AB$15))),
                --(INT('Drill Size Info'!$AA$15) &amp; "." &amp; RIGHT(DD278,3)),
                --(INT('Drill Size Info'!$AB$15) &amp; "." &amp; RIGHT(DD278,3))
            )
        ),
        "N/A"
    )
)</f>
        <v>N/A</v>
      </c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183"/>
      <c r="AL278" s="183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3"/>
      <c r="BA278" s="163"/>
      <c r="BB278" s="163"/>
      <c r="BC278" s="163"/>
      <c r="BD278" s="163"/>
      <c r="BE278" s="163"/>
      <c r="BF278" s="164"/>
      <c r="BG278" s="165"/>
      <c r="BH278" s="162"/>
      <c r="BI278" s="162"/>
      <c r="BJ278" s="164"/>
      <c r="BK278" s="95"/>
      <c r="BL278" s="182"/>
      <c r="BM278" s="182"/>
      <c r="BN278" s="182"/>
      <c r="BO278" s="182"/>
      <c r="BP278" s="95" t="str">
        <f t="shared" si="233"/>
        <v/>
      </c>
    </row>
    <row r="279" spans="2:68" x14ac:dyDescent="0.2">
      <c r="B279" s="156">
        <f t="shared" si="234"/>
        <v>271</v>
      </c>
      <c r="C279" s="158" t="str">
        <f>CONCATENATE('DATA SHEET'!$B$9, 'DATA SHEET'!$Q$2)</f>
        <v>" HWDP</v>
      </c>
      <c r="D279" s="157" t="str">
        <f t="shared" si="235"/>
        <v/>
      </c>
      <c r="E279" s="158" t="str">
        <f>IF('DATA SHEET'!$E$10="Cat 2","N/A","OK")</f>
        <v>OK</v>
      </c>
      <c r="F279" s="158" t="str">
        <f>IF('DATA SHEET'!$E$10="Cat 2","N/A","OK")</f>
        <v>OK</v>
      </c>
      <c r="G279" s="160"/>
      <c r="H279" s="160"/>
      <c r="I279" s="160" t="s">
        <v>194</v>
      </c>
      <c r="J279" s="160" t="str">
        <f t="shared" si="232"/>
        <v>OK</v>
      </c>
      <c r="K279" s="160" t="str">
        <f t="shared" si="232"/>
        <v>OK</v>
      </c>
      <c r="L279" s="160" t="str">
        <f>IF('DATA SHEET'!$B$10="NC-50","N/A","OK")</f>
        <v>OK</v>
      </c>
      <c r="M279" s="160" t="str">
        <f>IF('DATA SHEET'!$B$10="NC-50","N/A","OK")</f>
        <v>OK</v>
      </c>
      <c r="N279" s="160"/>
      <c r="O279" s="160"/>
      <c r="P279" s="160"/>
      <c r="Q279" s="160"/>
      <c r="R279" s="160"/>
      <c r="S279" s="160"/>
      <c r="T279" s="160"/>
      <c r="U279" s="160"/>
      <c r="V279" s="150" t="str">
        <f>IF(DB279&lt;&gt;"",
    IF(INT('Drill Size Info'!$AA$19)=INT('Drill Size Info'!$AB$19),
        --(INT('Drill Size Info'!$AA$19) &amp; "." &amp; DB279),
        IF(AND((--(INT('Drill Size Info'!$AA$19) &amp; "." &amp; DB279)&gt;=--('Drill Size Info'!$AA$19)), (--(INT('Drill Size Info'!$AA$19) &amp; "." &amp; DB279)&lt;=--('Drill Size Info'!$AB$19))),
            --(INT('Drill Size Info'!$AA$19) &amp; "." &amp; DB279),
            --(INT('Drill Size Info'!$AB$19) &amp; "." &amp; DB279)
        )
    ),
    IF(DA279&lt;&gt;"",
        IF(INT('Drill Size Info'!$AA$19)=INT('Drill Size Info'!$AB$19),
            --(INT('Drill Size Info'!$AA$19) &amp; "." &amp; LEFT(DA279,3)),
            IF(AND((--(INT('Drill Size Info'!$AA$19) &amp; "." &amp; LEFT(DA279,3))&gt;=--('Drill Size Info'!$AA$19)), (--(INT('Drill Size Info'!$AA$19) &amp; "." &amp; LEFT(DA279,3))&lt;=--('Drill Size Info'!$AB$19))),
                --(INT('Drill Size Info'!$AA$19) &amp; "." &amp; LEFT(DA279,3)),
                --(INT('Drill Size Info'!$AB$19) &amp; "." &amp; LEFT(DA279,3))
            )
        ),
        "OK"
    )
)</f>
        <v>OK</v>
      </c>
      <c r="W279" s="150" t="str">
        <f>IF(DC279&lt;&gt;"",
    IF(INT('Drill Size Info'!$AA$19)=INT('Drill Size Info'!$AB$19),
        --(INT('Drill Size Info'!$AA$19) &amp; "." &amp; DC279),
        IF(AND((--(INT('Drill Size Info'!$AA$19) &amp; "." &amp; DC279)&gt;=--('Drill Size Info'!$AA$19)), (--(INT('Drill Size Info'!$AA$19) &amp; "." &amp; DC279)&lt;=--('Drill Size Info'!$AB$19))),
            --(INT('Drill Size Info'!$AA$19) &amp; "." &amp; DC279),
            --(INT('Drill Size Info'!$AB$19) &amp; "." &amp; DC279)
        )
    ),
    IF(DA279&lt;&gt;"",
        IF(INT('Drill Size Info'!$AA$19)=INT('Drill Size Info'!$AB$19),
            --(INT('Drill Size Info'!$AA$19) &amp; "." &amp; RIGHT(DA279,3)),
            IF(AND((--(INT('Drill Size Info'!$AA$19) &amp; "." &amp; RIGHT(DA279,3))&gt;=--('Drill Size Info'!$AA$19)), (--(INT('Drill Size Info'!$AA$19) &amp; "." &amp; RIGHT(DA279,3))&lt;=--('Drill Size Info'!$AB$19))),
                --(INT('Drill Size Info'!$AA$19) &amp; "." &amp; RIGHT(DA279,3)),
                --(INT('Drill Size Info'!$AB$19) &amp; "." &amp; RIGHT(DA279,3))
            )
        ),
        "N/A"
    )
)</f>
        <v>N/A</v>
      </c>
      <c r="X279" s="150" t="str">
        <f>IF(DE279&lt;&gt;"",
    IF(INT('Drill Size Info'!$AA$19)=INT('Drill Size Info'!$AB$15),
        --(INT('Drill Size Info'!$AA$15) &amp; "." &amp; DE279),
        IF(AND((--(INT('Drill Size Info'!$AA$15) &amp; "." &amp; DE279)&gt;=--('Drill Size Info'!$AA$15)), (--(INT('Drill Size Info'!$AA$15) &amp; "." &amp; DE279)&lt;=--('Drill Size Info'!$AB$15))),
            --(INT('Drill Size Info'!$AA$15) &amp; "." &amp; DE279),
            --(INT('Drill Size Info'!$AB$15) &amp; "." &amp; DE279)
        )
    ),
    IF(DD279&lt;&gt;"",
        IF(INT('Drill Size Info'!$AA$15)=INT('Drill Size Info'!$AB$15),
            --(INT('Drill Size Info'!$AA$15) &amp; "." &amp; LEFT(DD279,3)),
            IF(AND((--(INT('Drill Size Info'!$AA$15) &amp; "." &amp; LEFT(DD279,3))&gt;=--('Drill Size Info'!$AA$15)), (--(INT('Drill Size Info'!$AA$15) &amp; "." &amp; LEFT(DD279,3))&lt;=--('Drill Size Info'!$AB$15))),
                --(INT('Drill Size Info'!$AA$15) &amp; "." &amp; LEFT(DD279,3)),
                --(INT('Drill Size Info'!$AB$15) &amp; "." &amp; LEFT(DD279,3))
            )
        ),
        "OK"
    )
)</f>
        <v>OK</v>
      </c>
      <c r="Y279" s="150" t="str">
        <f>IF(DF279&lt;&gt;"",
    IF(INT('Drill Size Info'!$AA$19)=INT('Drill Size Info'!$AB$15),
        --(INT('Drill Size Info'!$AA$15) &amp; "." &amp; DF279),
        IF(AND((--(INT('Drill Size Info'!$AA$15) &amp; "." &amp; DF279)&gt;=--('Drill Size Info'!$AA$15)), (--(INT('Drill Size Info'!$AA$15) &amp; "." &amp; DF279)&lt;=--('Drill Size Info'!$AB$15))),
            --(INT('Drill Size Info'!$AA$15) &amp; "." &amp; DF279),
            --(INT('Drill Size Info'!$AB$15) &amp; "." &amp; DF279)
        )
    ),
    IF(DD279&lt;&gt;"",
        IF(INT('Drill Size Info'!$AA$15)=INT('Drill Size Info'!$AB$15),
            --(INT('Drill Size Info'!$AA$15) &amp; "." &amp; RIGHT(DD279,3)),
            IF(AND((--(INT('Drill Size Info'!$AA$15) &amp; "." &amp; RIGHT(DD279,3))&gt;=--('Drill Size Info'!$AA$15)), (--(INT('Drill Size Info'!$AA$15) &amp; "." &amp; RIGHT(DD279,3))&lt;=--('Drill Size Info'!$AB$15))),
                --(INT('Drill Size Info'!$AA$15) &amp; "." &amp; RIGHT(DD279,3)),
                --(INT('Drill Size Info'!$AB$15) &amp; "." &amp; RIGHT(DD279,3))
            )
        ),
        "N/A"
    )
)</f>
        <v>N/A</v>
      </c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183"/>
      <c r="AL279" s="183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3"/>
      <c r="BA279" s="163"/>
      <c r="BB279" s="163"/>
      <c r="BC279" s="163"/>
      <c r="BD279" s="163"/>
      <c r="BE279" s="163"/>
      <c r="BF279" s="164"/>
      <c r="BG279" s="165"/>
      <c r="BH279" s="162"/>
      <c r="BI279" s="162"/>
      <c r="BJ279" s="164"/>
      <c r="BK279" s="95"/>
      <c r="BL279" s="182"/>
      <c r="BM279" s="182"/>
      <c r="BN279" s="182"/>
      <c r="BO279" s="182"/>
      <c r="BP279" s="95" t="str">
        <f t="shared" si="233"/>
        <v/>
      </c>
    </row>
    <row r="280" spans="2:68" x14ac:dyDescent="0.2">
      <c r="B280" s="156">
        <f t="shared" si="234"/>
        <v>272</v>
      </c>
      <c r="C280" s="158" t="str">
        <f>CONCATENATE('DATA SHEET'!$B$9, 'DATA SHEET'!$Q$2)</f>
        <v>" HWDP</v>
      </c>
      <c r="D280" s="157" t="str">
        <f t="shared" si="235"/>
        <v/>
      </c>
      <c r="E280" s="158" t="str">
        <f>IF('DATA SHEET'!$E$10="Cat 2","N/A","OK")</f>
        <v>OK</v>
      </c>
      <c r="F280" s="158" t="str">
        <f>IF('DATA SHEET'!$E$10="Cat 2","N/A","OK")</f>
        <v>OK</v>
      </c>
      <c r="G280" s="160"/>
      <c r="H280" s="160"/>
      <c r="I280" s="160" t="s">
        <v>194</v>
      </c>
      <c r="J280" s="160" t="str">
        <f t="shared" si="232"/>
        <v>OK</v>
      </c>
      <c r="K280" s="160" t="str">
        <f t="shared" si="232"/>
        <v>OK</v>
      </c>
      <c r="L280" s="160" t="str">
        <f>IF('DATA SHEET'!$B$10="NC-50","N/A","OK")</f>
        <v>OK</v>
      </c>
      <c r="M280" s="160" t="str">
        <f>IF('DATA SHEET'!$B$10="NC-50","N/A","OK")</f>
        <v>OK</v>
      </c>
      <c r="N280" s="160"/>
      <c r="O280" s="160"/>
      <c r="P280" s="160"/>
      <c r="Q280" s="160"/>
      <c r="R280" s="160"/>
      <c r="S280" s="160"/>
      <c r="T280" s="160"/>
      <c r="U280" s="160"/>
      <c r="V280" s="150" t="str">
        <f>IF(DB280&lt;&gt;"",
    IF(INT('Drill Size Info'!$AA$19)=INT('Drill Size Info'!$AB$19),
        --(INT('Drill Size Info'!$AA$19) &amp; "." &amp; DB280),
        IF(AND((--(INT('Drill Size Info'!$AA$19) &amp; "." &amp; DB280)&gt;=--('Drill Size Info'!$AA$19)), (--(INT('Drill Size Info'!$AA$19) &amp; "." &amp; DB280)&lt;=--('Drill Size Info'!$AB$19))),
            --(INT('Drill Size Info'!$AA$19) &amp; "." &amp; DB280),
            --(INT('Drill Size Info'!$AB$19) &amp; "." &amp; DB280)
        )
    ),
    IF(DA280&lt;&gt;"",
        IF(INT('Drill Size Info'!$AA$19)=INT('Drill Size Info'!$AB$19),
            --(INT('Drill Size Info'!$AA$19) &amp; "." &amp; LEFT(DA280,3)),
            IF(AND((--(INT('Drill Size Info'!$AA$19) &amp; "." &amp; LEFT(DA280,3))&gt;=--('Drill Size Info'!$AA$19)), (--(INT('Drill Size Info'!$AA$19) &amp; "." &amp; LEFT(DA280,3))&lt;=--('Drill Size Info'!$AB$19))),
                --(INT('Drill Size Info'!$AA$19) &amp; "." &amp; LEFT(DA280,3)),
                --(INT('Drill Size Info'!$AB$19) &amp; "." &amp; LEFT(DA280,3))
            )
        ),
        "OK"
    )
)</f>
        <v>OK</v>
      </c>
      <c r="W280" s="150" t="str">
        <f>IF(DC280&lt;&gt;"",
    IF(INT('Drill Size Info'!$AA$19)=INT('Drill Size Info'!$AB$19),
        --(INT('Drill Size Info'!$AA$19) &amp; "." &amp; DC280),
        IF(AND((--(INT('Drill Size Info'!$AA$19) &amp; "." &amp; DC280)&gt;=--('Drill Size Info'!$AA$19)), (--(INT('Drill Size Info'!$AA$19) &amp; "." &amp; DC280)&lt;=--('Drill Size Info'!$AB$19))),
            --(INT('Drill Size Info'!$AA$19) &amp; "." &amp; DC280),
            --(INT('Drill Size Info'!$AB$19) &amp; "." &amp; DC280)
        )
    ),
    IF(DA280&lt;&gt;"",
        IF(INT('Drill Size Info'!$AA$19)=INT('Drill Size Info'!$AB$19),
            --(INT('Drill Size Info'!$AA$19) &amp; "." &amp; RIGHT(DA280,3)),
            IF(AND((--(INT('Drill Size Info'!$AA$19) &amp; "." &amp; RIGHT(DA280,3))&gt;=--('Drill Size Info'!$AA$19)), (--(INT('Drill Size Info'!$AA$19) &amp; "." &amp; RIGHT(DA280,3))&lt;=--('Drill Size Info'!$AB$19))),
                --(INT('Drill Size Info'!$AA$19) &amp; "." &amp; RIGHT(DA280,3)),
                --(INT('Drill Size Info'!$AB$19) &amp; "." &amp; RIGHT(DA280,3))
            )
        ),
        "N/A"
    )
)</f>
        <v>N/A</v>
      </c>
      <c r="X280" s="150" t="str">
        <f>IF(DE280&lt;&gt;"",
    IF(INT('Drill Size Info'!$AA$19)=INT('Drill Size Info'!$AB$15),
        --(INT('Drill Size Info'!$AA$15) &amp; "." &amp; DE280),
        IF(AND((--(INT('Drill Size Info'!$AA$15) &amp; "." &amp; DE280)&gt;=--('Drill Size Info'!$AA$15)), (--(INT('Drill Size Info'!$AA$15) &amp; "." &amp; DE280)&lt;=--('Drill Size Info'!$AB$15))),
            --(INT('Drill Size Info'!$AA$15) &amp; "." &amp; DE280),
            --(INT('Drill Size Info'!$AB$15) &amp; "." &amp; DE280)
        )
    ),
    IF(DD280&lt;&gt;"",
        IF(INT('Drill Size Info'!$AA$15)=INT('Drill Size Info'!$AB$15),
            --(INT('Drill Size Info'!$AA$15) &amp; "." &amp; LEFT(DD280,3)),
            IF(AND((--(INT('Drill Size Info'!$AA$15) &amp; "." &amp; LEFT(DD280,3))&gt;=--('Drill Size Info'!$AA$15)), (--(INT('Drill Size Info'!$AA$15) &amp; "." &amp; LEFT(DD280,3))&lt;=--('Drill Size Info'!$AB$15))),
                --(INT('Drill Size Info'!$AA$15) &amp; "." &amp; LEFT(DD280,3)),
                --(INT('Drill Size Info'!$AB$15) &amp; "." &amp; LEFT(DD280,3))
            )
        ),
        "OK"
    )
)</f>
        <v>OK</v>
      </c>
      <c r="Y280" s="150" t="str">
        <f>IF(DF280&lt;&gt;"",
    IF(INT('Drill Size Info'!$AA$19)=INT('Drill Size Info'!$AB$15),
        --(INT('Drill Size Info'!$AA$15) &amp; "." &amp; DF280),
        IF(AND((--(INT('Drill Size Info'!$AA$15) &amp; "." &amp; DF280)&gt;=--('Drill Size Info'!$AA$15)), (--(INT('Drill Size Info'!$AA$15) &amp; "." &amp; DF280)&lt;=--('Drill Size Info'!$AB$15))),
            --(INT('Drill Size Info'!$AA$15) &amp; "." &amp; DF280),
            --(INT('Drill Size Info'!$AB$15) &amp; "." &amp; DF280)
        )
    ),
    IF(DD280&lt;&gt;"",
        IF(INT('Drill Size Info'!$AA$15)=INT('Drill Size Info'!$AB$15),
            --(INT('Drill Size Info'!$AA$15) &amp; "." &amp; RIGHT(DD280,3)),
            IF(AND((--(INT('Drill Size Info'!$AA$15) &amp; "." &amp; RIGHT(DD280,3))&gt;=--('Drill Size Info'!$AA$15)), (--(INT('Drill Size Info'!$AA$15) &amp; "." &amp; RIGHT(DD280,3))&lt;=--('Drill Size Info'!$AB$15))),
                --(INT('Drill Size Info'!$AA$15) &amp; "." &amp; RIGHT(DD280,3)),
                --(INT('Drill Size Info'!$AB$15) &amp; "." &amp; RIGHT(DD280,3))
            )
        ),
        "N/A"
    )
)</f>
        <v>N/A</v>
      </c>
      <c r="Z280" s="162"/>
      <c r="AA280" s="162"/>
      <c r="AB280" s="162"/>
      <c r="AC280" s="162"/>
      <c r="AD280" s="162"/>
      <c r="AE280" s="162"/>
      <c r="AF280" s="162"/>
      <c r="AG280" s="162"/>
      <c r="AH280" s="162"/>
      <c r="AI280" s="162"/>
      <c r="AJ280" s="162"/>
      <c r="AK280" s="183"/>
      <c r="AL280" s="183"/>
      <c r="AM280" s="162"/>
      <c r="AN280" s="162"/>
      <c r="AO280" s="162"/>
      <c r="AP280" s="162"/>
      <c r="AQ280" s="162"/>
      <c r="AR280" s="162"/>
      <c r="AS280" s="162"/>
      <c r="AT280" s="162"/>
      <c r="AU280" s="162"/>
      <c r="AV280" s="162"/>
      <c r="AW280" s="162"/>
      <c r="AX280" s="162"/>
      <c r="AY280" s="162"/>
      <c r="AZ280" s="163"/>
      <c r="BA280" s="163"/>
      <c r="BB280" s="163"/>
      <c r="BC280" s="163"/>
      <c r="BD280" s="163"/>
      <c r="BE280" s="163"/>
      <c r="BF280" s="164"/>
      <c r="BG280" s="165"/>
      <c r="BH280" s="162"/>
      <c r="BI280" s="162"/>
      <c r="BJ280" s="164"/>
      <c r="BK280" s="95"/>
      <c r="BL280" s="182"/>
      <c r="BM280" s="182"/>
      <c r="BN280" s="182"/>
      <c r="BO280" s="182"/>
      <c r="BP280" s="95" t="str">
        <f t="shared" si="233"/>
        <v/>
      </c>
    </row>
    <row r="281" spans="2:68" x14ac:dyDescent="0.2">
      <c r="B281" s="156">
        <f t="shared" si="234"/>
        <v>273</v>
      </c>
      <c r="C281" s="158" t="str">
        <f>CONCATENATE('DATA SHEET'!$B$9, 'DATA SHEET'!$Q$2)</f>
        <v>" HWDP</v>
      </c>
      <c r="D281" s="157" t="str">
        <f t="shared" si="235"/>
        <v/>
      </c>
      <c r="E281" s="158" t="str">
        <f>IF('DATA SHEET'!$E$10="Cat 2","N/A","OK")</f>
        <v>OK</v>
      </c>
      <c r="F281" s="158" t="str">
        <f>IF('DATA SHEET'!$E$10="Cat 2","N/A","OK")</f>
        <v>OK</v>
      </c>
      <c r="G281" s="160"/>
      <c r="H281" s="160"/>
      <c r="I281" s="160" t="s">
        <v>194</v>
      </c>
      <c r="J281" s="160" t="str">
        <f t="shared" ref="J281:K344" si="236">IF(AY281="X", "MIN", "OK")</f>
        <v>OK</v>
      </c>
      <c r="K281" s="160" t="str">
        <f t="shared" si="236"/>
        <v>OK</v>
      </c>
      <c r="L281" s="160" t="str">
        <f>IF('DATA SHEET'!$B$10="NC-50","N/A","OK")</f>
        <v>OK</v>
      </c>
      <c r="M281" s="160" t="str">
        <f>IF('DATA SHEET'!$B$10="NC-50","N/A","OK")</f>
        <v>OK</v>
      </c>
      <c r="N281" s="160"/>
      <c r="O281" s="160"/>
      <c r="P281" s="160"/>
      <c r="Q281" s="160"/>
      <c r="R281" s="160"/>
      <c r="S281" s="160"/>
      <c r="T281" s="160"/>
      <c r="U281" s="160"/>
      <c r="V281" s="150" t="str">
        <f>IF(DB281&lt;&gt;"",
    IF(INT('Drill Size Info'!$AA$19)=INT('Drill Size Info'!$AB$19),
        --(INT('Drill Size Info'!$AA$19) &amp; "." &amp; DB281),
        IF(AND((--(INT('Drill Size Info'!$AA$19) &amp; "." &amp; DB281)&gt;=--('Drill Size Info'!$AA$19)), (--(INT('Drill Size Info'!$AA$19) &amp; "." &amp; DB281)&lt;=--('Drill Size Info'!$AB$19))),
            --(INT('Drill Size Info'!$AA$19) &amp; "." &amp; DB281),
            --(INT('Drill Size Info'!$AB$19) &amp; "." &amp; DB281)
        )
    ),
    IF(DA281&lt;&gt;"",
        IF(INT('Drill Size Info'!$AA$19)=INT('Drill Size Info'!$AB$19),
            --(INT('Drill Size Info'!$AA$19) &amp; "." &amp; LEFT(DA281,3)),
            IF(AND((--(INT('Drill Size Info'!$AA$19) &amp; "." &amp; LEFT(DA281,3))&gt;=--('Drill Size Info'!$AA$19)), (--(INT('Drill Size Info'!$AA$19) &amp; "." &amp; LEFT(DA281,3))&lt;=--('Drill Size Info'!$AB$19))),
                --(INT('Drill Size Info'!$AA$19) &amp; "." &amp; LEFT(DA281,3)),
                --(INT('Drill Size Info'!$AB$19) &amp; "." &amp; LEFT(DA281,3))
            )
        ),
        "OK"
    )
)</f>
        <v>OK</v>
      </c>
      <c r="W281" s="150" t="str">
        <f>IF(DC281&lt;&gt;"",
    IF(INT('Drill Size Info'!$AA$19)=INT('Drill Size Info'!$AB$19),
        --(INT('Drill Size Info'!$AA$19) &amp; "." &amp; DC281),
        IF(AND((--(INT('Drill Size Info'!$AA$19) &amp; "." &amp; DC281)&gt;=--('Drill Size Info'!$AA$19)), (--(INT('Drill Size Info'!$AA$19) &amp; "." &amp; DC281)&lt;=--('Drill Size Info'!$AB$19))),
            --(INT('Drill Size Info'!$AA$19) &amp; "." &amp; DC281),
            --(INT('Drill Size Info'!$AB$19) &amp; "." &amp; DC281)
        )
    ),
    IF(DA281&lt;&gt;"",
        IF(INT('Drill Size Info'!$AA$19)=INT('Drill Size Info'!$AB$19),
            --(INT('Drill Size Info'!$AA$19) &amp; "." &amp; RIGHT(DA281,3)),
            IF(AND((--(INT('Drill Size Info'!$AA$19) &amp; "." &amp; RIGHT(DA281,3))&gt;=--('Drill Size Info'!$AA$19)), (--(INT('Drill Size Info'!$AA$19) &amp; "." &amp; RIGHT(DA281,3))&lt;=--('Drill Size Info'!$AB$19))),
                --(INT('Drill Size Info'!$AA$19) &amp; "." &amp; RIGHT(DA281,3)),
                --(INT('Drill Size Info'!$AB$19) &amp; "." &amp; RIGHT(DA281,3))
            )
        ),
        "N/A"
    )
)</f>
        <v>N/A</v>
      </c>
      <c r="X281" s="150" t="str">
        <f>IF(DE281&lt;&gt;"",
    IF(INT('Drill Size Info'!$AA$19)=INT('Drill Size Info'!$AB$15),
        --(INT('Drill Size Info'!$AA$15) &amp; "." &amp; DE281),
        IF(AND((--(INT('Drill Size Info'!$AA$15) &amp; "." &amp; DE281)&gt;=--('Drill Size Info'!$AA$15)), (--(INT('Drill Size Info'!$AA$15) &amp; "." &amp; DE281)&lt;=--('Drill Size Info'!$AB$15))),
            --(INT('Drill Size Info'!$AA$15) &amp; "." &amp; DE281),
            --(INT('Drill Size Info'!$AB$15) &amp; "." &amp; DE281)
        )
    ),
    IF(DD281&lt;&gt;"",
        IF(INT('Drill Size Info'!$AA$15)=INT('Drill Size Info'!$AB$15),
            --(INT('Drill Size Info'!$AA$15) &amp; "." &amp; LEFT(DD281,3)),
            IF(AND((--(INT('Drill Size Info'!$AA$15) &amp; "." &amp; LEFT(DD281,3))&gt;=--('Drill Size Info'!$AA$15)), (--(INT('Drill Size Info'!$AA$15) &amp; "." &amp; LEFT(DD281,3))&lt;=--('Drill Size Info'!$AB$15))),
                --(INT('Drill Size Info'!$AA$15) &amp; "." &amp; LEFT(DD281,3)),
                --(INT('Drill Size Info'!$AB$15) &amp; "." &amp; LEFT(DD281,3))
            )
        ),
        "OK"
    )
)</f>
        <v>OK</v>
      </c>
      <c r="Y281" s="150" t="str">
        <f>IF(DF281&lt;&gt;"",
    IF(INT('Drill Size Info'!$AA$19)=INT('Drill Size Info'!$AB$15),
        --(INT('Drill Size Info'!$AA$15) &amp; "." &amp; DF281),
        IF(AND((--(INT('Drill Size Info'!$AA$15) &amp; "." &amp; DF281)&gt;=--('Drill Size Info'!$AA$15)), (--(INT('Drill Size Info'!$AA$15) &amp; "." &amp; DF281)&lt;=--('Drill Size Info'!$AB$15))),
            --(INT('Drill Size Info'!$AA$15) &amp; "." &amp; DF281),
            --(INT('Drill Size Info'!$AB$15) &amp; "." &amp; DF281)
        )
    ),
    IF(DD281&lt;&gt;"",
        IF(INT('Drill Size Info'!$AA$15)=INT('Drill Size Info'!$AB$15),
            --(INT('Drill Size Info'!$AA$15) &amp; "." &amp; RIGHT(DD281,3)),
            IF(AND((--(INT('Drill Size Info'!$AA$15) &amp; "." &amp; RIGHT(DD281,3))&gt;=--('Drill Size Info'!$AA$15)), (--(INT('Drill Size Info'!$AA$15) &amp; "." &amp; RIGHT(DD281,3))&lt;=--('Drill Size Info'!$AB$15))),
                --(INT('Drill Size Info'!$AA$15) &amp; "." &amp; RIGHT(DD281,3)),
                --(INT('Drill Size Info'!$AB$15) &amp; "." &amp; RIGHT(DD281,3))
            )
        ),
        "N/A"
    )
)</f>
        <v>N/A</v>
      </c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83"/>
      <c r="AL281" s="183"/>
      <c r="AM281" s="162"/>
      <c r="AN281" s="162"/>
      <c r="AO281" s="162"/>
      <c r="AP281" s="162"/>
      <c r="AQ281" s="162"/>
      <c r="AR281" s="162"/>
      <c r="AS281" s="162"/>
      <c r="AT281" s="162"/>
      <c r="AU281" s="162"/>
      <c r="AV281" s="162"/>
      <c r="AW281" s="162"/>
      <c r="AX281" s="162"/>
      <c r="AY281" s="162"/>
      <c r="AZ281" s="163"/>
      <c r="BA281" s="163"/>
      <c r="BB281" s="163"/>
      <c r="BC281" s="163"/>
      <c r="BD281" s="163"/>
      <c r="BE281" s="163"/>
      <c r="BF281" s="164"/>
      <c r="BG281" s="165"/>
      <c r="BH281" s="162"/>
      <c r="BI281" s="162"/>
      <c r="BJ281" s="164"/>
      <c r="BK281" s="95"/>
      <c r="BL281" s="182"/>
      <c r="BM281" s="182"/>
      <c r="BN281" s="182"/>
      <c r="BO281" s="182"/>
      <c r="BP281" s="95" t="str">
        <f t="shared" si="233"/>
        <v/>
      </c>
    </row>
    <row r="282" spans="2:68" x14ac:dyDescent="0.2">
      <c r="B282" s="156">
        <f t="shared" si="234"/>
        <v>274</v>
      </c>
      <c r="C282" s="158" t="str">
        <f>CONCATENATE('DATA SHEET'!$B$9, 'DATA SHEET'!$Q$2)</f>
        <v>" HWDP</v>
      </c>
      <c r="D282" s="157" t="str">
        <f t="shared" si="235"/>
        <v/>
      </c>
      <c r="E282" s="158" t="str">
        <f>IF('DATA SHEET'!$E$10="Cat 2","N/A","OK")</f>
        <v>OK</v>
      </c>
      <c r="F282" s="158" t="str">
        <f>IF('DATA SHEET'!$E$10="Cat 2","N/A","OK")</f>
        <v>OK</v>
      </c>
      <c r="G282" s="160"/>
      <c r="H282" s="160"/>
      <c r="I282" s="160" t="s">
        <v>194</v>
      </c>
      <c r="J282" s="160" t="str">
        <f t="shared" si="236"/>
        <v>OK</v>
      </c>
      <c r="K282" s="160" t="str">
        <f t="shared" si="236"/>
        <v>OK</v>
      </c>
      <c r="L282" s="160" t="str">
        <f>IF('DATA SHEET'!$B$10="NC-50","N/A","OK")</f>
        <v>OK</v>
      </c>
      <c r="M282" s="160" t="str">
        <f>IF('DATA SHEET'!$B$10="NC-50","N/A","OK")</f>
        <v>OK</v>
      </c>
      <c r="N282" s="160"/>
      <c r="O282" s="160"/>
      <c r="P282" s="160"/>
      <c r="Q282" s="160"/>
      <c r="R282" s="160"/>
      <c r="S282" s="160"/>
      <c r="T282" s="160"/>
      <c r="U282" s="160"/>
      <c r="V282" s="150" t="str">
        <f>IF(DB282&lt;&gt;"",
    IF(INT('Drill Size Info'!$AA$19)=INT('Drill Size Info'!$AB$19),
        --(INT('Drill Size Info'!$AA$19) &amp; "." &amp; DB282),
        IF(AND((--(INT('Drill Size Info'!$AA$19) &amp; "." &amp; DB282)&gt;=--('Drill Size Info'!$AA$19)), (--(INT('Drill Size Info'!$AA$19) &amp; "." &amp; DB282)&lt;=--('Drill Size Info'!$AB$19))),
            --(INT('Drill Size Info'!$AA$19) &amp; "." &amp; DB282),
            --(INT('Drill Size Info'!$AB$19) &amp; "." &amp; DB282)
        )
    ),
    IF(DA282&lt;&gt;"",
        IF(INT('Drill Size Info'!$AA$19)=INT('Drill Size Info'!$AB$19),
            --(INT('Drill Size Info'!$AA$19) &amp; "." &amp; LEFT(DA282,3)),
            IF(AND((--(INT('Drill Size Info'!$AA$19) &amp; "." &amp; LEFT(DA282,3))&gt;=--('Drill Size Info'!$AA$19)), (--(INT('Drill Size Info'!$AA$19) &amp; "." &amp; LEFT(DA282,3))&lt;=--('Drill Size Info'!$AB$19))),
                --(INT('Drill Size Info'!$AA$19) &amp; "." &amp; LEFT(DA282,3)),
                --(INT('Drill Size Info'!$AB$19) &amp; "." &amp; LEFT(DA282,3))
            )
        ),
        "OK"
    )
)</f>
        <v>OK</v>
      </c>
      <c r="W282" s="150" t="str">
        <f>IF(DC282&lt;&gt;"",
    IF(INT('Drill Size Info'!$AA$19)=INT('Drill Size Info'!$AB$19),
        --(INT('Drill Size Info'!$AA$19) &amp; "." &amp; DC282),
        IF(AND((--(INT('Drill Size Info'!$AA$19) &amp; "." &amp; DC282)&gt;=--('Drill Size Info'!$AA$19)), (--(INT('Drill Size Info'!$AA$19) &amp; "." &amp; DC282)&lt;=--('Drill Size Info'!$AB$19))),
            --(INT('Drill Size Info'!$AA$19) &amp; "." &amp; DC282),
            --(INT('Drill Size Info'!$AB$19) &amp; "." &amp; DC282)
        )
    ),
    IF(DA282&lt;&gt;"",
        IF(INT('Drill Size Info'!$AA$19)=INT('Drill Size Info'!$AB$19),
            --(INT('Drill Size Info'!$AA$19) &amp; "." &amp; RIGHT(DA282,3)),
            IF(AND((--(INT('Drill Size Info'!$AA$19) &amp; "." &amp; RIGHT(DA282,3))&gt;=--('Drill Size Info'!$AA$19)), (--(INT('Drill Size Info'!$AA$19) &amp; "." &amp; RIGHT(DA282,3))&lt;=--('Drill Size Info'!$AB$19))),
                --(INT('Drill Size Info'!$AA$19) &amp; "." &amp; RIGHT(DA282,3)),
                --(INT('Drill Size Info'!$AB$19) &amp; "." &amp; RIGHT(DA282,3))
            )
        ),
        "N/A"
    )
)</f>
        <v>N/A</v>
      </c>
      <c r="X282" s="150" t="str">
        <f>IF(DE282&lt;&gt;"",
    IF(INT('Drill Size Info'!$AA$19)=INT('Drill Size Info'!$AB$15),
        --(INT('Drill Size Info'!$AA$15) &amp; "." &amp; DE282),
        IF(AND((--(INT('Drill Size Info'!$AA$15) &amp; "." &amp; DE282)&gt;=--('Drill Size Info'!$AA$15)), (--(INT('Drill Size Info'!$AA$15) &amp; "." &amp; DE282)&lt;=--('Drill Size Info'!$AB$15))),
            --(INT('Drill Size Info'!$AA$15) &amp; "." &amp; DE282),
            --(INT('Drill Size Info'!$AB$15) &amp; "." &amp; DE282)
        )
    ),
    IF(DD282&lt;&gt;"",
        IF(INT('Drill Size Info'!$AA$15)=INT('Drill Size Info'!$AB$15),
            --(INT('Drill Size Info'!$AA$15) &amp; "." &amp; LEFT(DD282,3)),
            IF(AND((--(INT('Drill Size Info'!$AA$15) &amp; "." &amp; LEFT(DD282,3))&gt;=--('Drill Size Info'!$AA$15)), (--(INT('Drill Size Info'!$AA$15) &amp; "." &amp; LEFT(DD282,3))&lt;=--('Drill Size Info'!$AB$15))),
                --(INT('Drill Size Info'!$AA$15) &amp; "." &amp; LEFT(DD282,3)),
                --(INT('Drill Size Info'!$AB$15) &amp; "." &amp; LEFT(DD282,3))
            )
        ),
        "OK"
    )
)</f>
        <v>OK</v>
      </c>
      <c r="Y282" s="150" t="str">
        <f>IF(DF282&lt;&gt;"",
    IF(INT('Drill Size Info'!$AA$19)=INT('Drill Size Info'!$AB$15),
        --(INT('Drill Size Info'!$AA$15) &amp; "." &amp; DF282),
        IF(AND((--(INT('Drill Size Info'!$AA$15) &amp; "." &amp; DF282)&gt;=--('Drill Size Info'!$AA$15)), (--(INT('Drill Size Info'!$AA$15) &amp; "." &amp; DF282)&lt;=--('Drill Size Info'!$AB$15))),
            --(INT('Drill Size Info'!$AA$15) &amp; "." &amp; DF282),
            --(INT('Drill Size Info'!$AB$15) &amp; "." &amp; DF282)
        )
    ),
    IF(DD282&lt;&gt;"",
        IF(INT('Drill Size Info'!$AA$15)=INT('Drill Size Info'!$AB$15),
            --(INT('Drill Size Info'!$AA$15) &amp; "." &amp; RIGHT(DD282,3)),
            IF(AND((--(INT('Drill Size Info'!$AA$15) &amp; "." &amp; RIGHT(DD282,3))&gt;=--('Drill Size Info'!$AA$15)), (--(INT('Drill Size Info'!$AA$15) &amp; "." &amp; RIGHT(DD282,3))&lt;=--('Drill Size Info'!$AB$15))),
                --(INT('Drill Size Info'!$AA$15) &amp; "." &amp; RIGHT(DD282,3)),
                --(INT('Drill Size Info'!$AB$15) &amp; "." &amp; RIGHT(DD282,3))
            )
        ),
        "N/A"
    )
)</f>
        <v>N/A</v>
      </c>
      <c r="Z282" s="162"/>
      <c r="AA282" s="162"/>
      <c r="AB282" s="162"/>
      <c r="AC282" s="162"/>
      <c r="AD282" s="162"/>
      <c r="AE282" s="162"/>
      <c r="AF282" s="162"/>
      <c r="AG282" s="162"/>
      <c r="AH282" s="162"/>
      <c r="AI282" s="162"/>
      <c r="AJ282" s="162"/>
      <c r="AK282" s="183"/>
      <c r="AL282" s="183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3"/>
      <c r="BA282" s="163"/>
      <c r="BB282" s="163"/>
      <c r="BC282" s="163"/>
      <c r="BD282" s="163"/>
      <c r="BE282" s="163"/>
      <c r="BF282" s="164"/>
      <c r="BG282" s="165"/>
      <c r="BH282" s="162"/>
      <c r="BI282" s="162"/>
      <c r="BJ282" s="164"/>
      <c r="BK282" s="95"/>
      <c r="BL282" s="182"/>
      <c r="BM282" s="182"/>
      <c r="BN282" s="182"/>
      <c r="BO282" s="182"/>
      <c r="BP282" s="95" t="str">
        <f t="shared" si="233"/>
        <v/>
      </c>
    </row>
    <row r="283" spans="2:68" x14ac:dyDescent="0.2">
      <c r="B283" s="156">
        <f t="shared" si="234"/>
        <v>275</v>
      </c>
      <c r="C283" s="158" t="str">
        <f>CONCATENATE('DATA SHEET'!$B$9, 'DATA SHEET'!$Q$2)</f>
        <v>" HWDP</v>
      </c>
      <c r="D283" s="157" t="str">
        <f t="shared" si="235"/>
        <v/>
      </c>
      <c r="E283" s="158" t="str">
        <f>IF('DATA SHEET'!$E$10="Cat 2","N/A","OK")</f>
        <v>OK</v>
      </c>
      <c r="F283" s="158" t="str">
        <f>IF('DATA SHEET'!$E$10="Cat 2","N/A","OK")</f>
        <v>OK</v>
      </c>
      <c r="G283" s="160"/>
      <c r="H283" s="160"/>
      <c r="I283" s="160" t="s">
        <v>194</v>
      </c>
      <c r="J283" s="160" t="str">
        <f t="shared" si="236"/>
        <v>OK</v>
      </c>
      <c r="K283" s="160" t="str">
        <f t="shared" si="236"/>
        <v>OK</v>
      </c>
      <c r="L283" s="160" t="str">
        <f>IF('DATA SHEET'!$B$10="NC-50","N/A","OK")</f>
        <v>OK</v>
      </c>
      <c r="M283" s="160" t="str">
        <f>IF('DATA SHEET'!$B$10="NC-50","N/A","OK")</f>
        <v>OK</v>
      </c>
      <c r="N283" s="160"/>
      <c r="O283" s="160"/>
      <c r="P283" s="160"/>
      <c r="Q283" s="160"/>
      <c r="R283" s="160"/>
      <c r="S283" s="160"/>
      <c r="T283" s="160"/>
      <c r="U283" s="160"/>
      <c r="V283" s="150" t="str">
        <f>IF(DB283&lt;&gt;"",
    IF(INT('Drill Size Info'!$AA$19)=INT('Drill Size Info'!$AB$19),
        --(INT('Drill Size Info'!$AA$19) &amp; "." &amp; DB283),
        IF(AND((--(INT('Drill Size Info'!$AA$19) &amp; "." &amp; DB283)&gt;=--('Drill Size Info'!$AA$19)), (--(INT('Drill Size Info'!$AA$19) &amp; "." &amp; DB283)&lt;=--('Drill Size Info'!$AB$19))),
            --(INT('Drill Size Info'!$AA$19) &amp; "." &amp; DB283),
            --(INT('Drill Size Info'!$AB$19) &amp; "." &amp; DB283)
        )
    ),
    IF(DA283&lt;&gt;"",
        IF(INT('Drill Size Info'!$AA$19)=INT('Drill Size Info'!$AB$19),
            --(INT('Drill Size Info'!$AA$19) &amp; "." &amp; LEFT(DA283,3)),
            IF(AND((--(INT('Drill Size Info'!$AA$19) &amp; "." &amp; LEFT(DA283,3))&gt;=--('Drill Size Info'!$AA$19)), (--(INT('Drill Size Info'!$AA$19) &amp; "." &amp; LEFT(DA283,3))&lt;=--('Drill Size Info'!$AB$19))),
                --(INT('Drill Size Info'!$AA$19) &amp; "." &amp; LEFT(DA283,3)),
                --(INT('Drill Size Info'!$AB$19) &amp; "." &amp; LEFT(DA283,3))
            )
        ),
        "OK"
    )
)</f>
        <v>OK</v>
      </c>
      <c r="W283" s="150" t="str">
        <f>IF(DC283&lt;&gt;"",
    IF(INT('Drill Size Info'!$AA$19)=INT('Drill Size Info'!$AB$19),
        --(INT('Drill Size Info'!$AA$19) &amp; "." &amp; DC283),
        IF(AND((--(INT('Drill Size Info'!$AA$19) &amp; "." &amp; DC283)&gt;=--('Drill Size Info'!$AA$19)), (--(INT('Drill Size Info'!$AA$19) &amp; "." &amp; DC283)&lt;=--('Drill Size Info'!$AB$19))),
            --(INT('Drill Size Info'!$AA$19) &amp; "." &amp; DC283),
            --(INT('Drill Size Info'!$AB$19) &amp; "." &amp; DC283)
        )
    ),
    IF(DA283&lt;&gt;"",
        IF(INT('Drill Size Info'!$AA$19)=INT('Drill Size Info'!$AB$19),
            --(INT('Drill Size Info'!$AA$19) &amp; "." &amp; RIGHT(DA283,3)),
            IF(AND((--(INT('Drill Size Info'!$AA$19) &amp; "." &amp; RIGHT(DA283,3))&gt;=--('Drill Size Info'!$AA$19)), (--(INT('Drill Size Info'!$AA$19) &amp; "." &amp; RIGHT(DA283,3))&lt;=--('Drill Size Info'!$AB$19))),
                --(INT('Drill Size Info'!$AA$19) &amp; "." &amp; RIGHT(DA283,3)),
                --(INT('Drill Size Info'!$AB$19) &amp; "." &amp; RIGHT(DA283,3))
            )
        ),
        "N/A"
    )
)</f>
        <v>N/A</v>
      </c>
      <c r="X283" s="150" t="str">
        <f>IF(DE283&lt;&gt;"",
    IF(INT('Drill Size Info'!$AA$19)=INT('Drill Size Info'!$AB$15),
        --(INT('Drill Size Info'!$AA$15) &amp; "." &amp; DE283),
        IF(AND((--(INT('Drill Size Info'!$AA$15) &amp; "." &amp; DE283)&gt;=--('Drill Size Info'!$AA$15)), (--(INT('Drill Size Info'!$AA$15) &amp; "." &amp; DE283)&lt;=--('Drill Size Info'!$AB$15))),
            --(INT('Drill Size Info'!$AA$15) &amp; "." &amp; DE283),
            --(INT('Drill Size Info'!$AB$15) &amp; "." &amp; DE283)
        )
    ),
    IF(DD283&lt;&gt;"",
        IF(INT('Drill Size Info'!$AA$15)=INT('Drill Size Info'!$AB$15),
            --(INT('Drill Size Info'!$AA$15) &amp; "." &amp; LEFT(DD283,3)),
            IF(AND((--(INT('Drill Size Info'!$AA$15) &amp; "." &amp; LEFT(DD283,3))&gt;=--('Drill Size Info'!$AA$15)), (--(INT('Drill Size Info'!$AA$15) &amp; "." &amp; LEFT(DD283,3))&lt;=--('Drill Size Info'!$AB$15))),
                --(INT('Drill Size Info'!$AA$15) &amp; "." &amp; LEFT(DD283,3)),
                --(INT('Drill Size Info'!$AB$15) &amp; "." &amp; LEFT(DD283,3))
            )
        ),
        "OK"
    )
)</f>
        <v>OK</v>
      </c>
      <c r="Y283" s="150" t="str">
        <f>IF(DF283&lt;&gt;"",
    IF(INT('Drill Size Info'!$AA$19)=INT('Drill Size Info'!$AB$15),
        --(INT('Drill Size Info'!$AA$15) &amp; "." &amp; DF283),
        IF(AND((--(INT('Drill Size Info'!$AA$15) &amp; "." &amp; DF283)&gt;=--('Drill Size Info'!$AA$15)), (--(INT('Drill Size Info'!$AA$15) &amp; "." &amp; DF283)&lt;=--('Drill Size Info'!$AB$15))),
            --(INT('Drill Size Info'!$AA$15) &amp; "." &amp; DF283),
            --(INT('Drill Size Info'!$AB$15) &amp; "." &amp; DF283)
        )
    ),
    IF(DD283&lt;&gt;"",
        IF(INT('Drill Size Info'!$AA$15)=INT('Drill Size Info'!$AB$15),
            --(INT('Drill Size Info'!$AA$15) &amp; "." &amp; RIGHT(DD283,3)),
            IF(AND((--(INT('Drill Size Info'!$AA$15) &amp; "." &amp; RIGHT(DD283,3))&gt;=--('Drill Size Info'!$AA$15)), (--(INT('Drill Size Info'!$AA$15) &amp; "." &amp; RIGHT(DD283,3))&lt;=--('Drill Size Info'!$AB$15))),
                --(INT('Drill Size Info'!$AA$15) &amp; "." &amp; RIGHT(DD283,3)),
                --(INT('Drill Size Info'!$AB$15) &amp; "." &amp; RIGHT(DD283,3))
            )
        ),
        "N/A"
    )
)</f>
        <v>N/A</v>
      </c>
      <c r="Z283" s="162"/>
      <c r="AA283" s="162"/>
      <c r="AB283" s="162"/>
      <c r="AC283" s="162"/>
      <c r="AD283" s="162"/>
      <c r="AE283" s="162"/>
      <c r="AF283" s="162"/>
      <c r="AG283" s="162"/>
      <c r="AH283" s="162"/>
      <c r="AI283" s="162"/>
      <c r="AJ283" s="162"/>
      <c r="AK283" s="183"/>
      <c r="AL283" s="183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3"/>
      <c r="BA283" s="163"/>
      <c r="BB283" s="163"/>
      <c r="BC283" s="163"/>
      <c r="BD283" s="163"/>
      <c r="BE283" s="163"/>
      <c r="BF283" s="164"/>
      <c r="BG283" s="165"/>
      <c r="BH283" s="162"/>
      <c r="BI283" s="162"/>
      <c r="BJ283" s="164"/>
      <c r="BK283" s="95"/>
      <c r="BL283" s="182"/>
      <c r="BM283" s="182"/>
      <c r="BN283" s="182"/>
      <c r="BO283" s="182"/>
      <c r="BP283" s="95" t="str">
        <f t="shared" si="233"/>
        <v/>
      </c>
    </row>
    <row r="284" spans="2:68" x14ac:dyDescent="0.2">
      <c r="B284" s="156">
        <f t="shared" si="234"/>
        <v>276</v>
      </c>
      <c r="C284" s="158" t="str">
        <f>CONCATENATE('DATA SHEET'!$B$9, 'DATA SHEET'!$Q$2)</f>
        <v>" HWDP</v>
      </c>
      <c r="D284" s="157" t="str">
        <f t="shared" si="235"/>
        <v/>
      </c>
      <c r="E284" s="158" t="str">
        <f>IF('DATA SHEET'!$E$10="Cat 2","N/A","OK")</f>
        <v>OK</v>
      </c>
      <c r="F284" s="158" t="str">
        <f>IF('DATA SHEET'!$E$10="Cat 2","N/A","OK")</f>
        <v>OK</v>
      </c>
      <c r="G284" s="160"/>
      <c r="H284" s="160"/>
      <c r="I284" s="160" t="s">
        <v>194</v>
      </c>
      <c r="J284" s="160" t="str">
        <f t="shared" si="236"/>
        <v>OK</v>
      </c>
      <c r="K284" s="160" t="str">
        <f t="shared" si="236"/>
        <v>OK</v>
      </c>
      <c r="L284" s="160" t="str">
        <f>IF('DATA SHEET'!$B$10="NC-50","N/A","OK")</f>
        <v>OK</v>
      </c>
      <c r="M284" s="160" t="str">
        <f>IF('DATA SHEET'!$B$10="NC-50","N/A","OK")</f>
        <v>OK</v>
      </c>
      <c r="N284" s="160"/>
      <c r="O284" s="160"/>
      <c r="P284" s="160"/>
      <c r="Q284" s="160"/>
      <c r="R284" s="160"/>
      <c r="S284" s="160"/>
      <c r="T284" s="160"/>
      <c r="U284" s="160"/>
      <c r="V284" s="150" t="str">
        <f>IF(DB284&lt;&gt;"",
    IF(INT('Drill Size Info'!$AA$19)=INT('Drill Size Info'!$AB$19),
        --(INT('Drill Size Info'!$AA$19) &amp; "." &amp; DB284),
        IF(AND((--(INT('Drill Size Info'!$AA$19) &amp; "." &amp; DB284)&gt;=--('Drill Size Info'!$AA$19)), (--(INT('Drill Size Info'!$AA$19) &amp; "." &amp; DB284)&lt;=--('Drill Size Info'!$AB$19))),
            --(INT('Drill Size Info'!$AA$19) &amp; "." &amp; DB284),
            --(INT('Drill Size Info'!$AB$19) &amp; "." &amp; DB284)
        )
    ),
    IF(DA284&lt;&gt;"",
        IF(INT('Drill Size Info'!$AA$19)=INT('Drill Size Info'!$AB$19),
            --(INT('Drill Size Info'!$AA$19) &amp; "." &amp; LEFT(DA284,3)),
            IF(AND((--(INT('Drill Size Info'!$AA$19) &amp; "." &amp; LEFT(DA284,3))&gt;=--('Drill Size Info'!$AA$19)), (--(INT('Drill Size Info'!$AA$19) &amp; "." &amp; LEFT(DA284,3))&lt;=--('Drill Size Info'!$AB$19))),
                --(INT('Drill Size Info'!$AA$19) &amp; "." &amp; LEFT(DA284,3)),
                --(INT('Drill Size Info'!$AB$19) &amp; "." &amp; LEFT(DA284,3))
            )
        ),
        "OK"
    )
)</f>
        <v>OK</v>
      </c>
      <c r="W284" s="150" t="str">
        <f>IF(DC284&lt;&gt;"",
    IF(INT('Drill Size Info'!$AA$19)=INT('Drill Size Info'!$AB$19),
        --(INT('Drill Size Info'!$AA$19) &amp; "." &amp; DC284),
        IF(AND((--(INT('Drill Size Info'!$AA$19) &amp; "." &amp; DC284)&gt;=--('Drill Size Info'!$AA$19)), (--(INT('Drill Size Info'!$AA$19) &amp; "." &amp; DC284)&lt;=--('Drill Size Info'!$AB$19))),
            --(INT('Drill Size Info'!$AA$19) &amp; "." &amp; DC284),
            --(INT('Drill Size Info'!$AB$19) &amp; "." &amp; DC284)
        )
    ),
    IF(DA284&lt;&gt;"",
        IF(INT('Drill Size Info'!$AA$19)=INT('Drill Size Info'!$AB$19),
            --(INT('Drill Size Info'!$AA$19) &amp; "." &amp; RIGHT(DA284,3)),
            IF(AND((--(INT('Drill Size Info'!$AA$19) &amp; "." &amp; RIGHT(DA284,3))&gt;=--('Drill Size Info'!$AA$19)), (--(INT('Drill Size Info'!$AA$19) &amp; "." &amp; RIGHT(DA284,3))&lt;=--('Drill Size Info'!$AB$19))),
                --(INT('Drill Size Info'!$AA$19) &amp; "." &amp; RIGHT(DA284,3)),
                --(INT('Drill Size Info'!$AB$19) &amp; "." &amp; RIGHT(DA284,3))
            )
        ),
        "N/A"
    )
)</f>
        <v>N/A</v>
      </c>
      <c r="X284" s="150" t="str">
        <f>IF(DE284&lt;&gt;"",
    IF(INT('Drill Size Info'!$AA$19)=INT('Drill Size Info'!$AB$15),
        --(INT('Drill Size Info'!$AA$15) &amp; "." &amp; DE284),
        IF(AND((--(INT('Drill Size Info'!$AA$15) &amp; "." &amp; DE284)&gt;=--('Drill Size Info'!$AA$15)), (--(INT('Drill Size Info'!$AA$15) &amp; "." &amp; DE284)&lt;=--('Drill Size Info'!$AB$15))),
            --(INT('Drill Size Info'!$AA$15) &amp; "." &amp; DE284),
            --(INT('Drill Size Info'!$AB$15) &amp; "." &amp; DE284)
        )
    ),
    IF(DD284&lt;&gt;"",
        IF(INT('Drill Size Info'!$AA$15)=INT('Drill Size Info'!$AB$15),
            --(INT('Drill Size Info'!$AA$15) &amp; "." &amp; LEFT(DD284,3)),
            IF(AND((--(INT('Drill Size Info'!$AA$15) &amp; "." &amp; LEFT(DD284,3))&gt;=--('Drill Size Info'!$AA$15)), (--(INT('Drill Size Info'!$AA$15) &amp; "." &amp; LEFT(DD284,3))&lt;=--('Drill Size Info'!$AB$15))),
                --(INT('Drill Size Info'!$AA$15) &amp; "." &amp; LEFT(DD284,3)),
                --(INT('Drill Size Info'!$AB$15) &amp; "." &amp; LEFT(DD284,3))
            )
        ),
        "OK"
    )
)</f>
        <v>OK</v>
      </c>
      <c r="Y284" s="150" t="str">
        <f>IF(DF284&lt;&gt;"",
    IF(INT('Drill Size Info'!$AA$19)=INT('Drill Size Info'!$AB$15),
        --(INT('Drill Size Info'!$AA$15) &amp; "." &amp; DF284),
        IF(AND((--(INT('Drill Size Info'!$AA$15) &amp; "." &amp; DF284)&gt;=--('Drill Size Info'!$AA$15)), (--(INT('Drill Size Info'!$AA$15) &amp; "." &amp; DF284)&lt;=--('Drill Size Info'!$AB$15))),
            --(INT('Drill Size Info'!$AA$15) &amp; "." &amp; DF284),
            --(INT('Drill Size Info'!$AB$15) &amp; "." &amp; DF284)
        )
    ),
    IF(DD284&lt;&gt;"",
        IF(INT('Drill Size Info'!$AA$15)=INT('Drill Size Info'!$AB$15),
            --(INT('Drill Size Info'!$AA$15) &amp; "." &amp; RIGHT(DD284,3)),
            IF(AND((--(INT('Drill Size Info'!$AA$15) &amp; "." &amp; RIGHT(DD284,3))&gt;=--('Drill Size Info'!$AA$15)), (--(INT('Drill Size Info'!$AA$15) &amp; "." &amp; RIGHT(DD284,3))&lt;=--('Drill Size Info'!$AB$15))),
                --(INT('Drill Size Info'!$AA$15) &amp; "." &amp; RIGHT(DD284,3)),
                --(INT('Drill Size Info'!$AB$15) &amp; "." &amp; RIGHT(DD284,3))
            )
        ),
        "N/A"
    )
)</f>
        <v>N/A</v>
      </c>
      <c r="Z284" s="162"/>
      <c r="AA284" s="162"/>
      <c r="AB284" s="162"/>
      <c r="AC284" s="162"/>
      <c r="AD284" s="162"/>
      <c r="AE284" s="162"/>
      <c r="AF284" s="162"/>
      <c r="AG284" s="162"/>
      <c r="AH284" s="162"/>
      <c r="AI284" s="162"/>
      <c r="AJ284" s="162"/>
      <c r="AK284" s="183"/>
      <c r="AL284" s="183"/>
      <c r="AM284" s="162"/>
      <c r="AN284" s="162"/>
      <c r="AO284" s="162"/>
      <c r="AP284" s="162"/>
      <c r="AQ284" s="162"/>
      <c r="AR284" s="162"/>
      <c r="AS284" s="162"/>
      <c r="AT284" s="162"/>
      <c r="AU284" s="162"/>
      <c r="AV284" s="162"/>
      <c r="AW284" s="162"/>
      <c r="AX284" s="162"/>
      <c r="AY284" s="162"/>
      <c r="AZ284" s="163"/>
      <c r="BA284" s="163"/>
      <c r="BB284" s="163"/>
      <c r="BC284" s="163"/>
      <c r="BD284" s="163"/>
      <c r="BE284" s="163"/>
      <c r="BF284" s="164"/>
      <c r="BG284" s="165"/>
      <c r="BH284" s="162"/>
      <c r="BI284" s="162"/>
      <c r="BJ284" s="164"/>
      <c r="BK284" s="95"/>
      <c r="BL284" s="182"/>
      <c r="BM284" s="182"/>
      <c r="BN284" s="182"/>
      <c r="BO284" s="182"/>
      <c r="BP284" s="95" t="str">
        <f t="shared" si="233"/>
        <v/>
      </c>
    </row>
    <row r="285" spans="2:68" x14ac:dyDescent="0.2">
      <c r="B285" s="156">
        <f t="shared" si="234"/>
        <v>277</v>
      </c>
      <c r="C285" s="158" t="str">
        <f>CONCATENATE('DATA SHEET'!$B$9, 'DATA SHEET'!$Q$2)</f>
        <v>" HWDP</v>
      </c>
      <c r="D285" s="157" t="str">
        <f t="shared" si="235"/>
        <v/>
      </c>
      <c r="E285" s="158" t="str">
        <f>IF('DATA SHEET'!$E$10="Cat 2","N/A","OK")</f>
        <v>OK</v>
      </c>
      <c r="F285" s="158" t="str">
        <f>IF('DATA SHEET'!$E$10="Cat 2","N/A","OK")</f>
        <v>OK</v>
      </c>
      <c r="G285" s="160"/>
      <c r="H285" s="160"/>
      <c r="I285" s="160" t="s">
        <v>194</v>
      </c>
      <c r="J285" s="160" t="str">
        <f t="shared" si="236"/>
        <v>OK</v>
      </c>
      <c r="K285" s="160" t="str">
        <f t="shared" si="236"/>
        <v>OK</v>
      </c>
      <c r="L285" s="160" t="str">
        <f>IF('DATA SHEET'!$B$10="NC-50","N/A","OK")</f>
        <v>OK</v>
      </c>
      <c r="M285" s="160" t="str">
        <f>IF('DATA SHEET'!$B$10="NC-50","N/A","OK")</f>
        <v>OK</v>
      </c>
      <c r="N285" s="160"/>
      <c r="O285" s="160"/>
      <c r="P285" s="160"/>
      <c r="Q285" s="160"/>
      <c r="R285" s="160"/>
      <c r="S285" s="160"/>
      <c r="T285" s="160"/>
      <c r="U285" s="160"/>
      <c r="V285" s="150" t="str">
        <f>IF(DB285&lt;&gt;"",
    IF(INT('Drill Size Info'!$AA$19)=INT('Drill Size Info'!$AB$19),
        --(INT('Drill Size Info'!$AA$19) &amp; "." &amp; DB285),
        IF(AND((--(INT('Drill Size Info'!$AA$19) &amp; "." &amp; DB285)&gt;=--('Drill Size Info'!$AA$19)), (--(INT('Drill Size Info'!$AA$19) &amp; "." &amp; DB285)&lt;=--('Drill Size Info'!$AB$19))),
            --(INT('Drill Size Info'!$AA$19) &amp; "." &amp; DB285),
            --(INT('Drill Size Info'!$AB$19) &amp; "." &amp; DB285)
        )
    ),
    IF(DA285&lt;&gt;"",
        IF(INT('Drill Size Info'!$AA$19)=INT('Drill Size Info'!$AB$19),
            --(INT('Drill Size Info'!$AA$19) &amp; "." &amp; LEFT(DA285,3)),
            IF(AND((--(INT('Drill Size Info'!$AA$19) &amp; "." &amp; LEFT(DA285,3))&gt;=--('Drill Size Info'!$AA$19)), (--(INT('Drill Size Info'!$AA$19) &amp; "." &amp; LEFT(DA285,3))&lt;=--('Drill Size Info'!$AB$19))),
                --(INT('Drill Size Info'!$AA$19) &amp; "." &amp; LEFT(DA285,3)),
                --(INT('Drill Size Info'!$AB$19) &amp; "." &amp; LEFT(DA285,3))
            )
        ),
        "OK"
    )
)</f>
        <v>OK</v>
      </c>
      <c r="W285" s="150" t="str">
        <f>IF(DC285&lt;&gt;"",
    IF(INT('Drill Size Info'!$AA$19)=INT('Drill Size Info'!$AB$19),
        --(INT('Drill Size Info'!$AA$19) &amp; "." &amp; DC285),
        IF(AND((--(INT('Drill Size Info'!$AA$19) &amp; "." &amp; DC285)&gt;=--('Drill Size Info'!$AA$19)), (--(INT('Drill Size Info'!$AA$19) &amp; "." &amp; DC285)&lt;=--('Drill Size Info'!$AB$19))),
            --(INT('Drill Size Info'!$AA$19) &amp; "." &amp; DC285),
            --(INT('Drill Size Info'!$AB$19) &amp; "." &amp; DC285)
        )
    ),
    IF(DA285&lt;&gt;"",
        IF(INT('Drill Size Info'!$AA$19)=INT('Drill Size Info'!$AB$19),
            --(INT('Drill Size Info'!$AA$19) &amp; "." &amp; RIGHT(DA285,3)),
            IF(AND((--(INT('Drill Size Info'!$AA$19) &amp; "." &amp; RIGHT(DA285,3))&gt;=--('Drill Size Info'!$AA$19)), (--(INT('Drill Size Info'!$AA$19) &amp; "." &amp; RIGHT(DA285,3))&lt;=--('Drill Size Info'!$AB$19))),
                --(INT('Drill Size Info'!$AA$19) &amp; "." &amp; RIGHT(DA285,3)),
                --(INT('Drill Size Info'!$AB$19) &amp; "." &amp; RIGHT(DA285,3))
            )
        ),
        "N/A"
    )
)</f>
        <v>N/A</v>
      </c>
      <c r="X285" s="150" t="str">
        <f>IF(DE285&lt;&gt;"",
    IF(INT('Drill Size Info'!$AA$19)=INT('Drill Size Info'!$AB$15),
        --(INT('Drill Size Info'!$AA$15) &amp; "." &amp; DE285),
        IF(AND((--(INT('Drill Size Info'!$AA$15) &amp; "." &amp; DE285)&gt;=--('Drill Size Info'!$AA$15)), (--(INT('Drill Size Info'!$AA$15) &amp; "." &amp; DE285)&lt;=--('Drill Size Info'!$AB$15))),
            --(INT('Drill Size Info'!$AA$15) &amp; "." &amp; DE285),
            --(INT('Drill Size Info'!$AB$15) &amp; "." &amp; DE285)
        )
    ),
    IF(DD285&lt;&gt;"",
        IF(INT('Drill Size Info'!$AA$15)=INT('Drill Size Info'!$AB$15),
            --(INT('Drill Size Info'!$AA$15) &amp; "." &amp; LEFT(DD285,3)),
            IF(AND((--(INT('Drill Size Info'!$AA$15) &amp; "." &amp; LEFT(DD285,3))&gt;=--('Drill Size Info'!$AA$15)), (--(INT('Drill Size Info'!$AA$15) &amp; "." &amp; LEFT(DD285,3))&lt;=--('Drill Size Info'!$AB$15))),
                --(INT('Drill Size Info'!$AA$15) &amp; "." &amp; LEFT(DD285,3)),
                --(INT('Drill Size Info'!$AB$15) &amp; "." &amp; LEFT(DD285,3))
            )
        ),
        "OK"
    )
)</f>
        <v>OK</v>
      </c>
      <c r="Y285" s="150" t="str">
        <f>IF(DF285&lt;&gt;"",
    IF(INT('Drill Size Info'!$AA$19)=INT('Drill Size Info'!$AB$15),
        --(INT('Drill Size Info'!$AA$15) &amp; "." &amp; DF285),
        IF(AND((--(INT('Drill Size Info'!$AA$15) &amp; "." &amp; DF285)&gt;=--('Drill Size Info'!$AA$15)), (--(INT('Drill Size Info'!$AA$15) &amp; "." &amp; DF285)&lt;=--('Drill Size Info'!$AB$15))),
            --(INT('Drill Size Info'!$AA$15) &amp; "." &amp; DF285),
            --(INT('Drill Size Info'!$AB$15) &amp; "." &amp; DF285)
        )
    ),
    IF(DD285&lt;&gt;"",
        IF(INT('Drill Size Info'!$AA$15)=INT('Drill Size Info'!$AB$15),
            --(INT('Drill Size Info'!$AA$15) &amp; "." &amp; RIGHT(DD285,3)),
            IF(AND((--(INT('Drill Size Info'!$AA$15) &amp; "." &amp; RIGHT(DD285,3))&gt;=--('Drill Size Info'!$AA$15)), (--(INT('Drill Size Info'!$AA$15) &amp; "." &amp; RIGHT(DD285,3))&lt;=--('Drill Size Info'!$AB$15))),
                --(INT('Drill Size Info'!$AA$15) &amp; "." &amp; RIGHT(DD285,3)),
                --(INT('Drill Size Info'!$AB$15) &amp; "." &amp; RIGHT(DD285,3))
            )
        ),
        "N/A"
    )
)</f>
        <v>N/A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162"/>
      <c r="AJ285" s="162"/>
      <c r="AK285" s="183"/>
      <c r="AL285" s="183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3"/>
      <c r="BA285" s="163"/>
      <c r="BB285" s="163"/>
      <c r="BC285" s="163"/>
      <c r="BD285" s="163"/>
      <c r="BE285" s="163"/>
      <c r="BF285" s="164"/>
      <c r="BG285" s="165"/>
      <c r="BH285" s="162"/>
      <c r="BI285" s="162"/>
      <c r="BJ285" s="164"/>
      <c r="BK285" s="95"/>
      <c r="BL285" s="182"/>
      <c r="BM285" s="182"/>
      <c r="BN285" s="182"/>
      <c r="BO285" s="182"/>
      <c r="BP285" s="95" t="str">
        <f t="shared" si="233"/>
        <v/>
      </c>
    </row>
    <row r="286" spans="2:68" x14ac:dyDescent="0.2">
      <c r="B286" s="156">
        <f t="shared" si="234"/>
        <v>278</v>
      </c>
      <c r="C286" s="158" t="str">
        <f>CONCATENATE('DATA SHEET'!$B$9, 'DATA SHEET'!$Q$2)</f>
        <v>" HWDP</v>
      </c>
      <c r="D286" s="157" t="str">
        <f t="shared" si="235"/>
        <v/>
      </c>
      <c r="E286" s="158" t="str">
        <f>IF('DATA SHEET'!$E$10="Cat 2","N/A","OK")</f>
        <v>OK</v>
      </c>
      <c r="F286" s="158" t="str">
        <f>IF('DATA SHEET'!$E$10="Cat 2","N/A","OK")</f>
        <v>OK</v>
      </c>
      <c r="G286" s="160"/>
      <c r="H286" s="160"/>
      <c r="I286" s="160" t="s">
        <v>194</v>
      </c>
      <c r="J286" s="160" t="str">
        <f t="shared" si="236"/>
        <v>OK</v>
      </c>
      <c r="K286" s="160" t="str">
        <f t="shared" si="236"/>
        <v>OK</v>
      </c>
      <c r="L286" s="160" t="str">
        <f>IF('DATA SHEET'!$B$10="NC-50","N/A","OK")</f>
        <v>OK</v>
      </c>
      <c r="M286" s="160" t="str">
        <f>IF('DATA SHEET'!$B$10="NC-50","N/A","OK")</f>
        <v>OK</v>
      </c>
      <c r="N286" s="160"/>
      <c r="O286" s="160"/>
      <c r="P286" s="160"/>
      <c r="Q286" s="160"/>
      <c r="R286" s="160"/>
      <c r="S286" s="160"/>
      <c r="T286" s="160"/>
      <c r="U286" s="160"/>
      <c r="V286" s="150" t="str">
        <f>IF(DB286&lt;&gt;"",
    IF(INT('Drill Size Info'!$AA$19)=INT('Drill Size Info'!$AB$19),
        --(INT('Drill Size Info'!$AA$19) &amp; "." &amp; DB286),
        IF(AND((--(INT('Drill Size Info'!$AA$19) &amp; "." &amp; DB286)&gt;=--('Drill Size Info'!$AA$19)), (--(INT('Drill Size Info'!$AA$19) &amp; "." &amp; DB286)&lt;=--('Drill Size Info'!$AB$19))),
            --(INT('Drill Size Info'!$AA$19) &amp; "." &amp; DB286),
            --(INT('Drill Size Info'!$AB$19) &amp; "." &amp; DB286)
        )
    ),
    IF(DA286&lt;&gt;"",
        IF(INT('Drill Size Info'!$AA$19)=INT('Drill Size Info'!$AB$19),
            --(INT('Drill Size Info'!$AA$19) &amp; "." &amp; LEFT(DA286,3)),
            IF(AND((--(INT('Drill Size Info'!$AA$19) &amp; "." &amp; LEFT(DA286,3))&gt;=--('Drill Size Info'!$AA$19)), (--(INT('Drill Size Info'!$AA$19) &amp; "." &amp; LEFT(DA286,3))&lt;=--('Drill Size Info'!$AB$19))),
                --(INT('Drill Size Info'!$AA$19) &amp; "." &amp; LEFT(DA286,3)),
                --(INT('Drill Size Info'!$AB$19) &amp; "." &amp; LEFT(DA286,3))
            )
        ),
        "OK"
    )
)</f>
        <v>OK</v>
      </c>
      <c r="W286" s="150" t="str">
        <f>IF(DC286&lt;&gt;"",
    IF(INT('Drill Size Info'!$AA$19)=INT('Drill Size Info'!$AB$19),
        --(INT('Drill Size Info'!$AA$19) &amp; "." &amp; DC286),
        IF(AND((--(INT('Drill Size Info'!$AA$19) &amp; "." &amp; DC286)&gt;=--('Drill Size Info'!$AA$19)), (--(INT('Drill Size Info'!$AA$19) &amp; "." &amp; DC286)&lt;=--('Drill Size Info'!$AB$19))),
            --(INT('Drill Size Info'!$AA$19) &amp; "." &amp; DC286),
            --(INT('Drill Size Info'!$AB$19) &amp; "." &amp; DC286)
        )
    ),
    IF(DA286&lt;&gt;"",
        IF(INT('Drill Size Info'!$AA$19)=INT('Drill Size Info'!$AB$19),
            --(INT('Drill Size Info'!$AA$19) &amp; "." &amp; RIGHT(DA286,3)),
            IF(AND((--(INT('Drill Size Info'!$AA$19) &amp; "." &amp; RIGHT(DA286,3))&gt;=--('Drill Size Info'!$AA$19)), (--(INT('Drill Size Info'!$AA$19) &amp; "." &amp; RIGHT(DA286,3))&lt;=--('Drill Size Info'!$AB$19))),
                --(INT('Drill Size Info'!$AA$19) &amp; "." &amp; RIGHT(DA286,3)),
                --(INT('Drill Size Info'!$AB$19) &amp; "." &amp; RIGHT(DA286,3))
            )
        ),
        "N/A"
    )
)</f>
        <v>N/A</v>
      </c>
      <c r="X286" s="150" t="str">
        <f>IF(DE286&lt;&gt;"",
    IF(INT('Drill Size Info'!$AA$19)=INT('Drill Size Info'!$AB$15),
        --(INT('Drill Size Info'!$AA$15) &amp; "." &amp; DE286),
        IF(AND((--(INT('Drill Size Info'!$AA$15) &amp; "." &amp; DE286)&gt;=--('Drill Size Info'!$AA$15)), (--(INT('Drill Size Info'!$AA$15) &amp; "." &amp; DE286)&lt;=--('Drill Size Info'!$AB$15))),
            --(INT('Drill Size Info'!$AA$15) &amp; "." &amp; DE286),
            --(INT('Drill Size Info'!$AB$15) &amp; "." &amp; DE286)
        )
    ),
    IF(DD286&lt;&gt;"",
        IF(INT('Drill Size Info'!$AA$15)=INT('Drill Size Info'!$AB$15),
            --(INT('Drill Size Info'!$AA$15) &amp; "." &amp; LEFT(DD286,3)),
            IF(AND((--(INT('Drill Size Info'!$AA$15) &amp; "." &amp; LEFT(DD286,3))&gt;=--('Drill Size Info'!$AA$15)), (--(INT('Drill Size Info'!$AA$15) &amp; "." &amp; LEFT(DD286,3))&lt;=--('Drill Size Info'!$AB$15))),
                --(INT('Drill Size Info'!$AA$15) &amp; "." &amp; LEFT(DD286,3)),
                --(INT('Drill Size Info'!$AB$15) &amp; "." &amp; LEFT(DD286,3))
            )
        ),
        "OK"
    )
)</f>
        <v>OK</v>
      </c>
      <c r="Y286" s="150" t="str">
        <f>IF(DF286&lt;&gt;"",
    IF(INT('Drill Size Info'!$AA$19)=INT('Drill Size Info'!$AB$15),
        --(INT('Drill Size Info'!$AA$15) &amp; "." &amp; DF286),
        IF(AND((--(INT('Drill Size Info'!$AA$15) &amp; "." &amp; DF286)&gt;=--('Drill Size Info'!$AA$15)), (--(INT('Drill Size Info'!$AA$15) &amp; "." &amp; DF286)&lt;=--('Drill Size Info'!$AB$15))),
            --(INT('Drill Size Info'!$AA$15) &amp; "." &amp; DF286),
            --(INT('Drill Size Info'!$AB$15) &amp; "." &amp; DF286)
        )
    ),
    IF(DD286&lt;&gt;"",
        IF(INT('Drill Size Info'!$AA$15)=INT('Drill Size Info'!$AB$15),
            --(INT('Drill Size Info'!$AA$15) &amp; "." &amp; RIGHT(DD286,3)),
            IF(AND((--(INT('Drill Size Info'!$AA$15) &amp; "." &amp; RIGHT(DD286,3))&gt;=--('Drill Size Info'!$AA$15)), (--(INT('Drill Size Info'!$AA$15) &amp; "." &amp; RIGHT(DD286,3))&lt;=--('Drill Size Info'!$AB$15))),
                --(INT('Drill Size Info'!$AA$15) &amp; "." &amp; RIGHT(DD286,3)),
                --(INT('Drill Size Info'!$AB$15) &amp; "." &amp; RIGHT(DD286,3))
            )
        ),
        "N/A"
    )
)</f>
        <v>N/A</v>
      </c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162"/>
      <c r="AJ286" s="162"/>
      <c r="AK286" s="183"/>
      <c r="AL286" s="183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3"/>
      <c r="BA286" s="163"/>
      <c r="BB286" s="163"/>
      <c r="BC286" s="163"/>
      <c r="BD286" s="163"/>
      <c r="BE286" s="163"/>
      <c r="BF286" s="164"/>
      <c r="BG286" s="165"/>
      <c r="BH286" s="162"/>
      <c r="BI286" s="162"/>
      <c r="BJ286" s="164"/>
      <c r="BK286" s="95"/>
      <c r="BL286" s="182"/>
      <c r="BM286" s="182"/>
      <c r="BN286" s="182"/>
      <c r="BO286" s="182"/>
      <c r="BP286" s="95" t="str">
        <f t="shared" si="233"/>
        <v/>
      </c>
    </row>
    <row r="287" spans="2:68" x14ac:dyDescent="0.2">
      <c r="B287" s="156">
        <f t="shared" si="234"/>
        <v>279</v>
      </c>
      <c r="C287" s="158" t="str">
        <f>CONCATENATE('DATA SHEET'!$B$9, 'DATA SHEET'!$Q$2)</f>
        <v>" HWDP</v>
      </c>
      <c r="D287" s="157" t="str">
        <f t="shared" si="235"/>
        <v/>
      </c>
      <c r="E287" s="158" t="str">
        <f>IF('DATA SHEET'!$E$10="Cat 2","N/A","OK")</f>
        <v>OK</v>
      </c>
      <c r="F287" s="158" t="str">
        <f>IF('DATA SHEET'!$E$10="Cat 2","N/A","OK")</f>
        <v>OK</v>
      </c>
      <c r="G287" s="160"/>
      <c r="H287" s="160"/>
      <c r="I287" s="160" t="s">
        <v>194</v>
      </c>
      <c r="J287" s="160" t="str">
        <f t="shared" si="236"/>
        <v>OK</v>
      </c>
      <c r="K287" s="160" t="str">
        <f t="shared" si="236"/>
        <v>OK</v>
      </c>
      <c r="L287" s="160" t="str">
        <f>IF('DATA SHEET'!$B$10="NC-50","N/A","OK")</f>
        <v>OK</v>
      </c>
      <c r="M287" s="160" t="str">
        <f>IF('DATA SHEET'!$B$10="NC-50","N/A","OK")</f>
        <v>OK</v>
      </c>
      <c r="N287" s="160"/>
      <c r="O287" s="160"/>
      <c r="P287" s="160"/>
      <c r="Q287" s="160"/>
      <c r="R287" s="160"/>
      <c r="S287" s="160"/>
      <c r="T287" s="160"/>
      <c r="U287" s="160"/>
      <c r="V287" s="150" t="str">
        <f>IF(DB287&lt;&gt;"",
    IF(INT('Drill Size Info'!$AA$19)=INT('Drill Size Info'!$AB$19),
        --(INT('Drill Size Info'!$AA$19) &amp; "." &amp; DB287),
        IF(AND((--(INT('Drill Size Info'!$AA$19) &amp; "." &amp; DB287)&gt;=--('Drill Size Info'!$AA$19)), (--(INT('Drill Size Info'!$AA$19) &amp; "." &amp; DB287)&lt;=--('Drill Size Info'!$AB$19))),
            --(INT('Drill Size Info'!$AA$19) &amp; "." &amp; DB287),
            --(INT('Drill Size Info'!$AB$19) &amp; "." &amp; DB287)
        )
    ),
    IF(DA287&lt;&gt;"",
        IF(INT('Drill Size Info'!$AA$19)=INT('Drill Size Info'!$AB$19),
            --(INT('Drill Size Info'!$AA$19) &amp; "." &amp; LEFT(DA287,3)),
            IF(AND((--(INT('Drill Size Info'!$AA$19) &amp; "." &amp; LEFT(DA287,3))&gt;=--('Drill Size Info'!$AA$19)), (--(INT('Drill Size Info'!$AA$19) &amp; "." &amp; LEFT(DA287,3))&lt;=--('Drill Size Info'!$AB$19))),
                --(INT('Drill Size Info'!$AA$19) &amp; "." &amp; LEFT(DA287,3)),
                --(INT('Drill Size Info'!$AB$19) &amp; "." &amp; LEFT(DA287,3))
            )
        ),
        "OK"
    )
)</f>
        <v>OK</v>
      </c>
      <c r="W287" s="150" t="str">
        <f>IF(DC287&lt;&gt;"",
    IF(INT('Drill Size Info'!$AA$19)=INT('Drill Size Info'!$AB$19),
        --(INT('Drill Size Info'!$AA$19) &amp; "." &amp; DC287),
        IF(AND((--(INT('Drill Size Info'!$AA$19) &amp; "." &amp; DC287)&gt;=--('Drill Size Info'!$AA$19)), (--(INT('Drill Size Info'!$AA$19) &amp; "." &amp; DC287)&lt;=--('Drill Size Info'!$AB$19))),
            --(INT('Drill Size Info'!$AA$19) &amp; "." &amp; DC287),
            --(INT('Drill Size Info'!$AB$19) &amp; "." &amp; DC287)
        )
    ),
    IF(DA287&lt;&gt;"",
        IF(INT('Drill Size Info'!$AA$19)=INT('Drill Size Info'!$AB$19),
            --(INT('Drill Size Info'!$AA$19) &amp; "." &amp; RIGHT(DA287,3)),
            IF(AND((--(INT('Drill Size Info'!$AA$19) &amp; "." &amp; RIGHT(DA287,3))&gt;=--('Drill Size Info'!$AA$19)), (--(INT('Drill Size Info'!$AA$19) &amp; "." &amp; RIGHT(DA287,3))&lt;=--('Drill Size Info'!$AB$19))),
                --(INT('Drill Size Info'!$AA$19) &amp; "." &amp; RIGHT(DA287,3)),
                --(INT('Drill Size Info'!$AB$19) &amp; "." &amp; RIGHT(DA287,3))
            )
        ),
        "N/A"
    )
)</f>
        <v>N/A</v>
      </c>
      <c r="X287" s="150" t="str">
        <f>IF(DE287&lt;&gt;"",
    IF(INT('Drill Size Info'!$AA$19)=INT('Drill Size Info'!$AB$15),
        --(INT('Drill Size Info'!$AA$15) &amp; "." &amp; DE287),
        IF(AND((--(INT('Drill Size Info'!$AA$15) &amp; "." &amp; DE287)&gt;=--('Drill Size Info'!$AA$15)), (--(INT('Drill Size Info'!$AA$15) &amp; "." &amp; DE287)&lt;=--('Drill Size Info'!$AB$15))),
            --(INT('Drill Size Info'!$AA$15) &amp; "." &amp; DE287),
            --(INT('Drill Size Info'!$AB$15) &amp; "." &amp; DE287)
        )
    ),
    IF(DD287&lt;&gt;"",
        IF(INT('Drill Size Info'!$AA$15)=INT('Drill Size Info'!$AB$15),
            --(INT('Drill Size Info'!$AA$15) &amp; "." &amp; LEFT(DD287,3)),
            IF(AND((--(INT('Drill Size Info'!$AA$15) &amp; "." &amp; LEFT(DD287,3))&gt;=--('Drill Size Info'!$AA$15)), (--(INT('Drill Size Info'!$AA$15) &amp; "." &amp; LEFT(DD287,3))&lt;=--('Drill Size Info'!$AB$15))),
                --(INT('Drill Size Info'!$AA$15) &amp; "." &amp; LEFT(DD287,3)),
                --(INT('Drill Size Info'!$AB$15) &amp; "." &amp; LEFT(DD287,3))
            )
        ),
        "OK"
    )
)</f>
        <v>OK</v>
      </c>
      <c r="Y287" s="150" t="str">
        <f>IF(DF287&lt;&gt;"",
    IF(INT('Drill Size Info'!$AA$19)=INT('Drill Size Info'!$AB$15),
        --(INT('Drill Size Info'!$AA$15) &amp; "." &amp; DF287),
        IF(AND((--(INT('Drill Size Info'!$AA$15) &amp; "." &amp; DF287)&gt;=--('Drill Size Info'!$AA$15)), (--(INT('Drill Size Info'!$AA$15) &amp; "." &amp; DF287)&lt;=--('Drill Size Info'!$AB$15))),
            --(INT('Drill Size Info'!$AA$15) &amp; "." &amp; DF287),
            --(INT('Drill Size Info'!$AB$15) &amp; "." &amp; DF287)
        )
    ),
    IF(DD287&lt;&gt;"",
        IF(INT('Drill Size Info'!$AA$15)=INT('Drill Size Info'!$AB$15),
            --(INT('Drill Size Info'!$AA$15) &amp; "." &amp; RIGHT(DD287,3)),
            IF(AND((--(INT('Drill Size Info'!$AA$15) &amp; "." &amp; RIGHT(DD287,3))&gt;=--('Drill Size Info'!$AA$15)), (--(INT('Drill Size Info'!$AA$15) &amp; "." &amp; RIGHT(DD287,3))&lt;=--('Drill Size Info'!$AB$15))),
                --(INT('Drill Size Info'!$AA$15) &amp; "." &amp; RIGHT(DD287,3)),
                --(INT('Drill Size Info'!$AB$15) &amp; "." &amp; RIGHT(DD287,3))
            )
        ),
        "N/A"
    )
)</f>
        <v>N/A</v>
      </c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83"/>
      <c r="AL287" s="183"/>
      <c r="AM287" s="162"/>
      <c r="AN287" s="162"/>
      <c r="AO287" s="162"/>
      <c r="AP287" s="162"/>
      <c r="AQ287" s="162"/>
      <c r="AR287" s="162"/>
      <c r="AS287" s="162"/>
      <c r="AT287" s="162"/>
      <c r="AU287" s="162"/>
      <c r="AV287" s="162"/>
      <c r="AW287" s="162"/>
      <c r="AX287" s="162"/>
      <c r="AY287" s="162"/>
      <c r="AZ287" s="163"/>
      <c r="BA287" s="163"/>
      <c r="BB287" s="163"/>
      <c r="BC287" s="163"/>
      <c r="BD287" s="163"/>
      <c r="BE287" s="163"/>
      <c r="BF287" s="164"/>
      <c r="BG287" s="165"/>
      <c r="BH287" s="162"/>
      <c r="BI287" s="162"/>
      <c r="BJ287" s="164"/>
      <c r="BK287" s="95"/>
      <c r="BL287" s="182"/>
      <c r="BM287" s="182"/>
      <c r="BN287" s="182"/>
      <c r="BO287" s="182"/>
      <c r="BP287" s="95" t="str">
        <f t="shared" si="233"/>
        <v/>
      </c>
    </row>
    <row r="288" spans="2:68" x14ac:dyDescent="0.2">
      <c r="B288" s="156">
        <f t="shared" si="234"/>
        <v>280</v>
      </c>
      <c r="C288" s="158" t="str">
        <f>CONCATENATE('DATA SHEET'!$B$9, 'DATA SHEET'!$Q$2)</f>
        <v>" HWDP</v>
      </c>
      <c r="D288" s="157" t="str">
        <f t="shared" si="235"/>
        <v/>
      </c>
      <c r="E288" s="158" t="str">
        <f>IF('DATA SHEET'!$E$10="Cat 2","N/A","OK")</f>
        <v>OK</v>
      </c>
      <c r="F288" s="158" t="str">
        <f>IF('DATA SHEET'!$E$10="Cat 2","N/A","OK")</f>
        <v>OK</v>
      </c>
      <c r="G288" s="160"/>
      <c r="H288" s="160"/>
      <c r="I288" s="160" t="s">
        <v>194</v>
      </c>
      <c r="J288" s="160" t="str">
        <f t="shared" si="236"/>
        <v>OK</v>
      </c>
      <c r="K288" s="160" t="str">
        <f t="shared" si="236"/>
        <v>OK</v>
      </c>
      <c r="L288" s="160" t="str">
        <f>IF('DATA SHEET'!$B$10="NC-50","N/A","OK")</f>
        <v>OK</v>
      </c>
      <c r="M288" s="160" t="str">
        <f>IF('DATA SHEET'!$B$10="NC-50","N/A","OK")</f>
        <v>OK</v>
      </c>
      <c r="N288" s="160"/>
      <c r="O288" s="160"/>
      <c r="P288" s="160"/>
      <c r="Q288" s="160"/>
      <c r="R288" s="160"/>
      <c r="S288" s="160"/>
      <c r="T288" s="160"/>
      <c r="U288" s="160"/>
      <c r="V288" s="150" t="str">
        <f>IF(DB288&lt;&gt;"",
    IF(INT('Drill Size Info'!$AA$19)=INT('Drill Size Info'!$AB$19),
        --(INT('Drill Size Info'!$AA$19) &amp; "." &amp; DB288),
        IF(AND((--(INT('Drill Size Info'!$AA$19) &amp; "." &amp; DB288)&gt;=--('Drill Size Info'!$AA$19)), (--(INT('Drill Size Info'!$AA$19) &amp; "." &amp; DB288)&lt;=--('Drill Size Info'!$AB$19))),
            --(INT('Drill Size Info'!$AA$19) &amp; "." &amp; DB288),
            --(INT('Drill Size Info'!$AB$19) &amp; "." &amp; DB288)
        )
    ),
    IF(DA288&lt;&gt;"",
        IF(INT('Drill Size Info'!$AA$19)=INT('Drill Size Info'!$AB$19),
            --(INT('Drill Size Info'!$AA$19) &amp; "." &amp; LEFT(DA288,3)),
            IF(AND((--(INT('Drill Size Info'!$AA$19) &amp; "." &amp; LEFT(DA288,3))&gt;=--('Drill Size Info'!$AA$19)), (--(INT('Drill Size Info'!$AA$19) &amp; "." &amp; LEFT(DA288,3))&lt;=--('Drill Size Info'!$AB$19))),
                --(INT('Drill Size Info'!$AA$19) &amp; "." &amp; LEFT(DA288,3)),
                --(INT('Drill Size Info'!$AB$19) &amp; "." &amp; LEFT(DA288,3))
            )
        ),
        "OK"
    )
)</f>
        <v>OK</v>
      </c>
      <c r="W288" s="150" t="str">
        <f>IF(DC288&lt;&gt;"",
    IF(INT('Drill Size Info'!$AA$19)=INT('Drill Size Info'!$AB$19),
        --(INT('Drill Size Info'!$AA$19) &amp; "." &amp; DC288),
        IF(AND((--(INT('Drill Size Info'!$AA$19) &amp; "." &amp; DC288)&gt;=--('Drill Size Info'!$AA$19)), (--(INT('Drill Size Info'!$AA$19) &amp; "." &amp; DC288)&lt;=--('Drill Size Info'!$AB$19))),
            --(INT('Drill Size Info'!$AA$19) &amp; "." &amp; DC288),
            --(INT('Drill Size Info'!$AB$19) &amp; "." &amp; DC288)
        )
    ),
    IF(DA288&lt;&gt;"",
        IF(INT('Drill Size Info'!$AA$19)=INT('Drill Size Info'!$AB$19),
            --(INT('Drill Size Info'!$AA$19) &amp; "." &amp; RIGHT(DA288,3)),
            IF(AND((--(INT('Drill Size Info'!$AA$19) &amp; "." &amp; RIGHT(DA288,3))&gt;=--('Drill Size Info'!$AA$19)), (--(INT('Drill Size Info'!$AA$19) &amp; "." &amp; RIGHT(DA288,3))&lt;=--('Drill Size Info'!$AB$19))),
                --(INT('Drill Size Info'!$AA$19) &amp; "." &amp; RIGHT(DA288,3)),
                --(INT('Drill Size Info'!$AB$19) &amp; "." &amp; RIGHT(DA288,3))
            )
        ),
        "N/A"
    )
)</f>
        <v>N/A</v>
      </c>
      <c r="X288" s="150" t="str">
        <f>IF(DE288&lt;&gt;"",
    IF(INT('Drill Size Info'!$AA$19)=INT('Drill Size Info'!$AB$15),
        --(INT('Drill Size Info'!$AA$15) &amp; "." &amp; DE288),
        IF(AND((--(INT('Drill Size Info'!$AA$15) &amp; "." &amp; DE288)&gt;=--('Drill Size Info'!$AA$15)), (--(INT('Drill Size Info'!$AA$15) &amp; "." &amp; DE288)&lt;=--('Drill Size Info'!$AB$15))),
            --(INT('Drill Size Info'!$AA$15) &amp; "." &amp; DE288),
            --(INT('Drill Size Info'!$AB$15) &amp; "." &amp; DE288)
        )
    ),
    IF(DD288&lt;&gt;"",
        IF(INT('Drill Size Info'!$AA$15)=INT('Drill Size Info'!$AB$15),
            --(INT('Drill Size Info'!$AA$15) &amp; "." &amp; LEFT(DD288,3)),
            IF(AND((--(INT('Drill Size Info'!$AA$15) &amp; "." &amp; LEFT(DD288,3))&gt;=--('Drill Size Info'!$AA$15)), (--(INT('Drill Size Info'!$AA$15) &amp; "." &amp; LEFT(DD288,3))&lt;=--('Drill Size Info'!$AB$15))),
                --(INT('Drill Size Info'!$AA$15) &amp; "." &amp; LEFT(DD288,3)),
                --(INT('Drill Size Info'!$AB$15) &amp; "." &amp; LEFT(DD288,3))
            )
        ),
        "OK"
    )
)</f>
        <v>OK</v>
      </c>
      <c r="Y288" s="150" t="str">
        <f>IF(DF288&lt;&gt;"",
    IF(INT('Drill Size Info'!$AA$19)=INT('Drill Size Info'!$AB$15),
        --(INT('Drill Size Info'!$AA$15) &amp; "." &amp; DF288),
        IF(AND((--(INT('Drill Size Info'!$AA$15) &amp; "." &amp; DF288)&gt;=--('Drill Size Info'!$AA$15)), (--(INT('Drill Size Info'!$AA$15) &amp; "." &amp; DF288)&lt;=--('Drill Size Info'!$AB$15))),
            --(INT('Drill Size Info'!$AA$15) &amp; "." &amp; DF288),
            --(INT('Drill Size Info'!$AB$15) &amp; "." &amp; DF288)
        )
    ),
    IF(DD288&lt;&gt;"",
        IF(INT('Drill Size Info'!$AA$15)=INT('Drill Size Info'!$AB$15),
            --(INT('Drill Size Info'!$AA$15) &amp; "." &amp; RIGHT(DD288,3)),
            IF(AND((--(INT('Drill Size Info'!$AA$15) &amp; "." &amp; RIGHT(DD288,3))&gt;=--('Drill Size Info'!$AA$15)), (--(INT('Drill Size Info'!$AA$15) &amp; "." &amp; RIGHT(DD288,3))&lt;=--('Drill Size Info'!$AB$15))),
                --(INT('Drill Size Info'!$AA$15) &amp; "." &amp; RIGHT(DD288,3)),
                --(INT('Drill Size Info'!$AB$15) &amp; "." &amp; RIGHT(DD288,3))
            )
        ),
        "N/A"
    )
)</f>
        <v>N/A</v>
      </c>
      <c r="Z288" s="162"/>
      <c r="AA288" s="162"/>
      <c r="AB288" s="162"/>
      <c r="AC288" s="162"/>
      <c r="AD288" s="162"/>
      <c r="AE288" s="162"/>
      <c r="AF288" s="162"/>
      <c r="AG288" s="162"/>
      <c r="AH288" s="162"/>
      <c r="AI288" s="162"/>
      <c r="AJ288" s="162"/>
      <c r="AK288" s="183"/>
      <c r="AL288" s="183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3"/>
      <c r="BA288" s="163"/>
      <c r="BB288" s="163"/>
      <c r="BC288" s="163"/>
      <c r="BD288" s="163"/>
      <c r="BE288" s="163"/>
      <c r="BF288" s="164"/>
      <c r="BG288" s="165"/>
      <c r="BH288" s="162"/>
      <c r="BI288" s="162"/>
      <c r="BJ288" s="164"/>
      <c r="BK288" s="95"/>
      <c r="BL288" s="182"/>
      <c r="BM288" s="182"/>
      <c r="BN288" s="182"/>
      <c r="BO288" s="182"/>
      <c r="BP288" s="95" t="str">
        <f t="shared" si="233"/>
        <v/>
      </c>
    </row>
    <row r="289" spans="2:68" x14ac:dyDescent="0.2">
      <c r="B289" s="156">
        <f t="shared" si="234"/>
        <v>281</v>
      </c>
      <c r="C289" s="158" t="str">
        <f>CONCATENATE('DATA SHEET'!$B$9, 'DATA SHEET'!$Q$2)</f>
        <v>" HWDP</v>
      </c>
      <c r="D289" s="157" t="str">
        <f t="shared" si="235"/>
        <v/>
      </c>
      <c r="E289" s="158" t="str">
        <f>IF('DATA SHEET'!$E$10="Cat 2","N/A","OK")</f>
        <v>OK</v>
      </c>
      <c r="F289" s="158" t="str">
        <f>IF('DATA SHEET'!$E$10="Cat 2","N/A","OK")</f>
        <v>OK</v>
      </c>
      <c r="G289" s="160"/>
      <c r="H289" s="160"/>
      <c r="I289" s="160" t="s">
        <v>194</v>
      </c>
      <c r="J289" s="160" t="str">
        <f t="shared" si="236"/>
        <v>OK</v>
      </c>
      <c r="K289" s="160" t="str">
        <f t="shared" si="236"/>
        <v>OK</v>
      </c>
      <c r="L289" s="160" t="str">
        <f>IF('DATA SHEET'!$B$10="NC-50","N/A","OK")</f>
        <v>OK</v>
      </c>
      <c r="M289" s="160" t="str">
        <f>IF('DATA SHEET'!$B$10="NC-50","N/A","OK")</f>
        <v>OK</v>
      </c>
      <c r="N289" s="160"/>
      <c r="O289" s="160"/>
      <c r="P289" s="160"/>
      <c r="Q289" s="160"/>
      <c r="R289" s="160"/>
      <c r="S289" s="160"/>
      <c r="T289" s="160"/>
      <c r="U289" s="160"/>
      <c r="V289" s="150" t="str">
        <f>IF(DB289&lt;&gt;"",
    IF(INT('Drill Size Info'!$AA$19)=INT('Drill Size Info'!$AB$19),
        --(INT('Drill Size Info'!$AA$19) &amp; "." &amp; DB289),
        IF(AND((--(INT('Drill Size Info'!$AA$19) &amp; "." &amp; DB289)&gt;=--('Drill Size Info'!$AA$19)), (--(INT('Drill Size Info'!$AA$19) &amp; "." &amp; DB289)&lt;=--('Drill Size Info'!$AB$19))),
            --(INT('Drill Size Info'!$AA$19) &amp; "." &amp; DB289),
            --(INT('Drill Size Info'!$AB$19) &amp; "." &amp; DB289)
        )
    ),
    IF(DA289&lt;&gt;"",
        IF(INT('Drill Size Info'!$AA$19)=INT('Drill Size Info'!$AB$19),
            --(INT('Drill Size Info'!$AA$19) &amp; "." &amp; LEFT(DA289,3)),
            IF(AND((--(INT('Drill Size Info'!$AA$19) &amp; "." &amp; LEFT(DA289,3))&gt;=--('Drill Size Info'!$AA$19)), (--(INT('Drill Size Info'!$AA$19) &amp; "." &amp; LEFT(DA289,3))&lt;=--('Drill Size Info'!$AB$19))),
                --(INT('Drill Size Info'!$AA$19) &amp; "." &amp; LEFT(DA289,3)),
                --(INT('Drill Size Info'!$AB$19) &amp; "." &amp; LEFT(DA289,3))
            )
        ),
        "OK"
    )
)</f>
        <v>OK</v>
      </c>
      <c r="W289" s="150" t="str">
        <f>IF(DC289&lt;&gt;"",
    IF(INT('Drill Size Info'!$AA$19)=INT('Drill Size Info'!$AB$19),
        --(INT('Drill Size Info'!$AA$19) &amp; "." &amp; DC289),
        IF(AND((--(INT('Drill Size Info'!$AA$19) &amp; "." &amp; DC289)&gt;=--('Drill Size Info'!$AA$19)), (--(INT('Drill Size Info'!$AA$19) &amp; "." &amp; DC289)&lt;=--('Drill Size Info'!$AB$19))),
            --(INT('Drill Size Info'!$AA$19) &amp; "." &amp; DC289),
            --(INT('Drill Size Info'!$AB$19) &amp; "." &amp; DC289)
        )
    ),
    IF(DA289&lt;&gt;"",
        IF(INT('Drill Size Info'!$AA$19)=INT('Drill Size Info'!$AB$19),
            --(INT('Drill Size Info'!$AA$19) &amp; "." &amp; RIGHT(DA289,3)),
            IF(AND((--(INT('Drill Size Info'!$AA$19) &amp; "." &amp; RIGHT(DA289,3))&gt;=--('Drill Size Info'!$AA$19)), (--(INT('Drill Size Info'!$AA$19) &amp; "." &amp; RIGHT(DA289,3))&lt;=--('Drill Size Info'!$AB$19))),
                --(INT('Drill Size Info'!$AA$19) &amp; "." &amp; RIGHT(DA289,3)),
                --(INT('Drill Size Info'!$AB$19) &amp; "." &amp; RIGHT(DA289,3))
            )
        ),
        "N/A"
    )
)</f>
        <v>N/A</v>
      </c>
      <c r="X289" s="150" t="str">
        <f>IF(DE289&lt;&gt;"",
    IF(INT('Drill Size Info'!$AA$19)=INT('Drill Size Info'!$AB$15),
        --(INT('Drill Size Info'!$AA$15) &amp; "." &amp; DE289),
        IF(AND((--(INT('Drill Size Info'!$AA$15) &amp; "." &amp; DE289)&gt;=--('Drill Size Info'!$AA$15)), (--(INT('Drill Size Info'!$AA$15) &amp; "." &amp; DE289)&lt;=--('Drill Size Info'!$AB$15))),
            --(INT('Drill Size Info'!$AA$15) &amp; "." &amp; DE289),
            --(INT('Drill Size Info'!$AB$15) &amp; "." &amp; DE289)
        )
    ),
    IF(DD289&lt;&gt;"",
        IF(INT('Drill Size Info'!$AA$15)=INT('Drill Size Info'!$AB$15),
            --(INT('Drill Size Info'!$AA$15) &amp; "." &amp; LEFT(DD289,3)),
            IF(AND((--(INT('Drill Size Info'!$AA$15) &amp; "." &amp; LEFT(DD289,3))&gt;=--('Drill Size Info'!$AA$15)), (--(INT('Drill Size Info'!$AA$15) &amp; "." &amp; LEFT(DD289,3))&lt;=--('Drill Size Info'!$AB$15))),
                --(INT('Drill Size Info'!$AA$15) &amp; "." &amp; LEFT(DD289,3)),
                --(INT('Drill Size Info'!$AB$15) &amp; "." &amp; LEFT(DD289,3))
            )
        ),
        "OK"
    )
)</f>
        <v>OK</v>
      </c>
      <c r="Y289" s="150" t="str">
        <f>IF(DF289&lt;&gt;"",
    IF(INT('Drill Size Info'!$AA$19)=INT('Drill Size Info'!$AB$15),
        --(INT('Drill Size Info'!$AA$15) &amp; "." &amp; DF289),
        IF(AND((--(INT('Drill Size Info'!$AA$15) &amp; "." &amp; DF289)&gt;=--('Drill Size Info'!$AA$15)), (--(INT('Drill Size Info'!$AA$15) &amp; "." &amp; DF289)&lt;=--('Drill Size Info'!$AB$15))),
            --(INT('Drill Size Info'!$AA$15) &amp; "." &amp; DF289),
            --(INT('Drill Size Info'!$AB$15) &amp; "." &amp; DF289)
        )
    ),
    IF(DD289&lt;&gt;"",
        IF(INT('Drill Size Info'!$AA$15)=INT('Drill Size Info'!$AB$15),
            --(INT('Drill Size Info'!$AA$15) &amp; "." &amp; RIGHT(DD289,3)),
            IF(AND((--(INT('Drill Size Info'!$AA$15) &amp; "." &amp; RIGHT(DD289,3))&gt;=--('Drill Size Info'!$AA$15)), (--(INT('Drill Size Info'!$AA$15) &amp; "." &amp; RIGHT(DD289,3))&lt;=--('Drill Size Info'!$AB$15))),
                --(INT('Drill Size Info'!$AA$15) &amp; "." &amp; RIGHT(DD289,3)),
                --(INT('Drill Size Info'!$AB$15) &amp; "." &amp; RIGHT(DD289,3))
            )
        ),
        "N/A"
    )
)</f>
        <v>N/A</v>
      </c>
      <c r="Z289" s="162"/>
      <c r="AA289" s="162"/>
      <c r="AB289" s="162"/>
      <c r="AC289" s="162"/>
      <c r="AD289" s="162"/>
      <c r="AE289" s="162"/>
      <c r="AF289" s="162"/>
      <c r="AG289" s="162"/>
      <c r="AH289" s="162"/>
      <c r="AI289" s="162"/>
      <c r="AJ289" s="162"/>
      <c r="AK289" s="183"/>
      <c r="AL289" s="183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3"/>
      <c r="BA289" s="163"/>
      <c r="BB289" s="163"/>
      <c r="BC289" s="163"/>
      <c r="BD289" s="163"/>
      <c r="BE289" s="163"/>
      <c r="BF289" s="164"/>
      <c r="BG289" s="165"/>
      <c r="BH289" s="162"/>
      <c r="BI289" s="162"/>
      <c r="BJ289" s="164"/>
      <c r="BK289" s="95"/>
      <c r="BL289" s="182"/>
      <c r="BM289" s="182"/>
      <c r="BN289" s="182"/>
      <c r="BO289" s="182"/>
      <c r="BP289" s="95" t="str">
        <f t="shared" si="233"/>
        <v/>
      </c>
    </row>
    <row r="290" spans="2:68" x14ac:dyDescent="0.2">
      <c r="B290" s="156">
        <f t="shared" si="234"/>
        <v>282</v>
      </c>
      <c r="C290" s="158" t="str">
        <f>CONCATENATE('DATA SHEET'!$B$9, 'DATA SHEET'!$Q$2)</f>
        <v>" HWDP</v>
      </c>
      <c r="D290" s="157" t="str">
        <f t="shared" si="235"/>
        <v/>
      </c>
      <c r="E290" s="158" t="str">
        <f>IF('DATA SHEET'!$E$10="Cat 2","N/A","OK")</f>
        <v>OK</v>
      </c>
      <c r="F290" s="158" t="str">
        <f>IF('DATA SHEET'!$E$10="Cat 2","N/A","OK")</f>
        <v>OK</v>
      </c>
      <c r="G290" s="160"/>
      <c r="H290" s="160"/>
      <c r="I290" s="160" t="s">
        <v>194</v>
      </c>
      <c r="J290" s="160" t="str">
        <f t="shared" si="236"/>
        <v>OK</v>
      </c>
      <c r="K290" s="160" t="str">
        <f t="shared" si="236"/>
        <v>OK</v>
      </c>
      <c r="L290" s="160" t="str">
        <f>IF('DATA SHEET'!$B$10="NC-50","N/A","OK")</f>
        <v>OK</v>
      </c>
      <c r="M290" s="160" t="str">
        <f>IF('DATA SHEET'!$B$10="NC-50","N/A","OK")</f>
        <v>OK</v>
      </c>
      <c r="N290" s="160"/>
      <c r="O290" s="160"/>
      <c r="P290" s="160"/>
      <c r="Q290" s="160"/>
      <c r="R290" s="160"/>
      <c r="S290" s="160"/>
      <c r="T290" s="160"/>
      <c r="U290" s="160"/>
      <c r="V290" s="150" t="str">
        <f>IF(DB290&lt;&gt;"",
    IF(INT('Drill Size Info'!$AA$19)=INT('Drill Size Info'!$AB$19),
        --(INT('Drill Size Info'!$AA$19) &amp; "." &amp; DB290),
        IF(AND((--(INT('Drill Size Info'!$AA$19) &amp; "." &amp; DB290)&gt;=--('Drill Size Info'!$AA$19)), (--(INT('Drill Size Info'!$AA$19) &amp; "." &amp; DB290)&lt;=--('Drill Size Info'!$AB$19))),
            --(INT('Drill Size Info'!$AA$19) &amp; "." &amp; DB290),
            --(INT('Drill Size Info'!$AB$19) &amp; "." &amp; DB290)
        )
    ),
    IF(DA290&lt;&gt;"",
        IF(INT('Drill Size Info'!$AA$19)=INT('Drill Size Info'!$AB$19),
            --(INT('Drill Size Info'!$AA$19) &amp; "." &amp; LEFT(DA290,3)),
            IF(AND((--(INT('Drill Size Info'!$AA$19) &amp; "." &amp; LEFT(DA290,3))&gt;=--('Drill Size Info'!$AA$19)), (--(INT('Drill Size Info'!$AA$19) &amp; "." &amp; LEFT(DA290,3))&lt;=--('Drill Size Info'!$AB$19))),
                --(INT('Drill Size Info'!$AA$19) &amp; "." &amp; LEFT(DA290,3)),
                --(INT('Drill Size Info'!$AB$19) &amp; "." &amp; LEFT(DA290,3))
            )
        ),
        "OK"
    )
)</f>
        <v>OK</v>
      </c>
      <c r="W290" s="150" t="str">
        <f>IF(DC290&lt;&gt;"",
    IF(INT('Drill Size Info'!$AA$19)=INT('Drill Size Info'!$AB$19),
        --(INT('Drill Size Info'!$AA$19) &amp; "." &amp; DC290),
        IF(AND((--(INT('Drill Size Info'!$AA$19) &amp; "." &amp; DC290)&gt;=--('Drill Size Info'!$AA$19)), (--(INT('Drill Size Info'!$AA$19) &amp; "." &amp; DC290)&lt;=--('Drill Size Info'!$AB$19))),
            --(INT('Drill Size Info'!$AA$19) &amp; "." &amp; DC290),
            --(INT('Drill Size Info'!$AB$19) &amp; "." &amp; DC290)
        )
    ),
    IF(DA290&lt;&gt;"",
        IF(INT('Drill Size Info'!$AA$19)=INT('Drill Size Info'!$AB$19),
            --(INT('Drill Size Info'!$AA$19) &amp; "." &amp; RIGHT(DA290,3)),
            IF(AND((--(INT('Drill Size Info'!$AA$19) &amp; "." &amp; RIGHT(DA290,3))&gt;=--('Drill Size Info'!$AA$19)), (--(INT('Drill Size Info'!$AA$19) &amp; "." &amp; RIGHT(DA290,3))&lt;=--('Drill Size Info'!$AB$19))),
                --(INT('Drill Size Info'!$AA$19) &amp; "." &amp; RIGHT(DA290,3)),
                --(INT('Drill Size Info'!$AB$19) &amp; "." &amp; RIGHT(DA290,3))
            )
        ),
        "N/A"
    )
)</f>
        <v>N/A</v>
      </c>
      <c r="X290" s="150" t="str">
        <f>IF(DE290&lt;&gt;"",
    IF(INT('Drill Size Info'!$AA$19)=INT('Drill Size Info'!$AB$15),
        --(INT('Drill Size Info'!$AA$15) &amp; "." &amp; DE290),
        IF(AND((--(INT('Drill Size Info'!$AA$15) &amp; "." &amp; DE290)&gt;=--('Drill Size Info'!$AA$15)), (--(INT('Drill Size Info'!$AA$15) &amp; "." &amp; DE290)&lt;=--('Drill Size Info'!$AB$15))),
            --(INT('Drill Size Info'!$AA$15) &amp; "." &amp; DE290),
            --(INT('Drill Size Info'!$AB$15) &amp; "." &amp; DE290)
        )
    ),
    IF(DD290&lt;&gt;"",
        IF(INT('Drill Size Info'!$AA$15)=INT('Drill Size Info'!$AB$15),
            --(INT('Drill Size Info'!$AA$15) &amp; "." &amp; LEFT(DD290,3)),
            IF(AND((--(INT('Drill Size Info'!$AA$15) &amp; "." &amp; LEFT(DD290,3))&gt;=--('Drill Size Info'!$AA$15)), (--(INT('Drill Size Info'!$AA$15) &amp; "." &amp; LEFT(DD290,3))&lt;=--('Drill Size Info'!$AB$15))),
                --(INT('Drill Size Info'!$AA$15) &amp; "." &amp; LEFT(DD290,3)),
                --(INT('Drill Size Info'!$AB$15) &amp; "." &amp; LEFT(DD290,3))
            )
        ),
        "OK"
    )
)</f>
        <v>OK</v>
      </c>
      <c r="Y290" s="150" t="str">
        <f>IF(DF290&lt;&gt;"",
    IF(INT('Drill Size Info'!$AA$19)=INT('Drill Size Info'!$AB$15),
        --(INT('Drill Size Info'!$AA$15) &amp; "." &amp; DF290),
        IF(AND((--(INT('Drill Size Info'!$AA$15) &amp; "." &amp; DF290)&gt;=--('Drill Size Info'!$AA$15)), (--(INT('Drill Size Info'!$AA$15) &amp; "." &amp; DF290)&lt;=--('Drill Size Info'!$AB$15))),
            --(INT('Drill Size Info'!$AA$15) &amp; "." &amp; DF290),
            --(INT('Drill Size Info'!$AB$15) &amp; "." &amp; DF290)
        )
    ),
    IF(DD290&lt;&gt;"",
        IF(INT('Drill Size Info'!$AA$15)=INT('Drill Size Info'!$AB$15),
            --(INT('Drill Size Info'!$AA$15) &amp; "." &amp; RIGHT(DD290,3)),
            IF(AND((--(INT('Drill Size Info'!$AA$15) &amp; "." &amp; RIGHT(DD290,3))&gt;=--('Drill Size Info'!$AA$15)), (--(INT('Drill Size Info'!$AA$15) &amp; "." &amp; RIGHT(DD290,3))&lt;=--('Drill Size Info'!$AB$15))),
                --(INT('Drill Size Info'!$AA$15) &amp; "." &amp; RIGHT(DD290,3)),
                --(INT('Drill Size Info'!$AB$15) &amp; "." &amp; RIGHT(DD290,3))
            )
        ),
        "N/A"
    )
)</f>
        <v>N/A</v>
      </c>
      <c r="Z290" s="162"/>
      <c r="AA290" s="162"/>
      <c r="AB290" s="162"/>
      <c r="AC290" s="162"/>
      <c r="AD290" s="162"/>
      <c r="AE290" s="162"/>
      <c r="AF290" s="162"/>
      <c r="AG290" s="162"/>
      <c r="AH290" s="162"/>
      <c r="AI290" s="162"/>
      <c r="AJ290" s="162"/>
      <c r="AK290" s="183"/>
      <c r="AL290" s="183"/>
      <c r="AM290" s="162"/>
      <c r="AN290" s="162"/>
      <c r="AO290" s="162"/>
      <c r="AP290" s="162"/>
      <c r="AQ290" s="162"/>
      <c r="AR290" s="162"/>
      <c r="AS290" s="162"/>
      <c r="AT290" s="162"/>
      <c r="AU290" s="162"/>
      <c r="AV290" s="162"/>
      <c r="AW290" s="162"/>
      <c r="AX290" s="162"/>
      <c r="AY290" s="162"/>
      <c r="AZ290" s="163"/>
      <c r="BA290" s="163"/>
      <c r="BB290" s="163"/>
      <c r="BC290" s="163"/>
      <c r="BD290" s="163"/>
      <c r="BE290" s="163"/>
      <c r="BF290" s="164"/>
      <c r="BG290" s="165"/>
      <c r="BH290" s="162"/>
      <c r="BI290" s="162"/>
      <c r="BJ290" s="164"/>
      <c r="BK290" s="95"/>
      <c r="BL290" s="182"/>
      <c r="BM290" s="182"/>
      <c r="BN290" s="182"/>
      <c r="BO290" s="182"/>
      <c r="BP290" s="95" t="str">
        <f t="shared" si="233"/>
        <v/>
      </c>
    </row>
    <row r="291" spans="2:68" x14ac:dyDescent="0.2">
      <c r="B291" s="156">
        <f t="shared" si="234"/>
        <v>283</v>
      </c>
      <c r="C291" s="158" t="str">
        <f>CONCATENATE('DATA SHEET'!$B$9, 'DATA SHEET'!$Q$2)</f>
        <v>" HWDP</v>
      </c>
      <c r="D291" s="157" t="str">
        <f t="shared" si="235"/>
        <v/>
      </c>
      <c r="E291" s="158" t="str">
        <f>IF('DATA SHEET'!$E$10="Cat 2","N/A","OK")</f>
        <v>OK</v>
      </c>
      <c r="F291" s="158" t="str">
        <f>IF('DATA SHEET'!$E$10="Cat 2","N/A","OK")</f>
        <v>OK</v>
      </c>
      <c r="G291" s="160"/>
      <c r="H291" s="160"/>
      <c r="I291" s="160" t="s">
        <v>194</v>
      </c>
      <c r="J291" s="160" t="str">
        <f t="shared" si="236"/>
        <v>OK</v>
      </c>
      <c r="K291" s="160" t="str">
        <f t="shared" si="236"/>
        <v>OK</v>
      </c>
      <c r="L291" s="160" t="str">
        <f>IF('DATA SHEET'!$B$10="NC-50","N/A","OK")</f>
        <v>OK</v>
      </c>
      <c r="M291" s="160" t="str">
        <f>IF('DATA SHEET'!$B$10="NC-50","N/A","OK")</f>
        <v>OK</v>
      </c>
      <c r="N291" s="160"/>
      <c r="O291" s="160"/>
      <c r="P291" s="160"/>
      <c r="Q291" s="160"/>
      <c r="R291" s="160"/>
      <c r="S291" s="160"/>
      <c r="T291" s="160"/>
      <c r="U291" s="160"/>
      <c r="V291" s="150" t="str">
        <f>IF(DB291&lt;&gt;"",
    IF(INT('Drill Size Info'!$AA$19)=INT('Drill Size Info'!$AB$19),
        --(INT('Drill Size Info'!$AA$19) &amp; "." &amp; DB291),
        IF(AND((--(INT('Drill Size Info'!$AA$19) &amp; "." &amp; DB291)&gt;=--('Drill Size Info'!$AA$19)), (--(INT('Drill Size Info'!$AA$19) &amp; "." &amp; DB291)&lt;=--('Drill Size Info'!$AB$19))),
            --(INT('Drill Size Info'!$AA$19) &amp; "." &amp; DB291),
            --(INT('Drill Size Info'!$AB$19) &amp; "." &amp; DB291)
        )
    ),
    IF(DA291&lt;&gt;"",
        IF(INT('Drill Size Info'!$AA$19)=INT('Drill Size Info'!$AB$19),
            --(INT('Drill Size Info'!$AA$19) &amp; "." &amp; LEFT(DA291,3)),
            IF(AND((--(INT('Drill Size Info'!$AA$19) &amp; "." &amp; LEFT(DA291,3))&gt;=--('Drill Size Info'!$AA$19)), (--(INT('Drill Size Info'!$AA$19) &amp; "." &amp; LEFT(DA291,3))&lt;=--('Drill Size Info'!$AB$19))),
                --(INT('Drill Size Info'!$AA$19) &amp; "." &amp; LEFT(DA291,3)),
                --(INT('Drill Size Info'!$AB$19) &amp; "." &amp; LEFT(DA291,3))
            )
        ),
        "OK"
    )
)</f>
        <v>OK</v>
      </c>
      <c r="W291" s="150" t="str">
        <f>IF(DC291&lt;&gt;"",
    IF(INT('Drill Size Info'!$AA$19)=INT('Drill Size Info'!$AB$19),
        --(INT('Drill Size Info'!$AA$19) &amp; "." &amp; DC291),
        IF(AND((--(INT('Drill Size Info'!$AA$19) &amp; "." &amp; DC291)&gt;=--('Drill Size Info'!$AA$19)), (--(INT('Drill Size Info'!$AA$19) &amp; "." &amp; DC291)&lt;=--('Drill Size Info'!$AB$19))),
            --(INT('Drill Size Info'!$AA$19) &amp; "." &amp; DC291),
            --(INT('Drill Size Info'!$AB$19) &amp; "." &amp; DC291)
        )
    ),
    IF(DA291&lt;&gt;"",
        IF(INT('Drill Size Info'!$AA$19)=INT('Drill Size Info'!$AB$19),
            --(INT('Drill Size Info'!$AA$19) &amp; "." &amp; RIGHT(DA291,3)),
            IF(AND((--(INT('Drill Size Info'!$AA$19) &amp; "." &amp; RIGHT(DA291,3))&gt;=--('Drill Size Info'!$AA$19)), (--(INT('Drill Size Info'!$AA$19) &amp; "." &amp; RIGHT(DA291,3))&lt;=--('Drill Size Info'!$AB$19))),
                --(INT('Drill Size Info'!$AA$19) &amp; "." &amp; RIGHT(DA291,3)),
                --(INT('Drill Size Info'!$AB$19) &amp; "." &amp; RIGHT(DA291,3))
            )
        ),
        "N/A"
    )
)</f>
        <v>N/A</v>
      </c>
      <c r="X291" s="150" t="str">
        <f>IF(DE291&lt;&gt;"",
    IF(INT('Drill Size Info'!$AA$19)=INT('Drill Size Info'!$AB$15),
        --(INT('Drill Size Info'!$AA$15) &amp; "." &amp; DE291),
        IF(AND((--(INT('Drill Size Info'!$AA$15) &amp; "." &amp; DE291)&gt;=--('Drill Size Info'!$AA$15)), (--(INT('Drill Size Info'!$AA$15) &amp; "." &amp; DE291)&lt;=--('Drill Size Info'!$AB$15))),
            --(INT('Drill Size Info'!$AA$15) &amp; "." &amp; DE291),
            --(INT('Drill Size Info'!$AB$15) &amp; "." &amp; DE291)
        )
    ),
    IF(DD291&lt;&gt;"",
        IF(INT('Drill Size Info'!$AA$15)=INT('Drill Size Info'!$AB$15),
            --(INT('Drill Size Info'!$AA$15) &amp; "." &amp; LEFT(DD291,3)),
            IF(AND((--(INT('Drill Size Info'!$AA$15) &amp; "." &amp; LEFT(DD291,3))&gt;=--('Drill Size Info'!$AA$15)), (--(INT('Drill Size Info'!$AA$15) &amp; "." &amp; LEFT(DD291,3))&lt;=--('Drill Size Info'!$AB$15))),
                --(INT('Drill Size Info'!$AA$15) &amp; "." &amp; LEFT(DD291,3)),
                --(INT('Drill Size Info'!$AB$15) &amp; "." &amp; LEFT(DD291,3))
            )
        ),
        "OK"
    )
)</f>
        <v>OK</v>
      </c>
      <c r="Y291" s="150" t="str">
        <f>IF(DF291&lt;&gt;"",
    IF(INT('Drill Size Info'!$AA$19)=INT('Drill Size Info'!$AB$15),
        --(INT('Drill Size Info'!$AA$15) &amp; "." &amp; DF291),
        IF(AND((--(INT('Drill Size Info'!$AA$15) &amp; "." &amp; DF291)&gt;=--('Drill Size Info'!$AA$15)), (--(INT('Drill Size Info'!$AA$15) &amp; "." &amp; DF291)&lt;=--('Drill Size Info'!$AB$15))),
            --(INT('Drill Size Info'!$AA$15) &amp; "." &amp; DF291),
            --(INT('Drill Size Info'!$AB$15) &amp; "." &amp; DF291)
        )
    ),
    IF(DD291&lt;&gt;"",
        IF(INT('Drill Size Info'!$AA$15)=INT('Drill Size Info'!$AB$15),
            --(INT('Drill Size Info'!$AA$15) &amp; "." &amp; RIGHT(DD291,3)),
            IF(AND((--(INT('Drill Size Info'!$AA$15) &amp; "." &amp; RIGHT(DD291,3))&gt;=--('Drill Size Info'!$AA$15)), (--(INT('Drill Size Info'!$AA$15) &amp; "." &amp; RIGHT(DD291,3))&lt;=--('Drill Size Info'!$AB$15))),
                --(INT('Drill Size Info'!$AA$15) &amp; "." &amp; RIGHT(DD291,3)),
                --(INT('Drill Size Info'!$AB$15) &amp; "." &amp; RIGHT(DD291,3))
            )
        ),
        "N/A"
    )
)</f>
        <v>N/A</v>
      </c>
      <c r="Z291" s="162"/>
      <c r="AA291" s="162"/>
      <c r="AB291" s="162"/>
      <c r="AC291" s="162"/>
      <c r="AD291" s="162"/>
      <c r="AE291" s="162"/>
      <c r="AF291" s="162"/>
      <c r="AG291" s="162"/>
      <c r="AH291" s="162"/>
      <c r="AI291" s="162"/>
      <c r="AJ291" s="162"/>
      <c r="AK291" s="183"/>
      <c r="AL291" s="183"/>
      <c r="AM291" s="162"/>
      <c r="AN291" s="162"/>
      <c r="AO291" s="162"/>
      <c r="AP291" s="162"/>
      <c r="AQ291" s="162"/>
      <c r="AR291" s="162"/>
      <c r="AS291" s="162"/>
      <c r="AT291" s="162"/>
      <c r="AU291" s="162"/>
      <c r="AV291" s="162"/>
      <c r="AW291" s="162"/>
      <c r="AX291" s="162"/>
      <c r="AY291" s="162"/>
      <c r="AZ291" s="163"/>
      <c r="BA291" s="163"/>
      <c r="BB291" s="163"/>
      <c r="BC291" s="163"/>
      <c r="BD291" s="163"/>
      <c r="BE291" s="163"/>
      <c r="BF291" s="164"/>
      <c r="BG291" s="165"/>
      <c r="BH291" s="162"/>
      <c r="BI291" s="162"/>
      <c r="BJ291" s="164"/>
      <c r="BK291" s="95"/>
      <c r="BL291" s="182"/>
      <c r="BM291" s="182"/>
      <c r="BN291" s="182"/>
      <c r="BO291" s="182"/>
      <c r="BP291" s="95" t="str">
        <f t="shared" si="233"/>
        <v/>
      </c>
    </row>
    <row r="292" spans="2:68" x14ac:dyDescent="0.2">
      <c r="B292" s="156">
        <f t="shared" si="234"/>
        <v>284</v>
      </c>
      <c r="C292" s="158" t="str">
        <f>CONCATENATE('DATA SHEET'!$B$9, 'DATA SHEET'!$Q$2)</f>
        <v>" HWDP</v>
      </c>
      <c r="D292" s="157" t="str">
        <f t="shared" si="235"/>
        <v/>
      </c>
      <c r="E292" s="158" t="str">
        <f>IF('DATA SHEET'!$E$10="Cat 2","N/A","OK")</f>
        <v>OK</v>
      </c>
      <c r="F292" s="158" t="str">
        <f>IF('DATA SHEET'!$E$10="Cat 2","N/A","OK")</f>
        <v>OK</v>
      </c>
      <c r="G292" s="160"/>
      <c r="H292" s="160"/>
      <c r="I292" s="160" t="s">
        <v>194</v>
      </c>
      <c r="J292" s="160" t="str">
        <f t="shared" si="236"/>
        <v>OK</v>
      </c>
      <c r="K292" s="160" t="str">
        <f t="shared" si="236"/>
        <v>OK</v>
      </c>
      <c r="L292" s="160" t="str">
        <f>IF('DATA SHEET'!$B$10="NC-50","N/A","OK")</f>
        <v>OK</v>
      </c>
      <c r="M292" s="160" t="str">
        <f>IF('DATA SHEET'!$B$10="NC-50","N/A","OK")</f>
        <v>OK</v>
      </c>
      <c r="N292" s="160"/>
      <c r="O292" s="160"/>
      <c r="P292" s="160"/>
      <c r="Q292" s="160"/>
      <c r="R292" s="160"/>
      <c r="S292" s="160"/>
      <c r="T292" s="160"/>
      <c r="U292" s="160"/>
      <c r="V292" s="150" t="str">
        <f>IF(DB292&lt;&gt;"",
    IF(INT('Drill Size Info'!$AA$19)=INT('Drill Size Info'!$AB$19),
        --(INT('Drill Size Info'!$AA$19) &amp; "." &amp; DB292),
        IF(AND((--(INT('Drill Size Info'!$AA$19) &amp; "." &amp; DB292)&gt;=--('Drill Size Info'!$AA$19)), (--(INT('Drill Size Info'!$AA$19) &amp; "." &amp; DB292)&lt;=--('Drill Size Info'!$AB$19))),
            --(INT('Drill Size Info'!$AA$19) &amp; "." &amp; DB292),
            --(INT('Drill Size Info'!$AB$19) &amp; "." &amp; DB292)
        )
    ),
    IF(DA292&lt;&gt;"",
        IF(INT('Drill Size Info'!$AA$19)=INT('Drill Size Info'!$AB$19),
            --(INT('Drill Size Info'!$AA$19) &amp; "." &amp; LEFT(DA292,3)),
            IF(AND((--(INT('Drill Size Info'!$AA$19) &amp; "." &amp; LEFT(DA292,3))&gt;=--('Drill Size Info'!$AA$19)), (--(INT('Drill Size Info'!$AA$19) &amp; "." &amp; LEFT(DA292,3))&lt;=--('Drill Size Info'!$AB$19))),
                --(INT('Drill Size Info'!$AA$19) &amp; "." &amp; LEFT(DA292,3)),
                --(INT('Drill Size Info'!$AB$19) &amp; "." &amp; LEFT(DA292,3))
            )
        ),
        "OK"
    )
)</f>
        <v>OK</v>
      </c>
      <c r="W292" s="150" t="str">
        <f>IF(DC292&lt;&gt;"",
    IF(INT('Drill Size Info'!$AA$19)=INT('Drill Size Info'!$AB$19),
        --(INT('Drill Size Info'!$AA$19) &amp; "." &amp; DC292),
        IF(AND((--(INT('Drill Size Info'!$AA$19) &amp; "." &amp; DC292)&gt;=--('Drill Size Info'!$AA$19)), (--(INT('Drill Size Info'!$AA$19) &amp; "." &amp; DC292)&lt;=--('Drill Size Info'!$AB$19))),
            --(INT('Drill Size Info'!$AA$19) &amp; "." &amp; DC292),
            --(INT('Drill Size Info'!$AB$19) &amp; "." &amp; DC292)
        )
    ),
    IF(DA292&lt;&gt;"",
        IF(INT('Drill Size Info'!$AA$19)=INT('Drill Size Info'!$AB$19),
            --(INT('Drill Size Info'!$AA$19) &amp; "." &amp; RIGHT(DA292,3)),
            IF(AND((--(INT('Drill Size Info'!$AA$19) &amp; "." &amp; RIGHT(DA292,3))&gt;=--('Drill Size Info'!$AA$19)), (--(INT('Drill Size Info'!$AA$19) &amp; "." &amp; RIGHT(DA292,3))&lt;=--('Drill Size Info'!$AB$19))),
                --(INT('Drill Size Info'!$AA$19) &amp; "." &amp; RIGHT(DA292,3)),
                --(INT('Drill Size Info'!$AB$19) &amp; "." &amp; RIGHT(DA292,3))
            )
        ),
        "N/A"
    )
)</f>
        <v>N/A</v>
      </c>
      <c r="X292" s="150" t="str">
        <f>IF(DE292&lt;&gt;"",
    IF(INT('Drill Size Info'!$AA$19)=INT('Drill Size Info'!$AB$15),
        --(INT('Drill Size Info'!$AA$15) &amp; "." &amp; DE292),
        IF(AND((--(INT('Drill Size Info'!$AA$15) &amp; "." &amp; DE292)&gt;=--('Drill Size Info'!$AA$15)), (--(INT('Drill Size Info'!$AA$15) &amp; "." &amp; DE292)&lt;=--('Drill Size Info'!$AB$15))),
            --(INT('Drill Size Info'!$AA$15) &amp; "." &amp; DE292),
            --(INT('Drill Size Info'!$AB$15) &amp; "." &amp; DE292)
        )
    ),
    IF(DD292&lt;&gt;"",
        IF(INT('Drill Size Info'!$AA$15)=INT('Drill Size Info'!$AB$15),
            --(INT('Drill Size Info'!$AA$15) &amp; "." &amp; LEFT(DD292,3)),
            IF(AND((--(INT('Drill Size Info'!$AA$15) &amp; "." &amp; LEFT(DD292,3))&gt;=--('Drill Size Info'!$AA$15)), (--(INT('Drill Size Info'!$AA$15) &amp; "." &amp; LEFT(DD292,3))&lt;=--('Drill Size Info'!$AB$15))),
                --(INT('Drill Size Info'!$AA$15) &amp; "." &amp; LEFT(DD292,3)),
                --(INT('Drill Size Info'!$AB$15) &amp; "." &amp; LEFT(DD292,3))
            )
        ),
        "OK"
    )
)</f>
        <v>OK</v>
      </c>
      <c r="Y292" s="150" t="str">
        <f>IF(DF292&lt;&gt;"",
    IF(INT('Drill Size Info'!$AA$19)=INT('Drill Size Info'!$AB$15),
        --(INT('Drill Size Info'!$AA$15) &amp; "." &amp; DF292),
        IF(AND((--(INT('Drill Size Info'!$AA$15) &amp; "." &amp; DF292)&gt;=--('Drill Size Info'!$AA$15)), (--(INT('Drill Size Info'!$AA$15) &amp; "." &amp; DF292)&lt;=--('Drill Size Info'!$AB$15))),
            --(INT('Drill Size Info'!$AA$15) &amp; "." &amp; DF292),
            --(INT('Drill Size Info'!$AB$15) &amp; "." &amp; DF292)
        )
    ),
    IF(DD292&lt;&gt;"",
        IF(INT('Drill Size Info'!$AA$15)=INT('Drill Size Info'!$AB$15),
            --(INT('Drill Size Info'!$AA$15) &amp; "." &amp; RIGHT(DD292,3)),
            IF(AND((--(INT('Drill Size Info'!$AA$15) &amp; "." &amp; RIGHT(DD292,3))&gt;=--('Drill Size Info'!$AA$15)), (--(INT('Drill Size Info'!$AA$15) &amp; "." &amp; RIGHT(DD292,3))&lt;=--('Drill Size Info'!$AB$15))),
                --(INT('Drill Size Info'!$AA$15) &amp; "." &amp; RIGHT(DD292,3)),
                --(INT('Drill Size Info'!$AB$15) &amp; "." &amp; RIGHT(DD292,3))
            )
        ),
        "N/A"
    )
)</f>
        <v>N/A</v>
      </c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183"/>
      <c r="AL292" s="183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3"/>
      <c r="BA292" s="163"/>
      <c r="BB292" s="163"/>
      <c r="BC292" s="163"/>
      <c r="BD292" s="163"/>
      <c r="BE292" s="163"/>
      <c r="BF292" s="164"/>
      <c r="BG292" s="165"/>
      <c r="BH292" s="162"/>
      <c r="BI292" s="162"/>
      <c r="BJ292" s="164"/>
      <c r="BK292" s="95"/>
      <c r="BL292" s="182"/>
      <c r="BM292" s="182"/>
      <c r="BN292" s="182"/>
      <c r="BO292" s="182"/>
      <c r="BP292" s="95" t="str">
        <f t="shared" si="233"/>
        <v/>
      </c>
    </row>
    <row r="293" spans="2:68" x14ac:dyDescent="0.2">
      <c r="B293" s="156">
        <f t="shared" si="234"/>
        <v>285</v>
      </c>
      <c r="C293" s="158" t="str">
        <f>CONCATENATE('DATA SHEET'!$B$9, 'DATA SHEET'!$Q$2)</f>
        <v>" HWDP</v>
      </c>
      <c r="D293" s="157" t="str">
        <f t="shared" si="235"/>
        <v/>
      </c>
      <c r="E293" s="158" t="str">
        <f>IF('DATA SHEET'!$E$10="Cat 2","N/A","OK")</f>
        <v>OK</v>
      </c>
      <c r="F293" s="158" t="str">
        <f>IF('DATA SHEET'!$E$10="Cat 2","N/A","OK")</f>
        <v>OK</v>
      </c>
      <c r="G293" s="160"/>
      <c r="H293" s="160"/>
      <c r="I293" s="160" t="s">
        <v>194</v>
      </c>
      <c r="J293" s="160" t="str">
        <f t="shared" si="236"/>
        <v>OK</v>
      </c>
      <c r="K293" s="160" t="str">
        <f t="shared" si="236"/>
        <v>OK</v>
      </c>
      <c r="L293" s="160" t="str">
        <f>IF('DATA SHEET'!$B$10="NC-50","N/A","OK")</f>
        <v>OK</v>
      </c>
      <c r="M293" s="160" t="str">
        <f>IF('DATA SHEET'!$B$10="NC-50","N/A","OK")</f>
        <v>OK</v>
      </c>
      <c r="N293" s="160"/>
      <c r="O293" s="160"/>
      <c r="P293" s="160"/>
      <c r="Q293" s="160"/>
      <c r="R293" s="160"/>
      <c r="S293" s="160"/>
      <c r="T293" s="160"/>
      <c r="U293" s="160"/>
      <c r="V293" s="150" t="str">
        <f>IF(DB293&lt;&gt;"",
    IF(INT('Drill Size Info'!$AA$19)=INT('Drill Size Info'!$AB$19),
        --(INT('Drill Size Info'!$AA$19) &amp; "." &amp; DB293),
        IF(AND((--(INT('Drill Size Info'!$AA$19) &amp; "." &amp; DB293)&gt;=--('Drill Size Info'!$AA$19)), (--(INT('Drill Size Info'!$AA$19) &amp; "." &amp; DB293)&lt;=--('Drill Size Info'!$AB$19))),
            --(INT('Drill Size Info'!$AA$19) &amp; "." &amp; DB293),
            --(INT('Drill Size Info'!$AB$19) &amp; "." &amp; DB293)
        )
    ),
    IF(DA293&lt;&gt;"",
        IF(INT('Drill Size Info'!$AA$19)=INT('Drill Size Info'!$AB$19),
            --(INT('Drill Size Info'!$AA$19) &amp; "." &amp; LEFT(DA293,3)),
            IF(AND((--(INT('Drill Size Info'!$AA$19) &amp; "." &amp; LEFT(DA293,3))&gt;=--('Drill Size Info'!$AA$19)), (--(INT('Drill Size Info'!$AA$19) &amp; "." &amp; LEFT(DA293,3))&lt;=--('Drill Size Info'!$AB$19))),
                --(INT('Drill Size Info'!$AA$19) &amp; "." &amp; LEFT(DA293,3)),
                --(INT('Drill Size Info'!$AB$19) &amp; "." &amp; LEFT(DA293,3))
            )
        ),
        "OK"
    )
)</f>
        <v>OK</v>
      </c>
      <c r="W293" s="150" t="str">
        <f>IF(DC293&lt;&gt;"",
    IF(INT('Drill Size Info'!$AA$19)=INT('Drill Size Info'!$AB$19),
        --(INT('Drill Size Info'!$AA$19) &amp; "." &amp; DC293),
        IF(AND((--(INT('Drill Size Info'!$AA$19) &amp; "." &amp; DC293)&gt;=--('Drill Size Info'!$AA$19)), (--(INT('Drill Size Info'!$AA$19) &amp; "." &amp; DC293)&lt;=--('Drill Size Info'!$AB$19))),
            --(INT('Drill Size Info'!$AA$19) &amp; "." &amp; DC293),
            --(INT('Drill Size Info'!$AB$19) &amp; "." &amp; DC293)
        )
    ),
    IF(DA293&lt;&gt;"",
        IF(INT('Drill Size Info'!$AA$19)=INT('Drill Size Info'!$AB$19),
            --(INT('Drill Size Info'!$AA$19) &amp; "." &amp; RIGHT(DA293,3)),
            IF(AND((--(INT('Drill Size Info'!$AA$19) &amp; "." &amp; RIGHT(DA293,3))&gt;=--('Drill Size Info'!$AA$19)), (--(INT('Drill Size Info'!$AA$19) &amp; "." &amp; RIGHT(DA293,3))&lt;=--('Drill Size Info'!$AB$19))),
                --(INT('Drill Size Info'!$AA$19) &amp; "." &amp; RIGHT(DA293,3)),
                --(INT('Drill Size Info'!$AB$19) &amp; "." &amp; RIGHT(DA293,3))
            )
        ),
        "N/A"
    )
)</f>
        <v>N/A</v>
      </c>
      <c r="X293" s="150" t="str">
        <f>IF(DE293&lt;&gt;"",
    IF(INT('Drill Size Info'!$AA$19)=INT('Drill Size Info'!$AB$15),
        --(INT('Drill Size Info'!$AA$15) &amp; "." &amp; DE293),
        IF(AND((--(INT('Drill Size Info'!$AA$15) &amp; "." &amp; DE293)&gt;=--('Drill Size Info'!$AA$15)), (--(INT('Drill Size Info'!$AA$15) &amp; "." &amp; DE293)&lt;=--('Drill Size Info'!$AB$15))),
            --(INT('Drill Size Info'!$AA$15) &amp; "." &amp; DE293),
            --(INT('Drill Size Info'!$AB$15) &amp; "." &amp; DE293)
        )
    ),
    IF(DD293&lt;&gt;"",
        IF(INT('Drill Size Info'!$AA$15)=INT('Drill Size Info'!$AB$15),
            --(INT('Drill Size Info'!$AA$15) &amp; "." &amp; LEFT(DD293,3)),
            IF(AND((--(INT('Drill Size Info'!$AA$15) &amp; "." &amp; LEFT(DD293,3))&gt;=--('Drill Size Info'!$AA$15)), (--(INT('Drill Size Info'!$AA$15) &amp; "." &amp; LEFT(DD293,3))&lt;=--('Drill Size Info'!$AB$15))),
                --(INT('Drill Size Info'!$AA$15) &amp; "." &amp; LEFT(DD293,3)),
                --(INT('Drill Size Info'!$AB$15) &amp; "." &amp; LEFT(DD293,3))
            )
        ),
        "OK"
    )
)</f>
        <v>OK</v>
      </c>
      <c r="Y293" s="150" t="str">
        <f>IF(DF293&lt;&gt;"",
    IF(INT('Drill Size Info'!$AA$19)=INT('Drill Size Info'!$AB$15),
        --(INT('Drill Size Info'!$AA$15) &amp; "." &amp; DF293),
        IF(AND((--(INT('Drill Size Info'!$AA$15) &amp; "." &amp; DF293)&gt;=--('Drill Size Info'!$AA$15)), (--(INT('Drill Size Info'!$AA$15) &amp; "." &amp; DF293)&lt;=--('Drill Size Info'!$AB$15))),
            --(INT('Drill Size Info'!$AA$15) &amp; "." &amp; DF293),
            --(INT('Drill Size Info'!$AB$15) &amp; "." &amp; DF293)
        )
    ),
    IF(DD293&lt;&gt;"",
        IF(INT('Drill Size Info'!$AA$15)=INT('Drill Size Info'!$AB$15),
            --(INT('Drill Size Info'!$AA$15) &amp; "." &amp; RIGHT(DD293,3)),
            IF(AND((--(INT('Drill Size Info'!$AA$15) &amp; "." &amp; RIGHT(DD293,3))&gt;=--('Drill Size Info'!$AA$15)), (--(INT('Drill Size Info'!$AA$15) &amp; "." &amp; RIGHT(DD293,3))&lt;=--('Drill Size Info'!$AB$15))),
                --(INT('Drill Size Info'!$AA$15) &amp; "." &amp; RIGHT(DD293,3)),
                --(INT('Drill Size Info'!$AB$15) &amp; "." &amp; RIGHT(DD293,3))
            )
        ),
        "N/A"
    )
)</f>
        <v>N/A</v>
      </c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83"/>
      <c r="AL293" s="183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3"/>
      <c r="BA293" s="163"/>
      <c r="BB293" s="163"/>
      <c r="BC293" s="163"/>
      <c r="BD293" s="163"/>
      <c r="BE293" s="163"/>
      <c r="BF293" s="164"/>
      <c r="BG293" s="165"/>
      <c r="BH293" s="162"/>
      <c r="BI293" s="162"/>
      <c r="BJ293" s="164"/>
      <c r="BK293" s="95"/>
      <c r="BL293" s="182"/>
      <c r="BM293" s="182"/>
      <c r="BN293" s="182"/>
      <c r="BO293" s="182"/>
      <c r="BP293" s="95" t="str">
        <f t="shared" si="233"/>
        <v/>
      </c>
    </row>
    <row r="294" spans="2:68" x14ac:dyDescent="0.2">
      <c r="B294" s="156">
        <f t="shared" si="234"/>
        <v>286</v>
      </c>
      <c r="C294" s="158" t="str">
        <f>CONCATENATE('DATA SHEET'!$B$9, 'DATA SHEET'!$Q$2)</f>
        <v>" HWDP</v>
      </c>
      <c r="D294" s="157" t="str">
        <f t="shared" si="235"/>
        <v/>
      </c>
      <c r="E294" s="158" t="str">
        <f>IF('DATA SHEET'!$E$10="Cat 2","N/A","OK")</f>
        <v>OK</v>
      </c>
      <c r="F294" s="158" t="str">
        <f>IF('DATA SHEET'!$E$10="Cat 2","N/A","OK")</f>
        <v>OK</v>
      </c>
      <c r="G294" s="160"/>
      <c r="H294" s="160"/>
      <c r="I294" s="160" t="s">
        <v>194</v>
      </c>
      <c r="J294" s="160" t="str">
        <f t="shared" si="236"/>
        <v>OK</v>
      </c>
      <c r="K294" s="160" t="str">
        <f t="shared" si="236"/>
        <v>OK</v>
      </c>
      <c r="L294" s="160" t="str">
        <f>IF('DATA SHEET'!$B$10="NC-50","N/A","OK")</f>
        <v>OK</v>
      </c>
      <c r="M294" s="160" t="str">
        <f>IF('DATA SHEET'!$B$10="NC-50","N/A","OK")</f>
        <v>OK</v>
      </c>
      <c r="N294" s="160"/>
      <c r="O294" s="160"/>
      <c r="P294" s="160"/>
      <c r="Q294" s="160"/>
      <c r="R294" s="160"/>
      <c r="S294" s="160"/>
      <c r="T294" s="160"/>
      <c r="U294" s="160"/>
      <c r="V294" s="150" t="str">
        <f>IF(DB294&lt;&gt;"",
    IF(INT('Drill Size Info'!$AA$19)=INT('Drill Size Info'!$AB$19),
        --(INT('Drill Size Info'!$AA$19) &amp; "." &amp; DB294),
        IF(AND((--(INT('Drill Size Info'!$AA$19) &amp; "." &amp; DB294)&gt;=--('Drill Size Info'!$AA$19)), (--(INT('Drill Size Info'!$AA$19) &amp; "." &amp; DB294)&lt;=--('Drill Size Info'!$AB$19))),
            --(INT('Drill Size Info'!$AA$19) &amp; "." &amp; DB294),
            --(INT('Drill Size Info'!$AB$19) &amp; "." &amp; DB294)
        )
    ),
    IF(DA294&lt;&gt;"",
        IF(INT('Drill Size Info'!$AA$19)=INT('Drill Size Info'!$AB$19),
            --(INT('Drill Size Info'!$AA$19) &amp; "." &amp; LEFT(DA294,3)),
            IF(AND((--(INT('Drill Size Info'!$AA$19) &amp; "." &amp; LEFT(DA294,3))&gt;=--('Drill Size Info'!$AA$19)), (--(INT('Drill Size Info'!$AA$19) &amp; "." &amp; LEFT(DA294,3))&lt;=--('Drill Size Info'!$AB$19))),
                --(INT('Drill Size Info'!$AA$19) &amp; "." &amp; LEFT(DA294,3)),
                --(INT('Drill Size Info'!$AB$19) &amp; "." &amp; LEFT(DA294,3))
            )
        ),
        "OK"
    )
)</f>
        <v>OK</v>
      </c>
      <c r="W294" s="150" t="str">
        <f>IF(DC294&lt;&gt;"",
    IF(INT('Drill Size Info'!$AA$19)=INT('Drill Size Info'!$AB$19),
        --(INT('Drill Size Info'!$AA$19) &amp; "." &amp; DC294),
        IF(AND((--(INT('Drill Size Info'!$AA$19) &amp; "." &amp; DC294)&gt;=--('Drill Size Info'!$AA$19)), (--(INT('Drill Size Info'!$AA$19) &amp; "." &amp; DC294)&lt;=--('Drill Size Info'!$AB$19))),
            --(INT('Drill Size Info'!$AA$19) &amp; "." &amp; DC294),
            --(INT('Drill Size Info'!$AB$19) &amp; "." &amp; DC294)
        )
    ),
    IF(DA294&lt;&gt;"",
        IF(INT('Drill Size Info'!$AA$19)=INT('Drill Size Info'!$AB$19),
            --(INT('Drill Size Info'!$AA$19) &amp; "." &amp; RIGHT(DA294,3)),
            IF(AND((--(INT('Drill Size Info'!$AA$19) &amp; "." &amp; RIGHT(DA294,3))&gt;=--('Drill Size Info'!$AA$19)), (--(INT('Drill Size Info'!$AA$19) &amp; "." &amp; RIGHT(DA294,3))&lt;=--('Drill Size Info'!$AB$19))),
                --(INT('Drill Size Info'!$AA$19) &amp; "." &amp; RIGHT(DA294,3)),
                --(INT('Drill Size Info'!$AB$19) &amp; "." &amp; RIGHT(DA294,3))
            )
        ),
        "N/A"
    )
)</f>
        <v>N/A</v>
      </c>
      <c r="X294" s="150" t="str">
        <f>IF(DE294&lt;&gt;"",
    IF(INT('Drill Size Info'!$AA$19)=INT('Drill Size Info'!$AB$15),
        --(INT('Drill Size Info'!$AA$15) &amp; "." &amp; DE294),
        IF(AND((--(INT('Drill Size Info'!$AA$15) &amp; "." &amp; DE294)&gt;=--('Drill Size Info'!$AA$15)), (--(INT('Drill Size Info'!$AA$15) &amp; "." &amp; DE294)&lt;=--('Drill Size Info'!$AB$15))),
            --(INT('Drill Size Info'!$AA$15) &amp; "." &amp; DE294),
            --(INT('Drill Size Info'!$AB$15) &amp; "." &amp; DE294)
        )
    ),
    IF(DD294&lt;&gt;"",
        IF(INT('Drill Size Info'!$AA$15)=INT('Drill Size Info'!$AB$15),
            --(INT('Drill Size Info'!$AA$15) &amp; "." &amp; LEFT(DD294,3)),
            IF(AND((--(INT('Drill Size Info'!$AA$15) &amp; "." &amp; LEFT(DD294,3))&gt;=--('Drill Size Info'!$AA$15)), (--(INT('Drill Size Info'!$AA$15) &amp; "." &amp; LEFT(DD294,3))&lt;=--('Drill Size Info'!$AB$15))),
                --(INT('Drill Size Info'!$AA$15) &amp; "." &amp; LEFT(DD294,3)),
                --(INT('Drill Size Info'!$AB$15) &amp; "." &amp; LEFT(DD294,3))
            )
        ),
        "OK"
    )
)</f>
        <v>OK</v>
      </c>
      <c r="Y294" s="150" t="str">
        <f>IF(DF294&lt;&gt;"",
    IF(INT('Drill Size Info'!$AA$19)=INT('Drill Size Info'!$AB$15),
        --(INT('Drill Size Info'!$AA$15) &amp; "." &amp; DF294),
        IF(AND((--(INT('Drill Size Info'!$AA$15) &amp; "." &amp; DF294)&gt;=--('Drill Size Info'!$AA$15)), (--(INT('Drill Size Info'!$AA$15) &amp; "." &amp; DF294)&lt;=--('Drill Size Info'!$AB$15))),
            --(INT('Drill Size Info'!$AA$15) &amp; "." &amp; DF294),
            --(INT('Drill Size Info'!$AB$15) &amp; "." &amp; DF294)
        )
    ),
    IF(DD294&lt;&gt;"",
        IF(INT('Drill Size Info'!$AA$15)=INT('Drill Size Info'!$AB$15),
            --(INT('Drill Size Info'!$AA$15) &amp; "." &amp; RIGHT(DD294,3)),
            IF(AND((--(INT('Drill Size Info'!$AA$15) &amp; "." &amp; RIGHT(DD294,3))&gt;=--('Drill Size Info'!$AA$15)), (--(INT('Drill Size Info'!$AA$15) &amp; "." &amp; RIGHT(DD294,3))&lt;=--('Drill Size Info'!$AB$15))),
                --(INT('Drill Size Info'!$AA$15) &amp; "." &amp; RIGHT(DD294,3)),
                --(INT('Drill Size Info'!$AB$15) &amp; "." &amp; RIGHT(DD294,3))
            )
        ),
        "N/A"
    )
)</f>
        <v>N/A</v>
      </c>
      <c r="Z294" s="162"/>
      <c r="AA294" s="162"/>
      <c r="AB294" s="162"/>
      <c r="AC294" s="162"/>
      <c r="AD294" s="162"/>
      <c r="AE294" s="162"/>
      <c r="AF294" s="162"/>
      <c r="AG294" s="162"/>
      <c r="AH294" s="162"/>
      <c r="AI294" s="162"/>
      <c r="AJ294" s="162"/>
      <c r="AK294" s="183"/>
      <c r="AL294" s="183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3"/>
      <c r="BA294" s="163"/>
      <c r="BB294" s="163"/>
      <c r="BC294" s="163"/>
      <c r="BD294" s="163"/>
      <c r="BE294" s="163"/>
      <c r="BF294" s="164"/>
      <c r="BG294" s="165"/>
      <c r="BH294" s="162"/>
      <c r="BI294" s="162"/>
      <c r="BJ294" s="164"/>
      <c r="BK294" s="95"/>
      <c r="BL294" s="182"/>
      <c r="BM294" s="182"/>
      <c r="BN294" s="182"/>
      <c r="BO294" s="182"/>
      <c r="BP294" s="95" t="str">
        <f t="shared" si="233"/>
        <v/>
      </c>
    </row>
    <row r="295" spans="2:68" x14ac:dyDescent="0.2">
      <c r="B295" s="156">
        <f t="shared" si="234"/>
        <v>287</v>
      </c>
      <c r="C295" s="158" t="str">
        <f>CONCATENATE('DATA SHEET'!$B$9, 'DATA SHEET'!$Q$2)</f>
        <v>" HWDP</v>
      </c>
      <c r="D295" s="157" t="str">
        <f t="shared" si="235"/>
        <v/>
      </c>
      <c r="E295" s="158" t="str">
        <f>IF('DATA SHEET'!$E$10="Cat 2","N/A","OK")</f>
        <v>OK</v>
      </c>
      <c r="F295" s="158" t="str">
        <f>IF('DATA SHEET'!$E$10="Cat 2","N/A","OK")</f>
        <v>OK</v>
      </c>
      <c r="G295" s="160"/>
      <c r="H295" s="160"/>
      <c r="I295" s="160" t="s">
        <v>194</v>
      </c>
      <c r="J295" s="160" t="str">
        <f t="shared" si="236"/>
        <v>OK</v>
      </c>
      <c r="K295" s="160" t="str">
        <f t="shared" si="236"/>
        <v>OK</v>
      </c>
      <c r="L295" s="160" t="str">
        <f>IF('DATA SHEET'!$B$10="NC-50","N/A","OK")</f>
        <v>OK</v>
      </c>
      <c r="M295" s="160" t="str">
        <f>IF('DATA SHEET'!$B$10="NC-50","N/A","OK")</f>
        <v>OK</v>
      </c>
      <c r="N295" s="160"/>
      <c r="O295" s="160"/>
      <c r="P295" s="160"/>
      <c r="Q295" s="160"/>
      <c r="R295" s="160"/>
      <c r="S295" s="160"/>
      <c r="T295" s="160"/>
      <c r="U295" s="160"/>
      <c r="V295" s="150" t="str">
        <f>IF(DB295&lt;&gt;"",
    IF(INT('Drill Size Info'!$AA$19)=INT('Drill Size Info'!$AB$19),
        --(INT('Drill Size Info'!$AA$19) &amp; "." &amp; DB295),
        IF(AND((--(INT('Drill Size Info'!$AA$19) &amp; "." &amp; DB295)&gt;=--('Drill Size Info'!$AA$19)), (--(INT('Drill Size Info'!$AA$19) &amp; "." &amp; DB295)&lt;=--('Drill Size Info'!$AB$19))),
            --(INT('Drill Size Info'!$AA$19) &amp; "." &amp; DB295),
            --(INT('Drill Size Info'!$AB$19) &amp; "." &amp; DB295)
        )
    ),
    IF(DA295&lt;&gt;"",
        IF(INT('Drill Size Info'!$AA$19)=INT('Drill Size Info'!$AB$19),
            --(INT('Drill Size Info'!$AA$19) &amp; "." &amp; LEFT(DA295,3)),
            IF(AND((--(INT('Drill Size Info'!$AA$19) &amp; "." &amp; LEFT(DA295,3))&gt;=--('Drill Size Info'!$AA$19)), (--(INT('Drill Size Info'!$AA$19) &amp; "." &amp; LEFT(DA295,3))&lt;=--('Drill Size Info'!$AB$19))),
                --(INT('Drill Size Info'!$AA$19) &amp; "." &amp; LEFT(DA295,3)),
                --(INT('Drill Size Info'!$AB$19) &amp; "." &amp; LEFT(DA295,3))
            )
        ),
        "OK"
    )
)</f>
        <v>OK</v>
      </c>
      <c r="W295" s="150" t="str">
        <f>IF(DC295&lt;&gt;"",
    IF(INT('Drill Size Info'!$AA$19)=INT('Drill Size Info'!$AB$19),
        --(INT('Drill Size Info'!$AA$19) &amp; "." &amp; DC295),
        IF(AND((--(INT('Drill Size Info'!$AA$19) &amp; "." &amp; DC295)&gt;=--('Drill Size Info'!$AA$19)), (--(INT('Drill Size Info'!$AA$19) &amp; "." &amp; DC295)&lt;=--('Drill Size Info'!$AB$19))),
            --(INT('Drill Size Info'!$AA$19) &amp; "." &amp; DC295),
            --(INT('Drill Size Info'!$AB$19) &amp; "." &amp; DC295)
        )
    ),
    IF(DA295&lt;&gt;"",
        IF(INT('Drill Size Info'!$AA$19)=INT('Drill Size Info'!$AB$19),
            --(INT('Drill Size Info'!$AA$19) &amp; "." &amp; RIGHT(DA295,3)),
            IF(AND((--(INT('Drill Size Info'!$AA$19) &amp; "." &amp; RIGHT(DA295,3))&gt;=--('Drill Size Info'!$AA$19)), (--(INT('Drill Size Info'!$AA$19) &amp; "." &amp; RIGHT(DA295,3))&lt;=--('Drill Size Info'!$AB$19))),
                --(INT('Drill Size Info'!$AA$19) &amp; "." &amp; RIGHT(DA295,3)),
                --(INT('Drill Size Info'!$AB$19) &amp; "." &amp; RIGHT(DA295,3))
            )
        ),
        "N/A"
    )
)</f>
        <v>N/A</v>
      </c>
      <c r="X295" s="150" t="str">
        <f>IF(DE295&lt;&gt;"",
    IF(INT('Drill Size Info'!$AA$19)=INT('Drill Size Info'!$AB$15),
        --(INT('Drill Size Info'!$AA$15) &amp; "." &amp; DE295),
        IF(AND((--(INT('Drill Size Info'!$AA$15) &amp; "." &amp; DE295)&gt;=--('Drill Size Info'!$AA$15)), (--(INT('Drill Size Info'!$AA$15) &amp; "." &amp; DE295)&lt;=--('Drill Size Info'!$AB$15))),
            --(INT('Drill Size Info'!$AA$15) &amp; "." &amp; DE295),
            --(INT('Drill Size Info'!$AB$15) &amp; "." &amp; DE295)
        )
    ),
    IF(DD295&lt;&gt;"",
        IF(INT('Drill Size Info'!$AA$15)=INT('Drill Size Info'!$AB$15),
            --(INT('Drill Size Info'!$AA$15) &amp; "." &amp; LEFT(DD295,3)),
            IF(AND((--(INT('Drill Size Info'!$AA$15) &amp; "." &amp; LEFT(DD295,3))&gt;=--('Drill Size Info'!$AA$15)), (--(INT('Drill Size Info'!$AA$15) &amp; "." &amp; LEFT(DD295,3))&lt;=--('Drill Size Info'!$AB$15))),
                --(INT('Drill Size Info'!$AA$15) &amp; "." &amp; LEFT(DD295,3)),
                --(INT('Drill Size Info'!$AB$15) &amp; "." &amp; LEFT(DD295,3))
            )
        ),
        "OK"
    )
)</f>
        <v>OK</v>
      </c>
      <c r="Y295" s="150" t="str">
        <f>IF(DF295&lt;&gt;"",
    IF(INT('Drill Size Info'!$AA$19)=INT('Drill Size Info'!$AB$15),
        --(INT('Drill Size Info'!$AA$15) &amp; "." &amp; DF295),
        IF(AND((--(INT('Drill Size Info'!$AA$15) &amp; "." &amp; DF295)&gt;=--('Drill Size Info'!$AA$15)), (--(INT('Drill Size Info'!$AA$15) &amp; "." &amp; DF295)&lt;=--('Drill Size Info'!$AB$15))),
            --(INT('Drill Size Info'!$AA$15) &amp; "." &amp; DF295),
            --(INT('Drill Size Info'!$AB$15) &amp; "." &amp; DF295)
        )
    ),
    IF(DD295&lt;&gt;"",
        IF(INT('Drill Size Info'!$AA$15)=INT('Drill Size Info'!$AB$15),
            --(INT('Drill Size Info'!$AA$15) &amp; "." &amp; RIGHT(DD295,3)),
            IF(AND((--(INT('Drill Size Info'!$AA$15) &amp; "." &amp; RIGHT(DD295,3))&gt;=--('Drill Size Info'!$AA$15)), (--(INT('Drill Size Info'!$AA$15) &amp; "." &amp; RIGHT(DD295,3))&lt;=--('Drill Size Info'!$AB$15))),
                --(INT('Drill Size Info'!$AA$15) &amp; "." &amp; RIGHT(DD295,3)),
                --(INT('Drill Size Info'!$AB$15) &amp; "." &amp; RIGHT(DD295,3))
            )
        ),
        "N/A"
    )
)</f>
        <v>N/A</v>
      </c>
      <c r="Z295" s="162"/>
      <c r="AA295" s="162"/>
      <c r="AB295" s="162"/>
      <c r="AC295" s="162"/>
      <c r="AD295" s="162"/>
      <c r="AE295" s="162"/>
      <c r="AF295" s="162"/>
      <c r="AG295" s="162"/>
      <c r="AH295" s="162"/>
      <c r="AI295" s="162"/>
      <c r="AJ295" s="162"/>
      <c r="AK295" s="183"/>
      <c r="AL295" s="183"/>
      <c r="AM295" s="162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62"/>
      <c r="AY295" s="162"/>
      <c r="AZ295" s="163"/>
      <c r="BA295" s="163"/>
      <c r="BB295" s="163"/>
      <c r="BC295" s="163"/>
      <c r="BD295" s="163"/>
      <c r="BE295" s="163"/>
      <c r="BF295" s="164"/>
      <c r="BG295" s="165"/>
      <c r="BH295" s="162"/>
      <c r="BI295" s="162"/>
      <c r="BJ295" s="164"/>
      <c r="BK295" s="95"/>
      <c r="BL295" s="182"/>
      <c r="BM295" s="182"/>
      <c r="BN295" s="182"/>
      <c r="BO295" s="182"/>
      <c r="BP295" s="95" t="str">
        <f t="shared" si="233"/>
        <v/>
      </c>
    </row>
    <row r="296" spans="2:68" x14ac:dyDescent="0.2">
      <c r="B296" s="156">
        <f t="shared" si="234"/>
        <v>288</v>
      </c>
      <c r="C296" s="158" t="str">
        <f>CONCATENATE('DATA SHEET'!$B$9, 'DATA SHEET'!$Q$2)</f>
        <v>" HWDP</v>
      </c>
      <c r="D296" s="157" t="str">
        <f t="shared" si="235"/>
        <v/>
      </c>
      <c r="E296" s="158" t="str">
        <f>IF('DATA SHEET'!$E$10="Cat 2","N/A","OK")</f>
        <v>OK</v>
      </c>
      <c r="F296" s="158" t="str">
        <f>IF('DATA SHEET'!$E$10="Cat 2","N/A","OK")</f>
        <v>OK</v>
      </c>
      <c r="G296" s="160"/>
      <c r="H296" s="160"/>
      <c r="I296" s="160" t="s">
        <v>194</v>
      </c>
      <c r="J296" s="160" t="str">
        <f t="shared" si="236"/>
        <v>OK</v>
      </c>
      <c r="K296" s="160" t="str">
        <f t="shared" si="236"/>
        <v>OK</v>
      </c>
      <c r="L296" s="160" t="str">
        <f>IF('DATA SHEET'!$B$10="NC-50","N/A","OK")</f>
        <v>OK</v>
      </c>
      <c r="M296" s="160" t="str">
        <f>IF('DATA SHEET'!$B$10="NC-50","N/A","OK")</f>
        <v>OK</v>
      </c>
      <c r="N296" s="160"/>
      <c r="O296" s="160"/>
      <c r="P296" s="160"/>
      <c r="Q296" s="160"/>
      <c r="R296" s="160"/>
      <c r="S296" s="160"/>
      <c r="T296" s="160"/>
      <c r="U296" s="160"/>
      <c r="V296" s="150" t="str">
        <f>IF(DB296&lt;&gt;"",
    IF(INT('Drill Size Info'!$AA$19)=INT('Drill Size Info'!$AB$19),
        --(INT('Drill Size Info'!$AA$19) &amp; "." &amp; DB296),
        IF(AND((--(INT('Drill Size Info'!$AA$19) &amp; "." &amp; DB296)&gt;=--('Drill Size Info'!$AA$19)), (--(INT('Drill Size Info'!$AA$19) &amp; "." &amp; DB296)&lt;=--('Drill Size Info'!$AB$19))),
            --(INT('Drill Size Info'!$AA$19) &amp; "." &amp; DB296),
            --(INT('Drill Size Info'!$AB$19) &amp; "." &amp; DB296)
        )
    ),
    IF(DA296&lt;&gt;"",
        IF(INT('Drill Size Info'!$AA$19)=INT('Drill Size Info'!$AB$19),
            --(INT('Drill Size Info'!$AA$19) &amp; "." &amp; LEFT(DA296,3)),
            IF(AND((--(INT('Drill Size Info'!$AA$19) &amp; "." &amp; LEFT(DA296,3))&gt;=--('Drill Size Info'!$AA$19)), (--(INT('Drill Size Info'!$AA$19) &amp; "." &amp; LEFT(DA296,3))&lt;=--('Drill Size Info'!$AB$19))),
                --(INT('Drill Size Info'!$AA$19) &amp; "." &amp; LEFT(DA296,3)),
                --(INT('Drill Size Info'!$AB$19) &amp; "." &amp; LEFT(DA296,3))
            )
        ),
        "OK"
    )
)</f>
        <v>OK</v>
      </c>
      <c r="W296" s="150" t="str">
        <f>IF(DC296&lt;&gt;"",
    IF(INT('Drill Size Info'!$AA$19)=INT('Drill Size Info'!$AB$19),
        --(INT('Drill Size Info'!$AA$19) &amp; "." &amp; DC296),
        IF(AND((--(INT('Drill Size Info'!$AA$19) &amp; "." &amp; DC296)&gt;=--('Drill Size Info'!$AA$19)), (--(INT('Drill Size Info'!$AA$19) &amp; "." &amp; DC296)&lt;=--('Drill Size Info'!$AB$19))),
            --(INT('Drill Size Info'!$AA$19) &amp; "." &amp; DC296),
            --(INT('Drill Size Info'!$AB$19) &amp; "." &amp; DC296)
        )
    ),
    IF(DA296&lt;&gt;"",
        IF(INT('Drill Size Info'!$AA$19)=INT('Drill Size Info'!$AB$19),
            --(INT('Drill Size Info'!$AA$19) &amp; "." &amp; RIGHT(DA296,3)),
            IF(AND((--(INT('Drill Size Info'!$AA$19) &amp; "." &amp; RIGHT(DA296,3))&gt;=--('Drill Size Info'!$AA$19)), (--(INT('Drill Size Info'!$AA$19) &amp; "." &amp; RIGHT(DA296,3))&lt;=--('Drill Size Info'!$AB$19))),
                --(INT('Drill Size Info'!$AA$19) &amp; "." &amp; RIGHT(DA296,3)),
                --(INT('Drill Size Info'!$AB$19) &amp; "." &amp; RIGHT(DA296,3))
            )
        ),
        "N/A"
    )
)</f>
        <v>N/A</v>
      </c>
      <c r="X296" s="150" t="str">
        <f>IF(DE296&lt;&gt;"",
    IF(INT('Drill Size Info'!$AA$19)=INT('Drill Size Info'!$AB$15),
        --(INT('Drill Size Info'!$AA$15) &amp; "." &amp; DE296),
        IF(AND((--(INT('Drill Size Info'!$AA$15) &amp; "." &amp; DE296)&gt;=--('Drill Size Info'!$AA$15)), (--(INT('Drill Size Info'!$AA$15) &amp; "." &amp; DE296)&lt;=--('Drill Size Info'!$AB$15))),
            --(INT('Drill Size Info'!$AA$15) &amp; "." &amp; DE296),
            --(INT('Drill Size Info'!$AB$15) &amp; "." &amp; DE296)
        )
    ),
    IF(DD296&lt;&gt;"",
        IF(INT('Drill Size Info'!$AA$15)=INT('Drill Size Info'!$AB$15),
            --(INT('Drill Size Info'!$AA$15) &amp; "." &amp; LEFT(DD296,3)),
            IF(AND((--(INT('Drill Size Info'!$AA$15) &amp; "." &amp; LEFT(DD296,3))&gt;=--('Drill Size Info'!$AA$15)), (--(INT('Drill Size Info'!$AA$15) &amp; "." &amp; LEFT(DD296,3))&lt;=--('Drill Size Info'!$AB$15))),
                --(INT('Drill Size Info'!$AA$15) &amp; "." &amp; LEFT(DD296,3)),
                --(INT('Drill Size Info'!$AB$15) &amp; "." &amp; LEFT(DD296,3))
            )
        ),
        "OK"
    )
)</f>
        <v>OK</v>
      </c>
      <c r="Y296" s="150" t="str">
        <f>IF(DF296&lt;&gt;"",
    IF(INT('Drill Size Info'!$AA$19)=INT('Drill Size Info'!$AB$15),
        --(INT('Drill Size Info'!$AA$15) &amp; "." &amp; DF296),
        IF(AND((--(INT('Drill Size Info'!$AA$15) &amp; "." &amp; DF296)&gt;=--('Drill Size Info'!$AA$15)), (--(INT('Drill Size Info'!$AA$15) &amp; "." &amp; DF296)&lt;=--('Drill Size Info'!$AB$15))),
            --(INT('Drill Size Info'!$AA$15) &amp; "." &amp; DF296),
            --(INT('Drill Size Info'!$AB$15) &amp; "." &amp; DF296)
        )
    ),
    IF(DD296&lt;&gt;"",
        IF(INT('Drill Size Info'!$AA$15)=INT('Drill Size Info'!$AB$15),
            --(INT('Drill Size Info'!$AA$15) &amp; "." &amp; RIGHT(DD296,3)),
            IF(AND((--(INT('Drill Size Info'!$AA$15) &amp; "." &amp; RIGHT(DD296,3))&gt;=--('Drill Size Info'!$AA$15)), (--(INT('Drill Size Info'!$AA$15) &amp; "." &amp; RIGHT(DD296,3))&lt;=--('Drill Size Info'!$AB$15))),
                --(INT('Drill Size Info'!$AA$15) &amp; "." &amp; RIGHT(DD296,3)),
                --(INT('Drill Size Info'!$AB$15) &amp; "." &amp; RIGHT(DD296,3))
            )
        ),
        "N/A"
    )
)</f>
        <v>N/A</v>
      </c>
      <c r="Z296" s="162"/>
      <c r="AA296" s="162"/>
      <c r="AB296" s="162"/>
      <c r="AC296" s="162"/>
      <c r="AD296" s="162"/>
      <c r="AE296" s="162"/>
      <c r="AF296" s="162"/>
      <c r="AG296" s="162"/>
      <c r="AH296" s="162"/>
      <c r="AI296" s="162"/>
      <c r="AJ296" s="162"/>
      <c r="AK296" s="183"/>
      <c r="AL296" s="183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3"/>
      <c r="BA296" s="163"/>
      <c r="BB296" s="163"/>
      <c r="BC296" s="163"/>
      <c r="BD296" s="163"/>
      <c r="BE296" s="163"/>
      <c r="BF296" s="164"/>
      <c r="BG296" s="165"/>
      <c r="BH296" s="162"/>
      <c r="BI296" s="162"/>
      <c r="BJ296" s="164"/>
      <c r="BK296" s="95"/>
      <c r="BL296" s="182"/>
      <c r="BM296" s="182"/>
      <c r="BN296" s="182"/>
      <c r="BO296" s="182"/>
      <c r="BP296" s="95" t="str">
        <f t="shared" si="233"/>
        <v/>
      </c>
    </row>
    <row r="297" spans="2:68" x14ac:dyDescent="0.2">
      <c r="B297" s="156">
        <f t="shared" si="234"/>
        <v>289</v>
      </c>
      <c r="C297" s="158" t="str">
        <f>CONCATENATE('DATA SHEET'!$B$9, 'DATA SHEET'!$Q$2)</f>
        <v>" HWDP</v>
      </c>
      <c r="D297" s="157" t="str">
        <f t="shared" si="235"/>
        <v/>
      </c>
      <c r="E297" s="158" t="str">
        <f>IF('DATA SHEET'!$E$10="Cat 2","N/A","OK")</f>
        <v>OK</v>
      </c>
      <c r="F297" s="158" t="str">
        <f>IF('DATA SHEET'!$E$10="Cat 2","N/A","OK")</f>
        <v>OK</v>
      </c>
      <c r="G297" s="160"/>
      <c r="H297" s="160"/>
      <c r="I297" s="160" t="s">
        <v>194</v>
      </c>
      <c r="J297" s="160" t="str">
        <f t="shared" si="236"/>
        <v>OK</v>
      </c>
      <c r="K297" s="160" t="str">
        <f t="shared" si="236"/>
        <v>OK</v>
      </c>
      <c r="L297" s="160" t="str">
        <f>IF('DATA SHEET'!$B$10="NC-50","N/A","OK")</f>
        <v>OK</v>
      </c>
      <c r="M297" s="160" t="str">
        <f>IF('DATA SHEET'!$B$10="NC-50","N/A","OK")</f>
        <v>OK</v>
      </c>
      <c r="N297" s="160"/>
      <c r="O297" s="160"/>
      <c r="P297" s="160"/>
      <c r="Q297" s="160"/>
      <c r="R297" s="160"/>
      <c r="S297" s="160"/>
      <c r="T297" s="160"/>
      <c r="U297" s="160"/>
      <c r="V297" s="150" t="str">
        <f>IF(DB297&lt;&gt;"",
    IF(INT('Drill Size Info'!$AA$19)=INT('Drill Size Info'!$AB$19),
        --(INT('Drill Size Info'!$AA$19) &amp; "." &amp; DB297),
        IF(AND((--(INT('Drill Size Info'!$AA$19) &amp; "." &amp; DB297)&gt;=--('Drill Size Info'!$AA$19)), (--(INT('Drill Size Info'!$AA$19) &amp; "." &amp; DB297)&lt;=--('Drill Size Info'!$AB$19))),
            --(INT('Drill Size Info'!$AA$19) &amp; "." &amp; DB297),
            --(INT('Drill Size Info'!$AB$19) &amp; "." &amp; DB297)
        )
    ),
    IF(DA297&lt;&gt;"",
        IF(INT('Drill Size Info'!$AA$19)=INT('Drill Size Info'!$AB$19),
            --(INT('Drill Size Info'!$AA$19) &amp; "." &amp; LEFT(DA297,3)),
            IF(AND((--(INT('Drill Size Info'!$AA$19) &amp; "." &amp; LEFT(DA297,3))&gt;=--('Drill Size Info'!$AA$19)), (--(INT('Drill Size Info'!$AA$19) &amp; "." &amp; LEFT(DA297,3))&lt;=--('Drill Size Info'!$AB$19))),
                --(INT('Drill Size Info'!$AA$19) &amp; "." &amp; LEFT(DA297,3)),
                --(INT('Drill Size Info'!$AB$19) &amp; "." &amp; LEFT(DA297,3))
            )
        ),
        "OK"
    )
)</f>
        <v>OK</v>
      </c>
      <c r="W297" s="150" t="str">
        <f>IF(DC297&lt;&gt;"",
    IF(INT('Drill Size Info'!$AA$19)=INT('Drill Size Info'!$AB$19),
        --(INT('Drill Size Info'!$AA$19) &amp; "." &amp; DC297),
        IF(AND((--(INT('Drill Size Info'!$AA$19) &amp; "." &amp; DC297)&gt;=--('Drill Size Info'!$AA$19)), (--(INT('Drill Size Info'!$AA$19) &amp; "." &amp; DC297)&lt;=--('Drill Size Info'!$AB$19))),
            --(INT('Drill Size Info'!$AA$19) &amp; "." &amp; DC297),
            --(INT('Drill Size Info'!$AB$19) &amp; "." &amp; DC297)
        )
    ),
    IF(DA297&lt;&gt;"",
        IF(INT('Drill Size Info'!$AA$19)=INT('Drill Size Info'!$AB$19),
            --(INT('Drill Size Info'!$AA$19) &amp; "." &amp; RIGHT(DA297,3)),
            IF(AND((--(INT('Drill Size Info'!$AA$19) &amp; "." &amp; RIGHT(DA297,3))&gt;=--('Drill Size Info'!$AA$19)), (--(INT('Drill Size Info'!$AA$19) &amp; "." &amp; RIGHT(DA297,3))&lt;=--('Drill Size Info'!$AB$19))),
                --(INT('Drill Size Info'!$AA$19) &amp; "." &amp; RIGHT(DA297,3)),
                --(INT('Drill Size Info'!$AB$19) &amp; "." &amp; RIGHT(DA297,3))
            )
        ),
        "N/A"
    )
)</f>
        <v>N/A</v>
      </c>
      <c r="X297" s="150" t="str">
        <f>IF(DE297&lt;&gt;"",
    IF(INT('Drill Size Info'!$AA$19)=INT('Drill Size Info'!$AB$15),
        --(INT('Drill Size Info'!$AA$15) &amp; "." &amp; DE297),
        IF(AND((--(INT('Drill Size Info'!$AA$15) &amp; "." &amp; DE297)&gt;=--('Drill Size Info'!$AA$15)), (--(INT('Drill Size Info'!$AA$15) &amp; "." &amp; DE297)&lt;=--('Drill Size Info'!$AB$15))),
            --(INT('Drill Size Info'!$AA$15) &amp; "." &amp; DE297),
            --(INT('Drill Size Info'!$AB$15) &amp; "." &amp; DE297)
        )
    ),
    IF(DD297&lt;&gt;"",
        IF(INT('Drill Size Info'!$AA$15)=INT('Drill Size Info'!$AB$15),
            --(INT('Drill Size Info'!$AA$15) &amp; "." &amp; LEFT(DD297,3)),
            IF(AND((--(INT('Drill Size Info'!$AA$15) &amp; "." &amp; LEFT(DD297,3))&gt;=--('Drill Size Info'!$AA$15)), (--(INT('Drill Size Info'!$AA$15) &amp; "." &amp; LEFT(DD297,3))&lt;=--('Drill Size Info'!$AB$15))),
                --(INT('Drill Size Info'!$AA$15) &amp; "." &amp; LEFT(DD297,3)),
                --(INT('Drill Size Info'!$AB$15) &amp; "." &amp; LEFT(DD297,3))
            )
        ),
        "OK"
    )
)</f>
        <v>OK</v>
      </c>
      <c r="Y297" s="150" t="str">
        <f>IF(DF297&lt;&gt;"",
    IF(INT('Drill Size Info'!$AA$19)=INT('Drill Size Info'!$AB$15),
        --(INT('Drill Size Info'!$AA$15) &amp; "." &amp; DF297),
        IF(AND((--(INT('Drill Size Info'!$AA$15) &amp; "." &amp; DF297)&gt;=--('Drill Size Info'!$AA$15)), (--(INT('Drill Size Info'!$AA$15) &amp; "." &amp; DF297)&lt;=--('Drill Size Info'!$AB$15))),
            --(INT('Drill Size Info'!$AA$15) &amp; "." &amp; DF297),
            --(INT('Drill Size Info'!$AB$15) &amp; "." &amp; DF297)
        )
    ),
    IF(DD297&lt;&gt;"",
        IF(INT('Drill Size Info'!$AA$15)=INT('Drill Size Info'!$AB$15),
            --(INT('Drill Size Info'!$AA$15) &amp; "." &amp; RIGHT(DD297,3)),
            IF(AND((--(INT('Drill Size Info'!$AA$15) &amp; "." &amp; RIGHT(DD297,3))&gt;=--('Drill Size Info'!$AA$15)), (--(INT('Drill Size Info'!$AA$15) &amp; "." &amp; RIGHT(DD297,3))&lt;=--('Drill Size Info'!$AB$15))),
                --(INT('Drill Size Info'!$AA$15) &amp; "." &amp; RIGHT(DD297,3)),
                --(INT('Drill Size Info'!$AB$15) &amp; "." &amp; RIGHT(DD297,3))
            )
        ),
        "N/A"
    )
)</f>
        <v>N/A</v>
      </c>
      <c r="Z297" s="162"/>
      <c r="AA297" s="162"/>
      <c r="AB297" s="162"/>
      <c r="AC297" s="162"/>
      <c r="AD297" s="162"/>
      <c r="AE297" s="162"/>
      <c r="AF297" s="162"/>
      <c r="AG297" s="162"/>
      <c r="AH297" s="162"/>
      <c r="AI297" s="162"/>
      <c r="AJ297" s="162"/>
      <c r="AK297" s="183"/>
      <c r="AL297" s="183"/>
      <c r="AM297" s="162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3"/>
      <c r="BA297" s="163"/>
      <c r="BB297" s="163"/>
      <c r="BC297" s="163"/>
      <c r="BD297" s="163"/>
      <c r="BE297" s="163"/>
      <c r="BF297" s="164"/>
      <c r="BG297" s="165"/>
      <c r="BH297" s="162"/>
      <c r="BI297" s="162"/>
      <c r="BJ297" s="164"/>
      <c r="BK297" s="95"/>
      <c r="BL297" s="182"/>
      <c r="BM297" s="182"/>
      <c r="BN297" s="182"/>
      <c r="BO297" s="182"/>
      <c r="BP297" s="95" t="str">
        <f t="shared" si="233"/>
        <v/>
      </c>
    </row>
    <row r="298" spans="2:68" x14ac:dyDescent="0.2">
      <c r="B298" s="156">
        <f t="shared" si="234"/>
        <v>290</v>
      </c>
      <c r="C298" s="158" t="str">
        <f>CONCATENATE('DATA SHEET'!$B$9, 'DATA SHEET'!$Q$2)</f>
        <v>" HWDP</v>
      </c>
      <c r="D298" s="157" t="str">
        <f t="shared" si="235"/>
        <v/>
      </c>
      <c r="E298" s="158" t="str">
        <f>IF('DATA SHEET'!$E$10="Cat 2","N/A","OK")</f>
        <v>OK</v>
      </c>
      <c r="F298" s="158" t="str">
        <f>IF('DATA SHEET'!$E$10="Cat 2","N/A","OK")</f>
        <v>OK</v>
      </c>
      <c r="G298" s="160"/>
      <c r="H298" s="160"/>
      <c r="I298" s="160" t="s">
        <v>194</v>
      </c>
      <c r="J298" s="160" t="str">
        <f t="shared" si="236"/>
        <v>OK</v>
      </c>
      <c r="K298" s="160" t="str">
        <f t="shared" si="236"/>
        <v>OK</v>
      </c>
      <c r="L298" s="160" t="str">
        <f>IF('DATA SHEET'!$B$10="NC-50","N/A","OK")</f>
        <v>OK</v>
      </c>
      <c r="M298" s="160" t="str">
        <f>IF('DATA SHEET'!$B$10="NC-50","N/A","OK")</f>
        <v>OK</v>
      </c>
      <c r="N298" s="160"/>
      <c r="O298" s="160"/>
      <c r="P298" s="160"/>
      <c r="Q298" s="160"/>
      <c r="R298" s="160"/>
      <c r="S298" s="160"/>
      <c r="T298" s="160"/>
      <c r="U298" s="160"/>
      <c r="V298" s="150" t="str">
        <f>IF(DB298&lt;&gt;"",
    IF(INT('Drill Size Info'!$AA$19)=INT('Drill Size Info'!$AB$19),
        --(INT('Drill Size Info'!$AA$19) &amp; "." &amp; DB298),
        IF(AND((--(INT('Drill Size Info'!$AA$19) &amp; "." &amp; DB298)&gt;=--('Drill Size Info'!$AA$19)), (--(INT('Drill Size Info'!$AA$19) &amp; "." &amp; DB298)&lt;=--('Drill Size Info'!$AB$19))),
            --(INT('Drill Size Info'!$AA$19) &amp; "." &amp; DB298),
            --(INT('Drill Size Info'!$AB$19) &amp; "." &amp; DB298)
        )
    ),
    IF(DA298&lt;&gt;"",
        IF(INT('Drill Size Info'!$AA$19)=INT('Drill Size Info'!$AB$19),
            --(INT('Drill Size Info'!$AA$19) &amp; "." &amp; LEFT(DA298,3)),
            IF(AND((--(INT('Drill Size Info'!$AA$19) &amp; "." &amp; LEFT(DA298,3))&gt;=--('Drill Size Info'!$AA$19)), (--(INT('Drill Size Info'!$AA$19) &amp; "." &amp; LEFT(DA298,3))&lt;=--('Drill Size Info'!$AB$19))),
                --(INT('Drill Size Info'!$AA$19) &amp; "." &amp; LEFT(DA298,3)),
                --(INT('Drill Size Info'!$AB$19) &amp; "." &amp; LEFT(DA298,3))
            )
        ),
        "OK"
    )
)</f>
        <v>OK</v>
      </c>
      <c r="W298" s="150" t="str">
        <f>IF(DC298&lt;&gt;"",
    IF(INT('Drill Size Info'!$AA$19)=INT('Drill Size Info'!$AB$19),
        --(INT('Drill Size Info'!$AA$19) &amp; "." &amp; DC298),
        IF(AND((--(INT('Drill Size Info'!$AA$19) &amp; "." &amp; DC298)&gt;=--('Drill Size Info'!$AA$19)), (--(INT('Drill Size Info'!$AA$19) &amp; "." &amp; DC298)&lt;=--('Drill Size Info'!$AB$19))),
            --(INT('Drill Size Info'!$AA$19) &amp; "." &amp; DC298),
            --(INT('Drill Size Info'!$AB$19) &amp; "." &amp; DC298)
        )
    ),
    IF(DA298&lt;&gt;"",
        IF(INT('Drill Size Info'!$AA$19)=INT('Drill Size Info'!$AB$19),
            --(INT('Drill Size Info'!$AA$19) &amp; "." &amp; RIGHT(DA298,3)),
            IF(AND((--(INT('Drill Size Info'!$AA$19) &amp; "." &amp; RIGHT(DA298,3))&gt;=--('Drill Size Info'!$AA$19)), (--(INT('Drill Size Info'!$AA$19) &amp; "." &amp; RIGHT(DA298,3))&lt;=--('Drill Size Info'!$AB$19))),
                --(INT('Drill Size Info'!$AA$19) &amp; "." &amp; RIGHT(DA298,3)),
                --(INT('Drill Size Info'!$AB$19) &amp; "." &amp; RIGHT(DA298,3))
            )
        ),
        "N/A"
    )
)</f>
        <v>N/A</v>
      </c>
      <c r="X298" s="150" t="str">
        <f>IF(DE298&lt;&gt;"",
    IF(INT('Drill Size Info'!$AA$19)=INT('Drill Size Info'!$AB$15),
        --(INT('Drill Size Info'!$AA$15) &amp; "." &amp; DE298),
        IF(AND((--(INT('Drill Size Info'!$AA$15) &amp; "." &amp; DE298)&gt;=--('Drill Size Info'!$AA$15)), (--(INT('Drill Size Info'!$AA$15) &amp; "." &amp; DE298)&lt;=--('Drill Size Info'!$AB$15))),
            --(INT('Drill Size Info'!$AA$15) &amp; "." &amp; DE298),
            --(INT('Drill Size Info'!$AB$15) &amp; "." &amp; DE298)
        )
    ),
    IF(DD298&lt;&gt;"",
        IF(INT('Drill Size Info'!$AA$15)=INT('Drill Size Info'!$AB$15),
            --(INT('Drill Size Info'!$AA$15) &amp; "." &amp; LEFT(DD298,3)),
            IF(AND((--(INT('Drill Size Info'!$AA$15) &amp; "." &amp; LEFT(DD298,3))&gt;=--('Drill Size Info'!$AA$15)), (--(INT('Drill Size Info'!$AA$15) &amp; "." &amp; LEFT(DD298,3))&lt;=--('Drill Size Info'!$AB$15))),
                --(INT('Drill Size Info'!$AA$15) &amp; "." &amp; LEFT(DD298,3)),
                --(INT('Drill Size Info'!$AB$15) &amp; "." &amp; LEFT(DD298,3))
            )
        ),
        "OK"
    )
)</f>
        <v>OK</v>
      </c>
      <c r="Y298" s="150" t="str">
        <f>IF(DF298&lt;&gt;"",
    IF(INT('Drill Size Info'!$AA$19)=INT('Drill Size Info'!$AB$15),
        --(INT('Drill Size Info'!$AA$15) &amp; "." &amp; DF298),
        IF(AND((--(INT('Drill Size Info'!$AA$15) &amp; "." &amp; DF298)&gt;=--('Drill Size Info'!$AA$15)), (--(INT('Drill Size Info'!$AA$15) &amp; "." &amp; DF298)&lt;=--('Drill Size Info'!$AB$15))),
            --(INT('Drill Size Info'!$AA$15) &amp; "." &amp; DF298),
            --(INT('Drill Size Info'!$AB$15) &amp; "." &amp; DF298)
        )
    ),
    IF(DD298&lt;&gt;"",
        IF(INT('Drill Size Info'!$AA$15)=INT('Drill Size Info'!$AB$15),
            --(INT('Drill Size Info'!$AA$15) &amp; "." &amp; RIGHT(DD298,3)),
            IF(AND((--(INT('Drill Size Info'!$AA$15) &amp; "." &amp; RIGHT(DD298,3))&gt;=--('Drill Size Info'!$AA$15)), (--(INT('Drill Size Info'!$AA$15) &amp; "." &amp; RIGHT(DD298,3))&lt;=--('Drill Size Info'!$AB$15))),
                --(INT('Drill Size Info'!$AA$15) &amp; "." &amp; RIGHT(DD298,3)),
                --(INT('Drill Size Info'!$AB$15) &amp; "." &amp; RIGHT(DD298,3))
            )
        ),
        "N/A"
    )
)</f>
        <v>N/A</v>
      </c>
      <c r="Z298" s="162"/>
      <c r="AA298" s="162"/>
      <c r="AB298" s="162"/>
      <c r="AC298" s="162"/>
      <c r="AD298" s="162"/>
      <c r="AE298" s="162"/>
      <c r="AF298" s="162"/>
      <c r="AG298" s="162"/>
      <c r="AH298" s="162"/>
      <c r="AI298" s="162"/>
      <c r="AJ298" s="162"/>
      <c r="AK298" s="183"/>
      <c r="AL298" s="183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3"/>
      <c r="BA298" s="163"/>
      <c r="BB298" s="163"/>
      <c r="BC298" s="163"/>
      <c r="BD298" s="163"/>
      <c r="BE298" s="163"/>
      <c r="BF298" s="164"/>
      <c r="BG298" s="165"/>
      <c r="BH298" s="162"/>
      <c r="BI298" s="162"/>
      <c r="BJ298" s="164"/>
      <c r="BK298" s="95"/>
      <c r="BL298" s="182"/>
      <c r="BM298" s="182"/>
      <c r="BN298" s="182"/>
      <c r="BO298" s="182"/>
      <c r="BP298" s="95" t="str">
        <f t="shared" si="233"/>
        <v/>
      </c>
    </row>
    <row r="299" spans="2:68" x14ac:dyDescent="0.2">
      <c r="B299" s="156">
        <f t="shared" si="234"/>
        <v>291</v>
      </c>
      <c r="C299" s="158" t="str">
        <f>CONCATENATE('DATA SHEET'!$B$9, 'DATA SHEET'!$Q$2)</f>
        <v>" HWDP</v>
      </c>
      <c r="D299" s="157" t="str">
        <f t="shared" si="235"/>
        <v/>
      </c>
      <c r="E299" s="158" t="str">
        <f>IF('DATA SHEET'!$E$10="Cat 2","N/A","OK")</f>
        <v>OK</v>
      </c>
      <c r="F299" s="158" t="str">
        <f>IF('DATA SHEET'!$E$10="Cat 2","N/A","OK")</f>
        <v>OK</v>
      </c>
      <c r="G299" s="160"/>
      <c r="H299" s="160"/>
      <c r="I299" s="160" t="s">
        <v>194</v>
      </c>
      <c r="J299" s="160" t="str">
        <f t="shared" si="236"/>
        <v>OK</v>
      </c>
      <c r="K299" s="160" t="str">
        <f t="shared" si="236"/>
        <v>OK</v>
      </c>
      <c r="L299" s="160" t="str">
        <f>IF('DATA SHEET'!$B$10="NC-50","N/A","OK")</f>
        <v>OK</v>
      </c>
      <c r="M299" s="160" t="str">
        <f>IF('DATA SHEET'!$B$10="NC-50","N/A","OK")</f>
        <v>OK</v>
      </c>
      <c r="N299" s="160"/>
      <c r="O299" s="160"/>
      <c r="P299" s="160"/>
      <c r="Q299" s="160"/>
      <c r="R299" s="160"/>
      <c r="S299" s="160"/>
      <c r="T299" s="160"/>
      <c r="U299" s="160"/>
      <c r="V299" s="150" t="str">
        <f>IF(DB299&lt;&gt;"",
    IF(INT('Drill Size Info'!$AA$19)=INT('Drill Size Info'!$AB$19),
        --(INT('Drill Size Info'!$AA$19) &amp; "." &amp; DB299),
        IF(AND((--(INT('Drill Size Info'!$AA$19) &amp; "." &amp; DB299)&gt;=--('Drill Size Info'!$AA$19)), (--(INT('Drill Size Info'!$AA$19) &amp; "." &amp; DB299)&lt;=--('Drill Size Info'!$AB$19))),
            --(INT('Drill Size Info'!$AA$19) &amp; "." &amp; DB299),
            --(INT('Drill Size Info'!$AB$19) &amp; "." &amp; DB299)
        )
    ),
    IF(DA299&lt;&gt;"",
        IF(INT('Drill Size Info'!$AA$19)=INT('Drill Size Info'!$AB$19),
            --(INT('Drill Size Info'!$AA$19) &amp; "." &amp; LEFT(DA299,3)),
            IF(AND((--(INT('Drill Size Info'!$AA$19) &amp; "." &amp; LEFT(DA299,3))&gt;=--('Drill Size Info'!$AA$19)), (--(INT('Drill Size Info'!$AA$19) &amp; "." &amp; LEFT(DA299,3))&lt;=--('Drill Size Info'!$AB$19))),
                --(INT('Drill Size Info'!$AA$19) &amp; "." &amp; LEFT(DA299,3)),
                --(INT('Drill Size Info'!$AB$19) &amp; "." &amp; LEFT(DA299,3))
            )
        ),
        "OK"
    )
)</f>
        <v>OK</v>
      </c>
      <c r="W299" s="150" t="str">
        <f>IF(DC299&lt;&gt;"",
    IF(INT('Drill Size Info'!$AA$19)=INT('Drill Size Info'!$AB$19),
        --(INT('Drill Size Info'!$AA$19) &amp; "." &amp; DC299),
        IF(AND((--(INT('Drill Size Info'!$AA$19) &amp; "." &amp; DC299)&gt;=--('Drill Size Info'!$AA$19)), (--(INT('Drill Size Info'!$AA$19) &amp; "." &amp; DC299)&lt;=--('Drill Size Info'!$AB$19))),
            --(INT('Drill Size Info'!$AA$19) &amp; "." &amp; DC299),
            --(INT('Drill Size Info'!$AB$19) &amp; "." &amp; DC299)
        )
    ),
    IF(DA299&lt;&gt;"",
        IF(INT('Drill Size Info'!$AA$19)=INT('Drill Size Info'!$AB$19),
            --(INT('Drill Size Info'!$AA$19) &amp; "." &amp; RIGHT(DA299,3)),
            IF(AND((--(INT('Drill Size Info'!$AA$19) &amp; "." &amp; RIGHT(DA299,3))&gt;=--('Drill Size Info'!$AA$19)), (--(INT('Drill Size Info'!$AA$19) &amp; "." &amp; RIGHT(DA299,3))&lt;=--('Drill Size Info'!$AB$19))),
                --(INT('Drill Size Info'!$AA$19) &amp; "." &amp; RIGHT(DA299,3)),
                --(INT('Drill Size Info'!$AB$19) &amp; "." &amp; RIGHT(DA299,3))
            )
        ),
        "N/A"
    )
)</f>
        <v>N/A</v>
      </c>
      <c r="X299" s="150" t="str">
        <f>IF(DE299&lt;&gt;"",
    IF(INT('Drill Size Info'!$AA$19)=INT('Drill Size Info'!$AB$15),
        --(INT('Drill Size Info'!$AA$15) &amp; "." &amp; DE299),
        IF(AND((--(INT('Drill Size Info'!$AA$15) &amp; "." &amp; DE299)&gt;=--('Drill Size Info'!$AA$15)), (--(INT('Drill Size Info'!$AA$15) &amp; "." &amp; DE299)&lt;=--('Drill Size Info'!$AB$15))),
            --(INT('Drill Size Info'!$AA$15) &amp; "." &amp; DE299),
            --(INT('Drill Size Info'!$AB$15) &amp; "." &amp; DE299)
        )
    ),
    IF(DD299&lt;&gt;"",
        IF(INT('Drill Size Info'!$AA$15)=INT('Drill Size Info'!$AB$15),
            --(INT('Drill Size Info'!$AA$15) &amp; "." &amp; LEFT(DD299,3)),
            IF(AND((--(INT('Drill Size Info'!$AA$15) &amp; "." &amp; LEFT(DD299,3))&gt;=--('Drill Size Info'!$AA$15)), (--(INT('Drill Size Info'!$AA$15) &amp; "." &amp; LEFT(DD299,3))&lt;=--('Drill Size Info'!$AB$15))),
                --(INT('Drill Size Info'!$AA$15) &amp; "." &amp; LEFT(DD299,3)),
                --(INT('Drill Size Info'!$AB$15) &amp; "." &amp; LEFT(DD299,3))
            )
        ),
        "OK"
    )
)</f>
        <v>OK</v>
      </c>
      <c r="Y299" s="150" t="str">
        <f>IF(DF299&lt;&gt;"",
    IF(INT('Drill Size Info'!$AA$19)=INT('Drill Size Info'!$AB$15),
        --(INT('Drill Size Info'!$AA$15) &amp; "." &amp; DF299),
        IF(AND((--(INT('Drill Size Info'!$AA$15) &amp; "." &amp; DF299)&gt;=--('Drill Size Info'!$AA$15)), (--(INT('Drill Size Info'!$AA$15) &amp; "." &amp; DF299)&lt;=--('Drill Size Info'!$AB$15))),
            --(INT('Drill Size Info'!$AA$15) &amp; "." &amp; DF299),
            --(INT('Drill Size Info'!$AB$15) &amp; "." &amp; DF299)
        )
    ),
    IF(DD299&lt;&gt;"",
        IF(INT('Drill Size Info'!$AA$15)=INT('Drill Size Info'!$AB$15),
            --(INT('Drill Size Info'!$AA$15) &amp; "." &amp; RIGHT(DD299,3)),
            IF(AND((--(INT('Drill Size Info'!$AA$15) &amp; "." &amp; RIGHT(DD299,3))&gt;=--('Drill Size Info'!$AA$15)), (--(INT('Drill Size Info'!$AA$15) &amp; "." &amp; RIGHT(DD299,3))&lt;=--('Drill Size Info'!$AB$15))),
                --(INT('Drill Size Info'!$AA$15) &amp; "." &amp; RIGHT(DD299,3)),
                --(INT('Drill Size Info'!$AB$15) &amp; "." &amp; RIGHT(DD299,3))
            )
        ),
        "N/A"
    )
)</f>
        <v>N/A</v>
      </c>
      <c r="Z299" s="162"/>
      <c r="AA299" s="162"/>
      <c r="AB299" s="162"/>
      <c r="AC299" s="162"/>
      <c r="AD299" s="162"/>
      <c r="AE299" s="162"/>
      <c r="AF299" s="162"/>
      <c r="AG299" s="162"/>
      <c r="AH299" s="162"/>
      <c r="AI299" s="162"/>
      <c r="AJ299" s="162"/>
      <c r="AK299" s="183"/>
      <c r="AL299" s="183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3"/>
      <c r="BA299" s="163"/>
      <c r="BB299" s="163"/>
      <c r="BC299" s="163"/>
      <c r="BD299" s="163"/>
      <c r="BE299" s="163"/>
      <c r="BF299" s="164"/>
      <c r="BG299" s="165"/>
      <c r="BH299" s="162"/>
      <c r="BI299" s="162"/>
      <c r="BJ299" s="164"/>
      <c r="BK299" s="95"/>
      <c r="BL299" s="182"/>
      <c r="BM299" s="182"/>
      <c r="BN299" s="182"/>
      <c r="BO299" s="182"/>
      <c r="BP299" s="95" t="str">
        <f t="shared" si="233"/>
        <v/>
      </c>
    </row>
    <row r="300" spans="2:68" x14ac:dyDescent="0.2">
      <c r="B300" s="156">
        <f t="shared" si="234"/>
        <v>292</v>
      </c>
      <c r="C300" s="158" t="str">
        <f>CONCATENATE('DATA SHEET'!$B$9, 'DATA SHEET'!$Q$2)</f>
        <v>" HWDP</v>
      </c>
      <c r="D300" s="157" t="str">
        <f t="shared" si="235"/>
        <v/>
      </c>
      <c r="E300" s="158" t="str">
        <f>IF('DATA SHEET'!$E$10="Cat 2","N/A","OK")</f>
        <v>OK</v>
      </c>
      <c r="F300" s="158" t="str">
        <f>IF('DATA SHEET'!$E$10="Cat 2","N/A","OK")</f>
        <v>OK</v>
      </c>
      <c r="G300" s="160"/>
      <c r="H300" s="160"/>
      <c r="I300" s="160" t="s">
        <v>194</v>
      </c>
      <c r="J300" s="160" t="str">
        <f t="shared" si="236"/>
        <v>OK</v>
      </c>
      <c r="K300" s="160" t="str">
        <f t="shared" si="236"/>
        <v>OK</v>
      </c>
      <c r="L300" s="160" t="str">
        <f>IF('DATA SHEET'!$B$10="NC-50","N/A","OK")</f>
        <v>OK</v>
      </c>
      <c r="M300" s="160" t="str">
        <f>IF('DATA SHEET'!$B$10="NC-50","N/A","OK")</f>
        <v>OK</v>
      </c>
      <c r="N300" s="160"/>
      <c r="O300" s="160"/>
      <c r="P300" s="160"/>
      <c r="Q300" s="160"/>
      <c r="R300" s="160"/>
      <c r="S300" s="160"/>
      <c r="T300" s="160"/>
      <c r="U300" s="160"/>
      <c r="V300" s="150" t="str">
        <f>IF(DB300&lt;&gt;"",
    IF(INT('Drill Size Info'!$AA$19)=INT('Drill Size Info'!$AB$19),
        --(INT('Drill Size Info'!$AA$19) &amp; "." &amp; DB300),
        IF(AND((--(INT('Drill Size Info'!$AA$19) &amp; "." &amp; DB300)&gt;=--('Drill Size Info'!$AA$19)), (--(INT('Drill Size Info'!$AA$19) &amp; "." &amp; DB300)&lt;=--('Drill Size Info'!$AB$19))),
            --(INT('Drill Size Info'!$AA$19) &amp; "." &amp; DB300),
            --(INT('Drill Size Info'!$AB$19) &amp; "." &amp; DB300)
        )
    ),
    IF(DA300&lt;&gt;"",
        IF(INT('Drill Size Info'!$AA$19)=INT('Drill Size Info'!$AB$19),
            --(INT('Drill Size Info'!$AA$19) &amp; "." &amp; LEFT(DA300,3)),
            IF(AND((--(INT('Drill Size Info'!$AA$19) &amp; "." &amp; LEFT(DA300,3))&gt;=--('Drill Size Info'!$AA$19)), (--(INT('Drill Size Info'!$AA$19) &amp; "." &amp; LEFT(DA300,3))&lt;=--('Drill Size Info'!$AB$19))),
                --(INT('Drill Size Info'!$AA$19) &amp; "." &amp; LEFT(DA300,3)),
                --(INT('Drill Size Info'!$AB$19) &amp; "." &amp; LEFT(DA300,3))
            )
        ),
        "OK"
    )
)</f>
        <v>OK</v>
      </c>
      <c r="W300" s="150" t="str">
        <f>IF(DC300&lt;&gt;"",
    IF(INT('Drill Size Info'!$AA$19)=INT('Drill Size Info'!$AB$19),
        --(INT('Drill Size Info'!$AA$19) &amp; "." &amp; DC300),
        IF(AND((--(INT('Drill Size Info'!$AA$19) &amp; "." &amp; DC300)&gt;=--('Drill Size Info'!$AA$19)), (--(INT('Drill Size Info'!$AA$19) &amp; "." &amp; DC300)&lt;=--('Drill Size Info'!$AB$19))),
            --(INT('Drill Size Info'!$AA$19) &amp; "." &amp; DC300),
            --(INT('Drill Size Info'!$AB$19) &amp; "." &amp; DC300)
        )
    ),
    IF(DA300&lt;&gt;"",
        IF(INT('Drill Size Info'!$AA$19)=INT('Drill Size Info'!$AB$19),
            --(INT('Drill Size Info'!$AA$19) &amp; "." &amp; RIGHT(DA300,3)),
            IF(AND((--(INT('Drill Size Info'!$AA$19) &amp; "." &amp; RIGHT(DA300,3))&gt;=--('Drill Size Info'!$AA$19)), (--(INT('Drill Size Info'!$AA$19) &amp; "." &amp; RIGHT(DA300,3))&lt;=--('Drill Size Info'!$AB$19))),
                --(INT('Drill Size Info'!$AA$19) &amp; "." &amp; RIGHT(DA300,3)),
                --(INT('Drill Size Info'!$AB$19) &amp; "." &amp; RIGHT(DA300,3))
            )
        ),
        "N/A"
    )
)</f>
        <v>N/A</v>
      </c>
      <c r="X300" s="150" t="str">
        <f>IF(DE300&lt;&gt;"",
    IF(INT('Drill Size Info'!$AA$19)=INT('Drill Size Info'!$AB$15),
        --(INT('Drill Size Info'!$AA$15) &amp; "." &amp; DE300),
        IF(AND((--(INT('Drill Size Info'!$AA$15) &amp; "." &amp; DE300)&gt;=--('Drill Size Info'!$AA$15)), (--(INT('Drill Size Info'!$AA$15) &amp; "." &amp; DE300)&lt;=--('Drill Size Info'!$AB$15))),
            --(INT('Drill Size Info'!$AA$15) &amp; "." &amp; DE300),
            --(INT('Drill Size Info'!$AB$15) &amp; "." &amp; DE300)
        )
    ),
    IF(DD300&lt;&gt;"",
        IF(INT('Drill Size Info'!$AA$15)=INT('Drill Size Info'!$AB$15),
            --(INT('Drill Size Info'!$AA$15) &amp; "." &amp; LEFT(DD300,3)),
            IF(AND((--(INT('Drill Size Info'!$AA$15) &amp; "." &amp; LEFT(DD300,3))&gt;=--('Drill Size Info'!$AA$15)), (--(INT('Drill Size Info'!$AA$15) &amp; "." &amp; LEFT(DD300,3))&lt;=--('Drill Size Info'!$AB$15))),
                --(INT('Drill Size Info'!$AA$15) &amp; "." &amp; LEFT(DD300,3)),
                --(INT('Drill Size Info'!$AB$15) &amp; "." &amp; LEFT(DD300,3))
            )
        ),
        "OK"
    )
)</f>
        <v>OK</v>
      </c>
      <c r="Y300" s="150" t="str">
        <f>IF(DF300&lt;&gt;"",
    IF(INT('Drill Size Info'!$AA$19)=INT('Drill Size Info'!$AB$15),
        --(INT('Drill Size Info'!$AA$15) &amp; "." &amp; DF300),
        IF(AND((--(INT('Drill Size Info'!$AA$15) &amp; "." &amp; DF300)&gt;=--('Drill Size Info'!$AA$15)), (--(INT('Drill Size Info'!$AA$15) &amp; "." &amp; DF300)&lt;=--('Drill Size Info'!$AB$15))),
            --(INT('Drill Size Info'!$AA$15) &amp; "." &amp; DF300),
            --(INT('Drill Size Info'!$AB$15) &amp; "." &amp; DF300)
        )
    ),
    IF(DD300&lt;&gt;"",
        IF(INT('Drill Size Info'!$AA$15)=INT('Drill Size Info'!$AB$15),
            --(INT('Drill Size Info'!$AA$15) &amp; "." &amp; RIGHT(DD300,3)),
            IF(AND((--(INT('Drill Size Info'!$AA$15) &amp; "." &amp; RIGHT(DD300,3))&gt;=--('Drill Size Info'!$AA$15)), (--(INT('Drill Size Info'!$AA$15) &amp; "." &amp; RIGHT(DD300,3))&lt;=--('Drill Size Info'!$AB$15))),
                --(INT('Drill Size Info'!$AA$15) &amp; "." &amp; RIGHT(DD300,3)),
                --(INT('Drill Size Info'!$AB$15) &amp; "." &amp; RIGHT(DD300,3))
            )
        ),
        "N/A"
    )
)</f>
        <v>N/A</v>
      </c>
      <c r="Z300" s="162"/>
      <c r="AA300" s="162"/>
      <c r="AB300" s="162"/>
      <c r="AC300" s="162"/>
      <c r="AD300" s="162"/>
      <c r="AE300" s="162"/>
      <c r="AF300" s="162"/>
      <c r="AG300" s="162"/>
      <c r="AH300" s="162"/>
      <c r="AI300" s="162"/>
      <c r="AJ300" s="162"/>
      <c r="AK300" s="183"/>
      <c r="AL300" s="183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3"/>
      <c r="BA300" s="163"/>
      <c r="BB300" s="163"/>
      <c r="BC300" s="163"/>
      <c r="BD300" s="163"/>
      <c r="BE300" s="163"/>
      <c r="BF300" s="164"/>
      <c r="BG300" s="165"/>
      <c r="BH300" s="162"/>
      <c r="BI300" s="162"/>
      <c r="BJ300" s="164"/>
      <c r="BK300" s="95"/>
      <c r="BL300" s="182"/>
      <c r="BM300" s="182"/>
      <c r="BN300" s="182"/>
      <c r="BO300" s="182"/>
      <c r="BP300" s="95" t="str">
        <f t="shared" si="233"/>
        <v/>
      </c>
    </row>
    <row r="301" spans="2:68" x14ac:dyDescent="0.2">
      <c r="B301" s="156">
        <f t="shared" si="234"/>
        <v>293</v>
      </c>
      <c r="C301" s="158" t="str">
        <f>CONCATENATE('DATA SHEET'!$B$9, 'DATA SHEET'!$Q$2)</f>
        <v>" HWDP</v>
      </c>
      <c r="D301" s="157" t="str">
        <f t="shared" si="235"/>
        <v/>
      </c>
      <c r="E301" s="158" t="str">
        <f>IF('DATA SHEET'!$E$10="Cat 2","N/A","OK")</f>
        <v>OK</v>
      </c>
      <c r="F301" s="158" t="str">
        <f>IF('DATA SHEET'!$E$10="Cat 2","N/A","OK")</f>
        <v>OK</v>
      </c>
      <c r="G301" s="160"/>
      <c r="H301" s="160"/>
      <c r="I301" s="160" t="s">
        <v>194</v>
      </c>
      <c r="J301" s="160" t="str">
        <f t="shared" si="236"/>
        <v>OK</v>
      </c>
      <c r="K301" s="160" t="str">
        <f t="shared" si="236"/>
        <v>OK</v>
      </c>
      <c r="L301" s="160" t="str">
        <f>IF('DATA SHEET'!$B$10="NC-50","N/A","OK")</f>
        <v>OK</v>
      </c>
      <c r="M301" s="160" t="str">
        <f>IF('DATA SHEET'!$B$10="NC-50","N/A","OK")</f>
        <v>OK</v>
      </c>
      <c r="N301" s="160"/>
      <c r="O301" s="160"/>
      <c r="P301" s="160"/>
      <c r="Q301" s="160"/>
      <c r="R301" s="160"/>
      <c r="S301" s="160"/>
      <c r="T301" s="160"/>
      <c r="U301" s="160"/>
      <c r="V301" s="150" t="str">
        <f>IF(DB301&lt;&gt;"",
    IF(INT('Drill Size Info'!$AA$19)=INT('Drill Size Info'!$AB$19),
        --(INT('Drill Size Info'!$AA$19) &amp; "." &amp; DB301),
        IF(AND((--(INT('Drill Size Info'!$AA$19) &amp; "." &amp; DB301)&gt;=--('Drill Size Info'!$AA$19)), (--(INT('Drill Size Info'!$AA$19) &amp; "." &amp; DB301)&lt;=--('Drill Size Info'!$AB$19))),
            --(INT('Drill Size Info'!$AA$19) &amp; "." &amp; DB301),
            --(INT('Drill Size Info'!$AB$19) &amp; "." &amp; DB301)
        )
    ),
    IF(DA301&lt;&gt;"",
        IF(INT('Drill Size Info'!$AA$19)=INT('Drill Size Info'!$AB$19),
            --(INT('Drill Size Info'!$AA$19) &amp; "." &amp; LEFT(DA301,3)),
            IF(AND((--(INT('Drill Size Info'!$AA$19) &amp; "." &amp; LEFT(DA301,3))&gt;=--('Drill Size Info'!$AA$19)), (--(INT('Drill Size Info'!$AA$19) &amp; "." &amp; LEFT(DA301,3))&lt;=--('Drill Size Info'!$AB$19))),
                --(INT('Drill Size Info'!$AA$19) &amp; "." &amp; LEFT(DA301,3)),
                --(INT('Drill Size Info'!$AB$19) &amp; "." &amp; LEFT(DA301,3))
            )
        ),
        "OK"
    )
)</f>
        <v>OK</v>
      </c>
      <c r="W301" s="150" t="str">
        <f>IF(DC301&lt;&gt;"",
    IF(INT('Drill Size Info'!$AA$19)=INT('Drill Size Info'!$AB$19),
        --(INT('Drill Size Info'!$AA$19) &amp; "." &amp; DC301),
        IF(AND((--(INT('Drill Size Info'!$AA$19) &amp; "." &amp; DC301)&gt;=--('Drill Size Info'!$AA$19)), (--(INT('Drill Size Info'!$AA$19) &amp; "." &amp; DC301)&lt;=--('Drill Size Info'!$AB$19))),
            --(INT('Drill Size Info'!$AA$19) &amp; "." &amp; DC301),
            --(INT('Drill Size Info'!$AB$19) &amp; "." &amp; DC301)
        )
    ),
    IF(DA301&lt;&gt;"",
        IF(INT('Drill Size Info'!$AA$19)=INT('Drill Size Info'!$AB$19),
            --(INT('Drill Size Info'!$AA$19) &amp; "." &amp; RIGHT(DA301,3)),
            IF(AND((--(INT('Drill Size Info'!$AA$19) &amp; "." &amp; RIGHT(DA301,3))&gt;=--('Drill Size Info'!$AA$19)), (--(INT('Drill Size Info'!$AA$19) &amp; "." &amp; RIGHT(DA301,3))&lt;=--('Drill Size Info'!$AB$19))),
                --(INT('Drill Size Info'!$AA$19) &amp; "." &amp; RIGHT(DA301,3)),
                --(INT('Drill Size Info'!$AB$19) &amp; "." &amp; RIGHT(DA301,3))
            )
        ),
        "N/A"
    )
)</f>
        <v>N/A</v>
      </c>
      <c r="X301" s="150" t="str">
        <f>IF(DE301&lt;&gt;"",
    IF(INT('Drill Size Info'!$AA$19)=INT('Drill Size Info'!$AB$15),
        --(INT('Drill Size Info'!$AA$15) &amp; "." &amp; DE301),
        IF(AND((--(INT('Drill Size Info'!$AA$15) &amp; "." &amp; DE301)&gt;=--('Drill Size Info'!$AA$15)), (--(INT('Drill Size Info'!$AA$15) &amp; "." &amp; DE301)&lt;=--('Drill Size Info'!$AB$15))),
            --(INT('Drill Size Info'!$AA$15) &amp; "." &amp; DE301),
            --(INT('Drill Size Info'!$AB$15) &amp; "." &amp; DE301)
        )
    ),
    IF(DD301&lt;&gt;"",
        IF(INT('Drill Size Info'!$AA$15)=INT('Drill Size Info'!$AB$15),
            --(INT('Drill Size Info'!$AA$15) &amp; "." &amp; LEFT(DD301,3)),
            IF(AND((--(INT('Drill Size Info'!$AA$15) &amp; "." &amp; LEFT(DD301,3))&gt;=--('Drill Size Info'!$AA$15)), (--(INT('Drill Size Info'!$AA$15) &amp; "." &amp; LEFT(DD301,3))&lt;=--('Drill Size Info'!$AB$15))),
                --(INT('Drill Size Info'!$AA$15) &amp; "." &amp; LEFT(DD301,3)),
                --(INT('Drill Size Info'!$AB$15) &amp; "." &amp; LEFT(DD301,3))
            )
        ),
        "OK"
    )
)</f>
        <v>OK</v>
      </c>
      <c r="Y301" s="150" t="str">
        <f>IF(DF301&lt;&gt;"",
    IF(INT('Drill Size Info'!$AA$19)=INT('Drill Size Info'!$AB$15),
        --(INT('Drill Size Info'!$AA$15) &amp; "." &amp; DF301),
        IF(AND((--(INT('Drill Size Info'!$AA$15) &amp; "." &amp; DF301)&gt;=--('Drill Size Info'!$AA$15)), (--(INT('Drill Size Info'!$AA$15) &amp; "." &amp; DF301)&lt;=--('Drill Size Info'!$AB$15))),
            --(INT('Drill Size Info'!$AA$15) &amp; "." &amp; DF301),
            --(INT('Drill Size Info'!$AB$15) &amp; "." &amp; DF301)
        )
    ),
    IF(DD301&lt;&gt;"",
        IF(INT('Drill Size Info'!$AA$15)=INT('Drill Size Info'!$AB$15),
            --(INT('Drill Size Info'!$AA$15) &amp; "." &amp; RIGHT(DD301,3)),
            IF(AND((--(INT('Drill Size Info'!$AA$15) &amp; "." &amp; RIGHT(DD301,3))&gt;=--('Drill Size Info'!$AA$15)), (--(INT('Drill Size Info'!$AA$15) &amp; "." &amp; RIGHT(DD301,3))&lt;=--('Drill Size Info'!$AB$15))),
                --(INT('Drill Size Info'!$AA$15) &amp; "." &amp; RIGHT(DD301,3)),
                --(INT('Drill Size Info'!$AB$15) &amp; "." &amp; RIGHT(DD301,3))
            )
        ),
        "N/A"
    )
)</f>
        <v>N/A</v>
      </c>
      <c r="Z301" s="162"/>
      <c r="AA301" s="162"/>
      <c r="AB301" s="162"/>
      <c r="AC301" s="162"/>
      <c r="AD301" s="162"/>
      <c r="AE301" s="162"/>
      <c r="AF301" s="162"/>
      <c r="AG301" s="162"/>
      <c r="AH301" s="162"/>
      <c r="AI301" s="162"/>
      <c r="AJ301" s="162"/>
      <c r="AK301" s="183"/>
      <c r="AL301" s="183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3"/>
      <c r="BA301" s="163"/>
      <c r="BB301" s="163"/>
      <c r="BC301" s="163"/>
      <c r="BD301" s="163"/>
      <c r="BE301" s="163"/>
      <c r="BF301" s="164"/>
      <c r="BG301" s="165"/>
      <c r="BH301" s="162"/>
      <c r="BI301" s="162"/>
      <c r="BJ301" s="164"/>
      <c r="BK301" s="95"/>
      <c r="BL301" s="182"/>
      <c r="BM301" s="182"/>
      <c r="BN301" s="182"/>
      <c r="BO301" s="182"/>
      <c r="BP301" s="95" t="str">
        <f t="shared" si="233"/>
        <v/>
      </c>
    </row>
    <row r="302" spans="2:68" x14ac:dyDescent="0.2">
      <c r="B302" s="156">
        <f t="shared" si="234"/>
        <v>294</v>
      </c>
      <c r="C302" s="158" t="str">
        <f>CONCATENATE('DATA SHEET'!$B$9, 'DATA SHEET'!$Q$2)</f>
        <v>" HWDP</v>
      </c>
      <c r="D302" s="157" t="str">
        <f t="shared" si="235"/>
        <v/>
      </c>
      <c r="E302" s="158" t="str">
        <f>IF('DATA SHEET'!$E$10="Cat 2","N/A","OK")</f>
        <v>OK</v>
      </c>
      <c r="F302" s="158" t="str">
        <f>IF('DATA SHEET'!$E$10="Cat 2","N/A","OK")</f>
        <v>OK</v>
      </c>
      <c r="G302" s="160"/>
      <c r="H302" s="160"/>
      <c r="I302" s="160" t="s">
        <v>194</v>
      </c>
      <c r="J302" s="160" t="str">
        <f t="shared" si="236"/>
        <v>OK</v>
      </c>
      <c r="K302" s="160" t="str">
        <f t="shared" si="236"/>
        <v>OK</v>
      </c>
      <c r="L302" s="160" t="str">
        <f>IF('DATA SHEET'!$B$10="NC-50","N/A","OK")</f>
        <v>OK</v>
      </c>
      <c r="M302" s="160" t="str">
        <f>IF('DATA SHEET'!$B$10="NC-50","N/A","OK")</f>
        <v>OK</v>
      </c>
      <c r="N302" s="160"/>
      <c r="O302" s="160"/>
      <c r="P302" s="160"/>
      <c r="Q302" s="160"/>
      <c r="R302" s="160"/>
      <c r="S302" s="160"/>
      <c r="T302" s="160"/>
      <c r="U302" s="160"/>
      <c r="V302" s="150" t="str">
        <f>IF(DB302&lt;&gt;"",
    IF(INT('Drill Size Info'!$AA$19)=INT('Drill Size Info'!$AB$19),
        --(INT('Drill Size Info'!$AA$19) &amp; "." &amp; DB302),
        IF(AND((--(INT('Drill Size Info'!$AA$19) &amp; "." &amp; DB302)&gt;=--('Drill Size Info'!$AA$19)), (--(INT('Drill Size Info'!$AA$19) &amp; "." &amp; DB302)&lt;=--('Drill Size Info'!$AB$19))),
            --(INT('Drill Size Info'!$AA$19) &amp; "." &amp; DB302),
            --(INT('Drill Size Info'!$AB$19) &amp; "." &amp; DB302)
        )
    ),
    IF(DA302&lt;&gt;"",
        IF(INT('Drill Size Info'!$AA$19)=INT('Drill Size Info'!$AB$19),
            --(INT('Drill Size Info'!$AA$19) &amp; "." &amp; LEFT(DA302,3)),
            IF(AND((--(INT('Drill Size Info'!$AA$19) &amp; "." &amp; LEFT(DA302,3))&gt;=--('Drill Size Info'!$AA$19)), (--(INT('Drill Size Info'!$AA$19) &amp; "." &amp; LEFT(DA302,3))&lt;=--('Drill Size Info'!$AB$19))),
                --(INT('Drill Size Info'!$AA$19) &amp; "." &amp; LEFT(DA302,3)),
                --(INT('Drill Size Info'!$AB$19) &amp; "." &amp; LEFT(DA302,3))
            )
        ),
        "OK"
    )
)</f>
        <v>OK</v>
      </c>
      <c r="W302" s="150" t="str">
        <f>IF(DC302&lt;&gt;"",
    IF(INT('Drill Size Info'!$AA$19)=INT('Drill Size Info'!$AB$19),
        --(INT('Drill Size Info'!$AA$19) &amp; "." &amp; DC302),
        IF(AND((--(INT('Drill Size Info'!$AA$19) &amp; "." &amp; DC302)&gt;=--('Drill Size Info'!$AA$19)), (--(INT('Drill Size Info'!$AA$19) &amp; "." &amp; DC302)&lt;=--('Drill Size Info'!$AB$19))),
            --(INT('Drill Size Info'!$AA$19) &amp; "." &amp; DC302),
            --(INT('Drill Size Info'!$AB$19) &amp; "." &amp; DC302)
        )
    ),
    IF(DA302&lt;&gt;"",
        IF(INT('Drill Size Info'!$AA$19)=INT('Drill Size Info'!$AB$19),
            --(INT('Drill Size Info'!$AA$19) &amp; "." &amp; RIGHT(DA302,3)),
            IF(AND((--(INT('Drill Size Info'!$AA$19) &amp; "." &amp; RIGHT(DA302,3))&gt;=--('Drill Size Info'!$AA$19)), (--(INT('Drill Size Info'!$AA$19) &amp; "." &amp; RIGHT(DA302,3))&lt;=--('Drill Size Info'!$AB$19))),
                --(INT('Drill Size Info'!$AA$19) &amp; "." &amp; RIGHT(DA302,3)),
                --(INT('Drill Size Info'!$AB$19) &amp; "." &amp; RIGHT(DA302,3))
            )
        ),
        "N/A"
    )
)</f>
        <v>N/A</v>
      </c>
      <c r="X302" s="150" t="str">
        <f>IF(DE302&lt;&gt;"",
    IF(INT('Drill Size Info'!$AA$19)=INT('Drill Size Info'!$AB$15),
        --(INT('Drill Size Info'!$AA$15) &amp; "." &amp; DE302),
        IF(AND((--(INT('Drill Size Info'!$AA$15) &amp; "." &amp; DE302)&gt;=--('Drill Size Info'!$AA$15)), (--(INT('Drill Size Info'!$AA$15) &amp; "." &amp; DE302)&lt;=--('Drill Size Info'!$AB$15))),
            --(INT('Drill Size Info'!$AA$15) &amp; "." &amp; DE302),
            --(INT('Drill Size Info'!$AB$15) &amp; "." &amp; DE302)
        )
    ),
    IF(DD302&lt;&gt;"",
        IF(INT('Drill Size Info'!$AA$15)=INT('Drill Size Info'!$AB$15),
            --(INT('Drill Size Info'!$AA$15) &amp; "." &amp; LEFT(DD302,3)),
            IF(AND((--(INT('Drill Size Info'!$AA$15) &amp; "." &amp; LEFT(DD302,3))&gt;=--('Drill Size Info'!$AA$15)), (--(INT('Drill Size Info'!$AA$15) &amp; "." &amp; LEFT(DD302,3))&lt;=--('Drill Size Info'!$AB$15))),
                --(INT('Drill Size Info'!$AA$15) &amp; "." &amp; LEFT(DD302,3)),
                --(INT('Drill Size Info'!$AB$15) &amp; "." &amp; LEFT(DD302,3))
            )
        ),
        "OK"
    )
)</f>
        <v>OK</v>
      </c>
      <c r="Y302" s="150" t="str">
        <f>IF(DF302&lt;&gt;"",
    IF(INT('Drill Size Info'!$AA$19)=INT('Drill Size Info'!$AB$15),
        --(INT('Drill Size Info'!$AA$15) &amp; "." &amp; DF302),
        IF(AND((--(INT('Drill Size Info'!$AA$15) &amp; "." &amp; DF302)&gt;=--('Drill Size Info'!$AA$15)), (--(INT('Drill Size Info'!$AA$15) &amp; "." &amp; DF302)&lt;=--('Drill Size Info'!$AB$15))),
            --(INT('Drill Size Info'!$AA$15) &amp; "." &amp; DF302),
            --(INT('Drill Size Info'!$AB$15) &amp; "." &amp; DF302)
        )
    ),
    IF(DD302&lt;&gt;"",
        IF(INT('Drill Size Info'!$AA$15)=INT('Drill Size Info'!$AB$15),
            --(INT('Drill Size Info'!$AA$15) &amp; "." &amp; RIGHT(DD302,3)),
            IF(AND((--(INT('Drill Size Info'!$AA$15) &amp; "." &amp; RIGHT(DD302,3))&gt;=--('Drill Size Info'!$AA$15)), (--(INT('Drill Size Info'!$AA$15) &amp; "." &amp; RIGHT(DD302,3))&lt;=--('Drill Size Info'!$AB$15))),
                --(INT('Drill Size Info'!$AA$15) &amp; "." &amp; RIGHT(DD302,3)),
                --(INT('Drill Size Info'!$AB$15) &amp; "." &amp; RIGHT(DD302,3))
            )
        ),
        "N/A"
    )
)</f>
        <v>N/A</v>
      </c>
      <c r="Z302" s="162"/>
      <c r="AA302" s="162"/>
      <c r="AB302" s="162"/>
      <c r="AC302" s="162"/>
      <c r="AD302" s="162"/>
      <c r="AE302" s="162"/>
      <c r="AF302" s="162"/>
      <c r="AG302" s="162"/>
      <c r="AH302" s="162"/>
      <c r="AI302" s="162"/>
      <c r="AJ302" s="162"/>
      <c r="AK302" s="183"/>
      <c r="AL302" s="183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3"/>
      <c r="BA302" s="163"/>
      <c r="BB302" s="163"/>
      <c r="BC302" s="163"/>
      <c r="BD302" s="163"/>
      <c r="BE302" s="163"/>
      <c r="BF302" s="164"/>
      <c r="BG302" s="165"/>
      <c r="BH302" s="162"/>
      <c r="BI302" s="162"/>
      <c r="BJ302" s="164"/>
      <c r="BK302" s="95"/>
      <c r="BL302" s="182"/>
      <c r="BM302" s="182"/>
      <c r="BN302" s="182"/>
      <c r="BO302" s="182"/>
      <c r="BP302" s="95" t="str">
        <f t="shared" si="233"/>
        <v/>
      </c>
    </row>
    <row r="303" spans="2:68" x14ac:dyDescent="0.2">
      <c r="B303" s="156">
        <f t="shared" si="234"/>
        <v>295</v>
      </c>
      <c r="C303" s="158" t="str">
        <f>CONCATENATE('DATA SHEET'!$B$9, 'DATA SHEET'!$Q$2)</f>
        <v>" HWDP</v>
      </c>
      <c r="D303" s="157" t="str">
        <f t="shared" si="235"/>
        <v/>
      </c>
      <c r="E303" s="158" t="str">
        <f>IF('DATA SHEET'!$E$10="Cat 2","N/A","OK")</f>
        <v>OK</v>
      </c>
      <c r="F303" s="158" t="str">
        <f>IF('DATA SHEET'!$E$10="Cat 2","N/A","OK")</f>
        <v>OK</v>
      </c>
      <c r="G303" s="160"/>
      <c r="H303" s="160"/>
      <c r="I303" s="160" t="s">
        <v>194</v>
      </c>
      <c r="J303" s="160" t="str">
        <f t="shared" si="236"/>
        <v>OK</v>
      </c>
      <c r="K303" s="160" t="str">
        <f t="shared" si="236"/>
        <v>OK</v>
      </c>
      <c r="L303" s="160" t="str">
        <f>IF('DATA SHEET'!$B$10="NC-50","N/A","OK")</f>
        <v>OK</v>
      </c>
      <c r="M303" s="160" t="str">
        <f>IF('DATA SHEET'!$B$10="NC-50","N/A","OK")</f>
        <v>OK</v>
      </c>
      <c r="N303" s="160"/>
      <c r="O303" s="160"/>
      <c r="P303" s="160"/>
      <c r="Q303" s="160"/>
      <c r="R303" s="160"/>
      <c r="S303" s="160"/>
      <c r="T303" s="160"/>
      <c r="U303" s="160"/>
      <c r="V303" s="150" t="str">
        <f>IF(DB303&lt;&gt;"",
    IF(INT('Drill Size Info'!$AA$19)=INT('Drill Size Info'!$AB$19),
        --(INT('Drill Size Info'!$AA$19) &amp; "." &amp; DB303),
        IF(AND((--(INT('Drill Size Info'!$AA$19) &amp; "." &amp; DB303)&gt;=--('Drill Size Info'!$AA$19)), (--(INT('Drill Size Info'!$AA$19) &amp; "." &amp; DB303)&lt;=--('Drill Size Info'!$AB$19))),
            --(INT('Drill Size Info'!$AA$19) &amp; "." &amp; DB303),
            --(INT('Drill Size Info'!$AB$19) &amp; "." &amp; DB303)
        )
    ),
    IF(DA303&lt;&gt;"",
        IF(INT('Drill Size Info'!$AA$19)=INT('Drill Size Info'!$AB$19),
            --(INT('Drill Size Info'!$AA$19) &amp; "." &amp; LEFT(DA303,3)),
            IF(AND((--(INT('Drill Size Info'!$AA$19) &amp; "." &amp; LEFT(DA303,3))&gt;=--('Drill Size Info'!$AA$19)), (--(INT('Drill Size Info'!$AA$19) &amp; "." &amp; LEFT(DA303,3))&lt;=--('Drill Size Info'!$AB$19))),
                --(INT('Drill Size Info'!$AA$19) &amp; "." &amp; LEFT(DA303,3)),
                --(INT('Drill Size Info'!$AB$19) &amp; "." &amp; LEFT(DA303,3))
            )
        ),
        "OK"
    )
)</f>
        <v>OK</v>
      </c>
      <c r="W303" s="150" t="str">
        <f>IF(DC303&lt;&gt;"",
    IF(INT('Drill Size Info'!$AA$19)=INT('Drill Size Info'!$AB$19),
        --(INT('Drill Size Info'!$AA$19) &amp; "." &amp; DC303),
        IF(AND((--(INT('Drill Size Info'!$AA$19) &amp; "." &amp; DC303)&gt;=--('Drill Size Info'!$AA$19)), (--(INT('Drill Size Info'!$AA$19) &amp; "." &amp; DC303)&lt;=--('Drill Size Info'!$AB$19))),
            --(INT('Drill Size Info'!$AA$19) &amp; "." &amp; DC303),
            --(INT('Drill Size Info'!$AB$19) &amp; "." &amp; DC303)
        )
    ),
    IF(DA303&lt;&gt;"",
        IF(INT('Drill Size Info'!$AA$19)=INT('Drill Size Info'!$AB$19),
            --(INT('Drill Size Info'!$AA$19) &amp; "." &amp; RIGHT(DA303,3)),
            IF(AND((--(INT('Drill Size Info'!$AA$19) &amp; "." &amp; RIGHT(DA303,3))&gt;=--('Drill Size Info'!$AA$19)), (--(INT('Drill Size Info'!$AA$19) &amp; "." &amp; RIGHT(DA303,3))&lt;=--('Drill Size Info'!$AB$19))),
                --(INT('Drill Size Info'!$AA$19) &amp; "." &amp; RIGHT(DA303,3)),
                --(INT('Drill Size Info'!$AB$19) &amp; "." &amp; RIGHT(DA303,3))
            )
        ),
        "N/A"
    )
)</f>
        <v>N/A</v>
      </c>
      <c r="X303" s="150" t="str">
        <f>IF(DE303&lt;&gt;"",
    IF(INT('Drill Size Info'!$AA$19)=INT('Drill Size Info'!$AB$15),
        --(INT('Drill Size Info'!$AA$15) &amp; "." &amp; DE303),
        IF(AND((--(INT('Drill Size Info'!$AA$15) &amp; "." &amp; DE303)&gt;=--('Drill Size Info'!$AA$15)), (--(INT('Drill Size Info'!$AA$15) &amp; "." &amp; DE303)&lt;=--('Drill Size Info'!$AB$15))),
            --(INT('Drill Size Info'!$AA$15) &amp; "." &amp; DE303),
            --(INT('Drill Size Info'!$AB$15) &amp; "." &amp; DE303)
        )
    ),
    IF(DD303&lt;&gt;"",
        IF(INT('Drill Size Info'!$AA$15)=INT('Drill Size Info'!$AB$15),
            --(INT('Drill Size Info'!$AA$15) &amp; "." &amp; LEFT(DD303,3)),
            IF(AND((--(INT('Drill Size Info'!$AA$15) &amp; "." &amp; LEFT(DD303,3))&gt;=--('Drill Size Info'!$AA$15)), (--(INT('Drill Size Info'!$AA$15) &amp; "." &amp; LEFT(DD303,3))&lt;=--('Drill Size Info'!$AB$15))),
                --(INT('Drill Size Info'!$AA$15) &amp; "." &amp; LEFT(DD303,3)),
                --(INT('Drill Size Info'!$AB$15) &amp; "." &amp; LEFT(DD303,3))
            )
        ),
        "OK"
    )
)</f>
        <v>OK</v>
      </c>
      <c r="Y303" s="150" t="str">
        <f>IF(DF303&lt;&gt;"",
    IF(INT('Drill Size Info'!$AA$19)=INT('Drill Size Info'!$AB$15),
        --(INT('Drill Size Info'!$AA$15) &amp; "." &amp; DF303),
        IF(AND((--(INT('Drill Size Info'!$AA$15) &amp; "." &amp; DF303)&gt;=--('Drill Size Info'!$AA$15)), (--(INT('Drill Size Info'!$AA$15) &amp; "." &amp; DF303)&lt;=--('Drill Size Info'!$AB$15))),
            --(INT('Drill Size Info'!$AA$15) &amp; "." &amp; DF303),
            --(INT('Drill Size Info'!$AB$15) &amp; "." &amp; DF303)
        )
    ),
    IF(DD303&lt;&gt;"",
        IF(INT('Drill Size Info'!$AA$15)=INT('Drill Size Info'!$AB$15),
            --(INT('Drill Size Info'!$AA$15) &amp; "." &amp; RIGHT(DD303,3)),
            IF(AND((--(INT('Drill Size Info'!$AA$15) &amp; "." &amp; RIGHT(DD303,3))&gt;=--('Drill Size Info'!$AA$15)), (--(INT('Drill Size Info'!$AA$15) &amp; "." &amp; RIGHT(DD303,3))&lt;=--('Drill Size Info'!$AB$15))),
                --(INT('Drill Size Info'!$AA$15) &amp; "." &amp; RIGHT(DD303,3)),
                --(INT('Drill Size Info'!$AB$15) &amp; "." &amp; RIGHT(DD303,3))
            )
        ),
        "N/A"
    )
)</f>
        <v>N/A</v>
      </c>
      <c r="Z303" s="162"/>
      <c r="AA303" s="162"/>
      <c r="AB303" s="162"/>
      <c r="AC303" s="162"/>
      <c r="AD303" s="162"/>
      <c r="AE303" s="162"/>
      <c r="AF303" s="162"/>
      <c r="AG303" s="162"/>
      <c r="AH303" s="162"/>
      <c r="AI303" s="162"/>
      <c r="AJ303" s="162"/>
      <c r="AK303" s="183"/>
      <c r="AL303" s="183"/>
      <c r="AM303" s="162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3"/>
      <c r="BA303" s="163"/>
      <c r="BB303" s="163"/>
      <c r="BC303" s="163"/>
      <c r="BD303" s="163"/>
      <c r="BE303" s="163"/>
      <c r="BF303" s="164"/>
      <c r="BG303" s="165"/>
      <c r="BH303" s="162"/>
      <c r="BI303" s="162"/>
      <c r="BJ303" s="164"/>
      <c r="BK303" s="95"/>
      <c r="BL303" s="182"/>
      <c r="BM303" s="182"/>
      <c r="BN303" s="182"/>
      <c r="BO303" s="182"/>
      <c r="BP303" s="95" t="str">
        <f t="shared" si="233"/>
        <v/>
      </c>
    </row>
    <row r="304" spans="2:68" x14ac:dyDescent="0.2">
      <c r="B304" s="156">
        <f t="shared" si="234"/>
        <v>296</v>
      </c>
      <c r="C304" s="158" t="str">
        <f>CONCATENATE('DATA SHEET'!$B$9, 'DATA SHEET'!$Q$2)</f>
        <v>" HWDP</v>
      </c>
      <c r="D304" s="157" t="str">
        <f t="shared" si="235"/>
        <v/>
      </c>
      <c r="E304" s="158" t="str">
        <f>IF('DATA SHEET'!$E$10="Cat 2","N/A","OK")</f>
        <v>OK</v>
      </c>
      <c r="F304" s="158" t="str">
        <f>IF('DATA SHEET'!$E$10="Cat 2","N/A","OK")</f>
        <v>OK</v>
      </c>
      <c r="G304" s="160"/>
      <c r="H304" s="160"/>
      <c r="I304" s="160" t="s">
        <v>194</v>
      </c>
      <c r="J304" s="160" t="str">
        <f t="shared" si="236"/>
        <v>OK</v>
      </c>
      <c r="K304" s="160" t="str">
        <f t="shared" si="236"/>
        <v>OK</v>
      </c>
      <c r="L304" s="160" t="str">
        <f>IF('DATA SHEET'!$B$10="NC-50","N/A","OK")</f>
        <v>OK</v>
      </c>
      <c r="M304" s="160" t="str">
        <f>IF('DATA SHEET'!$B$10="NC-50","N/A","OK")</f>
        <v>OK</v>
      </c>
      <c r="N304" s="160"/>
      <c r="O304" s="160"/>
      <c r="P304" s="160"/>
      <c r="Q304" s="160"/>
      <c r="R304" s="160"/>
      <c r="S304" s="160"/>
      <c r="T304" s="160"/>
      <c r="U304" s="160"/>
      <c r="V304" s="150" t="str">
        <f>IF(DB304&lt;&gt;"",
    IF(INT('Drill Size Info'!$AA$19)=INT('Drill Size Info'!$AB$19),
        --(INT('Drill Size Info'!$AA$19) &amp; "." &amp; DB304),
        IF(AND((--(INT('Drill Size Info'!$AA$19) &amp; "." &amp; DB304)&gt;=--('Drill Size Info'!$AA$19)), (--(INT('Drill Size Info'!$AA$19) &amp; "." &amp; DB304)&lt;=--('Drill Size Info'!$AB$19))),
            --(INT('Drill Size Info'!$AA$19) &amp; "." &amp; DB304),
            --(INT('Drill Size Info'!$AB$19) &amp; "." &amp; DB304)
        )
    ),
    IF(DA304&lt;&gt;"",
        IF(INT('Drill Size Info'!$AA$19)=INT('Drill Size Info'!$AB$19),
            --(INT('Drill Size Info'!$AA$19) &amp; "." &amp; LEFT(DA304,3)),
            IF(AND((--(INT('Drill Size Info'!$AA$19) &amp; "." &amp; LEFT(DA304,3))&gt;=--('Drill Size Info'!$AA$19)), (--(INT('Drill Size Info'!$AA$19) &amp; "." &amp; LEFT(DA304,3))&lt;=--('Drill Size Info'!$AB$19))),
                --(INT('Drill Size Info'!$AA$19) &amp; "." &amp; LEFT(DA304,3)),
                --(INT('Drill Size Info'!$AB$19) &amp; "." &amp; LEFT(DA304,3))
            )
        ),
        "OK"
    )
)</f>
        <v>OK</v>
      </c>
      <c r="W304" s="150" t="str">
        <f>IF(DC304&lt;&gt;"",
    IF(INT('Drill Size Info'!$AA$19)=INT('Drill Size Info'!$AB$19),
        --(INT('Drill Size Info'!$AA$19) &amp; "." &amp; DC304),
        IF(AND((--(INT('Drill Size Info'!$AA$19) &amp; "." &amp; DC304)&gt;=--('Drill Size Info'!$AA$19)), (--(INT('Drill Size Info'!$AA$19) &amp; "." &amp; DC304)&lt;=--('Drill Size Info'!$AB$19))),
            --(INT('Drill Size Info'!$AA$19) &amp; "." &amp; DC304),
            --(INT('Drill Size Info'!$AB$19) &amp; "." &amp; DC304)
        )
    ),
    IF(DA304&lt;&gt;"",
        IF(INT('Drill Size Info'!$AA$19)=INT('Drill Size Info'!$AB$19),
            --(INT('Drill Size Info'!$AA$19) &amp; "." &amp; RIGHT(DA304,3)),
            IF(AND((--(INT('Drill Size Info'!$AA$19) &amp; "." &amp; RIGHT(DA304,3))&gt;=--('Drill Size Info'!$AA$19)), (--(INT('Drill Size Info'!$AA$19) &amp; "." &amp; RIGHT(DA304,3))&lt;=--('Drill Size Info'!$AB$19))),
                --(INT('Drill Size Info'!$AA$19) &amp; "." &amp; RIGHT(DA304,3)),
                --(INT('Drill Size Info'!$AB$19) &amp; "." &amp; RIGHT(DA304,3))
            )
        ),
        "N/A"
    )
)</f>
        <v>N/A</v>
      </c>
      <c r="X304" s="150" t="str">
        <f>IF(DE304&lt;&gt;"",
    IF(INT('Drill Size Info'!$AA$19)=INT('Drill Size Info'!$AB$15),
        --(INT('Drill Size Info'!$AA$15) &amp; "." &amp; DE304),
        IF(AND((--(INT('Drill Size Info'!$AA$15) &amp; "." &amp; DE304)&gt;=--('Drill Size Info'!$AA$15)), (--(INT('Drill Size Info'!$AA$15) &amp; "." &amp; DE304)&lt;=--('Drill Size Info'!$AB$15))),
            --(INT('Drill Size Info'!$AA$15) &amp; "." &amp; DE304),
            --(INT('Drill Size Info'!$AB$15) &amp; "." &amp; DE304)
        )
    ),
    IF(DD304&lt;&gt;"",
        IF(INT('Drill Size Info'!$AA$15)=INT('Drill Size Info'!$AB$15),
            --(INT('Drill Size Info'!$AA$15) &amp; "." &amp; LEFT(DD304,3)),
            IF(AND((--(INT('Drill Size Info'!$AA$15) &amp; "." &amp; LEFT(DD304,3))&gt;=--('Drill Size Info'!$AA$15)), (--(INT('Drill Size Info'!$AA$15) &amp; "." &amp; LEFT(DD304,3))&lt;=--('Drill Size Info'!$AB$15))),
                --(INT('Drill Size Info'!$AA$15) &amp; "." &amp; LEFT(DD304,3)),
                --(INT('Drill Size Info'!$AB$15) &amp; "." &amp; LEFT(DD304,3))
            )
        ),
        "OK"
    )
)</f>
        <v>OK</v>
      </c>
      <c r="Y304" s="150" t="str">
        <f>IF(DF304&lt;&gt;"",
    IF(INT('Drill Size Info'!$AA$19)=INT('Drill Size Info'!$AB$15),
        --(INT('Drill Size Info'!$AA$15) &amp; "." &amp; DF304),
        IF(AND((--(INT('Drill Size Info'!$AA$15) &amp; "." &amp; DF304)&gt;=--('Drill Size Info'!$AA$15)), (--(INT('Drill Size Info'!$AA$15) &amp; "." &amp; DF304)&lt;=--('Drill Size Info'!$AB$15))),
            --(INT('Drill Size Info'!$AA$15) &amp; "." &amp; DF304),
            --(INT('Drill Size Info'!$AB$15) &amp; "." &amp; DF304)
        )
    ),
    IF(DD304&lt;&gt;"",
        IF(INT('Drill Size Info'!$AA$15)=INT('Drill Size Info'!$AB$15),
            --(INT('Drill Size Info'!$AA$15) &amp; "." &amp; RIGHT(DD304,3)),
            IF(AND((--(INT('Drill Size Info'!$AA$15) &amp; "." &amp; RIGHT(DD304,3))&gt;=--('Drill Size Info'!$AA$15)), (--(INT('Drill Size Info'!$AA$15) &amp; "." &amp; RIGHT(DD304,3))&lt;=--('Drill Size Info'!$AB$15))),
                --(INT('Drill Size Info'!$AA$15) &amp; "." &amp; RIGHT(DD304,3)),
                --(INT('Drill Size Info'!$AB$15) &amp; "." &amp; RIGHT(DD304,3))
            )
        ),
        "N/A"
    )
)</f>
        <v>N/A</v>
      </c>
      <c r="Z304" s="162"/>
      <c r="AA304" s="162"/>
      <c r="AB304" s="162"/>
      <c r="AC304" s="162"/>
      <c r="AD304" s="162"/>
      <c r="AE304" s="162"/>
      <c r="AF304" s="162"/>
      <c r="AG304" s="162"/>
      <c r="AH304" s="162"/>
      <c r="AI304" s="162"/>
      <c r="AJ304" s="162"/>
      <c r="AK304" s="183"/>
      <c r="AL304" s="183"/>
      <c r="AM304" s="162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3"/>
      <c r="BA304" s="163"/>
      <c r="BB304" s="163"/>
      <c r="BC304" s="163"/>
      <c r="BD304" s="163"/>
      <c r="BE304" s="163"/>
      <c r="BF304" s="164"/>
      <c r="BG304" s="165"/>
      <c r="BH304" s="162"/>
      <c r="BI304" s="162"/>
      <c r="BJ304" s="164"/>
      <c r="BK304" s="95"/>
      <c r="BL304" s="182"/>
      <c r="BM304" s="182"/>
      <c r="BN304" s="182"/>
      <c r="BO304" s="182"/>
      <c r="BP304" s="95" t="str">
        <f t="shared" si="233"/>
        <v/>
      </c>
    </row>
    <row r="305" spans="2:68" x14ac:dyDescent="0.2">
      <c r="B305" s="156">
        <f t="shared" si="234"/>
        <v>297</v>
      </c>
      <c r="C305" s="158" t="str">
        <f>CONCATENATE('DATA SHEET'!$B$9, 'DATA SHEET'!$Q$2)</f>
        <v>" HWDP</v>
      </c>
      <c r="D305" s="157" t="str">
        <f t="shared" si="235"/>
        <v/>
      </c>
      <c r="E305" s="158" t="str">
        <f>IF('DATA SHEET'!$E$10="Cat 2","N/A","OK")</f>
        <v>OK</v>
      </c>
      <c r="F305" s="158" t="str">
        <f>IF('DATA SHEET'!$E$10="Cat 2","N/A","OK")</f>
        <v>OK</v>
      </c>
      <c r="G305" s="160"/>
      <c r="H305" s="160"/>
      <c r="I305" s="160" t="s">
        <v>194</v>
      </c>
      <c r="J305" s="160" t="str">
        <f t="shared" si="236"/>
        <v>OK</v>
      </c>
      <c r="K305" s="160" t="str">
        <f t="shared" si="236"/>
        <v>OK</v>
      </c>
      <c r="L305" s="160" t="str">
        <f>IF('DATA SHEET'!$B$10="NC-50","N/A","OK")</f>
        <v>OK</v>
      </c>
      <c r="M305" s="160" t="str">
        <f>IF('DATA SHEET'!$B$10="NC-50","N/A","OK")</f>
        <v>OK</v>
      </c>
      <c r="N305" s="160"/>
      <c r="O305" s="160"/>
      <c r="P305" s="160"/>
      <c r="Q305" s="160"/>
      <c r="R305" s="160"/>
      <c r="S305" s="160"/>
      <c r="T305" s="160"/>
      <c r="U305" s="160"/>
      <c r="V305" s="150" t="str">
        <f>IF(DB305&lt;&gt;"",
    IF(INT('Drill Size Info'!$AA$19)=INT('Drill Size Info'!$AB$19),
        --(INT('Drill Size Info'!$AA$19) &amp; "." &amp; DB305),
        IF(AND((--(INT('Drill Size Info'!$AA$19) &amp; "." &amp; DB305)&gt;=--('Drill Size Info'!$AA$19)), (--(INT('Drill Size Info'!$AA$19) &amp; "." &amp; DB305)&lt;=--('Drill Size Info'!$AB$19))),
            --(INT('Drill Size Info'!$AA$19) &amp; "." &amp; DB305),
            --(INT('Drill Size Info'!$AB$19) &amp; "." &amp; DB305)
        )
    ),
    IF(DA305&lt;&gt;"",
        IF(INT('Drill Size Info'!$AA$19)=INT('Drill Size Info'!$AB$19),
            --(INT('Drill Size Info'!$AA$19) &amp; "." &amp; LEFT(DA305,3)),
            IF(AND((--(INT('Drill Size Info'!$AA$19) &amp; "." &amp; LEFT(DA305,3))&gt;=--('Drill Size Info'!$AA$19)), (--(INT('Drill Size Info'!$AA$19) &amp; "." &amp; LEFT(DA305,3))&lt;=--('Drill Size Info'!$AB$19))),
                --(INT('Drill Size Info'!$AA$19) &amp; "." &amp; LEFT(DA305,3)),
                --(INT('Drill Size Info'!$AB$19) &amp; "." &amp; LEFT(DA305,3))
            )
        ),
        "OK"
    )
)</f>
        <v>OK</v>
      </c>
      <c r="W305" s="150" t="str">
        <f>IF(DC305&lt;&gt;"",
    IF(INT('Drill Size Info'!$AA$19)=INT('Drill Size Info'!$AB$19),
        --(INT('Drill Size Info'!$AA$19) &amp; "." &amp; DC305),
        IF(AND((--(INT('Drill Size Info'!$AA$19) &amp; "." &amp; DC305)&gt;=--('Drill Size Info'!$AA$19)), (--(INT('Drill Size Info'!$AA$19) &amp; "." &amp; DC305)&lt;=--('Drill Size Info'!$AB$19))),
            --(INT('Drill Size Info'!$AA$19) &amp; "." &amp; DC305),
            --(INT('Drill Size Info'!$AB$19) &amp; "." &amp; DC305)
        )
    ),
    IF(DA305&lt;&gt;"",
        IF(INT('Drill Size Info'!$AA$19)=INT('Drill Size Info'!$AB$19),
            --(INT('Drill Size Info'!$AA$19) &amp; "." &amp; RIGHT(DA305,3)),
            IF(AND((--(INT('Drill Size Info'!$AA$19) &amp; "." &amp; RIGHT(DA305,3))&gt;=--('Drill Size Info'!$AA$19)), (--(INT('Drill Size Info'!$AA$19) &amp; "." &amp; RIGHT(DA305,3))&lt;=--('Drill Size Info'!$AB$19))),
                --(INT('Drill Size Info'!$AA$19) &amp; "." &amp; RIGHT(DA305,3)),
                --(INT('Drill Size Info'!$AB$19) &amp; "." &amp; RIGHT(DA305,3))
            )
        ),
        "N/A"
    )
)</f>
        <v>N/A</v>
      </c>
      <c r="X305" s="150" t="str">
        <f>IF(DE305&lt;&gt;"",
    IF(INT('Drill Size Info'!$AA$19)=INT('Drill Size Info'!$AB$15),
        --(INT('Drill Size Info'!$AA$15) &amp; "." &amp; DE305),
        IF(AND((--(INT('Drill Size Info'!$AA$15) &amp; "." &amp; DE305)&gt;=--('Drill Size Info'!$AA$15)), (--(INT('Drill Size Info'!$AA$15) &amp; "." &amp; DE305)&lt;=--('Drill Size Info'!$AB$15))),
            --(INT('Drill Size Info'!$AA$15) &amp; "." &amp; DE305),
            --(INT('Drill Size Info'!$AB$15) &amp; "." &amp; DE305)
        )
    ),
    IF(DD305&lt;&gt;"",
        IF(INT('Drill Size Info'!$AA$15)=INT('Drill Size Info'!$AB$15),
            --(INT('Drill Size Info'!$AA$15) &amp; "." &amp; LEFT(DD305,3)),
            IF(AND((--(INT('Drill Size Info'!$AA$15) &amp; "." &amp; LEFT(DD305,3))&gt;=--('Drill Size Info'!$AA$15)), (--(INT('Drill Size Info'!$AA$15) &amp; "." &amp; LEFT(DD305,3))&lt;=--('Drill Size Info'!$AB$15))),
                --(INT('Drill Size Info'!$AA$15) &amp; "." &amp; LEFT(DD305,3)),
                --(INT('Drill Size Info'!$AB$15) &amp; "." &amp; LEFT(DD305,3))
            )
        ),
        "OK"
    )
)</f>
        <v>OK</v>
      </c>
      <c r="Y305" s="150" t="str">
        <f>IF(DF305&lt;&gt;"",
    IF(INT('Drill Size Info'!$AA$19)=INT('Drill Size Info'!$AB$15),
        --(INT('Drill Size Info'!$AA$15) &amp; "." &amp; DF305),
        IF(AND((--(INT('Drill Size Info'!$AA$15) &amp; "." &amp; DF305)&gt;=--('Drill Size Info'!$AA$15)), (--(INT('Drill Size Info'!$AA$15) &amp; "." &amp; DF305)&lt;=--('Drill Size Info'!$AB$15))),
            --(INT('Drill Size Info'!$AA$15) &amp; "." &amp; DF305),
            --(INT('Drill Size Info'!$AB$15) &amp; "." &amp; DF305)
        )
    ),
    IF(DD305&lt;&gt;"",
        IF(INT('Drill Size Info'!$AA$15)=INT('Drill Size Info'!$AB$15),
            --(INT('Drill Size Info'!$AA$15) &amp; "." &amp; RIGHT(DD305,3)),
            IF(AND((--(INT('Drill Size Info'!$AA$15) &amp; "." &amp; RIGHT(DD305,3))&gt;=--('Drill Size Info'!$AA$15)), (--(INT('Drill Size Info'!$AA$15) &amp; "." &amp; RIGHT(DD305,3))&lt;=--('Drill Size Info'!$AB$15))),
                --(INT('Drill Size Info'!$AA$15) &amp; "." &amp; RIGHT(DD305,3)),
                --(INT('Drill Size Info'!$AB$15) &amp; "." &amp; RIGHT(DD305,3))
            )
        ),
        "N/A"
    )
)</f>
        <v>N/A</v>
      </c>
      <c r="Z305" s="162"/>
      <c r="AA305" s="162"/>
      <c r="AB305" s="162"/>
      <c r="AC305" s="162"/>
      <c r="AD305" s="162"/>
      <c r="AE305" s="162"/>
      <c r="AF305" s="162"/>
      <c r="AG305" s="162"/>
      <c r="AH305" s="162"/>
      <c r="AI305" s="162"/>
      <c r="AJ305" s="162"/>
      <c r="AK305" s="183"/>
      <c r="AL305" s="183"/>
      <c r="AM305" s="162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3"/>
      <c r="BA305" s="163"/>
      <c r="BB305" s="163"/>
      <c r="BC305" s="163"/>
      <c r="BD305" s="163"/>
      <c r="BE305" s="163"/>
      <c r="BF305" s="164"/>
      <c r="BG305" s="165"/>
      <c r="BH305" s="162"/>
      <c r="BI305" s="162"/>
      <c r="BJ305" s="164"/>
      <c r="BK305" s="95"/>
      <c r="BL305" s="182"/>
      <c r="BM305" s="182"/>
      <c r="BN305" s="182"/>
      <c r="BO305" s="182"/>
      <c r="BP305" s="95" t="str">
        <f t="shared" si="233"/>
        <v/>
      </c>
    </row>
    <row r="306" spans="2:68" x14ac:dyDescent="0.2">
      <c r="B306" s="156">
        <f t="shared" si="234"/>
        <v>298</v>
      </c>
      <c r="C306" s="158" t="str">
        <f>CONCATENATE('DATA SHEET'!$B$9, 'DATA SHEET'!$Q$2)</f>
        <v>" HWDP</v>
      </c>
      <c r="D306" s="157" t="str">
        <f t="shared" si="235"/>
        <v/>
      </c>
      <c r="E306" s="158" t="str">
        <f>IF('DATA SHEET'!$E$10="Cat 2","N/A","OK")</f>
        <v>OK</v>
      </c>
      <c r="F306" s="158" t="str">
        <f>IF('DATA SHEET'!$E$10="Cat 2","N/A","OK")</f>
        <v>OK</v>
      </c>
      <c r="G306" s="160"/>
      <c r="H306" s="160"/>
      <c r="I306" s="160" t="s">
        <v>194</v>
      </c>
      <c r="J306" s="160" t="str">
        <f t="shared" si="236"/>
        <v>OK</v>
      </c>
      <c r="K306" s="160" t="str">
        <f t="shared" si="236"/>
        <v>OK</v>
      </c>
      <c r="L306" s="160" t="str">
        <f>IF('DATA SHEET'!$B$10="NC-50","N/A","OK")</f>
        <v>OK</v>
      </c>
      <c r="M306" s="160" t="str">
        <f>IF('DATA SHEET'!$B$10="NC-50","N/A","OK")</f>
        <v>OK</v>
      </c>
      <c r="N306" s="160"/>
      <c r="O306" s="160"/>
      <c r="P306" s="160"/>
      <c r="Q306" s="160"/>
      <c r="R306" s="160"/>
      <c r="S306" s="160"/>
      <c r="T306" s="160"/>
      <c r="U306" s="160"/>
      <c r="V306" s="150" t="str">
        <f>IF(DB306&lt;&gt;"",
    IF(INT('Drill Size Info'!$AA$19)=INT('Drill Size Info'!$AB$19),
        --(INT('Drill Size Info'!$AA$19) &amp; "." &amp; DB306),
        IF(AND((--(INT('Drill Size Info'!$AA$19) &amp; "." &amp; DB306)&gt;=--('Drill Size Info'!$AA$19)), (--(INT('Drill Size Info'!$AA$19) &amp; "." &amp; DB306)&lt;=--('Drill Size Info'!$AB$19))),
            --(INT('Drill Size Info'!$AA$19) &amp; "." &amp; DB306),
            --(INT('Drill Size Info'!$AB$19) &amp; "." &amp; DB306)
        )
    ),
    IF(DA306&lt;&gt;"",
        IF(INT('Drill Size Info'!$AA$19)=INT('Drill Size Info'!$AB$19),
            --(INT('Drill Size Info'!$AA$19) &amp; "." &amp; LEFT(DA306,3)),
            IF(AND((--(INT('Drill Size Info'!$AA$19) &amp; "." &amp; LEFT(DA306,3))&gt;=--('Drill Size Info'!$AA$19)), (--(INT('Drill Size Info'!$AA$19) &amp; "." &amp; LEFT(DA306,3))&lt;=--('Drill Size Info'!$AB$19))),
                --(INT('Drill Size Info'!$AA$19) &amp; "." &amp; LEFT(DA306,3)),
                --(INT('Drill Size Info'!$AB$19) &amp; "." &amp; LEFT(DA306,3))
            )
        ),
        "OK"
    )
)</f>
        <v>OK</v>
      </c>
      <c r="W306" s="150" t="str">
        <f>IF(DC306&lt;&gt;"",
    IF(INT('Drill Size Info'!$AA$19)=INT('Drill Size Info'!$AB$19),
        --(INT('Drill Size Info'!$AA$19) &amp; "." &amp; DC306),
        IF(AND((--(INT('Drill Size Info'!$AA$19) &amp; "." &amp; DC306)&gt;=--('Drill Size Info'!$AA$19)), (--(INT('Drill Size Info'!$AA$19) &amp; "." &amp; DC306)&lt;=--('Drill Size Info'!$AB$19))),
            --(INT('Drill Size Info'!$AA$19) &amp; "." &amp; DC306),
            --(INT('Drill Size Info'!$AB$19) &amp; "." &amp; DC306)
        )
    ),
    IF(DA306&lt;&gt;"",
        IF(INT('Drill Size Info'!$AA$19)=INT('Drill Size Info'!$AB$19),
            --(INT('Drill Size Info'!$AA$19) &amp; "." &amp; RIGHT(DA306,3)),
            IF(AND((--(INT('Drill Size Info'!$AA$19) &amp; "." &amp; RIGHT(DA306,3))&gt;=--('Drill Size Info'!$AA$19)), (--(INT('Drill Size Info'!$AA$19) &amp; "." &amp; RIGHT(DA306,3))&lt;=--('Drill Size Info'!$AB$19))),
                --(INT('Drill Size Info'!$AA$19) &amp; "." &amp; RIGHT(DA306,3)),
                --(INT('Drill Size Info'!$AB$19) &amp; "." &amp; RIGHT(DA306,3))
            )
        ),
        "N/A"
    )
)</f>
        <v>N/A</v>
      </c>
      <c r="X306" s="150" t="str">
        <f>IF(DE306&lt;&gt;"",
    IF(INT('Drill Size Info'!$AA$19)=INT('Drill Size Info'!$AB$15),
        --(INT('Drill Size Info'!$AA$15) &amp; "." &amp; DE306),
        IF(AND((--(INT('Drill Size Info'!$AA$15) &amp; "." &amp; DE306)&gt;=--('Drill Size Info'!$AA$15)), (--(INT('Drill Size Info'!$AA$15) &amp; "." &amp; DE306)&lt;=--('Drill Size Info'!$AB$15))),
            --(INT('Drill Size Info'!$AA$15) &amp; "." &amp; DE306),
            --(INT('Drill Size Info'!$AB$15) &amp; "." &amp; DE306)
        )
    ),
    IF(DD306&lt;&gt;"",
        IF(INT('Drill Size Info'!$AA$15)=INT('Drill Size Info'!$AB$15),
            --(INT('Drill Size Info'!$AA$15) &amp; "." &amp; LEFT(DD306,3)),
            IF(AND((--(INT('Drill Size Info'!$AA$15) &amp; "." &amp; LEFT(DD306,3))&gt;=--('Drill Size Info'!$AA$15)), (--(INT('Drill Size Info'!$AA$15) &amp; "." &amp; LEFT(DD306,3))&lt;=--('Drill Size Info'!$AB$15))),
                --(INT('Drill Size Info'!$AA$15) &amp; "." &amp; LEFT(DD306,3)),
                --(INT('Drill Size Info'!$AB$15) &amp; "." &amp; LEFT(DD306,3))
            )
        ),
        "OK"
    )
)</f>
        <v>OK</v>
      </c>
      <c r="Y306" s="150" t="str">
        <f>IF(DF306&lt;&gt;"",
    IF(INT('Drill Size Info'!$AA$19)=INT('Drill Size Info'!$AB$15),
        --(INT('Drill Size Info'!$AA$15) &amp; "." &amp; DF306),
        IF(AND((--(INT('Drill Size Info'!$AA$15) &amp; "." &amp; DF306)&gt;=--('Drill Size Info'!$AA$15)), (--(INT('Drill Size Info'!$AA$15) &amp; "." &amp; DF306)&lt;=--('Drill Size Info'!$AB$15))),
            --(INT('Drill Size Info'!$AA$15) &amp; "." &amp; DF306),
            --(INT('Drill Size Info'!$AB$15) &amp; "." &amp; DF306)
        )
    ),
    IF(DD306&lt;&gt;"",
        IF(INT('Drill Size Info'!$AA$15)=INT('Drill Size Info'!$AB$15),
            --(INT('Drill Size Info'!$AA$15) &amp; "." &amp; RIGHT(DD306,3)),
            IF(AND((--(INT('Drill Size Info'!$AA$15) &amp; "." &amp; RIGHT(DD306,3))&gt;=--('Drill Size Info'!$AA$15)), (--(INT('Drill Size Info'!$AA$15) &amp; "." &amp; RIGHT(DD306,3))&lt;=--('Drill Size Info'!$AB$15))),
                --(INT('Drill Size Info'!$AA$15) &amp; "." &amp; RIGHT(DD306,3)),
                --(INT('Drill Size Info'!$AB$15) &amp; "." &amp; RIGHT(DD306,3))
            )
        ),
        "N/A"
    )
)</f>
        <v>N/A</v>
      </c>
      <c r="Z306" s="162"/>
      <c r="AA306" s="162"/>
      <c r="AB306" s="162"/>
      <c r="AC306" s="162"/>
      <c r="AD306" s="162"/>
      <c r="AE306" s="162"/>
      <c r="AF306" s="162"/>
      <c r="AG306" s="162"/>
      <c r="AH306" s="162"/>
      <c r="AI306" s="162"/>
      <c r="AJ306" s="162"/>
      <c r="AK306" s="183"/>
      <c r="AL306" s="183"/>
      <c r="AM306" s="162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3"/>
      <c r="BA306" s="163"/>
      <c r="BB306" s="163"/>
      <c r="BC306" s="163"/>
      <c r="BD306" s="163"/>
      <c r="BE306" s="163"/>
      <c r="BF306" s="164"/>
      <c r="BG306" s="165"/>
      <c r="BH306" s="162"/>
      <c r="BI306" s="162"/>
      <c r="BJ306" s="164"/>
      <c r="BK306" s="95"/>
      <c r="BL306" s="182"/>
      <c r="BM306" s="182"/>
      <c r="BN306" s="182"/>
      <c r="BO306" s="182"/>
      <c r="BP306" s="95" t="str">
        <f t="shared" si="233"/>
        <v/>
      </c>
    </row>
    <row r="307" spans="2:68" x14ac:dyDescent="0.2">
      <c r="B307" s="156">
        <f t="shared" si="234"/>
        <v>299</v>
      </c>
      <c r="C307" s="158" t="str">
        <f>CONCATENATE('DATA SHEET'!$B$9, 'DATA SHEET'!$Q$2)</f>
        <v>" HWDP</v>
      </c>
      <c r="D307" s="157" t="str">
        <f t="shared" si="235"/>
        <v/>
      </c>
      <c r="E307" s="158" t="str">
        <f>IF('DATA SHEET'!$E$10="Cat 2","N/A","OK")</f>
        <v>OK</v>
      </c>
      <c r="F307" s="158" t="str">
        <f>IF('DATA SHEET'!$E$10="Cat 2","N/A","OK")</f>
        <v>OK</v>
      </c>
      <c r="G307" s="160"/>
      <c r="H307" s="160"/>
      <c r="I307" s="160" t="s">
        <v>194</v>
      </c>
      <c r="J307" s="160" t="str">
        <f t="shared" si="236"/>
        <v>OK</v>
      </c>
      <c r="K307" s="160" t="str">
        <f t="shared" si="236"/>
        <v>OK</v>
      </c>
      <c r="L307" s="160" t="str">
        <f>IF('DATA SHEET'!$B$10="NC-50","N/A","OK")</f>
        <v>OK</v>
      </c>
      <c r="M307" s="160" t="str">
        <f>IF('DATA SHEET'!$B$10="NC-50","N/A","OK")</f>
        <v>OK</v>
      </c>
      <c r="N307" s="160"/>
      <c r="O307" s="160"/>
      <c r="P307" s="160"/>
      <c r="Q307" s="160"/>
      <c r="R307" s="160"/>
      <c r="S307" s="160"/>
      <c r="T307" s="160"/>
      <c r="U307" s="160"/>
      <c r="V307" s="150" t="str">
        <f>IF(DB307&lt;&gt;"",
    IF(INT('Drill Size Info'!$AA$19)=INT('Drill Size Info'!$AB$19),
        --(INT('Drill Size Info'!$AA$19) &amp; "." &amp; DB307),
        IF(AND((--(INT('Drill Size Info'!$AA$19) &amp; "." &amp; DB307)&gt;=--('Drill Size Info'!$AA$19)), (--(INT('Drill Size Info'!$AA$19) &amp; "." &amp; DB307)&lt;=--('Drill Size Info'!$AB$19))),
            --(INT('Drill Size Info'!$AA$19) &amp; "." &amp; DB307),
            --(INT('Drill Size Info'!$AB$19) &amp; "." &amp; DB307)
        )
    ),
    IF(DA307&lt;&gt;"",
        IF(INT('Drill Size Info'!$AA$19)=INT('Drill Size Info'!$AB$19),
            --(INT('Drill Size Info'!$AA$19) &amp; "." &amp; LEFT(DA307,3)),
            IF(AND((--(INT('Drill Size Info'!$AA$19) &amp; "." &amp; LEFT(DA307,3))&gt;=--('Drill Size Info'!$AA$19)), (--(INT('Drill Size Info'!$AA$19) &amp; "." &amp; LEFT(DA307,3))&lt;=--('Drill Size Info'!$AB$19))),
                --(INT('Drill Size Info'!$AA$19) &amp; "." &amp; LEFT(DA307,3)),
                --(INT('Drill Size Info'!$AB$19) &amp; "." &amp; LEFT(DA307,3))
            )
        ),
        "OK"
    )
)</f>
        <v>OK</v>
      </c>
      <c r="W307" s="150" t="str">
        <f>IF(DC307&lt;&gt;"",
    IF(INT('Drill Size Info'!$AA$19)=INT('Drill Size Info'!$AB$19),
        --(INT('Drill Size Info'!$AA$19) &amp; "." &amp; DC307),
        IF(AND((--(INT('Drill Size Info'!$AA$19) &amp; "." &amp; DC307)&gt;=--('Drill Size Info'!$AA$19)), (--(INT('Drill Size Info'!$AA$19) &amp; "." &amp; DC307)&lt;=--('Drill Size Info'!$AB$19))),
            --(INT('Drill Size Info'!$AA$19) &amp; "." &amp; DC307),
            --(INT('Drill Size Info'!$AB$19) &amp; "." &amp; DC307)
        )
    ),
    IF(DA307&lt;&gt;"",
        IF(INT('Drill Size Info'!$AA$19)=INT('Drill Size Info'!$AB$19),
            --(INT('Drill Size Info'!$AA$19) &amp; "." &amp; RIGHT(DA307,3)),
            IF(AND((--(INT('Drill Size Info'!$AA$19) &amp; "." &amp; RIGHT(DA307,3))&gt;=--('Drill Size Info'!$AA$19)), (--(INT('Drill Size Info'!$AA$19) &amp; "." &amp; RIGHT(DA307,3))&lt;=--('Drill Size Info'!$AB$19))),
                --(INT('Drill Size Info'!$AA$19) &amp; "." &amp; RIGHT(DA307,3)),
                --(INT('Drill Size Info'!$AB$19) &amp; "." &amp; RIGHT(DA307,3))
            )
        ),
        "N/A"
    )
)</f>
        <v>N/A</v>
      </c>
      <c r="X307" s="150" t="str">
        <f>IF(DE307&lt;&gt;"",
    IF(INT('Drill Size Info'!$AA$19)=INT('Drill Size Info'!$AB$15),
        --(INT('Drill Size Info'!$AA$15) &amp; "." &amp; DE307),
        IF(AND((--(INT('Drill Size Info'!$AA$15) &amp; "." &amp; DE307)&gt;=--('Drill Size Info'!$AA$15)), (--(INT('Drill Size Info'!$AA$15) &amp; "." &amp; DE307)&lt;=--('Drill Size Info'!$AB$15))),
            --(INT('Drill Size Info'!$AA$15) &amp; "." &amp; DE307),
            --(INT('Drill Size Info'!$AB$15) &amp; "." &amp; DE307)
        )
    ),
    IF(DD307&lt;&gt;"",
        IF(INT('Drill Size Info'!$AA$15)=INT('Drill Size Info'!$AB$15),
            --(INT('Drill Size Info'!$AA$15) &amp; "." &amp; LEFT(DD307,3)),
            IF(AND((--(INT('Drill Size Info'!$AA$15) &amp; "." &amp; LEFT(DD307,3))&gt;=--('Drill Size Info'!$AA$15)), (--(INT('Drill Size Info'!$AA$15) &amp; "." &amp; LEFT(DD307,3))&lt;=--('Drill Size Info'!$AB$15))),
                --(INT('Drill Size Info'!$AA$15) &amp; "." &amp; LEFT(DD307,3)),
                --(INT('Drill Size Info'!$AB$15) &amp; "." &amp; LEFT(DD307,3))
            )
        ),
        "OK"
    )
)</f>
        <v>OK</v>
      </c>
      <c r="Y307" s="150" t="str">
        <f>IF(DF307&lt;&gt;"",
    IF(INT('Drill Size Info'!$AA$19)=INT('Drill Size Info'!$AB$15),
        --(INT('Drill Size Info'!$AA$15) &amp; "." &amp; DF307),
        IF(AND((--(INT('Drill Size Info'!$AA$15) &amp; "." &amp; DF307)&gt;=--('Drill Size Info'!$AA$15)), (--(INT('Drill Size Info'!$AA$15) &amp; "." &amp; DF307)&lt;=--('Drill Size Info'!$AB$15))),
            --(INT('Drill Size Info'!$AA$15) &amp; "." &amp; DF307),
            --(INT('Drill Size Info'!$AB$15) &amp; "." &amp; DF307)
        )
    ),
    IF(DD307&lt;&gt;"",
        IF(INT('Drill Size Info'!$AA$15)=INT('Drill Size Info'!$AB$15),
            --(INT('Drill Size Info'!$AA$15) &amp; "." &amp; RIGHT(DD307,3)),
            IF(AND((--(INT('Drill Size Info'!$AA$15) &amp; "." &amp; RIGHT(DD307,3))&gt;=--('Drill Size Info'!$AA$15)), (--(INT('Drill Size Info'!$AA$15) &amp; "." &amp; RIGHT(DD307,3))&lt;=--('Drill Size Info'!$AB$15))),
                --(INT('Drill Size Info'!$AA$15) &amp; "." &amp; RIGHT(DD307,3)),
                --(INT('Drill Size Info'!$AB$15) &amp; "." &amp; RIGHT(DD307,3))
            )
        ),
        "N/A"
    )
)</f>
        <v>N/A</v>
      </c>
      <c r="Z307" s="162"/>
      <c r="AA307" s="162"/>
      <c r="AB307" s="162"/>
      <c r="AC307" s="162"/>
      <c r="AD307" s="162"/>
      <c r="AE307" s="162"/>
      <c r="AF307" s="162"/>
      <c r="AG307" s="162"/>
      <c r="AH307" s="162"/>
      <c r="AI307" s="162"/>
      <c r="AJ307" s="162"/>
      <c r="AK307" s="183"/>
      <c r="AL307" s="183"/>
      <c r="AM307" s="162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3"/>
      <c r="BA307" s="163"/>
      <c r="BB307" s="163"/>
      <c r="BC307" s="163"/>
      <c r="BD307" s="163"/>
      <c r="BE307" s="163"/>
      <c r="BF307" s="164"/>
      <c r="BG307" s="165"/>
      <c r="BH307" s="162"/>
      <c r="BI307" s="162"/>
      <c r="BJ307" s="164"/>
      <c r="BK307" s="95"/>
      <c r="BL307" s="182"/>
      <c r="BM307" s="182"/>
      <c r="BN307" s="182"/>
      <c r="BO307" s="182"/>
      <c r="BP307" s="95" t="str">
        <f t="shared" si="233"/>
        <v/>
      </c>
    </row>
    <row r="308" spans="2:68" x14ac:dyDescent="0.2">
      <c r="B308" s="156">
        <f t="shared" si="234"/>
        <v>300</v>
      </c>
      <c r="C308" s="158" t="str">
        <f>CONCATENATE('DATA SHEET'!$B$9, 'DATA SHEET'!$Q$2)</f>
        <v>" HWDP</v>
      </c>
      <c r="D308" s="157" t="str">
        <f t="shared" si="235"/>
        <v/>
      </c>
      <c r="E308" s="158" t="str">
        <f>IF('DATA SHEET'!$E$10="Cat 2","N/A","OK")</f>
        <v>OK</v>
      </c>
      <c r="F308" s="158" t="str">
        <f>IF('DATA SHEET'!$E$10="Cat 2","N/A","OK")</f>
        <v>OK</v>
      </c>
      <c r="G308" s="160"/>
      <c r="H308" s="160"/>
      <c r="I308" s="160" t="s">
        <v>194</v>
      </c>
      <c r="J308" s="160" t="str">
        <f t="shared" si="236"/>
        <v>OK</v>
      </c>
      <c r="K308" s="160" t="str">
        <f t="shared" si="236"/>
        <v>OK</v>
      </c>
      <c r="L308" s="160" t="str">
        <f>IF('DATA SHEET'!$B$10="NC-50","N/A","OK")</f>
        <v>OK</v>
      </c>
      <c r="M308" s="160" t="str">
        <f>IF('DATA SHEET'!$B$10="NC-50","N/A","OK")</f>
        <v>OK</v>
      </c>
      <c r="N308" s="160"/>
      <c r="O308" s="160"/>
      <c r="P308" s="160"/>
      <c r="Q308" s="160"/>
      <c r="R308" s="160"/>
      <c r="S308" s="160"/>
      <c r="T308" s="160"/>
      <c r="U308" s="160"/>
      <c r="V308" s="150" t="str">
        <f>IF(DB308&lt;&gt;"",
    IF(INT('Drill Size Info'!$AA$19)=INT('Drill Size Info'!$AB$19),
        --(INT('Drill Size Info'!$AA$19) &amp; "." &amp; DB308),
        IF(AND((--(INT('Drill Size Info'!$AA$19) &amp; "." &amp; DB308)&gt;=--('Drill Size Info'!$AA$19)), (--(INT('Drill Size Info'!$AA$19) &amp; "." &amp; DB308)&lt;=--('Drill Size Info'!$AB$19))),
            --(INT('Drill Size Info'!$AA$19) &amp; "." &amp; DB308),
            --(INT('Drill Size Info'!$AB$19) &amp; "." &amp; DB308)
        )
    ),
    IF(DA308&lt;&gt;"",
        IF(INT('Drill Size Info'!$AA$19)=INT('Drill Size Info'!$AB$19),
            --(INT('Drill Size Info'!$AA$19) &amp; "." &amp; LEFT(DA308,3)),
            IF(AND((--(INT('Drill Size Info'!$AA$19) &amp; "." &amp; LEFT(DA308,3))&gt;=--('Drill Size Info'!$AA$19)), (--(INT('Drill Size Info'!$AA$19) &amp; "." &amp; LEFT(DA308,3))&lt;=--('Drill Size Info'!$AB$19))),
                --(INT('Drill Size Info'!$AA$19) &amp; "." &amp; LEFT(DA308,3)),
                --(INT('Drill Size Info'!$AB$19) &amp; "." &amp; LEFT(DA308,3))
            )
        ),
        "OK"
    )
)</f>
        <v>OK</v>
      </c>
      <c r="W308" s="150" t="str">
        <f>IF(DC308&lt;&gt;"",
    IF(INT('Drill Size Info'!$AA$19)=INT('Drill Size Info'!$AB$19),
        --(INT('Drill Size Info'!$AA$19) &amp; "." &amp; DC308),
        IF(AND((--(INT('Drill Size Info'!$AA$19) &amp; "." &amp; DC308)&gt;=--('Drill Size Info'!$AA$19)), (--(INT('Drill Size Info'!$AA$19) &amp; "." &amp; DC308)&lt;=--('Drill Size Info'!$AB$19))),
            --(INT('Drill Size Info'!$AA$19) &amp; "." &amp; DC308),
            --(INT('Drill Size Info'!$AB$19) &amp; "." &amp; DC308)
        )
    ),
    IF(DA308&lt;&gt;"",
        IF(INT('Drill Size Info'!$AA$19)=INT('Drill Size Info'!$AB$19),
            --(INT('Drill Size Info'!$AA$19) &amp; "." &amp; RIGHT(DA308,3)),
            IF(AND((--(INT('Drill Size Info'!$AA$19) &amp; "." &amp; RIGHT(DA308,3))&gt;=--('Drill Size Info'!$AA$19)), (--(INT('Drill Size Info'!$AA$19) &amp; "." &amp; RIGHT(DA308,3))&lt;=--('Drill Size Info'!$AB$19))),
                --(INT('Drill Size Info'!$AA$19) &amp; "." &amp; RIGHT(DA308,3)),
                --(INT('Drill Size Info'!$AB$19) &amp; "." &amp; RIGHT(DA308,3))
            )
        ),
        "N/A"
    )
)</f>
        <v>N/A</v>
      </c>
      <c r="X308" s="150" t="str">
        <f>IF(DE308&lt;&gt;"",
    IF(INT('Drill Size Info'!$AA$19)=INT('Drill Size Info'!$AB$15),
        --(INT('Drill Size Info'!$AA$15) &amp; "." &amp; DE308),
        IF(AND((--(INT('Drill Size Info'!$AA$15) &amp; "." &amp; DE308)&gt;=--('Drill Size Info'!$AA$15)), (--(INT('Drill Size Info'!$AA$15) &amp; "." &amp; DE308)&lt;=--('Drill Size Info'!$AB$15))),
            --(INT('Drill Size Info'!$AA$15) &amp; "." &amp; DE308),
            --(INT('Drill Size Info'!$AB$15) &amp; "." &amp; DE308)
        )
    ),
    IF(DD308&lt;&gt;"",
        IF(INT('Drill Size Info'!$AA$15)=INT('Drill Size Info'!$AB$15),
            --(INT('Drill Size Info'!$AA$15) &amp; "." &amp; LEFT(DD308,3)),
            IF(AND((--(INT('Drill Size Info'!$AA$15) &amp; "." &amp; LEFT(DD308,3))&gt;=--('Drill Size Info'!$AA$15)), (--(INT('Drill Size Info'!$AA$15) &amp; "." &amp; LEFT(DD308,3))&lt;=--('Drill Size Info'!$AB$15))),
                --(INT('Drill Size Info'!$AA$15) &amp; "." &amp; LEFT(DD308,3)),
                --(INT('Drill Size Info'!$AB$15) &amp; "." &amp; LEFT(DD308,3))
            )
        ),
        "OK"
    )
)</f>
        <v>OK</v>
      </c>
      <c r="Y308" s="150" t="str">
        <f>IF(DF308&lt;&gt;"",
    IF(INT('Drill Size Info'!$AA$19)=INT('Drill Size Info'!$AB$15),
        --(INT('Drill Size Info'!$AA$15) &amp; "." &amp; DF308),
        IF(AND((--(INT('Drill Size Info'!$AA$15) &amp; "." &amp; DF308)&gt;=--('Drill Size Info'!$AA$15)), (--(INT('Drill Size Info'!$AA$15) &amp; "." &amp; DF308)&lt;=--('Drill Size Info'!$AB$15))),
            --(INT('Drill Size Info'!$AA$15) &amp; "." &amp; DF308),
            --(INT('Drill Size Info'!$AB$15) &amp; "." &amp; DF308)
        )
    ),
    IF(DD308&lt;&gt;"",
        IF(INT('Drill Size Info'!$AA$15)=INT('Drill Size Info'!$AB$15),
            --(INT('Drill Size Info'!$AA$15) &amp; "." &amp; RIGHT(DD308,3)),
            IF(AND((--(INT('Drill Size Info'!$AA$15) &amp; "." &amp; RIGHT(DD308,3))&gt;=--('Drill Size Info'!$AA$15)), (--(INT('Drill Size Info'!$AA$15) &amp; "." &amp; RIGHT(DD308,3))&lt;=--('Drill Size Info'!$AB$15))),
                --(INT('Drill Size Info'!$AA$15) &amp; "." &amp; RIGHT(DD308,3)),
                --(INT('Drill Size Info'!$AB$15) &amp; "." &amp; RIGHT(DD308,3))
            )
        ),
        "N/A"
    )
)</f>
        <v>N/A</v>
      </c>
      <c r="Z308" s="162"/>
      <c r="AA308" s="162"/>
      <c r="AB308" s="162"/>
      <c r="AC308" s="162"/>
      <c r="AD308" s="162"/>
      <c r="AE308" s="162"/>
      <c r="AF308" s="162"/>
      <c r="AG308" s="162"/>
      <c r="AH308" s="162"/>
      <c r="AI308" s="162"/>
      <c r="AJ308" s="162"/>
      <c r="AK308" s="183"/>
      <c r="AL308" s="183"/>
      <c r="AM308" s="162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3"/>
      <c r="BA308" s="163"/>
      <c r="BB308" s="163"/>
      <c r="BC308" s="163"/>
      <c r="BD308" s="163"/>
      <c r="BE308" s="163"/>
      <c r="BF308" s="164"/>
      <c r="BG308" s="165"/>
      <c r="BH308" s="162"/>
      <c r="BI308" s="162"/>
      <c r="BJ308" s="164"/>
      <c r="BK308" s="95"/>
      <c r="BL308" s="182"/>
      <c r="BM308" s="182"/>
      <c r="BN308" s="182"/>
      <c r="BO308" s="182"/>
      <c r="BP308" s="95" t="str">
        <f t="shared" si="233"/>
        <v/>
      </c>
    </row>
    <row r="309" spans="2:68" x14ac:dyDescent="0.2">
      <c r="B309" s="156">
        <f t="shared" si="234"/>
        <v>301</v>
      </c>
      <c r="C309" s="158" t="str">
        <f>CONCATENATE('DATA SHEET'!$B$9, 'DATA SHEET'!$Q$2)</f>
        <v>" HWDP</v>
      </c>
      <c r="D309" s="157" t="str">
        <f t="shared" si="235"/>
        <v/>
      </c>
      <c r="E309" s="158" t="str">
        <f>IF('DATA SHEET'!$E$10="Cat 2","N/A","OK")</f>
        <v>OK</v>
      </c>
      <c r="F309" s="158" t="str">
        <f>IF('DATA SHEET'!$E$10="Cat 2","N/A","OK")</f>
        <v>OK</v>
      </c>
      <c r="G309" s="160"/>
      <c r="H309" s="160"/>
      <c r="I309" s="160" t="s">
        <v>194</v>
      </c>
      <c r="J309" s="160" t="str">
        <f t="shared" si="236"/>
        <v>OK</v>
      </c>
      <c r="K309" s="160" t="str">
        <f t="shared" si="236"/>
        <v>OK</v>
      </c>
      <c r="L309" s="160" t="str">
        <f>IF('DATA SHEET'!$B$10="NC-50","N/A","OK")</f>
        <v>OK</v>
      </c>
      <c r="M309" s="160" t="str">
        <f>IF('DATA SHEET'!$B$10="NC-50","N/A","OK")</f>
        <v>OK</v>
      </c>
      <c r="N309" s="160"/>
      <c r="O309" s="160"/>
      <c r="P309" s="160"/>
      <c r="Q309" s="160"/>
      <c r="R309" s="160"/>
      <c r="S309" s="160"/>
      <c r="T309" s="160"/>
      <c r="U309" s="160"/>
      <c r="V309" s="150" t="str">
        <f>IF(DB309&lt;&gt;"",
    IF(INT('Drill Size Info'!$AA$19)=INT('Drill Size Info'!$AB$19),
        --(INT('Drill Size Info'!$AA$19) &amp; "." &amp; DB309),
        IF(AND((--(INT('Drill Size Info'!$AA$19) &amp; "." &amp; DB309)&gt;=--('Drill Size Info'!$AA$19)), (--(INT('Drill Size Info'!$AA$19) &amp; "." &amp; DB309)&lt;=--('Drill Size Info'!$AB$19))),
            --(INT('Drill Size Info'!$AA$19) &amp; "." &amp; DB309),
            --(INT('Drill Size Info'!$AB$19) &amp; "." &amp; DB309)
        )
    ),
    IF(DA309&lt;&gt;"",
        IF(INT('Drill Size Info'!$AA$19)=INT('Drill Size Info'!$AB$19),
            --(INT('Drill Size Info'!$AA$19) &amp; "." &amp; LEFT(DA309,3)),
            IF(AND((--(INT('Drill Size Info'!$AA$19) &amp; "." &amp; LEFT(DA309,3))&gt;=--('Drill Size Info'!$AA$19)), (--(INT('Drill Size Info'!$AA$19) &amp; "." &amp; LEFT(DA309,3))&lt;=--('Drill Size Info'!$AB$19))),
                --(INT('Drill Size Info'!$AA$19) &amp; "." &amp; LEFT(DA309,3)),
                --(INT('Drill Size Info'!$AB$19) &amp; "." &amp; LEFT(DA309,3))
            )
        ),
        "OK"
    )
)</f>
        <v>OK</v>
      </c>
      <c r="W309" s="150" t="str">
        <f>IF(DC309&lt;&gt;"",
    IF(INT('Drill Size Info'!$AA$19)=INT('Drill Size Info'!$AB$19),
        --(INT('Drill Size Info'!$AA$19) &amp; "." &amp; DC309),
        IF(AND((--(INT('Drill Size Info'!$AA$19) &amp; "." &amp; DC309)&gt;=--('Drill Size Info'!$AA$19)), (--(INT('Drill Size Info'!$AA$19) &amp; "." &amp; DC309)&lt;=--('Drill Size Info'!$AB$19))),
            --(INT('Drill Size Info'!$AA$19) &amp; "." &amp; DC309),
            --(INT('Drill Size Info'!$AB$19) &amp; "." &amp; DC309)
        )
    ),
    IF(DA309&lt;&gt;"",
        IF(INT('Drill Size Info'!$AA$19)=INT('Drill Size Info'!$AB$19),
            --(INT('Drill Size Info'!$AA$19) &amp; "." &amp; RIGHT(DA309,3)),
            IF(AND((--(INT('Drill Size Info'!$AA$19) &amp; "." &amp; RIGHT(DA309,3))&gt;=--('Drill Size Info'!$AA$19)), (--(INT('Drill Size Info'!$AA$19) &amp; "." &amp; RIGHT(DA309,3))&lt;=--('Drill Size Info'!$AB$19))),
                --(INT('Drill Size Info'!$AA$19) &amp; "." &amp; RIGHT(DA309,3)),
                --(INT('Drill Size Info'!$AB$19) &amp; "." &amp; RIGHT(DA309,3))
            )
        ),
        "N/A"
    )
)</f>
        <v>N/A</v>
      </c>
      <c r="X309" s="150" t="str">
        <f>IF(DE309&lt;&gt;"",
    IF(INT('Drill Size Info'!$AA$19)=INT('Drill Size Info'!$AB$15),
        --(INT('Drill Size Info'!$AA$15) &amp; "." &amp; DE309),
        IF(AND((--(INT('Drill Size Info'!$AA$15) &amp; "." &amp; DE309)&gt;=--('Drill Size Info'!$AA$15)), (--(INT('Drill Size Info'!$AA$15) &amp; "." &amp; DE309)&lt;=--('Drill Size Info'!$AB$15))),
            --(INT('Drill Size Info'!$AA$15) &amp; "." &amp; DE309),
            --(INT('Drill Size Info'!$AB$15) &amp; "." &amp; DE309)
        )
    ),
    IF(DD309&lt;&gt;"",
        IF(INT('Drill Size Info'!$AA$15)=INT('Drill Size Info'!$AB$15),
            --(INT('Drill Size Info'!$AA$15) &amp; "." &amp; LEFT(DD309,3)),
            IF(AND((--(INT('Drill Size Info'!$AA$15) &amp; "." &amp; LEFT(DD309,3))&gt;=--('Drill Size Info'!$AA$15)), (--(INT('Drill Size Info'!$AA$15) &amp; "." &amp; LEFT(DD309,3))&lt;=--('Drill Size Info'!$AB$15))),
                --(INT('Drill Size Info'!$AA$15) &amp; "." &amp; LEFT(DD309,3)),
                --(INT('Drill Size Info'!$AB$15) &amp; "." &amp; LEFT(DD309,3))
            )
        ),
        "OK"
    )
)</f>
        <v>OK</v>
      </c>
      <c r="Y309" s="150" t="str">
        <f>IF(DF309&lt;&gt;"",
    IF(INT('Drill Size Info'!$AA$19)=INT('Drill Size Info'!$AB$15),
        --(INT('Drill Size Info'!$AA$15) &amp; "." &amp; DF309),
        IF(AND((--(INT('Drill Size Info'!$AA$15) &amp; "." &amp; DF309)&gt;=--('Drill Size Info'!$AA$15)), (--(INT('Drill Size Info'!$AA$15) &amp; "." &amp; DF309)&lt;=--('Drill Size Info'!$AB$15))),
            --(INT('Drill Size Info'!$AA$15) &amp; "." &amp; DF309),
            --(INT('Drill Size Info'!$AB$15) &amp; "." &amp; DF309)
        )
    ),
    IF(DD309&lt;&gt;"",
        IF(INT('Drill Size Info'!$AA$15)=INT('Drill Size Info'!$AB$15),
            --(INT('Drill Size Info'!$AA$15) &amp; "." &amp; RIGHT(DD309,3)),
            IF(AND((--(INT('Drill Size Info'!$AA$15) &amp; "." &amp; RIGHT(DD309,3))&gt;=--('Drill Size Info'!$AA$15)), (--(INT('Drill Size Info'!$AA$15) &amp; "." &amp; RIGHT(DD309,3))&lt;=--('Drill Size Info'!$AB$15))),
                --(INT('Drill Size Info'!$AA$15) &amp; "." &amp; RIGHT(DD309,3)),
                --(INT('Drill Size Info'!$AB$15) &amp; "." &amp; RIGHT(DD309,3))
            )
        ),
        "N/A"
    )
)</f>
        <v>N/A</v>
      </c>
      <c r="Z309" s="162"/>
      <c r="AA309" s="162"/>
      <c r="AB309" s="162"/>
      <c r="AC309" s="162"/>
      <c r="AD309" s="162"/>
      <c r="AE309" s="162"/>
      <c r="AF309" s="162"/>
      <c r="AG309" s="162"/>
      <c r="AH309" s="162"/>
      <c r="AI309" s="162"/>
      <c r="AJ309" s="162"/>
      <c r="AK309" s="183"/>
      <c r="AL309" s="183"/>
      <c r="AM309" s="162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3"/>
      <c r="BA309" s="163"/>
      <c r="BB309" s="163"/>
      <c r="BC309" s="163"/>
      <c r="BD309" s="163"/>
      <c r="BE309" s="163"/>
      <c r="BF309" s="164"/>
      <c r="BG309" s="165"/>
      <c r="BH309" s="162"/>
      <c r="BI309" s="162"/>
      <c r="BJ309" s="164"/>
      <c r="BK309" s="95"/>
      <c r="BL309" s="182"/>
      <c r="BM309" s="182"/>
      <c r="BN309" s="182"/>
      <c r="BO309" s="182"/>
      <c r="BP309" s="95" t="str">
        <f t="shared" si="233"/>
        <v/>
      </c>
    </row>
    <row r="310" spans="2:68" x14ac:dyDescent="0.2">
      <c r="B310" s="156">
        <f t="shared" si="234"/>
        <v>302</v>
      </c>
      <c r="C310" s="158" t="str">
        <f>CONCATENATE('DATA SHEET'!$B$9, 'DATA SHEET'!$Q$2)</f>
        <v>" HWDP</v>
      </c>
      <c r="D310" s="157" t="str">
        <f t="shared" si="235"/>
        <v/>
      </c>
      <c r="E310" s="158" t="str">
        <f>IF('DATA SHEET'!$E$10="Cat 2","N/A","OK")</f>
        <v>OK</v>
      </c>
      <c r="F310" s="158" t="str">
        <f>IF('DATA SHEET'!$E$10="Cat 2","N/A","OK")</f>
        <v>OK</v>
      </c>
      <c r="G310" s="160"/>
      <c r="H310" s="160"/>
      <c r="I310" s="160" t="s">
        <v>194</v>
      </c>
      <c r="J310" s="160" t="str">
        <f t="shared" si="236"/>
        <v>OK</v>
      </c>
      <c r="K310" s="160" t="str">
        <f t="shared" si="236"/>
        <v>OK</v>
      </c>
      <c r="L310" s="160" t="str">
        <f>IF('DATA SHEET'!$B$10="NC-50","N/A","OK")</f>
        <v>OK</v>
      </c>
      <c r="M310" s="160" t="str">
        <f>IF('DATA SHEET'!$B$10="NC-50","N/A","OK")</f>
        <v>OK</v>
      </c>
      <c r="N310" s="160"/>
      <c r="O310" s="160"/>
      <c r="P310" s="160"/>
      <c r="Q310" s="160"/>
      <c r="R310" s="160"/>
      <c r="S310" s="160"/>
      <c r="T310" s="160"/>
      <c r="U310" s="160"/>
      <c r="V310" s="150" t="str">
        <f>IF(DB310&lt;&gt;"",
    IF(INT('Drill Size Info'!$AA$19)=INT('Drill Size Info'!$AB$19),
        --(INT('Drill Size Info'!$AA$19) &amp; "." &amp; DB310),
        IF(AND((--(INT('Drill Size Info'!$AA$19) &amp; "." &amp; DB310)&gt;=--('Drill Size Info'!$AA$19)), (--(INT('Drill Size Info'!$AA$19) &amp; "." &amp; DB310)&lt;=--('Drill Size Info'!$AB$19))),
            --(INT('Drill Size Info'!$AA$19) &amp; "." &amp; DB310),
            --(INT('Drill Size Info'!$AB$19) &amp; "." &amp; DB310)
        )
    ),
    IF(DA310&lt;&gt;"",
        IF(INT('Drill Size Info'!$AA$19)=INT('Drill Size Info'!$AB$19),
            --(INT('Drill Size Info'!$AA$19) &amp; "." &amp; LEFT(DA310,3)),
            IF(AND((--(INT('Drill Size Info'!$AA$19) &amp; "." &amp; LEFT(DA310,3))&gt;=--('Drill Size Info'!$AA$19)), (--(INT('Drill Size Info'!$AA$19) &amp; "." &amp; LEFT(DA310,3))&lt;=--('Drill Size Info'!$AB$19))),
                --(INT('Drill Size Info'!$AA$19) &amp; "." &amp; LEFT(DA310,3)),
                --(INT('Drill Size Info'!$AB$19) &amp; "." &amp; LEFT(DA310,3))
            )
        ),
        "OK"
    )
)</f>
        <v>OK</v>
      </c>
      <c r="W310" s="150" t="str">
        <f>IF(DC310&lt;&gt;"",
    IF(INT('Drill Size Info'!$AA$19)=INT('Drill Size Info'!$AB$19),
        --(INT('Drill Size Info'!$AA$19) &amp; "." &amp; DC310),
        IF(AND((--(INT('Drill Size Info'!$AA$19) &amp; "." &amp; DC310)&gt;=--('Drill Size Info'!$AA$19)), (--(INT('Drill Size Info'!$AA$19) &amp; "." &amp; DC310)&lt;=--('Drill Size Info'!$AB$19))),
            --(INT('Drill Size Info'!$AA$19) &amp; "." &amp; DC310),
            --(INT('Drill Size Info'!$AB$19) &amp; "." &amp; DC310)
        )
    ),
    IF(DA310&lt;&gt;"",
        IF(INT('Drill Size Info'!$AA$19)=INT('Drill Size Info'!$AB$19),
            --(INT('Drill Size Info'!$AA$19) &amp; "." &amp; RIGHT(DA310,3)),
            IF(AND((--(INT('Drill Size Info'!$AA$19) &amp; "." &amp; RIGHT(DA310,3))&gt;=--('Drill Size Info'!$AA$19)), (--(INT('Drill Size Info'!$AA$19) &amp; "." &amp; RIGHT(DA310,3))&lt;=--('Drill Size Info'!$AB$19))),
                --(INT('Drill Size Info'!$AA$19) &amp; "." &amp; RIGHT(DA310,3)),
                --(INT('Drill Size Info'!$AB$19) &amp; "." &amp; RIGHT(DA310,3))
            )
        ),
        "N/A"
    )
)</f>
        <v>N/A</v>
      </c>
      <c r="X310" s="150" t="str">
        <f>IF(DE310&lt;&gt;"",
    IF(INT('Drill Size Info'!$AA$19)=INT('Drill Size Info'!$AB$15),
        --(INT('Drill Size Info'!$AA$15) &amp; "." &amp; DE310),
        IF(AND((--(INT('Drill Size Info'!$AA$15) &amp; "." &amp; DE310)&gt;=--('Drill Size Info'!$AA$15)), (--(INT('Drill Size Info'!$AA$15) &amp; "." &amp; DE310)&lt;=--('Drill Size Info'!$AB$15))),
            --(INT('Drill Size Info'!$AA$15) &amp; "." &amp; DE310),
            --(INT('Drill Size Info'!$AB$15) &amp; "." &amp; DE310)
        )
    ),
    IF(DD310&lt;&gt;"",
        IF(INT('Drill Size Info'!$AA$15)=INT('Drill Size Info'!$AB$15),
            --(INT('Drill Size Info'!$AA$15) &amp; "." &amp; LEFT(DD310,3)),
            IF(AND((--(INT('Drill Size Info'!$AA$15) &amp; "." &amp; LEFT(DD310,3))&gt;=--('Drill Size Info'!$AA$15)), (--(INT('Drill Size Info'!$AA$15) &amp; "." &amp; LEFT(DD310,3))&lt;=--('Drill Size Info'!$AB$15))),
                --(INT('Drill Size Info'!$AA$15) &amp; "." &amp; LEFT(DD310,3)),
                --(INT('Drill Size Info'!$AB$15) &amp; "." &amp; LEFT(DD310,3))
            )
        ),
        "OK"
    )
)</f>
        <v>OK</v>
      </c>
      <c r="Y310" s="150" t="str">
        <f>IF(DF310&lt;&gt;"",
    IF(INT('Drill Size Info'!$AA$19)=INT('Drill Size Info'!$AB$15),
        --(INT('Drill Size Info'!$AA$15) &amp; "." &amp; DF310),
        IF(AND((--(INT('Drill Size Info'!$AA$15) &amp; "." &amp; DF310)&gt;=--('Drill Size Info'!$AA$15)), (--(INT('Drill Size Info'!$AA$15) &amp; "." &amp; DF310)&lt;=--('Drill Size Info'!$AB$15))),
            --(INT('Drill Size Info'!$AA$15) &amp; "." &amp; DF310),
            --(INT('Drill Size Info'!$AB$15) &amp; "." &amp; DF310)
        )
    ),
    IF(DD310&lt;&gt;"",
        IF(INT('Drill Size Info'!$AA$15)=INT('Drill Size Info'!$AB$15),
            --(INT('Drill Size Info'!$AA$15) &amp; "." &amp; RIGHT(DD310,3)),
            IF(AND((--(INT('Drill Size Info'!$AA$15) &amp; "." &amp; RIGHT(DD310,3))&gt;=--('Drill Size Info'!$AA$15)), (--(INT('Drill Size Info'!$AA$15) &amp; "." &amp; RIGHT(DD310,3))&lt;=--('Drill Size Info'!$AB$15))),
                --(INT('Drill Size Info'!$AA$15) &amp; "." &amp; RIGHT(DD310,3)),
                --(INT('Drill Size Info'!$AB$15) &amp; "." &amp; RIGHT(DD310,3))
            )
        ),
        "N/A"
    )
)</f>
        <v>N/A</v>
      </c>
      <c r="Z310" s="162"/>
      <c r="AA310" s="162"/>
      <c r="AB310" s="162"/>
      <c r="AC310" s="162"/>
      <c r="AD310" s="162"/>
      <c r="AE310" s="162"/>
      <c r="AF310" s="162"/>
      <c r="AG310" s="162"/>
      <c r="AH310" s="162"/>
      <c r="AI310" s="162"/>
      <c r="AJ310" s="162"/>
      <c r="AK310" s="183"/>
      <c r="AL310" s="183"/>
      <c r="AM310" s="162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3"/>
      <c r="BA310" s="163"/>
      <c r="BB310" s="163"/>
      <c r="BC310" s="163"/>
      <c r="BD310" s="163"/>
      <c r="BE310" s="163"/>
      <c r="BF310" s="164"/>
      <c r="BG310" s="165"/>
      <c r="BH310" s="162"/>
      <c r="BI310" s="162"/>
      <c r="BJ310" s="164"/>
      <c r="BK310" s="95"/>
      <c r="BL310" s="182"/>
      <c r="BM310" s="182"/>
      <c r="BN310" s="182"/>
      <c r="BO310" s="182"/>
      <c r="BP310" s="95" t="str">
        <f t="shared" si="233"/>
        <v/>
      </c>
    </row>
    <row r="311" spans="2:68" x14ac:dyDescent="0.2">
      <c r="B311" s="156">
        <f t="shared" si="234"/>
        <v>303</v>
      </c>
      <c r="C311" s="158" t="str">
        <f>CONCATENATE('DATA SHEET'!$B$9, 'DATA SHEET'!$Q$2)</f>
        <v>" HWDP</v>
      </c>
      <c r="D311" s="157" t="str">
        <f t="shared" si="235"/>
        <v/>
      </c>
      <c r="E311" s="158" t="str">
        <f>IF('DATA SHEET'!$E$10="Cat 2","N/A","OK")</f>
        <v>OK</v>
      </c>
      <c r="F311" s="158" t="str">
        <f>IF('DATA SHEET'!$E$10="Cat 2","N/A","OK")</f>
        <v>OK</v>
      </c>
      <c r="G311" s="160"/>
      <c r="H311" s="160"/>
      <c r="I311" s="160" t="s">
        <v>194</v>
      </c>
      <c r="J311" s="160" t="str">
        <f t="shared" si="236"/>
        <v>OK</v>
      </c>
      <c r="K311" s="160" t="str">
        <f t="shared" si="236"/>
        <v>OK</v>
      </c>
      <c r="L311" s="160" t="str">
        <f>IF('DATA SHEET'!$B$10="NC-50","N/A","OK")</f>
        <v>OK</v>
      </c>
      <c r="M311" s="160" t="str">
        <f>IF('DATA SHEET'!$B$10="NC-50","N/A","OK")</f>
        <v>OK</v>
      </c>
      <c r="N311" s="160"/>
      <c r="O311" s="160"/>
      <c r="P311" s="160"/>
      <c r="Q311" s="160"/>
      <c r="R311" s="160"/>
      <c r="S311" s="160"/>
      <c r="T311" s="160"/>
      <c r="U311" s="160"/>
      <c r="V311" s="150" t="str">
        <f>IF(DB311&lt;&gt;"",
    IF(INT('Drill Size Info'!$AA$19)=INT('Drill Size Info'!$AB$19),
        --(INT('Drill Size Info'!$AA$19) &amp; "." &amp; DB311),
        IF(AND((--(INT('Drill Size Info'!$AA$19) &amp; "." &amp; DB311)&gt;=--('Drill Size Info'!$AA$19)), (--(INT('Drill Size Info'!$AA$19) &amp; "." &amp; DB311)&lt;=--('Drill Size Info'!$AB$19))),
            --(INT('Drill Size Info'!$AA$19) &amp; "." &amp; DB311),
            --(INT('Drill Size Info'!$AB$19) &amp; "." &amp; DB311)
        )
    ),
    IF(DA311&lt;&gt;"",
        IF(INT('Drill Size Info'!$AA$19)=INT('Drill Size Info'!$AB$19),
            --(INT('Drill Size Info'!$AA$19) &amp; "." &amp; LEFT(DA311,3)),
            IF(AND((--(INT('Drill Size Info'!$AA$19) &amp; "." &amp; LEFT(DA311,3))&gt;=--('Drill Size Info'!$AA$19)), (--(INT('Drill Size Info'!$AA$19) &amp; "." &amp; LEFT(DA311,3))&lt;=--('Drill Size Info'!$AB$19))),
                --(INT('Drill Size Info'!$AA$19) &amp; "." &amp; LEFT(DA311,3)),
                --(INT('Drill Size Info'!$AB$19) &amp; "." &amp; LEFT(DA311,3))
            )
        ),
        "OK"
    )
)</f>
        <v>OK</v>
      </c>
      <c r="W311" s="150" t="str">
        <f>IF(DC311&lt;&gt;"",
    IF(INT('Drill Size Info'!$AA$19)=INT('Drill Size Info'!$AB$19),
        --(INT('Drill Size Info'!$AA$19) &amp; "." &amp; DC311),
        IF(AND((--(INT('Drill Size Info'!$AA$19) &amp; "." &amp; DC311)&gt;=--('Drill Size Info'!$AA$19)), (--(INT('Drill Size Info'!$AA$19) &amp; "." &amp; DC311)&lt;=--('Drill Size Info'!$AB$19))),
            --(INT('Drill Size Info'!$AA$19) &amp; "." &amp; DC311),
            --(INT('Drill Size Info'!$AB$19) &amp; "." &amp; DC311)
        )
    ),
    IF(DA311&lt;&gt;"",
        IF(INT('Drill Size Info'!$AA$19)=INT('Drill Size Info'!$AB$19),
            --(INT('Drill Size Info'!$AA$19) &amp; "." &amp; RIGHT(DA311,3)),
            IF(AND((--(INT('Drill Size Info'!$AA$19) &amp; "." &amp; RIGHT(DA311,3))&gt;=--('Drill Size Info'!$AA$19)), (--(INT('Drill Size Info'!$AA$19) &amp; "." &amp; RIGHT(DA311,3))&lt;=--('Drill Size Info'!$AB$19))),
                --(INT('Drill Size Info'!$AA$19) &amp; "." &amp; RIGHT(DA311,3)),
                --(INT('Drill Size Info'!$AB$19) &amp; "." &amp; RIGHT(DA311,3))
            )
        ),
        "N/A"
    )
)</f>
        <v>N/A</v>
      </c>
      <c r="X311" s="150" t="str">
        <f>IF(DE311&lt;&gt;"",
    IF(INT('Drill Size Info'!$AA$19)=INT('Drill Size Info'!$AB$15),
        --(INT('Drill Size Info'!$AA$15) &amp; "." &amp; DE311),
        IF(AND((--(INT('Drill Size Info'!$AA$15) &amp; "." &amp; DE311)&gt;=--('Drill Size Info'!$AA$15)), (--(INT('Drill Size Info'!$AA$15) &amp; "." &amp; DE311)&lt;=--('Drill Size Info'!$AB$15))),
            --(INT('Drill Size Info'!$AA$15) &amp; "." &amp; DE311),
            --(INT('Drill Size Info'!$AB$15) &amp; "." &amp; DE311)
        )
    ),
    IF(DD311&lt;&gt;"",
        IF(INT('Drill Size Info'!$AA$15)=INT('Drill Size Info'!$AB$15),
            --(INT('Drill Size Info'!$AA$15) &amp; "." &amp; LEFT(DD311,3)),
            IF(AND((--(INT('Drill Size Info'!$AA$15) &amp; "." &amp; LEFT(DD311,3))&gt;=--('Drill Size Info'!$AA$15)), (--(INT('Drill Size Info'!$AA$15) &amp; "." &amp; LEFT(DD311,3))&lt;=--('Drill Size Info'!$AB$15))),
                --(INT('Drill Size Info'!$AA$15) &amp; "." &amp; LEFT(DD311,3)),
                --(INT('Drill Size Info'!$AB$15) &amp; "." &amp; LEFT(DD311,3))
            )
        ),
        "OK"
    )
)</f>
        <v>OK</v>
      </c>
      <c r="Y311" s="150" t="str">
        <f>IF(DF311&lt;&gt;"",
    IF(INT('Drill Size Info'!$AA$19)=INT('Drill Size Info'!$AB$15),
        --(INT('Drill Size Info'!$AA$15) &amp; "." &amp; DF311),
        IF(AND((--(INT('Drill Size Info'!$AA$15) &amp; "." &amp; DF311)&gt;=--('Drill Size Info'!$AA$15)), (--(INT('Drill Size Info'!$AA$15) &amp; "." &amp; DF311)&lt;=--('Drill Size Info'!$AB$15))),
            --(INT('Drill Size Info'!$AA$15) &amp; "." &amp; DF311),
            --(INT('Drill Size Info'!$AB$15) &amp; "." &amp; DF311)
        )
    ),
    IF(DD311&lt;&gt;"",
        IF(INT('Drill Size Info'!$AA$15)=INT('Drill Size Info'!$AB$15),
            --(INT('Drill Size Info'!$AA$15) &amp; "." &amp; RIGHT(DD311,3)),
            IF(AND((--(INT('Drill Size Info'!$AA$15) &amp; "." &amp; RIGHT(DD311,3))&gt;=--('Drill Size Info'!$AA$15)), (--(INT('Drill Size Info'!$AA$15) &amp; "." &amp; RIGHT(DD311,3))&lt;=--('Drill Size Info'!$AB$15))),
                --(INT('Drill Size Info'!$AA$15) &amp; "." &amp; RIGHT(DD311,3)),
                --(INT('Drill Size Info'!$AB$15) &amp; "." &amp; RIGHT(DD311,3))
            )
        ),
        "N/A"
    )
)</f>
        <v>N/A</v>
      </c>
      <c r="Z311" s="162"/>
      <c r="AA311" s="162"/>
      <c r="AB311" s="162"/>
      <c r="AC311" s="162"/>
      <c r="AD311" s="162"/>
      <c r="AE311" s="162"/>
      <c r="AF311" s="162"/>
      <c r="AG311" s="162"/>
      <c r="AH311" s="162"/>
      <c r="AI311" s="162"/>
      <c r="AJ311" s="162"/>
      <c r="AK311" s="183"/>
      <c r="AL311" s="183"/>
      <c r="AM311" s="162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3"/>
      <c r="BA311" s="163"/>
      <c r="BB311" s="163"/>
      <c r="BC311" s="163"/>
      <c r="BD311" s="163"/>
      <c r="BE311" s="163"/>
      <c r="BF311" s="164"/>
      <c r="BG311" s="165"/>
      <c r="BH311" s="162"/>
      <c r="BI311" s="162"/>
      <c r="BJ311" s="164"/>
      <c r="BK311" s="95"/>
      <c r="BL311" s="182"/>
      <c r="BM311" s="182"/>
      <c r="BN311" s="182"/>
      <c r="BO311" s="182"/>
      <c r="BP311" s="95" t="str">
        <f t="shared" si="233"/>
        <v/>
      </c>
    </row>
    <row r="312" spans="2:68" x14ac:dyDescent="0.2">
      <c r="B312" s="156">
        <f t="shared" si="234"/>
        <v>304</v>
      </c>
      <c r="C312" s="158" t="str">
        <f>CONCATENATE('DATA SHEET'!$B$9, 'DATA SHEET'!$Q$2)</f>
        <v>" HWDP</v>
      </c>
      <c r="D312" s="157" t="str">
        <f t="shared" si="235"/>
        <v/>
      </c>
      <c r="E312" s="158" t="str">
        <f>IF('DATA SHEET'!$E$10="Cat 2","N/A","OK")</f>
        <v>OK</v>
      </c>
      <c r="F312" s="158" t="str">
        <f>IF('DATA SHEET'!$E$10="Cat 2","N/A","OK")</f>
        <v>OK</v>
      </c>
      <c r="G312" s="160"/>
      <c r="H312" s="160"/>
      <c r="I312" s="160" t="s">
        <v>194</v>
      </c>
      <c r="J312" s="160" t="str">
        <f t="shared" si="236"/>
        <v>OK</v>
      </c>
      <c r="K312" s="160" t="str">
        <f t="shared" si="236"/>
        <v>OK</v>
      </c>
      <c r="L312" s="160" t="str">
        <f>IF('DATA SHEET'!$B$10="NC-50","N/A","OK")</f>
        <v>OK</v>
      </c>
      <c r="M312" s="160" t="str">
        <f>IF('DATA SHEET'!$B$10="NC-50","N/A","OK")</f>
        <v>OK</v>
      </c>
      <c r="N312" s="160"/>
      <c r="O312" s="160"/>
      <c r="P312" s="160"/>
      <c r="Q312" s="160"/>
      <c r="R312" s="160"/>
      <c r="S312" s="160"/>
      <c r="T312" s="160"/>
      <c r="U312" s="160"/>
      <c r="V312" s="150" t="str">
        <f>IF(DB312&lt;&gt;"",
    IF(INT('Drill Size Info'!$AA$19)=INT('Drill Size Info'!$AB$19),
        --(INT('Drill Size Info'!$AA$19) &amp; "." &amp; DB312),
        IF(AND((--(INT('Drill Size Info'!$AA$19) &amp; "." &amp; DB312)&gt;=--('Drill Size Info'!$AA$19)), (--(INT('Drill Size Info'!$AA$19) &amp; "." &amp; DB312)&lt;=--('Drill Size Info'!$AB$19))),
            --(INT('Drill Size Info'!$AA$19) &amp; "." &amp; DB312),
            --(INT('Drill Size Info'!$AB$19) &amp; "." &amp; DB312)
        )
    ),
    IF(DA312&lt;&gt;"",
        IF(INT('Drill Size Info'!$AA$19)=INT('Drill Size Info'!$AB$19),
            --(INT('Drill Size Info'!$AA$19) &amp; "." &amp; LEFT(DA312,3)),
            IF(AND((--(INT('Drill Size Info'!$AA$19) &amp; "." &amp; LEFT(DA312,3))&gt;=--('Drill Size Info'!$AA$19)), (--(INT('Drill Size Info'!$AA$19) &amp; "." &amp; LEFT(DA312,3))&lt;=--('Drill Size Info'!$AB$19))),
                --(INT('Drill Size Info'!$AA$19) &amp; "." &amp; LEFT(DA312,3)),
                --(INT('Drill Size Info'!$AB$19) &amp; "." &amp; LEFT(DA312,3))
            )
        ),
        "OK"
    )
)</f>
        <v>OK</v>
      </c>
      <c r="W312" s="150" t="str">
        <f>IF(DC312&lt;&gt;"",
    IF(INT('Drill Size Info'!$AA$19)=INT('Drill Size Info'!$AB$19),
        --(INT('Drill Size Info'!$AA$19) &amp; "." &amp; DC312),
        IF(AND((--(INT('Drill Size Info'!$AA$19) &amp; "." &amp; DC312)&gt;=--('Drill Size Info'!$AA$19)), (--(INT('Drill Size Info'!$AA$19) &amp; "." &amp; DC312)&lt;=--('Drill Size Info'!$AB$19))),
            --(INT('Drill Size Info'!$AA$19) &amp; "." &amp; DC312),
            --(INT('Drill Size Info'!$AB$19) &amp; "." &amp; DC312)
        )
    ),
    IF(DA312&lt;&gt;"",
        IF(INT('Drill Size Info'!$AA$19)=INT('Drill Size Info'!$AB$19),
            --(INT('Drill Size Info'!$AA$19) &amp; "." &amp; RIGHT(DA312,3)),
            IF(AND((--(INT('Drill Size Info'!$AA$19) &amp; "." &amp; RIGHT(DA312,3))&gt;=--('Drill Size Info'!$AA$19)), (--(INT('Drill Size Info'!$AA$19) &amp; "." &amp; RIGHT(DA312,3))&lt;=--('Drill Size Info'!$AB$19))),
                --(INT('Drill Size Info'!$AA$19) &amp; "." &amp; RIGHT(DA312,3)),
                --(INT('Drill Size Info'!$AB$19) &amp; "." &amp; RIGHT(DA312,3))
            )
        ),
        "N/A"
    )
)</f>
        <v>N/A</v>
      </c>
      <c r="X312" s="150" t="str">
        <f>IF(DE312&lt;&gt;"",
    IF(INT('Drill Size Info'!$AA$19)=INT('Drill Size Info'!$AB$15),
        --(INT('Drill Size Info'!$AA$15) &amp; "." &amp; DE312),
        IF(AND((--(INT('Drill Size Info'!$AA$15) &amp; "." &amp; DE312)&gt;=--('Drill Size Info'!$AA$15)), (--(INT('Drill Size Info'!$AA$15) &amp; "." &amp; DE312)&lt;=--('Drill Size Info'!$AB$15))),
            --(INT('Drill Size Info'!$AA$15) &amp; "." &amp; DE312),
            --(INT('Drill Size Info'!$AB$15) &amp; "." &amp; DE312)
        )
    ),
    IF(DD312&lt;&gt;"",
        IF(INT('Drill Size Info'!$AA$15)=INT('Drill Size Info'!$AB$15),
            --(INT('Drill Size Info'!$AA$15) &amp; "." &amp; LEFT(DD312,3)),
            IF(AND((--(INT('Drill Size Info'!$AA$15) &amp; "." &amp; LEFT(DD312,3))&gt;=--('Drill Size Info'!$AA$15)), (--(INT('Drill Size Info'!$AA$15) &amp; "." &amp; LEFT(DD312,3))&lt;=--('Drill Size Info'!$AB$15))),
                --(INT('Drill Size Info'!$AA$15) &amp; "." &amp; LEFT(DD312,3)),
                --(INT('Drill Size Info'!$AB$15) &amp; "." &amp; LEFT(DD312,3))
            )
        ),
        "OK"
    )
)</f>
        <v>OK</v>
      </c>
      <c r="Y312" s="150" t="str">
        <f>IF(DF312&lt;&gt;"",
    IF(INT('Drill Size Info'!$AA$19)=INT('Drill Size Info'!$AB$15),
        --(INT('Drill Size Info'!$AA$15) &amp; "." &amp; DF312),
        IF(AND((--(INT('Drill Size Info'!$AA$15) &amp; "." &amp; DF312)&gt;=--('Drill Size Info'!$AA$15)), (--(INT('Drill Size Info'!$AA$15) &amp; "." &amp; DF312)&lt;=--('Drill Size Info'!$AB$15))),
            --(INT('Drill Size Info'!$AA$15) &amp; "." &amp; DF312),
            --(INT('Drill Size Info'!$AB$15) &amp; "." &amp; DF312)
        )
    ),
    IF(DD312&lt;&gt;"",
        IF(INT('Drill Size Info'!$AA$15)=INT('Drill Size Info'!$AB$15),
            --(INT('Drill Size Info'!$AA$15) &amp; "." &amp; RIGHT(DD312,3)),
            IF(AND((--(INT('Drill Size Info'!$AA$15) &amp; "." &amp; RIGHT(DD312,3))&gt;=--('Drill Size Info'!$AA$15)), (--(INT('Drill Size Info'!$AA$15) &amp; "." &amp; RIGHT(DD312,3))&lt;=--('Drill Size Info'!$AB$15))),
                --(INT('Drill Size Info'!$AA$15) &amp; "." &amp; RIGHT(DD312,3)),
                --(INT('Drill Size Info'!$AB$15) &amp; "." &amp; RIGHT(DD312,3))
            )
        ),
        "N/A"
    )
)</f>
        <v>N/A</v>
      </c>
      <c r="Z312" s="162"/>
      <c r="AA312" s="162"/>
      <c r="AB312" s="162"/>
      <c r="AC312" s="162"/>
      <c r="AD312" s="162"/>
      <c r="AE312" s="162"/>
      <c r="AF312" s="162"/>
      <c r="AG312" s="162"/>
      <c r="AH312" s="162"/>
      <c r="AI312" s="162"/>
      <c r="AJ312" s="162"/>
      <c r="AK312" s="183"/>
      <c r="AL312" s="183"/>
      <c r="AM312" s="162"/>
      <c r="AN312" s="162"/>
      <c r="AO312" s="162"/>
      <c r="AP312" s="162"/>
      <c r="AQ312" s="162"/>
      <c r="AR312" s="162"/>
      <c r="AS312" s="162"/>
      <c r="AT312" s="162"/>
      <c r="AU312" s="162"/>
      <c r="AV312" s="162"/>
      <c r="AW312" s="162"/>
      <c r="AX312" s="162"/>
      <c r="AY312" s="162"/>
      <c r="AZ312" s="163"/>
      <c r="BA312" s="163"/>
      <c r="BB312" s="163"/>
      <c r="BC312" s="163"/>
      <c r="BD312" s="163"/>
      <c r="BE312" s="163"/>
      <c r="BF312" s="164"/>
      <c r="BG312" s="165"/>
      <c r="BH312" s="162"/>
      <c r="BI312" s="162"/>
      <c r="BJ312" s="164"/>
      <c r="BK312" s="95"/>
      <c r="BL312" s="182"/>
      <c r="BM312" s="182"/>
      <c r="BN312" s="182"/>
      <c r="BO312" s="182"/>
      <c r="BP312" s="95" t="str">
        <f t="shared" si="233"/>
        <v/>
      </c>
    </row>
    <row r="313" spans="2:68" x14ac:dyDescent="0.2">
      <c r="B313" s="156">
        <f t="shared" si="234"/>
        <v>305</v>
      </c>
      <c r="C313" s="158" t="str">
        <f>CONCATENATE('DATA SHEET'!$B$9, 'DATA SHEET'!$Q$2)</f>
        <v>" HWDP</v>
      </c>
      <c r="D313" s="157" t="str">
        <f t="shared" si="235"/>
        <v/>
      </c>
      <c r="E313" s="158" t="str">
        <f>IF('DATA SHEET'!$E$10="Cat 2","N/A","OK")</f>
        <v>OK</v>
      </c>
      <c r="F313" s="158" t="str">
        <f>IF('DATA SHEET'!$E$10="Cat 2","N/A","OK")</f>
        <v>OK</v>
      </c>
      <c r="G313" s="160"/>
      <c r="H313" s="160"/>
      <c r="I313" s="160" t="s">
        <v>194</v>
      </c>
      <c r="J313" s="160" t="str">
        <f t="shared" si="236"/>
        <v>OK</v>
      </c>
      <c r="K313" s="160" t="str">
        <f t="shared" si="236"/>
        <v>OK</v>
      </c>
      <c r="L313" s="160" t="str">
        <f>IF('DATA SHEET'!$B$10="NC-50","N/A","OK")</f>
        <v>OK</v>
      </c>
      <c r="M313" s="160" t="str">
        <f>IF('DATA SHEET'!$B$10="NC-50","N/A","OK")</f>
        <v>OK</v>
      </c>
      <c r="N313" s="160"/>
      <c r="O313" s="160"/>
      <c r="P313" s="160"/>
      <c r="Q313" s="160"/>
      <c r="R313" s="160"/>
      <c r="S313" s="160"/>
      <c r="T313" s="160"/>
      <c r="U313" s="160"/>
      <c r="V313" s="150" t="str">
        <f>IF(DB313&lt;&gt;"",
    IF(INT('Drill Size Info'!$AA$19)=INT('Drill Size Info'!$AB$19),
        --(INT('Drill Size Info'!$AA$19) &amp; "." &amp; DB313),
        IF(AND((--(INT('Drill Size Info'!$AA$19) &amp; "." &amp; DB313)&gt;=--('Drill Size Info'!$AA$19)), (--(INT('Drill Size Info'!$AA$19) &amp; "." &amp; DB313)&lt;=--('Drill Size Info'!$AB$19))),
            --(INT('Drill Size Info'!$AA$19) &amp; "." &amp; DB313),
            --(INT('Drill Size Info'!$AB$19) &amp; "." &amp; DB313)
        )
    ),
    IF(DA313&lt;&gt;"",
        IF(INT('Drill Size Info'!$AA$19)=INT('Drill Size Info'!$AB$19),
            --(INT('Drill Size Info'!$AA$19) &amp; "." &amp; LEFT(DA313,3)),
            IF(AND((--(INT('Drill Size Info'!$AA$19) &amp; "." &amp; LEFT(DA313,3))&gt;=--('Drill Size Info'!$AA$19)), (--(INT('Drill Size Info'!$AA$19) &amp; "." &amp; LEFT(DA313,3))&lt;=--('Drill Size Info'!$AB$19))),
                --(INT('Drill Size Info'!$AA$19) &amp; "." &amp; LEFT(DA313,3)),
                --(INT('Drill Size Info'!$AB$19) &amp; "." &amp; LEFT(DA313,3))
            )
        ),
        "OK"
    )
)</f>
        <v>OK</v>
      </c>
      <c r="W313" s="150" t="str">
        <f>IF(DC313&lt;&gt;"",
    IF(INT('Drill Size Info'!$AA$19)=INT('Drill Size Info'!$AB$19),
        --(INT('Drill Size Info'!$AA$19) &amp; "." &amp; DC313),
        IF(AND((--(INT('Drill Size Info'!$AA$19) &amp; "." &amp; DC313)&gt;=--('Drill Size Info'!$AA$19)), (--(INT('Drill Size Info'!$AA$19) &amp; "." &amp; DC313)&lt;=--('Drill Size Info'!$AB$19))),
            --(INT('Drill Size Info'!$AA$19) &amp; "." &amp; DC313),
            --(INT('Drill Size Info'!$AB$19) &amp; "." &amp; DC313)
        )
    ),
    IF(DA313&lt;&gt;"",
        IF(INT('Drill Size Info'!$AA$19)=INT('Drill Size Info'!$AB$19),
            --(INT('Drill Size Info'!$AA$19) &amp; "." &amp; RIGHT(DA313,3)),
            IF(AND((--(INT('Drill Size Info'!$AA$19) &amp; "." &amp; RIGHT(DA313,3))&gt;=--('Drill Size Info'!$AA$19)), (--(INT('Drill Size Info'!$AA$19) &amp; "." &amp; RIGHT(DA313,3))&lt;=--('Drill Size Info'!$AB$19))),
                --(INT('Drill Size Info'!$AA$19) &amp; "." &amp; RIGHT(DA313,3)),
                --(INT('Drill Size Info'!$AB$19) &amp; "." &amp; RIGHT(DA313,3))
            )
        ),
        "N/A"
    )
)</f>
        <v>N/A</v>
      </c>
      <c r="X313" s="150" t="str">
        <f>IF(DE313&lt;&gt;"",
    IF(INT('Drill Size Info'!$AA$19)=INT('Drill Size Info'!$AB$15),
        --(INT('Drill Size Info'!$AA$15) &amp; "." &amp; DE313),
        IF(AND((--(INT('Drill Size Info'!$AA$15) &amp; "." &amp; DE313)&gt;=--('Drill Size Info'!$AA$15)), (--(INT('Drill Size Info'!$AA$15) &amp; "." &amp; DE313)&lt;=--('Drill Size Info'!$AB$15))),
            --(INT('Drill Size Info'!$AA$15) &amp; "." &amp; DE313),
            --(INT('Drill Size Info'!$AB$15) &amp; "." &amp; DE313)
        )
    ),
    IF(DD313&lt;&gt;"",
        IF(INT('Drill Size Info'!$AA$15)=INT('Drill Size Info'!$AB$15),
            --(INT('Drill Size Info'!$AA$15) &amp; "." &amp; LEFT(DD313,3)),
            IF(AND((--(INT('Drill Size Info'!$AA$15) &amp; "." &amp; LEFT(DD313,3))&gt;=--('Drill Size Info'!$AA$15)), (--(INT('Drill Size Info'!$AA$15) &amp; "." &amp; LEFT(DD313,3))&lt;=--('Drill Size Info'!$AB$15))),
                --(INT('Drill Size Info'!$AA$15) &amp; "." &amp; LEFT(DD313,3)),
                --(INT('Drill Size Info'!$AB$15) &amp; "." &amp; LEFT(DD313,3))
            )
        ),
        "OK"
    )
)</f>
        <v>OK</v>
      </c>
      <c r="Y313" s="150" t="str">
        <f>IF(DF313&lt;&gt;"",
    IF(INT('Drill Size Info'!$AA$19)=INT('Drill Size Info'!$AB$15),
        --(INT('Drill Size Info'!$AA$15) &amp; "." &amp; DF313),
        IF(AND((--(INT('Drill Size Info'!$AA$15) &amp; "." &amp; DF313)&gt;=--('Drill Size Info'!$AA$15)), (--(INT('Drill Size Info'!$AA$15) &amp; "." &amp; DF313)&lt;=--('Drill Size Info'!$AB$15))),
            --(INT('Drill Size Info'!$AA$15) &amp; "." &amp; DF313),
            --(INT('Drill Size Info'!$AB$15) &amp; "." &amp; DF313)
        )
    ),
    IF(DD313&lt;&gt;"",
        IF(INT('Drill Size Info'!$AA$15)=INT('Drill Size Info'!$AB$15),
            --(INT('Drill Size Info'!$AA$15) &amp; "." &amp; RIGHT(DD313,3)),
            IF(AND((--(INT('Drill Size Info'!$AA$15) &amp; "." &amp; RIGHT(DD313,3))&gt;=--('Drill Size Info'!$AA$15)), (--(INT('Drill Size Info'!$AA$15) &amp; "." &amp; RIGHT(DD313,3))&lt;=--('Drill Size Info'!$AB$15))),
                --(INT('Drill Size Info'!$AA$15) &amp; "." &amp; RIGHT(DD313,3)),
                --(INT('Drill Size Info'!$AB$15) &amp; "." &amp; RIGHT(DD313,3))
            )
        ),
        "N/A"
    )
)</f>
        <v>N/A</v>
      </c>
      <c r="Z313" s="162"/>
      <c r="AA313" s="162"/>
      <c r="AB313" s="162"/>
      <c r="AC313" s="162"/>
      <c r="AD313" s="162"/>
      <c r="AE313" s="162"/>
      <c r="AF313" s="162"/>
      <c r="AG313" s="162"/>
      <c r="AH313" s="162"/>
      <c r="AI313" s="162"/>
      <c r="AJ313" s="162"/>
      <c r="AK313" s="183"/>
      <c r="AL313" s="183"/>
      <c r="AM313" s="162"/>
      <c r="AN313" s="162"/>
      <c r="AO313" s="162"/>
      <c r="AP313" s="162"/>
      <c r="AQ313" s="162"/>
      <c r="AR313" s="162"/>
      <c r="AS313" s="162"/>
      <c r="AT313" s="162"/>
      <c r="AU313" s="162"/>
      <c r="AV313" s="162"/>
      <c r="AW313" s="162"/>
      <c r="AX313" s="162"/>
      <c r="AY313" s="162"/>
      <c r="AZ313" s="163"/>
      <c r="BA313" s="163"/>
      <c r="BB313" s="163"/>
      <c r="BC313" s="163"/>
      <c r="BD313" s="163"/>
      <c r="BE313" s="163"/>
      <c r="BF313" s="164"/>
      <c r="BG313" s="165"/>
      <c r="BH313" s="162"/>
      <c r="BI313" s="162"/>
      <c r="BJ313" s="164"/>
      <c r="BK313" s="95"/>
      <c r="BL313" s="182"/>
      <c r="BM313" s="182"/>
      <c r="BN313" s="182"/>
      <c r="BO313" s="182"/>
      <c r="BP313" s="95" t="str">
        <f t="shared" si="233"/>
        <v/>
      </c>
    </row>
    <row r="314" spans="2:68" x14ac:dyDescent="0.2">
      <c r="B314" s="156">
        <f t="shared" si="234"/>
        <v>306</v>
      </c>
      <c r="C314" s="158" t="str">
        <f>CONCATENATE('DATA SHEET'!$B$9, 'DATA SHEET'!$Q$2)</f>
        <v>" HWDP</v>
      </c>
      <c r="D314" s="157" t="str">
        <f t="shared" si="235"/>
        <v/>
      </c>
      <c r="E314" s="158" t="str">
        <f>IF('DATA SHEET'!$E$10="Cat 2","N/A","OK")</f>
        <v>OK</v>
      </c>
      <c r="F314" s="158" t="str">
        <f>IF('DATA SHEET'!$E$10="Cat 2","N/A","OK")</f>
        <v>OK</v>
      </c>
      <c r="G314" s="160"/>
      <c r="H314" s="160"/>
      <c r="I314" s="160" t="s">
        <v>194</v>
      </c>
      <c r="J314" s="160" t="str">
        <f t="shared" si="236"/>
        <v>OK</v>
      </c>
      <c r="K314" s="160" t="str">
        <f t="shared" si="236"/>
        <v>OK</v>
      </c>
      <c r="L314" s="160" t="str">
        <f>IF('DATA SHEET'!$B$10="NC-50","N/A","OK")</f>
        <v>OK</v>
      </c>
      <c r="M314" s="160" t="str">
        <f>IF('DATA SHEET'!$B$10="NC-50","N/A","OK")</f>
        <v>OK</v>
      </c>
      <c r="N314" s="160"/>
      <c r="O314" s="160"/>
      <c r="P314" s="160"/>
      <c r="Q314" s="160"/>
      <c r="R314" s="160"/>
      <c r="S314" s="160"/>
      <c r="T314" s="160"/>
      <c r="U314" s="160"/>
      <c r="V314" s="150" t="str">
        <f>IF(DB314&lt;&gt;"",
    IF(INT('Drill Size Info'!$AA$19)=INT('Drill Size Info'!$AB$19),
        --(INT('Drill Size Info'!$AA$19) &amp; "." &amp; DB314),
        IF(AND((--(INT('Drill Size Info'!$AA$19) &amp; "." &amp; DB314)&gt;=--('Drill Size Info'!$AA$19)), (--(INT('Drill Size Info'!$AA$19) &amp; "." &amp; DB314)&lt;=--('Drill Size Info'!$AB$19))),
            --(INT('Drill Size Info'!$AA$19) &amp; "." &amp; DB314),
            --(INT('Drill Size Info'!$AB$19) &amp; "." &amp; DB314)
        )
    ),
    IF(DA314&lt;&gt;"",
        IF(INT('Drill Size Info'!$AA$19)=INT('Drill Size Info'!$AB$19),
            --(INT('Drill Size Info'!$AA$19) &amp; "." &amp; LEFT(DA314,3)),
            IF(AND((--(INT('Drill Size Info'!$AA$19) &amp; "." &amp; LEFT(DA314,3))&gt;=--('Drill Size Info'!$AA$19)), (--(INT('Drill Size Info'!$AA$19) &amp; "." &amp; LEFT(DA314,3))&lt;=--('Drill Size Info'!$AB$19))),
                --(INT('Drill Size Info'!$AA$19) &amp; "." &amp; LEFT(DA314,3)),
                --(INT('Drill Size Info'!$AB$19) &amp; "." &amp; LEFT(DA314,3))
            )
        ),
        "OK"
    )
)</f>
        <v>OK</v>
      </c>
      <c r="W314" s="150" t="str">
        <f>IF(DC314&lt;&gt;"",
    IF(INT('Drill Size Info'!$AA$19)=INT('Drill Size Info'!$AB$19),
        --(INT('Drill Size Info'!$AA$19) &amp; "." &amp; DC314),
        IF(AND((--(INT('Drill Size Info'!$AA$19) &amp; "." &amp; DC314)&gt;=--('Drill Size Info'!$AA$19)), (--(INT('Drill Size Info'!$AA$19) &amp; "." &amp; DC314)&lt;=--('Drill Size Info'!$AB$19))),
            --(INT('Drill Size Info'!$AA$19) &amp; "." &amp; DC314),
            --(INT('Drill Size Info'!$AB$19) &amp; "." &amp; DC314)
        )
    ),
    IF(DA314&lt;&gt;"",
        IF(INT('Drill Size Info'!$AA$19)=INT('Drill Size Info'!$AB$19),
            --(INT('Drill Size Info'!$AA$19) &amp; "." &amp; RIGHT(DA314,3)),
            IF(AND((--(INT('Drill Size Info'!$AA$19) &amp; "." &amp; RIGHT(DA314,3))&gt;=--('Drill Size Info'!$AA$19)), (--(INT('Drill Size Info'!$AA$19) &amp; "." &amp; RIGHT(DA314,3))&lt;=--('Drill Size Info'!$AB$19))),
                --(INT('Drill Size Info'!$AA$19) &amp; "." &amp; RIGHT(DA314,3)),
                --(INT('Drill Size Info'!$AB$19) &amp; "." &amp; RIGHT(DA314,3))
            )
        ),
        "N/A"
    )
)</f>
        <v>N/A</v>
      </c>
      <c r="X314" s="150" t="str">
        <f>IF(DE314&lt;&gt;"",
    IF(INT('Drill Size Info'!$AA$19)=INT('Drill Size Info'!$AB$15),
        --(INT('Drill Size Info'!$AA$15) &amp; "." &amp; DE314),
        IF(AND((--(INT('Drill Size Info'!$AA$15) &amp; "." &amp; DE314)&gt;=--('Drill Size Info'!$AA$15)), (--(INT('Drill Size Info'!$AA$15) &amp; "." &amp; DE314)&lt;=--('Drill Size Info'!$AB$15))),
            --(INT('Drill Size Info'!$AA$15) &amp; "." &amp; DE314),
            --(INT('Drill Size Info'!$AB$15) &amp; "." &amp; DE314)
        )
    ),
    IF(DD314&lt;&gt;"",
        IF(INT('Drill Size Info'!$AA$15)=INT('Drill Size Info'!$AB$15),
            --(INT('Drill Size Info'!$AA$15) &amp; "." &amp; LEFT(DD314,3)),
            IF(AND((--(INT('Drill Size Info'!$AA$15) &amp; "." &amp; LEFT(DD314,3))&gt;=--('Drill Size Info'!$AA$15)), (--(INT('Drill Size Info'!$AA$15) &amp; "." &amp; LEFT(DD314,3))&lt;=--('Drill Size Info'!$AB$15))),
                --(INT('Drill Size Info'!$AA$15) &amp; "." &amp; LEFT(DD314,3)),
                --(INT('Drill Size Info'!$AB$15) &amp; "." &amp; LEFT(DD314,3))
            )
        ),
        "OK"
    )
)</f>
        <v>OK</v>
      </c>
      <c r="Y314" s="150" t="str">
        <f>IF(DF314&lt;&gt;"",
    IF(INT('Drill Size Info'!$AA$19)=INT('Drill Size Info'!$AB$15),
        --(INT('Drill Size Info'!$AA$15) &amp; "." &amp; DF314),
        IF(AND((--(INT('Drill Size Info'!$AA$15) &amp; "." &amp; DF314)&gt;=--('Drill Size Info'!$AA$15)), (--(INT('Drill Size Info'!$AA$15) &amp; "." &amp; DF314)&lt;=--('Drill Size Info'!$AB$15))),
            --(INT('Drill Size Info'!$AA$15) &amp; "." &amp; DF314),
            --(INT('Drill Size Info'!$AB$15) &amp; "." &amp; DF314)
        )
    ),
    IF(DD314&lt;&gt;"",
        IF(INT('Drill Size Info'!$AA$15)=INT('Drill Size Info'!$AB$15),
            --(INT('Drill Size Info'!$AA$15) &amp; "." &amp; RIGHT(DD314,3)),
            IF(AND((--(INT('Drill Size Info'!$AA$15) &amp; "." &amp; RIGHT(DD314,3))&gt;=--('Drill Size Info'!$AA$15)), (--(INT('Drill Size Info'!$AA$15) &amp; "." &amp; RIGHT(DD314,3))&lt;=--('Drill Size Info'!$AB$15))),
                --(INT('Drill Size Info'!$AA$15) &amp; "." &amp; RIGHT(DD314,3)),
                --(INT('Drill Size Info'!$AB$15) &amp; "." &amp; RIGHT(DD314,3))
            )
        ),
        "N/A"
    )
)</f>
        <v>N/A</v>
      </c>
      <c r="Z314" s="162"/>
      <c r="AA314" s="162"/>
      <c r="AB314" s="162"/>
      <c r="AC314" s="162"/>
      <c r="AD314" s="162"/>
      <c r="AE314" s="162"/>
      <c r="AF314" s="162"/>
      <c r="AG314" s="162"/>
      <c r="AH314" s="162"/>
      <c r="AI314" s="162"/>
      <c r="AJ314" s="162"/>
      <c r="AK314" s="183"/>
      <c r="AL314" s="183"/>
      <c r="AM314" s="162"/>
      <c r="AN314" s="162"/>
      <c r="AO314" s="162"/>
      <c r="AP314" s="162"/>
      <c r="AQ314" s="162"/>
      <c r="AR314" s="162"/>
      <c r="AS314" s="162"/>
      <c r="AT314" s="162"/>
      <c r="AU314" s="162"/>
      <c r="AV314" s="162"/>
      <c r="AW314" s="162"/>
      <c r="AX314" s="162"/>
      <c r="AY314" s="162"/>
      <c r="AZ314" s="163"/>
      <c r="BA314" s="163"/>
      <c r="BB314" s="163"/>
      <c r="BC314" s="163"/>
      <c r="BD314" s="163"/>
      <c r="BE314" s="163"/>
      <c r="BF314" s="164"/>
      <c r="BG314" s="165"/>
      <c r="BH314" s="162"/>
      <c r="BI314" s="162"/>
      <c r="BJ314" s="164"/>
      <c r="BK314" s="95"/>
      <c r="BL314" s="182"/>
      <c r="BM314" s="182"/>
      <c r="BN314" s="182"/>
      <c r="BO314" s="182"/>
      <c r="BP314" s="95" t="str">
        <f t="shared" si="233"/>
        <v/>
      </c>
    </row>
    <row r="315" spans="2:68" x14ac:dyDescent="0.2">
      <c r="B315" s="156">
        <f t="shared" si="234"/>
        <v>307</v>
      </c>
      <c r="C315" s="158" t="str">
        <f>CONCATENATE('DATA SHEET'!$B$9, 'DATA SHEET'!$Q$2)</f>
        <v>" HWDP</v>
      </c>
      <c r="D315" s="157" t="str">
        <f t="shared" si="235"/>
        <v/>
      </c>
      <c r="E315" s="158" t="str">
        <f>IF('DATA SHEET'!$E$10="Cat 2","N/A","OK")</f>
        <v>OK</v>
      </c>
      <c r="F315" s="158" t="str">
        <f>IF('DATA SHEET'!$E$10="Cat 2","N/A","OK")</f>
        <v>OK</v>
      </c>
      <c r="G315" s="160"/>
      <c r="H315" s="160"/>
      <c r="I315" s="160" t="s">
        <v>194</v>
      </c>
      <c r="J315" s="160" t="str">
        <f t="shared" si="236"/>
        <v>OK</v>
      </c>
      <c r="K315" s="160" t="str">
        <f t="shared" si="236"/>
        <v>OK</v>
      </c>
      <c r="L315" s="160" t="str">
        <f>IF('DATA SHEET'!$B$10="NC-50","N/A","OK")</f>
        <v>OK</v>
      </c>
      <c r="M315" s="160" t="str">
        <f>IF('DATA SHEET'!$B$10="NC-50","N/A","OK")</f>
        <v>OK</v>
      </c>
      <c r="N315" s="160"/>
      <c r="O315" s="160"/>
      <c r="P315" s="160"/>
      <c r="Q315" s="160"/>
      <c r="R315" s="160"/>
      <c r="S315" s="160"/>
      <c r="T315" s="160"/>
      <c r="U315" s="160"/>
      <c r="V315" s="150" t="str">
        <f>IF(DB315&lt;&gt;"",
    IF(INT('Drill Size Info'!$AA$19)=INT('Drill Size Info'!$AB$19),
        --(INT('Drill Size Info'!$AA$19) &amp; "." &amp; DB315),
        IF(AND((--(INT('Drill Size Info'!$AA$19) &amp; "." &amp; DB315)&gt;=--('Drill Size Info'!$AA$19)), (--(INT('Drill Size Info'!$AA$19) &amp; "." &amp; DB315)&lt;=--('Drill Size Info'!$AB$19))),
            --(INT('Drill Size Info'!$AA$19) &amp; "." &amp; DB315),
            --(INT('Drill Size Info'!$AB$19) &amp; "." &amp; DB315)
        )
    ),
    IF(DA315&lt;&gt;"",
        IF(INT('Drill Size Info'!$AA$19)=INT('Drill Size Info'!$AB$19),
            --(INT('Drill Size Info'!$AA$19) &amp; "." &amp; LEFT(DA315,3)),
            IF(AND((--(INT('Drill Size Info'!$AA$19) &amp; "." &amp; LEFT(DA315,3))&gt;=--('Drill Size Info'!$AA$19)), (--(INT('Drill Size Info'!$AA$19) &amp; "." &amp; LEFT(DA315,3))&lt;=--('Drill Size Info'!$AB$19))),
                --(INT('Drill Size Info'!$AA$19) &amp; "." &amp; LEFT(DA315,3)),
                --(INT('Drill Size Info'!$AB$19) &amp; "." &amp; LEFT(DA315,3))
            )
        ),
        "OK"
    )
)</f>
        <v>OK</v>
      </c>
      <c r="W315" s="150" t="str">
        <f>IF(DC315&lt;&gt;"",
    IF(INT('Drill Size Info'!$AA$19)=INT('Drill Size Info'!$AB$19),
        --(INT('Drill Size Info'!$AA$19) &amp; "." &amp; DC315),
        IF(AND((--(INT('Drill Size Info'!$AA$19) &amp; "." &amp; DC315)&gt;=--('Drill Size Info'!$AA$19)), (--(INT('Drill Size Info'!$AA$19) &amp; "." &amp; DC315)&lt;=--('Drill Size Info'!$AB$19))),
            --(INT('Drill Size Info'!$AA$19) &amp; "." &amp; DC315),
            --(INT('Drill Size Info'!$AB$19) &amp; "." &amp; DC315)
        )
    ),
    IF(DA315&lt;&gt;"",
        IF(INT('Drill Size Info'!$AA$19)=INT('Drill Size Info'!$AB$19),
            --(INT('Drill Size Info'!$AA$19) &amp; "." &amp; RIGHT(DA315,3)),
            IF(AND((--(INT('Drill Size Info'!$AA$19) &amp; "." &amp; RIGHT(DA315,3))&gt;=--('Drill Size Info'!$AA$19)), (--(INT('Drill Size Info'!$AA$19) &amp; "." &amp; RIGHT(DA315,3))&lt;=--('Drill Size Info'!$AB$19))),
                --(INT('Drill Size Info'!$AA$19) &amp; "." &amp; RIGHT(DA315,3)),
                --(INT('Drill Size Info'!$AB$19) &amp; "." &amp; RIGHT(DA315,3))
            )
        ),
        "N/A"
    )
)</f>
        <v>N/A</v>
      </c>
      <c r="X315" s="150" t="str">
        <f>IF(DE315&lt;&gt;"",
    IF(INT('Drill Size Info'!$AA$19)=INT('Drill Size Info'!$AB$15),
        --(INT('Drill Size Info'!$AA$15) &amp; "." &amp; DE315),
        IF(AND((--(INT('Drill Size Info'!$AA$15) &amp; "." &amp; DE315)&gt;=--('Drill Size Info'!$AA$15)), (--(INT('Drill Size Info'!$AA$15) &amp; "." &amp; DE315)&lt;=--('Drill Size Info'!$AB$15))),
            --(INT('Drill Size Info'!$AA$15) &amp; "." &amp; DE315),
            --(INT('Drill Size Info'!$AB$15) &amp; "." &amp; DE315)
        )
    ),
    IF(DD315&lt;&gt;"",
        IF(INT('Drill Size Info'!$AA$15)=INT('Drill Size Info'!$AB$15),
            --(INT('Drill Size Info'!$AA$15) &amp; "." &amp; LEFT(DD315,3)),
            IF(AND((--(INT('Drill Size Info'!$AA$15) &amp; "." &amp; LEFT(DD315,3))&gt;=--('Drill Size Info'!$AA$15)), (--(INT('Drill Size Info'!$AA$15) &amp; "." &amp; LEFT(DD315,3))&lt;=--('Drill Size Info'!$AB$15))),
                --(INT('Drill Size Info'!$AA$15) &amp; "." &amp; LEFT(DD315,3)),
                --(INT('Drill Size Info'!$AB$15) &amp; "." &amp; LEFT(DD315,3))
            )
        ),
        "OK"
    )
)</f>
        <v>OK</v>
      </c>
      <c r="Y315" s="150" t="str">
        <f>IF(DF315&lt;&gt;"",
    IF(INT('Drill Size Info'!$AA$19)=INT('Drill Size Info'!$AB$15),
        --(INT('Drill Size Info'!$AA$15) &amp; "." &amp; DF315),
        IF(AND((--(INT('Drill Size Info'!$AA$15) &amp; "." &amp; DF315)&gt;=--('Drill Size Info'!$AA$15)), (--(INT('Drill Size Info'!$AA$15) &amp; "." &amp; DF315)&lt;=--('Drill Size Info'!$AB$15))),
            --(INT('Drill Size Info'!$AA$15) &amp; "." &amp; DF315),
            --(INT('Drill Size Info'!$AB$15) &amp; "." &amp; DF315)
        )
    ),
    IF(DD315&lt;&gt;"",
        IF(INT('Drill Size Info'!$AA$15)=INT('Drill Size Info'!$AB$15),
            --(INT('Drill Size Info'!$AA$15) &amp; "." &amp; RIGHT(DD315,3)),
            IF(AND((--(INT('Drill Size Info'!$AA$15) &amp; "." &amp; RIGHT(DD315,3))&gt;=--('Drill Size Info'!$AA$15)), (--(INT('Drill Size Info'!$AA$15) &amp; "." &amp; RIGHT(DD315,3))&lt;=--('Drill Size Info'!$AB$15))),
                --(INT('Drill Size Info'!$AA$15) &amp; "." &amp; RIGHT(DD315,3)),
                --(INT('Drill Size Info'!$AB$15) &amp; "." &amp; RIGHT(DD315,3))
            )
        ),
        "N/A"
    )
)</f>
        <v>N/A</v>
      </c>
      <c r="Z315" s="162"/>
      <c r="AA315" s="162"/>
      <c r="AB315" s="162"/>
      <c r="AC315" s="162"/>
      <c r="AD315" s="162"/>
      <c r="AE315" s="162"/>
      <c r="AF315" s="162"/>
      <c r="AG315" s="162"/>
      <c r="AH315" s="162"/>
      <c r="AI315" s="162"/>
      <c r="AJ315" s="162"/>
      <c r="AK315" s="183"/>
      <c r="AL315" s="183"/>
      <c r="AM315" s="162"/>
      <c r="AN315" s="162"/>
      <c r="AO315" s="162"/>
      <c r="AP315" s="162"/>
      <c r="AQ315" s="162"/>
      <c r="AR315" s="162"/>
      <c r="AS315" s="162"/>
      <c r="AT315" s="162"/>
      <c r="AU315" s="162"/>
      <c r="AV315" s="162"/>
      <c r="AW315" s="162"/>
      <c r="AX315" s="162"/>
      <c r="AY315" s="162"/>
      <c r="AZ315" s="163"/>
      <c r="BA315" s="163"/>
      <c r="BB315" s="163"/>
      <c r="BC315" s="163"/>
      <c r="BD315" s="163"/>
      <c r="BE315" s="163"/>
      <c r="BF315" s="164"/>
      <c r="BG315" s="165"/>
      <c r="BH315" s="162"/>
      <c r="BI315" s="162"/>
      <c r="BJ315" s="164"/>
      <c r="BK315" s="95"/>
      <c r="BL315" s="182"/>
      <c r="BM315" s="182"/>
      <c r="BN315" s="182"/>
      <c r="BO315" s="182"/>
      <c r="BP315" s="95" t="str">
        <f t="shared" si="233"/>
        <v/>
      </c>
    </row>
    <row r="316" spans="2:68" x14ac:dyDescent="0.2">
      <c r="B316" s="156">
        <f t="shared" si="234"/>
        <v>308</v>
      </c>
      <c r="C316" s="158" t="str">
        <f>CONCATENATE('DATA SHEET'!$B$9, 'DATA SHEET'!$Q$2)</f>
        <v>" HWDP</v>
      </c>
      <c r="D316" s="157" t="str">
        <f t="shared" si="235"/>
        <v/>
      </c>
      <c r="E316" s="158" t="str">
        <f>IF('DATA SHEET'!$E$10="Cat 2","N/A","OK")</f>
        <v>OK</v>
      </c>
      <c r="F316" s="158" t="str">
        <f>IF('DATA SHEET'!$E$10="Cat 2","N/A","OK")</f>
        <v>OK</v>
      </c>
      <c r="G316" s="160"/>
      <c r="H316" s="160"/>
      <c r="I316" s="160" t="s">
        <v>194</v>
      </c>
      <c r="J316" s="160" t="str">
        <f t="shared" si="236"/>
        <v>OK</v>
      </c>
      <c r="K316" s="160" t="str">
        <f t="shared" si="236"/>
        <v>OK</v>
      </c>
      <c r="L316" s="160" t="str">
        <f>IF('DATA SHEET'!$B$10="NC-50","N/A","OK")</f>
        <v>OK</v>
      </c>
      <c r="M316" s="160" t="str">
        <f>IF('DATA SHEET'!$B$10="NC-50","N/A","OK")</f>
        <v>OK</v>
      </c>
      <c r="N316" s="160"/>
      <c r="O316" s="160"/>
      <c r="P316" s="160"/>
      <c r="Q316" s="160"/>
      <c r="R316" s="160"/>
      <c r="S316" s="160"/>
      <c r="T316" s="160"/>
      <c r="U316" s="160"/>
      <c r="V316" s="150" t="str">
        <f>IF(DB316&lt;&gt;"",
    IF(INT('Drill Size Info'!$AA$19)=INT('Drill Size Info'!$AB$19),
        --(INT('Drill Size Info'!$AA$19) &amp; "." &amp; DB316),
        IF(AND((--(INT('Drill Size Info'!$AA$19) &amp; "." &amp; DB316)&gt;=--('Drill Size Info'!$AA$19)), (--(INT('Drill Size Info'!$AA$19) &amp; "." &amp; DB316)&lt;=--('Drill Size Info'!$AB$19))),
            --(INT('Drill Size Info'!$AA$19) &amp; "." &amp; DB316),
            --(INT('Drill Size Info'!$AB$19) &amp; "." &amp; DB316)
        )
    ),
    IF(DA316&lt;&gt;"",
        IF(INT('Drill Size Info'!$AA$19)=INT('Drill Size Info'!$AB$19),
            --(INT('Drill Size Info'!$AA$19) &amp; "." &amp; LEFT(DA316,3)),
            IF(AND((--(INT('Drill Size Info'!$AA$19) &amp; "." &amp; LEFT(DA316,3))&gt;=--('Drill Size Info'!$AA$19)), (--(INT('Drill Size Info'!$AA$19) &amp; "." &amp; LEFT(DA316,3))&lt;=--('Drill Size Info'!$AB$19))),
                --(INT('Drill Size Info'!$AA$19) &amp; "." &amp; LEFT(DA316,3)),
                --(INT('Drill Size Info'!$AB$19) &amp; "." &amp; LEFT(DA316,3))
            )
        ),
        "OK"
    )
)</f>
        <v>OK</v>
      </c>
      <c r="W316" s="150" t="str">
        <f>IF(DC316&lt;&gt;"",
    IF(INT('Drill Size Info'!$AA$19)=INT('Drill Size Info'!$AB$19),
        --(INT('Drill Size Info'!$AA$19) &amp; "." &amp; DC316),
        IF(AND((--(INT('Drill Size Info'!$AA$19) &amp; "." &amp; DC316)&gt;=--('Drill Size Info'!$AA$19)), (--(INT('Drill Size Info'!$AA$19) &amp; "." &amp; DC316)&lt;=--('Drill Size Info'!$AB$19))),
            --(INT('Drill Size Info'!$AA$19) &amp; "." &amp; DC316),
            --(INT('Drill Size Info'!$AB$19) &amp; "." &amp; DC316)
        )
    ),
    IF(DA316&lt;&gt;"",
        IF(INT('Drill Size Info'!$AA$19)=INT('Drill Size Info'!$AB$19),
            --(INT('Drill Size Info'!$AA$19) &amp; "." &amp; RIGHT(DA316,3)),
            IF(AND((--(INT('Drill Size Info'!$AA$19) &amp; "." &amp; RIGHT(DA316,3))&gt;=--('Drill Size Info'!$AA$19)), (--(INT('Drill Size Info'!$AA$19) &amp; "." &amp; RIGHT(DA316,3))&lt;=--('Drill Size Info'!$AB$19))),
                --(INT('Drill Size Info'!$AA$19) &amp; "." &amp; RIGHT(DA316,3)),
                --(INT('Drill Size Info'!$AB$19) &amp; "." &amp; RIGHT(DA316,3))
            )
        ),
        "N/A"
    )
)</f>
        <v>N/A</v>
      </c>
      <c r="X316" s="150" t="str">
        <f>IF(DE316&lt;&gt;"",
    IF(INT('Drill Size Info'!$AA$19)=INT('Drill Size Info'!$AB$15),
        --(INT('Drill Size Info'!$AA$15) &amp; "." &amp; DE316),
        IF(AND((--(INT('Drill Size Info'!$AA$15) &amp; "." &amp; DE316)&gt;=--('Drill Size Info'!$AA$15)), (--(INT('Drill Size Info'!$AA$15) &amp; "." &amp; DE316)&lt;=--('Drill Size Info'!$AB$15))),
            --(INT('Drill Size Info'!$AA$15) &amp; "." &amp; DE316),
            --(INT('Drill Size Info'!$AB$15) &amp; "." &amp; DE316)
        )
    ),
    IF(DD316&lt;&gt;"",
        IF(INT('Drill Size Info'!$AA$15)=INT('Drill Size Info'!$AB$15),
            --(INT('Drill Size Info'!$AA$15) &amp; "." &amp; LEFT(DD316,3)),
            IF(AND((--(INT('Drill Size Info'!$AA$15) &amp; "." &amp; LEFT(DD316,3))&gt;=--('Drill Size Info'!$AA$15)), (--(INT('Drill Size Info'!$AA$15) &amp; "." &amp; LEFT(DD316,3))&lt;=--('Drill Size Info'!$AB$15))),
                --(INT('Drill Size Info'!$AA$15) &amp; "." &amp; LEFT(DD316,3)),
                --(INT('Drill Size Info'!$AB$15) &amp; "." &amp; LEFT(DD316,3))
            )
        ),
        "OK"
    )
)</f>
        <v>OK</v>
      </c>
      <c r="Y316" s="150" t="str">
        <f>IF(DF316&lt;&gt;"",
    IF(INT('Drill Size Info'!$AA$19)=INT('Drill Size Info'!$AB$15),
        --(INT('Drill Size Info'!$AA$15) &amp; "." &amp; DF316),
        IF(AND((--(INT('Drill Size Info'!$AA$15) &amp; "." &amp; DF316)&gt;=--('Drill Size Info'!$AA$15)), (--(INT('Drill Size Info'!$AA$15) &amp; "." &amp; DF316)&lt;=--('Drill Size Info'!$AB$15))),
            --(INT('Drill Size Info'!$AA$15) &amp; "." &amp; DF316),
            --(INT('Drill Size Info'!$AB$15) &amp; "." &amp; DF316)
        )
    ),
    IF(DD316&lt;&gt;"",
        IF(INT('Drill Size Info'!$AA$15)=INT('Drill Size Info'!$AB$15),
            --(INT('Drill Size Info'!$AA$15) &amp; "." &amp; RIGHT(DD316,3)),
            IF(AND((--(INT('Drill Size Info'!$AA$15) &amp; "." &amp; RIGHT(DD316,3))&gt;=--('Drill Size Info'!$AA$15)), (--(INT('Drill Size Info'!$AA$15) &amp; "." &amp; RIGHT(DD316,3))&lt;=--('Drill Size Info'!$AB$15))),
                --(INT('Drill Size Info'!$AA$15) &amp; "." &amp; RIGHT(DD316,3)),
                --(INT('Drill Size Info'!$AB$15) &amp; "." &amp; RIGHT(DD316,3))
            )
        ),
        "N/A"
    )
)</f>
        <v>N/A</v>
      </c>
      <c r="Z316" s="162"/>
      <c r="AA316" s="162"/>
      <c r="AB316" s="162"/>
      <c r="AC316" s="162"/>
      <c r="AD316" s="162"/>
      <c r="AE316" s="162"/>
      <c r="AF316" s="162"/>
      <c r="AG316" s="162"/>
      <c r="AH316" s="162"/>
      <c r="AI316" s="162"/>
      <c r="AJ316" s="162"/>
      <c r="AK316" s="183"/>
      <c r="AL316" s="183"/>
      <c r="AM316" s="162"/>
      <c r="AN316" s="162"/>
      <c r="AO316" s="162"/>
      <c r="AP316" s="162"/>
      <c r="AQ316" s="162"/>
      <c r="AR316" s="162"/>
      <c r="AS316" s="162"/>
      <c r="AT316" s="162"/>
      <c r="AU316" s="162"/>
      <c r="AV316" s="162"/>
      <c r="AW316" s="162"/>
      <c r="AX316" s="162"/>
      <c r="AY316" s="162"/>
      <c r="AZ316" s="163"/>
      <c r="BA316" s="163"/>
      <c r="BB316" s="163"/>
      <c r="BC316" s="163"/>
      <c r="BD316" s="163"/>
      <c r="BE316" s="163"/>
      <c r="BF316" s="164"/>
      <c r="BG316" s="165"/>
      <c r="BH316" s="162"/>
      <c r="BI316" s="162"/>
      <c r="BJ316" s="164"/>
      <c r="BK316" s="95"/>
      <c r="BL316" s="182"/>
      <c r="BM316" s="182"/>
      <c r="BN316" s="182"/>
      <c r="BO316" s="182"/>
      <c r="BP316" s="95" t="str">
        <f t="shared" si="233"/>
        <v/>
      </c>
    </row>
    <row r="317" spans="2:68" x14ac:dyDescent="0.2">
      <c r="B317" s="156">
        <f t="shared" si="234"/>
        <v>309</v>
      </c>
      <c r="C317" s="158" t="str">
        <f>CONCATENATE('DATA SHEET'!$B$9, 'DATA SHEET'!$Q$2)</f>
        <v>" HWDP</v>
      </c>
      <c r="D317" s="157" t="str">
        <f t="shared" si="235"/>
        <v/>
      </c>
      <c r="E317" s="158" t="str">
        <f>IF('DATA SHEET'!$E$10="Cat 2","N/A","OK")</f>
        <v>OK</v>
      </c>
      <c r="F317" s="158" t="str">
        <f>IF('DATA SHEET'!$E$10="Cat 2","N/A","OK")</f>
        <v>OK</v>
      </c>
      <c r="G317" s="160"/>
      <c r="H317" s="160"/>
      <c r="I317" s="160" t="s">
        <v>194</v>
      </c>
      <c r="J317" s="160" t="str">
        <f t="shared" si="236"/>
        <v>OK</v>
      </c>
      <c r="K317" s="160" t="str">
        <f t="shared" si="236"/>
        <v>OK</v>
      </c>
      <c r="L317" s="160" t="str">
        <f>IF('DATA SHEET'!$B$10="NC-50","N/A","OK")</f>
        <v>OK</v>
      </c>
      <c r="M317" s="160" t="str">
        <f>IF('DATA SHEET'!$B$10="NC-50","N/A","OK")</f>
        <v>OK</v>
      </c>
      <c r="N317" s="160"/>
      <c r="O317" s="160"/>
      <c r="P317" s="160"/>
      <c r="Q317" s="160"/>
      <c r="R317" s="160"/>
      <c r="S317" s="160"/>
      <c r="T317" s="160"/>
      <c r="U317" s="160"/>
      <c r="V317" s="150" t="str">
        <f>IF(DB317&lt;&gt;"",
    IF(INT('Drill Size Info'!$AA$19)=INT('Drill Size Info'!$AB$19),
        --(INT('Drill Size Info'!$AA$19) &amp; "." &amp; DB317),
        IF(AND((--(INT('Drill Size Info'!$AA$19) &amp; "." &amp; DB317)&gt;=--('Drill Size Info'!$AA$19)), (--(INT('Drill Size Info'!$AA$19) &amp; "." &amp; DB317)&lt;=--('Drill Size Info'!$AB$19))),
            --(INT('Drill Size Info'!$AA$19) &amp; "." &amp; DB317),
            --(INT('Drill Size Info'!$AB$19) &amp; "." &amp; DB317)
        )
    ),
    IF(DA317&lt;&gt;"",
        IF(INT('Drill Size Info'!$AA$19)=INT('Drill Size Info'!$AB$19),
            --(INT('Drill Size Info'!$AA$19) &amp; "." &amp; LEFT(DA317,3)),
            IF(AND((--(INT('Drill Size Info'!$AA$19) &amp; "." &amp; LEFT(DA317,3))&gt;=--('Drill Size Info'!$AA$19)), (--(INT('Drill Size Info'!$AA$19) &amp; "." &amp; LEFT(DA317,3))&lt;=--('Drill Size Info'!$AB$19))),
                --(INT('Drill Size Info'!$AA$19) &amp; "." &amp; LEFT(DA317,3)),
                --(INT('Drill Size Info'!$AB$19) &amp; "." &amp; LEFT(DA317,3))
            )
        ),
        "OK"
    )
)</f>
        <v>OK</v>
      </c>
      <c r="W317" s="150" t="str">
        <f>IF(DC317&lt;&gt;"",
    IF(INT('Drill Size Info'!$AA$19)=INT('Drill Size Info'!$AB$19),
        --(INT('Drill Size Info'!$AA$19) &amp; "." &amp; DC317),
        IF(AND((--(INT('Drill Size Info'!$AA$19) &amp; "." &amp; DC317)&gt;=--('Drill Size Info'!$AA$19)), (--(INT('Drill Size Info'!$AA$19) &amp; "." &amp; DC317)&lt;=--('Drill Size Info'!$AB$19))),
            --(INT('Drill Size Info'!$AA$19) &amp; "." &amp; DC317),
            --(INT('Drill Size Info'!$AB$19) &amp; "." &amp; DC317)
        )
    ),
    IF(DA317&lt;&gt;"",
        IF(INT('Drill Size Info'!$AA$19)=INT('Drill Size Info'!$AB$19),
            --(INT('Drill Size Info'!$AA$19) &amp; "." &amp; RIGHT(DA317,3)),
            IF(AND((--(INT('Drill Size Info'!$AA$19) &amp; "." &amp; RIGHT(DA317,3))&gt;=--('Drill Size Info'!$AA$19)), (--(INT('Drill Size Info'!$AA$19) &amp; "." &amp; RIGHT(DA317,3))&lt;=--('Drill Size Info'!$AB$19))),
                --(INT('Drill Size Info'!$AA$19) &amp; "." &amp; RIGHT(DA317,3)),
                --(INT('Drill Size Info'!$AB$19) &amp; "." &amp; RIGHT(DA317,3))
            )
        ),
        "N/A"
    )
)</f>
        <v>N/A</v>
      </c>
      <c r="X317" s="150" t="str">
        <f>IF(DE317&lt;&gt;"",
    IF(INT('Drill Size Info'!$AA$19)=INT('Drill Size Info'!$AB$15),
        --(INT('Drill Size Info'!$AA$15) &amp; "." &amp; DE317),
        IF(AND((--(INT('Drill Size Info'!$AA$15) &amp; "." &amp; DE317)&gt;=--('Drill Size Info'!$AA$15)), (--(INT('Drill Size Info'!$AA$15) &amp; "." &amp; DE317)&lt;=--('Drill Size Info'!$AB$15))),
            --(INT('Drill Size Info'!$AA$15) &amp; "." &amp; DE317),
            --(INT('Drill Size Info'!$AB$15) &amp; "." &amp; DE317)
        )
    ),
    IF(DD317&lt;&gt;"",
        IF(INT('Drill Size Info'!$AA$15)=INT('Drill Size Info'!$AB$15),
            --(INT('Drill Size Info'!$AA$15) &amp; "." &amp; LEFT(DD317,3)),
            IF(AND((--(INT('Drill Size Info'!$AA$15) &amp; "." &amp; LEFT(DD317,3))&gt;=--('Drill Size Info'!$AA$15)), (--(INT('Drill Size Info'!$AA$15) &amp; "." &amp; LEFT(DD317,3))&lt;=--('Drill Size Info'!$AB$15))),
                --(INT('Drill Size Info'!$AA$15) &amp; "." &amp; LEFT(DD317,3)),
                --(INT('Drill Size Info'!$AB$15) &amp; "." &amp; LEFT(DD317,3))
            )
        ),
        "OK"
    )
)</f>
        <v>OK</v>
      </c>
      <c r="Y317" s="150" t="str">
        <f>IF(DF317&lt;&gt;"",
    IF(INT('Drill Size Info'!$AA$19)=INT('Drill Size Info'!$AB$15),
        --(INT('Drill Size Info'!$AA$15) &amp; "." &amp; DF317),
        IF(AND((--(INT('Drill Size Info'!$AA$15) &amp; "." &amp; DF317)&gt;=--('Drill Size Info'!$AA$15)), (--(INT('Drill Size Info'!$AA$15) &amp; "." &amp; DF317)&lt;=--('Drill Size Info'!$AB$15))),
            --(INT('Drill Size Info'!$AA$15) &amp; "." &amp; DF317),
            --(INT('Drill Size Info'!$AB$15) &amp; "." &amp; DF317)
        )
    ),
    IF(DD317&lt;&gt;"",
        IF(INT('Drill Size Info'!$AA$15)=INT('Drill Size Info'!$AB$15),
            --(INT('Drill Size Info'!$AA$15) &amp; "." &amp; RIGHT(DD317,3)),
            IF(AND((--(INT('Drill Size Info'!$AA$15) &amp; "." &amp; RIGHT(DD317,3))&gt;=--('Drill Size Info'!$AA$15)), (--(INT('Drill Size Info'!$AA$15) &amp; "." &amp; RIGHT(DD317,3))&lt;=--('Drill Size Info'!$AB$15))),
                --(INT('Drill Size Info'!$AA$15) &amp; "." &amp; RIGHT(DD317,3)),
                --(INT('Drill Size Info'!$AB$15) &amp; "." &amp; RIGHT(DD317,3))
            )
        ),
        "N/A"
    )
)</f>
        <v>N/A</v>
      </c>
      <c r="Z317" s="162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183"/>
      <c r="AL317" s="183"/>
      <c r="AM317" s="162"/>
      <c r="AN317" s="162"/>
      <c r="AO317" s="162"/>
      <c r="AP317" s="162"/>
      <c r="AQ317" s="162"/>
      <c r="AR317" s="162"/>
      <c r="AS317" s="162"/>
      <c r="AT317" s="162"/>
      <c r="AU317" s="162"/>
      <c r="AV317" s="162"/>
      <c r="AW317" s="162"/>
      <c r="AX317" s="162"/>
      <c r="AY317" s="162"/>
      <c r="AZ317" s="163"/>
      <c r="BA317" s="163"/>
      <c r="BB317" s="163"/>
      <c r="BC317" s="163"/>
      <c r="BD317" s="163"/>
      <c r="BE317" s="163"/>
      <c r="BF317" s="164"/>
      <c r="BG317" s="165"/>
      <c r="BH317" s="162"/>
      <c r="BI317" s="162"/>
      <c r="BJ317" s="164"/>
      <c r="BK317" s="95"/>
      <c r="BL317" s="182"/>
      <c r="BM317" s="182"/>
      <c r="BN317" s="182"/>
      <c r="BO317" s="182"/>
      <c r="BP317" s="95" t="str">
        <f t="shared" si="233"/>
        <v/>
      </c>
    </row>
    <row r="318" spans="2:68" x14ac:dyDescent="0.2">
      <c r="B318" s="156">
        <f t="shared" si="234"/>
        <v>310</v>
      </c>
      <c r="C318" s="158" t="str">
        <f>CONCATENATE('DATA SHEET'!$B$9, 'DATA SHEET'!$Q$2)</f>
        <v>" HWDP</v>
      </c>
      <c r="D318" s="157" t="str">
        <f t="shared" si="235"/>
        <v/>
      </c>
      <c r="E318" s="158" t="str">
        <f>IF('DATA SHEET'!$E$10="Cat 2","N/A","OK")</f>
        <v>OK</v>
      </c>
      <c r="F318" s="158" t="str">
        <f>IF('DATA SHEET'!$E$10="Cat 2","N/A","OK")</f>
        <v>OK</v>
      </c>
      <c r="G318" s="160"/>
      <c r="H318" s="160"/>
      <c r="I318" s="160" t="s">
        <v>194</v>
      </c>
      <c r="J318" s="160" t="str">
        <f t="shared" si="236"/>
        <v>OK</v>
      </c>
      <c r="K318" s="160" t="str">
        <f t="shared" si="236"/>
        <v>OK</v>
      </c>
      <c r="L318" s="160" t="str">
        <f>IF('DATA SHEET'!$B$10="NC-50","N/A","OK")</f>
        <v>OK</v>
      </c>
      <c r="M318" s="160" t="str">
        <f>IF('DATA SHEET'!$B$10="NC-50","N/A","OK")</f>
        <v>OK</v>
      </c>
      <c r="N318" s="160"/>
      <c r="O318" s="160"/>
      <c r="P318" s="160"/>
      <c r="Q318" s="160"/>
      <c r="R318" s="160"/>
      <c r="S318" s="160"/>
      <c r="T318" s="160"/>
      <c r="U318" s="160"/>
      <c r="V318" s="150" t="str">
        <f>IF(DB318&lt;&gt;"",
    IF(INT('Drill Size Info'!$AA$19)=INT('Drill Size Info'!$AB$19),
        --(INT('Drill Size Info'!$AA$19) &amp; "." &amp; DB318),
        IF(AND((--(INT('Drill Size Info'!$AA$19) &amp; "." &amp; DB318)&gt;=--('Drill Size Info'!$AA$19)), (--(INT('Drill Size Info'!$AA$19) &amp; "." &amp; DB318)&lt;=--('Drill Size Info'!$AB$19))),
            --(INT('Drill Size Info'!$AA$19) &amp; "." &amp; DB318),
            --(INT('Drill Size Info'!$AB$19) &amp; "." &amp; DB318)
        )
    ),
    IF(DA318&lt;&gt;"",
        IF(INT('Drill Size Info'!$AA$19)=INT('Drill Size Info'!$AB$19),
            --(INT('Drill Size Info'!$AA$19) &amp; "." &amp; LEFT(DA318,3)),
            IF(AND((--(INT('Drill Size Info'!$AA$19) &amp; "." &amp; LEFT(DA318,3))&gt;=--('Drill Size Info'!$AA$19)), (--(INT('Drill Size Info'!$AA$19) &amp; "." &amp; LEFT(DA318,3))&lt;=--('Drill Size Info'!$AB$19))),
                --(INT('Drill Size Info'!$AA$19) &amp; "." &amp; LEFT(DA318,3)),
                --(INT('Drill Size Info'!$AB$19) &amp; "." &amp; LEFT(DA318,3))
            )
        ),
        "OK"
    )
)</f>
        <v>OK</v>
      </c>
      <c r="W318" s="150" t="str">
        <f>IF(DC318&lt;&gt;"",
    IF(INT('Drill Size Info'!$AA$19)=INT('Drill Size Info'!$AB$19),
        --(INT('Drill Size Info'!$AA$19) &amp; "." &amp; DC318),
        IF(AND((--(INT('Drill Size Info'!$AA$19) &amp; "." &amp; DC318)&gt;=--('Drill Size Info'!$AA$19)), (--(INT('Drill Size Info'!$AA$19) &amp; "." &amp; DC318)&lt;=--('Drill Size Info'!$AB$19))),
            --(INT('Drill Size Info'!$AA$19) &amp; "." &amp; DC318),
            --(INT('Drill Size Info'!$AB$19) &amp; "." &amp; DC318)
        )
    ),
    IF(DA318&lt;&gt;"",
        IF(INT('Drill Size Info'!$AA$19)=INT('Drill Size Info'!$AB$19),
            --(INT('Drill Size Info'!$AA$19) &amp; "." &amp; RIGHT(DA318,3)),
            IF(AND((--(INT('Drill Size Info'!$AA$19) &amp; "." &amp; RIGHT(DA318,3))&gt;=--('Drill Size Info'!$AA$19)), (--(INT('Drill Size Info'!$AA$19) &amp; "." &amp; RIGHT(DA318,3))&lt;=--('Drill Size Info'!$AB$19))),
                --(INT('Drill Size Info'!$AA$19) &amp; "." &amp; RIGHT(DA318,3)),
                --(INT('Drill Size Info'!$AB$19) &amp; "." &amp; RIGHT(DA318,3))
            )
        ),
        "N/A"
    )
)</f>
        <v>N/A</v>
      </c>
      <c r="X318" s="150" t="str">
        <f>IF(DE318&lt;&gt;"",
    IF(INT('Drill Size Info'!$AA$19)=INT('Drill Size Info'!$AB$15),
        --(INT('Drill Size Info'!$AA$15) &amp; "." &amp; DE318),
        IF(AND((--(INT('Drill Size Info'!$AA$15) &amp; "." &amp; DE318)&gt;=--('Drill Size Info'!$AA$15)), (--(INT('Drill Size Info'!$AA$15) &amp; "." &amp; DE318)&lt;=--('Drill Size Info'!$AB$15))),
            --(INT('Drill Size Info'!$AA$15) &amp; "." &amp; DE318),
            --(INT('Drill Size Info'!$AB$15) &amp; "." &amp; DE318)
        )
    ),
    IF(DD318&lt;&gt;"",
        IF(INT('Drill Size Info'!$AA$15)=INT('Drill Size Info'!$AB$15),
            --(INT('Drill Size Info'!$AA$15) &amp; "." &amp; LEFT(DD318,3)),
            IF(AND((--(INT('Drill Size Info'!$AA$15) &amp; "." &amp; LEFT(DD318,3))&gt;=--('Drill Size Info'!$AA$15)), (--(INT('Drill Size Info'!$AA$15) &amp; "." &amp; LEFT(DD318,3))&lt;=--('Drill Size Info'!$AB$15))),
                --(INT('Drill Size Info'!$AA$15) &amp; "." &amp; LEFT(DD318,3)),
                --(INT('Drill Size Info'!$AB$15) &amp; "." &amp; LEFT(DD318,3))
            )
        ),
        "OK"
    )
)</f>
        <v>OK</v>
      </c>
      <c r="Y318" s="150" t="str">
        <f>IF(DF318&lt;&gt;"",
    IF(INT('Drill Size Info'!$AA$19)=INT('Drill Size Info'!$AB$15),
        --(INT('Drill Size Info'!$AA$15) &amp; "." &amp; DF318),
        IF(AND((--(INT('Drill Size Info'!$AA$15) &amp; "." &amp; DF318)&gt;=--('Drill Size Info'!$AA$15)), (--(INT('Drill Size Info'!$AA$15) &amp; "." &amp; DF318)&lt;=--('Drill Size Info'!$AB$15))),
            --(INT('Drill Size Info'!$AA$15) &amp; "." &amp; DF318),
            --(INT('Drill Size Info'!$AB$15) &amp; "." &amp; DF318)
        )
    ),
    IF(DD318&lt;&gt;"",
        IF(INT('Drill Size Info'!$AA$15)=INT('Drill Size Info'!$AB$15),
            --(INT('Drill Size Info'!$AA$15) &amp; "." &amp; RIGHT(DD318,3)),
            IF(AND((--(INT('Drill Size Info'!$AA$15) &amp; "." &amp; RIGHT(DD318,3))&gt;=--('Drill Size Info'!$AA$15)), (--(INT('Drill Size Info'!$AA$15) &amp; "." &amp; RIGHT(DD318,3))&lt;=--('Drill Size Info'!$AB$15))),
                --(INT('Drill Size Info'!$AA$15) &amp; "." &amp; RIGHT(DD318,3)),
                --(INT('Drill Size Info'!$AB$15) &amp; "." &amp; RIGHT(DD318,3))
            )
        ),
        "N/A"
    )
)</f>
        <v>N/A</v>
      </c>
      <c r="Z318" s="162"/>
      <c r="AA318" s="162"/>
      <c r="AB318" s="162"/>
      <c r="AC318" s="162"/>
      <c r="AD318" s="162"/>
      <c r="AE318" s="162"/>
      <c r="AF318" s="162"/>
      <c r="AG318" s="162"/>
      <c r="AH318" s="162"/>
      <c r="AI318" s="162"/>
      <c r="AJ318" s="162"/>
      <c r="AK318" s="183"/>
      <c r="AL318" s="183"/>
      <c r="AM318" s="162"/>
      <c r="AN318" s="162"/>
      <c r="AO318" s="162"/>
      <c r="AP318" s="162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3"/>
      <c r="BA318" s="163"/>
      <c r="BB318" s="163"/>
      <c r="BC318" s="163"/>
      <c r="BD318" s="163"/>
      <c r="BE318" s="163"/>
      <c r="BF318" s="164"/>
      <c r="BG318" s="165"/>
      <c r="BH318" s="162"/>
      <c r="BI318" s="162"/>
      <c r="BJ318" s="164"/>
      <c r="BK318" s="95"/>
      <c r="BL318" s="182"/>
      <c r="BM318" s="182"/>
      <c r="BN318" s="182"/>
      <c r="BO318" s="182"/>
      <c r="BP318" s="95" t="str">
        <f t="shared" si="233"/>
        <v/>
      </c>
    </row>
    <row r="319" spans="2:68" x14ac:dyDescent="0.2">
      <c r="B319" s="156">
        <f t="shared" si="234"/>
        <v>311</v>
      </c>
      <c r="C319" s="158" t="str">
        <f>CONCATENATE('DATA SHEET'!$B$9, 'DATA SHEET'!$Q$2)</f>
        <v>" HWDP</v>
      </c>
      <c r="D319" s="157" t="str">
        <f t="shared" si="235"/>
        <v/>
      </c>
      <c r="E319" s="158" t="str">
        <f>IF('DATA SHEET'!$E$10="Cat 2","N/A","OK")</f>
        <v>OK</v>
      </c>
      <c r="F319" s="158" t="str">
        <f>IF('DATA SHEET'!$E$10="Cat 2","N/A","OK")</f>
        <v>OK</v>
      </c>
      <c r="G319" s="160"/>
      <c r="H319" s="160"/>
      <c r="I319" s="160" t="s">
        <v>194</v>
      </c>
      <c r="J319" s="160" t="str">
        <f t="shared" si="236"/>
        <v>OK</v>
      </c>
      <c r="K319" s="160" t="str">
        <f t="shared" si="236"/>
        <v>OK</v>
      </c>
      <c r="L319" s="160" t="str">
        <f>IF('DATA SHEET'!$B$10="NC-50","N/A","OK")</f>
        <v>OK</v>
      </c>
      <c r="M319" s="160" t="str">
        <f>IF('DATA SHEET'!$B$10="NC-50","N/A","OK")</f>
        <v>OK</v>
      </c>
      <c r="N319" s="160"/>
      <c r="O319" s="160"/>
      <c r="P319" s="160"/>
      <c r="Q319" s="160"/>
      <c r="R319" s="160"/>
      <c r="S319" s="160"/>
      <c r="T319" s="160"/>
      <c r="U319" s="160"/>
      <c r="V319" s="150" t="str">
        <f>IF(DB319&lt;&gt;"",
    IF(INT('Drill Size Info'!$AA$19)=INT('Drill Size Info'!$AB$19),
        --(INT('Drill Size Info'!$AA$19) &amp; "." &amp; DB319),
        IF(AND((--(INT('Drill Size Info'!$AA$19) &amp; "." &amp; DB319)&gt;=--('Drill Size Info'!$AA$19)), (--(INT('Drill Size Info'!$AA$19) &amp; "." &amp; DB319)&lt;=--('Drill Size Info'!$AB$19))),
            --(INT('Drill Size Info'!$AA$19) &amp; "." &amp; DB319),
            --(INT('Drill Size Info'!$AB$19) &amp; "." &amp; DB319)
        )
    ),
    IF(DA319&lt;&gt;"",
        IF(INT('Drill Size Info'!$AA$19)=INT('Drill Size Info'!$AB$19),
            --(INT('Drill Size Info'!$AA$19) &amp; "." &amp; LEFT(DA319,3)),
            IF(AND((--(INT('Drill Size Info'!$AA$19) &amp; "." &amp; LEFT(DA319,3))&gt;=--('Drill Size Info'!$AA$19)), (--(INT('Drill Size Info'!$AA$19) &amp; "." &amp; LEFT(DA319,3))&lt;=--('Drill Size Info'!$AB$19))),
                --(INT('Drill Size Info'!$AA$19) &amp; "." &amp; LEFT(DA319,3)),
                --(INT('Drill Size Info'!$AB$19) &amp; "." &amp; LEFT(DA319,3))
            )
        ),
        "OK"
    )
)</f>
        <v>OK</v>
      </c>
      <c r="W319" s="150" t="str">
        <f>IF(DC319&lt;&gt;"",
    IF(INT('Drill Size Info'!$AA$19)=INT('Drill Size Info'!$AB$19),
        --(INT('Drill Size Info'!$AA$19) &amp; "." &amp; DC319),
        IF(AND((--(INT('Drill Size Info'!$AA$19) &amp; "." &amp; DC319)&gt;=--('Drill Size Info'!$AA$19)), (--(INT('Drill Size Info'!$AA$19) &amp; "." &amp; DC319)&lt;=--('Drill Size Info'!$AB$19))),
            --(INT('Drill Size Info'!$AA$19) &amp; "." &amp; DC319),
            --(INT('Drill Size Info'!$AB$19) &amp; "." &amp; DC319)
        )
    ),
    IF(DA319&lt;&gt;"",
        IF(INT('Drill Size Info'!$AA$19)=INT('Drill Size Info'!$AB$19),
            --(INT('Drill Size Info'!$AA$19) &amp; "." &amp; RIGHT(DA319,3)),
            IF(AND((--(INT('Drill Size Info'!$AA$19) &amp; "." &amp; RIGHT(DA319,3))&gt;=--('Drill Size Info'!$AA$19)), (--(INT('Drill Size Info'!$AA$19) &amp; "." &amp; RIGHT(DA319,3))&lt;=--('Drill Size Info'!$AB$19))),
                --(INT('Drill Size Info'!$AA$19) &amp; "." &amp; RIGHT(DA319,3)),
                --(INT('Drill Size Info'!$AB$19) &amp; "." &amp; RIGHT(DA319,3))
            )
        ),
        "N/A"
    )
)</f>
        <v>N/A</v>
      </c>
      <c r="X319" s="150" t="str">
        <f>IF(DE319&lt;&gt;"",
    IF(INT('Drill Size Info'!$AA$19)=INT('Drill Size Info'!$AB$15),
        --(INT('Drill Size Info'!$AA$15) &amp; "." &amp; DE319),
        IF(AND((--(INT('Drill Size Info'!$AA$15) &amp; "." &amp; DE319)&gt;=--('Drill Size Info'!$AA$15)), (--(INT('Drill Size Info'!$AA$15) &amp; "." &amp; DE319)&lt;=--('Drill Size Info'!$AB$15))),
            --(INT('Drill Size Info'!$AA$15) &amp; "." &amp; DE319),
            --(INT('Drill Size Info'!$AB$15) &amp; "." &amp; DE319)
        )
    ),
    IF(DD319&lt;&gt;"",
        IF(INT('Drill Size Info'!$AA$15)=INT('Drill Size Info'!$AB$15),
            --(INT('Drill Size Info'!$AA$15) &amp; "." &amp; LEFT(DD319,3)),
            IF(AND((--(INT('Drill Size Info'!$AA$15) &amp; "." &amp; LEFT(DD319,3))&gt;=--('Drill Size Info'!$AA$15)), (--(INT('Drill Size Info'!$AA$15) &amp; "." &amp; LEFT(DD319,3))&lt;=--('Drill Size Info'!$AB$15))),
                --(INT('Drill Size Info'!$AA$15) &amp; "." &amp; LEFT(DD319,3)),
                --(INT('Drill Size Info'!$AB$15) &amp; "." &amp; LEFT(DD319,3))
            )
        ),
        "OK"
    )
)</f>
        <v>OK</v>
      </c>
      <c r="Y319" s="150" t="str">
        <f>IF(DF319&lt;&gt;"",
    IF(INT('Drill Size Info'!$AA$19)=INT('Drill Size Info'!$AB$15),
        --(INT('Drill Size Info'!$AA$15) &amp; "." &amp; DF319),
        IF(AND((--(INT('Drill Size Info'!$AA$15) &amp; "." &amp; DF319)&gt;=--('Drill Size Info'!$AA$15)), (--(INT('Drill Size Info'!$AA$15) &amp; "." &amp; DF319)&lt;=--('Drill Size Info'!$AB$15))),
            --(INT('Drill Size Info'!$AA$15) &amp; "." &amp; DF319),
            --(INT('Drill Size Info'!$AB$15) &amp; "." &amp; DF319)
        )
    ),
    IF(DD319&lt;&gt;"",
        IF(INT('Drill Size Info'!$AA$15)=INT('Drill Size Info'!$AB$15),
            --(INT('Drill Size Info'!$AA$15) &amp; "." &amp; RIGHT(DD319,3)),
            IF(AND((--(INT('Drill Size Info'!$AA$15) &amp; "." &amp; RIGHT(DD319,3))&gt;=--('Drill Size Info'!$AA$15)), (--(INT('Drill Size Info'!$AA$15) &amp; "." &amp; RIGHT(DD319,3))&lt;=--('Drill Size Info'!$AB$15))),
                --(INT('Drill Size Info'!$AA$15) &amp; "." &amp; RIGHT(DD319,3)),
                --(INT('Drill Size Info'!$AB$15) &amp; "." &amp; RIGHT(DD319,3))
            )
        ),
        "N/A"
    )
)</f>
        <v>N/A</v>
      </c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183"/>
      <c r="AL319" s="183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3"/>
      <c r="BA319" s="163"/>
      <c r="BB319" s="163"/>
      <c r="BC319" s="163"/>
      <c r="BD319" s="163"/>
      <c r="BE319" s="163"/>
      <c r="BF319" s="164"/>
      <c r="BG319" s="165"/>
      <c r="BH319" s="162"/>
      <c r="BI319" s="162"/>
      <c r="BJ319" s="164"/>
      <c r="BK319" s="95"/>
      <c r="BL319" s="182"/>
      <c r="BM319" s="182"/>
      <c r="BN319" s="182"/>
      <c r="BO319" s="182"/>
      <c r="BP319" s="95" t="str">
        <f t="shared" si="233"/>
        <v/>
      </c>
    </row>
    <row r="320" spans="2:68" x14ac:dyDescent="0.2">
      <c r="B320" s="156">
        <f t="shared" si="234"/>
        <v>312</v>
      </c>
      <c r="C320" s="158" t="str">
        <f>CONCATENATE('DATA SHEET'!$B$9, 'DATA SHEET'!$Q$2)</f>
        <v>" HWDP</v>
      </c>
      <c r="D320" s="157" t="str">
        <f t="shared" si="235"/>
        <v/>
      </c>
      <c r="E320" s="158" t="str">
        <f>IF('DATA SHEET'!$E$10="Cat 2","N/A","OK")</f>
        <v>OK</v>
      </c>
      <c r="F320" s="158" t="str">
        <f>IF('DATA SHEET'!$E$10="Cat 2","N/A","OK")</f>
        <v>OK</v>
      </c>
      <c r="G320" s="160"/>
      <c r="H320" s="160"/>
      <c r="I320" s="160" t="s">
        <v>194</v>
      </c>
      <c r="J320" s="160" t="str">
        <f t="shared" si="236"/>
        <v>OK</v>
      </c>
      <c r="K320" s="160" t="str">
        <f t="shared" si="236"/>
        <v>OK</v>
      </c>
      <c r="L320" s="160" t="str">
        <f>IF('DATA SHEET'!$B$10="NC-50","N/A","OK")</f>
        <v>OK</v>
      </c>
      <c r="M320" s="160" t="str">
        <f>IF('DATA SHEET'!$B$10="NC-50","N/A","OK")</f>
        <v>OK</v>
      </c>
      <c r="N320" s="160"/>
      <c r="O320" s="160"/>
      <c r="P320" s="160"/>
      <c r="Q320" s="160"/>
      <c r="R320" s="160"/>
      <c r="S320" s="160"/>
      <c r="T320" s="160"/>
      <c r="U320" s="160"/>
      <c r="V320" s="150" t="str">
        <f>IF(DB320&lt;&gt;"",
    IF(INT('Drill Size Info'!$AA$19)=INT('Drill Size Info'!$AB$19),
        --(INT('Drill Size Info'!$AA$19) &amp; "." &amp; DB320),
        IF(AND((--(INT('Drill Size Info'!$AA$19) &amp; "." &amp; DB320)&gt;=--('Drill Size Info'!$AA$19)), (--(INT('Drill Size Info'!$AA$19) &amp; "." &amp; DB320)&lt;=--('Drill Size Info'!$AB$19))),
            --(INT('Drill Size Info'!$AA$19) &amp; "." &amp; DB320),
            --(INT('Drill Size Info'!$AB$19) &amp; "." &amp; DB320)
        )
    ),
    IF(DA320&lt;&gt;"",
        IF(INT('Drill Size Info'!$AA$19)=INT('Drill Size Info'!$AB$19),
            --(INT('Drill Size Info'!$AA$19) &amp; "." &amp; LEFT(DA320,3)),
            IF(AND((--(INT('Drill Size Info'!$AA$19) &amp; "." &amp; LEFT(DA320,3))&gt;=--('Drill Size Info'!$AA$19)), (--(INT('Drill Size Info'!$AA$19) &amp; "." &amp; LEFT(DA320,3))&lt;=--('Drill Size Info'!$AB$19))),
                --(INT('Drill Size Info'!$AA$19) &amp; "." &amp; LEFT(DA320,3)),
                --(INT('Drill Size Info'!$AB$19) &amp; "." &amp; LEFT(DA320,3))
            )
        ),
        "OK"
    )
)</f>
        <v>OK</v>
      </c>
      <c r="W320" s="150" t="str">
        <f>IF(DC320&lt;&gt;"",
    IF(INT('Drill Size Info'!$AA$19)=INT('Drill Size Info'!$AB$19),
        --(INT('Drill Size Info'!$AA$19) &amp; "." &amp; DC320),
        IF(AND((--(INT('Drill Size Info'!$AA$19) &amp; "." &amp; DC320)&gt;=--('Drill Size Info'!$AA$19)), (--(INT('Drill Size Info'!$AA$19) &amp; "." &amp; DC320)&lt;=--('Drill Size Info'!$AB$19))),
            --(INT('Drill Size Info'!$AA$19) &amp; "." &amp; DC320),
            --(INT('Drill Size Info'!$AB$19) &amp; "." &amp; DC320)
        )
    ),
    IF(DA320&lt;&gt;"",
        IF(INT('Drill Size Info'!$AA$19)=INT('Drill Size Info'!$AB$19),
            --(INT('Drill Size Info'!$AA$19) &amp; "." &amp; RIGHT(DA320,3)),
            IF(AND((--(INT('Drill Size Info'!$AA$19) &amp; "." &amp; RIGHT(DA320,3))&gt;=--('Drill Size Info'!$AA$19)), (--(INT('Drill Size Info'!$AA$19) &amp; "." &amp; RIGHT(DA320,3))&lt;=--('Drill Size Info'!$AB$19))),
                --(INT('Drill Size Info'!$AA$19) &amp; "." &amp; RIGHT(DA320,3)),
                --(INT('Drill Size Info'!$AB$19) &amp; "." &amp; RIGHT(DA320,3))
            )
        ),
        "N/A"
    )
)</f>
        <v>N/A</v>
      </c>
      <c r="X320" s="150" t="str">
        <f>IF(DE320&lt;&gt;"",
    IF(INT('Drill Size Info'!$AA$19)=INT('Drill Size Info'!$AB$15),
        --(INT('Drill Size Info'!$AA$15) &amp; "." &amp; DE320),
        IF(AND((--(INT('Drill Size Info'!$AA$15) &amp; "." &amp; DE320)&gt;=--('Drill Size Info'!$AA$15)), (--(INT('Drill Size Info'!$AA$15) &amp; "." &amp; DE320)&lt;=--('Drill Size Info'!$AB$15))),
            --(INT('Drill Size Info'!$AA$15) &amp; "." &amp; DE320),
            --(INT('Drill Size Info'!$AB$15) &amp; "." &amp; DE320)
        )
    ),
    IF(DD320&lt;&gt;"",
        IF(INT('Drill Size Info'!$AA$15)=INT('Drill Size Info'!$AB$15),
            --(INT('Drill Size Info'!$AA$15) &amp; "." &amp; LEFT(DD320,3)),
            IF(AND((--(INT('Drill Size Info'!$AA$15) &amp; "." &amp; LEFT(DD320,3))&gt;=--('Drill Size Info'!$AA$15)), (--(INT('Drill Size Info'!$AA$15) &amp; "." &amp; LEFT(DD320,3))&lt;=--('Drill Size Info'!$AB$15))),
                --(INT('Drill Size Info'!$AA$15) &amp; "." &amp; LEFT(DD320,3)),
                --(INT('Drill Size Info'!$AB$15) &amp; "." &amp; LEFT(DD320,3))
            )
        ),
        "OK"
    )
)</f>
        <v>OK</v>
      </c>
      <c r="Y320" s="150" t="str">
        <f>IF(DF320&lt;&gt;"",
    IF(INT('Drill Size Info'!$AA$19)=INT('Drill Size Info'!$AB$15),
        --(INT('Drill Size Info'!$AA$15) &amp; "." &amp; DF320),
        IF(AND((--(INT('Drill Size Info'!$AA$15) &amp; "." &amp; DF320)&gt;=--('Drill Size Info'!$AA$15)), (--(INT('Drill Size Info'!$AA$15) &amp; "." &amp; DF320)&lt;=--('Drill Size Info'!$AB$15))),
            --(INT('Drill Size Info'!$AA$15) &amp; "." &amp; DF320),
            --(INT('Drill Size Info'!$AB$15) &amp; "." &amp; DF320)
        )
    ),
    IF(DD320&lt;&gt;"",
        IF(INT('Drill Size Info'!$AA$15)=INT('Drill Size Info'!$AB$15),
            --(INT('Drill Size Info'!$AA$15) &amp; "." &amp; RIGHT(DD320,3)),
            IF(AND((--(INT('Drill Size Info'!$AA$15) &amp; "." &amp; RIGHT(DD320,3))&gt;=--('Drill Size Info'!$AA$15)), (--(INT('Drill Size Info'!$AA$15) &amp; "." &amp; RIGHT(DD320,3))&lt;=--('Drill Size Info'!$AB$15))),
                --(INT('Drill Size Info'!$AA$15) &amp; "." &amp; RIGHT(DD320,3)),
                --(INT('Drill Size Info'!$AB$15) &amp; "." &amp; RIGHT(DD320,3))
            )
        ),
        "N/A"
    )
)</f>
        <v>N/A</v>
      </c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183"/>
      <c r="AL320" s="183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3"/>
      <c r="BA320" s="163"/>
      <c r="BB320" s="163"/>
      <c r="BC320" s="163"/>
      <c r="BD320" s="163"/>
      <c r="BE320" s="163"/>
      <c r="BF320" s="164"/>
      <c r="BG320" s="165"/>
      <c r="BH320" s="162"/>
      <c r="BI320" s="162"/>
      <c r="BJ320" s="164"/>
      <c r="BK320" s="95"/>
      <c r="BL320" s="182"/>
      <c r="BM320" s="182"/>
      <c r="BN320" s="182"/>
      <c r="BO320" s="182"/>
      <c r="BP320" s="95" t="str">
        <f t="shared" si="233"/>
        <v/>
      </c>
    </row>
    <row r="321" spans="2:68" x14ac:dyDescent="0.2">
      <c r="B321" s="156">
        <f t="shared" si="234"/>
        <v>313</v>
      </c>
      <c r="C321" s="158" t="str">
        <f>CONCATENATE('DATA SHEET'!$B$9, 'DATA SHEET'!$Q$2)</f>
        <v>" HWDP</v>
      </c>
      <c r="D321" s="157" t="str">
        <f t="shared" si="235"/>
        <v/>
      </c>
      <c r="E321" s="158" t="str">
        <f>IF('DATA SHEET'!$E$10="Cat 2","N/A","OK")</f>
        <v>OK</v>
      </c>
      <c r="F321" s="158" t="str">
        <f>IF('DATA SHEET'!$E$10="Cat 2","N/A","OK")</f>
        <v>OK</v>
      </c>
      <c r="G321" s="160"/>
      <c r="H321" s="160"/>
      <c r="I321" s="160" t="s">
        <v>194</v>
      </c>
      <c r="J321" s="160" t="str">
        <f t="shared" si="236"/>
        <v>OK</v>
      </c>
      <c r="K321" s="160" t="str">
        <f t="shared" si="236"/>
        <v>OK</v>
      </c>
      <c r="L321" s="160" t="str">
        <f>IF('DATA SHEET'!$B$10="NC-50","N/A","OK")</f>
        <v>OK</v>
      </c>
      <c r="M321" s="160" t="str">
        <f>IF('DATA SHEET'!$B$10="NC-50","N/A","OK")</f>
        <v>OK</v>
      </c>
      <c r="N321" s="160"/>
      <c r="O321" s="160"/>
      <c r="P321" s="160"/>
      <c r="Q321" s="160"/>
      <c r="R321" s="160"/>
      <c r="S321" s="160"/>
      <c r="T321" s="160"/>
      <c r="U321" s="160"/>
      <c r="V321" s="150" t="str">
        <f>IF(DB321&lt;&gt;"",
    IF(INT('Drill Size Info'!$AA$19)=INT('Drill Size Info'!$AB$19),
        --(INT('Drill Size Info'!$AA$19) &amp; "." &amp; DB321),
        IF(AND((--(INT('Drill Size Info'!$AA$19) &amp; "." &amp; DB321)&gt;=--('Drill Size Info'!$AA$19)), (--(INT('Drill Size Info'!$AA$19) &amp; "." &amp; DB321)&lt;=--('Drill Size Info'!$AB$19))),
            --(INT('Drill Size Info'!$AA$19) &amp; "." &amp; DB321),
            --(INT('Drill Size Info'!$AB$19) &amp; "." &amp; DB321)
        )
    ),
    IF(DA321&lt;&gt;"",
        IF(INT('Drill Size Info'!$AA$19)=INT('Drill Size Info'!$AB$19),
            --(INT('Drill Size Info'!$AA$19) &amp; "." &amp; LEFT(DA321,3)),
            IF(AND((--(INT('Drill Size Info'!$AA$19) &amp; "." &amp; LEFT(DA321,3))&gt;=--('Drill Size Info'!$AA$19)), (--(INT('Drill Size Info'!$AA$19) &amp; "." &amp; LEFT(DA321,3))&lt;=--('Drill Size Info'!$AB$19))),
                --(INT('Drill Size Info'!$AA$19) &amp; "." &amp; LEFT(DA321,3)),
                --(INT('Drill Size Info'!$AB$19) &amp; "." &amp; LEFT(DA321,3))
            )
        ),
        "OK"
    )
)</f>
        <v>OK</v>
      </c>
      <c r="W321" s="150" t="str">
        <f>IF(DC321&lt;&gt;"",
    IF(INT('Drill Size Info'!$AA$19)=INT('Drill Size Info'!$AB$19),
        --(INT('Drill Size Info'!$AA$19) &amp; "." &amp; DC321),
        IF(AND((--(INT('Drill Size Info'!$AA$19) &amp; "." &amp; DC321)&gt;=--('Drill Size Info'!$AA$19)), (--(INT('Drill Size Info'!$AA$19) &amp; "." &amp; DC321)&lt;=--('Drill Size Info'!$AB$19))),
            --(INT('Drill Size Info'!$AA$19) &amp; "." &amp; DC321),
            --(INT('Drill Size Info'!$AB$19) &amp; "." &amp; DC321)
        )
    ),
    IF(DA321&lt;&gt;"",
        IF(INT('Drill Size Info'!$AA$19)=INT('Drill Size Info'!$AB$19),
            --(INT('Drill Size Info'!$AA$19) &amp; "." &amp; RIGHT(DA321,3)),
            IF(AND((--(INT('Drill Size Info'!$AA$19) &amp; "." &amp; RIGHT(DA321,3))&gt;=--('Drill Size Info'!$AA$19)), (--(INT('Drill Size Info'!$AA$19) &amp; "." &amp; RIGHT(DA321,3))&lt;=--('Drill Size Info'!$AB$19))),
                --(INT('Drill Size Info'!$AA$19) &amp; "." &amp; RIGHT(DA321,3)),
                --(INT('Drill Size Info'!$AB$19) &amp; "." &amp; RIGHT(DA321,3))
            )
        ),
        "N/A"
    )
)</f>
        <v>N/A</v>
      </c>
      <c r="X321" s="150" t="str">
        <f>IF(DE321&lt;&gt;"",
    IF(INT('Drill Size Info'!$AA$19)=INT('Drill Size Info'!$AB$15),
        --(INT('Drill Size Info'!$AA$15) &amp; "." &amp; DE321),
        IF(AND((--(INT('Drill Size Info'!$AA$15) &amp; "." &amp; DE321)&gt;=--('Drill Size Info'!$AA$15)), (--(INT('Drill Size Info'!$AA$15) &amp; "." &amp; DE321)&lt;=--('Drill Size Info'!$AB$15))),
            --(INT('Drill Size Info'!$AA$15) &amp; "." &amp; DE321),
            --(INT('Drill Size Info'!$AB$15) &amp; "." &amp; DE321)
        )
    ),
    IF(DD321&lt;&gt;"",
        IF(INT('Drill Size Info'!$AA$15)=INT('Drill Size Info'!$AB$15),
            --(INT('Drill Size Info'!$AA$15) &amp; "." &amp; LEFT(DD321,3)),
            IF(AND((--(INT('Drill Size Info'!$AA$15) &amp; "." &amp; LEFT(DD321,3))&gt;=--('Drill Size Info'!$AA$15)), (--(INT('Drill Size Info'!$AA$15) &amp; "." &amp; LEFT(DD321,3))&lt;=--('Drill Size Info'!$AB$15))),
                --(INT('Drill Size Info'!$AA$15) &amp; "." &amp; LEFT(DD321,3)),
                --(INT('Drill Size Info'!$AB$15) &amp; "." &amp; LEFT(DD321,3))
            )
        ),
        "OK"
    )
)</f>
        <v>OK</v>
      </c>
      <c r="Y321" s="150" t="str">
        <f>IF(DF321&lt;&gt;"",
    IF(INT('Drill Size Info'!$AA$19)=INT('Drill Size Info'!$AB$15),
        --(INT('Drill Size Info'!$AA$15) &amp; "." &amp; DF321),
        IF(AND((--(INT('Drill Size Info'!$AA$15) &amp; "." &amp; DF321)&gt;=--('Drill Size Info'!$AA$15)), (--(INT('Drill Size Info'!$AA$15) &amp; "." &amp; DF321)&lt;=--('Drill Size Info'!$AB$15))),
            --(INT('Drill Size Info'!$AA$15) &amp; "." &amp; DF321),
            --(INT('Drill Size Info'!$AB$15) &amp; "." &amp; DF321)
        )
    ),
    IF(DD321&lt;&gt;"",
        IF(INT('Drill Size Info'!$AA$15)=INT('Drill Size Info'!$AB$15),
            --(INT('Drill Size Info'!$AA$15) &amp; "." &amp; RIGHT(DD321,3)),
            IF(AND((--(INT('Drill Size Info'!$AA$15) &amp; "." &amp; RIGHT(DD321,3))&gt;=--('Drill Size Info'!$AA$15)), (--(INT('Drill Size Info'!$AA$15) &amp; "." &amp; RIGHT(DD321,3))&lt;=--('Drill Size Info'!$AB$15))),
                --(INT('Drill Size Info'!$AA$15) &amp; "." &amp; RIGHT(DD321,3)),
                --(INT('Drill Size Info'!$AB$15) &amp; "." &amp; RIGHT(DD321,3))
            )
        ),
        "N/A"
    )
)</f>
        <v>N/A</v>
      </c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183"/>
      <c r="AL321" s="183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3"/>
      <c r="BA321" s="163"/>
      <c r="BB321" s="163"/>
      <c r="BC321" s="163"/>
      <c r="BD321" s="163"/>
      <c r="BE321" s="163"/>
      <c r="BF321" s="164"/>
      <c r="BG321" s="165"/>
      <c r="BH321" s="162"/>
      <c r="BI321" s="162"/>
      <c r="BJ321" s="164"/>
      <c r="BK321" s="95"/>
      <c r="BL321" s="182"/>
      <c r="BM321" s="182"/>
      <c r="BN321" s="182"/>
      <c r="BO321" s="182"/>
      <c r="BP321" s="95" t="str">
        <f t="shared" si="233"/>
        <v/>
      </c>
    </row>
    <row r="322" spans="2:68" x14ac:dyDescent="0.2">
      <c r="B322" s="156">
        <f t="shared" si="234"/>
        <v>314</v>
      </c>
      <c r="C322" s="158" t="str">
        <f>CONCATENATE('DATA SHEET'!$B$9, 'DATA SHEET'!$Q$2)</f>
        <v>" HWDP</v>
      </c>
      <c r="D322" s="157" t="str">
        <f t="shared" si="235"/>
        <v/>
      </c>
      <c r="E322" s="158" t="str">
        <f>IF('DATA SHEET'!$E$10="Cat 2","N/A","OK")</f>
        <v>OK</v>
      </c>
      <c r="F322" s="158" t="str">
        <f>IF('DATA SHEET'!$E$10="Cat 2","N/A","OK")</f>
        <v>OK</v>
      </c>
      <c r="G322" s="160"/>
      <c r="H322" s="160"/>
      <c r="I322" s="160" t="s">
        <v>194</v>
      </c>
      <c r="J322" s="160" t="str">
        <f t="shared" si="236"/>
        <v>OK</v>
      </c>
      <c r="K322" s="160" t="str">
        <f t="shared" si="236"/>
        <v>OK</v>
      </c>
      <c r="L322" s="160" t="str">
        <f>IF('DATA SHEET'!$B$10="NC-50","N/A","OK")</f>
        <v>OK</v>
      </c>
      <c r="M322" s="160" t="str">
        <f>IF('DATA SHEET'!$B$10="NC-50","N/A","OK")</f>
        <v>OK</v>
      </c>
      <c r="N322" s="160"/>
      <c r="O322" s="160"/>
      <c r="P322" s="160"/>
      <c r="Q322" s="160"/>
      <c r="R322" s="160"/>
      <c r="S322" s="160"/>
      <c r="T322" s="160"/>
      <c r="U322" s="160"/>
      <c r="V322" s="150" t="str">
        <f>IF(DB322&lt;&gt;"",
    IF(INT('Drill Size Info'!$AA$19)=INT('Drill Size Info'!$AB$19),
        --(INT('Drill Size Info'!$AA$19) &amp; "." &amp; DB322),
        IF(AND((--(INT('Drill Size Info'!$AA$19) &amp; "." &amp; DB322)&gt;=--('Drill Size Info'!$AA$19)), (--(INT('Drill Size Info'!$AA$19) &amp; "." &amp; DB322)&lt;=--('Drill Size Info'!$AB$19))),
            --(INT('Drill Size Info'!$AA$19) &amp; "." &amp; DB322),
            --(INT('Drill Size Info'!$AB$19) &amp; "." &amp; DB322)
        )
    ),
    IF(DA322&lt;&gt;"",
        IF(INT('Drill Size Info'!$AA$19)=INT('Drill Size Info'!$AB$19),
            --(INT('Drill Size Info'!$AA$19) &amp; "." &amp; LEFT(DA322,3)),
            IF(AND((--(INT('Drill Size Info'!$AA$19) &amp; "." &amp; LEFT(DA322,3))&gt;=--('Drill Size Info'!$AA$19)), (--(INT('Drill Size Info'!$AA$19) &amp; "." &amp; LEFT(DA322,3))&lt;=--('Drill Size Info'!$AB$19))),
                --(INT('Drill Size Info'!$AA$19) &amp; "." &amp; LEFT(DA322,3)),
                --(INT('Drill Size Info'!$AB$19) &amp; "." &amp; LEFT(DA322,3))
            )
        ),
        "OK"
    )
)</f>
        <v>OK</v>
      </c>
      <c r="W322" s="150" t="str">
        <f>IF(DC322&lt;&gt;"",
    IF(INT('Drill Size Info'!$AA$19)=INT('Drill Size Info'!$AB$19),
        --(INT('Drill Size Info'!$AA$19) &amp; "." &amp; DC322),
        IF(AND((--(INT('Drill Size Info'!$AA$19) &amp; "." &amp; DC322)&gt;=--('Drill Size Info'!$AA$19)), (--(INT('Drill Size Info'!$AA$19) &amp; "." &amp; DC322)&lt;=--('Drill Size Info'!$AB$19))),
            --(INT('Drill Size Info'!$AA$19) &amp; "." &amp; DC322),
            --(INT('Drill Size Info'!$AB$19) &amp; "." &amp; DC322)
        )
    ),
    IF(DA322&lt;&gt;"",
        IF(INT('Drill Size Info'!$AA$19)=INT('Drill Size Info'!$AB$19),
            --(INT('Drill Size Info'!$AA$19) &amp; "." &amp; RIGHT(DA322,3)),
            IF(AND((--(INT('Drill Size Info'!$AA$19) &amp; "." &amp; RIGHT(DA322,3))&gt;=--('Drill Size Info'!$AA$19)), (--(INT('Drill Size Info'!$AA$19) &amp; "." &amp; RIGHT(DA322,3))&lt;=--('Drill Size Info'!$AB$19))),
                --(INT('Drill Size Info'!$AA$19) &amp; "." &amp; RIGHT(DA322,3)),
                --(INT('Drill Size Info'!$AB$19) &amp; "." &amp; RIGHT(DA322,3))
            )
        ),
        "N/A"
    )
)</f>
        <v>N/A</v>
      </c>
      <c r="X322" s="150" t="str">
        <f>IF(DE322&lt;&gt;"",
    IF(INT('Drill Size Info'!$AA$19)=INT('Drill Size Info'!$AB$15),
        --(INT('Drill Size Info'!$AA$15) &amp; "." &amp; DE322),
        IF(AND((--(INT('Drill Size Info'!$AA$15) &amp; "." &amp; DE322)&gt;=--('Drill Size Info'!$AA$15)), (--(INT('Drill Size Info'!$AA$15) &amp; "." &amp; DE322)&lt;=--('Drill Size Info'!$AB$15))),
            --(INT('Drill Size Info'!$AA$15) &amp; "." &amp; DE322),
            --(INT('Drill Size Info'!$AB$15) &amp; "." &amp; DE322)
        )
    ),
    IF(DD322&lt;&gt;"",
        IF(INT('Drill Size Info'!$AA$15)=INT('Drill Size Info'!$AB$15),
            --(INT('Drill Size Info'!$AA$15) &amp; "." &amp; LEFT(DD322,3)),
            IF(AND((--(INT('Drill Size Info'!$AA$15) &amp; "." &amp; LEFT(DD322,3))&gt;=--('Drill Size Info'!$AA$15)), (--(INT('Drill Size Info'!$AA$15) &amp; "." &amp; LEFT(DD322,3))&lt;=--('Drill Size Info'!$AB$15))),
                --(INT('Drill Size Info'!$AA$15) &amp; "." &amp; LEFT(DD322,3)),
                --(INT('Drill Size Info'!$AB$15) &amp; "." &amp; LEFT(DD322,3))
            )
        ),
        "OK"
    )
)</f>
        <v>OK</v>
      </c>
      <c r="Y322" s="150" t="str">
        <f>IF(DF322&lt;&gt;"",
    IF(INT('Drill Size Info'!$AA$19)=INT('Drill Size Info'!$AB$15),
        --(INT('Drill Size Info'!$AA$15) &amp; "." &amp; DF322),
        IF(AND((--(INT('Drill Size Info'!$AA$15) &amp; "." &amp; DF322)&gt;=--('Drill Size Info'!$AA$15)), (--(INT('Drill Size Info'!$AA$15) &amp; "." &amp; DF322)&lt;=--('Drill Size Info'!$AB$15))),
            --(INT('Drill Size Info'!$AA$15) &amp; "." &amp; DF322),
            --(INT('Drill Size Info'!$AB$15) &amp; "." &amp; DF322)
        )
    ),
    IF(DD322&lt;&gt;"",
        IF(INT('Drill Size Info'!$AA$15)=INT('Drill Size Info'!$AB$15),
            --(INT('Drill Size Info'!$AA$15) &amp; "." &amp; RIGHT(DD322,3)),
            IF(AND((--(INT('Drill Size Info'!$AA$15) &amp; "." &amp; RIGHT(DD322,3))&gt;=--('Drill Size Info'!$AA$15)), (--(INT('Drill Size Info'!$AA$15) &amp; "." &amp; RIGHT(DD322,3))&lt;=--('Drill Size Info'!$AB$15))),
                --(INT('Drill Size Info'!$AA$15) &amp; "." &amp; RIGHT(DD322,3)),
                --(INT('Drill Size Info'!$AB$15) &amp; "." &amp; RIGHT(DD322,3))
            )
        ),
        "N/A"
    )
)</f>
        <v>N/A</v>
      </c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183"/>
      <c r="AL322" s="183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3"/>
      <c r="BA322" s="163"/>
      <c r="BB322" s="163"/>
      <c r="BC322" s="163"/>
      <c r="BD322" s="163"/>
      <c r="BE322" s="163"/>
      <c r="BF322" s="164"/>
      <c r="BG322" s="165"/>
      <c r="BH322" s="162"/>
      <c r="BI322" s="162"/>
      <c r="BJ322" s="164"/>
      <c r="BK322" s="95"/>
      <c r="BL322" s="182"/>
      <c r="BM322" s="182"/>
      <c r="BN322" s="182"/>
      <c r="BO322" s="182"/>
      <c r="BP322" s="95" t="str">
        <f t="shared" si="233"/>
        <v/>
      </c>
    </row>
    <row r="323" spans="2:68" x14ac:dyDescent="0.2">
      <c r="B323" s="156">
        <f t="shared" si="234"/>
        <v>315</v>
      </c>
      <c r="C323" s="158" t="str">
        <f>CONCATENATE('DATA SHEET'!$B$9, 'DATA SHEET'!$Q$2)</f>
        <v>" HWDP</v>
      </c>
      <c r="D323" s="157" t="str">
        <f t="shared" si="235"/>
        <v/>
      </c>
      <c r="E323" s="158" t="str">
        <f>IF('DATA SHEET'!$E$10="Cat 2","N/A","OK")</f>
        <v>OK</v>
      </c>
      <c r="F323" s="158" t="str">
        <f>IF('DATA SHEET'!$E$10="Cat 2","N/A","OK")</f>
        <v>OK</v>
      </c>
      <c r="G323" s="160"/>
      <c r="H323" s="160"/>
      <c r="I323" s="160" t="s">
        <v>194</v>
      </c>
      <c r="J323" s="160" t="str">
        <f t="shared" si="236"/>
        <v>OK</v>
      </c>
      <c r="K323" s="160" t="str">
        <f t="shared" si="236"/>
        <v>OK</v>
      </c>
      <c r="L323" s="160" t="str">
        <f>IF('DATA SHEET'!$B$10="NC-50","N/A","OK")</f>
        <v>OK</v>
      </c>
      <c r="M323" s="160" t="str">
        <f>IF('DATA SHEET'!$B$10="NC-50","N/A","OK")</f>
        <v>OK</v>
      </c>
      <c r="N323" s="160"/>
      <c r="O323" s="160"/>
      <c r="P323" s="160"/>
      <c r="Q323" s="160"/>
      <c r="R323" s="160"/>
      <c r="S323" s="160"/>
      <c r="T323" s="160"/>
      <c r="U323" s="160"/>
      <c r="V323" s="150" t="str">
        <f>IF(DB323&lt;&gt;"",
    IF(INT('Drill Size Info'!$AA$19)=INT('Drill Size Info'!$AB$19),
        --(INT('Drill Size Info'!$AA$19) &amp; "." &amp; DB323),
        IF(AND((--(INT('Drill Size Info'!$AA$19) &amp; "." &amp; DB323)&gt;=--('Drill Size Info'!$AA$19)), (--(INT('Drill Size Info'!$AA$19) &amp; "." &amp; DB323)&lt;=--('Drill Size Info'!$AB$19))),
            --(INT('Drill Size Info'!$AA$19) &amp; "." &amp; DB323),
            --(INT('Drill Size Info'!$AB$19) &amp; "." &amp; DB323)
        )
    ),
    IF(DA323&lt;&gt;"",
        IF(INT('Drill Size Info'!$AA$19)=INT('Drill Size Info'!$AB$19),
            --(INT('Drill Size Info'!$AA$19) &amp; "." &amp; LEFT(DA323,3)),
            IF(AND((--(INT('Drill Size Info'!$AA$19) &amp; "." &amp; LEFT(DA323,3))&gt;=--('Drill Size Info'!$AA$19)), (--(INT('Drill Size Info'!$AA$19) &amp; "." &amp; LEFT(DA323,3))&lt;=--('Drill Size Info'!$AB$19))),
                --(INT('Drill Size Info'!$AA$19) &amp; "." &amp; LEFT(DA323,3)),
                --(INT('Drill Size Info'!$AB$19) &amp; "." &amp; LEFT(DA323,3))
            )
        ),
        "OK"
    )
)</f>
        <v>OK</v>
      </c>
      <c r="W323" s="150" t="str">
        <f>IF(DC323&lt;&gt;"",
    IF(INT('Drill Size Info'!$AA$19)=INT('Drill Size Info'!$AB$19),
        --(INT('Drill Size Info'!$AA$19) &amp; "." &amp; DC323),
        IF(AND((--(INT('Drill Size Info'!$AA$19) &amp; "." &amp; DC323)&gt;=--('Drill Size Info'!$AA$19)), (--(INT('Drill Size Info'!$AA$19) &amp; "." &amp; DC323)&lt;=--('Drill Size Info'!$AB$19))),
            --(INT('Drill Size Info'!$AA$19) &amp; "." &amp; DC323),
            --(INT('Drill Size Info'!$AB$19) &amp; "." &amp; DC323)
        )
    ),
    IF(DA323&lt;&gt;"",
        IF(INT('Drill Size Info'!$AA$19)=INT('Drill Size Info'!$AB$19),
            --(INT('Drill Size Info'!$AA$19) &amp; "." &amp; RIGHT(DA323,3)),
            IF(AND((--(INT('Drill Size Info'!$AA$19) &amp; "." &amp; RIGHT(DA323,3))&gt;=--('Drill Size Info'!$AA$19)), (--(INT('Drill Size Info'!$AA$19) &amp; "." &amp; RIGHT(DA323,3))&lt;=--('Drill Size Info'!$AB$19))),
                --(INT('Drill Size Info'!$AA$19) &amp; "." &amp; RIGHT(DA323,3)),
                --(INT('Drill Size Info'!$AB$19) &amp; "." &amp; RIGHT(DA323,3))
            )
        ),
        "N/A"
    )
)</f>
        <v>N/A</v>
      </c>
      <c r="X323" s="150" t="str">
        <f>IF(DE323&lt;&gt;"",
    IF(INT('Drill Size Info'!$AA$19)=INT('Drill Size Info'!$AB$15),
        --(INT('Drill Size Info'!$AA$15) &amp; "." &amp; DE323),
        IF(AND((--(INT('Drill Size Info'!$AA$15) &amp; "." &amp; DE323)&gt;=--('Drill Size Info'!$AA$15)), (--(INT('Drill Size Info'!$AA$15) &amp; "." &amp; DE323)&lt;=--('Drill Size Info'!$AB$15))),
            --(INT('Drill Size Info'!$AA$15) &amp; "." &amp; DE323),
            --(INT('Drill Size Info'!$AB$15) &amp; "." &amp; DE323)
        )
    ),
    IF(DD323&lt;&gt;"",
        IF(INT('Drill Size Info'!$AA$15)=INT('Drill Size Info'!$AB$15),
            --(INT('Drill Size Info'!$AA$15) &amp; "." &amp; LEFT(DD323,3)),
            IF(AND((--(INT('Drill Size Info'!$AA$15) &amp; "." &amp; LEFT(DD323,3))&gt;=--('Drill Size Info'!$AA$15)), (--(INT('Drill Size Info'!$AA$15) &amp; "." &amp; LEFT(DD323,3))&lt;=--('Drill Size Info'!$AB$15))),
                --(INT('Drill Size Info'!$AA$15) &amp; "." &amp; LEFT(DD323,3)),
                --(INT('Drill Size Info'!$AB$15) &amp; "." &amp; LEFT(DD323,3))
            )
        ),
        "OK"
    )
)</f>
        <v>OK</v>
      </c>
      <c r="Y323" s="150" t="str">
        <f>IF(DF323&lt;&gt;"",
    IF(INT('Drill Size Info'!$AA$19)=INT('Drill Size Info'!$AB$15),
        --(INT('Drill Size Info'!$AA$15) &amp; "." &amp; DF323),
        IF(AND((--(INT('Drill Size Info'!$AA$15) &amp; "." &amp; DF323)&gt;=--('Drill Size Info'!$AA$15)), (--(INT('Drill Size Info'!$AA$15) &amp; "." &amp; DF323)&lt;=--('Drill Size Info'!$AB$15))),
            --(INT('Drill Size Info'!$AA$15) &amp; "." &amp; DF323),
            --(INT('Drill Size Info'!$AB$15) &amp; "." &amp; DF323)
        )
    ),
    IF(DD323&lt;&gt;"",
        IF(INT('Drill Size Info'!$AA$15)=INT('Drill Size Info'!$AB$15),
            --(INT('Drill Size Info'!$AA$15) &amp; "." &amp; RIGHT(DD323,3)),
            IF(AND((--(INT('Drill Size Info'!$AA$15) &amp; "." &amp; RIGHT(DD323,3))&gt;=--('Drill Size Info'!$AA$15)), (--(INT('Drill Size Info'!$AA$15) &amp; "." &amp; RIGHT(DD323,3))&lt;=--('Drill Size Info'!$AB$15))),
                --(INT('Drill Size Info'!$AA$15) &amp; "." &amp; RIGHT(DD323,3)),
                --(INT('Drill Size Info'!$AB$15) &amp; "." &amp; RIGHT(DD323,3))
            )
        ),
        "N/A"
    )
)</f>
        <v>N/A</v>
      </c>
      <c r="Z323" s="162"/>
      <c r="AA323" s="162"/>
      <c r="AB323" s="162"/>
      <c r="AC323" s="162"/>
      <c r="AD323" s="162"/>
      <c r="AE323" s="162"/>
      <c r="AF323" s="162"/>
      <c r="AG323" s="162"/>
      <c r="AH323" s="162"/>
      <c r="AI323" s="162"/>
      <c r="AJ323" s="162"/>
      <c r="AK323" s="183"/>
      <c r="AL323" s="183"/>
      <c r="AM323" s="162"/>
      <c r="AN323" s="162"/>
      <c r="AO323" s="162"/>
      <c r="AP323" s="162"/>
      <c r="AQ323" s="162"/>
      <c r="AR323" s="162"/>
      <c r="AS323" s="162"/>
      <c r="AT323" s="162"/>
      <c r="AU323" s="162"/>
      <c r="AV323" s="162"/>
      <c r="AW323" s="162"/>
      <c r="AX323" s="162"/>
      <c r="AY323" s="162"/>
      <c r="AZ323" s="163"/>
      <c r="BA323" s="163"/>
      <c r="BB323" s="163"/>
      <c r="BC323" s="163"/>
      <c r="BD323" s="163"/>
      <c r="BE323" s="163"/>
      <c r="BF323" s="164"/>
      <c r="BG323" s="165"/>
      <c r="BH323" s="162"/>
      <c r="BI323" s="162"/>
      <c r="BJ323" s="164"/>
      <c r="BK323" s="95"/>
      <c r="BL323" s="182"/>
      <c r="BM323" s="182"/>
      <c r="BN323" s="182"/>
      <c r="BO323" s="182"/>
      <c r="BP323" s="95" t="str">
        <f t="shared" si="233"/>
        <v/>
      </c>
    </row>
    <row r="324" spans="2:68" x14ac:dyDescent="0.2">
      <c r="B324" s="156">
        <f t="shared" si="234"/>
        <v>316</v>
      </c>
      <c r="C324" s="158" t="str">
        <f>CONCATENATE('DATA SHEET'!$B$9, 'DATA SHEET'!$Q$2)</f>
        <v>" HWDP</v>
      </c>
      <c r="D324" s="157" t="str">
        <f t="shared" si="235"/>
        <v/>
      </c>
      <c r="E324" s="158" t="str">
        <f>IF('DATA SHEET'!$E$10="Cat 2","N/A","OK")</f>
        <v>OK</v>
      </c>
      <c r="F324" s="158" t="str">
        <f>IF('DATA SHEET'!$E$10="Cat 2","N/A","OK")</f>
        <v>OK</v>
      </c>
      <c r="G324" s="160"/>
      <c r="H324" s="160"/>
      <c r="I324" s="160" t="s">
        <v>194</v>
      </c>
      <c r="J324" s="160" t="str">
        <f t="shared" si="236"/>
        <v>OK</v>
      </c>
      <c r="K324" s="160" t="str">
        <f t="shared" si="236"/>
        <v>OK</v>
      </c>
      <c r="L324" s="160" t="str">
        <f>IF('DATA SHEET'!$B$10="NC-50","N/A","OK")</f>
        <v>OK</v>
      </c>
      <c r="M324" s="160" t="str">
        <f>IF('DATA SHEET'!$B$10="NC-50","N/A","OK")</f>
        <v>OK</v>
      </c>
      <c r="N324" s="160"/>
      <c r="O324" s="160"/>
      <c r="P324" s="160"/>
      <c r="Q324" s="160"/>
      <c r="R324" s="160"/>
      <c r="S324" s="160"/>
      <c r="T324" s="160"/>
      <c r="U324" s="160"/>
      <c r="V324" s="150" t="str">
        <f>IF(DB324&lt;&gt;"",
    IF(INT('Drill Size Info'!$AA$19)=INT('Drill Size Info'!$AB$19),
        --(INT('Drill Size Info'!$AA$19) &amp; "." &amp; DB324),
        IF(AND((--(INT('Drill Size Info'!$AA$19) &amp; "." &amp; DB324)&gt;=--('Drill Size Info'!$AA$19)), (--(INT('Drill Size Info'!$AA$19) &amp; "." &amp; DB324)&lt;=--('Drill Size Info'!$AB$19))),
            --(INT('Drill Size Info'!$AA$19) &amp; "." &amp; DB324),
            --(INT('Drill Size Info'!$AB$19) &amp; "." &amp; DB324)
        )
    ),
    IF(DA324&lt;&gt;"",
        IF(INT('Drill Size Info'!$AA$19)=INT('Drill Size Info'!$AB$19),
            --(INT('Drill Size Info'!$AA$19) &amp; "." &amp; LEFT(DA324,3)),
            IF(AND((--(INT('Drill Size Info'!$AA$19) &amp; "." &amp; LEFT(DA324,3))&gt;=--('Drill Size Info'!$AA$19)), (--(INT('Drill Size Info'!$AA$19) &amp; "." &amp; LEFT(DA324,3))&lt;=--('Drill Size Info'!$AB$19))),
                --(INT('Drill Size Info'!$AA$19) &amp; "." &amp; LEFT(DA324,3)),
                --(INT('Drill Size Info'!$AB$19) &amp; "." &amp; LEFT(DA324,3))
            )
        ),
        "OK"
    )
)</f>
        <v>OK</v>
      </c>
      <c r="W324" s="150" t="str">
        <f>IF(DC324&lt;&gt;"",
    IF(INT('Drill Size Info'!$AA$19)=INT('Drill Size Info'!$AB$19),
        --(INT('Drill Size Info'!$AA$19) &amp; "." &amp; DC324),
        IF(AND((--(INT('Drill Size Info'!$AA$19) &amp; "." &amp; DC324)&gt;=--('Drill Size Info'!$AA$19)), (--(INT('Drill Size Info'!$AA$19) &amp; "." &amp; DC324)&lt;=--('Drill Size Info'!$AB$19))),
            --(INT('Drill Size Info'!$AA$19) &amp; "." &amp; DC324),
            --(INT('Drill Size Info'!$AB$19) &amp; "." &amp; DC324)
        )
    ),
    IF(DA324&lt;&gt;"",
        IF(INT('Drill Size Info'!$AA$19)=INT('Drill Size Info'!$AB$19),
            --(INT('Drill Size Info'!$AA$19) &amp; "." &amp; RIGHT(DA324,3)),
            IF(AND((--(INT('Drill Size Info'!$AA$19) &amp; "." &amp; RIGHT(DA324,3))&gt;=--('Drill Size Info'!$AA$19)), (--(INT('Drill Size Info'!$AA$19) &amp; "." &amp; RIGHT(DA324,3))&lt;=--('Drill Size Info'!$AB$19))),
                --(INT('Drill Size Info'!$AA$19) &amp; "." &amp; RIGHT(DA324,3)),
                --(INT('Drill Size Info'!$AB$19) &amp; "." &amp; RIGHT(DA324,3))
            )
        ),
        "N/A"
    )
)</f>
        <v>N/A</v>
      </c>
      <c r="X324" s="150" t="str">
        <f>IF(DE324&lt;&gt;"",
    IF(INT('Drill Size Info'!$AA$19)=INT('Drill Size Info'!$AB$15),
        --(INT('Drill Size Info'!$AA$15) &amp; "." &amp; DE324),
        IF(AND((--(INT('Drill Size Info'!$AA$15) &amp; "." &amp; DE324)&gt;=--('Drill Size Info'!$AA$15)), (--(INT('Drill Size Info'!$AA$15) &amp; "." &amp; DE324)&lt;=--('Drill Size Info'!$AB$15))),
            --(INT('Drill Size Info'!$AA$15) &amp; "." &amp; DE324),
            --(INT('Drill Size Info'!$AB$15) &amp; "." &amp; DE324)
        )
    ),
    IF(DD324&lt;&gt;"",
        IF(INT('Drill Size Info'!$AA$15)=INT('Drill Size Info'!$AB$15),
            --(INT('Drill Size Info'!$AA$15) &amp; "." &amp; LEFT(DD324,3)),
            IF(AND((--(INT('Drill Size Info'!$AA$15) &amp; "." &amp; LEFT(DD324,3))&gt;=--('Drill Size Info'!$AA$15)), (--(INT('Drill Size Info'!$AA$15) &amp; "." &amp; LEFT(DD324,3))&lt;=--('Drill Size Info'!$AB$15))),
                --(INT('Drill Size Info'!$AA$15) &amp; "." &amp; LEFT(DD324,3)),
                --(INT('Drill Size Info'!$AB$15) &amp; "." &amp; LEFT(DD324,3))
            )
        ),
        "OK"
    )
)</f>
        <v>OK</v>
      </c>
      <c r="Y324" s="150" t="str">
        <f>IF(DF324&lt;&gt;"",
    IF(INT('Drill Size Info'!$AA$19)=INT('Drill Size Info'!$AB$15),
        --(INT('Drill Size Info'!$AA$15) &amp; "." &amp; DF324),
        IF(AND((--(INT('Drill Size Info'!$AA$15) &amp; "." &amp; DF324)&gt;=--('Drill Size Info'!$AA$15)), (--(INT('Drill Size Info'!$AA$15) &amp; "." &amp; DF324)&lt;=--('Drill Size Info'!$AB$15))),
            --(INT('Drill Size Info'!$AA$15) &amp; "." &amp; DF324),
            --(INT('Drill Size Info'!$AB$15) &amp; "." &amp; DF324)
        )
    ),
    IF(DD324&lt;&gt;"",
        IF(INT('Drill Size Info'!$AA$15)=INT('Drill Size Info'!$AB$15),
            --(INT('Drill Size Info'!$AA$15) &amp; "." &amp; RIGHT(DD324,3)),
            IF(AND((--(INT('Drill Size Info'!$AA$15) &amp; "." &amp; RIGHT(DD324,3))&gt;=--('Drill Size Info'!$AA$15)), (--(INT('Drill Size Info'!$AA$15) &amp; "." &amp; RIGHT(DD324,3))&lt;=--('Drill Size Info'!$AB$15))),
                --(INT('Drill Size Info'!$AA$15) &amp; "." &amp; RIGHT(DD324,3)),
                --(INT('Drill Size Info'!$AB$15) &amp; "." &amp; RIGHT(DD324,3))
            )
        ),
        "N/A"
    )
)</f>
        <v>N/A</v>
      </c>
      <c r="Z324" s="162"/>
      <c r="AA324" s="162"/>
      <c r="AB324" s="162"/>
      <c r="AC324" s="162"/>
      <c r="AD324" s="162"/>
      <c r="AE324" s="162"/>
      <c r="AF324" s="162"/>
      <c r="AG324" s="162"/>
      <c r="AH324" s="162"/>
      <c r="AI324" s="162"/>
      <c r="AJ324" s="162"/>
      <c r="AK324" s="183"/>
      <c r="AL324" s="183"/>
      <c r="AM324" s="162"/>
      <c r="AN324" s="162"/>
      <c r="AO324" s="162"/>
      <c r="AP324" s="162"/>
      <c r="AQ324" s="162"/>
      <c r="AR324" s="162"/>
      <c r="AS324" s="162"/>
      <c r="AT324" s="162"/>
      <c r="AU324" s="162"/>
      <c r="AV324" s="162"/>
      <c r="AW324" s="162"/>
      <c r="AX324" s="162"/>
      <c r="AY324" s="162"/>
      <c r="AZ324" s="163"/>
      <c r="BA324" s="163"/>
      <c r="BB324" s="163"/>
      <c r="BC324" s="163"/>
      <c r="BD324" s="163"/>
      <c r="BE324" s="163"/>
      <c r="BF324" s="164"/>
      <c r="BG324" s="165"/>
      <c r="BH324" s="162"/>
      <c r="BI324" s="162"/>
      <c r="BJ324" s="164"/>
      <c r="BK324" s="95"/>
      <c r="BL324" s="182"/>
      <c r="BM324" s="182"/>
      <c r="BN324" s="182"/>
      <c r="BO324" s="182"/>
      <c r="BP324" s="95" t="str">
        <f t="shared" si="233"/>
        <v/>
      </c>
    </row>
    <row r="325" spans="2:68" x14ac:dyDescent="0.2">
      <c r="B325" s="156">
        <f t="shared" si="234"/>
        <v>317</v>
      </c>
      <c r="C325" s="158" t="str">
        <f>CONCATENATE('DATA SHEET'!$B$9, 'DATA SHEET'!$Q$2)</f>
        <v>" HWDP</v>
      </c>
      <c r="D325" s="157" t="str">
        <f t="shared" si="235"/>
        <v/>
      </c>
      <c r="E325" s="158" t="str">
        <f>IF('DATA SHEET'!$E$10="Cat 2","N/A","OK")</f>
        <v>OK</v>
      </c>
      <c r="F325" s="158" t="str">
        <f>IF('DATA SHEET'!$E$10="Cat 2","N/A","OK")</f>
        <v>OK</v>
      </c>
      <c r="G325" s="160"/>
      <c r="H325" s="160"/>
      <c r="I325" s="160" t="s">
        <v>194</v>
      </c>
      <c r="J325" s="160" t="str">
        <f t="shared" si="236"/>
        <v>OK</v>
      </c>
      <c r="K325" s="160" t="str">
        <f t="shared" si="236"/>
        <v>OK</v>
      </c>
      <c r="L325" s="160" t="str">
        <f>IF('DATA SHEET'!$B$10="NC-50","N/A","OK")</f>
        <v>OK</v>
      </c>
      <c r="M325" s="160" t="str">
        <f>IF('DATA SHEET'!$B$10="NC-50","N/A","OK")</f>
        <v>OK</v>
      </c>
      <c r="N325" s="160"/>
      <c r="O325" s="160"/>
      <c r="P325" s="160"/>
      <c r="Q325" s="160"/>
      <c r="R325" s="160"/>
      <c r="S325" s="160"/>
      <c r="T325" s="160"/>
      <c r="U325" s="160"/>
      <c r="V325" s="150" t="str">
        <f>IF(DB325&lt;&gt;"",
    IF(INT('Drill Size Info'!$AA$19)=INT('Drill Size Info'!$AB$19),
        --(INT('Drill Size Info'!$AA$19) &amp; "." &amp; DB325),
        IF(AND((--(INT('Drill Size Info'!$AA$19) &amp; "." &amp; DB325)&gt;=--('Drill Size Info'!$AA$19)), (--(INT('Drill Size Info'!$AA$19) &amp; "." &amp; DB325)&lt;=--('Drill Size Info'!$AB$19))),
            --(INT('Drill Size Info'!$AA$19) &amp; "." &amp; DB325),
            --(INT('Drill Size Info'!$AB$19) &amp; "." &amp; DB325)
        )
    ),
    IF(DA325&lt;&gt;"",
        IF(INT('Drill Size Info'!$AA$19)=INT('Drill Size Info'!$AB$19),
            --(INT('Drill Size Info'!$AA$19) &amp; "." &amp; LEFT(DA325,3)),
            IF(AND((--(INT('Drill Size Info'!$AA$19) &amp; "." &amp; LEFT(DA325,3))&gt;=--('Drill Size Info'!$AA$19)), (--(INT('Drill Size Info'!$AA$19) &amp; "." &amp; LEFT(DA325,3))&lt;=--('Drill Size Info'!$AB$19))),
                --(INT('Drill Size Info'!$AA$19) &amp; "." &amp; LEFT(DA325,3)),
                --(INT('Drill Size Info'!$AB$19) &amp; "." &amp; LEFT(DA325,3))
            )
        ),
        "OK"
    )
)</f>
        <v>OK</v>
      </c>
      <c r="W325" s="150" t="str">
        <f>IF(DC325&lt;&gt;"",
    IF(INT('Drill Size Info'!$AA$19)=INT('Drill Size Info'!$AB$19),
        --(INT('Drill Size Info'!$AA$19) &amp; "." &amp; DC325),
        IF(AND((--(INT('Drill Size Info'!$AA$19) &amp; "." &amp; DC325)&gt;=--('Drill Size Info'!$AA$19)), (--(INT('Drill Size Info'!$AA$19) &amp; "." &amp; DC325)&lt;=--('Drill Size Info'!$AB$19))),
            --(INT('Drill Size Info'!$AA$19) &amp; "." &amp; DC325),
            --(INT('Drill Size Info'!$AB$19) &amp; "." &amp; DC325)
        )
    ),
    IF(DA325&lt;&gt;"",
        IF(INT('Drill Size Info'!$AA$19)=INT('Drill Size Info'!$AB$19),
            --(INT('Drill Size Info'!$AA$19) &amp; "." &amp; RIGHT(DA325,3)),
            IF(AND((--(INT('Drill Size Info'!$AA$19) &amp; "." &amp; RIGHT(DA325,3))&gt;=--('Drill Size Info'!$AA$19)), (--(INT('Drill Size Info'!$AA$19) &amp; "." &amp; RIGHT(DA325,3))&lt;=--('Drill Size Info'!$AB$19))),
                --(INT('Drill Size Info'!$AA$19) &amp; "." &amp; RIGHT(DA325,3)),
                --(INT('Drill Size Info'!$AB$19) &amp; "." &amp; RIGHT(DA325,3))
            )
        ),
        "N/A"
    )
)</f>
        <v>N/A</v>
      </c>
      <c r="X325" s="150" t="str">
        <f>IF(DE325&lt;&gt;"",
    IF(INT('Drill Size Info'!$AA$19)=INT('Drill Size Info'!$AB$15),
        --(INT('Drill Size Info'!$AA$15) &amp; "." &amp; DE325),
        IF(AND((--(INT('Drill Size Info'!$AA$15) &amp; "." &amp; DE325)&gt;=--('Drill Size Info'!$AA$15)), (--(INT('Drill Size Info'!$AA$15) &amp; "." &amp; DE325)&lt;=--('Drill Size Info'!$AB$15))),
            --(INT('Drill Size Info'!$AA$15) &amp; "." &amp; DE325),
            --(INT('Drill Size Info'!$AB$15) &amp; "." &amp; DE325)
        )
    ),
    IF(DD325&lt;&gt;"",
        IF(INT('Drill Size Info'!$AA$15)=INT('Drill Size Info'!$AB$15),
            --(INT('Drill Size Info'!$AA$15) &amp; "." &amp; LEFT(DD325,3)),
            IF(AND((--(INT('Drill Size Info'!$AA$15) &amp; "." &amp; LEFT(DD325,3))&gt;=--('Drill Size Info'!$AA$15)), (--(INT('Drill Size Info'!$AA$15) &amp; "." &amp; LEFT(DD325,3))&lt;=--('Drill Size Info'!$AB$15))),
                --(INT('Drill Size Info'!$AA$15) &amp; "." &amp; LEFT(DD325,3)),
                --(INT('Drill Size Info'!$AB$15) &amp; "." &amp; LEFT(DD325,3))
            )
        ),
        "OK"
    )
)</f>
        <v>OK</v>
      </c>
      <c r="Y325" s="150" t="str">
        <f>IF(DF325&lt;&gt;"",
    IF(INT('Drill Size Info'!$AA$19)=INT('Drill Size Info'!$AB$15),
        --(INT('Drill Size Info'!$AA$15) &amp; "." &amp; DF325),
        IF(AND((--(INT('Drill Size Info'!$AA$15) &amp; "." &amp; DF325)&gt;=--('Drill Size Info'!$AA$15)), (--(INT('Drill Size Info'!$AA$15) &amp; "." &amp; DF325)&lt;=--('Drill Size Info'!$AB$15))),
            --(INT('Drill Size Info'!$AA$15) &amp; "." &amp; DF325),
            --(INT('Drill Size Info'!$AB$15) &amp; "." &amp; DF325)
        )
    ),
    IF(DD325&lt;&gt;"",
        IF(INT('Drill Size Info'!$AA$15)=INT('Drill Size Info'!$AB$15),
            --(INT('Drill Size Info'!$AA$15) &amp; "." &amp; RIGHT(DD325,3)),
            IF(AND((--(INT('Drill Size Info'!$AA$15) &amp; "." &amp; RIGHT(DD325,3))&gt;=--('Drill Size Info'!$AA$15)), (--(INT('Drill Size Info'!$AA$15) &amp; "." &amp; RIGHT(DD325,3))&lt;=--('Drill Size Info'!$AB$15))),
                --(INT('Drill Size Info'!$AA$15) &amp; "." &amp; RIGHT(DD325,3)),
                --(INT('Drill Size Info'!$AB$15) &amp; "." &amp; RIGHT(DD325,3))
            )
        ),
        "N/A"
    )
)</f>
        <v>N/A</v>
      </c>
      <c r="Z325" s="162"/>
      <c r="AA325" s="162"/>
      <c r="AB325" s="162"/>
      <c r="AC325" s="162"/>
      <c r="AD325" s="162"/>
      <c r="AE325" s="162"/>
      <c r="AF325" s="162"/>
      <c r="AG325" s="162"/>
      <c r="AH325" s="162"/>
      <c r="AI325" s="162"/>
      <c r="AJ325" s="162"/>
      <c r="AK325" s="183"/>
      <c r="AL325" s="183"/>
      <c r="AM325" s="162"/>
      <c r="AN325" s="162"/>
      <c r="AO325" s="162"/>
      <c r="AP325" s="162"/>
      <c r="AQ325" s="162"/>
      <c r="AR325" s="162"/>
      <c r="AS325" s="162"/>
      <c r="AT325" s="162"/>
      <c r="AU325" s="162"/>
      <c r="AV325" s="162"/>
      <c r="AW325" s="162"/>
      <c r="AX325" s="162"/>
      <c r="AY325" s="162"/>
      <c r="AZ325" s="163"/>
      <c r="BA325" s="163"/>
      <c r="BB325" s="163"/>
      <c r="BC325" s="163"/>
      <c r="BD325" s="163"/>
      <c r="BE325" s="163"/>
      <c r="BF325" s="164"/>
      <c r="BG325" s="165"/>
      <c r="BH325" s="162"/>
      <c r="BI325" s="162"/>
      <c r="BJ325" s="164"/>
      <c r="BK325" s="95"/>
      <c r="BL325" s="182"/>
      <c r="BM325" s="182"/>
      <c r="BN325" s="182"/>
      <c r="BO325" s="182"/>
      <c r="BP325" s="95" t="str">
        <f t="shared" si="233"/>
        <v/>
      </c>
    </row>
    <row r="326" spans="2:68" x14ac:dyDescent="0.2">
      <c r="B326" s="156">
        <f t="shared" si="234"/>
        <v>318</v>
      </c>
      <c r="C326" s="158" t="str">
        <f>CONCATENATE('DATA SHEET'!$B$9, 'DATA SHEET'!$Q$2)</f>
        <v>" HWDP</v>
      </c>
      <c r="D326" s="157" t="str">
        <f t="shared" si="235"/>
        <v/>
      </c>
      <c r="E326" s="158" t="str">
        <f>IF('DATA SHEET'!$E$10="Cat 2","N/A","OK")</f>
        <v>OK</v>
      </c>
      <c r="F326" s="158" t="str">
        <f>IF('DATA SHEET'!$E$10="Cat 2","N/A","OK")</f>
        <v>OK</v>
      </c>
      <c r="G326" s="160"/>
      <c r="H326" s="160"/>
      <c r="I326" s="160" t="s">
        <v>194</v>
      </c>
      <c r="J326" s="160" t="str">
        <f t="shared" si="236"/>
        <v>OK</v>
      </c>
      <c r="K326" s="160" t="str">
        <f t="shared" si="236"/>
        <v>OK</v>
      </c>
      <c r="L326" s="160" t="str">
        <f>IF('DATA SHEET'!$B$10="NC-50","N/A","OK")</f>
        <v>OK</v>
      </c>
      <c r="M326" s="160" t="str">
        <f>IF('DATA SHEET'!$B$10="NC-50","N/A","OK")</f>
        <v>OK</v>
      </c>
      <c r="N326" s="160"/>
      <c r="O326" s="160"/>
      <c r="P326" s="160"/>
      <c r="Q326" s="160"/>
      <c r="R326" s="160"/>
      <c r="S326" s="160"/>
      <c r="T326" s="160"/>
      <c r="U326" s="160"/>
      <c r="V326" s="150" t="str">
        <f>IF(DB326&lt;&gt;"",
    IF(INT('Drill Size Info'!$AA$19)=INT('Drill Size Info'!$AB$19),
        --(INT('Drill Size Info'!$AA$19) &amp; "." &amp; DB326),
        IF(AND((--(INT('Drill Size Info'!$AA$19) &amp; "." &amp; DB326)&gt;=--('Drill Size Info'!$AA$19)), (--(INT('Drill Size Info'!$AA$19) &amp; "." &amp; DB326)&lt;=--('Drill Size Info'!$AB$19))),
            --(INT('Drill Size Info'!$AA$19) &amp; "." &amp; DB326),
            --(INT('Drill Size Info'!$AB$19) &amp; "." &amp; DB326)
        )
    ),
    IF(DA326&lt;&gt;"",
        IF(INT('Drill Size Info'!$AA$19)=INT('Drill Size Info'!$AB$19),
            --(INT('Drill Size Info'!$AA$19) &amp; "." &amp; LEFT(DA326,3)),
            IF(AND((--(INT('Drill Size Info'!$AA$19) &amp; "." &amp; LEFT(DA326,3))&gt;=--('Drill Size Info'!$AA$19)), (--(INT('Drill Size Info'!$AA$19) &amp; "." &amp; LEFT(DA326,3))&lt;=--('Drill Size Info'!$AB$19))),
                --(INT('Drill Size Info'!$AA$19) &amp; "." &amp; LEFT(DA326,3)),
                --(INT('Drill Size Info'!$AB$19) &amp; "." &amp; LEFT(DA326,3))
            )
        ),
        "OK"
    )
)</f>
        <v>OK</v>
      </c>
      <c r="W326" s="150" t="str">
        <f>IF(DC326&lt;&gt;"",
    IF(INT('Drill Size Info'!$AA$19)=INT('Drill Size Info'!$AB$19),
        --(INT('Drill Size Info'!$AA$19) &amp; "." &amp; DC326),
        IF(AND((--(INT('Drill Size Info'!$AA$19) &amp; "." &amp; DC326)&gt;=--('Drill Size Info'!$AA$19)), (--(INT('Drill Size Info'!$AA$19) &amp; "." &amp; DC326)&lt;=--('Drill Size Info'!$AB$19))),
            --(INT('Drill Size Info'!$AA$19) &amp; "." &amp; DC326),
            --(INT('Drill Size Info'!$AB$19) &amp; "." &amp; DC326)
        )
    ),
    IF(DA326&lt;&gt;"",
        IF(INT('Drill Size Info'!$AA$19)=INT('Drill Size Info'!$AB$19),
            --(INT('Drill Size Info'!$AA$19) &amp; "." &amp; RIGHT(DA326,3)),
            IF(AND((--(INT('Drill Size Info'!$AA$19) &amp; "." &amp; RIGHT(DA326,3))&gt;=--('Drill Size Info'!$AA$19)), (--(INT('Drill Size Info'!$AA$19) &amp; "." &amp; RIGHT(DA326,3))&lt;=--('Drill Size Info'!$AB$19))),
                --(INT('Drill Size Info'!$AA$19) &amp; "." &amp; RIGHT(DA326,3)),
                --(INT('Drill Size Info'!$AB$19) &amp; "." &amp; RIGHT(DA326,3))
            )
        ),
        "N/A"
    )
)</f>
        <v>N/A</v>
      </c>
      <c r="X326" s="150" t="str">
        <f>IF(DE326&lt;&gt;"",
    IF(INT('Drill Size Info'!$AA$19)=INT('Drill Size Info'!$AB$15),
        --(INT('Drill Size Info'!$AA$15) &amp; "." &amp; DE326),
        IF(AND((--(INT('Drill Size Info'!$AA$15) &amp; "." &amp; DE326)&gt;=--('Drill Size Info'!$AA$15)), (--(INT('Drill Size Info'!$AA$15) &amp; "." &amp; DE326)&lt;=--('Drill Size Info'!$AB$15))),
            --(INT('Drill Size Info'!$AA$15) &amp; "." &amp; DE326),
            --(INT('Drill Size Info'!$AB$15) &amp; "." &amp; DE326)
        )
    ),
    IF(DD326&lt;&gt;"",
        IF(INT('Drill Size Info'!$AA$15)=INT('Drill Size Info'!$AB$15),
            --(INT('Drill Size Info'!$AA$15) &amp; "." &amp; LEFT(DD326,3)),
            IF(AND((--(INT('Drill Size Info'!$AA$15) &amp; "." &amp; LEFT(DD326,3))&gt;=--('Drill Size Info'!$AA$15)), (--(INT('Drill Size Info'!$AA$15) &amp; "." &amp; LEFT(DD326,3))&lt;=--('Drill Size Info'!$AB$15))),
                --(INT('Drill Size Info'!$AA$15) &amp; "." &amp; LEFT(DD326,3)),
                --(INT('Drill Size Info'!$AB$15) &amp; "." &amp; LEFT(DD326,3))
            )
        ),
        "OK"
    )
)</f>
        <v>OK</v>
      </c>
      <c r="Y326" s="150" t="str">
        <f>IF(DF326&lt;&gt;"",
    IF(INT('Drill Size Info'!$AA$19)=INT('Drill Size Info'!$AB$15),
        --(INT('Drill Size Info'!$AA$15) &amp; "." &amp; DF326),
        IF(AND((--(INT('Drill Size Info'!$AA$15) &amp; "." &amp; DF326)&gt;=--('Drill Size Info'!$AA$15)), (--(INT('Drill Size Info'!$AA$15) &amp; "." &amp; DF326)&lt;=--('Drill Size Info'!$AB$15))),
            --(INT('Drill Size Info'!$AA$15) &amp; "." &amp; DF326),
            --(INT('Drill Size Info'!$AB$15) &amp; "." &amp; DF326)
        )
    ),
    IF(DD326&lt;&gt;"",
        IF(INT('Drill Size Info'!$AA$15)=INT('Drill Size Info'!$AB$15),
            --(INT('Drill Size Info'!$AA$15) &amp; "." &amp; RIGHT(DD326,3)),
            IF(AND((--(INT('Drill Size Info'!$AA$15) &amp; "." &amp; RIGHT(DD326,3))&gt;=--('Drill Size Info'!$AA$15)), (--(INT('Drill Size Info'!$AA$15) &amp; "." &amp; RIGHT(DD326,3))&lt;=--('Drill Size Info'!$AB$15))),
                --(INT('Drill Size Info'!$AA$15) &amp; "." &amp; RIGHT(DD326,3)),
                --(INT('Drill Size Info'!$AB$15) &amp; "." &amp; RIGHT(DD326,3))
            )
        ),
        "N/A"
    )
)</f>
        <v>N/A</v>
      </c>
      <c r="Z326" s="162"/>
      <c r="AA326" s="162"/>
      <c r="AB326" s="162"/>
      <c r="AC326" s="162"/>
      <c r="AD326" s="162"/>
      <c r="AE326" s="162"/>
      <c r="AF326" s="162"/>
      <c r="AG326" s="162"/>
      <c r="AH326" s="162"/>
      <c r="AI326" s="162"/>
      <c r="AJ326" s="162"/>
      <c r="AK326" s="183"/>
      <c r="AL326" s="183"/>
      <c r="AM326" s="162"/>
      <c r="AN326" s="162"/>
      <c r="AO326" s="162"/>
      <c r="AP326" s="162"/>
      <c r="AQ326" s="162"/>
      <c r="AR326" s="162"/>
      <c r="AS326" s="162"/>
      <c r="AT326" s="162"/>
      <c r="AU326" s="162"/>
      <c r="AV326" s="162"/>
      <c r="AW326" s="162"/>
      <c r="AX326" s="162"/>
      <c r="AY326" s="162"/>
      <c r="AZ326" s="163"/>
      <c r="BA326" s="163"/>
      <c r="BB326" s="163"/>
      <c r="BC326" s="163"/>
      <c r="BD326" s="163"/>
      <c r="BE326" s="163"/>
      <c r="BF326" s="164"/>
      <c r="BG326" s="165"/>
      <c r="BH326" s="162"/>
      <c r="BI326" s="162"/>
      <c r="BJ326" s="164"/>
      <c r="BK326" s="95"/>
      <c r="BL326" s="182"/>
      <c r="BM326" s="182"/>
      <c r="BN326" s="182"/>
      <c r="BO326" s="182"/>
      <c r="BP326" s="95" t="str">
        <f t="shared" si="233"/>
        <v/>
      </c>
    </row>
    <row r="327" spans="2:68" x14ac:dyDescent="0.2">
      <c r="B327" s="156">
        <f t="shared" si="234"/>
        <v>319</v>
      </c>
      <c r="C327" s="158" t="str">
        <f>CONCATENATE('DATA SHEET'!$B$9, 'DATA SHEET'!$Q$2)</f>
        <v>" HWDP</v>
      </c>
      <c r="D327" s="157" t="str">
        <f t="shared" si="235"/>
        <v/>
      </c>
      <c r="E327" s="158" t="str">
        <f>IF('DATA SHEET'!$E$10="Cat 2","N/A","OK")</f>
        <v>OK</v>
      </c>
      <c r="F327" s="158" t="str">
        <f>IF('DATA SHEET'!$E$10="Cat 2","N/A","OK")</f>
        <v>OK</v>
      </c>
      <c r="G327" s="160"/>
      <c r="H327" s="160"/>
      <c r="I327" s="160" t="s">
        <v>194</v>
      </c>
      <c r="J327" s="160" t="str">
        <f t="shared" si="236"/>
        <v>OK</v>
      </c>
      <c r="K327" s="160" t="str">
        <f t="shared" si="236"/>
        <v>OK</v>
      </c>
      <c r="L327" s="160" t="str">
        <f>IF('DATA SHEET'!$B$10="NC-50","N/A","OK")</f>
        <v>OK</v>
      </c>
      <c r="M327" s="160" t="str">
        <f>IF('DATA SHEET'!$B$10="NC-50","N/A","OK")</f>
        <v>OK</v>
      </c>
      <c r="N327" s="160"/>
      <c r="O327" s="160"/>
      <c r="P327" s="160"/>
      <c r="Q327" s="160"/>
      <c r="R327" s="160"/>
      <c r="S327" s="160"/>
      <c r="T327" s="160"/>
      <c r="U327" s="160"/>
      <c r="V327" s="150" t="str">
        <f>IF(DB327&lt;&gt;"",
    IF(INT('Drill Size Info'!$AA$19)=INT('Drill Size Info'!$AB$19),
        --(INT('Drill Size Info'!$AA$19) &amp; "." &amp; DB327),
        IF(AND((--(INT('Drill Size Info'!$AA$19) &amp; "." &amp; DB327)&gt;=--('Drill Size Info'!$AA$19)), (--(INT('Drill Size Info'!$AA$19) &amp; "." &amp; DB327)&lt;=--('Drill Size Info'!$AB$19))),
            --(INT('Drill Size Info'!$AA$19) &amp; "." &amp; DB327),
            --(INT('Drill Size Info'!$AB$19) &amp; "." &amp; DB327)
        )
    ),
    IF(DA327&lt;&gt;"",
        IF(INT('Drill Size Info'!$AA$19)=INT('Drill Size Info'!$AB$19),
            --(INT('Drill Size Info'!$AA$19) &amp; "." &amp; LEFT(DA327,3)),
            IF(AND((--(INT('Drill Size Info'!$AA$19) &amp; "." &amp; LEFT(DA327,3))&gt;=--('Drill Size Info'!$AA$19)), (--(INT('Drill Size Info'!$AA$19) &amp; "." &amp; LEFT(DA327,3))&lt;=--('Drill Size Info'!$AB$19))),
                --(INT('Drill Size Info'!$AA$19) &amp; "." &amp; LEFT(DA327,3)),
                --(INT('Drill Size Info'!$AB$19) &amp; "." &amp; LEFT(DA327,3))
            )
        ),
        "OK"
    )
)</f>
        <v>OK</v>
      </c>
      <c r="W327" s="150" t="str">
        <f>IF(DC327&lt;&gt;"",
    IF(INT('Drill Size Info'!$AA$19)=INT('Drill Size Info'!$AB$19),
        --(INT('Drill Size Info'!$AA$19) &amp; "." &amp; DC327),
        IF(AND((--(INT('Drill Size Info'!$AA$19) &amp; "." &amp; DC327)&gt;=--('Drill Size Info'!$AA$19)), (--(INT('Drill Size Info'!$AA$19) &amp; "." &amp; DC327)&lt;=--('Drill Size Info'!$AB$19))),
            --(INT('Drill Size Info'!$AA$19) &amp; "." &amp; DC327),
            --(INT('Drill Size Info'!$AB$19) &amp; "." &amp; DC327)
        )
    ),
    IF(DA327&lt;&gt;"",
        IF(INT('Drill Size Info'!$AA$19)=INT('Drill Size Info'!$AB$19),
            --(INT('Drill Size Info'!$AA$19) &amp; "." &amp; RIGHT(DA327,3)),
            IF(AND((--(INT('Drill Size Info'!$AA$19) &amp; "." &amp; RIGHT(DA327,3))&gt;=--('Drill Size Info'!$AA$19)), (--(INT('Drill Size Info'!$AA$19) &amp; "." &amp; RIGHT(DA327,3))&lt;=--('Drill Size Info'!$AB$19))),
                --(INT('Drill Size Info'!$AA$19) &amp; "." &amp; RIGHT(DA327,3)),
                --(INT('Drill Size Info'!$AB$19) &amp; "." &amp; RIGHT(DA327,3))
            )
        ),
        "N/A"
    )
)</f>
        <v>N/A</v>
      </c>
      <c r="X327" s="150" t="str">
        <f>IF(DE327&lt;&gt;"",
    IF(INT('Drill Size Info'!$AA$19)=INT('Drill Size Info'!$AB$15),
        --(INT('Drill Size Info'!$AA$15) &amp; "." &amp; DE327),
        IF(AND((--(INT('Drill Size Info'!$AA$15) &amp; "." &amp; DE327)&gt;=--('Drill Size Info'!$AA$15)), (--(INT('Drill Size Info'!$AA$15) &amp; "." &amp; DE327)&lt;=--('Drill Size Info'!$AB$15))),
            --(INT('Drill Size Info'!$AA$15) &amp; "." &amp; DE327),
            --(INT('Drill Size Info'!$AB$15) &amp; "." &amp; DE327)
        )
    ),
    IF(DD327&lt;&gt;"",
        IF(INT('Drill Size Info'!$AA$15)=INT('Drill Size Info'!$AB$15),
            --(INT('Drill Size Info'!$AA$15) &amp; "." &amp; LEFT(DD327,3)),
            IF(AND((--(INT('Drill Size Info'!$AA$15) &amp; "." &amp; LEFT(DD327,3))&gt;=--('Drill Size Info'!$AA$15)), (--(INT('Drill Size Info'!$AA$15) &amp; "." &amp; LEFT(DD327,3))&lt;=--('Drill Size Info'!$AB$15))),
                --(INT('Drill Size Info'!$AA$15) &amp; "." &amp; LEFT(DD327,3)),
                --(INT('Drill Size Info'!$AB$15) &amp; "." &amp; LEFT(DD327,3))
            )
        ),
        "OK"
    )
)</f>
        <v>OK</v>
      </c>
      <c r="Y327" s="150" t="str">
        <f>IF(DF327&lt;&gt;"",
    IF(INT('Drill Size Info'!$AA$19)=INT('Drill Size Info'!$AB$15),
        --(INT('Drill Size Info'!$AA$15) &amp; "." &amp; DF327),
        IF(AND((--(INT('Drill Size Info'!$AA$15) &amp; "." &amp; DF327)&gt;=--('Drill Size Info'!$AA$15)), (--(INT('Drill Size Info'!$AA$15) &amp; "." &amp; DF327)&lt;=--('Drill Size Info'!$AB$15))),
            --(INT('Drill Size Info'!$AA$15) &amp; "." &amp; DF327),
            --(INT('Drill Size Info'!$AB$15) &amp; "." &amp; DF327)
        )
    ),
    IF(DD327&lt;&gt;"",
        IF(INT('Drill Size Info'!$AA$15)=INT('Drill Size Info'!$AB$15),
            --(INT('Drill Size Info'!$AA$15) &amp; "." &amp; RIGHT(DD327,3)),
            IF(AND((--(INT('Drill Size Info'!$AA$15) &amp; "." &amp; RIGHT(DD327,3))&gt;=--('Drill Size Info'!$AA$15)), (--(INT('Drill Size Info'!$AA$15) &amp; "." &amp; RIGHT(DD327,3))&lt;=--('Drill Size Info'!$AB$15))),
                --(INT('Drill Size Info'!$AA$15) &amp; "." &amp; RIGHT(DD327,3)),
                --(INT('Drill Size Info'!$AB$15) &amp; "." &amp; RIGHT(DD327,3))
            )
        ),
        "N/A"
    )
)</f>
        <v>N/A</v>
      </c>
      <c r="Z327" s="162"/>
      <c r="AA327" s="162"/>
      <c r="AB327" s="162"/>
      <c r="AC327" s="162"/>
      <c r="AD327" s="162"/>
      <c r="AE327" s="162"/>
      <c r="AF327" s="162"/>
      <c r="AG327" s="162"/>
      <c r="AH327" s="162"/>
      <c r="AI327" s="162"/>
      <c r="AJ327" s="162"/>
      <c r="AK327" s="183"/>
      <c r="AL327" s="183"/>
      <c r="AM327" s="162"/>
      <c r="AN327" s="162"/>
      <c r="AO327" s="162"/>
      <c r="AP327" s="162"/>
      <c r="AQ327" s="162"/>
      <c r="AR327" s="162"/>
      <c r="AS327" s="162"/>
      <c r="AT327" s="162"/>
      <c r="AU327" s="162"/>
      <c r="AV327" s="162"/>
      <c r="AW327" s="162"/>
      <c r="AX327" s="162"/>
      <c r="AY327" s="162"/>
      <c r="AZ327" s="163"/>
      <c r="BA327" s="163"/>
      <c r="BB327" s="163"/>
      <c r="BC327" s="163"/>
      <c r="BD327" s="163"/>
      <c r="BE327" s="163"/>
      <c r="BF327" s="164"/>
      <c r="BG327" s="165"/>
      <c r="BH327" s="162"/>
      <c r="BI327" s="162"/>
      <c r="BJ327" s="164"/>
      <c r="BK327" s="95"/>
      <c r="BL327" s="182"/>
      <c r="BM327" s="182"/>
      <c r="BN327" s="182"/>
      <c r="BO327" s="182"/>
      <c r="BP327" s="95" t="str">
        <f t="shared" si="233"/>
        <v/>
      </c>
    </row>
    <row r="328" spans="2:68" x14ac:dyDescent="0.2">
      <c r="B328" s="156">
        <f t="shared" si="234"/>
        <v>320</v>
      </c>
      <c r="C328" s="158" t="str">
        <f>CONCATENATE('DATA SHEET'!$B$9, 'DATA SHEET'!$Q$2)</f>
        <v>" HWDP</v>
      </c>
      <c r="D328" s="157" t="str">
        <f t="shared" si="235"/>
        <v/>
      </c>
      <c r="E328" s="158" t="str">
        <f>IF('DATA SHEET'!$E$10="Cat 2","N/A","OK")</f>
        <v>OK</v>
      </c>
      <c r="F328" s="158" t="str">
        <f>IF('DATA SHEET'!$E$10="Cat 2","N/A","OK")</f>
        <v>OK</v>
      </c>
      <c r="G328" s="160"/>
      <c r="H328" s="160"/>
      <c r="I328" s="160" t="s">
        <v>194</v>
      </c>
      <c r="J328" s="160" t="str">
        <f t="shared" si="236"/>
        <v>OK</v>
      </c>
      <c r="K328" s="160" t="str">
        <f t="shared" si="236"/>
        <v>OK</v>
      </c>
      <c r="L328" s="160" t="str">
        <f>IF('DATA SHEET'!$B$10="NC-50","N/A","OK")</f>
        <v>OK</v>
      </c>
      <c r="M328" s="160" t="str">
        <f>IF('DATA SHEET'!$B$10="NC-50","N/A","OK")</f>
        <v>OK</v>
      </c>
      <c r="N328" s="160"/>
      <c r="O328" s="160"/>
      <c r="P328" s="160"/>
      <c r="Q328" s="160"/>
      <c r="R328" s="160"/>
      <c r="S328" s="160"/>
      <c r="T328" s="160"/>
      <c r="U328" s="160"/>
      <c r="V328" s="150" t="str">
        <f>IF(DB328&lt;&gt;"",
    IF(INT('Drill Size Info'!$AA$19)=INT('Drill Size Info'!$AB$19),
        --(INT('Drill Size Info'!$AA$19) &amp; "." &amp; DB328),
        IF(AND((--(INT('Drill Size Info'!$AA$19) &amp; "." &amp; DB328)&gt;=--('Drill Size Info'!$AA$19)), (--(INT('Drill Size Info'!$AA$19) &amp; "." &amp; DB328)&lt;=--('Drill Size Info'!$AB$19))),
            --(INT('Drill Size Info'!$AA$19) &amp; "." &amp; DB328),
            --(INT('Drill Size Info'!$AB$19) &amp; "." &amp; DB328)
        )
    ),
    IF(DA328&lt;&gt;"",
        IF(INT('Drill Size Info'!$AA$19)=INT('Drill Size Info'!$AB$19),
            --(INT('Drill Size Info'!$AA$19) &amp; "." &amp; LEFT(DA328,3)),
            IF(AND((--(INT('Drill Size Info'!$AA$19) &amp; "." &amp; LEFT(DA328,3))&gt;=--('Drill Size Info'!$AA$19)), (--(INT('Drill Size Info'!$AA$19) &amp; "." &amp; LEFT(DA328,3))&lt;=--('Drill Size Info'!$AB$19))),
                --(INT('Drill Size Info'!$AA$19) &amp; "." &amp; LEFT(DA328,3)),
                --(INT('Drill Size Info'!$AB$19) &amp; "." &amp; LEFT(DA328,3))
            )
        ),
        "OK"
    )
)</f>
        <v>OK</v>
      </c>
      <c r="W328" s="150" t="str">
        <f>IF(DC328&lt;&gt;"",
    IF(INT('Drill Size Info'!$AA$19)=INT('Drill Size Info'!$AB$19),
        --(INT('Drill Size Info'!$AA$19) &amp; "." &amp; DC328),
        IF(AND((--(INT('Drill Size Info'!$AA$19) &amp; "." &amp; DC328)&gt;=--('Drill Size Info'!$AA$19)), (--(INT('Drill Size Info'!$AA$19) &amp; "." &amp; DC328)&lt;=--('Drill Size Info'!$AB$19))),
            --(INT('Drill Size Info'!$AA$19) &amp; "." &amp; DC328),
            --(INT('Drill Size Info'!$AB$19) &amp; "." &amp; DC328)
        )
    ),
    IF(DA328&lt;&gt;"",
        IF(INT('Drill Size Info'!$AA$19)=INT('Drill Size Info'!$AB$19),
            --(INT('Drill Size Info'!$AA$19) &amp; "." &amp; RIGHT(DA328,3)),
            IF(AND((--(INT('Drill Size Info'!$AA$19) &amp; "." &amp; RIGHT(DA328,3))&gt;=--('Drill Size Info'!$AA$19)), (--(INT('Drill Size Info'!$AA$19) &amp; "." &amp; RIGHT(DA328,3))&lt;=--('Drill Size Info'!$AB$19))),
                --(INT('Drill Size Info'!$AA$19) &amp; "." &amp; RIGHT(DA328,3)),
                --(INT('Drill Size Info'!$AB$19) &amp; "." &amp; RIGHT(DA328,3))
            )
        ),
        "N/A"
    )
)</f>
        <v>N/A</v>
      </c>
      <c r="X328" s="150" t="str">
        <f>IF(DE328&lt;&gt;"",
    IF(INT('Drill Size Info'!$AA$19)=INT('Drill Size Info'!$AB$15),
        --(INT('Drill Size Info'!$AA$15) &amp; "." &amp; DE328),
        IF(AND((--(INT('Drill Size Info'!$AA$15) &amp; "." &amp; DE328)&gt;=--('Drill Size Info'!$AA$15)), (--(INT('Drill Size Info'!$AA$15) &amp; "." &amp; DE328)&lt;=--('Drill Size Info'!$AB$15))),
            --(INT('Drill Size Info'!$AA$15) &amp; "." &amp; DE328),
            --(INT('Drill Size Info'!$AB$15) &amp; "." &amp; DE328)
        )
    ),
    IF(DD328&lt;&gt;"",
        IF(INT('Drill Size Info'!$AA$15)=INT('Drill Size Info'!$AB$15),
            --(INT('Drill Size Info'!$AA$15) &amp; "." &amp; LEFT(DD328,3)),
            IF(AND((--(INT('Drill Size Info'!$AA$15) &amp; "." &amp; LEFT(DD328,3))&gt;=--('Drill Size Info'!$AA$15)), (--(INT('Drill Size Info'!$AA$15) &amp; "." &amp; LEFT(DD328,3))&lt;=--('Drill Size Info'!$AB$15))),
                --(INT('Drill Size Info'!$AA$15) &amp; "." &amp; LEFT(DD328,3)),
                --(INT('Drill Size Info'!$AB$15) &amp; "." &amp; LEFT(DD328,3))
            )
        ),
        "OK"
    )
)</f>
        <v>OK</v>
      </c>
      <c r="Y328" s="150" t="str">
        <f>IF(DF328&lt;&gt;"",
    IF(INT('Drill Size Info'!$AA$19)=INT('Drill Size Info'!$AB$15),
        --(INT('Drill Size Info'!$AA$15) &amp; "." &amp; DF328),
        IF(AND((--(INT('Drill Size Info'!$AA$15) &amp; "." &amp; DF328)&gt;=--('Drill Size Info'!$AA$15)), (--(INT('Drill Size Info'!$AA$15) &amp; "." &amp; DF328)&lt;=--('Drill Size Info'!$AB$15))),
            --(INT('Drill Size Info'!$AA$15) &amp; "." &amp; DF328),
            --(INT('Drill Size Info'!$AB$15) &amp; "." &amp; DF328)
        )
    ),
    IF(DD328&lt;&gt;"",
        IF(INT('Drill Size Info'!$AA$15)=INT('Drill Size Info'!$AB$15),
            --(INT('Drill Size Info'!$AA$15) &amp; "." &amp; RIGHT(DD328,3)),
            IF(AND((--(INT('Drill Size Info'!$AA$15) &amp; "." &amp; RIGHT(DD328,3))&gt;=--('Drill Size Info'!$AA$15)), (--(INT('Drill Size Info'!$AA$15) &amp; "." &amp; RIGHT(DD328,3))&lt;=--('Drill Size Info'!$AB$15))),
                --(INT('Drill Size Info'!$AA$15) &amp; "." &amp; RIGHT(DD328,3)),
                --(INT('Drill Size Info'!$AB$15) &amp; "." &amp; RIGHT(DD328,3))
            )
        ),
        "N/A"
    )
)</f>
        <v>N/A</v>
      </c>
      <c r="Z328" s="162"/>
      <c r="AA328" s="162"/>
      <c r="AB328" s="162"/>
      <c r="AC328" s="162"/>
      <c r="AD328" s="162"/>
      <c r="AE328" s="162"/>
      <c r="AF328" s="162"/>
      <c r="AG328" s="162"/>
      <c r="AH328" s="162"/>
      <c r="AI328" s="162"/>
      <c r="AJ328" s="162"/>
      <c r="AK328" s="183"/>
      <c r="AL328" s="183"/>
      <c r="AM328" s="162"/>
      <c r="AN328" s="162"/>
      <c r="AO328" s="162"/>
      <c r="AP328" s="162"/>
      <c r="AQ328" s="162"/>
      <c r="AR328" s="162"/>
      <c r="AS328" s="162"/>
      <c r="AT328" s="162"/>
      <c r="AU328" s="162"/>
      <c r="AV328" s="162"/>
      <c r="AW328" s="162"/>
      <c r="AX328" s="162"/>
      <c r="AY328" s="162"/>
      <c r="AZ328" s="163"/>
      <c r="BA328" s="163"/>
      <c r="BB328" s="163"/>
      <c r="BC328" s="163"/>
      <c r="BD328" s="163"/>
      <c r="BE328" s="163"/>
      <c r="BF328" s="164"/>
      <c r="BG328" s="165"/>
      <c r="BH328" s="162"/>
      <c r="BI328" s="162"/>
      <c r="BJ328" s="164"/>
      <c r="BK328" s="95"/>
      <c r="BL328" s="182"/>
      <c r="BM328" s="182"/>
      <c r="BN328" s="182"/>
      <c r="BO328" s="182"/>
      <c r="BP328" s="95" t="str">
        <f t="shared" si="233"/>
        <v/>
      </c>
    </row>
    <row r="329" spans="2:68" x14ac:dyDescent="0.2">
      <c r="B329" s="156">
        <f t="shared" si="234"/>
        <v>321</v>
      </c>
      <c r="C329" s="158" t="str">
        <f>CONCATENATE('DATA SHEET'!$B$9, 'DATA SHEET'!$Q$2)</f>
        <v>" HWDP</v>
      </c>
      <c r="D329" s="157" t="str">
        <f t="shared" si="235"/>
        <v/>
      </c>
      <c r="E329" s="158" t="str">
        <f>IF('DATA SHEET'!$E$10="Cat 2","N/A","OK")</f>
        <v>OK</v>
      </c>
      <c r="F329" s="158" t="str">
        <f>IF('DATA SHEET'!$E$10="Cat 2","N/A","OK")</f>
        <v>OK</v>
      </c>
      <c r="G329" s="160"/>
      <c r="H329" s="160"/>
      <c r="I329" s="160" t="s">
        <v>194</v>
      </c>
      <c r="J329" s="160" t="str">
        <f t="shared" si="236"/>
        <v>OK</v>
      </c>
      <c r="K329" s="160" t="str">
        <f t="shared" si="236"/>
        <v>OK</v>
      </c>
      <c r="L329" s="160" t="str">
        <f>IF('DATA SHEET'!$B$10="NC-50","N/A","OK")</f>
        <v>OK</v>
      </c>
      <c r="M329" s="160" t="str">
        <f>IF('DATA SHEET'!$B$10="NC-50","N/A","OK")</f>
        <v>OK</v>
      </c>
      <c r="N329" s="160"/>
      <c r="O329" s="160"/>
      <c r="P329" s="160"/>
      <c r="Q329" s="160"/>
      <c r="R329" s="160"/>
      <c r="S329" s="160"/>
      <c r="T329" s="160"/>
      <c r="U329" s="160"/>
      <c r="V329" s="150" t="str">
        <f>IF(DB329&lt;&gt;"",
    IF(INT('Drill Size Info'!$AA$19)=INT('Drill Size Info'!$AB$19),
        --(INT('Drill Size Info'!$AA$19) &amp; "." &amp; DB329),
        IF(AND((--(INT('Drill Size Info'!$AA$19) &amp; "." &amp; DB329)&gt;=--('Drill Size Info'!$AA$19)), (--(INT('Drill Size Info'!$AA$19) &amp; "." &amp; DB329)&lt;=--('Drill Size Info'!$AB$19))),
            --(INT('Drill Size Info'!$AA$19) &amp; "." &amp; DB329),
            --(INT('Drill Size Info'!$AB$19) &amp; "." &amp; DB329)
        )
    ),
    IF(DA329&lt;&gt;"",
        IF(INT('Drill Size Info'!$AA$19)=INT('Drill Size Info'!$AB$19),
            --(INT('Drill Size Info'!$AA$19) &amp; "." &amp; LEFT(DA329,3)),
            IF(AND((--(INT('Drill Size Info'!$AA$19) &amp; "." &amp; LEFT(DA329,3))&gt;=--('Drill Size Info'!$AA$19)), (--(INT('Drill Size Info'!$AA$19) &amp; "." &amp; LEFT(DA329,3))&lt;=--('Drill Size Info'!$AB$19))),
                --(INT('Drill Size Info'!$AA$19) &amp; "." &amp; LEFT(DA329,3)),
                --(INT('Drill Size Info'!$AB$19) &amp; "." &amp; LEFT(DA329,3))
            )
        ),
        "OK"
    )
)</f>
        <v>OK</v>
      </c>
      <c r="W329" s="150" t="str">
        <f>IF(DC329&lt;&gt;"",
    IF(INT('Drill Size Info'!$AA$19)=INT('Drill Size Info'!$AB$19),
        --(INT('Drill Size Info'!$AA$19) &amp; "." &amp; DC329),
        IF(AND((--(INT('Drill Size Info'!$AA$19) &amp; "." &amp; DC329)&gt;=--('Drill Size Info'!$AA$19)), (--(INT('Drill Size Info'!$AA$19) &amp; "." &amp; DC329)&lt;=--('Drill Size Info'!$AB$19))),
            --(INT('Drill Size Info'!$AA$19) &amp; "." &amp; DC329),
            --(INT('Drill Size Info'!$AB$19) &amp; "." &amp; DC329)
        )
    ),
    IF(DA329&lt;&gt;"",
        IF(INT('Drill Size Info'!$AA$19)=INT('Drill Size Info'!$AB$19),
            --(INT('Drill Size Info'!$AA$19) &amp; "." &amp; RIGHT(DA329,3)),
            IF(AND((--(INT('Drill Size Info'!$AA$19) &amp; "." &amp; RIGHT(DA329,3))&gt;=--('Drill Size Info'!$AA$19)), (--(INT('Drill Size Info'!$AA$19) &amp; "." &amp; RIGHT(DA329,3))&lt;=--('Drill Size Info'!$AB$19))),
                --(INT('Drill Size Info'!$AA$19) &amp; "." &amp; RIGHT(DA329,3)),
                --(INT('Drill Size Info'!$AB$19) &amp; "." &amp; RIGHT(DA329,3))
            )
        ),
        "N/A"
    )
)</f>
        <v>N/A</v>
      </c>
      <c r="X329" s="150" t="str">
        <f>IF(DE329&lt;&gt;"",
    IF(INT('Drill Size Info'!$AA$19)=INT('Drill Size Info'!$AB$15),
        --(INT('Drill Size Info'!$AA$15) &amp; "." &amp; DE329),
        IF(AND((--(INT('Drill Size Info'!$AA$15) &amp; "." &amp; DE329)&gt;=--('Drill Size Info'!$AA$15)), (--(INT('Drill Size Info'!$AA$15) &amp; "." &amp; DE329)&lt;=--('Drill Size Info'!$AB$15))),
            --(INT('Drill Size Info'!$AA$15) &amp; "." &amp; DE329),
            --(INT('Drill Size Info'!$AB$15) &amp; "." &amp; DE329)
        )
    ),
    IF(DD329&lt;&gt;"",
        IF(INT('Drill Size Info'!$AA$15)=INT('Drill Size Info'!$AB$15),
            --(INT('Drill Size Info'!$AA$15) &amp; "." &amp; LEFT(DD329,3)),
            IF(AND((--(INT('Drill Size Info'!$AA$15) &amp; "." &amp; LEFT(DD329,3))&gt;=--('Drill Size Info'!$AA$15)), (--(INT('Drill Size Info'!$AA$15) &amp; "." &amp; LEFT(DD329,3))&lt;=--('Drill Size Info'!$AB$15))),
                --(INT('Drill Size Info'!$AA$15) &amp; "." &amp; LEFT(DD329,3)),
                --(INT('Drill Size Info'!$AB$15) &amp; "." &amp; LEFT(DD329,3))
            )
        ),
        "OK"
    )
)</f>
        <v>OK</v>
      </c>
      <c r="Y329" s="150" t="str">
        <f>IF(DF329&lt;&gt;"",
    IF(INT('Drill Size Info'!$AA$19)=INT('Drill Size Info'!$AB$15),
        --(INT('Drill Size Info'!$AA$15) &amp; "." &amp; DF329),
        IF(AND((--(INT('Drill Size Info'!$AA$15) &amp; "." &amp; DF329)&gt;=--('Drill Size Info'!$AA$15)), (--(INT('Drill Size Info'!$AA$15) &amp; "." &amp; DF329)&lt;=--('Drill Size Info'!$AB$15))),
            --(INT('Drill Size Info'!$AA$15) &amp; "." &amp; DF329),
            --(INT('Drill Size Info'!$AB$15) &amp; "." &amp; DF329)
        )
    ),
    IF(DD329&lt;&gt;"",
        IF(INT('Drill Size Info'!$AA$15)=INT('Drill Size Info'!$AB$15),
            --(INT('Drill Size Info'!$AA$15) &amp; "." &amp; RIGHT(DD329,3)),
            IF(AND((--(INT('Drill Size Info'!$AA$15) &amp; "." &amp; RIGHT(DD329,3))&gt;=--('Drill Size Info'!$AA$15)), (--(INT('Drill Size Info'!$AA$15) &amp; "." &amp; RIGHT(DD329,3))&lt;=--('Drill Size Info'!$AB$15))),
                --(INT('Drill Size Info'!$AA$15) &amp; "." &amp; RIGHT(DD329,3)),
                --(INT('Drill Size Info'!$AB$15) &amp; "." &amp; RIGHT(DD329,3))
            )
        ),
        "N/A"
    )
)</f>
        <v>N/A</v>
      </c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183"/>
      <c r="AL329" s="183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3"/>
      <c r="BA329" s="163"/>
      <c r="BB329" s="163"/>
      <c r="BC329" s="163"/>
      <c r="BD329" s="163"/>
      <c r="BE329" s="163"/>
      <c r="BF329" s="164"/>
      <c r="BG329" s="165"/>
      <c r="BH329" s="162"/>
      <c r="BI329" s="162"/>
      <c r="BJ329" s="164"/>
      <c r="BK329" s="95"/>
      <c r="BL329" s="182"/>
      <c r="BM329" s="182"/>
      <c r="BN329" s="182"/>
      <c r="BO329" s="182"/>
      <c r="BP329" s="95" t="str">
        <f t="shared" si="233"/>
        <v/>
      </c>
    </row>
    <row r="330" spans="2:68" x14ac:dyDescent="0.2">
      <c r="B330" s="156">
        <f t="shared" si="234"/>
        <v>322</v>
      </c>
      <c r="C330" s="158" t="str">
        <f>CONCATENATE('DATA SHEET'!$B$9, 'DATA SHEET'!$Q$2)</f>
        <v>" HWDP</v>
      </c>
      <c r="D330" s="157" t="str">
        <f t="shared" si="235"/>
        <v/>
      </c>
      <c r="E330" s="158" t="str">
        <f>IF('DATA SHEET'!$E$10="Cat 2","N/A","OK")</f>
        <v>OK</v>
      </c>
      <c r="F330" s="158" t="str">
        <f>IF('DATA SHEET'!$E$10="Cat 2","N/A","OK")</f>
        <v>OK</v>
      </c>
      <c r="G330" s="160"/>
      <c r="H330" s="160"/>
      <c r="I330" s="160" t="s">
        <v>194</v>
      </c>
      <c r="J330" s="160" t="str">
        <f t="shared" si="236"/>
        <v>OK</v>
      </c>
      <c r="K330" s="160" t="str">
        <f t="shared" si="236"/>
        <v>OK</v>
      </c>
      <c r="L330" s="160" t="str">
        <f>IF('DATA SHEET'!$B$10="NC-50","N/A","OK")</f>
        <v>OK</v>
      </c>
      <c r="M330" s="160" t="str">
        <f>IF('DATA SHEET'!$B$10="NC-50","N/A","OK")</f>
        <v>OK</v>
      </c>
      <c r="N330" s="160"/>
      <c r="O330" s="160"/>
      <c r="P330" s="160"/>
      <c r="Q330" s="160"/>
      <c r="R330" s="160"/>
      <c r="S330" s="160"/>
      <c r="T330" s="160"/>
      <c r="U330" s="160"/>
      <c r="V330" s="150" t="str">
        <f>IF(DB330&lt;&gt;"",
    IF(INT('Drill Size Info'!$AA$19)=INT('Drill Size Info'!$AB$19),
        --(INT('Drill Size Info'!$AA$19) &amp; "." &amp; DB330),
        IF(AND((--(INT('Drill Size Info'!$AA$19) &amp; "." &amp; DB330)&gt;=--('Drill Size Info'!$AA$19)), (--(INT('Drill Size Info'!$AA$19) &amp; "." &amp; DB330)&lt;=--('Drill Size Info'!$AB$19))),
            --(INT('Drill Size Info'!$AA$19) &amp; "." &amp; DB330),
            --(INT('Drill Size Info'!$AB$19) &amp; "." &amp; DB330)
        )
    ),
    IF(DA330&lt;&gt;"",
        IF(INT('Drill Size Info'!$AA$19)=INT('Drill Size Info'!$AB$19),
            --(INT('Drill Size Info'!$AA$19) &amp; "." &amp; LEFT(DA330,3)),
            IF(AND((--(INT('Drill Size Info'!$AA$19) &amp; "." &amp; LEFT(DA330,3))&gt;=--('Drill Size Info'!$AA$19)), (--(INT('Drill Size Info'!$AA$19) &amp; "." &amp; LEFT(DA330,3))&lt;=--('Drill Size Info'!$AB$19))),
                --(INT('Drill Size Info'!$AA$19) &amp; "." &amp; LEFT(DA330,3)),
                --(INT('Drill Size Info'!$AB$19) &amp; "." &amp; LEFT(DA330,3))
            )
        ),
        "OK"
    )
)</f>
        <v>OK</v>
      </c>
      <c r="W330" s="150" t="str">
        <f>IF(DC330&lt;&gt;"",
    IF(INT('Drill Size Info'!$AA$19)=INT('Drill Size Info'!$AB$19),
        --(INT('Drill Size Info'!$AA$19) &amp; "." &amp; DC330),
        IF(AND((--(INT('Drill Size Info'!$AA$19) &amp; "." &amp; DC330)&gt;=--('Drill Size Info'!$AA$19)), (--(INT('Drill Size Info'!$AA$19) &amp; "." &amp; DC330)&lt;=--('Drill Size Info'!$AB$19))),
            --(INT('Drill Size Info'!$AA$19) &amp; "." &amp; DC330),
            --(INT('Drill Size Info'!$AB$19) &amp; "." &amp; DC330)
        )
    ),
    IF(DA330&lt;&gt;"",
        IF(INT('Drill Size Info'!$AA$19)=INT('Drill Size Info'!$AB$19),
            --(INT('Drill Size Info'!$AA$19) &amp; "." &amp; RIGHT(DA330,3)),
            IF(AND((--(INT('Drill Size Info'!$AA$19) &amp; "." &amp; RIGHT(DA330,3))&gt;=--('Drill Size Info'!$AA$19)), (--(INT('Drill Size Info'!$AA$19) &amp; "." &amp; RIGHT(DA330,3))&lt;=--('Drill Size Info'!$AB$19))),
                --(INT('Drill Size Info'!$AA$19) &amp; "." &amp; RIGHT(DA330,3)),
                --(INT('Drill Size Info'!$AB$19) &amp; "." &amp; RIGHT(DA330,3))
            )
        ),
        "N/A"
    )
)</f>
        <v>N/A</v>
      </c>
      <c r="X330" s="150" t="str">
        <f>IF(DE330&lt;&gt;"",
    IF(INT('Drill Size Info'!$AA$19)=INT('Drill Size Info'!$AB$15),
        --(INT('Drill Size Info'!$AA$15) &amp; "." &amp; DE330),
        IF(AND((--(INT('Drill Size Info'!$AA$15) &amp; "." &amp; DE330)&gt;=--('Drill Size Info'!$AA$15)), (--(INT('Drill Size Info'!$AA$15) &amp; "." &amp; DE330)&lt;=--('Drill Size Info'!$AB$15))),
            --(INT('Drill Size Info'!$AA$15) &amp; "." &amp; DE330),
            --(INT('Drill Size Info'!$AB$15) &amp; "." &amp; DE330)
        )
    ),
    IF(DD330&lt;&gt;"",
        IF(INT('Drill Size Info'!$AA$15)=INT('Drill Size Info'!$AB$15),
            --(INT('Drill Size Info'!$AA$15) &amp; "." &amp; LEFT(DD330,3)),
            IF(AND((--(INT('Drill Size Info'!$AA$15) &amp; "." &amp; LEFT(DD330,3))&gt;=--('Drill Size Info'!$AA$15)), (--(INT('Drill Size Info'!$AA$15) &amp; "." &amp; LEFT(DD330,3))&lt;=--('Drill Size Info'!$AB$15))),
                --(INT('Drill Size Info'!$AA$15) &amp; "." &amp; LEFT(DD330,3)),
                --(INT('Drill Size Info'!$AB$15) &amp; "." &amp; LEFT(DD330,3))
            )
        ),
        "OK"
    )
)</f>
        <v>OK</v>
      </c>
      <c r="Y330" s="150" t="str">
        <f>IF(DF330&lt;&gt;"",
    IF(INT('Drill Size Info'!$AA$19)=INT('Drill Size Info'!$AB$15),
        --(INT('Drill Size Info'!$AA$15) &amp; "." &amp; DF330),
        IF(AND((--(INT('Drill Size Info'!$AA$15) &amp; "." &amp; DF330)&gt;=--('Drill Size Info'!$AA$15)), (--(INT('Drill Size Info'!$AA$15) &amp; "." &amp; DF330)&lt;=--('Drill Size Info'!$AB$15))),
            --(INT('Drill Size Info'!$AA$15) &amp; "." &amp; DF330),
            --(INT('Drill Size Info'!$AB$15) &amp; "." &amp; DF330)
        )
    ),
    IF(DD330&lt;&gt;"",
        IF(INT('Drill Size Info'!$AA$15)=INT('Drill Size Info'!$AB$15),
            --(INT('Drill Size Info'!$AA$15) &amp; "." &amp; RIGHT(DD330,3)),
            IF(AND((--(INT('Drill Size Info'!$AA$15) &amp; "." &amp; RIGHT(DD330,3))&gt;=--('Drill Size Info'!$AA$15)), (--(INT('Drill Size Info'!$AA$15) &amp; "." &amp; RIGHT(DD330,3))&lt;=--('Drill Size Info'!$AB$15))),
                --(INT('Drill Size Info'!$AA$15) &amp; "." &amp; RIGHT(DD330,3)),
                --(INT('Drill Size Info'!$AB$15) &amp; "." &amp; RIGHT(DD330,3))
            )
        ),
        "N/A"
    )
)</f>
        <v>N/A</v>
      </c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183"/>
      <c r="AL330" s="183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3"/>
      <c r="BA330" s="163"/>
      <c r="BB330" s="163"/>
      <c r="BC330" s="163"/>
      <c r="BD330" s="163"/>
      <c r="BE330" s="163"/>
      <c r="BF330" s="164"/>
      <c r="BG330" s="165"/>
      <c r="BH330" s="162"/>
      <c r="BI330" s="162"/>
      <c r="BJ330" s="164"/>
      <c r="BK330" s="95"/>
      <c r="BL330" s="182"/>
      <c r="BM330" s="182"/>
      <c r="BN330" s="182"/>
      <c r="BO330" s="182"/>
      <c r="BP330" s="95" t="str">
        <f t="shared" ref="BP330:BP393" si="237">CONCATENATE(BL330,BM330,BN330,BO330)</f>
        <v/>
      </c>
    </row>
    <row r="331" spans="2:68" x14ac:dyDescent="0.2">
      <c r="B331" s="156">
        <f t="shared" ref="B331:B394" si="238">B330+1</f>
        <v>323</v>
      </c>
      <c r="C331" s="158" t="str">
        <f>CONCATENATE('DATA SHEET'!$B$9, 'DATA SHEET'!$Q$2)</f>
        <v>" HWDP</v>
      </c>
      <c r="D331" s="157" t="str">
        <f t="shared" ref="D331:D394" si="239">BP331</f>
        <v/>
      </c>
      <c r="E331" s="158" t="str">
        <f>IF('DATA SHEET'!$E$10="Cat 2","N/A","OK")</f>
        <v>OK</v>
      </c>
      <c r="F331" s="158" t="str">
        <f>IF('DATA SHEET'!$E$10="Cat 2","N/A","OK")</f>
        <v>OK</v>
      </c>
      <c r="G331" s="160"/>
      <c r="H331" s="160"/>
      <c r="I331" s="160" t="s">
        <v>194</v>
      </c>
      <c r="J331" s="160" t="str">
        <f t="shared" si="236"/>
        <v>OK</v>
      </c>
      <c r="K331" s="160" t="str">
        <f t="shared" si="236"/>
        <v>OK</v>
      </c>
      <c r="L331" s="160" t="str">
        <f>IF('DATA SHEET'!$B$10="NC-50","N/A","OK")</f>
        <v>OK</v>
      </c>
      <c r="M331" s="160" t="str">
        <f>IF('DATA SHEET'!$B$10="NC-50","N/A","OK")</f>
        <v>OK</v>
      </c>
      <c r="N331" s="160"/>
      <c r="O331" s="160"/>
      <c r="P331" s="160"/>
      <c r="Q331" s="160"/>
      <c r="R331" s="160"/>
      <c r="S331" s="160"/>
      <c r="T331" s="160"/>
      <c r="U331" s="160"/>
      <c r="V331" s="150" t="str">
        <f>IF(DB331&lt;&gt;"",
    IF(INT('Drill Size Info'!$AA$19)=INT('Drill Size Info'!$AB$19),
        --(INT('Drill Size Info'!$AA$19) &amp; "." &amp; DB331),
        IF(AND((--(INT('Drill Size Info'!$AA$19) &amp; "." &amp; DB331)&gt;=--('Drill Size Info'!$AA$19)), (--(INT('Drill Size Info'!$AA$19) &amp; "." &amp; DB331)&lt;=--('Drill Size Info'!$AB$19))),
            --(INT('Drill Size Info'!$AA$19) &amp; "." &amp; DB331),
            --(INT('Drill Size Info'!$AB$19) &amp; "." &amp; DB331)
        )
    ),
    IF(DA331&lt;&gt;"",
        IF(INT('Drill Size Info'!$AA$19)=INT('Drill Size Info'!$AB$19),
            --(INT('Drill Size Info'!$AA$19) &amp; "." &amp; LEFT(DA331,3)),
            IF(AND((--(INT('Drill Size Info'!$AA$19) &amp; "." &amp; LEFT(DA331,3))&gt;=--('Drill Size Info'!$AA$19)), (--(INT('Drill Size Info'!$AA$19) &amp; "." &amp; LEFT(DA331,3))&lt;=--('Drill Size Info'!$AB$19))),
                --(INT('Drill Size Info'!$AA$19) &amp; "." &amp; LEFT(DA331,3)),
                --(INT('Drill Size Info'!$AB$19) &amp; "." &amp; LEFT(DA331,3))
            )
        ),
        "OK"
    )
)</f>
        <v>OK</v>
      </c>
      <c r="W331" s="150" t="str">
        <f>IF(DC331&lt;&gt;"",
    IF(INT('Drill Size Info'!$AA$19)=INT('Drill Size Info'!$AB$19),
        --(INT('Drill Size Info'!$AA$19) &amp; "." &amp; DC331),
        IF(AND((--(INT('Drill Size Info'!$AA$19) &amp; "." &amp; DC331)&gt;=--('Drill Size Info'!$AA$19)), (--(INT('Drill Size Info'!$AA$19) &amp; "." &amp; DC331)&lt;=--('Drill Size Info'!$AB$19))),
            --(INT('Drill Size Info'!$AA$19) &amp; "." &amp; DC331),
            --(INT('Drill Size Info'!$AB$19) &amp; "." &amp; DC331)
        )
    ),
    IF(DA331&lt;&gt;"",
        IF(INT('Drill Size Info'!$AA$19)=INT('Drill Size Info'!$AB$19),
            --(INT('Drill Size Info'!$AA$19) &amp; "." &amp; RIGHT(DA331,3)),
            IF(AND((--(INT('Drill Size Info'!$AA$19) &amp; "." &amp; RIGHT(DA331,3))&gt;=--('Drill Size Info'!$AA$19)), (--(INT('Drill Size Info'!$AA$19) &amp; "." &amp; RIGHT(DA331,3))&lt;=--('Drill Size Info'!$AB$19))),
                --(INT('Drill Size Info'!$AA$19) &amp; "." &amp; RIGHT(DA331,3)),
                --(INT('Drill Size Info'!$AB$19) &amp; "." &amp; RIGHT(DA331,3))
            )
        ),
        "N/A"
    )
)</f>
        <v>N/A</v>
      </c>
      <c r="X331" s="150" t="str">
        <f>IF(DE331&lt;&gt;"",
    IF(INT('Drill Size Info'!$AA$19)=INT('Drill Size Info'!$AB$15),
        --(INT('Drill Size Info'!$AA$15) &amp; "." &amp; DE331),
        IF(AND((--(INT('Drill Size Info'!$AA$15) &amp; "." &amp; DE331)&gt;=--('Drill Size Info'!$AA$15)), (--(INT('Drill Size Info'!$AA$15) &amp; "." &amp; DE331)&lt;=--('Drill Size Info'!$AB$15))),
            --(INT('Drill Size Info'!$AA$15) &amp; "." &amp; DE331),
            --(INT('Drill Size Info'!$AB$15) &amp; "." &amp; DE331)
        )
    ),
    IF(DD331&lt;&gt;"",
        IF(INT('Drill Size Info'!$AA$15)=INT('Drill Size Info'!$AB$15),
            --(INT('Drill Size Info'!$AA$15) &amp; "." &amp; LEFT(DD331,3)),
            IF(AND((--(INT('Drill Size Info'!$AA$15) &amp; "." &amp; LEFT(DD331,3))&gt;=--('Drill Size Info'!$AA$15)), (--(INT('Drill Size Info'!$AA$15) &amp; "." &amp; LEFT(DD331,3))&lt;=--('Drill Size Info'!$AB$15))),
                --(INT('Drill Size Info'!$AA$15) &amp; "." &amp; LEFT(DD331,3)),
                --(INT('Drill Size Info'!$AB$15) &amp; "." &amp; LEFT(DD331,3))
            )
        ),
        "OK"
    )
)</f>
        <v>OK</v>
      </c>
      <c r="Y331" s="150" t="str">
        <f>IF(DF331&lt;&gt;"",
    IF(INT('Drill Size Info'!$AA$19)=INT('Drill Size Info'!$AB$15),
        --(INT('Drill Size Info'!$AA$15) &amp; "." &amp; DF331),
        IF(AND((--(INT('Drill Size Info'!$AA$15) &amp; "." &amp; DF331)&gt;=--('Drill Size Info'!$AA$15)), (--(INT('Drill Size Info'!$AA$15) &amp; "." &amp; DF331)&lt;=--('Drill Size Info'!$AB$15))),
            --(INT('Drill Size Info'!$AA$15) &amp; "." &amp; DF331),
            --(INT('Drill Size Info'!$AB$15) &amp; "." &amp; DF331)
        )
    ),
    IF(DD331&lt;&gt;"",
        IF(INT('Drill Size Info'!$AA$15)=INT('Drill Size Info'!$AB$15),
            --(INT('Drill Size Info'!$AA$15) &amp; "." &amp; RIGHT(DD331,3)),
            IF(AND((--(INT('Drill Size Info'!$AA$15) &amp; "." &amp; RIGHT(DD331,3))&gt;=--('Drill Size Info'!$AA$15)), (--(INT('Drill Size Info'!$AA$15) &amp; "." &amp; RIGHT(DD331,3))&lt;=--('Drill Size Info'!$AB$15))),
                --(INT('Drill Size Info'!$AA$15) &amp; "." &amp; RIGHT(DD331,3)),
                --(INT('Drill Size Info'!$AB$15) &amp; "." &amp; RIGHT(DD331,3))
            )
        ),
        "N/A"
    )
)</f>
        <v>N/A</v>
      </c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183"/>
      <c r="AL331" s="183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3"/>
      <c r="BA331" s="163"/>
      <c r="BB331" s="163"/>
      <c r="BC331" s="163"/>
      <c r="BD331" s="163"/>
      <c r="BE331" s="163"/>
      <c r="BF331" s="164"/>
      <c r="BG331" s="165"/>
      <c r="BH331" s="162"/>
      <c r="BI331" s="162"/>
      <c r="BJ331" s="164"/>
      <c r="BK331" s="95"/>
      <c r="BL331" s="182"/>
      <c r="BM331" s="182"/>
      <c r="BN331" s="182"/>
      <c r="BO331" s="182"/>
      <c r="BP331" s="95" t="str">
        <f t="shared" si="237"/>
        <v/>
      </c>
    </row>
    <row r="332" spans="2:68" x14ac:dyDescent="0.2">
      <c r="B332" s="156">
        <f t="shared" si="238"/>
        <v>324</v>
      </c>
      <c r="C332" s="158" t="str">
        <f>CONCATENATE('DATA SHEET'!$B$9, 'DATA SHEET'!$Q$2)</f>
        <v>" HWDP</v>
      </c>
      <c r="D332" s="157" t="str">
        <f t="shared" si="239"/>
        <v/>
      </c>
      <c r="E332" s="158" t="str">
        <f>IF('DATA SHEET'!$E$10="Cat 2","N/A","OK")</f>
        <v>OK</v>
      </c>
      <c r="F332" s="158" t="str">
        <f>IF('DATA SHEET'!$E$10="Cat 2","N/A","OK")</f>
        <v>OK</v>
      </c>
      <c r="G332" s="160"/>
      <c r="H332" s="160"/>
      <c r="I332" s="160" t="s">
        <v>194</v>
      </c>
      <c r="J332" s="160" t="str">
        <f t="shared" si="236"/>
        <v>OK</v>
      </c>
      <c r="K332" s="160" t="str">
        <f t="shared" si="236"/>
        <v>OK</v>
      </c>
      <c r="L332" s="160" t="str">
        <f>IF('DATA SHEET'!$B$10="NC-50","N/A","OK")</f>
        <v>OK</v>
      </c>
      <c r="M332" s="160" t="str">
        <f>IF('DATA SHEET'!$B$10="NC-50","N/A","OK")</f>
        <v>OK</v>
      </c>
      <c r="N332" s="160"/>
      <c r="O332" s="160"/>
      <c r="P332" s="160"/>
      <c r="Q332" s="160"/>
      <c r="R332" s="160"/>
      <c r="S332" s="160"/>
      <c r="T332" s="160"/>
      <c r="U332" s="160"/>
      <c r="V332" s="150" t="str">
        <f>IF(DB332&lt;&gt;"",
    IF(INT('Drill Size Info'!$AA$19)=INT('Drill Size Info'!$AB$19),
        --(INT('Drill Size Info'!$AA$19) &amp; "." &amp; DB332),
        IF(AND((--(INT('Drill Size Info'!$AA$19) &amp; "." &amp; DB332)&gt;=--('Drill Size Info'!$AA$19)), (--(INT('Drill Size Info'!$AA$19) &amp; "." &amp; DB332)&lt;=--('Drill Size Info'!$AB$19))),
            --(INT('Drill Size Info'!$AA$19) &amp; "." &amp; DB332),
            --(INT('Drill Size Info'!$AB$19) &amp; "." &amp; DB332)
        )
    ),
    IF(DA332&lt;&gt;"",
        IF(INT('Drill Size Info'!$AA$19)=INT('Drill Size Info'!$AB$19),
            --(INT('Drill Size Info'!$AA$19) &amp; "." &amp; LEFT(DA332,3)),
            IF(AND((--(INT('Drill Size Info'!$AA$19) &amp; "." &amp; LEFT(DA332,3))&gt;=--('Drill Size Info'!$AA$19)), (--(INT('Drill Size Info'!$AA$19) &amp; "." &amp; LEFT(DA332,3))&lt;=--('Drill Size Info'!$AB$19))),
                --(INT('Drill Size Info'!$AA$19) &amp; "." &amp; LEFT(DA332,3)),
                --(INT('Drill Size Info'!$AB$19) &amp; "." &amp; LEFT(DA332,3))
            )
        ),
        "OK"
    )
)</f>
        <v>OK</v>
      </c>
      <c r="W332" s="150" t="str">
        <f>IF(DC332&lt;&gt;"",
    IF(INT('Drill Size Info'!$AA$19)=INT('Drill Size Info'!$AB$19),
        --(INT('Drill Size Info'!$AA$19) &amp; "." &amp; DC332),
        IF(AND((--(INT('Drill Size Info'!$AA$19) &amp; "." &amp; DC332)&gt;=--('Drill Size Info'!$AA$19)), (--(INT('Drill Size Info'!$AA$19) &amp; "." &amp; DC332)&lt;=--('Drill Size Info'!$AB$19))),
            --(INT('Drill Size Info'!$AA$19) &amp; "." &amp; DC332),
            --(INT('Drill Size Info'!$AB$19) &amp; "." &amp; DC332)
        )
    ),
    IF(DA332&lt;&gt;"",
        IF(INT('Drill Size Info'!$AA$19)=INT('Drill Size Info'!$AB$19),
            --(INT('Drill Size Info'!$AA$19) &amp; "." &amp; RIGHT(DA332,3)),
            IF(AND((--(INT('Drill Size Info'!$AA$19) &amp; "." &amp; RIGHT(DA332,3))&gt;=--('Drill Size Info'!$AA$19)), (--(INT('Drill Size Info'!$AA$19) &amp; "." &amp; RIGHT(DA332,3))&lt;=--('Drill Size Info'!$AB$19))),
                --(INT('Drill Size Info'!$AA$19) &amp; "." &amp; RIGHT(DA332,3)),
                --(INT('Drill Size Info'!$AB$19) &amp; "." &amp; RIGHT(DA332,3))
            )
        ),
        "N/A"
    )
)</f>
        <v>N/A</v>
      </c>
      <c r="X332" s="150" t="str">
        <f>IF(DE332&lt;&gt;"",
    IF(INT('Drill Size Info'!$AA$19)=INT('Drill Size Info'!$AB$15),
        --(INT('Drill Size Info'!$AA$15) &amp; "." &amp; DE332),
        IF(AND((--(INT('Drill Size Info'!$AA$15) &amp; "." &amp; DE332)&gt;=--('Drill Size Info'!$AA$15)), (--(INT('Drill Size Info'!$AA$15) &amp; "." &amp; DE332)&lt;=--('Drill Size Info'!$AB$15))),
            --(INT('Drill Size Info'!$AA$15) &amp; "." &amp; DE332),
            --(INT('Drill Size Info'!$AB$15) &amp; "." &amp; DE332)
        )
    ),
    IF(DD332&lt;&gt;"",
        IF(INT('Drill Size Info'!$AA$15)=INT('Drill Size Info'!$AB$15),
            --(INT('Drill Size Info'!$AA$15) &amp; "." &amp; LEFT(DD332,3)),
            IF(AND((--(INT('Drill Size Info'!$AA$15) &amp; "." &amp; LEFT(DD332,3))&gt;=--('Drill Size Info'!$AA$15)), (--(INT('Drill Size Info'!$AA$15) &amp; "." &amp; LEFT(DD332,3))&lt;=--('Drill Size Info'!$AB$15))),
                --(INT('Drill Size Info'!$AA$15) &amp; "." &amp; LEFT(DD332,3)),
                --(INT('Drill Size Info'!$AB$15) &amp; "." &amp; LEFT(DD332,3))
            )
        ),
        "OK"
    )
)</f>
        <v>OK</v>
      </c>
      <c r="Y332" s="150" t="str">
        <f>IF(DF332&lt;&gt;"",
    IF(INT('Drill Size Info'!$AA$19)=INT('Drill Size Info'!$AB$15),
        --(INT('Drill Size Info'!$AA$15) &amp; "." &amp; DF332),
        IF(AND((--(INT('Drill Size Info'!$AA$15) &amp; "." &amp; DF332)&gt;=--('Drill Size Info'!$AA$15)), (--(INT('Drill Size Info'!$AA$15) &amp; "." &amp; DF332)&lt;=--('Drill Size Info'!$AB$15))),
            --(INT('Drill Size Info'!$AA$15) &amp; "." &amp; DF332),
            --(INT('Drill Size Info'!$AB$15) &amp; "." &amp; DF332)
        )
    ),
    IF(DD332&lt;&gt;"",
        IF(INT('Drill Size Info'!$AA$15)=INT('Drill Size Info'!$AB$15),
            --(INT('Drill Size Info'!$AA$15) &amp; "." &amp; RIGHT(DD332,3)),
            IF(AND((--(INT('Drill Size Info'!$AA$15) &amp; "." &amp; RIGHT(DD332,3))&gt;=--('Drill Size Info'!$AA$15)), (--(INT('Drill Size Info'!$AA$15) &amp; "." &amp; RIGHT(DD332,3))&lt;=--('Drill Size Info'!$AB$15))),
                --(INT('Drill Size Info'!$AA$15) &amp; "." &amp; RIGHT(DD332,3)),
                --(INT('Drill Size Info'!$AB$15) &amp; "." &amp; RIGHT(DD332,3))
            )
        ),
        "N/A"
    )
)</f>
        <v>N/A</v>
      </c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183"/>
      <c r="AL332" s="183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3"/>
      <c r="BA332" s="163"/>
      <c r="BB332" s="163"/>
      <c r="BC332" s="163"/>
      <c r="BD332" s="163"/>
      <c r="BE332" s="163"/>
      <c r="BF332" s="164"/>
      <c r="BG332" s="165"/>
      <c r="BH332" s="162"/>
      <c r="BI332" s="162"/>
      <c r="BJ332" s="164"/>
      <c r="BK332" s="95"/>
      <c r="BL332" s="182"/>
      <c r="BM332" s="182"/>
      <c r="BN332" s="182"/>
      <c r="BO332" s="182"/>
      <c r="BP332" s="95" t="str">
        <f t="shared" si="237"/>
        <v/>
      </c>
    </row>
    <row r="333" spans="2:68" x14ac:dyDescent="0.2">
      <c r="B333" s="156">
        <f t="shared" si="238"/>
        <v>325</v>
      </c>
      <c r="C333" s="158" t="str">
        <f>CONCATENATE('DATA SHEET'!$B$9, 'DATA SHEET'!$Q$2)</f>
        <v>" HWDP</v>
      </c>
      <c r="D333" s="157" t="str">
        <f t="shared" si="239"/>
        <v/>
      </c>
      <c r="E333" s="158" t="str">
        <f>IF('DATA SHEET'!$E$10="Cat 2","N/A","OK")</f>
        <v>OK</v>
      </c>
      <c r="F333" s="158" t="str">
        <f>IF('DATA SHEET'!$E$10="Cat 2","N/A","OK")</f>
        <v>OK</v>
      </c>
      <c r="G333" s="160"/>
      <c r="H333" s="160"/>
      <c r="I333" s="160" t="s">
        <v>194</v>
      </c>
      <c r="J333" s="160" t="str">
        <f t="shared" si="236"/>
        <v>OK</v>
      </c>
      <c r="K333" s="160" t="str">
        <f t="shared" si="236"/>
        <v>OK</v>
      </c>
      <c r="L333" s="160" t="str">
        <f>IF('DATA SHEET'!$B$10="NC-50","N/A","OK")</f>
        <v>OK</v>
      </c>
      <c r="M333" s="160" t="str">
        <f>IF('DATA SHEET'!$B$10="NC-50","N/A","OK")</f>
        <v>OK</v>
      </c>
      <c r="N333" s="160"/>
      <c r="O333" s="160"/>
      <c r="P333" s="160"/>
      <c r="Q333" s="160"/>
      <c r="R333" s="160"/>
      <c r="S333" s="160"/>
      <c r="T333" s="160"/>
      <c r="U333" s="160"/>
      <c r="V333" s="150" t="str">
        <f>IF(DB333&lt;&gt;"",
    IF(INT('Drill Size Info'!$AA$19)=INT('Drill Size Info'!$AB$19),
        --(INT('Drill Size Info'!$AA$19) &amp; "." &amp; DB333),
        IF(AND((--(INT('Drill Size Info'!$AA$19) &amp; "." &amp; DB333)&gt;=--('Drill Size Info'!$AA$19)), (--(INT('Drill Size Info'!$AA$19) &amp; "." &amp; DB333)&lt;=--('Drill Size Info'!$AB$19))),
            --(INT('Drill Size Info'!$AA$19) &amp; "." &amp; DB333),
            --(INT('Drill Size Info'!$AB$19) &amp; "." &amp; DB333)
        )
    ),
    IF(DA333&lt;&gt;"",
        IF(INT('Drill Size Info'!$AA$19)=INT('Drill Size Info'!$AB$19),
            --(INT('Drill Size Info'!$AA$19) &amp; "." &amp; LEFT(DA333,3)),
            IF(AND((--(INT('Drill Size Info'!$AA$19) &amp; "." &amp; LEFT(DA333,3))&gt;=--('Drill Size Info'!$AA$19)), (--(INT('Drill Size Info'!$AA$19) &amp; "." &amp; LEFT(DA333,3))&lt;=--('Drill Size Info'!$AB$19))),
                --(INT('Drill Size Info'!$AA$19) &amp; "." &amp; LEFT(DA333,3)),
                --(INT('Drill Size Info'!$AB$19) &amp; "." &amp; LEFT(DA333,3))
            )
        ),
        "OK"
    )
)</f>
        <v>OK</v>
      </c>
      <c r="W333" s="150" t="str">
        <f>IF(DC333&lt;&gt;"",
    IF(INT('Drill Size Info'!$AA$19)=INT('Drill Size Info'!$AB$19),
        --(INT('Drill Size Info'!$AA$19) &amp; "." &amp; DC333),
        IF(AND((--(INT('Drill Size Info'!$AA$19) &amp; "." &amp; DC333)&gt;=--('Drill Size Info'!$AA$19)), (--(INT('Drill Size Info'!$AA$19) &amp; "." &amp; DC333)&lt;=--('Drill Size Info'!$AB$19))),
            --(INT('Drill Size Info'!$AA$19) &amp; "." &amp; DC333),
            --(INT('Drill Size Info'!$AB$19) &amp; "." &amp; DC333)
        )
    ),
    IF(DA333&lt;&gt;"",
        IF(INT('Drill Size Info'!$AA$19)=INT('Drill Size Info'!$AB$19),
            --(INT('Drill Size Info'!$AA$19) &amp; "." &amp; RIGHT(DA333,3)),
            IF(AND((--(INT('Drill Size Info'!$AA$19) &amp; "." &amp; RIGHT(DA333,3))&gt;=--('Drill Size Info'!$AA$19)), (--(INT('Drill Size Info'!$AA$19) &amp; "." &amp; RIGHT(DA333,3))&lt;=--('Drill Size Info'!$AB$19))),
                --(INT('Drill Size Info'!$AA$19) &amp; "." &amp; RIGHT(DA333,3)),
                --(INT('Drill Size Info'!$AB$19) &amp; "." &amp; RIGHT(DA333,3))
            )
        ),
        "N/A"
    )
)</f>
        <v>N/A</v>
      </c>
      <c r="X333" s="150" t="str">
        <f>IF(DE333&lt;&gt;"",
    IF(INT('Drill Size Info'!$AA$19)=INT('Drill Size Info'!$AB$15),
        --(INT('Drill Size Info'!$AA$15) &amp; "." &amp; DE333),
        IF(AND((--(INT('Drill Size Info'!$AA$15) &amp; "." &amp; DE333)&gt;=--('Drill Size Info'!$AA$15)), (--(INT('Drill Size Info'!$AA$15) &amp; "." &amp; DE333)&lt;=--('Drill Size Info'!$AB$15))),
            --(INT('Drill Size Info'!$AA$15) &amp; "." &amp; DE333),
            --(INT('Drill Size Info'!$AB$15) &amp; "." &amp; DE333)
        )
    ),
    IF(DD333&lt;&gt;"",
        IF(INT('Drill Size Info'!$AA$15)=INT('Drill Size Info'!$AB$15),
            --(INT('Drill Size Info'!$AA$15) &amp; "." &amp; LEFT(DD333,3)),
            IF(AND((--(INT('Drill Size Info'!$AA$15) &amp; "." &amp; LEFT(DD333,3))&gt;=--('Drill Size Info'!$AA$15)), (--(INT('Drill Size Info'!$AA$15) &amp; "." &amp; LEFT(DD333,3))&lt;=--('Drill Size Info'!$AB$15))),
                --(INT('Drill Size Info'!$AA$15) &amp; "." &amp; LEFT(DD333,3)),
                --(INT('Drill Size Info'!$AB$15) &amp; "." &amp; LEFT(DD333,3))
            )
        ),
        "OK"
    )
)</f>
        <v>OK</v>
      </c>
      <c r="Y333" s="150" t="str">
        <f>IF(DF333&lt;&gt;"",
    IF(INT('Drill Size Info'!$AA$19)=INT('Drill Size Info'!$AB$15),
        --(INT('Drill Size Info'!$AA$15) &amp; "." &amp; DF333),
        IF(AND((--(INT('Drill Size Info'!$AA$15) &amp; "." &amp; DF333)&gt;=--('Drill Size Info'!$AA$15)), (--(INT('Drill Size Info'!$AA$15) &amp; "." &amp; DF333)&lt;=--('Drill Size Info'!$AB$15))),
            --(INT('Drill Size Info'!$AA$15) &amp; "." &amp; DF333),
            --(INT('Drill Size Info'!$AB$15) &amp; "." &amp; DF333)
        )
    ),
    IF(DD333&lt;&gt;"",
        IF(INT('Drill Size Info'!$AA$15)=INT('Drill Size Info'!$AB$15),
            --(INT('Drill Size Info'!$AA$15) &amp; "." &amp; RIGHT(DD333,3)),
            IF(AND((--(INT('Drill Size Info'!$AA$15) &amp; "." &amp; RIGHT(DD333,3))&gt;=--('Drill Size Info'!$AA$15)), (--(INT('Drill Size Info'!$AA$15) &amp; "." &amp; RIGHT(DD333,3))&lt;=--('Drill Size Info'!$AB$15))),
                --(INT('Drill Size Info'!$AA$15) &amp; "." &amp; RIGHT(DD333,3)),
                --(INT('Drill Size Info'!$AB$15) &amp; "." &amp; RIGHT(DD333,3))
            )
        ),
        "N/A"
    )
)</f>
        <v>N/A</v>
      </c>
      <c r="Z333" s="162"/>
      <c r="AA333" s="162"/>
      <c r="AB333" s="162"/>
      <c r="AC333" s="162"/>
      <c r="AD333" s="162"/>
      <c r="AE333" s="162"/>
      <c r="AF333" s="162"/>
      <c r="AG333" s="162"/>
      <c r="AH333" s="162"/>
      <c r="AI333" s="162"/>
      <c r="AJ333" s="162"/>
      <c r="AK333" s="183"/>
      <c r="AL333" s="183"/>
      <c r="AM333" s="162"/>
      <c r="AN333" s="162"/>
      <c r="AO333" s="162"/>
      <c r="AP333" s="162"/>
      <c r="AQ333" s="162"/>
      <c r="AR333" s="162"/>
      <c r="AS333" s="162"/>
      <c r="AT333" s="162"/>
      <c r="AU333" s="162"/>
      <c r="AV333" s="162"/>
      <c r="AW333" s="162"/>
      <c r="AX333" s="162"/>
      <c r="AY333" s="162"/>
      <c r="AZ333" s="163"/>
      <c r="BA333" s="163"/>
      <c r="BB333" s="163"/>
      <c r="BC333" s="163"/>
      <c r="BD333" s="163"/>
      <c r="BE333" s="163"/>
      <c r="BF333" s="164"/>
      <c r="BG333" s="165"/>
      <c r="BH333" s="162"/>
      <c r="BI333" s="162"/>
      <c r="BJ333" s="164"/>
      <c r="BK333" s="95"/>
      <c r="BL333" s="182"/>
      <c r="BM333" s="182"/>
      <c r="BN333" s="182"/>
      <c r="BO333" s="182"/>
      <c r="BP333" s="95" t="str">
        <f t="shared" si="237"/>
        <v/>
      </c>
    </row>
    <row r="334" spans="2:68" x14ac:dyDescent="0.2">
      <c r="B334" s="156">
        <f t="shared" si="238"/>
        <v>326</v>
      </c>
      <c r="C334" s="158" t="str">
        <f>CONCATENATE('DATA SHEET'!$B$9, 'DATA SHEET'!$Q$2)</f>
        <v>" HWDP</v>
      </c>
      <c r="D334" s="157" t="str">
        <f t="shared" si="239"/>
        <v/>
      </c>
      <c r="E334" s="158" t="str">
        <f>IF('DATA SHEET'!$E$10="Cat 2","N/A","OK")</f>
        <v>OK</v>
      </c>
      <c r="F334" s="158" t="str">
        <f>IF('DATA SHEET'!$E$10="Cat 2","N/A","OK")</f>
        <v>OK</v>
      </c>
      <c r="G334" s="160"/>
      <c r="H334" s="160"/>
      <c r="I334" s="160" t="s">
        <v>194</v>
      </c>
      <c r="J334" s="160" t="str">
        <f t="shared" si="236"/>
        <v>OK</v>
      </c>
      <c r="K334" s="160" t="str">
        <f t="shared" si="236"/>
        <v>OK</v>
      </c>
      <c r="L334" s="160" t="str">
        <f>IF('DATA SHEET'!$B$10="NC-50","N/A","OK")</f>
        <v>OK</v>
      </c>
      <c r="M334" s="160" t="str">
        <f>IF('DATA SHEET'!$B$10="NC-50","N/A","OK")</f>
        <v>OK</v>
      </c>
      <c r="N334" s="160"/>
      <c r="O334" s="160"/>
      <c r="P334" s="160"/>
      <c r="Q334" s="160"/>
      <c r="R334" s="160"/>
      <c r="S334" s="160"/>
      <c r="T334" s="160"/>
      <c r="U334" s="160"/>
      <c r="V334" s="150" t="str">
        <f>IF(DB334&lt;&gt;"",
    IF(INT('Drill Size Info'!$AA$19)=INT('Drill Size Info'!$AB$19),
        --(INT('Drill Size Info'!$AA$19) &amp; "." &amp; DB334),
        IF(AND((--(INT('Drill Size Info'!$AA$19) &amp; "." &amp; DB334)&gt;=--('Drill Size Info'!$AA$19)), (--(INT('Drill Size Info'!$AA$19) &amp; "." &amp; DB334)&lt;=--('Drill Size Info'!$AB$19))),
            --(INT('Drill Size Info'!$AA$19) &amp; "." &amp; DB334),
            --(INT('Drill Size Info'!$AB$19) &amp; "." &amp; DB334)
        )
    ),
    IF(DA334&lt;&gt;"",
        IF(INT('Drill Size Info'!$AA$19)=INT('Drill Size Info'!$AB$19),
            --(INT('Drill Size Info'!$AA$19) &amp; "." &amp; LEFT(DA334,3)),
            IF(AND((--(INT('Drill Size Info'!$AA$19) &amp; "." &amp; LEFT(DA334,3))&gt;=--('Drill Size Info'!$AA$19)), (--(INT('Drill Size Info'!$AA$19) &amp; "." &amp; LEFT(DA334,3))&lt;=--('Drill Size Info'!$AB$19))),
                --(INT('Drill Size Info'!$AA$19) &amp; "." &amp; LEFT(DA334,3)),
                --(INT('Drill Size Info'!$AB$19) &amp; "." &amp; LEFT(DA334,3))
            )
        ),
        "OK"
    )
)</f>
        <v>OK</v>
      </c>
      <c r="W334" s="150" t="str">
        <f>IF(DC334&lt;&gt;"",
    IF(INT('Drill Size Info'!$AA$19)=INT('Drill Size Info'!$AB$19),
        --(INT('Drill Size Info'!$AA$19) &amp; "." &amp; DC334),
        IF(AND((--(INT('Drill Size Info'!$AA$19) &amp; "." &amp; DC334)&gt;=--('Drill Size Info'!$AA$19)), (--(INT('Drill Size Info'!$AA$19) &amp; "." &amp; DC334)&lt;=--('Drill Size Info'!$AB$19))),
            --(INT('Drill Size Info'!$AA$19) &amp; "." &amp; DC334),
            --(INT('Drill Size Info'!$AB$19) &amp; "." &amp; DC334)
        )
    ),
    IF(DA334&lt;&gt;"",
        IF(INT('Drill Size Info'!$AA$19)=INT('Drill Size Info'!$AB$19),
            --(INT('Drill Size Info'!$AA$19) &amp; "." &amp; RIGHT(DA334,3)),
            IF(AND((--(INT('Drill Size Info'!$AA$19) &amp; "." &amp; RIGHT(DA334,3))&gt;=--('Drill Size Info'!$AA$19)), (--(INT('Drill Size Info'!$AA$19) &amp; "." &amp; RIGHT(DA334,3))&lt;=--('Drill Size Info'!$AB$19))),
                --(INT('Drill Size Info'!$AA$19) &amp; "." &amp; RIGHT(DA334,3)),
                --(INT('Drill Size Info'!$AB$19) &amp; "." &amp; RIGHT(DA334,3))
            )
        ),
        "N/A"
    )
)</f>
        <v>N/A</v>
      </c>
      <c r="X334" s="150" t="str">
        <f>IF(DE334&lt;&gt;"",
    IF(INT('Drill Size Info'!$AA$19)=INT('Drill Size Info'!$AB$15),
        --(INT('Drill Size Info'!$AA$15) &amp; "." &amp; DE334),
        IF(AND((--(INT('Drill Size Info'!$AA$15) &amp; "." &amp; DE334)&gt;=--('Drill Size Info'!$AA$15)), (--(INT('Drill Size Info'!$AA$15) &amp; "." &amp; DE334)&lt;=--('Drill Size Info'!$AB$15))),
            --(INT('Drill Size Info'!$AA$15) &amp; "." &amp; DE334),
            --(INT('Drill Size Info'!$AB$15) &amp; "." &amp; DE334)
        )
    ),
    IF(DD334&lt;&gt;"",
        IF(INT('Drill Size Info'!$AA$15)=INT('Drill Size Info'!$AB$15),
            --(INT('Drill Size Info'!$AA$15) &amp; "." &amp; LEFT(DD334,3)),
            IF(AND((--(INT('Drill Size Info'!$AA$15) &amp; "." &amp; LEFT(DD334,3))&gt;=--('Drill Size Info'!$AA$15)), (--(INT('Drill Size Info'!$AA$15) &amp; "." &amp; LEFT(DD334,3))&lt;=--('Drill Size Info'!$AB$15))),
                --(INT('Drill Size Info'!$AA$15) &amp; "." &amp; LEFT(DD334,3)),
                --(INT('Drill Size Info'!$AB$15) &amp; "." &amp; LEFT(DD334,3))
            )
        ),
        "OK"
    )
)</f>
        <v>OK</v>
      </c>
      <c r="Y334" s="150" t="str">
        <f>IF(DF334&lt;&gt;"",
    IF(INT('Drill Size Info'!$AA$19)=INT('Drill Size Info'!$AB$15),
        --(INT('Drill Size Info'!$AA$15) &amp; "." &amp; DF334),
        IF(AND((--(INT('Drill Size Info'!$AA$15) &amp; "." &amp; DF334)&gt;=--('Drill Size Info'!$AA$15)), (--(INT('Drill Size Info'!$AA$15) &amp; "." &amp; DF334)&lt;=--('Drill Size Info'!$AB$15))),
            --(INT('Drill Size Info'!$AA$15) &amp; "." &amp; DF334),
            --(INT('Drill Size Info'!$AB$15) &amp; "." &amp; DF334)
        )
    ),
    IF(DD334&lt;&gt;"",
        IF(INT('Drill Size Info'!$AA$15)=INT('Drill Size Info'!$AB$15),
            --(INT('Drill Size Info'!$AA$15) &amp; "." &amp; RIGHT(DD334,3)),
            IF(AND((--(INT('Drill Size Info'!$AA$15) &amp; "." &amp; RIGHT(DD334,3))&gt;=--('Drill Size Info'!$AA$15)), (--(INT('Drill Size Info'!$AA$15) &amp; "." &amp; RIGHT(DD334,3))&lt;=--('Drill Size Info'!$AB$15))),
                --(INT('Drill Size Info'!$AA$15) &amp; "." &amp; RIGHT(DD334,3)),
                --(INT('Drill Size Info'!$AB$15) &amp; "." &amp; RIGHT(DD334,3))
            )
        ),
        "N/A"
    )
)</f>
        <v>N/A</v>
      </c>
      <c r="Z334" s="162"/>
      <c r="AA334" s="162"/>
      <c r="AB334" s="162"/>
      <c r="AC334" s="162"/>
      <c r="AD334" s="162"/>
      <c r="AE334" s="162"/>
      <c r="AF334" s="162"/>
      <c r="AG334" s="162"/>
      <c r="AH334" s="162"/>
      <c r="AI334" s="162"/>
      <c r="AJ334" s="162"/>
      <c r="AK334" s="183"/>
      <c r="AL334" s="183"/>
      <c r="AM334" s="162"/>
      <c r="AN334" s="162"/>
      <c r="AO334" s="162"/>
      <c r="AP334" s="162"/>
      <c r="AQ334" s="162"/>
      <c r="AR334" s="162"/>
      <c r="AS334" s="162"/>
      <c r="AT334" s="162"/>
      <c r="AU334" s="162"/>
      <c r="AV334" s="162"/>
      <c r="AW334" s="162"/>
      <c r="AX334" s="162"/>
      <c r="AY334" s="162"/>
      <c r="AZ334" s="163"/>
      <c r="BA334" s="163"/>
      <c r="BB334" s="163"/>
      <c r="BC334" s="163"/>
      <c r="BD334" s="163"/>
      <c r="BE334" s="163"/>
      <c r="BF334" s="164"/>
      <c r="BG334" s="165"/>
      <c r="BH334" s="162"/>
      <c r="BI334" s="162"/>
      <c r="BJ334" s="164"/>
      <c r="BK334" s="95"/>
      <c r="BL334" s="182"/>
      <c r="BM334" s="182"/>
      <c r="BN334" s="182"/>
      <c r="BO334" s="182"/>
      <c r="BP334" s="95" t="str">
        <f t="shared" si="237"/>
        <v/>
      </c>
    </row>
    <row r="335" spans="2:68" x14ac:dyDescent="0.2">
      <c r="B335" s="156">
        <f t="shared" si="238"/>
        <v>327</v>
      </c>
      <c r="C335" s="158" t="str">
        <f>CONCATENATE('DATA SHEET'!$B$9, 'DATA SHEET'!$Q$2)</f>
        <v>" HWDP</v>
      </c>
      <c r="D335" s="157" t="str">
        <f t="shared" si="239"/>
        <v/>
      </c>
      <c r="E335" s="158" t="str">
        <f>IF('DATA SHEET'!$E$10="Cat 2","N/A","OK")</f>
        <v>OK</v>
      </c>
      <c r="F335" s="158" t="str">
        <f>IF('DATA SHEET'!$E$10="Cat 2","N/A","OK")</f>
        <v>OK</v>
      </c>
      <c r="G335" s="160"/>
      <c r="H335" s="160"/>
      <c r="I335" s="160" t="s">
        <v>194</v>
      </c>
      <c r="J335" s="160" t="str">
        <f t="shared" si="236"/>
        <v>OK</v>
      </c>
      <c r="K335" s="160" t="str">
        <f t="shared" si="236"/>
        <v>OK</v>
      </c>
      <c r="L335" s="160" t="str">
        <f>IF('DATA SHEET'!$B$10="NC-50","N/A","OK")</f>
        <v>OK</v>
      </c>
      <c r="M335" s="160" t="str">
        <f>IF('DATA SHEET'!$B$10="NC-50","N/A","OK")</f>
        <v>OK</v>
      </c>
      <c r="N335" s="160"/>
      <c r="O335" s="160"/>
      <c r="P335" s="160"/>
      <c r="Q335" s="160"/>
      <c r="R335" s="160"/>
      <c r="S335" s="160"/>
      <c r="T335" s="160"/>
      <c r="U335" s="160"/>
      <c r="V335" s="150" t="str">
        <f>IF(DB335&lt;&gt;"",
    IF(INT('Drill Size Info'!$AA$19)=INT('Drill Size Info'!$AB$19),
        --(INT('Drill Size Info'!$AA$19) &amp; "." &amp; DB335),
        IF(AND((--(INT('Drill Size Info'!$AA$19) &amp; "." &amp; DB335)&gt;=--('Drill Size Info'!$AA$19)), (--(INT('Drill Size Info'!$AA$19) &amp; "." &amp; DB335)&lt;=--('Drill Size Info'!$AB$19))),
            --(INT('Drill Size Info'!$AA$19) &amp; "." &amp; DB335),
            --(INT('Drill Size Info'!$AB$19) &amp; "." &amp; DB335)
        )
    ),
    IF(DA335&lt;&gt;"",
        IF(INT('Drill Size Info'!$AA$19)=INT('Drill Size Info'!$AB$19),
            --(INT('Drill Size Info'!$AA$19) &amp; "." &amp; LEFT(DA335,3)),
            IF(AND((--(INT('Drill Size Info'!$AA$19) &amp; "." &amp; LEFT(DA335,3))&gt;=--('Drill Size Info'!$AA$19)), (--(INT('Drill Size Info'!$AA$19) &amp; "." &amp; LEFT(DA335,3))&lt;=--('Drill Size Info'!$AB$19))),
                --(INT('Drill Size Info'!$AA$19) &amp; "." &amp; LEFT(DA335,3)),
                --(INT('Drill Size Info'!$AB$19) &amp; "." &amp; LEFT(DA335,3))
            )
        ),
        "OK"
    )
)</f>
        <v>OK</v>
      </c>
      <c r="W335" s="150" t="str">
        <f>IF(DC335&lt;&gt;"",
    IF(INT('Drill Size Info'!$AA$19)=INT('Drill Size Info'!$AB$19),
        --(INT('Drill Size Info'!$AA$19) &amp; "." &amp; DC335),
        IF(AND((--(INT('Drill Size Info'!$AA$19) &amp; "." &amp; DC335)&gt;=--('Drill Size Info'!$AA$19)), (--(INT('Drill Size Info'!$AA$19) &amp; "." &amp; DC335)&lt;=--('Drill Size Info'!$AB$19))),
            --(INT('Drill Size Info'!$AA$19) &amp; "." &amp; DC335),
            --(INT('Drill Size Info'!$AB$19) &amp; "." &amp; DC335)
        )
    ),
    IF(DA335&lt;&gt;"",
        IF(INT('Drill Size Info'!$AA$19)=INT('Drill Size Info'!$AB$19),
            --(INT('Drill Size Info'!$AA$19) &amp; "." &amp; RIGHT(DA335,3)),
            IF(AND((--(INT('Drill Size Info'!$AA$19) &amp; "." &amp; RIGHT(DA335,3))&gt;=--('Drill Size Info'!$AA$19)), (--(INT('Drill Size Info'!$AA$19) &amp; "." &amp; RIGHT(DA335,3))&lt;=--('Drill Size Info'!$AB$19))),
                --(INT('Drill Size Info'!$AA$19) &amp; "." &amp; RIGHT(DA335,3)),
                --(INT('Drill Size Info'!$AB$19) &amp; "." &amp; RIGHT(DA335,3))
            )
        ),
        "N/A"
    )
)</f>
        <v>N/A</v>
      </c>
      <c r="X335" s="150" t="str">
        <f>IF(DE335&lt;&gt;"",
    IF(INT('Drill Size Info'!$AA$19)=INT('Drill Size Info'!$AB$15),
        --(INT('Drill Size Info'!$AA$15) &amp; "." &amp; DE335),
        IF(AND((--(INT('Drill Size Info'!$AA$15) &amp; "." &amp; DE335)&gt;=--('Drill Size Info'!$AA$15)), (--(INT('Drill Size Info'!$AA$15) &amp; "." &amp; DE335)&lt;=--('Drill Size Info'!$AB$15))),
            --(INT('Drill Size Info'!$AA$15) &amp; "." &amp; DE335),
            --(INT('Drill Size Info'!$AB$15) &amp; "." &amp; DE335)
        )
    ),
    IF(DD335&lt;&gt;"",
        IF(INT('Drill Size Info'!$AA$15)=INT('Drill Size Info'!$AB$15),
            --(INT('Drill Size Info'!$AA$15) &amp; "." &amp; LEFT(DD335,3)),
            IF(AND((--(INT('Drill Size Info'!$AA$15) &amp; "." &amp; LEFT(DD335,3))&gt;=--('Drill Size Info'!$AA$15)), (--(INT('Drill Size Info'!$AA$15) &amp; "." &amp; LEFT(DD335,3))&lt;=--('Drill Size Info'!$AB$15))),
                --(INT('Drill Size Info'!$AA$15) &amp; "." &amp; LEFT(DD335,3)),
                --(INT('Drill Size Info'!$AB$15) &amp; "." &amp; LEFT(DD335,3))
            )
        ),
        "OK"
    )
)</f>
        <v>OK</v>
      </c>
      <c r="Y335" s="150" t="str">
        <f>IF(DF335&lt;&gt;"",
    IF(INT('Drill Size Info'!$AA$19)=INT('Drill Size Info'!$AB$15),
        --(INT('Drill Size Info'!$AA$15) &amp; "." &amp; DF335),
        IF(AND((--(INT('Drill Size Info'!$AA$15) &amp; "." &amp; DF335)&gt;=--('Drill Size Info'!$AA$15)), (--(INT('Drill Size Info'!$AA$15) &amp; "." &amp; DF335)&lt;=--('Drill Size Info'!$AB$15))),
            --(INT('Drill Size Info'!$AA$15) &amp; "." &amp; DF335),
            --(INT('Drill Size Info'!$AB$15) &amp; "." &amp; DF335)
        )
    ),
    IF(DD335&lt;&gt;"",
        IF(INT('Drill Size Info'!$AA$15)=INT('Drill Size Info'!$AB$15),
            --(INT('Drill Size Info'!$AA$15) &amp; "." &amp; RIGHT(DD335,3)),
            IF(AND((--(INT('Drill Size Info'!$AA$15) &amp; "." &amp; RIGHT(DD335,3))&gt;=--('Drill Size Info'!$AA$15)), (--(INT('Drill Size Info'!$AA$15) &amp; "." &amp; RIGHT(DD335,3))&lt;=--('Drill Size Info'!$AB$15))),
                --(INT('Drill Size Info'!$AA$15) &amp; "." &amp; RIGHT(DD335,3)),
                --(INT('Drill Size Info'!$AB$15) &amp; "." &amp; RIGHT(DD335,3))
            )
        ),
        "N/A"
    )
)</f>
        <v>N/A</v>
      </c>
      <c r="Z335" s="162"/>
      <c r="AA335" s="162"/>
      <c r="AB335" s="162"/>
      <c r="AC335" s="162"/>
      <c r="AD335" s="162"/>
      <c r="AE335" s="162"/>
      <c r="AF335" s="162"/>
      <c r="AG335" s="162"/>
      <c r="AH335" s="162"/>
      <c r="AI335" s="162"/>
      <c r="AJ335" s="162"/>
      <c r="AK335" s="183"/>
      <c r="AL335" s="183"/>
      <c r="AM335" s="162"/>
      <c r="AN335" s="162"/>
      <c r="AO335" s="162"/>
      <c r="AP335" s="162"/>
      <c r="AQ335" s="162"/>
      <c r="AR335" s="162"/>
      <c r="AS335" s="162"/>
      <c r="AT335" s="162"/>
      <c r="AU335" s="162"/>
      <c r="AV335" s="162"/>
      <c r="AW335" s="162"/>
      <c r="AX335" s="162"/>
      <c r="AY335" s="162"/>
      <c r="AZ335" s="163"/>
      <c r="BA335" s="163"/>
      <c r="BB335" s="163"/>
      <c r="BC335" s="163"/>
      <c r="BD335" s="163"/>
      <c r="BE335" s="163"/>
      <c r="BF335" s="164"/>
      <c r="BG335" s="165"/>
      <c r="BH335" s="162"/>
      <c r="BI335" s="162"/>
      <c r="BJ335" s="164"/>
      <c r="BK335" s="95"/>
      <c r="BL335" s="182"/>
      <c r="BM335" s="182"/>
      <c r="BN335" s="182"/>
      <c r="BO335" s="182"/>
      <c r="BP335" s="95" t="str">
        <f t="shared" si="237"/>
        <v/>
      </c>
    </row>
    <row r="336" spans="2:68" x14ac:dyDescent="0.2">
      <c r="B336" s="156">
        <f t="shared" si="238"/>
        <v>328</v>
      </c>
      <c r="C336" s="158" t="str">
        <f>CONCATENATE('DATA SHEET'!$B$9, 'DATA SHEET'!$Q$2)</f>
        <v>" HWDP</v>
      </c>
      <c r="D336" s="157" t="str">
        <f t="shared" si="239"/>
        <v/>
      </c>
      <c r="E336" s="158" t="str">
        <f>IF('DATA SHEET'!$E$10="Cat 2","N/A","OK")</f>
        <v>OK</v>
      </c>
      <c r="F336" s="158" t="str">
        <f>IF('DATA SHEET'!$E$10="Cat 2","N/A","OK")</f>
        <v>OK</v>
      </c>
      <c r="G336" s="160"/>
      <c r="H336" s="160"/>
      <c r="I336" s="160" t="s">
        <v>194</v>
      </c>
      <c r="J336" s="160" t="str">
        <f t="shared" si="236"/>
        <v>OK</v>
      </c>
      <c r="K336" s="160" t="str">
        <f t="shared" si="236"/>
        <v>OK</v>
      </c>
      <c r="L336" s="160" t="str">
        <f>IF('DATA SHEET'!$B$10="NC-50","N/A","OK")</f>
        <v>OK</v>
      </c>
      <c r="M336" s="160" t="str">
        <f>IF('DATA SHEET'!$B$10="NC-50","N/A","OK")</f>
        <v>OK</v>
      </c>
      <c r="N336" s="160"/>
      <c r="O336" s="160"/>
      <c r="P336" s="160"/>
      <c r="Q336" s="160"/>
      <c r="R336" s="160"/>
      <c r="S336" s="160"/>
      <c r="T336" s="160"/>
      <c r="U336" s="160"/>
      <c r="V336" s="150" t="str">
        <f>IF(DB336&lt;&gt;"",
    IF(INT('Drill Size Info'!$AA$19)=INT('Drill Size Info'!$AB$19),
        --(INT('Drill Size Info'!$AA$19) &amp; "." &amp; DB336),
        IF(AND((--(INT('Drill Size Info'!$AA$19) &amp; "." &amp; DB336)&gt;=--('Drill Size Info'!$AA$19)), (--(INT('Drill Size Info'!$AA$19) &amp; "." &amp; DB336)&lt;=--('Drill Size Info'!$AB$19))),
            --(INT('Drill Size Info'!$AA$19) &amp; "." &amp; DB336),
            --(INT('Drill Size Info'!$AB$19) &amp; "." &amp; DB336)
        )
    ),
    IF(DA336&lt;&gt;"",
        IF(INT('Drill Size Info'!$AA$19)=INT('Drill Size Info'!$AB$19),
            --(INT('Drill Size Info'!$AA$19) &amp; "." &amp; LEFT(DA336,3)),
            IF(AND((--(INT('Drill Size Info'!$AA$19) &amp; "." &amp; LEFT(DA336,3))&gt;=--('Drill Size Info'!$AA$19)), (--(INT('Drill Size Info'!$AA$19) &amp; "." &amp; LEFT(DA336,3))&lt;=--('Drill Size Info'!$AB$19))),
                --(INT('Drill Size Info'!$AA$19) &amp; "." &amp; LEFT(DA336,3)),
                --(INT('Drill Size Info'!$AB$19) &amp; "." &amp; LEFT(DA336,3))
            )
        ),
        "OK"
    )
)</f>
        <v>OK</v>
      </c>
      <c r="W336" s="150" t="str">
        <f>IF(DC336&lt;&gt;"",
    IF(INT('Drill Size Info'!$AA$19)=INT('Drill Size Info'!$AB$19),
        --(INT('Drill Size Info'!$AA$19) &amp; "." &amp; DC336),
        IF(AND((--(INT('Drill Size Info'!$AA$19) &amp; "." &amp; DC336)&gt;=--('Drill Size Info'!$AA$19)), (--(INT('Drill Size Info'!$AA$19) &amp; "." &amp; DC336)&lt;=--('Drill Size Info'!$AB$19))),
            --(INT('Drill Size Info'!$AA$19) &amp; "." &amp; DC336),
            --(INT('Drill Size Info'!$AB$19) &amp; "." &amp; DC336)
        )
    ),
    IF(DA336&lt;&gt;"",
        IF(INT('Drill Size Info'!$AA$19)=INT('Drill Size Info'!$AB$19),
            --(INT('Drill Size Info'!$AA$19) &amp; "." &amp; RIGHT(DA336,3)),
            IF(AND((--(INT('Drill Size Info'!$AA$19) &amp; "." &amp; RIGHT(DA336,3))&gt;=--('Drill Size Info'!$AA$19)), (--(INT('Drill Size Info'!$AA$19) &amp; "." &amp; RIGHT(DA336,3))&lt;=--('Drill Size Info'!$AB$19))),
                --(INT('Drill Size Info'!$AA$19) &amp; "." &amp; RIGHT(DA336,3)),
                --(INT('Drill Size Info'!$AB$19) &amp; "." &amp; RIGHT(DA336,3))
            )
        ),
        "N/A"
    )
)</f>
        <v>N/A</v>
      </c>
      <c r="X336" s="150" t="str">
        <f>IF(DE336&lt;&gt;"",
    IF(INT('Drill Size Info'!$AA$19)=INT('Drill Size Info'!$AB$15),
        --(INT('Drill Size Info'!$AA$15) &amp; "." &amp; DE336),
        IF(AND((--(INT('Drill Size Info'!$AA$15) &amp; "." &amp; DE336)&gt;=--('Drill Size Info'!$AA$15)), (--(INT('Drill Size Info'!$AA$15) &amp; "." &amp; DE336)&lt;=--('Drill Size Info'!$AB$15))),
            --(INT('Drill Size Info'!$AA$15) &amp; "." &amp; DE336),
            --(INT('Drill Size Info'!$AB$15) &amp; "." &amp; DE336)
        )
    ),
    IF(DD336&lt;&gt;"",
        IF(INT('Drill Size Info'!$AA$15)=INT('Drill Size Info'!$AB$15),
            --(INT('Drill Size Info'!$AA$15) &amp; "." &amp; LEFT(DD336,3)),
            IF(AND((--(INT('Drill Size Info'!$AA$15) &amp; "." &amp; LEFT(DD336,3))&gt;=--('Drill Size Info'!$AA$15)), (--(INT('Drill Size Info'!$AA$15) &amp; "." &amp; LEFT(DD336,3))&lt;=--('Drill Size Info'!$AB$15))),
                --(INT('Drill Size Info'!$AA$15) &amp; "." &amp; LEFT(DD336,3)),
                --(INT('Drill Size Info'!$AB$15) &amp; "." &amp; LEFT(DD336,3))
            )
        ),
        "OK"
    )
)</f>
        <v>OK</v>
      </c>
      <c r="Y336" s="150" t="str">
        <f>IF(DF336&lt;&gt;"",
    IF(INT('Drill Size Info'!$AA$19)=INT('Drill Size Info'!$AB$15),
        --(INT('Drill Size Info'!$AA$15) &amp; "." &amp; DF336),
        IF(AND((--(INT('Drill Size Info'!$AA$15) &amp; "." &amp; DF336)&gt;=--('Drill Size Info'!$AA$15)), (--(INT('Drill Size Info'!$AA$15) &amp; "." &amp; DF336)&lt;=--('Drill Size Info'!$AB$15))),
            --(INT('Drill Size Info'!$AA$15) &amp; "." &amp; DF336),
            --(INT('Drill Size Info'!$AB$15) &amp; "." &amp; DF336)
        )
    ),
    IF(DD336&lt;&gt;"",
        IF(INT('Drill Size Info'!$AA$15)=INT('Drill Size Info'!$AB$15),
            --(INT('Drill Size Info'!$AA$15) &amp; "." &amp; RIGHT(DD336,3)),
            IF(AND((--(INT('Drill Size Info'!$AA$15) &amp; "." &amp; RIGHT(DD336,3))&gt;=--('Drill Size Info'!$AA$15)), (--(INT('Drill Size Info'!$AA$15) &amp; "." &amp; RIGHT(DD336,3))&lt;=--('Drill Size Info'!$AB$15))),
                --(INT('Drill Size Info'!$AA$15) &amp; "." &amp; RIGHT(DD336,3)),
                --(INT('Drill Size Info'!$AB$15) &amp; "." &amp; RIGHT(DD336,3))
            )
        ),
        "N/A"
    )
)</f>
        <v>N/A</v>
      </c>
      <c r="Z336" s="162"/>
      <c r="AA336" s="162"/>
      <c r="AB336" s="162"/>
      <c r="AC336" s="162"/>
      <c r="AD336" s="162"/>
      <c r="AE336" s="162"/>
      <c r="AF336" s="162"/>
      <c r="AG336" s="162"/>
      <c r="AH336" s="162"/>
      <c r="AI336" s="162"/>
      <c r="AJ336" s="162"/>
      <c r="AK336" s="183"/>
      <c r="AL336" s="183"/>
      <c r="AM336" s="162"/>
      <c r="AN336" s="162"/>
      <c r="AO336" s="162"/>
      <c r="AP336" s="162"/>
      <c r="AQ336" s="162"/>
      <c r="AR336" s="162"/>
      <c r="AS336" s="162"/>
      <c r="AT336" s="162"/>
      <c r="AU336" s="162"/>
      <c r="AV336" s="162"/>
      <c r="AW336" s="162"/>
      <c r="AX336" s="162"/>
      <c r="AY336" s="162"/>
      <c r="AZ336" s="163"/>
      <c r="BA336" s="163"/>
      <c r="BB336" s="163"/>
      <c r="BC336" s="163"/>
      <c r="BD336" s="163"/>
      <c r="BE336" s="163"/>
      <c r="BF336" s="164"/>
      <c r="BG336" s="165"/>
      <c r="BH336" s="162"/>
      <c r="BI336" s="162"/>
      <c r="BJ336" s="164"/>
      <c r="BK336" s="95"/>
      <c r="BL336" s="182"/>
      <c r="BM336" s="182"/>
      <c r="BN336" s="182"/>
      <c r="BO336" s="182"/>
      <c r="BP336" s="95" t="str">
        <f t="shared" si="237"/>
        <v/>
      </c>
    </row>
    <row r="337" spans="2:68" x14ac:dyDescent="0.2">
      <c r="B337" s="156">
        <f t="shared" si="238"/>
        <v>329</v>
      </c>
      <c r="C337" s="158" t="str">
        <f>CONCATENATE('DATA SHEET'!$B$9, 'DATA SHEET'!$Q$2)</f>
        <v>" HWDP</v>
      </c>
      <c r="D337" s="157" t="str">
        <f t="shared" si="239"/>
        <v/>
      </c>
      <c r="E337" s="158" t="str">
        <f>IF('DATA SHEET'!$E$10="Cat 2","N/A","OK")</f>
        <v>OK</v>
      </c>
      <c r="F337" s="158" t="str">
        <f>IF('DATA SHEET'!$E$10="Cat 2","N/A","OK")</f>
        <v>OK</v>
      </c>
      <c r="G337" s="160"/>
      <c r="H337" s="160"/>
      <c r="I337" s="160" t="s">
        <v>194</v>
      </c>
      <c r="J337" s="160" t="str">
        <f t="shared" si="236"/>
        <v>OK</v>
      </c>
      <c r="K337" s="160" t="str">
        <f t="shared" si="236"/>
        <v>OK</v>
      </c>
      <c r="L337" s="160" t="str">
        <f>IF('DATA SHEET'!$B$10="NC-50","N/A","OK")</f>
        <v>OK</v>
      </c>
      <c r="M337" s="160" t="str">
        <f>IF('DATA SHEET'!$B$10="NC-50","N/A","OK")</f>
        <v>OK</v>
      </c>
      <c r="N337" s="160"/>
      <c r="O337" s="160"/>
      <c r="P337" s="160"/>
      <c r="Q337" s="160"/>
      <c r="R337" s="160"/>
      <c r="S337" s="160"/>
      <c r="T337" s="160"/>
      <c r="U337" s="160"/>
      <c r="V337" s="150" t="str">
        <f>IF(DB337&lt;&gt;"",
    IF(INT('Drill Size Info'!$AA$19)=INT('Drill Size Info'!$AB$19),
        --(INT('Drill Size Info'!$AA$19) &amp; "." &amp; DB337),
        IF(AND((--(INT('Drill Size Info'!$AA$19) &amp; "." &amp; DB337)&gt;=--('Drill Size Info'!$AA$19)), (--(INT('Drill Size Info'!$AA$19) &amp; "." &amp; DB337)&lt;=--('Drill Size Info'!$AB$19))),
            --(INT('Drill Size Info'!$AA$19) &amp; "." &amp; DB337),
            --(INT('Drill Size Info'!$AB$19) &amp; "." &amp; DB337)
        )
    ),
    IF(DA337&lt;&gt;"",
        IF(INT('Drill Size Info'!$AA$19)=INT('Drill Size Info'!$AB$19),
            --(INT('Drill Size Info'!$AA$19) &amp; "." &amp; LEFT(DA337,3)),
            IF(AND((--(INT('Drill Size Info'!$AA$19) &amp; "." &amp; LEFT(DA337,3))&gt;=--('Drill Size Info'!$AA$19)), (--(INT('Drill Size Info'!$AA$19) &amp; "." &amp; LEFT(DA337,3))&lt;=--('Drill Size Info'!$AB$19))),
                --(INT('Drill Size Info'!$AA$19) &amp; "." &amp; LEFT(DA337,3)),
                --(INT('Drill Size Info'!$AB$19) &amp; "." &amp; LEFT(DA337,3))
            )
        ),
        "OK"
    )
)</f>
        <v>OK</v>
      </c>
      <c r="W337" s="150" t="str">
        <f>IF(DC337&lt;&gt;"",
    IF(INT('Drill Size Info'!$AA$19)=INT('Drill Size Info'!$AB$19),
        --(INT('Drill Size Info'!$AA$19) &amp; "." &amp; DC337),
        IF(AND((--(INT('Drill Size Info'!$AA$19) &amp; "." &amp; DC337)&gt;=--('Drill Size Info'!$AA$19)), (--(INT('Drill Size Info'!$AA$19) &amp; "." &amp; DC337)&lt;=--('Drill Size Info'!$AB$19))),
            --(INT('Drill Size Info'!$AA$19) &amp; "." &amp; DC337),
            --(INT('Drill Size Info'!$AB$19) &amp; "." &amp; DC337)
        )
    ),
    IF(DA337&lt;&gt;"",
        IF(INT('Drill Size Info'!$AA$19)=INT('Drill Size Info'!$AB$19),
            --(INT('Drill Size Info'!$AA$19) &amp; "." &amp; RIGHT(DA337,3)),
            IF(AND((--(INT('Drill Size Info'!$AA$19) &amp; "." &amp; RIGHT(DA337,3))&gt;=--('Drill Size Info'!$AA$19)), (--(INT('Drill Size Info'!$AA$19) &amp; "." &amp; RIGHT(DA337,3))&lt;=--('Drill Size Info'!$AB$19))),
                --(INT('Drill Size Info'!$AA$19) &amp; "." &amp; RIGHT(DA337,3)),
                --(INT('Drill Size Info'!$AB$19) &amp; "." &amp; RIGHT(DA337,3))
            )
        ),
        "N/A"
    )
)</f>
        <v>N/A</v>
      </c>
      <c r="X337" s="150" t="str">
        <f>IF(DE337&lt;&gt;"",
    IF(INT('Drill Size Info'!$AA$19)=INT('Drill Size Info'!$AB$15),
        --(INT('Drill Size Info'!$AA$15) &amp; "." &amp; DE337),
        IF(AND((--(INT('Drill Size Info'!$AA$15) &amp; "." &amp; DE337)&gt;=--('Drill Size Info'!$AA$15)), (--(INT('Drill Size Info'!$AA$15) &amp; "." &amp; DE337)&lt;=--('Drill Size Info'!$AB$15))),
            --(INT('Drill Size Info'!$AA$15) &amp; "." &amp; DE337),
            --(INT('Drill Size Info'!$AB$15) &amp; "." &amp; DE337)
        )
    ),
    IF(DD337&lt;&gt;"",
        IF(INT('Drill Size Info'!$AA$15)=INT('Drill Size Info'!$AB$15),
            --(INT('Drill Size Info'!$AA$15) &amp; "." &amp; LEFT(DD337,3)),
            IF(AND((--(INT('Drill Size Info'!$AA$15) &amp; "." &amp; LEFT(DD337,3))&gt;=--('Drill Size Info'!$AA$15)), (--(INT('Drill Size Info'!$AA$15) &amp; "." &amp; LEFT(DD337,3))&lt;=--('Drill Size Info'!$AB$15))),
                --(INT('Drill Size Info'!$AA$15) &amp; "." &amp; LEFT(DD337,3)),
                --(INT('Drill Size Info'!$AB$15) &amp; "." &amp; LEFT(DD337,3))
            )
        ),
        "OK"
    )
)</f>
        <v>OK</v>
      </c>
      <c r="Y337" s="150" t="str">
        <f>IF(DF337&lt;&gt;"",
    IF(INT('Drill Size Info'!$AA$19)=INT('Drill Size Info'!$AB$15),
        --(INT('Drill Size Info'!$AA$15) &amp; "." &amp; DF337),
        IF(AND((--(INT('Drill Size Info'!$AA$15) &amp; "." &amp; DF337)&gt;=--('Drill Size Info'!$AA$15)), (--(INT('Drill Size Info'!$AA$15) &amp; "." &amp; DF337)&lt;=--('Drill Size Info'!$AB$15))),
            --(INT('Drill Size Info'!$AA$15) &amp; "." &amp; DF337),
            --(INT('Drill Size Info'!$AB$15) &amp; "." &amp; DF337)
        )
    ),
    IF(DD337&lt;&gt;"",
        IF(INT('Drill Size Info'!$AA$15)=INT('Drill Size Info'!$AB$15),
            --(INT('Drill Size Info'!$AA$15) &amp; "." &amp; RIGHT(DD337,3)),
            IF(AND((--(INT('Drill Size Info'!$AA$15) &amp; "." &amp; RIGHT(DD337,3))&gt;=--('Drill Size Info'!$AA$15)), (--(INT('Drill Size Info'!$AA$15) &amp; "." &amp; RIGHT(DD337,3))&lt;=--('Drill Size Info'!$AB$15))),
                --(INT('Drill Size Info'!$AA$15) &amp; "." &amp; RIGHT(DD337,3)),
                --(INT('Drill Size Info'!$AB$15) &amp; "." &amp; RIGHT(DD337,3))
            )
        ),
        "N/A"
    )
)</f>
        <v>N/A</v>
      </c>
      <c r="Z337" s="162"/>
      <c r="AA337" s="162"/>
      <c r="AB337" s="162"/>
      <c r="AC337" s="162"/>
      <c r="AD337" s="162"/>
      <c r="AE337" s="162"/>
      <c r="AF337" s="162"/>
      <c r="AG337" s="162"/>
      <c r="AH337" s="162"/>
      <c r="AI337" s="162"/>
      <c r="AJ337" s="162"/>
      <c r="AK337" s="183"/>
      <c r="AL337" s="183"/>
      <c r="AM337" s="162"/>
      <c r="AN337" s="162"/>
      <c r="AO337" s="162"/>
      <c r="AP337" s="162"/>
      <c r="AQ337" s="162"/>
      <c r="AR337" s="162"/>
      <c r="AS337" s="162"/>
      <c r="AT337" s="162"/>
      <c r="AU337" s="162"/>
      <c r="AV337" s="162"/>
      <c r="AW337" s="162"/>
      <c r="AX337" s="162"/>
      <c r="AY337" s="162"/>
      <c r="AZ337" s="163"/>
      <c r="BA337" s="163"/>
      <c r="BB337" s="163"/>
      <c r="BC337" s="163"/>
      <c r="BD337" s="163"/>
      <c r="BE337" s="163"/>
      <c r="BF337" s="164"/>
      <c r="BG337" s="165"/>
      <c r="BH337" s="162"/>
      <c r="BI337" s="162"/>
      <c r="BJ337" s="164"/>
      <c r="BK337" s="95"/>
      <c r="BL337" s="182"/>
      <c r="BM337" s="182"/>
      <c r="BN337" s="182"/>
      <c r="BO337" s="182"/>
      <c r="BP337" s="95" t="str">
        <f t="shared" si="237"/>
        <v/>
      </c>
    </row>
    <row r="338" spans="2:68" x14ac:dyDescent="0.2">
      <c r="B338" s="156">
        <f t="shared" si="238"/>
        <v>330</v>
      </c>
      <c r="C338" s="158" t="str">
        <f>CONCATENATE('DATA SHEET'!$B$9, 'DATA SHEET'!$Q$2)</f>
        <v>" HWDP</v>
      </c>
      <c r="D338" s="157" t="str">
        <f t="shared" si="239"/>
        <v/>
      </c>
      <c r="E338" s="158" t="str">
        <f>IF('DATA SHEET'!$E$10="Cat 2","N/A","OK")</f>
        <v>OK</v>
      </c>
      <c r="F338" s="158" t="str">
        <f>IF('DATA SHEET'!$E$10="Cat 2","N/A","OK")</f>
        <v>OK</v>
      </c>
      <c r="G338" s="160"/>
      <c r="H338" s="160"/>
      <c r="I338" s="160" t="s">
        <v>194</v>
      </c>
      <c r="J338" s="160" t="str">
        <f t="shared" si="236"/>
        <v>OK</v>
      </c>
      <c r="K338" s="160" t="str">
        <f t="shared" si="236"/>
        <v>OK</v>
      </c>
      <c r="L338" s="160" t="str">
        <f>IF('DATA SHEET'!$B$10="NC-50","N/A","OK")</f>
        <v>OK</v>
      </c>
      <c r="M338" s="160" t="str">
        <f>IF('DATA SHEET'!$B$10="NC-50","N/A","OK")</f>
        <v>OK</v>
      </c>
      <c r="N338" s="160"/>
      <c r="O338" s="160"/>
      <c r="P338" s="160"/>
      <c r="Q338" s="160"/>
      <c r="R338" s="160"/>
      <c r="S338" s="160"/>
      <c r="T338" s="160"/>
      <c r="U338" s="160"/>
      <c r="V338" s="150" t="str">
        <f>IF(DB338&lt;&gt;"",
    IF(INT('Drill Size Info'!$AA$19)=INT('Drill Size Info'!$AB$19),
        --(INT('Drill Size Info'!$AA$19) &amp; "." &amp; DB338),
        IF(AND((--(INT('Drill Size Info'!$AA$19) &amp; "." &amp; DB338)&gt;=--('Drill Size Info'!$AA$19)), (--(INT('Drill Size Info'!$AA$19) &amp; "." &amp; DB338)&lt;=--('Drill Size Info'!$AB$19))),
            --(INT('Drill Size Info'!$AA$19) &amp; "." &amp; DB338),
            --(INT('Drill Size Info'!$AB$19) &amp; "." &amp; DB338)
        )
    ),
    IF(DA338&lt;&gt;"",
        IF(INT('Drill Size Info'!$AA$19)=INT('Drill Size Info'!$AB$19),
            --(INT('Drill Size Info'!$AA$19) &amp; "." &amp; LEFT(DA338,3)),
            IF(AND((--(INT('Drill Size Info'!$AA$19) &amp; "." &amp; LEFT(DA338,3))&gt;=--('Drill Size Info'!$AA$19)), (--(INT('Drill Size Info'!$AA$19) &amp; "." &amp; LEFT(DA338,3))&lt;=--('Drill Size Info'!$AB$19))),
                --(INT('Drill Size Info'!$AA$19) &amp; "." &amp; LEFT(DA338,3)),
                --(INT('Drill Size Info'!$AB$19) &amp; "." &amp; LEFT(DA338,3))
            )
        ),
        "OK"
    )
)</f>
        <v>OK</v>
      </c>
      <c r="W338" s="150" t="str">
        <f>IF(DC338&lt;&gt;"",
    IF(INT('Drill Size Info'!$AA$19)=INT('Drill Size Info'!$AB$19),
        --(INT('Drill Size Info'!$AA$19) &amp; "." &amp; DC338),
        IF(AND((--(INT('Drill Size Info'!$AA$19) &amp; "." &amp; DC338)&gt;=--('Drill Size Info'!$AA$19)), (--(INT('Drill Size Info'!$AA$19) &amp; "." &amp; DC338)&lt;=--('Drill Size Info'!$AB$19))),
            --(INT('Drill Size Info'!$AA$19) &amp; "." &amp; DC338),
            --(INT('Drill Size Info'!$AB$19) &amp; "." &amp; DC338)
        )
    ),
    IF(DA338&lt;&gt;"",
        IF(INT('Drill Size Info'!$AA$19)=INT('Drill Size Info'!$AB$19),
            --(INT('Drill Size Info'!$AA$19) &amp; "." &amp; RIGHT(DA338,3)),
            IF(AND((--(INT('Drill Size Info'!$AA$19) &amp; "." &amp; RIGHT(DA338,3))&gt;=--('Drill Size Info'!$AA$19)), (--(INT('Drill Size Info'!$AA$19) &amp; "." &amp; RIGHT(DA338,3))&lt;=--('Drill Size Info'!$AB$19))),
                --(INT('Drill Size Info'!$AA$19) &amp; "." &amp; RIGHT(DA338,3)),
                --(INT('Drill Size Info'!$AB$19) &amp; "." &amp; RIGHT(DA338,3))
            )
        ),
        "N/A"
    )
)</f>
        <v>N/A</v>
      </c>
      <c r="X338" s="150" t="str">
        <f>IF(DE338&lt;&gt;"",
    IF(INT('Drill Size Info'!$AA$19)=INT('Drill Size Info'!$AB$15),
        --(INT('Drill Size Info'!$AA$15) &amp; "." &amp; DE338),
        IF(AND((--(INT('Drill Size Info'!$AA$15) &amp; "." &amp; DE338)&gt;=--('Drill Size Info'!$AA$15)), (--(INT('Drill Size Info'!$AA$15) &amp; "." &amp; DE338)&lt;=--('Drill Size Info'!$AB$15))),
            --(INT('Drill Size Info'!$AA$15) &amp; "." &amp; DE338),
            --(INT('Drill Size Info'!$AB$15) &amp; "." &amp; DE338)
        )
    ),
    IF(DD338&lt;&gt;"",
        IF(INT('Drill Size Info'!$AA$15)=INT('Drill Size Info'!$AB$15),
            --(INT('Drill Size Info'!$AA$15) &amp; "." &amp; LEFT(DD338,3)),
            IF(AND((--(INT('Drill Size Info'!$AA$15) &amp; "." &amp; LEFT(DD338,3))&gt;=--('Drill Size Info'!$AA$15)), (--(INT('Drill Size Info'!$AA$15) &amp; "." &amp; LEFT(DD338,3))&lt;=--('Drill Size Info'!$AB$15))),
                --(INT('Drill Size Info'!$AA$15) &amp; "." &amp; LEFT(DD338,3)),
                --(INT('Drill Size Info'!$AB$15) &amp; "." &amp; LEFT(DD338,3))
            )
        ),
        "OK"
    )
)</f>
        <v>OK</v>
      </c>
      <c r="Y338" s="150" t="str">
        <f>IF(DF338&lt;&gt;"",
    IF(INT('Drill Size Info'!$AA$19)=INT('Drill Size Info'!$AB$15),
        --(INT('Drill Size Info'!$AA$15) &amp; "." &amp; DF338),
        IF(AND((--(INT('Drill Size Info'!$AA$15) &amp; "." &amp; DF338)&gt;=--('Drill Size Info'!$AA$15)), (--(INT('Drill Size Info'!$AA$15) &amp; "." &amp; DF338)&lt;=--('Drill Size Info'!$AB$15))),
            --(INT('Drill Size Info'!$AA$15) &amp; "." &amp; DF338),
            --(INT('Drill Size Info'!$AB$15) &amp; "." &amp; DF338)
        )
    ),
    IF(DD338&lt;&gt;"",
        IF(INT('Drill Size Info'!$AA$15)=INT('Drill Size Info'!$AB$15),
            --(INT('Drill Size Info'!$AA$15) &amp; "." &amp; RIGHT(DD338,3)),
            IF(AND((--(INT('Drill Size Info'!$AA$15) &amp; "." &amp; RIGHT(DD338,3))&gt;=--('Drill Size Info'!$AA$15)), (--(INT('Drill Size Info'!$AA$15) &amp; "." &amp; RIGHT(DD338,3))&lt;=--('Drill Size Info'!$AB$15))),
                --(INT('Drill Size Info'!$AA$15) &amp; "." &amp; RIGHT(DD338,3)),
                --(INT('Drill Size Info'!$AB$15) &amp; "." &amp; RIGHT(DD338,3))
            )
        ),
        "N/A"
    )
)</f>
        <v>N/A</v>
      </c>
      <c r="Z338" s="162"/>
      <c r="AA338" s="162"/>
      <c r="AB338" s="162"/>
      <c r="AC338" s="162"/>
      <c r="AD338" s="162"/>
      <c r="AE338" s="162"/>
      <c r="AF338" s="162"/>
      <c r="AG338" s="162"/>
      <c r="AH338" s="162"/>
      <c r="AI338" s="162"/>
      <c r="AJ338" s="162"/>
      <c r="AK338" s="183"/>
      <c r="AL338" s="183"/>
      <c r="AM338" s="162"/>
      <c r="AN338" s="162"/>
      <c r="AO338" s="162"/>
      <c r="AP338" s="162"/>
      <c r="AQ338" s="162"/>
      <c r="AR338" s="162"/>
      <c r="AS338" s="162"/>
      <c r="AT338" s="162"/>
      <c r="AU338" s="162"/>
      <c r="AV338" s="162"/>
      <c r="AW338" s="162"/>
      <c r="AX338" s="162"/>
      <c r="AY338" s="162"/>
      <c r="AZ338" s="163"/>
      <c r="BA338" s="163"/>
      <c r="BB338" s="163"/>
      <c r="BC338" s="163"/>
      <c r="BD338" s="163"/>
      <c r="BE338" s="163"/>
      <c r="BF338" s="164"/>
      <c r="BG338" s="165"/>
      <c r="BH338" s="162"/>
      <c r="BI338" s="162"/>
      <c r="BJ338" s="164"/>
      <c r="BK338" s="95"/>
      <c r="BL338" s="182"/>
      <c r="BM338" s="182"/>
      <c r="BN338" s="182"/>
      <c r="BO338" s="182"/>
      <c r="BP338" s="95" t="str">
        <f t="shared" si="237"/>
        <v/>
      </c>
    </row>
    <row r="339" spans="2:68" x14ac:dyDescent="0.2">
      <c r="B339" s="156">
        <f t="shared" si="238"/>
        <v>331</v>
      </c>
      <c r="C339" s="158" t="str">
        <f>CONCATENATE('DATA SHEET'!$B$9, 'DATA SHEET'!$Q$2)</f>
        <v>" HWDP</v>
      </c>
      <c r="D339" s="157" t="str">
        <f t="shared" si="239"/>
        <v/>
      </c>
      <c r="E339" s="158" t="str">
        <f>IF('DATA SHEET'!$E$10="Cat 2","N/A","OK")</f>
        <v>OK</v>
      </c>
      <c r="F339" s="158" t="str">
        <f>IF('DATA SHEET'!$E$10="Cat 2","N/A","OK")</f>
        <v>OK</v>
      </c>
      <c r="G339" s="160"/>
      <c r="H339" s="160"/>
      <c r="I339" s="160" t="s">
        <v>194</v>
      </c>
      <c r="J339" s="160" t="str">
        <f t="shared" si="236"/>
        <v>OK</v>
      </c>
      <c r="K339" s="160" t="str">
        <f t="shared" si="236"/>
        <v>OK</v>
      </c>
      <c r="L339" s="160" t="str">
        <f>IF('DATA SHEET'!$B$10="NC-50","N/A","OK")</f>
        <v>OK</v>
      </c>
      <c r="M339" s="160" t="str">
        <f>IF('DATA SHEET'!$B$10="NC-50","N/A","OK")</f>
        <v>OK</v>
      </c>
      <c r="N339" s="160"/>
      <c r="O339" s="160"/>
      <c r="P339" s="160"/>
      <c r="Q339" s="160"/>
      <c r="R339" s="160"/>
      <c r="S339" s="160"/>
      <c r="T339" s="160"/>
      <c r="U339" s="160"/>
      <c r="V339" s="150" t="str">
        <f>IF(DB339&lt;&gt;"",
    IF(INT('Drill Size Info'!$AA$19)=INT('Drill Size Info'!$AB$19),
        --(INT('Drill Size Info'!$AA$19) &amp; "." &amp; DB339),
        IF(AND((--(INT('Drill Size Info'!$AA$19) &amp; "." &amp; DB339)&gt;=--('Drill Size Info'!$AA$19)), (--(INT('Drill Size Info'!$AA$19) &amp; "." &amp; DB339)&lt;=--('Drill Size Info'!$AB$19))),
            --(INT('Drill Size Info'!$AA$19) &amp; "." &amp; DB339),
            --(INT('Drill Size Info'!$AB$19) &amp; "." &amp; DB339)
        )
    ),
    IF(DA339&lt;&gt;"",
        IF(INT('Drill Size Info'!$AA$19)=INT('Drill Size Info'!$AB$19),
            --(INT('Drill Size Info'!$AA$19) &amp; "." &amp; LEFT(DA339,3)),
            IF(AND((--(INT('Drill Size Info'!$AA$19) &amp; "." &amp; LEFT(DA339,3))&gt;=--('Drill Size Info'!$AA$19)), (--(INT('Drill Size Info'!$AA$19) &amp; "." &amp; LEFT(DA339,3))&lt;=--('Drill Size Info'!$AB$19))),
                --(INT('Drill Size Info'!$AA$19) &amp; "." &amp; LEFT(DA339,3)),
                --(INT('Drill Size Info'!$AB$19) &amp; "." &amp; LEFT(DA339,3))
            )
        ),
        "OK"
    )
)</f>
        <v>OK</v>
      </c>
      <c r="W339" s="150" t="str">
        <f>IF(DC339&lt;&gt;"",
    IF(INT('Drill Size Info'!$AA$19)=INT('Drill Size Info'!$AB$19),
        --(INT('Drill Size Info'!$AA$19) &amp; "." &amp; DC339),
        IF(AND((--(INT('Drill Size Info'!$AA$19) &amp; "." &amp; DC339)&gt;=--('Drill Size Info'!$AA$19)), (--(INT('Drill Size Info'!$AA$19) &amp; "." &amp; DC339)&lt;=--('Drill Size Info'!$AB$19))),
            --(INT('Drill Size Info'!$AA$19) &amp; "." &amp; DC339),
            --(INT('Drill Size Info'!$AB$19) &amp; "." &amp; DC339)
        )
    ),
    IF(DA339&lt;&gt;"",
        IF(INT('Drill Size Info'!$AA$19)=INT('Drill Size Info'!$AB$19),
            --(INT('Drill Size Info'!$AA$19) &amp; "." &amp; RIGHT(DA339,3)),
            IF(AND((--(INT('Drill Size Info'!$AA$19) &amp; "." &amp; RIGHT(DA339,3))&gt;=--('Drill Size Info'!$AA$19)), (--(INT('Drill Size Info'!$AA$19) &amp; "." &amp; RIGHT(DA339,3))&lt;=--('Drill Size Info'!$AB$19))),
                --(INT('Drill Size Info'!$AA$19) &amp; "." &amp; RIGHT(DA339,3)),
                --(INT('Drill Size Info'!$AB$19) &amp; "." &amp; RIGHT(DA339,3))
            )
        ),
        "N/A"
    )
)</f>
        <v>N/A</v>
      </c>
      <c r="X339" s="150" t="str">
        <f>IF(DE339&lt;&gt;"",
    IF(INT('Drill Size Info'!$AA$19)=INT('Drill Size Info'!$AB$15),
        --(INT('Drill Size Info'!$AA$15) &amp; "." &amp; DE339),
        IF(AND((--(INT('Drill Size Info'!$AA$15) &amp; "." &amp; DE339)&gt;=--('Drill Size Info'!$AA$15)), (--(INT('Drill Size Info'!$AA$15) &amp; "." &amp; DE339)&lt;=--('Drill Size Info'!$AB$15))),
            --(INT('Drill Size Info'!$AA$15) &amp; "." &amp; DE339),
            --(INT('Drill Size Info'!$AB$15) &amp; "." &amp; DE339)
        )
    ),
    IF(DD339&lt;&gt;"",
        IF(INT('Drill Size Info'!$AA$15)=INT('Drill Size Info'!$AB$15),
            --(INT('Drill Size Info'!$AA$15) &amp; "." &amp; LEFT(DD339,3)),
            IF(AND((--(INT('Drill Size Info'!$AA$15) &amp; "." &amp; LEFT(DD339,3))&gt;=--('Drill Size Info'!$AA$15)), (--(INT('Drill Size Info'!$AA$15) &amp; "." &amp; LEFT(DD339,3))&lt;=--('Drill Size Info'!$AB$15))),
                --(INT('Drill Size Info'!$AA$15) &amp; "." &amp; LEFT(DD339,3)),
                --(INT('Drill Size Info'!$AB$15) &amp; "." &amp; LEFT(DD339,3))
            )
        ),
        "OK"
    )
)</f>
        <v>OK</v>
      </c>
      <c r="Y339" s="150" t="str">
        <f>IF(DF339&lt;&gt;"",
    IF(INT('Drill Size Info'!$AA$19)=INT('Drill Size Info'!$AB$15),
        --(INT('Drill Size Info'!$AA$15) &amp; "." &amp; DF339),
        IF(AND((--(INT('Drill Size Info'!$AA$15) &amp; "." &amp; DF339)&gt;=--('Drill Size Info'!$AA$15)), (--(INT('Drill Size Info'!$AA$15) &amp; "." &amp; DF339)&lt;=--('Drill Size Info'!$AB$15))),
            --(INT('Drill Size Info'!$AA$15) &amp; "." &amp; DF339),
            --(INT('Drill Size Info'!$AB$15) &amp; "." &amp; DF339)
        )
    ),
    IF(DD339&lt;&gt;"",
        IF(INT('Drill Size Info'!$AA$15)=INT('Drill Size Info'!$AB$15),
            --(INT('Drill Size Info'!$AA$15) &amp; "." &amp; RIGHT(DD339,3)),
            IF(AND((--(INT('Drill Size Info'!$AA$15) &amp; "." &amp; RIGHT(DD339,3))&gt;=--('Drill Size Info'!$AA$15)), (--(INT('Drill Size Info'!$AA$15) &amp; "." &amp; RIGHT(DD339,3))&lt;=--('Drill Size Info'!$AB$15))),
                --(INT('Drill Size Info'!$AA$15) &amp; "." &amp; RIGHT(DD339,3)),
                --(INT('Drill Size Info'!$AB$15) &amp; "." &amp; RIGHT(DD339,3))
            )
        ),
        "N/A"
    )
)</f>
        <v>N/A</v>
      </c>
      <c r="Z339" s="162"/>
      <c r="AA339" s="162"/>
      <c r="AB339" s="162"/>
      <c r="AC339" s="162"/>
      <c r="AD339" s="162"/>
      <c r="AE339" s="162"/>
      <c r="AF339" s="162"/>
      <c r="AG339" s="162"/>
      <c r="AH339" s="162"/>
      <c r="AI339" s="162"/>
      <c r="AJ339" s="162"/>
      <c r="AK339" s="183"/>
      <c r="AL339" s="183"/>
      <c r="AM339" s="162"/>
      <c r="AN339" s="162"/>
      <c r="AO339" s="162"/>
      <c r="AP339" s="162"/>
      <c r="AQ339" s="162"/>
      <c r="AR339" s="162"/>
      <c r="AS339" s="162"/>
      <c r="AT339" s="162"/>
      <c r="AU339" s="162"/>
      <c r="AV339" s="162"/>
      <c r="AW339" s="162"/>
      <c r="AX339" s="162"/>
      <c r="AY339" s="162"/>
      <c r="AZ339" s="163"/>
      <c r="BA339" s="163"/>
      <c r="BB339" s="163"/>
      <c r="BC339" s="163"/>
      <c r="BD339" s="163"/>
      <c r="BE339" s="163"/>
      <c r="BF339" s="164"/>
      <c r="BG339" s="165"/>
      <c r="BH339" s="162"/>
      <c r="BI339" s="162"/>
      <c r="BJ339" s="164"/>
      <c r="BK339" s="95"/>
      <c r="BL339" s="182"/>
      <c r="BM339" s="182"/>
      <c r="BN339" s="182"/>
      <c r="BO339" s="182"/>
      <c r="BP339" s="95" t="str">
        <f t="shared" si="237"/>
        <v/>
      </c>
    </row>
    <row r="340" spans="2:68" x14ac:dyDescent="0.2">
      <c r="B340" s="156">
        <f t="shared" si="238"/>
        <v>332</v>
      </c>
      <c r="C340" s="158" t="str">
        <f>CONCATENATE('DATA SHEET'!$B$9, 'DATA SHEET'!$Q$2)</f>
        <v>" HWDP</v>
      </c>
      <c r="D340" s="157" t="str">
        <f t="shared" si="239"/>
        <v/>
      </c>
      <c r="E340" s="158" t="str">
        <f>IF('DATA SHEET'!$E$10="Cat 2","N/A","OK")</f>
        <v>OK</v>
      </c>
      <c r="F340" s="158" t="str">
        <f>IF('DATA SHEET'!$E$10="Cat 2","N/A","OK")</f>
        <v>OK</v>
      </c>
      <c r="G340" s="160"/>
      <c r="H340" s="160"/>
      <c r="I340" s="160" t="s">
        <v>194</v>
      </c>
      <c r="J340" s="160" t="str">
        <f t="shared" si="236"/>
        <v>OK</v>
      </c>
      <c r="K340" s="160" t="str">
        <f t="shared" si="236"/>
        <v>OK</v>
      </c>
      <c r="L340" s="160" t="str">
        <f>IF('DATA SHEET'!$B$10="NC-50","N/A","OK")</f>
        <v>OK</v>
      </c>
      <c r="M340" s="160" t="str">
        <f>IF('DATA SHEET'!$B$10="NC-50","N/A","OK")</f>
        <v>OK</v>
      </c>
      <c r="N340" s="160"/>
      <c r="O340" s="160"/>
      <c r="P340" s="160"/>
      <c r="Q340" s="160"/>
      <c r="R340" s="160"/>
      <c r="S340" s="160"/>
      <c r="T340" s="160"/>
      <c r="U340" s="160"/>
      <c r="V340" s="150" t="str">
        <f>IF(DB340&lt;&gt;"",
    IF(INT('Drill Size Info'!$AA$19)=INT('Drill Size Info'!$AB$19),
        --(INT('Drill Size Info'!$AA$19) &amp; "." &amp; DB340),
        IF(AND((--(INT('Drill Size Info'!$AA$19) &amp; "." &amp; DB340)&gt;=--('Drill Size Info'!$AA$19)), (--(INT('Drill Size Info'!$AA$19) &amp; "." &amp; DB340)&lt;=--('Drill Size Info'!$AB$19))),
            --(INT('Drill Size Info'!$AA$19) &amp; "." &amp; DB340),
            --(INT('Drill Size Info'!$AB$19) &amp; "." &amp; DB340)
        )
    ),
    IF(DA340&lt;&gt;"",
        IF(INT('Drill Size Info'!$AA$19)=INT('Drill Size Info'!$AB$19),
            --(INT('Drill Size Info'!$AA$19) &amp; "." &amp; LEFT(DA340,3)),
            IF(AND((--(INT('Drill Size Info'!$AA$19) &amp; "." &amp; LEFT(DA340,3))&gt;=--('Drill Size Info'!$AA$19)), (--(INT('Drill Size Info'!$AA$19) &amp; "." &amp; LEFT(DA340,3))&lt;=--('Drill Size Info'!$AB$19))),
                --(INT('Drill Size Info'!$AA$19) &amp; "." &amp; LEFT(DA340,3)),
                --(INT('Drill Size Info'!$AB$19) &amp; "." &amp; LEFT(DA340,3))
            )
        ),
        "OK"
    )
)</f>
        <v>OK</v>
      </c>
      <c r="W340" s="150" t="str">
        <f>IF(DC340&lt;&gt;"",
    IF(INT('Drill Size Info'!$AA$19)=INT('Drill Size Info'!$AB$19),
        --(INT('Drill Size Info'!$AA$19) &amp; "." &amp; DC340),
        IF(AND((--(INT('Drill Size Info'!$AA$19) &amp; "." &amp; DC340)&gt;=--('Drill Size Info'!$AA$19)), (--(INT('Drill Size Info'!$AA$19) &amp; "." &amp; DC340)&lt;=--('Drill Size Info'!$AB$19))),
            --(INT('Drill Size Info'!$AA$19) &amp; "." &amp; DC340),
            --(INT('Drill Size Info'!$AB$19) &amp; "." &amp; DC340)
        )
    ),
    IF(DA340&lt;&gt;"",
        IF(INT('Drill Size Info'!$AA$19)=INT('Drill Size Info'!$AB$19),
            --(INT('Drill Size Info'!$AA$19) &amp; "." &amp; RIGHT(DA340,3)),
            IF(AND((--(INT('Drill Size Info'!$AA$19) &amp; "." &amp; RIGHT(DA340,3))&gt;=--('Drill Size Info'!$AA$19)), (--(INT('Drill Size Info'!$AA$19) &amp; "." &amp; RIGHT(DA340,3))&lt;=--('Drill Size Info'!$AB$19))),
                --(INT('Drill Size Info'!$AA$19) &amp; "." &amp; RIGHT(DA340,3)),
                --(INT('Drill Size Info'!$AB$19) &amp; "." &amp; RIGHT(DA340,3))
            )
        ),
        "N/A"
    )
)</f>
        <v>N/A</v>
      </c>
      <c r="X340" s="150" t="str">
        <f>IF(DE340&lt;&gt;"",
    IF(INT('Drill Size Info'!$AA$19)=INT('Drill Size Info'!$AB$15),
        --(INT('Drill Size Info'!$AA$15) &amp; "." &amp; DE340),
        IF(AND((--(INT('Drill Size Info'!$AA$15) &amp; "." &amp; DE340)&gt;=--('Drill Size Info'!$AA$15)), (--(INT('Drill Size Info'!$AA$15) &amp; "." &amp; DE340)&lt;=--('Drill Size Info'!$AB$15))),
            --(INT('Drill Size Info'!$AA$15) &amp; "." &amp; DE340),
            --(INT('Drill Size Info'!$AB$15) &amp; "." &amp; DE340)
        )
    ),
    IF(DD340&lt;&gt;"",
        IF(INT('Drill Size Info'!$AA$15)=INT('Drill Size Info'!$AB$15),
            --(INT('Drill Size Info'!$AA$15) &amp; "." &amp; LEFT(DD340,3)),
            IF(AND((--(INT('Drill Size Info'!$AA$15) &amp; "." &amp; LEFT(DD340,3))&gt;=--('Drill Size Info'!$AA$15)), (--(INT('Drill Size Info'!$AA$15) &amp; "." &amp; LEFT(DD340,3))&lt;=--('Drill Size Info'!$AB$15))),
                --(INT('Drill Size Info'!$AA$15) &amp; "." &amp; LEFT(DD340,3)),
                --(INT('Drill Size Info'!$AB$15) &amp; "." &amp; LEFT(DD340,3))
            )
        ),
        "OK"
    )
)</f>
        <v>OK</v>
      </c>
      <c r="Y340" s="150" t="str">
        <f>IF(DF340&lt;&gt;"",
    IF(INT('Drill Size Info'!$AA$19)=INT('Drill Size Info'!$AB$15),
        --(INT('Drill Size Info'!$AA$15) &amp; "." &amp; DF340),
        IF(AND((--(INT('Drill Size Info'!$AA$15) &amp; "." &amp; DF340)&gt;=--('Drill Size Info'!$AA$15)), (--(INT('Drill Size Info'!$AA$15) &amp; "." &amp; DF340)&lt;=--('Drill Size Info'!$AB$15))),
            --(INT('Drill Size Info'!$AA$15) &amp; "." &amp; DF340),
            --(INT('Drill Size Info'!$AB$15) &amp; "." &amp; DF340)
        )
    ),
    IF(DD340&lt;&gt;"",
        IF(INT('Drill Size Info'!$AA$15)=INT('Drill Size Info'!$AB$15),
            --(INT('Drill Size Info'!$AA$15) &amp; "." &amp; RIGHT(DD340,3)),
            IF(AND((--(INT('Drill Size Info'!$AA$15) &amp; "." &amp; RIGHT(DD340,3))&gt;=--('Drill Size Info'!$AA$15)), (--(INT('Drill Size Info'!$AA$15) &amp; "." &amp; RIGHT(DD340,3))&lt;=--('Drill Size Info'!$AB$15))),
                --(INT('Drill Size Info'!$AA$15) &amp; "." &amp; RIGHT(DD340,3)),
                --(INT('Drill Size Info'!$AB$15) &amp; "." &amp; RIGHT(DD340,3))
            )
        ),
        "N/A"
    )
)</f>
        <v>N/A</v>
      </c>
      <c r="Z340" s="162"/>
      <c r="AA340" s="162"/>
      <c r="AB340" s="162"/>
      <c r="AC340" s="162"/>
      <c r="AD340" s="162"/>
      <c r="AE340" s="162"/>
      <c r="AF340" s="162"/>
      <c r="AG340" s="162"/>
      <c r="AH340" s="162"/>
      <c r="AI340" s="162"/>
      <c r="AJ340" s="162"/>
      <c r="AK340" s="183"/>
      <c r="AL340" s="183"/>
      <c r="AM340" s="162"/>
      <c r="AN340" s="162"/>
      <c r="AO340" s="162"/>
      <c r="AP340" s="162"/>
      <c r="AQ340" s="162"/>
      <c r="AR340" s="162"/>
      <c r="AS340" s="162"/>
      <c r="AT340" s="162"/>
      <c r="AU340" s="162"/>
      <c r="AV340" s="162"/>
      <c r="AW340" s="162"/>
      <c r="AX340" s="162"/>
      <c r="AY340" s="162"/>
      <c r="AZ340" s="163"/>
      <c r="BA340" s="163"/>
      <c r="BB340" s="163"/>
      <c r="BC340" s="163"/>
      <c r="BD340" s="163"/>
      <c r="BE340" s="163"/>
      <c r="BF340" s="164"/>
      <c r="BG340" s="165"/>
      <c r="BH340" s="162"/>
      <c r="BI340" s="162"/>
      <c r="BJ340" s="164"/>
      <c r="BK340" s="95"/>
      <c r="BL340" s="182"/>
      <c r="BM340" s="182"/>
      <c r="BN340" s="182"/>
      <c r="BO340" s="182"/>
      <c r="BP340" s="95" t="str">
        <f t="shared" si="237"/>
        <v/>
      </c>
    </row>
    <row r="341" spans="2:68" x14ac:dyDescent="0.2">
      <c r="B341" s="156">
        <f t="shared" si="238"/>
        <v>333</v>
      </c>
      <c r="C341" s="158" t="str">
        <f>CONCATENATE('DATA SHEET'!$B$9, 'DATA SHEET'!$Q$2)</f>
        <v>" HWDP</v>
      </c>
      <c r="D341" s="157" t="str">
        <f t="shared" si="239"/>
        <v/>
      </c>
      <c r="E341" s="158" t="str">
        <f>IF('DATA SHEET'!$E$10="Cat 2","N/A","OK")</f>
        <v>OK</v>
      </c>
      <c r="F341" s="158" t="str">
        <f>IF('DATA SHEET'!$E$10="Cat 2","N/A","OK")</f>
        <v>OK</v>
      </c>
      <c r="G341" s="160"/>
      <c r="H341" s="160"/>
      <c r="I341" s="160" t="s">
        <v>194</v>
      </c>
      <c r="J341" s="160" t="str">
        <f t="shared" si="236"/>
        <v>OK</v>
      </c>
      <c r="K341" s="160" t="str">
        <f t="shared" si="236"/>
        <v>OK</v>
      </c>
      <c r="L341" s="160" t="str">
        <f>IF('DATA SHEET'!$B$10="NC-50","N/A","OK")</f>
        <v>OK</v>
      </c>
      <c r="M341" s="160" t="str">
        <f>IF('DATA SHEET'!$B$10="NC-50","N/A","OK")</f>
        <v>OK</v>
      </c>
      <c r="N341" s="160"/>
      <c r="O341" s="160"/>
      <c r="P341" s="160"/>
      <c r="Q341" s="160"/>
      <c r="R341" s="160"/>
      <c r="S341" s="160"/>
      <c r="T341" s="160"/>
      <c r="U341" s="160"/>
      <c r="V341" s="150" t="str">
        <f>IF(DB341&lt;&gt;"",
    IF(INT('Drill Size Info'!$AA$19)=INT('Drill Size Info'!$AB$19),
        --(INT('Drill Size Info'!$AA$19) &amp; "." &amp; DB341),
        IF(AND((--(INT('Drill Size Info'!$AA$19) &amp; "." &amp; DB341)&gt;=--('Drill Size Info'!$AA$19)), (--(INT('Drill Size Info'!$AA$19) &amp; "." &amp; DB341)&lt;=--('Drill Size Info'!$AB$19))),
            --(INT('Drill Size Info'!$AA$19) &amp; "." &amp; DB341),
            --(INT('Drill Size Info'!$AB$19) &amp; "." &amp; DB341)
        )
    ),
    IF(DA341&lt;&gt;"",
        IF(INT('Drill Size Info'!$AA$19)=INT('Drill Size Info'!$AB$19),
            --(INT('Drill Size Info'!$AA$19) &amp; "." &amp; LEFT(DA341,3)),
            IF(AND((--(INT('Drill Size Info'!$AA$19) &amp; "." &amp; LEFT(DA341,3))&gt;=--('Drill Size Info'!$AA$19)), (--(INT('Drill Size Info'!$AA$19) &amp; "." &amp; LEFT(DA341,3))&lt;=--('Drill Size Info'!$AB$19))),
                --(INT('Drill Size Info'!$AA$19) &amp; "." &amp; LEFT(DA341,3)),
                --(INT('Drill Size Info'!$AB$19) &amp; "." &amp; LEFT(DA341,3))
            )
        ),
        "OK"
    )
)</f>
        <v>OK</v>
      </c>
      <c r="W341" s="150" t="str">
        <f>IF(DC341&lt;&gt;"",
    IF(INT('Drill Size Info'!$AA$19)=INT('Drill Size Info'!$AB$19),
        --(INT('Drill Size Info'!$AA$19) &amp; "." &amp; DC341),
        IF(AND((--(INT('Drill Size Info'!$AA$19) &amp; "." &amp; DC341)&gt;=--('Drill Size Info'!$AA$19)), (--(INT('Drill Size Info'!$AA$19) &amp; "." &amp; DC341)&lt;=--('Drill Size Info'!$AB$19))),
            --(INT('Drill Size Info'!$AA$19) &amp; "." &amp; DC341),
            --(INT('Drill Size Info'!$AB$19) &amp; "." &amp; DC341)
        )
    ),
    IF(DA341&lt;&gt;"",
        IF(INT('Drill Size Info'!$AA$19)=INT('Drill Size Info'!$AB$19),
            --(INT('Drill Size Info'!$AA$19) &amp; "." &amp; RIGHT(DA341,3)),
            IF(AND((--(INT('Drill Size Info'!$AA$19) &amp; "." &amp; RIGHT(DA341,3))&gt;=--('Drill Size Info'!$AA$19)), (--(INT('Drill Size Info'!$AA$19) &amp; "." &amp; RIGHT(DA341,3))&lt;=--('Drill Size Info'!$AB$19))),
                --(INT('Drill Size Info'!$AA$19) &amp; "." &amp; RIGHT(DA341,3)),
                --(INT('Drill Size Info'!$AB$19) &amp; "." &amp; RIGHT(DA341,3))
            )
        ),
        "N/A"
    )
)</f>
        <v>N/A</v>
      </c>
      <c r="X341" s="150" t="str">
        <f>IF(DE341&lt;&gt;"",
    IF(INT('Drill Size Info'!$AA$19)=INT('Drill Size Info'!$AB$15),
        --(INT('Drill Size Info'!$AA$15) &amp; "." &amp; DE341),
        IF(AND((--(INT('Drill Size Info'!$AA$15) &amp; "." &amp; DE341)&gt;=--('Drill Size Info'!$AA$15)), (--(INT('Drill Size Info'!$AA$15) &amp; "." &amp; DE341)&lt;=--('Drill Size Info'!$AB$15))),
            --(INT('Drill Size Info'!$AA$15) &amp; "." &amp; DE341),
            --(INT('Drill Size Info'!$AB$15) &amp; "." &amp; DE341)
        )
    ),
    IF(DD341&lt;&gt;"",
        IF(INT('Drill Size Info'!$AA$15)=INT('Drill Size Info'!$AB$15),
            --(INT('Drill Size Info'!$AA$15) &amp; "." &amp; LEFT(DD341,3)),
            IF(AND((--(INT('Drill Size Info'!$AA$15) &amp; "." &amp; LEFT(DD341,3))&gt;=--('Drill Size Info'!$AA$15)), (--(INT('Drill Size Info'!$AA$15) &amp; "." &amp; LEFT(DD341,3))&lt;=--('Drill Size Info'!$AB$15))),
                --(INT('Drill Size Info'!$AA$15) &amp; "." &amp; LEFT(DD341,3)),
                --(INT('Drill Size Info'!$AB$15) &amp; "." &amp; LEFT(DD341,3))
            )
        ),
        "OK"
    )
)</f>
        <v>OK</v>
      </c>
      <c r="Y341" s="150" t="str">
        <f>IF(DF341&lt;&gt;"",
    IF(INT('Drill Size Info'!$AA$19)=INT('Drill Size Info'!$AB$15),
        --(INT('Drill Size Info'!$AA$15) &amp; "." &amp; DF341),
        IF(AND((--(INT('Drill Size Info'!$AA$15) &amp; "." &amp; DF341)&gt;=--('Drill Size Info'!$AA$15)), (--(INT('Drill Size Info'!$AA$15) &amp; "." &amp; DF341)&lt;=--('Drill Size Info'!$AB$15))),
            --(INT('Drill Size Info'!$AA$15) &amp; "." &amp; DF341),
            --(INT('Drill Size Info'!$AB$15) &amp; "." &amp; DF341)
        )
    ),
    IF(DD341&lt;&gt;"",
        IF(INT('Drill Size Info'!$AA$15)=INT('Drill Size Info'!$AB$15),
            --(INT('Drill Size Info'!$AA$15) &amp; "." &amp; RIGHT(DD341,3)),
            IF(AND((--(INT('Drill Size Info'!$AA$15) &amp; "." &amp; RIGHT(DD341,3))&gt;=--('Drill Size Info'!$AA$15)), (--(INT('Drill Size Info'!$AA$15) &amp; "." &amp; RIGHT(DD341,3))&lt;=--('Drill Size Info'!$AB$15))),
                --(INT('Drill Size Info'!$AA$15) &amp; "." &amp; RIGHT(DD341,3)),
                --(INT('Drill Size Info'!$AB$15) &amp; "." &amp; RIGHT(DD341,3))
            )
        ),
        "N/A"
    )
)</f>
        <v>N/A</v>
      </c>
      <c r="Z341" s="162"/>
      <c r="AA341" s="162"/>
      <c r="AB341" s="162"/>
      <c r="AC341" s="162"/>
      <c r="AD341" s="162"/>
      <c r="AE341" s="162"/>
      <c r="AF341" s="162"/>
      <c r="AG341" s="162"/>
      <c r="AH341" s="162"/>
      <c r="AI341" s="162"/>
      <c r="AJ341" s="162"/>
      <c r="AK341" s="183"/>
      <c r="AL341" s="183"/>
      <c r="AM341" s="162"/>
      <c r="AN341" s="162"/>
      <c r="AO341" s="162"/>
      <c r="AP341" s="162"/>
      <c r="AQ341" s="162"/>
      <c r="AR341" s="162"/>
      <c r="AS341" s="162"/>
      <c r="AT341" s="162"/>
      <c r="AU341" s="162"/>
      <c r="AV341" s="162"/>
      <c r="AW341" s="162"/>
      <c r="AX341" s="162"/>
      <c r="AY341" s="162"/>
      <c r="AZ341" s="163"/>
      <c r="BA341" s="163"/>
      <c r="BB341" s="163"/>
      <c r="BC341" s="163"/>
      <c r="BD341" s="163"/>
      <c r="BE341" s="163"/>
      <c r="BF341" s="164"/>
      <c r="BG341" s="165"/>
      <c r="BH341" s="162"/>
      <c r="BI341" s="162"/>
      <c r="BJ341" s="164"/>
      <c r="BK341" s="95"/>
      <c r="BL341" s="182"/>
      <c r="BM341" s="182"/>
      <c r="BN341" s="182"/>
      <c r="BO341" s="182"/>
      <c r="BP341" s="95" t="str">
        <f t="shared" si="237"/>
        <v/>
      </c>
    </row>
    <row r="342" spans="2:68" x14ac:dyDescent="0.2">
      <c r="B342" s="156">
        <f t="shared" si="238"/>
        <v>334</v>
      </c>
      <c r="C342" s="158" t="str">
        <f>CONCATENATE('DATA SHEET'!$B$9, 'DATA SHEET'!$Q$2)</f>
        <v>" HWDP</v>
      </c>
      <c r="D342" s="157" t="str">
        <f t="shared" si="239"/>
        <v/>
      </c>
      <c r="E342" s="158" t="str">
        <f>IF('DATA SHEET'!$E$10="Cat 2","N/A","OK")</f>
        <v>OK</v>
      </c>
      <c r="F342" s="158" t="str">
        <f>IF('DATA SHEET'!$E$10="Cat 2","N/A","OK")</f>
        <v>OK</v>
      </c>
      <c r="G342" s="160"/>
      <c r="H342" s="160"/>
      <c r="I342" s="160" t="s">
        <v>194</v>
      </c>
      <c r="J342" s="160" t="str">
        <f t="shared" si="236"/>
        <v>OK</v>
      </c>
      <c r="K342" s="160" t="str">
        <f t="shared" si="236"/>
        <v>OK</v>
      </c>
      <c r="L342" s="160" t="str">
        <f>IF('DATA SHEET'!$B$10="NC-50","N/A","OK")</f>
        <v>OK</v>
      </c>
      <c r="M342" s="160" t="str">
        <f>IF('DATA SHEET'!$B$10="NC-50","N/A","OK")</f>
        <v>OK</v>
      </c>
      <c r="N342" s="160"/>
      <c r="O342" s="160"/>
      <c r="P342" s="160"/>
      <c r="Q342" s="160"/>
      <c r="R342" s="160"/>
      <c r="S342" s="160"/>
      <c r="T342" s="160"/>
      <c r="U342" s="160"/>
      <c r="V342" s="150" t="str">
        <f>IF(DB342&lt;&gt;"",
    IF(INT('Drill Size Info'!$AA$19)=INT('Drill Size Info'!$AB$19),
        --(INT('Drill Size Info'!$AA$19) &amp; "." &amp; DB342),
        IF(AND((--(INT('Drill Size Info'!$AA$19) &amp; "." &amp; DB342)&gt;=--('Drill Size Info'!$AA$19)), (--(INT('Drill Size Info'!$AA$19) &amp; "." &amp; DB342)&lt;=--('Drill Size Info'!$AB$19))),
            --(INT('Drill Size Info'!$AA$19) &amp; "." &amp; DB342),
            --(INT('Drill Size Info'!$AB$19) &amp; "." &amp; DB342)
        )
    ),
    IF(DA342&lt;&gt;"",
        IF(INT('Drill Size Info'!$AA$19)=INT('Drill Size Info'!$AB$19),
            --(INT('Drill Size Info'!$AA$19) &amp; "." &amp; LEFT(DA342,3)),
            IF(AND((--(INT('Drill Size Info'!$AA$19) &amp; "." &amp; LEFT(DA342,3))&gt;=--('Drill Size Info'!$AA$19)), (--(INT('Drill Size Info'!$AA$19) &amp; "." &amp; LEFT(DA342,3))&lt;=--('Drill Size Info'!$AB$19))),
                --(INT('Drill Size Info'!$AA$19) &amp; "." &amp; LEFT(DA342,3)),
                --(INT('Drill Size Info'!$AB$19) &amp; "." &amp; LEFT(DA342,3))
            )
        ),
        "OK"
    )
)</f>
        <v>OK</v>
      </c>
      <c r="W342" s="150" t="str">
        <f>IF(DC342&lt;&gt;"",
    IF(INT('Drill Size Info'!$AA$19)=INT('Drill Size Info'!$AB$19),
        --(INT('Drill Size Info'!$AA$19) &amp; "." &amp; DC342),
        IF(AND((--(INT('Drill Size Info'!$AA$19) &amp; "." &amp; DC342)&gt;=--('Drill Size Info'!$AA$19)), (--(INT('Drill Size Info'!$AA$19) &amp; "." &amp; DC342)&lt;=--('Drill Size Info'!$AB$19))),
            --(INT('Drill Size Info'!$AA$19) &amp; "." &amp; DC342),
            --(INT('Drill Size Info'!$AB$19) &amp; "." &amp; DC342)
        )
    ),
    IF(DA342&lt;&gt;"",
        IF(INT('Drill Size Info'!$AA$19)=INT('Drill Size Info'!$AB$19),
            --(INT('Drill Size Info'!$AA$19) &amp; "." &amp; RIGHT(DA342,3)),
            IF(AND((--(INT('Drill Size Info'!$AA$19) &amp; "." &amp; RIGHT(DA342,3))&gt;=--('Drill Size Info'!$AA$19)), (--(INT('Drill Size Info'!$AA$19) &amp; "." &amp; RIGHT(DA342,3))&lt;=--('Drill Size Info'!$AB$19))),
                --(INT('Drill Size Info'!$AA$19) &amp; "." &amp; RIGHT(DA342,3)),
                --(INT('Drill Size Info'!$AB$19) &amp; "." &amp; RIGHT(DA342,3))
            )
        ),
        "N/A"
    )
)</f>
        <v>N/A</v>
      </c>
      <c r="X342" s="150" t="str">
        <f>IF(DE342&lt;&gt;"",
    IF(INT('Drill Size Info'!$AA$19)=INT('Drill Size Info'!$AB$15),
        --(INT('Drill Size Info'!$AA$15) &amp; "." &amp; DE342),
        IF(AND((--(INT('Drill Size Info'!$AA$15) &amp; "." &amp; DE342)&gt;=--('Drill Size Info'!$AA$15)), (--(INT('Drill Size Info'!$AA$15) &amp; "." &amp; DE342)&lt;=--('Drill Size Info'!$AB$15))),
            --(INT('Drill Size Info'!$AA$15) &amp; "." &amp; DE342),
            --(INT('Drill Size Info'!$AB$15) &amp; "." &amp; DE342)
        )
    ),
    IF(DD342&lt;&gt;"",
        IF(INT('Drill Size Info'!$AA$15)=INT('Drill Size Info'!$AB$15),
            --(INT('Drill Size Info'!$AA$15) &amp; "." &amp; LEFT(DD342,3)),
            IF(AND((--(INT('Drill Size Info'!$AA$15) &amp; "." &amp; LEFT(DD342,3))&gt;=--('Drill Size Info'!$AA$15)), (--(INT('Drill Size Info'!$AA$15) &amp; "." &amp; LEFT(DD342,3))&lt;=--('Drill Size Info'!$AB$15))),
                --(INT('Drill Size Info'!$AA$15) &amp; "." &amp; LEFT(DD342,3)),
                --(INT('Drill Size Info'!$AB$15) &amp; "." &amp; LEFT(DD342,3))
            )
        ),
        "OK"
    )
)</f>
        <v>OK</v>
      </c>
      <c r="Y342" s="150" t="str">
        <f>IF(DF342&lt;&gt;"",
    IF(INT('Drill Size Info'!$AA$19)=INT('Drill Size Info'!$AB$15),
        --(INT('Drill Size Info'!$AA$15) &amp; "." &amp; DF342),
        IF(AND((--(INT('Drill Size Info'!$AA$15) &amp; "." &amp; DF342)&gt;=--('Drill Size Info'!$AA$15)), (--(INT('Drill Size Info'!$AA$15) &amp; "." &amp; DF342)&lt;=--('Drill Size Info'!$AB$15))),
            --(INT('Drill Size Info'!$AA$15) &amp; "." &amp; DF342),
            --(INT('Drill Size Info'!$AB$15) &amp; "." &amp; DF342)
        )
    ),
    IF(DD342&lt;&gt;"",
        IF(INT('Drill Size Info'!$AA$15)=INT('Drill Size Info'!$AB$15),
            --(INT('Drill Size Info'!$AA$15) &amp; "." &amp; RIGHT(DD342,3)),
            IF(AND((--(INT('Drill Size Info'!$AA$15) &amp; "." &amp; RIGHT(DD342,3))&gt;=--('Drill Size Info'!$AA$15)), (--(INT('Drill Size Info'!$AA$15) &amp; "." &amp; RIGHT(DD342,3))&lt;=--('Drill Size Info'!$AB$15))),
                --(INT('Drill Size Info'!$AA$15) &amp; "." &amp; RIGHT(DD342,3)),
                --(INT('Drill Size Info'!$AB$15) &amp; "." &amp; RIGHT(DD342,3))
            )
        ),
        "N/A"
    )
)</f>
        <v>N/A</v>
      </c>
      <c r="Z342" s="162"/>
      <c r="AA342" s="162"/>
      <c r="AB342" s="162"/>
      <c r="AC342" s="162"/>
      <c r="AD342" s="162"/>
      <c r="AE342" s="162"/>
      <c r="AF342" s="162"/>
      <c r="AG342" s="162"/>
      <c r="AH342" s="162"/>
      <c r="AI342" s="162"/>
      <c r="AJ342" s="162"/>
      <c r="AK342" s="183"/>
      <c r="AL342" s="183"/>
      <c r="AM342" s="162"/>
      <c r="AN342" s="162"/>
      <c r="AO342" s="162"/>
      <c r="AP342" s="162"/>
      <c r="AQ342" s="162"/>
      <c r="AR342" s="162"/>
      <c r="AS342" s="162"/>
      <c r="AT342" s="162"/>
      <c r="AU342" s="162"/>
      <c r="AV342" s="162"/>
      <c r="AW342" s="162"/>
      <c r="AX342" s="162"/>
      <c r="AY342" s="162"/>
      <c r="AZ342" s="163"/>
      <c r="BA342" s="163"/>
      <c r="BB342" s="163"/>
      <c r="BC342" s="163"/>
      <c r="BD342" s="163"/>
      <c r="BE342" s="163"/>
      <c r="BF342" s="164"/>
      <c r="BG342" s="165"/>
      <c r="BH342" s="162"/>
      <c r="BI342" s="162"/>
      <c r="BJ342" s="164"/>
      <c r="BK342" s="95"/>
      <c r="BL342" s="182"/>
      <c r="BM342" s="182"/>
      <c r="BN342" s="182"/>
      <c r="BO342" s="182"/>
      <c r="BP342" s="95" t="str">
        <f t="shared" si="237"/>
        <v/>
      </c>
    </row>
    <row r="343" spans="2:68" x14ac:dyDescent="0.2">
      <c r="B343" s="156">
        <f t="shared" si="238"/>
        <v>335</v>
      </c>
      <c r="C343" s="158" t="str">
        <f>CONCATENATE('DATA SHEET'!$B$9, 'DATA SHEET'!$Q$2)</f>
        <v>" HWDP</v>
      </c>
      <c r="D343" s="157" t="str">
        <f t="shared" si="239"/>
        <v/>
      </c>
      <c r="E343" s="158" t="str">
        <f>IF('DATA SHEET'!$E$10="Cat 2","N/A","OK")</f>
        <v>OK</v>
      </c>
      <c r="F343" s="158" t="str">
        <f>IF('DATA SHEET'!$E$10="Cat 2","N/A","OK")</f>
        <v>OK</v>
      </c>
      <c r="G343" s="160"/>
      <c r="H343" s="160"/>
      <c r="I343" s="160" t="s">
        <v>194</v>
      </c>
      <c r="J343" s="160" t="str">
        <f t="shared" si="236"/>
        <v>OK</v>
      </c>
      <c r="K343" s="160" t="str">
        <f t="shared" si="236"/>
        <v>OK</v>
      </c>
      <c r="L343" s="160" t="str">
        <f>IF('DATA SHEET'!$B$10="NC-50","N/A","OK")</f>
        <v>OK</v>
      </c>
      <c r="M343" s="160" t="str">
        <f>IF('DATA SHEET'!$B$10="NC-50","N/A","OK")</f>
        <v>OK</v>
      </c>
      <c r="N343" s="160"/>
      <c r="O343" s="160"/>
      <c r="P343" s="160"/>
      <c r="Q343" s="160"/>
      <c r="R343" s="160"/>
      <c r="S343" s="160"/>
      <c r="T343" s="160"/>
      <c r="U343" s="160"/>
      <c r="V343" s="150" t="str">
        <f>IF(DB343&lt;&gt;"",
    IF(INT('Drill Size Info'!$AA$19)=INT('Drill Size Info'!$AB$19),
        --(INT('Drill Size Info'!$AA$19) &amp; "." &amp; DB343),
        IF(AND((--(INT('Drill Size Info'!$AA$19) &amp; "." &amp; DB343)&gt;=--('Drill Size Info'!$AA$19)), (--(INT('Drill Size Info'!$AA$19) &amp; "." &amp; DB343)&lt;=--('Drill Size Info'!$AB$19))),
            --(INT('Drill Size Info'!$AA$19) &amp; "." &amp; DB343),
            --(INT('Drill Size Info'!$AB$19) &amp; "." &amp; DB343)
        )
    ),
    IF(DA343&lt;&gt;"",
        IF(INT('Drill Size Info'!$AA$19)=INT('Drill Size Info'!$AB$19),
            --(INT('Drill Size Info'!$AA$19) &amp; "." &amp; LEFT(DA343,3)),
            IF(AND((--(INT('Drill Size Info'!$AA$19) &amp; "." &amp; LEFT(DA343,3))&gt;=--('Drill Size Info'!$AA$19)), (--(INT('Drill Size Info'!$AA$19) &amp; "." &amp; LEFT(DA343,3))&lt;=--('Drill Size Info'!$AB$19))),
                --(INT('Drill Size Info'!$AA$19) &amp; "." &amp; LEFT(DA343,3)),
                --(INT('Drill Size Info'!$AB$19) &amp; "." &amp; LEFT(DA343,3))
            )
        ),
        "OK"
    )
)</f>
        <v>OK</v>
      </c>
      <c r="W343" s="150" t="str">
        <f>IF(DC343&lt;&gt;"",
    IF(INT('Drill Size Info'!$AA$19)=INT('Drill Size Info'!$AB$19),
        --(INT('Drill Size Info'!$AA$19) &amp; "." &amp; DC343),
        IF(AND((--(INT('Drill Size Info'!$AA$19) &amp; "." &amp; DC343)&gt;=--('Drill Size Info'!$AA$19)), (--(INT('Drill Size Info'!$AA$19) &amp; "." &amp; DC343)&lt;=--('Drill Size Info'!$AB$19))),
            --(INT('Drill Size Info'!$AA$19) &amp; "." &amp; DC343),
            --(INT('Drill Size Info'!$AB$19) &amp; "." &amp; DC343)
        )
    ),
    IF(DA343&lt;&gt;"",
        IF(INT('Drill Size Info'!$AA$19)=INT('Drill Size Info'!$AB$19),
            --(INT('Drill Size Info'!$AA$19) &amp; "." &amp; RIGHT(DA343,3)),
            IF(AND((--(INT('Drill Size Info'!$AA$19) &amp; "." &amp; RIGHT(DA343,3))&gt;=--('Drill Size Info'!$AA$19)), (--(INT('Drill Size Info'!$AA$19) &amp; "." &amp; RIGHT(DA343,3))&lt;=--('Drill Size Info'!$AB$19))),
                --(INT('Drill Size Info'!$AA$19) &amp; "." &amp; RIGHT(DA343,3)),
                --(INT('Drill Size Info'!$AB$19) &amp; "." &amp; RIGHT(DA343,3))
            )
        ),
        "N/A"
    )
)</f>
        <v>N/A</v>
      </c>
      <c r="X343" s="150" t="str">
        <f>IF(DE343&lt;&gt;"",
    IF(INT('Drill Size Info'!$AA$19)=INT('Drill Size Info'!$AB$15),
        --(INT('Drill Size Info'!$AA$15) &amp; "." &amp; DE343),
        IF(AND((--(INT('Drill Size Info'!$AA$15) &amp; "." &amp; DE343)&gt;=--('Drill Size Info'!$AA$15)), (--(INT('Drill Size Info'!$AA$15) &amp; "." &amp; DE343)&lt;=--('Drill Size Info'!$AB$15))),
            --(INT('Drill Size Info'!$AA$15) &amp; "." &amp; DE343),
            --(INT('Drill Size Info'!$AB$15) &amp; "." &amp; DE343)
        )
    ),
    IF(DD343&lt;&gt;"",
        IF(INT('Drill Size Info'!$AA$15)=INT('Drill Size Info'!$AB$15),
            --(INT('Drill Size Info'!$AA$15) &amp; "." &amp; LEFT(DD343,3)),
            IF(AND((--(INT('Drill Size Info'!$AA$15) &amp; "." &amp; LEFT(DD343,3))&gt;=--('Drill Size Info'!$AA$15)), (--(INT('Drill Size Info'!$AA$15) &amp; "." &amp; LEFT(DD343,3))&lt;=--('Drill Size Info'!$AB$15))),
                --(INT('Drill Size Info'!$AA$15) &amp; "." &amp; LEFT(DD343,3)),
                --(INT('Drill Size Info'!$AB$15) &amp; "." &amp; LEFT(DD343,3))
            )
        ),
        "OK"
    )
)</f>
        <v>OK</v>
      </c>
      <c r="Y343" s="150" t="str">
        <f>IF(DF343&lt;&gt;"",
    IF(INT('Drill Size Info'!$AA$19)=INT('Drill Size Info'!$AB$15),
        --(INT('Drill Size Info'!$AA$15) &amp; "." &amp; DF343),
        IF(AND((--(INT('Drill Size Info'!$AA$15) &amp; "." &amp; DF343)&gt;=--('Drill Size Info'!$AA$15)), (--(INT('Drill Size Info'!$AA$15) &amp; "." &amp; DF343)&lt;=--('Drill Size Info'!$AB$15))),
            --(INT('Drill Size Info'!$AA$15) &amp; "." &amp; DF343),
            --(INT('Drill Size Info'!$AB$15) &amp; "." &amp; DF343)
        )
    ),
    IF(DD343&lt;&gt;"",
        IF(INT('Drill Size Info'!$AA$15)=INT('Drill Size Info'!$AB$15),
            --(INT('Drill Size Info'!$AA$15) &amp; "." &amp; RIGHT(DD343,3)),
            IF(AND((--(INT('Drill Size Info'!$AA$15) &amp; "." &amp; RIGHT(DD343,3))&gt;=--('Drill Size Info'!$AA$15)), (--(INT('Drill Size Info'!$AA$15) &amp; "." &amp; RIGHT(DD343,3))&lt;=--('Drill Size Info'!$AB$15))),
                --(INT('Drill Size Info'!$AA$15) &amp; "." &amp; RIGHT(DD343,3)),
                --(INT('Drill Size Info'!$AB$15) &amp; "." &amp; RIGHT(DD343,3))
            )
        ),
        "N/A"
    )
)</f>
        <v>N/A</v>
      </c>
      <c r="Z343" s="162"/>
      <c r="AA343" s="162"/>
      <c r="AB343" s="162"/>
      <c r="AC343" s="162"/>
      <c r="AD343" s="162"/>
      <c r="AE343" s="162"/>
      <c r="AF343" s="162"/>
      <c r="AG343" s="162"/>
      <c r="AH343" s="162"/>
      <c r="AI343" s="162"/>
      <c r="AJ343" s="162"/>
      <c r="AK343" s="183"/>
      <c r="AL343" s="183"/>
      <c r="AM343" s="162"/>
      <c r="AN343" s="162"/>
      <c r="AO343" s="162"/>
      <c r="AP343" s="162"/>
      <c r="AQ343" s="162"/>
      <c r="AR343" s="162"/>
      <c r="AS343" s="162"/>
      <c r="AT343" s="162"/>
      <c r="AU343" s="162"/>
      <c r="AV343" s="162"/>
      <c r="AW343" s="162"/>
      <c r="AX343" s="162"/>
      <c r="AY343" s="162"/>
      <c r="AZ343" s="163"/>
      <c r="BA343" s="163"/>
      <c r="BB343" s="163"/>
      <c r="BC343" s="163"/>
      <c r="BD343" s="163"/>
      <c r="BE343" s="163"/>
      <c r="BF343" s="164"/>
      <c r="BG343" s="165"/>
      <c r="BH343" s="162"/>
      <c r="BI343" s="162"/>
      <c r="BJ343" s="164"/>
      <c r="BK343" s="95"/>
      <c r="BL343" s="182"/>
      <c r="BM343" s="182"/>
      <c r="BN343" s="182"/>
      <c r="BO343" s="182"/>
      <c r="BP343" s="95" t="str">
        <f t="shared" si="237"/>
        <v/>
      </c>
    </row>
    <row r="344" spans="2:68" x14ac:dyDescent="0.2">
      <c r="B344" s="156">
        <f t="shared" si="238"/>
        <v>336</v>
      </c>
      <c r="C344" s="158" t="str">
        <f>CONCATENATE('DATA SHEET'!$B$9, 'DATA SHEET'!$Q$2)</f>
        <v>" HWDP</v>
      </c>
      <c r="D344" s="157" t="str">
        <f t="shared" si="239"/>
        <v/>
      </c>
      <c r="E344" s="158" t="str">
        <f>IF('DATA SHEET'!$E$10="Cat 2","N/A","OK")</f>
        <v>OK</v>
      </c>
      <c r="F344" s="158" t="str">
        <f>IF('DATA SHEET'!$E$10="Cat 2","N/A","OK")</f>
        <v>OK</v>
      </c>
      <c r="G344" s="160"/>
      <c r="H344" s="160"/>
      <c r="I344" s="160" t="s">
        <v>194</v>
      </c>
      <c r="J344" s="160" t="str">
        <f t="shared" si="236"/>
        <v>OK</v>
      </c>
      <c r="K344" s="160" t="str">
        <f t="shared" si="236"/>
        <v>OK</v>
      </c>
      <c r="L344" s="160" t="str">
        <f>IF('DATA SHEET'!$B$10="NC-50","N/A","OK")</f>
        <v>OK</v>
      </c>
      <c r="M344" s="160" t="str">
        <f>IF('DATA SHEET'!$B$10="NC-50","N/A","OK")</f>
        <v>OK</v>
      </c>
      <c r="N344" s="160"/>
      <c r="O344" s="160"/>
      <c r="P344" s="160"/>
      <c r="Q344" s="160"/>
      <c r="R344" s="160"/>
      <c r="S344" s="160"/>
      <c r="T344" s="160"/>
      <c r="U344" s="160"/>
      <c r="V344" s="150" t="str">
        <f>IF(DB344&lt;&gt;"",
    IF(INT('Drill Size Info'!$AA$19)=INT('Drill Size Info'!$AB$19),
        --(INT('Drill Size Info'!$AA$19) &amp; "." &amp; DB344),
        IF(AND((--(INT('Drill Size Info'!$AA$19) &amp; "." &amp; DB344)&gt;=--('Drill Size Info'!$AA$19)), (--(INT('Drill Size Info'!$AA$19) &amp; "." &amp; DB344)&lt;=--('Drill Size Info'!$AB$19))),
            --(INT('Drill Size Info'!$AA$19) &amp; "." &amp; DB344),
            --(INT('Drill Size Info'!$AB$19) &amp; "." &amp; DB344)
        )
    ),
    IF(DA344&lt;&gt;"",
        IF(INT('Drill Size Info'!$AA$19)=INT('Drill Size Info'!$AB$19),
            --(INT('Drill Size Info'!$AA$19) &amp; "." &amp; LEFT(DA344,3)),
            IF(AND((--(INT('Drill Size Info'!$AA$19) &amp; "." &amp; LEFT(DA344,3))&gt;=--('Drill Size Info'!$AA$19)), (--(INT('Drill Size Info'!$AA$19) &amp; "." &amp; LEFT(DA344,3))&lt;=--('Drill Size Info'!$AB$19))),
                --(INT('Drill Size Info'!$AA$19) &amp; "." &amp; LEFT(DA344,3)),
                --(INT('Drill Size Info'!$AB$19) &amp; "." &amp; LEFT(DA344,3))
            )
        ),
        "OK"
    )
)</f>
        <v>OK</v>
      </c>
      <c r="W344" s="150" t="str">
        <f>IF(DC344&lt;&gt;"",
    IF(INT('Drill Size Info'!$AA$19)=INT('Drill Size Info'!$AB$19),
        --(INT('Drill Size Info'!$AA$19) &amp; "." &amp; DC344),
        IF(AND((--(INT('Drill Size Info'!$AA$19) &amp; "." &amp; DC344)&gt;=--('Drill Size Info'!$AA$19)), (--(INT('Drill Size Info'!$AA$19) &amp; "." &amp; DC344)&lt;=--('Drill Size Info'!$AB$19))),
            --(INT('Drill Size Info'!$AA$19) &amp; "." &amp; DC344),
            --(INT('Drill Size Info'!$AB$19) &amp; "." &amp; DC344)
        )
    ),
    IF(DA344&lt;&gt;"",
        IF(INT('Drill Size Info'!$AA$19)=INT('Drill Size Info'!$AB$19),
            --(INT('Drill Size Info'!$AA$19) &amp; "." &amp; RIGHT(DA344,3)),
            IF(AND((--(INT('Drill Size Info'!$AA$19) &amp; "." &amp; RIGHT(DA344,3))&gt;=--('Drill Size Info'!$AA$19)), (--(INT('Drill Size Info'!$AA$19) &amp; "." &amp; RIGHT(DA344,3))&lt;=--('Drill Size Info'!$AB$19))),
                --(INT('Drill Size Info'!$AA$19) &amp; "." &amp; RIGHT(DA344,3)),
                --(INT('Drill Size Info'!$AB$19) &amp; "." &amp; RIGHT(DA344,3))
            )
        ),
        "N/A"
    )
)</f>
        <v>N/A</v>
      </c>
      <c r="X344" s="150" t="str">
        <f>IF(DE344&lt;&gt;"",
    IF(INT('Drill Size Info'!$AA$19)=INT('Drill Size Info'!$AB$15),
        --(INT('Drill Size Info'!$AA$15) &amp; "." &amp; DE344),
        IF(AND((--(INT('Drill Size Info'!$AA$15) &amp; "." &amp; DE344)&gt;=--('Drill Size Info'!$AA$15)), (--(INT('Drill Size Info'!$AA$15) &amp; "." &amp; DE344)&lt;=--('Drill Size Info'!$AB$15))),
            --(INT('Drill Size Info'!$AA$15) &amp; "." &amp; DE344),
            --(INT('Drill Size Info'!$AB$15) &amp; "." &amp; DE344)
        )
    ),
    IF(DD344&lt;&gt;"",
        IF(INT('Drill Size Info'!$AA$15)=INT('Drill Size Info'!$AB$15),
            --(INT('Drill Size Info'!$AA$15) &amp; "." &amp; LEFT(DD344,3)),
            IF(AND((--(INT('Drill Size Info'!$AA$15) &amp; "." &amp; LEFT(DD344,3))&gt;=--('Drill Size Info'!$AA$15)), (--(INT('Drill Size Info'!$AA$15) &amp; "." &amp; LEFT(DD344,3))&lt;=--('Drill Size Info'!$AB$15))),
                --(INT('Drill Size Info'!$AA$15) &amp; "." &amp; LEFT(DD344,3)),
                --(INT('Drill Size Info'!$AB$15) &amp; "." &amp; LEFT(DD344,3))
            )
        ),
        "OK"
    )
)</f>
        <v>OK</v>
      </c>
      <c r="Y344" s="150" t="str">
        <f>IF(DF344&lt;&gt;"",
    IF(INT('Drill Size Info'!$AA$19)=INT('Drill Size Info'!$AB$15),
        --(INT('Drill Size Info'!$AA$15) &amp; "." &amp; DF344),
        IF(AND((--(INT('Drill Size Info'!$AA$15) &amp; "." &amp; DF344)&gt;=--('Drill Size Info'!$AA$15)), (--(INT('Drill Size Info'!$AA$15) &amp; "." &amp; DF344)&lt;=--('Drill Size Info'!$AB$15))),
            --(INT('Drill Size Info'!$AA$15) &amp; "." &amp; DF344),
            --(INT('Drill Size Info'!$AB$15) &amp; "." &amp; DF344)
        )
    ),
    IF(DD344&lt;&gt;"",
        IF(INT('Drill Size Info'!$AA$15)=INT('Drill Size Info'!$AB$15),
            --(INT('Drill Size Info'!$AA$15) &amp; "." &amp; RIGHT(DD344,3)),
            IF(AND((--(INT('Drill Size Info'!$AA$15) &amp; "." &amp; RIGHT(DD344,3))&gt;=--('Drill Size Info'!$AA$15)), (--(INT('Drill Size Info'!$AA$15) &amp; "." &amp; RIGHT(DD344,3))&lt;=--('Drill Size Info'!$AB$15))),
                --(INT('Drill Size Info'!$AA$15) &amp; "." &amp; RIGHT(DD344,3)),
                --(INT('Drill Size Info'!$AB$15) &amp; "." &amp; RIGHT(DD344,3))
            )
        ),
        "N/A"
    )
)</f>
        <v>N/A</v>
      </c>
      <c r="Z344" s="162"/>
      <c r="AA344" s="162"/>
      <c r="AB344" s="162"/>
      <c r="AC344" s="162"/>
      <c r="AD344" s="162"/>
      <c r="AE344" s="162"/>
      <c r="AF344" s="162"/>
      <c r="AG344" s="162"/>
      <c r="AH344" s="162"/>
      <c r="AI344" s="162"/>
      <c r="AJ344" s="162"/>
      <c r="AK344" s="183"/>
      <c r="AL344" s="183"/>
      <c r="AM344" s="162"/>
      <c r="AN344" s="162"/>
      <c r="AO344" s="162"/>
      <c r="AP344" s="162"/>
      <c r="AQ344" s="162"/>
      <c r="AR344" s="162"/>
      <c r="AS344" s="162"/>
      <c r="AT344" s="162"/>
      <c r="AU344" s="162"/>
      <c r="AV344" s="162"/>
      <c r="AW344" s="162"/>
      <c r="AX344" s="162"/>
      <c r="AY344" s="162"/>
      <c r="AZ344" s="163"/>
      <c r="BA344" s="163"/>
      <c r="BB344" s="163"/>
      <c r="BC344" s="163"/>
      <c r="BD344" s="163"/>
      <c r="BE344" s="163"/>
      <c r="BF344" s="164"/>
      <c r="BG344" s="165"/>
      <c r="BH344" s="162"/>
      <c r="BI344" s="162"/>
      <c r="BJ344" s="164"/>
      <c r="BK344" s="95"/>
      <c r="BL344" s="182"/>
      <c r="BM344" s="182"/>
      <c r="BN344" s="182"/>
      <c r="BO344" s="182"/>
      <c r="BP344" s="95" t="str">
        <f t="shared" si="237"/>
        <v/>
      </c>
    </row>
    <row r="345" spans="2:68" x14ac:dyDescent="0.2">
      <c r="B345" s="156">
        <f t="shared" si="238"/>
        <v>337</v>
      </c>
      <c r="C345" s="158" t="str">
        <f>CONCATENATE('DATA SHEET'!$B$9, 'DATA SHEET'!$Q$2)</f>
        <v>" HWDP</v>
      </c>
      <c r="D345" s="157" t="str">
        <f t="shared" si="239"/>
        <v/>
      </c>
      <c r="E345" s="158" t="str">
        <f>IF('DATA SHEET'!$E$10="Cat 2","N/A","OK")</f>
        <v>OK</v>
      </c>
      <c r="F345" s="158" t="str">
        <f>IF('DATA SHEET'!$E$10="Cat 2","N/A","OK")</f>
        <v>OK</v>
      </c>
      <c r="G345" s="160"/>
      <c r="H345" s="160"/>
      <c r="I345" s="160" t="s">
        <v>194</v>
      </c>
      <c r="J345" s="160" t="str">
        <f t="shared" ref="J345:K408" si="240">IF(AY345="X", "MIN", "OK")</f>
        <v>OK</v>
      </c>
      <c r="K345" s="160" t="str">
        <f t="shared" si="240"/>
        <v>OK</v>
      </c>
      <c r="L345" s="160" t="str">
        <f>IF('DATA SHEET'!$B$10="NC-50","N/A","OK")</f>
        <v>OK</v>
      </c>
      <c r="M345" s="160" t="str">
        <f>IF('DATA SHEET'!$B$10="NC-50","N/A","OK")</f>
        <v>OK</v>
      </c>
      <c r="N345" s="160"/>
      <c r="O345" s="160"/>
      <c r="P345" s="160"/>
      <c r="Q345" s="160"/>
      <c r="R345" s="160"/>
      <c r="S345" s="160"/>
      <c r="T345" s="160"/>
      <c r="U345" s="160"/>
      <c r="V345" s="150" t="str">
        <f>IF(DB345&lt;&gt;"",
    IF(INT('Drill Size Info'!$AA$19)=INT('Drill Size Info'!$AB$19),
        --(INT('Drill Size Info'!$AA$19) &amp; "." &amp; DB345),
        IF(AND((--(INT('Drill Size Info'!$AA$19) &amp; "." &amp; DB345)&gt;=--('Drill Size Info'!$AA$19)), (--(INT('Drill Size Info'!$AA$19) &amp; "." &amp; DB345)&lt;=--('Drill Size Info'!$AB$19))),
            --(INT('Drill Size Info'!$AA$19) &amp; "." &amp; DB345),
            --(INT('Drill Size Info'!$AB$19) &amp; "." &amp; DB345)
        )
    ),
    IF(DA345&lt;&gt;"",
        IF(INT('Drill Size Info'!$AA$19)=INT('Drill Size Info'!$AB$19),
            --(INT('Drill Size Info'!$AA$19) &amp; "." &amp; LEFT(DA345,3)),
            IF(AND((--(INT('Drill Size Info'!$AA$19) &amp; "." &amp; LEFT(DA345,3))&gt;=--('Drill Size Info'!$AA$19)), (--(INT('Drill Size Info'!$AA$19) &amp; "." &amp; LEFT(DA345,3))&lt;=--('Drill Size Info'!$AB$19))),
                --(INT('Drill Size Info'!$AA$19) &amp; "." &amp; LEFT(DA345,3)),
                --(INT('Drill Size Info'!$AB$19) &amp; "." &amp; LEFT(DA345,3))
            )
        ),
        "OK"
    )
)</f>
        <v>OK</v>
      </c>
      <c r="W345" s="150" t="str">
        <f>IF(DC345&lt;&gt;"",
    IF(INT('Drill Size Info'!$AA$19)=INT('Drill Size Info'!$AB$19),
        --(INT('Drill Size Info'!$AA$19) &amp; "." &amp; DC345),
        IF(AND((--(INT('Drill Size Info'!$AA$19) &amp; "." &amp; DC345)&gt;=--('Drill Size Info'!$AA$19)), (--(INT('Drill Size Info'!$AA$19) &amp; "." &amp; DC345)&lt;=--('Drill Size Info'!$AB$19))),
            --(INT('Drill Size Info'!$AA$19) &amp; "." &amp; DC345),
            --(INT('Drill Size Info'!$AB$19) &amp; "." &amp; DC345)
        )
    ),
    IF(DA345&lt;&gt;"",
        IF(INT('Drill Size Info'!$AA$19)=INT('Drill Size Info'!$AB$19),
            --(INT('Drill Size Info'!$AA$19) &amp; "." &amp; RIGHT(DA345,3)),
            IF(AND((--(INT('Drill Size Info'!$AA$19) &amp; "." &amp; RIGHT(DA345,3))&gt;=--('Drill Size Info'!$AA$19)), (--(INT('Drill Size Info'!$AA$19) &amp; "." &amp; RIGHT(DA345,3))&lt;=--('Drill Size Info'!$AB$19))),
                --(INT('Drill Size Info'!$AA$19) &amp; "." &amp; RIGHT(DA345,3)),
                --(INT('Drill Size Info'!$AB$19) &amp; "." &amp; RIGHT(DA345,3))
            )
        ),
        "N/A"
    )
)</f>
        <v>N/A</v>
      </c>
      <c r="X345" s="150" t="str">
        <f>IF(DE345&lt;&gt;"",
    IF(INT('Drill Size Info'!$AA$19)=INT('Drill Size Info'!$AB$15),
        --(INT('Drill Size Info'!$AA$15) &amp; "." &amp; DE345),
        IF(AND((--(INT('Drill Size Info'!$AA$15) &amp; "." &amp; DE345)&gt;=--('Drill Size Info'!$AA$15)), (--(INT('Drill Size Info'!$AA$15) &amp; "." &amp; DE345)&lt;=--('Drill Size Info'!$AB$15))),
            --(INT('Drill Size Info'!$AA$15) &amp; "." &amp; DE345),
            --(INT('Drill Size Info'!$AB$15) &amp; "." &amp; DE345)
        )
    ),
    IF(DD345&lt;&gt;"",
        IF(INT('Drill Size Info'!$AA$15)=INT('Drill Size Info'!$AB$15),
            --(INT('Drill Size Info'!$AA$15) &amp; "." &amp; LEFT(DD345,3)),
            IF(AND((--(INT('Drill Size Info'!$AA$15) &amp; "." &amp; LEFT(DD345,3))&gt;=--('Drill Size Info'!$AA$15)), (--(INT('Drill Size Info'!$AA$15) &amp; "." &amp; LEFT(DD345,3))&lt;=--('Drill Size Info'!$AB$15))),
                --(INT('Drill Size Info'!$AA$15) &amp; "." &amp; LEFT(DD345,3)),
                --(INT('Drill Size Info'!$AB$15) &amp; "." &amp; LEFT(DD345,3))
            )
        ),
        "OK"
    )
)</f>
        <v>OK</v>
      </c>
      <c r="Y345" s="150" t="str">
        <f>IF(DF345&lt;&gt;"",
    IF(INT('Drill Size Info'!$AA$19)=INT('Drill Size Info'!$AB$15),
        --(INT('Drill Size Info'!$AA$15) &amp; "." &amp; DF345),
        IF(AND((--(INT('Drill Size Info'!$AA$15) &amp; "." &amp; DF345)&gt;=--('Drill Size Info'!$AA$15)), (--(INT('Drill Size Info'!$AA$15) &amp; "." &amp; DF345)&lt;=--('Drill Size Info'!$AB$15))),
            --(INT('Drill Size Info'!$AA$15) &amp; "." &amp; DF345),
            --(INT('Drill Size Info'!$AB$15) &amp; "." &amp; DF345)
        )
    ),
    IF(DD345&lt;&gt;"",
        IF(INT('Drill Size Info'!$AA$15)=INT('Drill Size Info'!$AB$15),
            --(INT('Drill Size Info'!$AA$15) &amp; "." &amp; RIGHT(DD345,3)),
            IF(AND((--(INT('Drill Size Info'!$AA$15) &amp; "." &amp; RIGHT(DD345,3))&gt;=--('Drill Size Info'!$AA$15)), (--(INT('Drill Size Info'!$AA$15) &amp; "." &amp; RIGHT(DD345,3))&lt;=--('Drill Size Info'!$AB$15))),
                --(INT('Drill Size Info'!$AA$15) &amp; "." &amp; RIGHT(DD345,3)),
                --(INT('Drill Size Info'!$AB$15) &amp; "." &amp; RIGHT(DD345,3))
            )
        ),
        "N/A"
    )
)</f>
        <v>N/A</v>
      </c>
      <c r="Z345" s="162"/>
      <c r="AA345" s="162"/>
      <c r="AB345" s="162"/>
      <c r="AC345" s="162"/>
      <c r="AD345" s="162"/>
      <c r="AE345" s="162"/>
      <c r="AF345" s="162"/>
      <c r="AG345" s="162"/>
      <c r="AH345" s="162"/>
      <c r="AI345" s="162"/>
      <c r="AJ345" s="162"/>
      <c r="AK345" s="183"/>
      <c r="AL345" s="183"/>
      <c r="AM345" s="162"/>
      <c r="AN345" s="162"/>
      <c r="AO345" s="162"/>
      <c r="AP345" s="162"/>
      <c r="AQ345" s="162"/>
      <c r="AR345" s="162"/>
      <c r="AS345" s="162"/>
      <c r="AT345" s="162"/>
      <c r="AU345" s="162"/>
      <c r="AV345" s="162"/>
      <c r="AW345" s="162"/>
      <c r="AX345" s="162"/>
      <c r="AY345" s="162"/>
      <c r="AZ345" s="163"/>
      <c r="BA345" s="163"/>
      <c r="BB345" s="163"/>
      <c r="BC345" s="163"/>
      <c r="BD345" s="163"/>
      <c r="BE345" s="163"/>
      <c r="BF345" s="164"/>
      <c r="BG345" s="165"/>
      <c r="BH345" s="162"/>
      <c r="BI345" s="162"/>
      <c r="BJ345" s="164"/>
      <c r="BK345" s="95"/>
      <c r="BL345" s="182"/>
      <c r="BM345" s="182"/>
      <c r="BN345" s="182"/>
      <c r="BO345" s="182"/>
      <c r="BP345" s="95" t="str">
        <f t="shared" si="237"/>
        <v/>
      </c>
    </row>
    <row r="346" spans="2:68" x14ac:dyDescent="0.2">
      <c r="B346" s="156">
        <f t="shared" si="238"/>
        <v>338</v>
      </c>
      <c r="C346" s="158" t="str">
        <f>CONCATENATE('DATA SHEET'!$B$9, 'DATA SHEET'!$Q$2)</f>
        <v>" HWDP</v>
      </c>
      <c r="D346" s="157" t="str">
        <f t="shared" si="239"/>
        <v/>
      </c>
      <c r="E346" s="158" t="str">
        <f>IF('DATA SHEET'!$E$10="Cat 2","N/A","OK")</f>
        <v>OK</v>
      </c>
      <c r="F346" s="158" t="str">
        <f>IF('DATA SHEET'!$E$10="Cat 2","N/A","OK")</f>
        <v>OK</v>
      </c>
      <c r="G346" s="160"/>
      <c r="H346" s="160"/>
      <c r="I346" s="160" t="s">
        <v>194</v>
      </c>
      <c r="J346" s="160" t="str">
        <f t="shared" si="240"/>
        <v>OK</v>
      </c>
      <c r="K346" s="160" t="str">
        <f t="shared" si="240"/>
        <v>OK</v>
      </c>
      <c r="L346" s="160" t="str">
        <f>IF('DATA SHEET'!$B$10="NC-50","N/A","OK")</f>
        <v>OK</v>
      </c>
      <c r="M346" s="160" t="str">
        <f>IF('DATA SHEET'!$B$10="NC-50","N/A","OK")</f>
        <v>OK</v>
      </c>
      <c r="N346" s="160"/>
      <c r="O346" s="160"/>
      <c r="P346" s="160"/>
      <c r="Q346" s="160"/>
      <c r="R346" s="160"/>
      <c r="S346" s="160"/>
      <c r="T346" s="160"/>
      <c r="U346" s="160"/>
      <c r="V346" s="150" t="str">
        <f>IF(DB346&lt;&gt;"",
    IF(INT('Drill Size Info'!$AA$19)=INT('Drill Size Info'!$AB$19),
        --(INT('Drill Size Info'!$AA$19) &amp; "." &amp; DB346),
        IF(AND((--(INT('Drill Size Info'!$AA$19) &amp; "." &amp; DB346)&gt;=--('Drill Size Info'!$AA$19)), (--(INT('Drill Size Info'!$AA$19) &amp; "." &amp; DB346)&lt;=--('Drill Size Info'!$AB$19))),
            --(INT('Drill Size Info'!$AA$19) &amp; "." &amp; DB346),
            --(INT('Drill Size Info'!$AB$19) &amp; "." &amp; DB346)
        )
    ),
    IF(DA346&lt;&gt;"",
        IF(INT('Drill Size Info'!$AA$19)=INT('Drill Size Info'!$AB$19),
            --(INT('Drill Size Info'!$AA$19) &amp; "." &amp; LEFT(DA346,3)),
            IF(AND((--(INT('Drill Size Info'!$AA$19) &amp; "." &amp; LEFT(DA346,3))&gt;=--('Drill Size Info'!$AA$19)), (--(INT('Drill Size Info'!$AA$19) &amp; "." &amp; LEFT(DA346,3))&lt;=--('Drill Size Info'!$AB$19))),
                --(INT('Drill Size Info'!$AA$19) &amp; "." &amp; LEFT(DA346,3)),
                --(INT('Drill Size Info'!$AB$19) &amp; "." &amp; LEFT(DA346,3))
            )
        ),
        "OK"
    )
)</f>
        <v>OK</v>
      </c>
      <c r="W346" s="150" t="str">
        <f>IF(DC346&lt;&gt;"",
    IF(INT('Drill Size Info'!$AA$19)=INT('Drill Size Info'!$AB$19),
        --(INT('Drill Size Info'!$AA$19) &amp; "." &amp; DC346),
        IF(AND((--(INT('Drill Size Info'!$AA$19) &amp; "." &amp; DC346)&gt;=--('Drill Size Info'!$AA$19)), (--(INT('Drill Size Info'!$AA$19) &amp; "." &amp; DC346)&lt;=--('Drill Size Info'!$AB$19))),
            --(INT('Drill Size Info'!$AA$19) &amp; "." &amp; DC346),
            --(INT('Drill Size Info'!$AB$19) &amp; "." &amp; DC346)
        )
    ),
    IF(DA346&lt;&gt;"",
        IF(INT('Drill Size Info'!$AA$19)=INT('Drill Size Info'!$AB$19),
            --(INT('Drill Size Info'!$AA$19) &amp; "." &amp; RIGHT(DA346,3)),
            IF(AND((--(INT('Drill Size Info'!$AA$19) &amp; "." &amp; RIGHT(DA346,3))&gt;=--('Drill Size Info'!$AA$19)), (--(INT('Drill Size Info'!$AA$19) &amp; "." &amp; RIGHT(DA346,3))&lt;=--('Drill Size Info'!$AB$19))),
                --(INT('Drill Size Info'!$AA$19) &amp; "." &amp; RIGHT(DA346,3)),
                --(INT('Drill Size Info'!$AB$19) &amp; "." &amp; RIGHT(DA346,3))
            )
        ),
        "N/A"
    )
)</f>
        <v>N/A</v>
      </c>
      <c r="X346" s="150" t="str">
        <f>IF(DE346&lt;&gt;"",
    IF(INT('Drill Size Info'!$AA$19)=INT('Drill Size Info'!$AB$15),
        --(INT('Drill Size Info'!$AA$15) &amp; "." &amp; DE346),
        IF(AND((--(INT('Drill Size Info'!$AA$15) &amp; "." &amp; DE346)&gt;=--('Drill Size Info'!$AA$15)), (--(INT('Drill Size Info'!$AA$15) &amp; "." &amp; DE346)&lt;=--('Drill Size Info'!$AB$15))),
            --(INT('Drill Size Info'!$AA$15) &amp; "." &amp; DE346),
            --(INT('Drill Size Info'!$AB$15) &amp; "." &amp; DE346)
        )
    ),
    IF(DD346&lt;&gt;"",
        IF(INT('Drill Size Info'!$AA$15)=INT('Drill Size Info'!$AB$15),
            --(INT('Drill Size Info'!$AA$15) &amp; "." &amp; LEFT(DD346,3)),
            IF(AND((--(INT('Drill Size Info'!$AA$15) &amp; "." &amp; LEFT(DD346,3))&gt;=--('Drill Size Info'!$AA$15)), (--(INT('Drill Size Info'!$AA$15) &amp; "." &amp; LEFT(DD346,3))&lt;=--('Drill Size Info'!$AB$15))),
                --(INT('Drill Size Info'!$AA$15) &amp; "." &amp; LEFT(DD346,3)),
                --(INT('Drill Size Info'!$AB$15) &amp; "." &amp; LEFT(DD346,3))
            )
        ),
        "OK"
    )
)</f>
        <v>OK</v>
      </c>
      <c r="Y346" s="150" t="str">
        <f>IF(DF346&lt;&gt;"",
    IF(INT('Drill Size Info'!$AA$19)=INT('Drill Size Info'!$AB$15),
        --(INT('Drill Size Info'!$AA$15) &amp; "." &amp; DF346),
        IF(AND((--(INT('Drill Size Info'!$AA$15) &amp; "." &amp; DF346)&gt;=--('Drill Size Info'!$AA$15)), (--(INT('Drill Size Info'!$AA$15) &amp; "." &amp; DF346)&lt;=--('Drill Size Info'!$AB$15))),
            --(INT('Drill Size Info'!$AA$15) &amp; "." &amp; DF346),
            --(INT('Drill Size Info'!$AB$15) &amp; "." &amp; DF346)
        )
    ),
    IF(DD346&lt;&gt;"",
        IF(INT('Drill Size Info'!$AA$15)=INT('Drill Size Info'!$AB$15),
            --(INT('Drill Size Info'!$AA$15) &amp; "." &amp; RIGHT(DD346,3)),
            IF(AND((--(INT('Drill Size Info'!$AA$15) &amp; "." &amp; RIGHT(DD346,3))&gt;=--('Drill Size Info'!$AA$15)), (--(INT('Drill Size Info'!$AA$15) &amp; "." &amp; RIGHT(DD346,3))&lt;=--('Drill Size Info'!$AB$15))),
                --(INT('Drill Size Info'!$AA$15) &amp; "." &amp; RIGHT(DD346,3)),
                --(INT('Drill Size Info'!$AB$15) &amp; "." &amp; RIGHT(DD346,3))
            )
        ),
        "N/A"
    )
)</f>
        <v>N/A</v>
      </c>
      <c r="Z346" s="162"/>
      <c r="AA346" s="162"/>
      <c r="AB346" s="162"/>
      <c r="AC346" s="162"/>
      <c r="AD346" s="162"/>
      <c r="AE346" s="162"/>
      <c r="AF346" s="162"/>
      <c r="AG346" s="162"/>
      <c r="AH346" s="162"/>
      <c r="AI346" s="162"/>
      <c r="AJ346" s="162"/>
      <c r="AK346" s="183"/>
      <c r="AL346" s="183"/>
      <c r="AM346" s="162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162"/>
      <c r="AY346" s="162"/>
      <c r="AZ346" s="163"/>
      <c r="BA346" s="163"/>
      <c r="BB346" s="163"/>
      <c r="BC346" s="163"/>
      <c r="BD346" s="163"/>
      <c r="BE346" s="163"/>
      <c r="BF346" s="164"/>
      <c r="BG346" s="165"/>
      <c r="BH346" s="162"/>
      <c r="BI346" s="162"/>
      <c r="BJ346" s="164"/>
      <c r="BK346" s="95"/>
      <c r="BL346" s="182"/>
      <c r="BM346" s="182"/>
      <c r="BN346" s="182"/>
      <c r="BO346" s="182"/>
      <c r="BP346" s="95" t="str">
        <f t="shared" si="237"/>
        <v/>
      </c>
    </row>
    <row r="347" spans="2:68" x14ac:dyDescent="0.2">
      <c r="B347" s="156">
        <f t="shared" si="238"/>
        <v>339</v>
      </c>
      <c r="C347" s="158" t="str">
        <f>CONCATENATE('DATA SHEET'!$B$9, 'DATA SHEET'!$Q$2)</f>
        <v>" HWDP</v>
      </c>
      <c r="D347" s="157" t="str">
        <f t="shared" si="239"/>
        <v/>
      </c>
      <c r="E347" s="158" t="str">
        <f>IF('DATA SHEET'!$E$10="Cat 2","N/A","OK")</f>
        <v>OK</v>
      </c>
      <c r="F347" s="158" t="str">
        <f>IF('DATA SHEET'!$E$10="Cat 2","N/A","OK")</f>
        <v>OK</v>
      </c>
      <c r="G347" s="160"/>
      <c r="H347" s="160"/>
      <c r="I347" s="160" t="s">
        <v>194</v>
      </c>
      <c r="J347" s="160" t="str">
        <f t="shared" si="240"/>
        <v>OK</v>
      </c>
      <c r="K347" s="160" t="str">
        <f t="shared" si="240"/>
        <v>OK</v>
      </c>
      <c r="L347" s="160" t="str">
        <f>IF('DATA SHEET'!$B$10="NC-50","N/A","OK")</f>
        <v>OK</v>
      </c>
      <c r="M347" s="160" t="str">
        <f>IF('DATA SHEET'!$B$10="NC-50","N/A","OK")</f>
        <v>OK</v>
      </c>
      <c r="N347" s="160"/>
      <c r="O347" s="160"/>
      <c r="P347" s="160"/>
      <c r="Q347" s="160"/>
      <c r="R347" s="160"/>
      <c r="S347" s="160"/>
      <c r="T347" s="160"/>
      <c r="U347" s="160"/>
      <c r="V347" s="150" t="str">
        <f>IF(DB347&lt;&gt;"",
    IF(INT('Drill Size Info'!$AA$19)=INT('Drill Size Info'!$AB$19),
        --(INT('Drill Size Info'!$AA$19) &amp; "." &amp; DB347),
        IF(AND((--(INT('Drill Size Info'!$AA$19) &amp; "." &amp; DB347)&gt;=--('Drill Size Info'!$AA$19)), (--(INT('Drill Size Info'!$AA$19) &amp; "." &amp; DB347)&lt;=--('Drill Size Info'!$AB$19))),
            --(INT('Drill Size Info'!$AA$19) &amp; "." &amp; DB347),
            --(INT('Drill Size Info'!$AB$19) &amp; "." &amp; DB347)
        )
    ),
    IF(DA347&lt;&gt;"",
        IF(INT('Drill Size Info'!$AA$19)=INT('Drill Size Info'!$AB$19),
            --(INT('Drill Size Info'!$AA$19) &amp; "." &amp; LEFT(DA347,3)),
            IF(AND((--(INT('Drill Size Info'!$AA$19) &amp; "." &amp; LEFT(DA347,3))&gt;=--('Drill Size Info'!$AA$19)), (--(INT('Drill Size Info'!$AA$19) &amp; "." &amp; LEFT(DA347,3))&lt;=--('Drill Size Info'!$AB$19))),
                --(INT('Drill Size Info'!$AA$19) &amp; "." &amp; LEFT(DA347,3)),
                --(INT('Drill Size Info'!$AB$19) &amp; "." &amp; LEFT(DA347,3))
            )
        ),
        "OK"
    )
)</f>
        <v>OK</v>
      </c>
      <c r="W347" s="150" t="str">
        <f>IF(DC347&lt;&gt;"",
    IF(INT('Drill Size Info'!$AA$19)=INT('Drill Size Info'!$AB$19),
        --(INT('Drill Size Info'!$AA$19) &amp; "." &amp; DC347),
        IF(AND((--(INT('Drill Size Info'!$AA$19) &amp; "." &amp; DC347)&gt;=--('Drill Size Info'!$AA$19)), (--(INT('Drill Size Info'!$AA$19) &amp; "." &amp; DC347)&lt;=--('Drill Size Info'!$AB$19))),
            --(INT('Drill Size Info'!$AA$19) &amp; "." &amp; DC347),
            --(INT('Drill Size Info'!$AB$19) &amp; "." &amp; DC347)
        )
    ),
    IF(DA347&lt;&gt;"",
        IF(INT('Drill Size Info'!$AA$19)=INT('Drill Size Info'!$AB$19),
            --(INT('Drill Size Info'!$AA$19) &amp; "." &amp; RIGHT(DA347,3)),
            IF(AND((--(INT('Drill Size Info'!$AA$19) &amp; "." &amp; RIGHT(DA347,3))&gt;=--('Drill Size Info'!$AA$19)), (--(INT('Drill Size Info'!$AA$19) &amp; "." &amp; RIGHT(DA347,3))&lt;=--('Drill Size Info'!$AB$19))),
                --(INT('Drill Size Info'!$AA$19) &amp; "." &amp; RIGHT(DA347,3)),
                --(INT('Drill Size Info'!$AB$19) &amp; "." &amp; RIGHT(DA347,3))
            )
        ),
        "N/A"
    )
)</f>
        <v>N/A</v>
      </c>
      <c r="X347" s="150" t="str">
        <f>IF(DE347&lt;&gt;"",
    IF(INT('Drill Size Info'!$AA$19)=INT('Drill Size Info'!$AB$15),
        --(INT('Drill Size Info'!$AA$15) &amp; "." &amp; DE347),
        IF(AND((--(INT('Drill Size Info'!$AA$15) &amp; "." &amp; DE347)&gt;=--('Drill Size Info'!$AA$15)), (--(INT('Drill Size Info'!$AA$15) &amp; "." &amp; DE347)&lt;=--('Drill Size Info'!$AB$15))),
            --(INT('Drill Size Info'!$AA$15) &amp; "." &amp; DE347),
            --(INT('Drill Size Info'!$AB$15) &amp; "." &amp; DE347)
        )
    ),
    IF(DD347&lt;&gt;"",
        IF(INT('Drill Size Info'!$AA$15)=INT('Drill Size Info'!$AB$15),
            --(INT('Drill Size Info'!$AA$15) &amp; "." &amp; LEFT(DD347,3)),
            IF(AND((--(INT('Drill Size Info'!$AA$15) &amp; "." &amp; LEFT(DD347,3))&gt;=--('Drill Size Info'!$AA$15)), (--(INT('Drill Size Info'!$AA$15) &amp; "." &amp; LEFT(DD347,3))&lt;=--('Drill Size Info'!$AB$15))),
                --(INT('Drill Size Info'!$AA$15) &amp; "." &amp; LEFT(DD347,3)),
                --(INT('Drill Size Info'!$AB$15) &amp; "." &amp; LEFT(DD347,3))
            )
        ),
        "OK"
    )
)</f>
        <v>OK</v>
      </c>
      <c r="Y347" s="150" t="str">
        <f>IF(DF347&lt;&gt;"",
    IF(INT('Drill Size Info'!$AA$19)=INT('Drill Size Info'!$AB$15),
        --(INT('Drill Size Info'!$AA$15) &amp; "." &amp; DF347),
        IF(AND((--(INT('Drill Size Info'!$AA$15) &amp; "." &amp; DF347)&gt;=--('Drill Size Info'!$AA$15)), (--(INT('Drill Size Info'!$AA$15) &amp; "." &amp; DF347)&lt;=--('Drill Size Info'!$AB$15))),
            --(INT('Drill Size Info'!$AA$15) &amp; "." &amp; DF347),
            --(INT('Drill Size Info'!$AB$15) &amp; "." &amp; DF347)
        )
    ),
    IF(DD347&lt;&gt;"",
        IF(INT('Drill Size Info'!$AA$15)=INT('Drill Size Info'!$AB$15),
            --(INT('Drill Size Info'!$AA$15) &amp; "." &amp; RIGHT(DD347,3)),
            IF(AND((--(INT('Drill Size Info'!$AA$15) &amp; "." &amp; RIGHT(DD347,3))&gt;=--('Drill Size Info'!$AA$15)), (--(INT('Drill Size Info'!$AA$15) &amp; "." &amp; RIGHT(DD347,3))&lt;=--('Drill Size Info'!$AB$15))),
                --(INT('Drill Size Info'!$AA$15) &amp; "." &amp; RIGHT(DD347,3)),
                --(INT('Drill Size Info'!$AB$15) &amp; "." &amp; RIGHT(DD347,3))
            )
        ),
        "N/A"
    )
)</f>
        <v>N/A</v>
      </c>
      <c r="Z347" s="162"/>
      <c r="AA347" s="162"/>
      <c r="AB347" s="162"/>
      <c r="AC347" s="162"/>
      <c r="AD347" s="162"/>
      <c r="AE347" s="162"/>
      <c r="AF347" s="162"/>
      <c r="AG347" s="162"/>
      <c r="AH347" s="162"/>
      <c r="AI347" s="162"/>
      <c r="AJ347" s="162"/>
      <c r="AK347" s="183"/>
      <c r="AL347" s="183"/>
      <c r="AM347" s="162"/>
      <c r="AN347" s="162"/>
      <c r="AO347" s="162"/>
      <c r="AP347" s="162"/>
      <c r="AQ347" s="162"/>
      <c r="AR347" s="162"/>
      <c r="AS347" s="162"/>
      <c r="AT347" s="162"/>
      <c r="AU347" s="162"/>
      <c r="AV347" s="162"/>
      <c r="AW347" s="162"/>
      <c r="AX347" s="162"/>
      <c r="AY347" s="162"/>
      <c r="AZ347" s="163"/>
      <c r="BA347" s="163"/>
      <c r="BB347" s="163"/>
      <c r="BC347" s="163"/>
      <c r="BD347" s="163"/>
      <c r="BE347" s="163"/>
      <c r="BF347" s="164"/>
      <c r="BG347" s="165"/>
      <c r="BH347" s="162"/>
      <c r="BI347" s="162"/>
      <c r="BJ347" s="164"/>
      <c r="BK347" s="95"/>
      <c r="BL347" s="182"/>
      <c r="BM347" s="182"/>
      <c r="BN347" s="182"/>
      <c r="BO347" s="182"/>
      <c r="BP347" s="95" t="str">
        <f t="shared" si="237"/>
        <v/>
      </c>
    </row>
    <row r="348" spans="2:68" x14ac:dyDescent="0.2">
      <c r="B348" s="156">
        <f t="shared" si="238"/>
        <v>340</v>
      </c>
      <c r="C348" s="158" t="str">
        <f>CONCATENATE('DATA SHEET'!$B$9, 'DATA SHEET'!$Q$2)</f>
        <v>" HWDP</v>
      </c>
      <c r="D348" s="157" t="str">
        <f t="shared" si="239"/>
        <v/>
      </c>
      <c r="E348" s="158" t="str">
        <f>IF('DATA SHEET'!$E$10="Cat 2","N/A","OK")</f>
        <v>OK</v>
      </c>
      <c r="F348" s="158" t="str">
        <f>IF('DATA SHEET'!$E$10="Cat 2","N/A","OK")</f>
        <v>OK</v>
      </c>
      <c r="G348" s="160"/>
      <c r="H348" s="160"/>
      <c r="I348" s="160" t="s">
        <v>194</v>
      </c>
      <c r="J348" s="160" t="str">
        <f t="shared" si="240"/>
        <v>OK</v>
      </c>
      <c r="K348" s="160" t="str">
        <f t="shared" si="240"/>
        <v>OK</v>
      </c>
      <c r="L348" s="160" t="str">
        <f>IF('DATA SHEET'!$B$10="NC-50","N/A","OK")</f>
        <v>OK</v>
      </c>
      <c r="M348" s="160" t="str">
        <f>IF('DATA SHEET'!$B$10="NC-50","N/A","OK")</f>
        <v>OK</v>
      </c>
      <c r="N348" s="160"/>
      <c r="O348" s="160"/>
      <c r="P348" s="160"/>
      <c r="Q348" s="160"/>
      <c r="R348" s="160"/>
      <c r="S348" s="160"/>
      <c r="T348" s="160"/>
      <c r="U348" s="160"/>
      <c r="V348" s="150" t="str">
        <f>IF(DB348&lt;&gt;"",
    IF(INT('Drill Size Info'!$AA$19)=INT('Drill Size Info'!$AB$19),
        --(INT('Drill Size Info'!$AA$19) &amp; "." &amp; DB348),
        IF(AND((--(INT('Drill Size Info'!$AA$19) &amp; "." &amp; DB348)&gt;=--('Drill Size Info'!$AA$19)), (--(INT('Drill Size Info'!$AA$19) &amp; "." &amp; DB348)&lt;=--('Drill Size Info'!$AB$19))),
            --(INT('Drill Size Info'!$AA$19) &amp; "." &amp; DB348),
            --(INT('Drill Size Info'!$AB$19) &amp; "." &amp; DB348)
        )
    ),
    IF(DA348&lt;&gt;"",
        IF(INT('Drill Size Info'!$AA$19)=INT('Drill Size Info'!$AB$19),
            --(INT('Drill Size Info'!$AA$19) &amp; "." &amp; LEFT(DA348,3)),
            IF(AND((--(INT('Drill Size Info'!$AA$19) &amp; "." &amp; LEFT(DA348,3))&gt;=--('Drill Size Info'!$AA$19)), (--(INT('Drill Size Info'!$AA$19) &amp; "." &amp; LEFT(DA348,3))&lt;=--('Drill Size Info'!$AB$19))),
                --(INT('Drill Size Info'!$AA$19) &amp; "." &amp; LEFT(DA348,3)),
                --(INT('Drill Size Info'!$AB$19) &amp; "." &amp; LEFT(DA348,3))
            )
        ),
        "OK"
    )
)</f>
        <v>OK</v>
      </c>
      <c r="W348" s="150" t="str">
        <f>IF(DC348&lt;&gt;"",
    IF(INT('Drill Size Info'!$AA$19)=INT('Drill Size Info'!$AB$19),
        --(INT('Drill Size Info'!$AA$19) &amp; "." &amp; DC348),
        IF(AND((--(INT('Drill Size Info'!$AA$19) &amp; "." &amp; DC348)&gt;=--('Drill Size Info'!$AA$19)), (--(INT('Drill Size Info'!$AA$19) &amp; "." &amp; DC348)&lt;=--('Drill Size Info'!$AB$19))),
            --(INT('Drill Size Info'!$AA$19) &amp; "." &amp; DC348),
            --(INT('Drill Size Info'!$AB$19) &amp; "." &amp; DC348)
        )
    ),
    IF(DA348&lt;&gt;"",
        IF(INT('Drill Size Info'!$AA$19)=INT('Drill Size Info'!$AB$19),
            --(INT('Drill Size Info'!$AA$19) &amp; "." &amp; RIGHT(DA348,3)),
            IF(AND((--(INT('Drill Size Info'!$AA$19) &amp; "." &amp; RIGHT(DA348,3))&gt;=--('Drill Size Info'!$AA$19)), (--(INT('Drill Size Info'!$AA$19) &amp; "." &amp; RIGHT(DA348,3))&lt;=--('Drill Size Info'!$AB$19))),
                --(INT('Drill Size Info'!$AA$19) &amp; "." &amp; RIGHT(DA348,3)),
                --(INT('Drill Size Info'!$AB$19) &amp; "." &amp; RIGHT(DA348,3))
            )
        ),
        "N/A"
    )
)</f>
        <v>N/A</v>
      </c>
      <c r="X348" s="150" t="str">
        <f>IF(DE348&lt;&gt;"",
    IF(INT('Drill Size Info'!$AA$19)=INT('Drill Size Info'!$AB$15),
        --(INT('Drill Size Info'!$AA$15) &amp; "." &amp; DE348),
        IF(AND((--(INT('Drill Size Info'!$AA$15) &amp; "." &amp; DE348)&gt;=--('Drill Size Info'!$AA$15)), (--(INT('Drill Size Info'!$AA$15) &amp; "." &amp; DE348)&lt;=--('Drill Size Info'!$AB$15))),
            --(INT('Drill Size Info'!$AA$15) &amp; "." &amp; DE348),
            --(INT('Drill Size Info'!$AB$15) &amp; "." &amp; DE348)
        )
    ),
    IF(DD348&lt;&gt;"",
        IF(INT('Drill Size Info'!$AA$15)=INT('Drill Size Info'!$AB$15),
            --(INT('Drill Size Info'!$AA$15) &amp; "." &amp; LEFT(DD348,3)),
            IF(AND((--(INT('Drill Size Info'!$AA$15) &amp; "." &amp; LEFT(DD348,3))&gt;=--('Drill Size Info'!$AA$15)), (--(INT('Drill Size Info'!$AA$15) &amp; "." &amp; LEFT(DD348,3))&lt;=--('Drill Size Info'!$AB$15))),
                --(INT('Drill Size Info'!$AA$15) &amp; "." &amp; LEFT(DD348,3)),
                --(INT('Drill Size Info'!$AB$15) &amp; "." &amp; LEFT(DD348,3))
            )
        ),
        "OK"
    )
)</f>
        <v>OK</v>
      </c>
      <c r="Y348" s="150" t="str">
        <f>IF(DF348&lt;&gt;"",
    IF(INT('Drill Size Info'!$AA$19)=INT('Drill Size Info'!$AB$15),
        --(INT('Drill Size Info'!$AA$15) &amp; "." &amp; DF348),
        IF(AND((--(INT('Drill Size Info'!$AA$15) &amp; "." &amp; DF348)&gt;=--('Drill Size Info'!$AA$15)), (--(INT('Drill Size Info'!$AA$15) &amp; "." &amp; DF348)&lt;=--('Drill Size Info'!$AB$15))),
            --(INT('Drill Size Info'!$AA$15) &amp; "." &amp; DF348),
            --(INT('Drill Size Info'!$AB$15) &amp; "." &amp; DF348)
        )
    ),
    IF(DD348&lt;&gt;"",
        IF(INT('Drill Size Info'!$AA$15)=INT('Drill Size Info'!$AB$15),
            --(INT('Drill Size Info'!$AA$15) &amp; "." &amp; RIGHT(DD348,3)),
            IF(AND((--(INT('Drill Size Info'!$AA$15) &amp; "." &amp; RIGHT(DD348,3))&gt;=--('Drill Size Info'!$AA$15)), (--(INT('Drill Size Info'!$AA$15) &amp; "." &amp; RIGHT(DD348,3))&lt;=--('Drill Size Info'!$AB$15))),
                --(INT('Drill Size Info'!$AA$15) &amp; "." &amp; RIGHT(DD348,3)),
                --(INT('Drill Size Info'!$AB$15) &amp; "." &amp; RIGHT(DD348,3))
            )
        ),
        "N/A"
    )
)</f>
        <v>N/A</v>
      </c>
      <c r="Z348" s="162"/>
      <c r="AA348" s="162"/>
      <c r="AB348" s="162"/>
      <c r="AC348" s="162"/>
      <c r="AD348" s="162"/>
      <c r="AE348" s="162"/>
      <c r="AF348" s="162"/>
      <c r="AG348" s="162"/>
      <c r="AH348" s="162"/>
      <c r="AI348" s="162"/>
      <c r="AJ348" s="162"/>
      <c r="AK348" s="183"/>
      <c r="AL348" s="183"/>
      <c r="AM348" s="162"/>
      <c r="AN348" s="162"/>
      <c r="AO348" s="162"/>
      <c r="AP348" s="162"/>
      <c r="AQ348" s="162"/>
      <c r="AR348" s="162"/>
      <c r="AS348" s="162"/>
      <c r="AT348" s="162"/>
      <c r="AU348" s="162"/>
      <c r="AV348" s="162"/>
      <c r="AW348" s="162"/>
      <c r="AX348" s="162"/>
      <c r="AY348" s="162"/>
      <c r="AZ348" s="163"/>
      <c r="BA348" s="163"/>
      <c r="BB348" s="163"/>
      <c r="BC348" s="163"/>
      <c r="BD348" s="163"/>
      <c r="BE348" s="163"/>
      <c r="BF348" s="164"/>
      <c r="BG348" s="165"/>
      <c r="BH348" s="162"/>
      <c r="BI348" s="162"/>
      <c r="BJ348" s="164"/>
      <c r="BK348" s="95"/>
      <c r="BL348" s="182"/>
      <c r="BM348" s="182"/>
      <c r="BN348" s="182"/>
      <c r="BO348" s="182"/>
      <c r="BP348" s="95" t="str">
        <f t="shared" si="237"/>
        <v/>
      </c>
    </row>
    <row r="349" spans="2:68" x14ac:dyDescent="0.2">
      <c r="B349" s="156">
        <f t="shared" si="238"/>
        <v>341</v>
      </c>
      <c r="C349" s="158" t="str">
        <f>CONCATENATE('DATA SHEET'!$B$9, 'DATA SHEET'!$Q$2)</f>
        <v>" HWDP</v>
      </c>
      <c r="D349" s="157" t="str">
        <f t="shared" si="239"/>
        <v/>
      </c>
      <c r="E349" s="158" t="str">
        <f>IF('DATA SHEET'!$E$10="Cat 2","N/A","OK")</f>
        <v>OK</v>
      </c>
      <c r="F349" s="158" t="str">
        <f>IF('DATA SHEET'!$E$10="Cat 2","N/A","OK")</f>
        <v>OK</v>
      </c>
      <c r="G349" s="160"/>
      <c r="H349" s="160"/>
      <c r="I349" s="160" t="s">
        <v>194</v>
      </c>
      <c r="J349" s="160" t="str">
        <f t="shared" si="240"/>
        <v>OK</v>
      </c>
      <c r="K349" s="160" t="str">
        <f t="shared" si="240"/>
        <v>OK</v>
      </c>
      <c r="L349" s="160" t="str">
        <f>IF('DATA SHEET'!$B$10="NC-50","N/A","OK")</f>
        <v>OK</v>
      </c>
      <c r="M349" s="160" t="str">
        <f>IF('DATA SHEET'!$B$10="NC-50","N/A","OK")</f>
        <v>OK</v>
      </c>
      <c r="N349" s="160"/>
      <c r="O349" s="160"/>
      <c r="P349" s="160"/>
      <c r="Q349" s="160"/>
      <c r="R349" s="160"/>
      <c r="S349" s="160"/>
      <c r="T349" s="160"/>
      <c r="U349" s="160"/>
      <c r="V349" s="150" t="str">
        <f>IF(DB349&lt;&gt;"",
    IF(INT('Drill Size Info'!$AA$19)=INT('Drill Size Info'!$AB$19),
        --(INT('Drill Size Info'!$AA$19) &amp; "." &amp; DB349),
        IF(AND((--(INT('Drill Size Info'!$AA$19) &amp; "." &amp; DB349)&gt;=--('Drill Size Info'!$AA$19)), (--(INT('Drill Size Info'!$AA$19) &amp; "." &amp; DB349)&lt;=--('Drill Size Info'!$AB$19))),
            --(INT('Drill Size Info'!$AA$19) &amp; "." &amp; DB349),
            --(INT('Drill Size Info'!$AB$19) &amp; "." &amp; DB349)
        )
    ),
    IF(DA349&lt;&gt;"",
        IF(INT('Drill Size Info'!$AA$19)=INT('Drill Size Info'!$AB$19),
            --(INT('Drill Size Info'!$AA$19) &amp; "." &amp; LEFT(DA349,3)),
            IF(AND((--(INT('Drill Size Info'!$AA$19) &amp; "." &amp; LEFT(DA349,3))&gt;=--('Drill Size Info'!$AA$19)), (--(INT('Drill Size Info'!$AA$19) &amp; "." &amp; LEFT(DA349,3))&lt;=--('Drill Size Info'!$AB$19))),
                --(INT('Drill Size Info'!$AA$19) &amp; "." &amp; LEFT(DA349,3)),
                --(INT('Drill Size Info'!$AB$19) &amp; "." &amp; LEFT(DA349,3))
            )
        ),
        "OK"
    )
)</f>
        <v>OK</v>
      </c>
      <c r="W349" s="150" t="str">
        <f>IF(DC349&lt;&gt;"",
    IF(INT('Drill Size Info'!$AA$19)=INT('Drill Size Info'!$AB$19),
        --(INT('Drill Size Info'!$AA$19) &amp; "." &amp; DC349),
        IF(AND((--(INT('Drill Size Info'!$AA$19) &amp; "." &amp; DC349)&gt;=--('Drill Size Info'!$AA$19)), (--(INT('Drill Size Info'!$AA$19) &amp; "." &amp; DC349)&lt;=--('Drill Size Info'!$AB$19))),
            --(INT('Drill Size Info'!$AA$19) &amp; "." &amp; DC349),
            --(INT('Drill Size Info'!$AB$19) &amp; "." &amp; DC349)
        )
    ),
    IF(DA349&lt;&gt;"",
        IF(INT('Drill Size Info'!$AA$19)=INT('Drill Size Info'!$AB$19),
            --(INT('Drill Size Info'!$AA$19) &amp; "." &amp; RIGHT(DA349,3)),
            IF(AND((--(INT('Drill Size Info'!$AA$19) &amp; "." &amp; RIGHT(DA349,3))&gt;=--('Drill Size Info'!$AA$19)), (--(INT('Drill Size Info'!$AA$19) &amp; "." &amp; RIGHT(DA349,3))&lt;=--('Drill Size Info'!$AB$19))),
                --(INT('Drill Size Info'!$AA$19) &amp; "." &amp; RIGHT(DA349,3)),
                --(INT('Drill Size Info'!$AB$19) &amp; "." &amp; RIGHT(DA349,3))
            )
        ),
        "N/A"
    )
)</f>
        <v>N/A</v>
      </c>
      <c r="X349" s="150" t="str">
        <f>IF(DE349&lt;&gt;"",
    IF(INT('Drill Size Info'!$AA$19)=INT('Drill Size Info'!$AB$15),
        --(INT('Drill Size Info'!$AA$15) &amp; "." &amp; DE349),
        IF(AND((--(INT('Drill Size Info'!$AA$15) &amp; "." &amp; DE349)&gt;=--('Drill Size Info'!$AA$15)), (--(INT('Drill Size Info'!$AA$15) &amp; "." &amp; DE349)&lt;=--('Drill Size Info'!$AB$15))),
            --(INT('Drill Size Info'!$AA$15) &amp; "." &amp; DE349),
            --(INT('Drill Size Info'!$AB$15) &amp; "." &amp; DE349)
        )
    ),
    IF(DD349&lt;&gt;"",
        IF(INT('Drill Size Info'!$AA$15)=INT('Drill Size Info'!$AB$15),
            --(INT('Drill Size Info'!$AA$15) &amp; "." &amp; LEFT(DD349,3)),
            IF(AND((--(INT('Drill Size Info'!$AA$15) &amp; "." &amp; LEFT(DD349,3))&gt;=--('Drill Size Info'!$AA$15)), (--(INT('Drill Size Info'!$AA$15) &amp; "." &amp; LEFT(DD349,3))&lt;=--('Drill Size Info'!$AB$15))),
                --(INT('Drill Size Info'!$AA$15) &amp; "." &amp; LEFT(DD349,3)),
                --(INT('Drill Size Info'!$AB$15) &amp; "." &amp; LEFT(DD349,3))
            )
        ),
        "OK"
    )
)</f>
        <v>OK</v>
      </c>
      <c r="Y349" s="150" t="str">
        <f>IF(DF349&lt;&gt;"",
    IF(INT('Drill Size Info'!$AA$19)=INT('Drill Size Info'!$AB$15),
        --(INT('Drill Size Info'!$AA$15) &amp; "." &amp; DF349),
        IF(AND((--(INT('Drill Size Info'!$AA$15) &amp; "." &amp; DF349)&gt;=--('Drill Size Info'!$AA$15)), (--(INT('Drill Size Info'!$AA$15) &amp; "." &amp; DF349)&lt;=--('Drill Size Info'!$AB$15))),
            --(INT('Drill Size Info'!$AA$15) &amp; "." &amp; DF349),
            --(INT('Drill Size Info'!$AB$15) &amp; "." &amp; DF349)
        )
    ),
    IF(DD349&lt;&gt;"",
        IF(INT('Drill Size Info'!$AA$15)=INT('Drill Size Info'!$AB$15),
            --(INT('Drill Size Info'!$AA$15) &amp; "." &amp; RIGHT(DD349,3)),
            IF(AND((--(INT('Drill Size Info'!$AA$15) &amp; "." &amp; RIGHT(DD349,3))&gt;=--('Drill Size Info'!$AA$15)), (--(INT('Drill Size Info'!$AA$15) &amp; "." &amp; RIGHT(DD349,3))&lt;=--('Drill Size Info'!$AB$15))),
                --(INT('Drill Size Info'!$AA$15) &amp; "." &amp; RIGHT(DD349,3)),
                --(INT('Drill Size Info'!$AB$15) &amp; "." &amp; RIGHT(DD349,3))
            )
        ),
        "N/A"
    )
)</f>
        <v>N/A</v>
      </c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183"/>
      <c r="AL349" s="183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3"/>
      <c r="BA349" s="163"/>
      <c r="BB349" s="163"/>
      <c r="BC349" s="163"/>
      <c r="BD349" s="163"/>
      <c r="BE349" s="163"/>
      <c r="BF349" s="164"/>
      <c r="BG349" s="165"/>
      <c r="BH349" s="162"/>
      <c r="BI349" s="162"/>
      <c r="BJ349" s="164"/>
      <c r="BK349" s="95"/>
      <c r="BL349" s="182"/>
      <c r="BM349" s="182"/>
      <c r="BN349" s="182"/>
      <c r="BO349" s="182"/>
      <c r="BP349" s="95" t="str">
        <f t="shared" si="237"/>
        <v/>
      </c>
    </row>
    <row r="350" spans="2:68" x14ac:dyDescent="0.2">
      <c r="B350" s="156">
        <f t="shared" si="238"/>
        <v>342</v>
      </c>
      <c r="C350" s="158" t="str">
        <f>CONCATENATE('DATA SHEET'!$B$9, 'DATA SHEET'!$Q$2)</f>
        <v>" HWDP</v>
      </c>
      <c r="D350" s="157" t="str">
        <f t="shared" si="239"/>
        <v/>
      </c>
      <c r="E350" s="158" t="str">
        <f>IF('DATA SHEET'!$E$10="Cat 2","N/A","OK")</f>
        <v>OK</v>
      </c>
      <c r="F350" s="158" t="str">
        <f>IF('DATA SHEET'!$E$10="Cat 2","N/A","OK")</f>
        <v>OK</v>
      </c>
      <c r="G350" s="160"/>
      <c r="H350" s="160"/>
      <c r="I350" s="160" t="s">
        <v>194</v>
      </c>
      <c r="J350" s="160" t="str">
        <f t="shared" si="240"/>
        <v>OK</v>
      </c>
      <c r="K350" s="160" t="str">
        <f t="shared" si="240"/>
        <v>OK</v>
      </c>
      <c r="L350" s="160" t="str">
        <f>IF('DATA SHEET'!$B$10="NC-50","N/A","OK")</f>
        <v>OK</v>
      </c>
      <c r="M350" s="160" t="str">
        <f>IF('DATA SHEET'!$B$10="NC-50","N/A","OK")</f>
        <v>OK</v>
      </c>
      <c r="N350" s="160"/>
      <c r="O350" s="160"/>
      <c r="P350" s="160"/>
      <c r="Q350" s="160"/>
      <c r="R350" s="160"/>
      <c r="S350" s="160"/>
      <c r="T350" s="160"/>
      <c r="U350" s="160"/>
      <c r="V350" s="150" t="str">
        <f>IF(DB350&lt;&gt;"",
    IF(INT('Drill Size Info'!$AA$19)=INT('Drill Size Info'!$AB$19),
        --(INT('Drill Size Info'!$AA$19) &amp; "." &amp; DB350),
        IF(AND((--(INT('Drill Size Info'!$AA$19) &amp; "." &amp; DB350)&gt;=--('Drill Size Info'!$AA$19)), (--(INT('Drill Size Info'!$AA$19) &amp; "." &amp; DB350)&lt;=--('Drill Size Info'!$AB$19))),
            --(INT('Drill Size Info'!$AA$19) &amp; "." &amp; DB350),
            --(INT('Drill Size Info'!$AB$19) &amp; "." &amp; DB350)
        )
    ),
    IF(DA350&lt;&gt;"",
        IF(INT('Drill Size Info'!$AA$19)=INT('Drill Size Info'!$AB$19),
            --(INT('Drill Size Info'!$AA$19) &amp; "." &amp; LEFT(DA350,3)),
            IF(AND((--(INT('Drill Size Info'!$AA$19) &amp; "." &amp; LEFT(DA350,3))&gt;=--('Drill Size Info'!$AA$19)), (--(INT('Drill Size Info'!$AA$19) &amp; "." &amp; LEFT(DA350,3))&lt;=--('Drill Size Info'!$AB$19))),
                --(INT('Drill Size Info'!$AA$19) &amp; "." &amp; LEFT(DA350,3)),
                --(INT('Drill Size Info'!$AB$19) &amp; "." &amp; LEFT(DA350,3))
            )
        ),
        "OK"
    )
)</f>
        <v>OK</v>
      </c>
      <c r="W350" s="150" t="str">
        <f>IF(DC350&lt;&gt;"",
    IF(INT('Drill Size Info'!$AA$19)=INT('Drill Size Info'!$AB$19),
        --(INT('Drill Size Info'!$AA$19) &amp; "." &amp; DC350),
        IF(AND((--(INT('Drill Size Info'!$AA$19) &amp; "." &amp; DC350)&gt;=--('Drill Size Info'!$AA$19)), (--(INT('Drill Size Info'!$AA$19) &amp; "." &amp; DC350)&lt;=--('Drill Size Info'!$AB$19))),
            --(INT('Drill Size Info'!$AA$19) &amp; "." &amp; DC350),
            --(INT('Drill Size Info'!$AB$19) &amp; "." &amp; DC350)
        )
    ),
    IF(DA350&lt;&gt;"",
        IF(INT('Drill Size Info'!$AA$19)=INT('Drill Size Info'!$AB$19),
            --(INT('Drill Size Info'!$AA$19) &amp; "." &amp; RIGHT(DA350,3)),
            IF(AND((--(INT('Drill Size Info'!$AA$19) &amp; "." &amp; RIGHT(DA350,3))&gt;=--('Drill Size Info'!$AA$19)), (--(INT('Drill Size Info'!$AA$19) &amp; "." &amp; RIGHT(DA350,3))&lt;=--('Drill Size Info'!$AB$19))),
                --(INT('Drill Size Info'!$AA$19) &amp; "." &amp; RIGHT(DA350,3)),
                --(INT('Drill Size Info'!$AB$19) &amp; "." &amp; RIGHT(DA350,3))
            )
        ),
        "N/A"
    )
)</f>
        <v>N/A</v>
      </c>
      <c r="X350" s="150" t="str">
        <f>IF(DE350&lt;&gt;"",
    IF(INT('Drill Size Info'!$AA$19)=INT('Drill Size Info'!$AB$15),
        --(INT('Drill Size Info'!$AA$15) &amp; "." &amp; DE350),
        IF(AND((--(INT('Drill Size Info'!$AA$15) &amp; "." &amp; DE350)&gt;=--('Drill Size Info'!$AA$15)), (--(INT('Drill Size Info'!$AA$15) &amp; "." &amp; DE350)&lt;=--('Drill Size Info'!$AB$15))),
            --(INT('Drill Size Info'!$AA$15) &amp; "." &amp; DE350),
            --(INT('Drill Size Info'!$AB$15) &amp; "." &amp; DE350)
        )
    ),
    IF(DD350&lt;&gt;"",
        IF(INT('Drill Size Info'!$AA$15)=INT('Drill Size Info'!$AB$15),
            --(INT('Drill Size Info'!$AA$15) &amp; "." &amp; LEFT(DD350,3)),
            IF(AND((--(INT('Drill Size Info'!$AA$15) &amp; "." &amp; LEFT(DD350,3))&gt;=--('Drill Size Info'!$AA$15)), (--(INT('Drill Size Info'!$AA$15) &amp; "." &amp; LEFT(DD350,3))&lt;=--('Drill Size Info'!$AB$15))),
                --(INT('Drill Size Info'!$AA$15) &amp; "." &amp; LEFT(DD350,3)),
                --(INT('Drill Size Info'!$AB$15) &amp; "." &amp; LEFT(DD350,3))
            )
        ),
        "OK"
    )
)</f>
        <v>OK</v>
      </c>
      <c r="Y350" s="150" t="str">
        <f>IF(DF350&lt;&gt;"",
    IF(INT('Drill Size Info'!$AA$19)=INT('Drill Size Info'!$AB$15),
        --(INT('Drill Size Info'!$AA$15) &amp; "." &amp; DF350),
        IF(AND((--(INT('Drill Size Info'!$AA$15) &amp; "." &amp; DF350)&gt;=--('Drill Size Info'!$AA$15)), (--(INT('Drill Size Info'!$AA$15) &amp; "." &amp; DF350)&lt;=--('Drill Size Info'!$AB$15))),
            --(INT('Drill Size Info'!$AA$15) &amp; "." &amp; DF350),
            --(INT('Drill Size Info'!$AB$15) &amp; "." &amp; DF350)
        )
    ),
    IF(DD350&lt;&gt;"",
        IF(INT('Drill Size Info'!$AA$15)=INT('Drill Size Info'!$AB$15),
            --(INT('Drill Size Info'!$AA$15) &amp; "." &amp; RIGHT(DD350,3)),
            IF(AND((--(INT('Drill Size Info'!$AA$15) &amp; "." &amp; RIGHT(DD350,3))&gt;=--('Drill Size Info'!$AA$15)), (--(INT('Drill Size Info'!$AA$15) &amp; "." &amp; RIGHT(DD350,3))&lt;=--('Drill Size Info'!$AB$15))),
                --(INT('Drill Size Info'!$AA$15) &amp; "." &amp; RIGHT(DD350,3)),
                --(INT('Drill Size Info'!$AB$15) &amp; "." &amp; RIGHT(DD350,3))
            )
        ),
        "N/A"
    )
)</f>
        <v>N/A</v>
      </c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183"/>
      <c r="AL350" s="183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3"/>
      <c r="BA350" s="163"/>
      <c r="BB350" s="163"/>
      <c r="BC350" s="163"/>
      <c r="BD350" s="163"/>
      <c r="BE350" s="163"/>
      <c r="BF350" s="164"/>
      <c r="BG350" s="165"/>
      <c r="BH350" s="162"/>
      <c r="BI350" s="162"/>
      <c r="BJ350" s="164"/>
      <c r="BK350" s="95"/>
      <c r="BL350" s="182"/>
      <c r="BM350" s="182"/>
      <c r="BN350" s="182"/>
      <c r="BO350" s="182"/>
      <c r="BP350" s="95" t="str">
        <f t="shared" si="237"/>
        <v/>
      </c>
    </row>
    <row r="351" spans="2:68" x14ac:dyDescent="0.2">
      <c r="B351" s="156">
        <f t="shared" si="238"/>
        <v>343</v>
      </c>
      <c r="C351" s="158" t="str">
        <f>CONCATENATE('DATA SHEET'!$B$9, 'DATA SHEET'!$Q$2)</f>
        <v>" HWDP</v>
      </c>
      <c r="D351" s="157" t="str">
        <f t="shared" si="239"/>
        <v/>
      </c>
      <c r="E351" s="158" t="str">
        <f>IF('DATA SHEET'!$E$10="Cat 2","N/A","OK")</f>
        <v>OK</v>
      </c>
      <c r="F351" s="158" t="str">
        <f>IF('DATA SHEET'!$E$10="Cat 2","N/A","OK")</f>
        <v>OK</v>
      </c>
      <c r="G351" s="160"/>
      <c r="H351" s="160"/>
      <c r="I351" s="160" t="s">
        <v>194</v>
      </c>
      <c r="J351" s="160" t="str">
        <f t="shared" si="240"/>
        <v>OK</v>
      </c>
      <c r="K351" s="160" t="str">
        <f t="shared" si="240"/>
        <v>OK</v>
      </c>
      <c r="L351" s="160" t="str">
        <f>IF('DATA SHEET'!$B$10="NC-50","N/A","OK")</f>
        <v>OK</v>
      </c>
      <c r="M351" s="160" t="str">
        <f>IF('DATA SHEET'!$B$10="NC-50","N/A","OK")</f>
        <v>OK</v>
      </c>
      <c r="N351" s="160"/>
      <c r="O351" s="160"/>
      <c r="P351" s="160"/>
      <c r="Q351" s="160"/>
      <c r="R351" s="160"/>
      <c r="S351" s="160"/>
      <c r="T351" s="160"/>
      <c r="U351" s="160"/>
      <c r="V351" s="150" t="str">
        <f>IF(DB351&lt;&gt;"",
    IF(INT('Drill Size Info'!$AA$19)=INT('Drill Size Info'!$AB$19),
        --(INT('Drill Size Info'!$AA$19) &amp; "." &amp; DB351),
        IF(AND((--(INT('Drill Size Info'!$AA$19) &amp; "." &amp; DB351)&gt;=--('Drill Size Info'!$AA$19)), (--(INT('Drill Size Info'!$AA$19) &amp; "." &amp; DB351)&lt;=--('Drill Size Info'!$AB$19))),
            --(INT('Drill Size Info'!$AA$19) &amp; "." &amp; DB351),
            --(INT('Drill Size Info'!$AB$19) &amp; "." &amp; DB351)
        )
    ),
    IF(DA351&lt;&gt;"",
        IF(INT('Drill Size Info'!$AA$19)=INT('Drill Size Info'!$AB$19),
            --(INT('Drill Size Info'!$AA$19) &amp; "." &amp; LEFT(DA351,3)),
            IF(AND((--(INT('Drill Size Info'!$AA$19) &amp; "." &amp; LEFT(DA351,3))&gt;=--('Drill Size Info'!$AA$19)), (--(INT('Drill Size Info'!$AA$19) &amp; "." &amp; LEFT(DA351,3))&lt;=--('Drill Size Info'!$AB$19))),
                --(INT('Drill Size Info'!$AA$19) &amp; "." &amp; LEFT(DA351,3)),
                --(INT('Drill Size Info'!$AB$19) &amp; "." &amp; LEFT(DA351,3))
            )
        ),
        "OK"
    )
)</f>
        <v>OK</v>
      </c>
      <c r="W351" s="150" t="str">
        <f>IF(DC351&lt;&gt;"",
    IF(INT('Drill Size Info'!$AA$19)=INT('Drill Size Info'!$AB$19),
        --(INT('Drill Size Info'!$AA$19) &amp; "." &amp; DC351),
        IF(AND((--(INT('Drill Size Info'!$AA$19) &amp; "." &amp; DC351)&gt;=--('Drill Size Info'!$AA$19)), (--(INT('Drill Size Info'!$AA$19) &amp; "." &amp; DC351)&lt;=--('Drill Size Info'!$AB$19))),
            --(INT('Drill Size Info'!$AA$19) &amp; "." &amp; DC351),
            --(INT('Drill Size Info'!$AB$19) &amp; "." &amp; DC351)
        )
    ),
    IF(DA351&lt;&gt;"",
        IF(INT('Drill Size Info'!$AA$19)=INT('Drill Size Info'!$AB$19),
            --(INT('Drill Size Info'!$AA$19) &amp; "." &amp; RIGHT(DA351,3)),
            IF(AND((--(INT('Drill Size Info'!$AA$19) &amp; "." &amp; RIGHT(DA351,3))&gt;=--('Drill Size Info'!$AA$19)), (--(INT('Drill Size Info'!$AA$19) &amp; "." &amp; RIGHT(DA351,3))&lt;=--('Drill Size Info'!$AB$19))),
                --(INT('Drill Size Info'!$AA$19) &amp; "." &amp; RIGHT(DA351,3)),
                --(INT('Drill Size Info'!$AB$19) &amp; "." &amp; RIGHT(DA351,3))
            )
        ),
        "N/A"
    )
)</f>
        <v>N/A</v>
      </c>
      <c r="X351" s="150" t="str">
        <f>IF(DE351&lt;&gt;"",
    IF(INT('Drill Size Info'!$AA$19)=INT('Drill Size Info'!$AB$15),
        --(INT('Drill Size Info'!$AA$15) &amp; "." &amp; DE351),
        IF(AND((--(INT('Drill Size Info'!$AA$15) &amp; "." &amp; DE351)&gt;=--('Drill Size Info'!$AA$15)), (--(INT('Drill Size Info'!$AA$15) &amp; "." &amp; DE351)&lt;=--('Drill Size Info'!$AB$15))),
            --(INT('Drill Size Info'!$AA$15) &amp; "." &amp; DE351),
            --(INT('Drill Size Info'!$AB$15) &amp; "." &amp; DE351)
        )
    ),
    IF(DD351&lt;&gt;"",
        IF(INT('Drill Size Info'!$AA$15)=INT('Drill Size Info'!$AB$15),
            --(INT('Drill Size Info'!$AA$15) &amp; "." &amp; LEFT(DD351,3)),
            IF(AND((--(INT('Drill Size Info'!$AA$15) &amp; "." &amp; LEFT(DD351,3))&gt;=--('Drill Size Info'!$AA$15)), (--(INT('Drill Size Info'!$AA$15) &amp; "." &amp; LEFT(DD351,3))&lt;=--('Drill Size Info'!$AB$15))),
                --(INT('Drill Size Info'!$AA$15) &amp; "." &amp; LEFT(DD351,3)),
                --(INT('Drill Size Info'!$AB$15) &amp; "." &amp; LEFT(DD351,3))
            )
        ),
        "OK"
    )
)</f>
        <v>OK</v>
      </c>
      <c r="Y351" s="150" t="str">
        <f>IF(DF351&lt;&gt;"",
    IF(INT('Drill Size Info'!$AA$19)=INT('Drill Size Info'!$AB$15),
        --(INT('Drill Size Info'!$AA$15) &amp; "." &amp; DF351),
        IF(AND((--(INT('Drill Size Info'!$AA$15) &amp; "." &amp; DF351)&gt;=--('Drill Size Info'!$AA$15)), (--(INT('Drill Size Info'!$AA$15) &amp; "." &amp; DF351)&lt;=--('Drill Size Info'!$AB$15))),
            --(INT('Drill Size Info'!$AA$15) &amp; "." &amp; DF351),
            --(INT('Drill Size Info'!$AB$15) &amp; "." &amp; DF351)
        )
    ),
    IF(DD351&lt;&gt;"",
        IF(INT('Drill Size Info'!$AA$15)=INT('Drill Size Info'!$AB$15),
            --(INT('Drill Size Info'!$AA$15) &amp; "." &amp; RIGHT(DD351,3)),
            IF(AND((--(INT('Drill Size Info'!$AA$15) &amp; "." &amp; RIGHT(DD351,3))&gt;=--('Drill Size Info'!$AA$15)), (--(INT('Drill Size Info'!$AA$15) &amp; "." &amp; RIGHT(DD351,3))&lt;=--('Drill Size Info'!$AB$15))),
                --(INT('Drill Size Info'!$AA$15) &amp; "." &amp; RIGHT(DD351,3)),
                --(INT('Drill Size Info'!$AB$15) &amp; "." &amp; RIGHT(DD351,3))
            )
        ),
        "N/A"
    )
)</f>
        <v>N/A</v>
      </c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183"/>
      <c r="AL351" s="183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3"/>
      <c r="BA351" s="163"/>
      <c r="BB351" s="163"/>
      <c r="BC351" s="163"/>
      <c r="BD351" s="163"/>
      <c r="BE351" s="163"/>
      <c r="BF351" s="164"/>
      <c r="BG351" s="165"/>
      <c r="BH351" s="162"/>
      <c r="BI351" s="162"/>
      <c r="BJ351" s="164"/>
      <c r="BK351" s="95"/>
      <c r="BL351" s="182"/>
      <c r="BM351" s="182"/>
      <c r="BN351" s="182"/>
      <c r="BO351" s="182"/>
      <c r="BP351" s="95" t="str">
        <f t="shared" si="237"/>
        <v/>
      </c>
    </row>
    <row r="352" spans="2:68" x14ac:dyDescent="0.2">
      <c r="B352" s="156">
        <f t="shared" si="238"/>
        <v>344</v>
      </c>
      <c r="C352" s="158" t="str">
        <f>CONCATENATE('DATA SHEET'!$B$9, 'DATA SHEET'!$Q$2)</f>
        <v>" HWDP</v>
      </c>
      <c r="D352" s="157" t="str">
        <f t="shared" si="239"/>
        <v/>
      </c>
      <c r="E352" s="158" t="str">
        <f>IF('DATA SHEET'!$E$10="Cat 2","N/A","OK")</f>
        <v>OK</v>
      </c>
      <c r="F352" s="158" t="str">
        <f>IF('DATA SHEET'!$E$10="Cat 2","N/A","OK")</f>
        <v>OK</v>
      </c>
      <c r="G352" s="160"/>
      <c r="H352" s="160"/>
      <c r="I352" s="160" t="s">
        <v>194</v>
      </c>
      <c r="J352" s="160" t="str">
        <f t="shared" si="240"/>
        <v>OK</v>
      </c>
      <c r="K352" s="160" t="str">
        <f t="shared" si="240"/>
        <v>OK</v>
      </c>
      <c r="L352" s="160" t="str">
        <f>IF('DATA SHEET'!$B$10="NC-50","N/A","OK")</f>
        <v>OK</v>
      </c>
      <c r="M352" s="160" t="str">
        <f>IF('DATA SHEET'!$B$10="NC-50","N/A","OK")</f>
        <v>OK</v>
      </c>
      <c r="N352" s="160"/>
      <c r="O352" s="160"/>
      <c r="P352" s="160"/>
      <c r="Q352" s="160"/>
      <c r="R352" s="160"/>
      <c r="S352" s="160"/>
      <c r="T352" s="160"/>
      <c r="U352" s="160"/>
      <c r="V352" s="150" t="str">
        <f>IF(DB352&lt;&gt;"",
    IF(INT('Drill Size Info'!$AA$19)=INT('Drill Size Info'!$AB$19),
        --(INT('Drill Size Info'!$AA$19) &amp; "." &amp; DB352),
        IF(AND((--(INT('Drill Size Info'!$AA$19) &amp; "." &amp; DB352)&gt;=--('Drill Size Info'!$AA$19)), (--(INT('Drill Size Info'!$AA$19) &amp; "." &amp; DB352)&lt;=--('Drill Size Info'!$AB$19))),
            --(INT('Drill Size Info'!$AA$19) &amp; "." &amp; DB352),
            --(INT('Drill Size Info'!$AB$19) &amp; "." &amp; DB352)
        )
    ),
    IF(DA352&lt;&gt;"",
        IF(INT('Drill Size Info'!$AA$19)=INT('Drill Size Info'!$AB$19),
            --(INT('Drill Size Info'!$AA$19) &amp; "." &amp; LEFT(DA352,3)),
            IF(AND((--(INT('Drill Size Info'!$AA$19) &amp; "." &amp; LEFT(DA352,3))&gt;=--('Drill Size Info'!$AA$19)), (--(INT('Drill Size Info'!$AA$19) &amp; "." &amp; LEFT(DA352,3))&lt;=--('Drill Size Info'!$AB$19))),
                --(INT('Drill Size Info'!$AA$19) &amp; "." &amp; LEFT(DA352,3)),
                --(INT('Drill Size Info'!$AB$19) &amp; "." &amp; LEFT(DA352,3))
            )
        ),
        "OK"
    )
)</f>
        <v>OK</v>
      </c>
      <c r="W352" s="150" t="str">
        <f>IF(DC352&lt;&gt;"",
    IF(INT('Drill Size Info'!$AA$19)=INT('Drill Size Info'!$AB$19),
        --(INT('Drill Size Info'!$AA$19) &amp; "." &amp; DC352),
        IF(AND((--(INT('Drill Size Info'!$AA$19) &amp; "." &amp; DC352)&gt;=--('Drill Size Info'!$AA$19)), (--(INT('Drill Size Info'!$AA$19) &amp; "." &amp; DC352)&lt;=--('Drill Size Info'!$AB$19))),
            --(INT('Drill Size Info'!$AA$19) &amp; "." &amp; DC352),
            --(INT('Drill Size Info'!$AB$19) &amp; "." &amp; DC352)
        )
    ),
    IF(DA352&lt;&gt;"",
        IF(INT('Drill Size Info'!$AA$19)=INT('Drill Size Info'!$AB$19),
            --(INT('Drill Size Info'!$AA$19) &amp; "." &amp; RIGHT(DA352,3)),
            IF(AND((--(INT('Drill Size Info'!$AA$19) &amp; "." &amp; RIGHT(DA352,3))&gt;=--('Drill Size Info'!$AA$19)), (--(INT('Drill Size Info'!$AA$19) &amp; "." &amp; RIGHT(DA352,3))&lt;=--('Drill Size Info'!$AB$19))),
                --(INT('Drill Size Info'!$AA$19) &amp; "." &amp; RIGHT(DA352,3)),
                --(INT('Drill Size Info'!$AB$19) &amp; "." &amp; RIGHT(DA352,3))
            )
        ),
        "N/A"
    )
)</f>
        <v>N/A</v>
      </c>
      <c r="X352" s="150" t="str">
        <f>IF(DE352&lt;&gt;"",
    IF(INT('Drill Size Info'!$AA$19)=INT('Drill Size Info'!$AB$15),
        --(INT('Drill Size Info'!$AA$15) &amp; "." &amp; DE352),
        IF(AND((--(INT('Drill Size Info'!$AA$15) &amp; "." &amp; DE352)&gt;=--('Drill Size Info'!$AA$15)), (--(INT('Drill Size Info'!$AA$15) &amp; "." &amp; DE352)&lt;=--('Drill Size Info'!$AB$15))),
            --(INT('Drill Size Info'!$AA$15) &amp; "." &amp; DE352),
            --(INT('Drill Size Info'!$AB$15) &amp; "." &amp; DE352)
        )
    ),
    IF(DD352&lt;&gt;"",
        IF(INT('Drill Size Info'!$AA$15)=INT('Drill Size Info'!$AB$15),
            --(INT('Drill Size Info'!$AA$15) &amp; "." &amp; LEFT(DD352,3)),
            IF(AND((--(INT('Drill Size Info'!$AA$15) &amp; "." &amp; LEFT(DD352,3))&gt;=--('Drill Size Info'!$AA$15)), (--(INT('Drill Size Info'!$AA$15) &amp; "." &amp; LEFT(DD352,3))&lt;=--('Drill Size Info'!$AB$15))),
                --(INT('Drill Size Info'!$AA$15) &amp; "." &amp; LEFT(DD352,3)),
                --(INT('Drill Size Info'!$AB$15) &amp; "." &amp; LEFT(DD352,3))
            )
        ),
        "OK"
    )
)</f>
        <v>OK</v>
      </c>
      <c r="Y352" s="150" t="str">
        <f>IF(DF352&lt;&gt;"",
    IF(INT('Drill Size Info'!$AA$19)=INT('Drill Size Info'!$AB$15),
        --(INT('Drill Size Info'!$AA$15) &amp; "." &amp; DF352),
        IF(AND((--(INT('Drill Size Info'!$AA$15) &amp; "." &amp; DF352)&gt;=--('Drill Size Info'!$AA$15)), (--(INT('Drill Size Info'!$AA$15) &amp; "." &amp; DF352)&lt;=--('Drill Size Info'!$AB$15))),
            --(INT('Drill Size Info'!$AA$15) &amp; "." &amp; DF352),
            --(INT('Drill Size Info'!$AB$15) &amp; "." &amp; DF352)
        )
    ),
    IF(DD352&lt;&gt;"",
        IF(INT('Drill Size Info'!$AA$15)=INT('Drill Size Info'!$AB$15),
            --(INT('Drill Size Info'!$AA$15) &amp; "." &amp; RIGHT(DD352,3)),
            IF(AND((--(INT('Drill Size Info'!$AA$15) &amp; "." &amp; RIGHT(DD352,3))&gt;=--('Drill Size Info'!$AA$15)), (--(INT('Drill Size Info'!$AA$15) &amp; "." &amp; RIGHT(DD352,3))&lt;=--('Drill Size Info'!$AB$15))),
                --(INT('Drill Size Info'!$AA$15) &amp; "." &amp; RIGHT(DD352,3)),
                --(INT('Drill Size Info'!$AB$15) &amp; "." &amp; RIGHT(DD352,3))
            )
        ),
        "N/A"
    )
)</f>
        <v>N/A</v>
      </c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162"/>
      <c r="AJ352" s="162"/>
      <c r="AK352" s="183"/>
      <c r="AL352" s="183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3"/>
      <c r="BA352" s="163"/>
      <c r="BB352" s="163"/>
      <c r="BC352" s="163"/>
      <c r="BD352" s="163"/>
      <c r="BE352" s="163"/>
      <c r="BF352" s="164"/>
      <c r="BG352" s="165"/>
      <c r="BH352" s="162"/>
      <c r="BI352" s="162"/>
      <c r="BJ352" s="164"/>
      <c r="BK352" s="95"/>
      <c r="BL352" s="182"/>
      <c r="BM352" s="182"/>
      <c r="BN352" s="182"/>
      <c r="BO352" s="182"/>
      <c r="BP352" s="95" t="str">
        <f t="shared" si="237"/>
        <v/>
      </c>
    </row>
    <row r="353" spans="2:68" x14ac:dyDescent="0.2">
      <c r="B353" s="156">
        <f t="shared" si="238"/>
        <v>345</v>
      </c>
      <c r="C353" s="158" t="str">
        <f>CONCATENATE('DATA SHEET'!$B$9, 'DATA SHEET'!$Q$2)</f>
        <v>" HWDP</v>
      </c>
      <c r="D353" s="157" t="str">
        <f t="shared" si="239"/>
        <v/>
      </c>
      <c r="E353" s="158" t="str">
        <f>IF('DATA SHEET'!$E$10="Cat 2","N/A","OK")</f>
        <v>OK</v>
      </c>
      <c r="F353" s="158" t="str">
        <f>IF('DATA SHEET'!$E$10="Cat 2","N/A","OK")</f>
        <v>OK</v>
      </c>
      <c r="G353" s="160"/>
      <c r="H353" s="160"/>
      <c r="I353" s="160" t="s">
        <v>194</v>
      </c>
      <c r="J353" s="160" t="str">
        <f t="shared" si="240"/>
        <v>OK</v>
      </c>
      <c r="K353" s="160" t="str">
        <f t="shared" si="240"/>
        <v>OK</v>
      </c>
      <c r="L353" s="160" t="str">
        <f>IF('DATA SHEET'!$B$10="NC-50","N/A","OK")</f>
        <v>OK</v>
      </c>
      <c r="M353" s="160" t="str">
        <f>IF('DATA SHEET'!$B$10="NC-50","N/A","OK")</f>
        <v>OK</v>
      </c>
      <c r="N353" s="160"/>
      <c r="O353" s="160"/>
      <c r="P353" s="160"/>
      <c r="Q353" s="160"/>
      <c r="R353" s="160"/>
      <c r="S353" s="160"/>
      <c r="T353" s="160"/>
      <c r="U353" s="160"/>
      <c r="V353" s="150" t="str">
        <f>IF(DB353&lt;&gt;"",
    IF(INT('Drill Size Info'!$AA$19)=INT('Drill Size Info'!$AB$19),
        --(INT('Drill Size Info'!$AA$19) &amp; "." &amp; DB353),
        IF(AND((--(INT('Drill Size Info'!$AA$19) &amp; "." &amp; DB353)&gt;=--('Drill Size Info'!$AA$19)), (--(INT('Drill Size Info'!$AA$19) &amp; "." &amp; DB353)&lt;=--('Drill Size Info'!$AB$19))),
            --(INT('Drill Size Info'!$AA$19) &amp; "." &amp; DB353),
            --(INT('Drill Size Info'!$AB$19) &amp; "." &amp; DB353)
        )
    ),
    IF(DA353&lt;&gt;"",
        IF(INT('Drill Size Info'!$AA$19)=INT('Drill Size Info'!$AB$19),
            --(INT('Drill Size Info'!$AA$19) &amp; "." &amp; LEFT(DA353,3)),
            IF(AND((--(INT('Drill Size Info'!$AA$19) &amp; "." &amp; LEFT(DA353,3))&gt;=--('Drill Size Info'!$AA$19)), (--(INT('Drill Size Info'!$AA$19) &amp; "." &amp; LEFT(DA353,3))&lt;=--('Drill Size Info'!$AB$19))),
                --(INT('Drill Size Info'!$AA$19) &amp; "." &amp; LEFT(DA353,3)),
                --(INT('Drill Size Info'!$AB$19) &amp; "." &amp; LEFT(DA353,3))
            )
        ),
        "OK"
    )
)</f>
        <v>OK</v>
      </c>
      <c r="W353" s="150" t="str">
        <f>IF(DC353&lt;&gt;"",
    IF(INT('Drill Size Info'!$AA$19)=INT('Drill Size Info'!$AB$19),
        --(INT('Drill Size Info'!$AA$19) &amp; "." &amp; DC353),
        IF(AND((--(INT('Drill Size Info'!$AA$19) &amp; "." &amp; DC353)&gt;=--('Drill Size Info'!$AA$19)), (--(INT('Drill Size Info'!$AA$19) &amp; "." &amp; DC353)&lt;=--('Drill Size Info'!$AB$19))),
            --(INT('Drill Size Info'!$AA$19) &amp; "." &amp; DC353),
            --(INT('Drill Size Info'!$AB$19) &amp; "." &amp; DC353)
        )
    ),
    IF(DA353&lt;&gt;"",
        IF(INT('Drill Size Info'!$AA$19)=INT('Drill Size Info'!$AB$19),
            --(INT('Drill Size Info'!$AA$19) &amp; "." &amp; RIGHT(DA353,3)),
            IF(AND((--(INT('Drill Size Info'!$AA$19) &amp; "." &amp; RIGHT(DA353,3))&gt;=--('Drill Size Info'!$AA$19)), (--(INT('Drill Size Info'!$AA$19) &amp; "." &amp; RIGHT(DA353,3))&lt;=--('Drill Size Info'!$AB$19))),
                --(INT('Drill Size Info'!$AA$19) &amp; "." &amp; RIGHT(DA353,3)),
                --(INT('Drill Size Info'!$AB$19) &amp; "." &amp; RIGHT(DA353,3))
            )
        ),
        "N/A"
    )
)</f>
        <v>N/A</v>
      </c>
      <c r="X353" s="150" t="str">
        <f>IF(DE353&lt;&gt;"",
    IF(INT('Drill Size Info'!$AA$19)=INT('Drill Size Info'!$AB$15),
        --(INT('Drill Size Info'!$AA$15) &amp; "." &amp; DE353),
        IF(AND((--(INT('Drill Size Info'!$AA$15) &amp; "." &amp; DE353)&gt;=--('Drill Size Info'!$AA$15)), (--(INT('Drill Size Info'!$AA$15) &amp; "." &amp; DE353)&lt;=--('Drill Size Info'!$AB$15))),
            --(INT('Drill Size Info'!$AA$15) &amp; "." &amp; DE353),
            --(INT('Drill Size Info'!$AB$15) &amp; "." &amp; DE353)
        )
    ),
    IF(DD353&lt;&gt;"",
        IF(INT('Drill Size Info'!$AA$15)=INT('Drill Size Info'!$AB$15),
            --(INT('Drill Size Info'!$AA$15) &amp; "." &amp; LEFT(DD353,3)),
            IF(AND((--(INT('Drill Size Info'!$AA$15) &amp; "." &amp; LEFT(DD353,3))&gt;=--('Drill Size Info'!$AA$15)), (--(INT('Drill Size Info'!$AA$15) &amp; "." &amp; LEFT(DD353,3))&lt;=--('Drill Size Info'!$AB$15))),
                --(INT('Drill Size Info'!$AA$15) &amp; "." &amp; LEFT(DD353,3)),
                --(INT('Drill Size Info'!$AB$15) &amp; "." &amp; LEFT(DD353,3))
            )
        ),
        "OK"
    )
)</f>
        <v>OK</v>
      </c>
      <c r="Y353" s="150" t="str">
        <f>IF(DF353&lt;&gt;"",
    IF(INT('Drill Size Info'!$AA$19)=INT('Drill Size Info'!$AB$15),
        --(INT('Drill Size Info'!$AA$15) &amp; "." &amp; DF353),
        IF(AND((--(INT('Drill Size Info'!$AA$15) &amp; "." &amp; DF353)&gt;=--('Drill Size Info'!$AA$15)), (--(INT('Drill Size Info'!$AA$15) &amp; "." &amp; DF353)&lt;=--('Drill Size Info'!$AB$15))),
            --(INT('Drill Size Info'!$AA$15) &amp; "." &amp; DF353),
            --(INT('Drill Size Info'!$AB$15) &amp; "." &amp; DF353)
        )
    ),
    IF(DD353&lt;&gt;"",
        IF(INT('Drill Size Info'!$AA$15)=INT('Drill Size Info'!$AB$15),
            --(INT('Drill Size Info'!$AA$15) &amp; "." &amp; RIGHT(DD353,3)),
            IF(AND((--(INT('Drill Size Info'!$AA$15) &amp; "." &amp; RIGHT(DD353,3))&gt;=--('Drill Size Info'!$AA$15)), (--(INT('Drill Size Info'!$AA$15) &amp; "." &amp; RIGHT(DD353,3))&lt;=--('Drill Size Info'!$AB$15))),
                --(INT('Drill Size Info'!$AA$15) &amp; "." &amp; RIGHT(DD353,3)),
                --(INT('Drill Size Info'!$AB$15) &amp; "." &amp; RIGHT(DD353,3))
            )
        ),
        "N/A"
    )
)</f>
        <v>N/A</v>
      </c>
      <c r="Z353" s="162"/>
      <c r="AA353" s="162"/>
      <c r="AB353" s="162"/>
      <c r="AC353" s="162"/>
      <c r="AD353" s="162"/>
      <c r="AE353" s="162"/>
      <c r="AF353" s="162"/>
      <c r="AG353" s="162"/>
      <c r="AH353" s="162"/>
      <c r="AI353" s="162"/>
      <c r="AJ353" s="162"/>
      <c r="AK353" s="183"/>
      <c r="AL353" s="183"/>
      <c r="AM353" s="162"/>
      <c r="AN353" s="162"/>
      <c r="AO353" s="162"/>
      <c r="AP353" s="162"/>
      <c r="AQ353" s="162"/>
      <c r="AR353" s="162"/>
      <c r="AS353" s="162"/>
      <c r="AT353" s="162"/>
      <c r="AU353" s="162"/>
      <c r="AV353" s="162"/>
      <c r="AW353" s="162"/>
      <c r="AX353" s="162"/>
      <c r="AY353" s="162"/>
      <c r="AZ353" s="163"/>
      <c r="BA353" s="163"/>
      <c r="BB353" s="163"/>
      <c r="BC353" s="163"/>
      <c r="BD353" s="163"/>
      <c r="BE353" s="163"/>
      <c r="BF353" s="164"/>
      <c r="BG353" s="165"/>
      <c r="BH353" s="162"/>
      <c r="BI353" s="162"/>
      <c r="BJ353" s="164"/>
      <c r="BK353" s="95"/>
      <c r="BL353" s="182"/>
      <c r="BM353" s="182"/>
      <c r="BN353" s="182"/>
      <c r="BO353" s="182"/>
      <c r="BP353" s="95" t="str">
        <f t="shared" si="237"/>
        <v/>
      </c>
    </row>
    <row r="354" spans="2:68" x14ac:dyDescent="0.2">
      <c r="B354" s="156">
        <f t="shared" si="238"/>
        <v>346</v>
      </c>
      <c r="C354" s="158" t="str">
        <f>CONCATENATE('DATA SHEET'!$B$9, 'DATA SHEET'!$Q$2)</f>
        <v>" HWDP</v>
      </c>
      <c r="D354" s="157" t="str">
        <f t="shared" si="239"/>
        <v/>
      </c>
      <c r="E354" s="158" t="str">
        <f>IF('DATA SHEET'!$E$10="Cat 2","N/A","OK")</f>
        <v>OK</v>
      </c>
      <c r="F354" s="158" t="str">
        <f>IF('DATA SHEET'!$E$10="Cat 2","N/A","OK")</f>
        <v>OK</v>
      </c>
      <c r="G354" s="160"/>
      <c r="H354" s="160"/>
      <c r="I354" s="160" t="s">
        <v>194</v>
      </c>
      <c r="J354" s="160" t="str">
        <f t="shared" si="240"/>
        <v>OK</v>
      </c>
      <c r="K354" s="160" t="str">
        <f t="shared" si="240"/>
        <v>OK</v>
      </c>
      <c r="L354" s="160" t="str">
        <f>IF('DATA SHEET'!$B$10="NC-50","N/A","OK")</f>
        <v>OK</v>
      </c>
      <c r="M354" s="160" t="str">
        <f>IF('DATA SHEET'!$B$10="NC-50","N/A","OK")</f>
        <v>OK</v>
      </c>
      <c r="N354" s="160"/>
      <c r="O354" s="160"/>
      <c r="P354" s="160"/>
      <c r="Q354" s="160"/>
      <c r="R354" s="160"/>
      <c r="S354" s="160"/>
      <c r="T354" s="160"/>
      <c r="U354" s="160"/>
      <c r="V354" s="150" t="str">
        <f>IF(DB354&lt;&gt;"",
    IF(INT('Drill Size Info'!$AA$19)=INT('Drill Size Info'!$AB$19),
        --(INT('Drill Size Info'!$AA$19) &amp; "." &amp; DB354),
        IF(AND((--(INT('Drill Size Info'!$AA$19) &amp; "." &amp; DB354)&gt;=--('Drill Size Info'!$AA$19)), (--(INT('Drill Size Info'!$AA$19) &amp; "." &amp; DB354)&lt;=--('Drill Size Info'!$AB$19))),
            --(INT('Drill Size Info'!$AA$19) &amp; "." &amp; DB354),
            --(INT('Drill Size Info'!$AB$19) &amp; "." &amp; DB354)
        )
    ),
    IF(DA354&lt;&gt;"",
        IF(INT('Drill Size Info'!$AA$19)=INT('Drill Size Info'!$AB$19),
            --(INT('Drill Size Info'!$AA$19) &amp; "." &amp; LEFT(DA354,3)),
            IF(AND((--(INT('Drill Size Info'!$AA$19) &amp; "." &amp; LEFT(DA354,3))&gt;=--('Drill Size Info'!$AA$19)), (--(INT('Drill Size Info'!$AA$19) &amp; "." &amp; LEFT(DA354,3))&lt;=--('Drill Size Info'!$AB$19))),
                --(INT('Drill Size Info'!$AA$19) &amp; "." &amp; LEFT(DA354,3)),
                --(INT('Drill Size Info'!$AB$19) &amp; "." &amp; LEFT(DA354,3))
            )
        ),
        "OK"
    )
)</f>
        <v>OK</v>
      </c>
      <c r="W354" s="150" t="str">
        <f>IF(DC354&lt;&gt;"",
    IF(INT('Drill Size Info'!$AA$19)=INT('Drill Size Info'!$AB$19),
        --(INT('Drill Size Info'!$AA$19) &amp; "." &amp; DC354),
        IF(AND((--(INT('Drill Size Info'!$AA$19) &amp; "." &amp; DC354)&gt;=--('Drill Size Info'!$AA$19)), (--(INT('Drill Size Info'!$AA$19) &amp; "." &amp; DC354)&lt;=--('Drill Size Info'!$AB$19))),
            --(INT('Drill Size Info'!$AA$19) &amp; "." &amp; DC354),
            --(INT('Drill Size Info'!$AB$19) &amp; "." &amp; DC354)
        )
    ),
    IF(DA354&lt;&gt;"",
        IF(INT('Drill Size Info'!$AA$19)=INT('Drill Size Info'!$AB$19),
            --(INT('Drill Size Info'!$AA$19) &amp; "." &amp; RIGHT(DA354,3)),
            IF(AND((--(INT('Drill Size Info'!$AA$19) &amp; "." &amp; RIGHT(DA354,3))&gt;=--('Drill Size Info'!$AA$19)), (--(INT('Drill Size Info'!$AA$19) &amp; "." &amp; RIGHT(DA354,3))&lt;=--('Drill Size Info'!$AB$19))),
                --(INT('Drill Size Info'!$AA$19) &amp; "." &amp; RIGHT(DA354,3)),
                --(INT('Drill Size Info'!$AB$19) &amp; "." &amp; RIGHT(DA354,3))
            )
        ),
        "N/A"
    )
)</f>
        <v>N/A</v>
      </c>
      <c r="X354" s="150" t="str">
        <f>IF(DE354&lt;&gt;"",
    IF(INT('Drill Size Info'!$AA$19)=INT('Drill Size Info'!$AB$15),
        --(INT('Drill Size Info'!$AA$15) &amp; "." &amp; DE354),
        IF(AND((--(INT('Drill Size Info'!$AA$15) &amp; "." &amp; DE354)&gt;=--('Drill Size Info'!$AA$15)), (--(INT('Drill Size Info'!$AA$15) &amp; "." &amp; DE354)&lt;=--('Drill Size Info'!$AB$15))),
            --(INT('Drill Size Info'!$AA$15) &amp; "." &amp; DE354),
            --(INT('Drill Size Info'!$AB$15) &amp; "." &amp; DE354)
        )
    ),
    IF(DD354&lt;&gt;"",
        IF(INT('Drill Size Info'!$AA$15)=INT('Drill Size Info'!$AB$15),
            --(INT('Drill Size Info'!$AA$15) &amp; "." &amp; LEFT(DD354,3)),
            IF(AND((--(INT('Drill Size Info'!$AA$15) &amp; "." &amp; LEFT(DD354,3))&gt;=--('Drill Size Info'!$AA$15)), (--(INT('Drill Size Info'!$AA$15) &amp; "." &amp; LEFT(DD354,3))&lt;=--('Drill Size Info'!$AB$15))),
                --(INT('Drill Size Info'!$AA$15) &amp; "." &amp; LEFT(DD354,3)),
                --(INT('Drill Size Info'!$AB$15) &amp; "." &amp; LEFT(DD354,3))
            )
        ),
        "OK"
    )
)</f>
        <v>OK</v>
      </c>
      <c r="Y354" s="150" t="str">
        <f>IF(DF354&lt;&gt;"",
    IF(INT('Drill Size Info'!$AA$19)=INT('Drill Size Info'!$AB$15),
        --(INT('Drill Size Info'!$AA$15) &amp; "." &amp; DF354),
        IF(AND((--(INT('Drill Size Info'!$AA$15) &amp; "." &amp; DF354)&gt;=--('Drill Size Info'!$AA$15)), (--(INT('Drill Size Info'!$AA$15) &amp; "." &amp; DF354)&lt;=--('Drill Size Info'!$AB$15))),
            --(INT('Drill Size Info'!$AA$15) &amp; "." &amp; DF354),
            --(INT('Drill Size Info'!$AB$15) &amp; "." &amp; DF354)
        )
    ),
    IF(DD354&lt;&gt;"",
        IF(INT('Drill Size Info'!$AA$15)=INT('Drill Size Info'!$AB$15),
            --(INT('Drill Size Info'!$AA$15) &amp; "." &amp; RIGHT(DD354,3)),
            IF(AND((--(INT('Drill Size Info'!$AA$15) &amp; "." &amp; RIGHT(DD354,3))&gt;=--('Drill Size Info'!$AA$15)), (--(INT('Drill Size Info'!$AA$15) &amp; "." &amp; RIGHT(DD354,3))&lt;=--('Drill Size Info'!$AB$15))),
                --(INT('Drill Size Info'!$AA$15) &amp; "." &amp; RIGHT(DD354,3)),
                --(INT('Drill Size Info'!$AB$15) &amp; "." &amp; RIGHT(DD354,3))
            )
        ),
        "N/A"
    )
)</f>
        <v>N/A</v>
      </c>
      <c r="Z354" s="162"/>
      <c r="AA354" s="162"/>
      <c r="AB354" s="162"/>
      <c r="AC354" s="162"/>
      <c r="AD354" s="162"/>
      <c r="AE354" s="162"/>
      <c r="AF354" s="162"/>
      <c r="AG354" s="162"/>
      <c r="AH354" s="162"/>
      <c r="AI354" s="162"/>
      <c r="AJ354" s="162"/>
      <c r="AK354" s="183"/>
      <c r="AL354" s="183"/>
      <c r="AM354" s="162"/>
      <c r="AN354" s="162"/>
      <c r="AO354" s="162"/>
      <c r="AP354" s="162"/>
      <c r="AQ354" s="162"/>
      <c r="AR354" s="162"/>
      <c r="AS354" s="162"/>
      <c r="AT354" s="162"/>
      <c r="AU354" s="162"/>
      <c r="AV354" s="162"/>
      <c r="AW354" s="162"/>
      <c r="AX354" s="162"/>
      <c r="AY354" s="162"/>
      <c r="AZ354" s="163"/>
      <c r="BA354" s="163"/>
      <c r="BB354" s="163"/>
      <c r="BC354" s="163"/>
      <c r="BD354" s="163"/>
      <c r="BE354" s="163"/>
      <c r="BF354" s="164"/>
      <c r="BG354" s="165"/>
      <c r="BH354" s="162"/>
      <c r="BI354" s="162"/>
      <c r="BJ354" s="164"/>
      <c r="BK354" s="95"/>
      <c r="BL354" s="182"/>
      <c r="BM354" s="182"/>
      <c r="BN354" s="182"/>
      <c r="BO354" s="182"/>
      <c r="BP354" s="95" t="str">
        <f t="shared" si="237"/>
        <v/>
      </c>
    </row>
    <row r="355" spans="2:68" x14ac:dyDescent="0.2">
      <c r="B355" s="156">
        <f t="shared" si="238"/>
        <v>347</v>
      </c>
      <c r="C355" s="158" t="str">
        <f>CONCATENATE('DATA SHEET'!$B$9, 'DATA SHEET'!$Q$2)</f>
        <v>" HWDP</v>
      </c>
      <c r="D355" s="157" t="str">
        <f t="shared" si="239"/>
        <v/>
      </c>
      <c r="E355" s="158" t="str">
        <f>IF('DATA SHEET'!$E$10="Cat 2","N/A","OK")</f>
        <v>OK</v>
      </c>
      <c r="F355" s="158" t="str">
        <f>IF('DATA SHEET'!$E$10="Cat 2","N/A","OK")</f>
        <v>OK</v>
      </c>
      <c r="G355" s="160"/>
      <c r="H355" s="160"/>
      <c r="I355" s="160" t="s">
        <v>194</v>
      </c>
      <c r="J355" s="160" t="str">
        <f t="shared" si="240"/>
        <v>OK</v>
      </c>
      <c r="K355" s="160" t="str">
        <f t="shared" si="240"/>
        <v>OK</v>
      </c>
      <c r="L355" s="160" t="str">
        <f>IF('DATA SHEET'!$B$10="NC-50","N/A","OK")</f>
        <v>OK</v>
      </c>
      <c r="M355" s="160" t="str">
        <f>IF('DATA SHEET'!$B$10="NC-50","N/A","OK")</f>
        <v>OK</v>
      </c>
      <c r="N355" s="160"/>
      <c r="O355" s="160"/>
      <c r="P355" s="160"/>
      <c r="Q355" s="160"/>
      <c r="R355" s="160"/>
      <c r="S355" s="160"/>
      <c r="T355" s="160"/>
      <c r="U355" s="160"/>
      <c r="V355" s="150" t="str">
        <f>IF(DB355&lt;&gt;"",
    IF(INT('Drill Size Info'!$AA$19)=INT('Drill Size Info'!$AB$19),
        --(INT('Drill Size Info'!$AA$19) &amp; "." &amp; DB355),
        IF(AND((--(INT('Drill Size Info'!$AA$19) &amp; "." &amp; DB355)&gt;=--('Drill Size Info'!$AA$19)), (--(INT('Drill Size Info'!$AA$19) &amp; "." &amp; DB355)&lt;=--('Drill Size Info'!$AB$19))),
            --(INT('Drill Size Info'!$AA$19) &amp; "." &amp; DB355),
            --(INT('Drill Size Info'!$AB$19) &amp; "." &amp; DB355)
        )
    ),
    IF(DA355&lt;&gt;"",
        IF(INT('Drill Size Info'!$AA$19)=INT('Drill Size Info'!$AB$19),
            --(INT('Drill Size Info'!$AA$19) &amp; "." &amp; LEFT(DA355,3)),
            IF(AND((--(INT('Drill Size Info'!$AA$19) &amp; "." &amp; LEFT(DA355,3))&gt;=--('Drill Size Info'!$AA$19)), (--(INT('Drill Size Info'!$AA$19) &amp; "." &amp; LEFT(DA355,3))&lt;=--('Drill Size Info'!$AB$19))),
                --(INT('Drill Size Info'!$AA$19) &amp; "." &amp; LEFT(DA355,3)),
                --(INT('Drill Size Info'!$AB$19) &amp; "." &amp; LEFT(DA355,3))
            )
        ),
        "OK"
    )
)</f>
        <v>OK</v>
      </c>
      <c r="W355" s="150" t="str">
        <f>IF(DC355&lt;&gt;"",
    IF(INT('Drill Size Info'!$AA$19)=INT('Drill Size Info'!$AB$19),
        --(INT('Drill Size Info'!$AA$19) &amp; "." &amp; DC355),
        IF(AND((--(INT('Drill Size Info'!$AA$19) &amp; "." &amp; DC355)&gt;=--('Drill Size Info'!$AA$19)), (--(INT('Drill Size Info'!$AA$19) &amp; "." &amp; DC355)&lt;=--('Drill Size Info'!$AB$19))),
            --(INT('Drill Size Info'!$AA$19) &amp; "." &amp; DC355),
            --(INT('Drill Size Info'!$AB$19) &amp; "." &amp; DC355)
        )
    ),
    IF(DA355&lt;&gt;"",
        IF(INT('Drill Size Info'!$AA$19)=INT('Drill Size Info'!$AB$19),
            --(INT('Drill Size Info'!$AA$19) &amp; "." &amp; RIGHT(DA355,3)),
            IF(AND((--(INT('Drill Size Info'!$AA$19) &amp; "." &amp; RIGHT(DA355,3))&gt;=--('Drill Size Info'!$AA$19)), (--(INT('Drill Size Info'!$AA$19) &amp; "." &amp; RIGHT(DA355,3))&lt;=--('Drill Size Info'!$AB$19))),
                --(INT('Drill Size Info'!$AA$19) &amp; "." &amp; RIGHT(DA355,3)),
                --(INT('Drill Size Info'!$AB$19) &amp; "." &amp; RIGHT(DA355,3))
            )
        ),
        "N/A"
    )
)</f>
        <v>N/A</v>
      </c>
      <c r="X355" s="150" t="str">
        <f>IF(DE355&lt;&gt;"",
    IF(INT('Drill Size Info'!$AA$19)=INT('Drill Size Info'!$AB$15),
        --(INT('Drill Size Info'!$AA$15) &amp; "." &amp; DE355),
        IF(AND((--(INT('Drill Size Info'!$AA$15) &amp; "." &amp; DE355)&gt;=--('Drill Size Info'!$AA$15)), (--(INT('Drill Size Info'!$AA$15) &amp; "." &amp; DE355)&lt;=--('Drill Size Info'!$AB$15))),
            --(INT('Drill Size Info'!$AA$15) &amp; "." &amp; DE355),
            --(INT('Drill Size Info'!$AB$15) &amp; "." &amp; DE355)
        )
    ),
    IF(DD355&lt;&gt;"",
        IF(INT('Drill Size Info'!$AA$15)=INT('Drill Size Info'!$AB$15),
            --(INT('Drill Size Info'!$AA$15) &amp; "." &amp; LEFT(DD355,3)),
            IF(AND((--(INT('Drill Size Info'!$AA$15) &amp; "." &amp; LEFT(DD355,3))&gt;=--('Drill Size Info'!$AA$15)), (--(INT('Drill Size Info'!$AA$15) &amp; "." &amp; LEFT(DD355,3))&lt;=--('Drill Size Info'!$AB$15))),
                --(INT('Drill Size Info'!$AA$15) &amp; "." &amp; LEFT(DD355,3)),
                --(INT('Drill Size Info'!$AB$15) &amp; "." &amp; LEFT(DD355,3))
            )
        ),
        "OK"
    )
)</f>
        <v>OK</v>
      </c>
      <c r="Y355" s="150" t="str">
        <f>IF(DF355&lt;&gt;"",
    IF(INT('Drill Size Info'!$AA$19)=INT('Drill Size Info'!$AB$15),
        --(INT('Drill Size Info'!$AA$15) &amp; "." &amp; DF355),
        IF(AND((--(INT('Drill Size Info'!$AA$15) &amp; "." &amp; DF355)&gt;=--('Drill Size Info'!$AA$15)), (--(INT('Drill Size Info'!$AA$15) &amp; "." &amp; DF355)&lt;=--('Drill Size Info'!$AB$15))),
            --(INT('Drill Size Info'!$AA$15) &amp; "." &amp; DF355),
            --(INT('Drill Size Info'!$AB$15) &amp; "." &amp; DF355)
        )
    ),
    IF(DD355&lt;&gt;"",
        IF(INT('Drill Size Info'!$AA$15)=INT('Drill Size Info'!$AB$15),
            --(INT('Drill Size Info'!$AA$15) &amp; "." &amp; RIGHT(DD355,3)),
            IF(AND((--(INT('Drill Size Info'!$AA$15) &amp; "." &amp; RIGHT(DD355,3))&gt;=--('Drill Size Info'!$AA$15)), (--(INT('Drill Size Info'!$AA$15) &amp; "." &amp; RIGHT(DD355,3))&lt;=--('Drill Size Info'!$AB$15))),
                --(INT('Drill Size Info'!$AA$15) &amp; "." &amp; RIGHT(DD355,3)),
                --(INT('Drill Size Info'!$AB$15) &amp; "." &amp; RIGHT(DD355,3))
            )
        ),
        "N/A"
    )
)</f>
        <v>N/A</v>
      </c>
      <c r="Z355" s="162"/>
      <c r="AA355" s="162"/>
      <c r="AB355" s="162"/>
      <c r="AC355" s="162"/>
      <c r="AD355" s="162"/>
      <c r="AE355" s="162"/>
      <c r="AF355" s="162"/>
      <c r="AG355" s="162"/>
      <c r="AH355" s="162"/>
      <c r="AI355" s="162"/>
      <c r="AJ355" s="162"/>
      <c r="AK355" s="183"/>
      <c r="AL355" s="183"/>
      <c r="AM355" s="162"/>
      <c r="AN355" s="162"/>
      <c r="AO355" s="162"/>
      <c r="AP355" s="162"/>
      <c r="AQ355" s="162"/>
      <c r="AR355" s="162"/>
      <c r="AS355" s="162"/>
      <c r="AT355" s="162"/>
      <c r="AU355" s="162"/>
      <c r="AV355" s="162"/>
      <c r="AW355" s="162"/>
      <c r="AX355" s="162"/>
      <c r="AY355" s="162"/>
      <c r="AZ355" s="163"/>
      <c r="BA355" s="163"/>
      <c r="BB355" s="163"/>
      <c r="BC355" s="163"/>
      <c r="BD355" s="163"/>
      <c r="BE355" s="163"/>
      <c r="BF355" s="164"/>
      <c r="BG355" s="165"/>
      <c r="BH355" s="162"/>
      <c r="BI355" s="162"/>
      <c r="BJ355" s="164"/>
      <c r="BK355" s="95"/>
      <c r="BL355" s="182"/>
      <c r="BM355" s="182"/>
      <c r="BN355" s="182"/>
      <c r="BO355" s="182"/>
      <c r="BP355" s="95" t="str">
        <f t="shared" si="237"/>
        <v/>
      </c>
    </row>
    <row r="356" spans="2:68" x14ac:dyDescent="0.2">
      <c r="B356" s="156">
        <f t="shared" si="238"/>
        <v>348</v>
      </c>
      <c r="C356" s="158" t="str">
        <f>CONCATENATE('DATA SHEET'!$B$9, 'DATA SHEET'!$Q$2)</f>
        <v>" HWDP</v>
      </c>
      <c r="D356" s="157" t="str">
        <f t="shared" si="239"/>
        <v/>
      </c>
      <c r="E356" s="158" t="str">
        <f>IF('DATA SHEET'!$E$10="Cat 2","N/A","OK")</f>
        <v>OK</v>
      </c>
      <c r="F356" s="158" t="str">
        <f>IF('DATA SHEET'!$E$10="Cat 2","N/A","OK")</f>
        <v>OK</v>
      </c>
      <c r="G356" s="160"/>
      <c r="H356" s="160"/>
      <c r="I356" s="160" t="s">
        <v>194</v>
      </c>
      <c r="J356" s="160" t="str">
        <f t="shared" si="240"/>
        <v>OK</v>
      </c>
      <c r="K356" s="160" t="str">
        <f t="shared" si="240"/>
        <v>OK</v>
      </c>
      <c r="L356" s="160" t="str">
        <f>IF('DATA SHEET'!$B$10="NC-50","N/A","OK")</f>
        <v>OK</v>
      </c>
      <c r="M356" s="160" t="str">
        <f>IF('DATA SHEET'!$B$10="NC-50","N/A","OK")</f>
        <v>OK</v>
      </c>
      <c r="N356" s="160"/>
      <c r="O356" s="160"/>
      <c r="P356" s="160"/>
      <c r="Q356" s="160"/>
      <c r="R356" s="160"/>
      <c r="S356" s="160"/>
      <c r="T356" s="160"/>
      <c r="U356" s="160"/>
      <c r="V356" s="150" t="str">
        <f>IF(DB356&lt;&gt;"",
    IF(INT('Drill Size Info'!$AA$19)=INT('Drill Size Info'!$AB$19),
        --(INT('Drill Size Info'!$AA$19) &amp; "." &amp; DB356),
        IF(AND((--(INT('Drill Size Info'!$AA$19) &amp; "." &amp; DB356)&gt;=--('Drill Size Info'!$AA$19)), (--(INT('Drill Size Info'!$AA$19) &amp; "." &amp; DB356)&lt;=--('Drill Size Info'!$AB$19))),
            --(INT('Drill Size Info'!$AA$19) &amp; "." &amp; DB356),
            --(INT('Drill Size Info'!$AB$19) &amp; "." &amp; DB356)
        )
    ),
    IF(DA356&lt;&gt;"",
        IF(INT('Drill Size Info'!$AA$19)=INT('Drill Size Info'!$AB$19),
            --(INT('Drill Size Info'!$AA$19) &amp; "." &amp; LEFT(DA356,3)),
            IF(AND((--(INT('Drill Size Info'!$AA$19) &amp; "." &amp; LEFT(DA356,3))&gt;=--('Drill Size Info'!$AA$19)), (--(INT('Drill Size Info'!$AA$19) &amp; "." &amp; LEFT(DA356,3))&lt;=--('Drill Size Info'!$AB$19))),
                --(INT('Drill Size Info'!$AA$19) &amp; "." &amp; LEFT(DA356,3)),
                --(INT('Drill Size Info'!$AB$19) &amp; "." &amp; LEFT(DA356,3))
            )
        ),
        "OK"
    )
)</f>
        <v>OK</v>
      </c>
      <c r="W356" s="150" t="str">
        <f>IF(DC356&lt;&gt;"",
    IF(INT('Drill Size Info'!$AA$19)=INT('Drill Size Info'!$AB$19),
        --(INT('Drill Size Info'!$AA$19) &amp; "." &amp; DC356),
        IF(AND((--(INT('Drill Size Info'!$AA$19) &amp; "." &amp; DC356)&gt;=--('Drill Size Info'!$AA$19)), (--(INT('Drill Size Info'!$AA$19) &amp; "." &amp; DC356)&lt;=--('Drill Size Info'!$AB$19))),
            --(INT('Drill Size Info'!$AA$19) &amp; "." &amp; DC356),
            --(INT('Drill Size Info'!$AB$19) &amp; "." &amp; DC356)
        )
    ),
    IF(DA356&lt;&gt;"",
        IF(INT('Drill Size Info'!$AA$19)=INT('Drill Size Info'!$AB$19),
            --(INT('Drill Size Info'!$AA$19) &amp; "." &amp; RIGHT(DA356,3)),
            IF(AND((--(INT('Drill Size Info'!$AA$19) &amp; "." &amp; RIGHT(DA356,3))&gt;=--('Drill Size Info'!$AA$19)), (--(INT('Drill Size Info'!$AA$19) &amp; "." &amp; RIGHT(DA356,3))&lt;=--('Drill Size Info'!$AB$19))),
                --(INT('Drill Size Info'!$AA$19) &amp; "." &amp; RIGHT(DA356,3)),
                --(INT('Drill Size Info'!$AB$19) &amp; "." &amp; RIGHT(DA356,3))
            )
        ),
        "N/A"
    )
)</f>
        <v>N/A</v>
      </c>
      <c r="X356" s="150" t="str">
        <f>IF(DE356&lt;&gt;"",
    IF(INT('Drill Size Info'!$AA$19)=INT('Drill Size Info'!$AB$15),
        --(INT('Drill Size Info'!$AA$15) &amp; "." &amp; DE356),
        IF(AND((--(INT('Drill Size Info'!$AA$15) &amp; "." &amp; DE356)&gt;=--('Drill Size Info'!$AA$15)), (--(INT('Drill Size Info'!$AA$15) &amp; "." &amp; DE356)&lt;=--('Drill Size Info'!$AB$15))),
            --(INT('Drill Size Info'!$AA$15) &amp; "." &amp; DE356),
            --(INT('Drill Size Info'!$AB$15) &amp; "." &amp; DE356)
        )
    ),
    IF(DD356&lt;&gt;"",
        IF(INT('Drill Size Info'!$AA$15)=INT('Drill Size Info'!$AB$15),
            --(INT('Drill Size Info'!$AA$15) &amp; "." &amp; LEFT(DD356,3)),
            IF(AND((--(INT('Drill Size Info'!$AA$15) &amp; "." &amp; LEFT(DD356,3))&gt;=--('Drill Size Info'!$AA$15)), (--(INT('Drill Size Info'!$AA$15) &amp; "." &amp; LEFT(DD356,3))&lt;=--('Drill Size Info'!$AB$15))),
                --(INT('Drill Size Info'!$AA$15) &amp; "." &amp; LEFT(DD356,3)),
                --(INT('Drill Size Info'!$AB$15) &amp; "." &amp; LEFT(DD356,3))
            )
        ),
        "OK"
    )
)</f>
        <v>OK</v>
      </c>
      <c r="Y356" s="150" t="str">
        <f>IF(DF356&lt;&gt;"",
    IF(INT('Drill Size Info'!$AA$19)=INT('Drill Size Info'!$AB$15),
        --(INT('Drill Size Info'!$AA$15) &amp; "." &amp; DF356),
        IF(AND((--(INT('Drill Size Info'!$AA$15) &amp; "." &amp; DF356)&gt;=--('Drill Size Info'!$AA$15)), (--(INT('Drill Size Info'!$AA$15) &amp; "." &amp; DF356)&lt;=--('Drill Size Info'!$AB$15))),
            --(INT('Drill Size Info'!$AA$15) &amp; "." &amp; DF356),
            --(INT('Drill Size Info'!$AB$15) &amp; "." &amp; DF356)
        )
    ),
    IF(DD356&lt;&gt;"",
        IF(INT('Drill Size Info'!$AA$15)=INT('Drill Size Info'!$AB$15),
            --(INT('Drill Size Info'!$AA$15) &amp; "." &amp; RIGHT(DD356,3)),
            IF(AND((--(INT('Drill Size Info'!$AA$15) &amp; "." &amp; RIGHT(DD356,3))&gt;=--('Drill Size Info'!$AA$15)), (--(INT('Drill Size Info'!$AA$15) &amp; "." &amp; RIGHT(DD356,3))&lt;=--('Drill Size Info'!$AB$15))),
                --(INT('Drill Size Info'!$AA$15) &amp; "." &amp; RIGHT(DD356,3)),
                --(INT('Drill Size Info'!$AB$15) &amp; "." &amp; RIGHT(DD356,3))
            )
        ),
        "N/A"
    )
)</f>
        <v>N/A</v>
      </c>
      <c r="Z356" s="162"/>
      <c r="AA356" s="162"/>
      <c r="AB356" s="162"/>
      <c r="AC356" s="162"/>
      <c r="AD356" s="162"/>
      <c r="AE356" s="162"/>
      <c r="AF356" s="162"/>
      <c r="AG356" s="162"/>
      <c r="AH356" s="162"/>
      <c r="AI356" s="162"/>
      <c r="AJ356" s="162"/>
      <c r="AK356" s="183"/>
      <c r="AL356" s="183"/>
      <c r="AM356" s="162"/>
      <c r="AN356" s="162"/>
      <c r="AO356" s="162"/>
      <c r="AP356" s="162"/>
      <c r="AQ356" s="162"/>
      <c r="AR356" s="162"/>
      <c r="AS356" s="162"/>
      <c r="AT356" s="162"/>
      <c r="AU356" s="162"/>
      <c r="AV356" s="162"/>
      <c r="AW356" s="162"/>
      <c r="AX356" s="162"/>
      <c r="AY356" s="162"/>
      <c r="AZ356" s="163"/>
      <c r="BA356" s="163"/>
      <c r="BB356" s="163"/>
      <c r="BC356" s="163"/>
      <c r="BD356" s="163"/>
      <c r="BE356" s="163"/>
      <c r="BF356" s="164"/>
      <c r="BG356" s="165"/>
      <c r="BH356" s="162"/>
      <c r="BI356" s="162"/>
      <c r="BJ356" s="164"/>
      <c r="BK356" s="95"/>
      <c r="BL356" s="182"/>
      <c r="BM356" s="182"/>
      <c r="BN356" s="182"/>
      <c r="BO356" s="182"/>
      <c r="BP356" s="95" t="str">
        <f t="shared" si="237"/>
        <v/>
      </c>
    </row>
    <row r="357" spans="2:68" x14ac:dyDescent="0.2">
      <c r="B357" s="156">
        <f t="shared" si="238"/>
        <v>349</v>
      </c>
      <c r="C357" s="158" t="str">
        <f>CONCATENATE('DATA SHEET'!$B$9, 'DATA SHEET'!$Q$2)</f>
        <v>" HWDP</v>
      </c>
      <c r="D357" s="157" t="str">
        <f t="shared" si="239"/>
        <v/>
      </c>
      <c r="E357" s="158" t="str">
        <f>IF('DATA SHEET'!$E$10="Cat 2","N/A","OK")</f>
        <v>OK</v>
      </c>
      <c r="F357" s="158" t="str">
        <f>IF('DATA SHEET'!$E$10="Cat 2","N/A","OK")</f>
        <v>OK</v>
      </c>
      <c r="G357" s="160"/>
      <c r="H357" s="160"/>
      <c r="I357" s="160" t="s">
        <v>194</v>
      </c>
      <c r="J357" s="160" t="str">
        <f t="shared" si="240"/>
        <v>OK</v>
      </c>
      <c r="K357" s="160" t="str">
        <f t="shared" si="240"/>
        <v>OK</v>
      </c>
      <c r="L357" s="160" t="str">
        <f>IF('DATA SHEET'!$B$10="NC-50","N/A","OK")</f>
        <v>OK</v>
      </c>
      <c r="M357" s="160" t="str">
        <f>IF('DATA SHEET'!$B$10="NC-50","N/A","OK")</f>
        <v>OK</v>
      </c>
      <c r="N357" s="160"/>
      <c r="O357" s="160"/>
      <c r="P357" s="160"/>
      <c r="Q357" s="160"/>
      <c r="R357" s="160"/>
      <c r="S357" s="160"/>
      <c r="T357" s="160"/>
      <c r="U357" s="160"/>
      <c r="V357" s="150" t="str">
        <f>IF(DB357&lt;&gt;"",
    IF(INT('Drill Size Info'!$AA$19)=INT('Drill Size Info'!$AB$19),
        --(INT('Drill Size Info'!$AA$19) &amp; "." &amp; DB357),
        IF(AND((--(INT('Drill Size Info'!$AA$19) &amp; "." &amp; DB357)&gt;=--('Drill Size Info'!$AA$19)), (--(INT('Drill Size Info'!$AA$19) &amp; "." &amp; DB357)&lt;=--('Drill Size Info'!$AB$19))),
            --(INT('Drill Size Info'!$AA$19) &amp; "." &amp; DB357),
            --(INT('Drill Size Info'!$AB$19) &amp; "." &amp; DB357)
        )
    ),
    IF(DA357&lt;&gt;"",
        IF(INT('Drill Size Info'!$AA$19)=INT('Drill Size Info'!$AB$19),
            --(INT('Drill Size Info'!$AA$19) &amp; "." &amp; LEFT(DA357,3)),
            IF(AND((--(INT('Drill Size Info'!$AA$19) &amp; "." &amp; LEFT(DA357,3))&gt;=--('Drill Size Info'!$AA$19)), (--(INT('Drill Size Info'!$AA$19) &amp; "." &amp; LEFT(DA357,3))&lt;=--('Drill Size Info'!$AB$19))),
                --(INT('Drill Size Info'!$AA$19) &amp; "." &amp; LEFT(DA357,3)),
                --(INT('Drill Size Info'!$AB$19) &amp; "." &amp; LEFT(DA357,3))
            )
        ),
        "OK"
    )
)</f>
        <v>OK</v>
      </c>
      <c r="W357" s="150" t="str">
        <f>IF(DC357&lt;&gt;"",
    IF(INT('Drill Size Info'!$AA$19)=INT('Drill Size Info'!$AB$19),
        --(INT('Drill Size Info'!$AA$19) &amp; "." &amp; DC357),
        IF(AND((--(INT('Drill Size Info'!$AA$19) &amp; "." &amp; DC357)&gt;=--('Drill Size Info'!$AA$19)), (--(INT('Drill Size Info'!$AA$19) &amp; "." &amp; DC357)&lt;=--('Drill Size Info'!$AB$19))),
            --(INT('Drill Size Info'!$AA$19) &amp; "." &amp; DC357),
            --(INT('Drill Size Info'!$AB$19) &amp; "." &amp; DC357)
        )
    ),
    IF(DA357&lt;&gt;"",
        IF(INT('Drill Size Info'!$AA$19)=INT('Drill Size Info'!$AB$19),
            --(INT('Drill Size Info'!$AA$19) &amp; "." &amp; RIGHT(DA357,3)),
            IF(AND((--(INT('Drill Size Info'!$AA$19) &amp; "." &amp; RIGHT(DA357,3))&gt;=--('Drill Size Info'!$AA$19)), (--(INT('Drill Size Info'!$AA$19) &amp; "." &amp; RIGHT(DA357,3))&lt;=--('Drill Size Info'!$AB$19))),
                --(INT('Drill Size Info'!$AA$19) &amp; "." &amp; RIGHT(DA357,3)),
                --(INT('Drill Size Info'!$AB$19) &amp; "." &amp; RIGHT(DA357,3))
            )
        ),
        "N/A"
    )
)</f>
        <v>N/A</v>
      </c>
      <c r="X357" s="150" t="str">
        <f>IF(DE357&lt;&gt;"",
    IF(INT('Drill Size Info'!$AA$19)=INT('Drill Size Info'!$AB$15),
        --(INT('Drill Size Info'!$AA$15) &amp; "." &amp; DE357),
        IF(AND((--(INT('Drill Size Info'!$AA$15) &amp; "." &amp; DE357)&gt;=--('Drill Size Info'!$AA$15)), (--(INT('Drill Size Info'!$AA$15) &amp; "." &amp; DE357)&lt;=--('Drill Size Info'!$AB$15))),
            --(INT('Drill Size Info'!$AA$15) &amp; "." &amp; DE357),
            --(INT('Drill Size Info'!$AB$15) &amp; "." &amp; DE357)
        )
    ),
    IF(DD357&lt;&gt;"",
        IF(INT('Drill Size Info'!$AA$15)=INT('Drill Size Info'!$AB$15),
            --(INT('Drill Size Info'!$AA$15) &amp; "." &amp; LEFT(DD357,3)),
            IF(AND((--(INT('Drill Size Info'!$AA$15) &amp; "." &amp; LEFT(DD357,3))&gt;=--('Drill Size Info'!$AA$15)), (--(INT('Drill Size Info'!$AA$15) &amp; "." &amp; LEFT(DD357,3))&lt;=--('Drill Size Info'!$AB$15))),
                --(INT('Drill Size Info'!$AA$15) &amp; "." &amp; LEFT(DD357,3)),
                --(INT('Drill Size Info'!$AB$15) &amp; "." &amp; LEFT(DD357,3))
            )
        ),
        "OK"
    )
)</f>
        <v>OK</v>
      </c>
      <c r="Y357" s="150" t="str">
        <f>IF(DF357&lt;&gt;"",
    IF(INT('Drill Size Info'!$AA$19)=INT('Drill Size Info'!$AB$15),
        --(INT('Drill Size Info'!$AA$15) &amp; "." &amp; DF357),
        IF(AND((--(INT('Drill Size Info'!$AA$15) &amp; "." &amp; DF357)&gt;=--('Drill Size Info'!$AA$15)), (--(INT('Drill Size Info'!$AA$15) &amp; "." &amp; DF357)&lt;=--('Drill Size Info'!$AB$15))),
            --(INT('Drill Size Info'!$AA$15) &amp; "." &amp; DF357),
            --(INT('Drill Size Info'!$AB$15) &amp; "." &amp; DF357)
        )
    ),
    IF(DD357&lt;&gt;"",
        IF(INT('Drill Size Info'!$AA$15)=INT('Drill Size Info'!$AB$15),
            --(INT('Drill Size Info'!$AA$15) &amp; "." &amp; RIGHT(DD357,3)),
            IF(AND((--(INT('Drill Size Info'!$AA$15) &amp; "." &amp; RIGHT(DD357,3))&gt;=--('Drill Size Info'!$AA$15)), (--(INT('Drill Size Info'!$AA$15) &amp; "." &amp; RIGHT(DD357,3))&lt;=--('Drill Size Info'!$AB$15))),
                --(INT('Drill Size Info'!$AA$15) &amp; "." &amp; RIGHT(DD357,3)),
                --(INT('Drill Size Info'!$AB$15) &amp; "." &amp; RIGHT(DD357,3))
            )
        ),
        "N/A"
    )
)</f>
        <v>N/A</v>
      </c>
      <c r="Z357" s="162"/>
      <c r="AA357" s="162"/>
      <c r="AB357" s="162"/>
      <c r="AC357" s="162"/>
      <c r="AD357" s="162"/>
      <c r="AE357" s="162"/>
      <c r="AF357" s="162"/>
      <c r="AG357" s="162"/>
      <c r="AH357" s="162"/>
      <c r="AI357" s="162"/>
      <c r="AJ357" s="162"/>
      <c r="AK357" s="183"/>
      <c r="AL357" s="183"/>
      <c r="AM357" s="162"/>
      <c r="AN357" s="162"/>
      <c r="AO357" s="162"/>
      <c r="AP357" s="162"/>
      <c r="AQ357" s="162"/>
      <c r="AR357" s="162"/>
      <c r="AS357" s="162"/>
      <c r="AT357" s="162"/>
      <c r="AU357" s="162"/>
      <c r="AV357" s="162"/>
      <c r="AW357" s="162"/>
      <c r="AX357" s="162"/>
      <c r="AY357" s="162"/>
      <c r="AZ357" s="163"/>
      <c r="BA357" s="163"/>
      <c r="BB357" s="163"/>
      <c r="BC357" s="163"/>
      <c r="BD357" s="163"/>
      <c r="BE357" s="163"/>
      <c r="BF357" s="164"/>
      <c r="BG357" s="165"/>
      <c r="BH357" s="162"/>
      <c r="BI357" s="162"/>
      <c r="BJ357" s="164"/>
      <c r="BK357" s="95"/>
      <c r="BL357" s="182"/>
      <c r="BM357" s="182"/>
      <c r="BN357" s="182"/>
      <c r="BO357" s="182"/>
      <c r="BP357" s="95" t="str">
        <f t="shared" si="237"/>
        <v/>
      </c>
    </row>
    <row r="358" spans="2:68" x14ac:dyDescent="0.2">
      <c r="B358" s="156">
        <f t="shared" si="238"/>
        <v>350</v>
      </c>
      <c r="C358" s="158" t="str">
        <f>CONCATENATE('DATA SHEET'!$B$9, 'DATA SHEET'!$Q$2)</f>
        <v>" HWDP</v>
      </c>
      <c r="D358" s="157" t="str">
        <f t="shared" si="239"/>
        <v/>
      </c>
      <c r="E358" s="158" t="str">
        <f>IF('DATA SHEET'!$E$10="Cat 2","N/A","OK")</f>
        <v>OK</v>
      </c>
      <c r="F358" s="158" t="str">
        <f>IF('DATA SHEET'!$E$10="Cat 2","N/A","OK")</f>
        <v>OK</v>
      </c>
      <c r="G358" s="160"/>
      <c r="H358" s="160"/>
      <c r="I358" s="160" t="s">
        <v>194</v>
      </c>
      <c r="J358" s="160" t="str">
        <f t="shared" si="240"/>
        <v>OK</v>
      </c>
      <c r="K358" s="160" t="str">
        <f t="shared" si="240"/>
        <v>OK</v>
      </c>
      <c r="L358" s="160" t="str">
        <f>IF('DATA SHEET'!$B$10="NC-50","N/A","OK")</f>
        <v>OK</v>
      </c>
      <c r="M358" s="160" t="str">
        <f>IF('DATA SHEET'!$B$10="NC-50","N/A","OK")</f>
        <v>OK</v>
      </c>
      <c r="N358" s="160"/>
      <c r="O358" s="160"/>
      <c r="P358" s="160"/>
      <c r="Q358" s="160"/>
      <c r="R358" s="160"/>
      <c r="S358" s="160"/>
      <c r="T358" s="160"/>
      <c r="U358" s="160"/>
      <c r="V358" s="150" t="str">
        <f>IF(DB358&lt;&gt;"",
    IF(INT('Drill Size Info'!$AA$19)=INT('Drill Size Info'!$AB$19),
        --(INT('Drill Size Info'!$AA$19) &amp; "." &amp; DB358),
        IF(AND((--(INT('Drill Size Info'!$AA$19) &amp; "." &amp; DB358)&gt;=--('Drill Size Info'!$AA$19)), (--(INT('Drill Size Info'!$AA$19) &amp; "." &amp; DB358)&lt;=--('Drill Size Info'!$AB$19))),
            --(INT('Drill Size Info'!$AA$19) &amp; "." &amp; DB358),
            --(INT('Drill Size Info'!$AB$19) &amp; "." &amp; DB358)
        )
    ),
    IF(DA358&lt;&gt;"",
        IF(INT('Drill Size Info'!$AA$19)=INT('Drill Size Info'!$AB$19),
            --(INT('Drill Size Info'!$AA$19) &amp; "." &amp; LEFT(DA358,3)),
            IF(AND((--(INT('Drill Size Info'!$AA$19) &amp; "." &amp; LEFT(DA358,3))&gt;=--('Drill Size Info'!$AA$19)), (--(INT('Drill Size Info'!$AA$19) &amp; "." &amp; LEFT(DA358,3))&lt;=--('Drill Size Info'!$AB$19))),
                --(INT('Drill Size Info'!$AA$19) &amp; "." &amp; LEFT(DA358,3)),
                --(INT('Drill Size Info'!$AB$19) &amp; "." &amp; LEFT(DA358,3))
            )
        ),
        "OK"
    )
)</f>
        <v>OK</v>
      </c>
      <c r="W358" s="150" t="str">
        <f>IF(DC358&lt;&gt;"",
    IF(INT('Drill Size Info'!$AA$19)=INT('Drill Size Info'!$AB$19),
        --(INT('Drill Size Info'!$AA$19) &amp; "." &amp; DC358),
        IF(AND((--(INT('Drill Size Info'!$AA$19) &amp; "." &amp; DC358)&gt;=--('Drill Size Info'!$AA$19)), (--(INT('Drill Size Info'!$AA$19) &amp; "." &amp; DC358)&lt;=--('Drill Size Info'!$AB$19))),
            --(INT('Drill Size Info'!$AA$19) &amp; "." &amp; DC358),
            --(INT('Drill Size Info'!$AB$19) &amp; "." &amp; DC358)
        )
    ),
    IF(DA358&lt;&gt;"",
        IF(INT('Drill Size Info'!$AA$19)=INT('Drill Size Info'!$AB$19),
            --(INT('Drill Size Info'!$AA$19) &amp; "." &amp; RIGHT(DA358,3)),
            IF(AND((--(INT('Drill Size Info'!$AA$19) &amp; "." &amp; RIGHT(DA358,3))&gt;=--('Drill Size Info'!$AA$19)), (--(INT('Drill Size Info'!$AA$19) &amp; "." &amp; RIGHT(DA358,3))&lt;=--('Drill Size Info'!$AB$19))),
                --(INT('Drill Size Info'!$AA$19) &amp; "." &amp; RIGHT(DA358,3)),
                --(INT('Drill Size Info'!$AB$19) &amp; "." &amp; RIGHT(DA358,3))
            )
        ),
        "N/A"
    )
)</f>
        <v>N/A</v>
      </c>
      <c r="X358" s="150" t="str">
        <f>IF(DE358&lt;&gt;"",
    IF(INT('Drill Size Info'!$AA$19)=INT('Drill Size Info'!$AB$15),
        --(INT('Drill Size Info'!$AA$15) &amp; "." &amp; DE358),
        IF(AND((--(INT('Drill Size Info'!$AA$15) &amp; "." &amp; DE358)&gt;=--('Drill Size Info'!$AA$15)), (--(INT('Drill Size Info'!$AA$15) &amp; "." &amp; DE358)&lt;=--('Drill Size Info'!$AB$15))),
            --(INT('Drill Size Info'!$AA$15) &amp; "." &amp; DE358),
            --(INT('Drill Size Info'!$AB$15) &amp; "." &amp; DE358)
        )
    ),
    IF(DD358&lt;&gt;"",
        IF(INT('Drill Size Info'!$AA$15)=INT('Drill Size Info'!$AB$15),
            --(INT('Drill Size Info'!$AA$15) &amp; "." &amp; LEFT(DD358,3)),
            IF(AND((--(INT('Drill Size Info'!$AA$15) &amp; "." &amp; LEFT(DD358,3))&gt;=--('Drill Size Info'!$AA$15)), (--(INT('Drill Size Info'!$AA$15) &amp; "." &amp; LEFT(DD358,3))&lt;=--('Drill Size Info'!$AB$15))),
                --(INT('Drill Size Info'!$AA$15) &amp; "." &amp; LEFT(DD358,3)),
                --(INT('Drill Size Info'!$AB$15) &amp; "." &amp; LEFT(DD358,3))
            )
        ),
        "OK"
    )
)</f>
        <v>OK</v>
      </c>
      <c r="Y358" s="150" t="str">
        <f>IF(DF358&lt;&gt;"",
    IF(INT('Drill Size Info'!$AA$19)=INT('Drill Size Info'!$AB$15),
        --(INT('Drill Size Info'!$AA$15) &amp; "." &amp; DF358),
        IF(AND((--(INT('Drill Size Info'!$AA$15) &amp; "." &amp; DF358)&gt;=--('Drill Size Info'!$AA$15)), (--(INT('Drill Size Info'!$AA$15) &amp; "." &amp; DF358)&lt;=--('Drill Size Info'!$AB$15))),
            --(INT('Drill Size Info'!$AA$15) &amp; "." &amp; DF358),
            --(INT('Drill Size Info'!$AB$15) &amp; "." &amp; DF358)
        )
    ),
    IF(DD358&lt;&gt;"",
        IF(INT('Drill Size Info'!$AA$15)=INT('Drill Size Info'!$AB$15),
            --(INT('Drill Size Info'!$AA$15) &amp; "." &amp; RIGHT(DD358,3)),
            IF(AND((--(INT('Drill Size Info'!$AA$15) &amp; "." &amp; RIGHT(DD358,3))&gt;=--('Drill Size Info'!$AA$15)), (--(INT('Drill Size Info'!$AA$15) &amp; "." &amp; RIGHT(DD358,3))&lt;=--('Drill Size Info'!$AB$15))),
                --(INT('Drill Size Info'!$AA$15) &amp; "." &amp; RIGHT(DD358,3)),
                --(INT('Drill Size Info'!$AB$15) &amp; "." &amp; RIGHT(DD358,3))
            )
        ),
        "N/A"
    )
)</f>
        <v>N/A</v>
      </c>
      <c r="Z358" s="162"/>
      <c r="AA358" s="162"/>
      <c r="AB358" s="162"/>
      <c r="AC358" s="162"/>
      <c r="AD358" s="162"/>
      <c r="AE358" s="162"/>
      <c r="AF358" s="162"/>
      <c r="AG358" s="162"/>
      <c r="AH358" s="162"/>
      <c r="AI358" s="162"/>
      <c r="AJ358" s="162"/>
      <c r="AK358" s="183"/>
      <c r="AL358" s="183"/>
      <c r="AM358" s="162"/>
      <c r="AN358" s="162"/>
      <c r="AO358" s="162"/>
      <c r="AP358" s="162"/>
      <c r="AQ358" s="162"/>
      <c r="AR358" s="162"/>
      <c r="AS358" s="162"/>
      <c r="AT358" s="162"/>
      <c r="AU358" s="162"/>
      <c r="AV358" s="162"/>
      <c r="AW358" s="162"/>
      <c r="AX358" s="162"/>
      <c r="AY358" s="162"/>
      <c r="AZ358" s="163"/>
      <c r="BA358" s="163"/>
      <c r="BB358" s="163"/>
      <c r="BC358" s="163"/>
      <c r="BD358" s="163"/>
      <c r="BE358" s="163"/>
      <c r="BF358" s="164"/>
      <c r="BG358" s="165"/>
      <c r="BH358" s="162"/>
      <c r="BI358" s="162"/>
      <c r="BJ358" s="164"/>
      <c r="BK358" s="95"/>
      <c r="BL358" s="182"/>
      <c r="BM358" s="182"/>
      <c r="BN358" s="182"/>
      <c r="BO358" s="182"/>
      <c r="BP358" s="95" t="str">
        <f t="shared" si="237"/>
        <v/>
      </c>
    </row>
    <row r="359" spans="2:68" x14ac:dyDescent="0.2">
      <c r="B359" s="156">
        <f t="shared" si="238"/>
        <v>351</v>
      </c>
      <c r="C359" s="158" t="str">
        <f>CONCATENATE('DATA SHEET'!$B$9, 'DATA SHEET'!$Q$2)</f>
        <v>" HWDP</v>
      </c>
      <c r="D359" s="157" t="str">
        <f t="shared" si="239"/>
        <v/>
      </c>
      <c r="E359" s="158" t="str">
        <f>IF('DATA SHEET'!$E$10="Cat 2","N/A","OK")</f>
        <v>OK</v>
      </c>
      <c r="F359" s="158" t="str">
        <f>IF('DATA SHEET'!$E$10="Cat 2","N/A","OK")</f>
        <v>OK</v>
      </c>
      <c r="G359" s="160"/>
      <c r="H359" s="160"/>
      <c r="I359" s="160" t="s">
        <v>194</v>
      </c>
      <c r="J359" s="160" t="str">
        <f t="shared" si="240"/>
        <v>OK</v>
      </c>
      <c r="K359" s="160" t="str">
        <f t="shared" si="240"/>
        <v>OK</v>
      </c>
      <c r="L359" s="160" t="str">
        <f>IF('DATA SHEET'!$B$10="NC-50","N/A","OK")</f>
        <v>OK</v>
      </c>
      <c r="M359" s="160" t="str">
        <f>IF('DATA SHEET'!$B$10="NC-50","N/A","OK")</f>
        <v>OK</v>
      </c>
      <c r="N359" s="160"/>
      <c r="O359" s="160"/>
      <c r="P359" s="160"/>
      <c r="Q359" s="160"/>
      <c r="R359" s="160"/>
      <c r="S359" s="160"/>
      <c r="T359" s="160"/>
      <c r="U359" s="160"/>
      <c r="V359" s="150" t="str">
        <f>IF(DB359&lt;&gt;"",
    IF(INT('Drill Size Info'!$AA$19)=INT('Drill Size Info'!$AB$19),
        --(INT('Drill Size Info'!$AA$19) &amp; "." &amp; DB359),
        IF(AND((--(INT('Drill Size Info'!$AA$19) &amp; "." &amp; DB359)&gt;=--('Drill Size Info'!$AA$19)), (--(INT('Drill Size Info'!$AA$19) &amp; "." &amp; DB359)&lt;=--('Drill Size Info'!$AB$19))),
            --(INT('Drill Size Info'!$AA$19) &amp; "." &amp; DB359),
            --(INT('Drill Size Info'!$AB$19) &amp; "." &amp; DB359)
        )
    ),
    IF(DA359&lt;&gt;"",
        IF(INT('Drill Size Info'!$AA$19)=INT('Drill Size Info'!$AB$19),
            --(INT('Drill Size Info'!$AA$19) &amp; "." &amp; LEFT(DA359,3)),
            IF(AND((--(INT('Drill Size Info'!$AA$19) &amp; "." &amp; LEFT(DA359,3))&gt;=--('Drill Size Info'!$AA$19)), (--(INT('Drill Size Info'!$AA$19) &amp; "." &amp; LEFT(DA359,3))&lt;=--('Drill Size Info'!$AB$19))),
                --(INT('Drill Size Info'!$AA$19) &amp; "." &amp; LEFT(DA359,3)),
                --(INT('Drill Size Info'!$AB$19) &amp; "." &amp; LEFT(DA359,3))
            )
        ),
        "OK"
    )
)</f>
        <v>OK</v>
      </c>
      <c r="W359" s="150" t="str">
        <f>IF(DC359&lt;&gt;"",
    IF(INT('Drill Size Info'!$AA$19)=INT('Drill Size Info'!$AB$19),
        --(INT('Drill Size Info'!$AA$19) &amp; "." &amp; DC359),
        IF(AND((--(INT('Drill Size Info'!$AA$19) &amp; "." &amp; DC359)&gt;=--('Drill Size Info'!$AA$19)), (--(INT('Drill Size Info'!$AA$19) &amp; "." &amp; DC359)&lt;=--('Drill Size Info'!$AB$19))),
            --(INT('Drill Size Info'!$AA$19) &amp; "." &amp; DC359),
            --(INT('Drill Size Info'!$AB$19) &amp; "." &amp; DC359)
        )
    ),
    IF(DA359&lt;&gt;"",
        IF(INT('Drill Size Info'!$AA$19)=INT('Drill Size Info'!$AB$19),
            --(INT('Drill Size Info'!$AA$19) &amp; "." &amp; RIGHT(DA359,3)),
            IF(AND((--(INT('Drill Size Info'!$AA$19) &amp; "." &amp; RIGHT(DA359,3))&gt;=--('Drill Size Info'!$AA$19)), (--(INT('Drill Size Info'!$AA$19) &amp; "." &amp; RIGHT(DA359,3))&lt;=--('Drill Size Info'!$AB$19))),
                --(INT('Drill Size Info'!$AA$19) &amp; "." &amp; RIGHT(DA359,3)),
                --(INT('Drill Size Info'!$AB$19) &amp; "." &amp; RIGHT(DA359,3))
            )
        ),
        "N/A"
    )
)</f>
        <v>N/A</v>
      </c>
      <c r="X359" s="150" t="str">
        <f>IF(DE359&lt;&gt;"",
    IF(INT('Drill Size Info'!$AA$19)=INT('Drill Size Info'!$AB$15),
        --(INT('Drill Size Info'!$AA$15) &amp; "." &amp; DE359),
        IF(AND((--(INT('Drill Size Info'!$AA$15) &amp; "." &amp; DE359)&gt;=--('Drill Size Info'!$AA$15)), (--(INT('Drill Size Info'!$AA$15) &amp; "." &amp; DE359)&lt;=--('Drill Size Info'!$AB$15))),
            --(INT('Drill Size Info'!$AA$15) &amp; "." &amp; DE359),
            --(INT('Drill Size Info'!$AB$15) &amp; "." &amp; DE359)
        )
    ),
    IF(DD359&lt;&gt;"",
        IF(INT('Drill Size Info'!$AA$15)=INT('Drill Size Info'!$AB$15),
            --(INT('Drill Size Info'!$AA$15) &amp; "." &amp; LEFT(DD359,3)),
            IF(AND((--(INT('Drill Size Info'!$AA$15) &amp; "." &amp; LEFT(DD359,3))&gt;=--('Drill Size Info'!$AA$15)), (--(INT('Drill Size Info'!$AA$15) &amp; "." &amp; LEFT(DD359,3))&lt;=--('Drill Size Info'!$AB$15))),
                --(INT('Drill Size Info'!$AA$15) &amp; "." &amp; LEFT(DD359,3)),
                --(INT('Drill Size Info'!$AB$15) &amp; "." &amp; LEFT(DD359,3))
            )
        ),
        "OK"
    )
)</f>
        <v>OK</v>
      </c>
      <c r="Y359" s="150" t="str">
        <f>IF(DF359&lt;&gt;"",
    IF(INT('Drill Size Info'!$AA$19)=INT('Drill Size Info'!$AB$15),
        --(INT('Drill Size Info'!$AA$15) &amp; "." &amp; DF359),
        IF(AND((--(INT('Drill Size Info'!$AA$15) &amp; "." &amp; DF359)&gt;=--('Drill Size Info'!$AA$15)), (--(INT('Drill Size Info'!$AA$15) &amp; "." &amp; DF359)&lt;=--('Drill Size Info'!$AB$15))),
            --(INT('Drill Size Info'!$AA$15) &amp; "." &amp; DF359),
            --(INT('Drill Size Info'!$AB$15) &amp; "." &amp; DF359)
        )
    ),
    IF(DD359&lt;&gt;"",
        IF(INT('Drill Size Info'!$AA$15)=INT('Drill Size Info'!$AB$15),
            --(INT('Drill Size Info'!$AA$15) &amp; "." &amp; RIGHT(DD359,3)),
            IF(AND((--(INT('Drill Size Info'!$AA$15) &amp; "." &amp; RIGHT(DD359,3))&gt;=--('Drill Size Info'!$AA$15)), (--(INT('Drill Size Info'!$AA$15) &amp; "." &amp; RIGHT(DD359,3))&lt;=--('Drill Size Info'!$AB$15))),
                --(INT('Drill Size Info'!$AA$15) &amp; "." &amp; RIGHT(DD359,3)),
                --(INT('Drill Size Info'!$AB$15) &amp; "." &amp; RIGHT(DD359,3))
            )
        ),
        "N/A"
    )
)</f>
        <v>N/A</v>
      </c>
      <c r="Z359" s="162"/>
      <c r="AA359" s="162"/>
      <c r="AB359" s="162"/>
      <c r="AC359" s="162"/>
      <c r="AD359" s="162"/>
      <c r="AE359" s="162"/>
      <c r="AF359" s="162"/>
      <c r="AG359" s="162"/>
      <c r="AH359" s="162"/>
      <c r="AI359" s="162"/>
      <c r="AJ359" s="162"/>
      <c r="AK359" s="183"/>
      <c r="AL359" s="183"/>
      <c r="AM359" s="162"/>
      <c r="AN359" s="162"/>
      <c r="AO359" s="162"/>
      <c r="AP359" s="162"/>
      <c r="AQ359" s="162"/>
      <c r="AR359" s="162"/>
      <c r="AS359" s="162"/>
      <c r="AT359" s="162"/>
      <c r="AU359" s="162"/>
      <c r="AV359" s="162"/>
      <c r="AW359" s="162"/>
      <c r="AX359" s="162"/>
      <c r="AY359" s="162"/>
      <c r="AZ359" s="163"/>
      <c r="BA359" s="163"/>
      <c r="BB359" s="163"/>
      <c r="BC359" s="163"/>
      <c r="BD359" s="163"/>
      <c r="BE359" s="163"/>
      <c r="BF359" s="164"/>
      <c r="BG359" s="165"/>
      <c r="BH359" s="162"/>
      <c r="BI359" s="162"/>
      <c r="BJ359" s="164"/>
      <c r="BK359" s="95"/>
      <c r="BL359" s="182"/>
      <c r="BM359" s="182"/>
      <c r="BN359" s="182"/>
      <c r="BO359" s="182"/>
      <c r="BP359" s="95" t="str">
        <f t="shared" si="237"/>
        <v/>
      </c>
    </row>
    <row r="360" spans="2:68" x14ac:dyDescent="0.2">
      <c r="B360" s="156">
        <f t="shared" si="238"/>
        <v>352</v>
      </c>
      <c r="C360" s="158" t="str">
        <f>CONCATENATE('DATA SHEET'!$B$9, 'DATA SHEET'!$Q$2)</f>
        <v>" HWDP</v>
      </c>
      <c r="D360" s="157" t="str">
        <f t="shared" si="239"/>
        <v/>
      </c>
      <c r="E360" s="158" t="str">
        <f>IF('DATA SHEET'!$E$10="Cat 2","N/A","OK")</f>
        <v>OK</v>
      </c>
      <c r="F360" s="158" t="str">
        <f>IF('DATA SHEET'!$E$10="Cat 2","N/A","OK")</f>
        <v>OK</v>
      </c>
      <c r="G360" s="160"/>
      <c r="H360" s="160"/>
      <c r="I360" s="160" t="s">
        <v>194</v>
      </c>
      <c r="J360" s="160" t="str">
        <f t="shared" si="240"/>
        <v>OK</v>
      </c>
      <c r="K360" s="160" t="str">
        <f t="shared" si="240"/>
        <v>OK</v>
      </c>
      <c r="L360" s="160" t="str">
        <f>IF('DATA SHEET'!$B$10="NC-50","N/A","OK")</f>
        <v>OK</v>
      </c>
      <c r="M360" s="160" t="str">
        <f>IF('DATA SHEET'!$B$10="NC-50","N/A","OK")</f>
        <v>OK</v>
      </c>
      <c r="N360" s="160"/>
      <c r="O360" s="160"/>
      <c r="P360" s="160"/>
      <c r="Q360" s="160"/>
      <c r="R360" s="160"/>
      <c r="S360" s="160"/>
      <c r="T360" s="160"/>
      <c r="U360" s="160"/>
      <c r="V360" s="150" t="str">
        <f>IF(DB360&lt;&gt;"",
    IF(INT('Drill Size Info'!$AA$19)=INT('Drill Size Info'!$AB$19),
        --(INT('Drill Size Info'!$AA$19) &amp; "." &amp; DB360),
        IF(AND((--(INT('Drill Size Info'!$AA$19) &amp; "." &amp; DB360)&gt;=--('Drill Size Info'!$AA$19)), (--(INT('Drill Size Info'!$AA$19) &amp; "." &amp; DB360)&lt;=--('Drill Size Info'!$AB$19))),
            --(INT('Drill Size Info'!$AA$19) &amp; "." &amp; DB360),
            --(INT('Drill Size Info'!$AB$19) &amp; "." &amp; DB360)
        )
    ),
    IF(DA360&lt;&gt;"",
        IF(INT('Drill Size Info'!$AA$19)=INT('Drill Size Info'!$AB$19),
            --(INT('Drill Size Info'!$AA$19) &amp; "." &amp; LEFT(DA360,3)),
            IF(AND((--(INT('Drill Size Info'!$AA$19) &amp; "." &amp; LEFT(DA360,3))&gt;=--('Drill Size Info'!$AA$19)), (--(INT('Drill Size Info'!$AA$19) &amp; "." &amp; LEFT(DA360,3))&lt;=--('Drill Size Info'!$AB$19))),
                --(INT('Drill Size Info'!$AA$19) &amp; "." &amp; LEFT(DA360,3)),
                --(INT('Drill Size Info'!$AB$19) &amp; "." &amp; LEFT(DA360,3))
            )
        ),
        "OK"
    )
)</f>
        <v>OK</v>
      </c>
      <c r="W360" s="150" t="str">
        <f>IF(DC360&lt;&gt;"",
    IF(INT('Drill Size Info'!$AA$19)=INT('Drill Size Info'!$AB$19),
        --(INT('Drill Size Info'!$AA$19) &amp; "." &amp; DC360),
        IF(AND((--(INT('Drill Size Info'!$AA$19) &amp; "." &amp; DC360)&gt;=--('Drill Size Info'!$AA$19)), (--(INT('Drill Size Info'!$AA$19) &amp; "." &amp; DC360)&lt;=--('Drill Size Info'!$AB$19))),
            --(INT('Drill Size Info'!$AA$19) &amp; "." &amp; DC360),
            --(INT('Drill Size Info'!$AB$19) &amp; "." &amp; DC360)
        )
    ),
    IF(DA360&lt;&gt;"",
        IF(INT('Drill Size Info'!$AA$19)=INT('Drill Size Info'!$AB$19),
            --(INT('Drill Size Info'!$AA$19) &amp; "." &amp; RIGHT(DA360,3)),
            IF(AND((--(INT('Drill Size Info'!$AA$19) &amp; "." &amp; RIGHT(DA360,3))&gt;=--('Drill Size Info'!$AA$19)), (--(INT('Drill Size Info'!$AA$19) &amp; "." &amp; RIGHT(DA360,3))&lt;=--('Drill Size Info'!$AB$19))),
                --(INT('Drill Size Info'!$AA$19) &amp; "." &amp; RIGHT(DA360,3)),
                --(INT('Drill Size Info'!$AB$19) &amp; "." &amp; RIGHT(DA360,3))
            )
        ),
        "N/A"
    )
)</f>
        <v>N/A</v>
      </c>
      <c r="X360" s="150" t="str">
        <f>IF(DE360&lt;&gt;"",
    IF(INT('Drill Size Info'!$AA$19)=INT('Drill Size Info'!$AB$15),
        --(INT('Drill Size Info'!$AA$15) &amp; "." &amp; DE360),
        IF(AND((--(INT('Drill Size Info'!$AA$15) &amp; "." &amp; DE360)&gt;=--('Drill Size Info'!$AA$15)), (--(INT('Drill Size Info'!$AA$15) &amp; "." &amp; DE360)&lt;=--('Drill Size Info'!$AB$15))),
            --(INT('Drill Size Info'!$AA$15) &amp; "." &amp; DE360),
            --(INT('Drill Size Info'!$AB$15) &amp; "." &amp; DE360)
        )
    ),
    IF(DD360&lt;&gt;"",
        IF(INT('Drill Size Info'!$AA$15)=INT('Drill Size Info'!$AB$15),
            --(INT('Drill Size Info'!$AA$15) &amp; "." &amp; LEFT(DD360,3)),
            IF(AND((--(INT('Drill Size Info'!$AA$15) &amp; "." &amp; LEFT(DD360,3))&gt;=--('Drill Size Info'!$AA$15)), (--(INT('Drill Size Info'!$AA$15) &amp; "." &amp; LEFT(DD360,3))&lt;=--('Drill Size Info'!$AB$15))),
                --(INT('Drill Size Info'!$AA$15) &amp; "." &amp; LEFT(DD360,3)),
                --(INT('Drill Size Info'!$AB$15) &amp; "." &amp; LEFT(DD360,3))
            )
        ),
        "OK"
    )
)</f>
        <v>OK</v>
      </c>
      <c r="Y360" s="150" t="str">
        <f>IF(DF360&lt;&gt;"",
    IF(INT('Drill Size Info'!$AA$19)=INT('Drill Size Info'!$AB$15),
        --(INT('Drill Size Info'!$AA$15) &amp; "." &amp; DF360),
        IF(AND((--(INT('Drill Size Info'!$AA$15) &amp; "." &amp; DF360)&gt;=--('Drill Size Info'!$AA$15)), (--(INT('Drill Size Info'!$AA$15) &amp; "." &amp; DF360)&lt;=--('Drill Size Info'!$AB$15))),
            --(INT('Drill Size Info'!$AA$15) &amp; "." &amp; DF360),
            --(INT('Drill Size Info'!$AB$15) &amp; "." &amp; DF360)
        )
    ),
    IF(DD360&lt;&gt;"",
        IF(INT('Drill Size Info'!$AA$15)=INT('Drill Size Info'!$AB$15),
            --(INT('Drill Size Info'!$AA$15) &amp; "." &amp; RIGHT(DD360,3)),
            IF(AND((--(INT('Drill Size Info'!$AA$15) &amp; "." &amp; RIGHT(DD360,3))&gt;=--('Drill Size Info'!$AA$15)), (--(INT('Drill Size Info'!$AA$15) &amp; "." &amp; RIGHT(DD360,3))&lt;=--('Drill Size Info'!$AB$15))),
                --(INT('Drill Size Info'!$AA$15) &amp; "." &amp; RIGHT(DD360,3)),
                --(INT('Drill Size Info'!$AB$15) &amp; "." &amp; RIGHT(DD360,3))
            )
        ),
        "N/A"
    )
)</f>
        <v>N/A</v>
      </c>
      <c r="Z360" s="162"/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183"/>
      <c r="AL360" s="183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3"/>
      <c r="BA360" s="163"/>
      <c r="BB360" s="163"/>
      <c r="BC360" s="163"/>
      <c r="BD360" s="163"/>
      <c r="BE360" s="163"/>
      <c r="BF360" s="164"/>
      <c r="BG360" s="165"/>
      <c r="BH360" s="162"/>
      <c r="BI360" s="162"/>
      <c r="BJ360" s="164"/>
      <c r="BK360" s="95"/>
      <c r="BL360" s="182"/>
      <c r="BM360" s="182"/>
      <c r="BN360" s="182"/>
      <c r="BO360" s="182"/>
      <c r="BP360" s="95" t="str">
        <f t="shared" si="237"/>
        <v/>
      </c>
    </row>
    <row r="361" spans="2:68" x14ac:dyDescent="0.2">
      <c r="B361" s="156">
        <f t="shared" si="238"/>
        <v>353</v>
      </c>
      <c r="C361" s="158" t="str">
        <f>CONCATENATE('DATA SHEET'!$B$9, 'DATA SHEET'!$Q$2)</f>
        <v>" HWDP</v>
      </c>
      <c r="D361" s="157" t="str">
        <f t="shared" si="239"/>
        <v/>
      </c>
      <c r="E361" s="158" t="str">
        <f>IF('DATA SHEET'!$E$10="Cat 2","N/A","OK")</f>
        <v>OK</v>
      </c>
      <c r="F361" s="158" t="str">
        <f>IF('DATA SHEET'!$E$10="Cat 2","N/A","OK")</f>
        <v>OK</v>
      </c>
      <c r="G361" s="160"/>
      <c r="H361" s="160"/>
      <c r="I361" s="160" t="s">
        <v>194</v>
      </c>
      <c r="J361" s="160" t="str">
        <f t="shared" si="240"/>
        <v>OK</v>
      </c>
      <c r="K361" s="160" t="str">
        <f t="shared" si="240"/>
        <v>OK</v>
      </c>
      <c r="L361" s="160" t="str">
        <f>IF('DATA SHEET'!$B$10="NC-50","N/A","OK")</f>
        <v>OK</v>
      </c>
      <c r="M361" s="160" t="str">
        <f>IF('DATA SHEET'!$B$10="NC-50","N/A","OK")</f>
        <v>OK</v>
      </c>
      <c r="N361" s="160"/>
      <c r="O361" s="160"/>
      <c r="P361" s="160"/>
      <c r="Q361" s="160"/>
      <c r="R361" s="160"/>
      <c r="S361" s="160"/>
      <c r="T361" s="160"/>
      <c r="U361" s="160"/>
      <c r="V361" s="150" t="str">
        <f>IF(DB361&lt;&gt;"",
    IF(INT('Drill Size Info'!$AA$19)=INT('Drill Size Info'!$AB$19),
        --(INT('Drill Size Info'!$AA$19) &amp; "." &amp; DB361),
        IF(AND((--(INT('Drill Size Info'!$AA$19) &amp; "." &amp; DB361)&gt;=--('Drill Size Info'!$AA$19)), (--(INT('Drill Size Info'!$AA$19) &amp; "." &amp; DB361)&lt;=--('Drill Size Info'!$AB$19))),
            --(INT('Drill Size Info'!$AA$19) &amp; "." &amp; DB361),
            --(INT('Drill Size Info'!$AB$19) &amp; "." &amp; DB361)
        )
    ),
    IF(DA361&lt;&gt;"",
        IF(INT('Drill Size Info'!$AA$19)=INT('Drill Size Info'!$AB$19),
            --(INT('Drill Size Info'!$AA$19) &amp; "." &amp; LEFT(DA361,3)),
            IF(AND((--(INT('Drill Size Info'!$AA$19) &amp; "." &amp; LEFT(DA361,3))&gt;=--('Drill Size Info'!$AA$19)), (--(INT('Drill Size Info'!$AA$19) &amp; "." &amp; LEFT(DA361,3))&lt;=--('Drill Size Info'!$AB$19))),
                --(INT('Drill Size Info'!$AA$19) &amp; "." &amp; LEFT(DA361,3)),
                --(INT('Drill Size Info'!$AB$19) &amp; "." &amp; LEFT(DA361,3))
            )
        ),
        "OK"
    )
)</f>
        <v>OK</v>
      </c>
      <c r="W361" s="150" t="str">
        <f>IF(DC361&lt;&gt;"",
    IF(INT('Drill Size Info'!$AA$19)=INT('Drill Size Info'!$AB$19),
        --(INT('Drill Size Info'!$AA$19) &amp; "." &amp; DC361),
        IF(AND((--(INT('Drill Size Info'!$AA$19) &amp; "." &amp; DC361)&gt;=--('Drill Size Info'!$AA$19)), (--(INT('Drill Size Info'!$AA$19) &amp; "." &amp; DC361)&lt;=--('Drill Size Info'!$AB$19))),
            --(INT('Drill Size Info'!$AA$19) &amp; "." &amp; DC361),
            --(INT('Drill Size Info'!$AB$19) &amp; "." &amp; DC361)
        )
    ),
    IF(DA361&lt;&gt;"",
        IF(INT('Drill Size Info'!$AA$19)=INT('Drill Size Info'!$AB$19),
            --(INT('Drill Size Info'!$AA$19) &amp; "." &amp; RIGHT(DA361,3)),
            IF(AND((--(INT('Drill Size Info'!$AA$19) &amp; "." &amp; RIGHT(DA361,3))&gt;=--('Drill Size Info'!$AA$19)), (--(INT('Drill Size Info'!$AA$19) &amp; "." &amp; RIGHT(DA361,3))&lt;=--('Drill Size Info'!$AB$19))),
                --(INT('Drill Size Info'!$AA$19) &amp; "." &amp; RIGHT(DA361,3)),
                --(INT('Drill Size Info'!$AB$19) &amp; "." &amp; RIGHT(DA361,3))
            )
        ),
        "N/A"
    )
)</f>
        <v>N/A</v>
      </c>
      <c r="X361" s="150" t="str">
        <f>IF(DE361&lt;&gt;"",
    IF(INT('Drill Size Info'!$AA$19)=INT('Drill Size Info'!$AB$15),
        --(INT('Drill Size Info'!$AA$15) &amp; "." &amp; DE361),
        IF(AND((--(INT('Drill Size Info'!$AA$15) &amp; "." &amp; DE361)&gt;=--('Drill Size Info'!$AA$15)), (--(INT('Drill Size Info'!$AA$15) &amp; "." &amp; DE361)&lt;=--('Drill Size Info'!$AB$15))),
            --(INT('Drill Size Info'!$AA$15) &amp; "." &amp; DE361),
            --(INT('Drill Size Info'!$AB$15) &amp; "." &amp; DE361)
        )
    ),
    IF(DD361&lt;&gt;"",
        IF(INT('Drill Size Info'!$AA$15)=INT('Drill Size Info'!$AB$15),
            --(INT('Drill Size Info'!$AA$15) &amp; "." &amp; LEFT(DD361,3)),
            IF(AND((--(INT('Drill Size Info'!$AA$15) &amp; "." &amp; LEFT(DD361,3))&gt;=--('Drill Size Info'!$AA$15)), (--(INT('Drill Size Info'!$AA$15) &amp; "." &amp; LEFT(DD361,3))&lt;=--('Drill Size Info'!$AB$15))),
                --(INT('Drill Size Info'!$AA$15) &amp; "." &amp; LEFT(DD361,3)),
                --(INT('Drill Size Info'!$AB$15) &amp; "." &amp; LEFT(DD361,3))
            )
        ),
        "OK"
    )
)</f>
        <v>OK</v>
      </c>
      <c r="Y361" s="150" t="str">
        <f>IF(DF361&lt;&gt;"",
    IF(INT('Drill Size Info'!$AA$19)=INT('Drill Size Info'!$AB$15),
        --(INT('Drill Size Info'!$AA$15) &amp; "." &amp; DF361),
        IF(AND((--(INT('Drill Size Info'!$AA$15) &amp; "." &amp; DF361)&gt;=--('Drill Size Info'!$AA$15)), (--(INT('Drill Size Info'!$AA$15) &amp; "." &amp; DF361)&lt;=--('Drill Size Info'!$AB$15))),
            --(INT('Drill Size Info'!$AA$15) &amp; "." &amp; DF361),
            --(INT('Drill Size Info'!$AB$15) &amp; "." &amp; DF361)
        )
    ),
    IF(DD361&lt;&gt;"",
        IF(INT('Drill Size Info'!$AA$15)=INT('Drill Size Info'!$AB$15),
            --(INT('Drill Size Info'!$AA$15) &amp; "." &amp; RIGHT(DD361,3)),
            IF(AND((--(INT('Drill Size Info'!$AA$15) &amp; "." &amp; RIGHT(DD361,3))&gt;=--('Drill Size Info'!$AA$15)), (--(INT('Drill Size Info'!$AA$15) &amp; "." &amp; RIGHT(DD361,3))&lt;=--('Drill Size Info'!$AB$15))),
                --(INT('Drill Size Info'!$AA$15) &amp; "." &amp; RIGHT(DD361,3)),
                --(INT('Drill Size Info'!$AB$15) &amp; "." &amp; RIGHT(DD361,3))
            )
        ),
        "N/A"
    )
)</f>
        <v>N/A</v>
      </c>
      <c r="Z361" s="162"/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183"/>
      <c r="AL361" s="183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3"/>
      <c r="BA361" s="163"/>
      <c r="BB361" s="163"/>
      <c r="BC361" s="163"/>
      <c r="BD361" s="163"/>
      <c r="BE361" s="163"/>
      <c r="BF361" s="164"/>
      <c r="BG361" s="165"/>
      <c r="BH361" s="162"/>
      <c r="BI361" s="162"/>
      <c r="BJ361" s="164"/>
      <c r="BK361" s="95"/>
      <c r="BL361" s="182"/>
      <c r="BM361" s="182"/>
      <c r="BN361" s="182"/>
      <c r="BO361" s="182"/>
      <c r="BP361" s="95" t="str">
        <f t="shared" si="237"/>
        <v/>
      </c>
    </row>
    <row r="362" spans="2:68" x14ac:dyDescent="0.2">
      <c r="B362" s="156">
        <f t="shared" si="238"/>
        <v>354</v>
      </c>
      <c r="C362" s="158" t="str">
        <f>CONCATENATE('DATA SHEET'!$B$9, 'DATA SHEET'!$Q$2)</f>
        <v>" HWDP</v>
      </c>
      <c r="D362" s="157" t="str">
        <f t="shared" si="239"/>
        <v/>
      </c>
      <c r="E362" s="158" t="str">
        <f>IF('DATA SHEET'!$E$10="Cat 2","N/A","OK")</f>
        <v>OK</v>
      </c>
      <c r="F362" s="158" t="str">
        <f>IF('DATA SHEET'!$E$10="Cat 2","N/A","OK")</f>
        <v>OK</v>
      </c>
      <c r="G362" s="160"/>
      <c r="H362" s="160"/>
      <c r="I362" s="160" t="s">
        <v>194</v>
      </c>
      <c r="J362" s="160" t="str">
        <f t="shared" si="240"/>
        <v>OK</v>
      </c>
      <c r="K362" s="160" t="str">
        <f t="shared" si="240"/>
        <v>OK</v>
      </c>
      <c r="L362" s="160" t="str">
        <f>IF('DATA SHEET'!$B$10="NC-50","N/A","OK")</f>
        <v>OK</v>
      </c>
      <c r="M362" s="160" t="str">
        <f>IF('DATA SHEET'!$B$10="NC-50","N/A","OK")</f>
        <v>OK</v>
      </c>
      <c r="N362" s="160"/>
      <c r="O362" s="160"/>
      <c r="P362" s="160"/>
      <c r="Q362" s="160"/>
      <c r="R362" s="160"/>
      <c r="S362" s="160"/>
      <c r="T362" s="160"/>
      <c r="U362" s="160"/>
      <c r="V362" s="150" t="str">
        <f>IF(DB362&lt;&gt;"",
    IF(INT('Drill Size Info'!$AA$19)=INT('Drill Size Info'!$AB$19),
        --(INT('Drill Size Info'!$AA$19) &amp; "." &amp; DB362),
        IF(AND((--(INT('Drill Size Info'!$AA$19) &amp; "." &amp; DB362)&gt;=--('Drill Size Info'!$AA$19)), (--(INT('Drill Size Info'!$AA$19) &amp; "." &amp; DB362)&lt;=--('Drill Size Info'!$AB$19))),
            --(INT('Drill Size Info'!$AA$19) &amp; "." &amp; DB362),
            --(INT('Drill Size Info'!$AB$19) &amp; "." &amp; DB362)
        )
    ),
    IF(DA362&lt;&gt;"",
        IF(INT('Drill Size Info'!$AA$19)=INT('Drill Size Info'!$AB$19),
            --(INT('Drill Size Info'!$AA$19) &amp; "." &amp; LEFT(DA362,3)),
            IF(AND((--(INT('Drill Size Info'!$AA$19) &amp; "." &amp; LEFT(DA362,3))&gt;=--('Drill Size Info'!$AA$19)), (--(INT('Drill Size Info'!$AA$19) &amp; "." &amp; LEFT(DA362,3))&lt;=--('Drill Size Info'!$AB$19))),
                --(INT('Drill Size Info'!$AA$19) &amp; "." &amp; LEFT(DA362,3)),
                --(INT('Drill Size Info'!$AB$19) &amp; "." &amp; LEFT(DA362,3))
            )
        ),
        "OK"
    )
)</f>
        <v>OK</v>
      </c>
      <c r="W362" s="150" t="str">
        <f>IF(DC362&lt;&gt;"",
    IF(INT('Drill Size Info'!$AA$19)=INT('Drill Size Info'!$AB$19),
        --(INT('Drill Size Info'!$AA$19) &amp; "." &amp; DC362),
        IF(AND((--(INT('Drill Size Info'!$AA$19) &amp; "." &amp; DC362)&gt;=--('Drill Size Info'!$AA$19)), (--(INT('Drill Size Info'!$AA$19) &amp; "." &amp; DC362)&lt;=--('Drill Size Info'!$AB$19))),
            --(INT('Drill Size Info'!$AA$19) &amp; "." &amp; DC362),
            --(INT('Drill Size Info'!$AB$19) &amp; "." &amp; DC362)
        )
    ),
    IF(DA362&lt;&gt;"",
        IF(INT('Drill Size Info'!$AA$19)=INT('Drill Size Info'!$AB$19),
            --(INT('Drill Size Info'!$AA$19) &amp; "." &amp; RIGHT(DA362,3)),
            IF(AND((--(INT('Drill Size Info'!$AA$19) &amp; "." &amp; RIGHT(DA362,3))&gt;=--('Drill Size Info'!$AA$19)), (--(INT('Drill Size Info'!$AA$19) &amp; "." &amp; RIGHT(DA362,3))&lt;=--('Drill Size Info'!$AB$19))),
                --(INT('Drill Size Info'!$AA$19) &amp; "." &amp; RIGHT(DA362,3)),
                --(INT('Drill Size Info'!$AB$19) &amp; "." &amp; RIGHT(DA362,3))
            )
        ),
        "N/A"
    )
)</f>
        <v>N/A</v>
      </c>
      <c r="X362" s="150" t="str">
        <f>IF(DE362&lt;&gt;"",
    IF(INT('Drill Size Info'!$AA$19)=INT('Drill Size Info'!$AB$15),
        --(INT('Drill Size Info'!$AA$15) &amp; "." &amp; DE362),
        IF(AND((--(INT('Drill Size Info'!$AA$15) &amp; "." &amp; DE362)&gt;=--('Drill Size Info'!$AA$15)), (--(INT('Drill Size Info'!$AA$15) &amp; "." &amp; DE362)&lt;=--('Drill Size Info'!$AB$15))),
            --(INT('Drill Size Info'!$AA$15) &amp; "." &amp; DE362),
            --(INT('Drill Size Info'!$AB$15) &amp; "." &amp; DE362)
        )
    ),
    IF(DD362&lt;&gt;"",
        IF(INT('Drill Size Info'!$AA$15)=INT('Drill Size Info'!$AB$15),
            --(INT('Drill Size Info'!$AA$15) &amp; "." &amp; LEFT(DD362,3)),
            IF(AND((--(INT('Drill Size Info'!$AA$15) &amp; "." &amp; LEFT(DD362,3))&gt;=--('Drill Size Info'!$AA$15)), (--(INT('Drill Size Info'!$AA$15) &amp; "." &amp; LEFT(DD362,3))&lt;=--('Drill Size Info'!$AB$15))),
                --(INT('Drill Size Info'!$AA$15) &amp; "." &amp; LEFT(DD362,3)),
                --(INT('Drill Size Info'!$AB$15) &amp; "." &amp; LEFT(DD362,3))
            )
        ),
        "OK"
    )
)</f>
        <v>OK</v>
      </c>
      <c r="Y362" s="150" t="str">
        <f>IF(DF362&lt;&gt;"",
    IF(INT('Drill Size Info'!$AA$19)=INT('Drill Size Info'!$AB$15),
        --(INT('Drill Size Info'!$AA$15) &amp; "." &amp; DF362),
        IF(AND((--(INT('Drill Size Info'!$AA$15) &amp; "." &amp; DF362)&gt;=--('Drill Size Info'!$AA$15)), (--(INT('Drill Size Info'!$AA$15) &amp; "." &amp; DF362)&lt;=--('Drill Size Info'!$AB$15))),
            --(INT('Drill Size Info'!$AA$15) &amp; "." &amp; DF362),
            --(INT('Drill Size Info'!$AB$15) &amp; "." &amp; DF362)
        )
    ),
    IF(DD362&lt;&gt;"",
        IF(INT('Drill Size Info'!$AA$15)=INT('Drill Size Info'!$AB$15),
            --(INT('Drill Size Info'!$AA$15) &amp; "." &amp; RIGHT(DD362,3)),
            IF(AND((--(INT('Drill Size Info'!$AA$15) &amp; "." &amp; RIGHT(DD362,3))&gt;=--('Drill Size Info'!$AA$15)), (--(INT('Drill Size Info'!$AA$15) &amp; "." &amp; RIGHT(DD362,3))&lt;=--('Drill Size Info'!$AB$15))),
                --(INT('Drill Size Info'!$AA$15) &amp; "." &amp; RIGHT(DD362,3)),
                --(INT('Drill Size Info'!$AB$15) &amp; "." &amp; RIGHT(DD362,3))
            )
        ),
        "N/A"
    )
)</f>
        <v>N/A</v>
      </c>
      <c r="Z362" s="162"/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183"/>
      <c r="AL362" s="183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3"/>
      <c r="BA362" s="163"/>
      <c r="BB362" s="163"/>
      <c r="BC362" s="163"/>
      <c r="BD362" s="163"/>
      <c r="BE362" s="163"/>
      <c r="BF362" s="164"/>
      <c r="BG362" s="165"/>
      <c r="BH362" s="162"/>
      <c r="BI362" s="162"/>
      <c r="BJ362" s="164"/>
      <c r="BK362" s="95"/>
      <c r="BL362" s="182"/>
      <c r="BM362" s="182"/>
      <c r="BN362" s="182"/>
      <c r="BO362" s="182"/>
      <c r="BP362" s="95" t="str">
        <f t="shared" si="237"/>
        <v/>
      </c>
    </row>
    <row r="363" spans="2:68" x14ac:dyDescent="0.2">
      <c r="B363" s="156">
        <f t="shared" si="238"/>
        <v>355</v>
      </c>
      <c r="C363" s="158" t="str">
        <f>CONCATENATE('DATA SHEET'!$B$9, 'DATA SHEET'!$Q$2)</f>
        <v>" HWDP</v>
      </c>
      <c r="D363" s="157" t="str">
        <f t="shared" si="239"/>
        <v/>
      </c>
      <c r="E363" s="158" t="str">
        <f>IF('DATA SHEET'!$E$10="Cat 2","N/A","OK")</f>
        <v>OK</v>
      </c>
      <c r="F363" s="158" t="str">
        <f>IF('DATA SHEET'!$E$10="Cat 2","N/A","OK")</f>
        <v>OK</v>
      </c>
      <c r="G363" s="160"/>
      <c r="H363" s="160"/>
      <c r="I363" s="160" t="s">
        <v>194</v>
      </c>
      <c r="J363" s="160" t="str">
        <f t="shared" si="240"/>
        <v>OK</v>
      </c>
      <c r="K363" s="160" t="str">
        <f t="shared" si="240"/>
        <v>OK</v>
      </c>
      <c r="L363" s="160" t="str">
        <f>IF('DATA SHEET'!$B$10="NC-50","N/A","OK")</f>
        <v>OK</v>
      </c>
      <c r="M363" s="160" t="str">
        <f>IF('DATA SHEET'!$B$10="NC-50","N/A","OK")</f>
        <v>OK</v>
      </c>
      <c r="N363" s="160"/>
      <c r="O363" s="160"/>
      <c r="P363" s="160"/>
      <c r="Q363" s="160"/>
      <c r="R363" s="160"/>
      <c r="S363" s="160"/>
      <c r="T363" s="160"/>
      <c r="U363" s="160"/>
      <c r="V363" s="150" t="str">
        <f>IF(DB363&lt;&gt;"",
    IF(INT('Drill Size Info'!$AA$19)=INT('Drill Size Info'!$AB$19),
        --(INT('Drill Size Info'!$AA$19) &amp; "." &amp; DB363),
        IF(AND((--(INT('Drill Size Info'!$AA$19) &amp; "." &amp; DB363)&gt;=--('Drill Size Info'!$AA$19)), (--(INT('Drill Size Info'!$AA$19) &amp; "." &amp; DB363)&lt;=--('Drill Size Info'!$AB$19))),
            --(INT('Drill Size Info'!$AA$19) &amp; "." &amp; DB363),
            --(INT('Drill Size Info'!$AB$19) &amp; "." &amp; DB363)
        )
    ),
    IF(DA363&lt;&gt;"",
        IF(INT('Drill Size Info'!$AA$19)=INT('Drill Size Info'!$AB$19),
            --(INT('Drill Size Info'!$AA$19) &amp; "." &amp; LEFT(DA363,3)),
            IF(AND((--(INT('Drill Size Info'!$AA$19) &amp; "." &amp; LEFT(DA363,3))&gt;=--('Drill Size Info'!$AA$19)), (--(INT('Drill Size Info'!$AA$19) &amp; "." &amp; LEFT(DA363,3))&lt;=--('Drill Size Info'!$AB$19))),
                --(INT('Drill Size Info'!$AA$19) &amp; "." &amp; LEFT(DA363,3)),
                --(INT('Drill Size Info'!$AB$19) &amp; "." &amp; LEFT(DA363,3))
            )
        ),
        "OK"
    )
)</f>
        <v>OK</v>
      </c>
      <c r="W363" s="150" t="str">
        <f>IF(DC363&lt;&gt;"",
    IF(INT('Drill Size Info'!$AA$19)=INT('Drill Size Info'!$AB$19),
        --(INT('Drill Size Info'!$AA$19) &amp; "." &amp; DC363),
        IF(AND((--(INT('Drill Size Info'!$AA$19) &amp; "." &amp; DC363)&gt;=--('Drill Size Info'!$AA$19)), (--(INT('Drill Size Info'!$AA$19) &amp; "." &amp; DC363)&lt;=--('Drill Size Info'!$AB$19))),
            --(INT('Drill Size Info'!$AA$19) &amp; "." &amp; DC363),
            --(INT('Drill Size Info'!$AB$19) &amp; "." &amp; DC363)
        )
    ),
    IF(DA363&lt;&gt;"",
        IF(INT('Drill Size Info'!$AA$19)=INT('Drill Size Info'!$AB$19),
            --(INT('Drill Size Info'!$AA$19) &amp; "." &amp; RIGHT(DA363,3)),
            IF(AND((--(INT('Drill Size Info'!$AA$19) &amp; "." &amp; RIGHT(DA363,3))&gt;=--('Drill Size Info'!$AA$19)), (--(INT('Drill Size Info'!$AA$19) &amp; "." &amp; RIGHT(DA363,3))&lt;=--('Drill Size Info'!$AB$19))),
                --(INT('Drill Size Info'!$AA$19) &amp; "." &amp; RIGHT(DA363,3)),
                --(INT('Drill Size Info'!$AB$19) &amp; "." &amp; RIGHT(DA363,3))
            )
        ),
        "N/A"
    )
)</f>
        <v>N/A</v>
      </c>
      <c r="X363" s="150" t="str">
        <f>IF(DE363&lt;&gt;"",
    IF(INT('Drill Size Info'!$AA$19)=INT('Drill Size Info'!$AB$15),
        --(INT('Drill Size Info'!$AA$15) &amp; "." &amp; DE363),
        IF(AND((--(INT('Drill Size Info'!$AA$15) &amp; "." &amp; DE363)&gt;=--('Drill Size Info'!$AA$15)), (--(INT('Drill Size Info'!$AA$15) &amp; "." &amp; DE363)&lt;=--('Drill Size Info'!$AB$15))),
            --(INT('Drill Size Info'!$AA$15) &amp; "." &amp; DE363),
            --(INT('Drill Size Info'!$AB$15) &amp; "." &amp; DE363)
        )
    ),
    IF(DD363&lt;&gt;"",
        IF(INT('Drill Size Info'!$AA$15)=INT('Drill Size Info'!$AB$15),
            --(INT('Drill Size Info'!$AA$15) &amp; "." &amp; LEFT(DD363,3)),
            IF(AND((--(INT('Drill Size Info'!$AA$15) &amp; "." &amp; LEFT(DD363,3))&gt;=--('Drill Size Info'!$AA$15)), (--(INT('Drill Size Info'!$AA$15) &amp; "." &amp; LEFT(DD363,3))&lt;=--('Drill Size Info'!$AB$15))),
                --(INT('Drill Size Info'!$AA$15) &amp; "." &amp; LEFT(DD363,3)),
                --(INT('Drill Size Info'!$AB$15) &amp; "." &amp; LEFT(DD363,3))
            )
        ),
        "OK"
    )
)</f>
        <v>OK</v>
      </c>
      <c r="Y363" s="150" t="str">
        <f>IF(DF363&lt;&gt;"",
    IF(INT('Drill Size Info'!$AA$19)=INT('Drill Size Info'!$AB$15),
        --(INT('Drill Size Info'!$AA$15) &amp; "." &amp; DF363),
        IF(AND((--(INT('Drill Size Info'!$AA$15) &amp; "." &amp; DF363)&gt;=--('Drill Size Info'!$AA$15)), (--(INT('Drill Size Info'!$AA$15) &amp; "." &amp; DF363)&lt;=--('Drill Size Info'!$AB$15))),
            --(INT('Drill Size Info'!$AA$15) &amp; "." &amp; DF363),
            --(INT('Drill Size Info'!$AB$15) &amp; "." &amp; DF363)
        )
    ),
    IF(DD363&lt;&gt;"",
        IF(INT('Drill Size Info'!$AA$15)=INT('Drill Size Info'!$AB$15),
            --(INT('Drill Size Info'!$AA$15) &amp; "." &amp; RIGHT(DD363,3)),
            IF(AND((--(INT('Drill Size Info'!$AA$15) &amp; "." &amp; RIGHT(DD363,3))&gt;=--('Drill Size Info'!$AA$15)), (--(INT('Drill Size Info'!$AA$15) &amp; "." &amp; RIGHT(DD363,3))&lt;=--('Drill Size Info'!$AB$15))),
                --(INT('Drill Size Info'!$AA$15) &amp; "." &amp; RIGHT(DD363,3)),
                --(INT('Drill Size Info'!$AB$15) &amp; "." &amp; RIGHT(DD363,3))
            )
        ),
        "N/A"
    )
)</f>
        <v>N/A</v>
      </c>
      <c r="Z363" s="162"/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183"/>
      <c r="AL363" s="183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3"/>
      <c r="BA363" s="163"/>
      <c r="BB363" s="163"/>
      <c r="BC363" s="163"/>
      <c r="BD363" s="163"/>
      <c r="BE363" s="163"/>
      <c r="BF363" s="164"/>
      <c r="BG363" s="165"/>
      <c r="BH363" s="162"/>
      <c r="BI363" s="162"/>
      <c r="BJ363" s="164"/>
      <c r="BK363" s="95"/>
      <c r="BL363" s="182"/>
      <c r="BM363" s="182"/>
      <c r="BN363" s="182"/>
      <c r="BO363" s="182"/>
      <c r="BP363" s="95" t="str">
        <f t="shared" si="237"/>
        <v/>
      </c>
    </row>
    <row r="364" spans="2:68" x14ac:dyDescent="0.2">
      <c r="B364" s="156">
        <f t="shared" si="238"/>
        <v>356</v>
      </c>
      <c r="C364" s="158" t="str">
        <f>CONCATENATE('DATA SHEET'!$B$9, 'DATA SHEET'!$Q$2)</f>
        <v>" HWDP</v>
      </c>
      <c r="D364" s="157" t="str">
        <f t="shared" si="239"/>
        <v/>
      </c>
      <c r="E364" s="158" t="str">
        <f>IF('DATA SHEET'!$E$10="Cat 2","N/A","OK")</f>
        <v>OK</v>
      </c>
      <c r="F364" s="158" t="str">
        <f>IF('DATA SHEET'!$E$10="Cat 2","N/A","OK")</f>
        <v>OK</v>
      </c>
      <c r="G364" s="160"/>
      <c r="H364" s="160"/>
      <c r="I364" s="160" t="s">
        <v>194</v>
      </c>
      <c r="J364" s="160" t="str">
        <f t="shared" si="240"/>
        <v>OK</v>
      </c>
      <c r="K364" s="160" t="str">
        <f t="shared" si="240"/>
        <v>OK</v>
      </c>
      <c r="L364" s="160" t="str">
        <f>IF('DATA SHEET'!$B$10="NC-50","N/A","OK")</f>
        <v>OK</v>
      </c>
      <c r="M364" s="160" t="str">
        <f>IF('DATA SHEET'!$B$10="NC-50","N/A","OK")</f>
        <v>OK</v>
      </c>
      <c r="N364" s="160"/>
      <c r="O364" s="160"/>
      <c r="P364" s="160"/>
      <c r="Q364" s="160"/>
      <c r="R364" s="160"/>
      <c r="S364" s="160"/>
      <c r="T364" s="160"/>
      <c r="U364" s="160"/>
      <c r="V364" s="150" t="str">
        <f>IF(DB364&lt;&gt;"",
    IF(INT('Drill Size Info'!$AA$19)=INT('Drill Size Info'!$AB$19),
        --(INT('Drill Size Info'!$AA$19) &amp; "." &amp; DB364),
        IF(AND((--(INT('Drill Size Info'!$AA$19) &amp; "." &amp; DB364)&gt;=--('Drill Size Info'!$AA$19)), (--(INT('Drill Size Info'!$AA$19) &amp; "." &amp; DB364)&lt;=--('Drill Size Info'!$AB$19))),
            --(INT('Drill Size Info'!$AA$19) &amp; "." &amp; DB364),
            --(INT('Drill Size Info'!$AB$19) &amp; "." &amp; DB364)
        )
    ),
    IF(DA364&lt;&gt;"",
        IF(INT('Drill Size Info'!$AA$19)=INT('Drill Size Info'!$AB$19),
            --(INT('Drill Size Info'!$AA$19) &amp; "." &amp; LEFT(DA364,3)),
            IF(AND((--(INT('Drill Size Info'!$AA$19) &amp; "." &amp; LEFT(DA364,3))&gt;=--('Drill Size Info'!$AA$19)), (--(INT('Drill Size Info'!$AA$19) &amp; "." &amp; LEFT(DA364,3))&lt;=--('Drill Size Info'!$AB$19))),
                --(INT('Drill Size Info'!$AA$19) &amp; "." &amp; LEFT(DA364,3)),
                --(INT('Drill Size Info'!$AB$19) &amp; "." &amp; LEFT(DA364,3))
            )
        ),
        "OK"
    )
)</f>
        <v>OK</v>
      </c>
      <c r="W364" s="150" t="str">
        <f>IF(DC364&lt;&gt;"",
    IF(INT('Drill Size Info'!$AA$19)=INT('Drill Size Info'!$AB$19),
        --(INT('Drill Size Info'!$AA$19) &amp; "." &amp; DC364),
        IF(AND((--(INT('Drill Size Info'!$AA$19) &amp; "." &amp; DC364)&gt;=--('Drill Size Info'!$AA$19)), (--(INT('Drill Size Info'!$AA$19) &amp; "." &amp; DC364)&lt;=--('Drill Size Info'!$AB$19))),
            --(INT('Drill Size Info'!$AA$19) &amp; "." &amp; DC364),
            --(INT('Drill Size Info'!$AB$19) &amp; "." &amp; DC364)
        )
    ),
    IF(DA364&lt;&gt;"",
        IF(INT('Drill Size Info'!$AA$19)=INT('Drill Size Info'!$AB$19),
            --(INT('Drill Size Info'!$AA$19) &amp; "." &amp; RIGHT(DA364,3)),
            IF(AND((--(INT('Drill Size Info'!$AA$19) &amp; "." &amp; RIGHT(DA364,3))&gt;=--('Drill Size Info'!$AA$19)), (--(INT('Drill Size Info'!$AA$19) &amp; "." &amp; RIGHT(DA364,3))&lt;=--('Drill Size Info'!$AB$19))),
                --(INT('Drill Size Info'!$AA$19) &amp; "." &amp; RIGHT(DA364,3)),
                --(INT('Drill Size Info'!$AB$19) &amp; "." &amp; RIGHT(DA364,3))
            )
        ),
        "N/A"
    )
)</f>
        <v>N/A</v>
      </c>
      <c r="X364" s="150" t="str">
        <f>IF(DE364&lt;&gt;"",
    IF(INT('Drill Size Info'!$AA$19)=INT('Drill Size Info'!$AB$15),
        --(INT('Drill Size Info'!$AA$15) &amp; "." &amp; DE364),
        IF(AND((--(INT('Drill Size Info'!$AA$15) &amp; "." &amp; DE364)&gt;=--('Drill Size Info'!$AA$15)), (--(INT('Drill Size Info'!$AA$15) &amp; "." &amp; DE364)&lt;=--('Drill Size Info'!$AB$15))),
            --(INT('Drill Size Info'!$AA$15) &amp; "." &amp; DE364),
            --(INT('Drill Size Info'!$AB$15) &amp; "." &amp; DE364)
        )
    ),
    IF(DD364&lt;&gt;"",
        IF(INT('Drill Size Info'!$AA$15)=INT('Drill Size Info'!$AB$15),
            --(INT('Drill Size Info'!$AA$15) &amp; "." &amp; LEFT(DD364,3)),
            IF(AND((--(INT('Drill Size Info'!$AA$15) &amp; "." &amp; LEFT(DD364,3))&gt;=--('Drill Size Info'!$AA$15)), (--(INT('Drill Size Info'!$AA$15) &amp; "." &amp; LEFT(DD364,3))&lt;=--('Drill Size Info'!$AB$15))),
                --(INT('Drill Size Info'!$AA$15) &amp; "." &amp; LEFT(DD364,3)),
                --(INT('Drill Size Info'!$AB$15) &amp; "." &amp; LEFT(DD364,3))
            )
        ),
        "OK"
    )
)</f>
        <v>OK</v>
      </c>
      <c r="Y364" s="150" t="str">
        <f>IF(DF364&lt;&gt;"",
    IF(INT('Drill Size Info'!$AA$19)=INT('Drill Size Info'!$AB$15),
        --(INT('Drill Size Info'!$AA$15) &amp; "." &amp; DF364),
        IF(AND((--(INT('Drill Size Info'!$AA$15) &amp; "." &amp; DF364)&gt;=--('Drill Size Info'!$AA$15)), (--(INT('Drill Size Info'!$AA$15) &amp; "." &amp; DF364)&lt;=--('Drill Size Info'!$AB$15))),
            --(INT('Drill Size Info'!$AA$15) &amp; "." &amp; DF364),
            --(INT('Drill Size Info'!$AB$15) &amp; "." &amp; DF364)
        )
    ),
    IF(DD364&lt;&gt;"",
        IF(INT('Drill Size Info'!$AA$15)=INT('Drill Size Info'!$AB$15),
            --(INT('Drill Size Info'!$AA$15) &amp; "." &amp; RIGHT(DD364,3)),
            IF(AND((--(INT('Drill Size Info'!$AA$15) &amp; "." &amp; RIGHT(DD364,3))&gt;=--('Drill Size Info'!$AA$15)), (--(INT('Drill Size Info'!$AA$15) &amp; "." &amp; RIGHT(DD364,3))&lt;=--('Drill Size Info'!$AB$15))),
                --(INT('Drill Size Info'!$AA$15) &amp; "." &amp; RIGHT(DD364,3)),
                --(INT('Drill Size Info'!$AB$15) &amp; "." &amp; RIGHT(DD364,3))
            )
        ),
        "N/A"
    )
)</f>
        <v>N/A</v>
      </c>
      <c r="Z364" s="162"/>
      <c r="AA364" s="162"/>
      <c r="AB364" s="162"/>
      <c r="AC364" s="162"/>
      <c r="AD364" s="162"/>
      <c r="AE364" s="162"/>
      <c r="AF364" s="162"/>
      <c r="AG364" s="162"/>
      <c r="AH364" s="162"/>
      <c r="AI364" s="162"/>
      <c r="AJ364" s="162"/>
      <c r="AK364" s="183"/>
      <c r="AL364" s="183"/>
      <c r="AM364" s="162"/>
      <c r="AN364" s="162"/>
      <c r="AO364" s="162"/>
      <c r="AP364" s="162"/>
      <c r="AQ364" s="162"/>
      <c r="AR364" s="162"/>
      <c r="AS364" s="162"/>
      <c r="AT364" s="162"/>
      <c r="AU364" s="162"/>
      <c r="AV364" s="162"/>
      <c r="AW364" s="162"/>
      <c r="AX364" s="162"/>
      <c r="AY364" s="162"/>
      <c r="AZ364" s="163"/>
      <c r="BA364" s="163"/>
      <c r="BB364" s="163"/>
      <c r="BC364" s="163"/>
      <c r="BD364" s="163"/>
      <c r="BE364" s="163"/>
      <c r="BF364" s="164"/>
      <c r="BG364" s="165"/>
      <c r="BH364" s="162"/>
      <c r="BI364" s="162"/>
      <c r="BJ364" s="164"/>
      <c r="BK364" s="95"/>
      <c r="BL364" s="182"/>
      <c r="BM364" s="182"/>
      <c r="BN364" s="182"/>
      <c r="BO364" s="182"/>
      <c r="BP364" s="95" t="str">
        <f t="shared" si="237"/>
        <v/>
      </c>
    </row>
    <row r="365" spans="2:68" x14ac:dyDescent="0.2">
      <c r="B365" s="156">
        <f t="shared" si="238"/>
        <v>357</v>
      </c>
      <c r="C365" s="158" t="str">
        <f>CONCATENATE('DATA SHEET'!$B$9, 'DATA SHEET'!$Q$2)</f>
        <v>" HWDP</v>
      </c>
      <c r="D365" s="157" t="str">
        <f t="shared" si="239"/>
        <v/>
      </c>
      <c r="E365" s="158" t="str">
        <f>IF('DATA SHEET'!$E$10="Cat 2","N/A","OK")</f>
        <v>OK</v>
      </c>
      <c r="F365" s="158" t="str">
        <f>IF('DATA SHEET'!$E$10="Cat 2","N/A","OK")</f>
        <v>OK</v>
      </c>
      <c r="G365" s="160"/>
      <c r="H365" s="160"/>
      <c r="I365" s="160" t="s">
        <v>194</v>
      </c>
      <c r="J365" s="160" t="str">
        <f t="shared" si="240"/>
        <v>OK</v>
      </c>
      <c r="K365" s="160" t="str">
        <f t="shared" si="240"/>
        <v>OK</v>
      </c>
      <c r="L365" s="160" t="str">
        <f>IF('DATA SHEET'!$B$10="NC-50","N/A","OK")</f>
        <v>OK</v>
      </c>
      <c r="M365" s="160" t="str">
        <f>IF('DATA SHEET'!$B$10="NC-50","N/A","OK")</f>
        <v>OK</v>
      </c>
      <c r="N365" s="160"/>
      <c r="O365" s="160"/>
      <c r="P365" s="160"/>
      <c r="Q365" s="160"/>
      <c r="R365" s="160"/>
      <c r="S365" s="160"/>
      <c r="T365" s="160"/>
      <c r="U365" s="160"/>
      <c r="V365" s="150" t="str">
        <f>IF(DB365&lt;&gt;"",
    IF(INT('Drill Size Info'!$AA$19)=INT('Drill Size Info'!$AB$19),
        --(INT('Drill Size Info'!$AA$19) &amp; "." &amp; DB365),
        IF(AND((--(INT('Drill Size Info'!$AA$19) &amp; "." &amp; DB365)&gt;=--('Drill Size Info'!$AA$19)), (--(INT('Drill Size Info'!$AA$19) &amp; "." &amp; DB365)&lt;=--('Drill Size Info'!$AB$19))),
            --(INT('Drill Size Info'!$AA$19) &amp; "." &amp; DB365),
            --(INT('Drill Size Info'!$AB$19) &amp; "." &amp; DB365)
        )
    ),
    IF(DA365&lt;&gt;"",
        IF(INT('Drill Size Info'!$AA$19)=INT('Drill Size Info'!$AB$19),
            --(INT('Drill Size Info'!$AA$19) &amp; "." &amp; LEFT(DA365,3)),
            IF(AND((--(INT('Drill Size Info'!$AA$19) &amp; "." &amp; LEFT(DA365,3))&gt;=--('Drill Size Info'!$AA$19)), (--(INT('Drill Size Info'!$AA$19) &amp; "." &amp; LEFT(DA365,3))&lt;=--('Drill Size Info'!$AB$19))),
                --(INT('Drill Size Info'!$AA$19) &amp; "." &amp; LEFT(DA365,3)),
                --(INT('Drill Size Info'!$AB$19) &amp; "." &amp; LEFT(DA365,3))
            )
        ),
        "OK"
    )
)</f>
        <v>OK</v>
      </c>
      <c r="W365" s="150" t="str">
        <f>IF(DC365&lt;&gt;"",
    IF(INT('Drill Size Info'!$AA$19)=INT('Drill Size Info'!$AB$19),
        --(INT('Drill Size Info'!$AA$19) &amp; "." &amp; DC365),
        IF(AND((--(INT('Drill Size Info'!$AA$19) &amp; "." &amp; DC365)&gt;=--('Drill Size Info'!$AA$19)), (--(INT('Drill Size Info'!$AA$19) &amp; "." &amp; DC365)&lt;=--('Drill Size Info'!$AB$19))),
            --(INT('Drill Size Info'!$AA$19) &amp; "." &amp; DC365),
            --(INT('Drill Size Info'!$AB$19) &amp; "." &amp; DC365)
        )
    ),
    IF(DA365&lt;&gt;"",
        IF(INT('Drill Size Info'!$AA$19)=INT('Drill Size Info'!$AB$19),
            --(INT('Drill Size Info'!$AA$19) &amp; "." &amp; RIGHT(DA365,3)),
            IF(AND((--(INT('Drill Size Info'!$AA$19) &amp; "." &amp; RIGHT(DA365,3))&gt;=--('Drill Size Info'!$AA$19)), (--(INT('Drill Size Info'!$AA$19) &amp; "." &amp; RIGHT(DA365,3))&lt;=--('Drill Size Info'!$AB$19))),
                --(INT('Drill Size Info'!$AA$19) &amp; "." &amp; RIGHT(DA365,3)),
                --(INT('Drill Size Info'!$AB$19) &amp; "." &amp; RIGHT(DA365,3))
            )
        ),
        "N/A"
    )
)</f>
        <v>N/A</v>
      </c>
      <c r="X365" s="150" t="str">
        <f>IF(DE365&lt;&gt;"",
    IF(INT('Drill Size Info'!$AA$19)=INT('Drill Size Info'!$AB$15),
        --(INT('Drill Size Info'!$AA$15) &amp; "." &amp; DE365),
        IF(AND((--(INT('Drill Size Info'!$AA$15) &amp; "." &amp; DE365)&gt;=--('Drill Size Info'!$AA$15)), (--(INT('Drill Size Info'!$AA$15) &amp; "." &amp; DE365)&lt;=--('Drill Size Info'!$AB$15))),
            --(INT('Drill Size Info'!$AA$15) &amp; "." &amp; DE365),
            --(INT('Drill Size Info'!$AB$15) &amp; "." &amp; DE365)
        )
    ),
    IF(DD365&lt;&gt;"",
        IF(INT('Drill Size Info'!$AA$15)=INT('Drill Size Info'!$AB$15),
            --(INT('Drill Size Info'!$AA$15) &amp; "." &amp; LEFT(DD365,3)),
            IF(AND((--(INT('Drill Size Info'!$AA$15) &amp; "." &amp; LEFT(DD365,3))&gt;=--('Drill Size Info'!$AA$15)), (--(INT('Drill Size Info'!$AA$15) &amp; "." &amp; LEFT(DD365,3))&lt;=--('Drill Size Info'!$AB$15))),
                --(INT('Drill Size Info'!$AA$15) &amp; "." &amp; LEFT(DD365,3)),
                --(INT('Drill Size Info'!$AB$15) &amp; "." &amp; LEFT(DD365,3))
            )
        ),
        "OK"
    )
)</f>
        <v>OK</v>
      </c>
      <c r="Y365" s="150" t="str">
        <f>IF(DF365&lt;&gt;"",
    IF(INT('Drill Size Info'!$AA$19)=INT('Drill Size Info'!$AB$15),
        --(INT('Drill Size Info'!$AA$15) &amp; "." &amp; DF365),
        IF(AND((--(INT('Drill Size Info'!$AA$15) &amp; "." &amp; DF365)&gt;=--('Drill Size Info'!$AA$15)), (--(INT('Drill Size Info'!$AA$15) &amp; "." &amp; DF365)&lt;=--('Drill Size Info'!$AB$15))),
            --(INT('Drill Size Info'!$AA$15) &amp; "." &amp; DF365),
            --(INT('Drill Size Info'!$AB$15) &amp; "." &amp; DF365)
        )
    ),
    IF(DD365&lt;&gt;"",
        IF(INT('Drill Size Info'!$AA$15)=INT('Drill Size Info'!$AB$15),
            --(INT('Drill Size Info'!$AA$15) &amp; "." &amp; RIGHT(DD365,3)),
            IF(AND((--(INT('Drill Size Info'!$AA$15) &amp; "." &amp; RIGHT(DD365,3))&gt;=--('Drill Size Info'!$AA$15)), (--(INT('Drill Size Info'!$AA$15) &amp; "." &amp; RIGHT(DD365,3))&lt;=--('Drill Size Info'!$AB$15))),
                --(INT('Drill Size Info'!$AA$15) &amp; "." &amp; RIGHT(DD365,3)),
                --(INT('Drill Size Info'!$AB$15) &amp; "." &amp; RIGHT(DD365,3))
            )
        ),
        "N/A"
    )
)</f>
        <v>N/A</v>
      </c>
      <c r="Z365" s="162"/>
      <c r="AA365" s="162"/>
      <c r="AB365" s="162"/>
      <c r="AC365" s="162"/>
      <c r="AD365" s="162"/>
      <c r="AE365" s="162"/>
      <c r="AF365" s="162"/>
      <c r="AG365" s="162"/>
      <c r="AH365" s="162"/>
      <c r="AI365" s="162"/>
      <c r="AJ365" s="162"/>
      <c r="AK365" s="183"/>
      <c r="AL365" s="183"/>
      <c r="AM365" s="162"/>
      <c r="AN365" s="162"/>
      <c r="AO365" s="162"/>
      <c r="AP365" s="162"/>
      <c r="AQ365" s="162"/>
      <c r="AR365" s="162"/>
      <c r="AS365" s="162"/>
      <c r="AT365" s="162"/>
      <c r="AU365" s="162"/>
      <c r="AV365" s="162"/>
      <c r="AW365" s="162"/>
      <c r="AX365" s="162"/>
      <c r="AY365" s="162"/>
      <c r="AZ365" s="163"/>
      <c r="BA365" s="163"/>
      <c r="BB365" s="163"/>
      <c r="BC365" s="163"/>
      <c r="BD365" s="163"/>
      <c r="BE365" s="163"/>
      <c r="BF365" s="164"/>
      <c r="BG365" s="165"/>
      <c r="BH365" s="162"/>
      <c r="BI365" s="162"/>
      <c r="BJ365" s="164"/>
      <c r="BK365" s="95"/>
      <c r="BL365" s="182"/>
      <c r="BM365" s="182"/>
      <c r="BN365" s="182"/>
      <c r="BO365" s="182"/>
      <c r="BP365" s="95" t="str">
        <f t="shared" si="237"/>
        <v/>
      </c>
    </row>
    <row r="366" spans="2:68" x14ac:dyDescent="0.2">
      <c r="B366" s="156">
        <f t="shared" si="238"/>
        <v>358</v>
      </c>
      <c r="C366" s="158" t="str">
        <f>CONCATENATE('DATA SHEET'!$B$9, 'DATA SHEET'!$Q$2)</f>
        <v>" HWDP</v>
      </c>
      <c r="D366" s="157" t="str">
        <f t="shared" si="239"/>
        <v/>
      </c>
      <c r="E366" s="158" t="str">
        <f>IF('DATA SHEET'!$E$10="Cat 2","N/A","OK")</f>
        <v>OK</v>
      </c>
      <c r="F366" s="158" t="str">
        <f>IF('DATA SHEET'!$E$10="Cat 2","N/A","OK")</f>
        <v>OK</v>
      </c>
      <c r="G366" s="160"/>
      <c r="H366" s="160"/>
      <c r="I366" s="160" t="s">
        <v>194</v>
      </c>
      <c r="J366" s="160" t="str">
        <f t="shared" si="240"/>
        <v>OK</v>
      </c>
      <c r="K366" s="160" t="str">
        <f t="shared" si="240"/>
        <v>OK</v>
      </c>
      <c r="L366" s="160" t="str">
        <f>IF('DATA SHEET'!$B$10="NC-50","N/A","OK")</f>
        <v>OK</v>
      </c>
      <c r="M366" s="160" t="str">
        <f>IF('DATA SHEET'!$B$10="NC-50","N/A","OK")</f>
        <v>OK</v>
      </c>
      <c r="N366" s="160"/>
      <c r="O366" s="160"/>
      <c r="P366" s="160"/>
      <c r="Q366" s="160"/>
      <c r="R366" s="160"/>
      <c r="S366" s="160"/>
      <c r="T366" s="160"/>
      <c r="U366" s="160"/>
      <c r="V366" s="150" t="str">
        <f>IF(DB366&lt;&gt;"",
    IF(INT('Drill Size Info'!$AA$19)=INT('Drill Size Info'!$AB$19),
        --(INT('Drill Size Info'!$AA$19) &amp; "." &amp; DB366),
        IF(AND((--(INT('Drill Size Info'!$AA$19) &amp; "." &amp; DB366)&gt;=--('Drill Size Info'!$AA$19)), (--(INT('Drill Size Info'!$AA$19) &amp; "." &amp; DB366)&lt;=--('Drill Size Info'!$AB$19))),
            --(INT('Drill Size Info'!$AA$19) &amp; "." &amp; DB366),
            --(INT('Drill Size Info'!$AB$19) &amp; "." &amp; DB366)
        )
    ),
    IF(DA366&lt;&gt;"",
        IF(INT('Drill Size Info'!$AA$19)=INT('Drill Size Info'!$AB$19),
            --(INT('Drill Size Info'!$AA$19) &amp; "." &amp; LEFT(DA366,3)),
            IF(AND((--(INT('Drill Size Info'!$AA$19) &amp; "." &amp; LEFT(DA366,3))&gt;=--('Drill Size Info'!$AA$19)), (--(INT('Drill Size Info'!$AA$19) &amp; "." &amp; LEFT(DA366,3))&lt;=--('Drill Size Info'!$AB$19))),
                --(INT('Drill Size Info'!$AA$19) &amp; "." &amp; LEFT(DA366,3)),
                --(INT('Drill Size Info'!$AB$19) &amp; "." &amp; LEFT(DA366,3))
            )
        ),
        "OK"
    )
)</f>
        <v>OK</v>
      </c>
      <c r="W366" s="150" t="str">
        <f>IF(DC366&lt;&gt;"",
    IF(INT('Drill Size Info'!$AA$19)=INT('Drill Size Info'!$AB$19),
        --(INT('Drill Size Info'!$AA$19) &amp; "." &amp; DC366),
        IF(AND((--(INT('Drill Size Info'!$AA$19) &amp; "." &amp; DC366)&gt;=--('Drill Size Info'!$AA$19)), (--(INT('Drill Size Info'!$AA$19) &amp; "." &amp; DC366)&lt;=--('Drill Size Info'!$AB$19))),
            --(INT('Drill Size Info'!$AA$19) &amp; "." &amp; DC366),
            --(INT('Drill Size Info'!$AB$19) &amp; "." &amp; DC366)
        )
    ),
    IF(DA366&lt;&gt;"",
        IF(INT('Drill Size Info'!$AA$19)=INT('Drill Size Info'!$AB$19),
            --(INT('Drill Size Info'!$AA$19) &amp; "." &amp; RIGHT(DA366,3)),
            IF(AND((--(INT('Drill Size Info'!$AA$19) &amp; "." &amp; RIGHT(DA366,3))&gt;=--('Drill Size Info'!$AA$19)), (--(INT('Drill Size Info'!$AA$19) &amp; "." &amp; RIGHT(DA366,3))&lt;=--('Drill Size Info'!$AB$19))),
                --(INT('Drill Size Info'!$AA$19) &amp; "." &amp; RIGHT(DA366,3)),
                --(INT('Drill Size Info'!$AB$19) &amp; "." &amp; RIGHT(DA366,3))
            )
        ),
        "N/A"
    )
)</f>
        <v>N/A</v>
      </c>
      <c r="X366" s="150" t="str">
        <f>IF(DE366&lt;&gt;"",
    IF(INT('Drill Size Info'!$AA$19)=INT('Drill Size Info'!$AB$15),
        --(INT('Drill Size Info'!$AA$15) &amp; "." &amp; DE366),
        IF(AND((--(INT('Drill Size Info'!$AA$15) &amp; "." &amp; DE366)&gt;=--('Drill Size Info'!$AA$15)), (--(INT('Drill Size Info'!$AA$15) &amp; "." &amp; DE366)&lt;=--('Drill Size Info'!$AB$15))),
            --(INT('Drill Size Info'!$AA$15) &amp; "." &amp; DE366),
            --(INT('Drill Size Info'!$AB$15) &amp; "." &amp; DE366)
        )
    ),
    IF(DD366&lt;&gt;"",
        IF(INT('Drill Size Info'!$AA$15)=INT('Drill Size Info'!$AB$15),
            --(INT('Drill Size Info'!$AA$15) &amp; "." &amp; LEFT(DD366,3)),
            IF(AND((--(INT('Drill Size Info'!$AA$15) &amp; "." &amp; LEFT(DD366,3))&gt;=--('Drill Size Info'!$AA$15)), (--(INT('Drill Size Info'!$AA$15) &amp; "." &amp; LEFT(DD366,3))&lt;=--('Drill Size Info'!$AB$15))),
                --(INT('Drill Size Info'!$AA$15) &amp; "." &amp; LEFT(DD366,3)),
                --(INT('Drill Size Info'!$AB$15) &amp; "." &amp; LEFT(DD366,3))
            )
        ),
        "OK"
    )
)</f>
        <v>OK</v>
      </c>
      <c r="Y366" s="150" t="str">
        <f>IF(DF366&lt;&gt;"",
    IF(INT('Drill Size Info'!$AA$19)=INT('Drill Size Info'!$AB$15),
        --(INT('Drill Size Info'!$AA$15) &amp; "." &amp; DF366),
        IF(AND((--(INT('Drill Size Info'!$AA$15) &amp; "." &amp; DF366)&gt;=--('Drill Size Info'!$AA$15)), (--(INT('Drill Size Info'!$AA$15) &amp; "." &amp; DF366)&lt;=--('Drill Size Info'!$AB$15))),
            --(INT('Drill Size Info'!$AA$15) &amp; "." &amp; DF366),
            --(INT('Drill Size Info'!$AB$15) &amp; "." &amp; DF366)
        )
    ),
    IF(DD366&lt;&gt;"",
        IF(INT('Drill Size Info'!$AA$15)=INT('Drill Size Info'!$AB$15),
            --(INT('Drill Size Info'!$AA$15) &amp; "." &amp; RIGHT(DD366,3)),
            IF(AND((--(INT('Drill Size Info'!$AA$15) &amp; "." &amp; RIGHT(DD366,3))&gt;=--('Drill Size Info'!$AA$15)), (--(INT('Drill Size Info'!$AA$15) &amp; "." &amp; RIGHT(DD366,3))&lt;=--('Drill Size Info'!$AB$15))),
                --(INT('Drill Size Info'!$AA$15) &amp; "." &amp; RIGHT(DD366,3)),
                --(INT('Drill Size Info'!$AB$15) &amp; "." &amp; RIGHT(DD366,3))
            )
        ),
        "N/A"
    )
)</f>
        <v>N/A</v>
      </c>
      <c r="Z366" s="162"/>
      <c r="AA366" s="162"/>
      <c r="AB366" s="162"/>
      <c r="AC366" s="162"/>
      <c r="AD366" s="162"/>
      <c r="AE366" s="162"/>
      <c r="AF366" s="162"/>
      <c r="AG366" s="162"/>
      <c r="AH366" s="162"/>
      <c r="AI366" s="162"/>
      <c r="AJ366" s="162"/>
      <c r="AK366" s="183"/>
      <c r="AL366" s="183"/>
      <c r="AM366" s="162"/>
      <c r="AN366" s="162"/>
      <c r="AO366" s="162"/>
      <c r="AP366" s="162"/>
      <c r="AQ366" s="162"/>
      <c r="AR366" s="162"/>
      <c r="AS366" s="162"/>
      <c r="AT366" s="162"/>
      <c r="AU366" s="162"/>
      <c r="AV366" s="162"/>
      <c r="AW366" s="162"/>
      <c r="AX366" s="162"/>
      <c r="AY366" s="162"/>
      <c r="AZ366" s="163"/>
      <c r="BA366" s="163"/>
      <c r="BB366" s="163"/>
      <c r="BC366" s="163"/>
      <c r="BD366" s="163"/>
      <c r="BE366" s="163"/>
      <c r="BF366" s="164"/>
      <c r="BG366" s="165"/>
      <c r="BH366" s="162"/>
      <c r="BI366" s="162"/>
      <c r="BJ366" s="164"/>
      <c r="BK366" s="95"/>
      <c r="BL366" s="182"/>
      <c r="BM366" s="182"/>
      <c r="BN366" s="182"/>
      <c r="BO366" s="182"/>
      <c r="BP366" s="95" t="str">
        <f t="shared" si="237"/>
        <v/>
      </c>
    </row>
    <row r="367" spans="2:68" x14ac:dyDescent="0.2">
      <c r="B367" s="156">
        <f t="shared" si="238"/>
        <v>359</v>
      </c>
      <c r="C367" s="158" t="str">
        <f>CONCATENATE('DATA SHEET'!$B$9, 'DATA SHEET'!$Q$2)</f>
        <v>" HWDP</v>
      </c>
      <c r="D367" s="157" t="str">
        <f t="shared" si="239"/>
        <v/>
      </c>
      <c r="E367" s="158" t="str">
        <f>IF('DATA SHEET'!$E$10="Cat 2","N/A","OK")</f>
        <v>OK</v>
      </c>
      <c r="F367" s="158" t="str">
        <f>IF('DATA SHEET'!$E$10="Cat 2","N/A","OK")</f>
        <v>OK</v>
      </c>
      <c r="G367" s="160"/>
      <c r="H367" s="160"/>
      <c r="I367" s="160" t="s">
        <v>194</v>
      </c>
      <c r="J367" s="160" t="str">
        <f t="shared" si="240"/>
        <v>OK</v>
      </c>
      <c r="K367" s="160" t="str">
        <f t="shared" si="240"/>
        <v>OK</v>
      </c>
      <c r="L367" s="160" t="str">
        <f>IF('DATA SHEET'!$B$10="NC-50","N/A","OK")</f>
        <v>OK</v>
      </c>
      <c r="M367" s="160" t="str">
        <f>IF('DATA SHEET'!$B$10="NC-50","N/A","OK")</f>
        <v>OK</v>
      </c>
      <c r="N367" s="160"/>
      <c r="O367" s="160"/>
      <c r="P367" s="160"/>
      <c r="Q367" s="160"/>
      <c r="R367" s="160"/>
      <c r="S367" s="160"/>
      <c r="T367" s="160"/>
      <c r="U367" s="160"/>
      <c r="V367" s="150" t="str">
        <f>IF(DB367&lt;&gt;"",
    IF(INT('Drill Size Info'!$AA$19)=INT('Drill Size Info'!$AB$19),
        --(INT('Drill Size Info'!$AA$19) &amp; "." &amp; DB367),
        IF(AND((--(INT('Drill Size Info'!$AA$19) &amp; "." &amp; DB367)&gt;=--('Drill Size Info'!$AA$19)), (--(INT('Drill Size Info'!$AA$19) &amp; "." &amp; DB367)&lt;=--('Drill Size Info'!$AB$19))),
            --(INT('Drill Size Info'!$AA$19) &amp; "." &amp; DB367),
            --(INT('Drill Size Info'!$AB$19) &amp; "." &amp; DB367)
        )
    ),
    IF(DA367&lt;&gt;"",
        IF(INT('Drill Size Info'!$AA$19)=INT('Drill Size Info'!$AB$19),
            --(INT('Drill Size Info'!$AA$19) &amp; "." &amp; LEFT(DA367,3)),
            IF(AND((--(INT('Drill Size Info'!$AA$19) &amp; "." &amp; LEFT(DA367,3))&gt;=--('Drill Size Info'!$AA$19)), (--(INT('Drill Size Info'!$AA$19) &amp; "." &amp; LEFT(DA367,3))&lt;=--('Drill Size Info'!$AB$19))),
                --(INT('Drill Size Info'!$AA$19) &amp; "." &amp; LEFT(DA367,3)),
                --(INT('Drill Size Info'!$AB$19) &amp; "." &amp; LEFT(DA367,3))
            )
        ),
        "OK"
    )
)</f>
        <v>OK</v>
      </c>
      <c r="W367" s="150" t="str">
        <f>IF(DC367&lt;&gt;"",
    IF(INT('Drill Size Info'!$AA$19)=INT('Drill Size Info'!$AB$19),
        --(INT('Drill Size Info'!$AA$19) &amp; "." &amp; DC367),
        IF(AND((--(INT('Drill Size Info'!$AA$19) &amp; "." &amp; DC367)&gt;=--('Drill Size Info'!$AA$19)), (--(INT('Drill Size Info'!$AA$19) &amp; "." &amp; DC367)&lt;=--('Drill Size Info'!$AB$19))),
            --(INT('Drill Size Info'!$AA$19) &amp; "." &amp; DC367),
            --(INT('Drill Size Info'!$AB$19) &amp; "." &amp; DC367)
        )
    ),
    IF(DA367&lt;&gt;"",
        IF(INT('Drill Size Info'!$AA$19)=INT('Drill Size Info'!$AB$19),
            --(INT('Drill Size Info'!$AA$19) &amp; "." &amp; RIGHT(DA367,3)),
            IF(AND((--(INT('Drill Size Info'!$AA$19) &amp; "." &amp; RIGHT(DA367,3))&gt;=--('Drill Size Info'!$AA$19)), (--(INT('Drill Size Info'!$AA$19) &amp; "." &amp; RIGHT(DA367,3))&lt;=--('Drill Size Info'!$AB$19))),
                --(INT('Drill Size Info'!$AA$19) &amp; "." &amp; RIGHT(DA367,3)),
                --(INT('Drill Size Info'!$AB$19) &amp; "." &amp; RIGHT(DA367,3))
            )
        ),
        "N/A"
    )
)</f>
        <v>N/A</v>
      </c>
      <c r="X367" s="150" t="str">
        <f>IF(DE367&lt;&gt;"",
    IF(INT('Drill Size Info'!$AA$19)=INT('Drill Size Info'!$AB$15),
        --(INT('Drill Size Info'!$AA$15) &amp; "." &amp; DE367),
        IF(AND((--(INT('Drill Size Info'!$AA$15) &amp; "." &amp; DE367)&gt;=--('Drill Size Info'!$AA$15)), (--(INT('Drill Size Info'!$AA$15) &amp; "." &amp; DE367)&lt;=--('Drill Size Info'!$AB$15))),
            --(INT('Drill Size Info'!$AA$15) &amp; "." &amp; DE367),
            --(INT('Drill Size Info'!$AB$15) &amp; "." &amp; DE367)
        )
    ),
    IF(DD367&lt;&gt;"",
        IF(INT('Drill Size Info'!$AA$15)=INT('Drill Size Info'!$AB$15),
            --(INT('Drill Size Info'!$AA$15) &amp; "." &amp; LEFT(DD367,3)),
            IF(AND((--(INT('Drill Size Info'!$AA$15) &amp; "." &amp; LEFT(DD367,3))&gt;=--('Drill Size Info'!$AA$15)), (--(INT('Drill Size Info'!$AA$15) &amp; "." &amp; LEFT(DD367,3))&lt;=--('Drill Size Info'!$AB$15))),
                --(INT('Drill Size Info'!$AA$15) &amp; "." &amp; LEFT(DD367,3)),
                --(INT('Drill Size Info'!$AB$15) &amp; "." &amp; LEFT(DD367,3))
            )
        ),
        "OK"
    )
)</f>
        <v>OK</v>
      </c>
      <c r="Y367" s="150" t="str">
        <f>IF(DF367&lt;&gt;"",
    IF(INT('Drill Size Info'!$AA$19)=INT('Drill Size Info'!$AB$15),
        --(INT('Drill Size Info'!$AA$15) &amp; "." &amp; DF367),
        IF(AND((--(INT('Drill Size Info'!$AA$15) &amp; "." &amp; DF367)&gt;=--('Drill Size Info'!$AA$15)), (--(INT('Drill Size Info'!$AA$15) &amp; "." &amp; DF367)&lt;=--('Drill Size Info'!$AB$15))),
            --(INT('Drill Size Info'!$AA$15) &amp; "." &amp; DF367),
            --(INT('Drill Size Info'!$AB$15) &amp; "." &amp; DF367)
        )
    ),
    IF(DD367&lt;&gt;"",
        IF(INT('Drill Size Info'!$AA$15)=INT('Drill Size Info'!$AB$15),
            --(INT('Drill Size Info'!$AA$15) &amp; "." &amp; RIGHT(DD367,3)),
            IF(AND((--(INT('Drill Size Info'!$AA$15) &amp; "." &amp; RIGHT(DD367,3))&gt;=--('Drill Size Info'!$AA$15)), (--(INT('Drill Size Info'!$AA$15) &amp; "." &amp; RIGHT(DD367,3))&lt;=--('Drill Size Info'!$AB$15))),
                --(INT('Drill Size Info'!$AA$15) &amp; "." &amp; RIGHT(DD367,3)),
                --(INT('Drill Size Info'!$AB$15) &amp; "." &amp; RIGHT(DD367,3))
            )
        ),
        "N/A"
    )
)</f>
        <v>N/A</v>
      </c>
      <c r="Z367" s="162"/>
      <c r="AA367" s="162"/>
      <c r="AB367" s="162"/>
      <c r="AC367" s="162"/>
      <c r="AD367" s="162"/>
      <c r="AE367" s="162"/>
      <c r="AF367" s="162"/>
      <c r="AG367" s="162"/>
      <c r="AH367" s="162"/>
      <c r="AI367" s="162"/>
      <c r="AJ367" s="162"/>
      <c r="AK367" s="183"/>
      <c r="AL367" s="183"/>
      <c r="AM367" s="162"/>
      <c r="AN367" s="162"/>
      <c r="AO367" s="162"/>
      <c r="AP367" s="162"/>
      <c r="AQ367" s="162"/>
      <c r="AR367" s="162"/>
      <c r="AS367" s="162"/>
      <c r="AT367" s="162"/>
      <c r="AU367" s="162"/>
      <c r="AV367" s="162"/>
      <c r="AW367" s="162"/>
      <c r="AX367" s="162"/>
      <c r="AY367" s="162"/>
      <c r="AZ367" s="163"/>
      <c r="BA367" s="163"/>
      <c r="BB367" s="163"/>
      <c r="BC367" s="163"/>
      <c r="BD367" s="163"/>
      <c r="BE367" s="163"/>
      <c r="BF367" s="164"/>
      <c r="BG367" s="165"/>
      <c r="BH367" s="162"/>
      <c r="BI367" s="162"/>
      <c r="BJ367" s="164"/>
      <c r="BK367" s="95"/>
      <c r="BL367" s="182"/>
      <c r="BM367" s="182"/>
      <c r="BN367" s="182"/>
      <c r="BO367" s="182"/>
      <c r="BP367" s="95" t="str">
        <f t="shared" si="237"/>
        <v/>
      </c>
    </row>
    <row r="368" spans="2:68" x14ac:dyDescent="0.2">
      <c r="B368" s="156">
        <f t="shared" si="238"/>
        <v>360</v>
      </c>
      <c r="C368" s="158" t="str">
        <f>CONCATENATE('DATA SHEET'!$B$9, 'DATA SHEET'!$Q$2)</f>
        <v>" HWDP</v>
      </c>
      <c r="D368" s="157" t="str">
        <f t="shared" si="239"/>
        <v/>
      </c>
      <c r="E368" s="158" t="str">
        <f>IF('DATA SHEET'!$E$10="Cat 2","N/A","OK")</f>
        <v>OK</v>
      </c>
      <c r="F368" s="158" t="str">
        <f>IF('DATA SHEET'!$E$10="Cat 2","N/A","OK")</f>
        <v>OK</v>
      </c>
      <c r="G368" s="160"/>
      <c r="H368" s="160"/>
      <c r="I368" s="160" t="s">
        <v>194</v>
      </c>
      <c r="J368" s="160" t="str">
        <f t="shared" si="240"/>
        <v>OK</v>
      </c>
      <c r="K368" s="160" t="str">
        <f t="shared" si="240"/>
        <v>OK</v>
      </c>
      <c r="L368" s="160" t="str">
        <f>IF('DATA SHEET'!$B$10="NC-50","N/A","OK")</f>
        <v>OK</v>
      </c>
      <c r="M368" s="160" t="str">
        <f>IF('DATA SHEET'!$B$10="NC-50","N/A","OK")</f>
        <v>OK</v>
      </c>
      <c r="N368" s="160"/>
      <c r="O368" s="160"/>
      <c r="P368" s="160"/>
      <c r="Q368" s="160"/>
      <c r="R368" s="160"/>
      <c r="S368" s="160"/>
      <c r="T368" s="160"/>
      <c r="U368" s="160"/>
      <c r="V368" s="150" t="str">
        <f>IF(DB368&lt;&gt;"",
    IF(INT('Drill Size Info'!$AA$19)=INT('Drill Size Info'!$AB$19),
        --(INT('Drill Size Info'!$AA$19) &amp; "." &amp; DB368),
        IF(AND((--(INT('Drill Size Info'!$AA$19) &amp; "." &amp; DB368)&gt;=--('Drill Size Info'!$AA$19)), (--(INT('Drill Size Info'!$AA$19) &amp; "." &amp; DB368)&lt;=--('Drill Size Info'!$AB$19))),
            --(INT('Drill Size Info'!$AA$19) &amp; "." &amp; DB368),
            --(INT('Drill Size Info'!$AB$19) &amp; "." &amp; DB368)
        )
    ),
    IF(DA368&lt;&gt;"",
        IF(INT('Drill Size Info'!$AA$19)=INT('Drill Size Info'!$AB$19),
            --(INT('Drill Size Info'!$AA$19) &amp; "." &amp; LEFT(DA368,3)),
            IF(AND((--(INT('Drill Size Info'!$AA$19) &amp; "." &amp; LEFT(DA368,3))&gt;=--('Drill Size Info'!$AA$19)), (--(INT('Drill Size Info'!$AA$19) &amp; "." &amp; LEFT(DA368,3))&lt;=--('Drill Size Info'!$AB$19))),
                --(INT('Drill Size Info'!$AA$19) &amp; "." &amp; LEFT(DA368,3)),
                --(INT('Drill Size Info'!$AB$19) &amp; "." &amp; LEFT(DA368,3))
            )
        ),
        "OK"
    )
)</f>
        <v>OK</v>
      </c>
      <c r="W368" s="150" t="str">
        <f>IF(DC368&lt;&gt;"",
    IF(INT('Drill Size Info'!$AA$19)=INT('Drill Size Info'!$AB$19),
        --(INT('Drill Size Info'!$AA$19) &amp; "." &amp; DC368),
        IF(AND((--(INT('Drill Size Info'!$AA$19) &amp; "." &amp; DC368)&gt;=--('Drill Size Info'!$AA$19)), (--(INT('Drill Size Info'!$AA$19) &amp; "." &amp; DC368)&lt;=--('Drill Size Info'!$AB$19))),
            --(INT('Drill Size Info'!$AA$19) &amp; "." &amp; DC368),
            --(INT('Drill Size Info'!$AB$19) &amp; "." &amp; DC368)
        )
    ),
    IF(DA368&lt;&gt;"",
        IF(INT('Drill Size Info'!$AA$19)=INT('Drill Size Info'!$AB$19),
            --(INT('Drill Size Info'!$AA$19) &amp; "." &amp; RIGHT(DA368,3)),
            IF(AND((--(INT('Drill Size Info'!$AA$19) &amp; "." &amp; RIGHT(DA368,3))&gt;=--('Drill Size Info'!$AA$19)), (--(INT('Drill Size Info'!$AA$19) &amp; "." &amp; RIGHT(DA368,3))&lt;=--('Drill Size Info'!$AB$19))),
                --(INT('Drill Size Info'!$AA$19) &amp; "." &amp; RIGHT(DA368,3)),
                --(INT('Drill Size Info'!$AB$19) &amp; "." &amp; RIGHT(DA368,3))
            )
        ),
        "N/A"
    )
)</f>
        <v>N/A</v>
      </c>
      <c r="X368" s="150" t="str">
        <f>IF(DE368&lt;&gt;"",
    IF(INT('Drill Size Info'!$AA$19)=INT('Drill Size Info'!$AB$15),
        --(INT('Drill Size Info'!$AA$15) &amp; "." &amp; DE368),
        IF(AND((--(INT('Drill Size Info'!$AA$15) &amp; "." &amp; DE368)&gt;=--('Drill Size Info'!$AA$15)), (--(INT('Drill Size Info'!$AA$15) &amp; "." &amp; DE368)&lt;=--('Drill Size Info'!$AB$15))),
            --(INT('Drill Size Info'!$AA$15) &amp; "." &amp; DE368),
            --(INT('Drill Size Info'!$AB$15) &amp; "." &amp; DE368)
        )
    ),
    IF(DD368&lt;&gt;"",
        IF(INT('Drill Size Info'!$AA$15)=INT('Drill Size Info'!$AB$15),
            --(INT('Drill Size Info'!$AA$15) &amp; "." &amp; LEFT(DD368,3)),
            IF(AND((--(INT('Drill Size Info'!$AA$15) &amp; "." &amp; LEFT(DD368,3))&gt;=--('Drill Size Info'!$AA$15)), (--(INT('Drill Size Info'!$AA$15) &amp; "." &amp; LEFT(DD368,3))&lt;=--('Drill Size Info'!$AB$15))),
                --(INT('Drill Size Info'!$AA$15) &amp; "." &amp; LEFT(DD368,3)),
                --(INT('Drill Size Info'!$AB$15) &amp; "." &amp; LEFT(DD368,3))
            )
        ),
        "OK"
    )
)</f>
        <v>OK</v>
      </c>
      <c r="Y368" s="150" t="str">
        <f>IF(DF368&lt;&gt;"",
    IF(INT('Drill Size Info'!$AA$19)=INT('Drill Size Info'!$AB$15),
        --(INT('Drill Size Info'!$AA$15) &amp; "." &amp; DF368),
        IF(AND((--(INT('Drill Size Info'!$AA$15) &amp; "." &amp; DF368)&gt;=--('Drill Size Info'!$AA$15)), (--(INT('Drill Size Info'!$AA$15) &amp; "." &amp; DF368)&lt;=--('Drill Size Info'!$AB$15))),
            --(INT('Drill Size Info'!$AA$15) &amp; "." &amp; DF368),
            --(INT('Drill Size Info'!$AB$15) &amp; "." &amp; DF368)
        )
    ),
    IF(DD368&lt;&gt;"",
        IF(INT('Drill Size Info'!$AA$15)=INT('Drill Size Info'!$AB$15),
            --(INT('Drill Size Info'!$AA$15) &amp; "." &amp; RIGHT(DD368,3)),
            IF(AND((--(INT('Drill Size Info'!$AA$15) &amp; "." &amp; RIGHT(DD368,3))&gt;=--('Drill Size Info'!$AA$15)), (--(INT('Drill Size Info'!$AA$15) &amp; "." &amp; RIGHT(DD368,3))&lt;=--('Drill Size Info'!$AB$15))),
                --(INT('Drill Size Info'!$AA$15) &amp; "." &amp; RIGHT(DD368,3)),
                --(INT('Drill Size Info'!$AB$15) &amp; "." &amp; RIGHT(DD368,3))
            )
        ),
        "N/A"
    )
)</f>
        <v>N/A</v>
      </c>
      <c r="Z368" s="162"/>
      <c r="AA368" s="162"/>
      <c r="AB368" s="162"/>
      <c r="AC368" s="162"/>
      <c r="AD368" s="162"/>
      <c r="AE368" s="162"/>
      <c r="AF368" s="162"/>
      <c r="AG368" s="162"/>
      <c r="AH368" s="162"/>
      <c r="AI368" s="162"/>
      <c r="AJ368" s="162"/>
      <c r="AK368" s="183"/>
      <c r="AL368" s="183"/>
      <c r="AM368" s="162"/>
      <c r="AN368" s="162"/>
      <c r="AO368" s="162"/>
      <c r="AP368" s="162"/>
      <c r="AQ368" s="162"/>
      <c r="AR368" s="162"/>
      <c r="AS368" s="162"/>
      <c r="AT368" s="162"/>
      <c r="AU368" s="162"/>
      <c r="AV368" s="162"/>
      <c r="AW368" s="162"/>
      <c r="AX368" s="162"/>
      <c r="AY368" s="162"/>
      <c r="AZ368" s="163"/>
      <c r="BA368" s="163"/>
      <c r="BB368" s="163"/>
      <c r="BC368" s="163"/>
      <c r="BD368" s="163"/>
      <c r="BE368" s="163"/>
      <c r="BF368" s="164"/>
      <c r="BG368" s="165"/>
      <c r="BH368" s="162"/>
      <c r="BI368" s="162"/>
      <c r="BJ368" s="164"/>
      <c r="BK368" s="95"/>
      <c r="BL368" s="182"/>
      <c r="BM368" s="182"/>
      <c r="BN368" s="182"/>
      <c r="BO368" s="182"/>
      <c r="BP368" s="95" t="str">
        <f t="shared" si="237"/>
        <v/>
      </c>
    </row>
    <row r="369" spans="2:68" x14ac:dyDescent="0.2">
      <c r="B369" s="156">
        <f t="shared" si="238"/>
        <v>361</v>
      </c>
      <c r="C369" s="158" t="str">
        <f>CONCATENATE('DATA SHEET'!$B$9, 'DATA SHEET'!$Q$2)</f>
        <v>" HWDP</v>
      </c>
      <c r="D369" s="157" t="str">
        <f t="shared" si="239"/>
        <v/>
      </c>
      <c r="E369" s="158" t="str">
        <f>IF('DATA SHEET'!$E$10="Cat 2","N/A","OK")</f>
        <v>OK</v>
      </c>
      <c r="F369" s="158" t="str">
        <f>IF('DATA SHEET'!$E$10="Cat 2","N/A","OK")</f>
        <v>OK</v>
      </c>
      <c r="G369" s="160"/>
      <c r="H369" s="160"/>
      <c r="I369" s="160" t="s">
        <v>194</v>
      </c>
      <c r="J369" s="160" t="str">
        <f t="shared" si="240"/>
        <v>OK</v>
      </c>
      <c r="K369" s="160" t="str">
        <f t="shared" si="240"/>
        <v>OK</v>
      </c>
      <c r="L369" s="160" t="str">
        <f>IF('DATA SHEET'!$B$10="NC-50","N/A","OK")</f>
        <v>OK</v>
      </c>
      <c r="M369" s="160" t="str">
        <f>IF('DATA SHEET'!$B$10="NC-50","N/A","OK")</f>
        <v>OK</v>
      </c>
      <c r="N369" s="160"/>
      <c r="O369" s="160"/>
      <c r="P369" s="160"/>
      <c r="Q369" s="160"/>
      <c r="R369" s="160"/>
      <c r="S369" s="160"/>
      <c r="T369" s="160"/>
      <c r="U369" s="160"/>
      <c r="V369" s="150" t="str">
        <f>IF(DB369&lt;&gt;"",
    IF(INT('Drill Size Info'!$AA$19)=INT('Drill Size Info'!$AB$19),
        --(INT('Drill Size Info'!$AA$19) &amp; "." &amp; DB369),
        IF(AND((--(INT('Drill Size Info'!$AA$19) &amp; "." &amp; DB369)&gt;=--('Drill Size Info'!$AA$19)), (--(INT('Drill Size Info'!$AA$19) &amp; "." &amp; DB369)&lt;=--('Drill Size Info'!$AB$19))),
            --(INT('Drill Size Info'!$AA$19) &amp; "." &amp; DB369),
            --(INT('Drill Size Info'!$AB$19) &amp; "." &amp; DB369)
        )
    ),
    IF(DA369&lt;&gt;"",
        IF(INT('Drill Size Info'!$AA$19)=INT('Drill Size Info'!$AB$19),
            --(INT('Drill Size Info'!$AA$19) &amp; "." &amp; LEFT(DA369,3)),
            IF(AND((--(INT('Drill Size Info'!$AA$19) &amp; "." &amp; LEFT(DA369,3))&gt;=--('Drill Size Info'!$AA$19)), (--(INT('Drill Size Info'!$AA$19) &amp; "." &amp; LEFT(DA369,3))&lt;=--('Drill Size Info'!$AB$19))),
                --(INT('Drill Size Info'!$AA$19) &amp; "." &amp; LEFT(DA369,3)),
                --(INT('Drill Size Info'!$AB$19) &amp; "." &amp; LEFT(DA369,3))
            )
        ),
        "OK"
    )
)</f>
        <v>OK</v>
      </c>
      <c r="W369" s="150" t="str">
        <f>IF(DC369&lt;&gt;"",
    IF(INT('Drill Size Info'!$AA$19)=INT('Drill Size Info'!$AB$19),
        --(INT('Drill Size Info'!$AA$19) &amp; "." &amp; DC369),
        IF(AND((--(INT('Drill Size Info'!$AA$19) &amp; "." &amp; DC369)&gt;=--('Drill Size Info'!$AA$19)), (--(INT('Drill Size Info'!$AA$19) &amp; "." &amp; DC369)&lt;=--('Drill Size Info'!$AB$19))),
            --(INT('Drill Size Info'!$AA$19) &amp; "." &amp; DC369),
            --(INT('Drill Size Info'!$AB$19) &amp; "." &amp; DC369)
        )
    ),
    IF(DA369&lt;&gt;"",
        IF(INT('Drill Size Info'!$AA$19)=INT('Drill Size Info'!$AB$19),
            --(INT('Drill Size Info'!$AA$19) &amp; "." &amp; RIGHT(DA369,3)),
            IF(AND((--(INT('Drill Size Info'!$AA$19) &amp; "." &amp; RIGHT(DA369,3))&gt;=--('Drill Size Info'!$AA$19)), (--(INT('Drill Size Info'!$AA$19) &amp; "." &amp; RIGHT(DA369,3))&lt;=--('Drill Size Info'!$AB$19))),
                --(INT('Drill Size Info'!$AA$19) &amp; "." &amp; RIGHT(DA369,3)),
                --(INT('Drill Size Info'!$AB$19) &amp; "." &amp; RIGHT(DA369,3))
            )
        ),
        "N/A"
    )
)</f>
        <v>N/A</v>
      </c>
      <c r="X369" s="150" t="str">
        <f>IF(DE369&lt;&gt;"",
    IF(INT('Drill Size Info'!$AA$19)=INT('Drill Size Info'!$AB$15),
        --(INT('Drill Size Info'!$AA$15) &amp; "." &amp; DE369),
        IF(AND((--(INT('Drill Size Info'!$AA$15) &amp; "." &amp; DE369)&gt;=--('Drill Size Info'!$AA$15)), (--(INT('Drill Size Info'!$AA$15) &amp; "." &amp; DE369)&lt;=--('Drill Size Info'!$AB$15))),
            --(INT('Drill Size Info'!$AA$15) &amp; "." &amp; DE369),
            --(INT('Drill Size Info'!$AB$15) &amp; "." &amp; DE369)
        )
    ),
    IF(DD369&lt;&gt;"",
        IF(INT('Drill Size Info'!$AA$15)=INT('Drill Size Info'!$AB$15),
            --(INT('Drill Size Info'!$AA$15) &amp; "." &amp; LEFT(DD369,3)),
            IF(AND((--(INT('Drill Size Info'!$AA$15) &amp; "." &amp; LEFT(DD369,3))&gt;=--('Drill Size Info'!$AA$15)), (--(INT('Drill Size Info'!$AA$15) &amp; "." &amp; LEFT(DD369,3))&lt;=--('Drill Size Info'!$AB$15))),
                --(INT('Drill Size Info'!$AA$15) &amp; "." &amp; LEFT(DD369,3)),
                --(INT('Drill Size Info'!$AB$15) &amp; "." &amp; LEFT(DD369,3))
            )
        ),
        "OK"
    )
)</f>
        <v>OK</v>
      </c>
      <c r="Y369" s="150" t="str">
        <f>IF(DF369&lt;&gt;"",
    IF(INT('Drill Size Info'!$AA$19)=INT('Drill Size Info'!$AB$15),
        --(INT('Drill Size Info'!$AA$15) &amp; "." &amp; DF369),
        IF(AND((--(INT('Drill Size Info'!$AA$15) &amp; "." &amp; DF369)&gt;=--('Drill Size Info'!$AA$15)), (--(INT('Drill Size Info'!$AA$15) &amp; "." &amp; DF369)&lt;=--('Drill Size Info'!$AB$15))),
            --(INT('Drill Size Info'!$AA$15) &amp; "." &amp; DF369),
            --(INT('Drill Size Info'!$AB$15) &amp; "." &amp; DF369)
        )
    ),
    IF(DD369&lt;&gt;"",
        IF(INT('Drill Size Info'!$AA$15)=INT('Drill Size Info'!$AB$15),
            --(INT('Drill Size Info'!$AA$15) &amp; "." &amp; RIGHT(DD369,3)),
            IF(AND((--(INT('Drill Size Info'!$AA$15) &amp; "." &amp; RIGHT(DD369,3))&gt;=--('Drill Size Info'!$AA$15)), (--(INT('Drill Size Info'!$AA$15) &amp; "." &amp; RIGHT(DD369,3))&lt;=--('Drill Size Info'!$AB$15))),
                --(INT('Drill Size Info'!$AA$15) &amp; "." &amp; RIGHT(DD369,3)),
                --(INT('Drill Size Info'!$AB$15) &amp; "." &amp; RIGHT(DD369,3))
            )
        ),
        "N/A"
    )
)</f>
        <v>N/A</v>
      </c>
      <c r="Z369" s="162"/>
      <c r="AA369" s="162"/>
      <c r="AB369" s="162"/>
      <c r="AC369" s="162"/>
      <c r="AD369" s="162"/>
      <c r="AE369" s="162"/>
      <c r="AF369" s="162"/>
      <c r="AG369" s="162"/>
      <c r="AH369" s="162"/>
      <c r="AI369" s="162"/>
      <c r="AJ369" s="162"/>
      <c r="AK369" s="183"/>
      <c r="AL369" s="183"/>
      <c r="AM369" s="162"/>
      <c r="AN369" s="162"/>
      <c r="AO369" s="162"/>
      <c r="AP369" s="162"/>
      <c r="AQ369" s="162"/>
      <c r="AR369" s="162"/>
      <c r="AS369" s="162"/>
      <c r="AT369" s="162"/>
      <c r="AU369" s="162"/>
      <c r="AV369" s="162"/>
      <c r="AW369" s="162"/>
      <c r="AX369" s="162"/>
      <c r="AY369" s="162"/>
      <c r="AZ369" s="163"/>
      <c r="BA369" s="163"/>
      <c r="BB369" s="163"/>
      <c r="BC369" s="163"/>
      <c r="BD369" s="163"/>
      <c r="BE369" s="163"/>
      <c r="BF369" s="164"/>
      <c r="BG369" s="165"/>
      <c r="BH369" s="162"/>
      <c r="BI369" s="162"/>
      <c r="BJ369" s="164"/>
      <c r="BK369" s="95"/>
      <c r="BL369" s="182"/>
      <c r="BM369" s="182"/>
      <c r="BN369" s="182"/>
      <c r="BO369" s="182"/>
      <c r="BP369" s="95" t="str">
        <f t="shared" si="237"/>
        <v/>
      </c>
    </row>
    <row r="370" spans="2:68" x14ac:dyDescent="0.2">
      <c r="B370" s="156">
        <f t="shared" si="238"/>
        <v>362</v>
      </c>
      <c r="C370" s="158" t="str">
        <f>CONCATENATE('DATA SHEET'!$B$9, 'DATA SHEET'!$Q$2)</f>
        <v>" HWDP</v>
      </c>
      <c r="D370" s="157" t="str">
        <f t="shared" si="239"/>
        <v/>
      </c>
      <c r="E370" s="158" t="str">
        <f>IF('DATA SHEET'!$E$10="Cat 2","N/A","OK")</f>
        <v>OK</v>
      </c>
      <c r="F370" s="158" t="str">
        <f>IF('DATA SHEET'!$E$10="Cat 2","N/A","OK")</f>
        <v>OK</v>
      </c>
      <c r="G370" s="160"/>
      <c r="H370" s="160"/>
      <c r="I370" s="160" t="s">
        <v>194</v>
      </c>
      <c r="J370" s="160" t="str">
        <f t="shared" si="240"/>
        <v>OK</v>
      </c>
      <c r="K370" s="160" t="str">
        <f t="shared" si="240"/>
        <v>OK</v>
      </c>
      <c r="L370" s="160" t="str">
        <f>IF('DATA SHEET'!$B$10="NC-50","N/A","OK")</f>
        <v>OK</v>
      </c>
      <c r="M370" s="160" t="str">
        <f>IF('DATA SHEET'!$B$10="NC-50","N/A","OK")</f>
        <v>OK</v>
      </c>
      <c r="N370" s="160"/>
      <c r="O370" s="160"/>
      <c r="P370" s="160"/>
      <c r="Q370" s="160"/>
      <c r="R370" s="160"/>
      <c r="S370" s="160"/>
      <c r="T370" s="160"/>
      <c r="U370" s="160"/>
      <c r="V370" s="150" t="str">
        <f>IF(DB370&lt;&gt;"",
    IF(INT('Drill Size Info'!$AA$19)=INT('Drill Size Info'!$AB$19),
        --(INT('Drill Size Info'!$AA$19) &amp; "." &amp; DB370),
        IF(AND((--(INT('Drill Size Info'!$AA$19) &amp; "." &amp; DB370)&gt;=--('Drill Size Info'!$AA$19)), (--(INT('Drill Size Info'!$AA$19) &amp; "." &amp; DB370)&lt;=--('Drill Size Info'!$AB$19))),
            --(INT('Drill Size Info'!$AA$19) &amp; "." &amp; DB370),
            --(INT('Drill Size Info'!$AB$19) &amp; "." &amp; DB370)
        )
    ),
    IF(DA370&lt;&gt;"",
        IF(INT('Drill Size Info'!$AA$19)=INT('Drill Size Info'!$AB$19),
            --(INT('Drill Size Info'!$AA$19) &amp; "." &amp; LEFT(DA370,3)),
            IF(AND((--(INT('Drill Size Info'!$AA$19) &amp; "." &amp; LEFT(DA370,3))&gt;=--('Drill Size Info'!$AA$19)), (--(INT('Drill Size Info'!$AA$19) &amp; "." &amp; LEFT(DA370,3))&lt;=--('Drill Size Info'!$AB$19))),
                --(INT('Drill Size Info'!$AA$19) &amp; "." &amp; LEFT(DA370,3)),
                --(INT('Drill Size Info'!$AB$19) &amp; "." &amp; LEFT(DA370,3))
            )
        ),
        "OK"
    )
)</f>
        <v>OK</v>
      </c>
      <c r="W370" s="150" t="str">
        <f>IF(DC370&lt;&gt;"",
    IF(INT('Drill Size Info'!$AA$19)=INT('Drill Size Info'!$AB$19),
        --(INT('Drill Size Info'!$AA$19) &amp; "." &amp; DC370),
        IF(AND((--(INT('Drill Size Info'!$AA$19) &amp; "." &amp; DC370)&gt;=--('Drill Size Info'!$AA$19)), (--(INT('Drill Size Info'!$AA$19) &amp; "." &amp; DC370)&lt;=--('Drill Size Info'!$AB$19))),
            --(INT('Drill Size Info'!$AA$19) &amp; "." &amp; DC370),
            --(INT('Drill Size Info'!$AB$19) &amp; "." &amp; DC370)
        )
    ),
    IF(DA370&lt;&gt;"",
        IF(INT('Drill Size Info'!$AA$19)=INT('Drill Size Info'!$AB$19),
            --(INT('Drill Size Info'!$AA$19) &amp; "." &amp; RIGHT(DA370,3)),
            IF(AND((--(INT('Drill Size Info'!$AA$19) &amp; "." &amp; RIGHT(DA370,3))&gt;=--('Drill Size Info'!$AA$19)), (--(INT('Drill Size Info'!$AA$19) &amp; "." &amp; RIGHT(DA370,3))&lt;=--('Drill Size Info'!$AB$19))),
                --(INT('Drill Size Info'!$AA$19) &amp; "." &amp; RIGHT(DA370,3)),
                --(INT('Drill Size Info'!$AB$19) &amp; "." &amp; RIGHT(DA370,3))
            )
        ),
        "N/A"
    )
)</f>
        <v>N/A</v>
      </c>
      <c r="X370" s="150" t="str">
        <f>IF(DE370&lt;&gt;"",
    IF(INT('Drill Size Info'!$AA$19)=INT('Drill Size Info'!$AB$15),
        --(INT('Drill Size Info'!$AA$15) &amp; "." &amp; DE370),
        IF(AND((--(INT('Drill Size Info'!$AA$15) &amp; "." &amp; DE370)&gt;=--('Drill Size Info'!$AA$15)), (--(INT('Drill Size Info'!$AA$15) &amp; "." &amp; DE370)&lt;=--('Drill Size Info'!$AB$15))),
            --(INT('Drill Size Info'!$AA$15) &amp; "." &amp; DE370),
            --(INT('Drill Size Info'!$AB$15) &amp; "." &amp; DE370)
        )
    ),
    IF(DD370&lt;&gt;"",
        IF(INT('Drill Size Info'!$AA$15)=INT('Drill Size Info'!$AB$15),
            --(INT('Drill Size Info'!$AA$15) &amp; "." &amp; LEFT(DD370,3)),
            IF(AND((--(INT('Drill Size Info'!$AA$15) &amp; "." &amp; LEFT(DD370,3))&gt;=--('Drill Size Info'!$AA$15)), (--(INT('Drill Size Info'!$AA$15) &amp; "." &amp; LEFT(DD370,3))&lt;=--('Drill Size Info'!$AB$15))),
                --(INT('Drill Size Info'!$AA$15) &amp; "." &amp; LEFT(DD370,3)),
                --(INT('Drill Size Info'!$AB$15) &amp; "." &amp; LEFT(DD370,3))
            )
        ),
        "OK"
    )
)</f>
        <v>OK</v>
      </c>
      <c r="Y370" s="150" t="str">
        <f>IF(DF370&lt;&gt;"",
    IF(INT('Drill Size Info'!$AA$19)=INT('Drill Size Info'!$AB$15),
        --(INT('Drill Size Info'!$AA$15) &amp; "." &amp; DF370),
        IF(AND((--(INT('Drill Size Info'!$AA$15) &amp; "." &amp; DF370)&gt;=--('Drill Size Info'!$AA$15)), (--(INT('Drill Size Info'!$AA$15) &amp; "." &amp; DF370)&lt;=--('Drill Size Info'!$AB$15))),
            --(INT('Drill Size Info'!$AA$15) &amp; "." &amp; DF370),
            --(INT('Drill Size Info'!$AB$15) &amp; "." &amp; DF370)
        )
    ),
    IF(DD370&lt;&gt;"",
        IF(INT('Drill Size Info'!$AA$15)=INT('Drill Size Info'!$AB$15),
            --(INT('Drill Size Info'!$AA$15) &amp; "." &amp; RIGHT(DD370,3)),
            IF(AND((--(INT('Drill Size Info'!$AA$15) &amp; "." &amp; RIGHT(DD370,3))&gt;=--('Drill Size Info'!$AA$15)), (--(INT('Drill Size Info'!$AA$15) &amp; "." &amp; RIGHT(DD370,3))&lt;=--('Drill Size Info'!$AB$15))),
                --(INT('Drill Size Info'!$AA$15) &amp; "." &amp; RIGHT(DD370,3)),
                --(INT('Drill Size Info'!$AB$15) &amp; "." &amp; RIGHT(DD370,3))
            )
        ),
        "N/A"
    )
)</f>
        <v>N/A</v>
      </c>
      <c r="Z370" s="162"/>
      <c r="AA370" s="162"/>
      <c r="AB370" s="162"/>
      <c r="AC370" s="162"/>
      <c r="AD370" s="162"/>
      <c r="AE370" s="162"/>
      <c r="AF370" s="162"/>
      <c r="AG370" s="162"/>
      <c r="AH370" s="162"/>
      <c r="AI370" s="162"/>
      <c r="AJ370" s="162"/>
      <c r="AK370" s="183"/>
      <c r="AL370" s="183"/>
      <c r="AM370" s="162"/>
      <c r="AN370" s="162"/>
      <c r="AO370" s="162"/>
      <c r="AP370" s="162"/>
      <c r="AQ370" s="162"/>
      <c r="AR370" s="162"/>
      <c r="AS370" s="162"/>
      <c r="AT370" s="162"/>
      <c r="AU370" s="162"/>
      <c r="AV370" s="162"/>
      <c r="AW370" s="162"/>
      <c r="AX370" s="162"/>
      <c r="AY370" s="162"/>
      <c r="AZ370" s="163"/>
      <c r="BA370" s="163"/>
      <c r="BB370" s="163"/>
      <c r="BC370" s="163"/>
      <c r="BD370" s="163"/>
      <c r="BE370" s="163"/>
      <c r="BF370" s="164"/>
      <c r="BG370" s="165"/>
      <c r="BH370" s="162"/>
      <c r="BI370" s="162"/>
      <c r="BJ370" s="164"/>
      <c r="BK370" s="95"/>
      <c r="BL370" s="182"/>
      <c r="BM370" s="182"/>
      <c r="BN370" s="182"/>
      <c r="BO370" s="182"/>
      <c r="BP370" s="95" t="str">
        <f t="shared" si="237"/>
        <v/>
      </c>
    </row>
    <row r="371" spans="2:68" x14ac:dyDescent="0.2">
      <c r="B371" s="156">
        <f t="shared" si="238"/>
        <v>363</v>
      </c>
      <c r="C371" s="158" t="str">
        <f>CONCATENATE('DATA SHEET'!$B$9, 'DATA SHEET'!$Q$2)</f>
        <v>" HWDP</v>
      </c>
      <c r="D371" s="157" t="str">
        <f t="shared" si="239"/>
        <v/>
      </c>
      <c r="E371" s="158" t="str">
        <f>IF('DATA SHEET'!$E$10="Cat 2","N/A","OK")</f>
        <v>OK</v>
      </c>
      <c r="F371" s="158" t="str">
        <f>IF('DATA SHEET'!$E$10="Cat 2","N/A","OK")</f>
        <v>OK</v>
      </c>
      <c r="G371" s="160"/>
      <c r="H371" s="160"/>
      <c r="I371" s="160" t="s">
        <v>194</v>
      </c>
      <c r="J371" s="160" t="str">
        <f t="shared" si="240"/>
        <v>OK</v>
      </c>
      <c r="K371" s="160" t="str">
        <f t="shared" si="240"/>
        <v>OK</v>
      </c>
      <c r="L371" s="160" t="str">
        <f>IF('DATA SHEET'!$B$10="NC-50","N/A","OK")</f>
        <v>OK</v>
      </c>
      <c r="M371" s="160" t="str">
        <f>IF('DATA SHEET'!$B$10="NC-50","N/A","OK")</f>
        <v>OK</v>
      </c>
      <c r="N371" s="160"/>
      <c r="O371" s="160"/>
      <c r="P371" s="160"/>
      <c r="Q371" s="160"/>
      <c r="R371" s="160"/>
      <c r="S371" s="160"/>
      <c r="T371" s="160"/>
      <c r="U371" s="160"/>
      <c r="V371" s="150" t="str">
        <f>IF(DB371&lt;&gt;"",
    IF(INT('Drill Size Info'!$AA$19)=INT('Drill Size Info'!$AB$19),
        --(INT('Drill Size Info'!$AA$19) &amp; "." &amp; DB371),
        IF(AND((--(INT('Drill Size Info'!$AA$19) &amp; "." &amp; DB371)&gt;=--('Drill Size Info'!$AA$19)), (--(INT('Drill Size Info'!$AA$19) &amp; "." &amp; DB371)&lt;=--('Drill Size Info'!$AB$19))),
            --(INT('Drill Size Info'!$AA$19) &amp; "." &amp; DB371),
            --(INT('Drill Size Info'!$AB$19) &amp; "." &amp; DB371)
        )
    ),
    IF(DA371&lt;&gt;"",
        IF(INT('Drill Size Info'!$AA$19)=INT('Drill Size Info'!$AB$19),
            --(INT('Drill Size Info'!$AA$19) &amp; "." &amp; LEFT(DA371,3)),
            IF(AND((--(INT('Drill Size Info'!$AA$19) &amp; "." &amp; LEFT(DA371,3))&gt;=--('Drill Size Info'!$AA$19)), (--(INT('Drill Size Info'!$AA$19) &amp; "." &amp; LEFT(DA371,3))&lt;=--('Drill Size Info'!$AB$19))),
                --(INT('Drill Size Info'!$AA$19) &amp; "." &amp; LEFT(DA371,3)),
                --(INT('Drill Size Info'!$AB$19) &amp; "." &amp; LEFT(DA371,3))
            )
        ),
        "OK"
    )
)</f>
        <v>OK</v>
      </c>
      <c r="W371" s="150" t="str">
        <f>IF(DC371&lt;&gt;"",
    IF(INT('Drill Size Info'!$AA$19)=INT('Drill Size Info'!$AB$19),
        --(INT('Drill Size Info'!$AA$19) &amp; "." &amp; DC371),
        IF(AND((--(INT('Drill Size Info'!$AA$19) &amp; "." &amp; DC371)&gt;=--('Drill Size Info'!$AA$19)), (--(INT('Drill Size Info'!$AA$19) &amp; "." &amp; DC371)&lt;=--('Drill Size Info'!$AB$19))),
            --(INT('Drill Size Info'!$AA$19) &amp; "." &amp; DC371),
            --(INT('Drill Size Info'!$AB$19) &amp; "." &amp; DC371)
        )
    ),
    IF(DA371&lt;&gt;"",
        IF(INT('Drill Size Info'!$AA$19)=INT('Drill Size Info'!$AB$19),
            --(INT('Drill Size Info'!$AA$19) &amp; "." &amp; RIGHT(DA371,3)),
            IF(AND((--(INT('Drill Size Info'!$AA$19) &amp; "." &amp; RIGHT(DA371,3))&gt;=--('Drill Size Info'!$AA$19)), (--(INT('Drill Size Info'!$AA$19) &amp; "." &amp; RIGHT(DA371,3))&lt;=--('Drill Size Info'!$AB$19))),
                --(INT('Drill Size Info'!$AA$19) &amp; "." &amp; RIGHT(DA371,3)),
                --(INT('Drill Size Info'!$AB$19) &amp; "." &amp; RIGHT(DA371,3))
            )
        ),
        "N/A"
    )
)</f>
        <v>N/A</v>
      </c>
      <c r="X371" s="150" t="str">
        <f>IF(DE371&lt;&gt;"",
    IF(INT('Drill Size Info'!$AA$19)=INT('Drill Size Info'!$AB$15),
        --(INT('Drill Size Info'!$AA$15) &amp; "." &amp; DE371),
        IF(AND((--(INT('Drill Size Info'!$AA$15) &amp; "." &amp; DE371)&gt;=--('Drill Size Info'!$AA$15)), (--(INT('Drill Size Info'!$AA$15) &amp; "." &amp; DE371)&lt;=--('Drill Size Info'!$AB$15))),
            --(INT('Drill Size Info'!$AA$15) &amp; "." &amp; DE371),
            --(INT('Drill Size Info'!$AB$15) &amp; "." &amp; DE371)
        )
    ),
    IF(DD371&lt;&gt;"",
        IF(INT('Drill Size Info'!$AA$15)=INT('Drill Size Info'!$AB$15),
            --(INT('Drill Size Info'!$AA$15) &amp; "." &amp; LEFT(DD371,3)),
            IF(AND((--(INT('Drill Size Info'!$AA$15) &amp; "." &amp; LEFT(DD371,3))&gt;=--('Drill Size Info'!$AA$15)), (--(INT('Drill Size Info'!$AA$15) &amp; "." &amp; LEFT(DD371,3))&lt;=--('Drill Size Info'!$AB$15))),
                --(INT('Drill Size Info'!$AA$15) &amp; "." &amp; LEFT(DD371,3)),
                --(INT('Drill Size Info'!$AB$15) &amp; "." &amp; LEFT(DD371,3))
            )
        ),
        "OK"
    )
)</f>
        <v>OK</v>
      </c>
      <c r="Y371" s="150" t="str">
        <f>IF(DF371&lt;&gt;"",
    IF(INT('Drill Size Info'!$AA$19)=INT('Drill Size Info'!$AB$15),
        --(INT('Drill Size Info'!$AA$15) &amp; "." &amp; DF371),
        IF(AND((--(INT('Drill Size Info'!$AA$15) &amp; "." &amp; DF371)&gt;=--('Drill Size Info'!$AA$15)), (--(INT('Drill Size Info'!$AA$15) &amp; "." &amp; DF371)&lt;=--('Drill Size Info'!$AB$15))),
            --(INT('Drill Size Info'!$AA$15) &amp; "." &amp; DF371),
            --(INT('Drill Size Info'!$AB$15) &amp; "." &amp; DF371)
        )
    ),
    IF(DD371&lt;&gt;"",
        IF(INT('Drill Size Info'!$AA$15)=INT('Drill Size Info'!$AB$15),
            --(INT('Drill Size Info'!$AA$15) &amp; "." &amp; RIGHT(DD371,3)),
            IF(AND((--(INT('Drill Size Info'!$AA$15) &amp; "." &amp; RIGHT(DD371,3))&gt;=--('Drill Size Info'!$AA$15)), (--(INT('Drill Size Info'!$AA$15) &amp; "." &amp; RIGHT(DD371,3))&lt;=--('Drill Size Info'!$AB$15))),
                --(INT('Drill Size Info'!$AA$15) &amp; "." &amp; RIGHT(DD371,3)),
                --(INT('Drill Size Info'!$AB$15) &amp; "." &amp; RIGHT(DD371,3))
            )
        ),
        "N/A"
    )
)</f>
        <v>N/A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183"/>
      <c r="AL371" s="183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3"/>
      <c r="BA371" s="163"/>
      <c r="BB371" s="163"/>
      <c r="BC371" s="163"/>
      <c r="BD371" s="163"/>
      <c r="BE371" s="163"/>
      <c r="BF371" s="164"/>
      <c r="BG371" s="165"/>
      <c r="BH371" s="162"/>
      <c r="BI371" s="162"/>
      <c r="BJ371" s="164"/>
      <c r="BK371" s="95"/>
      <c r="BL371" s="182"/>
      <c r="BM371" s="182"/>
      <c r="BN371" s="182"/>
      <c r="BO371" s="182"/>
      <c r="BP371" s="95" t="str">
        <f t="shared" si="237"/>
        <v/>
      </c>
    </row>
    <row r="372" spans="2:68" x14ac:dyDescent="0.2">
      <c r="B372" s="156">
        <f t="shared" si="238"/>
        <v>364</v>
      </c>
      <c r="C372" s="158" t="str">
        <f>CONCATENATE('DATA SHEET'!$B$9, 'DATA SHEET'!$Q$2)</f>
        <v>" HWDP</v>
      </c>
      <c r="D372" s="157" t="str">
        <f t="shared" si="239"/>
        <v/>
      </c>
      <c r="E372" s="158" t="str">
        <f>IF('DATA SHEET'!$E$10="Cat 2","N/A","OK")</f>
        <v>OK</v>
      </c>
      <c r="F372" s="158" t="str">
        <f>IF('DATA SHEET'!$E$10="Cat 2","N/A","OK")</f>
        <v>OK</v>
      </c>
      <c r="G372" s="160"/>
      <c r="H372" s="160"/>
      <c r="I372" s="160" t="s">
        <v>194</v>
      </c>
      <c r="J372" s="160" t="str">
        <f t="shared" si="240"/>
        <v>OK</v>
      </c>
      <c r="K372" s="160" t="str">
        <f t="shared" si="240"/>
        <v>OK</v>
      </c>
      <c r="L372" s="160" t="str">
        <f>IF('DATA SHEET'!$B$10="NC-50","N/A","OK")</f>
        <v>OK</v>
      </c>
      <c r="M372" s="160" t="str">
        <f>IF('DATA SHEET'!$B$10="NC-50","N/A","OK")</f>
        <v>OK</v>
      </c>
      <c r="N372" s="160"/>
      <c r="O372" s="160"/>
      <c r="P372" s="160"/>
      <c r="Q372" s="160"/>
      <c r="R372" s="160"/>
      <c r="S372" s="160"/>
      <c r="T372" s="160"/>
      <c r="U372" s="160"/>
      <c r="V372" s="150" t="str">
        <f>IF(DB372&lt;&gt;"",
    IF(INT('Drill Size Info'!$AA$19)=INT('Drill Size Info'!$AB$19),
        --(INT('Drill Size Info'!$AA$19) &amp; "." &amp; DB372),
        IF(AND((--(INT('Drill Size Info'!$AA$19) &amp; "." &amp; DB372)&gt;=--('Drill Size Info'!$AA$19)), (--(INT('Drill Size Info'!$AA$19) &amp; "." &amp; DB372)&lt;=--('Drill Size Info'!$AB$19))),
            --(INT('Drill Size Info'!$AA$19) &amp; "." &amp; DB372),
            --(INT('Drill Size Info'!$AB$19) &amp; "." &amp; DB372)
        )
    ),
    IF(DA372&lt;&gt;"",
        IF(INT('Drill Size Info'!$AA$19)=INT('Drill Size Info'!$AB$19),
            --(INT('Drill Size Info'!$AA$19) &amp; "." &amp; LEFT(DA372,3)),
            IF(AND((--(INT('Drill Size Info'!$AA$19) &amp; "." &amp; LEFT(DA372,3))&gt;=--('Drill Size Info'!$AA$19)), (--(INT('Drill Size Info'!$AA$19) &amp; "." &amp; LEFT(DA372,3))&lt;=--('Drill Size Info'!$AB$19))),
                --(INT('Drill Size Info'!$AA$19) &amp; "." &amp; LEFT(DA372,3)),
                --(INT('Drill Size Info'!$AB$19) &amp; "." &amp; LEFT(DA372,3))
            )
        ),
        "OK"
    )
)</f>
        <v>OK</v>
      </c>
      <c r="W372" s="150" t="str">
        <f>IF(DC372&lt;&gt;"",
    IF(INT('Drill Size Info'!$AA$19)=INT('Drill Size Info'!$AB$19),
        --(INT('Drill Size Info'!$AA$19) &amp; "." &amp; DC372),
        IF(AND((--(INT('Drill Size Info'!$AA$19) &amp; "." &amp; DC372)&gt;=--('Drill Size Info'!$AA$19)), (--(INT('Drill Size Info'!$AA$19) &amp; "." &amp; DC372)&lt;=--('Drill Size Info'!$AB$19))),
            --(INT('Drill Size Info'!$AA$19) &amp; "." &amp; DC372),
            --(INT('Drill Size Info'!$AB$19) &amp; "." &amp; DC372)
        )
    ),
    IF(DA372&lt;&gt;"",
        IF(INT('Drill Size Info'!$AA$19)=INT('Drill Size Info'!$AB$19),
            --(INT('Drill Size Info'!$AA$19) &amp; "." &amp; RIGHT(DA372,3)),
            IF(AND((--(INT('Drill Size Info'!$AA$19) &amp; "." &amp; RIGHT(DA372,3))&gt;=--('Drill Size Info'!$AA$19)), (--(INT('Drill Size Info'!$AA$19) &amp; "." &amp; RIGHT(DA372,3))&lt;=--('Drill Size Info'!$AB$19))),
                --(INT('Drill Size Info'!$AA$19) &amp; "." &amp; RIGHT(DA372,3)),
                --(INT('Drill Size Info'!$AB$19) &amp; "." &amp; RIGHT(DA372,3))
            )
        ),
        "N/A"
    )
)</f>
        <v>N/A</v>
      </c>
      <c r="X372" s="150" t="str">
        <f>IF(DE372&lt;&gt;"",
    IF(INT('Drill Size Info'!$AA$19)=INT('Drill Size Info'!$AB$15),
        --(INT('Drill Size Info'!$AA$15) &amp; "." &amp; DE372),
        IF(AND((--(INT('Drill Size Info'!$AA$15) &amp; "." &amp; DE372)&gt;=--('Drill Size Info'!$AA$15)), (--(INT('Drill Size Info'!$AA$15) &amp; "." &amp; DE372)&lt;=--('Drill Size Info'!$AB$15))),
            --(INT('Drill Size Info'!$AA$15) &amp; "." &amp; DE372),
            --(INT('Drill Size Info'!$AB$15) &amp; "." &amp; DE372)
        )
    ),
    IF(DD372&lt;&gt;"",
        IF(INT('Drill Size Info'!$AA$15)=INT('Drill Size Info'!$AB$15),
            --(INT('Drill Size Info'!$AA$15) &amp; "." &amp; LEFT(DD372,3)),
            IF(AND((--(INT('Drill Size Info'!$AA$15) &amp; "." &amp; LEFT(DD372,3))&gt;=--('Drill Size Info'!$AA$15)), (--(INT('Drill Size Info'!$AA$15) &amp; "." &amp; LEFT(DD372,3))&lt;=--('Drill Size Info'!$AB$15))),
                --(INT('Drill Size Info'!$AA$15) &amp; "." &amp; LEFT(DD372,3)),
                --(INT('Drill Size Info'!$AB$15) &amp; "." &amp; LEFT(DD372,3))
            )
        ),
        "OK"
    )
)</f>
        <v>OK</v>
      </c>
      <c r="Y372" s="150" t="str">
        <f>IF(DF372&lt;&gt;"",
    IF(INT('Drill Size Info'!$AA$19)=INT('Drill Size Info'!$AB$15),
        --(INT('Drill Size Info'!$AA$15) &amp; "." &amp; DF372),
        IF(AND((--(INT('Drill Size Info'!$AA$15) &amp; "." &amp; DF372)&gt;=--('Drill Size Info'!$AA$15)), (--(INT('Drill Size Info'!$AA$15) &amp; "." &amp; DF372)&lt;=--('Drill Size Info'!$AB$15))),
            --(INT('Drill Size Info'!$AA$15) &amp; "." &amp; DF372),
            --(INT('Drill Size Info'!$AB$15) &amp; "." &amp; DF372)
        )
    ),
    IF(DD372&lt;&gt;"",
        IF(INT('Drill Size Info'!$AA$15)=INT('Drill Size Info'!$AB$15),
            --(INT('Drill Size Info'!$AA$15) &amp; "." &amp; RIGHT(DD372,3)),
            IF(AND((--(INT('Drill Size Info'!$AA$15) &amp; "." &amp; RIGHT(DD372,3))&gt;=--('Drill Size Info'!$AA$15)), (--(INT('Drill Size Info'!$AA$15) &amp; "." &amp; RIGHT(DD372,3))&lt;=--('Drill Size Info'!$AB$15))),
                --(INT('Drill Size Info'!$AA$15) &amp; "." &amp; RIGHT(DD372,3)),
                --(INT('Drill Size Info'!$AB$15) &amp; "." &amp; RIGHT(DD372,3))
            )
        ),
        "N/A"
    )
)</f>
        <v>N/A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183"/>
      <c r="AL372" s="183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3"/>
      <c r="BA372" s="163"/>
      <c r="BB372" s="163"/>
      <c r="BC372" s="163"/>
      <c r="BD372" s="163"/>
      <c r="BE372" s="163"/>
      <c r="BF372" s="164"/>
      <c r="BG372" s="165"/>
      <c r="BH372" s="162"/>
      <c r="BI372" s="162"/>
      <c r="BJ372" s="164"/>
      <c r="BK372" s="95"/>
      <c r="BL372" s="182"/>
      <c r="BM372" s="182"/>
      <c r="BN372" s="182"/>
      <c r="BO372" s="182"/>
      <c r="BP372" s="95" t="str">
        <f t="shared" si="237"/>
        <v/>
      </c>
    </row>
    <row r="373" spans="2:68" x14ac:dyDescent="0.2">
      <c r="B373" s="156">
        <f t="shared" si="238"/>
        <v>365</v>
      </c>
      <c r="C373" s="158" t="str">
        <f>CONCATENATE('DATA SHEET'!$B$9, 'DATA SHEET'!$Q$2)</f>
        <v>" HWDP</v>
      </c>
      <c r="D373" s="157" t="str">
        <f t="shared" si="239"/>
        <v/>
      </c>
      <c r="E373" s="158" t="str">
        <f>IF('DATA SHEET'!$E$10="Cat 2","N/A","OK")</f>
        <v>OK</v>
      </c>
      <c r="F373" s="158" t="str">
        <f>IF('DATA SHEET'!$E$10="Cat 2","N/A","OK")</f>
        <v>OK</v>
      </c>
      <c r="G373" s="160"/>
      <c r="H373" s="160"/>
      <c r="I373" s="160" t="s">
        <v>194</v>
      </c>
      <c r="J373" s="160" t="str">
        <f t="shared" si="240"/>
        <v>OK</v>
      </c>
      <c r="K373" s="160" t="str">
        <f t="shared" si="240"/>
        <v>OK</v>
      </c>
      <c r="L373" s="160" t="str">
        <f>IF('DATA SHEET'!$B$10="NC-50","N/A","OK")</f>
        <v>OK</v>
      </c>
      <c r="M373" s="160" t="str">
        <f>IF('DATA SHEET'!$B$10="NC-50","N/A","OK")</f>
        <v>OK</v>
      </c>
      <c r="N373" s="160"/>
      <c r="O373" s="160"/>
      <c r="P373" s="160"/>
      <c r="Q373" s="160"/>
      <c r="R373" s="160"/>
      <c r="S373" s="160"/>
      <c r="T373" s="160"/>
      <c r="U373" s="160"/>
      <c r="V373" s="150" t="str">
        <f>IF(DB373&lt;&gt;"",
    IF(INT('Drill Size Info'!$AA$19)=INT('Drill Size Info'!$AB$19),
        --(INT('Drill Size Info'!$AA$19) &amp; "." &amp; DB373),
        IF(AND((--(INT('Drill Size Info'!$AA$19) &amp; "." &amp; DB373)&gt;=--('Drill Size Info'!$AA$19)), (--(INT('Drill Size Info'!$AA$19) &amp; "." &amp; DB373)&lt;=--('Drill Size Info'!$AB$19))),
            --(INT('Drill Size Info'!$AA$19) &amp; "." &amp; DB373),
            --(INT('Drill Size Info'!$AB$19) &amp; "." &amp; DB373)
        )
    ),
    IF(DA373&lt;&gt;"",
        IF(INT('Drill Size Info'!$AA$19)=INT('Drill Size Info'!$AB$19),
            --(INT('Drill Size Info'!$AA$19) &amp; "." &amp; LEFT(DA373,3)),
            IF(AND((--(INT('Drill Size Info'!$AA$19) &amp; "." &amp; LEFT(DA373,3))&gt;=--('Drill Size Info'!$AA$19)), (--(INT('Drill Size Info'!$AA$19) &amp; "." &amp; LEFT(DA373,3))&lt;=--('Drill Size Info'!$AB$19))),
                --(INT('Drill Size Info'!$AA$19) &amp; "." &amp; LEFT(DA373,3)),
                --(INT('Drill Size Info'!$AB$19) &amp; "." &amp; LEFT(DA373,3))
            )
        ),
        "OK"
    )
)</f>
        <v>OK</v>
      </c>
      <c r="W373" s="150" t="str">
        <f>IF(DC373&lt;&gt;"",
    IF(INT('Drill Size Info'!$AA$19)=INT('Drill Size Info'!$AB$19),
        --(INT('Drill Size Info'!$AA$19) &amp; "." &amp; DC373),
        IF(AND((--(INT('Drill Size Info'!$AA$19) &amp; "." &amp; DC373)&gt;=--('Drill Size Info'!$AA$19)), (--(INT('Drill Size Info'!$AA$19) &amp; "." &amp; DC373)&lt;=--('Drill Size Info'!$AB$19))),
            --(INT('Drill Size Info'!$AA$19) &amp; "." &amp; DC373),
            --(INT('Drill Size Info'!$AB$19) &amp; "." &amp; DC373)
        )
    ),
    IF(DA373&lt;&gt;"",
        IF(INT('Drill Size Info'!$AA$19)=INT('Drill Size Info'!$AB$19),
            --(INT('Drill Size Info'!$AA$19) &amp; "." &amp; RIGHT(DA373,3)),
            IF(AND((--(INT('Drill Size Info'!$AA$19) &amp; "." &amp; RIGHT(DA373,3))&gt;=--('Drill Size Info'!$AA$19)), (--(INT('Drill Size Info'!$AA$19) &amp; "." &amp; RIGHT(DA373,3))&lt;=--('Drill Size Info'!$AB$19))),
                --(INT('Drill Size Info'!$AA$19) &amp; "." &amp; RIGHT(DA373,3)),
                --(INT('Drill Size Info'!$AB$19) &amp; "." &amp; RIGHT(DA373,3))
            )
        ),
        "N/A"
    )
)</f>
        <v>N/A</v>
      </c>
      <c r="X373" s="150" t="str">
        <f>IF(DE373&lt;&gt;"",
    IF(INT('Drill Size Info'!$AA$19)=INT('Drill Size Info'!$AB$15),
        --(INT('Drill Size Info'!$AA$15) &amp; "." &amp; DE373),
        IF(AND((--(INT('Drill Size Info'!$AA$15) &amp; "." &amp; DE373)&gt;=--('Drill Size Info'!$AA$15)), (--(INT('Drill Size Info'!$AA$15) &amp; "." &amp; DE373)&lt;=--('Drill Size Info'!$AB$15))),
            --(INT('Drill Size Info'!$AA$15) &amp; "." &amp; DE373),
            --(INT('Drill Size Info'!$AB$15) &amp; "." &amp; DE373)
        )
    ),
    IF(DD373&lt;&gt;"",
        IF(INT('Drill Size Info'!$AA$15)=INT('Drill Size Info'!$AB$15),
            --(INT('Drill Size Info'!$AA$15) &amp; "." &amp; LEFT(DD373,3)),
            IF(AND((--(INT('Drill Size Info'!$AA$15) &amp; "." &amp; LEFT(DD373,3))&gt;=--('Drill Size Info'!$AA$15)), (--(INT('Drill Size Info'!$AA$15) &amp; "." &amp; LEFT(DD373,3))&lt;=--('Drill Size Info'!$AB$15))),
                --(INT('Drill Size Info'!$AA$15) &amp; "." &amp; LEFT(DD373,3)),
                --(INT('Drill Size Info'!$AB$15) &amp; "." &amp; LEFT(DD373,3))
            )
        ),
        "OK"
    )
)</f>
        <v>OK</v>
      </c>
      <c r="Y373" s="150" t="str">
        <f>IF(DF373&lt;&gt;"",
    IF(INT('Drill Size Info'!$AA$19)=INT('Drill Size Info'!$AB$15),
        --(INT('Drill Size Info'!$AA$15) &amp; "." &amp; DF373),
        IF(AND((--(INT('Drill Size Info'!$AA$15) &amp; "." &amp; DF373)&gt;=--('Drill Size Info'!$AA$15)), (--(INT('Drill Size Info'!$AA$15) &amp; "." &amp; DF373)&lt;=--('Drill Size Info'!$AB$15))),
            --(INT('Drill Size Info'!$AA$15) &amp; "." &amp; DF373),
            --(INT('Drill Size Info'!$AB$15) &amp; "." &amp; DF373)
        )
    ),
    IF(DD373&lt;&gt;"",
        IF(INT('Drill Size Info'!$AA$15)=INT('Drill Size Info'!$AB$15),
            --(INT('Drill Size Info'!$AA$15) &amp; "." &amp; RIGHT(DD373,3)),
            IF(AND((--(INT('Drill Size Info'!$AA$15) &amp; "." &amp; RIGHT(DD373,3))&gt;=--('Drill Size Info'!$AA$15)), (--(INT('Drill Size Info'!$AA$15) &amp; "." &amp; RIGHT(DD373,3))&lt;=--('Drill Size Info'!$AB$15))),
                --(INT('Drill Size Info'!$AA$15) &amp; "." &amp; RIGHT(DD373,3)),
                --(INT('Drill Size Info'!$AB$15) &amp; "." &amp; RIGHT(DD373,3))
            )
        ),
        "N/A"
    )
)</f>
        <v>N/A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183"/>
      <c r="AL373" s="183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3"/>
      <c r="BA373" s="163"/>
      <c r="BB373" s="163"/>
      <c r="BC373" s="163"/>
      <c r="BD373" s="163"/>
      <c r="BE373" s="163"/>
      <c r="BF373" s="164"/>
      <c r="BG373" s="165"/>
      <c r="BH373" s="162"/>
      <c r="BI373" s="162"/>
      <c r="BJ373" s="164"/>
      <c r="BK373" s="95"/>
      <c r="BL373" s="182"/>
      <c r="BM373" s="182"/>
      <c r="BN373" s="182"/>
      <c r="BO373" s="182"/>
      <c r="BP373" s="95" t="str">
        <f t="shared" si="237"/>
        <v/>
      </c>
    </row>
    <row r="374" spans="2:68" x14ac:dyDescent="0.2">
      <c r="B374" s="156">
        <f t="shared" si="238"/>
        <v>366</v>
      </c>
      <c r="C374" s="158" t="str">
        <f>CONCATENATE('DATA SHEET'!$B$9, 'DATA SHEET'!$Q$2)</f>
        <v>" HWDP</v>
      </c>
      <c r="D374" s="157" t="str">
        <f t="shared" si="239"/>
        <v/>
      </c>
      <c r="E374" s="158" t="str">
        <f>IF('DATA SHEET'!$E$10="Cat 2","N/A","OK")</f>
        <v>OK</v>
      </c>
      <c r="F374" s="158" t="str">
        <f>IF('DATA SHEET'!$E$10="Cat 2","N/A","OK")</f>
        <v>OK</v>
      </c>
      <c r="G374" s="160"/>
      <c r="H374" s="160"/>
      <c r="I374" s="160" t="s">
        <v>194</v>
      </c>
      <c r="J374" s="160" t="str">
        <f t="shared" si="240"/>
        <v>OK</v>
      </c>
      <c r="K374" s="160" t="str">
        <f t="shared" si="240"/>
        <v>OK</v>
      </c>
      <c r="L374" s="160" t="str">
        <f>IF('DATA SHEET'!$B$10="NC-50","N/A","OK")</f>
        <v>OK</v>
      </c>
      <c r="M374" s="160" t="str">
        <f>IF('DATA SHEET'!$B$10="NC-50","N/A","OK")</f>
        <v>OK</v>
      </c>
      <c r="N374" s="160"/>
      <c r="O374" s="160"/>
      <c r="P374" s="160"/>
      <c r="Q374" s="160"/>
      <c r="R374" s="160"/>
      <c r="S374" s="160"/>
      <c r="T374" s="160"/>
      <c r="U374" s="160"/>
      <c r="V374" s="150" t="str">
        <f>IF(DB374&lt;&gt;"",
    IF(INT('Drill Size Info'!$AA$19)=INT('Drill Size Info'!$AB$19),
        --(INT('Drill Size Info'!$AA$19) &amp; "." &amp; DB374),
        IF(AND((--(INT('Drill Size Info'!$AA$19) &amp; "." &amp; DB374)&gt;=--('Drill Size Info'!$AA$19)), (--(INT('Drill Size Info'!$AA$19) &amp; "." &amp; DB374)&lt;=--('Drill Size Info'!$AB$19))),
            --(INT('Drill Size Info'!$AA$19) &amp; "." &amp; DB374),
            --(INT('Drill Size Info'!$AB$19) &amp; "." &amp; DB374)
        )
    ),
    IF(DA374&lt;&gt;"",
        IF(INT('Drill Size Info'!$AA$19)=INT('Drill Size Info'!$AB$19),
            --(INT('Drill Size Info'!$AA$19) &amp; "." &amp; LEFT(DA374,3)),
            IF(AND((--(INT('Drill Size Info'!$AA$19) &amp; "." &amp; LEFT(DA374,3))&gt;=--('Drill Size Info'!$AA$19)), (--(INT('Drill Size Info'!$AA$19) &amp; "." &amp; LEFT(DA374,3))&lt;=--('Drill Size Info'!$AB$19))),
                --(INT('Drill Size Info'!$AA$19) &amp; "." &amp; LEFT(DA374,3)),
                --(INT('Drill Size Info'!$AB$19) &amp; "." &amp; LEFT(DA374,3))
            )
        ),
        "OK"
    )
)</f>
        <v>OK</v>
      </c>
      <c r="W374" s="150" t="str">
        <f>IF(DC374&lt;&gt;"",
    IF(INT('Drill Size Info'!$AA$19)=INT('Drill Size Info'!$AB$19),
        --(INT('Drill Size Info'!$AA$19) &amp; "." &amp; DC374),
        IF(AND((--(INT('Drill Size Info'!$AA$19) &amp; "." &amp; DC374)&gt;=--('Drill Size Info'!$AA$19)), (--(INT('Drill Size Info'!$AA$19) &amp; "." &amp; DC374)&lt;=--('Drill Size Info'!$AB$19))),
            --(INT('Drill Size Info'!$AA$19) &amp; "." &amp; DC374),
            --(INT('Drill Size Info'!$AB$19) &amp; "." &amp; DC374)
        )
    ),
    IF(DA374&lt;&gt;"",
        IF(INT('Drill Size Info'!$AA$19)=INT('Drill Size Info'!$AB$19),
            --(INT('Drill Size Info'!$AA$19) &amp; "." &amp; RIGHT(DA374,3)),
            IF(AND((--(INT('Drill Size Info'!$AA$19) &amp; "." &amp; RIGHT(DA374,3))&gt;=--('Drill Size Info'!$AA$19)), (--(INT('Drill Size Info'!$AA$19) &amp; "." &amp; RIGHT(DA374,3))&lt;=--('Drill Size Info'!$AB$19))),
                --(INT('Drill Size Info'!$AA$19) &amp; "." &amp; RIGHT(DA374,3)),
                --(INT('Drill Size Info'!$AB$19) &amp; "." &amp; RIGHT(DA374,3))
            )
        ),
        "N/A"
    )
)</f>
        <v>N/A</v>
      </c>
      <c r="X374" s="150" t="str">
        <f>IF(DE374&lt;&gt;"",
    IF(INT('Drill Size Info'!$AA$19)=INT('Drill Size Info'!$AB$15),
        --(INT('Drill Size Info'!$AA$15) &amp; "." &amp; DE374),
        IF(AND((--(INT('Drill Size Info'!$AA$15) &amp; "." &amp; DE374)&gt;=--('Drill Size Info'!$AA$15)), (--(INT('Drill Size Info'!$AA$15) &amp; "." &amp; DE374)&lt;=--('Drill Size Info'!$AB$15))),
            --(INT('Drill Size Info'!$AA$15) &amp; "." &amp; DE374),
            --(INT('Drill Size Info'!$AB$15) &amp; "." &amp; DE374)
        )
    ),
    IF(DD374&lt;&gt;"",
        IF(INT('Drill Size Info'!$AA$15)=INT('Drill Size Info'!$AB$15),
            --(INT('Drill Size Info'!$AA$15) &amp; "." &amp; LEFT(DD374,3)),
            IF(AND((--(INT('Drill Size Info'!$AA$15) &amp; "." &amp; LEFT(DD374,3))&gt;=--('Drill Size Info'!$AA$15)), (--(INT('Drill Size Info'!$AA$15) &amp; "." &amp; LEFT(DD374,3))&lt;=--('Drill Size Info'!$AB$15))),
                --(INT('Drill Size Info'!$AA$15) &amp; "." &amp; LEFT(DD374,3)),
                --(INT('Drill Size Info'!$AB$15) &amp; "." &amp; LEFT(DD374,3))
            )
        ),
        "OK"
    )
)</f>
        <v>OK</v>
      </c>
      <c r="Y374" s="150" t="str">
        <f>IF(DF374&lt;&gt;"",
    IF(INT('Drill Size Info'!$AA$19)=INT('Drill Size Info'!$AB$15),
        --(INT('Drill Size Info'!$AA$15) &amp; "." &amp; DF374),
        IF(AND((--(INT('Drill Size Info'!$AA$15) &amp; "." &amp; DF374)&gt;=--('Drill Size Info'!$AA$15)), (--(INT('Drill Size Info'!$AA$15) &amp; "." &amp; DF374)&lt;=--('Drill Size Info'!$AB$15))),
            --(INT('Drill Size Info'!$AA$15) &amp; "." &amp; DF374),
            --(INT('Drill Size Info'!$AB$15) &amp; "." &amp; DF374)
        )
    ),
    IF(DD374&lt;&gt;"",
        IF(INT('Drill Size Info'!$AA$15)=INT('Drill Size Info'!$AB$15),
            --(INT('Drill Size Info'!$AA$15) &amp; "." &amp; RIGHT(DD374,3)),
            IF(AND((--(INT('Drill Size Info'!$AA$15) &amp; "." &amp; RIGHT(DD374,3))&gt;=--('Drill Size Info'!$AA$15)), (--(INT('Drill Size Info'!$AA$15) &amp; "." &amp; RIGHT(DD374,3))&lt;=--('Drill Size Info'!$AB$15))),
                --(INT('Drill Size Info'!$AA$15) &amp; "." &amp; RIGHT(DD374,3)),
                --(INT('Drill Size Info'!$AB$15) &amp; "." &amp; RIGHT(DD374,3))
            )
        ),
        "N/A"
    )
)</f>
        <v>N/A</v>
      </c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183"/>
      <c r="AL374" s="183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3"/>
      <c r="BA374" s="163"/>
      <c r="BB374" s="163"/>
      <c r="BC374" s="163"/>
      <c r="BD374" s="163"/>
      <c r="BE374" s="163"/>
      <c r="BF374" s="164"/>
      <c r="BG374" s="165"/>
      <c r="BH374" s="162"/>
      <c r="BI374" s="162"/>
      <c r="BJ374" s="164"/>
      <c r="BK374" s="95"/>
      <c r="BL374" s="182"/>
      <c r="BM374" s="182"/>
      <c r="BN374" s="182"/>
      <c r="BO374" s="182"/>
      <c r="BP374" s="95" t="str">
        <f t="shared" si="237"/>
        <v/>
      </c>
    </row>
    <row r="375" spans="2:68" x14ac:dyDescent="0.2">
      <c r="B375" s="156">
        <f t="shared" si="238"/>
        <v>367</v>
      </c>
      <c r="C375" s="158" t="str">
        <f>CONCATENATE('DATA SHEET'!$B$9, 'DATA SHEET'!$Q$2)</f>
        <v>" HWDP</v>
      </c>
      <c r="D375" s="157" t="str">
        <f t="shared" si="239"/>
        <v/>
      </c>
      <c r="E375" s="158" t="str">
        <f>IF('DATA SHEET'!$E$10="Cat 2","N/A","OK")</f>
        <v>OK</v>
      </c>
      <c r="F375" s="158" t="str">
        <f>IF('DATA SHEET'!$E$10="Cat 2","N/A","OK")</f>
        <v>OK</v>
      </c>
      <c r="G375" s="160"/>
      <c r="H375" s="160"/>
      <c r="I375" s="160" t="s">
        <v>194</v>
      </c>
      <c r="J375" s="160" t="str">
        <f t="shared" si="240"/>
        <v>OK</v>
      </c>
      <c r="K375" s="160" t="str">
        <f t="shared" si="240"/>
        <v>OK</v>
      </c>
      <c r="L375" s="160" t="str">
        <f>IF('DATA SHEET'!$B$10="NC-50","N/A","OK")</f>
        <v>OK</v>
      </c>
      <c r="M375" s="160" t="str">
        <f>IF('DATA SHEET'!$B$10="NC-50","N/A","OK")</f>
        <v>OK</v>
      </c>
      <c r="N375" s="160"/>
      <c r="O375" s="160"/>
      <c r="P375" s="160"/>
      <c r="Q375" s="160"/>
      <c r="R375" s="160"/>
      <c r="S375" s="160"/>
      <c r="T375" s="160"/>
      <c r="U375" s="160"/>
      <c r="V375" s="150" t="str">
        <f>IF(DB375&lt;&gt;"",
    IF(INT('Drill Size Info'!$AA$19)=INT('Drill Size Info'!$AB$19),
        --(INT('Drill Size Info'!$AA$19) &amp; "." &amp; DB375),
        IF(AND((--(INT('Drill Size Info'!$AA$19) &amp; "." &amp; DB375)&gt;=--('Drill Size Info'!$AA$19)), (--(INT('Drill Size Info'!$AA$19) &amp; "." &amp; DB375)&lt;=--('Drill Size Info'!$AB$19))),
            --(INT('Drill Size Info'!$AA$19) &amp; "." &amp; DB375),
            --(INT('Drill Size Info'!$AB$19) &amp; "." &amp; DB375)
        )
    ),
    IF(DA375&lt;&gt;"",
        IF(INT('Drill Size Info'!$AA$19)=INT('Drill Size Info'!$AB$19),
            --(INT('Drill Size Info'!$AA$19) &amp; "." &amp; LEFT(DA375,3)),
            IF(AND((--(INT('Drill Size Info'!$AA$19) &amp; "." &amp; LEFT(DA375,3))&gt;=--('Drill Size Info'!$AA$19)), (--(INT('Drill Size Info'!$AA$19) &amp; "." &amp; LEFT(DA375,3))&lt;=--('Drill Size Info'!$AB$19))),
                --(INT('Drill Size Info'!$AA$19) &amp; "." &amp; LEFT(DA375,3)),
                --(INT('Drill Size Info'!$AB$19) &amp; "." &amp; LEFT(DA375,3))
            )
        ),
        "OK"
    )
)</f>
        <v>OK</v>
      </c>
      <c r="W375" s="150" t="str">
        <f>IF(DC375&lt;&gt;"",
    IF(INT('Drill Size Info'!$AA$19)=INT('Drill Size Info'!$AB$19),
        --(INT('Drill Size Info'!$AA$19) &amp; "." &amp; DC375),
        IF(AND((--(INT('Drill Size Info'!$AA$19) &amp; "." &amp; DC375)&gt;=--('Drill Size Info'!$AA$19)), (--(INT('Drill Size Info'!$AA$19) &amp; "." &amp; DC375)&lt;=--('Drill Size Info'!$AB$19))),
            --(INT('Drill Size Info'!$AA$19) &amp; "." &amp; DC375),
            --(INT('Drill Size Info'!$AB$19) &amp; "." &amp; DC375)
        )
    ),
    IF(DA375&lt;&gt;"",
        IF(INT('Drill Size Info'!$AA$19)=INT('Drill Size Info'!$AB$19),
            --(INT('Drill Size Info'!$AA$19) &amp; "." &amp; RIGHT(DA375,3)),
            IF(AND((--(INT('Drill Size Info'!$AA$19) &amp; "." &amp; RIGHT(DA375,3))&gt;=--('Drill Size Info'!$AA$19)), (--(INT('Drill Size Info'!$AA$19) &amp; "." &amp; RIGHT(DA375,3))&lt;=--('Drill Size Info'!$AB$19))),
                --(INT('Drill Size Info'!$AA$19) &amp; "." &amp; RIGHT(DA375,3)),
                --(INT('Drill Size Info'!$AB$19) &amp; "." &amp; RIGHT(DA375,3))
            )
        ),
        "N/A"
    )
)</f>
        <v>N/A</v>
      </c>
      <c r="X375" s="150" t="str">
        <f>IF(DE375&lt;&gt;"",
    IF(INT('Drill Size Info'!$AA$19)=INT('Drill Size Info'!$AB$15),
        --(INT('Drill Size Info'!$AA$15) &amp; "." &amp; DE375),
        IF(AND((--(INT('Drill Size Info'!$AA$15) &amp; "." &amp; DE375)&gt;=--('Drill Size Info'!$AA$15)), (--(INT('Drill Size Info'!$AA$15) &amp; "." &amp; DE375)&lt;=--('Drill Size Info'!$AB$15))),
            --(INT('Drill Size Info'!$AA$15) &amp; "." &amp; DE375),
            --(INT('Drill Size Info'!$AB$15) &amp; "." &amp; DE375)
        )
    ),
    IF(DD375&lt;&gt;"",
        IF(INT('Drill Size Info'!$AA$15)=INT('Drill Size Info'!$AB$15),
            --(INT('Drill Size Info'!$AA$15) &amp; "." &amp; LEFT(DD375,3)),
            IF(AND((--(INT('Drill Size Info'!$AA$15) &amp; "." &amp; LEFT(DD375,3))&gt;=--('Drill Size Info'!$AA$15)), (--(INT('Drill Size Info'!$AA$15) &amp; "." &amp; LEFT(DD375,3))&lt;=--('Drill Size Info'!$AB$15))),
                --(INT('Drill Size Info'!$AA$15) &amp; "." &amp; LEFT(DD375,3)),
                --(INT('Drill Size Info'!$AB$15) &amp; "." &amp; LEFT(DD375,3))
            )
        ),
        "OK"
    )
)</f>
        <v>OK</v>
      </c>
      <c r="Y375" s="150" t="str">
        <f>IF(DF375&lt;&gt;"",
    IF(INT('Drill Size Info'!$AA$19)=INT('Drill Size Info'!$AB$15),
        --(INT('Drill Size Info'!$AA$15) &amp; "." &amp; DF375),
        IF(AND((--(INT('Drill Size Info'!$AA$15) &amp; "." &amp; DF375)&gt;=--('Drill Size Info'!$AA$15)), (--(INT('Drill Size Info'!$AA$15) &amp; "." &amp; DF375)&lt;=--('Drill Size Info'!$AB$15))),
            --(INT('Drill Size Info'!$AA$15) &amp; "." &amp; DF375),
            --(INT('Drill Size Info'!$AB$15) &amp; "." &amp; DF375)
        )
    ),
    IF(DD375&lt;&gt;"",
        IF(INT('Drill Size Info'!$AA$15)=INT('Drill Size Info'!$AB$15),
            --(INT('Drill Size Info'!$AA$15) &amp; "." &amp; RIGHT(DD375,3)),
            IF(AND((--(INT('Drill Size Info'!$AA$15) &amp; "." &amp; RIGHT(DD375,3))&gt;=--('Drill Size Info'!$AA$15)), (--(INT('Drill Size Info'!$AA$15) &amp; "." &amp; RIGHT(DD375,3))&lt;=--('Drill Size Info'!$AB$15))),
                --(INT('Drill Size Info'!$AA$15) &amp; "." &amp; RIGHT(DD375,3)),
                --(INT('Drill Size Info'!$AB$15) &amp; "." &amp; RIGHT(DD375,3))
            )
        ),
        "N/A"
    )
)</f>
        <v>N/A</v>
      </c>
      <c r="Z375" s="162"/>
      <c r="AA375" s="162"/>
      <c r="AB375" s="162"/>
      <c r="AC375" s="162"/>
      <c r="AD375" s="162"/>
      <c r="AE375" s="162"/>
      <c r="AF375" s="162"/>
      <c r="AG375" s="162"/>
      <c r="AH375" s="162"/>
      <c r="AI375" s="162"/>
      <c r="AJ375" s="162"/>
      <c r="AK375" s="183"/>
      <c r="AL375" s="183"/>
      <c r="AM375" s="162"/>
      <c r="AN375" s="162"/>
      <c r="AO375" s="162"/>
      <c r="AP375" s="162"/>
      <c r="AQ375" s="162"/>
      <c r="AR375" s="162"/>
      <c r="AS375" s="162"/>
      <c r="AT375" s="162"/>
      <c r="AU375" s="162"/>
      <c r="AV375" s="162"/>
      <c r="AW375" s="162"/>
      <c r="AX375" s="162"/>
      <c r="AY375" s="162"/>
      <c r="AZ375" s="163"/>
      <c r="BA375" s="163"/>
      <c r="BB375" s="163"/>
      <c r="BC375" s="163"/>
      <c r="BD375" s="163"/>
      <c r="BE375" s="163"/>
      <c r="BF375" s="164"/>
      <c r="BG375" s="165"/>
      <c r="BH375" s="162"/>
      <c r="BI375" s="162"/>
      <c r="BJ375" s="164"/>
      <c r="BK375" s="95"/>
      <c r="BL375" s="182"/>
      <c r="BM375" s="182"/>
      <c r="BN375" s="182"/>
      <c r="BO375" s="182"/>
      <c r="BP375" s="95" t="str">
        <f t="shared" si="237"/>
        <v/>
      </c>
    </row>
    <row r="376" spans="2:68" x14ac:dyDescent="0.2">
      <c r="B376" s="156">
        <f t="shared" si="238"/>
        <v>368</v>
      </c>
      <c r="C376" s="158" t="str">
        <f>CONCATENATE('DATA SHEET'!$B$9, 'DATA SHEET'!$Q$2)</f>
        <v>" HWDP</v>
      </c>
      <c r="D376" s="157" t="str">
        <f t="shared" si="239"/>
        <v/>
      </c>
      <c r="E376" s="158" t="str">
        <f>IF('DATA SHEET'!$E$10="Cat 2","N/A","OK")</f>
        <v>OK</v>
      </c>
      <c r="F376" s="158" t="str">
        <f>IF('DATA SHEET'!$E$10="Cat 2","N/A","OK")</f>
        <v>OK</v>
      </c>
      <c r="G376" s="160"/>
      <c r="H376" s="160"/>
      <c r="I376" s="160" t="s">
        <v>194</v>
      </c>
      <c r="J376" s="160" t="str">
        <f t="shared" si="240"/>
        <v>OK</v>
      </c>
      <c r="K376" s="160" t="str">
        <f t="shared" si="240"/>
        <v>OK</v>
      </c>
      <c r="L376" s="160" t="str">
        <f>IF('DATA SHEET'!$B$10="NC-50","N/A","OK")</f>
        <v>OK</v>
      </c>
      <c r="M376" s="160" t="str">
        <f>IF('DATA SHEET'!$B$10="NC-50","N/A","OK")</f>
        <v>OK</v>
      </c>
      <c r="N376" s="160"/>
      <c r="O376" s="160"/>
      <c r="P376" s="160"/>
      <c r="Q376" s="160"/>
      <c r="R376" s="160"/>
      <c r="S376" s="160"/>
      <c r="T376" s="160"/>
      <c r="U376" s="160"/>
      <c r="V376" s="150" t="str">
        <f>IF(DB376&lt;&gt;"",
    IF(INT('Drill Size Info'!$AA$19)=INT('Drill Size Info'!$AB$19),
        --(INT('Drill Size Info'!$AA$19) &amp; "." &amp; DB376),
        IF(AND((--(INT('Drill Size Info'!$AA$19) &amp; "." &amp; DB376)&gt;=--('Drill Size Info'!$AA$19)), (--(INT('Drill Size Info'!$AA$19) &amp; "." &amp; DB376)&lt;=--('Drill Size Info'!$AB$19))),
            --(INT('Drill Size Info'!$AA$19) &amp; "." &amp; DB376),
            --(INT('Drill Size Info'!$AB$19) &amp; "." &amp; DB376)
        )
    ),
    IF(DA376&lt;&gt;"",
        IF(INT('Drill Size Info'!$AA$19)=INT('Drill Size Info'!$AB$19),
            --(INT('Drill Size Info'!$AA$19) &amp; "." &amp; LEFT(DA376,3)),
            IF(AND((--(INT('Drill Size Info'!$AA$19) &amp; "." &amp; LEFT(DA376,3))&gt;=--('Drill Size Info'!$AA$19)), (--(INT('Drill Size Info'!$AA$19) &amp; "." &amp; LEFT(DA376,3))&lt;=--('Drill Size Info'!$AB$19))),
                --(INT('Drill Size Info'!$AA$19) &amp; "." &amp; LEFT(DA376,3)),
                --(INT('Drill Size Info'!$AB$19) &amp; "." &amp; LEFT(DA376,3))
            )
        ),
        "OK"
    )
)</f>
        <v>OK</v>
      </c>
      <c r="W376" s="150" t="str">
        <f>IF(DC376&lt;&gt;"",
    IF(INT('Drill Size Info'!$AA$19)=INT('Drill Size Info'!$AB$19),
        --(INT('Drill Size Info'!$AA$19) &amp; "." &amp; DC376),
        IF(AND((--(INT('Drill Size Info'!$AA$19) &amp; "." &amp; DC376)&gt;=--('Drill Size Info'!$AA$19)), (--(INT('Drill Size Info'!$AA$19) &amp; "." &amp; DC376)&lt;=--('Drill Size Info'!$AB$19))),
            --(INT('Drill Size Info'!$AA$19) &amp; "." &amp; DC376),
            --(INT('Drill Size Info'!$AB$19) &amp; "." &amp; DC376)
        )
    ),
    IF(DA376&lt;&gt;"",
        IF(INT('Drill Size Info'!$AA$19)=INT('Drill Size Info'!$AB$19),
            --(INT('Drill Size Info'!$AA$19) &amp; "." &amp; RIGHT(DA376,3)),
            IF(AND((--(INT('Drill Size Info'!$AA$19) &amp; "." &amp; RIGHT(DA376,3))&gt;=--('Drill Size Info'!$AA$19)), (--(INT('Drill Size Info'!$AA$19) &amp; "." &amp; RIGHT(DA376,3))&lt;=--('Drill Size Info'!$AB$19))),
                --(INT('Drill Size Info'!$AA$19) &amp; "." &amp; RIGHT(DA376,3)),
                --(INT('Drill Size Info'!$AB$19) &amp; "." &amp; RIGHT(DA376,3))
            )
        ),
        "N/A"
    )
)</f>
        <v>N/A</v>
      </c>
      <c r="X376" s="150" t="str">
        <f>IF(DE376&lt;&gt;"",
    IF(INT('Drill Size Info'!$AA$19)=INT('Drill Size Info'!$AB$15),
        --(INT('Drill Size Info'!$AA$15) &amp; "." &amp; DE376),
        IF(AND((--(INT('Drill Size Info'!$AA$15) &amp; "." &amp; DE376)&gt;=--('Drill Size Info'!$AA$15)), (--(INT('Drill Size Info'!$AA$15) &amp; "." &amp; DE376)&lt;=--('Drill Size Info'!$AB$15))),
            --(INT('Drill Size Info'!$AA$15) &amp; "." &amp; DE376),
            --(INT('Drill Size Info'!$AB$15) &amp; "." &amp; DE376)
        )
    ),
    IF(DD376&lt;&gt;"",
        IF(INT('Drill Size Info'!$AA$15)=INT('Drill Size Info'!$AB$15),
            --(INT('Drill Size Info'!$AA$15) &amp; "." &amp; LEFT(DD376,3)),
            IF(AND((--(INT('Drill Size Info'!$AA$15) &amp; "." &amp; LEFT(DD376,3))&gt;=--('Drill Size Info'!$AA$15)), (--(INT('Drill Size Info'!$AA$15) &amp; "." &amp; LEFT(DD376,3))&lt;=--('Drill Size Info'!$AB$15))),
                --(INT('Drill Size Info'!$AA$15) &amp; "." &amp; LEFT(DD376,3)),
                --(INT('Drill Size Info'!$AB$15) &amp; "." &amp; LEFT(DD376,3))
            )
        ),
        "OK"
    )
)</f>
        <v>OK</v>
      </c>
      <c r="Y376" s="150" t="str">
        <f>IF(DF376&lt;&gt;"",
    IF(INT('Drill Size Info'!$AA$19)=INT('Drill Size Info'!$AB$15),
        --(INT('Drill Size Info'!$AA$15) &amp; "." &amp; DF376),
        IF(AND((--(INT('Drill Size Info'!$AA$15) &amp; "." &amp; DF376)&gt;=--('Drill Size Info'!$AA$15)), (--(INT('Drill Size Info'!$AA$15) &amp; "." &amp; DF376)&lt;=--('Drill Size Info'!$AB$15))),
            --(INT('Drill Size Info'!$AA$15) &amp; "." &amp; DF376),
            --(INT('Drill Size Info'!$AB$15) &amp; "." &amp; DF376)
        )
    ),
    IF(DD376&lt;&gt;"",
        IF(INT('Drill Size Info'!$AA$15)=INT('Drill Size Info'!$AB$15),
            --(INT('Drill Size Info'!$AA$15) &amp; "." &amp; RIGHT(DD376,3)),
            IF(AND((--(INT('Drill Size Info'!$AA$15) &amp; "." &amp; RIGHT(DD376,3))&gt;=--('Drill Size Info'!$AA$15)), (--(INT('Drill Size Info'!$AA$15) &amp; "." &amp; RIGHT(DD376,3))&lt;=--('Drill Size Info'!$AB$15))),
                --(INT('Drill Size Info'!$AA$15) &amp; "." &amp; RIGHT(DD376,3)),
                --(INT('Drill Size Info'!$AB$15) &amp; "." &amp; RIGHT(DD376,3))
            )
        ),
        "N/A"
    )
)</f>
        <v>N/A</v>
      </c>
      <c r="Z376" s="162"/>
      <c r="AA376" s="162"/>
      <c r="AB376" s="162"/>
      <c r="AC376" s="162"/>
      <c r="AD376" s="162"/>
      <c r="AE376" s="162"/>
      <c r="AF376" s="162"/>
      <c r="AG376" s="162"/>
      <c r="AH376" s="162"/>
      <c r="AI376" s="162"/>
      <c r="AJ376" s="162"/>
      <c r="AK376" s="183"/>
      <c r="AL376" s="183"/>
      <c r="AM376" s="162"/>
      <c r="AN376" s="162"/>
      <c r="AO376" s="162"/>
      <c r="AP376" s="162"/>
      <c r="AQ376" s="162"/>
      <c r="AR376" s="162"/>
      <c r="AS376" s="162"/>
      <c r="AT376" s="162"/>
      <c r="AU376" s="162"/>
      <c r="AV376" s="162"/>
      <c r="AW376" s="162"/>
      <c r="AX376" s="162"/>
      <c r="AY376" s="162"/>
      <c r="AZ376" s="163"/>
      <c r="BA376" s="163"/>
      <c r="BB376" s="163"/>
      <c r="BC376" s="163"/>
      <c r="BD376" s="163"/>
      <c r="BE376" s="163"/>
      <c r="BF376" s="164"/>
      <c r="BG376" s="165"/>
      <c r="BH376" s="162"/>
      <c r="BI376" s="162"/>
      <c r="BJ376" s="164"/>
      <c r="BK376" s="95"/>
      <c r="BL376" s="182"/>
      <c r="BM376" s="182"/>
      <c r="BN376" s="182"/>
      <c r="BO376" s="182"/>
      <c r="BP376" s="95" t="str">
        <f t="shared" si="237"/>
        <v/>
      </c>
    </row>
    <row r="377" spans="2:68" x14ac:dyDescent="0.2">
      <c r="B377" s="156">
        <f t="shared" si="238"/>
        <v>369</v>
      </c>
      <c r="C377" s="158" t="str">
        <f>CONCATENATE('DATA SHEET'!$B$9, 'DATA SHEET'!$Q$2)</f>
        <v>" HWDP</v>
      </c>
      <c r="D377" s="157" t="str">
        <f t="shared" si="239"/>
        <v/>
      </c>
      <c r="E377" s="158" t="str">
        <f>IF('DATA SHEET'!$E$10="Cat 2","N/A","OK")</f>
        <v>OK</v>
      </c>
      <c r="F377" s="158" t="str">
        <f>IF('DATA SHEET'!$E$10="Cat 2","N/A","OK")</f>
        <v>OK</v>
      </c>
      <c r="G377" s="160"/>
      <c r="H377" s="160"/>
      <c r="I377" s="160" t="s">
        <v>194</v>
      </c>
      <c r="J377" s="160" t="str">
        <f t="shared" si="240"/>
        <v>OK</v>
      </c>
      <c r="K377" s="160" t="str">
        <f t="shared" si="240"/>
        <v>OK</v>
      </c>
      <c r="L377" s="160" t="str">
        <f>IF('DATA SHEET'!$B$10="NC-50","N/A","OK")</f>
        <v>OK</v>
      </c>
      <c r="M377" s="160" t="str">
        <f>IF('DATA SHEET'!$B$10="NC-50","N/A","OK")</f>
        <v>OK</v>
      </c>
      <c r="N377" s="160"/>
      <c r="O377" s="160"/>
      <c r="P377" s="160"/>
      <c r="Q377" s="160"/>
      <c r="R377" s="160"/>
      <c r="S377" s="160"/>
      <c r="T377" s="160"/>
      <c r="U377" s="160"/>
      <c r="V377" s="150" t="str">
        <f>IF(DB377&lt;&gt;"",
    IF(INT('Drill Size Info'!$AA$19)=INT('Drill Size Info'!$AB$19),
        --(INT('Drill Size Info'!$AA$19) &amp; "." &amp; DB377),
        IF(AND((--(INT('Drill Size Info'!$AA$19) &amp; "." &amp; DB377)&gt;=--('Drill Size Info'!$AA$19)), (--(INT('Drill Size Info'!$AA$19) &amp; "." &amp; DB377)&lt;=--('Drill Size Info'!$AB$19))),
            --(INT('Drill Size Info'!$AA$19) &amp; "." &amp; DB377),
            --(INT('Drill Size Info'!$AB$19) &amp; "." &amp; DB377)
        )
    ),
    IF(DA377&lt;&gt;"",
        IF(INT('Drill Size Info'!$AA$19)=INT('Drill Size Info'!$AB$19),
            --(INT('Drill Size Info'!$AA$19) &amp; "." &amp; LEFT(DA377,3)),
            IF(AND((--(INT('Drill Size Info'!$AA$19) &amp; "." &amp; LEFT(DA377,3))&gt;=--('Drill Size Info'!$AA$19)), (--(INT('Drill Size Info'!$AA$19) &amp; "." &amp; LEFT(DA377,3))&lt;=--('Drill Size Info'!$AB$19))),
                --(INT('Drill Size Info'!$AA$19) &amp; "." &amp; LEFT(DA377,3)),
                --(INT('Drill Size Info'!$AB$19) &amp; "." &amp; LEFT(DA377,3))
            )
        ),
        "OK"
    )
)</f>
        <v>OK</v>
      </c>
      <c r="W377" s="150" t="str">
        <f>IF(DC377&lt;&gt;"",
    IF(INT('Drill Size Info'!$AA$19)=INT('Drill Size Info'!$AB$19),
        --(INT('Drill Size Info'!$AA$19) &amp; "." &amp; DC377),
        IF(AND((--(INT('Drill Size Info'!$AA$19) &amp; "." &amp; DC377)&gt;=--('Drill Size Info'!$AA$19)), (--(INT('Drill Size Info'!$AA$19) &amp; "." &amp; DC377)&lt;=--('Drill Size Info'!$AB$19))),
            --(INT('Drill Size Info'!$AA$19) &amp; "." &amp; DC377),
            --(INT('Drill Size Info'!$AB$19) &amp; "." &amp; DC377)
        )
    ),
    IF(DA377&lt;&gt;"",
        IF(INT('Drill Size Info'!$AA$19)=INT('Drill Size Info'!$AB$19),
            --(INT('Drill Size Info'!$AA$19) &amp; "." &amp; RIGHT(DA377,3)),
            IF(AND((--(INT('Drill Size Info'!$AA$19) &amp; "." &amp; RIGHT(DA377,3))&gt;=--('Drill Size Info'!$AA$19)), (--(INT('Drill Size Info'!$AA$19) &amp; "." &amp; RIGHT(DA377,3))&lt;=--('Drill Size Info'!$AB$19))),
                --(INT('Drill Size Info'!$AA$19) &amp; "." &amp; RIGHT(DA377,3)),
                --(INT('Drill Size Info'!$AB$19) &amp; "." &amp; RIGHT(DA377,3))
            )
        ),
        "N/A"
    )
)</f>
        <v>N/A</v>
      </c>
      <c r="X377" s="150" t="str">
        <f>IF(DE377&lt;&gt;"",
    IF(INT('Drill Size Info'!$AA$19)=INT('Drill Size Info'!$AB$15),
        --(INT('Drill Size Info'!$AA$15) &amp; "." &amp; DE377),
        IF(AND((--(INT('Drill Size Info'!$AA$15) &amp; "." &amp; DE377)&gt;=--('Drill Size Info'!$AA$15)), (--(INT('Drill Size Info'!$AA$15) &amp; "." &amp; DE377)&lt;=--('Drill Size Info'!$AB$15))),
            --(INT('Drill Size Info'!$AA$15) &amp; "." &amp; DE377),
            --(INT('Drill Size Info'!$AB$15) &amp; "." &amp; DE377)
        )
    ),
    IF(DD377&lt;&gt;"",
        IF(INT('Drill Size Info'!$AA$15)=INT('Drill Size Info'!$AB$15),
            --(INT('Drill Size Info'!$AA$15) &amp; "." &amp; LEFT(DD377,3)),
            IF(AND((--(INT('Drill Size Info'!$AA$15) &amp; "." &amp; LEFT(DD377,3))&gt;=--('Drill Size Info'!$AA$15)), (--(INT('Drill Size Info'!$AA$15) &amp; "." &amp; LEFT(DD377,3))&lt;=--('Drill Size Info'!$AB$15))),
                --(INT('Drill Size Info'!$AA$15) &amp; "." &amp; LEFT(DD377,3)),
                --(INT('Drill Size Info'!$AB$15) &amp; "." &amp; LEFT(DD377,3))
            )
        ),
        "OK"
    )
)</f>
        <v>OK</v>
      </c>
      <c r="Y377" s="150" t="str">
        <f>IF(DF377&lt;&gt;"",
    IF(INT('Drill Size Info'!$AA$19)=INT('Drill Size Info'!$AB$15),
        --(INT('Drill Size Info'!$AA$15) &amp; "." &amp; DF377),
        IF(AND((--(INT('Drill Size Info'!$AA$15) &amp; "." &amp; DF377)&gt;=--('Drill Size Info'!$AA$15)), (--(INT('Drill Size Info'!$AA$15) &amp; "." &amp; DF377)&lt;=--('Drill Size Info'!$AB$15))),
            --(INT('Drill Size Info'!$AA$15) &amp; "." &amp; DF377),
            --(INT('Drill Size Info'!$AB$15) &amp; "." &amp; DF377)
        )
    ),
    IF(DD377&lt;&gt;"",
        IF(INT('Drill Size Info'!$AA$15)=INT('Drill Size Info'!$AB$15),
            --(INT('Drill Size Info'!$AA$15) &amp; "." &amp; RIGHT(DD377,3)),
            IF(AND((--(INT('Drill Size Info'!$AA$15) &amp; "." &amp; RIGHT(DD377,3))&gt;=--('Drill Size Info'!$AA$15)), (--(INT('Drill Size Info'!$AA$15) &amp; "." &amp; RIGHT(DD377,3))&lt;=--('Drill Size Info'!$AB$15))),
                --(INT('Drill Size Info'!$AA$15) &amp; "." &amp; RIGHT(DD377,3)),
                --(INT('Drill Size Info'!$AB$15) &amp; "." &amp; RIGHT(DD377,3))
            )
        ),
        "N/A"
    )
)</f>
        <v>N/A</v>
      </c>
      <c r="Z377" s="162"/>
      <c r="AA377" s="162"/>
      <c r="AB377" s="162"/>
      <c r="AC377" s="162"/>
      <c r="AD377" s="162"/>
      <c r="AE377" s="162"/>
      <c r="AF377" s="162"/>
      <c r="AG377" s="162"/>
      <c r="AH377" s="162"/>
      <c r="AI377" s="162"/>
      <c r="AJ377" s="162"/>
      <c r="AK377" s="183"/>
      <c r="AL377" s="183"/>
      <c r="AM377" s="162"/>
      <c r="AN377" s="162"/>
      <c r="AO377" s="162"/>
      <c r="AP377" s="162"/>
      <c r="AQ377" s="162"/>
      <c r="AR377" s="162"/>
      <c r="AS377" s="162"/>
      <c r="AT377" s="162"/>
      <c r="AU377" s="162"/>
      <c r="AV377" s="162"/>
      <c r="AW377" s="162"/>
      <c r="AX377" s="162"/>
      <c r="AY377" s="162"/>
      <c r="AZ377" s="163"/>
      <c r="BA377" s="163"/>
      <c r="BB377" s="163"/>
      <c r="BC377" s="163"/>
      <c r="BD377" s="163"/>
      <c r="BE377" s="163"/>
      <c r="BF377" s="164"/>
      <c r="BG377" s="165"/>
      <c r="BH377" s="162"/>
      <c r="BI377" s="162"/>
      <c r="BJ377" s="164"/>
      <c r="BK377" s="95"/>
      <c r="BL377" s="182"/>
      <c r="BM377" s="182"/>
      <c r="BN377" s="182"/>
      <c r="BO377" s="182"/>
      <c r="BP377" s="95" t="str">
        <f t="shared" si="237"/>
        <v/>
      </c>
    </row>
    <row r="378" spans="2:68" x14ac:dyDescent="0.2">
      <c r="B378" s="156">
        <f t="shared" si="238"/>
        <v>370</v>
      </c>
      <c r="C378" s="158" t="str">
        <f>CONCATENATE('DATA SHEET'!$B$9, 'DATA SHEET'!$Q$2)</f>
        <v>" HWDP</v>
      </c>
      <c r="D378" s="157" t="str">
        <f t="shared" si="239"/>
        <v/>
      </c>
      <c r="E378" s="158" t="str">
        <f>IF('DATA SHEET'!$E$10="Cat 2","N/A","OK")</f>
        <v>OK</v>
      </c>
      <c r="F378" s="158" t="str">
        <f>IF('DATA SHEET'!$E$10="Cat 2","N/A","OK")</f>
        <v>OK</v>
      </c>
      <c r="G378" s="160"/>
      <c r="H378" s="160"/>
      <c r="I378" s="160" t="s">
        <v>194</v>
      </c>
      <c r="J378" s="160" t="str">
        <f t="shared" si="240"/>
        <v>OK</v>
      </c>
      <c r="K378" s="160" t="str">
        <f t="shared" si="240"/>
        <v>OK</v>
      </c>
      <c r="L378" s="160" t="str">
        <f>IF('DATA SHEET'!$B$10="NC-50","N/A","OK")</f>
        <v>OK</v>
      </c>
      <c r="M378" s="160" t="str">
        <f>IF('DATA SHEET'!$B$10="NC-50","N/A","OK")</f>
        <v>OK</v>
      </c>
      <c r="N378" s="160"/>
      <c r="O378" s="160"/>
      <c r="P378" s="160"/>
      <c r="Q378" s="160"/>
      <c r="R378" s="160"/>
      <c r="S378" s="160"/>
      <c r="T378" s="160"/>
      <c r="U378" s="160"/>
      <c r="V378" s="150" t="str">
        <f>IF(DB378&lt;&gt;"",
    IF(INT('Drill Size Info'!$AA$19)=INT('Drill Size Info'!$AB$19),
        --(INT('Drill Size Info'!$AA$19) &amp; "." &amp; DB378),
        IF(AND((--(INT('Drill Size Info'!$AA$19) &amp; "." &amp; DB378)&gt;=--('Drill Size Info'!$AA$19)), (--(INT('Drill Size Info'!$AA$19) &amp; "." &amp; DB378)&lt;=--('Drill Size Info'!$AB$19))),
            --(INT('Drill Size Info'!$AA$19) &amp; "." &amp; DB378),
            --(INT('Drill Size Info'!$AB$19) &amp; "." &amp; DB378)
        )
    ),
    IF(DA378&lt;&gt;"",
        IF(INT('Drill Size Info'!$AA$19)=INT('Drill Size Info'!$AB$19),
            --(INT('Drill Size Info'!$AA$19) &amp; "." &amp; LEFT(DA378,3)),
            IF(AND((--(INT('Drill Size Info'!$AA$19) &amp; "." &amp; LEFT(DA378,3))&gt;=--('Drill Size Info'!$AA$19)), (--(INT('Drill Size Info'!$AA$19) &amp; "." &amp; LEFT(DA378,3))&lt;=--('Drill Size Info'!$AB$19))),
                --(INT('Drill Size Info'!$AA$19) &amp; "." &amp; LEFT(DA378,3)),
                --(INT('Drill Size Info'!$AB$19) &amp; "." &amp; LEFT(DA378,3))
            )
        ),
        "OK"
    )
)</f>
        <v>OK</v>
      </c>
      <c r="W378" s="150" t="str">
        <f>IF(DC378&lt;&gt;"",
    IF(INT('Drill Size Info'!$AA$19)=INT('Drill Size Info'!$AB$19),
        --(INT('Drill Size Info'!$AA$19) &amp; "." &amp; DC378),
        IF(AND((--(INT('Drill Size Info'!$AA$19) &amp; "." &amp; DC378)&gt;=--('Drill Size Info'!$AA$19)), (--(INT('Drill Size Info'!$AA$19) &amp; "." &amp; DC378)&lt;=--('Drill Size Info'!$AB$19))),
            --(INT('Drill Size Info'!$AA$19) &amp; "." &amp; DC378),
            --(INT('Drill Size Info'!$AB$19) &amp; "." &amp; DC378)
        )
    ),
    IF(DA378&lt;&gt;"",
        IF(INT('Drill Size Info'!$AA$19)=INT('Drill Size Info'!$AB$19),
            --(INT('Drill Size Info'!$AA$19) &amp; "." &amp; RIGHT(DA378,3)),
            IF(AND((--(INT('Drill Size Info'!$AA$19) &amp; "." &amp; RIGHT(DA378,3))&gt;=--('Drill Size Info'!$AA$19)), (--(INT('Drill Size Info'!$AA$19) &amp; "." &amp; RIGHT(DA378,3))&lt;=--('Drill Size Info'!$AB$19))),
                --(INT('Drill Size Info'!$AA$19) &amp; "." &amp; RIGHT(DA378,3)),
                --(INT('Drill Size Info'!$AB$19) &amp; "." &amp; RIGHT(DA378,3))
            )
        ),
        "N/A"
    )
)</f>
        <v>N/A</v>
      </c>
      <c r="X378" s="150" t="str">
        <f>IF(DE378&lt;&gt;"",
    IF(INT('Drill Size Info'!$AA$19)=INT('Drill Size Info'!$AB$15),
        --(INT('Drill Size Info'!$AA$15) &amp; "." &amp; DE378),
        IF(AND((--(INT('Drill Size Info'!$AA$15) &amp; "." &amp; DE378)&gt;=--('Drill Size Info'!$AA$15)), (--(INT('Drill Size Info'!$AA$15) &amp; "." &amp; DE378)&lt;=--('Drill Size Info'!$AB$15))),
            --(INT('Drill Size Info'!$AA$15) &amp; "." &amp; DE378),
            --(INT('Drill Size Info'!$AB$15) &amp; "." &amp; DE378)
        )
    ),
    IF(DD378&lt;&gt;"",
        IF(INT('Drill Size Info'!$AA$15)=INT('Drill Size Info'!$AB$15),
            --(INT('Drill Size Info'!$AA$15) &amp; "." &amp; LEFT(DD378,3)),
            IF(AND((--(INT('Drill Size Info'!$AA$15) &amp; "." &amp; LEFT(DD378,3))&gt;=--('Drill Size Info'!$AA$15)), (--(INT('Drill Size Info'!$AA$15) &amp; "." &amp; LEFT(DD378,3))&lt;=--('Drill Size Info'!$AB$15))),
                --(INT('Drill Size Info'!$AA$15) &amp; "." &amp; LEFT(DD378,3)),
                --(INT('Drill Size Info'!$AB$15) &amp; "." &amp; LEFT(DD378,3))
            )
        ),
        "OK"
    )
)</f>
        <v>OK</v>
      </c>
      <c r="Y378" s="150" t="str">
        <f>IF(DF378&lt;&gt;"",
    IF(INT('Drill Size Info'!$AA$19)=INT('Drill Size Info'!$AB$15),
        --(INT('Drill Size Info'!$AA$15) &amp; "." &amp; DF378),
        IF(AND((--(INT('Drill Size Info'!$AA$15) &amp; "." &amp; DF378)&gt;=--('Drill Size Info'!$AA$15)), (--(INT('Drill Size Info'!$AA$15) &amp; "." &amp; DF378)&lt;=--('Drill Size Info'!$AB$15))),
            --(INT('Drill Size Info'!$AA$15) &amp; "." &amp; DF378),
            --(INT('Drill Size Info'!$AB$15) &amp; "." &amp; DF378)
        )
    ),
    IF(DD378&lt;&gt;"",
        IF(INT('Drill Size Info'!$AA$15)=INT('Drill Size Info'!$AB$15),
            --(INT('Drill Size Info'!$AA$15) &amp; "." &amp; RIGHT(DD378,3)),
            IF(AND((--(INT('Drill Size Info'!$AA$15) &amp; "." &amp; RIGHT(DD378,3))&gt;=--('Drill Size Info'!$AA$15)), (--(INT('Drill Size Info'!$AA$15) &amp; "." &amp; RIGHT(DD378,3))&lt;=--('Drill Size Info'!$AB$15))),
                --(INT('Drill Size Info'!$AA$15) &amp; "." &amp; RIGHT(DD378,3)),
                --(INT('Drill Size Info'!$AB$15) &amp; "." &amp; RIGHT(DD378,3))
            )
        ),
        "N/A"
    )
)</f>
        <v>N/A</v>
      </c>
      <c r="Z378" s="162"/>
      <c r="AA378" s="162"/>
      <c r="AB378" s="162"/>
      <c r="AC378" s="162"/>
      <c r="AD378" s="162"/>
      <c r="AE378" s="162"/>
      <c r="AF378" s="162"/>
      <c r="AG378" s="162"/>
      <c r="AH378" s="162"/>
      <c r="AI378" s="162"/>
      <c r="AJ378" s="162"/>
      <c r="AK378" s="183"/>
      <c r="AL378" s="183"/>
      <c r="AM378" s="162"/>
      <c r="AN378" s="162"/>
      <c r="AO378" s="162"/>
      <c r="AP378" s="162"/>
      <c r="AQ378" s="162"/>
      <c r="AR378" s="162"/>
      <c r="AS378" s="162"/>
      <c r="AT378" s="162"/>
      <c r="AU378" s="162"/>
      <c r="AV378" s="162"/>
      <c r="AW378" s="162"/>
      <c r="AX378" s="162"/>
      <c r="AY378" s="162"/>
      <c r="AZ378" s="163"/>
      <c r="BA378" s="163"/>
      <c r="BB378" s="163"/>
      <c r="BC378" s="163"/>
      <c r="BD378" s="163"/>
      <c r="BE378" s="163"/>
      <c r="BF378" s="164"/>
      <c r="BG378" s="165"/>
      <c r="BH378" s="162"/>
      <c r="BI378" s="162"/>
      <c r="BJ378" s="164"/>
      <c r="BK378" s="95"/>
      <c r="BL378" s="182"/>
      <c r="BM378" s="182"/>
      <c r="BN378" s="182"/>
      <c r="BO378" s="182"/>
      <c r="BP378" s="95" t="str">
        <f t="shared" si="237"/>
        <v/>
      </c>
    </row>
    <row r="379" spans="2:68" x14ac:dyDescent="0.2">
      <c r="B379" s="156">
        <f t="shared" si="238"/>
        <v>371</v>
      </c>
      <c r="C379" s="158" t="str">
        <f>CONCATENATE('DATA SHEET'!$B$9, 'DATA SHEET'!$Q$2)</f>
        <v>" HWDP</v>
      </c>
      <c r="D379" s="157" t="str">
        <f t="shared" si="239"/>
        <v/>
      </c>
      <c r="E379" s="158" t="str">
        <f>IF('DATA SHEET'!$E$10="Cat 2","N/A","OK")</f>
        <v>OK</v>
      </c>
      <c r="F379" s="158" t="str">
        <f>IF('DATA SHEET'!$E$10="Cat 2","N/A","OK")</f>
        <v>OK</v>
      </c>
      <c r="G379" s="160"/>
      <c r="H379" s="160"/>
      <c r="I379" s="160" t="s">
        <v>194</v>
      </c>
      <c r="J379" s="160" t="str">
        <f t="shared" si="240"/>
        <v>OK</v>
      </c>
      <c r="K379" s="160" t="str">
        <f t="shared" si="240"/>
        <v>OK</v>
      </c>
      <c r="L379" s="160" t="str">
        <f>IF('DATA SHEET'!$B$10="NC-50","N/A","OK")</f>
        <v>OK</v>
      </c>
      <c r="M379" s="160" t="str">
        <f>IF('DATA SHEET'!$B$10="NC-50","N/A","OK")</f>
        <v>OK</v>
      </c>
      <c r="N379" s="160"/>
      <c r="O379" s="160"/>
      <c r="P379" s="160"/>
      <c r="Q379" s="160"/>
      <c r="R379" s="160"/>
      <c r="S379" s="160"/>
      <c r="T379" s="160"/>
      <c r="U379" s="160"/>
      <c r="V379" s="150" t="str">
        <f>IF(DB379&lt;&gt;"",
    IF(INT('Drill Size Info'!$AA$19)=INT('Drill Size Info'!$AB$19),
        --(INT('Drill Size Info'!$AA$19) &amp; "." &amp; DB379),
        IF(AND((--(INT('Drill Size Info'!$AA$19) &amp; "." &amp; DB379)&gt;=--('Drill Size Info'!$AA$19)), (--(INT('Drill Size Info'!$AA$19) &amp; "." &amp; DB379)&lt;=--('Drill Size Info'!$AB$19))),
            --(INT('Drill Size Info'!$AA$19) &amp; "." &amp; DB379),
            --(INT('Drill Size Info'!$AB$19) &amp; "." &amp; DB379)
        )
    ),
    IF(DA379&lt;&gt;"",
        IF(INT('Drill Size Info'!$AA$19)=INT('Drill Size Info'!$AB$19),
            --(INT('Drill Size Info'!$AA$19) &amp; "." &amp; LEFT(DA379,3)),
            IF(AND((--(INT('Drill Size Info'!$AA$19) &amp; "." &amp; LEFT(DA379,3))&gt;=--('Drill Size Info'!$AA$19)), (--(INT('Drill Size Info'!$AA$19) &amp; "." &amp; LEFT(DA379,3))&lt;=--('Drill Size Info'!$AB$19))),
                --(INT('Drill Size Info'!$AA$19) &amp; "." &amp; LEFT(DA379,3)),
                --(INT('Drill Size Info'!$AB$19) &amp; "." &amp; LEFT(DA379,3))
            )
        ),
        "OK"
    )
)</f>
        <v>OK</v>
      </c>
      <c r="W379" s="150" t="str">
        <f>IF(DC379&lt;&gt;"",
    IF(INT('Drill Size Info'!$AA$19)=INT('Drill Size Info'!$AB$19),
        --(INT('Drill Size Info'!$AA$19) &amp; "." &amp; DC379),
        IF(AND((--(INT('Drill Size Info'!$AA$19) &amp; "." &amp; DC379)&gt;=--('Drill Size Info'!$AA$19)), (--(INT('Drill Size Info'!$AA$19) &amp; "." &amp; DC379)&lt;=--('Drill Size Info'!$AB$19))),
            --(INT('Drill Size Info'!$AA$19) &amp; "." &amp; DC379),
            --(INT('Drill Size Info'!$AB$19) &amp; "." &amp; DC379)
        )
    ),
    IF(DA379&lt;&gt;"",
        IF(INT('Drill Size Info'!$AA$19)=INT('Drill Size Info'!$AB$19),
            --(INT('Drill Size Info'!$AA$19) &amp; "." &amp; RIGHT(DA379,3)),
            IF(AND((--(INT('Drill Size Info'!$AA$19) &amp; "." &amp; RIGHT(DA379,3))&gt;=--('Drill Size Info'!$AA$19)), (--(INT('Drill Size Info'!$AA$19) &amp; "." &amp; RIGHT(DA379,3))&lt;=--('Drill Size Info'!$AB$19))),
                --(INT('Drill Size Info'!$AA$19) &amp; "." &amp; RIGHT(DA379,3)),
                --(INT('Drill Size Info'!$AB$19) &amp; "." &amp; RIGHT(DA379,3))
            )
        ),
        "N/A"
    )
)</f>
        <v>N/A</v>
      </c>
      <c r="X379" s="150" t="str">
        <f>IF(DE379&lt;&gt;"",
    IF(INT('Drill Size Info'!$AA$19)=INT('Drill Size Info'!$AB$15),
        --(INT('Drill Size Info'!$AA$15) &amp; "." &amp; DE379),
        IF(AND((--(INT('Drill Size Info'!$AA$15) &amp; "." &amp; DE379)&gt;=--('Drill Size Info'!$AA$15)), (--(INT('Drill Size Info'!$AA$15) &amp; "." &amp; DE379)&lt;=--('Drill Size Info'!$AB$15))),
            --(INT('Drill Size Info'!$AA$15) &amp; "." &amp; DE379),
            --(INT('Drill Size Info'!$AB$15) &amp; "." &amp; DE379)
        )
    ),
    IF(DD379&lt;&gt;"",
        IF(INT('Drill Size Info'!$AA$15)=INT('Drill Size Info'!$AB$15),
            --(INT('Drill Size Info'!$AA$15) &amp; "." &amp; LEFT(DD379,3)),
            IF(AND((--(INT('Drill Size Info'!$AA$15) &amp; "." &amp; LEFT(DD379,3))&gt;=--('Drill Size Info'!$AA$15)), (--(INT('Drill Size Info'!$AA$15) &amp; "." &amp; LEFT(DD379,3))&lt;=--('Drill Size Info'!$AB$15))),
                --(INT('Drill Size Info'!$AA$15) &amp; "." &amp; LEFT(DD379,3)),
                --(INT('Drill Size Info'!$AB$15) &amp; "." &amp; LEFT(DD379,3))
            )
        ),
        "OK"
    )
)</f>
        <v>OK</v>
      </c>
      <c r="Y379" s="150" t="str">
        <f>IF(DF379&lt;&gt;"",
    IF(INT('Drill Size Info'!$AA$19)=INT('Drill Size Info'!$AB$15),
        --(INT('Drill Size Info'!$AA$15) &amp; "." &amp; DF379),
        IF(AND((--(INT('Drill Size Info'!$AA$15) &amp; "." &amp; DF379)&gt;=--('Drill Size Info'!$AA$15)), (--(INT('Drill Size Info'!$AA$15) &amp; "." &amp; DF379)&lt;=--('Drill Size Info'!$AB$15))),
            --(INT('Drill Size Info'!$AA$15) &amp; "." &amp; DF379),
            --(INT('Drill Size Info'!$AB$15) &amp; "." &amp; DF379)
        )
    ),
    IF(DD379&lt;&gt;"",
        IF(INT('Drill Size Info'!$AA$15)=INT('Drill Size Info'!$AB$15),
            --(INT('Drill Size Info'!$AA$15) &amp; "." &amp; RIGHT(DD379,3)),
            IF(AND((--(INT('Drill Size Info'!$AA$15) &amp; "." &amp; RIGHT(DD379,3))&gt;=--('Drill Size Info'!$AA$15)), (--(INT('Drill Size Info'!$AA$15) &amp; "." &amp; RIGHT(DD379,3))&lt;=--('Drill Size Info'!$AB$15))),
                --(INT('Drill Size Info'!$AA$15) &amp; "." &amp; RIGHT(DD379,3)),
                --(INT('Drill Size Info'!$AB$15) &amp; "." &amp; RIGHT(DD379,3))
            )
        ),
        "N/A"
    )
)</f>
        <v>N/A</v>
      </c>
      <c r="Z379" s="162"/>
      <c r="AA379" s="162"/>
      <c r="AB379" s="162"/>
      <c r="AC379" s="162"/>
      <c r="AD379" s="162"/>
      <c r="AE379" s="162"/>
      <c r="AF379" s="162"/>
      <c r="AG379" s="162"/>
      <c r="AH379" s="162"/>
      <c r="AI379" s="162"/>
      <c r="AJ379" s="162"/>
      <c r="AK379" s="183"/>
      <c r="AL379" s="183"/>
      <c r="AM379" s="162"/>
      <c r="AN379" s="162"/>
      <c r="AO379" s="162"/>
      <c r="AP379" s="162"/>
      <c r="AQ379" s="162"/>
      <c r="AR379" s="162"/>
      <c r="AS379" s="162"/>
      <c r="AT379" s="162"/>
      <c r="AU379" s="162"/>
      <c r="AV379" s="162"/>
      <c r="AW379" s="162"/>
      <c r="AX379" s="162"/>
      <c r="AY379" s="162"/>
      <c r="AZ379" s="163"/>
      <c r="BA379" s="163"/>
      <c r="BB379" s="163"/>
      <c r="BC379" s="163"/>
      <c r="BD379" s="163"/>
      <c r="BE379" s="163"/>
      <c r="BF379" s="164"/>
      <c r="BG379" s="165"/>
      <c r="BH379" s="162"/>
      <c r="BI379" s="162"/>
      <c r="BJ379" s="164"/>
      <c r="BK379" s="95"/>
      <c r="BL379" s="182"/>
      <c r="BM379" s="182"/>
      <c r="BN379" s="182"/>
      <c r="BO379" s="182"/>
      <c r="BP379" s="95" t="str">
        <f t="shared" si="237"/>
        <v/>
      </c>
    </row>
    <row r="380" spans="2:68" x14ac:dyDescent="0.2">
      <c r="B380" s="156">
        <f t="shared" si="238"/>
        <v>372</v>
      </c>
      <c r="C380" s="158" t="str">
        <f>CONCATENATE('DATA SHEET'!$B$9, 'DATA SHEET'!$Q$2)</f>
        <v>" HWDP</v>
      </c>
      <c r="D380" s="157" t="str">
        <f t="shared" si="239"/>
        <v/>
      </c>
      <c r="E380" s="158" t="str">
        <f>IF('DATA SHEET'!$E$10="Cat 2","N/A","OK")</f>
        <v>OK</v>
      </c>
      <c r="F380" s="158" t="str">
        <f>IF('DATA SHEET'!$E$10="Cat 2","N/A","OK")</f>
        <v>OK</v>
      </c>
      <c r="G380" s="160"/>
      <c r="H380" s="160"/>
      <c r="I380" s="160" t="s">
        <v>194</v>
      </c>
      <c r="J380" s="160" t="str">
        <f t="shared" si="240"/>
        <v>OK</v>
      </c>
      <c r="K380" s="160" t="str">
        <f t="shared" si="240"/>
        <v>OK</v>
      </c>
      <c r="L380" s="160" t="str">
        <f>IF('DATA SHEET'!$B$10="NC-50","N/A","OK")</f>
        <v>OK</v>
      </c>
      <c r="M380" s="160" t="str">
        <f>IF('DATA SHEET'!$B$10="NC-50","N/A","OK")</f>
        <v>OK</v>
      </c>
      <c r="N380" s="160"/>
      <c r="O380" s="160"/>
      <c r="P380" s="160"/>
      <c r="Q380" s="160"/>
      <c r="R380" s="160"/>
      <c r="S380" s="160"/>
      <c r="T380" s="160"/>
      <c r="U380" s="160"/>
      <c r="V380" s="150" t="str">
        <f>IF(DB380&lt;&gt;"",
    IF(INT('Drill Size Info'!$AA$19)=INT('Drill Size Info'!$AB$19),
        --(INT('Drill Size Info'!$AA$19) &amp; "." &amp; DB380),
        IF(AND((--(INT('Drill Size Info'!$AA$19) &amp; "." &amp; DB380)&gt;=--('Drill Size Info'!$AA$19)), (--(INT('Drill Size Info'!$AA$19) &amp; "." &amp; DB380)&lt;=--('Drill Size Info'!$AB$19))),
            --(INT('Drill Size Info'!$AA$19) &amp; "." &amp; DB380),
            --(INT('Drill Size Info'!$AB$19) &amp; "." &amp; DB380)
        )
    ),
    IF(DA380&lt;&gt;"",
        IF(INT('Drill Size Info'!$AA$19)=INT('Drill Size Info'!$AB$19),
            --(INT('Drill Size Info'!$AA$19) &amp; "." &amp; LEFT(DA380,3)),
            IF(AND((--(INT('Drill Size Info'!$AA$19) &amp; "." &amp; LEFT(DA380,3))&gt;=--('Drill Size Info'!$AA$19)), (--(INT('Drill Size Info'!$AA$19) &amp; "." &amp; LEFT(DA380,3))&lt;=--('Drill Size Info'!$AB$19))),
                --(INT('Drill Size Info'!$AA$19) &amp; "." &amp; LEFT(DA380,3)),
                --(INT('Drill Size Info'!$AB$19) &amp; "." &amp; LEFT(DA380,3))
            )
        ),
        "OK"
    )
)</f>
        <v>OK</v>
      </c>
      <c r="W380" s="150" t="str">
        <f>IF(DC380&lt;&gt;"",
    IF(INT('Drill Size Info'!$AA$19)=INT('Drill Size Info'!$AB$19),
        --(INT('Drill Size Info'!$AA$19) &amp; "." &amp; DC380),
        IF(AND((--(INT('Drill Size Info'!$AA$19) &amp; "." &amp; DC380)&gt;=--('Drill Size Info'!$AA$19)), (--(INT('Drill Size Info'!$AA$19) &amp; "." &amp; DC380)&lt;=--('Drill Size Info'!$AB$19))),
            --(INT('Drill Size Info'!$AA$19) &amp; "." &amp; DC380),
            --(INT('Drill Size Info'!$AB$19) &amp; "." &amp; DC380)
        )
    ),
    IF(DA380&lt;&gt;"",
        IF(INT('Drill Size Info'!$AA$19)=INT('Drill Size Info'!$AB$19),
            --(INT('Drill Size Info'!$AA$19) &amp; "." &amp; RIGHT(DA380,3)),
            IF(AND((--(INT('Drill Size Info'!$AA$19) &amp; "." &amp; RIGHT(DA380,3))&gt;=--('Drill Size Info'!$AA$19)), (--(INT('Drill Size Info'!$AA$19) &amp; "." &amp; RIGHT(DA380,3))&lt;=--('Drill Size Info'!$AB$19))),
                --(INT('Drill Size Info'!$AA$19) &amp; "." &amp; RIGHT(DA380,3)),
                --(INT('Drill Size Info'!$AB$19) &amp; "." &amp; RIGHT(DA380,3))
            )
        ),
        "N/A"
    )
)</f>
        <v>N/A</v>
      </c>
      <c r="X380" s="150" t="str">
        <f>IF(DE380&lt;&gt;"",
    IF(INT('Drill Size Info'!$AA$19)=INT('Drill Size Info'!$AB$15),
        --(INT('Drill Size Info'!$AA$15) &amp; "." &amp; DE380),
        IF(AND((--(INT('Drill Size Info'!$AA$15) &amp; "." &amp; DE380)&gt;=--('Drill Size Info'!$AA$15)), (--(INT('Drill Size Info'!$AA$15) &amp; "." &amp; DE380)&lt;=--('Drill Size Info'!$AB$15))),
            --(INT('Drill Size Info'!$AA$15) &amp; "." &amp; DE380),
            --(INT('Drill Size Info'!$AB$15) &amp; "." &amp; DE380)
        )
    ),
    IF(DD380&lt;&gt;"",
        IF(INT('Drill Size Info'!$AA$15)=INT('Drill Size Info'!$AB$15),
            --(INT('Drill Size Info'!$AA$15) &amp; "." &amp; LEFT(DD380,3)),
            IF(AND((--(INT('Drill Size Info'!$AA$15) &amp; "." &amp; LEFT(DD380,3))&gt;=--('Drill Size Info'!$AA$15)), (--(INT('Drill Size Info'!$AA$15) &amp; "." &amp; LEFT(DD380,3))&lt;=--('Drill Size Info'!$AB$15))),
                --(INT('Drill Size Info'!$AA$15) &amp; "." &amp; LEFT(DD380,3)),
                --(INT('Drill Size Info'!$AB$15) &amp; "." &amp; LEFT(DD380,3))
            )
        ),
        "OK"
    )
)</f>
        <v>OK</v>
      </c>
      <c r="Y380" s="150" t="str">
        <f>IF(DF380&lt;&gt;"",
    IF(INT('Drill Size Info'!$AA$19)=INT('Drill Size Info'!$AB$15),
        --(INT('Drill Size Info'!$AA$15) &amp; "." &amp; DF380),
        IF(AND((--(INT('Drill Size Info'!$AA$15) &amp; "." &amp; DF380)&gt;=--('Drill Size Info'!$AA$15)), (--(INT('Drill Size Info'!$AA$15) &amp; "." &amp; DF380)&lt;=--('Drill Size Info'!$AB$15))),
            --(INT('Drill Size Info'!$AA$15) &amp; "." &amp; DF380),
            --(INT('Drill Size Info'!$AB$15) &amp; "." &amp; DF380)
        )
    ),
    IF(DD380&lt;&gt;"",
        IF(INT('Drill Size Info'!$AA$15)=INT('Drill Size Info'!$AB$15),
            --(INT('Drill Size Info'!$AA$15) &amp; "." &amp; RIGHT(DD380,3)),
            IF(AND((--(INT('Drill Size Info'!$AA$15) &amp; "." &amp; RIGHT(DD380,3))&gt;=--('Drill Size Info'!$AA$15)), (--(INT('Drill Size Info'!$AA$15) &amp; "." &amp; RIGHT(DD380,3))&lt;=--('Drill Size Info'!$AB$15))),
                --(INT('Drill Size Info'!$AA$15) &amp; "." &amp; RIGHT(DD380,3)),
                --(INT('Drill Size Info'!$AB$15) &amp; "." &amp; RIGHT(DD380,3))
            )
        ),
        "N/A"
    )
)</f>
        <v>N/A</v>
      </c>
      <c r="Z380" s="162"/>
      <c r="AA380" s="162"/>
      <c r="AB380" s="162"/>
      <c r="AC380" s="162"/>
      <c r="AD380" s="162"/>
      <c r="AE380" s="162"/>
      <c r="AF380" s="162"/>
      <c r="AG380" s="162"/>
      <c r="AH380" s="162"/>
      <c r="AI380" s="162"/>
      <c r="AJ380" s="162"/>
      <c r="AK380" s="183"/>
      <c r="AL380" s="183"/>
      <c r="AM380" s="162"/>
      <c r="AN380" s="162"/>
      <c r="AO380" s="162"/>
      <c r="AP380" s="162"/>
      <c r="AQ380" s="162"/>
      <c r="AR380" s="162"/>
      <c r="AS380" s="162"/>
      <c r="AT380" s="162"/>
      <c r="AU380" s="162"/>
      <c r="AV380" s="162"/>
      <c r="AW380" s="162"/>
      <c r="AX380" s="162"/>
      <c r="AY380" s="162"/>
      <c r="AZ380" s="163"/>
      <c r="BA380" s="163"/>
      <c r="BB380" s="163"/>
      <c r="BC380" s="163"/>
      <c r="BD380" s="163"/>
      <c r="BE380" s="163"/>
      <c r="BF380" s="164"/>
      <c r="BG380" s="165"/>
      <c r="BH380" s="162"/>
      <c r="BI380" s="162"/>
      <c r="BJ380" s="164"/>
      <c r="BK380" s="95"/>
      <c r="BL380" s="182"/>
      <c r="BM380" s="182"/>
      <c r="BN380" s="182"/>
      <c r="BO380" s="182"/>
      <c r="BP380" s="95" t="str">
        <f t="shared" si="237"/>
        <v/>
      </c>
    </row>
    <row r="381" spans="2:68" x14ac:dyDescent="0.2">
      <c r="B381" s="156">
        <f t="shared" si="238"/>
        <v>373</v>
      </c>
      <c r="C381" s="158" t="str">
        <f>CONCATENATE('DATA SHEET'!$B$9, 'DATA SHEET'!$Q$2)</f>
        <v>" HWDP</v>
      </c>
      <c r="D381" s="157" t="str">
        <f t="shared" si="239"/>
        <v/>
      </c>
      <c r="E381" s="158" t="str">
        <f>IF('DATA SHEET'!$E$10="Cat 2","N/A","OK")</f>
        <v>OK</v>
      </c>
      <c r="F381" s="158" t="str">
        <f>IF('DATA SHEET'!$E$10="Cat 2","N/A","OK")</f>
        <v>OK</v>
      </c>
      <c r="G381" s="160"/>
      <c r="H381" s="160"/>
      <c r="I381" s="160" t="s">
        <v>194</v>
      </c>
      <c r="J381" s="160" t="str">
        <f t="shared" si="240"/>
        <v>OK</v>
      </c>
      <c r="K381" s="160" t="str">
        <f t="shared" si="240"/>
        <v>OK</v>
      </c>
      <c r="L381" s="160" t="str">
        <f>IF('DATA SHEET'!$B$10="NC-50","N/A","OK")</f>
        <v>OK</v>
      </c>
      <c r="M381" s="160" t="str">
        <f>IF('DATA SHEET'!$B$10="NC-50","N/A","OK")</f>
        <v>OK</v>
      </c>
      <c r="N381" s="160"/>
      <c r="O381" s="160"/>
      <c r="P381" s="160"/>
      <c r="Q381" s="160"/>
      <c r="R381" s="160"/>
      <c r="S381" s="160"/>
      <c r="T381" s="160"/>
      <c r="U381" s="160"/>
      <c r="V381" s="150" t="str">
        <f>IF(DB381&lt;&gt;"",
    IF(INT('Drill Size Info'!$AA$19)=INT('Drill Size Info'!$AB$19),
        --(INT('Drill Size Info'!$AA$19) &amp; "." &amp; DB381),
        IF(AND((--(INT('Drill Size Info'!$AA$19) &amp; "." &amp; DB381)&gt;=--('Drill Size Info'!$AA$19)), (--(INT('Drill Size Info'!$AA$19) &amp; "." &amp; DB381)&lt;=--('Drill Size Info'!$AB$19))),
            --(INT('Drill Size Info'!$AA$19) &amp; "." &amp; DB381),
            --(INT('Drill Size Info'!$AB$19) &amp; "." &amp; DB381)
        )
    ),
    IF(DA381&lt;&gt;"",
        IF(INT('Drill Size Info'!$AA$19)=INT('Drill Size Info'!$AB$19),
            --(INT('Drill Size Info'!$AA$19) &amp; "." &amp; LEFT(DA381,3)),
            IF(AND((--(INT('Drill Size Info'!$AA$19) &amp; "." &amp; LEFT(DA381,3))&gt;=--('Drill Size Info'!$AA$19)), (--(INT('Drill Size Info'!$AA$19) &amp; "." &amp; LEFT(DA381,3))&lt;=--('Drill Size Info'!$AB$19))),
                --(INT('Drill Size Info'!$AA$19) &amp; "." &amp; LEFT(DA381,3)),
                --(INT('Drill Size Info'!$AB$19) &amp; "." &amp; LEFT(DA381,3))
            )
        ),
        "OK"
    )
)</f>
        <v>OK</v>
      </c>
      <c r="W381" s="150" t="str">
        <f>IF(DC381&lt;&gt;"",
    IF(INT('Drill Size Info'!$AA$19)=INT('Drill Size Info'!$AB$19),
        --(INT('Drill Size Info'!$AA$19) &amp; "." &amp; DC381),
        IF(AND((--(INT('Drill Size Info'!$AA$19) &amp; "." &amp; DC381)&gt;=--('Drill Size Info'!$AA$19)), (--(INT('Drill Size Info'!$AA$19) &amp; "." &amp; DC381)&lt;=--('Drill Size Info'!$AB$19))),
            --(INT('Drill Size Info'!$AA$19) &amp; "." &amp; DC381),
            --(INT('Drill Size Info'!$AB$19) &amp; "." &amp; DC381)
        )
    ),
    IF(DA381&lt;&gt;"",
        IF(INT('Drill Size Info'!$AA$19)=INT('Drill Size Info'!$AB$19),
            --(INT('Drill Size Info'!$AA$19) &amp; "." &amp; RIGHT(DA381,3)),
            IF(AND((--(INT('Drill Size Info'!$AA$19) &amp; "." &amp; RIGHT(DA381,3))&gt;=--('Drill Size Info'!$AA$19)), (--(INT('Drill Size Info'!$AA$19) &amp; "." &amp; RIGHT(DA381,3))&lt;=--('Drill Size Info'!$AB$19))),
                --(INT('Drill Size Info'!$AA$19) &amp; "." &amp; RIGHT(DA381,3)),
                --(INT('Drill Size Info'!$AB$19) &amp; "." &amp; RIGHT(DA381,3))
            )
        ),
        "N/A"
    )
)</f>
        <v>N/A</v>
      </c>
      <c r="X381" s="150" t="str">
        <f>IF(DE381&lt;&gt;"",
    IF(INT('Drill Size Info'!$AA$19)=INT('Drill Size Info'!$AB$15),
        --(INT('Drill Size Info'!$AA$15) &amp; "." &amp; DE381),
        IF(AND((--(INT('Drill Size Info'!$AA$15) &amp; "." &amp; DE381)&gt;=--('Drill Size Info'!$AA$15)), (--(INT('Drill Size Info'!$AA$15) &amp; "." &amp; DE381)&lt;=--('Drill Size Info'!$AB$15))),
            --(INT('Drill Size Info'!$AA$15) &amp; "." &amp; DE381),
            --(INT('Drill Size Info'!$AB$15) &amp; "." &amp; DE381)
        )
    ),
    IF(DD381&lt;&gt;"",
        IF(INT('Drill Size Info'!$AA$15)=INT('Drill Size Info'!$AB$15),
            --(INT('Drill Size Info'!$AA$15) &amp; "." &amp; LEFT(DD381,3)),
            IF(AND((--(INT('Drill Size Info'!$AA$15) &amp; "." &amp; LEFT(DD381,3))&gt;=--('Drill Size Info'!$AA$15)), (--(INT('Drill Size Info'!$AA$15) &amp; "." &amp; LEFT(DD381,3))&lt;=--('Drill Size Info'!$AB$15))),
                --(INT('Drill Size Info'!$AA$15) &amp; "." &amp; LEFT(DD381,3)),
                --(INT('Drill Size Info'!$AB$15) &amp; "." &amp; LEFT(DD381,3))
            )
        ),
        "OK"
    )
)</f>
        <v>OK</v>
      </c>
      <c r="Y381" s="150" t="str">
        <f>IF(DF381&lt;&gt;"",
    IF(INT('Drill Size Info'!$AA$19)=INT('Drill Size Info'!$AB$15),
        --(INT('Drill Size Info'!$AA$15) &amp; "." &amp; DF381),
        IF(AND((--(INT('Drill Size Info'!$AA$15) &amp; "." &amp; DF381)&gt;=--('Drill Size Info'!$AA$15)), (--(INT('Drill Size Info'!$AA$15) &amp; "." &amp; DF381)&lt;=--('Drill Size Info'!$AB$15))),
            --(INT('Drill Size Info'!$AA$15) &amp; "." &amp; DF381),
            --(INT('Drill Size Info'!$AB$15) &amp; "." &amp; DF381)
        )
    ),
    IF(DD381&lt;&gt;"",
        IF(INT('Drill Size Info'!$AA$15)=INT('Drill Size Info'!$AB$15),
            --(INT('Drill Size Info'!$AA$15) &amp; "." &amp; RIGHT(DD381,3)),
            IF(AND((--(INT('Drill Size Info'!$AA$15) &amp; "." &amp; RIGHT(DD381,3))&gt;=--('Drill Size Info'!$AA$15)), (--(INT('Drill Size Info'!$AA$15) &amp; "." &amp; RIGHT(DD381,3))&lt;=--('Drill Size Info'!$AB$15))),
                --(INT('Drill Size Info'!$AA$15) &amp; "." &amp; RIGHT(DD381,3)),
                --(INT('Drill Size Info'!$AB$15) &amp; "." &amp; RIGHT(DD381,3))
            )
        ),
        "N/A"
    )
)</f>
        <v>N/A</v>
      </c>
      <c r="Z381" s="162"/>
      <c r="AA381" s="162"/>
      <c r="AB381" s="162"/>
      <c r="AC381" s="162"/>
      <c r="AD381" s="162"/>
      <c r="AE381" s="162"/>
      <c r="AF381" s="162"/>
      <c r="AG381" s="162"/>
      <c r="AH381" s="162"/>
      <c r="AI381" s="162"/>
      <c r="AJ381" s="162"/>
      <c r="AK381" s="183"/>
      <c r="AL381" s="183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3"/>
      <c r="BA381" s="163"/>
      <c r="BB381" s="163"/>
      <c r="BC381" s="163"/>
      <c r="BD381" s="163"/>
      <c r="BE381" s="163"/>
      <c r="BF381" s="164"/>
      <c r="BG381" s="165"/>
      <c r="BH381" s="162"/>
      <c r="BI381" s="162"/>
      <c r="BJ381" s="164"/>
      <c r="BK381" s="95"/>
      <c r="BL381" s="182"/>
      <c r="BM381" s="182"/>
      <c r="BN381" s="182"/>
      <c r="BO381" s="182"/>
      <c r="BP381" s="95" t="str">
        <f t="shared" si="237"/>
        <v/>
      </c>
    </row>
    <row r="382" spans="2:68" x14ac:dyDescent="0.2">
      <c r="B382" s="156">
        <f t="shared" si="238"/>
        <v>374</v>
      </c>
      <c r="C382" s="158" t="str">
        <f>CONCATENATE('DATA SHEET'!$B$9, 'DATA SHEET'!$Q$2)</f>
        <v>" HWDP</v>
      </c>
      <c r="D382" s="157" t="str">
        <f t="shared" si="239"/>
        <v/>
      </c>
      <c r="E382" s="158" t="str">
        <f>IF('DATA SHEET'!$E$10="Cat 2","N/A","OK")</f>
        <v>OK</v>
      </c>
      <c r="F382" s="158" t="str">
        <f>IF('DATA SHEET'!$E$10="Cat 2","N/A","OK")</f>
        <v>OK</v>
      </c>
      <c r="G382" s="160"/>
      <c r="H382" s="160"/>
      <c r="I382" s="160" t="s">
        <v>194</v>
      </c>
      <c r="J382" s="160" t="str">
        <f t="shared" si="240"/>
        <v>OK</v>
      </c>
      <c r="K382" s="160" t="str">
        <f t="shared" si="240"/>
        <v>OK</v>
      </c>
      <c r="L382" s="160" t="str">
        <f>IF('DATA SHEET'!$B$10="NC-50","N/A","OK")</f>
        <v>OK</v>
      </c>
      <c r="M382" s="160" t="str">
        <f>IF('DATA SHEET'!$B$10="NC-50","N/A","OK")</f>
        <v>OK</v>
      </c>
      <c r="N382" s="160"/>
      <c r="O382" s="160"/>
      <c r="P382" s="160"/>
      <c r="Q382" s="160"/>
      <c r="R382" s="160"/>
      <c r="S382" s="160"/>
      <c r="T382" s="160"/>
      <c r="U382" s="160"/>
      <c r="V382" s="150" t="str">
        <f>IF(DB382&lt;&gt;"",
    IF(INT('Drill Size Info'!$AA$19)=INT('Drill Size Info'!$AB$19),
        --(INT('Drill Size Info'!$AA$19) &amp; "." &amp; DB382),
        IF(AND((--(INT('Drill Size Info'!$AA$19) &amp; "." &amp; DB382)&gt;=--('Drill Size Info'!$AA$19)), (--(INT('Drill Size Info'!$AA$19) &amp; "." &amp; DB382)&lt;=--('Drill Size Info'!$AB$19))),
            --(INT('Drill Size Info'!$AA$19) &amp; "." &amp; DB382),
            --(INT('Drill Size Info'!$AB$19) &amp; "." &amp; DB382)
        )
    ),
    IF(DA382&lt;&gt;"",
        IF(INT('Drill Size Info'!$AA$19)=INT('Drill Size Info'!$AB$19),
            --(INT('Drill Size Info'!$AA$19) &amp; "." &amp; LEFT(DA382,3)),
            IF(AND((--(INT('Drill Size Info'!$AA$19) &amp; "." &amp; LEFT(DA382,3))&gt;=--('Drill Size Info'!$AA$19)), (--(INT('Drill Size Info'!$AA$19) &amp; "." &amp; LEFT(DA382,3))&lt;=--('Drill Size Info'!$AB$19))),
                --(INT('Drill Size Info'!$AA$19) &amp; "." &amp; LEFT(DA382,3)),
                --(INT('Drill Size Info'!$AB$19) &amp; "." &amp; LEFT(DA382,3))
            )
        ),
        "OK"
    )
)</f>
        <v>OK</v>
      </c>
      <c r="W382" s="150" t="str">
        <f>IF(DC382&lt;&gt;"",
    IF(INT('Drill Size Info'!$AA$19)=INT('Drill Size Info'!$AB$19),
        --(INT('Drill Size Info'!$AA$19) &amp; "." &amp; DC382),
        IF(AND((--(INT('Drill Size Info'!$AA$19) &amp; "." &amp; DC382)&gt;=--('Drill Size Info'!$AA$19)), (--(INT('Drill Size Info'!$AA$19) &amp; "." &amp; DC382)&lt;=--('Drill Size Info'!$AB$19))),
            --(INT('Drill Size Info'!$AA$19) &amp; "." &amp; DC382),
            --(INT('Drill Size Info'!$AB$19) &amp; "." &amp; DC382)
        )
    ),
    IF(DA382&lt;&gt;"",
        IF(INT('Drill Size Info'!$AA$19)=INT('Drill Size Info'!$AB$19),
            --(INT('Drill Size Info'!$AA$19) &amp; "." &amp; RIGHT(DA382,3)),
            IF(AND((--(INT('Drill Size Info'!$AA$19) &amp; "." &amp; RIGHT(DA382,3))&gt;=--('Drill Size Info'!$AA$19)), (--(INT('Drill Size Info'!$AA$19) &amp; "." &amp; RIGHT(DA382,3))&lt;=--('Drill Size Info'!$AB$19))),
                --(INT('Drill Size Info'!$AA$19) &amp; "." &amp; RIGHT(DA382,3)),
                --(INT('Drill Size Info'!$AB$19) &amp; "." &amp; RIGHT(DA382,3))
            )
        ),
        "N/A"
    )
)</f>
        <v>N/A</v>
      </c>
      <c r="X382" s="150" t="str">
        <f>IF(DE382&lt;&gt;"",
    IF(INT('Drill Size Info'!$AA$19)=INT('Drill Size Info'!$AB$15),
        --(INT('Drill Size Info'!$AA$15) &amp; "." &amp; DE382),
        IF(AND((--(INT('Drill Size Info'!$AA$15) &amp; "." &amp; DE382)&gt;=--('Drill Size Info'!$AA$15)), (--(INT('Drill Size Info'!$AA$15) &amp; "." &amp; DE382)&lt;=--('Drill Size Info'!$AB$15))),
            --(INT('Drill Size Info'!$AA$15) &amp; "." &amp; DE382),
            --(INT('Drill Size Info'!$AB$15) &amp; "." &amp; DE382)
        )
    ),
    IF(DD382&lt;&gt;"",
        IF(INT('Drill Size Info'!$AA$15)=INT('Drill Size Info'!$AB$15),
            --(INT('Drill Size Info'!$AA$15) &amp; "." &amp; LEFT(DD382,3)),
            IF(AND((--(INT('Drill Size Info'!$AA$15) &amp; "." &amp; LEFT(DD382,3))&gt;=--('Drill Size Info'!$AA$15)), (--(INT('Drill Size Info'!$AA$15) &amp; "." &amp; LEFT(DD382,3))&lt;=--('Drill Size Info'!$AB$15))),
                --(INT('Drill Size Info'!$AA$15) &amp; "." &amp; LEFT(DD382,3)),
                --(INT('Drill Size Info'!$AB$15) &amp; "." &amp; LEFT(DD382,3))
            )
        ),
        "OK"
    )
)</f>
        <v>OK</v>
      </c>
      <c r="Y382" s="150" t="str">
        <f>IF(DF382&lt;&gt;"",
    IF(INT('Drill Size Info'!$AA$19)=INT('Drill Size Info'!$AB$15),
        --(INT('Drill Size Info'!$AA$15) &amp; "." &amp; DF382),
        IF(AND((--(INT('Drill Size Info'!$AA$15) &amp; "." &amp; DF382)&gt;=--('Drill Size Info'!$AA$15)), (--(INT('Drill Size Info'!$AA$15) &amp; "." &amp; DF382)&lt;=--('Drill Size Info'!$AB$15))),
            --(INT('Drill Size Info'!$AA$15) &amp; "." &amp; DF382),
            --(INT('Drill Size Info'!$AB$15) &amp; "." &amp; DF382)
        )
    ),
    IF(DD382&lt;&gt;"",
        IF(INT('Drill Size Info'!$AA$15)=INT('Drill Size Info'!$AB$15),
            --(INT('Drill Size Info'!$AA$15) &amp; "." &amp; RIGHT(DD382,3)),
            IF(AND((--(INT('Drill Size Info'!$AA$15) &amp; "." &amp; RIGHT(DD382,3))&gt;=--('Drill Size Info'!$AA$15)), (--(INT('Drill Size Info'!$AA$15) &amp; "." &amp; RIGHT(DD382,3))&lt;=--('Drill Size Info'!$AB$15))),
                --(INT('Drill Size Info'!$AA$15) &amp; "." &amp; RIGHT(DD382,3)),
                --(INT('Drill Size Info'!$AB$15) &amp; "." &amp; RIGHT(DD382,3))
            )
        ),
        "N/A"
    )
)</f>
        <v>N/A</v>
      </c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162"/>
      <c r="AK382" s="183"/>
      <c r="AL382" s="183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3"/>
      <c r="BA382" s="163"/>
      <c r="BB382" s="163"/>
      <c r="BC382" s="163"/>
      <c r="BD382" s="163"/>
      <c r="BE382" s="163"/>
      <c r="BF382" s="164"/>
      <c r="BG382" s="165"/>
      <c r="BH382" s="162"/>
      <c r="BI382" s="162"/>
      <c r="BJ382" s="164"/>
      <c r="BK382" s="95"/>
      <c r="BL382" s="182"/>
      <c r="BM382" s="182"/>
      <c r="BN382" s="182"/>
      <c r="BO382" s="182"/>
      <c r="BP382" s="95" t="str">
        <f t="shared" si="237"/>
        <v/>
      </c>
    </row>
    <row r="383" spans="2:68" x14ac:dyDescent="0.2">
      <c r="B383" s="156">
        <f t="shared" si="238"/>
        <v>375</v>
      </c>
      <c r="C383" s="158" t="str">
        <f>CONCATENATE('DATA SHEET'!$B$9, 'DATA SHEET'!$Q$2)</f>
        <v>" HWDP</v>
      </c>
      <c r="D383" s="157" t="str">
        <f t="shared" si="239"/>
        <v/>
      </c>
      <c r="E383" s="158" t="str">
        <f>IF('DATA SHEET'!$E$10="Cat 2","N/A","OK")</f>
        <v>OK</v>
      </c>
      <c r="F383" s="158" t="str">
        <f>IF('DATA SHEET'!$E$10="Cat 2","N/A","OK")</f>
        <v>OK</v>
      </c>
      <c r="G383" s="160"/>
      <c r="H383" s="160"/>
      <c r="I383" s="160" t="s">
        <v>194</v>
      </c>
      <c r="J383" s="160" t="str">
        <f t="shared" si="240"/>
        <v>OK</v>
      </c>
      <c r="K383" s="160" t="str">
        <f t="shared" si="240"/>
        <v>OK</v>
      </c>
      <c r="L383" s="160" t="str">
        <f>IF('DATA SHEET'!$B$10="NC-50","N/A","OK")</f>
        <v>OK</v>
      </c>
      <c r="M383" s="160" t="str">
        <f>IF('DATA SHEET'!$B$10="NC-50","N/A","OK")</f>
        <v>OK</v>
      </c>
      <c r="N383" s="160"/>
      <c r="O383" s="160"/>
      <c r="P383" s="160"/>
      <c r="Q383" s="160"/>
      <c r="R383" s="160"/>
      <c r="S383" s="160"/>
      <c r="T383" s="160"/>
      <c r="U383" s="160"/>
      <c r="V383" s="150" t="str">
        <f>IF(DB383&lt;&gt;"",
    IF(INT('Drill Size Info'!$AA$19)=INT('Drill Size Info'!$AB$19),
        --(INT('Drill Size Info'!$AA$19) &amp; "." &amp; DB383),
        IF(AND((--(INT('Drill Size Info'!$AA$19) &amp; "." &amp; DB383)&gt;=--('Drill Size Info'!$AA$19)), (--(INT('Drill Size Info'!$AA$19) &amp; "." &amp; DB383)&lt;=--('Drill Size Info'!$AB$19))),
            --(INT('Drill Size Info'!$AA$19) &amp; "." &amp; DB383),
            --(INT('Drill Size Info'!$AB$19) &amp; "." &amp; DB383)
        )
    ),
    IF(DA383&lt;&gt;"",
        IF(INT('Drill Size Info'!$AA$19)=INT('Drill Size Info'!$AB$19),
            --(INT('Drill Size Info'!$AA$19) &amp; "." &amp; LEFT(DA383,3)),
            IF(AND((--(INT('Drill Size Info'!$AA$19) &amp; "." &amp; LEFT(DA383,3))&gt;=--('Drill Size Info'!$AA$19)), (--(INT('Drill Size Info'!$AA$19) &amp; "." &amp; LEFT(DA383,3))&lt;=--('Drill Size Info'!$AB$19))),
                --(INT('Drill Size Info'!$AA$19) &amp; "." &amp; LEFT(DA383,3)),
                --(INT('Drill Size Info'!$AB$19) &amp; "." &amp; LEFT(DA383,3))
            )
        ),
        "OK"
    )
)</f>
        <v>OK</v>
      </c>
      <c r="W383" s="150" t="str">
        <f>IF(DC383&lt;&gt;"",
    IF(INT('Drill Size Info'!$AA$19)=INT('Drill Size Info'!$AB$19),
        --(INT('Drill Size Info'!$AA$19) &amp; "." &amp; DC383),
        IF(AND((--(INT('Drill Size Info'!$AA$19) &amp; "." &amp; DC383)&gt;=--('Drill Size Info'!$AA$19)), (--(INT('Drill Size Info'!$AA$19) &amp; "." &amp; DC383)&lt;=--('Drill Size Info'!$AB$19))),
            --(INT('Drill Size Info'!$AA$19) &amp; "." &amp; DC383),
            --(INT('Drill Size Info'!$AB$19) &amp; "." &amp; DC383)
        )
    ),
    IF(DA383&lt;&gt;"",
        IF(INT('Drill Size Info'!$AA$19)=INT('Drill Size Info'!$AB$19),
            --(INT('Drill Size Info'!$AA$19) &amp; "." &amp; RIGHT(DA383,3)),
            IF(AND((--(INT('Drill Size Info'!$AA$19) &amp; "." &amp; RIGHT(DA383,3))&gt;=--('Drill Size Info'!$AA$19)), (--(INT('Drill Size Info'!$AA$19) &amp; "." &amp; RIGHT(DA383,3))&lt;=--('Drill Size Info'!$AB$19))),
                --(INT('Drill Size Info'!$AA$19) &amp; "." &amp; RIGHT(DA383,3)),
                --(INT('Drill Size Info'!$AB$19) &amp; "." &amp; RIGHT(DA383,3))
            )
        ),
        "N/A"
    )
)</f>
        <v>N/A</v>
      </c>
      <c r="X383" s="150" t="str">
        <f>IF(DE383&lt;&gt;"",
    IF(INT('Drill Size Info'!$AA$19)=INT('Drill Size Info'!$AB$15),
        --(INT('Drill Size Info'!$AA$15) &amp; "." &amp; DE383),
        IF(AND((--(INT('Drill Size Info'!$AA$15) &amp; "." &amp; DE383)&gt;=--('Drill Size Info'!$AA$15)), (--(INT('Drill Size Info'!$AA$15) &amp; "." &amp; DE383)&lt;=--('Drill Size Info'!$AB$15))),
            --(INT('Drill Size Info'!$AA$15) &amp; "." &amp; DE383),
            --(INT('Drill Size Info'!$AB$15) &amp; "." &amp; DE383)
        )
    ),
    IF(DD383&lt;&gt;"",
        IF(INT('Drill Size Info'!$AA$15)=INT('Drill Size Info'!$AB$15),
            --(INT('Drill Size Info'!$AA$15) &amp; "." &amp; LEFT(DD383,3)),
            IF(AND((--(INT('Drill Size Info'!$AA$15) &amp; "." &amp; LEFT(DD383,3))&gt;=--('Drill Size Info'!$AA$15)), (--(INT('Drill Size Info'!$AA$15) &amp; "." &amp; LEFT(DD383,3))&lt;=--('Drill Size Info'!$AB$15))),
                --(INT('Drill Size Info'!$AA$15) &amp; "." &amp; LEFT(DD383,3)),
                --(INT('Drill Size Info'!$AB$15) &amp; "." &amp; LEFT(DD383,3))
            )
        ),
        "OK"
    )
)</f>
        <v>OK</v>
      </c>
      <c r="Y383" s="150" t="str">
        <f>IF(DF383&lt;&gt;"",
    IF(INT('Drill Size Info'!$AA$19)=INT('Drill Size Info'!$AB$15),
        --(INT('Drill Size Info'!$AA$15) &amp; "." &amp; DF383),
        IF(AND((--(INT('Drill Size Info'!$AA$15) &amp; "." &amp; DF383)&gt;=--('Drill Size Info'!$AA$15)), (--(INT('Drill Size Info'!$AA$15) &amp; "." &amp; DF383)&lt;=--('Drill Size Info'!$AB$15))),
            --(INT('Drill Size Info'!$AA$15) &amp; "." &amp; DF383),
            --(INT('Drill Size Info'!$AB$15) &amp; "." &amp; DF383)
        )
    ),
    IF(DD383&lt;&gt;"",
        IF(INT('Drill Size Info'!$AA$15)=INT('Drill Size Info'!$AB$15),
            --(INT('Drill Size Info'!$AA$15) &amp; "." &amp; RIGHT(DD383,3)),
            IF(AND((--(INT('Drill Size Info'!$AA$15) &amp; "." &amp; RIGHT(DD383,3))&gt;=--('Drill Size Info'!$AA$15)), (--(INT('Drill Size Info'!$AA$15) &amp; "." &amp; RIGHT(DD383,3))&lt;=--('Drill Size Info'!$AB$15))),
                --(INT('Drill Size Info'!$AA$15) &amp; "." &amp; RIGHT(DD383,3)),
                --(INT('Drill Size Info'!$AB$15) &amp; "." &amp; RIGHT(DD383,3))
            )
        ),
        "N/A"
    )
)</f>
        <v>N/A</v>
      </c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162"/>
      <c r="AK383" s="183"/>
      <c r="AL383" s="183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3"/>
      <c r="BA383" s="163"/>
      <c r="BB383" s="163"/>
      <c r="BC383" s="163"/>
      <c r="BD383" s="163"/>
      <c r="BE383" s="163"/>
      <c r="BF383" s="164"/>
      <c r="BG383" s="165"/>
      <c r="BH383" s="162"/>
      <c r="BI383" s="162"/>
      <c r="BJ383" s="164"/>
      <c r="BK383" s="95"/>
      <c r="BL383" s="182"/>
      <c r="BM383" s="182"/>
      <c r="BN383" s="182"/>
      <c r="BO383" s="182"/>
      <c r="BP383" s="95" t="str">
        <f t="shared" si="237"/>
        <v/>
      </c>
    </row>
    <row r="384" spans="2:68" x14ac:dyDescent="0.2">
      <c r="B384" s="156">
        <f t="shared" si="238"/>
        <v>376</v>
      </c>
      <c r="C384" s="158" t="str">
        <f>CONCATENATE('DATA SHEET'!$B$9, 'DATA SHEET'!$Q$2)</f>
        <v>" HWDP</v>
      </c>
      <c r="D384" s="157" t="str">
        <f t="shared" si="239"/>
        <v/>
      </c>
      <c r="E384" s="158" t="str">
        <f>IF('DATA SHEET'!$E$10="Cat 2","N/A","OK")</f>
        <v>OK</v>
      </c>
      <c r="F384" s="158" t="str">
        <f>IF('DATA SHEET'!$E$10="Cat 2","N/A","OK")</f>
        <v>OK</v>
      </c>
      <c r="G384" s="160"/>
      <c r="H384" s="160"/>
      <c r="I384" s="160" t="s">
        <v>194</v>
      </c>
      <c r="J384" s="160" t="str">
        <f t="shared" si="240"/>
        <v>OK</v>
      </c>
      <c r="K384" s="160" t="str">
        <f t="shared" si="240"/>
        <v>OK</v>
      </c>
      <c r="L384" s="160" t="str">
        <f>IF('DATA SHEET'!$B$10="NC-50","N/A","OK")</f>
        <v>OK</v>
      </c>
      <c r="M384" s="160" t="str">
        <f>IF('DATA SHEET'!$B$10="NC-50","N/A","OK")</f>
        <v>OK</v>
      </c>
      <c r="N384" s="160"/>
      <c r="O384" s="160"/>
      <c r="P384" s="160"/>
      <c r="Q384" s="160"/>
      <c r="R384" s="160"/>
      <c r="S384" s="160"/>
      <c r="T384" s="160"/>
      <c r="U384" s="160"/>
      <c r="V384" s="150" t="str">
        <f>IF(DB384&lt;&gt;"",
    IF(INT('Drill Size Info'!$AA$19)=INT('Drill Size Info'!$AB$19),
        --(INT('Drill Size Info'!$AA$19) &amp; "." &amp; DB384),
        IF(AND((--(INT('Drill Size Info'!$AA$19) &amp; "." &amp; DB384)&gt;=--('Drill Size Info'!$AA$19)), (--(INT('Drill Size Info'!$AA$19) &amp; "." &amp; DB384)&lt;=--('Drill Size Info'!$AB$19))),
            --(INT('Drill Size Info'!$AA$19) &amp; "." &amp; DB384),
            --(INT('Drill Size Info'!$AB$19) &amp; "." &amp; DB384)
        )
    ),
    IF(DA384&lt;&gt;"",
        IF(INT('Drill Size Info'!$AA$19)=INT('Drill Size Info'!$AB$19),
            --(INT('Drill Size Info'!$AA$19) &amp; "." &amp; LEFT(DA384,3)),
            IF(AND((--(INT('Drill Size Info'!$AA$19) &amp; "." &amp; LEFT(DA384,3))&gt;=--('Drill Size Info'!$AA$19)), (--(INT('Drill Size Info'!$AA$19) &amp; "." &amp; LEFT(DA384,3))&lt;=--('Drill Size Info'!$AB$19))),
                --(INT('Drill Size Info'!$AA$19) &amp; "." &amp; LEFT(DA384,3)),
                --(INT('Drill Size Info'!$AB$19) &amp; "." &amp; LEFT(DA384,3))
            )
        ),
        "OK"
    )
)</f>
        <v>OK</v>
      </c>
      <c r="W384" s="150" t="str">
        <f>IF(DC384&lt;&gt;"",
    IF(INT('Drill Size Info'!$AA$19)=INT('Drill Size Info'!$AB$19),
        --(INT('Drill Size Info'!$AA$19) &amp; "." &amp; DC384),
        IF(AND((--(INT('Drill Size Info'!$AA$19) &amp; "." &amp; DC384)&gt;=--('Drill Size Info'!$AA$19)), (--(INT('Drill Size Info'!$AA$19) &amp; "." &amp; DC384)&lt;=--('Drill Size Info'!$AB$19))),
            --(INT('Drill Size Info'!$AA$19) &amp; "." &amp; DC384),
            --(INT('Drill Size Info'!$AB$19) &amp; "." &amp; DC384)
        )
    ),
    IF(DA384&lt;&gt;"",
        IF(INT('Drill Size Info'!$AA$19)=INT('Drill Size Info'!$AB$19),
            --(INT('Drill Size Info'!$AA$19) &amp; "." &amp; RIGHT(DA384,3)),
            IF(AND((--(INT('Drill Size Info'!$AA$19) &amp; "." &amp; RIGHT(DA384,3))&gt;=--('Drill Size Info'!$AA$19)), (--(INT('Drill Size Info'!$AA$19) &amp; "." &amp; RIGHT(DA384,3))&lt;=--('Drill Size Info'!$AB$19))),
                --(INT('Drill Size Info'!$AA$19) &amp; "." &amp; RIGHT(DA384,3)),
                --(INT('Drill Size Info'!$AB$19) &amp; "." &amp; RIGHT(DA384,3))
            )
        ),
        "N/A"
    )
)</f>
        <v>N/A</v>
      </c>
      <c r="X384" s="150" t="str">
        <f>IF(DE384&lt;&gt;"",
    IF(INT('Drill Size Info'!$AA$19)=INT('Drill Size Info'!$AB$15),
        --(INT('Drill Size Info'!$AA$15) &amp; "." &amp; DE384),
        IF(AND((--(INT('Drill Size Info'!$AA$15) &amp; "." &amp; DE384)&gt;=--('Drill Size Info'!$AA$15)), (--(INT('Drill Size Info'!$AA$15) &amp; "." &amp; DE384)&lt;=--('Drill Size Info'!$AB$15))),
            --(INT('Drill Size Info'!$AA$15) &amp; "." &amp; DE384),
            --(INT('Drill Size Info'!$AB$15) &amp; "." &amp; DE384)
        )
    ),
    IF(DD384&lt;&gt;"",
        IF(INT('Drill Size Info'!$AA$15)=INT('Drill Size Info'!$AB$15),
            --(INT('Drill Size Info'!$AA$15) &amp; "." &amp; LEFT(DD384,3)),
            IF(AND((--(INT('Drill Size Info'!$AA$15) &amp; "." &amp; LEFT(DD384,3))&gt;=--('Drill Size Info'!$AA$15)), (--(INT('Drill Size Info'!$AA$15) &amp; "." &amp; LEFT(DD384,3))&lt;=--('Drill Size Info'!$AB$15))),
                --(INT('Drill Size Info'!$AA$15) &amp; "." &amp; LEFT(DD384,3)),
                --(INT('Drill Size Info'!$AB$15) &amp; "." &amp; LEFT(DD384,3))
            )
        ),
        "OK"
    )
)</f>
        <v>OK</v>
      </c>
      <c r="Y384" s="150" t="str">
        <f>IF(DF384&lt;&gt;"",
    IF(INT('Drill Size Info'!$AA$19)=INT('Drill Size Info'!$AB$15),
        --(INT('Drill Size Info'!$AA$15) &amp; "." &amp; DF384),
        IF(AND((--(INT('Drill Size Info'!$AA$15) &amp; "." &amp; DF384)&gt;=--('Drill Size Info'!$AA$15)), (--(INT('Drill Size Info'!$AA$15) &amp; "." &amp; DF384)&lt;=--('Drill Size Info'!$AB$15))),
            --(INT('Drill Size Info'!$AA$15) &amp; "." &amp; DF384),
            --(INT('Drill Size Info'!$AB$15) &amp; "." &amp; DF384)
        )
    ),
    IF(DD384&lt;&gt;"",
        IF(INT('Drill Size Info'!$AA$15)=INT('Drill Size Info'!$AB$15),
            --(INT('Drill Size Info'!$AA$15) &amp; "." &amp; RIGHT(DD384,3)),
            IF(AND((--(INT('Drill Size Info'!$AA$15) &amp; "." &amp; RIGHT(DD384,3))&gt;=--('Drill Size Info'!$AA$15)), (--(INT('Drill Size Info'!$AA$15) &amp; "." &amp; RIGHT(DD384,3))&lt;=--('Drill Size Info'!$AB$15))),
                --(INT('Drill Size Info'!$AA$15) &amp; "." &amp; RIGHT(DD384,3)),
                --(INT('Drill Size Info'!$AB$15) &amp; "." &amp; RIGHT(DD384,3))
            )
        ),
        "N/A"
    )
)</f>
        <v>N/A</v>
      </c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162"/>
      <c r="AK384" s="183"/>
      <c r="AL384" s="183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3"/>
      <c r="BA384" s="163"/>
      <c r="BB384" s="163"/>
      <c r="BC384" s="163"/>
      <c r="BD384" s="163"/>
      <c r="BE384" s="163"/>
      <c r="BF384" s="164"/>
      <c r="BG384" s="165"/>
      <c r="BH384" s="162"/>
      <c r="BI384" s="162"/>
      <c r="BJ384" s="164"/>
      <c r="BK384" s="95"/>
      <c r="BL384" s="182"/>
      <c r="BM384" s="182"/>
      <c r="BN384" s="182"/>
      <c r="BO384" s="182"/>
      <c r="BP384" s="95" t="str">
        <f t="shared" si="237"/>
        <v/>
      </c>
    </row>
    <row r="385" spans="2:68" x14ac:dyDescent="0.2">
      <c r="B385" s="156">
        <f t="shared" si="238"/>
        <v>377</v>
      </c>
      <c r="C385" s="158" t="str">
        <f>CONCATENATE('DATA SHEET'!$B$9, 'DATA SHEET'!$Q$2)</f>
        <v>" HWDP</v>
      </c>
      <c r="D385" s="157" t="str">
        <f t="shared" si="239"/>
        <v/>
      </c>
      <c r="E385" s="158" t="str">
        <f>IF('DATA SHEET'!$E$10="Cat 2","N/A","OK")</f>
        <v>OK</v>
      </c>
      <c r="F385" s="158" t="str">
        <f>IF('DATA SHEET'!$E$10="Cat 2","N/A","OK")</f>
        <v>OK</v>
      </c>
      <c r="G385" s="160"/>
      <c r="H385" s="160"/>
      <c r="I385" s="160" t="s">
        <v>194</v>
      </c>
      <c r="J385" s="160" t="str">
        <f t="shared" si="240"/>
        <v>OK</v>
      </c>
      <c r="K385" s="160" t="str">
        <f t="shared" si="240"/>
        <v>OK</v>
      </c>
      <c r="L385" s="160" t="str">
        <f>IF('DATA SHEET'!$B$10="NC-50","N/A","OK")</f>
        <v>OK</v>
      </c>
      <c r="M385" s="160" t="str">
        <f>IF('DATA SHEET'!$B$10="NC-50","N/A","OK")</f>
        <v>OK</v>
      </c>
      <c r="N385" s="160"/>
      <c r="O385" s="160"/>
      <c r="P385" s="160"/>
      <c r="Q385" s="160"/>
      <c r="R385" s="160"/>
      <c r="S385" s="160"/>
      <c r="T385" s="160"/>
      <c r="U385" s="160"/>
      <c r="V385" s="150" t="str">
        <f>IF(DB385&lt;&gt;"",
    IF(INT('Drill Size Info'!$AA$19)=INT('Drill Size Info'!$AB$19),
        --(INT('Drill Size Info'!$AA$19) &amp; "." &amp; DB385),
        IF(AND((--(INT('Drill Size Info'!$AA$19) &amp; "." &amp; DB385)&gt;=--('Drill Size Info'!$AA$19)), (--(INT('Drill Size Info'!$AA$19) &amp; "." &amp; DB385)&lt;=--('Drill Size Info'!$AB$19))),
            --(INT('Drill Size Info'!$AA$19) &amp; "." &amp; DB385),
            --(INT('Drill Size Info'!$AB$19) &amp; "." &amp; DB385)
        )
    ),
    IF(DA385&lt;&gt;"",
        IF(INT('Drill Size Info'!$AA$19)=INT('Drill Size Info'!$AB$19),
            --(INT('Drill Size Info'!$AA$19) &amp; "." &amp; LEFT(DA385,3)),
            IF(AND((--(INT('Drill Size Info'!$AA$19) &amp; "." &amp; LEFT(DA385,3))&gt;=--('Drill Size Info'!$AA$19)), (--(INT('Drill Size Info'!$AA$19) &amp; "." &amp; LEFT(DA385,3))&lt;=--('Drill Size Info'!$AB$19))),
                --(INT('Drill Size Info'!$AA$19) &amp; "." &amp; LEFT(DA385,3)),
                --(INT('Drill Size Info'!$AB$19) &amp; "." &amp; LEFT(DA385,3))
            )
        ),
        "OK"
    )
)</f>
        <v>OK</v>
      </c>
      <c r="W385" s="150" t="str">
        <f>IF(DC385&lt;&gt;"",
    IF(INT('Drill Size Info'!$AA$19)=INT('Drill Size Info'!$AB$19),
        --(INT('Drill Size Info'!$AA$19) &amp; "." &amp; DC385),
        IF(AND((--(INT('Drill Size Info'!$AA$19) &amp; "." &amp; DC385)&gt;=--('Drill Size Info'!$AA$19)), (--(INT('Drill Size Info'!$AA$19) &amp; "." &amp; DC385)&lt;=--('Drill Size Info'!$AB$19))),
            --(INT('Drill Size Info'!$AA$19) &amp; "." &amp; DC385),
            --(INT('Drill Size Info'!$AB$19) &amp; "." &amp; DC385)
        )
    ),
    IF(DA385&lt;&gt;"",
        IF(INT('Drill Size Info'!$AA$19)=INT('Drill Size Info'!$AB$19),
            --(INT('Drill Size Info'!$AA$19) &amp; "." &amp; RIGHT(DA385,3)),
            IF(AND((--(INT('Drill Size Info'!$AA$19) &amp; "." &amp; RIGHT(DA385,3))&gt;=--('Drill Size Info'!$AA$19)), (--(INT('Drill Size Info'!$AA$19) &amp; "." &amp; RIGHT(DA385,3))&lt;=--('Drill Size Info'!$AB$19))),
                --(INT('Drill Size Info'!$AA$19) &amp; "." &amp; RIGHT(DA385,3)),
                --(INT('Drill Size Info'!$AB$19) &amp; "." &amp; RIGHT(DA385,3))
            )
        ),
        "N/A"
    )
)</f>
        <v>N/A</v>
      </c>
      <c r="X385" s="150" t="str">
        <f>IF(DE385&lt;&gt;"",
    IF(INT('Drill Size Info'!$AA$19)=INT('Drill Size Info'!$AB$15),
        --(INT('Drill Size Info'!$AA$15) &amp; "." &amp; DE385),
        IF(AND((--(INT('Drill Size Info'!$AA$15) &amp; "." &amp; DE385)&gt;=--('Drill Size Info'!$AA$15)), (--(INT('Drill Size Info'!$AA$15) &amp; "." &amp; DE385)&lt;=--('Drill Size Info'!$AB$15))),
            --(INT('Drill Size Info'!$AA$15) &amp; "." &amp; DE385),
            --(INT('Drill Size Info'!$AB$15) &amp; "." &amp; DE385)
        )
    ),
    IF(DD385&lt;&gt;"",
        IF(INT('Drill Size Info'!$AA$15)=INT('Drill Size Info'!$AB$15),
            --(INT('Drill Size Info'!$AA$15) &amp; "." &amp; LEFT(DD385,3)),
            IF(AND((--(INT('Drill Size Info'!$AA$15) &amp; "." &amp; LEFT(DD385,3))&gt;=--('Drill Size Info'!$AA$15)), (--(INT('Drill Size Info'!$AA$15) &amp; "." &amp; LEFT(DD385,3))&lt;=--('Drill Size Info'!$AB$15))),
                --(INT('Drill Size Info'!$AA$15) &amp; "." &amp; LEFT(DD385,3)),
                --(INT('Drill Size Info'!$AB$15) &amp; "." &amp; LEFT(DD385,3))
            )
        ),
        "OK"
    )
)</f>
        <v>OK</v>
      </c>
      <c r="Y385" s="150" t="str">
        <f>IF(DF385&lt;&gt;"",
    IF(INT('Drill Size Info'!$AA$19)=INT('Drill Size Info'!$AB$15),
        --(INT('Drill Size Info'!$AA$15) &amp; "." &amp; DF385),
        IF(AND((--(INT('Drill Size Info'!$AA$15) &amp; "." &amp; DF385)&gt;=--('Drill Size Info'!$AA$15)), (--(INT('Drill Size Info'!$AA$15) &amp; "." &amp; DF385)&lt;=--('Drill Size Info'!$AB$15))),
            --(INT('Drill Size Info'!$AA$15) &amp; "." &amp; DF385),
            --(INT('Drill Size Info'!$AB$15) &amp; "." &amp; DF385)
        )
    ),
    IF(DD385&lt;&gt;"",
        IF(INT('Drill Size Info'!$AA$15)=INT('Drill Size Info'!$AB$15),
            --(INT('Drill Size Info'!$AA$15) &amp; "." &amp; RIGHT(DD385,3)),
            IF(AND((--(INT('Drill Size Info'!$AA$15) &amp; "." &amp; RIGHT(DD385,3))&gt;=--('Drill Size Info'!$AA$15)), (--(INT('Drill Size Info'!$AA$15) &amp; "." &amp; RIGHT(DD385,3))&lt;=--('Drill Size Info'!$AB$15))),
                --(INT('Drill Size Info'!$AA$15) &amp; "." &amp; RIGHT(DD385,3)),
                --(INT('Drill Size Info'!$AB$15) &amp; "." &amp; RIGHT(DD385,3))
            )
        ),
        "N/A"
    )
)</f>
        <v>N/A</v>
      </c>
      <c r="Z385" s="162"/>
      <c r="AA385" s="162"/>
      <c r="AB385" s="162"/>
      <c r="AC385" s="162"/>
      <c r="AD385" s="162"/>
      <c r="AE385" s="162"/>
      <c r="AF385" s="162"/>
      <c r="AG385" s="162"/>
      <c r="AH385" s="162"/>
      <c r="AI385" s="162"/>
      <c r="AJ385" s="162"/>
      <c r="AK385" s="183"/>
      <c r="AL385" s="183"/>
      <c r="AM385" s="162"/>
      <c r="AN385" s="162"/>
      <c r="AO385" s="162"/>
      <c r="AP385" s="162"/>
      <c r="AQ385" s="162"/>
      <c r="AR385" s="162"/>
      <c r="AS385" s="162"/>
      <c r="AT385" s="162"/>
      <c r="AU385" s="162"/>
      <c r="AV385" s="162"/>
      <c r="AW385" s="162"/>
      <c r="AX385" s="162"/>
      <c r="AY385" s="162"/>
      <c r="AZ385" s="163"/>
      <c r="BA385" s="163"/>
      <c r="BB385" s="163"/>
      <c r="BC385" s="163"/>
      <c r="BD385" s="163"/>
      <c r="BE385" s="163"/>
      <c r="BF385" s="164"/>
      <c r="BG385" s="165"/>
      <c r="BH385" s="162"/>
      <c r="BI385" s="162"/>
      <c r="BJ385" s="164"/>
      <c r="BK385" s="95"/>
      <c r="BL385" s="182"/>
      <c r="BM385" s="182"/>
      <c r="BN385" s="182"/>
      <c r="BO385" s="182"/>
      <c r="BP385" s="95" t="str">
        <f t="shared" si="237"/>
        <v/>
      </c>
    </row>
    <row r="386" spans="2:68" x14ac:dyDescent="0.2">
      <c r="B386" s="156">
        <f t="shared" si="238"/>
        <v>378</v>
      </c>
      <c r="C386" s="158" t="str">
        <f>CONCATENATE('DATA SHEET'!$B$9, 'DATA SHEET'!$Q$2)</f>
        <v>" HWDP</v>
      </c>
      <c r="D386" s="157" t="str">
        <f t="shared" si="239"/>
        <v/>
      </c>
      <c r="E386" s="158" t="str">
        <f>IF('DATA SHEET'!$E$10="Cat 2","N/A","OK")</f>
        <v>OK</v>
      </c>
      <c r="F386" s="158" t="str">
        <f>IF('DATA SHEET'!$E$10="Cat 2","N/A","OK")</f>
        <v>OK</v>
      </c>
      <c r="G386" s="160"/>
      <c r="H386" s="160"/>
      <c r="I386" s="160" t="s">
        <v>194</v>
      </c>
      <c r="J386" s="160" t="str">
        <f t="shared" si="240"/>
        <v>OK</v>
      </c>
      <c r="K386" s="160" t="str">
        <f t="shared" si="240"/>
        <v>OK</v>
      </c>
      <c r="L386" s="160" t="str">
        <f>IF('DATA SHEET'!$B$10="NC-50","N/A","OK")</f>
        <v>OK</v>
      </c>
      <c r="M386" s="160" t="str">
        <f>IF('DATA SHEET'!$B$10="NC-50","N/A","OK")</f>
        <v>OK</v>
      </c>
      <c r="N386" s="160"/>
      <c r="O386" s="160"/>
      <c r="P386" s="160"/>
      <c r="Q386" s="160"/>
      <c r="R386" s="160"/>
      <c r="S386" s="160"/>
      <c r="T386" s="160"/>
      <c r="U386" s="160"/>
      <c r="V386" s="150" t="str">
        <f>IF(DB386&lt;&gt;"",
    IF(INT('Drill Size Info'!$AA$19)=INT('Drill Size Info'!$AB$19),
        --(INT('Drill Size Info'!$AA$19) &amp; "." &amp; DB386),
        IF(AND((--(INT('Drill Size Info'!$AA$19) &amp; "." &amp; DB386)&gt;=--('Drill Size Info'!$AA$19)), (--(INT('Drill Size Info'!$AA$19) &amp; "." &amp; DB386)&lt;=--('Drill Size Info'!$AB$19))),
            --(INT('Drill Size Info'!$AA$19) &amp; "." &amp; DB386),
            --(INT('Drill Size Info'!$AB$19) &amp; "." &amp; DB386)
        )
    ),
    IF(DA386&lt;&gt;"",
        IF(INT('Drill Size Info'!$AA$19)=INT('Drill Size Info'!$AB$19),
            --(INT('Drill Size Info'!$AA$19) &amp; "." &amp; LEFT(DA386,3)),
            IF(AND((--(INT('Drill Size Info'!$AA$19) &amp; "." &amp; LEFT(DA386,3))&gt;=--('Drill Size Info'!$AA$19)), (--(INT('Drill Size Info'!$AA$19) &amp; "." &amp; LEFT(DA386,3))&lt;=--('Drill Size Info'!$AB$19))),
                --(INT('Drill Size Info'!$AA$19) &amp; "." &amp; LEFT(DA386,3)),
                --(INT('Drill Size Info'!$AB$19) &amp; "." &amp; LEFT(DA386,3))
            )
        ),
        "OK"
    )
)</f>
        <v>OK</v>
      </c>
      <c r="W386" s="150" t="str">
        <f>IF(DC386&lt;&gt;"",
    IF(INT('Drill Size Info'!$AA$19)=INT('Drill Size Info'!$AB$19),
        --(INT('Drill Size Info'!$AA$19) &amp; "." &amp; DC386),
        IF(AND((--(INT('Drill Size Info'!$AA$19) &amp; "." &amp; DC386)&gt;=--('Drill Size Info'!$AA$19)), (--(INT('Drill Size Info'!$AA$19) &amp; "." &amp; DC386)&lt;=--('Drill Size Info'!$AB$19))),
            --(INT('Drill Size Info'!$AA$19) &amp; "." &amp; DC386),
            --(INT('Drill Size Info'!$AB$19) &amp; "." &amp; DC386)
        )
    ),
    IF(DA386&lt;&gt;"",
        IF(INT('Drill Size Info'!$AA$19)=INT('Drill Size Info'!$AB$19),
            --(INT('Drill Size Info'!$AA$19) &amp; "." &amp; RIGHT(DA386,3)),
            IF(AND((--(INT('Drill Size Info'!$AA$19) &amp; "." &amp; RIGHT(DA386,3))&gt;=--('Drill Size Info'!$AA$19)), (--(INT('Drill Size Info'!$AA$19) &amp; "." &amp; RIGHT(DA386,3))&lt;=--('Drill Size Info'!$AB$19))),
                --(INT('Drill Size Info'!$AA$19) &amp; "." &amp; RIGHT(DA386,3)),
                --(INT('Drill Size Info'!$AB$19) &amp; "." &amp; RIGHT(DA386,3))
            )
        ),
        "N/A"
    )
)</f>
        <v>N/A</v>
      </c>
      <c r="X386" s="150" t="str">
        <f>IF(DE386&lt;&gt;"",
    IF(INT('Drill Size Info'!$AA$19)=INT('Drill Size Info'!$AB$15),
        --(INT('Drill Size Info'!$AA$15) &amp; "." &amp; DE386),
        IF(AND((--(INT('Drill Size Info'!$AA$15) &amp; "." &amp; DE386)&gt;=--('Drill Size Info'!$AA$15)), (--(INT('Drill Size Info'!$AA$15) &amp; "." &amp; DE386)&lt;=--('Drill Size Info'!$AB$15))),
            --(INT('Drill Size Info'!$AA$15) &amp; "." &amp; DE386),
            --(INT('Drill Size Info'!$AB$15) &amp; "." &amp; DE386)
        )
    ),
    IF(DD386&lt;&gt;"",
        IF(INT('Drill Size Info'!$AA$15)=INT('Drill Size Info'!$AB$15),
            --(INT('Drill Size Info'!$AA$15) &amp; "." &amp; LEFT(DD386,3)),
            IF(AND((--(INT('Drill Size Info'!$AA$15) &amp; "." &amp; LEFT(DD386,3))&gt;=--('Drill Size Info'!$AA$15)), (--(INT('Drill Size Info'!$AA$15) &amp; "." &amp; LEFT(DD386,3))&lt;=--('Drill Size Info'!$AB$15))),
                --(INT('Drill Size Info'!$AA$15) &amp; "." &amp; LEFT(DD386,3)),
                --(INT('Drill Size Info'!$AB$15) &amp; "." &amp; LEFT(DD386,3))
            )
        ),
        "OK"
    )
)</f>
        <v>OK</v>
      </c>
      <c r="Y386" s="150" t="str">
        <f>IF(DF386&lt;&gt;"",
    IF(INT('Drill Size Info'!$AA$19)=INT('Drill Size Info'!$AB$15),
        --(INT('Drill Size Info'!$AA$15) &amp; "." &amp; DF386),
        IF(AND((--(INT('Drill Size Info'!$AA$15) &amp; "." &amp; DF386)&gt;=--('Drill Size Info'!$AA$15)), (--(INT('Drill Size Info'!$AA$15) &amp; "." &amp; DF386)&lt;=--('Drill Size Info'!$AB$15))),
            --(INT('Drill Size Info'!$AA$15) &amp; "." &amp; DF386),
            --(INT('Drill Size Info'!$AB$15) &amp; "." &amp; DF386)
        )
    ),
    IF(DD386&lt;&gt;"",
        IF(INT('Drill Size Info'!$AA$15)=INT('Drill Size Info'!$AB$15),
            --(INT('Drill Size Info'!$AA$15) &amp; "." &amp; RIGHT(DD386,3)),
            IF(AND((--(INT('Drill Size Info'!$AA$15) &amp; "." &amp; RIGHT(DD386,3))&gt;=--('Drill Size Info'!$AA$15)), (--(INT('Drill Size Info'!$AA$15) &amp; "." &amp; RIGHT(DD386,3))&lt;=--('Drill Size Info'!$AB$15))),
                --(INT('Drill Size Info'!$AA$15) &amp; "." &amp; RIGHT(DD386,3)),
                --(INT('Drill Size Info'!$AB$15) &amp; "." &amp; RIGHT(DD386,3))
            )
        ),
        "N/A"
    )
)</f>
        <v>N/A</v>
      </c>
      <c r="Z386" s="162"/>
      <c r="AA386" s="162"/>
      <c r="AB386" s="162"/>
      <c r="AC386" s="162"/>
      <c r="AD386" s="162"/>
      <c r="AE386" s="162"/>
      <c r="AF386" s="162"/>
      <c r="AG386" s="162"/>
      <c r="AH386" s="162"/>
      <c r="AI386" s="162"/>
      <c r="AJ386" s="162"/>
      <c r="AK386" s="183"/>
      <c r="AL386" s="183"/>
      <c r="AM386" s="162"/>
      <c r="AN386" s="162"/>
      <c r="AO386" s="162"/>
      <c r="AP386" s="162"/>
      <c r="AQ386" s="162"/>
      <c r="AR386" s="162"/>
      <c r="AS386" s="162"/>
      <c r="AT386" s="162"/>
      <c r="AU386" s="162"/>
      <c r="AV386" s="162"/>
      <c r="AW386" s="162"/>
      <c r="AX386" s="162"/>
      <c r="AY386" s="162"/>
      <c r="AZ386" s="163"/>
      <c r="BA386" s="163"/>
      <c r="BB386" s="163"/>
      <c r="BC386" s="163"/>
      <c r="BD386" s="163"/>
      <c r="BE386" s="163"/>
      <c r="BF386" s="164"/>
      <c r="BG386" s="165"/>
      <c r="BH386" s="162"/>
      <c r="BI386" s="162"/>
      <c r="BJ386" s="164"/>
      <c r="BK386" s="95"/>
      <c r="BL386" s="182"/>
      <c r="BM386" s="182"/>
      <c r="BN386" s="182"/>
      <c r="BO386" s="182"/>
      <c r="BP386" s="95" t="str">
        <f t="shared" si="237"/>
        <v/>
      </c>
    </row>
    <row r="387" spans="2:68" x14ac:dyDescent="0.2">
      <c r="B387" s="156">
        <f t="shared" si="238"/>
        <v>379</v>
      </c>
      <c r="C387" s="158" t="str">
        <f>CONCATENATE('DATA SHEET'!$B$9, 'DATA SHEET'!$Q$2)</f>
        <v>" HWDP</v>
      </c>
      <c r="D387" s="157" t="str">
        <f t="shared" si="239"/>
        <v/>
      </c>
      <c r="E387" s="158" t="str">
        <f>IF('DATA SHEET'!$E$10="Cat 2","N/A","OK")</f>
        <v>OK</v>
      </c>
      <c r="F387" s="158" t="str">
        <f>IF('DATA SHEET'!$E$10="Cat 2","N/A","OK")</f>
        <v>OK</v>
      </c>
      <c r="G387" s="160"/>
      <c r="H387" s="160"/>
      <c r="I387" s="160" t="s">
        <v>194</v>
      </c>
      <c r="J387" s="160" t="str">
        <f t="shared" si="240"/>
        <v>OK</v>
      </c>
      <c r="K387" s="160" t="str">
        <f t="shared" si="240"/>
        <v>OK</v>
      </c>
      <c r="L387" s="160" t="str">
        <f>IF('DATA SHEET'!$B$10="NC-50","N/A","OK")</f>
        <v>OK</v>
      </c>
      <c r="M387" s="160" t="str">
        <f>IF('DATA SHEET'!$B$10="NC-50","N/A","OK")</f>
        <v>OK</v>
      </c>
      <c r="N387" s="160"/>
      <c r="O387" s="160"/>
      <c r="P387" s="160"/>
      <c r="Q387" s="160"/>
      <c r="R387" s="160"/>
      <c r="S387" s="160"/>
      <c r="T387" s="160"/>
      <c r="U387" s="160"/>
      <c r="V387" s="150" t="str">
        <f>IF(DB387&lt;&gt;"",
    IF(INT('Drill Size Info'!$AA$19)=INT('Drill Size Info'!$AB$19),
        --(INT('Drill Size Info'!$AA$19) &amp; "." &amp; DB387),
        IF(AND((--(INT('Drill Size Info'!$AA$19) &amp; "." &amp; DB387)&gt;=--('Drill Size Info'!$AA$19)), (--(INT('Drill Size Info'!$AA$19) &amp; "." &amp; DB387)&lt;=--('Drill Size Info'!$AB$19))),
            --(INT('Drill Size Info'!$AA$19) &amp; "." &amp; DB387),
            --(INT('Drill Size Info'!$AB$19) &amp; "." &amp; DB387)
        )
    ),
    IF(DA387&lt;&gt;"",
        IF(INT('Drill Size Info'!$AA$19)=INT('Drill Size Info'!$AB$19),
            --(INT('Drill Size Info'!$AA$19) &amp; "." &amp; LEFT(DA387,3)),
            IF(AND((--(INT('Drill Size Info'!$AA$19) &amp; "." &amp; LEFT(DA387,3))&gt;=--('Drill Size Info'!$AA$19)), (--(INT('Drill Size Info'!$AA$19) &amp; "." &amp; LEFT(DA387,3))&lt;=--('Drill Size Info'!$AB$19))),
                --(INT('Drill Size Info'!$AA$19) &amp; "." &amp; LEFT(DA387,3)),
                --(INT('Drill Size Info'!$AB$19) &amp; "." &amp; LEFT(DA387,3))
            )
        ),
        "OK"
    )
)</f>
        <v>OK</v>
      </c>
      <c r="W387" s="150" t="str">
        <f>IF(DC387&lt;&gt;"",
    IF(INT('Drill Size Info'!$AA$19)=INT('Drill Size Info'!$AB$19),
        --(INT('Drill Size Info'!$AA$19) &amp; "." &amp; DC387),
        IF(AND((--(INT('Drill Size Info'!$AA$19) &amp; "." &amp; DC387)&gt;=--('Drill Size Info'!$AA$19)), (--(INT('Drill Size Info'!$AA$19) &amp; "." &amp; DC387)&lt;=--('Drill Size Info'!$AB$19))),
            --(INT('Drill Size Info'!$AA$19) &amp; "." &amp; DC387),
            --(INT('Drill Size Info'!$AB$19) &amp; "." &amp; DC387)
        )
    ),
    IF(DA387&lt;&gt;"",
        IF(INT('Drill Size Info'!$AA$19)=INT('Drill Size Info'!$AB$19),
            --(INT('Drill Size Info'!$AA$19) &amp; "." &amp; RIGHT(DA387,3)),
            IF(AND((--(INT('Drill Size Info'!$AA$19) &amp; "." &amp; RIGHT(DA387,3))&gt;=--('Drill Size Info'!$AA$19)), (--(INT('Drill Size Info'!$AA$19) &amp; "." &amp; RIGHT(DA387,3))&lt;=--('Drill Size Info'!$AB$19))),
                --(INT('Drill Size Info'!$AA$19) &amp; "." &amp; RIGHT(DA387,3)),
                --(INT('Drill Size Info'!$AB$19) &amp; "." &amp; RIGHT(DA387,3))
            )
        ),
        "N/A"
    )
)</f>
        <v>N/A</v>
      </c>
      <c r="X387" s="150" t="str">
        <f>IF(DE387&lt;&gt;"",
    IF(INT('Drill Size Info'!$AA$19)=INT('Drill Size Info'!$AB$15),
        --(INT('Drill Size Info'!$AA$15) &amp; "." &amp; DE387),
        IF(AND((--(INT('Drill Size Info'!$AA$15) &amp; "." &amp; DE387)&gt;=--('Drill Size Info'!$AA$15)), (--(INT('Drill Size Info'!$AA$15) &amp; "." &amp; DE387)&lt;=--('Drill Size Info'!$AB$15))),
            --(INT('Drill Size Info'!$AA$15) &amp; "." &amp; DE387),
            --(INT('Drill Size Info'!$AB$15) &amp; "." &amp; DE387)
        )
    ),
    IF(DD387&lt;&gt;"",
        IF(INT('Drill Size Info'!$AA$15)=INT('Drill Size Info'!$AB$15),
            --(INT('Drill Size Info'!$AA$15) &amp; "." &amp; LEFT(DD387,3)),
            IF(AND((--(INT('Drill Size Info'!$AA$15) &amp; "." &amp; LEFT(DD387,3))&gt;=--('Drill Size Info'!$AA$15)), (--(INT('Drill Size Info'!$AA$15) &amp; "." &amp; LEFT(DD387,3))&lt;=--('Drill Size Info'!$AB$15))),
                --(INT('Drill Size Info'!$AA$15) &amp; "." &amp; LEFT(DD387,3)),
                --(INT('Drill Size Info'!$AB$15) &amp; "." &amp; LEFT(DD387,3))
            )
        ),
        "OK"
    )
)</f>
        <v>OK</v>
      </c>
      <c r="Y387" s="150" t="str">
        <f>IF(DF387&lt;&gt;"",
    IF(INT('Drill Size Info'!$AA$19)=INT('Drill Size Info'!$AB$15),
        --(INT('Drill Size Info'!$AA$15) &amp; "." &amp; DF387),
        IF(AND((--(INT('Drill Size Info'!$AA$15) &amp; "." &amp; DF387)&gt;=--('Drill Size Info'!$AA$15)), (--(INT('Drill Size Info'!$AA$15) &amp; "." &amp; DF387)&lt;=--('Drill Size Info'!$AB$15))),
            --(INT('Drill Size Info'!$AA$15) &amp; "." &amp; DF387),
            --(INT('Drill Size Info'!$AB$15) &amp; "." &amp; DF387)
        )
    ),
    IF(DD387&lt;&gt;"",
        IF(INT('Drill Size Info'!$AA$15)=INT('Drill Size Info'!$AB$15),
            --(INT('Drill Size Info'!$AA$15) &amp; "." &amp; RIGHT(DD387,3)),
            IF(AND((--(INT('Drill Size Info'!$AA$15) &amp; "." &amp; RIGHT(DD387,3))&gt;=--('Drill Size Info'!$AA$15)), (--(INT('Drill Size Info'!$AA$15) &amp; "." &amp; RIGHT(DD387,3))&lt;=--('Drill Size Info'!$AB$15))),
                --(INT('Drill Size Info'!$AA$15) &amp; "." &amp; RIGHT(DD387,3)),
                --(INT('Drill Size Info'!$AB$15) &amp; "." &amp; RIGHT(DD387,3))
            )
        ),
        "N/A"
    )
)</f>
        <v>N/A</v>
      </c>
      <c r="Z387" s="162"/>
      <c r="AA387" s="162"/>
      <c r="AB387" s="162"/>
      <c r="AC387" s="162"/>
      <c r="AD387" s="162"/>
      <c r="AE387" s="162"/>
      <c r="AF387" s="162"/>
      <c r="AG387" s="162"/>
      <c r="AH387" s="162"/>
      <c r="AI387" s="162"/>
      <c r="AJ387" s="162"/>
      <c r="AK387" s="183"/>
      <c r="AL387" s="183"/>
      <c r="AM387" s="162"/>
      <c r="AN387" s="162"/>
      <c r="AO387" s="162"/>
      <c r="AP387" s="162"/>
      <c r="AQ387" s="162"/>
      <c r="AR387" s="162"/>
      <c r="AS387" s="162"/>
      <c r="AT387" s="162"/>
      <c r="AU387" s="162"/>
      <c r="AV387" s="162"/>
      <c r="AW387" s="162"/>
      <c r="AX387" s="162"/>
      <c r="AY387" s="162"/>
      <c r="AZ387" s="163"/>
      <c r="BA387" s="163"/>
      <c r="BB387" s="163"/>
      <c r="BC387" s="163"/>
      <c r="BD387" s="163"/>
      <c r="BE387" s="163"/>
      <c r="BF387" s="164"/>
      <c r="BG387" s="165"/>
      <c r="BH387" s="162"/>
      <c r="BI387" s="162"/>
      <c r="BJ387" s="164"/>
      <c r="BK387" s="95"/>
      <c r="BL387" s="182"/>
      <c r="BM387" s="182"/>
      <c r="BN387" s="182"/>
      <c r="BO387" s="182"/>
      <c r="BP387" s="95" t="str">
        <f t="shared" si="237"/>
        <v/>
      </c>
    </row>
    <row r="388" spans="2:68" x14ac:dyDescent="0.2">
      <c r="B388" s="156">
        <f t="shared" si="238"/>
        <v>380</v>
      </c>
      <c r="C388" s="158" t="str">
        <f>CONCATENATE('DATA SHEET'!$B$9, 'DATA SHEET'!$Q$2)</f>
        <v>" HWDP</v>
      </c>
      <c r="D388" s="157" t="str">
        <f t="shared" si="239"/>
        <v/>
      </c>
      <c r="E388" s="158" t="str">
        <f>IF('DATA SHEET'!$E$10="Cat 2","N/A","OK")</f>
        <v>OK</v>
      </c>
      <c r="F388" s="158" t="str">
        <f>IF('DATA SHEET'!$E$10="Cat 2","N/A","OK")</f>
        <v>OK</v>
      </c>
      <c r="G388" s="160"/>
      <c r="H388" s="160"/>
      <c r="I388" s="160" t="s">
        <v>194</v>
      </c>
      <c r="J388" s="160" t="str">
        <f t="shared" si="240"/>
        <v>OK</v>
      </c>
      <c r="K388" s="160" t="str">
        <f t="shared" si="240"/>
        <v>OK</v>
      </c>
      <c r="L388" s="160" t="str">
        <f>IF('DATA SHEET'!$B$10="NC-50","N/A","OK")</f>
        <v>OK</v>
      </c>
      <c r="M388" s="160" t="str">
        <f>IF('DATA SHEET'!$B$10="NC-50","N/A","OK")</f>
        <v>OK</v>
      </c>
      <c r="N388" s="160"/>
      <c r="O388" s="160"/>
      <c r="P388" s="160"/>
      <c r="Q388" s="160"/>
      <c r="R388" s="160"/>
      <c r="S388" s="160"/>
      <c r="T388" s="160"/>
      <c r="U388" s="160"/>
      <c r="V388" s="150" t="str">
        <f>IF(DB388&lt;&gt;"",
    IF(INT('Drill Size Info'!$AA$19)=INT('Drill Size Info'!$AB$19),
        --(INT('Drill Size Info'!$AA$19) &amp; "." &amp; DB388),
        IF(AND((--(INT('Drill Size Info'!$AA$19) &amp; "." &amp; DB388)&gt;=--('Drill Size Info'!$AA$19)), (--(INT('Drill Size Info'!$AA$19) &amp; "." &amp; DB388)&lt;=--('Drill Size Info'!$AB$19))),
            --(INT('Drill Size Info'!$AA$19) &amp; "." &amp; DB388),
            --(INT('Drill Size Info'!$AB$19) &amp; "." &amp; DB388)
        )
    ),
    IF(DA388&lt;&gt;"",
        IF(INT('Drill Size Info'!$AA$19)=INT('Drill Size Info'!$AB$19),
            --(INT('Drill Size Info'!$AA$19) &amp; "." &amp; LEFT(DA388,3)),
            IF(AND((--(INT('Drill Size Info'!$AA$19) &amp; "." &amp; LEFT(DA388,3))&gt;=--('Drill Size Info'!$AA$19)), (--(INT('Drill Size Info'!$AA$19) &amp; "." &amp; LEFT(DA388,3))&lt;=--('Drill Size Info'!$AB$19))),
                --(INT('Drill Size Info'!$AA$19) &amp; "." &amp; LEFT(DA388,3)),
                --(INT('Drill Size Info'!$AB$19) &amp; "." &amp; LEFT(DA388,3))
            )
        ),
        "OK"
    )
)</f>
        <v>OK</v>
      </c>
      <c r="W388" s="150" t="str">
        <f>IF(DC388&lt;&gt;"",
    IF(INT('Drill Size Info'!$AA$19)=INT('Drill Size Info'!$AB$19),
        --(INT('Drill Size Info'!$AA$19) &amp; "." &amp; DC388),
        IF(AND((--(INT('Drill Size Info'!$AA$19) &amp; "." &amp; DC388)&gt;=--('Drill Size Info'!$AA$19)), (--(INT('Drill Size Info'!$AA$19) &amp; "." &amp; DC388)&lt;=--('Drill Size Info'!$AB$19))),
            --(INT('Drill Size Info'!$AA$19) &amp; "." &amp; DC388),
            --(INT('Drill Size Info'!$AB$19) &amp; "." &amp; DC388)
        )
    ),
    IF(DA388&lt;&gt;"",
        IF(INT('Drill Size Info'!$AA$19)=INT('Drill Size Info'!$AB$19),
            --(INT('Drill Size Info'!$AA$19) &amp; "." &amp; RIGHT(DA388,3)),
            IF(AND((--(INT('Drill Size Info'!$AA$19) &amp; "." &amp; RIGHT(DA388,3))&gt;=--('Drill Size Info'!$AA$19)), (--(INT('Drill Size Info'!$AA$19) &amp; "." &amp; RIGHT(DA388,3))&lt;=--('Drill Size Info'!$AB$19))),
                --(INT('Drill Size Info'!$AA$19) &amp; "." &amp; RIGHT(DA388,3)),
                --(INT('Drill Size Info'!$AB$19) &amp; "." &amp; RIGHT(DA388,3))
            )
        ),
        "N/A"
    )
)</f>
        <v>N/A</v>
      </c>
      <c r="X388" s="150" t="str">
        <f>IF(DE388&lt;&gt;"",
    IF(INT('Drill Size Info'!$AA$19)=INT('Drill Size Info'!$AB$15),
        --(INT('Drill Size Info'!$AA$15) &amp; "." &amp; DE388),
        IF(AND((--(INT('Drill Size Info'!$AA$15) &amp; "." &amp; DE388)&gt;=--('Drill Size Info'!$AA$15)), (--(INT('Drill Size Info'!$AA$15) &amp; "." &amp; DE388)&lt;=--('Drill Size Info'!$AB$15))),
            --(INT('Drill Size Info'!$AA$15) &amp; "." &amp; DE388),
            --(INT('Drill Size Info'!$AB$15) &amp; "." &amp; DE388)
        )
    ),
    IF(DD388&lt;&gt;"",
        IF(INT('Drill Size Info'!$AA$15)=INT('Drill Size Info'!$AB$15),
            --(INT('Drill Size Info'!$AA$15) &amp; "." &amp; LEFT(DD388,3)),
            IF(AND((--(INT('Drill Size Info'!$AA$15) &amp; "." &amp; LEFT(DD388,3))&gt;=--('Drill Size Info'!$AA$15)), (--(INT('Drill Size Info'!$AA$15) &amp; "." &amp; LEFT(DD388,3))&lt;=--('Drill Size Info'!$AB$15))),
                --(INT('Drill Size Info'!$AA$15) &amp; "." &amp; LEFT(DD388,3)),
                --(INT('Drill Size Info'!$AB$15) &amp; "." &amp; LEFT(DD388,3))
            )
        ),
        "OK"
    )
)</f>
        <v>OK</v>
      </c>
      <c r="Y388" s="150" t="str">
        <f>IF(DF388&lt;&gt;"",
    IF(INT('Drill Size Info'!$AA$19)=INT('Drill Size Info'!$AB$15),
        --(INT('Drill Size Info'!$AA$15) &amp; "." &amp; DF388),
        IF(AND((--(INT('Drill Size Info'!$AA$15) &amp; "." &amp; DF388)&gt;=--('Drill Size Info'!$AA$15)), (--(INT('Drill Size Info'!$AA$15) &amp; "." &amp; DF388)&lt;=--('Drill Size Info'!$AB$15))),
            --(INT('Drill Size Info'!$AA$15) &amp; "." &amp; DF388),
            --(INT('Drill Size Info'!$AB$15) &amp; "." &amp; DF388)
        )
    ),
    IF(DD388&lt;&gt;"",
        IF(INT('Drill Size Info'!$AA$15)=INT('Drill Size Info'!$AB$15),
            --(INT('Drill Size Info'!$AA$15) &amp; "." &amp; RIGHT(DD388,3)),
            IF(AND((--(INT('Drill Size Info'!$AA$15) &amp; "." &amp; RIGHT(DD388,3))&gt;=--('Drill Size Info'!$AA$15)), (--(INT('Drill Size Info'!$AA$15) &amp; "." &amp; RIGHT(DD388,3))&lt;=--('Drill Size Info'!$AB$15))),
                --(INT('Drill Size Info'!$AA$15) &amp; "." &amp; RIGHT(DD388,3)),
                --(INT('Drill Size Info'!$AB$15) &amp; "." &amp; RIGHT(DD388,3))
            )
        ),
        "N/A"
    )
)</f>
        <v>N/A</v>
      </c>
      <c r="Z388" s="162"/>
      <c r="AA388" s="162"/>
      <c r="AB388" s="162"/>
      <c r="AC388" s="162"/>
      <c r="AD388" s="162"/>
      <c r="AE388" s="162"/>
      <c r="AF388" s="162"/>
      <c r="AG388" s="162"/>
      <c r="AH388" s="162"/>
      <c r="AI388" s="162"/>
      <c r="AJ388" s="162"/>
      <c r="AK388" s="183"/>
      <c r="AL388" s="183"/>
      <c r="AM388" s="162"/>
      <c r="AN388" s="162"/>
      <c r="AO388" s="162"/>
      <c r="AP388" s="162"/>
      <c r="AQ388" s="162"/>
      <c r="AR388" s="162"/>
      <c r="AS388" s="162"/>
      <c r="AT388" s="162"/>
      <c r="AU388" s="162"/>
      <c r="AV388" s="162"/>
      <c r="AW388" s="162"/>
      <c r="AX388" s="162"/>
      <c r="AY388" s="162"/>
      <c r="AZ388" s="163"/>
      <c r="BA388" s="163"/>
      <c r="BB388" s="163"/>
      <c r="BC388" s="163"/>
      <c r="BD388" s="163"/>
      <c r="BE388" s="163"/>
      <c r="BF388" s="164"/>
      <c r="BG388" s="165"/>
      <c r="BH388" s="162"/>
      <c r="BI388" s="162"/>
      <c r="BJ388" s="164"/>
      <c r="BK388" s="95"/>
      <c r="BL388" s="182"/>
      <c r="BM388" s="182"/>
      <c r="BN388" s="182"/>
      <c r="BO388" s="182"/>
      <c r="BP388" s="95" t="str">
        <f t="shared" si="237"/>
        <v/>
      </c>
    </row>
    <row r="389" spans="2:68" x14ac:dyDescent="0.2">
      <c r="B389" s="156">
        <f t="shared" si="238"/>
        <v>381</v>
      </c>
      <c r="C389" s="158" t="str">
        <f>CONCATENATE('DATA SHEET'!$B$9, 'DATA SHEET'!$Q$2)</f>
        <v>" HWDP</v>
      </c>
      <c r="D389" s="157" t="str">
        <f t="shared" si="239"/>
        <v/>
      </c>
      <c r="E389" s="158" t="str">
        <f>IF('DATA SHEET'!$E$10="Cat 2","N/A","OK")</f>
        <v>OK</v>
      </c>
      <c r="F389" s="158" t="str">
        <f>IF('DATA SHEET'!$E$10="Cat 2","N/A","OK")</f>
        <v>OK</v>
      </c>
      <c r="G389" s="160"/>
      <c r="H389" s="160"/>
      <c r="I389" s="160" t="s">
        <v>194</v>
      </c>
      <c r="J389" s="160" t="str">
        <f t="shared" si="240"/>
        <v>OK</v>
      </c>
      <c r="K389" s="160" t="str">
        <f t="shared" si="240"/>
        <v>OK</v>
      </c>
      <c r="L389" s="160" t="str">
        <f>IF('DATA SHEET'!$B$10="NC-50","N/A","OK")</f>
        <v>OK</v>
      </c>
      <c r="M389" s="160" t="str">
        <f>IF('DATA SHEET'!$B$10="NC-50","N/A","OK")</f>
        <v>OK</v>
      </c>
      <c r="N389" s="160"/>
      <c r="O389" s="160"/>
      <c r="P389" s="160"/>
      <c r="Q389" s="160"/>
      <c r="R389" s="160"/>
      <c r="S389" s="160"/>
      <c r="T389" s="160"/>
      <c r="U389" s="160"/>
      <c r="V389" s="150" t="str">
        <f>IF(DB389&lt;&gt;"",
    IF(INT('Drill Size Info'!$AA$19)=INT('Drill Size Info'!$AB$19),
        --(INT('Drill Size Info'!$AA$19) &amp; "." &amp; DB389),
        IF(AND((--(INT('Drill Size Info'!$AA$19) &amp; "." &amp; DB389)&gt;=--('Drill Size Info'!$AA$19)), (--(INT('Drill Size Info'!$AA$19) &amp; "." &amp; DB389)&lt;=--('Drill Size Info'!$AB$19))),
            --(INT('Drill Size Info'!$AA$19) &amp; "." &amp; DB389),
            --(INT('Drill Size Info'!$AB$19) &amp; "." &amp; DB389)
        )
    ),
    IF(DA389&lt;&gt;"",
        IF(INT('Drill Size Info'!$AA$19)=INT('Drill Size Info'!$AB$19),
            --(INT('Drill Size Info'!$AA$19) &amp; "." &amp; LEFT(DA389,3)),
            IF(AND((--(INT('Drill Size Info'!$AA$19) &amp; "." &amp; LEFT(DA389,3))&gt;=--('Drill Size Info'!$AA$19)), (--(INT('Drill Size Info'!$AA$19) &amp; "." &amp; LEFT(DA389,3))&lt;=--('Drill Size Info'!$AB$19))),
                --(INT('Drill Size Info'!$AA$19) &amp; "." &amp; LEFT(DA389,3)),
                --(INT('Drill Size Info'!$AB$19) &amp; "." &amp; LEFT(DA389,3))
            )
        ),
        "OK"
    )
)</f>
        <v>OK</v>
      </c>
      <c r="W389" s="150" t="str">
        <f>IF(DC389&lt;&gt;"",
    IF(INT('Drill Size Info'!$AA$19)=INT('Drill Size Info'!$AB$19),
        --(INT('Drill Size Info'!$AA$19) &amp; "." &amp; DC389),
        IF(AND((--(INT('Drill Size Info'!$AA$19) &amp; "." &amp; DC389)&gt;=--('Drill Size Info'!$AA$19)), (--(INT('Drill Size Info'!$AA$19) &amp; "." &amp; DC389)&lt;=--('Drill Size Info'!$AB$19))),
            --(INT('Drill Size Info'!$AA$19) &amp; "." &amp; DC389),
            --(INT('Drill Size Info'!$AB$19) &amp; "." &amp; DC389)
        )
    ),
    IF(DA389&lt;&gt;"",
        IF(INT('Drill Size Info'!$AA$19)=INT('Drill Size Info'!$AB$19),
            --(INT('Drill Size Info'!$AA$19) &amp; "." &amp; RIGHT(DA389,3)),
            IF(AND((--(INT('Drill Size Info'!$AA$19) &amp; "." &amp; RIGHT(DA389,3))&gt;=--('Drill Size Info'!$AA$19)), (--(INT('Drill Size Info'!$AA$19) &amp; "." &amp; RIGHT(DA389,3))&lt;=--('Drill Size Info'!$AB$19))),
                --(INT('Drill Size Info'!$AA$19) &amp; "." &amp; RIGHT(DA389,3)),
                --(INT('Drill Size Info'!$AB$19) &amp; "." &amp; RIGHT(DA389,3))
            )
        ),
        "N/A"
    )
)</f>
        <v>N/A</v>
      </c>
      <c r="X389" s="150" t="str">
        <f>IF(DE389&lt;&gt;"",
    IF(INT('Drill Size Info'!$AA$19)=INT('Drill Size Info'!$AB$15),
        --(INT('Drill Size Info'!$AA$15) &amp; "." &amp; DE389),
        IF(AND((--(INT('Drill Size Info'!$AA$15) &amp; "." &amp; DE389)&gt;=--('Drill Size Info'!$AA$15)), (--(INT('Drill Size Info'!$AA$15) &amp; "." &amp; DE389)&lt;=--('Drill Size Info'!$AB$15))),
            --(INT('Drill Size Info'!$AA$15) &amp; "." &amp; DE389),
            --(INT('Drill Size Info'!$AB$15) &amp; "." &amp; DE389)
        )
    ),
    IF(DD389&lt;&gt;"",
        IF(INT('Drill Size Info'!$AA$15)=INT('Drill Size Info'!$AB$15),
            --(INT('Drill Size Info'!$AA$15) &amp; "." &amp; LEFT(DD389,3)),
            IF(AND((--(INT('Drill Size Info'!$AA$15) &amp; "." &amp; LEFT(DD389,3))&gt;=--('Drill Size Info'!$AA$15)), (--(INT('Drill Size Info'!$AA$15) &amp; "." &amp; LEFT(DD389,3))&lt;=--('Drill Size Info'!$AB$15))),
                --(INT('Drill Size Info'!$AA$15) &amp; "." &amp; LEFT(DD389,3)),
                --(INT('Drill Size Info'!$AB$15) &amp; "." &amp; LEFT(DD389,3))
            )
        ),
        "OK"
    )
)</f>
        <v>OK</v>
      </c>
      <c r="Y389" s="150" t="str">
        <f>IF(DF389&lt;&gt;"",
    IF(INT('Drill Size Info'!$AA$19)=INT('Drill Size Info'!$AB$15),
        --(INT('Drill Size Info'!$AA$15) &amp; "." &amp; DF389),
        IF(AND((--(INT('Drill Size Info'!$AA$15) &amp; "." &amp; DF389)&gt;=--('Drill Size Info'!$AA$15)), (--(INT('Drill Size Info'!$AA$15) &amp; "." &amp; DF389)&lt;=--('Drill Size Info'!$AB$15))),
            --(INT('Drill Size Info'!$AA$15) &amp; "." &amp; DF389),
            --(INT('Drill Size Info'!$AB$15) &amp; "." &amp; DF389)
        )
    ),
    IF(DD389&lt;&gt;"",
        IF(INT('Drill Size Info'!$AA$15)=INT('Drill Size Info'!$AB$15),
            --(INT('Drill Size Info'!$AA$15) &amp; "." &amp; RIGHT(DD389,3)),
            IF(AND((--(INT('Drill Size Info'!$AA$15) &amp; "." &amp; RIGHT(DD389,3))&gt;=--('Drill Size Info'!$AA$15)), (--(INT('Drill Size Info'!$AA$15) &amp; "." &amp; RIGHT(DD389,3))&lt;=--('Drill Size Info'!$AB$15))),
                --(INT('Drill Size Info'!$AA$15) &amp; "." &amp; RIGHT(DD389,3)),
                --(INT('Drill Size Info'!$AB$15) &amp; "." &amp; RIGHT(DD389,3))
            )
        ),
        "N/A"
    )
)</f>
        <v>N/A</v>
      </c>
      <c r="Z389" s="162"/>
      <c r="AA389" s="162"/>
      <c r="AB389" s="162"/>
      <c r="AC389" s="162"/>
      <c r="AD389" s="162"/>
      <c r="AE389" s="162"/>
      <c r="AF389" s="162"/>
      <c r="AG389" s="162"/>
      <c r="AH389" s="162"/>
      <c r="AI389" s="162"/>
      <c r="AJ389" s="162"/>
      <c r="AK389" s="183"/>
      <c r="AL389" s="183"/>
      <c r="AM389" s="162"/>
      <c r="AN389" s="162"/>
      <c r="AO389" s="162"/>
      <c r="AP389" s="162"/>
      <c r="AQ389" s="162"/>
      <c r="AR389" s="162"/>
      <c r="AS389" s="162"/>
      <c r="AT389" s="162"/>
      <c r="AU389" s="162"/>
      <c r="AV389" s="162"/>
      <c r="AW389" s="162"/>
      <c r="AX389" s="162"/>
      <c r="AY389" s="162"/>
      <c r="AZ389" s="163"/>
      <c r="BA389" s="163"/>
      <c r="BB389" s="163"/>
      <c r="BC389" s="163"/>
      <c r="BD389" s="163"/>
      <c r="BE389" s="163"/>
      <c r="BF389" s="164"/>
      <c r="BG389" s="165"/>
      <c r="BH389" s="162"/>
      <c r="BI389" s="162"/>
      <c r="BJ389" s="164"/>
      <c r="BK389" s="95"/>
      <c r="BL389" s="182"/>
      <c r="BM389" s="182"/>
      <c r="BN389" s="182"/>
      <c r="BO389" s="182"/>
      <c r="BP389" s="95" t="str">
        <f t="shared" si="237"/>
        <v/>
      </c>
    </row>
    <row r="390" spans="2:68" x14ac:dyDescent="0.2">
      <c r="B390" s="156">
        <f t="shared" si="238"/>
        <v>382</v>
      </c>
      <c r="C390" s="158" t="str">
        <f>CONCATENATE('DATA SHEET'!$B$9, 'DATA SHEET'!$Q$2)</f>
        <v>" HWDP</v>
      </c>
      <c r="D390" s="157" t="str">
        <f t="shared" si="239"/>
        <v/>
      </c>
      <c r="E390" s="158" t="str">
        <f>IF('DATA SHEET'!$E$10="Cat 2","N/A","OK")</f>
        <v>OK</v>
      </c>
      <c r="F390" s="158" t="str">
        <f>IF('DATA SHEET'!$E$10="Cat 2","N/A","OK")</f>
        <v>OK</v>
      </c>
      <c r="G390" s="160"/>
      <c r="H390" s="160"/>
      <c r="I390" s="160" t="s">
        <v>194</v>
      </c>
      <c r="J390" s="160" t="str">
        <f t="shared" si="240"/>
        <v>OK</v>
      </c>
      <c r="K390" s="160" t="str">
        <f t="shared" si="240"/>
        <v>OK</v>
      </c>
      <c r="L390" s="160" t="str">
        <f>IF('DATA SHEET'!$B$10="NC-50","N/A","OK")</f>
        <v>OK</v>
      </c>
      <c r="M390" s="160" t="str">
        <f>IF('DATA SHEET'!$B$10="NC-50","N/A","OK")</f>
        <v>OK</v>
      </c>
      <c r="N390" s="160"/>
      <c r="O390" s="160"/>
      <c r="P390" s="160"/>
      <c r="Q390" s="160"/>
      <c r="R390" s="160"/>
      <c r="S390" s="160"/>
      <c r="T390" s="160"/>
      <c r="U390" s="160"/>
      <c r="V390" s="150" t="str">
        <f>IF(DB390&lt;&gt;"",
    IF(INT('Drill Size Info'!$AA$19)=INT('Drill Size Info'!$AB$19),
        --(INT('Drill Size Info'!$AA$19) &amp; "." &amp; DB390),
        IF(AND((--(INT('Drill Size Info'!$AA$19) &amp; "." &amp; DB390)&gt;=--('Drill Size Info'!$AA$19)), (--(INT('Drill Size Info'!$AA$19) &amp; "." &amp; DB390)&lt;=--('Drill Size Info'!$AB$19))),
            --(INT('Drill Size Info'!$AA$19) &amp; "." &amp; DB390),
            --(INT('Drill Size Info'!$AB$19) &amp; "." &amp; DB390)
        )
    ),
    IF(DA390&lt;&gt;"",
        IF(INT('Drill Size Info'!$AA$19)=INT('Drill Size Info'!$AB$19),
            --(INT('Drill Size Info'!$AA$19) &amp; "." &amp; LEFT(DA390,3)),
            IF(AND((--(INT('Drill Size Info'!$AA$19) &amp; "." &amp; LEFT(DA390,3))&gt;=--('Drill Size Info'!$AA$19)), (--(INT('Drill Size Info'!$AA$19) &amp; "." &amp; LEFT(DA390,3))&lt;=--('Drill Size Info'!$AB$19))),
                --(INT('Drill Size Info'!$AA$19) &amp; "." &amp; LEFT(DA390,3)),
                --(INT('Drill Size Info'!$AB$19) &amp; "." &amp; LEFT(DA390,3))
            )
        ),
        "OK"
    )
)</f>
        <v>OK</v>
      </c>
      <c r="W390" s="150" t="str">
        <f>IF(DC390&lt;&gt;"",
    IF(INT('Drill Size Info'!$AA$19)=INT('Drill Size Info'!$AB$19),
        --(INT('Drill Size Info'!$AA$19) &amp; "." &amp; DC390),
        IF(AND((--(INT('Drill Size Info'!$AA$19) &amp; "." &amp; DC390)&gt;=--('Drill Size Info'!$AA$19)), (--(INT('Drill Size Info'!$AA$19) &amp; "." &amp; DC390)&lt;=--('Drill Size Info'!$AB$19))),
            --(INT('Drill Size Info'!$AA$19) &amp; "." &amp; DC390),
            --(INT('Drill Size Info'!$AB$19) &amp; "." &amp; DC390)
        )
    ),
    IF(DA390&lt;&gt;"",
        IF(INT('Drill Size Info'!$AA$19)=INT('Drill Size Info'!$AB$19),
            --(INT('Drill Size Info'!$AA$19) &amp; "." &amp; RIGHT(DA390,3)),
            IF(AND((--(INT('Drill Size Info'!$AA$19) &amp; "." &amp; RIGHT(DA390,3))&gt;=--('Drill Size Info'!$AA$19)), (--(INT('Drill Size Info'!$AA$19) &amp; "." &amp; RIGHT(DA390,3))&lt;=--('Drill Size Info'!$AB$19))),
                --(INT('Drill Size Info'!$AA$19) &amp; "." &amp; RIGHT(DA390,3)),
                --(INT('Drill Size Info'!$AB$19) &amp; "." &amp; RIGHT(DA390,3))
            )
        ),
        "N/A"
    )
)</f>
        <v>N/A</v>
      </c>
      <c r="X390" s="150" t="str">
        <f>IF(DE390&lt;&gt;"",
    IF(INT('Drill Size Info'!$AA$19)=INT('Drill Size Info'!$AB$15),
        --(INT('Drill Size Info'!$AA$15) &amp; "." &amp; DE390),
        IF(AND((--(INT('Drill Size Info'!$AA$15) &amp; "." &amp; DE390)&gt;=--('Drill Size Info'!$AA$15)), (--(INT('Drill Size Info'!$AA$15) &amp; "." &amp; DE390)&lt;=--('Drill Size Info'!$AB$15))),
            --(INT('Drill Size Info'!$AA$15) &amp; "." &amp; DE390),
            --(INT('Drill Size Info'!$AB$15) &amp; "." &amp; DE390)
        )
    ),
    IF(DD390&lt;&gt;"",
        IF(INT('Drill Size Info'!$AA$15)=INT('Drill Size Info'!$AB$15),
            --(INT('Drill Size Info'!$AA$15) &amp; "." &amp; LEFT(DD390,3)),
            IF(AND((--(INT('Drill Size Info'!$AA$15) &amp; "." &amp; LEFT(DD390,3))&gt;=--('Drill Size Info'!$AA$15)), (--(INT('Drill Size Info'!$AA$15) &amp; "." &amp; LEFT(DD390,3))&lt;=--('Drill Size Info'!$AB$15))),
                --(INT('Drill Size Info'!$AA$15) &amp; "." &amp; LEFT(DD390,3)),
                --(INT('Drill Size Info'!$AB$15) &amp; "." &amp; LEFT(DD390,3))
            )
        ),
        "OK"
    )
)</f>
        <v>OK</v>
      </c>
      <c r="Y390" s="150" t="str">
        <f>IF(DF390&lt;&gt;"",
    IF(INT('Drill Size Info'!$AA$19)=INT('Drill Size Info'!$AB$15),
        --(INT('Drill Size Info'!$AA$15) &amp; "." &amp; DF390),
        IF(AND((--(INT('Drill Size Info'!$AA$15) &amp; "." &amp; DF390)&gt;=--('Drill Size Info'!$AA$15)), (--(INT('Drill Size Info'!$AA$15) &amp; "." &amp; DF390)&lt;=--('Drill Size Info'!$AB$15))),
            --(INT('Drill Size Info'!$AA$15) &amp; "." &amp; DF390),
            --(INT('Drill Size Info'!$AB$15) &amp; "." &amp; DF390)
        )
    ),
    IF(DD390&lt;&gt;"",
        IF(INT('Drill Size Info'!$AA$15)=INT('Drill Size Info'!$AB$15),
            --(INT('Drill Size Info'!$AA$15) &amp; "." &amp; RIGHT(DD390,3)),
            IF(AND((--(INT('Drill Size Info'!$AA$15) &amp; "." &amp; RIGHT(DD390,3))&gt;=--('Drill Size Info'!$AA$15)), (--(INT('Drill Size Info'!$AA$15) &amp; "." &amp; RIGHT(DD390,3))&lt;=--('Drill Size Info'!$AB$15))),
                --(INT('Drill Size Info'!$AA$15) &amp; "." &amp; RIGHT(DD390,3)),
                --(INT('Drill Size Info'!$AB$15) &amp; "." &amp; RIGHT(DD390,3))
            )
        ),
        "N/A"
    )
)</f>
        <v>N/A</v>
      </c>
      <c r="Z390" s="162"/>
      <c r="AA390" s="162"/>
      <c r="AB390" s="162"/>
      <c r="AC390" s="162"/>
      <c r="AD390" s="162"/>
      <c r="AE390" s="162"/>
      <c r="AF390" s="162"/>
      <c r="AG390" s="162"/>
      <c r="AH390" s="162"/>
      <c r="AI390" s="162"/>
      <c r="AJ390" s="162"/>
      <c r="AK390" s="183"/>
      <c r="AL390" s="183"/>
      <c r="AM390" s="162"/>
      <c r="AN390" s="162"/>
      <c r="AO390" s="162"/>
      <c r="AP390" s="162"/>
      <c r="AQ390" s="162"/>
      <c r="AR390" s="162"/>
      <c r="AS390" s="162"/>
      <c r="AT390" s="162"/>
      <c r="AU390" s="162"/>
      <c r="AV390" s="162"/>
      <c r="AW390" s="162"/>
      <c r="AX390" s="162"/>
      <c r="AY390" s="162"/>
      <c r="AZ390" s="163"/>
      <c r="BA390" s="163"/>
      <c r="BB390" s="163"/>
      <c r="BC390" s="163"/>
      <c r="BD390" s="163"/>
      <c r="BE390" s="163"/>
      <c r="BF390" s="164"/>
      <c r="BG390" s="165"/>
      <c r="BH390" s="162"/>
      <c r="BI390" s="162"/>
      <c r="BJ390" s="164"/>
      <c r="BK390" s="95"/>
      <c r="BL390" s="182"/>
      <c r="BM390" s="182"/>
      <c r="BN390" s="182"/>
      <c r="BO390" s="182"/>
      <c r="BP390" s="95" t="str">
        <f t="shared" si="237"/>
        <v/>
      </c>
    </row>
    <row r="391" spans="2:68" x14ac:dyDescent="0.2">
      <c r="B391" s="156">
        <f t="shared" si="238"/>
        <v>383</v>
      </c>
      <c r="C391" s="158" t="str">
        <f>CONCATENATE('DATA SHEET'!$B$9, 'DATA SHEET'!$Q$2)</f>
        <v>" HWDP</v>
      </c>
      <c r="D391" s="157" t="str">
        <f t="shared" si="239"/>
        <v/>
      </c>
      <c r="E391" s="158" t="str">
        <f>IF('DATA SHEET'!$E$10="Cat 2","N/A","OK")</f>
        <v>OK</v>
      </c>
      <c r="F391" s="158" t="str">
        <f>IF('DATA SHEET'!$E$10="Cat 2","N/A","OK")</f>
        <v>OK</v>
      </c>
      <c r="G391" s="160"/>
      <c r="H391" s="160"/>
      <c r="I391" s="160" t="s">
        <v>194</v>
      </c>
      <c r="J391" s="160" t="str">
        <f t="shared" si="240"/>
        <v>OK</v>
      </c>
      <c r="K391" s="160" t="str">
        <f t="shared" si="240"/>
        <v>OK</v>
      </c>
      <c r="L391" s="160" t="str">
        <f>IF('DATA SHEET'!$B$10="NC-50","N/A","OK")</f>
        <v>OK</v>
      </c>
      <c r="M391" s="160" t="str">
        <f>IF('DATA SHEET'!$B$10="NC-50","N/A","OK")</f>
        <v>OK</v>
      </c>
      <c r="N391" s="160"/>
      <c r="O391" s="160"/>
      <c r="P391" s="160"/>
      <c r="Q391" s="160"/>
      <c r="R391" s="160"/>
      <c r="S391" s="160"/>
      <c r="T391" s="160"/>
      <c r="U391" s="160"/>
      <c r="V391" s="150" t="str">
        <f>IF(DB391&lt;&gt;"",
    IF(INT('Drill Size Info'!$AA$19)=INT('Drill Size Info'!$AB$19),
        --(INT('Drill Size Info'!$AA$19) &amp; "." &amp; DB391),
        IF(AND((--(INT('Drill Size Info'!$AA$19) &amp; "." &amp; DB391)&gt;=--('Drill Size Info'!$AA$19)), (--(INT('Drill Size Info'!$AA$19) &amp; "." &amp; DB391)&lt;=--('Drill Size Info'!$AB$19))),
            --(INT('Drill Size Info'!$AA$19) &amp; "." &amp; DB391),
            --(INT('Drill Size Info'!$AB$19) &amp; "." &amp; DB391)
        )
    ),
    IF(DA391&lt;&gt;"",
        IF(INT('Drill Size Info'!$AA$19)=INT('Drill Size Info'!$AB$19),
            --(INT('Drill Size Info'!$AA$19) &amp; "." &amp; LEFT(DA391,3)),
            IF(AND((--(INT('Drill Size Info'!$AA$19) &amp; "." &amp; LEFT(DA391,3))&gt;=--('Drill Size Info'!$AA$19)), (--(INT('Drill Size Info'!$AA$19) &amp; "." &amp; LEFT(DA391,3))&lt;=--('Drill Size Info'!$AB$19))),
                --(INT('Drill Size Info'!$AA$19) &amp; "." &amp; LEFT(DA391,3)),
                --(INT('Drill Size Info'!$AB$19) &amp; "." &amp; LEFT(DA391,3))
            )
        ),
        "OK"
    )
)</f>
        <v>OK</v>
      </c>
      <c r="W391" s="150" t="str">
        <f>IF(DC391&lt;&gt;"",
    IF(INT('Drill Size Info'!$AA$19)=INT('Drill Size Info'!$AB$19),
        --(INT('Drill Size Info'!$AA$19) &amp; "." &amp; DC391),
        IF(AND((--(INT('Drill Size Info'!$AA$19) &amp; "." &amp; DC391)&gt;=--('Drill Size Info'!$AA$19)), (--(INT('Drill Size Info'!$AA$19) &amp; "." &amp; DC391)&lt;=--('Drill Size Info'!$AB$19))),
            --(INT('Drill Size Info'!$AA$19) &amp; "." &amp; DC391),
            --(INT('Drill Size Info'!$AB$19) &amp; "." &amp; DC391)
        )
    ),
    IF(DA391&lt;&gt;"",
        IF(INT('Drill Size Info'!$AA$19)=INT('Drill Size Info'!$AB$19),
            --(INT('Drill Size Info'!$AA$19) &amp; "." &amp; RIGHT(DA391,3)),
            IF(AND((--(INT('Drill Size Info'!$AA$19) &amp; "." &amp; RIGHT(DA391,3))&gt;=--('Drill Size Info'!$AA$19)), (--(INT('Drill Size Info'!$AA$19) &amp; "." &amp; RIGHT(DA391,3))&lt;=--('Drill Size Info'!$AB$19))),
                --(INT('Drill Size Info'!$AA$19) &amp; "." &amp; RIGHT(DA391,3)),
                --(INT('Drill Size Info'!$AB$19) &amp; "." &amp; RIGHT(DA391,3))
            )
        ),
        "N/A"
    )
)</f>
        <v>N/A</v>
      </c>
      <c r="X391" s="150" t="str">
        <f>IF(DE391&lt;&gt;"",
    IF(INT('Drill Size Info'!$AA$19)=INT('Drill Size Info'!$AB$15),
        --(INT('Drill Size Info'!$AA$15) &amp; "." &amp; DE391),
        IF(AND((--(INT('Drill Size Info'!$AA$15) &amp; "." &amp; DE391)&gt;=--('Drill Size Info'!$AA$15)), (--(INT('Drill Size Info'!$AA$15) &amp; "." &amp; DE391)&lt;=--('Drill Size Info'!$AB$15))),
            --(INT('Drill Size Info'!$AA$15) &amp; "." &amp; DE391),
            --(INT('Drill Size Info'!$AB$15) &amp; "." &amp; DE391)
        )
    ),
    IF(DD391&lt;&gt;"",
        IF(INT('Drill Size Info'!$AA$15)=INT('Drill Size Info'!$AB$15),
            --(INT('Drill Size Info'!$AA$15) &amp; "." &amp; LEFT(DD391,3)),
            IF(AND((--(INT('Drill Size Info'!$AA$15) &amp; "." &amp; LEFT(DD391,3))&gt;=--('Drill Size Info'!$AA$15)), (--(INT('Drill Size Info'!$AA$15) &amp; "." &amp; LEFT(DD391,3))&lt;=--('Drill Size Info'!$AB$15))),
                --(INT('Drill Size Info'!$AA$15) &amp; "." &amp; LEFT(DD391,3)),
                --(INT('Drill Size Info'!$AB$15) &amp; "." &amp; LEFT(DD391,3))
            )
        ),
        "OK"
    )
)</f>
        <v>OK</v>
      </c>
      <c r="Y391" s="150" t="str">
        <f>IF(DF391&lt;&gt;"",
    IF(INT('Drill Size Info'!$AA$19)=INT('Drill Size Info'!$AB$15),
        --(INT('Drill Size Info'!$AA$15) &amp; "." &amp; DF391),
        IF(AND((--(INT('Drill Size Info'!$AA$15) &amp; "." &amp; DF391)&gt;=--('Drill Size Info'!$AA$15)), (--(INT('Drill Size Info'!$AA$15) &amp; "." &amp; DF391)&lt;=--('Drill Size Info'!$AB$15))),
            --(INT('Drill Size Info'!$AA$15) &amp; "." &amp; DF391),
            --(INT('Drill Size Info'!$AB$15) &amp; "." &amp; DF391)
        )
    ),
    IF(DD391&lt;&gt;"",
        IF(INT('Drill Size Info'!$AA$15)=INT('Drill Size Info'!$AB$15),
            --(INT('Drill Size Info'!$AA$15) &amp; "." &amp; RIGHT(DD391,3)),
            IF(AND((--(INT('Drill Size Info'!$AA$15) &amp; "." &amp; RIGHT(DD391,3))&gt;=--('Drill Size Info'!$AA$15)), (--(INT('Drill Size Info'!$AA$15) &amp; "." &amp; RIGHT(DD391,3))&lt;=--('Drill Size Info'!$AB$15))),
                --(INT('Drill Size Info'!$AA$15) &amp; "." &amp; RIGHT(DD391,3)),
                --(INT('Drill Size Info'!$AB$15) &amp; "." &amp; RIGHT(DD391,3))
            )
        ),
        "N/A"
    )
)</f>
        <v>N/A</v>
      </c>
      <c r="Z391" s="162"/>
      <c r="AA391" s="162"/>
      <c r="AB391" s="162"/>
      <c r="AC391" s="162"/>
      <c r="AD391" s="162"/>
      <c r="AE391" s="162"/>
      <c r="AF391" s="162"/>
      <c r="AG391" s="162"/>
      <c r="AH391" s="162"/>
      <c r="AI391" s="162"/>
      <c r="AJ391" s="162"/>
      <c r="AK391" s="183"/>
      <c r="AL391" s="183"/>
      <c r="AM391" s="162"/>
      <c r="AN391" s="162"/>
      <c r="AO391" s="162"/>
      <c r="AP391" s="162"/>
      <c r="AQ391" s="162"/>
      <c r="AR391" s="162"/>
      <c r="AS391" s="162"/>
      <c r="AT391" s="162"/>
      <c r="AU391" s="162"/>
      <c r="AV391" s="162"/>
      <c r="AW391" s="162"/>
      <c r="AX391" s="162"/>
      <c r="AY391" s="162"/>
      <c r="AZ391" s="163"/>
      <c r="BA391" s="163"/>
      <c r="BB391" s="163"/>
      <c r="BC391" s="163"/>
      <c r="BD391" s="163"/>
      <c r="BE391" s="163"/>
      <c r="BF391" s="164"/>
      <c r="BG391" s="165"/>
      <c r="BH391" s="162"/>
      <c r="BI391" s="162"/>
      <c r="BJ391" s="164"/>
      <c r="BK391" s="95"/>
      <c r="BL391" s="182"/>
      <c r="BM391" s="182"/>
      <c r="BN391" s="182"/>
      <c r="BO391" s="182"/>
      <c r="BP391" s="95" t="str">
        <f t="shared" si="237"/>
        <v/>
      </c>
    </row>
    <row r="392" spans="2:68" x14ac:dyDescent="0.2">
      <c r="B392" s="156">
        <f t="shared" si="238"/>
        <v>384</v>
      </c>
      <c r="C392" s="158" t="str">
        <f>CONCATENATE('DATA SHEET'!$B$9, 'DATA SHEET'!$Q$2)</f>
        <v>" HWDP</v>
      </c>
      <c r="D392" s="157" t="str">
        <f t="shared" si="239"/>
        <v/>
      </c>
      <c r="E392" s="158" t="str">
        <f>IF('DATA SHEET'!$E$10="Cat 2","N/A","OK")</f>
        <v>OK</v>
      </c>
      <c r="F392" s="158" t="str">
        <f>IF('DATA SHEET'!$E$10="Cat 2","N/A","OK")</f>
        <v>OK</v>
      </c>
      <c r="G392" s="160"/>
      <c r="H392" s="160"/>
      <c r="I392" s="160" t="s">
        <v>194</v>
      </c>
      <c r="J392" s="160" t="str">
        <f t="shared" si="240"/>
        <v>OK</v>
      </c>
      <c r="K392" s="160" t="str">
        <f t="shared" si="240"/>
        <v>OK</v>
      </c>
      <c r="L392" s="160" t="str">
        <f>IF('DATA SHEET'!$B$10="NC-50","N/A","OK")</f>
        <v>OK</v>
      </c>
      <c r="M392" s="160" t="str">
        <f>IF('DATA SHEET'!$B$10="NC-50","N/A","OK")</f>
        <v>OK</v>
      </c>
      <c r="N392" s="160"/>
      <c r="O392" s="160"/>
      <c r="P392" s="160"/>
      <c r="Q392" s="160"/>
      <c r="R392" s="160"/>
      <c r="S392" s="160"/>
      <c r="T392" s="160"/>
      <c r="U392" s="160"/>
      <c r="V392" s="150" t="str">
        <f>IF(DB392&lt;&gt;"",
    IF(INT('Drill Size Info'!$AA$19)=INT('Drill Size Info'!$AB$19),
        --(INT('Drill Size Info'!$AA$19) &amp; "." &amp; DB392),
        IF(AND((--(INT('Drill Size Info'!$AA$19) &amp; "." &amp; DB392)&gt;=--('Drill Size Info'!$AA$19)), (--(INT('Drill Size Info'!$AA$19) &amp; "." &amp; DB392)&lt;=--('Drill Size Info'!$AB$19))),
            --(INT('Drill Size Info'!$AA$19) &amp; "." &amp; DB392),
            --(INT('Drill Size Info'!$AB$19) &amp; "." &amp; DB392)
        )
    ),
    IF(DA392&lt;&gt;"",
        IF(INT('Drill Size Info'!$AA$19)=INT('Drill Size Info'!$AB$19),
            --(INT('Drill Size Info'!$AA$19) &amp; "." &amp; LEFT(DA392,3)),
            IF(AND((--(INT('Drill Size Info'!$AA$19) &amp; "." &amp; LEFT(DA392,3))&gt;=--('Drill Size Info'!$AA$19)), (--(INT('Drill Size Info'!$AA$19) &amp; "." &amp; LEFT(DA392,3))&lt;=--('Drill Size Info'!$AB$19))),
                --(INT('Drill Size Info'!$AA$19) &amp; "." &amp; LEFT(DA392,3)),
                --(INT('Drill Size Info'!$AB$19) &amp; "." &amp; LEFT(DA392,3))
            )
        ),
        "OK"
    )
)</f>
        <v>OK</v>
      </c>
      <c r="W392" s="150" t="str">
        <f>IF(DC392&lt;&gt;"",
    IF(INT('Drill Size Info'!$AA$19)=INT('Drill Size Info'!$AB$19),
        --(INT('Drill Size Info'!$AA$19) &amp; "." &amp; DC392),
        IF(AND((--(INT('Drill Size Info'!$AA$19) &amp; "." &amp; DC392)&gt;=--('Drill Size Info'!$AA$19)), (--(INT('Drill Size Info'!$AA$19) &amp; "." &amp; DC392)&lt;=--('Drill Size Info'!$AB$19))),
            --(INT('Drill Size Info'!$AA$19) &amp; "." &amp; DC392),
            --(INT('Drill Size Info'!$AB$19) &amp; "." &amp; DC392)
        )
    ),
    IF(DA392&lt;&gt;"",
        IF(INT('Drill Size Info'!$AA$19)=INT('Drill Size Info'!$AB$19),
            --(INT('Drill Size Info'!$AA$19) &amp; "." &amp; RIGHT(DA392,3)),
            IF(AND((--(INT('Drill Size Info'!$AA$19) &amp; "." &amp; RIGHT(DA392,3))&gt;=--('Drill Size Info'!$AA$19)), (--(INT('Drill Size Info'!$AA$19) &amp; "." &amp; RIGHT(DA392,3))&lt;=--('Drill Size Info'!$AB$19))),
                --(INT('Drill Size Info'!$AA$19) &amp; "." &amp; RIGHT(DA392,3)),
                --(INT('Drill Size Info'!$AB$19) &amp; "." &amp; RIGHT(DA392,3))
            )
        ),
        "N/A"
    )
)</f>
        <v>N/A</v>
      </c>
      <c r="X392" s="150" t="str">
        <f>IF(DE392&lt;&gt;"",
    IF(INT('Drill Size Info'!$AA$19)=INT('Drill Size Info'!$AB$15),
        --(INT('Drill Size Info'!$AA$15) &amp; "." &amp; DE392),
        IF(AND((--(INT('Drill Size Info'!$AA$15) &amp; "." &amp; DE392)&gt;=--('Drill Size Info'!$AA$15)), (--(INT('Drill Size Info'!$AA$15) &amp; "." &amp; DE392)&lt;=--('Drill Size Info'!$AB$15))),
            --(INT('Drill Size Info'!$AA$15) &amp; "." &amp; DE392),
            --(INT('Drill Size Info'!$AB$15) &amp; "." &amp; DE392)
        )
    ),
    IF(DD392&lt;&gt;"",
        IF(INT('Drill Size Info'!$AA$15)=INT('Drill Size Info'!$AB$15),
            --(INT('Drill Size Info'!$AA$15) &amp; "." &amp; LEFT(DD392,3)),
            IF(AND((--(INT('Drill Size Info'!$AA$15) &amp; "." &amp; LEFT(DD392,3))&gt;=--('Drill Size Info'!$AA$15)), (--(INT('Drill Size Info'!$AA$15) &amp; "." &amp; LEFT(DD392,3))&lt;=--('Drill Size Info'!$AB$15))),
                --(INT('Drill Size Info'!$AA$15) &amp; "." &amp; LEFT(DD392,3)),
                --(INT('Drill Size Info'!$AB$15) &amp; "." &amp; LEFT(DD392,3))
            )
        ),
        "OK"
    )
)</f>
        <v>OK</v>
      </c>
      <c r="Y392" s="150" t="str">
        <f>IF(DF392&lt;&gt;"",
    IF(INT('Drill Size Info'!$AA$19)=INT('Drill Size Info'!$AB$15),
        --(INT('Drill Size Info'!$AA$15) &amp; "." &amp; DF392),
        IF(AND((--(INT('Drill Size Info'!$AA$15) &amp; "." &amp; DF392)&gt;=--('Drill Size Info'!$AA$15)), (--(INT('Drill Size Info'!$AA$15) &amp; "." &amp; DF392)&lt;=--('Drill Size Info'!$AB$15))),
            --(INT('Drill Size Info'!$AA$15) &amp; "." &amp; DF392),
            --(INT('Drill Size Info'!$AB$15) &amp; "." &amp; DF392)
        )
    ),
    IF(DD392&lt;&gt;"",
        IF(INT('Drill Size Info'!$AA$15)=INT('Drill Size Info'!$AB$15),
            --(INT('Drill Size Info'!$AA$15) &amp; "." &amp; RIGHT(DD392,3)),
            IF(AND((--(INT('Drill Size Info'!$AA$15) &amp; "." &amp; RIGHT(DD392,3))&gt;=--('Drill Size Info'!$AA$15)), (--(INT('Drill Size Info'!$AA$15) &amp; "." &amp; RIGHT(DD392,3))&lt;=--('Drill Size Info'!$AB$15))),
                --(INT('Drill Size Info'!$AA$15) &amp; "." &amp; RIGHT(DD392,3)),
                --(INT('Drill Size Info'!$AB$15) &amp; "." &amp; RIGHT(DD392,3))
            )
        ),
        "N/A"
    )
)</f>
        <v>N/A</v>
      </c>
      <c r="Z392" s="162"/>
      <c r="AA392" s="162"/>
      <c r="AB392" s="162"/>
      <c r="AC392" s="162"/>
      <c r="AD392" s="162"/>
      <c r="AE392" s="162"/>
      <c r="AF392" s="162"/>
      <c r="AG392" s="162"/>
      <c r="AH392" s="162"/>
      <c r="AI392" s="162"/>
      <c r="AJ392" s="162"/>
      <c r="AK392" s="183"/>
      <c r="AL392" s="183"/>
      <c r="AM392" s="162"/>
      <c r="AN392" s="162"/>
      <c r="AO392" s="162"/>
      <c r="AP392" s="162"/>
      <c r="AQ392" s="162"/>
      <c r="AR392" s="162"/>
      <c r="AS392" s="162"/>
      <c r="AT392" s="162"/>
      <c r="AU392" s="162"/>
      <c r="AV392" s="162"/>
      <c r="AW392" s="162"/>
      <c r="AX392" s="162"/>
      <c r="AY392" s="162"/>
      <c r="AZ392" s="163"/>
      <c r="BA392" s="163"/>
      <c r="BB392" s="163"/>
      <c r="BC392" s="163"/>
      <c r="BD392" s="163"/>
      <c r="BE392" s="163"/>
      <c r="BF392" s="164"/>
      <c r="BG392" s="165"/>
      <c r="BH392" s="162"/>
      <c r="BI392" s="162"/>
      <c r="BJ392" s="164"/>
      <c r="BK392" s="95"/>
      <c r="BL392" s="182"/>
      <c r="BM392" s="182"/>
      <c r="BN392" s="182"/>
      <c r="BO392" s="182"/>
      <c r="BP392" s="95" t="str">
        <f t="shared" si="237"/>
        <v/>
      </c>
    </row>
    <row r="393" spans="2:68" x14ac:dyDescent="0.2">
      <c r="B393" s="156">
        <f t="shared" si="238"/>
        <v>385</v>
      </c>
      <c r="C393" s="158" t="str">
        <f>CONCATENATE('DATA SHEET'!$B$9, 'DATA SHEET'!$Q$2)</f>
        <v>" HWDP</v>
      </c>
      <c r="D393" s="157" t="str">
        <f t="shared" si="239"/>
        <v/>
      </c>
      <c r="E393" s="158" t="str">
        <f>IF('DATA SHEET'!$E$10="Cat 2","N/A","OK")</f>
        <v>OK</v>
      </c>
      <c r="F393" s="158" t="str">
        <f>IF('DATA SHEET'!$E$10="Cat 2","N/A","OK")</f>
        <v>OK</v>
      </c>
      <c r="G393" s="160"/>
      <c r="H393" s="160"/>
      <c r="I393" s="160" t="s">
        <v>194</v>
      </c>
      <c r="J393" s="160" t="str">
        <f t="shared" si="240"/>
        <v>OK</v>
      </c>
      <c r="K393" s="160" t="str">
        <f t="shared" si="240"/>
        <v>OK</v>
      </c>
      <c r="L393" s="160" t="str">
        <f>IF('DATA SHEET'!$B$10="NC-50","N/A","OK")</f>
        <v>OK</v>
      </c>
      <c r="M393" s="160" t="str">
        <f>IF('DATA SHEET'!$B$10="NC-50","N/A","OK")</f>
        <v>OK</v>
      </c>
      <c r="N393" s="160"/>
      <c r="O393" s="160"/>
      <c r="P393" s="160"/>
      <c r="Q393" s="160"/>
      <c r="R393" s="160"/>
      <c r="S393" s="160"/>
      <c r="T393" s="160"/>
      <c r="U393" s="160"/>
      <c r="V393" s="150" t="str">
        <f>IF(DB393&lt;&gt;"",
    IF(INT('Drill Size Info'!$AA$19)=INT('Drill Size Info'!$AB$19),
        --(INT('Drill Size Info'!$AA$19) &amp; "." &amp; DB393),
        IF(AND((--(INT('Drill Size Info'!$AA$19) &amp; "." &amp; DB393)&gt;=--('Drill Size Info'!$AA$19)), (--(INT('Drill Size Info'!$AA$19) &amp; "." &amp; DB393)&lt;=--('Drill Size Info'!$AB$19))),
            --(INT('Drill Size Info'!$AA$19) &amp; "." &amp; DB393),
            --(INT('Drill Size Info'!$AB$19) &amp; "." &amp; DB393)
        )
    ),
    IF(DA393&lt;&gt;"",
        IF(INT('Drill Size Info'!$AA$19)=INT('Drill Size Info'!$AB$19),
            --(INT('Drill Size Info'!$AA$19) &amp; "." &amp; LEFT(DA393,3)),
            IF(AND((--(INT('Drill Size Info'!$AA$19) &amp; "." &amp; LEFT(DA393,3))&gt;=--('Drill Size Info'!$AA$19)), (--(INT('Drill Size Info'!$AA$19) &amp; "." &amp; LEFT(DA393,3))&lt;=--('Drill Size Info'!$AB$19))),
                --(INT('Drill Size Info'!$AA$19) &amp; "." &amp; LEFT(DA393,3)),
                --(INT('Drill Size Info'!$AB$19) &amp; "." &amp; LEFT(DA393,3))
            )
        ),
        "OK"
    )
)</f>
        <v>OK</v>
      </c>
      <c r="W393" s="150" t="str">
        <f>IF(DC393&lt;&gt;"",
    IF(INT('Drill Size Info'!$AA$19)=INT('Drill Size Info'!$AB$19),
        --(INT('Drill Size Info'!$AA$19) &amp; "." &amp; DC393),
        IF(AND((--(INT('Drill Size Info'!$AA$19) &amp; "." &amp; DC393)&gt;=--('Drill Size Info'!$AA$19)), (--(INT('Drill Size Info'!$AA$19) &amp; "." &amp; DC393)&lt;=--('Drill Size Info'!$AB$19))),
            --(INT('Drill Size Info'!$AA$19) &amp; "." &amp; DC393),
            --(INT('Drill Size Info'!$AB$19) &amp; "." &amp; DC393)
        )
    ),
    IF(DA393&lt;&gt;"",
        IF(INT('Drill Size Info'!$AA$19)=INT('Drill Size Info'!$AB$19),
            --(INT('Drill Size Info'!$AA$19) &amp; "." &amp; RIGHT(DA393,3)),
            IF(AND((--(INT('Drill Size Info'!$AA$19) &amp; "." &amp; RIGHT(DA393,3))&gt;=--('Drill Size Info'!$AA$19)), (--(INT('Drill Size Info'!$AA$19) &amp; "." &amp; RIGHT(DA393,3))&lt;=--('Drill Size Info'!$AB$19))),
                --(INT('Drill Size Info'!$AA$19) &amp; "." &amp; RIGHT(DA393,3)),
                --(INT('Drill Size Info'!$AB$19) &amp; "." &amp; RIGHT(DA393,3))
            )
        ),
        "N/A"
    )
)</f>
        <v>N/A</v>
      </c>
      <c r="X393" s="150" t="str">
        <f>IF(DE393&lt;&gt;"",
    IF(INT('Drill Size Info'!$AA$19)=INT('Drill Size Info'!$AB$15),
        --(INT('Drill Size Info'!$AA$15) &amp; "." &amp; DE393),
        IF(AND((--(INT('Drill Size Info'!$AA$15) &amp; "." &amp; DE393)&gt;=--('Drill Size Info'!$AA$15)), (--(INT('Drill Size Info'!$AA$15) &amp; "." &amp; DE393)&lt;=--('Drill Size Info'!$AB$15))),
            --(INT('Drill Size Info'!$AA$15) &amp; "." &amp; DE393),
            --(INT('Drill Size Info'!$AB$15) &amp; "." &amp; DE393)
        )
    ),
    IF(DD393&lt;&gt;"",
        IF(INT('Drill Size Info'!$AA$15)=INT('Drill Size Info'!$AB$15),
            --(INT('Drill Size Info'!$AA$15) &amp; "." &amp; LEFT(DD393,3)),
            IF(AND((--(INT('Drill Size Info'!$AA$15) &amp; "." &amp; LEFT(DD393,3))&gt;=--('Drill Size Info'!$AA$15)), (--(INT('Drill Size Info'!$AA$15) &amp; "." &amp; LEFT(DD393,3))&lt;=--('Drill Size Info'!$AB$15))),
                --(INT('Drill Size Info'!$AA$15) &amp; "." &amp; LEFT(DD393,3)),
                --(INT('Drill Size Info'!$AB$15) &amp; "." &amp; LEFT(DD393,3))
            )
        ),
        "OK"
    )
)</f>
        <v>OK</v>
      </c>
      <c r="Y393" s="150" t="str">
        <f>IF(DF393&lt;&gt;"",
    IF(INT('Drill Size Info'!$AA$19)=INT('Drill Size Info'!$AB$15),
        --(INT('Drill Size Info'!$AA$15) &amp; "." &amp; DF393),
        IF(AND((--(INT('Drill Size Info'!$AA$15) &amp; "." &amp; DF393)&gt;=--('Drill Size Info'!$AA$15)), (--(INT('Drill Size Info'!$AA$15) &amp; "." &amp; DF393)&lt;=--('Drill Size Info'!$AB$15))),
            --(INT('Drill Size Info'!$AA$15) &amp; "." &amp; DF393),
            --(INT('Drill Size Info'!$AB$15) &amp; "." &amp; DF393)
        )
    ),
    IF(DD393&lt;&gt;"",
        IF(INT('Drill Size Info'!$AA$15)=INT('Drill Size Info'!$AB$15),
            --(INT('Drill Size Info'!$AA$15) &amp; "." &amp; RIGHT(DD393,3)),
            IF(AND((--(INT('Drill Size Info'!$AA$15) &amp; "." &amp; RIGHT(DD393,3))&gt;=--('Drill Size Info'!$AA$15)), (--(INT('Drill Size Info'!$AA$15) &amp; "." &amp; RIGHT(DD393,3))&lt;=--('Drill Size Info'!$AB$15))),
                --(INT('Drill Size Info'!$AA$15) &amp; "." &amp; RIGHT(DD393,3)),
                --(INT('Drill Size Info'!$AB$15) &amp; "." &amp; RIGHT(DD393,3))
            )
        ),
        "N/A"
    )
)</f>
        <v>N/A</v>
      </c>
      <c r="Z393" s="162"/>
      <c r="AA393" s="162"/>
      <c r="AB393" s="162"/>
      <c r="AC393" s="162"/>
      <c r="AD393" s="162"/>
      <c r="AE393" s="162"/>
      <c r="AF393" s="162"/>
      <c r="AG393" s="162"/>
      <c r="AH393" s="162"/>
      <c r="AI393" s="162"/>
      <c r="AJ393" s="162"/>
      <c r="AK393" s="183"/>
      <c r="AL393" s="183"/>
      <c r="AM393" s="162"/>
      <c r="AN393" s="162"/>
      <c r="AO393" s="162"/>
      <c r="AP393" s="162"/>
      <c r="AQ393" s="162"/>
      <c r="AR393" s="162"/>
      <c r="AS393" s="162"/>
      <c r="AT393" s="162"/>
      <c r="AU393" s="162"/>
      <c r="AV393" s="162"/>
      <c r="AW393" s="162"/>
      <c r="AX393" s="162"/>
      <c r="AY393" s="162"/>
      <c r="AZ393" s="163"/>
      <c r="BA393" s="163"/>
      <c r="BB393" s="163"/>
      <c r="BC393" s="163"/>
      <c r="BD393" s="163"/>
      <c r="BE393" s="163"/>
      <c r="BF393" s="164"/>
      <c r="BG393" s="165"/>
      <c r="BH393" s="162"/>
      <c r="BI393" s="162"/>
      <c r="BJ393" s="164"/>
      <c r="BK393" s="95"/>
      <c r="BL393" s="182"/>
      <c r="BM393" s="182"/>
      <c r="BN393" s="182"/>
      <c r="BO393" s="182"/>
      <c r="BP393" s="95" t="str">
        <f t="shared" si="237"/>
        <v/>
      </c>
    </row>
    <row r="394" spans="2:68" x14ac:dyDescent="0.2">
      <c r="B394" s="156">
        <f t="shared" si="238"/>
        <v>386</v>
      </c>
      <c r="C394" s="158" t="str">
        <f>CONCATENATE('DATA SHEET'!$B$9, 'DATA SHEET'!$Q$2)</f>
        <v>" HWDP</v>
      </c>
      <c r="D394" s="157" t="str">
        <f t="shared" si="239"/>
        <v/>
      </c>
      <c r="E394" s="158" t="str">
        <f>IF('DATA SHEET'!$E$10="Cat 2","N/A","OK")</f>
        <v>OK</v>
      </c>
      <c r="F394" s="158" t="str">
        <f>IF('DATA SHEET'!$E$10="Cat 2","N/A","OK")</f>
        <v>OK</v>
      </c>
      <c r="G394" s="160"/>
      <c r="H394" s="160"/>
      <c r="I394" s="160" t="s">
        <v>194</v>
      </c>
      <c r="J394" s="160" t="str">
        <f t="shared" si="240"/>
        <v>OK</v>
      </c>
      <c r="K394" s="160" t="str">
        <f t="shared" si="240"/>
        <v>OK</v>
      </c>
      <c r="L394" s="160" t="str">
        <f>IF('DATA SHEET'!$B$10="NC-50","N/A","OK")</f>
        <v>OK</v>
      </c>
      <c r="M394" s="160" t="str">
        <f>IF('DATA SHEET'!$B$10="NC-50","N/A","OK")</f>
        <v>OK</v>
      </c>
      <c r="N394" s="160"/>
      <c r="O394" s="160"/>
      <c r="P394" s="160"/>
      <c r="Q394" s="160"/>
      <c r="R394" s="160"/>
      <c r="S394" s="160"/>
      <c r="T394" s="160"/>
      <c r="U394" s="160"/>
      <c r="V394" s="150" t="str">
        <f>IF(DB394&lt;&gt;"",
    IF(INT('Drill Size Info'!$AA$19)=INT('Drill Size Info'!$AB$19),
        --(INT('Drill Size Info'!$AA$19) &amp; "." &amp; DB394),
        IF(AND((--(INT('Drill Size Info'!$AA$19) &amp; "." &amp; DB394)&gt;=--('Drill Size Info'!$AA$19)), (--(INT('Drill Size Info'!$AA$19) &amp; "." &amp; DB394)&lt;=--('Drill Size Info'!$AB$19))),
            --(INT('Drill Size Info'!$AA$19) &amp; "." &amp; DB394),
            --(INT('Drill Size Info'!$AB$19) &amp; "." &amp; DB394)
        )
    ),
    IF(DA394&lt;&gt;"",
        IF(INT('Drill Size Info'!$AA$19)=INT('Drill Size Info'!$AB$19),
            --(INT('Drill Size Info'!$AA$19) &amp; "." &amp; LEFT(DA394,3)),
            IF(AND((--(INT('Drill Size Info'!$AA$19) &amp; "." &amp; LEFT(DA394,3))&gt;=--('Drill Size Info'!$AA$19)), (--(INT('Drill Size Info'!$AA$19) &amp; "." &amp; LEFT(DA394,3))&lt;=--('Drill Size Info'!$AB$19))),
                --(INT('Drill Size Info'!$AA$19) &amp; "." &amp; LEFT(DA394,3)),
                --(INT('Drill Size Info'!$AB$19) &amp; "." &amp; LEFT(DA394,3))
            )
        ),
        "OK"
    )
)</f>
        <v>OK</v>
      </c>
      <c r="W394" s="150" t="str">
        <f>IF(DC394&lt;&gt;"",
    IF(INT('Drill Size Info'!$AA$19)=INT('Drill Size Info'!$AB$19),
        --(INT('Drill Size Info'!$AA$19) &amp; "." &amp; DC394),
        IF(AND((--(INT('Drill Size Info'!$AA$19) &amp; "." &amp; DC394)&gt;=--('Drill Size Info'!$AA$19)), (--(INT('Drill Size Info'!$AA$19) &amp; "." &amp; DC394)&lt;=--('Drill Size Info'!$AB$19))),
            --(INT('Drill Size Info'!$AA$19) &amp; "." &amp; DC394),
            --(INT('Drill Size Info'!$AB$19) &amp; "." &amp; DC394)
        )
    ),
    IF(DA394&lt;&gt;"",
        IF(INT('Drill Size Info'!$AA$19)=INT('Drill Size Info'!$AB$19),
            --(INT('Drill Size Info'!$AA$19) &amp; "." &amp; RIGHT(DA394,3)),
            IF(AND((--(INT('Drill Size Info'!$AA$19) &amp; "." &amp; RIGHT(DA394,3))&gt;=--('Drill Size Info'!$AA$19)), (--(INT('Drill Size Info'!$AA$19) &amp; "." &amp; RIGHT(DA394,3))&lt;=--('Drill Size Info'!$AB$19))),
                --(INT('Drill Size Info'!$AA$19) &amp; "." &amp; RIGHT(DA394,3)),
                --(INT('Drill Size Info'!$AB$19) &amp; "." &amp; RIGHT(DA394,3))
            )
        ),
        "N/A"
    )
)</f>
        <v>N/A</v>
      </c>
      <c r="X394" s="150" t="str">
        <f>IF(DE394&lt;&gt;"",
    IF(INT('Drill Size Info'!$AA$19)=INT('Drill Size Info'!$AB$15),
        --(INT('Drill Size Info'!$AA$15) &amp; "." &amp; DE394),
        IF(AND((--(INT('Drill Size Info'!$AA$15) &amp; "." &amp; DE394)&gt;=--('Drill Size Info'!$AA$15)), (--(INT('Drill Size Info'!$AA$15) &amp; "." &amp; DE394)&lt;=--('Drill Size Info'!$AB$15))),
            --(INT('Drill Size Info'!$AA$15) &amp; "." &amp; DE394),
            --(INT('Drill Size Info'!$AB$15) &amp; "." &amp; DE394)
        )
    ),
    IF(DD394&lt;&gt;"",
        IF(INT('Drill Size Info'!$AA$15)=INT('Drill Size Info'!$AB$15),
            --(INT('Drill Size Info'!$AA$15) &amp; "." &amp; LEFT(DD394,3)),
            IF(AND((--(INT('Drill Size Info'!$AA$15) &amp; "." &amp; LEFT(DD394,3))&gt;=--('Drill Size Info'!$AA$15)), (--(INT('Drill Size Info'!$AA$15) &amp; "." &amp; LEFT(DD394,3))&lt;=--('Drill Size Info'!$AB$15))),
                --(INT('Drill Size Info'!$AA$15) &amp; "." &amp; LEFT(DD394,3)),
                --(INT('Drill Size Info'!$AB$15) &amp; "." &amp; LEFT(DD394,3))
            )
        ),
        "OK"
    )
)</f>
        <v>OK</v>
      </c>
      <c r="Y394" s="150" t="str">
        <f>IF(DF394&lt;&gt;"",
    IF(INT('Drill Size Info'!$AA$19)=INT('Drill Size Info'!$AB$15),
        --(INT('Drill Size Info'!$AA$15) &amp; "." &amp; DF394),
        IF(AND((--(INT('Drill Size Info'!$AA$15) &amp; "." &amp; DF394)&gt;=--('Drill Size Info'!$AA$15)), (--(INT('Drill Size Info'!$AA$15) &amp; "." &amp; DF394)&lt;=--('Drill Size Info'!$AB$15))),
            --(INT('Drill Size Info'!$AA$15) &amp; "." &amp; DF394),
            --(INT('Drill Size Info'!$AB$15) &amp; "." &amp; DF394)
        )
    ),
    IF(DD394&lt;&gt;"",
        IF(INT('Drill Size Info'!$AA$15)=INT('Drill Size Info'!$AB$15),
            --(INT('Drill Size Info'!$AA$15) &amp; "." &amp; RIGHT(DD394,3)),
            IF(AND((--(INT('Drill Size Info'!$AA$15) &amp; "." &amp; RIGHT(DD394,3))&gt;=--('Drill Size Info'!$AA$15)), (--(INT('Drill Size Info'!$AA$15) &amp; "." &amp; RIGHT(DD394,3))&lt;=--('Drill Size Info'!$AB$15))),
                --(INT('Drill Size Info'!$AA$15) &amp; "." &amp; RIGHT(DD394,3)),
                --(INT('Drill Size Info'!$AB$15) &amp; "." &amp; RIGHT(DD394,3))
            )
        ),
        "N/A"
    )
)</f>
        <v>N/A</v>
      </c>
      <c r="Z394" s="162"/>
      <c r="AA394" s="162"/>
      <c r="AB394" s="162"/>
      <c r="AC394" s="162"/>
      <c r="AD394" s="162"/>
      <c r="AE394" s="162"/>
      <c r="AF394" s="162"/>
      <c r="AG394" s="162"/>
      <c r="AH394" s="162"/>
      <c r="AI394" s="162"/>
      <c r="AJ394" s="162"/>
      <c r="AK394" s="183"/>
      <c r="AL394" s="183"/>
      <c r="AM394" s="162"/>
      <c r="AN394" s="162"/>
      <c r="AO394" s="162"/>
      <c r="AP394" s="162"/>
      <c r="AQ394" s="162"/>
      <c r="AR394" s="162"/>
      <c r="AS394" s="162"/>
      <c r="AT394" s="162"/>
      <c r="AU394" s="162"/>
      <c r="AV394" s="162"/>
      <c r="AW394" s="162"/>
      <c r="AX394" s="162"/>
      <c r="AY394" s="162"/>
      <c r="AZ394" s="163"/>
      <c r="BA394" s="163"/>
      <c r="BB394" s="163"/>
      <c r="BC394" s="163"/>
      <c r="BD394" s="163"/>
      <c r="BE394" s="163"/>
      <c r="BF394" s="164"/>
      <c r="BG394" s="165"/>
      <c r="BH394" s="162"/>
      <c r="BI394" s="162"/>
      <c r="BJ394" s="164"/>
      <c r="BK394" s="95"/>
      <c r="BL394" s="182"/>
      <c r="BM394" s="182"/>
      <c r="BN394" s="182"/>
      <c r="BO394" s="182"/>
      <c r="BP394" s="95" t="str">
        <f t="shared" ref="BP394:BP457" si="241">CONCATENATE(BL394,BM394,BN394,BO394)</f>
        <v/>
      </c>
    </row>
    <row r="395" spans="2:68" x14ac:dyDescent="0.2">
      <c r="B395" s="156">
        <f t="shared" ref="B395:B458" si="242">B394+1</f>
        <v>387</v>
      </c>
      <c r="C395" s="158" t="str">
        <f>CONCATENATE('DATA SHEET'!$B$9, 'DATA SHEET'!$Q$2)</f>
        <v>" HWDP</v>
      </c>
      <c r="D395" s="157" t="str">
        <f t="shared" ref="D395:D458" si="243">BP395</f>
        <v/>
      </c>
      <c r="E395" s="158" t="str">
        <f>IF('DATA SHEET'!$E$10="Cat 2","N/A","OK")</f>
        <v>OK</v>
      </c>
      <c r="F395" s="158" t="str">
        <f>IF('DATA SHEET'!$E$10="Cat 2","N/A","OK")</f>
        <v>OK</v>
      </c>
      <c r="G395" s="160"/>
      <c r="H395" s="160"/>
      <c r="I395" s="160" t="s">
        <v>194</v>
      </c>
      <c r="J395" s="160" t="str">
        <f t="shared" si="240"/>
        <v>OK</v>
      </c>
      <c r="K395" s="160" t="str">
        <f t="shared" si="240"/>
        <v>OK</v>
      </c>
      <c r="L395" s="160" t="str">
        <f>IF('DATA SHEET'!$B$10="NC-50","N/A","OK")</f>
        <v>OK</v>
      </c>
      <c r="M395" s="160" t="str">
        <f>IF('DATA SHEET'!$B$10="NC-50","N/A","OK")</f>
        <v>OK</v>
      </c>
      <c r="N395" s="160"/>
      <c r="O395" s="160"/>
      <c r="P395" s="160"/>
      <c r="Q395" s="160"/>
      <c r="R395" s="160"/>
      <c r="S395" s="160"/>
      <c r="T395" s="160"/>
      <c r="U395" s="160"/>
      <c r="V395" s="150" t="str">
        <f>IF(DB395&lt;&gt;"",
    IF(INT('Drill Size Info'!$AA$19)=INT('Drill Size Info'!$AB$19),
        --(INT('Drill Size Info'!$AA$19) &amp; "." &amp; DB395),
        IF(AND((--(INT('Drill Size Info'!$AA$19) &amp; "." &amp; DB395)&gt;=--('Drill Size Info'!$AA$19)), (--(INT('Drill Size Info'!$AA$19) &amp; "." &amp; DB395)&lt;=--('Drill Size Info'!$AB$19))),
            --(INT('Drill Size Info'!$AA$19) &amp; "." &amp; DB395),
            --(INT('Drill Size Info'!$AB$19) &amp; "." &amp; DB395)
        )
    ),
    IF(DA395&lt;&gt;"",
        IF(INT('Drill Size Info'!$AA$19)=INT('Drill Size Info'!$AB$19),
            --(INT('Drill Size Info'!$AA$19) &amp; "." &amp; LEFT(DA395,3)),
            IF(AND((--(INT('Drill Size Info'!$AA$19) &amp; "." &amp; LEFT(DA395,3))&gt;=--('Drill Size Info'!$AA$19)), (--(INT('Drill Size Info'!$AA$19) &amp; "." &amp; LEFT(DA395,3))&lt;=--('Drill Size Info'!$AB$19))),
                --(INT('Drill Size Info'!$AA$19) &amp; "." &amp; LEFT(DA395,3)),
                --(INT('Drill Size Info'!$AB$19) &amp; "." &amp; LEFT(DA395,3))
            )
        ),
        "OK"
    )
)</f>
        <v>OK</v>
      </c>
      <c r="W395" s="150" t="str">
        <f>IF(DC395&lt;&gt;"",
    IF(INT('Drill Size Info'!$AA$19)=INT('Drill Size Info'!$AB$19),
        --(INT('Drill Size Info'!$AA$19) &amp; "." &amp; DC395),
        IF(AND((--(INT('Drill Size Info'!$AA$19) &amp; "." &amp; DC395)&gt;=--('Drill Size Info'!$AA$19)), (--(INT('Drill Size Info'!$AA$19) &amp; "." &amp; DC395)&lt;=--('Drill Size Info'!$AB$19))),
            --(INT('Drill Size Info'!$AA$19) &amp; "." &amp; DC395),
            --(INT('Drill Size Info'!$AB$19) &amp; "." &amp; DC395)
        )
    ),
    IF(DA395&lt;&gt;"",
        IF(INT('Drill Size Info'!$AA$19)=INT('Drill Size Info'!$AB$19),
            --(INT('Drill Size Info'!$AA$19) &amp; "." &amp; RIGHT(DA395,3)),
            IF(AND((--(INT('Drill Size Info'!$AA$19) &amp; "." &amp; RIGHT(DA395,3))&gt;=--('Drill Size Info'!$AA$19)), (--(INT('Drill Size Info'!$AA$19) &amp; "." &amp; RIGHT(DA395,3))&lt;=--('Drill Size Info'!$AB$19))),
                --(INT('Drill Size Info'!$AA$19) &amp; "." &amp; RIGHT(DA395,3)),
                --(INT('Drill Size Info'!$AB$19) &amp; "." &amp; RIGHT(DA395,3))
            )
        ),
        "N/A"
    )
)</f>
        <v>N/A</v>
      </c>
      <c r="X395" s="150" t="str">
        <f>IF(DE395&lt;&gt;"",
    IF(INT('Drill Size Info'!$AA$19)=INT('Drill Size Info'!$AB$15),
        --(INT('Drill Size Info'!$AA$15) &amp; "." &amp; DE395),
        IF(AND((--(INT('Drill Size Info'!$AA$15) &amp; "." &amp; DE395)&gt;=--('Drill Size Info'!$AA$15)), (--(INT('Drill Size Info'!$AA$15) &amp; "." &amp; DE395)&lt;=--('Drill Size Info'!$AB$15))),
            --(INT('Drill Size Info'!$AA$15) &amp; "." &amp; DE395),
            --(INT('Drill Size Info'!$AB$15) &amp; "." &amp; DE395)
        )
    ),
    IF(DD395&lt;&gt;"",
        IF(INT('Drill Size Info'!$AA$15)=INT('Drill Size Info'!$AB$15),
            --(INT('Drill Size Info'!$AA$15) &amp; "." &amp; LEFT(DD395,3)),
            IF(AND((--(INT('Drill Size Info'!$AA$15) &amp; "." &amp; LEFT(DD395,3))&gt;=--('Drill Size Info'!$AA$15)), (--(INT('Drill Size Info'!$AA$15) &amp; "." &amp; LEFT(DD395,3))&lt;=--('Drill Size Info'!$AB$15))),
                --(INT('Drill Size Info'!$AA$15) &amp; "." &amp; LEFT(DD395,3)),
                --(INT('Drill Size Info'!$AB$15) &amp; "." &amp; LEFT(DD395,3))
            )
        ),
        "OK"
    )
)</f>
        <v>OK</v>
      </c>
      <c r="Y395" s="150" t="str">
        <f>IF(DF395&lt;&gt;"",
    IF(INT('Drill Size Info'!$AA$19)=INT('Drill Size Info'!$AB$15),
        --(INT('Drill Size Info'!$AA$15) &amp; "." &amp; DF395),
        IF(AND((--(INT('Drill Size Info'!$AA$15) &amp; "." &amp; DF395)&gt;=--('Drill Size Info'!$AA$15)), (--(INT('Drill Size Info'!$AA$15) &amp; "." &amp; DF395)&lt;=--('Drill Size Info'!$AB$15))),
            --(INT('Drill Size Info'!$AA$15) &amp; "." &amp; DF395),
            --(INT('Drill Size Info'!$AB$15) &amp; "." &amp; DF395)
        )
    ),
    IF(DD395&lt;&gt;"",
        IF(INT('Drill Size Info'!$AA$15)=INT('Drill Size Info'!$AB$15),
            --(INT('Drill Size Info'!$AA$15) &amp; "." &amp; RIGHT(DD395,3)),
            IF(AND((--(INT('Drill Size Info'!$AA$15) &amp; "." &amp; RIGHT(DD395,3))&gt;=--('Drill Size Info'!$AA$15)), (--(INT('Drill Size Info'!$AA$15) &amp; "." &amp; RIGHT(DD395,3))&lt;=--('Drill Size Info'!$AB$15))),
                --(INT('Drill Size Info'!$AA$15) &amp; "." &amp; RIGHT(DD395,3)),
                --(INT('Drill Size Info'!$AB$15) &amp; "." &amp; RIGHT(DD395,3))
            )
        ),
        "N/A"
    )
)</f>
        <v>N/A</v>
      </c>
      <c r="Z395" s="162"/>
      <c r="AA395" s="162"/>
      <c r="AB395" s="162"/>
      <c r="AC395" s="162"/>
      <c r="AD395" s="162"/>
      <c r="AE395" s="162"/>
      <c r="AF395" s="162"/>
      <c r="AG395" s="162"/>
      <c r="AH395" s="162"/>
      <c r="AI395" s="162"/>
      <c r="AJ395" s="162"/>
      <c r="AK395" s="183"/>
      <c r="AL395" s="183"/>
      <c r="AM395" s="162"/>
      <c r="AN395" s="162"/>
      <c r="AO395" s="162"/>
      <c r="AP395" s="162"/>
      <c r="AQ395" s="162"/>
      <c r="AR395" s="162"/>
      <c r="AS395" s="162"/>
      <c r="AT395" s="162"/>
      <c r="AU395" s="162"/>
      <c r="AV395" s="162"/>
      <c r="AW395" s="162"/>
      <c r="AX395" s="162"/>
      <c r="AY395" s="162"/>
      <c r="AZ395" s="163"/>
      <c r="BA395" s="163"/>
      <c r="BB395" s="163"/>
      <c r="BC395" s="163"/>
      <c r="BD395" s="163"/>
      <c r="BE395" s="163"/>
      <c r="BF395" s="164"/>
      <c r="BG395" s="165"/>
      <c r="BH395" s="162"/>
      <c r="BI395" s="162"/>
      <c r="BJ395" s="164"/>
      <c r="BK395" s="95"/>
      <c r="BL395" s="182"/>
      <c r="BM395" s="182"/>
      <c r="BN395" s="182"/>
      <c r="BO395" s="182"/>
      <c r="BP395" s="95" t="str">
        <f t="shared" si="241"/>
        <v/>
      </c>
    </row>
    <row r="396" spans="2:68" x14ac:dyDescent="0.2">
      <c r="B396" s="156">
        <f t="shared" si="242"/>
        <v>388</v>
      </c>
      <c r="C396" s="158" t="str">
        <f>CONCATENATE('DATA SHEET'!$B$9, 'DATA SHEET'!$Q$2)</f>
        <v>" HWDP</v>
      </c>
      <c r="D396" s="157" t="str">
        <f t="shared" si="243"/>
        <v/>
      </c>
      <c r="E396" s="158" t="str">
        <f>IF('DATA SHEET'!$E$10="Cat 2","N/A","OK")</f>
        <v>OK</v>
      </c>
      <c r="F396" s="158" t="str">
        <f>IF('DATA SHEET'!$E$10="Cat 2","N/A","OK")</f>
        <v>OK</v>
      </c>
      <c r="G396" s="160"/>
      <c r="H396" s="160"/>
      <c r="I396" s="160" t="s">
        <v>194</v>
      </c>
      <c r="J396" s="160" t="str">
        <f t="shared" si="240"/>
        <v>OK</v>
      </c>
      <c r="K396" s="160" t="str">
        <f t="shared" si="240"/>
        <v>OK</v>
      </c>
      <c r="L396" s="160" t="str">
        <f>IF('DATA SHEET'!$B$10="NC-50","N/A","OK")</f>
        <v>OK</v>
      </c>
      <c r="M396" s="160" t="str">
        <f>IF('DATA SHEET'!$B$10="NC-50","N/A","OK")</f>
        <v>OK</v>
      </c>
      <c r="N396" s="160"/>
      <c r="O396" s="160"/>
      <c r="P396" s="160"/>
      <c r="Q396" s="160"/>
      <c r="R396" s="160"/>
      <c r="S396" s="160"/>
      <c r="T396" s="160"/>
      <c r="U396" s="160"/>
      <c r="V396" s="150" t="str">
        <f>IF(DB396&lt;&gt;"",
    IF(INT('Drill Size Info'!$AA$19)=INT('Drill Size Info'!$AB$19),
        --(INT('Drill Size Info'!$AA$19) &amp; "." &amp; DB396),
        IF(AND((--(INT('Drill Size Info'!$AA$19) &amp; "." &amp; DB396)&gt;=--('Drill Size Info'!$AA$19)), (--(INT('Drill Size Info'!$AA$19) &amp; "." &amp; DB396)&lt;=--('Drill Size Info'!$AB$19))),
            --(INT('Drill Size Info'!$AA$19) &amp; "." &amp; DB396),
            --(INT('Drill Size Info'!$AB$19) &amp; "." &amp; DB396)
        )
    ),
    IF(DA396&lt;&gt;"",
        IF(INT('Drill Size Info'!$AA$19)=INT('Drill Size Info'!$AB$19),
            --(INT('Drill Size Info'!$AA$19) &amp; "." &amp; LEFT(DA396,3)),
            IF(AND((--(INT('Drill Size Info'!$AA$19) &amp; "." &amp; LEFT(DA396,3))&gt;=--('Drill Size Info'!$AA$19)), (--(INT('Drill Size Info'!$AA$19) &amp; "." &amp; LEFT(DA396,3))&lt;=--('Drill Size Info'!$AB$19))),
                --(INT('Drill Size Info'!$AA$19) &amp; "." &amp; LEFT(DA396,3)),
                --(INT('Drill Size Info'!$AB$19) &amp; "." &amp; LEFT(DA396,3))
            )
        ),
        "OK"
    )
)</f>
        <v>OK</v>
      </c>
      <c r="W396" s="150" t="str">
        <f>IF(DC396&lt;&gt;"",
    IF(INT('Drill Size Info'!$AA$19)=INT('Drill Size Info'!$AB$19),
        --(INT('Drill Size Info'!$AA$19) &amp; "." &amp; DC396),
        IF(AND((--(INT('Drill Size Info'!$AA$19) &amp; "." &amp; DC396)&gt;=--('Drill Size Info'!$AA$19)), (--(INT('Drill Size Info'!$AA$19) &amp; "." &amp; DC396)&lt;=--('Drill Size Info'!$AB$19))),
            --(INT('Drill Size Info'!$AA$19) &amp; "." &amp; DC396),
            --(INT('Drill Size Info'!$AB$19) &amp; "." &amp; DC396)
        )
    ),
    IF(DA396&lt;&gt;"",
        IF(INT('Drill Size Info'!$AA$19)=INT('Drill Size Info'!$AB$19),
            --(INT('Drill Size Info'!$AA$19) &amp; "." &amp; RIGHT(DA396,3)),
            IF(AND((--(INT('Drill Size Info'!$AA$19) &amp; "." &amp; RIGHT(DA396,3))&gt;=--('Drill Size Info'!$AA$19)), (--(INT('Drill Size Info'!$AA$19) &amp; "." &amp; RIGHT(DA396,3))&lt;=--('Drill Size Info'!$AB$19))),
                --(INT('Drill Size Info'!$AA$19) &amp; "." &amp; RIGHT(DA396,3)),
                --(INT('Drill Size Info'!$AB$19) &amp; "." &amp; RIGHT(DA396,3))
            )
        ),
        "N/A"
    )
)</f>
        <v>N/A</v>
      </c>
      <c r="X396" s="150" t="str">
        <f>IF(DE396&lt;&gt;"",
    IF(INT('Drill Size Info'!$AA$19)=INT('Drill Size Info'!$AB$15),
        --(INT('Drill Size Info'!$AA$15) &amp; "." &amp; DE396),
        IF(AND((--(INT('Drill Size Info'!$AA$15) &amp; "." &amp; DE396)&gt;=--('Drill Size Info'!$AA$15)), (--(INT('Drill Size Info'!$AA$15) &amp; "." &amp; DE396)&lt;=--('Drill Size Info'!$AB$15))),
            --(INT('Drill Size Info'!$AA$15) &amp; "." &amp; DE396),
            --(INT('Drill Size Info'!$AB$15) &amp; "." &amp; DE396)
        )
    ),
    IF(DD396&lt;&gt;"",
        IF(INT('Drill Size Info'!$AA$15)=INT('Drill Size Info'!$AB$15),
            --(INT('Drill Size Info'!$AA$15) &amp; "." &amp; LEFT(DD396,3)),
            IF(AND((--(INT('Drill Size Info'!$AA$15) &amp; "." &amp; LEFT(DD396,3))&gt;=--('Drill Size Info'!$AA$15)), (--(INT('Drill Size Info'!$AA$15) &amp; "." &amp; LEFT(DD396,3))&lt;=--('Drill Size Info'!$AB$15))),
                --(INT('Drill Size Info'!$AA$15) &amp; "." &amp; LEFT(DD396,3)),
                --(INT('Drill Size Info'!$AB$15) &amp; "." &amp; LEFT(DD396,3))
            )
        ),
        "OK"
    )
)</f>
        <v>OK</v>
      </c>
      <c r="Y396" s="150" t="str">
        <f>IF(DF396&lt;&gt;"",
    IF(INT('Drill Size Info'!$AA$19)=INT('Drill Size Info'!$AB$15),
        --(INT('Drill Size Info'!$AA$15) &amp; "." &amp; DF396),
        IF(AND((--(INT('Drill Size Info'!$AA$15) &amp; "." &amp; DF396)&gt;=--('Drill Size Info'!$AA$15)), (--(INT('Drill Size Info'!$AA$15) &amp; "." &amp; DF396)&lt;=--('Drill Size Info'!$AB$15))),
            --(INT('Drill Size Info'!$AA$15) &amp; "." &amp; DF396),
            --(INT('Drill Size Info'!$AB$15) &amp; "." &amp; DF396)
        )
    ),
    IF(DD396&lt;&gt;"",
        IF(INT('Drill Size Info'!$AA$15)=INT('Drill Size Info'!$AB$15),
            --(INT('Drill Size Info'!$AA$15) &amp; "." &amp; RIGHT(DD396,3)),
            IF(AND((--(INT('Drill Size Info'!$AA$15) &amp; "." &amp; RIGHT(DD396,3))&gt;=--('Drill Size Info'!$AA$15)), (--(INT('Drill Size Info'!$AA$15) &amp; "." &amp; RIGHT(DD396,3))&lt;=--('Drill Size Info'!$AB$15))),
                --(INT('Drill Size Info'!$AA$15) &amp; "." &amp; RIGHT(DD396,3)),
                --(INT('Drill Size Info'!$AB$15) &amp; "." &amp; RIGHT(DD396,3))
            )
        ),
        "N/A"
    )
)</f>
        <v>N/A</v>
      </c>
      <c r="Z396" s="162"/>
      <c r="AA396" s="162"/>
      <c r="AB396" s="162"/>
      <c r="AC396" s="162"/>
      <c r="AD396" s="162"/>
      <c r="AE396" s="162"/>
      <c r="AF396" s="162"/>
      <c r="AG396" s="162"/>
      <c r="AH396" s="162"/>
      <c r="AI396" s="162"/>
      <c r="AJ396" s="162"/>
      <c r="AK396" s="183"/>
      <c r="AL396" s="183"/>
      <c r="AM396" s="162"/>
      <c r="AN396" s="162"/>
      <c r="AO396" s="162"/>
      <c r="AP396" s="162"/>
      <c r="AQ396" s="162"/>
      <c r="AR396" s="162"/>
      <c r="AS396" s="162"/>
      <c r="AT396" s="162"/>
      <c r="AU396" s="162"/>
      <c r="AV396" s="162"/>
      <c r="AW396" s="162"/>
      <c r="AX396" s="162"/>
      <c r="AY396" s="162"/>
      <c r="AZ396" s="163"/>
      <c r="BA396" s="163"/>
      <c r="BB396" s="163"/>
      <c r="BC396" s="163"/>
      <c r="BD396" s="163"/>
      <c r="BE396" s="163"/>
      <c r="BF396" s="164"/>
      <c r="BG396" s="165"/>
      <c r="BH396" s="162"/>
      <c r="BI396" s="162"/>
      <c r="BJ396" s="164"/>
      <c r="BK396" s="95"/>
      <c r="BL396" s="182"/>
      <c r="BM396" s="182"/>
      <c r="BN396" s="182"/>
      <c r="BO396" s="182"/>
      <c r="BP396" s="95" t="str">
        <f t="shared" si="241"/>
        <v/>
      </c>
    </row>
    <row r="397" spans="2:68" x14ac:dyDescent="0.2">
      <c r="B397" s="156">
        <f t="shared" si="242"/>
        <v>389</v>
      </c>
      <c r="C397" s="158" t="str">
        <f>CONCATENATE('DATA SHEET'!$B$9, 'DATA SHEET'!$Q$2)</f>
        <v>" HWDP</v>
      </c>
      <c r="D397" s="157" t="str">
        <f t="shared" si="243"/>
        <v/>
      </c>
      <c r="E397" s="158" t="str">
        <f>IF('DATA SHEET'!$E$10="Cat 2","N/A","OK")</f>
        <v>OK</v>
      </c>
      <c r="F397" s="158" t="str">
        <f>IF('DATA SHEET'!$E$10="Cat 2","N/A","OK")</f>
        <v>OK</v>
      </c>
      <c r="G397" s="160"/>
      <c r="H397" s="160"/>
      <c r="I397" s="160" t="s">
        <v>194</v>
      </c>
      <c r="J397" s="160" t="str">
        <f t="shared" si="240"/>
        <v>OK</v>
      </c>
      <c r="K397" s="160" t="str">
        <f t="shared" si="240"/>
        <v>OK</v>
      </c>
      <c r="L397" s="160" t="str">
        <f>IF('DATA SHEET'!$B$10="NC-50","N/A","OK")</f>
        <v>OK</v>
      </c>
      <c r="M397" s="160" t="str">
        <f>IF('DATA SHEET'!$B$10="NC-50","N/A","OK")</f>
        <v>OK</v>
      </c>
      <c r="N397" s="160"/>
      <c r="O397" s="160"/>
      <c r="P397" s="160"/>
      <c r="Q397" s="160"/>
      <c r="R397" s="160"/>
      <c r="S397" s="160"/>
      <c r="T397" s="160"/>
      <c r="U397" s="160"/>
      <c r="V397" s="150" t="str">
        <f>IF(DB397&lt;&gt;"",
    IF(INT('Drill Size Info'!$AA$19)=INT('Drill Size Info'!$AB$19),
        --(INT('Drill Size Info'!$AA$19) &amp; "." &amp; DB397),
        IF(AND((--(INT('Drill Size Info'!$AA$19) &amp; "." &amp; DB397)&gt;=--('Drill Size Info'!$AA$19)), (--(INT('Drill Size Info'!$AA$19) &amp; "." &amp; DB397)&lt;=--('Drill Size Info'!$AB$19))),
            --(INT('Drill Size Info'!$AA$19) &amp; "." &amp; DB397),
            --(INT('Drill Size Info'!$AB$19) &amp; "." &amp; DB397)
        )
    ),
    IF(DA397&lt;&gt;"",
        IF(INT('Drill Size Info'!$AA$19)=INT('Drill Size Info'!$AB$19),
            --(INT('Drill Size Info'!$AA$19) &amp; "." &amp; LEFT(DA397,3)),
            IF(AND((--(INT('Drill Size Info'!$AA$19) &amp; "." &amp; LEFT(DA397,3))&gt;=--('Drill Size Info'!$AA$19)), (--(INT('Drill Size Info'!$AA$19) &amp; "." &amp; LEFT(DA397,3))&lt;=--('Drill Size Info'!$AB$19))),
                --(INT('Drill Size Info'!$AA$19) &amp; "." &amp; LEFT(DA397,3)),
                --(INT('Drill Size Info'!$AB$19) &amp; "." &amp; LEFT(DA397,3))
            )
        ),
        "OK"
    )
)</f>
        <v>OK</v>
      </c>
      <c r="W397" s="150" t="str">
        <f>IF(DC397&lt;&gt;"",
    IF(INT('Drill Size Info'!$AA$19)=INT('Drill Size Info'!$AB$19),
        --(INT('Drill Size Info'!$AA$19) &amp; "." &amp; DC397),
        IF(AND((--(INT('Drill Size Info'!$AA$19) &amp; "." &amp; DC397)&gt;=--('Drill Size Info'!$AA$19)), (--(INT('Drill Size Info'!$AA$19) &amp; "." &amp; DC397)&lt;=--('Drill Size Info'!$AB$19))),
            --(INT('Drill Size Info'!$AA$19) &amp; "." &amp; DC397),
            --(INT('Drill Size Info'!$AB$19) &amp; "." &amp; DC397)
        )
    ),
    IF(DA397&lt;&gt;"",
        IF(INT('Drill Size Info'!$AA$19)=INT('Drill Size Info'!$AB$19),
            --(INT('Drill Size Info'!$AA$19) &amp; "." &amp; RIGHT(DA397,3)),
            IF(AND((--(INT('Drill Size Info'!$AA$19) &amp; "." &amp; RIGHT(DA397,3))&gt;=--('Drill Size Info'!$AA$19)), (--(INT('Drill Size Info'!$AA$19) &amp; "." &amp; RIGHT(DA397,3))&lt;=--('Drill Size Info'!$AB$19))),
                --(INT('Drill Size Info'!$AA$19) &amp; "." &amp; RIGHT(DA397,3)),
                --(INT('Drill Size Info'!$AB$19) &amp; "." &amp; RIGHT(DA397,3))
            )
        ),
        "N/A"
    )
)</f>
        <v>N/A</v>
      </c>
      <c r="X397" s="150" t="str">
        <f>IF(DE397&lt;&gt;"",
    IF(INT('Drill Size Info'!$AA$19)=INT('Drill Size Info'!$AB$15),
        --(INT('Drill Size Info'!$AA$15) &amp; "." &amp; DE397),
        IF(AND((--(INT('Drill Size Info'!$AA$15) &amp; "." &amp; DE397)&gt;=--('Drill Size Info'!$AA$15)), (--(INT('Drill Size Info'!$AA$15) &amp; "." &amp; DE397)&lt;=--('Drill Size Info'!$AB$15))),
            --(INT('Drill Size Info'!$AA$15) &amp; "." &amp; DE397),
            --(INT('Drill Size Info'!$AB$15) &amp; "." &amp; DE397)
        )
    ),
    IF(DD397&lt;&gt;"",
        IF(INT('Drill Size Info'!$AA$15)=INT('Drill Size Info'!$AB$15),
            --(INT('Drill Size Info'!$AA$15) &amp; "." &amp; LEFT(DD397,3)),
            IF(AND((--(INT('Drill Size Info'!$AA$15) &amp; "." &amp; LEFT(DD397,3))&gt;=--('Drill Size Info'!$AA$15)), (--(INT('Drill Size Info'!$AA$15) &amp; "." &amp; LEFT(DD397,3))&lt;=--('Drill Size Info'!$AB$15))),
                --(INT('Drill Size Info'!$AA$15) &amp; "." &amp; LEFT(DD397,3)),
                --(INT('Drill Size Info'!$AB$15) &amp; "." &amp; LEFT(DD397,3))
            )
        ),
        "OK"
    )
)</f>
        <v>OK</v>
      </c>
      <c r="Y397" s="150" t="str">
        <f>IF(DF397&lt;&gt;"",
    IF(INT('Drill Size Info'!$AA$19)=INT('Drill Size Info'!$AB$15),
        --(INT('Drill Size Info'!$AA$15) &amp; "." &amp; DF397),
        IF(AND((--(INT('Drill Size Info'!$AA$15) &amp; "." &amp; DF397)&gt;=--('Drill Size Info'!$AA$15)), (--(INT('Drill Size Info'!$AA$15) &amp; "." &amp; DF397)&lt;=--('Drill Size Info'!$AB$15))),
            --(INT('Drill Size Info'!$AA$15) &amp; "." &amp; DF397),
            --(INT('Drill Size Info'!$AB$15) &amp; "." &amp; DF397)
        )
    ),
    IF(DD397&lt;&gt;"",
        IF(INT('Drill Size Info'!$AA$15)=INT('Drill Size Info'!$AB$15),
            --(INT('Drill Size Info'!$AA$15) &amp; "." &amp; RIGHT(DD397,3)),
            IF(AND((--(INT('Drill Size Info'!$AA$15) &amp; "." &amp; RIGHT(DD397,3))&gt;=--('Drill Size Info'!$AA$15)), (--(INT('Drill Size Info'!$AA$15) &amp; "." &amp; RIGHT(DD397,3))&lt;=--('Drill Size Info'!$AB$15))),
                --(INT('Drill Size Info'!$AA$15) &amp; "." &amp; RIGHT(DD397,3)),
                --(INT('Drill Size Info'!$AB$15) &amp; "." &amp; RIGHT(DD397,3))
            )
        ),
        "N/A"
    )
)</f>
        <v>N/A</v>
      </c>
      <c r="Z397" s="162"/>
      <c r="AA397" s="162"/>
      <c r="AB397" s="162"/>
      <c r="AC397" s="162"/>
      <c r="AD397" s="162"/>
      <c r="AE397" s="162"/>
      <c r="AF397" s="162"/>
      <c r="AG397" s="162"/>
      <c r="AH397" s="162"/>
      <c r="AI397" s="162"/>
      <c r="AJ397" s="162"/>
      <c r="AK397" s="183"/>
      <c r="AL397" s="183"/>
      <c r="AM397" s="162"/>
      <c r="AN397" s="162"/>
      <c r="AO397" s="162"/>
      <c r="AP397" s="162"/>
      <c r="AQ397" s="162"/>
      <c r="AR397" s="162"/>
      <c r="AS397" s="162"/>
      <c r="AT397" s="162"/>
      <c r="AU397" s="162"/>
      <c r="AV397" s="162"/>
      <c r="AW397" s="162"/>
      <c r="AX397" s="162"/>
      <c r="AY397" s="162"/>
      <c r="AZ397" s="163"/>
      <c r="BA397" s="163"/>
      <c r="BB397" s="163"/>
      <c r="BC397" s="163"/>
      <c r="BD397" s="163"/>
      <c r="BE397" s="163"/>
      <c r="BF397" s="164"/>
      <c r="BG397" s="165"/>
      <c r="BH397" s="162"/>
      <c r="BI397" s="162"/>
      <c r="BJ397" s="164"/>
      <c r="BK397" s="95"/>
      <c r="BL397" s="182"/>
      <c r="BM397" s="182"/>
      <c r="BN397" s="182"/>
      <c r="BO397" s="182"/>
      <c r="BP397" s="95" t="str">
        <f t="shared" si="241"/>
        <v/>
      </c>
    </row>
    <row r="398" spans="2:68" x14ac:dyDescent="0.2">
      <c r="B398" s="156">
        <f t="shared" si="242"/>
        <v>390</v>
      </c>
      <c r="C398" s="158" t="str">
        <f>CONCATENATE('DATA SHEET'!$B$9, 'DATA SHEET'!$Q$2)</f>
        <v>" HWDP</v>
      </c>
      <c r="D398" s="157" t="str">
        <f t="shared" si="243"/>
        <v/>
      </c>
      <c r="E398" s="158" t="str">
        <f>IF('DATA SHEET'!$E$10="Cat 2","N/A","OK")</f>
        <v>OK</v>
      </c>
      <c r="F398" s="158" t="str">
        <f>IF('DATA SHEET'!$E$10="Cat 2","N/A","OK")</f>
        <v>OK</v>
      </c>
      <c r="G398" s="160"/>
      <c r="H398" s="160"/>
      <c r="I398" s="160" t="s">
        <v>194</v>
      </c>
      <c r="J398" s="160" t="str">
        <f t="shared" si="240"/>
        <v>OK</v>
      </c>
      <c r="K398" s="160" t="str">
        <f t="shared" si="240"/>
        <v>OK</v>
      </c>
      <c r="L398" s="160" t="str">
        <f>IF('DATA SHEET'!$B$10="NC-50","N/A","OK")</f>
        <v>OK</v>
      </c>
      <c r="M398" s="160" t="str">
        <f>IF('DATA SHEET'!$B$10="NC-50","N/A","OK")</f>
        <v>OK</v>
      </c>
      <c r="N398" s="160"/>
      <c r="O398" s="160"/>
      <c r="P398" s="160"/>
      <c r="Q398" s="160"/>
      <c r="R398" s="160"/>
      <c r="S398" s="160"/>
      <c r="T398" s="160"/>
      <c r="U398" s="160"/>
      <c r="V398" s="150" t="str">
        <f>IF(DB398&lt;&gt;"",
    IF(INT('Drill Size Info'!$AA$19)=INT('Drill Size Info'!$AB$19),
        --(INT('Drill Size Info'!$AA$19) &amp; "." &amp; DB398),
        IF(AND((--(INT('Drill Size Info'!$AA$19) &amp; "." &amp; DB398)&gt;=--('Drill Size Info'!$AA$19)), (--(INT('Drill Size Info'!$AA$19) &amp; "." &amp; DB398)&lt;=--('Drill Size Info'!$AB$19))),
            --(INT('Drill Size Info'!$AA$19) &amp; "." &amp; DB398),
            --(INT('Drill Size Info'!$AB$19) &amp; "." &amp; DB398)
        )
    ),
    IF(DA398&lt;&gt;"",
        IF(INT('Drill Size Info'!$AA$19)=INT('Drill Size Info'!$AB$19),
            --(INT('Drill Size Info'!$AA$19) &amp; "." &amp; LEFT(DA398,3)),
            IF(AND((--(INT('Drill Size Info'!$AA$19) &amp; "." &amp; LEFT(DA398,3))&gt;=--('Drill Size Info'!$AA$19)), (--(INT('Drill Size Info'!$AA$19) &amp; "." &amp; LEFT(DA398,3))&lt;=--('Drill Size Info'!$AB$19))),
                --(INT('Drill Size Info'!$AA$19) &amp; "." &amp; LEFT(DA398,3)),
                --(INT('Drill Size Info'!$AB$19) &amp; "." &amp; LEFT(DA398,3))
            )
        ),
        "OK"
    )
)</f>
        <v>OK</v>
      </c>
      <c r="W398" s="150" t="str">
        <f>IF(DC398&lt;&gt;"",
    IF(INT('Drill Size Info'!$AA$19)=INT('Drill Size Info'!$AB$19),
        --(INT('Drill Size Info'!$AA$19) &amp; "." &amp; DC398),
        IF(AND((--(INT('Drill Size Info'!$AA$19) &amp; "." &amp; DC398)&gt;=--('Drill Size Info'!$AA$19)), (--(INT('Drill Size Info'!$AA$19) &amp; "." &amp; DC398)&lt;=--('Drill Size Info'!$AB$19))),
            --(INT('Drill Size Info'!$AA$19) &amp; "." &amp; DC398),
            --(INT('Drill Size Info'!$AB$19) &amp; "." &amp; DC398)
        )
    ),
    IF(DA398&lt;&gt;"",
        IF(INT('Drill Size Info'!$AA$19)=INT('Drill Size Info'!$AB$19),
            --(INT('Drill Size Info'!$AA$19) &amp; "." &amp; RIGHT(DA398,3)),
            IF(AND((--(INT('Drill Size Info'!$AA$19) &amp; "." &amp; RIGHT(DA398,3))&gt;=--('Drill Size Info'!$AA$19)), (--(INT('Drill Size Info'!$AA$19) &amp; "." &amp; RIGHT(DA398,3))&lt;=--('Drill Size Info'!$AB$19))),
                --(INT('Drill Size Info'!$AA$19) &amp; "." &amp; RIGHT(DA398,3)),
                --(INT('Drill Size Info'!$AB$19) &amp; "." &amp; RIGHT(DA398,3))
            )
        ),
        "N/A"
    )
)</f>
        <v>N/A</v>
      </c>
      <c r="X398" s="150" t="str">
        <f>IF(DE398&lt;&gt;"",
    IF(INT('Drill Size Info'!$AA$19)=INT('Drill Size Info'!$AB$15),
        --(INT('Drill Size Info'!$AA$15) &amp; "." &amp; DE398),
        IF(AND((--(INT('Drill Size Info'!$AA$15) &amp; "." &amp; DE398)&gt;=--('Drill Size Info'!$AA$15)), (--(INT('Drill Size Info'!$AA$15) &amp; "." &amp; DE398)&lt;=--('Drill Size Info'!$AB$15))),
            --(INT('Drill Size Info'!$AA$15) &amp; "." &amp; DE398),
            --(INT('Drill Size Info'!$AB$15) &amp; "." &amp; DE398)
        )
    ),
    IF(DD398&lt;&gt;"",
        IF(INT('Drill Size Info'!$AA$15)=INT('Drill Size Info'!$AB$15),
            --(INT('Drill Size Info'!$AA$15) &amp; "." &amp; LEFT(DD398,3)),
            IF(AND((--(INT('Drill Size Info'!$AA$15) &amp; "." &amp; LEFT(DD398,3))&gt;=--('Drill Size Info'!$AA$15)), (--(INT('Drill Size Info'!$AA$15) &amp; "." &amp; LEFT(DD398,3))&lt;=--('Drill Size Info'!$AB$15))),
                --(INT('Drill Size Info'!$AA$15) &amp; "." &amp; LEFT(DD398,3)),
                --(INT('Drill Size Info'!$AB$15) &amp; "." &amp; LEFT(DD398,3))
            )
        ),
        "OK"
    )
)</f>
        <v>OK</v>
      </c>
      <c r="Y398" s="150" t="str">
        <f>IF(DF398&lt;&gt;"",
    IF(INT('Drill Size Info'!$AA$19)=INT('Drill Size Info'!$AB$15),
        --(INT('Drill Size Info'!$AA$15) &amp; "." &amp; DF398),
        IF(AND((--(INT('Drill Size Info'!$AA$15) &amp; "." &amp; DF398)&gt;=--('Drill Size Info'!$AA$15)), (--(INT('Drill Size Info'!$AA$15) &amp; "." &amp; DF398)&lt;=--('Drill Size Info'!$AB$15))),
            --(INT('Drill Size Info'!$AA$15) &amp; "." &amp; DF398),
            --(INT('Drill Size Info'!$AB$15) &amp; "." &amp; DF398)
        )
    ),
    IF(DD398&lt;&gt;"",
        IF(INT('Drill Size Info'!$AA$15)=INT('Drill Size Info'!$AB$15),
            --(INT('Drill Size Info'!$AA$15) &amp; "." &amp; RIGHT(DD398,3)),
            IF(AND((--(INT('Drill Size Info'!$AA$15) &amp; "." &amp; RIGHT(DD398,3))&gt;=--('Drill Size Info'!$AA$15)), (--(INT('Drill Size Info'!$AA$15) &amp; "." &amp; RIGHT(DD398,3))&lt;=--('Drill Size Info'!$AB$15))),
                --(INT('Drill Size Info'!$AA$15) &amp; "." &amp; RIGHT(DD398,3)),
                --(INT('Drill Size Info'!$AB$15) &amp; "." &amp; RIGHT(DD398,3))
            )
        ),
        "N/A"
    )
)</f>
        <v>N/A</v>
      </c>
      <c r="Z398" s="162"/>
      <c r="AA398" s="162"/>
      <c r="AB398" s="162"/>
      <c r="AC398" s="162"/>
      <c r="AD398" s="162"/>
      <c r="AE398" s="162"/>
      <c r="AF398" s="162"/>
      <c r="AG398" s="162"/>
      <c r="AH398" s="162"/>
      <c r="AI398" s="162"/>
      <c r="AJ398" s="162"/>
      <c r="AK398" s="183"/>
      <c r="AL398" s="183"/>
      <c r="AM398" s="162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3"/>
      <c r="BA398" s="163"/>
      <c r="BB398" s="163"/>
      <c r="BC398" s="163"/>
      <c r="BD398" s="163"/>
      <c r="BE398" s="163"/>
      <c r="BF398" s="164"/>
      <c r="BG398" s="165"/>
      <c r="BH398" s="162"/>
      <c r="BI398" s="162"/>
      <c r="BJ398" s="164"/>
      <c r="BK398" s="95"/>
      <c r="BL398" s="182"/>
      <c r="BM398" s="182"/>
      <c r="BN398" s="182"/>
      <c r="BO398" s="182"/>
      <c r="BP398" s="95" t="str">
        <f t="shared" si="241"/>
        <v/>
      </c>
    </row>
    <row r="399" spans="2:68" x14ac:dyDescent="0.2">
      <c r="B399" s="156">
        <f t="shared" si="242"/>
        <v>391</v>
      </c>
      <c r="C399" s="158" t="str">
        <f>CONCATENATE('DATA SHEET'!$B$9, 'DATA SHEET'!$Q$2)</f>
        <v>" HWDP</v>
      </c>
      <c r="D399" s="157" t="str">
        <f t="shared" si="243"/>
        <v/>
      </c>
      <c r="E399" s="158" t="str">
        <f>IF('DATA SHEET'!$E$10="Cat 2","N/A","OK")</f>
        <v>OK</v>
      </c>
      <c r="F399" s="158" t="str">
        <f>IF('DATA SHEET'!$E$10="Cat 2","N/A","OK")</f>
        <v>OK</v>
      </c>
      <c r="G399" s="160"/>
      <c r="H399" s="160"/>
      <c r="I399" s="160" t="s">
        <v>194</v>
      </c>
      <c r="J399" s="160" t="str">
        <f t="shared" si="240"/>
        <v>OK</v>
      </c>
      <c r="K399" s="160" t="str">
        <f t="shared" si="240"/>
        <v>OK</v>
      </c>
      <c r="L399" s="160" t="str">
        <f>IF('DATA SHEET'!$B$10="NC-50","N/A","OK")</f>
        <v>OK</v>
      </c>
      <c r="M399" s="160" t="str">
        <f>IF('DATA SHEET'!$B$10="NC-50","N/A","OK")</f>
        <v>OK</v>
      </c>
      <c r="N399" s="160"/>
      <c r="O399" s="160"/>
      <c r="P399" s="160"/>
      <c r="Q399" s="160"/>
      <c r="R399" s="160"/>
      <c r="S399" s="160"/>
      <c r="T399" s="160"/>
      <c r="U399" s="160"/>
      <c r="V399" s="150" t="str">
        <f>IF(DB399&lt;&gt;"",
    IF(INT('Drill Size Info'!$AA$19)=INT('Drill Size Info'!$AB$19),
        --(INT('Drill Size Info'!$AA$19) &amp; "." &amp; DB399),
        IF(AND((--(INT('Drill Size Info'!$AA$19) &amp; "." &amp; DB399)&gt;=--('Drill Size Info'!$AA$19)), (--(INT('Drill Size Info'!$AA$19) &amp; "." &amp; DB399)&lt;=--('Drill Size Info'!$AB$19))),
            --(INT('Drill Size Info'!$AA$19) &amp; "." &amp; DB399),
            --(INT('Drill Size Info'!$AB$19) &amp; "." &amp; DB399)
        )
    ),
    IF(DA399&lt;&gt;"",
        IF(INT('Drill Size Info'!$AA$19)=INT('Drill Size Info'!$AB$19),
            --(INT('Drill Size Info'!$AA$19) &amp; "." &amp; LEFT(DA399,3)),
            IF(AND((--(INT('Drill Size Info'!$AA$19) &amp; "." &amp; LEFT(DA399,3))&gt;=--('Drill Size Info'!$AA$19)), (--(INT('Drill Size Info'!$AA$19) &amp; "." &amp; LEFT(DA399,3))&lt;=--('Drill Size Info'!$AB$19))),
                --(INT('Drill Size Info'!$AA$19) &amp; "." &amp; LEFT(DA399,3)),
                --(INT('Drill Size Info'!$AB$19) &amp; "." &amp; LEFT(DA399,3))
            )
        ),
        "OK"
    )
)</f>
        <v>OK</v>
      </c>
      <c r="W399" s="150" t="str">
        <f>IF(DC399&lt;&gt;"",
    IF(INT('Drill Size Info'!$AA$19)=INT('Drill Size Info'!$AB$19),
        --(INT('Drill Size Info'!$AA$19) &amp; "." &amp; DC399),
        IF(AND((--(INT('Drill Size Info'!$AA$19) &amp; "." &amp; DC399)&gt;=--('Drill Size Info'!$AA$19)), (--(INT('Drill Size Info'!$AA$19) &amp; "." &amp; DC399)&lt;=--('Drill Size Info'!$AB$19))),
            --(INT('Drill Size Info'!$AA$19) &amp; "." &amp; DC399),
            --(INT('Drill Size Info'!$AB$19) &amp; "." &amp; DC399)
        )
    ),
    IF(DA399&lt;&gt;"",
        IF(INT('Drill Size Info'!$AA$19)=INT('Drill Size Info'!$AB$19),
            --(INT('Drill Size Info'!$AA$19) &amp; "." &amp; RIGHT(DA399,3)),
            IF(AND((--(INT('Drill Size Info'!$AA$19) &amp; "." &amp; RIGHT(DA399,3))&gt;=--('Drill Size Info'!$AA$19)), (--(INT('Drill Size Info'!$AA$19) &amp; "." &amp; RIGHT(DA399,3))&lt;=--('Drill Size Info'!$AB$19))),
                --(INT('Drill Size Info'!$AA$19) &amp; "." &amp; RIGHT(DA399,3)),
                --(INT('Drill Size Info'!$AB$19) &amp; "." &amp; RIGHT(DA399,3))
            )
        ),
        "N/A"
    )
)</f>
        <v>N/A</v>
      </c>
      <c r="X399" s="150" t="str">
        <f>IF(DE399&lt;&gt;"",
    IF(INT('Drill Size Info'!$AA$19)=INT('Drill Size Info'!$AB$15),
        --(INT('Drill Size Info'!$AA$15) &amp; "." &amp; DE399),
        IF(AND((--(INT('Drill Size Info'!$AA$15) &amp; "." &amp; DE399)&gt;=--('Drill Size Info'!$AA$15)), (--(INT('Drill Size Info'!$AA$15) &amp; "." &amp; DE399)&lt;=--('Drill Size Info'!$AB$15))),
            --(INT('Drill Size Info'!$AA$15) &amp; "." &amp; DE399),
            --(INT('Drill Size Info'!$AB$15) &amp; "." &amp; DE399)
        )
    ),
    IF(DD399&lt;&gt;"",
        IF(INT('Drill Size Info'!$AA$15)=INT('Drill Size Info'!$AB$15),
            --(INT('Drill Size Info'!$AA$15) &amp; "." &amp; LEFT(DD399,3)),
            IF(AND((--(INT('Drill Size Info'!$AA$15) &amp; "." &amp; LEFT(DD399,3))&gt;=--('Drill Size Info'!$AA$15)), (--(INT('Drill Size Info'!$AA$15) &amp; "." &amp; LEFT(DD399,3))&lt;=--('Drill Size Info'!$AB$15))),
                --(INT('Drill Size Info'!$AA$15) &amp; "." &amp; LEFT(DD399,3)),
                --(INT('Drill Size Info'!$AB$15) &amp; "." &amp; LEFT(DD399,3))
            )
        ),
        "OK"
    )
)</f>
        <v>OK</v>
      </c>
      <c r="Y399" s="150" t="str">
        <f>IF(DF399&lt;&gt;"",
    IF(INT('Drill Size Info'!$AA$19)=INT('Drill Size Info'!$AB$15),
        --(INT('Drill Size Info'!$AA$15) &amp; "." &amp; DF399),
        IF(AND((--(INT('Drill Size Info'!$AA$15) &amp; "." &amp; DF399)&gt;=--('Drill Size Info'!$AA$15)), (--(INT('Drill Size Info'!$AA$15) &amp; "." &amp; DF399)&lt;=--('Drill Size Info'!$AB$15))),
            --(INT('Drill Size Info'!$AA$15) &amp; "." &amp; DF399),
            --(INT('Drill Size Info'!$AB$15) &amp; "." &amp; DF399)
        )
    ),
    IF(DD399&lt;&gt;"",
        IF(INT('Drill Size Info'!$AA$15)=INT('Drill Size Info'!$AB$15),
            --(INT('Drill Size Info'!$AA$15) &amp; "." &amp; RIGHT(DD399,3)),
            IF(AND((--(INT('Drill Size Info'!$AA$15) &amp; "." &amp; RIGHT(DD399,3))&gt;=--('Drill Size Info'!$AA$15)), (--(INT('Drill Size Info'!$AA$15) &amp; "." &amp; RIGHT(DD399,3))&lt;=--('Drill Size Info'!$AB$15))),
                --(INT('Drill Size Info'!$AA$15) &amp; "." &amp; RIGHT(DD399,3)),
                --(INT('Drill Size Info'!$AB$15) &amp; "." &amp; RIGHT(DD399,3))
            )
        ),
        "N/A"
    )
)</f>
        <v>N/A</v>
      </c>
      <c r="Z399" s="162"/>
      <c r="AA399" s="162"/>
      <c r="AB399" s="162"/>
      <c r="AC399" s="162"/>
      <c r="AD399" s="162"/>
      <c r="AE399" s="162"/>
      <c r="AF399" s="162"/>
      <c r="AG399" s="162"/>
      <c r="AH399" s="162"/>
      <c r="AI399" s="162"/>
      <c r="AJ399" s="162"/>
      <c r="AK399" s="183"/>
      <c r="AL399" s="183"/>
      <c r="AM399" s="162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3"/>
      <c r="BA399" s="163"/>
      <c r="BB399" s="163"/>
      <c r="BC399" s="163"/>
      <c r="BD399" s="163"/>
      <c r="BE399" s="163"/>
      <c r="BF399" s="164"/>
      <c r="BG399" s="165"/>
      <c r="BH399" s="162"/>
      <c r="BI399" s="162"/>
      <c r="BJ399" s="164"/>
      <c r="BK399" s="95"/>
      <c r="BL399" s="182"/>
      <c r="BM399" s="182"/>
      <c r="BN399" s="182"/>
      <c r="BO399" s="182"/>
      <c r="BP399" s="95" t="str">
        <f t="shared" si="241"/>
        <v/>
      </c>
    </row>
    <row r="400" spans="2:68" x14ac:dyDescent="0.2">
      <c r="B400" s="156">
        <f t="shared" si="242"/>
        <v>392</v>
      </c>
      <c r="C400" s="158" t="str">
        <f>CONCATENATE('DATA SHEET'!$B$9, 'DATA SHEET'!$Q$2)</f>
        <v>" HWDP</v>
      </c>
      <c r="D400" s="157" t="str">
        <f t="shared" si="243"/>
        <v/>
      </c>
      <c r="E400" s="158" t="str">
        <f>IF('DATA SHEET'!$E$10="Cat 2","N/A","OK")</f>
        <v>OK</v>
      </c>
      <c r="F400" s="158" t="str">
        <f>IF('DATA SHEET'!$E$10="Cat 2","N/A","OK")</f>
        <v>OK</v>
      </c>
      <c r="G400" s="160"/>
      <c r="H400" s="160"/>
      <c r="I400" s="160" t="s">
        <v>194</v>
      </c>
      <c r="J400" s="160" t="str">
        <f t="shared" si="240"/>
        <v>OK</v>
      </c>
      <c r="K400" s="160" t="str">
        <f t="shared" si="240"/>
        <v>OK</v>
      </c>
      <c r="L400" s="160" t="str">
        <f>IF('DATA SHEET'!$B$10="NC-50","N/A","OK")</f>
        <v>OK</v>
      </c>
      <c r="M400" s="160" t="str">
        <f>IF('DATA SHEET'!$B$10="NC-50","N/A","OK")</f>
        <v>OK</v>
      </c>
      <c r="N400" s="160"/>
      <c r="O400" s="160"/>
      <c r="P400" s="160"/>
      <c r="Q400" s="160"/>
      <c r="R400" s="160"/>
      <c r="S400" s="160"/>
      <c r="T400" s="160"/>
      <c r="U400" s="160"/>
      <c r="V400" s="150" t="str">
        <f>IF(DB400&lt;&gt;"",
    IF(INT('Drill Size Info'!$AA$19)=INT('Drill Size Info'!$AB$19),
        --(INT('Drill Size Info'!$AA$19) &amp; "." &amp; DB400),
        IF(AND((--(INT('Drill Size Info'!$AA$19) &amp; "." &amp; DB400)&gt;=--('Drill Size Info'!$AA$19)), (--(INT('Drill Size Info'!$AA$19) &amp; "." &amp; DB400)&lt;=--('Drill Size Info'!$AB$19))),
            --(INT('Drill Size Info'!$AA$19) &amp; "." &amp; DB400),
            --(INT('Drill Size Info'!$AB$19) &amp; "." &amp; DB400)
        )
    ),
    IF(DA400&lt;&gt;"",
        IF(INT('Drill Size Info'!$AA$19)=INT('Drill Size Info'!$AB$19),
            --(INT('Drill Size Info'!$AA$19) &amp; "." &amp; LEFT(DA400,3)),
            IF(AND((--(INT('Drill Size Info'!$AA$19) &amp; "." &amp; LEFT(DA400,3))&gt;=--('Drill Size Info'!$AA$19)), (--(INT('Drill Size Info'!$AA$19) &amp; "." &amp; LEFT(DA400,3))&lt;=--('Drill Size Info'!$AB$19))),
                --(INT('Drill Size Info'!$AA$19) &amp; "." &amp; LEFT(DA400,3)),
                --(INT('Drill Size Info'!$AB$19) &amp; "." &amp; LEFT(DA400,3))
            )
        ),
        "OK"
    )
)</f>
        <v>OK</v>
      </c>
      <c r="W400" s="150" t="str">
        <f>IF(DC400&lt;&gt;"",
    IF(INT('Drill Size Info'!$AA$19)=INT('Drill Size Info'!$AB$19),
        --(INT('Drill Size Info'!$AA$19) &amp; "." &amp; DC400),
        IF(AND((--(INT('Drill Size Info'!$AA$19) &amp; "." &amp; DC400)&gt;=--('Drill Size Info'!$AA$19)), (--(INT('Drill Size Info'!$AA$19) &amp; "." &amp; DC400)&lt;=--('Drill Size Info'!$AB$19))),
            --(INT('Drill Size Info'!$AA$19) &amp; "." &amp; DC400),
            --(INT('Drill Size Info'!$AB$19) &amp; "." &amp; DC400)
        )
    ),
    IF(DA400&lt;&gt;"",
        IF(INT('Drill Size Info'!$AA$19)=INT('Drill Size Info'!$AB$19),
            --(INT('Drill Size Info'!$AA$19) &amp; "." &amp; RIGHT(DA400,3)),
            IF(AND((--(INT('Drill Size Info'!$AA$19) &amp; "." &amp; RIGHT(DA400,3))&gt;=--('Drill Size Info'!$AA$19)), (--(INT('Drill Size Info'!$AA$19) &amp; "." &amp; RIGHT(DA400,3))&lt;=--('Drill Size Info'!$AB$19))),
                --(INT('Drill Size Info'!$AA$19) &amp; "." &amp; RIGHT(DA400,3)),
                --(INT('Drill Size Info'!$AB$19) &amp; "." &amp; RIGHT(DA400,3))
            )
        ),
        "N/A"
    )
)</f>
        <v>N/A</v>
      </c>
      <c r="X400" s="150" t="str">
        <f>IF(DE400&lt;&gt;"",
    IF(INT('Drill Size Info'!$AA$19)=INT('Drill Size Info'!$AB$15),
        --(INT('Drill Size Info'!$AA$15) &amp; "." &amp; DE400),
        IF(AND((--(INT('Drill Size Info'!$AA$15) &amp; "." &amp; DE400)&gt;=--('Drill Size Info'!$AA$15)), (--(INT('Drill Size Info'!$AA$15) &amp; "." &amp; DE400)&lt;=--('Drill Size Info'!$AB$15))),
            --(INT('Drill Size Info'!$AA$15) &amp; "." &amp; DE400),
            --(INT('Drill Size Info'!$AB$15) &amp; "." &amp; DE400)
        )
    ),
    IF(DD400&lt;&gt;"",
        IF(INT('Drill Size Info'!$AA$15)=INT('Drill Size Info'!$AB$15),
            --(INT('Drill Size Info'!$AA$15) &amp; "." &amp; LEFT(DD400,3)),
            IF(AND((--(INT('Drill Size Info'!$AA$15) &amp; "." &amp; LEFT(DD400,3))&gt;=--('Drill Size Info'!$AA$15)), (--(INT('Drill Size Info'!$AA$15) &amp; "." &amp; LEFT(DD400,3))&lt;=--('Drill Size Info'!$AB$15))),
                --(INT('Drill Size Info'!$AA$15) &amp; "." &amp; LEFT(DD400,3)),
                --(INT('Drill Size Info'!$AB$15) &amp; "." &amp; LEFT(DD400,3))
            )
        ),
        "OK"
    )
)</f>
        <v>OK</v>
      </c>
      <c r="Y400" s="150" t="str">
        <f>IF(DF400&lt;&gt;"",
    IF(INT('Drill Size Info'!$AA$19)=INT('Drill Size Info'!$AB$15),
        --(INT('Drill Size Info'!$AA$15) &amp; "." &amp; DF400),
        IF(AND((--(INT('Drill Size Info'!$AA$15) &amp; "." &amp; DF400)&gt;=--('Drill Size Info'!$AA$15)), (--(INT('Drill Size Info'!$AA$15) &amp; "." &amp; DF400)&lt;=--('Drill Size Info'!$AB$15))),
            --(INT('Drill Size Info'!$AA$15) &amp; "." &amp; DF400),
            --(INT('Drill Size Info'!$AB$15) &amp; "." &amp; DF400)
        )
    ),
    IF(DD400&lt;&gt;"",
        IF(INT('Drill Size Info'!$AA$15)=INT('Drill Size Info'!$AB$15),
            --(INT('Drill Size Info'!$AA$15) &amp; "." &amp; RIGHT(DD400,3)),
            IF(AND((--(INT('Drill Size Info'!$AA$15) &amp; "." &amp; RIGHT(DD400,3))&gt;=--('Drill Size Info'!$AA$15)), (--(INT('Drill Size Info'!$AA$15) &amp; "." &amp; RIGHT(DD400,3))&lt;=--('Drill Size Info'!$AB$15))),
                --(INT('Drill Size Info'!$AA$15) &amp; "." &amp; RIGHT(DD400,3)),
                --(INT('Drill Size Info'!$AB$15) &amp; "." &amp; RIGHT(DD400,3))
            )
        ),
        "N/A"
    )
)</f>
        <v>N/A</v>
      </c>
      <c r="Z400" s="162"/>
      <c r="AA400" s="162"/>
      <c r="AB400" s="162"/>
      <c r="AC400" s="162"/>
      <c r="AD400" s="162"/>
      <c r="AE400" s="162"/>
      <c r="AF400" s="162"/>
      <c r="AG400" s="162"/>
      <c r="AH400" s="162"/>
      <c r="AI400" s="162"/>
      <c r="AJ400" s="162"/>
      <c r="AK400" s="183"/>
      <c r="AL400" s="183"/>
      <c r="AM400" s="162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3"/>
      <c r="BA400" s="163"/>
      <c r="BB400" s="163"/>
      <c r="BC400" s="163"/>
      <c r="BD400" s="163"/>
      <c r="BE400" s="163"/>
      <c r="BF400" s="164"/>
      <c r="BG400" s="165"/>
      <c r="BH400" s="162"/>
      <c r="BI400" s="162"/>
      <c r="BJ400" s="164"/>
      <c r="BK400" s="95"/>
      <c r="BL400" s="182"/>
      <c r="BM400" s="182"/>
      <c r="BN400" s="182"/>
      <c r="BO400" s="182"/>
      <c r="BP400" s="95" t="str">
        <f t="shared" si="241"/>
        <v/>
      </c>
    </row>
    <row r="401" spans="2:68" x14ac:dyDescent="0.2">
      <c r="B401" s="156">
        <f t="shared" si="242"/>
        <v>393</v>
      </c>
      <c r="C401" s="158" t="str">
        <f>CONCATENATE('DATA SHEET'!$B$9, 'DATA SHEET'!$Q$2)</f>
        <v>" HWDP</v>
      </c>
      <c r="D401" s="157" t="str">
        <f t="shared" si="243"/>
        <v/>
      </c>
      <c r="E401" s="158" t="str">
        <f>IF('DATA SHEET'!$E$10="Cat 2","N/A","OK")</f>
        <v>OK</v>
      </c>
      <c r="F401" s="158" t="str">
        <f>IF('DATA SHEET'!$E$10="Cat 2","N/A","OK")</f>
        <v>OK</v>
      </c>
      <c r="G401" s="160"/>
      <c r="H401" s="160"/>
      <c r="I401" s="160" t="s">
        <v>194</v>
      </c>
      <c r="J401" s="160" t="str">
        <f t="shared" si="240"/>
        <v>OK</v>
      </c>
      <c r="K401" s="160" t="str">
        <f t="shared" si="240"/>
        <v>OK</v>
      </c>
      <c r="L401" s="160" t="str">
        <f>IF('DATA SHEET'!$B$10="NC-50","N/A","OK")</f>
        <v>OK</v>
      </c>
      <c r="M401" s="160" t="str">
        <f>IF('DATA SHEET'!$B$10="NC-50","N/A","OK")</f>
        <v>OK</v>
      </c>
      <c r="N401" s="160"/>
      <c r="O401" s="160"/>
      <c r="P401" s="160"/>
      <c r="Q401" s="160"/>
      <c r="R401" s="160"/>
      <c r="S401" s="160"/>
      <c r="T401" s="160"/>
      <c r="U401" s="160"/>
      <c r="V401" s="150" t="str">
        <f>IF(DB401&lt;&gt;"",
    IF(INT('Drill Size Info'!$AA$19)=INT('Drill Size Info'!$AB$19),
        --(INT('Drill Size Info'!$AA$19) &amp; "." &amp; DB401),
        IF(AND((--(INT('Drill Size Info'!$AA$19) &amp; "." &amp; DB401)&gt;=--('Drill Size Info'!$AA$19)), (--(INT('Drill Size Info'!$AA$19) &amp; "." &amp; DB401)&lt;=--('Drill Size Info'!$AB$19))),
            --(INT('Drill Size Info'!$AA$19) &amp; "." &amp; DB401),
            --(INT('Drill Size Info'!$AB$19) &amp; "." &amp; DB401)
        )
    ),
    IF(DA401&lt;&gt;"",
        IF(INT('Drill Size Info'!$AA$19)=INT('Drill Size Info'!$AB$19),
            --(INT('Drill Size Info'!$AA$19) &amp; "." &amp; LEFT(DA401,3)),
            IF(AND((--(INT('Drill Size Info'!$AA$19) &amp; "." &amp; LEFT(DA401,3))&gt;=--('Drill Size Info'!$AA$19)), (--(INT('Drill Size Info'!$AA$19) &amp; "." &amp; LEFT(DA401,3))&lt;=--('Drill Size Info'!$AB$19))),
                --(INT('Drill Size Info'!$AA$19) &amp; "." &amp; LEFT(DA401,3)),
                --(INT('Drill Size Info'!$AB$19) &amp; "." &amp; LEFT(DA401,3))
            )
        ),
        "OK"
    )
)</f>
        <v>OK</v>
      </c>
      <c r="W401" s="150" t="str">
        <f>IF(DC401&lt;&gt;"",
    IF(INT('Drill Size Info'!$AA$19)=INT('Drill Size Info'!$AB$19),
        --(INT('Drill Size Info'!$AA$19) &amp; "." &amp; DC401),
        IF(AND((--(INT('Drill Size Info'!$AA$19) &amp; "." &amp; DC401)&gt;=--('Drill Size Info'!$AA$19)), (--(INT('Drill Size Info'!$AA$19) &amp; "." &amp; DC401)&lt;=--('Drill Size Info'!$AB$19))),
            --(INT('Drill Size Info'!$AA$19) &amp; "." &amp; DC401),
            --(INT('Drill Size Info'!$AB$19) &amp; "." &amp; DC401)
        )
    ),
    IF(DA401&lt;&gt;"",
        IF(INT('Drill Size Info'!$AA$19)=INT('Drill Size Info'!$AB$19),
            --(INT('Drill Size Info'!$AA$19) &amp; "." &amp; RIGHT(DA401,3)),
            IF(AND((--(INT('Drill Size Info'!$AA$19) &amp; "." &amp; RIGHT(DA401,3))&gt;=--('Drill Size Info'!$AA$19)), (--(INT('Drill Size Info'!$AA$19) &amp; "." &amp; RIGHT(DA401,3))&lt;=--('Drill Size Info'!$AB$19))),
                --(INT('Drill Size Info'!$AA$19) &amp; "." &amp; RIGHT(DA401,3)),
                --(INT('Drill Size Info'!$AB$19) &amp; "." &amp; RIGHT(DA401,3))
            )
        ),
        "N/A"
    )
)</f>
        <v>N/A</v>
      </c>
      <c r="X401" s="150" t="str">
        <f>IF(DE401&lt;&gt;"",
    IF(INT('Drill Size Info'!$AA$19)=INT('Drill Size Info'!$AB$15),
        --(INT('Drill Size Info'!$AA$15) &amp; "." &amp; DE401),
        IF(AND((--(INT('Drill Size Info'!$AA$15) &amp; "." &amp; DE401)&gt;=--('Drill Size Info'!$AA$15)), (--(INT('Drill Size Info'!$AA$15) &amp; "." &amp; DE401)&lt;=--('Drill Size Info'!$AB$15))),
            --(INT('Drill Size Info'!$AA$15) &amp; "." &amp; DE401),
            --(INT('Drill Size Info'!$AB$15) &amp; "." &amp; DE401)
        )
    ),
    IF(DD401&lt;&gt;"",
        IF(INT('Drill Size Info'!$AA$15)=INT('Drill Size Info'!$AB$15),
            --(INT('Drill Size Info'!$AA$15) &amp; "." &amp; LEFT(DD401,3)),
            IF(AND((--(INT('Drill Size Info'!$AA$15) &amp; "." &amp; LEFT(DD401,3))&gt;=--('Drill Size Info'!$AA$15)), (--(INT('Drill Size Info'!$AA$15) &amp; "." &amp; LEFT(DD401,3))&lt;=--('Drill Size Info'!$AB$15))),
                --(INT('Drill Size Info'!$AA$15) &amp; "." &amp; LEFT(DD401,3)),
                --(INT('Drill Size Info'!$AB$15) &amp; "." &amp; LEFT(DD401,3))
            )
        ),
        "OK"
    )
)</f>
        <v>OK</v>
      </c>
      <c r="Y401" s="150" t="str">
        <f>IF(DF401&lt;&gt;"",
    IF(INT('Drill Size Info'!$AA$19)=INT('Drill Size Info'!$AB$15),
        --(INT('Drill Size Info'!$AA$15) &amp; "." &amp; DF401),
        IF(AND((--(INT('Drill Size Info'!$AA$15) &amp; "." &amp; DF401)&gt;=--('Drill Size Info'!$AA$15)), (--(INT('Drill Size Info'!$AA$15) &amp; "." &amp; DF401)&lt;=--('Drill Size Info'!$AB$15))),
            --(INT('Drill Size Info'!$AA$15) &amp; "." &amp; DF401),
            --(INT('Drill Size Info'!$AB$15) &amp; "." &amp; DF401)
        )
    ),
    IF(DD401&lt;&gt;"",
        IF(INT('Drill Size Info'!$AA$15)=INT('Drill Size Info'!$AB$15),
            --(INT('Drill Size Info'!$AA$15) &amp; "." &amp; RIGHT(DD401,3)),
            IF(AND((--(INT('Drill Size Info'!$AA$15) &amp; "." &amp; RIGHT(DD401,3))&gt;=--('Drill Size Info'!$AA$15)), (--(INT('Drill Size Info'!$AA$15) &amp; "." &amp; RIGHT(DD401,3))&lt;=--('Drill Size Info'!$AB$15))),
                --(INT('Drill Size Info'!$AA$15) &amp; "." &amp; RIGHT(DD401,3)),
                --(INT('Drill Size Info'!$AB$15) &amp; "." &amp; RIGHT(DD401,3))
            )
        ),
        "N/A"
    )
)</f>
        <v>N/A</v>
      </c>
      <c r="Z401" s="162"/>
      <c r="AA401" s="162"/>
      <c r="AB401" s="162"/>
      <c r="AC401" s="162"/>
      <c r="AD401" s="162"/>
      <c r="AE401" s="162"/>
      <c r="AF401" s="162"/>
      <c r="AG401" s="162"/>
      <c r="AH401" s="162"/>
      <c r="AI401" s="162"/>
      <c r="AJ401" s="162"/>
      <c r="AK401" s="183"/>
      <c r="AL401" s="183"/>
      <c r="AM401" s="162"/>
      <c r="AN401" s="162"/>
      <c r="AO401" s="162"/>
      <c r="AP401" s="162"/>
      <c r="AQ401" s="162"/>
      <c r="AR401" s="162"/>
      <c r="AS401" s="162"/>
      <c r="AT401" s="162"/>
      <c r="AU401" s="162"/>
      <c r="AV401" s="162"/>
      <c r="AW401" s="162"/>
      <c r="AX401" s="162"/>
      <c r="AY401" s="162"/>
      <c r="AZ401" s="163"/>
      <c r="BA401" s="163"/>
      <c r="BB401" s="163"/>
      <c r="BC401" s="163"/>
      <c r="BD401" s="163"/>
      <c r="BE401" s="163"/>
      <c r="BF401" s="164"/>
      <c r="BG401" s="165"/>
      <c r="BH401" s="162"/>
      <c r="BI401" s="162"/>
      <c r="BJ401" s="164"/>
      <c r="BK401" s="95"/>
      <c r="BL401" s="182"/>
      <c r="BM401" s="182"/>
      <c r="BN401" s="182"/>
      <c r="BO401" s="182"/>
      <c r="BP401" s="95" t="str">
        <f t="shared" si="241"/>
        <v/>
      </c>
    </row>
    <row r="402" spans="2:68" x14ac:dyDescent="0.2">
      <c r="B402" s="156">
        <f t="shared" si="242"/>
        <v>394</v>
      </c>
      <c r="C402" s="158" t="str">
        <f>CONCATENATE('DATA SHEET'!$B$9, 'DATA SHEET'!$Q$2)</f>
        <v>" HWDP</v>
      </c>
      <c r="D402" s="157" t="str">
        <f t="shared" si="243"/>
        <v/>
      </c>
      <c r="E402" s="158" t="str">
        <f>IF('DATA SHEET'!$E$10="Cat 2","N/A","OK")</f>
        <v>OK</v>
      </c>
      <c r="F402" s="158" t="str">
        <f>IF('DATA SHEET'!$E$10="Cat 2","N/A","OK")</f>
        <v>OK</v>
      </c>
      <c r="G402" s="160"/>
      <c r="H402" s="160"/>
      <c r="I402" s="160" t="s">
        <v>194</v>
      </c>
      <c r="J402" s="160" t="str">
        <f t="shared" si="240"/>
        <v>OK</v>
      </c>
      <c r="K402" s="160" t="str">
        <f t="shared" si="240"/>
        <v>OK</v>
      </c>
      <c r="L402" s="160" t="str">
        <f>IF('DATA SHEET'!$B$10="NC-50","N/A","OK")</f>
        <v>OK</v>
      </c>
      <c r="M402" s="160" t="str">
        <f>IF('DATA SHEET'!$B$10="NC-50","N/A","OK")</f>
        <v>OK</v>
      </c>
      <c r="N402" s="160"/>
      <c r="O402" s="160"/>
      <c r="P402" s="160"/>
      <c r="Q402" s="160"/>
      <c r="R402" s="160"/>
      <c r="S402" s="160"/>
      <c r="T402" s="160"/>
      <c r="U402" s="160"/>
      <c r="V402" s="150" t="str">
        <f>IF(DB402&lt;&gt;"",
    IF(INT('Drill Size Info'!$AA$19)=INT('Drill Size Info'!$AB$19),
        --(INT('Drill Size Info'!$AA$19) &amp; "." &amp; DB402),
        IF(AND((--(INT('Drill Size Info'!$AA$19) &amp; "." &amp; DB402)&gt;=--('Drill Size Info'!$AA$19)), (--(INT('Drill Size Info'!$AA$19) &amp; "." &amp; DB402)&lt;=--('Drill Size Info'!$AB$19))),
            --(INT('Drill Size Info'!$AA$19) &amp; "." &amp; DB402),
            --(INT('Drill Size Info'!$AB$19) &amp; "." &amp; DB402)
        )
    ),
    IF(DA402&lt;&gt;"",
        IF(INT('Drill Size Info'!$AA$19)=INT('Drill Size Info'!$AB$19),
            --(INT('Drill Size Info'!$AA$19) &amp; "." &amp; LEFT(DA402,3)),
            IF(AND((--(INT('Drill Size Info'!$AA$19) &amp; "." &amp; LEFT(DA402,3))&gt;=--('Drill Size Info'!$AA$19)), (--(INT('Drill Size Info'!$AA$19) &amp; "." &amp; LEFT(DA402,3))&lt;=--('Drill Size Info'!$AB$19))),
                --(INT('Drill Size Info'!$AA$19) &amp; "." &amp; LEFT(DA402,3)),
                --(INT('Drill Size Info'!$AB$19) &amp; "." &amp; LEFT(DA402,3))
            )
        ),
        "OK"
    )
)</f>
        <v>OK</v>
      </c>
      <c r="W402" s="150" t="str">
        <f>IF(DC402&lt;&gt;"",
    IF(INT('Drill Size Info'!$AA$19)=INT('Drill Size Info'!$AB$19),
        --(INT('Drill Size Info'!$AA$19) &amp; "." &amp; DC402),
        IF(AND((--(INT('Drill Size Info'!$AA$19) &amp; "." &amp; DC402)&gt;=--('Drill Size Info'!$AA$19)), (--(INT('Drill Size Info'!$AA$19) &amp; "." &amp; DC402)&lt;=--('Drill Size Info'!$AB$19))),
            --(INT('Drill Size Info'!$AA$19) &amp; "." &amp; DC402),
            --(INT('Drill Size Info'!$AB$19) &amp; "." &amp; DC402)
        )
    ),
    IF(DA402&lt;&gt;"",
        IF(INT('Drill Size Info'!$AA$19)=INT('Drill Size Info'!$AB$19),
            --(INT('Drill Size Info'!$AA$19) &amp; "." &amp; RIGHT(DA402,3)),
            IF(AND((--(INT('Drill Size Info'!$AA$19) &amp; "." &amp; RIGHT(DA402,3))&gt;=--('Drill Size Info'!$AA$19)), (--(INT('Drill Size Info'!$AA$19) &amp; "." &amp; RIGHT(DA402,3))&lt;=--('Drill Size Info'!$AB$19))),
                --(INT('Drill Size Info'!$AA$19) &amp; "." &amp; RIGHT(DA402,3)),
                --(INT('Drill Size Info'!$AB$19) &amp; "." &amp; RIGHT(DA402,3))
            )
        ),
        "N/A"
    )
)</f>
        <v>N/A</v>
      </c>
      <c r="X402" s="150" t="str">
        <f>IF(DE402&lt;&gt;"",
    IF(INT('Drill Size Info'!$AA$19)=INT('Drill Size Info'!$AB$15),
        --(INT('Drill Size Info'!$AA$15) &amp; "." &amp; DE402),
        IF(AND((--(INT('Drill Size Info'!$AA$15) &amp; "." &amp; DE402)&gt;=--('Drill Size Info'!$AA$15)), (--(INT('Drill Size Info'!$AA$15) &amp; "." &amp; DE402)&lt;=--('Drill Size Info'!$AB$15))),
            --(INT('Drill Size Info'!$AA$15) &amp; "." &amp; DE402),
            --(INT('Drill Size Info'!$AB$15) &amp; "." &amp; DE402)
        )
    ),
    IF(DD402&lt;&gt;"",
        IF(INT('Drill Size Info'!$AA$15)=INT('Drill Size Info'!$AB$15),
            --(INT('Drill Size Info'!$AA$15) &amp; "." &amp; LEFT(DD402,3)),
            IF(AND((--(INT('Drill Size Info'!$AA$15) &amp; "." &amp; LEFT(DD402,3))&gt;=--('Drill Size Info'!$AA$15)), (--(INT('Drill Size Info'!$AA$15) &amp; "." &amp; LEFT(DD402,3))&lt;=--('Drill Size Info'!$AB$15))),
                --(INT('Drill Size Info'!$AA$15) &amp; "." &amp; LEFT(DD402,3)),
                --(INT('Drill Size Info'!$AB$15) &amp; "." &amp; LEFT(DD402,3))
            )
        ),
        "OK"
    )
)</f>
        <v>OK</v>
      </c>
      <c r="Y402" s="150" t="str">
        <f>IF(DF402&lt;&gt;"",
    IF(INT('Drill Size Info'!$AA$19)=INT('Drill Size Info'!$AB$15),
        --(INT('Drill Size Info'!$AA$15) &amp; "." &amp; DF402),
        IF(AND((--(INT('Drill Size Info'!$AA$15) &amp; "." &amp; DF402)&gt;=--('Drill Size Info'!$AA$15)), (--(INT('Drill Size Info'!$AA$15) &amp; "." &amp; DF402)&lt;=--('Drill Size Info'!$AB$15))),
            --(INT('Drill Size Info'!$AA$15) &amp; "." &amp; DF402),
            --(INT('Drill Size Info'!$AB$15) &amp; "." &amp; DF402)
        )
    ),
    IF(DD402&lt;&gt;"",
        IF(INT('Drill Size Info'!$AA$15)=INT('Drill Size Info'!$AB$15),
            --(INT('Drill Size Info'!$AA$15) &amp; "." &amp; RIGHT(DD402,3)),
            IF(AND((--(INT('Drill Size Info'!$AA$15) &amp; "." &amp; RIGHT(DD402,3))&gt;=--('Drill Size Info'!$AA$15)), (--(INT('Drill Size Info'!$AA$15) &amp; "." &amp; RIGHT(DD402,3))&lt;=--('Drill Size Info'!$AB$15))),
                --(INT('Drill Size Info'!$AA$15) &amp; "." &amp; RIGHT(DD402,3)),
                --(INT('Drill Size Info'!$AB$15) &amp; "." &amp; RIGHT(DD402,3))
            )
        ),
        "N/A"
    )
)</f>
        <v>N/A</v>
      </c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83"/>
      <c r="AL402" s="183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3"/>
      <c r="BA402" s="163"/>
      <c r="BB402" s="163"/>
      <c r="BC402" s="163"/>
      <c r="BD402" s="163"/>
      <c r="BE402" s="163"/>
      <c r="BF402" s="164"/>
      <c r="BG402" s="165"/>
      <c r="BH402" s="162"/>
      <c r="BI402" s="162"/>
      <c r="BJ402" s="164"/>
      <c r="BK402" s="95"/>
      <c r="BL402" s="182"/>
      <c r="BM402" s="182"/>
      <c r="BN402" s="182"/>
      <c r="BO402" s="182"/>
      <c r="BP402" s="95" t="str">
        <f t="shared" si="241"/>
        <v/>
      </c>
    </row>
    <row r="403" spans="2:68" x14ac:dyDescent="0.2">
      <c r="B403" s="156">
        <f t="shared" si="242"/>
        <v>395</v>
      </c>
      <c r="C403" s="158" t="str">
        <f>CONCATENATE('DATA SHEET'!$B$9, 'DATA SHEET'!$Q$2)</f>
        <v>" HWDP</v>
      </c>
      <c r="D403" s="157" t="str">
        <f t="shared" si="243"/>
        <v/>
      </c>
      <c r="E403" s="158" t="str">
        <f>IF('DATA SHEET'!$E$10="Cat 2","N/A","OK")</f>
        <v>OK</v>
      </c>
      <c r="F403" s="158" t="str">
        <f>IF('DATA SHEET'!$E$10="Cat 2","N/A","OK")</f>
        <v>OK</v>
      </c>
      <c r="G403" s="160"/>
      <c r="H403" s="160"/>
      <c r="I403" s="160" t="s">
        <v>194</v>
      </c>
      <c r="J403" s="160" t="str">
        <f t="shared" si="240"/>
        <v>OK</v>
      </c>
      <c r="K403" s="160" t="str">
        <f t="shared" si="240"/>
        <v>OK</v>
      </c>
      <c r="L403" s="160" t="str">
        <f>IF('DATA SHEET'!$B$10="NC-50","N/A","OK")</f>
        <v>OK</v>
      </c>
      <c r="M403" s="160" t="str">
        <f>IF('DATA SHEET'!$B$10="NC-50","N/A","OK")</f>
        <v>OK</v>
      </c>
      <c r="N403" s="160"/>
      <c r="O403" s="160"/>
      <c r="P403" s="160"/>
      <c r="Q403" s="160"/>
      <c r="R403" s="160"/>
      <c r="S403" s="160"/>
      <c r="T403" s="160"/>
      <c r="U403" s="160"/>
      <c r="V403" s="150" t="str">
        <f>IF(DB403&lt;&gt;"",
    IF(INT('Drill Size Info'!$AA$19)=INT('Drill Size Info'!$AB$19),
        --(INT('Drill Size Info'!$AA$19) &amp; "." &amp; DB403),
        IF(AND((--(INT('Drill Size Info'!$AA$19) &amp; "." &amp; DB403)&gt;=--('Drill Size Info'!$AA$19)), (--(INT('Drill Size Info'!$AA$19) &amp; "." &amp; DB403)&lt;=--('Drill Size Info'!$AB$19))),
            --(INT('Drill Size Info'!$AA$19) &amp; "." &amp; DB403),
            --(INT('Drill Size Info'!$AB$19) &amp; "." &amp; DB403)
        )
    ),
    IF(DA403&lt;&gt;"",
        IF(INT('Drill Size Info'!$AA$19)=INT('Drill Size Info'!$AB$19),
            --(INT('Drill Size Info'!$AA$19) &amp; "." &amp; LEFT(DA403,3)),
            IF(AND((--(INT('Drill Size Info'!$AA$19) &amp; "." &amp; LEFT(DA403,3))&gt;=--('Drill Size Info'!$AA$19)), (--(INT('Drill Size Info'!$AA$19) &amp; "." &amp; LEFT(DA403,3))&lt;=--('Drill Size Info'!$AB$19))),
                --(INT('Drill Size Info'!$AA$19) &amp; "." &amp; LEFT(DA403,3)),
                --(INT('Drill Size Info'!$AB$19) &amp; "." &amp; LEFT(DA403,3))
            )
        ),
        "OK"
    )
)</f>
        <v>OK</v>
      </c>
      <c r="W403" s="150" t="str">
        <f>IF(DC403&lt;&gt;"",
    IF(INT('Drill Size Info'!$AA$19)=INT('Drill Size Info'!$AB$19),
        --(INT('Drill Size Info'!$AA$19) &amp; "." &amp; DC403),
        IF(AND((--(INT('Drill Size Info'!$AA$19) &amp; "." &amp; DC403)&gt;=--('Drill Size Info'!$AA$19)), (--(INT('Drill Size Info'!$AA$19) &amp; "." &amp; DC403)&lt;=--('Drill Size Info'!$AB$19))),
            --(INT('Drill Size Info'!$AA$19) &amp; "." &amp; DC403),
            --(INT('Drill Size Info'!$AB$19) &amp; "." &amp; DC403)
        )
    ),
    IF(DA403&lt;&gt;"",
        IF(INT('Drill Size Info'!$AA$19)=INT('Drill Size Info'!$AB$19),
            --(INT('Drill Size Info'!$AA$19) &amp; "." &amp; RIGHT(DA403,3)),
            IF(AND((--(INT('Drill Size Info'!$AA$19) &amp; "." &amp; RIGHT(DA403,3))&gt;=--('Drill Size Info'!$AA$19)), (--(INT('Drill Size Info'!$AA$19) &amp; "." &amp; RIGHT(DA403,3))&lt;=--('Drill Size Info'!$AB$19))),
                --(INT('Drill Size Info'!$AA$19) &amp; "." &amp; RIGHT(DA403,3)),
                --(INT('Drill Size Info'!$AB$19) &amp; "." &amp; RIGHT(DA403,3))
            )
        ),
        "N/A"
    )
)</f>
        <v>N/A</v>
      </c>
      <c r="X403" s="150" t="str">
        <f>IF(DE403&lt;&gt;"",
    IF(INT('Drill Size Info'!$AA$19)=INT('Drill Size Info'!$AB$15),
        --(INT('Drill Size Info'!$AA$15) &amp; "." &amp; DE403),
        IF(AND((--(INT('Drill Size Info'!$AA$15) &amp; "." &amp; DE403)&gt;=--('Drill Size Info'!$AA$15)), (--(INT('Drill Size Info'!$AA$15) &amp; "." &amp; DE403)&lt;=--('Drill Size Info'!$AB$15))),
            --(INT('Drill Size Info'!$AA$15) &amp; "." &amp; DE403),
            --(INT('Drill Size Info'!$AB$15) &amp; "." &amp; DE403)
        )
    ),
    IF(DD403&lt;&gt;"",
        IF(INT('Drill Size Info'!$AA$15)=INT('Drill Size Info'!$AB$15),
            --(INT('Drill Size Info'!$AA$15) &amp; "." &amp; LEFT(DD403,3)),
            IF(AND((--(INT('Drill Size Info'!$AA$15) &amp; "." &amp; LEFT(DD403,3))&gt;=--('Drill Size Info'!$AA$15)), (--(INT('Drill Size Info'!$AA$15) &amp; "." &amp; LEFT(DD403,3))&lt;=--('Drill Size Info'!$AB$15))),
                --(INT('Drill Size Info'!$AA$15) &amp; "." &amp; LEFT(DD403,3)),
                --(INT('Drill Size Info'!$AB$15) &amp; "." &amp; LEFT(DD403,3))
            )
        ),
        "OK"
    )
)</f>
        <v>OK</v>
      </c>
      <c r="Y403" s="150" t="str">
        <f>IF(DF403&lt;&gt;"",
    IF(INT('Drill Size Info'!$AA$19)=INT('Drill Size Info'!$AB$15),
        --(INT('Drill Size Info'!$AA$15) &amp; "." &amp; DF403),
        IF(AND((--(INT('Drill Size Info'!$AA$15) &amp; "." &amp; DF403)&gt;=--('Drill Size Info'!$AA$15)), (--(INT('Drill Size Info'!$AA$15) &amp; "." &amp; DF403)&lt;=--('Drill Size Info'!$AB$15))),
            --(INT('Drill Size Info'!$AA$15) &amp; "." &amp; DF403),
            --(INT('Drill Size Info'!$AB$15) &amp; "." &amp; DF403)
        )
    ),
    IF(DD403&lt;&gt;"",
        IF(INT('Drill Size Info'!$AA$15)=INT('Drill Size Info'!$AB$15),
            --(INT('Drill Size Info'!$AA$15) &amp; "." &amp; RIGHT(DD403,3)),
            IF(AND((--(INT('Drill Size Info'!$AA$15) &amp; "." &amp; RIGHT(DD403,3))&gt;=--('Drill Size Info'!$AA$15)), (--(INT('Drill Size Info'!$AA$15) &amp; "." &amp; RIGHT(DD403,3))&lt;=--('Drill Size Info'!$AB$15))),
                --(INT('Drill Size Info'!$AA$15) &amp; "." &amp; RIGHT(DD403,3)),
                --(INT('Drill Size Info'!$AB$15) &amp; "." &amp; RIGHT(DD403,3))
            )
        ),
        "N/A"
    )
)</f>
        <v>N/A</v>
      </c>
      <c r="Z403" s="162"/>
      <c r="AA403" s="162"/>
      <c r="AB403" s="162"/>
      <c r="AC403" s="162"/>
      <c r="AD403" s="162"/>
      <c r="AE403" s="162"/>
      <c r="AF403" s="162"/>
      <c r="AG403" s="162"/>
      <c r="AH403" s="162"/>
      <c r="AI403" s="162"/>
      <c r="AJ403" s="162"/>
      <c r="AK403" s="183"/>
      <c r="AL403" s="183"/>
      <c r="AM403" s="162"/>
      <c r="AN403" s="162"/>
      <c r="AO403" s="162"/>
      <c r="AP403" s="162"/>
      <c r="AQ403" s="162"/>
      <c r="AR403" s="162"/>
      <c r="AS403" s="162"/>
      <c r="AT403" s="162"/>
      <c r="AU403" s="162"/>
      <c r="AV403" s="162"/>
      <c r="AW403" s="162"/>
      <c r="AX403" s="162"/>
      <c r="AY403" s="162"/>
      <c r="AZ403" s="163"/>
      <c r="BA403" s="163"/>
      <c r="BB403" s="163"/>
      <c r="BC403" s="163"/>
      <c r="BD403" s="163"/>
      <c r="BE403" s="163"/>
      <c r="BF403" s="164"/>
      <c r="BG403" s="165"/>
      <c r="BH403" s="162"/>
      <c r="BI403" s="162"/>
      <c r="BJ403" s="164"/>
      <c r="BK403" s="95"/>
      <c r="BL403" s="182"/>
      <c r="BM403" s="182"/>
      <c r="BN403" s="182"/>
      <c r="BO403" s="182"/>
      <c r="BP403" s="95" t="str">
        <f t="shared" si="241"/>
        <v/>
      </c>
    </row>
    <row r="404" spans="2:68" x14ac:dyDescent="0.2">
      <c r="B404" s="156">
        <f t="shared" si="242"/>
        <v>396</v>
      </c>
      <c r="C404" s="158" t="str">
        <f>CONCATENATE('DATA SHEET'!$B$9, 'DATA SHEET'!$Q$2)</f>
        <v>" HWDP</v>
      </c>
      <c r="D404" s="157" t="str">
        <f t="shared" si="243"/>
        <v/>
      </c>
      <c r="E404" s="158" t="str">
        <f>IF('DATA SHEET'!$E$10="Cat 2","N/A","OK")</f>
        <v>OK</v>
      </c>
      <c r="F404" s="158" t="str">
        <f>IF('DATA SHEET'!$E$10="Cat 2","N/A","OK")</f>
        <v>OK</v>
      </c>
      <c r="G404" s="160"/>
      <c r="H404" s="160"/>
      <c r="I404" s="160" t="s">
        <v>194</v>
      </c>
      <c r="J404" s="160" t="str">
        <f t="shared" si="240"/>
        <v>OK</v>
      </c>
      <c r="K404" s="160" t="str">
        <f t="shared" si="240"/>
        <v>OK</v>
      </c>
      <c r="L404" s="160" t="str">
        <f>IF('DATA SHEET'!$B$10="NC-50","N/A","OK")</f>
        <v>OK</v>
      </c>
      <c r="M404" s="160" t="str">
        <f>IF('DATA SHEET'!$B$10="NC-50","N/A","OK")</f>
        <v>OK</v>
      </c>
      <c r="N404" s="160"/>
      <c r="O404" s="160"/>
      <c r="P404" s="160"/>
      <c r="Q404" s="160"/>
      <c r="R404" s="160"/>
      <c r="S404" s="160"/>
      <c r="T404" s="160"/>
      <c r="U404" s="160"/>
      <c r="V404" s="150" t="str">
        <f>IF(DB404&lt;&gt;"",
    IF(INT('Drill Size Info'!$AA$19)=INT('Drill Size Info'!$AB$19),
        --(INT('Drill Size Info'!$AA$19) &amp; "." &amp; DB404),
        IF(AND((--(INT('Drill Size Info'!$AA$19) &amp; "." &amp; DB404)&gt;=--('Drill Size Info'!$AA$19)), (--(INT('Drill Size Info'!$AA$19) &amp; "." &amp; DB404)&lt;=--('Drill Size Info'!$AB$19))),
            --(INT('Drill Size Info'!$AA$19) &amp; "." &amp; DB404),
            --(INT('Drill Size Info'!$AB$19) &amp; "." &amp; DB404)
        )
    ),
    IF(DA404&lt;&gt;"",
        IF(INT('Drill Size Info'!$AA$19)=INT('Drill Size Info'!$AB$19),
            --(INT('Drill Size Info'!$AA$19) &amp; "." &amp; LEFT(DA404,3)),
            IF(AND((--(INT('Drill Size Info'!$AA$19) &amp; "." &amp; LEFT(DA404,3))&gt;=--('Drill Size Info'!$AA$19)), (--(INT('Drill Size Info'!$AA$19) &amp; "." &amp; LEFT(DA404,3))&lt;=--('Drill Size Info'!$AB$19))),
                --(INT('Drill Size Info'!$AA$19) &amp; "." &amp; LEFT(DA404,3)),
                --(INT('Drill Size Info'!$AB$19) &amp; "." &amp; LEFT(DA404,3))
            )
        ),
        "OK"
    )
)</f>
        <v>OK</v>
      </c>
      <c r="W404" s="150" t="str">
        <f>IF(DC404&lt;&gt;"",
    IF(INT('Drill Size Info'!$AA$19)=INT('Drill Size Info'!$AB$19),
        --(INT('Drill Size Info'!$AA$19) &amp; "." &amp; DC404),
        IF(AND((--(INT('Drill Size Info'!$AA$19) &amp; "." &amp; DC404)&gt;=--('Drill Size Info'!$AA$19)), (--(INT('Drill Size Info'!$AA$19) &amp; "." &amp; DC404)&lt;=--('Drill Size Info'!$AB$19))),
            --(INT('Drill Size Info'!$AA$19) &amp; "." &amp; DC404),
            --(INT('Drill Size Info'!$AB$19) &amp; "." &amp; DC404)
        )
    ),
    IF(DA404&lt;&gt;"",
        IF(INT('Drill Size Info'!$AA$19)=INT('Drill Size Info'!$AB$19),
            --(INT('Drill Size Info'!$AA$19) &amp; "." &amp; RIGHT(DA404,3)),
            IF(AND((--(INT('Drill Size Info'!$AA$19) &amp; "." &amp; RIGHT(DA404,3))&gt;=--('Drill Size Info'!$AA$19)), (--(INT('Drill Size Info'!$AA$19) &amp; "." &amp; RIGHT(DA404,3))&lt;=--('Drill Size Info'!$AB$19))),
                --(INT('Drill Size Info'!$AA$19) &amp; "." &amp; RIGHT(DA404,3)),
                --(INT('Drill Size Info'!$AB$19) &amp; "." &amp; RIGHT(DA404,3))
            )
        ),
        "N/A"
    )
)</f>
        <v>N/A</v>
      </c>
      <c r="X404" s="150" t="str">
        <f>IF(DE404&lt;&gt;"",
    IF(INT('Drill Size Info'!$AA$19)=INT('Drill Size Info'!$AB$15),
        --(INT('Drill Size Info'!$AA$15) &amp; "." &amp; DE404),
        IF(AND((--(INT('Drill Size Info'!$AA$15) &amp; "." &amp; DE404)&gt;=--('Drill Size Info'!$AA$15)), (--(INT('Drill Size Info'!$AA$15) &amp; "." &amp; DE404)&lt;=--('Drill Size Info'!$AB$15))),
            --(INT('Drill Size Info'!$AA$15) &amp; "." &amp; DE404),
            --(INT('Drill Size Info'!$AB$15) &amp; "." &amp; DE404)
        )
    ),
    IF(DD404&lt;&gt;"",
        IF(INT('Drill Size Info'!$AA$15)=INT('Drill Size Info'!$AB$15),
            --(INT('Drill Size Info'!$AA$15) &amp; "." &amp; LEFT(DD404,3)),
            IF(AND((--(INT('Drill Size Info'!$AA$15) &amp; "." &amp; LEFT(DD404,3))&gt;=--('Drill Size Info'!$AA$15)), (--(INT('Drill Size Info'!$AA$15) &amp; "." &amp; LEFT(DD404,3))&lt;=--('Drill Size Info'!$AB$15))),
                --(INT('Drill Size Info'!$AA$15) &amp; "." &amp; LEFT(DD404,3)),
                --(INT('Drill Size Info'!$AB$15) &amp; "." &amp; LEFT(DD404,3))
            )
        ),
        "OK"
    )
)</f>
        <v>OK</v>
      </c>
      <c r="Y404" s="150" t="str">
        <f>IF(DF404&lt;&gt;"",
    IF(INT('Drill Size Info'!$AA$19)=INT('Drill Size Info'!$AB$15),
        --(INT('Drill Size Info'!$AA$15) &amp; "." &amp; DF404),
        IF(AND((--(INT('Drill Size Info'!$AA$15) &amp; "." &amp; DF404)&gt;=--('Drill Size Info'!$AA$15)), (--(INT('Drill Size Info'!$AA$15) &amp; "." &amp; DF404)&lt;=--('Drill Size Info'!$AB$15))),
            --(INT('Drill Size Info'!$AA$15) &amp; "." &amp; DF404),
            --(INT('Drill Size Info'!$AB$15) &amp; "." &amp; DF404)
        )
    ),
    IF(DD404&lt;&gt;"",
        IF(INT('Drill Size Info'!$AA$15)=INT('Drill Size Info'!$AB$15),
            --(INT('Drill Size Info'!$AA$15) &amp; "." &amp; RIGHT(DD404,3)),
            IF(AND((--(INT('Drill Size Info'!$AA$15) &amp; "." &amp; RIGHT(DD404,3))&gt;=--('Drill Size Info'!$AA$15)), (--(INT('Drill Size Info'!$AA$15) &amp; "." &amp; RIGHT(DD404,3))&lt;=--('Drill Size Info'!$AB$15))),
                --(INT('Drill Size Info'!$AA$15) &amp; "." &amp; RIGHT(DD404,3)),
                --(INT('Drill Size Info'!$AB$15) &amp; "." &amp; RIGHT(DD404,3))
            )
        ),
        "N/A"
    )
)</f>
        <v>N/A</v>
      </c>
      <c r="Z404" s="162"/>
      <c r="AA404" s="162"/>
      <c r="AB404" s="162"/>
      <c r="AC404" s="162"/>
      <c r="AD404" s="162"/>
      <c r="AE404" s="162"/>
      <c r="AF404" s="162"/>
      <c r="AG404" s="162"/>
      <c r="AH404" s="162"/>
      <c r="AI404" s="162"/>
      <c r="AJ404" s="162"/>
      <c r="AK404" s="183"/>
      <c r="AL404" s="183"/>
      <c r="AM404" s="162"/>
      <c r="AN404" s="162"/>
      <c r="AO404" s="162"/>
      <c r="AP404" s="162"/>
      <c r="AQ404" s="162"/>
      <c r="AR404" s="162"/>
      <c r="AS404" s="162"/>
      <c r="AT404" s="162"/>
      <c r="AU404" s="162"/>
      <c r="AV404" s="162"/>
      <c r="AW404" s="162"/>
      <c r="AX404" s="162"/>
      <c r="AY404" s="162"/>
      <c r="AZ404" s="163"/>
      <c r="BA404" s="163"/>
      <c r="BB404" s="163"/>
      <c r="BC404" s="163"/>
      <c r="BD404" s="163"/>
      <c r="BE404" s="163"/>
      <c r="BF404" s="164"/>
      <c r="BG404" s="165"/>
      <c r="BH404" s="162"/>
      <c r="BI404" s="162"/>
      <c r="BJ404" s="164"/>
      <c r="BK404" s="95"/>
      <c r="BL404" s="182"/>
      <c r="BM404" s="182"/>
      <c r="BN404" s="182"/>
      <c r="BO404" s="182"/>
      <c r="BP404" s="95" t="str">
        <f t="shared" si="241"/>
        <v/>
      </c>
    </row>
    <row r="405" spans="2:68" x14ac:dyDescent="0.2">
      <c r="B405" s="156">
        <f t="shared" si="242"/>
        <v>397</v>
      </c>
      <c r="C405" s="158" t="str">
        <f>CONCATENATE('DATA SHEET'!$B$9, 'DATA SHEET'!$Q$2)</f>
        <v>" HWDP</v>
      </c>
      <c r="D405" s="157" t="str">
        <f t="shared" si="243"/>
        <v/>
      </c>
      <c r="E405" s="158" t="str">
        <f>IF('DATA SHEET'!$E$10="Cat 2","N/A","OK")</f>
        <v>OK</v>
      </c>
      <c r="F405" s="158" t="str">
        <f>IF('DATA SHEET'!$E$10="Cat 2","N/A","OK")</f>
        <v>OK</v>
      </c>
      <c r="G405" s="160"/>
      <c r="H405" s="160"/>
      <c r="I405" s="160" t="s">
        <v>194</v>
      </c>
      <c r="J405" s="160" t="str">
        <f t="shared" si="240"/>
        <v>OK</v>
      </c>
      <c r="K405" s="160" t="str">
        <f t="shared" si="240"/>
        <v>OK</v>
      </c>
      <c r="L405" s="160" t="str">
        <f>IF('DATA SHEET'!$B$10="NC-50","N/A","OK")</f>
        <v>OK</v>
      </c>
      <c r="M405" s="160" t="str">
        <f>IF('DATA SHEET'!$B$10="NC-50","N/A","OK")</f>
        <v>OK</v>
      </c>
      <c r="N405" s="160"/>
      <c r="O405" s="160"/>
      <c r="P405" s="160"/>
      <c r="Q405" s="160"/>
      <c r="R405" s="160"/>
      <c r="S405" s="160"/>
      <c r="T405" s="160"/>
      <c r="U405" s="160"/>
      <c r="V405" s="150" t="str">
        <f>IF(DB405&lt;&gt;"",
    IF(INT('Drill Size Info'!$AA$19)=INT('Drill Size Info'!$AB$19),
        --(INT('Drill Size Info'!$AA$19) &amp; "." &amp; DB405),
        IF(AND((--(INT('Drill Size Info'!$AA$19) &amp; "." &amp; DB405)&gt;=--('Drill Size Info'!$AA$19)), (--(INT('Drill Size Info'!$AA$19) &amp; "." &amp; DB405)&lt;=--('Drill Size Info'!$AB$19))),
            --(INT('Drill Size Info'!$AA$19) &amp; "." &amp; DB405),
            --(INT('Drill Size Info'!$AB$19) &amp; "." &amp; DB405)
        )
    ),
    IF(DA405&lt;&gt;"",
        IF(INT('Drill Size Info'!$AA$19)=INT('Drill Size Info'!$AB$19),
            --(INT('Drill Size Info'!$AA$19) &amp; "." &amp; LEFT(DA405,3)),
            IF(AND((--(INT('Drill Size Info'!$AA$19) &amp; "." &amp; LEFT(DA405,3))&gt;=--('Drill Size Info'!$AA$19)), (--(INT('Drill Size Info'!$AA$19) &amp; "." &amp; LEFT(DA405,3))&lt;=--('Drill Size Info'!$AB$19))),
                --(INT('Drill Size Info'!$AA$19) &amp; "." &amp; LEFT(DA405,3)),
                --(INT('Drill Size Info'!$AB$19) &amp; "." &amp; LEFT(DA405,3))
            )
        ),
        "OK"
    )
)</f>
        <v>OK</v>
      </c>
      <c r="W405" s="150" t="str">
        <f>IF(DC405&lt;&gt;"",
    IF(INT('Drill Size Info'!$AA$19)=INT('Drill Size Info'!$AB$19),
        --(INT('Drill Size Info'!$AA$19) &amp; "." &amp; DC405),
        IF(AND((--(INT('Drill Size Info'!$AA$19) &amp; "." &amp; DC405)&gt;=--('Drill Size Info'!$AA$19)), (--(INT('Drill Size Info'!$AA$19) &amp; "." &amp; DC405)&lt;=--('Drill Size Info'!$AB$19))),
            --(INT('Drill Size Info'!$AA$19) &amp; "." &amp; DC405),
            --(INT('Drill Size Info'!$AB$19) &amp; "." &amp; DC405)
        )
    ),
    IF(DA405&lt;&gt;"",
        IF(INT('Drill Size Info'!$AA$19)=INT('Drill Size Info'!$AB$19),
            --(INT('Drill Size Info'!$AA$19) &amp; "." &amp; RIGHT(DA405,3)),
            IF(AND((--(INT('Drill Size Info'!$AA$19) &amp; "." &amp; RIGHT(DA405,3))&gt;=--('Drill Size Info'!$AA$19)), (--(INT('Drill Size Info'!$AA$19) &amp; "." &amp; RIGHT(DA405,3))&lt;=--('Drill Size Info'!$AB$19))),
                --(INT('Drill Size Info'!$AA$19) &amp; "." &amp; RIGHT(DA405,3)),
                --(INT('Drill Size Info'!$AB$19) &amp; "." &amp; RIGHT(DA405,3))
            )
        ),
        "N/A"
    )
)</f>
        <v>N/A</v>
      </c>
      <c r="X405" s="150" t="str">
        <f>IF(DE405&lt;&gt;"",
    IF(INT('Drill Size Info'!$AA$19)=INT('Drill Size Info'!$AB$15),
        --(INT('Drill Size Info'!$AA$15) &amp; "." &amp; DE405),
        IF(AND((--(INT('Drill Size Info'!$AA$15) &amp; "." &amp; DE405)&gt;=--('Drill Size Info'!$AA$15)), (--(INT('Drill Size Info'!$AA$15) &amp; "." &amp; DE405)&lt;=--('Drill Size Info'!$AB$15))),
            --(INT('Drill Size Info'!$AA$15) &amp; "." &amp; DE405),
            --(INT('Drill Size Info'!$AB$15) &amp; "." &amp; DE405)
        )
    ),
    IF(DD405&lt;&gt;"",
        IF(INT('Drill Size Info'!$AA$15)=INT('Drill Size Info'!$AB$15),
            --(INT('Drill Size Info'!$AA$15) &amp; "." &amp; LEFT(DD405,3)),
            IF(AND((--(INT('Drill Size Info'!$AA$15) &amp; "." &amp; LEFT(DD405,3))&gt;=--('Drill Size Info'!$AA$15)), (--(INT('Drill Size Info'!$AA$15) &amp; "." &amp; LEFT(DD405,3))&lt;=--('Drill Size Info'!$AB$15))),
                --(INT('Drill Size Info'!$AA$15) &amp; "." &amp; LEFT(DD405,3)),
                --(INT('Drill Size Info'!$AB$15) &amp; "." &amp; LEFT(DD405,3))
            )
        ),
        "OK"
    )
)</f>
        <v>OK</v>
      </c>
      <c r="Y405" s="150" t="str">
        <f>IF(DF405&lt;&gt;"",
    IF(INT('Drill Size Info'!$AA$19)=INT('Drill Size Info'!$AB$15),
        --(INT('Drill Size Info'!$AA$15) &amp; "." &amp; DF405),
        IF(AND((--(INT('Drill Size Info'!$AA$15) &amp; "." &amp; DF405)&gt;=--('Drill Size Info'!$AA$15)), (--(INT('Drill Size Info'!$AA$15) &amp; "." &amp; DF405)&lt;=--('Drill Size Info'!$AB$15))),
            --(INT('Drill Size Info'!$AA$15) &amp; "." &amp; DF405),
            --(INT('Drill Size Info'!$AB$15) &amp; "." &amp; DF405)
        )
    ),
    IF(DD405&lt;&gt;"",
        IF(INT('Drill Size Info'!$AA$15)=INT('Drill Size Info'!$AB$15),
            --(INT('Drill Size Info'!$AA$15) &amp; "." &amp; RIGHT(DD405,3)),
            IF(AND((--(INT('Drill Size Info'!$AA$15) &amp; "." &amp; RIGHT(DD405,3))&gt;=--('Drill Size Info'!$AA$15)), (--(INT('Drill Size Info'!$AA$15) &amp; "." &amp; RIGHT(DD405,3))&lt;=--('Drill Size Info'!$AB$15))),
                --(INT('Drill Size Info'!$AA$15) &amp; "." &amp; RIGHT(DD405,3)),
                --(INT('Drill Size Info'!$AB$15) &amp; "." &amp; RIGHT(DD405,3))
            )
        ),
        "N/A"
    )
)</f>
        <v>N/A</v>
      </c>
      <c r="Z405" s="162"/>
      <c r="AA405" s="162"/>
      <c r="AB405" s="162"/>
      <c r="AC405" s="162"/>
      <c r="AD405" s="162"/>
      <c r="AE405" s="162"/>
      <c r="AF405" s="162"/>
      <c r="AG405" s="162"/>
      <c r="AH405" s="162"/>
      <c r="AI405" s="162"/>
      <c r="AJ405" s="162"/>
      <c r="AK405" s="183"/>
      <c r="AL405" s="183"/>
      <c r="AM405" s="162"/>
      <c r="AN405" s="162"/>
      <c r="AO405" s="162"/>
      <c r="AP405" s="162"/>
      <c r="AQ405" s="162"/>
      <c r="AR405" s="162"/>
      <c r="AS405" s="162"/>
      <c r="AT405" s="162"/>
      <c r="AU405" s="162"/>
      <c r="AV405" s="162"/>
      <c r="AW405" s="162"/>
      <c r="AX405" s="162"/>
      <c r="AY405" s="162"/>
      <c r="AZ405" s="163"/>
      <c r="BA405" s="163"/>
      <c r="BB405" s="163"/>
      <c r="BC405" s="163"/>
      <c r="BD405" s="163"/>
      <c r="BE405" s="163"/>
      <c r="BF405" s="164"/>
      <c r="BG405" s="165"/>
      <c r="BH405" s="162"/>
      <c r="BI405" s="162"/>
      <c r="BJ405" s="164"/>
      <c r="BK405" s="95"/>
      <c r="BL405" s="182"/>
      <c r="BM405" s="182"/>
      <c r="BN405" s="182"/>
      <c r="BO405" s="182"/>
      <c r="BP405" s="95" t="str">
        <f t="shared" si="241"/>
        <v/>
      </c>
    </row>
    <row r="406" spans="2:68" x14ac:dyDescent="0.2">
      <c r="B406" s="156">
        <f t="shared" si="242"/>
        <v>398</v>
      </c>
      <c r="C406" s="158" t="str">
        <f>CONCATENATE('DATA SHEET'!$B$9, 'DATA SHEET'!$Q$2)</f>
        <v>" HWDP</v>
      </c>
      <c r="D406" s="157" t="str">
        <f t="shared" si="243"/>
        <v/>
      </c>
      <c r="E406" s="158" t="str">
        <f>IF('DATA SHEET'!$E$10="Cat 2","N/A","OK")</f>
        <v>OK</v>
      </c>
      <c r="F406" s="158" t="str">
        <f>IF('DATA SHEET'!$E$10="Cat 2","N/A","OK")</f>
        <v>OK</v>
      </c>
      <c r="G406" s="160"/>
      <c r="H406" s="160"/>
      <c r="I406" s="160" t="s">
        <v>194</v>
      </c>
      <c r="J406" s="160" t="str">
        <f t="shared" si="240"/>
        <v>OK</v>
      </c>
      <c r="K406" s="160" t="str">
        <f t="shared" si="240"/>
        <v>OK</v>
      </c>
      <c r="L406" s="160" t="str">
        <f>IF('DATA SHEET'!$B$10="NC-50","N/A","OK")</f>
        <v>OK</v>
      </c>
      <c r="M406" s="160" t="str">
        <f>IF('DATA SHEET'!$B$10="NC-50","N/A","OK")</f>
        <v>OK</v>
      </c>
      <c r="N406" s="160"/>
      <c r="O406" s="160"/>
      <c r="P406" s="160"/>
      <c r="Q406" s="160"/>
      <c r="R406" s="160"/>
      <c r="S406" s="160"/>
      <c r="T406" s="160"/>
      <c r="U406" s="160"/>
      <c r="V406" s="150" t="str">
        <f>IF(DB406&lt;&gt;"",
    IF(INT('Drill Size Info'!$AA$19)=INT('Drill Size Info'!$AB$19),
        --(INT('Drill Size Info'!$AA$19) &amp; "." &amp; DB406),
        IF(AND((--(INT('Drill Size Info'!$AA$19) &amp; "." &amp; DB406)&gt;=--('Drill Size Info'!$AA$19)), (--(INT('Drill Size Info'!$AA$19) &amp; "." &amp; DB406)&lt;=--('Drill Size Info'!$AB$19))),
            --(INT('Drill Size Info'!$AA$19) &amp; "." &amp; DB406),
            --(INT('Drill Size Info'!$AB$19) &amp; "." &amp; DB406)
        )
    ),
    IF(DA406&lt;&gt;"",
        IF(INT('Drill Size Info'!$AA$19)=INT('Drill Size Info'!$AB$19),
            --(INT('Drill Size Info'!$AA$19) &amp; "." &amp; LEFT(DA406,3)),
            IF(AND((--(INT('Drill Size Info'!$AA$19) &amp; "." &amp; LEFT(DA406,3))&gt;=--('Drill Size Info'!$AA$19)), (--(INT('Drill Size Info'!$AA$19) &amp; "." &amp; LEFT(DA406,3))&lt;=--('Drill Size Info'!$AB$19))),
                --(INT('Drill Size Info'!$AA$19) &amp; "." &amp; LEFT(DA406,3)),
                --(INT('Drill Size Info'!$AB$19) &amp; "." &amp; LEFT(DA406,3))
            )
        ),
        "OK"
    )
)</f>
        <v>OK</v>
      </c>
      <c r="W406" s="150" t="str">
        <f>IF(DC406&lt;&gt;"",
    IF(INT('Drill Size Info'!$AA$19)=INT('Drill Size Info'!$AB$19),
        --(INT('Drill Size Info'!$AA$19) &amp; "." &amp; DC406),
        IF(AND((--(INT('Drill Size Info'!$AA$19) &amp; "." &amp; DC406)&gt;=--('Drill Size Info'!$AA$19)), (--(INT('Drill Size Info'!$AA$19) &amp; "." &amp; DC406)&lt;=--('Drill Size Info'!$AB$19))),
            --(INT('Drill Size Info'!$AA$19) &amp; "." &amp; DC406),
            --(INT('Drill Size Info'!$AB$19) &amp; "." &amp; DC406)
        )
    ),
    IF(DA406&lt;&gt;"",
        IF(INT('Drill Size Info'!$AA$19)=INT('Drill Size Info'!$AB$19),
            --(INT('Drill Size Info'!$AA$19) &amp; "." &amp; RIGHT(DA406,3)),
            IF(AND((--(INT('Drill Size Info'!$AA$19) &amp; "." &amp; RIGHT(DA406,3))&gt;=--('Drill Size Info'!$AA$19)), (--(INT('Drill Size Info'!$AA$19) &amp; "." &amp; RIGHT(DA406,3))&lt;=--('Drill Size Info'!$AB$19))),
                --(INT('Drill Size Info'!$AA$19) &amp; "." &amp; RIGHT(DA406,3)),
                --(INT('Drill Size Info'!$AB$19) &amp; "." &amp; RIGHT(DA406,3))
            )
        ),
        "N/A"
    )
)</f>
        <v>N/A</v>
      </c>
      <c r="X406" s="150" t="str">
        <f>IF(DE406&lt;&gt;"",
    IF(INT('Drill Size Info'!$AA$19)=INT('Drill Size Info'!$AB$15),
        --(INT('Drill Size Info'!$AA$15) &amp; "." &amp; DE406),
        IF(AND((--(INT('Drill Size Info'!$AA$15) &amp; "." &amp; DE406)&gt;=--('Drill Size Info'!$AA$15)), (--(INT('Drill Size Info'!$AA$15) &amp; "." &amp; DE406)&lt;=--('Drill Size Info'!$AB$15))),
            --(INT('Drill Size Info'!$AA$15) &amp; "." &amp; DE406),
            --(INT('Drill Size Info'!$AB$15) &amp; "." &amp; DE406)
        )
    ),
    IF(DD406&lt;&gt;"",
        IF(INT('Drill Size Info'!$AA$15)=INT('Drill Size Info'!$AB$15),
            --(INT('Drill Size Info'!$AA$15) &amp; "." &amp; LEFT(DD406,3)),
            IF(AND((--(INT('Drill Size Info'!$AA$15) &amp; "." &amp; LEFT(DD406,3))&gt;=--('Drill Size Info'!$AA$15)), (--(INT('Drill Size Info'!$AA$15) &amp; "." &amp; LEFT(DD406,3))&lt;=--('Drill Size Info'!$AB$15))),
                --(INT('Drill Size Info'!$AA$15) &amp; "." &amp; LEFT(DD406,3)),
                --(INT('Drill Size Info'!$AB$15) &amp; "." &amp; LEFT(DD406,3))
            )
        ),
        "OK"
    )
)</f>
        <v>OK</v>
      </c>
      <c r="Y406" s="150" t="str">
        <f>IF(DF406&lt;&gt;"",
    IF(INT('Drill Size Info'!$AA$19)=INT('Drill Size Info'!$AB$15),
        --(INT('Drill Size Info'!$AA$15) &amp; "." &amp; DF406),
        IF(AND((--(INT('Drill Size Info'!$AA$15) &amp; "." &amp; DF406)&gt;=--('Drill Size Info'!$AA$15)), (--(INT('Drill Size Info'!$AA$15) &amp; "." &amp; DF406)&lt;=--('Drill Size Info'!$AB$15))),
            --(INT('Drill Size Info'!$AA$15) &amp; "." &amp; DF406),
            --(INT('Drill Size Info'!$AB$15) &amp; "." &amp; DF406)
        )
    ),
    IF(DD406&lt;&gt;"",
        IF(INT('Drill Size Info'!$AA$15)=INT('Drill Size Info'!$AB$15),
            --(INT('Drill Size Info'!$AA$15) &amp; "." &amp; RIGHT(DD406,3)),
            IF(AND((--(INT('Drill Size Info'!$AA$15) &amp; "." &amp; RIGHT(DD406,3))&gt;=--('Drill Size Info'!$AA$15)), (--(INT('Drill Size Info'!$AA$15) &amp; "." &amp; RIGHT(DD406,3))&lt;=--('Drill Size Info'!$AB$15))),
                --(INT('Drill Size Info'!$AA$15) &amp; "." &amp; RIGHT(DD406,3)),
                --(INT('Drill Size Info'!$AB$15) &amp; "." &amp; RIGHT(DD406,3))
            )
        ),
        "N/A"
    )
)</f>
        <v>N/A</v>
      </c>
      <c r="Z406" s="162"/>
      <c r="AA406" s="162"/>
      <c r="AB406" s="162"/>
      <c r="AC406" s="162"/>
      <c r="AD406" s="162"/>
      <c r="AE406" s="162"/>
      <c r="AF406" s="162"/>
      <c r="AG406" s="162"/>
      <c r="AH406" s="162"/>
      <c r="AI406" s="162"/>
      <c r="AJ406" s="162"/>
      <c r="AK406" s="183"/>
      <c r="AL406" s="183"/>
      <c r="AM406" s="162"/>
      <c r="AN406" s="162"/>
      <c r="AO406" s="162"/>
      <c r="AP406" s="162"/>
      <c r="AQ406" s="162"/>
      <c r="AR406" s="162"/>
      <c r="AS406" s="162"/>
      <c r="AT406" s="162"/>
      <c r="AU406" s="162"/>
      <c r="AV406" s="162"/>
      <c r="AW406" s="162"/>
      <c r="AX406" s="162"/>
      <c r="AY406" s="162"/>
      <c r="AZ406" s="163"/>
      <c r="BA406" s="163"/>
      <c r="BB406" s="163"/>
      <c r="BC406" s="163"/>
      <c r="BD406" s="163"/>
      <c r="BE406" s="163"/>
      <c r="BF406" s="164"/>
      <c r="BG406" s="165"/>
      <c r="BH406" s="162"/>
      <c r="BI406" s="162"/>
      <c r="BJ406" s="164"/>
      <c r="BK406" s="95"/>
      <c r="BL406" s="182"/>
      <c r="BM406" s="182"/>
      <c r="BN406" s="182"/>
      <c r="BO406" s="182"/>
      <c r="BP406" s="95" t="str">
        <f t="shared" si="241"/>
        <v/>
      </c>
    </row>
    <row r="407" spans="2:68" x14ac:dyDescent="0.2">
      <c r="B407" s="156">
        <f t="shared" si="242"/>
        <v>399</v>
      </c>
      <c r="C407" s="158" t="str">
        <f>CONCATENATE('DATA SHEET'!$B$9, 'DATA SHEET'!$Q$2)</f>
        <v>" HWDP</v>
      </c>
      <c r="D407" s="157" t="str">
        <f t="shared" si="243"/>
        <v/>
      </c>
      <c r="E407" s="158" t="str">
        <f>IF('DATA SHEET'!$E$10="Cat 2","N/A","OK")</f>
        <v>OK</v>
      </c>
      <c r="F407" s="158" t="str">
        <f>IF('DATA SHEET'!$E$10="Cat 2","N/A","OK")</f>
        <v>OK</v>
      </c>
      <c r="G407" s="160"/>
      <c r="H407" s="160"/>
      <c r="I407" s="160" t="s">
        <v>194</v>
      </c>
      <c r="J407" s="160" t="str">
        <f t="shared" si="240"/>
        <v>OK</v>
      </c>
      <c r="K407" s="160" t="str">
        <f t="shared" si="240"/>
        <v>OK</v>
      </c>
      <c r="L407" s="160" t="str">
        <f>IF('DATA SHEET'!$B$10="NC-50","N/A","OK")</f>
        <v>OK</v>
      </c>
      <c r="M407" s="160" t="str">
        <f>IF('DATA SHEET'!$B$10="NC-50","N/A","OK")</f>
        <v>OK</v>
      </c>
      <c r="N407" s="160"/>
      <c r="O407" s="160"/>
      <c r="P407" s="160"/>
      <c r="Q407" s="160"/>
      <c r="R407" s="160"/>
      <c r="S407" s="160"/>
      <c r="T407" s="160"/>
      <c r="U407" s="160"/>
      <c r="V407" s="150" t="str">
        <f>IF(DB407&lt;&gt;"",
    IF(INT('Drill Size Info'!$AA$19)=INT('Drill Size Info'!$AB$19),
        --(INT('Drill Size Info'!$AA$19) &amp; "." &amp; DB407),
        IF(AND((--(INT('Drill Size Info'!$AA$19) &amp; "." &amp; DB407)&gt;=--('Drill Size Info'!$AA$19)), (--(INT('Drill Size Info'!$AA$19) &amp; "." &amp; DB407)&lt;=--('Drill Size Info'!$AB$19))),
            --(INT('Drill Size Info'!$AA$19) &amp; "." &amp; DB407),
            --(INT('Drill Size Info'!$AB$19) &amp; "." &amp; DB407)
        )
    ),
    IF(DA407&lt;&gt;"",
        IF(INT('Drill Size Info'!$AA$19)=INT('Drill Size Info'!$AB$19),
            --(INT('Drill Size Info'!$AA$19) &amp; "." &amp; LEFT(DA407,3)),
            IF(AND((--(INT('Drill Size Info'!$AA$19) &amp; "." &amp; LEFT(DA407,3))&gt;=--('Drill Size Info'!$AA$19)), (--(INT('Drill Size Info'!$AA$19) &amp; "." &amp; LEFT(DA407,3))&lt;=--('Drill Size Info'!$AB$19))),
                --(INT('Drill Size Info'!$AA$19) &amp; "." &amp; LEFT(DA407,3)),
                --(INT('Drill Size Info'!$AB$19) &amp; "." &amp; LEFT(DA407,3))
            )
        ),
        "OK"
    )
)</f>
        <v>OK</v>
      </c>
      <c r="W407" s="150" t="str">
        <f>IF(DC407&lt;&gt;"",
    IF(INT('Drill Size Info'!$AA$19)=INT('Drill Size Info'!$AB$19),
        --(INT('Drill Size Info'!$AA$19) &amp; "." &amp; DC407),
        IF(AND((--(INT('Drill Size Info'!$AA$19) &amp; "." &amp; DC407)&gt;=--('Drill Size Info'!$AA$19)), (--(INT('Drill Size Info'!$AA$19) &amp; "." &amp; DC407)&lt;=--('Drill Size Info'!$AB$19))),
            --(INT('Drill Size Info'!$AA$19) &amp; "." &amp; DC407),
            --(INT('Drill Size Info'!$AB$19) &amp; "." &amp; DC407)
        )
    ),
    IF(DA407&lt;&gt;"",
        IF(INT('Drill Size Info'!$AA$19)=INT('Drill Size Info'!$AB$19),
            --(INT('Drill Size Info'!$AA$19) &amp; "." &amp; RIGHT(DA407,3)),
            IF(AND((--(INT('Drill Size Info'!$AA$19) &amp; "." &amp; RIGHT(DA407,3))&gt;=--('Drill Size Info'!$AA$19)), (--(INT('Drill Size Info'!$AA$19) &amp; "." &amp; RIGHT(DA407,3))&lt;=--('Drill Size Info'!$AB$19))),
                --(INT('Drill Size Info'!$AA$19) &amp; "." &amp; RIGHT(DA407,3)),
                --(INT('Drill Size Info'!$AB$19) &amp; "." &amp; RIGHT(DA407,3))
            )
        ),
        "N/A"
    )
)</f>
        <v>N/A</v>
      </c>
      <c r="X407" s="150" t="str">
        <f>IF(DE407&lt;&gt;"",
    IF(INT('Drill Size Info'!$AA$19)=INT('Drill Size Info'!$AB$15),
        --(INT('Drill Size Info'!$AA$15) &amp; "." &amp; DE407),
        IF(AND((--(INT('Drill Size Info'!$AA$15) &amp; "." &amp; DE407)&gt;=--('Drill Size Info'!$AA$15)), (--(INT('Drill Size Info'!$AA$15) &amp; "." &amp; DE407)&lt;=--('Drill Size Info'!$AB$15))),
            --(INT('Drill Size Info'!$AA$15) &amp; "." &amp; DE407),
            --(INT('Drill Size Info'!$AB$15) &amp; "." &amp; DE407)
        )
    ),
    IF(DD407&lt;&gt;"",
        IF(INT('Drill Size Info'!$AA$15)=INT('Drill Size Info'!$AB$15),
            --(INT('Drill Size Info'!$AA$15) &amp; "." &amp; LEFT(DD407,3)),
            IF(AND((--(INT('Drill Size Info'!$AA$15) &amp; "." &amp; LEFT(DD407,3))&gt;=--('Drill Size Info'!$AA$15)), (--(INT('Drill Size Info'!$AA$15) &amp; "." &amp; LEFT(DD407,3))&lt;=--('Drill Size Info'!$AB$15))),
                --(INT('Drill Size Info'!$AA$15) &amp; "." &amp; LEFT(DD407,3)),
                --(INT('Drill Size Info'!$AB$15) &amp; "." &amp; LEFT(DD407,3))
            )
        ),
        "OK"
    )
)</f>
        <v>OK</v>
      </c>
      <c r="Y407" s="150" t="str">
        <f>IF(DF407&lt;&gt;"",
    IF(INT('Drill Size Info'!$AA$19)=INT('Drill Size Info'!$AB$15),
        --(INT('Drill Size Info'!$AA$15) &amp; "." &amp; DF407),
        IF(AND((--(INT('Drill Size Info'!$AA$15) &amp; "." &amp; DF407)&gt;=--('Drill Size Info'!$AA$15)), (--(INT('Drill Size Info'!$AA$15) &amp; "." &amp; DF407)&lt;=--('Drill Size Info'!$AB$15))),
            --(INT('Drill Size Info'!$AA$15) &amp; "." &amp; DF407),
            --(INT('Drill Size Info'!$AB$15) &amp; "." &amp; DF407)
        )
    ),
    IF(DD407&lt;&gt;"",
        IF(INT('Drill Size Info'!$AA$15)=INT('Drill Size Info'!$AB$15),
            --(INT('Drill Size Info'!$AA$15) &amp; "." &amp; RIGHT(DD407,3)),
            IF(AND((--(INT('Drill Size Info'!$AA$15) &amp; "." &amp; RIGHT(DD407,3))&gt;=--('Drill Size Info'!$AA$15)), (--(INT('Drill Size Info'!$AA$15) &amp; "." &amp; RIGHT(DD407,3))&lt;=--('Drill Size Info'!$AB$15))),
                --(INT('Drill Size Info'!$AA$15) &amp; "." &amp; RIGHT(DD407,3)),
                --(INT('Drill Size Info'!$AB$15) &amp; "." &amp; RIGHT(DD407,3))
            )
        ),
        "N/A"
    )
)</f>
        <v>N/A</v>
      </c>
      <c r="Z407" s="162"/>
      <c r="AA407" s="162"/>
      <c r="AB407" s="162"/>
      <c r="AC407" s="162"/>
      <c r="AD407" s="162"/>
      <c r="AE407" s="162"/>
      <c r="AF407" s="162"/>
      <c r="AG407" s="162"/>
      <c r="AH407" s="162"/>
      <c r="AI407" s="162"/>
      <c r="AJ407" s="162"/>
      <c r="AK407" s="183"/>
      <c r="AL407" s="183"/>
      <c r="AM407" s="162"/>
      <c r="AN407" s="162"/>
      <c r="AO407" s="162"/>
      <c r="AP407" s="162"/>
      <c r="AQ407" s="162"/>
      <c r="AR407" s="162"/>
      <c r="AS407" s="162"/>
      <c r="AT407" s="162"/>
      <c r="AU407" s="162"/>
      <c r="AV407" s="162"/>
      <c r="AW407" s="162"/>
      <c r="AX407" s="162"/>
      <c r="AY407" s="162"/>
      <c r="AZ407" s="163"/>
      <c r="BA407" s="163"/>
      <c r="BB407" s="163"/>
      <c r="BC407" s="163"/>
      <c r="BD407" s="163"/>
      <c r="BE407" s="163"/>
      <c r="BF407" s="164"/>
      <c r="BG407" s="165"/>
      <c r="BH407" s="162"/>
      <c r="BI407" s="162"/>
      <c r="BJ407" s="164"/>
      <c r="BK407" s="95"/>
      <c r="BL407" s="182"/>
      <c r="BM407" s="182"/>
      <c r="BN407" s="182"/>
      <c r="BO407" s="182"/>
      <c r="BP407" s="95" t="str">
        <f t="shared" si="241"/>
        <v/>
      </c>
    </row>
    <row r="408" spans="2:68" x14ac:dyDescent="0.2">
      <c r="B408" s="156">
        <f t="shared" si="242"/>
        <v>400</v>
      </c>
      <c r="C408" s="158" t="str">
        <f>CONCATENATE('DATA SHEET'!$B$9, 'DATA SHEET'!$Q$2)</f>
        <v>" HWDP</v>
      </c>
      <c r="D408" s="157" t="str">
        <f t="shared" si="243"/>
        <v/>
      </c>
      <c r="E408" s="158" t="str">
        <f>IF('DATA SHEET'!$E$10="Cat 2","N/A","OK")</f>
        <v>OK</v>
      </c>
      <c r="F408" s="158" t="str">
        <f>IF('DATA SHEET'!$E$10="Cat 2","N/A","OK")</f>
        <v>OK</v>
      </c>
      <c r="G408" s="160"/>
      <c r="H408" s="160"/>
      <c r="I408" s="160" t="s">
        <v>194</v>
      </c>
      <c r="J408" s="160" t="str">
        <f t="shared" si="240"/>
        <v>OK</v>
      </c>
      <c r="K408" s="160" t="str">
        <f t="shared" si="240"/>
        <v>OK</v>
      </c>
      <c r="L408" s="160" t="str">
        <f>IF('DATA SHEET'!$B$10="NC-50","N/A","OK")</f>
        <v>OK</v>
      </c>
      <c r="M408" s="160" t="str">
        <f>IF('DATA SHEET'!$B$10="NC-50","N/A","OK")</f>
        <v>OK</v>
      </c>
      <c r="N408" s="160"/>
      <c r="O408" s="160"/>
      <c r="P408" s="160"/>
      <c r="Q408" s="160"/>
      <c r="R408" s="160"/>
      <c r="S408" s="160"/>
      <c r="T408" s="160"/>
      <c r="U408" s="160"/>
      <c r="V408" s="150" t="str">
        <f>IF(DB408&lt;&gt;"",
    IF(INT('Drill Size Info'!$AA$19)=INT('Drill Size Info'!$AB$19),
        --(INT('Drill Size Info'!$AA$19) &amp; "." &amp; DB408),
        IF(AND((--(INT('Drill Size Info'!$AA$19) &amp; "." &amp; DB408)&gt;=--('Drill Size Info'!$AA$19)), (--(INT('Drill Size Info'!$AA$19) &amp; "." &amp; DB408)&lt;=--('Drill Size Info'!$AB$19))),
            --(INT('Drill Size Info'!$AA$19) &amp; "." &amp; DB408),
            --(INT('Drill Size Info'!$AB$19) &amp; "." &amp; DB408)
        )
    ),
    IF(DA408&lt;&gt;"",
        IF(INT('Drill Size Info'!$AA$19)=INT('Drill Size Info'!$AB$19),
            --(INT('Drill Size Info'!$AA$19) &amp; "." &amp; LEFT(DA408,3)),
            IF(AND((--(INT('Drill Size Info'!$AA$19) &amp; "." &amp; LEFT(DA408,3))&gt;=--('Drill Size Info'!$AA$19)), (--(INT('Drill Size Info'!$AA$19) &amp; "." &amp; LEFT(DA408,3))&lt;=--('Drill Size Info'!$AB$19))),
                --(INT('Drill Size Info'!$AA$19) &amp; "." &amp; LEFT(DA408,3)),
                --(INT('Drill Size Info'!$AB$19) &amp; "." &amp; LEFT(DA408,3))
            )
        ),
        "OK"
    )
)</f>
        <v>OK</v>
      </c>
      <c r="W408" s="150" t="str">
        <f>IF(DC408&lt;&gt;"",
    IF(INT('Drill Size Info'!$AA$19)=INT('Drill Size Info'!$AB$19),
        --(INT('Drill Size Info'!$AA$19) &amp; "." &amp; DC408),
        IF(AND((--(INT('Drill Size Info'!$AA$19) &amp; "." &amp; DC408)&gt;=--('Drill Size Info'!$AA$19)), (--(INT('Drill Size Info'!$AA$19) &amp; "." &amp; DC408)&lt;=--('Drill Size Info'!$AB$19))),
            --(INT('Drill Size Info'!$AA$19) &amp; "." &amp; DC408),
            --(INT('Drill Size Info'!$AB$19) &amp; "." &amp; DC408)
        )
    ),
    IF(DA408&lt;&gt;"",
        IF(INT('Drill Size Info'!$AA$19)=INT('Drill Size Info'!$AB$19),
            --(INT('Drill Size Info'!$AA$19) &amp; "." &amp; RIGHT(DA408,3)),
            IF(AND((--(INT('Drill Size Info'!$AA$19) &amp; "." &amp; RIGHT(DA408,3))&gt;=--('Drill Size Info'!$AA$19)), (--(INT('Drill Size Info'!$AA$19) &amp; "." &amp; RIGHT(DA408,3))&lt;=--('Drill Size Info'!$AB$19))),
                --(INT('Drill Size Info'!$AA$19) &amp; "." &amp; RIGHT(DA408,3)),
                --(INT('Drill Size Info'!$AB$19) &amp; "." &amp; RIGHT(DA408,3))
            )
        ),
        "N/A"
    )
)</f>
        <v>N/A</v>
      </c>
      <c r="X408" s="150" t="str">
        <f>IF(DE408&lt;&gt;"",
    IF(INT('Drill Size Info'!$AA$19)=INT('Drill Size Info'!$AB$15),
        --(INT('Drill Size Info'!$AA$15) &amp; "." &amp; DE408),
        IF(AND((--(INT('Drill Size Info'!$AA$15) &amp; "." &amp; DE408)&gt;=--('Drill Size Info'!$AA$15)), (--(INT('Drill Size Info'!$AA$15) &amp; "." &amp; DE408)&lt;=--('Drill Size Info'!$AB$15))),
            --(INT('Drill Size Info'!$AA$15) &amp; "." &amp; DE408),
            --(INT('Drill Size Info'!$AB$15) &amp; "." &amp; DE408)
        )
    ),
    IF(DD408&lt;&gt;"",
        IF(INT('Drill Size Info'!$AA$15)=INT('Drill Size Info'!$AB$15),
            --(INT('Drill Size Info'!$AA$15) &amp; "." &amp; LEFT(DD408,3)),
            IF(AND((--(INT('Drill Size Info'!$AA$15) &amp; "." &amp; LEFT(DD408,3))&gt;=--('Drill Size Info'!$AA$15)), (--(INT('Drill Size Info'!$AA$15) &amp; "." &amp; LEFT(DD408,3))&lt;=--('Drill Size Info'!$AB$15))),
                --(INT('Drill Size Info'!$AA$15) &amp; "." &amp; LEFT(DD408,3)),
                --(INT('Drill Size Info'!$AB$15) &amp; "." &amp; LEFT(DD408,3))
            )
        ),
        "OK"
    )
)</f>
        <v>OK</v>
      </c>
      <c r="Y408" s="150" t="str">
        <f>IF(DF408&lt;&gt;"",
    IF(INT('Drill Size Info'!$AA$19)=INT('Drill Size Info'!$AB$15),
        --(INT('Drill Size Info'!$AA$15) &amp; "." &amp; DF408),
        IF(AND((--(INT('Drill Size Info'!$AA$15) &amp; "." &amp; DF408)&gt;=--('Drill Size Info'!$AA$15)), (--(INT('Drill Size Info'!$AA$15) &amp; "." &amp; DF408)&lt;=--('Drill Size Info'!$AB$15))),
            --(INT('Drill Size Info'!$AA$15) &amp; "." &amp; DF408),
            --(INT('Drill Size Info'!$AB$15) &amp; "." &amp; DF408)
        )
    ),
    IF(DD408&lt;&gt;"",
        IF(INT('Drill Size Info'!$AA$15)=INT('Drill Size Info'!$AB$15),
            --(INT('Drill Size Info'!$AA$15) &amp; "." &amp; RIGHT(DD408,3)),
            IF(AND((--(INT('Drill Size Info'!$AA$15) &amp; "." &amp; RIGHT(DD408,3))&gt;=--('Drill Size Info'!$AA$15)), (--(INT('Drill Size Info'!$AA$15) &amp; "." &amp; RIGHT(DD408,3))&lt;=--('Drill Size Info'!$AB$15))),
                --(INT('Drill Size Info'!$AA$15) &amp; "." &amp; RIGHT(DD408,3)),
                --(INT('Drill Size Info'!$AB$15) &amp; "." &amp; RIGHT(DD408,3))
            )
        ),
        "N/A"
    )
)</f>
        <v>N/A</v>
      </c>
      <c r="Z408" s="162"/>
      <c r="AA408" s="162"/>
      <c r="AB408" s="162"/>
      <c r="AC408" s="162"/>
      <c r="AD408" s="162"/>
      <c r="AE408" s="162"/>
      <c r="AF408" s="162"/>
      <c r="AG408" s="162"/>
      <c r="AH408" s="162"/>
      <c r="AI408" s="162"/>
      <c r="AJ408" s="162"/>
      <c r="AK408" s="183"/>
      <c r="AL408" s="183"/>
      <c r="AM408" s="162"/>
      <c r="AN408" s="162"/>
      <c r="AO408" s="162"/>
      <c r="AP408" s="162"/>
      <c r="AQ408" s="162"/>
      <c r="AR408" s="162"/>
      <c r="AS408" s="162"/>
      <c r="AT408" s="162"/>
      <c r="AU408" s="162"/>
      <c r="AV408" s="162"/>
      <c r="AW408" s="162"/>
      <c r="AX408" s="162"/>
      <c r="AY408" s="162"/>
      <c r="AZ408" s="163"/>
      <c r="BA408" s="163"/>
      <c r="BB408" s="163"/>
      <c r="BC408" s="163"/>
      <c r="BD408" s="163"/>
      <c r="BE408" s="163"/>
      <c r="BF408" s="164"/>
      <c r="BG408" s="165"/>
      <c r="BH408" s="162"/>
      <c r="BI408" s="162"/>
      <c r="BJ408" s="164"/>
      <c r="BK408" s="95"/>
      <c r="BL408" s="182"/>
      <c r="BM408" s="182"/>
      <c r="BN408" s="182"/>
      <c r="BO408" s="182"/>
      <c r="BP408" s="95" t="str">
        <f t="shared" si="241"/>
        <v/>
      </c>
    </row>
    <row r="409" spans="2:68" x14ac:dyDescent="0.2">
      <c r="B409" s="156">
        <f t="shared" si="242"/>
        <v>401</v>
      </c>
      <c r="C409" s="158" t="str">
        <f>CONCATENATE('DATA SHEET'!$B$9, 'DATA SHEET'!$Q$2)</f>
        <v>" HWDP</v>
      </c>
      <c r="D409" s="157" t="str">
        <f t="shared" si="243"/>
        <v/>
      </c>
      <c r="E409" s="158" t="str">
        <f>IF('DATA SHEET'!$E$10="Cat 2","N/A","OK")</f>
        <v>OK</v>
      </c>
      <c r="F409" s="158" t="str">
        <f>IF('DATA SHEET'!$E$10="Cat 2","N/A","OK")</f>
        <v>OK</v>
      </c>
      <c r="G409" s="160"/>
      <c r="H409" s="160"/>
      <c r="I409" s="160" t="s">
        <v>194</v>
      </c>
      <c r="J409" s="160" t="str">
        <f t="shared" ref="J409:K472" si="244">IF(AY409="X", "MIN", "OK")</f>
        <v>OK</v>
      </c>
      <c r="K409" s="160" t="str">
        <f t="shared" si="244"/>
        <v>OK</v>
      </c>
      <c r="L409" s="160" t="str">
        <f>IF('DATA SHEET'!$B$10="NC-50","N/A","OK")</f>
        <v>OK</v>
      </c>
      <c r="M409" s="160" t="str">
        <f>IF('DATA SHEET'!$B$10="NC-50","N/A","OK")</f>
        <v>OK</v>
      </c>
      <c r="N409" s="160"/>
      <c r="O409" s="160"/>
      <c r="P409" s="160"/>
      <c r="Q409" s="160"/>
      <c r="R409" s="160"/>
      <c r="S409" s="160"/>
      <c r="T409" s="160"/>
      <c r="U409" s="160"/>
      <c r="V409" s="150" t="str">
        <f>IF(DB409&lt;&gt;"",
    IF(INT('Drill Size Info'!$AA$19)=INT('Drill Size Info'!$AB$19),
        --(INT('Drill Size Info'!$AA$19) &amp; "." &amp; DB409),
        IF(AND((--(INT('Drill Size Info'!$AA$19) &amp; "." &amp; DB409)&gt;=--('Drill Size Info'!$AA$19)), (--(INT('Drill Size Info'!$AA$19) &amp; "." &amp; DB409)&lt;=--('Drill Size Info'!$AB$19))),
            --(INT('Drill Size Info'!$AA$19) &amp; "." &amp; DB409),
            --(INT('Drill Size Info'!$AB$19) &amp; "." &amp; DB409)
        )
    ),
    IF(DA409&lt;&gt;"",
        IF(INT('Drill Size Info'!$AA$19)=INT('Drill Size Info'!$AB$19),
            --(INT('Drill Size Info'!$AA$19) &amp; "." &amp; LEFT(DA409,3)),
            IF(AND((--(INT('Drill Size Info'!$AA$19) &amp; "." &amp; LEFT(DA409,3))&gt;=--('Drill Size Info'!$AA$19)), (--(INT('Drill Size Info'!$AA$19) &amp; "." &amp; LEFT(DA409,3))&lt;=--('Drill Size Info'!$AB$19))),
                --(INT('Drill Size Info'!$AA$19) &amp; "." &amp; LEFT(DA409,3)),
                --(INT('Drill Size Info'!$AB$19) &amp; "." &amp; LEFT(DA409,3))
            )
        ),
        "OK"
    )
)</f>
        <v>OK</v>
      </c>
      <c r="W409" s="150" t="str">
        <f>IF(DC409&lt;&gt;"",
    IF(INT('Drill Size Info'!$AA$19)=INT('Drill Size Info'!$AB$19),
        --(INT('Drill Size Info'!$AA$19) &amp; "." &amp; DC409),
        IF(AND((--(INT('Drill Size Info'!$AA$19) &amp; "." &amp; DC409)&gt;=--('Drill Size Info'!$AA$19)), (--(INT('Drill Size Info'!$AA$19) &amp; "." &amp; DC409)&lt;=--('Drill Size Info'!$AB$19))),
            --(INT('Drill Size Info'!$AA$19) &amp; "." &amp; DC409),
            --(INT('Drill Size Info'!$AB$19) &amp; "." &amp; DC409)
        )
    ),
    IF(DA409&lt;&gt;"",
        IF(INT('Drill Size Info'!$AA$19)=INT('Drill Size Info'!$AB$19),
            --(INT('Drill Size Info'!$AA$19) &amp; "." &amp; RIGHT(DA409,3)),
            IF(AND((--(INT('Drill Size Info'!$AA$19) &amp; "." &amp; RIGHT(DA409,3))&gt;=--('Drill Size Info'!$AA$19)), (--(INT('Drill Size Info'!$AA$19) &amp; "." &amp; RIGHT(DA409,3))&lt;=--('Drill Size Info'!$AB$19))),
                --(INT('Drill Size Info'!$AA$19) &amp; "." &amp; RIGHT(DA409,3)),
                --(INT('Drill Size Info'!$AB$19) &amp; "." &amp; RIGHT(DA409,3))
            )
        ),
        "N/A"
    )
)</f>
        <v>N/A</v>
      </c>
      <c r="X409" s="150" t="str">
        <f>IF(DE409&lt;&gt;"",
    IF(INT('Drill Size Info'!$AA$19)=INT('Drill Size Info'!$AB$15),
        --(INT('Drill Size Info'!$AA$15) &amp; "." &amp; DE409),
        IF(AND((--(INT('Drill Size Info'!$AA$15) &amp; "." &amp; DE409)&gt;=--('Drill Size Info'!$AA$15)), (--(INT('Drill Size Info'!$AA$15) &amp; "." &amp; DE409)&lt;=--('Drill Size Info'!$AB$15))),
            --(INT('Drill Size Info'!$AA$15) &amp; "." &amp; DE409),
            --(INT('Drill Size Info'!$AB$15) &amp; "." &amp; DE409)
        )
    ),
    IF(DD409&lt;&gt;"",
        IF(INT('Drill Size Info'!$AA$15)=INT('Drill Size Info'!$AB$15),
            --(INT('Drill Size Info'!$AA$15) &amp; "." &amp; LEFT(DD409,3)),
            IF(AND((--(INT('Drill Size Info'!$AA$15) &amp; "." &amp; LEFT(DD409,3))&gt;=--('Drill Size Info'!$AA$15)), (--(INT('Drill Size Info'!$AA$15) &amp; "." &amp; LEFT(DD409,3))&lt;=--('Drill Size Info'!$AB$15))),
                --(INT('Drill Size Info'!$AA$15) &amp; "." &amp; LEFT(DD409,3)),
                --(INT('Drill Size Info'!$AB$15) &amp; "." &amp; LEFT(DD409,3))
            )
        ),
        "OK"
    )
)</f>
        <v>OK</v>
      </c>
      <c r="Y409" s="150" t="str">
        <f>IF(DF409&lt;&gt;"",
    IF(INT('Drill Size Info'!$AA$19)=INT('Drill Size Info'!$AB$15),
        --(INT('Drill Size Info'!$AA$15) &amp; "." &amp; DF409),
        IF(AND((--(INT('Drill Size Info'!$AA$15) &amp; "." &amp; DF409)&gt;=--('Drill Size Info'!$AA$15)), (--(INT('Drill Size Info'!$AA$15) &amp; "." &amp; DF409)&lt;=--('Drill Size Info'!$AB$15))),
            --(INT('Drill Size Info'!$AA$15) &amp; "." &amp; DF409),
            --(INT('Drill Size Info'!$AB$15) &amp; "." &amp; DF409)
        )
    ),
    IF(DD409&lt;&gt;"",
        IF(INT('Drill Size Info'!$AA$15)=INT('Drill Size Info'!$AB$15),
            --(INT('Drill Size Info'!$AA$15) &amp; "." &amp; RIGHT(DD409,3)),
            IF(AND((--(INT('Drill Size Info'!$AA$15) &amp; "." &amp; RIGHT(DD409,3))&gt;=--('Drill Size Info'!$AA$15)), (--(INT('Drill Size Info'!$AA$15) &amp; "." &amp; RIGHT(DD409,3))&lt;=--('Drill Size Info'!$AB$15))),
                --(INT('Drill Size Info'!$AA$15) &amp; "." &amp; RIGHT(DD409,3)),
                --(INT('Drill Size Info'!$AB$15) &amp; "." &amp; RIGHT(DD409,3))
            )
        ),
        "N/A"
    )
)</f>
        <v>N/A</v>
      </c>
      <c r="Z409" s="162"/>
      <c r="AA409" s="162"/>
      <c r="AB409" s="162"/>
      <c r="AC409" s="162"/>
      <c r="AD409" s="162"/>
      <c r="AE409" s="162"/>
      <c r="AF409" s="162"/>
      <c r="AG409" s="162"/>
      <c r="AH409" s="162"/>
      <c r="AI409" s="162"/>
      <c r="AJ409" s="162"/>
      <c r="AK409" s="183"/>
      <c r="AL409" s="183"/>
      <c r="AM409" s="162"/>
      <c r="AN409" s="162"/>
      <c r="AO409" s="162"/>
      <c r="AP409" s="162"/>
      <c r="AQ409" s="162"/>
      <c r="AR409" s="162"/>
      <c r="AS409" s="162"/>
      <c r="AT409" s="162"/>
      <c r="AU409" s="162"/>
      <c r="AV409" s="162"/>
      <c r="AW409" s="162"/>
      <c r="AX409" s="162"/>
      <c r="AY409" s="162"/>
      <c r="AZ409" s="163"/>
      <c r="BA409" s="163"/>
      <c r="BB409" s="163"/>
      <c r="BC409" s="163"/>
      <c r="BD409" s="163"/>
      <c r="BE409" s="163"/>
      <c r="BF409" s="164"/>
      <c r="BG409" s="165"/>
      <c r="BH409" s="162"/>
      <c r="BI409" s="162"/>
      <c r="BJ409" s="164"/>
      <c r="BK409" s="95"/>
      <c r="BL409" s="182"/>
      <c r="BM409" s="182"/>
      <c r="BN409" s="182"/>
      <c r="BO409" s="182"/>
      <c r="BP409" s="95" t="str">
        <f t="shared" si="241"/>
        <v/>
      </c>
    </row>
    <row r="410" spans="2:68" x14ac:dyDescent="0.2">
      <c r="B410" s="156">
        <f t="shared" si="242"/>
        <v>402</v>
      </c>
      <c r="C410" s="158" t="str">
        <f>CONCATENATE('DATA SHEET'!$B$9, 'DATA SHEET'!$Q$2)</f>
        <v>" HWDP</v>
      </c>
      <c r="D410" s="157" t="str">
        <f t="shared" si="243"/>
        <v/>
      </c>
      <c r="E410" s="158" t="str">
        <f>IF('DATA SHEET'!$E$10="Cat 2","N/A","OK")</f>
        <v>OK</v>
      </c>
      <c r="F410" s="158" t="str">
        <f>IF('DATA SHEET'!$E$10="Cat 2","N/A","OK")</f>
        <v>OK</v>
      </c>
      <c r="G410" s="160"/>
      <c r="H410" s="160"/>
      <c r="I410" s="160" t="s">
        <v>194</v>
      </c>
      <c r="J410" s="160" t="str">
        <f t="shared" si="244"/>
        <v>OK</v>
      </c>
      <c r="K410" s="160" t="str">
        <f t="shared" si="244"/>
        <v>OK</v>
      </c>
      <c r="L410" s="160" t="str">
        <f>IF('DATA SHEET'!$B$10="NC-50","N/A","OK")</f>
        <v>OK</v>
      </c>
      <c r="M410" s="160" t="str">
        <f>IF('DATA SHEET'!$B$10="NC-50","N/A","OK")</f>
        <v>OK</v>
      </c>
      <c r="N410" s="160"/>
      <c r="O410" s="160"/>
      <c r="P410" s="160"/>
      <c r="Q410" s="160"/>
      <c r="R410" s="160"/>
      <c r="S410" s="160"/>
      <c r="T410" s="160"/>
      <c r="U410" s="160"/>
      <c r="V410" s="150" t="str">
        <f>IF(DB410&lt;&gt;"",
    IF(INT('Drill Size Info'!$AA$19)=INT('Drill Size Info'!$AB$19),
        --(INT('Drill Size Info'!$AA$19) &amp; "." &amp; DB410),
        IF(AND((--(INT('Drill Size Info'!$AA$19) &amp; "." &amp; DB410)&gt;=--('Drill Size Info'!$AA$19)), (--(INT('Drill Size Info'!$AA$19) &amp; "." &amp; DB410)&lt;=--('Drill Size Info'!$AB$19))),
            --(INT('Drill Size Info'!$AA$19) &amp; "." &amp; DB410),
            --(INT('Drill Size Info'!$AB$19) &amp; "." &amp; DB410)
        )
    ),
    IF(DA410&lt;&gt;"",
        IF(INT('Drill Size Info'!$AA$19)=INT('Drill Size Info'!$AB$19),
            --(INT('Drill Size Info'!$AA$19) &amp; "." &amp; LEFT(DA410,3)),
            IF(AND((--(INT('Drill Size Info'!$AA$19) &amp; "." &amp; LEFT(DA410,3))&gt;=--('Drill Size Info'!$AA$19)), (--(INT('Drill Size Info'!$AA$19) &amp; "." &amp; LEFT(DA410,3))&lt;=--('Drill Size Info'!$AB$19))),
                --(INT('Drill Size Info'!$AA$19) &amp; "." &amp; LEFT(DA410,3)),
                --(INT('Drill Size Info'!$AB$19) &amp; "." &amp; LEFT(DA410,3))
            )
        ),
        "OK"
    )
)</f>
        <v>OK</v>
      </c>
      <c r="W410" s="150" t="str">
        <f>IF(DC410&lt;&gt;"",
    IF(INT('Drill Size Info'!$AA$19)=INT('Drill Size Info'!$AB$19),
        --(INT('Drill Size Info'!$AA$19) &amp; "." &amp; DC410),
        IF(AND((--(INT('Drill Size Info'!$AA$19) &amp; "." &amp; DC410)&gt;=--('Drill Size Info'!$AA$19)), (--(INT('Drill Size Info'!$AA$19) &amp; "." &amp; DC410)&lt;=--('Drill Size Info'!$AB$19))),
            --(INT('Drill Size Info'!$AA$19) &amp; "." &amp; DC410),
            --(INT('Drill Size Info'!$AB$19) &amp; "." &amp; DC410)
        )
    ),
    IF(DA410&lt;&gt;"",
        IF(INT('Drill Size Info'!$AA$19)=INT('Drill Size Info'!$AB$19),
            --(INT('Drill Size Info'!$AA$19) &amp; "." &amp; RIGHT(DA410,3)),
            IF(AND((--(INT('Drill Size Info'!$AA$19) &amp; "." &amp; RIGHT(DA410,3))&gt;=--('Drill Size Info'!$AA$19)), (--(INT('Drill Size Info'!$AA$19) &amp; "." &amp; RIGHT(DA410,3))&lt;=--('Drill Size Info'!$AB$19))),
                --(INT('Drill Size Info'!$AA$19) &amp; "." &amp; RIGHT(DA410,3)),
                --(INT('Drill Size Info'!$AB$19) &amp; "." &amp; RIGHT(DA410,3))
            )
        ),
        "N/A"
    )
)</f>
        <v>N/A</v>
      </c>
      <c r="X410" s="150" t="str">
        <f>IF(DE410&lt;&gt;"",
    IF(INT('Drill Size Info'!$AA$19)=INT('Drill Size Info'!$AB$15),
        --(INT('Drill Size Info'!$AA$15) &amp; "." &amp; DE410),
        IF(AND((--(INT('Drill Size Info'!$AA$15) &amp; "." &amp; DE410)&gt;=--('Drill Size Info'!$AA$15)), (--(INT('Drill Size Info'!$AA$15) &amp; "." &amp; DE410)&lt;=--('Drill Size Info'!$AB$15))),
            --(INT('Drill Size Info'!$AA$15) &amp; "." &amp; DE410),
            --(INT('Drill Size Info'!$AB$15) &amp; "." &amp; DE410)
        )
    ),
    IF(DD410&lt;&gt;"",
        IF(INT('Drill Size Info'!$AA$15)=INT('Drill Size Info'!$AB$15),
            --(INT('Drill Size Info'!$AA$15) &amp; "." &amp; LEFT(DD410,3)),
            IF(AND((--(INT('Drill Size Info'!$AA$15) &amp; "." &amp; LEFT(DD410,3))&gt;=--('Drill Size Info'!$AA$15)), (--(INT('Drill Size Info'!$AA$15) &amp; "." &amp; LEFT(DD410,3))&lt;=--('Drill Size Info'!$AB$15))),
                --(INT('Drill Size Info'!$AA$15) &amp; "." &amp; LEFT(DD410,3)),
                --(INT('Drill Size Info'!$AB$15) &amp; "." &amp; LEFT(DD410,3))
            )
        ),
        "OK"
    )
)</f>
        <v>OK</v>
      </c>
      <c r="Y410" s="150" t="str">
        <f>IF(DF410&lt;&gt;"",
    IF(INT('Drill Size Info'!$AA$19)=INT('Drill Size Info'!$AB$15),
        --(INT('Drill Size Info'!$AA$15) &amp; "." &amp; DF410),
        IF(AND((--(INT('Drill Size Info'!$AA$15) &amp; "." &amp; DF410)&gt;=--('Drill Size Info'!$AA$15)), (--(INT('Drill Size Info'!$AA$15) &amp; "." &amp; DF410)&lt;=--('Drill Size Info'!$AB$15))),
            --(INT('Drill Size Info'!$AA$15) &amp; "." &amp; DF410),
            --(INT('Drill Size Info'!$AB$15) &amp; "." &amp; DF410)
        )
    ),
    IF(DD410&lt;&gt;"",
        IF(INT('Drill Size Info'!$AA$15)=INT('Drill Size Info'!$AB$15),
            --(INT('Drill Size Info'!$AA$15) &amp; "." &amp; RIGHT(DD410,3)),
            IF(AND((--(INT('Drill Size Info'!$AA$15) &amp; "." &amp; RIGHT(DD410,3))&gt;=--('Drill Size Info'!$AA$15)), (--(INT('Drill Size Info'!$AA$15) &amp; "." &amp; RIGHT(DD410,3))&lt;=--('Drill Size Info'!$AB$15))),
                --(INT('Drill Size Info'!$AA$15) &amp; "." &amp; RIGHT(DD410,3)),
                --(INT('Drill Size Info'!$AB$15) &amp; "." &amp; RIGHT(DD410,3))
            )
        ),
        "N/A"
    )
)</f>
        <v>N/A</v>
      </c>
      <c r="Z410" s="162"/>
      <c r="AA410" s="162"/>
      <c r="AB410" s="162"/>
      <c r="AC410" s="162"/>
      <c r="AD410" s="162"/>
      <c r="AE410" s="162"/>
      <c r="AF410" s="162"/>
      <c r="AG410" s="162"/>
      <c r="AH410" s="162"/>
      <c r="AI410" s="162"/>
      <c r="AJ410" s="162"/>
      <c r="AK410" s="183"/>
      <c r="AL410" s="183"/>
      <c r="AM410" s="162"/>
      <c r="AN410" s="162"/>
      <c r="AO410" s="162"/>
      <c r="AP410" s="162"/>
      <c r="AQ410" s="162"/>
      <c r="AR410" s="162"/>
      <c r="AS410" s="162"/>
      <c r="AT410" s="162"/>
      <c r="AU410" s="162"/>
      <c r="AV410" s="162"/>
      <c r="AW410" s="162"/>
      <c r="AX410" s="162"/>
      <c r="AY410" s="162"/>
      <c r="AZ410" s="163"/>
      <c r="BA410" s="163"/>
      <c r="BB410" s="163"/>
      <c r="BC410" s="163"/>
      <c r="BD410" s="163"/>
      <c r="BE410" s="163"/>
      <c r="BF410" s="164"/>
      <c r="BG410" s="165"/>
      <c r="BH410" s="162"/>
      <c r="BI410" s="162"/>
      <c r="BJ410" s="164"/>
      <c r="BK410" s="95"/>
      <c r="BL410" s="182"/>
      <c r="BM410" s="182"/>
      <c r="BN410" s="182"/>
      <c r="BO410" s="182"/>
      <c r="BP410" s="95" t="str">
        <f t="shared" si="241"/>
        <v/>
      </c>
    </row>
    <row r="411" spans="2:68" x14ac:dyDescent="0.2">
      <c r="B411" s="156">
        <f t="shared" si="242"/>
        <v>403</v>
      </c>
      <c r="C411" s="158" t="str">
        <f>CONCATENATE('DATA SHEET'!$B$9, 'DATA SHEET'!$Q$2)</f>
        <v>" HWDP</v>
      </c>
      <c r="D411" s="157" t="str">
        <f t="shared" si="243"/>
        <v/>
      </c>
      <c r="E411" s="158" t="str">
        <f>IF('DATA SHEET'!$E$10="Cat 2","N/A","OK")</f>
        <v>OK</v>
      </c>
      <c r="F411" s="158" t="str">
        <f>IF('DATA SHEET'!$E$10="Cat 2","N/A","OK")</f>
        <v>OK</v>
      </c>
      <c r="G411" s="160"/>
      <c r="H411" s="160"/>
      <c r="I411" s="160" t="s">
        <v>194</v>
      </c>
      <c r="J411" s="160" t="str">
        <f t="shared" si="244"/>
        <v>OK</v>
      </c>
      <c r="K411" s="160" t="str">
        <f t="shared" si="244"/>
        <v>OK</v>
      </c>
      <c r="L411" s="160" t="str">
        <f>IF('DATA SHEET'!$B$10="NC-50","N/A","OK")</f>
        <v>OK</v>
      </c>
      <c r="M411" s="160" t="str">
        <f>IF('DATA SHEET'!$B$10="NC-50","N/A","OK")</f>
        <v>OK</v>
      </c>
      <c r="N411" s="160"/>
      <c r="O411" s="160"/>
      <c r="P411" s="160"/>
      <c r="Q411" s="160"/>
      <c r="R411" s="160"/>
      <c r="S411" s="160"/>
      <c r="T411" s="160"/>
      <c r="U411" s="160"/>
      <c r="V411" s="150" t="str">
        <f>IF(DB411&lt;&gt;"",
    IF(INT('Drill Size Info'!$AA$19)=INT('Drill Size Info'!$AB$19),
        --(INT('Drill Size Info'!$AA$19) &amp; "." &amp; DB411),
        IF(AND((--(INT('Drill Size Info'!$AA$19) &amp; "." &amp; DB411)&gt;=--('Drill Size Info'!$AA$19)), (--(INT('Drill Size Info'!$AA$19) &amp; "." &amp; DB411)&lt;=--('Drill Size Info'!$AB$19))),
            --(INT('Drill Size Info'!$AA$19) &amp; "." &amp; DB411),
            --(INT('Drill Size Info'!$AB$19) &amp; "." &amp; DB411)
        )
    ),
    IF(DA411&lt;&gt;"",
        IF(INT('Drill Size Info'!$AA$19)=INT('Drill Size Info'!$AB$19),
            --(INT('Drill Size Info'!$AA$19) &amp; "." &amp; LEFT(DA411,3)),
            IF(AND((--(INT('Drill Size Info'!$AA$19) &amp; "." &amp; LEFT(DA411,3))&gt;=--('Drill Size Info'!$AA$19)), (--(INT('Drill Size Info'!$AA$19) &amp; "." &amp; LEFT(DA411,3))&lt;=--('Drill Size Info'!$AB$19))),
                --(INT('Drill Size Info'!$AA$19) &amp; "." &amp; LEFT(DA411,3)),
                --(INT('Drill Size Info'!$AB$19) &amp; "." &amp; LEFT(DA411,3))
            )
        ),
        "OK"
    )
)</f>
        <v>OK</v>
      </c>
      <c r="W411" s="150" t="str">
        <f>IF(DC411&lt;&gt;"",
    IF(INT('Drill Size Info'!$AA$19)=INT('Drill Size Info'!$AB$19),
        --(INT('Drill Size Info'!$AA$19) &amp; "." &amp; DC411),
        IF(AND((--(INT('Drill Size Info'!$AA$19) &amp; "." &amp; DC411)&gt;=--('Drill Size Info'!$AA$19)), (--(INT('Drill Size Info'!$AA$19) &amp; "." &amp; DC411)&lt;=--('Drill Size Info'!$AB$19))),
            --(INT('Drill Size Info'!$AA$19) &amp; "." &amp; DC411),
            --(INT('Drill Size Info'!$AB$19) &amp; "." &amp; DC411)
        )
    ),
    IF(DA411&lt;&gt;"",
        IF(INT('Drill Size Info'!$AA$19)=INT('Drill Size Info'!$AB$19),
            --(INT('Drill Size Info'!$AA$19) &amp; "." &amp; RIGHT(DA411,3)),
            IF(AND((--(INT('Drill Size Info'!$AA$19) &amp; "." &amp; RIGHT(DA411,3))&gt;=--('Drill Size Info'!$AA$19)), (--(INT('Drill Size Info'!$AA$19) &amp; "." &amp; RIGHT(DA411,3))&lt;=--('Drill Size Info'!$AB$19))),
                --(INT('Drill Size Info'!$AA$19) &amp; "." &amp; RIGHT(DA411,3)),
                --(INT('Drill Size Info'!$AB$19) &amp; "." &amp; RIGHT(DA411,3))
            )
        ),
        "N/A"
    )
)</f>
        <v>N/A</v>
      </c>
      <c r="X411" s="150" t="str">
        <f>IF(DE411&lt;&gt;"",
    IF(INT('Drill Size Info'!$AA$19)=INT('Drill Size Info'!$AB$15),
        --(INT('Drill Size Info'!$AA$15) &amp; "." &amp; DE411),
        IF(AND((--(INT('Drill Size Info'!$AA$15) &amp; "." &amp; DE411)&gt;=--('Drill Size Info'!$AA$15)), (--(INT('Drill Size Info'!$AA$15) &amp; "." &amp; DE411)&lt;=--('Drill Size Info'!$AB$15))),
            --(INT('Drill Size Info'!$AA$15) &amp; "." &amp; DE411),
            --(INT('Drill Size Info'!$AB$15) &amp; "." &amp; DE411)
        )
    ),
    IF(DD411&lt;&gt;"",
        IF(INT('Drill Size Info'!$AA$15)=INT('Drill Size Info'!$AB$15),
            --(INT('Drill Size Info'!$AA$15) &amp; "." &amp; LEFT(DD411,3)),
            IF(AND((--(INT('Drill Size Info'!$AA$15) &amp; "." &amp; LEFT(DD411,3))&gt;=--('Drill Size Info'!$AA$15)), (--(INT('Drill Size Info'!$AA$15) &amp; "." &amp; LEFT(DD411,3))&lt;=--('Drill Size Info'!$AB$15))),
                --(INT('Drill Size Info'!$AA$15) &amp; "." &amp; LEFT(DD411,3)),
                --(INT('Drill Size Info'!$AB$15) &amp; "." &amp; LEFT(DD411,3))
            )
        ),
        "OK"
    )
)</f>
        <v>OK</v>
      </c>
      <c r="Y411" s="150" t="str">
        <f>IF(DF411&lt;&gt;"",
    IF(INT('Drill Size Info'!$AA$19)=INT('Drill Size Info'!$AB$15),
        --(INT('Drill Size Info'!$AA$15) &amp; "." &amp; DF411),
        IF(AND((--(INT('Drill Size Info'!$AA$15) &amp; "." &amp; DF411)&gt;=--('Drill Size Info'!$AA$15)), (--(INT('Drill Size Info'!$AA$15) &amp; "." &amp; DF411)&lt;=--('Drill Size Info'!$AB$15))),
            --(INT('Drill Size Info'!$AA$15) &amp; "." &amp; DF411),
            --(INT('Drill Size Info'!$AB$15) &amp; "." &amp; DF411)
        )
    ),
    IF(DD411&lt;&gt;"",
        IF(INT('Drill Size Info'!$AA$15)=INT('Drill Size Info'!$AB$15),
            --(INT('Drill Size Info'!$AA$15) &amp; "." &amp; RIGHT(DD411,3)),
            IF(AND((--(INT('Drill Size Info'!$AA$15) &amp; "." &amp; RIGHT(DD411,3))&gt;=--('Drill Size Info'!$AA$15)), (--(INT('Drill Size Info'!$AA$15) &amp; "." &amp; RIGHT(DD411,3))&lt;=--('Drill Size Info'!$AB$15))),
                --(INT('Drill Size Info'!$AA$15) &amp; "." &amp; RIGHT(DD411,3)),
                --(INT('Drill Size Info'!$AB$15) &amp; "." &amp; RIGHT(DD411,3))
            )
        ),
        "N/A"
    )
)</f>
        <v>N/A</v>
      </c>
      <c r="Z411" s="162"/>
      <c r="AA411" s="162"/>
      <c r="AB411" s="162"/>
      <c r="AC411" s="162"/>
      <c r="AD411" s="162"/>
      <c r="AE411" s="162"/>
      <c r="AF411" s="162"/>
      <c r="AG411" s="162"/>
      <c r="AH411" s="162"/>
      <c r="AI411" s="162"/>
      <c r="AJ411" s="162"/>
      <c r="AK411" s="183"/>
      <c r="AL411" s="183"/>
      <c r="AM411" s="162"/>
      <c r="AN411" s="162"/>
      <c r="AO411" s="162"/>
      <c r="AP411" s="162"/>
      <c r="AQ411" s="162"/>
      <c r="AR411" s="162"/>
      <c r="AS411" s="162"/>
      <c r="AT411" s="162"/>
      <c r="AU411" s="162"/>
      <c r="AV411" s="162"/>
      <c r="AW411" s="162"/>
      <c r="AX411" s="162"/>
      <c r="AY411" s="162"/>
      <c r="AZ411" s="163"/>
      <c r="BA411" s="163"/>
      <c r="BB411" s="163"/>
      <c r="BC411" s="163"/>
      <c r="BD411" s="163"/>
      <c r="BE411" s="163"/>
      <c r="BF411" s="164"/>
      <c r="BG411" s="165"/>
      <c r="BH411" s="162"/>
      <c r="BI411" s="162"/>
      <c r="BJ411" s="164"/>
      <c r="BK411" s="95"/>
      <c r="BL411" s="182"/>
      <c r="BM411" s="182"/>
      <c r="BN411" s="182"/>
      <c r="BO411" s="182"/>
      <c r="BP411" s="95" t="str">
        <f t="shared" si="241"/>
        <v/>
      </c>
    </row>
    <row r="412" spans="2:68" x14ac:dyDescent="0.2">
      <c r="B412" s="156">
        <f t="shared" si="242"/>
        <v>404</v>
      </c>
      <c r="C412" s="158" t="str">
        <f>CONCATENATE('DATA SHEET'!$B$9, 'DATA SHEET'!$Q$2)</f>
        <v>" HWDP</v>
      </c>
      <c r="D412" s="157" t="str">
        <f t="shared" si="243"/>
        <v/>
      </c>
      <c r="E412" s="158" t="str">
        <f>IF('DATA SHEET'!$E$10="Cat 2","N/A","OK")</f>
        <v>OK</v>
      </c>
      <c r="F412" s="158" t="str">
        <f>IF('DATA SHEET'!$E$10="Cat 2","N/A","OK")</f>
        <v>OK</v>
      </c>
      <c r="G412" s="160"/>
      <c r="H412" s="160"/>
      <c r="I412" s="160" t="s">
        <v>194</v>
      </c>
      <c r="J412" s="160" t="str">
        <f t="shared" si="244"/>
        <v>OK</v>
      </c>
      <c r="K412" s="160" t="str">
        <f t="shared" si="244"/>
        <v>OK</v>
      </c>
      <c r="L412" s="160" t="str">
        <f>IF('DATA SHEET'!$B$10="NC-50","N/A","OK")</f>
        <v>OK</v>
      </c>
      <c r="M412" s="160" t="str">
        <f>IF('DATA SHEET'!$B$10="NC-50","N/A","OK")</f>
        <v>OK</v>
      </c>
      <c r="N412" s="160"/>
      <c r="O412" s="160"/>
      <c r="P412" s="160"/>
      <c r="Q412" s="160"/>
      <c r="R412" s="160"/>
      <c r="S412" s="160"/>
      <c r="T412" s="160"/>
      <c r="U412" s="160"/>
      <c r="V412" s="150" t="str">
        <f>IF(DB412&lt;&gt;"",
    IF(INT('Drill Size Info'!$AA$19)=INT('Drill Size Info'!$AB$19),
        --(INT('Drill Size Info'!$AA$19) &amp; "." &amp; DB412),
        IF(AND((--(INT('Drill Size Info'!$AA$19) &amp; "." &amp; DB412)&gt;=--('Drill Size Info'!$AA$19)), (--(INT('Drill Size Info'!$AA$19) &amp; "." &amp; DB412)&lt;=--('Drill Size Info'!$AB$19))),
            --(INT('Drill Size Info'!$AA$19) &amp; "." &amp; DB412),
            --(INT('Drill Size Info'!$AB$19) &amp; "." &amp; DB412)
        )
    ),
    IF(DA412&lt;&gt;"",
        IF(INT('Drill Size Info'!$AA$19)=INT('Drill Size Info'!$AB$19),
            --(INT('Drill Size Info'!$AA$19) &amp; "." &amp; LEFT(DA412,3)),
            IF(AND((--(INT('Drill Size Info'!$AA$19) &amp; "." &amp; LEFT(DA412,3))&gt;=--('Drill Size Info'!$AA$19)), (--(INT('Drill Size Info'!$AA$19) &amp; "." &amp; LEFT(DA412,3))&lt;=--('Drill Size Info'!$AB$19))),
                --(INT('Drill Size Info'!$AA$19) &amp; "." &amp; LEFT(DA412,3)),
                --(INT('Drill Size Info'!$AB$19) &amp; "." &amp; LEFT(DA412,3))
            )
        ),
        "OK"
    )
)</f>
        <v>OK</v>
      </c>
      <c r="W412" s="150" t="str">
        <f>IF(DC412&lt;&gt;"",
    IF(INT('Drill Size Info'!$AA$19)=INT('Drill Size Info'!$AB$19),
        --(INT('Drill Size Info'!$AA$19) &amp; "." &amp; DC412),
        IF(AND((--(INT('Drill Size Info'!$AA$19) &amp; "." &amp; DC412)&gt;=--('Drill Size Info'!$AA$19)), (--(INT('Drill Size Info'!$AA$19) &amp; "." &amp; DC412)&lt;=--('Drill Size Info'!$AB$19))),
            --(INT('Drill Size Info'!$AA$19) &amp; "." &amp; DC412),
            --(INT('Drill Size Info'!$AB$19) &amp; "." &amp; DC412)
        )
    ),
    IF(DA412&lt;&gt;"",
        IF(INT('Drill Size Info'!$AA$19)=INT('Drill Size Info'!$AB$19),
            --(INT('Drill Size Info'!$AA$19) &amp; "." &amp; RIGHT(DA412,3)),
            IF(AND((--(INT('Drill Size Info'!$AA$19) &amp; "." &amp; RIGHT(DA412,3))&gt;=--('Drill Size Info'!$AA$19)), (--(INT('Drill Size Info'!$AA$19) &amp; "." &amp; RIGHT(DA412,3))&lt;=--('Drill Size Info'!$AB$19))),
                --(INT('Drill Size Info'!$AA$19) &amp; "." &amp; RIGHT(DA412,3)),
                --(INT('Drill Size Info'!$AB$19) &amp; "." &amp; RIGHT(DA412,3))
            )
        ),
        "N/A"
    )
)</f>
        <v>N/A</v>
      </c>
      <c r="X412" s="150" t="str">
        <f>IF(DE412&lt;&gt;"",
    IF(INT('Drill Size Info'!$AA$19)=INT('Drill Size Info'!$AB$15),
        --(INT('Drill Size Info'!$AA$15) &amp; "." &amp; DE412),
        IF(AND((--(INT('Drill Size Info'!$AA$15) &amp; "." &amp; DE412)&gt;=--('Drill Size Info'!$AA$15)), (--(INT('Drill Size Info'!$AA$15) &amp; "." &amp; DE412)&lt;=--('Drill Size Info'!$AB$15))),
            --(INT('Drill Size Info'!$AA$15) &amp; "." &amp; DE412),
            --(INT('Drill Size Info'!$AB$15) &amp; "." &amp; DE412)
        )
    ),
    IF(DD412&lt;&gt;"",
        IF(INT('Drill Size Info'!$AA$15)=INT('Drill Size Info'!$AB$15),
            --(INT('Drill Size Info'!$AA$15) &amp; "." &amp; LEFT(DD412,3)),
            IF(AND((--(INT('Drill Size Info'!$AA$15) &amp; "." &amp; LEFT(DD412,3))&gt;=--('Drill Size Info'!$AA$15)), (--(INT('Drill Size Info'!$AA$15) &amp; "." &amp; LEFT(DD412,3))&lt;=--('Drill Size Info'!$AB$15))),
                --(INT('Drill Size Info'!$AA$15) &amp; "." &amp; LEFT(DD412,3)),
                --(INT('Drill Size Info'!$AB$15) &amp; "." &amp; LEFT(DD412,3))
            )
        ),
        "OK"
    )
)</f>
        <v>OK</v>
      </c>
      <c r="Y412" s="150" t="str">
        <f>IF(DF412&lt;&gt;"",
    IF(INT('Drill Size Info'!$AA$19)=INT('Drill Size Info'!$AB$15),
        --(INT('Drill Size Info'!$AA$15) &amp; "." &amp; DF412),
        IF(AND((--(INT('Drill Size Info'!$AA$15) &amp; "." &amp; DF412)&gt;=--('Drill Size Info'!$AA$15)), (--(INT('Drill Size Info'!$AA$15) &amp; "." &amp; DF412)&lt;=--('Drill Size Info'!$AB$15))),
            --(INT('Drill Size Info'!$AA$15) &amp; "." &amp; DF412),
            --(INT('Drill Size Info'!$AB$15) &amp; "." &amp; DF412)
        )
    ),
    IF(DD412&lt;&gt;"",
        IF(INT('Drill Size Info'!$AA$15)=INT('Drill Size Info'!$AB$15),
            --(INT('Drill Size Info'!$AA$15) &amp; "." &amp; RIGHT(DD412,3)),
            IF(AND((--(INT('Drill Size Info'!$AA$15) &amp; "." &amp; RIGHT(DD412,3))&gt;=--('Drill Size Info'!$AA$15)), (--(INT('Drill Size Info'!$AA$15) &amp; "." &amp; RIGHT(DD412,3))&lt;=--('Drill Size Info'!$AB$15))),
                --(INT('Drill Size Info'!$AA$15) &amp; "." &amp; RIGHT(DD412,3)),
                --(INT('Drill Size Info'!$AB$15) &amp; "." &amp; RIGHT(DD412,3))
            )
        ),
        "N/A"
    )
)</f>
        <v>N/A</v>
      </c>
      <c r="Z412" s="162"/>
      <c r="AA412" s="162"/>
      <c r="AB412" s="162"/>
      <c r="AC412" s="162"/>
      <c r="AD412" s="162"/>
      <c r="AE412" s="162"/>
      <c r="AF412" s="162"/>
      <c r="AG412" s="162"/>
      <c r="AH412" s="162"/>
      <c r="AI412" s="162"/>
      <c r="AJ412" s="162"/>
      <c r="AK412" s="183"/>
      <c r="AL412" s="183"/>
      <c r="AM412" s="162"/>
      <c r="AN412" s="162"/>
      <c r="AO412" s="162"/>
      <c r="AP412" s="162"/>
      <c r="AQ412" s="162"/>
      <c r="AR412" s="162"/>
      <c r="AS412" s="162"/>
      <c r="AT412" s="162"/>
      <c r="AU412" s="162"/>
      <c r="AV412" s="162"/>
      <c r="AW412" s="162"/>
      <c r="AX412" s="162"/>
      <c r="AY412" s="162"/>
      <c r="AZ412" s="163"/>
      <c r="BA412" s="163"/>
      <c r="BB412" s="163"/>
      <c r="BC412" s="163"/>
      <c r="BD412" s="163"/>
      <c r="BE412" s="163"/>
      <c r="BF412" s="164"/>
      <c r="BG412" s="165"/>
      <c r="BH412" s="162"/>
      <c r="BI412" s="162"/>
      <c r="BJ412" s="164"/>
      <c r="BK412" s="95"/>
      <c r="BL412" s="182"/>
      <c r="BM412" s="182"/>
      <c r="BN412" s="182"/>
      <c r="BO412" s="182"/>
      <c r="BP412" s="95" t="str">
        <f t="shared" si="241"/>
        <v/>
      </c>
    </row>
    <row r="413" spans="2:68" x14ac:dyDescent="0.2">
      <c r="B413" s="156">
        <f t="shared" si="242"/>
        <v>405</v>
      </c>
      <c r="C413" s="158" t="str">
        <f>CONCATENATE('DATA SHEET'!$B$9, 'DATA SHEET'!$Q$2)</f>
        <v>" HWDP</v>
      </c>
      <c r="D413" s="157" t="str">
        <f t="shared" si="243"/>
        <v/>
      </c>
      <c r="E413" s="158" t="str">
        <f>IF('DATA SHEET'!$E$10="Cat 2","N/A","OK")</f>
        <v>OK</v>
      </c>
      <c r="F413" s="158" t="str">
        <f>IF('DATA SHEET'!$E$10="Cat 2","N/A","OK")</f>
        <v>OK</v>
      </c>
      <c r="G413" s="160"/>
      <c r="H413" s="160"/>
      <c r="I413" s="160" t="s">
        <v>194</v>
      </c>
      <c r="J413" s="160" t="str">
        <f t="shared" si="244"/>
        <v>OK</v>
      </c>
      <c r="K413" s="160" t="str">
        <f t="shared" si="244"/>
        <v>OK</v>
      </c>
      <c r="L413" s="160" t="str">
        <f>IF('DATA SHEET'!$B$10="NC-50","N/A","OK")</f>
        <v>OK</v>
      </c>
      <c r="M413" s="160" t="str">
        <f>IF('DATA SHEET'!$B$10="NC-50","N/A","OK")</f>
        <v>OK</v>
      </c>
      <c r="N413" s="160"/>
      <c r="O413" s="160"/>
      <c r="P413" s="160"/>
      <c r="Q413" s="160"/>
      <c r="R413" s="160"/>
      <c r="S413" s="160"/>
      <c r="T413" s="160"/>
      <c r="U413" s="160"/>
      <c r="V413" s="150" t="str">
        <f>IF(DB413&lt;&gt;"",
    IF(INT('Drill Size Info'!$AA$19)=INT('Drill Size Info'!$AB$19),
        --(INT('Drill Size Info'!$AA$19) &amp; "." &amp; DB413),
        IF(AND((--(INT('Drill Size Info'!$AA$19) &amp; "." &amp; DB413)&gt;=--('Drill Size Info'!$AA$19)), (--(INT('Drill Size Info'!$AA$19) &amp; "." &amp; DB413)&lt;=--('Drill Size Info'!$AB$19))),
            --(INT('Drill Size Info'!$AA$19) &amp; "." &amp; DB413),
            --(INT('Drill Size Info'!$AB$19) &amp; "." &amp; DB413)
        )
    ),
    IF(DA413&lt;&gt;"",
        IF(INT('Drill Size Info'!$AA$19)=INT('Drill Size Info'!$AB$19),
            --(INT('Drill Size Info'!$AA$19) &amp; "." &amp; LEFT(DA413,3)),
            IF(AND((--(INT('Drill Size Info'!$AA$19) &amp; "." &amp; LEFT(DA413,3))&gt;=--('Drill Size Info'!$AA$19)), (--(INT('Drill Size Info'!$AA$19) &amp; "." &amp; LEFT(DA413,3))&lt;=--('Drill Size Info'!$AB$19))),
                --(INT('Drill Size Info'!$AA$19) &amp; "." &amp; LEFT(DA413,3)),
                --(INT('Drill Size Info'!$AB$19) &amp; "." &amp; LEFT(DA413,3))
            )
        ),
        "OK"
    )
)</f>
        <v>OK</v>
      </c>
      <c r="W413" s="150" t="str">
        <f>IF(DC413&lt;&gt;"",
    IF(INT('Drill Size Info'!$AA$19)=INT('Drill Size Info'!$AB$19),
        --(INT('Drill Size Info'!$AA$19) &amp; "." &amp; DC413),
        IF(AND((--(INT('Drill Size Info'!$AA$19) &amp; "." &amp; DC413)&gt;=--('Drill Size Info'!$AA$19)), (--(INT('Drill Size Info'!$AA$19) &amp; "." &amp; DC413)&lt;=--('Drill Size Info'!$AB$19))),
            --(INT('Drill Size Info'!$AA$19) &amp; "." &amp; DC413),
            --(INT('Drill Size Info'!$AB$19) &amp; "." &amp; DC413)
        )
    ),
    IF(DA413&lt;&gt;"",
        IF(INT('Drill Size Info'!$AA$19)=INT('Drill Size Info'!$AB$19),
            --(INT('Drill Size Info'!$AA$19) &amp; "." &amp; RIGHT(DA413,3)),
            IF(AND((--(INT('Drill Size Info'!$AA$19) &amp; "." &amp; RIGHT(DA413,3))&gt;=--('Drill Size Info'!$AA$19)), (--(INT('Drill Size Info'!$AA$19) &amp; "." &amp; RIGHT(DA413,3))&lt;=--('Drill Size Info'!$AB$19))),
                --(INT('Drill Size Info'!$AA$19) &amp; "." &amp; RIGHT(DA413,3)),
                --(INT('Drill Size Info'!$AB$19) &amp; "." &amp; RIGHT(DA413,3))
            )
        ),
        "N/A"
    )
)</f>
        <v>N/A</v>
      </c>
      <c r="X413" s="150" t="str">
        <f>IF(DE413&lt;&gt;"",
    IF(INT('Drill Size Info'!$AA$19)=INT('Drill Size Info'!$AB$15),
        --(INT('Drill Size Info'!$AA$15) &amp; "." &amp; DE413),
        IF(AND((--(INT('Drill Size Info'!$AA$15) &amp; "." &amp; DE413)&gt;=--('Drill Size Info'!$AA$15)), (--(INT('Drill Size Info'!$AA$15) &amp; "." &amp; DE413)&lt;=--('Drill Size Info'!$AB$15))),
            --(INT('Drill Size Info'!$AA$15) &amp; "." &amp; DE413),
            --(INT('Drill Size Info'!$AB$15) &amp; "." &amp; DE413)
        )
    ),
    IF(DD413&lt;&gt;"",
        IF(INT('Drill Size Info'!$AA$15)=INT('Drill Size Info'!$AB$15),
            --(INT('Drill Size Info'!$AA$15) &amp; "." &amp; LEFT(DD413,3)),
            IF(AND((--(INT('Drill Size Info'!$AA$15) &amp; "." &amp; LEFT(DD413,3))&gt;=--('Drill Size Info'!$AA$15)), (--(INT('Drill Size Info'!$AA$15) &amp; "." &amp; LEFT(DD413,3))&lt;=--('Drill Size Info'!$AB$15))),
                --(INT('Drill Size Info'!$AA$15) &amp; "." &amp; LEFT(DD413,3)),
                --(INT('Drill Size Info'!$AB$15) &amp; "." &amp; LEFT(DD413,3))
            )
        ),
        "OK"
    )
)</f>
        <v>OK</v>
      </c>
      <c r="Y413" s="150" t="str">
        <f>IF(DF413&lt;&gt;"",
    IF(INT('Drill Size Info'!$AA$19)=INT('Drill Size Info'!$AB$15),
        --(INT('Drill Size Info'!$AA$15) &amp; "." &amp; DF413),
        IF(AND((--(INT('Drill Size Info'!$AA$15) &amp; "." &amp; DF413)&gt;=--('Drill Size Info'!$AA$15)), (--(INT('Drill Size Info'!$AA$15) &amp; "." &amp; DF413)&lt;=--('Drill Size Info'!$AB$15))),
            --(INT('Drill Size Info'!$AA$15) &amp; "." &amp; DF413),
            --(INT('Drill Size Info'!$AB$15) &amp; "." &amp; DF413)
        )
    ),
    IF(DD413&lt;&gt;"",
        IF(INT('Drill Size Info'!$AA$15)=INT('Drill Size Info'!$AB$15),
            --(INT('Drill Size Info'!$AA$15) &amp; "." &amp; RIGHT(DD413,3)),
            IF(AND((--(INT('Drill Size Info'!$AA$15) &amp; "." &amp; RIGHT(DD413,3))&gt;=--('Drill Size Info'!$AA$15)), (--(INT('Drill Size Info'!$AA$15) &amp; "." &amp; RIGHT(DD413,3))&lt;=--('Drill Size Info'!$AB$15))),
                --(INT('Drill Size Info'!$AA$15) &amp; "." &amp; RIGHT(DD413,3)),
                --(INT('Drill Size Info'!$AB$15) &amp; "." &amp; RIGHT(DD413,3))
            )
        ),
        "N/A"
    )
)</f>
        <v>N/A</v>
      </c>
      <c r="Z413" s="162"/>
      <c r="AA413" s="162"/>
      <c r="AB413" s="162"/>
      <c r="AC413" s="162"/>
      <c r="AD413" s="162"/>
      <c r="AE413" s="162"/>
      <c r="AF413" s="162"/>
      <c r="AG413" s="162"/>
      <c r="AH413" s="162"/>
      <c r="AI413" s="162"/>
      <c r="AJ413" s="162"/>
      <c r="AK413" s="183"/>
      <c r="AL413" s="183"/>
      <c r="AM413" s="162"/>
      <c r="AN413" s="162"/>
      <c r="AO413" s="162"/>
      <c r="AP413" s="162"/>
      <c r="AQ413" s="162"/>
      <c r="AR413" s="162"/>
      <c r="AS413" s="162"/>
      <c r="AT413" s="162"/>
      <c r="AU413" s="162"/>
      <c r="AV413" s="162"/>
      <c r="AW413" s="162"/>
      <c r="AX413" s="162"/>
      <c r="AY413" s="162"/>
      <c r="AZ413" s="163"/>
      <c r="BA413" s="163"/>
      <c r="BB413" s="163"/>
      <c r="BC413" s="163"/>
      <c r="BD413" s="163"/>
      <c r="BE413" s="163"/>
      <c r="BF413" s="164"/>
      <c r="BG413" s="165"/>
      <c r="BH413" s="162"/>
      <c r="BI413" s="162"/>
      <c r="BJ413" s="164"/>
      <c r="BK413" s="95"/>
      <c r="BL413" s="182"/>
      <c r="BM413" s="182"/>
      <c r="BN413" s="182"/>
      <c r="BO413" s="182"/>
      <c r="BP413" s="95" t="str">
        <f t="shared" si="241"/>
        <v/>
      </c>
    </row>
    <row r="414" spans="2:68" x14ac:dyDescent="0.2">
      <c r="B414" s="156">
        <f t="shared" si="242"/>
        <v>406</v>
      </c>
      <c r="C414" s="158" t="str">
        <f>CONCATENATE('DATA SHEET'!$B$9, 'DATA SHEET'!$Q$2)</f>
        <v>" HWDP</v>
      </c>
      <c r="D414" s="157" t="str">
        <f t="shared" si="243"/>
        <v/>
      </c>
      <c r="E414" s="158" t="str">
        <f>IF('DATA SHEET'!$E$10="Cat 2","N/A","OK")</f>
        <v>OK</v>
      </c>
      <c r="F414" s="158" t="str">
        <f>IF('DATA SHEET'!$E$10="Cat 2","N/A","OK")</f>
        <v>OK</v>
      </c>
      <c r="G414" s="160"/>
      <c r="H414" s="160"/>
      <c r="I414" s="160" t="s">
        <v>194</v>
      </c>
      <c r="J414" s="160" t="str">
        <f t="shared" si="244"/>
        <v>OK</v>
      </c>
      <c r="K414" s="160" t="str">
        <f t="shared" si="244"/>
        <v>OK</v>
      </c>
      <c r="L414" s="160" t="str">
        <f>IF('DATA SHEET'!$B$10="NC-50","N/A","OK")</f>
        <v>OK</v>
      </c>
      <c r="M414" s="160" t="str">
        <f>IF('DATA SHEET'!$B$10="NC-50","N/A","OK")</f>
        <v>OK</v>
      </c>
      <c r="N414" s="160"/>
      <c r="O414" s="160"/>
      <c r="P414" s="160"/>
      <c r="Q414" s="160"/>
      <c r="R414" s="160"/>
      <c r="S414" s="160"/>
      <c r="T414" s="160"/>
      <c r="U414" s="160"/>
      <c r="V414" s="150" t="str">
        <f>IF(DB414&lt;&gt;"",
    IF(INT('Drill Size Info'!$AA$19)=INT('Drill Size Info'!$AB$19),
        --(INT('Drill Size Info'!$AA$19) &amp; "." &amp; DB414),
        IF(AND((--(INT('Drill Size Info'!$AA$19) &amp; "." &amp; DB414)&gt;=--('Drill Size Info'!$AA$19)), (--(INT('Drill Size Info'!$AA$19) &amp; "." &amp; DB414)&lt;=--('Drill Size Info'!$AB$19))),
            --(INT('Drill Size Info'!$AA$19) &amp; "." &amp; DB414),
            --(INT('Drill Size Info'!$AB$19) &amp; "." &amp; DB414)
        )
    ),
    IF(DA414&lt;&gt;"",
        IF(INT('Drill Size Info'!$AA$19)=INT('Drill Size Info'!$AB$19),
            --(INT('Drill Size Info'!$AA$19) &amp; "." &amp; LEFT(DA414,3)),
            IF(AND((--(INT('Drill Size Info'!$AA$19) &amp; "." &amp; LEFT(DA414,3))&gt;=--('Drill Size Info'!$AA$19)), (--(INT('Drill Size Info'!$AA$19) &amp; "." &amp; LEFT(DA414,3))&lt;=--('Drill Size Info'!$AB$19))),
                --(INT('Drill Size Info'!$AA$19) &amp; "." &amp; LEFT(DA414,3)),
                --(INT('Drill Size Info'!$AB$19) &amp; "." &amp; LEFT(DA414,3))
            )
        ),
        "OK"
    )
)</f>
        <v>OK</v>
      </c>
      <c r="W414" s="150" t="str">
        <f>IF(DC414&lt;&gt;"",
    IF(INT('Drill Size Info'!$AA$19)=INT('Drill Size Info'!$AB$19),
        --(INT('Drill Size Info'!$AA$19) &amp; "." &amp; DC414),
        IF(AND((--(INT('Drill Size Info'!$AA$19) &amp; "." &amp; DC414)&gt;=--('Drill Size Info'!$AA$19)), (--(INT('Drill Size Info'!$AA$19) &amp; "." &amp; DC414)&lt;=--('Drill Size Info'!$AB$19))),
            --(INT('Drill Size Info'!$AA$19) &amp; "." &amp; DC414),
            --(INT('Drill Size Info'!$AB$19) &amp; "." &amp; DC414)
        )
    ),
    IF(DA414&lt;&gt;"",
        IF(INT('Drill Size Info'!$AA$19)=INT('Drill Size Info'!$AB$19),
            --(INT('Drill Size Info'!$AA$19) &amp; "." &amp; RIGHT(DA414,3)),
            IF(AND((--(INT('Drill Size Info'!$AA$19) &amp; "." &amp; RIGHT(DA414,3))&gt;=--('Drill Size Info'!$AA$19)), (--(INT('Drill Size Info'!$AA$19) &amp; "." &amp; RIGHT(DA414,3))&lt;=--('Drill Size Info'!$AB$19))),
                --(INT('Drill Size Info'!$AA$19) &amp; "." &amp; RIGHT(DA414,3)),
                --(INT('Drill Size Info'!$AB$19) &amp; "." &amp; RIGHT(DA414,3))
            )
        ),
        "N/A"
    )
)</f>
        <v>N/A</v>
      </c>
      <c r="X414" s="150" t="str">
        <f>IF(DE414&lt;&gt;"",
    IF(INT('Drill Size Info'!$AA$19)=INT('Drill Size Info'!$AB$15),
        --(INT('Drill Size Info'!$AA$15) &amp; "." &amp; DE414),
        IF(AND((--(INT('Drill Size Info'!$AA$15) &amp; "." &amp; DE414)&gt;=--('Drill Size Info'!$AA$15)), (--(INT('Drill Size Info'!$AA$15) &amp; "." &amp; DE414)&lt;=--('Drill Size Info'!$AB$15))),
            --(INT('Drill Size Info'!$AA$15) &amp; "." &amp; DE414),
            --(INT('Drill Size Info'!$AB$15) &amp; "." &amp; DE414)
        )
    ),
    IF(DD414&lt;&gt;"",
        IF(INT('Drill Size Info'!$AA$15)=INT('Drill Size Info'!$AB$15),
            --(INT('Drill Size Info'!$AA$15) &amp; "." &amp; LEFT(DD414,3)),
            IF(AND((--(INT('Drill Size Info'!$AA$15) &amp; "." &amp; LEFT(DD414,3))&gt;=--('Drill Size Info'!$AA$15)), (--(INT('Drill Size Info'!$AA$15) &amp; "." &amp; LEFT(DD414,3))&lt;=--('Drill Size Info'!$AB$15))),
                --(INT('Drill Size Info'!$AA$15) &amp; "." &amp; LEFT(DD414,3)),
                --(INT('Drill Size Info'!$AB$15) &amp; "." &amp; LEFT(DD414,3))
            )
        ),
        "OK"
    )
)</f>
        <v>OK</v>
      </c>
      <c r="Y414" s="150" t="str">
        <f>IF(DF414&lt;&gt;"",
    IF(INT('Drill Size Info'!$AA$19)=INT('Drill Size Info'!$AB$15),
        --(INT('Drill Size Info'!$AA$15) &amp; "." &amp; DF414),
        IF(AND((--(INT('Drill Size Info'!$AA$15) &amp; "." &amp; DF414)&gt;=--('Drill Size Info'!$AA$15)), (--(INT('Drill Size Info'!$AA$15) &amp; "." &amp; DF414)&lt;=--('Drill Size Info'!$AB$15))),
            --(INT('Drill Size Info'!$AA$15) &amp; "." &amp; DF414),
            --(INT('Drill Size Info'!$AB$15) &amp; "." &amp; DF414)
        )
    ),
    IF(DD414&lt;&gt;"",
        IF(INT('Drill Size Info'!$AA$15)=INT('Drill Size Info'!$AB$15),
            --(INT('Drill Size Info'!$AA$15) &amp; "." &amp; RIGHT(DD414,3)),
            IF(AND((--(INT('Drill Size Info'!$AA$15) &amp; "." &amp; RIGHT(DD414,3))&gt;=--('Drill Size Info'!$AA$15)), (--(INT('Drill Size Info'!$AA$15) &amp; "." &amp; RIGHT(DD414,3))&lt;=--('Drill Size Info'!$AB$15))),
                --(INT('Drill Size Info'!$AA$15) &amp; "." &amp; RIGHT(DD414,3)),
                --(INT('Drill Size Info'!$AB$15) &amp; "." &amp; RIGHT(DD414,3))
            )
        ),
        "N/A"
    )
)</f>
        <v>N/A</v>
      </c>
      <c r="Z414" s="162"/>
      <c r="AA414" s="162"/>
      <c r="AB414" s="162"/>
      <c r="AC414" s="162"/>
      <c r="AD414" s="162"/>
      <c r="AE414" s="162"/>
      <c r="AF414" s="162"/>
      <c r="AG414" s="162"/>
      <c r="AH414" s="162"/>
      <c r="AI414" s="162"/>
      <c r="AJ414" s="162"/>
      <c r="AK414" s="183"/>
      <c r="AL414" s="183"/>
      <c r="AM414" s="162"/>
      <c r="AN414" s="162"/>
      <c r="AO414" s="162"/>
      <c r="AP414" s="162"/>
      <c r="AQ414" s="162"/>
      <c r="AR414" s="162"/>
      <c r="AS414" s="162"/>
      <c r="AT414" s="162"/>
      <c r="AU414" s="162"/>
      <c r="AV414" s="162"/>
      <c r="AW414" s="162"/>
      <c r="AX414" s="162"/>
      <c r="AY414" s="162"/>
      <c r="AZ414" s="163"/>
      <c r="BA414" s="163"/>
      <c r="BB414" s="163"/>
      <c r="BC414" s="163"/>
      <c r="BD414" s="163"/>
      <c r="BE414" s="163"/>
      <c r="BF414" s="164"/>
      <c r="BG414" s="165"/>
      <c r="BH414" s="162"/>
      <c r="BI414" s="162"/>
      <c r="BJ414" s="164"/>
      <c r="BK414" s="95"/>
      <c r="BL414" s="182"/>
      <c r="BM414" s="182"/>
      <c r="BN414" s="182"/>
      <c r="BO414" s="182"/>
      <c r="BP414" s="95" t="str">
        <f t="shared" si="241"/>
        <v/>
      </c>
    </row>
    <row r="415" spans="2:68" x14ac:dyDescent="0.2">
      <c r="B415" s="156">
        <f t="shared" si="242"/>
        <v>407</v>
      </c>
      <c r="C415" s="158" t="str">
        <f>CONCATENATE('DATA SHEET'!$B$9, 'DATA SHEET'!$Q$2)</f>
        <v>" HWDP</v>
      </c>
      <c r="D415" s="157" t="str">
        <f t="shared" si="243"/>
        <v/>
      </c>
      <c r="E415" s="158" t="str">
        <f>IF('DATA SHEET'!$E$10="Cat 2","N/A","OK")</f>
        <v>OK</v>
      </c>
      <c r="F415" s="158" t="str">
        <f>IF('DATA SHEET'!$E$10="Cat 2","N/A","OK")</f>
        <v>OK</v>
      </c>
      <c r="G415" s="160"/>
      <c r="H415" s="160"/>
      <c r="I415" s="160" t="s">
        <v>194</v>
      </c>
      <c r="J415" s="160" t="str">
        <f t="shared" si="244"/>
        <v>OK</v>
      </c>
      <c r="K415" s="160" t="str">
        <f t="shared" si="244"/>
        <v>OK</v>
      </c>
      <c r="L415" s="160" t="str">
        <f>IF('DATA SHEET'!$B$10="NC-50","N/A","OK")</f>
        <v>OK</v>
      </c>
      <c r="M415" s="160" t="str">
        <f>IF('DATA SHEET'!$B$10="NC-50","N/A","OK")</f>
        <v>OK</v>
      </c>
      <c r="N415" s="160"/>
      <c r="O415" s="160"/>
      <c r="P415" s="160"/>
      <c r="Q415" s="160"/>
      <c r="R415" s="160"/>
      <c r="S415" s="160"/>
      <c r="T415" s="160"/>
      <c r="U415" s="160"/>
      <c r="V415" s="150" t="str">
        <f>IF(DB415&lt;&gt;"",
    IF(INT('Drill Size Info'!$AA$19)=INT('Drill Size Info'!$AB$19),
        --(INT('Drill Size Info'!$AA$19) &amp; "." &amp; DB415),
        IF(AND((--(INT('Drill Size Info'!$AA$19) &amp; "." &amp; DB415)&gt;=--('Drill Size Info'!$AA$19)), (--(INT('Drill Size Info'!$AA$19) &amp; "." &amp; DB415)&lt;=--('Drill Size Info'!$AB$19))),
            --(INT('Drill Size Info'!$AA$19) &amp; "." &amp; DB415),
            --(INT('Drill Size Info'!$AB$19) &amp; "." &amp; DB415)
        )
    ),
    IF(DA415&lt;&gt;"",
        IF(INT('Drill Size Info'!$AA$19)=INT('Drill Size Info'!$AB$19),
            --(INT('Drill Size Info'!$AA$19) &amp; "." &amp; LEFT(DA415,3)),
            IF(AND((--(INT('Drill Size Info'!$AA$19) &amp; "." &amp; LEFT(DA415,3))&gt;=--('Drill Size Info'!$AA$19)), (--(INT('Drill Size Info'!$AA$19) &amp; "." &amp; LEFT(DA415,3))&lt;=--('Drill Size Info'!$AB$19))),
                --(INT('Drill Size Info'!$AA$19) &amp; "." &amp; LEFT(DA415,3)),
                --(INT('Drill Size Info'!$AB$19) &amp; "." &amp; LEFT(DA415,3))
            )
        ),
        "OK"
    )
)</f>
        <v>OK</v>
      </c>
      <c r="W415" s="150" t="str">
        <f>IF(DC415&lt;&gt;"",
    IF(INT('Drill Size Info'!$AA$19)=INT('Drill Size Info'!$AB$19),
        --(INT('Drill Size Info'!$AA$19) &amp; "." &amp; DC415),
        IF(AND((--(INT('Drill Size Info'!$AA$19) &amp; "." &amp; DC415)&gt;=--('Drill Size Info'!$AA$19)), (--(INT('Drill Size Info'!$AA$19) &amp; "." &amp; DC415)&lt;=--('Drill Size Info'!$AB$19))),
            --(INT('Drill Size Info'!$AA$19) &amp; "." &amp; DC415),
            --(INT('Drill Size Info'!$AB$19) &amp; "." &amp; DC415)
        )
    ),
    IF(DA415&lt;&gt;"",
        IF(INT('Drill Size Info'!$AA$19)=INT('Drill Size Info'!$AB$19),
            --(INT('Drill Size Info'!$AA$19) &amp; "." &amp; RIGHT(DA415,3)),
            IF(AND((--(INT('Drill Size Info'!$AA$19) &amp; "." &amp; RIGHT(DA415,3))&gt;=--('Drill Size Info'!$AA$19)), (--(INT('Drill Size Info'!$AA$19) &amp; "." &amp; RIGHT(DA415,3))&lt;=--('Drill Size Info'!$AB$19))),
                --(INT('Drill Size Info'!$AA$19) &amp; "." &amp; RIGHT(DA415,3)),
                --(INT('Drill Size Info'!$AB$19) &amp; "." &amp; RIGHT(DA415,3))
            )
        ),
        "N/A"
    )
)</f>
        <v>N/A</v>
      </c>
      <c r="X415" s="150" t="str">
        <f>IF(DE415&lt;&gt;"",
    IF(INT('Drill Size Info'!$AA$19)=INT('Drill Size Info'!$AB$15),
        --(INT('Drill Size Info'!$AA$15) &amp; "." &amp; DE415),
        IF(AND((--(INT('Drill Size Info'!$AA$15) &amp; "." &amp; DE415)&gt;=--('Drill Size Info'!$AA$15)), (--(INT('Drill Size Info'!$AA$15) &amp; "." &amp; DE415)&lt;=--('Drill Size Info'!$AB$15))),
            --(INT('Drill Size Info'!$AA$15) &amp; "." &amp; DE415),
            --(INT('Drill Size Info'!$AB$15) &amp; "." &amp; DE415)
        )
    ),
    IF(DD415&lt;&gt;"",
        IF(INT('Drill Size Info'!$AA$15)=INT('Drill Size Info'!$AB$15),
            --(INT('Drill Size Info'!$AA$15) &amp; "." &amp; LEFT(DD415,3)),
            IF(AND((--(INT('Drill Size Info'!$AA$15) &amp; "." &amp; LEFT(DD415,3))&gt;=--('Drill Size Info'!$AA$15)), (--(INT('Drill Size Info'!$AA$15) &amp; "." &amp; LEFT(DD415,3))&lt;=--('Drill Size Info'!$AB$15))),
                --(INT('Drill Size Info'!$AA$15) &amp; "." &amp; LEFT(DD415,3)),
                --(INT('Drill Size Info'!$AB$15) &amp; "." &amp; LEFT(DD415,3))
            )
        ),
        "OK"
    )
)</f>
        <v>OK</v>
      </c>
      <c r="Y415" s="150" t="str">
        <f>IF(DF415&lt;&gt;"",
    IF(INT('Drill Size Info'!$AA$19)=INT('Drill Size Info'!$AB$15),
        --(INT('Drill Size Info'!$AA$15) &amp; "." &amp; DF415),
        IF(AND((--(INT('Drill Size Info'!$AA$15) &amp; "." &amp; DF415)&gt;=--('Drill Size Info'!$AA$15)), (--(INT('Drill Size Info'!$AA$15) &amp; "." &amp; DF415)&lt;=--('Drill Size Info'!$AB$15))),
            --(INT('Drill Size Info'!$AA$15) &amp; "." &amp; DF415),
            --(INT('Drill Size Info'!$AB$15) &amp; "." &amp; DF415)
        )
    ),
    IF(DD415&lt;&gt;"",
        IF(INT('Drill Size Info'!$AA$15)=INT('Drill Size Info'!$AB$15),
            --(INT('Drill Size Info'!$AA$15) &amp; "." &amp; RIGHT(DD415,3)),
            IF(AND((--(INT('Drill Size Info'!$AA$15) &amp; "." &amp; RIGHT(DD415,3))&gt;=--('Drill Size Info'!$AA$15)), (--(INT('Drill Size Info'!$AA$15) &amp; "." &amp; RIGHT(DD415,3))&lt;=--('Drill Size Info'!$AB$15))),
                --(INT('Drill Size Info'!$AA$15) &amp; "." &amp; RIGHT(DD415,3)),
                --(INT('Drill Size Info'!$AB$15) &amp; "." &amp; RIGHT(DD415,3))
            )
        ),
        "N/A"
    )
)</f>
        <v>N/A</v>
      </c>
      <c r="Z415" s="162"/>
      <c r="AA415" s="162"/>
      <c r="AB415" s="162"/>
      <c r="AC415" s="162"/>
      <c r="AD415" s="162"/>
      <c r="AE415" s="162"/>
      <c r="AF415" s="162"/>
      <c r="AG415" s="162"/>
      <c r="AH415" s="162"/>
      <c r="AI415" s="162"/>
      <c r="AJ415" s="162"/>
      <c r="AK415" s="183"/>
      <c r="AL415" s="183"/>
      <c r="AM415" s="162"/>
      <c r="AN415" s="162"/>
      <c r="AO415" s="162"/>
      <c r="AP415" s="162"/>
      <c r="AQ415" s="162"/>
      <c r="AR415" s="162"/>
      <c r="AS415" s="162"/>
      <c r="AT415" s="162"/>
      <c r="AU415" s="162"/>
      <c r="AV415" s="162"/>
      <c r="AW415" s="162"/>
      <c r="AX415" s="162"/>
      <c r="AY415" s="162"/>
      <c r="AZ415" s="163"/>
      <c r="BA415" s="163"/>
      <c r="BB415" s="163"/>
      <c r="BC415" s="163"/>
      <c r="BD415" s="163"/>
      <c r="BE415" s="163"/>
      <c r="BF415" s="164"/>
      <c r="BG415" s="165"/>
      <c r="BH415" s="162"/>
      <c r="BI415" s="162"/>
      <c r="BJ415" s="164"/>
      <c r="BK415" s="95"/>
      <c r="BL415" s="182"/>
      <c r="BM415" s="182"/>
      <c r="BN415" s="182"/>
      <c r="BO415" s="182"/>
      <c r="BP415" s="95" t="str">
        <f t="shared" si="241"/>
        <v/>
      </c>
    </row>
    <row r="416" spans="2:68" x14ac:dyDescent="0.2">
      <c r="B416" s="156">
        <f t="shared" si="242"/>
        <v>408</v>
      </c>
      <c r="C416" s="158" t="str">
        <f>CONCATENATE('DATA SHEET'!$B$9, 'DATA SHEET'!$Q$2)</f>
        <v>" HWDP</v>
      </c>
      <c r="D416" s="157" t="str">
        <f t="shared" si="243"/>
        <v/>
      </c>
      <c r="E416" s="158" t="str">
        <f>IF('DATA SHEET'!$E$10="Cat 2","N/A","OK")</f>
        <v>OK</v>
      </c>
      <c r="F416" s="158" t="str">
        <f>IF('DATA SHEET'!$E$10="Cat 2","N/A","OK")</f>
        <v>OK</v>
      </c>
      <c r="G416" s="160"/>
      <c r="H416" s="160"/>
      <c r="I416" s="160" t="s">
        <v>194</v>
      </c>
      <c r="J416" s="160" t="str">
        <f t="shared" si="244"/>
        <v>OK</v>
      </c>
      <c r="K416" s="160" t="str">
        <f t="shared" si="244"/>
        <v>OK</v>
      </c>
      <c r="L416" s="160" t="str">
        <f>IF('DATA SHEET'!$B$10="NC-50","N/A","OK")</f>
        <v>OK</v>
      </c>
      <c r="M416" s="160" t="str">
        <f>IF('DATA SHEET'!$B$10="NC-50","N/A","OK")</f>
        <v>OK</v>
      </c>
      <c r="N416" s="160"/>
      <c r="O416" s="160"/>
      <c r="P416" s="160"/>
      <c r="Q416" s="160"/>
      <c r="R416" s="160"/>
      <c r="S416" s="160"/>
      <c r="T416" s="160"/>
      <c r="U416" s="160"/>
      <c r="V416" s="150" t="str">
        <f>IF(DB416&lt;&gt;"",
    IF(INT('Drill Size Info'!$AA$19)=INT('Drill Size Info'!$AB$19),
        --(INT('Drill Size Info'!$AA$19) &amp; "." &amp; DB416),
        IF(AND((--(INT('Drill Size Info'!$AA$19) &amp; "." &amp; DB416)&gt;=--('Drill Size Info'!$AA$19)), (--(INT('Drill Size Info'!$AA$19) &amp; "." &amp; DB416)&lt;=--('Drill Size Info'!$AB$19))),
            --(INT('Drill Size Info'!$AA$19) &amp; "." &amp; DB416),
            --(INT('Drill Size Info'!$AB$19) &amp; "." &amp; DB416)
        )
    ),
    IF(DA416&lt;&gt;"",
        IF(INT('Drill Size Info'!$AA$19)=INT('Drill Size Info'!$AB$19),
            --(INT('Drill Size Info'!$AA$19) &amp; "." &amp; LEFT(DA416,3)),
            IF(AND((--(INT('Drill Size Info'!$AA$19) &amp; "." &amp; LEFT(DA416,3))&gt;=--('Drill Size Info'!$AA$19)), (--(INT('Drill Size Info'!$AA$19) &amp; "." &amp; LEFT(DA416,3))&lt;=--('Drill Size Info'!$AB$19))),
                --(INT('Drill Size Info'!$AA$19) &amp; "." &amp; LEFT(DA416,3)),
                --(INT('Drill Size Info'!$AB$19) &amp; "." &amp; LEFT(DA416,3))
            )
        ),
        "OK"
    )
)</f>
        <v>OK</v>
      </c>
      <c r="W416" s="150" t="str">
        <f>IF(DC416&lt;&gt;"",
    IF(INT('Drill Size Info'!$AA$19)=INT('Drill Size Info'!$AB$19),
        --(INT('Drill Size Info'!$AA$19) &amp; "." &amp; DC416),
        IF(AND((--(INT('Drill Size Info'!$AA$19) &amp; "." &amp; DC416)&gt;=--('Drill Size Info'!$AA$19)), (--(INT('Drill Size Info'!$AA$19) &amp; "." &amp; DC416)&lt;=--('Drill Size Info'!$AB$19))),
            --(INT('Drill Size Info'!$AA$19) &amp; "." &amp; DC416),
            --(INT('Drill Size Info'!$AB$19) &amp; "." &amp; DC416)
        )
    ),
    IF(DA416&lt;&gt;"",
        IF(INT('Drill Size Info'!$AA$19)=INT('Drill Size Info'!$AB$19),
            --(INT('Drill Size Info'!$AA$19) &amp; "." &amp; RIGHT(DA416,3)),
            IF(AND((--(INT('Drill Size Info'!$AA$19) &amp; "." &amp; RIGHT(DA416,3))&gt;=--('Drill Size Info'!$AA$19)), (--(INT('Drill Size Info'!$AA$19) &amp; "." &amp; RIGHT(DA416,3))&lt;=--('Drill Size Info'!$AB$19))),
                --(INT('Drill Size Info'!$AA$19) &amp; "." &amp; RIGHT(DA416,3)),
                --(INT('Drill Size Info'!$AB$19) &amp; "." &amp; RIGHT(DA416,3))
            )
        ),
        "N/A"
    )
)</f>
        <v>N/A</v>
      </c>
      <c r="X416" s="150" t="str">
        <f>IF(DE416&lt;&gt;"",
    IF(INT('Drill Size Info'!$AA$19)=INT('Drill Size Info'!$AB$15),
        --(INT('Drill Size Info'!$AA$15) &amp; "." &amp; DE416),
        IF(AND((--(INT('Drill Size Info'!$AA$15) &amp; "." &amp; DE416)&gt;=--('Drill Size Info'!$AA$15)), (--(INT('Drill Size Info'!$AA$15) &amp; "." &amp; DE416)&lt;=--('Drill Size Info'!$AB$15))),
            --(INT('Drill Size Info'!$AA$15) &amp; "." &amp; DE416),
            --(INT('Drill Size Info'!$AB$15) &amp; "." &amp; DE416)
        )
    ),
    IF(DD416&lt;&gt;"",
        IF(INT('Drill Size Info'!$AA$15)=INT('Drill Size Info'!$AB$15),
            --(INT('Drill Size Info'!$AA$15) &amp; "." &amp; LEFT(DD416,3)),
            IF(AND((--(INT('Drill Size Info'!$AA$15) &amp; "." &amp; LEFT(DD416,3))&gt;=--('Drill Size Info'!$AA$15)), (--(INT('Drill Size Info'!$AA$15) &amp; "." &amp; LEFT(DD416,3))&lt;=--('Drill Size Info'!$AB$15))),
                --(INT('Drill Size Info'!$AA$15) &amp; "." &amp; LEFT(DD416,3)),
                --(INT('Drill Size Info'!$AB$15) &amp; "." &amp; LEFT(DD416,3))
            )
        ),
        "OK"
    )
)</f>
        <v>OK</v>
      </c>
      <c r="Y416" s="150" t="str">
        <f>IF(DF416&lt;&gt;"",
    IF(INT('Drill Size Info'!$AA$19)=INT('Drill Size Info'!$AB$15),
        --(INT('Drill Size Info'!$AA$15) &amp; "." &amp; DF416),
        IF(AND((--(INT('Drill Size Info'!$AA$15) &amp; "." &amp; DF416)&gt;=--('Drill Size Info'!$AA$15)), (--(INT('Drill Size Info'!$AA$15) &amp; "." &amp; DF416)&lt;=--('Drill Size Info'!$AB$15))),
            --(INT('Drill Size Info'!$AA$15) &amp; "." &amp; DF416),
            --(INT('Drill Size Info'!$AB$15) &amp; "." &amp; DF416)
        )
    ),
    IF(DD416&lt;&gt;"",
        IF(INT('Drill Size Info'!$AA$15)=INT('Drill Size Info'!$AB$15),
            --(INT('Drill Size Info'!$AA$15) &amp; "." &amp; RIGHT(DD416,3)),
            IF(AND((--(INT('Drill Size Info'!$AA$15) &amp; "." &amp; RIGHT(DD416,3))&gt;=--('Drill Size Info'!$AA$15)), (--(INT('Drill Size Info'!$AA$15) &amp; "." &amp; RIGHT(DD416,3))&lt;=--('Drill Size Info'!$AB$15))),
                --(INT('Drill Size Info'!$AA$15) &amp; "." &amp; RIGHT(DD416,3)),
                --(INT('Drill Size Info'!$AB$15) &amp; "." &amp; RIGHT(DD416,3))
            )
        ),
        "N/A"
    )
)</f>
        <v>N/A</v>
      </c>
      <c r="Z416" s="162"/>
      <c r="AA416" s="162"/>
      <c r="AB416" s="162"/>
      <c r="AC416" s="162"/>
      <c r="AD416" s="162"/>
      <c r="AE416" s="162"/>
      <c r="AF416" s="162"/>
      <c r="AG416" s="162"/>
      <c r="AH416" s="162"/>
      <c r="AI416" s="162"/>
      <c r="AJ416" s="162"/>
      <c r="AK416" s="183"/>
      <c r="AL416" s="183"/>
      <c r="AM416" s="162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3"/>
      <c r="BA416" s="163"/>
      <c r="BB416" s="163"/>
      <c r="BC416" s="163"/>
      <c r="BD416" s="163"/>
      <c r="BE416" s="163"/>
      <c r="BF416" s="164"/>
      <c r="BG416" s="165"/>
      <c r="BH416" s="162"/>
      <c r="BI416" s="162"/>
      <c r="BJ416" s="164"/>
      <c r="BK416" s="95"/>
      <c r="BL416" s="182"/>
      <c r="BM416" s="182"/>
      <c r="BN416" s="182"/>
      <c r="BO416" s="182"/>
      <c r="BP416" s="95" t="str">
        <f t="shared" si="241"/>
        <v/>
      </c>
    </row>
    <row r="417" spans="2:68" x14ac:dyDescent="0.2">
      <c r="B417" s="156">
        <f t="shared" si="242"/>
        <v>409</v>
      </c>
      <c r="C417" s="158" t="str">
        <f>CONCATENATE('DATA SHEET'!$B$9, 'DATA SHEET'!$Q$2)</f>
        <v>" HWDP</v>
      </c>
      <c r="D417" s="157" t="str">
        <f t="shared" si="243"/>
        <v/>
      </c>
      <c r="E417" s="158" t="str">
        <f>IF('DATA SHEET'!$E$10="Cat 2","N/A","OK")</f>
        <v>OK</v>
      </c>
      <c r="F417" s="158" t="str">
        <f>IF('DATA SHEET'!$E$10="Cat 2","N/A","OK")</f>
        <v>OK</v>
      </c>
      <c r="G417" s="160"/>
      <c r="H417" s="160"/>
      <c r="I417" s="160" t="s">
        <v>194</v>
      </c>
      <c r="J417" s="160" t="str">
        <f t="shared" si="244"/>
        <v>OK</v>
      </c>
      <c r="K417" s="160" t="str">
        <f t="shared" si="244"/>
        <v>OK</v>
      </c>
      <c r="L417" s="160" t="str">
        <f>IF('DATA SHEET'!$B$10="NC-50","N/A","OK")</f>
        <v>OK</v>
      </c>
      <c r="M417" s="160" t="str">
        <f>IF('DATA SHEET'!$B$10="NC-50","N/A","OK")</f>
        <v>OK</v>
      </c>
      <c r="N417" s="160"/>
      <c r="O417" s="160"/>
      <c r="P417" s="160"/>
      <c r="Q417" s="160"/>
      <c r="R417" s="160"/>
      <c r="S417" s="160"/>
      <c r="T417" s="160"/>
      <c r="U417" s="160"/>
      <c r="V417" s="150" t="str">
        <f>IF(DB417&lt;&gt;"",
    IF(INT('Drill Size Info'!$AA$19)=INT('Drill Size Info'!$AB$19),
        --(INT('Drill Size Info'!$AA$19) &amp; "." &amp; DB417),
        IF(AND((--(INT('Drill Size Info'!$AA$19) &amp; "." &amp; DB417)&gt;=--('Drill Size Info'!$AA$19)), (--(INT('Drill Size Info'!$AA$19) &amp; "." &amp; DB417)&lt;=--('Drill Size Info'!$AB$19))),
            --(INT('Drill Size Info'!$AA$19) &amp; "." &amp; DB417),
            --(INT('Drill Size Info'!$AB$19) &amp; "." &amp; DB417)
        )
    ),
    IF(DA417&lt;&gt;"",
        IF(INT('Drill Size Info'!$AA$19)=INT('Drill Size Info'!$AB$19),
            --(INT('Drill Size Info'!$AA$19) &amp; "." &amp; LEFT(DA417,3)),
            IF(AND((--(INT('Drill Size Info'!$AA$19) &amp; "." &amp; LEFT(DA417,3))&gt;=--('Drill Size Info'!$AA$19)), (--(INT('Drill Size Info'!$AA$19) &amp; "." &amp; LEFT(DA417,3))&lt;=--('Drill Size Info'!$AB$19))),
                --(INT('Drill Size Info'!$AA$19) &amp; "." &amp; LEFT(DA417,3)),
                --(INT('Drill Size Info'!$AB$19) &amp; "." &amp; LEFT(DA417,3))
            )
        ),
        "OK"
    )
)</f>
        <v>OK</v>
      </c>
      <c r="W417" s="150" t="str">
        <f>IF(DC417&lt;&gt;"",
    IF(INT('Drill Size Info'!$AA$19)=INT('Drill Size Info'!$AB$19),
        --(INT('Drill Size Info'!$AA$19) &amp; "." &amp; DC417),
        IF(AND((--(INT('Drill Size Info'!$AA$19) &amp; "." &amp; DC417)&gt;=--('Drill Size Info'!$AA$19)), (--(INT('Drill Size Info'!$AA$19) &amp; "." &amp; DC417)&lt;=--('Drill Size Info'!$AB$19))),
            --(INT('Drill Size Info'!$AA$19) &amp; "." &amp; DC417),
            --(INT('Drill Size Info'!$AB$19) &amp; "." &amp; DC417)
        )
    ),
    IF(DA417&lt;&gt;"",
        IF(INT('Drill Size Info'!$AA$19)=INT('Drill Size Info'!$AB$19),
            --(INT('Drill Size Info'!$AA$19) &amp; "." &amp; RIGHT(DA417,3)),
            IF(AND((--(INT('Drill Size Info'!$AA$19) &amp; "." &amp; RIGHT(DA417,3))&gt;=--('Drill Size Info'!$AA$19)), (--(INT('Drill Size Info'!$AA$19) &amp; "." &amp; RIGHT(DA417,3))&lt;=--('Drill Size Info'!$AB$19))),
                --(INT('Drill Size Info'!$AA$19) &amp; "." &amp; RIGHT(DA417,3)),
                --(INT('Drill Size Info'!$AB$19) &amp; "." &amp; RIGHT(DA417,3))
            )
        ),
        "N/A"
    )
)</f>
        <v>N/A</v>
      </c>
      <c r="X417" s="150" t="str">
        <f>IF(DE417&lt;&gt;"",
    IF(INT('Drill Size Info'!$AA$19)=INT('Drill Size Info'!$AB$15),
        --(INT('Drill Size Info'!$AA$15) &amp; "." &amp; DE417),
        IF(AND((--(INT('Drill Size Info'!$AA$15) &amp; "." &amp; DE417)&gt;=--('Drill Size Info'!$AA$15)), (--(INT('Drill Size Info'!$AA$15) &amp; "." &amp; DE417)&lt;=--('Drill Size Info'!$AB$15))),
            --(INT('Drill Size Info'!$AA$15) &amp; "." &amp; DE417),
            --(INT('Drill Size Info'!$AB$15) &amp; "." &amp; DE417)
        )
    ),
    IF(DD417&lt;&gt;"",
        IF(INT('Drill Size Info'!$AA$15)=INT('Drill Size Info'!$AB$15),
            --(INT('Drill Size Info'!$AA$15) &amp; "." &amp; LEFT(DD417,3)),
            IF(AND((--(INT('Drill Size Info'!$AA$15) &amp; "." &amp; LEFT(DD417,3))&gt;=--('Drill Size Info'!$AA$15)), (--(INT('Drill Size Info'!$AA$15) &amp; "." &amp; LEFT(DD417,3))&lt;=--('Drill Size Info'!$AB$15))),
                --(INT('Drill Size Info'!$AA$15) &amp; "." &amp; LEFT(DD417,3)),
                --(INT('Drill Size Info'!$AB$15) &amp; "." &amp; LEFT(DD417,3))
            )
        ),
        "OK"
    )
)</f>
        <v>OK</v>
      </c>
      <c r="Y417" s="150" t="str">
        <f>IF(DF417&lt;&gt;"",
    IF(INT('Drill Size Info'!$AA$19)=INT('Drill Size Info'!$AB$15),
        --(INT('Drill Size Info'!$AA$15) &amp; "." &amp; DF417),
        IF(AND((--(INT('Drill Size Info'!$AA$15) &amp; "." &amp; DF417)&gt;=--('Drill Size Info'!$AA$15)), (--(INT('Drill Size Info'!$AA$15) &amp; "." &amp; DF417)&lt;=--('Drill Size Info'!$AB$15))),
            --(INT('Drill Size Info'!$AA$15) &amp; "." &amp; DF417),
            --(INT('Drill Size Info'!$AB$15) &amp; "." &amp; DF417)
        )
    ),
    IF(DD417&lt;&gt;"",
        IF(INT('Drill Size Info'!$AA$15)=INT('Drill Size Info'!$AB$15),
            --(INT('Drill Size Info'!$AA$15) &amp; "." &amp; RIGHT(DD417,3)),
            IF(AND((--(INT('Drill Size Info'!$AA$15) &amp; "." &amp; RIGHT(DD417,3))&gt;=--('Drill Size Info'!$AA$15)), (--(INT('Drill Size Info'!$AA$15) &amp; "." &amp; RIGHT(DD417,3))&lt;=--('Drill Size Info'!$AB$15))),
                --(INT('Drill Size Info'!$AA$15) &amp; "." &amp; RIGHT(DD417,3)),
                --(INT('Drill Size Info'!$AB$15) &amp; "." &amp; RIGHT(DD417,3))
            )
        ),
        "N/A"
    )
)</f>
        <v>N/A</v>
      </c>
      <c r="Z417" s="162"/>
      <c r="AA417" s="162"/>
      <c r="AB417" s="162"/>
      <c r="AC417" s="162"/>
      <c r="AD417" s="162"/>
      <c r="AE417" s="162"/>
      <c r="AF417" s="162"/>
      <c r="AG417" s="162"/>
      <c r="AH417" s="162"/>
      <c r="AI417" s="162"/>
      <c r="AJ417" s="162"/>
      <c r="AK417" s="183"/>
      <c r="AL417" s="183"/>
      <c r="AM417" s="162"/>
      <c r="AN417" s="162"/>
      <c r="AO417" s="162"/>
      <c r="AP417" s="162"/>
      <c r="AQ417" s="162"/>
      <c r="AR417" s="162"/>
      <c r="AS417" s="162"/>
      <c r="AT417" s="162"/>
      <c r="AU417" s="162"/>
      <c r="AV417" s="162"/>
      <c r="AW417" s="162"/>
      <c r="AX417" s="162"/>
      <c r="AY417" s="162"/>
      <c r="AZ417" s="163"/>
      <c r="BA417" s="163"/>
      <c r="BB417" s="163"/>
      <c r="BC417" s="163"/>
      <c r="BD417" s="163"/>
      <c r="BE417" s="163"/>
      <c r="BF417" s="164"/>
      <c r="BG417" s="165"/>
      <c r="BH417" s="162"/>
      <c r="BI417" s="162"/>
      <c r="BJ417" s="164"/>
      <c r="BK417" s="95"/>
      <c r="BL417" s="182"/>
      <c r="BM417" s="182"/>
      <c r="BN417" s="182"/>
      <c r="BO417" s="182"/>
      <c r="BP417" s="95" t="str">
        <f t="shared" si="241"/>
        <v/>
      </c>
    </row>
    <row r="418" spans="2:68" x14ac:dyDescent="0.2">
      <c r="B418" s="156">
        <f t="shared" si="242"/>
        <v>410</v>
      </c>
      <c r="C418" s="158" t="str">
        <f>CONCATENATE('DATA SHEET'!$B$9, 'DATA SHEET'!$Q$2)</f>
        <v>" HWDP</v>
      </c>
      <c r="D418" s="157" t="str">
        <f t="shared" si="243"/>
        <v/>
      </c>
      <c r="E418" s="158" t="str">
        <f>IF('DATA SHEET'!$E$10="Cat 2","N/A","OK")</f>
        <v>OK</v>
      </c>
      <c r="F418" s="158" t="str">
        <f>IF('DATA SHEET'!$E$10="Cat 2","N/A","OK")</f>
        <v>OK</v>
      </c>
      <c r="G418" s="160"/>
      <c r="H418" s="160"/>
      <c r="I418" s="160" t="s">
        <v>194</v>
      </c>
      <c r="J418" s="160" t="str">
        <f t="shared" si="244"/>
        <v>OK</v>
      </c>
      <c r="K418" s="160" t="str">
        <f t="shared" si="244"/>
        <v>OK</v>
      </c>
      <c r="L418" s="160" t="str">
        <f>IF('DATA SHEET'!$B$10="NC-50","N/A","OK")</f>
        <v>OK</v>
      </c>
      <c r="M418" s="160" t="str">
        <f>IF('DATA SHEET'!$B$10="NC-50","N/A","OK")</f>
        <v>OK</v>
      </c>
      <c r="N418" s="160"/>
      <c r="O418" s="160"/>
      <c r="P418" s="160"/>
      <c r="Q418" s="160"/>
      <c r="R418" s="160"/>
      <c r="S418" s="160"/>
      <c r="T418" s="160"/>
      <c r="U418" s="160"/>
      <c r="V418" s="150" t="str">
        <f>IF(DB418&lt;&gt;"",
    IF(INT('Drill Size Info'!$AA$19)=INT('Drill Size Info'!$AB$19),
        --(INT('Drill Size Info'!$AA$19) &amp; "." &amp; DB418),
        IF(AND((--(INT('Drill Size Info'!$AA$19) &amp; "." &amp; DB418)&gt;=--('Drill Size Info'!$AA$19)), (--(INT('Drill Size Info'!$AA$19) &amp; "." &amp; DB418)&lt;=--('Drill Size Info'!$AB$19))),
            --(INT('Drill Size Info'!$AA$19) &amp; "." &amp; DB418),
            --(INT('Drill Size Info'!$AB$19) &amp; "." &amp; DB418)
        )
    ),
    IF(DA418&lt;&gt;"",
        IF(INT('Drill Size Info'!$AA$19)=INT('Drill Size Info'!$AB$19),
            --(INT('Drill Size Info'!$AA$19) &amp; "." &amp; LEFT(DA418,3)),
            IF(AND((--(INT('Drill Size Info'!$AA$19) &amp; "." &amp; LEFT(DA418,3))&gt;=--('Drill Size Info'!$AA$19)), (--(INT('Drill Size Info'!$AA$19) &amp; "." &amp; LEFT(DA418,3))&lt;=--('Drill Size Info'!$AB$19))),
                --(INT('Drill Size Info'!$AA$19) &amp; "." &amp; LEFT(DA418,3)),
                --(INT('Drill Size Info'!$AB$19) &amp; "." &amp; LEFT(DA418,3))
            )
        ),
        "OK"
    )
)</f>
        <v>OK</v>
      </c>
      <c r="W418" s="150" t="str">
        <f>IF(DC418&lt;&gt;"",
    IF(INT('Drill Size Info'!$AA$19)=INT('Drill Size Info'!$AB$19),
        --(INT('Drill Size Info'!$AA$19) &amp; "." &amp; DC418),
        IF(AND((--(INT('Drill Size Info'!$AA$19) &amp; "." &amp; DC418)&gt;=--('Drill Size Info'!$AA$19)), (--(INT('Drill Size Info'!$AA$19) &amp; "." &amp; DC418)&lt;=--('Drill Size Info'!$AB$19))),
            --(INT('Drill Size Info'!$AA$19) &amp; "." &amp; DC418),
            --(INT('Drill Size Info'!$AB$19) &amp; "." &amp; DC418)
        )
    ),
    IF(DA418&lt;&gt;"",
        IF(INT('Drill Size Info'!$AA$19)=INT('Drill Size Info'!$AB$19),
            --(INT('Drill Size Info'!$AA$19) &amp; "." &amp; RIGHT(DA418,3)),
            IF(AND((--(INT('Drill Size Info'!$AA$19) &amp; "." &amp; RIGHT(DA418,3))&gt;=--('Drill Size Info'!$AA$19)), (--(INT('Drill Size Info'!$AA$19) &amp; "." &amp; RIGHT(DA418,3))&lt;=--('Drill Size Info'!$AB$19))),
                --(INT('Drill Size Info'!$AA$19) &amp; "." &amp; RIGHT(DA418,3)),
                --(INT('Drill Size Info'!$AB$19) &amp; "." &amp; RIGHT(DA418,3))
            )
        ),
        "N/A"
    )
)</f>
        <v>N/A</v>
      </c>
      <c r="X418" s="150" t="str">
        <f>IF(DE418&lt;&gt;"",
    IF(INT('Drill Size Info'!$AA$19)=INT('Drill Size Info'!$AB$15),
        --(INT('Drill Size Info'!$AA$15) &amp; "." &amp; DE418),
        IF(AND((--(INT('Drill Size Info'!$AA$15) &amp; "." &amp; DE418)&gt;=--('Drill Size Info'!$AA$15)), (--(INT('Drill Size Info'!$AA$15) &amp; "." &amp; DE418)&lt;=--('Drill Size Info'!$AB$15))),
            --(INT('Drill Size Info'!$AA$15) &amp; "." &amp; DE418),
            --(INT('Drill Size Info'!$AB$15) &amp; "." &amp; DE418)
        )
    ),
    IF(DD418&lt;&gt;"",
        IF(INT('Drill Size Info'!$AA$15)=INT('Drill Size Info'!$AB$15),
            --(INT('Drill Size Info'!$AA$15) &amp; "." &amp; LEFT(DD418,3)),
            IF(AND((--(INT('Drill Size Info'!$AA$15) &amp; "." &amp; LEFT(DD418,3))&gt;=--('Drill Size Info'!$AA$15)), (--(INT('Drill Size Info'!$AA$15) &amp; "." &amp; LEFT(DD418,3))&lt;=--('Drill Size Info'!$AB$15))),
                --(INT('Drill Size Info'!$AA$15) &amp; "." &amp; LEFT(DD418,3)),
                --(INT('Drill Size Info'!$AB$15) &amp; "." &amp; LEFT(DD418,3))
            )
        ),
        "OK"
    )
)</f>
        <v>OK</v>
      </c>
      <c r="Y418" s="150" t="str">
        <f>IF(DF418&lt;&gt;"",
    IF(INT('Drill Size Info'!$AA$19)=INT('Drill Size Info'!$AB$15),
        --(INT('Drill Size Info'!$AA$15) &amp; "." &amp; DF418),
        IF(AND((--(INT('Drill Size Info'!$AA$15) &amp; "." &amp; DF418)&gt;=--('Drill Size Info'!$AA$15)), (--(INT('Drill Size Info'!$AA$15) &amp; "." &amp; DF418)&lt;=--('Drill Size Info'!$AB$15))),
            --(INT('Drill Size Info'!$AA$15) &amp; "." &amp; DF418),
            --(INT('Drill Size Info'!$AB$15) &amp; "." &amp; DF418)
        )
    ),
    IF(DD418&lt;&gt;"",
        IF(INT('Drill Size Info'!$AA$15)=INT('Drill Size Info'!$AB$15),
            --(INT('Drill Size Info'!$AA$15) &amp; "." &amp; RIGHT(DD418,3)),
            IF(AND((--(INT('Drill Size Info'!$AA$15) &amp; "." &amp; RIGHT(DD418,3))&gt;=--('Drill Size Info'!$AA$15)), (--(INT('Drill Size Info'!$AA$15) &amp; "." &amp; RIGHT(DD418,3))&lt;=--('Drill Size Info'!$AB$15))),
                --(INT('Drill Size Info'!$AA$15) &amp; "." &amp; RIGHT(DD418,3)),
                --(INT('Drill Size Info'!$AB$15) &amp; "." &amp; RIGHT(DD418,3))
            )
        ),
        "N/A"
    )
)</f>
        <v>N/A</v>
      </c>
      <c r="Z418" s="162"/>
      <c r="AA418" s="162"/>
      <c r="AB418" s="162"/>
      <c r="AC418" s="162"/>
      <c r="AD418" s="162"/>
      <c r="AE418" s="162"/>
      <c r="AF418" s="162"/>
      <c r="AG418" s="162"/>
      <c r="AH418" s="162"/>
      <c r="AI418" s="162"/>
      <c r="AJ418" s="162"/>
      <c r="AK418" s="183"/>
      <c r="AL418" s="183"/>
      <c r="AM418" s="162"/>
      <c r="AN418" s="162"/>
      <c r="AO418" s="162"/>
      <c r="AP418" s="162"/>
      <c r="AQ418" s="162"/>
      <c r="AR418" s="162"/>
      <c r="AS418" s="162"/>
      <c r="AT418" s="162"/>
      <c r="AU418" s="162"/>
      <c r="AV418" s="162"/>
      <c r="AW418" s="162"/>
      <c r="AX418" s="162"/>
      <c r="AY418" s="162"/>
      <c r="AZ418" s="163"/>
      <c r="BA418" s="163"/>
      <c r="BB418" s="163"/>
      <c r="BC418" s="163"/>
      <c r="BD418" s="163"/>
      <c r="BE418" s="163"/>
      <c r="BF418" s="164"/>
      <c r="BG418" s="165"/>
      <c r="BH418" s="162"/>
      <c r="BI418" s="162"/>
      <c r="BJ418" s="164"/>
      <c r="BK418" s="95"/>
      <c r="BL418" s="182"/>
      <c r="BM418" s="182"/>
      <c r="BN418" s="182"/>
      <c r="BO418" s="182"/>
      <c r="BP418" s="95" t="str">
        <f t="shared" si="241"/>
        <v/>
      </c>
    </row>
    <row r="419" spans="2:68" x14ac:dyDescent="0.2">
      <c r="B419" s="156">
        <f t="shared" si="242"/>
        <v>411</v>
      </c>
      <c r="C419" s="158" t="str">
        <f>CONCATENATE('DATA SHEET'!$B$9, 'DATA SHEET'!$Q$2)</f>
        <v>" HWDP</v>
      </c>
      <c r="D419" s="157" t="str">
        <f t="shared" si="243"/>
        <v/>
      </c>
      <c r="E419" s="158" t="str">
        <f>IF('DATA SHEET'!$E$10="Cat 2","N/A","OK")</f>
        <v>OK</v>
      </c>
      <c r="F419" s="158" t="str">
        <f>IF('DATA SHEET'!$E$10="Cat 2","N/A","OK")</f>
        <v>OK</v>
      </c>
      <c r="G419" s="160"/>
      <c r="H419" s="160"/>
      <c r="I419" s="160" t="s">
        <v>194</v>
      </c>
      <c r="J419" s="160" t="str">
        <f t="shared" si="244"/>
        <v>OK</v>
      </c>
      <c r="K419" s="160" t="str">
        <f t="shared" si="244"/>
        <v>OK</v>
      </c>
      <c r="L419" s="160" t="str">
        <f>IF('DATA SHEET'!$B$10="NC-50","N/A","OK")</f>
        <v>OK</v>
      </c>
      <c r="M419" s="160" t="str">
        <f>IF('DATA SHEET'!$B$10="NC-50","N/A","OK")</f>
        <v>OK</v>
      </c>
      <c r="N419" s="160"/>
      <c r="O419" s="160"/>
      <c r="P419" s="160"/>
      <c r="Q419" s="160"/>
      <c r="R419" s="160"/>
      <c r="S419" s="160"/>
      <c r="T419" s="160"/>
      <c r="U419" s="160"/>
      <c r="V419" s="150" t="str">
        <f>IF(DB419&lt;&gt;"",
    IF(INT('Drill Size Info'!$AA$19)=INT('Drill Size Info'!$AB$19),
        --(INT('Drill Size Info'!$AA$19) &amp; "." &amp; DB419),
        IF(AND((--(INT('Drill Size Info'!$AA$19) &amp; "." &amp; DB419)&gt;=--('Drill Size Info'!$AA$19)), (--(INT('Drill Size Info'!$AA$19) &amp; "." &amp; DB419)&lt;=--('Drill Size Info'!$AB$19))),
            --(INT('Drill Size Info'!$AA$19) &amp; "." &amp; DB419),
            --(INT('Drill Size Info'!$AB$19) &amp; "." &amp; DB419)
        )
    ),
    IF(DA419&lt;&gt;"",
        IF(INT('Drill Size Info'!$AA$19)=INT('Drill Size Info'!$AB$19),
            --(INT('Drill Size Info'!$AA$19) &amp; "." &amp; LEFT(DA419,3)),
            IF(AND((--(INT('Drill Size Info'!$AA$19) &amp; "." &amp; LEFT(DA419,3))&gt;=--('Drill Size Info'!$AA$19)), (--(INT('Drill Size Info'!$AA$19) &amp; "." &amp; LEFT(DA419,3))&lt;=--('Drill Size Info'!$AB$19))),
                --(INT('Drill Size Info'!$AA$19) &amp; "." &amp; LEFT(DA419,3)),
                --(INT('Drill Size Info'!$AB$19) &amp; "." &amp; LEFT(DA419,3))
            )
        ),
        "OK"
    )
)</f>
        <v>OK</v>
      </c>
      <c r="W419" s="150" t="str">
        <f>IF(DC419&lt;&gt;"",
    IF(INT('Drill Size Info'!$AA$19)=INT('Drill Size Info'!$AB$19),
        --(INT('Drill Size Info'!$AA$19) &amp; "." &amp; DC419),
        IF(AND((--(INT('Drill Size Info'!$AA$19) &amp; "." &amp; DC419)&gt;=--('Drill Size Info'!$AA$19)), (--(INT('Drill Size Info'!$AA$19) &amp; "." &amp; DC419)&lt;=--('Drill Size Info'!$AB$19))),
            --(INT('Drill Size Info'!$AA$19) &amp; "." &amp; DC419),
            --(INT('Drill Size Info'!$AB$19) &amp; "." &amp; DC419)
        )
    ),
    IF(DA419&lt;&gt;"",
        IF(INT('Drill Size Info'!$AA$19)=INT('Drill Size Info'!$AB$19),
            --(INT('Drill Size Info'!$AA$19) &amp; "." &amp; RIGHT(DA419,3)),
            IF(AND((--(INT('Drill Size Info'!$AA$19) &amp; "." &amp; RIGHT(DA419,3))&gt;=--('Drill Size Info'!$AA$19)), (--(INT('Drill Size Info'!$AA$19) &amp; "." &amp; RIGHT(DA419,3))&lt;=--('Drill Size Info'!$AB$19))),
                --(INT('Drill Size Info'!$AA$19) &amp; "." &amp; RIGHT(DA419,3)),
                --(INT('Drill Size Info'!$AB$19) &amp; "." &amp; RIGHT(DA419,3))
            )
        ),
        "N/A"
    )
)</f>
        <v>N/A</v>
      </c>
      <c r="X419" s="150" t="str">
        <f>IF(DE419&lt;&gt;"",
    IF(INT('Drill Size Info'!$AA$19)=INT('Drill Size Info'!$AB$15),
        --(INT('Drill Size Info'!$AA$15) &amp; "." &amp; DE419),
        IF(AND((--(INT('Drill Size Info'!$AA$15) &amp; "." &amp; DE419)&gt;=--('Drill Size Info'!$AA$15)), (--(INT('Drill Size Info'!$AA$15) &amp; "." &amp; DE419)&lt;=--('Drill Size Info'!$AB$15))),
            --(INT('Drill Size Info'!$AA$15) &amp; "." &amp; DE419),
            --(INT('Drill Size Info'!$AB$15) &amp; "." &amp; DE419)
        )
    ),
    IF(DD419&lt;&gt;"",
        IF(INT('Drill Size Info'!$AA$15)=INT('Drill Size Info'!$AB$15),
            --(INT('Drill Size Info'!$AA$15) &amp; "." &amp; LEFT(DD419,3)),
            IF(AND((--(INT('Drill Size Info'!$AA$15) &amp; "." &amp; LEFT(DD419,3))&gt;=--('Drill Size Info'!$AA$15)), (--(INT('Drill Size Info'!$AA$15) &amp; "." &amp; LEFT(DD419,3))&lt;=--('Drill Size Info'!$AB$15))),
                --(INT('Drill Size Info'!$AA$15) &amp; "." &amp; LEFT(DD419,3)),
                --(INT('Drill Size Info'!$AB$15) &amp; "." &amp; LEFT(DD419,3))
            )
        ),
        "OK"
    )
)</f>
        <v>OK</v>
      </c>
      <c r="Y419" s="150" t="str">
        <f>IF(DF419&lt;&gt;"",
    IF(INT('Drill Size Info'!$AA$19)=INT('Drill Size Info'!$AB$15),
        --(INT('Drill Size Info'!$AA$15) &amp; "." &amp; DF419),
        IF(AND((--(INT('Drill Size Info'!$AA$15) &amp; "." &amp; DF419)&gt;=--('Drill Size Info'!$AA$15)), (--(INT('Drill Size Info'!$AA$15) &amp; "." &amp; DF419)&lt;=--('Drill Size Info'!$AB$15))),
            --(INT('Drill Size Info'!$AA$15) &amp; "." &amp; DF419),
            --(INT('Drill Size Info'!$AB$15) &amp; "." &amp; DF419)
        )
    ),
    IF(DD419&lt;&gt;"",
        IF(INT('Drill Size Info'!$AA$15)=INT('Drill Size Info'!$AB$15),
            --(INT('Drill Size Info'!$AA$15) &amp; "." &amp; RIGHT(DD419,3)),
            IF(AND((--(INT('Drill Size Info'!$AA$15) &amp; "." &amp; RIGHT(DD419,3))&gt;=--('Drill Size Info'!$AA$15)), (--(INT('Drill Size Info'!$AA$15) &amp; "." &amp; RIGHT(DD419,3))&lt;=--('Drill Size Info'!$AB$15))),
                --(INT('Drill Size Info'!$AA$15) &amp; "." &amp; RIGHT(DD419,3)),
                --(INT('Drill Size Info'!$AB$15) &amp; "." &amp; RIGHT(DD419,3))
            )
        ),
        "N/A"
    )
)</f>
        <v>N/A</v>
      </c>
      <c r="Z419" s="162"/>
      <c r="AA419" s="162"/>
      <c r="AB419" s="162"/>
      <c r="AC419" s="162"/>
      <c r="AD419" s="162"/>
      <c r="AE419" s="162"/>
      <c r="AF419" s="162"/>
      <c r="AG419" s="162"/>
      <c r="AH419" s="162"/>
      <c r="AI419" s="162"/>
      <c r="AJ419" s="162"/>
      <c r="AK419" s="183"/>
      <c r="AL419" s="183"/>
      <c r="AM419" s="162"/>
      <c r="AN419" s="162"/>
      <c r="AO419" s="162"/>
      <c r="AP419" s="162"/>
      <c r="AQ419" s="162"/>
      <c r="AR419" s="162"/>
      <c r="AS419" s="162"/>
      <c r="AT419" s="162"/>
      <c r="AU419" s="162"/>
      <c r="AV419" s="162"/>
      <c r="AW419" s="162"/>
      <c r="AX419" s="162"/>
      <c r="AY419" s="162"/>
      <c r="AZ419" s="163"/>
      <c r="BA419" s="163"/>
      <c r="BB419" s="163"/>
      <c r="BC419" s="163"/>
      <c r="BD419" s="163"/>
      <c r="BE419" s="163"/>
      <c r="BF419" s="164"/>
      <c r="BG419" s="165"/>
      <c r="BH419" s="162"/>
      <c r="BI419" s="162"/>
      <c r="BJ419" s="164"/>
      <c r="BK419" s="95"/>
      <c r="BL419" s="182"/>
      <c r="BM419" s="182"/>
      <c r="BN419" s="182"/>
      <c r="BO419" s="182"/>
      <c r="BP419" s="95" t="str">
        <f t="shared" si="241"/>
        <v/>
      </c>
    </row>
    <row r="420" spans="2:68" x14ac:dyDescent="0.2">
      <c r="B420" s="156">
        <f t="shared" si="242"/>
        <v>412</v>
      </c>
      <c r="C420" s="158" t="str">
        <f>CONCATENATE('DATA SHEET'!$B$9, 'DATA SHEET'!$Q$2)</f>
        <v>" HWDP</v>
      </c>
      <c r="D420" s="157" t="str">
        <f t="shared" si="243"/>
        <v/>
      </c>
      <c r="E420" s="158" t="str">
        <f>IF('DATA SHEET'!$E$10="Cat 2","N/A","OK")</f>
        <v>OK</v>
      </c>
      <c r="F420" s="158" t="str">
        <f>IF('DATA SHEET'!$E$10="Cat 2","N/A","OK")</f>
        <v>OK</v>
      </c>
      <c r="G420" s="160"/>
      <c r="H420" s="160"/>
      <c r="I420" s="160" t="s">
        <v>194</v>
      </c>
      <c r="J420" s="160" t="str">
        <f t="shared" si="244"/>
        <v>OK</v>
      </c>
      <c r="K420" s="160" t="str">
        <f t="shared" si="244"/>
        <v>OK</v>
      </c>
      <c r="L420" s="160" t="str">
        <f>IF('DATA SHEET'!$B$10="NC-50","N/A","OK")</f>
        <v>OK</v>
      </c>
      <c r="M420" s="160" t="str">
        <f>IF('DATA SHEET'!$B$10="NC-50","N/A","OK")</f>
        <v>OK</v>
      </c>
      <c r="N420" s="160"/>
      <c r="O420" s="160"/>
      <c r="P420" s="160"/>
      <c r="Q420" s="160"/>
      <c r="R420" s="160"/>
      <c r="S420" s="160"/>
      <c r="T420" s="160"/>
      <c r="U420" s="160"/>
      <c r="V420" s="150" t="str">
        <f>IF(DB420&lt;&gt;"",
    IF(INT('Drill Size Info'!$AA$19)=INT('Drill Size Info'!$AB$19),
        --(INT('Drill Size Info'!$AA$19) &amp; "." &amp; DB420),
        IF(AND((--(INT('Drill Size Info'!$AA$19) &amp; "." &amp; DB420)&gt;=--('Drill Size Info'!$AA$19)), (--(INT('Drill Size Info'!$AA$19) &amp; "." &amp; DB420)&lt;=--('Drill Size Info'!$AB$19))),
            --(INT('Drill Size Info'!$AA$19) &amp; "." &amp; DB420),
            --(INT('Drill Size Info'!$AB$19) &amp; "." &amp; DB420)
        )
    ),
    IF(DA420&lt;&gt;"",
        IF(INT('Drill Size Info'!$AA$19)=INT('Drill Size Info'!$AB$19),
            --(INT('Drill Size Info'!$AA$19) &amp; "." &amp; LEFT(DA420,3)),
            IF(AND((--(INT('Drill Size Info'!$AA$19) &amp; "." &amp; LEFT(DA420,3))&gt;=--('Drill Size Info'!$AA$19)), (--(INT('Drill Size Info'!$AA$19) &amp; "." &amp; LEFT(DA420,3))&lt;=--('Drill Size Info'!$AB$19))),
                --(INT('Drill Size Info'!$AA$19) &amp; "." &amp; LEFT(DA420,3)),
                --(INT('Drill Size Info'!$AB$19) &amp; "." &amp; LEFT(DA420,3))
            )
        ),
        "OK"
    )
)</f>
        <v>OK</v>
      </c>
      <c r="W420" s="150" t="str">
        <f>IF(DC420&lt;&gt;"",
    IF(INT('Drill Size Info'!$AA$19)=INT('Drill Size Info'!$AB$19),
        --(INT('Drill Size Info'!$AA$19) &amp; "." &amp; DC420),
        IF(AND((--(INT('Drill Size Info'!$AA$19) &amp; "." &amp; DC420)&gt;=--('Drill Size Info'!$AA$19)), (--(INT('Drill Size Info'!$AA$19) &amp; "." &amp; DC420)&lt;=--('Drill Size Info'!$AB$19))),
            --(INT('Drill Size Info'!$AA$19) &amp; "." &amp; DC420),
            --(INT('Drill Size Info'!$AB$19) &amp; "." &amp; DC420)
        )
    ),
    IF(DA420&lt;&gt;"",
        IF(INT('Drill Size Info'!$AA$19)=INT('Drill Size Info'!$AB$19),
            --(INT('Drill Size Info'!$AA$19) &amp; "." &amp; RIGHT(DA420,3)),
            IF(AND((--(INT('Drill Size Info'!$AA$19) &amp; "." &amp; RIGHT(DA420,3))&gt;=--('Drill Size Info'!$AA$19)), (--(INT('Drill Size Info'!$AA$19) &amp; "." &amp; RIGHT(DA420,3))&lt;=--('Drill Size Info'!$AB$19))),
                --(INT('Drill Size Info'!$AA$19) &amp; "." &amp; RIGHT(DA420,3)),
                --(INT('Drill Size Info'!$AB$19) &amp; "." &amp; RIGHT(DA420,3))
            )
        ),
        "N/A"
    )
)</f>
        <v>N/A</v>
      </c>
      <c r="X420" s="150" t="str">
        <f>IF(DE420&lt;&gt;"",
    IF(INT('Drill Size Info'!$AA$19)=INT('Drill Size Info'!$AB$15),
        --(INT('Drill Size Info'!$AA$15) &amp; "." &amp; DE420),
        IF(AND((--(INT('Drill Size Info'!$AA$15) &amp; "." &amp; DE420)&gt;=--('Drill Size Info'!$AA$15)), (--(INT('Drill Size Info'!$AA$15) &amp; "." &amp; DE420)&lt;=--('Drill Size Info'!$AB$15))),
            --(INT('Drill Size Info'!$AA$15) &amp; "." &amp; DE420),
            --(INT('Drill Size Info'!$AB$15) &amp; "." &amp; DE420)
        )
    ),
    IF(DD420&lt;&gt;"",
        IF(INT('Drill Size Info'!$AA$15)=INT('Drill Size Info'!$AB$15),
            --(INT('Drill Size Info'!$AA$15) &amp; "." &amp; LEFT(DD420,3)),
            IF(AND((--(INT('Drill Size Info'!$AA$15) &amp; "." &amp; LEFT(DD420,3))&gt;=--('Drill Size Info'!$AA$15)), (--(INT('Drill Size Info'!$AA$15) &amp; "." &amp; LEFT(DD420,3))&lt;=--('Drill Size Info'!$AB$15))),
                --(INT('Drill Size Info'!$AA$15) &amp; "." &amp; LEFT(DD420,3)),
                --(INT('Drill Size Info'!$AB$15) &amp; "." &amp; LEFT(DD420,3))
            )
        ),
        "OK"
    )
)</f>
        <v>OK</v>
      </c>
      <c r="Y420" s="150" t="str">
        <f>IF(DF420&lt;&gt;"",
    IF(INT('Drill Size Info'!$AA$19)=INT('Drill Size Info'!$AB$15),
        --(INT('Drill Size Info'!$AA$15) &amp; "." &amp; DF420),
        IF(AND((--(INT('Drill Size Info'!$AA$15) &amp; "." &amp; DF420)&gt;=--('Drill Size Info'!$AA$15)), (--(INT('Drill Size Info'!$AA$15) &amp; "." &amp; DF420)&lt;=--('Drill Size Info'!$AB$15))),
            --(INT('Drill Size Info'!$AA$15) &amp; "." &amp; DF420),
            --(INT('Drill Size Info'!$AB$15) &amp; "." &amp; DF420)
        )
    ),
    IF(DD420&lt;&gt;"",
        IF(INT('Drill Size Info'!$AA$15)=INT('Drill Size Info'!$AB$15),
            --(INT('Drill Size Info'!$AA$15) &amp; "." &amp; RIGHT(DD420,3)),
            IF(AND((--(INT('Drill Size Info'!$AA$15) &amp; "." &amp; RIGHT(DD420,3))&gt;=--('Drill Size Info'!$AA$15)), (--(INT('Drill Size Info'!$AA$15) &amp; "." &amp; RIGHT(DD420,3))&lt;=--('Drill Size Info'!$AB$15))),
                --(INT('Drill Size Info'!$AA$15) &amp; "." &amp; RIGHT(DD420,3)),
                --(INT('Drill Size Info'!$AB$15) &amp; "." &amp; RIGHT(DD420,3))
            )
        ),
        "N/A"
    )
)</f>
        <v>N/A</v>
      </c>
      <c r="Z420" s="162"/>
      <c r="AA420" s="162"/>
      <c r="AB420" s="162"/>
      <c r="AC420" s="162"/>
      <c r="AD420" s="162"/>
      <c r="AE420" s="162"/>
      <c r="AF420" s="162"/>
      <c r="AG420" s="162"/>
      <c r="AH420" s="162"/>
      <c r="AI420" s="162"/>
      <c r="AJ420" s="162"/>
      <c r="AK420" s="183"/>
      <c r="AL420" s="183"/>
      <c r="AM420" s="162"/>
      <c r="AN420" s="162"/>
      <c r="AO420" s="162"/>
      <c r="AP420" s="162"/>
      <c r="AQ420" s="162"/>
      <c r="AR420" s="162"/>
      <c r="AS420" s="162"/>
      <c r="AT420" s="162"/>
      <c r="AU420" s="162"/>
      <c r="AV420" s="162"/>
      <c r="AW420" s="162"/>
      <c r="AX420" s="162"/>
      <c r="AY420" s="162"/>
      <c r="AZ420" s="163"/>
      <c r="BA420" s="163"/>
      <c r="BB420" s="163"/>
      <c r="BC420" s="163"/>
      <c r="BD420" s="163"/>
      <c r="BE420" s="163"/>
      <c r="BF420" s="164"/>
      <c r="BG420" s="165"/>
      <c r="BH420" s="162"/>
      <c r="BI420" s="162"/>
      <c r="BJ420" s="164"/>
      <c r="BK420" s="95"/>
      <c r="BL420" s="182"/>
      <c r="BM420" s="182"/>
      <c r="BN420" s="182"/>
      <c r="BO420" s="182"/>
      <c r="BP420" s="95" t="str">
        <f t="shared" si="241"/>
        <v/>
      </c>
    </row>
    <row r="421" spans="2:68" x14ac:dyDescent="0.2">
      <c r="B421" s="156">
        <f t="shared" si="242"/>
        <v>413</v>
      </c>
      <c r="C421" s="158" t="str">
        <f>CONCATENATE('DATA SHEET'!$B$9, 'DATA SHEET'!$Q$2)</f>
        <v>" HWDP</v>
      </c>
      <c r="D421" s="157" t="str">
        <f t="shared" si="243"/>
        <v/>
      </c>
      <c r="E421" s="158" t="str">
        <f>IF('DATA SHEET'!$E$10="Cat 2","N/A","OK")</f>
        <v>OK</v>
      </c>
      <c r="F421" s="158" t="str">
        <f>IF('DATA SHEET'!$E$10="Cat 2","N/A","OK")</f>
        <v>OK</v>
      </c>
      <c r="G421" s="160"/>
      <c r="H421" s="160"/>
      <c r="I421" s="160" t="s">
        <v>194</v>
      </c>
      <c r="J421" s="160" t="str">
        <f t="shared" si="244"/>
        <v>OK</v>
      </c>
      <c r="K421" s="160" t="str">
        <f t="shared" si="244"/>
        <v>OK</v>
      </c>
      <c r="L421" s="160" t="str">
        <f>IF('DATA SHEET'!$B$10="NC-50","N/A","OK")</f>
        <v>OK</v>
      </c>
      <c r="M421" s="160" t="str">
        <f>IF('DATA SHEET'!$B$10="NC-50","N/A","OK")</f>
        <v>OK</v>
      </c>
      <c r="N421" s="160"/>
      <c r="O421" s="160"/>
      <c r="P421" s="160"/>
      <c r="Q421" s="160"/>
      <c r="R421" s="160"/>
      <c r="S421" s="160"/>
      <c r="T421" s="160"/>
      <c r="U421" s="160"/>
      <c r="V421" s="150" t="str">
        <f>IF(DB421&lt;&gt;"",
    IF(INT('Drill Size Info'!$AA$19)=INT('Drill Size Info'!$AB$19),
        --(INT('Drill Size Info'!$AA$19) &amp; "." &amp; DB421),
        IF(AND((--(INT('Drill Size Info'!$AA$19) &amp; "." &amp; DB421)&gt;=--('Drill Size Info'!$AA$19)), (--(INT('Drill Size Info'!$AA$19) &amp; "." &amp; DB421)&lt;=--('Drill Size Info'!$AB$19))),
            --(INT('Drill Size Info'!$AA$19) &amp; "." &amp; DB421),
            --(INT('Drill Size Info'!$AB$19) &amp; "." &amp; DB421)
        )
    ),
    IF(DA421&lt;&gt;"",
        IF(INT('Drill Size Info'!$AA$19)=INT('Drill Size Info'!$AB$19),
            --(INT('Drill Size Info'!$AA$19) &amp; "." &amp; LEFT(DA421,3)),
            IF(AND((--(INT('Drill Size Info'!$AA$19) &amp; "." &amp; LEFT(DA421,3))&gt;=--('Drill Size Info'!$AA$19)), (--(INT('Drill Size Info'!$AA$19) &amp; "." &amp; LEFT(DA421,3))&lt;=--('Drill Size Info'!$AB$19))),
                --(INT('Drill Size Info'!$AA$19) &amp; "." &amp; LEFT(DA421,3)),
                --(INT('Drill Size Info'!$AB$19) &amp; "." &amp; LEFT(DA421,3))
            )
        ),
        "OK"
    )
)</f>
        <v>OK</v>
      </c>
      <c r="W421" s="150" t="str">
        <f>IF(DC421&lt;&gt;"",
    IF(INT('Drill Size Info'!$AA$19)=INT('Drill Size Info'!$AB$19),
        --(INT('Drill Size Info'!$AA$19) &amp; "." &amp; DC421),
        IF(AND((--(INT('Drill Size Info'!$AA$19) &amp; "." &amp; DC421)&gt;=--('Drill Size Info'!$AA$19)), (--(INT('Drill Size Info'!$AA$19) &amp; "." &amp; DC421)&lt;=--('Drill Size Info'!$AB$19))),
            --(INT('Drill Size Info'!$AA$19) &amp; "." &amp; DC421),
            --(INT('Drill Size Info'!$AB$19) &amp; "." &amp; DC421)
        )
    ),
    IF(DA421&lt;&gt;"",
        IF(INT('Drill Size Info'!$AA$19)=INT('Drill Size Info'!$AB$19),
            --(INT('Drill Size Info'!$AA$19) &amp; "." &amp; RIGHT(DA421,3)),
            IF(AND((--(INT('Drill Size Info'!$AA$19) &amp; "." &amp; RIGHT(DA421,3))&gt;=--('Drill Size Info'!$AA$19)), (--(INT('Drill Size Info'!$AA$19) &amp; "." &amp; RIGHT(DA421,3))&lt;=--('Drill Size Info'!$AB$19))),
                --(INT('Drill Size Info'!$AA$19) &amp; "." &amp; RIGHT(DA421,3)),
                --(INT('Drill Size Info'!$AB$19) &amp; "." &amp; RIGHT(DA421,3))
            )
        ),
        "N/A"
    )
)</f>
        <v>N/A</v>
      </c>
      <c r="X421" s="150" t="str">
        <f>IF(DE421&lt;&gt;"",
    IF(INT('Drill Size Info'!$AA$19)=INT('Drill Size Info'!$AB$15),
        --(INT('Drill Size Info'!$AA$15) &amp; "." &amp; DE421),
        IF(AND((--(INT('Drill Size Info'!$AA$15) &amp; "." &amp; DE421)&gt;=--('Drill Size Info'!$AA$15)), (--(INT('Drill Size Info'!$AA$15) &amp; "." &amp; DE421)&lt;=--('Drill Size Info'!$AB$15))),
            --(INT('Drill Size Info'!$AA$15) &amp; "." &amp; DE421),
            --(INT('Drill Size Info'!$AB$15) &amp; "." &amp; DE421)
        )
    ),
    IF(DD421&lt;&gt;"",
        IF(INT('Drill Size Info'!$AA$15)=INT('Drill Size Info'!$AB$15),
            --(INT('Drill Size Info'!$AA$15) &amp; "." &amp; LEFT(DD421,3)),
            IF(AND((--(INT('Drill Size Info'!$AA$15) &amp; "." &amp; LEFT(DD421,3))&gt;=--('Drill Size Info'!$AA$15)), (--(INT('Drill Size Info'!$AA$15) &amp; "." &amp; LEFT(DD421,3))&lt;=--('Drill Size Info'!$AB$15))),
                --(INT('Drill Size Info'!$AA$15) &amp; "." &amp; LEFT(DD421,3)),
                --(INT('Drill Size Info'!$AB$15) &amp; "." &amp; LEFT(DD421,3))
            )
        ),
        "OK"
    )
)</f>
        <v>OK</v>
      </c>
      <c r="Y421" s="150" t="str">
        <f>IF(DF421&lt;&gt;"",
    IF(INT('Drill Size Info'!$AA$19)=INT('Drill Size Info'!$AB$15),
        --(INT('Drill Size Info'!$AA$15) &amp; "." &amp; DF421),
        IF(AND((--(INT('Drill Size Info'!$AA$15) &amp; "." &amp; DF421)&gt;=--('Drill Size Info'!$AA$15)), (--(INT('Drill Size Info'!$AA$15) &amp; "." &amp; DF421)&lt;=--('Drill Size Info'!$AB$15))),
            --(INT('Drill Size Info'!$AA$15) &amp; "." &amp; DF421),
            --(INT('Drill Size Info'!$AB$15) &amp; "." &amp; DF421)
        )
    ),
    IF(DD421&lt;&gt;"",
        IF(INT('Drill Size Info'!$AA$15)=INT('Drill Size Info'!$AB$15),
            --(INT('Drill Size Info'!$AA$15) &amp; "." &amp; RIGHT(DD421,3)),
            IF(AND((--(INT('Drill Size Info'!$AA$15) &amp; "." &amp; RIGHT(DD421,3))&gt;=--('Drill Size Info'!$AA$15)), (--(INT('Drill Size Info'!$AA$15) &amp; "." &amp; RIGHT(DD421,3))&lt;=--('Drill Size Info'!$AB$15))),
                --(INT('Drill Size Info'!$AA$15) &amp; "." &amp; RIGHT(DD421,3)),
                --(INT('Drill Size Info'!$AB$15) &amp; "." &amp; RIGHT(DD421,3))
            )
        ),
        "N/A"
    )
)</f>
        <v>N/A</v>
      </c>
      <c r="Z421" s="162"/>
      <c r="AA421" s="162"/>
      <c r="AB421" s="162"/>
      <c r="AC421" s="162"/>
      <c r="AD421" s="162"/>
      <c r="AE421" s="162"/>
      <c r="AF421" s="162"/>
      <c r="AG421" s="162"/>
      <c r="AH421" s="162"/>
      <c r="AI421" s="162"/>
      <c r="AJ421" s="162"/>
      <c r="AK421" s="183"/>
      <c r="AL421" s="183"/>
      <c r="AM421" s="162"/>
      <c r="AN421" s="162"/>
      <c r="AO421" s="162"/>
      <c r="AP421" s="162"/>
      <c r="AQ421" s="162"/>
      <c r="AR421" s="162"/>
      <c r="AS421" s="162"/>
      <c r="AT421" s="162"/>
      <c r="AU421" s="162"/>
      <c r="AV421" s="162"/>
      <c r="AW421" s="162"/>
      <c r="AX421" s="162"/>
      <c r="AY421" s="162"/>
      <c r="AZ421" s="163"/>
      <c r="BA421" s="163"/>
      <c r="BB421" s="163"/>
      <c r="BC421" s="163"/>
      <c r="BD421" s="163"/>
      <c r="BE421" s="163"/>
      <c r="BF421" s="164"/>
      <c r="BG421" s="165"/>
      <c r="BH421" s="162"/>
      <c r="BI421" s="162"/>
      <c r="BJ421" s="164"/>
      <c r="BK421" s="95"/>
      <c r="BL421" s="182"/>
      <c r="BM421" s="182"/>
      <c r="BN421" s="182"/>
      <c r="BO421" s="182"/>
      <c r="BP421" s="95" t="str">
        <f t="shared" si="241"/>
        <v/>
      </c>
    </row>
    <row r="422" spans="2:68" x14ac:dyDescent="0.2">
      <c r="B422" s="156">
        <f t="shared" si="242"/>
        <v>414</v>
      </c>
      <c r="C422" s="158" t="str">
        <f>CONCATENATE('DATA SHEET'!$B$9, 'DATA SHEET'!$Q$2)</f>
        <v>" HWDP</v>
      </c>
      <c r="D422" s="157" t="str">
        <f t="shared" si="243"/>
        <v/>
      </c>
      <c r="E422" s="158" t="str">
        <f>IF('DATA SHEET'!$E$10="Cat 2","N/A","OK")</f>
        <v>OK</v>
      </c>
      <c r="F422" s="158" t="str">
        <f>IF('DATA SHEET'!$E$10="Cat 2","N/A","OK")</f>
        <v>OK</v>
      </c>
      <c r="G422" s="160"/>
      <c r="H422" s="160"/>
      <c r="I422" s="160" t="s">
        <v>194</v>
      </c>
      <c r="J422" s="160" t="str">
        <f t="shared" si="244"/>
        <v>OK</v>
      </c>
      <c r="K422" s="160" t="str">
        <f t="shared" si="244"/>
        <v>OK</v>
      </c>
      <c r="L422" s="160" t="str">
        <f>IF('DATA SHEET'!$B$10="NC-50","N/A","OK")</f>
        <v>OK</v>
      </c>
      <c r="M422" s="160" t="str">
        <f>IF('DATA SHEET'!$B$10="NC-50","N/A","OK")</f>
        <v>OK</v>
      </c>
      <c r="N422" s="160"/>
      <c r="O422" s="160"/>
      <c r="P422" s="160"/>
      <c r="Q422" s="160"/>
      <c r="R422" s="160"/>
      <c r="S422" s="160"/>
      <c r="T422" s="160"/>
      <c r="U422" s="160"/>
      <c r="V422" s="150" t="str">
        <f>IF(DB422&lt;&gt;"",
    IF(INT('Drill Size Info'!$AA$19)=INT('Drill Size Info'!$AB$19),
        --(INT('Drill Size Info'!$AA$19) &amp; "." &amp; DB422),
        IF(AND((--(INT('Drill Size Info'!$AA$19) &amp; "." &amp; DB422)&gt;=--('Drill Size Info'!$AA$19)), (--(INT('Drill Size Info'!$AA$19) &amp; "." &amp; DB422)&lt;=--('Drill Size Info'!$AB$19))),
            --(INT('Drill Size Info'!$AA$19) &amp; "." &amp; DB422),
            --(INT('Drill Size Info'!$AB$19) &amp; "." &amp; DB422)
        )
    ),
    IF(DA422&lt;&gt;"",
        IF(INT('Drill Size Info'!$AA$19)=INT('Drill Size Info'!$AB$19),
            --(INT('Drill Size Info'!$AA$19) &amp; "." &amp; LEFT(DA422,3)),
            IF(AND((--(INT('Drill Size Info'!$AA$19) &amp; "." &amp; LEFT(DA422,3))&gt;=--('Drill Size Info'!$AA$19)), (--(INT('Drill Size Info'!$AA$19) &amp; "." &amp; LEFT(DA422,3))&lt;=--('Drill Size Info'!$AB$19))),
                --(INT('Drill Size Info'!$AA$19) &amp; "." &amp; LEFT(DA422,3)),
                --(INT('Drill Size Info'!$AB$19) &amp; "." &amp; LEFT(DA422,3))
            )
        ),
        "OK"
    )
)</f>
        <v>OK</v>
      </c>
      <c r="W422" s="150" t="str">
        <f>IF(DC422&lt;&gt;"",
    IF(INT('Drill Size Info'!$AA$19)=INT('Drill Size Info'!$AB$19),
        --(INT('Drill Size Info'!$AA$19) &amp; "." &amp; DC422),
        IF(AND((--(INT('Drill Size Info'!$AA$19) &amp; "." &amp; DC422)&gt;=--('Drill Size Info'!$AA$19)), (--(INT('Drill Size Info'!$AA$19) &amp; "." &amp; DC422)&lt;=--('Drill Size Info'!$AB$19))),
            --(INT('Drill Size Info'!$AA$19) &amp; "." &amp; DC422),
            --(INT('Drill Size Info'!$AB$19) &amp; "." &amp; DC422)
        )
    ),
    IF(DA422&lt;&gt;"",
        IF(INT('Drill Size Info'!$AA$19)=INT('Drill Size Info'!$AB$19),
            --(INT('Drill Size Info'!$AA$19) &amp; "." &amp; RIGHT(DA422,3)),
            IF(AND((--(INT('Drill Size Info'!$AA$19) &amp; "." &amp; RIGHT(DA422,3))&gt;=--('Drill Size Info'!$AA$19)), (--(INT('Drill Size Info'!$AA$19) &amp; "." &amp; RIGHT(DA422,3))&lt;=--('Drill Size Info'!$AB$19))),
                --(INT('Drill Size Info'!$AA$19) &amp; "." &amp; RIGHT(DA422,3)),
                --(INT('Drill Size Info'!$AB$19) &amp; "." &amp; RIGHT(DA422,3))
            )
        ),
        "N/A"
    )
)</f>
        <v>N/A</v>
      </c>
      <c r="X422" s="150" t="str">
        <f>IF(DE422&lt;&gt;"",
    IF(INT('Drill Size Info'!$AA$19)=INT('Drill Size Info'!$AB$15),
        --(INT('Drill Size Info'!$AA$15) &amp; "." &amp; DE422),
        IF(AND((--(INT('Drill Size Info'!$AA$15) &amp; "." &amp; DE422)&gt;=--('Drill Size Info'!$AA$15)), (--(INT('Drill Size Info'!$AA$15) &amp; "." &amp; DE422)&lt;=--('Drill Size Info'!$AB$15))),
            --(INT('Drill Size Info'!$AA$15) &amp; "." &amp; DE422),
            --(INT('Drill Size Info'!$AB$15) &amp; "." &amp; DE422)
        )
    ),
    IF(DD422&lt;&gt;"",
        IF(INT('Drill Size Info'!$AA$15)=INT('Drill Size Info'!$AB$15),
            --(INT('Drill Size Info'!$AA$15) &amp; "." &amp; LEFT(DD422,3)),
            IF(AND((--(INT('Drill Size Info'!$AA$15) &amp; "." &amp; LEFT(DD422,3))&gt;=--('Drill Size Info'!$AA$15)), (--(INT('Drill Size Info'!$AA$15) &amp; "." &amp; LEFT(DD422,3))&lt;=--('Drill Size Info'!$AB$15))),
                --(INT('Drill Size Info'!$AA$15) &amp; "." &amp; LEFT(DD422,3)),
                --(INT('Drill Size Info'!$AB$15) &amp; "." &amp; LEFT(DD422,3))
            )
        ),
        "OK"
    )
)</f>
        <v>OK</v>
      </c>
      <c r="Y422" s="150" t="str">
        <f>IF(DF422&lt;&gt;"",
    IF(INT('Drill Size Info'!$AA$19)=INT('Drill Size Info'!$AB$15),
        --(INT('Drill Size Info'!$AA$15) &amp; "." &amp; DF422),
        IF(AND((--(INT('Drill Size Info'!$AA$15) &amp; "." &amp; DF422)&gt;=--('Drill Size Info'!$AA$15)), (--(INT('Drill Size Info'!$AA$15) &amp; "." &amp; DF422)&lt;=--('Drill Size Info'!$AB$15))),
            --(INT('Drill Size Info'!$AA$15) &amp; "." &amp; DF422),
            --(INT('Drill Size Info'!$AB$15) &amp; "." &amp; DF422)
        )
    ),
    IF(DD422&lt;&gt;"",
        IF(INT('Drill Size Info'!$AA$15)=INT('Drill Size Info'!$AB$15),
            --(INT('Drill Size Info'!$AA$15) &amp; "." &amp; RIGHT(DD422,3)),
            IF(AND((--(INT('Drill Size Info'!$AA$15) &amp; "." &amp; RIGHT(DD422,3))&gt;=--('Drill Size Info'!$AA$15)), (--(INT('Drill Size Info'!$AA$15) &amp; "." &amp; RIGHT(DD422,3))&lt;=--('Drill Size Info'!$AB$15))),
                --(INT('Drill Size Info'!$AA$15) &amp; "." &amp; RIGHT(DD422,3)),
                --(INT('Drill Size Info'!$AB$15) &amp; "." &amp; RIGHT(DD422,3))
            )
        ),
        "N/A"
    )
)</f>
        <v>N/A</v>
      </c>
      <c r="Z422" s="162"/>
      <c r="AA422" s="162"/>
      <c r="AB422" s="162"/>
      <c r="AC422" s="162"/>
      <c r="AD422" s="162"/>
      <c r="AE422" s="162"/>
      <c r="AF422" s="162"/>
      <c r="AG422" s="162"/>
      <c r="AH422" s="162"/>
      <c r="AI422" s="162"/>
      <c r="AJ422" s="162"/>
      <c r="AK422" s="183"/>
      <c r="AL422" s="183"/>
      <c r="AM422" s="162"/>
      <c r="AN422" s="162"/>
      <c r="AO422" s="162"/>
      <c r="AP422" s="162"/>
      <c r="AQ422" s="162"/>
      <c r="AR422" s="162"/>
      <c r="AS422" s="162"/>
      <c r="AT422" s="162"/>
      <c r="AU422" s="162"/>
      <c r="AV422" s="162"/>
      <c r="AW422" s="162"/>
      <c r="AX422" s="162"/>
      <c r="AY422" s="162"/>
      <c r="AZ422" s="163"/>
      <c r="BA422" s="163"/>
      <c r="BB422" s="163"/>
      <c r="BC422" s="163"/>
      <c r="BD422" s="163"/>
      <c r="BE422" s="163"/>
      <c r="BF422" s="164"/>
      <c r="BG422" s="165"/>
      <c r="BH422" s="162"/>
      <c r="BI422" s="162"/>
      <c r="BJ422" s="164"/>
      <c r="BK422" s="95"/>
      <c r="BL422" s="182"/>
      <c r="BM422" s="182"/>
      <c r="BN422" s="182"/>
      <c r="BO422" s="182"/>
      <c r="BP422" s="95" t="str">
        <f t="shared" si="241"/>
        <v/>
      </c>
    </row>
    <row r="423" spans="2:68" x14ac:dyDescent="0.2">
      <c r="B423" s="156">
        <f t="shared" si="242"/>
        <v>415</v>
      </c>
      <c r="C423" s="158" t="str">
        <f>CONCATENATE('DATA SHEET'!$B$9, 'DATA SHEET'!$Q$2)</f>
        <v>" HWDP</v>
      </c>
      <c r="D423" s="157" t="str">
        <f t="shared" si="243"/>
        <v/>
      </c>
      <c r="E423" s="158" t="str">
        <f>IF('DATA SHEET'!$E$10="Cat 2","N/A","OK")</f>
        <v>OK</v>
      </c>
      <c r="F423" s="158" t="str">
        <f>IF('DATA SHEET'!$E$10="Cat 2","N/A","OK")</f>
        <v>OK</v>
      </c>
      <c r="G423" s="160"/>
      <c r="H423" s="160"/>
      <c r="I423" s="160" t="s">
        <v>194</v>
      </c>
      <c r="J423" s="160" t="str">
        <f t="shared" si="244"/>
        <v>OK</v>
      </c>
      <c r="K423" s="160" t="str">
        <f t="shared" si="244"/>
        <v>OK</v>
      </c>
      <c r="L423" s="160" t="str">
        <f>IF('DATA SHEET'!$B$10="NC-50","N/A","OK")</f>
        <v>OK</v>
      </c>
      <c r="M423" s="160" t="str">
        <f>IF('DATA SHEET'!$B$10="NC-50","N/A","OK")</f>
        <v>OK</v>
      </c>
      <c r="N423" s="160"/>
      <c r="O423" s="160"/>
      <c r="P423" s="160"/>
      <c r="Q423" s="160"/>
      <c r="R423" s="160"/>
      <c r="S423" s="160"/>
      <c r="T423" s="160"/>
      <c r="U423" s="160"/>
      <c r="V423" s="150" t="str">
        <f>IF(DB423&lt;&gt;"",
    IF(INT('Drill Size Info'!$AA$19)=INT('Drill Size Info'!$AB$19),
        --(INT('Drill Size Info'!$AA$19) &amp; "." &amp; DB423),
        IF(AND((--(INT('Drill Size Info'!$AA$19) &amp; "." &amp; DB423)&gt;=--('Drill Size Info'!$AA$19)), (--(INT('Drill Size Info'!$AA$19) &amp; "." &amp; DB423)&lt;=--('Drill Size Info'!$AB$19))),
            --(INT('Drill Size Info'!$AA$19) &amp; "." &amp; DB423),
            --(INT('Drill Size Info'!$AB$19) &amp; "." &amp; DB423)
        )
    ),
    IF(DA423&lt;&gt;"",
        IF(INT('Drill Size Info'!$AA$19)=INT('Drill Size Info'!$AB$19),
            --(INT('Drill Size Info'!$AA$19) &amp; "." &amp; LEFT(DA423,3)),
            IF(AND((--(INT('Drill Size Info'!$AA$19) &amp; "." &amp; LEFT(DA423,3))&gt;=--('Drill Size Info'!$AA$19)), (--(INT('Drill Size Info'!$AA$19) &amp; "." &amp; LEFT(DA423,3))&lt;=--('Drill Size Info'!$AB$19))),
                --(INT('Drill Size Info'!$AA$19) &amp; "." &amp; LEFT(DA423,3)),
                --(INT('Drill Size Info'!$AB$19) &amp; "." &amp; LEFT(DA423,3))
            )
        ),
        "OK"
    )
)</f>
        <v>OK</v>
      </c>
      <c r="W423" s="150" t="str">
        <f>IF(DC423&lt;&gt;"",
    IF(INT('Drill Size Info'!$AA$19)=INT('Drill Size Info'!$AB$19),
        --(INT('Drill Size Info'!$AA$19) &amp; "." &amp; DC423),
        IF(AND((--(INT('Drill Size Info'!$AA$19) &amp; "." &amp; DC423)&gt;=--('Drill Size Info'!$AA$19)), (--(INT('Drill Size Info'!$AA$19) &amp; "." &amp; DC423)&lt;=--('Drill Size Info'!$AB$19))),
            --(INT('Drill Size Info'!$AA$19) &amp; "." &amp; DC423),
            --(INT('Drill Size Info'!$AB$19) &amp; "." &amp; DC423)
        )
    ),
    IF(DA423&lt;&gt;"",
        IF(INT('Drill Size Info'!$AA$19)=INT('Drill Size Info'!$AB$19),
            --(INT('Drill Size Info'!$AA$19) &amp; "." &amp; RIGHT(DA423,3)),
            IF(AND((--(INT('Drill Size Info'!$AA$19) &amp; "." &amp; RIGHT(DA423,3))&gt;=--('Drill Size Info'!$AA$19)), (--(INT('Drill Size Info'!$AA$19) &amp; "." &amp; RIGHT(DA423,3))&lt;=--('Drill Size Info'!$AB$19))),
                --(INT('Drill Size Info'!$AA$19) &amp; "." &amp; RIGHT(DA423,3)),
                --(INT('Drill Size Info'!$AB$19) &amp; "." &amp; RIGHT(DA423,3))
            )
        ),
        "N/A"
    )
)</f>
        <v>N/A</v>
      </c>
      <c r="X423" s="150" t="str">
        <f>IF(DE423&lt;&gt;"",
    IF(INT('Drill Size Info'!$AA$19)=INT('Drill Size Info'!$AB$15),
        --(INT('Drill Size Info'!$AA$15) &amp; "." &amp; DE423),
        IF(AND((--(INT('Drill Size Info'!$AA$15) &amp; "." &amp; DE423)&gt;=--('Drill Size Info'!$AA$15)), (--(INT('Drill Size Info'!$AA$15) &amp; "." &amp; DE423)&lt;=--('Drill Size Info'!$AB$15))),
            --(INT('Drill Size Info'!$AA$15) &amp; "." &amp; DE423),
            --(INT('Drill Size Info'!$AB$15) &amp; "." &amp; DE423)
        )
    ),
    IF(DD423&lt;&gt;"",
        IF(INT('Drill Size Info'!$AA$15)=INT('Drill Size Info'!$AB$15),
            --(INT('Drill Size Info'!$AA$15) &amp; "." &amp; LEFT(DD423,3)),
            IF(AND((--(INT('Drill Size Info'!$AA$15) &amp; "." &amp; LEFT(DD423,3))&gt;=--('Drill Size Info'!$AA$15)), (--(INT('Drill Size Info'!$AA$15) &amp; "." &amp; LEFT(DD423,3))&lt;=--('Drill Size Info'!$AB$15))),
                --(INT('Drill Size Info'!$AA$15) &amp; "." &amp; LEFT(DD423,3)),
                --(INT('Drill Size Info'!$AB$15) &amp; "." &amp; LEFT(DD423,3))
            )
        ),
        "OK"
    )
)</f>
        <v>OK</v>
      </c>
      <c r="Y423" s="150" t="str">
        <f>IF(DF423&lt;&gt;"",
    IF(INT('Drill Size Info'!$AA$19)=INT('Drill Size Info'!$AB$15),
        --(INT('Drill Size Info'!$AA$15) &amp; "." &amp; DF423),
        IF(AND((--(INT('Drill Size Info'!$AA$15) &amp; "." &amp; DF423)&gt;=--('Drill Size Info'!$AA$15)), (--(INT('Drill Size Info'!$AA$15) &amp; "." &amp; DF423)&lt;=--('Drill Size Info'!$AB$15))),
            --(INT('Drill Size Info'!$AA$15) &amp; "." &amp; DF423),
            --(INT('Drill Size Info'!$AB$15) &amp; "." &amp; DF423)
        )
    ),
    IF(DD423&lt;&gt;"",
        IF(INT('Drill Size Info'!$AA$15)=INT('Drill Size Info'!$AB$15),
            --(INT('Drill Size Info'!$AA$15) &amp; "." &amp; RIGHT(DD423,3)),
            IF(AND((--(INT('Drill Size Info'!$AA$15) &amp; "." &amp; RIGHT(DD423,3))&gt;=--('Drill Size Info'!$AA$15)), (--(INT('Drill Size Info'!$AA$15) &amp; "." &amp; RIGHT(DD423,3))&lt;=--('Drill Size Info'!$AB$15))),
                --(INT('Drill Size Info'!$AA$15) &amp; "." &amp; RIGHT(DD423,3)),
                --(INT('Drill Size Info'!$AB$15) &amp; "." &amp; RIGHT(DD423,3))
            )
        ),
        "N/A"
    )
)</f>
        <v>N/A</v>
      </c>
      <c r="Z423" s="162"/>
      <c r="AA423" s="162"/>
      <c r="AB423" s="162"/>
      <c r="AC423" s="162"/>
      <c r="AD423" s="162"/>
      <c r="AE423" s="162"/>
      <c r="AF423" s="162"/>
      <c r="AG423" s="162"/>
      <c r="AH423" s="162"/>
      <c r="AI423" s="162"/>
      <c r="AJ423" s="162"/>
      <c r="AK423" s="183"/>
      <c r="AL423" s="183"/>
      <c r="AM423" s="162"/>
      <c r="AN423" s="162"/>
      <c r="AO423" s="162"/>
      <c r="AP423" s="162"/>
      <c r="AQ423" s="162"/>
      <c r="AR423" s="162"/>
      <c r="AS423" s="162"/>
      <c r="AT423" s="162"/>
      <c r="AU423" s="162"/>
      <c r="AV423" s="162"/>
      <c r="AW423" s="162"/>
      <c r="AX423" s="162"/>
      <c r="AY423" s="162"/>
      <c r="AZ423" s="163"/>
      <c r="BA423" s="163"/>
      <c r="BB423" s="163"/>
      <c r="BC423" s="163"/>
      <c r="BD423" s="163"/>
      <c r="BE423" s="163"/>
      <c r="BF423" s="164"/>
      <c r="BG423" s="165"/>
      <c r="BH423" s="162"/>
      <c r="BI423" s="162"/>
      <c r="BJ423" s="164"/>
      <c r="BK423" s="95"/>
      <c r="BL423" s="182"/>
      <c r="BM423" s="182"/>
      <c r="BN423" s="182"/>
      <c r="BO423" s="182"/>
      <c r="BP423" s="95" t="str">
        <f t="shared" si="241"/>
        <v/>
      </c>
    </row>
    <row r="424" spans="2:68" x14ac:dyDescent="0.2">
      <c r="B424" s="156">
        <f t="shared" si="242"/>
        <v>416</v>
      </c>
      <c r="C424" s="158" t="str">
        <f>CONCATENATE('DATA SHEET'!$B$9, 'DATA SHEET'!$Q$2)</f>
        <v>" HWDP</v>
      </c>
      <c r="D424" s="157" t="str">
        <f t="shared" si="243"/>
        <v/>
      </c>
      <c r="E424" s="158" t="str">
        <f>IF('DATA SHEET'!$E$10="Cat 2","N/A","OK")</f>
        <v>OK</v>
      </c>
      <c r="F424" s="158" t="str">
        <f>IF('DATA SHEET'!$E$10="Cat 2","N/A","OK")</f>
        <v>OK</v>
      </c>
      <c r="G424" s="160"/>
      <c r="H424" s="160"/>
      <c r="I424" s="160" t="s">
        <v>194</v>
      </c>
      <c r="J424" s="160" t="str">
        <f t="shared" si="244"/>
        <v>OK</v>
      </c>
      <c r="K424" s="160" t="str">
        <f t="shared" si="244"/>
        <v>OK</v>
      </c>
      <c r="L424" s="160" t="str">
        <f>IF('DATA SHEET'!$B$10="NC-50","N/A","OK")</f>
        <v>OK</v>
      </c>
      <c r="M424" s="160" t="str">
        <f>IF('DATA SHEET'!$B$10="NC-50","N/A","OK")</f>
        <v>OK</v>
      </c>
      <c r="N424" s="160"/>
      <c r="O424" s="160"/>
      <c r="P424" s="160"/>
      <c r="Q424" s="160"/>
      <c r="R424" s="160"/>
      <c r="S424" s="160"/>
      <c r="T424" s="160"/>
      <c r="U424" s="160"/>
      <c r="V424" s="150" t="str">
        <f>IF(DB424&lt;&gt;"",
    IF(INT('Drill Size Info'!$AA$19)=INT('Drill Size Info'!$AB$19),
        --(INT('Drill Size Info'!$AA$19) &amp; "." &amp; DB424),
        IF(AND((--(INT('Drill Size Info'!$AA$19) &amp; "." &amp; DB424)&gt;=--('Drill Size Info'!$AA$19)), (--(INT('Drill Size Info'!$AA$19) &amp; "." &amp; DB424)&lt;=--('Drill Size Info'!$AB$19))),
            --(INT('Drill Size Info'!$AA$19) &amp; "." &amp; DB424),
            --(INT('Drill Size Info'!$AB$19) &amp; "." &amp; DB424)
        )
    ),
    IF(DA424&lt;&gt;"",
        IF(INT('Drill Size Info'!$AA$19)=INT('Drill Size Info'!$AB$19),
            --(INT('Drill Size Info'!$AA$19) &amp; "." &amp; LEFT(DA424,3)),
            IF(AND((--(INT('Drill Size Info'!$AA$19) &amp; "." &amp; LEFT(DA424,3))&gt;=--('Drill Size Info'!$AA$19)), (--(INT('Drill Size Info'!$AA$19) &amp; "." &amp; LEFT(DA424,3))&lt;=--('Drill Size Info'!$AB$19))),
                --(INT('Drill Size Info'!$AA$19) &amp; "." &amp; LEFT(DA424,3)),
                --(INT('Drill Size Info'!$AB$19) &amp; "." &amp; LEFT(DA424,3))
            )
        ),
        "OK"
    )
)</f>
        <v>OK</v>
      </c>
      <c r="W424" s="150" t="str">
        <f>IF(DC424&lt;&gt;"",
    IF(INT('Drill Size Info'!$AA$19)=INT('Drill Size Info'!$AB$19),
        --(INT('Drill Size Info'!$AA$19) &amp; "." &amp; DC424),
        IF(AND((--(INT('Drill Size Info'!$AA$19) &amp; "." &amp; DC424)&gt;=--('Drill Size Info'!$AA$19)), (--(INT('Drill Size Info'!$AA$19) &amp; "." &amp; DC424)&lt;=--('Drill Size Info'!$AB$19))),
            --(INT('Drill Size Info'!$AA$19) &amp; "." &amp; DC424),
            --(INT('Drill Size Info'!$AB$19) &amp; "." &amp; DC424)
        )
    ),
    IF(DA424&lt;&gt;"",
        IF(INT('Drill Size Info'!$AA$19)=INT('Drill Size Info'!$AB$19),
            --(INT('Drill Size Info'!$AA$19) &amp; "." &amp; RIGHT(DA424,3)),
            IF(AND((--(INT('Drill Size Info'!$AA$19) &amp; "." &amp; RIGHT(DA424,3))&gt;=--('Drill Size Info'!$AA$19)), (--(INT('Drill Size Info'!$AA$19) &amp; "." &amp; RIGHT(DA424,3))&lt;=--('Drill Size Info'!$AB$19))),
                --(INT('Drill Size Info'!$AA$19) &amp; "." &amp; RIGHT(DA424,3)),
                --(INT('Drill Size Info'!$AB$19) &amp; "." &amp; RIGHT(DA424,3))
            )
        ),
        "N/A"
    )
)</f>
        <v>N/A</v>
      </c>
      <c r="X424" s="150" t="str">
        <f>IF(DE424&lt;&gt;"",
    IF(INT('Drill Size Info'!$AA$19)=INT('Drill Size Info'!$AB$15),
        --(INT('Drill Size Info'!$AA$15) &amp; "." &amp; DE424),
        IF(AND((--(INT('Drill Size Info'!$AA$15) &amp; "." &amp; DE424)&gt;=--('Drill Size Info'!$AA$15)), (--(INT('Drill Size Info'!$AA$15) &amp; "." &amp; DE424)&lt;=--('Drill Size Info'!$AB$15))),
            --(INT('Drill Size Info'!$AA$15) &amp; "." &amp; DE424),
            --(INT('Drill Size Info'!$AB$15) &amp; "." &amp; DE424)
        )
    ),
    IF(DD424&lt;&gt;"",
        IF(INT('Drill Size Info'!$AA$15)=INT('Drill Size Info'!$AB$15),
            --(INT('Drill Size Info'!$AA$15) &amp; "." &amp; LEFT(DD424,3)),
            IF(AND((--(INT('Drill Size Info'!$AA$15) &amp; "." &amp; LEFT(DD424,3))&gt;=--('Drill Size Info'!$AA$15)), (--(INT('Drill Size Info'!$AA$15) &amp; "." &amp; LEFT(DD424,3))&lt;=--('Drill Size Info'!$AB$15))),
                --(INT('Drill Size Info'!$AA$15) &amp; "." &amp; LEFT(DD424,3)),
                --(INT('Drill Size Info'!$AB$15) &amp; "." &amp; LEFT(DD424,3))
            )
        ),
        "OK"
    )
)</f>
        <v>OK</v>
      </c>
      <c r="Y424" s="150" t="str">
        <f>IF(DF424&lt;&gt;"",
    IF(INT('Drill Size Info'!$AA$19)=INT('Drill Size Info'!$AB$15),
        --(INT('Drill Size Info'!$AA$15) &amp; "." &amp; DF424),
        IF(AND((--(INT('Drill Size Info'!$AA$15) &amp; "." &amp; DF424)&gt;=--('Drill Size Info'!$AA$15)), (--(INT('Drill Size Info'!$AA$15) &amp; "." &amp; DF424)&lt;=--('Drill Size Info'!$AB$15))),
            --(INT('Drill Size Info'!$AA$15) &amp; "." &amp; DF424),
            --(INT('Drill Size Info'!$AB$15) &amp; "." &amp; DF424)
        )
    ),
    IF(DD424&lt;&gt;"",
        IF(INT('Drill Size Info'!$AA$15)=INT('Drill Size Info'!$AB$15),
            --(INT('Drill Size Info'!$AA$15) &amp; "." &amp; RIGHT(DD424,3)),
            IF(AND((--(INT('Drill Size Info'!$AA$15) &amp; "." &amp; RIGHT(DD424,3))&gt;=--('Drill Size Info'!$AA$15)), (--(INT('Drill Size Info'!$AA$15) &amp; "." &amp; RIGHT(DD424,3))&lt;=--('Drill Size Info'!$AB$15))),
                --(INT('Drill Size Info'!$AA$15) &amp; "." &amp; RIGHT(DD424,3)),
                --(INT('Drill Size Info'!$AB$15) &amp; "." &amp; RIGHT(DD424,3))
            )
        ),
        "N/A"
    )
)</f>
        <v>N/A</v>
      </c>
      <c r="Z424" s="162"/>
      <c r="AA424" s="162"/>
      <c r="AB424" s="162"/>
      <c r="AC424" s="162"/>
      <c r="AD424" s="162"/>
      <c r="AE424" s="162"/>
      <c r="AF424" s="162"/>
      <c r="AG424" s="162"/>
      <c r="AH424" s="162"/>
      <c r="AI424" s="162"/>
      <c r="AJ424" s="162"/>
      <c r="AK424" s="183"/>
      <c r="AL424" s="183"/>
      <c r="AM424" s="162"/>
      <c r="AN424" s="162"/>
      <c r="AO424" s="162"/>
      <c r="AP424" s="162"/>
      <c r="AQ424" s="162"/>
      <c r="AR424" s="162"/>
      <c r="AS424" s="162"/>
      <c r="AT424" s="162"/>
      <c r="AU424" s="162"/>
      <c r="AV424" s="162"/>
      <c r="AW424" s="162"/>
      <c r="AX424" s="162"/>
      <c r="AY424" s="162"/>
      <c r="AZ424" s="163"/>
      <c r="BA424" s="163"/>
      <c r="BB424" s="163"/>
      <c r="BC424" s="163"/>
      <c r="BD424" s="163"/>
      <c r="BE424" s="163"/>
      <c r="BF424" s="164"/>
      <c r="BG424" s="165"/>
      <c r="BH424" s="162"/>
      <c r="BI424" s="162"/>
      <c r="BJ424" s="164"/>
      <c r="BK424" s="95"/>
      <c r="BL424" s="182"/>
      <c r="BM424" s="182"/>
      <c r="BN424" s="182"/>
      <c r="BO424" s="182"/>
      <c r="BP424" s="95" t="str">
        <f t="shared" si="241"/>
        <v/>
      </c>
    </row>
    <row r="425" spans="2:68" x14ac:dyDescent="0.2">
      <c r="B425" s="156">
        <f t="shared" si="242"/>
        <v>417</v>
      </c>
      <c r="C425" s="158" t="str">
        <f>CONCATENATE('DATA SHEET'!$B$9, 'DATA SHEET'!$Q$2)</f>
        <v>" HWDP</v>
      </c>
      <c r="D425" s="157" t="str">
        <f t="shared" si="243"/>
        <v/>
      </c>
      <c r="E425" s="158" t="str">
        <f>IF('DATA SHEET'!$E$10="Cat 2","N/A","OK")</f>
        <v>OK</v>
      </c>
      <c r="F425" s="158" t="str">
        <f>IF('DATA SHEET'!$E$10="Cat 2","N/A","OK")</f>
        <v>OK</v>
      </c>
      <c r="G425" s="160"/>
      <c r="H425" s="160"/>
      <c r="I425" s="160" t="s">
        <v>194</v>
      </c>
      <c r="J425" s="160" t="str">
        <f t="shared" si="244"/>
        <v>OK</v>
      </c>
      <c r="K425" s="160" t="str">
        <f t="shared" si="244"/>
        <v>OK</v>
      </c>
      <c r="L425" s="160" t="str">
        <f>IF('DATA SHEET'!$B$10="NC-50","N/A","OK")</f>
        <v>OK</v>
      </c>
      <c r="M425" s="160" t="str">
        <f>IF('DATA SHEET'!$B$10="NC-50","N/A","OK")</f>
        <v>OK</v>
      </c>
      <c r="N425" s="160"/>
      <c r="O425" s="160"/>
      <c r="P425" s="160"/>
      <c r="Q425" s="160"/>
      <c r="R425" s="160"/>
      <c r="S425" s="160"/>
      <c r="T425" s="160"/>
      <c r="U425" s="160"/>
      <c r="V425" s="150" t="str">
        <f>IF(DB425&lt;&gt;"",
    IF(INT('Drill Size Info'!$AA$19)=INT('Drill Size Info'!$AB$19),
        --(INT('Drill Size Info'!$AA$19) &amp; "." &amp; DB425),
        IF(AND((--(INT('Drill Size Info'!$AA$19) &amp; "." &amp; DB425)&gt;=--('Drill Size Info'!$AA$19)), (--(INT('Drill Size Info'!$AA$19) &amp; "." &amp; DB425)&lt;=--('Drill Size Info'!$AB$19))),
            --(INT('Drill Size Info'!$AA$19) &amp; "." &amp; DB425),
            --(INT('Drill Size Info'!$AB$19) &amp; "." &amp; DB425)
        )
    ),
    IF(DA425&lt;&gt;"",
        IF(INT('Drill Size Info'!$AA$19)=INT('Drill Size Info'!$AB$19),
            --(INT('Drill Size Info'!$AA$19) &amp; "." &amp; LEFT(DA425,3)),
            IF(AND((--(INT('Drill Size Info'!$AA$19) &amp; "." &amp; LEFT(DA425,3))&gt;=--('Drill Size Info'!$AA$19)), (--(INT('Drill Size Info'!$AA$19) &amp; "." &amp; LEFT(DA425,3))&lt;=--('Drill Size Info'!$AB$19))),
                --(INT('Drill Size Info'!$AA$19) &amp; "." &amp; LEFT(DA425,3)),
                --(INT('Drill Size Info'!$AB$19) &amp; "." &amp; LEFT(DA425,3))
            )
        ),
        "OK"
    )
)</f>
        <v>OK</v>
      </c>
      <c r="W425" s="150" t="str">
        <f>IF(DC425&lt;&gt;"",
    IF(INT('Drill Size Info'!$AA$19)=INT('Drill Size Info'!$AB$19),
        --(INT('Drill Size Info'!$AA$19) &amp; "." &amp; DC425),
        IF(AND((--(INT('Drill Size Info'!$AA$19) &amp; "." &amp; DC425)&gt;=--('Drill Size Info'!$AA$19)), (--(INT('Drill Size Info'!$AA$19) &amp; "." &amp; DC425)&lt;=--('Drill Size Info'!$AB$19))),
            --(INT('Drill Size Info'!$AA$19) &amp; "." &amp; DC425),
            --(INT('Drill Size Info'!$AB$19) &amp; "." &amp; DC425)
        )
    ),
    IF(DA425&lt;&gt;"",
        IF(INT('Drill Size Info'!$AA$19)=INT('Drill Size Info'!$AB$19),
            --(INT('Drill Size Info'!$AA$19) &amp; "." &amp; RIGHT(DA425,3)),
            IF(AND((--(INT('Drill Size Info'!$AA$19) &amp; "." &amp; RIGHT(DA425,3))&gt;=--('Drill Size Info'!$AA$19)), (--(INT('Drill Size Info'!$AA$19) &amp; "." &amp; RIGHT(DA425,3))&lt;=--('Drill Size Info'!$AB$19))),
                --(INT('Drill Size Info'!$AA$19) &amp; "." &amp; RIGHT(DA425,3)),
                --(INT('Drill Size Info'!$AB$19) &amp; "." &amp; RIGHT(DA425,3))
            )
        ),
        "N/A"
    )
)</f>
        <v>N/A</v>
      </c>
      <c r="X425" s="150" t="str">
        <f>IF(DE425&lt;&gt;"",
    IF(INT('Drill Size Info'!$AA$19)=INT('Drill Size Info'!$AB$15),
        --(INT('Drill Size Info'!$AA$15) &amp; "." &amp; DE425),
        IF(AND((--(INT('Drill Size Info'!$AA$15) &amp; "." &amp; DE425)&gt;=--('Drill Size Info'!$AA$15)), (--(INT('Drill Size Info'!$AA$15) &amp; "." &amp; DE425)&lt;=--('Drill Size Info'!$AB$15))),
            --(INT('Drill Size Info'!$AA$15) &amp; "." &amp; DE425),
            --(INT('Drill Size Info'!$AB$15) &amp; "." &amp; DE425)
        )
    ),
    IF(DD425&lt;&gt;"",
        IF(INT('Drill Size Info'!$AA$15)=INT('Drill Size Info'!$AB$15),
            --(INT('Drill Size Info'!$AA$15) &amp; "." &amp; LEFT(DD425,3)),
            IF(AND((--(INT('Drill Size Info'!$AA$15) &amp; "." &amp; LEFT(DD425,3))&gt;=--('Drill Size Info'!$AA$15)), (--(INT('Drill Size Info'!$AA$15) &amp; "." &amp; LEFT(DD425,3))&lt;=--('Drill Size Info'!$AB$15))),
                --(INT('Drill Size Info'!$AA$15) &amp; "." &amp; LEFT(DD425,3)),
                --(INT('Drill Size Info'!$AB$15) &amp; "." &amp; LEFT(DD425,3))
            )
        ),
        "OK"
    )
)</f>
        <v>OK</v>
      </c>
      <c r="Y425" s="150" t="str">
        <f>IF(DF425&lt;&gt;"",
    IF(INT('Drill Size Info'!$AA$19)=INT('Drill Size Info'!$AB$15),
        --(INT('Drill Size Info'!$AA$15) &amp; "." &amp; DF425),
        IF(AND((--(INT('Drill Size Info'!$AA$15) &amp; "." &amp; DF425)&gt;=--('Drill Size Info'!$AA$15)), (--(INT('Drill Size Info'!$AA$15) &amp; "." &amp; DF425)&lt;=--('Drill Size Info'!$AB$15))),
            --(INT('Drill Size Info'!$AA$15) &amp; "." &amp; DF425),
            --(INT('Drill Size Info'!$AB$15) &amp; "." &amp; DF425)
        )
    ),
    IF(DD425&lt;&gt;"",
        IF(INT('Drill Size Info'!$AA$15)=INT('Drill Size Info'!$AB$15),
            --(INT('Drill Size Info'!$AA$15) &amp; "." &amp; RIGHT(DD425,3)),
            IF(AND((--(INT('Drill Size Info'!$AA$15) &amp; "." &amp; RIGHT(DD425,3))&gt;=--('Drill Size Info'!$AA$15)), (--(INT('Drill Size Info'!$AA$15) &amp; "." &amp; RIGHT(DD425,3))&lt;=--('Drill Size Info'!$AB$15))),
                --(INT('Drill Size Info'!$AA$15) &amp; "." &amp; RIGHT(DD425,3)),
                --(INT('Drill Size Info'!$AB$15) &amp; "." &amp; RIGHT(DD425,3))
            )
        ),
        "N/A"
    )
)</f>
        <v>N/A</v>
      </c>
      <c r="Z425" s="162"/>
      <c r="AA425" s="162"/>
      <c r="AB425" s="162"/>
      <c r="AC425" s="162"/>
      <c r="AD425" s="162"/>
      <c r="AE425" s="162"/>
      <c r="AF425" s="162"/>
      <c r="AG425" s="162"/>
      <c r="AH425" s="162"/>
      <c r="AI425" s="162"/>
      <c r="AJ425" s="162"/>
      <c r="AK425" s="183"/>
      <c r="AL425" s="183"/>
      <c r="AM425" s="162"/>
      <c r="AN425" s="162"/>
      <c r="AO425" s="162"/>
      <c r="AP425" s="162"/>
      <c r="AQ425" s="162"/>
      <c r="AR425" s="162"/>
      <c r="AS425" s="162"/>
      <c r="AT425" s="162"/>
      <c r="AU425" s="162"/>
      <c r="AV425" s="162"/>
      <c r="AW425" s="162"/>
      <c r="AX425" s="162"/>
      <c r="AY425" s="162"/>
      <c r="AZ425" s="163"/>
      <c r="BA425" s="163"/>
      <c r="BB425" s="163"/>
      <c r="BC425" s="163"/>
      <c r="BD425" s="163"/>
      <c r="BE425" s="163"/>
      <c r="BF425" s="164"/>
      <c r="BG425" s="165"/>
      <c r="BH425" s="162"/>
      <c r="BI425" s="162"/>
      <c r="BJ425" s="164"/>
      <c r="BK425" s="95"/>
      <c r="BL425" s="182"/>
      <c r="BM425" s="182"/>
      <c r="BN425" s="182"/>
      <c r="BO425" s="182"/>
      <c r="BP425" s="95" t="str">
        <f t="shared" si="241"/>
        <v/>
      </c>
    </row>
    <row r="426" spans="2:68" x14ac:dyDescent="0.2">
      <c r="B426" s="156">
        <f t="shared" si="242"/>
        <v>418</v>
      </c>
      <c r="C426" s="158" t="str">
        <f>CONCATENATE('DATA SHEET'!$B$9, 'DATA SHEET'!$Q$2)</f>
        <v>" HWDP</v>
      </c>
      <c r="D426" s="157" t="str">
        <f t="shared" si="243"/>
        <v/>
      </c>
      <c r="E426" s="158" t="str">
        <f>IF('DATA SHEET'!$E$10="Cat 2","N/A","OK")</f>
        <v>OK</v>
      </c>
      <c r="F426" s="158" t="str">
        <f>IF('DATA SHEET'!$E$10="Cat 2","N/A","OK")</f>
        <v>OK</v>
      </c>
      <c r="G426" s="160"/>
      <c r="H426" s="160"/>
      <c r="I426" s="160" t="s">
        <v>194</v>
      </c>
      <c r="J426" s="160" t="str">
        <f t="shared" si="244"/>
        <v>OK</v>
      </c>
      <c r="K426" s="160" t="str">
        <f t="shared" si="244"/>
        <v>OK</v>
      </c>
      <c r="L426" s="160" t="str">
        <f>IF('DATA SHEET'!$B$10="NC-50","N/A","OK")</f>
        <v>OK</v>
      </c>
      <c r="M426" s="160" t="str">
        <f>IF('DATA SHEET'!$B$10="NC-50","N/A","OK")</f>
        <v>OK</v>
      </c>
      <c r="N426" s="160"/>
      <c r="O426" s="160"/>
      <c r="P426" s="160"/>
      <c r="Q426" s="160"/>
      <c r="R426" s="160"/>
      <c r="S426" s="160"/>
      <c r="T426" s="160"/>
      <c r="U426" s="160"/>
      <c r="V426" s="150" t="str">
        <f>IF(DB426&lt;&gt;"",
    IF(INT('Drill Size Info'!$AA$19)=INT('Drill Size Info'!$AB$19),
        --(INT('Drill Size Info'!$AA$19) &amp; "." &amp; DB426),
        IF(AND((--(INT('Drill Size Info'!$AA$19) &amp; "." &amp; DB426)&gt;=--('Drill Size Info'!$AA$19)), (--(INT('Drill Size Info'!$AA$19) &amp; "." &amp; DB426)&lt;=--('Drill Size Info'!$AB$19))),
            --(INT('Drill Size Info'!$AA$19) &amp; "." &amp; DB426),
            --(INT('Drill Size Info'!$AB$19) &amp; "." &amp; DB426)
        )
    ),
    IF(DA426&lt;&gt;"",
        IF(INT('Drill Size Info'!$AA$19)=INT('Drill Size Info'!$AB$19),
            --(INT('Drill Size Info'!$AA$19) &amp; "." &amp; LEFT(DA426,3)),
            IF(AND((--(INT('Drill Size Info'!$AA$19) &amp; "." &amp; LEFT(DA426,3))&gt;=--('Drill Size Info'!$AA$19)), (--(INT('Drill Size Info'!$AA$19) &amp; "." &amp; LEFT(DA426,3))&lt;=--('Drill Size Info'!$AB$19))),
                --(INT('Drill Size Info'!$AA$19) &amp; "." &amp; LEFT(DA426,3)),
                --(INT('Drill Size Info'!$AB$19) &amp; "." &amp; LEFT(DA426,3))
            )
        ),
        "OK"
    )
)</f>
        <v>OK</v>
      </c>
      <c r="W426" s="150" t="str">
        <f>IF(DC426&lt;&gt;"",
    IF(INT('Drill Size Info'!$AA$19)=INT('Drill Size Info'!$AB$19),
        --(INT('Drill Size Info'!$AA$19) &amp; "." &amp; DC426),
        IF(AND((--(INT('Drill Size Info'!$AA$19) &amp; "." &amp; DC426)&gt;=--('Drill Size Info'!$AA$19)), (--(INT('Drill Size Info'!$AA$19) &amp; "." &amp; DC426)&lt;=--('Drill Size Info'!$AB$19))),
            --(INT('Drill Size Info'!$AA$19) &amp; "." &amp; DC426),
            --(INT('Drill Size Info'!$AB$19) &amp; "." &amp; DC426)
        )
    ),
    IF(DA426&lt;&gt;"",
        IF(INT('Drill Size Info'!$AA$19)=INT('Drill Size Info'!$AB$19),
            --(INT('Drill Size Info'!$AA$19) &amp; "." &amp; RIGHT(DA426,3)),
            IF(AND((--(INT('Drill Size Info'!$AA$19) &amp; "." &amp; RIGHT(DA426,3))&gt;=--('Drill Size Info'!$AA$19)), (--(INT('Drill Size Info'!$AA$19) &amp; "." &amp; RIGHT(DA426,3))&lt;=--('Drill Size Info'!$AB$19))),
                --(INT('Drill Size Info'!$AA$19) &amp; "." &amp; RIGHT(DA426,3)),
                --(INT('Drill Size Info'!$AB$19) &amp; "." &amp; RIGHT(DA426,3))
            )
        ),
        "N/A"
    )
)</f>
        <v>N/A</v>
      </c>
      <c r="X426" s="150" t="str">
        <f>IF(DE426&lt;&gt;"",
    IF(INT('Drill Size Info'!$AA$19)=INT('Drill Size Info'!$AB$15),
        --(INT('Drill Size Info'!$AA$15) &amp; "." &amp; DE426),
        IF(AND((--(INT('Drill Size Info'!$AA$15) &amp; "." &amp; DE426)&gt;=--('Drill Size Info'!$AA$15)), (--(INT('Drill Size Info'!$AA$15) &amp; "." &amp; DE426)&lt;=--('Drill Size Info'!$AB$15))),
            --(INT('Drill Size Info'!$AA$15) &amp; "." &amp; DE426),
            --(INT('Drill Size Info'!$AB$15) &amp; "." &amp; DE426)
        )
    ),
    IF(DD426&lt;&gt;"",
        IF(INT('Drill Size Info'!$AA$15)=INT('Drill Size Info'!$AB$15),
            --(INT('Drill Size Info'!$AA$15) &amp; "." &amp; LEFT(DD426,3)),
            IF(AND((--(INT('Drill Size Info'!$AA$15) &amp; "." &amp; LEFT(DD426,3))&gt;=--('Drill Size Info'!$AA$15)), (--(INT('Drill Size Info'!$AA$15) &amp; "." &amp; LEFT(DD426,3))&lt;=--('Drill Size Info'!$AB$15))),
                --(INT('Drill Size Info'!$AA$15) &amp; "." &amp; LEFT(DD426,3)),
                --(INT('Drill Size Info'!$AB$15) &amp; "." &amp; LEFT(DD426,3))
            )
        ),
        "OK"
    )
)</f>
        <v>OK</v>
      </c>
      <c r="Y426" s="150" t="str">
        <f>IF(DF426&lt;&gt;"",
    IF(INT('Drill Size Info'!$AA$19)=INT('Drill Size Info'!$AB$15),
        --(INT('Drill Size Info'!$AA$15) &amp; "." &amp; DF426),
        IF(AND((--(INT('Drill Size Info'!$AA$15) &amp; "." &amp; DF426)&gt;=--('Drill Size Info'!$AA$15)), (--(INT('Drill Size Info'!$AA$15) &amp; "." &amp; DF426)&lt;=--('Drill Size Info'!$AB$15))),
            --(INT('Drill Size Info'!$AA$15) &amp; "." &amp; DF426),
            --(INT('Drill Size Info'!$AB$15) &amp; "." &amp; DF426)
        )
    ),
    IF(DD426&lt;&gt;"",
        IF(INT('Drill Size Info'!$AA$15)=INT('Drill Size Info'!$AB$15),
            --(INT('Drill Size Info'!$AA$15) &amp; "." &amp; RIGHT(DD426,3)),
            IF(AND((--(INT('Drill Size Info'!$AA$15) &amp; "." &amp; RIGHT(DD426,3))&gt;=--('Drill Size Info'!$AA$15)), (--(INT('Drill Size Info'!$AA$15) &amp; "." &amp; RIGHT(DD426,3))&lt;=--('Drill Size Info'!$AB$15))),
                --(INT('Drill Size Info'!$AA$15) &amp; "." &amp; RIGHT(DD426,3)),
                --(INT('Drill Size Info'!$AB$15) &amp; "." &amp; RIGHT(DD426,3))
            )
        ),
        "N/A"
    )
)</f>
        <v>N/A</v>
      </c>
      <c r="Z426" s="162"/>
      <c r="AA426" s="162"/>
      <c r="AB426" s="162"/>
      <c r="AC426" s="162"/>
      <c r="AD426" s="162"/>
      <c r="AE426" s="162"/>
      <c r="AF426" s="162"/>
      <c r="AG426" s="162"/>
      <c r="AH426" s="162"/>
      <c r="AI426" s="162"/>
      <c r="AJ426" s="162"/>
      <c r="AK426" s="183"/>
      <c r="AL426" s="183"/>
      <c r="AM426" s="162"/>
      <c r="AN426" s="162"/>
      <c r="AO426" s="162"/>
      <c r="AP426" s="162"/>
      <c r="AQ426" s="162"/>
      <c r="AR426" s="162"/>
      <c r="AS426" s="162"/>
      <c r="AT426" s="162"/>
      <c r="AU426" s="162"/>
      <c r="AV426" s="162"/>
      <c r="AW426" s="162"/>
      <c r="AX426" s="162"/>
      <c r="AY426" s="162"/>
      <c r="AZ426" s="163"/>
      <c r="BA426" s="163"/>
      <c r="BB426" s="163"/>
      <c r="BC426" s="163"/>
      <c r="BD426" s="163"/>
      <c r="BE426" s="163"/>
      <c r="BF426" s="164"/>
      <c r="BG426" s="165"/>
      <c r="BH426" s="162"/>
      <c r="BI426" s="162"/>
      <c r="BJ426" s="164"/>
      <c r="BK426" s="95"/>
      <c r="BL426" s="182"/>
      <c r="BM426" s="182"/>
      <c r="BN426" s="182"/>
      <c r="BO426" s="182"/>
      <c r="BP426" s="95" t="str">
        <f t="shared" si="241"/>
        <v/>
      </c>
    </row>
    <row r="427" spans="2:68" x14ac:dyDescent="0.2">
      <c r="B427" s="156">
        <f t="shared" si="242"/>
        <v>419</v>
      </c>
      <c r="C427" s="158" t="str">
        <f>CONCATENATE('DATA SHEET'!$B$9, 'DATA SHEET'!$Q$2)</f>
        <v>" HWDP</v>
      </c>
      <c r="D427" s="157" t="str">
        <f t="shared" si="243"/>
        <v/>
      </c>
      <c r="E427" s="158" t="str">
        <f>IF('DATA SHEET'!$E$10="Cat 2","N/A","OK")</f>
        <v>OK</v>
      </c>
      <c r="F427" s="158" t="str">
        <f>IF('DATA SHEET'!$E$10="Cat 2","N/A","OK")</f>
        <v>OK</v>
      </c>
      <c r="G427" s="160"/>
      <c r="H427" s="160"/>
      <c r="I427" s="160" t="s">
        <v>194</v>
      </c>
      <c r="J427" s="160" t="str">
        <f t="shared" si="244"/>
        <v>OK</v>
      </c>
      <c r="K427" s="160" t="str">
        <f t="shared" si="244"/>
        <v>OK</v>
      </c>
      <c r="L427" s="160" t="str">
        <f>IF('DATA SHEET'!$B$10="NC-50","N/A","OK")</f>
        <v>OK</v>
      </c>
      <c r="M427" s="160" t="str">
        <f>IF('DATA SHEET'!$B$10="NC-50","N/A","OK")</f>
        <v>OK</v>
      </c>
      <c r="N427" s="160"/>
      <c r="O427" s="160"/>
      <c r="P427" s="160"/>
      <c r="Q427" s="160"/>
      <c r="R427" s="160"/>
      <c r="S427" s="160"/>
      <c r="T427" s="160"/>
      <c r="U427" s="160"/>
      <c r="V427" s="150" t="str">
        <f>IF(DB427&lt;&gt;"",
    IF(INT('Drill Size Info'!$AA$19)=INT('Drill Size Info'!$AB$19),
        --(INT('Drill Size Info'!$AA$19) &amp; "." &amp; DB427),
        IF(AND((--(INT('Drill Size Info'!$AA$19) &amp; "." &amp; DB427)&gt;=--('Drill Size Info'!$AA$19)), (--(INT('Drill Size Info'!$AA$19) &amp; "." &amp; DB427)&lt;=--('Drill Size Info'!$AB$19))),
            --(INT('Drill Size Info'!$AA$19) &amp; "." &amp; DB427),
            --(INT('Drill Size Info'!$AB$19) &amp; "." &amp; DB427)
        )
    ),
    IF(DA427&lt;&gt;"",
        IF(INT('Drill Size Info'!$AA$19)=INT('Drill Size Info'!$AB$19),
            --(INT('Drill Size Info'!$AA$19) &amp; "." &amp; LEFT(DA427,3)),
            IF(AND((--(INT('Drill Size Info'!$AA$19) &amp; "." &amp; LEFT(DA427,3))&gt;=--('Drill Size Info'!$AA$19)), (--(INT('Drill Size Info'!$AA$19) &amp; "." &amp; LEFT(DA427,3))&lt;=--('Drill Size Info'!$AB$19))),
                --(INT('Drill Size Info'!$AA$19) &amp; "." &amp; LEFT(DA427,3)),
                --(INT('Drill Size Info'!$AB$19) &amp; "." &amp; LEFT(DA427,3))
            )
        ),
        "OK"
    )
)</f>
        <v>OK</v>
      </c>
      <c r="W427" s="150" t="str">
        <f>IF(DC427&lt;&gt;"",
    IF(INT('Drill Size Info'!$AA$19)=INT('Drill Size Info'!$AB$19),
        --(INT('Drill Size Info'!$AA$19) &amp; "." &amp; DC427),
        IF(AND((--(INT('Drill Size Info'!$AA$19) &amp; "." &amp; DC427)&gt;=--('Drill Size Info'!$AA$19)), (--(INT('Drill Size Info'!$AA$19) &amp; "." &amp; DC427)&lt;=--('Drill Size Info'!$AB$19))),
            --(INT('Drill Size Info'!$AA$19) &amp; "." &amp; DC427),
            --(INT('Drill Size Info'!$AB$19) &amp; "." &amp; DC427)
        )
    ),
    IF(DA427&lt;&gt;"",
        IF(INT('Drill Size Info'!$AA$19)=INT('Drill Size Info'!$AB$19),
            --(INT('Drill Size Info'!$AA$19) &amp; "." &amp; RIGHT(DA427,3)),
            IF(AND((--(INT('Drill Size Info'!$AA$19) &amp; "." &amp; RIGHT(DA427,3))&gt;=--('Drill Size Info'!$AA$19)), (--(INT('Drill Size Info'!$AA$19) &amp; "." &amp; RIGHT(DA427,3))&lt;=--('Drill Size Info'!$AB$19))),
                --(INT('Drill Size Info'!$AA$19) &amp; "." &amp; RIGHT(DA427,3)),
                --(INT('Drill Size Info'!$AB$19) &amp; "." &amp; RIGHT(DA427,3))
            )
        ),
        "N/A"
    )
)</f>
        <v>N/A</v>
      </c>
      <c r="X427" s="150" t="str">
        <f>IF(DE427&lt;&gt;"",
    IF(INT('Drill Size Info'!$AA$19)=INT('Drill Size Info'!$AB$15),
        --(INT('Drill Size Info'!$AA$15) &amp; "." &amp; DE427),
        IF(AND((--(INT('Drill Size Info'!$AA$15) &amp; "." &amp; DE427)&gt;=--('Drill Size Info'!$AA$15)), (--(INT('Drill Size Info'!$AA$15) &amp; "." &amp; DE427)&lt;=--('Drill Size Info'!$AB$15))),
            --(INT('Drill Size Info'!$AA$15) &amp; "." &amp; DE427),
            --(INT('Drill Size Info'!$AB$15) &amp; "." &amp; DE427)
        )
    ),
    IF(DD427&lt;&gt;"",
        IF(INT('Drill Size Info'!$AA$15)=INT('Drill Size Info'!$AB$15),
            --(INT('Drill Size Info'!$AA$15) &amp; "." &amp; LEFT(DD427,3)),
            IF(AND((--(INT('Drill Size Info'!$AA$15) &amp; "." &amp; LEFT(DD427,3))&gt;=--('Drill Size Info'!$AA$15)), (--(INT('Drill Size Info'!$AA$15) &amp; "." &amp; LEFT(DD427,3))&lt;=--('Drill Size Info'!$AB$15))),
                --(INT('Drill Size Info'!$AA$15) &amp; "." &amp; LEFT(DD427,3)),
                --(INT('Drill Size Info'!$AB$15) &amp; "." &amp; LEFT(DD427,3))
            )
        ),
        "OK"
    )
)</f>
        <v>OK</v>
      </c>
      <c r="Y427" s="150" t="str">
        <f>IF(DF427&lt;&gt;"",
    IF(INT('Drill Size Info'!$AA$19)=INT('Drill Size Info'!$AB$15),
        --(INT('Drill Size Info'!$AA$15) &amp; "." &amp; DF427),
        IF(AND((--(INT('Drill Size Info'!$AA$15) &amp; "." &amp; DF427)&gt;=--('Drill Size Info'!$AA$15)), (--(INT('Drill Size Info'!$AA$15) &amp; "." &amp; DF427)&lt;=--('Drill Size Info'!$AB$15))),
            --(INT('Drill Size Info'!$AA$15) &amp; "." &amp; DF427),
            --(INT('Drill Size Info'!$AB$15) &amp; "." &amp; DF427)
        )
    ),
    IF(DD427&lt;&gt;"",
        IF(INT('Drill Size Info'!$AA$15)=INT('Drill Size Info'!$AB$15),
            --(INT('Drill Size Info'!$AA$15) &amp; "." &amp; RIGHT(DD427,3)),
            IF(AND((--(INT('Drill Size Info'!$AA$15) &amp; "." &amp; RIGHT(DD427,3))&gt;=--('Drill Size Info'!$AA$15)), (--(INT('Drill Size Info'!$AA$15) &amp; "." &amp; RIGHT(DD427,3))&lt;=--('Drill Size Info'!$AB$15))),
                --(INT('Drill Size Info'!$AA$15) &amp; "." &amp; RIGHT(DD427,3)),
                --(INT('Drill Size Info'!$AB$15) &amp; "." &amp; RIGHT(DD427,3))
            )
        ),
        "N/A"
    )
)</f>
        <v>N/A</v>
      </c>
      <c r="Z427" s="162"/>
      <c r="AA427" s="162"/>
      <c r="AB427" s="162"/>
      <c r="AC427" s="162"/>
      <c r="AD427" s="162"/>
      <c r="AE427" s="162"/>
      <c r="AF427" s="162"/>
      <c r="AG427" s="162"/>
      <c r="AH427" s="162"/>
      <c r="AI427" s="162"/>
      <c r="AJ427" s="162"/>
      <c r="AK427" s="183"/>
      <c r="AL427" s="183"/>
      <c r="AM427" s="162"/>
      <c r="AN427" s="162"/>
      <c r="AO427" s="162"/>
      <c r="AP427" s="162"/>
      <c r="AQ427" s="162"/>
      <c r="AR427" s="162"/>
      <c r="AS427" s="162"/>
      <c r="AT427" s="162"/>
      <c r="AU427" s="162"/>
      <c r="AV427" s="162"/>
      <c r="AW427" s="162"/>
      <c r="AX427" s="162"/>
      <c r="AY427" s="162"/>
      <c r="AZ427" s="163"/>
      <c r="BA427" s="163"/>
      <c r="BB427" s="163"/>
      <c r="BC427" s="163"/>
      <c r="BD427" s="163"/>
      <c r="BE427" s="163"/>
      <c r="BF427" s="164"/>
      <c r="BG427" s="165"/>
      <c r="BH427" s="162"/>
      <c r="BI427" s="162"/>
      <c r="BJ427" s="164"/>
      <c r="BK427" s="95"/>
      <c r="BL427" s="182"/>
      <c r="BM427" s="182"/>
      <c r="BN427" s="182"/>
      <c r="BO427" s="182"/>
      <c r="BP427" s="95" t="str">
        <f t="shared" si="241"/>
        <v/>
      </c>
    </row>
    <row r="428" spans="2:68" x14ac:dyDescent="0.2">
      <c r="B428" s="156">
        <f t="shared" si="242"/>
        <v>420</v>
      </c>
      <c r="C428" s="158" t="str">
        <f>CONCATENATE('DATA SHEET'!$B$9, 'DATA SHEET'!$Q$2)</f>
        <v>" HWDP</v>
      </c>
      <c r="D428" s="157" t="str">
        <f t="shared" si="243"/>
        <v/>
      </c>
      <c r="E428" s="158" t="str">
        <f>IF('DATA SHEET'!$E$10="Cat 2","N/A","OK")</f>
        <v>OK</v>
      </c>
      <c r="F428" s="158" t="str">
        <f>IF('DATA SHEET'!$E$10="Cat 2","N/A","OK")</f>
        <v>OK</v>
      </c>
      <c r="G428" s="160"/>
      <c r="H428" s="160"/>
      <c r="I428" s="160" t="s">
        <v>194</v>
      </c>
      <c r="J428" s="160" t="str">
        <f t="shared" si="244"/>
        <v>OK</v>
      </c>
      <c r="K428" s="160" t="str">
        <f t="shared" si="244"/>
        <v>OK</v>
      </c>
      <c r="L428" s="160" t="str">
        <f>IF('DATA SHEET'!$B$10="NC-50","N/A","OK")</f>
        <v>OK</v>
      </c>
      <c r="M428" s="160" t="str">
        <f>IF('DATA SHEET'!$B$10="NC-50","N/A","OK")</f>
        <v>OK</v>
      </c>
      <c r="N428" s="160"/>
      <c r="O428" s="160"/>
      <c r="P428" s="160"/>
      <c r="Q428" s="160"/>
      <c r="R428" s="160"/>
      <c r="S428" s="160"/>
      <c r="T428" s="160"/>
      <c r="U428" s="160"/>
      <c r="V428" s="150" t="str">
        <f>IF(DB428&lt;&gt;"",
    IF(INT('Drill Size Info'!$AA$19)=INT('Drill Size Info'!$AB$19),
        --(INT('Drill Size Info'!$AA$19) &amp; "." &amp; DB428),
        IF(AND((--(INT('Drill Size Info'!$AA$19) &amp; "." &amp; DB428)&gt;=--('Drill Size Info'!$AA$19)), (--(INT('Drill Size Info'!$AA$19) &amp; "." &amp; DB428)&lt;=--('Drill Size Info'!$AB$19))),
            --(INT('Drill Size Info'!$AA$19) &amp; "." &amp; DB428),
            --(INT('Drill Size Info'!$AB$19) &amp; "." &amp; DB428)
        )
    ),
    IF(DA428&lt;&gt;"",
        IF(INT('Drill Size Info'!$AA$19)=INT('Drill Size Info'!$AB$19),
            --(INT('Drill Size Info'!$AA$19) &amp; "." &amp; LEFT(DA428,3)),
            IF(AND((--(INT('Drill Size Info'!$AA$19) &amp; "." &amp; LEFT(DA428,3))&gt;=--('Drill Size Info'!$AA$19)), (--(INT('Drill Size Info'!$AA$19) &amp; "." &amp; LEFT(DA428,3))&lt;=--('Drill Size Info'!$AB$19))),
                --(INT('Drill Size Info'!$AA$19) &amp; "." &amp; LEFT(DA428,3)),
                --(INT('Drill Size Info'!$AB$19) &amp; "." &amp; LEFT(DA428,3))
            )
        ),
        "OK"
    )
)</f>
        <v>OK</v>
      </c>
      <c r="W428" s="150" t="str">
        <f>IF(DC428&lt;&gt;"",
    IF(INT('Drill Size Info'!$AA$19)=INT('Drill Size Info'!$AB$19),
        --(INT('Drill Size Info'!$AA$19) &amp; "." &amp; DC428),
        IF(AND((--(INT('Drill Size Info'!$AA$19) &amp; "." &amp; DC428)&gt;=--('Drill Size Info'!$AA$19)), (--(INT('Drill Size Info'!$AA$19) &amp; "." &amp; DC428)&lt;=--('Drill Size Info'!$AB$19))),
            --(INT('Drill Size Info'!$AA$19) &amp; "." &amp; DC428),
            --(INT('Drill Size Info'!$AB$19) &amp; "." &amp; DC428)
        )
    ),
    IF(DA428&lt;&gt;"",
        IF(INT('Drill Size Info'!$AA$19)=INT('Drill Size Info'!$AB$19),
            --(INT('Drill Size Info'!$AA$19) &amp; "." &amp; RIGHT(DA428,3)),
            IF(AND((--(INT('Drill Size Info'!$AA$19) &amp; "." &amp; RIGHT(DA428,3))&gt;=--('Drill Size Info'!$AA$19)), (--(INT('Drill Size Info'!$AA$19) &amp; "." &amp; RIGHT(DA428,3))&lt;=--('Drill Size Info'!$AB$19))),
                --(INT('Drill Size Info'!$AA$19) &amp; "." &amp; RIGHT(DA428,3)),
                --(INT('Drill Size Info'!$AB$19) &amp; "." &amp; RIGHT(DA428,3))
            )
        ),
        "N/A"
    )
)</f>
        <v>N/A</v>
      </c>
      <c r="X428" s="150" t="str">
        <f>IF(DE428&lt;&gt;"",
    IF(INT('Drill Size Info'!$AA$19)=INT('Drill Size Info'!$AB$15),
        --(INT('Drill Size Info'!$AA$15) &amp; "." &amp; DE428),
        IF(AND((--(INT('Drill Size Info'!$AA$15) &amp; "." &amp; DE428)&gt;=--('Drill Size Info'!$AA$15)), (--(INT('Drill Size Info'!$AA$15) &amp; "." &amp; DE428)&lt;=--('Drill Size Info'!$AB$15))),
            --(INT('Drill Size Info'!$AA$15) &amp; "." &amp; DE428),
            --(INT('Drill Size Info'!$AB$15) &amp; "." &amp; DE428)
        )
    ),
    IF(DD428&lt;&gt;"",
        IF(INT('Drill Size Info'!$AA$15)=INT('Drill Size Info'!$AB$15),
            --(INT('Drill Size Info'!$AA$15) &amp; "." &amp; LEFT(DD428,3)),
            IF(AND((--(INT('Drill Size Info'!$AA$15) &amp; "." &amp; LEFT(DD428,3))&gt;=--('Drill Size Info'!$AA$15)), (--(INT('Drill Size Info'!$AA$15) &amp; "." &amp; LEFT(DD428,3))&lt;=--('Drill Size Info'!$AB$15))),
                --(INT('Drill Size Info'!$AA$15) &amp; "." &amp; LEFT(DD428,3)),
                --(INT('Drill Size Info'!$AB$15) &amp; "." &amp; LEFT(DD428,3))
            )
        ),
        "OK"
    )
)</f>
        <v>OK</v>
      </c>
      <c r="Y428" s="150" t="str">
        <f>IF(DF428&lt;&gt;"",
    IF(INT('Drill Size Info'!$AA$19)=INT('Drill Size Info'!$AB$15),
        --(INT('Drill Size Info'!$AA$15) &amp; "." &amp; DF428),
        IF(AND((--(INT('Drill Size Info'!$AA$15) &amp; "." &amp; DF428)&gt;=--('Drill Size Info'!$AA$15)), (--(INT('Drill Size Info'!$AA$15) &amp; "." &amp; DF428)&lt;=--('Drill Size Info'!$AB$15))),
            --(INT('Drill Size Info'!$AA$15) &amp; "." &amp; DF428),
            --(INT('Drill Size Info'!$AB$15) &amp; "." &amp; DF428)
        )
    ),
    IF(DD428&lt;&gt;"",
        IF(INT('Drill Size Info'!$AA$15)=INT('Drill Size Info'!$AB$15),
            --(INT('Drill Size Info'!$AA$15) &amp; "." &amp; RIGHT(DD428,3)),
            IF(AND((--(INT('Drill Size Info'!$AA$15) &amp; "." &amp; RIGHT(DD428,3))&gt;=--('Drill Size Info'!$AA$15)), (--(INT('Drill Size Info'!$AA$15) &amp; "." &amp; RIGHT(DD428,3))&lt;=--('Drill Size Info'!$AB$15))),
                --(INT('Drill Size Info'!$AA$15) &amp; "." &amp; RIGHT(DD428,3)),
                --(INT('Drill Size Info'!$AB$15) &amp; "." &amp; RIGHT(DD428,3))
            )
        ),
        "N/A"
    )
)</f>
        <v>N/A</v>
      </c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183"/>
      <c r="AL428" s="183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3"/>
      <c r="BA428" s="163"/>
      <c r="BB428" s="163"/>
      <c r="BC428" s="163"/>
      <c r="BD428" s="163"/>
      <c r="BE428" s="163"/>
      <c r="BF428" s="164"/>
      <c r="BG428" s="165"/>
      <c r="BH428" s="162"/>
      <c r="BI428" s="162"/>
      <c r="BJ428" s="164"/>
      <c r="BK428" s="95"/>
      <c r="BL428" s="182"/>
      <c r="BM428" s="182"/>
      <c r="BN428" s="182"/>
      <c r="BO428" s="182"/>
      <c r="BP428" s="95" t="str">
        <f t="shared" si="241"/>
        <v/>
      </c>
    </row>
    <row r="429" spans="2:68" x14ac:dyDescent="0.2">
      <c r="B429" s="156">
        <f t="shared" si="242"/>
        <v>421</v>
      </c>
      <c r="C429" s="158" t="str">
        <f>CONCATENATE('DATA SHEET'!$B$9, 'DATA SHEET'!$Q$2)</f>
        <v>" HWDP</v>
      </c>
      <c r="D429" s="157" t="str">
        <f t="shared" si="243"/>
        <v/>
      </c>
      <c r="E429" s="158" t="str">
        <f>IF('DATA SHEET'!$E$10="Cat 2","N/A","OK")</f>
        <v>OK</v>
      </c>
      <c r="F429" s="158" t="str">
        <f>IF('DATA SHEET'!$E$10="Cat 2","N/A","OK")</f>
        <v>OK</v>
      </c>
      <c r="G429" s="160"/>
      <c r="H429" s="160"/>
      <c r="I429" s="160" t="s">
        <v>194</v>
      </c>
      <c r="J429" s="160" t="str">
        <f t="shared" si="244"/>
        <v>OK</v>
      </c>
      <c r="K429" s="160" t="str">
        <f t="shared" si="244"/>
        <v>OK</v>
      </c>
      <c r="L429" s="160" t="str">
        <f>IF('DATA SHEET'!$B$10="NC-50","N/A","OK")</f>
        <v>OK</v>
      </c>
      <c r="M429" s="160" t="str">
        <f>IF('DATA SHEET'!$B$10="NC-50","N/A","OK")</f>
        <v>OK</v>
      </c>
      <c r="N429" s="160"/>
      <c r="O429" s="160"/>
      <c r="P429" s="160"/>
      <c r="Q429" s="160"/>
      <c r="R429" s="160"/>
      <c r="S429" s="160"/>
      <c r="T429" s="160"/>
      <c r="U429" s="160"/>
      <c r="V429" s="150" t="str">
        <f>IF(DB429&lt;&gt;"",
    IF(INT('Drill Size Info'!$AA$19)=INT('Drill Size Info'!$AB$19),
        --(INT('Drill Size Info'!$AA$19) &amp; "." &amp; DB429),
        IF(AND((--(INT('Drill Size Info'!$AA$19) &amp; "." &amp; DB429)&gt;=--('Drill Size Info'!$AA$19)), (--(INT('Drill Size Info'!$AA$19) &amp; "." &amp; DB429)&lt;=--('Drill Size Info'!$AB$19))),
            --(INT('Drill Size Info'!$AA$19) &amp; "." &amp; DB429),
            --(INT('Drill Size Info'!$AB$19) &amp; "." &amp; DB429)
        )
    ),
    IF(DA429&lt;&gt;"",
        IF(INT('Drill Size Info'!$AA$19)=INT('Drill Size Info'!$AB$19),
            --(INT('Drill Size Info'!$AA$19) &amp; "." &amp; LEFT(DA429,3)),
            IF(AND((--(INT('Drill Size Info'!$AA$19) &amp; "." &amp; LEFT(DA429,3))&gt;=--('Drill Size Info'!$AA$19)), (--(INT('Drill Size Info'!$AA$19) &amp; "." &amp; LEFT(DA429,3))&lt;=--('Drill Size Info'!$AB$19))),
                --(INT('Drill Size Info'!$AA$19) &amp; "." &amp; LEFT(DA429,3)),
                --(INT('Drill Size Info'!$AB$19) &amp; "." &amp; LEFT(DA429,3))
            )
        ),
        "OK"
    )
)</f>
        <v>OK</v>
      </c>
      <c r="W429" s="150" t="str">
        <f>IF(DC429&lt;&gt;"",
    IF(INT('Drill Size Info'!$AA$19)=INT('Drill Size Info'!$AB$19),
        --(INT('Drill Size Info'!$AA$19) &amp; "." &amp; DC429),
        IF(AND((--(INT('Drill Size Info'!$AA$19) &amp; "." &amp; DC429)&gt;=--('Drill Size Info'!$AA$19)), (--(INT('Drill Size Info'!$AA$19) &amp; "." &amp; DC429)&lt;=--('Drill Size Info'!$AB$19))),
            --(INT('Drill Size Info'!$AA$19) &amp; "." &amp; DC429),
            --(INT('Drill Size Info'!$AB$19) &amp; "." &amp; DC429)
        )
    ),
    IF(DA429&lt;&gt;"",
        IF(INT('Drill Size Info'!$AA$19)=INT('Drill Size Info'!$AB$19),
            --(INT('Drill Size Info'!$AA$19) &amp; "." &amp; RIGHT(DA429,3)),
            IF(AND((--(INT('Drill Size Info'!$AA$19) &amp; "." &amp; RIGHT(DA429,3))&gt;=--('Drill Size Info'!$AA$19)), (--(INT('Drill Size Info'!$AA$19) &amp; "." &amp; RIGHT(DA429,3))&lt;=--('Drill Size Info'!$AB$19))),
                --(INT('Drill Size Info'!$AA$19) &amp; "." &amp; RIGHT(DA429,3)),
                --(INT('Drill Size Info'!$AB$19) &amp; "." &amp; RIGHT(DA429,3))
            )
        ),
        "N/A"
    )
)</f>
        <v>N/A</v>
      </c>
      <c r="X429" s="150" t="str">
        <f>IF(DE429&lt;&gt;"",
    IF(INT('Drill Size Info'!$AA$19)=INT('Drill Size Info'!$AB$15),
        --(INT('Drill Size Info'!$AA$15) &amp; "." &amp; DE429),
        IF(AND((--(INT('Drill Size Info'!$AA$15) &amp; "." &amp; DE429)&gt;=--('Drill Size Info'!$AA$15)), (--(INT('Drill Size Info'!$AA$15) &amp; "." &amp; DE429)&lt;=--('Drill Size Info'!$AB$15))),
            --(INT('Drill Size Info'!$AA$15) &amp; "." &amp; DE429),
            --(INT('Drill Size Info'!$AB$15) &amp; "." &amp; DE429)
        )
    ),
    IF(DD429&lt;&gt;"",
        IF(INT('Drill Size Info'!$AA$15)=INT('Drill Size Info'!$AB$15),
            --(INT('Drill Size Info'!$AA$15) &amp; "." &amp; LEFT(DD429,3)),
            IF(AND((--(INT('Drill Size Info'!$AA$15) &amp; "." &amp; LEFT(DD429,3))&gt;=--('Drill Size Info'!$AA$15)), (--(INT('Drill Size Info'!$AA$15) &amp; "." &amp; LEFT(DD429,3))&lt;=--('Drill Size Info'!$AB$15))),
                --(INT('Drill Size Info'!$AA$15) &amp; "." &amp; LEFT(DD429,3)),
                --(INT('Drill Size Info'!$AB$15) &amp; "." &amp; LEFT(DD429,3))
            )
        ),
        "OK"
    )
)</f>
        <v>OK</v>
      </c>
      <c r="Y429" s="150" t="str">
        <f>IF(DF429&lt;&gt;"",
    IF(INT('Drill Size Info'!$AA$19)=INT('Drill Size Info'!$AB$15),
        --(INT('Drill Size Info'!$AA$15) &amp; "." &amp; DF429),
        IF(AND((--(INT('Drill Size Info'!$AA$15) &amp; "." &amp; DF429)&gt;=--('Drill Size Info'!$AA$15)), (--(INT('Drill Size Info'!$AA$15) &amp; "." &amp; DF429)&lt;=--('Drill Size Info'!$AB$15))),
            --(INT('Drill Size Info'!$AA$15) &amp; "." &amp; DF429),
            --(INT('Drill Size Info'!$AB$15) &amp; "." &amp; DF429)
        )
    ),
    IF(DD429&lt;&gt;"",
        IF(INT('Drill Size Info'!$AA$15)=INT('Drill Size Info'!$AB$15),
            --(INT('Drill Size Info'!$AA$15) &amp; "." &amp; RIGHT(DD429,3)),
            IF(AND((--(INT('Drill Size Info'!$AA$15) &amp; "." &amp; RIGHT(DD429,3))&gt;=--('Drill Size Info'!$AA$15)), (--(INT('Drill Size Info'!$AA$15) &amp; "." &amp; RIGHT(DD429,3))&lt;=--('Drill Size Info'!$AB$15))),
                --(INT('Drill Size Info'!$AA$15) &amp; "." &amp; RIGHT(DD429,3)),
                --(INT('Drill Size Info'!$AB$15) &amp; "." &amp; RIGHT(DD429,3))
            )
        ),
        "N/A"
    )
)</f>
        <v>N/A</v>
      </c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183"/>
      <c r="AL429" s="183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3"/>
      <c r="BA429" s="163"/>
      <c r="BB429" s="163"/>
      <c r="BC429" s="163"/>
      <c r="BD429" s="163"/>
      <c r="BE429" s="163"/>
      <c r="BF429" s="164"/>
      <c r="BG429" s="165"/>
      <c r="BH429" s="162"/>
      <c r="BI429" s="162"/>
      <c r="BJ429" s="164"/>
      <c r="BK429" s="95"/>
      <c r="BL429" s="182"/>
      <c r="BM429" s="182"/>
      <c r="BN429" s="182"/>
      <c r="BO429" s="182"/>
      <c r="BP429" s="95" t="str">
        <f t="shared" si="241"/>
        <v/>
      </c>
    </row>
    <row r="430" spans="2:68" x14ac:dyDescent="0.2">
      <c r="B430" s="156">
        <f t="shared" si="242"/>
        <v>422</v>
      </c>
      <c r="C430" s="158" t="str">
        <f>CONCATENATE('DATA SHEET'!$B$9, 'DATA SHEET'!$Q$2)</f>
        <v>" HWDP</v>
      </c>
      <c r="D430" s="157" t="str">
        <f t="shared" si="243"/>
        <v/>
      </c>
      <c r="E430" s="158" t="str">
        <f>IF('DATA SHEET'!$E$10="Cat 2","N/A","OK")</f>
        <v>OK</v>
      </c>
      <c r="F430" s="158" t="str">
        <f>IF('DATA SHEET'!$E$10="Cat 2","N/A","OK")</f>
        <v>OK</v>
      </c>
      <c r="G430" s="160"/>
      <c r="H430" s="160"/>
      <c r="I430" s="160" t="s">
        <v>194</v>
      </c>
      <c r="J430" s="160" t="str">
        <f t="shared" si="244"/>
        <v>OK</v>
      </c>
      <c r="K430" s="160" t="str">
        <f t="shared" si="244"/>
        <v>OK</v>
      </c>
      <c r="L430" s="160" t="str">
        <f>IF('DATA SHEET'!$B$10="NC-50","N/A","OK")</f>
        <v>OK</v>
      </c>
      <c r="M430" s="160" t="str">
        <f>IF('DATA SHEET'!$B$10="NC-50","N/A","OK")</f>
        <v>OK</v>
      </c>
      <c r="N430" s="160"/>
      <c r="O430" s="160"/>
      <c r="P430" s="160"/>
      <c r="Q430" s="160"/>
      <c r="R430" s="160"/>
      <c r="S430" s="160"/>
      <c r="T430" s="160"/>
      <c r="U430" s="160"/>
      <c r="V430" s="150" t="str">
        <f>IF(DB430&lt;&gt;"",
    IF(INT('Drill Size Info'!$AA$19)=INT('Drill Size Info'!$AB$19),
        --(INT('Drill Size Info'!$AA$19) &amp; "." &amp; DB430),
        IF(AND((--(INT('Drill Size Info'!$AA$19) &amp; "." &amp; DB430)&gt;=--('Drill Size Info'!$AA$19)), (--(INT('Drill Size Info'!$AA$19) &amp; "." &amp; DB430)&lt;=--('Drill Size Info'!$AB$19))),
            --(INT('Drill Size Info'!$AA$19) &amp; "." &amp; DB430),
            --(INT('Drill Size Info'!$AB$19) &amp; "." &amp; DB430)
        )
    ),
    IF(DA430&lt;&gt;"",
        IF(INT('Drill Size Info'!$AA$19)=INT('Drill Size Info'!$AB$19),
            --(INT('Drill Size Info'!$AA$19) &amp; "." &amp; LEFT(DA430,3)),
            IF(AND((--(INT('Drill Size Info'!$AA$19) &amp; "." &amp; LEFT(DA430,3))&gt;=--('Drill Size Info'!$AA$19)), (--(INT('Drill Size Info'!$AA$19) &amp; "." &amp; LEFT(DA430,3))&lt;=--('Drill Size Info'!$AB$19))),
                --(INT('Drill Size Info'!$AA$19) &amp; "." &amp; LEFT(DA430,3)),
                --(INT('Drill Size Info'!$AB$19) &amp; "." &amp; LEFT(DA430,3))
            )
        ),
        "OK"
    )
)</f>
        <v>OK</v>
      </c>
      <c r="W430" s="150" t="str">
        <f>IF(DC430&lt;&gt;"",
    IF(INT('Drill Size Info'!$AA$19)=INT('Drill Size Info'!$AB$19),
        --(INT('Drill Size Info'!$AA$19) &amp; "." &amp; DC430),
        IF(AND((--(INT('Drill Size Info'!$AA$19) &amp; "." &amp; DC430)&gt;=--('Drill Size Info'!$AA$19)), (--(INT('Drill Size Info'!$AA$19) &amp; "." &amp; DC430)&lt;=--('Drill Size Info'!$AB$19))),
            --(INT('Drill Size Info'!$AA$19) &amp; "." &amp; DC430),
            --(INT('Drill Size Info'!$AB$19) &amp; "." &amp; DC430)
        )
    ),
    IF(DA430&lt;&gt;"",
        IF(INT('Drill Size Info'!$AA$19)=INT('Drill Size Info'!$AB$19),
            --(INT('Drill Size Info'!$AA$19) &amp; "." &amp; RIGHT(DA430,3)),
            IF(AND((--(INT('Drill Size Info'!$AA$19) &amp; "." &amp; RIGHT(DA430,3))&gt;=--('Drill Size Info'!$AA$19)), (--(INT('Drill Size Info'!$AA$19) &amp; "." &amp; RIGHT(DA430,3))&lt;=--('Drill Size Info'!$AB$19))),
                --(INT('Drill Size Info'!$AA$19) &amp; "." &amp; RIGHT(DA430,3)),
                --(INT('Drill Size Info'!$AB$19) &amp; "." &amp; RIGHT(DA430,3))
            )
        ),
        "N/A"
    )
)</f>
        <v>N/A</v>
      </c>
      <c r="X430" s="150" t="str">
        <f>IF(DE430&lt;&gt;"",
    IF(INT('Drill Size Info'!$AA$19)=INT('Drill Size Info'!$AB$15),
        --(INT('Drill Size Info'!$AA$15) &amp; "." &amp; DE430),
        IF(AND((--(INT('Drill Size Info'!$AA$15) &amp; "." &amp; DE430)&gt;=--('Drill Size Info'!$AA$15)), (--(INT('Drill Size Info'!$AA$15) &amp; "." &amp; DE430)&lt;=--('Drill Size Info'!$AB$15))),
            --(INT('Drill Size Info'!$AA$15) &amp; "." &amp; DE430),
            --(INT('Drill Size Info'!$AB$15) &amp; "." &amp; DE430)
        )
    ),
    IF(DD430&lt;&gt;"",
        IF(INT('Drill Size Info'!$AA$15)=INT('Drill Size Info'!$AB$15),
            --(INT('Drill Size Info'!$AA$15) &amp; "." &amp; LEFT(DD430,3)),
            IF(AND((--(INT('Drill Size Info'!$AA$15) &amp; "." &amp; LEFT(DD430,3))&gt;=--('Drill Size Info'!$AA$15)), (--(INT('Drill Size Info'!$AA$15) &amp; "." &amp; LEFT(DD430,3))&lt;=--('Drill Size Info'!$AB$15))),
                --(INT('Drill Size Info'!$AA$15) &amp; "." &amp; LEFT(DD430,3)),
                --(INT('Drill Size Info'!$AB$15) &amp; "." &amp; LEFT(DD430,3))
            )
        ),
        "OK"
    )
)</f>
        <v>OK</v>
      </c>
      <c r="Y430" s="150" t="str">
        <f>IF(DF430&lt;&gt;"",
    IF(INT('Drill Size Info'!$AA$19)=INT('Drill Size Info'!$AB$15),
        --(INT('Drill Size Info'!$AA$15) &amp; "." &amp; DF430),
        IF(AND((--(INT('Drill Size Info'!$AA$15) &amp; "." &amp; DF430)&gt;=--('Drill Size Info'!$AA$15)), (--(INT('Drill Size Info'!$AA$15) &amp; "." &amp; DF430)&lt;=--('Drill Size Info'!$AB$15))),
            --(INT('Drill Size Info'!$AA$15) &amp; "." &amp; DF430),
            --(INT('Drill Size Info'!$AB$15) &amp; "." &amp; DF430)
        )
    ),
    IF(DD430&lt;&gt;"",
        IF(INT('Drill Size Info'!$AA$15)=INT('Drill Size Info'!$AB$15),
            --(INT('Drill Size Info'!$AA$15) &amp; "." &amp; RIGHT(DD430,3)),
            IF(AND((--(INT('Drill Size Info'!$AA$15) &amp; "." &amp; RIGHT(DD430,3))&gt;=--('Drill Size Info'!$AA$15)), (--(INT('Drill Size Info'!$AA$15) &amp; "." &amp; RIGHT(DD430,3))&lt;=--('Drill Size Info'!$AB$15))),
                --(INT('Drill Size Info'!$AA$15) &amp; "." &amp; RIGHT(DD430,3)),
                --(INT('Drill Size Info'!$AB$15) &amp; "." &amp; RIGHT(DD430,3))
            )
        ),
        "N/A"
    )
)</f>
        <v>N/A</v>
      </c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183"/>
      <c r="AL430" s="183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3"/>
      <c r="BA430" s="163"/>
      <c r="BB430" s="163"/>
      <c r="BC430" s="163"/>
      <c r="BD430" s="163"/>
      <c r="BE430" s="163"/>
      <c r="BF430" s="164"/>
      <c r="BG430" s="165"/>
      <c r="BH430" s="162"/>
      <c r="BI430" s="162"/>
      <c r="BJ430" s="164"/>
      <c r="BK430" s="95"/>
      <c r="BL430" s="182"/>
      <c r="BM430" s="182"/>
      <c r="BN430" s="182"/>
      <c r="BO430" s="182"/>
      <c r="BP430" s="95" t="str">
        <f t="shared" si="241"/>
        <v/>
      </c>
    </row>
    <row r="431" spans="2:68" x14ac:dyDescent="0.2">
      <c r="B431" s="156">
        <f t="shared" si="242"/>
        <v>423</v>
      </c>
      <c r="C431" s="158" t="str">
        <f>CONCATENATE('DATA SHEET'!$B$9, 'DATA SHEET'!$Q$2)</f>
        <v>" HWDP</v>
      </c>
      <c r="D431" s="157" t="str">
        <f t="shared" si="243"/>
        <v/>
      </c>
      <c r="E431" s="158" t="str">
        <f>IF('DATA SHEET'!$E$10="Cat 2","N/A","OK")</f>
        <v>OK</v>
      </c>
      <c r="F431" s="158" t="str">
        <f>IF('DATA SHEET'!$E$10="Cat 2","N/A","OK")</f>
        <v>OK</v>
      </c>
      <c r="G431" s="160"/>
      <c r="H431" s="160"/>
      <c r="I431" s="160" t="s">
        <v>194</v>
      </c>
      <c r="J431" s="160" t="str">
        <f t="shared" si="244"/>
        <v>OK</v>
      </c>
      <c r="K431" s="160" t="str">
        <f t="shared" si="244"/>
        <v>OK</v>
      </c>
      <c r="L431" s="160" t="str">
        <f>IF('DATA SHEET'!$B$10="NC-50","N/A","OK")</f>
        <v>OK</v>
      </c>
      <c r="M431" s="160" t="str">
        <f>IF('DATA SHEET'!$B$10="NC-50","N/A","OK")</f>
        <v>OK</v>
      </c>
      <c r="N431" s="160"/>
      <c r="O431" s="160"/>
      <c r="P431" s="160"/>
      <c r="Q431" s="160"/>
      <c r="R431" s="160"/>
      <c r="S431" s="160"/>
      <c r="T431" s="160"/>
      <c r="U431" s="160"/>
      <c r="V431" s="150" t="str">
        <f>IF(DB431&lt;&gt;"",
    IF(INT('Drill Size Info'!$AA$19)=INT('Drill Size Info'!$AB$19),
        --(INT('Drill Size Info'!$AA$19) &amp; "." &amp; DB431),
        IF(AND((--(INT('Drill Size Info'!$AA$19) &amp; "." &amp; DB431)&gt;=--('Drill Size Info'!$AA$19)), (--(INT('Drill Size Info'!$AA$19) &amp; "." &amp; DB431)&lt;=--('Drill Size Info'!$AB$19))),
            --(INT('Drill Size Info'!$AA$19) &amp; "." &amp; DB431),
            --(INT('Drill Size Info'!$AB$19) &amp; "." &amp; DB431)
        )
    ),
    IF(DA431&lt;&gt;"",
        IF(INT('Drill Size Info'!$AA$19)=INT('Drill Size Info'!$AB$19),
            --(INT('Drill Size Info'!$AA$19) &amp; "." &amp; LEFT(DA431,3)),
            IF(AND((--(INT('Drill Size Info'!$AA$19) &amp; "." &amp; LEFT(DA431,3))&gt;=--('Drill Size Info'!$AA$19)), (--(INT('Drill Size Info'!$AA$19) &amp; "." &amp; LEFT(DA431,3))&lt;=--('Drill Size Info'!$AB$19))),
                --(INT('Drill Size Info'!$AA$19) &amp; "." &amp; LEFT(DA431,3)),
                --(INT('Drill Size Info'!$AB$19) &amp; "." &amp; LEFT(DA431,3))
            )
        ),
        "OK"
    )
)</f>
        <v>OK</v>
      </c>
      <c r="W431" s="150" t="str">
        <f>IF(DC431&lt;&gt;"",
    IF(INT('Drill Size Info'!$AA$19)=INT('Drill Size Info'!$AB$19),
        --(INT('Drill Size Info'!$AA$19) &amp; "." &amp; DC431),
        IF(AND((--(INT('Drill Size Info'!$AA$19) &amp; "." &amp; DC431)&gt;=--('Drill Size Info'!$AA$19)), (--(INT('Drill Size Info'!$AA$19) &amp; "." &amp; DC431)&lt;=--('Drill Size Info'!$AB$19))),
            --(INT('Drill Size Info'!$AA$19) &amp; "." &amp; DC431),
            --(INT('Drill Size Info'!$AB$19) &amp; "." &amp; DC431)
        )
    ),
    IF(DA431&lt;&gt;"",
        IF(INT('Drill Size Info'!$AA$19)=INT('Drill Size Info'!$AB$19),
            --(INT('Drill Size Info'!$AA$19) &amp; "." &amp; RIGHT(DA431,3)),
            IF(AND((--(INT('Drill Size Info'!$AA$19) &amp; "." &amp; RIGHT(DA431,3))&gt;=--('Drill Size Info'!$AA$19)), (--(INT('Drill Size Info'!$AA$19) &amp; "." &amp; RIGHT(DA431,3))&lt;=--('Drill Size Info'!$AB$19))),
                --(INT('Drill Size Info'!$AA$19) &amp; "." &amp; RIGHT(DA431,3)),
                --(INT('Drill Size Info'!$AB$19) &amp; "." &amp; RIGHT(DA431,3))
            )
        ),
        "N/A"
    )
)</f>
        <v>N/A</v>
      </c>
      <c r="X431" s="150" t="str">
        <f>IF(DE431&lt;&gt;"",
    IF(INT('Drill Size Info'!$AA$19)=INT('Drill Size Info'!$AB$15),
        --(INT('Drill Size Info'!$AA$15) &amp; "." &amp; DE431),
        IF(AND((--(INT('Drill Size Info'!$AA$15) &amp; "." &amp; DE431)&gt;=--('Drill Size Info'!$AA$15)), (--(INT('Drill Size Info'!$AA$15) &amp; "." &amp; DE431)&lt;=--('Drill Size Info'!$AB$15))),
            --(INT('Drill Size Info'!$AA$15) &amp; "." &amp; DE431),
            --(INT('Drill Size Info'!$AB$15) &amp; "." &amp; DE431)
        )
    ),
    IF(DD431&lt;&gt;"",
        IF(INT('Drill Size Info'!$AA$15)=INT('Drill Size Info'!$AB$15),
            --(INT('Drill Size Info'!$AA$15) &amp; "." &amp; LEFT(DD431,3)),
            IF(AND((--(INT('Drill Size Info'!$AA$15) &amp; "." &amp; LEFT(DD431,3))&gt;=--('Drill Size Info'!$AA$15)), (--(INT('Drill Size Info'!$AA$15) &amp; "." &amp; LEFT(DD431,3))&lt;=--('Drill Size Info'!$AB$15))),
                --(INT('Drill Size Info'!$AA$15) &amp; "." &amp; LEFT(DD431,3)),
                --(INT('Drill Size Info'!$AB$15) &amp; "." &amp; LEFT(DD431,3))
            )
        ),
        "OK"
    )
)</f>
        <v>OK</v>
      </c>
      <c r="Y431" s="150" t="str">
        <f>IF(DF431&lt;&gt;"",
    IF(INT('Drill Size Info'!$AA$19)=INT('Drill Size Info'!$AB$15),
        --(INT('Drill Size Info'!$AA$15) &amp; "." &amp; DF431),
        IF(AND((--(INT('Drill Size Info'!$AA$15) &amp; "." &amp; DF431)&gt;=--('Drill Size Info'!$AA$15)), (--(INT('Drill Size Info'!$AA$15) &amp; "." &amp; DF431)&lt;=--('Drill Size Info'!$AB$15))),
            --(INT('Drill Size Info'!$AA$15) &amp; "." &amp; DF431),
            --(INT('Drill Size Info'!$AB$15) &amp; "." &amp; DF431)
        )
    ),
    IF(DD431&lt;&gt;"",
        IF(INT('Drill Size Info'!$AA$15)=INT('Drill Size Info'!$AB$15),
            --(INT('Drill Size Info'!$AA$15) &amp; "." &amp; RIGHT(DD431,3)),
            IF(AND((--(INT('Drill Size Info'!$AA$15) &amp; "." &amp; RIGHT(DD431,3))&gt;=--('Drill Size Info'!$AA$15)), (--(INT('Drill Size Info'!$AA$15) &amp; "." &amp; RIGHT(DD431,3))&lt;=--('Drill Size Info'!$AB$15))),
                --(INT('Drill Size Info'!$AA$15) &amp; "." &amp; RIGHT(DD431,3)),
                --(INT('Drill Size Info'!$AB$15) &amp; "." &amp; RIGHT(DD431,3))
            )
        ),
        "N/A"
    )
)</f>
        <v>N/A</v>
      </c>
      <c r="Z431" s="162"/>
      <c r="AA431" s="162"/>
      <c r="AB431" s="162"/>
      <c r="AC431" s="162"/>
      <c r="AD431" s="162"/>
      <c r="AE431" s="162"/>
      <c r="AF431" s="162"/>
      <c r="AG431" s="162"/>
      <c r="AH431" s="162"/>
      <c r="AI431" s="162"/>
      <c r="AJ431" s="162"/>
      <c r="AK431" s="183"/>
      <c r="AL431" s="183"/>
      <c r="AM431" s="162"/>
      <c r="AN431" s="162"/>
      <c r="AO431" s="162"/>
      <c r="AP431" s="162"/>
      <c r="AQ431" s="162"/>
      <c r="AR431" s="162"/>
      <c r="AS431" s="162"/>
      <c r="AT431" s="162"/>
      <c r="AU431" s="162"/>
      <c r="AV431" s="162"/>
      <c r="AW431" s="162"/>
      <c r="AX431" s="162"/>
      <c r="AY431" s="162"/>
      <c r="AZ431" s="163"/>
      <c r="BA431" s="163"/>
      <c r="BB431" s="163"/>
      <c r="BC431" s="163"/>
      <c r="BD431" s="163"/>
      <c r="BE431" s="163"/>
      <c r="BF431" s="164"/>
      <c r="BG431" s="165"/>
      <c r="BH431" s="162"/>
      <c r="BI431" s="162"/>
      <c r="BJ431" s="164"/>
      <c r="BK431" s="95"/>
      <c r="BL431" s="182"/>
      <c r="BM431" s="182"/>
      <c r="BN431" s="182"/>
      <c r="BO431" s="182"/>
      <c r="BP431" s="95" t="str">
        <f t="shared" si="241"/>
        <v/>
      </c>
    </row>
    <row r="432" spans="2:68" x14ac:dyDescent="0.2">
      <c r="B432" s="156">
        <f t="shared" si="242"/>
        <v>424</v>
      </c>
      <c r="C432" s="158" t="str">
        <f>CONCATENATE('DATA SHEET'!$B$9, 'DATA SHEET'!$Q$2)</f>
        <v>" HWDP</v>
      </c>
      <c r="D432" s="157" t="str">
        <f t="shared" si="243"/>
        <v/>
      </c>
      <c r="E432" s="158" t="str">
        <f>IF('DATA SHEET'!$E$10="Cat 2","N/A","OK")</f>
        <v>OK</v>
      </c>
      <c r="F432" s="158" t="str">
        <f>IF('DATA SHEET'!$E$10="Cat 2","N/A","OK")</f>
        <v>OK</v>
      </c>
      <c r="G432" s="160"/>
      <c r="H432" s="160"/>
      <c r="I432" s="160" t="s">
        <v>194</v>
      </c>
      <c r="J432" s="160" t="str">
        <f t="shared" si="244"/>
        <v>OK</v>
      </c>
      <c r="K432" s="160" t="str">
        <f t="shared" si="244"/>
        <v>OK</v>
      </c>
      <c r="L432" s="160" t="str">
        <f>IF('DATA SHEET'!$B$10="NC-50","N/A","OK")</f>
        <v>OK</v>
      </c>
      <c r="M432" s="160" t="str">
        <f>IF('DATA SHEET'!$B$10="NC-50","N/A","OK")</f>
        <v>OK</v>
      </c>
      <c r="N432" s="160"/>
      <c r="O432" s="160"/>
      <c r="P432" s="160"/>
      <c r="Q432" s="160"/>
      <c r="R432" s="160"/>
      <c r="S432" s="160"/>
      <c r="T432" s="160"/>
      <c r="U432" s="160"/>
      <c r="V432" s="150" t="str">
        <f>IF(DB432&lt;&gt;"",
    IF(INT('Drill Size Info'!$AA$19)=INT('Drill Size Info'!$AB$19),
        --(INT('Drill Size Info'!$AA$19) &amp; "." &amp; DB432),
        IF(AND((--(INT('Drill Size Info'!$AA$19) &amp; "." &amp; DB432)&gt;=--('Drill Size Info'!$AA$19)), (--(INT('Drill Size Info'!$AA$19) &amp; "." &amp; DB432)&lt;=--('Drill Size Info'!$AB$19))),
            --(INT('Drill Size Info'!$AA$19) &amp; "." &amp; DB432),
            --(INT('Drill Size Info'!$AB$19) &amp; "." &amp; DB432)
        )
    ),
    IF(DA432&lt;&gt;"",
        IF(INT('Drill Size Info'!$AA$19)=INT('Drill Size Info'!$AB$19),
            --(INT('Drill Size Info'!$AA$19) &amp; "." &amp; LEFT(DA432,3)),
            IF(AND((--(INT('Drill Size Info'!$AA$19) &amp; "." &amp; LEFT(DA432,3))&gt;=--('Drill Size Info'!$AA$19)), (--(INT('Drill Size Info'!$AA$19) &amp; "." &amp; LEFT(DA432,3))&lt;=--('Drill Size Info'!$AB$19))),
                --(INT('Drill Size Info'!$AA$19) &amp; "." &amp; LEFT(DA432,3)),
                --(INT('Drill Size Info'!$AB$19) &amp; "." &amp; LEFT(DA432,3))
            )
        ),
        "OK"
    )
)</f>
        <v>OK</v>
      </c>
      <c r="W432" s="150" t="str">
        <f>IF(DC432&lt;&gt;"",
    IF(INT('Drill Size Info'!$AA$19)=INT('Drill Size Info'!$AB$19),
        --(INT('Drill Size Info'!$AA$19) &amp; "." &amp; DC432),
        IF(AND((--(INT('Drill Size Info'!$AA$19) &amp; "." &amp; DC432)&gt;=--('Drill Size Info'!$AA$19)), (--(INT('Drill Size Info'!$AA$19) &amp; "." &amp; DC432)&lt;=--('Drill Size Info'!$AB$19))),
            --(INT('Drill Size Info'!$AA$19) &amp; "." &amp; DC432),
            --(INT('Drill Size Info'!$AB$19) &amp; "." &amp; DC432)
        )
    ),
    IF(DA432&lt;&gt;"",
        IF(INT('Drill Size Info'!$AA$19)=INT('Drill Size Info'!$AB$19),
            --(INT('Drill Size Info'!$AA$19) &amp; "." &amp; RIGHT(DA432,3)),
            IF(AND((--(INT('Drill Size Info'!$AA$19) &amp; "." &amp; RIGHT(DA432,3))&gt;=--('Drill Size Info'!$AA$19)), (--(INT('Drill Size Info'!$AA$19) &amp; "." &amp; RIGHT(DA432,3))&lt;=--('Drill Size Info'!$AB$19))),
                --(INT('Drill Size Info'!$AA$19) &amp; "." &amp; RIGHT(DA432,3)),
                --(INT('Drill Size Info'!$AB$19) &amp; "." &amp; RIGHT(DA432,3))
            )
        ),
        "N/A"
    )
)</f>
        <v>N/A</v>
      </c>
      <c r="X432" s="150" t="str">
        <f>IF(DE432&lt;&gt;"",
    IF(INT('Drill Size Info'!$AA$19)=INT('Drill Size Info'!$AB$15),
        --(INT('Drill Size Info'!$AA$15) &amp; "." &amp; DE432),
        IF(AND((--(INT('Drill Size Info'!$AA$15) &amp; "." &amp; DE432)&gt;=--('Drill Size Info'!$AA$15)), (--(INT('Drill Size Info'!$AA$15) &amp; "." &amp; DE432)&lt;=--('Drill Size Info'!$AB$15))),
            --(INT('Drill Size Info'!$AA$15) &amp; "." &amp; DE432),
            --(INT('Drill Size Info'!$AB$15) &amp; "." &amp; DE432)
        )
    ),
    IF(DD432&lt;&gt;"",
        IF(INT('Drill Size Info'!$AA$15)=INT('Drill Size Info'!$AB$15),
            --(INT('Drill Size Info'!$AA$15) &amp; "." &amp; LEFT(DD432,3)),
            IF(AND((--(INT('Drill Size Info'!$AA$15) &amp; "." &amp; LEFT(DD432,3))&gt;=--('Drill Size Info'!$AA$15)), (--(INT('Drill Size Info'!$AA$15) &amp; "." &amp; LEFT(DD432,3))&lt;=--('Drill Size Info'!$AB$15))),
                --(INT('Drill Size Info'!$AA$15) &amp; "." &amp; LEFT(DD432,3)),
                --(INT('Drill Size Info'!$AB$15) &amp; "." &amp; LEFT(DD432,3))
            )
        ),
        "OK"
    )
)</f>
        <v>OK</v>
      </c>
      <c r="Y432" s="150" t="str">
        <f>IF(DF432&lt;&gt;"",
    IF(INT('Drill Size Info'!$AA$19)=INT('Drill Size Info'!$AB$15),
        --(INT('Drill Size Info'!$AA$15) &amp; "." &amp; DF432),
        IF(AND((--(INT('Drill Size Info'!$AA$15) &amp; "." &amp; DF432)&gt;=--('Drill Size Info'!$AA$15)), (--(INT('Drill Size Info'!$AA$15) &amp; "." &amp; DF432)&lt;=--('Drill Size Info'!$AB$15))),
            --(INT('Drill Size Info'!$AA$15) &amp; "." &amp; DF432),
            --(INT('Drill Size Info'!$AB$15) &amp; "." &amp; DF432)
        )
    ),
    IF(DD432&lt;&gt;"",
        IF(INT('Drill Size Info'!$AA$15)=INT('Drill Size Info'!$AB$15),
            --(INT('Drill Size Info'!$AA$15) &amp; "." &amp; RIGHT(DD432,3)),
            IF(AND((--(INT('Drill Size Info'!$AA$15) &amp; "." &amp; RIGHT(DD432,3))&gt;=--('Drill Size Info'!$AA$15)), (--(INT('Drill Size Info'!$AA$15) &amp; "." &amp; RIGHT(DD432,3))&lt;=--('Drill Size Info'!$AB$15))),
                --(INT('Drill Size Info'!$AA$15) &amp; "." &amp; RIGHT(DD432,3)),
                --(INT('Drill Size Info'!$AB$15) &amp; "." &amp; RIGHT(DD432,3))
            )
        ),
        "N/A"
    )
)</f>
        <v>N/A</v>
      </c>
      <c r="Z432" s="162"/>
      <c r="AA432" s="162"/>
      <c r="AB432" s="162"/>
      <c r="AC432" s="162"/>
      <c r="AD432" s="162"/>
      <c r="AE432" s="162"/>
      <c r="AF432" s="162"/>
      <c r="AG432" s="162"/>
      <c r="AH432" s="162"/>
      <c r="AI432" s="162"/>
      <c r="AJ432" s="162"/>
      <c r="AK432" s="183"/>
      <c r="AL432" s="183"/>
      <c r="AM432" s="162"/>
      <c r="AN432" s="162"/>
      <c r="AO432" s="162"/>
      <c r="AP432" s="162"/>
      <c r="AQ432" s="162"/>
      <c r="AR432" s="162"/>
      <c r="AS432" s="162"/>
      <c r="AT432" s="162"/>
      <c r="AU432" s="162"/>
      <c r="AV432" s="162"/>
      <c r="AW432" s="162"/>
      <c r="AX432" s="162"/>
      <c r="AY432" s="162"/>
      <c r="AZ432" s="163"/>
      <c r="BA432" s="163"/>
      <c r="BB432" s="163"/>
      <c r="BC432" s="163"/>
      <c r="BD432" s="163"/>
      <c r="BE432" s="163"/>
      <c r="BF432" s="164"/>
      <c r="BG432" s="165"/>
      <c r="BH432" s="162"/>
      <c r="BI432" s="162"/>
      <c r="BJ432" s="164"/>
      <c r="BK432" s="95"/>
      <c r="BL432" s="182"/>
      <c r="BM432" s="182"/>
      <c r="BN432" s="182"/>
      <c r="BO432" s="182"/>
      <c r="BP432" s="95" t="str">
        <f t="shared" si="241"/>
        <v/>
      </c>
    </row>
    <row r="433" spans="2:68" x14ac:dyDescent="0.2">
      <c r="B433" s="156">
        <f t="shared" si="242"/>
        <v>425</v>
      </c>
      <c r="C433" s="158" t="str">
        <f>CONCATENATE('DATA SHEET'!$B$9, 'DATA SHEET'!$Q$2)</f>
        <v>" HWDP</v>
      </c>
      <c r="D433" s="157" t="str">
        <f t="shared" si="243"/>
        <v/>
      </c>
      <c r="E433" s="158" t="str">
        <f>IF('DATA SHEET'!$E$10="Cat 2","N/A","OK")</f>
        <v>OK</v>
      </c>
      <c r="F433" s="158" t="str">
        <f>IF('DATA SHEET'!$E$10="Cat 2","N/A","OK")</f>
        <v>OK</v>
      </c>
      <c r="G433" s="160"/>
      <c r="H433" s="160"/>
      <c r="I433" s="160" t="s">
        <v>194</v>
      </c>
      <c r="J433" s="160" t="str">
        <f t="shared" si="244"/>
        <v>OK</v>
      </c>
      <c r="K433" s="160" t="str">
        <f t="shared" si="244"/>
        <v>OK</v>
      </c>
      <c r="L433" s="160" t="str">
        <f>IF('DATA SHEET'!$B$10="NC-50","N/A","OK")</f>
        <v>OK</v>
      </c>
      <c r="M433" s="160" t="str">
        <f>IF('DATA SHEET'!$B$10="NC-50","N/A","OK")</f>
        <v>OK</v>
      </c>
      <c r="N433" s="160"/>
      <c r="O433" s="160"/>
      <c r="P433" s="160"/>
      <c r="Q433" s="160"/>
      <c r="R433" s="160"/>
      <c r="S433" s="160"/>
      <c r="T433" s="160"/>
      <c r="U433" s="160"/>
      <c r="V433" s="150" t="str">
        <f>IF(DB433&lt;&gt;"",
    IF(INT('Drill Size Info'!$AA$19)=INT('Drill Size Info'!$AB$19),
        --(INT('Drill Size Info'!$AA$19) &amp; "." &amp; DB433),
        IF(AND((--(INT('Drill Size Info'!$AA$19) &amp; "." &amp; DB433)&gt;=--('Drill Size Info'!$AA$19)), (--(INT('Drill Size Info'!$AA$19) &amp; "." &amp; DB433)&lt;=--('Drill Size Info'!$AB$19))),
            --(INT('Drill Size Info'!$AA$19) &amp; "." &amp; DB433),
            --(INT('Drill Size Info'!$AB$19) &amp; "." &amp; DB433)
        )
    ),
    IF(DA433&lt;&gt;"",
        IF(INT('Drill Size Info'!$AA$19)=INT('Drill Size Info'!$AB$19),
            --(INT('Drill Size Info'!$AA$19) &amp; "." &amp; LEFT(DA433,3)),
            IF(AND((--(INT('Drill Size Info'!$AA$19) &amp; "." &amp; LEFT(DA433,3))&gt;=--('Drill Size Info'!$AA$19)), (--(INT('Drill Size Info'!$AA$19) &amp; "." &amp; LEFT(DA433,3))&lt;=--('Drill Size Info'!$AB$19))),
                --(INT('Drill Size Info'!$AA$19) &amp; "." &amp; LEFT(DA433,3)),
                --(INT('Drill Size Info'!$AB$19) &amp; "." &amp; LEFT(DA433,3))
            )
        ),
        "OK"
    )
)</f>
        <v>OK</v>
      </c>
      <c r="W433" s="150" t="str">
        <f>IF(DC433&lt;&gt;"",
    IF(INT('Drill Size Info'!$AA$19)=INT('Drill Size Info'!$AB$19),
        --(INT('Drill Size Info'!$AA$19) &amp; "." &amp; DC433),
        IF(AND((--(INT('Drill Size Info'!$AA$19) &amp; "." &amp; DC433)&gt;=--('Drill Size Info'!$AA$19)), (--(INT('Drill Size Info'!$AA$19) &amp; "." &amp; DC433)&lt;=--('Drill Size Info'!$AB$19))),
            --(INT('Drill Size Info'!$AA$19) &amp; "." &amp; DC433),
            --(INT('Drill Size Info'!$AB$19) &amp; "." &amp; DC433)
        )
    ),
    IF(DA433&lt;&gt;"",
        IF(INT('Drill Size Info'!$AA$19)=INT('Drill Size Info'!$AB$19),
            --(INT('Drill Size Info'!$AA$19) &amp; "." &amp; RIGHT(DA433,3)),
            IF(AND((--(INT('Drill Size Info'!$AA$19) &amp; "." &amp; RIGHT(DA433,3))&gt;=--('Drill Size Info'!$AA$19)), (--(INT('Drill Size Info'!$AA$19) &amp; "." &amp; RIGHT(DA433,3))&lt;=--('Drill Size Info'!$AB$19))),
                --(INT('Drill Size Info'!$AA$19) &amp; "." &amp; RIGHT(DA433,3)),
                --(INT('Drill Size Info'!$AB$19) &amp; "." &amp; RIGHT(DA433,3))
            )
        ),
        "N/A"
    )
)</f>
        <v>N/A</v>
      </c>
      <c r="X433" s="150" t="str">
        <f>IF(DE433&lt;&gt;"",
    IF(INT('Drill Size Info'!$AA$19)=INT('Drill Size Info'!$AB$15),
        --(INT('Drill Size Info'!$AA$15) &amp; "." &amp; DE433),
        IF(AND((--(INT('Drill Size Info'!$AA$15) &amp; "." &amp; DE433)&gt;=--('Drill Size Info'!$AA$15)), (--(INT('Drill Size Info'!$AA$15) &amp; "." &amp; DE433)&lt;=--('Drill Size Info'!$AB$15))),
            --(INT('Drill Size Info'!$AA$15) &amp; "." &amp; DE433),
            --(INT('Drill Size Info'!$AB$15) &amp; "." &amp; DE433)
        )
    ),
    IF(DD433&lt;&gt;"",
        IF(INT('Drill Size Info'!$AA$15)=INT('Drill Size Info'!$AB$15),
            --(INT('Drill Size Info'!$AA$15) &amp; "." &amp; LEFT(DD433,3)),
            IF(AND((--(INT('Drill Size Info'!$AA$15) &amp; "." &amp; LEFT(DD433,3))&gt;=--('Drill Size Info'!$AA$15)), (--(INT('Drill Size Info'!$AA$15) &amp; "." &amp; LEFT(DD433,3))&lt;=--('Drill Size Info'!$AB$15))),
                --(INT('Drill Size Info'!$AA$15) &amp; "." &amp; LEFT(DD433,3)),
                --(INT('Drill Size Info'!$AB$15) &amp; "." &amp; LEFT(DD433,3))
            )
        ),
        "OK"
    )
)</f>
        <v>OK</v>
      </c>
      <c r="Y433" s="150" t="str">
        <f>IF(DF433&lt;&gt;"",
    IF(INT('Drill Size Info'!$AA$19)=INT('Drill Size Info'!$AB$15),
        --(INT('Drill Size Info'!$AA$15) &amp; "." &amp; DF433),
        IF(AND((--(INT('Drill Size Info'!$AA$15) &amp; "." &amp; DF433)&gt;=--('Drill Size Info'!$AA$15)), (--(INT('Drill Size Info'!$AA$15) &amp; "." &amp; DF433)&lt;=--('Drill Size Info'!$AB$15))),
            --(INT('Drill Size Info'!$AA$15) &amp; "." &amp; DF433),
            --(INT('Drill Size Info'!$AB$15) &amp; "." &amp; DF433)
        )
    ),
    IF(DD433&lt;&gt;"",
        IF(INT('Drill Size Info'!$AA$15)=INT('Drill Size Info'!$AB$15),
            --(INT('Drill Size Info'!$AA$15) &amp; "." &amp; RIGHT(DD433,3)),
            IF(AND((--(INT('Drill Size Info'!$AA$15) &amp; "." &amp; RIGHT(DD433,3))&gt;=--('Drill Size Info'!$AA$15)), (--(INT('Drill Size Info'!$AA$15) &amp; "." &amp; RIGHT(DD433,3))&lt;=--('Drill Size Info'!$AB$15))),
                --(INT('Drill Size Info'!$AA$15) &amp; "." &amp; RIGHT(DD433,3)),
                --(INT('Drill Size Info'!$AB$15) &amp; "." &amp; RIGHT(DD433,3))
            )
        ),
        "N/A"
    )
)</f>
        <v>N/A</v>
      </c>
      <c r="Z433" s="162"/>
      <c r="AA433" s="162"/>
      <c r="AB433" s="162"/>
      <c r="AC433" s="162"/>
      <c r="AD433" s="162"/>
      <c r="AE433" s="162"/>
      <c r="AF433" s="162"/>
      <c r="AG433" s="162"/>
      <c r="AH433" s="162"/>
      <c r="AI433" s="162"/>
      <c r="AJ433" s="162"/>
      <c r="AK433" s="183"/>
      <c r="AL433" s="183"/>
      <c r="AM433" s="162"/>
      <c r="AN433" s="162"/>
      <c r="AO433" s="162"/>
      <c r="AP433" s="162"/>
      <c r="AQ433" s="162"/>
      <c r="AR433" s="162"/>
      <c r="AS433" s="162"/>
      <c r="AT433" s="162"/>
      <c r="AU433" s="162"/>
      <c r="AV433" s="162"/>
      <c r="AW433" s="162"/>
      <c r="AX433" s="162"/>
      <c r="AY433" s="162"/>
      <c r="AZ433" s="163"/>
      <c r="BA433" s="163"/>
      <c r="BB433" s="163"/>
      <c r="BC433" s="163"/>
      <c r="BD433" s="163"/>
      <c r="BE433" s="163"/>
      <c r="BF433" s="164"/>
      <c r="BG433" s="165"/>
      <c r="BH433" s="162"/>
      <c r="BI433" s="162"/>
      <c r="BJ433" s="164"/>
      <c r="BK433" s="95"/>
      <c r="BL433" s="182"/>
      <c r="BM433" s="182"/>
      <c r="BN433" s="182"/>
      <c r="BO433" s="182"/>
      <c r="BP433" s="95" t="str">
        <f t="shared" si="241"/>
        <v/>
      </c>
    </row>
    <row r="434" spans="2:68" x14ac:dyDescent="0.2">
      <c r="B434" s="156">
        <f t="shared" si="242"/>
        <v>426</v>
      </c>
      <c r="C434" s="158" t="str">
        <f>CONCATENATE('DATA SHEET'!$B$9, 'DATA SHEET'!$Q$2)</f>
        <v>" HWDP</v>
      </c>
      <c r="D434" s="157" t="str">
        <f t="shared" si="243"/>
        <v/>
      </c>
      <c r="E434" s="158" t="str">
        <f>IF('DATA SHEET'!$E$10="Cat 2","N/A","OK")</f>
        <v>OK</v>
      </c>
      <c r="F434" s="158" t="str">
        <f>IF('DATA SHEET'!$E$10="Cat 2","N/A","OK")</f>
        <v>OK</v>
      </c>
      <c r="G434" s="160"/>
      <c r="H434" s="160"/>
      <c r="I434" s="160" t="s">
        <v>194</v>
      </c>
      <c r="J434" s="160" t="str">
        <f t="shared" si="244"/>
        <v>OK</v>
      </c>
      <c r="K434" s="160" t="str">
        <f t="shared" si="244"/>
        <v>OK</v>
      </c>
      <c r="L434" s="160" t="str">
        <f>IF('DATA SHEET'!$B$10="NC-50","N/A","OK")</f>
        <v>OK</v>
      </c>
      <c r="M434" s="160" t="str">
        <f>IF('DATA SHEET'!$B$10="NC-50","N/A","OK")</f>
        <v>OK</v>
      </c>
      <c r="N434" s="160"/>
      <c r="O434" s="160"/>
      <c r="P434" s="160"/>
      <c r="Q434" s="160"/>
      <c r="R434" s="160"/>
      <c r="S434" s="160"/>
      <c r="T434" s="160"/>
      <c r="U434" s="160"/>
      <c r="V434" s="150" t="str">
        <f>IF(DB434&lt;&gt;"",
    IF(INT('Drill Size Info'!$AA$19)=INT('Drill Size Info'!$AB$19),
        --(INT('Drill Size Info'!$AA$19) &amp; "." &amp; DB434),
        IF(AND((--(INT('Drill Size Info'!$AA$19) &amp; "." &amp; DB434)&gt;=--('Drill Size Info'!$AA$19)), (--(INT('Drill Size Info'!$AA$19) &amp; "." &amp; DB434)&lt;=--('Drill Size Info'!$AB$19))),
            --(INT('Drill Size Info'!$AA$19) &amp; "." &amp; DB434),
            --(INT('Drill Size Info'!$AB$19) &amp; "." &amp; DB434)
        )
    ),
    IF(DA434&lt;&gt;"",
        IF(INT('Drill Size Info'!$AA$19)=INT('Drill Size Info'!$AB$19),
            --(INT('Drill Size Info'!$AA$19) &amp; "." &amp; LEFT(DA434,3)),
            IF(AND((--(INT('Drill Size Info'!$AA$19) &amp; "." &amp; LEFT(DA434,3))&gt;=--('Drill Size Info'!$AA$19)), (--(INT('Drill Size Info'!$AA$19) &amp; "." &amp; LEFT(DA434,3))&lt;=--('Drill Size Info'!$AB$19))),
                --(INT('Drill Size Info'!$AA$19) &amp; "." &amp; LEFT(DA434,3)),
                --(INT('Drill Size Info'!$AB$19) &amp; "." &amp; LEFT(DA434,3))
            )
        ),
        "OK"
    )
)</f>
        <v>OK</v>
      </c>
      <c r="W434" s="150" t="str">
        <f>IF(DC434&lt;&gt;"",
    IF(INT('Drill Size Info'!$AA$19)=INT('Drill Size Info'!$AB$19),
        --(INT('Drill Size Info'!$AA$19) &amp; "." &amp; DC434),
        IF(AND((--(INT('Drill Size Info'!$AA$19) &amp; "." &amp; DC434)&gt;=--('Drill Size Info'!$AA$19)), (--(INT('Drill Size Info'!$AA$19) &amp; "." &amp; DC434)&lt;=--('Drill Size Info'!$AB$19))),
            --(INT('Drill Size Info'!$AA$19) &amp; "." &amp; DC434),
            --(INT('Drill Size Info'!$AB$19) &amp; "." &amp; DC434)
        )
    ),
    IF(DA434&lt;&gt;"",
        IF(INT('Drill Size Info'!$AA$19)=INT('Drill Size Info'!$AB$19),
            --(INT('Drill Size Info'!$AA$19) &amp; "." &amp; RIGHT(DA434,3)),
            IF(AND((--(INT('Drill Size Info'!$AA$19) &amp; "." &amp; RIGHT(DA434,3))&gt;=--('Drill Size Info'!$AA$19)), (--(INT('Drill Size Info'!$AA$19) &amp; "." &amp; RIGHT(DA434,3))&lt;=--('Drill Size Info'!$AB$19))),
                --(INT('Drill Size Info'!$AA$19) &amp; "." &amp; RIGHT(DA434,3)),
                --(INT('Drill Size Info'!$AB$19) &amp; "." &amp; RIGHT(DA434,3))
            )
        ),
        "N/A"
    )
)</f>
        <v>N/A</v>
      </c>
      <c r="X434" s="150" t="str">
        <f>IF(DE434&lt;&gt;"",
    IF(INT('Drill Size Info'!$AA$19)=INT('Drill Size Info'!$AB$15),
        --(INT('Drill Size Info'!$AA$15) &amp; "." &amp; DE434),
        IF(AND((--(INT('Drill Size Info'!$AA$15) &amp; "." &amp; DE434)&gt;=--('Drill Size Info'!$AA$15)), (--(INT('Drill Size Info'!$AA$15) &amp; "." &amp; DE434)&lt;=--('Drill Size Info'!$AB$15))),
            --(INT('Drill Size Info'!$AA$15) &amp; "." &amp; DE434),
            --(INT('Drill Size Info'!$AB$15) &amp; "." &amp; DE434)
        )
    ),
    IF(DD434&lt;&gt;"",
        IF(INT('Drill Size Info'!$AA$15)=INT('Drill Size Info'!$AB$15),
            --(INT('Drill Size Info'!$AA$15) &amp; "." &amp; LEFT(DD434,3)),
            IF(AND((--(INT('Drill Size Info'!$AA$15) &amp; "." &amp; LEFT(DD434,3))&gt;=--('Drill Size Info'!$AA$15)), (--(INT('Drill Size Info'!$AA$15) &amp; "." &amp; LEFT(DD434,3))&lt;=--('Drill Size Info'!$AB$15))),
                --(INT('Drill Size Info'!$AA$15) &amp; "." &amp; LEFT(DD434,3)),
                --(INT('Drill Size Info'!$AB$15) &amp; "." &amp; LEFT(DD434,3))
            )
        ),
        "OK"
    )
)</f>
        <v>OK</v>
      </c>
      <c r="Y434" s="150" t="str">
        <f>IF(DF434&lt;&gt;"",
    IF(INT('Drill Size Info'!$AA$19)=INT('Drill Size Info'!$AB$15),
        --(INT('Drill Size Info'!$AA$15) &amp; "." &amp; DF434),
        IF(AND((--(INT('Drill Size Info'!$AA$15) &amp; "." &amp; DF434)&gt;=--('Drill Size Info'!$AA$15)), (--(INT('Drill Size Info'!$AA$15) &amp; "." &amp; DF434)&lt;=--('Drill Size Info'!$AB$15))),
            --(INT('Drill Size Info'!$AA$15) &amp; "." &amp; DF434),
            --(INT('Drill Size Info'!$AB$15) &amp; "." &amp; DF434)
        )
    ),
    IF(DD434&lt;&gt;"",
        IF(INT('Drill Size Info'!$AA$15)=INT('Drill Size Info'!$AB$15),
            --(INT('Drill Size Info'!$AA$15) &amp; "." &amp; RIGHT(DD434,3)),
            IF(AND((--(INT('Drill Size Info'!$AA$15) &amp; "." &amp; RIGHT(DD434,3))&gt;=--('Drill Size Info'!$AA$15)), (--(INT('Drill Size Info'!$AA$15) &amp; "." &amp; RIGHT(DD434,3))&lt;=--('Drill Size Info'!$AB$15))),
                --(INT('Drill Size Info'!$AA$15) &amp; "." &amp; RIGHT(DD434,3)),
                --(INT('Drill Size Info'!$AB$15) &amp; "." &amp; RIGHT(DD434,3))
            )
        ),
        "N/A"
    )
)</f>
        <v>N/A</v>
      </c>
      <c r="Z434" s="162"/>
      <c r="AA434" s="162"/>
      <c r="AB434" s="162"/>
      <c r="AC434" s="162"/>
      <c r="AD434" s="162"/>
      <c r="AE434" s="162"/>
      <c r="AF434" s="162"/>
      <c r="AG434" s="162"/>
      <c r="AH434" s="162"/>
      <c r="AI434" s="162"/>
      <c r="AJ434" s="162"/>
      <c r="AK434" s="183"/>
      <c r="AL434" s="183"/>
      <c r="AM434" s="162"/>
      <c r="AN434" s="162"/>
      <c r="AO434" s="162"/>
      <c r="AP434" s="162"/>
      <c r="AQ434" s="162"/>
      <c r="AR434" s="162"/>
      <c r="AS434" s="162"/>
      <c r="AT434" s="162"/>
      <c r="AU434" s="162"/>
      <c r="AV434" s="162"/>
      <c r="AW434" s="162"/>
      <c r="AX434" s="162"/>
      <c r="AY434" s="162"/>
      <c r="AZ434" s="163"/>
      <c r="BA434" s="163"/>
      <c r="BB434" s="163"/>
      <c r="BC434" s="163"/>
      <c r="BD434" s="163"/>
      <c r="BE434" s="163"/>
      <c r="BF434" s="164"/>
      <c r="BG434" s="165"/>
      <c r="BH434" s="162"/>
      <c r="BI434" s="162"/>
      <c r="BJ434" s="164"/>
      <c r="BK434" s="95"/>
      <c r="BL434" s="182"/>
      <c r="BM434" s="182"/>
      <c r="BN434" s="182"/>
      <c r="BO434" s="182"/>
      <c r="BP434" s="95" t="str">
        <f t="shared" si="241"/>
        <v/>
      </c>
    </row>
    <row r="435" spans="2:68" x14ac:dyDescent="0.2">
      <c r="B435" s="156">
        <f t="shared" si="242"/>
        <v>427</v>
      </c>
      <c r="C435" s="158" t="str">
        <f>CONCATENATE('DATA SHEET'!$B$9, 'DATA SHEET'!$Q$2)</f>
        <v>" HWDP</v>
      </c>
      <c r="D435" s="157" t="str">
        <f t="shared" si="243"/>
        <v/>
      </c>
      <c r="E435" s="158" t="str">
        <f>IF('DATA SHEET'!$E$10="Cat 2","N/A","OK")</f>
        <v>OK</v>
      </c>
      <c r="F435" s="158" t="str">
        <f>IF('DATA SHEET'!$E$10="Cat 2","N/A","OK")</f>
        <v>OK</v>
      </c>
      <c r="G435" s="160"/>
      <c r="H435" s="160"/>
      <c r="I435" s="160" t="s">
        <v>194</v>
      </c>
      <c r="J435" s="160" t="str">
        <f t="shared" si="244"/>
        <v>OK</v>
      </c>
      <c r="K435" s="160" t="str">
        <f t="shared" si="244"/>
        <v>OK</v>
      </c>
      <c r="L435" s="160" t="str">
        <f>IF('DATA SHEET'!$B$10="NC-50","N/A","OK")</f>
        <v>OK</v>
      </c>
      <c r="M435" s="160" t="str">
        <f>IF('DATA SHEET'!$B$10="NC-50","N/A","OK")</f>
        <v>OK</v>
      </c>
      <c r="N435" s="160"/>
      <c r="O435" s="160"/>
      <c r="P435" s="160"/>
      <c r="Q435" s="160"/>
      <c r="R435" s="160"/>
      <c r="S435" s="160"/>
      <c r="T435" s="160"/>
      <c r="U435" s="160"/>
      <c r="V435" s="150" t="str">
        <f>IF(DB435&lt;&gt;"",
    IF(INT('Drill Size Info'!$AA$19)=INT('Drill Size Info'!$AB$19),
        --(INT('Drill Size Info'!$AA$19) &amp; "." &amp; DB435),
        IF(AND((--(INT('Drill Size Info'!$AA$19) &amp; "." &amp; DB435)&gt;=--('Drill Size Info'!$AA$19)), (--(INT('Drill Size Info'!$AA$19) &amp; "." &amp; DB435)&lt;=--('Drill Size Info'!$AB$19))),
            --(INT('Drill Size Info'!$AA$19) &amp; "." &amp; DB435),
            --(INT('Drill Size Info'!$AB$19) &amp; "." &amp; DB435)
        )
    ),
    IF(DA435&lt;&gt;"",
        IF(INT('Drill Size Info'!$AA$19)=INT('Drill Size Info'!$AB$19),
            --(INT('Drill Size Info'!$AA$19) &amp; "." &amp; LEFT(DA435,3)),
            IF(AND((--(INT('Drill Size Info'!$AA$19) &amp; "." &amp; LEFT(DA435,3))&gt;=--('Drill Size Info'!$AA$19)), (--(INT('Drill Size Info'!$AA$19) &amp; "." &amp; LEFT(DA435,3))&lt;=--('Drill Size Info'!$AB$19))),
                --(INT('Drill Size Info'!$AA$19) &amp; "." &amp; LEFT(DA435,3)),
                --(INT('Drill Size Info'!$AB$19) &amp; "." &amp; LEFT(DA435,3))
            )
        ),
        "OK"
    )
)</f>
        <v>OK</v>
      </c>
      <c r="W435" s="150" t="str">
        <f>IF(DC435&lt;&gt;"",
    IF(INT('Drill Size Info'!$AA$19)=INT('Drill Size Info'!$AB$19),
        --(INT('Drill Size Info'!$AA$19) &amp; "." &amp; DC435),
        IF(AND((--(INT('Drill Size Info'!$AA$19) &amp; "." &amp; DC435)&gt;=--('Drill Size Info'!$AA$19)), (--(INT('Drill Size Info'!$AA$19) &amp; "." &amp; DC435)&lt;=--('Drill Size Info'!$AB$19))),
            --(INT('Drill Size Info'!$AA$19) &amp; "." &amp; DC435),
            --(INT('Drill Size Info'!$AB$19) &amp; "." &amp; DC435)
        )
    ),
    IF(DA435&lt;&gt;"",
        IF(INT('Drill Size Info'!$AA$19)=INT('Drill Size Info'!$AB$19),
            --(INT('Drill Size Info'!$AA$19) &amp; "." &amp; RIGHT(DA435,3)),
            IF(AND((--(INT('Drill Size Info'!$AA$19) &amp; "." &amp; RIGHT(DA435,3))&gt;=--('Drill Size Info'!$AA$19)), (--(INT('Drill Size Info'!$AA$19) &amp; "." &amp; RIGHT(DA435,3))&lt;=--('Drill Size Info'!$AB$19))),
                --(INT('Drill Size Info'!$AA$19) &amp; "." &amp; RIGHT(DA435,3)),
                --(INT('Drill Size Info'!$AB$19) &amp; "." &amp; RIGHT(DA435,3))
            )
        ),
        "N/A"
    )
)</f>
        <v>N/A</v>
      </c>
      <c r="X435" s="150" t="str">
        <f>IF(DE435&lt;&gt;"",
    IF(INT('Drill Size Info'!$AA$19)=INT('Drill Size Info'!$AB$15),
        --(INT('Drill Size Info'!$AA$15) &amp; "." &amp; DE435),
        IF(AND((--(INT('Drill Size Info'!$AA$15) &amp; "." &amp; DE435)&gt;=--('Drill Size Info'!$AA$15)), (--(INT('Drill Size Info'!$AA$15) &amp; "." &amp; DE435)&lt;=--('Drill Size Info'!$AB$15))),
            --(INT('Drill Size Info'!$AA$15) &amp; "." &amp; DE435),
            --(INT('Drill Size Info'!$AB$15) &amp; "." &amp; DE435)
        )
    ),
    IF(DD435&lt;&gt;"",
        IF(INT('Drill Size Info'!$AA$15)=INT('Drill Size Info'!$AB$15),
            --(INT('Drill Size Info'!$AA$15) &amp; "." &amp; LEFT(DD435,3)),
            IF(AND((--(INT('Drill Size Info'!$AA$15) &amp; "." &amp; LEFT(DD435,3))&gt;=--('Drill Size Info'!$AA$15)), (--(INT('Drill Size Info'!$AA$15) &amp; "." &amp; LEFT(DD435,3))&lt;=--('Drill Size Info'!$AB$15))),
                --(INT('Drill Size Info'!$AA$15) &amp; "." &amp; LEFT(DD435,3)),
                --(INT('Drill Size Info'!$AB$15) &amp; "." &amp; LEFT(DD435,3))
            )
        ),
        "OK"
    )
)</f>
        <v>OK</v>
      </c>
      <c r="Y435" s="150" t="str">
        <f>IF(DF435&lt;&gt;"",
    IF(INT('Drill Size Info'!$AA$19)=INT('Drill Size Info'!$AB$15),
        --(INT('Drill Size Info'!$AA$15) &amp; "." &amp; DF435),
        IF(AND((--(INT('Drill Size Info'!$AA$15) &amp; "." &amp; DF435)&gt;=--('Drill Size Info'!$AA$15)), (--(INT('Drill Size Info'!$AA$15) &amp; "." &amp; DF435)&lt;=--('Drill Size Info'!$AB$15))),
            --(INT('Drill Size Info'!$AA$15) &amp; "." &amp; DF435),
            --(INT('Drill Size Info'!$AB$15) &amp; "." &amp; DF435)
        )
    ),
    IF(DD435&lt;&gt;"",
        IF(INT('Drill Size Info'!$AA$15)=INT('Drill Size Info'!$AB$15),
            --(INT('Drill Size Info'!$AA$15) &amp; "." &amp; RIGHT(DD435,3)),
            IF(AND((--(INT('Drill Size Info'!$AA$15) &amp; "." &amp; RIGHT(DD435,3))&gt;=--('Drill Size Info'!$AA$15)), (--(INT('Drill Size Info'!$AA$15) &amp; "." &amp; RIGHT(DD435,3))&lt;=--('Drill Size Info'!$AB$15))),
                --(INT('Drill Size Info'!$AA$15) &amp; "." &amp; RIGHT(DD435,3)),
                --(INT('Drill Size Info'!$AB$15) &amp; "." &amp; RIGHT(DD435,3))
            )
        ),
        "N/A"
    )
)</f>
        <v>N/A</v>
      </c>
      <c r="Z435" s="162"/>
      <c r="AA435" s="162"/>
      <c r="AB435" s="162"/>
      <c r="AC435" s="162"/>
      <c r="AD435" s="162"/>
      <c r="AE435" s="162"/>
      <c r="AF435" s="162"/>
      <c r="AG435" s="162"/>
      <c r="AH435" s="162"/>
      <c r="AI435" s="162"/>
      <c r="AJ435" s="162"/>
      <c r="AK435" s="183"/>
      <c r="AL435" s="183"/>
      <c r="AM435" s="162"/>
      <c r="AN435" s="162"/>
      <c r="AO435" s="162"/>
      <c r="AP435" s="162"/>
      <c r="AQ435" s="162"/>
      <c r="AR435" s="162"/>
      <c r="AS435" s="162"/>
      <c r="AT435" s="162"/>
      <c r="AU435" s="162"/>
      <c r="AV435" s="162"/>
      <c r="AW435" s="162"/>
      <c r="AX435" s="162"/>
      <c r="AY435" s="162"/>
      <c r="AZ435" s="163"/>
      <c r="BA435" s="163"/>
      <c r="BB435" s="163"/>
      <c r="BC435" s="163"/>
      <c r="BD435" s="163"/>
      <c r="BE435" s="163"/>
      <c r="BF435" s="164"/>
      <c r="BG435" s="165"/>
      <c r="BH435" s="162"/>
      <c r="BI435" s="162"/>
      <c r="BJ435" s="164"/>
      <c r="BK435" s="95"/>
      <c r="BL435" s="182"/>
      <c r="BM435" s="182"/>
      <c r="BN435" s="182"/>
      <c r="BO435" s="182"/>
      <c r="BP435" s="95" t="str">
        <f t="shared" si="241"/>
        <v/>
      </c>
    </row>
    <row r="436" spans="2:68" x14ac:dyDescent="0.2">
      <c r="B436" s="156">
        <f t="shared" si="242"/>
        <v>428</v>
      </c>
      <c r="C436" s="158" t="str">
        <f>CONCATENATE('DATA SHEET'!$B$9, 'DATA SHEET'!$Q$2)</f>
        <v>" HWDP</v>
      </c>
      <c r="D436" s="157" t="str">
        <f t="shared" si="243"/>
        <v/>
      </c>
      <c r="E436" s="158" t="str">
        <f>IF('DATA SHEET'!$E$10="Cat 2","N/A","OK")</f>
        <v>OK</v>
      </c>
      <c r="F436" s="158" t="str">
        <f>IF('DATA SHEET'!$E$10="Cat 2","N/A","OK")</f>
        <v>OK</v>
      </c>
      <c r="G436" s="160"/>
      <c r="H436" s="160"/>
      <c r="I436" s="160" t="s">
        <v>194</v>
      </c>
      <c r="J436" s="160" t="str">
        <f t="shared" si="244"/>
        <v>OK</v>
      </c>
      <c r="K436" s="160" t="str">
        <f t="shared" si="244"/>
        <v>OK</v>
      </c>
      <c r="L436" s="160" t="str">
        <f>IF('DATA SHEET'!$B$10="NC-50","N/A","OK")</f>
        <v>OK</v>
      </c>
      <c r="M436" s="160" t="str">
        <f>IF('DATA SHEET'!$B$10="NC-50","N/A","OK")</f>
        <v>OK</v>
      </c>
      <c r="N436" s="160"/>
      <c r="O436" s="160"/>
      <c r="P436" s="160"/>
      <c r="Q436" s="160"/>
      <c r="R436" s="160"/>
      <c r="S436" s="160"/>
      <c r="T436" s="160"/>
      <c r="U436" s="160"/>
      <c r="V436" s="150" t="str">
        <f>IF(DB436&lt;&gt;"",
    IF(INT('Drill Size Info'!$AA$19)=INT('Drill Size Info'!$AB$19),
        --(INT('Drill Size Info'!$AA$19) &amp; "." &amp; DB436),
        IF(AND((--(INT('Drill Size Info'!$AA$19) &amp; "." &amp; DB436)&gt;=--('Drill Size Info'!$AA$19)), (--(INT('Drill Size Info'!$AA$19) &amp; "." &amp; DB436)&lt;=--('Drill Size Info'!$AB$19))),
            --(INT('Drill Size Info'!$AA$19) &amp; "." &amp; DB436),
            --(INT('Drill Size Info'!$AB$19) &amp; "." &amp; DB436)
        )
    ),
    IF(DA436&lt;&gt;"",
        IF(INT('Drill Size Info'!$AA$19)=INT('Drill Size Info'!$AB$19),
            --(INT('Drill Size Info'!$AA$19) &amp; "." &amp; LEFT(DA436,3)),
            IF(AND((--(INT('Drill Size Info'!$AA$19) &amp; "." &amp; LEFT(DA436,3))&gt;=--('Drill Size Info'!$AA$19)), (--(INT('Drill Size Info'!$AA$19) &amp; "." &amp; LEFT(DA436,3))&lt;=--('Drill Size Info'!$AB$19))),
                --(INT('Drill Size Info'!$AA$19) &amp; "." &amp; LEFT(DA436,3)),
                --(INT('Drill Size Info'!$AB$19) &amp; "." &amp; LEFT(DA436,3))
            )
        ),
        "OK"
    )
)</f>
        <v>OK</v>
      </c>
      <c r="W436" s="150" t="str">
        <f>IF(DC436&lt;&gt;"",
    IF(INT('Drill Size Info'!$AA$19)=INT('Drill Size Info'!$AB$19),
        --(INT('Drill Size Info'!$AA$19) &amp; "." &amp; DC436),
        IF(AND((--(INT('Drill Size Info'!$AA$19) &amp; "." &amp; DC436)&gt;=--('Drill Size Info'!$AA$19)), (--(INT('Drill Size Info'!$AA$19) &amp; "." &amp; DC436)&lt;=--('Drill Size Info'!$AB$19))),
            --(INT('Drill Size Info'!$AA$19) &amp; "." &amp; DC436),
            --(INT('Drill Size Info'!$AB$19) &amp; "." &amp; DC436)
        )
    ),
    IF(DA436&lt;&gt;"",
        IF(INT('Drill Size Info'!$AA$19)=INT('Drill Size Info'!$AB$19),
            --(INT('Drill Size Info'!$AA$19) &amp; "." &amp; RIGHT(DA436,3)),
            IF(AND((--(INT('Drill Size Info'!$AA$19) &amp; "." &amp; RIGHT(DA436,3))&gt;=--('Drill Size Info'!$AA$19)), (--(INT('Drill Size Info'!$AA$19) &amp; "." &amp; RIGHT(DA436,3))&lt;=--('Drill Size Info'!$AB$19))),
                --(INT('Drill Size Info'!$AA$19) &amp; "." &amp; RIGHT(DA436,3)),
                --(INT('Drill Size Info'!$AB$19) &amp; "." &amp; RIGHT(DA436,3))
            )
        ),
        "N/A"
    )
)</f>
        <v>N/A</v>
      </c>
      <c r="X436" s="150" t="str">
        <f>IF(DE436&lt;&gt;"",
    IF(INT('Drill Size Info'!$AA$19)=INT('Drill Size Info'!$AB$15),
        --(INT('Drill Size Info'!$AA$15) &amp; "." &amp; DE436),
        IF(AND((--(INT('Drill Size Info'!$AA$15) &amp; "." &amp; DE436)&gt;=--('Drill Size Info'!$AA$15)), (--(INT('Drill Size Info'!$AA$15) &amp; "." &amp; DE436)&lt;=--('Drill Size Info'!$AB$15))),
            --(INT('Drill Size Info'!$AA$15) &amp; "." &amp; DE436),
            --(INT('Drill Size Info'!$AB$15) &amp; "." &amp; DE436)
        )
    ),
    IF(DD436&lt;&gt;"",
        IF(INT('Drill Size Info'!$AA$15)=INT('Drill Size Info'!$AB$15),
            --(INT('Drill Size Info'!$AA$15) &amp; "." &amp; LEFT(DD436,3)),
            IF(AND((--(INT('Drill Size Info'!$AA$15) &amp; "." &amp; LEFT(DD436,3))&gt;=--('Drill Size Info'!$AA$15)), (--(INT('Drill Size Info'!$AA$15) &amp; "." &amp; LEFT(DD436,3))&lt;=--('Drill Size Info'!$AB$15))),
                --(INT('Drill Size Info'!$AA$15) &amp; "." &amp; LEFT(DD436,3)),
                --(INT('Drill Size Info'!$AB$15) &amp; "." &amp; LEFT(DD436,3))
            )
        ),
        "OK"
    )
)</f>
        <v>OK</v>
      </c>
      <c r="Y436" s="150" t="str">
        <f>IF(DF436&lt;&gt;"",
    IF(INT('Drill Size Info'!$AA$19)=INT('Drill Size Info'!$AB$15),
        --(INT('Drill Size Info'!$AA$15) &amp; "." &amp; DF436),
        IF(AND((--(INT('Drill Size Info'!$AA$15) &amp; "." &amp; DF436)&gt;=--('Drill Size Info'!$AA$15)), (--(INT('Drill Size Info'!$AA$15) &amp; "." &amp; DF436)&lt;=--('Drill Size Info'!$AB$15))),
            --(INT('Drill Size Info'!$AA$15) &amp; "." &amp; DF436),
            --(INT('Drill Size Info'!$AB$15) &amp; "." &amp; DF436)
        )
    ),
    IF(DD436&lt;&gt;"",
        IF(INT('Drill Size Info'!$AA$15)=INT('Drill Size Info'!$AB$15),
            --(INT('Drill Size Info'!$AA$15) &amp; "." &amp; RIGHT(DD436,3)),
            IF(AND((--(INT('Drill Size Info'!$AA$15) &amp; "." &amp; RIGHT(DD436,3))&gt;=--('Drill Size Info'!$AA$15)), (--(INT('Drill Size Info'!$AA$15) &amp; "." &amp; RIGHT(DD436,3))&lt;=--('Drill Size Info'!$AB$15))),
                --(INT('Drill Size Info'!$AA$15) &amp; "." &amp; RIGHT(DD436,3)),
                --(INT('Drill Size Info'!$AB$15) &amp; "." &amp; RIGHT(DD436,3))
            )
        ),
        "N/A"
    )
)</f>
        <v>N/A</v>
      </c>
      <c r="Z436" s="162"/>
      <c r="AA436" s="162"/>
      <c r="AB436" s="162"/>
      <c r="AC436" s="162"/>
      <c r="AD436" s="162"/>
      <c r="AE436" s="162"/>
      <c r="AF436" s="162"/>
      <c r="AG436" s="162"/>
      <c r="AH436" s="162"/>
      <c r="AI436" s="162"/>
      <c r="AJ436" s="162"/>
      <c r="AK436" s="183"/>
      <c r="AL436" s="183"/>
      <c r="AM436" s="162"/>
      <c r="AN436" s="162"/>
      <c r="AO436" s="162"/>
      <c r="AP436" s="162"/>
      <c r="AQ436" s="162"/>
      <c r="AR436" s="162"/>
      <c r="AS436" s="162"/>
      <c r="AT436" s="162"/>
      <c r="AU436" s="162"/>
      <c r="AV436" s="162"/>
      <c r="AW436" s="162"/>
      <c r="AX436" s="162"/>
      <c r="AY436" s="162"/>
      <c r="AZ436" s="163"/>
      <c r="BA436" s="163"/>
      <c r="BB436" s="163"/>
      <c r="BC436" s="163"/>
      <c r="BD436" s="163"/>
      <c r="BE436" s="163"/>
      <c r="BF436" s="164"/>
      <c r="BG436" s="165"/>
      <c r="BH436" s="162"/>
      <c r="BI436" s="162"/>
      <c r="BJ436" s="164"/>
      <c r="BK436" s="95"/>
      <c r="BL436" s="182"/>
      <c r="BM436" s="182"/>
      <c r="BN436" s="182"/>
      <c r="BO436" s="182"/>
      <c r="BP436" s="95" t="str">
        <f t="shared" si="241"/>
        <v/>
      </c>
    </row>
    <row r="437" spans="2:68" x14ac:dyDescent="0.2">
      <c r="B437" s="156">
        <f t="shared" si="242"/>
        <v>429</v>
      </c>
      <c r="C437" s="158" t="str">
        <f>CONCATENATE('DATA SHEET'!$B$9, 'DATA SHEET'!$Q$2)</f>
        <v>" HWDP</v>
      </c>
      <c r="D437" s="157" t="str">
        <f t="shared" si="243"/>
        <v/>
      </c>
      <c r="E437" s="158" t="str">
        <f>IF('DATA SHEET'!$E$10="Cat 2","N/A","OK")</f>
        <v>OK</v>
      </c>
      <c r="F437" s="158" t="str">
        <f>IF('DATA SHEET'!$E$10="Cat 2","N/A","OK")</f>
        <v>OK</v>
      </c>
      <c r="G437" s="160"/>
      <c r="H437" s="160"/>
      <c r="I437" s="160" t="s">
        <v>194</v>
      </c>
      <c r="J437" s="160" t="str">
        <f t="shared" si="244"/>
        <v>OK</v>
      </c>
      <c r="K437" s="160" t="str">
        <f t="shared" si="244"/>
        <v>OK</v>
      </c>
      <c r="L437" s="160" t="str">
        <f>IF('DATA SHEET'!$B$10="NC-50","N/A","OK")</f>
        <v>OK</v>
      </c>
      <c r="M437" s="160" t="str">
        <f>IF('DATA SHEET'!$B$10="NC-50","N/A","OK")</f>
        <v>OK</v>
      </c>
      <c r="N437" s="160"/>
      <c r="O437" s="160"/>
      <c r="P437" s="160"/>
      <c r="Q437" s="160"/>
      <c r="R437" s="160"/>
      <c r="S437" s="160"/>
      <c r="T437" s="160"/>
      <c r="U437" s="160"/>
      <c r="V437" s="150" t="str">
        <f>IF(DB437&lt;&gt;"",
    IF(INT('Drill Size Info'!$AA$19)=INT('Drill Size Info'!$AB$19),
        --(INT('Drill Size Info'!$AA$19) &amp; "." &amp; DB437),
        IF(AND((--(INT('Drill Size Info'!$AA$19) &amp; "." &amp; DB437)&gt;=--('Drill Size Info'!$AA$19)), (--(INT('Drill Size Info'!$AA$19) &amp; "." &amp; DB437)&lt;=--('Drill Size Info'!$AB$19))),
            --(INT('Drill Size Info'!$AA$19) &amp; "." &amp; DB437),
            --(INT('Drill Size Info'!$AB$19) &amp; "." &amp; DB437)
        )
    ),
    IF(DA437&lt;&gt;"",
        IF(INT('Drill Size Info'!$AA$19)=INT('Drill Size Info'!$AB$19),
            --(INT('Drill Size Info'!$AA$19) &amp; "." &amp; LEFT(DA437,3)),
            IF(AND((--(INT('Drill Size Info'!$AA$19) &amp; "." &amp; LEFT(DA437,3))&gt;=--('Drill Size Info'!$AA$19)), (--(INT('Drill Size Info'!$AA$19) &amp; "." &amp; LEFT(DA437,3))&lt;=--('Drill Size Info'!$AB$19))),
                --(INT('Drill Size Info'!$AA$19) &amp; "." &amp; LEFT(DA437,3)),
                --(INT('Drill Size Info'!$AB$19) &amp; "." &amp; LEFT(DA437,3))
            )
        ),
        "OK"
    )
)</f>
        <v>OK</v>
      </c>
      <c r="W437" s="150" t="str">
        <f>IF(DC437&lt;&gt;"",
    IF(INT('Drill Size Info'!$AA$19)=INT('Drill Size Info'!$AB$19),
        --(INT('Drill Size Info'!$AA$19) &amp; "." &amp; DC437),
        IF(AND((--(INT('Drill Size Info'!$AA$19) &amp; "." &amp; DC437)&gt;=--('Drill Size Info'!$AA$19)), (--(INT('Drill Size Info'!$AA$19) &amp; "." &amp; DC437)&lt;=--('Drill Size Info'!$AB$19))),
            --(INT('Drill Size Info'!$AA$19) &amp; "." &amp; DC437),
            --(INT('Drill Size Info'!$AB$19) &amp; "." &amp; DC437)
        )
    ),
    IF(DA437&lt;&gt;"",
        IF(INT('Drill Size Info'!$AA$19)=INT('Drill Size Info'!$AB$19),
            --(INT('Drill Size Info'!$AA$19) &amp; "." &amp; RIGHT(DA437,3)),
            IF(AND((--(INT('Drill Size Info'!$AA$19) &amp; "." &amp; RIGHT(DA437,3))&gt;=--('Drill Size Info'!$AA$19)), (--(INT('Drill Size Info'!$AA$19) &amp; "." &amp; RIGHT(DA437,3))&lt;=--('Drill Size Info'!$AB$19))),
                --(INT('Drill Size Info'!$AA$19) &amp; "." &amp; RIGHT(DA437,3)),
                --(INT('Drill Size Info'!$AB$19) &amp; "." &amp; RIGHT(DA437,3))
            )
        ),
        "N/A"
    )
)</f>
        <v>N/A</v>
      </c>
      <c r="X437" s="150" t="str">
        <f>IF(DE437&lt;&gt;"",
    IF(INT('Drill Size Info'!$AA$19)=INT('Drill Size Info'!$AB$15),
        --(INT('Drill Size Info'!$AA$15) &amp; "." &amp; DE437),
        IF(AND((--(INT('Drill Size Info'!$AA$15) &amp; "." &amp; DE437)&gt;=--('Drill Size Info'!$AA$15)), (--(INT('Drill Size Info'!$AA$15) &amp; "." &amp; DE437)&lt;=--('Drill Size Info'!$AB$15))),
            --(INT('Drill Size Info'!$AA$15) &amp; "." &amp; DE437),
            --(INT('Drill Size Info'!$AB$15) &amp; "." &amp; DE437)
        )
    ),
    IF(DD437&lt;&gt;"",
        IF(INT('Drill Size Info'!$AA$15)=INT('Drill Size Info'!$AB$15),
            --(INT('Drill Size Info'!$AA$15) &amp; "." &amp; LEFT(DD437,3)),
            IF(AND((--(INT('Drill Size Info'!$AA$15) &amp; "." &amp; LEFT(DD437,3))&gt;=--('Drill Size Info'!$AA$15)), (--(INT('Drill Size Info'!$AA$15) &amp; "." &amp; LEFT(DD437,3))&lt;=--('Drill Size Info'!$AB$15))),
                --(INT('Drill Size Info'!$AA$15) &amp; "." &amp; LEFT(DD437,3)),
                --(INT('Drill Size Info'!$AB$15) &amp; "." &amp; LEFT(DD437,3))
            )
        ),
        "OK"
    )
)</f>
        <v>OK</v>
      </c>
      <c r="Y437" s="150" t="str">
        <f>IF(DF437&lt;&gt;"",
    IF(INT('Drill Size Info'!$AA$19)=INT('Drill Size Info'!$AB$15),
        --(INT('Drill Size Info'!$AA$15) &amp; "." &amp; DF437),
        IF(AND((--(INT('Drill Size Info'!$AA$15) &amp; "." &amp; DF437)&gt;=--('Drill Size Info'!$AA$15)), (--(INT('Drill Size Info'!$AA$15) &amp; "." &amp; DF437)&lt;=--('Drill Size Info'!$AB$15))),
            --(INT('Drill Size Info'!$AA$15) &amp; "." &amp; DF437),
            --(INT('Drill Size Info'!$AB$15) &amp; "." &amp; DF437)
        )
    ),
    IF(DD437&lt;&gt;"",
        IF(INT('Drill Size Info'!$AA$15)=INT('Drill Size Info'!$AB$15),
            --(INT('Drill Size Info'!$AA$15) &amp; "." &amp; RIGHT(DD437,3)),
            IF(AND((--(INT('Drill Size Info'!$AA$15) &amp; "." &amp; RIGHT(DD437,3))&gt;=--('Drill Size Info'!$AA$15)), (--(INT('Drill Size Info'!$AA$15) &amp; "." &amp; RIGHT(DD437,3))&lt;=--('Drill Size Info'!$AB$15))),
                --(INT('Drill Size Info'!$AA$15) &amp; "." &amp; RIGHT(DD437,3)),
                --(INT('Drill Size Info'!$AB$15) &amp; "." &amp; RIGHT(DD437,3))
            )
        ),
        "N/A"
    )
)</f>
        <v>N/A</v>
      </c>
      <c r="Z437" s="162"/>
      <c r="AA437" s="162"/>
      <c r="AB437" s="162"/>
      <c r="AC437" s="162"/>
      <c r="AD437" s="162"/>
      <c r="AE437" s="162"/>
      <c r="AF437" s="162"/>
      <c r="AG437" s="162"/>
      <c r="AH437" s="162"/>
      <c r="AI437" s="162"/>
      <c r="AJ437" s="162"/>
      <c r="AK437" s="183"/>
      <c r="AL437" s="183"/>
      <c r="AM437" s="162"/>
      <c r="AN437" s="162"/>
      <c r="AO437" s="162"/>
      <c r="AP437" s="162"/>
      <c r="AQ437" s="162"/>
      <c r="AR437" s="162"/>
      <c r="AS437" s="162"/>
      <c r="AT437" s="162"/>
      <c r="AU437" s="162"/>
      <c r="AV437" s="162"/>
      <c r="AW437" s="162"/>
      <c r="AX437" s="162"/>
      <c r="AY437" s="162"/>
      <c r="AZ437" s="163"/>
      <c r="BA437" s="163"/>
      <c r="BB437" s="163"/>
      <c r="BC437" s="163"/>
      <c r="BD437" s="163"/>
      <c r="BE437" s="163"/>
      <c r="BF437" s="164"/>
      <c r="BG437" s="165"/>
      <c r="BH437" s="162"/>
      <c r="BI437" s="162"/>
      <c r="BJ437" s="164"/>
      <c r="BK437" s="95"/>
      <c r="BL437" s="182"/>
      <c r="BM437" s="182"/>
      <c r="BN437" s="182"/>
      <c r="BO437" s="182"/>
      <c r="BP437" s="95" t="str">
        <f t="shared" si="241"/>
        <v/>
      </c>
    </row>
    <row r="438" spans="2:68" x14ac:dyDescent="0.2">
      <c r="B438" s="156">
        <f t="shared" si="242"/>
        <v>430</v>
      </c>
      <c r="C438" s="158" t="str">
        <f>CONCATENATE('DATA SHEET'!$B$9, 'DATA SHEET'!$Q$2)</f>
        <v>" HWDP</v>
      </c>
      <c r="D438" s="157" t="str">
        <f t="shared" si="243"/>
        <v/>
      </c>
      <c r="E438" s="158" t="str">
        <f>IF('DATA SHEET'!$E$10="Cat 2","N/A","OK")</f>
        <v>OK</v>
      </c>
      <c r="F438" s="158" t="str">
        <f>IF('DATA SHEET'!$E$10="Cat 2","N/A","OK")</f>
        <v>OK</v>
      </c>
      <c r="G438" s="160"/>
      <c r="H438" s="160"/>
      <c r="I438" s="160" t="s">
        <v>194</v>
      </c>
      <c r="J438" s="160" t="str">
        <f t="shared" si="244"/>
        <v>OK</v>
      </c>
      <c r="K438" s="160" t="str">
        <f t="shared" si="244"/>
        <v>OK</v>
      </c>
      <c r="L438" s="160" t="str">
        <f>IF('DATA SHEET'!$B$10="NC-50","N/A","OK")</f>
        <v>OK</v>
      </c>
      <c r="M438" s="160" t="str">
        <f>IF('DATA SHEET'!$B$10="NC-50","N/A","OK")</f>
        <v>OK</v>
      </c>
      <c r="N438" s="160"/>
      <c r="O438" s="160"/>
      <c r="P438" s="160"/>
      <c r="Q438" s="160"/>
      <c r="R438" s="160"/>
      <c r="S438" s="160"/>
      <c r="T438" s="160"/>
      <c r="U438" s="160"/>
      <c r="V438" s="150" t="str">
        <f>IF(DB438&lt;&gt;"",
    IF(INT('Drill Size Info'!$AA$19)=INT('Drill Size Info'!$AB$19),
        --(INT('Drill Size Info'!$AA$19) &amp; "." &amp; DB438),
        IF(AND((--(INT('Drill Size Info'!$AA$19) &amp; "." &amp; DB438)&gt;=--('Drill Size Info'!$AA$19)), (--(INT('Drill Size Info'!$AA$19) &amp; "." &amp; DB438)&lt;=--('Drill Size Info'!$AB$19))),
            --(INT('Drill Size Info'!$AA$19) &amp; "." &amp; DB438),
            --(INT('Drill Size Info'!$AB$19) &amp; "." &amp; DB438)
        )
    ),
    IF(DA438&lt;&gt;"",
        IF(INT('Drill Size Info'!$AA$19)=INT('Drill Size Info'!$AB$19),
            --(INT('Drill Size Info'!$AA$19) &amp; "." &amp; LEFT(DA438,3)),
            IF(AND((--(INT('Drill Size Info'!$AA$19) &amp; "." &amp; LEFT(DA438,3))&gt;=--('Drill Size Info'!$AA$19)), (--(INT('Drill Size Info'!$AA$19) &amp; "." &amp; LEFT(DA438,3))&lt;=--('Drill Size Info'!$AB$19))),
                --(INT('Drill Size Info'!$AA$19) &amp; "." &amp; LEFT(DA438,3)),
                --(INT('Drill Size Info'!$AB$19) &amp; "." &amp; LEFT(DA438,3))
            )
        ),
        "OK"
    )
)</f>
        <v>OK</v>
      </c>
      <c r="W438" s="150" t="str">
        <f>IF(DC438&lt;&gt;"",
    IF(INT('Drill Size Info'!$AA$19)=INT('Drill Size Info'!$AB$19),
        --(INT('Drill Size Info'!$AA$19) &amp; "." &amp; DC438),
        IF(AND((--(INT('Drill Size Info'!$AA$19) &amp; "." &amp; DC438)&gt;=--('Drill Size Info'!$AA$19)), (--(INT('Drill Size Info'!$AA$19) &amp; "." &amp; DC438)&lt;=--('Drill Size Info'!$AB$19))),
            --(INT('Drill Size Info'!$AA$19) &amp; "." &amp; DC438),
            --(INT('Drill Size Info'!$AB$19) &amp; "." &amp; DC438)
        )
    ),
    IF(DA438&lt;&gt;"",
        IF(INT('Drill Size Info'!$AA$19)=INT('Drill Size Info'!$AB$19),
            --(INT('Drill Size Info'!$AA$19) &amp; "." &amp; RIGHT(DA438,3)),
            IF(AND((--(INT('Drill Size Info'!$AA$19) &amp; "." &amp; RIGHT(DA438,3))&gt;=--('Drill Size Info'!$AA$19)), (--(INT('Drill Size Info'!$AA$19) &amp; "." &amp; RIGHT(DA438,3))&lt;=--('Drill Size Info'!$AB$19))),
                --(INT('Drill Size Info'!$AA$19) &amp; "." &amp; RIGHT(DA438,3)),
                --(INT('Drill Size Info'!$AB$19) &amp; "." &amp; RIGHT(DA438,3))
            )
        ),
        "N/A"
    )
)</f>
        <v>N/A</v>
      </c>
      <c r="X438" s="150" t="str">
        <f>IF(DE438&lt;&gt;"",
    IF(INT('Drill Size Info'!$AA$19)=INT('Drill Size Info'!$AB$15),
        --(INT('Drill Size Info'!$AA$15) &amp; "." &amp; DE438),
        IF(AND((--(INT('Drill Size Info'!$AA$15) &amp; "." &amp; DE438)&gt;=--('Drill Size Info'!$AA$15)), (--(INT('Drill Size Info'!$AA$15) &amp; "." &amp; DE438)&lt;=--('Drill Size Info'!$AB$15))),
            --(INT('Drill Size Info'!$AA$15) &amp; "." &amp; DE438),
            --(INT('Drill Size Info'!$AB$15) &amp; "." &amp; DE438)
        )
    ),
    IF(DD438&lt;&gt;"",
        IF(INT('Drill Size Info'!$AA$15)=INT('Drill Size Info'!$AB$15),
            --(INT('Drill Size Info'!$AA$15) &amp; "." &amp; LEFT(DD438,3)),
            IF(AND((--(INT('Drill Size Info'!$AA$15) &amp; "." &amp; LEFT(DD438,3))&gt;=--('Drill Size Info'!$AA$15)), (--(INT('Drill Size Info'!$AA$15) &amp; "." &amp; LEFT(DD438,3))&lt;=--('Drill Size Info'!$AB$15))),
                --(INT('Drill Size Info'!$AA$15) &amp; "." &amp; LEFT(DD438,3)),
                --(INT('Drill Size Info'!$AB$15) &amp; "." &amp; LEFT(DD438,3))
            )
        ),
        "OK"
    )
)</f>
        <v>OK</v>
      </c>
      <c r="Y438" s="150" t="str">
        <f>IF(DF438&lt;&gt;"",
    IF(INT('Drill Size Info'!$AA$19)=INT('Drill Size Info'!$AB$15),
        --(INT('Drill Size Info'!$AA$15) &amp; "." &amp; DF438),
        IF(AND((--(INT('Drill Size Info'!$AA$15) &amp; "." &amp; DF438)&gt;=--('Drill Size Info'!$AA$15)), (--(INT('Drill Size Info'!$AA$15) &amp; "." &amp; DF438)&lt;=--('Drill Size Info'!$AB$15))),
            --(INT('Drill Size Info'!$AA$15) &amp; "." &amp; DF438),
            --(INT('Drill Size Info'!$AB$15) &amp; "." &amp; DF438)
        )
    ),
    IF(DD438&lt;&gt;"",
        IF(INT('Drill Size Info'!$AA$15)=INT('Drill Size Info'!$AB$15),
            --(INT('Drill Size Info'!$AA$15) &amp; "." &amp; RIGHT(DD438,3)),
            IF(AND((--(INT('Drill Size Info'!$AA$15) &amp; "." &amp; RIGHT(DD438,3))&gt;=--('Drill Size Info'!$AA$15)), (--(INT('Drill Size Info'!$AA$15) &amp; "." &amp; RIGHT(DD438,3))&lt;=--('Drill Size Info'!$AB$15))),
                --(INT('Drill Size Info'!$AA$15) &amp; "." &amp; RIGHT(DD438,3)),
                --(INT('Drill Size Info'!$AB$15) &amp; "." &amp; RIGHT(DD438,3))
            )
        ),
        "N/A"
    )
)</f>
        <v>N/A</v>
      </c>
      <c r="Z438" s="162"/>
      <c r="AA438" s="162"/>
      <c r="AB438" s="162"/>
      <c r="AC438" s="162"/>
      <c r="AD438" s="162"/>
      <c r="AE438" s="162"/>
      <c r="AF438" s="162"/>
      <c r="AG438" s="162"/>
      <c r="AH438" s="162"/>
      <c r="AI438" s="162"/>
      <c r="AJ438" s="162"/>
      <c r="AK438" s="183"/>
      <c r="AL438" s="183"/>
      <c r="AM438" s="162"/>
      <c r="AN438" s="162"/>
      <c r="AO438" s="162"/>
      <c r="AP438" s="162"/>
      <c r="AQ438" s="162"/>
      <c r="AR438" s="162"/>
      <c r="AS438" s="162"/>
      <c r="AT438" s="162"/>
      <c r="AU438" s="162"/>
      <c r="AV438" s="162"/>
      <c r="AW438" s="162"/>
      <c r="AX438" s="162"/>
      <c r="AY438" s="162"/>
      <c r="AZ438" s="163"/>
      <c r="BA438" s="163"/>
      <c r="BB438" s="163"/>
      <c r="BC438" s="163"/>
      <c r="BD438" s="163"/>
      <c r="BE438" s="163"/>
      <c r="BF438" s="164"/>
      <c r="BG438" s="165"/>
      <c r="BH438" s="162"/>
      <c r="BI438" s="162"/>
      <c r="BJ438" s="164"/>
      <c r="BK438" s="95"/>
      <c r="BL438" s="182"/>
      <c r="BM438" s="182"/>
      <c r="BN438" s="182"/>
      <c r="BO438" s="182"/>
      <c r="BP438" s="95" t="str">
        <f t="shared" si="241"/>
        <v/>
      </c>
    </row>
    <row r="439" spans="2:68" x14ac:dyDescent="0.2">
      <c r="B439" s="156">
        <f t="shared" si="242"/>
        <v>431</v>
      </c>
      <c r="C439" s="158" t="str">
        <f>CONCATENATE('DATA SHEET'!$B$9, 'DATA SHEET'!$Q$2)</f>
        <v>" HWDP</v>
      </c>
      <c r="D439" s="157" t="str">
        <f t="shared" si="243"/>
        <v/>
      </c>
      <c r="E439" s="158" t="str">
        <f>IF('DATA SHEET'!$E$10="Cat 2","N/A","OK")</f>
        <v>OK</v>
      </c>
      <c r="F439" s="158" t="str">
        <f>IF('DATA SHEET'!$E$10="Cat 2","N/A","OK")</f>
        <v>OK</v>
      </c>
      <c r="G439" s="160"/>
      <c r="H439" s="160"/>
      <c r="I439" s="160" t="s">
        <v>194</v>
      </c>
      <c r="J439" s="160" t="str">
        <f t="shared" si="244"/>
        <v>OK</v>
      </c>
      <c r="K439" s="160" t="str">
        <f t="shared" si="244"/>
        <v>OK</v>
      </c>
      <c r="L439" s="160" t="str">
        <f>IF('DATA SHEET'!$B$10="NC-50","N/A","OK")</f>
        <v>OK</v>
      </c>
      <c r="M439" s="160" t="str">
        <f>IF('DATA SHEET'!$B$10="NC-50","N/A","OK")</f>
        <v>OK</v>
      </c>
      <c r="N439" s="160"/>
      <c r="O439" s="160"/>
      <c r="P439" s="160"/>
      <c r="Q439" s="160"/>
      <c r="R439" s="160"/>
      <c r="S439" s="160"/>
      <c r="T439" s="160"/>
      <c r="U439" s="160"/>
      <c r="V439" s="150" t="str">
        <f>IF(DB439&lt;&gt;"",
    IF(INT('Drill Size Info'!$AA$19)=INT('Drill Size Info'!$AB$19),
        --(INT('Drill Size Info'!$AA$19) &amp; "." &amp; DB439),
        IF(AND((--(INT('Drill Size Info'!$AA$19) &amp; "." &amp; DB439)&gt;=--('Drill Size Info'!$AA$19)), (--(INT('Drill Size Info'!$AA$19) &amp; "." &amp; DB439)&lt;=--('Drill Size Info'!$AB$19))),
            --(INT('Drill Size Info'!$AA$19) &amp; "." &amp; DB439),
            --(INT('Drill Size Info'!$AB$19) &amp; "." &amp; DB439)
        )
    ),
    IF(DA439&lt;&gt;"",
        IF(INT('Drill Size Info'!$AA$19)=INT('Drill Size Info'!$AB$19),
            --(INT('Drill Size Info'!$AA$19) &amp; "." &amp; LEFT(DA439,3)),
            IF(AND((--(INT('Drill Size Info'!$AA$19) &amp; "." &amp; LEFT(DA439,3))&gt;=--('Drill Size Info'!$AA$19)), (--(INT('Drill Size Info'!$AA$19) &amp; "." &amp; LEFT(DA439,3))&lt;=--('Drill Size Info'!$AB$19))),
                --(INT('Drill Size Info'!$AA$19) &amp; "." &amp; LEFT(DA439,3)),
                --(INT('Drill Size Info'!$AB$19) &amp; "." &amp; LEFT(DA439,3))
            )
        ),
        "OK"
    )
)</f>
        <v>OK</v>
      </c>
      <c r="W439" s="150" t="str">
        <f>IF(DC439&lt;&gt;"",
    IF(INT('Drill Size Info'!$AA$19)=INT('Drill Size Info'!$AB$19),
        --(INT('Drill Size Info'!$AA$19) &amp; "." &amp; DC439),
        IF(AND((--(INT('Drill Size Info'!$AA$19) &amp; "." &amp; DC439)&gt;=--('Drill Size Info'!$AA$19)), (--(INT('Drill Size Info'!$AA$19) &amp; "." &amp; DC439)&lt;=--('Drill Size Info'!$AB$19))),
            --(INT('Drill Size Info'!$AA$19) &amp; "." &amp; DC439),
            --(INT('Drill Size Info'!$AB$19) &amp; "." &amp; DC439)
        )
    ),
    IF(DA439&lt;&gt;"",
        IF(INT('Drill Size Info'!$AA$19)=INT('Drill Size Info'!$AB$19),
            --(INT('Drill Size Info'!$AA$19) &amp; "." &amp; RIGHT(DA439,3)),
            IF(AND((--(INT('Drill Size Info'!$AA$19) &amp; "." &amp; RIGHT(DA439,3))&gt;=--('Drill Size Info'!$AA$19)), (--(INT('Drill Size Info'!$AA$19) &amp; "." &amp; RIGHT(DA439,3))&lt;=--('Drill Size Info'!$AB$19))),
                --(INT('Drill Size Info'!$AA$19) &amp; "." &amp; RIGHT(DA439,3)),
                --(INT('Drill Size Info'!$AB$19) &amp; "." &amp; RIGHT(DA439,3))
            )
        ),
        "N/A"
    )
)</f>
        <v>N/A</v>
      </c>
      <c r="X439" s="150" t="str">
        <f>IF(DE439&lt;&gt;"",
    IF(INT('Drill Size Info'!$AA$19)=INT('Drill Size Info'!$AB$15),
        --(INT('Drill Size Info'!$AA$15) &amp; "." &amp; DE439),
        IF(AND((--(INT('Drill Size Info'!$AA$15) &amp; "." &amp; DE439)&gt;=--('Drill Size Info'!$AA$15)), (--(INT('Drill Size Info'!$AA$15) &amp; "." &amp; DE439)&lt;=--('Drill Size Info'!$AB$15))),
            --(INT('Drill Size Info'!$AA$15) &amp; "." &amp; DE439),
            --(INT('Drill Size Info'!$AB$15) &amp; "." &amp; DE439)
        )
    ),
    IF(DD439&lt;&gt;"",
        IF(INT('Drill Size Info'!$AA$15)=INT('Drill Size Info'!$AB$15),
            --(INT('Drill Size Info'!$AA$15) &amp; "." &amp; LEFT(DD439,3)),
            IF(AND((--(INT('Drill Size Info'!$AA$15) &amp; "." &amp; LEFT(DD439,3))&gt;=--('Drill Size Info'!$AA$15)), (--(INT('Drill Size Info'!$AA$15) &amp; "." &amp; LEFT(DD439,3))&lt;=--('Drill Size Info'!$AB$15))),
                --(INT('Drill Size Info'!$AA$15) &amp; "." &amp; LEFT(DD439,3)),
                --(INT('Drill Size Info'!$AB$15) &amp; "." &amp; LEFT(DD439,3))
            )
        ),
        "OK"
    )
)</f>
        <v>OK</v>
      </c>
      <c r="Y439" s="150" t="str">
        <f>IF(DF439&lt;&gt;"",
    IF(INT('Drill Size Info'!$AA$19)=INT('Drill Size Info'!$AB$15),
        --(INT('Drill Size Info'!$AA$15) &amp; "." &amp; DF439),
        IF(AND((--(INT('Drill Size Info'!$AA$15) &amp; "." &amp; DF439)&gt;=--('Drill Size Info'!$AA$15)), (--(INT('Drill Size Info'!$AA$15) &amp; "." &amp; DF439)&lt;=--('Drill Size Info'!$AB$15))),
            --(INT('Drill Size Info'!$AA$15) &amp; "." &amp; DF439),
            --(INT('Drill Size Info'!$AB$15) &amp; "." &amp; DF439)
        )
    ),
    IF(DD439&lt;&gt;"",
        IF(INT('Drill Size Info'!$AA$15)=INT('Drill Size Info'!$AB$15),
            --(INT('Drill Size Info'!$AA$15) &amp; "." &amp; RIGHT(DD439,3)),
            IF(AND((--(INT('Drill Size Info'!$AA$15) &amp; "." &amp; RIGHT(DD439,3))&gt;=--('Drill Size Info'!$AA$15)), (--(INT('Drill Size Info'!$AA$15) &amp; "." &amp; RIGHT(DD439,3))&lt;=--('Drill Size Info'!$AB$15))),
                --(INT('Drill Size Info'!$AA$15) &amp; "." &amp; RIGHT(DD439,3)),
                --(INT('Drill Size Info'!$AB$15) &amp; "." &amp; RIGHT(DD439,3))
            )
        ),
        "N/A"
    )
)</f>
        <v>N/A</v>
      </c>
      <c r="Z439" s="162"/>
      <c r="AA439" s="162"/>
      <c r="AB439" s="162"/>
      <c r="AC439" s="162"/>
      <c r="AD439" s="162"/>
      <c r="AE439" s="162"/>
      <c r="AF439" s="162"/>
      <c r="AG439" s="162"/>
      <c r="AH439" s="162"/>
      <c r="AI439" s="162"/>
      <c r="AJ439" s="162"/>
      <c r="AK439" s="183"/>
      <c r="AL439" s="183"/>
      <c r="AM439" s="162"/>
      <c r="AN439" s="162"/>
      <c r="AO439" s="162"/>
      <c r="AP439" s="162"/>
      <c r="AQ439" s="162"/>
      <c r="AR439" s="162"/>
      <c r="AS439" s="162"/>
      <c r="AT439" s="162"/>
      <c r="AU439" s="162"/>
      <c r="AV439" s="162"/>
      <c r="AW439" s="162"/>
      <c r="AX439" s="162"/>
      <c r="AY439" s="162"/>
      <c r="AZ439" s="163"/>
      <c r="BA439" s="163"/>
      <c r="BB439" s="163"/>
      <c r="BC439" s="163"/>
      <c r="BD439" s="163"/>
      <c r="BE439" s="163"/>
      <c r="BF439" s="164"/>
      <c r="BG439" s="165"/>
      <c r="BH439" s="162"/>
      <c r="BI439" s="162"/>
      <c r="BJ439" s="164"/>
      <c r="BK439" s="95"/>
      <c r="BL439" s="182"/>
      <c r="BM439" s="182"/>
      <c r="BN439" s="182"/>
      <c r="BO439" s="182"/>
      <c r="BP439" s="95" t="str">
        <f t="shared" si="241"/>
        <v/>
      </c>
    </row>
    <row r="440" spans="2:68" x14ac:dyDescent="0.2">
      <c r="B440" s="156">
        <f t="shared" si="242"/>
        <v>432</v>
      </c>
      <c r="C440" s="158" t="str">
        <f>CONCATENATE('DATA SHEET'!$B$9, 'DATA SHEET'!$Q$2)</f>
        <v>" HWDP</v>
      </c>
      <c r="D440" s="157" t="str">
        <f t="shared" si="243"/>
        <v/>
      </c>
      <c r="E440" s="158" t="str">
        <f>IF('DATA SHEET'!$E$10="Cat 2","N/A","OK")</f>
        <v>OK</v>
      </c>
      <c r="F440" s="158" t="str">
        <f>IF('DATA SHEET'!$E$10="Cat 2","N/A","OK")</f>
        <v>OK</v>
      </c>
      <c r="G440" s="160"/>
      <c r="H440" s="160"/>
      <c r="I440" s="160" t="s">
        <v>194</v>
      </c>
      <c r="J440" s="160" t="str">
        <f t="shared" si="244"/>
        <v>OK</v>
      </c>
      <c r="K440" s="160" t="str">
        <f t="shared" si="244"/>
        <v>OK</v>
      </c>
      <c r="L440" s="160" t="str">
        <f>IF('DATA SHEET'!$B$10="NC-50","N/A","OK")</f>
        <v>OK</v>
      </c>
      <c r="M440" s="160" t="str">
        <f>IF('DATA SHEET'!$B$10="NC-50","N/A","OK")</f>
        <v>OK</v>
      </c>
      <c r="N440" s="160"/>
      <c r="O440" s="160"/>
      <c r="P440" s="160"/>
      <c r="Q440" s="160"/>
      <c r="R440" s="160"/>
      <c r="S440" s="160"/>
      <c r="T440" s="160"/>
      <c r="U440" s="160"/>
      <c r="V440" s="150" t="str">
        <f>IF(DB440&lt;&gt;"",
    IF(INT('Drill Size Info'!$AA$19)=INT('Drill Size Info'!$AB$19),
        --(INT('Drill Size Info'!$AA$19) &amp; "." &amp; DB440),
        IF(AND((--(INT('Drill Size Info'!$AA$19) &amp; "." &amp; DB440)&gt;=--('Drill Size Info'!$AA$19)), (--(INT('Drill Size Info'!$AA$19) &amp; "." &amp; DB440)&lt;=--('Drill Size Info'!$AB$19))),
            --(INT('Drill Size Info'!$AA$19) &amp; "." &amp; DB440),
            --(INT('Drill Size Info'!$AB$19) &amp; "." &amp; DB440)
        )
    ),
    IF(DA440&lt;&gt;"",
        IF(INT('Drill Size Info'!$AA$19)=INT('Drill Size Info'!$AB$19),
            --(INT('Drill Size Info'!$AA$19) &amp; "." &amp; LEFT(DA440,3)),
            IF(AND((--(INT('Drill Size Info'!$AA$19) &amp; "." &amp; LEFT(DA440,3))&gt;=--('Drill Size Info'!$AA$19)), (--(INT('Drill Size Info'!$AA$19) &amp; "." &amp; LEFT(DA440,3))&lt;=--('Drill Size Info'!$AB$19))),
                --(INT('Drill Size Info'!$AA$19) &amp; "." &amp; LEFT(DA440,3)),
                --(INT('Drill Size Info'!$AB$19) &amp; "." &amp; LEFT(DA440,3))
            )
        ),
        "OK"
    )
)</f>
        <v>OK</v>
      </c>
      <c r="W440" s="150" t="str">
        <f>IF(DC440&lt;&gt;"",
    IF(INT('Drill Size Info'!$AA$19)=INT('Drill Size Info'!$AB$19),
        --(INT('Drill Size Info'!$AA$19) &amp; "." &amp; DC440),
        IF(AND((--(INT('Drill Size Info'!$AA$19) &amp; "." &amp; DC440)&gt;=--('Drill Size Info'!$AA$19)), (--(INT('Drill Size Info'!$AA$19) &amp; "." &amp; DC440)&lt;=--('Drill Size Info'!$AB$19))),
            --(INT('Drill Size Info'!$AA$19) &amp; "." &amp; DC440),
            --(INT('Drill Size Info'!$AB$19) &amp; "." &amp; DC440)
        )
    ),
    IF(DA440&lt;&gt;"",
        IF(INT('Drill Size Info'!$AA$19)=INT('Drill Size Info'!$AB$19),
            --(INT('Drill Size Info'!$AA$19) &amp; "." &amp; RIGHT(DA440,3)),
            IF(AND((--(INT('Drill Size Info'!$AA$19) &amp; "." &amp; RIGHT(DA440,3))&gt;=--('Drill Size Info'!$AA$19)), (--(INT('Drill Size Info'!$AA$19) &amp; "." &amp; RIGHT(DA440,3))&lt;=--('Drill Size Info'!$AB$19))),
                --(INT('Drill Size Info'!$AA$19) &amp; "." &amp; RIGHT(DA440,3)),
                --(INT('Drill Size Info'!$AB$19) &amp; "." &amp; RIGHT(DA440,3))
            )
        ),
        "N/A"
    )
)</f>
        <v>N/A</v>
      </c>
      <c r="X440" s="150" t="str">
        <f>IF(DE440&lt;&gt;"",
    IF(INT('Drill Size Info'!$AA$19)=INT('Drill Size Info'!$AB$15),
        --(INT('Drill Size Info'!$AA$15) &amp; "." &amp; DE440),
        IF(AND((--(INT('Drill Size Info'!$AA$15) &amp; "." &amp; DE440)&gt;=--('Drill Size Info'!$AA$15)), (--(INT('Drill Size Info'!$AA$15) &amp; "." &amp; DE440)&lt;=--('Drill Size Info'!$AB$15))),
            --(INT('Drill Size Info'!$AA$15) &amp; "." &amp; DE440),
            --(INT('Drill Size Info'!$AB$15) &amp; "." &amp; DE440)
        )
    ),
    IF(DD440&lt;&gt;"",
        IF(INT('Drill Size Info'!$AA$15)=INT('Drill Size Info'!$AB$15),
            --(INT('Drill Size Info'!$AA$15) &amp; "." &amp; LEFT(DD440,3)),
            IF(AND((--(INT('Drill Size Info'!$AA$15) &amp; "." &amp; LEFT(DD440,3))&gt;=--('Drill Size Info'!$AA$15)), (--(INT('Drill Size Info'!$AA$15) &amp; "." &amp; LEFT(DD440,3))&lt;=--('Drill Size Info'!$AB$15))),
                --(INT('Drill Size Info'!$AA$15) &amp; "." &amp; LEFT(DD440,3)),
                --(INT('Drill Size Info'!$AB$15) &amp; "." &amp; LEFT(DD440,3))
            )
        ),
        "OK"
    )
)</f>
        <v>OK</v>
      </c>
      <c r="Y440" s="150" t="str">
        <f>IF(DF440&lt;&gt;"",
    IF(INT('Drill Size Info'!$AA$19)=INT('Drill Size Info'!$AB$15),
        --(INT('Drill Size Info'!$AA$15) &amp; "." &amp; DF440),
        IF(AND((--(INT('Drill Size Info'!$AA$15) &amp; "." &amp; DF440)&gt;=--('Drill Size Info'!$AA$15)), (--(INT('Drill Size Info'!$AA$15) &amp; "." &amp; DF440)&lt;=--('Drill Size Info'!$AB$15))),
            --(INT('Drill Size Info'!$AA$15) &amp; "." &amp; DF440),
            --(INT('Drill Size Info'!$AB$15) &amp; "." &amp; DF440)
        )
    ),
    IF(DD440&lt;&gt;"",
        IF(INT('Drill Size Info'!$AA$15)=INT('Drill Size Info'!$AB$15),
            --(INT('Drill Size Info'!$AA$15) &amp; "." &amp; RIGHT(DD440,3)),
            IF(AND((--(INT('Drill Size Info'!$AA$15) &amp; "." &amp; RIGHT(DD440,3))&gt;=--('Drill Size Info'!$AA$15)), (--(INT('Drill Size Info'!$AA$15) &amp; "." &amp; RIGHT(DD440,3))&lt;=--('Drill Size Info'!$AB$15))),
                --(INT('Drill Size Info'!$AA$15) &amp; "." &amp; RIGHT(DD440,3)),
                --(INT('Drill Size Info'!$AB$15) &amp; "." &amp; RIGHT(DD440,3))
            )
        ),
        "N/A"
    )
)</f>
        <v>N/A</v>
      </c>
      <c r="Z440" s="162"/>
      <c r="AA440" s="162"/>
      <c r="AB440" s="162"/>
      <c r="AC440" s="162"/>
      <c r="AD440" s="162"/>
      <c r="AE440" s="162"/>
      <c r="AF440" s="162"/>
      <c r="AG440" s="162"/>
      <c r="AH440" s="162"/>
      <c r="AI440" s="162"/>
      <c r="AJ440" s="162"/>
      <c r="AK440" s="183"/>
      <c r="AL440" s="183"/>
      <c r="AM440" s="162"/>
      <c r="AN440" s="162"/>
      <c r="AO440" s="162"/>
      <c r="AP440" s="162"/>
      <c r="AQ440" s="162"/>
      <c r="AR440" s="162"/>
      <c r="AS440" s="162"/>
      <c r="AT440" s="162"/>
      <c r="AU440" s="162"/>
      <c r="AV440" s="162"/>
      <c r="AW440" s="162"/>
      <c r="AX440" s="162"/>
      <c r="AY440" s="162"/>
      <c r="AZ440" s="163"/>
      <c r="BA440" s="163"/>
      <c r="BB440" s="163"/>
      <c r="BC440" s="163"/>
      <c r="BD440" s="163"/>
      <c r="BE440" s="163"/>
      <c r="BF440" s="164"/>
      <c r="BG440" s="165"/>
      <c r="BH440" s="162"/>
      <c r="BI440" s="162"/>
      <c r="BJ440" s="164"/>
      <c r="BK440" s="95"/>
      <c r="BL440" s="182"/>
      <c r="BM440" s="182"/>
      <c r="BN440" s="182"/>
      <c r="BO440" s="182"/>
      <c r="BP440" s="95" t="str">
        <f t="shared" si="241"/>
        <v/>
      </c>
    </row>
    <row r="441" spans="2:68" x14ac:dyDescent="0.2">
      <c r="B441" s="156">
        <f t="shared" si="242"/>
        <v>433</v>
      </c>
      <c r="C441" s="158" t="str">
        <f>CONCATENATE('DATA SHEET'!$B$9, 'DATA SHEET'!$Q$2)</f>
        <v>" HWDP</v>
      </c>
      <c r="D441" s="157" t="str">
        <f t="shared" si="243"/>
        <v/>
      </c>
      <c r="E441" s="158" t="str">
        <f>IF('DATA SHEET'!$E$10="Cat 2","N/A","OK")</f>
        <v>OK</v>
      </c>
      <c r="F441" s="158" t="str">
        <f>IF('DATA SHEET'!$E$10="Cat 2","N/A","OK")</f>
        <v>OK</v>
      </c>
      <c r="G441" s="160"/>
      <c r="H441" s="160"/>
      <c r="I441" s="160" t="s">
        <v>194</v>
      </c>
      <c r="J441" s="160" t="str">
        <f t="shared" si="244"/>
        <v>OK</v>
      </c>
      <c r="K441" s="160" t="str">
        <f t="shared" si="244"/>
        <v>OK</v>
      </c>
      <c r="L441" s="160" t="str">
        <f>IF('DATA SHEET'!$B$10="NC-50","N/A","OK")</f>
        <v>OK</v>
      </c>
      <c r="M441" s="160" t="str">
        <f>IF('DATA SHEET'!$B$10="NC-50","N/A","OK")</f>
        <v>OK</v>
      </c>
      <c r="N441" s="160"/>
      <c r="O441" s="160"/>
      <c r="P441" s="160"/>
      <c r="Q441" s="160"/>
      <c r="R441" s="160"/>
      <c r="S441" s="160"/>
      <c r="T441" s="160"/>
      <c r="U441" s="160"/>
      <c r="V441" s="150" t="str">
        <f>IF(DB441&lt;&gt;"",
    IF(INT('Drill Size Info'!$AA$19)=INT('Drill Size Info'!$AB$19),
        --(INT('Drill Size Info'!$AA$19) &amp; "." &amp; DB441),
        IF(AND((--(INT('Drill Size Info'!$AA$19) &amp; "." &amp; DB441)&gt;=--('Drill Size Info'!$AA$19)), (--(INT('Drill Size Info'!$AA$19) &amp; "." &amp; DB441)&lt;=--('Drill Size Info'!$AB$19))),
            --(INT('Drill Size Info'!$AA$19) &amp; "." &amp; DB441),
            --(INT('Drill Size Info'!$AB$19) &amp; "." &amp; DB441)
        )
    ),
    IF(DA441&lt;&gt;"",
        IF(INT('Drill Size Info'!$AA$19)=INT('Drill Size Info'!$AB$19),
            --(INT('Drill Size Info'!$AA$19) &amp; "." &amp; LEFT(DA441,3)),
            IF(AND((--(INT('Drill Size Info'!$AA$19) &amp; "." &amp; LEFT(DA441,3))&gt;=--('Drill Size Info'!$AA$19)), (--(INT('Drill Size Info'!$AA$19) &amp; "." &amp; LEFT(DA441,3))&lt;=--('Drill Size Info'!$AB$19))),
                --(INT('Drill Size Info'!$AA$19) &amp; "." &amp; LEFT(DA441,3)),
                --(INT('Drill Size Info'!$AB$19) &amp; "." &amp; LEFT(DA441,3))
            )
        ),
        "OK"
    )
)</f>
        <v>OK</v>
      </c>
      <c r="W441" s="150" t="str">
        <f>IF(DC441&lt;&gt;"",
    IF(INT('Drill Size Info'!$AA$19)=INT('Drill Size Info'!$AB$19),
        --(INT('Drill Size Info'!$AA$19) &amp; "." &amp; DC441),
        IF(AND((--(INT('Drill Size Info'!$AA$19) &amp; "." &amp; DC441)&gt;=--('Drill Size Info'!$AA$19)), (--(INT('Drill Size Info'!$AA$19) &amp; "." &amp; DC441)&lt;=--('Drill Size Info'!$AB$19))),
            --(INT('Drill Size Info'!$AA$19) &amp; "." &amp; DC441),
            --(INT('Drill Size Info'!$AB$19) &amp; "." &amp; DC441)
        )
    ),
    IF(DA441&lt;&gt;"",
        IF(INT('Drill Size Info'!$AA$19)=INT('Drill Size Info'!$AB$19),
            --(INT('Drill Size Info'!$AA$19) &amp; "." &amp; RIGHT(DA441,3)),
            IF(AND((--(INT('Drill Size Info'!$AA$19) &amp; "." &amp; RIGHT(DA441,3))&gt;=--('Drill Size Info'!$AA$19)), (--(INT('Drill Size Info'!$AA$19) &amp; "." &amp; RIGHT(DA441,3))&lt;=--('Drill Size Info'!$AB$19))),
                --(INT('Drill Size Info'!$AA$19) &amp; "." &amp; RIGHT(DA441,3)),
                --(INT('Drill Size Info'!$AB$19) &amp; "." &amp; RIGHT(DA441,3))
            )
        ),
        "N/A"
    )
)</f>
        <v>N/A</v>
      </c>
      <c r="X441" s="150" t="str">
        <f>IF(DE441&lt;&gt;"",
    IF(INT('Drill Size Info'!$AA$19)=INT('Drill Size Info'!$AB$15),
        --(INT('Drill Size Info'!$AA$15) &amp; "." &amp; DE441),
        IF(AND((--(INT('Drill Size Info'!$AA$15) &amp; "." &amp; DE441)&gt;=--('Drill Size Info'!$AA$15)), (--(INT('Drill Size Info'!$AA$15) &amp; "." &amp; DE441)&lt;=--('Drill Size Info'!$AB$15))),
            --(INT('Drill Size Info'!$AA$15) &amp; "." &amp; DE441),
            --(INT('Drill Size Info'!$AB$15) &amp; "." &amp; DE441)
        )
    ),
    IF(DD441&lt;&gt;"",
        IF(INT('Drill Size Info'!$AA$15)=INT('Drill Size Info'!$AB$15),
            --(INT('Drill Size Info'!$AA$15) &amp; "." &amp; LEFT(DD441,3)),
            IF(AND((--(INT('Drill Size Info'!$AA$15) &amp; "." &amp; LEFT(DD441,3))&gt;=--('Drill Size Info'!$AA$15)), (--(INT('Drill Size Info'!$AA$15) &amp; "." &amp; LEFT(DD441,3))&lt;=--('Drill Size Info'!$AB$15))),
                --(INT('Drill Size Info'!$AA$15) &amp; "." &amp; LEFT(DD441,3)),
                --(INT('Drill Size Info'!$AB$15) &amp; "." &amp; LEFT(DD441,3))
            )
        ),
        "OK"
    )
)</f>
        <v>OK</v>
      </c>
      <c r="Y441" s="150" t="str">
        <f>IF(DF441&lt;&gt;"",
    IF(INT('Drill Size Info'!$AA$19)=INT('Drill Size Info'!$AB$15),
        --(INT('Drill Size Info'!$AA$15) &amp; "." &amp; DF441),
        IF(AND((--(INT('Drill Size Info'!$AA$15) &amp; "." &amp; DF441)&gt;=--('Drill Size Info'!$AA$15)), (--(INT('Drill Size Info'!$AA$15) &amp; "." &amp; DF441)&lt;=--('Drill Size Info'!$AB$15))),
            --(INT('Drill Size Info'!$AA$15) &amp; "." &amp; DF441),
            --(INT('Drill Size Info'!$AB$15) &amp; "." &amp; DF441)
        )
    ),
    IF(DD441&lt;&gt;"",
        IF(INT('Drill Size Info'!$AA$15)=INT('Drill Size Info'!$AB$15),
            --(INT('Drill Size Info'!$AA$15) &amp; "." &amp; RIGHT(DD441,3)),
            IF(AND((--(INT('Drill Size Info'!$AA$15) &amp; "." &amp; RIGHT(DD441,3))&gt;=--('Drill Size Info'!$AA$15)), (--(INT('Drill Size Info'!$AA$15) &amp; "." &amp; RIGHT(DD441,3))&lt;=--('Drill Size Info'!$AB$15))),
                --(INT('Drill Size Info'!$AA$15) &amp; "." &amp; RIGHT(DD441,3)),
                --(INT('Drill Size Info'!$AB$15) &amp; "." &amp; RIGHT(DD441,3))
            )
        ),
        "N/A"
    )
)</f>
        <v>N/A</v>
      </c>
      <c r="Z441" s="162"/>
      <c r="AA441" s="162"/>
      <c r="AB441" s="162"/>
      <c r="AC441" s="162"/>
      <c r="AD441" s="162"/>
      <c r="AE441" s="162"/>
      <c r="AF441" s="162"/>
      <c r="AG441" s="162"/>
      <c r="AH441" s="162"/>
      <c r="AI441" s="162"/>
      <c r="AJ441" s="162"/>
      <c r="AK441" s="183"/>
      <c r="AL441" s="183"/>
      <c r="AM441" s="162"/>
      <c r="AN441" s="162"/>
      <c r="AO441" s="162"/>
      <c r="AP441" s="162"/>
      <c r="AQ441" s="162"/>
      <c r="AR441" s="162"/>
      <c r="AS441" s="162"/>
      <c r="AT441" s="162"/>
      <c r="AU441" s="162"/>
      <c r="AV441" s="162"/>
      <c r="AW441" s="162"/>
      <c r="AX441" s="162"/>
      <c r="AY441" s="162"/>
      <c r="AZ441" s="163"/>
      <c r="BA441" s="163"/>
      <c r="BB441" s="163"/>
      <c r="BC441" s="163"/>
      <c r="BD441" s="163"/>
      <c r="BE441" s="163"/>
      <c r="BF441" s="164"/>
      <c r="BG441" s="165"/>
      <c r="BH441" s="162"/>
      <c r="BI441" s="162"/>
      <c r="BJ441" s="164"/>
      <c r="BK441" s="95"/>
      <c r="BL441" s="182"/>
      <c r="BM441" s="182"/>
      <c r="BN441" s="182"/>
      <c r="BO441" s="182"/>
      <c r="BP441" s="95" t="str">
        <f t="shared" si="241"/>
        <v/>
      </c>
    </row>
    <row r="442" spans="2:68" x14ac:dyDescent="0.2">
      <c r="B442" s="156">
        <f t="shared" si="242"/>
        <v>434</v>
      </c>
      <c r="C442" s="158" t="str">
        <f>CONCATENATE('DATA SHEET'!$B$9, 'DATA SHEET'!$Q$2)</f>
        <v>" HWDP</v>
      </c>
      <c r="D442" s="157" t="str">
        <f t="shared" si="243"/>
        <v/>
      </c>
      <c r="E442" s="158" t="str">
        <f>IF('DATA SHEET'!$E$10="Cat 2","N/A","OK")</f>
        <v>OK</v>
      </c>
      <c r="F442" s="158" t="str">
        <f>IF('DATA SHEET'!$E$10="Cat 2","N/A","OK")</f>
        <v>OK</v>
      </c>
      <c r="G442" s="160"/>
      <c r="H442" s="160"/>
      <c r="I442" s="160" t="s">
        <v>194</v>
      </c>
      <c r="J442" s="160" t="str">
        <f t="shared" si="244"/>
        <v>OK</v>
      </c>
      <c r="K442" s="160" t="str">
        <f t="shared" si="244"/>
        <v>OK</v>
      </c>
      <c r="L442" s="160" t="str">
        <f>IF('DATA SHEET'!$B$10="NC-50","N/A","OK")</f>
        <v>OK</v>
      </c>
      <c r="M442" s="160" t="str">
        <f>IF('DATA SHEET'!$B$10="NC-50","N/A","OK")</f>
        <v>OK</v>
      </c>
      <c r="N442" s="160"/>
      <c r="O442" s="160"/>
      <c r="P442" s="160"/>
      <c r="Q442" s="160"/>
      <c r="R442" s="160"/>
      <c r="S442" s="160"/>
      <c r="T442" s="160"/>
      <c r="U442" s="160"/>
      <c r="V442" s="150" t="str">
        <f>IF(DB442&lt;&gt;"",
    IF(INT('Drill Size Info'!$AA$19)=INT('Drill Size Info'!$AB$19),
        --(INT('Drill Size Info'!$AA$19) &amp; "." &amp; DB442),
        IF(AND((--(INT('Drill Size Info'!$AA$19) &amp; "." &amp; DB442)&gt;=--('Drill Size Info'!$AA$19)), (--(INT('Drill Size Info'!$AA$19) &amp; "." &amp; DB442)&lt;=--('Drill Size Info'!$AB$19))),
            --(INT('Drill Size Info'!$AA$19) &amp; "." &amp; DB442),
            --(INT('Drill Size Info'!$AB$19) &amp; "." &amp; DB442)
        )
    ),
    IF(DA442&lt;&gt;"",
        IF(INT('Drill Size Info'!$AA$19)=INT('Drill Size Info'!$AB$19),
            --(INT('Drill Size Info'!$AA$19) &amp; "." &amp; LEFT(DA442,3)),
            IF(AND((--(INT('Drill Size Info'!$AA$19) &amp; "." &amp; LEFT(DA442,3))&gt;=--('Drill Size Info'!$AA$19)), (--(INT('Drill Size Info'!$AA$19) &amp; "." &amp; LEFT(DA442,3))&lt;=--('Drill Size Info'!$AB$19))),
                --(INT('Drill Size Info'!$AA$19) &amp; "." &amp; LEFT(DA442,3)),
                --(INT('Drill Size Info'!$AB$19) &amp; "." &amp; LEFT(DA442,3))
            )
        ),
        "OK"
    )
)</f>
        <v>OK</v>
      </c>
      <c r="W442" s="150" t="str">
        <f>IF(DC442&lt;&gt;"",
    IF(INT('Drill Size Info'!$AA$19)=INT('Drill Size Info'!$AB$19),
        --(INT('Drill Size Info'!$AA$19) &amp; "." &amp; DC442),
        IF(AND((--(INT('Drill Size Info'!$AA$19) &amp; "." &amp; DC442)&gt;=--('Drill Size Info'!$AA$19)), (--(INT('Drill Size Info'!$AA$19) &amp; "." &amp; DC442)&lt;=--('Drill Size Info'!$AB$19))),
            --(INT('Drill Size Info'!$AA$19) &amp; "." &amp; DC442),
            --(INT('Drill Size Info'!$AB$19) &amp; "." &amp; DC442)
        )
    ),
    IF(DA442&lt;&gt;"",
        IF(INT('Drill Size Info'!$AA$19)=INT('Drill Size Info'!$AB$19),
            --(INT('Drill Size Info'!$AA$19) &amp; "." &amp; RIGHT(DA442,3)),
            IF(AND((--(INT('Drill Size Info'!$AA$19) &amp; "." &amp; RIGHT(DA442,3))&gt;=--('Drill Size Info'!$AA$19)), (--(INT('Drill Size Info'!$AA$19) &amp; "." &amp; RIGHT(DA442,3))&lt;=--('Drill Size Info'!$AB$19))),
                --(INT('Drill Size Info'!$AA$19) &amp; "." &amp; RIGHT(DA442,3)),
                --(INT('Drill Size Info'!$AB$19) &amp; "." &amp; RIGHT(DA442,3))
            )
        ),
        "N/A"
    )
)</f>
        <v>N/A</v>
      </c>
      <c r="X442" s="150" t="str">
        <f>IF(DE442&lt;&gt;"",
    IF(INT('Drill Size Info'!$AA$19)=INT('Drill Size Info'!$AB$15),
        --(INT('Drill Size Info'!$AA$15) &amp; "." &amp; DE442),
        IF(AND((--(INT('Drill Size Info'!$AA$15) &amp; "." &amp; DE442)&gt;=--('Drill Size Info'!$AA$15)), (--(INT('Drill Size Info'!$AA$15) &amp; "." &amp; DE442)&lt;=--('Drill Size Info'!$AB$15))),
            --(INT('Drill Size Info'!$AA$15) &amp; "." &amp; DE442),
            --(INT('Drill Size Info'!$AB$15) &amp; "." &amp; DE442)
        )
    ),
    IF(DD442&lt;&gt;"",
        IF(INT('Drill Size Info'!$AA$15)=INT('Drill Size Info'!$AB$15),
            --(INT('Drill Size Info'!$AA$15) &amp; "." &amp; LEFT(DD442,3)),
            IF(AND((--(INT('Drill Size Info'!$AA$15) &amp; "." &amp; LEFT(DD442,3))&gt;=--('Drill Size Info'!$AA$15)), (--(INT('Drill Size Info'!$AA$15) &amp; "." &amp; LEFT(DD442,3))&lt;=--('Drill Size Info'!$AB$15))),
                --(INT('Drill Size Info'!$AA$15) &amp; "." &amp; LEFT(DD442,3)),
                --(INT('Drill Size Info'!$AB$15) &amp; "." &amp; LEFT(DD442,3))
            )
        ),
        "OK"
    )
)</f>
        <v>OK</v>
      </c>
      <c r="Y442" s="150" t="str">
        <f>IF(DF442&lt;&gt;"",
    IF(INT('Drill Size Info'!$AA$19)=INT('Drill Size Info'!$AB$15),
        --(INT('Drill Size Info'!$AA$15) &amp; "." &amp; DF442),
        IF(AND((--(INT('Drill Size Info'!$AA$15) &amp; "." &amp; DF442)&gt;=--('Drill Size Info'!$AA$15)), (--(INT('Drill Size Info'!$AA$15) &amp; "." &amp; DF442)&lt;=--('Drill Size Info'!$AB$15))),
            --(INT('Drill Size Info'!$AA$15) &amp; "." &amp; DF442),
            --(INT('Drill Size Info'!$AB$15) &amp; "." &amp; DF442)
        )
    ),
    IF(DD442&lt;&gt;"",
        IF(INT('Drill Size Info'!$AA$15)=INT('Drill Size Info'!$AB$15),
            --(INT('Drill Size Info'!$AA$15) &amp; "." &amp; RIGHT(DD442,3)),
            IF(AND((--(INT('Drill Size Info'!$AA$15) &amp; "." &amp; RIGHT(DD442,3))&gt;=--('Drill Size Info'!$AA$15)), (--(INT('Drill Size Info'!$AA$15) &amp; "." &amp; RIGHT(DD442,3))&lt;=--('Drill Size Info'!$AB$15))),
                --(INT('Drill Size Info'!$AA$15) &amp; "." &amp; RIGHT(DD442,3)),
                --(INT('Drill Size Info'!$AB$15) &amp; "." &amp; RIGHT(DD442,3))
            )
        ),
        "N/A"
    )
)</f>
        <v>N/A</v>
      </c>
      <c r="Z442" s="162"/>
      <c r="AA442" s="162"/>
      <c r="AB442" s="162"/>
      <c r="AC442" s="162"/>
      <c r="AD442" s="162"/>
      <c r="AE442" s="162"/>
      <c r="AF442" s="162"/>
      <c r="AG442" s="162"/>
      <c r="AH442" s="162"/>
      <c r="AI442" s="162"/>
      <c r="AJ442" s="162"/>
      <c r="AK442" s="183"/>
      <c r="AL442" s="183"/>
      <c r="AM442" s="162"/>
      <c r="AN442" s="162"/>
      <c r="AO442" s="162"/>
      <c r="AP442" s="162"/>
      <c r="AQ442" s="162"/>
      <c r="AR442" s="162"/>
      <c r="AS442" s="162"/>
      <c r="AT442" s="162"/>
      <c r="AU442" s="162"/>
      <c r="AV442" s="162"/>
      <c r="AW442" s="162"/>
      <c r="AX442" s="162"/>
      <c r="AY442" s="162"/>
      <c r="AZ442" s="163"/>
      <c r="BA442" s="163"/>
      <c r="BB442" s="163"/>
      <c r="BC442" s="163"/>
      <c r="BD442" s="163"/>
      <c r="BE442" s="163"/>
      <c r="BF442" s="164"/>
      <c r="BG442" s="165"/>
      <c r="BH442" s="162"/>
      <c r="BI442" s="162"/>
      <c r="BJ442" s="164"/>
      <c r="BK442" s="95"/>
      <c r="BL442" s="182"/>
      <c r="BM442" s="182"/>
      <c r="BN442" s="182"/>
      <c r="BO442" s="182"/>
      <c r="BP442" s="95" t="str">
        <f t="shared" si="241"/>
        <v/>
      </c>
    </row>
    <row r="443" spans="2:68" x14ac:dyDescent="0.2">
      <c r="B443" s="156">
        <f t="shared" si="242"/>
        <v>435</v>
      </c>
      <c r="C443" s="158" t="str">
        <f>CONCATENATE('DATA SHEET'!$B$9, 'DATA SHEET'!$Q$2)</f>
        <v>" HWDP</v>
      </c>
      <c r="D443" s="157" t="str">
        <f t="shared" si="243"/>
        <v/>
      </c>
      <c r="E443" s="158" t="str">
        <f>IF('DATA SHEET'!$E$10="Cat 2","N/A","OK")</f>
        <v>OK</v>
      </c>
      <c r="F443" s="158" t="str">
        <f>IF('DATA SHEET'!$E$10="Cat 2","N/A","OK")</f>
        <v>OK</v>
      </c>
      <c r="G443" s="160"/>
      <c r="H443" s="160"/>
      <c r="I443" s="160" t="s">
        <v>194</v>
      </c>
      <c r="J443" s="160" t="str">
        <f t="shared" si="244"/>
        <v>OK</v>
      </c>
      <c r="K443" s="160" t="str">
        <f t="shared" si="244"/>
        <v>OK</v>
      </c>
      <c r="L443" s="160" t="str">
        <f>IF('DATA SHEET'!$B$10="NC-50","N/A","OK")</f>
        <v>OK</v>
      </c>
      <c r="M443" s="160" t="str">
        <f>IF('DATA SHEET'!$B$10="NC-50","N/A","OK")</f>
        <v>OK</v>
      </c>
      <c r="N443" s="160"/>
      <c r="O443" s="160"/>
      <c r="P443" s="160"/>
      <c r="Q443" s="160"/>
      <c r="R443" s="160"/>
      <c r="S443" s="160"/>
      <c r="T443" s="160"/>
      <c r="U443" s="160"/>
      <c r="V443" s="150" t="str">
        <f>IF(DB443&lt;&gt;"",
    IF(INT('Drill Size Info'!$AA$19)=INT('Drill Size Info'!$AB$19),
        --(INT('Drill Size Info'!$AA$19) &amp; "." &amp; DB443),
        IF(AND((--(INT('Drill Size Info'!$AA$19) &amp; "." &amp; DB443)&gt;=--('Drill Size Info'!$AA$19)), (--(INT('Drill Size Info'!$AA$19) &amp; "." &amp; DB443)&lt;=--('Drill Size Info'!$AB$19))),
            --(INT('Drill Size Info'!$AA$19) &amp; "." &amp; DB443),
            --(INT('Drill Size Info'!$AB$19) &amp; "." &amp; DB443)
        )
    ),
    IF(DA443&lt;&gt;"",
        IF(INT('Drill Size Info'!$AA$19)=INT('Drill Size Info'!$AB$19),
            --(INT('Drill Size Info'!$AA$19) &amp; "." &amp; LEFT(DA443,3)),
            IF(AND((--(INT('Drill Size Info'!$AA$19) &amp; "." &amp; LEFT(DA443,3))&gt;=--('Drill Size Info'!$AA$19)), (--(INT('Drill Size Info'!$AA$19) &amp; "." &amp; LEFT(DA443,3))&lt;=--('Drill Size Info'!$AB$19))),
                --(INT('Drill Size Info'!$AA$19) &amp; "." &amp; LEFT(DA443,3)),
                --(INT('Drill Size Info'!$AB$19) &amp; "." &amp; LEFT(DA443,3))
            )
        ),
        "OK"
    )
)</f>
        <v>OK</v>
      </c>
      <c r="W443" s="150" t="str">
        <f>IF(DC443&lt;&gt;"",
    IF(INT('Drill Size Info'!$AA$19)=INT('Drill Size Info'!$AB$19),
        --(INT('Drill Size Info'!$AA$19) &amp; "." &amp; DC443),
        IF(AND((--(INT('Drill Size Info'!$AA$19) &amp; "." &amp; DC443)&gt;=--('Drill Size Info'!$AA$19)), (--(INT('Drill Size Info'!$AA$19) &amp; "." &amp; DC443)&lt;=--('Drill Size Info'!$AB$19))),
            --(INT('Drill Size Info'!$AA$19) &amp; "." &amp; DC443),
            --(INT('Drill Size Info'!$AB$19) &amp; "." &amp; DC443)
        )
    ),
    IF(DA443&lt;&gt;"",
        IF(INT('Drill Size Info'!$AA$19)=INT('Drill Size Info'!$AB$19),
            --(INT('Drill Size Info'!$AA$19) &amp; "." &amp; RIGHT(DA443,3)),
            IF(AND((--(INT('Drill Size Info'!$AA$19) &amp; "." &amp; RIGHT(DA443,3))&gt;=--('Drill Size Info'!$AA$19)), (--(INT('Drill Size Info'!$AA$19) &amp; "." &amp; RIGHT(DA443,3))&lt;=--('Drill Size Info'!$AB$19))),
                --(INT('Drill Size Info'!$AA$19) &amp; "." &amp; RIGHT(DA443,3)),
                --(INT('Drill Size Info'!$AB$19) &amp; "." &amp; RIGHT(DA443,3))
            )
        ),
        "N/A"
    )
)</f>
        <v>N/A</v>
      </c>
      <c r="X443" s="150" t="str">
        <f>IF(DE443&lt;&gt;"",
    IF(INT('Drill Size Info'!$AA$19)=INT('Drill Size Info'!$AB$15),
        --(INT('Drill Size Info'!$AA$15) &amp; "." &amp; DE443),
        IF(AND((--(INT('Drill Size Info'!$AA$15) &amp; "." &amp; DE443)&gt;=--('Drill Size Info'!$AA$15)), (--(INT('Drill Size Info'!$AA$15) &amp; "." &amp; DE443)&lt;=--('Drill Size Info'!$AB$15))),
            --(INT('Drill Size Info'!$AA$15) &amp; "." &amp; DE443),
            --(INT('Drill Size Info'!$AB$15) &amp; "." &amp; DE443)
        )
    ),
    IF(DD443&lt;&gt;"",
        IF(INT('Drill Size Info'!$AA$15)=INT('Drill Size Info'!$AB$15),
            --(INT('Drill Size Info'!$AA$15) &amp; "." &amp; LEFT(DD443,3)),
            IF(AND((--(INT('Drill Size Info'!$AA$15) &amp; "." &amp; LEFT(DD443,3))&gt;=--('Drill Size Info'!$AA$15)), (--(INT('Drill Size Info'!$AA$15) &amp; "." &amp; LEFT(DD443,3))&lt;=--('Drill Size Info'!$AB$15))),
                --(INT('Drill Size Info'!$AA$15) &amp; "." &amp; LEFT(DD443,3)),
                --(INT('Drill Size Info'!$AB$15) &amp; "." &amp; LEFT(DD443,3))
            )
        ),
        "OK"
    )
)</f>
        <v>OK</v>
      </c>
      <c r="Y443" s="150" t="str">
        <f>IF(DF443&lt;&gt;"",
    IF(INT('Drill Size Info'!$AA$19)=INT('Drill Size Info'!$AB$15),
        --(INT('Drill Size Info'!$AA$15) &amp; "." &amp; DF443),
        IF(AND((--(INT('Drill Size Info'!$AA$15) &amp; "." &amp; DF443)&gt;=--('Drill Size Info'!$AA$15)), (--(INT('Drill Size Info'!$AA$15) &amp; "." &amp; DF443)&lt;=--('Drill Size Info'!$AB$15))),
            --(INT('Drill Size Info'!$AA$15) &amp; "." &amp; DF443),
            --(INT('Drill Size Info'!$AB$15) &amp; "." &amp; DF443)
        )
    ),
    IF(DD443&lt;&gt;"",
        IF(INT('Drill Size Info'!$AA$15)=INT('Drill Size Info'!$AB$15),
            --(INT('Drill Size Info'!$AA$15) &amp; "." &amp; RIGHT(DD443,3)),
            IF(AND((--(INT('Drill Size Info'!$AA$15) &amp; "." &amp; RIGHT(DD443,3))&gt;=--('Drill Size Info'!$AA$15)), (--(INT('Drill Size Info'!$AA$15) &amp; "." &amp; RIGHT(DD443,3))&lt;=--('Drill Size Info'!$AB$15))),
                --(INT('Drill Size Info'!$AA$15) &amp; "." &amp; RIGHT(DD443,3)),
                --(INT('Drill Size Info'!$AB$15) &amp; "." &amp; RIGHT(DD443,3))
            )
        ),
        "N/A"
    )
)</f>
        <v>N/A</v>
      </c>
      <c r="Z443" s="162"/>
      <c r="AA443" s="162"/>
      <c r="AB443" s="162"/>
      <c r="AC443" s="162"/>
      <c r="AD443" s="162"/>
      <c r="AE443" s="162"/>
      <c r="AF443" s="162"/>
      <c r="AG443" s="162"/>
      <c r="AH443" s="162"/>
      <c r="AI443" s="162"/>
      <c r="AJ443" s="162"/>
      <c r="AK443" s="183"/>
      <c r="AL443" s="183"/>
      <c r="AM443" s="162"/>
      <c r="AN443" s="162"/>
      <c r="AO443" s="162"/>
      <c r="AP443" s="162"/>
      <c r="AQ443" s="162"/>
      <c r="AR443" s="162"/>
      <c r="AS443" s="162"/>
      <c r="AT443" s="162"/>
      <c r="AU443" s="162"/>
      <c r="AV443" s="162"/>
      <c r="AW443" s="162"/>
      <c r="AX443" s="162"/>
      <c r="AY443" s="162"/>
      <c r="AZ443" s="163"/>
      <c r="BA443" s="163"/>
      <c r="BB443" s="163"/>
      <c r="BC443" s="163"/>
      <c r="BD443" s="163"/>
      <c r="BE443" s="163"/>
      <c r="BF443" s="164"/>
      <c r="BG443" s="165"/>
      <c r="BH443" s="162"/>
      <c r="BI443" s="162"/>
      <c r="BJ443" s="164"/>
      <c r="BK443" s="95"/>
      <c r="BL443" s="182"/>
      <c r="BM443" s="182"/>
      <c r="BN443" s="182"/>
      <c r="BO443" s="182"/>
      <c r="BP443" s="95" t="str">
        <f t="shared" si="241"/>
        <v/>
      </c>
    </row>
    <row r="444" spans="2:68" x14ac:dyDescent="0.2">
      <c r="B444" s="156">
        <f t="shared" si="242"/>
        <v>436</v>
      </c>
      <c r="C444" s="158" t="str">
        <f>CONCATENATE('DATA SHEET'!$B$9, 'DATA SHEET'!$Q$2)</f>
        <v>" HWDP</v>
      </c>
      <c r="D444" s="157" t="str">
        <f t="shared" si="243"/>
        <v/>
      </c>
      <c r="E444" s="158" t="str">
        <f>IF('DATA SHEET'!$E$10="Cat 2","N/A","OK")</f>
        <v>OK</v>
      </c>
      <c r="F444" s="158" t="str">
        <f>IF('DATA SHEET'!$E$10="Cat 2","N/A","OK")</f>
        <v>OK</v>
      </c>
      <c r="G444" s="160"/>
      <c r="H444" s="160"/>
      <c r="I444" s="160" t="s">
        <v>194</v>
      </c>
      <c r="J444" s="160" t="str">
        <f t="shared" si="244"/>
        <v>OK</v>
      </c>
      <c r="K444" s="160" t="str">
        <f t="shared" si="244"/>
        <v>OK</v>
      </c>
      <c r="L444" s="160" t="str">
        <f>IF('DATA SHEET'!$B$10="NC-50","N/A","OK")</f>
        <v>OK</v>
      </c>
      <c r="M444" s="160" t="str">
        <f>IF('DATA SHEET'!$B$10="NC-50","N/A","OK")</f>
        <v>OK</v>
      </c>
      <c r="N444" s="160"/>
      <c r="O444" s="160"/>
      <c r="P444" s="160"/>
      <c r="Q444" s="160"/>
      <c r="R444" s="160"/>
      <c r="S444" s="160"/>
      <c r="T444" s="160"/>
      <c r="U444" s="160"/>
      <c r="V444" s="150" t="str">
        <f>IF(DB444&lt;&gt;"",
    IF(INT('Drill Size Info'!$AA$19)=INT('Drill Size Info'!$AB$19),
        --(INT('Drill Size Info'!$AA$19) &amp; "." &amp; DB444),
        IF(AND((--(INT('Drill Size Info'!$AA$19) &amp; "." &amp; DB444)&gt;=--('Drill Size Info'!$AA$19)), (--(INT('Drill Size Info'!$AA$19) &amp; "." &amp; DB444)&lt;=--('Drill Size Info'!$AB$19))),
            --(INT('Drill Size Info'!$AA$19) &amp; "." &amp; DB444),
            --(INT('Drill Size Info'!$AB$19) &amp; "." &amp; DB444)
        )
    ),
    IF(DA444&lt;&gt;"",
        IF(INT('Drill Size Info'!$AA$19)=INT('Drill Size Info'!$AB$19),
            --(INT('Drill Size Info'!$AA$19) &amp; "." &amp; LEFT(DA444,3)),
            IF(AND((--(INT('Drill Size Info'!$AA$19) &amp; "." &amp; LEFT(DA444,3))&gt;=--('Drill Size Info'!$AA$19)), (--(INT('Drill Size Info'!$AA$19) &amp; "." &amp; LEFT(DA444,3))&lt;=--('Drill Size Info'!$AB$19))),
                --(INT('Drill Size Info'!$AA$19) &amp; "." &amp; LEFT(DA444,3)),
                --(INT('Drill Size Info'!$AB$19) &amp; "." &amp; LEFT(DA444,3))
            )
        ),
        "OK"
    )
)</f>
        <v>OK</v>
      </c>
      <c r="W444" s="150" t="str">
        <f>IF(DC444&lt;&gt;"",
    IF(INT('Drill Size Info'!$AA$19)=INT('Drill Size Info'!$AB$19),
        --(INT('Drill Size Info'!$AA$19) &amp; "." &amp; DC444),
        IF(AND((--(INT('Drill Size Info'!$AA$19) &amp; "." &amp; DC444)&gt;=--('Drill Size Info'!$AA$19)), (--(INT('Drill Size Info'!$AA$19) &amp; "." &amp; DC444)&lt;=--('Drill Size Info'!$AB$19))),
            --(INT('Drill Size Info'!$AA$19) &amp; "." &amp; DC444),
            --(INT('Drill Size Info'!$AB$19) &amp; "." &amp; DC444)
        )
    ),
    IF(DA444&lt;&gt;"",
        IF(INT('Drill Size Info'!$AA$19)=INT('Drill Size Info'!$AB$19),
            --(INT('Drill Size Info'!$AA$19) &amp; "." &amp; RIGHT(DA444,3)),
            IF(AND((--(INT('Drill Size Info'!$AA$19) &amp; "." &amp; RIGHT(DA444,3))&gt;=--('Drill Size Info'!$AA$19)), (--(INT('Drill Size Info'!$AA$19) &amp; "." &amp; RIGHT(DA444,3))&lt;=--('Drill Size Info'!$AB$19))),
                --(INT('Drill Size Info'!$AA$19) &amp; "." &amp; RIGHT(DA444,3)),
                --(INT('Drill Size Info'!$AB$19) &amp; "." &amp; RIGHT(DA444,3))
            )
        ),
        "N/A"
    )
)</f>
        <v>N/A</v>
      </c>
      <c r="X444" s="150" t="str">
        <f>IF(DE444&lt;&gt;"",
    IF(INT('Drill Size Info'!$AA$19)=INT('Drill Size Info'!$AB$15),
        --(INT('Drill Size Info'!$AA$15) &amp; "." &amp; DE444),
        IF(AND((--(INT('Drill Size Info'!$AA$15) &amp; "." &amp; DE444)&gt;=--('Drill Size Info'!$AA$15)), (--(INT('Drill Size Info'!$AA$15) &amp; "." &amp; DE444)&lt;=--('Drill Size Info'!$AB$15))),
            --(INT('Drill Size Info'!$AA$15) &amp; "." &amp; DE444),
            --(INT('Drill Size Info'!$AB$15) &amp; "." &amp; DE444)
        )
    ),
    IF(DD444&lt;&gt;"",
        IF(INT('Drill Size Info'!$AA$15)=INT('Drill Size Info'!$AB$15),
            --(INT('Drill Size Info'!$AA$15) &amp; "." &amp; LEFT(DD444,3)),
            IF(AND((--(INT('Drill Size Info'!$AA$15) &amp; "." &amp; LEFT(DD444,3))&gt;=--('Drill Size Info'!$AA$15)), (--(INT('Drill Size Info'!$AA$15) &amp; "." &amp; LEFT(DD444,3))&lt;=--('Drill Size Info'!$AB$15))),
                --(INT('Drill Size Info'!$AA$15) &amp; "." &amp; LEFT(DD444,3)),
                --(INT('Drill Size Info'!$AB$15) &amp; "." &amp; LEFT(DD444,3))
            )
        ),
        "OK"
    )
)</f>
        <v>OK</v>
      </c>
      <c r="Y444" s="150" t="str">
        <f>IF(DF444&lt;&gt;"",
    IF(INT('Drill Size Info'!$AA$19)=INT('Drill Size Info'!$AB$15),
        --(INT('Drill Size Info'!$AA$15) &amp; "." &amp; DF444),
        IF(AND((--(INT('Drill Size Info'!$AA$15) &amp; "." &amp; DF444)&gt;=--('Drill Size Info'!$AA$15)), (--(INT('Drill Size Info'!$AA$15) &amp; "." &amp; DF444)&lt;=--('Drill Size Info'!$AB$15))),
            --(INT('Drill Size Info'!$AA$15) &amp; "." &amp; DF444),
            --(INT('Drill Size Info'!$AB$15) &amp; "." &amp; DF444)
        )
    ),
    IF(DD444&lt;&gt;"",
        IF(INT('Drill Size Info'!$AA$15)=INT('Drill Size Info'!$AB$15),
            --(INT('Drill Size Info'!$AA$15) &amp; "." &amp; RIGHT(DD444,3)),
            IF(AND((--(INT('Drill Size Info'!$AA$15) &amp; "." &amp; RIGHT(DD444,3))&gt;=--('Drill Size Info'!$AA$15)), (--(INT('Drill Size Info'!$AA$15) &amp; "." &amp; RIGHT(DD444,3))&lt;=--('Drill Size Info'!$AB$15))),
                --(INT('Drill Size Info'!$AA$15) &amp; "." &amp; RIGHT(DD444,3)),
                --(INT('Drill Size Info'!$AB$15) &amp; "." &amp; RIGHT(DD444,3))
            )
        ),
        "N/A"
    )
)</f>
        <v>N/A</v>
      </c>
      <c r="Z444" s="162"/>
      <c r="AA444" s="162"/>
      <c r="AB444" s="162"/>
      <c r="AC444" s="162"/>
      <c r="AD444" s="162"/>
      <c r="AE444" s="162"/>
      <c r="AF444" s="162"/>
      <c r="AG444" s="162"/>
      <c r="AH444" s="162"/>
      <c r="AI444" s="162"/>
      <c r="AJ444" s="162"/>
      <c r="AK444" s="183"/>
      <c r="AL444" s="183"/>
      <c r="AM444" s="162"/>
      <c r="AN444" s="162"/>
      <c r="AO444" s="162"/>
      <c r="AP444" s="162"/>
      <c r="AQ444" s="162"/>
      <c r="AR444" s="162"/>
      <c r="AS444" s="162"/>
      <c r="AT444" s="162"/>
      <c r="AU444" s="162"/>
      <c r="AV444" s="162"/>
      <c r="AW444" s="162"/>
      <c r="AX444" s="162"/>
      <c r="AY444" s="162"/>
      <c r="AZ444" s="163"/>
      <c r="BA444" s="163"/>
      <c r="BB444" s="163"/>
      <c r="BC444" s="163"/>
      <c r="BD444" s="163"/>
      <c r="BE444" s="163"/>
      <c r="BF444" s="164"/>
      <c r="BG444" s="165"/>
      <c r="BH444" s="162"/>
      <c r="BI444" s="162"/>
      <c r="BJ444" s="164"/>
      <c r="BK444" s="95"/>
      <c r="BL444" s="182"/>
      <c r="BM444" s="182"/>
      <c r="BN444" s="182"/>
      <c r="BO444" s="182"/>
      <c r="BP444" s="95" t="str">
        <f t="shared" si="241"/>
        <v/>
      </c>
    </row>
    <row r="445" spans="2:68" x14ac:dyDescent="0.2">
      <c r="B445" s="156">
        <f t="shared" si="242"/>
        <v>437</v>
      </c>
      <c r="C445" s="158" t="str">
        <f>CONCATENATE('DATA SHEET'!$B$9, 'DATA SHEET'!$Q$2)</f>
        <v>" HWDP</v>
      </c>
      <c r="D445" s="157" t="str">
        <f t="shared" si="243"/>
        <v/>
      </c>
      <c r="E445" s="158" t="str">
        <f>IF('DATA SHEET'!$E$10="Cat 2","N/A","OK")</f>
        <v>OK</v>
      </c>
      <c r="F445" s="158" t="str">
        <f>IF('DATA SHEET'!$E$10="Cat 2","N/A","OK")</f>
        <v>OK</v>
      </c>
      <c r="G445" s="160"/>
      <c r="H445" s="160"/>
      <c r="I445" s="160" t="s">
        <v>194</v>
      </c>
      <c r="J445" s="160" t="str">
        <f t="shared" si="244"/>
        <v>OK</v>
      </c>
      <c r="K445" s="160" t="str">
        <f t="shared" si="244"/>
        <v>OK</v>
      </c>
      <c r="L445" s="160" t="str">
        <f>IF('DATA SHEET'!$B$10="NC-50","N/A","OK")</f>
        <v>OK</v>
      </c>
      <c r="M445" s="160" t="str">
        <f>IF('DATA SHEET'!$B$10="NC-50","N/A","OK")</f>
        <v>OK</v>
      </c>
      <c r="N445" s="160"/>
      <c r="O445" s="160"/>
      <c r="P445" s="160"/>
      <c r="Q445" s="160"/>
      <c r="R445" s="160"/>
      <c r="S445" s="160"/>
      <c r="T445" s="160"/>
      <c r="U445" s="160"/>
      <c r="V445" s="150" t="str">
        <f>IF(DB445&lt;&gt;"",
    IF(INT('Drill Size Info'!$AA$19)=INT('Drill Size Info'!$AB$19),
        --(INT('Drill Size Info'!$AA$19) &amp; "." &amp; DB445),
        IF(AND((--(INT('Drill Size Info'!$AA$19) &amp; "." &amp; DB445)&gt;=--('Drill Size Info'!$AA$19)), (--(INT('Drill Size Info'!$AA$19) &amp; "." &amp; DB445)&lt;=--('Drill Size Info'!$AB$19))),
            --(INT('Drill Size Info'!$AA$19) &amp; "." &amp; DB445),
            --(INT('Drill Size Info'!$AB$19) &amp; "." &amp; DB445)
        )
    ),
    IF(DA445&lt;&gt;"",
        IF(INT('Drill Size Info'!$AA$19)=INT('Drill Size Info'!$AB$19),
            --(INT('Drill Size Info'!$AA$19) &amp; "." &amp; LEFT(DA445,3)),
            IF(AND((--(INT('Drill Size Info'!$AA$19) &amp; "." &amp; LEFT(DA445,3))&gt;=--('Drill Size Info'!$AA$19)), (--(INT('Drill Size Info'!$AA$19) &amp; "." &amp; LEFT(DA445,3))&lt;=--('Drill Size Info'!$AB$19))),
                --(INT('Drill Size Info'!$AA$19) &amp; "." &amp; LEFT(DA445,3)),
                --(INT('Drill Size Info'!$AB$19) &amp; "." &amp; LEFT(DA445,3))
            )
        ),
        "OK"
    )
)</f>
        <v>OK</v>
      </c>
      <c r="W445" s="150" t="str">
        <f>IF(DC445&lt;&gt;"",
    IF(INT('Drill Size Info'!$AA$19)=INT('Drill Size Info'!$AB$19),
        --(INT('Drill Size Info'!$AA$19) &amp; "." &amp; DC445),
        IF(AND((--(INT('Drill Size Info'!$AA$19) &amp; "." &amp; DC445)&gt;=--('Drill Size Info'!$AA$19)), (--(INT('Drill Size Info'!$AA$19) &amp; "." &amp; DC445)&lt;=--('Drill Size Info'!$AB$19))),
            --(INT('Drill Size Info'!$AA$19) &amp; "." &amp; DC445),
            --(INT('Drill Size Info'!$AB$19) &amp; "." &amp; DC445)
        )
    ),
    IF(DA445&lt;&gt;"",
        IF(INT('Drill Size Info'!$AA$19)=INT('Drill Size Info'!$AB$19),
            --(INT('Drill Size Info'!$AA$19) &amp; "." &amp; RIGHT(DA445,3)),
            IF(AND((--(INT('Drill Size Info'!$AA$19) &amp; "." &amp; RIGHT(DA445,3))&gt;=--('Drill Size Info'!$AA$19)), (--(INT('Drill Size Info'!$AA$19) &amp; "." &amp; RIGHT(DA445,3))&lt;=--('Drill Size Info'!$AB$19))),
                --(INT('Drill Size Info'!$AA$19) &amp; "." &amp; RIGHT(DA445,3)),
                --(INT('Drill Size Info'!$AB$19) &amp; "." &amp; RIGHT(DA445,3))
            )
        ),
        "N/A"
    )
)</f>
        <v>N/A</v>
      </c>
      <c r="X445" s="150" t="str">
        <f>IF(DE445&lt;&gt;"",
    IF(INT('Drill Size Info'!$AA$19)=INT('Drill Size Info'!$AB$15),
        --(INT('Drill Size Info'!$AA$15) &amp; "." &amp; DE445),
        IF(AND((--(INT('Drill Size Info'!$AA$15) &amp; "." &amp; DE445)&gt;=--('Drill Size Info'!$AA$15)), (--(INT('Drill Size Info'!$AA$15) &amp; "." &amp; DE445)&lt;=--('Drill Size Info'!$AB$15))),
            --(INT('Drill Size Info'!$AA$15) &amp; "." &amp; DE445),
            --(INT('Drill Size Info'!$AB$15) &amp; "." &amp; DE445)
        )
    ),
    IF(DD445&lt;&gt;"",
        IF(INT('Drill Size Info'!$AA$15)=INT('Drill Size Info'!$AB$15),
            --(INT('Drill Size Info'!$AA$15) &amp; "." &amp; LEFT(DD445,3)),
            IF(AND((--(INT('Drill Size Info'!$AA$15) &amp; "." &amp; LEFT(DD445,3))&gt;=--('Drill Size Info'!$AA$15)), (--(INT('Drill Size Info'!$AA$15) &amp; "." &amp; LEFT(DD445,3))&lt;=--('Drill Size Info'!$AB$15))),
                --(INT('Drill Size Info'!$AA$15) &amp; "." &amp; LEFT(DD445,3)),
                --(INT('Drill Size Info'!$AB$15) &amp; "." &amp; LEFT(DD445,3))
            )
        ),
        "OK"
    )
)</f>
        <v>OK</v>
      </c>
      <c r="Y445" s="150" t="str">
        <f>IF(DF445&lt;&gt;"",
    IF(INT('Drill Size Info'!$AA$19)=INT('Drill Size Info'!$AB$15),
        --(INT('Drill Size Info'!$AA$15) &amp; "." &amp; DF445),
        IF(AND((--(INT('Drill Size Info'!$AA$15) &amp; "." &amp; DF445)&gt;=--('Drill Size Info'!$AA$15)), (--(INT('Drill Size Info'!$AA$15) &amp; "." &amp; DF445)&lt;=--('Drill Size Info'!$AB$15))),
            --(INT('Drill Size Info'!$AA$15) &amp; "." &amp; DF445),
            --(INT('Drill Size Info'!$AB$15) &amp; "." &amp; DF445)
        )
    ),
    IF(DD445&lt;&gt;"",
        IF(INT('Drill Size Info'!$AA$15)=INT('Drill Size Info'!$AB$15),
            --(INT('Drill Size Info'!$AA$15) &amp; "." &amp; RIGHT(DD445,3)),
            IF(AND((--(INT('Drill Size Info'!$AA$15) &amp; "." &amp; RIGHT(DD445,3))&gt;=--('Drill Size Info'!$AA$15)), (--(INT('Drill Size Info'!$AA$15) &amp; "." &amp; RIGHT(DD445,3))&lt;=--('Drill Size Info'!$AB$15))),
                --(INT('Drill Size Info'!$AA$15) &amp; "." &amp; RIGHT(DD445,3)),
                --(INT('Drill Size Info'!$AB$15) &amp; "." &amp; RIGHT(DD445,3))
            )
        ),
        "N/A"
    )
)</f>
        <v>N/A</v>
      </c>
      <c r="Z445" s="162"/>
      <c r="AA445" s="162"/>
      <c r="AB445" s="162"/>
      <c r="AC445" s="162"/>
      <c r="AD445" s="162"/>
      <c r="AE445" s="162"/>
      <c r="AF445" s="162"/>
      <c r="AG445" s="162"/>
      <c r="AH445" s="162"/>
      <c r="AI445" s="162"/>
      <c r="AJ445" s="162"/>
      <c r="AK445" s="183"/>
      <c r="AL445" s="183"/>
      <c r="AM445" s="162"/>
      <c r="AN445" s="162"/>
      <c r="AO445" s="162"/>
      <c r="AP445" s="162"/>
      <c r="AQ445" s="162"/>
      <c r="AR445" s="162"/>
      <c r="AS445" s="162"/>
      <c r="AT445" s="162"/>
      <c r="AU445" s="162"/>
      <c r="AV445" s="162"/>
      <c r="AW445" s="162"/>
      <c r="AX445" s="162"/>
      <c r="AY445" s="162"/>
      <c r="AZ445" s="163"/>
      <c r="BA445" s="163"/>
      <c r="BB445" s="163"/>
      <c r="BC445" s="163"/>
      <c r="BD445" s="163"/>
      <c r="BE445" s="163"/>
      <c r="BF445" s="164"/>
      <c r="BG445" s="165"/>
      <c r="BH445" s="162"/>
      <c r="BI445" s="162"/>
      <c r="BJ445" s="164"/>
      <c r="BK445" s="95"/>
      <c r="BL445" s="182"/>
      <c r="BM445" s="182"/>
      <c r="BN445" s="182"/>
      <c r="BO445" s="182"/>
      <c r="BP445" s="95" t="str">
        <f t="shared" si="241"/>
        <v/>
      </c>
    </row>
    <row r="446" spans="2:68" x14ac:dyDescent="0.2">
      <c r="B446" s="156">
        <f t="shared" si="242"/>
        <v>438</v>
      </c>
      <c r="C446" s="158" t="str">
        <f>CONCATENATE('DATA SHEET'!$B$9, 'DATA SHEET'!$Q$2)</f>
        <v>" HWDP</v>
      </c>
      <c r="D446" s="157" t="str">
        <f t="shared" si="243"/>
        <v/>
      </c>
      <c r="E446" s="158" t="str">
        <f>IF('DATA SHEET'!$E$10="Cat 2","N/A","OK")</f>
        <v>OK</v>
      </c>
      <c r="F446" s="158" t="str">
        <f>IF('DATA SHEET'!$E$10="Cat 2","N/A","OK")</f>
        <v>OK</v>
      </c>
      <c r="G446" s="160"/>
      <c r="H446" s="160"/>
      <c r="I446" s="160" t="s">
        <v>194</v>
      </c>
      <c r="J446" s="160" t="str">
        <f t="shared" si="244"/>
        <v>OK</v>
      </c>
      <c r="K446" s="160" t="str">
        <f t="shared" si="244"/>
        <v>OK</v>
      </c>
      <c r="L446" s="160" t="str">
        <f>IF('DATA SHEET'!$B$10="NC-50","N/A","OK")</f>
        <v>OK</v>
      </c>
      <c r="M446" s="160" t="str">
        <f>IF('DATA SHEET'!$B$10="NC-50","N/A","OK")</f>
        <v>OK</v>
      </c>
      <c r="N446" s="160"/>
      <c r="O446" s="160"/>
      <c r="P446" s="160"/>
      <c r="Q446" s="160"/>
      <c r="R446" s="160"/>
      <c r="S446" s="160"/>
      <c r="T446" s="160"/>
      <c r="U446" s="160"/>
      <c r="V446" s="150" t="str">
        <f>IF(DB446&lt;&gt;"",
    IF(INT('Drill Size Info'!$AA$19)=INT('Drill Size Info'!$AB$19),
        --(INT('Drill Size Info'!$AA$19) &amp; "." &amp; DB446),
        IF(AND((--(INT('Drill Size Info'!$AA$19) &amp; "." &amp; DB446)&gt;=--('Drill Size Info'!$AA$19)), (--(INT('Drill Size Info'!$AA$19) &amp; "." &amp; DB446)&lt;=--('Drill Size Info'!$AB$19))),
            --(INT('Drill Size Info'!$AA$19) &amp; "." &amp; DB446),
            --(INT('Drill Size Info'!$AB$19) &amp; "." &amp; DB446)
        )
    ),
    IF(DA446&lt;&gt;"",
        IF(INT('Drill Size Info'!$AA$19)=INT('Drill Size Info'!$AB$19),
            --(INT('Drill Size Info'!$AA$19) &amp; "." &amp; LEFT(DA446,3)),
            IF(AND((--(INT('Drill Size Info'!$AA$19) &amp; "." &amp; LEFT(DA446,3))&gt;=--('Drill Size Info'!$AA$19)), (--(INT('Drill Size Info'!$AA$19) &amp; "." &amp; LEFT(DA446,3))&lt;=--('Drill Size Info'!$AB$19))),
                --(INT('Drill Size Info'!$AA$19) &amp; "." &amp; LEFT(DA446,3)),
                --(INT('Drill Size Info'!$AB$19) &amp; "." &amp; LEFT(DA446,3))
            )
        ),
        "OK"
    )
)</f>
        <v>OK</v>
      </c>
      <c r="W446" s="150" t="str">
        <f>IF(DC446&lt;&gt;"",
    IF(INT('Drill Size Info'!$AA$19)=INT('Drill Size Info'!$AB$19),
        --(INT('Drill Size Info'!$AA$19) &amp; "." &amp; DC446),
        IF(AND((--(INT('Drill Size Info'!$AA$19) &amp; "." &amp; DC446)&gt;=--('Drill Size Info'!$AA$19)), (--(INT('Drill Size Info'!$AA$19) &amp; "." &amp; DC446)&lt;=--('Drill Size Info'!$AB$19))),
            --(INT('Drill Size Info'!$AA$19) &amp; "." &amp; DC446),
            --(INT('Drill Size Info'!$AB$19) &amp; "." &amp; DC446)
        )
    ),
    IF(DA446&lt;&gt;"",
        IF(INT('Drill Size Info'!$AA$19)=INT('Drill Size Info'!$AB$19),
            --(INT('Drill Size Info'!$AA$19) &amp; "." &amp; RIGHT(DA446,3)),
            IF(AND((--(INT('Drill Size Info'!$AA$19) &amp; "." &amp; RIGHT(DA446,3))&gt;=--('Drill Size Info'!$AA$19)), (--(INT('Drill Size Info'!$AA$19) &amp; "." &amp; RIGHT(DA446,3))&lt;=--('Drill Size Info'!$AB$19))),
                --(INT('Drill Size Info'!$AA$19) &amp; "." &amp; RIGHT(DA446,3)),
                --(INT('Drill Size Info'!$AB$19) &amp; "." &amp; RIGHT(DA446,3))
            )
        ),
        "N/A"
    )
)</f>
        <v>N/A</v>
      </c>
      <c r="X446" s="150" t="str">
        <f>IF(DE446&lt;&gt;"",
    IF(INT('Drill Size Info'!$AA$19)=INT('Drill Size Info'!$AB$15),
        --(INT('Drill Size Info'!$AA$15) &amp; "." &amp; DE446),
        IF(AND((--(INT('Drill Size Info'!$AA$15) &amp; "." &amp; DE446)&gt;=--('Drill Size Info'!$AA$15)), (--(INT('Drill Size Info'!$AA$15) &amp; "." &amp; DE446)&lt;=--('Drill Size Info'!$AB$15))),
            --(INT('Drill Size Info'!$AA$15) &amp; "." &amp; DE446),
            --(INT('Drill Size Info'!$AB$15) &amp; "." &amp; DE446)
        )
    ),
    IF(DD446&lt;&gt;"",
        IF(INT('Drill Size Info'!$AA$15)=INT('Drill Size Info'!$AB$15),
            --(INT('Drill Size Info'!$AA$15) &amp; "." &amp; LEFT(DD446,3)),
            IF(AND((--(INT('Drill Size Info'!$AA$15) &amp; "." &amp; LEFT(DD446,3))&gt;=--('Drill Size Info'!$AA$15)), (--(INT('Drill Size Info'!$AA$15) &amp; "." &amp; LEFT(DD446,3))&lt;=--('Drill Size Info'!$AB$15))),
                --(INT('Drill Size Info'!$AA$15) &amp; "." &amp; LEFT(DD446,3)),
                --(INT('Drill Size Info'!$AB$15) &amp; "." &amp; LEFT(DD446,3))
            )
        ),
        "OK"
    )
)</f>
        <v>OK</v>
      </c>
      <c r="Y446" s="150" t="str">
        <f>IF(DF446&lt;&gt;"",
    IF(INT('Drill Size Info'!$AA$19)=INT('Drill Size Info'!$AB$15),
        --(INT('Drill Size Info'!$AA$15) &amp; "." &amp; DF446),
        IF(AND((--(INT('Drill Size Info'!$AA$15) &amp; "." &amp; DF446)&gt;=--('Drill Size Info'!$AA$15)), (--(INT('Drill Size Info'!$AA$15) &amp; "." &amp; DF446)&lt;=--('Drill Size Info'!$AB$15))),
            --(INT('Drill Size Info'!$AA$15) &amp; "." &amp; DF446),
            --(INT('Drill Size Info'!$AB$15) &amp; "." &amp; DF446)
        )
    ),
    IF(DD446&lt;&gt;"",
        IF(INT('Drill Size Info'!$AA$15)=INT('Drill Size Info'!$AB$15),
            --(INT('Drill Size Info'!$AA$15) &amp; "." &amp; RIGHT(DD446,3)),
            IF(AND((--(INT('Drill Size Info'!$AA$15) &amp; "." &amp; RIGHT(DD446,3))&gt;=--('Drill Size Info'!$AA$15)), (--(INT('Drill Size Info'!$AA$15) &amp; "." &amp; RIGHT(DD446,3))&lt;=--('Drill Size Info'!$AB$15))),
                --(INT('Drill Size Info'!$AA$15) &amp; "." &amp; RIGHT(DD446,3)),
                --(INT('Drill Size Info'!$AB$15) &amp; "." &amp; RIGHT(DD446,3))
            )
        ),
        "N/A"
    )
)</f>
        <v>N/A</v>
      </c>
      <c r="Z446" s="162"/>
      <c r="AA446" s="162"/>
      <c r="AB446" s="162"/>
      <c r="AC446" s="162"/>
      <c r="AD446" s="162"/>
      <c r="AE446" s="162"/>
      <c r="AF446" s="162"/>
      <c r="AG446" s="162"/>
      <c r="AH446" s="162"/>
      <c r="AI446" s="162"/>
      <c r="AJ446" s="162"/>
      <c r="AK446" s="183"/>
      <c r="AL446" s="183"/>
      <c r="AM446" s="162"/>
      <c r="AN446" s="162"/>
      <c r="AO446" s="162"/>
      <c r="AP446" s="162"/>
      <c r="AQ446" s="162"/>
      <c r="AR446" s="162"/>
      <c r="AS446" s="162"/>
      <c r="AT446" s="162"/>
      <c r="AU446" s="162"/>
      <c r="AV446" s="162"/>
      <c r="AW446" s="162"/>
      <c r="AX446" s="162"/>
      <c r="AY446" s="162"/>
      <c r="AZ446" s="163"/>
      <c r="BA446" s="163"/>
      <c r="BB446" s="163"/>
      <c r="BC446" s="163"/>
      <c r="BD446" s="163"/>
      <c r="BE446" s="163"/>
      <c r="BF446" s="164"/>
      <c r="BG446" s="165"/>
      <c r="BH446" s="162"/>
      <c r="BI446" s="162"/>
      <c r="BJ446" s="164"/>
      <c r="BK446" s="95"/>
      <c r="BL446" s="182"/>
      <c r="BM446" s="182"/>
      <c r="BN446" s="182"/>
      <c r="BO446" s="182"/>
      <c r="BP446" s="95" t="str">
        <f t="shared" si="241"/>
        <v/>
      </c>
    </row>
    <row r="447" spans="2:68" x14ac:dyDescent="0.2">
      <c r="B447" s="156">
        <f t="shared" si="242"/>
        <v>439</v>
      </c>
      <c r="C447" s="158" t="str">
        <f>CONCATENATE('DATA SHEET'!$B$9, 'DATA SHEET'!$Q$2)</f>
        <v>" HWDP</v>
      </c>
      <c r="D447" s="157" t="str">
        <f t="shared" si="243"/>
        <v/>
      </c>
      <c r="E447" s="158" t="str">
        <f>IF('DATA SHEET'!$E$10="Cat 2","N/A","OK")</f>
        <v>OK</v>
      </c>
      <c r="F447" s="158" t="str">
        <f>IF('DATA SHEET'!$E$10="Cat 2","N/A","OK")</f>
        <v>OK</v>
      </c>
      <c r="G447" s="160"/>
      <c r="H447" s="160"/>
      <c r="I447" s="160" t="s">
        <v>194</v>
      </c>
      <c r="J447" s="160" t="str">
        <f t="shared" si="244"/>
        <v>OK</v>
      </c>
      <c r="K447" s="160" t="str">
        <f t="shared" si="244"/>
        <v>OK</v>
      </c>
      <c r="L447" s="160" t="str">
        <f>IF('DATA SHEET'!$B$10="NC-50","N/A","OK")</f>
        <v>OK</v>
      </c>
      <c r="M447" s="160" t="str">
        <f>IF('DATA SHEET'!$B$10="NC-50","N/A","OK")</f>
        <v>OK</v>
      </c>
      <c r="N447" s="160"/>
      <c r="O447" s="160"/>
      <c r="P447" s="160"/>
      <c r="Q447" s="160"/>
      <c r="R447" s="160"/>
      <c r="S447" s="160"/>
      <c r="T447" s="160"/>
      <c r="U447" s="160"/>
      <c r="V447" s="150" t="str">
        <f>IF(DB447&lt;&gt;"",
    IF(INT('Drill Size Info'!$AA$19)=INT('Drill Size Info'!$AB$19),
        --(INT('Drill Size Info'!$AA$19) &amp; "." &amp; DB447),
        IF(AND((--(INT('Drill Size Info'!$AA$19) &amp; "." &amp; DB447)&gt;=--('Drill Size Info'!$AA$19)), (--(INT('Drill Size Info'!$AA$19) &amp; "." &amp; DB447)&lt;=--('Drill Size Info'!$AB$19))),
            --(INT('Drill Size Info'!$AA$19) &amp; "." &amp; DB447),
            --(INT('Drill Size Info'!$AB$19) &amp; "." &amp; DB447)
        )
    ),
    IF(DA447&lt;&gt;"",
        IF(INT('Drill Size Info'!$AA$19)=INT('Drill Size Info'!$AB$19),
            --(INT('Drill Size Info'!$AA$19) &amp; "." &amp; LEFT(DA447,3)),
            IF(AND((--(INT('Drill Size Info'!$AA$19) &amp; "." &amp; LEFT(DA447,3))&gt;=--('Drill Size Info'!$AA$19)), (--(INT('Drill Size Info'!$AA$19) &amp; "." &amp; LEFT(DA447,3))&lt;=--('Drill Size Info'!$AB$19))),
                --(INT('Drill Size Info'!$AA$19) &amp; "." &amp; LEFT(DA447,3)),
                --(INT('Drill Size Info'!$AB$19) &amp; "." &amp; LEFT(DA447,3))
            )
        ),
        "OK"
    )
)</f>
        <v>OK</v>
      </c>
      <c r="W447" s="150" t="str">
        <f>IF(DC447&lt;&gt;"",
    IF(INT('Drill Size Info'!$AA$19)=INT('Drill Size Info'!$AB$19),
        --(INT('Drill Size Info'!$AA$19) &amp; "." &amp; DC447),
        IF(AND((--(INT('Drill Size Info'!$AA$19) &amp; "." &amp; DC447)&gt;=--('Drill Size Info'!$AA$19)), (--(INT('Drill Size Info'!$AA$19) &amp; "." &amp; DC447)&lt;=--('Drill Size Info'!$AB$19))),
            --(INT('Drill Size Info'!$AA$19) &amp; "." &amp; DC447),
            --(INT('Drill Size Info'!$AB$19) &amp; "." &amp; DC447)
        )
    ),
    IF(DA447&lt;&gt;"",
        IF(INT('Drill Size Info'!$AA$19)=INT('Drill Size Info'!$AB$19),
            --(INT('Drill Size Info'!$AA$19) &amp; "." &amp; RIGHT(DA447,3)),
            IF(AND((--(INT('Drill Size Info'!$AA$19) &amp; "." &amp; RIGHT(DA447,3))&gt;=--('Drill Size Info'!$AA$19)), (--(INT('Drill Size Info'!$AA$19) &amp; "." &amp; RIGHT(DA447,3))&lt;=--('Drill Size Info'!$AB$19))),
                --(INT('Drill Size Info'!$AA$19) &amp; "." &amp; RIGHT(DA447,3)),
                --(INT('Drill Size Info'!$AB$19) &amp; "." &amp; RIGHT(DA447,3))
            )
        ),
        "N/A"
    )
)</f>
        <v>N/A</v>
      </c>
      <c r="X447" s="150" t="str">
        <f>IF(DE447&lt;&gt;"",
    IF(INT('Drill Size Info'!$AA$19)=INT('Drill Size Info'!$AB$15),
        --(INT('Drill Size Info'!$AA$15) &amp; "." &amp; DE447),
        IF(AND((--(INT('Drill Size Info'!$AA$15) &amp; "." &amp; DE447)&gt;=--('Drill Size Info'!$AA$15)), (--(INT('Drill Size Info'!$AA$15) &amp; "." &amp; DE447)&lt;=--('Drill Size Info'!$AB$15))),
            --(INT('Drill Size Info'!$AA$15) &amp; "." &amp; DE447),
            --(INT('Drill Size Info'!$AB$15) &amp; "." &amp; DE447)
        )
    ),
    IF(DD447&lt;&gt;"",
        IF(INT('Drill Size Info'!$AA$15)=INT('Drill Size Info'!$AB$15),
            --(INT('Drill Size Info'!$AA$15) &amp; "." &amp; LEFT(DD447,3)),
            IF(AND((--(INT('Drill Size Info'!$AA$15) &amp; "." &amp; LEFT(DD447,3))&gt;=--('Drill Size Info'!$AA$15)), (--(INT('Drill Size Info'!$AA$15) &amp; "." &amp; LEFT(DD447,3))&lt;=--('Drill Size Info'!$AB$15))),
                --(INT('Drill Size Info'!$AA$15) &amp; "." &amp; LEFT(DD447,3)),
                --(INT('Drill Size Info'!$AB$15) &amp; "." &amp; LEFT(DD447,3))
            )
        ),
        "OK"
    )
)</f>
        <v>OK</v>
      </c>
      <c r="Y447" s="150" t="str">
        <f>IF(DF447&lt;&gt;"",
    IF(INT('Drill Size Info'!$AA$19)=INT('Drill Size Info'!$AB$15),
        --(INT('Drill Size Info'!$AA$15) &amp; "." &amp; DF447),
        IF(AND((--(INT('Drill Size Info'!$AA$15) &amp; "." &amp; DF447)&gt;=--('Drill Size Info'!$AA$15)), (--(INT('Drill Size Info'!$AA$15) &amp; "." &amp; DF447)&lt;=--('Drill Size Info'!$AB$15))),
            --(INT('Drill Size Info'!$AA$15) &amp; "." &amp; DF447),
            --(INT('Drill Size Info'!$AB$15) &amp; "." &amp; DF447)
        )
    ),
    IF(DD447&lt;&gt;"",
        IF(INT('Drill Size Info'!$AA$15)=INT('Drill Size Info'!$AB$15),
            --(INT('Drill Size Info'!$AA$15) &amp; "." &amp; RIGHT(DD447,3)),
            IF(AND((--(INT('Drill Size Info'!$AA$15) &amp; "." &amp; RIGHT(DD447,3))&gt;=--('Drill Size Info'!$AA$15)), (--(INT('Drill Size Info'!$AA$15) &amp; "." &amp; RIGHT(DD447,3))&lt;=--('Drill Size Info'!$AB$15))),
                --(INT('Drill Size Info'!$AA$15) &amp; "." &amp; RIGHT(DD447,3)),
                --(INT('Drill Size Info'!$AB$15) &amp; "." &amp; RIGHT(DD447,3))
            )
        ),
        "N/A"
    )
)</f>
        <v>N/A</v>
      </c>
      <c r="Z447" s="162"/>
      <c r="AA447" s="162"/>
      <c r="AB447" s="162"/>
      <c r="AC447" s="162"/>
      <c r="AD447" s="162"/>
      <c r="AE447" s="162"/>
      <c r="AF447" s="162"/>
      <c r="AG447" s="162"/>
      <c r="AH447" s="162"/>
      <c r="AI447" s="162"/>
      <c r="AJ447" s="162"/>
      <c r="AK447" s="183"/>
      <c r="AL447" s="183"/>
      <c r="AM447" s="162"/>
      <c r="AN447" s="162"/>
      <c r="AO447" s="162"/>
      <c r="AP447" s="162"/>
      <c r="AQ447" s="162"/>
      <c r="AR447" s="162"/>
      <c r="AS447" s="162"/>
      <c r="AT447" s="162"/>
      <c r="AU447" s="162"/>
      <c r="AV447" s="162"/>
      <c r="AW447" s="162"/>
      <c r="AX447" s="162"/>
      <c r="AY447" s="162"/>
      <c r="AZ447" s="163"/>
      <c r="BA447" s="163"/>
      <c r="BB447" s="163"/>
      <c r="BC447" s="163"/>
      <c r="BD447" s="163"/>
      <c r="BE447" s="163"/>
      <c r="BF447" s="164"/>
      <c r="BG447" s="165"/>
      <c r="BH447" s="162"/>
      <c r="BI447" s="162"/>
      <c r="BJ447" s="164"/>
      <c r="BK447" s="95"/>
      <c r="BL447" s="182"/>
      <c r="BM447" s="182"/>
      <c r="BN447" s="182"/>
      <c r="BO447" s="182"/>
      <c r="BP447" s="95" t="str">
        <f t="shared" si="241"/>
        <v/>
      </c>
    </row>
    <row r="448" spans="2:68" x14ac:dyDescent="0.2">
      <c r="B448" s="156">
        <f t="shared" si="242"/>
        <v>440</v>
      </c>
      <c r="C448" s="158" t="str">
        <f>CONCATENATE('DATA SHEET'!$B$9, 'DATA SHEET'!$Q$2)</f>
        <v>" HWDP</v>
      </c>
      <c r="D448" s="157" t="str">
        <f t="shared" si="243"/>
        <v/>
      </c>
      <c r="E448" s="158" t="str">
        <f>IF('DATA SHEET'!$E$10="Cat 2","N/A","OK")</f>
        <v>OK</v>
      </c>
      <c r="F448" s="158" t="str">
        <f>IF('DATA SHEET'!$E$10="Cat 2","N/A","OK")</f>
        <v>OK</v>
      </c>
      <c r="G448" s="160"/>
      <c r="H448" s="160"/>
      <c r="I448" s="160" t="s">
        <v>194</v>
      </c>
      <c r="J448" s="160" t="str">
        <f t="shared" si="244"/>
        <v>OK</v>
      </c>
      <c r="K448" s="160" t="str">
        <f t="shared" si="244"/>
        <v>OK</v>
      </c>
      <c r="L448" s="160" t="str">
        <f>IF('DATA SHEET'!$B$10="NC-50","N/A","OK")</f>
        <v>OK</v>
      </c>
      <c r="M448" s="160" t="str">
        <f>IF('DATA SHEET'!$B$10="NC-50","N/A","OK")</f>
        <v>OK</v>
      </c>
      <c r="N448" s="160"/>
      <c r="O448" s="160"/>
      <c r="P448" s="160"/>
      <c r="Q448" s="160"/>
      <c r="R448" s="160"/>
      <c r="S448" s="160"/>
      <c r="T448" s="160"/>
      <c r="U448" s="160"/>
      <c r="V448" s="150" t="str">
        <f>IF(DB448&lt;&gt;"",
    IF(INT('Drill Size Info'!$AA$19)=INT('Drill Size Info'!$AB$19),
        --(INT('Drill Size Info'!$AA$19) &amp; "." &amp; DB448),
        IF(AND((--(INT('Drill Size Info'!$AA$19) &amp; "." &amp; DB448)&gt;=--('Drill Size Info'!$AA$19)), (--(INT('Drill Size Info'!$AA$19) &amp; "." &amp; DB448)&lt;=--('Drill Size Info'!$AB$19))),
            --(INT('Drill Size Info'!$AA$19) &amp; "." &amp; DB448),
            --(INT('Drill Size Info'!$AB$19) &amp; "." &amp; DB448)
        )
    ),
    IF(DA448&lt;&gt;"",
        IF(INT('Drill Size Info'!$AA$19)=INT('Drill Size Info'!$AB$19),
            --(INT('Drill Size Info'!$AA$19) &amp; "." &amp; LEFT(DA448,3)),
            IF(AND((--(INT('Drill Size Info'!$AA$19) &amp; "." &amp; LEFT(DA448,3))&gt;=--('Drill Size Info'!$AA$19)), (--(INT('Drill Size Info'!$AA$19) &amp; "." &amp; LEFT(DA448,3))&lt;=--('Drill Size Info'!$AB$19))),
                --(INT('Drill Size Info'!$AA$19) &amp; "." &amp; LEFT(DA448,3)),
                --(INT('Drill Size Info'!$AB$19) &amp; "." &amp; LEFT(DA448,3))
            )
        ),
        "OK"
    )
)</f>
        <v>OK</v>
      </c>
      <c r="W448" s="150" t="str">
        <f>IF(DC448&lt;&gt;"",
    IF(INT('Drill Size Info'!$AA$19)=INT('Drill Size Info'!$AB$19),
        --(INT('Drill Size Info'!$AA$19) &amp; "." &amp; DC448),
        IF(AND((--(INT('Drill Size Info'!$AA$19) &amp; "." &amp; DC448)&gt;=--('Drill Size Info'!$AA$19)), (--(INT('Drill Size Info'!$AA$19) &amp; "." &amp; DC448)&lt;=--('Drill Size Info'!$AB$19))),
            --(INT('Drill Size Info'!$AA$19) &amp; "." &amp; DC448),
            --(INT('Drill Size Info'!$AB$19) &amp; "." &amp; DC448)
        )
    ),
    IF(DA448&lt;&gt;"",
        IF(INT('Drill Size Info'!$AA$19)=INT('Drill Size Info'!$AB$19),
            --(INT('Drill Size Info'!$AA$19) &amp; "." &amp; RIGHT(DA448,3)),
            IF(AND((--(INT('Drill Size Info'!$AA$19) &amp; "." &amp; RIGHT(DA448,3))&gt;=--('Drill Size Info'!$AA$19)), (--(INT('Drill Size Info'!$AA$19) &amp; "." &amp; RIGHT(DA448,3))&lt;=--('Drill Size Info'!$AB$19))),
                --(INT('Drill Size Info'!$AA$19) &amp; "." &amp; RIGHT(DA448,3)),
                --(INT('Drill Size Info'!$AB$19) &amp; "." &amp; RIGHT(DA448,3))
            )
        ),
        "N/A"
    )
)</f>
        <v>N/A</v>
      </c>
      <c r="X448" s="150" t="str">
        <f>IF(DE448&lt;&gt;"",
    IF(INT('Drill Size Info'!$AA$19)=INT('Drill Size Info'!$AB$15),
        --(INT('Drill Size Info'!$AA$15) &amp; "." &amp; DE448),
        IF(AND((--(INT('Drill Size Info'!$AA$15) &amp; "." &amp; DE448)&gt;=--('Drill Size Info'!$AA$15)), (--(INT('Drill Size Info'!$AA$15) &amp; "." &amp; DE448)&lt;=--('Drill Size Info'!$AB$15))),
            --(INT('Drill Size Info'!$AA$15) &amp; "." &amp; DE448),
            --(INT('Drill Size Info'!$AB$15) &amp; "." &amp; DE448)
        )
    ),
    IF(DD448&lt;&gt;"",
        IF(INT('Drill Size Info'!$AA$15)=INT('Drill Size Info'!$AB$15),
            --(INT('Drill Size Info'!$AA$15) &amp; "." &amp; LEFT(DD448,3)),
            IF(AND((--(INT('Drill Size Info'!$AA$15) &amp; "." &amp; LEFT(DD448,3))&gt;=--('Drill Size Info'!$AA$15)), (--(INT('Drill Size Info'!$AA$15) &amp; "." &amp; LEFT(DD448,3))&lt;=--('Drill Size Info'!$AB$15))),
                --(INT('Drill Size Info'!$AA$15) &amp; "." &amp; LEFT(DD448,3)),
                --(INT('Drill Size Info'!$AB$15) &amp; "." &amp; LEFT(DD448,3))
            )
        ),
        "OK"
    )
)</f>
        <v>OK</v>
      </c>
      <c r="Y448" s="150" t="str">
        <f>IF(DF448&lt;&gt;"",
    IF(INT('Drill Size Info'!$AA$19)=INT('Drill Size Info'!$AB$15),
        --(INT('Drill Size Info'!$AA$15) &amp; "." &amp; DF448),
        IF(AND((--(INT('Drill Size Info'!$AA$15) &amp; "." &amp; DF448)&gt;=--('Drill Size Info'!$AA$15)), (--(INT('Drill Size Info'!$AA$15) &amp; "." &amp; DF448)&lt;=--('Drill Size Info'!$AB$15))),
            --(INT('Drill Size Info'!$AA$15) &amp; "." &amp; DF448),
            --(INT('Drill Size Info'!$AB$15) &amp; "." &amp; DF448)
        )
    ),
    IF(DD448&lt;&gt;"",
        IF(INT('Drill Size Info'!$AA$15)=INT('Drill Size Info'!$AB$15),
            --(INT('Drill Size Info'!$AA$15) &amp; "." &amp; RIGHT(DD448,3)),
            IF(AND((--(INT('Drill Size Info'!$AA$15) &amp; "." &amp; RIGHT(DD448,3))&gt;=--('Drill Size Info'!$AA$15)), (--(INT('Drill Size Info'!$AA$15) &amp; "." &amp; RIGHT(DD448,3))&lt;=--('Drill Size Info'!$AB$15))),
                --(INT('Drill Size Info'!$AA$15) &amp; "." &amp; RIGHT(DD448,3)),
                --(INT('Drill Size Info'!$AB$15) &amp; "." &amp; RIGHT(DD448,3))
            )
        ),
        "N/A"
    )
)</f>
        <v>N/A</v>
      </c>
      <c r="Z448" s="162"/>
      <c r="AA448" s="162"/>
      <c r="AB448" s="162"/>
      <c r="AC448" s="162"/>
      <c r="AD448" s="162"/>
      <c r="AE448" s="162"/>
      <c r="AF448" s="162"/>
      <c r="AG448" s="162"/>
      <c r="AH448" s="162"/>
      <c r="AI448" s="162"/>
      <c r="AJ448" s="162"/>
      <c r="AK448" s="183"/>
      <c r="AL448" s="183"/>
      <c r="AM448" s="162"/>
      <c r="AN448" s="162"/>
      <c r="AO448" s="162"/>
      <c r="AP448" s="162"/>
      <c r="AQ448" s="162"/>
      <c r="AR448" s="162"/>
      <c r="AS448" s="162"/>
      <c r="AT448" s="162"/>
      <c r="AU448" s="162"/>
      <c r="AV448" s="162"/>
      <c r="AW448" s="162"/>
      <c r="AX448" s="162"/>
      <c r="AY448" s="162"/>
      <c r="AZ448" s="163"/>
      <c r="BA448" s="163"/>
      <c r="BB448" s="163"/>
      <c r="BC448" s="163"/>
      <c r="BD448" s="163"/>
      <c r="BE448" s="163"/>
      <c r="BF448" s="164"/>
      <c r="BG448" s="165"/>
      <c r="BH448" s="162"/>
      <c r="BI448" s="162"/>
      <c r="BJ448" s="164"/>
      <c r="BK448" s="95"/>
      <c r="BL448" s="182"/>
      <c r="BM448" s="182"/>
      <c r="BN448" s="182"/>
      <c r="BO448" s="182"/>
      <c r="BP448" s="95" t="str">
        <f t="shared" si="241"/>
        <v/>
      </c>
    </row>
    <row r="449" spans="2:68" x14ac:dyDescent="0.2">
      <c r="B449" s="156">
        <f t="shared" si="242"/>
        <v>441</v>
      </c>
      <c r="C449" s="158" t="str">
        <f>CONCATENATE('DATA SHEET'!$B$9, 'DATA SHEET'!$Q$2)</f>
        <v>" HWDP</v>
      </c>
      <c r="D449" s="157" t="str">
        <f t="shared" si="243"/>
        <v/>
      </c>
      <c r="E449" s="158" t="str">
        <f>IF('DATA SHEET'!$E$10="Cat 2","N/A","OK")</f>
        <v>OK</v>
      </c>
      <c r="F449" s="158" t="str">
        <f>IF('DATA SHEET'!$E$10="Cat 2","N/A","OK")</f>
        <v>OK</v>
      </c>
      <c r="G449" s="160"/>
      <c r="H449" s="160"/>
      <c r="I449" s="160" t="s">
        <v>194</v>
      </c>
      <c r="J449" s="160" t="str">
        <f t="shared" si="244"/>
        <v>OK</v>
      </c>
      <c r="K449" s="160" t="str">
        <f t="shared" si="244"/>
        <v>OK</v>
      </c>
      <c r="L449" s="160" t="str">
        <f>IF('DATA SHEET'!$B$10="NC-50","N/A","OK")</f>
        <v>OK</v>
      </c>
      <c r="M449" s="160" t="str">
        <f>IF('DATA SHEET'!$B$10="NC-50","N/A","OK")</f>
        <v>OK</v>
      </c>
      <c r="N449" s="160"/>
      <c r="O449" s="160"/>
      <c r="P449" s="160"/>
      <c r="Q449" s="160"/>
      <c r="R449" s="160"/>
      <c r="S449" s="160"/>
      <c r="T449" s="160"/>
      <c r="U449" s="160"/>
      <c r="V449" s="150" t="str">
        <f>IF(DB449&lt;&gt;"",
    IF(INT('Drill Size Info'!$AA$19)=INT('Drill Size Info'!$AB$19),
        --(INT('Drill Size Info'!$AA$19) &amp; "." &amp; DB449),
        IF(AND((--(INT('Drill Size Info'!$AA$19) &amp; "." &amp; DB449)&gt;=--('Drill Size Info'!$AA$19)), (--(INT('Drill Size Info'!$AA$19) &amp; "." &amp; DB449)&lt;=--('Drill Size Info'!$AB$19))),
            --(INT('Drill Size Info'!$AA$19) &amp; "." &amp; DB449),
            --(INT('Drill Size Info'!$AB$19) &amp; "." &amp; DB449)
        )
    ),
    IF(DA449&lt;&gt;"",
        IF(INT('Drill Size Info'!$AA$19)=INT('Drill Size Info'!$AB$19),
            --(INT('Drill Size Info'!$AA$19) &amp; "." &amp; LEFT(DA449,3)),
            IF(AND((--(INT('Drill Size Info'!$AA$19) &amp; "." &amp; LEFT(DA449,3))&gt;=--('Drill Size Info'!$AA$19)), (--(INT('Drill Size Info'!$AA$19) &amp; "." &amp; LEFT(DA449,3))&lt;=--('Drill Size Info'!$AB$19))),
                --(INT('Drill Size Info'!$AA$19) &amp; "." &amp; LEFT(DA449,3)),
                --(INT('Drill Size Info'!$AB$19) &amp; "." &amp; LEFT(DA449,3))
            )
        ),
        "OK"
    )
)</f>
        <v>OK</v>
      </c>
      <c r="W449" s="150" t="str">
        <f>IF(DC449&lt;&gt;"",
    IF(INT('Drill Size Info'!$AA$19)=INT('Drill Size Info'!$AB$19),
        --(INT('Drill Size Info'!$AA$19) &amp; "." &amp; DC449),
        IF(AND((--(INT('Drill Size Info'!$AA$19) &amp; "." &amp; DC449)&gt;=--('Drill Size Info'!$AA$19)), (--(INT('Drill Size Info'!$AA$19) &amp; "." &amp; DC449)&lt;=--('Drill Size Info'!$AB$19))),
            --(INT('Drill Size Info'!$AA$19) &amp; "." &amp; DC449),
            --(INT('Drill Size Info'!$AB$19) &amp; "." &amp; DC449)
        )
    ),
    IF(DA449&lt;&gt;"",
        IF(INT('Drill Size Info'!$AA$19)=INT('Drill Size Info'!$AB$19),
            --(INT('Drill Size Info'!$AA$19) &amp; "." &amp; RIGHT(DA449,3)),
            IF(AND((--(INT('Drill Size Info'!$AA$19) &amp; "." &amp; RIGHT(DA449,3))&gt;=--('Drill Size Info'!$AA$19)), (--(INT('Drill Size Info'!$AA$19) &amp; "." &amp; RIGHT(DA449,3))&lt;=--('Drill Size Info'!$AB$19))),
                --(INT('Drill Size Info'!$AA$19) &amp; "." &amp; RIGHT(DA449,3)),
                --(INT('Drill Size Info'!$AB$19) &amp; "." &amp; RIGHT(DA449,3))
            )
        ),
        "N/A"
    )
)</f>
        <v>N/A</v>
      </c>
      <c r="X449" s="150" t="str">
        <f>IF(DE449&lt;&gt;"",
    IF(INT('Drill Size Info'!$AA$19)=INT('Drill Size Info'!$AB$15),
        --(INT('Drill Size Info'!$AA$15) &amp; "." &amp; DE449),
        IF(AND((--(INT('Drill Size Info'!$AA$15) &amp; "." &amp; DE449)&gt;=--('Drill Size Info'!$AA$15)), (--(INT('Drill Size Info'!$AA$15) &amp; "." &amp; DE449)&lt;=--('Drill Size Info'!$AB$15))),
            --(INT('Drill Size Info'!$AA$15) &amp; "." &amp; DE449),
            --(INT('Drill Size Info'!$AB$15) &amp; "." &amp; DE449)
        )
    ),
    IF(DD449&lt;&gt;"",
        IF(INT('Drill Size Info'!$AA$15)=INT('Drill Size Info'!$AB$15),
            --(INT('Drill Size Info'!$AA$15) &amp; "." &amp; LEFT(DD449,3)),
            IF(AND((--(INT('Drill Size Info'!$AA$15) &amp; "." &amp; LEFT(DD449,3))&gt;=--('Drill Size Info'!$AA$15)), (--(INT('Drill Size Info'!$AA$15) &amp; "." &amp; LEFT(DD449,3))&lt;=--('Drill Size Info'!$AB$15))),
                --(INT('Drill Size Info'!$AA$15) &amp; "." &amp; LEFT(DD449,3)),
                --(INT('Drill Size Info'!$AB$15) &amp; "." &amp; LEFT(DD449,3))
            )
        ),
        "OK"
    )
)</f>
        <v>OK</v>
      </c>
      <c r="Y449" s="150" t="str">
        <f>IF(DF449&lt;&gt;"",
    IF(INT('Drill Size Info'!$AA$19)=INT('Drill Size Info'!$AB$15),
        --(INT('Drill Size Info'!$AA$15) &amp; "." &amp; DF449),
        IF(AND((--(INT('Drill Size Info'!$AA$15) &amp; "." &amp; DF449)&gt;=--('Drill Size Info'!$AA$15)), (--(INT('Drill Size Info'!$AA$15) &amp; "." &amp; DF449)&lt;=--('Drill Size Info'!$AB$15))),
            --(INT('Drill Size Info'!$AA$15) &amp; "." &amp; DF449),
            --(INT('Drill Size Info'!$AB$15) &amp; "." &amp; DF449)
        )
    ),
    IF(DD449&lt;&gt;"",
        IF(INT('Drill Size Info'!$AA$15)=INT('Drill Size Info'!$AB$15),
            --(INT('Drill Size Info'!$AA$15) &amp; "." &amp; RIGHT(DD449,3)),
            IF(AND((--(INT('Drill Size Info'!$AA$15) &amp; "." &amp; RIGHT(DD449,3))&gt;=--('Drill Size Info'!$AA$15)), (--(INT('Drill Size Info'!$AA$15) &amp; "." &amp; RIGHT(DD449,3))&lt;=--('Drill Size Info'!$AB$15))),
                --(INT('Drill Size Info'!$AA$15) &amp; "." &amp; RIGHT(DD449,3)),
                --(INT('Drill Size Info'!$AB$15) &amp; "." &amp; RIGHT(DD449,3))
            )
        ),
        "N/A"
    )
)</f>
        <v>N/A</v>
      </c>
      <c r="Z449" s="162"/>
      <c r="AA449" s="162"/>
      <c r="AB449" s="162"/>
      <c r="AC449" s="162"/>
      <c r="AD449" s="162"/>
      <c r="AE449" s="162"/>
      <c r="AF449" s="162"/>
      <c r="AG449" s="162"/>
      <c r="AH449" s="162"/>
      <c r="AI449" s="162"/>
      <c r="AJ449" s="162"/>
      <c r="AK449" s="183"/>
      <c r="AL449" s="183"/>
      <c r="AM449" s="162"/>
      <c r="AN449" s="162"/>
      <c r="AO449" s="162"/>
      <c r="AP449" s="162"/>
      <c r="AQ449" s="162"/>
      <c r="AR449" s="162"/>
      <c r="AS449" s="162"/>
      <c r="AT449" s="162"/>
      <c r="AU449" s="162"/>
      <c r="AV449" s="162"/>
      <c r="AW449" s="162"/>
      <c r="AX449" s="162"/>
      <c r="AY449" s="162"/>
      <c r="AZ449" s="163"/>
      <c r="BA449" s="163"/>
      <c r="BB449" s="163"/>
      <c r="BC449" s="163"/>
      <c r="BD449" s="163"/>
      <c r="BE449" s="163"/>
      <c r="BF449" s="164"/>
      <c r="BG449" s="165"/>
      <c r="BH449" s="162"/>
      <c r="BI449" s="162"/>
      <c r="BJ449" s="164"/>
      <c r="BK449" s="95"/>
      <c r="BL449" s="182"/>
      <c r="BM449" s="182"/>
      <c r="BN449" s="182"/>
      <c r="BO449" s="182"/>
      <c r="BP449" s="95" t="str">
        <f t="shared" si="241"/>
        <v/>
      </c>
    </row>
    <row r="450" spans="2:68" x14ac:dyDescent="0.2">
      <c r="B450" s="156">
        <f t="shared" si="242"/>
        <v>442</v>
      </c>
      <c r="C450" s="158" t="str">
        <f>CONCATENATE('DATA SHEET'!$B$9, 'DATA SHEET'!$Q$2)</f>
        <v>" HWDP</v>
      </c>
      <c r="D450" s="157" t="str">
        <f t="shared" si="243"/>
        <v/>
      </c>
      <c r="E450" s="158" t="str">
        <f>IF('DATA SHEET'!$E$10="Cat 2","N/A","OK")</f>
        <v>OK</v>
      </c>
      <c r="F450" s="158" t="str">
        <f>IF('DATA SHEET'!$E$10="Cat 2","N/A","OK")</f>
        <v>OK</v>
      </c>
      <c r="G450" s="160"/>
      <c r="H450" s="160"/>
      <c r="I450" s="160" t="s">
        <v>194</v>
      </c>
      <c r="J450" s="160" t="str">
        <f t="shared" si="244"/>
        <v>OK</v>
      </c>
      <c r="K450" s="160" t="str">
        <f t="shared" si="244"/>
        <v>OK</v>
      </c>
      <c r="L450" s="160" t="str">
        <f>IF('DATA SHEET'!$B$10="NC-50","N/A","OK")</f>
        <v>OK</v>
      </c>
      <c r="M450" s="160" t="str">
        <f>IF('DATA SHEET'!$B$10="NC-50","N/A","OK")</f>
        <v>OK</v>
      </c>
      <c r="N450" s="160"/>
      <c r="O450" s="160"/>
      <c r="P450" s="160"/>
      <c r="Q450" s="160"/>
      <c r="R450" s="160"/>
      <c r="S450" s="160"/>
      <c r="T450" s="160"/>
      <c r="U450" s="160"/>
      <c r="V450" s="150" t="str">
        <f>IF(DB450&lt;&gt;"",
    IF(INT('Drill Size Info'!$AA$19)=INT('Drill Size Info'!$AB$19),
        --(INT('Drill Size Info'!$AA$19) &amp; "." &amp; DB450),
        IF(AND((--(INT('Drill Size Info'!$AA$19) &amp; "." &amp; DB450)&gt;=--('Drill Size Info'!$AA$19)), (--(INT('Drill Size Info'!$AA$19) &amp; "." &amp; DB450)&lt;=--('Drill Size Info'!$AB$19))),
            --(INT('Drill Size Info'!$AA$19) &amp; "." &amp; DB450),
            --(INT('Drill Size Info'!$AB$19) &amp; "." &amp; DB450)
        )
    ),
    IF(DA450&lt;&gt;"",
        IF(INT('Drill Size Info'!$AA$19)=INT('Drill Size Info'!$AB$19),
            --(INT('Drill Size Info'!$AA$19) &amp; "." &amp; LEFT(DA450,3)),
            IF(AND((--(INT('Drill Size Info'!$AA$19) &amp; "." &amp; LEFT(DA450,3))&gt;=--('Drill Size Info'!$AA$19)), (--(INT('Drill Size Info'!$AA$19) &amp; "." &amp; LEFT(DA450,3))&lt;=--('Drill Size Info'!$AB$19))),
                --(INT('Drill Size Info'!$AA$19) &amp; "." &amp; LEFT(DA450,3)),
                --(INT('Drill Size Info'!$AB$19) &amp; "." &amp; LEFT(DA450,3))
            )
        ),
        "OK"
    )
)</f>
        <v>OK</v>
      </c>
      <c r="W450" s="150" t="str">
        <f>IF(DC450&lt;&gt;"",
    IF(INT('Drill Size Info'!$AA$19)=INT('Drill Size Info'!$AB$19),
        --(INT('Drill Size Info'!$AA$19) &amp; "." &amp; DC450),
        IF(AND((--(INT('Drill Size Info'!$AA$19) &amp; "." &amp; DC450)&gt;=--('Drill Size Info'!$AA$19)), (--(INT('Drill Size Info'!$AA$19) &amp; "." &amp; DC450)&lt;=--('Drill Size Info'!$AB$19))),
            --(INT('Drill Size Info'!$AA$19) &amp; "." &amp; DC450),
            --(INT('Drill Size Info'!$AB$19) &amp; "." &amp; DC450)
        )
    ),
    IF(DA450&lt;&gt;"",
        IF(INT('Drill Size Info'!$AA$19)=INT('Drill Size Info'!$AB$19),
            --(INT('Drill Size Info'!$AA$19) &amp; "." &amp; RIGHT(DA450,3)),
            IF(AND((--(INT('Drill Size Info'!$AA$19) &amp; "." &amp; RIGHT(DA450,3))&gt;=--('Drill Size Info'!$AA$19)), (--(INT('Drill Size Info'!$AA$19) &amp; "." &amp; RIGHT(DA450,3))&lt;=--('Drill Size Info'!$AB$19))),
                --(INT('Drill Size Info'!$AA$19) &amp; "." &amp; RIGHT(DA450,3)),
                --(INT('Drill Size Info'!$AB$19) &amp; "." &amp; RIGHT(DA450,3))
            )
        ),
        "N/A"
    )
)</f>
        <v>N/A</v>
      </c>
      <c r="X450" s="150" t="str">
        <f>IF(DE450&lt;&gt;"",
    IF(INT('Drill Size Info'!$AA$19)=INT('Drill Size Info'!$AB$15),
        --(INT('Drill Size Info'!$AA$15) &amp; "." &amp; DE450),
        IF(AND((--(INT('Drill Size Info'!$AA$15) &amp; "." &amp; DE450)&gt;=--('Drill Size Info'!$AA$15)), (--(INT('Drill Size Info'!$AA$15) &amp; "." &amp; DE450)&lt;=--('Drill Size Info'!$AB$15))),
            --(INT('Drill Size Info'!$AA$15) &amp; "." &amp; DE450),
            --(INT('Drill Size Info'!$AB$15) &amp; "." &amp; DE450)
        )
    ),
    IF(DD450&lt;&gt;"",
        IF(INT('Drill Size Info'!$AA$15)=INT('Drill Size Info'!$AB$15),
            --(INT('Drill Size Info'!$AA$15) &amp; "." &amp; LEFT(DD450,3)),
            IF(AND((--(INT('Drill Size Info'!$AA$15) &amp; "." &amp; LEFT(DD450,3))&gt;=--('Drill Size Info'!$AA$15)), (--(INT('Drill Size Info'!$AA$15) &amp; "." &amp; LEFT(DD450,3))&lt;=--('Drill Size Info'!$AB$15))),
                --(INT('Drill Size Info'!$AA$15) &amp; "." &amp; LEFT(DD450,3)),
                --(INT('Drill Size Info'!$AB$15) &amp; "." &amp; LEFT(DD450,3))
            )
        ),
        "OK"
    )
)</f>
        <v>OK</v>
      </c>
      <c r="Y450" s="150" t="str">
        <f>IF(DF450&lt;&gt;"",
    IF(INT('Drill Size Info'!$AA$19)=INT('Drill Size Info'!$AB$15),
        --(INT('Drill Size Info'!$AA$15) &amp; "." &amp; DF450),
        IF(AND((--(INT('Drill Size Info'!$AA$15) &amp; "." &amp; DF450)&gt;=--('Drill Size Info'!$AA$15)), (--(INT('Drill Size Info'!$AA$15) &amp; "." &amp; DF450)&lt;=--('Drill Size Info'!$AB$15))),
            --(INT('Drill Size Info'!$AA$15) &amp; "." &amp; DF450),
            --(INT('Drill Size Info'!$AB$15) &amp; "." &amp; DF450)
        )
    ),
    IF(DD450&lt;&gt;"",
        IF(INT('Drill Size Info'!$AA$15)=INT('Drill Size Info'!$AB$15),
            --(INT('Drill Size Info'!$AA$15) &amp; "." &amp; RIGHT(DD450,3)),
            IF(AND((--(INT('Drill Size Info'!$AA$15) &amp; "." &amp; RIGHT(DD450,3))&gt;=--('Drill Size Info'!$AA$15)), (--(INT('Drill Size Info'!$AA$15) &amp; "." &amp; RIGHT(DD450,3))&lt;=--('Drill Size Info'!$AB$15))),
                --(INT('Drill Size Info'!$AA$15) &amp; "." &amp; RIGHT(DD450,3)),
                --(INT('Drill Size Info'!$AB$15) &amp; "." &amp; RIGHT(DD450,3))
            )
        ),
        "N/A"
    )
)</f>
        <v>N/A</v>
      </c>
      <c r="Z450" s="162"/>
      <c r="AA450" s="162"/>
      <c r="AB450" s="162"/>
      <c r="AC450" s="162"/>
      <c r="AD450" s="162"/>
      <c r="AE450" s="162"/>
      <c r="AF450" s="162"/>
      <c r="AG450" s="162"/>
      <c r="AH450" s="162"/>
      <c r="AI450" s="162"/>
      <c r="AJ450" s="162"/>
      <c r="AK450" s="183"/>
      <c r="AL450" s="183"/>
      <c r="AM450" s="162"/>
      <c r="AN450" s="162"/>
      <c r="AO450" s="162"/>
      <c r="AP450" s="162"/>
      <c r="AQ450" s="162"/>
      <c r="AR450" s="162"/>
      <c r="AS450" s="162"/>
      <c r="AT450" s="162"/>
      <c r="AU450" s="162"/>
      <c r="AV450" s="162"/>
      <c r="AW450" s="162"/>
      <c r="AX450" s="162"/>
      <c r="AY450" s="162"/>
      <c r="AZ450" s="163"/>
      <c r="BA450" s="163"/>
      <c r="BB450" s="163"/>
      <c r="BC450" s="163"/>
      <c r="BD450" s="163"/>
      <c r="BE450" s="163"/>
      <c r="BF450" s="164"/>
      <c r="BG450" s="165"/>
      <c r="BH450" s="162"/>
      <c r="BI450" s="162"/>
      <c r="BJ450" s="164"/>
      <c r="BK450" s="95"/>
      <c r="BL450" s="182"/>
      <c r="BM450" s="182"/>
      <c r="BN450" s="182"/>
      <c r="BO450" s="182"/>
      <c r="BP450" s="95" t="str">
        <f t="shared" si="241"/>
        <v/>
      </c>
    </row>
    <row r="451" spans="2:68" x14ac:dyDescent="0.2">
      <c r="B451" s="156">
        <f t="shared" si="242"/>
        <v>443</v>
      </c>
      <c r="C451" s="158" t="str">
        <f>CONCATENATE('DATA SHEET'!$B$9, 'DATA SHEET'!$Q$2)</f>
        <v>" HWDP</v>
      </c>
      <c r="D451" s="157" t="str">
        <f t="shared" si="243"/>
        <v/>
      </c>
      <c r="E451" s="158" t="str">
        <f>IF('DATA SHEET'!$E$10="Cat 2","N/A","OK")</f>
        <v>OK</v>
      </c>
      <c r="F451" s="158" t="str">
        <f>IF('DATA SHEET'!$E$10="Cat 2","N/A","OK")</f>
        <v>OK</v>
      </c>
      <c r="G451" s="160"/>
      <c r="H451" s="160"/>
      <c r="I451" s="160" t="s">
        <v>194</v>
      </c>
      <c r="J451" s="160" t="str">
        <f t="shared" si="244"/>
        <v>OK</v>
      </c>
      <c r="K451" s="160" t="str">
        <f t="shared" si="244"/>
        <v>OK</v>
      </c>
      <c r="L451" s="160" t="str">
        <f>IF('DATA SHEET'!$B$10="NC-50","N/A","OK")</f>
        <v>OK</v>
      </c>
      <c r="M451" s="160" t="str">
        <f>IF('DATA SHEET'!$B$10="NC-50","N/A","OK")</f>
        <v>OK</v>
      </c>
      <c r="N451" s="160"/>
      <c r="O451" s="160"/>
      <c r="P451" s="160"/>
      <c r="Q451" s="160"/>
      <c r="R451" s="160"/>
      <c r="S451" s="160"/>
      <c r="T451" s="160"/>
      <c r="U451" s="160"/>
      <c r="V451" s="150" t="str">
        <f>IF(DB451&lt;&gt;"",
    IF(INT('Drill Size Info'!$AA$19)=INT('Drill Size Info'!$AB$19),
        --(INT('Drill Size Info'!$AA$19) &amp; "." &amp; DB451),
        IF(AND((--(INT('Drill Size Info'!$AA$19) &amp; "." &amp; DB451)&gt;=--('Drill Size Info'!$AA$19)), (--(INT('Drill Size Info'!$AA$19) &amp; "." &amp; DB451)&lt;=--('Drill Size Info'!$AB$19))),
            --(INT('Drill Size Info'!$AA$19) &amp; "." &amp; DB451),
            --(INT('Drill Size Info'!$AB$19) &amp; "." &amp; DB451)
        )
    ),
    IF(DA451&lt;&gt;"",
        IF(INT('Drill Size Info'!$AA$19)=INT('Drill Size Info'!$AB$19),
            --(INT('Drill Size Info'!$AA$19) &amp; "." &amp; LEFT(DA451,3)),
            IF(AND((--(INT('Drill Size Info'!$AA$19) &amp; "." &amp; LEFT(DA451,3))&gt;=--('Drill Size Info'!$AA$19)), (--(INT('Drill Size Info'!$AA$19) &amp; "." &amp; LEFT(DA451,3))&lt;=--('Drill Size Info'!$AB$19))),
                --(INT('Drill Size Info'!$AA$19) &amp; "." &amp; LEFT(DA451,3)),
                --(INT('Drill Size Info'!$AB$19) &amp; "." &amp; LEFT(DA451,3))
            )
        ),
        "OK"
    )
)</f>
        <v>OK</v>
      </c>
      <c r="W451" s="150" t="str">
        <f>IF(DC451&lt;&gt;"",
    IF(INT('Drill Size Info'!$AA$19)=INT('Drill Size Info'!$AB$19),
        --(INT('Drill Size Info'!$AA$19) &amp; "." &amp; DC451),
        IF(AND((--(INT('Drill Size Info'!$AA$19) &amp; "." &amp; DC451)&gt;=--('Drill Size Info'!$AA$19)), (--(INT('Drill Size Info'!$AA$19) &amp; "." &amp; DC451)&lt;=--('Drill Size Info'!$AB$19))),
            --(INT('Drill Size Info'!$AA$19) &amp; "." &amp; DC451),
            --(INT('Drill Size Info'!$AB$19) &amp; "." &amp; DC451)
        )
    ),
    IF(DA451&lt;&gt;"",
        IF(INT('Drill Size Info'!$AA$19)=INT('Drill Size Info'!$AB$19),
            --(INT('Drill Size Info'!$AA$19) &amp; "." &amp; RIGHT(DA451,3)),
            IF(AND((--(INT('Drill Size Info'!$AA$19) &amp; "." &amp; RIGHT(DA451,3))&gt;=--('Drill Size Info'!$AA$19)), (--(INT('Drill Size Info'!$AA$19) &amp; "." &amp; RIGHT(DA451,3))&lt;=--('Drill Size Info'!$AB$19))),
                --(INT('Drill Size Info'!$AA$19) &amp; "." &amp; RIGHT(DA451,3)),
                --(INT('Drill Size Info'!$AB$19) &amp; "." &amp; RIGHT(DA451,3))
            )
        ),
        "N/A"
    )
)</f>
        <v>N/A</v>
      </c>
      <c r="X451" s="150" t="str">
        <f>IF(DE451&lt;&gt;"",
    IF(INT('Drill Size Info'!$AA$19)=INT('Drill Size Info'!$AB$15),
        --(INT('Drill Size Info'!$AA$15) &amp; "." &amp; DE451),
        IF(AND((--(INT('Drill Size Info'!$AA$15) &amp; "." &amp; DE451)&gt;=--('Drill Size Info'!$AA$15)), (--(INT('Drill Size Info'!$AA$15) &amp; "." &amp; DE451)&lt;=--('Drill Size Info'!$AB$15))),
            --(INT('Drill Size Info'!$AA$15) &amp; "." &amp; DE451),
            --(INT('Drill Size Info'!$AB$15) &amp; "." &amp; DE451)
        )
    ),
    IF(DD451&lt;&gt;"",
        IF(INT('Drill Size Info'!$AA$15)=INT('Drill Size Info'!$AB$15),
            --(INT('Drill Size Info'!$AA$15) &amp; "." &amp; LEFT(DD451,3)),
            IF(AND((--(INT('Drill Size Info'!$AA$15) &amp; "." &amp; LEFT(DD451,3))&gt;=--('Drill Size Info'!$AA$15)), (--(INT('Drill Size Info'!$AA$15) &amp; "." &amp; LEFT(DD451,3))&lt;=--('Drill Size Info'!$AB$15))),
                --(INT('Drill Size Info'!$AA$15) &amp; "." &amp; LEFT(DD451,3)),
                --(INT('Drill Size Info'!$AB$15) &amp; "." &amp; LEFT(DD451,3))
            )
        ),
        "OK"
    )
)</f>
        <v>OK</v>
      </c>
      <c r="Y451" s="150" t="str">
        <f>IF(DF451&lt;&gt;"",
    IF(INT('Drill Size Info'!$AA$19)=INT('Drill Size Info'!$AB$15),
        --(INT('Drill Size Info'!$AA$15) &amp; "." &amp; DF451),
        IF(AND((--(INT('Drill Size Info'!$AA$15) &amp; "." &amp; DF451)&gt;=--('Drill Size Info'!$AA$15)), (--(INT('Drill Size Info'!$AA$15) &amp; "." &amp; DF451)&lt;=--('Drill Size Info'!$AB$15))),
            --(INT('Drill Size Info'!$AA$15) &amp; "." &amp; DF451),
            --(INT('Drill Size Info'!$AB$15) &amp; "." &amp; DF451)
        )
    ),
    IF(DD451&lt;&gt;"",
        IF(INT('Drill Size Info'!$AA$15)=INT('Drill Size Info'!$AB$15),
            --(INT('Drill Size Info'!$AA$15) &amp; "." &amp; RIGHT(DD451,3)),
            IF(AND((--(INT('Drill Size Info'!$AA$15) &amp; "." &amp; RIGHT(DD451,3))&gt;=--('Drill Size Info'!$AA$15)), (--(INT('Drill Size Info'!$AA$15) &amp; "." &amp; RIGHT(DD451,3))&lt;=--('Drill Size Info'!$AB$15))),
                --(INT('Drill Size Info'!$AA$15) &amp; "." &amp; RIGHT(DD451,3)),
                --(INT('Drill Size Info'!$AB$15) &amp; "." &amp; RIGHT(DD451,3))
            )
        ),
        "N/A"
    )
)</f>
        <v>N/A</v>
      </c>
      <c r="Z451" s="162"/>
      <c r="AA451" s="162"/>
      <c r="AB451" s="162"/>
      <c r="AC451" s="162"/>
      <c r="AD451" s="162"/>
      <c r="AE451" s="162"/>
      <c r="AF451" s="162"/>
      <c r="AG451" s="162"/>
      <c r="AH451" s="162"/>
      <c r="AI451" s="162"/>
      <c r="AJ451" s="162"/>
      <c r="AK451" s="183"/>
      <c r="AL451" s="183"/>
      <c r="AM451" s="162"/>
      <c r="AN451" s="162"/>
      <c r="AO451" s="162"/>
      <c r="AP451" s="162"/>
      <c r="AQ451" s="162"/>
      <c r="AR451" s="162"/>
      <c r="AS451" s="162"/>
      <c r="AT451" s="162"/>
      <c r="AU451" s="162"/>
      <c r="AV451" s="162"/>
      <c r="AW451" s="162"/>
      <c r="AX451" s="162"/>
      <c r="AY451" s="162"/>
      <c r="AZ451" s="163"/>
      <c r="BA451" s="163"/>
      <c r="BB451" s="163"/>
      <c r="BC451" s="163"/>
      <c r="BD451" s="163"/>
      <c r="BE451" s="163"/>
      <c r="BF451" s="164"/>
      <c r="BG451" s="165"/>
      <c r="BH451" s="162"/>
      <c r="BI451" s="162"/>
      <c r="BJ451" s="164"/>
      <c r="BK451" s="95"/>
      <c r="BL451" s="182"/>
      <c r="BM451" s="182"/>
      <c r="BN451" s="182"/>
      <c r="BO451" s="182"/>
      <c r="BP451" s="95" t="str">
        <f t="shared" si="241"/>
        <v/>
      </c>
    </row>
    <row r="452" spans="2:68" x14ac:dyDescent="0.2">
      <c r="B452" s="156">
        <f t="shared" si="242"/>
        <v>444</v>
      </c>
      <c r="C452" s="158" t="str">
        <f>CONCATENATE('DATA SHEET'!$B$9, 'DATA SHEET'!$Q$2)</f>
        <v>" HWDP</v>
      </c>
      <c r="D452" s="157" t="str">
        <f t="shared" si="243"/>
        <v/>
      </c>
      <c r="E452" s="158" t="str">
        <f>IF('DATA SHEET'!$E$10="Cat 2","N/A","OK")</f>
        <v>OK</v>
      </c>
      <c r="F452" s="158" t="str">
        <f>IF('DATA SHEET'!$E$10="Cat 2","N/A","OK")</f>
        <v>OK</v>
      </c>
      <c r="G452" s="160"/>
      <c r="H452" s="160"/>
      <c r="I452" s="160" t="s">
        <v>194</v>
      </c>
      <c r="J452" s="160" t="str">
        <f t="shared" si="244"/>
        <v>OK</v>
      </c>
      <c r="K452" s="160" t="str">
        <f t="shared" si="244"/>
        <v>OK</v>
      </c>
      <c r="L452" s="160" t="str">
        <f>IF('DATA SHEET'!$B$10="NC-50","N/A","OK")</f>
        <v>OK</v>
      </c>
      <c r="M452" s="160" t="str">
        <f>IF('DATA SHEET'!$B$10="NC-50","N/A","OK")</f>
        <v>OK</v>
      </c>
      <c r="N452" s="160"/>
      <c r="O452" s="160"/>
      <c r="P452" s="160"/>
      <c r="Q452" s="160"/>
      <c r="R452" s="160"/>
      <c r="S452" s="160"/>
      <c r="T452" s="160"/>
      <c r="U452" s="160"/>
      <c r="V452" s="150" t="str">
        <f>IF(DB452&lt;&gt;"",
    IF(INT('Drill Size Info'!$AA$19)=INT('Drill Size Info'!$AB$19),
        --(INT('Drill Size Info'!$AA$19) &amp; "." &amp; DB452),
        IF(AND((--(INT('Drill Size Info'!$AA$19) &amp; "." &amp; DB452)&gt;=--('Drill Size Info'!$AA$19)), (--(INT('Drill Size Info'!$AA$19) &amp; "." &amp; DB452)&lt;=--('Drill Size Info'!$AB$19))),
            --(INT('Drill Size Info'!$AA$19) &amp; "." &amp; DB452),
            --(INT('Drill Size Info'!$AB$19) &amp; "." &amp; DB452)
        )
    ),
    IF(DA452&lt;&gt;"",
        IF(INT('Drill Size Info'!$AA$19)=INT('Drill Size Info'!$AB$19),
            --(INT('Drill Size Info'!$AA$19) &amp; "." &amp; LEFT(DA452,3)),
            IF(AND((--(INT('Drill Size Info'!$AA$19) &amp; "." &amp; LEFT(DA452,3))&gt;=--('Drill Size Info'!$AA$19)), (--(INT('Drill Size Info'!$AA$19) &amp; "." &amp; LEFT(DA452,3))&lt;=--('Drill Size Info'!$AB$19))),
                --(INT('Drill Size Info'!$AA$19) &amp; "." &amp; LEFT(DA452,3)),
                --(INT('Drill Size Info'!$AB$19) &amp; "." &amp; LEFT(DA452,3))
            )
        ),
        "OK"
    )
)</f>
        <v>OK</v>
      </c>
      <c r="W452" s="150" t="str">
        <f>IF(DC452&lt;&gt;"",
    IF(INT('Drill Size Info'!$AA$19)=INT('Drill Size Info'!$AB$19),
        --(INT('Drill Size Info'!$AA$19) &amp; "." &amp; DC452),
        IF(AND((--(INT('Drill Size Info'!$AA$19) &amp; "." &amp; DC452)&gt;=--('Drill Size Info'!$AA$19)), (--(INT('Drill Size Info'!$AA$19) &amp; "." &amp; DC452)&lt;=--('Drill Size Info'!$AB$19))),
            --(INT('Drill Size Info'!$AA$19) &amp; "." &amp; DC452),
            --(INT('Drill Size Info'!$AB$19) &amp; "." &amp; DC452)
        )
    ),
    IF(DA452&lt;&gt;"",
        IF(INT('Drill Size Info'!$AA$19)=INT('Drill Size Info'!$AB$19),
            --(INT('Drill Size Info'!$AA$19) &amp; "." &amp; RIGHT(DA452,3)),
            IF(AND((--(INT('Drill Size Info'!$AA$19) &amp; "." &amp; RIGHT(DA452,3))&gt;=--('Drill Size Info'!$AA$19)), (--(INT('Drill Size Info'!$AA$19) &amp; "." &amp; RIGHT(DA452,3))&lt;=--('Drill Size Info'!$AB$19))),
                --(INT('Drill Size Info'!$AA$19) &amp; "." &amp; RIGHT(DA452,3)),
                --(INT('Drill Size Info'!$AB$19) &amp; "." &amp; RIGHT(DA452,3))
            )
        ),
        "N/A"
    )
)</f>
        <v>N/A</v>
      </c>
      <c r="X452" s="150" t="str">
        <f>IF(DE452&lt;&gt;"",
    IF(INT('Drill Size Info'!$AA$19)=INT('Drill Size Info'!$AB$15),
        --(INT('Drill Size Info'!$AA$15) &amp; "." &amp; DE452),
        IF(AND((--(INT('Drill Size Info'!$AA$15) &amp; "." &amp; DE452)&gt;=--('Drill Size Info'!$AA$15)), (--(INT('Drill Size Info'!$AA$15) &amp; "." &amp; DE452)&lt;=--('Drill Size Info'!$AB$15))),
            --(INT('Drill Size Info'!$AA$15) &amp; "." &amp; DE452),
            --(INT('Drill Size Info'!$AB$15) &amp; "." &amp; DE452)
        )
    ),
    IF(DD452&lt;&gt;"",
        IF(INT('Drill Size Info'!$AA$15)=INT('Drill Size Info'!$AB$15),
            --(INT('Drill Size Info'!$AA$15) &amp; "." &amp; LEFT(DD452,3)),
            IF(AND((--(INT('Drill Size Info'!$AA$15) &amp; "." &amp; LEFT(DD452,3))&gt;=--('Drill Size Info'!$AA$15)), (--(INT('Drill Size Info'!$AA$15) &amp; "." &amp; LEFT(DD452,3))&lt;=--('Drill Size Info'!$AB$15))),
                --(INT('Drill Size Info'!$AA$15) &amp; "." &amp; LEFT(DD452,3)),
                --(INT('Drill Size Info'!$AB$15) &amp; "." &amp; LEFT(DD452,3))
            )
        ),
        "OK"
    )
)</f>
        <v>OK</v>
      </c>
      <c r="Y452" s="150" t="str">
        <f>IF(DF452&lt;&gt;"",
    IF(INT('Drill Size Info'!$AA$19)=INT('Drill Size Info'!$AB$15),
        --(INT('Drill Size Info'!$AA$15) &amp; "." &amp; DF452),
        IF(AND((--(INT('Drill Size Info'!$AA$15) &amp; "." &amp; DF452)&gt;=--('Drill Size Info'!$AA$15)), (--(INT('Drill Size Info'!$AA$15) &amp; "." &amp; DF452)&lt;=--('Drill Size Info'!$AB$15))),
            --(INT('Drill Size Info'!$AA$15) &amp; "." &amp; DF452),
            --(INT('Drill Size Info'!$AB$15) &amp; "." &amp; DF452)
        )
    ),
    IF(DD452&lt;&gt;"",
        IF(INT('Drill Size Info'!$AA$15)=INT('Drill Size Info'!$AB$15),
            --(INT('Drill Size Info'!$AA$15) &amp; "." &amp; RIGHT(DD452,3)),
            IF(AND((--(INT('Drill Size Info'!$AA$15) &amp; "." &amp; RIGHT(DD452,3))&gt;=--('Drill Size Info'!$AA$15)), (--(INT('Drill Size Info'!$AA$15) &amp; "." &amp; RIGHT(DD452,3))&lt;=--('Drill Size Info'!$AB$15))),
                --(INT('Drill Size Info'!$AA$15) &amp; "." &amp; RIGHT(DD452,3)),
                --(INT('Drill Size Info'!$AB$15) &amp; "." &amp; RIGHT(DD452,3))
            )
        ),
        "N/A"
    )
)</f>
        <v>N/A</v>
      </c>
      <c r="Z452" s="162"/>
      <c r="AA452" s="162"/>
      <c r="AB452" s="162"/>
      <c r="AC452" s="162"/>
      <c r="AD452" s="162"/>
      <c r="AE452" s="162"/>
      <c r="AF452" s="162"/>
      <c r="AG452" s="162"/>
      <c r="AH452" s="162"/>
      <c r="AI452" s="162"/>
      <c r="AJ452" s="162"/>
      <c r="AK452" s="183"/>
      <c r="AL452" s="183"/>
      <c r="AM452" s="162"/>
      <c r="AN452" s="162"/>
      <c r="AO452" s="162"/>
      <c r="AP452" s="162"/>
      <c r="AQ452" s="162"/>
      <c r="AR452" s="162"/>
      <c r="AS452" s="162"/>
      <c r="AT452" s="162"/>
      <c r="AU452" s="162"/>
      <c r="AV452" s="162"/>
      <c r="AW452" s="162"/>
      <c r="AX452" s="162"/>
      <c r="AY452" s="162"/>
      <c r="AZ452" s="163"/>
      <c r="BA452" s="163"/>
      <c r="BB452" s="163"/>
      <c r="BC452" s="163"/>
      <c r="BD452" s="163"/>
      <c r="BE452" s="163"/>
      <c r="BF452" s="164"/>
      <c r="BG452" s="165"/>
      <c r="BH452" s="162"/>
      <c r="BI452" s="162"/>
      <c r="BJ452" s="164"/>
      <c r="BK452" s="95"/>
      <c r="BL452" s="182"/>
      <c r="BM452" s="182"/>
      <c r="BN452" s="182"/>
      <c r="BO452" s="182"/>
      <c r="BP452" s="95" t="str">
        <f t="shared" si="241"/>
        <v/>
      </c>
    </row>
    <row r="453" spans="2:68" x14ac:dyDescent="0.2">
      <c r="B453" s="156">
        <f t="shared" si="242"/>
        <v>445</v>
      </c>
      <c r="C453" s="158" t="str">
        <f>CONCATENATE('DATA SHEET'!$B$9, 'DATA SHEET'!$Q$2)</f>
        <v>" HWDP</v>
      </c>
      <c r="D453" s="157" t="str">
        <f t="shared" si="243"/>
        <v/>
      </c>
      <c r="E453" s="158" t="str">
        <f>IF('DATA SHEET'!$E$10="Cat 2","N/A","OK")</f>
        <v>OK</v>
      </c>
      <c r="F453" s="158" t="str">
        <f>IF('DATA SHEET'!$E$10="Cat 2","N/A","OK")</f>
        <v>OK</v>
      </c>
      <c r="G453" s="160"/>
      <c r="H453" s="160"/>
      <c r="I453" s="160" t="s">
        <v>194</v>
      </c>
      <c r="J453" s="160" t="str">
        <f t="shared" si="244"/>
        <v>OK</v>
      </c>
      <c r="K453" s="160" t="str">
        <f t="shared" si="244"/>
        <v>OK</v>
      </c>
      <c r="L453" s="160" t="str">
        <f>IF('DATA SHEET'!$B$10="NC-50","N/A","OK")</f>
        <v>OK</v>
      </c>
      <c r="M453" s="160" t="str">
        <f>IF('DATA SHEET'!$B$10="NC-50","N/A","OK")</f>
        <v>OK</v>
      </c>
      <c r="N453" s="160"/>
      <c r="O453" s="160"/>
      <c r="P453" s="160"/>
      <c r="Q453" s="160"/>
      <c r="R453" s="160"/>
      <c r="S453" s="160"/>
      <c r="T453" s="160"/>
      <c r="U453" s="160"/>
      <c r="V453" s="150" t="str">
        <f>IF(DB453&lt;&gt;"",
    IF(INT('Drill Size Info'!$AA$19)=INT('Drill Size Info'!$AB$19),
        --(INT('Drill Size Info'!$AA$19) &amp; "." &amp; DB453),
        IF(AND((--(INT('Drill Size Info'!$AA$19) &amp; "." &amp; DB453)&gt;=--('Drill Size Info'!$AA$19)), (--(INT('Drill Size Info'!$AA$19) &amp; "." &amp; DB453)&lt;=--('Drill Size Info'!$AB$19))),
            --(INT('Drill Size Info'!$AA$19) &amp; "." &amp; DB453),
            --(INT('Drill Size Info'!$AB$19) &amp; "." &amp; DB453)
        )
    ),
    IF(DA453&lt;&gt;"",
        IF(INT('Drill Size Info'!$AA$19)=INT('Drill Size Info'!$AB$19),
            --(INT('Drill Size Info'!$AA$19) &amp; "." &amp; LEFT(DA453,3)),
            IF(AND((--(INT('Drill Size Info'!$AA$19) &amp; "." &amp; LEFT(DA453,3))&gt;=--('Drill Size Info'!$AA$19)), (--(INT('Drill Size Info'!$AA$19) &amp; "." &amp; LEFT(DA453,3))&lt;=--('Drill Size Info'!$AB$19))),
                --(INT('Drill Size Info'!$AA$19) &amp; "." &amp; LEFT(DA453,3)),
                --(INT('Drill Size Info'!$AB$19) &amp; "." &amp; LEFT(DA453,3))
            )
        ),
        "OK"
    )
)</f>
        <v>OK</v>
      </c>
      <c r="W453" s="150" t="str">
        <f>IF(DC453&lt;&gt;"",
    IF(INT('Drill Size Info'!$AA$19)=INT('Drill Size Info'!$AB$19),
        --(INT('Drill Size Info'!$AA$19) &amp; "." &amp; DC453),
        IF(AND((--(INT('Drill Size Info'!$AA$19) &amp; "." &amp; DC453)&gt;=--('Drill Size Info'!$AA$19)), (--(INT('Drill Size Info'!$AA$19) &amp; "." &amp; DC453)&lt;=--('Drill Size Info'!$AB$19))),
            --(INT('Drill Size Info'!$AA$19) &amp; "." &amp; DC453),
            --(INT('Drill Size Info'!$AB$19) &amp; "." &amp; DC453)
        )
    ),
    IF(DA453&lt;&gt;"",
        IF(INT('Drill Size Info'!$AA$19)=INT('Drill Size Info'!$AB$19),
            --(INT('Drill Size Info'!$AA$19) &amp; "." &amp; RIGHT(DA453,3)),
            IF(AND((--(INT('Drill Size Info'!$AA$19) &amp; "." &amp; RIGHT(DA453,3))&gt;=--('Drill Size Info'!$AA$19)), (--(INT('Drill Size Info'!$AA$19) &amp; "." &amp; RIGHT(DA453,3))&lt;=--('Drill Size Info'!$AB$19))),
                --(INT('Drill Size Info'!$AA$19) &amp; "." &amp; RIGHT(DA453,3)),
                --(INT('Drill Size Info'!$AB$19) &amp; "." &amp; RIGHT(DA453,3))
            )
        ),
        "N/A"
    )
)</f>
        <v>N/A</v>
      </c>
      <c r="X453" s="150" t="str">
        <f>IF(DE453&lt;&gt;"",
    IF(INT('Drill Size Info'!$AA$19)=INT('Drill Size Info'!$AB$15),
        --(INT('Drill Size Info'!$AA$15) &amp; "." &amp; DE453),
        IF(AND((--(INT('Drill Size Info'!$AA$15) &amp; "." &amp; DE453)&gt;=--('Drill Size Info'!$AA$15)), (--(INT('Drill Size Info'!$AA$15) &amp; "." &amp; DE453)&lt;=--('Drill Size Info'!$AB$15))),
            --(INT('Drill Size Info'!$AA$15) &amp; "." &amp; DE453),
            --(INT('Drill Size Info'!$AB$15) &amp; "." &amp; DE453)
        )
    ),
    IF(DD453&lt;&gt;"",
        IF(INT('Drill Size Info'!$AA$15)=INT('Drill Size Info'!$AB$15),
            --(INT('Drill Size Info'!$AA$15) &amp; "." &amp; LEFT(DD453,3)),
            IF(AND((--(INT('Drill Size Info'!$AA$15) &amp; "." &amp; LEFT(DD453,3))&gt;=--('Drill Size Info'!$AA$15)), (--(INT('Drill Size Info'!$AA$15) &amp; "." &amp; LEFT(DD453,3))&lt;=--('Drill Size Info'!$AB$15))),
                --(INT('Drill Size Info'!$AA$15) &amp; "." &amp; LEFT(DD453,3)),
                --(INT('Drill Size Info'!$AB$15) &amp; "." &amp; LEFT(DD453,3))
            )
        ),
        "OK"
    )
)</f>
        <v>OK</v>
      </c>
      <c r="Y453" s="150" t="str">
        <f>IF(DF453&lt;&gt;"",
    IF(INT('Drill Size Info'!$AA$19)=INT('Drill Size Info'!$AB$15),
        --(INT('Drill Size Info'!$AA$15) &amp; "." &amp; DF453),
        IF(AND((--(INT('Drill Size Info'!$AA$15) &amp; "." &amp; DF453)&gt;=--('Drill Size Info'!$AA$15)), (--(INT('Drill Size Info'!$AA$15) &amp; "." &amp; DF453)&lt;=--('Drill Size Info'!$AB$15))),
            --(INT('Drill Size Info'!$AA$15) &amp; "." &amp; DF453),
            --(INT('Drill Size Info'!$AB$15) &amp; "." &amp; DF453)
        )
    ),
    IF(DD453&lt;&gt;"",
        IF(INT('Drill Size Info'!$AA$15)=INT('Drill Size Info'!$AB$15),
            --(INT('Drill Size Info'!$AA$15) &amp; "." &amp; RIGHT(DD453,3)),
            IF(AND((--(INT('Drill Size Info'!$AA$15) &amp; "." &amp; RIGHT(DD453,3))&gt;=--('Drill Size Info'!$AA$15)), (--(INT('Drill Size Info'!$AA$15) &amp; "." &amp; RIGHT(DD453,3))&lt;=--('Drill Size Info'!$AB$15))),
                --(INT('Drill Size Info'!$AA$15) &amp; "." &amp; RIGHT(DD453,3)),
                --(INT('Drill Size Info'!$AB$15) &amp; "." &amp; RIGHT(DD453,3))
            )
        ),
        "N/A"
    )
)</f>
        <v>N/A</v>
      </c>
      <c r="Z453" s="162"/>
      <c r="AA453" s="162"/>
      <c r="AB453" s="162"/>
      <c r="AC453" s="162"/>
      <c r="AD453" s="162"/>
      <c r="AE453" s="162"/>
      <c r="AF453" s="162"/>
      <c r="AG453" s="162"/>
      <c r="AH453" s="162"/>
      <c r="AI453" s="162"/>
      <c r="AJ453" s="162"/>
      <c r="AK453" s="183"/>
      <c r="AL453" s="183"/>
      <c r="AM453" s="162"/>
      <c r="AN453" s="162"/>
      <c r="AO453" s="162"/>
      <c r="AP453" s="162"/>
      <c r="AQ453" s="162"/>
      <c r="AR453" s="162"/>
      <c r="AS453" s="162"/>
      <c r="AT453" s="162"/>
      <c r="AU453" s="162"/>
      <c r="AV453" s="162"/>
      <c r="AW453" s="162"/>
      <c r="AX453" s="162"/>
      <c r="AY453" s="162"/>
      <c r="AZ453" s="163"/>
      <c r="BA453" s="163"/>
      <c r="BB453" s="163"/>
      <c r="BC453" s="163"/>
      <c r="BD453" s="163"/>
      <c r="BE453" s="163"/>
      <c r="BF453" s="164"/>
      <c r="BG453" s="165"/>
      <c r="BH453" s="162"/>
      <c r="BI453" s="162"/>
      <c r="BJ453" s="164"/>
      <c r="BK453" s="95"/>
      <c r="BL453" s="182"/>
      <c r="BM453" s="182"/>
      <c r="BN453" s="182"/>
      <c r="BO453" s="182"/>
      <c r="BP453" s="95" t="str">
        <f t="shared" si="241"/>
        <v/>
      </c>
    </row>
    <row r="454" spans="2:68" x14ac:dyDescent="0.2">
      <c r="B454" s="156">
        <f t="shared" si="242"/>
        <v>446</v>
      </c>
      <c r="C454" s="158" t="str">
        <f>CONCATENATE('DATA SHEET'!$B$9, 'DATA SHEET'!$Q$2)</f>
        <v>" HWDP</v>
      </c>
      <c r="D454" s="157" t="str">
        <f t="shared" si="243"/>
        <v/>
      </c>
      <c r="E454" s="158" t="str">
        <f>IF('DATA SHEET'!$E$10="Cat 2","N/A","OK")</f>
        <v>OK</v>
      </c>
      <c r="F454" s="158" t="str">
        <f>IF('DATA SHEET'!$E$10="Cat 2","N/A","OK")</f>
        <v>OK</v>
      </c>
      <c r="G454" s="160"/>
      <c r="H454" s="160"/>
      <c r="I454" s="160" t="s">
        <v>194</v>
      </c>
      <c r="J454" s="160" t="str">
        <f t="shared" si="244"/>
        <v>OK</v>
      </c>
      <c r="K454" s="160" t="str">
        <f t="shared" si="244"/>
        <v>OK</v>
      </c>
      <c r="L454" s="160" t="str">
        <f>IF('DATA SHEET'!$B$10="NC-50","N/A","OK")</f>
        <v>OK</v>
      </c>
      <c r="M454" s="160" t="str">
        <f>IF('DATA SHEET'!$B$10="NC-50","N/A","OK")</f>
        <v>OK</v>
      </c>
      <c r="N454" s="160"/>
      <c r="O454" s="160"/>
      <c r="P454" s="160"/>
      <c r="Q454" s="160"/>
      <c r="R454" s="160"/>
      <c r="S454" s="160"/>
      <c r="T454" s="160"/>
      <c r="U454" s="160"/>
      <c r="V454" s="150" t="str">
        <f>IF(DB454&lt;&gt;"",
    IF(INT('Drill Size Info'!$AA$19)=INT('Drill Size Info'!$AB$19),
        --(INT('Drill Size Info'!$AA$19) &amp; "." &amp; DB454),
        IF(AND((--(INT('Drill Size Info'!$AA$19) &amp; "." &amp; DB454)&gt;=--('Drill Size Info'!$AA$19)), (--(INT('Drill Size Info'!$AA$19) &amp; "." &amp; DB454)&lt;=--('Drill Size Info'!$AB$19))),
            --(INT('Drill Size Info'!$AA$19) &amp; "." &amp; DB454),
            --(INT('Drill Size Info'!$AB$19) &amp; "." &amp; DB454)
        )
    ),
    IF(DA454&lt;&gt;"",
        IF(INT('Drill Size Info'!$AA$19)=INT('Drill Size Info'!$AB$19),
            --(INT('Drill Size Info'!$AA$19) &amp; "." &amp; LEFT(DA454,3)),
            IF(AND((--(INT('Drill Size Info'!$AA$19) &amp; "." &amp; LEFT(DA454,3))&gt;=--('Drill Size Info'!$AA$19)), (--(INT('Drill Size Info'!$AA$19) &amp; "." &amp; LEFT(DA454,3))&lt;=--('Drill Size Info'!$AB$19))),
                --(INT('Drill Size Info'!$AA$19) &amp; "." &amp; LEFT(DA454,3)),
                --(INT('Drill Size Info'!$AB$19) &amp; "." &amp; LEFT(DA454,3))
            )
        ),
        "OK"
    )
)</f>
        <v>OK</v>
      </c>
      <c r="W454" s="150" t="str">
        <f>IF(DC454&lt;&gt;"",
    IF(INT('Drill Size Info'!$AA$19)=INT('Drill Size Info'!$AB$19),
        --(INT('Drill Size Info'!$AA$19) &amp; "." &amp; DC454),
        IF(AND((--(INT('Drill Size Info'!$AA$19) &amp; "." &amp; DC454)&gt;=--('Drill Size Info'!$AA$19)), (--(INT('Drill Size Info'!$AA$19) &amp; "." &amp; DC454)&lt;=--('Drill Size Info'!$AB$19))),
            --(INT('Drill Size Info'!$AA$19) &amp; "." &amp; DC454),
            --(INT('Drill Size Info'!$AB$19) &amp; "." &amp; DC454)
        )
    ),
    IF(DA454&lt;&gt;"",
        IF(INT('Drill Size Info'!$AA$19)=INT('Drill Size Info'!$AB$19),
            --(INT('Drill Size Info'!$AA$19) &amp; "." &amp; RIGHT(DA454,3)),
            IF(AND((--(INT('Drill Size Info'!$AA$19) &amp; "." &amp; RIGHT(DA454,3))&gt;=--('Drill Size Info'!$AA$19)), (--(INT('Drill Size Info'!$AA$19) &amp; "." &amp; RIGHT(DA454,3))&lt;=--('Drill Size Info'!$AB$19))),
                --(INT('Drill Size Info'!$AA$19) &amp; "." &amp; RIGHT(DA454,3)),
                --(INT('Drill Size Info'!$AB$19) &amp; "." &amp; RIGHT(DA454,3))
            )
        ),
        "N/A"
    )
)</f>
        <v>N/A</v>
      </c>
      <c r="X454" s="150" t="str">
        <f>IF(DE454&lt;&gt;"",
    IF(INT('Drill Size Info'!$AA$19)=INT('Drill Size Info'!$AB$15),
        --(INT('Drill Size Info'!$AA$15) &amp; "." &amp; DE454),
        IF(AND((--(INT('Drill Size Info'!$AA$15) &amp; "." &amp; DE454)&gt;=--('Drill Size Info'!$AA$15)), (--(INT('Drill Size Info'!$AA$15) &amp; "." &amp; DE454)&lt;=--('Drill Size Info'!$AB$15))),
            --(INT('Drill Size Info'!$AA$15) &amp; "." &amp; DE454),
            --(INT('Drill Size Info'!$AB$15) &amp; "." &amp; DE454)
        )
    ),
    IF(DD454&lt;&gt;"",
        IF(INT('Drill Size Info'!$AA$15)=INT('Drill Size Info'!$AB$15),
            --(INT('Drill Size Info'!$AA$15) &amp; "." &amp; LEFT(DD454,3)),
            IF(AND((--(INT('Drill Size Info'!$AA$15) &amp; "." &amp; LEFT(DD454,3))&gt;=--('Drill Size Info'!$AA$15)), (--(INT('Drill Size Info'!$AA$15) &amp; "." &amp; LEFT(DD454,3))&lt;=--('Drill Size Info'!$AB$15))),
                --(INT('Drill Size Info'!$AA$15) &amp; "." &amp; LEFT(DD454,3)),
                --(INT('Drill Size Info'!$AB$15) &amp; "." &amp; LEFT(DD454,3))
            )
        ),
        "OK"
    )
)</f>
        <v>OK</v>
      </c>
      <c r="Y454" s="150" t="str">
        <f>IF(DF454&lt;&gt;"",
    IF(INT('Drill Size Info'!$AA$19)=INT('Drill Size Info'!$AB$15),
        --(INT('Drill Size Info'!$AA$15) &amp; "." &amp; DF454),
        IF(AND((--(INT('Drill Size Info'!$AA$15) &amp; "." &amp; DF454)&gt;=--('Drill Size Info'!$AA$15)), (--(INT('Drill Size Info'!$AA$15) &amp; "." &amp; DF454)&lt;=--('Drill Size Info'!$AB$15))),
            --(INT('Drill Size Info'!$AA$15) &amp; "." &amp; DF454),
            --(INT('Drill Size Info'!$AB$15) &amp; "." &amp; DF454)
        )
    ),
    IF(DD454&lt;&gt;"",
        IF(INT('Drill Size Info'!$AA$15)=INT('Drill Size Info'!$AB$15),
            --(INT('Drill Size Info'!$AA$15) &amp; "." &amp; RIGHT(DD454,3)),
            IF(AND((--(INT('Drill Size Info'!$AA$15) &amp; "." &amp; RIGHT(DD454,3))&gt;=--('Drill Size Info'!$AA$15)), (--(INT('Drill Size Info'!$AA$15) &amp; "." &amp; RIGHT(DD454,3))&lt;=--('Drill Size Info'!$AB$15))),
                --(INT('Drill Size Info'!$AA$15) &amp; "." &amp; RIGHT(DD454,3)),
                --(INT('Drill Size Info'!$AB$15) &amp; "." &amp; RIGHT(DD454,3))
            )
        ),
        "N/A"
    )
)</f>
        <v>N/A</v>
      </c>
      <c r="Z454" s="162"/>
      <c r="AA454" s="162"/>
      <c r="AB454" s="162"/>
      <c r="AC454" s="162"/>
      <c r="AD454" s="162"/>
      <c r="AE454" s="162"/>
      <c r="AF454" s="162"/>
      <c r="AG454" s="162"/>
      <c r="AH454" s="162"/>
      <c r="AI454" s="162"/>
      <c r="AJ454" s="162"/>
      <c r="AK454" s="183"/>
      <c r="AL454" s="183"/>
      <c r="AM454" s="162"/>
      <c r="AN454" s="162"/>
      <c r="AO454" s="162"/>
      <c r="AP454" s="162"/>
      <c r="AQ454" s="162"/>
      <c r="AR454" s="162"/>
      <c r="AS454" s="162"/>
      <c r="AT454" s="162"/>
      <c r="AU454" s="162"/>
      <c r="AV454" s="162"/>
      <c r="AW454" s="162"/>
      <c r="AX454" s="162"/>
      <c r="AY454" s="162"/>
      <c r="AZ454" s="163"/>
      <c r="BA454" s="163"/>
      <c r="BB454" s="163"/>
      <c r="BC454" s="163"/>
      <c r="BD454" s="163"/>
      <c r="BE454" s="163"/>
      <c r="BF454" s="164"/>
      <c r="BG454" s="165"/>
      <c r="BH454" s="162"/>
      <c r="BI454" s="162"/>
      <c r="BJ454" s="164"/>
      <c r="BK454" s="95"/>
      <c r="BL454" s="182"/>
      <c r="BM454" s="182"/>
      <c r="BN454" s="182"/>
      <c r="BO454" s="182"/>
      <c r="BP454" s="95" t="str">
        <f t="shared" si="241"/>
        <v/>
      </c>
    </row>
    <row r="455" spans="2:68" x14ac:dyDescent="0.2">
      <c r="B455" s="156">
        <f t="shared" si="242"/>
        <v>447</v>
      </c>
      <c r="C455" s="158" t="str">
        <f>CONCATENATE('DATA SHEET'!$B$9, 'DATA SHEET'!$Q$2)</f>
        <v>" HWDP</v>
      </c>
      <c r="D455" s="157" t="str">
        <f t="shared" si="243"/>
        <v/>
      </c>
      <c r="E455" s="158" t="str">
        <f>IF('DATA SHEET'!$E$10="Cat 2","N/A","OK")</f>
        <v>OK</v>
      </c>
      <c r="F455" s="158" t="str">
        <f>IF('DATA SHEET'!$E$10="Cat 2","N/A","OK")</f>
        <v>OK</v>
      </c>
      <c r="G455" s="160"/>
      <c r="H455" s="160"/>
      <c r="I455" s="160" t="s">
        <v>194</v>
      </c>
      <c r="J455" s="160" t="str">
        <f t="shared" si="244"/>
        <v>OK</v>
      </c>
      <c r="K455" s="160" t="str">
        <f t="shared" si="244"/>
        <v>OK</v>
      </c>
      <c r="L455" s="160" t="str">
        <f>IF('DATA SHEET'!$B$10="NC-50","N/A","OK")</f>
        <v>OK</v>
      </c>
      <c r="M455" s="160" t="str">
        <f>IF('DATA SHEET'!$B$10="NC-50","N/A","OK")</f>
        <v>OK</v>
      </c>
      <c r="N455" s="160"/>
      <c r="O455" s="160"/>
      <c r="P455" s="160"/>
      <c r="Q455" s="160"/>
      <c r="R455" s="160"/>
      <c r="S455" s="160"/>
      <c r="T455" s="160"/>
      <c r="U455" s="160"/>
      <c r="V455" s="150" t="str">
        <f>IF(DB455&lt;&gt;"",
    IF(INT('Drill Size Info'!$AA$19)=INT('Drill Size Info'!$AB$19),
        --(INT('Drill Size Info'!$AA$19) &amp; "." &amp; DB455),
        IF(AND((--(INT('Drill Size Info'!$AA$19) &amp; "." &amp; DB455)&gt;=--('Drill Size Info'!$AA$19)), (--(INT('Drill Size Info'!$AA$19) &amp; "." &amp; DB455)&lt;=--('Drill Size Info'!$AB$19))),
            --(INT('Drill Size Info'!$AA$19) &amp; "." &amp; DB455),
            --(INT('Drill Size Info'!$AB$19) &amp; "." &amp; DB455)
        )
    ),
    IF(DA455&lt;&gt;"",
        IF(INT('Drill Size Info'!$AA$19)=INT('Drill Size Info'!$AB$19),
            --(INT('Drill Size Info'!$AA$19) &amp; "." &amp; LEFT(DA455,3)),
            IF(AND((--(INT('Drill Size Info'!$AA$19) &amp; "." &amp; LEFT(DA455,3))&gt;=--('Drill Size Info'!$AA$19)), (--(INT('Drill Size Info'!$AA$19) &amp; "." &amp; LEFT(DA455,3))&lt;=--('Drill Size Info'!$AB$19))),
                --(INT('Drill Size Info'!$AA$19) &amp; "." &amp; LEFT(DA455,3)),
                --(INT('Drill Size Info'!$AB$19) &amp; "." &amp; LEFT(DA455,3))
            )
        ),
        "OK"
    )
)</f>
        <v>OK</v>
      </c>
      <c r="W455" s="150" t="str">
        <f>IF(DC455&lt;&gt;"",
    IF(INT('Drill Size Info'!$AA$19)=INT('Drill Size Info'!$AB$19),
        --(INT('Drill Size Info'!$AA$19) &amp; "." &amp; DC455),
        IF(AND((--(INT('Drill Size Info'!$AA$19) &amp; "." &amp; DC455)&gt;=--('Drill Size Info'!$AA$19)), (--(INT('Drill Size Info'!$AA$19) &amp; "." &amp; DC455)&lt;=--('Drill Size Info'!$AB$19))),
            --(INT('Drill Size Info'!$AA$19) &amp; "." &amp; DC455),
            --(INT('Drill Size Info'!$AB$19) &amp; "." &amp; DC455)
        )
    ),
    IF(DA455&lt;&gt;"",
        IF(INT('Drill Size Info'!$AA$19)=INT('Drill Size Info'!$AB$19),
            --(INT('Drill Size Info'!$AA$19) &amp; "." &amp; RIGHT(DA455,3)),
            IF(AND((--(INT('Drill Size Info'!$AA$19) &amp; "." &amp; RIGHT(DA455,3))&gt;=--('Drill Size Info'!$AA$19)), (--(INT('Drill Size Info'!$AA$19) &amp; "." &amp; RIGHT(DA455,3))&lt;=--('Drill Size Info'!$AB$19))),
                --(INT('Drill Size Info'!$AA$19) &amp; "." &amp; RIGHT(DA455,3)),
                --(INT('Drill Size Info'!$AB$19) &amp; "." &amp; RIGHT(DA455,3))
            )
        ),
        "N/A"
    )
)</f>
        <v>N/A</v>
      </c>
      <c r="X455" s="150" t="str">
        <f>IF(DE455&lt;&gt;"",
    IF(INT('Drill Size Info'!$AA$19)=INT('Drill Size Info'!$AB$15),
        --(INT('Drill Size Info'!$AA$15) &amp; "." &amp; DE455),
        IF(AND((--(INT('Drill Size Info'!$AA$15) &amp; "." &amp; DE455)&gt;=--('Drill Size Info'!$AA$15)), (--(INT('Drill Size Info'!$AA$15) &amp; "." &amp; DE455)&lt;=--('Drill Size Info'!$AB$15))),
            --(INT('Drill Size Info'!$AA$15) &amp; "." &amp; DE455),
            --(INT('Drill Size Info'!$AB$15) &amp; "." &amp; DE455)
        )
    ),
    IF(DD455&lt;&gt;"",
        IF(INT('Drill Size Info'!$AA$15)=INT('Drill Size Info'!$AB$15),
            --(INT('Drill Size Info'!$AA$15) &amp; "." &amp; LEFT(DD455,3)),
            IF(AND((--(INT('Drill Size Info'!$AA$15) &amp; "." &amp; LEFT(DD455,3))&gt;=--('Drill Size Info'!$AA$15)), (--(INT('Drill Size Info'!$AA$15) &amp; "." &amp; LEFT(DD455,3))&lt;=--('Drill Size Info'!$AB$15))),
                --(INT('Drill Size Info'!$AA$15) &amp; "." &amp; LEFT(DD455,3)),
                --(INT('Drill Size Info'!$AB$15) &amp; "." &amp; LEFT(DD455,3))
            )
        ),
        "OK"
    )
)</f>
        <v>OK</v>
      </c>
      <c r="Y455" s="150" t="str">
        <f>IF(DF455&lt;&gt;"",
    IF(INT('Drill Size Info'!$AA$19)=INT('Drill Size Info'!$AB$15),
        --(INT('Drill Size Info'!$AA$15) &amp; "." &amp; DF455),
        IF(AND((--(INT('Drill Size Info'!$AA$15) &amp; "." &amp; DF455)&gt;=--('Drill Size Info'!$AA$15)), (--(INT('Drill Size Info'!$AA$15) &amp; "." &amp; DF455)&lt;=--('Drill Size Info'!$AB$15))),
            --(INT('Drill Size Info'!$AA$15) &amp; "." &amp; DF455),
            --(INT('Drill Size Info'!$AB$15) &amp; "." &amp; DF455)
        )
    ),
    IF(DD455&lt;&gt;"",
        IF(INT('Drill Size Info'!$AA$15)=INT('Drill Size Info'!$AB$15),
            --(INT('Drill Size Info'!$AA$15) &amp; "." &amp; RIGHT(DD455,3)),
            IF(AND((--(INT('Drill Size Info'!$AA$15) &amp; "." &amp; RIGHT(DD455,3))&gt;=--('Drill Size Info'!$AA$15)), (--(INT('Drill Size Info'!$AA$15) &amp; "." &amp; RIGHT(DD455,3))&lt;=--('Drill Size Info'!$AB$15))),
                --(INT('Drill Size Info'!$AA$15) &amp; "." &amp; RIGHT(DD455,3)),
                --(INT('Drill Size Info'!$AB$15) &amp; "." &amp; RIGHT(DD455,3))
            )
        ),
        "N/A"
    )
)</f>
        <v>N/A</v>
      </c>
      <c r="Z455" s="162"/>
      <c r="AA455" s="162"/>
      <c r="AB455" s="162"/>
      <c r="AC455" s="162"/>
      <c r="AD455" s="162"/>
      <c r="AE455" s="162"/>
      <c r="AF455" s="162"/>
      <c r="AG455" s="162"/>
      <c r="AH455" s="162"/>
      <c r="AI455" s="162"/>
      <c r="AJ455" s="162"/>
      <c r="AK455" s="183"/>
      <c r="AL455" s="183"/>
      <c r="AM455" s="162"/>
      <c r="AN455" s="162"/>
      <c r="AO455" s="162"/>
      <c r="AP455" s="162"/>
      <c r="AQ455" s="162"/>
      <c r="AR455" s="162"/>
      <c r="AS455" s="162"/>
      <c r="AT455" s="162"/>
      <c r="AU455" s="162"/>
      <c r="AV455" s="162"/>
      <c r="AW455" s="162"/>
      <c r="AX455" s="162"/>
      <c r="AY455" s="162"/>
      <c r="AZ455" s="163"/>
      <c r="BA455" s="163"/>
      <c r="BB455" s="163"/>
      <c r="BC455" s="163"/>
      <c r="BD455" s="163"/>
      <c r="BE455" s="163"/>
      <c r="BF455" s="164"/>
      <c r="BG455" s="165"/>
      <c r="BH455" s="162"/>
      <c r="BI455" s="162"/>
      <c r="BJ455" s="164"/>
      <c r="BK455" s="95"/>
      <c r="BL455" s="182"/>
      <c r="BM455" s="182"/>
      <c r="BN455" s="182"/>
      <c r="BO455" s="182"/>
      <c r="BP455" s="95" t="str">
        <f t="shared" si="241"/>
        <v/>
      </c>
    </row>
    <row r="456" spans="2:68" x14ac:dyDescent="0.2">
      <c r="B456" s="156">
        <f t="shared" si="242"/>
        <v>448</v>
      </c>
      <c r="C456" s="158" t="str">
        <f>CONCATENATE('DATA SHEET'!$B$9, 'DATA SHEET'!$Q$2)</f>
        <v>" HWDP</v>
      </c>
      <c r="D456" s="157" t="str">
        <f t="shared" si="243"/>
        <v/>
      </c>
      <c r="E456" s="158" t="str">
        <f>IF('DATA SHEET'!$E$10="Cat 2","N/A","OK")</f>
        <v>OK</v>
      </c>
      <c r="F456" s="158" t="str">
        <f>IF('DATA SHEET'!$E$10="Cat 2","N/A","OK")</f>
        <v>OK</v>
      </c>
      <c r="G456" s="160"/>
      <c r="H456" s="160"/>
      <c r="I456" s="160" t="s">
        <v>194</v>
      </c>
      <c r="J456" s="160" t="str">
        <f t="shared" si="244"/>
        <v>OK</v>
      </c>
      <c r="K456" s="160" t="str">
        <f t="shared" si="244"/>
        <v>OK</v>
      </c>
      <c r="L456" s="160" t="str">
        <f>IF('DATA SHEET'!$B$10="NC-50","N/A","OK")</f>
        <v>OK</v>
      </c>
      <c r="M456" s="160" t="str">
        <f>IF('DATA SHEET'!$B$10="NC-50","N/A","OK")</f>
        <v>OK</v>
      </c>
      <c r="N456" s="160"/>
      <c r="O456" s="160"/>
      <c r="P456" s="160"/>
      <c r="Q456" s="160"/>
      <c r="R456" s="160"/>
      <c r="S456" s="160"/>
      <c r="T456" s="160"/>
      <c r="U456" s="160"/>
      <c r="V456" s="150" t="str">
        <f>IF(DB456&lt;&gt;"",
    IF(INT('Drill Size Info'!$AA$19)=INT('Drill Size Info'!$AB$19),
        --(INT('Drill Size Info'!$AA$19) &amp; "." &amp; DB456),
        IF(AND((--(INT('Drill Size Info'!$AA$19) &amp; "." &amp; DB456)&gt;=--('Drill Size Info'!$AA$19)), (--(INT('Drill Size Info'!$AA$19) &amp; "." &amp; DB456)&lt;=--('Drill Size Info'!$AB$19))),
            --(INT('Drill Size Info'!$AA$19) &amp; "." &amp; DB456),
            --(INT('Drill Size Info'!$AB$19) &amp; "." &amp; DB456)
        )
    ),
    IF(DA456&lt;&gt;"",
        IF(INT('Drill Size Info'!$AA$19)=INT('Drill Size Info'!$AB$19),
            --(INT('Drill Size Info'!$AA$19) &amp; "." &amp; LEFT(DA456,3)),
            IF(AND((--(INT('Drill Size Info'!$AA$19) &amp; "." &amp; LEFT(DA456,3))&gt;=--('Drill Size Info'!$AA$19)), (--(INT('Drill Size Info'!$AA$19) &amp; "." &amp; LEFT(DA456,3))&lt;=--('Drill Size Info'!$AB$19))),
                --(INT('Drill Size Info'!$AA$19) &amp; "." &amp; LEFT(DA456,3)),
                --(INT('Drill Size Info'!$AB$19) &amp; "." &amp; LEFT(DA456,3))
            )
        ),
        "OK"
    )
)</f>
        <v>OK</v>
      </c>
      <c r="W456" s="150" t="str">
        <f>IF(DC456&lt;&gt;"",
    IF(INT('Drill Size Info'!$AA$19)=INT('Drill Size Info'!$AB$19),
        --(INT('Drill Size Info'!$AA$19) &amp; "." &amp; DC456),
        IF(AND((--(INT('Drill Size Info'!$AA$19) &amp; "." &amp; DC456)&gt;=--('Drill Size Info'!$AA$19)), (--(INT('Drill Size Info'!$AA$19) &amp; "." &amp; DC456)&lt;=--('Drill Size Info'!$AB$19))),
            --(INT('Drill Size Info'!$AA$19) &amp; "." &amp; DC456),
            --(INT('Drill Size Info'!$AB$19) &amp; "." &amp; DC456)
        )
    ),
    IF(DA456&lt;&gt;"",
        IF(INT('Drill Size Info'!$AA$19)=INT('Drill Size Info'!$AB$19),
            --(INT('Drill Size Info'!$AA$19) &amp; "." &amp; RIGHT(DA456,3)),
            IF(AND((--(INT('Drill Size Info'!$AA$19) &amp; "." &amp; RIGHT(DA456,3))&gt;=--('Drill Size Info'!$AA$19)), (--(INT('Drill Size Info'!$AA$19) &amp; "." &amp; RIGHT(DA456,3))&lt;=--('Drill Size Info'!$AB$19))),
                --(INT('Drill Size Info'!$AA$19) &amp; "." &amp; RIGHT(DA456,3)),
                --(INT('Drill Size Info'!$AB$19) &amp; "." &amp; RIGHT(DA456,3))
            )
        ),
        "N/A"
    )
)</f>
        <v>N/A</v>
      </c>
      <c r="X456" s="150" t="str">
        <f>IF(DE456&lt;&gt;"",
    IF(INT('Drill Size Info'!$AA$19)=INT('Drill Size Info'!$AB$15),
        --(INT('Drill Size Info'!$AA$15) &amp; "." &amp; DE456),
        IF(AND((--(INT('Drill Size Info'!$AA$15) &amp; "." &amp; DE456)&gt;=--('Drill Size Info'!$AA$15)), (--(INT('Drill Size Info'!$AA$15) &amp; "." &amp; DE456)&lt;=--('Drill Size Info'!$AB$15))),
            --(INT('Drill Size Info'!$AA$15) &amp; "." &amp; DE456),
            --(INT('Drill Size Info'!$AB$15) &amp; "." &amp; DE456)
        )
    ),
    IF(DD456&lt;&gt;"",
        IF(INT('Drill Size Info'!$AA$15)=INT('Drill Size Info'!$AB$15),
            --(INT('Drill Size Info'!$AA$15) &amp; "." &amp; LEFT(DD456,3)),
            IF(AND((--(INT('Drill Size Info'!$AA$15) &amp; "." &amp; LEFT(DD456,3))&gt;=--('Drill Size Info'!$AA$15)), (--(INT('Drill Size Info'!$AA$15) &amp; "." &amp; LEFT(DD456,3))&lt;=--('Drill Size Info'!$AB$15))),
                --(INT('Drill Size Info'!$AA$15) &amp; "." &amp; LEFT(DD456,3)),
                --(INT('Drill Size Info'!$AB$15) &amp; "." &amp; LEFT(DD456,3))
            )
        ),
        "OK"
    )
)</f>
        <v>OK</v>
      </c>
      <c r="Y456" s="150" t="str">
        <f>IF(DF456&lt;&gt;"",
    IF(INT('Drill Size Info'!$AA$19)=INT('Drill Size Info'!$AB$15),
        --(INT('Drill Size Info'!$AA$15) &amp; "." &amp; DF456),
        IF(AND((--(INT('Drill Size Info'!$AA$15) &amp; "." &amp; DF456)&gt;=--('Drill Size Info'!$AA$15)), (--(INT('Drill Size Info'!$AA$15) &amp; "." &amp; DF456)&lt;=--('Drill Size Info'!$AB$15))),
            --(INT('Drill Size Info'!$AA$15) &amp; "." &amp; DF456),
            --(INT('Drill Size Info'!$AB$15) &amp; "." &amp; DF456)
        )
    ),
    IF(DD456&lt;&gt;"",
        IF(INT('Drill Size Info'!$AA$15)=INT('Drill Size Info'!$AB$15),
            --(INT('Drill Size Info'!$AA$15) &amp; "." &amp; RIGHT(DD456,3)),
            IF(AND((--(INT('Drill Size Info'!$AA$15) &amp; "." &amp; RIGHT(DD456,3))&gt;=--('Drill Size Info'!$AA$15)), (--(INT('Drill Size Info'!$AA$15) &amp; "." &amp; RIGHT(DD456,3))&lt;=--('Drill Size Info'!$AB$15))),
                --(INT('Drill Size Info'!$AA$15) &amp; "." &amp; RIGHT(DD456,3)),
                --(INT('Drill Size Info'!$AB$15) &amp; "." &amp; RIGHT(DD456,3))
            )
        ),
        "N/A"
    )
)</f>
        <v>N/A</v>
      </c>
      <c r="Z456" s="162"/>
      <c r="AA456" s="162"/>
      <c r="AB456" s="162"/>
      <c r="AC456" s="162"/>
      <c r="AD456" s="162"/>
      <c r="AE456" s="162"/>
      <c r="AF456" s="162"/>
      <c r="AG456" s="162"/>
      <c r="AH456" s="162"/>
      <c r="AI456" s="162"/>
      <c r="AJ456" s="162"/>
      <c r="AK456" s="183"/>
      <c r="AL456" s="183"/>
      <c r="AM456" s="162"/>
      <c r="AN456" s="162"/>
      <c r="AO456" s="162"/>
      <c r="AP456" s="162"/>
      <c r="AQ456" s="162"/>
      <c r="AR456" s="162"/>
      <c r="AS456" s="162"/>
      <c r="AT456" s="162"/>
      <c r="AU456" s="162"/>
      <c r="AV456" s="162"/>
      <c r="AW456" s="162"/>
      <c r="AX456" s="162"/>
      <c r="AY456" s="162"/>
      <c r="AZ456" s="163"/>
      <c r="BA456" s="163"/>
      <c r="BB456" s="163"/>
      <c r="BC456" s="163"/>
      <c r="BD456" s="163"/>
      <c r="BE456" s="163"/>
      <c r="BF456" s="164"/>
      <c r="BG456" s="165"/>
      <c r="BH456" s="162"/>
      <c r="BI456" s="162"/>
      <c r="BJ456" s="164"/>
      <c r="BK456" s="95"/>
      <c r="BL456" s="182"/>
      <c r="BM456" s="182"/>
      <c r="BN456" s="182"/>
      <c r="BO456" s="182"/>
      <c r="BP456" s="95" t="str">
        <f t="shared" si="241"/>
        <v/>
      </c>
    </row>
    <row r="457" spans="2:68" x14ac:dyDescent="0.2">
      <c r="B457" s="156">
        <f t="shared" si="242"/>
        <v>449</v>
      </c>
      <c r="C457" s="158" t="str">
        <f>CONCATENATE('DATA SHEET'!$B$9, 'DATA SHEET'!$Q$2)</f>
        <v>" HWDP</v>
      </c>
      <c r="D457" s="157" t="str">
        <f t="shared" si="243"/>
        <v/>
      </c>
      <c r="E457" s="158" t="str">
        <f>IF('DATA SHEET'!$E$10="Cat 2","N/A","OK")</f>
        <v>OK</v>
      </c>
      <c r="F457" s="158" t="str">
        <f>IF('DATA SHEET'!$E$10="Cat 2","N/A","OK")</f>
        <v>OK</v>
      </c>
      <c r="G457" s="160"/>
      <c r="H457" s="160"/>
      <c r="I457" s="160" t="s">
        <v>194</v>
      </c>
      <c r="J457" s="160" t="str">
        <f t="shared" si="244"/>
        <v>OK</v>
      </c>
      <c r="K457" s="160" t="str">
        <f t="shared" si="244"/>
        <v>OK</v>
      </c>
      <c r="L457" s="160" t="str">
        <f>IF('DATA SHEET'!$B$10="NC-50","N/A","OK")</f>
        <v>OK</v>
      </c>
      <c r="M457" s="160" t="str">
        <f>IF('DATA SHEET'!$B$10="NC-50","N/A","OK")</f>
        <v>OK</v>
      </c>
      <c r="N457" s="160"/>
      <c r="O457" s="160"/>
      <c r="P457" s="160"/>
      <c r="Q457" s="160"/>
      <c r="R457" s="160"/>
      <c r="S457" s="160"/>
      <c r="T457" s="160"/>
      <c r="U457" s="160"/>
      <c r="V457" s="150" t="str">
        <f>IF(DB457&lt;&gt;"",
    IF(INT('Drill Size Info'!$AA$19)=INT('Drill Size Info'!$AB$19),
        --(INT('Drill Size Info'!$AA$19) &amp; "." &amp; DB457),
        IF(AND((--(INT('Drill Size Info'!$AA$19) &amp; "." &amp; DB457)&gt;=--('Drill Size Info'!$AA$19)), (--(INT('Drill Size Info'!$AA$19) &amp; "." &amp; DB457)&lt;=--('Drill Size Info'!$AB$19))),
            --(INT('Drill Size Info'!$AA$19) &amp; "." &amp; DB457),
            --(INT('Drill Size Info'!$AB$19) &amp; "." &amp; DB457)
        )
    ),
    IF(DA457&lt;&gt;"",
        IF(INT('Drill Size Info'!$AA$19)=INT('Drill Size Info'!$AB$19),
            --(INT('Drill Size Info'!$AA$19) &amp; "." &amp; LEFT(DA457,3)),
            IF(AND((--(INT('Drill Size Info'!$AA$19) &amp; "." &amp; LEFT(DA457,3))&gt;=--('Drill Size Info'!$AA$19)), (--(INT('Drill Size Info'!$AA$19) &amp; "." &amp; LEFT(DA457,3))&lt;=--('Drill Size Info'!$AB$19))),
                --(INT('Drill Size Info'!$AA$19) &amp; "." &amp; LEFT(DA457,3)),
                --(INT('Drill Size Info'!$AB$19) &amp; "." &amp; LEFT(DA457,3))
            )
        ),
        "OK"
    )
)</f>
        <v>OK</v>
      </c>
      <c r="W457" s="150" t="str">
        <f>IF(DC457&lt;&gt;"",
    IF(INT('Drill Size Info'!$AA$19)=INT('Drill Size Info'!$AB$19),
        --(INT('Drill Size Info'!$AA$19) &amp; "." &amp; DC457),
        IF(AND((--(INT('Drill Size Info'!$AA$19) &amp; "." &amp; DC457)&gt;=--('Drill Size Info'!$AA$19)), (--(INT('Drill Size Info'!$AA$19) &amp; "." &amp; DC457)&lt;=--('Drill Size Info'!$AB$19))),
            --(INT('Drill Size Info'!$AA$19) &amp; "." &amp; DC457),
            --(INT('Drill Size Info'!$AB$19) &amp; "." &amp; DC457)
        )
    ),
    IF(DA457&lt;&gt;"",
        IF(INT('Drill Size Info'!$AA$19)=INT('Drill Size Info'!$AB$19),
            --(INT('Drill Size Info'!$AA$19) &amp; "." &amp; RIGHT(DA457,3)),
            IF(AND((--(INT('Drill Size Info'!$AA$19) &amp; "." &amp; RIGHT(DA457,3))&gt;=--('Drill Size Info'!$AA$19)), (--(INT('Drill Size Info'!$AA$19) &amp; "." &amp; RIGHT(DA457,3))&lt;=--('Drill Size Info'!$AB$19))),
                --(INT('Drill Size Info'!$AA$19) &amp; "." &amp; RIGHT(DA457,3)),
                --(INT('Drill Size Info'!$AB$19) &amp; "." &amp; RIGHT(DA457,3))
            )
        ),
        "N/A"
    )
)</f>
        <v>N/A</v>
      </c>
      <c r="X457" s="150" t="str">
        <f>IF(DE457&lt;&gt;"",
    IF(INT('Drill Size Info'!$AA$19)=INT('Drill Size Info'!$AB$15),
        --(INT('Drill Size Info'!$AA$15) &amp; "." &amp; DE457),
        IF(AND((--(INT('Drill Size Info'!$AA$15) &amp; "." &amp; DE457)&gt;=--('Drill Size Info'!$AA$15)), (--(INT('Drill Size Info'!$AA$15) &amp; "." &amp; DE457)&lt;=--('Drill Size Info'!$AB$15))),
            --(INT('Drill Size Info'!$AA$15) &amp; "." &amp; DE457),
            --(INT('Drill Size Info'!$AB$15) &amp; "." &amp; DE457)
        )
    ),
    IF(DD457&lt;&gt;"",
        IF(INT('Drill Size Info'!$AA$15)=INT('Drill Size Info'!$AB$15),
            --(INT('Drill Size Info'!$AA$15) &amp; "." &amp; LEFT(DD457,3)),
            IF(AND((--(INT('Drill Size Info'!$AA$15) &amp; "." &amp; LEFT(DD457,3))&gt;=--('Drill Size Info'!$AA$15)), (--(INT('Drill Size Info'!$AA$15) &amp; "." &amp; LEFT(DD457,3))&lt;=--('Drill Size Info'!$AB$15))),
                --(INT('Drill Size Info'!$AA$15) &amp; "." &amp; LEFT(DD457,3)),
                --(INT('Drill Size Info'!$AB$15) &amp; "." &amp; LEFT(DD457,3))
            )
        ),
        "OK"
    )
)</f>
        <v>OK</v>
      </c>
      <c r="Y457" s="150" t="str">
        <f>IF(DF457&lt;&gt;"",
    IF(INT('Drill Size Info'!$AA$19)=INT('Drill Size Info'!$AB$15),
        --(INT('Drill Size Info'!$AA$15) &amp; "." &amp; DF457),
        IF(AND((--(INT('Drill Size Info'!$AA$15) &amp; "." &amp; DF457)&gt;=--('Drill Size Info'!$AA$15)), (--(INT('Drill Size Info'!$AA$15) &amp; "." &amp; DF457)&lt;=--('Drill Size Info'!$AB$15))),
            --(INT('Drill Size Info'!$AA$15) &amp; "." &amp; DF457),
            --(INT('Drill Size Info'!$AB$15) &amp; "." &amp; DF457)
        )
    ),
    IF(DD457&lt;&gt;"",
        IF(INT('Drill Size Info'!$AA$15)=INT('Drill Size Info'!$AB$15),
            --(INT('Drill Size Info'!$AA$15) &amp; "." &amp; RIGHT(DD457,3)),
            IF(AND((--(INT('Drill Size Info'!$AA$15) &amp; "." &amp; RIGHT(DD457,3))&gt;=--('Drill Size Info'!$AA$15)), (--(INT('Drill Size Info'!$AA$15) &amp; "." &amp; RIGHT(DD457,3))&lt;=--('Drill Size Info'!$AB$15))),
                --(INT('Drill Size Info'!$AA$15) &amp; "." &amp; RIGHT(DD457,3)),
                --(INT('Drill Size Info'!$AB$15) &amp; "." &amp; RIGHT(DD457,3))
            )
        ),
        "N/A"
    )
)</f>
        <v>N/A</v>
      </c>
      <c r="Z457" s="162"/>
      <c r="AA457" s="162"/>
      <c r="AB457" s="162"/>
      <c r="AC457" s="162"/>
      <c r="AD457" s="162"/>
      <c r="AE457" s="162"/>
      <c r="AF457" s="162"/>
      <c r="AG457" s="162"/>
      <c r="AH457" s="162"/>
      <c r="AI457" s="162"/>
      <c r="AJ457" s="162"/>
      <c r="AK457" s="183"/>
      <c r="AL457" s="183"/>
      <c r="AM457" s="162"/>
      <c r="AN457" s="162"/>
      <c r="AO457" s="162"/>
      <c r="AP457" s="162"/>
      <c r="AQ457" s="162"/>
      <c r="AR457" s="162"/>
      <c r="AS457" s="162"/>
      <c r="AT457" s="162"/>
      <c r="AU457" s="162"/>
      <c r="AV457" s="162"/>
      <c r="AW457" s="162"/>
      <c r="AX457" s="162"/>
      <c r="AY457" s="162"/>
      <c r="AZ457" s="163"/>
      <c r="BA457" s="163"/>
      <c r="BB457" s="163"/>
      <c r="BC457" s="163"/>
      <c r="BD457" s="163"/>
      <c r="BE457" s="163"/>
      <c r="BF457" s="164"/>
      <c r="BG457" s="165"/>
      <c r="BH457" s="162"/>
      <c r="BI457" s="162"/>
      <c r="BJ457" s="164"/>
      <c r="BK457" s="95"/>
      <c r="BL457" s="182"/>
      <c r="BM457" s="182"/>
      <c r="BN457" s="182"/>
      <c r="BO457" s="182"/>
      <c r="BP457" s="95" t="str">
        <f t="shared" si="241"/>
        <v/>
      </c>
    </row>
    <row r="458" spans="2:68" x14ac:dyDescent="0.2">
      <c r="B458" s="156">
        <f t="shared" si="242"/>
        <v>450</v>
      </c>
      <c r="C458" s="158" t="str">
        <f>CONCATENATE('DATA SHEET'!$B$9, 'DATA SHEET'!$Q$2)</f>
        <v>" HWDP</v>
      </c>
      <c r="D458" s="157" t="str">
        <f t="shared" si="243"/>
        <v/>
      </c>
      <c r="E458" s="158" t="str">
        <f>IF('DATA SHEET'!$E$10="Cat 2","N/A","OK")</f>
        <v>OK</v>
      </c>
      <c r="F458" s="158" t="str">
        <f>IF('DATA SHEET'!$E$10="Cat 2","N/A","OK")</f>
        <v>OK</v>
      </c>
      <c r="G458" s="160"/>
      <c r="H458" s="160"/>
      <c r="I458" s="160" t="s">
        <v>194</v>
      </c>
      <c r="J458" s="160" t="str">
        <f t="shared" si="244"/>
        <v>OK</v>
      </c>
      <c r="K458" s="160" t="str">
        <f t="shared" si="244"/>
        <v>OK</v>
      </c>
      <c r="L458" s="160" t="str">
        <f>IF('DATA SHEET'!$B$10="NC-50","N/A","OK")</f>
        <v>OK</v>
      </c>
      <c r="M458" s="160" t="str">
        <f>IF('DATA SHEET'!$B$10="NC-50","N/A","OK")</f>
        <v>OK</v>
      </c>
      <c r="N458" s="160"/>
      <c r="O458" s="160"/>
      <c r="P458" s="160"/>
      <c r="Q458" s="160"/>
      <c r="R458" s="160"/>
      <c r="S458" s="160"/>
      <c r="T458" s="160"/>
      <c r="U458" s="160"/>
      <c r="V458" s="150" t="str">
        <f>IF(DB458&lt;&gt;"",
    IF(INT('Drill Size Info'!$AA$19)=INT('Drill Size Info'!$AB$19),
        --(INT('Drill Size Info'!$AA$19) &amp; "." &amp; DB458),
        IF(AND((--(INT('Drill Size Info'!$AA$19) &amp; "." &amp; DB458)&gt;=--('Drill Size Info'!$AA$19)), (--(INT('Drill Size Info'!$AA$19) &amp; "." &amp; DB458)&lt;=--('Drill Size Info'!$AB$19))),
            --(INT('Drill Size Info'!$AA$19) &amp; "." &amp; DB458),
            --(INT('Drill Size Info'!$AB$19) &amp; "." &amp; DB458)
        )
    ),
    IF(DA458&lt;&gt;"",
        IF(INT('Drill Size Info'!$AA$19)=INT('Drill Size Info'!$AB$19),
            --(INT('Drill Size Info'!$AA$19) &amp; "." &amp; LEFT(DA458,3)),
            IF(AND((--(INT('Drill Size Info'!$AA$19) &amp; "." &amp; LEFT(DA458,3))&gt;=--('Drill Size Info'!$AA$19)), (--(INT('Drill Size Info'!$AA$19) &amp; "." &amp; LEFT(DA458,3))&lt;=--('Drill Size Info'!$AB$19))),
                --(INT('Drill Size Info'!$AA$19) &amp; "." &amp; LEFT(DA458,3)),
                --(INT('Drill Size Info'!$AB$19) &amp; "." &amp; LEFT(DA458,3))
            )
        ),
        "OK"
    )
)</f>
        <v>OK</v>
      </c>
      <c r="W458" s="150" t="str">
        <f>IF(DC458&lt;&gt;"",
    IF(INT('Drill Size Info'!$AA$19)=INT('Drill Size Info'!$AB$19),
        --(INT('Drill Size Info'!$AA$19) &amp; "." &amp; DC458),
        IF(AND((--(INT('Drill Size Info'!$AA$19) &amp; "." &amp; DC458)&gt;=--('Drill Size Info'!$AA$19)), (--(INT('Drill Size Info'!$AA$19) &amp; "." &amp; DC458)&lt;=--('Drill Size Info'!$AB$19))),
            --(INT('Drill Size Info'!$AA$19) &amp; "." &amp; DC458),
            --(INT('Drill Size Info'!$AB$19) &amp; "." &amp; DC458)
        )
    ),
    IF(DA458&lt;&gt;"",
        IF(INT('Drill Size Info'!$AA$19)=INT('Drill Size Info'!$AB$19),
            --(INT('Drill Size Info'!$AA$19) &amp; "." &amp; RIGHT(DA458,3)),
            IF(AND((--(INT('Drill Size Info'!$AA$19) &amp; "." &amp; RIGHT(DA458,3))&gt;=--('Drill Size Info'!$AA$19)), (--(INT('Drill Size Info'!$AA$19) &amp; "." &amp; RIGHT(DA458,3))&lt;=--('Drill Size Info'!$AB$19))),
                --(INT('Drill Size Info'!$AA$19) &amp; "." &amp; RIGHT(DA458,3)),
                --(INT('Drill Size Info'!$AB$19) &amp; "." &amp; RIGHT(DA458,3))
            )
        ),
        "N/A"
    )
)</f>
        <v>N/A</v>
      </c>
      <c r="X458" s="150" t="str">
        <f>IF(DE458&lt;&gt;"",
    IF(INT('Drill Size Info'!$AA$19)=INT('Drill Size Info'!$AB$15),
        --(INT('Drill Size Info'!$AA$15) &amp; "." &amp; DE458),
        IF(AND((--(INT('Drill Size Info'!$AA$15) &amp; "." &amp; DE458)&gt;=--('Drill Size Info'!$AA$15)), (--(INT('Drill Size Info'!$AA$15) &amp; "." &amp; DE458)&lt;=--('Drill Size Info'!$AB$15))),
            --(INT('Drill Size Info'!$AA$15) &amp; "." &amp; DE458),
            --(INT('Drill Size Info'!$AB$15) &amp; "." &amp; DE458)
        )
    ),
    IF(DD458&lt;&gt;"",
        IF(INT('Drill Size Info'!$AA$15)=INT('Drill Size Info'!$AB$15),
            --(INT('Drill Size Info'!$AA$15) &amp; "." &amp; LEFT(DD458,3)),
            IF(AND((--(INT('Drill Size Info'!$AA$15) &amp; "." &amp; LEFT(DD458,3))&gt;=--('Drill Size Info'!$AA$15)), (--(INT('Drill Size Info'!$AA$15) &amp; "." &amp; LEFT(DD458,3))&lt;=--('Drill Size Info'!$AB$15))),
                --(INT('Drill Size Info'!$AA$15) &amp; "." &amp; LEFT(DD458,3)),
                --(INT('Drill Size Info'!$AB$15) &amp; "." &amp; LEFT(DD458,3))
            )
        ),
        "OK"
    )
)</f>
        <v>OK</v>
      </c>
      <c r="Y458" s="150" t="str">
        <f>IF(DF458&lt;&gt;"",
    IF(INT('Drill Size Info'!$AA$19)=INT('Drill Size Info'!$AB$15),
        --(INT('Drill Size Info'!$AA$15) &amp; "." &amp; DF458),
        IF(AND((--(INT('Drill Size Info'!$AA$15) &amp; "." &amp; DF458)&gt;=--('Drill Size Info'!$AA$15)), (--(INT('Drill Size Info'!$AA$15) &amp; "." &amp; DF458)&lt;=--('Drill Size Info'!$AB$15))),
            --(INT('Drill Size Info'!$AA$15) &amp; "." &amp; DF458),
            --(INT('Drill Size Info'!$AB$15) &amp; "." &amp; DF458)
        )
    ),
    IF(DD458&lt;&gt;"",
        IF(INT('Drill Size Info'!$AA$15)=INT('Drill Size Info'!$AB$15),
            --(INT('Drill Size Info'!$AA$15) &amp; "." &amp; RIGHT(DD458,3)),
            IF(AND((--(INT('Drill Size Info'!$AA$15) &amp; "." &amp; RIGHT(DD458,3))&gt;=--('Drill Size Info'!$AA$15)), (--(INT('Drill Size Info'!$AA$15) &amp; "." &amp; RIGHT(DD458,3))&lt;=--('Drill Size Info'!$AB$15))),
                --(INT('Drill Size Info'!$AA$15) &amp; "." &amp; RIGHT(DD458,3)),
                --(INT('Drill Size Info'!$AB$15) &amp; "." &amp; RIGHT(DD458,3))
            )
        ),
        "N/A"
    )
)</f>
        <v>N/A</v>
      </c>
      <c r="Z458" s="162"/>
      <c r="AA458" s="162"/>
      <c r="AB458" s="162"/>
      <c r="AC458" s="162"/>
      <c r="AD458" s="162"/>
      <c r="AE458" s="162"/>
      <c r="AF458" s="162"/>
      <c r="AG458" s="162"/>
      <c r="AH458" s="162"/>
      <c r="AI458" s="162"/>
      <c r="AJ458" s="162"/>
      <c r="AK458" s="183"/>
      <c r="AL458" s="183"/>
      <c r="AM458" s="162"/>
      <c r="AN458" s="162"/>
      <c r="AO458" s="162"/>
      <c r="AP458" s="162"/>
      <c r="AQ458" s="162"/>
      <c r="AR458" s="162"/>
      <c r="AS458" s="162"/>
      <c r="AT458" s="162"/>
      <c r="AU458" s="162"/>
      <c r="AV458" s="162"/>
      <c r="AW458" s="162"/>
      <c r="AX458" s="162"/>
      <c r="AY458" s="162"/>
      <c r="AZ458" s="163"/>
      <c r="BA458" s="163"/>
      <c r="BB458" s="163"/>
      <c r="BC458" s="163"/>
      <c r="BD458" s="163"/>
      <c r="BE458" s="163"/>
      <c r="BF458" s="164"/>
      <c r="BG458" s="165"/>
      <c r="BH458" s="162"/>
      <c r="BI458" s="162"/>
      <c r="BJ458" s="164"/>
      <c r="BK458" s="95"/>
      <c r="BL458" s="182"/>
      <c r="BM458" s="182"/>
      <c r="BN458" s="182"/>
      <c r="BO458" s="182"/>
      <c r="BP458" s="95" t="str">
        <f t="shared" ref="BP458:BP521" si="245">CONCATENATE(BL458,BM458,BN458,BO458)</f>
        <v/>
      </c>
    </row>
    <row r="459" spans="2:68" x14ac:dyDescent="0.2">
      <c r="B459" s="156">
        <f t="shared" ref="B459:B522" si="246">B458+1</f>
        <v>451</v>
      </c>
      <c r="C459" s="158" t="str">
        <f>CONCATENATE('DATA SHEET'!$B$9, 'DATA SHEET'!$Q$2)</f>
        <v>" HWDP</v>
      </c>
      <c r="D459" s="157" t="str">
        <f t="shared" ref="D459:D522" si="247">BP459</f>
        <v/>
      </c>
      <c r="E459" s="158" t="str">
        <f>IF('DATA SHEET'!$E$10="Cat 2","N/A","OK")</f>
        <v>OK</v>
      </c>
      <c r="F459" s="158" t="str">
        <f>IF('DATA SHEET'!$E$10="Cat 2","N/A","OK")</f>
        <v>OK</v>
      </c>
      <c r="G459" s="160"/>
      <c r="H459" s="160"/>
      <c r="I459" s="160" t="s">
        <v>194</v>
      </c>
      <c r="J459" s="160" t="str">
        <f t="shared" si="244"/>
        <v>OK</v>
      </c>
      <c r="K459" s="160" t="str">
        <f t="shared" si="244"/>
        <v>OK</v>
      </c>
      <c r="L459" s="160" t="str">
        <f>IF('DATA SHEET'!$B$10="NC-50","N/A","OK")</f>
        <v>OK</v>
      </c>
      <c r="M459" s="160" t="str">
        <f>IF('DATA SHEET'!$B$10="NC-50","N/A","OK")</f>
        <v>OK</v>
      </c>
      <c r="N459" s="160"/>
      <c r="O459" s="160"/>
      <c r="P459" s="160"/>
      <c r="Q459" s="160"/>
      <c r="R459" s="160"/>
      <c r="S459" s="160"/>
      <c r="T459" s="160"/>
      <c r="U459" s="160"/>
      <c r="V459" s="150" t="str">
        <f>IF(DB459&lt;&gt;"",
    IF(INT('Drill Size Info'!$AA$19)=INT('Drill Size Info'!$AB$19),
        --(INT('Drill Size Info'!$AA$19) &amp; "." &amp; DB459),
        IF(AND((--(INT('Drill Size Info'!$AA$19) &amp; "." &amp; DB459)&gt;=--('Drill Size Info'!$AA$19)), (--(INT('Drill Size Info'!$AA$19) &amp; "." &amp; DB459)&lt;=--('Drill Size Info'!$AB$19))),
            --(INT('Drill Size Info'!$AA$19) &amp; "." &amp; DB459),
            --(INT('Drill Size Info'!$AB$19) &amp; "." &amp; DB459)
        )
    ),
    IF(DA459&lt;&gt;"",
        IF(INT('Drill Size Info'!$AA$19)=INT('Drill Size Info'!$AB$19),
            --(INT('Drill Size Info'!$AA$19) &amp; "." &amp; LEFT(DA459,3)),
            IF(AND((--(INT('Drill Size Info'!$AA$19) &amp; "." &amp; LEFT(DA459,3))&gt;=--('Drill Size Info'!$AA$19)), (--(INT('Drill Size Info'!$AA$19) &amp; "." &amp; LEFT(DA459,3))&lt;=--('Drill Size Info'!$AB$19))),
                --(INT('Drill Size Info'!$AA$19) &amp; "." &amp; LEFT(DA459,3)),
                --(INT('Drill Size Info'!$AB$19) &amp; "." &amp; LEFT(DA459,3))
            )
        ),
        "OK"
    )
)</f>
        <v>OK</v>
      </c>
      <c r="W459" s="150" t="str">
        <f>IF(DC459&lt;&gt;"",
    IF(INT('Drill Size Info'!$AA$19)=INT('Drill Size Info'!$AB$19),
        --(INT('Drill Size Info'!$AA$19) &amp; "." &amp; DC459),
        IF(AND((--(INT('Drill Size Info'!$AA$19) &amp; "." &amp; DC459)&gt;=--('Drill Size Info'!$AA$19)), (--(INT('Drill Size Info'!$AA$19) &amp; "." &amp; DC459)&lt;=--('Drill Size Info'!$AB$19))),
            --(INT('Drill Size Info'!$AA$19) &amp; "." &amp; DC459),
            --(INT('Drill Size Info'!$AB$19) &amp; "." &amp; DC459)
        )
    ),
    IF(DA459&lt;&gt;"",
        IF(INT('Drill Size Info'!$AA$19)=INT('Drill Size Info'!$AB$19),
            --(INT('Drill Size Info'!$AA$19) &amp; "." &amp; RIGHT(DA459,3)),
            IF(AND((--(INT('Drill Size Info'!$AA$19) &amp; "." &amp; RIGHT(DA459,3))&gt;=--('Drill Size Info'!$AA$19)), (--(INT('Drill Size Info'!$AA$19) &amp; "." &amp; RIGHT(DA459,3))&lt;=--('Drill Size Info'!$AB$19))),
                --(INT('Drill Size Info'!$AA$19) &amp; "." &amp; RIGHT(DA459,3)),
                --(INT('Drill Size Info'!$AB$19) &amp; "." &amp; RIGHT(DA459,3))
            )
        ),
        "N/A"
    )
)</f>
        <v>N/A</v>
      </c>
      <c r="X459" s="150" t="str">
        <f>IF(DE459&lt;&gt;"",
    IF(INT('Drill Size Info'!$AA$19)=INT('Drill Size Info'!$AB$15),
        --(INT('Drill Size Info'!$AA$15) &amp; "." &amp; DE459),
        IF(AND((--(INT('Drill Size Info'!$AA$15) &amp; "." &amp; DE459)&gt;=--('Drill Size Info'!$AA$15)), (--(INT('Drill Size Info'!$AA$15) &amp; "." &amp; DE459)&lt;=--('Drill Size Info'!$AB$15))),
            --(INT('Drill Size Info'!$AA$15) &amp; "." &amp; DE459),
            --(INT('Drill Size Info'!$AB$15) &amp; "." &amp; DE459)
        )
    ),
    IF(DD459&lt;&gt;"",
        IF(INT('Drill Size Info'!$AA$15)=INT('Drill Size Info'!$AB$15),
            --(INT('Drill Size Info'!$AA$15) &amp; "." &amp; LEFT(DD459,3)),
            IF(AND((--(INT('Drill Size Info'!$AA$15) &amp; "." &amp; LEFT(DD459,3))&gt;=--('Drill Size Info'!$AA$15)), (--(INT('Drill Size Info'!$AA$15) &amp; "." &amp; LEFT(DD459,3))&lt;=--('Drill Size Info'!$AB$15))),
                --(INT('Drill Size Info'!$AA$15) &amp; "." &amp; LEFT(DD459,3)),
                --(INT('Drill Size Info'!$AB$15) &amp; "." &amp; LEFT(DD459,3))
            )
        ),
        "OK"
    )
)</f>
        <v>OK</v>
      </c>
      <c r="Y459" s="150" t="str">
        <f>IF(DF459&lt;&gt;"",
    IF(INT('Drill Size Info'!$AA$19)=INT('Drill Size Info'!$AB$15),
        --(INT('Drill Size Info'!$AA$15) &amp; "." &amp; DF459),
        IF(AND((--(INT('Drill Size Info'!$AA$15) &amp; "." &amp; DF459)&gt;=--('Drill Size Info'!$AA$15)), (--(INT('Drill Size Info'!$AA$15) &amp; "." &amp; DF459)&lt;=--('Drill Size Info'!$AB$15))),
            --(INT('Drill Size Info'!$AA$15) &amp; "." &amp; DF459),
            --(INT('Drill Size Info'!$AB$15) &amp; "." &amp; DF459)
        )
    ),
    IF(DD459&lt;&gt;"",
        IF(INT('Drill Size Info'!$AA$15)=INT('Drill Size Info'!$AB$15),
            --(INT('Drill Size Info'!$AA$15) &amp; "." &amp; RIGHT(DD459,3)),
            IF(AND((--(INT('Drill Size Info'!$AA$15) &amp; "." &amp; RIGHT(DD459,3))&gt;=--('Drill Size Info'!$AA$15)), (--(INT('Drill Size Info'!$AA$15) &amp; "." &amp; RIGHT(DD459,3))&lt;=--('Drill Size Info'!$AB$15))),
                --(INT('Drill Size Info'!$AA$15) &amp; "." &amp; RIGHT(DD459,3)),
                --(INT('Drill Size Info'!$AB$15) &amp; "." &amp; RIGHT(DD459,3))
            )
        ),
        "N/A"
    )
)</f>
        <v>N/A</v>
      </c>
      <c r="Z459" s="162"/>
      <c r="AA459" s="162"/>
      <c r="AB459" s="162"/>
      <c r="AC459" s="162"/>
      <c r="AD459" s="162"/>
      <c r="AE459" s="162"/>
      <c r="AF459" s="162"/>
      <c r="AG459" s="162"/>
      <c r="AH459" s="162"/>
      <c r="AI459" s="162"/>
      <c r="AJ459" s="162"/>
      <c r="AK459" s="183"/>
      <c r="AL459" s="183"/>
      <c r="AM459" s="162"/>
      <c r="AN459" s="162"/>
      <c r="AO459" s="162"/>
      <c r="AP459" s="162"/>
      <c r="AQ459" s="162"/>
      <c r="AR459" s="162"/>
      <c r="AS459" s="162"/>
      <c r="AT459" s="162"/>
      <c r="AU459" s="162"/>
      <c r="AV459" s="162"/>
      <c r="AW459" s="162"/>
      <c r="AX459" s="162"/>
      <c r="AY459" s="162"/>
      <c r="AZ459" s="163"/>
      <c r="BA459" s="163"/>
      <c r="BB459" s="163"/>
      <c r="BC459" s="163"/>
      <c r="BD459" s="163"/>
      <c r="BE459" s="163"/>
      <c r="BF459" s="164"/>
      <c r="BG459" s="165"/>
      <c r="BH459" s="162"/>
      <c r="BI459" s="162"/>
      <c r="BJ459" s="164"/>
      <c r="BK459" s="95"/>
      <c r="BL459" s="182"/>
      <c r="BM459" s="182"/>
      <c r="BN459" s="182"/>
      <c r="BO459" s="182"/>
      <c r="BP459" s="95" t="str">
        <f t="shared" si="245"/>
        <v/>
      </c>
    </row>
    <row r="460" spans="2:68" x14ac:dyDescent="0.2">
      <c r="B460" s="156">
        <f t="shared" si="246"/>
        <v>452</v>
      </c>
      <c r="C460" s="158" t="str">
        <f>CONCATENATE('DATA SHEET'!$B$9, 'DATA SHEET'!$Q$2)</f>
        <v>" HWDP</v>
      </c>
      <c r="D460" s="157" t="str">
        <f t="shared" si="247"/>
        <v/>
      </c>
      <c r="E460" s="158" t="str">
        <f>IF('DATA SHEET'!$E$10="Cat 2","N/A","OK")</f>
        <v>OK</v>
      </c>
      <c r="F460" s="158" t="str">
        <f>IF('DATA SHEET'!$E$10="Cat 2","N/A","OK")</f>
        <v>OK</v>
      </c>
      <c r="G460" s="160"/>
      <c r="H460" s="160"/>
      <c r="I460" s="160" t="s">
        <v>194</v>
      </c>
      <c r="J460" s="160" t="str">
        <f t="shared" si="244"/>
        <v>OK</v>
      </c>
      <c r="K460" s="160" t="str">
        <f t="shared" si="244"/>
        <v>OK</v>
      </c>
      <c r="L460" s="160" t="str">
        <f>IF('DATA SHEET'!$B$10="NC-50","N/A","OK")</f>
        <v>OK</v>
      </c>
      <c r="M460" s="160" t="str">
        <f>IF('DATA SHEET'!$B$10="NC-50","N/A","OK")</f>
        <v>OK</v>
      </c>
      <c r="N460" s="160"/>
      <c r="O460" s="160"/>
      <c r="P460" s="160"/>
      <c r="Q460" s="160"/>
      <c r="R460" s="160"/>
      <c r="S460" s="160"/>
      <c r="T460" s="160"/>
      <c r="U460" s="160"/>
      <c r="V460" s="150" t="str">
        <f>IF(DB460&lt;&gt;"",
    IF(INT('Drill Size Info'!$AA$19)=INT('Drill Size Info'!$AB$19),
        --(INT('Drill Size Info'!$AA$19) &amp; "." &amp; DB460),
        IF(AND((--(INT('Drill Size Info'!$AA$19) &amp; "." &amp; DB460)&gt;=--('Drill Size Info'!$AA$19)), (--(INT('Drill Size Info'!$AA$19) &amp; "." &amp; DB460)&lt;=--('Drill Size Info'!$AB$19))),
            --(INT('Drill Size Info'!$AA$19) &amp; "." &amp; DB460),
            --(INT('Drill Size Info'!$AB$19) &amp; "." &amp; DB460)
        )
    ),
    IF(DA460&lt;&gt;"",
        IF(INT('Drill Size Info'!$AA$19)=INT('Drill Size Info'!$AB$19),
            --(INT('Drill Size Info'!$AA$19) &amp; "." &amp; LEFT(DA460,3)),
            IF(AND((--(INT('Drill Size Info'!$AA$19) &amp; "." &amp; LEFT(DA460,3))&gt;=--('Drill Size Info'!$AA$19)), (--(INT('Drill Size Info'!$AA$19) &amp; "." &amp; LEFT(DA460,3))&lt;=--('Drill Size Info'!$AB$19))),
                --(INT('Drill Size Info'!$AA$19) &amp; "." &amp; LEFT(DA460,3)),
                --(INT('Drill Size Info'!$AB$19) &amp; "." &amp; LEFT(DA460,3))
            )
        ),
        "OK"
    )
)</f>
        <v>OK</v>
      </c>
      <c r="W460" s="150" t="str">
        <f>IF(DC460&lt;&gt;"",
    IF(INT('Drill Size Info'!$AA$19)=INT('Drill Size Info'!$AB$19),
        --(INT('Drill Size Info'!$AA$19) &amp; "." &amp; DC460),
        IF(AND((--(INT('Drill Size Info'!$AA$19) &amp; "." &amp; DC460)&gt;=--('Drill Size Info'!$AA$19)), (--(INT('Drill Size Info'!$AA$19) &amp; "." &amp; DC460)&lt;=--('Drill Size Info'!$AB$19))),
            --(INT('Drill Size Info'!$AA$19) &amp; "." &amp; DC460),
            --(INT('Drill Size Info'!$AB$19) &amp; "." &amp; DC460)
        )
    ),
    IF(DA460&lt;&gt;"",
        IF(INT('Drill Size Info'!$AA$19)=INT('Drill Size Info'!$AB$19),
            --(INT('Drill Size Info'!$AA$19) &amp; "." &amp; RIGHT(DA460,3)),
            IF(AND((--(INT('Drill Size Info'!$AA$19) &amp; "." &amp; RIGHT(DA460,3))&gt;=--('Drill Size Info'!$AA$19)), (--(INT('Drill Size Info'!$AA$19) &amp; "." &amp; RIGHT(DA460,3))&lt;=--('Drill Size Info'!$AB$19))),
                --(INT('Drill Size Info'!$AA$19) &amp; "." &amp; RIGHT(DA460,3)),
                --(INT('Drill Size Info'!$AB$19) &amp; "." &amp; RIGHT(DA460,3))
            )
        ),
        "N/A"
    )
)</f>
        <v>N/A</v>
      </c>
      <c r="X460" s="150" t="str">
        <f>IF(DE460&lt;&gt;"",
    IF(INT('Drill Size Info'!$AA$19)=INT('Drill Size Info'!$AB$15),
        --(INT('Drill Size Info'!$AA$15) &amp; "." &amp; DE460),
        IF(AND((--(INT('Drill Size Info'!$AA$15) &amp; "." &amp; DE460)&gt;=--('Drill Size Info'!$AA$15)), (--(INT('Drill Size Info'!$AA$15) &amp; "." &amp; DE460)&lt;=--('Drill Size Info'!$AB$15))),
            --(INT('Drill Size Info'!$AA$15) &amp; "." &amp; DE460),
            --(INT('Drill Size Info'!$AB$15) &amp; "." &amp; DE460)
        )
    ),
    IF(DD460&lt;&gt;"",
        IF(INT('Drill Size Info'!$AA$15)=INT('Drill Size Info'!$AB$15),
            --(INT('Drill Size Info'!$AA$15) &amp; "." &amp; LEFT(DD460,3)),
            IF(AND((--(INT('Drill Size Info'!$AA$15) &amp; "." &amp; LEFT(DD460,3))&gt;=--('Drill Size Info'!$AA$15)), (--(INT('Drill Size Info'!$AA$15) &amp; "." &amp; LEFT(DD460,3))&lt;=--('Drill Size Info'!$AB$15))),
                --(INT('Drill Size Info'!$AA$15) &amp; "." &amp; LEFT(DD460,3)),
                --(INT('Drill Size Info'!$AB$15) &amp; "." &amp; LEFT(DD460,3))
            )
        ),
        "OK"
    )
)</f>
        <v>OK</v>
      </c>
      <c r="Y460" s="150" t="str">
        <f>IF(DF460&lt;&gt;"",
    IF(INT('Drill Size Info'!$AA$19)=INT('Drill Size Info'!$AB$15),
        --(INT('Drill Size Info'!$AA$15) &amp; "." &amp; DF460),
        IF(AND((--(INT('Drill Size Info'!$AA$15) &amp; "." &amp; DF460)&gt;=--('Drill Size Info'!$AA$15)), (--(INT('Drill Size Info'!$AA$15) &amp; "." &amp; DF460)&lt;=--('Drill Size Info'!$AB$15))),
            --(INT('Drill Size Info'!$AA$15) &amp; "." &amp; DF460),
            --(INT('Drill Size Info'!$AB$15) &amp; "." &amp; DF460)
        )
    ),
    IF(DD460&lt;&gt;"",
        IF(INT('Drill Size Info'!$AA$15)=INT('Drill Size Info'!$AB$15),
            --(INT('Drill Size Info'!$AA$15) &amp; "." &amp; RIGHT(DD460,3)),
            IF(AND((--(INT('Drill Size Info'!$AA$15) &amp; "." &amp; RIGHT(DD460,3))&gt;=--('Drill Size Info'!$AA$15)), (--(INT('Drill Size Info'!$AA$15) &amp; "." &amp; RIGHT(DD460,3))&lt;=--('Drill Size Info'!$AB$15))),
                --(INT('Drill Size Info'!$AA$15) &amp; "." &amp; RIGHT(DD460,3)),
                --(INT('Drill Size Info'!$AB$15) &amp; "." &amp; RIGHT(DD460,3))
            )
        ),
        "N/A"
    )
)</f>
        <v>N/A</v>
      </c>
      <c r="Z460" s="162"/>
      <c r="AA460" s="162"/>
      <c r="AB460" s="162"/>
      <c r="AC460" s="162"/>
      <c r="AD460" s="162"/>
      <c r="AE460" s="162"/>
      <c r="AF460" s="162"/>
      <c r="AG460" s="162"/>
      <c r="AH460" s="162"/>
      <c r="AI460" s="162"/>
      <c r="AJ460" s="162"/>
      <c r="AK460" s="183"/>
      <c r="AL460" s="183"/>
      <c r="AM460" s="162"/>
      <c r="AN460" s="162"/>
      <c r="AO460" s="162"/>
      <c r="AP460" s="162"/>
      <c r="AQ460" s="162"/>
      <c r="AR460" s="162"/>
      <c r="AS460" s="162"/>
      <c r="AT460" s="162"/>
      <c r="AU460" s="162"/>
      <c r="AV460" s="162"/>
      <c r="AW460" s="162"/>
      <c r="AX460" s="162"/>
      <c r="AY460" s="162"/>
      <c r="AZ460" s="163"/>
      <c r="BA460" s="163"/>
      <c r="BB460" s="163"/>
      <c r="BC460" s="163"/>
      <c r="BD460" s="163"/>
      <c r="BE460" s="163"/>
      <c r="BF460" s="164"/>
      <c r="BG460" s="165"/>
      <c r="BH460" s="162"/>
      <c r="BI460" s="162"/>
      <c r="BJ460" s="164"/>
      <c r="BK460" s="95"/>
      <c r="BL460" s="182"/>
      <c r="BM460" s="182"/>
      <c r="BN460" s="182"/>
      <c r="BO460" s="182"/>
      <c r="BP460" s="95" t="str">
        <f t="shared" si="245"/>
        <v/>
      </c>
    </row>
    <row r="461" spans="2:68" x14ac:dyDescent="0.2">
      <c r="B461" s="156">
        <f t="shared" si="246"/>
        <v>453</v>
      </c>
      <c r="C461" s="158" t="str">
        <f>CONCATENATE('DATA SHEET'!$B$9, 'DATA SHEET'!$Q$2)</f>
        <v>" HWDP</v>
      </c>
      <c r="D461" s="157" t="str">
        <f t="shared" si="247"/>
        <v/>
      </c>
      <c r="E461" s="158" t="str">
        <f>IF('DATA SHEET'!$E$10="Cat 2","N/A","OK")</f>
        <v>OK</v>
      </c>
      <c r="F461" s="158" t="str">
        <f>IF('DATA SHEET'!$E$10="Cat 2","N/A","OK")</f>
        <v>OK</v>
      </c>
      <c r="G461" s="160"/>
      <c r="H461" s="160"/>
      <c r="I461" s="160" t="s">
        <v>194</v>
      </c>
      <c r="J461" s="160" t="str">
        <f t="shared" si="244"/>
        <v>OK</v>
      </c>
      <c r="K461" s="160" t="str">
        <f t="shared" si="244"/>
        <v>OK</v>
      </c>
      <c r="L461" s="160" t="str">
        <f>IF('DATA SHEET'!$B$10="NC-50","N/A","OK")</f>
        <v>OK</v>
      </c>
      <c r="M461" s="160" t="str">
        <f>IF('DATA SHEET'!$B$10="NC-50","N/A","OK")</f>
        <v>OK</v>
      </c>
      <c r="N461" s="160"/>
      <c r="O461" s="160"/>
      <c r="P461" s="160"/>
      <c r="Q461" s="160"/>
      <c r="R461" s="160"/>
      <c r="S461" s="160"/>
      <c r="T461" s="160"/>
      <c r="U461" s="160"/>
      <c r="V461" s="150" t="str">
        <f>IF(DB461&lt;&gt;"",
    IF(INT('Drill Size Info'!$AA$19)=INT('Drill Size Info'!$AB$19),
        --(INT('Drill Size Info'!$AA$19) &amp; "." &amp; DB461),
        IF(AND((--(INT('Drill Size Info'!$AA$19) &amp; "." &amp; DB461)&gt;=--('Drill Size Info'!$AA$19)), (--(INT('Drill Size Info'!$AA$19) &amp; "." &amp; DB461)&lt;=--('Drill Size Info'!$AB$19))),
            --(INT('Drill Size Info'!$AA$19) &amp; "." &amp; DB461),
            --(INT('Drill Size Info'!$AB$19) &amp; "." &amp; DB461)
        )
    ),
    IF(DA461&lt;&gt;"",
        IF(INT('Drill Size Info'!$AA$19)=INT('Drill Size Info'!$AB$19),
            --(INT('Drill Size Info'!$AA$19) &amp; "." &amp; LEFT(DA461,3)),
            IF(AND((--(INT('Drill Size Info'!$AA$19) &amp; "." &amp; LEFT(DA461,3))&gt;=--('Drill Size Info'!$AA$19)), (--(INT('Drill Size Info'!$AA$19) &amp; "." &amp; LEFT(DA461,3))&lt;=--('Drill Size Info'!$AB$19))),
                --(INT('Drill Size Info'!$AA$19) &amp; "." &amp; LEFT(DA461,3)),
                --(INT('Drill Size Info'!$AB$19) &amp; "." &amp; LEFT(DA461,3))
            )
        ),
        "OK"
    )
)</f>
        <v>OK</v>
      </c>
      <c r="W461" s="150" t="str">
        <f>IF(DC461&lt;&gt;"",
    IF(INT('Drill Size Info'!$AA$19)=INT('Drill Size Info'!$AB$19),
        --(INT('Drill Size Info'!$AA$19) &amp; "." &amp; DC461),
        IF(AND((--(INT('Drill Size Info'!$AA$19) &amp; "." &amp; DC461)&gt;=--('Drill Size Info'!$AA$19)), (--(INT('Drill Size Info'!$AA$19) &amp; "." &amp; DC461)&lt;=--('Drill Size Info'!$AB$19))),
            --(INT('Drill Size Info'!$AA$19) &amp; "." &amp; DC461),
            --(INT('Drill Size Info'!$AB$19) &amp; "." &amp; DC461)
        )
    ),
    IF(DA461&lt;&gt;"",
        IF(INT('Drill Size Info'!$AA$19)=INT('Drill Size Info'!$AB$19),
            --(INT('Drill Size Info'!$AA$19) &amp; "." &amp; RIGHT(DA461,3)),
            IF(AND((--(INT('Drill Size Info'!$AA$19) &amp; "." &amp; RIGHT(DA461,3))&gt;=--('Drill Size Info'!$AA$19)), (--(INT('Drill Size Info'!$AA$19) &amp; "." &amp; RIGHT(DA461,3))&lt;=--('Drill Size Info'!$AB$19))),
                --(INT('Drill Size Info'!$AA$19) &amp; "." &amp; RIGHT(DA461,3)),
                --(INT('Drill Size Info'!$AB$19) &amp; "." &amp; RIGHT(DA461,3))
            )
        ),
        "N/A"
    )
)</f>
        <v>N/A</v>
      </c>
      <c r="X461" s="150" t="str">
        <f>IF(DE461&lt;&gt;"",
    IF(INT('Drill Size Info'!$AA$19)=INT('Drill Size Info'!$AB$15),
        --(INT('Drill Size Info'!$AA$15) &amp; "." &amp; DE461),
        IF(AND((--(INT('Drill Size Info'!$AA$15) &amp; "." &amp; DE461)&gt;=--('Drill Size Info'!$AA$15)), (--(INT('Drill Size Info'!$AA$15) &amp; "." &amp; DE461)&lt;=--('Drill Size Info'!$AB$15))),
            --(INT('Drill Size Info'!$AA$15) &amp; "." &amp; DE461),
            --(INT('Drill Size Info'!$AB$15) &amp; "." &amp; DE461)
        )
    ),
    IF(DD461&lt;&gt;"",
        IF(INT('Drill Size Info'!$AA$15)=INT('Drill Size Info'!$AB$15),
            --(INT('Drill Size Info'!$AA$15) &amp; "." &amp; LEFT(DD461,3)),
            IF(AND((--(INT('Drill Size Info'!$AA$15) &amp; "." &amp; LEFT(DD461,3))&gt;=--('Drill Size Info'!$AA$15)), (--(INT('Drill Size Info'!$AA$15) &amp; "." &amp; LEFT(DD461,3))&lt;=--('Drill Size Info'!$AB$15))),
                --(INT('Drill Size Info'!$AA$15) &amp; "." &amp; LEFT(DD461,3)),
                --(INT('Drill Size Info'!$AB$15) &amp; "." &amp; LEFT(DD461,3))
            )
        ),
        "OK"
    )
)</f>
        <v>OK</v>
      </c>
      <c r="Y461" s="150" t="str">
        <f>IF(DF461&lt;&gt;"",
    IF(INT('Drill Size Info'!$AA$19)=INT('Drill Size Info'!$AB$15),
        --(INT('Drill Size Info'!$AA$15) &amp; "." &amp; DF461),
        IF(AND((--(INT('Drill Size Info'!$AA$15) &amp; "." &amp; DF461)&gt;=--('Drill Size Info'!$AA$15)), (--(INT('Drill Size Info'!$AA$15) &amp; "." &amp; DF461)&lt;=--('Drill Size Info'!$AB$15))),
            --(INT('Drill Size Info'!$AA$15) &amp; "." &amp; DF461),
            --(INT('Drill Size Info'!$AB$15) &amp; "." &amp; DF461)
        )
    ),
    IF(DD461&lt;&gt;"",
        IF(INT('Drill Size Info'!$AA$15)=INT('Drill Size Info'!$AB$15),
            --(INT('Drill Size Info'!$AA$15) &amp; "." &amp; RIGHT(DD461,3)),
            IF(AND((--(INT('Drill Size Info'!$AA$15) &amp; "." &amp; RIGHT(DD461,3))&gt;=--('Drill Size Info'!$AA$15)), (--(INT('Drill Size Info'!$AA$15) &amp; "." &amp; RIGHT(DD461,3))&lt;=--('Drill Size Info'!$AB$15))),
                --(INT('Drill Size Info'!$AA$15) &amp; "." &amp; RIGHT(DD461,3)),
                --(INT('Drill Size Info'!$AB$15) &amp; "." &amp; RIGHT(DD461,3))
            )
        ),
        "N/A"
    )
)</f>
        <v>N/A</v>
      </c>
      <c r="Z461" s="162"/>
      <c r="AA461" s="162"/>
      <c r="AB461" s="162"/>
      <c r="AC461" s="162"/>
      <c r="AD461" s="162"/>
      <c r="AE461" s="162"/>
      <c r="AF461" s="162"/>
      <c r="AG461" s="162"/>
      <c r="AH461" s="162"/>
      <c r="AI461" s="162"/>
      <c r="AJ461" s="162"/>
      <c r="AK461" s="183"/>
      <c r="AL461" s="183"/>
      <c r="AM461" s="162"/>
      <c r="AN461" s="162"/>
      <c r="AO461" s="162"/>
      <c r="AP461" s="162"/>
      <c r="AQ461" s="162"/>
      <c r="AR461" s="162"/>
      <c r="AS461" s="162"/>
      <c r="AT461" s="162"/>
      <c r="AU461" s="162"/>
      <c r="AV461" s="162"/>
      <c r="AW461" s="162"/>
      <c r="AX461" s="162"/>
      <c r="AY461" s="162"/>
      <c r="AZ461" s="163"/>
      <c r="BA461" s="163"/>
      <c r="BB461" s="163"/>
      <c r="BC461" s="163"/>
      <c r="BD461" s="163"/>
      <c r="BE461" s="163"/>
      <c r="BF461" s="164"/>
      <c r="BG461" s="165"/>
      <c r="BH461" s="162"/>
      <c r="BI461" s="162"/>
      <c r="BJ461" s="164"/>
      <c r="BK461" s="95"/>
      <c r="BL461" s="182"/>
      <c r="BM461" s="182"/>
      <c r="BN461" s="182"/>
      <c r="BO461" s="182"/>
      <c r="BP461" s="95" t="str">
        <f t="shared" si="245"/>
        <v/>
      </c>
    </row>
    <row r="462" spans="2:68" x14ac:dyDescent="0.2">
      <c r="B462" s="156">
        <f t="shared" si="246"/>
        <v>454</v>
      </c>
      <c r="C462" s="158" t="str">
        <f>CONCATENATE('DATA SHEET'!$B$9, 'DATA SHEET'!$Q$2)</f>
        <v>" HWDP</v>
      </c>
      <c r="D462" s="157" t="str">
        <f t="shared" si="247"/>
        <v/>
      </c>
      <c r="E462" s="158" t="str">
        <f>IF('DATA SHEET'!$E$10="Cat 2","N/A","OK")</f>
        <v>OK</v>
      </c>
      <c r="F462" s="158" t="str">
        <f>IF('DATA SHEET'!$E$10="Cat 2","N/A","OK")</f>
        <v>OK</v>
      </c>
      <c r="G462" s="160"/>
      <c r="H462" s="160"/>
      <c r="I462" s="160" t="s">
        <v>194</v>
      </c>
      <c r="J462" s="160" t="str">
        <f t="shared" si="244"/>
        <v>OK</v>
      </c>
      <c r="K462" s="160" t="str">
        <f t="shared" si="244"/>
        <v>OK</v>
      </c>
      <c r="L462" s="160" t="str">
        <f>IF('DATA SHEET'!$B$10="NC-50","N/A","OK")</f>
        <v>OK</v>
      </c>
      <c r="M462" s="160" t="str">
        <f>IF('DATA SHEET'!$B$10="NC-50","N/A","OK")</f>
        <v>OK</v>
      </c>
      <c r="N462" s="160"/>
      <c r="O462" s="160"/>
      <c r="P462" s="160"/>
      <c r="Q462" s="160"/>
      <c r="R462" s="160"/>
      <c r="S462" s="160"/>
      <c r="T462" s="160"/>
      <c r="U462" s="160"/>
      <c r="V462" s="150" t="str">
        <f>IF(DB462&lt;&gt;"",
    IF(INT('Drill Size Info'!$AA$19)=INT('Drill Size Info'!$AB$19),
        --(INT('Drill Size Info'!$AA$19) &amp; "." &amp; DB462),
        IF(AND((--(INT('Drill Size Info'!$AA$19) &amp; "." &amp; DB462)&gt;=--('Drill Size Info'!$AA$19)), (--(INT('Drill Size Info'!$AA$19) &amp; "." &amp; DB462)&lt;=--('Drill Size Info'!$AB$19))),
            --(INT('Drill Size Info'!$AA$19) &amp; "." &amp; DB462),
            --(INT('Drill Size Info'!$AB$19) &amp; "." &amp; DB462)
        )
    ),
    IF(DA462&lt;&gt;"",
        IF(INT('Drill Size Info'!$AA$19)=INT('Drill Size Info'!$AB$19),
            --(INT('Drill Size Info'!$AA$19) &amp; "." &amp; LEFT(DA462,3)),
            IF(AND((--(INT('Drill Size Info'!$AA$19) &amp; "." &amp; LEFT(DA462,3))&gt;=--('Drill Size Info'!$AA$19)), (--(INT('Drill Size Info'!$AA$19) &amp; "." &amp; LEFT(DA462,3))&lt;=--('Drill Size Info'!$AB$19))),
                --(INT('Drill Size Info'!$AA$19) &amp; "." &amp; LEFT(DA462,3)),
                --(INT('Drill Size Info'!$AB$19) &amp; "." &amp; LEFT(DA462,3))
            )
        ),
        "OK"
    )
)</f>
        <v>OK</v>
      </c>
      <c r="W462" s="150" t="str">
        <f>IF(DC462&lt;&gt;"",
    IF(INT('Drill Size Info'!$AA$19)=INT('Drill Size Info'!$AB$19),
        --(INT('Drill Size Info'!$AA$19) &amp; "." &amp; DC462),
        IF(AND((--(INT('Drill Size Info'!$AA$19) &amp; "." &amp; DC462)&gt;=--('Drill Size Info'!$AA$19)), (--(INT('Drill Size Info'!$AA$19) &amp; "." &amp; DC462)&lt;=--('Drill Size Info'!$AB$19))),
            --(INT('Drill Size Info'!$AA$19) &amp; "." &amp; DC462),
            --(INT('Drill Size Info'!$AB$19) &amp; "." &amp; DC462)
        )
    ),
    IF(DA462&lt;&gt;"",
        IF(INT('Drill Size Info'!$AA$19)=INT('Drill Size Info'!$AB$19),
            --(INT('Drill Size Info'!$AA$19) &amp; "." &amp; RIGHT(DA462,3)),
            IF(AND((--(INT('Drill Size Info'!$AA$19) &amp; "." &amp; RIGHT(DA462,3))&gt;=--('Drill Size Info'!$AA$19)), (--(INT('Drill Size Info'!$AA$19) &amp; "." &amp; RIGHT(DA462,3))&lt;=--('Drill Size Info'!$AB$19))),
                --(INT('Drill Size Info'!$AA$19) &amp; "." &amp; RIGHT(DA462,3)),
                --(INT('Drill Size Info'!$AB$19) &amp; "." &amp; RIGHT(DA462,3))
            )
        ),
        "N/A"
    )
)</f>
        <v>N/A</v>
      </c>
      <c r="X462" s="150" t="str">
        <f>IF(DE462&lt;&gt;"",
    IF(INT('Drill Size Info'!$AA$19)=INT('Drill Size Info'!$AB$15),
        --(INT('Drill Size Info'!$AA$15) &amp; "." &amp; DE462),
        IF(AND((--(INT('Drill Size Info'!$AA$15) &amp; "." &amp; DE462)&gt;=--('Drill Size Info'!$AA$15)), (--(INT('Drill Size Info'!$AA$15) &amp; "." &amp; DE462)&lt;=--('Drill Size Info'!$AB$15))),
            --(INT('Drill Size Info'!$AA$15) &amp; "." &amp; DE462),
            --(INT('Drill Size Info'!$AB$15) &amp; "." &amp; DE462)
        )
    ),
    IF(DD462&lt;&gt;"",
        IF(INT('Drill Size Info'!$AA$15)=INT('Drill Size Info'!$AB$15),
            --(INT('Drill Size Info'!$AA$15) &amp; "." &amp; LEFT(DD462,3)),
            IF(AND((--(INT('Drill Size Info'!$AA$15) &amp; "." &amp; LEFT(DD462,3))&gt;=--('Drill Size Info'!$AA$15)), (--(INT('Drill Size Info'!$AA$15) &amp; "." &amp; LEFT(DD462,3))&lt;=--('Drill Size Info'!$AB$15))),
                --(INT('Drill Size Info'!$AA$15) &amp; "." &amp; LEFT(DD462,3)),
                --(INT('Drill Size Info'!$AB$15) &amp; "." &amp; LEFT(DD462,3))
            )
        ),
        "OK"
    )
)</f>
        <v>OK</v>
      </c>
      <c r="Y462" s="150" t="str">
        <f>IF(DF462&lt;&gt;"",
    IF(INT('Drill Size Info'!$AA$19)=INT('Drill Size Info'!$AB$15),
        --(INT('Drill Size Info'!$AA$15) &amp; "." &amp; DF462),
        IF(AND((--(INT('Drill Size Info'!$AA$15) &amp; "." &amp; DF462)&gt;=--('Drill Size Info'!$AA$15)), (--(INT('Drill Size Info'!$AA$15) &amp; "." &amp; DF462)&lt;=--('Drill Size Info'!$AB$15))),
            --(INT('Drill Size Info'!$AA$15) &amp; "." &amp; DF462),
            --(INT('Drill Size Info'!$AB$15) &amp; "." &amp; DF462)
        )
    ),
    IF(DD462&lt;&gt;"",
        IF(INT('Drill Size Info'!$AA$15)=INT('Drill Size Info'!$AB$15),
            --(INT('Drill Size Info'!$AA$15) &amp; "." &amp; RIGHT(DD462,3)),
            IF(AND((--(INT('Drill Size Info'!$AA$15) &amp; "." &amp; RIGHT(DD462,3))&gt;=--('Drill Size Info'!$AA$15)), (--(INT('Drill Size Info'!$AA$15) &amp; "." &amp; RIGHT(DD462,3))&lt;=--('Drill Size Info'!$AB$15))),
                --(INT('Drill Size Info'!$AA$15) &amp; "." &amp; RIGHT(DD462,3)),
                --(INT('Drill Size Info'!$AB$15) &amp; "." &amp; RIGHT(DD462,3))
            )
        ),
        "N/A"
    )
)</f>
        <v>N/A</v>
      </c>
      <c r="Z462" s="162"/>
      <c r="AA462" s="162"/>
      <c r="AB462" s="162"/>
      <c r="AC462" s="162"/>
      <c r="AD462" s="162"/>
      <c r="AE462" s="162"/>
      <c r="AF462" s="162"/>
      <c r="AG462" s="162"/>
      <c r="AH462" s="162"/>
      <c r="AI462" s="162"/>
      <c r="AJ462" s="162"/>
      <c r="AK462" s="183"/>
      <c r="AL462" s="183"/>
      <c r="AM462" s="162"/>
      <c r="AN462" s="162"/>
      <c r="AO462" s="162"/>
      <c r="AP462" s="162"/>
      <c r="AQ462" s="162"/>
      <c r="AR462" s="162"/>
      <c r="AS462" s="162"/>
      <c r="AT462" s="162"/>
      <c r="AU462" s="162"/>
      <c r="AV462" s="162"/>
      <c r="AW462" s="162"/>
      <c r="AX462" s="162"/>
      <c r="AY462" s="162"/>
      <c r="AZ462" s="163"/>
      <c r="BA462" s="163"/>
      <c r="BB462" s="163"/>
      <c r="BC462" s="163"/>
      <c r="BD462" s="163"/>
      <c r="BE462" s="163"/>
      <c r="BF462" s="164"/>
      <c r="BG462" s="165"/>
      <c r="BH462" s="162"/>
      <c r="BI462" s="162"/>
      <c r="BJ462" s="164"/>
      <c r="BK462" s="95"/>
      <c r="BL462" s="182"/>
      <c r="BM462" s="182"/>
      <c r="BN462" s="182"/>
      <c r="BO462" s="182"/>
      <c r="BP462" s="95" t="str">
        <f t="shared" si="245"/>
        <v/>
      </c>
    </row>
    <row r="463" spans="2:68" x14ac:dyDescent="0.2">
      <c r="B463" s="156">
        <f t="shared" si="246"/>
        <v>455</v>
      </c>
      <c r="C463" s="158" t="str">
        <f>CONCATENATE('DATA SHEET'!$B$9, 'DATA SHEET'!$Q$2)</f>
        <v>" HWDP</v>
      </c>
      <c r="D463" s="157" t="str">
        <f t="shared" si="247"/>
        <v/>
      </c>
      <c r="E463" s="158" t="str">
        <f>IF('DATA SHEET'!$E$10="Cat 2","N/A","OK")</f>
        <v>OK</v>
      </c>
      <c r="F463" s="158" t="str">
        <f>IF('DATA SHEET'!$E$10="Cat 2","N/A","OK")</f>
        <v>OK</v>
      </c>
      <c r="G463" s="160"/>
      <c r="H463" s="160"/>
      <c r="I463" s="160" t="s">
        <v>194</v>
      </c>
      <c r="J463" s="160" t="str">
        <f t="shared" si="244"/>
        <v>OK</v>
      </c>
      <c r="K463" s="160" t="str">
        <f t="shared" si="244"/>
        <v>OK</v>
      </c>
      <c r="L463" s="160" t="str">
        <f>IF('DATA SHEET'!$B$10="NC-50","N/A","OK")</f>
        <v>OK</v>
      </c>
      <c r="M463" s="160" t="str">
        <f>IF('DATA SHEET'!$B$10="NC-50","N/A","OK")</f>
        <v>OK</v>
      </c>
      <c r="N463" s="160"/>
      <c r="O463" s="160"/>
      <c r="P463" s="160"/>
      <c r="Q463" s="160"/>
      <c r="R463" s="160"/>
      <c r="S463" s="160"/>
      <c r="T463" s="160"/>
      <c r="U463" s="160"/>
      <c r="V463" s="150" t="str">
        <f>IF(DB463&lt;&gt;"",
    IF(INT('Drill Size Info'!$AA$19)=INT('Drill Size Info'!$AB$19),
        --(INT('Drill Size Info'!$AA$19) &amp; "." &amp; DB463),
        IF(AND((--(INT('Drill Size Info'!$AA$19) &amp; "." &amp; DB463)&gt;=--('Drill Size Info'!$AA$19)), (--(INT('Drill Size Info'!$AA$19) &amp; "." &amp; DB463)&lt;=--('Drill Size Info'!$AB$19))),
            --(INT('Drill Size Info'!$AA$19) &amp; "." &amp; DB463),
            --(INT('Drill Size Info'!$AB$19) &amp; "." &amp; DB463)
        )
    ),
    IF(DA463&lt;&gt;"",
        IF(INT('Drill Size Info'!$AA$19)=INT('Drill Size Info'!$AB$19),
            --(INT('Drill Size Info'!$AA$19) &amp; "." &amp; LEFT(DA463,3)),
            IF(AND((--(INT('Drill Size Info'!$AA$19) &amp; "." &amp; LEFT(DA463,3))&gt;=--('Drill Size Info'!$AA$19)), (--(INT('Drill Size Info'!$AA$19) &amp; "." &amp; LEFT(DA463,3))&lt;=--('Drill Size Info'!$AB$19))),
                --(INT('Drill Size Info'!$AA$19) &amp; "." &amp; LEFT(DA463,3)),
                --(INT('Drill Size Info'!$AB$19) &amp; "." &amp; LEFT(DA463,3))
            )
        ),
        "OK"
    )
)</f>
        <v>OK</v>
      </c>
      <c r="W463" s="150" t="str">
        <f>IF(DC463&lt;&gt;"",
    IF(INT('Drill Size Info'!$AA$19)=INT('Drill Size Info'!$AB$19),
        --(INT('Drill Size Info'!$AA$19) &amp; "." &amp; DC463),
        IF(AND((--(INT('Drill Size Info'!$AA$19) &amp; "." &amp; DC463)&gt;=--('Drill Size Info'!$AA$19)), (--(INT('Drill Size Info'!$AA$19) &amp; "." &amp; DC463)&lt;=--('Drill Size Info'!$AB$19))),
            --(INT('Drill Size Info'!$AA$19) &amp; "." &amp; DC463),
            --(INT('Drill Size Info'!$AB$19) &amp; "." &amp; DC463)
        )
    ),
    IF(DA463&lt;&gt;"",
        IF(INT('Drill Size Info'!$AA$19)=INT('Drill Size Info'!$AB$19),
            --(INT('Drill Size Info'!$AA$19) &amp; "." &amp; RIGHT(DA463,3)),
            IF(AND((--(INT('Drill Size Info'!$AA$19) &amp; "." &amp; RIGHT(DA463,3))&gt;=--('Drill Size Info'!$AA$19)), (--(INT('Drill Size Info'!$AA$19) &amp; "." &amp; RIGHT(DA463,3))&lt;=--('Drill Size Info'!$AB$19))),
                --(INT('Drill Size Info'!$AA$19) &amp; "." &amp; RIGHT(DA463,3)),
                --(INT('Drill Size Info'!$AB$19) &amp; "." &amp; RIGHT(DA463,3))
            )
        ),
        "N/A"
    )
)</f>
        <v>N/A</v>
      </c>
      <c r="X463" s="150" t="str">
        <f>IF(DE463&lt;&gt;"",
    IF(INT('Drill Size Info'!$AA$19)=INT('Drill Size Info'!$AB$15),
        --(INT('Drill Size Info'!$AA$15) &amp; "." &amp; DE463),
        IF(AND((--(INT('Drill Size Info'!$AA$15) &amp; "." &amp; DE463)&gt;=--('Drill Size Info'!$AA$15)), (--(INT('Drill Size Info'!$AA$15) &amp; "." &amp; DE463)&lt;=--('Drill Size Info'!$AB$15))),
            --(INT('Drill Size Info'!$AA$15) &amp; "." &amp; DE463),
            --(INT('Drill Size Info'!$AB$15) &amp; "." &amp; DE463)
        )
    ),
    IF(DD463&lt;&gt;"",
        IF(INT('Drill Size Info'!$AA$15)=INT('Drill Size Info'!$AB$15),
            --(INT('Drill Size Info'!$AA$15) &amp; "." &amp; LEFT(DD463,3)),
            IF(AND((--(INT('Drill Size Info'!$AA$15) &amp; "." &amp; LEFT(DD463,3))&gt;=--('Drill Size Info'!$AA$15)), (--(INT('Drill Size Info'!$AA$15) &amp; "." &amp; LEFT(DD463,3))&lt;=--('Drill Size Info'!$AB$15))),
                --(INT('Drill Size Info'!$AA$15) &amp; "." &amp; LEFT(DD463,3)),
                --(INT('Drill Size Info'!$AB$15) &amp; "." &amp; LEFT(DD463,3))
            )
        ),
        "OK"
    )
)</f>
        <v>OK</v>
      </c>
      <c r="Y463" s="150" t="str">
        <f>IF(DF463&lt;&gt;"",
    IF(INT('Drill Size Info'!$AA$19)=INT('Drill Size Info'!$AB$15),
        --(INT('Drill Size Info'!$AA$15) &amp; "." &amp; DF463),
        IF(AND((--(INT('Drill Size Info'!$AA$15) &amp; "." &amp; DF463)&gt;=--('Drill Size Info'!$AA$15)), (--(INT('Drill Size Info'!$AA$15) &amp; "." &amp; DF463)&lt;=--('Drill Size Info'!$AB$15))),
            --(INT('Drill Size Info'!$AA$15) &amp; "." &amp; DF463),
            --(INT('Drill Size Info'!$AB$15) &amp; "." &amp; DF463)
        )
    ),
    IF(DD463&lt;&gt;"",
        IF(INT('Drill Size Info'!$AA$15)=INT('Drill Size Info'!$AB$15),
            --(INT('Drill Size Info'!$AA$15) &amp; "." &amp; RIGHT(DD463,3)),
            IF(AND((--(INT('Drill Size Info'!$AA$15) &amp; "." &amp; RIGHT(DD463,3))&gt;=--('Drill Size Info'!$AA$15)), (--(INT('Drill Size Info'!$AA$15) &amp; "." &amp; RIGHT(DD463,3))&lt;=--('Drill Size Info'!$AB$15))),
                --(INT('Drill Size Info'!$AA$15) &amp; "." &amp; RIGHT(DD463,3)),
                --(INT('Drill Size Info'!$AB$15) &amp; "." &amp; RIGHT(DD463,3))
            )
        ),
        "N/A"
    )
)</f>
        <v>N/A</v>
      </c>
      <c r="Z463" s="162"/>
      <c r="AA463" s="162"/>
      <c r="AB463" s="162"/>
      <c r="AC463" s="162"/>
      <c r="AD463" s="162"/>
      <c r="AE463" s="162"/>
      <c r="AF463" s="162"/>
      <c r="AG463" s="162"/>
      <c r="AH463" s="162"/>
      <c r="AI463" s="162"/>
      <c r="AJ463" s="162"/>
      <c r="AK463" s="183"/>
      <c r="AL463" s="183"/>
      <c r="AM463" s="162"/>
      <c r="AN463" s="162"/>
      <c r="AO463" s="162"/>
      <c r="AP463" s="162"/>
      <c r="AQ463" s="162"/>
      <c r="AR463" s="162"/>
      <c r="AS463" s="162"/>
      <c r="AT463" s="162"/>
      <c r="AU463" s="162"/>
      <c r="AV463" s="162"/>
      <c r="AW463" s="162"/>
      <c r="AX463" s="162"/>
      <c r="AY463" s="162"/>
      <c r="AZ463" s="163"/>
      <c r="BA463" s="163"/>
      <c r="BB463" s="163"/>
      <c r="BC463" s="163"/>
      <c r="BD463" s="163"/>
      <c r="BE463" s="163"/>
      <c r="BF463" s="164"/>
      <c r="BG463" s="165"/>
      <c r="BH463" s="162"/>
      <c r="BI463" s="162"/>
      <c r="BJ463" s="164"/>
      <c r="BK463" s="95"/>
      <c r="BL463" s="182"/>
      <c r="BM463" s="182"/>
      <c r="BN463" s="182"/>
      <c r="BO463" s="182"/>
      <c r="BP463" s="95" t="str">
        <f t="shared" si="245"/>
        <v/>
      </c>
    </row>
    <row r="464" spans="2:68" x14ac:dyDescent="0.2">
      <c r="B464" s="156">
        <f t="shared" si="246"/>
        <v>456</v>
      </c>
      <c r="C464" s="158" t="str">
        <f>CONCATENATE('DATA SHEET'!$B$9, 'DATA SHEET'!$Q$2)</f>
        <v>" HWDP</v>
      </c>
      <c r="D464" s="157" t="str">
        <f t="shared" si="247"/>
        <v/>
      </c>
      <c r="E464" s="158" t="str">
        <f>IF('DATA SHEET'!$E$10="Cat 2","N/A","OK")</f>
        <v>OK</v>
      </c>
      <c r="F464" s="158" t="str">
        <f>IF('DATA SHEET'!$E$10="Cat 2","N/A","OK")</f>
        <v>OK</v>
      </c>
      <c r="G464" s="160"/>
      <c r="H464" s="160"/>
      <c r="I464" s="160" t="s">
        <v>194</v>
      </c>
      <c r="J464" s="160" t="str">
        <f t="shared" si="244"/>
        <v>OK</v>
      </c>
      <c r="K464" s="160" t="str">
        <f t="shared" si="244"/>
        <v>OK</v>
      </c>
      <c r="L464" s="160" t="str">
        <f>IF('DATA SHEET'!$B$10="NC-50","N/A","OK")</f>
        <v>OK</v>
      </c>
      <c r="M464" s="160" t="str">
        <f>IF('DATA SHEET'!$B$10="NC-50","N/A","OK")</f>
        <v>OK</v>
      </c>
      <c r="N464" s="160"/>
      <c r="O464" s="160"/>
      <c r="P464" s="160"/>
      <c r="Q464" s="160"/>
      <c r="R464" s="160"/>
      <c r="S464" s="160"/>
      <c r="T464" s="160"/>
      <c r="U464" s="160"/>
      <c r="V464" s="150" t="str">
        <f>IF(DB464&lt;&gt;"",
    IF(INT('Drill Size Info'!$AA$19)=INT('Drill Size Info'!$AB$19),
        --(INT('Drill Size Info'!$AA$19) &amp; "." &amp; DB464),
        IF(AND((--(INT('Drill Size Info'!$AA$19) &amp; "." &amp; DB464)&gt;=--('Drill Size Info'!$AA$19)), (--(INT('Drill Size Info'!$AA$19) &amp; "." &amp; DB464)&lt;=--('Drill Size Info'!$AB$19))),
            --(INT('Drill Size Info'!$AA$19) &amp; "." &amp; DB464),
            --(INT('Drill Size Info'!$AB$19) &amp; "." &amp; DB464)
        )
    ),
    IF(DA464&lt;&gt;"",
        IF(INT('Drill Size Info'!$AA$19)=INT('Drill Size Info'!$AB$19),
            --(INT('Drill Size Info'!$AA$19) &amp; "." &amp; LEFT(DA464,3)),
            IF(AND((--(INT('Drill Size Info'!$AA$19) &amp; "." &amp; LEFT(DA464,3))&gt;=--('Drill Size Info'!$AA$19)), (--(INT('Drill Size Info'!$AA$19) &amp; "." &amp; LEFT(DA464,3))&lt;=--('Drill Size Info'!$AB$19))),
                --(INT('Drill Size Info'!$AA$19) &amp; "." &amp; LEFT(DA464,3)),
                --(INT('Drill Size Info'!$AB$19) &amp; "." &amp; LEFT(DA464,3))
            )
        ),
        "OK"
    )
)</f>
        <v>OK</v>
      </c>
      <c r="W464" s="150" t="str">
        <f>IF(DC464&lt;&gt;"",
    IF(INT('Drill Size Info'!$AA$19)=INT('Drill Size Info'!$AB$19),
        --(INT('Drill Size Info'!$AA$19) &amp; "." &amp; DC464),
        IF(AND((--(INT('Drill Size Info'!$AA$19) &amp; "." &amp; DC464)&gt;=--('Drill Size Info'!$AA$19)), (--(INT('Drill Size Info'!$AA$19) &amp; "." &amp; DC464)&lt;=--('Drill Size Info'!$AB$19))),
            --(INT('Drill Size Info'!$AA$19) &amp; "." &amp; DC464),
            --(INT('Drill Size Info'!$AB$19) &amp; "." &amp; DC464)
        )
    ),
    IF(DA464&lt;&gt;"",
        IF(INT('Drill Size Info'!$AA$19)=INT('Drill Size Info'!$AB$19),
            --(INT('Drill Size Info'!$AA$19) &amp; "." &amp; RIGHT(DA464,3)),
            IF(AND((--(INT('Drill Size Info'!$AA$19) &amp; "." &amp; RIGHT(DA464,3))&gt;=--('Drill Size Info'!$AA$19)), (--(INT('Drill Size Info'!$AA$19) &amp; "." &amp; RIGHT(DA464,3))&lt;=--('Drill Size Info'!$AB$19))),
                --(INT('Drill Size Info'!$AA$19) &amp; "." &amp; RIGHT(DA464,3)),
                --(INT('Drill Size Info'!$AB$19) &amp; "." &amp; RIGHT(DA464,3))
            )
        ),
        "N/A"
    )
)</f>
        <v>N/A</v>
      </c>
      <c r="X464" s="150" t="str">
        <f>IF(DE464&lt;&gt;"",
    IF(INT('Drill Size Info'!$AA$19)=INT('Drill Size Info'!$AB$15),
        --(INT('Drill Size Info'!$AA$15) &amp; "." &amp; DE464),
        IF(AND((--(INT('Drill Size Info'!$AA$15) &amp; "." &amp; DE464)&gt;=--('Drill Size Info'!$AA$15)), (--(INT('Drill Size Info'!$AA$15) &amp; "." &amp; DE464)&lt;=--('Drill Size Info'!$AB$15))),
            --(INT('Drill Size Info'!$AA$15) &amp; "." &amp; DE464),
            --(INT('Drill Size Info'!$AB$15) &amp; "." &amp; DE464)
        )
    ),
    IF(DD464&lt;&gt;"",
        IF(INT('Drill Size Info'!$AA$15)=INT('Drill Size Info'!$AB$15),
            --(INT('Drill Size Info'!$AA$15) &amp; "." &amp; LEFT(DD464,3)),
            IF(AND((--(INT('Drill Size Info'!$AA$15) &amp; "." &amp; LEFT(DD464,3))&gt;=--('Drill Size Info'!$AA$15)), (--(INT('Drill Size Info'!$AA$15) &amp; "." &amp; LEFT(DD464,3))&lt;=--('Drill Size Info'!$AB$15))),
                --(INT('Drill Size Info'!$AA$15) &amp; "." &amp; LEFT(DD464,3)),
                --(INT('Drill Size Info'!$AB$15) &amp; "." &amp; LEFT(DD464,3))
            )
        ),
        "OK"
    )
)</f>
        <v>OK</v>
      </c>
      <c r="Y464" s="150" t="str">
        <f>IF(DF464&lt;&gt;"",
    IF(INT('Drill Size Info'!$AA$19)=INT('Drill Size Info'!$AB$15),
        --(INT('Drill Size Info'!$AA$15) &amp; "." &amp; DF464),
        IF(AND((--(INT('Drill Size Info'!$AA$15) &amp; "." &amp; DF464)&gt;=--('Drill Size Info'!$AA$15)), (--(INT('Drill Size Info'!$AA$15) &amp; "." &amp; DF464)&lt;=--('Drill Size Info'!$AB$15))),
            --(INT('Drill Size Info'!$AA$15) &amp; "." &amp; DF464),
            --(INT('Drill Size Info'!$AB$15) &amp; "." &amp; DF464)
        )
    ),
    IF(DD464&lt;&gt;"",
        IF(INT('Drill Size Info'!$AA$15)=INT('Drill Size Info'!$AB$15),
            --(INT('Drill Size Info'!$AA$15) &amp; "." &amp; RIGHT(DD464,3)),
            IF(AND((--(INT('Drill Size Info'!$AA$15) &amp; "." &amp; RIGHT(DD464,3))&gt;=--('Drill Size Info'!$AA$15)), (--(INT('Drill Size Info'!$AA$15) &amp; "." &amp; RIGHT(DD464,3))&lt;=--('Drill Size Info'!$AB$15))),
                --(INT('Drill Size Info'!$AA$15) &amp; "." &amp; RIGHT(DD464,3)),
                --(INT('Drill Size Info'!$AB$15) &amp; "." &amp; RIGHT(DD464,3))
            )
        ),
        "N/A"
    )
)</f>
        <v>N/A</v>
      </c>
      <c r="Z464" s="162"/>
      <c r="AA464" s="162"/>
      <c r="AB464" s="162"/>
      <c r="AC464" s="162"/>
      <c r="AD464" s="162"/>
      <c r="AE464" s="162"/>
      <c r="AF464" s="162"/>
      <c r="AG464" s="162"/>
      <c r="AH464" s="162"/>
      <c r="AI464" s="162"/>
      <c r="AJ464" s="162"/>
      <c r="AK464" s="183"/>
      <c r="AL464" s="183"/>
      <c r="AM464" s="162"/>
      <c r="AN464" s="162"/>
      <c r="AO464" s="162"/>
      <c r="AP464" s="162"/>
      <c r="AQ464" s="162"/>
      <c r="AR464" s="162"/>
      <c r="AS464" s="162"/>
      <c r="AT464" s="162"/>
      <c r="AU464" s="162"/>
      <c r="AV464" s="162"/>
      <c r="AW464" s="162"/>
      <c r="AX464" s="162"/>
      <c r="AY464" s="162"/>
      <c r="AZ464" s="163"/>
      <c r="BA464" s="163"/>
      <c r="BB464" s="163"/>
      <c r="BC464" s="163"/>
      <c r="BD464" s="163"/>
      <c r="BE464" s="163"/>
      <c r="BF464" s="164"/>
      <c r="BG464" s="165"/>
      <c r="BH464" s="162"/>
      <c r="BI464" s="162"/>
      <c r="BJ464" s="164"/>
      <c r="BK464" s="95"/>
      <c r="BL464" s="182"/>
      <c r="BM464" s="182"/>
      <c r="BN464" s="182"/>
      <c r="BO464" s="182"/>
      <c r="BP464" s="95" t="str">
        <f t="shared" si="245"/>
        <v/>
      </c>
    </row>
    <row r="465" spans="2:68" x14ac:dyDescent="0.2">
      <c r="B465" s="156">
        <f t="shared" si="246"/>
        <v>457</v>
      </c>
      <c r="C465" s="158" t="str">
        <f>CONCATENATE('DATA SHEET'!$B$9, 'DATA SHEET'!$Q$2)</f>
        <v>" HWDP</v>
      </c>
      <c r="D465" s="157" t="str">
        <f t="shared" si="247"/>
        <v/>
      </c>
      <c r="E465" s="158" t="str">
        <f>IF('DATA SHEET'!$E$10="Cat 2","N/A","OK")</f>
        <v>OK</v>
      </c>
      <c r="F465" s="158" t="str">
        <f>IF('DATA SHEET'!$E$10="Cat 2","N/A","OK")</f>
        <v>OK</v>
      </c>
      <c r="G465" s="160"/>
      <c r="H465" s="160"/>
      <c r="I465" s="160" t="s">
        <v>194</v>
      </c>
      <c r="J465" s="160" t="str">
        <f t="shared" si="244"/>
        <v>OK</v>
      </c>
      <c r="K465" s="160" t="str">
        <f t="shared" si="244"/>
        <v>OK</v>
      </c>
      <c r="L465" s="160" t="str">
        <f>IF('DATA SHEET'!$B$10="NC-50","N/A","OK")</f>
        <v>OK</v>
      </c>
      <c r="M465" s="160" t="str">
        <f>IF('DATA SHEET'!$B$10="NC-50","N/A","OK")</f>
        <v>OK</v>
      </c>
      <c r="N465" s="160"/>
      <c r="O465" s="160"/>
      <c r="P465" s="160"/>
      <c r="Q465" s="160"/>
      <c r="R465" s="160"/>
      <c r="S465" s="160"/>
      <c r="T465" s="160"/>
      <c r="U465" s="160"/>
      <c r="V465" s="150" t="str">
        <f>IF(DB465&lt;&gt;"",
    IF(INT('Drill Size Info'!$AA$19)=INT('Drill Size Info'!$AB$19),
        --(INT('Drill Size Info'!$AA$19) &amp; "." &amp; DB465),
        IF(AND((--(INT('Drill Size Info'!$AA$19) &amp; "." &amp; DB465)&gt;=--('Drill Size Info'!$AA$19)), (--(INT('Drill Size Info'!$AA$19) &amp; "." &amp; DB465)&lt;=--('Drill Size Info'!$AB$19))),
            --(INT('Drill Size Info'!$AA$19) &amp; "." &amp; DB465),
            --(INT('Drill Size Info'!$AB$19) &amp; "." &amp; DB465)
        )
    ),
    IF(DA465&lt;&gt;"",
        IF(INT('Drill Size Info'!$AA$19)=INT('Drill Size Info'!$AB$19),
            --(INT('Drill Size Info'!$AA$19) &amp; "." &amp; LEFT(DA465,3)),
            IF(AND((--(INT('Drill Size Info'!$AA$19) &amp; "." &amp; LEFT(DA465,3))&gt;=--('Drill Size Info'!$AA$19)), (--(INT('Drill Size Info'!$AA$19) &amp; "." &amp; LEFT(DA465,3))&lt;=--('Drill Size Info'!$AB$19))),
                --(INT('Drill Size Info'!$AA$19) &amp; "." &amp; LEFT(DA465,3)),
                --(INT('Drill Size Info'!$AB$19) &amp; "." &amp; LEFT(DA465,3))
            )
        ),
        "OK"
    )
)</f>
        <v>OK</v>
      </c>
      <c r="W465" s="150" t="str">
        <f>IF(DC465&lt;&gt;"",
    IF(INT('Drill Size Info'!$AA$19)=INT('Drill Size Info'!$AB$19),
        --(INT('Drill Size Info'!$AA$19) &amp; "." &amp; DC465),
        IF(AND((--(INT('Drill Size Info'!$AA$19) &amp; "." &amp; DC465)&gt;=--('Drill Size Info'!$AA$19)), (--(INT('Drill Size Info'!$AA$19) &amp; "." &amp; DC465)&lt;=--('Drill Size Info'!$AB$19))),
            --(INT('Drill Size Info'!$AA$19) &amp; "." &amp; DC465),
            --(INT('Drill Size Info'!$AB$19) &amp; "." &amp; DC465)
        )
    ),
    IF(DA465&lt;&gt;"",
        IF(INT('Drill Size Info'!$AA$19)=INT('Drill Size Info'!$AB$19),
            --(INT('Drill Size Info'!$AA$19) &amp; "." &amp; RIGHT(DA465,3)),
            IF(AND((--(INT('Drill Size Info'!$AA$19) &amp; "." &amp; RIGHT(DA465,3))&gt;=--('Drill Size Info'!$AA$19)), (--(INT('Drill Size Info'!$AA$19) &amp; "." &amp; RIGHT(DA465,3))&lt;=--('Drill Size Info'!$AB$19))),
                --(INT('Drill Size Info'!$AA$19) &amp; "." &amp; RIGHT(DA465,3)),
                --(INT('Drill Size Info'!$AB$19) &amp; "." &amp; RIGHT(DA465,3))
            )
        ),
        "N/A"
    )
)</f>
        <v>N/A</v>
      </c>
      <c r="X465" s="150" t="str">
        <f>IF(DE465&lt;&gt;"",
    IF(INT('Drill Size Info'!$AA$19)=INT('Drill Size Info'!$AB$15),
        --(INT('Drill Size Info'!$AA$15) &amp; "." &amp; DE465),
        IF(AND((--(INT('Drill Size Info'!$AA$15) &amp; "." &amp; DE465)&gt;=--('Drill Size Info'!$AA$15)), (--(INT('Drill Size Info'!$AA$15) &amp; "." &amp; DE465)&lt;=--('Drill Size Info'!$AB$15))),
            --(INT('Drill Size Info'!$AA$15) &amp; "." &amp; DE465),
            --(INT('Drill Size Info'!$AB$15) &amp; "." &amp; DE465)
        )
    ),
    IF(DD465&lt;&gt;"",
        IF(INT('Drill Size Info'!$AA$15)=INT('Drill Size Info'!$AB$15),
            --(INT('Drill Size Info'!$AA$15) &amp; "." &amp; LEFT(DD465,3)),
            IF(AND((--(INT('Drill Size Info'!$AA$15) &amp; "." &amp; LEFT(DD465,3))&gt;=--('Drill Size Info'!$AA$15)), (--(INT('Drill Size Info'!$AA$15) &amp; "." &amp; LEFT(DD465,3))&lt;=--('Drill Size Info'!$AB$15))),
                --(INT('Drill Size Info'!$AA$15) &amp; "." &amp; LEFT(DD465,3)),
                --(INT('Drill Size Info'!$AB$15) &amp; "." &amp; LEFT(DD465,3))
            )
        ),
        "OK"
    )
)</f>
        <v>OK</v>
      </c>
      <c r="Y465" s="150" t="str">
        <f>IF(DF465&lt;&gt;"",
    IF(INT('Drill Size Info'!$AA$19)=INT('Drill Size Info'!$AB$15),
        --(INT('Drill Size Info'!$AA$15) &amp; "." &amp; DF465),
        IF(AND((--(INT('Drill Size Info'!$AA$15) &amp; "." &amp; DF465)&gt;=--('Drill Size Info'!$AA$15)), (--(INT('Drill Size Info'!$AA$15) &amp; "." &amp; DF465)&lt;=--('Drill Size Info'!$AB$15))),
            --(INT('Drill Size Info'!$AA$15) &amp; "." &amp; DF465),
            --(INT('Drill Size Info'!$AB$15) &amp; "." &amp; DF465)
        )
    ),
    IF(DD465&lt;&gt;"",
        IF(INT('Drill Size Info'!$AA$15)=INT('Drill Size Info'!$AB$15),
            --(INT('Drill Size Info'!$AA$15) &amp; "." &amp; RIGHT(DD465,3)),
            IF(AND((--(INT('Drill Size Info'!$AA$15) &amp; "." &amp; RIGHT(DD465,3))&gt;=--('Drill Size Info'!$AA$15)), (--(INT('Drill Size Info'!$AA$15) &amp; "." &amp; RIGHT(DD465,3))&lt;=--('Drill Size Info'!$AB$15))),
                --(INT('Drill Size Info'!$AA$15) &amp; "." &amp; RIGHT(DD465,3)),
                --(INT('Drill Size Info'!$AB$15) &amp; "." &amp; RIGHT(DD465,3))
            )
        ),
        "N/A"
    )
)</f>
        <v>N/A</v>
      </c>
      <c r="Z465" s="162"/>
      <c r="AA465" s="162"/>
      <c r="AB465" s="162"/>
      <c r="AC465" s="162"/>
      <c r="AD465" s="162"/>
      <c r="AE465" s="162"/>
      <c r="AF465" s="162"/>
      <c r="AG465" s="162"/>
      <c r="AH465" s="162"/>
      <c r="AI465" s="162"/>
      <c r="AJ465" s="162"/>
      <c r="AK465" s="183"/>
      <c r="AL465" s="183"/>
      <c r="AM465" s="162"/>
      <c r="AN465" s="162"/>
      <c r="AO465" s="162"/>
      <c r="AP465" s="162"/>
      <c r="AQ465" s="162"/>
      <c r="AR465" s="162"/>
      <c r="AS465" s="162"/>
      <c r="AT465" s="162"/>
      <c r="AU465" s="162"/>
      <c r="AV465" s="162"/>
      <c r="AW465" s="162"/>
      <c r="AX465" s="162"/>
      <c r="AY465" s="162"/>
      <c r="AZ465" s="163"/>
      <c r="BA465" s="163"/>
      <c r="BB465" s="163"/>
      <c r="BC465" s="163"/>
      <c r="BD465" s="163"/>
      <c r="BE465" s="163"/>
      <c r="BF465" s="164"/>
      <c r="BG465" s="165"/>
      <c r="BH465" s="162"/>
      <c r="BI465" s="162"/>
      <c r="BJ465" s="164"/>
      <c r="BK465" s="95"/>
      <c r="BL465" s="182"/>
      <c r="BM465" s="182"/>
      <c r="BN465" s="182"/>
      <c r="BO465" s="182"/>
      <c r="BP465" s="95" t="str">
        <f t="shared" si="245"/>
        <v/>
      </c>
    </row>
    <row r="466" spans="2:68" x14ac:dyDescent="0.2">
      <c r="B466" s="156">
        <f t="shared" si="246"/>
        <v>458</v>
      </c>
      <c r="C466" s="158" t="str">
        <f>CONCATENATE('DATA SHEET'!$B$9, 'DATA SHEET'!$Q$2)</f>
        <v>" HWDP</v>
      </c>
      <c r="D466" s="157" t="str">
        <f t="shared" si="247"/>
        <v/>
      </c>
      <c r="E466" s="158" t="str">
        <f>IF('DATA SHEET'!$E$10="Cat 2","N/A","OK")</f>
        <v>OK</v>
      </c>
      <c r="F466" s="158" t="str">
        <f>IF('DATA SHEET'!$E$10="Cat 2","N/A","OK")</f>
        <v>OK</v>
      </c>
      <c r="G466" s="160"/>
      <c r="H466" s="160"/>
      <c r="I466" s="160" t="s">
        <v>194</v>
      </c>
      <c r="J466" s="160" t="str">
        <f t="shared" si="244"/>
        <v>OK</v>
      </c>
      <c r="K466" s="160" t="str">
        <f t="shared" si="244"/>
        <v>OK</v>
      </c>
      <c r="L466" s="160" t="str">
        <f>IF('DATA SHEET'!$B$10="NC-50","N/A","OK")</f>
        <v>OK</v>
      </c>
      <c r="M466" s="160" t="str">
        <f>IF('DATA SHEET'!$B$10="NC-50","N/A","OK")</f>
        <v>OK</v>
      </c>
      <c r="N466" s="160"/>
      <c r="O466" s="160"/>
      <c r="P466" s="160"/>
      <c r="Q466" s="160"/>
      <c r="R466" s="160"/>
      <c r="S466" s="160"/>
      <c r="T466" s="160"/>
      <c r="U466" s="160"/>
      <c r="V466" s="150" t="str">
        <f>IF(DB466&lt;&gt;"",
    IF(INT('Drill Size Info'!$AA$19)=INT('Drill Size Info'!$AB$19),
        --(INT('Drill Size Info'!$AA$19) &amp; "." &amp; DB466),
        IF(AND((--(INT('Drill Size Info'!$AA$19) &amp; "." &amp; DB466)&gt;=--('Drill Size Info'!$AA$19)), (--(INT('Drill Size Info'!$AA$19) &amp; "." &amp; DB466)&lt;=--('Drill Size Info'!$AB$19))),
            --(INT('Drill Size Info'!$AA$19) &amp; "." &amp; DB466),
            --(INT('Drill Size Info'!$AB$19) &amp; "." &amp; DB466)
        )
    ),
    IF(DA466&lt;&gt;"",
        IF(INT('Drill Size Info'!$AA$19)=INT('Drill Size Info'!$AB$19),
            --(INT('Drill Size Info'!$AA$19) &amp; "." &amp; LEFT(DA466,3)),
            IF(AND((--(INT('Drill Size Info'!$AA$19) &amp; "." &amp; LEFT(DA466,3))&gt;=--('Drill Size Info'!$AA$19)), (--(INT('Drill Size Info'!$AA$19) &amp; "." &amp; LEFT(DA466,3))&lt;=--('Drill Size Info'!$AB$19))),
                --(INT('Drill Size Info'!$AA$19) &amp; "." &amp; LEFT(DA466,3)),
                --(INT('Drill Size Info'!$AB$19) &amp; "." &amp; LEFT(DA466,3))
            )
        ),
        "OK"
    )
)</f>
        <v>OK</v>
      </c>
      <c r="W466" s="150" t="str">
        <f>IF(DC466&lt;&gt;"",
    IF(INT('Drill Size Info'!$AA$19)=INT('Drill Size Info'!$AB$19),
        --(INT('Drill Size Info'!$AA$19) &amp; "." &amp; DC466),
        IF(AND((--(INT('Drill Size Info'!$AA$19) &amp; "." &amp; DC466)&gt;=--('Drill Size Info'!$AA$19)), (--(INT('Drill Size Info'!$AA$19) &amp; "." &amp; DC466)&lt;=--('Drill Size Info'!$AB$19))),
            --(INT('Drill Size Info'!$AA$19) &amp; "." &amp; DC466),
            --(INT('Drill Size Info'!$AB$19) &amp; "." &amp; DC466)
        )
    ),
    IF(DA466&lt;&gt;"",
        IF(INT('Drill Size Info'!$AA$19)=INT('Drill Size Info'!$AB$19),
            --(INT('Drill Size Info'!$AA$19) &amp; "." &amp; RIGHT(DA466,3)),
            IF(AND((--(INT('Drill Size Info'!$AA$19) &amp; "." &amp; RIGHT(DA466,3))&gt;=--('Drill Size Info'!$AA$19)), (--(INT('Drill Size Info'!$AA$19) &amp; "." &amp; RIGHT(DA466,3))&lt;=--('Drill Size Info'!$AB$19))),
                --(INT('Drill Size Info'!$AA$19) &amp; "." &amp; RIGHT(DA466,3)),
                --(INT('Drill Size Info'!$AB$19) &amp; "." &amp; RIGHT(DA466,3))
            )
        ),
        "N/A"
    )
)</f>
        <v>N/A</v>
      </c>
      <c r="X466" s="150" t="str">
        <f>IF(DE466&lt;&gt;"",
    IF(INT('Drill Size Info'!$AA$19)=INT('Drill Size Info'!$AB$15),
        --(INT('Drill Size Info'!$AA$15) &amp; "." &amp; DE466),
        IF(AND((--(INT('Drill Size Info'!$AA$15) &amp; "." &amp; DE466)&gt;=--('Drill Size Info'!$AA$15)), (--(INT('Drill Size Info'!$AA$15) &amp; "." &amp; DE466)&lt;=--('Drill Size Info'!$AB$15))),
            --(INT('Drill Size Info'!$AA$15) &amp; "." &amp; DE466),
            --(INT('Drill Size Info'!$AB$15) &amp; "." &amp; DE466)
        )
    ),
    IF(DD466&lt;&gt;"",
        IF(INT('Drill Size Info'!$AA$15)=INT('Drill Size Info'!$AB$15),
            --(INT('Drill Size Info'!$AA$15) &amp; "." &amp; LEFT(DD466,3)),
            IF(AND((--(INT('Drill Size Info'!$AA$15) &amp; "." &amp; LEFT(DD466,3))&gt;=--('Drill Size Info'!$AA$15)), (--(INT('Drill Size Info'!$AA$15) &amp; "." &amp; LEFT(DD466,3))&lt;=--('Drill Size Info'!$AB$15))),
                --(INT('Drill Size Info'!$AA$15) &amp; "." &amp; LEFT(DD466,3)),
                --(INT('Drill Size Info'!$AB$15) &amp; "." &amp; LEFT(DD466,3))
            )
        ),
        "OK"
    )
)</f>
        <v>OK</v>
      </c>
      <c r="Y466" s="150" t="str">
        <f>IF(DF466&lt;&gt;"",
    IF(INT('Drill Size Info'!$AA$19)=INT('Drill Size Info'!$AB$15),
        --(INT('Drill Size Info'!$AA$15) &amp; "." &amp; DF466),
        IF(AND((--(INT('Drill Size Info'!$AA$15) &amp; "." &amp; DF466)&gt;=--('Drill Size Info'!$AA$15)), (--(INT('Drill Size Info'!$AA$15) &amp; "." &amp; DF466)&lt;=--('Drill Size Info'!$AB$15))),
            --(INT('Drill Size Info'!$AA$15) &amp; "." &amp; DF466),
            --(INT('Drill Size Info'!$AB$15) &amp; "." &amp; DF466)
        )
    ),
    IF(DD466&lt;&gt;"",
        IF(INT('Drill Size Info'!$AA$15)=INT('Drill Size Info'!$AB$15),
            --(INT('Drill Size Info'!$AA$15) &amp; "." &amp; RIGHT(DD466,3)),
            IF(AND((--(INT('Drill Size Info'!$AA$15) &amp; "." &amp; RIGHT(DD466,3))&gt;=--('Drill Size Info'!$AA$15)), (--(INT('Drill Size Info'!$AA$15) &amp; "." &amp; RIGHT(DD466,3))&lt;=--('Drill Size Info'!$AB$15))),
                --(INT('Drill Size Info'!$AA$15) &amp; "." &amp; RIGHT(DD466,3)),
                --(INT('Drill Size Info'!$AB$15) &amp; "." &amp; RIGHT(DD466,3))
            )
        ),
        "N/A"
    )
)</f>
        <v>N/A</v>
      </c>
      <c r="Z466" s="162"/>
      <c r="AA466" s="162"/>
      <c r="AB466" s="162"/>
      <c r="AC466" s="162"/>
      <c r="AD466" s="162"/>
      <c r="AE466" s="162"/>
      <c r="AF466" s="162"/>
      <c r="AG466" s="162"/>
      <c r="AH466" s="162"/>
      <c r="AI466" s="162"/>
      <c r="AJ466" s="162"/>
      <c r="AK466" s="183"/>
      <c r="AL466" s="183"/>
      <c r="AM466" s="162"/>
      <c r="AN466" s="162"/>
      <c r="AO466" s="162"/>
      <c r="AP466" s="162"/>
      <c r="AQ466" s="162"/>
      <c r="AR466" s="162"/>
      <c r="AS466" s="162"/>
      <c r="AT466" s="162"/>
      <c r="AU466" s="162"/>
      <c r="AV466" s="162"/>
      <c r="AW466" s="162"/>
      <c r="AX466" s="162"/>
      <c r="AY466" s="162"/>
      <c r="AZ466" s="163"/>
      <c r="BA466" s="163"/>
      <c r="BB466" s="163"/>
      <c r="BC466" s="163"/>
      <c r="BD466" s="163"/>
      <c r="BE466" s="163"/>
      <c r="BF466" s="164"/>
      <c r="BG466" s="165"/>
      <c r="BH466" s="162"/>
      <c r="BI466" s="162"/>
      <c r="BJ466" s="164"/>
      <c r="BK466" s="95"/>
      <c r="BL466" s="182"/>
      <c r="BM466" s="182"/>
      <c r="BN466" s="182"/>
      <c r="BO466" s="182"/>
      <c r="BP466" s="95" t="str">
        <f t="shared" si="245"/>
        <v/>
      </c>
    </row>
    <row r="467" spans="2:68" x14ac:dyDescent="0.2">
      <c r="B467" s="156">
        <f t="shared" si="246"/>
        <v>459</v>
      </c>
      <c r="C467" s="158" t="str">
        <f>CONCATENATE('DATA SHEET'!$B$9, 'DATA SHEET'!$Q$2)</f>
        <v>" HWDP</v>
      </c>
      <c r="D467" s="157" t="str">
        <f t="shared" si="247"/>
        <v/>
      </c>
      <c r="E467" s="158" t="str">
        <f>IF('DATA SHEET'!$E$10="Cat 2","N/A","OK")</f>
        <v>OK</v>
      </c>
      <c r="F467" s="158" t="str">
        <f>IF('DATA SHEET'!$E$10="Cat 2","N/A","OK")</f>
        <v>OK</v>
      </c>
      <c r="G467" s="160"/>
      <c r="H467" s="160"/>
      <c r="I467" s="160" t="s">
        <v>194</v>
      </c>
      <c r="J467" s="160" t="str">
        <f t="shared" si="244"/>
        <v>OK</v>
      </c>
      <c r="K467" s="160" t="str">
        <f t="shared" si="244"/>
        <v>OK</v>
      </c>
      <c r="L467" s="160" t="str">
        <f>IF('DATA SHEET'!$B$10="NC-50","N/A","OK")</f>
        <v>OK</v>
      </c>
      <c r="M467" s="160" t="str">
        <f>IF('DATA SHEET'!$B$10="NC-50","N/A","OK")</f>
        <v>OK</v>
      </c>
      <c r="N467" s="160"/>
      <c r="O467" s="160"/>
      <c r="P467" s="160"/>
      <c r="Q467" s="160"/>
      <c r="R467" s="160"/>
      <c r="S467" s="160"/>
      <c r="T467" s="160"/>
      <c r="U467" s="160"/>
      <c r="V467" s="150" t="str">
        <f>IF(DB467&lt;&gt;"",
    IF(INT('Drill Size Info'!$AA$19)=INT('Drill Size Info'!$AB$19),
        --(INT('Drill Size Info'!$AA$19) &amp; "." &amp; DB467),
        IF(AND((--(INT('Drill Size Info'!$AA$19) &amp; "." &amp; DB467)&gt;=--('Drill Size Info'!$AA$19)), (--(INT('Drill Size Info'!$AA$19) &amp; "." &amp; DB467)&lt;=--('Drill Size Info'!$AB$19))),
            --(INT('Drill Size Info'!$AA$19) &amp; "." &amp; DB467),
            --(INT('Drill Size Info'!$AB$19) &amp; "." &amp; DB467)
        )
    ),
    IF(DA467&lt;&gt;"",
        IF(INT('Drill Size Info'!$AA$19)=INT('Drill Size Info'!$AB$19),
            --(INT('Drill Size Info'!$AA$19) &amp; "." &amp; LEFT(DA467,3)),
            IF(AND((--(INT('Drill Size Info'!$AA$19) &amp; "." &amp; LEFT(DA467,3))&gt;=--('Drill Size Info'!$AA$19)), (--(INT('Drill Size Info'!$AA$19) &amp; "." &amp; LEFT(DA467,3))&lt;=--('Drill Size Info'!$AB$19))),
                --(INT('Drill Size Info'!$AA$19) &amp; "." &amp; LEFT(DA467,3)),
                --(INT('Drill Size Info'!$AB$19) &amp; "." &amp; LEFT(DA467,3))
            )
        ),
        "OK"
    )
)</f>
        <v>OK</v>
      </c>
      <c r="W467" s="150" t="str">
        <f>IF(DC467&lt;&gt;"",
    IF(INT('Drill Size Info'!$AA$19)=INT('Drill Size Info'!$AB$19),
        --(INT('Drill Size Info'!$AA$19) &amp; "." &amp; DC467),
        IF(AND((--(INT('Drill Size Info'!$AA$19) &amp; "." &amp; DC467)&gt;=--('Drill Size Info'!$AA$19)), (--(INT('Drill Size Info'!$AA$19) &amp; "." &amp; DC467)&lt;=--('Drill Size Info'!$AB$19))),
            --(INT('Drill Size Info'!$AA$19) &amp; "." &amp; DC467),
            --(INT('Drill Size Info'!$AB$19) &amp; "." &amp; DC467)
        )
    ),
    IF(DA467&lt;&gt;"",
        IF(INT('Drill Size Info'!$AA$19)=INT('Drill Size Info'!$AB$19),
            --(INT('Drill Size Info'!$AA$19) &amp; "." &amp; RIGHT(DA467,3)),
            IF(AND((--(INT('Drill Size Info'!$AA$19) &amp; "." &amp; RIGHT(DA467,3))&gt;=--('Drill Size Info'!$AA$19)), (--(INT('Drill Size Info'!$AA$19) &amp; "." &amp; RIGHT(DA467,3))&lt;=--('Drill Size Info'!$AB$19))),
                --(INT('Drill Size Info'!$AA$19) &amp; "." &amp; RIGHT(DA467,3)),
                --(INT('Drill Size Info'!$AB$19) &amp; "." &amp; RIGHT(DA467,3))
            )
        ),
        "N/A"
    )
)</f>
        <v>N/A</v>
      </c>
      <c r="X467" s="150" t="str">
        <f>IF(DE467&lt;&gt;"",
    IF(INT('Drill Size Info'!$AA$19)=INT('Drill Size Info'!$AB$15),
        --(INT('Drill Size Info'!$AA$15) &amp; "." &amp; DE467),
        IF(AND((--(INT('Drill Size Info'!$AA$15) &amp; "." &amp; DE467)&gt;=--('Drill Size Info'!$AA$15)), (--(INT('Drill Size Info'!$AA$15) &amp; "." &amp; DE467)&lt;=--('Drill Size Info'!$AB$15))),
            --(INT('Drill Size Info'!$AA$15) &amp; "." &amp; DE467),
            --(INT('Drill Size Info'!$AB$15) &amp; "." &amp; DE467)
        )
    ),
    IF(DD467&lt;&gt;"",
        IF(INT('Drill Size Info'!$AA$15)=INT('Drill Size Info'!$AB$15),
            --(INT('Drill Size Info'!$AA$15) &amp; "." &amp; LEFT(DD467,3)),
            IF(AND((--(INT('Drill Size Info'!$AA$15) &amp; "." &amp; LEFT(DD467,3))&gt;=--('Drill Size Info'!$AA$15)), (--(INT('Drill Size Info'!$AA$15) &amp; "." &amp; LEFT(DD467,3))&lt;=--('Drill Size Info'!$AB$15))),
                --(INT('Drill Size Info'!$AA$15) &amp; "." &amp; LEFT(DD467,3)),
                --(INT('Drill Size Info'!$AB$15) &amp; "." &amp; LEFT(DD467,3))
            )
        ),
        "OK"
    )
)</f>
        <v>OK</v>
      </c>
      <c r="Y467" s="150" t="str">
        <f>IF(DF467&lt;&gt;"",
    IF(INT('Drill Size Info'!$AA$19)=INT('Drill Size Info'!$AB$15),
        --(INT('Drill Size Info'!$AA$15) &amp; "." &amp; DF467),
        IF(AND((--(INT('Drill Size Info'!$AA$15) &amp; "." &amp; DF467)&gt;=--('Drill Size Info'!$AA$15)), (--(INT('Drill Size Info'!$AA$15) &amp; "." &amp; DF467)&lt;=--('Drill Size Info'!$AB$15))),
            --(INT('Drill Size Info'!$AA$15) &amp; "." &amp; DF467),
            --(INT('Drill Size Info'!$AB$15) &amp; "." &amp; DF467)
        )
    ),
    IF(DD467&lt;&gt;"",
        IF(INT('Drill Size Info'!$AA$15)=INT('Drill Size Info'!$AB$15),
            --(INT('Drill Size Info'!$AA$15) &amp; "." &amp; RIGHT(DD467,3)),
            IF(AND((--(INT('Drill Size Info'!$AA$15) &amp; "." &amp; RIGHT(DD467,3))&gt;=--('Drill Size Info'!$AA$15)), (--(INT('Drill Size Info'!$AA$15) &amp; "." &amp; RIGHT(DD467,3))&lt;=--('Drill Size Info'!$AB$15))),
                --(INT('Drill Size Info'!$AA$15) &amp; "." &amp; RIGHT(DD467,3)),
                --(INT('Drill Size Info'!$AB$15) &amp; "." &amp; RIGHT(DD467,3))
            )
        ),
        "N/A"
    )
)</f>
        <v>N/A</v>
      </c>
      <c r="Z467" s="162"/>
      <c r="AA467" s="162"/>
      <c r="AB467" s="162"/>
      <c r="AC467" s="162"/>
      <c r="AD467" s="162"/>
      <c r="AE467" s="162"/>
      <c r="AF467" s="162"/>
      <c r="AG467" s="162"/>
      <c r="AH467" s="162"/>
      <c r="AI467" s="162"/>
      <c r="AJ467" s="162"/>
      <c r="AK467" s="183"/>
      <c r="AL467" s="183"/>
      <c r="AM467" s="162"/>
      <c r="AN467" s="162"/>
      <c r="AO467" s="162"/>
      <c r="AP467" s="162"/>
      <c r="AQ467" s="162"/>
      <c r="AR467" s="162"/>
      <c r="AS467" s="162"/>
      <c r="AT467" s="162"/>
      <c r="AU467" s="162"/>
      <c r="AV467" s="162"/>
      <c r="AW467" s="162"/>
      <c r="AX467" s="162"/>
      <c r="AY467" s="162"/>
      <c r="AZ467" s="163"/>
      <c r="BA467" s="163"/>
      <c r="BB467" s="163"/>
      <c r="BC467" s="163"/>
      <c r="BD467" s="163"/>
      <c r="BE467" s="163"/>
      <c r="BF467" s="164"/>
      <c r="BG467" s="165"/>
      <c r="BH467" s="162"/>
      <c r="BI467" s="162"/>
      <c r="BJ467" s="164"/>
      <c r="BK467" s="95"/>
      <c r="BL467" s="182"/>
      <c r="BM467" s="182"/>
      <c r="BN467" s="182"/>
      <c r="BO467" s="182"/>
      <c r="BP467" s="95" t="str">
        <f t="shared" si="245"/>
        <v/>
      </c>
    </row>
    <row r="468" spans="2:68" x14ac:dyDescent="0.2">
      <c r="B468" s="156">
        <f t="shared" si="246"/>
        <v>460</v>
      </c>
      <c r="C468" s="158" t="str">
        <f>CONCATENATE('DATA SHEET'!$B$9, 'DATA SHEET'!$Q$2)</f>
        <v>" HWDP</v>
      </c>
      <c r="D468" s="157" t="str">
        <f t="shared" si="247"/>
        <v/>
      </c>
      <c r="E468" s="158" t="str">
        <f>IF('DATA SHEET'!$E$10="Cat 2","N/A","OK")</f>
        <v>OK</v>
      </c>
      <c r="F468" s="158" t="str">
        <f>IF('DATA SHEET'!$E$10="Cat 2","N/A","OK")</f>
        <v>OK</v>
      </c>
      <c r="G468" s="160"/>
      <c r="H468" s="160"/>
      <c r="I468" s="160" t="s">
        <v>194</v>
      </c>
      <c r="J468" s="160" t="str">
        <f t="shared" si="244"/>
        <v>OK</v>
      </c>
      <c r="K468" s="160" t="str">
        <f t="shared" si="244"/>
        <v>OK</v>
      </c>
      <c r="L468" s="160" t="str">
        <f>IF('DATA SHEET'!$B$10="NC-50","N/A","OK")</f>
        <v>OK</v>
      </c>
      <c r="M468" s="160" t="str">
        <f>IF('DATA SHEET'!$B$10="NC-50","N/A","OK")</f>
        <v>OK</v>
      </c>
      <c r="N468" s="160"/>
      <c r="O468" s="160"/>
      <c r="P468" s="160"/>
      <c r="Q468" s="160"/>
      <c r="R468" s="160"/>
      <c r="S468" s="160"/>
      <c r="T468" s="160"/>
      <c r="U468" s="160"/>
      <c r="V468" s="150" t="str">
        <f>IF(DB468&lt;&gt;"",
    IF(INT('Drill Size Info'!$AA$19)=INT('Drill Size Info'!$AB$19),
        --(INT('Drill Size Info'!$AA$19) &amp; "." &amp; DB468),
        IF(AND((--(INT('Drill Size Info'!$AA$19) &amp; "." &amp; DB468)&gt;=--('Drill Size Info'!$AA$19)), (--(INT('Drill Size Info'!$AA$19) &amp; "." &amp; DB468)&lt;=--('Drill Size Info'!$AB$19))),
            --(INT('Drill Size Info'!$AA$19) &amp; "." &amp; DB468),
            --(INT('Drill Size Info'!$AB$19) &amp; "." &amp; DB468)
        )
    ),
    IF(DA468&lt;&gt;"",
        IF(INT('Drill Size Info'!$AA$19)=INT('Drill Size Info'!$AB$19),
            --(INT('Drill Size Info'!$AA$19) &amp; "." &amp; LEFT(DA468,3)),
            IF(AND((--(INT('Drill Size Info'!$AA$19) &amp; "." &amp; LEFT(DA468,3))&gt;=--('Drill Size Info'!$AA$19)), (--(INT('Drill Size Info'!$AA$19) &amp; "." &amp; LEFT(DA468,3))&lt;=--('Drill Size Info'!$AB$19))),
                --(INT('Drill Size Info'!$AA$19) &amp; "." &amp; LEFT(DA468,3)),
                --(INT('Drill Size Info'!$AB$19) &amp; "." &amp; LEFT(DA468,3))
            )
        ),
        "OK"
    )
)</f>
        <v>OK</v>
      </c>
      <c r="W468" s="150" t="str">
        <f>IF(DC468&lt;&gt;"",
    IF(INT('Drill Size Info'!$AA$19)=INT('Drill Size Info'!$AB$19),
        --(INT('Drill Size Info'!$AA$19) &amp; "." &amp; DC468),
        IF(AND((--(INT('Drill Size Info'!$AA$19) &amp; "." &amp; DC468)&gt;=--('Drill Size Info'!$AA$19)), (--(INT('Drill Size Info'!$AA$19) &amp; "." &amp; DC468)&lt;=--('Drill Size Info'!$AB$19))),
            --(INT('Drill Size Info'!$AA$19) &amp; "." &amp; DC468),
            --(INT('Drill Size Info'!$AB$19) &amp; "." &amp; DC468)
        )
    ),
    IF(DA468&lt;&gt;"",
        IF(INT('Drill Size Info'!$AA$19)=INT('Drill Size Info'!$AB$19),
            --(INT('Drill Size Info'!$AA$19) &amp; "." &amp; RIGHT(DA468,3)),
            IF(AND((--(INT('Drill Size Info'!$AA$19) &amp; "." &amp; RIGHT(DA468,3))&gt;=--('Drill Size Info'!$AA$19)), (--(INT('Drill Size Info'!$AA$19) &amp; "." &amp; RIGHT(DA468,3))&lt;=--('Drill Size Info'!$AB$19))),
                --(INT('Drill Size Info'!$AA$19) &amp; "." &amp; RIGHT(DA468,3)),
                --(INT('Drill Size Info'!$AB$19) &amp; "." &amp; RIGHT(DA468,3))
            )
        ),
        "N/A"
    )
)</f>
        <v>N/A</v>
      </c>
      <c r="X468" s="150" t="str">
        <f>IF(DE468&lt;&gt;"",
    IF(INT('Drill Size Info'!$AA$19)=INT('Drill Size Info'!$AB$15),
        --(INT('Drill Size Info'!$AA$15) &amp; "." &amp; DE468),
        IF(AND((--(INT('Drill Size Info'!$AA$15) &amp; "." &amp; DE468)&gt;=--('Drill Size Info'!$AA$15)), (--(INT('Drill Size Info'!$AA$15) &amp; "." &amp; DE468)&lt;=--('Drill Size Info'!$AB$15))),
            --(INT('Drill Size Info'!$AA$15) &amp; "." &amp; DE468),
            --(INT('Drill Size Info'!$AB$15) &amp; "." &amp; DE468)
        )
    ),
    IF(DD468&lt;&gt;"",
        IF(INT('Drill Size Info'!$AA$15)=INT('Drill Size Info'!$AB$15),
            --(INT('Drill Size Info'!$AA$15) &amp; "." &amp; LEFT(DD468,3)),
            IF(AND((--(INT('Drill Size Info'!$AA$15) &amp; "." &amp; LEFT(DD468,3))&gt;=--('Drill Size Info'!$AA$15)), (--(INT('Drill Size Info'!$AA$15) &amp; "." &amp; LEFT(DD468,3))&lt;=--('Drill Size Info'!$AB$15))),
                --(INT('Drill Size Info'!$AA$15) &amp; "." &amp; LEFT(DD468,3)),
                --(INT('Drill Size Info'!$AB$15) &amp; "." &amp; LEFT(DD468,3))
            )
        ),
        "OK"
    )
)</f>
        <v>OK</v>
      </c>
      <c r="Y468" s="150" t="str">
        <f>IF(DF468&lt;&gt;"",
    IF(INT('Drill Size Info'!$AA$19)=INT('Drill Size Info'!$AB$15),
        --(INT('Drill Size Info'!$AA$15) &amp; "." &amp; DF468),
        IF(AND((--(INT('Drill Size Info'!$AA$15) &amp; "." &amp; DF468)&gt;=--('Drill Size Info'!$AA$15)), (--(INT('Drill Size Info'!$AA$15) &amp; "." &amp; DF468)&lt;=--('Drill Size Info'!$AB$15))),
            --(INT('Drill Size Info'!$AA$15) &amp; "." &amp; DF468),
            --(INT('Drill Size Info'!$AB$15) &amp; "." &amp; DF468)
        )
    ),
    IF(DD468&lt;&gt;"",
        IF(INT('Drill Size Info'!$AA$15)=INT('Drill Size Info'!$AB$15),
            --(INT('Drill Size Info'!$AA$15) &amp; "." &amp; RIGHT(DD468,3)),
            IF(AND((--(INT('Drill Size Info'!$AA$15) &amp; "." &amp; RIGHT(DD468,3))&gt;=--('Drill Size Info'!$AA$15)), (--(INT('Drill Size Info'!$AA$15) &amp; "." &amp; RIGHT(DD468,3))&lt;=--('Drill Size Info'!$AB$15))),
                --(INT('Drill Size Info'!$AA$15) &amp; "." &amp; RIGHT(DD468,3)),
                --(INT('Drill Size Info'!$AB$15) &amp; "." &amp; RIGHT(DD468,3))
            )
        ),
        "N/A"
    )
)</f>
        <v>N/A</v>
      </c>
      <c r="Z468" s="162"/>
      <c r="AA468" s="162"/>
      <c r="AB468" s="162"/>
      <c r="AC468" s="162"/>
      <c r="AD468" s="162"/>
      <c r="AE468" s="162"/>
      <c r="AF468" s="162"/>
      <c r="AG468" s="162"/>
      <c r="AH468" s="162"/>
      <c r="AI468" s="162"/>
      <c r="AJ468" s="162"/>
      <c r="AK468" s="183"/>
      <c r="AL468" s="183"/>
      <c r="AM468" s="162"/>
      <c r="AN468" s="162"/>
      <c r="AO468" s="162"/>
      <c r="AP468" s="162"/>
      <c r="AQ468" s="162"/>
      <c r="AR468" s="162"/>
      <c r="AS468" s="162"/>
      <c r="AT468" s="162"/>
      <c r="AU468" s="162"/>
      <c r="AV468" s="162"/>
      <c r="AW468" s="162"/>
      <c r="AX468" s="162"/>
      <c r="AY468" s="162"/>
      <c r="AZ468" s="163"/>
      <c r="BA468" s="163"/>
      <c r="BB468" s="163"/>
      <c r="BC468" s="163"/>
      <c r="BD468" s="163"/>
      <c r="BE468" s="163"/>
      <c r="BF468" s="164"/>
      <c r="BG468" s="165"/>
      <c r="BH468" s="162"/>
      <c r="BI468" s="162"/>
      <c r="BJ468" s="164"/>
      <c r="BK468" s="95"/>
      <c r="BL468" s="182"/>
      <c r="BM468" s="182"/>
      <c r="BN468" s="182"/>
      <c r="BO468" s="182"/>
      <c r="BP468" s="95" t="str">
        <f t="shared" si="245"/>
        <v/>
      </c>
    </row>
    <row r="469" spans="2:68" x14ac:dyDescent="0.2">
      <c r="B469" s="156">
        <f t="shared" si="246"/>
        <v>461</v>
      </c>
      <c r="C469" s="158" t="str">
        <f>CONCATENATE('DATA SHEET'!$B$9, 'DATA SHEET'!$Q$2)</f>
        <v>" HWDP</v>
      </c>
      <c r="D469" s="157" t="str">
        <f t="shared" si="247"/>
        <v/>
      </c>
      <c r="E469" s="158" t="str">
        <f>IF('DATA SHEET'!$E$10="Cat 2","N/A","OK")</f>
        <v>OK</v>
      </c>
      <c r="F469" s="158" t="str">
        <f>IF('DATA SHEET'!$E$10="Cat 2","N/A","OK")</f>
        <v>OK</v>
      </c>
      <c r="G469" s="160"/>
      <c r="H469" s="160"/>
      <c r="I469" s="160" t="s">
        <v>194</v>
      </c>
      <c r="J469" s="160" t="str">
        <f t="shared" si="244"/>
        <v>OK</v>
      </c>
      <c r="K469" s="160" t="str">
        <f t="shared" si="244"/>
        <v>OK</v>
      </c>
      <c r="L469" s="160" t="str">
        <f>IF('DATA SHEET'!$B$10="NC-50","N/A","OK")</f>
        <v>OK</v>
      </c>
      <c r="M469" s="160" t="str">
        <f>IF('DATA SHEET'!$B$10="NC-50","N/A","OK")</f>
        <v>OK</v>
      </c>
      <c r="N469" s="160"/>
      <c r="O469" s="160"/>
      <c r="P469" s="160"/>
      <c r="Q469" s="160"/>
      <c r="R469" s="160"/>
      <c r="S469" s="160"/>
      <c r="T469" s="160"/>
      <c r="U469" s="160"/>
      <c r="V469" s="150" t="str">
        <f>IF(DB469&lt;&gt;"",
    IF(INT('Drill Size Info'!$AA$19)=INT('Drill Size Info'!$AB$19),
        --(INT('Drill Size Info'!$AA$19) &amp; "." &amp; DB469),
        IF(AND((--(INT('Drill Size Info'!$AA$19) &amp; "." &amp; DB469)&gt;=--('Drill Size Info'!$AA$19)), (--(INT('Drill Size Info'!$AA$19) &amp; "." &amp; DB469)&lt;=--('Drill Size Info'!$AB$19))),
            --(INT('Drill Size Info'!$AA$19) &amp; "." &amp; DB469),
            --(INT('Drill Size Info'!$AB$19) &amp; "." &amp; DB469)
        )
    ),
    IF(DA469&lt;&gt;"",
        IF(INT('Drill Size Info'!$AA$19)=INT('Drill Size Info'!$AB$19),
            --(INT('Drill Size Info'!$AA$19) &amp; "." &amp; LEFT(DA469,3)),
            IF(AND((--(INT('Drill Size Info'!$AA$19) &amp; "." &amp; LEFT(DA469,3))&gt;=--('Drill Size Info'!$AA$19)), (--(INT('Drill Size Info'!$AA$19) &amp; "." &amp; LEFT(DA469,3))&lt;=--('Drill Size Info'!$AB$19))),
                --(INT('Drill Size Info'!$AA$19) &amp; "." &amp; LEFT(DA469,3)),
                --(INT('Drill Size Info'!$AB$19) &amp; "." &amp; LEFT(DA469,3))
            )
        ),
        "OK"
    )
)</f>
        <v>OK</v>
      </c>
      <c r="W469" s="150" t="str">
        <f>IF(DC469&lt;&gt;"",
    IF(INT('Drill Size Info'!$AA$19)=INT('Drill Size Info'!$AB$19),
        --(INT('Drill Size Info'!$AA$19) &amp; "." &amp; DC469),
        IF(AND((--(INT('Drill Size Info'!$AA$19) &amp; "." &amp; DC469)&gt;=--('Drill Size Info'!$AA$19)), (--(INT('Drill Size Info'!$AA$19) &amp; "." &amp; DC469)&lt;=--('Drill Size Info'!$AB$19))),
            --(INT('Drill Size Info'!$AA$19) &amp; "." &amp; DC469),
            --(INT('Drill Size Info'!$AB$19) &amp; "." &amp; DC469)
        )
    ),
    IF(DA469&lt;&gt;"",
        IF(INT('Drill Size Info'!$AA$19)=INT('Drill Size Info'!$AB$19),
            --(INT('Drill Size Info'!$AA$19) &amp; "." &amp; RIGHT(DA469,3)),
            IF(AND((--(INT('Drill Size Info'!$AA$19) &amp; "." &amp; RIGHT(DA469,3))&gt;=--('Drill Size Info'!$AA$19)), (--(INT('Drill Size Info'!$AA$19) &amp; "." &amp; RIGHT(DA469,3))&lt;=--('Drill Size Info'!$AB$19))),
                --(INT('Drill Size Info'!$AA$19) &amp; "." &amp; RIGHT(DA469,3)),
                --(INT('Drill Size Info'!$AB$19) &amp; "." &amp; RIGHT(DA469,3))
            )
        ),
        "N/A"
    )
)</f>
        <v>N/A</v>
      </c>
      <c r="X469" s="150" t="str">
        <f>IF(DE469&lt;&gt;"",
    IF(INT('Drill Size Info'!$AA$19)=INT('Drill Size Info'!$AB$15),
        --(INT('Drill Size Info'!$AA$15) &amp; "." &amp; DE469),
        IF(AND((--(INT('Drill Size Info'!$AA$15) &amp; "." &amp; DE469)&gt;=--('Drill Size Info'!$AA$15)), (--(INT('Drill Size Info'!$AA$15) &amp; "." &amp; DE469)&lt;=--('Drill Size Info'!$AB$15))),
            --(INT('Drill Size Info'!$AA$15) &amp; "." &amp; DE469),
            --(INT('Drill Size Info'!$AB$15) &amp; "." &amp; DE469)
        )
    ),
    IF(DD469&lt;&gt;"",
        IF(INT('Drill Size Info'!$AA$15)=INT('Drill Size Info'!$AB$15),
            --(INT('Drill Size Info'!$AA$15) &amp; "." &amp; LEFT(DD469,3)),
            IF(AND((--(INT('Drill Size Info'!$AA$15) &amp; "." &amp; LEFT(DD469,3))&gt;=--('Drill Size Info'!$AA$15)), (--(INT('Drill Size Info'!$AA$15) &amp; "." &amp; LEFT(DD469,3))&lt;=--('Drill Size Info'!$AB$15))),
                --(INT('Drill Size Info'!$AA$15) &amp; "." &amp; LEFT(DD469,3)),
                --(INT('Drill Size Info'!$AB$15) &amp; "." &amp; LEFT(DD469,3))
            )
        ),
        "OK"
    )
)</f>
        <v>OK</v>
      </c>
      <c r="Y469" s="150" t="str">
        <f>IF(DF469&lt;&gt;"",
    IF(INT('Drill Size Info'!$AA$19)=INT('Drill Size Info'!$AB$15),
        --(INT('Drill Size Info'!$AA$15) &amp; "." &amp; DF469),
        IF(AND((--(INT('Drill Size Info'!$AA$15) &amp; "." &amp; DF469)&gt;=--('Drill Size Info'!$AA$15)), (--(INT('Drill Size Info'!$AA$15) &amp; "." &amp; DF469)&lt;=--('Drill Size Info'!$AB$15))),
            --(INT('Drill Size Info'!$AA$15) &amp; "." &amp; DF469),
            --(INT('Drill Size Info'!$AB$15) &amp; "." &amp; DF469)
        )
    ),
    IF(DD469&lt;&gt;"",
        IF(INT('Drill Size Info'!$AA$15)=INT('Drill Size Info'!$AB$15),
            --(INT('Drill Size Info'!$AA$15) &amp; "." &amp; RIGHT(DD469,3)),
            IF(AND((--(INT('Drill Size Info'!$AA$15) &amp; "." &amp; RIGHT(DD469,3))&gt;=--('Drill Size Info'!$AA$15)), (--(INT('Drill Size Info'!$AA$15) &amp; "." &amp; RIGHT(DD469,3))&lt;=--('Drill Size Info'!$AB$15))),
                --(INT('Drill Size Info'!$AA$15) &amp; "." &amp; RIGHT(DD469,3)),
                --(INT('Drill Size Info'!$AB$15) &amp; "." &amp; RIGHT(DD469,3))
            )
        ),
        "N/A"
    )
)</f>
        <v>N/A</v>
      </c>
      <c r="Z469" s="162"/>
      <c r="AA469" s="162"/>
      <c r="AB469" s="162"/>
      <c r="AC469" s="162"/>
      <c r="AD469" s="162"/>
      <c r="AE469" s="162"/>
      <c r="AF469" s="162"/>
      <c r="AG469" s="162"/>
      <c r="AH469" s="162"/>
      <c r="AI469" s="162"/>
      <c r="AJ469" s="162"/>
      <c r="AK469" s="183"/>
      <c r="AL469" s="183"/>
      <c r="AM469" s="162"/>
      <c r="AN469" s="162"/>
      <c r="AO469" s="162"/>
      <c r="AP469" s="162"/>
      <c r="AQ469" s="162"/>
      <c r="AR469" s="162"/>
      <c r="AS469" s="162"/>
      <c r="AT469" s="162"/>
      <c r="AU469" s="162"/>
      <c r="AV469" s="162"/>
      <c r="AW469" s="162"/>
      <c r="AX469" s="162"/>
      <c r="AY469" s="162"/>
      <c r="AZ469" s="163"/>
      <c r="BA469" s="163"/>
      <c r="BB469" s="163"/>
      <c r="BC469" s="163"/>
      <c r="BD469" s="163"/>
      <c r="BE469" s="163"/>
      <c r="BF469" s="164"/>
      <c r="BG469" s="165"/>
      <c r="BH469" s="162"/>
      <c r="BI469" s="162"/>
      <c r="BJ469" s="164"/>
      <c r="BK469" s="95"/>
      <c r="BL469" s="182"/>
      <c r="BM469" s="182"/>
      <c r="BN469" s="182"/>
      <c r="BO469" s="182"/>
      <c r="BP469" s="95" t="str">
        <f t="shared" si="245"/>
        <v/>
      </c>
    </row>
    <row r="470" spans="2:68" x14ac:dyDescent="0.2">
      <c r="B470" s="156">
        <f t="shared" si="246"/>
        <v>462</v>
      </c>
      <c r="C470" s="158" t="str">
        <f>CONCATENATE('DATA SHEET'!$B$9, 'DATA SHEET'!$Q$2)</f>
        <v>" HWDP</v>
      </c>
      <c r="D470" s="157" t="str">
        <f t="shared" si="247"/>
        <v/>
      </c>
      <c r="E470" s="158" t="str">
        <f>IF('DATA SHEET'!$E$10="Cat 2","N/A","OK")</f>
        <v>OK</v>
      </c>
      <c r="F470" s="158" t="str">
        <f>IF('DATA SHEET'!$E$10="Cat 2","N/A","OK")</f>
        <v>OK</v>
      </c>
      <c r="G470" s="160"/>
      <c r="H470" s="160"/>
      <c r="I470" s="160" t="s">
        <v>194</v>
      </c>
      <c r="J470" s="160" t="str">
        <f t="shared" si="244"/>
        <v>OK</v>
      </c>
      <c r="K470" s="160" t="str">
        <f t="shared" si="244"/>
        <v>OK</v>
      </c>
      <c r="L470" s="160" t="str">
        <f>IF('DATA SHEET'!$B$10="NC-50","N/A","OK")</f>
        <v>OK</v>
      </c>
      <c r="M470" s="160" t="str">
        <f>IF('DATA SHEET'!$B$10="NC-50","N/A","OK")</f>
        <v>OK</v>
      </c>
      <c r="N470" s="160"/>
      <c r="O470" s="160"/>
      <c r="P470" s="160"/>
      <c r="Q470" s="160"/>
      <c r="R470" s="160"/>
      <c r="S470" s="160"/>
      <c r="T470" s="160"/>
      <c r="U470" s="160"/>
      <c r="V470" s="150" t="str">
        <f>IF(DB470&lt;&gt;"",
    IF(INT('Drill Size Info'!$AA$19)=INT('Drill Size Info'!$AB$19),
        --(INT('Drill Size Info'!$AA$19) &amp; "." &amp; DB470),
        IF(AND((--(INT('Drill Size Info'!$AA$19) &amp; "." &amp; DB470)&gt;=--('Drill Size Info'!$AA$19)), (--(INT('Drill Size Info'!$AA$19) &amp; "." &amp; DB470)&lt;=--('Drill Size Info'!$AB$19))),
            --(INT('Drill Size Info'!$AA$19) &amp; "." &amp; DB470),
            --(INT('Drill Size Info'!$AB$19) &amp; "." &amp; DB470)
        )
    ),
    IF(DA470&lt;&gt;"",
        IF(INT('Drill Size Info'!$AA$19)=INT('Drill Size Info'!$AB$19),
            --(INT('Drill Size Info'!$AA$19) &amp; "." &amp; LEFT(DA470,3)),
            IF(AND((--(INT('Drill Size Info'!$AA$19) &amp; "." &amp; LEFT(DA470,3))&gt;=--('Drill Size Info'!$AA$19)), (--(INT('Drill Size Info'!$AA$19) &amp; "." &amp; LEFT(DA470,3))&lt;=--('Drill Size Info'!$AB$19))),
                --(INT('Drill Size Info'!$AA$19) &amp; "." &amp; LEFT(DA470,3)),
                --(INT('Drill Size Info'!$AB$19) &amp; "." &amp; LEFT(DA470,3))
            )
        ),
        "OK"
    )
)</f>
        <v>OK</v>
      </c>
      <c r="W470" s="150" t="str">
        <f>IF(DC470&lt;&gt;"",
    IF(INT('Drill Size Info'!$AA$19)=INT('Drill Size Info'!$AB$19),
        --(INT('Drill Size Info'!$AA$19) &amp; "." &amp; DC470),
        IF(AND((--(INT('Drill Size Info'!$AA$19) &amp; "." &amp; DC470)&gt;=--('Drill Size Info'!$AA$19)), (--(INT('Drill Size Info'!$AA$19) &amp; "." &amp; DC470)&lt;=--('Drill Size Info'!$AB$19))),
            --(INT('Drill Size Info'!$AA$19) &amp; "." &amp; DC470),
            --(INT('Drill Size Info'!$AB$19) &amp; "." &amp; DC470)
        )
    ),
    IF(DA470&lt;&gt;"",
        IF(INT('Drill Size Info'!$AA$19)=INT('Drill Size Info'!$AB$19),
            --(INT('Drill Size Info'!$AA$19) &amp; "." &amp; RIGHT(DA470,3)),
            IF(AND((--(INT('Drill Size Info'!$AA$19) &amp; "." &amp; RIGHT(DA470,3))&gt;=--('Drill Size Info'!$AA$19)), (--(INT('Drill Size Info'!$AA$19) &amp; "." &amp; RIGHT(DA470,3))&lt;=--('Drill Size Info'!$AB$19))),
                --(INT('Drill Size Info'!$AA$19) &amp; "." &amp; RIGHT(DA470,3)),
                --(INT('Drill Size Info'!$AB$19) &amp; "." &amp; RIGHT(DA470,3))
            )
        ),
        "N/A"
    )
)</f>
        <v>N/A</v>
      </c>
      <c r="X470" s="150" t="str">
        <f>IF(DE470&lt;&gt;"",
    IF(INT('Drill Size Info'!$AA$19)=INT('Drill Size Info'!$AB$15),
        --(INT('Drill Size Info'!$AA$15) &amp; "." &amp; DE470),
        IF(AND((--(INT('Drill Size Info'!$AA$15) &amp; "." &amp; DE470)&gt;=--('Drill Size Info'!$AA$15)), (--(INT('Drill Size Info'!$AA$15) &amp; "." &amp; DE470)&lt;=--('Drill Size Info'!$AB$15))),
            --(INT('Drill Size Info'!$AA$15) &amp; "." &amp; DE470),
            --(INT('Drill Size Info'!$AB$15) &amp; "." &amp; DE470)
        )
    ),
    IF(DD470&lt;&gt;"",
        IF(INT('Drill Size Info'!$AA$15)=INT('Drill Size Info'!$AB$15),
            --(INT('Drill Size Info'!$AA$15) &amp; "." &amp; LEFT(DD470,3)),
            IF(AND((--(INT('Drill Size Info'!$AA$15) &amp; "." &amp; LEFT(DD470,3))&gt;=--('Drill Size Info'!$AA$15)), (--(INT('Drill Size Info'!$AA$15) &amp; "." &amp; LEFT(DD470,3))&lt;=--('Drill Size Info'!$AB$15))),
                --(INT('Drill Size Info'!$AA$15) &amp; "." &amp; LEFT(DD470,3)),
                --(INT('Drill Size Info'!$AB$15) &amp; "." &amp; LEFT(DD470,3))
            )
        ),
        "OK"
    )
)</f>
        <v>OK</v>
      </c>
      <c r="Y470" s="150" t="str">
        <f>IF(DF470&lt;&gt;"",
    IF(INT('Drill Size Info'!$AA$19)=INT('Drill Size Info'!$AB$15),
        --(INT('Drill Size Info'!$AA$15) &amp; "." &amp; DF470),
        IF(AND((--(INT('Drill Size Info'!$AA$15) &amp; "." &amp; DF470)&gt;=--('Drill Size Info'!$AA$15)), (--(INT('Drill Size Info'!$AA$15) &amp; "." &amp; DF470)&lt;=--('Drill Size Info'!$AB$15))),
            --(INT('Drill Size Info'!$AA$15) &amp; "." &amp; DF470),
            --(INT('Drill Size Info'!$AB$15) &amp; "." &amp; DF470)
        )
    ),
    IF(DD470&lt;&gt;"",
        IF(INT('Drill Size Info'!$AA$15)=INT('Drill Size Info'!$AB$15),
            --(INT('Drill Size Info'!$AA$15) &amp; "." &amp; RIGHT(DD470,3)),
            IF(AND((--(INT('Drill Size Info'!$AA$15) &amp; "." &amp; RIGHT(DD470,3))&gt;=--('Drill Size Info'!$AA$15)), (--(INT('Drill Size Info'!$AA$15) &amp; "." &amp; RIGHT(DD470,3))&lt;=--('Drill Size Info'!$AB$15))),
                --(INT('Drill Size Info'!$AA$15) &amp; "." &amp; RIGHT(DD470,3)),
                --(INT('Drill Size Info'!$AB$15) &amp; "." &amp; RIGHT(DD470,3))
            )
        ),
        "N/A"
    )
)</f>
        <v>N/A</v>
      </c>
      <c r="Z470" s="162"/>
      <c r="AA470" s="162"/>
      <c r="AB470" s="162"/>
      <c r="AC470" s="162"/>
      <c r="AD470" s="162"/>
      <c r="AE470" s="162"/>
      <c r="AF470" s="162"/>
      <c r="AG470" s="162"/>
      <c r="AH470" s="162"/>
      <c r="AI470" s="162"/>
      <c r="AJ470" s="162"/>
      <c r="AK470" s="183"/>
      <c r="AL470" s="183"/>
      <c r="AM470" s="162"/>
      <c r="AN470" s="162"/>
      <c r="AO470" s="162"/>
      <c r="AP470" s="162"/>
      <c r="AQ470" s="162"/>
      <c r="AR470" s="162"/>
      <c r="AS470" s="162"/>
      <c r="AT470" s="162"/>
      <c r="AU470" s="162"/>
      <c r="AV470" s="162"/>
      <c r="AW470" s="162"/>
      <c r="AX470" s="162"/>
      <c r="AY470" s="162"/>
      <c r="AZ470" s="163"/>
      <c r="BA470" s="163"/>
      <c r="BB470" s="163"/>
      <c r="BC470" s="163"/>
      <c r="BD470" s="163"/>
      <c r="BE470" s="163"/>
      <c r="BF470" s="164"/>
      <c r="BG470" s="165"/>
      <c r="BH470" s="162"/>
      <c r="BI470" s="162"/>
      <c r="BJ470" s="164"/>
      <c r="BK470" s="95"/>
      <c r="BL470" s="182"/>
      <c r="BM470" s="182"/>
      <c r="BN470" s="182"/>
      <c r="BO470" s="182"/>
      <c r="BP470" s="95" t="str">
        <f t="shared" si="245"/>
        <v/>
      </c>
    </row>
    <row r="471" spans="2:68" x14ac:dyDescent="0.2">
      <c r="B471" s="156">
        <f t="shared" si="246"/>
        <v>463</v>
      </c>
      <c r="C471" s="158" t="str">
        <f>CONCATENATE('DATA SHEET'!$B$9, 'DATA SHEET'!$Q$2)</f>
        <v>" HWDP</v>
      </c>
      <c r="D471" s="157" t="str">
        <f t="shared" si="247"/>
        <v/>
      </c>
      <c r="E471" s="158" t="str">
        <f>IF('DATA SHEET'!$E$10="Cat 2","N/A","OK")</f>
        <v>OK</v>
      </c>
      <c r="F471" s="158" t="str">
        <f>IF('DATA SHEET'!$E$10="Cat 2","N/A","OK")</f>
        <v>OK</v>
      </c>
      <c r="G471" s="160"/>
      <c r="H471" s="160"/>
      <c r="I471" s="160" t="s">
        <v>194</v>
      </c>
      <c r="J471" s="160" t="str">
        <f t="shared" si="244"/>
        <v>OK</v>
      </c>
      <c r="K471" s="160" t="str">
        <f t="shared" si="244"/>
        <v>OK</v>
      </c>
      <c r="L471" s="160" t="str">
        <f>IF('DATA SHEET'!$B$10="NC-50","N/A","OK")</f>
        <v>OK</v>
      </c>
      <c r="M471" s="160" t="str">
        <f>IF('DATA SHEET'!$B$10="NC-50","N/A","OK")</f>
        <v>OK</v>
      </c>
      <c r="N471" s="160"/>
      <c r="O471" s="160"/>
      <c r="P471" s="160"/>
      <c r="Q471" s="160"/>
      <c r="R471" s="160"/>
      <c r="S471" s="160"/>
      <c r="T471" s="160"/>
      <c r="U471" s="160"/>
      <c r="V471" s="150" t="str">
        <f>IF(DB471&lt;&gt;"",
    IF(INT('Drill Size Info'!$AA$19)=INT('Drill Size Info'!$AB$19),
        --(INT('Drill Size Info'!$AA$19) &amp; "." &amp; DB471),
        IF(AND((--(INT('Drill Size Info'!$AA$19) &amp; "." &amp; DB471)&gt;=--('Drill Size Info'!$AA$19)), (--(INT('Drill Size Info'!$AA$19) &amp; "." &amp; DB471)&lt;=--('Drill Size Info'!$AB$19))),
            --(INT('Drill Size Info'!$AA$19) &amp; "." &amp; DB471),
            --(INT('Drill Size Info'!$AB$19) &amp; "." &amp; DB471)
        )
    ),
    IF(DA471&lt;&gt;"",
        IF(INT('Drill Size Info'!$AA$19)=INT('Drill Size Info'!$AB$19),
            --(INT('Drill Size Info'!$AA$19) &amp; "." &amp; LEFT(DA471,3)),
            IF(AND((--(INT('Drill Size Info'!$AA$19) &amp; "." &amp; LEFT(DA471,3))&gt;=--('Drill Size Info'!$AA$19)), (--(INT('Drill Size Info'!$AA$19) &amp; "." &amp; LEFT(DA471,3))&lt;=--('Drill Size Info'!$AB$19))),
                --(INT('Drill Size Info'!$AA$19) &amp; "." &amp; LEFT(DA471,3)),
                --(INT('Drill Size Info'!$AB$19) &amp; "." &amp; LEFT(DA471,3))
            )
        ),
        "OK"
    )
)</f>
        <v>OK</v>
      </c>
      <c r="W471" s="150" t="str">
        <f>IF(DC471&lt;&gt;"",
    IF(INT('Drill Size Info'!$AA$19)=INT('Drill Size Info'!$AB$19),
        --(INT('Drill Size Info'!$AA$19) &amp; "." &amp; DC471),
        IF(AND((--(INT('Drill Size Info'!$AA$19) &amp; "." &amp; DC471)&gt;=--('Drill Size Info'!$AA$19)), (--(INT('Drill Size Info'!$AA$19) &amp; "." &amp; DC471)&lt;=--('Drill Size Info'!$AB$19))),
            --(INT('Drill Size Info'!$AA$19) &amp; "." &amp; DC471),
            --(INT('Drill Size Info'!$AB$19) &amp; "." &amp; DC471)
        )
    ),
    IF(DA471&lt;&gt;"",
        IF(INT('Drill Size Info'!$AA$19)=INT('Drill Size Info'!$AB$19),
            --(INT('Drill Size Info'!$AA$19) &amp; "." &amp; RIGHT(DA471,3)),
            IF(AND((--(INT('Drill Size Info'!$AA$19) &amp; "." &amp; RIGHT(DA471,3))&gt;=--('Drill Size Info'!$AA$19)), (--(INT('Drill Size Info'!$AA$19) &amp; "." &amp; RIGHT(DA471,3))&lt;=--('Drill Size Info'!$AB$19))),
                --(INT('Drill Size Info'!$AA$19) &amp; "." &amp; RIGHT(DA471,3)),
                --(INT('Drill Size Info'!$AB$19) &amp; "." &amp; RIGHT(DA471,3))
            )
        ),
        "N/A"
    )
)</f>
        <v>N/A</v>
      </c>
      <c r="X471" s="150" t="str">
        <f>IF(DE471&lt;&gt;"",
    IF(INT('Drill Size Info'!$AA$19)=INT('Drill Size Info'!$AB$15),
        --(INT('Drill Size Info'!$AA$15) &amp; "." &amp; DE471),
        IF(AND((--(INT('Drill Size Info'!$AA$15) &amp; "." &amp; DE471)&gt;=--('Drill Size Info'!$AA$15)), (--(INT('Drill Size Info'!$AA$15) &amp; "." &amp; DE471)&lt;=--('Drill Size Info'!$AB$15))),
            --(INT('Drill Size Info'!$AA$15) &amp; "." &amp; DE471),
            --(INT('Drill Size Info'!$AB$15) &amp; "." &amp; DE471)
        )
    ),
    IF(DD471&lt;&gt;"",
        IF(INT('Drill Size Info'!$AA$15)=INT('Drill Size Info'!$AB$15),
            --(INT('Drill Size Info'!$AA$15) &amp; "." &amp; LEFT(DD471,3)),
            IF(AND((--(INT('Drill Size Info'!$AA$15) &amp; "." &amp; LEFT(DD471,3))&gt;=--('Drill Size Info'!$AA$15)), (--(INT('Drill Size Info'!$AA$15) &amp; "." &amp; LEFT(DD471,3))&lt;=--('Drill Size Info'!$AB$15))),
                --(INT('Drill Size Info'!$AA$15) &amp; "." &amp; LEFT(DD471,3)),
                --(INT('Drill Size Info'!$AB$15) &amp; "." &amp; LEFT(DD471,3))
            )
        ),
        "OK"
    )
)</f>
        <v>OK</v>
      </c>
      <c r="Y471" s="150" t="str">
        <f>IF(DF471&lt;&gt;"",
    IF(INT('Drill Size Info'!$AA$19)=INT('Drill Size Info'!$AB$15),
        --(INT('Drill Size Info'!$AA$15) &amp; "." &amp; DF471),
        IF(AND((--(INT('Drill Size Info'!$AA$15) &amp; "." &amp; DF471)&gt;=--('Drill Size Info'!$AA$15)), (--(INT('Drill Size Info'!$AA$15) &amp; "." &amp; DF471)&lt;=--('Drill Size Info'!$AB$15))),
            --(INT('Drill Size Info'!$AA$15) &amp; "." &amp; DF471),
            --(INT('Drill Size Info'!$AB$15) &amp; "." &amp; DF471)
        )
    ),
    IF(DD471&lt;&gt;"",
        IF(INT('Drill Size Info'!$AA$15)=INT('Drill Size Info'!$AB$15),
            --(INT('Drill Size Info'!$AA$15) &amp; "." &amp; RIGHT(DD471,3)),
            IF(AND((--(INT('Drill Size Info'!$AA$15) &amp; "." &amp; RIGHT(DD471,3))&gt;=--('Drill Size Info'!$AA$15)), (--(INT('Drill Size Info'!$AA$15) &amp; "." &amp; RIGHT(DD471,3))&lt;=--('Drill Size Info'!$AB$15))),
                --(INT('Drill Size Info'!$AA$15) &amp; "." &amp; RIGHT(DD471,3)),
                --(INT('Drill Size Info'!$AB$15) &amp; "." &amp; RIGHT(DD471,3))
            )
        ),
        "N/A"
    )
)</f>
        <v>N/A</v>
      </c>
      <c r="Z471" s="162"/>
      <c r="AA471" s="162"/>
      <c r="AB471" s="162"/>
      <c r="AC471" s="162"/>
      <c r="AD471" s="162"/>
      <c r="AE471" s="162"/>
      <c r="AF471" s="162"/>
      <c r="AG471" s="162"/>
      <c r="AH471" s="162"/>
      <c r="AI471" s="162"/>
      <c r="AJ471" s="162"/>
      <c r="AK471" s="183"/>
      <c r="AL471" s="183"/>
      <c r="AM471" s="162"/>
      <c r="AN471" s="162"/>
      <c r="AO471" s="162"/>
      <c r="AP471" s="162"/>
      <c r="AQ471" s="162"/>
      <c r="AR471" s="162"/>
      <c r="AS471" s="162"/>
      <c r="AT471" s="162"/>
      <c r="AU471" s="162"/>
      <c r="AV471" s="162"/>
      <c r="AW471" s="162"/>
      <c r="AX471" s="162"/>
      <c r="AY471" s="162"/>
      <c r="AZ471" s="163"/>
      <c r="BA471" s="163"/>
      <c r="BB471" s="163"/>
      <c r="BC471" s="163"/>
      <c r="BD471" s="163"/>
      <c r="BE471" s="163"/>
      <c r="BF471" s="164"/>
      <c r="BG471" s="165"/>
      <c r="BH471" s="162"/>
      <c r="BI471" s="162"/>
      <c r="BJ471" s="164"/>
      <c r="BK471" s="95"/>
      <c r="BL471" s="182"/>
      <c r="BM471" s="182"/>
      <c r="BN471" s="182"/>
      <c r="BO471" s="182"/>
      <c r="BP471" s="95" t="str">
        <f t="shared" si="245"/>
        <v/>
      </c>
    </row>
    <row r="472" spans="2:68" x14ac:dyDescent="0.2">
      <c r="B472" s="156">
        <f t="shared" si="246"/>
        <v>464</v>
      </c>
      <c r="C472" s="158" t="str">
        <f>CONCATENATE('DATA SHEET'!$B$9, 'DATA SHEET'!$Q$2)</f>
        <v>" HWDP</v>
      </c>
      <c r="D472" s="157" t="str">
        <f t="shared" si="247"/>
        <v/>
      </c>
      <c r="E472" s="158" t="str">
        <f>IF('DATA SHEET'!$E$10="Cat 2","N/A","OK")</f>
        <v>OK</v>
      </c>
      <c r="F472" s="158" t="str">
        <f>IF('DATA SHEET'!$E$10="Cat 2","N/A","OK")</f>
        <v>OK</v>
      </c>
      <c r="G472" s="160"/>
      <c r="H472" s="160"/>
      <c r="I472" s="160" t="s">
        <v>194</v>
      </c>
      <c r="J472" s="160" t="str">
        <f t="shared" si="244"/>
        <v>OK</v>
      </c>
      <c r="K472" s="160" t="str">
        <f t="shared" si="244"/>
        <v>OK</v>
      </c>
      <c r="L472" s="160" t="str">
        <f>IF('DATA SHEET'!$B$10="NC-50","N/A","OK")</f>
        <v>OK</v>
      </c>
      <c r="M472" s="160" t="str">
        <f>IF('DATA SHEET'!$B$10="NC-50","N/A","OK")</f>
        <v>OK</v>
      </c>
      <c r="N472" s="160"/>
      <c r="O472" s="160"/>
      <c r="P472" s="160"/>
      <c r="Q472" s="160"/>
      <c r="R472" s="160"/>
      <c r="S472" s="160"/>
      <c r="T472" s="160"/>
      <c r="U472" s="160"/>
      <c r="V472" s="150" t="str">
        <f>IF(DB472&lt;&gt;"",
    IF(INT('Drill Size Info'!$AA$19)=INT('Drill Size Info'!$AB$19),
        --(INT('Drill Size Info'!$AA$19) &amp; "." &amp; DB472),
        IF(AND((--(INT('Drill Size Info'!$AA$19) &amp; "." &amp; DB472)&gt;=--('Drill Size Info'!$AA$19)), (--(INT('Drill Size Info'!$AA$19) &amp; "." &amp; DB472)&lt;=--('Drill Size Info'!$AB$19))),
            --(INT('Drill Size Info'!$AA$19) &amp; "." &amp; DB472),
            --(INT('Drill Size Info'!$AB$19) &amp; "." &amp; DB472)
        )
    ),
    IF(DA472&lt;&gt;"",
        IF(INT('Drill Size Info'!$AA$19)=INT('Drill Size Info'!$AB$19),
            --(INT('Drill Size Info'!$AA$19) &amp; "." &amp; LEFT(DA472,3)),
            IF(AND((--(INT('Drill Size Info'!$AA$19) &amp; "." &amp; LEFT(DA472,3))&gt;=--('Drill Size Info'!$AA$19)), (--(INT('Drill Size Info'!$AA$19) &amp; "." &amp; LEFT(DA472,3))&lt;=--('Drill Size Info'!$AB$19))),
                --(INT('Drill Size Info'!$AA$19) &amp; "." &amp; LEFT(DA472,3)),
                --(INT('Drill Size Info'!$AB$19) &amp; "." &amp; LEFT(DA472,3))
            )
        ),
        "OK"
    )
)</f>
        <v>OK</v>
      </c>
      <c r="W472" s="150" t="str">
        <f>IF(DC472&lt;&gt;"",
    IF(INT('Drill Size Info'!$AA$19)=INT('Drill Size Info'!$AB$19),
        --(INT('Drill Size Info'!$AA$19) &amp; "." &amp; DC472),
        IF(AND((--(INT('Drill Size Info'!$AA$19) &amp; "." &amp; DC472)&gt;=--('Drill Size Info'!$AA$19)), (--(INT('Drill Size Info'!$AA$19) &amp; "." &amp; DC472)&lt;=--('Drill Size Info'!$AB$19))),
            --(INT('Drill Size Info'!$AA$19) &amp; "." &amp; DC472),
            --(INT('Drill Size Info'!$AB$19) &amp; "." &amp; DC472)
        )
    ),
    IF(DA472&lt;&gt;"",
        IF(INT('Drill Size Info'!$AA$19)=INT('Drill Size Info'!$AB$19),
            --(INT('Drill Size Info'!$AA$19) &amp; "." &amp; RIGHT(DA472,3)),
            IF(AND((--(INT('Drill Size Info'!$AA$19) &amp; "." &amp; RIGHT(DA472,3))&gt;=--('Drill Size Info'!$AA$19)), (--(INT('Drill Size Info'!$AA$19) &amp; "." &amp; RIGHT(DA472,3))&lt;=--('Drill Size Info'!$AB$19))),
                --(INT('Drill Size Info'!$AA$19) &amp; "." &amp; RIGHT(DA472,3)),
                --(INT('Drill Size Info'!$AB$19) &amp; "." &amp; RIGHT(DA472,3))
            )
        ),
        "N/A"
    )
)</f>
        <v>N/A</v>
      </c>
      <c r="X472" s="150" t="str">
        <f>IF(DE472&lt;&gt;"",
    IF(INT('Drill Size Info'!$AA$19)=INT('Drill Size Info'!$AB$15),
        --(INT('Drill Size Info'!$AA$15) &amp; "." &amp; DE472),
        IF(AND((--(INT('Drill Size Info'!$AA$15) &amp; "." &amp; DE472)&gt;=--('Drill Size Info'!$AA$15)), (--(INT('Drill Size Info'!$AA$15) &amp; "." &amp; DE472)&lt;=--('Drill Size Info'!$AB$15))),
            --(INT('Drill Size Info'!$AA$15) &amp; "." &amp; DE472),
            --(INT('Drill Size Info'!$AB$15) &amp; "." &amp; DE472)
        )
    ),
    IF(DD472&lt;&gt;"",
        IF(INT('Drill Size Info'!$AA$15)=INT('Drill Size Info'!$AB$15),
            --(INT('Drill Size Info'!$AA$15) &amp; "." &amp; LEFT(DD472,3)),
            IF(AND((--(INT('Drill Size Info'!$AA$15) &amp; "." &amp; LEFT(DD472,3))&gt;=--('Drill Size Info'!$AA$15)), (--(INT('Drill Size Info'!$AA$15) &amp; "." &amp; LEFT(DD472,3))&lt;=--('Drill Size Info'!$AB$15))),
                --(INT('Drill Size Info'!$AA$15) &amp; "." &amp; LEFT(DD472,3)),
                --(INT('Drill Size Info'!$AB$15) &amp; "." &amp; LEFT(DD472,3))
            )
        ),
        "OK"
    )
)</f>
        <v>OK</v>
      </c>
      <c r="Y472" s="150" t="str">
        <f>IF(DF472&lt;&gt;"",
    IF(INT('Drill Size Info'!$AA$19)=INT('Drill Size Info'!$AB$15),
        --(INT('Drill Size Info'!$AA$15) &amp; "." &amp; DF472),
        IF(AND((--(INT('Drill Size Info'!$AA$15) &amp; "." &amp; DF472)&gt;=--('Drill Size Info'!$AA$15)), (--(INT('Drill Size Info'!$AA$15) &amp; "." &amp; DF472)&lt;=--('Drill Size Info'!$AB$15))),
            --(INT('Drill Size Info'!$AA$15) &amp; "." &amp; DF472),
            --(INT('Drill Size Info'!$AB$15) &amp; "." &amp; DF472)
        )
    ),
    IF(DD472&lt;&gt;"",
        IF(INT('Drill Size Info'!$AA$15)=INT('Drill Size Info'!$AB$15),
            --(INT('Drill Size Info'!$AA$15) &amp; "." &amp; RIGHT(DD472,3)),
            IF(AND((--(INT('Drill Size Info'!$AA$15) &amp; "." &amp; RIGHT(DD472,3))&gt;=--('Drill Size Info'!$AA$15)), (--(INT('Drill Size Info'!$AA$15) &amp; "." &amp; RIGHT(DD472,3))&lt;=--('Drill Size Info'!$AB$15))),
                --(INT('Drill Size Info'!$AA$15) &amp; "." &amp; RIGHT(DD472,3)),
                --(INT('Drill Size Info'!$AB$15) &amp; "." &amp; RIGHT(DD472,3))
            )
        ),
        "N/A"
    )
)</f>
        <v>N/A</v>
      </c>
      <c r="Z472" s="162"/>
      <c r="AA472" s="162"/>
      <c r="AB472" s="162"/>
      <c r="AC472" s="162"/>
      <c r="AD472" s="162"/>
      <c r="AE472" s="162"/>
      <c r="AF472" s="162"/>
      <c r="AG472" s="162"/>
      <c r="AH472" s="162"/>
      <c r="AI472" s="162"/>
      <c r="AJ472" s="162"/>
      <c r="AK472" s="183"/>
      <c r="AL472" s="183"/>
      <c r="AM472" s="162"/>
      <c r="AN472" s="162"/>
      <c r="AO472" s="162"/>
      <c r="AP472" s="162"/>
      <c r="AQ472" s="162"/>
      <c r="AR472" s="162"/>
      <c r="AS472" s="162"/>
      <c r="AT472" s="162"/>
      <c r="AU472" s="162"/>
      <c r="AV472" s="162"/>
      <c r="AW472" s="162"/>
      <c r="AX472" s="162"/>
      <c r="AY472" s="162"/>
      <c r="AZ472" s="163"/>
      <c r="BA472" s="163"/>
      <c r="BB472" s="163"/>
      <c r="BC472" s="163"/>
      <c r="BD472" s="163"/>
      <c r="BE472" s="163"/>
      <c r="BF472" s="164"/>
      <c r="BG472" s="165"/>
      <c r="BH472" s="162"/>
      <c r="BI472" s="162"/>
      <c r="BJ472" s="164"/>
      <c r="BK472" s="95"/>
      <c r="BL472" s="182"/>
      <c r="BM472" s="182"/>
      <c r="BN472" s="182"/>
      <c r="BO472" s="182"/>
      <c r="BP472" s="95" t="str">
        <f t="shared" si="245"/>
        <v/>
      </c>
    </row>
    <row r="473" spans="2:68" x14ac:dyDescent="0.2">
      <c r="B473" s="156">
        <f t="shared" si="246"/>
        <v>465</v>
      </c>
      <c r="C473" s="158" t="str">
        <f>CONCATENATE('DATA SHEET'!$B$9, 'DATA SHEET'!$Q$2)</f>
        <v>" HWDP</v>
      </c>
      <c r="D473" s="157" t="str">
        <f t="shared" si="247"/>
        <v/>
      </c>
      <c r="E473" s="158" t="str">
        <f>IF('DATA SHEET'!$E$10="Cat 2","N/A","OK")</f>
        <v>OK</v>
      </c>
      <c r="F473" s="158" t="str">
        <f>IF('DATA SHEET'!$E$10="Cat 2","N/A","OK")</f>
        <v>OK</v>
      </c>
      <c r="G473" s="160"/>
      <c r="H473" s="160"/>
      <c r="I473" s="160" t="s">
        <v>194</v>
      </c>
      <c r="J473" s="160" t="str">
        <f t="shared" ref="J473:K536" si="248">IF(AY473="X", "MIN", "OK")</f>
        <v>OK</v>
      </c>
      <c r="K473" s="160" t="str">
        <f t="shared" si="248"/>
        <v>OK</v>
      </c>
      <c r="L473" s="160" t="str">
        <f>IF('DATA SHEET'!$B$10="NC-50","N/A","OK")</f>
        <v>OK</v>
      </c>
      <c r="M473" s="160" t="str">
        <f>IF('DATA SHEET'!$B$10="NC-50","N/A","OK")</f>
        <v>OK</v>
      </c>
      <c r="N473" s="160"/>
      <c r="O473" s="160"/>
      <c r="P473" s="160"/>
      <c r="Q473" s="160"/>
      <c r="R473" s="160"/>
      <c r="S473" s="160"/>
      <c r="T473" s="160"/>
      <c r="U473" s="160"/>
      <c r="V473" s="150" t="str">
        <f>IF(DB473&lt;&gt;"",
    IF(INT('Drill Size Info'!$AA$19)=INT('Drill Size Info'!$AB$19),
        --(INT('Drill Size Info'!$AA$19) &amp; "." &amp; DB473),
        IF(AND((--(INT('Drill Size Info'!$AA$19) &amp; "." &amp; DB473)&gt;=--('Drill Size Info'!$AA$19)), (--(INT('Drill Size Info'!$AA$19) &amp; "." &amp; DB473)&lt;=--('Drill Size Info'!$AB$19))),
            --(INT('Drill Size Info'!$AA$19) &amp; "." &amp; DB473),
            --(INT('Drill Size Info'!$AB$19) &amp; "." &amp; DB473)
        )
    ),
    IF(DA473&lt;&gt;"",
        IF(INT('Drill Size Info'!$AA$19)=INT('Drill Size Info'!$AB$19),
            --(INT('Drill Size Info'!$AA$19) &amp; "." &amp; LEFT(DA473,3)),
            IF(AND((--(INT('Drill Size Info'!$AA$19) &amp; "." &amp; LEFT(DA473,3))&gt;=--('Drill Size Info'!$AA$19)), (--(INT('Drill Size Info'!$AA$19) &amp; "." &amp; LEFT(DA473,3))&lt;=--('Drill Size Info'!$AB$19))),
                --(INT('Drill Size Info'!$AA$19) &amp; "." &amp; LEFT(DA473,3)),
                --(INT('Drill Size Info'!$AB$19) &amp; "." &amp; LEFT(DA473,3))
            )
        ),
        "OK"
    )
)</f>
        <v>OK</v>
      </c>
      <c r="W473" s="150" t="str">
        <f>IF(DC473&lt;&gt;"",
    IF(INT('Drill Size Info'!$AA$19)=INT('Drill Size Info'!$AB$19),
        --(INT('Drill Size Info'!$AA$19) &amp; "." &amp; DC473),
        IF(AND((--(INT('Drill Size Info'!$AA$19) &amp; "." &amp; DC473)&gt;=--('Drill Size Info'!$AA$19)), (--(INT('Drill Size Info'!$AA$19) &amp; "." &amp; DC473)&lt;=--('Drill Size Info'!$AB$19))),
            --(INT('Drill Size Info'!$AA$19) &amp; "." &amp; DC473),
            --(INT('Drill Size Info'!$AB$19) &amp; "." &amp; DC473)
        )
    ),
    IF(DA473&lt;&gt;"",
        IF(INT('Drill Size Info'!$AA$19)=INT('Drill Size Info'!$AB$19),
            --(INT('Drill Size Info'!$AA$19) &amp; "." &amp; RIGHT(DA473,3)),
            IF(AND((--(INT('Drill Size Info'!$AA$19) &amp; "." &amp; RIGHT(DA473,3))&gt;=--('Drill Size Info'!$AA$19)), (--(INT('Drill Size Info'!$AA$19) &amp; "." &amp; RIGHT(DA473,3))&lt;=--('Drill Size Info'!$AB$19))),
                --(INT('Drill Size Info'!$AA$19) &amp; "." &amp; RIGHT(DA473,3)),
                --(INT('Drill Size Info'!$AB$19) &amp; "." &amp; RIGHT(DA473,3))
            )
        ),
        "N/A"
    )
)</f>
        <v>N/A</v>
      </c>
      <c r="X473" s="150" t="str">
        <f>IF(DE473&lt;&gt;"",
    IF(INT('Drill Size Info'!$AA$19)=INT('Drill Size Info'!$AB$15),
        --(INT('Drill Size Info'!$AA$15) &amp; "." &amp; DE473),
        IF(AND((--(INT('Drill Size Info'!$AA$15) &amp; "." &amp; DE473)&gt;=--('Drill Size Info'!$AA$15)), (--(INT('Drill Size Info'!$AA$15) &amp; "." &amp; DE473)&lt;=--('Drill Size Info'!$AB$15))),
            --(INT('Drill Size Info'!$AA$15) &amp; "." &amp; DE473),
            --(INT('Drill Size Info'!$AB$15) &amp; "." &amp; DE473)
        )
    ),
    IF(DD473&lt;&gt;"",
        IF(INT('Drill Size Info'!$AA$15)=INT('Drill Size Info'!$AB$15),
            --(INT('Drill Size Info'!$AA$15) &amp; "." &amp; LEFT(DD473,3)),
            IF(AND((--(INT('Drill Size Info'!$AA$15) &amp; "." &amp; LEFT(DD473,3))&gt;=--('Drill Size Info'!$AA$15)), (--(INT('Drill Size Info'!$AA$15) &amp; "." &amp; LEFT(DD473,3))&lt;=--('Drill Size Info'!$AB$15))),
                --(INT('Drill Size Info'!$AA$15) &amp; "." &amp; LEFT(DD473,3)),
                --(INT('Drill Size Info'!$AB$15) &amp; "." &amp; LEFT(DD473,3))
            )
        ),
        "OK"
    )
)</f>
        <v>OK</v>
      </c>
      <c r="Y473" s="150" t="str">
        <f>IF(DF473&lt;&gt;"",
    IF(INT('Drill Size Info'!$AA$19)=INT('Drill Size Info'!$AB$15),
        --(INT('Drill Size Info'!$AA$15) &amp; "." &amp; DF473),
        IF(AND((--(INT('Drill Size Info'!$AA$15) &amp; "." &amp; DF473)&gt;=--('Drill Size Info'!$AA$15)), (--(INT('Drill Size Info'!$AA$15) &amp; "." &amp; DF473)&lt;=--('Drill Size Info'!$AB$15))),
            --(INT('Drill Size Info'!$AA$15) &amp; "." &amp; DF473),
            --(INT('Drill Size Info'!$AB$15) &amp; "." &amp; DF473)
        )
    ),
    IF(DD473&lt;&gt;"",
        IF(INT('Drill Size Info'!$AA$15)=INT('Drill Size Info'!$AB$15),
            --(INT('Drill Size Info'!$AA$15) &amp; "." &amp; RIGHT(DD473,3)),
            IF(AND((--(INT('Drill Size Info'!$AA$15) &amp; "." &amp; RIGHT(DD473,3))&gt;=--('Drill Size Info'!$AA$15)), (--(INT('Drill Size Info'!$AA$15) &amp; "." &amp; RIGHT(DD473,3))&lt;=--('Drill Size Info'!$AB$15))),
                --(INT('Drill Size Info'!$AA$15) &amp; "." &amp; RIGHT(DD473,3)),
                --(INT('Drill Size Info'!$AB$15) &amp; "." &amp; RIGHT(DD473,3))
            )
        ),
        "N/A"
    )
)</f>
        <v>N/A</v>
      </c>
      <c r="Z473" s="162"/>
      <c r="AA473" s="162"/>
      <c r="AB473" s="162"/>
      <c r="AC473" s="162"/>
      <c r="AD473" s="162"/>
      <c r="AE473" s="162"/>
      <c r="AF473" s="162"/>
      <c r="AG473" s="162"/>
      <c r="AH473" s="162"/>
      <c r="AI473" s="162"/>
      <c r="AJ473" s="162"/>
      <c r="AK473" s="183"/>
      <c r="AL473" s="183"/>
      <c r="AM473" s="162"/>
      <c r="AN473" s="162"/>
      <c r="AO473" s="162"/>
      <c r="AP473" s="162"/>
      <c r="AQ473" s="162"/>
      <c r="AR473" s="162"/>
      <c r="AS473" s="162"/>
      <c r="AT473" s="162"/>
      <c r="AU473" s="162"/>
      <c r="AV473" s="162"/>
      <c r="AW473" s="162"/>
      <c r="AX473" s="162"/>
      <c r="AY473" s="162"/>
      <c r="AZ473" s="163"/>
      <c r="BA473" s="163"/>
      <c r="BB473" s="163"/>
      <c r="BC473" s="163"/>
      <c r="BD473" s="163"/>
      <c r="BE473" s="163"/>
      <c r="BF473" s="164"/>
      <c r="BG473" s="165"/>
      <c r="BH473" s="162"/>
      <c r="BI473" s="162"/>
      <c r="BJ473" s="164"/>
      <c r="BK473" s="95"/>
      <c r="BL473" s="182"/>
      <c r="BM473" s="182"/>
      <c r="BN473" s="182"/>
      <c r="BO473" s="182"/>
      <c r="BP473" s="95" t="str">
        <f t="shared" si="245"/>
        <v/>
      </c>
    </row>
    <row r="474" spans="2:68" x14ac:dyDescent="0.2">
      <c r="B474" s="156">
        <f t="shared" si="246"/>
        <v>466</v>
      </c>
      <c r="C474" s="158" t="str">
        <f>CONCATENATE('DATA SHEET'!$B$9, 'DATA SHEET'!$Q$2)</f>
        <v>" HWDP</v>
      </c>
      <c r="D474" s="157" t="str">
        <f t="shared" si="247"/>
        <v/>
      </c>
      <c r="E474" s="158" t="str">
        <f>IF('DATA SHEET'!$E$10="Cat 2","N/A","OK")</f>
        <v>OK</v>
      </c>
      <c r="F474" s="158" t="str">
        <f>IF('DATA SHEET'!$E$10="Cat 2","N/A","OK")</f>
        <v>OK</v>
      </c>
      <c r="G474" s="160"/>
      <c r="H474" s="160"/>
      <c r="I474" s="160" t="s">
        <v>194</v>
      </c>
      <c r="J474" s="160" t="str">
        <f t="shared" si="248"/>
        <v>OK</v>
      </c>
      <c r="K474" s="160" t="str">
        <f t="shared" si="248"/>
        <v>OK</v>
      </c>
      <c r="L474" s="160" t="str">
        <f>IF('DATA SHEET'!$B$10="NC-50","N/A","OK")</f>
        <v>OK</v>
      </c>
      <c r="M474" s="160" t="str">
        <f>IF('DATA SHEET'!$B$10="NC-50","N/A","OK")</f>
        <v>OK</v>
      </c>
      <c r="N474" s="160"/>
      <c r="O474" s="160"/>
      <c r="P474" s="160"/>
      <c r="Q474" s="160"/>
      <c r="R474" s="160"/>
      <c r="S474" s="160"/>
      <c r="T474" s="160"/>
      <c r="U474" s="160"/>
      <c r="V474" s="150" t="str">
        <f>IF(DB474&lt;&gt;"",
    IF(INT('Drill Size Info'!$AA$19)=INT('Drill Size Info'!$AB$19),
        --(INT('Drill Size Info'!$AA$19) &amp; "." &amp; DB474),
        IF(AND((--(INT('Drill Size Info'!$AA$19) &amp; "." &amp; DB474)&gt;=--('Drill Size Info'!$AA$19)), (--(INT('Drill Size Info'!$AA$19) &amp; "." &amp; DB474)&lt;=--('Drill Size Info'!$AB$19))),
            --(INT('Drill Size Info'!$AA$19) &amp; "." &amp; DB474),
            --(INT('Drill Size Info'!$AB$19) &amp; "." &amp; DB474)
        )
    ),
    IF(DA474&lt;&gt;"",
        IF(INT('Drill Size Info'!$AA$19)=INT('Drill Size Info'!$AB$19),
            --(INT('Drill Size Info'!$AA$19) &amp; "." &amp; LEFT(DA474,3)),
            IF(AND((--(INT('Drill Size Info'!$AA$19) &amp; "." &amp; LEFT(DA474,3))&gt;=--('Drill Size Info'!$AA$19)), (--(INT('Drill Size Info'!$AA$19) &amp; "." &amp; LEFT(DA474,3))&lt;=--('Drill Size Info'!$AB$19))),
                --(INT('Drill Size Info'!$AA$19) &amp; "." &amp; LEFT(DA474,3)),
                --(INT('Drill Size Info'!$AB$19) &amp; "." &amp; LEFT(DA474,3))
            )
        ),
        "OK"
    )
)</f>
        <v>OK</v>
      </c>
      <c r="W474" s="150" t="str">
        <f>IF(DC474&lt;&gt;"",
    IF(INT('Drill Size Info'!$AA$19)=INT('Drill Size Info'!$AB$19),
        --(INT('Drill Size Info'!$AA$19) &amp; "." &amp; DC474),
        IF(AND((--(INT('Drill Size Info'!$AA$19) &amp; "." &amp; DC474)&gt;=--('Drill Size Info'!$AA$19)), (--(INT('Drill Size Info'!$AA$19) &amp; "." &amp; DC474)&lt;=--('Drill Size Info'!$AB$19))),
            --(INT('Drill Size Info'!$AA$19) &amp; "." &amp; DC474),
            --(INT('Drill Size Info'!$AB$19) &amp; "." &amp; DC474)
        )
    ),
    IF(DA474&lt;&gt;"",
        IF(INT('Drill Size Info'!$AA$19)=INT('Drill Size Info'!$AB$19),
            --(INT('Drill Size Info'!$AA$19) &amp; "." &amp; RIGHT(DA474,3)),
            IF(AND((--(INT('Drill Size Info'!$AA$19) &amp; "." &amp; RIGHT(DA474,3))&gt;=--('Drill Size Info'!$AA$19)), (--(INT('Drill Size Info'!$AA$19) &amp; "." &amp; RIGHT(DA474,3))&lt;=--('Drill Size Info'!$AB$19))),
                --(INT('Drill Size Info'!$AA$19) &amp; "." &amp; RIGHT(DA474,3)),
                --(INT('Drill Size Info'!$AB$19) &amp; "." &amp; RIGHT(DA474,3))
            )
        ),
        "N/A"
    )
)</f>
        <v>N/A</v>
      </c>
      <c r="X474" s="150" t="str">
        <f>IF(DE474&lt;&gt;"",
    IF(INT('Drill Size Info'!$AA$19)=INT('Drill Size Info'!$AB$15),
        --(INT('Drill Size Info'!$AA$15) &amp; "." &amp; DE474),
        IF(AND((--(INT('Drill Size Info'!$AA$15) &amp; "." &amp; DE474)&gt;=--('Drill Size Info'!$AA$15)), (--(INT('Drill Size Info'!$AA$15) &amp; "." &amp; DE474)&lt;=--('Drill Size Info'!$AB$15))),
            --(INT('Drill Size Info'!$AA$15) &amp; "." &amp; DE474),
            --(INT('Drill Size Info'!$AB$15) &amp; "." &amp; DE474)
        )
    ),
    IF(DD474&lt;&gt;"",
        IF(INT('Drill Size Info'!$AA$15)=INT('Drill Size Info'!$AB$15),
            --(INT('Drill Size Info'!$AA$15) &amp; "." &amp; LEFT(DD474,3)),
            IF(AND((--(INT('Drill Size Info'!$AA$15) &amp; "." &amp; LEFT(DD474,3))&gt;=--('Drill Size Info'!$AA$15)), (--(INT('Drill Size Info'!$AA$15) &amp; "." &amp; LEFT(DD474,3))&lt;=--('Drill Size Info'!$AB$15))),
                --(INT('Drill Size Info'!$AA$15) &amp; "." &amp; LEFT(DD474,3)),
                --(INT('Drill Size Info'!$AB$15) &amp; "." &amp; LEFT(DD474,3))
            )
        ),
        "OK"
    )
)</f>
        <v>OK</v>
      </c>
      <c r="Y474" s="150" t="str">
        <f>IF(DF474&lt;&gt;"",
    IF(INT('Drill Size Info'!$AA$19)=INT('Drill Size Info'!$AB$15),
        --(INT('Drill Size Info'!$AA$15) &amp; "." &amp; DF474),
        IF(AND((--(INT('Drill Size Info'!$AA$15) &amp; "." &amp; DF474)&gt;=--('Drill Size Info'!$AA$15)), (--(INT('Drill Size Info'!$AA$15) &amp; "." &amp; DF474)&lt;=--('Drill Size Info'!$AB$15))),
            --(INT('Drill Size Info'!$AA$15) &amp; "." &amp; DF474),
            --(INT('Drill Size Info'!$AB$15) &amp; "." &amp; DF474)
        )
    ),
    IF(DD474&lt;&gt;"",
        IF(INT('Drill Size Info'!$AA$15)=INT('Drill Size Info'!$AB$15),
            --(INT('Drill Size Info'!$AA$15) &amp; "." &amp; RIGHT(DD474,3)),
            IF(AND((--(INT('Drill Size Info'!$AA$15) &amp; "." &amp; RIGHT(DD474,3))&gt;=--('Drill Size Info'!$AA$15)), (--(INT('Drill Size Info'!$AA$15) &amp; "." &amp; RIGHT(DD474,3))&lt;=--('Drill Size Info'!$AB$15))),
                --(INT('Drill Size Info'!$AA$15) &amp; "." &amp; RIGHT(DD474,3)),
                --(INT('Drill Size Info'!$AB$15) &amp; "." &amp; RIGHT(DD474,3))
            )
        ),
        "N/A"
    )
)</f>
        <v>N/A</v>
      </c>
      <c r="Z474" s="162"/>
      <c r="AA474" s="162"/>
      <c r="AB474" s="162"/>
      <c r="AC474" s="162"/>
      <c r="AD474" s="162"/>
      <c r="AE474" s="162"/>
      <c r="AF474" s="162"/>
      <c r="AG474" s="162"/>
      <c r="AH474" s="162"/>
      <c r="AI474" s="162"/>
      <c r="AJ474" s="162"/>
      <c r="AK474" s="183"/>
      <c r="AL474" s="183"/>
      <c r="AM474" s="162"/>
      <c r="AN474" s="162"/>
      <c r="AO474" s="162"/>
      <c r="AP474" s="162"/>
      <c r="AQ474" s="162"/>
      <c r="AR474" s="162"/>
      <c r="AS474" s="162"/>
      <c r="AT474" s="162"/>
      <c r="AU474" s="162"/>
      <c r="AV474" s="162"/>
      <c r="AW474" s="162"/>
      <c r="AX474" s="162"/>
      <c r="AY474" s="162"/>
      <c r="AZ474" s="163"/>
      <c r="BA474" s="163"/>
      <c r="BB474" s="163"/>
      <c r="BC474" s="163"/>
      <c r="BD474" s="163"/>
      <c r="BE474" s="163"/>
      <c r="BF474" s="164"/>
      <c r="BG474" s="165"/>
      <c r="BH474" s="162"/>
      <c r="BI474" s="162"/>
      <c r="BJ474" s="164"/>
      <c r="BK474" s="95"/>
      <c r="BL474" s="182"/>
      <c r="BM474" s="182"/>
      <c r="BN474" s="182"/>
      <c r="BO474" s="182"/>
      <c r="BP474" s="95" t="str">
        <f t="shared" si="245"/>
        <v/>
      </c>
    </row>
    <row r="475" spans="2:68" x14ac:dyDescent="0.2">
      <c r="B475" s="156">
        <f t="shared" si="246"/>
        <v>467</v>
      </c>
      <c r="C475" s="158" t="str">
        <f>CONCATENATE('DATA SHEET'!$B$9, 'DATA SHEET'!$Q$2)</f>
        <v>" HWDP</v>
      </c>
      <c r="D475" s="157" t="str">
        <f t="shared" si="247"/>
        <v/>
      </c>
      <c r="E475" s="158" t="str">
        <f>IF('DATA SHEET'!$E$10="Cat 2","N/A","OK")</f>
        <v>OK</v>
      </c>
      <c r="F475" s="158" t="str">
        <f>IF('DATA SHEET'!$E$10="Cat 2","N/A","OK")</f>
        <v>OK</v>
      </c>
      <c r="G475" s="160"/>
      <c r="H475" s="160"/>
      <c r="I475" s="160" t="s">
        <v>194</v>
      </c>
      <c r="J475" s="160" t="str">
        <f t="shared" si="248"/>
        <v>OK</v>
      </c>
      <c r="K475" s="160" t="str">
        <f t="shared" si="248"/>
        <v>OK</v>
      </c>
      <c r="L475" s="160" t="str">
        <f>IF('DATA SHEET'!$B$10="NC-50","N/A","OK")</f>
        <v>OK</v>
      </c>
      <c r="M475" s="160" t="str">
        <f>IF('DATA SHEET'!$B$10="NC-50","N/A","OK")</f>
        <v>OK</v>
      </c>
      <c r="N475" s="160"/>
      <c r="O475" s="160"/>
      <c r="P475" s="160"/>
      <c r="Q475" s="160"/>
      <c r="R475" s="160"/>
      <c r="S475" s="160"/>
      <c r="T475" s="160"/>
      <c r="U475" s="160"/>
      <c r="V475" s="150" t="str">
        <f>IF(DB475&lt;&gt;"",
    IF(INT('Drill Size Info'!$AA$19)=INT('Drill Size Info'!$AB$19),
        --(INT('Drill Size Info'!$AA$19) &amp; "." &amp; DB475),
        IF(AND((--(INT('Drill Size Info'!$AA$19) &amp; "." &amp; DB475)&gt;=--('Drill Size Info'!$AA$19)), (--(INT('Drill Size Info'!$AA$19) &amp; "." &amp; DB475)&lt;=--('Drill Size Info'!$AB$19))),
            --(INT('Drill Size Info'!$AA$19) &amp; "." &amp; DB475),
            --(INT('Drill Size Info'!$AB$19) &amp; "." &amp; DB475)
        )
    ),
    IF(DA475&lt;&gt;"",
        IF(INT('Drill Size Info'!$AA$19)=INT('Drill Size Info'!$AB$19),
            --(INT('Drill Size Info'!$AA$19) &amp; "." &amp; LEFT(DA475,3)),
            IF(AND((--(INT('Drill Size Info'!$AA$19) &amp; "." &amp; LEFT(DA475,3))&gt;=--('Drill Size Info'!$AA$19)), (--(INT('Drill Size Info'!$AA$19) &amp; "." &amp; LEFT(DA475,3))&lt;=--('Drill Size Info'!$AB$19))),
                --(INT('Drill Size Info'!$AA$19) &amp; "." &amp; LEFT(DA475,3)),
                --(INT('Drill Size Info'!$AB$19) &amp; "." &amp; LEFT(DA475,3))
            )
        ),
        "OK"
    )
)</f>
        <v>OK</v>
      </c>
      <c r="W475" s="150" t="str">
        <f>IF(DC475&lt;&gt;"",
    IF(INT('Drill Size Info'!$AA$19)=INT('Drill Size Info'!$AB$19),
        --(INT('Drill Size Info'!$AA$19) &amp; "." &amp; DC475),
        IF(AND((--(INT('Drill Size Info'!$AA$19) &amp; "." &amp; DC475)&gt;=--('Drill Size Info'!$AA$19)), (--(INT('Drill Size Info'!$AA$19) &amp; "." &amp; DC475)&lt;=--('Drill Size Info'!$AB$19))),
            --(INT('Drill Size Info'!$AA$19) &amp; "." &amp; DC475),
            --(INT('Drill Size Info'!$AB$19) &amp; "." &amp; DC475)
        )
    ),
    IF(DA475&lt;&gt;"",
        IF(INT('Drill Size Info'!$AA$19)=INT('Drill Size Info'!$AB$19),
            --(INT('Drill Size Info'!$AA$19) &amp; "." &amp; RIGHT(DA475,3)),
            IF(AND((--(INT('Drill Size Info'!$AA$19) &amp; "." &amp; RIGHT(DA475,3))&gt;=--('Drill Size Info'!$AA$19)), (--(INT('Drill Size Info'!$AA$19) &amp; "." &amp; RIGHT(DA475,3))&lt;=--('Drill Size Info'!$AB$19))),
                --(INT('Drill Size Info'!$AA$19) &amp; "." &amp; RIGHT(DA475,3)),
                --(INT('Drill Size Info'!$AB$19) &amp; "." &amp; RIGHT(DA475,3))
            )
        ),
        "N/A"
    )
)</f>
        <v>N/A</v>
      </c>
      <c r="X475" s="150" t="str">
        <f>IF(DE475&lt;&gt;"",
    IF(INT('Drill Size Info'!$AA$19)=INT('Drill Size Info'!$AB$15),
        --(INT('Drill Size Info'!$AA$15) &amp; "." &amp; DE475),
        IF(AND((--(INT('Drill Size Info'!$AA$15) &amp; "." &amp; DE475)&gt;=--('Drill Size Info'!$AA$15)), (--(INT('Drill Size Info'!$AA$15) &amp; "." &amp; DE475)&lt;=--('Drill Size Info'!$AB$15))),
            --(INT('Drill Size Info'!$AA$15) &amp; "." &amp; DE475),
            --(INT('Drill Size Info'!$AB$15) &amp; "." &amp; DE475)
        )
    ),
    IF(DD475&lt;&gt;"",
        IF(INT('Drill Size Info'!$AA$15)=INT('Drill Size Info'!$AB$15),
            --(INT('Drill Size Info'!$AA$15) &amp; "." &amp; LEFT(DD475,3)),
            IF(AND((--(INT('Drill Size Info'!$AA$15) &amp; "." &amp; LEFT(DD475,3))&gt;=--('Drill Size Info'!$AA$15)), (--(INT('Drill Size Info'!$AA$15) &amp; "." &amp; LEFT(DD475,3))&lt;=--('Drill Size Info'!$AB$15))),
                --(INT('Drill Size Info'!$AA$15) &amp; "." &amp; LEFT(DD475,3)),
                --(INT('Drill Size Info'!$AB$15) &amp; "." &amp; LEFT(DD475,3))
            )
        ),
        "OK"
    )
)</f>
        <v>OK</v>
      </c>
      <c r="Y475" s="150" t="str">
        <f>IF(DF475&lt;&gt;"",
    IF(INT('Drill Size Info'!$AA$19)=INT('Drill Size Info'!$AB$15),
        --(INT('Drill Size Info'!$AA$15) &amp; "." &amp; DF475),
        IF(AND((--(INT('Drill Size Info'!$AA$15) &amp; "." &amp; DF475)&gt;=--('Drill Size Info'!$AA$15)), (--(INT('Drill Size Info'!$AA$15) &amp; "." &amp; DF475)&lt;=--('Drill Size Info'!$AB$15))),
            --(INT('Drill Size Info'!$AA$15) &amp; "." &amp; DF475),
            --(INT('Drill Size Info'!$AB$15) &amp; "." &amp; DF475)
        )
    ),
    IF(DD475&lt;&gt;"",
        IF(INT('Drill Size Info'!$AA$15)=INT('Drill Size Info'!$AB$15),
            --(INT('Drill Size Info'!$AA$15) &amp; "." &amp; RIGHT(DD475,3)),
            IF(AND((--(INT('Drill Size Info'!$AA$15) &amp; "." &amp; RIGHT(DD475,3))&gt;=--('Drill Size Info'!$AA$15)), (--(INT('Drill Size Info'!$AA$15) &amp; "." &amp; RIGHT(DD475,3))&lt;=--('Drill Size Info'!$AB$15))),
                --(INT('Drill Size Info'!$AA$15) &amp; "." &amp; RIGHT(DD475,3)),
                --(INT('Drill Size Info'!$AB$15) &amp; "." &amp; RIGHT(DD475,3))
            )
        ),
        "N/A"
    )
)</f>
        <v>N/A</v>
      </c>
      <c r="Z475" s="162"/>
      <c r="AA475" s="162"/>
      <c r="AB475" s="162"/>
      <c r="AC475" s="162"/>
      <c r="AD475" s="162"/>
      <c r="AE475" s="162"/>
      <c r="AF475" s="162"/>
      <c r="AG475" s="162"/>
      <c r="AH475" s="162"/>
      <c r="AI475" s="162"/>
      <c r="AJ475" s="162"/>
      <c r="AK475" s="183"/>
      <c r="AL475" s="183"/>
      <c r="AM475" s="162"/>
      <c r="AN475" s="162"/>
      <c r="AO475" s="162"/>
      <c r="AP475" s="162"/>
      <c r="AQ475" s="162"/>
      <c r="AR475" s="162"/>
      <c r="AS475" s="162"/>
      <c r="AT475" s="162"/>
      <c r="AU475" s="162"/>
      <c r="AV475" s="162"/>
      <c r="AW475" s="162"/>
      <c r="AX475" s="162"/>
      <c r="AY475" s="162"/>
      <c r="AZ475" s="163"/>
      <c r="BA475" s="163"/>
      <c r="BB475" s="163"/>
      <c r="BC475" s="163"/>
      <c r="BD475" s="163"/>
      <c r="BE475" s="163"/>
      <c r="BF475" s="164"/>
      <c r="BG475" s="165"/>
      <c r="BH475" s="162"/>
      <c r="BI475" s="162"/>
      <c r="BJ475" s="164"/>
      <c r="BK475" s="95"/>
      <c r="BL475" s="182"/>
      <c r="BM475" s="182"/>
      <c r="BN475" s="182"/>
      <c r="BO475" s="182"/>
      <c r="BP475" s="95" t="str">
        <f t="shared" si="245"/>
        <v/>
      </c>
    </row>
    <row r="476" spans="2:68" x14ac:dyDescent="0.2">
      <c r="B476" s="156">
        <f t="shared" si="246"/>
        <v>468</v>
      </c>
      <c r="C476" s="158" t="str">
        <f>CONCATENATE('DATA SHEET'!$B$9, 'DATA SHEET'!$Q$2)</f>
        <v>" HWDP</v>
      </c>
      <c r="D476" s="157" t="str">
        <f t="shared" si="247"/>
        <v/>
      </c>
      <c r="E476" s="158" t="str">
        <f>IF('DATA SHEET'!$E$10="Cat 2","N/A","OK")</f>
        <v>OK</v>
      </c>
      <c r="F476" s="158" t="str">
        <f>IF('DATA SHEET'!$E$10="Cat 2","N/A","OK")</f>
        <v>OK</v>
      </c>
      <c r="G476" s="160"/>
      <c r="H476" s="160"/>
      <c r="I476" s="160" t="s">
        <v>194</v>
      </c>
      <c r="J476" s="160" t="str">
        <f t="shared" si="248"/>
        <v>OK</v>
      </c>
      <c r="K476" s="160" t="str">
        <f t="shared" si="248"/>
        <v>OK</v>
      </c>
      <c r="L476" s="160" t="str">
        <f>IF('DATA SHEET'!$B$10="NC-50","N/A","OK")</f>
        <v>OK</v>
      </c>
      <c r="M476" s="160" t="str">
        <f>IF('DATA SHEET'!$B$10="NC-50","N/A","OK")</f>
        <v>OK</v>
      </c>
      <c r="N476" s="160"/>
      <c r="O476" s="160"/>
      <c r="P476" s="160"/>
      <c r="Q476" s="160"/>
      <c r="R476" s="160"/>
      <c r="S476" s="160"/>
      <c r="T476" s="160"/>
      <c r="U476" s="160"/>
      <c r="V476" s="150" t="str">
        <f>IF(DB476&lt;&gt;"",
    IF(INT('Drill Size Info'!$AA$19)=INT('Drill Size Info'!$AB$19),
        --(INT('Drill Size Info'!$AA$19) &amp; "." &amp; DB476),
        IF(AND((--(INT('Drill Size Info'!$AA$19) &amp; "." &amp; DB476)&gt;=--('Drill Size Info'!$AA$19)), (--(INT('Drill Size Info'!$AA$19) &amp; "." &amp; DB476)&lt;=--('Drill Size Info'!$AB$19))),
            --(INT('Drill Size Info'!$AA$19) &amp; "." &amp; DB476),
            --(INT('Drill Size Info'!$AB$19) &amp; "." &amp; DB476)
        )
    ),
    IF(DA476&lt;&gt;"",
        IF(INT('Drill Size Info'!$AA$19)=INT('Drill Size Info'!$AB$19),
            --(INT('Drill Size Info'!$AA$19) &amp; "." &amp; LEFT(DA476,3)),
            IF(AND((--(INT('Drill Size Info'!$AA$19) &amp; "." &amp; LEFT(DA476,3))&gt;=--('Drill Size Info'!$AA$19)), (--(INT('Drill Size Info'!$AA$19) &amp; "." &amp; LEFT(DA476,3))&lt;=--('Drill Size Info'!$AB$19))),
                --(INT('Drill Size Info'!$AA$19) &amp; "." &amp; LEFT(DA476,3)),
                --(INT('Drill Size Info'!$AB$19) &amp; "." &amp; LEFT(DA476,3))
            )
        ),
        "OK"
    )
)</f>
        <v>OK</v>
      </c>
      <c r="W476" s="150" t="str">
        <f>IF(DC476&lt;&gt;"",
    IF(INT('Drill Size Info'!$AA$19)=INT('Drill Size Info'!$AB$19),
        --(INT('Drill Size Info'!$AA$19) &amp; "." &amp; DC476),
        IF(AND((--(INT('Drill Size Info'!$AA$19) &amp; "." &amp; DC476)&gt;=--('Drill Size Info'!$AA$19)), (--(INT('Drill Size Info'!$AA$19) &amp; "." &amp; DC476)&lt;=--('Drill Size Info'!$AB$19))),
            --(INT('Drill Size Info'!$AA$19) &amp; "." &amp; DC476),
            --(INT('Drill Size Info'!$AB$19) &amp; "." &amp; DC476)
        )
    ),
    IF(DA476&lt;&gt;"",
        IF(INT('Drill Size Info'!$AA$19)=INT('Drill Size Info'!$AB$19),
            --(INT('Drill Size Info'!$AA$19) &amp; "." &amp; RIGHT(DA476,3)),
            IF(AND((--(INT('Drill Size Info'!$AA$19) &amp; "." &amp; RIGHT(DA476,3))&gt;=--('Drill Size Info'!$AA$19)), (--(INT('Drill Size Info'!$AA$19) &amp; "." &amp; RIGHT(DA476,3))&lt;=--('Drill Size Info'!$AB$19))),
                --(INT('Drill Size Info'!$AA$19) &amp; "." &amp; RIGHT(DA476,3)),
                --(INT('Drill Size Info'!$AB$19) &amp; "." &amp; RIGHT(DA476,3))
            )
        ),
        "N/A"
    )
)</f>
        <v>N/A</v>
      </c>
      <c r="X476" s="150" t="str">
        <f>IF(DE476&lt;&gt;"",
    IF(INT('Drill Size Info'!$AA$19)=INT('Drill Size Info'!$AB$15),
        --(INT('Drill Size Info'!$AA$15) &amp; "." &amp; DE476),
        IF(AND((--(INT('Drill Size Info'!$AA$15) &amp; "." &amp; DE476)&gt;=--('Drill Size Info'!$AA$15)), (--(INT('Drill Size Info'!$AA$15) &amp; "." &amp; DE476)&lt;=--('Drill Size Info'!$AB$15))),
            --(INT('Drill Size Info'!$AA$15) &amp; "." &amp; DE476),
            --(INT('Drill Size Info'!$AB$15) &amp; "." &amp; DE476)
        )
    ),
    IF(DD476&lt;&gt;"",
        IF(INT('Drill Size Info'!$AA$15)=INT('Drill Size Info'!$AB$15),
            --(INT('Drill Size Info'!$AA$15) &amp; "." &amp; LEFT(DD476,3)),
            IF(AND((--(INT('Drill Size Info'!$AA$15) &amp; "." &amp; LEFT(DD476,3))&gt;=--('Drill Size Info'!$AA$15)), (--(INT('Drill Size Info'!$AA$15) &amp; "." &amp; LEFT(DD476,3))&lt;=--('Drill Size Info'!$AB$15))),
                --(INT('Drill Size Info'!$AA$15) &amp; "." &amp; LEFT(DD476,3)),
                --(INT('Drill Size Info'!$AB$15) &amp; "." &amp; LEFT(DD476,3))
            )
        ),
        "OK"
    )
)</f>
        <v>OK</v>
      </c>
      <c r="Y476" s="150" t="str">
        <f>IF(DF476&lt;&gt;"",
    IF(INT('Drill Size Info'!$AA$19)=INT('Drill Size Info'!$AB$15),
        --(INT('Drill Size Info'!$AA$15) &amp; "." &amp; DF476),
        IF(AND((--(INT('Drill Size Info'!$AA$15) &amp; "." &amp; DF476)&gt;=--('Drill Size Info'!$AA$15)), (--(INT('Drill Size Info'!$AA$15) &amp; "." &amp; DF476)&lt;=--('Drill Size Info'!$AB$15))),
            --(INT('Drill Size Info'!$AA$15) &amp; "." &amp; DF476),
            --(INT('Drill Size Info'!$AB$15) &amp; "." &amp; DF476)
        )
    ),
    IF(DD476&lt;&gt;"",
        IF(INT('Drill Size Info'!$AA$15)=INT('Drill Size Info'!$AB$15),
            --(INT('Drill Size Info'!$AA$15) &amp; "." &amp; RIGHT(DD476,3)),
            IF(AND((--(INT('Drill Size Info'!$AA$15) &amp; "." &amp; RIGHT(DD476,3))&gt;=--('Drill Size Info'!$AA$15)), (--(INT('Drill Size Info'!$AA$15) &amp; "." &amp; RIGHT(DD476,3))&lt;=--('Drill Size Info'!$AB$15))),
                --(INT('Drill Size Info'!$AA$15) &amp; "." &amp; RIGHT(DD476,3)),
                --(INT('Drill Size Info'!$AB$15) &amp; "." &amp; RIGHT(DD476,3))
            )
        ),
        "N/A"
    )
)</f>
        <v>N/A</v>
      </c>
      <c r="Z476" s="162"/>
      <c r="AA476" s="162"/>
      <c r="AB476" s="162"/>
      <c r="AC476" s="162"/>
      <c r="AD476" s="162"/>
      <c r="AE476" s="162"/>
      <c r="AF476" s="162"/>
      <c r="AG476" s="162"/>
      <c r="AH476" s="162"/>
      <c r="AI476" s="162"/>
      <c r="AJ476" s="162"/>
      <c r="AK476" s="183"/>
      <c r="AL476" s="183"/>
      <c r="AM476" s="162"/>
      <c r="AN476" s="162"/>
      <c r="AO476" s="162"/>
      <c r="AP476" s="162"/>
      <c r="AQ476" s="162"/>
      <c r="AR476" s="162"/>
      <c r="AS476" s="162"/>
      <c r="AT476" s="162"/>
      <c r="AU476" s="162"/>
      <c r="AV476" s="162"/>
      <c r="AW476" s="162"/>
      <c r="AX476" s="162"/>
      <c r="AY476" s="162"/>
      <c r="AZ476" s="163"/>
      <c r="BA476" s="163"/>
      <c r="BB476" s="163"/>
      <c r="BC476" s="163"/>
      <c r="BD476" s="163"/>
      <c r="BE476" s="163"/>
      <c r="BF476" s="164"/>
      <c r="BG476" s="165"/>
      <c r="BH476" s="162"/>
      <c r="BI476" s="162"/>
      <c r="BJ476" s="164"/>
      <c r="BK476" s="95"/>
      <c r="BL476" s="182"/>
      <c r="BM476" s="182"/>
      <c r="BN476" s="182"/>
      <c r="BO476" s="182"/>
      <c r="BP476" s="95" t="str">
        <f t="shared" si="245"/>
        <v/>
      </c>
    </row>
    <row r="477" spans="2:68" x14ac:dyDescent="0.2">
      <c r="B477" s="156">
        <f t="shared" si="246"/>
        <v>469</v>
      </c>
      <c r="C477" s="158" t="str">
        <f>CONCATENATE('DATA SHEET'!$B$9, 'DATA SHEET'!$Q$2)</f>
        <v>" HWDP</v>
      </c>
      <c r="D477" s="157" t="str">
        <f t="shared" si="247"/>
        <v/>
      </c>
      <c r="E477" s="158" t="str">
        <f>IF('DATA SHEET'!$E$10="Cat 2","N/A","OK")</f>
        <v>OK</v>
      </c>
      <c r="F477" s="158" t="str">
        <f>IF('DATA SHEET'!$E$10="Cat 2","N/A","OK")</f>
        <v>OK</v>
      </c>
      <c r="G477" s="160"/>
      <c r="H477" s="160"/>
      <c r="I477" s="160" t="s">
        <v>194</v>
      </c>
      <c r="J477" s="160" t="str">
        <f t="shared" si="248"/>
        <v>OK</v>
      </c>
      <c r="K477" s="160" t="str">
        <f t="shared" si="248"/>
        <v>OK</v>
      </c>
      <c r="L477" s="160" t="str">
        <f>IF('DATA SHEET'!$B$10="NC-50","N/A","OK")</f>
        <v>OK</v>
      </c>
      <c r="M477" s="160" t="str">
        <f>IF('DATA SHEET'!$B$10="NC-50","N/A","OK")</f>
        <v>OK</v>
      </c>
      <c r="N477" s="160"/>
      <c r="O477" s="160"/>
      <c r="P477" s="160"/>
      <c r="Q477" s="160"/>
      <c r="R477" s="160"/>
      <c r="S477" s="160"/>
      <c r="T477" s="160"/>
      <c r="U477" s="160"/>
      <c r="V477" s="150" t="str">
        <f>IF(DB477&lt;&gt;"",
    IF(INT('Drill Size Info'!$AA$19)=INT('Drill Size Info'!$AB$19),
        --(INT('Drill Size Info'!$AA$19) &amp; "." &amp; DB477),
        IF(AND((--(INT('Drill Size Info'!$AA$19) &amp; "." &amp; DB477)&gt;=--('Drill Size Info'!$AA$19)), (--(INT('Drill Size Info'!$AA$19) &amp; "." &amp; DB477)&lt;=--('Drill Size Info'!$AB$19))),
            --(INT('Drill Size Info'!$AA$19) &amp; "." &amp; DB477),
            --(INT('Drill Size Info'!$AB$19) &amp; "." &amp; DB477)
        )
    ),
    IF(DA477&lt;&gt;"",
        IF(INT('Drill Size Info'!$AA$19)=INT('Drill Size Info'!$AB$19),
            --(INT('Drill Size Info'!$AA$19) &amp; "." &amp; LEFT(DA477,3)),
            IF(AND((--(INT('Drill Size Info'!$AA$19) &amp; "." &amp; LEFT(DA477,3))&gt;=--('Drill Size Info'!$AA$19)), (--(INT('Drill Size Info'!$AA$19) &amp; "." &amp; LEFT(DA477,3))&lt;=--('Drill Size Info'!$AB$19))),
                --(INT('Drill Size Info'!$AA$19) &amp; "." &amp; LEFT(DA477,3)),
                --(INT('Drill Size Info'!$AB$19) &amp; "." &amp; LEFT(DA477,3))
            )
        ),
        "OK"
    )
)</f>
        <v>OK</v>
      </c>
      <c r="W477" s="150" t="str">
        <f>IF(DC477&lt;&gt;"",
    IF(INT('Drill Size Info'!$AA$19)=INT('Drill Size Info'!$AB$19),
        --(INT('Drill Size Info'!$AA$19) &amp; "." &amp; DC477),
        IF(AND((--(INT('Drill Size Info'!$AA$19) &amp; "." &amp; DC477)&gt;=--('Drill Size Info'!$AA$19)), (--(INT('Drill Size Info'!$AA$19) &amp; "." &amp; DC477)&lt;=--('Drill Size Info'!$AB$19))),
            --(INT('Drill Size Info'!$AA$19) &amp; "." &amp; DC477),
            --(INT('Drill Size Info'!$AB$19) &amp; "." &amp; DC477)
        )
    ),
    IF(DA477&lt;&gt;"",
        IF(INT('Drill Size Info'!$AA$19)=INT('Drill Size Info'!$AB$19),
            --(INT('Drill Size Info'!$AA$19) &amp; "." &amp; RIGHT(DA477,3)),
            IF(AND((--(INT('Drill Size Info'!$AA$19) &amp; "." &amp; RIGHT(DA477,3))&gt;=--('Drill Size Info'!$AA$19)), (--(INT('Drill Size Info'!$AA$19) &amp; "." &amp; RIGHT(DA477,3))&lt;=--('Drill Size Info'!$AB$19))),
                --(INT('Drill Size Info'!$AA$19) &amp; "." &amp; RIGHT(DA477,3)),
                --(INT('Drill Size Info'!$AB$19) &amp; "." &amp; RIGHT(DA477,3))
            )
        ),
        "N/A"
    )
)</f>
        <v>N/A</v>
      </c>
      <c r="X477" s="150" t="str">
        <f>IF(DE477&lt;&gt;"",
    IF(INT('Drill Size Info'!$AA$19)=INT('Drill Size Info'!$AB$15),
        --(INT('Drill Size Info'!$AA$15) &amp; "." &amp; DE477),
        IF(AND((--(INT('Drill Size Info'!$AA$15) &amp; "." &amp; DE477)&gt;=--('Drill Size Info'!$AA$15)), (--(INT('Drill Size Info'!$AA$15) &amp; "." &amp; DE477)&lt;=--('Drill Size Info'!$AB$15))),
            --(INT('Drill Size Info'!$AA$15) &amp; "." &amp; DE477),
            --(INT('Drill Size Info'!$AB$15) &amp; "." &amp; DE477)
        )
    ),
    IF(DD477&lt;&gt;"",
        IF(INT('Drill Size Info'!$AA$15)=INT('Drill Size Info'!$AB$15),
            --(INT('Drill Size Info'!$AA$15) &amp; "." &amp; LEFT(DD477,3)),
            IF(AND((--(INT('Drill Size Info'!$AA$15) &amp; "." &amp; LEFT(DD477,3))&gt;=--('Drill Size Info'!$AA$15)), (--(INT('Drill Size Info'!$AA$15) &amp; "." &amp; LEFT(DD477,3))&lt;=--('Drill Size Info'!$AB$15))),
                --(INT('Drill Size Info'!$AA$15) &amp; "." &amp; LEFT(DD477,3)),
                --(INT('Drill Size Info'!$AB$15) &amp; "." &amp; LEFT(DD477,3))
            )
        ),
        "OK"
    )
)</f>
        <v>OK</v>
      </c>
      <c r="Y477" s="150" t="str">
        <f>IF(DF477&lt;&gt;"",
    IF(INT('Drill Size Info'!$AA$19)=INT('Drill Size Info'!$AB$15),
        --(INT('Drill Size Info'!$AA$15) &amp; "." &amp; DF477),
        IF(AND((--(INT('Drill Size Info'!$AA$15) &amp; "." &amp; DF477)&gt;=--('Drill Size Info'!$AA$15)), (--(INT('Drill Size Info'!$AA$15) &amp; "." &amp; DF477)&lt;=--('Drill Size Info'!$AB$15))),
            --(INT('Drill Size Info'!$AA$15) &amp; "." &amp; DF477),
            --(INT('Drill Size Info'!$AB$15) &amp; "." &amp; DF477)
        )
    ),
    IF(DD477&lt;&gt;"",
        IF(INT('Drill Size Info'!$AA$15)=INT('Drill Size Info'!$AB$15),
            --(INT('Drill Size Info'!$AA$15) &amp; "." &amp; RIGHT(DD477,3)),
            IF(AND((--(INT('Drill Size Info'!$AA$15) &amp; "." &amp; RIGHT(DD477,3))&gt;=--('Drill Size Info'!$AA$15)), (--(INT('Drill Size Info'!$AA$15) &amp; "." &amp; RIGHT(DD477,3))&lt;=--('Drill Size Info'!$AB$15))),
                --(INT('Drill Size Info'!$AA$15) &amp; "." &amp; RIGHT(DD477,3)),
                --(INT('Drill Size Info'!$AB$15) &amp; "." &amp; RIGHT(DD477,3))
            )
        ),
        "N/A"
    )
)</f>
        <v>N/A</v>
      </c>
      <c r="Z477" s="162"/>
      <c r="AA477" s="162"/>
      <c r="AB477" s="162"/>
      <c r="AC477" s="162"/>
      <c r="AD477" s="162"/>
      <c r="AE477" s="162"/>
      <c r="AF477" s="162"/>
      <c r="AG477" s="162"/>
      <c r="AH477" s="162"/>
      <c r="AI477" s="162"/>
      <c r="AJ477" s="162"/>
      <c r="AK477" s="183"/>
      <c r="AL477" s="183"/>
      <c r="AM477" s="162"/>
      <c r="AN477" s="162"/>
      <c r="AO477" s="162"/>
      <c r="AP477" s="162"/>
      <c r="AQ477" s="162"/>
      <c r="AR477" s="162"/>
      <c r="AS477" s="162"/>
      <c r="AT477" s="162"/>
      <c r="AU477" s="162"/>
      <c r="AV477" s="162"/>
      <c r="AW477" s="162"/>
      <c r="AX477" s="162"/>
      <c r="AY477" s="162"/>
      <c r="AZ477" s="163"/>
      <c r="BA477" s="163"/>
      <c r="BB477" s="163"/>
      <c r="BC477" s="163"/>
      <c r="BD477" s="163"/>
      <c r="BE477" s="163"/>
      <c r="BF477" s="164"/>
      <c r="BG477" s="165"/>
      <c r="BH477" s="162"/>
      <c r="BI477" s="162"/>
      <c r="BJ477" s="164"/>
      <c r="BK477" s="95"/>
      <c r="BL477" s="182"/>
      <c r="BM477" s="182"/>
      <c r="BN477" s="182"/>
      <c r="BO477" s="182"/>
      <c r="BP477" s="95" t="str">
        <f t="shared" si="245"/>
        <v/>
      </c>
    </row>
    <row r="478" spans="2:68" x14ac:dyDescent="0.2">
      <c r="B478" s="156">
        <f t="shared" si="246"/>
        <v>470</v>
      </c>
      <c r="C478" s="158" t="str">
        <f>CONCATENATE('DATA SHEET'!$B$9, 'DATA SHEET'!$Q$2)</f>
        <v>" HWDP</v>
      </c>
      <c r="D478" s="157" t="str">
        <f t="shared" si="247"/>
        <v/>
      </c>
      <c r="E478" s="158" t="str">
        <f>IF('DATA SHEET'!$E$10="Cat 2","N/A","OK")</f>
        <v>OK</v>
      </c>
      <c r="F478" s="158" t="str">
        <f>IF('DATA SHEET'!$E$10="Cat 2","N/A","OK")</f>
        <v>OK</v>
      </c>
      <c r="G478" s="160"/>
      <c r="H478" s="160"/>
      <c r="I478" s="160" t="s">
        <v>194</v>
      </c>
      <c r="J478" s="160" t="str">
        <f t="shared" si="248"/>
        <v>OK</v>
      </c>
      <c r="K478" s="160" t="str">
        <f t="shared" si="248"/>
        <v>OK</v>
      </c>
      <c r="L478" s="160" t="str">
        <f>IF('DATA SHEET'!$B$10="NC-50","N/A","OK")</f>
        <v>OK</v>
      </c>
      <c r="M478" s="160" t="str">
        <f>IF('DATA SHEET'!$B$10="NC-50","N/A","OK")</f>
        <v>OK</v>
      </c>
      <c r="N478" s="160"/>
      <c r="O478" s="160"/>
      <c r="P478" s="160"/>
      <c r="Q478" s="160"/>
      <c r="R478" s="160"/>
      <c r="S478" s="160"/>
      <c r="T478" s="160"/>
      <c r="U478" s="160"/>
      <c r="V478" s="150" t="str">
        <f>IF(DB478&lt;&gt;"",
    IF(INT('Drill Size Info'!$AA$19)=INT('Drill Size Info'!$AB$19),
        --(INT('Drill Size Info'!$AA$19) &amp; "." &amp; DB478),
        IF(AND((--(INT('Drill Size Info'!$AA$19) &amp; "." &amp; DB478)&gt;=--('Drill Size Info'!$AA$19)), (--(INT('Drill Size Info'!$AA$19) &amp; "." &amp; DB478)&lt;=--('Drill Size Info'!$AB$19))),
            --(INT('Drill Size Info'!$AA$19) &amp; "." &amp; DB478),
            --(INT('Drill Size Info'!$AB$19) &amp; "." &amp; DB478)
        )
    ),
    IF(DA478&lt;&gt;"",
        IF(INT('Drill Size Info'!$AA$19)=INT('Drill Size Info'!$AB$19),
            --(INT('Drill Size Info'!$AA$19) &amp; "." &amp; LEFT(DA478,3)),
            IF(AND((--(INT('Drill Size Info'!$AA$19) &amp; "." &amp; LEFT(DA478,3))&gt;=--('Drill Size Info'!$AA$19)), (--(INT('Drill Size Info'!$AA$19) &amp; "." &amp; LEFT(DA478,3))&lt;=--('Drill Size Info'!$AB$19))),
                --(INT('Drill Size Info'!$AA$19) &amp; "." &amp; LEFT(DA478,3)),
                --(INT('Drill Size Info'!$AB$19) &amp; "." &amp; LEFT(DA478,3))
            )
        ),
        "OK"
    )
)</f>
        <v>OK</v>
      </c>
      <c r="W478" s="150" t="str">
        <f>IF(DC478&lt;&gt;"",
    IF(INT('Drill Size Info'!$AA$19)=INT('Drill Size Info'!$AB$19),
        --(INT('Drill Size Info'!$AA$19) &amp; "." &amp; DC478),
        IF(AND((--(INT('Drill Size Info'!$AA$19) &amp; "." &amp; DC478)&gt;=--('Drill Size Info'!$AA$19)), (--(INT('Drill Size Info'!$AA$19) &amp; "." &amp; DC478)&lt;=--('Drill Size Info'!$AB$19))),
            --(INT('Drill Size Info'!$AA$19) &amp; "." &amp; DC478),
            --(INT('Drill Size Info'!$AB$19) &amp; "." &amp; DC478)
        )
    ),
    IF(DA478&lt;&gt;"",
        IF(INT('Drill Size Info'!$AA$19)=INT('Drill Size Info'!$AB$19),
            --(INT('Drill Size Info'!$AA$19) &amp; "." &amp; RIGHT(DA478,3)),
            IF(AND((--(INT('Drill Size Info'!$AA$19) &amp; "." &amp; RIGHT(DA478,3))&gt;=--('Drill Size Info'!$AA$19)), (--(INT('Drill Size Info'!$AA$19) &amp; "." &amp; RIGHT(DA478,3))&lt;=--('Drill Size Info'!$AB$19))),
                --(INT('Drill Size Info'!$AA$19) &amp; "." &amp; RIGHT(DA478,3)),
                --(INT('Drill Size Info'!$AB$19) &amp; "." &amp; RIGHT(DA478,3))
            )
        ),
        "N/A"
    )
)</f>
        <v>N/A</v>
      </c>
      <c r="X478" s="150" t="str">
        <f>IF(DE478&lt;&gt;"",
    IF(INT('Drill Size Info'!$AA$19)=INT('Drill Size Info'!$AB$15),
        --(INT('Drill Size Info'!$AA$15) &amp; "." &amp; DE478),
        IF(AND((--(INT('Drill Size Info'!$AA$15) &amp; "." &amp; DE478)&gt;=--('Drill Size Info'!$AA$15)), (--(INT('Drill Size Info'!$AA$15) &amp; "." &amp; DE478)&lt;=--('Drill Size Info'!$AB$15))),
            --(INT('Drill Size Info'!$AA$15) &amp; "." &amp; DE478),
            --(INT('Drill Size Info'!$AB$15) &amp; "." &amp; DE478)
        )
    ),
    IF(DD478&lt;&gt;"",
        IF(INT('Drill Size Info'!$AA$15)=INT('Drill Size Info'!$AB$15),
            --(INT('Drill Size Info'!$AA$15) &amp; "." &amp; LEFT(DD478,3)),
            IF(AND((--(INT('Drill Size Info'!$AA$15) &amp; "." &amp; LEFT(DD478,3))&gt;=--('Drill Size Info'!$AA$15)), (--(INT('Drill Size Info'!$AA$15) &amp; "." &amp; LEFT(DD478,3))&lt;=--('Drill Size Info'!$AB$15))),
                --(INT('Drill Size Info'!$AA$15) &amp; "." &amp; LEFT(DD478,3)),
                --(INT('Drill Size Info'!$AB$15) &amp; "." &amp; LEFT(DD478,3))
            )
        ),
        "OK"
    )
)</f>
        <v>OK</v>
      </c>
      <c r="Y478" s="150" t="str">
        <f>IF(DF478&lt;&gt;"",
    IF(INT('Drill Size Info'!$AA$19)=INT('Drill Size Info'!$AB$15),
        --(INT('Drill Size Info'!$AA$15) &amp; "." &amp; DF478),
        IF(AND((--(INT('Drill Size Info'!$AA$15) &amp; "." &amp; DF478)&gt;=--('Drill Size Info'!$AA$15)), (--(INT('Drill Size Info'!$AA$15) &amp; "." &amp; DF478)&lt;=--('Drill Size Info'!$AB$15))),
            --(INT('Drill Size Info'!$AA$15) &amp; "." &amp; DF478),
            --(INT('Drill Size Info'!$AB$15) &amp; "." &amp; DF478)
        )
    ),
    IF(DD478&lt;&gt;"",
        IF(INT('Drill Size Info'!$AA$15)=INT('Drill Size Info'!$AB$15),
            --(INT('Drill Size Info'!$AA$15) &amp; "." &amp; RIGHT(DD478,3)),
            IF(AND((--(INT('Drill Size Info'!$AA$15) &amp; "." &amp; RIGHT(DD478,3))&gt;=--('Drill Size Info'!$AA$15)), (--(INT('Drill Size Info'!$AA$15) &amp; "." &amp; RIGHT(DD478,3))&lt;=--('Drill Size Info'!$AB$15))),
                --(INT('Drill Size Info'!$AA$15) &amp; "." &amp; RIGHT(DD478,3)),
                --(INT('Drill Size Info'!$AB$15) &amp; "." &amp; RIGHT(DD478,3))
            )
        ),
        "N/A"
    )
)</f>
        <v>N/A</v>
      </c>
      <c r="Z478" s="162"/>
      <c r="AA478" s="162"/>
      <c r="AB478" s="162"/>
      <c r="AC478" s="162"/>
      <c r="AD478" s="162"/>
      <c r="AE478" s="162"/>
      <c r="AF478" s="162"/>
      <c r="AG478" s="162"/>
      <c r="AH478" s="162"/>
      <c r="AI478" s="162"/>
      <c r="AJ478" s="162"/>
      <c r="AK478" s="183"/>
      <c r="AL478" s="183"/>
      <c r="AM478" s="162"/>
      <c r="AN478" s="162"/>
      <c r="AO478" s="162"/>
      <c r="AP478" s="162"/>
      <c r="AQ478" s="162"/>
      <c r="AR478" s="162"/>
      <c r="AS478" s="162"/>
      <c r="AT478" s="162"/>
      <c r="AU478" s="162"/>
      <c r="AV478" s="162"/>
      <c r="AW478" s="162"/>
      <c r="AX478" s="162"/>
      <c r="AY478" s="162"/>
      <c r="AZ478" s="163"/>
      <c r="BA478" s="163"/>
      <c r="BB478" s="163"/>
      <c r="BC478" s="163"/>
      <c r="BD478" s="163"/>
      <c r="BE478" s="163"/>
      <c r="BF478" s="164"/>
      <c r="BG478" s="165"/>
      <c r="BH478" s="162"/>
      <c r="BI478" s="162"/>
      <c r="BJ478" s="164"/>
      <c r="BK478" s="95"/>
      <c r="BL478" s="182"/>
      <c r="BM478" s="182"/>
      <c r="BN478" s="182"/>
      <c r="BO478" s="182"/>
      <c r="BP478" s="95" t="str">
        <f t="shared" si="245"/>
        <v/>
      </c>
    </row>
    <row r="479" spans="2:68" x14ac:dyDescent="0.2">
      <c r="B479" s="156">
        <f t="shared" si="246"/>
        <v>471</v>
      </c>
      <c r="C479" s="158" t="str">
        <f>CONCATENATE('DATA SHEET'!$B$9, 'DATA SHEET'!$Q$2)</f>
        <v>" HWDP</v>
      </c>
      <c r="D479" s="157" t="str">
        <f t="shared" si="247"/>
        <v/>
      </c>
      <c r="E479" s="158" t="str">
        <f>IF('DATA SHEET'!$E$10="Cat 2","N/A","OK")</f>
        <v>OK</v>
      </c>
      <c r="F479" s="158" t="str">
        <f>IF('DATA SHEET'!$E$10="Cat 2","N/A","OK")</f>
        <v>OK</v>
      </c>
      <c r="G479" s="160"/>
      <c r="H479" s="160"/>
      <c r="I479" s="160" t="s">
        <v>194</v>
      </c>
      <c r="J479" s="160" t="str">
        <f t="shared" si="248"/>
        <v>OK</v>
      </c>
      <c r="K479" s="160" t="str">
        <f t="shared" si="248"/>
        <v>OK</v>
      </c>
      <c r="L479" s="160" t="str">
        <f>IF('DATA SHEET'!$B$10="NC-50","N/A","OK")</f>
        <v>OK</v>
      </c>
      <c r="M479" s="160" t="str">
        <f>IF('DATA SHEET'!$B$10="NC-50","N/A","OK")</f>
        <v>OK</v>
      </c>
      <c r="N479" s="160"/>
      <c r="O479" s="160"/>
      <c r="P479" s="160"/>
      <c r="Q479" s="160"/>
      <c r="R479" s="160"/>
      <c r="S479" s="160"/>
      <c r="T479" s="160"/>
      <c r="U479" s="160"/>
      <c r="V479" s="150" t="str">
        <f>IF(DB479&lt;&gt;"",
    IF(INT('Drill Size Info'!$AA$19)=INT('Drill Size Info'!$AB$19),
        --(INT('Drill Size Info'!$AA$19) &amp; "." &amp; DB479),
        IF(AND((--(INT('Drill Size Info'!$AA$19) &amp; "." &amp; DB479)&gt;=--('Drill Size Info'!$AA$19)), (--(INT('Drill Size Info'!$AA$19) &amp; "." &amp; DB479)&lt;=--('Drill Size Info'!$AB$19))),
            --(INT('Drill Size Info'!$AA$19) &amp; "." &amp; DB479),
            --(INT('Drill Size Info'!$AB$19) &amp; "." &amp; DB479)
        )
    ),
    IF(DA479&lt;&gt;"",
        IF(INT('Drill Size Info'!$AA$19)=INT('Drill Size Info'!$AB$19),
            --(INT('Drill Size Info'!$AA$19) &amp; "." &amp; LEFT(DA479,3)),
            IF(AND((--(INT('Drill Size Info'!$AA$19) &amp; "." &amp; LEFT(DA479,3))&gt;=--('Drill Size Info'!$AA$19)), (--(INT('Drill Size Info'!$AA$19) &amp; "." &amp; LEFT(DA479,3))&lt;=--('Drill Size Info'!$AB$19))),
                --(INT('Drill Size Info'!$AA$19) &amp; "." &amp; LEFT(DA479,3)),
                --(INT('Drill Size Info'!$AB$19) &amp; "." &amp; LEFT(DA479,3))
            )
        ),
        "OK"
    )
)</f>
        <v>OK</v>
      </c>
      <c r="W479" s="150" t="str">
        <f>IF(DC479&lt;&gt;"",
    IF(INT('Drill Size Info'!$AA$19)=INT('Drill Size Info'!$AB$19),
        --(INT('Drill Size Info'!$AA$19) &amp; "." &amp; DC479),
        IF(AND((--(INT('Drill Size Info'!$AA$19) &amp; "." &amp; DC479)&gt;=--('Drill Size Info'!$AA$19)), (--(INT('Drill Size Info'!$AA$19) &amp; "." &amp; DC479)&lt;=--('Drill Size Info'!$AB$19))),
            --(INT('Drill Size Info'!$AA$19) &amp; "." &amp; DC479),
            --(INT('Drill Size Info'!$AB$19) &amp; "." &amp; DC479)
        )
    ),
    IF(DA479&lt;&gt;"",
        IF(INT('Drill Size Info'!$AA$19)=INT('Drill Size Info'!$AB$19),
            --(INT('Drill Size Info'!$AA$19) &amp; "." &amp; RIGHT(DA479,3)),
            IF(AND((--(INT('Drill Size Info'!$AA$19) &amp; "." &amp; RIGHT(DA479,3))&gt;=--('Drill Size Info'!$AA$19)), (--(INT('Drill Size Info'!$AA$19) &amp; "." &amp; RIGHT(DA479,3))&lt;=--('Drill Size Info'!$AB$19))),
                --(INT('Drill Size Info'!$AA$19) &amp; "." &amp; RIGHT(DA479,3)),
                --(INT('Drill Size Info'!$AB$19) &amp; "." &amp; RIGHT(DA479,3))
            )
        ),
        "N/A"
    )
)</f>
        <v>N/A</v>
      </c>
      <c r="X479" s="150" t="str">
        <f>IF(DE479&lt;&gt;"",
    IF(INT('Drill Size Info'!$AA$19)=INT('Drill Size Info'!$AB$15),
        --(INT('Drill Size Info'!$AA$15) &amp; "." &amp; DE479),
        IF(AND((--(INT('Drill Size Info'!$AA$15) &amp; "." &amp; DE479)&gt;=--('Drill Size Info'!$AA$15)), (--(INT('Drill Size Info'!$AA$15) &amp; "." &amp; DE479)&lt;=--('Drill Size Info'!$AB$15))),
            --(INT('Drill Size Info'!$AA$15) &amp; "." &amp; DE479),
            --(INT('Drill Size Info'!$AB$15) &amp; "." &amp; DE479)
        )
    ),
    IF(DD479&lt;&gt;"",
        IF(INT('Drill Size Info'!$AA$15)=INT('Drill Size Info'!$AB$15),
            --(INT('Drill Size Info'!$AA$15) &amp; "." &amp; LEFT(DD479,3)),
            IF(AND((--(INT('Drill Size Info'!$AA$15) &amp; "." &amp; LEFT(DD479,3))&gt;=--('Drill Size Info'!$AA$15)), (--(INT('Drill Size Info'!$AA$15) &amp; "." &amp; LEFT(DD479,3))&lt;=--('Drill Size Info'!$AB$15))),
                --(INT('Drill Size Info'!$AA$15) &amp; "." &amp; LEFT(DD479,3)),
                --(INT('Drill Size Info'!$AB$15) &amp; "." &amp; LEFT(DD479,3))
            )
        ),
        "OK"
    )
)</f>
        <v>OK</v>
      </c>
      <c r="Y479" s="150" t="str">
        <f>IF(DF479&lt;&gt;"",
    IF(INT('Drill Size Info'!$AA$19)=INT('Drill Size Info'!$AB$15),
        --(INT('Drill Size Info'!$AA$15) &amp; "." &amp; DF479),
        IF(AND((--(INT('Drill Size Info'!$AA$15) &amp; "." &amp; DF479)&gt;=--('Drill Size Info'!$AA$15)), (--(INT('Drill Size Info'!$AA$15) &amp; "." &amp; DF479)&lt;=--('Drill Size Info'!$AB$15))),
            --(INT('Drill Size Info'!$AA$15) &amp; "." &amp; DF479),
            --(INT('Drill Size Info'!$AB$15) &amp; "." &amp; DF479)
        )
    ),
    IF(DD479&lt;&gt;"",
        IF(INT('Drill Size Info'!$AA$15)=INT('Drill Size Info'!$AB$15),
            --(INT('Drill Size Info'!$AA$15) &amp; "." &amp; RIGHT(DD479,3)),
            IF(AND((--(INT('Drill Size Info'!$AA$15) &amp; "." &amp; RIGHT(DD479,3))&gt;=--('Drill Size Info'!$AA$15)), (--(INT('Drill Size Info'!$AA$15) &amp; "." &amp; RIGHT(DD479,3))&lt;=--('Drill Size Info'!$AB$15))),
                --(INT('Drill Size Info'!$AA$15) &amp; "." &amp; RIGHT(DD479,3)),
                --(INT('Drill Size Info'!$AB$15) &amp; "." &amp; RIGHT(DD479,3))
            )
        ),
        "N/A"
    )
)</f>
        <v>N/A</v>
      </c>
      <c r="Z479" s="162"/>
      <c r="AA479" s="162"/>
      <c r="AB479" s="162"/>
      <c r="AC479" s="162"/>
      <c r="AD479" s="162"/>
      <c r="AE479" s="162"/>
      <c r="AF479" s="162"/>
      <c r="AG479" s="162"/>
      <c r="AH479" s="162"/>
      <c r="AI479" s="162"/>
      <c r="AJ479" s="162"/>
      <c r="AK479" s="183"/>
      <c r="AL479" s="183"/>
      <c r="AM479" s="162"/>
      <c r="AN479" s="162"/>
      <c r="AO479" s="162"/>
      <c r="AP479" s="162"/>
      <c r="AQ479" s="162"/>
      <c r="AR479" s="162"/>
      <c r="AS479" s="162"/>
      <c r="AT479" s="162"/>
      <c r="AU479" s="162"/>
      <c r="AV479" s="162"/>
      <c r="AW479" s="162"/>
      <c r="AX479" s="162"/>
      <c r="AY479" s="162"/>
      <c r="AZ479" s="163"/>
      <c r="BA479" s="163"/>
      <c r="BB479" s="163"/>
      <c r="BC479" s="163"/>
      <c r="BD479" s="163"/>
      <c r="BE479" s="163"/>
      <c r="BF479" s="164"/>
      <c r="BG479" s="165"/>
      <c r="BH479" s="162"/>
      <c r="BI479" s="162"/>
      <c r="BJ479" s="164"/>
      <c r="BK479" s="95"/>
      <c r="BL479" s="182"/>
      <c r="BM479" s="182"/>
      <c r="BN479" s="182"/>
      <c r="BO479" s="182"/>
      <c r="BP479" s="95" t="str">
        <f t="shared" si="245"/>
        <v/>
      </c>
    </row>
    <row r="480" spans="2:68" x14ac:dyDescent="0.2">
      <c r="B480" s="156">
        <f t="shared" si="246"/>
        <v>472</v>
      </c>
      <c r="C480" s="158" t="str">
        <f>CONCATENATE('DATA SHEET'!$B$9, 'DATA SHEET'!$Q$2)</f>
        <v>" HWDP</v>
      </c>
      <c r="D480" s="157" t="str">
        <f t="shared" si="247"/>
        <v/>
      </c>
      <c r="E480" s="158" t="str">
        <f>IF('DATA SHEET'!$E$10="Cat 2","N/A","OK")</f>
        <v>OK</v>
      </c>
      <c r="F480" s="158" t="str">
        <f>IF('DATA SHEET'!$E$10="Cat 2","N/A","OK")</f>
        <v>OK</v>
      </c>
      <c r="G480" s="160"/>
      <c r="H480" s="160"/>
      <c r="I480" s="160" t="s">
        <v>194</v>
      </c>
      <c r="J480" s="160" t="str">
        <f t="shared" si="248"/>
        <v>OK</v>
      </c>
      <c r="K480" s="160" t="str">
        <f t="shared" si="248"/>
        <v>OK</v>
      </c>
      <c r="L480" s="160" t="str">
        <f>IF('DATA SHEET'!$B$10="NC-50","N/A","OK")</f>
        <v>OK</v>
      </c>
      <c r="M480" s="160" t="str">
        <f>IF('DATA SHEET'!$B$10="NC-50","N/A","OK")</f>
        <v>OK</v>
      </c>
      <c r="N480" s="160"/>
      <c r="O480" s="160"/>
      <c r="P480" s="160"/>
      <c r="Q480" s="160"/>
      <c r="R480" s="160"/>
      <c r="S480" s="160"/>
      <c r="T480" s="160"/>
      <c r="U480" s="160"/>
      <c r="V480" s="150" t="str">
        <f>IF(DB480&lt;&gt;"",
    IF(INT('Drill Size Info'!$AA$19)=INT('Drill Size Info'!$AB$19),
        --(INT('Drill Size Info'!$AA$19) &amp; "." &amp; DB480),
        IF(AND((--(INT('Drill Size Info'!$AA$19) &amp; "." &amp; DB480)&gt;=--('Drill Size Info'!$AA$19)), (--(INT('Drill Size Info'!$AA$19) &amp; "." &amp; DB480)&lt;=--('Drill Size Info'!$AB$19))),
            --(INT('Drill Size Info'!$AA$19) &amp; "." &amp; DB480),
            --(INT('Drill Size Info'!$AB$19) &amp; "." &amp; DB480)
        )
    ),
    IF(DA480&lt;&gt;"",
        IF(INT('Drill Size Info'!$AA$19)=INT('Drill Size Info'!$AB$19),
            --(INT('Drill Size Info'!$AA$19) &amp; "." &amp; LEFT(DA480,3)),
            IF(AND((--(INT('Drill Size Info'!$AA$19) &amp; "." &amp; LEFT(DA480,3))&gt;=--('Drill Size Info'!$AA$19)), (--(INT('Drill Size Info'!$AA$19) &amp; "." &amp; LEFT(DA480,3))&lt;=--('Drill Size Info'!$AB$19))),
                --(INT('Drill Size Info'!$AA$19) &amp; "." &amp; LEFT(DA480,3)),
                --(INT('Drill Size Info'!$AB$19) &amp; "." &amp; LEFT(DA480,3))
            )
        ),
        "OK"
    )
)</f>
        <v>OK</v>
      </c>
      <c r="W480" s="150" t="str">
        <f>IF(DC480&lt;&gt;"",
    IF(INT('Drill Size Info'!$AA$19)=INT('Drill Size Info'!$AB$19),
        --(INT('Drill Size Info'!$AA$19) &amp; "." &amp; DC480),
        IF(AND((--(INT('Drill Size Info'!$AA$19) &amp; "." &amp; DC480)&gt;=--('Drill Size Info'!$AA$19)), (--(INT('Drill Size Info'!$AA$19) &amp; "." &amp; DC480)&lt;=--('Drill Size Info'!$AB$19))),
            --(INT('Drill Size Info'!$AA$19) &amp; "." &amp; DC480),
            --(INT('Drill Size Info'!$AB$19) &amp; "." &amp; DC480)
        )
    ),
    IF(DA480&lt;&gt;"",
        IF(INT('Drill Size Info'!$AA$19)=INT('Drill Size Info'!$AB$19),
            --(INT('Drill Size Info'!$AA$19) &amp; "." &amp; RIGHT(DA480,3)),
            IF(AND((--(INT('Drill Size Info'!$AA$19) &amp; "." &amp; RIGHT(DA480,3))&gt;=--('Drill Size Info'!$AA$19)), (--(INT('Drill Size Info'!$AA$19) &amp; "." &amp; RIGHT(DA480,3))&lt;=--('Drill Size Info'!$AB$19))),
                --(INT('Drill Size Info'!$AA$19) &amp; "." &amp; RIGHT(DA480,3)),
                --(INT('Drill Size Info'!$AB$19) &amp; "." &amp; RIGHT(DA480,3))
            )
        ),
        "N/A"
    )
)</f>
        <v>N/A</v>
      </c>
      <c r="X480" s="150" t="str">
        <f>IF(DE480&lt;&gt;"",
    IF(INT('Drill Size Info'!$AA$19)=INT('Drill Size Info'!$AB$15),
        --(INT('Drill Size Info'!$AA$15) &amp; "." &amp; DE480),
        IF(AND((--(INT('Drill Size Info'!$AA$15) &amp; "." &amp; DE480)&gt;=--('Drill Size Info'!$AA$15)), (--(INT('Drill Size Info'!$AA$15) &amp; "." &amp; DE480)&lt;=--('Drill Size Info'!$AB$15))),
            --(INT('Drill Size Info'!$AA$15) &amp; "." &amp; DE480),
            --(INT('Drill Size Info'!$AB$15) &amp; "." &amp; DE480)
        )
    ),
    IF(DD480&lt;&gt;"",
        IF(INT('Drill Size Info'!$AA$15)=INT('Drill Size Info'!$AB$15),
            --(INT('Drill Size Info'!$AA$15) &amp; "." &amp; LEFT(DD480,3)),
            IF(AND((--(INT('Drill Size Info'!$AA$15) &amp; "." &amp; LEFT(DD480,3))&gt;=--('Drill Size Info'!$AA$15)), (--(INT('Drill Size Info'!$AA$15) &amp; "." &amp; LEFT(DD480,3))&lt;=--('Drill Size Info'!$AB$15))),
                --(INT('Drill Size Info'!$AA$15) &amp; "." &amp; LEFT(DD480,3)),
                --(INT('Drill Size Info'!$AB$15) &amp; "." &amp; LEFT(DD480,3))
            )
        ),
        "OK"
    )
)</f>
        <v>OK</v>
      </c>
      <c r="Y480" s="150" t="str">
        <f>IF(DF480&lt;&gt;"",
    IF(INT('Drill Size Info'!$AA$19)=INT('Drill Size Info'!$AB$15),
        --(INT('Drill Size Info'!$AA$15) &amp; "." &amp; DF480),
        IF(AND((--(INT('Drill Size Info'!$AA$15) &amp; "." &amp; DF480)&gt;=--('Drill Size Info'!$AA$15)), (--(INT('Drill Size Info'!$AA$15) &amp; "." &amp; DF480)&lt;=--('Drill Size Info'!$AB$15))),
            --(INT('Drill Size Info'!$AA$15) &amp; "." &amp; DF480),
            --(INT('Drill Size Info'!$AB$15) &amp; "." &amp; DF480)
        )
    ),
    IF(DD480&lt;&gt;"",
        IF(INT('Drill Size Info'!$AA$15)=INT('Drill Size Info'!$AB$15),
            --(INT('Drill Size Info'!$AA$15) &amp; "." &amp; RIGHT(DD480,3)),
            IF(AND((--(INT('Drill Size Info'!$AA$15) &amp; "." &amp; RIGHT(DD480,3))&gt;=--('Drill Size Info'!$AA$15)), (--(INT('Drill Size Info'!$AA$15) &amp; "." &amp; RIGHT(DD480,3))&lt;=--('Drill Size Info'!$AB$15))),
                --(INT('Drill Size Info'!$AA$15) &amp; "." &amp; RIGHT(DD480,3)),
                --(INT('Drill Size Info'!$AB$15) &amp; "." &amp; RIGHT(DD480,3))
            )
        ),
        "N/A"
    )
)</f>
        <v>N/A</v>
      </c>
      <c r="Z480" s="162"/>
      <c r="AA480" s="162"/>
      <c r="AB480" s="162"/>
      <c r="AC480" s="162"/>
      <c r="AD480" s="162"/>
      <c r="AE480" s="162"/>
      <c r="AF480" s="162"/>
      <c r="AG480" s="162"/>
      <c r="AH480" s="162"/>
      <c r="AI480" s="162"/>
      <c r="AJ480" s="162"/>
      <c r="AK480" s="183"/>
      <c r="AL480" s="183"/>
      <c r="AM480" s="162"/>
      <c r="AN480" s="162"/>
      <c r="AO480" s="162"/>
      <c r="AP480" s="162"/>
      <c r="AQ480" s="162"/>
      <c r="AR480" s="162"/>
      <c r="AS480" s="162"/>
      <c r="AT480" s="162"/>
      <c r="AU480" s="162"/>
      <c r="AV480" s="162"/>
      <c r="AW480" s="162"/>
      <c r="AX480" s="162"/>
      <c r="AY480" s="162"/>
      <c r="AZ480" s="163"/>
      <c r="BA480" s="163"/>
      <c r="BB480" s="163"/>
      <c r="BC480" s="163"/>
      <c r="BD480" s="163"/>
      <c r="BE480" s="163"/>
      <c r="BF480" s="164"/>
      <c r="BG480" s="165"/>
      <c r="BH480" s="162"/>
      <c r="BI480" s="162"/>
      <c r="BJ480" s="164"/>
      <c r="BK480" s="95"/>
      <c r="BL480" s="182"/>
      <c r="BM480" s="182"/>
      <c r="BN480" s="182"/>
      <c r="BO480" s="182"/>
      <c r="BP480" s="95" t="str">
        <f t="shared" si="245"/>
        <v/>
      </c>
    </row>
    <row r="481" spans="2:68" x14ac:dyDescent="0.2">
      <c r="B481" s="156">
        <f t="shared" si="246"/>
        <v>473</v>
      </c>
      <c r="C481" s="158" t="str">
        <f>CONCATENATE('DATA SHEET'!$B$9, 'DATA SHEET'!$Q$2)</f>
        <v>" HWDP</v>
      </c>
      <c r="D481" s="157" t="str">
        <f t="shared" si="247"/>
        <v/>
      </c>
      <c r="E481" s="158" t="str">
        <f>IF('DATA SHEET'!$E$10="Cat 2","N/A","OK")</f>
        <v>OK</v>
      </c>
      <c r="F481" s="158" t="str">
        <f>IF('DATA SHEET'!$E$10="Cat 2","N/A","OK")</f>
        <v>OK</v>
      </c>
      <c r="G481" s="160"/>
      <c r="H481" s="160"/>
      <c r="I481" s="160" t="s">
        <v>194</v>
      </c>
      <c r="J481" s="160" t="str">
        <f t="shared" si="248"/>
        <v>OK</v>
      </c>
      <c r="K481" s="160" t="str">
        <f t="shared" si="248"/>
        <v>OK</v>
      </c>
      <c r="L481" s="160" t="str">
        <f>IF('DATA SHEET'!$B$10="NC-50","N/A","OK")</f>
        <v>OK</v>
      </c>
      <c r="M481" s="160" t="str">
        <f>IF('DATA SHEET'!$B$10="NC-50","N/A","OK")</f>
        <v>OK</v>
      </c>
      <c r="N481" s="160"/>
      <c r="O481" s="160"/>
      <c r="P481" s="160"/>
      <c r="Q481" s="160"/>
      <c r="R481" s="160"/>
      <c r="S481" s="160"/>
      <c r="T481" s="160"/>
      <c r="U481" s="160"/>
      <c r="V481" s="150" t="str">
        <f>IF(DB481&lt;&gt;"",
    IF(INT('Drill Size Info'!$AA$19)=INT('Drill Size Info'!$AB$19),
        --(INT('Drill Size Info'!$AA$19) &amp; "." &amp; DB481),
        IF(AND((--(INT('Drill Size Info'!$AA$19) &amp; "." &amp; DB481)&gt;=--('Drill Size Info'!$AA$19)), (--(INT('Drill Size Info'!$AA$19) &amp; "." &amp; DB481)&lt;=--('Drill Size Info'!$AB$19))),
            --(INT('Drill Size Info'!$AA$19) &amp; "." &amp; DB481),
            --(INT('Drill Size Info'!$AB$19) &amp; "." &amp; DB481)
        )
    ),
    IF(DA481&lt;&gt;"",
        IF(INT('Drill Size Info'!$AA$19)=INT('Drill Size Info'!$AB$19),
            --(INT('Drill Size Info'!$AA$19) &amp; "." &amp; LEFT(DA481,3)),
            IF(AND((--(INT('Drill Size Info'!$AA$19) &amp; "." &amp; LEFT(DA481,3))&gt;=--('Drill Size Info'!$AA$19)), (--(INT('Drill Size Info'!$AA$19) &amp; "." &amp; LEFT(DA481,3))&lt;=--('Drill Size Info'!$AB$19))),
                --(INT('Drill Size Info'!$AA$19) &amp; "." &amp; LEFT(DA481,3)),
                --(INT('Drill Size Info'!$AB$19) &amp; "." &amp; LEFT(DA481,3))
            )
        ),
        "OK"
    )
)</f>
        <v>OK</v>
      </c>
      <c r="W481" s="150" t="str">
        <f>IF(DC481&lt;&gt;"",
    IF(INT('Drill Size Info'!$AA$19)=INT('Drill Size Info'!$AB$19),
        --(INT('Drill Size Info'!$AA$19) &amp; "." &amp; DC481),
        IF(AND((--(INT('Drill Size Info'!$AA$19) &amp; "." &amp; DC481)&gt;=--('Drill Size Info'!$AA$19)), (--(INT('Drill Size Info'!$AA$19) &amp; "." &amp; DC481)&lt;=--('Drill Size Info'!$AB$19))),
            --(INT('Drill Size Info'!$AA$19) &amp; "." &amp; DC481),
            --(INT('Drill Size Info'!$AB$19) &amp; "." &amp; DC481)
        )
    ),
    IF(DA481&lt;&gt;"",
        IF(INT('Drill Size Info'!$AA$19)=INT('Drill Size Info'!$AB$19),
            --(INT('Drill Size Info'!$AA$19) &amp; "." &amp; RIGHT(DA481,3)),
            IF(AND((--(INT('Drill Size Info'!$AA$19) &amp; "." &amp; RIGHT(DA481,3))&gt;=--('Drill Size Info'!$AA$19)), (--(INT('Drill Size Info'!$AA$19) &amp; "." &amp; RIGHT(DA481,3))&lt;=--('Drill Size Info'!$AB$19))),
                --(INT('Drill Size Info'!$AA$19) &amp; "." &amp; RIGHT(DA481,3)),
                --(INT('Drill Size Info'!$AB$19) &amp; "." &amp; RIGHT(DA481,3))
            )
        ),
        "N/A"
    )
)</f>
        <v>N/A</v>
      </c>
      <c r="X481" s="150" t="str">
        <f>IF(DE481&lt;&gt;"",
    IF(INT('Drill Size Info'!$AA$19)=INT('Drill Size Info'!$AB$15),
        --(INT('Drill Size Info'!$AA$15) &amp; "." &amp; DE481),
        IF(AND((--(INT('Drill Size Info'!$AA$15) &amp; "." &amp; DE481)&gt;=--('Drill Size Info'!$AA$15)), (--(INT('Drill Size Info'!$AA$15) &amp; "." &amp; DE481)&lt;=--('Drill Size Info'!$AB$15))),
            --(INT('Drill Size Info'!$AA$15) &amp; "." &amp; DE481),
            --(INT('Drill Size Info'!$AB$15) &amp; "." &amp; DE481)
        )
    ),
    IF(DD481&lt;&gt;"",
        IF(INT('Drill Size Info'!$AA$15)=INT('Drill Size Info'!$AB$15),
            --(INT('Drill Size Info'!$AA$15) &amp; "." &amp; LEFT(DD481,3)),
            IF(AND((--(INT('Drill Size Info'!$AA$15) &amp; "." &amp; LEFT(DD481,3))&gt;=--('Drill Size Info'!$AA$15)), (--(INT('Drill Size Info'!$AA$15) &amp; "." &amp; LEFT(DD481,3))&lt;=--('Drill Size Info'!$AB$15))),
                --(INT('Drill Size Info'!$AA$15) &amp; "." &amp; LEFT(DD481,3)),
                --(INT('Drill Size Info'!$AB$15) &amp; "." &amp; LEFT(DD481,3))
            )
        ),
        "OK"
    )
)</f>
        <v>OK</v>
      </c>
      <c r="Y481" s="150" t="str">
        <f>IF(DF481&lt;&gt;"",
    IF(INT('Drill Size Info'!$AA$19)=INT('Drill Size Info'!$AB$15),
        --(INT('Drill Size Info'!$AA$15) &amp; "." &amp; DF481),
        IF(AND((--(INT('Drill Size Info'!$AA$15) &amp; "." &amp; DF481)&gt;=--('Drill Size Info'!$AA$15)), (--(INT('Drill Size Info'!$AA$15) &amp; "." &amp; DF481)&lt;=--('Drill Size Info'!$AB$15))),
            --(INT('Drill Size Info'!$AA$15) &amp; "." &amp; DF481),
            --(INT('Drill Size Info'!$AB$15) &amp; "." &amp; DF481)
        )
    ),
    IF(DD481&lt;&gt;"",
        IF(INT('Drill Size Info'!$AA$15)=INT('Drill Size Info'!$AB$15),
            --(INT('Drill Size Info'!$AA$15) &amp; "." &amp; RIGHT(DD481,3)),
            IF(AND((--(INT('Drill Size Info'!$AA$15) &amp; "." &amp; RIGHT(DD481,3))&gt;=--('Drill Size Info'!$AA$15)), (--(INT('Drill Size Info'!$AA$15) &amp; "." &amp; RIGHT(DD481,3))&lt;=--('Drill Size Info'!$AB$15))),
                --(INT('Drill Size Info'!$AA$15) &amp; "." &amp; RIGHT(DD481,3)),
                --(INT('Drill Size Info'!$AB$15) &amp; "." &amp; RIGHT(DD481,3))
            )
        ),
        "N/A"
    )
)</f>
        <v>N/A</v>
      </c>
      <c r="Z481" s="162"/>
      <c r="AA481" s="162"/>
      <c r="AB481" s="162"/>
      <c r="AC481" s="162"/>
      <c r="AD481" s="162"/>
      <c r="AE481" s="162"/>
      <c r="AF481" s="162"/>
      <c r="AG481" s="162"/>
      <c r="AH481" s="162"/>
      <c r="AI481" s="162"/>
      <c r="AJ481" s="162"/>
      <c r="AK481" s="183"/>
      <c r="AL481" s="183"/>
      <c r="AM481" s="162"/>
      <c r="AN481" s="162"/>
      <c r="AO481" s="162"/>
      <c r="AP481" s="162"/>
      <c r="AQ481" s="162"/>
      <c r="AR481" s="162"/>
      <c r="AS481" s="162"/>
      <c r="AT481" s="162"/>
      <c r="AU481" s="162"/>
      <c r="AV481" s="162"/>
      <c r="AW481" s="162"/>
      <c r="AX481" s="162"/>
      <c r="AY481" s="162"/>
      <c r="AZ481" s="163"/>
      <c r="BA481" s="163"/>
      <c r="BB481" s="163"/>
      <c r="BC481" s="163"/>
      <c r="BD481" s="163"/>
      <c r="BE481" s="163"/>
      <c r="BF481" s="164"/>
      <c r="BG481" s="165"/>
      <c r="BH481" s="162"/>
      <c r="BI481" s="162"/>
      <c r="BJ481" s="164"/>
      <c r="BK481" s="95"/>
      <c r="BL481" s="182"/>
      <c r="BM481" s="182"/>
      <c r="BN481" s="182"/>
      <c r="BO481" s="182"/>
      <c r="BP481" s="95" t="str">
        <f t="shared" si="245"/>
        <v/>
      </c>
    </row>
    <row r="482" spans="2:68" x14ac:dyDescent="0.2">
      <c r="B482" s="156">
        <f t="shared" si="246"/>
        <v>474</v>
      </c>
      <c r="C482" s="158" t="str">
        <f>CONCATENATE('DATA SHEET'!$B$9, 'DATA SHEET'!$Q$2)</f>
        <v>" HWDP</v>
      </c>
      <c r="D482" s="157" t="str">
        <f t="shared" si="247"/>
        <v/>
      </c>
      <c r="E482" s="158" t="str">
        <f>IF('DATA SHEET'!$E$10="Cat 2","N/A","OK")</f>
        <v>OK</v>
      </c>
      <c r="F482" s="158" t="str">
        <f>IF('DATA SHEET'!$E$10="Cat 2","N/A","OK")</f>
        <v>OK</v>
      </c>
      <c r="G482" s="160"/>
      <c r="H482" s="160"/>
      <c r="I482" s="160" t="s">
        <v>194</v>
      </c>
      <c r="J482" s="160" t="str">
        <f t="shared" si="248"/>
        <v>OK</v>
      </c>
      <c r="K482" s="160" t="str">
        <f t="shared" si="248"/>
        <v>OK</v>
      </c>
      <c r="L482" s="160" t="str">
        <f>IF('DATA SHEET'!$B$10="NC-50","N/A","OK")</f>
        <v>OK</v>
      </c>
      <c r="M482" s="160" t="str">
        <f>IF('DATA SHEET'!$B$10="NC-50","N/A","OK")</f>
        <v>OK</v>
      </c>
      <c r="N482" s="160"/>
      <c r="O482" s="160"/>
      <c r="P482" s="160"/>
      <c r="Q482" s="160"/>
      <c r="R482" s="160"/>
      <c r="S482" s="160"/>
      <c r="T482" s="160"/>
      <c r="U482" s="160"/>
      <c r="V482" s="150" t="str">
        <f>IF(DB482&lt;&gt;"",
    IF(INT('Drill Size Info'!$AA$19)=INT('Drill Size Info'!$AB$19),
        --(INT('Drill Size Info'!$AA$19) &amp; "." &amp; DB482),
        IF(AND((--(INT('Drill Size Info'!$AA$19) &amp; "." &amp; DB482)&gt;=--('Drill Size Info'!$AA$19)), (--(INT('Drill Size Info'!$AA$19) &amp; "." &amp; DB482)&lt;=--('Drill Size Info'!$AB$19))),
            --(INT('Drill Size Info'!$AA$19) &amp; "." &amp; DB482),
            --(INT('Drill Size Info'!$AB$19) &amp; "." &amp; DB482)
        )
    ),
    IF(DA482&lt;&gt;"",
        IF(INT('Drill Size Info'!$AA$19)=INT('Drill Size Info'!$AB$19),
            --(INT('Drill Size Info'!$AA$19) &amp; "." &amp; LEFT(DA482,3)),
            IF(AND((--(INT('Drill Size Info'!$AA$19) &amp; "." &amp; LEFT(DA482,3))&gt;=--('Drill Size Info'!$AA$19)), (--(INT('Drill Size Info'!$AA$19) &amp; "." &amp; LEFT(DA482,3))&lt;=--('Drill Size Info'!$AB$19))),
                --(INT('Drill Size Info'!$AA$19) &amp; "." &amp; LEFT(DA482,3)),
                --(INT('Drill Size Info'!$AB$19) &amp; "." &amp; LEFT(DA482,3))
            )
        ),
        "OK"
    )
)</f>
        <v>OK</v>
      </c>
      <c r="W482" s="150" t="str">
        <f>IF(DC482&lt;&gt;"",
    IF(INT('Drill Size Info'!$AA$19)=INT('Drill Size Info'!$AB$19),
        --(INT('Drill Size Info'!$AA$19) &amp; "." &amp; DC482),
        IF(AND((--(INT('Drill Size Info'!$AA$19) &amp; "." &amp; DC482)&gt;=--('Drill Size Info'!$AA$19)), (--(INT('Drill Size Info'!$AA$19) &amp; "." &amp; DC482)&lt;=--('Drill Size Info'!$AB$19))),
            --(INT('Drill Size Info'!$AA$19) &amp; "." &amp; DC482),
            --(INT('Drill Size Info'!$AB$19) &amp; "." &amp; DC482)
        )
    ),
    IF(DA482&lt;&gt;"",
        IF(INT('Drill Size Info'!$AA$19)=INT('Drill Size Info'!$AB$19),
            --(INT('Drill Size Info'!$AA$19) &amp; "." &amp; RIGHT(DA482,3)),
            IF(AND((--(INT('Drill Size Info'!$AA$19) &amp; "." &amp; RIGHT(DA482,3))&gt;=--('Drill Size Info'!$AA$19)), (--(INT('Drill Size Info'!$AA$19) &amp; "." &amp; RIGHT(DA482,3))&lt;=--('Drill Size Info'!$AB$19))),
                --(INT('Drill Size Info'!$AA$19) &amp; "." &amp; RIGHT(DA482,3)),
                --(INT('Drill Size Info'!$AB$19) &amp; "." &amp; RIGHT(DA482,3))
            )
        ),
        "N/A"
    )
)</f>
        <v>N/A</v>
      </c>
      <c r="X482" s="150" t="str">
        <f>IF(DE482&lt;&gt;"",
    IF(INT('Drill Size Info'!$AA$19)=INT('Drill Size Info'!$AB$15),
        --(INT('Drill Size Info'!$AA$15) &amp; "." &amp; DE482),
        IF(AND((--(INT('Drill Size Info'!$AA$15) &amp; "." &amp; DE482)&gt;=--('Drill Size Info'!$AA$15)), (--(INT('Drill Size Info'!$AA$15) &amp; "." &amp; DE482)&lt;=--('Drill Size Info'!$AB$15))),
            --(INT('Drill Size Info'!$AA$15) &amp; "." &amp; DE482),
            --(INT('Drill Size Info'!$AB$15) &amp; "." &amp; DE482)
        )
    ),
    IF(DD482&lt;&gt;"",
        IF(INT('Drill Size Info'!$AA$15)=INT('Drill Size Info'!$AB$15),
            --(INT('Drill Size Info'!$AA$15) &amp; "." &amp; LEFT(DD482,3)),
            IF(AND((--(INT('Drill Size Info'!$AA$15) &amp; "." &amp; LEFT(DD482,3))&gt;=--('Drill Size Info'!$AA$15)), (--(INT('Drill Size Info'!$AA$15) &amp; "." &amp; LEFT(DD482,3))&lt;=--('Drill Size Info'!$AB$15))),
                --(INT('Drill Size Info'!$AA$15) &amp; "." &amp; LEFT(DD482,3)),
                --(INT('Drill Size Info'!$AB$15) &amp; "." &amp; LEFT(DD482,3))
            )
        ),
        "OK"
    )
)</f>
        <v>OK</v>
      </c>
      <c r="Y482" s="150" t="str">
        <f>IF(DF482&lt;&gt;"",
    IF(INT('Drill Size Info'!$AA$19)=INT('Drill Size Info'!$AB$15),
        --(INT('Drill Size Info'!$AA$15) &amp; "." &amp; DF482),
        IF(AND((--(INT('Drill Size Info'!$AA$15) &amp; "." &amp; DF482)&gt;=--('Drill Size Info'!$AA$15)), (--(INT('Drill Size Info'!$AA$15) &amp; "." &amp; DF482)&lt;=--('Drill Size Info'!$AB$15))),
            --(INT('Drill Size Info'!$AA$15) &amp; "." &amp; DF482),
            --(INT('Drill Size Info'!$AB$15) &amp; "." &amp; DF482)
        )
    ),
    IF(DD482&lt;&gt;"",
        IF(INT('Drill Size Info'!$AA$15)=INT('Drill Size Info'!$AB$15),
            --(INT('Drill Size Info'!$AA$15) &amp; "." &amp; RIGHT(DD482,3)),
            IF(AND((--(INT('Drill Size Info'!$AA$15) &amp; "." &amp; RIGHT(DD482,3))&gt;=--('Drill Size Info'!$AA$15)), (--(INT('Drill Size Info'!$AA$15) &amp; "." &amp; RIGHT(DD482,3))&lt;=--('Drill Size Info'!$AB$15))),
                --(INT('Drill Size Info'!$AA$15) &amp; "." &amp; RIGHT(DD482,3)),
                --(INT('Drill Size Info'!$AB$15) &amp; "." &amp; RIGHT(DD482,3))
            )
        ),
        "N/A"
    )
)</f>
        <v>N/A</v>
      </c>
      <c r="Z482" s="162"/>
      <c r="AA482" s="162"/>
      <c r="AB482" s="162"/>
      <c r="AC482" s="162"/>
      <c r="AD482" s="162"/>
      <c r="AE482" s="162"/>
      <c r="AF482" s="162"/>
      <c r="AG482" s="162"/>
      <c r="AH482" s="162"/>
      <c r="AI482" s="162"/>
      <c r="AJ482" s="162"/>
      <c r="AK482" s="183"/>
      <c r="AL482" s="183"/>
      <c r="AM482" s="162"/>
      <c r="AN482" s="162"/>
      <c r="AO482" s="162"/>
      <c r="AP482" s="162"/>
      <c r="AQ482" s="162"/>
      <c r="AR482" s="162"/>
      <c r="AS482" s="162"/>
      <c r="AT482" s="162"/>
      <c r="AU482" s="162"/>
      <c r="AV482" s="162"/>
      <c r="AW482" s="162"/>
      <c r="AX482" s="162"/>
      <c r="AY482" s="162"/>
      <c r="AZ482" s="163"/>
      <c r="BA482" s="163"/>
      <c r="BB482" s="163"/>
      <c r="BC482" s="163"/>
      <c r="BD482" s="163"/>
      <c r="BE482" s="163"/>
      <c r="BF482" s="164"/>
      <c r="BG482" s="165"/>
      <c r="BH482" s="162"/>
      <c r="BI482" s="162"/>
      <c r="BJ482" s="164"/>
      <c r="BK482" s="95"/>
      <c r="BL482" s="182"/>
      <c r="BM482" s="182"/>
      <c r="BN482" s="182"/>
      <c r="BO482" s="182"/>
      <c r="BP482" s="95" t="str">
        <f t="shared" si="245"/>
        <v/>
      </c>
    </row>
    <row r="483" spans="2:68" x14ac:dyDescent="0.2">
      <c r="B483" s="156">
        <f t="shared" si="246"/>
        <v>475</v>
      </c>
      <c r="C483" s="158" t="str">
        <f>CONCATENATE('DATA SHEET'!$B$9, 'DATA SHEET'!$Q$2)</f>
        <v>" HWDP</v>
      </c>
      <c r="D483" s="157" t="str">
        <f t="shared" si="247"/>
        <v/>
      </c>
      <c r="E483" s="158" t="str">
        <f>IF('DATA SHEET'!$E$10="Cat 2","N/A","OK")</f>
        <v>OK</v>
      </c>
      <c r="F483" s="158" t="str">
        <f>IF('DATA SHEET'!$E$10="Cat 2","N/A","OK")</f>
        <v>OK</v>
      </c>
      <c r="G483" s="160"/>
      <c r="H483" s="160"/>
      <c r="I483" s="160" t="s">
        <v>194</v>
      </c>
      <c r="J483" s="160" t="str">
        <f t="shared" si="248"/>
        <v>OK</v>
      </c>
      <c r="K483" s="160" t="str">
        <f t="shared" si="248"/>
        <v>OK</v>
      </c>
      <c r="L483" s="160" t="str">
        <f>IF('DATA SHEET'!$B$10="NC-50","N/A","OK")</f>
        <v>OK</v>
      </c>
      <c r="M483" s="160" t="str">
        <f>IF('DATA SHEET'!$B$10="NC-50","N/A","OK")</f>
        <v>OK</v>
      </c>
      <c r="N483" s="160"/>
      <c r="O483" s="160"/>
      <c r="P483" s="160"/>
      <c r="Q483" s="160"/>
      <c r="R483" s="160"/>
      <c r="S483" s="160"/>
      <c r="T483" s="160"/>
      <c r="U483" s="160"/>
      <c r="V483" s="150" t="str">
        <f>IF(DB483&lt;&gt;"",
    IF(INT('Drill Size Info'!$AA$19)=INT('Drill Size Info'!$AB$19),
        --(INT('Drill Size Info'!$AA$19) &amp; "." &amp; DB483),
        IF(AND((--(INT('Drill Size Info'!$AA$19) &amp; "." &amp; DB483)&gt;=--('Drill Size Info'!$AA$19)), (--(INT('Drill Size Info'!$AA$19) &amp; "." &amp; DB483)&lt;=--('Drill Size Info'!$AB$19))),
            --(INT('Drill Size Info'!$AA$19) &amp; "." &amp; DB483),
            --(INT('Drill Size Info'!$AB$19) &amp; "." &amp; DB483)
        )
    ),
    IF(DA483&lt;&gt;"",
        IF(INT('Drill Size Info'!$AA$19)=INT('Drill Size Info'!$AB$19),
            --(INT('Drill Size Info'!$AA$19) &amp; "." &amp; LEFT(DA483,3)),
            IF(AND((--(INT('Drill Size Info'!$AA$19) &amp; "." &amp; LEFT(DA483,3))&gt;=--('Drill Size Info'!$AA$19)), (--(INT('Drill Size Info'!$AA$19) &amp; "." &amp; LEFT(DA483,3))&lt;=--('Drill Size Info'!$AB$19))),
                --(INT('Drill Size Info'!$AA$19) &amp; "." &amp; LEFT(DA483,3)),
                --(INT('Drill Size Info'!$AB$19) &amp; "." &amp; LEFT(DA483,3))
            )
        ),
        "OK"
    )
)</f>
        <v>OK</v>
      </c>
      <c r="W483" s="150" t="str">
        <f>IF(DC483&lt;&gt;"",
    IF(INT('Drill Size Info'!$AA$19)=INT('Drill Size Info'!$AB$19),
        --(INT('Drill Size Info'!$AA$19) &amp; "." &amp; DC483),
        IF(AND((--(INT('Drill Size Info'!$AA$19) &amp; "." &amp; DC483)&gt;=--('Drill Size Info'!$AA$19)), (--(INT('Drill Size Info'!$AA$19) &amp; "." &amp; DC483)&lt;=--('Drill Size Info'!$AB$19))),
            --(INT('Drill Size Info'!$AA$19) &amp; "." &amp; DC483),
            --(INT('Drill Size Info'!$AB$19) &amp; "." &amp; DC483)
        )
    ),
    IF(DA483&lt;&gt;"",
        IF(INT('Drill Size Info'!$AA$19)=INT('Drill Size Info'!$AB$19),
            --(INT('Drill Size Info'!$AA$19) &amp; "." &amp; RIGHT(DA483,3)),
            IF(AND((--(INT('Drill Size Info'!$AA$19) &amp; "." &amp; RIGHT(DA483,3))&gt;=--('Drill Size Info'!$AA$19)), (--(INT('Drill Size Info'!$AA$19) &amp; "." &amp; RIGHT(DA483,3))&lt;=--('Drill Size Info'!$AB$19))),
                --(INT('Drill Size Info'!$AA$19) &amp; "." &amp; RIGHT(DA483,3)),
                --(INT('Drill Size Info'!$AB$19) &amp; "." &amp; RIGHT(DA483,3))
            )
        ),
        "N/A"
    )
)</f>
        <v>N/A</v>
      </c>
      <c r="X483" s="150" t="str">
        <f>IF(DE483&lt;&gt;"",
    IF(INT('Drill Size Info'!$AA$19)=INT('Drill Size Info'!$AB$15),
        --(INT('Drill Size Info'!$AA$15) &amp; "." &amp; DE483),
        IF(AND((--(INT('Drill Size Info'!$AA$15) &amp; "." &amp; DE483)&gt;=--('Drill Size Info'!$AA$15)), (--(INT('Drill Size Info'!$AA$15) &amp; "." &amp; DE483)&lt;=--('Drill Size Info'!$AB$15))),
            --(INT('Drill Size Info'!$AA$15) &amp; "." &amp; DE483),
            --(INT('Drill Size Info'!$AB$15) &amp; "." &amp; DE483)
        )
    ),
    IF(DD483&lt;&gt;"",
        IF(INT('Drill Size Info'!$AA$15)=INT('Drill Size Info'!$AB$15),
            --(INT('Drill Size Info'!$AA$15) &amp; "." &amp; LEFT(DD483,3)),
            IF(AND((--(INT('Drill Size Info'!$AA$15) &amp; "." &amp; LEFT(DD483,3))&gt;=--('Drill Size Info'!$AA$15)), (--(INT('Drill Size Info'!$AA$15) &amp; "." &amp; LEFT(DD483,3))&lt;=--('Drill Size Info'!$AB$15))),
                --(INT('Drill Size Info'!$AA$15) &amp; "." &amp; LEFT(DD483,3)),
                --(INT('Drill Size Info'!$AB$15) &amp; "." &amp; LEFT(DD483,3))
            )
        ),
        "OK"
    )
)</f>
        <v>OK</v>
      </c>
      <c r="Y483" s="150" t="str">
        <f>IF(DF483&lt;&gt;"",
    IF(INT('Drill Size Info'!$AA$19)=INT('Drill Size Info'!$AB$15),
        --(INT('Drill Size Info'!$AA$15) &amp; "." &amp; DF483),
        IF(AND((--(INT('Drill Size Info'!$AA$15) &amp; "." &amp; DF483)&gt;=--('Drill Size Info'!$AA$15)), (--(INT('Drill Size Info'!$AA$15) &amp; "." &amp; DF483)&lt;=--('Drill Size Info'!$AB$15))),
            --(INT('Drill Size Info'!$AA$15) &amp; "." &amp; DF483),
            --(INT('Drill Size Info'!$AB$15) &amp; "." &amp; DF483)
        )
    ),
    IF(DD483&lt;&gt;"",
        IF(INT('Drill Size Info'!$AA$15)=INT('Drill Size Info'!$AB$15),
            --(INT('Drill Size Info'!$AA$15) &amp; "." &amp; RIGHT(DD483,3)),
            IF(AND((--(INT('Drill Size Info'!$AA$15) &amp; "." &amp; RIGHT(DD483,3))&gt;=--('Drill Size Info'!$AA$15)), (--(INT('Drill Size Info'!$AA$15) &amp; "." &amp; RIGHT(DD483,3))&lt;=--('Drill Size Info'!$AB$15))),
                --(INT('Drill Size Info'!$AA$15) &amp; "." &amp; RIGHT(DD483,3)),
                --(INT('Drill Size Info'!$AB$15) &amp; "." &amp; RIGHT(DD483,3))
            )
        ),
        "N/A"
    )
)</f>
        <v>N/A</v>
      </c>
      <c r="Z483" s="162"/>
      <c r="AA483" s="162"/>
      <c r="AB483" s="162"/>
      <c r="AC483" s="162"/>
      <c r="AD483" s="162"/>
      <c r="AE483" s="162"/>
      <c r="AF483" s="162"/>
      <c r="AG483" s="162"/>
      <c r="AH483" s="162"/>
      <c r="AI483" s="162"/>
      <c r="AJ483" s="162"/>
      <c r="AK483" s="183"/>
      <c r="AL483" s="183"/>
      <c r="AM483" s="162"/>
      <c r="AN483" s="162"/>
      <c r="AO483" s="162"/>
      <c r="AP483" s="162"/>
      <c r="AQ483" s="162"/>
      <c r="AR483" s="162"/>
      <c r="AS483" s="162"/>
      <c r="AT483" s="162"/>
      <c r="AU483" s="162"/>
      <c r="AV483" s="162"/>
      <c r="AW483" s="162"/>
      <c r="AX483" s="162"/>
      <c r="AY483" s="162"/>
      <c r="AZ483" s="163"/>
      <c r="BA483" s="163"/>
      <c r="BB483" s="163"/>
      <c r="BC483" s="163"/>
      <c r="BD483" s="163"/>
      <c r="BE483" s="163"/>
      <c r="BF483" s="164"/>
      <c r="BG483" s="165"/>
      <c r="BH483" s="162"/>
      <c r="BI483" s="162"/>
      <c r="BJ483" s="164"/>
      <c r="BK483" s="95"/>
      <c r="BL483" s="182"/>
      <c r="BM483" s="182"/>
      <c r="BN483" s="182"/>
      <c r="BO483" s="182"/>
      <c r="BP483" s="95" t="str">
        <f t="shared" si="245"/>
        <v/>
      </c>
    </row>
    <row r="484" spans="2:68" x14ac:dyDescent="0.2">
      <c r="B484" s="156">
        <f t="shared" si="246"/>
        <v>476</v>
      </c>
      <c r="C484" s="158" t="str">
        <f>CONCATENATE('DATA SHEET'!$B$9, 'DATA SHEET'!$Q$2)</f>
        <v>" HWDP</v>
      </c>
      <c r="D484" s="157" t="str">
        <f t="shared" si="247"/>
        <v/>
      </c>
      <c r="E484" s="158" t="str">
        <f>IF('DATA SHEET'!$E$10="Cat 2","N/A","OK")</f>
        <v>OK</v>
      </c>
      <c r="F484" s="158" t="str">
        <f>IF('DATA SHEET'!$E$10="Cat 2","N/A","OK")</f>
        <v>OK</v>
      </c>
      <c r="G484" s="160"/>
      <c r="H484" s="160"/>
      <c r="I484" s="160" t="s">
        <v>194</v>
      </c>
      <c r="J484" s="160" t="str">
        <f t="shared" si="248"/>
        <v>OK</v>
      </c>
      <c r="K484" s="160" t="str">
        <f t="shared" si="248"/>
        <v>OK</v>
      </c>
      <c r="L484" s="160" t="str">
        <f>IF('DATA SHEET'!$B$10="NC-50","N/A","OK")</f>
        <v>OK</v>
      </c>
      <c r="M484" s="160" t="str">
        <f>IF('DATA SHEET'!$B$10="NC-50","N/A","OK")</f>
        <v>OK</v>
      </c>
      <c r="N484" s="160"/>
      <c r="O484" s="160"/>
      <c r="P484" s="160"/>
      <c r="Q484" s="160"/>
      <c r="R484" s="160"/>
      <c r="S484" s="160"/>
      <c r="T484" s="160"/>
      <c r="U484" s="160"/>
      <c r="V484" s="150" t="str">
        <f>IF(DB484&lt;&gt;"",
    IF(INT('Drill Size Info'!$AA$19)=INT('Drill Size Info'!$AB$19),
        --(INT('Drill Size Info'!$AA$19) &amp; "." &amp; DB484),
        IF(AND((--(INT('Drill Size Info'!$AA$19) &amp; "." &amp; DB484)&gt;=--('Drill Size Info'!$AA$19)), (--(INT('Drill Size Info'!$AA$19) &amp; "." &amp; DB484)&lt;=--('Drill Size Info'!$AB$19))),
            --(INT('Drill Size Info'!$AA$19) &amp; "." &amp; DB484),
            --(INT('Drill Size Info'!$AB$19) &amp; "." &amp; DB484)
        )
    ),
    IF(DA484&lt;&gt;"",
        IF(INT('Drill Size Info'!$AA$19)=INT('Drill Size Info'!$AB$19),
            --(INT('Drill Size Info'!$AA$19) &amp; "." &amp; LEFT(DA484,3)),
            IF(AND((--(INT('Drill Size Info'!$AA$19) &amp; "." &amp; LEFT(DA484,3))&gt;=--('Drill Size Info'!$AA$19)), (--(INT('Drill Size Info'!$AA$19) &amp; "." &amp; LEFT(DA484,3))&lt;=--('Drill Size Info'!$AB$19))),
                --(INT('Drill Size Info'!$AA$19) &amp; "." &amp; LEFT(DA484,3)),
                --(INT('Drill Size Info'!$AB$19) &amp; "." &amp; LEFT(DA484,3))
            )
        ),
        "OK"
    )
)</f>
        <v>OK</v>
      </c>
      <c r="W484" s="150" t="str">
        <f>IF(DC484&lt;&gt;"",
    IF(INT('Drill Size Info'!$AA$19)=INT('Drill Size Info'!$AB$19),
        --(INT('Drill Size Info'!$AA$19) &amp; "." &amp; DC484),
        IF(AND((--(INT('Drill Size Info'!$AA$19) &amp; "." &amp; DC484)&gt;=--('Drill Size Info'!$AA$19)), (--(INT('Drill Size Info'!$AA$19) &amp; "." &amp; DC484)&lt;=--('Drill Size Info'!$AB$19))),
            --(INT('Drill Size Info'!$AA$19) &amp; "." &amp; DC484),
            --(INT('Drill Size Info'!$AB$19) &amp; "." &amp; DC484)
        )
    ),
    IF(DA484&lt;&gt;"",
        IF(INT('Drill Size Info'!$AA$19)=INT('Drill Size Info'!$AB$19),
            --(INT('Drill Size Info'!$AA$19) &amp; "." &amp; RIGHT(DA484,3)),
            IF(AND((--(INT('Drill Size Info'!$AA$19) &amp; "." &amp; RIGHT(DA484,3))&gt;=--('Drill Size Info'!$AA$19)), (--(INT('Drill Size Info'!$AA$19) &amp; "." &amp; RIGHT(DA484,3))&lt;=--('Drill Size Info'!$AB$19))),
                --(INT('Drill Size Info'!$AA$19) &amp; "." &amp; RIGHT(DA484,3)),
                --(INT('Drill Size Info'!$AB$19) &amp; "." &amp; RIGHT(DA484,3))
            )
        ),
        "N/A"
    )
)</f>
        <v>N/A</v>
      </c>
      <c r="X484" s="150" t="str">
        <f>IF(DE484&lt;&gt;"",
    IF(INT('Drill Size Info'!$AA$19)=INT('Drill Size Info'!$AB$15),
        --(INT('Drill Size Info'!$AA$15) &amp; "." &amp; DE484),
        IF(AND((--(INT('Drill Size Info'!$AA$15) &amp; "." &amp; DE484)&gt;=--('Drill Size Info'!$AA$15)), (--(INT('Drill Size Info'!$AA$15) &amp; "." &amp; DE484)&lt;=--('Drill Size Info'!$AB$15))),
            --(INT('Drill Size Info'!$AA$15) &amp; "." &amp; DE484),
            --(INT('Drill Size Info'!$AB$15) &amp; "." &amp; DE484)
        )
    ),
    IF(DD484&lt;&gt;"",
        IF(INT('Drill Size Info'!$AA$15)=INT('Drill Size Info'!$AB$15),
            --(INT('Drill Size Info'!$AA$15) &amp; "." &amp; LEFT(DD484,3)),
            IF(AND((--(INT('Drill Size Info'!$AA$15) &amp; "." &amp; LEFT(DD484,3))&gt;=--('Drill Size Info'!$AA$15)), (--(INT('Drill Size Info'!$AA$15) &amp; "." &amp; LEFT(DD484,3))&lt;=--('Drill Size Info'!$AB$15))),
                --(INT('Drill Size Info'!$AA$15) &amp; "." &amp; LEFT(DD484,3)),
                --(INT('Drill Size Info'!$AB$15) &amp; "." &amp; LEFT(DD484,3))
            )
        ),
        "OK"
    )
)</f>
        <v>OK</v>
      </c>
      <c r="Y484" s="150" t="str">
        <f>IF(DF484&lt;&gt;"",
    IF(INT('Drill Size Info'!$AA$19)=INT('Drill Size Info'!$AB$15),
        --(INT('Drill Size Info'!$AA$15) &amp; "." &amp; DF484),
        IF(AND((--(INT('Drill Size Info'!$AA$15) &amp; "." &amp; DF484)&gt;=--('Drill Size Info'!$AA$15)), (--(INT('Drill Size Info'!$AA$15) &amp; "." &amp; DF484)&lt;=--('Drill Size Info'!$AB$15))),
            --(INT('Drill Size Info'!$AA$15) &amp; "." &amp; DF484),
            --(INT('Drill Size Info'!$AB$15) &amp; "." &amp; DF484)
        )
    ),
    IF(DD484&lt;&gt;"",
        IF(INT('Drill Size Info'!$AA$15)=INT('Drill Size Info'!$AB$15),
            --(INT('Drill Size Info'!$AA$15) &amp; "." &amp; RIGHT(DD484,3)),
            IF(AND((--(INT('Drill Size Info'!$AA$15) &amp; "." &amp; RIGHT(DD484,3))&gt;=--('Drill Size Info'!$AA$15)), (--(INT('Drill Size Info'!$AA$15) &amp; "." &amp; RIGHT(DD484,3))&lt;=--('Drill Size Info'!$AB$15))),
                --(INT('Drill Size Info'!$AA$15) &amp; "." &amp; RIGHT(DD484,3)),
                --(INT('Drill Size Info'!$AB$15) &amp; "." &amp; RIGHT(DD484,3))
            )
        ),
        "N/A"
    )
)</f>
        <v>N/A</v>
      </c>
      <c r="Z484" s="162"/>
      <c r="AA484" s="162"/>
      <c r="AB484" s="162"/>
      <c r="AC484" s="162"/>
      <c r="AD484" s="162"/>
      <c r="AE484" s="162"/>
      <c r="AF484" s="162"/>
      <c r="AG484" s="162"/>
      <c r="AH484" s="162"/>
      <c r="AI484" s="162"/>
      <c r="AJ484" s="162"/>
      <c r="AK484" s="183"/>
      <c r="AL484" s="183"/>
      <c r="AM484" s="162"/>
      <c r="AN484" s="162"/>
      <c r="AO484" s="162"/>
      <c r="AP484" s="162"/>
      <c r="AQ484" s="162"/>
      <c r="AR484" s="162"/>
      <c r="AS484" s="162"/>
      <c r="AT484" s="162"/>
      <c r="AU484" s="162"/>
      <c r="AV484" s="162"/>
      <c r="AW484" s="162"/>
      <c r="AX484" s="162"/>
      <c r="AY484" s="162"/>
      <c r="AZ484" s="163"/>
      <c r="BA484" s="163"/>
      <c r="BB484" s="163"/>
      <c r="BC484" s="163"/>
      <c r="BD484" s="163"/>
      <c r="BE484" s="163"/>
      <c r="BF484" s="164"/>
      <c r="BG484" s="165"/>
      <c r="BH484" s="162"/>
      <c r="BI484" s="162"/>
      <c r="BJ484" s="164"/>
      <c r="BK484" s="95"/>
      <c r="BL484" s="182"/>
      <c r="BM484" s="182"/>
      <c r="BN484" s="182"/>
      <c r="BO484" s="182"/>
      <c r="BP484" s="95" t="str">
        <f t="shared" si="245"/>
        <v/>
      </c>
    </row>
    <row r="485" spans="2:68" x14ac:dyDescent="0.2">
      <c r="B485" s="156">
        <f t="shared" si="246"/>
        <v>477</v>
      </c>
      <c r="C485" s="158" t="str">
        <f>CONCATENATE('DATA SHEET'!$B$9, 'DATA SHEET'!$Q$2)</f>
        <v>" HWDP</v>
      </c>
      <c r="D485" s="157" t="str">
        <f t="shared" si="247"/>
        <v/>
      </c>
      <c r="E485" s="158" t="str">
        <f>IF('DATA SHEET'!$E$10="Cat 2","N/A","OK")</f>
        <v>OK</v>
      </c>
      <c r="F485" s="158" t="str">
        <f>IF('DATA SHEET'!$E$10="Cat 2","N/A","OK")</f>
        <v>OK</v>
      </c>
      <c r="G485" s="160"/>
      <c r="H485" s="160"/>
      <c r="I485" s="160" t="s">
        <v>194</v>
      </c>
      <c r="J485" s="160" t="str">
        <f t="shared" si="248"/>
        <v>OK</v>
      </c>
      <c r="K485" s="160" t="str">
        <f t="shared" si="248"/>
        <v>OK</v>
      </c>
      <c r="L485" s="160" t="str">
        <f>IF('DATA SHEET'!$B$10="NC-50","N/A","OK")</f>
        <v>OK</v>
      </c>
      <c r="M485" s="160" t="str">
        <f>IF('DATA SHEET'!$B$10="NC-50","N/A","OK")</f>
        <v>OK</v>
      </c>
      <c r="N485" s="160"/>
      <c r="O485" s="160"/>
      <c r="P485" s="160"/>
      <c r="Q485" s="160"/>
      <c r="R485" s="160"/>
      <c r="S485" s="160"/>
      <c r="T485" s="160"/>
      <c r="U485" s="160"/>
      <c r="V485" s="150" t="str">
        <f>IF(DB485&lt;&gt;"",
    IF(INT('Drill Size Info'!$AA$19)=INT('Drill Size Info'!$AB$19),
        --(INT('Drill Size Info'!$AA$19) &amp; "." &amp; DB485),
        IF(AND((--(INT('Drill Size Info'!$AA$19) &amp; "." &amp; DB485)&gt;=--('Drill Size Info'!$AA$19)), (--(INT('Drill Size Info'!$AA$19) &amp; "." &amp; DB485)&lt;=--('Drill Size Info'!$AB$19))),
            --(INT('Drill Size Info'!$AA$19) &amp; "." &amp; DB485),
            --(INT('Drill Size Info'!$AB$19) &amp; "." &amp; DB485)
        )
    ),
    IF(DA485&lt;&gt;"",
        IF(INT('Drill Size Info'!$AA$19)=INT('Drill Size Info'!$AB$19),
            --(INT('Drill Size Info'!$AA$19) &amp; "." &amp; LEFT(DA485,3)),
            IF(AND((--(INT('Drill Size Info'!$AA$19) &amp; "." &amp; LEFT(DA485,3))&gt;=--('Drill Size Info'!$AA$19)), (--(INT('Drill Size Info'!$AA$19) &amp; "." &amp; LEFT(DA485,3))&lt;=--('Drill Size Info'!$AB$19))),
                --(INT('Drill Size Info'!$AA$19) &amp; "." &amp; LEFT(DA485,3)),
                --(INT('Drill Size Info'!$AB$19) &amp; "." &amp; LEFT(DA485,3))
            )
        ),
        "OK"
    )
)</f>
        <v>OK</v>
      </c>
      <c r="W485" s="150" t="str">
        <f>IF(DC485&lt;&gt;"",
    IF(INT('Drill Size Info'!$AA$19)=INT('Drill Size Info'!$AB$19),
        --(INT('Drill Size Info'!$AA$19) &amp; "." &amp; DC485),
        IF(AND((--(INT('Drill Size Info'!$AA$19) &amp; "." &amp; DC485)&gt;=--('Drill Size Info'!$AA$19)), (--(INT('Drill Size Info'!$AA$19) &amp; "." &amp; DC485)&lt;=--('Drill Size Info'!$AB$19))),
            --(INT('Drill Size Info'!$AA$19) &amp; "." &amp; DC485),
            --(INT('Drill Size Info'!$AB$19) &amp; "." &amp; DC485)
        )
    ),
    IF(DA485&lt;&gt;"",
        IF(INT('Drill Size Info'!$AA$19)=INT('Drill Size Info'!$AB$19),
            --(INT('Drill Size Info'!$AA$19) &amp; "." &amp; RIGHT(DA485,3)),
            IF(AND((--(INT('Drill Size Info'!$AA$19) &amp; "." &amp; RIGHT(DA485,3))&gt;=--('Drill Size Info'!$AA$19)), (--(INT('Drill Size Info'!$AA$19) &amp; "." &amp; RIGHT(DA485,3))&lt;=--('Drill Size Info'!$AB$19))),
                --(INT('Drill Size Info'!$AA$19) &amp; "." &amp; RIGHT(DA485,3)),
                --(INT('Drill Size Info'!$AB$19) &amp; "." &amp; RIGHT(DA485,3))
            )
        ),
        "N/A"
    )
)</f>
        <v>N/A</v>
      </c>
      <c r="X485" s="150" t="str">
        <f>IF(DE485&lt;&gt;"",
    IF(INT('Drill Size Info'!$AA$19)=INT('Drill Size Info'!$AB$15),
        --(INT('Drill Size Info'!$AA$15) &amp; "." &amp; DE485),
        IF(AND((--(INT('Drill Size Info'!$AA$15) &amp; "." &amp; DE485)&gt;=--('Drill Size Info'!$AA$15)), (--(INT('Drill Size Info'!$AA$15) &amp; "." &amp; DE485)&lt;=--('Drill Size Info'!$AB$15))),
            --(INT('Drill Size Info'!$AA$15) &amp; "." &amp; DE485),
            --(INT('Drill Size Info'!$AB$15) &amp; "." &amp; DE485)
        )
    ),
    IF(DD485&lt;&gt;"",
        IF(INT('Drill Size Info'!$AA$15)=INT('Drill Size Info'!$AB$15),
            --(INT('Drill Size Info'!$AA$15) &amp; "." &amp; LEFT(DD485,3)),
            IF(AND((--(INT('Drill Size Info'!$AA$15) &amp; "." &amp; LEFT(DD485,3))&gt;=--('Drill Size Info'!$AA$15)), (--(INT('Drill Size Info'!$AA$15) &amp; "." &amp; LEFT(DD485,3))&lt;=--('Drill Size Info'!$AB$15))),
                --(INT('Drill Size Info'!$AA$15) &amp; "." &amp; LEFT(DD485,3)),
                --(INT('Drill Size Info'!$AB$15) &amp; "." &amp; LEFT(DD485,3))
            )
        ),
        "OK"
    )
)</f>
        <v>OK</v>
      </c>
      <c r="Y485" s="150" t="str">
        <f>IF(DF485&lt;&gt;"",
    IF(INT('Drill Size Info'!$AA$19)=INT('Drill Size Info'!$AB$15),
        --(INT('Drill Size Info'!$AA$15) &amp; "." &amp; DF485),
        IF(AND((--(INT('Drill Size Info'!$AA$15) &amp; "." &amp; DF485)&gt;=--('Drill Size Info'!$AA$15)), (--(INT('Drill Size Info'!$AA$15) &amp; "." &amp; DF485)&lt;=--('Drill Size Info'!$AB$15))),
            --(INT('Drill Size Info'!$AA$15) &amp; "." &amp; DF485),
            --(INT('Drill Size Info'!$AB$15) &amp; "." &amp; DF485)
        )
    ),
    IF(DD485&lt;&gt;"",
        IF(INT('Drill Size Info'!$AA$15)=INT('Drill Size Info'!$AB$15),
            --(INT('Drill Size Info'!$AA$15) &amp; "." &amp; RIGHT(DD485,3)),
            IF(AND((--(INT('Drill Size Info'!$AA$15) &amp; "." &amp; RIGHT(DD485,3))&gt;=--('Drill Size Info'!$AA$15)), (--(INT('Drill Size Info'!$AA$15) &amp; "." &amp; RIGHT(DD485,3))&lt;=--('Drill Size Info'!$AB$15))),
                --(INT('Drill Size Info'!$AA$15) &amp; "." &amp; RIGHT(DD485,3)),
                --(INT('Drill Size Info'!$AB$15) &amp; "." &amp; RIGHT(DD485,3))
            )
        ),
        "N/A"
    )
)</f>
        <v>N/A</v>
      </c>
      <c r="Z485" s="162"/>
      <c r="AA485" s="162"/>
      <c r="AB485" s="162"/>
      <c r="AC485" s="162"/>
      <c r="AD485" s="162"/>
      <c r="AE485" s="162"/>
      <c r="AF485" s="162"/>
      <c r="AG485" s="162"/>
      <c r="AH485" s="162"/>
      <c r="AI485" s="162"/>
      <c r="AJ485" s="162"/>
      <c r="AK485" s="183"/>
      <c r="AL485" s="183"/>
      <c r="AM485" s="162"/>
      <c r="AN485" s="162"/>
      <c r="AO485" s="162"/>
      <c r="AP485" s="162"/>
      <c r="AQ485" s="162"/>
      <c r="AR485" s="162"/>
      <c r="AS485" s="162"/>
      <c r="AT485" s="162"/>
      <c r="AU485" s="162"/>
      <c r="AV485" s="162"/>
      <c r="AW485" s="162"/>
      <c r="AX485" s="162"/>
      <c r="AY485" s="162"/>
      <c r="AZ485" s="163"/>
      <c r="BA485" s="163"/>
      <c r="BB485" s="163"/>
      <c r="BC485" s="163"/>
      <c r="BD485" s="163"/>
      <c r="BE485" s="163"/>
      <c r="BF485" s="164"/>
      <c r="BG485" s="165"/>
      <c r="BH485" s="162"/>
      <c r="BI485" s="162"/>
      <c r="BJ485" s="164"/>
      <c r="BK485" s="95"/>
      <c r="BL485" s="182"/>
      <c r="BM485" s="182"/>
      <c r="BN485" s="182"/>
      <c r="BO485" s="182"/>
      <c r="BP485" s="95" t="str">
        <f t="shared" si="245"/>
        <v/>
      </c>
    </row>
    <row r="486" spans="2:68" x14ac:dyDescent="0.2">
      <c r="B486" s="156">
        <f t="shared" si="246"/>
        <v>478</v>
      </c>
      <c r="C486" s="158" t="str">
        <f>CONCATENATE('DATA SHEET'!$B$9, 'DATA SHEET'!$Q$2)</f>
        <v>" HWDP</v>
      </c>
      <c r="D486" s="157" t="str">
        <f t="shared" si="247"/>
        <v/>
      </c>
      <c r="E486" s="158" t="str">
        <f>IF('DATA SHEET'!$E$10="Cat 2","N/A","OK")</f>
        <v>OK</v>
      </c>
      <c r="F486" s="158" t="str">
        <f>IF('DATA SHEET'!$E$10="Cat 2","N/A","OK")</f>
        <v>OK</v>
      </c>
      <c r="G486" s="160"/>
      <c r="H486" s="160"/>
      <c r="I486" s="160" t="s">
        <v>194</v>
      </c>
      <c r="J486" s="160" t="str">
        <f t="shared" si="248"/>
        <v>OK</v>
      </c>
      <c r="K486" s="160" t="str">
        <f t="shared" si="248"/>
        <v>OK</v>
      </c>
      <c r="L486" s="160" t="str">
        <f>IF('DATA SHEET'!$B$10="NC-50","N/A","OK")</f>
        <v>OK</v>
      </c>
      <c r="M486" s="160" t="str">
        <f>IF('DATA SHEET'!$B$10="NC-50","N/A","OK")</f>
        <v>OK</v>
      </c>
      <c r="N486" s="160"/>
      <c r="O486" s="160"/>
      <c r="P486" s="160"/>
      <c r="Q486" s="160"/>
      <c r="R486" s="160"/>
      <c r="S486" s="160"/>
      <c r="T486" s="160"/>
      <c r="U486" s="160"/>
      <c r="V486" s="150" t="str">
        <f>IF(DB486&lt;&gt;"",
    IF(INT('Drill Size Info'!$AA$19)=INT('Drill Size Info'!$AB$19),
        --(INT('Drill Size Info'!$AA$19) &amp; "." &amp; DB486),
        IF(AND((--(INT('Drill Size Info'!$AA$19) &amp; "." &amp; DB486)&gt;=--('Drill Size Info'!$AA$19)), (--(INT('Drill Size Info'!$AA$19) &amp; "." &amp; DB486)&lt;=--('Drill Size Info'!$AB$19))),
            --(INT('Drill Size Info'!$AA$19) &amp; "." &amp; DB486),
            --(INT('Drill Size Info'!$AB$19) &amp; "." &amp; DB486)
        )
    ),
    IF(DA486&lt;&gt;"",
        IF(INT('Drill Size Info'!$AA$19)=INT('Drill Size Info'!$AB$19),
            --(INT('Drill Size Info'!$AA$19) &amp; "." &amp; LEFT(DA486,3)),
            IF(AND((--(INT('Drill Size Info'!$AA$19) &amp; "." &amp; LEFT(DA486,3))&gt;=--('Drill Size Info'!$AA$19)), (--(INT('Drill Size Info'!$AA$19) &amp; "." &amp; LEFT(DA486,3))&lt;=--('Drill Size Info'!$AB$19))),
                --(INT('Drill Size Info'!$AA$19) &amp; "." &amp; LEFT(DA486,3)),
                --(INT('Drill Size Info'!$AB$19) &amp; "." &amp; LEFT(DA486,3))
            )
        ),
        "OK"
    )
)</f>
        <v>OK</v>
      </c>
      <c r="W486" s="150" t="str">
        <f>IF(DC486&lt;&gt;"",
    IF(INT('Drill Size Info'!$AA$19)=INT('Drill Size Info'!$AB$19),
        --(INT('Drill Size Info'!$AA$19) &amp; "." &amp; DC486),
        IF(AND((--(INT('Drill Size Info'!$AA$19) &amp; "." &amp; DC486)&gt;=--('Drill Size Info'!$AA$19)), (--(INT('Drill Size Info'!$AA$19) &amp; "." &amp; DC486)&lt;=--('Drill Size Info'!$AB$19))),
            --(INT('Drill Size Info'!$AA$19) &amp; "." &amp; DC486),
            --(INT('Drill Size Info'!$AB$19) &amp; "." &amp; DC486)
        )
    ),
    IF(DA486&lt;&gt;"",
        IF(INT('Drill Size Info'!$AA$19)=INT('Drill Size Info'!$AB$19),
            --(INT('Drill Size Info'!$AA$19) &amp; "." &amp; RIGHT(DA486,3)),
            IF(AND((--(INT('Drill Size Info'!$AA$19) &amp; "." &amp; RIGHT(DA486,3))&gt;=--('Drill Size Info'!$AA$19)), (--(INT('Drill Size Info'!$AA$19) &amp; "." &amp; RIGHT(DA486,3))&lt;=--('Drill Size Info'!$AB$19))),
                --(INT('Drill Size Info'!$AA$19) &amp; "." &amp; RIGHT(DA486,3)),
                --(INT('Drill Size Info'!$AB$19) &amp; "." &amp; RIGHT(DA486,3))
            )
        ),
        "N/A"
    )
)</f>
        <v>N/A</v>
      </c>
      <c r="X486" s="150" t="str">
        <f>IF(DE486&lt;&gt;"",
    IF(INT('Drill Size Info'!$AA$19)=INT('Drill Size Info'!$AB$15),
        --(INT('Drill Size Info'!$AA$15) &amp; "." &amp; DE486),
        IF(AND((--(INT('Drill Size Info'!$AA$15) &amp; "." &amp; DE486)&gt;=--('Drill Size Info'!$AA$15)), (--(INT('Drill Size Info'!$AA$15) &amp; "." &amp; DE486)&lt;=--('Drill Size Info'!$AB$15))),
            --(INT('Drill Size Info'!$AA$15) &amp; "." &amp; DE486),
            --(INT('Drill Size Info'!$AB$15) &amp; "." &amp; DE486)
        )
    ),
    IF(DD486&lt;&gt;"",
        IF(INT('Drill Size Info'!$AA$15)=INT('Drill Size Info'!$AB$15),
            --(INT('Drill Size Info'!$AA$15) &amp; "." &amp; LEFT(DD486,3)),
            IF(AND((--(INT('Drill Size Info'!$AA$15) &amp; "." &amp; LEFT(DD486,3))&gt;=--('Drill Size Info'!$AA$15)), (--(INT('Drill Size Info'!$AA$15) &amp; "." &amp; LEFT(DD486,3))&lt;=--('Drill Size Info'!$AB$15))),
                --(INT('Drill Size Info'!$AA$15) &amp; "." &amp; LEFT(DD486,3)),
                --(INT('Drill Size Info'!$AB$15) &amp; "." &amp; LEFT(DD486,3))
            )
        ),
        "OK"
    )
)</f>
        <v>OK</v>
      </c>
      <c r="Y486" s="150" t="str">
        <f>IF(DF486&lt;&gt;"",
    IF(INT('Drill Size Info'!$AA$19)=INT('Drill Size Info'!$AB$15),
        --(INT('Drill Size Info'!$AA$15) &amp; "." &amp; DF486),
        IF(AND((--(INT('Drill Size Info'!$AA$15) &amp; "." &amp; DF486)&gt;=--('Drill Size Info'!$AA$15)), (--(INT('Drill Size Info'!$AA$15) &amp; "." &amp; DF486)&lt;=--('Drill Size Info'!$AB$15))),
            --(INT('Drill Size Info'!$AA$15) &amp; "." &amp; DF486),
            --(INT('Drill Size Info'!$AB$15) &amp; "." &amp; DF486)
        )
    ),
    IF(DD486&lt;&gt;"",
        IF(INT('Drill Size Info'!$AA$15)=INT('Drill Size Info'!$AB$15),
            --(INT('Drill Size Info'!$AA$15) &amp; "." &amp; RIGHT(DD486,3)),
            IF(AND((--(INT('Drill Size Info'!$AA$15) &amp; "." &amp; RIGHT(DD486,3))&gt;=--('Drill Size Info'!$AA$15)), (--(INT('Drill Size Info'!$AA$15) &amp; "." &amp; RIGHT(DD486,3))&lt;=--('Drill Size Info'!$AB$15))),
                --(INT('Drill Size Info'!$AA$15) &amp; "." &amp; RIGHT(DD486,3)),
                --(INT('Drill Size Info'!$AB$15) &amp; "." &amp; RIGHT(DD486,3))
            )
        ),
        "N/A"
    )
)</f>
        <v>N/A</v>
      </c>
      <c r="Z486" s="162"/>
      <c r="AA486" s="162"/>
      <c r="AB486" s="162"/>
      <c r="AC486" s="162"/>
      <c r="AD486" s="162"/>
      <c r="AE486" s="162"/>
      <c r="AF486" s="162"/>
      <c r="AG486" s="162"/>
      <c r="AH486" s="162"/>
      <c r="AI486" s="162"/>
      <c r="AJ486" s="162"/>
      <c r="AK486" s="183"/>
      <c r="AL486" s="183"/>
      <c r="AM486" s="162"/>
      <c r="AN486" s="162"/>
      <c r="AO486" s="162"/>
      <c r="AP486" s="162"/>
      <c r="AQ486" s="162"/>
      <c r="AR486" s="162"/>
      <c r="AS486" s="162"/>
      <c r="AT486" s="162"/>
      <c r="AU486" s="162"/>
      <c r="AV486" s="162"/>
      <c r="AW486" s="162"/>
      <c r="AX486" s="162"/>
      <c r="AY486" s="162"/>
      <c r="AZ486" s="163"/>
      <c r="BA486" s="163"/>
      <c r="BB486" s="163"/>
      <c r="BC486" s="163"/>
      <c r="BD486" s="163"/>
      <c r="BE486" s="163"/>
      <c r="BF486" s="164"/>
      <c r="BG486" s="165"/>
      <c r="BH486" s="162"/>
      <c r="BI486" s="162"/>
      <c r="BJ486" s="164"/>
      <c r="BK486" s="95"/>
      <c r="BL486" s="182"/>
      <c r="BM486" s="182"/>
      <c r="BN486" s="182"/>
      <c r="BO486" s="182"/>
      <c r="BP486" s="95" t="str">
        <f t="shared" si="245"/>
        <v/>
      </c>
    </row>
    <row r="487" spans="2:68" x14ac:dyDescent="0.2">
      <c r="B487" s="156">
        <f t="shared" si="246"/>
        <v>479</v>
      </c>
      <c r="C487" s="158" t="str">
        <f>CONCATENATE('DATA SHEET'!$B$9, 'DATA SHEET'!$Q$2)</f>
        <v>" HWDP</v>
      </c>
      <c r="D487" s="157" t="str">
        <f t="shared" si="247"/>
        <v/>
      </c>
      <c r="E487" s="158" t="str">
        <f>IF('DATA SHEET'!$E$10="Cat 2","N/A","OK")</f>
        <v>OK</v>
      </c>
      <c r="F487" s="158" t="str">
        <f>IF('DATA SHEET'!$E$10="Cat 2","N/A","OK")</f>
        <v>OK</v>
      </c>
      <c r="G487" s="160"/>
      <c r="H487" s="160"/>
      <c r="I487" s="160" t="s">
        <v>194</v>
      </c>
      <c r="J487" s="160" t="str">
        <f t="shared" si="248"/>
        <v>OK</v>
      </c>
      <c r="K487" s="160" t="str">
        <f t="shared" si="248"/>
        <v>OK</v>
      </c>
      <c r="L487" s="160" t="str">
        <f>IF('DATA SHEET'!$B$10="NC-50","N/A","OK")</f>
        <v>OK</v>
      </c>
      <c r="M487" s="160" t="str">
        <f>IF('DATA SHEET'!$B$10="NC-50","N/A","OK")</f>
        <v>OK</v>
      </c>
      <c r="N487" s="160"/>
      <c r="O487" s="160"/>
      <c r="P487" s="160"/>
      <c r="Q487" s="160"/>
      <c r="R487" s="160"/>
      <c r="S487" s="160"/>
      <c r="T487" s="160"/>
      <c r="U487" s="160"/>
      <c r="V487" s="150" t="str">
        <f>IF(DB487&lt;&gt;"",
    IF(INT('Drill Size Info'!$AA$19)=INT('Drill Size Info'!$AB$19),
        --(INT('Drill Size Info'!$AA$19) &amp; "." &amp; DB487),
        IF(AND((--(INT('Drill Size Info'!$AA$19) &amp; "." &amp; DB487)&gt;=--('Drill Size Info'!$AA$19)), (--(INT('Drill Size Info'!$AA$19) &amp; "." &amp; DB487)&lt;=--('Drill Size Info'!$AB$19))),
            --(INT('Drill Size Info'!$AA$19) &amp; "." &amp; DB487),
            --(INT('Drill Size Info'!$AB$19) &amp; "." &amp; DB487)
        )
    ),
    IF(DA487&lt;&gt;"",
        IF(INT('Drill Size Info'!$AA$19)=INT('Drill Size Info'!$AB$19),
            --(INT('Drill Size Info'!$AA$19) &amp; "." &amp; LEFT(DA487,3)),
            IF(AND((--(INT('Drill Size Info'!$AA$19) &amp; "." &amp; LEFT(DA487,3))&gt;=--('Drill Size Info'!$AA$19)), (--(INT('Drill Size Info'!$AA$19) &amp; "." &amp; LEFT(DA487,3))&lt;=--('Drill Size Info'!$AB$19))),
                --(INT('Drill Size Info'!$AA$19) &amp; "." &amp; LEFT(DA487,3)),
                --(INT('Drill Size Info'!$AB$19) &amp; "." &amp; LEFT(DA487,3))
            )
        ),
        "OK"
    )
)</f>
        <v>OK</v>
      </c>
      <c r="W487" s="150" t="str">
        <f>IF(DC487&lt;&gt;"",
    IF(INT('Drill Size Info'!$AA$19)=INT('Drill Size Info'!$AB$19),
        --(INT('Drill Size Info'!$AA$19) &amp; "." &amp; DC487),
        IF(AND((--(INT('Drill Size Info'!$AA$19) &amp; "." &amp; DC487)&gt;=--('Drill Size Info'!$AA$19)), (--(INT('Drill Size Info'!$AA$19) &amp; "." &amp; DC487)&lt;=--('Drill Size Info'!$AB$19))),
            --(INT('Drill Size Info'!$AA$19) &amp; "." &amp; DC487),
            --(INT('Drill Size Info'!$AB$19) &amp; "." &amp; DC487)
        )
    ),
    IF(DA487&lt;&gt;"",
        IF(INT('Drill Size Info'!$AA$19)=INT('Drill Size Info'!$AB$19),
            --(INT('Drill Size Info'!$AA$19) &amp; "." &amp; RIGHT(DA487,3)),
            IF(AND((--(INT('Drill Size Info'!$AA$19) &amp; "." &amp; RIGHT(DA487,3))&gt;=--('Drill Size Info'!$AA$19)), (--(INT('Drill Size Info'!$AA$19) &amp; "." &amp; RIGHT(DA487,3))&lt;=--('Drill Size Info'!$AB$19))),
                --(INT('Drill Size Info'!$AA$19) &amp; "." &amp; RIGHT(DA487,3)),
                --(INT('Drill Size Info'!$AB$19) &amp; "." &amp; RIGHT(DA487,3))
            )
        ),
        "N/A"
    )
)</f>
        <v>N/A</v>
      </c>
      <c r="X487" s="150" t="str">
        <f>IF(DE487&lt;&gt;"",
    IF(INT('Drill Size Info'!$AA$19)=INT('Drill Size Info'!$AB$15),
        --(INT('Drill Size Info'!$AA$15) &amp; "." &amp; DE487),
        IF(AND((--(INT('Drill Size Info'!$AA$15) &amp; "." &amp; DE487)&gt;=--('Drill Size Info'!$AA$15)), (--(INT('Drill Size Info'!$AA$15) &amp; "." &amp; DE487)&lt;=--('Drill Size Info'!$AB$15))),
            --(INT('Drill Size Info'!$AA$15) &amp; "." &amp; DE487),
            --(INT('Drill Size Info'!$AB$15) &amp; "." &amp; DE487)
        )
    ),
    IF(DD487&lt;&gt;"",
        IF(INT('Drill Size Info'!$AA$15)=INT('Drill Size Info'!$AB$15),
            --(INT('Drill Size Info'!$AA$15) &amp; "." &amp; LEFT(DD487,3)),
            IF(AND((--(INT('Drill Size Info'!$AA$15) &amp; "." &amp; LEFT(DD487,3))&gt;=--('Drill Size Info'!$AA$15)), (--(INT('Drill Size Info'!$AA$15) &amp; "." &amp; LEFT(DD487,3))&lt;=--('Drill Size Info'!$AB$15))),
                --(INT('Drill Size Info'!$AA$15) &amp; "." &amp; LEFT(DD487,3)),
                --(INT('Drill Size Info'!$AB$15) &amp; "." &amp; LEFT(DD487,3))
            )
        ),
        "OK"
    )
)</f>
        <v>OK</v>
      </c>
      <c r="Y487" s="150" t="str">
        <f>IF(DF487&lt;&gt;"",
    IF(INT('Drill Size Info'!$AA$19)=INT('Drill Size Info'!$AB$15),
        --(INT('Drill Size Info'!$AA$15) &amp; "." &amp; DF487),
        IF(AND((--(INT('Drill Size Info'!$AA$15) &amp; "." &amp; DF487)&gt;=--('Drill Size Info'!$AA$15)), (--(INT('Drill Size Info'!$AA$15) &amp; "." &amp; DF487)&lt;=--('Drill Size Info'!$AB$15))),
            --(INT('Drill Size Info'!$AA$15) &amp; "." &amp; DF487),
            --(INT('Drill Size Info'!$AB$15) &amp; "." &amp; DF487)
        )
    ),
    IF(DD487&lt;&gt;"",
        IF(INT('Drill Size Info'!$AA$15)=INT('Drill Size Info'!$AB$15),
            --(INT('Drill Size Info'!$AA$15) &amp; "." &amp; RIGHT(DD487,3)),
            IF(AND((--(INT('Drill Size Info'!$AA$15) &amp; "." &amp; RIGHT(DD487,3))&gt;=--('Drill Size Info'!$AA$15)), (--(INT('Drill Size Info'!$AA$15) &amp; "." &amp; RIGHT(DD487,3))&lt;=--('Drill Size Info'!$AB$15))),
                --(INT('Drill Size Info'!$AA$15) &amp; "." &amp; RIGHT(DD487,3)),
                --(INT('Drill Size Info'!$AB$15) &amp; "." &amp; RIGHT(DD487,3))
            )
        ),
        "N/A"
    )
)</f>
        <v>N/A</v>
      </c>
      <c r="Z487" s="162"/>
      <c r="AA487" s="162"/>
      <c r="AB487" s="162"/>
      <c r="AC487" s="162"/>
      <c r="AD487" s="162"/>
      <c r="AE487" s="162"/>
      <c r="AF487" s="162"/>
      <c r="AG487" s="162"/>
      <c r="AH487" s="162"/>
      <c r="AI487" s="162"/>
      <c r="AJ487" s="162"/>
      <c r="AK487" s="183"/>
      <c r="AL487" s="183"/>
      <c r="AM487" s="162"/>
      <c r="AN487" s="162"/>
      <c r="AO487" s="162"/>
      <c r="AP487" s="162"/>
      <c r="AQ487" s="162"/>
      <c r="AR487" s="162"/>
      <c r="AS487" s="162"/>
      <c r="AT487" s="162"/>
      <c r="AU487" s="162"/>
      <c r="AV487" s="162"/>
      <c r="AW487" s="162"/>
      <c r="AX487" s="162"/>
      <c r="AY487" s="162"/>
      <c r="AZ487" s="163"/>
      <c r="BA487" s="163"/>
      <c r="BB487" s="163"/>
      <c r="BC487" s="163"/>
      <c r="BD487" s="163"/>
      <c r="BE487" s="163"/>
      <c r="BF487" s="164"/>
      <c r="BG487" s="165"/>
      <c r="BH487" s="162"/>
      <c r="BI487" s="162"/>
      <c r="BJ487" s="164"/>
      <c r="BK487" s="95"/>
      <c r="BL487" s="182"/>
      <c r="BM487" s="182"/>
      <c r="BN487" s="182"/>
      <c r="BO487" s="182"/>
      <c r="BP487" s="95" t="str">
        <f t="shared" si="245"/>
        <v/>
      </c>
    </row>
    <row r="488" spans="2:68" x14ac:dyDescent="0.2">
      <c r="B488" s="156">
        <f t="shared" si="246"/>
        <v>480</v>
      </c>
      <c r="C488" s="158" t="str">
        <f>CONCATENATE('DATA SHEET'!$B$9, 'DATA SHEET'!$Q$2)</f>
        <v>" HWDP</v>
      </c>
      <c r="D488" s="157" t="str">
        <f t="shared" si="247"/>
        <v/>
      </c>
      <c r="E488" s="158" t="str">
        <f>IF('DATA SHEET'!$E$10="Cat 2","N/A","OK")</f>
        <v>OK</v>
      </c>
      <c r="F488" s="158" t="str">
        <f>IF('DATA SHEET'!$E$10="Cat 2","N/A","OK")</f>
        <v>OK</v>
      </c>
      <c r="G488" s="160"/>
      <c r="H488" s="160"/>
      <c r="I488" s="160" t="s">
        <v>194</v>
      </c>
      <c r="J488" s="160" t="str">
        <f t="shared" si="248"/>
        <v>OK</v>
      </c>
      <c r="K488" s="160" t="str">
        <f t="shared" si="248"/>
        <v>OK</v>
      </c>
      <c r="L488" s="160" t="str">
        <f>IF('DATA SHEET'!$B$10="NC-50","N/A","OK")</f>
        <v>OK</v>
      </c>
      <c r="M488" s="160" t="str">
        <f>IF('DATA SHEET'!$B$10="NC-50","N/A","OK")</f>
        <v>OK</v>
      </c>
      <c r="N488" s="160"/>
      <c r="O488" s="160"/>
      <c r="P488" s="160"/>
      <c r="Q488" s="160"/>
      <c r="R488" s="160"/>
      <c r="S488" s="160"/>
      <c r="T488" s="160"/>
      <c r="U488" s="160"/>
      <c r="V488" s="150" t="str">
        <f>IF(DB488&lt;&gt;"",
    IF(INT('Drill Size Info'!$AA$19)=INT('Drill Size Info'!$AB$19),
        --(INT('Drill Size Info'!$AA$19) &amp; "." &amp; DB488),
        IF(AND((--(INT('Drill Size Info'!$AA$19) &amp; "." &amp; DB488)&gt;=--('Drill Size Info'!$AA$19)), (--(INT('Drill Size Info'!$AA$19) &amp; "." &amp; DB488)&lt;=--('Drill Size Info'!$AB$19))),
            --(INT('Drill Size Info'!$AA$19) &amp; "." &amp; DB488),
            --(INT('Drill Size Info'!$AB$19) &amp; "." &amp; DB488)
        )
    ),
    IF(DA488&lt;&gt;"",
        IF(INT('Drill Size Info'!$AA$19)=INT('Drill Size Info'!$AB$19),
            --(INT('Drill Size Info'!$AA$19) &amp; "." &amp; LEFT(DA488,3)),
            IF(AND((--(INT('Drill Size Info'!$AA$19) &amp; "." &amp; LEFT(DA488,3))&gt;=--('Drill Size Info'!$AA$19)), (--(INT('Drill Size Info'!$AA$19) &amp; "." &amp; LEFT(DA488,3))&lt;=--('Drill Size Info'!$AB$19))),
                --(INT('Drill Size Info'!$AA$19) &amp; "." &amp; LEFT(DA488,3)),
                --(INT('Drill Size Info'!$AB$19) &amp; "." &amp; LEFT(DA488,3))
            )
        ),
        "OK"
    )
)</f>
        <v>OK</v>
      </c>
      <c r="W488" s="150" t="str">
        <f>IF(DC488&lt;&gt;"",
    IF(INT('Drill Size Info'!$AA$19)=INT('Drill Size Info'!$AB$19),
        --(INT('Drill Size Info'!$AA$19) &amp; "." &amp; DC488),
        IF(AND((--(INT('Drill Size Info'!$AA$19) &amp; "." &amp; DC488)&gt;=--('Drill Size Info'!$AA$19)), (--(INT('Drill Size Info'!$AA$19) &amp; "." &amp; DC488)&lt;=--('Drill Size Info'!$AB$19))),
            --(INT('Drill Size Info'!$AA$19) &amp; "." &amp; DC488),
            --(INT('Drill Size Info'!$AB$19) &amp; "." &amp; DC488)
        )
    ),
    IF(DA488&lt;&gt;"",
        IF(INT('Drill Size Info'!$AA$19)=INT('Drill Size Info'!$AB$19),
            --(INT('Drill Size Info'!$AA$19) &amp; "." &amp; RIGHT(DA488,3)),
            IF(AND((--(INT('Drill Size Info'!$AA$19) &amp; "." &amp; RIGHT(DA488,3))&gt;=--('Drill Size Info'!$AA$19)), (--(INT('Drill Size Info'!$AA$19) &amp; "." &amp; RIGHT(DA488,3))&lt;=--('Drill Size Info'!$AB$19))),
                --(INT('Drill Size Info'!$AA$19) &amp; "." &amp; RIGHT(DA488,3)),
                --(INT('Drill Size Info'!$AB$19) &amp; "." &amp; RIGHT(DA488,3))
            )
        ),
        "N/A"
    )
)</f>
        <v>N/A</v>
      </c>
      <c r="X488" s="150" t="str">
        <f>IF(DE488&lt;&gt;"",
    IF(INT('Drill Size Info'!$AA$19)=INT('Drill Size Info'!$AB$15),
        --(INT('Drill Size Info'!$AA$15) &amp; "." &amp; DE488),
        IF(AND((--(INT('Drill Size Info'!$AA$15) &amp; "." &amp; DE488)&gt;=--('Drill Size Info'!$AA$15)), (--(INT('Drill Size Info'!$AA$15) &amp; "." &amp; DE488)&lt;=--('Drill Size Info'!$AB$15))),
            --(INT('Drill Size Info'!$AA$15) &amp; "." &amp; DE488),
            --(INT('Drill Size Info'!$AB$15) &amp; "." &amp; DE488)
        )
    ),
    IF(DD488&lt;&gt;"",
        IF(INT('Drill Size Info'!$AA$15)=INT('Drill Size Info'!$AB$15),
            --(INT('Drill Size Info'!$AA$15) &amp; "." &amp; LEFT(DD488,3)),
            IF(AND((--(INT('Drill Size Info'!$AA$15) &amp; "." &amp; LEFT(DD488,3))&gt;=--('Drill Size Info'!$AA$15)), (--(INT('Drill Size Info'!$AA$15) &amp; "." &amp; LEFT(DD488,3))&lt;=--('Drill Size Info'!$AB$15))),
                --(INT('Drill Size Info'!$AA$15) &amp; "." &amp; LEFT(DD488,3)),
                --(INT('Drill Size Info'!$AB$15) &amp; "." &amp; LEFT(DD488,3))
            )
        ),
        "OK"
    )
)</f>
        <v>OK</v>
      </c>
      <c r="Y488" s="150" t="str">
        <f>IF(DF488&lt;&gt;"",
    IF(INT('Drill Size Info'!$AA$19)=INT('Drill Size Info'!$AB$15),
        --(INT('Drill Size Info'!$AA$15) &amp; "." &amp; DF488),
        IF(AND((--(INT('Drill Size Info'!$AA$15) &amp; "." &amp; DF488)&gt;=--('Drill Size Info'!$AA$15)), (--(INT('Drill Size Info'!$AA$15) &amp; "." &amp; DF488)&lt;=--('Drill Size Info'!$AB$15))),
            --(INT('Drill Size Info'!$AA$15) &amp; "." &amp; DF488),
            --(INT('Drill Size Info'!$AB$15) &amp; "." &amp; DF488)
        )
    ),
    IF(DD488&lt;&gt;"",
        IF(INT('Drill Size Info'!$AA$15)=INT('Drill Size Info'!$AB$15),
            --(INT('Drill Size Info'!$AA$15) &amp; "." &amp; RIGHT(DD488,3)),
            IF(AND((--(INT('Drill Size Info'!$AA$15) &amp; "." &amp; RIGHT(DD488,3))&gt;=--('Drill Size Info'!$AA$15)), (--(INT('Drill Size Info'!$AA$15) &amp; "." &amp; RIGHT(DD488,3))&lt;=--('Drill Size Info'!$AB$15))),
                --(INT('Drill Size Info'!$AA$15) &amp; "." &amp; RIGHT(DD488,3)),
                --(INT('Drill Size Info'!$AB$15) &amp; "." &amp; RIGHT(DD488,3))
            )
        ),
        "N/A"
    )
)</f>
        <v>N/A</v>
      </c>
      <c r="Z488" s="162"/>
      <c r="AA488" s="162"/>
      <c r="AB488" s="162"/>
      <c r="AC488" s="162"/>
      <c r="AD488" s="162"/>
      <c r="AE488" s="162"/>
      <c r="AF488" s="162"/>
      <c r="AG488" s="162"/>
      <c r="AH488" s="162"/>
      <c r="AI488" s="162"/>
      <c r="AJ488" s="162"/>
      <c r="AK488" s="183"/>
      <c r="AL488" s="183"/>
      <c r="AM488" s="162"/>
      <c r="AN488" s="162"/>
      <c r="AO488" s="162"/>
      <c r="AP488" s="162"/>
      <c r="AQ488" s="162"/>
      <c r="AR488" s="162"/>
      <c r="AS488" s="162"/>
      <c r="AT488" s="162"/>
      <c r="AU488" s="162"/>
      <c r="AV488" s="162"/>
      <c r="AW488" s="162"/>
      <c r="AX488" s="162"/>
      <c r="AY488" s="162"/>
      <c r="AZ488" s="163"/>
      <c r="BA488" s="163"/>
      <c r="BB488" s="163"/>
      <c r="BC488" s="163"/>
      <c r="BD488" s="163"/>
      <c r="BE488" s="163"/>
      <c r="BF488" s="164"/>
      <c r="BG488" s="165"/>
      <c r="BH488" s="162"/>
      <c r="BI488" s="162"/>
      <c r="BJ488" s="164"/>
      <c r="BK488" s="95"/>
      <c r="BL488" s="182"/>
      <c r="BM488" s="182"/>
      <c r="BN488" s="182"/>
      <c r="BO488" s="182"/>
      <c r="BP488" s="95" t="str">
        <f t="shared" si="245"/>
        <v/>
      </c>
    </row>
    <row r="489" spans="2:68" x14ac:dyDescent="0.2">
      <c r="B489" s="156">
        <f t="shared" si="246"/>
        <v>481</v>
      </c>
      <c r="C489" s="158" t="str">
        <f>CONCATENATE('DATA SHEET'!$B$9, 'DATA SHEET'!$Q$2)</f>
        <v>" HWDP</v>
      </c>
      <c r="D489" s="157" t="str">
        <f t="shared" si="247"/>
        <v/>
      </c>
      <c r="E489" s="158" t="str">
        <f>IF('DATA SHEET'!$E$10="Cat 2","N/A","OK")</f>
        <v>OK</v>
      </c>
      <c r="F489" s="158" t="str">
        <f>IF('DATA SHEET'!$E$10="Cat 2","N/A","OK")</f>
        <v>OK</v>
      </c>
      <c r="G489" s="160"/>
      <c r="H489" s="160"/>
      <c r="I489" s="160" t="s">
        <v>194</v>
      </c>
      <c r="J489" s="160" t="str">
        <f t="shared" si="248"/>
        <v>OK</v>
      </c>
      <c r="K489" s="160" t="str">
        <f t="shared" si="248"/>
        <v>OK</v>
      </c>
      <c r="L489" s="160" t="str">
        <f>IF('DATA SHEET'!$B$10="NC-50","N/A","OK")</f>
        <v>OK</v>
      </c>
      <c r="M489" s="160" t="str">
        <f>IF('DATA SHEET'!$B$10="NC-50","N/A","OK")</f>
        <v>OK</v>
      </c>
      <c r="N489" s="160"/>
      <c r="O489" s="160"/>
      <c r="P489" s="160"/>
      <c r="Q489" s="160"/>
      <c r="R489" s="160"/>
      <c r="S489" s="160"/>
      <c r="T489" s="160"/>
      <c r="U489" s="160"/>
      <c r="V489" s="150" t="str">
        <f>IF(DB489&lt;&gt;"",
    IF(INT('Drill Size Info'!$AA$19)=INT('Drill Size Info'!$AB$19),
        --(INT('Drill Size Info'!$AA$19) &amp; "." &amp; DB489),
        IF(AND((--(INT('Drill Size Info'!$AA$19) &amp; "." &amp; DB489)&gt;=--('Drill Size Info'!$AA$19)), (--(INT('Drill Size Info'!$AA$19) &amp; "." &amp; DB489)&lt;=--('Drill Size Info'!$AB$19))),
            --(INT('Drill Size Info'!$AA$19) &amp; "." &amp; DB489),
            --(INT('Drill Size Info'!$AB$19) &amp; "." &amp; DB489)
        )
    ),
    IF(DA489&lt;&gt;"",
        IF(INT('Drill Size Info'!$AA$19)=INT('Drill Size Info'!$AB$19),
            --(INT('Drill Size Info'!$AA$19) &amp; "." &amp; LEFT(DA489,3)),
            IF(AND((--(INT('Drill Size Info'!$AA$19) &amp; "." &amp; LEFT(DA489,3))&gt;=--('Drill Size Info'!$AA$19)), (--(INT('Drill Size Info'!$AA$19) &amp; "." &amp; LEFT(DA489,3))&lt;=--('Drill Size Info'!$AB$19))),
                --(INT('Drill Size Info'!$AA$19) &amp; "." &amp; LEFT(DA489,3)),
                --(INT('Drill Size Info'!$AB$19) &amp; "." &amp; LEFT(DA489,3))
            )
        ),
        "OK"
    )
)</f>
        <v>OK</v>
      </c>
      <c r="W489" s="150" t="str">
        <f>IF(DC489&lt;&gt;"",
    IF(INT('Drill Size Info'!$AA$19)=INT('Drill Size Info'!$AB$19),
        --(INT('Drill Size Info'!$AA$19) &amp; "." &amp; DC489),
        IF(AND((--(INT('Drill Size Info'!$AA$19) &amp; "." &amp; DC489)&gt;=--('Drill Size Info'!$AA$19)), (--(INT('Drill Size Info'!$AA$19) &amp; "." &amp; DC489)&lt;=--('Drill Size Info'!$AB$19))),
            --(INT('Drill Size Info'!$AA$19) &amp; "." &amp; DC489),
            --(INT('Drill Size Info'!$AB$19) &amp; "." &amp; DC489)
        )
    ),
    IF(DA489&lt;&gt;"",
        IF(INT('Drill Size Info'!$AA$19)=INT('Drill Size Info'!$AB$19),
            --(INT('Drill Size Info'!$AA$19) &amp; "." &amp; RIGHT(DA489,3)),
            IF(AND((--(INT('Drill Size Info'!$AA$19) &amp; "." &amp; RIGHT(DA489,3))&gt;=--('Drill Size Info'!$AA$19)), (--(INT('Drill Size Info'!$AA$19) &amp; "." &amp; RIGHT(DA489,3))&lt;=--('Drill Size Info'!$AB$19))),
                --(INT('Drill Size Info'!$AA$19) &amp; "." &amp; RIGHT(DA489,3)),
                --(INT('Drill Size Info'!$AB$19) &amp; "." &amp; RIGHT(DA489,3))
            )
        ),
        "N/A"
    )
)</f>
        <v>N/A</v>
      </c>
      <c r="X489" s="150" t="str">
        <f>IF(DE489&lt;&gt;"",
    IF(INT('Drill Size Info'!$AA$19)=INT('Drill Size Info'!$AB$15),
        --(INT('Drill Size Info'!$AA$15) &amp; "." &amp; DE489),
        IF(AND((--(INT('Drill Size Info'!$AA$15) &amp; "." &amp; DE489)&gt;=--('Drill Size Info'!$AA$15)), (--(INT('Drill Size Info'!$AA$15) &amp; "." &amp; DE489)&lt;=--('Drill Size Info'!$AB$15))),
            --(INT('Drill Size Info'!$AA$15) &amp; "." &amp; DE489),
            --(INT('Drill Size Info'!$AB$15) &amp; "." &amp; DE489)
        )
    ),
    IF(DD489&lt;&gt;"",
        IF(INT('Drill Size Info'!$AA$15)=INT('Drill Size Info'!$AB$15),
            --(INT('Drill Size Info'!$AA$15) &amp; "." &amp; LEFT(DD489,3)),
            IF(AND((--(INT('Drill Size Info'!$AA$15) &amp; "." &amp; LEFT(DD489,3))&gt;=--('Drill Size Info'!$AA$15)), (--(INT('Drill Size Info'!$AA$15) &amp; "." &amp; LEFT(DD489,3))&lt;=--('Drill Size Info'!$AB$15))),
                --(INT('Drill Size Info'!$AA$15) &amp; "." &amp; LEFT(DD489,3)),
                --(INT('Drill Size Info'!$AB$15) &amp; "." &amp; LEFT(DD489,3))
            )
        ),
        "OK"
    )
)</f>
        <v>OK</v>
      </c>
      <c r="Y489" s="150" t="str">
        <f>IF(DF489&lt;&gt;"",
    IF(INT('Drill Size Info'!$AA$19)=INT('Drill Size Info'!$AB$15),
        --(INT('Drill Size Info'!$AA$15) &amp; "." &amp; DF489),
        IF(AND((--(INT('Drill Size Info'!$AA$15) &amp; "." &amp; DF489)&gt;=--('Drill Size Info'!$AA$15)), (--(INT('Drill Size Info'!$AA$15) &amp; "." &amp; DF489)&lt;=--('Drill Size Info'!$AB$15))),
            --(INT('Drill Size Info'!$AA$15) &amp; "." &amp; DF489),
            --(INT('Drill Size Info'!$AB$15) &amp; "." &amp; DF489)
        )
    ),
    IF(DD489&lt;&gt;"",
        IF(INT('Drill Size Info'!$AA$15)=INT('Drill Size Info'!$AB$15),
            --(INT('Drill Size Info'!$AA$15) &amp; "." &amp; RIGHT(DD489,3)),
            IF(AND((--(INT('Drill Size Info'!$AA$15) &amp; "." &amp; RIGHT(DD489,3))&gt;=--('Drill Size Info'!$AA$15)), (--(INT('Drill Size Info'!$AA$15) &amp; "." &amp; RIGHT(DD489,3))&lt;=--('Drill Size Info'!$AB$15))),
                --(INT('Drill Size Info'!$AA$15) &amp; "." &amp; RIGHT(DD489,3)),
                --(INT('Drill Size Info'!$AB$15) &amp; "." &amp; RIGHT(DD489,3))
            )
        ),
        "N/A"
    )
)</f>
        <v>N/A</v>
      </c>
      <c r="Z489" s="162"/>
      <c r="AA489" s="162"/>
      <c r="AB489" s="162"/>
      <c r="AC489" s="162"/>
      <c r="AD489" s="162"/>
      <c r="AE489" s="162"/>
      <c r="AF489" s="162"/>
      <c r="AG489" s="162"/>
      <c r="AH489" s="162"/>
      <c r="AI489" s="162"/>
      <c r="AJ489" s="162"/>
      <c r="AK489" s="183"/>
      <c r="AL489" s="183"/>
      <c r="AM489" s="162"/>
      <c r="AN489" s="162"/>
      <c r="AO489" s="162"/>
      <c r="AP489" s="162"/>
      <c r="AQ489" s="162"/>
      <c r="AR489" s="162"/>
      <c r="AS489" s="162"/>
      <c r="AT489" s="162"/>
      <c r="AU489" s="162"/>
      <c r="AV489" s="162"/>
      <c r="AW489" s="162"/>
      <c r="AX489" s="162"/>
      <c r="AY489" s="162"/>
      <c r="AZ489" s="163"/>
      <c r="BA489" s="163"/>
      <c r="BB489" s="163"/>
      <c r="BC489" s="163"/>
      <c r="BD489" s="163"/>
      <c r="BE489" s="163"/>
      <c r="BF489" s="164"/>
      <c r="BG489" s="165"/>
      <c r="BH489" s="162"/>
      <c r="BI489" s="162"/>
      <c r="BJ489" s="164"/>
      <c r="BK489" s="95"/>
      <c r="BL489" s="182"/>
      <c r="BM489" s="182"/>
      <c r="BN489" s="182"/>
      <c r="BO489" s="182"/>
      <c r="BP489" s="95" t="str">
        <f t="shared" si="245"/>
        <v/>
      </c>
    </row>
    <row r="490" spans="2:68" x14ac:dyDescent="0.2">
      <c r="B490" s="156">
        <f t="shared" si="246"/>
        <v>482</v>
      </c>
      <c r="C490" s="158" t="str">
        <f>CONCATENATE('DATA SHEET'!$B$9, 'DATA SHEET'!$Q$2)</f>
        <v>" HWDP</v>
      </c>
      <c r="D490" s="157" t="str">
        <f t="shared" si="247"/>
        <v/>
      </c>
      <c r="E490" s="158" t="str">
        <f>IF('DATA SHEET'!$E$10="Cat 2","N/A","OK")</f>
        <v>OK</v>
      </c>
      <c r="F490" s="158" t="str">
        <f>IF('DATA SHEET'!$E$10="Cat 2","N/A","OK")</f>
        <v>OK</v>
      </c>
      <c r="G490" s="160"/>
      <c r="H490" s="160"/>
      <c r="I490" s="160" t="s">
        <v>194</v>
      </c>
      <c r="J490" s="160" t="str">
        <f t="shared" si="248"/>
        <v>OK</v>
      </c>
      <c r="K490" s="160" t="str">
        <f t="shared" si="248"/>
        <v>OK</v>
      </c>
      <c r="L490" s="160" t="str">
        <f>IF('DATA SHEET'!$B$10="NC-50","N/A","OK")</f>
        <v>OK</v>
      </c>
      <c r="M490" s="160" t="str">
        <f>IF('DATA SHEET'!$B$10="NC-50","N/A","OK")</f>
        <v>OK</v>
      </c>
      <c r="N490" s="160"/>
      <c r="O490" s="160"/>
      <c r="P490" s="160"/>
      <c r="Q490" s="160"/>
      <c r="R490" s="160"/>
      <c r="S490" s="160"/>
      <c r="T490" s="160"/>
      <c r="U490" s="160"/>
      <c r="V490" s="150" t="str">
        <f>IF(DB490&lt;&gt;"",
    IF(INT('Drill Size Info'!$AA$19)=INT('Drill Size Info'!$AB$19),
        --(INT('Drill Size Info'!$AA$19) &amp; "." &amp; DB490),
        IF(AND((--(INT('Drill Size Info'!$AA$19) &amp; "." &amp; DB490)&gt;=--('Drill Size Info'!$AA$19)), (--(INT('Drill Size Info'!$AA$19) &amp; "." &amp; DB490)&lt;=--('Drill Size Info'!$AB$19))),
            --(INT('Drill Size Info'!$AA$19) &amp; "." &amp; DB490),
            --(INT('Drill Size Info'!$AB$19) &amp; "." &amp; DB490)
        )
    ),
    IF(DA490&lt;&gt;"",
        IF(INT('Drill Size Info'!$AA$19)=INT('Drill Size Info'!$AB$19),
            --(INT('Drill Size Info'!$AA$19) &amp; "." &amp; LEFT(DA490,3)),
            IF(AND((--(INT('Drill Size Info'!$AA$19) &amp; "." &amp; LEFT(DA490,3))&gt;=--('Drill Size Info'!$AA$19)), (--(INT('Drill Size Info'!$AA$19) &amp; "." &amp; LEFT(DA490,3))&lt;=--('Drill Size Info'!$AB$19))),
                --(INT('Drill Size Info'!$AA$19) &amp; "." &amp; LEFT(DA490,3)),
                --(INT('Drill Size Info'!$AB$19) &amp; "." &amp; LEFT(DA490,3))
            )
        ),
        "OK"
    )
)</f>
        <v>OK</v>
      </c>
      <c r="W490" s="150" t="str">
        <f>IF(DC490&lt;&gt;"",
    IF(INT('Drill Size Info'!$AA$19)=INT('Drill Size Info'!$AB$19),
        --(INT('Drill Size Info'!$AA$19) &amp; "." &amp; DC490),
        IF(AND((--(INT('Drill Size Info'!$AA$19) &amp; "." &amp; DC490)&gt;=--('Drill Size Info'!$AA$19)), (--(INT('Drill Size Info'!$AA$19) &amp; "." &amp; DC490)&lt;=--('Drill Size Info'!$AB$19))),
            --(INT('Drill Size Info'!$AA$19) &amp; "." &amp; DC490),
            --(INT('Drill Size Info'!$AB$19) &amp; "." &amp; DC490)
        )
    ),
    IF(DA490&lt;&gt;"",
        IF(INT('Drill Size Info'!$AA$19)=INT('Drill Size Info'!$AB$19),
            --(INT('Drill Size Info'!$AA$19) &amp; "." &amp; RIGHT(DA490,3)),
            IF(AND((--(INT('Drill Size Info'!$AA$19) &amp; "." &amp; RIGHT(DA490,3))&gt;=--('Drill Size Info'!$AA$19)), (--(INT('Drill Size Info'!$AA$19) &amp; "." &amp; RIGHT(DA490,3))&lt;=--('Drill Size Info'!$AB$19))),
                --(INT('Drill Size Info'!$AA$19) &amp; "." &amp; RIGHT(DA490,3)),
                --(INT('Drill Size Info'!$AB$19) &amp; "." &amp; RIGHT(DA490,3))
            )
        ),
        "N/A"
    )
)</f>
        <v>N/A</v>
      </c>
      <c r="X490" s="150" t="str">
        <f>IF(DE490&lt;&gt;"",
    IF(INT('Drill Size Info'!$AA$19)=INT('Drill Size Info'!$AB$15),
        --(INT('Drill Size Info'!$AA$15) &amp; "." &amp; DE490),
        IF(AND((--(INT('Drill Size Info'!$AA$15) &amp; "." &amp; DE490)&gt;=--('Drill Size Info'!$AA$15)), (--(INT('Drill Size Info'!$AA$15) &amp; "." &amp; DE490)&lt;=--('Drill Size Info'!$AB$15))),
            --(INT('Drill Size Info'!$AA$15) &amp; "." &amp; DE490),
            --(INT('Drill Size Info'!$AB$15) &amp; "." &amp; DE490)
        )
    ),
    IF(DD490&lt;&gt;"",
        IF(INT('Drill Size Info'!$AA$15)=INT('Drill Size Info'!$AB$15),
            --(INT('Drill Size Info'!$AA$15) &amp; "." &amp; LEFT(DD490,3)),
            IF(AND((--(INT('Drill Size Info'!$AA$15) &amp; "." &amp; LEFT(DD490,3))&gt;=--('Drill Size Info'!$AA$15)), (--(INT('Drill Size Info'!$AA$15) &amp; "." &amp; LEFT(DD490,3))&lt;=--('Drill Size Info'!$AB$15))),
                --(INT('Drill Size Info'!$AA$15) &amp; "." &amp; LEFT(DD490,3)),
                --(INT('Drill Size Info'!$AB$15) &amp; "." &amp; LEFT(DD490,3))
            )
        ),
        "OK"
    )
)</f>
        <v>OK</v>
      </c>
      <c r="Y490" s="150" t="str">
        <f>IF(DF490&lt;&gt;"",
    IF(INT('Drill Size Info'!$AA$19)=INT('Drill Size Info'!$AB$15),
        --(INT('Drill Size Info'!$AA$15) &amp; "." &amp; DF490),
        IF(AND((--(INT('Drill Size Info'!$AA$15) &amp; "." &amp; DF490)&gt;=--('Drill Size Info'!$AA$15)), (--(INT('Drill Size Info'!$AA$15) &amp; "." &amp; DF490)&lt;=--('Drill Size Info'!$AB$15))),
            --(INT('Drill Size Info'!$AA$15) &amp; "." &amp; DF490),
            --(INT('Drill Size Info'!$AB$15) &amp; "." &amp; DF490)
        )
    ),
    IF(DD490&lt;&gt;"",
        IF(INT('Drill Size Info'!$AA$15)=INT('Drill Size Info'!$AB$15),
            --(INT('Drill Size Info'!$AA$15) &amp; "." &amp; RIGHT(DD490,3)),
            IF(AND((--(INT('Drill Size Info'!$AA$15) &amp; "." &amp; RIGHT(DD490,3))&gt;=--('Drill Size Info'!$AA$15)), (--(INT('Drill Size Info'!$AA$15) &amp; "." &amp; RIGHT(DD490,3))&lt;=--('Drill Size Info'!$AB$15))),
                --(INT('Drill Size Info'!$AA$15) &amp; "." &amp; RIGHT(DD490,3)),
                --(INT('Drill Size Info'!$AB$15) &amp; "." &amp; RIGHT(DD490,3))
            )
        ),
        "N/A"
    )
)</f>
        <v>N/A</v>
      </c>
      <c r="Z490" s="162"/>
      <c r="AA490" s="162"/>
      <c r="AB490" s="162"/>
      <c r="AC490" s="162"/>
      <c r="AD490" s="162"/>
      <c r="AE490" s="162"/>
      <c r="AF490" s="162"/>
      <c r="AG490" s="162"/>
      <c r="AH490" s="162"/>
      <c r="AI490" s="162"/>
      <c r="AJ490" s="162"/>
      <c r="AK490" s="183"/>
      <c r="AL490" s="183"/>
      <c r="AM490" s="162"/>
      <c r="AN490" s="162"/>
      <c r="AO490" s="162"/>
      <c r="AP490" s="162"/>
      <c r="AQ490" s="162"/>
      <c r="AR490" s="162"/>
      <c r="AS490" s="162"/>
      <c r="AT490" s="162"/>
      <c r="AU490" s="162"/>
      <c r="AV490" s="162"/>
      <c r="AW490" s="162"/>
      <c r="AX490" s="162"/>
      <c r="AY490" s="162"/>
      <c r="AZ490" s="163"/>
      <c r="BA490" s="163"/>
      <c r="BB490" s="163"/>
      <c r="BC490" s="163"/>
      <c r="BD490" s="163"/>
      <c r="BE490" s="163"/>
      <c r="BF490" s="164"/>
      <c r="BG490" s="165"/>
      <c r="BH490" s="162"/>
      <c r="BI490" s="162"/>
      <c r="BJ490" s="164"/>
      <c r="BK490" s="95"/>
      <c r="BL490" s="182"/>
      <c r="BM490" s="182"/>
      <c r="BN490" s="182"/>
      <c r="BO490" s="182"/>
      <c r="BP490" s="95" t="str">
        <f t="shared" si="245"/>
        <v/>
      </c>
    </row>
    <row r="491" spans="2:68" x14ac:dyDescent="0.2">
      <c r="B491" s="156">
        <f t="shared" si="246"/>
        <v>483</v>
      </c>
      <c r="C491" s="158" t="str">
        <f>CONCATENATE('DATA SHEET'!$B$9, 'DATA SHEET'!$Q$2)</f>
        <v>" HWDP</v>
      </c>
      <c r="D491" s="157" t="str">
        <f t="shared" si="247"/>
        <v/>
      </c>
      <c r="E491" s="158" t="str">
        <f>IF('DATA SHEET'!$E$10="Cat 2","N/A","OK")</f>
        <v>OK</v>
      </c>
      <c r="F491" s="158" t="str">
        <f>IF('DATA SHEET'!$E$10="Cat 2","N/A","OK")</f>
        <v>OK</v>
      </c>
      <c r="G491" s="160"/>
      <c r="H491" s="160"/>
      <c r="I491" s="160" t="s">
        <v>194</v>
      </c>
      <c r="J491" s="160" t="str">
        <f t="shared" si="248"/>
        <v>OK</v>
      </c>
      <c r="K491" s="160" t="str">
        <f t="shared" si="248"/>
        <v>OK</v>
      </c>
      <c r="L491" s="160" t="str">
        <f>IF('DATA SHEET'!$B$10="NC-50","N/A","OK")</f>
        <v>OK</v>
      </c>
      <c r="M491" s="160" t="str">
        <f>IF('DATA SHEET'!$B$10="NC-50","N/A","OK")</f>
        <v>OK</v>
      </c>
      <c r="N491" s="160"/>
      <c r="O491" s="160"/>
      <c r="P491" s="160"/>
      <c r="Q491" s="160"/>
      <c r="R491" s="160"/>
      <c r="S491" s="160"/>
      <c r="T491" s="160"/>
      <c r="U491" s="160"/>
      <c r="V491" s="150" t="str">
        <f>IF(DB491&lt;&gt;"",
    IF(INT('Drill Size Info'!$AA$19)=INT('Drill Size Info'!$AB$19),
        --(INT('Drill Size Info'!$AA$19) &amp; "." &amp; DB491),
        IF(AND((--(INT('Drill Size Info'!$AA$19) &amp; "." &amp; DB491)&gt;=--('Drill Size Info'!$AA$19)), (--(INT('Drill Size Info'!$AA$19) &amp; "." &amp; DB491)&lt;=--('Drill Size Info'!$AB$19))),
            --(INT('Drill Size Info'!$AA$19) &amp; "." &amp; DB491),
            --(INT('Drill Size Info'!$AB$19) &amp; "." &amp; DB491)
        )
    ),
    IF(DA491&lt;&gt;"",
        IF(INT('Drill Size Info'!$AA$19)=INT('Drill Size Info'!$AB$19),
            --(INT('Drill Size Info'!$AA$19) &amp; "." &amp; LEFT(DA491,3)),
            IF(AND((--(INT('Drill Size Info'!$AA$19) &amp; "." &amp; LEFT(DA491,3))&gt;=--('Drill Size Info'!$AA$19)), (--(INT('Drill Size Info'!$AA$19) &amp; "." &amp; LEFT(DA491,3))&lt;=--('Drill Size Info'!$AB$19))),
                --(INT('Drill Size Info'!$AA$19) &amp; "." &amp; LEFT(DA491,3)),
                --(INT('Drill Size Info'!$AB$19) &amp; "." &amp; LEFT(DA491,3))
            )
        ),
        "OK"
    )
)</f>
        <v>OK</v>
      </c>
      <c r="W491" s="150" t="str">
        <f>IF(DC491&lt;&gt;"",
    IF(INT('Drill Size Info'!$AA$19)=INT('Drill Size Info'!$AB$19),
        --(INT('Drill Size Info'!$AA$19) &amp; "." &amp; DC491),
        IF(AND((--(INT('Drill Size Info'!$AA$19) &amp; "." &amp; DC491)&gt;=--('Drill Size Info'!$AA$19)), (--(INT('Drill Size Info'!$AA$19) &amp; "." &amp; DC491)&lt;=--('Drill Size Info'!$AB$19))),
            --(INT('Drill Size Info'!$AA$19) &amp; "." &amp; DC491),
            --(INT('Drill Size Info'!$AB$19) &amp; "." &amp; DC491)
        )
    ),
    IF(DA491&lt;&gt;"",
        IF(INT('Drill Size Info'!$AA$19)=INT('Drill Size Info'!$AB$19),
            --(INT('Drill Size Info'!$AA$19) &amp; "." &amp; RIGHT(DA491,3)),
            IF(AND((--(INT('Drill Size Info'!$AA$19) &amp; "." &amp; RIGHT(DA491,3))&gt;=--('Drill Size Info'!$AA$19)), (--(INT('Drill Size Info'!$AA$19) &amp; "." &amp; RIGHT(DA491,3))&lt;=--('Drill Size Info'!$AB$19))),
                --(INT('Drill Size Info'!$AA$19) &amp; "." &amp; RIGHT(DA491,3)),
                --(INT('Drill Size Info'!$AB$19) &amp; "." &amp; RIGHT(DA491,3))
            )
        ),
        "N/A"
    )
)</f>
        <v>N/A</v>
      </c>
      <c r="X491" s="150" t="str">
        <f>IF(DE491&lt;&gt;"",
    IF(INT('Drill Size Info'!$AA$19)=INT('Drill Size Info'!$AB$15),
        --(INT('Drill Size Info'!$AA$15) &amp; "." &amp; DE491),
        IF(AND((--(INT('Drill Size Info'!$AA$15) &amp; "." &amp; DE491)&gt;=--('Drill Size Info'!$AA$15)), (--(INT('Drill Size Info'!$AA$15) &amp; "." &amp; DE491)&lt;=--('Drill Size Info'!$AB$15))),
            --(INT('Drill Size Info'!$AA$15) &amp; "." &amp; DE491),
            --(INT('Drill Size Info'!$AB$15) &amp; "." &amp; DE491)
        )
    ),
    IF(DD491&lt;&gt;"",
        IF(INT('Drill Size Info'!$AA$15)=INT('Drill Size Info'!$AB$15),
            --(INT('Drill Size Info'!$AA$15) &amp; "." &amp; LEFT(DD491,3)),
            IF(AND((--(INT('Drill Size Info'!$AA$15) &amp; "." &amp; LEFT(DD491,3))&gt;=--('Drill Size Info'!$AA$15)), (--(INT('Drill Size Info'!$AA$15) &amp; "." &amp; LEFT(DD491,3))&lt;=--('Drill Size Info'!$AB$15))),
                --(INT('Drill Size Info'!$AA$15) &amp; "." &amp; LEFT(DD491,3)),
                --(INT('Drill Size Info'!$AB$15) &amp; "." &amp; LEFT(DD491,3))
            )
        ),
        "OK"
    )
)</f>
        <v>OK</v>
      </c>
      <c r="Y491" s="150" t="str">
        <f>IF(DF491&lt;&gt;"",
    IF(INT('Drill Size Info'!$AA$19)=INT('Drill Size Info'!$AB$15),
        --(INT('Drill Size Info'!$AA$15) &amp; "." &amp; DF491),
        IF(AND((--(INT('Drill Size Info'!$AA$15) &amp; "." &amp; DF491)&gt;=--('Drill Size Info'!$AA$15)), (--(INT('Drill Size Info'!$AA$15) &amp; "." &amp; DF491)&lt;=--('Drill Size Info'!$AB$15))),
            --(INT('Drill Size Info'!$AA$15) &amp; "." &amp; DF491),
            --(INT('Drill Size Info'!$AB$15) &amp; "." &amp; DF491)
        )
    ),
    IF(DD491&lt;&gt;"",
        IF(INT('Drill Size Info'!$AA$15)=INT('Drill Size Info'!$AB$15),
            --(INT('Drill Size Info'!$AA$15) &amp; "." &amp; RIGHT(DD491,3)),
            IF(AND((--(INT('Drill Size Info'!$AA$15) &amp; "." &amp; RIGHT(DD491,3))&gt;=--('Drill Size Info'!$AA$15)), (--(INT('Drill Size Info'!$AA$15) &amp; "." &amp; RIGHT(DD491,3))&lt;=--('Drill Size Info'!$AB$15))),
                --(INT('Drill Size Info'!$AA$15) &amp; "." &amp; RIGHT(DD491,3)),
                --(INT('Drill Size Info'!$AB$15) &amp; "." &amp; RIGHT(DD491,3))
            )
        ),
        "N/A"
    )
)</f>
        <v>N/A</v>
      </c>
      <c r="Z491" s="162"/>
      <c r="AA491" s="162"/>
      <c r="AB491" s="162"/>
      <c r="AC491" s="162"/>
      <c r="AD491" s="162"/>
      <c r="AE491" s="162"/>
      <c r="AF491" s="162"/>
      <c r="AG491" s="162"/>
      <c r="AH491" s="162"/>
      <c r="AI491" s="162"/>
      <c r="AJ491" s="162"/>
      <c r="AK491" s="183"/>
      <c r="AL491" s="183"/>
      <c r="AM491" s="162"/>
      <c r="AN491" s="162"/>
      <c r="AO491" s="162"/>
      <c r="AP491" s="162"/>
      <c r="AQ491" s="162"/>
      <c r="AR491" s="162"/>
      <c r="AS491" s="162"/>
      <c r="AT491" s="162"/>
      <c r="AU491" s="162"/>
      <c r="AV491" s="162"/>
      <c r="AW491" s="162"/>
      <c r="AX491" s="162"/>
      <c r="AY491" s="162"/>
      <c r="AZ491" s="163"/>
      <c r="BA491" s="163"/>
      <c r="BB491" s="163"/>
      <c r="BC491" s="163"/>
      <c r="BD491" s="163"/>
      <c r="BE491" s="163"/>
      <c r="BF491" s="164"/>
      <c r="BG491" s="165"/>
      <c r="BH491" s="162"/>
      <c r="BI491" s="162"/>
      <c r="BJ491" s="164"/>
      <c r="BK491" s="95"/>
      <c r="BL491" s="182"/>
      <c r="BM491" s="182"/>
      <c r="BN491" s="182"/>
      <c r="BO491" s="182"/>
      <c r="BP491" s="95" t="str">
        <f t="shared" si="245"/>
        <v/>
      </c>
    </row>
    <row r="492" spans="2:68" x14ac:dyDescent="0.2">
      <c r="B492" s="156">
        <f t="shared" si="246"/>
        <v>484</v>
      </c>
      <c r="C492" s="158" t="str">
        <f>CONCATENATE('DATA SHEET'!$B$9, 'DATA SHEET'!$Q$2)</f>
        <v>" HWDP</v>
      </c>
      <c r="D492" s="157" t="str">
        <f t="shared" si="247"/>
        <v/>
      </c>
      <c r="E492" s="158" t="str">
        <f>IF('DATA SHEET'!$E$10="Cat 2","N/A","OK")</f>
        <v>OK</v>
      </c>
      <c r="F492" s="158" t="str">
        <f>IF('DATA SHEET'!$E$10="Cat 2","N/A","OK")</f>
        <v>OK</v>
      </c>
      <c r="G492" s="160"/>
      <c r="H492" s="160"/>
      <c r="I492" s="160" t="s">
        <v>194</v>
      </c>
      <c r="J492" s="160" t="str">
        <f t="shared" si="248"/>
        <v>OK</v>
      </c>
      <c r="K492" s="160" t="str">
        <f t="shared" si="248"/>
        <v>OK</v>
      </c>
      <c r="L492" s="160" t="str">
        <f>IF('DATA SHEET'!$B$10="NC-50","N/A","OK")</f>
        <v>OK</v>
      </c>
      <c r="M492" s="160" t="str">
        <f>IF('DATA SHEET'!$B$10="NC-50","N/A","OK")</f>
        <v>OK</v>
      </c>
      <c r="N492" s="160"/>
      <c r="O492" s="160"/>
      <c r="P492" s="160"/>
      <c r="Q492" s="160"/>
      <c r="R492" s="160"/>
      <c r="S492" s="160"/>
      <c r="T492" s="160"/>
      <c r="U492" s="160"/>
      <c r="V492" s="150" t="str">
        <f>IF(DB492&lt;&gt;"",
    IF(INT('Drill Size Info'!$AA$19)=INT('Drill Size Info'!$AB$19),
        --(INT('Drill Size Info'!$AA$19) &amp; "." &amp; DB492),
        IF(AND((--(INT('Drill Size Info'!$AA$19) &amp; "." &amp; DB492)&gt;=--('Drill Size Info'!$AA$19)), (--(INT('Drill Size Info'!$AA$19) &amp; "." &amp; DB492)&lt;=--('Drill Size Info'!$AB$19))),
            --(INT('Drill Size Info'!$AA$19) &amp; "." &amp; DB492),
            --(INT('Drill Size Info'!$AB$19) &amp; "." &amp; DB492)
        )
    ),
    IF(DA492&lt;&gt;"",
        IF(INT('Drill Size Info'!$AA$19)=INT('Drill Size Info'!$AB$19),
            --(INT('Drill Size Info'!$AA$19) &amp; "." &amp; LEFT(DA492,3)),
            IF(AND((--(INT('Drill Size Info'!$AA$19) &amp; "." &amp; LEFT(DA492,3))&gt;=--('Drill Size Info'!$AA$19)), (--(INT('Drill Size Info'!$AA$19) &amp; "." &amp; LEFT(DA492,3))&lt;=--('Drill Size Info'!$AB$19))),
                --(INT('Drill Size Info'!$AA$19) &amp; "." &amp; LEFT(DA492,3)),
                --(INT('Drill Size Info'!$AB$19) &amp; "." &amp; LEFT(DA492,3))
            )
        ),
        "OK"
    )
)</f>
        <v>OK</v>
      </c>
      <c r="W492" s="150" t="str">
        <f>IF(DC492&lt;&gt;"",
    IF(INT('Drill Size Info'!$AA$19)=INT('Drill Size Info'!$AB$19),
        --(INT('Drill Size Info'!$AA$19) &amp; "." &amp; DC492),
        IF(AND((--(INT('Drill Size Info'!$AA$19) &amp; "." &amp; DC492)&gt;=--('Drill Size Info'!$AA$19)), (--(INT('Drill Size Info'!$AA$19) &amp; "." &amp; DC492)&lt;=--('Drill Size Info'!$AB$19))),
            --(INT('Drill Size Info'!$AA$19) &amp; "." &amp; DC492),
            --(INT('Drill Size Info'!$AB$19) &amp; "." &amp; DC492)
        )
    ),
    IF(DA492&lt;&gt;"",
        IF(INT('Drill Size Info'!$AA$19)=INT('Drill Size Info'!$AB$19),
            --(INT('Drill Size Info'!$AA$19) &amp; "." &amp; RIGHT(DA492,3)),
            IF(AND((--(INT('Drill Size Info'!$AA$19) &amp; "." &amp; RIGHT(DA492,3))&gt;=--('Drill Size Info'!$AA$19)), (--(INT('Drill Size Info'!$AA$19) &amp; "." &amp; RIGHT(DA492,3))&lt;=--('Drill Size Info'!$AB$19))),
                --(INT('Drill Size Info'!$AA$19) &amp; "." &amp; RIGHT(DA492,3)),
                --(INT('Drill Size Info'!$AB$19) &amp; "." &amp; RIGHT(DA492,3))
            )
        ),
        "N/A"
    )
)</f>
        <v>N/A</v>
      </c>
      <c r="X492" s="150" t="str">
        <f>IF(DE492&lt;&gt;"",
    IF(INT('Drill Size Info'!$AA$19)=INT('Drill Size Info'!$AB$15),
        --(INT('Drill Size Info'!$AA$15) &amp; "." &amp; DE492),
        IF(AND((--(INT('Drill Size Info'!$AA$15) &amp; "." &amp; DE492)&gt;=--('Drill Size Info'!$AA$15)), (--(INT('Drill Size Info'!$AA$15) &amp; "." &amp; DE492)&lt;=--('Drill Size Info'!$AB$15))),
            --(INT('Drill Size Info'!$AA$15) &amp; "." &amp; DE492),
            --(INT('Drill Size Info'!$AB$15) &amp; "." &amp; DE492)
        )
    ),
    IF(DD492&lt;&gt;"",
        IF(INT('Drill Size Info'!$AA$15)=INT('Drill Size Info'!$AB$15),
            --(INT('Drill Size Info'!$AA$15) &amp; "." &amp; LEFT(DD492,3)),
            IF(AND((--(INT('Drill Size Info'!$AA$15) &amp; "." &amp; LEFT(DD492,3))&gt;=--('Drill Size Info'!$AA$15)), (--(INT('Drill Size Info'!$AA$15) &amp; "." &amp; LEFT(DD492,3))&lt;=--('Drill Size Info'!$AB$15))),
                --(INT('Drill Size Info'!$AA$15) &amp; "." &amp; LEFT(DD492,3)),
                --(INT('Drill Size Info'!$AB$15) &amp; "." &amp; LEFT(DD492,3))
            )
        ),
        "OK"
    )
)</f>
        <v>OK</v>
      </c>
      <c r="Y492" s="150" t="str">
        <f>IF(DF492&lt;&gt;"",
    IF(INT('Drill Size Info'!$AA$19)=INT('Drill Size Info'!$AB$15),
        --(INT('Drill Size Info'!$AA$15) &amp; "." &amp; DF492),
        IF(AND((--(INT('Drill Size Info'!$AA$15) &amp; "." &amp; DF492)&gt;=--('Drill Size Info'!$AA$15)), (--(INT('Drill Size Info'!$AA$15) &amp; "." &amp; DF492)&lt;=--('Drill Size Info'!$AB$15))),
            --(INT('Drill Size Info'!$AA$15) &amp; "." &amp; DF492),
            --(INT('Drill Size Info'!$AB$15) &amp; "." &amp; DF492)
        )
    ),
    IF(DD492&lt;&gt;"",
        IF(INT('Drill Size Info'!$AA$15)=INT('Drill Size Info'!$AB$15),
            --(INT('Drill Size Info'!$AA$15) &amp; "." &amp; RIGHT(DD492,3)),
            IF(AND((--(INT('Drill Size Info'!$AA$15) &amp; "." &amp; RIGHT(DD492,3))&gt;=--('Drill Size Info'!$AA$15)), (--(INT('Drill Size Info'!$AA$15) &amp; "." &amp; RIGHT(DD492,3))&lt;=--('Drill Size Info'!$AB$15))),
                --(INT('Drill Size Info'!$AA$15) &amp; "." &amp; RIGHT(DD492,3)),
                --(INT('Drill Size Info'!$AB$15) &amp; "." &amp; RIGHT(DD492,3))
            )
        ),
        "N/A"
    )
)</f>
        <v>N/A</v>
      </c>
      <c r="Z492" s="162"/>
      <c r="AA492" s="162"/>
      <c r="AB492" s="162"/>
      <c r="AC492" s="162"/>
      <c r="AD492" s="162"/>
      <c r="AE492" s="162"/>
      <c r="AF492" s="162"/>
      <c r="AG492" s="162"/>
      <c r="AH492" s="162"/>
      <c r="AI492" s="162"/>
      <c r="AJ492" s="162"/>
      <c r="AK492" s="183"/>
      <c r="AL492" s="183"/>
      <c r="AM492" s="162"/>
      <c r="AN492" s="162"/>
      <c r="AO492" s="162"/>
      <c r="AP492" s="162"/>
      <c r="AQ492" s="162"/>
      <c r="AR492" s="162"/>
      <c r="AS492" s="162"/>
      <c r="AT492" s="162"/>
      <c r="AU492" s="162"/>
      <c r="AV492" s="162"/>
      <c r="AW492" s="162"/>
      <c r="AX492" s="162"/>
      <c r="AY492" s="162"/>
      <c r="AZ492" s="163"/>
      <c r="BA492" s="163"/>
      <c r="BB492" s="163"/>
      <c r="BC492" s="163"/>
      <c r="BD492" s="163"/>
      <c r="BE492" s="163"/>
      <c r="BF492" s="164"/>
      <c r="BG492" s="165"/>
      <c r="BH492" s="162"/>
      <c r="BI492" s="162"/>
      <c r="BJ492" s="164"/>
      <c r="BK492" s="95"/>
      <c r="BL492" s="182"/>
      <c r="BM492" s="182"/>
      <c r="BN492" s="182"/>
      <c r="BO492" s="182"/>
      <c r="BP492" s="95" t="str">
        <f t="shared" si="245"/>
        <v/>
      </c>
    </row>
    <row r="493" spans="2:68" x14ac:dyDescent="0.2">
      <c r="B493" s="156">
        <f t="shared" si="246"/>
        <v>485</v>
      </c>
      <c r="C493" s="158" t="str">
        <f>CONCATENATE('DATA SHEET'!$B$9, 'DATA SHEET'!$Q$2)</f>
        <v>" HWDP</v>
      </c>
      <c r="D493" s="157" t="str">
        <f t="shared" si="247"/>
        <v/>
      </c>
      <c r="E493" s="158" t="str">
        <f>IF('DATA SHEET'!$E$10="Cat 2","N/A","OK")</f>
        <v>OK</v>
      </c>
      <c r="F493" s="158" t="str">
        <f>IF('DATA SHEET'!$E$10="Cat 2","N/A","OK")</f>
        <v>OK</v>
      </c>
      <c r="G493" s="160"/>
      <c r="H493" s="160"/>
      <c r="I493" s="160" t="s">
        <v>194</v>
      </c>
      <c r="J493" s="160" t="str">
        <f t="shared" si="248"/>
        <v>OK</v>
      </c>
      <c r="K493" s="160" t="str">
        <f t="shared" si="248"/>
        <v>OK</v>
      </c>
      <c r="L493" s="160" t="str">
        <f>IF('DATA SHEET'!$B$10="NC-50","N/A","OK")</f>
        <v>OK</v>
      </c>
      <c r="M493" s="160" t="str">
        <f>IF('DATA SHEET'!$B$10="NC-50","N/A","OK")</f>
        <v>OK</v>
      </c>
      <c r="N493" s="160"/>
      <c r="O493" s="160"/>
      <c r="P493" s="160"/>
      <c r="Q493" s="160"/>
      <c r="R493" s="160"/>
      <c r="S493" s="160"/>
      <c r="T493" s="160"/>
      <c r="U493" s="160"/>
      <c r="V493" s="150" t="str">
        <f>IF(DB493&lt;&gt;"",
    IF(INT('Drill Size Info'!$AA$19)=INT('Drill Size Info'!$AB$19),
        --(INT('Drill Size Info'!$AA$19) &amp; "." &amp; DB493),
        IF(AND((--(INT('Drill Size Info'!$AA$19) &amp; "." &amp; DB493)&gt;=--('Drill Size Info'!$AA$19)), (--(INT('Drill Size Info'!$AA$19) &amp; "." &amp; DB493)&lt;=--('Drill Size Info'!$AB$19))),
            --(INT('Drill Size Info'!$AA$19) &amp; "." &amp; DB493),
            --(INT('Drill Size Info'!$AB$19) &amp; "." &amp; DB493)
        )
    ),
    IF(DA493&lt;&gt;"",
        IF(INT('Drill Size Info'!$AA$19)=INT('Drill Size Info'!$AB$19),
            --(INT('Drill Size Info'!$AA$19) &amp; "." &amp; LEFT(DA493,3)),
            IF(AND((--(INT('Drill Size Info'!$AA$19) &amp; "." &amp; LEFT(DA493,3))&gt;=--('Drill Size Info'!$AA$19)), (--(INT('Drill Size Info'!$AA$19) &amp; "." &amp; LEFT(DA493,3))&lt;=--('Drill Size Info'!$AB$19))),
                --(INT('Drill Size Info'!$AA$19) &amp; "." &amp; LEFT(DA493,3)),
                --(INT('Drill Size Info'!$AB$19) &amp; "." &amp; LEFT(DA493,3))
            )
        ),
        "OK"
    )
)</f>
        <v>OK</v>
      </c>
      <c r="W493" s="150" t="str">
        <f>IF(DC493&lt;&gt;"",
    IF(INT('Drill Size Info'!$AA$19)=INT('Drill Size Info'!$AB$19),
        --(INT('Drill Size Info'!$AA$19) &amp; "." &amp; DC493),
        IF(AND((--(INT('Drill Size Info'!$AA$19) &amp; "." &amp; DC493)&gt;=--('Drill Size Info'!$AA$19)), (--(INT('Drill Size Info'!$AA$19) &amp; "." &amp; DC493)&lt;=--('Drill Size Info'!$AB$19))),
            --(INT('Drill Size Info'!$AA$19) &amp; "." &amp; DC493),
            --(INT('Drill Size Info'!$AB$19) &amp; "." &amp; DC493)
        )
    ),
    IF(DA493&lt;&gt;"",
        IF(INT('Drill Size Info'!$AA$19)=INT('Drill Size Info'!$AB$19),
            --(INT('Drill Size Info'!$AA$19) &amp; "." &amp; RIGHT(DA493,3)),
            IF(AND((--(INT('Drill Size Info'!$AA$19) &amp; "." &amp; RIGHT(DA493,3))&gt;=--('Drill Size Info'!$AA$19)), (--(INT('Drill Size Info'!$AA$19) &amp; "." &amp; RIGHT(DA493,3))&lt;=--('Drill Size Info'!$AB$19))),
                --(INT('Drill Size Info'!$AA$19) &amp; "." &amp; RIGHT(DA493,3)),
                --(INT('Drill Size Info'!$AB$19) &amp; "." &amp; RIGHT(DA493,3))
            )
        ),
        "N/A"
    )
)</f>
        <v>N/A</v>
      </c>
      <c r="X493" s="150" t="str">
        <f>IF(DE493&lt;&gt;"",
    IF(INT('Drill Size Info'!$AA$19)=INT('Drill Size Info'!$AB$15),
        --(INT('Drill Size Info'!$AA$15) &amp; "." &amp; DE493),
        IF(AND((--(INT('Drill Size Info'!$AA$15) &amp; "." &amp; DE493)&gt;=--('Drill Size Info'!$AA$15)), (--(INT('Drill Size Info'!$AA$15) &amp; "." &amp; DE493)&lt;=--('Drill Size Info'!$AB$15))),
            --(INT('Drill Size Info'!$AA$15) &amp; "." &amp; DE493),
            --(INT('Drill Size Info'!$AB$15) &amp; "." &amp; DE493)
        )
    ),
    IF(DD493&lt;&gt;"",
        IF(INT('Drill Size Info'!$AA$15)=INT('Drill Size Info'!$AB$15),
            --(INT('Drill Size Info'!$AA$15) &amp; "." &amp; LEFT(DD493,3)),
            IF(AND((--(INT('Drill Size Info'!$AA$15) &amp; "." &amp; LEFT(DD493,3))&gt;=--('Drill Size Info'!$AA$15)), (--(INT('Drill Size Info'!$AA$15) &amp; "." &amp; LEFT(DD493,3))&lt;=--('Drill Size Info'!$AB$15))),
                --(INT('Drill Size Info'!$AA$15) &amp; "." &amp; LEFT(DD493,3)),
                --(INT('Drill Size Info'!$AB$15) &amp; "." &amp; LEFT(DD493,3))
            )
        ),
        "OK"
    )
)</f>
        <v>OK</v>
      </c>
      <c r="Y493" s="150" t="str">
        <f>IF(DF493&lt;&gt;"",
    IF(INT('Drill Size Info'!$AA$19)=INT('Drill Size Info'!$AB$15),
        --(INT('Drill Size Info'!$AA$15) &amp; "." &amp; DF493),
        IF(AND((--(INT('Drill Size Info'!$AA$15) &amp; "." &amp; DF493)&gt;=--('Drill Size Info'!$AA$15)), (--(INT('Drill Size Info'!$AA$15) &amp; "." &amp; DF493)&lt;=--('Drill Size Info'!$AB$15))),
            --(INT('Drill Size Info'!$AA$15) &amp; "." &amp; DF493),
            --(INT('Drill Size Info'!$AB$15) &amp; "." &amp; DF493)
        )
    ),
    IF(DD493&lt;&gt;"",
        IF(INT('Drill Size Info'!$AA$15)=INT('Drill Size Info'!$AB$15),
            --(INT('Drill Size Info'!$AA$15) &amp; "." &amp; RIGHT(DD493,3)),
            IF(AND((--(INT('Drill Size Info'!$AA$15) &amp; "." &amp; RIGHT(DD493,3))&gt;=--('Drill Size Info'!$AA$15)), (--(INT('Drill Size Info'!$AA$15) &amp; "." &amp; RIGHT(DD493,3))&lt;=--('Drill Size Info'!$AB$15))),
                --(INT('Drill Size Info'!$AA$15) &amp; "." &amp; RIGHT(DD493,3)),
                --(INT('Drill Size Info'!$AB$15) &amp; "." &amp; RIGHT(DD493,3))
            )
        ),
        "N/A"
    )
)</f>
        <v>N/A</v>
      </c>
      <c r="Z493" s="162"/>
      <c r="AA493" s="162"/>
      <c r="AB493" s="162"/>
      <c r="AC493" s="162"/>
      <c r="AD493" s="162"/>
      <c r="AE493" s="162"/>
      <c r="AF493" s="162"/>
      <c r="AG493" s="162"/>
      <c r="AH493" s="162"/>
      <c r="AI493" s="162"/>
      <c r="AJ493" s="162"/>
      <c r="AK493" s="183"/>
      <c r="AL493" s="183"/>
      <c r="AM493" s="162"/>
      <c r="AN493" s="162"/>
      <c r="AO493" s="162"/>
      <c r="AP493" s="162"/>
      <c r="AQ493" s="162"/>
      <c r="AR493" s="162"/>
      <c r="AS493" s="162"/>
      <c r="AT493" s="162"/>
      <c r="AU493" s="162"/>
      <c r="AV493" s="162"/>
      <c r="AW493" s="162"/>
      <c r="AX493" s="162"/>
      <c r="AY493" s="162"/>
      <c r="AZ493" s="163"/>
      <c r="BA493" s="163"/>
      <c r="BB493" s="163"/>
      <c r="BC493" s="163"/>
      <c r="BD493" s="163"/>
      <c r="BE493" s="163"/>
      <c r="BF493" s="164"/>
      <c r="BG493" s="165"/>
      <c r="BH493" s="162"/>
      <c r="BI493" s="162"/>
      <c r="BJ493" s="164"/>
      <c r="BK493" s="95"/>
      <c r="BL493" s="182"/>
      <c r="BM493" s="182"/>
      <c r="BN493" s="182"/>
      <c r="BO493" s="182"/>
      <c r="BP493" s="95" t="str">
        <f t="shared" si="245"/>
        <v/>
      </c>
    </row>
    <row r="494" spans="2:68" x14ac:dyDescent="0.2">
      <c r="B494" s="156">
        <f t="shared" si="246"/>
        <v>486</v>
      </c>
      <c r="C494" s="158" t="str">
        <f>CONCATENATE('DATA SHEET'!$B$9, 'DATA SHEET'!$Q$2)</f>
        <v>" HWDP</v>
      </c>
      <c r="D494" s="157" t="str">
        <f t="shared" si="247"/>
        <v/>
      </c>
      <c r="E494" s="158" t="str">
        <f>IF('DATA SHEET'!$E$10="Cat 2","N/A","OK")</f>
        <v>OK</v>
      </c>
      <c r="F494" s="158" t="str">
        <f>IF('DATA SHEET'!$E$10="Cat 2","N/A","OK")</f>
        <v>OK</v>
      </c>
      <c r="G494" s="160"/>
      <c r="H494" s="160"/>
      <c r="I494" s="160" t="s">
        <v>194</v>
      </c>
      <c r="J494" s="160" t="str">
        <f t="shared" si="248"/>
        <v>OK</v>
      </c>
      <c r="K494" s="160" t="str">
        <f t="shared" si="248"/>
        <v>OK</v>
      </c>
      <c r="L494" s="160" t="str">
        <f>IF('DATA SHEET'!$B$10="NC-50","N/A","OK")</f>
        <v>OK</v>
      </c>
      <c r="M494" s="160" t="str">
        <f>IF('DATA SHEET'!$B$10="NC-50","N/A","OK")</f>
        <v>OK</v>
      </c>
      <c r="N494" s="160"/>
      <c r="O494" s="160"/>
      <c r="P494" s="160"/>
      <c r="Q494" s="160"/>
      <c r="R494" s="160"/>
      <c r="S494" s="160"/>
      <c r="T494" s="160"/>
      <c r="U494" s="160"/>
      <c r="V494" s="150" t="str">
        <f>IF(DB494&lt;&gt;"",
    IF(INT('Drill Size Info'!$AA$19)=INT('Drill Size Info'!$AB$19),
        --(INT('Drill Size Info'!$AA$19) &amp; "." &amp; DB494),
        IF(AND((--(INT('Drill Size Info'!$AA$19) &amp; "." &amp; DB494)&gt;=--('Drill Size Info'!$AA$19)), (--(INT('Drill Size Info'!$AA$19) &amp; "." &amp; DB494)&lt;=--('Drill Size Info'!$AB$19))),
            --(INT('Drill Size Info'!$AA$19) &amp; "." &amp; DB494),
            --(INT('Drill Size Info'!$AB$19) &amp; "." &amp; DB494)
        )
    ),
    IF(DA494&lt;&gt;"",
        IF(INT('Drill Size Info'!$AA$19)=INT('Drill Size Info'!$AB$19),
            --(INT('Drill Size Info'!$AA$19) &amp; "." &amp; LEFT(DA494,3)),
            IF(AND((--(INT('Drill Size Info'!$AA$19) &amp; "." &amp; LEFT(DA494,3))&gt;=--('Drill Size Info'!$AA$19)), (--(INT('Drill Size Info'!$AA$19) &amp; "." &amp; LEFT(DA494,3))&lt;=--('Drill Size Info'!$AB$19))),
                --(INT('Drill Size Info'!$AA$19) &amp; "." &amp; LEFT(DA494,3)),
                --(INT('Drill Size Info'!$AB$19) &amp; "." &amp; LEFT(DA494,3))
            )
        ),
        "OK"
    )
)</f>
        <v>OK</v>
      </c>
      <c r="W494" s="150" t="str">
        <f>IF(DC494&lt;&gt;"",
    IF(INT('Drill Size Info'!$AA$19)=INT('Drill Size Info'!$AB$19),
        --(INT('Drill Size Info'!$AA$19) &amp; "." &amp; DC494),
        IF(AND((--(INT('Drill Size Info'!$AA$19) &amp; "." &amp; DC494)&gt;=--('Drill Size Info'!$AA$19)), (--(INT('Drill Size Info'!$AA$19) &amp; "." &amp; DC494)&lt;=--('Drill Size Info'!$AB$19))),
            --(INT('Drill Size Info'!$AA$19) &amp; "." &amp; DC494),
            --(INT('Drill Size Info'!$AB$19) &amp; "." &amp; DC494)
        )
    ),
    IF(DA494&lt;&gt;"",
        IF(INT('Drill Size Info'!$AA$19)=INT('Drill Size Info'!$AB$19),
            --(INT('Drill Size Info'!$AA$19) &amp; "." &amp; RIGHT(DA494,3)),
            IF(AND((--(INT('Drill Size Info'!$AA$19) &amp; "." &amp; RIGHT(DA494,3))&gt;=--('Drill Size Info'!$AA$19)), (--(INT('Drill Size Info'!$AA$19) &amp; "." &amp; RIGHT(DA494,3))&lt;=--('Drill Size Info'!$AB$19))),
                --(INT('Drill Size Info'!$AA$19) &amp; "." &amp; RIGHT(DA494,3)),
                --(INT('Drill Size Info'!$AB$19) &amp; "." &amp; RIGHT(DA494,3))
            )
        ),
        "N/A"
    )
)</f>
        <v>N/A</v>
      </c>
      <c r="X494" s="150" t="str">
        <f>IF(DE494&lt;&gt;"",
    IF(INT('Drill Size Info'!$AA$19)=INT('Drill Size Info'!$AB$15),
        --(INT('Drill Size Info'!$AA$15) &amp; "." &amp; DE494),
        IF(AND((--(INT('Drill Size Info'!$AA$15) &amp; "." &amp; DE494)&gt;=--('Drill Size Info'!$AA$15)), (--(INT('Drill Size Info'!$AA$15) &amp; "." &amp; DE494)&lt;=--('Drill Size Info'!$AB$15))),
            --(INT('Drill Size Info'!$AA$15) &amp; "." &amp; DE494),
            --(INT('Drill Size Info'!$AB$15) &amp; "." &amp; DE494)
        )
    ),
    IF(DD494&lt;&gt;"",
        IF(INT('Drill Size Info'!$AA$15)=INT('Drill Size Info'!$AB$15),
            --(INT('Drill Size Info'!$AA$15) &amp; "." &amp; LEFT(DD494,3)),
            IF(AND((--(INT('Drill Size Info'!$AA$15) &amp; "." &amp; LEFT(DD494,3))&gt;=--('Drill Size Info'!$AA$15)), (--(INT('Drill Size Info'!$AA$15) &amp; "." &amp; LEFT(DD494,3))&lt;=--('Drill Size Info'!$AB$15))),
                --(INT('Drill Size Info'!$AA$15) &amp; "." &amp; LEFT(DD494,3)),
                --(INT('Drill Size Info'!$AB$15) &amp; "." &amp; LEFT(DD494,3))
            )
        ),
        "OK"
    )
)</f>
        <v>OK</v>
      </c>
      <c r="Y494" s="150" t="str">
        <f>IF(DF494&lt;&gt;"",
    IF(INT('Drill Size Info'!$AA$19)=INT('Drill Size Info'!$AB$15),
        --(INT('Drill Size Info'!$AA$15) &amp; "." &amp; DF494),
        IF(AND((--(INT('Drill Size Info'!$AA$15) &amp; "." &amp; DF494)&gt;=--('Drill Size Info'!$AA$15)), (--(INT('Drill Size Info'!$AA$15) &amp; "." &amp; DF494)&lt;=--('Drill Size Info'!$AB$15))),
            --(INT('Drill Size Info'!$AA$15) &amp; "." &amp; DF494),
            --(INT('Drill Size Info'!$AB$15) &amp; "." &amp; DF494)
        )
    ),
    IF(DD494&lt;&gt;"",
        IF(INT('Drill Size Info'!$AA$15)=INT('Drill Size Info'!$AB$15),
            --(INT('Drill Size Info'!$AA$15) &amp; "." &amp; RIGHT(DD494,3)),
            IF(AND((--(INT('Drill Size Info'!$AA$15) &amp; "." &amp; RIGHT(DD494,3))&gt;=--('Drill Size Info'!$AA$15)), (--(INT('Drill Size Info'!$AA$15) &amp; "." &amp; RIGHT(DD494,3))&lt;=--('Drill Size Info'!$AB$15))),
                --(INT('Drill Size Info'!$AA$15) &amp; "." &amp; RIGHT(DD494,3)),
                --(INT('Drill Size Info'!$AB$15) &amp; "." &amp; RIGHT(DD494,3))
            )
        ),
        "N/A"
    )
)</f>
        <v>N/A</v>
      </c>
      <c r="Z494" s="162"/>
      <c r="AA494" s="162"/>
      <c r="AB494" s="162"/>
      <c r="AC494" s="162"/>
      <c r="AD494" s="162"/>
      <c r="AE494" s="162"/>
      <c r="AF494" s="162"/>
      <c r="AG494" s="162"/>
      <c r="AH494" s="162"/>
      <c r="AI494" s="162"/>
      <c r="AJ494" s="162"/>
      <c r="AK494" s="183"/>
      <c r="AL494" s="183"/>
      <c r="AM494" s="162"/>
      <c r="AN494" s="162"/>
      <c r="AO494" s="162"/>
      <c r="AP494" s="162"/>
      <c r="AQ494" s="162"/>
      <c r="AR494" s="162"/>
      <c r="AS494" s="162"/>
      <c r="AT494" s="162"/>
      <c r="AU494" s="162"/>
      <c r="AV494" s="162"/>
      <c r="AW494" s="162"/>
      <c r="AX494" s="162"/>
      <c r="AY494" s="162"/>
      <c r="AZ494" s="163"/>
      <c r="BA494" s="163"/>
      <c r="BB494" s="163"/>
      <c r="BC494" s="163"/>
      <c r="BD494" s="163"/>
      <c r="BE494" s="163"/>
      <c r="BF494" s="164"/>
      <c r="BG494" s="165"/>
      <c r="BH494" s="162"/>
      <c r="BI494" s="162"/>
      <c r="BJ494" s="164"/>
      <c r="BK494" s="95"/>
      <c r="BL494" s="182"/>
      <c r="BM494" s="182"/>
      <c r="BN494" s="182"/>
      <c r="BO494" s="182"/>
      <c r="BP494" s="95" t="str">
        <f t="shared" si="245"/>
        <v/>
      </c>
    </row>
    <row r="495" spans="2:68" x14ac:dyDescent="0.2">
      <c r="B495" s="156">
        <f t="shared" si="246"/>
        <v>487</v>
      </c>
      <c r="C495" s="158" t="str">
        <f>CONCATENATE('DATA SHEET'!$B$9, 'DATA SHEET'!$Q$2)</f>
        <v>" HWDP</v>
      </c>
      <c r="D495" s="157" t="str">
        <f t="shared" si="247"/>
        <v/>
      </c>
      <c r="E495" s="158" t="str">
        <f>IF('DATA SHEET'!$E$10="Cat 2","N/A","OK")</f>
        <v>OK</v>
      </c>
      <c r="F495" s="158" t="str">
        <f>IF('DATA SHEET'!$E$10="Cat 2","N/A","OK")</f>
        <v>OK</v>
      </c>
      <c r="G495" s="160"/>
      <c r="H495" s="160"/>
      <c r="I495" s="160" t="s">
        <v>194</v>
      </c>
      <c r="J495" s="160" t="str">
        <f t="shared" si="248"/>
        <v>OK</v>
      </c>
      <c r="K495" s="160" t="str">
        <f t="shared" si="248"/>
        <v>OK</v>
      </c>
      <c r="L495" s="160" t="str">
        <f>IF('DATA SHEET'!$B$10="NC-50","N/A","OK")</f>
        <v>OK</v>
      </c>
      <c r="M495" s="160" t="str">
        <f>IF('DATA SHEET'!$B$10="NC-50","N/A","OK")</f>
        <v>OK</v>
      </c>
      <c r="N495" s="160"/>
      <c r="O495" s="160"/>
      <c r="P495" s="160"/>
      <c r="Q495" s="160"/>
      <c r="R495" s="160"/>
      <c r="S495" s="160"/>
      <c r="T495" s="160"/>
      <c r="U495" s="160"/>
      <c r="V495" s="150" t="str">
        <f>IF(DB495&lt;&gt;"",
    IF(INT('Drill Size Info'!$AA$19)=INT('Drill Size Info'!$AB$19),
        --(INT('Drill Size Info'!$AA$19) &amp; "." &amp; DB495),
        IF(AND((--(INT('Drill Size Info'!$AA$19) &amp; "." &amp; DB495)&gt;=--('Drill Size Info'!$AA$19)), (--(INT('Drill Size Info'!$AA$19) &amp; "." &amp; DB495)&lt;=--('Drill Size Info'!$AB$19))),
            --(INT('Drill Size Info'!$AA$19) &amp; "." &amp; DB495),
            --(INT('Drill Size Info'!$AB$19) &amp; "." &amp; DB495)
        )
    ),
    IF(DA495&lt;&gt;"",
        IF(INT('Drill Size Info'!$AA$19)=INT('Drill Size Info'!$AB$19),
            --(INT('Drill Size Info'!$AA$19) &amp; "." &amp; LEFT(DA495,3)),
            IF(AND((--(INT('Drill Size Info'!$AA$19) &amp; "." &amp; LEFT(DA495,3))&gt;=--('Drill Size Info'!$AA$19)), (--(INT('Drill Size Info'!$AA$19) &amp; "." &amp; LEFT(DA495,3))&lt;=--('Drill Size Info'!$AB$19))),
                --(INT('Drill Size Info'!$AA$19) &amp; "." &amp; LEFT(DA495,3)),
                --(INT('Drill Size Info'!$AB$19) &amp; "." &amp; LEFT(DA495,3))
            )
        ),
        "OK"
    )
)</f>
        <v>OK</v>
      </c>
      <c r="W495" s="150" t="str">
        <f>IF(DC495&lt;&gt;"",
    IF(INT('Drill Size Info'!$AA$19)=INT('Drill Size Info'!$AB$19),
        --(INT('Drill Size Info'!$AA$19) &amp; "." &amp; DC495),
        IF(AND((--(INT('Drill Size Info'!$AA$19) &amp; "." &amp; DC495)&gt;=--('Drill Size Info'!$AA$19)), (--(INT('Drill Size Info'!$AA$19) &amp; "." &amp; DC495)&lt;=--('Drill Size Info'!$AB$19))),
            --(INT('Drill Size Info'!$AA$19) &amp; "." &amp; DC495),
            --(INT('Drill Size Info'!$AB$19) &amp; "." &amp; DC495)
        )
    ),
    IF(DA495&lt;&gt;"",
        IF(INT('Drill Size Info'!$AA$19)=INT('Drill Size Info'!$AB$19),
            --(INT('Drill Size Info'!$AA$19) &amp; "." &amp; RIGHT(DA495,3)),
            IF(AND((--(INT('Drill Size Info'!$AA$19) &amp; "." &amp; RIGHT(DA495,3))&gt;=--('Drill Size Info'!$AA$19)), (--(INT('Drill Size Info'!$AA$19) &amp; "." &amp; RIGHT(DA495,3))&lt;=--('Drill Size Info'!$AB$19))),
                --(INT('Drill Size Info'!$AA$19) &amp; "." &amp; RIGHT(DA495,3)),
                --(INT('Drill Size Info'!$AB$19) &amp; "." &amp; RIGHT(DA495,3))
            )
        ),
        "N/A"
    )
)</f>
        <v>N/A</v>
      </c>
      <c r="X495" s="150" t="str">
        <f>IF(DE495&lt;&gt;"",
    IF(INT('Drill Size Info'!$AA$19)=INT('Drill Size Info'!$AB$15),
        --(INT('Drill Size Info'!$AA$15) &amp; "." &amp; DE495),
        IF(AND((--(INT('Drill Size Info'!$AA$15) &amp; "." &amp; DE495)&gt;=--('Drill Size Info'!$AA$15)), (--(INT('Drill Size Info'!$AA$15) &amp; "." &amp; DE495)&lt;=--('Drill Size Info'!$AB$15))),
            --(INT('Drill Size Info'!$AA$15) &amp; "." &amp; DE495),
            --(INT('Drill Size Info'!$AB$15) &amp; "." &amp; DE495)
        )
    ),
    IF(DD495&lt;&gt;"",
        IF(INT('Drill Size Info'!$AA$15)=INT('Drill Size Info'!$AB$15),
            --(INT('Drill Size Info'!$AA$15) &amp; "." &amp; LEFT(DD495,3)),
            IF(AND((--(INT('Drill Size Info'!$AA$15) &amp; "." &amp; LEFT(DD495,3))&gt;=--('Drill Size Info'!$AA$15)), (--(INT('Drill Size Info'!$AA$15) &amp; "." &amp; LEFT(DD495,3))&lt;=--('Drill Size Info'!$AB$15))),
                --(INT('Drill Size Info'!$AA$15) &amp; "." &amp; LEFT(DD495,3)),
                --(INT('Drill Size Info'!$AB$15) &amp; "." &amp; LEFT(DD495,3))
            )
        ),
        "OK"
    )
)</f>
        <v>OK</v>
      </c>
      <c r="Y495" s="150" t="str">
        <f>IF(DF495&lt;&gt;"",
    IF(INT('Drill Size Info'!$AA$19)=INT('Drill Size Info'!$AB$15),
        --(INT('Drill Size Info'!$AA$15) &amp; "." &amp; DF495),
        IF(AND((--(INT('Drill Size Info'!$AA$15) &amp; "." &amp; DF495)&gt;=--('Drill Size Info'!$AA$15)), (--(INT('Drill Size Info'!$AA$15) &amp; "." &amp; DF495)&lt;=--('Drill Size Info'!$AB$15))),
            --(INT('Drill Size Info'!$AA$15) &amp; "." &amp; DF495),
            --(INT('Drill Size Info'!$AB$15) &amp; "." &amp; DF495)
        )
    ),
    IF(DD495&lt;&gt;"",
        IF(INT('Drill Size Info'!$AA$15)=INT('Drill Size Info'!$AB$15),
            --(INT('Drill Size Info'!$AA$15) &amp; "." &amp; RIGHT(DD495,3)),
            IF(AND((--(INT('Drill Size Info'!$AA$15) &amp; "." &amp; RIGHT(DD495,3))&gt;=--('Drill Size Info'!$AA$15)), (--(INT('Drill Size Info'!$AA$15) &amp; "." &amp; RIGHT(DD495,3))&lt;=--('Drill Size Info'!$AB$15))),
                --(INT('Drill Size Info'!$AA$15) &amp; "." &amp; RIGHT(DD495,3)),
                --(INT('Drill Size Info'!$AB$15) &amp; "." &amp; RIGHT(DD495,3))
            )
        ),
        "N/A"
    )
)</f>
        <v>N/A</v>
      </c>
      <c r="Z495" s="162"/>
      <c r="AA495" s="162"/>
      <c r="AB495" s="162"/>
      <c r="AC495" s="162"/>
      <c r="AD495" s="162"/>
      <c r="AE495" s="162"/>
      <c r="AF495" s="162"/>
      <c r="AG495" s="162"/>
      <c r="AH495" s="162"/>
      <c r="AI495" s="162"/>
      <c r="AJ495" s="162"/>
      <c r="AK495" s="183"/>
      <c r="AL495" s="183"/>
      <c r="AM495" s="162"/>
      <c r="AN495" s="162"/>
      <c r="AO495" s="162"/>
      <c r="AP495" s="162"/>
      <c r="AQ495" s="162"/>
      <c r="AR495" s="162"/>
      <c r="AS495" s="162"/>
      <c r="AT495" s="162"/>
      <c r="AU495" s="162"/>
      <c r="AV495" s="162"/>
      <c r="AW495" s="162"/>
      <c r="AX495" s="162"/>
      <c r="AY495" s="162"/>
      <c r="AZ495" s="163"/>
      <c r="BA495" s="163"/>
      <c r="BB495" s="163"/>
      <c r="BC495" s="163"/>
      <c r="BD495" s="163"/>
      <c r="BE495" s="163"/>
      <c r="BF495" s="164"/>
      <c r="BG495" s="165"/>
      <c r="BH495" s="162"/>
      <c r="BI495" s="162"/>
      <c r="BJ495" s="164"/>
      <c r="BK495" s="95"/>
      <c r="BL495" s="182"/>
      <c r="BM495" s="182"/>
      <c r="BN495" s="182"/>
      <c r="BO495" s="182"/>
      <c r="BP495" s="95" t="str">
        <f t="shared" si="245"/>
        <v/>
      </c>
    </row>
    <row r="496" spans="2:68" x14ac:dyDescent="0.2">
      <c r="B496" s="156">
        <f t="shared" si="246"/>
        <v>488</v>
      </c>
      <c r="C496" s="158" t="str">
        <f>CONCATENATE('DATA SHEET'!$B$9, 'DATA SHEET'!$Q$2)</f>
        <v>" HWDP</v>
      </c>
      <c r="D496" s="157" t="str">
        <f t="shared" si="247"/>
        <v/>
      </c>
      <c r="E496" s="158" t="str">
        <f>IF('DATA SHEET'!$E$10="Cat 2","N/A","OK")</f>
        <v>OK</v>
      </c>
      <c r="F496" s="158" t="str">
        <f>IF('DATA SHEET'!$E$10="Cat 2","N/A","OK")</f>
        <v>OK</v>
      </c>
      <c r="G496" s="160"/>
      <c r="H496" s="160"/>
      <c r="I496" s="160" t="s">
        <v>194</v>
      </c>
      <c r="J496" s="160" t="str">
        <f t="shared" si="248"/>
        <v>OK</v>
      </c>
      <c r="K496" s="160" t="str">
        <f t="shared" si="248"/>
        <v>OK</v>
      </c>
      <c r="L496" s="160" t="str">
        <f>IF('DATA SHEET'!$B$10="NC-50","N/A","OK")</f>
        <v>OK</v>
      </c>
      <c r="M496" s="160" t="str">
        <f>IF('DATA SHEET'!$B$10="NC-50","N/A","OK")</f>
        <v>OK</v>
      </c>
      <c r="N496" s="160"/>
      <c r="O496" s="160"/>
      <c r="P496" s="160"/>
      <c r="Q496" s="160"/>
      <c r="R496" s="160"/>
      <c r="S496" s="160"/>
      <c r="T496" s="160"/>
      <c r="U496" s="160"/>
      <c r="V496" s="150" t="str">
        <f>IF(DB496&lt;&gt;"",
    IF(INT('Drill Size Info'!$AA$19)=INT('Drill Size Info'!$AB$19),
        --(INT('Drill Size Info'!$AA$19) &amp; "." &amp; DB496),
        IF(AND((--(INT('Drill Size Info'!$AA$19) &amp; "." &amp; DB496)&gt;=--('Drill Size Info'!$AA$19)), (--(INT('Drill Size Info'!$AA$19) &amp; "." &amp; DB496)&lt;=--('Drill Size Info'!$AB$19))),
            --(INT('Drill Size Info'!$AA$19) &amp; "." &amp; DB496),
            --(INT('Drill Size Info'!$AB$19) &amp; "." &amp; DB496)
        )
    ),
    IF(DA496&lt;&gt;"",
        IF(INT('Drill Size Info'!$AA$19)=INT('Drill Size Info'!$AB$19),
            --(INT('Drill Size Info'!$AA$19) &amp; "." &amp; LEFT(DA496,3)),
            IF(AND((--(INT('Drill Size Info'!$AA$19) &amp; "." &amp; LEFT(DA496,3))&gt;=--('Drill Size Info'!$AA$19)), (--(INT('Drill Size Info'!$AA$19) &amp; "." &amp; LEFT(DA496,3))&lt;=--('Drill Size Info'!$AB$19))),
                --(INT('Drill Size Info'!$AA$19) &amp; "." &amp; LEFT(DA496,3)),
                --(INT('Drill Size Info'!$AB$19) &amp; "." &amp; LEFT(DA496,3))
            )
        ),
        "OK"
    )
)</f>
        <v>OK</v>
      </c>
      <c r="W496" s="150" t="str">
        <f>IF(DC496&lt;&gt;"",
    IF(INT('Drill Size Info'!$AA$19)=INT('Drill Size Info'!$AB$19),
        --(INT('Drill Size Info'!$AA$19) &amp; "." &amp; DC496),
        IF(AND((--(INT('Drill Size Info'!$AA$19) &amp; "." &amp; DC496)&gt;=--('Drill Size Info'!$AA$19)), (--(INT('Drill Size Info'!$AA$19) &amp; "." &amp; DC496)&lt;=--('Drill Size Info'!$AB$19))),
            --(INT('Drill Size Info'!$AA$19) &amp; "." &amp; DC496),
            --(INT('Drill Size Info'!$AB$19) &amp; "." &amp; DC496)
        )
    ),
    IF(DA496&lt;&gt;"",
        IF(INT('Drill Size Info'!$AA$19)=INT('Drill Size Info'!$AB$19),
            --(INT('Drill Size Info'!$AA$19) &amp; "." &amp; RIGHT(DA496,3)),
            IF(AND((--(INT('Drill Size Info'!$AA$19) &amp; "." &amp; RIGHT(DA496,3))&gt;=--('Drill Size Info'!$AA$19)), (--(INT('Drill Size Info'!$AA$19) &amp; "." &amp; RIGHT(DA496,3))&lt;=--('Drill Size Info'!$AB$19))),
                --(INT('Drill Size Info'!$AA$19) &amp; "." &amp; RIGHT(DA496,3)),
                --(INT('Drill Size Info'!$AB$19) &amp; "." &amp; RIGHT(DA496,3))
            )
        ),
        "N/A"
    )
)</f>
        <v>N/A</v>
      </c>
      <c r="X496" s="150" t="str">
        <f>IF(DE496&lt;&gt;"",
    IF(INT('Drill Size Info'!$AA$19)=INT('Drill Size Info'!$AB$15),
        --(INT('Drill Size Info'!$AA$15) &amp; "." &amp; DE496),
        IF(AND((--(INT('Drill Size Info'!$AA$15) &amp; "." &amp; DE496)&gt;=--('Drill Size Info'!$AA$15)), (--(INT('Drill Size Info'!$AA$15) &amp; "." &amp; DE496)&lt;=--('Drill Size Info'!$AB$15))),
            --(INT('Drill Size Info'!$AA$15) &amp; "." &amp; DE496),
            --(INT('Drill Size Info'!$AB$15) &amp; "." &amp; DE496)
        )
    ),
    IF(DD496&lt;&gt;"",
        IF(INT('Drill Size Info'!$AA$15)=INT('Drill Size Info'!$AB$15),
            --(INT('Drill Size Info'!$AA$15) &amp; "." &amp; LEFT(DD496,3)),
            IF(AND((--(INT('Drill Size Info'!$AA$15) &amp; "." &amp; LEFT(DD496,3))&gt;=--('Drill Size Info'!$AA$15)), (--(INT('Drill Size Info'!$AA$15) &amp; "." &amp; LEFT(DD496,3))&lt;=--('Drill Size Info'!$AB$15))),
                --(INT('Drill Size Info'!$AA$15) &amp; "." &amp; LEFT(DD496,3)),
                --(INT('Drill Size Info'!$AB$15) &amp; "." &amp; LEFT(DD496,3))
            )
        ),
        "OK"
    )
)</f>
        <v>OK</v>
      </c>
      <c r="Y496" s="150" t="str">
        <f>IF(DF496&lt;&gt;"",
    IF(INT('Drill Size Info'!$AA$19)=INT('Drill Size Info'!$AB$15),
        --(INT('Drill Size Info'!$AA$15) &amp; "." &amp; DF496),
        IF(AND((--(INT('Drill Size Info'!$AA$15) &amp; "." &amp; DF496)&gt;=--('Drill Size Info'!$AA$15)), (--(INT('Drill Size Info'!$AA$15) &amp; "." &amp; DF496)&lt;=--('Drill Size Info'!$AB$15))),
            --(INT('Drill Size Info'!$AA$15) &amp; "." &amp; DF496),
            --(INT('Drill Size Info'!$AB$15) &amp; "." &amp; DF496)
        )
    ),
    IF(DD496&lt;&gt;"",
        IF(INT('Drill Size Info'!$AA$15)=INT('Drill Size Info'!$AB$15),
            --(INT('Drill Size Info'!$AA$15) &amp; "." &amp; RIGHT(DD496,3)),
            IF(AND((--(INT('Drill Size Info'!$AA$15) &amp; "." &amp; RIGHT(DD496,3))&gt;=--('Drill Size Info'!$AA$15)), (--(INT('Drill Size Info'!$AA$15) &amp; "." &amp; RIGHT(DD496,3))&lt;=--('Drill Size Info'!$AB$15))),
                --(INT('Drill Size Info'!$AA$15) &amp; "." &amp; RIGHT(DD496,3)),
                --(INT('Drill Size Info'!$AB$15) &amp; "." &amp; RIGHT(DD496,3))
            )
        ),
        "N/A"
    )
)</f>
        <v>N/A</v>
      </c>
      <c r="Z496" s="162"/>
      <c r="AA496" s="162"/>
      <c r="AB496" s="162"/>
      <c r="AC496" s="162"/>
      <c r="AD496" s="162"/>
      <c r="AE496" s="162"/>
      <c r="AF496" s="162"/>
      <c r="AG496" s="162"/>
      <c r="AH496" s="162"/>
      <c r="AI496" s="162"/>
      <c r="AJ496" s="162"/>
      <c r="AK496" s="183"/>
      <c r="AL496" s="183"/>
      <c r="AM496" s="162"/>
      <c r="AN496" s="162"/>
      <c r="AO496" s="162"/>
      <c r="AP496" s="162"/>
      <c r="AQ496" s="162"/>
      <c r="AR496" s="162"/>
      <c r="AS496" s="162"/>
      <c r="AT496" s="162"/>
      <c r="AU496" s="162"/>
      <c r="AV496" s="162"/>
      <c r="AW496" s="162"/>
      <c r="AX496" s="162"/>
      <c r="AY496" s="162"/>
      <c r="AZ496" s="163"/>
      <c r="BA496" s="163"/>
      <c r="BB496" s="163"/>
      <c r="BC496" s="163"/>
      <c r="BD496" s="163"/>
      <c r="BE496" s="163"/>
      <c r="BF496" s="164"/>
      <c r="BG496" s="165"/>
      <c r="BH496" s="162"/>
      <c r="BI496" s="162"/>
      <c r="BJ496" s="164"/>
      <c r="BK496" s="95"/>
      <c r="BL496" s="182"/>
      <c r="BM496" s="182"/>
      <c r="BN496" s="182"/>
      <c r="BO496" s="182"/>
      <c r="BP496" s="95" t="str">
        <f t="shared" si="245"/>
        <v/>
      </c>
    </row>
    <row r="497" spans="2:68" x14ac:dyDescent="0.2">
      <c r="B497" s="156">
        <f t="shared" si="246"/>
        <v>489</v>
      </c>
      <c r="C497" s="158" t="str">
        <f>CONCATENATE('DATA SHEET'!$B$9, 'DATA SHEET'!$Q$2)</f>
        <v>" HWDP</v>
      </c>
      <c r="D497" s="157" t="str">
        <f t="shared" si="247"/>
        <v/>
      </c>
      <c r="E497" s="158" t="str">
        <f>IF('DATA SHEET'!$E$10="Cat 2","N/A","OK")</f>
        <v>OK</v>
      </c>
      <c r="F497" s="158" t="str">
        <f>IF('DATA SHEET'!$E$10="Cat 2","N/A","OK")</f>
        <v>OK</v>
      </c>
      <c r="G497" s="160"/>
      <c r="H497" s="160"/>
      <c r="I497" s="160" t="s">
        <v>194</v>
      </c>
      <c r="J497" s="160" t="str">
        <f t="shared" si="248"/>
        <v>OK</v>
      </c>
      <c r="K497" s="160" t="str">
        <f t="shared" si="248"/>
        <v>OK</v>
      </c>
      <c r="L497" s="160" t="str">
        <f>IF('DATA SHEET'!$B$10="NC-50","N/A","OK")</f>
        <v>OK</v>
      </c>
      <c r="M497" s="160" t="str">
        <f>IF('DATA SHEET'!$B$10="NC-50","N/A","OK")</f>
        <v>OK</v>
      </c>
      <c r="N497" s="160"/>
      <c r="O497" s="160"/>
      <c r="P497" s="160"/>
      <c r="Q497" s="160"/>
      <c r="R497" s="160"/>
      <c r="S497" s="160"/>
      <c r="T497" s="160"/>
      <c r="U497" s="160"/>
      <c r="V497" s="150" t="str">
        <f>IF(DB497&lt;&gt;"",
    IF(INT('Drill Size Info'!$AA$19)=INT('Drill Size Info'!$AB$19),
        --(INT('Drill Size Info'!$AA$19) &amp; "." &amp; DB497),
        IF(AND((--(INT('Drill Size Info'!$AA$19) &amp; "." &amp; DB497)&gt;=--('Drill Size Info'!$AA$19)), (--(INT('Drill Size Info'!$AA$19) &amp; "." &amp; DB497)&lt;=--('Drill Size Info'!$AB$19))),
            --(INT('Drill Size Info'!$AA$19) &amp; "." &amp; DB497),
            --(INT('Drill Size Info'!$AB$19) &amp; "." &amp; DB497)
        )
    ),
    IF(DA497&lt;&gt;"",
        IF(INT('Drill Size Info'!$AA$19)=INT('Drill Size Info'!$AB$19),
            --(INT('Drill Size Info'!$AA$19) &amp; "." &amp; LEFT(DA497,3)),
            IF(AND((--(INT('Drill Size Info'!$AA$19) &amp; "." &amp; LEFT(DA497,3))&gt;=--('Drill Size Info'!$AA$19)), (--(INT('Drill Size Info'!$AA$19) &amp; "." &amp; LEFT(DA497,3))&lt;=--('Drill Size Info'!$AB$19))),
                --(INT('Drill Size Info'!$AA$19) &amp; "." &amp; LEFT(DA497,3)),
                --(INT('Drill Size Info'!$AB$19) &amp; "." &amp; LEFT(DA497,3))
            )
        ),
        "OK"
    )
)</f>
        <v>OK</v>
      </c>
      <c r="W497" s="150" t="str">
        <f>IF(DC497&lt;&gt;"",
    IF(INT('Drill Size Info'!$AA$19)=INT('Drill Size Info'!$AB$19),
        --(INT('Drill Size Info'!$AA$19) &amp; "." &amp; DC497),
        IF(AND((--(INT('Drill Size Info'!$AA$19) &amp; "." &amp; DC497)&gt;=--('Drill Size Info'!$AA$19)), (--(INT('Drill Size Info'!$AA$19) &amp; "." &amp; DC497)&lt;=--('Drill Size Info'!$AB$19))),
            --(INT('Drill Size Info'!$AA$19) &amp; "." &amp; DC497),
            --(INT('Drill Size Info'!$AB$19) &amp; "." &amp; DC497)
        )
    ),
    IF(DA497&lt;&gt;"",
        IF(INT('Drill Size Info'!$AA$19)=INT('Drill Size Info'!$AB$19),
            --(INT('Drill Size Info'!$AA$19) &amp; "." &amp; RIGHT(DA497,3)),
            IF(AND((--(INT('Drill Size Info'!$AA$19) &amp; "." &amp; RIGHT(DA497,3))&gt;=--('Drill Size Info'!$AA$19)), (--(INT('Drill Size Info'!$AA$19) &amp; "." &amp; RIGHT(DA497,3))&lt;=--('Drill Size Info'!$AB$19))),
                --(INT('Drill Size Info'!$AA$19) &amp; "." &amp; RIGHT(DA497,3)),
                --(INT('Drill Size Info'!$AB$19) &amp; "." &amp; RIGHT(DA497,3))
            )
        ),
        "N/A"
    )
)</f>
        <v>N/A</v>
      </c>
      <c r="X497" s="150" t="str">
        <f>IF(DE497&lt;&gt;"",
    IF(INT('Drill Size Info'!$AA$19)=INT('Drill Size Info'!$AB$15),
        --(INT('Drill Size Info'!$AA$15) &amp; "." &amp; DE497),
        IF(AND((--(INT('Drill Size Info'!$AA$15) &amp; "." &amp; DE497)&gt;=--('Drill Size Info'!$AA$15)), (--(INT('Drill Size Info'!$AA$15) &amp; "." &amp; DE497)&lt;=--('Drill Size Info'!$AB$15))),
            --(INT('Drill Size Info'!$AA$15) &amp; "." &amp; DE497),
            --(INT('Drill Size Info'!$AB$15) &amp; "." &amp; DE497)
        )
    ),
    IF(DD497&lt;&gt;"",
        IF(INT('Drill Size Info'!$AA$15)=INT('Drill Size Info'!$AB$15),
            --(INT('Drill Size Info'!$AA$15) &amp; "." &amp; LEFT(DD497,3)),
            IF(AND((--(INT('Drill Size Info'!$AA$15) &amp; "." &amp; LEFT(DD497,3))&gt;=--('Drill Size Info'!$AA$15)), (--(INT('Drill Size Info'!$AA$15) &amp; "." &amp; LEFT(DD497,3))&lt;=--('Drill Size Info'!$AB$15))),
                --(INT('Drill Size Info'!$AA$15) &amp; "." &amp; LEFT(DD497,3)),
                --(INT('Drill Size Info'!$AB$15) &amp; "." &amp; LEFT(DD497,3))
            )
        ),
        "OK"
    )
)</f>
        <v>OK</v>
      </c>
      <c r="Y497" s="150" t="str">
        <f>IF(DF497&lt;&gt;"",
    IF(INT('Drill Size Info'!$AA$19)=INT('Drill Size Info'!$AB$15),
        --(INT('Drill Size Info'!$AA$15) &amp; "." &amp; DF497),
        IF(AND((--(INT('Drill Size Info'!$AA$15) &amp; "." &amp; DF497)&gt;=--('Drill Size Info'!$AA$15)), (--(INT('Drill Size Info'!$AA$15) &amp; "." &amp; DF497)&lt;=--('Drill Size Info'!$AB$15))),
            --(INT('Drill Size Info'!$AA$15) &amp; "." &amp; DF497),
            --(INT('Drill Size Info'!$AB$15) &amp; "." &amp; DF497)
        )
    ),
    IF(DD497&lt;&gt;"",
        IF(INT('Drill Size Info'!$AA$15)=INT('Drill Size Info'!$AB$15),
            --(INT('Drill Size Info'!$AA$15) &amp; "." &amp; RIGHT(DD497,3)),
            IF(AND((--(INT('Drill Size Info'!$AA$15) &amp; "." &amp; RIGHT(DD497,3))&gt;=--('Drill Size Info'!$AA$15)), (--(INT('Drill Size Info'!$AA$15) &amp; "." &amp; RIGHT(DD497,3))&lt;=--('Drill Size Info'!$AB$15))),
                --(INT('Drill Size Info'!$AA$15) &amp; "." &amp; RIGHT(DD497,3)),
                --(INT('Drill Size Info'!$AB$15) &amp; "." &amp; RIGHT(DD497,3))
            )
        ),
        "N/A"
    )
)</f>
        <v>N/A</v>
      </c>
      <c r="Z497" s="162"/>
      <c r="AA497" s="162"/>
      <c r="AB497" s="162"/>
      <c r="AC497" s="162"/>
      <c r="AD497" s="162"/>
      <c r="AE497" s="162"/>
      <c r="AF497" s="162"/>
      <c r="AG497" s="162"/>
      <c r="AH497" s="162"/>
      <c r="AI497" s="162"/>
      <c r="AJ497" s="162"/>
      <c r="AK497" s="183"/>
      <c r="AL497" s="183"/>
      <c r="AM497" s="162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3"/>
      <c r="BA497" s="163"/>
      <c r="BB497" s="163"/>
      <c r="BC497" s="163"/>
      <c r="BD497" s="163"/>
      <c r="BE497" s="163"/>
      <c r="BF497" s="164"/>
      <c r="BG497" s="165"/>
      <c r="BH497" s="162"/>
      <c r="BI497" s="162"/>
      <c r="BJ497" s="164"/>
      <c r="BK497" s="95"/>
      <c r="BL497" s="182"/>
      <c r="BM497" s="182"/>
      <c r="BN497" s="182"/>
      <c r="BO497" s="182"/>
      <c r="BP497" s="95" t="str">
        <f t="shared" si="245"/>
        <v/>
      </c>
    </row>
    <row r="498" spans="2:68" x14ac:dyDescent="0.2">
      <c r="B498" s="156">
        <f t="shared" si="246"/>
        <v>490</v>
      </c>
      <c r="C498" s="158" t="str">
        <f>CONCATENATE('DATA SHEET'!$B$9, 'DATA SHEET'!$Q$2)</f>
        <v>" HWDP</v>
      </c>
      <c r="D498" s="157" t="str">
        <f t="shared" si="247"/>
        <v/>
      </c>
      <c r="E498" s="158" t="str">
        <f>IF('DATA SHEET'!$E$10="Cat 2","N/A","OK")</f>
        <v>OK</v>
      </c>
      <c r="F498" s="158" t="str">
        <f>IF('DATA SHEET'!$E$10="Cat 2","N/A","OK")</f>
        <v>OK</v>
      </c>
      <c r="G498" s="160"/>
      <c r="H498" s="160"/>
      <c r="I498" s="160" t="s">
        <v>194</v>
      </c>
      <c r="J498" s="160" t="str">
        <f t="shared" si="248"/>
        <v>OK</v>
      </c>
      <c r="K498" s="160" t="str">
        <f t="shared" si="248"/>
        <v>OK</v>
      </c>
      <c r="L498" s="160" t="str">
        <f>IF('DATA SHEET'!$B$10="NC-50","N/A","OK")</f>
        <v>OK</v>
      </c>
      <c r="M498" s="160" t="str">
        <f>IF('DATA SHEET'!$B$10="NC-50","N/A","OK")</f>
        <v>OK</v>
      </c>
      <c r="N498" s="160"/>
      <c r="O498" s="160"/>
      <c r="P498" s="160"/>
      <c r="Q498" s="160"/>
      <c r="R498" s="160"/>
      <c r="S498" s="160"/>
      <c r="T498" s="160"/>
      <c r="U498" s="160"/>
      <c r="V498" s="150" t="str">
        <f>IF(DB498&lt;&gt;"",
    IF(INT('Drill Size Info'!$AA$19)=INT('Drill Size Info'!$AB$19),
        --(INT('Drill Size Info'!$AA$19) &amp; "." &amp; DB498),
        IF(AND((--(INT('Drill Size Info'!$AA$19) &amp; "." &amp; DB498)&gt;=--('Drill Size Info'!$AA$19)), (--(INT('Drill Size Info'!$AA$19) &amp; "." &amp; DB498)&lt;=--('Drill Size Info'!$AB$19))),
            --(INT('Drill Size Info'!$AA$19) &amp; "." &amp; DB498),
            --(INT('Drill Size Info'!$AB$19) &amp; "." &amp; DB498)
        )
    ),
    IF(DA498&lt;&gt;"",
        IF(INT('Drill Size Info'!$AA$19)=INT('Drill Size Info'!$AB$19),
            --(INT('Drill Size Info'!$AA$19) &amp; "." &amp; LEFT(DA498,3)),
            IF(AND((--(INT('Drill Size Info'!$AA$19) &amp; "." &amp; LEFT(DA498,3))&gt;=--('Drill Size Info'!$AA$19)), (--(INT('Drill Size Info'!$AA$19) &amp; "." &amp; LEFT(DA498,3))&lt;=--('Drill Size Info'!$AB$19))),
                --(INT('Drill Size Info'!$AA$19) &amp; "." &amp; LEFT(DA498,3)),
                --(INT('Drill Size Info'!$AB$19) &amp; "." &amp; LEFT(DA498,3))
            )
        ),
        "OK"
    )
)</f>
        <v>OK</v>
      </c>
      <c r="W498" s="150" t="str">
        <f>IF(DC498&lt;&gt;"",
    IF(INT('Drill Size Info'!$AA$19)=INT('Drill Size Info'!$AB$19),
        --(INT('Drill Size Info'!$AA$19) &amp; "." &amp; DC498),
        IF(AND((--(INT('Drill Size Info'!$AA$19) &amp; "." &amp; DC498)&gt;=--('Drill Size Info'!$AA$19)), (--(INT('Drill Size Info'!$AA$19) &amp; "." &amp; DC498)&lt;=--('Drill Size Info'!$AB$19))),
            --(INT('Drill Size Info'!$AA$19) &amp; "." &amp; DC498),
            --(INT('Drill Size Info'!$AB$19) &amp; "." &amp; DC498)
        )
    ),
    IF(DA498&lt;&gt;"",
        IF(INT('Drill Size Info'!$AA$19)=INT('Drill Size Info'!$AB$19),
            --(INT('Drill Size Info'!$AA$19) &amp; "." &amp; RIGHT(DA498,3)),
            IF(AND((--(INT('Drill Size Info'!$AA$19) &amp; "." &amp; RIGHT(DA498,3))&gt;=--('Drill Size Info'!$AA$19)), (--(INT('Drill Size Info'!$AA$19) &amp; "." &amp; RIGHT(DA498,3))&lt;=--('Drill Size Info'!$AB$19))),
                --(INT('Drill Size Info'!$AA$19) &amp; "." &amp; RIGHT(DA498,3)),
                --(INT('Drill Size Info'!$AB$19) &amp; "." &amp; RIGHT(DA498,3))
            )
        ),
        "N/A"
    )
)</f>
        <v>N/A</v>
      </c>
      <c r="X498" s="150" t="str">
        <f>IF(DE498&lt;&gt;"",
    IF(INT('Drill Size Info'!$AA$19)=INT('Drill Size Info'!$AB$15),
        --(INT('Drill Size Info'!$AA$15) &amp; "." &amp; DE498),
        IF(AND((--(INT('Drill Size Info'!$AA$15) &amp; "." &amp; DE498)&gt;=--('Drill Size Info'!$AA$15)), (--(INT('Drill Size Info'!$AA$15) &amp; "." &amp; DE498)&lt;=--('Drill Size Info'!$AB$15))),
            --(INT('Drill Size Info'!$AA$15) &amp; "." &amp; DE498),
            --(INT('Drill Size Info'!$AB$15) &amp; "." &amp; DE498)
        )
    ),
    IF(DD498&lt;&gt;"",
        IF(INT('Drill Size Info'!$AA$15)=INT('Drill Size Info'!$AB$15),
            --(INT('Drill Size Info'!$AA$15) &amp; "." &amp; LEFT(DD498,3)),
            IF(AND((--(INT('Drill Size Info'!$AA$15) &amp; "." &amp; LEFT(DD498,3))&gt;=--('Drill Size Info'!$AA$15)), (--(INT('Drill Size Info'!$AA$15) &amp; "." &amp; LEFT(DD498,3))&lt;=--('Drill Size Info'!$AB$15))),
                --(INT('Drill Size Info'!$AA$15) &amp; "." &amp; LEFT(DD498,3)),
                --(INT('Drill Size Info'!$AB$15) &amp; "." &amp; LEFT(DD498,3))
            )
        ),
        "OK"
    )
)</f>
        <v>OK</v>
      </c>
      <c r="Y498" s="150" t="str">
        <f>IF(DF498&lt;&gt;"",
    IF(INT('Drill Size Info'!$AA$19)=INT('Drill Size Info'!$AB$15),
        --(INT('Drill Size Info'!$AA$15) &amp; "." &amp; DF498),
        IF(AND((--(INT('Drill Size Info'!$AA$15) &amp; "." &amp; DF498)&gt;=--('Drill Size Info'!$AA$15)), (--(INT('Drill Size Info'!$AA$15) &amp; "." &amp; DF498)&lt;=--('Drill Size Info'!$AB$15))),
            --(INT('Drill Size Info'!$AA$15) &amp; "." &amp; DF498),
            --(INT('Drill Size Info'!$AB$15) &amp; "." &amp; DF498)
        )
    ),
    IF(DD498&lt;&gt;"",
        IF(INT('Drill Size Info'!$AA$15)=INT('Drill Size Info'!$AB$15),
            --(INT('Drill Size Info'!$AA$15) &amp; "." &amp; RIGHT(DD498,3)),
            IF(AND((--(INT('Drill Size Info'!$AA$15) &amp; "." &amp; RIGHT(DD498,3))&gt;=--('Drill Size Info'!$AA$15)), (--(INT('Drill Size Info'!$AA$15) &amp; "." &amp; RIGHT(DD498,3))&lt;=--('Drill Size Info'!$AB$15))),
                --(INT('Drill Size Info'!$AA$15) &amp; "." &amp; RIGHT(DD498,3)),
                --(INT('Drill Size Info'!$AB$15) &amp; "." &amp; RIGHT(DD498,3))
            )
        ),
        "N/A"
    )
)</f>
        <v>N/A</v>
      </c>
      <c r="Z498" s="162"/>
      <c r="AA498" s="162"/>
      <c r="AB498" s="162"/>
      <c r="AC498" s="162"/>
      <c r="AD498" s="162"/>
      <c r="AE498" s="162"/>
      <c r="AF498" s="162"/>
      <c r="AG498" s="162"/>
      <c r="AH498" s="162"/>
      <c r="AI498" s="162"/>
      <c r="AJ498" s="162"/>
      <c r="AK498" s="183"/>
      <c r="AL498" s="183"/>
      <c r="AM498" s="162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3"/>
      <c r="BA498" s="163"/>
      <c r="BB498" s="163"/>
      <c r="BC498" s="163"/>
      <c r="BD498" s="163"/>
      <c r="BE498" s="163"/>
      <c r="BF498" s="164"/>
      <c r="BG498" s="165"/>
      <c r="BH498" s="162"/>
      <c r="BI498" s="162"/>
      <c r="BJ498" s="164"/>
      <c r="BK498" s="95"/>
      <c r="BL498" s="182"/>
      <c r="BM498" s="182"/>
      <c r="BN498" s="182"/>
      <c r="BO498" s="182"/>
      <c r="BP498" s="95" t="str">
        <f t="shared" si="245"/>
        <v/>
      </c>
    </row>
    <row r="499" spans="2:68" x14ac:dyDescent="0.2">
      <c r="B499" s="156">
        <f t="shared" si="246"/>
        <v>491</v>
      </c>
      <c r="C499" s="158" t="str">
        <f>CONCATENATE('DATA SHEET'!$B$9, 'DATA SHEET'!$Q$2)</f>
        <v>" HWDP</v>
      </c>
      <c r="D499" s="157" t="str">
        <f t="shared" si="247"/>
        <v/>
      </c>
      <c r="E499" s="158" t="str">
        <f>IF('DATA SHEET'!$E$10="Cat 2","N/A","OK")</f>
        <v>OK</v>
      </c>
      <c r="F499" s="158" t="str">
        <f>IF('DATA SHEET'!$E$10="Cat 2","N/A","OK")</f>
        <v>OK</v>
      </c>
      <c r="G499" s="160"/>
      <c r="H499" s="160"/>
      <c r="I499" s="160" t="s">
        <v>194</v>
      </c>
      <c r="J499" s="160" t="str">
        <f t="shared" si="248"/>
        <v>OK</v>
      </c>
      <c r="K499" s="160" t="str">
        <f t="shared" si="248"/>
        <v>OK</v>
      </c>
      <c r="L499" s="160" t="str">
        <f>IF('DATA SHEET'!$B$10="NC-50","N/A","OK")</f>
        <v>OK</v>
      </c>
      <c r="M499" s="160" t="str">
        <f>IF('DATA SHEET'!$B$10="NC-50","N/A","OK")</f>
        <v>OK</v>
      </c>
      <c r="N499" s="160"/>
      <c r="O499" s="160"/>
      <c r="P499" s="160"/>
      <c r="Q499" s="160"/>
      <c r="R499" s="160"/>
      <c r="S499" s="160"/>
      <c r="T499" s="160"/>
      <c r="U499" s="160"/>
      <c r="V499" s="150" t="str">
        <f>IF(DB499&lt;&gt;"",
    IF(INT('Drill Size Info'!$AA$19)=INT('Drill Size Info'!$AB$19),
        --(INT('Drill Size Info'!$AA$19) &amp; "." &amp; DB499),
        IF(AND((--(INT('Drill Size Info'!$AA$19) &amp; "." &amp; DB499)&gt;=--('Drill Size Info'!$AA$19)), (--(INT('Drill Size Info'!$AA$19) &amp; "." &amp; DB499)&lt;=--('Drill Size Info'!$AB$19))),
            --(INT('Drill Size Info'!$AA$19) &amp; "." &amp; DB499),
            --(INT('Drill Size Info'!$AB$19) &amp; "." &amp; DB499)
        )
    ),
    IF(DA499&lt;&gt;"",
        IF(INT('Drill Size Info'!$AA$19)=INT('Drill Size Info'!$AB$19),
            --(INT('Drill Size Info'!$AA$19) &amp; "." &amp; LEFT(DA499,3)),
            IF(AND((--(INT('Drill Size Info'!$AA$19) &amp; "." &amp; LEFT(DA499,3))&gt;=--('Drill Size Info'!$AA$19)), (--(INT('Drill Size Info'!$AA$19) &amp; "." &amp; LEFT(DA499,3))&lt;=--('Drill Size Info'!$AB$19))),
                --(INT('Drill Size Info'!$AA$19) &amp; "." &amp; LEFT(DA499,3)),
                --(INT('Drill Size Info'!$AB$19) &amp; "." &amp; LEFT(DA499,3))
            )
        ),
        "OK"
    )
)</f>
        <v>OK</v>
      </c>
      <c r="W499" s="150" t="str">
        <f>IF(DC499&lt;&gt;"",
    IF(INT('Drill Size Info'!$AA$19)=INT('Drill Size Info'!$AB$19),
        --(INT('Drill Size Info'!$AA$19) &amp; "." &amp; DC499),
        IF(AND((--(INT('Drill Size Info'!$AA$19) &amp; "." &amp; DC499)&gt;=--('Drill Size Info'!$AA$19)), (--(INT('Drill Size Info'!$AA$19) &amp; "." &amp; DC499)&lt;=--('Drill Size Info'!$AB$19))),
            --(INT('Drill Size Info'!$AA$19) &amp; "." &amp; DC499),
            --(INT('Drill Size Info'!$AB$19) &amp; "." &amp; DC499)
        )
    ),
    IF(DA499&lt;&gt;"",
        IF(INT('Drill Size Info'!$AA$19)=INT('Drill Size Info'!$AB$19),
            --(INT('Drill Size Info'!$AA$19) &amp; "." &amp; RIGHT(DA499,3)),
            IF(AND((--(INT('Drill Size Info'!$AA$19) &amp; "." &amp; RIGHT(DA499,3))&gt;=--('Drill Size Info'!$AA$19)), (--(INT('Drill Size Info'!$AA$19) &amp; "." &amp; RIGHT(DA499,3))&lt;=--('Drill Size Info'!$AB$19))),
                --(INT('Drill Size Info'!$AA$19) &amp; "." &amp; RIGHT(DA499,3)),
                --(INT('Drill Size Info'!$AB$19) &amp; "." &amp; RIGHT(DA499,3))
            )
        ),
        "N/A"
    )
)</f>
        <v>N/A</v>
      </c>
      <c r="X499" s="150" t="str">
        <f>IF(DE499&lt;&gt;"",
    IF(INT('Drill Size Info'!$AA$19)=INT('Drill Size Info'!$AB$15),
        --(INT('Drill Size Info'!$AA$15) &amp; "." &amp; DE499),
        IF(AND((--(INT('Drill Size Info'!$AA$15) &amp; "." &amp; DE499)&gt;=--('Drill Size Info'!$AA$15)), (--(INT('Drill Size Info'!$AA$15) &amp; "." &amp; DE499)&lt;=--('Drill Size Info'!$AB$15))),
            --(INT('Drill Size Info'!$AA$15) &amp; "." &amp; DE499),
            --(INT('Drill Size Info'!$AB$15) &amp; "." &amp; DE499)
        )
    ),
    IF(DD499&lt;&gt;"",
        IF(INT('Drill Size Info'!$AA$15)=INT('Drill Size Info'!$AB$15),
            --(INT('Drill Size Info'!$AA$15) &amp; "." &amp; LEFT(DD499,3)),
            IF(AND((--(INT('Drill Size Info'!$AA$15) &amp; "." &amp; LEFT(DD499,3))&gt;=--('Drill Size Info'!$AA$15)), (--(INT('Drill Size Info'!$AA$15) &amp; "." &amp; LEFT(DD499,3))&lt;=--('Drill Size Info'!$AB$15))),
                --(INT('Drill Size Info'!$AA$15) &amp; "." &amp; LEFT(DD499,3)),
                --(INT('Drill Size Info'!$AB$15) &amp; "." &amp; LEFT(DD499,3))
            )
        ),
        "OK"
    )
)</f>
        <v>OK</v>
      </c>
      <c r="Y499" s="150" t="str">
        <f>IF(DF499&lt;&gt;"",
    IF(INT('Drill Size Info'!$AA$19)=INT('Drill Size Info'!$AB$15),
        --(INT('Drill Size Info'!$AA$15) &amp; "." &amp; DF499),
        IF(AND((--(INT('Drill Size Info'!$AA$15) &amp; "." &amp; DF499)&gt;=--('Drill Size Info'!$AA$15)), (--(INT('Drill Size Info'!$AA$15) &amp; "." &amp; DF499)&lt;=--('Drill Size Info'!$AB$15))),
            --(INT('Drill Size Info'!$AA$15) &amp; "." &amp; DF499),
            --(INT('Drill Size Info'!$AB$15) &amp; "." &amp; DF499)
        )
    ),
    IF(DD499&lt;&gt;"",
        IF(INT('Drill Size Info'!$AA$15)=INT('Drill Size Info'!$AB$15),
            --(INT('Drill Size Info'!$AA$15) &amp; "." &amp; RIGHT(DD499,3)),
            IF(AND((--(INT('Drill Size Info'!$AA$15) &amp; "." &amp; RIGHT(DD499,3))&gt;=--('Drill Size Info'!$AA$15)), (--(INT('Drill Size Info'!$AA$15) &amp; "." &amp; RIGHT(DD499,3))&lt;=--('Drill Size Info'!$AB$15))),
                --(INT('Drill Size Info'!$AA$15) &amp; "." &amp; RIGHT(DD499,3)),
                --(INT('Drill Size Info'!$AB$15) &amp; "." &amp; RIGHT(DD499,3))
            )
        ),
        "N/A"
    )
)</f>
        <v>N/A</v>
      </c>
      <c r="Z499" s="162"/>
      <c r="AA499" s="162"/>
      <c r="AB499" s="162"/>
      <c r="AC499" s="162"/>
      <c r="AD499" s="162"/>
      <c r="AE499" s="162"/>
      <c r="AF499" s="162"/>
      <c r="AG499" s="162"/>
      <c r="AH499" s="162"/>
      <c r="AI499" s="162"/>
      <c r="AJ499" s="162"/>
      <c r="AK499" s="183"/>
      <c r="AL499" s="183"/>
      <c r="AM499" s="162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3"/>
      <c r="BA499" s="163"/>
      <c r="BB499" s="163"/>
      <c r="BC499" s="163"/>
      <c r="BD499" s="163"/>
      <c r="BE499" s="163"/>
      <c r="BF499" s="164"/>
      <c r="BG499" s="165"/>
      <c r="BH499" s="162"/>
      <c r="BI499" s="162"/>
      <c r="BJ499" s="164"/>
      <c r="BK499" s="95"/>
      <c r="BL499" s="182"/>
      <c r="BM499" s="182"/>
      <c r="BN499" s="182"/>
      <c r="BO499" s="182"/>
      <c r="BP499" s="95" t="str">
        <f t="shared" si="245"/>
        <v/>
      </c>
    </row>
    <row r="500" spans="2:68" x14ac:dyDescent="0.2">
      <c r="B500" s="156">
        <f t="shared" si="246"/>
        <v>492</v>
      </c>
      <c r="C500" s="158" t="str">
        <f>CONCATENATE('DATA SHEET'!$B$9, 'DATA SHEET'!$Q$2)</f>
        <v>" HWDP</v>
      </c>
      <c r="D500" s="157" t="str">
        <f t="shared" si="247"/>
        <v/>
      </c>
      <c r="E500" s="158" t="str">
        <f>IF('DATA SHEET'!$E$10="Cat 2","N/A","OK")</f>
        <v>OK</v>
      </c>
      <c r="F500" s="158" t="str">
        <f>IF('DATA SHEET'!$E$10="Cat 2","N/A","OK")</f>
        <v>OK</v>
      </c>
      <c r="G500" s="160"/>
      <c r="H500" s="160"/>
      <c r="I500" s="160" t="s">
        <v>194</v>
      </c>
      <c r="J500" s="160" t="str">
        <f t="shared" si="248"/>
        <v>OK</v>
      </c>
      <c r="K500" s="160" t="str">
        <f t="shared" si="248"/>
        <v>OK</v>
      </c>
      <c r="L500" s="160" t="str">
        <f>IF('DATA SHEET'!$B$10="NC-50","N/A","OK")</f>
        <v>OK</v>
      </c>
      <c r="M500" s="160" t="str">
        <f>IF('DATA SHEET'!$B$10="NC-50","N/A","OK")</f>
        <v>OK</v>
      </c>
      <c r="N500" s="160"/>
      <c r="O500" s="160"/>
      <c r="P500" s="160"/>
      <c r="Q500" s="160"/>
      <c r="R500" s="160"/>
      <c r="S500" s="160"/>
      <c r="T500" s="160"/>
      <c r="U500" s="160"/>
      <c r="V500" s="150" t="str">
        <f>IF(DB500&lt;&gt;"",
    IF(INT('Drill Size Info'!$AA$19)=INT('Drill Size Info'!$AB$19),
        --(INT('Drill Size Info'!$AA$19) &amp; "." &amp; DB500),
        IF(AND((--(INT('Drill Size Info'!$AA$19) &amp; "." &amp; DB500)&gt;=--('Drill Size Info'!$AA$19)), (--(INT('Drill Size Info'!$AA$19) &amp; "." &amp; DB500)&lt;=--('Drill Size Info'!$AB$19))),
            --(INT('Drill Size Info'!$AA$19) &amp; "." &amp; DB500),
            --(INT('Drill Size Info'!$AB$19) &amp; "." &amp; DB500)
        )
    ),
    IF(DA500&lt;&gt;"",
        IF(INT('Drill Size Info'!$AA$19)=INT('Drill Size Info'!$AB$19),
            --(INT('Drill Size Info'!$AA$19) &amp; "." &amp; LEFT(DA500,3)),
            IF(AND((--(INT('Drill Size Info'!$AA$19) &amp; "." &amp; LEFT(DA500,3))&gt;=--('Drill Size Info'!$AA$19)), (--(INT('Drill Size Info'!$AA$19) &amp; "." &amp; LEFT(DA500,3))&lt;=--('Drill Size Info'!$AB$19))),
                --(INT('Drill Size Info'!$AA$19) &amp; "." &amp; LEFT(DA500,3)),
                --(INT('Drill Size Info'!$AB$19) &amp; "." &amp; LEFT(DA500,3))
            )
        ),
        "OK"
    )
)</f>
        <v>OK</v>
      </c>
      <c r="W500" s="150" t="str">
        <f>IF(DC500&lt;&gt;"",
    IF(INT('Drill Size Info'!$AA$19)=INT('Drill Size Info'!$AB$19),
        --(INT('Drill Size Info'!$AA$19) &amp; "." &amp; DC500),
        IF(AND((--(INT('Drill Size Info'!$AA$19) &amp; "." &amp; DC500)&gt;=--('Drill Size Info'!$AA$19)), (--(INT('Drill Size Info'!$AA$19) &amp; "." &amp; DC500)&lt;=--('Drill Size Info'!$AB$19))),
            --(INT('Drill Size Info'!$AA$19) &amp; "." &amp; DC500),
            --(INT('Drill Size Info'!$AB$19) &amp; "." &amp; DC500)
        )
    ),
    IF(DA500&lt;&gt;"",
        IF(INT('Drill Size Info'!$AA$19)=INT('Drill Size Info'!$AB$19),
            --(INT('Drill Size Info'!$AA$19) &amp; "." &amp; RIGHT(DA500,3)),
            IF(AND((--(INT('Drill Size Info'!$AA$19) &amp; "." &amp; RIGHT(DA500,3))&gt;=--('Drill Size Info'!$AA$19)), (--(INT('Drill Size Info'!$AA$19) &amp; "." &amp; RIGHT(DA500,3))&lt;=--('Drill Size Info'!$AB$19))),
                --(INT('Drill Size Info'!$AA$19) &amp; "." &amp; RIGHT(DA500,3)),
                --(INT('Drill Size Info'!$AB$19) &amp; "." &amp; RIGHT(DA500,3))
            )
        ),
        "N/A"
    )
)</f>
        <v>N/A</v>
      </c>
      <c r="X500" s="150" t="str">
        <f>IF(DE500&lt;&gt;"",
    IF(INT('Drill Size Info'!$AA$19)=INT('Drill Size Info'!$AB$15),
        --(INT('Drill Size Info'!$AA$15) &amp; "." &amp; DE500),
        IF(AND((--(INT('Drill Size Info'!$AA$15) &amp; "." &amp; DE500)&gt;=--('Drill Size Info'!$AA$15)), (--(INT('Drill Size Info'!$AA$15) &amp; "." &amp; DE500)&lt;=--('Drill Size Info'!$AB$15))),
            --(INT('Drill Size Info'!$AA$15) &amp; "." &amp; DE500),
            --(INT('Drill Size Info'!$AB$15) &amp; "." &amp; DE500)
        )
    ),
    IF(DD500&lt;&gt;"",
        IF(INT('Drill Size Info'!$AA$15)=INT('Drill Size Info'!$AB$15),
            --(INT('Drill Size Info'!$AA$15) &amp; "." &amp; LEFT(DD500,3)),
            IF(AND((--(INT('Drill Size Info'!$AA$15) &amp; "." &amp; LEFT(DD500,3))&gt;=--('Drill Size Info'!$AA$15)), (--(INT('Drill Size Info'!$AA$15) &amp; "." &amp; LEFT(DD500,3))&lt;=--('Drill Size Info'!$AB$15))),
                --(INT('Drill Size Info'!$AA$15) &amp; "." &amp; LEFT(DD500,3)),
                --(INT('Drill Size Info'!$AB$15) &amp; "." &amp; LEFT(DD500,3))
            )
        ),
        "OK"
    )
)</f>
        <v>OK</v>
      </c>
      <c r="Y500" s="150" t="str">
        <f>IF(DF500&lt;&gt;"",
    IF(INT('Drill Size Info'!$AA$19)=INT('Drill Size Info'!$AB$15),
        --(INT('Drill Size Info'!$AA$15) &amp; "." &amp; DF500),
        IF(AND((--(INT('Drill Size Info'!$AA$15) &amp; "." &amp; DF500)&gt;=--('Drill Size Info'!$AA$15)), (--(INT('Drill Size Info'!$AA$15) &amp; "." &amp; DF500)&lt;=--('Drill Size Info'!$AB$15))),
            --(INT('Drill Size Info'!$AA$15) &amp; "." &amp; DF500),
            --(INT('Drill Size Info'!$AB$15) &amp; "." &amp; DF500)
        )
    ),
    IF(DD500&lt;&gt;"",
        IF(INT('Drill Size Info'!$AA$15)=INT('Drill Size Info'!$AB$15),
            --(INT('Drill Size Info'!$AA$15) &amp; "." &amp; RIGHT(DD500,3)),
            IF(AND((--(INT('Drill Size Info'!$AA$15) &amp; "." &amp; RIGHT(DD500,3))&gt;=--('Drill Size Info'!$AA$15)), (--(INT('Drill Size Info'!$AA$15) &amp; "." &amp; RIGHT(DD500,3))&lt;=--('Drill Size Info'!$AB$15))),
                --(INT('Drill Size Info'!$AA$15) &amp; "." &amp; RIGHT(DD500,3)),
                --(INT('Drill Size Info'!$AB$15) &amp; "." &amp; RIGHT(DD500,3))
            )
        ),
        "N/A"
    )
)</f>
        <v>N/A</v>
      </c>
      <c r="Z500" s="162"/>
      <c r="AA500" s="162"/>
      <c r="AB500" s="162"/>
      <c r="AC500" s="162"/>
      <c r="AD500" s="162"/>
      <c r="AE500" s="162"/>
      <c r="AF500" s="162"/>
      <c r="AG500" s="162"/>
      <c r="AH500" s="162"/>
      <c r="AI500" s="162"/>
      <c r="AJ500" s="162"/>
      <c r="AK500" s="183"/>
      <c r="AL500" s="183"/>
      <c r="AM500" s="162"/>
      <c r="AN500" s="162"/>
      <c r="AO500" s="162"/>
      <c r="AP500" s="162"/>
      <c r="AQ500" s="162"/>
      <c r="AR500" s="162"/>
      <c r="AS500" s="162"/>
      <c r="AT500" s="162"/>
      <c r="AU500" s="162"/>
      <c r="AV500" s="162"/>
      <c r="AW500" s="162"/>
      <c r="AX500" s="162"/>
      <c r="AY500" s="162"/>
      <c r="AZ500" s="163"/>
      <c r="BA500" s="163"/>
      <c r="BB500" s="163"/>
      <c r="BC500" s="163"/>
      <c r="BD500" s="163"/>
      <c r="BE500" s="163"/>
      <c r="BF500" s="164"/>
      <c r="BG500" s="165"/>
      <c r="BH500" s="162"/>
      <c r="BI500" s="162"/>
      <c r="BJ500" s="164"/>
      <c r="BK500" s="95"/>
      <c r="BL500" s="182"/>
      <c r="BM500" s="182"/>
      <c r="BN500" s="182"/>
      <c r="BO500" s="182"/>
      <c r="BP500" s="95" t="str">
        <f t="shared" si="245"/>
        <v/>
      </c>
    </row>
    <row r="501" spans="2:68" x14ac:dyDescent="0.2">
      <c r="B501" s="156">
        <f t="shared" si="246"/>
        <v>493</v>
      </c>
      <c r="C501" s="158" t="str">
        <f>CONCATENATE('DATA SHEET'!$B$9, 'DATA SHEET'!$Q$2)</f>
        <v>" HWDP</v>
      </c>
      <c r="D501" s="157" t="str">
        <f t="shared" si="247"/>
        <v/>
      </c>
      <c r="E501" s="158" t="str">
        <f>IF('DATA SHEET'!$E$10="Cat 2","N/A","OK")</f>
        <v>OK</v>
      </c>
      <c r="F501" s="158" t="str">
        <f>IF('DATA SHEET'!$E$10="Cat 2","N/A","OK")</f>
        <v>OK</v>
      </c>
      <c r="G501" s="160"/>
      <c r="H501" s="160"/>
      <c r="I501" s="160" t="s">
        <v>194</v>
      </c>
      <c r="J501" s="160" t="str">
        <f t="shared" si="248"/>
        <v>OK</v>
      </c>
      <c r="K501" s="160" t="str">
        <f t="shared" si="248"/>
        <v>OK</v>
      </c>
      <c r="L501" s="160" t="str">
        <f>IF('DATA SHEET'!$B$10="NC-50","N/A","OK")</f>
        <v>OK</v>
      </c>
      <c r="M501" s="160" t="str">
        <f>IF('DATA SHEET'!$B$10="NC-50","N/A","OK")</f>
        <v>OK</v>
      </c>
      <c r="N501" s="160"/>
      <c r="O501" s="160"/>
      <c r="P501" s="160"/>
      <c r="Q501" s="160"/>
      <c r="R501" s="160"/>
      <c r="S501" s="160"/>
      <c r="T501" s="160"/>
      <c r="U501" s="160"/>
      <c r="V501" s="150" t="str">
        <f>IF(DB501&lt;&gt;"",
    IF(INT('Drill Size Info'!$AA$19)=INT('Drill Size Info'!$AB$19),
        --(INT('Drill Size Info'!$AA$19) &amp; "." &amp; DB501),
        IF(AND((--(INT('Drill Size Info'!$AA$19) &amp; "." &amp; DB501)&gt;=--('Drill Size Info'!$AA$19)), (--(INT('Drill Size Info'!$AA$19) &amp; "." &amp; DB501)&lt;=--('Drill Size Info'!$AB$19))),
            --(INT('Drill Size Info'!$AA$19) &amp; "." &amp; DB501),
            --(INT('Drill Size Info'!$AB$19) &amp; "." &amp; DB501)
        )
    ),
    IF(DA501&lt;&gt;"",
        IF(INT('Drill Size Info'!$AA$19)=INT('Drill Size Info'!$AB$19),
            --(INT('Drill Size Info'!$AA$19) &amp; "." &amp; LEFT(DA501,3)),
            IF(AND((--(INT('Drill Size Info'!$AA$19) &amp; "." &amp; LEFT(DA501,3))&gt;=--('Drill Size Info'!$AA$19)), (--(INT('Drill Size Info'!$AA$19) &amp; "." &amp; LEFT(DA501,3))&lt;=--('Drill Size Info'!$AB$19))),
                --(INT('Drill Size Info'!$AA$19) &amp; "." &amp; LEFT(DA501,3)),
                --(INT('Drill Size Info'!$AB$19) &amp; "." &amp; LEFT(DA501,3))
            )
        ),
        "OK"
    )
)</f>
        <v>OK</v>
      </c>
      <c r="W501" s="150" t="str">
        <f>IF(DC501&lt;&gt;"",
    IF(INT('Drill Size Info'!$AA$19)=INT('Drill Size Info'!$AB$19),
        --(INT('Drill Size Info'!$AA$19) &amp; "." &amp; DC501),
        IF(AND((--(INT('Drill Size Info'!$AA$19) &amp; "." &amp; DC501)&gt;=--('Drill Size Info'!$AA$19)), (--(INT('Drill Size Info'!$AA$19) &amp; "." &amp; DC501)&lt;=--('Drill Size Info'!$AB$19))),
            --(INT('Drill Size Info'!$AA$19) &amp; "." &amp; DC501),
            --(INT('Drill Size Info'!$AB$19) &amp; "." &amp; DC501)
        )
    ),
    IF(DA501&lt;&gt;"",
        IF(INT('Drill Size Info'!$AA$19)=INT('Drill Size Info'!$AB$19),
            --(INT('Drill Size Info'!$AA$19) &amp; "." &amp; RIGHT(DA501,3)),
            IF(AND((--(INT('Drill Size Info'!$AA$19) &amp; "." &amp; RIGHT(DA501,3))&gt;=--('Drill Size Info'!$AA$19)), (--(INT('Drill Size Info'!$AA$19) &amp; "." &amp; RIGHT(DA501,3))&lt;=--('Drill Size Info'!$AB$19))),
                --(INT('Drill Size Info'!$AA$19) &amp; "." &amp; RIGHT(DA501,3)),
                --(INT('Drill Size Info'!$AB$19) &amp; "." &amp; RIGHT(DA501,3))
            )
        ),
        "N/A"
    )
)</f>
        <v>N/A</v>
      </c>
      <c r="X501" s="150" t="str">
        <f>IF(DE501&lt;&gt;"",
    IF(INT('Drill Size Info'!$AA$19)=INT('Drill Size Info'!$AB$15),
        --(INT('Drill Size Info'!$AA$15) &amp; "." &amp; DE501),
        IF(AND((--(INT('Drill Size Info'!$AA$15) &amp; "." &amp; DE501)&gt;=--('Drill Size Info'!$AA$15)), (--(INT('Drill Size Info'!$AA$15) &amp; "." &amp; DE501)&lt;=--('Drill Size Info'!$AB$15))),
            --(INT('Drill Size Info'!$AA$15) &amp; "." &amp; DE501),
            --(INT('Drill Size Info'!$AB$15) &amp; "." &amp; DE501)
        )
    ),
    IF(DD501&lt;&gt;"",
        IF(INT('Drill Size Info'!$AA$15)=INT('Drill Size Info'!$AB$15),
            --(INT('Drill Size Info'!$AA$15) &amp; "." &amp; LEFT(DD501,3)),
            IF(AND((--(INT('Drill Size Info'!$AA$15) &amp; "." &amp; LEFT(DD501,3))&gt;=--('Drill Size Info'!$AA$15)), (--(INT('Drill Size Info'!$AA$15) &amp; "." &amp; LEFT(DD501,3))&lt;=--('Drill Size Info'!$AB$15))),
                --(INT('Drill Size Info'!$AA$15) &amp; "." &amp; LEFT(DD501,3)),
                --(INT('Drill Size Info'!$AB$15) &amp; "." &amp; LEFT(DD501,3))
            )
        ),
        "OK"
    )
)</f>
        <v>OK</v>
      </c>
      <c r="Y501" s="150" t="str">
        <f>IF(DF501&lt;&gt;"",
    IF(INT('Drill Size Info'!$AA$19)=INT('Drill Size Info'!$AB$15),
        --(INT('Drill Size Info'!$AA$15) &amp; "." &amp; DF501),
        IF(AND((--(INT('Drill Size Info'!$AA$15) &amp; "." &amp; DF501)&gt;=--('Drill Size Info'!$AA$15)), (--(INT('Drill Size Info'!$AA$15) &amp; "." &amp; DF501)&lt;=--('Drill Size Info'!$AB$15))),
            --(INT('Drill Size Info'!$AA$15) &amp; "." &amp; DF501),
            --(INT('Drill Size Info'!$AB$15) &amp; "." &amp; DF501)
        )
    ),
    IF(DD501&lt;&gt;"",
        IF(INT('Drill Size Info'!$AA$15)=INT('Drill Size Info'!$AB$15),
            --(INT('Drill Size Info'!$AA$15) &amp; "." &amp; RIGHT(DD501,3)),
            IF(AND((--(INT('Drill Size Info'!$AA$15) &amp; "." &amp; RIGHT(DD501,3))&gt;=--('Drill Size Info'!$AA$15)), (--(INT('Drill Size Info'!$AA$15) &amp; "." &amp; RIGHT(DD501,3))&lt;=--('Drill Size Info'!$AB$15))),
                --(INT('Drill Size Info'!$AA$15) &amp; "." &amp; RIGHT(DD501,3)),
                --(INT('Drill Size Info'!$AB$15) &amp; "." &amp; RIGHT(DD501,3))
            )
        ),
        "N/A"
    )
)</f>
        <v>N/A</v>
      </c>
      <c r="Z501" s="162"/>
      <c r="AA501" s="162"/>
      <c r="AB501" s="162"/>
      <c r="AC501" s="162"/>
      <c r="AD501" s="162"/>
      <c r="AE501" s="162"/>
      <c r="AF501" s="162"/>
      <c r="AG501" s="162"/>
      <c r="AH501" s="162"/>
      <c r="AI501" s="162"/>
      <c r="AJ501" s="162"/>
      <c r="AK501" s="183"/>
      <c r="AL501" s="183"/>
      <c r="AM501" s="162"/>
      <c r="AN501" s="162"/>
      <c r="AO501" s="162"/>
      <c r="AP501" s="162"/>
      <c r="AQ501" s="162"/>
      <c r="AR501" s="162"/>
      <c r="AS501" s="162"/>
      <c r="AT501" s="162"/>
      <c r="AU501" s="162"/>
      <c r="AV501" s="162"/>
      <c r="AW501" s="162"/>
      <c r="AX501" s="162"/>
      <c r="AY501" s="162"/>
      <c r="AZ501" s="163"/>
      <c r="BA501" s="163"/>
      <c r="BB501" s="163"/>
      <c r="BC501" s="163"/>
      <c r="BD501" s="163"/>
      <c r="BE501" s="163"/>
      <c r="BF501" s="164"/>
      <c r="BG501" s="165"/>
      <c r="BH501" s="162"/>
      <c r="BI501" s="162"/>
      <c r="BJ501" s="164"/>
      <c r="BK501" s="95"/>
      <c r="BL501" s="182"/>
      <c r="BM501" s="182"/>
      <c r="BN501" s="182"/>
      <c r="BO501" s="182"/>
      <c r="BP501" s="95" t="str">
        <f t="shared" si="245"/>
        <v/>
      </c>
    </row>
    <row r="502" spans="2:68" x14ac:dyDescent="0.2">
      <c r="B502" s="156">
        <f t="shared" si="246"/>
        <v>494</v>
      </c>
      <c r="C502" s="158" t="str">
        <f>CONCATENATE('DATA SHEET'!$B$9, 'DATA SHEET'!$Q$2)</f>
        <v>" HWDP</v>
      </c>
      <c r="D502" s="157" t="str">
        <f t="shared" si="247"/>
        <v/>
      </c>
      <c r="E502" s="158" t="str">
        <f>IF('DATA SHEET'!$E$10="Cat 2","N/A","OK")</f>
        <v>OK</v>
      </c>
      <c r="F502" s="158" t="str">
        <f>IF('DATA SHEET'!$E$10="Cat 2","N/A","OK")</f>
        <v>OK</v>
      </c>
      <c r="G502" s="160"/>
      <c r="H502" s="160"/>
      <c r="I502" s="160" t="s">
        <v>194</v>
      </c>
      <c r="J502" s="160" t="str">
        <f t="shared" si="248"/>
        <v>OK</v>
      </c>
      <c r="K502" s="160" t="str">
        <f t="shared" si="248"/>
        <v>OK</v>
      </c>
      <c r="L502" s="160" t="str">
        <f>IF('DATA SHEET'!$B$10="NC-50","N/A","OK")</f>
        <v>OK</v>
      </c>
      <c r="M502" s="160" t="str">
        <f>IF('DATA SHEET'!$B$10="NC-50","N/A","OK")</f>
        <v>OK</v>
      </c>
      <c r="N502" s="160"/>
      <c r="O502" s="160"/>
      <c r="P502" s="160"/>
      <c r="Q502" s="160"/>
      <c r="R502" s="160"/>
      <c r="S502" s="160"/>
      <c r="T502" s="160"/>
      <c r="U502" s="160"/>
      <c r="V502" s="150" t="str">
        <f>IF(DB502&lt;&gt;"",
    IF(INT('Drill Size Info'!$AA$19)=INT('Drill Size Info'!$AB$19),
        --(INT('Drill Size Info'!$AA$19) &amp; "." &amp; DB502),
        IF(AND((--(INT('Drill Size Info'!$AA$19) &amp; "." &amp; DB502)&gt;=--('Drill Size Info'!$AA$19)), (--(INT('Drill Size Info'!$AA$19) &amp; "." &amp; DB502)&lt;=--('Drill Size Info'!$AB$19))),
            --(INT('Drill Size Info'!$AA$19) &amp; "." &amp; DB502),
            --(INT('Drill Size Info'!$AB$19) &amp; "." &amp; DB502)
        )
    ),
    IF(DA502&lt;&gt;"",
        IF(INT('Drill Size Info'!$AA$19)=INT('Drill Size Info'!$AB$19),
            --(INT('Drill Size Info'!$AA$19) &amp; "." &amp; LEFT(DA502,3)),
            IF(AND((--(INT('Drill Size Info'!$AA$19) &amp; "." &amp; LEFT(DA502,3))&gt;=--('Drill Size Info'!$AA$19)), (--(INT('Drill Size Info'!$AA$19) &amp; "." &amp; LEFT(DA502,3))&lt;=--('Drill Size Info'!$AB$19))),
                --(INT('Drill Size Info'!$AA$19) &amp; "." &amp; LEFT(DA502,3)),
                --(INT('Drill Size Info'!$AB$19) &amp; "." &amp; LEFT(DA502,3))
            )
        ),
        "OK"
    )
)</f>
        <v>OK</v>
      </c>
      <c r="W502" s="150" t="str">
        <f>IF(DC502&lt;&gt;"",
    IF(INT('Drill Size Info'!$AA$19)=INT('Drill Size Info'!$AB$19),
        --(INT('Drill Size Info'!$AA$19) &amp; "." &amp; DC502),
        IF(AND((--(INT('Drill Size Info'!$AA$19) &amp; "." &amp; DC502)&gt;=--('Drill Size Info'!$AA$19)), (--(INT('Drill Size Info'!$AA$19) &amp; "." &amp; DC502)&lt;=--('Drill Size Info'!$AB$19))),
            --(INT('Drill Size Info'!$AA$19) &amp; "." &amp; DC502),
            --(INT('Drill Size Info'!$AB$19) &amp; "." &amp; DC502)
        )
    ),
    IF(DA502&lt;&gt;"",
        IF(INT('Drill Size Info'!$AA$19)=INT('Drill Size Info'!$AB$19),
            --(INT('Drill Size Info'!$AA$19) &amp; "." &amp; RIGHT(DA502,3)),
            IF(AND((--(INT('Drill Size Info'!$AA$19) &amp; "." &amp; RIGHT(DA502,3))&gt;=--('Drill Size Info'!$AA$19)), (--(INT('Drill Size Info'!$AA$19) &amp; "." &amp; RIGHT(DA502,3))&lt;=--('Drill Size Info'!$AB$19))),
                --(INT('Drill Size Info'!$AA$19) &amp; "." &amp; RIGHT(DA502,3)),
                --(INT('Drill Size Info'!$AB$19) &amp; "." &amp; RIGHT(DA502,3))
            )
        ),
        "N/A"
    )
)</f>
        <v>N/A</v>
      </c>
      <c r="X502" s="150" t="str">
        <f>IF(DE502&lt;&gt;"",
    IF(INT('Drill Size Info'!$AA$19)=INT('Drill Size Info'!$AB$15),
        --(INT('Drill Size Info'!$AA$15) &amp; "." &amp; DE502),
        IF(AND((--(INT('Drill Size Info'!$AA$15) &amp; "." &amp; DE502)&gt;=--('Drill Size Info'!$AA$15)), (--(INT('Drill Size Info'!$AA$15) &amp; "." &amp; DE502)&lt;=--('Drill Size Info'!$AB$15))),
            --(INT('Drill Size Info'!$AA$15) &amp; "." &amp; DE502),
            --(INT('Drill Size Info'!$AB$15) &amp; "." &amp; DE502)
        )
    ),
    IF(DD502&lt;&gt;"",
        IF(INT('Drill Size Info'!$AA$15)=INT('Drill Size Info'!$AB$15),
            --(INT('Drill Size Info'!$AA$15) &amp; "." &amp; LEFT(DD502,3)),
            IF(AND((--(INT('Drill Size Info'!$AA$15) &amp; "." &amp; LEFT(DD502,3))&gt;=--('Drill Size Info'!$AA$15)), (--(INT('Drill Size Info'!$AA$15) &amp; "." &amp; LEFT(DD502,3))&lt;=--('Drill Size Info'!$AB$15))),
                --(INT('Drill Size Info'!$AA$15) &amp; "." &amp; LEFT(DD502,3)),
                --(INT('Drill Size Info'!$AB$15) &amp; "." &amp; LEFT(DD502,3))
            )
        ),
        "OK"
    )
)</f>
        <v>OK</v>
      </c>
      <c r="Y502" s="150" t="str">
        <f>IF(DF502&lt;&gt;"",
    IF(INT('Drill Size Info'!$AA$19)=INT('Drill Size Info'!$AB$15),
        --(INT('Drill Size Info'!$AA$15) &amp; "." &amp; DF502),
        IF(AND((--(INT('Drill Size Info'!$AA$15) &amp; "." &amp; DF502)&gt;=--('Drill Size Info'!$AA$15)), (--(INT('Drill Size Info'!$AA$15) &amp; "." &amp; DF502)&lt;=--('Drill Size Info'!$AB$15))),
            --(INT('Drill Size Info'!$AA$15) &amp; "." &amp; DF502),
            --(INT('Drill Size Info'!$AB$15) &amp; "." &amp; DF502)
        )
    ),
    IF(DD502&lt;&gt;"",
        IF(INT('Drill Size Info'!$AA$15)=INT('Drill Size Info'!$AB$15),
            --(INT('Drill Size Info'!$AA$15) &amp; "." &amp; RIGHT(DD502,3)),
            IF(AND((--(INT('Drill Size Info'!$AA$15) &amp; "." &amp; RIGHT(DD502,3))&gt;=--('Drill Size Info'!$AA$15)), (--(INT('Drill Size Info'!$AA$15) &amp; "." &amp; RIGHT(DD502,3))&lt;=--('Drill Size Info'!$AB$15))),
                --(INT('Drill Size Info'!$AA$15) &amp; "." &amp; RIGHT(DD502,3)),
                --(INT('Drill Size Info'!$AB$15) &amp; "." &amp; RIGHT(DD502,3))
            )
        ),
        "N/A"
    )
)</f>
        <v>N/A</v>
      </c>
      <c r="Z502" s="162"/>
      <c r="AA502" s="162"/>
      <c r="AB502" s="162"/>
      <c r="AC502" s="162"/>
      <c r="AD502" s="162"/>
      <c r="AE502" s="162"/>
      <c r="AF502" s="162"/>
      <c r="AG502" s="162"/>
      <c r="AH502" s="162"/>
      <c r="AI502" s="162"/>
      <c r="AJ502" s="162"/>
      <c r="AK502" s="183"/>
      <c r="AL502" s="183"/>
      <c r="AM502" s="162"/>
      <c r="AN502" s="162"/>
      <c r="AO502" s="162"/>
      <c r="AP502" s="162"/>
      <c r="AQ502" s="162"/>
      <c r="AR502" s="162"/>
      <c r="AS502" s="162"/>
      <c r="AT502" s="162"/>
      <c r="AU502" s="162"/>
      <c r="AV502" s="162"/>
      <c r="AW502" s="162"/>
      <c r="AX502" s="162"/>
      <c r="AY502" s="162"/>
      <c r="AZ502" s="163"/>
      <c r="BA502" s="163"/>
      <c r="BB502" s="163"/>
      <c r="BC502" s="163"/>
      <c r="BD502" s="163"/>
      <c r="BE502" s="163"/>
      <c r="BF502" s="164"/>
      <c r="BG502" s="165"/>
      <c r="BH502" s="162"/>
      <c r="BI502" s="162"/>
      <c r="BJ502" s="164"/>
      <c r="BK502" s="95"/>
      <c r="BL502" s="182"/>
      <c r="BM502" s="182"/>
      <c r="BN502" s="182"/>
      <c r="BO502" s="182"/>
      <c r="BP502" s="95" t="str">
        <f t="shared" si="245"/>
        <v/>
      </c>
    </row>
    <row r="503" spans="2:68" x14ac:dyDescent="0.2">
      <c r="B503" s="156">
        <f t="shared" si="246"/>
        <v>495</v>
      </c>
      <c r="C503" s="158" t="str">
        <f>CONCATENATE('DATA SHEET'!$B$9, 'DATA SHEET'!$Q$2)</f>
        <v>" HWDP</v>
      </c>
      <c r="D503" s="157" t="str">
        <f t="shared" si="247"/>
        <v/>
      </c>
      <c r="E503" s="158" t="str">
        <f>IF('DATA SHEET'!$E$10="Cat 2","N/A","OK")</f>
        <v>OK</v>
      </c>
      <c r="F503" s="158" t="str">
        <f>IF('DATA SHEET'!$E$10="Cat 2","N/A","OK")</f>
        <v>OK</v>
      </c>
      <c r="G503" s="160"/>
      <c r="H503" s="160"/>
      <c r="I503" s="160" t="s">
        <v>194</v>
      </c>
      <c r="J503" s="160" t="str">
        <f t="shared" si="248"/>
        <v>OK</v>
      </c>
      <c r="K503" s="160" t="str">
        <f t="shared" si="248"/>
        <v>OK</v>
      </c>
      <c r="L503" s="160" t="str">
        <f>IF('DATA SHEET'!$B$10="NC-50","N/A","OK")</f>
        <v>OK</v>
      </c>
      <c r="M503" s="160" t="str">
        <f>IF('DATA SHEET'!$B$10="NC-50","N/A","OK")</f>
        <v>OK</v>
      </c>
      <c r="N503" s="160"/>
      <c r="O503" s="160"/>
      <c r="P503" s="160"/>
      <c r="Q503" s="160"/>
      <c r="R503" s="160"/>
      <c r="S503" s="160"/>
      <c r="T503" s="160"/>
      <c r="U503" s="160"/>
      <c r="V503" s="150" t="str">
        <f>IF(DB503&lt;&gt;"",
    IF(INT('Drill Size Info'!$AA$19)=INT('Drill Size Info'!$AB$19),
        --(INT('Drill Size Info'!$AA$19) &amp; "." &amp; DB503),
        IF(AND((--(INT('Drill Size Info'!$AA$19) &amp; "." &amp; DB503)&gt;=--('Drill Size Info'!$AA$19)), (--(INT('Drill Size Info'!$AA$19) &amp; "." &amp; DB503)&lt;=--('Drill Size Info'!$AB$19))),
            --(INT('Drill Size Info'!$AA$19) &amp; "." &amp; DB503),
            --(INT('Drill Size Info'!$AB$19) &amp; "." &amp; DB503)
        )
    ),
    IF(DA503&lt;&gt;"",
        IF(INT('Drill Size Info'!$AA$19)=INT('Drill Size Info'!$AB$19),
            --(INT('Drill Size Info'!$AA$19) &amp; "." &amp; LEFT(DA503,3)),
            IF(AND((--(INT('Drill Size Info'!$AA$19) &amp; "." &amp; LEFT(DA503,3))&gt;=--('Drill Size Info'!$AA$19)), (--(INT('Drill Size Info'!$AA$19) &amp; "." &amp; LEFT(DA503,3))&lt;=--('Drill Size Info'!$AB$19))),
                --(INT('Drill Size Info'!$AA$19) &amp; "." &amp; LEFT(DA503,3)),
                --(INT('Drill Size Info'!$AB$19) &amp; "." &amp; LEFT(DA503,3))
            )
        ),
        "OK"
    )
)</f>
        <v>OK</v>
      </c>
      <c r="W503" s="150" t="str">
        <f>IF(DC503&lt;&gt;"",
    IF(INT('Drill Size Info'!$AA$19)=INT('Drill Size Info'!$AB$19),
        --(INT('Drill Size Info'!$AA$19) &amp; "." &amp; DC503),
        IF(AND((--(INT('Drill Size Info'!$AA$19) &amp; "." &amp; DC503)&gt;=--('Drill Size Info'!$AA$19)), (--(INT('Drill Size Info'!$AA$19) &amp; "." &amp; DC503)&lt;=--('Drill Size Info'!$AB$19))),
            --(INT('Drill Size Info'!$AA$19) &amp; "." &amp; DC503),
            --(INT('Drill Size Info'!$AB$19) &amp; "." &amp; DC503)
        )
    ),
    IF(DA503&lt;&gt;"",
        IF(INT('Drill Size Info'!$AA$19)=INT('Drill Size Info'!$AB$19),
            --(INT('Drill Size Info'!$AA$19) &amp; "." &amp; RIGHT(DA503,3)),
            IF(AND((--(INT('Drill Size Info'!$AA$19) &amp; "." &amp; RIGHT(DA503,3))&gt;=--('Drill Size Info'!$AA$19)), (--(INT('Drill Size Info'!$AA$19) &amp; "." &amp; RIGHT(DA503,3))&lt;=--('Drill Size Info'!$AB$19))),
                --(INT('Drill Size Info'!$AA$19) &amp; "." &amp; RIGHT(DA503,3)),
                --(INT('Drill Size Info'!$AB$19) &amp; "." &amp; RIGHT(DA503,3))
            )
        ),
        "N/A"
    )
)</f>
        <v>N/A</v>
      </c>
      <c r="X503" s="150" t="str">
        <f>IF(DE503&lt;&gt;"",
    IF(INT('Drill Size Info'!$AA$19)=INT('Drill Size Info'!$AB$15),
        --(INT('Drill Size Info'!$AA$15) &amp; "." &amp; DE503),
        IF(AND((--(INT('Drill Size Info'!$AA$15) &amp; "." &amp; DE503)&gt;=--('Drill Size Info'!$AA$15)), (--(INT('Drill Size Info'!$AA$15) &amp; "." &amp; DE503)&lt;=--('Drill Size Info'!$AB$15))),
            --(INT('Drill Size Info'!$AA$15) &amp; "." &amp; DE503),
            --(INT('Drill Size Info'!$AB$15) &amp; "." &amp; DE503)
        )
    ),
    IF(DD503&lt;&gt;"",
        IF(INT('Drill Size Info'!$AA$15)=INT('Drill Size Info'!$AB$15),
            --(INT('Drill Size Info'!$AA$15) &amp; "." &amp; LEFT(DD503,3)),
            IF(AND((--(INT('Drill Size Info'!$AA$15) &amp; "." &amp; LEFT(DD503,3))&gt;=--('Drill Size Info'!$AA$15)), (--(INT('Drill Size Info'!$AA$15) &amp; "." &amp; LEFT(DD503,3))&lt;=--('Drill Size Info'!$AB$15))),
                --(INT('Drill Size Info'!$AA$15) &amp; "." &amp; LEFT(DD503,3)),
                --(INT('Drill Size Info'!$AB$15) &amp; "." &amp; LEFT(DD503,3))
            )
        ),
        "OK"
    )
)</f>
        <v>OK</v>
      </c>
      <c r="Y503" s="150" t="str">
        <f>IF(DF503&lt;&gt;"",
    IF(INT('Drill Size Info'!$AA$19)=INT('Drill Size Info'!$AB$15),
        --(INT('Drill Size Info'!$AA$15) &amp; "." &amp; DF503),
        IF(AND((--(INT('Drill Size Info'!$AA$15) &amp; "." &amp; DF503)&gt;=--('Drill Size Info'!$AA$15)), (--(INT('Drill Size Info'!$AA$15) &amp; "." &amp; DF503)&lt;=--('Drill Size Info'!$AB$15))),
            --(INT('Drill Size Info'!$AA$15) &amp; "." &amp; DF503),
            --(INT('Drill Size Info'!$AB$15) &amp; "." &amp; DF503)
        )
    ),
    IF(DD503&lt;&gt;"",
        IF(INT('Drill Size Info'!$AA$15)=INT('Drill Size Info'!$AB$15),
            --(INT('Drill Size Info'!$AA$15) &amp; "." &amp; RIGHT(DD503,3)),
            IF(AND((--(INT('Drill Size Info'!$AA$15) &amp; "." &amp; RIGHT(DD503,3))&gt;=--('Drill Size Info'!$AA$15)), (--(INT('Drill Size Info'!$AA$15) &amp; "." &amp; RIGHT(DD503,3))&lt;=--('Drill Size Info'!$AB$15))),
                --(INT('Drill Size Info'!$AA$15) &amp; "." &amp; RIGHT(DD503,3)),
                --(INT('Drill Size Info'!$AB$15) &amp; "." &amp; RIGHT(DD503,3))
            )
        ),
        "N/A"
    )
)</f>
        <v>N/A</v>
      </c>
      <c r="Z503" s="162"/>
      <c r="AA503" s="162"/>
      <c r="AB503" s="162"/>
      <c r="AC503" s="162"/>
      <c r="AD503" s="162"/>
      <c r="AE503" s="162"/>
      <c r="AF503" s="162"/>
      <c r="AG503" s="162"/>
      <c r="AH503" s="162"/>
      <c r="AI503" s="162"/>
      <c r="AJ503" s="162"/>
      <c r="AK503" s="183"/>
      <c r="AL503" s="183"/>
      <c r="AM503" s="162"/>
      <c r="AN503" s="162"/>
      <c r="AO503" s="162"/>
      <c r="AP503" s="162"/>
      <c r="AQ503" s="162"/>
      <c r="AR503" s="162"/>
      <c r="AS503" s="162"/>
      <c r="AT503" s="162"/>
      <c r="AU503" s="162"/>
      <c r="AV503" s="162"/>
      <c r="AW503" s="162"/>
      <c r="AX503" s="162"/>
      <c r="AY503" s="162"/>
      <c r="AZ503" s="163"/>
      <c r="BA503" s="163"/>
      <c r="BB503" s="163"/>
      <c r="BC503" s="163"/>
      <c r="BD503" s="163"/>
      <c r="BE503" s="163"/>
      <c r="BF503" s="164"/>
      <c r="BG503" s="165"/>
      <c r="BH503" s="162"/>
      <c r="BI503" s="162"/>
      <c r="BJ503" s="164"/>
      <c r="BK503" s="95"/>
      <c r="BL503" s="182"/>
      <c r="BM503" s="182"/>
      <c r="BN503" s="182"/>
      <c r="BO503" s="182"/>
      <c r="BP503" s="95" t="str">
        <f t="shared" si="245"/>
        <v/>
      </c>
    </row>
    <row r="504" spans="2:68" x14ac:dyDescent="0.2">
      <c r="B504" s="156">
        <f t="shared" si="246"/>
        <v>496</v>
      </c>
      <c r="C504" s="158" t="str">
        <f>CONCATENATE('DATA SHEET'!$B$9, 'DATA SHEET'!$Q$2)</f>
        <v>" HWDP</v>
      </c>
      <c r="D504" s="157" t="str">
        <f t="shared" si="247"/>
        <v/>
      </c>
      <c r="E504" s="158" t="str">
        <f>IF('DATA SHEET'!$E$10="Cat 2","N/A","OK")</f>
        <v>OK</v>
      </c>
      <c r="F504" s="158" t="str">
        <f>IF('DATA SHEET'!$E$10="Cat 2","N/A","OK")</f>
        <v>OK</v>
      </c>
      <c r="G504" s="160"/>
      <c r="H504" s="160"/>
      <c r="I504" s="160" t="s">
        <v>194</v>
      </c>
      <c r="J504" s="160" t="str">
        <f t="shared" si="248"/>
        <v>OK</v>
      </c>
      <c r="K504" s="160" t="str">
        <f t="shared" si="248"/>
        <v>OK</v>
      </c>
      <c r="L504" s="160" t="str">
        <f>IF('DATA SHEET'!$B$10="NC-50","N/A","OK")</f>
        <v>OK</v>
      </c>
      <c r="M504" s="160" t="str">
        <f>IF('DATA SHEET'!$B$10="NC-50","N/A","OK")</f>
        <v>OK</v>
      </c>
      <c r="N504" s="160"/>
      <c r="O504" s="160"/>
      <c r="P504" s="160"/>
      <c r="Q504" s="160"/>
      <c r="R504" s="160"/>
      <c r="S504" s="160"/>
      <c r="T504" s="160"/>
      <c r="U504" s="160"/>
      <c r="V504" s="150" t="str">
        <f>IF(DB504&lt;&gt;"",
    IF(INT('Drill Size Info'!$AA$19)=INT('Drill Size Info'!$AB$19),
        --(INT('Drill Size Info'!$AA$19) &amp; "." &amp; DB504),
        IF(AND((--(INT('Drill Size Info'!$AA$19) &amp; "." &amp; DB504)&gt;=--('Drill Size Info'!$AA$19)), (--(INT('Drill Size Info'!$AA$19) &amp; "." &amp; DB504)&lt;=--('Drill Size Info'!$AB$19))),
            --(INT('Drill Size Info'!$AA$19) &amp; "." &amp; DB504),
            --(INT('Drill Size Info'!$AB$19) &amp; "." &amp; DB504)
        )
    ),
    IF(DA504&lt;&gt;"",
        IF(INT('Drill Size Info'!$AA$19)=INT('Drill Size Info'!$AB$19),
            --(INT('Drill Size Info'!$AA$19) &amp; "." &amp; LEFT(DA504,3)),
            IF(AND((--(INT('Drill Size Info'!$AA$19) &amp; "." &amp; LEFT(DA504,3))&gt;=--('Drill Size Info'!$AA$19)), (--(INT('Drill Size Info'!$AA$19) &amp; "." &amp; LEFT(DA504,3))&lt;=--('Drill Size Info'!$AB$19))),
                --(INT('Drill Size Info'!$AA$19) &amp; "." &amp; LEFT(DA504,3)),
                --(INT('Drill Size Info'!$AB$19) &amp; "." &amp; LEFT(DA504,3))
            )
        ),
        "OK"
    )
)</f>
        <v>OK</v>
      </c>
      <c r="W504" s="150" t="str">
        <f>IF(DC504&lt;&gt;"",
    IF(INT('Drill Size Info'!$AA$19)=INT('Drill Size Info'!$AB$19),
        --(INT('Drill Size Info'!$AA$19) &amp; "." &amp; DC504),
        IF(AND((--(INT('Drill Size Info'!$AA$19) &amp; "." &amp; DC504)&gt;=--('Drill Size Info'!$AA$19)), (--(INT('Drill Size Info'!$AA$19) &amp; "." &amp; DC504)&lt;=--('Drill Size Info'!$AB$19))),
            --(INT('Drill Size Info'!$AA$19) &amp; "." &amp; DC504),
            --(INT('Drill Size Info'!$AB$19) &amp; "." &amp; DC504)
        )
    ),
    IF(DA504&lt;&gt;"",
        IF(INT('Drill Size Info'!$AA$19)=INT('Drill Size Info'!$AB$19),
            --(INT('Drill Size Info'!$AA$19) &amp; "." &amp; RIGHT(DA504,3)),
            IF(AND((--(INT('Drill Size Info'!$AA$19) &amp; "." &amp; RIGHT(DA504,3))&gt;=--('Drill Size Info'!$AA$19)), (--(INT('Drill Size Info'!$AA$19) &amp; "." &amp; RIGHT(DA504,3))&lt;=--('Drill Size Info'!$AB$19))),
                --(INT('Drill Size Info'!$AA$19) &amp; "." &amp; RIGHT(DA504,3)),
                --(INT('Drill Size Info'!$AB$19) &amp; "." &amp; RIGHT(DA504,3))
            )
        ),
        "N/A"
    )
)</f>
        <v>N/A</v>
      </c>
      <c r="X504" s="150" t="str">
        <f>IF(DE504&lt;&gt;"",
    IF(INT('Drill Size Info'!$AA$19)=INT('Drill Size Info'!$AB$15),
        --(INT('Drill Size Info'!$AA$15) &amp; "." &amp; DE504),
        IF(AND((--(INT('Drill Size Info'!$AA$15) &amp; "." &amp; DE504)&gt;=--('Drill Size Info'!$AA$15)), (--(INT('Drill Size Info'!$AA$15) &amp; "." &amp; DE504)&lt;=--('Drill Size Info'!$AB$15))),
            --(INT('Drill Size Info'!$AA$15) &amp; "." &amp; DE504),
            --(INT('Drill Size Info'!$AB$15) &amp; "." &amp; DE504)
        )
    ),
    IF(DD504&lt;&gt;"",
        IF(INT('Drill Size Info'!$AA$15)=INT('Drill Size Info'!$AB$15),
            --(INT('Drill Size Info'!$AA$15) &amp; "." &amp; LEFT(DD504,3)),
            IF(AND((--(INT('Drill Size Info'!$AA$15) &amp; "." &amp; LEFT(DD504,3))&gt;=--('Drill Size Info'!$AA$15)), (--(INT('Drill Size Info'!$AA$15) &amp; "." &amp; LEFT(DD504,3))&lt;=--('Drill Size Info'!$AB$15))),
                --(INT('Drill Size Info'!$AA$15) &amp; "." &amp; LEFT(DD504,3)),
                --(INT('Drill Size Info'!$AB$15) &amp; "." &amp; LEFT(DD504,3))
            )
        ),
        "OK"
    )
)</f>
        <v>OK</v>
      </c>
      <c r="Y504" s="150" t="str">
        <f>IF(DF504&lt;&gt;"",
    IF(INT('Drill Size Info'!$AA$19)=INT('Drill Size Info'!$AB$15),
        --(INT('Drill Size Info'!$AA$15) &amp; "." &amp; DF504),
        IF(AND((--(INT('Drill Size Info'!$AA$15) &amp; "." &amp; DF504)&gt;=--('Drill Size Info'!$AA$15)), (--(INT('Drill Size Info'!$AA$15) &amp; "." &amp; DF504)&lt;=--('Drill Size Info'!$AB$15))),
            --(INT('Drill Size Info'!$AA$15) &amp; "." &amp; DF504),
            --(INT('Drill Size Info'!$AB$15) &amp; "." &amp; DF504)
        )
    ),
    IF(DD504&lt;&gt;"",
        IF(INT('Drill Size Info'!$AA$15)=INT('Drill Size Info'!$AB$15),
            --(INT('Drill Size Info'!$AA$15) &amp; "." &amp; RIGHT(DD504,3)),
            IF(AND((--(INT('Drill Size Info'!$AA$15) &amp; "." &amp; RIGHT(DD504,3))&gt;=--('Drill Size Info'!$AA$15)), (--(INT('Drill Size Info'!$AA$15) &amp; "." &amp; RIGHT(DD504,3))&lt;=--('Drill Size Info'!$AB$15))),
                --(INT('Drill Size Info'!$AA$15) &amp; "." &amp; RIGHT(DD504,3)),
                --(INT('Drill Size Info'!$AB$15) &amp; "." &amp; RIGHT(DD504,3))
            )
        ),
        "N/A"
    )
)</f>
        <v>N/A</v>
      </c>
      <c r="Z504" s="162"/>
      <c r="AA504" s="162"/>
      <c r="AB504" s="162"/>
      <c r="AC504" s="162"/>
      <c r="AD504" s="162"/>
      <c r="AE504" s="162"/>
      <c r="AF504" s="162"/>
      <c r="AG504" s="162"/>
      <c r="AH504" s="162"/>
      <c r="AI504" s="162"/>
      <c r="AJ504" s="162"/>
      <c r="AK504" s="183"/>
      <c r="AL504" s="183"/>
      <c r="AM504" s="162"/>
      <c r="AN504" s="162"/>
      <c r="AO504" s="162"/>
      <c r="AP504" s="162"/>
      <c r="AQ504" s="162"/>
      <c r="AR504" s="162"/>
      <c r="AS504" s="162"/>
      <c r="AT504" s="162"/>
      <c r="AU504" s="162"/>
      <c r="AV504" s="162"/>
      <c r="AW504" s="162"/>
      <c r="AX504" s="162"/>
      <c r="AY504" s="162"/>
      <c r="AZ504" s="163"/>
      <c r="BA504" s="163"/>
      <c r="BB504" s="163"/>
      <c r="BC504" s="163"/>
      <c r="BD504" s="163"/>
      <c r="BE504" s="163"/>
      <c r="BF504" s="164"/>
      <c r="BG504" s="165"/>
      <c r="BH504" s="162"/>
      <c r="BI504" s="162"/>
      <c r="BJ504" s="164"/>
      <c r="BK504" s="95"/>
      <c r="BL504" s="182"/>
      <c r="BM504" s="182"/>
      <c r="BN504" s="182"/>
      <c r="BO504" s="182"/>
      <c r="BP504" s="95" t="str">
        <f t="shared" si="245"/>
        <v/>
      </c>
    </row>
    <row r="505" spans="2:68" x14ac:dyDescent="0.2">
      <c r="B505" s="156">
        <f t="shared" si="246"/>
        <v>497</v>
      </c>
      <c r="C505" s="158" t="str">
        <f>CONCATENATE('DATA SHEET'!$B$9, 'DATA SHEET'!$Q$2)</f>
        <v>" HWDP</v>
      </c>
      <c r="D505" s="157" t="str">
        <f t="shared" si="247"/>
        <v/>
      </c>
      <c r="E505" s="158" t="str">
        <f>IF('DATA SHEET'!$E$10="Cat 2","N/A","OK")</f>
        <v>OK</v>
      </c>
      <c r="F505" s="158" t="str">
        <f>IF('DATA SHEET'!$E$10="Cat 2","N/A","OK")</f>
        <v>OK</v>
      </c>
      <c r="G505" s="160"/>
      <c r="H505" s="160"/>
      <c r="I505" s="160" t="s">
        <v>194</v>
      </c>
      <c r="J505" s="160" t="str">
        <f t="shared" si="248"/>
        <v>OK</v>
      </c>
      <c r="K505" s="160" t="str">
        <f t="shared" si="248"/>
        <v>OK</v>
      </c>
      <c r="L505" s="160" t="str">
        <f>IF('DATA SHEET'!$B$10="NC-50","N/A","OK")</f>
        <v>OK</v>
      </c>
      <c r="M505" s="160" t="str">
        <f>IF('DATA SHEET'!$B$10="NC-50","N/A","OK")</f>
        <v>OK</v>
      </c>
      <c r="N505" s="160"/>
      <c r="O505" s="160"/>
      <c r="P505" s="160"/>
      <c r="Q505" s="160"/>
      <c r="R505" s="160"/>
      <c r="S505" s="160"/>
      <c r="T505" s="160"/>
      <c r="U505" s="160"/>
      <c r="V505" s="150" t="str">
        <f>IF(DB505&lt;&gt;"",
    IF(INT('Drill Size Info'!$AA$19)=INT('Drill Size Info'!$AB$19),
        --(INT('Drill Size Info'!$AA$19) &amp; "." &amp; DB505),
        IF(AND((--(INT('Drill Size Info'!$AA$19) &amp; "." &amp; DB505)&gt;=--('Drill Size Info'!$AA$19)), (--(INT('Drill Size Info'!$AA$19) &amp; "." &amp; DB505)&lt;=--('Drill Size Info'!$AB$19))),
            --(INT('Drill Size Info'!$AA$19) &amp; "." &amp; DB505),
            --(INT('Drill Size Info'!$AB$19) &amp; "." &amp; DB505)
        )
    ),
    IF(DA505&lt;&gt;"",
        IF(INT('Drill Size Info'!$AA$19)=INT('Drill Size Info'!$AB$19),
            --(INT('Drill Size Info'!$AA$19) &amp; "." &amp; LEFT(DA505,3)),
            IF(AND((--(INT('Drill Size Info'!$AA$19) &amp; "." &amp; LEFT(DA505,3))&gt;=--('Drill Size Info'!$AA$19)), (--(INT('Drill Size Info'!$AA$19) &amp; "." &amp; LEFT(DA505,3))&lt;=--('Drill Size Info'!$AB$19))),
                --(INT('Drill Size Info'!$AA$19) &amp; "." &amp; LEFT(DA505,3)),
                --(INT('Drill Size Info'!$AB$19) &amp; "." &amp; LEFT(DA505,3))
            )
        ),
        "OK"
    )
)</f>
        <v>OK</v>
      </c>
      <c r="W505" s="150" t="str">
        <f>IF(DC505&lt;&gt;"",
    IF(INT('Drill Size Info'!$AA$19)=INT('Drill Size Info'!$AB$19),
        --(INT('Drill Size Info'!$AA$19) &amp; "." &amp; DC505),
        IF(AND((--(INT('Drill Size Info'!$AA$19) &amp; "." &amp; DC505)&gt;=--('Drill Size Info'!$AA$19)), (--(INT('Drill Size Info'!$AA$19) &amp; "." &amp; DC505)&lt;=--('Drill Size Info'!$AB$19))),
            --(INT('Drill Size Info'!$AA$19) &amp; "." &amp; DC505),
            --(INT('Drill Size Info'!$AB$19) &amp; "." &amp; DC505)
        )
    ),
    IF(DA505&lt;&gt;"",
        IF(INT('Drill Size Info'!$AA$19)=INT('Drill Size Info'!$AB$19),
            --(INT('Drill Size Info'!$AA$19) &amp; "." &amp; RIGHT(DA505,3)),
            IF(AND((--(INT('Drill Size Info'!$AA$19) &amp; "." &amp; RIGHT(DA505,3))&gt;=--('Drill Size Info'!$AA$19)), (--(INT('Drill Size Info'!$AA$19) &amp; "." &amp; RIGHT(DA505,3))&lt;=--('Drill Size Info'!$AB$19))),
                --(INT('Drill Size Info'!$AA$19) &amp; "." &amp; RIGHT(DA505,3)),
                --(INT('Drill Size Info'!$AB$19) &amp; "." &amp; RIGHT(DA505,3))
            )
        ),
        "N/A"
    )
)</f>
        <v>N/A</v>
      </c>
      <c r="X505" s="150" t="str">
        <f>IF(DE505&lt;&gt;"",
    IF(INT('Drill Size Info'!$AA$19)=INT('Drill Size Info'!$AB$15),
        --(INT('Drill Size Info'!$AA$15) &amp; "." &amp; DE505),
        IF(AND((--(INT('Drill Size Info'!$AA$15) &amp; "." &amp; DE505)&gt;=--('Drill Size Info'!$AA$15)), (--(INT('Drill Size Info'!$AA$15) &amp; "." &amp; DE505)&lt;=--('Drill Size Info'!$AB$15))),
            --(INT('Drill Size Info'!$AA$15) &amp; "." &amp; DE505),
            --(INT('Drill Size Info'!$AB$15) &amp; "." &amp; DE505)
        )
    ),
    IF(DD505&lt;&gt;"",
        IF(INT('Drill Size Info'!$AA$15)=INT('Drill Size Info'!$AB$15),
            --(INT('Drill Size Info'!$AA$15) &amp; "." &amp; LEFT(DD505,3)),
            IF(AND((--(INT('Drill Size Info'!$AA$15) &amp; "." &amp; LEFT(DD505,3))&gt;=--('Drill Size Info'!$AA$15)), (--(INT('Drill Size Info'!$AA$15) &amp; "." &amp; LEFT(DD505,3))&lt;=--('Drill Size Info'!$AB$15))),
                --(INT('Drill Size Info'!$AA$15) &amp; "." &amp; LEFT(DD505,3)),
                --(INT('Drill Size Info'!$AB$15) &amp; "." &amp; LEFT(DD505,3))
            )
        ),
        "OK"
    )
)</f>
        <v>OK</v>
      </c>
      <c r="Y505" s="150" t="str">
        <f>IF(DF505&lt;&gt;"",
    IF(INT('Drill Size Info'!$AA$19)=INT('Drill Size Info'!$AB$15),
        --(INT('Drill Size Info'!$AA$15) &amp; "." &amp; DF505),
        IF(AND((--(INT('Drill Size Info'!$AA$15) &amp; "." &amp; DF505)&gt;=--('Drill Size Info'!$AA$15)), (--(INT('Drill Size Info'!$AA$15) &amp; "." &amp; DF505)&lt;=--('Drill Size Info'!$AB$15))),
            --(INT('Drill Size Info'!$AA$15) &amp; "." &amp; DF505),
            --(INT('Drill Size Info'!$AB$15) &amp; "." &amp; DF505)
        )
    ),
    IF(DD505&lt;&gt;"",
        IF(INT('Drill Size Info'!$AA$15)=INT('Drill Size Info'!$AB$15),
            --(INT('Drill Size Info'!$AA$15) &amp; "." &amp; RIGHT(DD505,3)),
            IF(AND((--(INT('Drill Size Info'!$AA$15) &amp; "." &amp; RIGHT(DD505,3))&gt;=--('Drill Size Info'!$AA$15)), (--(INT('Drill Size Info'!$AA$15) &amp; "." &amp; RIGHT(DD505,3))&lt;=--('Drill Size Info'!$AB$15))),
                --(INT('Drill Size Info'!$AA$15) &amp; "." &amp; RIGHT(DD505,3)),
                --(INT('Drill Size Info'!$AB$15) &amp; "." &amp; RIGHT(DD505,3))
            )
        ),
        "N/A"
    )
)</f>
        <v>N/A</v>
      </c>
      <c r="Z505" s="162"/>
      <c r="AA505" s="162"/>
      <c r="AB505" s="162"/>
      <c r="AC505" s="162"/>
      <c r="AD505" s="162"/>
      <c r="AE505" s="162"/>
      <c r="AF505" s="162"/>
      <c r="AG505" s="162"/>
      <c r="AH505" s="162"/>
      <c r="AI505" s="162"/>
      <c r="AJ505" s="162"/>
      <c r="AK505" s="183"/>
      <c r="AL505" s="183"/>
      <c r="AM505" s="162"/>
      <c r="AN505" s="162"/>
      <c r="AO505" s="162"/>
      <c r="AP505" s="162"/>
      <c r="AQ505" s="162"/>
      <c r="AR505" s="162"/>
      <c r="AS505" s="162"/>
      <c r="AT505" s="162"/>
      <c r="AU505" s="162"/>
      <c r="AV505" s="162"/>
      <c r="AW505" s="162"/>
      <c r="AX505" s="162"/>
      <c r="AY505" s="162"/>
      <c r="AZ505" s="163"/>
      <c r="BA505" s="163"/>
      <c r="BB505" s="163"/>
      <c r="BC505" s="163"/>
      <c r="BD505" s="163"/>
      <c r="BE505" s="163"/>
      <c r="BF505" s="164"/>
      <c r="BG505" s="165"/>
      <c r="BH505" s="162"/>
      <c r="BI505" s="162"/>
      <c r="BJ505" s="164"/>
      <c r="BK505" s="95"/>
      <c r="BL505" s="182"/>
      <c r="BM505" s="182"/>
      <c r="BN505" s="182"/>
      <c r="BO505" s="182"/>
      <c r="BP505" s="95" t="str">
        <f t="shared" si="245"/>
        <v/>
      </c>
    </row>
    <row r="506" spans="2:68" x14ac:dyDescent="0.2">
      <c r="B506" s="156">
        <f t="shared" si="246"/>
        <v>498</v>
      </c>
      <c r="C506" s="158" t="str">
        <f>CONCATENATE('DATA SHEET'!$B$9, 'DATA SHEET'!$Q$2)</f>
        <v>" HWDP</v>
      </c>
      <c r="D506" s="157" t="str">
        <f t="shared" si="247"/>
        <v/>
      </c>
      <c r="E506" s="158" t="str">
        <f>IF('DATA SHEET'!$E$10="Cat 2","N/A","OK")</f>
        <v>OK</v>
      </c>
      <c r="F506" s="158" t="str">
        <f>IF('DATA SHEET'!$E$10="Cat 2","N/A","OK")</f>
        <v>OK</v>
      </c>
      <c r="G506" s="160"/>
      <c r="H506" s="160"/>
      <c r="I506" s="160" t="s">
        <v>194</v>
      </c>
      <c r="J506" s="160" t="str">
        <f t="shared" si="248"/>
        <v>OK</v>
      </c>
      <c r="K506" s="160" t="str">
        <f t="shared" si="248"/>
        <v>OK</v>
      </c>
      <c r="L506" s="160" t="str">
        <f>IF('DATA SHEET'!$B$10="NC-50","N/A","OK")</f>
        <v>OK</v>
      </c>
      <c r="M506" s="160" t="str">
        <f>IF('DATA SHEET'!$B$10="NC-50","N/A","OK")</f>
        <v>OK</v>
      </c>
      <c r="N506" s="160"/>
      <c r="O506" s="160"/>
      <c r="P506" s="160"/>
      <c r="Q506" s="160"/>
      <c r="R506" s="160"/>
      <c r="S506" s="160"/>
      <c r="T506" s="160"/>
      <c r="U506" s="160"/>
      <c r="V506" s="150" t="str">
        <f>IF(DB506&lt;&gt;"",
    IF(INT('Drill Size Info'!$AA$19)=INT('Drill Size Info'!$AB$19),
        --(INT('Drill Size Info'!$AA$19) &amp; "." &amp; DB506),
        IF(AND((--(INT('Drill Size Info'!$AA$19) &amp; "." &amp; DB506)&gt;=--('Drill Size Info'!$AA$19)), (--(INT('Drill Size Info'!$AA$19) &amp; "." &amp; DB506)&lt;=--('Drill Size Info'!$AB$19))),
            --(INT('Drill Size Info'!$AA$19) &amp; "." &amp; DB506),
            --(INT('Drill Size Info'!$AB$19) &amp; "." &amp; DB506)
        )
    ),
    IF(DA506&lt;&gt;"",
        IF(INT('Drill Size Info'!$AA$19)=INT('Drill Size Info'!$AB$19),
            --(INT('Drill Size Info'!$AA$19) &amp; "." &amp; LEFT(DA506,3)),
            IF(AND((--(INT('Drill Size Info'!$AA$19) &amp; "." &amp; LEFT(DA506,3))&gt;=--('Drill Size Info'!$AA$19)), (--(INT('Drill Size Info'!$AA$19) &amp; "." &amp; LEFT(DA506,3))&lt;=--('Drill Size Info'!$AB$19))),
                --(INT('Drill Size Info'!$AA$19) &amp; "." &amp; LEFT(DA506,3)),
                --(INT('Drill Size Info'!$AB$19) &amp; "." &amp; LEFT(DA506,3))
            )
        ),
        "OK"
    )
)</f>
        <v>OK</v>
      </c>
      <c r="W506" s="150" t="str">
        <f>IF(DC506&lt;&gt;"",
    IF(INT('Drill Size Info'!$AA$19)=INT('Drill Size Info'!$AB$19),
        --(INT('Drill Size Info'!$AA$19) &amp; "." &amp; DC506),
        IF(AND((--(INT('Drill Size Info'!$AA$19) &amp; "." &amp; DC506)&gt;=--('Drill Size Info'!$AA$19)), (--(INT('Drill Size Info'!$AA$19) &amp; "." &amp; DC506)&lt;=--('Drill Size Info'!$AB$19))),
            --(INT('Drill Size Info'!$AA$19) &amp; "." &amp; DC506),
            --(INT('Drill Size Info'!$AB$19) &amp; "." &amp; DC506)
        )
    ),
    IF(DA506&lt;&gt;"",
        IF(INT('Drill Size Info'!$AA$19)=INT('Drill Size Info'!$AB$19),
            --(INT('Drill Size Info'!$AA$19) &amp; "." &amp; RIGHT(DA506,3)),
            IF(AND((--(INT('Drill Size Info'!$AA$19) &amp; "." &amp; RIGHT(DA506,3))&gt;=--('Drill Size Info'!$AA$19)), (--(INT('Drill Size Info'!$AA$19) &amp; "." &amp; RIGHT(DA506,3))&lt;=--('Drill Size Info'!$AB$19))),
                --(INT('Drill Size Info'!$AA$19) &amp; "." &amp; RIGHT(DA506,3)),
                --(INT('Drill Size Info'!$AB$19) &amp; "." &amp; RIGHT(DA506,3))
            )
        ),
        "N/A"
    )
)</f>
        <v>N/A</v>
      </c>
      <c r="X506" s="150" t="str">
        <f>IF(DE506&lt;&gt;"",
    IF(INT('Drill Size Info'!$AA$19)=INT('Drill Size Info'!$AB$15),
        --(INT('Drill Size Info'!$AA$15) &amp; "." &amp; DE506),
        IF(AND((--(INT('Drill Size Info'!$AA$15) &amp; "." &amp; DE506)&gt;=--('Drill Size Info'!$AA$15)), (--(INT('Drill Size Info'!$AA$15) &amp; "." &amp; DE506)&lt;=--('Drill Size Info'!$AB$15))),
            --(INT('Drill Size Info'!$AA$15) &amp; "." &amp; DE506),
            --(INT('Drill Size Info'!$AB$15) &amp; "." &amp; DE506)
        )
    ),
    IF(DD506&lt;&gt;"",
        IF(INT('Drill Size Info'!$AA$15)=INT('Drill Size Info'!$AB$15),
            --(INT('Drill Size Info'!$AA$15) &amp; "." &amp; LEFT(DD506,3)),
            IF(AND((--(INT('Drill Size Info'!$AA$15) &amp; "." &amp; LEFT(DD506,3))&gt;=--('Drill Size Info'!$AA$15)), (--(INT('Drill Size Info'!$AA$15) &amp; "." &amp; LEFT(DD506,3))&lt;=--('Drill Size Info'!$AB$15))),
                --(INT('Drill Size Info'!$AA$15) &amp; "." &amp; LEFT(DD506,3)),
                --(INT('Drill Size Info'!$AB$15) &amp; "." &amp; LEFT(DD506,3))
            )
        ),
        "OK"
    )
)</f>
        <v>OK</v>
      </c>
      <c r="Y506" s="150" t="str">
        <f>IF(DF506&lt;&gt;"",
    IF(INT('Drill Size Info'!$AA$19)=INT('Drill Size Info'!$AB$15),
        --(INT('Drill Size Info'!$AA$15) &amp; "." &amp; DF506),
        IF(AND((--(INT('Drill Size Info'!$AA$15) &amp; "." &amp; DF506)&gt;=--('Drill Size Info'!$AA$15)), (--(INT('Drill Size Info'!$AA$15) &amp; "." &amp; DF506)&lt;=--('Drill Size Info'!$AB$15))),
            --(INT('Drill Size Info'!$AA$15) &amp; "." &amp; DF506),
            --(INT('Drill Size Info'!$AB$15) &amp; "." &amp; DF506)
        )
    ),
    IF(DD506&lt;&gt;"",
        IF(INT('Drill Size Info'!$AA$15)=INT('Drill Size Info'!$AB$15),
            --(INT('Drill Size Info'!$AA$15) &amp; "." &amp; RIGHT(DD506,3)),
            IF(AND((--(INT('Drill Size Info'!$AA$15) &amp; "." &amp; RIGHT(DD506,3))&gt;=--('Drill Size Info'!$AA$15)), (--(INT('Drill Size Info'!$AA$15) &amp; "." &amp; RIGHT(DD506,3))&lt;=--('Drill Size Info'!$AB$15))),
                --(INT('Drill Size Info'!$AA$15) &amp; "." &amp; RIGHT(DD506,3)),
                --(INT('Drill Size Info'!$AB$15) &amp; "." &amp; RIGHT(DD506,3))
            )
        ),
        "N/A"
    )
)</f>
        <v>N/A</v>
      </c>
      <c r="Z506" s="162"/>
      <c r="AA506" s="162"/>
      <c r="AB506" s="162"/>
      <c r="AC506" s="162"/>
      <c r="AD506" s="162"/>
      <c r="AE506" s="162"/>
      <c r="AF506" s="162"/>
      <c r="AG506" s="162"/>
      <c r="AH506" s="162"/>
      <c r="AI506" s="162"/>
      <c r="AJ506" s="162"/>
      <c r="AK506" s="183"/>
      <c r="AL506" s="183"/>
      <c r="AM506" s="162"/>
      <c r="AN506" s="162"/>
      <c r="AO506" s="162"/>
      <c r="AP506" s="162"/>
      <c r="AQ506" s="162"/>
      <c r="AR506" s="162"/>
      <c r="AS506" s="162"/>
      <c r="AT506" s="162"/>
      <c r="AU506" s="162"/>
      <c r="AV506" s="162"/>
      <c r="AW506" s="162"/>
      <c r="AX506" s="162"/>
      <c r="AY506" s="162"/>
      <c r="AZ506" s="163"/>
      <c r="BA506" s="163"/>
      <c r="BB506" s="163"/>
      <c r="BC506" s="163"/>
      <c r="BD506" s="163"/>
      <c r="BE506" s="163"/>
      <c r="BF506" s="164"/>
      <c r="BG506" s="165"/>
      <c r="BH506" s="162"/>
      <c r="BI506" s="162"/>
      <c r="BJ506" s="164"/>
      <c r="BK506" s="95"/>
      <c r="BL506" s="182"/>
      <c r="BM506" s="182"/>
      <c r="BN506" s="182"/>
      <c r="BO506" s="182"/>
      <c r="BP506" s="95" t="str">
        <f t="shared" si="245"/>
        <v/>
      </c>
    </row>
    <row r="507" spans="2:68" x14ac:dyDescent="0.2">
      <c r="B507" s="156">
        <f t="shared" si="246"/>
        <v>499</v>
      </c>
      <c r="C507" s="158" t="str">
        <f>CONCATENATE('DATA SHEET'!$B$9, 'DATA SHEET'!$Q$2)</f>
        <v>" HWDP</v>
      </c>
      <c r="D507" s="157" t="str">
        <f t="shared" si="247"/>
        <v/>
      </c>
      <c r="E507" s="158" t="str">
        <f>IF('DATA SHEET'!$E$10="Cat 2","N/A","OK")</f>
        <v>OK</v>
      </c>
      <c r="F507" s="158" t="str">
        <f>IF('DATA SHEET'!$E$10="Cat 2","N/A","OK")</f>
        <v>OK</v>
      </c>
      <c r="G507" s="160"/>
      <c r="H507" s="160"/>
      <c r="I507" s="160" t="s">
        <v>194</v>
      </c>
      <c r="J507" s="160" t="str">
        <f t="shared" si="248"/>
        <v>OK</v>
      </c>
      <c r="K507" s="160" t="str">
        <f t="shared" si="248"/>
        <v>OK</v>
      </c>
      <c r="L507" s="160" t="str">
        <f>IF('DATA SHEET'!$B$10="NC-50","N/A","OK")</f>
        <v>OK</v>
      </c>
      <c r="M507" s="160" t="str">
        <f>IF('DATA SHEET'!$B$10="NC-50","N/A","OK")</f>
        <v>OK</v>
      </c>
      <c r="N507" s="160"/>
      <c r="O507" s="160"/>
      <c r="P507" s="160"/>
      <c r="Q507" s="160"/>
      <c r="R507" s="160"/>
      <c r="S507" s="160"/>
      <c r="T507" s="160"/>
      <c r="U507" s="160"/>
      <c r="V507" s="150" t="str">
        <f>IF(DB507&lt;&gt;"",
    IF(INT('Drill Size Info'!$AA$19)=INT('Drill Size Info'!$AB$19),
        --(INT('Drill Size Info'!$AA$19) &amp; "." &amp; DB507),
        IF(AND((--(INT('Drill Size Info'!$AA$19) &amp; "." &amp; DB507)&gt;=--('Drill Size Info'!$AA$19)), (--(INT('Drill Size Info'!$AA$19) &amp; "." &amp; DB507)&lt;=--('Drill Size Info'!$AB$19))),
            --(INT('Drill Size Info'!$AA$19) &amp; "." &amp; DB507),
            --(INT('Drill Size Info'!$AB$19) &amp; "." &amp; DB507)
        )
    ),
    IF(DA507&lt;&gt;"",
        IF(INT('Drill Size Info'!$AA$19)=INT('Drill Size Info'!$AB$19),
            --(INT('Drill Size Info'!$AA$19) &amp; "." &amp; LEFT(DA507,3)),
            IF(AND((--(INT('Drill Size Info'!$AA$19) &amp; "." &amp; LEFT(DA507,3))&gt;=--('Drill Size Info'!$AA$19)), (--(INT('Drill Size Info'!$AA$19) &amp; "." &amp; LEFT(DA507,3))&lt;=--('Drill Size Info'!$AB$19))),
                --(INT('Drill Size Info'!$AA$19) &amp; "." &amp; LEFT(DA507,3)),
                --(INT('Drill Size Info'!$AB$19) &amp; "." &amp; LEFT(DA507,3))
            )
        ),
        "OK"
    )
)</f>
        <v>OK</v>
      </c>
      <c r="W507" s="150" t="str">
        <f>IF(DC507&lt;&gt;"",
    IF(INT('Drill Size Info'!$AA$19)=INT('Drill Size Info'!$AB$19),
        --(INT('Drill Size Info'!$AA$19) &amp; "." &amp; DC507),
        IF(AND((--(INT('Drill Size Info'!$AA$19) &amp; "." &amp; DC507)&gt;=--('Drill Size Info'!$AA$19)), (--(INT('Drill Size Info'!$AA$19) &amp; "." &amp; DC507)&lt;=--('Drill Size Info'!$AB$19))),
            --(INT('Drill Size Info'!$AA$19) &amp; "." &amp; DC507),
            --(INT('Drill Size Info'!$AB$19) &amp; "." &amp; DC507)
        )
    ),
    IF(DA507&lt;&gt;"",
        IF(INT('Drill Size Info'!$AA$19)=INT('Drill Size Info'!$AB$19),
            --(INT('Drill Size Info'!$AA$19) &amp; "." &amp; RIGHT(DA507,3)),
            IF(AND((--(INT('Drill Size Info'!$AA$19) &amp; "." &amp; RIGHT(DA507,3))&gt;=--('Drill Size Info'!$AA$19)), (--(INT('Drill Size Info'!$AA$19) &amp; "." &amp; RIGHT(DA507,3))&lt;=--('Drill Size Info'!$AB$19))),
                --(INT('Drill Size Info'!$AA$19) &amp; "." &amp; RIGHT(DA507,3)),
                --(INT('Drill Size Info'!$AB$19) &amp; "." &amp; RIGHT(DA507,3))
            )
        ),
        "N/A"
    )
)</f>
        <v>N/A</v>
      </c>
      <c r="X507" s="150" t="str">
        <f>IF(DE507&lt;&gt;"",
    IF(INT('Drill Size Info'!$AA$19)=INT('Drill Size Info'!$AB$15),
        --(INT('Drill Size Info'!$AA$15) &amp; "." &amp; DE507),
        IF(AND((--(INT('Drill Size Info'!$AA$15) &amp; "." &amp; DE507)&gt;=--('Drill Size Info'!$AA$15)), (--(INT('Drill Size Info'!$AA$15) &amp; "." &amp; DE507)&lt;=--('Drill Size Info'!$AB$15))),
            --(INT('Drill Size Info'!$AA$15) &amp; "." &amp; DE507),
            --(INT('Drill Size Info'!$AB$15) &amp; "." &amp; DE507)
        )
    ),
    IF(DD507&lt;&gt;"",
        IF(INT('Drill Size Info'!$AA$15)=INT('Drill Size Info'!$AB$15),
            --(INT('Drill Size Info'!$AA$15) &amp; "." &amp; LEFT(DD507,3)),
            IF(AND((--(INT('Drill Size Info'!$AA$15) &amp; "." &amp; LEFT(DD507,3))&gt;=--('Drill Size Info'!$AA$15)), (--(INT('Drill Size Info'!$AA$15) &amp; "." &amp; LEFT(DD507,3))&lt;=--('Drill Size Info'!$AB$15))),
                --(INT('Drill Size Info'!$AA$15) &amp; "." &amp; LEFT(DD507,3)),
                --(INT('Drill Size Info'!$AB$15) &amp; "." &amp; LEFT(DD507,3))
            )
        ),
        "OK"
    )
)</f>
        <v>OK</v>
      </c>
      <c r="Y507" s="150" t="str">
        <f>IF(DF507&lt;&gt;"",
    IF(INT('Drill Size Info'!$AA$19)=INT('Drill Size Info'!$AB$15),
        --(INT('Drill Size Info'!$AA$15) &amp; "." &amp; DF507),
        IF(AND((--(INT('Drill Size Info'!$AA$15) &amp; "." &amp; DF507)&gt;=--('Drill Size Info'!$AA$15)), (--(INT('Drill Size Info'!$AA$15) &amp; "." &amp; DF507)&lt;=--('Drill Size Info'!$AB$15))),
            --(INT('Drill Size Info'!$AA$15) &amp; "." &amp; DF507),
            --(INT('Drill Size Info'!$AB$15) &amp; "." &amp; DF507)
        )
    ),
    IF(DD507&lt;&gt;"",
        IF(INT('Drill Size Info'!$AA$15)=INT('Drill Size Info'!$AB$15),
            --(INT('Drill Size Info'!$AA$15) &amp; "." &amp; RIGHT(DD507,3)),
            IF(AND((--(INT('Drill Size Info'!$AA$15) &amp; "." &amp; RIGHT(DD507,3))&gt;=--('Drill Size Info'!$AA$15)), (--(INT('Drill Size Info'!$AA$15) &amp; "." &amp; RIGHT(DD507,3))&lt;=--('Drill Size Info'!$AB$15))),
                --(INT('Drill Size Info'!$AA$15) &amp; "." &amp; RIGHT(DD507,3)),
                --(INT('Drill Size Info'!$AB$15) &amp; "." &amp; RIGHT(DD507,3))
            )
        ),
        "N/A"
    )
)</f>
        <v>N/A</v>
      </c>
      <c r="Z507" s="162"/>
      <c r="AA507" s="162"/>
      <c r="AB507" s="162"/>
      <c r="AC507" s="162"/>
      <c r="AD507" s="162"/>
      <c r="AE507" s="162"/>
      <c r="AF507" s="162"/>
      <c r="AG507" s="162"/>
      <c r="AH507" s="162"/>
      <c r="AI507" s="162"/>
      <c r="AJ507" s="162"/>
      <c r="AK507" s="183"/>
      <c r="AL507" s="183"/>
      <c r="AM507" s="162"/>
      <c r="AN507" s="162"/>
      <c r="AO507" s="162"/>
      <c r="AP507" s="162"/>
      <c r="AQ507" s="162"/>
      <c r="AR507" s="162"/>
      <c r="AS507" s="162"/>
      <c r="AT507" s="162"/>
      <c r="AU507" s="162"/>
      <c r="AV507" s="162"/>
      <c r="AW507" s="162"/>
      <c r="AX507" s="162"/>
      <c r="AY507" s="162"/>
      <c r="AZ507" s="163"/>
      <c r="BA507" s="163"/>
      <c r="BB507" s="163"/>
      <c r="BC507" s="163"/>
      <c r="BD507" s="163"/>
      <c r="BE507" s="163"/>
      <c r="BF507" s="164"/>
      <c r="BG507" s="165"/>
      <c r="BH507" s="162"/>
      <c r="BI507" s="162"/>
      <c r="BJ507" s="164"/>
      <c r="BK507" s="95"/>
      <c r="BL507" s="182"/>
      <c r="BM507" s="182"/>
      <c r="BN507" s="182"/>
      <c r="BO507" s="182"/>
      <c r="BP507" s="95" t="str">
        <f t="shared" si="245"/>
        <v/>
      </c>
    </row>
    <row r="508" spans="2:68" x14ac:dyDescent="0.2">
      <c r="B508" s="156">
        <f t="shared" si="246"/>
        <v>500</v>
      </c>
      <c r="C508" s="158" t="str">
        <f>CONCATENATE('DATA SHEET'!$B$9, 'DATA SHEET'!$Q$2)</f>
        <v>" HWDP</v>
      </c>
      <c r="D508" s="157" t="str">
        <f t="shared" si="247"/>
        <v/>
      </c>
      <c r="E508" s="158" t="str">
        <f>IF('DATA SHEET'!$E$10="Cat 2","N/A","OK")</f>
        <v>OK</v>
      </c>
      <c r="F508" s="158" t="str">
        <f>IF('DATA SHEET'!$E$10="Cat 2","N/A","OK")</f>
        <v>OK</v>
      </c>
      <c r="G508" s="160"/>
      <c r="H508" s="160"/>
      <c r="I508" s="160" t="s">
        <v>194</v>
      </c>
      <c r="J508" s="160" t="str">
        <f t="shared" si="248"/>
        <v>OK</v>
      </c>
      <c r="K508" s="160" t="str">
        <f t="shared" si="248"/>
        <v>OK</v>
      </c>
      <c r="L508" s="160" t="str">
        <f>IF('DATA SHEET'!$B$10="NC-50","N/A","OK")</f>
        <v>OK</v>
      </c>
      <c r="M508" s="160" t="str">
        <f>IF('DATA SHEET'!$B$10="NC-50","N/A","OK")</f>
        <v>OK</v>
      </c>
      <c r="N508" s="160"/>
      <c r="O508" s="160"/>
      <c r="P508" s="160"/>
      <c r="Q508" s="160"/>
      <c r="R508" s="160"/>
      <c r="S508" s="160"/>
      <c r="T508" s="160"/>
      <c r="U508" s="160"/>
      <c r="V508" s="150" t="str">
        <f>IF(DB508&lt;&gt;"",
    IF(INT('Drill Size Info'!$AA$19)=INT('Drill Size Info'!$AB$19),
        --(INT('Drill Size Info'!$AA$19) &amp; "." &amp; DB508),
        IF(AND((--(INT('Drill Size Info'!$AA$19) &amp; "." &amp; DB508)&gt;=--('Drill Size Info'!$AA$19)), (--(INT('Drill Size Info'!$AA$19) &amp; "." &amp; DB508)&lt;=--('Drill Size Info'!$AB$19))),
            --(INT('Drill Size Info'!$AA$19) &amp; "." &amp; DB508),
            --(INT('Drill Size Info'!$AB$19) &amp; "." &amp; DB508)
        )
    ),
    IF(DA508&lt;&gt;"",
        IF(INT('Drill Size Info'!$AA$19)=INT('Drill Size Info'!$AB$19),
            --(INT('Drill Size Info'!$AA$19) &amp; "." &amp; LEFT(DA508,3)),
            IF(AND((--(INT('Drill Size Info'!$AA$19) &amp; "." &amp; LEFT(DA508,3))&gt;=--('Drill Size Info'!$AA$19)), (--(INT('Drill Size Info'!$AA$19) &amp; "." &amp; LEFT(DA508,3))&lt;=--('Drill Size Info'!$AB$19))),
                --(INT('Drill Size Info'!$AA$19) &amp; "." &amp; LEFT(DA508,3)),
                --(INT('Drill Size Info'!$AB$19) &amp; "." &amp; LEFT(DA508,3))
            )
        ),
        "OK"
    )
)</f>
        <v>OK</v>
      </c>
      <c r="W508" s="150" t="str">
        <f>IF(DC508&lt;&gt;"",
    IF(INT('Drill Size Info'!$AA$19)=INT('Drill Size Info'!$AB$19),
        --(INT('Drill Size Info'!$AA$19) &amp; "." &amp; DC508),
        IF(AND((--(INT('Drill Size Info'!$AA$19) &amp; "." &amp; DC508)&gt;=--('Drill Size Info'!$AA$19)), (--(INT('Drill Size Info'!$AA$19) &amp; "." &amp; DC508)&lt;=--('Drill Size Info'!$AB$19))),
            --(INT('Drill Size Info'!$AA$19) &amp; "." &amp; DC508),
            --(INT('Drill Size Info'!$AB$19) &amp; "." &amp; DC508)
        )
    ),
    IF(DA508&lt;&gt;"",
        IF(INT('Drill Size Info'!$AA$19)=INT('Drill Size Info'!$AB$19),
            --(INT('Drill Size Info'!$AA$19) &amp; "." &amp; RIGHT(DA508,3)),
            IF(AND((--(INT('Drill Size Info'!$AA$19) &amp; "." &amp; RIGHT(DA508,3))&gt;=--('Drill Size Info'!$AA$19)), (--(INT('Drill Size Info'!$AA$19) &amp; "." &amp; RIGHT(DA508,3))&lt;=--('Drill Size Info'!$AB$19))),
                --(INT('Drill Size Info'!$AA$19) &amp; "." &amp; RIGHT(DA508,3)),
                --(INT('Drill Size Info'!$AB$19) &amp; "." &amp; RIGHT(DA508,3))
            )
        ),
        "N/A"
    )
)</f>
        <v>N/A</v>
      </c>
      <c r="X508" s="150" t="str">
        <f>IF(DE508&lt;&gt;"",
    IF(INT('Drill Size Info'!$AA$19)=INT('Drill Size Info'!$AB$15),
        --(INT('Drill Size Info'!$AA$15) &amp; "." &amp; DE508),
        IF(AND((--(INT('Drill Size Info'!$AA$15) &amp; "." &amp; DE508)&gt;=--('Drill Size Info'!$AA$15)), (--(INT('Drill Size Info'!$AA$15) &amp; "." &amp; DE508)&lt;=--('Drill Size Info'!$AB$15))),
            --(INT('Drill Size Info'!$AA$15) &amp; "." &amp; DE508),
            --(INT('Drill Size Info'!$AB$15) &amp; "." &amp; DE508)
        )
    ),
    IF(DD508&lt;&gt;"",
        IF(INT('Drill Size Info'!$AA$15)=INT('Drill Size Info'!$AB$15),
            --(INT('Drill Size Info'!$AA$15) &amp; "." &amp; LEFT(DD508,3)),
            IF(AND((--(INT('Drill Size Info'!$AA$15) &amp; "." &amp; LEFT(DD508,3))&gt;=--('Drill Size Info'!$AA$15)), (--(INT('Drill Size Info'!$AA$15) &amp; "." &amp; LEFT(DD508,3))&lt;=--('Drill Size Info'!$AB$15))),
                --(INT('Drill Size Info'!$AA$15) &amp; "." &amp; LEFT(DD508,3)),
                --(INT('Drill Size Info'!$AB$15) &amp; "." &amp; LEFT(DD508,3))
            )
        ),
        "OK"
    )
)</f>
        <v>OK</v>
      </c>
      <c r="Y508" s="150" t="str">
        <f>IF(DF508&lt;&gt;"",
    IF(INT('Drill Size Info'!$AA$19)=INT('Drill Size Info'!$AB$15),
        --(INT('Drill Size Info'!$AA$15) &amp; "." &amp; DF508),
        IF(AND((--(INT('Drill Size Info'!$AA$15) &amp; "." &amp; DF508)&gt;=--('Drill Size Info'!$AA$15)), (--(INT('Drill Size Info'!$AA$15) &amp; "." &amp; DF508)&lt;=--('Drill Size Info'!$AB$15))),
            --(INT('Drill Size Info'!$AA$15) &amp; "." &amp; DF508),
            --(INT('Drill Size Info'!$AB$15) &amp; "." &amp; DF508)
        )
    ),
    IF(DD508&lt;&gt;"",
        IF(INT('Drill Size Info'!$AA$15)=INT('Drill Size Info'!$AB$15),
            --(INT('Drill Size Info'!$AA$15) &amp; "." &amp; RIGHT(DD508,3)),
            IF(AND((--(INT('Drill Size Info'!$AA$15) &amp; "." &amp; RIGHT(DD508,3))&gt;=--('Drill Size Info'!$AA$15)), (--(INT('Drill Size Info'!$AA$15) &amp; "." &amp; RIGHT(DD508,3))&lt;=--('Drill Size Info'!$AB$15))),
                --(INT('Drill Size Info'!$AA$15) &amp; "." &amp; RIGHT(DD508,3)),
                --(INT('Drill Size Info'!$AB$15) &amp; "." &amp; RIGHT(DD508,3))
            )
        ),
        "N/A"
    )
)</f>
        <v>N/A</v>
      </c>
      <c r="Z508" s="162"/>
      <c r="AA508" s="162"/>
      <c r="AB508" s="162"/>
      <c r="AC508" s="162"/>
      <c r="AD508" s="162"/>
      <c r="AE508" s="162"/>
      <c r="AF508" s="162"/>
      <c r="AG508" s="162"/>
      <c r="AH508" s="162"/>
      <c r="AI508" s="162"/>
      <c r="AJ508" s="162"/>
      <c r="AK508" s="183"/>
      <c r="AL508" s="183"/>
      <c r="AM508" s="162"/>
      <c r="AN508" s="162"/>
      <c r="AO508" s="162"/>
      <c r="AP508" s="162"/>
      <c r="AQ508" s="162"/>
      <c r="AR508" s="162"/>
      <c r="AS508" s="162"/>
      <c r="AT508" s="162"/>
      <c r="AU508" s="162"/>
      <c r="AV508" s="162"/>
      <c r="AW508" s="162"/>
      <c r="AX508" s="162"/>
      <c r="AY508" s="162"/>
      <c r="AZ508" s="163"/>
      <c r="BA508" s="163"/>
      <c r="BB508" s="163"/>
      <c r="BC508" s="163"/>
      <c r="BD508" s="163"/>
      <c r="BE508" s="163"/>
      <c r="BF508" s="164"/>
      <c r="BG508" s="165"/>
      <c r="BH508" s="162"/>
      <c r="BI508" s="162"/>
      <c r="BJ508" s="164"/>
      <c r="BK508" s="95"/>
      <c r="BL508" s="182"/>
      <c r="BM508" s="182"/>
      <c r="BN508" s="182"/>
      <c r="BO508" s="182"/>
      <c r="BP508" s="95" t="str">
        <f t="shared" si="245"/>
        <v/>
      </c>
    </row>
    <row r="509" spans="2:68" x14ac:dyDescent="0.2">
      <c r="B509" s="156">
        <f t="shared" si="246"/>
        <v>501</v>
      </c>
      <c r="C509" s="158" t="str">
        <f>CONCATENATE('DATA SHEET'!$B$9, 'DATA SHEET'!$Q$2)</f>
        <v>" HWDP</v>
      </c>
      <c r="D509" s="157" t="str">
        <f t="shared" si="247"/>
        <v/>
      </c>
      <c r="E509" s="158" t="str">
        <f>IF('DATA SHEET'!$E$10="Cat 2","N/A","OK")</f>
        <v>OK</v>
      </c>
      <c r="F509" s="158" t="str">
        <f>IF('DATA SHEET'!$E$10="Cat 2","N/A","OK")</f>
        <v>OK</v>
      </c>
      <c r="G509" s="160"/>
      <c r="H509" s="160"/>
      <c r="I509" s="160" t="s">
        <v>194</v>
      </c>
      <c r="J509" s="160" t="str">
        <f t="shared" si="248"/>
        <v>OK</v>
      </c>
      <c r="K509" s="160" t="str">
        <f t="shared" si="248"/>
        <v>OK</v>
      </c>
      <c r="L509" s="160" t="str">
        <f>IF('DATA SHEET'!$B$10="NC-50","N/A","OK")</f>
        <v>OK</v>
      </c>
      <c r="M509" s="160" t="str">
        <f>IF('DATA SHEET'!$B$10="NC-50","N/A","OK")</f>
        <v>OK</v>
      </c>
      <c r="N509" s="160"/>
      <c r="O509" s="160"/>
      <c r="P509" s="160"/>
      <c r="Q509" s="160"/>
      <c r="R509" s="160"/>
      <c r="S509" s="160"/>
      <c r="T509" s="160"/>
      <c r="U509" s="160"/>
      <c r="V509" s="150" t="str">
        <f>IF(DB509&lt;&gt;"",
    IF(INT('Drill Size Info'!$AA$19)=INT('Drill Size Info'!$AB$19),
        --(INT('Drill Size Info'!$AA$19) &amp; "." &amp; DB509),
        IF(AND((--(INT('Drill Size Info'!$AA$19) &amp; "." &amp; DB509)&gt;=--('Drill Size Info'!$AA$19)), (--(INT('Drill Size Info'!$AA$19) &amp; "." &amp; DB509)&lt;=--('Drill Size Info'!$AB$19))),
            --(INT('Drill Size Info'!$AA$19) &amp; "." &amp; DB509),
            --(INT('Drill Size Info'!$AB$19) &amp; "." &amp; DB509)
        )
    ),
    IF(DA509&lt;&gt;"",
        IF(INT('Drill Size Info'!$AA$19)=INT('Drill Size Info'!$AB$19),
            --(INT('Drill Size Info'!$AA$19) &amp; "." &amp; LEFT(DA509,3)),
            IF(AND((--(INT('Drill Size Info'!$AA$19) &amp; "." &amp; LEFT(DA509,3))&gt;=--('Drill Size Info'!$AA$19)), (--(INT('Drill Size Info'!$AA$19) &amp; "." &amp; LEFT(DA509,3))&lt;=--('Drill Size Info'!$AB$19))),
                --(INT('Drill Size Info'!$AA$19) &amp; "." &amp; LEFT(DA509,3)),
                --(INT('Drill Size Info'!$AB$19) &amp; "." &amp; LEFT(DA509,3))
            )
        ),
        "OK"
    )
)</f>
        <v>OK</v>
      </c>
      <c r="W509" s="150" t="str">
        <f>IF(DC509&lt;&gt;"",
    IF(INT('Drill Size Info'!$AA$19)=INT('Drill Size Info'!$AB$19),
        --(INT('Drill Size Info'!$AA$19) &amp; "." &amp; DC509),
        IF(AND((--(INT('Drill Size Info'!$AA$19) &amp; "." &amp; DC509)&gt;=--('Drill Size Info'!$AA$19)), (--(INT('Drill Size Info'!$AA$19) &amp; "." &amp; DC509)&lt;=--('Drill Size Info'!$AB$19))),
            --(INT('Drill Size Info'!$AA$19) &amp; "." &amp; DC509),
            --(INT('Drill Size Info'!$AB$19) &amp; "." &amp; DC509)
        )
    ),
    IF(DA509&lt;&gt;"",
        IF(INT('Drill Size Info'!$AA$19)=INT('Drill Size Info'!$AB$19),
            --(INT('Drill Size Info'!$AA$19) &amp; "." &amp; RIGHT(DA509,3)),
            IF(AND((--(INT('Drill Size Info'!$AA$19) &amp; "." &amp; RIGHT(DA509,3))&gt;=--('Drill Size Info'!$AA$19)), (--(INT('Drill Size Info'!$AA$19) &amp; "." &amp; RIGHT(DA509,3))&lt;=--('Drill Size Info'!$AB$19))),
                --(INT('Drill Size Info'!$AA$19) &amp; "." &amp; RIGHT(DA509,3)),
                --(INT('Drill Size Info'!$AB$19) &amp; "." &amp; RIGHT(DA509,3))
            )
        ),
        "N/A"
    )
)</f>
        <v>N/A</v>
      </c>
      <c r="X509" s="150" t="str">
        <f>IF(DE509&lt;&gt;"",
    IF(INT('Drill Size Info'!$AA$19)=INT('Drill Size Info'!$AB$15),
        --(INT('Drill Size Info'!$AA$15) &amp; "." &amp; DE509),
        IF(AND((--(INT('Drill Size Info'!$AA$15) &amp; "." &amp; DE509)&gt;=--('Drill Size Info'!$AA$15)), (--(INT('Drill Size Info'!$AA$15) &amp; "." &amp; DE509)&lt;=--('Drill Size Info'!$AB$15))),
            --(INT('Drill Size Info'!$AA$15) &amp; "." &amp; DE509),
            --(INT('Drill Size Info'!$AB$15) &amp; "." &amp; DE509)
        )
    ),
    IF(DD509&lt;&gt;"",
        IF(INT('Drill Size Info'!$AA$15)=INT('Drill Size Info'!$AB$15),
            --(INT('Drill Size Info'!$AA$15) &amp; "." &amp; LEFT(DD509,3)),
            IF(AND((--(INT('Drill Size Info'!$AA$15) &amp; "." &amp; LEFT(DD509,3))&gt;=--('Drill Size Info'!$AA$15)), (--(INT('Drill Size Info'!$AA$15) &amp; "." &amp; LEFT(DD509,3))&lt;=--('Drill Size Info'!$AB$15))),
                --(INT('Drill Size Info'!$AA$15) &amp; "." &amp; LEFT(DD509,3)),
                --(INT('Drill Size Info'!$AB$15) &amp; "." &amp; LEFT(DD509,3))
            )
        ),
        "OK"
    )
)</f>
        <v>OK</v>
      </c>
      <c r="Y509" s="150" t="str">
        <f>IF(DF509&lt;&gt;"",
    IF(INT('Drill Size Info'!$AA$19)=INT('Drill Size Info'!$AB$15),
        --(INT('Drill Size Info'!$AA$15) &amp; "." &amp; DF509),
        IF(AND((--(INT('Drill Size Info'!$AA$15) &amp; "." &amp; DF509)&gt;=--('Drill Size Info'!$AA$15)), (--(INT('Drill Size Info'!$AA$15) &amp; "." &amp; DF509)&lt;=--('Drill Size Info'!$AB$15))),
            --(INT('Drill Size Info'!$AA$15) &amp; "." &amp; DF509),
            --(INT('Drill Size Info'!$AB$15) &amp; "." &amp; DF509)
        )
    ),
    IF(DD509&lt;&gt;"",
        IF(INT('Drill Size Info'!$AA$15)=INT('Drill Size Info'!$AB$15),
            --(INT('Drill Size Info'!$AA$15) &amp; "." &amp; RIGHT(DD509,3)),
            IF(AND((--(INT('Drill Size Info'!$AA$15) &amp; "." &amp; RIGHT(DD509,3))&gt;=--('Drill Size Info'!$AA$15)), (--(INT('Drill Size Info'!$AA$15) &amp; "." &amp; RIGHT(DD509,3))&lt;=--('Drill Size Info'!$AB$15))),
                --(INT('Drill Size Info'!$AA$15) &amp; "." &amp; RIGHT(DD509,3)),
                --(INT('Drill Size Info'!$AB$15) &amp; "." &amp; RIGHT(DD509,3))
            )
        ),
        "N/A"
    )
)</f>
        <v>N/A</v>
      </c>
      <c r="Z509" s="162"/>
      <c r="AA509" s="162"/>
      <c r="AB509" s="162"/>
      <c r="AC509" s="162"/>
      <c r="AD509" s="162"/>
      <c r="AE509" s="162"/>
      <c r="AF509" s="162"/>
      <c r="AG509" s="162"/>
      <c r="AH509" s="162"/>
      <c r="AI509" s="162"/>
      <c r="AJ509" s="162"/>
      <c r="AK509" s="183"/>
      <c r="AL509" s="183"/>
      <c r="AM509" s="162"/>
      <c r="AN509" s="162"/>
      <c r="AO509" s="162"/>
      <c r="AP509" s="162"/>
      <c r="AQ509" s="162"/>
      <c r="AR509" s="162"/>
      <c r="AS509" s="162"/>
      <c r="AT509" s="162"/>
      <c r="AU509" s="162"/>
      <c r="AV509" s="162"/>
      <c r="AW509" s="162"/>
      <c r="AX509" s="162"/>
      <c r="AY509" s="162"/>
      <c r="AZ509" s="163"/>
      <c r="BA509" s="163"/>
      <c r="BB509" s="163"/>
      <c r="BC509" s="163"/>
      <c r="BD509" s="163"/>
      <c r="BE509" s="163"/>
      <c r="BF509" s="164"/>
      <c r="BG509" s="165"/>
      <c r="BH509" s="162"/>
      <c r="BI509" s="162"/>
      <c r="BJ509" s="164"/>
      <c r="BK509" s="95"/>
      <c r="BL509" s="182"/>
      <c r="BM509" s="182"/>
      <c r="BN509" s="182"/>
      <c r="BO509" s="182"/>
      <c r="BP509" s="95" t="str">
        <f t="shared" si="245"/>
        <v/>
      </c>
    </row>
    <row r="510" spans="2:68" x14ac:dyDescent="0.2">
      <c r="B510" s="156">
        <f t="shared" si="246"/>
        <v>502</v>
      </c>
      <c r="C510" s="158" t="str">
        <f>CONCATENATE('DATA SHEET'!$B$9, 'DATA SHEET'!$Q$2)</f>
        <v>" HWDP</v>
      </c>
      <c r="D510" s="157" t="str">
        <f t="shared" si="247"/>
        <v/>
      </c>
      <c r="E510" s="158" t="str">
        <f>IF('DATA SHEET'!$E$10="Cat 2","N/A","OK")</f>
        <v>OK</v>
      </c>
      <c r="F510" s="158" t="str">
        <f>IF('DATA SHEET'!$E$10="Cat 2","N/A","OK")</f>
        <v>OK</v>
      </c>
      <c r="G510" s="160"/>
      <c r="H510" s="160"/>
      <c r="I510" s="160" t="s">
        <v>194</v>
      </c>
      <c r="J510" s="160" t="str">
        <f t="shared" si="248"/>
        <v>OK</v>
      </c>
      <c r="K510" s="160" t="str">
        <f t="shared" si="248"/>
        <v>OK</v>
      </c>
      <c r="L510" s="160" t="str">
        <f>IF('DATA SHEET'!$B$10="NC-50","N/A","OK")</f>
        <v>OK</v>
      </c>
      <c r="M510" s="160" t="str">
        <f>IF('DATA SHEET'!$B$10="NC-50","N/A","OK")</f>
        <v>OK</v>
      </c>
      <c r="N510" s="160"/>
      <c r="O510" s="160"/>
      <c r="P510" s="160"/>
      <c r="Q510" s="160"/>
      <c r="R510" s="160"/>
      <c r="S510" s="160"/>
      <c r="T510" s="160"/>
      <c r="U510" s="160"/>
      <c r="V510" s="150" t="str">
        <f>IF(DB510&lt;&gt;"",
    IF(INT('Drill Size Info'!$AA$19)=INT('Drill Size Info'!$AB$19),
        --(INT('Drill Size Info'!$AA$19) &amp; "." &amp; DB510),
        IF(AND((--(INT('Drill Size Info'!$AA$19) &amp; "." &amp; DB510)&gt;=--('Drill Size Info'!$AA$19)), (--(INT('Drill Size Info'!$AA$19) &amp; "." &amp; DB510)&lt;=--('Drill Size Info'!$AB$19))),
            --(INT('Drill Size Info'!$AA$19) &amp; "." &amp; DB510),
            --(INT('Drill Size Info'!$AB$19) &amp; "." &amp; DB510)
        )
    ),
    IF(DA510&lt;&gt;"",
        IF(INT('Drill Size Info'!$AA$19)=INT('Drill Size Info'!$AB$19),
            --(INT('Drill Size Info'!$AA$19) &amp; "." &amp; LEFT(DA510,3)),
            IF(AND((--(INT('Drill Size Info'!$AA$19) &amp; "." &amp; LEFT(DA510,3))&gt;=--('Drill Size Info'!$AA$19)), (--(INT('Drill Size Info'!$AA$19) &amp; "." &amp; LEFT(DA510,3))&lt;=--('Drill Size Info'!$AB$19))),
                --(INT('Drill Size Info'!$AA$19) &amp; "." &amp; LEFT(DA510,3)),
                --(INT('Drill Size Info'!$AB$19) &amp; "." &amp; LEFT(DA510,3))
            )
        ),
        "OK"
    )
)</f>
        <v>OK</v>
      </c>
      <c r="W510" s="150" t="str">
        <f>IF(DC510&lt;&gt;"",
    IF(INT('Drill Size Info'!$AA$19)=INT('Drill Size Info'!$AB$19),
        --(INT('Drill Size Info'!$AA$19) &amp; "." &amp; DC510),
        IF(AND((--(INT('Drill Size Info'!$AA$19) &amp; "." &amp; DC510)&gt;=--('Drill Size Info'!$AA$19)), (--(INT('Drill Size Info'!$AA$19) &amp; "." &amp; DC510)&lt;=--('Drill Size Info'!$AB$19))),
            --(INT('Drill Size Info'!$AA$19) &amp; "." &amp; DC510),
            --(INT('Drill Size Info'!$AB$19) &amp; "." &amp; DC510)
        )
    ),
    IF(DA510&lt;&gt;"",
        IF(INT('Drill Size Info'!$AA$19)=INT('Drill Size Info'!$AB$19),
            --(INT('Drill Size Info'!$AA$19) &amp; "." &amp; RIGHT(DA510,3)),
            IF(AND((--(INT('Drill Size Info'!$AA$19) &amp; "." &amp; RIGHT(DA510,3))&gt;=--('Drill Size Info'!$AA$19)), (--(INT('Drill Size Info'!$AA$19) &amp; "." &amp; RIGHT(DA510,3))&lt;=--('Drill Size Info'!$AB$19))),
                --(INT('Drill Size Info'!$AA$19) &amp; "." &amp; RIGHT(DA510,3)),
                --(INT('Drill Size Info'!$AB$19) &amp; "." &amp; RIGHT(DA510,3))
            )
        ),
        "N/A"
    )
)</f>
        <v>N/A</v>
      </c>
      <c r="X510" s="150" t="str">
        <f>IF(DE510&lt;&gt;"",
    IF(INT('Drill Size Info'!$AA$19)=INT('Drill Size Info'!$AB$15),
        --(INT('Drill Size Info'!$AA$15) &amp; "." &amp; DE510),
        IF(AND((--(INT('Drill Size Info'!$AA$15) &amp; "." &amp; DE510)&gt;=--('Drill Size Info'!$AA$15)), (--(INT('Drill Size Info'!$AA$15) &amp; "." &amp; DE510)&lt;=--('Drill Size Info'!$AB$15))),
            --(INT('Drill Size Info'!$AA$15) &amp; "." &amp; DE510),
            --(INT('Drill Size Info'!$AB$15) &amp; "." &amp; DE510)
        )
    ),
    IF(DD510&lt;&gt;"",
        IF(INT('Drill Size Info'!$AA$15)=INT('Drill Size Info'!$AB$15),
            --(INT('Drill Size Info'!$AA$15) &amp; "." &amp; LEFT(DD510,3)),
            IF(AND((--(INT('Drill Size Info'!$AA$15) &amp; "." &amp; LEFT(DD510,3))&gt;=--('Drill Size Info'!$AA$15)), (--(INT('Drill Size Info'!$AA$15) &amp; "." &amp; LEFT(DD510,3))&lt;=--('Drill Size Info'!$AB$15))),
                --(INT('Drill Size Info'!$AA$15) &amp; "." &amp; LEFT(DD510,3)),
                --(INT('Drill Size Info'!$AB$15) &amp; "." &amp; LEFT(DD510,3))
            )
        ),
        "OK"
    )
)</f>
        <v>OK</v>
      </c>
      <c r="Y510" s="150" t="str">
        <f>IF(DF510&lt;&gt;"",
    IF(INT('Drill Size Info'!$AA$19)=INT('Drill Size Info'!$AB$15),
        --(INT('Drill Size Info'!$AA$15) &amp; "." &amp; DF510),
        IF(AND((--(INT('Drill Size Info'!$AA$15) &amp; "." &amp; DF510)&gt;=--('Drill Size Info'!$AA$15)), (--(INT('Drill Size Info'!$AA$15) &amp; "." &amp; DF510)&lt;=--('Drill Size Info'!$AB$15))),
            --(INT('Drill Size Info'!$AA$15) &amp; "." &amp; DF510),
            --(INT('Drill Size Info'!$AB$15) &amp; "." &amp; DF510)
        )
    ),
    IF(DD510&lt;&gt;"",
        IF(INT('Drill Size Info'!$AA$15)=INT('Drill Size Info'!$AB$15),
            --(INT('Drill Size Info'!$AA$15) &amp; "." &amp; RIGHT(DD510,3)),
            IF(AND((--(INT('Drill Size Info'!$AA$15) &amp; "." &amp; RIGHT(DD510,3))&gt;=--('Drill Size Info'!$AA$15)), (--(INT('Drill Size Info'!$AA$15) &amp; "." &amp; RIGHT(DD510,3))&lt;=--('Drill Size Info'!$AB$15))),
                --(INT('Drill Size Info'!$AA$15) &amp; "." &amp; RIGHT(DD510,3)),
                --(INT('Drill Size Info'!$AB$15) &amp; "." &amp; RIGHT(DD510,3))
            )
        ),
        "N/A"
    )
)</f>
        <v>N/A</v>
      </c>
      <c r="Z510" s="162"/>
      <c r="AA510" s="162"/>
      <c r="AB510" s="162"/>
      <c r="AC510" s="162"/>
      <c r="AD510" s="162"/>
      <c r="AE510" s="162"/>
      <c r="AF510" s="162"/>
      <c r="AG510" s="162"/>
      <c r="AH510" s="162"/>
      <c r="AI510" s="162"/>
      <c r="AJ510" s="162"/>
      <c r="AK510" s="183"/>
      <c r="AL510" s="183"/>
      <c r="AM510" s="162"/>
      <c r="AN510" s="162"/>
      <c r="AO510" s="162"/>
      <c r="AP510" s="162"/>
      <c r="AQ510" s="162"/>
      <c r="AR510" s="162"/>
      <c r="AS510" s="162"/>
      <c r="AT510" s="162"/>
      <c r="AU510" s="162"/>
      <c r="AV510" s="162"/>
      <c r="AW510" s="162"/>
      <c r="AX510" s="162"/>
      <c r="AY510" s="162"/>
      <c r="AZ510" s="163"/>
      <c r="BA510" s="163"/>
      <c r="BB510" s="163"/>
      <c r="BC510" s="163"/>
      <c r="BD510" s="163"/>
      <c r="BE510" s="163"/>
      <c r="BF510" s="164"/>
      <c r="BG510" s="165"/>
      <c r="BH510" s="162"/>
      <c r="BI510" s="162"/>
      <c r="BJ510" s="164"/>
      <c r="BK510" s="95"/>
      <c r="BL510" s="182"/>
      <c r="BM510" s="182"/>
      <c r="BN510" s="182"/>
      <c r="BO510" s="182"/>
      <c r="BP510" s="95" t="str">
        <f t="shared" si="245"/>
        <v/>
      </c>
    </row>
    <row r="511" spans="2:68" x14ac:dyDescent="0.2">
      <c r="B511" s="156">
        <f t="shared" si="246"/>
        <v>503</v>
      </c>
      <c r="C511" s="158" t="str">
        <f>CONCATENATE('DATA SHEET'!$B$9, 'DATA SHEET'!$Q$2)</f>
        <v>" HWDP</v>
      </c>
      <c r="D511" s="157" t="str">
        <f t="shared" si="247"/>
        <v/>
      </c>
      <c r="E511" s="158" t="str">
        <f>IF('DATA SHEET'!$E$10="Cat 2","N/A","OK")</f>
        <v>OK</v>
      </c>
      <c r="F511" s="158" t="str">
        <f>IF('DATA SHEET'!$E$10="Cat 2","N/A","OK")</f>
        <v>OK</v>
      </c>
      <c r="G511" s="160"/>
      <c r="H511" s="160"/>
      <c r="I511" s="160" t="s">
        <v>194</v>
      </c>
      <c r="J511" s="160" t="str">
        <f t="shared" si="248"/>
        <v>OK</v>
      </c>
      <c r="K511" s="160" t="str">
        <f t="shared" si="248"/>
        <v>OK</v>
      </c>
      <c r="L511" s="160" t="str">
        <f>IF('DATA SHEET'!$B$10="NC-50","N/A","OK")</f>
        <v>OK</v>
      </c>
      <c r="M511" s="160" t="str">
        <f>IF('DATA SHEET'!$B$10="NC-50","N/A","OK")</f>
        <v>OK</v>
      </c>
      <c r="N511" s="160"/>
      <c r="O511" s="160"/>
      <c r="P511" s="160"/>
      <c r="Q511" s="160"/>
      <c r="R511" s="160"/>
      <c r="S511" s="160"/>
      <c r="T511" s="160"/>
      <c r="U511" s="160"/>
      <c r="V511" s="150" t="str">
        <f>IF(DB511&lt;&gt;"",
    IF(INT('Drill Size Info'!$AA$19)=INT('Drill Size Info'!$AB$19),
        --(INT('Drill Size Info'!$AA$19) &amp; "." &amp; DB511),
        IF(AND((--(INT('Drill Size Info'!$AA$19) &amp; "." &amp; DB511)&gt;=--('Drill Size Info'!$AA$19)), (--(INT('Drill Size Info'!$AA$19) &amp; "." &amp; DB511)&lt;=--('Drill Size Info'!$AB$19))),
            --(INT('Drill Size Info'!$AA$19) &amp; "." &amp; DB511),
            --(INT('Drill Size Info'!$AB$19) &amp; "." &amp; DB511)
        )
    ),
    IF(DA511&lt;&gt;"",
        IF(INT('Drill Size Info'!$AA$19)=INT('Drill Size Info'!$AB$19),
            --(INT('Drill Size Info'!$AA$19) &amp; "." &amp; LEFT(DA511,3)),
            IF(AND((--(INT('Drill Size Info'!$AA$19) &amp; "." &amp; LEFT(DA511,3))&gt;=--('Drill Size Info'!$AA$19)), (--(INT('Drill Size Info'!$AA$19) &amp; "." &amp; LEFT(DA511,3))&lt;=--('Drill Size Info'!$AB$19))),
                --(INT('Drill Size Info'!$AA$19) &amp; "." &amp; LEFT(DA511,3)),
                --(INT('Drill Size Info'!$AB$19) &amp; "." &amp; LEFT(DA511,3))
            )
        ),
        "OK"
    )
)</f>
        <v>OK</v>
      </c>
      <c r="W511" s="150" t="str">
        <f>IF(DC511&lt;&gt;"",
    IF(INT('Drill Size Info'!$AA$19)=INT('Drill Size Info'!$AB$19),
        --(INT('Drill Size Info'!$AA$19) &amp; "." &amp; DC511),
        IF(AND((--(INT('Drill Size Info'!$AA$19) &amp; "." &amp; DC511)&gt;=--('Drill Size Info'!$AA$19)), (--(INT('Drill Size Info'!$AA$19) &amp; "." &amp; DC511)&lt;=--('Drill Size Info'!$AB$19))),
            --(INT('Drill Size Info'!$AA$19) &amp; "." &amp; DC511),
            --(INT('Drill Size Info'!$AB$19) &amp; "." &amp; DC511)
        )
    ),
    IF(DA511&lt;&gt;"",
        IF(INT('Drill Size Info'!$AA$19)=INT('Drill Size Info'!$AB$19),
            --(INT('Drill Size Info'!$AA$19) &amp; "." &amp; RIGHT(DA511,3)),
            IF(AND((--(INT('Drill Size Info'!$AA$19) &amp; "." &amp; RIGHT(DA511,3))&gt;=--('Drill Size Info'!$AA$19)), (--(INT('Drill Size Info'!$AA$19) &amp; "." &amp; RIGHT(DA511,3))&lt;=--('Drill Size Info'!$AB$19))),
                --(INT('Drill Size Info'!$AA$19) &amp; "." &amp; RIGHT(DA511,3)),
                --(INT('Drill Size Info'!$AB$19) &amp; "." &amp; RIGHT(DA511,3))
            )
        ),
        "N/A"
    )
)</f>
        <v>N/A</v>
      </c>
      <c r="X511" s="150" t="str">
        <f>IF(DE511&lt;&gt;"",
    IF(INT('Drill Size Info'!$AA$19)=INT('Drill Size Info'!$AB$15),
        --(INT('Drill Size Info'!$AA$15) &amp; "." &amp; DE511),
        IF(AND((--(INT('Drill Size Info'!$AA$15) &amp; "." &amp; DE511)&gt;=--('Drill Size Info'!$AA$15)), (--(INT('Drill Size Info'!$AA$15) &amp; "." &amp; DE511)&lt;=--('Drill Size Info'!$AB$15))),
            --(INT('Drill Size Info'!$AA$15) &amp; "." &amp; DE511),
            --(INT('Drill Size Info'!$AB$15) &amp; "." &amp; DE511)
        )
    ),
    IF(DD511&lt;&gt;"",
        IF(INT('Drill Size Info'!$AA$15)=INT('Drill Size Info'!$AB$15),
            --(INT('Drill Size Info'!$AA$15) &amp; "." &amp; LEFT(DD511,3)),
            IF(AND((--(INT('Drill Size Info'!$AA$15) &amp; "." &amp; LEFT(DD511,3))&gt;=--('Drill Size Info'!$AA$15)), (--(INT('Drill Size Info'!$AA$15) &amp; "." &amp; LEFT(DD511,3))&lt;=--('Drill Size Info'!$AB$15))),
                --(INT('Drill Size Info'!$AA$15) &amp; "." &amp; LEFT(DD511,3)),
                --(INT('Drill Size Info'!$AB$15) &amp; "." &amp; LEFT(DD511,3))
            )
        ),
        "OK"
    )
)</f>
        <v>OK</v>
      </c>
      <c r="Y511" s="150" t="str">
        <f>IF(DF511&lt;&gt;"",
    IF(INT('Drill Size Info'!$AA$19)=INT('Drill Size Info'!$AB$15),
        --(INT('Drill Size Info'!$AA$15) &amp; "." &amp; DF511),
        IF(AND((--(INT('Drill Size Info'!$AA$15) &amp; "." &amp; DF511)&gt;=--('Drill Size Info'!$AA$15)), (--(INT('Drill Size Info'!$AA$15) &amp; "." &amp; DF511)&lt;=--('Drill Size Info'!$AB$15))),
            --(INT('Drill Size Info'!$AA$15) &amp; "." &amp; DF511),
            --(INT('Drill Size Info'!$AB$15) &amp; "." &amp; DF511)
        )
    ),
    IF(DD511&lt;&gt;"",
        IF(INT('Drill Size Info'!$AA$15)=INT('Drill Size Info'!$AB$15),
            --(INT('Drill Size Info'!$AA$15) &amp; "." &amp; RIGHT(DD511,3)),
            IF(AND((--(INT('Drill Size Info'!$AA$15) &amp; "." &amp; RIGHT(DD511,3))&gt;=--('Drill Size Info'!$AA$15)), (--(INT('Drill Size Info'!$AA$15) &amp; "." &amp; RIGHT(DD511,3))&lt;=--('Drill Size Info'!$AB$15))),
                --(INT('Drill Size Info'!$AA$15) &amp; "." &amp; RIGHT(DD511,3)),
                --(INT('Drill Size Info'!$AB$15) &amp; "." &amp; RIGHT(DD511,3))
            )
        ),
        "N/A"
    )
)</f>
        <v>N/A</v>
      </c>
      <c r="Z511" s="162"/>
      <c r="AA511" s="162"/>
      <c r="AB511" s="162"/>
      <c r="AC511" s="162"/>
      <c r="AD511" s="162"/>
      <c r="AE511" s="162"/>
      <c r="AF511" s="162"/>
      <c r="AG511" s="162"/>
      <c r="AH511" s="162"/>
      <c r="AI511" s="162"/>
      <c r="AJ511" s="162"/>
      <c r="AK511" s="183"/>
      <c r="AL511" s="183"/>
      <c r="AM511" s="162"/>
      <c r="AN511" s="162"/>
      <c r="AO511" s="162"/>
      <c r="AP511" s="162"/>
      <c r="AQ511" s="162"/>
      <c r="AR511" s="162"/>
      <c r="AS511" s="162"/>
      <c r="AT511" s="162"/>
      <c r="AU511" s="162"/>
      <c r="AV511" s="162"/>
      <c r="AW511" s="162"/>
      <c r="AX511" s="162"/>
      <c r="AY511" s="162"/>
      <c r="AZ511" s="163"/>
      <c r="BA511" s="163"/>
      <c r="BB511" s="163"/>
      <c r="BC511" s="163"/>
      <c r="BD511" s="163"/>
      <c r="BE511" s="163"/>
      <c r="BF511" s="164"/>
      <c r="BG511" s="165"/>
      <c r="BH511" s="162"/>
      <c r="BI511" s="162"/>
      <c r="BJ511" s="164"/>
      <c r="BK511" s="95"/>
      <c r="BL511" s="182"/>
      <c r="BM511" s="182"/>
      <c r="BN511" s="182"/>
      <c r="BO511" s="182"/>
      <c r="BP511" s="95" t="str">
        <f t="shared" si="245"/>
        <v/>
      </c>
    </row>
    <row r="512" spans="2:68" x14ac:dyDescent="0.2">
      <c r="B512" s="156">
        <f t="shared" si="246"/>
        <v>504</v>
      </c>
      <c r="C512" s="158" t="str">
        <f>CONCATENATE('DATA SHEET'!$B$9, 'DATA SHEET'!$Q$2)</f>
        <v>" HWDP</v>
      </c>
      <c r="D512" s="157" t="str">
        <f t="shared" si="247"/>
        <v/>
      </c>
      <c r="E512" s="158" t="str">
        <f>IF('DATA SHEET'!$E$10="Cat 2","N/A","OK")</f>
        <v>OK</v>
      </c>
      <c r="F512" s="158" t="str">
        <f>IF('DATA SHEET'!$E$10="Cat 2","N/A","OK")</f>
        <v>OK</v>
      </c>
      <c r="G512" s="160"/>
      <c r="H512" s="160"/>
      <c r="I512" s="160" t="s">
        <v>194</v>
      </c>
      <c r="J512" s="160" t="str">
        <f t="shared" si="248"/>
        <v>OK</v>
      </c>
      <c r="K512" s="160" t="str">
        <f t="shared" si="248"/>
        <v>OK</v>
      </c>
      <c r="L512" s="160" t="str">
        <f>IF('DATA SHEET'!$B$10="NC-50","N/A","OK")</f>
        <v>OK</v>
      </c>
      <c r="M512" s="160" t="str">
        <f>IF('DATA SHEET'!$B$10="NC-50","N/A","OK")</f>
        <v>OK</v>
      </c>
      <c r="N512" s="160"/>
      <c r="O512" s="160"/>
      <c r="P512" s="160"/>
      <c r="Q512" s="160"/>
      <c r="R512" s="160"/>
      <c r="S512" s="160"/>
      <c r="T512" s="160"/>
      <c r="U512" s="160"/>
      <c r="V512" s="150" t="str">
        <f>IF(DB512&lt;&gt;"",
    IF(INT('Drill Size Info'!$AA$19)=INT('Drill Size Info'!$AB$19),
        --(INT('Drill Size Info'!$AA$19) &amp; "." &amp; DB512),
        IF(AND((--(INT('Drill Size Info'!$AA$19) &amp; "." &amp; DB512)&gt;=--('Drill Size Info'!$AA$19)), (--(INT('Drill Size Info'!$AA$19) &amp; "." &amp; DB512)&lt;=--('Drill Size Info'!$AB$19))),
            --(INT('Drill Size Info'!$AA$19) &amp; "." &amp; DB512),
            --(INT('Drill Size Info'!$AB$19) &amp; "." &amp; DB512)
        )
    ),
    IF(DA512&lt;&gt;"",
        IF(INT('Drill Size Info'!$AA$19)=INT('Drill Size Info'!$AB$19),
            --(INT('Drill Size Info'!$AA$19) &amp; "." &amp; LEFT(DA512,3)),
            IF(AND((--(INT('Drill Size Info'!$AA$19) &amp; "." &amp; LEFT(DA512,3))&gt;=--('Drill Size Info'!$AA$19)), (--(INT('Drill Size Info'!$AA$19) &amp; "." &amp; LEFT(DA512,3))&lt;=--('Drill Size Info'!$AB$19))),
                --(INT('Drill Size Info'!$AA$19) &amp; "." &amp; LEFT(DA512,3)),
                --(INT('Drill Size Info'!$AB$19) &amp; "." &amp; LEFT(DA512,3))
            )
        ),
        "OK"
    )
)</f>
        <v>OK</v>
      </c>
      <c r="W512" s="150" t="str">
        <f>IF(DC512&lt;&gt;"",
    IF(INT('Drill Size Info'!$AA$19)=INT('Drill Size Info'!$AB$19),
        --(INT('Drill Size Info'!$AA$19) &amp; "." &amp; DC512),
        IF(AND((--(INT('Drill Size Info'!$AA$19) &amp; "." &amp; DC512)&gt;=--('Drill Size Info'!$AA$19)), (--(INT('Drill Size Info'!$AA$19) &amp; "." &amp; DC512)&lt;=--('Drill Size Info'!$AB$19))),
            --(INT('Drill Size Info'!$AA$19) &amp; "." &amp; DC512),
            --(INT('Drill Size Info'!$AB$19) &amp; "." &amp; DC512)
        )
    ),
    IF(DA512&lt;&gt;"",
        IF(INT('Drill Size Info'!$AA$19)=INT('Drill Size Info'!$AB$19),
            --(INT('Drill Size Info'!$AA$19) &amp; "." &amp; RIGHT(DA512,3)),
            IF(AND((--(INT('Drill Size Info'!$AA$19) &amp; "." &amp; RIGHT(DA512,3))&gt;=--('Drill Size Info'!$AA$19)), (--(INT('Drill Size Info'!$AA$19) &amp; "." &amp; RIGHT(DA512,3))&lt;=--('Drill Size Info'!$AB$19))),
                --(INT('Drill Size Info'!$AA$19) &amp; "." &amp; RIGHT(DA512,3)),
                --(INT('Drill Size Info'!$AB$19) &amp; "." &amp; RIGHT(DA512,3))
            )
        ),
        "N/A"
    )
)</f>
        <v>N/A</v>
      </c>
      <c r="X512" s="150" t="str">
        <f>IF(DE512&lt;&gt;"",
    IF(INT('Drill Size Info'!$AA$19)=INT('Drill Size Info'!$AB$15),
        --(INT('Drill Size Info'!$AA$15) &amp; "." &amp; DE512),
        IF(AND((--(INT('Drill Size Info'!$AA$15) &amp; "." &amp; DE512)&gt;=--('Drill Size Info'!$AA$15)), (--(INT('Drill Size Info'!$AA$15) &amp; "." &amp; DE512)&lt;=--('Drill Size Info'!$AB$15))),
            --(INT('Drill Size Info'!$AA$15) &amp; "." &amp; DE512),
            --(INT('Drill Size Info'!$AB$15) &amp; "." &amp; DE512)
        )
    ),
    IF(DD512&lt;&gt;"",
        IF(INT('Drill Size Info'!$AA$15)=INT('Drill Size Info'!$AB$15),
            --(INT('Drill Size Info'!$AA$15) &amp; "." &amp; LEFT(DD512,3)),
            IF(AND((--(INT('Drill Size Info'!$AA$15) &amp; "." &amp; LEFT(DD512,3))&gt;=--('Drill Size Info'!$AA$15)), (--(INT('Drill Size Info'!$AA$15) &amp; "." &amp; LEFT(DD512,3))&lt;=--('Drill Size Info'!$AB$15))),
                --(INT('Drill Size Info'!$AA$15) &amp; "." &amp; LEFT(DD512,3)),
                --(INT('Drill Size Info'!$AB$15) &amp; "." &amp; LEFT(DD512,3))
            )
        ),
        "OK"
    )
)</f>
        <v>OK</v>
      </c>
      <c r="Y512" s="150" t="str">
        <f>IF(DF512&lt;&gt;"",
    IF(INT('Drill Size Info'!$AA$19)=INT('Drill Size Info'!$AB$15),
        --(INT('Drill Size Info'!$AA$15) &amp; "." &amp; DF512),
        IF(AND((--(INT('Drill Size Info'!$AA$15) &amp; "." &amp; DF512)&gt;=--('Drill Size Info'!$AA$15)), (--(INT('Drill Size Info'!$AA$15) &amp; "." &amp; DF512)&lt;=--('Drill Size Info'!$AB$15))),
            --(INT('Drill Size Info'!$AA$15) &amp; "." &amp; DF512),
            --(INT('Drill Size Info'!$AB$15) &amp; "." &amp; DF512)
        )
    ),
    IF(DD512&lt;&gt;"",
        IF(INT('Drill Size Info'!$AA$15)=INT('Drill Size Info'!$AB$15),
            --(INT('Drill Size Info'!$AA$15) &amp; "." &amp; RIGHT(DD512,3)),
            IF(AND((--(INT('Drill Size Info'!$AA$15) &amp; "." &amp; RIGHT(DD512,3))&gt;=--('Drill Size Info'!$AA$15)), (--(INT('Drill Size Info'!$AA$15) &amp; "." &amp; RIGHT(DD512,3))&lt;=--('Drill Size Info'!$AB$15))),
                --(INT('Drill Size Info'!$AA$15) &amp; "." &amp; RIGHT(DD512,3)),
                --(INT('Drill Size Info'!$AB$15) &amp; "." &amp; RIGHT(DD512,3))
            )
        ),
        "N/A"
    )
)</f>
        <v>N/A</v>
      </c>
      <c r="Z512" s="162"/>
      <c r="AA512" s="162"/>
      <c r="AB512" s="162"/>
      <c r="AC512" s="162"/>
      <c r="AD512" s="162"/>
      <c r="AE512" s="162"/>
      <c r="AF512" s="162"/>
      <c r="AG512" s="162"/>
      <c r="AH512" s="162"/>
      <c r="AI512" s="162"/>
      <c r="AJ512" s="162"/>
      <c r="AK512" s="183"/>
      <c r="AL512" s="183"/>
      <c r="AM512" s="162"/>
      <c r="AN512" s="162"/>
      <c r="AO512" s="162"/>
      <c r="AP512" s="162"/>
      <c r="AQ512" s="162"/>
      <c r="AR512" s="162"/>
      <c r="AS512" s="162"/>
      <c r="AT512" s="162"/>
      <c r="AU512" s="162"/>
      <c r="AV512" s="162"/>
      <c r="AW512" s="162"/>
      <c r="AX512" s="162"/>
      <c r="AY512" s="162"/>
      <c r="AZ512" s="163"/>
      <c r="BA512" s="163"/>
      <c r="BB512" s="163"/>
      <c r="BC512" s="163"/>
      <c r="BD512" s="163"/>
      <c r="BE512" s="163"/>
      <c r="BF512" s="164"/>
      <c r="BG512" s="165"/>
      <c r="BH512" s="162"/>
      <c r="BI512" s="162"/>
      <c r="BJ512" s="164"/>
      <c r="BK512" s="95"/>
      <c r="BL512" s="182"/>
      <c r="BM512" s="182"/>
      <c r="BN512" s="182"/>
      <c r="BO512" s="182"/>
      <c r="BP512" s="95" t="str">
        <f t="shared" si="245"/>
        <v/>
      </c>
    </row>
    <row r="513" spans="2:68" x14ac:dyDescent="0.2">
      <c r="B513" s="156">
        <f t="shared" si="246"/>
        <v>505</v>
      </c>
      <c r="C513" s="158" t="str">
        <f>CONCATENATE('DATA SHEET'!$B$9, 'DATA SHEET'!$Q$2)</f>
        <v>" HWDP</v>
      </c>
      <c r="D513" s="157" t="str">
        <f t="shared" si="247"/>
        <v/>
      </c>
      <c r="E513" s="158" t="str">
        <f>IF('DATA SHEET'!$E$10="Cat 2","N/A","OK")</f>
        <v>OK</v>
      </c>
      <c r="F513" s="158" t="str">
        <f>IF('DATA SHEET'!$E$10="Cat 2","N/A","OK")</f>
        <v>OK</v>
      </c>
      <c r="G513" s="160"/>
      <c r="H513" s="160"/>
      <c r="I513" s="160" t="s">
        <v>194</v>
      </c>
      <c r="J513" s="160" t="str">
        <f t="shared" si="248"/>
        <v>OK</v>
      </c>
      <c r="K513" s="160" t="str">
        <f t="shared" si="248"/>
        <v>OK</v>
      </c>
      <c r="L513" s="160" t="str">
        <f>IF('DATA SHEET'!$B$10="NC-50","N/A","OK")</f>
        <v>OK</v>
      </c>
      <c r="M513" s="160" t="str">
        <f>IF('DATA SHEET'!$B$10="NC-50","N/A","OK")</f>
        <v>OK</v>
      </c>
      <c r="N513" s="160"/>
      <c r="O513" s="160"/>
      <c r="P513" s="160"/>
      <c r="Q513" s="160"/>
      <c r="R513" s="160"/>
      <c r="S513" s="160"/>
      <c r="T513" s="160"/>
      <c r="U513" s="160"/>
      <c r="V513" s="150" t="str">
        <f>IF(DB513&lt;&gt;"",
    IF(INT('Drill Size Info'!$AA$19)=INT('Drill Size Info'!$AB$19),
        --(INT('Drill Size Info'!$AA$19) &amp; "." &amp; DB513),
        IF(AND((--(INT('Drill Size Info'!$AA$19) &amp; "." &amp; DB513)&gt;=--('Drill Size Info'!$AA$19)), (--(INT('Drill Size Info'!$AA$19) &amp; "." &amp; DB513)&lt;=--('Drill Size Info'!$AB$19))),
            --(INT('Drill Size Info'!$AA$19) &amp; "." &amp; DB513),
            --(INT('Drill Size Info'!$AB$19) &amp; "." &amp; DB513)
        )
    ),
    IF(DA513&lt;&gt;"",
        IF(INT('Drill Size Info'!$AA$19)=INT('Drill Size Info'!$AB$19),
            --(INT('Drill Size Info'!$AA$19) &amp; "." &amp; LEFT(DA513,3)),
            IF(AND((--(INT('Drill Size Info'!$AA$19) &amp; "." &amp; LEFT(DA513,3))&gt;=--('Drill Size Info'!$AA$19)), (--(INT('Drill Size Info'!$AA$19) &amp; "." &amp; LEFT(DA513,3))&lt;=--('Drill Size Info'!$AB$19))),
                --(INT('Drill Size Info'!$AA$19) &amp; "." &amp; LEFT(DA513,3)),
                --(INT('Drill Size Info'!$AB$19) &amp; "." &amp; LEFT(DA513,3))
            )
        ),
        "OK"
    )
)</f>
        <v>OK</v>
      </c>
      <c r="W513" s="150" t="str">
        <f>IF(DC513&lt;&gt;"",
    IF(INT('Drill Size Info'!$AA$19)=INT('Drill Size Info'!$AB$19),
        --(INT('Drill Size Info'!$AA$19) &amp; "." &amp; DC513),
        IF(AND((--(INT('Drill Size Info'!$AA$19) &amp; "." &amp; DC513)&gt;=--('Drill Size Info'!$AA$19)), (--(INT('Drill Size Info'!$AA$19) &amp; "." &amp; DC513)&lt;=--('Drill Size Info'!$AB$19))),
            --(INT('Drill Size Info'!$AA$19) &amp; "." &amp; DC513),
            --(INT('Drill Size Info'!$AB$19) &amp; "." &amp; DC513)
        )
    ),
    IF(DA513&lt;&gt;"",
        IF(INT('Drill Size Info'!$AA$19)=INT('Drill Size Info'!$AB$19),
            --(INT('Drill Size Info'!$AA$19) &amp; "." &amp; RIGHT(DA513,3)),
            IF(AND((--(INT('Drill Size Info'!$AA$19) &amp; "." &amp; RIGHT(DA513,3))&gt;=--('Drill Size Info'!$AA$19)), (--(INT('Drill Size Info'!$AA$19) &amp; "." &amp; RIGHT(DA513,3))&lt;=--('Drill Size Info'!$AB$19))),
                --(INT('Drill Size Info'!$AA$19) &amp; "." &amp; RIGHT(DA513,3)),
                --(INT('Drill Size Info'!$AB$19) &amp; "." &amp; RIGHT(DA513,3))
            )
        ),
        "N/A"
    )
)</f>
        <v>N/A</v>
      </c>
      <c r="X513" s="150" t="str">
        <f>IF(DE513&lt;&gt;"",
    IF(INT('Drill Size Info'!$AA$19)=INT('Drill Size Info'!$AB$15),
        --(INT('Drill Size Info'!$AA$15) &amp; "." &amp; DE513),
        IF(AND((--(INT('Drill Size Info'!$AA$15) &amp; "." &amp; DE513)&gt;=--('Drill Size Info'!$AA$15)), (--(INT('Drill Size Info'!$AA$15) &amp; "." &amp; DE513)&lt;=--('Drill Size Info'!$AB$15))),
            --(INT('Drill Size Info'!$AA$15) &amp; "." &amp; DE513),
            --(INT('Drill Size Info'!$AB$15) &amp; "." &amp; DE513)
        )
    ),
    IF(DD513&lt;&gt;"",
        IF(INT('Drill Size Info'!$AA$15)=INT('Drill Size Info'!$AB$15),
            --(INT('Drill Size Info'!$AA$15) &amp; "." &amp; LEFT(DD513,3)),
            IF(AND((--(INT('Drill Size Info'!$AA$15) &amp; "." &amp; LEFT(DD513,3))&gt;=--('Drill Size Info'!$AA$15)), (--(INT('Drill Size Info'!$AA$15) &amp; "." &amp; LEFT(DD513,3))&lt;=--('Drill Size Info'!$AB$15))),
                --(INT('Drill Size Info'!$AA$15) &amp; "." &amp; LEFT(DD513,3)),
                --(INT('Drill Size Info'!$AB$15) &amp; "." &amp; LEFT(DD513,3))
            )
        ),
        "OK"
    )
)</f>
        <v>OK</v>
      </c>
      <c r="Y513" s="150" t="str">
        <f>IF(DF513&lt;&gt;"",
    IF(INT('Drill Size Info'!$AA$19)=INT('Drill Size Info'!$AB$15),
        --(INT('Drill Size Info'!$AA$15) &amp; "." &amp; DF513),
        IF(AND((--(INT('Drill Size Info'!$AA$15) &amp; "." &amp; DF513)&gt;=--('Drill Size Info'!$AA$15)), (--(INT('Drill Size Info'!$AA$15) &amp; "." &amp; DF513)&lt;=--('Drill Size Info'!$AB$15))),
            --(INT('Drill Size Info'!$AA$15) &amp; "." &amp; DF513),
            --(INT('Drill Size Info'!$AB$15) &amp; "." &amp; DF513)
        )
    ),
    IF(DD513&lt;&gt;"",
        IF(INT('Drill Size Info'!$AA$15)=INT('Drill Size Info'!$AB$15),
            --(INT('Drill Size Info'!$AA$15) &amp; "." &amp; RIGHT(DD513,3)),
            IF(AND((--(INT('Drill Size Info'!$AA$15) &amp; "." &amp; RIGHT(DD513,3))&gt;=--('Drill Size Info'!$AA$15)), (--(INT('Drill Size Info'!$AA$15) &amp; "." &amp; RIGHT(DD513,3))&lt;=--('Drill Size Info'!$AB$15))),
                --(INT('Drill Size Info'!$AA$15) &amp; "." &amp; RIGHT(DD513,3)),
                --(INT('Drill Size Info'!$AB$15) &amp; "." &amp; RIGHT(DD513,3))
            )
        ),
        "N/A"
    )
)</f>
        <v>N/A</v>
      </c>
      <c r="Z513" s="162"/>
      <c r="AA513" s="162"/>
      <c r="AB513" s="162"/>
      <c r="AC513" s="162"/>
      <c r="AD513" s="162"/>
      <c r="AE513" s="162"/>
      <c r="AF513" s="162"/>
      <c r="AG513" s="162"/>
      <c r="AH513" s="162"/>
      <c r="AI513" s="162"/>
      <c r="AJ513" s="162"/>
      <c r="AK513" s="183"/>
      <c r="AL513" s="183"/>
      <c r="AM513" s="162"/>
      <c r="AN513" s="162"/>
      <c r="AO513" s="162"/>
      <c r="AP513" s="162"/>
      <c r="AQ513" s="162"/>
      <c r="AR513" s="162"/>
      <c r="AS513" s="162"/>
      <c r="AT513" s="162"/>
      <c r="AU513" s="162"/>
      <c r="AV513" s="162"/>
      <c r="AW513" s="162"/>
      <c r="AX513" s="162"/>
      <c r="AY513" s="162"/>
      <c r="AZ513" s="163"/>
      <c r="BA513" s="163"/>
      <c r="BB513" s="163"/>
      <c r="BC513" s="163"/>
      <c r="BD513" s="163"/>
      <c r="BE513" s="163"/>
      <c r="BF513" s="164"/>
      <c r="BG513" s="165"/>
      <c r="BH513" s="162"/>
      <c r="BI513" s="162"/>
      <c r="BJ513" s="164"/>
      <c r="BK513" s="95"/>
      <c r="BL513" s="182"/>
      <c r="BM513" s="182"/>
      <c r="BN513" s="182"/>
      <c r="BO513" s="182"/>
      <c r="BP513" s="95" t="str">
        <f t="shared" si="245"/>
        <v/>
      </c>
    </row>
    <row r="514" spans="2:68" x14ac:dyDescent="0.2">
      <c r="B514" s="156">
        <f t="shared" si="246"/>
        <v>506</v>
      </c>
      <c r="C514" s="158" t="str">
        <f>CONCATENATE('DATA SHEET'!$B$9, 'DATA SHEET'!$Q$2)</f>
        <v>" HWDP</v>
      </c>
      <c r="D514" s="157" t="str">
        <f t="shared" si="247"/>
        <v/>
      </c>
      <c r="E514" s="158" t="str">
        <f>IF('DATA SHEET'!$E$10="Cat 2","N/A","OK")</f>
        <v>OK</v>
      </c>
      <c r="F514" s="158" t="str">
        <f>IF('DATA SHEET'!$E$10="Cat 2","N/A","OK")</f>
        <v>OK</v>
      </c>
      <c r="G514" s="160"/>
      <c r="H514" s="160"/>
      <c r="I514" s="160" t="s">
        <v>194</v>
      </c>
      <c r="J514" s="160" t="str">
        <f t="shared" si="248"/>
        <v>OK</v>
      </c>
      <c r="K514" s="160" t="str">
        <f t="shared" si="248"/>
        <v>OK</v>
      </c>
      <c r="L514" s="160" t="str">
        <f>IF('DATA SHEET'!$B$10="NC-50","N/A","OK")</f>
        <v>OK</v>
      </c>
      <c r="M514" s="160" t="str">
        <f>IF('DATA SHEET'!$B$10="NC-50","N/A","OK")</f>
        <v>OK</v>
      </c>
      <c r="N514" s="160"/>
      <c r="O514" s="160"/>
      <c r="P514" s="160"/>
      <c r="Q514" s="160"/>
      <c r="R514" s="160"/>
      <c r="S514" s="160"/>
      <c r="T514" s="160"/>
      <c r="U514" s="160"/>
      <c r="V514" s="150" t="str">
        <f>IF(DB514&lt;&gt;"",
    IF(INT('Drill Size Info'!$AA$19)=INT('Drill Size Info'!$AB$19),
        --(INT('Drill Size Info'!$AA$19) &amp; "." &amp; DB514),
        IF(AND((--(INT('Drill Size Info'!$AA$19) &amp; "." &amp; DB514)&gt;=--('Drill Size Info'!$AA$19)), (--(INT('Drill Size Info'!$AA$19) &amp; "." &amp; DB514)&lt;=--('Drill Size Info'!$AB$19))),
            --(INT('Drill Size Info'!$AA$19) &amp; "." &amp; DB514),
            --(INT('Drill Size Info'!$AB$19) &amp; "." &amp; DB514)
        )
    ),
    IF(DA514&lt;&gt;"",
        IF(INT('Drill Size Info'!$AA$19)=INT('Drill Size Info'!$AB$19),
            --(INT('Drill Size Info'!$AA$19) &amp; "." &amp; LEFT(DA514,3)),
            IF(AND((--(INT('Drill Size Info'!$AA$19) &amp; "." &amp; LEFT(DA514,3))&gt;=--('Drill Size Info'!$AA$19)), (--(INT('Drill Size Info'!$AA$19) &amp; "." &amp; LEFT(DA514,3))&lt;=--('Drill Size Info'!$AB$19))),
                --(INT('Drill Size Info'!$AA$19) &amp; "." &amp; LEFT(DA514,3)),
                --(INT('Drill Size Info'!$AB$19) &amp; "." &amp; LEFT(DA514,3))
            )
        ),
        "OK"
    )
)</f>
        <v>OK</v>
      </c>
      <c r="W514" s="150" t="str">
        <f>IF(DC514&lt;&gt;"",
    IF(INT('Drill Size Info'!$AA$19)=INT('Drill Size Info'!$AB$19),
        --(INT('Drill Size Info'!$AA$19) &amp; "." &amp; DC514),
        IF(AND((--(INT('Drill Size Info'!$AA$19) &amp; "." &amp; DC514)&gt;=--('Drill Size Info'!$AA$19)), (--(INT('Drill Size Info'!$AA$19) &amp; "." &amp; DC514)&lt;=--('Drill Size Info'!$AB$19))),
            --(INT('Drill Size Info'!$AA$19) &amp; "." &amp; DC514),
            --(INT('Drill Size Info'!$AB$19) &amp; "." &amp; DC514)
        )
    ),
    IF(DA514&lt;&gt;"",
        IF(INT('Drill Size Info'!$AA$19)=INT('Drill Size Info'!$AB$19),
            --(INT('Drill Size Info'!$AA$19) &amp; "." &amp; RIGHT(DA514,3)),
            IF(AND((--(INT('Drill Size Info'!$AA$19) &amp; "." &amp; RIGHT(DA514,3))&gt;=--('Drill Size Info'!$AA$19)), (--(INT('Drill Size Info'!$AA$19) &amp; "." &amp; RIGHT(DA514,3))&lt;=--('Drill Size Info'!$AB$19))),
                --(INT('Drill Size Info'!$AA$19) &amp; "." &amp; RIGHT(DA514,3)),
                --(INT('Drill Size Info'!$AB$19) &amp; "." &amp; RIGHT(DA514,3))
            )
        ),
        "N/A"
    )
)</f>
        <v>N/A</v>
      </c>
      <c r="X514" s="150" t="str">
        <f>IF(DE514&lt;&gt;"",
    IF(INT('Drill Size Info'!$AA$19)=INT('Drill Size Info'!$AB$15),
        --(INT('Drill Size Info'!$AA$15) &amp; "." &amp; DE514),
        IF(AND((--(INT('Drill Size Info'!$AA$15) &amp; "." &amp; DE514)&gt;=--('Drill Size Info'!$AA$15)), (--(INT('Drill Size Info'!$AA$15) &amp; "." &amp; DE514)&lt;=--('Drill Size Info'!$AB$15))),
            --(INT('Drill Size Info'!$AA$15) &amp; "." &amp; DE514),
            --(INT('Drill Size Info'!$AB$15) &amp; "." &amp; DE514)
        )
    ),
    IF(DD514&lt;&gt;"",
        IF(INT('Drill Size Info'!$AA$15)=INT('Drill Size Info'!$AB$15),
            --(INT('Drill Size Info'!$AA$15) &amp; "." &amp; LEFT(DD514,3)),
            IF(AND((--(INT('Drill Size Info'!$AA$15) &amp; "." &amp; LEFT(DD514,3))&gt;=--('Drill Size Info'!$AA$15)), (--(INT('Drill Size Info'!$AA$15) &amp; "." &amp; LEFT(DD514,3))&lt;=--('Drill Size Info'!$AB$15))),
                --(INT('Drill Size Info'!$AA$15) &amp; "." &amp; LEFT(DD514,3)),
                --(INT('Drill Size Info'!$AB$15) &amp; "." &amp; LEFT(DD514,3))
            )
        ),
        "OK"
    )
)</f>
        <v>OK</v>
      </c>
      <c r="Y514" s="150" t="str">
        <f>IF(DF514&lt;&gt;"",
    IF(INT('Drill Size Info'!$AA$19)=INT('Drill Size Info'!$AB$15),
        --(INT('Drill Size Info'!$AA$15) &amp; "." &amp; DF514),
        IF(AND((--(INT('Drill Size Info'!$AA$15) &amp; "." &amp; DF514)&gt;=--('Drill Size Info'!$AA$15)), (--(INT('Drill Size Info'!$AA$15) &amp; "." &amp; DF514)&lt;=--('Drill Size Info'!$AB$15))),
            --(INT('Drill Size Info'!$AA$15) &amp; "." &amp; DF514),
            --(INT('Drill Size Info'!$AB$15) &amp; "." &amp; DF514)
        )
    ),
    IF(DD514&lt;&gt;"",
        IF(INT('Drill Size Info'!$AA$15)=INT('Drill Size Info'!$AB$15),
            --(INT('Drill Size Info'!$AA$15) &amp; "." &amp; RIGHT(DD514,3)),
            IF(AND((--(INT('Drill Size Info'!$AA$15) &amp; "." &amp; RIGHT(DD514,3))&gt;=--('Drill Size Info'!$AA$15)), (--(INT('Drill Size Info'!$AA$15) &amp; "." &amp; RIGHT(DD514,3))&lt;=--('Drill Size Info'!$AB$15))),
                --(INT('Drill Size Info'!$AA$15) &amp; "." &amp; RIGHT(DD514,3)),
                --(INT('Drill Size Info'!$AB$15) &amp; "." &amp; RIGHT(DD514,3))
            )
        ),
        "N/A"
    )
)</f>
        <v>N/A</v>
      </c>
      <c r="Z514" s="162"/>
      <c r="AA514" s="162"/>
      <c r="AB514" s="162"/>
      <c r="AC514" s="162"/>
      <c r="AD514" s="162"/>
      <c r="AE514" s="162"/>
      <c r="AF514" s="162"/>
      <c r="AG514" s="162"/>
      <c r="AH514" s="162"/>
      <c r="AI514" s="162"/>
      <c r="AJ514" s="162"/>
      <c r="AK514" s="183"/>
      <c r="AL514" s="183"/>
      <c r="AM514" s="162"/>
      <c r="AN514" s="162"/>
      <c r="AO514" s="162"/>
      <c r="AP514" s="162"/>
      <c r="AQ514" s="162"/>
      <c r="AR514" s="162"/>
      <c r="AS514" s="162"/>
      <c r="AT514" s="162"/>
      <c r="AU514" s="162"/>
      <c r="AV514" s="162"/>
      <c r="AW514" s="162"/>
      <c r="AX514" s="162"/>
      <c r="AY514" s="162"/>
      <c r="AZ514" s="163"/>
      <c r="BA514" s="163"/>
      <c r="BB514" s="163"/>
      <c r="BC514" s="163"/>
      <c r="BD514" s="163"/>
      <c r="BE514" s="163"/>
      <c r="BF514" s="164"/>
      <c r="BG514" s="165"/>
      <c r="BH514" s="162"/>
      <c r="BI514" s="162"/>
      <c r="BJ514" s="164"/>
      <c r="BK514" s="95"/>
      <c r="BL514" s="182"/>
      <c r="BM514" s="182"/>
      <c r="BN514" s="182"/>
      <c r="BO514" s="182"/>
      <c r="BP514" s="95" t="str">
        <f t="shared" si="245"/>
        <v/>
      </c>
    </row>
    <row r="515" spans="2:68" x14ac:dyDescent="0.2">
      <c r="B515" s="156">
        <f t="shared" si="246"/>
        <v>507</v>
      </c>
      <c r="C515" s="158" t="str">
        <f>CONCATENATE('DATA SHEET'!$B$9, 'DATA SHEET'!$Q$2)</f>
        <v>" HWDP</v>
      </c>
      <c r="D515" s="157" t="str">
        <f t="shared" si="247"/>
        <v/>
      </c>
      <c r="E515" s="158" t="str">
        <f>IF('DATA SHEET'!$E$10="Cat 2","N/A","OK")</f>
        <v>OK</v>
      </c>
      <c r="F515" s="158" t="str">
        <f>IF('DATA SHEET'!$E$10="Cat 2","N/A","OK")</f>
        <v>OK</v>
      </c>
      <c r="G515" s="160"/>
      <c r="H515" s="160"/>
      <c r="I515" s="160" t="s">
        <v>194</v>
      </c>
      <c r="J515" s="160" t="str">
        <f t="shared" si="248"/>
        <v>OK</v>
      </c>
      <c r="K515" s="160" t="str">
        <f t="shared" si="248"/>
        <v>OK</v>
      </c>
      <c r="L515" s="160" t="str">
        <f>IF('DATA SHEET'!$B$10="NC-50","N/A","OK")</f>
        <v>OK</v>
      </c>
      <c r="M515" s="160" t="str">
        <f>IF('DATA SHEET'!$B$10="NC-50","N/A","OK")</f>
        <v>OK</v>
      </c>
      <c r="N515" s="160"/>
      <c r="O515" s="160"/>
      <c r="P515" s="160"/>
      <c r="Q515" s="160"/>
      <c r="R515" s="160"/>
      <c r="S515" s="160"/>
      <c r="T515" s="160"/>
      <c r="U515" s="160"/>
      <c r="V515" s="150" t="str">
        <f>IF(DB515&lt;&gt;"",
    IF(INT('Drill Size Info'!$AA$19)=INT('Drill Size Info'!$AB$19),
        --(INT('Drill Size Info'!$AA$19) &amp; "." &amp; DB515),
        IF(AND((--(INT('Drill Size Info'!$AA$19) &amp; "." &amp; DB515)&gt;=--('Drill Size Info'!$AA$19)), (--(INT('Drill Size Info'!$AA$19) &amp; "." &amp; DB515)&lt;=--('Drill Size Info'!$AB$19))),
            --(INT('Drill Size Info'!$AA$19) &amp; "." &amp; DB515),
            --(INT('Drill Size Info'!$AB$19) &amp; "." &amp; DB515)
        )
    ),
    IF(DA515&lt;&gt;"",
        IF(INT('Drill Size Info'!$AA$19)=INT('Drill Size Info'!$AB$19),
            --(INT('Drill Size Info'!$AA$19) &amp; "." &amp; LEFT(DA515,3)),
            IF(AND((--(INT('Drill Size Info'!$AA$19) &amp; "." &amp; LEFT(DA515,3))&gt;=--('Drill Size Info'!$AA$19)), (--(INT('Drill Size Info'!$AA$19) &amp; "." &amp; LEFT(DA515,3))&lt;=--('Drill Size Info'!$AB$19))),
                --(INT('Drill Size Info'!$AA$19) &amp; "." &amp; LEFT(DA515,3)),
                --(INT('Drill Size Info'!$AB$19) &amp; "." &amp; LEFT(DA515,3))
            )
        ),
        "OK"
    )
)</f>
        <v>OK</v>
      </c>
      <c r="W515" s="150" t="str">
        <f>IF(DC515&lt;&gt;"",
    IF(INT('Drill Size Info'!$AA$19)=INT('Drill Size Info'!$AB$19),
        --(INT('Drill Size Info'!$AA$19) &amp; "." &amp; DC515),
        IF(AND((--(INT('Drill Size Info'!$AA$19) &amp; "." &amp; DC515)&gt;=--('Drill Size Info'!$AA$19)), (--(INT('Drill Size Info'!$AA$19) &amp; "." &amp; DC515)&lt;=--('Drill Size Info'!$AB$19))),
            --(INT('Drill Size Info'!$AA$19) &amp; "." &amp; DC515),
            --(INT('Drill Size Info'!$AB$19) &amp; "." &amp; DC515)
        )
    ),
    IF(DA515&lt;&gt;"",
        IF(INT('Drill Size Info'!$AA$19)=INT('Drill Size Info'!$AB$19),
            --(INT('Drill Size Info'!$AA$19) &amp; "." &amp; RIGHT(DA515,3)),
            IF(AND((--(INT('Drill Size Info'!$AA$19) &amp; "." &amp; RIGHT(DA515,3))&gt;=--('Drill Size Info'!$AA$19)), (--(INT('Drill Size Info'!$AA$19) &amp; "." &amp; RIGHT(DA515,3))&lt;=--('Drill Size Info'!$AB$19))),
                --(INT('Drill Size Info'!$AA$19) &amp; "." &amp; RIGHT(DA515,3)),
                --(INT('Drill Size Info'!$AB$19) &amp; "." &amp; RIGHT(DA515,3))
            )
        ),
        "N/A"
    )
)</f>
        <v>N/A</v>
      </c>
      <c r="X515" s="150" t="str">
        <f>IF(DE515&lt;&gt;"",
    IF(INT('Drill Size Info'!$AA$19)=INT('Drill Size Info'!$AB$15),
        --(INT('Drill Size Info'!$AA$15) &amp; "." &amp; DE515),
        IF(AND((--(INT('Drill Size Info'!$AA$15) &amp; "." &amp; DE515)&gt;=--('Drill Size Info'!$AA$15)), (--(INT('Drill Size Info'!$AA$15) &amp; "." &amp; DE515)&lt;=--('Drill Size Info'!$AB$15))),
            --(INT('Drill Size Info'!$AA$15) &amp; "." &amp; DE515),
            --(INT('Drill Size Info'!$AB$15) &amp; "." &amp; DE515)
        )
    ),
    IF(DD515&lt;&gt;"",
        IF(INT('Drill Size Info'!$AA$15)=INT('Drill Size Info'!$AB$15),
            --(INT('Drill Size Info'!$AA$15) &amp; "." &amp; LEFT(DD515,3)),
            IF(AND((--(INT('Drill Size Info'!$AA$15) &amp; "." &amp; LEFT(DD515,3))&gt;=--('Drill Size Info'!$AA$15)), (--(INT('Drill Size Info'!$AA$15) &amp; "." &amp; LEFT(DD515,3))&lt;=--('Drill Size Info'!$AB$15))),
                --(INT('Drill Size Info'!$AA$15) &amp; "." &amp; LEFT(DD515,3)),
                --(INT('Drill Size Info'!$AB$15) &amp; "." &amp; LEFT(DD515,3))
            )
        ),
        "OK"
    )
)</f>
        <v>OK</v>
      </c>
      <c r="Y515" s="150" t="str">
        <f>IF(DF515&lt;&gt;"",
    IF(INT('Drill Size Info'!$AA$19)=INT('Drill Size Info'!$AB$15),
        --(INT('Drill Size Info'!$AA$15) &amp; "." &amp; DF515),
        IF(AND((--(INT('Drill Size Info'!$AA$15) &amp; "." &amp; DF515)&gt;=--('Drill Size Info'!$AA$15)), (--(INT('Drill Size Info'!$AA$15) &amp; "." &amp; DF515)&lt;=--('Drill Size Info'!$AB$15))),
            --(INT('Drill Size Info'!$AA$15) &amp; "." &amp; DF515),
            --(INT('Drill Size Info'!$AB$15) &amp; "." &amp; DF515)
        )
    ),
    IF(DD515&lt;&gt;"",
        IF(INT('Drill Size Info'!$AA$15)=INT('Drill Size Info'!$AB$15),
            --(INT('Drill Size Info'!$AA$15) &amp; "." &amp; RIGHT(DD515,3)),
            IF(AND((--(INT('Drill Size Info'!$AA$15) &amp; "." &amp; RIGHT(DD515,3))&gt;=--('Drill Size Info'!$AA$15)), (--(INT('Drill Size Info'!$AA$15) &amp; "." &amp; RIGHT(DD515,3))&lt;=--('Drill Size Info'!$AB$15))),
                --(INT('Drill Size Info'!$AA$15) &amp; "." &amp; RIGHT(DD515,3)),
                --(INT('Drill Size Info'!$AB$15) &amp; "." &amp; RIGHT(DD515,3))
            )
        ),
        "N/A"
    )
)</f>
        <v>N/A</v>
      </c>
      <c r="Z515" s="162"/>
      <c r="AA515" s="162"/>
      <c r="AB515" s="162"/>
      <c r="AC515" s="162"/>
      <c r="AD515" s="162"/>
      <c r="AE515" s="162"/>
      <c r="AF515" s="162"/>
      <c r="AG515" s="162"/>
      <c r="AH515" s="162"/>
      <c r="AI515" s="162"/>
      <c r="AJ515" s="162"/>
      <c r="AK515" s="183"/>
      <c r="AL515" s="183"/>
      <c r="AM515" s="162"/>
      <c r="AN515" s="162"/>
      <c r="AO515" s="162"/>
      <c r="AP515" s="162"/>
      <c r="AQ515" s="162"/>
      <c r="AR515" s="162"/>
      <c r="AS515" s="162"/>
      <c r="AT515" s="162"/>
      <c r="AU515" s="162"/>
      <c r="AV515" s="162"/>
      <c r="AW515" s="162"/>
      <c r="AX515" s="162"/>
      <c r="AY515" s="162"/>
      <c r="AZ515" s="163"/>
      <c r="BA515" s="163"/>
      <c r="BB515" s="163"/>
      <c r="BC515" s="163"/>
      <c r="BD515" s="163"/>
      <c r="BE515" s="163"/>
      <c r="BF515" s="164"/>
      <c r="BG515" s="165"/>
      <c r="BH515" s="162"/>
      <c r="BI515" s="162"/>
      <c r="BJ515" s="164"/>
      <c r="BK515" s="95"/>
      <c r="BL515" s="182"/>
      <c r="BM515" s="182"/>
      <c r="BN515" s="182"/>
      <c r="BO515" s="182"/>
      <c r="BP515" s="95" t="str">
        <f t="shared" si="245"/>
        <v/>
      </c>
    </row>
    <row r="516" spans="2:68" x14ac:dyDescent="0.2">
      <c r="B516" s="156">
        <f t="shared" si="246"/>
        <v>508</v>
      </c>
      <c r="C516" s="158" t="str">
        <f>CONCATENATE('DATA SHEET'!$B$9, 'DATA SHEET'!$Q$2)</f>
        <v>" HWDP</v>
      </c>
      <c r="D516" s="157" t="str">
        <f t="shared" si="247"/>
        <v/>
      </c>
      <c r="E516" s="158" t="str">
        <f>IF('DATA SHEET'!$E$10="Cat 2","N/A","OK")</f>
        <v>OK</v>
      </c>
      <c r="F516" s="158" t="str">
        <f>IF('DATA SHEET'!$E$10="Cat 2","N/A","OK")</f>
        <v>OK</v>
      </c>
      <c r="G516" s="160"/>
      <c r="H516" s="160"/>
      <c r="I516" s="160" t="s">
        <v>194</v>
      </c>
      <c r="J516" s="160" t="str">
        <f t="shared" si="248"/>
        <v>OK</v>
      </c>
      <c r="K516" s="160" t="str">
        <f t="shared" si="248"/>
        <v>OK</v>
      </c>
      <c r="L516" s="160" t="str">
        <f>IF('DATA SHEET'!$B$10="NC-50","N/A","OK")</f>
        <v>OK</v>
      </c>
      <c r="M516" s="160" t="str">
        <f>IF('DATA SHEET'!$B$10="NC-50","N/A","OK")</f>
        <v>OK</v>
      </c>
      <c r="N516" s="160"/>
      <c r="O516" s="160"/>
      <c r="P516" s="160"/>
      <c r="Q516" s="160"/>
      <c r="R516" s="160"/>
      <c r="S516" s="160"/>
      <c r="T516" s="160"/>
      <c r="U516" s="160"/>
      <c r="V516" s="150" t="str">
        <f>IF(DB516&lt;&gt;"",
    IF(INT('Drill Size Info'!$AA$19)=INT('Drill Size Info'!$AB$19),
        --(INT('Drill Size Info'!$AA$19) &amp; "." &amp; DB516),
        IF(AND((--(INT('Drill Size Info'!$AA$19) &amp; "." &amp; DB516)&gt;=--('Drill Size Info'!$AA$19)), (--(INT('Drill Size Info'!$AA$19) &amp; "." &amp; DB516)&lt;=--('Drill Size Info'!$AB$19))),
            --(INT('Drill Size Info'!$AA$19) &amp; "." &amp; DB516),
            --(INT('Drill Size Info'!$AB$19) &amp; "." &amp; DB516)
        )
    ),
    IF(DA516&lt;&gt;"",
        IF(INT('Drill Size Info'!$AA$19)=INT('Drill Size Info'!$AB$19),
            --(INT('Drill Size Info'!$AA$19) &amp; "." &amp; LEFT(DA516,3)),
            IF(AND((--(INT('Drill Size Info'!$AA$19) &amp; "." &amp; LEFT(DA516,3))&gt;=--('Drill Size Info'!$AA$19)), (--(INT('Drill Size Info'!$AA$19) &amp; "." &amp; LEFT(DA516,3))&lt;=--('Drill Size Info'!$AB$19))),
                --(INT('Drill Size Info'!$AA$19) &amp; "." &amp; LEFT(DA516,3)),
                --(INT('Drill Size Info'!$AB$19) &amp; "." &amp; LEFT(DA516,3))
            )
        ),
        "OK"
    )
)</f>
        <v>OK</v>
      </c>
      <c r="W516" s="150" t="str">
        <f>IF(DC516&lt;&gt;"",
    IF(INT('Drill Size Info'!$AA$19)=INT('Drill Size Info'!$AB$19),
        --(INT('Drill Size Info'!$AA$19) &amp; "." &amp; DC516),
        IF(AND((--(INT('Drill Size Info'!$AA$19) &amp; "." &amp; DC516)&gt;=--('Drill Size Info'!$AA$19)), (--(INT('Drill Size Info'!$AA$19) &amp; "." &amp; DC516)&lt;=--('Drill Size Info'!$AB$19))),
            --(INT('Drill Size Info'!$AA$19) &amp; "." &amp; DC516),
            --(INT('Drill Size Info'!$AB$19) &amp; "." &amp; DC516)
        )
    ),
    IF(DA516&lt;&gt;"",
        IF(INT('Drill Size Info'!$AA$19)=INT('Drill Size Info'!$AB$19),
            --(INT('Drill Size Info'!$AA$19) &amp; "." &amp; RIGHT(DA516,3)),
            IF(AND((--(INT('Drill Size Info'!$AA$19) &amp; "." &amp; RIGHT(DA516,3))&gt;=--('Drill Size Info'!$AA$19)), (--(INT('Drill Size Info'!$AA$19) &amp; "." &amp; RIGHT(DA516,3))&lt;=--('Drill Size Info'!$AB$19))),
                --(INT('Drill Size Info'!$AA$19) &amp; "." &amp; RIGHT(DA516,3)),
                --(INT('Drill Size Info'!$AB$19) &amp; "." &amp; RIGHT(DA516,3))
            )
        ),
        "N/A"
    )
)</f>
        <v>N/A</v>
      </c>
      <c r="X516" s="150" t="str">
        <f>IF(DE516&lt;&gt;"",
    IF(INT('Drill Size Info'!$AA$19)=INT('Drill Size Info'!$AB$15),
        --(INT('Drill Size Info'!$AA$15) &amp; "." &amp; DE516),
        IF(AND((--(INT('Drill Size Info'!$AA$15) &amp; "." &amp; DE516)&gt;=--('Drill Size Info'!$AA$15)), (--(INT('Drill Size Info'!$AA$15) &amp; "." &amp; DE516)&lt;=--('Drill Size Info'!$AB$15))),
            --(INT('Drill Size Info'!$AA$15) &amp; "." &amp; DE516),
            --(INT('Drill Size Info'!$AB$15) &amp; "." &amp; DE516)
        )
    ),
    IF(DD516&lt;&gt;"",
        IF(INT('Drill Size Info'!$AA$15)=INT('Drill Size Info'!$AB$15),
            --(INT('Drill Size Info'!$AA$15) &amp; "." &amp; LEFT(DD516,3)),
            IF(AND((--(INT('Drill Size Info'!$AA$15) &amp; "." &amp; LEFT(DD516,3))&gt;=--('Drill Size Info'!$AA$15)), (--(INT('Drill Size Info'!$AA$15) &amp; "." &amp; LEFT(DD516,3))&lt;=--('Drill Size Info'!$AB$15))),
                --(INT('Drill Size Info'!$AA$15) &amp; "." &amp; LEFT(DD516,3)),
                --(INT('Drill Size Info'!$AB$15) &amp; "." &amp; LEFT(DD516,3))
            )
        ),
        "OK"
    )
)</f>
        <v>OK</v>
      </c>
      <c r="Y516" s="150" t="str">
        <f>IF(DF516&lt;&gt;"",
    IF(INT('Drill Size Info'!$AA$19)=INT('Drill Size Info'!$AB$15),
        --(INT('Drill Size Info'!$AA$15) &amp; "." &amp; DF516),
        IF(AND((--(INT('Drill Size Info'!$AA$15) &amp; "." &amp; DF516)&gt;=--('Drill Size Info'!$AA$15)), (--(INT('Drill Size Info'!$AA$15) &amp; "." &amp; DF516)&lt;=--('Drill Size Info'!$AB$15))),
            --(INT('Drill Size Info'!$AA$15) &amp; "." &amp; DF516),
            --(INT('Drill Size Info'!$AB$15) &amp; "." &amp; DF516)
        )
    ),
    IF(DD516&lt;&gt;"",
        IF(INT('Drill Size Info'!$AA$15)=INT('Drill Size Info'!$AB$15),
            --(INT('Drill Size Info'!$AA$15) &amp; "." &amp; RIGHT(DD516,3)),
            IF(AND((--(INT('Drill Size Info'!$AA$15) &amp; "." &amp; RIGHT(DD516,3))&gt;=--('Drill Size Info'!$AA$15)), (--(INT('Drill Size Info'!$AA$15) &amp; "." &amp; RIGHT(DD516,3))&lt;=--('Drill Size Info'!$AB$15))),
                --(INT('Drill Size Info'!$AA$15) &amp; "." &amp; RIGHT(DD516,3)),
                --(INT('Drill Size Info'!$AB$15) &amp; "." &amp; RIGHT(DD516,3))
            )
        ),
        "N/A"
    )
)</f>
        <v>N/A</v>
      </c>
      <c r="Z516" s="162"/>
      <c r="AA516" s="162"/>
      <c r="AB516" s="162"/>
      <c r="AC516" s="162"/>
      <c r="AD516" s="162"/>
      <c r="AE516" s="162"/>
      <c r="AF516" s="162"/>
      <c r="AG516" s="162"/>
      <c r="AH516" s="162"/>
      <c r="AI516" s="162"/>
      <c r="AJ516" s="162"/>
      <c r="AK516" s="183"/>
      <c r="AL516" s="183"/>
      <c r="AM516" s="162"/>
      <c r="AN516" s="162"/>
      <c r="AO516" s="162"/>
      <c r="AP516" s="162"/>
      <c r="AQ516" s="162"/>
      <c r="AR516" s="162"/>
      <c r="AS516" s="162"/>
      <c r="AT516" s="162"/>
      <c r="AU516" s="162"/>
      <c r="AV516" s="162"/>
      <c r="AW516" s="162"/>
      <c r="AX516" s="162"/>
      <c r="AY516" s="162"/>
      <c r="AZ516" s="163"/>
      <c r="BA516" s="163"/>
      <c r="BB516" s="163"/>
      <c r="BC516" s="163"/>
      <c r="BD516" s="163"/>
      <c r="BE516" s="163"/>
      <c r="BF516" s="164"/>
      <c r="BG516" s="165"/>
      <c r="BH516" s="162"/>
      <c r="BI516" s="162"/>
      <c r="BJ516" s="164"/>
      <c r="BK516" s="95"/>
      <c r="BL516" s="182"/>
      <c r="BM516" s="182"/>
      <c r="BN516" s="182"/>
      <c r="BO516" s="182"/>
      <c r="BP516" s="95" t="str">
        <f t="shared" si="245"/>
        <v/>
      </c>
    </row>
    <row r="517" spans="2:68" x14ac:dyDescent="0.2">
      <c r="B517" s="156">
        <f t="shared" si="246"/>
        <v>509</v>
      </c>
      <c r="C517" s="158" t="str">
        <f>CONCATENATE('DATA SHEET'!$B$9, 'DATA SHEET'!$Q$2)</f>
        <v>" HWDP</v>
      </c>
      <c r="D517" s="157" t="str">
        <f t="shared" si="247"/>
        <v/>
      </c>
      <c r="E517" s="158" t="str">
        <f>IF('DATA SHEET'!$E$10="Cat 2","N/A","OK")</f>
        <v>OK</v>
      </c>
      <c r="F517" s="158" t="str">
        <f>IF('DATA SHEET'!$E$10="Cat 2","N/A","OK")</f>
        <v>OK</v>
      </c>
      <c r="G517" s="160"/>
      <c r="H517" s="160"/>
      <c r="I517" s="160" t="s">
        <v>194</v>
      </c>
      <c r="J517" s="160" t="str">
        <f t="shared" si="248"/>
        <v>OK</v>
      </c>
      <c r="K517" s="160" t="str">
        <f t="shared" si="248"/>
        <v>OK</v>
      </c>
      <c r="L517" s="160" t="str">
        <f>IF('DATA SHEET'!$B$10="NC-50","N/A","OK")</f>
        <v>OK</v>
      </c>
      <c r="M517" s="160" t="str">
        <f>IF('DATA SHEET'!$B$10="NC-50","N/A","OK")</f>
        <v>OK</v>
      </c>
      <c r="N517" s="160"/>
      <c r="O517" s="160"/>
      <c r="P517" s="160"/>
      <c r="Q517" s="160"/>
      <c r="R517" s="160"/>
      <c r="S517" s="160"/>
      <c r="T517" s="160"/>
      <c r="U517" s="160"/>
      <c r="V517" s="150" t="str">
        <f>IF(DB517&lt;&gt;"",
    IF(INT('Drill Size Info'!$AA$19)=INT('Drill Size Info'!$AB$19),
        --(INT('Drill Size Info'!$AA$19) &amp; "." &amp; DB517),
        IF(AND((--(INT('Drill Size Info'!$AA$19) &amp; "." &amp; DB517)&gt;=--('Drill Size Info'!$AA$19)), (--(INT('Drill Size Info'!$AA$19) &amp; "." &amp; DB517)&lt;=--('Drill Size Info'!$AB$19))),
            --(INT('Drill Size Info'!$AA$19) &amp; "." &amp; DB517),
            --(INT('Drill Size Info'!$AB$19) &amp; "." &amp; DB517)
        )
    ),
    IF(DA517&lt;&gt;"",
        IF(INT('Drill Size Info'!$AA$19)=INT('Drill Size Info'!$AB$19),
            --(INT('Drill Size Info'!$AA$19) &amp; "." &amp; LEFT(DA517,3)),
            IF(AND((--(INT('Drill Size Info'!$AA$19) &amp; "." &amp; LEFT(DA517,3))&gt;=--('Drill Size Info'!$AA$19)), (--(INT('Drill Size Info'!$AA$19) &amp; "." &amp; LEFT(DA517,3))&lt;=--('Drill Size Info'!$AB$19))),
                --(INT('Drill Size Info'!$AA$19) &amp; "." &amp; LEFT(DA517,3)),
                --(INT('Drill Size Info'!$AB$19) &amp; "." &amp; LEFT(DA517,3))
            )
        ),
        "OK"
    )
)</f>
        <v>OK</v>
      </c>
      <c r="W517" s="150" t="str">
        <f>IF(DC517&lt;&gt;"",
    IF(INT('Drill Size Info'!$AA$19)=INT('Drill Size Info'!$AB$19),
        --(INT('Drill Size Info'!$AA$19) &amp; "." &amp; DC517),
        IF(AND((--(INT('Drill Size Info'!$AA$19) &amp; "." &amp; DC517)&gt;=--('Drill Size Info'!$AA$19)), (--(INT('Drill Size Info'!$AA$19) &amp; "." &amp; DC517)&lt;=--('Drill Size Info'!$AB$19))),
            --(INT('Drill Size Info'!$AA$19) &amp; "." &amp; DC517),
            --(INT('Drill Size Info'!$AB$19) &amp; "." &amp; DC517)
        )
    ),
    IF(DA517&lt;&gt;"",
        IF(INT('Drill Size Info'!$AA$19)=INT('Drill Size Info'!$AB$19),
            --(INT('Drill Size Info'!$AA$19) &amp; "." &amp; RIGHT(DA517,3)),
            IF(AND((--(INT('Drill Size Info'!$AA$19) &amp; "." &amp; RIGHT(DA517,3))&gt;=--('Drill Size Info'!$AA$19)), (--(INT('Drill Size Info'!$AA$19) &amp; "." &amp; RIGHT(DA517,3))&lt;=--('Drill Size Info'!$AB$19))),
                --(INT('Drill Size Info'!$AA$19) &amp; "." &amp; RIGHT(DA517,3)),
                --(INT('Drill Size Info'!$AB$19) &amp; "." &amp; RIGHT(DA517,3))
            )
        ),
        "N/A"
    )
)</f>
        <v>N/A</v>
      </c>
      <c r="X517" s="150" t="str">
        <f>IF(DE517&lt;&gt;"",
    IF(INT('Drill Size Info'!$AA$19)=INT('Drill Size Info'!$AB$15),
        --(INT('Drill Size Info'!$AA$15) &amp; "." &amp; DE517),
        IF(AND((--(INT('Drill Size Info'!$AA$15) &amp; "." &amp; DE517)&gt;=--('Drill Size Info'!$AA$15)), (--(INT('Drill Size Info'!$AA$15) &amp; "." &amp; DE517)&lt;=--('Drill Size Info'!$AB$15))),
            --(INT('Drill Size Info'!$AA$15) &amp; "." &amp; DE517),
            --(INT('Drill Size Info'!$AB$15) &amp; "." &amp; DE517)
        )
    ),
    IF(DD517&lt;&gt;"",
        IF(INT('Drill Size Info'!$AA$15)=INT('Drill Size Info'!$AB$15),
            --(INT('Drill Size Info'!$AA$15) &amp; "." &amp; LEFT(DD517,3)),
            IF(AND((--(INT('Drill Size Info'!$AA$15) &amp; "." &amp; LEFT(DD517,3))&gt;=--('Drill Size Info'!$AA$15)), (--(INT('Drill Size Info'!$AA$15) &amp; "." &amp; LEFT(DD517,3))&lt;=--('Drill Size Info'!$AB$15))),
                --(INT('Drill Size Info'!$AA$15) &amp; "." &amp; LEFT(DD517,3)),
                --(INT('Drill Size Info'!$AB$15) &amp; "." &amp; LEFT(DD517,3))
            )
        ),
        "OK"
    )
)</f>
        <v>OK</v>
      </c>
      <c r="Y517" s="150" t="str">
        <f>IF(DF517&lt;&gt;"",
    IF(INT('Drill Size Info'!$AA$19)=INT('Drill Size Info'!$AB$15),
        --(INT('Drill Size Info'!$AA$15) &amp; "." &amp; DF517),
        IF(AND((--(INT('Drill Size Info'!$AA$15) &amp; "." &amp; DF517)&gt;=--('Drill Size Info'!$AA$15)), (--(INT('Drill Size Info'!$AA$15) &amp; "." &amp; DF517)&lt;=--('Drill Size Info'!$AB$15))),
            --(INT('Drill Size Info'!$AA$15) &amp; "." &amp; DF517),
            --(INT('Drill Size Info'!$AB$15) &amp; "." &amp; DF517)
        )
    ),
    IF(DD517&lt;&gt;"",
        IF(INT('Drill Size Info'!$AA$15)=INT('Drill Size Info'!$AB$15),
            --(INT('Drill Size Info'!$AA$15) &amp; "." &amp; RIGHT(DD517,3)),
            IF(AND((--(INT('Drill Size Info'!$AA$15) &amp; "." &amp; RIGHT(DD517,3))&gt;=--('Drill Size Info'!$AA$15)), (--(INT('Drill Size Info'!$AA$15) &amp; "." &amp; RIGHT(DD517,3))&lt;=--('Drill Size Info'!$AB$15))),
                --(INT('Drill Size Info'!$AA$15) &amp; "." &amp; RIGHT(DD517,3)),
                --(INT('Drill Size Info'!$AB$15) &amp; "." &amp; RIGHT(DD517,3))
            )
        ),
        "N/A"
    )
)</f>
        <v>N/A</v>
      </c>
      <c r="Z517" s="162"/>
      <c r="AA517" s="162"/>
      <c r="AB517" s="162"/>
      <c r="AC517" s="162"/>
      <c r="AD517" s="162"/>
      <c r="AE517" s="162"/>
      <c r="AF517" s="162"/>
      <c r="AG517" s="162"/>
      <c r="AH517" s="162"/>
      <c r="AI517" s="162"/>
      <c r="AJ517" s="162"/>
      <c r="AK517" s="183"/>
      <c r="AL517" s="183"/>
      <c r="AM517" s="162"/>
      <c r="AN517" s="162"/>
      <c r="AO517" s="162"/>
      <c r="AP517" s="162"/>
      <c r="AQ517" s="162"/>
      <c r="AR517" s="162"/>
      <c r="AS517" s="162"/>
      <c r="AT517" s="162"/>
      <c r="AU517" s="162"/>
      <c r="AV517" s="162"/>
      <c r="AW517" s="162"/>
      <c r="AX517" s="162"/>
      <c r="AY517" s="162"/>
      <c r="AZ517" s="163"/>
      <c r="BA517" s="163"/>
      <c r="BB517" s="163"/>
      <c r="BC517" s="163"/>
      <c r="BD517" s="163"/>
      <c r="BE517" s="163"/>
      <c r="BF517" s="164"/>
      <c r="BG517" s="165"/>
      <c r="BH517" s="162"/>
      <c r="BI517" s="162"/>
      <c r="BJ517" s="164"/>
      <c r="BK517" s="95"/>
      <c r="BL517" s="182"/>
      <c r="BM517" s="182"/>
      <c r="BN517" s="182"/>
      <c r="BO517" s="182"/>
      <c r="BP517" s="95" t="str">
        <f t="shared" si="245"/>
        <v/>
      </c>
    </row>
    <row r="518" spans="2:68" x14ac:dyDescent="0.2">
      <c r="B518" s="156">
        <f t="shared" si="246"/>
        <v>510</v>
      </c>
      <c r="C518" s="158" t="str">
        <f>CONCATENATE('DATA SHEET'!$B$9, 'DATA SHEET'!$Q$2)</f>
        <v>" HWDP</v>
      </c>
      <c r="D518" s="157" t="str">
        <f t="shared" si="247"/>
        <v/>
      </c>
      <c r="E518" s="158" t="str">
        <f>IF('DATA SHEET'!$E$10="Cat 2","N/A","OK")</f>
        <v>OK</v>
      </c>
      <c r="F518" s="158" t="str">
        <f>IF('DATA SHEET'!$E$10="Cat 2","N/A","OK")</f>
        <v>OK</v>
      </c>
      <c r="G518" s="160"/>
      <c r="H518" s="160"/>
      <c r="I518" s="160" t="s">
        <v>194</v>
      </c>
      <c r="J518" s="160" t="str">
        <f t="shared" si="248"/>
        <v>OK</v>
      </c>
      <c r="K518" s="160" t="str">
        <f t="shared" si="248"/>
        <v>OK</v>
      </c>
      <c r="L518" s="160" t="str">
        <f>IF('DATA SHEET'!$B$10="NC-50","N/A","OK")</f>
        <v>OK</v>
      </c>
      <c r="M518" s="160" t="str">
        <f>IF('DATA SHEET'!$B$10="NC-50","N/A","OK")</f>
        <v>OK</v>
      </c>
      <c r="N518" s="160"/>
      <c r="O518" s="160"/>
      <c r="P518" s="160"/>
      <c r="Q518" s="160"/>
      <c r="R518" s="160"/>
      <c r="S518" s="160"/>
      <c r="T518" s="160"/>
      <c r="U518" s="160"/>
      <c r="V518" s="150" t="str">
        <f>IF(DB518&lt;&gt;"",
    IF(INT('Drill Size Info'!$AA$19)=INT('Drill Size Info'!$AB$19),
        --(INT('Drill Size Info'!$AA$19) &amp; "." &amp; DB518),
        IF(AND((--(INT('Drill Size Info'!$AA$19) &amp; "." &amp; DB518)&gt;=--('Drill Size Info'!$AA$19)), (--(INT('Drill Size Info'!$AA$19) &amp; "." &amp; DB518)&lt;=--('Drill Size Info'!$AB$19))),
            --(INT('Drill Size Info'!$AA$19) &amp; "." &amp; DB518),
            --(INT('Drill Size Info'!$AB$19) &amp; "." &amp; DB518)
        )
    ),
    IF(DA518&lt;&gt;"",
        IF(INT('Drill Size Info'!$AA$19)=INT('Drill Size Info'!$AB$19),
            --(INT('Drill Size Info'!$AA$19) &amp; "." &amp; LEFT(DA518,3)),
            IF(AND((--(INT('Drill Size Info'!$AA$19) &amp; "." &amp; LEFT(DA518,3))&gt;=--('Drill Size Info'!$AA$19)), (--(INT('Drill Size Info'!$AA$19) &amp; "." &amp; LEFT(DA518,3))&lt;=--('Drill Size Info'!$AB$19))),
                --(INT('Drill Size Info'!$AA$19) &amp; "." &amp; LEFT(DA518,3)),
                --(INT('Drill Size Info'!$AB$19) &amp; "." &amp; LEFT(DA518,3))
            )
        ),
        "OK"
    )
)</f>
        <v>OK</v>
      </c>
      <c r="W518" s="150" t="str">
        <f>IF(DC518&lt;&gt;"",
    IF(INT('Drill Size Info'!$AA$19)=INT('Drill Size Info'!$AB$19),
        --(INT('Drill Size Info'!$AA$19) &amp; "." &amp; DC518),
        IF(AND((--(INT('Drill Size Info'!$AA$19) &amp; "." &amp; DC518)&gt;=--('Drill Size Info'!$AA$19)), (--(INT('Drill Size Info'!$AA$19) &amp; "." &amp; DC518)&lt;=--('Drill Size Info'!$AB$19))),
            --(INT('Drill Size Info'!$AA$19) &amp; "." &amp; DC518),
            --(INT('Drill Size Info'!$AB$19) &amp; "." &amp; DC518)
        )
    ),
    IF(DA518&lt;&gt;"",
        IF(INT('Drill Size Info'!$AA$19)=INT('Drill Size Info'!$AB$19),
            --(INT('Drill Size Info'!$AA$19) &amp; "." &amp; RIGHT(DA518,3)),
            IF(AND((--(INT('Drill Size Info'!$AA$19) &amp; "." &amp; RIGHT(DA518,3))&gt;=--('Drill Size Info'!$AA$19)), (--(INT('Drill Size Info'!$AA$19) &amp; "." &amp; RIGHT(DA518,3))&lt;=--('Drill Size Info'!$AB$19))),
                --(INT('Drill Size Info'!$AA$19) &amp; "." &amp; RIGHT(DA518,3)),
                --(INT('Drill Size Info'!$AB$19) &amp; "." &amp; RIGHT(DA518,3))
            )
        ),
        "N/A"
    )
)</f>
        <v>N/A</v>
      </c>
      <c r="X518" s="150" t="str">
        <f>IF(DE518&lt;&gt;"",
    IF(INT('Drill Size Info'!$AA$19)=INT('Drill Size Info'!$AB$15),
        --(INT('Drill Size Info'!$AA$15) &amp; "." &amp; DE518),
        IF(AND((--(INT('Drill Size Info'!$AA$15) &amp; "." &amp; DE518)&gt;=--('Drill Size Info'!$AA$15)), (--(INT('Drill Size Info'!$AA$15) &amp; "." &amp; DE518)&lt;=--('Drill Size Info'!$AB$15))),
            --(INT('Drill Size Info'!$AA$15) &amp; "." &amp; DE518),
            --(INT('Drill Size Info'!$AB$15) &amp; "." &amp; DE518)
        )
    ),
    IF(DD518&lt;&gt;"",
        IF(INT('Drill Size Info'!$AA$15)=INT('Drill Size Info'!$AB$15),
            --(INT('Drill Size Info'!$AA$15) &amp; "." &amp; LEFT(DD518,3)),
            IF(AND((--(INT('Drill Size Info'!$AA$15) &amp; "." &amp; LEFT(DD518,3))&gt;=--('Drill Size Info'!$AA$15)), (--(INT('Drill Size Info'!$AA$15) &amp; "." &amp; LEFT(DD518,3))&lt;=--('Drill Size Info'!$AB$15))),
                --(INT('Drill Size Info'!$AA$15) &amp; "." &amp; LEFT(DD518,3)),
                --(INT('Drill Size Info'!$AB$15) &amp; "." &amp; LEFT(DD518,3))
            )
        ),
        "OK"
    )
)</f>
        <v>OK</v>
      </c>
      <c r="Y518" s="150" t="str">
        <f>IF(DF518&lt;&gt;"",
    IF(INT('Drill Size Info'!$AA$19)=INT('Drill Size Info'!$AB$15),
        --(INT('Drill Size Info'!$AA$15) &amp; "." &amp; DF518),
        IF(AND((--(INT('Drill Size Info'!$AA$15) &amp; "." &amp; DF518)&gt;=--('Drill Size Info'!$AA$15)), (--(INT('Drill Size Info'!$AA$15) &amp; "." &amp; DF518)&lt;=--('Drill Size Info'!$AB$15))),
            --(INT('Drill Size Info'!$AA$15) &amp; "." &amp; DF518),
            --(INT('Drill Size Info'!$AB$15) &amp; "." &amp; DF518)
        )
    ),
    IF(DD518&lt;&gt;"",
        IF(INT('Drill Size Info'!$AA$15)=INT('Drill Size Info'!$AB$15),
            --(INT('Drill Size Info'!$AA$15) &amp; "." &amp; RIGHT(DD518,3)),
            IF(AND((--(INT('Drill Size Info'!$AA$15) &amp; "." &amp; RIGHT(DD518,3))&gt;=--('Drill Size Info'!$AA$15)), (--(INT('Drill Size Info'!$AA$15) &amp; "." &amp; RIGHT(DD518,3))&lt;=--('Drill Size Info'!$AB$15))),
                --(INT('Drill Size Info'!$AA$15) &amp; "." &amp; RIGHT(DD518,3)),
                --(INT('Drill Size Info'!$AB$15) &amp; "." &amp; RIGHT(DD518,3))
            )
        ),
        "N/A"
    )
)</f>
        <v>N/A</v>
      </c>
      <c r="Z518" s="162"/>
      <c r="AA518" s="162"/>
      <c r="AB518" s="162"/>
      <c r="AC518" s="162"/>
      <c r="AD518" s="162"/>
      <c r="AE518" s="162"/>
      <c r="AF518" s="162"/>
      <c r="AG518" s="162"/>
      <c r="AH518" s="162"/>
      <c r="AI518" s="162"/>
      <c r="AJ518" s="162"/>
      <c r="AK518" s="183"/>
      <c r="AL518" s="183"/>
      <c r="AM518" s="162"/>
      <c r="AN518" s="162"/>
      <c r="AO518" s="162"/>
      <c r="AP518" s="162"/>
      <c r="AQ518" s="162"/>
      <c r="AR518" s="162"/>
      <c r="AS518" s="162"/>
      <c r="AT518" s="162"/>
      <c r="AU518" s="162"/>
      <c r="AV518" s="162"/>
      <c r="AW518" s="162"/>
      <c r="AX518" s="162"/>
      <c r="AY518" s="162"/>
      <c r="AZ518" s="163"/>
      <c r="BA518" s="163"/>
      <c r="BB518" s="163"/>
      <c r="BC518" s="163"/>
      <c r="BD518" s="163"/>
      <c r="BE518" s="163"/>
      <c r="BF518" s="164"/>
      <c r="BG518" s="165"/>
      <c r="BH518" s="162"/>
      <c r="BI518" s="162"/>
      <c r="BJ518" s="164"/>
      <c r="BK518" s="95"/>
      <c r="BL518" s="182"/>
      <c r="BM518" s="182"/>
      <c r="BN518" s="182"/>
      <c r="BO518" s="182"/>
      <c r="BP518" s="95" t="str">
        <f t="shared" si="245"/>
        <v/>
      </c>
    </row>
    <row r="519" spans="2:68" x14ac:dyDescent="0.2">
      <c r="B519" s="156">
        <f t="shared" si="246"/>
        <v>511</v>
      </c>
      <c r="C519" s="158" t="str">
        <f>CONCATENATE('DATA SHEET'!$B$9, 'DATA SHEET'!$Q$2)</f>
        <v>" HWDP</v>
      </c>
      <c r="D519" s="157" t="str">
        <f t="shared" si="247"/>
        <v/>
      </c>
      <c r="E519" s="158" t="str">
        <f>IF('DATA SHEET'!$E$10="Cat 2","N/A","OK")</f>
        <v>OK</v>
      </c>
      <c r="F519" s="158" t="str">
        <f>IF('DATA SHEET'!$E$10="Cat 2","N/A","OK")</f>
        <v>OK</v>
      </c>
      <c r="G519" s="160"/>
      <c r="H519" s="160"/>
      <c r="I519" s="160" t="s">
        <v>194</v>
      </c>
      <c r="J519" s="160" t="str">
        <f t="shared" si="248"/>
        <v>OK</v>
      </c>
      <c r="K519" s="160" t="str">
        <f t="shared" si="248"/>
        <v>OK</v>
      </c>
      <c r="L519" s="160" t="str">
        <f>IF('DATA SHEET'!$B$10="NC-50","N/A","OK")</f>
        <v>OK</v>
      </c>
      <c r="M519" s="160" t="str">
        <f>IF('DATA SHEET'!$B$10="NC-50","N/A","OK")</f>
        <v>OK</v>
      </c>
      <c r="N519" s="160"/>
      <c r="O519" s="160"/>
      <c r="P519" s="160"/>
      <c r="Q519" s="160"/>
      <c r="R519" s="160"/>
      <c r="S519" s="160"/>
      <c r="T519" s="160"/>
      <c r="U519" s="160"/>
      <c r="V519" s="150" t="str">
        <f>IF(DB519&lt;&gt;"",
    IF(INT('Drill Size Info'!$AA$19)=INT('Drill Size Info'!$AB$19),
        --(INT('Drill Size Info'!$AA$19) &amp; "." &amp; DB519),
        IF(AND((--(INT('Drill Size Info'!$AA$19) &amp; "." &amp; DB519)&gt;=--('Drill Size Info'!$AA$19)), (--(INT('Drill Size Info'!$AA$19) &amp; "." &amp; DB519)&lt;=--('Drill Size Info'!$AB$19))),
            --(INT('Drill Size Info'!$AA$19) &amp; "." &amp; DB519),
            --(INT('Drill Size Info'!$AB$19) &amp; "." &amp; DB519)
        )
    ),
    IF(DA519&lt;&gt;"",
        IF(INT('Drill Size Info'!$AA$19)=INT('Drill Size Info'!$AB$19),
            --(INT('Drill Size Info'!$AA$19) &amp; "." &amp; LEFT(DA519,3)),
            IF(AND((--(INT('Drill Size Info'!$AA$19) &amp; "." &amp; LEFT(DA519,3))&gt;=--('Drill Size Info'!$AA$19)), (--(INT('Drill Size Info'!$AA$19) &amp; "." &amp; LEFT(DA519,3))&lt;=--('Drill Size Info'!$AB$19))),
                --(INT('Drill Size Info'!$AA$19) &amp; "." &amp; LEFT(DA519,3)),
                --(INT('Drill Size Info'!$AB$19) &amp; "." &amp; LEFT(DA519,3))
            )
        ),
        "OK"
    )
)</f>
        <v>OK</v>
      </c>
      <c r="W519" s="150" t="str">
        <f>IF(DC519&lt;&gt;"",
    IF(INT('Drill Size Info'!$AA$19)=INT('Drill Size Info'!$AB$19),
        --(INT('Drill Size Info'!$AA$19) &amp; "." &amp; DC519),
        IF(AND((--(INT('Drill Size Info'!$AA$19) &amp; "." &amp; DC519)&gt;=--('Drill Size Info'!$AA$19)), (--(INT('Drill Size Info'!$AA$19) &amp; "." &amp; DC519)&lt;=--('Drill Size Info'!$AB$19))),
            --(INT('Drill Size Info'!$AA$19) &amp; "." &amp; DC519),
            --(INT('Drill Size Info'!$AB$19) &amp; "." &amp; DC519)
        )
    ),
    IF(DA519&lt;&gt;"",
        IF(INT('Drill Size Info'!$AA$19)=INT('Drill Size Info'!$AB$19),
            --(INT('Drill Size Info'!$AA$19) &amp; "." &amp; RIGHT(DA519,3)),
            IF(AND((--(INT('Drill Size Info'!$AA$19) &amp; "." &amp; RIGHT(DA519,3))&gt;=--('Drill Size Info'!$AA$19)), (--(INT('Drill Size Info'!$AA$19) &amp; "." &amp; RIGHT(DA519,3))&lt;=--('Drill Size Info'!$AB$19))),
                --(INT('Drill Size Info'!$AA$19) &amp; "." &amp; RIGHT(DA519,3)),
                --(INT('Drill Size Info'!$AB$19) &amp; "." &amp; RIGHT(DA519,3))
            )
        ),
        "N/A"
    )
)</f>
        <v>N/A</v>
      </c>
      <c r="X519" s="150" t="str">
        <f>IF(DE519&lt;&gt;"",
    IF(INT('Drill Size Info'!$AA$19)=INT('Drill Size Info'!$AB$15),
        --(INT('Drill Size Info'!$AA$15) &amp; "." &amp; DE519),
        IF(AND((--(INT('Drill Size Info'!$AA$15) &amp; "." &amp; DE519)&gt;=--('Drill Size Info'!$AA$15)), (--(INT('Drill Size Info'!$AA$15) &amp; "." &amp; DE519)&lt;=--('Drill Size Info'!$AB$15))),
            --(INT('Drill Size Info'!$AA$15) &amp; "." &amp; DE519),
            --(INT('Drill Size Info'!$AB$15) &amp; "." &amp; DE519)
        )
    ),
    IF(DD519&lt;&gt;"",
        IF(INT('Drill Size Info'!$AA$15)=INT('Drill Size Info'!$AB$15),
            --(INT('Drill Size Info'!$AA$15) &amp; "." &amp; LEFT(DD519,3)),
            IF(AND((--(INT('Drill Size Info'!$AA$15) &amp; "." &amp; LEFT(DD519,3))&gt;=--('Drill Size Info'!$AA$15)), (--(INT('Drill Size Info'!$AA$15) &amp; "." &amp; LEFT(DD519,3))&lt;=--('Drill Size Info'!$AB$15))),
                --(INT('Drill Size Info'!$AA$15) &amp; "." &amp; LEFT(DD519,3)),
                --(INT('Drill Size Info'!$AB$15) &amp; "." &amp; LEFT(DD519,3))
            )
        ),
        "OK"
    )
)</f>
        <v>OK</v>
      </c>
      <c r="Y519" s="150" t="str">
        <f>IF(DF519&lt;&gt;"",
    IF(INT('Drill Size Info'!$AA$19)=INT('Drill Size Info'!$AB$15),
        --(INT('Drill Size Info'!$AA$15) &amp; "." &amp; DF519),
        IF(AND((--(INT('Drill Size Info'!$AA$15) &amp; "." &amp; DF519)&gt;=--('Drill Size Info'!$AA$15)), (--(INT('Drill Size Info'!$AA$15) &amp; "." &amp; DF519)&lt;=--('Drill Size Info'!$AB$15))),
            --(INT('Drill Size Info'!$AA$15) &amp; "." &amp; DF519),
            --(INT('Drill Size Info'!$AB$15) &amp; "." &amp; DF519)
        )
    ),
    IF(DD519&lt;&gt;"",
        IF(INT('Drill Size Info'!$AA$15)=INT('Drill Size Info'!$AB$15),
            --(INT('Drill Size Info'!$AA$15) &amp; "." &amp; RIGHT(DD519,3)),
            IF(AND((--(INT('Drill Size Info'!$AA$15) &amp; "." &amp; RIGHT(DD519,3))&gt;=--('Drill Size Info'!$AA$15)), (--(INT('Drill Size Info'!$AA$15) &amp; "." &amp; RIGHT(DD519,3))&lt;=--('Drill Size Info'!$AB$15))),
                --(INT('Drill Size Info'!$AA$15) &amp; "." &amp; RIGHT(DD519,3)),
                --(INT('Drill Size Info'!$AB$15) &amp; "." &amp; RIGHT(DD519,3))
            )
        ),
        "N/A"
    )
)</f>
        <v>N/A</v>
      </c>
      <c r="Z519" s="162"/>
      <c r="AA519" s="162"/>
      <c r="AB519" s="162"/>
      <c r="AC519" s="162"/>
      <c r="AD519" s="162"/>
      <c r="AE519" s="162"/>
      <c r="AF519" s="162"/>
      <c r="AG519" s="162"/>
      <c r="AH519" s="162"/>
      <c r="AI519" s="162"/>
      <c r="AJ519" s="162"/>
      <c r="AK519" s="183"/>
      <c r="AL519" s="183"/>
      <c r="AM519" s="162"/>
      <c r="AN519" s="162"/>
      <c r="AO519" s="162"/>
      <c r="AP519" s="162"/>
      <c r="AQ519" s="162"/>
      <c r="AR519" s="162"/>
      <c r="AS519" s="162"/>
      <c r="AT519" s="162"/>
      <c r="AU519" s="162"/>
      <c r="AV519" s="162"/>
      <c r="AW519" s="162"/>
      <c r="AX519" s="162"/>
      <c r="AY519" s="162"/>
      <c r="AZ519" s="163"/>
      <c r="BA519" s="163"/>
      <c r="BB519" s="163"/>
      <c r="BC519" s="163"/>
      <c r="BD519" s="163"/>
      <c r="BE519" s="163"/>
      <c r="BF519" s="164"/>
      <c r="BG519" s="165"/>
      <c r="BH519" s="162"/>
      <c r="BI519" s="162"/>
      <c r="BJ519" s="164"/>
      <c r="BK519" s="95"/>
      <c r="BL519" s="182"/>
      <c r="BM519" s="182"/>
      <c r="BN519" s="182"/>
      <c r="BO519" s="182"/>
      <c r="BP519" s="95" t="str">
        <f t="shared" si="245"/>
        <v/>
      </c>
    </row>
    <row r="520" spans="2:68" x14ac:dyDescent="0.2">
      <c r="B520" s="156">
        <f t="shared" si="246"/>
        <v>512</v>
      </c>
      <c r="C520" s="158" t="str">
        <f>CONCATENATE('DATA SHEET'!$B$9, 'DATA SHEET'!$Q$2)</f>
        <v>" HWDP</v>
      </c>
      <c r="D520" s="157" t="str">
        <f t="shared" si="247"/>
        <v/>
      </c>
      <c r="E520" s="158" t="str">
        <f>IF('DATA SHEET'!$E$10="Cat 2","N/A","OK")</f>
        <v>OK</v>
      </c>
      <c r="F520" s="158" t="str">
        <f>IF('DATA SHEET'!$E$10="Cat 2","N/A","OK")</f>
        <v>OK</v>
      </c>
      <c r="G520" s="160"/>
      <c r="H520" s="160"/>
      <c r="I520" s="160" t="s">
        <v>194</v>
      </c>
      <c r="J520" s="160" t="str">
        <f t="shared" si="248"/>
        <v>OK</v>
      </c>
      <c r="K520" s="160" t="str">
        <f t="shared" si="248"/>
        <v>OK</v>
      </c>
      <c r="L520" s="160" t="str">
        <f>IF('DATA SHEET'!$B$10="NC-50","N/A","OK")</f>
        <v>OK</v>
      </c>
      <c r="M520" s="160" t="str">
        <f>IF('DATA SHEET'!$B$10="NC-50","N/A","OK")</f>
        <v>OK</v>
      </c>
      <c r="N520" s="160"/>
      <c r="O520" s="160"/>
      <c r="P520" s="160"/>
      <c r="Q520" s="160"/>
      <c r="R520" s="160"/>
      <c r="S520" s="160"/>
      <c r="T520" s="160"/>
      <c r="U520" s="160"/>
      <c r="V520" s="150" t="str">
        <f>IF(DB520&lt;&gt;"",
    IF(INT('Drill Size Info'!$AA$19)=INT('Drill Size Info'!$AB$19),
        --(INT('Drill Size Info'!$AA$19) &amp; "." &amp; DB520),
        IF(AND((--(INT('Drill Size Info'!$AA$19) &amp; "." &amp; DB520)&gt;=--('Drill Size Info'!$AA$19)), (--(INT('Drill Size Info'!$AA$19) &amp; "." &amp; DB520)&lt;=--('Drill Size Info'!$AB$19))),
            --(INT('Drill Size Info'!$AA$19) &amp; "." &amp; DB520),
            --(INT('Drill Size Info'!$AB$19) &amp; "." &amp; DB520)
        )
    ),
    IF(DA520&lt;&gt;"",
        IF(INT('Drill Size Info'!$AA$19)=INT('Drill Size Info'!$AB$19),
            --(INT('Drill Size Info'!$AA$19) &amp; "." &amp; LEFT(DA520,3)),
            IF(AND((--(INT('Drill Size Info'!$AA$19) &amp; "." &amp; LEFT(DA520,3))&gt;=--('Drill Size Info'!$AA$19)), (--(INT('Drill Size Info'!$AA$19) &amp; "." &amp; LEFT(DA520,3))&lt;=--('Drill Size Info'!$AB$19))),
                --(INT('Drill Size Info'!$AA$19) &amp; "." &amp; LEFT(DA520,3)),
                --(INT('Drill Size Info'!$AB$19) &amp; "." &amp; LEFT(DA520,3))
            )
        ),
        "OK"
    )
)</f>
        <v>OK</v>
      </c>
      <c r="W520" s="150" t="str">
        <f>IF(DC520&lt;&gt;"",
    IF(INT('Drill Size Info'!$AA$19)=INT('Drill Size Info'!$AB$19),
        --(INT('Drill Size Info'!$AA$19) &amp; "." &amp; DC520),
        IF(AND((--(INT('Drill Size Info'!$AA$19) &amp; "." &amp; DC520)&gt;=--('Drill Size Info'!$AA$19)), (--(INT('Drill Size Info'!$AA$19) &amp; "." &amp; DC520)&lt;=--('Drill Size Info'!$AB$19))),
            --(INT('Drill Size Info'!$AA$19) &amp; "." &amp; DC520),
            --(INT('Drill Size Info'!$AB$19) &amp; "." &amp; DC520)
        )
    ),
    IF(DA520&lt;&gt;"",
        IF(INT('Drill Size Info'!$AA$19)=INT('Drill Size Info'!$AB$19),
            --(INT('Drill Size Info'!$AA$19) &amp; "." &amp; RIGHT(DA520,3)),
            IF(AND((--(INT('Drill Size Info'!$AA$19) &amp; "." &amp; RIGHT(DA520,3))&gt;=--('Drill Size Info'!$AA$19)), (--(INT('Drill Size Info'!$AA$19) &amp; "." &amp; RIGHT(DA520,3))&lt;=--('Drill Size Info'!$AB$19))),
                --(INT('Drill Size Info'!$AA$19) &amp; "." &amp; RIGHT(DA520,3)),
                --(INT('Drill Size Info'!$AB$19) &amp; "." &amp; RIGHT(DA520,3))
            )
        ),
        "N/A"
    )
)</f>
        <v>N/A</v>
      </c>
      <c r="X520" s="150" t="str">
        <f>IF(DE520&lt;&gt;"",
    IF(INT('Drill Size Info'!$AA$19)=INT('Drill Size Info'!$AB$15),
        --(INT('Drill Size Info'!$AA$15) &amp; "." &amp; DE520),
        IF(AND((--(INT('Drill Size Info'!$AA$15) &amp; "." &amp; DE520)&gt;=--('Drill Size Info'!$AA$15)), (--(INT('Drill Size Info'!$AA$15) &amp; "." &amp; DE520)&lt;=--('Drill Size Info'!$AB$15))),
            --(INT('Drill Size Info'!$AA$15) &amp; "." &amp; DE520),
            --(INT('Drill Size Info'!$AB$15) &amp; "." &amp; DE520)
        )
    ),
    IF(DD520&lt;&gt;"",
        IF(INT('Drill Size Info'!$AA$15)=INT('Drill Size Info'!$AB$15),
            --(INT('Drill Size Info'!$AA$15) &amp; "." &amp; LEFT(DD520,3)),
            IF(AND((--(INT('Drill Size Info'!$AA$15) &amp; "." &amp; LEFT(DD520,3))&gt;=--('Drill Size Info'!$AA$15)), (--(INT('Drill Size Info'!$AA$15) &amp; "." &amp; LEFT(DD520,3))&lt;=--('Drill Size Info'!$AB$15))),
                --(INT('Drill Size Info'!$AA$15) &amp; "." &amp; LEFT(DD520,3)),
                --(INT('Drill Size Info'!$AB$15) &amp; "." &amp; LEFT(DD520,3))
            )
        ),
        "OK"
    )
)</f>
        <v>OK</v>
      </c>
      <c r="Y520" s="150" t="str">
        <f>IF(DF520&lt;&gt;"",
    IF(INT('Drill Size Info'!$AA$19)=INT('Drill Size Info'!$AB$15),
        --(INT('Drill Size Info'!$AA$15) &amp; "." &amp; DF520),
        IF(AND((--(INT('Drill Size Info'!$AA$15) &amp; "." &amp; DF520)&gt;=--('Drill Size Info'!$AA$15)), (--(INT('Drill Size Info'!$AA$15) &amp; "." &amp; DF520)&lt;=--('Drill Size Info'!$AB$15))),
            --(INT('Drill Size Info'!$AA$15) &amp; "." &amp; DF520),
            --(INT('Drill Size Info'!$AB$15) &amp; "." &amp; DF520)
        )
    ),
    IF(DD520&lt;&gt;"",
        IF(INT('Drill Size Info'!$AA$15)=INT('Drill Size Info'!$AB$15),
            --(INT('Drill Size Info'!$AA$15) &amp; "." &amp; RIGHT(DD520,3)),
            IF(AND((--(INT('Drill Size Info'!$AA$15) &amp; "." &amp; RIGHT(DD520,3))&gt;=--('Drill Size Info'!$AA$15)), (--(INT('Drill Size Info'!$AA$15) &amp; "." &amp; RIGHT(DD520,3))&lt;=--('Drill Size Info'!$AB$15))),
                --(INT('Drill Size Info'!$AA$15) &amp; "." &amp; RIGHT(DD520,3)),
                --(INT('Drill Size Info'!$AB$15) &amp; "." &amp; RIGHT(DD520,3))
            )
        ),
        "N/A"
    )
)</f>
        <v>N/A</v>
      </c>
      <c r="Z520" s="162"/>
      <c r="AA520" s="162"/>
      <c r="AB520" s="162"/>
      <c r="AC520" s="162"/>
      <c r="AD520" s="162"/>
      <c r="AE520" s="162"/>
      <c r="AF520" s="162"/>
      <c r="AG520" s="162"/>
      <c r="AH520" s="162"/>
      <c r="AI520" s="162"/>
      <c r="AJ520" s="162"/>
      <c r="AK520" s="183"/>
      <c r="AL520" s="183"/>
      <c r="AM520" s="162"/>
      <c r="AN520" s="162"/>
      <c r="AO520" s="162"/>
      <c r="AP520" s="162"/>
      <c r="AQ520" s="162"/>
      <c r="AR520" s="162"/>
      <c r="AS520" s="162"/>
      <c r="AT520" s="162"/>
      <c r="AU520" s="162"/>
      <c r="AV520" s="162"/>
      <c r="AW520" s="162"/>
      <c r="AX520" s="162"/>
      <c r="AY520" s="162"/>
      <c r="AZ520" s="163"/>
      <c r="BA520" s="163"/>
      <c r="BB520" s="163"/>
      <c r="BC520" s="163"/>
      <c r="BD520" s="163"/>
      <c r="BE520" s="163"/>
      <c r="BF520" s="164"/>
      <c r="BG520" s="165"/>
      <c r="BH520" s="162"/>
      <c r="BI520" s="162"/>
      <c r="BJ520" s="164"/>
      <c r="BK520" s="95"/>
      <c r="BL520" s="182"/>
      <c r="BM520" s="182"/>
      <c r="BN520" s="182"/>
      <c r="BO520" s="182"/>
      <c r="BP520" s="95" t="str">
        <f t="shared" si="245"/>
        <v/>
      </c>
    </row>
    <row r="521" spans="2:68" x14ac:dyDescent="0.2">
      <c r="B521" s="156">
        <f t="shared" si="246"/>
        <v>513</v>
      </c>
      <c r="C521" s="158" t="str">
        <f>CONCATENATE('DATA SHEET'!$B$9, 'DATA SHEET'!$Q$2)</f>
        <v>" HWDP</v>
      </c>
      <c r="D521" s="157" t="str">
        <f t="shared" si="247"/>
        <v/>
      </c>
      <c r="E521" s="158" t="str">
        <f>IF('DATA SHEET'!$E$10="Cat 2","N/A","OK")</f>
        <v>OK</v>
      </c>
      <c r="F521" s="158" t="str">
        <f>IF('DATA SHEET'!$E$10="Cat 2","N/A","OK")</f>
        <v>OK</v>
      </c>
      <c r="G521" s="160"/>
      <c r="H521" s="160"/>
      <c r="I521" s="160" t="s">
        <v>194</v>
      </c>
      <c r="J521" s="160" t="str">
        <f t="shared" si="248"/>
        <v>OK</v>
      </c>
      <c r="K521" s="160" t="str">
        <f t="shared" si="248"/>
        <v>OK</v>
      </c>
      <c r="L521" s="160" t="str">
        <f>IF('DATA SHEET'!$B$10="NC-50","N/A","OK")</f>
        <v>OK</v>
      </c>
      <c r="M521" s="160" t="str">
        <f>IF('DATA SHEET'!$B$10="NC-50","N/A","OK")</f>
        <v>OK</v>
      </c>
      <c r="N521" s="160"/>
      <c r="O521" s="160"/>
      <c r="P521" s="160"/>
      <c r="Q521" s="160"/>
      <c r="R521" s="160"/>
      <c r="S521" s="160"/>
      <c r="T521" s="160"/>
      <c r="U521" s="160"/>
      <c r="V521" s="150" t="str">
        <f>IF(DB521&lt;&gt;"",
    IF(INT('Drill Size Info'!$AA$19)=INT('Drill Size Info'!$AB$19),
        --(INT('Drill Size Info'!$AA$19) &amp; "." &amp; DB521),
        IF(AND((--(INT('Drill Size Info'!$AA$19) &amp; "." &amp; DB521)&gt;=--('Drill Size Info'!$AA$19)), (--(INT('Drill Size Info'!$AA$19) &amp; "." &amp; DB521)&lt;=--('Drill Size Info'!$AB$19))),
            --(INT('Drill Size Info'!$AA$19) &amp; "." &amp; DB521),
            --(INT('Drill Size Info'!$AB$19) &amp; "." &amp; DB521)
        )
    ),
    IF(DA521&lt;&gt;"",
        IF(INT('Drill Size Info'!$AA$19)=INT('Drill Size Info'!$AB$19),
            --(INT('Drill Size Info'!$AA$19) &amp; "." &amp; LEFT(DA521,3)),
            IF(AND((--(INT('Drill Size Info'!$AA$19) &amp; "." &amp; LEFT(DA521,3))&gt;=--('Drill Size Info'!$AA$19)), (--(INT('Drill Size Info'!$AA$19) &amp; "." &amp; LEFT(DA521,3))&lt;=--('Drill Size Info'!$AB$19))),
                --(INT('Drill Size Info'!$AA$19) &amp; "." &amp; LEFT(DA521,3)),
                --(INT('Drill Size Info'!$AB$19) &amp; "." &amp; LEFT(DA521,3))
            )
        ),
        "OK"
    )
)</f>
        <v>OK</v>
      </c>
      <c r="W521" s="150" t="str">
        <f>IF(DC521&lt;&gt;"",
    IF(INT('Drill Size Info'!$AA$19)=INT('Drill Size Info'!$AB$19),
        --(INT('Drill Size Info'!$AA$19) &amp; "." &amp; DC521),
        IF(AND((--(INT('Drill Size Info'!$AA$19) &amp; "." &amp; DC521)&gt;=--('Drill Size Info'!$AA$19)), (--(INT('Drill Size Info'!$AA$19) &amp; "." &amp; DC521)&lt;=--('Drill Size Info'!$AB$19))),
            --(INT('Drill Size Info'!$AA$19) &amp; "." &amp; DC521),
            --(INT('Drill Size Info'!$AB$19) &amp; "." &amp; DC521)
        )
    ),
    IF(DA521&lt;&gt;"",
        IF(INT('Drill Size Info'!$AA$19)=INT('Drill Size Info'!$AB$19),
            --(INT('Drill Size Info'!$AA$19) &amp; "." &amp; RIGHT(DA521,3)),
            IF(AND((--(INT('Drill Size Info'!$AA$19) &amp; "." &amp; RIGHT(DA521,3))&gt;=--('Drill Size Info'!$AA$19)), (--(INT('Drill Size Info'!$AA$19) &amp; "." &amp; RIGHT(DA521,3))&lt;=--('Drill Size Info'!$AB$19))),
                --(INT('Drill Size Info'!$AA$19) &amp; "." &amp; RIGHT(DA521,3)),
                --(INT('Drill Size Info'!$AB$19) &amp; "." &amp; RIGHT(DA521,3))
            )
        ),
        "N/A"
    )
)</f>
        <v>N/A</v>
      </c>
      <c r="X521" s="150" t="str">
        <f>IF(DE521&lt;&gt;"",
    IF(INT('Drill Size Info'!$AA$19)=INT('Drill Size Info'!$AB$15),
        --(INT('Drill Size Info'!$AA$15) &amp; "." &amp; DE521),
        IF(AND((--(INT('Drill Size Info'!$AA$15) &amp; "." &amp; DE521)&gt;=--('Drill Size Info'!$AA$15)), (--(INT('Drill Size Info'!$AA$15) &amp; "." &amp; DE521)&lt;=--('Drill Size Info'!$AB$15))),
            --(INT('Drill Size Info'!$AA$15) &amp; "." &amp; DE521),
            --(INT('Drill Size Info'!$AB$15) &amp; "." &amp; DE521)
        )
    ),
    IF(DD521&lt;&gt;"",
        IF(INT('Drill Size Info'!$AA$15)=INT('Drill Size Info'!$AB$15),
            --(INT('Drill Size Info'!$AA$15) &amp; "." &amp; LEFT(DD521,3)),
            IF(AND((--(INT('Drill Size Info'!$AA$15) &amp; "." &amp; LEFT(DD521,3))&gt;=--('Drill Size Info'!$AA$15)), (--(INT('Drill Size Info'!$AA$15) &amp; "." &amp; LEFT(DD521,3))&lt;=--('Drill Size Info'!$AB$15))),
                --(INT('Drill Size Info'!$AA$15) &amp; "." &amp; LEFT(DD521,3)),
                --(INT('Drill Size Info'!$AB$15) &amp; "." &amp; LEFT(DD521,3))
            )
        ),
        "OK"
    )
)</f>
        <v>OK</v>
      </c>
      <c r="Y521" s="150" t="str">
        <f>IF(DF521&lt;&gt;"",
    IF(INT('Drill Size Info'!$AA$19)=INT('Drill Size Info'!$AB$15),
        --(INT('Drill Size Info'!$AA$15) &amp; "." &amp; DF521),
        IF(AND((--(INT('Drill Size Info'!$AA$15) &amp; "." &amp; DF521)&gt;=--('Drill Size Info'!$AA$15)), (--(INT('Drill Size Info'!$AA$15) &amp; "." &amp; DF521)&lt;=--('Drill Size Info'!$AB$15))),
            --(INT('Drill Size Info'!$AA$15) &amp; "." &amp; DF521),
            --(INT('Drill Size Info'!$AB$15) &amp; "." &amp; DF521)
        )
    ),
    IF(DD521&lt;&gt;"",
        IF(INT('Drill Size Info'!$AA$15)=INT('Drill Size Info'!$AB$15),
            --(INT('Drill Size Info'!$AA$15) &amp; "." &amp; RIGHT(DD521,3)),
            IF(AND((--(INT('Drill Size Info'!$AA$15) &amp; "." &amp; RIGHT(DD521,3))&gt;=--('Drill Size Info'!$AA$15)), (--(INT('Drill Size Info'!$AA$15) &amp; "." &amp; RIGHT(DD521,3))&lt;=--('Drill Size Info'!$AB$15))),
                --(INT('Drill Size Info'!$AA$15) &amp; "." &amp; RIGHT(DD521,3)),
                --(INT('Drill Size Info'!$AB$15) &amp; "." &amp; RIGHT(DD521,3))
            )
        ),
        "N/A"
    )
)</f>
        <v>N/A</v>
      </c>
      <c r="Z521" s="162"/>
      <c r="AA521" s="162"/>
      <c r="AB521" s="162"/>
      <c r="AC521" s="162"/>
      <c r="AD521" s="162"/>
      <c r="AE521" s="162"/>
      <c r="AF521" s="162"/>
      <c r="AG521" s="162"/>
      <c r="AH521" s="162"/>
      <c r="AI521" s="162"/>
      <c r="AJ521" s="162"/>
      <c r="AK521" s="183"/>
      <c r="AL521" s="183"/>
      <c r="AM521" s="162"/>
      <c r="AN521" s="162"/>
      <c r="AO521" s="162"/>
      <c r="AP521" s="162"/>
      <c r="AQ521" s="162"/>
      <c r="AR521" s="162"/>
      <c r="AS521" s="162"/>
      <c r="AT521" s="162"/>
      <c r="AU521" s="162"/>
      <c r="AV521" s="162"/>
      <c r="AW521" s="162"/>
      <c r="AX521" s="162"/>
      <c r="AY521" s="162"/>
      <c r="AZ521" s="163"/>
      <c r="BA521" s="163"/>
      <c r="BB521" s="163"/>
      <c r="BC521" s="163"/>
      <c r="BD521" s="163"/>
      <c r="BE521" s="163"/>
      <c r="BF521" s="164"/>
      <c r="BG521" s="165"/>
      <c r="BH521" s="162"/>
      <c r="BI521" s="162"/>
      <c r="BJ521" s="164"/>
      <c r="BK521" s="95"/>
      <c r="BL521" s="182"/>
      <c r="BM521" s="182"/>
      <c r="BN521" s="182"/>
      <c r="BO521" s="182"/>
      <c r="BP521" s="95" t="str">
        <f t="shared" si="245"/>
        <v/>
      </c>
    </row>
    <row r="522" spans="2:68" x14ac:dyDescent="0.2">
      <c r="B522" s="156">
        <f t="shared" si="246"/>
        <v>514</v>
      </c>
      <c r="C522" s="158" t="str">
        <f>CONCATENATE('DATA SHEET'!$B$9, 'DATA SHEET'!$Q$2)</f>
        <v>" HWDP</v>
      </c>
      <c r="D522" s="157" t="str">
        <f t="shared" si="247"/>
        <v/>
      </c>
      <c r="E522" s="158" t="str">
        <f>IF('DATA SHEET'!$E$10="Cat 2","N/A","OK")</f>
        <v>OK</v>
      </c>
      <c r="F522" s="158" t="str">
        <f>IF('DATA SHEET'!$E$10="Cat 2","N/A","OK")</f>
        <v>OK</v>
      </c>
      <c r="G522" s="160"/>
      <c r="H522" s="160"/>
      <c r="I522" s="160" t="s">
        <v>194</v>
      </c>
      <c r="J522" s="160" t="str">
        <f t="shared" si="248"/>
        <v>OK</v>
      </c>
      <c r="K522" s="160" t="str">
        <f t="shared" si="248"/>
        <v>OK</v>
      </c>
      <c r="L522" s="160" t="str">
        <f>IF('DATA SHEET'!$B$10="NC-50","N/A","OK")</f>
        <v>OK</v>
      </c>
      <c r="M522" s="160" t="str">
        <f>IF('DATA SHEET'!$B$10="NC-50","N/A","OK")</f>
        <v>OK</v>
      </c>
      <c r="N522" s="160"/>
      <c r="O522" s="160"/>
      <c r="P522" s="160"/>
      <c r="Q522" s="160"/>
      <c r="R522" s="160"/>
      <c r="S522" s="160"/>
      <c r="T522" s="160"/>
      <c r="U522" s="160"/>
      <c r="V522" s="150" t="str">
        <f>IF(DB522&lt;&gt;"",
    IF(INT('Drill Size Info'!$AA$19)=INT('Drill Size Info'!$AB$19),
        --(INT('Drill Size Info'!$AA$19) &amp; "." &amp; DB522),
        IF(AND((--(INT('Drill Size Info'!$AA$19) &amp; "." &amp; DB522)&gt;=--('Drill Size Info'!$AA$19)), (--(INT('Drill Size Info'!$AA$19) &amp; "." &amp; DB522)&lt;=--('Drill Size Info'!$AB$19))),
            --(INT('Drill Size Info'!$AA$19) &amp; "." &amp; DB522),
            --(INT('Drill Size Info'!$AB$19) &amp; "." &amp; DB522)
        )
    ),
    IF(DA522&lt;&gt;"",
        IF(INT('Drill Size Info'!$AA$19)=INT('Drill Size Info'!$AB$19),
            --(INT('Drill Size Info'!$AA$19) &amp; "." &amp; LEFT(DA522,3)),
            IF(AND((--(INT('Drill Size Info'!$AA$19) &amp; "." &amp; LEFT(DA522,3))&gt;=--('Drill Size Info'!$AA$19)), (--(INT('Drill Size Info'!$AA$19) &amp; "." &amp; LEFT(DA522,3))&lt;=--('Drill Size Info'!$AB$19))),
                --(INT('Drill Size Info'!$AA$19) &amp; "." &amp; LEFT(DA522,3)),
                --(INT('Drill Size Info'!$AB$19) &amp; "." &amp; LEFT(DA522,3))
            )
        ),
        "OK"
    )
)</f>
        <v>OK</v>
      </c>
      <c r="W522" s="150" t="str">
        <f>IF(DC522&lt;&gt;"",
    IF(INT('Drill Size Info'!$AA$19)=INT('Drill Size Info'!$AB$19),
        --(INT('Drill Size Info'!$AA$19) &amp; "." &amp; DC522),
        IF(AND((--(INT('Drill Size Info'!$AA$19) &amp; "." &amp; DC522)&gt;=--('Drill Size Info'!$AA$19)), (--(INT('Drill Size Info'!$AA$19) &amp; "." &amp; DC522)&lt;=--('Drill Size Info'!$AB$19))),
            --(INT('Drill Size Info'!$AA$19) &amp; "." &amp; DC522),
            --(INT('Drill Size Info'!$AB$19) &amp; "." &amp; DC522)
        )
    ),
    IF(DA522&lt;&gt;"",
        IF(INT('Drill Size Info'!$AA$19)=INT('Drill Size Info'!$AB$19),
            --(INT('Drill Size Info'!$AA$19) &amp; "." &amp; RIGHT(DA522,3)),
            IF(AND((--(INT('Drill Size Info'!$AA$19) &amp; "." &amp; RIGHT(DA522,3))&gt;=--('Drill Size Info'!$AA$19)), (--(INT('Drill Size Info'!$AA$19) &amp; "." &amp; RIGHT(DA522,3))&lt;=--('Drill Size Info'!$AB$19))),
                --(INT('Drill Size Info'!$AA$19) &amp; "." &amp; RIGHT(DA522,3)),
                --(INT('Drill Size Info'!$AB$19) &amp; "." &amp; RIGHT(DA522,3))
            )
        ),
        "N/A"
    )
)</f>
        <v>N/A</v>
      </c>
      <c r="X522" s="150" t="str">
        <f>IF(DE522&lt;&gt;"",
    IF(INT('Drill Size Info'!$AA$19)=INT('Drill Size Info'!$AB$15),
        --(INT('Drill Size Info'!$AA$15) &amp; "." &amp; DE522),
        IF(AND((--(INT('Drill Size Info'!$AA$15) &amp; "." &amp; DE522)&gt;=--('Drill Size Info'!$AA$15)), (--(INT('Drill Size Info'!$AA$15) &amp; "." &amp; DE522)&lt;=--('Drill Size Info'!$AB$15))),
            --(INT('Drill Size Info'!$AA$15) &amp; "." &amp; DE522),
            --(INT('Drill Size Info'!$AB$15) &amp; "." &amp; DE522)
        )
    ),
    IF(DD522&lt;&gt;"",
        IF(INT('Drill Size Info'!$AA$15)=INT('Drill Size Info'!$AB$15),
            --(INT('Drill Size Info'!$AA$15) &amp; "." &amp; LEFT(DD522,3)),
            IF(AND((--(INT('Drill Size Info'!$AA$15) &amp; "." &amp; LEFT(DD522,3))&gt;=--('Drill Size Info'!$AA$15)), (--(INT('Drill Size Info'!$AA$15) &amp; "." &amp; LEFT(DD522,3))&lt;=--('Drill Size Info'!$AB$15))),
                --(INT('Drill Size Info'!$AA$15) &amp; "." &amp; LEFT(DD522,3)),
                --(INT('Drill Size Info'!$AB$15) &amp; "." &amp; LEFT(DD522,3))
            )
        ),
        "OK"
    )
)</f>
        <v>OK</v>
      </c>
      <c r="Y522" s="150" t="str">
        <f>IF(DF522&lt;&gt;"",
    IF(INT('Drill Size Info'!$AA$19)=INT('Drill Size Info'!$AB$15),
        --(INT('Drill Size Info'!$AA$15) &amp; "." &amp; DF522),
        IF(AND((--(INT('Drill Size Info'!$AA$15) &amp; "." &amp; DF522)&gt;=--('Drill Size Info'!$AA$15)), (--(INT('Drill Size Info'!$AA$15) &amp; "." &amp; DF522)&lt;=--('Drill Size Info'!$AB$15))),
            --(INT('Drill Size Info'!$AA$15) &amp; "." &amp; DF522),
            --(INT('Drill Size Info'!$AB$15) &amp; "." &amp; DF522)
        )
    ),
    IF(DD522&lt;&gt;"",
        IF(INT('Drill Size Info'!$AA$15)=INT('Drill Size Info'!$AB$15),
            --(INT('Drill Size Info'!$AA$15) &amp; "." &amp; RIGHT(DD522,3)),
            IF(AND((--(INT('Drill Size Info'!$AA$15) &amp; "." &amp; RIGHT(DD522,3))&gt;=--('Drill Size Info'!$AA$15)), (--(INT('Drill Size Info'!$AA$15) &amp; "." &amp; RIGHT(DD522,3))&lt;=--('Drill Size Info'!$AB$15))),
                --(INT('Drill Size Info'!$AA$15) &amp; "." &amp; RIGHT(DD522,3)),
                --(INT('Drill Size Info'!$AB$15) &amp; "." &amp; RIGHT(DD522,3))
            )
        ),
        "N/A"
    )
)</f>
        <v>N/A</v>
      </c>
      <c r="Z522" s="162"/>
      <c r="AA522" s="162"/>
      <c r="AB522" s="162"/>
      <c r="AC522" s="162"/>
      <c r="AD522" s="162"/>
      <c r="AE522" s="162"/>
      <c r="AF522" s="162"/>
      <c r="AG522" s="162"/>
      <c r="AH522" s="162"/>
      <c r="AI522" s="162"/>
      <c r="AJ522" s="162"/>
      <c r="AK522" s="183"/>
      <c r="AL522" s="183"/>
      <c r="AM522" s="162"/>
      <c r="AN522" s="162"/>
      <c r="AO522" s="162"/>
      <c r="AP522" s="162"/>
      <c r="AQ522" s="162"/>
      <c r="AR522" s="162"/>
      <c r="AS522" s="162"/>
      <c r="AT522" s="162"/>
      <c r="AU522" s="162"/>
      <c r="AV522" s="162"/>
      <c r="AW522" s="162"/>
      <c r="AX522" s="162"/>
      <c r="AY522" s="162"/>
      <c r="AZ522" s="163"/>
      <c r="BA522" s="163"/>
      <c r="BB522" s="163"/>
      <c r="BC522" s="163"/>
      <c r="BD522" s="163"/>
      <c r="BE522" s="163"/>
      <c r="BF522" s="164"/>
      <c r="BG522" s="165"/>
      <c r="BH522" s="162"/>
      <c r="BI522" s="162"/>
      <c r="BJ522" s="164"/>
      <c r="BK522" s="95"/>
      <c r="BL522" s="182"/>
      <c r="BM522" s="182"/>
      <c r="BN522" s="182"/>
      <c r="BO522" s="182"/>
      <c r="BP522" s="95" t="str">
        <f t="shared" ref="BP522:BP585" si="249">CONCATENATE(BL522,BM522,BN522,BO522)</f>
        <v/>
      </c>
    </row>
    <row r="523" spans="2:68" x14ac:dyDescent="0.2">
      <c r="B523" s="156">
        <f t="shared" ref="B523:B586" si="250">B522+1</f>
        <v>515</v>
      </c>
      <c r="C523" s="158" t="str">
        <f>CONCATENATE('DATA SHEET'!$B$9, 'DATA SHEET'!$Q$2)</f>
        <v>" HWDP</v>
      </c>
      <c r="D523" s="157" t="str">
        <f t="shared" ref="D523:D586" si="251">BP523</f>
        <v/>
      </c>
      <c r="E523" s="158" t="str">
        <f>IF('DATA SHEET'!$E$10="Cat 2","N/A","OK")</f>
        <v>OK</v>
      </c>
      <c r="F523" s="158" t="str">
        <f>IF('DATA SHEET'!$E$10="Cat 2","N/A","OK")</f>
        <v>OK</v>
      </c>
      <c r="G523" s="160"/>
      <c r="H523" s="160"/>
      <c r="I523" s="160" t="s">
        <v>194</v>
      </c>
      <c r="J523" s="160" t="str">
        <f t="shared" si="248"/>
        <v>OK</v>
      </c>
      <c r="K523" s="160" t="str">
        <f t="shared" si="248"/>
        <v>OK</v>
      </c>
      <c r="L523" s="160" t="str">
        <f>IF('DATA SHEET'!$B$10="NC-50","N/A","OK")</f>
        <v>OK</v>
      </c>
      <c r="M523" s="160" t="str">
        <f>IF('DATA SHEET'!$B$10="NC-50","N/A","OK")</f>
        <v>OK</v>
      </c>
      <c r="N523" s="160"/>
      <c r="O523" s="160"/>
      <c r="P523" s="160"/>
      <c r="Q523" s="160"/>
      <c r="R523" s="160"/>
      <c r="S523" s="160"/>
      <c r="T523" s="160"/>
      <c r="U523" s="160"/>
      <c r="V523" s="150" t="str">
        <f>IF(DB523&lt;&gt;"",
    IF(INT('Drill Size Info'!$AA$19)=INT('Drill Size Info'!$AB$19),
        --(INT('Drill Size Info'!$AA$19) &amp; "." &amp; DB523),
        IF(AND((--(INT('Drill Size Info'!$AA$19) &amp; "." &amp; DB523)&gt;=--('Drill Size Info'!$AA$19)), (--(INT('Drill Size Info'!$AA$19) &amp; "." &amp; DB523)&lt;=--('Drill Size Info'!$AB$19))),
            --(INT('Drill Size Info'!$AA$19) &amp; "." &amp; DB523),
            --(INT('Drill Size Info'!$AB$19) &amp; "." &amp; DB523)
        )
    ),
    IF(DA523&lt;&gt;"",
        IF(INT('Drill Size Info'!$AA$19)=INT('Drill Size Info'!$AB$19),
            --(INT('Drill Size Info'!$AA$19) &amp; "." &amp; LEFT(DA523,3)),
            IF(AND((--(INT('Drill Size Info'!$AA$19) &amp; "." &amp; LEFT(DA523,3))&gt;=--('Drill Size Info'!$AA$19)), (--(INT('Drill Size Info'!$AA$19) &amp; "." &amp; LEFT(DA523,3))&lt;=--('Drill Size Info'!$AB$19))),
                --(INT('Drill Size Info'!$AA$19) &amp; "." &amp; LEFT(DA523,3)),
                --(INT('Drill Size Info'!$AB$19) &amp; "." &amp; LEFT(DA523,3))
            )
        ),
        "OK"
    )
)</f>
        <v>OK</v>
      </c>
      <c r="W523" s="150" t="str">
        <f>IF(DC523&lt;&gt;"",
    IF(INT('Drill Size Info'!$AA$19)=INT('Drill Size Info'!$AB$19),
        --(INT('Drill Size Info'!$AA$19) &amp; "." &amp; DC523),
        IF(AND((--(INT('Drill Size Info'!$AA$19) &amp; "." &amp; DC523)&gt;=--('Drill Size Info'!$AA$19)), (--(INT('Drill Size Info'!$AA$19) &amp; "." &amp; DC523)&lt;=--('Drill Size Info'!$AB$19))),
            --(INT('Drill Size Info'!$AA$19) &amp; "." &amp; DC523),
            --(INT('Drill Size Info'!$AB$19) &amp; "." &amp; DC523)
        )
    ),
    IF(DA523&lt;&gt;"",
        IF(INT('Drill Size Info'!$AA$19)=INT('Drill Size Info'!$AB$19),
            --(INT('Drill Size Info'!$AA$19) &amp; "." &amp; RIGHT(DA523,3)),
            IF(AND((--(INT('Drill Size Info'!$AA$19) &amp; "." &amp; RIGHT(DA523,3))&gt;=--('Drill Size Info'!$AA$19)), (--(INT('Drill Size Info'!$AA$19) &amp; "." &amp; RIGHT(DA523,3))&lt;=--('Drill Size Info'!$AB$19))),
                --(INT('Drill Size Info'!$AA$19) &amp; "." &amp; RIGHT(DA523,3)),
                --(INT('Drill Size Info'!$AB$19) &amp; "." &amp; RIGHT(DA523,3))
            )
        ),
        "N/A"
    )
)</f>
        <v>N/A</v>
      </c>
      <c r="X523" s="150" t="str">
        <f>IF(DE523&lt;&gt;"",
    IF(INT('Drill Size Info'!$AA$19)=INT('Drill Size Info'!$AB$15),
        --(INT('Drill Size Info'!$AA$15) &amp; "." &amp; DE523),
        IF(AND((--(INT('Drill Size Info'!$AA$15) &amp; "." &amp; DE523)&gt;=--('Drill Size Info'!$AA$15)), (--(INT('Drill Size Info'!$AA$15) &amp; "." &amp; DE523)&lt;=--('Drill Size Info'!$AB$15))),
            --(INT('Drill Size Info'!$AA$15) &amp; "." &amp; DE523),
            --(INT('Drill Size Info'!$AB$15) &amp; "." &amp; DE523)
        )
    ),
    IF(DD523&lt;&gt;"",
        IF(INT('Drill Size Info'!$AA$15)=INT('Drill Size Info'!$AB$15),
            --(INT('Drill Size Info'!$AA$15) &amp; "." &amp; LEFT(DD523,3)),
            IF(AND((--(INT('Drill Size Info'!$AA$15) &amp; "." &amp; LEFT(DD523,3))&gt;=--('Drill Size Info'!$AA$15)), (--(INT('Drill Size Info'!$AA$15) &amp; "." &amp; LEFT(DD523,3))&lt;=--('Drill Size Info'!$AB$15))),
                --(INT('Drill Size Info'!$AA$15) &amp; "." &amp; LEFT(DD523,3)),
                --(INT('Drill Size Info'!$AB$15) &amp; "." &amp; LEFT(DD523,3))
            )
        ),
        "OK"
    )
)</f>
        <v>OK</v>
      </c>
      <c r="Y523" s="150" t="str">
        <f>IF(DF523&lt;&gt;"",
    IF(INT('Drill Size Info'!$AA$19)=INT('Drill Size Info'!$AB$15),
        --(INT('Drill Size Info'!$AA$15) &amp; "." &amp; DF523),
        IF(AND((--(INT('Drill Size Info'!$AA$15) &amp; "." &amp; DF523)&gt;=--('Drill Size Info'!$AA$15)), (--(INT('Drill Size Info'!$AA$15) &amp; "." &amp; DF523)&lt;=--('Drill Size Info'!$AB$15))),
            --(INT('Drill Size Info'!$AA$15) &amp; "." &amp; DF523),
            --(INT('Drill Size Info'!$AB$15) &amp; "." &amp; DF523)
        )
    ),
    IF(DD523&lt;&gt;"",
        IF(INT('Drill Size Info'!$AA$15)=INT('Drill Size Info'!$AB$15),
            --(INT('Drill Size Info'!$AA$15) &amp; "." &amp; RIGHT(DD523,3)),
            IF(AND((--(INT('Drill Size Info'!$AA$15) &amp; "." &amp; RIGHT(DD523,3))&gt;=--('Drill Size Info'!$AA$15)), (--(INT('Drill Size Info'!$AA$15) &amp; "." &amp; RIGHT(DD523,3))&lt;=--('Drill Size Info'!$AB$15))),
                --(INT('Drill Size Info'!$AA$15) &amp; "." &amp; RIGHT(DD523,3)),
                --(INT('Drill Size Info'!$AB$15) &amp; "." &amp; RIGHT(DD523,3))
            )
        ),
        "N/A"
    )
)</f>
        <v>N/A</v>
      </c>
      <c r="Z523" s="162"/>
      <c r="AA523" s="162"/>
      <c r="AB523" s="162"/>
      <c r="AC523" s="162"/>
      <c r="AD523" s="162"/>
      <c r="AE523" s="162"/>
      <c r="AF523" s="162"/>
      <c r="AG523" s="162"/>
      <c r="AH523" s="162"/>
      <c r="AI523" s="162"/>
      <c r="AJ523" s="162"/>
      <c r="AK523" s="183"/>
      <c r="AL523" s="183"/>
      <c r="AM523" s="162"/>
      <c r="AN523" s="162"/>
      <c r="AO523" s="162"/>
      <c r="AP523" s="162"/>
      <c r="AQ523" s="162"/>
      <c r="AR523" s="162"/>
      <c r="AS523" s="162"/>
      <c r="AT523" s="162"/>
      <c r="AU523" s="162"/>
      <c r="AV523" s="162"/>
      <c r="AW523" s="162"/>
      <c r="AX523" s="162"/>
      <c r="AY523" s="162"/>
      <c r="AZ523" s="163"/>
      <c r="BA523" s="163"/>
      <c r="BB523" s="163"/>
      <c r="BC523" s="163"/>
      <c r="BD523" s="163"/>
      <c r="BE523" s="163"/>
      <c r="BF523" s="164"/>
      <c r="BG523" s="165"/>
      <c r="BH523" s="162"/>
      <c r="BI523" s="162"/>
      <c r="BJ523" s="164"/>
      <c r="BK523" s="95"/>
      <c r="BL523" s="182"/>
      <c r="BM523" s="182"/>
      <c r="BN523" s="182"/>
      <c r="BO523" s="182"/>
      <c r="BP523" s="95" t="str">
        <f t="shared" si="249"/>
        <v/>
      </c>
    </row>
    <row r="524" spans="2:68" x14ac:dyDescent="0.2">
      <c r="B524" s="156">
        <f t="shared" si="250"/>
        <v>516</v>
      </c>
      <c r="C524" s="158" t="str">
        <f>CONCATENATE('DATA SHEET'!$B$9, 'DATA SHEET'!$Q$2)</f>
        <v>" HWDP</v>
      </c>
      <c r="D524" s="157" t="str">
        <f t="shared" si="251"/>
        <v/>
      </c>
      <c r="E524" s="158" t="str">
        <f>IF('DATA SHEET'!$E$10="Cat 2","N/A","OK")</f>
        <v>OK</v>
      </c>
      <c r="F524" s="158" t="str">
        <f>IF('DATA SHEET'!$E$10="Cat 2","N/A","OK")</f>
        <v>OK</v>
      </c>
      <c r="G524" s="160"/>
      <c r="H524" s="160"/>
      <c r="I524" s="160" t="s">
        <v>194</v>
      </c>
      <c r="J524" s="160" t="str">
        <f t="shared" si="248"/>
        <v>OK</v>
      </c>
      <c r="K524" s="160" t="str">
        <f t="shared" si="248"/>
        <v>OK</v>
      </c>
      <c r="L524" s="160" t="str">
        <f>IF('DATA SHEET'!$B$10="NC-50","N/A","OK")</f>
        <v>OK</v>
      </c>
      <c r="M524" s="160" t="str">
        <f>IF('DATA SHEET'!$B$10="NC-50","N/A","OK")</f>
        <v>OK</v>
      </c>
      <c r="N524" s="160"/>
      <c r="O524" s="160"/>
      <c r="P524" s="160"/>
      <c r="Q524" s="160"/>
      <c r="R524" s="160"/>
      <c r="S524" s="160"/>
      <c r="T524" s="160"/>
      <c r="U524" s="160"/>
      <c r="V524" s="150" t="str">
        <f>IF(DB524&lt;&gt;"",
    IF(INT('Drill Size Info'!$AA$19)=INT('Drill Size Info'!$AB$19),
        --(INT('Drill Size Info'!$AA$19) &amp; "." &amp; DB524),
        IF(AND((--(INT('Drill Size Info'!$AA$19) &amp; "." &amp; DB524)&gt;=--('Drill Size Info'!$AA$19)), (--(INT('Drill Size Info'!$AA$19) &amp; "." &amp; DB524)&lt;=--('Drill Size Info'!$AB$19))),
            --(INT('Drill Size Info'!$AA$19) &amp; "." &amp; DB524),
            --(INT('Drill Size Info'!$AB$19) &amp; "." &amp; DB524)
        )
    ),
    IF(DA524&lt;&gt;"",
        IF(INT('Drill Size Info'!$AA$19)=INT('Drill Size Info'!$AB$19),
            --(INT('Drill Size Info'!$AA$19) &amp; "." &amp; LEFT(DA524,3)),
            IF(AND((--(INT('Drill Size Info'!$AA$19) &amp; "." &amp; LEFT(DA524,3))&gt;=--('Drill Size Info'!$AA$19)), (--(INT('Drill Size Info'!$AA$19) &amp; "." &amp; LEFT(DA524,3))&lt;=--('Drill Size Info'!$AB$19))),
                --(INT('Drill Size Info'!$AA$19) &amp; "." &amp; LEFT(DA524,3)),
                --(INT('Drill Size Info'!$AB$19) &amp; "." &amp; LEFT(DA524,3))
            )
        ),
        "OK"
    )
)</f>
        <v>OK</v>
      </c>
      <c r="W524" s="150" t="str">
        <f>IF(DC524&lt;&gt;"",
    IF(INT('Drill Size Info'!$AA$19)=INT('Drill Size Info'!$AB$19),
        --(INT('Drill Size Info'!$AA$19) &amp; "." &amp; DC524),
        IF(AND((--(INT('Drill Size Info'!$AA$19) &amp; "." &amp; DC524)&gt;=--('Drill Size Info'!$AA$19)), (--(INT('Drill Size Info'!$AA$19) &amp; "." &amp; DC524)&lt;=--('Drill Size Info'!$AB$19))),
            --(INT('Drill Size Info'!$AA$19) &amp; "." &amp; DC524),
            --(INT('Drill Size Info'!$AB$19) &amp; "." &amp; DC524)
        )
    ),
    IF(DA524&lt;&gt;"",
        IF(INT('Drill Size Info'!$AA$19)=INT('Drill Size Info'!$AB$19),
            --(INT('Drill Size Info'!$AA$19) &amp; "." &amp; RIGHT(DA524,3)),
            IF(AND((--(INT('Drill Size Info'!$AA$19) &amp; "." &amp; RIGHT(DA524,3))&gt;=--('Drill Size Info'!$AA$19)), (--(INT('Drill Size Info'!$AA$19) &amp; "." &amp; RIGHT(DA524,3))&lt;=--('Drill Size Info'!$AB$19))),
                --(INT('Drill Size Info'!$AA$19) &amp; "." &amp; RIGHT(DA524,3)),
                --(INT('Drill Size Info'!$AB$19) &amp; "." &amp; RIGHT(DA524,3))
            )
        ),
        "N/A"
    )
)</f>
        <v>N/A</v>
      </c>
      <c r="X524" s="150" t="str">
        <f>IF(DE524&lt;&gt;"",
    IF(INT('Drill Size Info'!$AA$19)=INT('Drill Size Info'!$AB$15),
        --(INT('Drill Size Info'!$AA$15) &amp; "." &amp; DE524),
        IF(AND((--(INT('Drill Size Info'!$AA$15) &amp; "." &amp; DE524)&gt;=--('Drill Size Info'!$AA$15)), (--(INT('Drill Size Info'!$AA$15) &amp; "." &amp; DE524)&lt;=--('Drill Size Info'!$AB$15))),
            --(INT('Drill Size Info'!$AA$15) &amp; "." &amp; DE524),
            --(INT('Drill Size Info'!$AB$15) &amp; "." &amp; DE524)
        )
    ),
    IF(DD524&lt;&gt;"",
        IF(INT('Drill Size Info'!$AA$15)=INT('Drill Size Info'!$AB$15),
            --(INT('Drill Size Info'!$AA$15) &amp; "." &amp; LEFT(DD524,3)),
            IF(AND((--(INT('Drill Size Info'!$AA$15) &amp; "." &amp; LEFT(DD524,3))&gt;=--('Drill Size Info'!$AA$15)), (--(INT('Drill Size Info'!$AA$15) &amp; "." &amp; LEFT(DD524,3))&lt;=--('Drill Size Info'!$AB$15))),
                --(INT('Drill Size Info'!$AA$15) &amp; "." &amp; LEFT(DD524,3)),
                --(INT('Drill Size Info'!$AB$15) &amp; "." &amp; LEFT(DD524,3))
            )
        ),
        "OK"
    )
)</f>
        <v>OK</v>
      </c>
      <c r="Y524" s="150" t="str">
        <f>IF(DF524&lt;&gt;"",
    IF(INT('Drill Size Info'!$AA$19)=INT('Drill Size Info'!$AB$15),
        --(INT('Drill Size Info'!$AA$15) &amp; "." &amp; DF524),
        IF(AND((--(INT('Drill Size Info'!$AA$15) &amp; "." &amp; DF524)&gt;=--('Drill Size Info'!$AA$15)), (--(INT('Drill Size Info'!$AA$15) &amp; "." &amp; DF524)&lt;=--('Drill Size Info'!$AB$15))),
            --(INT('Drill Size Info'!$AA$15) &amp; "." &amp; DF524),
            --(INT('Drill Size Info'!$AB$15) &amp; "." &amp; DF524)
        )
    ),
    IF(DD524&lt;&gt;"",
        IF(INT('Drill Size Info'!$AA$15)=INT('Drill Size Info'!$AB$15),
            --(INT('Drill Size Info'!$AA$15) &amp; "." &amp; RIGHT(DD524,3)),
            IF(AND((--(INT('Drill Size Info'!$AA$15) &amp; "." &amp; RIGHT(DD524,3))&gt;=--('Drill Size Info'!$AA$15)), (--(INT('Drill Size Info'!$AA$15) &amp; "." &amp; RIGHT(DD524,3))&lt;=--('Drill Size Info'!$AB$15))),
                --(INT('Drill Size Info'!$AA$15) &amp; "." &amp; RIGHT(DD524,3)),
                --(INT('Drill Size Info'!$AB$15) &amp; "." &amp; RIGHT(DD524,3))
            )
        ),
        "N/A"
    )
)</f>
        <v>N/A</v>
      </c>
      <c r="Z524" s="162"/>
      <c r="AA524" s="162"/>
      <c r="AB524" s="162"/>
      <c r="AC524" s="162"/>
      <c r="AD524" s="162"/>
      <c r="AE524" s="162"/>
      <c r="AF524" s="162"/>
      <c r="AG524" s="162"/>
      <c r="AH524" s="162"/>
      <c r="AI524" s="162"/>
      <c r="AJ524" s="162"/>
      <c r="AK524" s="183"/>
      <c r="AL524" s="183"/>
      <c r="AM524" s="162"/>
      <c r="AN524" s="162"/>
      <c r="AO524" s="162"/>
      <c r="AP524" s="162"/>
      <c r="AQ524" s="162"/>
      <c r="AR524" s="162"/>
      <c r="AS524" s="162"/>
      <c r="AT524" s="162"/>
      <c r="AU524" s="162"/>
      <c r="AV524" s="162"/>
      <c r="AW524" s="162"/>
      <c r="AX524" s="162"/>
      <c r="AY524" s="162"/>
      <c r="AZ524" s="163"/>
      <c r="BA524" s="163"/>
      <c r="BB524" s="163"/>
      <c r="BC524" s="163"/>
      <c r="BD524" s="163"/>
      <c r="BE524" s="163"/>
      <c r="BF524" s="164"/>
      <c r="BG524" s="165"/>
      <c r="BH524" s="162"/>
      <c r="BI524" s="162"/>
      <c r="BJ524" s="164"/>
      <c r="BK524" s="95"/>
      <c r="BL524" s="182"/>
      <c r="BM524" s="182"/>
      <c r="BN524" s="182"/>
      <c r="BO524" s="182"/>
      <c r="BP524" s="95" t="str">
        <f t="shared" si="249"/>
        <v/>
      </c>
    </row>
    <row r="525" spans="2:68" x14ac:dyDescent="0.2">
      <c r="B525" s="156">
        <f t="shared" si="250"/>
        <v>517</v>
      </c>
      <c r="C525" s="158" t="str">
        <f>CONCATENATE('DATA SHEET'!$B$9, 'DATA SHEET'!$Q$2)</f>
        <v>" HWDP</v>
      </c>
      <c r="D525" s="157" t="str">
        <f t="shared" si="251"/>
        <v/>
      </c>
      <c r="E525" s="158" t="str">
        <f>IF('DATA SHEET'!$E$10="Cat 2","N/A","OK")</f>
        <v>OK</v>
      </c>
      <c r="F525" s="158" t="str">
        <f>IF('DATA SHEET'!$E$10="Cat 2","N/A","OK")</f>
        <v>OK</v>
      </c>
      <c r="G525" s="160"/>
      <c r="H525" s="160"/>
      <c r="I525" s="160" t="s">
        <v>194</v>
      </c>
      <c r="J525" s="160" t="str">
        <f t="shared" si="248"/>
        <v>OK</v>
      </c>
      <c r="K525" s="160" t="str">
        <f t="shared" si="248"/>
        <v>OK</v>
      </c>
      <c r="L525" s="160" t="str">
        <f>IF('DATA SHEET'!$B$10="NC-50","N/A","OK")</f>
        <v>OK</v>
      </c>
      <c r="M525" s="160" t="str">
        <f>IF('DATA SHEET'!$B$10="NC-50","N/A","OK")</f>
        <v>OK</v>
      </c>
      <c r="N525" s="160"/>
      <c r="O525" s="160"/>
      <c r="P525" s="160"/>
      <c r="Q525" s="160"/>
      <c r="R525" s="160"/>
      <c r="S525" s="160"/>
      <c r="T525" s="160"/>
      <c r="U525" s="160"/>
      <c r="V525" s="150" t="str">
        <f>IF(DB525&lt;&gt;"",
    IF(INT('Drill Size Info'!$AA$19)=INT('Drill Size Info'!$AB$19),
        --(INT('Drill Size Info'!$AA$19) &amp; "." &amp; DB525),
        IF(AND((--(INT('Drill Size Info'!$AA$19) &amp; "." &amp; DB525)&gt;=--('Drill Size Info'!$AA$19)), (--(INT('Drill Size Info'!$AA$19) &amp; "." &amp; DB525)&lt;=--('Drill Size Info'!$AB$19))),
            --(INT('Drill Size Info'!$AA$19) &amp; "." &amp; DB525),
            --(INT('Drill Size Info'!$AB$19) &amp; "." &amp; DB525)
        )
    ),
    IF(DA525&lt;&gt;"",
        IF(INT('Drill Size Info'!$AA$19)=INT('Drill Size Info'!$AB$19),
            --(INT('Drill Size Info'!$AA$19) &amp; "." &amp; LEFT(DA525,3)),
            IF(AND((--(INT('Drill Size Info'!$AA$19) &amp; "." &amp; LEFT(DA525,3))&gt;=--('Drill Size Info'!$AA$19)), (--(INT('Drill Size Info'!$AA$19) &amp; "." &amp; LEFT(DA525,3))&lt;=--('Drill Size Info'!$AB$19))),
                --(INT('Drill Size Info'!$AA$19) &amp; "." &amp; LEFT(DA525,3)),
                --(INT('Drill Size Info'!$AB$19) &amp; "." &amp; LEFT(DA525,3))
            )
        ),
        "OK"
    )
)</f>
        <v>OK</v>
      </c>
      <c r="W525" s="150" t="str">
        <f>IF(DC525&lt;&gt;"",
    IF(INT('Drill Size Info'!$AA$19)=INT('Drill Size Info'!$AB$19),
        --(INT('Drill Size Info'!$AA$19) &amp; "." &amp; DC525),
        IF(AND((--(INT('Drill Size Info'!$AA$19) &amp; "." &amp; DC525)&gt;=--('Drill Size Info'!$AA$19)), (--(INT('Drill Size Info'!$AA$19) &amp; "." &amp; DC525)&lt;=--('Drill Size Info'!$AB$19))),
            --(INT('Drill Size Info'!$AA$19) &amp; "." &amp; DC525),
            --(INT('Drill Size Info'!$AB$19) &amp; "." &amp; DC525)
        )
    ),
    IF(DA525&lt;&gt;"",
        IF(INT('Drill Size Info'!$AA$19)=INT('Drill Size Info'!$AB$19),
            --(INT('Drill Size Info'!$AA$19) &amp; "." &amp; RIGHT(DA525,3)),
            IF(AND((--(INT('Drill Size Info'!$AA$19) &amp; "." &amp; RIGHT(DA525,3))&gt;=--('Drill Size Info'!$AA$19)), (--(INT('Drill Size Info'!$AA$19) &amp; "." &amp; RIGHT(DA525,3))&lt;=--('Drill Size Info'!$AB$19))),
                --(INT('Drill Size Info'!$AA$19) &amp; "." &amp; RIGHT(DA525,3)),
                --(INT('Drill Size Info'!$AB$19) &amp; "." &amp; RIGHT(DA525,3))
            )
        ),
        "N/A"
    )
)</f>
        <v>N/A</v>
      </c>
      <c r="X525" s="150" t="str">
        <f>IF(DE525&lt;&gt;"",
    IF(INT('Drill Size Info'!$AA$19)=INT('Drill Size Info'!$AB$15),
        --(INT('Drill Size Info'!$AA$15) &amp; "." &amp; DE525),
        IF(AND((--(INT('Drill Size Info'!$AA$15) &amp; "." &amp; DE525)&gt;=--('Drill Size Info'!$AA$15)), (--(INT('Drill Size Info'!$AA$15) &amp; "." &amp; DE525)&lt;=--('Drill Size Info'!$AB$15))),
            --(INT('Drill Size Info'!$AA$15) &amp; "." &amp; DE525),
            --(INT('Drill Size Info'!$AB$15) &amp; "." &amp; DE525)
        )
    ),
    IF(DD525&lt;&gt;"",
        IF(INT('Drill Size Info'!$AA$15)=INT('Drill Size Info'!$AB$15),
            --(INT('Drill Size Info'!$AA$15) &amp; "." &amp; LEFT(DD525,3)),
            IF(AND((--(INT('Drill Size Info'!$AA$15) &amp; "." &amp; LEFT(DD525,3))&gt;=--('Drill Size Info'!$AA$15)), (--(INT('Drill Size Info'!$AA$15) &amp; "." &amp; LEFT(DD525,3))&lt;=--('Drill Size Info'!$AB$15))),
                --(INT('Drill Size Info'!$AA$15) &amp; "." &amp; LEFT(DD525,3)),
                --(INT('Drill Size Info'!$AB$15) &amp; "." &amp; LEFT(DD525,3))
            )
        ),
        "OK"
    )
)</f>
        <v>OK</v>
      </c>
      <c r="Y525" s="150" t="str">
        <f>IF(DF525&lt;&gt;"",
    IF(INT('Drill Size Info'!$AA$19)=INT('Drill Size Info'!$AB$15),
        --(INT('Drill Size Info'!$AA$15) &amp; "." &amp; DF525),
        IF(AND((--(INT('Drill Size Info'!$AA$15) &amp; "." &amp; DF525)&gt;=--('Drill Size Info'!$AA$15)), (--(INT('Drill Size Info'!$AA$15) &amp; "." &amp; DF525)&lt;=--('Drill Size Info'!$AB$15))),
            --(INT('Drill Size Info'!$AA$15) &amp; "." &amp; DF525),
            --(INT('Drill Size Info'!$AB$15) &amp; "." &amp; DF525)
        )
    ),
    IF(DD525&lt;&gt;"",
        IF(INT('Drill Size Info'!$AA$15)=INT('Drill Size Info'!$AB$15),
            --(INT('Drill Size Info'!$AA$15) &amp; "." &amp; RIGHT(DD525,3)),
            IF(AND((--(INT('Drill Size Info'!$AA$15) &amp; "." &amp; RIGHT(DD525,3))&gt;=--('Drill Size Info'!$AA$15)), (--(INT('Drill Size Info'!$AA$15) &amp; "." &amp; RIGHT(DD525,3))&lt;=--('Drill Size Info'!$AB$15))),
                --(INT('Drill Size Info'!$AA$15) &amp; "." &amp; RIGHT(DD525,3)),
                --(INT('Drill Size Info'!$AB$15) &amp; "." &amp; RIGHT(DD525,3))
            )
        ),
        "N/A"
    )
)</f>
        <v>N/A</v>
      </c>
      <c r="Z525" s="162"/>
      <c r="AA525" s="162"/>
      <c r="AB525" s="162"/>
      <c r="AC525" s="162"/>
      <c r="AD525" s="162"/>
      <c r="AE525" s="162"/>
      <c r="AF525" s="162"/>
      <c r="AG525" s="162"/>
      <c r="AH525" s="162"/>
      <c r="AI525" s="162"/>
      <c r="AJ525" s="162"/>
      <c r="AK525" s="183"/>
      <c r="AL525" s="183"/>
      <c r="AM525" s="162"/>
      <c r="AN525" s="162"/>
      <c r="AO525" s="162"/>
      <c r="AP525" s="162"/>
      <c r="AQ525" s="162"/>
      <c r="AR525" s="162"/>
      <c r="AS525" s="162"/>
      <c r="AT525" s="162"/>
      <c r="AU525" s="162"/>
      <c r="AV525" s="162"/>
      <c r="AW525" s="162"/>
      <c r="AX525" s="162"/>
      <c r="AY525" s="162"/>
      <c r="AZ525" s="163"/>
      <c r="BA525" s="163"/>
      <c r="BB525" s="163"/>
      <c r="BC525" s="163"/>
      <c r="BD525" s="163"/>
      <c r="BE525" s="163"/>
      <c r="BF525" s="164"/>
      <c r="BG525" s="165"/>
      <c r="BH525" s="162"/>
      <c r="BI525" s="162"/>
      <c r="BJ525" s="164"/>
      <c r="BK525" s="95"/>
      <c r="BL525" s="182"/>
      <c r="BM525" s="182"/>
      <c r="BN525" s="182"/>
      <c r="BO525" s="182"/>
      <c r="BP525" s="95" t="str">
        <f t="shared" si="249"/>
        <v/>
      </c>
    </row>
    <row r="526" spans="2:68" x14ac:dyDescent="0.2">
      <c r="B526" s="156">
        <f t="shared" si="250"/>
        <v>518</v>
      </c>
      <c r="C526" s="158" t="str">
        <f>CONCATENATE('DATA SHEET'!$B$9, 'DATA SHEET'!$Q$2)</f>
        <v>" HWDP</v>
      </c>
      <c r="D526" s="157" t="str">
        <f t="shared" si="251"/>
        <v/>
      </c>
      <c r="E526" s="158" t="str">
        <f>IF('DATA SHEET'!$E$10="Cat 2","N/A","OK")</f>
        <v>OK</v>
      </c>
      <c r="F526" s="158" t="str">
        <f>IF('DATA SHEET'!$E$10="Cat 2","N/A","OK")</f>
        <v>OK</v>
      </c>
      <c r="G526" s="160"/>
      <c r="H526" s="160"/>
      <c r="I526" s="160" t="s">
        <v>194</v>
      </c>
      <c r="J526" s="160" t="str">
        <f t="shared" si="248"/>
        <v>OK</v>
      </c>
      <c r="K526" s="160" t="str">
        <f t="shared" si="248"/>
        <v>OK</v>
      </c>
      <c r="L526" s="160" t="str">
        <f>IF('DATA SHEET'!$B$10="NC-50","N/A","OK")</f>
        <v>OK</v>
      </c>
      <c r="M526" s="160" t="str">
        <f>IF('DATA SHEET'!$B$10="NC-50","N/A","OK")</f>
        <v>OK</v>
      </c>
      <c r="N526" s="160"/>
      <c r="O526" s="160"/>
      <c r="P526" s="160"/>
      <c r="Q526" s="160"/>
      <c r="R526" s="160"/>
      <c r="S526" s="160"/>
      <c r="T526" s="160"/>
      <c r="U526" s="160"/>
      <c r="V526" s="150" t="str">
        <f>IF(DB526&lt;&gt;"",
    IF(INT('Drill Size Info'!$AA$19)=INT('Drill Size Info'!$AB$19),
        --(INT('Drill Size Info'!$AA$19) &amp; "." &amp; DB526),
        IF(AND((--(INT('Drill Size Info'!$AA$19) &amp; "." &amp; DB526)&gt;=--('Drill Size Info'!$AA$19)), (--(INT('Drill Size Info'!$AA$19) &amp; "." &amp; DB526)&lt;=--('Drill Size Info'!$AB$19))),
            --(INT('Drill Size Info'!$AA$19) &amp; "." &amp; DB526),
            --(INT('Drill Size Info'!$AB$19) &amp; "." &amp; DB526)
        )
    ),
    IF(DA526&lt;&gt;"",
        IF(INT('Drill Size Info'!$AA$19)=INT('Drill Size Info'!$AB$19),
            --(INT('Drill Size Info'!$AA$19) &amp; "." &amp; LEFT(DA526,3)),
            IF(AND((--(INT('Drill Size Info'!$AA$19) &amp; "." &amp; LEFT(DA526,3))&gt;=--('Drill Size Info'!$AA$19)), (--(INT('Drill Size Info'!$AA$19) &amp; "." &amp; LEFT(DA526,3))&lt;=--('Drill Size Info'!$AB$19))),
                --(INT('Drill Size Info'!$AA$19) &amp; "." &amp; LEFT(DA526,3)),
                --(INT('Drill Size Info'!$AB$19) &amp; "." &amp; LEFT(DA526,3))
            )
        ),
        "OK"
    )
)</f>
        <v>OK</v>
      </c>
      <c r="W526" s="150" t="str">
        <f>IF(DC526&lt;&gt;"",
    IF(INT('Drill Size Info'!$AA$19)=INT('Drill Size Info'!$AB$19),
        --(INT('Drill Size Info'!$AA$19) &amp; "." &amp; DC526),
        IF(AND((--(INT('Drill Size Info'!$AA$19) &amp; "." &amp; DC526)&gt;=--('Drill Size Info'!$AA$19)), (--(INT('Drill Size Info'!$AA$19) &amp; "." &amp; DC526)&lt;=--('Drill Size Info'!$AB$19))),
            --(INT('Drill Size Info'!$AA$19) &amp; "." &amp; DC526),
            --(INT('Drill Size Info'!$AB$19) &amp; "." &amp; DC526)
        )
    ),
    IF(DA526&lt;&gt;"",
        IF(INT('Drill Size Info'!$AA$19)=INT('Drill Size Info'!$AB$19),
            --(INT('Drill Size Info'!$AA$19) &amp; "." &amp; RIGHT(DA526,3)),
            IF(AND((--(INT('Drill Size Info'!$AA$19) &amp; "." &amp; RIGHT(DA526,3))&gt;=--('Drill Size Info'!$AA$19)), (--(INT('Drill Size Info'!$AA$19) &amp; "." &amp; RIGHT(DA526,3))&lt;=--('Drill Size Info'!$AB$19))),
                --(INT('Drill Size Info'!$AA$19) &amp; "." &amp; RIGHT(DA526,3)),
                --(INT('Drill Size Info'!$AB$19) &amp; "." &amp; RIGHT(DA526,3))
            )
        ),
        "N/A"
    )
)</f>
        <v>N/A</v>
      </c>
      <c r="X526" s="150" t="str">
        <f>IF(DE526&lt;&gt;"",
    IF(INT('Drill Size Info'!$AA$19)=INT('Drill Size Info'!$AB$15),
        --(INT('Drill Size Info'!$AA$15) &amp; "." &amp; DE526),
        IF(AND((--(INT('Drill Size Info'!$AA$15) &amp; "." &amp; DE526)&gt;=--('Drill Size Info'!$AA$15)), (--(INT('Drill Size Info'!$AA$15) &amp; "." &amp; DE526)&lt;=--('Drill Size Info'!$AB$15))),
            --(INT('Drill Size Info'!$AA$15) &amp; "." &amp; DE526),
            --(INT('Drill Size Info'!$AB$15) &amp; "." &amp; DE526)
        )
    ),
    IF(DD526&lt;&gt;"",
        IF(INT('Drill Size Info'!$AA$15)=INT('Drill Size Info'!$AB$15),
            --(INT('Drill Size Info'!$AA$15) &amp; "." &amp; LEFT(DD526,3)),
            IF(AND((--(INT('Drill Size Info'!$AA$15) &amp; "." &amp; LEFT(DD526,3))&gt;=--('Drill Size Info'!$AA$15)), (--(INT('Drill Size Info'!$AA$15) &amp; "." &amp; LEFT(DD526,3))&lt;=--('Drill Size Info'!$AB$15))),
                --(INT('Drill Size Info'!$AA$15) &amp; "." &amp; LEFT(DD526,3)),
                --(INT('Drill Size Info'!$AB$15) &amp; "." &amp; LEFT(DD526,3))
            )
        ),
        "OK"
    )
)</f>
        <v>OK</v>
      </c>
      <c r="Y526" s="150" t="str">
        <f>IF(DF526&lt;&gt;"",
    IF(INT('Drill Size Info'!$AA$19)=INT('Drill Size Info'!$AB$15),
        --(INT('Drill Size Info'!$AA$15) &amp; "." &amp; DF526),
        IF(AND((--(INT('Drill Size Info'!$AA$15) &amp; "." &amp; DF526)&gt;=--('Drill Size Info'!$AA$15)), (--(INT('Drill Size Info'!$AA$15) &amp; "." &amp; DF526)&lt;=--('Drill Size Info'!$AB$15))),
            --(INT('Drill Size Info'!$AA$15) &amp; "." &amp; DF526),
            --(INT('Drill Size Info'!$AB$15) &amp; "." &amp; DF526)
        )
    ),
    IF(DD526&lt;&gt;"",
        IF(INT('Drill Size Info'!$AA$15)=INT('Drill Size Info'!$AB$15),
            --(INT('Drill Size Info'!$AA$15) &amp; "." &amp; RIGHT(DD526,3)),
            IF(AND((--(INT('Drill Size Info'!$AA$15) &amp; "." &amp; RIGHT(DD526,3))&gt;=--('Drill Size Info'!$AA$15)), (--(INT('Drill Size Info'!$AA$15) &amp; "." &amp; RIGHT(DD526,3))&lt;=--('Drill Size Info'!$AB$15))),
                --(INT('Drill Size Info'!$AA$15) &amp; "." &amp; RIGHT(DD526,3)),
                --(INT('Drill Size Info'!$AB$15) &amp; "." &amp; RIGHT(DD526,3))
            )
        ),
        "N/A"
    )
)</f>
        <v>N/A</v>
      </c>
      <c r="Z526" s="162"/>
      <c r="AA526" s="162"/>
      <c r="AB526" s="162"/>
      <c r="AC526" s="162"/>
      <c r="AD526" s="162"/>
      <c r="AE526" s="162"/>
      <c r="AF526" s="162"/>
      <c r="AG526" s="162"/>
      <c r="AH526" s="162"/>
      <c r="AI526" s="162"/>
      <c r="AJ526" s="162"/>
      <c r="AK526" s="183"/>
      <c r="AL526" s="183"/>
      <c r="AM526" s="162"/>
      <c r="AN526" s="162"/>
      <c r="AO526" s="162"/>
      <c r="AP526" s="162"/>
      <c r="AQ526" s="162"/>
      <c r="AR526" s="162"/>
      <c r="AS526" s="162"/>
      <c r="AT526" s="162"/>
      <c r="AU526" s="162"/>
      <c r="AV526" s="162"/>
      <c r="AW526" s="162"/>
      <c r="AX526" s="162"/>
      <c r="AY526" s="162"/>
      <c r="AZ526" s="163"/>
      <c r="BA526" s="163"/>
      <c r="BB526" s="163"/>
      <c r="BC526" s="163"/>
      <c r="BD526" s="163"/>
      <c r="BE526" s="163"/>
      <c r="BF526" s="164"/>
      <c r="BG526" s="165"/>
      <c r="BH526" s="162"/>
      <c r="BI526" s="162"/>
      <c r="BJ526" s="164"/>
      <c r="BK526" s="95"/>
      <c r="BL526" s="182"/>
      <c r="BM526" s="182"/>
      <c r="BN526" s="182"/>
      <c r="BO526" s="182"/>
      <c r="BP526" s="95" t="str">
        <f t="shared" si="249"/>
        <v/>
      </c>
    </row>
    <row r="527" spans="2:68" x14ac:dyDescent="0.2">
      <c r="B527" s="156">
        <f t="shared" si="250"/>
        <v>519</v>
      </c>
      <c r="C527" s="158" t="str">
        <f>CONCATENATE('DATA SHEET'!$B$9, 'DATA SHEET'!$Q$2)</f>
        <v>" HWDP</v>
      </c>
      <c r="D527" s="157" t="str">
        <f t="shared" si="251"/>
        <v/>
      </c>
      <c r="E527" s="158" t="str">
        <f>IF('DATA SHEET'!$E$10="Cat 2","N/A","OK")</f>
        <v>OK</v>
      </c>
      <c r="F527" s="158" t="str">
        <f>IF('DATA SHEET'!$E$10="Cat 2","N/A","OK")</f>
        <v>OK</v>
      </c>
      <c r="G527" s="160"/>
      <c r="H527" s="160"/>
      <c r="I527" s="160" t="s">
        <v>194</v>
      </c>
      <c r="J527" s="160" t="str">
        <f t="shared" si="248"/>
        <v>OK</v>
      </c>
      <c r="K527" s="160" t="str">
        <f t="shared" si="248"/>
        <v>OK</v>
      </c>
      <c r="L527" s="160" t="str">
        <f>IF('DATA SHEET'!$B$10="NC-50","N/A","OK")</f>
        <v>OK</v>
      </c>
      <c r="M527" s="160" t="str">
        <f>IF('DATA SHEET'!$B$10="NC-50","N/A","OK")</f>
        <v>OK</v>
      </c>
      <c r="N527" s="160"/>
      <c r="O527" s="160"/>
      <c r="P527" s="160"/>
      <c r="Q527" s="160"/>
      <c r="R527" s="160"/>
      <c r="S527" s="160"/>
      <c r="T527" s="160"/>
      <c r="U527" s="160"/>
      <c r="V527" s="150" t="str">
        <f>IF(DB527&lt;&gt;"",
    IF(INT('Drill Size Info'!$AA$19)=INT('Drill Size Info'!$AB$19),
        --(INT('Drill Size Info'!$AA$19) &amp; "." &amp; DB527),
        IF(AND((--(INT('Drill Size Info'!$AA$19) &amp; "." &amp; DB527)&gt;=--('Drill Size Info'!$AA$19)), (--(INT('Drill Size Info'!$AA$19) &amp; "." &amp; DB527)&lt;=--('Drill Size Info'!$AB$19))),
            --(INT('Drill Size Info'!$AA$19) &amp; "." &amp; DB527),
            --(INT('Drill Size Info'!$AB$19) &amp; "." &amp; DB527)
        )
    ),
    IF(DA527&lt;&gt;"",
        IF(INT('Drill Size Info'!$AA$19)=INT('Drill Size Info'!$AB$19),
            --(INT('Drill Size Info'!$AA$19) &amp; "." &amp; LEFT(DA527,3)),
            IF(AND((--(INT('Drill Size Info'!$AA$19) &amp; "." &amp; LEFT(DA527,3))&gt;=--('Drill Size Info'!$AA$19)), (--(INT('Drill Size Info'!$AA$19) &amp; "." &amp; LEFT(DA527,3))&lt;=--('Drill Size Info'!$AB$19))),
                --(INT('Drill Size Info'!$AA$19) &amp; "." &amp; LEFT(DA527,3)),
                --(INT('Drill Size Info'!$AB$19) &amp; "." &amp; LEFT(DA527,3))
            )
        ),
        "OK"
    )
)</f>
        <v>OK</v>
      </c>
      <c r="W527" s="150" t="str">
        <f>IF(DC527&lt;&gt;"",
    IF(INT('Drill Size Info'!$AA$19)=INT('Drill Size Info'!$AB$19),
        --(INT('Drill Size Info'!$AA$19) &amp; "." &amp; DC527),
        IF(AND((--(INT('Drill Size Info'!$AA$19) &amp; "." &amp; DC527)&gt;=--('Drill Size Info'!$AA$19)), (--(INT('Drill Size Info'!$AA$19) &amp; "." &amp; DC527)&lt;=--('Drill Size Info'!$AB$19))),
            --(INT('Drill Size Info'!$AA$19) &amp; "." &amp; DC527),
            --(INT('Drill Size Info'!$AB$19) &amp; "." &amp; DC527)
        )
    ),
    IF(DA527&lt;&gt;"",
        IF(INT('Drill Size Info'!$AA$19)=INT('Drill Size Info'!$AB$19),
            --(INT('Drill Size Info'!$AA$19) &amp; "." &amp; RIGHT(DA527,3)),
            IF(AND((--(INT('Drill Size Info'!$AA$19) &amp; "." &amp; RIGHT(DA527,3))&gt;=--('Drill Size Info'!$AA$19)), (--(INT('Drill Size Info'!$AA$19) &amp; "." &amp; RIGHT(DA527,3))&lt;=--('Drill Size Info'!$AB$19))),
                --(INT('Drill Size Info'!$AA$19) &amp; "." &amp; RIGHT(DA527,3)),
                --(INT('Drill Size Info'!$AB$19) &amp; "." &amp; RIGHT(DA527,3))
            )
        ),
        "N/A"
    )
)</f>
        <v>N/A</v>
      </c>
      <c r="X527" s="150" t="str">
        <f>IF(DE527&lt;&gt;"",
    IF(INT('Drill Size Info'!$AA$19)=INT('Drill Size Info'!$AB$15),
        --(INT('Drill Size Info'!$AA$15) &amp; "." &amp; DE527),
        IF(AND((--(INT('Drill Size Info'!$AA$15) &amp; "." &amp; DE527)&gt;=--('Drill Size Info'!$AA$15)), (--(INT('Drill Size Info'!$AA$15) &amp; "." &amp; DE527)&lt;=--('Drill Size Info'!$AB$15))),
            --(INT('Drill Size Info'!$AA$15) &amp; "." &amp; DE527),
            --(INT('Drill Size Info'!$AB$15) &amp; "." &amp; DE527)
        )
    ),
    IF(DD527&lt;&gt;"",
        IF(INT('Drill Size Info'!$AA$15)=INT('Drill Size Info'!$AB$15),
            --(INT('Drill Size Info'!$AA$15) &amp; "." &amp; LEFT(DD527,3)),
            IF(AND((--(INT('Drill Size Info'!$AA$15) &amp; "." &amp; LEFT(DD527,3))&gt;=--('Drill Size Info'!$AA$15)), (--(INT('Drill Size Info'!$AA$15) &amp; "." &amp; LEFT(DD527,3))&lt;=--('Drill Size Info'!$AB$15))),
                --(INT('Drill Size Info'!$AA$15) &amp; "." &amp; LEFT(DD527,3)),
                --(INT('Drill Size Info'!$AB$15) &amp; "." &amp; LEFT(DD527,3))
            )
        ),
        "OK"
    )
)</f>
        <v>OK</v>
      </c>
      <c r="Y527" s="150" t="str">
        <f>IF(DF527&lt;&gt;"",
    IF(INT('Drill Size Info'!$AA$19)=INT('Drill Size Info'!$AB$15),
        --(INT('Drill Size Info'!$AA$15) &amp; "." &amp; DF527),
        IF(AND((--(INT('Drill Size Info'!$AA$15) &amp; "." &amp; DF527)&gt;=--('Drill Size Info'!$AA$15)), (--(INT('Drill Size Info'!$AA$15) &amp; "." &amp; DF527)&lt;=--('Drill Size Info'!$AB$15))),
            --(INT('Drill Size Info'!$AA$15) &amp; "." &amp; DF527),
            --(INT('Drill Size Info'!$AB$15) &amp; "." &amp; DF527)
        )
    ),
    IF(DD527&lt;&gt;"",
        IF(INT('Drill Size Info'!$AA$15)=INT('Drill Size Info'!$AB$15),
            --(INT('Drill Size Info'!$AA$15) &amp; "." &amp; RIGHT(DD527,3)),
            IF(AND((--(INT('Drill Size Info'!$AA$15) &amp; "." &amp; RIGHT(DD527,3))&gt;=--('Drill Size Info'!$AA$15)), (--(INT('Drill Size Info'!$AA$15) &amp; "." &amp; RIGHT(DD527,3))&lt;=--('Drill Size Info'!$AB$15))),
                --(INT('Drill Size Info'!$AA$15) &amp; "." &amp; RIGHT(DD527,3)),
                --(INT('Drill Size Info'!$AB$15) &amp; "." &amp; RIGHT(DD527,3))
            )
        ),
        "N/A"
    )
)</f>
        <v>N/A</v>
      </c>
      <c r="Z527" s="162"/>
      <c r="AA527" s="162"/>
      <c r="AB527" s="162"/>
      <c r="AC527" s="162"/>
      <c r="AD527" s="162"/>
      <c r="AE527" s="162"/>
      <c r="AF527" s="162"/>
      <c r="AG527" s="162"/>
      <c r="AH527" s="162"/>
      <c r="AI527" s="162"/>
      <c r="AJ527" s="162"/>
      <c r="AK527" s="183"/>
      <c r="AL527" s="183"/>
      <c r="AM527" s="162"/>
      <c r="AN527" s="162"/>
      <c r="AO527" s="162"/>
      <c r="AP527" s="162"/>
      <c r="AQ527" s="162"/>
      <c r="AR527" s="162"/>
      <c r="AS527" s="162"/>
      <c r="AT527" s="162"/>
      <c r="AU527" s="162"/>
      <c r="AV527" s="162"/>
      <c r="AW527" s="162"/>
      <c r="AX527" s="162"/>
      <c r="AY527" s="162"/>
      <c r="AZ527" s="163"/>
      <c r="BA527" s="163"/>
      <c r="BB527" s="163"/>
      <c r="BC527" s="163"/>
      <c r="BD527" s="163"/>
      <c r="BE527" s="163"/>
      <c r="BF527" s="164"/>
      <c r="BG527" s="165"/>
      <c r="BH527" s="162"/>
      <c r="BI527" s="162"/>
      <c r="BJ527" s="164"/>
      <c r="BK527" s="95"/>
      <c r="BL527" s="182"/>
      <c r="BM527" s="182"/>
      <c r="BN527" s="182"/>
      <c r="BO527" s="182"/>
      <c r="BP527" s="95" t="str">
        <f t="shared" si="249"/>
        <v/>
      </c>
    </row>
    <row r="528" spans="2:68" x14ac:dyDescent="0.2">
      <c r="B528" s="156">
        <f t="shared" si="250"/>
        <v>520</v>
      </c>
      <c r="C528" s="158" t="str">
        <f>CONCATENATE('DATA SHEET'!$B$9, 'DATA SHEET'!$Q$2)</f>
        <v>" HWDP</v>
      </c>
      <c r="D528" s="157" t="str">
        <f t="shared" si="251"/>
        <v/>
      </c>
      <c r="E528" s="158" t="str">
        <f>IF('DATA SHEET'!$E$10="Cat 2","N/A","OK")</f>
        <v>OK</v>
      </c>
      <c r="F528" s="158" t="str">
        <f>IF('DATA SHEET'!$E$10="Cat 2","N/A","OK")</f>
        <v>OK</v>
      </c>
      <c r="G528" s="160"/>
      <c r="H528" s="160"/>
      <c r="I528" s="160" t="s">
        <v>194</v>
      </c>
      <c r="J528" s="160" t="str">
        <f t="shared" si="248"/>
        <v>OK</v>
      </c>
      <c r="K528" s="160" t="str">
        <f t="shared" si="248"/>
        <v>OK</v>
      </c>
      <c r="L528" s="160" t="str">
        <f>IF('DATA SHEET'!$B$10="NC-50","N/A","OK")</f>
        <v>OK</v>
      </c>
      <c r="M528" s="160" t="str">
        <f>IF('DATA SHEET'!$B$10="NC-50","N/A","OK")</f>
        <v>OK</v>
      </c>
      <c r="N528" s="160"/>
      <c r="O528" s="160"/>
      <c r="P528" s="160"/>
      <c r="Q528" s="160"/>
      <c r="R528" s="160"/>
      <c r="S528" s="160"/>
      <c r="T528" s="160"/>
      <c r="U528" s="160"/>
      <c r="V528" s="150" t="str">
        <f>IF(DB528&lt;&gt;"",
    IF(INT('Drill Size Info'!$AA$19)=INT('Drill Size Info'!$AB$19),
        --(INT('Drill Size Info'!$AA$19) &amp; "." &amp; DB528),
        IF(AND((--(INT('Drill Size Info'!$AA$19) &amp; "." &amp; DB528)&gt;=--('Drill Size Info'!$AA$19)), (--(INT('Drill Size Info'!$AA$19) &amp; "." &amp; DB528)&lt;=--('Drill Size Info'!$AB$19))),
            --(INT('Drill Size Info'!$AA$19) &amp; "." &amp; DB528),
            --(INT('Drill Size Info'!$AB$19) &amp; "." &amp; DB528)
        )
    ),
    IF(DA528&lt;&gt;"",
        IF(INT('Drill Size Info'!$AA$19)=INT('Drill Size Info'!$AB$19),
            --(INT('Drill Size Info'!$AA$19) &amp; "." &amp; LEFT(DA528,3)),
            IF(AND((--(INT('Drill Size Info'!$AA$19) &amp; "." &amp; LEFT(DA528,3))&gt;=--('Drill Size Info'!$AA$19)), (--(INT('Drill Size Info'!$AA$19) &amp; "." &amp; LEFT(DA528,3))&lt;=--('Drill Size Info'!$AB$19))),
                --(INT('Drill Size Info'!$AA$19) &amp; "." &amp; LEFT(DA528,3)),
                --(INT('Drill Size Info'!$AB$19) &amp; "." &amp; LEFT(DA528,3))
            )
        ),
        "OK"
    )
)</f>
        <v>OK</v>
      </c>
      <c r="W528" s="150" t="str">
        <f>IF(DC528&lt;&gt;"",
    IF(INT('Drill Size Info'!$AA$19)=INT('Drill Size Info'!$AB$19),
        --(INT('Drill Size Info'!$AA$19) &amp; "." &amp; DC528),
        IF(AND((--(INT('Drill Size Info'!$AA$19) &amp; "." &amp; DC528)&gt;=--('Drill Size Info'!$AA$19)), (--(INT('Drill Size Info'!$AA$19) &amp; "." &amp; DC528)&lt;=--('Drill Size Info'!$AB$19))),
            --(INT('Drill Size Info'!$AA$19) &amp; "." &amp; DC528),
            --(INT('Drill Size Info'!$AB$19) &amp; "." &amp; DC528)
        )
    ),
    IF(DA528&lt;&gt;"",
        IF(INT('Drill Size Info'!$AA$19)=INT('Drill Size Info'!$AB$19),
            --(INT('Drill Size Info'!$AA$19) &amp; "." &amp; RIGHT(DA528,3)),
            IF(AND((--(INT('Drill Size Info'!$AA$19) &amp; "." &amp; RIGHT(DA528,3))&gt;=--('Drill Size Info'!$AA$19)), (--(INT('Drill Size Info'!$AA$19) &amp; "." &amp; RIGHT(DA528,3))&lt;=--('Drill Size Info'!$AB$19))),
                --(INT('Drill Size Info'!$AA$19) &amp; "." &amp; RIGHT(DA528,3)),
                --(INT('Drill Size Info'!$AB$19) &amp; "." &amp; RIGHT(DA528,3))
            )
        ),
        "N/A"
    )
)</f>
        <v>N/A</v>
      </c>
      <c r="X528" s="150" t="str">
        <f>IF(DE528&lt;&gt;"",
    IF(INT('Drill Size Info'!$AA$19)=INT('Drill Size Info'!$AB$15),
        --(INT('Drill Size Info'!$AA$15) &amp; "." &amp; DE528),
        IF(AND((--(INT('Drill Size Info'!$AA$15) &amp; "." &amp; DE528)&gt;=--('Drill Size Info'!$AA$15)), (--(INT('Drill Size Info'!$AA$15) &amp; "." &amp; DE528)&lt;=--('Drill Size Info'!$AB$15))),
            --(INT('Drill Size Info'!$AA$15) &amp; "." &amp; DE528),
            --(INT('Drill Size Info'!$AB$15) &amp; "." &amp; DE528)
        )
    ),
    IF(DD528&lt;&gt;"",
        IF(INT('Drill Size Info'!$AA$15)=INT('Drill Size Info'!$AB$15),
            --(INT('Drill Size Info'!$AA$15) &amp; "." &amp; LEFT(DD528,3)),
            IF(AND((--(INT('Drill Size Info'!$AA$15) &amp; "." &amp; LEFT(DD528,3))&gt;=--('Drill Size Info'!$AA$15)), (--(INT('Drill Size Info'!$AA$15) &amp; "." &amp; LEFT(DD528,3))&lt;=--('Drill Size Info'!$AB$15))),
                --(INT('Drill Size Info'!$AA$15) &amp; "." &amp; LEFT(DD528,3)),
                --(INT('Drill Size Info'!$AB$15) &amp; "." &amp; LEFT(DD528,3))
            )
        ),
        "OK"
    )
)</f>
        <v>OK</v>
      </c>
      <c r="Y528" s="150" t="str">
        <f>IF(DF528&lt;&gt;"",
    IF(INT('Drill Size Info'!$AA$19)=INT('Drill Size Info'!$AB$15),
        --(INT('Drill Size Info'!$AA$15) &amp; "." &amp; DF528),
        IF(AND((--(INT('Drill Size Info'!$AA$15) &amp; "." &amp; DF528)&gt;=--('Drill Size Info'!$AA$15)), (--(INT('Drill Size Info'!$AA$15) &amp; "." &amp; DF528)&lt;=--('Drill Size Info'!$AB$15))),
            --(INT('Drill Size Info'!$AA$15) &amp; "." &amp; DF528),
            --(INT('Drill Size Info'!$AB$15) &amp; "." &amp; DF528)
        )
    ),
    IF(DD528&lt;&gt;"",
        IF(INT('Drill Size Info'!$AA$15)=INT('Drill Size Info'!$AB$15),
            --(INT('Drill Size Info'!$AA$15) &amp; "." &amp; RIGHT(DD528,3)),
            IF(AND((--(INT('Drill Size Info'!$AA$15) &amp; "." &amp; RIGHT(DD528,3))&gt;=--('Drill Size Info'!$AA$15)), (--(INT('Drill Size Info'!$AA$15) &amp; "." &amp; RIGHT(DD528,3))&lt;=--('Drill Size Info'!$AB$15))),
                --(INT('Drill Size Info'!$AA$15) &amp; "." &amp; RIGHT(DD528,3)),
                --(INT('Drill Size Info'!$AB$15) &amp; "." &amp; RIGHT(DD528,3))
            )
        ),
        "N/A"
    )
)</f>
        <v>N/A</v>
      </c>
      <c r="Z528" s="162"/>
      <c r="AA528" s="162"/>
      <c r="AB528" s="162"/>
      <c r="AC528" s="162"/>
      <c r="AD528" s="162"/>
      <c r="AE528" s="162"/>
      <c r="AF528" s="162"/>
      <c r="AG528" s="162"/>
      <c r="AH528" s="162"/>
      <c r="AI528" s="162"/>
      <c r="AJ528" s="162"/>
      <c r="AK528" s="183"/>
      <c r="AL528" s="183"/>
      <c r="AM528" s="162"/>
      <c r="AN528" s="162"/>
      <c r="AO528" s="162"/>
      <c r="AP528" s="162"/>
      <c r="AQ528" s="162"/>
      <c r="AR528" s="162"/>
      <c r="AS528" s="162"/>
      <c r="AT528" s="162"/>
      <c r="AU528" s="162"/>
      <c r="AV528" s="162"/>
      <c r="AW528" s="162"/>
      <c r="AX528" s="162"/>
      <c r="AY528" s="162"/>
      <c r="AZ528" s="163"/>
      <c r="BA528" s="163"/>
      <c r="BB528" s="163"/>
      <c r="BC528" s="163"/>
      <c r="BD528" s="163"/>
      <c r="BE528" s="163"/>
      <c r="BF528" s="164"/>
      <c r="BG528" s="165"/>
      <c r="BH528" s="162"/>
      <c r="BI528" s="162"/>
      <c r="BJ528" s="164"/>
      <c r="BK528" s="95"/>
      <c r="BL528" s="182"/>
      <c r="BM528" s="182"/>
      <c r="BN528" s="182"/>
      <c r="BO528" s="182"/>
      <c r="BP528" s="95" t="str">
        <f t="shared" si="249"/>
        <v/>
      </c>
    </row>
    <row r="529" spans="2:68" x14ac:dyDescent="0.2">
      <c r="B529" s="156">
        <f t="shared" si="250"/>
        <v>521</v>
      </c>
      <c r="C529" s="158" t="str">
        <f>CONCATENATE('DATA SHEET'!$B$9, 'DATA SHEET'!$Q$2)</f>
        <v>" HWDP</v>
      </c>
      <c r="D529" s="157" t="str">
        <f t="shared" si="251"/>
        <v/>
      </c>
      <c r="E529" s="158" t="str">
        <f>IF('DATA SHEET'!$E$10="Cat 2","N/A","OK")</f>
        <v>OK</v>
      </c>
      <c r="F529" s="158" t="str">
        <f>IF('DATA SHEET'!$E$10="Cat 2","N/A","OK")</f>
        <v>OK</v>
      </c>
      <c r="G529" s="160"/>
      <c r="H529" s="160"/>
      <c r="I529" s="160" t="s">
        <v>194</v>
      </c>
      <c r="J529" s="160" t="str">
        <f t="shared" si="248"/>
        <v>OK</v>
      </c>
      <c r="K529" s="160" t="str">
        <f t="shared" si="248"/>
        <v>OK</v>
      </c>
      <c r="L529" s="160" t="str">
        <f>IF('DATA SHEET'!$B$10="NC-50","N/A","OK")</f>
        <v>OK</v>
      </c>
      <c r="M529" s="160" t="str">
        <f>IF('DATA SHEET'!$B$10="NC-50","N/A","OK")</f>
        <v>OK</v>
      </c>
      <c r="N529" s="160"/>
      <c r="O529" s="160"/>
      <c r="P529" s="160"/>
      <c r="Q529" s="160"/>
      <c r="R529" s="160"/>
      <c r="S529" s="160"/>
      <c r="T529" s="160"/>
      <c r="U529" s="160"/>
      <c r="V529" s="150" t="str">
        <f>IF(DB529&lt;&gt;"",
    IF(INT('Drill Size Info'!$AA$19)=INT('Drill Size Info'!$AB$19),
        --(INT('Drill Size Info'!$AA$19) &amp; "." &amp; DB529),
        IF(AND((--(INT('Drill Size Info'!$AA$19) &amp; "." &amp; DB529)&gt;=--('Drill Size Info'!$AA$19)), (--(INT('Drill Size Info'!$AA$19) &amp; "." &amp; DB529)&lt;=--('Drill Size Info'!$AB$19))),
            --(INT('Drill Size Info'!$AA$19) &amp; "." &amp; DB529),
            --(INT('Drill Size Info'!$AB$19) &amp; "." &amp; DB529)
        )
    ),
    IF(DA529&lt;&gt;"",
        IF(INT('Drill Size Info'!$AA$19)=INT('Drill Size Info'!$AB$19),
            --(INT('Drill Size Info'!$AA$19) &amp; "." &amp; LEFT(DA529,3)),
            IF(AND((--(INT('Drill Size Info'!$AA$19) &amp; "." &amp; LEFT(DA529,3))&gt;=--('Drill Size Info'!$AA$19)), (--(INT('Drill Size Info'!$AA$19) &amp; "." &amp; LEFT(DA529,3))&lt;=--('Drill Size Info'!$AB$19))),
                --(INT('Drill Size Info'!$AA$19) &amp; "." &amp; LEFT(DA529,3)),
                --(INT('Drill Size Info'!$AB$19) &amp; "." &amp; LEFT(DA529,3))
            )
        ),
        "OK"
    )
)</f>
        <v>OK</v>
      </c>
      <c r="W529" s="150" t="str">
        <f>IF(DC529&lt;&gt;"",
    IF(INT('Drill Size Info'!$AA$19)=INT('Drill Size Info'!$AB$19),
        --(INT('Drill Size Info'!$AA$19) &amp; "." &amp; DC529),
        IF(AND((--(INT('Drill Size Info'!$AA$19) &amp; "." &amp; DC529)&gt;=--('Drill Size Info'!$AA$19)), (--(INT('Drill Size Info'!$AA$19) &amp; "." &amp; DC529)&lt;=--('Drill Size Info'!$AB$19))),
            --(INT('Drill Size Info'!$AA$19) &amp; "." &amp; DC529),
            --(INT('Drill Size Info'!$AB$19) &amp; "." &amp; DC529)
        )
    ),
    IF(DA529&lt;&gt;"",
        IF(INT('Drill Size Info'!$AA$19)=INT('Drill Size Info'!$AB$19),
            --(INT('Drill Size Info'!$AA$19) &amp; "." &amp; RIGHT(DA529,3)),
            IF(AND((--(INT('Drill Size Info'!$AA$19) &amp; "." &amp; RIGHT(DA529,3))&gt;=--('Drill Size Info'!$AA$19)), (--(INT('Drill Size Info'!$AA$19) &amp; "." &amp; RIGHT(DA529,3))&lt;=--('Drill Size Info'!$AB$19))),
                --(INT('Drill Size Info'!$AA$19) &amp; "." &amp; RIGHT(DA529,3)),
                --(INT('Drill Size Info'!$AB$19) &amp; "." &amp; RIGHT(DA529,3))
            )
        ),
        "N/A"
    )
)</f>
        <v>N/A</v>
      </c>
      <c r="X529" s="150" t="str">
        <f>IF(DE529&lt;&gt;"",
    IF(INT('Drill Size Info'!$AA$19)=INT('Drill Size Info'!$AB$15),
        --(INT('Drill Size Info'!$AA$15) &amp; "." &amp; DE529),
        IF(AND((--(INT('Drill Size Info'!$AA$15) &amp; "." &amp; DE529)&gt;=--('Drill Size Info'!$AA$15)), (--(INT('Drill Size Info'!$AA$15) &amp; "." &amp; DE529)&lt;=--('Drill Size Info'!$AB$15))),
            --(INT('Drill Size Info'!$AA$15) &amp; "." &amp; DE529),
            --(INT('Drill Size Info'!$AB$15) &amp; "." &amp; DE529)
        )
    ),
    IF(DD529&lt;&gt;"",
        IF(INT('Drill Size Info'!$AA$15)=INT('Drill Size Info'!$AB$15),
            --(INT('Drill Size Info'!$AA$15) &amp; "." &amp; LEFT(DD529,3)),
            IF(AND((--(INT('Drill Size Info'!$AA$15) &amp; "." &amp; LEFT(DD529,3))&gt;=--('Drill Size Info'!$AA$15)), (--(INT('Drill Size Info'!$AA$15) &amp; "." &amp; LEFT(DD529,3))&lt;=--('Drill Size Info'!$AB$15))),
                --(INT('Drill Size Info'!$AA$15) &amp; "." &amp; LEFT(DD529,3)),
                --(INT('Drill Size Info'!$AB$15) &amp; "." &amp; LEFT(DD529,3))
            )
        ),
        "OK"
    )
)</f>
        <v>OK</v>
      </c>
      <c r="Y529" s="150" t="str">
        <f>IF(DF529&lt;&gt;"",
    IF(INT('Drill Size Info'!$AA$19)=INT('Drill Size Info'!$AB$15),
        --(INT('Drill Size Info'!$AA$15) &amp; "." &amp; DF529),
        IF(AND((--(INT('Drill Size Info'!$AA$15) &amp; "." &amp; DF529)&gt;=--('Drill Size Info'!$AA$15)), (--(INT('Drill Size Info'!$AA$15) &amp; "." &amp; DF529)&lt;=--('Drill Size Info'!$AB$15))),
            --(INT('Drill Size Info'!$AA$15) &amp; "." &amp; DF529),
            --(INT('Drill Size Info'!$AB$15) &amp; "." &amp; DF529)
        )
    ),
    IF(DD529&lt;&gt;"",
        IF(INT('Drill Size Info'!$AA$15)=INT('Drill Size Info'!$AB$15),
            --(INT('Drill Size Info'!$AA$15) &amp; "." &amp; RIGHT(DD529,3)),
            IF(AND((--(INT('Drill Size Info'!$AA$15) &amp; "." &amp; RIGHT(DD529,3))&gt;=--('Drill Size Info'!$AA$15)), (--(INT('Drill Size Info'!$AA$15) &amp; "." &amp; RIGHT(DD529,3))&lt;=--('Drill Size Info'!$AB$15))),
                --(INT('Drill Size Info'!$AA$15) &amp; "." &amp; RIGHT(DD529,3)),
                --(INT('Drill Size Info'!$AB$15) &amp; "." &amp; RIGHT(DD529,3))
            )
        ),
        "N/A"
    )
)</f>
        <v>N/A</v>
      </c>
      <c r="Z529" s="162"/>
      <c r="AA529" s="162"/>
      <c r="AB529" s="162"/>
      <c r="AC529" s="162"/>
      <c r="AD529" s="162"/>
      <c r="AE529" s="162"/>
      <c r="AF529" s="162"/>
      <c r="AG529" s="162"/>
      <c r="AH529" s="162"/>
      <c r="AI529" s="162"/>
      <c r="AJ529" s="162"/>
      <c r="AK529" s="183"/>
      <c r="AL529" s="183"/>
      <c r="AM529" s="162"/>
      <c r="AN529" s="162"/>
      <c r="AO529" s="162"/>
      <c r="AP529" s="162"/>
      <c r="AQ529" s="162"/>
      <c r="AR529" s="162"/>
      <c r="AS529" s="162"/>
      <c r="AT529" s="162"/>
      <c r="AU529" s="162"/>
      <c r="AV529" s="162"/>
      <c r="AW529" s="162"/>
      <c r="AX529" s="162"/>
      <c r="AY529" s="162"/>
      <c r="AZ529" s="163"/>
      <c r="BA529" s="163"/>
      <c r="BB529" s="163"/>
      <c r="BC529" s="163"/>
      <c r="BD529" s="163"/>
      <c r="BE529" s="163"/>
      <c r="BF529" s="164"/>
      <c r="BG529" s="165"/>
      <c r="BH529" s="162"/>
      <c r="BI529" s="162"/>
      <c r="BJ529" s="164"/>
      <c r="BK529" s="95"/>
      <c r="BL529" s="182"/>
      <c r="BM529" s="182"/>
      <c r="BN529" s="182"/>
      <c r="BO529" s="182"/>
      <c r="BP529" s="95" t="str">
        <f t="shared" si="249"/>
        <v/>
      </c>
    </row>
    <row r="530" spans="2:68" x14ac:dyDescent="0.2">
      <c r="B530" s="156">
        <f t="shared" si="250"/>
        <v>522</v>
      </c>
      <c r="C530" s="158" t="str">
        <f>CONCATENATE('DATA SHEET'!$B$9, 'DATA SHEET'!$Q$2)</f>
        <v>" HWDP</v>
      </c>
      <c r="D530" s="157" t="str">
        <f t="shared" si="251"/>
        <v/>
      </c>
      <c r="E530" s="158" t="str">
        <f>IF('DATA SHEET'!$E$10="Cat 2","N/A","OK")</f>
        <v>OK</v>
      </c>
      <c r="F530" s="158" t="str">
        <f>IF('DATA SHEET'!$E$10="Cat 2","N/A","OK")</f>
        <v>OK</v>
      </c>
      <c r="G530" s="160"/>
      <c r="H530" s="160"/>
      <c r="I530" s="160" t="s">
        <v>194</v>
      </c>
      <c r="J530" s="160" t="str">
        <f t="shared" si="248"/>
        <v>OK</v>
      </c>
      <c r="K530" s="160" t="str">
        <f t="shared" si="248"/>
        <v>OK</v>
      </c>
      <c r="L530" s="160" t="str">
        <f>IF('DATA SHEET'!$B$10="NC-50","N/A","OK")</f>
        <v>OK</v>
      </c>
      <c r="M530" s="160" t="str">
        <f>IF('DATA SHEET'!$B$10="NC-50","N/A","OK")</f>
        <v>OK</v>
      </c>
      <c r="N530" s="160"/>
      <c r="O530" s="160"/>
      <c r="P530" s="160"/>
      <c r="Q530" s="160"/>
      <c r="R530" s="160"/>
      <c r="S530" s="160"/>
      <c r="T530" s="160"/>
      <c r="U530" s="160"/>
      <c r="V530" s="150" t="str">
        <f>IF(DB530&lt;&gt;"",
    IF(INT('Drill Size Info'!$AA$19)=INT('Drill Size Info'!$AB$19),
        --(INT('Drill Size Info'!$AA$19) &amp; "." &amp; DB530),
        IF(AND((--(INT('Drill Size Info'!$AA$19) &amp; "." &amp; DB530)&gt;=--('Drill Size Info'!$AA$19)), (--(INT('Drill Size Info'!$AA$19) &amp; "." &amp; DB530)&lt;=--('Drill Size Info'!$AB$19))),
            --(INT('Drill Size Info'!$AA$19) &amp; "." &amp; DB530),
            --(INT('Drill Size Info'!$AB$19) &amp; "." &amp; DB530)
        )
    ),
    IF(DA530&lt;&gt;"",
        IF(INT('Drill Size Info'!$AA$19)=INT('Drill Size Info'!$AB$19),
            --(INT('Drill Size Info'!$AA$19) &amp; "." &amp; LEFT(DA530,3)),
            IF(AND((--(INT('Drill Size Info'!$AA$19) &amp; "." &amp; LEFT(DA530,3))&gt;=--('Drill Size Info'!$AA$19)), (--(INT('Drill Size Info'!$AA$19) &amp; "." &amp; LEFT(DA530,3))&lt;=--('Drill Size Info'!$AB$19))),
                --(INT('Drill Size Info'!$AA$19) &amp; "." &amp; LEFT(DA530,3)),
                --(INT('Drill Size Info'!$AB$19) &amp; "." &amp; LEFT(DA530,3))
            )
        ),
        "OK"
    )
)</f>
        <v>OK</v>
      </c>
      <c r="W530" s="150" t="str">
        <f>IF(DC530&lt;&gt;"",
    IF(INT('Drill Size Info'!$AA$19)=INT('Drill Size Info'!$AB$19),
        --(INT('Drill Size Info'!$AA$19) &amp; "." &amp; DC530),
        IF(AND((--(INT('Drill Size Info'!$AA$19) &amp; "." &amp; DC530)&gt;=--('Drill Size Info'!$AA$19)), (--(INT('Drill Size Info'!$AA$19) &amp; "." &amp; DC530)&lt;=--('Drill Size Info'!$AB$19))),
            --(INT('Drill Size Info'!$AA$19) &amp; "." &amp; DC530),
            --(INT('Drill Size Info'!$AB$19) &amp; "." &amp; DC530)
        )
    ),
    IF(DA530&lt;&gt;"",
        IF(INT('Drill Size Info'!$AA$19)=INT('Drill Size Info'!$AB$19),
            --(INT('Drill Size Info'!$AA$19) &amp; "." &amp; RIGHT(DA530,3)),
            IF(AND((--(INT('Drill Size Info'!$AA$19) &amp; "." &amp; RIGHT(DA530,3))&gt;=--('Drill Size Info'!$AA$19)), (--(INT('Drill Size Info'!$AA$19) &amp; "." &amp; RIGHT(DA530,3))&lt;=--('Drill Size Info'!$AB$19))),
                --(INT('Drill Size Info'!$AA$19) &amp; "." &amp; RIGHT(DA530,3)),
                --(INT('Drill Size Info'!$AB$19) &amp; "." &amp; RIGHT(DA530,3))
            )
        ),
        "N/A"
    )
)</f>
        <v>N/A</v>
      </c>
      <c r="X530" s="150" t="str">
        <f>IF(DE530&lt;&gt;"",
    IF(INT('Drill Size Info'!$AA$19)=INT('Drill Size Info'!$AB$15),
        --(INT('Drill Size Info'!$AA$15) &amp; "." &amp; DE530),
        IF(AND((--(INT('Drill Size Info'!$AA$15) &amp; "." &amp; DE530)&gt;=--('Drill Size Info'!$AA$15)), (--(INT('Drill Size Info'!$AA$15) &amp; "." &amp; DE530)&lt;=--('Drill Size Info'!$AB$15))),
            --(INT('Drill Size Info'!$AA$15) &amp; "." &amp; DE530),
            --(INT('Drill Size Info'!$AB$15) &amp; "." &amp; DE530)
        )
    ),
    IF(DD530&lt;&gt;"",
        IF(INT('Drill Size Info'!$AA$15)=INT('Drill Size Info'!$AB$15),
            --(INT('Drill Size Info'!$AA$15) &amp; "." &amp; LEFT(DD530,3)),
            IF(AND((--(INT('Drill Size Info'!$AA$15) &amp; "." &amp; LEFT(DD530,3))&gt;=--('Drill Size Info'!$AA$15)), (--(INT('Drill Size Info'!$AA$15) &amp; "." &amp; LEFT(DD530,3))&lt;=--('Drill Size Info'!$AB$15))),
                --(INT('Drill Size Info'!$AA$15) &amp; "." &amp; LEFT(DD530,3)),
                --(INT('Drill Size Info'!$AB$15) &amp; "." &amp; LEFT(DD530,3))
            )
        ),
        "OK"
    )
)</f>
        <v>OK</v>
      </c>
      <c r="Y530" s="150" t="str">
        <f>IF(DF530&lt;&gt;"",
    IF(INT('Drill Size Info'!$AA$19)=INT('Drill Size Info'!$AB$15),
        --(INT('Drill Size Info'!$AA$15) &amp; "." &amp; DF530),
        IF(AND((--(INT('Drill Size Info'!$AA$15) &amp; "." &amp; DF530)&gt;=--('Drill Size Info'!$AA$15)), (--(INT('Drill Size Info'!$AA$15) &amp; "." &amp; DF530)&lt;=--('Drill Size Info'!$AB$15))),
            --(INT('Drill Size Info'!$AA$15) &amp; "." &amp; DF530),
            --(INT('Drill Size Info'!$AB$15) &amp; "." &amp; DF530)
        )
    ),
    IF(DD530&lt;&gt;"",
        IF(INT('Drill Size Info'!$AA$15)=INT('Drill Size Info'!$AB$15),
            --(INT('Drill Size Info'!$AA$15) &amp; "." &amp; RIGHT(DD530,3)),
            IF(AND((--(INT('Drill Size Info'!$AA$15) &amp; "." &amp; RIGHT(DD530,3))&gt;=--('Drill Size Info'!$AA$15)), (--(INT('Drill Size Info'!$AA$15) &amp; "." &amp; RIGHT(DD530,3))&lt;=--('Drill Size Info'!$AB$15))),
                --(INT('Drill Size Info'!$AA$15) &amp; "." &amp; RIGHT(DD530,3)),
                --(INT('Drill Size Info'!$AB$15) &amp; "." &amp; RIGHT(DD530,3))
            )
        ),
        "N/A"
    )
)</f>
        <v>N/A</v>
      </c>
      <c r="Z530" s="162"/>
      <c r="AA530" s="162"/>
      <c r="AB530" s="162"/>
      <c r="AC530" s="162"/>
      <c r="AD530" s="162"/>
      <c r="AE530" s="162"/>
      <c r="AF530" s="162"/>
      <c r="AG530" s="162"/>
      <c r="AH530" s="162"/>
      <c r="AI530" s="162"/>
      <c r="AJ530" s="162"/>
      <c r="AK530" s="183"/>
      <c r="AL530" s="183"/>
      <c r="AM530" s="162"/>
      <c r="AN530" s="162"/>
      <c r="AO530" s="162"/>
      <c r="AP530" s="162"/>
      <c r="AQ530" s="162"/>
      <c r="AR530" s="162"/>
      <c r="AS530" s="162"/>
      <c r="AT530" s="162"/>
      <c r="AU530" s="162"/>
      <c r="AV530" s="162"/>
      <c r="AW530" s="162"/>
      <c r="AX530" s="162"/>
      <c r="AY530" s="162"/>
      <c r="AZ530" s="163"/>
      <c r="BA530" s="163"/>
      <c r="BB530" s="163"/>
      <c r="BC530" s="163"/>
      <c r="BD530" s="163"/>
      <c r="BE530" s="163"/>
      <c r="BF530" s="164"/>
      <c r="BG530" s="165"/>
      <c r="BH530" s="162"/>
      <c r="BI530" s="162"/>
      <c r="BJ530" s="164"/>
      <c r="BK530" s="95"/>
      <c r="BL530" s="182"/>
      <c r="BM530" s="182"/>
      <c r="BN530" s="182"/>
      <c r="BO530" s="182"/>
      <c r="BP530" s="95" t="str">
        <f t="shared" si="249"/>
        <v/>
      </c>
    </row>
    <row r="531" spans="2:68" x14ac:dyDescent="0.2">
      <c r="B531" s="156">
        <f t="shared" si="250"/>
        <v>523</v>
      </c>
      <c r="C531" s="158" t="str">
        <f>CONCATENATE('DATA SHEET'!$B$9, 'DATA SHEET'!$Q$2)</f>
        <v>" HWDP</v>
      </c>
      <c r="D531" s="157" t="str">
        <f t="shared" si="251"/>
        <v/>
      </c>
      <c r="E531" s="158" t="str">
        <f>IF('DATA SHEET'!$E$10="Cat 2","N/A","OK")</f>
        <v>OK</v>
      </c>
      <c r="F531" s="158" t="str">
        <f>IF('DATA SHEET'!$E$10="Cat 2","N/A","OK")</f>
        <v>OK</v>
      </c>
      <c r="G531" s="160"/>
      <c r="H531" s="160"/>
      <c r="I531" s="160" t="s">
        <v>194</v>
      </c>
      <c r="J531" s="160" t="str">
        <f t="shared" si="248"/>
        <v>OK</v>
      </c>
      <c r="K531" s="160" t="str">
        <f t="shared" si="248"/>
        <v>OK</v>
      </c>
      <c r="L531" s="160" t="str">
        <f>IF('DATA SHEET'!$B$10="NC-50","N/A","OK")</f>
        <v>OK</v>
      </c>
      <c r="M531" s="160" t="str">
        <f>IF('DATA SHEET'!$B$10="NC-50","N/A","OK")</f>
        <v>OK</v>
      </c>
      <c r="N531" s="160"/>
      <c r="O531" s="160"/>
      <c r="P531" s="160"/>
      <c r="Q531" s="160"/>
      <c r="R531" s="160"/>
      <c r="S531" s="160"/>
      <c r="T531" s="160"/>
      <c r="U531" s="160"/>
      <c r="V531" s="150" t="str">
        <f>IF(DB531&lt;&gt;"",
    IF(INT('Drill Size Info'!$AA$19)=INT('Drill Size Info'!$AB$19),
        --(INT('Drill Size Info'!$AA$19) &amp; "." &amp; DB531),
        IF(AND((--(INT('Drill Size Info'!$AA$19) &amp; "." &amp; DB531)&gt;=--('Drill Size Info'!$AA$19)), (--(INT('Drill Size Info'!$AA$19) &amp; "." &amp; DB531)&lt;=--('Drill Size Info'!$AB$19))),
            --(INT('Drill Size Info'!$AA$19) &amp; "." &amp; DB531),
            --(INT('Drill Size Info'!$AB$19) &amp; "." &amp; DB531)
        )
    ),
    IF(DA531&lt;&gt;"",
        IF(INT('Drill Size Info'!$AA$19)=INT('Drill Size Info'!$AB$19),
            --(INT('Drill Size Info'!$AA$19) &amp; "." &amp; LEFT(DA531,3)),
            IF(AND((--(INT('Drill Size Info'!$AA$19) &amp; "." &amp; LEFT(DA531,3))&gt;=--('Drill Size Info'!$AA$19)), (--(INT('Drill Size Info'!$AA$19) &amp; "." &amp; LEFT(DA531,3))&lt;=--('Drill Size Info'!$AB$19))),
                --(INT('Drill Size Info'!$AA$19) &amp; "." &amp; LEFT(DA531,3)),
                --(INT('Drill Size Info'!$AB$19) &amp; "." &amp; LEFT(DA531,3))
            )
        ),
        "OK"
    )
)</f>
        <v>OK</v>
      </c>
      <c r="W531" s="150" t="str">
        <f>IF(DC531&lt;&gt;"",
    IF(INT('Drill Size Info'!$AA$19)=INT('Drill Size Info'!$AB$19),
        --(INT('Drill Size Info'!$AA$19) &amp; "." &amp; DC531),
        IF(AND((--(INT('Drill Size Info'!$AA$19) &amp; "." &amp; DC531)&gt;=--('Drill Size Info'!$AA$19)), (--(INT('Drill Size Info'!$AA$19) &amp; "." &amp; DC531)&lt;=--('Drill Size Info'!$AB$19))),
            --(INT('Drill Size Info'!$AA$19) &amp; "." &amp; DC531),
            --(INT('Drill Size Info'!$AB$19) &amp; "." &amp; DC531)
        )
    ),
    IF(DA531&lt;&gt;"",
        IF(INT('Drill Size Info'!$AA$19)=INT('Drill Size Info'!$AB$19),
            --(INT('Drill Size Info'!$AA$19) &amp; "." &amp; RIGHT(DA531,3)),
            IF(AND((--(INT('Drill Size Info'!$AA$19) &amp; "." &amp; RIGHT(DA531,3))&gt;=--('Drill Size Info'!$AA$19)), (--(INT('Drill Size Info'!$AA$19) &amp; "." &amp; RIGHT(DA531,3))&lt;=--('Drill Size Info'!$AB$19))),
                --(INT('Drill Size Info'!$AA$19) &amp; "." &amp; RIGHT(DA531,3)),
                --(INT('Drill Size Info'!$AB$19) &amp; "." &amp; RIGHT(DA531,3))
            )
        ),
        "N/A"
    )
)</f>
        <v>N/A</v>
      </c>
      <c r="X531" s="150" t="str">
        <f>IF(DE531&lt;&gt;"",
    IF(INT('Drill Size Info'!$AA$19)=INT('Drill Size Info'!$AB$15),
        --(INT('Drill Size Info'!$AA$15) &amp; "." &amp; DE531),
        IF(AND((--(INT('Drill Size Info'!$AA$15) &amp; "." &amp; DE531)&gt;=--('Drill Size Info'!$AA$15)), (--(INT('Drill Size Info'!$AA$15) &amp; "." &amp; DE531)&lt;=--('Drill Size Info'!$AB$15))),
            --(INT('Drill Size Info'!$AA$15) &amp; "." &amp; DE531),
            --(INT('Drill Size Info'!$AB$15) &amp; "." &amp; DE531)
        )
    ),
    IF(DD531&lt;&gt;"",
        IF(INT('Drill Size Info'!$AA$15)=INT('Drill Size Info'!$AB$15),
            --(INT('Drill Size Info'!$AA$15) &amp; "." &amp; LEFT(DD531,3)),
            IF(AND((--(INT('Drill Size Info'!$AA$15) &amp; "." &amp; LEFT(DD531,3))&gt;=--('Drill Size Info'!$AA$15)), (--(INT('Drill Size Info'!$AA$15) &amp; "." &amp; LEFT(DD531,3))&lt;=--('Drill Size Info'!$AB$15))),
                --(INT('Drill Size Info'!$AA$15) &amp; "." &amp; LEFT(DD531,3)),
                --(INT('Drill Size Info'!$AB$15) &amp; "." &amp; LEFT(DD531,3))
            )
        ),
        "OK"
    )
)</f>
        <v>OK</v>
      </c>
      <c r="Y531" s="150" t="str">
        <f>IF(DF531&lt;&gt;"",
    IF(INT('Drill Size Info'!$AA$19)=INT('Drill Size Info'!$AB$15),
        --(INT('Drill Size Info'!$AA$15) &amp; "." &amp; DF531),
        IF(AND((--(INT('Drill Size Info'!$AA$15) &amp; "." &amp; DF531)&gt;=--('Drill Size Info'!$AA$15)), (--(INT('Drill Size Info'!$AA$15) &amp; "." &amp; DF531)&lt;=--('Drill Size Info'!$AB$15))),
            --(INT('Drill Size Info'!$AA$15) &amp; "." &amp; DF531),
            --(INT('Drill Size Info'!$AB$15) &amp; "." &amp; DF531)
        )
    ),
    IF(DD531&lt;&gt;"",
        IF(INT('Drill Size Info'!$AA$15)=INT('Drill Size Info'!$AB$15),
            --(INT('Drill Size Info'!$AA$15) &amp; "." &amp; RIGHT(DD531,3)),
            IF(AND((--(INT('Drill Size Info'!$AA$15) &amp; "." &amp; RIGHT(DD531,3))&gt;=--('Drill Size Info'!$AA$15)), (--(INT('Drill Size Info'!$AA$15) &amp; "." &amp; RIGHT(DD531,3))&lt;=--('Drill Size Info'!$AB$15))),
                --(INT('Drill Size Info'!$AA$15) &amp; "." &amp; RIGHT(DD531,3)),
                --(INT('Drill Size Info'!$AB$15) &amp; "." &amp; RIGHT(DD531,3))
            )
        ),
        "N/A"
    )
)</f>
        <v>N/A</v>
      </c>
      <c r="Z531" s="162"/>
      <c r="AA531" s="162"/>
      <c r="AB531" s="162"/>
      <c r="AC531" s="162"/>
      <c r="AD531" s="162"/>
      <c r="AE531" s="162"/>
      <c r="AF531" s="162"/>
      <c r="AG531" s="162"/>
      <c r="AH531" s="162"/>
      <c r="AI531" s="162"/>
      <c r="AJ531" s="162"/>
      <c r="AK531" s="183"/>
      <c r="AL531" s="183"/>
      <c r="AM531" s="162"/>
      <c r="AN531" s="162"/>
      <c r="AO531" s="162"/>
      <c r="AP531" s="162"/>
      <c r="AQ531" s="162"/>
      <c r="AR531" s="162"/>
      <c r="AS531" s="162"/>
      <c r="AT531" s="162"/>
      <c r="AU531" s="162"/>
      <c r="AV531" s="162"/>
      <c r="AW531" s="162"/>
      <c r="AX531" s="162"/>
      <c r="AY531" s="162"/>
      <c r="AZ531" s="163"/>
      <c r="BA531" s="163"/>
      <c r="BB531" s="163"/>
      <c r="BC531" s="163"/>
      <c r="BD531" s="163"/>
      <c r="BE531" s="163"/>
      <c r="BF531" s="164"/>
      <c r="BG531" s="165"/>
      <c r="BH531" s="162"/>
      <c r="BI531" s="162"/>
      <c r="BJ531" s="164"/>
      <c r="BK531" s="95"/>
      <c r="BL531" s="182"/>
      <c r="BM531" s="182"/>
      <c r="BN531" s="182"/>
      <c r="BO531" s="182"/>
      <c r="BP531" s="95" t="str">
        <f t="shared" si="249"/>
        <v/>
      </c>
    </row>
    <row r="532" spans="2:68" x14ac:dyDescent="0.2">
      <c r="B532" s="156">
        <f t="shared" si="250"/>
        <v>524</v>
      </c>
      <c r="C532" s="158" t="str">
        <f>CONCATENATE('DATA SHEET'!$B$9, 'DATA SHEET'!$Q$2)</f>
        <v>" HWDP</v>
      </c>
      <c r="D532" s="157" t="str">
        <f t="shared" si="251"/>
        <v/>
      </c>
      <c r="E532" s="158" t="str">
        <f>IF('DATA SHEET'!$E$10="Cat 2","N/A","OK")</f>
        <v>OK</v>
      </c>
      <c r="F532" s="158" t="str">
        <f>IF('DATA SHEET'!$E$10="Cat 2","N/A","OK")</f>
        <v>OK</v>
      </c>
      <c r="G532" s="160"/>
      <c r="H532" s="160"/>
      <c r="I532" s="160" t="s">
        <v>194</v>
      </c>
      <c r="J532" s="160" t="str">
        <f t="shared" si="248"/>
        <v>OK</v>
      </c>
      <c r="K532" s="160" t="str">
        <f t="shared" si="248"/>
        <v>OK</v>
      </c>
      <c r="L532" s="160" t="str">
        <f>IF('DATA SHEET'!$B$10="NC-50","N/A","OK")</f>
        <v>OK</v>
      </c>
      <c r="M532" s="160" t="str">
        <f>IF('DATA SHEET'!$B$10="NC-50","N/A","OK")</f>
        <v>OK</v>
      </c>
      <c r="N532" s="160"/>
      <c r="O532" s="160"/>
      <c r="P532" s="160"/>
      <c r="Q532" s="160"/>
      <c r="R532" s="160"/>
      <c r="S532" s="160"/>
      <c r="T532" s="160"/>
      <c r="U532" s="160"/>
      <c r="V532" s="150" t="str">
        <f>IF(DB532&lt;&gt;"",
    IF(INT('Drill Size Info'!$AA$19)=INT('Drill Size Info'!$AB$19),
        --(INT('Drill Size Info'!$AA$19) &amp; "." &amp; DB532),
        IF(AND((--(INT('Drill Size Info'!$AA$19) &amp; "." &amp; DB532)&gt;=--('Drill Size Info'!$AA$19)), (--(INT('Drill Size Info'!$AA$19) &amp; "." &amp; DB532)&lt;=--('Drill Size Info'!$AB$19))),
            --(INT('Drill Size Info'!$AA$19) &amp; "." &amp; DB532),
            --(INT('Drill Size Info'!$AB$19) &amp; "." &amp; DB532)
        )
    ),
    IF(DA532&lt;&gt;"",
        IF(INT('Drill Size Info'!$AA$19)=INT('Drill Size Info'!$AB$19),
            --(INT('Drill Size Info'!$AA$19) &amp; "." &amp; LEFT(DA532,3)),
            IF(AND((--(INT('Drill Size Info'!$AA$19) &amp; "." &amp; LEFT(DA532,3))&gt;=--('Drill Size Info'!$AA$19)), (--(INT('Drill Size Info'!$AA$19) &amp; "." &amp; LEFT(DA532,3))&lt;=--('Drill Size Info'!$AB$19))),
                --(INT('Drill Size Info'!$AA$19) &amp; "." &amp; LEFT(DA532,3)),
                --(INT('Drill Size Info'!$AB$19) &amp; "." &amp; LEFT(DA532,3))
            )
        ),
        "OK"
    )
)</f>
        <v>OK</v>
      </c>
      <c r="W532" s="150" t="str">
        <f>IF(DC532&lt;&gt;"",
    IF(INT('Drill Size Info'!$AA$19)=INT('Drill Size Info'!$AB$19),
        --(INT('Drill Size Info'!$AA$19) &amp; "." &amp; DC532),
        IF(AND((--(INT('Drill Size Info'!$AA$19) &amp; "." &amp; DC532)&gt;=--('Drill Size Info'!$AA$19)), (--(INT('Drill Size Info'!$AA$19) &amp; "." &amp; DC532)&lt;=--('Drill Size Info'!$AB$19))),
            --(INT('Drill Size Info'!$AA$19) &amp; "." &amp; DC532),
            --(INT('Drill Size Info'!$AB$19) &amp; "." &amp; DC532)
        )
    ),
    IF(DA532&lt;&gt;"",
        IF(INT('Drill Size Info'!$AA$19)=INT('Drill Size Info'!$AB$19),
            --(INT('Drill Size Info'!$AA$19) &amp; "." &amp; RIGHT(DA532,3)),
            IF(AND((--(INT('Drill Size Info'!$AA$19) &amp; "." &amp; RIGHT(DA532,3))&gt;=--('Drill Size Info'!$AA$19)), (--(INT('Drill Size Info'!$AA$19) &amp; "." &amp; RIGHT(DA532,3))&lt;=--('Drill Size Info'!$AB$19))),
                --(INT('Drill Size Info'!$AA$19) &amp; "." &amp; RIGHT(DA532,3)),
                --(INT('Drill Size Info'!$AB$19) &amp; "." &amp; RIGHT(DA532,3))
            )
        ),
        "N/A"
    )
)</f>
        <v>N/A</v>
      </c>
      <c r="X532" s="150" t="str">
        <f>IF(DE532&lt;&gt;"",
    IF(INT('Drill Size Info'!$AA$19)=INT('Drill Size Info'!$AB$15),
        --(INT('Drill Size Info'!$AA$15) &amp; "." &amp; DE532),
        IF(AND((--(INT('Drill Size Info'!$AA$15) &amp; "." &amp; DE532)&gt;=--('Drill Size Info'!$AA$15)), (--(INT('Drill Size Info'!$AA$15) &amp; "." &amp; DE532)&lt;=--('Drill Size Info'!$AB$15))),
            --(INT('Drill Size Info'!$AA$15) &amp; "." &amp; DE532),
            --(INT('Drill Size Info'!$AB$15) &amp; "." &amp; DE532)
        )
    ),
    IF(DD532&lt;&gt;"",
        IF(INT('Drill Size Info'!$AA$15)=INT('Drill Size Info'!$AB$15),
            --(INT('Drill Size Info'!$AA$15) &amp; "." &amp; LEFT(DD532,3)),
            IF(AND((--(INT('Drill Size Info'!$AA$15) &amp; "." &amp; LEFT(DD532,3))&gt;=--('Drill Size Info'!$AA$15)), (--(INT('Drill Size Info'!$AA$15) &amp; "." &amp; LEFT(DD532,3))&lt;=--('Drill Size Info'!$AB$15))),
                --(INT('Drill Size Info'!$AA$15) &amp; "." &amp; LEFT(DD532,3)),
                --(INT('Drill Size Info'!$AB$15) &amp; "." &amp; LEFT(DD532,3))
            )
        ),
        "OK"
    )
)</f>
        <v>OK</v>
      </c>
      <c r="Y532" s="150" t="str">
        <f>IF(DF532&lt;&gt;"",
    IF(INT('Drill Size Info'!$AA$19)=INT('Drill Size Info'!$AB$15),
        --(INT('Drill Size Info'!$AA$15) &amp; "." &amp; DF532),
        IF(AND((--(INT('Drill Size Info'!$AA$15) &amp; "." &amp; DF532)&gt;=--('Drill Size Info'!$AA$15)), (--(INT('Drill Size Info'!$AA$15) &amp; "." &amp; DF532)&lt;=--('Drill Size Info'!$AB$15))),
            --(INT('Drill Size Info'!$AA$15) &amp; "." &amp; DF532),
            --(INT('Drill Size Info'!$AB$15) &amp; "." &amp; DF532)
        )
    ),
    IF(DD532&lt;&gt;"",
        IF(INT('Drill Size Info'!$AA$15)=INT('Drill Size Info'!$AB$15),
            --(INT('Drill Size Info'!$AA$15) &amp; "." &amp; RIGHT(DD532,3)),
            IF(AND((--(INT('Drill Size Info'!$AA$15) &amp; "." &amp; RIGHT(DD532,3))&gt;=--('Drill Size Info'!$AA$15)), (--(INT('Drill Size Info'!$AA$15) &amp; "." &amp; RIGHT(DD532,3))&lt;=--('Drill Size Info'!$AB$15))),
                --(INT('Drill Size Info'!$AA$15) &amp; "." &amp; RIGHT(DD532,3)),
                --(INT('Drill Size Info'!$AB$15) &amp; "." &amp; RIGHT(DD532,3))
            )
        ),
        "N/A"
    )
)</f>
        <v>N/A</v>
      </c>
      <c r="Z532" s="162"/>
      <c r="AA532" s="162"/>
      <c r="AB532" s="162"/>
      <c r="AC532" s="162"/>
      <c r="AD532" s="162"/>
      <c r="AE532" s="162"/>
      <c r="AF532" s="162"/>
      <c r="AG532" s="162"/>
      <c r="AH532" s="162"/>
      <c r="AI532" s="162"/>
      <c r="AJ532" s="162"/>
      <c r="AK532" s="183"/>
      <c r="AL532" s="183"/>
      <c r="AM532" s="162"/>
      <c r="AN532" s="162"/>
      <c r="AO532" s="162"/>
      <c r="AP532" s="162"/>
      <c r="AQ532" s="162"/>
      <c r="AR532" s="162"/>
      <c r="AS532" s="162"/>
      <c r="AT532" s="162"/>
      <c r="AU532" s="162"/>
      <c r="AV532" s="162"/>
      <c r="AW532" s="162"/>
      <c r="AX532" s="162"/>
      <c r="AY532" s="162"/>
      <c r="AZ532" s="163"/>
      <c r="BA532" s="163"/>
      <c r="BB532" s="163"/>
      <c r="BC532" s="163"/>
      <c r="BD532" s="163"/>
      <c r="BE532" s="163"/>
      <c r="BF532" s="164"/>
      <c r="BG532" s="165"/>
      <c r="BH532" s="162"/>
      <c r="BI532" s="162"/>
      <c r="BJ532" s="164"/>
      <c r="BK532" s="95"/>
      <c r="BL532" s="182"/>
      <c r="BM532" s="182"/>
      <c r="BN532" s="182"/>
      <c r="BO532" s="182"/>
      <c r="BP532" s="95" t="str">
        <f t="shared" si="249"/>
        <v/>
      </c>
    </row>
    <row r="533" spans="2:68" x14ac:dyDescent="0.2">
      <c r="B533" s="156">
        <f t="shared" si="250"/>
        <v>525</v>
      </c>
      <c r="C533" s="158" t="str">
        <f>CONCATENATE('DATA SHEET'!$B$9, 'DATA SHEET'!$Q$2)</f>
        <v>" HWDP</v>
      </c>
      <c r="D533" s="157" t="str">
        <f t="shared" si="251"/>
        <v/>
      </c>
      <c r="E533" s="158" t="str">
        <f>IF('DATA SHEET'!$E$10="Cat 2","N/A","OK")</f>
        <v>OK</v>
      </c>
      <c r="F533" s="158" t="str">
        <f>IF('DATA SHEET'!$E$10="Cat 2","N/A","OK")</f>
        <v>OK</v>
      </c>
      <c r="G533" s="160"/>
      <c r="H533" s="160"/>
      <c r="I533" s="160" t="s">
        <v>194</v>
      </c>
      <c r="J533" s="160" t="str">
        <f t="shared" si="248"/>
        <v>OK</v>
      </c>
      <c r="K533" s="160" t="str">
        <f t="shared" si="248"/>
        <v>OK</v>
      </c>
      <c r="L533" s="160" t="str">
        <f>IF('DATA SHEET'!$B$10="NC-50","N/A","OK")</f>
        <v>OK</v>
      </c>
      <c r="M533" s="160" t="str">
        <f>IF('DATA SHEET'!$B$10="NC-50","N/A","OK")</f>
        <v>OK</v>
      </c>
      <c r="N533" s="160"/>
      <c r="O533" s="160"/>
      <c r="P533" s="160"/>
      <c r="Q533" s="160"/>
      <c r="R533" s="160"/>
      <c r="S533" s="160"/>
      <c r="T533" s="160"/>
      <c r="U533" s="160"/>
      <c r="V533" s="150" t="str">
        <f>IF(DB533&lt;&gt;"",
    IF(INT('Drill Size Info'!$AA$19)=INT('Drill Size Info'!$AB$19),
        --(INT('Drill Size Info'!$AA$19) &amp; "." &amp; DB533),
        IF(AND((--(INT('Drill Size Info'!$AA$19) &amp; "." &amp; DB533)&gt;=--('Drill Size Info'!$AA$19)), (--(INT('Drill Size Info'!$AA$19) &amp; "." &amp; DB533)&lt;=--('Drill Size Info'!$AB$19))),
            --(INT('Drill Size Info'!$AA$19) &amp; "." &amp; DB533),
            --(INT('Drill Size Info'!$AB$19) &amp; "." &amp; DB533)
        )
    ),
    IF(DA533&lt;&gt;"",
        IF(INT('Drill Size Info'!$AA$19)=INT('Drill Size Info'!$AB$19),
            --(INT('Drill Size Info'!$AA$19) &amp; "." &amp; LEFT(DA533,3)),
            IF(AND((--(INT('Drill Size Info'!$AA$19) &amp; "." &amp; LEFT(DA533,3))&gt;=--('Drill Size Info'!$AA$19)), (--(INT('Drill Size Info'!$AA$19) &amp; "." &amp; LEFT(DA533,3))&lt;=--('Drill Size Info'!$AB$19))),
                --(INT('Drill Size Info'!$AA$19) &amp; "." &amp; LEFT(DA533,3)),
                --(INT('Drill Size Info'!$AB$19) &amp; "." &amp; LEFT(DA533,3))
            )
        ),
        "OK"
    )
)</f>
        <v>OK</v>
      </c>
      <c r="W533" s="150" t="str">
        <f>IF(DC533&lt;&gt;"",
    IF(INT('Drill Size Info'!$AA$19)=INT('Drill Size Info'!$AB$19),
        --(INT('Drill Size Info'!$AA$19) &amp; "." &amp; DC533),
        IF(AND((--(INT('Drill Size Info'!$AA$19) &amp; "." &amp; DC533)&gt;=--('Drill Size Info'!$AA$19)), (--(INT('Drill Size Info'!$AA$19) &amp; "." &amp; DC533)&lt;=--('Drill Size Info'!$AB$19))),
            --(INT('Drill Size Info'!$AA$19) &amp; "." &amp; DC533),
            --(INT('Drill Size Info'!$AB$19) &amp; "." &amp; DC533)
        )
    ),
    IF(DA533&lt;&gt;"",
        IF(INT('Drill Size Info'!$AA$19)=INT('Drill Size Info'!$AB$19),
            --(INT('Drill Size Info'!$AA$19) &amp; "." &amp; RIGHT(DA533,3)),
            IF(AND((--(INT('Drill Size Info'!$AA$19) &amp; "." &amp; RIGHT(DA533,3))&gt;=--('Drill Size Info'!$AA$19)), (--(INT('Drill Size Info'!$AA$19) &amp; "." &amp; RIGHT(DA533,3))&lt;=--('Drill Size Info'!$AB$19))),
                --(INT('Drill Size Info'!$AA$19) &amp; "." &amp; RIGHT(DA533,3)),
                --(INT('Drill Size Info'!$AB$19) &amp; "." &amp; RIGHT(DA533,3))
            )
        ),
        "N/A"
    )
)</f>
        <v>N/A</v>
      </c>
      <c r="X533" s="150" t="str">
        <f>IF(DE533&lt;&gt;"",
    IF(INT('Drill Size Info'!$AA$19)=INT('Drill Size Info'!$AB$15),
        --(INT('Drill Size Info'!$AA$15) &amp; "." &amp; DE533),
        IF(AND((--(INT('Drill Size Info'!$AA$15) &amp; "." &amp; DE533)&gt;=--('Drill Size Info'!$AA$15)), (--(INT('Drill Size Info'!$AA$15) &amp; "." &amp; DE533)&lt;=--('Drill Size Info'!$AB$15))),
            --(INT('Drill Size Info'!$AA$15) &amp; "." &amp; DE533),
            --(INT('Drill Size Info'!$AB$15) &amp; "." &amp; DE533)
        )
    ),
    IF(DD533&lt;&gt;"",
        IF(INT('Drill Size Info'!$AA$15)=INT('Drill Size Info'!$AB$15),
            --(INT('Drill Size Info'!$AA$15) &amp; "." &amp; LEFT(DD533,3)),
            IF(AND((--(INT('Drill Size Info'!$AA$15) &amp; "." &amp; LEFT(DD533,3))&gt;=--('Drill Size Info'!$AA$15)), (--(INT('Drill Size Info'!$AA$15) &amp; "." &amp; LEFT(DD533,3))&lt;=--('Drill Size Info'!$AB$15))),
                --(INT('Drill Size Info'!$AA$15) &amp; "." &amp; LEFT(DD533,3)),
                --(INT('Drill Size Info'!$AB$15) &amp; "." &amp; LEFT(DD533,3))
            )
        ),
        "OK"
    )
)</f>
        <v>OK</v>
      </c>
      <c r="Y533" s="150" t="str">
        <f>IF(DF533&lt;&gt;"",
    IF(INT('Drill Size Info'!$AA$19)=INT('Drill Size Info'!$AB$15),
        --(INT('Drill Size Info'!$AA$15) &amp; "." &amp; DF533),
        IF(AND((--(INT('Drill Size Info'!$AA$15) &amp; "." &amp; DF533)&gt;=--('Drill Size Info'!$AA$15)), (--(INT('Drill Size Info'!$AA$15) &amp; "." &amp; DF533)&lt;=--('Drill Size Info'!$AB$15))),
            --(INT('Drill Size Info'!$AA$15) &amp; "." &amp; DF533),
            --(INT('Drill Size Info'!$AB$15) &amp; "." &amp; DF533)
        )
    ),
    IF(DD533&lt;&gt;"",
        IF(INT('Drill Size Info'!$AA$15)=INT('Drill Size Info'!$AB$15),
            --(INT('Drill Size Info'!$AA$15) &amp; "." &amp; RIGHT(DD533,3)),
            IF(AND((--(INT('Drill Size Info'!$AA$15) &amp; "." &amp; RIGHT(DD533,3))&gt;=--('Drill Size Info'!$AA$15)), (--(INT('Drill Size Info'!$AA$15) &amp; "." &amp; RIGHT(DD533,3))&lt;=--('Drill Size Info'!$AB$15))),
                --(INT('Drill Size Info'!$AA$15) &amp; "." &amp; RIGHT(DD533,3)),
                --(INT('Drill Size Info'!$AB$15) &amp; "." &amp; RIGHT(DD533,3))
            )
        ),
        "N/A"
    )
)</f>
        <v>N/A</v>
      </c>
      <c r="Z533" s="162"/>
      <c r="AA533" s="162"/>
      <c r="AB533" s="162"/>
      <c r="AC533" s="162"/>
      <c r="AD533" s="162"/>
      <c r="AE533" s="162"/>
      <c r="AF533" s="162"/>
      <c r="AG533" s="162"/>
      <c r="AH533" s="162"/>
      <c r="AI533" s="162"/>
      <c r="AJ533" s="162"/>
      <c r="AK533" s="183"/>
      <c r="AL533" s="183"/>
      <c r="AM533" s="162"/>
      <c r="AN533" s="162"/>
      <c r="AO533" s="162"/>
      <c r="AP533" s="162"/>
      <c r="AQ533" s="162"/>
      <c r="AR533" s="162"/>
      <c r="AS533" s="162"/>
      <c r="AT533" s="162"/>
      <c r="AU533" s="162"/>
      <c r="AV533" s="162"/>
      <c r="AW533" s="162"/>
      <c r="AX533" s="162"/>
      <c r="AY533" s="162"/>
      <c r="AZ533" s="163"/>
      <c r="BA533" s="163"/>
      <c r="BB533" s="163"/>
      <c r="BC533" s="163"/>
      <c r="BD533" s="163"/>
      <c r="BE533" s="163"/>
      <c r="BF533" s="164"/>
      <c r="BG533" s="165"/>
      <c r="BH533" s="162"/>
      <c r="BI533" s="162"/>
      <c r="BJ533" s="164"/>
      <c r="BK533" s="95"/>
      <c r="BL533" s="182"/>
      <c r="BM533" s="182"/>
      <c r="BN533" s="182"/>
      <c r="BO533" s="182"/>
      <c r="BP533" s="95" t="str">
        <f t="shared" si="249"/>
        <v/>
      </c>
    </row>
    <row r="534" spans="2:68" x14ac:dyDescent="0.2">
      <c r="B534" s="156">
        <f t="shared" si="250"/>
        <v>526</v>
      </c>
      <c r="C534" s="158" t="str">
        <f>CONCATENATE('DATA SHEET'!$B$9, 'DATA SHEET'!$Q$2)</f>
        <v>" HWDP</v>
      </c>
      <c r="D534" s="157" t="str">
        <f t="shared" si="251"/>
        <v/>
      </c>
      <c r="E534" s="158" t="str">
        <f>IF('DATA SHEET'!$E$10="Cat 2","N/A","OK")</f>
        <v>OK</v>
      </c>
      <c r="F534" s="158" t="str">
        <f>IF('DATA SHEET'!$E$10="Cat 2","N/A","OK")</f>
        <v>OK</v>
      </c>
      <c r="G534" s="160"/>
      <c r="H534" s="160"/>
      <c r="I534" s="160" t="s">
        <v>194</v>
      </c>
      <c r="J534" s="160" t="str">
        <f t="shared" si="248"/>
        <v>OK</v>
      </c>
      <c r="K534" s="160" t="str">
        <f t="shared" si="248"/>
        <v>OK</v>
      </c>
      <c r="L534" s="160" t="str">
        <f>IF('DATA SHEET'!$B$10="NC-50","N/A","OK")</f>
        <v>OK</v>
      </c>
      <c r="M534" s="160" t="str">
        <f>IF('DATA SHEET'!$B$10="NC-50","N/A","OK")</f>
        <v>OK</v>
      </c>
      <c r="N534" s="160"/>
      <c r="O534" s="160"/>
      <c r="P534" s="160"/>
      <c r="Q534" s="160"/>
      <c r="R534" s="160"/>
      <c r="S534" s="160"/>
      <c r="T534" s="160"/>
      <c r="U534" s="160"/>
      <c r="V534" s="150" t="str">
        <f>IF(DB534&lt;&gt;"",
    IF(INT('Drill Size Info'!$AA$19)=INT('Drill Size Info'!$AB$19),
        --(INT('Drill Size Info'!$AA$19) &amp; "." &amp; DB534),
        IF(AND((--(INT('Drill Size Info'!$AA$19) &amp; "." &amp; DB534)&gt;=--('Drill Size Info'!$AA$19)), (--(INT('Drill Size Info'!$AA$19) &amp; "." &amp; DB534)&lt;=--('Drill Size Info'!$AB$19))),
            --(INT('Drill Size Info'!$AA$19) &amp; "." &amp; DB534),
            --(INT('Drill Size Info'!$AB$19) &amp; "." &amp; DB534)
        )
    ),
    IF(DA534&lt;&gt;"",
        IF(INT('Drill Size Info'!$AA$19)=INT('Drill Size Info'!$AB$19),
            --(INT('Drill Size Info'!$AA$19) &amp; "." &amp; LEFT(DA534,3)),
            IF(AND((--(INT('Drill Size Info'!$AA$19) &amp; "." &amp; LEFT(DA534,3))&gt;=--('Drill Size Info'!$AA$19)), (--(INT('Drill Size Info'!$AA$19) &amp; "." &amp; LEFT(DA534,3))&lt;=--('Drill Size Info'!$AB$19))),
                --(INT('Drill Size Info'!$AA$19) &amp; "." &amp; LEFT(DA534,3)),
                --(INT('Drill Size Info'!$AB$19) &amp; "." &amp; LEFT(DA534,3))
            )
        ),
        "OK"
    )
)</f>
        <v>OK</v>
      </c>
      <c r="W534" s="150" t="str">
        <f>IF(DC534&lt;&gt;"",
    IF(INT('Drill Size Info'!$AA$19)=INT('Drill Size Info'!$AB$19),
        --(INT('Drill Size Info'!$AA$19) &amp; "." &amp; DC534),
        IF(AND((--(INT('Drill Size Info'!$AA$19) &amp; "." &amp; DC534)&gt;=--('Drill Size Info'!$AA$19)), (--(INT('Drill Size Info'!$AA$19) &amp; "." &amp; DC534)&lt;=--('Drill Size Info'!$AB$19))),
            --(INT('Drill Size Info'!$AA$19) &amp; "." &amp; DC534),
            --(INT('Drill Size Info'!$AB$19) &amp; "." &amp; DC534)
        )
    ),
    IF(DA534&lt;&gt;"",
        IF(INT('Drill Size Info'!$AA$19)=INT('Drill Size Info'!$AB$19),
            --(INT('Drill Size Info'!$AA$19) &amp; "." &amp; RIGHT(DA534,3)),
            IF(AND((--(INT('Drill Size Info'!$AA$19) &amp; "." &amp; RIGHT(DA534,3))&gt;=--('Drill Size Info'!$AA$19)), (--(INT('Drill Size Info'!$AA$19) &amp; "." &amp; RIGHT(DA534,3))&lt;=--('Drill Size Info'!$AB$19))),
                --(INT('Drill Size Info'!$AA$19) &amp; "." &amp; RIGHT(DA534,3)),
                --(INT('Drill Size Info'!$AB$19) &amp; "." &amp; RIGHT(DA534,3))
            )
        ),
        "N/A"
    )
)</f>
        <v>N/A</v>
      </c>
      <c r="X534" s="150" t="str">
        <f>IF(DE534&lt;&gt;"",
    IF(INT('Drill Size Info'!$AA$19)=INT('Drill Size Info'!$AB$15),
        --(INT('Drill Size Info'!$AA$15) &amp; "." &amp; DE534),
        IF(AND((--(INT('Drill Size Info'!$AA$15) &amp; "." &amp; DE534)&gt;=--('Drill Size Info'!$AA$15)), (--(INT('Drill Size Info'!$AA$15) &amp; "." &amp; DE534)&lt;=--('Drill Size Info'!$AB$15))),
            --(INT('Drill Size Info'!$AA$15) &amp; "." &amp; DE534),
            --(INT('Drill Size Info'!$AB$15) &amp; "." &amp; DE534)
        )
    ),
    IF(DD534&lt;&gt;"",
        IF(INT('Drill Size Info'!$AA$15)=INT('Drill Size Info'!$AB$15),
            --(INT('Drill Size Info'!$AA$15) &amp; "." &amp; LEFT(DD534,3)),
            IF(AND((--(INT('Drill Size Info'!$AA$15) &amp; "." &amp; LEFT(DD534,3))&gt;=--('Drill Size Info'!$AA$15)), (--(INT('Drill Size Info'!$AA$15) &amp; "." &amp; LEFT(DD534,3))&lt;=--('Drill Size Info'!$AB$15))),
                --(INT('Drill Size Info'!$AA$15) &amp; "." &amp; LEFT(DD534,3)),
                --(INT('Drill Size Info'!$AB$15) &amp; "." &amp; LEFT(DD534,3))
            )
        ),
        "OK"
    )
)</f>
        <v>OK</v>
      </c>
      <c r="Y534" s="150" t="str">
        <f>IF(DF534&lt;&gt;"",
    IF(INT('Drill Size Info'!$AA$19)=INT('Drill Size Info'!$AB$15),
        --(INT('Drill Size Info'!$AA$15) &amp; "." &amp; DF534),
        IF(AND((--(INT('Drill Size Info'!$AA$15) &amp; "." &amp; DF534)&gt;=--('Drill Size Info'!$AA$15)), (--(INT('Drill Size Info'!$AA$15) &amp; "." &amp; DF534)&lt;=--('Drill Size Info'!$AB$15))),
            --(INT('Drill Size Info'!$AA$15) &amp; "." &amp; DF534),
            --(INT('Drill Size Info'!$AB$15) &amp; "." &amp; DF534)
        )
    ),
    IF(DD534&lt;&gt;"",
        IF(INT('Drill Size Info'!$AA$15)=INT('Drill Size Info'!$AB$15),
            --(INT('Drill Size Info'!$AA$15) &amp; "." &amp; RIGHT(DD534,3)),
            IF(AND((--(INT('Drill Size Info'!$AA$15) &amp; "." &amp; RIGHT(DD534,3))&gt;=--('Drill Size Info'!$AA$15)), (--(INT('Drill Size Info'!$AA$15) &amp; "." &amp; RIGHT(DD534,3))&lt;=--('Drill Size Info'!$AB$15))),
                --(INT('Drill Size Info'!$AA$15) &amp; "." &amp; RIGHT(DD534,3)),
                --(INT('Drill Size Info'!$AB$15) &amp; "." &amp; RIGHT(DD534,3))
            )
        ),
        "N/A"
    )
)</f>
        <v>N/A</v>
      </c>
      <c r="Z534" s="162"/>
      <c r="AA534" s="162"/>
      <c r="AB534" s="162"/>
      <c r="AC534" s="162"/>
      <c r="AD534" s="162"/>
      <c r="AE534" s="162"/>
      <c r="AF534" s="162"/>
      <c r="AG534" s="162"/>
      <c r="AH534" s="162"/>
      <c r="AI534" s="162"/>
      <c r="AJ534" s="162"/>
      <c r="AK534" s="183"/>
      <c r="AL534" s="183"/>
      <c r="AM534" s="162"/>
      <c r="AN534" s="162"/>
      <c r="AO534" s="162"/>
      <c r="AP534" s="162"/>
      <c r="AQ534" s="162"/>
      <c r="AR534" s="162"/>
      <c r="AS534" s="162"/>
      <c r="AT534" s="162"/>
      <c r="AU534" s="162"/>
      <c r="AV534" s="162"/>
      <c r="AW534" s="162"/>
      <c r="AX534" s="162"/>
      <c r="AY534" s="162"/>
      <c r="AZ534" s="163"/>
      <c r="BA534" s="163"/>
      <c r="BB534" s="163"/>
      <c r="BC534" s="163"/>
      <c r="BD534" s="163"/>
      <c r="BE534" s="163"/>
      <c r="BF534" s="164"/>
      <c r="BG534" s="165"/>
      <c r="BH534" s="162"/>
      <c r="BI534" s="162"/>
      <c r="BJ534" s="164"/>
      <c r="BK534" s="95"/>
      <c r="BL534" s="182"/>
      <c r="BM534" s="182"/>
      <c r="BN534" s="182"/>
      <c r="BO534" s="182"/>
      <c r="BP534" s="95" t="str">
        <f t="shared" si="249"/>
        <v/>
      </c>
    </row>
    <row r="535" spans="2:68" x14ac:dyDescent="0.2">
      <c r="B535" s="156">
        <f t="shared" si="250"/>
        <v>527</v>
      </c>
      <c r="C535" s="158" t="str">
        <f>CONCATENATE('DATA SHEET'!$B$9, 'DATA SHEET'!$Q$2)</f>
        <v>" HWDP</v>
      </c>
      <c r="D535" s="157" t="str">
        <f t="shared" si="251"/>
        <v/>
      </c>
      <c r="E535" s="158" t="str">
        <f>IF('DATA SHEET'!$E$10="Cat 2","N/A","OK")</f>
        <v>OK</v>
      </c>
      <c r="F535" s="158" t="str">
        <f>IF('DATA SHEET'!$E$10="Cat 2","N/A","OK")</f>
        <v>OK</v>
      </c>
      <c r="G535" s="160"/>
      <c r="H535" s="160"/>
      <c r="I535" s="160" t="s">
        <v>194</v>
      </c>
      <c r="J535" s="160" t="str">
        <f t="shared" si="248"/>
        <v>OK</v>
      </c>
      <c r="K535" s="160" t="str">
        <f t="shared" si="248"/>
        <v>OK</v>
      </c>
      <c r="L535" s="160" t="str">
        <f>IF('DATA SHEET'!$B$10="NC-50","N/A","OK")</f>
        <v>OK</v>
      </c>
      <c r="M535" s="160" t="str">
        <f>IF('DATA SHEET'!$B$10="NC-50","N/A","OK")</f>
        <v>OK</v>
      </c>
      <c r="N535" s="160"/>
      <c r="O535" s="160"/>
      <c r="P535" s="160"/>
      <c r="Q535" s="160"/>
      <c r="R535" s="160"/>
      <c r="S535" s="160"/>
      <c r="T535" s="160"/>
      <c r="U535" s="160"/>
      <c r="V535" s="150" t="str">
        <f>IF(DB535&lt;&gt;"",
    IF(INT('Drill Size Info'!$AA$19)=INT('Drill Size Info'!$AB$19),
        --(INT('Drill Size Info'!$AA$19) &amp; "." &amp; DB535),
        IF(AND((--(INT('Drill Size Info'!$AA$19) &amp; "." &amp; DB535)&gt;=--('Drill Size Info'!$AA$19)), (--(INT('Drill Size Info'!$AA$19) &amp; "." &amp; DB535)&lt;=--('Drill Size Info'!$AB$19))),
            --(INT('Drill Size Info'!$AA$19) &amp; "." &amp; DB535),
            --(INT('Drill Size Info'!$AB$19) &amp; "." &amp; DB535)
        )
    ),
    IF(DA535&lt;&gt;"",
        IF(INT('Drill Size Info'!$AA$19)=INT('Drill Size Info'!$AB$19),
            --(INT('Drill Size Info'!$AA$19) &amp; "." &amp; LEFT(DA535,3)),
            IF(AND((--(INT('Drill Size Info'!$AA$19) &amp; "." &amp; LEFT(DA535,3))&gt;=--('Drill Size Info'!$AA$19)), (--(INT('Drill Size Info'!$AA$19) &amp; "." &amp; LEFT(DA535,3))&lt;=--('Drill Size Info'!$AB$19))),
                --(INT('Drill Size Info'!$AA$19) &amp; "." &amp; LEFT(DA535,3)),
                --(INT('Drill Size Info'!$AB$19) &amp; "." &amp; LEFT(DA535,3))
            )
        ),
        "OK"
    )
)</f>
        <v>OK</v>
      </c>
      <c r="W535" s="150" t="str">
        <f>IF(DC535&lt;&gt;"",
    IF(INT('Drill Size Info'!$AA$19)=INT('Drill Size Info'!$AB$19),
        --(INT('Drill Size Info'!$AA$19) &amp; "." &amp; DC535),
        IF(AND((--(INT('Drill Size Info'!$AA$19) &amp; "." &amp; DC535)&gt;=--('Drill Size Info'!$AA$19)), (--(INT('Drill Size Info'!$AA$19) &amp; "." &amp; DC535)&lt;=--('Drill Size Info'!$AB$19))),
            --(INT('Drill Size Info'!$AA$19) &amp; "." &amp; DC535),
            --(INT('Drill Size Info'!$AB$19) &amp; "." &amp; DC535)
        )
    ),
    IF(DA535&lt;&gt;"",
        IF(INT('Drill Size Info'!$AA$19)=INT('Drill Size Info'!$AB$19),
            --(INT('Drill Size Info'!$AA$19) &amp; "." &amp; RIGHT(DA535,3)),
            IF(AND((--(INT('Drill Size Info'!$AA$19) &amp; "." &amp; RIGHT(DA535,3))&gt;=--('Drill Size Info'!$AA$19)), (--(INT('Drill Size Info'!$AA$19) &amp; "." &amp; RIGHT(DA535,3))&lt;=--('Drill Size Info'!$AB$19))),
                --(INT('Drill Size Info'!$AA$19) &amp; "." &amp; RIGHT(DA535,3)),
                --(INT('Drill Size Info'!$AB$19) &amp; "." &amp; RIGHT(DA535,3))
            )
        ),
        "N/A"
    )
)</f>
        <v>N/A</v>
      </c>
      <c r="X535" s="150" t="str">
        <f>IF(DE535&lt;&gt;"",
    IF(INT('Drill Size Info'!$AA$19)=INT('Drill Size Info'!$AB$15),
        --(INT('Drill Size Info'!$AA$15) &amp; "." &amp; DE535),
        IF(AND((--(INT('Drill Size Info'!$AA$15) &amp; "." &amp; DE535)&gt;=--('Drill Size Info'!$AA$15)), (--(INT('Drill Size Info'!$AA$15) &amp; "." &amp; DE535)&lt;=--('Drill Size Info'!$AB$15))),
            --(INT('Drill Size Info'!$AA$15) &amp; "." &amp; DE535),
            --(INT('Drill Size Info'!$AB$15) &amp; "." &amp; DE535)
        )
    ),
    IF(DD535&lt;&gt;"",
        IF(INT('Drill Size Info'!$AA$15)=INT('Drill Size Info'!$AB$15),
            --(INT('Drill Size Info'!$AA$15) &amp; "." &amp; LEFT(DD535,3)),
            IF(AND((--(INT('Drill Size Info'!$AA$15) &amp; "." &amp; LEFT(DD535,3))&gt;=--('Drill Size Info'!$AA$15)), (--(INT('Drill Size Info'!$AA$15) &amp; "." &amp; LEFT(DD535,3))&lt;=--('Drill Size Info'!$AB$15))),
                --(INT('Drill Size Info'!$AA$15) &amp; "." &amp; LEFT(DD535,3)),
                --(INT('Drill Size Info'!$AB$15) &amp; "." &amp; LEFT(DD535,3))
            )
        ),
        "OK"
    )
)</f>
        <v>OK</v>
      </c>
      <c r="Y535" s="150" t="str">
        <f>IF(DF535&lt;&gt;"",
    IF(INT('Drill Size Info'!$AA$19)=INT('Drill Size Info'!$AB$15),
        --(INT('Drill Size Info'!$AA$15) &amp; "." &amp; DF535),
        IF(AND((--(INT('Drill Size Info'!$AA$15) &amp; "." &amp; DF535)&gt;=--('Drill Size Info'!$AA$15)), (--(INT('Drill Size Info'!$AA$15) &amp; "." &amp; DF535)&lt;=--('Drill Size Info'!$AB$15))),
            --(INT('Drill Size Info'!$AA$15) &amp; "." &amp; DF535),
            --(INT('Drill Size Info'!$AB$15) &amp; "." &amp; DF535)
        )
    ),
    IF(DD535&lt;&gt;"",
        IF(INT('Drill Size Info'!$AA$15)=INT('Drill Size Info'!$AB$15),
            --(INT('Drill Size Info'!$AA$15) &amp; "." &amp; RIGHT(DD535,3)),
            IF(AND((--(INT('Drill Size Info'!$AA$15) &amp; "." &amp; RIGHT(DD535,3))&gt;=--('Drill Size Info'!$AA$15)), (--(INT('Drill Size Info'!$AA$15) &amp; "." &amp; RIGHT(DD535,3))&lt;=--('Drill Size Info'!$AB$15))),
                --(INT('Drill Size Info'!$AA$15) &amp; "." &amp; RIGHT(DD535,3)),
                --(INT('Drill Size Info'!$AB$15) &amp; "." &amp; RIGHT(DD535,3))
            )
        ),
        "N/A"
    )
)</f>
        <v>N/A</v>
      </c>
      <c r="Z535" s="162"/>
      <c r="AA535" s="162"/>
      <c r="AB535" s="162"/>
      <c r="AC535" s="162"/>
      <c r="AD535" s="162"/>
      <c r="AE535" s="162"/>
      <c r="AF535" s="162"/>
      <c r="AG535" s="162"/>
      <c r="AH535" s="162"/>
      <c r="AI535" s="162"/>
      <c r="AJ535" s="162"/>
      <c r="AK535" s="183"/>
      <c r="AL535" s="183"/>
      <c r="AM535" s="162"/>
      <c r="AN535" s="162"/>
      <c r="AO535" s="162"/>
      <c r="AP535" s="162"/>
      <c r="AQ535" s="162"/>
      <c r="AR535" s="162"/>
      <c r="AS535" s="162"/>
      <c r="AT535" s="162"/>
      <c r="AU535" s="162"/>
      <c r="AV535" s="162"/>
      <c r="AW535" s="162"/>
      <c r="AX535" s="162"/>
      <c r="AY535" s="162"/>
      <c r="AZ535" s="163"/>
      <c r="BA535" s="163"/>
      <c r="BB535" s="163"/>
      <c r="BC535" s="163"/>
      <c r="BD535" s="163"/>
      <c r="BE535" s="163"/>
      <c r="BF535" s="164"/>
      <c r="BG535" s="165"/>
      <c r="BH535" s="162"/>
      <c r="BI535" s="162"/>
      <c r="BJ535" s="164"/>
      <c r="BK535" s="95"/>
      <c r="BL535" s="182"/>
      <c r="BM535" s="182"/>
      <c r="BN535" s="182"/>
      <c r="BO535" s="182"/>
      <c r="BP535" s="95" t="str">
        <f t="shared" si="249"/>
        <v/>
      </c>
    </row>
    <row r="536" spans="2:68" x14ac:dyDescent="0.2">
      <c r="B536" s="156">
        <f t="shared" si="250"/>
        <v>528</v>
      </c>
      <c r="C536" s="158" t="str">
        <f>CONCATENATE('DATA SHEET'!$B$9, 'DATA SHEET'!$Q$2)</f>
        <v>" HWDP</v>
      </c>
      <c r="D536" s="157" t="str">
        <f t="shared" si="251"/>
        <v/>
      </c>
      <c r="E536" s="158" t="str">
        <f>IF('DATA SHEET'!$E$10="Cat 2","N/A","OK")</f>
        <v>OK</v>
      </c>
      <c r="F536" s="158" t="str">
        <f>IF('DATA SHEET'!$E$10="Cat 2","N/A","OK")</f>
        <v>OK</v>
      </c>
      <c r="G536" s="160"/>
      <c r="H536" s="160"/>
      <c r="I536" s="160" t="s">
        <v>194</v>
      </c>
      <c r="J536" s="160" t="str">
        <f t="shared" si="248"/>
        <v>OK</v>
      </c>
      <c r="K536" s="160" t="str">
        <f t="shared" si="248"/>
        <v>OK</v>
      </c>
      <c r="L536" s="160" t="str">
        <f>IF('DATA SHEET'!$B$10="NC-50","N/A","OK")</f>
        <v>OK</v>
      </c>
      <c r="M536" s="160" t="str">
        <f>IF('DATA SHEET'!$B$10="NC-50","N/A","OK")</f>
        <v>OK</v>
      </c>
      <c r="N536" s="160"/>
      <c r="O536" s="160"/>
      <c r="P536" s="160"/>
      <c r="Q536" s="160"/>
      <c r="R536" s="160"/>
      <c r="S536" s="160"/>
      <c r="T536" s="160"/>
      <c r="U536" s="160"/>
      <c r="V536" s="150" t="str">
        <f>IF(DB536&lt;&gt;"",
    IF(INT('Drill Size Info'!$AA$19)=INT('Drill Size Info'!$AB$19),
        --(INT('Drill Size Info'!$AA$19) &amp; "." &amp; DB536),
        IF(AND((--(INT('Drill Size Info'!$AA$19) &amp; "." &amp; DB536)&gt;=--('Drill Size Info'!$AA$19)), (--(INT('Drill Size Info'!$AA$19) &amp; "." &amp; DB536)&lt;=--('Drill Size Info'!$AB$19))),
            --(INT('Drill Size Info'!$AA$19) &amp; "." &amp; DB536),
            --(INT('Drill Size Info'!$AB$19) &amp; "." &amp; DB536)
        )
    ),
    IF(DA536&lt;&gt;"",
        IF(INT('Drill Size Info'!$AA$19)=INT('Drill Size Info'!$AB$19),
            --(INT('Drill Size Info'!$AA$19) &amp; "." &amp; LEFT(DA536,3)),
            IF(AND((--(INT('Drill Size Info'!$AA$19) &amp; "." &amp; LEFT(DA536,3))&gt;=--('Drill Size Info'!$AA$19)), (--(INT('Drill Size Info'!$AA$19) &amp; "." &amp; LEFT(DA536,3))&lt;=--('Drill Size Info'!$AB$19))),
                --(INT('Drill Size Info'!$AA$19) &amp; "." &amp; LEFT(DA536,3)),
                --(INT('Drill Size Info'!$AB$19) &amp; "." &amp; LEFT(DA536,3))
            )
        ),
        "OK"
    )
)</f>
        <v>OK</v>
      </c>
      <c r="W536" s="150" t="str">
        <f>IF(DC536&lt;&gt;"",
    IF(INT('Drill Size Info'!$AA$19)=INT('Drill Size Info'!$AB$19),
        --(INT('Drill Size Info'!$AA$19) &amp; "." &amp; DC536),
        IF(AND((--(INT('Drill Size Info'!$AA$19) &amp; "." &amp; DC536)&gt;=--('Drill Size Info'!$AA$19)), (--(INT('Drill Size Info'!$AA$19) &amp; "." &amp; DC536)&lt;=--('Drill Size Info'!$AB$19))),
            --(INT('Drill Size Info'!$AA$19) &amp; "." &amp; DC536),
            --(INT('Drill Size Info'!$AB$19) &amp; "." &amp; DC536)
        )
    ),
    IF(DA536&lt;&gt;"",
        IF(INT('Drill Size Info'!$AA$19)=INT('Drill Size Info'!$AB$19),
            --(INT('Drill Size Info'!$AA$19) &amp; "." &amp; RIGHT(DA536,3)),
            IF(AND((--(INT('Drill Size Info'!$AA$19) &amp; "." &amp; RIGHT(DA536,3))&gt;=--('Drill Size Info'!$AA$19)), (--(INT('Drill Size Info'!$AA$19) &amp; "." &amp; RIGHT(DA536,3))&lt;=--('Drill Size Info'!$AB$19))),
                --(INT('Drill Size Info'!$AA$19) &amp; "." &amp; RIGHT(DA536,3)),
                --(INT('Drill Size Info'!$AB$19) &amp; "." &amp; RIGHT(DA536,3))
            )
        ),
        "N/A"
    )
)</f>
        <v>N/A</v>
      </c>
      <c r="X536" s="150" t="str">
        <f>IF(DE536&lt;&gt;"",
    IF(INT('Drill Size Info'!$AA$19)=INT('Drill Size Info'!$AB$15),
        --(INT('Drill Size Info'!$AA$15) &amp; "." &amp; DE536),
        IF(AND((--(INT('Drill Size Info'!$AA$15) &amp; "." &amp; DE536)&gt;=--('Drill Size Info'!$AA$15)), (--(INT('Drill Size Info'!$AA$15) &amp; "." &amp; DE536)&lt;=--('Drill Size Info'!$AB$15))),
            --(INT('Drill Size Info'!$AA$15) &amp; "." &amp; DE536),
            --(INT('Drill Size Info'!$AB$15) &amp; "." &amp; DE536)
        )
    ),
    IF(DD536&lt;&gt;"",
        IF(INT('Drill Size Info'!$AA$15)=INT('Drill Size Info'!$AB$15),
            --(INT('Drill Size Info'!$AA$15) &amp; "." &amp; LEFT(DD536,3)),
            IF(AND((--(INT('Drill Size Info'!$AA$15) &amp; "." &amp; LEFT(DD536,3))&gt;=--('Drill Size Info'!$AA$15)), (--(INT('Drill Size Info'!$AA$15) &amp; "." &amp; LEFT(DD536,3))&lt;=--('Drill Size Info'!$AB$15))),
                --(INT('Drill Size Info'!$AA$15) &amp; "." &amp; LEFT(DD536,3)),
                --(INT('Drill Size Info'!$AB$15) &amp; "." &amp; LEFT(DD536,3))
            )
        ),
        "OK"
    )
)</f>
        <v>OK</v>
      </c>
      <c r="Y536" s="150" t="str">
        <f>IF(DF536&lt;&gt;"",
    IF(INT('Drill Size Info'!$AA$19)=INT('Drill Size Info'!$AB$15),
        --(INT('Drill Size Info'!$AA$15) &amp; "." &amp; DF536),
        IF(AND((--(INT('Drill Size Info'!$AA$15) &amp; "." &amp; DF536)&gt;=--('Drill Size Info'!$AA$15)), (--(INT('Drill Size Info'!$AA$15) &amp; "." &amp; DF536)&lt;=--('Drill Size Info'!$AB$15))),
            --(INT('Drill Size Info'!$AA$15) &amp; "." &amp; DF536),
            --(INT('Drill Size Info'!$AB$15) &amp; "." &amp; DF536)
        )
    ),
    IF(DD536&lt;&gt;"",
        IF(INT('Drill Size Info'!$AA$15)=INT('Drill Size Info'!$AB$15),
            --(INT('Drill Size Info'!$AA$15) &amp; "." &amp; RIGHT(DD536,3)),
            IF(AND((--(INT('Drill Size Info'!$AA$15) &amp; "." &amp; RIGHT(DD536,3))&gt;=--('Drill Size Info'!$AA$15)), (--(INT('Drill Size Info'!$AA$15) &amp; "." &amp; RIGHT(DD536,3))&lt;=--('Drill Size Info'!$AB$15))),
                --(INT('Drill Size Info'!$AA$15) &amp; "." &amp; RIGHT(DD536,3)),
                --(INT('Drill Size Info'!$AB$15) &amp; "." &amp; RIGHT(DD536,3))
            )
        ),
        "N/A"
    )
)</f>
        <v>N/A</v>
      </c>
      <c r="Z536" s="162"/>
      <c r="AA536" s="162"/>
      <c r="AB536" s="162"/>
      <c r="AC536" s="162"/>
      <c r="AD536" s="162"/>
      <c r="AE536" s="162"/>
      <c r="AF536" s="162"/>
      <c r="AG536" s="162"/>
      <c r="AH536" s="162"/>
      <c r="AI536" s="162"/>
      <c r="AJ536" s="162"/>
      <c r="AK536" s="183"/>
      <c r="AL536" s="183"/>
      <c r="AM536" s="162"/>
      <c r="AN536" s="162"/>
      <c r="AO536" s="162"/>
      <c r="AP536" s="162"/>
      <c r="AQ536" s="162"/>
      <c r="AR536" s="162"/>
      <c r="AS536" s="162"/>
      <c r="AT536" s="162"/>
      <c r="AU536" s="162"/>
      <c r="AV536" s="162"/>
      <c r="AW536" s="162"/>
      <c r="AX536" s="162"/>
      <c r="AY536" s="162"/>
      <c r="AZ536" s="163"/>
      <c r="BA536" s="163"/>
      <c r="BB536" s="163"/>
      <c r="BC536" s="163"/>
      <c r="BD536" s="163"/>
      <c r="BE536" s="163"/>
      <c r="BF536" s="164"/>
      <c r="BG536" s="165"/>
      <c r="BH536" s="162"/>
      <c r="BI536" s="162"/>
      <c r="BJ536" s="164"/>
      <c r="BK536" s="95"/>
      <c r="BL536" s="182"/>
      <c r="BM536" s="182"/>
      <c r="BN536" s="182"/>
      <c r="BO536" s="182"/>
      <c r="BP536" s="95" t="str">
        <f t="shared" si="249"/>
        <v/>
      </c>
    </row>
    <row r="537" spans="2:68" x14ac:dyDescent="0.2">
      <c r="B537" s="156">
        <f t="shared" si="250"/>
        <v>529</v>
      </c>
      <c r="C537" s="158" t="str">
        <f>CONCATENATE('DATA SHEET'!$B$9, 'DATA SHEET'!$Q$2)</f>
        <v>" HWDP</v>
      </c>
      <c r="D537" s="157" t="str">
        <f t="shared" si="251"/>
        <v/>
      </c>
      <c r="E537" s="158" t="str">
        <f>IF('DATA SHEET'!$E$10="Cat 2","N/A","OK")</f>
        <v>OK</v>
      </c>
      <c r="F537" s="158" t="str">
        <f>IF('DATA SHEET'!$E$10="Cat 2","N/A","OK")</f>
        <v>OK</v>
      </c>
      <c r="G537" s="160"/>
      <c r="H537" s="160"/>
      <c r="I537" s="160" t="s">
        <v>194</v>
      </c>
      <c r="J537" s="160" t="str">
        <f t="shared" ref="J537:K600" si="252">IF(AY537="X", "MIN", "OK")</f>
        <v>OK</v>
      </c>
      <c r="K537" s="160" t="str">
        <f t="shared" si="252"/>
        <v>OK</v>
      </c>
      <c r="L537" s="160" t="str">
        <f>IF('DATA SHEET'!$B$10="NC-50","N/A","OK")</f>
        <v>OK</v>
      </c>
      <c r="M537" s="160" t="str">
        <f>IF('DATA SHEET'!$B$10="NC-50","N/A","OK")</f>
        <v>OK</v>
      </c>
      <c r="N537" s="160"/>
      <c r="O537" s="160"/>
      <c r="P537" s="160"/>
      <c r="Q537" s="160"/>
      <c r="R537" s="160"/>
      <c r="S537" s="160"/>
      <c r="T537" s="160"/>
      <c r="U537" s="160"/>
      <c r="V537" s="150" t="str">
        <f>IF(DB537&lt;&gt;"",
    IF(INT('Drill Size Info'!$AA$19)=INT('Drill Size Info'!$AB$19),
        --(INT('Drill Size Info'!$AA$19) &amp; "." &amp; DB537),
        IF(AND((--(INT('Drill Size Info'!$AA$19) &amp; "." &amp; DB537)&gt;=--('Drill Size Info'!$AA$19)), (--(INT('Drill Size Info'!$AA$19) &amp; "." &amp; DB537)&lt;=--('Drill Size Info'!$AB$19))),
            --(INT('Drill Size Info'!$AA$19) &amp; "." &amp; DB537),
            --(INT('Drill Size Info'!$AB$19) &amp; "." &amp; DB537)
        )
    ),
    IF(DA537&lt;&gt;"",
        IF(INT('Drill Size Info'!$AA$19)=INT('Drill Size Info'!$AB$19),
            --(INT('Drill Size Info'!$AA$19) &amp; "." &amp; LEFT(DA537,3)),
            IF(AND((--(INT('Drill Size Info'!$AA$19) &amp; "." &amp; LEFT(DA537,3))&gt;=--('Drill Size Info'!$AA$19)), (--(INT('Drill Size Info'!$AA$19) &amp; "." &amp; LEFT(DA537,3))&lt;=--('Drill Size Info'!$AB$19))),
                --(INT('Drill Size Info'!$AA$19) &amp; "." &amp; LEFT(DA537,3)),
                --(INT('Drill Size Info'!$AB$19) &amp; "." &amp; LEFT(DA537,3))
            )
        ),
        "OK"
    )
)</f>
        <v>OK</v>
      </c>
      <c r="W537" s="150" t="str">
        <f>IF(DC537&lt;&gt;"",
    IF(INT('Drill Size Info'!$AA$19)=INT('Drill Size Info'!$AB$19),
        --(INT('Drill Size Info'!$AA$19) &amp; "." &amp; DC537),
        IF(AND((--(INT('Drill Size Info'!$AA$19) &amp; "." &amp; DC537)&gt;=--('Drill Size Info'!$AA$19)), (--(INT('Drill Size Info'!$AA$19) &amp; "." &amp; DC537)&lt;=--('Drill Size Info'!$AB$19))),
            --(INT('Drill Size Info'!$AA$19) &amp; "." &amp; DC537),
            --(INT('Drill Size Info'!$AB$19) &amp; "." &amp; DC537)
        )
    ),
    IF(DA537&lt;&gt;"",
        IF(INT('Drill Size Info'!$AA$19)=INT('Drill Size Info'!$AB$19),
            --(INT('Drill Size Info'!$AA$19) &amp; "." &amp; RIGHT(DA537,3)),
            IF(AND((--(INT('Drill Size Info'!$AA$19) &amp; "." &amp; RIGHT(DA537,3))&gt;=--('Drill Size Info'!$AA$19)), (--(INT('Drill Size Info'!$AA$19) &amp; "." &amp; RIGHT(DA537,3))&lt;=--('Drill Size Info'!$AB$19))),
                --(INT('Drill Size Info'!$AA$19) &amp; "." &amp; RIGHT(DA537,3)),
                --(INT('Drill Size Info'!$AB$19) &amp; "." &amp; RIGHT(DA537,3))
            )
        ),
        "N/A"
    )
)</f>
        <v>N/A</v>
      </c>
      <c r="X537" s="150" t="str">
        <f>IF(DE537&lt;&gt;"",
    IF(INT('Drill Size Info'!$AA$19)=INT('Drill Size Info'!$AB$15),
        --(INT('Drill Size Info'!$AA$15) &amp; "." &amp; DE537),
        IF(AND((--(INT('Drill Size Info'!$AA$15) &amp; "." &amp; DE537)&gt;=--('Drill Size Info'!$AA$15)), (--(INT('Drill Size Info'!$AA$15) &amp; "." &amp; DE537)&lt;=--('Drill Size Info'!$AB$15))),
            --(INT('Drill Size Info'!$AA$15) &amp; "." &amp; DE537),
            --(INT('Drill Size Info'!$AB$15) &amp; "." &amp; DE537)
        )
    ),
    IF(DD537&lt;&gt;"",
        IF(INT('Drill Size Info'!$AA$15)=INT('Drill Size Info'!$AB$15),
            --(INT('Drill Size Info'!$AA$15) &amp; "." &amp; LEFT(DD537,3)),
            IF(AND((--(INT('Drill Size Info'!$AA$15) &amp; "." &amp; LEFT(DD537,3))&gt;=--('Drill Size Info'!$AA$15)), (--(INT('Drill Size Info'!$AA$15) &amp; "." &amp; LEFT(DD537,3))&lt;=--('Drill Size Info'!$AB$15))),
                --(INT('Drill Size Info'!$AA$15) &amp; "." &amp; LEFT(DD537,3)),
                --(INT('Drill Size Info'!$AB$15) &amp; "." &amp; LEFT(DD537,3))
            )
        ),
        "OK"
    )
)</f>
        <v>OK</v>
      </c>
      <c r="Y537" s="150" t="str">
        <f>IF(DF537&lt;&gt;"",
    IF(INT('Drill Size Info'!$AA$19)=INT('Drill Size Info'!$AB$15),
        --(INT('Drill Size Info'!$AA$15) &amp; "." &amp; DF537),
        IF(AND((--(INT('Drill Size Info'!$AA$15) &amp; "." &amp; DF537)&gt;=--('Drill Size Info'!$AA$15)), (--(INT('Drill Size Info'!$AA$15) &amp; "." &amp; DF537)&lt;=--('Drill Size Info'!$AB$15))),
            --(INT('Drill Size Info'!$AA$15) &amp; "." &amp; DF537),
            --(INT('Drill Size Info'!$AB$15) &amp; "." &amp; DF537)
        )
    ),
    IF(DD537&lt;&gt;"",
        IF(INT('Drill Size Info'!$AA$15)=INT('Drill Size Info'!$AB$15),
            --(INT('Drill Size Info'!$AA$15) &amp; "." &amp; RIGHT(DD537,3)),
            IF(AND((--(INT('Drill Size Info'!$AA$15) &amp; "." &amp; RIGHT(DD537,3))&gt;=--('Drill Size Info'!$AA$15)), (--(INT('Drill Size Info'!$AA$15) &amp; "." &amp; RIGHT(DD537,3))&lt;=--('Drill Size Info'!$AB$15))),
                --(INT('Drill Size Info'!$AA$15) &amp; "." &amp; RIGHT(DD537,3)),
                --(INT('Drill Size Info'!$AB$15) &amp; "." &amp; RIGHT(DD537,3))
            )
        ),
        "N/A"
    )
)</f>
        <v>N/A</v>
      </c>
      <c r="Z537" s="162"/>
      <c r="AA537" s="162"/>
      <c r="AB537" s="162"/>
      <c r="AC537" s="162"/>
      <c r="AD537" s="162"/>
      <c r="AE537" s="162"/>
      <c r="AF537" s="162"/>
      <c r="AG537" s="162"/>
      <c r="AH537" s="162"/>
      <c r="AI537" s="162"/>
      <c r="AJ537" s="162"/>
      <c r="AK537" s="183"/>
      <c r="AL537" s="183"/>
      <c r="AM537" s="162"/>
      <c r="AN537" s="162"/>
      <c r="AO537" s="162"/>
      <c r="AP537" s="162"/>
      <c r="AQ537" s="162"/>
      <c r="AR537" s="162"/>
      <c r="AS537" s="162"/>
      <c r="AT537" s="162"/>
      <c r="AU537" s="162"/>
      <c r="AV537" s="162"/>
      <c r="AW537" s="162"/>
      <c r="AX537" s="162"/>
      <c r="AY537" s="162"/>
      <c r="AZ537" s="163"/>
      <c r="BA537" s="163"/>
      <c r="BB537" s="163"/>
      <c r="BC537" s="163"/>
      <c r="BD537" s="163"/>
      <c r="BE537" s="163"/>
      <c r="BF537" s="164"/>
      <c r="BG537" s="165"/>
      <c r="BH537" s="162"/>
      <c r="BI537" s="162"/>
      <c r="BJ537" s="164"/>
      <c r="BK537" s="95"/>
      <c r="BL537" s="182"/>
      <c r="BM537" s="182"/>
      <c r="BN537" s="182"/>
      <c r="BO537" s="182"/>
      <c r="BP537" s="95" t="str">
        <f t="shared" si="249"/>
        <v/>
      </c>
    </row>
    <row r="538" spans="2:68" x14ac:dyDescent="0.2">
      <c r="B538" s="156">
        <f t="shared" si="250"/>
        <v>530</v>
      </c>
      <c r="C538" s="158" t="str">
        <f>CONCATENATE('DATA SHEET'!$B$9, 'DATA SHEET'!$Q$2)</f>
        <v>" HWDP</v>
      </c>
      <c r="D538" s="157" t="str">
        <f t="shared" si="251"/>
        <v/>
      </c>
      <c r="E538" s="158" t="str">
        <f>IF('DATA SHEET'!$E$10="Cat 2","N/A","OK")</f>
        <v>OK</v>
      </c>
      <c r="F538" s="158" t="str">
        <f>IF('DATA SHEET'!$E$10="Cat 2","N/A","OK")</f>
        <v>OK</v>
      </c>
      <c r="G538" s="160"/>
      <c r="H538" s="160"/>
      <c r="I538" s="160" t="s">
        <v>194</v>
      </c>
      <c r="J538" s="160" t="str">
        <f t="shared" si="252"/>
        <v>OK</v>
      </c>
      <c r="K538" s="160" t="str">
        <f t="shared" si="252"/>
        <v>OK</v>
      </c>
      <c r="L538" s="160" t="str">
        <f>IF('DATA SHEET'!$B$10="NC-50","N/A","OK")</f>
        <v>OK</v>
      </c>
      <c r="M538" s="160" t="str">
        <f>IF('DATA SHEET'!$B$10="NC-50","N/A","OK")</f>
        <v>OK</v>
      </c>
      <c r="N538" s="160"/>
      <c r="O538" s="160"/>
      <c r="P538" s="160"/>
      <c r="Q538" s="160"/>
      <c r="R538" s="160"/>
      <c r="S538" s="160"/>
      <c r="T538" s="160"/>
      <c r="U538" s="160"/>
      <c r="V538" s="150" t="str">
        <f>IF(DB538&lt;&gt;"",
    IF(INT('Drill Size Info'!$AA$19)=INT('Drill Size Info'!$AB$19),
        --(INT('Drill Size Info'!$AA$19) &amp; "." &amp; DB538),
        IF(AND((--(INT('Drill Size Info'!$AA$19) &amp; "." &amp; DB538)&gt;=--('Drill Size Info'!$AA$19)), (--(INT('Drill Size Info'!$AA$19) &amp; "." &amp; DB538)&lt;=--('Drill Size Info'!$AB$19))),
            --(INT('Drill Size Info'!$AA$19) &amp; "." &amp; DB538),
            --(INT('Drill Size Info'!$AB$19) &amp; "." &amp; DB538)
        )
    ),
    IF(DA538&lt;&gt;"",
        IF(INT('Drill Size Info'!$AA$19)=INT('Drill Size Info'!$AB$19),
            --(INT('Drill Size Info'!$AA$19) &amp; "." &amp; LEFT(DA538,3)),
            IF(AND((--(INT('Drill Size Info'!$AA$19) &amp; "." &amp; LEFT(DA538,3))&gt;=--('Drill Size Info'!$AA$19)), (--(INT('Drill Size Info'!$AA$19) &amp; "." &amp; LEFT(DA538,3))&lt;=--('Drill Size Info'!$AB$19))),
                --(INT('Drill Size Info'!$AA$19) &amp; "." &amp; LEFT(DA538,3)),
                --(INT('Drill Size Info'!$AB$19) &amp; "." &amp; LEFT(DA538,3))
            )
        ),
        "OK"
    )
)</f>
        <v>OK</v>
      </c>
      <c r="W538" s="150" t="str">
        <f>IF(DC538&lt;&gt;"",
    IF(INT('Drill Size Info'!$AA$19)=INT('Drill Size Info'!$AB$19),
        --(INT('Drill Size Info'!$AA$19) &amp; "." &amp; DC538),
        IF(AND((--(INT('Drill Size Info'!$AA$19) &amp; "." &amp; DC538)&gt;=--('Drill Size Info'!$AA$19)), (--(INT('Drill Size Info'!$AA$19) &amp; "." &amp; DC538)&lt;=--('Drill Size Info'!$AB$19))),
            --(INT('Drill Size Info'!$AA$19) &amp; "." &amp; DC538),
            --(INT('Drill Size Info'!$AB$19) &amp; "." &amp; DC538)
        )
    ),
    IF(DA538&lt;&gt;"",
        IF(INT('Drill Size Info'!$AA$19)=INT('Drill Size Info'!$AB$19),
            --(INT('Drill Size Info'!$AA$19) &amp; "." &amp; RIGHT(DA538,3)),
            IF(AND((--(INT('Drill Size Info'!$AA$19) &amp; "." &amp; RIGHT(DA538,3))&gt;=--('Drill Size Info'!$AA$19)), (--(INT('Drill Size Info'!$AA$19) &amp; "." &amp; RIGHT(DA538,3))&lt;=--('Drill Size Info'!$AB$19))),
                --(INT('Drill Size Info'!$AA$19) &amp; "." &amp; RIGHT(DA538,3)),
                --(INT('Drill Size Info'!$AB$19) &amp; "." &amp; RIGHT(DA538,3))
            )
        ),
        "N/A"
    )
)</f>
        <v>N/A</v>
      </c>
      <c r="X538" s="150" t="str">
        <f>IF(DE538&lt;&gt;"",
    IF(INT('Drill Size Info'!$AA$19)=INT('Drill Size Info'!$AB$15),
        --(INT('Drill Size Info'!$AA$15) &amp; "." &amp; DE538),
        IF(AND((--(INT('Drill Size Info'!$AA$15) &amp; "." &amp; DE538)&gt;=--('Drill Size Info'!$AA$15)), (--(INT('Drill Size Info'!$AA$15) &amp; "." &amp; DE538)&lt;=--('Drill Size Info'!$AB$15))),
            --(INT('Drill Size Info'!$AA$15) &amp; "." &amp; DE538),
            --(INT('Drill Size Info'!$AB$15) &amp; "." &amp; DE538)
        )
    ),
    IF(DD538&lt;&gt;"",
        IF(INT('Drill Size Info'!$AA$15)=INT('Drill Size Info'!$AB$15),
            --(INT('Drill Size Info'!$AA$15) &amp; "." &amp; LEFT(DD538,3)),
            IF(AND((--(INT('Drill Size Info'!$AA$15) &amp; "." &amp; LEFT(DD538,3))&gt;=--('Drill Size Info'!$AA$15)), (--(INT('Drill Size Info'!$AA$15) &amp; "." &amp; LEFT(DD538,3))&lt;=--('Drill Size Info'!$AB$15))),
                --(INT('Drill Size Info'!$AA$15) &amp; "." &amp; LEFT(DD538,3)),
                --(INT('Drill Size Info'!$AB$15) &amp; "." &amp; LEFT(DD538,3))
            )
        ),
        "OK"
    )
)</f>
        <v>OK</v>
      </c>
      <c r="Y538" s="150" t="str">
        <f>IF(DF538&lt;&gt;"",
    IF(INT('Drill Size Info'!$AA$19)=INT('Drill Size Info'!$AB$15),
        --(INT('Drill Size Info'!$AA$15) &amp; "." &amp; DF538),
        IF(AND((--(INT('Drill Size Info'!$AA$15) &amp; "." &amp; DF538)&gt;=--('Drill Size Info'!$AA$15)), (--(INT('Drill Size Info'!$AA$15) &amp; "." &amp; DF538)&lt;=--('Drill Size Info'!$AB$15))),
            --(INT('Drill Size Info'!$AA$15) &amp; "." &amp; DF538),
            --(INT('Drill Size Info'!$AB$15) &amp; "." &amp; DF538)
        )
    ),
    IF(DD538&lt;&gt;"",
        IF(INT('Drill Size Info'!$AA$15)=INT('Drill Size Info'!$AB$15),
            --(INT('Drill Size Info'!$AA$15) &amp; "." &amp; RIGHT(DD538,3)),
            IF(AND((--(INT('Drill Size Info'!$AA$15) &amp; "." &amp; RIGHT(DD538,3))&gt;=--('Drill Size Info'!$AA$15)), (--(INT('Drill Size Info'!$AA$15) &amp; "." &amp; RIGHT(DD538,3))&lt;=--('Drill Size Info'!$AB$15))),
                --(INT('Drill Size Info'!$AA$15) &amp; "." &amp; RIGHT(DD538,3)),
                --(INT('Drill Size Info'!$AB$15) &amp; "." &amp; RIGHT(DD538,3))
            )
        ),
        "N/A"
    )
)</f>
        <v>N/A</v>
      </c>
      <c r="Z538" s="162"/>
      <c r="AA538" s="162"/>
      <c r="AB538" s="162"/>
      <c r="AC538" s="162"/>
      <c r="AD538" s="162"/>
      <c r="AE538" s="162"/>
      <c r="AF538" s="162"/>
      <c r="AG538" s="162"/>
      <c r="AH538" s="162"/>
      <c r="AI538" s="162"/>
      <c r="AJ538" s="162"/>
      <c r="AK538" s="183"/>
      <c r="AL538" s="183"/>
      <c r="AM538" s="162"/>
      <c r="AN538" s="162"/>
      <c r="AO538" s="162"/>
      <c r="AP538" s="162"/>
      <c r="AQ538" s="162"/>
      <c r="AR538" s="162"/>
      <c r="AS538" s="162"/>
      <c r="AT538" s="162"/>
      <c r="AU538" s="162"/>
      <c r="AV538" s="162"/>
      <c r="AW538" s="162"/>
      <c r="AX538" s="162"/>
      <c r="AY538" s="162"/>
      <c r="AZ538" s="163"/>
      <c r="BA538" s="163"/>
      <c r="BB538" s="163"/>
      <c r="BC538" s="163"/>
      <c r="BD538" s="163"/>
      <c r="BE538" s="163"/>
      <c r="BF538" s="164"/>
      <c r="BG538" s="165"/>
      <c r="BH538" s="162"/>
      <c r="BI538" s="162"/>
      <c r="BJ538" s="164"/>
      <c r="BK538" s="95"/>
      <c r="BL538" s="182"/>
      <c r="BM538" s="182"/>
      <c r="BN538" s="182"/>
      <c r="BO538" s="182"/>
      <c r="BP538" s="95" t="str">
        <f t="shared" si="249"/>
        <v/>
      </c>
    </row>
    <row r="539" spans="2:68" x14ac:dyDescent="0.2">
      <c r="B539" s="156">
        <f t="shared" si="250"/>
        <v>531</v>
      </c>
      <c r="C539" s="158" t="str">
        <f>CONCATENATE('DATA SHEET'!$B$9, 'DATA SHEET'!$Q$2)</f>
        <v>" HWDP</v>
      </c>
      <c r="D539" s="157" t="str">
        <f t="shared" si="251"/>
        <v/>
      </c>
      <c r="E539" s="158" t="str">
        <f>IF('DATA SHEET'!$E$10="Cat 2","N/A","OK")</f>
        <v>OK</v>
      </c>
      <c r="F539" s="158" t="str">
        <f>IF('DATA SHEET'!$E$10="Cat 2","N/A","OK")</f>
        <v>OK</v>
      </c>
      <c r="G539" s="160"/>
      <c r="H539" s="160"/>
      <c r="I539" s="160" t="s">
        <v>194</v>
      </c>
      <c r="J539" s="160" t="str">
        <f t="shared" si="252"/>
        <v>OK</v>
      </c>
      <c r="K539" s="160" t="str">
        <f t="shared" si="252"/>
        <v>OK</v>
      </c>
      <c r="L539" s="160" t="str">
        <f>IF('DATA SHEET'!$B$10="NC-50","N/A","OK")</f>
        <v>OK</v>
      </c>
      <c r="M539" s="160" t="str">
        <f>IF('DATA SHEET'!$B$10="NC-50","N/A","OK")</f>
        <v>OK</v>
      </c>
      <c r="N539" s="160"/>
      <c r="O539" s="160"/>
      <c r="P539" s="160"/>
      <c r="Q539" s="160"/>
      <c r="R539" s="160"/>
      <c r="S539" s="160"/>
      <c r="T539" s="160"/>
      <c r="U539" s="160"/>
      <c r="V539" s="150" t="str">
        <f>IF(DB539&lt;&gt;"",
    IF(INT('Drill Size Info'!$AA$19)=INT('Drill Size Info'!$AB$19),
        --(INT('Drill Size Info'!$AA$19) &amp; "." &amp; DB539),
        IF(AND((--(INT('Drill Size Info'!$AA$19) &amp; "." &amp; DB539)&gt;=--('Drill Size Info'!$AA$19)), (--(INT('Drill Size Info'!$AA$19) &amp; "." &amp; DB539)&lt;=--('Drill Size Info'!$AB$19))),
            --(INT('Drill Size Info'!$AA$19) &amp; "." &amp; DB539),
            --(INT('Drill Size Info'!$AB$19) &amp; "." &amp; DB539)
        )
    ),
    IF(DA539&lt;&gt;"",
        IF(INT('Drill Size Info'!$AA$19)=INT('Drill Size Info'!$AB$19),
            --(INT('Drill Size Info'!$AA$19) &amp; "." &amp; LEFT(DA539,3)),
            IF(AND((--(INT('Drill Size Info'!$AA$19) &amp; "." &amp; LEFT(DA539,3))&gt;=--('Drill Size Info'!$AA$19)), (--(INT('Drill Size Info'!$AA$19) &amp; "." &amp; LEFT(DA539,3))&lt;=--('Drill Size Info'!$AB$19))),
                --(INT('Drill Size Info'!$AA$19) &amp; "." &amp; LEFT(DA539,3)),
                --(INT('Drill Size Info'!$AB$19) &amp; "." &amp; LEFT(DA539,3))
            )
        ),
        "OK"
    )
)</f>
        <v>OK</v>
      </c>
      <c r="W539" s="150" t="str">
        <f>IF(DC539&lt;&gt;"",
    IF(INT('Drill Size Info'!$AA$19)=INT('Drill Size Info'!$AB$19),
        --(INT('Drill Size Info'!$AA$19) &amp; "." &amp; DC539),
        IF(AND((--(INT('Drill Size Info'!$AA$19) &amp; "." &amp; DC539)&gt;=--('Drill Size Info'!$AA$19)), (--(INT('Drill Size Info'!$AA$19) &amp; "." &amp; DC539)&lt;=--('Drill Size Info'!$AB$19))),
            --(INT('Drill Size Info'!$AA$19) &amp; "." &amp; DC539),
            --(INT('Drill Size Info'!$AB$19) &amp; "." &amp; DC539)
        )
    ),
    IF(DA539&lt;&gt;"",
        IF(INT('Drill Size Info'!$AA$19)=INT('Drill Size Info'!$AB$19),
            --(INT('Drill Size Info'!$AA$19) &amp; "." &amp; RIGHT(DA539,3)),
            IF(AND((--(INT('Drill Size Info'!$AA$19) &amp; "." &amp; RIGHT(DA539,3))&gt;=--('Drill Size Info'!$AA$19)), (--(INT('Drill Size Info'!$AA$19) &amp; "." &amp; RIGHT(DA539,3))&lt;=--('Drill Size Info'!$AB$19))),
                --(INT('Drill Size Info'!$AA$19) &amp; "." &amp; RIGHT(DA539,3)),
                --(INT('Drill Size Info'!$AB$19) &amp; "." &amp; RIGHT(DA539,3))
            )
        ),
        "N/A"
    )
)</f>
        <v>N/A</v>
      </c>
      <c r="X539" s="150" t="str">
        <f>IF(DE539&lt;&gt;"",
    IF(INT('Drill Size Info'!$AA$19)=INT('Drill Size Info'!$AB$15),
        --(INT('Drill Size Info'!$AA$15) &amp; "." &amp; DE539),
        IF(AND((--(INT('Drill Size Info'!$AA$15) &amp; "." &amp; DE539)&gt;=--('Drill Size Info'!$AA$15)), (--(INT('Drill Size Info'!$AA$15) &amp; "." &amp; DE539)&lt;=--('Drill Size Info'!$AB$15))),
            --(INT('Drill Size Info'!$AA$15) &amp; "." &amp; DE539),
            --(INT('Drill Size Info'!$AB$15) &amp; "." &amp; DE539)
        )
    ),
    IF(DD539&lt;&gt;"",
        IF(INT('Drill Size Info'!$AA$15)=INT('Drill Size Info'!$AB$15),
            --(INT('Drill Size Info'!$AA$15) &amp; "." &amp; LEFT(DD539,3)),
            IF(AND((--(INT('Drill Size Info'!$AA$15) &amp; "." &amp; LEFT(DD539,3))&gt;=--('Drill Size Info'!$AA$15)), (--(INT('Drill Size Info'!$AA$15) &amp; "." &amp; LEFT(DD539,3))&lt;=--('Drill Size Info'!$AB$15))),
                --(INT('Drill Size Info'!$AA$15) &amp; "." &amp; LEFT(DD539,3)),
                --(INT('Drill Size Info'!$AB$15) &amp; "." &amp; LEFT(DD539,3))
            )
        ),
        "OK"
    )
)</f>
        <v>OK</v>
      </c>
      <c r="Y539" s="150" t="str">
        <f>IF(DF539&lt;&gt;"",
    IF(INT('Drill Size Info'!$AA$19)=INT('Drill Size Info'!$AB$15),
        --(INT('Drill Size Info'!$AA$15) &amp; "." &amp; DF539),
        IF(AND((--(INT('Drill Size Info'!$AA$15) &amp; "." &amp; DF539)&gt;=--('Drill Size Info'!$AA$15)), (--(INT('Drill Size Info'!$AA$15) &amp; "." &amp; DF539)&lt;=--('Drill Size Info'!$AB$15))),
            --(INT('Drill Size Info'!$AA$15) &amp; "." &amp; DF539),
            --(INT('Drill Size Info'!$AB$15) &amp; "." &amp; DF539)
        )
    ),
    IF(DD539&lt;&gt;"",
        IF(INT('Drill Size Info'!$AA$15)=INT('Drill Size Info'!$AB$15),
            --(INT('Drill Size Info'!$AA$15) &amp; "." &amp; RIGHT(DD539,3)),
            IF(AND((--(INT('Drill Size Info'!$AA$15) &amp; "." &amp; RIGHT(DD539,3))&gt;=--('Drill Size Info'!$AA$15)), (--(INT('Drill Size Info'!$AA$15) &amp; "." &amp; RIGHT(DD539,3))&lt;=--('Drill Size Info'!$AB$15))),
                --(INT('Drill Size Info'!$AA$15) &amp; "." &amp; RIGHT(DD539,3)),
                --(INT('Drill Size Info'!$AB$15) &amp; "." &amp; RIGHT(DD539,3))
            )
        ),
        "N/A"
    )
)</f>
        <v>N/A</v>
      </c>
      <c r="Z539" s="162"/>
      <c r="AA539" s="162"/>
      <c r="AB539" s="162"/>
      <c r="AC539" s="162"/>
      <c r="AD539" s="162"/>
      <c r="AE539" s="162"/>
      <c r="AF539" s="162"/>
      <c r="AG539" s="162"/>
      <c r="AH539" s="162"/>
      <c r="AI539" s="162"/>
      <c r="AJ539" s="162"/>
      <c r="AK539" s="183"/>
      <c r="AL539" s="183"/>
      <c r="AM539" s="162"/>
      <c r="AN539" s="162"/>
      <c r="AO539" s="162"/>
      <c r="AP539" s="162"/>
      <c r="AQ539" s="162"/>
      <c r="AR539" s="162"/>
      <c r="AS539" s="162"/>
      <c r="AT539" s="162"/>
      <c r="AU539" s="162"/>
      <c r="AV539" s="162"/>
      <c r="AW539" s="162"/>
      <c r="AX539" s="162"/>
      <c r="AY539" s="162"/>
      <c r="AZ539" s="163"/>
      <c r="BA539" s="163"/>
      <c r="BB539" s="163"/>
      <c r="BC539" s="163"/>
      <c r="BD539" s="163"/>
      <c r="BE539" s="163"/>
      <c r="BF539" s="164"/>
      <c r="BG539" s="165"/>
      <c r="BH539" s="162"/>
      <c r="BI539" s="162"/>
      <c r="BJ539" s="164"/>
      <c r="BK539" s="95"/>
      <c r="BL539" s="182"/>
      <c r="BM539" s="182"/>
      <c r="BN539" s="182"/>
      <c r="BO539" s="182"/>
      <c r="BP539" s="95" t="str">
        <f t="shared" si="249"/>
        <v/>
      </c>
    </row>
    <row r="540" spans="2:68" x14ac:dyDescent="0.2">
      <c r="B540" s="156">
        <f t="shared" si="250"/>
        <v>532</v>
      </c>
      <c r="C540" s="158" t="str">
        <f>CONCATENATE('DATA SHEET'!$B$9, 'DATA SHEET'!$Q$2)</f>
        <v>" HWDP</v>
      </c>
      <c r="D540" s="157" t="str">
        <f t="shared" si="251"/>
        <v/>
      </c>
      <c r="E540" s="158" t="str">
        <f>IF('DATA SHEET'!$E$10="Cat 2","N/A","OK")</f>
        <v>OK</v>
      </c>
      <c r="F540" s="158" t="str">
        <f>IF('DATA SHEET'!$E$10="Cat 2","N/A","OK")</f>
        <v>OK</v>
      </c>
      <c r="G540" s="160"/>
      <c r="H540" s="160"/>
      <c r="I540" s="160" t="s">
        <v>194</v>
      </c>
      <c r="J540" s="160" t="str">
        <f t="shared" si="252"/>
        <v>OK</v>
      </c>
      <c r="K540" s="160" t="str">
        <f t="shared" si="252"/>
        <v>OK</v>
      </c>
      <c r="L540" s="160" t="str">
        <f>IF('DATA SHEET'!$B$10="NC-50","N/A","OK")</f>
        <v>OK</v>
      </c>
      <c r="M540" s="160" t="str">
        <f>IF('DATA SHEET'!$B$10="NC-50","N/A","OK")</f>
        <v>OK</v>
      </c>
      <c r="N540" s="160"/>
      <c r="O540" s="160"/>
      <c r="P540" s="160"/>
      <c r="Q540" s="160"/>
      <c r="R540" s="160"/>
      <c r="S540" s="160"/>
      <c r="T540" s="160"/>
      <c r="U540" s="160"/>
      <c r="V540" s="150" t="str">
        <f>IF(DB540&lt;&gt;"",
    IF(INT('Drill Size Info'!$AA$19)=INT('Drill Size Info'!$AB$19),
        --(INT('Drill Size Info'!$AA$19) &amp; "." &amp; DB540),
        IF(AND((--(INT('Drill Size Info'!$AA$19) &amp; "." &amp; DB540)&gt;=--('Drill Size Info'!$AA$19)), (--(INT('Drill Size Info'!$AA$19) &amp; "." &amp; DB540)&lt;=--('Drill Size Info'!$AB$19))),
            --(INT('Drill Size Info'!$AA$19) &amp; "." &amp; DB540),
            --(INT('Drill Size Info'!$AB$19) &amp; "." &amp; DB540)
        )
    ),
    IF(DA540&lt;&gt;"",
        IF(INT('Drill Size Info'!$AA$19)=INT('Drill Size Info'!$AB$19),
            --(INT('Drill Size Info'!$AA$19) &amp; "." &amp; LEFT(DA540,3)),
            IF(AND((--(INT('Drill Size Info'!$AA$19) &amp; "." &amp; LEFT(DA540,3))&gt;=--('Drill Size Info'!$AA$19)), (--(INT('Drill Size Info'!$AA$19) &amp; "." &amp; LEFT(DA540,3))&lt;=--('Drill Size Info'!$AB$19))),
                --(INT('Drill Size Info'!$AA$19) &amp; "." &amp; LEFT(DA540,3)),
                --(INT('Drill Size Info'!$AB$19) &amp; "." &amp; LEFT(DA540,3))
            )
        ),
        "OK"
    )
)</f>
        <v>OK</v>
      </c>
      <c r="W540" s="150" t="str">
        <f>IF(DC540&lt;&gt;"",
    IF(INT('Drill Size Info'!$AA$19)=INT('Drill Size Info'!$AB$19),
        --(INT('Drill Size Info'!$AA$19) &amp; "." &amp; DC540),
        IF(AND((--(INT('Drill Size Info'!$AA$19) &amp; "." &amp; DC540)&gt;=--('Drill Size Info'!$AA$19)), (--(INT('Drill Size Info'!$AA$19) &amp; "." &amp; DC540)&lt;=--('Drill Size Info'!$AB$19))),
            --(INT('Drill Size Info'!$AA$19) &amp; "." &amp; DC540),
            --(INT('Drill Size Info'!$AB$19) &amp; "." &amp; DC540)
        )
    ),
    IF(DA540&lt;&gt;"",
        IF(INT('Drill Size Info'!$AA$19)=INT('Drill Size Info'!$AB$19),
            --(INT('Drill Size Info'!$AA$19) &amp; "." &amp; RIGHT(DA540,3)),
            IF(AND((--(INT('Drill Size Info'!$AA$19) &amp; "." &amp; RIGHT(DA540,3))&gt;=--('Drill Size Info'!$AA$19)), (--(INT('Drill Size Info'!$AA$19) &amp; "." &amp; RIGHT(DA540,3))&lt;=--('Drill Size Info'!$AB$19))),
                --(INT('Drill Size Info'!$AA$19) &amp; "." &amp; RIGHT(DA540,3)),
                --(INT('Drill Size Info'!$AB$19) &amp; "." &amp; RIGHT(DA540,3))
            )
        ),
        "N/A"
    )
)</f>
        <v>N/A</v>
      </c>
      <c r="X540" s="150" t="str">
        <f>IF(DE540&lt;&gt;"",
    IF(INT('Drill Size Info'!$AA$19)=INT('Drill Size Info'!$AB$15),
        --(INT('Drill Size Info'!$AA$15) &amp; "." &amp; DE540),
        IF(AND((--(INT('Drill Size Info'!$AA$15) &amp; "." &amp; DE540)&gt;=--('Drill Size Info'!$AA$15)), (--(INT('Drill Size Info'!$AA$15) &amp; "." &amp; DE540)&lt;=--('Drill Size Info'!$AB$15))),
            --(INT('Drill Size Info'!$AA$15) &amp; "." &amp; DE540),
            --(INT('Drill Size Info'!$AB$15) &amp; "." &amp; DE540)
        )
    ),
    IF(DD540&lt;&gt;"",
        IF(INT('Drill Size Info'!$AA$15)=INT('Drill Size Info'!$AB$15),
            --(INT('Drill Size Info'!$AA$15) &amp; "." &amp; LEFT(DD540,3)),
            IF(AND((--(INT('Drill Size Info'!$AA$15) &amp; "." &amp; LEFT(DD540,3))&gt;=--('Drill Size Info'!$AA$15)), (--(INT('Drill Size Info'!$AA$15) &amp; "." &amp; LEFT(DD540,3))&lt;=--('Drill Size Info'!$AB$15))),
                --(INT('Drill Size Info'!$AA$15) &amp; "." &amp; LEFT(DD540,3)),
                --(INT('Drill Size Info'!$AB$15) &amp; "." &amp; LEFT(DD540,3))
            )
        ),
        "OK"
    )
)</f>
        <v>OK</v>
      </c>
      <c r="Y540" s="150" t="str">
        <f>IF(DF540&lt;&gt;"",
    IF(INT('Drill Size Info'!$AA$19)=INT('Drill Size Info'!$AB$15),
        --(INT('Drill Size Info'!$AA$15) &amp; "." &amp; DF540),
        IF(AND((--(INT('Drill Size Info'!$AA$15) &amp; "." &amp; DF540)&gt;=--('Drill Size Info'!$AA$15)), (--(INT('Drill Size Info'!$AA$15) &amp; "." &amp; DF540)&lt;=--('Drill Size Info'!$AB$15))),
            --(INT('Drill Size Info'!$AA$15) &amp; "." &amp; DF540),
            --(INT('Drill Size Info'!$AB$15) &amp; "." &amp; DF540)
        )
    ),
    IF(DD540&lt;&gt;"",
        IF(INT('Drill Size Info'!$AA$15)=INT('Drill Size Info'!$AB$15),
            --(INT('Drill Size Info'!$AA$15) &amp; "." &amp; RIGHT(DD540,3)),
            IF(AND((--(INT('Drill Size Info'!$AA$15) &amp; "." &amp; RIGHT(DD540,3))&gt;=--('Drill Size Info'!$AA$15)), (--(INT('Drill Size Info'!$AA$15) &amp; "." &amp; RIGHT(DD540,3))&lt;=--('Drill Size Info'!$AB$15))),
                --(INT('Drill Size Info'!$AA$15) &amp; "." &amp; RIGHT(DD540,3)),
                --(INT('Drill Size Info'!$AB$15) &amp; "." &amp; RIGHT(DD540,3))
            )
        ),
        "N/A"
    )
)</f>
        <v>N/A</v>
      </c>
      <c r="Z540" s="162"/>
      <c r="AA540" s="162"/>
      <c r="AB540" s="162"/>
      <c r="AC540" s="162"/>
      <c r="AD540" s="162"/>
      <c r="AE540" s="162"/>
      <c r="AF540" s="162"/>
      <c r="AG540" s="162"/>
      <c r="AH540" s="162"/>
      <c r="AI540" s="162"/>
      <c r="AJ540" s="162"/>
      <c r="AK540" s="183"/>
      <c r="AL540" s="183"/>
      <c r="AM540" s="162"/>
      <c r="AN540" s="162"/>
      <c r="AO540" s="162"/>
      <c r="AP540" s="162"/>
      <c r="AQ540" s="162"/>
      <c r="AR540" s="162"/>
      <c r="AS540" s="162"/>
      <c r="AT540" s="162"/>
      <c r="AU540" s="162"/>
      <c r="AV540" s="162"/>
      <c r="AW540" s="162"/>
      <c r="AX540" s="162"/>
      <c r="AY540" s="162"/>
      <c r="AZ540" s="163"/>
      <c r="BA540" s="163"/>
      <c r="BB540" s="163"/>
      <c r="BC540" s="163"/>
      <c r="BD540" s="163"/>
      <c r="BE540" s="163"/>
      <c r="BF540" s="164"/>
      <c r="BG540" s="165"/>
      <c r="BH540" s="162"/>
      <c r="BI540" s="162"/>
      <c r="BJ540" s="164"/>
      <c r="BK540" s="95"/>
      <c r="BL540" s="182"/>
      <c r="BM540" s="182"/>
      <c r="BN540" s="182"/>
      <c r="BO540" s="182"/>
      <c r="BP540" s="95" t="str">
        <f t="shared" si="249"/>
        <v/>
      </c>
    </row>
    <row r="541" spans="2:68" x14ac:dyDescent="0.2">
      <c r="B541" s="156">
        <f t="shared" si="250"/>
        <v>533</v>
      </c>
      <c r="C541" s="158" t="str">
        <f>CONCATENATE('DATA SHEET'!$B$9, 'DATA SHEET'!$Q$2)</f>
        <v>" HWDP</v>
      </c>
      <c r="D541" s="157" t="str">
        <f t="shared" si="251"/>
        <v/>
      </c>
      <c r="E541" s="158" t="str">
        <f>IF('DATA SHEET'!$E$10="Cat 2","N/A","OK")</f>
        <v>OK</v>
      </c>
      <c r="F541" s="158" t="str">
        <f>IF('DATA SHEET'!$E$10="Cat 2","N/A","OK")</f>
        <v>OK</v>
      </c>
      <c r="G541" s="160"/>
      <c r="H541" s="160"/>
      <c r="I541" s="160" t="s">
        <v>194</v>
      </c>
      <c r="J541" s="160" t="str">
        <f t="shared" si="252"/>
        <v>OK</v>
      </c>
      <c r="K541" s="160" t="str">
        <f t="shared" si="252"/>
        <v>OK</v>
      </c>
      <c r="L541" s="160" t="str">
        <f>IF('DATA SHEET'!$B$10="NC-50","N/A","OK")</f>
        <v>OK</v>
      </c>
      <c r="M541" s="160" t="str">
        <f>IF('DATA SHEET'!$B$10="NC-50","N/A","OK")</f>
        <v>OK</v>
      </c>
      <c r="N541" s="160"/>
      <c r="O541" s="160"/>
      <c r="P541" s="160"/>
      <c r="Q541" s="160"/>
      <c r="R541" s="160"/>
      <c r="S541" s="160"/>
      <c r="T541" s="160"/>
      <c r="U541" s="160"/>
      <c r="V541" s="150" t="str">
        <f>IF(DB541&lt;&gt;"",
    IF(INT('Drill Size Info'!$AA$19)=INT('Drill Size Info'!$AB$19),
        --(INT('Drill Size Info'!$AA$19) &amp; "." &amp; DB541),
        IF(AND((--(INT('Drill Size Info'!$AA$19) &amp; "." &amp; DB541)&gt;=--('Drill Size Info'!$AA$19)), (--(INT('Drill Size Info'!$AA$19) &amp; "." &amp; DB541)&lt;=--('Drill Size Info'!$AB$19))),
            --(INT('Drill Size Info'!$AA$19) &amp; "." &amp; DB541),
            --(INT('Drill Size Info'!$AB$19) &amp; "." &amp; DB541)
        )
    ),
    IF(DA541&lt;&gt;"",
        IF(INT('Drill Size Info'!$AA$19)=INT('Drill Size Info'!$AB$19),
            --(INT('Drill Size Info'!$AA$19) &amp; "." &amp; LEFT(DA541,3)),
            IF(AND((--(INT('Drill Size Info'!$AA$19) &amp; "." &amp; LEFT(DA541,3))&gt;=--('Drill Size Info'!$AA$19)), (--(INT('Drill Size Info'!$AA$19) &amp; "." &amp; LEFT(DA541,3))&lt;=--('Drill Size Info'!$AB$19))),
                --(INT('Drill Size Info'!$AA$19) &amp; "." &amp; LEFT(DA541,3)),
                --(INT('Drill Size Info'!$AB$19) &amp; "." &amp; LEFT(DA541,3))
            )
        ),
        "OK"
    )
)</f>
        <v>OK</v>
      </c>
      <c r="W541" s="150" t="str">
        <f>IF(DC541&lt;&gt;"",
    IF(INT('Drill Size Info'!$AA$19)=INT('Drill Size Info'!$AB$19),
        --(INT('Drill Size Info'!$AA$19) &amp; "." &amp; DC541),
        IF(AND((--(INT('Drill Size Info'!$AA$19) &amp; "." &amp; DC541)&gt;=--('Drill Size Info'!$AA$19)), (--(INT('Drill Size Info'!$AA$19) &amp; "." &amp; DC541)&lt;=--('Drill Size Info'!$AB$19))),
            --(INT('Drill Size Info'!$AA$19) &amp; "." &amp; DC541),
            --(INT('Drill Size Info'!$AB$19) &amp; "." &amp; DC541)
        )
    ),
    IF(DA541&lt;&gt;"",
        IF(INT('Drill Size Info'!$AA$19)=INT('Drill Size Info'!$AB$19),
            --(INT('Drill Size Info'!$AA$19) &amp; "." &amp; RIGHT(DA541,3)),
            IF(AND((--(INT('Drill Size Info'!$AA$19) &amp; "." &amp; RIGHT(DA541,3))&gt;=--('Drill Size Info'!$AA$19)), (--(INT('Drill Size Info'!$AA$19) &amp; "." &amp; RIGHT(DA541,3))&lt;=--('Drill Size Info'!$AB$19))),
                --(INT('Drill Size Info'!$AA$19) &amp; "." &amp; RIGHT(DA541,3)),
                --(INT('Drill Size Info'!$AB$19) &amp; "." &amp; RIGHT(DA541,3))
            )
        ),
        "N/A"
    )
)</f>
        <v>N/A</v>
      </c>
      <c r="X541" s="150" t="str">
        <f>IF(DE541&lt;&gt;"",
    IF(INT('Drill Size Info'!$AA$19)=INT('Drill Size Info'!$AB$15),
        --(INT('Drill Size Info'!$AA$15) &amp; "." &amp; DE541),
        IF(AND((--(INT('Drill Size Info'!$AA$15) &amp; "." &amp; DE541)&gt;=--('Drill Size Info'!$AA$15)), (--(INT('Drill Size Info'!$AA$15) &amp; "." &amp; DE541)&lt;=--('Drill Size Info'!$AB$15))),
            --(INT('Drill Size Info'!$AA$15) &amp; "." &amp; DE541),
            --(INT('Drill Size Info'!$AB$15) &amp; "." &amp; DE541)
        )
    ),
    IF(DD541&lt;&gt;"",
        IF(INT('Drill Size Info'!$AA$15)=INT('Drill Size Info'!$AB$15),
            --(INT('Drill Size Info'!$AA$15) &amp; "." &amp; LEFT(DD541,3)),
            IF(AND((--(INT('Drill Size Info'!$AA$15) &amp; "." &amp; LEFT(DD541,3))&gt;=--('Drill Size Info'!$AA$15)), (--(INT('Drill Size Info'!$AA$15) &amp; "." &amp; LEFT(DD541,3))&lt;=--('Drill Size Info'!$AB$15))),
                --(INT('Drill Size Info'!$AA$15) &amp; "." &amp; LEFT(DD541,3)),
                --(INT('Drill Size Info'!$AB$15) &amp; "." &amp; LEFT(DD541,3))
            )
        ),
        "OK"
    )
)</f>
        <v>OK</v>
      </c>
      <c r="Y541" s="150" t="str">
        <f>IF(DF541&lt;&gt;"",
    IF(INT('Drill Size Info'!$AA$19)=INT('Drill Size Info'!$AB$15),
        --(INT('Drill Size Info'!$AA$15) &amp; "." &amp; DF541),
        IF(AND((--(INT('Drill Size Info'!$AA$15) &amp; "." &amp; DF541)&gt;=--('Drill Size Info'!$AA$15)), (--(INT('Drill Size Info'!$AA$15) &amp; "." &amp; DF541)&lt;=--('Drill Size Info'!$AB$15))),
            --(INT('Drill Size Info'!$AA$15) &amp; "." &amp; DF541),
            --(INT('Drill Size Info'!$AB$15) &amp; "." &amp; DF541)
        )
    ),
    IF(DD541&lt;&gt;"",
        IF(INT('Drill Size Info'!$AA$15)=INT('Drill Size Info'!$AB$15),
            --(INT('Drill Size Info'!$AA$15) &amp; "." &amp; RIGHT(DD541,3)),
            IF(AND((--(INT('Drill Size Info'!$AA$15) &amp; "." &amp; RIGHT(DD541,3))&gt;=--('Drill Size Info'!$AA$15)), (--(INT('Drill Size Info'!$AA$15) &amp; "." &amp; RIGHT(DD541,3))&lt;=--('Drill Size Info'!$AB$15))),
                --(INT('Drill Size Info'!$AA$15) &amp; "." &amp; RIGHT(DD541,3)),
                --(INT('Drill Size Info'!$AB$15) &amp; "." &amp; RIGHT(DD541,3))
            )
        ),
        "N/A"
    )
)</f>
        <v>N/A</v>
      </c>
      <c r="Z541" s="162"/>
      <c r="AA541" s="162"/>
      <c r="AB541" s="162"/>
      <c r="AC541" s="162"/>
      <c r="AD541" s="162"/>
      <c r="AE541" s="162"/>
      <c r="AF541" s="162"/>
      <c r="AG541" s="162"/>
      <c r="AH541" s="162"/>
      <c r="AI541" s="162"/>
      <c r="AJ541" s="162"/>
      <c r="AK541" s="183"/>
      <c r="AL541" s="183"/>
      <c r="AM541" s="162"/>
      <c r="AN541" s="162"/>
      <c r="AO541" s="162"/>
      <c r="AP541" s="162"/>
      <c r="AQ541" s="162"/>
      <c r="AR541" s="162"/>
      <c r="AS541" s="162"/>
      <c r="AT541" s="162"/>
      <c r="AU541" s="162"/>
      <c r="AV541" s="162"/>
      <c r="AW541" s="162"/>
      <c r="AX541" s="162"/>
      <c r="AY541" s="162"/>
      <c r="AZ541" s="163"/>
      <c r="BA541" s="163"/>
      <c r="BB541" s="163"/>
      <c r="BC541" s="163"/>
      <c r="BD541" s="163"/>
      <c r="BE541" s="163"/>
      <c r="BF541" s="164"/>
      <c r="BG541" s="165"/>
      <c r="BH541" s="162"/>
      <c r="BI541" s="162"/>
      <c r="BJ541" s="164"/>
      <c r="BK541" s="95"/>
      <c r="BL541" s="182"/>
      <c r="BM541" s="182"/>
      <c r="BN541" s="182"/>
      <c r="BO541" s="182"/>
      <c r="BP541" s="95" t="str">
        <f t="shared" si="249"/>
        <v/>
      </c>
    </row>
    <row r="542" spans="2:68" x14ac:dyDescent="0.2">
      <c r="B542" s="156">
        <f t="shared" si="250"/>
        <v>534</v>
      </c>
      <c r="C542" s="158" t="str">
        <f>CONCATENATE('DATA SHEET'!$B$9, 'DATA SHEET'!$Q$2)</f>
        <v>" HWDP</v>
      </c>
      <c r="D542" s="157" t="str">
        <f t="shared" si="251"/>
        <v/>
      </c>
      <c r="E542" s="158" t="str">
        <f>IF('DATA SHEET'!$E$10="Cat 2","N/A","OK")</f>
        <v>OK</v>
      </c>
      <c r="F542" s="158" t="str">
        <f>IF('DATA SHEET'!$E$10="Cat 2","N/A","OK")</f>
        <v>OK</v>
      </c>
      <c r="G542" s="160"/>
      <c r="H542" s="160"/>
      <c r="I542" s="160" t="s">
        <v>194</v>
      </c>
      <c r="J542" s="160" t="str">
        <f t="shared" si="252"/>
        <v>OK</v>
      </c>
      <c r="K542" s="160" t="str">
        <f t="shared" si="252"/>
        <v>OK</v>
      </c>
      <c r="L542" s="160" t="str">
        <f>IF('DATA SHEET'!$B$10="NC-50","N/A","OK")</f>
        <v>OK</v>
      </c>
      <c r="M542" s="160" t="str">
        <f>IF('DATA SHEET'!$B$10="NC-50","N/A","OK")</f>
        <v>OK</v>
      </c>
      <c r="N542" s="160"/>
      <c r="O542" s="160"/>
      <c r="P542" s="160"/>
      <c r="Q542" s="160"/>
      <c r="R542" s="160"/>
      <c r="S542" s="160"/>
      <c r="T542" s="160"/>
      <c r="U542" s="160"/>
      <c r="V542" s="150" t="str">
        <f>IF(DB542&lt;&gt;"",
    IF(INT('Drill Size Info'!$AA$19)=INT('Drill Size Info'!$AB$19),
        --(INT('Drill Size Info'!$AA$19) &amp; "." &amp; DB542),
        IF(AND((--(INT('Drill Size Info'!$AA$19) &amp; "." &amp; DB542)&gt;=--('Drill Size Info'!$AA$19)), (--(INT('Drill Size Info'!$AA$19) &amp; "." &amp; DB542)&lt;=--('Drill Size Info'!$AB$19))),
            --(INT('Drill Size Info'!$AA$19) &amp; "." &amp; DB542),
            --(INT('Drill Size Info'!$AB$19) &amp; "." &amp; DB542)
        )
    ),
    IF(DA542&lt;&gt;"",
        IF(INT('Drill Size Info'!$AA$19)=INT('Drill Size Info'!$AB$19),
            --(INT('Drill Size Info'!$AA$19) &amp; "." &amp; LEFT(DA542,3)),
            IF(AND((--(INT('Drill Size Info'!$AA$19) &amp; "." &amp; LEFT(DA542,3))&gt;=--('Drill Size Info'!$AA$19)), (--(INT('Drill Size Info'!$AA$19) &amp; "." &amp; LEFT(DA542,3))&lt;=--('Drill Size Info'!$AB$19))),
                --(INT('Drill Size Info'!$AA$19) &amp; "." &amp; LEFT(DA542,3)),
                --(INT('Drill Size Info'!$AB$19) &amp; "." &amp; LEFT(DA542,3))
            )
        ),
        "OK"
    )
)</f>
        <v>OK</v>
      </c>
      <c r="W542" s="150" t="str">
        <f>IF(DC542&lt;&gt;"",
    IF(INT('Drill Size Info'!$AA$19)=INT('Drill Size Info'!$AB$19),
        --(INT('Drill Size Info'!$AA$19) &amp; "." &amp; DC542),
        IF(AND((--(INT('Drill Size Info'!$AA$19) &amp; "." &amp; DC542)&gt;=--('Drill Size Info'!$AA$19)), (--(INT('Drill Size Info'!$AA$19) &amp; "." &amp; DC542)&lt;=--('Drill Size Info'!$AB$19))),
            --(INT('Drill Size Info'!$AA$19) &amp; "." &amp; DC542),
            --(INT('Drill Size Info'!$AB$19) &amp; "." &amp; DC542)
        )
    ),
    IF(DA542&lt;&gt;"",
        IF(INT('Drill Size Info'!$AA$19)=INT('Drill Size Info'!$AB$19),
            --(INT('Drill Size Info'!$AA$19) &amp; "." &amp; RIGHT(DA542,3)),
            IF(AND((--(INT('Drill Size Info'!$AA$19) &amp; "." &amp; RIGHT(DA542,3))&gt;=--('Drill Size Info'!$AA$19)), (--(INT('Drill Size Info'!$AA$19) &amp; "." &amp; RIGHT(DA542,3))&lt;=--('Drill Size Info'!$AB$19))),
                --(INT('Drill Size Info'!$AA$19) &amp; "." &amp; RIGHT(DA542,3)),
                --(INT('Drill Size Info'!$AB$19) &amp; "." &amp; RIGHT(DA542,3))
            )
        ),
        "N/A"
    )
)</f>
        <v>N/A</v>
      </c>
      <c r="X542" s="150" t="str">
        <f>IF(DE542&lt;&gt;"",
    IF(INT('Drill Size Info'!$AA$19)=INT('Drill Size Info'!$AB$15),
        --(INT('Drill Size Info'!$AA$15) &amp; "." &amp; DE542),
        IF(AND((--(INT('Drill Size Info'!$AA$15) &amp; "." &amp; DE542)&gt;=--('Drill Size Info'!$AA$15)), (--(INT('Drill Size Info'!$AA$15) &amp; "." &amp; DE542)&lt;=--('Drill Size Info'!$AB$15))),
            --(INT('Drill Size Info'!$AA$15) &amp; "." &amp; DE542),
            --(INT('Drill Size Info'!$AB$15) &amp; "." &amp; DE542)
        )
    ),
    IF(DD542&lt;&gt;"",
        IF(INT('Drill Size Info'!$AA$15)=INT('Drill Size Info'!$AB$15),
            --(INT('Drill Size Info'!$AA$15) &amp; "." &amp; LEFT(DD542,3)),
            IF(AND((--(INT('Drill Size Info'!$AA$15) &amp; "." &amp; LEFT(DD542,3))&gt;=--('Drill Size Info'!$AA$15)), (--(INT('Drill Size Info'!$AA$15) &amp; "." &amp; LEFT(DD542,3))&lt;=--('Drill Size Info'!$AB$15))),
                --(INT('Drill Size Info'!$AA$15) &amp; "." &amp; LEFT(DD542,3)),
                --(INT('Drill Size Info'!$AB$15) &amp; "." &amp; LEFT(DD542,3))
            )
        ),
        "OK"
    )
)</f>
        <v>OK</v>
      </c>
      <c r="Y542" s="150" t="str">
        <f>IF(DF542&lt;&gt;"",
    IF(INT('Drill Size Info'!$AA$19)=INT('Drill Size Info'!$AB$15),
        --(INT('Drill Size Info'!$AA$15) &amp; "." &amp; DF542),
        IF(AND((--(INT('Drill Size Info'!$AA$15) &amp; "." &amp; DF542)&gt;=--('Drill Size Info'!$AA$15)), (--(INT('Drill Size Info'!$AA$15) &amp; "." &amp; DF542)&lt;=--('Drill Size Info'!$AB$15))),
            --(INT('Drill Size Info'!$AA$15) &amp; "." &amp; DF542),
            --(INT('Drill Size Info'!$AB$15) &amp; "." &amp; DF542)
        )
    ),
    IF(DD542&lt;&gt;"",
        IF(INT('Drill Size Info'!$AA$15)=INT('Drill Size Info'!$AB$15),
            --(INT('Drill Size Info'!$AA$15) &amp; "." &amp; RIGHT(DD542,3)),
            IF(AND((--(INT('Drill Size Info'!$AA$15) &amp; "." &amp; RIGHT(DD542,3))&gt;=--('Drill Size Info'!$AA$15)), (--(INT('Drill Size Info'!$AA$15) &amp; "." &amp; RIGHT(DD542,3))&lt;=--('Drill Size Info'!$AB$15))),
                --(INT('Drill Size Info'!$AA$15) &amp; "." &amp; RIGHT(DD542,3)),
                --(INT('Drill Size Info'!$AB$15) &amp; "." &amp; RIGHT(DD542,3))
            )
        ),
        "N/A"
    )
)</f>
        <v>N/A</v>
      </c>
      <c r="Z542" s="162"/>
      <c r="AA542" s="162"/>
      <c r="AB542" s="162"/>
      <c r="AC542" s="162"/>
      <c r="AD542" s="162"/>
      <c r="AE542" s="162"/>
      <c r="AF542" s="162"/>
      <c r="AG542" s="162"/>
      <c r="AH542" s="162"/>
      <c r="AI542" s="162"/>
      <c r="AJ542" s="162"/>
      <c r="AK542" s="183"/>
      <c r="AL542" s="183"/>
      <c r="AM542" s="162"/>
      <c r="AN542" s="162"/>
      <c r="AO542" s="162"/>
      <c r="AP542" s="162"/>
      <c r="AQ542" s="162"/>
      <c r="AR542" s="162"/>
      <c r="AS542" s="162"/>
      <c r="AT542" s="162"/>
      <c r="AU542" s="162"/>
      <c r="AV542" s="162"/>
      <c r="AW542" s="162"/>
      <c r="AX542" s="162"/>
      <c r="AY542" s="162"/>
      <c r="AZ542" s="163"/>
      <c r="BA542" s="163"/>
      <c r="BB542" s="163"/>
      <c r="BC542" s="163"/>
      <c r="BD542" s="163"/>
      <c r="BE542" s="163"/>
      <c r="BF542" s="164"/>
      <c r="BG542" s="165"/>
      <c r="BH542" s="162"/>
      <c r="BI542" s="162"/>
      <c r="BJ542" s="164"/>
      <c r="BK542" s="95"/>
      <c r="BL542" s="182"/>
      <c r="BM542" s="182"/>
      <c r="BN542" s="182"/>
      <c r="BO542" s="182"/>
      <c r="BP542" s="95" t="str">
        <f t="shared" si="249"/>
        <v/>
      </c>
    </row>
    <row r="543" spans="2:68" x14ac:dyDescent="0.2">
      <c r="B543" s="156">
        <f t="shared" si="250"/>
        <v>535</v>
      </c>
      <c r="C543" s="158" t="str">
        <f>CONCATENATE('DATA SHEET'!$B$9, 'DATA SHEET'!$Q$2)</f>
        <v>" HWDP</v>
      </c>
      <c r="D543" s="157" t="str">
        <f t="shared" si="251"/>
        <v/>
      </c>
      <c r="E543" s="158" t="str">
        <f>IF('DATA SHEET'!$E$10="Cat 2","N/A","OK")</f>
        <v>OK</v>
      </c>
      <c r="F543" s="158" t="str">
        <f>IF('DATA SHEET'!$E$10="Cat 2","N/A","OK")</f>
        <v>OK</v>
      </c>
      <c r="G543" s="160"/>
      <c r="H543" s="160"/>
      <c r="I543" s="160" t="s">
        <v>194</v>
      </c>
      <c r="J543" s="160" t="str">
        <f t="shared" si="252"/>
        <v>OK</v>
      </c>
      <c r="K543" s="160" t="str">
        <f t="shared" si="252"/>
        <v>OK</v>
      </c>
      <c r="L543" s="160" t="str">
        <f>IF('DATA SHEET'!$B$10="NC-50","N/A","OK")</f>
        <v>OK</v>
      </c>
      <c r="M543" s="160" t="str">
        <f>IF('DATA SHEET'!$B$10="NC-50","N/A","OK")</f>
        <v>OK</v>
      </c>
      <c r="N543" s="160"/>
      <c r="O543" s="160"/>
      <c r="P543" s="160"/>
      <c r="Q543" s="160"/>
      <c r="R543" s="160"/>
      <c r="S543" s="160"/>
      <c r="T543" s="160"/>
      <c r="U543" s="160"/>
      <c r="V543" s="150" t="str">
        <f>IF(DB543&lt;&gt;"",
    IF(INT('Drill Size Info'!$AA$19)=INT('Drill Size Info'!$AB$19),
        --(INT('Drill Size Info'!$AA$19) &amp; "." &amp; DB543),
        IF(AND((--(INT('Drill Size Info'!$AA$19) &amp; "." &amp; DB543)&gt;=--('Drill Size Info'!$AA$19)), (--(INT('Drill Size Info'!$AA$19) &amp; "." &amp; DB543)&lt;=--('Drill Size Info'!$AB$19))),
            --(INT('Drill Size Info'!$AA$19) &amp; "." &amp; DB543),
            --(INT('Drill Size Info'!$AB$19) &amp; "." &amp; DB543)
        )
    ),
    IF(DA543&lt;&gt;"",
        IF(INT('Drill Size Info'!$AA$19)=INT('Drill Size Info'!$AB$19),
            --(INT('Drill Size Info'!$AA$19) &amp; "." &amp; LEFT(DA543,3)),
            IF(AND((--(INT('Drill Size Info'!$AA$19) &amp; "." &amp; LEFT(DA543,3))&gt;=--('Drill Size Info'!$AA$19)), (--(INT('Drill Size Info'!$AA$19) &amp; "." &amp; LEFT(DA543,3))&lt;=--('Drill Size Info'!$AB$19))),
                --(INT('Drill Size Info'!$AA$19) &amp; "." &amp; LEFT(DA543,3)),
                --(INT('Drill Size Info'!$AB$19) &amp; "." &amp; LEFT(DA543,3))
            )
        ),
        "OK"
    )
)</f>
        <v>OK</v>
      </c>
      <c r="W543" s="150" t="str">
        <f>IF(DC543&lt;&gt;"",
    IF(INT('Drill Size Info'!$AA$19)=INT('Drill Size Info'!$AB$19),
        --(INT('Drill Size Info'!$AA$19) &amp; "." &amp; DC543),
        IF(AND((--(INT('Drill Size Info'!$AA$19) &amp; "." &amp; DC543)&gt;=--('Drill Size Info'!$AA$19)), (--(INT('Drill Size Info'!$AA$19) &amp; "." &amp; DC543)&lt;=--('Drill Size Info'!$AB$19))),
            --(INT('Drill Size Info'!$AA$19) &amp; "." &amp; DC543),
            --(INT('Drill Size Info'!$AB$19) &amp; "." &amp; DC543)
        )
    ),
    IF(DA543&lt;&gt;"",
        IF(INT('Drill Size Info'!$AA$19)=INT('Drill Size Info'!$AB$19),
            --(INT('Drill Size Info'!$AA$19) &amp; "." &amp; RIGHT(DA543,3)),
            IF(AND((--(INT('Drill Size Info'!$AA$19) &amp; "." &amp; RIGHT(DA543,3))&gt;=--('Drill Size Info'!$AA$19)), (--(INT('Drill Size Info'!$AA$19) &amp; "." &amp; RIGHT(DA543,3))&lt;=--('Drill Size Info'!$AB$19))),
                --(INT('Drill Size Info'!$AA$19) &amp; "." &amp; RIGHT(DA543,3)),
                --(INT('Drill Size Info'!$AB$19) &amp; "." &amp; RIGHT(DA543,3))
            )
        ),
        "N/A"
    )
)</f>
        <v>N/A</v>
      </c>
      <c r="X543" s="150" t="str">
        <f>IF(DE543&lt;&gt;"",
    IF(INT('Drill Size Info'!$AA$19)=INT('Drill Size Info'!$AB$15),
        --(INT('Drill Size Info'!$AA$15) &amp; "." &amp; DE543),
        IF(AND((--(INT('Drill Size Info'!$AA$15) &amp; "." &amp; DE543)&gt;=--('Drill Size Info'!$AA$15)), (--(INT('Drill Size Info'!$AA$15) &amp; "." &amp; DE543)&lt;=--('Drill Size Info'!$AB$15))),
            --(INT('Drill Size Info'!$AA$15) &amp; "." &amp; DE543),
            --(INT('Drill Size Info'!$AB$15) &amp; "." &amp; DE543)
        )
    ),
    IF(DD543&lt;&gt;"",
        IF(INT('Drill Size Info'!$AA$15)=INT('Drill Size Info'!$AB$15),
            --(INT('Drill Size Info'!$AA$15) &amp; "." &amp; LEFT(DD543,3)),
            IF(AND((--(INT('Drill Size Info'!$AA$15) &amp; "." &amp; LEFT(DD543,3))&gt;=--('Drill Size Info'!$AA$15)), (--(INT('Drill Size Info'!$AA$15) &amp; "." &amp; LEFT(DD543,3))&lt;=--('Drill Size Info'!$AB$15))),
                --(INT('Drill Size Info'!$AA$15) &amp; "." &amp; LEFT(DD543,3)),
                --(INT('Drill Size Info'!$AB$15) &amp; "." &amp; LEFT(DD543,3))
            )
        ),
        "OK"
    )
)</f>
        <v>OK</v>
      </c>
      <c r="Y543" s="150" t="str">
        <f>IF(DF543&lt;&gt;"",
    IF(INT('Drill Size Info'!$AA$19)=INT('Drill Size Info'!$AB$15),
        --(INT('Drill Size Info'!$AA$15) &amp; "." &amp; DF543),
        IF(AND((--(INT('Drill Size Info'!$AA$15) &amp; "." &amp; DF543)&gt;=--('Drill Size Info'!$AA$15)), (--(INT('Drill Size Info'!$AA$15) &amp; "." &amp; DF543)&lt;=--('Drill Size Info'!$AB$15))),
            --(INT('Drill Size Info'!$AA$15) &amp; "." &amp; DF543),
            --(INT('Drill Size Info'!$AB$15) &amp; "." &amp; DF543)
        )
    ),
    IF(DD543&lt;&gt;"",
        IF(INT('Drill Size Info'!$AA$15)=INT('Drill Size Info'!$AB$15),
            --(INT('Drill Size Info'!$AA$15) &amp; "." &amp; RIGHT(DD543,3)),
            IF(AND((--(INT('Drill Size Info'!$AA$15) &amp; "." &amp; RIGHT(DD543,3))&gt;=--('Drill Size Info'!$AA$15)), (--(INT('Drill Size Info'!$AA$15) &amp; "." &amp; RIGHT(DD543,3))&lt;=--('Drill Size Info'!$AB$15))),
                --(INT('Drill Size Info'!$AA$15) &amp; "." &amp; RIGHT(DD543,3)),
                --(INT('Drill Size Info'!$AB$15) &amp; "." &amp; RIGHT(DD543,3))
            )
        ),
        "N/A"
    )
)</f>
        <v>N/A</v>
      </c>
      <c r="Z543" s="162"/>
      <c r="AA543" s="162"/>
      <c r="AB543" s="162"/>
      <c r="AC543" s="162"/>
      <c r="AD543" s="162"/>
      <c r="AE543" s="162"/>
      <c r="AF543" s="162"/>
      <c r="AG543" s="162"/>
      <c r="AH543" s="162"/>
      <c r="AI543" s="162"/>
      <c r="AJ543" s="162"/>
      <c r="AK543" s="183"/>
      <c r="AL543" s="183"/>
      <c r="AM543" s="162"/>
      <c r="AN543" s="162"/>
      <c r="AO543" s="162"/>
      <c r="AP543" s="162"/>
      <c r="AQ543" s="162"/>
      <c r="AR543" s="162"/>
      <c r="AS543" s="162"/>
      <c r="AT543" s="162"/>
      <c r="AU543" s="162"/>
      <c r="AV543" s="162"/>
      <c r="AW543" s="162"/>
      <c r="AX543" s="162"/>
      <c r="AY543" s="162"/>
      <c r="AZ543" s="163"/>
      <c r="BA543" s="163"/>
      <c r="BB543" s="163"/>
      <c r="BC543" s="163"/>
      <c r="BD543" s="163"/>
      <c r="BE543" s="163"/>
      <c r="BF543" s="164"/>
      <c r="BG543" s="165"/>
      <c r="BH543" s="162"/>
      <c r="BI543" s="162"/>
      <c r="BJ543" s="164"/>
      <c r="BK543" s="95"/>
      <c r="BL543" s="182"/>
      <c r="BM543" s="182"/>
      <c r="BN543" s="182"/>
      <c r="BO543" s="182"/>
      <c r="BP543" s="95" t="str">
        <f t="shared" si="249"/>
        <v/>
      </c>
    </row>
    <row r="544" spans="2:68" x14ac:dyDescent="0.2">
      <c r="B544" s="156">
        <f t="shared" si="250"/>
        <v>536</v>
      </c>
      <c r="C544" s="158" t="str">
        <f>CONCATENATE('DATA SHEET'!$B$9, 'DATA SHEET'!$Q$2)</f>
        <v>" HWDP</v>
      </c>
      <c r="D544" s="157" t="str">
        <f t="shared" si="251"/>
        <v/>
      </c>
      <c r="E544" s="158" t="str">
        <f>IF('DATA SHEET'!$E$10="Cat 2","N/A","OK")</f>
        <v>OK</v>
      </c>
      <c r="F544" s="158" t="str">
        <f>IF('DATA SHEET'!$E$10="Cat 2","N/A","OK")</f>
        <v>OK</v>
      </c>
      <c r="G544" s="160"/>
      <c r="H544" s="160"/>
      <c r="I544" s="160" t="s">
        <v>194</v>
      </c>
      <c r="J544" s="160" t="str">
        <f t="shared" si="252"/>
        <v>OK</v>
      </c>
      <c r="K544" s="160" t="str">
        <f t="shared" si="252"/>
        <v>OK</v>
      </c>
      <c r="L544" s="160" t="str">
        <f>IF('DATA SHEET'!$B$10="NC-50","N/A","OK")</f>
        <v>OK</v>
      </c>
      <c r="M544" s="160" t="str">
        <f>IF('DATA SHEET'!$B$10="NC-50","N/A","OK")</f>
        <v>OK</v>
      </c>
      <c r="N544" s="160"/>
      <c r="O544" s="160"/>
      <c r="P544" s="160"/>
      <c r="Q544" s="160"/>
      <c r="R544" s="160"/>
      <c r="S544" s="160"/>
      <c r="T544" s="160"/>
      <c r="U544" s="160"/>
      <c r="V544" s="150" t="str">
        <f>IF(DB544&lt;&gt;"",
    IF(INT('Drill Size Info'!$AA$19)=INT('Drill Size Info'!$AB$19),
        --(INT('Drill Size Info'!$AA$19) &amp; "." &amp; DB544),
        IF(AND((--(INT('Drill Size Info'!$AA$19) &amp; "." &amp; DB544)&gt;=--('Drill Size Info'!$AA$19)), (--(INT('Drill Size Info'!$AA$19) &amp; "." &amp; DB544)&lt;=--('Drill Size Info'!$AB$19))),
            --(INT('Drill Size Info'!$AA$19) &amp; "." &amp; DB544),
            --(INT('Drill Size Info'!$AB$19) &amp; "." &amp; DB544)
        )
    ),
    IF(DA544&lt;&gt;"",
        IF(INT('Drill Size Info'!$AA$19)=INT('Drill Size Info'!$AB$19),
            --(INT('Drill Size Info'!$AA$19) &amp; "." &amp; LEFT(DA544,3)),
            IF(AND((--(INT('Drill Size Info'!$AA$19) &amp; "." &amp; LEFT(DA544,3))&gt;=--('Drill Size Info'!$AA$19)), (--(INT('Drill Size Info'!$AA$19) &amp; "." &amp; LEFT(DA544,3))&lt;=--('Drill Size Info'!$AB$19))),
                --(INT('Drill Size Info'!$AA$19) &amp; "." &amp; LEFT(DA544,3)),
                --(INT('Drill Size Info'!$AB$19) &amp; "." &amp; LEFT(DA544,3))
            )
        ),
        "OK"
    )
)</f>
        <v>OK</v>
      </c>
      <c r="W544" s="150" t="str">
        <f>IF(DC544&lt;&gt;"",
    IF(INT('Drill Size Info'!$AA$19)=INT('Drill Size Info'!$AB$19),
        --(INT('Drill Size Info'!$AA$19) &amp; "." &amp; DC544),
        IF(AND((--(INT('Drill Size Info'!$AA$19) &amp; "." &amp; DC544)&gt;=--('Drill Size Info'!$AA$19)), (--(INT('Drill Size Info'!$AA$19) &amp; "." &amp; DC544)&lt;=--('Drill Size Info'!$AB$19))),
            --(INT('Drill Size Info'!$AA$19) &amp; "." &amp; DC544),
            --(INT('Drill Size Info'!$AB$19) &amp; "." &amp; DC544)
        )
    ),
    IF(DA544&lt;&gt;"",
        IF(INT('Drill Size Info'!$AA$19)=INT('Drill Size Info'!$AB$19),
            --(INT('Drill Size Info'!$AA$19) &amp; "." &amp; RIGHT(DA544,3)),
            IF(AND((--(INT('Drill Size Info'!$AA$19) &amp; "." &amp; RIGHT(DA544,3))&gt;=--('Drill Size Info'!$AA$19)), (--(INT('Drill Size Info'!$AA$19) &amp; "." &amp; RIGHT(DA544,3))&lt;=--('Drill Size Info'!$AB$19))),
                --(INT('Drill Size Info'!$AA$19) &amp; "." &amp; RIGHT(DA544,3)),
                --(INT('Drill Size Info'!$AB$19) &amp; "." &amp; RIGHT(DA544,3))
            )
        ),
        "N/A"
    )
)</f>
        <v>N/A</v>
      </c>
      <c r="X544" s="150" t="str">
        <f>IF(DE544&lt;&gt;"",
    IF(INT('Drill Size Info'!$AA$19)=INT('Drill Size Info'!$AB$15),
        --(INT('Drill Size Info'!$AA$15) &amp; "." &amp; DE544),
        IF(AND((--(INT('Drill Size Info'!$AA$15) &amp; "." &amp; DE544)&gt;=--('Drill Size Info'!$AA$15)), (--(INT('Drill Size Info'!$AA$15) &amp; "." &amp; DE544)&lt;=--('Drill Size Info'!$AB$15))),
            --(INT('Drill Size Info'!$AA$15) &amp; "." &amp; DE544),
            --(INT('Drill Size Info'!$AB$15) &amp; "." &amp; DE544)
        )
    ),
    IF(DD544&lt;&gt;"",
        IF(INT('Drill Size Info'!$AA$15)=INT('Drill Size Info'!$AB$15),
            --(INT('Drill Size Info'!$AA$15) &amp; "." &amp; LEFT(DD544,3)),
            IF(AND((--(INT('Drill Size Info'!$AA$15) &amp; "." &amp; LEFT(DD544,3))&gt;=--('Drill Size Info'!$AA$15)), (--(INT('Drill Size Info'!$AA$15) &amp; "." &amp; LEFT(DD544,3))&lt;=--('Drill Size Info'!$AB$15))),
                --(INT('Drill Size Info'!$AA$15) &amp; "." &amp; LEFT(DD544,3)),
                --(INT('Drill Size Info'!$AB$15) &amp; "." &amp; LEFT(DD544,3))
            )
        ),
        "OK"
    )
)</f>
        <v>OK</v>
      </c>
      <c r="Y544" s="150" t="str">
        <f>IF(DF544&lt;&gt;"",
    IF(INT('Drill Size Info'!$AA$19)=INT('Drill Size Info'!$AB$15),
        --(INT('Drill Size Info'!$AA$15) &amp; "." &amp; DF544),
        IF(AND((--(INT('Drill Size Info'!$AA$15) &amp; "." &amp; DF544)&gt;=--('Drill Size Info'!$AA$15)), (--(INT('Drill Size Info'!$AA$15) &amp; "." &amp; DF544)&lt;=--('Drill Size Info'!$AB$15))),
            --(INT('Drill Size Info'!$AA$15) &amp; "." &amp; DF544),
            --(INT('Drill Size Info'!$AB$15) &amp; "." &amp; DF544)
        )
    ),
    IF(DD544&lt;&gt;"",
        IF(INT('Drill Size Info'!$AA$15)=INT('Drill Size Info'!$AB$15),
            --(INT('Drill Size Info'!$AA$15) &amp; "." &amp; RIGHT(DD544,3)),
            IF(AND((--(INT('Drill Size Info'!$AA$15) &amp; "." &amp; RIGHT(DD544,3))&gt;=--('Drill Size Info'!$AA$15)), (--(INT('Drill Size Info'!$AA$15) &amp; "." &amp; RIGHT(DD544,3))&lt;=--('Drill Size Info'!$AB$15))),
                --(INT('Drill Size Info'!$AA$15) &amp; "." &amp; RIGHT(DD544,3)),
                --(INT('Drill Size Info'!$AB$15) &amp; "." &amp; RIGHT(DD544,3))
            )
        ),
        "N/A"
    )
)</f>
        <v>N/A</v>
      </c>
      <c r="Z544" s="162"/>
      <c r="AA544" s="162"/>
      <c r="AB544" s="162"/>
      <c r="AC544" s="162"/>
      <c r="AD544" s="162"/>
      <c r="AE544" s="162"/>
      <c r="AF544" s="162"/>
      <c r="AG544" s="162"/>
      <c r="AH544" s="162"/>
      <c r="AI544" s="162"/>
      <c r="AJ544" s="162"/>
      <c r="AK544" s="183"/>
      <c r="AL544" s="183"/>
      <c r="AM544" s="162"/>
      <c r="AN544" s="162"/>
      <c r="AO544" s="162"/>
      <c r="AP544" s="162"/>
      <c r="AQ544" s="162"/>
      <c r="AR544" s="162"/>
      <c r="AS544" s="162"/>
      <c r="AT544" s="162"/>
      <c r="AU544" s="162"/>
      <c r="AV544" s="162"/>
      <c r="AW544" s="162"/>
      <c r="AX544" s="162"/>
      <c r="AY544" s="162"/>
      <c r="AZ544" s="163"/>
      <c r="BA544" s="163"/>
      <c r="BB544" s="163"/>
      <c r="BC544" s="163"/>
      <c r="BD544" s="163"/>
      <c r="BE544" s="163"/>
      <c r="BF544" s="164"/>
      <c r="BG544" s="165"/>
      <c r="BH544" s="162"/>
      <c r="BI544" s="162"/>
      <c r="BJ544" s="164"/>
      <c r="BK544" s="95"/>
      <c r="BL544" s="182"/>
      <c r="BM544" s="182"/>
      <c r="BN544" s="182"/>
      <c r="BO544" s="182"/>
      <c r="BP544" s="95" t="str">
        <f t="shared" si="249"/>
        <v/>
      </c>
    </row>
    <row r="545" spans="2:68" x14ac:dyDescent="0.2">
      <c r="B545" s="156">
        <f t="shared" si="250"/>
        <v>537</v>
      </c>
      <c r="C545" s="158" t="str">
        <f>CONCATENATE('DATA SHEET'!$B$9, 'DATA SHEET'!$Q$2)</f>
        <v>" HWDP</v>
      </c>
      <c r="D545" s="157" t="str">
        <f t="shared" si="251"/>
        <v/>
      </c>
      <c r="E545" s="158" t="str">
        <f>IF('DATA SHEET'!$E$10="Cat 2","N/A","OK")</f>
        <v>OK</v>
      </c>
      <c r="F545" s="158" t="str">
        <f>IF('DATA SHEET'!$E$10="Cat 2","N/A","OK")</f>
        <v>OK</v>
      </c>
      <c r="G545" s="160"/>
      <c r="H545" s="160"/>
      <c r="I545" s="160" t="s">
        <v>194</v>
      </c>
      <c r="J545" s="160" t="str">
        <f t="shared" si="252"/>
        <v>OK</v>
      </c>
      <c r="K545" s="160" t="str">
        <f t="shared" si="252"/>
        <v>OK</v>
      </c>
      <c r="L545" s="160" t="str">
        <f>IF('DATA SHEET'!$B$10="NC-50","N/A","OK")</f>
        <v>OK</v>
      </c>
      <c r="M545" s="160" t="str">
        <f>IF('DATA SHEET'!$B$10="NC-50","N/A","OK")</f>
        <v>OK</v>
      </c>
      <c r="N545" s="160"/>
      <c r="O545" s="160"/>
      <c r="P545" s="160"/>
      <c r="Q545" s="160"/>
      <c r="R545" s="160"/>
      <c r="S545" s="160"/>
      <c r="T545" s="160"/>
      <c r="U545" s="160"/>
      <c r="V545" s="150" t="str">
        <f>IF(DB545&lt;&gt;"",
    IF(INT('Drill Size Info'!$AA$19)=INT('Drill Size Info'!$AB$19),
        --(INT('Drill Size Info'!$AA$19) &amp; "." &amp; DB545),
        IF(AND((--(INT('Drill Size Info'!$AA$19) &amp; "." &amp; DB545)&gt;=--('Drill Size Info'!$AA$19)), (--(INT('Drill Size Info'!$AA$19) &amp; "." &amp; DB545)&lt;=--('Drill Size Info'!$AB$19))),
            --(INT('Drill Size Info'!$AA$19) &amp; "." &amp; DB545),
            --(INT('Drill Size Info'!$AB$19) &amp; "." &amp; DB545)
        )
    ),
    IF(DA545&lt;&gt;"",
        IF(INT('Drill Size Info'!$AA$19)=INT('Drill Size Info'!$AB$19),
            --(INT('Drill Size Info'!$AA$19) &amp; "." &amp; LEFT(DA545,3)),
            IF(AND((--(INT('Drill Size Info'!$AA$19) &amp; "." &amp; LEFT(DA545,3))&gt;=--('Drill Size Info'!$AA$19)), (--(INT('Drill Size Info'!$AA$19) &amp; "." &amp; LEFT(DA545,3))&lt;=--('Drill Size Info'!$AB$19))),
                --(INT('Drill Size Info'!$AA$19) &amp; "." &amp; LEFT(DA545,3)),
                --(INT('Drill Size Info'!$AB$19) &amp; "." &amp; LEFT(DA545,3))
            )
        ),
        "OK"
    )
)</f>
        <v>OK</v>
      </c>
      <c r="W545" s="150" t="str">
        <f>IF(DC545&lt;&gt;"",
    IF(INT('Drill Size Info'!$AA$19)=INT('Drill Size Info'!$AB$19),
        --(INT('Drill Size Info'!$AA$19) &amp; "." &amp; DC545),
        IF(AND((--(INT('Drill Size Info'!$AA$19) &amp; "." &amp; DC545)&gt;=--('Drill Size Info'!$AA$19)), (--(INT('Drill Size Info'!$AA$19) &amp; "." &amp; DC545)&lt;=--('Drill Size Info'!$AB$19))),
            --(INT('Drill Size Info'!$AA$19) &amp; "." &amp; DC545),
            --(INT('Drill Size Info'!$AB$19) &amp; "." &amp; DC545)
        )
    ),
    IF(DA545&lt;&gt;"",
        IF(INT('Drill Size Info'!$AA$19)=INT('Drill Size Info'!$AB$19),
            --(INT('Drill Size Info'!$AA$19) &amp; "." &amp; RIGHT(DA545,3)),
            IF(AND((--(INT('Drill Size Info'!$AA$19) &amp; "." &amp; RIGHT(DA545,3))&gt;=--('Drill Size Info'!$AA$19)), (--(INT('Drill Size Info'!$AA$19) &amp; "." &amp; RIGHT(DA545,3))&lt;=--('Drill Size Info'!$AB$19))),
                --(INT('Drill Size Info'!$AA$19) &amp; "." &amp; RIGHT(DA545,3)),
                --(INT('Drill Size Info'!$AB$19) &amp; "." &amp; RIGHT(DA545,3))
            )
        ),
        "N/A"
    )
)</f>
        <v>N/A</v>
      </c>
      <c r="X545" s="150" t="str">
        <f>IF(DE545&lt;&gt;"",
    IF(INT('Drill Size Info'!$AA$19)=INT('Drill Size Info'!$AB$15),
        --(INT('Drill Size Info'!$AA$15) &amp; "." &amp; DE545),
        IF(AND((--(INT('Drill Size Info'!$AA$15) &amp; "." &amp; DE545)&gt;=--('Drill Size Info'!$AA$15)), (--(INT('Drill Size Info'!$AA$15) &amp; "." &amp; DE545)&lt;=--('Drill Size Info'!$AB$15))),
            --(INT('Drill Size Info'!$AA$15) &amp; "." &amp; DE545),
            --(INT('Drill Size Info'!$AB$15) &amp; "." &amp; DE545)
        )
    ),
    IF(DD545&lt;&gt;"",
        IF(INT('Drill Size Info'!$AA$15)=INT('Drill Size Info'!$AB$15),
            --(INT('Drill Size Info'!$AA$15) &amp; "." &amp; LEFT(DD545,3)),
            IF(AND((--(INT('Drill Size Info'!$AA$15) &amp; "." &amp; LEFT(DD545,3))&gt;=--('Drill Size Info'!$AA$15)), (--(INT('Drill Size Info'!$AA$15) &amp; "." &amp; LEFT(DD545,3))&lt;=--('Drill Size Info'!$AB$15))),
                --(INT('Drill Size Info'!$AA$15) &amp; "." &amp; LEFT(DD545,3)),
                --(INT('Drill Size Info'!$AB$15) &amp; "." &amp; LEFT(DD545,3))
            )
        ),
        "OK"
    )
)</f>
        <v>OK</v>
      </c>
      <c r="Y545" s="150" t="str">
        <f>IF(DF545&lt;&gt;"",
    IF(INT('Drill Size Info'!$AA$19)=INT('Drill Size Info'!$AB$15),
        --(INT('Drill Size Info'!$AA$15) &amp; "." &amp; DF545),
        IF(AND((--(INT('Drill Size Info'!$AA$15) &amp; "." &amp; DF545)&gt;=--('Drill Size Info'!$AA$15)), (--(INT('Drill Size Info'!$AA$15) &amp; "." &amp; DF545)&lt;=--('Drill Size Info'!$AB$15))),
            --(INT('Drill Size Info'!$AA$15) &amp; "." &amp; DF545),
            --(INT('Drill Size Info'!$AB$15) &amp; "." &amp; DF545)
        )
    ),
    IF(DD545&lt;&gt;"",
        IF(INT('Drill Size Info'!$AA$15)=INT('Drill Size Info'!$AB$15),
            --(INT('Drill Size Info'!$AA$15) &amp; "." &amp; RIGHT(DD545,3)),
            IF(AND((--(INT('Drill Size Info'!$AA$15) &amp; "." &amp; RIGHT(DD545,3))&gt;=--('Drill Size Info'!$AA$15)), (--(INT('Drill Size Info'!$AA$15) &amp; "." &amp; RIGHT(DD545,3))&lt;=--('Drill Size Info'!$AB$15))),
                --(INT('Drill Size Info'!$AA$15) &amp; "." &amp; RIGHT(DD545,3)),
                --(INT('Drill Size Info'!$AB$15) &amp; "." &amp; RIGHT(DD545,3))
            )
        ),
        "N/A"
    )
)</f>
        <v>N/A</v>
      </c>
      <c r="Z545" s="162"/>
      <c r="AA545" s="162"/>
      <c r="AB545" s="162"/>
      <c r="AC545" s="162"/>
      <c r="AD545" s="162"/>
      <c r="AE545" s="162"/>
      <c r="AF545" s="162"/>
      <c r="AG545" s="162"/>
      <c r="AH545" s="162"/>
      <c r="AI545" s="162"/>
      <c r="AJ545" s="162"/>
      <c r="AK545" s="183"/>
      <c r="AL545" s="183"/>
      <c r="AM545" s="162"/>
      <c r="AN545" s="162"/>
      <c r="AO545" s="162"/>
      <c r="AP545" s="162"/>
      <c r="AQ545" s="162"/>
      <c r="AR545" s="162"/>
      <c r="AS545" s="162"/>
      <c r="AT545" s="162"/>
      <c r="AU545" s="162"/>
      <c r="AV545" s="162"/>
      <c r="AW545" s="162"/>
      <c r="AX545" s="162"/>
      <c r="AY545" s="162"/>
      <c r="AZ545" s="163"/>
      <c r="BA545" s="163"/>
      <c r="BB545" s="163"/>
      <c r="BC545" s="163"/>
      <c r="BD545" s="163"/>
      <c r="BE545" s="163"/>
      <c r="BF545" s="164"/>
      <c r="BG545" s="165"/>
      <c r="BH545" s="162"/>
      <c r="BI545" s="162"/>
      <c r="BJ545" s="164"/>
      <c r="BK545" s="95"/>
      <c r="BL545" s="182"/>
      <c r="BM545" s="182"/>
      <c r="BN545" s="182"/>
      <c r="BO545" s="182"/>
      <c r="BP545" s="95" t="str">
        <f t="shared" si="249"/>
        <v/>
      </c>
    </row>
    <row r="546" spans="2:68" x14ac:dyDescent="0.2">
      <c r="B546" s="156">
        <f t="shared" si="250"/>
        <v>538</v>
      </c>
      <c r="C546" s="158" t="str">
        <f>CONCATENATE('DATA SHEET'!$B$9, 'DATA SHEET'!$Q$2)</f>
        <v>" HWDP</v>
      </c>
      <c r="D546" s="157" t="str">
        <f t="shared" si="251"/>
        <v/>
      </c>
      <c r="E546" s="158" t="str">
        <f>IF('DATA SHEET'!$E$10="Cat 2","N/A","OK")</f>
        <v>OK</v>
      </c>
      <c r="F546" s="158" t="str">
        <f>IF('DATA SHEET'!$E$10="Cat 2","N/A","OK")</f>
        <v>OK</v>
      </c>
      <c r="G546" s="160"/>
      <c r="H546" s="160"/>
      <c r="I546" s="160" t="s">
        <v>194</v>
      </c>
      <c r="J546" s="160" t="str">
        <f t="shared" si="252"/>
        <v>OK</v>
      </c>
      <c r="K546" s="160" t="str">
        <f t="shared" si="252"/>
        <v>OK</v>
      </c>
      <c r="L546" s="160" t="str">
        <f>IF('DATA SHEET'!$B$10="NC-50","N/A","OK")</f>
        <v>OK</v>
      </c>
      <c r="M546" s="160" t="str">
        <f>IF('DATA SHEET'!$B$10="NC-50","N/A","OK")</f>
        <v>OK</v>
      </c>
      <c r="N546" s="160"/>
      <c r="O546" s="160"/>
      <c r="P546" s="160"/>
      <c r="Q546" s="160"/>
      <c r="R546" s="160"/>
      <c r="S546" s="160"/>
      <c r="T546" s="160"/>
      <c r="U546" s="160"/>
      <c r="V546" s="150" t="str">
        <f>IF(DB546&lt;&gt;"",
    IF(INT('Drill Size Info'!$AA$19)=INT('Drill Size Info'!$AB$19),
        --(INT('Drill Size Info'!$AA$19) &amp; "." &amp; DB546),
        IF(AND((--(INT('Drill Size Info'!$AA$19) &amp; "." &amp; DB546)&gt;=--('Drill Size Info'!$AA$19)), (--(INT('Drill Size Info'!$AA$19) &amp; "." &amp; DB546)&lt;=--('Drill Size Info'!$AB$19))),
            --(INT('Drill Size Info'!$AA$19) &amp; "." &amp; DB546),
            --(INT('Drill Size Info'!$AB$19) &amp; "." &amp; DB546)
        )
    ),
    IF(DA546&lt;&gt;"",
        IF(INT('Drill Size Info'!$AA$19)=INT('Drill Size Info'!$AB$19),
            --(INT('Drill Size Info'!$AA$19) &amp; "." &amp; LEFT(DA546,3)),
            IF(AND((--(INT('Drill Size Info'!$AA$19) &amp; "." &amp; LEFT(DA546,3))&gt;=--('Drill Size Info'!$AA$19)), (--(INT('Drill Size Info'!$AA$19) &amp; "." &amp; LEFT(DA546,3))&lt;=--('Drill Size Info'!$AB$19))),
                --(INT('Drill Size Info'!$AA$19) &amp; "." &amp; LEFT(DA546,3)),
                --(INT('Drill Size Info'!$AB$19) &amp; "." &amp; LEFT(DA546,3))
            )
        ),
        "OK"
    )
)</f>
        <v>OK</v>
      </c>
      <c r="W546" s="150" t="str">
        <f>IF(DC546&lt;&gt;"",
    IF(INT('Drill Size Info'!$AA$19)=INT('Drill Size Info'!$AB$19),
        --(INT('Drill Size Info'!$AA$19) &amp; "." &amp; DC546),
        IF(AND((--(INT('Drill Size Info'!$AA$19) &amp; "." &amp; DC546)&gt;=--('Drill Size Info'!$AA$19)), (--(INT('Drill Size Info'!$AA$19) &amp; "." &amp; DC546)&lt;=--('Drill Size Info'!$AB$19))),
            --(INT('Drill Size Info'!$AA$19) &amp; "." &amp; DC546),
            --(INT('Drill Size Info'!$AB$19) &amp; "." &amp; DC546)
        )
    ),
    IF(DA546&lt;&gt;"",
        IF(INT('Drill Size Info'!$AA$19)=INT('Drill Size Info'!$AB$19),
            --(INT('Drill Size Info'!$AA$19) &amp; "." &amp; RIGHT(DA546,3)),
            IF(AND((--(INT('Drill Size Info'!$AA$19) &amp; "." &amp; RIGHT(DA546,3))&gt;=--('Drill Size Info'!$AA$19)), (--(INT('Drill Size Info'!$AA$19) &amp; "." &amp; RIGHT(DA546,3))&lt;=--('Drill Size Info'!$AB$19))),
                --(INT('Drill Size Info'!$AA$19) &amp; "." &amp; RIGHT(DA546,3)),
                --(INT('Drill Size Info'!$AB$19) &amp; "." &amp; RIGHT(DA546,3))
            )
        ),
        "N/A"
    )
)</f>
        <v>N/A</v>
      </c>
      <c r="X546" s="150" t="str">
        <f>IF(DE546&lt;&gt;"",
    IF(INT('Drill Size Info'!$AA$19)=INT('Drill Size Info'!$AB$15),
        --(INT('Drill Size Info'!$AA$15) &amp; "." &amp; DE546),
        IF(AND((--(INT('Drill Size Info'!$AA$15) &amp; "." &amp; DE546)&gt;=--('Drill Size Info'!$AA$15)), (--(INT('Drill Size Info'!$AA$15) &amp; "." &amp; DE546)&lt;=--('Drill Size Info'!$AB$15))),
            --(INT('Drill Size Info'!$AA$15) &amp; "." &amp; DE546),
            --(INT('Drill Size Info'!$AB$15) &amp; "." &amp; DE546)
        )
    ),
    IF(DD546&lt;&gt;"",
        IF(INT('Drill Size Info'!$AA$15)=INT('Drill Size Info'!$AB$15),
            --(INT('Drill Size Info'!$AA$15) &amp; "." &amp; LEFT(DD546,3)),
            IF(AND((--(INT('Drill Size Info'!$AA$15) &amp; "." &amp; LEFT(DD546,3))&gt;=--('Drill Size Info'!$AA$15)), (--(INT('Drill Size Info'!$AA$15) &amp; "." &amp; LEFT(DD546,3))&lt;=--('Drill Size Info'!$AB$15))),
                --(INT('Drill Size Info'!$AA$15) &amp; "." &amp; LEFT(DD546,3)),
                --(INT('Drill Size Info'!$AB$15) &amp; "." &amp; LEFT(DD546,3))
            )
        ),
        "OK"
    )
)</f>
        <v>OK</v>
      </c>
      <c r="Y546" s="150" t="str">
        <f>IF(DF546&lt;&gt;"",
    IF(INT('Drill Size Info'!$AA$19)=INT('Drill Size Info'!$AB$15),
        --(INT('Drill Size Info'!$AA$15) &amp; "." &amp; DF546),
        IF(AND((--(INT('Drill Size Info'!$AA$15) &amp; "." &amp; DF546)&gt;=--('Drill Size Info'!$AA$15)), (--(INT('Drill Size Info'!$AA$15) &amp; "." &amp; DF546)&lt;=--('Drill Size Info'!$AB$15))),
            --(INT('Drill Size Info'!$AA$15) &amp; "." &amp; DF546),
            --(INT('Drill Size Info'!$AB$15) &amp; "." &amp; DF546)
        )
    ),
    IF(DD546&lt;&gt;"",
        IF(INT('Drill Size Info'!$AA$15)=INT('Drill Size Info'!$AB$15),
            --(INT('Drill Size Info'!$AA$15) &amp; "." &amp; RIGHT(DD546,3)),
            IF(AND((--(INT('Drill Size Info'!$AA$15) &amp; "." &amp; RIGHT(DD546,3))&gt;=--('Drill Size Info'!$AA$15)), (--(INT('Drill Size Info'!$AA$15) &amp; "." &amp; RIGHT(DD546,3))&lt;=--('Drill Size Info'!$AB$15))),
                --(INT('Drill Size Info'!$AA$15) &amp; "." &amp; RIGHT(DD546,3)),
                --(INT('Drill Size Info'!$AB$15) &amp; "." &amp; RIGHT(DD546,3))
            )
        ),
        "N/A"
    )
)</f>
        <v>N/A</v>
      </c>
      <c r="Z546" s="162"/>
      <c r="AA546" s="162"/>
      <c r="AB546" s="162"/>
      <c r="AC546" s="162"/>
      <c r="AD546" s="162"/>
      <c r="AE546" s="162"/>
      <c r="AF546" s="162"/>
      <c r="AG546" s="162"/>
      <c r="AH546" s="162"/>
      <c r="AI546" s="162"/>
      <c r="AJ546" s="162"/>
      <c r="AK546" s="183"/>
      <c r="AL546" s="183"/>
      <c r="AM546" s="162"/>
      <c r="AN546" s="162"/>
      <c r="AO546" s="162"/>
      <c r="AP546" s="162"/>
      <c r="AQ546" s="162"/>
      <c r="AR546" s="162"/>
      <c r="AS546" s="162"/>
      <c r="AT546" s="162"/>
      <c r="AU546" s="162"/>
      <c r="AV546" s="162"/>
      <c r="AW546" s="162"/>
      <c r="AX546" s="162"/>
      <c r="AY546" s="162"/>
      <c r="AZ546" s="163"/>
      <c r="BA546" s="163"/>
      <c r="BB546" s="163"/>
      <c r="BC546" s="163"/>
      <c r="BD546" s="163"/>
      <c r="BE546" s="163"/>
      <c r="BF546" s="164"/>
      <c r="BG546" s="165"/>
      <c r="BH546" s="162"/>
      <c r="BI546" s="162"/>
      <c r="BJ546" s="164"/>
      <c r="BK546" s="95"/>
      <c r="BL546" s="182"/>
      <c r="BM546" s="182"/>
      <c r="BN546" s="182"/>
      <c r="BO546" s="182"/>
      <c r="BP546" s="95" t="str">
        <f t="shared" si="249"/>
        <v/>
      </c>
    </row>
    <row r="547" spans="2:68" x14ac:dyDescent="0.2">
      <c r="B547" s="156">
        <f t="shared" si="250"/>
        <v>539</v>
      </c>
      <c r="C547" s="158" t="str">
        <f>CONCATENATE('DATA SHEET'!$B$9, 'DATA SHEET'!$Q$2)</f>
        <v>" HWDP</v>
      </c>
      <c r="D547" s="157" t="str">
        <f t="shared" si="251"/>
        <v/>
      </c>
      <c r="E547" s="158" t="str">
        <f>IF('DATA SHEET'!$E$10="Cat 2","N/A","OK")</f>
        <v>OK</v>
      </c>
      <c r="F547" s="158" t="str">
        <f>IF('DATA SHEET'!$E$10="Cat 2","N/A","OK")</f>
        <v>OK</v>
      </c>
      <c r="G547" s="160"/>
      <c r="H547" s="160"/>
      <c r="I547" s="160" t="s">
        <v>194</v>
      </c>
      <c r="J547" s="160" t="str">
        <f t="shared" si="252"/>
        <v>OK</v>
      </c>
      <c r="K547" s="160" t="str">
        <f t="shared" si="252"/>
        <v>OK</v>
      </c>
      <c r="L547" s="160" t="str">
        <f>IF('DATA SHEET'!$B$10="NC-50","N/A","OK")</f>
        <v>OK</v>
      </c>
      <c r="M547" s="160" t="str">
        <f>IF('DATA SHEET'!$B$10="NC-50","N/A","OK")</f>
        <v>OK</v>
      </c>
      <c r="N547" s="160"/>
      <c r="O547" s="160"/>
      <c r="P547" s="160"/>
      <c r="Q547" s="160"/>
      <c r="R547" s="160"/>
      <c r="S547" s="160"/>
      <c r="T547" s="160"/>
      <c r="U547" s="160"/>
      <c r="V547" s="150" t="str">
        <f>IF(DB547&lt;&gt;"",
    IF(INT('Drill Size Info'!$AA$19)=INT('Drill Size Info'!$AB$19),
        --(INT('Drill Size Info'!$AA$19) &amp; "." &amp; DB547),
        IF(AND((--(INT('Drill Size Info'!$AA$19) &amp; "." &amp; DB547)&gt;=--('Drill Size Info'!$AA$19)), (--(INT('Drill Size Info'!$AA$19) &amp; "." &amp; DB547)&lt;=--('Drill Size Info'!$AB$19))),
            --(INT('Drill Size Info'!$AA$19) &amp; "." &amp; DB547),
            --(INT('Drill Size Info'!$AB$19) &amp; "." &amp; DB547)
        )
    ),
    IF(DA547&lt;&gt;"",
        IF(INT('Drill Size Info'!$AA$19)=INT('Drill Size Info'!$AB$19),
            --(INT('Drill Size Info'!$AA$19) &amp; "." &amp; LEFT(DA547,3)),
            IF(AND((--(INT('Drill Size Info'!$AA$19) &amp; "." &amp; LEFT(DA547,3))&gt;=--('Drill Size Info'!$AA$19)), (--(INT('Drill Size Info'!$AA$19) &amp; "." &amp; LEFT(DA547,3))&lt;=--('Drill Size Info'!$AB$19))),
                --(INT('Drill Size Info'!$AA$19) &amp; "." &amp; LEFT(DA547,3)),
                --(INT('Drill Size Info'!$AB$19) &amp; "." &amp; LEFT(DA547,3))
            )
        ),
        "OK"
    )
)</f>
        <v>OK</v>
      </c>
      <c r="W547" s="150" t="str">
        <f>IF(DC547&lt;&gt;"",
    IF(INT('Drill Size Info'!$AA$19)=INT('Drill Size Info'!$AB$19),
        --(INT('Drill Size Info'!$AA$19) &amp; "." &amp; DC547),
        IF(AND((--(INT('Drill Size Info'!$AA$19) &amp; "." &amp; DC547)&gt;=--('Drill Size Info'!$AA$19)), (--(INT('Drill Size Info'!$AA$19) &amp; "." &amp; DC547)&lt;=--('Drill Size Info'!$AB$19))),
            --(INT('Drill Size Info'!$AA$19) &amp; "." &amp; DC547),
            --(INT('Drill Size Info'!$AB$19) &amp; "." &amp; DC547)
        )
    ),
    IF(DA547&lt;&gt;"",
        IF(INT('Drill Size Info'!$AA$19)=INT('Drill Size Info'!$AB$19),
            --(INT('Drill Size Info'!$AA$19) &amp; "." &amp; RIGHT(DA547,3)),
            IF(AND((--(INT('Drill Size Info'!$AA$19) &amp; "." &amp; RIGHT(DA547,3))&gt;=--('Drill Size Info'!$AA$19)), (--(INT('Drill Size Info'!$AA$19) &amp; "." &amp; RIGHT(DA547,3))&lt;=--('Drill Size Info'!$AB$19))),
                --(INT('Drill Size Info'!$AA$19) &amp; "." &amp; RIGHT(DA547,3)),
                --(INT('Drill Size Info'!$AB$19) &amp; "." &amp; RIGHT(DA547,3))
            )
        ),
        "N/A"
    )
)</f>
        <v>N/A</v>
      </c>
      <c r="X547" s="150" t="str">
        <f>IF(DE547&lt;&gt;"",
    IF(INT('Drill Size Info'!$AA$19)=INT('Drill Size Info'!$AB$15),
        --(INT('Drill Size Info'!$AA$15) &amp; "." &amp; DE547),
        IF(AND((--(INT('Drill Size Info'!$AA$15) &amp; "." &amp; DE547)&gt;=--('Drill Size Info'!$AA$15)), (--(INT('Drill Size Info'!$AA$15) &amp; "." &amp; DE547)&lt;=--('Drill Size Info'!$AB$15))),
            --(INT('Drill Size Info'!$AA$15) &amp; "." &amp; DE547),
            --(INT('Drill Size Info'!$AB$15) &amp; "." &amp; DE547)
        )
    ),
    IF(DD547&lt;&gt;"",
        IF(INT('Drill Size Info'!$AA$15)=INT('Drill Size Info'!$AB$15),
            --(INT('Drill Size Info'!$AA$15) &amp; "." &amp; LEFT(DD547,3)),
            IF(AND((--(INT('Drill Size Info'!$AA$15) &amp; "." &amp; LEFT(DD547,3))&gt;=--('Drill Size Info'!$AA$15)), (--(INT('Drill Size Info'!$AA$15) &amp; "." &amp; LEFT(DD547,3))&lt;=--('Drill Size Info'!$AB$15))),
                --(INT('Drill Size Info'!$AA$15) &amp; "." &amp; LEFT(DD547,3)),
                --(INT('Drill Size Info'!$AB$15) &amp; "." &amp; LEFT(DD547,3))
            )
        ),
        "OK"
    )
)</f>
        <v>OK</v>
      </c>
      <c r="Y547" s="150" t="str">
        <f>IF(DF547&lt;&gt;"",
    IF(INT('Drill Size Info'!$AA$19)=INT('Drill Size Info'!$AB$15),
        --(INT('Drill Size Info'!$AA$15) &amp; "." &amp; DF547),
        IF(AND((--(INT('Drill Size Info'!$AA$15) &amp; "." &amp; DF547)&gt;=--('Drill Size Info'!$AA$15)), (--(INT('Drill Size Info'!$AA$15) &amp; "." &amp; DF547)&lt;=--('Drill Size Info'!$AB$15))),
            --(INT('Drill Size Info'!$AA$15) &amp; "." &amp; DF547),
            --(INT('Drill Size Info'!$AB$15) &amp; "." &amp; DF547)
        )
    ),
    IF(DD547&lt;&gt;"",
        IF(INT('Drill Size Info'!$AA$15)=INT('Drill Size Info'!$AB$15),
            --(INT('Drill Size Info'!$AA$15) &amp; "." &amp; RIGHT(DD547,3)),
            IF(AND((--(INT('Drill Size Info'!$AA$15) &amp; "." &amp; RIGHT(DD547,3))&gt;=--('Drill Size Info'!$AA$15)), (--(INT('Drill Size Info'!$AA$15) &amp; "." &amp; RIGHT(DD547,3))&lt;=--('Drill Size Info'!$AB$15))),
                --(INT('Drill Size Info'!$AA$15) &amp; "." &amp; RIGHT(DD547,3)),
                --(INT('Drill Size Info'!$AB$15) &amp; "." &amp; RIGHT(DD547,3))
            )
        ),
        "N/A"
    )
)</f>
        <v>N/A</v>
      </c>
      <c r="Z547" s="162"/>
      <c r="AA547" s="162"/>
      <c r="AB547" s="162"/>
      <c r="AC547" s="162"/>
      <c r="AD547" s="162"/>
      <c r="AE547" s="162"/>
      <c r="AF547" s="162"/>
      <c r="AG547" s="162"/>
      <c r="AH547" s="162"/>
      <c r="AI547" s="162"/>
      <c r="AJ547" s="162"/>
      <c r="AK547" s="183"/>
      <c r="AL547" s="183"/>
      <c r="AM547" s="162"/>
      <c r="AN547" s="162"/>
      <c r="AO547" s="162"/>
      <c r="AP547" s="162"/>
      <c r="AQ547" s="162"/>
      <c r="AR547" s="162"/>
      <c r="AS547" s="162"/>
      <c r="AT547" s="162"/>
      <c r="AU547" s="162"/>
      <c r="AV547" s="162"/>
      <c r="AW547" s="162"/>
      <c r="AX547" s="162"/>
      <c r="AY547" s="162"/>
      <c r="AZ547" s="163"/>
      <c r="BA547" s="163"/>
      <c r="BB547" s="163"/>
      <c r="BC547" s="163"/>
      <c r="BD547" s="163"/>
      <c r="BE547" s="163"/>
      <c r="BF547" s="164"/>
      <c r="BG547" s="165"/>
      <c r="BH547" s="162"/>
      <c r="BI547" s="162"/>
      <c r="BJ547" s="164"/>
      <c r="BK547" s="95"/>
      <c r="BL547" s="182"/>
      <c r="BM547" s="182"/>
      <c r="BN547" s="182"/>
      <c r="BO547" s="182"/>
      <c r="BP547" s="95" t="str">
        <f t="shared" si="249"/>
        <v/>
      </c>
    </row>
    <row r="548" spans="2:68" x14ac:dyDescent="0.2">
      <c r="B548" s="156">
        <f t="shared" si="250"/>
        <v>540</v>
      </c>
      <c r="C548" s="158" t="str">
        <f>CONCATENATE('DATA SHEET'!$B$9, 'DATA SHEET'!$Q$2)</f>
        <v>" HWDP</v>
      </c>
      <c r="D548" s="157" t="str">
        <f t="shared" si="251"/>
        <v/>
      </c>
      <c r="E548" s="158" t="str">
        <f>IF('DATA SHEET'!$E$10="Cat 2","N/A","OK")</f>
        <v>OK</v>
      </c>
      <c r="F548" s="158" t="str">
        <f>IF('DATA SHEET'!$E$10="Cat 2","N/A","OK")</f>
        <v>OK</v>
      </c>
      <c r="G548" s="160"/>
      <c r="H548" s="160"/>
      <c r="I548" s="160" t="s">
        <v>194</v>
      </c>
      <c r="J548" s="160" t="str">
        <f t="shared" si="252"/>
        <v>OK</v>
      </c>
      <c r="K548" s="160" t="str">
        <f t="shared" si="252"/>
        <v>OK</v>
      </c>
      <c r="L548" s="160" t="str">
        <f>IF('DATA SHEET'!$B$10="NC-50","N/A","OK")</f>
        <v>OK</v>
      </c>
      <c r="M548" s="160" t="str">
        <f>IF('DATA SHEET'!$B$10="NC-50","N/A","OK")</f>
        <v>OK</v>
      </c>
      <c r="N548" s="160"/>
      <c r="O548" s="160"/>
      <c r="P548" s="160"/>
      <c r="Q548" s="160"/>
      <c r="R548" s="160"/>
      <c r="S548" s="160"/>
      <c r="T548" s="160"/>
      <c r="U548" s="160"/>
      <c r="V548" s="150" t="str">
        <f>IF(DB548&lt;&gt;"",
    IF(INT('Drill Size Info'!$AA$19)=INT('Drill Size Info'!$AB$19),
        --(INT('Drill Size Info'!$AA$19) &amp; "." &amp; DB548),
        IF(AND((--(INT('Drill Size Info'!$AA$19) &amp; "." &amp; DB548)&gt;=--('Drill Size Info'!$AA$19)), (--(INT('Drill Size Info'!$AA$19) &amp; "." &amp; DB548)&lt;=--('Drill Size Info'!$AB$19))),
            --(INT('Drill Size Info'!$AA$19) &amp; "." &amp; DB548),
            --(INT('Drill Size Info'!$AB$19) &amp; "." &amp; DB548)
        )
    ),
    IF(DA548&lt;&gt;"",
        IF(INT('Drill Size Info'!$AA$19)=INT('Drill Size Info'!$AB$19),
            --(INT('Drill Size Info'!$AA$19) &amp; "." &amp; LEFT(DA548,3)),
            IF(AND((--(INT('Drill Size Info'!$AA$19) &amp; "." &amp; LEFT(DA548,3))&gt;=--('Drill Size Info'!$AA$19)), (--(INT('Drill Size Info'!$AA$19) &amp; "." &amp; LEFT(DA548,3))&lt;=--('Drill Size Info'!$AB$19))),
                --(INT('Drill Size Info'!$AA$19) &amp; "." &amp; LEFT(DA548,3)),
                --(INT('Drill Size Info'!$AB$19) &amp; "." &amp; LEFT(DA548,3))
            )
        ),
        "OK"
    )
)</f>
        <v>OK</v>
      </c>
      <c r="W548" s="150" t="str">
        <f>IF(DC548&lt;&gt;"",
    IF(INT('Drill Size Info'!$AA$19)=INT('Drill Size Info'!$AB$19),
        --(INT('Drill Size Info'!$AA$19) &amp; "." &amp; DC548),
        IF(AND((--(INT('Drill Size Info'!$AA$19) &amp; "." &amp; DC548)&gt;=--('Drill Size Info'!$AA$19)), (--(INT('Drill Size Info'!$AA$19) &amp; "." &amp; DC548)&lt;=--('Drill Size Info'!$AB$19))),
            --(INT('Drill Size Info'!$AA$19) &amp; "." &amp; DC548),
            --(INT('Drill Size Info'!$AB$19) &amp; "." &amp; DC548)
        )
    ),
    IF(DA548&lt;&gt;"",
        IF(INT('Drill Size Info'!$AA$19)=INT('Drill Size Info'!$AB$19),
            --(INT('Drill Size Info'!$AA$19) &amp; "." &amp; RIGHT(DA548,3)),
            IF(AND((--(INT('Drill Size Info'!$AA$19) &amp; "." &amp; RIGHT(DA548,3))&gt;=--('Drill Size Info'!$AA$19)), (--(INT('Drill Size Info'!$AA$19) &amp; "." &amp; RIGHT(DA548,3))&lt;=--('Drill Size Info'!$AB$19))),
                --(INT('Drill Size Info'!$AA$19) &amp; "." &amp; RIGHT(DA548,3)),
                --(INT('Drill Size Info'!$AB$19) &amp; "." &amp; RIGHT(DA548,3))
            )
        ),
        "N/A"
    )
)</f>
        <v>N/A</v>
      </c>
      <c r="X548" s="150" t="str">
        <f>IF(DE548&lt;&gt;"",
    IF(INT('Drill Size Info'!$AA$19)=INT('Drill Size Info'!$AB$15),
        --(INT('Drill Size Info'!$AA$15) &amp; "." &amp; DE548),
        IF(AND((--(INT('Drill Size Info'!$AA$15) &amp; "." &amp; DE548)&gt;=--('Drill Size Info'!$AA$15)), (--(INT('Drill Size Info'!$AA$15) &amp; "." &amp; DE548)&lt;=--('Drill Size Info'!$AB$15))),
            --(INT('Drill Size Info'!$AA$15) &amp; "." &amp; DE548),
            --(INT('Drill Size Info'!$AB$15) &amp; "." &amp; DE548)
        )
    ),
    IF(DD548&lt;&gt;"",
        IF(INT('Drill Size Info'!$AA$15)=INT('Drill Size Info'!$AB$15),
            --(INT('Drill Size Info'!$AA$15) &amp; "." &amp; LEFT(DD548,3)),
            IF(AND((--(INT('Drill Size Info'!$AA$15) &amp; "." &amp; LEFT(DD548,3))&gt;=--('Drill Size Info'!$AA$15)), (--(INT('Drill Size Info'!$AA$15) &amp; "." &amp; LEFT(DD548,3))&lt;=--('Drill Size Info'!$AB$15))),
                --(INT('Drill Size Info'!$AA$15) &amp; "." &amp; LEFT(DD548,3)),
                --(INT('Drill Size Info'!$AB$15) &amp; "." &amp; LEFT(DD548,3))
            )
        ),
        "OK"
    )
)</f>
        <v>OK</v>
      </c>
      <c r="Y548" s="150" t="str">
        <f>IF(DF548&lt;&gt;"",
    IF(INT('Drill Size Info'!$AA$19)=INT('Drill Size Info'!$AB$15),
        --(INT('Drill Size Info'!$AA$15) &amp; "." &amp; DF548),
        IF(AND((--(INT('Drill Size Info'!$AA$15) &amp; "." &amp; DF548)&gt;=--('Drill Size Info'!$AA$15)), (--(INT('Drill Size Info'!$AA$15) &amp; "." &amp; DF548)&lt;=--('Drill Size Info'!$AB$15))),
            --(INT('Drill Size Info'!$AA$15) &amp; "." &amp; DF548),
            --(INT('Drill Size Info'!$AB$15) &amp; "." &amp; DF548)
        )
    ),
    IF(DD548&lt;&gt;"",
        IF(INT('Drill Size Info'!$AA$15)=INT('Drill Size Info'!$AB$15),
            --(INT('Drill Size Info'!$AA$15) &amp; "." &amp; RIGHT(DD548,3)),
            IF(AND((--(INT('Drill Size Info'!$AA$15) &amp; "." &amp; RIGHT(DD548,3))&gt;=--('Drill Size Info'!$AA$15)), (--(INT('Drill Size Info'!$AA$15) &amp; "." &amp; RIGHT(DD548,3))&lt;=--('Drill Size Info'!$AB$15))),
                --(INT('Drill Size Info'!$AA$15) &amp; "." &amp; RIGHT(DD548,3)),
                --(INT('Drill Size Info'!$AB$15) &amp; "." &amp; RIGHT(DD548,3))
            )
        ),
        "N/A"
    )
)</f>
        <v>N/A</v>
      </c>
      <c r="Z548" s="162"/>
      <c r="AA548" s="162"/>
      <c r="AB548" s="162"/>
      <c r="AC548" s="162"/>
      <c r="AD548" s="162"/>
      <c r="AE548" s="162"/>
      <c r="AF548" s="162"/>
      <c r="AG548" s="162"/>
      <c r="AH548" s="162"/>
      <c r="AI548" s="162"/>
      <c r="AJ548" s="162"/>
      <c r="AK548" s="183"/>
      <c r="AL548" s="183"/>
      <c r="AM548" s="162"/>
      <c r="AN548" s="162"/>
      <c r="AO548" s="162"/>
      <c r="AP548" s="162"/>
      <c r="AQ548" s="162"/>
      <c r="AR548" s="162"/>
      <c r="AS548" s="162"/>
      <c r="AT548" s="162"/>
      <c r="AU548" s="162"/>
      <c r="AV548" s="162"/>
      <c r="AW548" s="162"/>
      <c r="AX548" s="162"/>
      <c r="AY548" s="162"/>
      <c r="AZ548" s="163"/>
      <c r="BA548" s="163"/>
      <c r="BB548" s="163"/>
      <c r="BC548" s="163"/>
      <c r="BD548" s="163"/>
      <c r="BE548" s="163"/>
      <c r="BF548" s="164"/>
      <c r="BG548" s="165"/>
      <c r="BH548" s="162"/>
      <c r="BI548" s="162"/>
      <c r="BJ548" s="164"/>
      <c r="BK548" s="95"/>
      <c r="BL548" s="182"/>
      <c r="BM548" s="182"/>
      <c r="BN548" s="182"/>
      <c r="BO548" s="182"/>
      <c r="BP548" s="95" t="str">
        <f t="shared" si="249"/>
        <v/>
      </c>
    </row>
    <row r="549" spans="2:68" x14ac:dyDescent="0.2">
      <c r="B549" s="156">
        <f t="shared" si="250"/>
        <v>541</v>
      </c>
      <c r="C549" s="158" t="str">
        <f>CONCATENATE('DATA SHEET'!$B$9, 'DATA SHEET'!$Q$2)</f>
        <v>" HWDP</v>
      </c>
      <c r="D549" s="157" t="str">
        <f t="shared" si="251"/>
        <v/>
      </c>
      <c r="E549" s="158" t="str">
        <f>IF('DATA SHEET'!$E$10="Cat 2","N/A","OK")</f>
        <v>OK</v>
      </c>
      <c r="F549" s="158" t="str">
        <f>IF('DATA SHEET'!$E$10="Cat 2","N/A","OK")</f>
        <v>OK</v>
      </c>
      <c r="G549" s="160"/>
      <c r="H549" s="160"/>
      <c r="I549" s="160" t="s">
        <v>194</v>
      </c>
      <c r="J549" s="160" t="str">
        <f t="shared" si="252"/>
        <v>OK</v>
      </c>
      <c r="K549" s="160" t="str">
        <f t="shared" si="252"/>
        <v>OK</v>
      </c>
      <c r="L549" s="160" t="str">
        <f>IF('DATA SHEET'!$B$10="NC-50","N/A","OK")</f>
        <v>OK</v>
      </c>
      <c r="M549" s="160" t="str">
        <f>IF('DATA SHEET'!$B$10="NC-50","N/A","OK")</f>
        <v>OK</v>
      </c>
      <c r="N549" s="160"/>
      <c r="O549" s="160"/>
      <c r="P549" s="160"/>
      <c r="Q549" s="160"/>
      <c r="R549" s="160"/>
      <c r="S549" s="160"/>
      <c r="T549" s="160"/>
      <c r="U549" s="160"/>
      <c r="V549" s="150" t="str">
        <f>IF(DB549&lt;&gt;"",
    IF(INT('Drill Size Info'!$AA$19)=INT('Drill Size Info'!$AB$19),
        --(INT('Drill Size Info'!$AA$19) &amp; "." &amp; DB549),
        IF(AND((--(INT('Drill Size Info'!$AA$19) &amp; "." &amp; DB549)&gt;=--('Drill Size Info'!$AA$19)), (--(INT('Drill Size Info'!$AA$19) &amp; "." &amp; DB549)&lt;=--('Drill Size Info'!$AB$19))),
            --(INT('Drill Size Info'!$AA$19) &amp; "." &amp; DB549),
            --(INT('Drill Size Info'!$AB$19) &amp; "." &amp; DB549)
        )
    ),
    IF(DA549&lt;&gt;"",
        IF(INT('Drill Size Info'!$AA$19)=INT('Drill Size Info'!$AB$19),
            --(INT('Drill Size Info'!$AA$19) &amp; "." &amp; LEFT(DA549,3)),
            IF(AND((--(INT('Drill Size Info'!$AA$19) &amp; "." &amp; LEFT(DA549,3))&gt;=--('Drill Size Info'!$AA$19)), (--(INT('Drill Size Info'!$AA$19) &amp; "." &amp; LEFT(DA549,3))&lt;=--('Drill Size Info'!$AB$19))),
                --(INT('Drill Size Info'!$AA$19) &amp; "." &amp; LEFT(DA549,3)),
                --(INT('Drill Size Info'!$AB$19) &amp; "." &amp; LEFT(DA549,3))
            )
        ),
        "OK"
    )
)</f>
        <v>OK</v>
      </c>
      <c r="W549" s="150" t="str">
        <f>IF(DC549&lt;&gt;"",
    IF(INT('Drill Size Info'!$AA$19)=INT('Drill Size Info'!$AB$19),
        --(INT('Drill Size Info'!$AA$19) &amp; "." &amp; DC549),
        IF(AND((--(INT('Drill Size Info'!$AA$19) &amp; "." &amp; DC549)&gt;=--('Drill Size Info'!$AA$19)), (--(INT('Drill Size Info'!$AA$19) &amp; "." &amp; DC549)&lt;=--('Drill Size Info'!$AB$19))),
            --(INT('Drill Size Info'!$AA$19) &amp; "." &amp; DC549),
            --(INT('Drill Size Info'!$AB$19) &amp; "." &amp; DC549)
        )
    ),
    IF(DA549&lt;&gt;"",
        IF(INT('Drill Size Info'!$AA$19)=INT('Drill Size Info'!$AB$19),
            --(INT('Drill Size Info'!$AA$19) &amp; "." &amp; RIGHT(DA549,3)),
            IF(AND((--(INT('Drill Size Info'!$AA$19) &amp; "." &amp; RIGHT(DA549,3))&gt;=--('Drill Size Info'!$AA$19)), (--(INT('Drill Size Info'!$AA$19) &amp; "." &amp; RIGHT(DA549,3))&lt;=--('Drill Size Info'!$AB$19))),
                --(INT('Drill Size Info'!$AA$19) &amp; "." &amp; RIGHT(DA549,3)),
                --(INT('Drill Size Info'!$AB$19) &amp; "." &amp; RIGHT(DA549,3))
            )
        ),
        "N/A"
    )
)</f>
        <v>N/A</v>
      </c>
      <c r="X549" s="150" t="str">
        <f>IF(DE549&lt;&gt;"",
    IF(INT('Drill Size Info'!$AA$19)=INT('Drill Size Info'!$AB$15),
        --(INT('Drill Size Info'!$AA$15) &amp; "." &amp; DE549),
        IF(AND((--(INT('Drill Size Info'!$AA$15) &amp; "." &amp; DE549)&gt;=--('Drill Size Info'!$AA$15)), (--(INT('Drill Size Info'!$AA$15) &amp; "." &amp; DE549)&lt;=--('Drill Size Info'!$AB$15))),
            --(INT('Drill Size Info'!$AA$15) &amp; "." &amp; DE549),
            --(INT('Drill Size Info'!$AB$15) &amp; "." &amp; DE549)
        )
    ),
    IF(DD549&lt;&gt;"",
        IF(INT('Drill Size Info'!$AA$15)=INT('Drill Size Info'!$AB$15),
            --(INT('Drill Size Info'!$AA$15) &amp; "." &amp; LEFT(DD549,3)),
            IF(AND((--(INT('Drill Size Info'!$AA$15) &amp; "." &amp; LEFT(DD549,3))&gt;=--('Drill Size Info'!$AA$15)), (--(INT('Drill Size Info'!$AA$15) &amp; "." &amp; LEFT(DD549,3))&lt;=--('Drill Size Info'!$AB$15))),
                --(INT('Drill Size Info'!$AA$15) &amp; "." &amp; LEFT(DD549,3)),
                --(INT('Drill Size Info'!$AB$15) &amp; "." &amp; LEFT(DD549,3))
            )
        ),
        "OK"
    )
)</f>
        <v>OK</v>
      </c>
      <c r="Y549" s="150" t="str">
        <f>IF(DF549&lt;&gt;"",
    IF(INT('Drill Size Info'!$AA$19)=INT('Drill Size Info'!$AB$15),
        --(INT('Drill Size Info'!$AA$15) &amp; "." &amp; DF549),
        IF(AND((--(INT('Drill Size Info'!$AA$15) &amp; "." &amp; DF549)&gt;=--('Drill Size Info'!$AA$15)), (--(INT('Drill Size Info'!$AA$15) &amp; "." &amp; DF549)&lt;=--('Drill Size Info'!$AB$15))),
            --(INT('Drill Size Info'!$AA$15) &amp; "." &amp; DF549),
            --(INT('Drill Size Info'!$AB$15) &amp; "." &amp; DF549)
        )
    ),
    IF(DD549&lt;&gt;"",
        IF(INT('Drill Size Info'!$AA$15)=INT('Drill Size Info'!$AB$15),
            --(INT('Drill Size Info'!$AA$15) &amp; "." &amp; RIGHT(DD549,3)),
            IF(AND((--(INT('Drill Size Info'!$AA$15) &amp; "." &amp; RIGHT(DD549,3))&gt;=--('Drill Size Info'!$AA$15)), (--(INT('Drill Size Info'!$AA$15) &amp; "." &amp; RIGHT(DD549,3))&lt;=--('Drill Size Info'!$AB$15))),
                --(INT('Drill Size Info'!$AA$15) &amp; "." &amp; RIGHT(DD549,3)),
                --(INT('Drill Size Info'!$AB$15) &amp; "." &amp; RIGHT(DD549,3))
            )
        ),
        "N/A"
    )
)</f>
        <v>N/A</v>
      </c>
      <c r="Z549" s="162"/>
      <c r="AA549" s="162"/>
      <c r="AB549" s="162"/>
      <c r="AC549" s="162"/>
      <c r="AD549" s="162"/>
      <c r="AE549" s="162"/>
      <c r="AF549" s="162"/>
      <c r="AG549" s="162"/>
      <c r="AH549" s="162"/>
      <c r="AI549" s="162"/>
      <c r="AJ549" s="162"/>
      <c r="AK549" s="183"/>
      <c r="AL549" s="183"/>
      <c r="AM549" s="162"/>
      <c r="AN549" s="162"/>
      <c r="AO549" s="162"/>
      <c r="AP549" s="162"/>
      <c r="AQ549" s="162"/>
      <c r="AR549" s="162"/>
      <c r="AS549" s="162"/>
      <c r="AT549" s="162"/>
      <c r="AU549" s="162"/>
      <c r="AV549" s="162"/>
      <c r="AW549" s="162"/>
      <c r="AX549" s="162"/>
      <c r="AY549" s="162"/>
      <c r="AZ549" s="163"/>
      <c r="BA549" s="163"/>
      <c r="BB549" s="163"/>
      <c r="BC549" s="163"/>
      <c r="BD549" s="163"/>
      <c r="BE549" s="163"/>
      <c r="BF549" s="164"/>
      <c r="BG549" s="165"/>
      <c r="BH549" s="162"/>
      <c r="BI549" s="162"/>
      <c r="BJ549" s="164"/>
      <c r="BK549" s="95"/>
      <c r="BL549" s="182"/>
      <c r="BM549" s="182"/>
      <c r="BN549" s="182"/>
      <c r="BO549" s="182"/>
      <c r="BP549" s="95" t="str">
        <f t="shared" si="249"/>
        <v/>
      </c>
    </row>
    <row r="550" spans="2:68" x14ac:dyDescent="0.2">
      <c r="B550" s="156">
        <f t="shared" si="250"/>
        <v>542</v>
      </c>
      <c r="C550" s="158" t="str">
        <f>CONCATENATE('DATA SHEET'!$B$9, 'DATA SHEET'!$Q$2)</f>
        <v>" HWDP</v>
      </c>
      <c r="D550" s="157" t="str">
        <f t="shared" si="251"/>
        <v/>
      </c>
      <c r="E550" s="158" t="str">
        <f>IF('DATA SHEET'!$E$10="Cat 2","N/A","OK")</f>
        <v>OK</v>
      </c>
      <c r="F550" s="158" t="str">
        <f>IF('DATA SHEET'!$E$10="Cat 2","N/A","OK")</f>
        <v>OK</v>
      </c>
      <c r="G550" s="160"/>
      <c r="H550" s="160"/>
      <c r="I550" s="160" t="s">
        <v>194</v>
      </c>
      <c r="J550" s="160" t="str">
        <f t="shared" si="252"/>
        <v>OK</v>
      </c>
      <c r="K550" s="160" t="str">
        <f t="shared" si="252"/>
        <v>OK</v>
      </c>
      <c r="L550" s="160" t="str">
        <f>IF('DATA SHEET'!$B$10="NC-50","N/A","OK")</f>
        <v>OK</v>
      </c>
      <c r="M550" s="160" t="str">
        <f>IF('DATA SHEET'!$B$10="NC-50","N/A","OK")</f>
        <v>OK</v>
      </c>
      <c r="N550" s="160"/>
      <c r="O550" s="160"/>
      <c r="P550" s="160"/>
      <c r="Q550" s="160"/>
      <c r="R550" s="160"/>
      <c r="S550" s="160"/>
      <c r="T550" s="160"/>
      <c r="U550" s="160"/>
      <c r="V550" s="150" t="str">
        <f>IF(DB550&lt;&gt;"",
    IF(INT('Drill Size Info'!$AA$19)=INT('Drill Size Info'!$AB$19),
        --(INT('Drill Size Info'!$AA$19) &amp; "." &amp; DB550),
        IF(AND((--(INT('Drill Size Info'!$AA$19) &amp; "." &amp; DB550)&gt;=--('Drill Size Info'!$AA$19)), (--(INT('Drill Size Info'!$AA$19) &amp; "." &amp; DB550)&lt;=--('Drill Size Info'!$AB$19))),
            --(INT('Drill Size Info'!$AA$19) &amp; "." &amp; DB550),
            --(INT('Drill Size Info'!$AB$19) &amp; "." &amp; DB550)
        )
    ),
    IF(DA550&lt;&gt;"",
        IF(INT('Drill Size Info'!$AA$19)=INT('Drill Size Info'!$AB$19),
            --(INT('Drill Size Info'!$AA$19) &amp; "." &amp; LEFT(DA550,3)),
            IF(AND((--(INT('Drill Size Info'!$AA$19) &amp; "." &amp; LEFT(DA550,3))&gt;=--('Drill Size Info'!$AA$19)), (--(INT('Drill Size Info'!$AA$19) &amp; "." &amp; LEFT(DA550,3))&lt;=--('Drill Size Info'!$AB$19))),
                --(INT('Drill Size Info'!$AA$19) &amp; "." &amp; LEFT(DA550,3)),
                --(INT('Drill Size Info'!$AB$19) &amp; "." &amp; LEFT(DA550,3))
            )
        ),
        "OK"
    )
)</f>
        <v>OK</v>
      </c>
      <c r="W550" s="150" t="str">
        <f>IF(DC550&lt;&gt;"",
    IF(INT('Drill Size Info'!$AA$19)=INT('Drill Size Info'!$AB$19),
        --(INT('Drill Size Info'!$AA$19) &amp; "." &amp; DC550),
        IF(AND((--(INT('Drill Size Info'!$AA$19) &amp; "." &amp; DC550)&gt;=--('Drill Size Info'!$AA$19)), (--(INT('Drill Size Info'!$AA$19) &amp; "." &amp; DC550)&lt;=--('Drill Size Info'!$AB$19))),
            --(INT('Drill Size Info'!$AA$19) &amp; "." &amp; DC550),
            --(INT('Drill Size Info'!$AB$19) &amp; "." &amp; DC550)
        )
    ),
    IF(DA550&lt;&gt;"",
        IF(INT('Drill Size Info'!$AA$19)=INT('Drill Size Info'!$AB$19),
            --(INT('Drill Size Info'!$AA$19) &amp; "." &amp; RIGHT(DA550,3)),
            IF(AND((--(INT('Drill Size Info'!$AA$19) &amp; "." &amp; RIGHT(DA550,3))&gt;=--('Drill Size Info'!$AA$19)), (--(INT('Drill Size Info'!$AA$19) &amp; "." &amp; RIGHT(DA550,3))&lt;=--('Drill Size Info'!$AB$19))),
                --(INT('Drill Size Info'!$AA$19) &amp; "." &amp; RIGHT(DA550,3)),
                --(INT('Drill Size Info'!$AB$19) &amp; "." &amp; RIGHT(DA550,3))
            )
        ),
        "N/A"
    )
)</f>
        <v>N/A</v>
      </c>
      <c r="X550" s="150" t="str">
        <f>IF(DE550&lt;&gt;"",
    IF(INT('Drill Size Info'!$AA$19)=INT('Drill Size Info'!$AB$15),
        --(INT('Drill Size Info'!$AA$15) &amp; "." &amp; DE550),
        IF(AND((--(INT('Drill Size Info'!$AA$15) &amp; "." &amp; DE550)&gt;=--('Drill Size Info'!$AA$15)), (--(INT('Drill Size Info'!$AA$15) &amp; "." &amp; DE550)&lt;=--('Drill Size Info'!$AB$15))),
            --(INT('Drill Size Info'!$AA$15) &amp; "." &amp; DE550),
            --(INT('Drill Size Info'!$AB$15) &amp; "." &amp; DE550)
        )
    ),
    IF(DD550&lt;&gt;"",
        IF(INT('Drill Size Info'!$AA$15)=INT('Drill Size Info'!$AB$15),
            --(INT('Drill Size Info'!$AA$15) &amp; "." &amp; LEFT(DD550,3)),
            IF(AND((--(INT('Drill Size Info'!$AA$15) &amp; "." &amp; LEFT(DD550,3))&gt;=--('Drill Size Info'!$AA$15)), (--(INT('Drill Size Info'!$AA$15) &amp; "." &amp; LEFT(DD550,3))&lt;=--('Drill Size Info'!$AB$15))),
                --(INT('Drill Size Info'!$AA$15) &amp; "." &amp; LEFT(DD550,3)),
                --(INT('Drill Size Info'!$AB$15) &amp; "." &amp; LEFT(DD550,3))
            )
        ),
        "OK"
    )
)</f>
        <v>OK</v>
      </c>
      <c r="Y550" s="150" t="str">
        <f>IF(DF550&lt;&gt;"",
    IF(INT('Drill Size Info'!$AA$19)=INT('Drill Size Info'!$AB$15),
        --(INT('Drill Size Info'!$AA$15) &amp; "." &amp; DF550),
        IF(AND((--(INT('Drill Size Info'!$AA$15) &amp; "." &amp; DF550)&gt;=--('Drill Size Info'!$AA$15)), (--(INT('Drill Size Info'!$AA$15) &amp; "." &amp; DF550)&lt;=--('Drill Size Info'!$AB$15))),
            --(INT('Drill Size Info'!$AA$15) &amp; "." &amp; DF550),
            --(INT('Drill Size Info'!$AB$15) &amp; "." &amp; DF550)
        )
    ),
    IF(DD550&lt;&gt;"",
        IF(INT('Drill Size Info'!$AA$15)=INT('Drill Size Info'!$AB$15),
            --(INT('Drill Size Info'!$AA$15) &amp; "." &amp; RIGHT(DD550,3)),
            IF(AND((--(INT('Drill Size Info'!$AA$15) &amp; "." &amp; RIGHT(DD550,3))&gt;=--('Drill Size Info'!$AA$15)), (--(INT('Drill Size Info'!$AA$15) &amp; "." &amp; RIGHT(DD550,3))&lt;=--('Drill Size Info'!$AB$15))),
                --(INT('Drill Size Info'!$AA$15) &amp; "." &amp; RIGHT(DD550,3)),
                --(INT('Drill Size Info'!$AB$15) &amp; "." &amp; RIGHT(DD550,3))
            )
        ),
        "N/A"
    )
)</f>
        <v>N/A</v>
      </c>
      <c r="Z550" s="162"/>
      <c r="AA550" s="162"/>
      <c r="AB550" s="162"/>
      <c r="AC550" s="162"/>
      <c r="AD550" s="162"/>
      <c r="AE550" s="162"/>
      <c r="AF550" s="162"/>
      <c r="AG550" s="162"/>
      <c r="AH550" s="162"/>
      <c r="AI550" s="162"/>
      <c r="AJ550" s="162"/>
      <c r="AK550" s="183"/>
      <c r="AL550" s="183"/>
      <c r="AM550" s="162"/>
      <c r="AN550" s="162"/>
      <c r="AO550" s="162"/>
      <c r="AP550" s="162"/>
      <c r="AQ550" s="162"/>
      <c r="AR550" s="162"/>
      <c r="AS550" s="162"/>
      <c r="AT550" s="162"/>
      <c r="AU550" s="162"/>
      <c r="AV550" s="162"/>
      <c r="AW550" s="162"/>
      <c r="AX550" s="162"/>
      <c r="AY550" s="162"/>
      <c r="AZ550" s="163"/>
      <c r="BA550" s="163"/>
      <c r="BB550" s="163"/>
      <c r="BC550" s="163"/>
      <c r="BD550" s="163"/>
      <c r="BE550" s="163"/>
      <c r="BF550" s="164"/>
      <c r="BG550" s="165"/>
      <c r="BH550" s="162"/>
      <c r="BI550" s="162"/>
      <c r="BJ550" s="164"/>
      <c r="BK550" s="95"/>
      <c r="BL550" s="182"/>
      <c r="BM550" s="182"/>
      <c r="BN550" s="182"/>
      <c r="BO550" s="182"/>
      <c r="BP550" s="95" t="str">
        <f t="shared" si="249"/>
        <v/>
      </c>
    </row>
    <row r="551" spans="2:68" x14ac:dyDescent="0.2">
      <c r="B551" s="156">
        <f t="shared" si="250"/>
        <v>543</v>
      </c>
      <c r="C551" s="158" t="str">
        <f>CONCATENATE('DATA SHEET'!$B$9, 'DATA SHEET'!$Q$2)</f>
        <v>" HWDP</v>
      </c>
      <c r="D551" s="157" t="str">
        <f t="shared" si="251"/>
        <v/>
      </c>
      <c r="E551" s="158" t="str">
        <f>IF('DATA SHEET'!$E$10="Cat 2","N/A","OK")</f>
        <v>OK</v>
      </c>
      <c r="F551" s="158" t="str">
        <f>IF('DATA SHEET'!$E$10="Cat 2","N/A","OK")</f>
        <v>OK</v>
      </c>
      <c r="G551" s="160"/>
      <c r="H551" s="160"/>
      <c r="I551" s="160" t="s">
        <v>194</v>
      </c>
      <c r="J551" s="160" t="str">
        <f t="shared" si="252"/>
        <v>OK</v>
      </c>
      <c r="K551" s="160" t="str">
        <f t="shared" si="252"/>
        <v>OK</v>
      </c>
      <c r="L551" s="160" t="str">
        <f>IF('DATA SHEET'!$B$10="NC-50","N/A","OK")</f>
        <v>OK</v>
      </c>
      <c r="M551" s="160" t="str">
        <f>IF('DATA SHEET'!$B$10="NC-50","N/A","OK")</f>
        <v>OK</v>
      </c>
      <c r="N551" s="160"/>
      <c r="O551" s="160"/>
      <c r="P551" s="160"/>
      <c r="Q551" s="160"/>
      <c r="R551" s="160"/>
      <c r="S551" s="160"/>
      <c r="T551" s="160"/>
      <c r="U551" s="160"/>
      <c r="V551" s="150" t="str">
        <f>IF(DB551&lt;&gt;"",
    IF(INT('Drill Size Info'!$AA$19)=INT('Drill Size Info'!$AB$19),
        --(INT('Drill Size Info'!$AA$19) &amp; "." &amp; DB551),
        IF(AND((--(INT('Drill Size Info'!$AA$19) &amp; "." &amp; DB551)&gt;=--('Drill Size Info'!$AA$19)), (--(INT('Drill Size Info'!$AA$19) &amp; "." &amp; DB551)&lt;=--('Drill Size Info'!$AB$19))),
            --(INT('Drill Size Info'!$AA$19) &amp; "." &amp; DB551),
            --(INT('Drill Size Info'!$AB$19) &amp; "." &amp; DB551)
        )
    ),
    IF(DA551&lt;&gt;"",
        IF(INT('Drill Size Info'!$AA$19)=INT('Drill Size Info'!$AB$19),
            --(INT('Drill Size Info'!$AA$19) &amp; "." &amp; LEFT(DA551,3)),
            IF(AND((--(INT('Drill Size Info'!$AA$19) &amp; "." &amp; LEFT(DA551,3))&gt;=--('Drill Size Info'!$AA$19)), (--(INT('Drill Size Info'!$AA$19) &amp; "." &amp; LEFT(DA551,3))&lt;=--('Drill Size Info'!$AB$19))),
                --(INT('Drill Size Info'!$AA$19) &amp; "." &amp; LEFT(DA551,3)),
                --(INT('Drill Size Info'!$AB$19) &amp; "." &amp; LEFT(DA551,3))
            )
        ),
        "OK"
    )
)</f>
        <v>OK</v>
      </c>
      <c r="W551" s="150" t="str">
        <f>IF(DC551&lt;&gt;"",
    IF(INT('Drill Size Info'!$AA$19)=INT('Drill Size Info'!$AB$19),
        --(INT('Drill Size Info'!$AA$19) &amp; "." &amp; DC551),
        IF(AND((--(INT('Drill Size Info'!$AA$19) &amp; "." &amp; DC551)&gt;=--('Drill Size Info'!$AA$19)), (--(INT('Drill Size Info'!$AA$19) &amp; "." &amp; DC551)&lt;=--('Drill Size Info'!$AB$19))),
            --(INT('Drill Size Info'!$AA$19) &amp; "." &amp; DC551),
            --(INT('Drill Size Info'!$AB$19) &amp; "." &amp; DC551)
        )
    ),
    IF(DA551&lt;&gt;"",
        IF(INT('Drill Size Info'!$AA$19)=INT('Drill Size Info'!$AB$19),
            --(INT('Drill Size Info'!$AA$19) &amp; "." &amp; RIGHT(DA551,3)),
            IF(AND((--(INT('Drill Size Info'!$AA$19) &amp; "." &amp; RIGHT(DA551,3))&gt;=--('Drill Size Info'!$AA$19)), (--(INT('Drill Size Info'!$AA$19) &amp; "." &amp; RIGHT(DA551,3))&lt;=--('Drill Size Info'!$AB$19))),
                --(INT('Drill Size Info'!$AA$19) &amp; "." &amp; RIGHT(DA551,3)),
                --(INT('Drill Size Info'!$AB$19) &amp; "." &amp; RIGHT(DA551,3))
            )
        ),
        "N/A"
    )
)</f>
        <v>N/A</v>
      </c>
      <c r="X551" s="150" t="str">
        <f>IF(DE551&lt;&gt;"",
    IF(INT('Drill Size Info'!$AA$19)=INT('Drill Size Info'!$AB$15),
        --(INT('Drill Size Info'!$AA$15) &amp; "." &amp; DE551),
        IF(AND((--(INT('Drill Size Info'!$AA$15) &amp; "." &amp; DE551)&gt;=--('Drill Size Info'!$AA$15)), (--(INT('Drill Size Info'!$AA$15) &amp; "." &amp; DE551)&lt;=--('Drill Size Info'!$AB$15))),
            --(INT('Drill Size Info'!$AA$15) &amp; "." &amp; DE551),
            --(INT('Drill Size Info'!$AB$15) &amp; "." &amp; DE551)
        )
    ),
    IF(DD551&lt;&gt;"",
        IF(INT('Drill Size Info'!$AA$15)=INT('Drill Size Info'!$AB$15),
            --(INT('Drill Size Info'!$AA$15) &amp; "." &amp; LEFT(DD551,3)),
            IF(AND((--(INT('Drill Size Info'!$AA$15) &amp; "." &amp; LEFT(DD551,3))&gt;=--('Drill Size Info'!$AA$15)), (--(INT('Drill Size Info'!$AA$15) &amp; "." &amp; LEFT(DD551,3))&lt;=--('Drill Size Info'!$AB$15))),
                --(INT('Drill Size Info'!$AA$15) &amp; "." &amp; LEFT(DD551,3)),
                --(INT('Drill Size Info'!$AB$15) &amp; "." &amp; LEFT(DD551,3))
            )
        ),
        "OK"
    )
)</f>
        <v>OK</v>
      </c>
      <c r="Y551" s="150" t="str">
        <f>IF(DF551&lt;&gt;"",
    IF(INT('Drill Size Info'!$AA$19)=INT('Drill Size Info'!$AB$15),
        --(INT('Drill Size Info'!$AA$15) &amp; "." &amp; DF551),
        IF(AND((--(INT('Drill Size Info'!$AA$15) &amp; "." &amp; DF551)&gt;=--('Drill Size Info'!$AA$15)), (--(INT('Drill Size Info'!$AA$15) &amp; "." &amp; DF551)&lt;=--('Drill Size Info'!$AB$15))),
            --(INT('Drill Size Info'!$AA$15) &amp; "." &amp; DF551),
            --(INT('Drill Size Info'!$AB$15) &amp; "." &amp; DF551)
        )
    ),
    IF(DD551&lt;&gt;"",
        IF(INT('Drill Size Info'!$AA$15)=INT('Drill Size Info'!$AB$15),
            --(INT('Drill Size Info'!$AA$15) &amp; "." &amp; RIGHT(DD551,3)),
            IF(AND((--(INT('Drill Size Info'!$AA$15) &amp; "." &amp; RIGHT(DD551,3))&gt;=--('Drill Size Info'!$AA$15)), (--(INT('Drill Size Info'!$AA$15) &amp; "." &amp; RIGHT(DD551,3))&lt;=--('Drill Size Info'!$AB$15))),
                --(INT('Drill Size Info'!$AA$15) &amp; "." &amp; RIGHT(DD551,3)),
                --(INT('Drill Size Info'!$AB$15) &amp; "." &amp; RIGHT(DD551,3))
            )
        ),
        "N/A"
    )
)</f>
        <v>N/A</v>
      </c>
      <c r="Z551" s="162"/>
      <c r="AA551" s="162"/>
      <c r="AB551" s="162"/>
      <c r="AC551" s="162"/>
      <c r="AD551" s="162"/>
      <c r="AE551" s="162"/>
      <c r="AF551" s="162"/>
      <c r="AG551" s="162"/>
      <c r="AH551" s="162"/>
      <c r="AI551" s="162"/>
      <c r="AJ551" s="162"/>
      <c r="AK551" s="183"/>
      <c r="AL551" s="183"/>
      <c r="AM551" s="162"/>
      <c r="AN551" s="162"/>
      <c r="AO551" s="162"/>
      <c r="AP551" s="162"/>
      <c r="AQ551" s="162"/>
      <c r="AR551" s="162"/>
      <c r="AS551" s="162"/>
      <c r="AT551" s="162"/>
      <c r="AU551" s="162"/>
      <c r="AV551" s="162"/>
      <c r="AW551" s="162"/>
      <c r="AX551" s="162"/>
      <c r="AY551" s="162"/>
      <c r="AZ551" s="163"/>
      <c r="BA551" s="163"/>
      <c r="BB551" s="163"/>
      <c r="BC551" s="163"/>
      <c r="BD551" s="163"/>
      <c r="BE551" s="163"/>
      <c r="BF551" s="164"/>
      <c r="BG551" s="165"/>
      <c r="BH551" s="162"/>
      <c r="BI551" s="162"/>
      <c r="BJ551" s="164"/>
      <c r="BK551" s="95"/>
      <c r="BL551" s="182"/>
      <c r="BM551" s="182"/>
      <c r="BN551" s="182"/>
      <c r="BO551" s="182"/>
      <c r="BP551" s="95" t="str">
        <f t="shared" si="249"/>
        <v/>
      </c>
    </row>
    <row r="552" spans="2:68" x14ac:dyDescent="0.2">
      <c r="B552" s="156">
        <f t="shared" si="250"/>
        <v>544</v>
      </c>
      <c r="C552" s="158" t="str">
        <f>CONCATENATE('DATA SHEET'!$B$9, 'DATA SHEET'!$Q$2)</f>
        <v>" HWDP</v>
      </c>
      <c r="D552" s="157" t="str">
        <f t="shared" si="251"/>
        <v/>
      </c>
      <c r="E552" s="158" t="str">
        <f>IF('DATA SHEET'!$E$10="Cat 2","N/A","OK")</f>
        <v>OK</v>
      </c>
      <c r="F552" s="158" t="str">
        <f>IF('DATA SHEET'!$E$10="Cat 2","N/A","OK")</f>
        <v>OK</v>
      </c>
      <c r="G552" s="160"/>
      <c r="H552" s="160"/>
      <c r="I552" s="160" t="s">
        <v>194</v>
      </c>
      <c r="J552" s="160" t="str">
        <f t="shared" si="252"/>
        <v>OK</v>
      </c>
      <c r="K552" s="160" t="str">
        <f t="shared" si="252"/>
        <v>OK</v>
      </c>
      <c r="L552" s="160" t="str">
        <f>IF('DATA SHEET'!$B$10="NC-50","N/A","OK")</f>
        <v>OK</v>
      </c>
      <c r="M552" s="160" t="str">
        <f>IF('DATA SHEET'!$B$10="NC-50","N/A","OK")</f>
        <v>OK</v>
      </c>
      <c r="N552" s="160"/>
      <c r="O552" s="160"/>
      <c r="P552" s="160"/>
      <c r="Q552" s="160"/>
      <c r="R552" s="160"/>
      <c r="S552" s="160"/>
      <c r="T552" s="160"/>
      <c r="U552" s="160"/>
      <c r="V552" s="150" t="str">
        <f>IF(DB552&lt;&gt;"",
    IF(INT('Drill Size Info'!$AA$19)=INT('Drill Size Info'!$AB$19),
        --(INT('Drill Size Info'!$AA$19) &amp; "." &amp; DB552),
        IF(AND((--(INT('Drill Size Info'!$AA$19) &amp; "." &amp; DB552)&gt;=--('Drill Size Info'!$AA$19)), (--(INT('Drill Size Info'!$AA$19) &amp; "." &amp; DB552)&lt;=--('Drill Size Info'!$AB$19))),
            --(INT('Drill Size Info'!$AA$19) &amp; "." &amp; DB552),
            --(INT('Drill Size Info'!$AB$19) &amp; "." &amp; DB552)
        )
    ),
    IF(DA552&lt;&gt;"",
        IF(INT('Drill Size Info'!$AA$19)=INT('Drill Size Info'!$AB$19),
            --(INT('Drill Size Info'!$AA$19) &amp; "." &amp; LEFT(DA552,3)),
            IF(AND((--(INT('Drill Size Info'!$AA$19) &amp; "." &amp; LEFT(DA552,3))&gt;=--('Drill Size Info'!$AA$19)), (--(INT('Drill Size Info'!$AA$19) &amp; "." &amp; LEFT(DA552,3))&lt;=--('Drill Size Info'!$AB$19))),
                --(INT('Drill Size Info'!$AA$19) &amp; "." &amp; LEFT(DA552,3)),
                --(INT('Drill Size Info'!$AB$19) &amp; "." &amp; LEFT(DA552,3))
            )
        ),
        "OK"
    )
)</f>
        <v>OK</v>
      </c>
      <c r="W552" s="150" t="str">
        <f>IF(DC552&lt;&gt;"",
    IF(INT('Drill Size Info'!$AA$19)=INT('Drill Size Info'!$AB$19),
        --(INT('Drill Size Info'!$AA$19) &amp; "." &amp; DC552),
        IF(AND((--(INT('Drill Size Info'!$AA$19) &amp; "." &amp; DC552)&gt;=--('Drill Size Info'!$AA$19)), (--(INT('Drill Size Info'!$AA$19) &amp; "." &amp; DC552)&lt;=--('Drill Size Info'!$AB$19))),
            --(INT('Drill Size Info'!$AA$19) &amp; "." &amp; DC552),
            --(INT('Drill Size Info'!$AB$19) &amp; "." &amp; DC552)
        )
    ),
    IF(DA552&lt;&gt;"",
        IF(INT('Drill Size Info'!$AA$19)=INT('Drill Size Info'!$AB$19),
            --(INT('Drill Size Info'!$AA$19) &amp; "." &amp; RIGHT(DA552,3)),
            IF(AND((--(INT('Drill Size Info'!$AA$19) &amp; "." &amp; RIGHT(DA552,3))&gt;=--('Drill Size Info'!$AA$19)), (--(INT('Drill Size Info'!$AA$19) &amp; "." &amp; RIGHT(DA552,3))&lt;=--('Drill Size Info'!$AB$19))),
                --(INT('Drill Size Info'!$AA$19) &amp; "." &amp; RIGHT(DA552,3)),
                --(INT('Drill Size Info'!$AB$19) &amp; "." &amp; RIGHT(DA552,3))
            )
        ),
        "N/A"
    )
)</f>
        <v>N/A</v>
      </c>
      <c r="X552" s="150" t="str">
        <f>IF(DE552&lt;&gt;"",
    IF(INT('Drill Size Info'!$AA$19)=INT('Drill Size Info'!$AB$15),
        --(INT('Drill Size Info'!$AA$15) &amp; "." &amp; DE552),
        IF(AND((--(INT('Drill Size Info'!$AA$15) &amp; "." &amp; DE552)&gt;=--('Drill Size Info'!$AA$15)), (--(INT('Drill Size Info'!$AA$15) &amp; "." &amp; DE552)&lt;=--('Drill Size Info'!$AB$15))),
            --(INT('Drill Size Info'!$AA$15) &amp; "." &amp; DE552),
            --(INT('Drill Size Info'!$AB$15) &amp; "." &amp; DE552)
        )
    ),
    IF(DD552&lt;&gt;"",
        IF(INT('Drill Size Info'!$AA$15)=INT('Drill Size Info'!$AB$15),
            --(INT('Drill Size Info'!$AA$15) &amp; "." &amp; LEFT(DD552,3)),
            IF(AND((--(INT('Drill Size Info'!$AA$15) &amp; "." &amp; LEFT(DD552,3))&gt;=--('Drill Size Info'!$AA$15)), (--(INT('Drill Size Info'!$AA$15) &amp; "." &amp; LEFT(DD552,3))&lt;=--('Drill Size Info'!$AB$15))),
                --(INT('Drill Size Info'!$AA$15) &amp; "." &amp; LEFT(DD552,3)),
                --(INT('Drill Size Info'!$AB$15) &amp; "." &amp; LEFT(DD552,3))
            )
        ),
        "OK"
    )
)</f>
        <v>OK</v>
      </c>
      <c r="Y552" s="150" t="str">
        <f>IF(DF552&lt;&gt;"",
    IF(INT('Drill Size Info'!$AA$19)=INT('Drill Size Info'!$AB$15),
        --(INT('Drill Size Info'!$AA$15) &amp; "." &amp; DF552),
        IF(AND((--(INT('Drill Size Info'!$AA$15) &amp; "." &amp; DF552)&gt;=--('Drill Size Info'!$AA$15)), (--(INT('Drill Size Info'!$AA$15) &amp; "." &amp; DF552)&lt;=--('Drill Size Info'!$AB$15))),
            --(INT('Drill Size Info'!$AA$15) &amp; "." &amp; DF552),
            --(INT('Drill Size Info'!$AB$15) &amp; "." &amp; DF552)
        )
    ),
    IF(DD552&lt;&gt;"",
        IF(INT('Drill Size Info'!$AA$15)=INT('Drill Size Info'!$AB$15),
            --(INT('Drill Size Info'!$AA$15) &amp; "." &amp; RIGHT(DD552,3)),
            IF(AND((--(INT('Drill Size Info'!$AA$15) &amp; "." &amp; RIGHT(DD552,3))&gt;=--('Drill Size Info'!$AA$15)), (--(INT('Drill Size Info'!$AA$15) &amp; "." &amp; RIGHT(DD552,3))&lt;=--('Drill Size Info'!$AB$15))),
                --(INT('Drill Size Info'!$AA$15) &amp; "." &amp; RIGHT(DD552,3)),
                --(INT('Drill Size Info'!$AB$15) &amp; "." &amp; RIGHT(DD552,3))
            )
        ),
        "N/A"
    )
)</f>
        <v>N/A</v>
      </c>
      <c r="Z552" s="162"/>
      <c r="AA552" s="162"/>
      <c r="AB552" s="162"/>
      <c r="AC552" s="162"/>
      <c r="AD552" s="162"/>
      <c r="AE552" s="162"/>
      <c r="AF552" s="162"/>
      <c r="AG552" s="162"/>
      <c r="AH552" s="162"/>
      <c r="AI552" s="162"/>
      <c r="AJ552" s="162"/>
      <c r="AK552" s="183"/>
      <c r="AL552" s="183"/>
      <c r="AM552" s="162"/>
      <c r="AN552" s="162"/>
      <c r="AO552" s="162"/>
      <c r="AP552" s="162"/>
      <c r="AQ552" s="162"/>
      <c r="AR552" s="162"/>
      <c r="AS552" s="162"/>
      <c r="AT552" s="162"/>
      <c r="AU552" s="162"/>
      <c r="AV552" s="162"/>
      <c r="AW552" s="162"/>
      <c r="AX552" s="162"/>
      <c r="AY552" s="162"/>
      <c r="AZ552" s="163"/>
      <c r="BA552" s="163"/>
      <c r="BB552" s="163"/>
      <c r="BC552" s="163"/>
      <c r="BD552" s="163"/>
      <c r="BE552" s="163"/>
      <c r="BF552" s="164"/>
      <c r="BG552" s="165"/>
      <c r="BH552" s="162"/>
      <c r="BI552" s="162"/>
      <c r="BJ552" s="164"/>
      <c r="BK552" s="95"/>
      <c r="BL552" s="182"/>
      <c r="BM552" s="182"/>
      <c r="BN552" s="182"/>
      <c r="BO552" s="182"/>
      <c r="BP552" s="95" t="str">
        <f t="shared" si="249"/>
        <v/>
      </c>
    </row>
    <row r="553" spans="2:68" x14ac:dyDescent="0.2">
      <c r="B553" s="156">
        <f t="shared" si="250"/>
        <v>545</v>
      </c>
      <c r="C553" s="158" t="str">
        <f>CONCATENATE('DATA SHEET'!$B$9, 'DATA SHEET'!$Q$2)</f>
        <v>" HWDP</v>
      </c>
      <c r="D553" s="157" t="str">
        <f t="shared" si="251"/>
        <v/>
      </c>
      <c r="E553" s="158" t="str">
        <f>IF('DATA SHEET'!$E$10="Cat 2","N/A","OK")</f>
        <v>OK</v>
      </c>
      <c r="F553" s="158" t="str">
        <f>IF('DATA SHEET'!$E$10="Cat 2","N/A","OK")</f>
        <v>OK</v>
      </c>
      <c r="G553" s="160"/>
      <c r="H553" s="160"/>
      <c r="I553" s="160" t="s">
        <v>194</v>
      </c>
      <c r="J553" s="160" t="str">
        <f t="shared" si="252"/>
        <v>OK</v>
      </c>
      <c r="K553" s="160" t="str">
        <f t="shared" si="252"/>
        <v>OK</v>
      </c>
      <c r="L553" s="160" t="str">
        <f>IF('DATA SHEET'!$B$10="NC-50","N/A","OK")</f>
        <v>OK</v>
      </c>
      <c r="M553" s="160" t="str">
        <f>IF('DATA SHEET'!$B$10="NC-50","N/A","OK")</f>
        <v>OK</v>
      </c>
      <c r="N553" s="160"/>
      <c r="O553" s="160"/>
      <c r="P553" s="160"/>
      <c r="Q553" s="160"/>
      <c r="R553" s="160"/>
      <c r="S553" s="160"/>
      <c r="T553" s="160"/>
      <c r="U553" s="160"/>
      <c r="V553" s="150" t="str">
        <f>IF(DB553&lt;&gt;"",
    IF(INT('Drill Size Info'!$AA$19)=INT('Drill Size Info'!$AB$19),
        --(INT('Drill Size Info'!$AA$19) &amp; "." &amp; DB553),
        IF(AND((--(INT('Drill Size Info'!$AA$19) &amp; "." &amp; DB553)&gt;=--('Drill Size Info'!$AA$19)), (--(INT('Drill Size Info'!$AA$19) &amp; "." &amp; DB553)&lt;=--('Drill Size Info'!$AB$19))),
            --(INT('Drill Size Info'!$AA$19) &amp; "." &amp; DB553),
            --(INT('Drill Size Info'!$AB$19) &amp; "." &amp; DB553)
        )
    ),
    IF(DA553&lt;&gt;"",
        IF(INT('Drill Size Info'!$AA$19)=INT('Drill Size Info'!$AB$19),
            --(INT('Drill Size Info'!$AA$19) &amp; "." &amp; LEFT(DA553,3)),
            IF(AND((--(INT('Drill Size Info'!$AA$19) &amp; "." &amp; LEFT(DA553,3))&gt;=--('Drill Size Info'!$AA$19)), (--(INT('Drill Size Info'!$AA$19) &amp; "." &amp; LEFT(DA553,3))&lt;=--('Drill Size Info'!$AB$19))),
                --(INT('Drill Size Info'!$AA$19) &amp; "." &amp; LEFT(DA553,3)),
                --(INT('Drill Size Info'!$AB$19) &amp; "." &amp; LEFT(DA553,3))
            )
        ),
        "OK"
    )
)</f>
        <v>OK</v>
      </c>
      <c r="W553" s="150" t="str">
        <f>IF(DC553&lt;&gt;"",
    IF(INT('Drill Size Info'!$AA$19)=INT('Drill Size Info'!$AB$19),
        --(INT('Drill Size Info'!$AA$19) &amp; "." &amp; DC553),
        IF(AND((--(INT('Drill Size Info'!$AA$19) &amp; "." &amp; DC553)&gt;=--('Drill Size Info'!$AA$19)), (--(INT('Drill Size Info'!$AA$19) &amp; "." &amp; DC553)&lt;=--('Drill Size Info'!$AB$19))),
            --(INT('Drill Size Info'!$AA$19) &amp; "." &amp; DC553),
            --(INT('Drill Size Info'!$AB$19) &amp; "." &amp; DC553)
        )
    ),
    IF(DA553&lt;&gt;"",
        IF(INT('Drill Size Info'!$AA$19)=INT('Drill Size Info'!$AB$19),
            --(INT('Drill Size Info'!$AA$19) &amp; "." &amp; RIGHT(DA553,3)),
            IF(AND((--(INT('Drill Size Info'!$AA$19) &amp; "." &amp; RIGHT(DA553,3))&gt;=--('Drill Size Info'!$AA$19)), (--(INT('Drill Size Info'!$AA$19) &amp; "." &amp; RIGHT(DA553,3))&lt;=--('Drill Size Info'!$AB$19))),
                --(INT('Drill Size Info'!$AA$19) &amp; "." &amp; RIGHT(DA553,3)),
                --(INT('Drill Size Info'!$AB$19) &amp; "." &amp; RIGHT(DA553,3))
            )
        ),
        "N/A"
    )
)</f>
        <v>N/A</v>
      </c>
      <c r="X553" s="150" t="str">
        <f>IF(DE553&lt;&gt;"",
    IF(INT('Drill Size Info'!$AA$19)=INT('Drill Size Info'!$AB$15),
        --(INT('Drill Size Info'!$AA$15) &amp; "." &amp; DE553),
        IF(AND((--(INT('Drill Size Info'!$AA$15) &amp; "." &amp; DE553)&gt;=--('Drill Size Info'!$AA$15)), (--(INT('Drill Size Info'!$AA$15) &amp; "." &amp; DE553)&lt;=--('Drill Size Info'!$AB$15))),
            --(INT('Drill Size Info'!$AA$15) &amp; "." &amp; DE553),
            --(INT('Drill Size Info'!$AB$15) &amp; "." &amp; DE553)
        )
    ),
    IF(DD553&lt;&gt;"",
        IF(INT('Drill Size Info'!$AA$15)=INT('Drill Size Info'!$AB$15),
            --(INT('Drill Size Info'!$AA$15) &amp; "." &amp; LEFT(DD553,3)),
            IF(AND((--(INT('Drill Size Info'!$AA$15) &amp; "." &amp; LEFT(DD553,3))&gt;=--('Drill Size Info'!$AA$15)), (--(INT('Drill Size Info'!$AA$15) &amp; "." &amp; LEFT(DD553,3))&lt;=--('Drill Size Info'!$AB$15))),
                --(INT('Drill Size Info'!$AA$15) &amp; "." &amp; LEFT(DD553,3)),
                --(INT('Drill Size Info'!$AB$15) &amp; "." &amp; LEFT(DD553,3))
            )
        ),
        "OK"
    )
)</f>
        <v>OK</v>
      </c>
      <c r="Y553" s="150" t="str">
        <f>IF(DF553&lt;&gt;"",
    IF(INT('Drill Size Info'!$AA$19)=INT('Drill Size Info'!$AB$15),
        --(INT('Drill Size Info'!$AA$15) &amp; "." &amp; DF553),
        IF(AND((--(INT('Drill Size Info'!$AA$15) &amp; "." &amp; DF553)&gt;=--('Drill Size Info'!$AA$15)), (--(INT('Drill Size Info'!$AA$15) &amp; "." &amp; DF553)&lt;=--('Drill Size Info'!$AB$15))),
            --(INT('Drill Size Info'!$AA$15) &amp; "." &amp; DF553),
            --(INT('Drill Size Info'!$AB$15) &amp; "." &amp; DF553)
        )
    ),
    IF(DD553&lt;&gt;"",
        IF(INT('Drill Size Info'!$AA$15)=INT('Drill Size Info'!$AB$15),
            --(INT('Drill Size Info'!$AA$15) &amp; "." &amp; RIGHT(DD553,3)),
            IF(AND((--(INT('Drill Size Info'!$AA$15) &amp; "." &amp; RIGHT(DD553,3))&gt;=--('Drill Size Info'!$AA$15)), (--(INT('Drill Size Info'!$AA$15) &amp; "." &amp; RIGHT(DD553,3))&lt;=--('Drill Size Info'!$AB$15))),
                --(INT('Drill Size Info'!$AA$15) &amp; "." &amp; RIGHT(DD553,3)),
                --(INT('Drill Size Info'!$AB$15) &amp; "." &amp; RIGHT(DD553,3))
            )
        ),
        "N/A"
    )
)</f>
        <v>N/A</v>
      </c>
      <c r="Z553" s="162"/>
      <c r="AA553" s="162"/>
      <c r="AB553" s="162"/>
      <c r="AC553" s="162"/>
      <c r="AD553" s="162"/>
      <c r="AE553" s="162"/>
      <c r="AF553" s="162"/>
      <c r="AG553" s="162"/>
      <c r="AH553" s="162"/>
      <c r="AI553" s="162"/>
      <c r="AJ553" s="162"/>
      <c r="AK553" s="183"/>
      <c r="AL553" s="183"/>
      <c r="AM553" s="162"/>
      <c r="AN553" s="162"/>
      <c r="AO553" s="162"/>
      <c r="AP553" s="162"/>
      <c r="AQ553" s="162"/>
      <c r="AR553" s="162"/>
      <c r="AS553" s="162"/>
      <c r="AT553" s="162"/>
      <c r="AU553" s="162"/>
      <c r="AV553" s="162"/>
      <c r="AW553" s="162"/>
      <c r="AX553" s="162"/>
      <c r="AY553" s="162"/>
      <c r="AZ553" s="163"/>
      <c r="BA553" s="163"/>
      <c r="BB553" s="163"/>
      <c r="BC553" s="163"/>
      <c r="BD553" s="163"/>
      <c r="BE553" s="163"/>
      <c r="BF553" s="164"/>
      <c r="BG553" s="165"/>
      <c r="BH553" s="162"/>
      <c r="BI553" s="162"/>
      <c r="BJ553" s="164"/>
      <c r="BK553" s="95"/>
      <c r="BL553" s="182"/>
      <c r="BM553" s="182"/>
      <c r="BN553" s="182"/>
      <c r="BO553" s="182"/>
      <c r="BP553" s="95" t="str">
        <f t="shared" si="249"/>
        <v/>
      </c>
    </row>
    <row r="554" spans="2:68" x14ac:dyDescent="0.2">
      <c r="B554" s="156">
        <f t="shared" si="250"/>
        <v>546</v>
      </c>
      <c r="C554" s="158" t="str">
        <f>CONCATENATE('DATA SHEET'!$B$9, 'DATA SHEET'!$Q$2)</f>
        <v>" HWDP</v>
      </c>
      <c r="D554" s="157" t="str">
        <f t="shared" si="251"/>
        <v/>
      </c>
      <c r="E554" s="158" t="str">
        <f>IF('DATA SHEET'!$E$10="Cat 2","N/A","OK")</f>
        <v>OK</v>
      </c>
      <c r="F554" s="158" t="str">
        <f>IF('DATA SHEET'!$E$10="Cat 2","N/A","OK")</f>
        <v>OK</v>
      </c>
      <c r="G554" s="160"/>
      <c r="H554" s="160"/>
      <c r="I554" s="160" t="s">
        <v>194</v>
      </c>
      <c r="J554" s="160" t="str">
        <f t="shared" si="252"/>
        <v>OK</v>
      </c>
      <c r="K554" s="160" t="str">
        <f t="shared" si="252"/>
        <v>OK</v>
      </c>
      <c r="L554" s="160" t="str">
        <f>IF('DATA SHEET'!$B$10="NC-50","N/A","OK")</f>
        <v>OK</v>
      </c>
      <c r="M554" s="160" t="str">
        <f>IF('DATA SHEET'!$B$10="NC-50","N/A","OK")</f>
        <v>OK</v>
      </c>
      <c r="N554" s="160"/>
      <c r="O554" s="160"/>
      <c r="P554" s="160"/>
      <c r="Q554" s="160"/>
      <c r="R554" s="160"/>
      <c r="S554" s="160"/>
      <c r="T554" s="160"/>
      <c r="U554" s="160"/>
      <c r="V554" s="150" t="str">
        <f>IF(DB554&lt;&gt;"",
    IF(INT('Drill Size Info'!$AA$19)=INT('Drill Size Info'!$AB$19),
        --(INT('Drill Size Info'!$AA$19) &amp; "." &amp; DB554),
        IF(AND((--(INT('Drill Size Info'!$AA$19) &amp; "." &amp; DB554)&gt;=--('Drill Size Info'!$AA$19)), (--(INT('Drill Size Info'!$AA$19) &amp; "." &amp; DB554)&lt;=--('Drill Size Info'!$AB$19))),
            --(INT('Drill Size Info'!$AA$19) &amp; "." &amp; DB554),
            --(INT('Drill Size Info'!$AB$19) &amp; "." &amp; DB554)
        )
    ),
    IF(DA554&lt;&gt;"",
        IF(INT('Drill Size Info'!$AA$19)=INT('Drill Size Info'!$AB$19),
            --(INT('Drill Size Info'!$AA$19) &amp; "." &amp; LEFT(DA554,3)),
            IF(AND((--(INT('Drill Size Info'!$AA$19) &amp; "." &amp; LEFT(DA554,3))&gt;=--('Drill Size Info'!$AA$19)), (--(INT('Drill Size Info'!$AA$19) &amp; "." &amp; LEFT(DA554,3))&lt;=--('Drill Size Info'!$AB$19))),
                --(INT('Drill Size Info'!$AA$19) &amp; "." &amp; LEFT(DA554,3)),
                --(INT('Drill Size Info'!$AB$19) &amp; "." &amp; LEFT(DA554,3))
            )
        ),
        "OK"
    )
)</f>
        <v>OK</v>
      </c>
      <c r="W554" s="150" t="str">
        <f>IF(DC554&lt;&gt;"",
    IF(INT('Drill Size Info'!$AA$19)=INT('Drill Size Info'!$AB$19),
        --(INT('Drill Size Info'!$AA$19) &amp; "." &amp; DC554),
        IF(AND((--(INT('Drill Size Info'!$AA$19) &amp; "." &amp; DC554)&gt;=--('Drill Size Info'!$AA$19)), (--(INT('Drill Size Info'!$AA$19) &amp; "." &amp; DC554)&lt;=--('Drill Size Info'!$AB$19))),
            --(INT('Drill Size Info'!$AA$19) &amp; "." &amp; DC554),
            --(INT('Drill Size Info'!$AB$19) &amp; "." &amp; DC554)
        )
    ),
    IF(DA554&lt;&gt;"",
        IF(INT('Drill Size Info'!$AA$19)=INT('Drill Size Info'!$AB$19),
            --(INT('Drill Size Info'!$AA$19) &amp; "." &amp; RIGHT(DA554,3)),
            IF(AND((--(INT('Drill Size Info'!$AA$19) &amp; "." &amp; RIGHT(DA554,3))&gt;=--('Drill Size Info'!$AA$19)), (--(INT('Drill Size Info'!$AA$19) &amp; "." &amp; RIGHT(DA554,3))&lt;=--('Drill Size Info'!$AB$19))),
                --(INT('Drill Size Info'!$AA$19) &amp; "." &amp; RIGHT(DA554,3)),
                --(INT('Drill Size Info'!$AB$19) &amp; "." &amp; RIGHT(DA554,3))
            )
        ),
        "N/A"
    )
)</f>
        <v>N/A</v>
      </c>
      <c r="X554" s="150" t="str">
        <f>IF(DE554&lt;&gt;"",
    IF(INT('Drill Size Info'!$AA$19)=INT('Drill Size Info'!$AB$15),
        --(INT('Drill Size Info'!$AA$15) &amp; "." &amp; DE554),
        IF(AND((--(INT('Drill Size Info'!$AA$15) &amp; "." &amp; DE554)&gt;=--('Drill Size Info'!$AA$15)), (--(INT('Drill Size Info'!$AA$15) &amp; "." &amp; DE554)&lt;=--('Drill Size Info'!$AB$15))),
            --(INT('Drill Size Info'!$AA$15) &amp; "." &amp; DE554),
            --(INT('Drill Size Info'!$AB$15) &amp; "." &amp; DE554)
        )
    ),
    IF(DD554&lt;&gt;"",
        IF(INT('Drill Size Info'!$AA$15)=INT('Drill Size Info'!$AB$15),
            --(INT('Drill Size Info'!$AA$15) &amp; "." &amp; LEFT(DD554,3)),
            IF(AND((--(INT('Drill Size Info'!$AA$15) &amp; "." &amp; LEFT(DD554,3))&gt;=--('Drill Size Info'!$AA$15)), (--(INT('Drill Size Info'!$AA$15) &amp; "." &amp; LEFT(DD554,3))&lt;=--('Drill Size Info'!$AB$15))),
                --(INT('Drill Size Info'!$AA$15) &amp; "." &amp; LEFT(DD554,3)),
                --(INT('Drill Size Info'!$AB$15) &amp; "." &amp; LEFT(DD554,3))
            )
        ),
        "OK"
    )
)</f>
        <v>OK</v>
      </c>
      <c r="Y554" s="150" t="str">
        <f>IF(DF554&lt;&gt;"",
    IF(INT('Drill Size Info'!$AA$19)=INT('Drill Size Info'!$AB$15),
        --(INT('Drill Size Info'!$AA$15) &amp; "." &amp; DF554),
        IF(AND((--(INT('Drill Size Info'!$AA$15) &amp; "." &amp; DF554)&gt;=--('Drill Size Info'!$AA$15)), (--(INT('Drill Size Info'!$AA$15) &amp; "." &amp; DF554)&lt;=--('Drill Size Info'!$AB$15))),
            --(INT('Drill Size Info'!$AA$15) &amp; "." &amp; DF554),
            --(INT('Drill Size Info'!$AB$15) &amp; "." &amp; DF554)
        )
    ),
    IF(DD554&lt;&gt;"",
        IF(INT('Drill Size Info'!$AA$15)=INT('Drill Size Info'!$AB$15),
            --(INT('Drill Size Info'!$AA$15) &amp; "." &amp; RIGHT(DD554,3)),
            IF(AND((--(INT('Drill Size Info'!$AA$15) &amp; "." &amp; RIGHT(DD554,3))&gt;=--('Drill Size Info'!$AA$15)), (--(INT('Drill Size Info'!$AA$15) &amp; "." &amp; RIGHT(DD554,3))&lt;=--('Drill Size Info'!$AB$15))),
                --(INT('Drill Size Info'!$AA$15) &amp; "." &amp; RIGHT(DD554,3)),
                --(INT('Drill Size Info'!$AB$15) &amp; "." &amp; RIGHT(DD554,3))
            )
        ),
        "N/A"
    )
)</f>
        <v>N/A</v>
      </c>
      <c r="Z554" s="162"/>
      <c r="AA554" s="162"/>
      <c r="AB554" s="162"/>
      <c r="AC554" s="162"/>
      <c r="AD554" s="162"/>
      <c r="AE554" s="162"/>
      <c r="AF554" s="162"/>
      <c r="AG554" s="162"/>
      <c r="AH554" s="162"/>
      <c r="AI554" s="162"/>
      <c r="AJ554" s="162"/>
      <c r="AK554" s="183"/>
      <c r="AL554" s="183"/>
      <c r="AM554" s="162"/>
      <c r="AN554" s="162"/>
      <c r="AO554" s="162"/>
      <c r="AP554" s="162"/>
      <c r="AQ554" s="162"/>
      <c r="AR554" s="162"/>
      <c r="AS554" s="162"/>
      <c r="AT554" s="162"/>
      <c r="AU554" s="162"/>
      <c r="AV554" s="162"/>
      <c r="AW554" s="162"/>
      <c r="AX554" s="162"/>
      <c r="AY554" s="162"/>
      <c r="AZ554" s="163"/>
      <c r="BA554" s="163"/>
      <c r="BB554" s="163"/>
      <c r="BC554" s="163"/>
      <c r="BD554" s="163"/>
      <c r="BE554" s="163"/>
      <c r="BF554" s="164"/>
      <c r="BG554" s="165"/>
      <c r="BH554" s="162"/>
      <c r="BI554" s="162"/>
      <c r="BJ554" s="164"/>
      <c r="BK554" s="95"/>
      <c r="BL554" s="182"/>
      <c r="BM554" s="182"/>
      <c r="BN554" s="182"/>
      <c r="BO554" s="182"/>
      <c r="BP554" s="95" t="str">
        <f t="shared" si="249"/>
        <v/>
      </c>
    </row>
    <row r="555" spans="2:68" x14ac:dyDescent="0.2">
      <c r="B555" s="156">
        <f t="shared" si="250"/>
        <v>547</v>
      </c>
      <c r="C555" s="158" t="str">
        <f>CONCATENATE('DATA SHEET'!$B$9, 'DATA SHEET'!$Q$2)</f>
        <v>" HWDP</v>
      </c>
      <c r="D555" s="157" t="str">
        <f t="shared" si="251"/>
        <v/>
      </c>
      <c r="E555" s="158" t="str">
        <f>IF('DATA SHEET'!$E$10="Cat 2","N/A","OK")</f>
        <v>OK</v>
      </c>
      <c r="F555" s="158" t="str">
        <f>IF('DATA SHEET'!$E$10="Cat 2","N/A","OK")</f>
        <v>OK</v>
      </c>
      <c r="G555" s="160"/>
      <c r="H555" s="160"/>
      <c r="I555" s="160" t="s">
        <v>194</v>
      </c>
      <c r="J555" s="160" t="str">
        <f t="shared" si="252"/>
        <v>OK</v>
      </c>
      <c r="K555" s="160" t="str">
        <f t="shared" si="252"/>
        <v>OK</v>
      </c>
      <c r="L555" s="160" t="str">
        <f>IF('DATA SHEET'!$B$10="NC-50","N/A","OK")</f>
        <v>OK</v>
      </c>
      <c r="M555" s="160" t="str">
        <f>IF('DATA SHEET'!$B$10="NC-50","N/A","OK")</f>
        <v>OK</v>
      </c>
      <c r="N555" s="160"/>
      <c r="O555" s="160"/>
      <c r="P555" s="160"/>
      <c r="Q555" s="160"/>
      <c r="R555" s="160"/>
      <c r="S555" s="160"/>
      <c r="T555" s="160"/>
      <c r="U555" s="160"/>
      <c r="V555" s="150" t="str">
        <f>IF(DB555&lt;&gt;"",
    IF(INT('Drill Size Info'!$AA$19)=INT('Drill Size Info'!$AB$19),
        --(INT('Drill Size Info'!$AA$19) &amp; "." &amp; DB555),
        IF(AND((--(INT('Drill Size Info'!$AA$19) &amp; "." &amp; DB555)&gt;=--('Drill Size Info'!$AA$19)), (--(INT('Drill Size Info'!$AA$19) &amp; "." &amp; DB555)&lt;=--('Drill Size Info'!$AB$19))),
            --(INT('Drill Size Info'!$AA$19) &amp; "." &amp; DB555),
            --(INT('Drill Size Info'!$AB$19) &amp; "." &amp; DB555)
        )
    ),
    IF(DA555&lt;&gt;"",
        IF(INT('Drill Size Info'!$AA$19)=INT('Drill Size Info'!$AB$19),
            --(INT('Drill Size Info'!$AA$19) &amp; "." &amp; LEFT(DA555,3)),
            IF(AND((--(INT('Drill Size Info'!$AA$19) &amp; "." &amp; LEFT(DA555,3))&gt;=--('Drill Size Info'!$AA$19)), (--(INT('Drill Size Info'!$AA$19) &amp; "." &amp; LEFT(DA555,3))&lt;=--('Drill Size Info'!$AB$19))),
                --(INT('Drill Size Info'!$AA$19) &amp; "." &amp; LEFT(DA555,3)),
                --(INT('Drill Size Info'!$AB$19) &amp; "." &amp; LEFT(DA555,3))
            )
        ),
        "OK"
    )
)</f>
        <v>OK</v>
      </c>
      <c r="W555" s="150" t="str">
        <f>IF(DC555&lt;&gt;"",
    IF(INT('Drill Size Info'!$AA$19)=INT('Drill Size Info'!$AB$19),
        --(INT('Drill Size Info'!$AA$19) &amp; "." &amp; DC555),
        IF(AND((--(INT('Drill Size Info'!$AA$19) &amp; "." &amp; DC555)&gt;=--('Drill Size Info'!$AA$19)), (--(INT('Drill Size Info'!$AA$19) &amp; "." &amp; DC555)&lt;=--('Drill Size Info'!$AB$19))),
            --(INT('Drill Size Info'!$AA$19) &amp; "." &amp; DC555),
            --(INT('Drill Size Info'!$AB$19) &amp; "." &amp; DC555)
        )
    ),
    IF(DA555&lt;&gt;"",
        IF(INT('Drill Size Info'!$AA$19)=INT('Drill Size Info'!$AB$19),
            --(INT('Drill Size Info'!$AA$19) &amp; "." &amp; RIGHT(DA555,3)),
            IF(AND((--(INT('Drill Size Info'!$AA$19) &amp; "." &amp; RIGHT(DA555,3))&gt;=--('Drill Size Info'!$AA$19)), (--(INT('Drill Size Info'!$AA$19) &amp; "." &amp; RIGHT(DA555,3))&lt;=--('Drill Size Info'!$AB$19))),
                --(INT('Drill Size Info'!$AA$19) &amp; "." &amp; RIGHT(DA555,3)),
                --(INT('Drill Size Info'!$AB$19) &amp; "." &amp; RIGHT(DA555,3))
            )
        ),
        "N/A"
    )
)</f>
        <v>N/A</v>
      </c>
      <c r="X555" s="150" t="str">
        <f>IF(DE555&lt;&gt;"",
    IF(INT('Drill Size Info'!$AA$19)=INT('Drill Size Info'!$AB$15),
        --(INT('Drill Size Info'!$AA$15) &amp; "." &amp; DE555),
        IF(AND((--(INT('Drill Size Info'!$AA$15) &amp; "." &amp; DE555)&gt;=--('Drill Size Info'!$AA$15)), (--(INT('Drill Size Info'!$AA$15) &amp; "." &amp; DE555)&lt;=--('Drill Size Info'!$AB$15))),
            --(INT('Drill Size Info'!$AA$15) &amp; "." &amp; DE555),
            --(INT('Drill Size Info'!$AB$15) &amp; "." &amp; DE555)
        )
    ),
    IF(DD555&lt;&gt;"",
        IF(INT('Drill Size Info'!$AA$15)=INT('Drill Size Info'!$AB$15),
            --(INT('Drill Size Info'!$AA$15) &amp; "." &amp; LEFT(DD555,3)),
            IF(AND((--(INT('Drill Size Info'!$AA$15) &amp; "." &amp; LEFT(DD555,3))&gt;=--('Drill Size Info'!$AA$15)), (--(INT('Drill Size Info'!$AA$15) &amp; "." &amp; LEFT(DD555,3))&lt;=--('Drill Size Info'!$AB$15))),
                --(INT('Drill Size Info'!$AA$15) &amp; "." &amp; LEFT(DD555,3)),
                --(INT('Drill Size Info'!$AB$15) &amp; "." &amp; LEFT(DD555,3))
            )
        ),
        "OK"
    )
)</f>
        <v>OK</v>
      </c>
      <c r="Y555" s="150" t="str">
        <f>IF(DF555&lt;&gt;"",
    IF(INT('Drill Size Info'!$AA$19)=INT('Drill Size Info'!$AB$15),
        --(INT('Drill Size Info'!$AA$15) &amp; "." &amp; DF555),
        IF(AND((--(INT('Drill Size Info'!$AA$15) &amp; "." &amp; DF555)&gt;=--('Drill Size Info'!$AA$15)), (--(INT('Drill Size Info'!$AA$15) &amp; "." &amp; DF555)&lt;=--('Drill Size Info'!$AB$15))),
            --(INT('Drill Size Info'!$AA$15) &amp; "." &amp; DF555),
            --(INT('Drill Size Info'!$AB$15) &amp; "." &amp; DF555)
        )
    ),
    IF(DD555&lt;&gt;"",
        IF(INT('Drill Size Info'!$AA$15)=INT('Drill Size Info'!$AB$15),
            --(INT('Drill Size Info'!$AA$15) &amp; "." &amp; RIGHT(DD555,3)),
            IF(AND((--(INT('Drill Size Info'!$AA$15) &amp; "." &amp; RIGHT(DD555,3))&gt;=--('Drill Size Info'!$AA$15)), (--(INT('Drill Size Info'!$AA$15) &amp; "." &amp; RIGHT(DD555,3))&lt;=--('Drill Size Info'!$AB$15))),
                --(INT('Drill Size Info'!$AA$15) &amp; "." &amp; RIGHT(DD555,3)),
                --(INT('Drill Size Info'!$AB$15) &amp; "." &amp; RIGHT(DD555,3))
            )
        ),
        "N/A"
    )
)</f>
        <v>N/A</v>
      </c>
      <c r="Z555" s="162"/>
      <c r="AA555" s="162"/>
      <c r="AB555" s="162"/>
      <c r="AC555" s="162"/>
      <c r="AD555" s="162"/>
      <c r="AE555" s="162"/>
      <c r="AF555" s="162"/>
      <c r="AG555" s="162"/>
      <c r="AH555" s="162"/>
      <c r="AI555" s="162"/>
      <c r="AJ555" s="162"/>
      <c r="AK555" s="183"/>
      <c r="AL555" s="183"/>
      <c r="AM555" s="162"/>
      <c r="AN555" s="162"/>
      <c r="AO555" s="162"/>
      <c r="AP555" s="162"/>
      <c r="AQ555" s="162"/>
      <c r="AR555" s="162"/>
      <c r="AS555" s="162"/>
      <c r="AT555" s="162"/>
      <c r="AU555" s="162"/>
      <c r="AV555" s="162"/>
      <c r="AW555" s="162"/>
      <c r="AX555" s="162"/>
      <c r="AY555" s="162"/>
      <c r="AZ555" s="163"/>
      <c r="BA555" s="163"/>
      <c r="BB555" s="163"/>
      <c r="BC555" s="163"/>
      <c r="BD555" s="163"/>
      <c r="BE555" s="163"/>
      <c r="BF555" s="164"/>
      <c r="BG555" s="165"/>
      <c r="BH555" s="162"/>
      <c r="BI555" s="162"/>
      <c r="BJ555" s="164"/>
      <c r="BK555" s="95"/>
      <c r="BL555" s="182"/>
      <c r="BM555" s="182"/>
      <c r="BN555" s="182"/>
      <c r="BO555" s="182"/>
      <c r="BP555" s="95" t="str">
        <f t="shared" si="249"/>
        <v/>
      </c>
    </row>
    <row r="556" spans="2:68" x14ac:dyDescent="0.2">
      <c r="B556" s="156">
        <f t="shared" si="250"/>
        <v>548</v>
      </c>
      <c r="C556" s="158" t="str">
        <f>CONCATENATE('DATA SHEET'!$B$9, 'DATA SHEET'!$Q$2)</f>
        <v>" HWDP</v>
      </c>
      <c r="D556" s="157" t="str">
        <f t="shared" si="251"/>
        <v/>
      </c>
      <c r="E556" s="158" t="str">
        <f>IF('DATA SHEET'!$E$10="Cat 2","N/A","OK")</f>
        <v>OK</v>
      </c>
      <c r="F556" s="158" t="str">
        <f>IF('DATA SHEET'!$E$10="Cat 2","N/A","OK")</f>
        <v>OK</v>
      </c>
      <c r="G556" s="160"/>
      <c r="H556" s="160"/>
      <c r="I556" s="160" t="s">
        <v>194</v>
      </c>
      <c r="J556" s="160" t="str">
        <f t="shared" si="252"/>
        <v>OK</v>
      </c>
      <c r="K556" s="160" t="str">
        <f t="shared" si="252"/>
        <v>OK</v>
      </c>
      <c r="L556" s="160" t="str">
        <f>IF('DATA SHEET'!$B$10="NC-50","N/A","OK")</f>
        <v>OK</v>
      </c>
      <c r="M556" s="160" t="str">
        <f>IF('DATA SHEET'!$B$10="NC-50","N/A","OK")</f>
        <v>OK</v>
      </c>
      <c r="N556" s="160"/>
      <c r="O556" s="160"/>
      <c r="P556" s="160"/>
      <c r="Q556" s="160"/>
      <c r="R556" s="160"/>
      <c r="S556" s="160"/>
      <c r="T556" s="160"/>
      <c r="U556" s="160"/>
      <c r="V556" s="150" t="str">
        <f>IF(DB556&lt;&gt;"",
    IF(INT('Drill Size Info'!$AA$19)=INT('Drill Size Info'!$AB$19),
        --(INT('Drill Size Info'!$AA$19) &amp; "." &amp; DB556),
        IF(AND((--(INT('Drill Size Info'!$AA$19) &amp; "." &amp; DB556)&gt;=--('Drill Size Info'!$AA$19)), (--(INT('Drill Size Info'!$AA$19) &amp; "." &amp; DB556)&lt;=--('Drill Size Info'!$AB$19))),
            --(INT('Drill Size Info'!$AA$19) &amp; "." &amp; DB556),
            --(INT('Drill Size Info'!$AB$19) &amp; "." &amp; DB556)
        )
    ),
    IF(DA556&lt;&gt;"",
        IF(INT('Drill Size Info'!$AA$19)=INT('Drill Size Info'!$AB$19),
            --(INT('Drill Size Info'!$AA$19) &amp; "." &amp; LEFT(DA556,3)),
            IF(AND((--(INT('Drill Size Info'!$AA$19) &amp; "." &amp; LEFT(DA556,3))&gt;=--('Drill Size Info'!$AA$19)), (--(INT('Drill Size Info'!$AA$19) &amp; "." &amp; LEFT(DA556,3))&lt;=--('Drill Size Info'!$AB$19))),
                --(INT('Drill Size Info'!$AA$19) &amp; "." &amp; LEFT(DA556,3)),
                --(INT('Drill Size Info'!$AB$19) &amp; "." &amp; LEFT(DA556,3))
            )
        ),
        "OK"
    )
)</f>
        <v>OK</v>
      </c>
      <c r="W556" s="150" t="str">
        <f>IF(DC556&lt;&gt;"",
    IF(INT('Drill Size Info'!$AA$19)=INT('Drill Size Info'!$AB$19),
        --(INT('Drill Size Info'!$AA$19) &amp; "." &amp; DC556),
        IF(AND((--(INT('Drill Size Info'!$AA$19) &amp; "." &amp; DC556)&gt;=--('Drill Size Info'!$AA$19)), (--(INT('Drill Size Info'!$AA$19) &amp; "." &amp; DC556)&lt;=--('Drill Size Info'!$AB$19))),
            --(INT('Drill Size Info'!$AA$19) &amp; "." &amp; DC556),
            --(INT('Drill Size Info'!$AB$19) &amp; "." &amp; DC556)
        )
    ),
    IF(DA556&lt;&gt;"",
        IF(INT('Drill Size Info'!$AA$19)=INT('Drill Size Info'!$AB$19),
            --(INT('Drill Size Info'!$AA$19) &amp; "." &amp; RIGHT(DA556,3)),
            IF(AND((--(INT('Drill Size Info'!$AA$19) &amp; "." &amp; RIGHT(DA556,3))&gt;=--('Drill Size Info'!$AA$19)), (--(INT('Drill Size Info'!$AA$19) &amp; "." &amp; RIGHT(DA556,3))&lt;=--('Drill Size Info'!$AB$19))),
                --(INT('Drill Size Info'!$AA$19) &amp; "." &amp; RIGHT(DA556,3)),
                --(INT('Drill Size Info'!$AB$19) &amp; "." &amp; RIGHT(DA556,3))
            )
        ),
        "N/A"
    )
)</f>
        <v>N/A</v>
      </c>
      <c r="X556" s="150" t="str">
        <f>IF(DE556&lt;&gt;"",
    IF(INT('Drill Size Info'!$AA$19)=INT('Drill Size Info'!$AB$15),
        --(INT('Drill Size Info'!$AA$15) &amp; "." &amp; DE556),
        IF(AND((--(INT('Drill Size Info'!$AA$15) &amp; "." &amp; DE556)&gt;=--('Drill Size Info'!$AA$15)), (--(INT('Drill Size Info'!$AA$15) &amp; "." &amp; DE556)&lt;=--('Drill Size Info'!$AB$15))),
            --(INT('Drill Size Info'!$AA$15) &amp; "." &amp; DE556),
            --(INT('Drill Size Info'!$AB$15) &amp; "." &amp; DE556)
        )
    ),
    IF(DD556&lt;&gt;"",
        IF(INT('Drill Size Info'!$AA$15)=INT('Drill Size Info'!$AB$15),
            --(INT('Drill Size Info'!$AA$15) &amp; "." &amp; LEFT(DD556,3)),
            IF(AND((--(INT('Drill Size Info'!$AA$15) &amp; "." &amp; LEFT(DD556,3))&gt;=--('Drill Size Info'!$AA$15)), (--(INT('Drill Size Info'!$AA$15) &amp; "." &amp; LEFT(DD556,3))&lt;=--('Drill Size Info'!$AB$15))),
                --(INT('Drill Size Info'!$AA$15) &amp; "." &amp; LEFT(DD556,3)),
                --(INT('Drill Size Info'!$AB$15) &amp; "." &amp; LEFT(DD556,3))
            )
        ),
        "OK"
    )
)</f>
        <v>OK</v>
      </c>
      <c r="Y556" s="150" t="str">
        <f>IF(DF556&lt;&gt;"",
    IF(INT('Drill Size Info'!$AA$19)=INT('Drill Size Info'!$AB$15),
        --(INT('Drill Size Info'!$AA$15) &amp; "." &amp; DF556),
        IF(AND((--(INT('Drill Size Info'!$AA$15) &amp; "." &amp; DF556)&gt;=--('Drill Size Info'!$AA$15)), (--(INT('Drill Size Info'!$AA$15) &amp; "." &amp; DF556)&lt;=--('Drill Size Info'!$AB$15))),
            --(INT('Drill Size Info'!$AA$15) &amp; "." &amp; DF556),
            --(INT('Drill Size Info'!$AB$15) &amp; "." &amp; DF556)
        )
    ),
    IF(DD556&lt;&gt;"",
        IF(INT('Drill Size Info'!$AA$15)=INT('Drill Size Info'!$AB$15),
            --(INT('Drill Size Info'!$AA$15) &amp; "." &amp; RIGHT(DD556,3)),
            IF(AND((--(INT('Drill Size Info'!$AA$15) &amp; "." &amp; RIGHT(DD556,3))&gt;=--('Drill Size Info'!$AA$15)), (--(INT('Drill Size Info'!$AA$15) &amp; "." &amp; RIGHT(DD556,3))&lt;=--('Drill Size Info'!$AB$15))),
                --(INT('Drill Size Info'!$AA$15) &amp; "." &amp; RIGHT(DD556,3)),
                --(INT('Drill Size Info'!$AB$15) &amp; "." &amp; RIGHT(DD556,3))
            )
        ),
        "N/A"
    )
)</f>
        <v>N/A</v>
      </c>
      <c r="Z556" s="162"/>
      <c r="AA556" s="162"/>
      <c r="AB556" s="162"/>
      <c r="AC556" s="162"/>
      <c r="AD556" s="162"/>
      <c r="AE556" s="162"/>
      <c r="AF556" s="162"/>
      <c r="AG556" s="162"/>
      <c r="AH556" s="162"/>
      <c r="AI556" s="162"/>
      <c r="AJ556" s="162"/>
      <c r="AK556" s="183"/>
      <c r="AL556" s="183"/>
      <c r="AM556" s="162"/>
      <c r="AN556" s="162"/>
      <c r="AO556" s="162"/>
      <c r="AP556" s="162"/>
      <c r="AQ556" s="162"/>
      <c r="AR556" s="162"/>
      <c r="AS556" s="162"/>
      <c r="AT556" s="162"/>
      <c r="AU556" s="162"/>
      <c r="AV556" s="162"/>
      <c r="AW556" s="162"/>
      <c r="AX556" s="162"/>
      <c r="AY556" s="162"/>
      <c r="AZ556" s="163"/>
      <c r="BA556" s="163"/>
      <c r="BB556" s="163"/>
      <c r="BC556" s="163"/>
      <c r="BD556" s="163"/>
      <c r="BE556" s="163"/>
      <c r="BF556" s="164"/>
      <c r="BG556" s="165"/>
      <c r="BH556" s="162"/>
      <c r="BI556" s="162"/>
      <c r="BJ556" s="164"/>
      <c r="BK556" s="95"/>
      <c r="BL556" s="182"/>
      <c r="BM556" s="182"/>
      <c r="BN556" s="182"/>
      <c r="BO556" s="182"/>
      <c r="BP556" s="95" t="str">
        <f t="shared" si="249"/>
        <v/>
      </c>
    </row>
    <row r="557" spans="2:68" x14ac:dyDescent="0.2">
      <c r="B557" s="156">
        <f t="shared" si="250"/>
        <v>549</v>
      </c>
      <c r="C557" s="158" t="str">
        <f>CONCATENATE('DATA SHEET'!$B$9, 'DATA SHEET'!$Q$2)</f>
        <v>" HWDP</v>
      </c>
      <c r="D557" s="157" t="str">
        <f t="shared" si="251"/>
        <v/>
      </c>
      <c r="E557" s="158" t="str">
        <f>IF('DATA SHEET'!$E$10="Cat 2","N/A","OK")</f>
        <v>OK</v>
      </c>
      <c r="F557" s="158" t="str">
        <f>IF('DATA SHEET'!$E$10="Cat 2","N/A","OK")</f>
        <v>OK</v>
      </c>
      <c r="G557" s="160"/>
      <c r="H557" s="160"/>
      <c r="I557" s="160" t="s">
        <v>194</v>
      </c>
      <c r="J557" s="160" t="str">
        <f t="shared" si="252"/>
        <v>OK</v>
      </c>
      <c r="K557" s="160" t="str">
        <f t="shared" si="252"/>
        <v>OK</v>
      </c>
      <c r="L557" s="160" t="str">
        <f>IF('DATA SHEET'!$B$10="NC-50","N/A","OK")</f>
        <v>OK</v>
      </c>
      <c r="M557" s="160" t="str">
        <f>IF('DATA SHEET'!$B$10="NC-50","N/A","OK")</f>
        <v>OK</v>
      </c>
      <c r="N557" s="160"/>
      <c r="O557" s="160"/>
      <c r="P557" s="160"/>
      <c r="Q557" s="160"/>
      <c r="R557" s="160"/>
      <c r="S557" s="160"/>
      <c r="T557" s="160"/>
      <c r="U557" s="160"/>
      <c r="V557" s="150" t="str">
        <f>IF(DB557&lt;&gt;"",
    IF(INT('Drill Size Info'!$AA$19)=INT('Drill Size Info'!$AB$19),
        --(INT('Drill Size Info'!$AA$19) &amp; "." &amp; DB557),
        IF(AND((--(INT('Drill Size Info'!$AA$19) &amp; "." &amp; DB557)&gt;=--('Drill Size Info'!$AA$19)), (--(INT('Drill Size Info'!$AA$19) &amp; "." &amp; DB557)&lt;=--('Drill Size Info'!$AB$19))),
            --(INT('Drill Size Info'!$AA$19) &amp; "." &amp; DB557),
            --(INT('Drill Size Info'!$AB$19) &amp; "." &amp; DB557)
        )
    ),
    IF(DA557&lt;&gt;"",
        IF(INT('Drill Size Info'!$AA$19)=INT('Drill Size Info'!$AB$19),
            --(INT('Drill Size Info'!$AA$19) &amp; "." &amp; LEFT(DA557,3)),
            IF(AND((--(INT('Drill Size Info'!$AA$19) &amp; "." &amp; LEFT(DA557,3))&gt;=--('Drill Size Info'!$AA$19)), (--(INT('Drill Size Info'!$AA$19) &amp; "." &amp; LEFT(DA557,3))&lt;=--('Drill Size Info'!$AB$19))),
                --(INT('Drill Size Info'!$AA$19) &amp; "." &amp; LEFT(DA557,3)),
                --(INT('Drill Size Info'!$AB$19) &amp; "." &amp; LEFT(DA557,3))
            )
        ),
        "OK"
    )
)</f>
        <v>OK</v>
      </c>
      <c r="W557" s="150" t="str">
        <f>IF(DC557&lt;&gt;"",
    IF(INT('Drill Size Info'!$AA$19)=INT('Drill Size Info'!$AB$19),
        --(INT('Drill Size Info'!$AA$19) &amp; "." &amp; DC557),
        IF(AND((--(INT('Drill Size Info'!$AA$19) &amp; "." &amp; DC557)&gt;=--('Drill Size Info'!$AA$19)), (--(INT('Drill Size Info'!$AA$19) &amp; "." &amp; DC557)&lt;=--('Drill Size Info'!$AB$19))),
            --(INT('Drill Size Info'!$AA$19) &amp; "." &amp; DC557),
            --(INT('Drill Size Info'!$AB$19) &amp; "." &amp; DC557)
        )
    ),
    IF(DA557&lt;&gt;"",
        IF(INT('Drill Size Info'!$AA$19)=INT('Drill Size Info'!$AB$19),
            --(INT('Drill Size Info'!$AA$19) &amp; "." &amp; RIGHT(DA557,3)),
            IF(AND((--(INT('Drill Size Info'!$AA$19) &amp; "." &amp; RIGHT(DA557,3))&gt;=--('Drill Size Info'!$AA$19)), (--(INT('Drill Size Info'!$AA$19) &amp; "." &amp; RIGHT(DA557,3))&lt;=--('Drill Size Info'!$AB$19))),
                --(INT('Drill Size Info'!$AA$19) &amp; "." &amp; RIGHT(DA557,3)),
                --(INT('Drill Size Info'!$AB$19) &amp; "." &amp; RIGHT(DA557,3))
            )
        ),
        "N/A"
    )
)</f>
        <v>N/A</v>
      </c>
      <c r="X557" s="150" t="str">
        <f>IF(DE557&lt;&gt;"",
    IF(INT('Drill Size Info'!$AA$19)=INT('Drill Size Info'!$AB$15),
        --(INT('Drill Size Info'!$AA$15) &amp; "." &amp; DE557),
        IF(AND((--(INT('Drill Size Info'!$AA$15) &amp; "." &amp; DE557)&gt;=--('Drill Size Info'!$AA$15)), (--(INT('Drill Size Info'!$AA$15) &amp; "." &amp; DE557)&lt;=--('Drill Size Info'!$AB$15))),
            --(INT('Drill Size Info'!$AA$15) &amp; "." &amp; DE557),
            --(INT('Drill Size Info'!$AB$15) &amp; "." &amp; DE557)
        )
    ),
    IF(DD557&lt;&gt;"",
        IF(INT('Drill Size Info'!$AA$15)=INT('Drill Size Info'!$AB$15),
            --(INT('Drill Size Info'!$AA$15) &amp; "." &amp; LEFT(DD557,3)),
            IF(AND((--(INT('Drill Size Info'!$AA$15) &amp; "." &amp; LEFT(DD557,3))&gt;=--('Drill Size Info'!$AA$15)), (--(INT('Drill Size Info'!$AA$15) &amp; "." &amp; LEFT(DD557,3))&lt;=--('Drill Size Info'!$AB$15))),
                --(INT('Drill Size Info'!$AA$15) &amp; "." &amp; LEFT(DD557,3)),
                --(INT('Drill Size Info'!$AB$15) &amp; "." &amp; LEFT(DD557,3))
            )
        ),
        "OK"
    )
)</f>
        <v>OK</v>
      </c>
      <c r="Y557" s="150" t="str">
        <f>IF(DF557&lt;&gt;"",
    IF(INT('Drill Size Info'!$AA$19)=INT('Drill Size Info'!$AB$15),
        --(INT('Drill Size Info'!$AA$15) &amp; "." &amp; DF557),
        IF(AND((--(INT('Drill Size Info'!$AA$15) &amp; "." &amp; DF557)&gt;=--('Drill Size Info'!$AA$15)), (--(INT('Drill Size Info'!$AA$15) &amp; "." &amp; DF557)&lt;=--('Drill Size Info'!$AB$15))),
            --(INT('Drill Size Info'!$AA$15) &amp; "." &amp; DF557),
            --(INT('Drill Size Info'!$AB$15) &amp; "." &amp; DF557)
        )
    ),
    IF(DD557&lt;&gt;"",
        IF(INT('Drill Size Info'!$AA$15)=INT('Drill Size Info'!$AB$15),
            --(INT('Drill Size Info'!$AA$15) &amp; "." &amp; RIGHT(DD557,3)),
            IF(AND((--(INT('Drill Size Info'!$AA$15) &amp; "." &amp; RIGHT(DD557,3))&gt;=--('Drill Size Info'!$AA$15)), (--(INT('Drill Size Info'!$AA$15) &amp; "." &amp; RIGHT(DD557,3))&lt;=--('Drill Size Info'!$AB$15))),
                --(INT('Drill Size Info'!$AA$15) &amp; "." &amp; RIGHT(DD557,3)),
                --(INT('Drill Size Info'!$AB$15) &amp; "." &amp; RIGHT(DD557,3))
            )
        ),
        "N/A"
    )
)</f>
        <v>N/A</v>
      </c>
      <c r="Z557" s="162"/>
      <c r="AA557" s="162"/>
      <c r="AB557" s="162"/>
      <c r="AC557" s="162"/>
      <c r="AD557" s="162"/>
      <c r="AE557" s="162"/>
      <c r="AF557" s="162"/>
      <c r="AG557" s="162"/>
      <c r="AH557" s="162"/>
      <c r="AI557" s="162"/>
      <c r="AJ557" s="162"/>
      <c r="AK557" s="183"/>
      <c r="AL557" s="183"/>
      <c r="AM557" s="162"/>
      <c r="AN557" s="162"/>
      <c r="AO557" s="162"/>
      <c r="AP557" s="162"/>
      <c r="AQ557" s="162"/>
      <c r="AR557" s="162"/>
      <c r="AS557" s="162"/>
      <c r="AT557" s="162"/>
      <c r="AU557" s="162"/>
      <c r="AV557" s="162"/>
      <c r="AW557" s="162"/>
      <c r="AX557" s="162"/>
      <c r="AY557" s="162"/>
      <c r="AZ557" s="163"/>
      <c r="BA557" s="163"/>
      <c r="BB557" s="163"/>
      <c r="BC557" s="163"/>
      <c r="BD557" s="163"/>
      <c r="BE557" s="163"/>
      <c r="BF557" s="164"/>
      <c r="BG557" s="165"/>
      <c r="BH557" s="162"/>
      <c r="BI557" s="162"/>
      <c r="BJ557" s="164"/>
      <c r="BK557" s="95"/>
      <c r="BL557" s="182"/>
      <c r="BM557" s="182"/>
      <c r="BN557" s="182"/>
      <c r="BO557" s="182"/>
      <c r="BP557" s="95" t="str">
        <f t="shared" si="249"/>
        <v/>
      </c>
    </row>
    <row r="558" spans="2:68" x14ac:dyDescent="0.2">
      <c r="B558" s="156">
        <f t="shared" si="250"/>
        <v>550</v>
      </c>
      <c r="C558" s="158" t="str">
        <f>CONCATENATE('DATA SHEET'!$B$9, 'DATA SHEET'!$Q$2)</f>
        <v>" HWDP</v>
      </c>
      <c r="D558" s="157" t="str">
        <f t="shared" si="251"/>
        <v/>
      </c>
      <c r="E558" s="158" t="str">
        <f>IF('DATA SHEET'!$E$10="Cat 2","N/A","OK")</f>
        <v>OK</v>
      </c>
      <c r="F558" s="158" t="str">
        <f>IF('DATA SHEET'!$E$10="Cat 2","N/A","OK")</f>
        <v>OK</v>
      </c>
      <c r="G558" s="160"/>
      <c r="H558" s="160"/>
      <c r="I558" s="160" t="s">
        <v>194</v>
      </c>
      <c r="J558" s="160" t="str">
        <f t="shared" si="252"/>
        <v>OK</v>
      </c>
      <c r="K558" s="160" t="str">
        <f t="shared" si="252"/>
        <v>OK</v>
      </c>
      <c r="L558" s="160" t="str">
        <f>IF('DATA SHEET'!$B$10="NC-50","N/A","OK")</f>
        <v>OK</v>
      </c>
      <c r="M558" s="160" t="str">
        <f>IF('DATA SHEET'!$B$10="NC-50","N/A","OK")</f>
        <v>OK</v>
      </c>
      <c r="N558" s="160"/>
      <c r="O558" s="160"/>
      <c r="P558" s="160"/>
      <c r="Q558" s="160"/>
      <c r="R558" s="160"/>
      <c r="S558" s="160"/>
      <c r="T558" s="160"/>
      <c r="U558" s="160"/>
      <c r="V558" s="150" t="str">
        <f>IF(DB558&lt;&gt;"",
    IF(INT('Drill Size Info'!$AA$19)=INT('Drill Size Info'!$AB$19),
        --(INT('Drill Size Info'!$AA$19) &amp; "." &amp; DB558),
        IF(AND((--(INT('Drill Size Info'!$AA$19) &amp; "." &amp; DB558)&gt;=--('Drill Size Info'!$AA$19)), (--(INT('Drill Size Info'!$AA$19) &amp; "." &amp; DB558)&lt;=--('Drill Size Info'!$AB$19))),
            --(INT('Drill Size Info'!$AA$19) &amp; "." &amp; DB558),
            --(INT('Drill Size Info'!$AB$19) &amp; "." &amp; DB558)
        )
    ),
    IF(DA558&lt;&gt;"",
        IF(INT('Drill Size Info'!$AA$19)=INT('Drill Size Info'!$AB$19),
            --(INT('Drill Size Info'!$AA$19) &amp; "." &amp; LEFT(DA558,3)),
            IF(AND((--(INT('Drill Size Info'!$AA$19) &amp; "." &amp; LEFT(DA558,3))&gt;=--('Drill Size Info'!$AA$19)), (--(INT('Drill Size Info'!$AA$19) &amp; "." &amp; LEFT(DA558,3))&lt;=--('Drill Size Info'!$AB$19))),
                --(INT('Drill Size Info'!$AA$19) &amp; "." &amp; LEFT(DA558,3)),
                --(INT('Drill Size Info'!$AB$19) &amp; "." &amp; LEFT(DA558,3))
            )
        ),
        "OK"
    )
)</f>
        <v>OK</v>
      </c>
      <c r="W558" s="150" t="str">
        <f>IF(DC558&lt;&gt;"",
    IF(INT('Drill Size Info'!$AA$19)=INT('Drill Size Info'!$AB$19),
        --(INT('Drill Size Info'!$AA$19) &amp; "." &amp; DC558),
        IF(AND((--(INT('Drill Size Info'!$AA$19) &amp; "." &amp; DC558)&gt;=--('Drill Size Info'!$AA$19)), (--(INT('Drill Size Info'!$AA$19) &amp; "." &amp; DC558)&lt;=--('Drill Size Info'!$AB$19))),
            --(INT('Drill Size Info'!$AA$19) &amp; "." &amp; DC558),
            --(INT('Drill Size Info'!$AB$19) &amp; "." &amp; DC558)
        )
    ),
    IF(DA558&lt;&gt;"",
        IF(INT('Drill Size Info'!$AA$19)=INT('Drill Size Info'!$AB$19),
            --(INT('Drill Size Info'!$AA$19) &amp; "." &amp; RIGHT(DA558,3)),
            IF(AND((--(INT('Drill Size Info'!$AA$19) &amp; "." &amp; RIGHT(DA558,3))&gt;=--('Drill Size Info'!$AA$19)), (--(INT('Drill Size Info'!$AA$19) &amp; "." &amp; RIGHT(DA558,3))&lt;=--('Drill Size Info'!$AB$19))),
                --(INT('Drill Size Info'!$AA$19) &amp; "." &amp; RIGHT(DA558,3)),
                --(INT('Drill Size Info'!$AB$19) &amp; "." &amp; RIGHT(DA558,3))
            )
        ),
        "N/A"
    )
)</f>
        <v>N/A</v>
      </c>
      <c r="X558" s="150" t="str">
        <f>IF(DE558&lt;&gt;"",
    IF(INT('Drill Size Info'!$AA$19)=INT('Drill Size Info'!$AB$15),
        --(INT('Drill Size Info'!$AA$15) &amp; "." &amp; DE558),
        IF(AND((--(INT('Drill Size Info'!$AA$15) &amp; "." &amp; DE558)&gt;=--('Drill Size Info'!$AA$15)), (--(INT('Drill Size Info'!$AA$15) &amp; "." &amp; DE558)&lt;=--('Drill Size Info'!$AB$15))),
            --(INT('Drill Size Info'!$AA$15) &amp; "." &amp; DE558),
            --(INT('Drill Size Info'!$AB$15) &amp; "." &amp; DE558)
        )
    ),
    IF(DD558&lt;&gt;"",
        IF(INT('Drill Size Info'!$AA$15)=INT('Drill Size Info'!$AB$15),
            --(INT('Drill Size Info'!$AA$15) &amp; "." &amp; LEFT(DD558,3)),
            IF(AND((--(INT('Drill Size Info'!$AA$15) &amp; "." &amp; LEFT(DD558,3))&gt;=--('Drill Size Info'!$AA$15)), (--(INT('Drill Size Info'!$AA$15) &amp; "." &amp; LEFT(DD558,3))&lt;=--('Drill Size Info'!$AB$15))),
                --(INT('Drill Size Info'!$AA$15) &amp; "." &amp; LEFT(DD558,3)),
                --(INT('Drill Size Info'!$AB$15) &amp; "." &amp; LEFT(DD558,3))
            )
        ),
        "OK"
    )
)</f>
        <v>OK</v>
      </c>
      <c r="Y558" s="150" t="str">
        <f>IF(DF558&lt;&gt;"",
    IF(INT('Drill Size Info'!$AA$19)=INT('Drill Size Info'!$AB$15),
        --(INT('Drill Size Info'!$AA$15) &amp; "." &amp; DF558),
        IF(AND((--(INT('Drill Size Info'!$AA$15) &amp; "." &amp; DF558)&gt;=--('Drill Size Info'!$AA$15)), (--(INT('Drill Size Info'!$AA$15) &amp; "." &amp; DF558)&lt;=--('Drill Size Info'!$AB$15))),
            --(INT('Drill Size Info'!$AA$15) &amp; "." &amp; DF558),
            --(INT('Drill Size Info'!$AB$15) &amp; "." &amp; DF558)
        )
    ),
    IF(DD558&lt;&gt;"",
        IF(INT('Drill Size Info'!$AA$15)=INT('Drill Size Info'!$AB$15),
            --(INT('Drill Size Info'!$AA$15) &amp; "." &amp; RIGHT(DD558,3)),
            IF(AND((--(INT('Drill Size Info'!$AA$15) &amp; "." &amp; RIGHT(DD558,3))&gt;=--('Drill Size Info'!$AA$15)), (--(INT('Drill Size Info'!$AA$15) &amp; "." &amp; RIGHT(DD558,3))&lt;=--('Drill Size Info'!$AB$15))),
                --(INT('Drill Size Info'!$AA$15) &amp; "." &amp; RIGHT(DD558,3)),
                --(INT('Drill Size Info'!$AB$15) &amp; "." &amp; RIGHT(DD558,3))
            )
        ),
        "N/A"
    )
)</f>
        <v>N/A</v>
      </c>
      <c r="Z558" s="162"/>
      <c r="AA558" s="162"/>
      <c r="AB558" s="162"/>
      <c r="AC558" s="162"/>
      <c r="AD558" s="162"/>
      <c r="AE558" s="162"/>
      <c r="AF558" s="162"/>
      <c r="AG558" s="162"/>
      <c r="AH558" s="162"/>
      <c r="AI558" s="162"/>
      <c r="AJ558" s="162"/>
      <c r="AK558" s="183"/>
      <c r="AL558" s="183"/>
      <c r="AM558" s="162"/>
      <c r="AN558" s="162"/>
      <c r="AO558" s="162"/>
      <c r="AP558" s="162"/>
      <c r="AQ558" s="162"/>
      <c r="AR558" s="162"/>
      <c r="AS558" s="162"/>
      <c r="AT558" s="162"/>
      <c r="AU558" s="162"/>
      <c r="AV558" s="162"/>
      <c r="AW558" s="162"/>
      <c r="AX558" s="162"/>
      <c r="AY558" s="162"/>
      <c r="AZ558" s="163"/>
      <c r="BA558" s="163"/>
      <c r="BB558" s="163"/>
      <c r="BC558" s="163"/>
      <c r="BD558" s="163"/>
      <c r="BE558" s="163"/>
      <c r="BF558" s="164"/>
      <c r="BG558" s="165"/>
      <c r="BH558" s="162"/>
      <c r="BI558" s="162"/>
      <c r="BJ558" s="164"/>
      <c r="BK558" s="95"/>
      <c r="BL558" s="182"/>
      <c r="BM558" s="182"/>
      <c r="BN558" s="182"/>
      <c r="BO558" s="182"/>
      <c r="BP558" s="95" t="str">
        <f t="shared" si="249"/>
        <v/>
      </c>
    </row>
    <row r="559" spans="2:68" x14ac:dyDescent="0.2">
      <c r="B559" s="156">
        <f t="shared" si="250"/>
        <v>551</v>
      </c>
      <c r="C559" s="158" t="str">
        <f>CONCATENATE('DATA SHEET'!$B$9, 'DATA SHEET'!$Q$2)</f>
        <v>" HWDP</v>
      </c>
      <c r="D559" s="157" t="str">
        <f t="shared" si="251"/>
        <v/>
      </c>
      <c r="E559" s="158" t="str">
        <f>IF('DATA SHEET'!$E$10="Cat 2","N/A","OK")</f>
        <v>OK</v>
      </c>
      <c r="F559" s="158" t="str">
        <f>IF('DATA SHEET'!$E$10="Cat 2","N/A","OK")</f>
        <v>OK</v>
      </c>
      <c r="G559" s="160"/>
      <c r="H559" s="160"/>
      <c r="I559" s="160" t="s">
        <v>194</v>
      </c>
      <c r="J559" s="160" t="str">
        <f t="shared" si="252"/>
        <v>OK</v>
      </c>
      <c r="K559" s="160" t="str">
        <f t="shared" si="252"/>
        <v>OK</v>
      </c>
      <c r="L559" s="160" t="str">
        <f>IF('DATA SHEET'!$B$10="NC-50","N/A","OK")</f>
        <v>OK</v>
      </c>
      <c r="M559" s="160" t="str">
        <f>IF('DATA SHEET'!$B$10="NC-50","N/A","OK")</f>
        <v>OK</v>
      </c>
      <c r="N559" s="160"/>
      <c r="O559" s="160"/>
      <c r="P559" s="160"/>
      <c r="Q559" s="160"/>
      <c r="R559" s="160"/>
      <c r="S559" s="160"/>
      <c r="T559" s="160"/>
      <c r="U559" s="160"/>
      <c r="V559" s="150" t="str">
        <f>IF(DB559&lt;&gt;"",
    IF(INT('Drill Size Info'!$AA$19)=INT('Drill Size Info'!$AB$19),
        --(INT('Drill Size Info'!$AA$19) &amp; "." &amp; DB559),
        IF(AND((--(INT('Drill Size Info'!$AA$19) &amp; "." &amp; DB559)&gt;=--('Drill Size Info'!$AA$19)), (--(INT('Drill Size Info'!$AA$19) &amp; "." &amp; DB559)&lt;=--('Drill Size Info'!$AB$19))),
            --(INT('Drill Size Info'!$AA$19) &amp; "." &amp; DB559),
            --(INT('Drill Size Info'!$AB$19) &amp; "." &amp; DB559)
        )
    ),
    IF(DA559&lt;&gt;"",
        IF(INT('Drill Size Info'!$AA$19)=INT('Drill Size Info'!$AB$19),
            --(INT('Drill Size Info'!$AA$19) &amp; "." &amp; LEFT(DA559,3)),
            IF(AND((--(INT('Drill Size Info'!$AA$19) &amp; "." &amp; LEFT(DA559,3))&gt;=--('Drill Size Info'!$AA$19)), (--(INT('Drill Size Info'!$AA$19) &amp; "." &amp; LEFT(DA559,3))&lt;=--('Drill Size Info'!$AB$19))),
                --(INT('Drill Size Info'!$AA$19) &amp; "." &amp; LEFT(DA559,3)),
                --(INT('Drill Size Info'!$AB$19) &amp; "." &amp; LEFT(DA559,3))
            )
        ),
        "OK"
    )
)</f>
        <v>OK</v>
      </c>
      <c r="W559" s="150" t="str">
        <f>IF(DC559&lt;&gt;"",
    IF(INT('Drill Size Info'!$AA$19)=INT('Drill Size Info'!$AB$19),
        --(INT('Drill Size Info'!$AA$19) &amp; "." &amp; DC559),
        IF(AND((--(INT('Drill Size Info'!$AA$19) &amp; "." &amp; DC559)&gt;=--('Drill Size Info'!$AA$19)), (--(INT('Drill Size Info'!$AA$19) &amp; "." &amp; DC559)&lt;=--('Drill Size Info'!$AB$19))),
            --(INT('Drill Size Info'!$AA$19) &amp; "." &amp; DC559),
            --(INT('Drill Size Info'!$AB$19) &amp; "." &amp; DC559)
        )
    ),
    IF(DA559&lt;&gt;"",
        IF(INT('Drill Size Info'!$AA$19)=INT('Drill Size Info'!$AB$19),
            --(INT('Drill Size Info'!$AA$19) &amp; "." &amp; RIGHT(DA559,3)),
            IF(AND((--(INT('Drill Size Info'!$AA$19) &amp; "." &amp; RIGHT(DA559,3))&gt;=--('Drill Size Info'!$AA$19)), (--(INT('Drill Size Info'!$AA$19) &amp; "." &amp; RIGHT(DA559,3))&lt;=--('Drill Size Info'!$AB$19))),
                --(INT('Drill Size Info'!$AA$19) &amp; "." &amp; RIGHT(DA559,3)),
                --(INT('Drill Size Info'!$AB$19) &amp; "." &amp; RIGHT(DA559,3))
            )
        ),
        "N/A"
    )
)</f>
        <v>N/A</v>
      </c>
      <c r="X559" s="150" t="str">
        <f>IF(DE559&lt;&gt;"",
    IF(INT('Drill Size Info'!$AA$19)=INT('Drill Size Info'!$AB$15),
        --(INT('Drill Size Info'!$AA$15) &amp; "." &amp; DE559),
        IF(AND((--(INT('Drill Size Info'!$AA$15) &amp; "." &amp; DE559)&gt;=--('Drill Size Info'!$AA$15)), (--(INT('Drill Size Info'!$AA$15) &amp; "." &amp; DE559)&lt;=--('Drill Size Info'!$AB$15))),
            --(INT('Drill Size Info'!$AA$15) &amp; "." &amp; DE559),
            --(INT('Drill Size Info'!$AB$15) &amp; "." &amp; DE559)
        )
    ),
    IF(DD559&lt;&gt;"",
        IF(INT('Drill Size Info'!$AA$15)=INT('Drill Size Info'!$AB$15),
            --(INT('Drill Size Info'!$AA$15) &amp; "." &amp; LEFT(DD559,3)),
            IF(AND((--(INT('Drill Size Info'!$AA$15) &amp; "." &amp; LEFT(DD559,3))&gt;=--('Drill Size Info'!$AA$15)), (--(INT('Drill Size Info'!$AA$15) &amp; "." &amp; LEFT(DD559,3))&lt;=--('Drill Size Info'!$AB$15))),
                --(INT('Drill Size Info'!$AA$15) &amp; "." &amp; LEFT(DD559,3)),
                --(INT('Drill Size Info'!$AB$15) &amp; "." &amp; LEFT(DD559,3))
            )
        ),
        "OK"
    )
)</f>
        <v>OK</v>
      </c>
      <c r="Y559" s="150" t="str">
        <f>IF(DF559&lt;&gt;"",
    IF(INT('Drill Size Info'!$AA$19)=INT('Drill Size Info'!$AB$15),
        --(INT('Drill Size Info'!$AA$15) &amp; "." &amp; DF559),
        IF(AND((--(INT('Drill Size Info'!$AA$15) &amp; "." &amp; DF559)&gt;=--('Drill Size Info'!$AA$15)), (--(INT('Drill Size Info'!$AA$15) &amp; "." &amp; DF559)&lt;=--('Drill Size Info'!$AB$15))),
            --(INT('Drill Size Info'!$AA$15) &amp; "." &amp; DF559),
            --(INT('Drill Size Info'!$AB$15) &amp; "." &amp; DF559)
        )
    ),
    IF(DD559&lt;&gt;"",
        IF(INT('Drill Size Info'!$AA$15)=INT('Drill Size Info'!$AB$15),
            --(INT('Drill Size Info'!$AA$15) &amp; "." &amp; RIGHT(DD559,3)),
            IF(AND((--(INT('Drill Size Info'!$AA$15) &amp; "." &amp; RIGHT(DD559,3))&gt;=--('Drill Size Info'!$AA$15)), (--(INT('Drill Size Info'!$AA$15) &amp; "." &amp; RIGHT(DD559,3))&lt;=--('Drill Size Info'!$AB$15))),
                --(INT('Drill Size Info'!$AA$15) &amp; "." &amp; RIGHT(DD559,3)),
                --(INT('Drill Size Info'!$AB$15) &amp; "." &amp; RIGHT(DD559,3))
            )
        ),
        "N/A"
    )
)</f>
        <v>N/A</v>
      </c>
      <c r="Z559" s="162"/>
      <c r="AA559" s="162"/>
      <c r="AB559" s="162"/>
      <c r="AC559" s="162"/>
      <c r="AD559" s="162"/>
      <c r="AE559" s="162"/>
      <c r="AF559" s="162"/>
      <c r="AG559" s="162"/>
      <c r="AH559" s="162"/>
      <c r="AI559" s="162"/>
      <c r="AJ559" s="162"/>
      <c r="AK559" s="183"/>
      <c r="AL559" s="183"/>
      <c r="AM559" s="162"/>
      <c r="AN559" s="162"/>
      <c r="AO559" s="162"/>
      <c r="AP559" s="162"/>
      <c r="AQ559" s="162"/>
      <c r="AR559" s="162"/>
      <c r="AS559" s="162"/>
      <c r="AT559" s="162"/>
      <c r="AU559" s="162"/>
      <c r="AV559" s="162"/>
      <c r="AW559" s="162"/>
      <c r="AX559" s="162"/>
      <c r="AY559" s="162"/>
      <c r="AZ559" s="163"/>
      <c r="BA559" s="163"/>
      <c r="BB559" s="163"/>
      <c r="BC559" s="163"/>
      <c r="BD559" s="163"/>
      <c r="BE559" s="163"/>
      <c r="BF559" s="164"/>
      <c r="BG559" s="165"/>
      <c r="BH559" s="162"/>
      <c r="BI559" s="162"/>
      <c r="BJ559" s="164"/>
      <c r="BK559" s="95"/>
      <c r="BL559" s="182"/>
      <c r="BM559" s="182"/>
      <c r="BN559" s="182"/>
      <c r="BO559" s="182"/>
      <c r="BP559" s="95" t="str">
        <f t="shared" si="249"/>
        <v/>
      </c>
    </row>
    <row r="560" spans="2:68" x14ac:dyDescent="0.2">
      <c r="B560" s="156">
        <f t="shared" si="250"/>
        <v>552</v>
      </c>
      <c r="C560" s="158" t="str">
        <f>CONCATENATE('DATA SHEET'!$B$9, 'DATA SHEET'!$Q$2)</f>
        <v>" HWDP</v>
      </c>
      <c r="D560" s="157" t="str">
        <f t="shared" si="251"/>
        <v/>
      </c>
      <c r="E560" s="158" t="str">
        <f>IF('DATA SHEET'!$E$10="Cat 2","N/A","OK")</f>
        <v>OK</v>
      </c>
      <c r="F560" s="158" t="str">
        <f>IF('DATA SHEET'!$E$10="Cat 2","N/A","OK")</f>
        <v>OK</v>
      </c>
      <c r="G560" s="160"/>
      <c r="H560" s="160"/>
      <c r="I560" s="160" t="s">
        <v>194</v>
      </c>
      <c r="J560" s="160" t="str">
        <f t="shared" si="252"/>
        <v>OK</v>
      </c>
      <c r="K560" s="160" t="str">
        <f t="shared" si="252"/>
        <v>OK</v>
      </c>
      <c r="L560" s="160" t="str">
        <f>IF('DATA SHEET'!$B$10="NC-50","N/A","OK")</f>
        <v>OK</v>
      </c>
      <c r="M560" s="160" t="str">
        <f>IF('DATA SHEET'!$B$10="NC-50","N/A","OK")</f>
        <v>OK</v>
      </c>
      <c r="N560" s="160"/>
      <c r="O560" s="160"/>
      <c r="P560" s="160"/>
      <c r="Q560" s="160"/>
      <c r="R560" s="160"/>
      <c r="S560" s="160"/>
      <c r="T560" s="160"/>
      <c r="U560" s="160"/>
      <c r="V560" s="150" t="str">
        <f>IF(DB560&lt;&gt;"",
    IF(INT('Drill Size Info'!$AA$19)=INT('Drill Size Info'!$AB$19),
        --(INT('Drill Size Info'!$AA$19) &amp; "." &amp; DB560),
        IF(AND((--(INT('Drill Size Info'!$AA$19) &amp; "." &amp; DB560)&gt;=--('Drill Size Info'!$AA$19)), (--(INT('Drill Size Info'!$AA$19) &amp; "." &amp; DB560)&lt;=--('Drill Size Info'!$AB$19))),
            --(INT('Drill Size Info'!$AA$19) &amp; "." &amp; DB560),
            --(INT('Drill Size Info'!$AB$19) &amp; "." &amp; DB560)
        )
    ),
    IF(DA560&lt;&gt;"",
        IF(INT('Drill Size Info'!$AA$19)=INT('Drill Size Info'!$AB$19),
            --(INT('Drill Size Info'!$AA$19) &amp; "." &amp; LEFT(DA560,3)),
            IF(AND((--(INT('Drill Size Info'!$AA$19) &amp; "." &amp; LEFT(DA560,3))&gt;=--('Drill Size Info'!$AA$19)), (--(INT('Drill Size Info'!$AA$19) &amp; "." &amp; LEFT(DA560,3))&lt;=--('Drill Size Info'!$AB$19))),
                --(INT('Drill Size Info'!$AA$19) &amp; "." &amp; LEFT(DA560,3)),
                --(INT('Drill Size Info'!$AB$19) &amp; "." &amp; LEFT(DA560,3))
            )
        ),
        "OK"
    )
)</f>
        <v>OK</v>
      </c>
      <c r="W560" s="150" t="str">
        <f>IF(DC560&lt;&gt;"",
    IF(INT('Drill Size Info'!$AA$19)=INT('Drill Size Info'!$AB$19),
        --(INT('Drill Size Info'!$AA$19) &amp; "." &amp; DC560),
        IF(AND((--(INT('Drill Size Info'!$AA$19) &amp; "." &amp; DC560)&gt;=--('Drill Size Info'!$AA$19)), (--(INT('Drill Size Info'!$AA$19) &amp; "." &amp; DC560)&lt;=--('Drill Size Info'!$AB$19))),
            --(INT('Drill Size Info'!$AA$19) &amp; "." &amp; DC560),
            --(INT('Drill Size Info'!$AB$19) &amp; "." &amp; DC560)
        )
    ),
    IF(DA560&lt;&gt;"",
        IF(INT('Drill Size Info'!$AA$19)=INT('Drill Size Info'!$AB$19),
            --(INT('Drill Size Info'!$AA$19) &amp; "." &amp; RIGHT(DA560,3)),
            IF(AND((--(INT('Drill Size Info'!$AA$19) &amp; "." &amp; RIGHT(DA560,3))&gt;=--('Drill Size Info'!$AA$19)), (--(INT('Drill Size Info'!$AA$19) &amp; "." &amp; RIGHT(DA560,3))&lt;=--('Drill Size Info'!$AB$19))),
                --(INT('Drill Size Info'!$AA$19) &amp; "." &amp; RIGHT(DA560,3)),
                --(INT('Drill Size Info'!$AB$19) &amp; "." &amp; RIGHT(DA560,3))
            )
        ),
        "N/A"
    )
)</f>
        <v>N/A</v>
      </c>
      <c r="X560" s="150" t="str">
        <f>IF(DE560&lt;&gt;"",
    IF(INT('Drill Size Info'!$AA$19)=INT('Drill Size Info'!$AB$15),
        --(INT('Drill Size Info'!$AA$15) &amp; "." &amp; DE560),
        IF(AND((--(INT('Drill Size Info'!$AA$15) &amp; "." &amp; DE560)&gt;=--('Drill Size Info'!$AA$15)), (--(INT('Drill Size Info'!$AA$15) &amp; "." &amp; DE560)&lt;=--('Drill Size Info'!$AB$15))),
            --(INT('Drill Size Info'!$AA$15) &amp; "." &amp; DE560),
            --(INT('Drill Size Info'!$AB$15) &amp; "." &amp; DE560)
        )
    ),
    IF(DD560&lt;&gt;"",
        IF(INT('Drill Size Info'!$AA$15)=INT('Drill Size Info'!$AB$15),
            --(INT('Drill Size Info'!$AA$15) &amp; "." &amp; LEFT(DD560,3)),
            IF(AND((--(INT('Drill Size Info'!$AA$15) &amp; "." &amp; LEFT(DD560,3))&gt;=--('Drill Size Info'!$AA$15)), (--(INT('Drill Size Info'!$AA$15) &amp; "." &amp; LEFT(DD560,3))&lt;=--('Drill Size Info'!$AB$15))),
                --(INT('Drill Size Info'!$AA$15) &amp; "." &amp; LEFT(DD560,3)),
                --(INT('Drill Size Info'!$AB$15) &amp; "." &amp; LEFT(DD560,3))
            )
        ),
        "OK"
    )
)</f>
        <v>OK</v>
      </c>
      <c r="Y560" s="150" t="str">
        <f>IF(DF560&lt;&gt;"",
    IF(INT('Drill Size Info'!$AA$19)=INT('Drill Size Info'!$AB$15),
        --(INT('Drill Size Info'!$AA$15) &amp; "." &amp; DF560),
        IF(AND((--(INT('Drill Size Info'!$AA$15) &amp; "." &amp; DF560)&gt;=--('Drill Size Info'!$AA$15)), (--(INT('Drill Size Info'!$AA$15) &amp; "." &amp; DF560)&lt;=--('Drill Size Info'!$AB$15))),
            --(INT('Drill Size Info'!$AA$15) &amp; "." &amp; DF560),
            --(INT('Drill Size Info'!$AB$15) &amp; "." &amp; DF560)
        )
    ),
    IF(DD560&lt;&gt;"",
        IF(INT('Drill Size Info'!$AA$15)=INT('Drill Size Info'!$AB$15),
            --(INT('Drill Size Info'!$AA$15) &amp; "." &amp; RIGHT(DD560,3)),
            IF(AND((--(INT('Drill Size Info'!$AA$15) &amp; "." &amp; RIGHT(DD560,3))&gt;=--('Drill Size Info'!$AA$15)), (--(INT('Drill Size Info'!$AA$15) &amp; "." &amp; RIGHT(DD560,3))&lt;=--('Drill Size Info'!$AB$15))),
                --(INT('Drill Size Info'!$AA$15) &amp; "." &amp; RIGHT(DD560,3)),
                --(INT('Drill Size Info'!$AB$15) &amp; "." &amp; RIGHT(DD560,3))
            )
        ),
        "N/A"
    )
)</f>
        <v>N/A</v>
      </c>
      <c r="Z560" s="162"/>
      <c r="AA560" s="162"/>
      <c r="AB560" s="162"/>
      <c r="AC560" s="162"/>
      <c r="AD560" s="162"/>
      <c r="AE560" s="162"/>
      <c r="AF560" s="162"/>
      <c r="AG560" s="162"/>
      <c r="AH560" s="162"/>
      <c r="AI560" s="162"/>
      <c r="AJ560" s="162"/>
      <c r="AK560" s="183"/>
      <c r="AL560" s="183"/>
      <c r="AM560" s="162"/>
      <c r="AN560" s="162"/>
      <c r="AO560" s="162"/>
      <c r="AP560" s="162"/>
      <c r="AQ560" s="162"/>
      <c r="AR560" s="162"/>
      <c r="AS560" s="162"/>
      <c r="AT560" s="162"/>
      <c r="AU560" s="162"/>
      <c r="AV560" s="162"/>
      <c r="AW560" s="162"/>
      <c r="AX560" s="162"/>
      <c r="AY560" s="162"/>
      <c r="AZ560" s="163"/>
      <c r="BA560" s="163"/>
      <c r="BB560" s="163"/>
      <c r="BC560" s="163"/>
      <c r="BD560" s="163"/>
      <c r="BE560" s="163"/>
      <c r="BF560" s="164"/>
      <c r="BG560" s="165"/>
      <c r="BH560" s="162"/>
      <c r="BI560" s="162"/>
      <c r="BJ560" s="164"/>
      <c r="BK560" s="95"/>
      <c r="BL560" s="182"/>
      <c r="BM560" s="182"/>
      <c r="BN560" s="182"/>
      <c r="BO560" s="182"/>
      <c r="BP560" s="95" t="str">
        <f t="shared" si="249"/>
        <v/>
      </c>
    </row>
    <row r="561" spans="2:68" x14ac:dyDescent="0.2">
      <c r="B561" s="156">
        <f t="shared" si="250"/>
        <v>553</v>
      </c>
      <c r="C561" s="158" t="str">
        <f>CONCATENATE('DATA SHEET'!$B$9, 'DATA SHEET'!$Q$2)</f>
        <v>" HWDP</v>
      </c>
      <c r="D561" s="157" t="str">
        <f t="shared" si="251"/>
        <v/>
      </c>
      <c r="E561" s="158" t="str">
        <f>IF('DATA SHEET'!$E$10="Cat 2","N/A","OK")</f>
        <v>OK</v>
      </c>
      <c r="F561" s="158" t="str">
        <f>IF('DATA SHEET'!$E$10="Cat 2","N/A","OK")</f>
        <v>OK</v>
      </c>
      <c r="G561" s="160"/>
      <c r="H561" s="160"/>
      <c r="I561" s="160" t="s">
        <v>194</v>
      </c>
      <c r="J561" s="160" t="str">
        <f t="shared" si="252"/>
        <v>OK</v>
      </c>
      <c r="K561" s="160" t="str">
        <f t="shared" si="252"/>
        <v>OK</v>
      </c>
      <c r="L561" s="160" t="str">
        <f>IF('DATA SHEET'!$B$10="NC-50","N/A","OK")</f>
        <v>OK</v>
      </c>
      <c r="M561" s="160" t="str">
        <f>IF('DATA SHEET'!$B$10="NC-50","N/A","OK")</f>
        <v>OK</v>
      </c>
      <c r="N561" s="160"/>
      <c r="O561" s="160"/>
      <c r="P561" s="160"/>
      <c r="Q561" s="160"/>
      <c r="R561" s="160"/>
      <c r="S561" s="160"/>
      <c r="T561" s="160"/>
      <c r="U561" s="160"/>
      <c r="V561" s="150" t="str">
        <f>IF(DB561&lt;&gt;"",
    IF(INT('Drill Size Info'!$AA$19)=INT('Drill Size Info'!$AB$19),
        --(INT('Drill Size Info'!$AA$19) &amp; "." &amp; DB561),
        IF(AND((--(INT('Drill Size Info'!$AA$19) &amp; "." &amp; DB561)&gt;=--('Drill Size Info'!$AA$19)), (--(INT('Drill Size Info'!$AA$19) &amp; "." &amp; DB561)&lt;=--('Drill Size Info'!$AB$19))),
            --(INT('Drill Size Info'!$AA$19) &amp; "." &amp; DB561),
            --(INT('Drill Size Info'!$AB$19) &amp; "." &amp; DB561)
        )
    ),
    IF(DA561&lt;&gt;"",
        IF(INT('Drill Size Info'!$AA$19)=INT('Drill Size Info'!$AB$19),
            --(INT('Drill Size Info'!$AA$19) &amp; "." &amp; LEFT(DA561,3)),
            IF(AND((--(INT('Drill Size Info'!$AA$19) &amp; "." &amp; LEFT(DA561,3))&gt;=--('Drill Size Info'!$AA$19)), (--(INT('Drill Size Info'!$AA$19) &amp; "." &amp; LEFT(DA561,3))&lt;=--('Drill Size Info'!$AB$19))),
                --(INT('Drill Size Info'!$AA$19) &amp; "." &amp; LEFT(DA561,3)),
                --(INT('Drill Size Info'!$AB$19) &amp; "." &amp; LEFT(DA561,3))
            )
        ),
        "OK"
    )
)</f>
        <v>OK</v>
      </c>
      <c r="W561" s="150" t="str">
        <f>IF(DC561&lt;&gt;"",
    IF(INT('Drill Size Info'!$AA$19)=INT('Drill Size Info'!$AB$19),
        --(INT('Drill Size Info'!$AA$19) &amp; "." &amp; DC561),
        IF(AND((--(INT('Drill Size Info'!$AA$19) &amp; "." &amp; DC561)&gt;=--('Drill Size Info'!$AA$19)), (--(INT('Drill Size Info'!$AA$19) &amp; "." &amp; DC561)&lt;=--('Drill Size Info'!$AB$19))),
            --(INT('Drill Size Info'!$AA$19) &amp; "." &amp; DC561),
            --(INT('Drill Size Info'!$AB$19) &amp; "." &amp; DC561)
        )
    ),
    IF(DA561&lt;&gt;"",
        IF(INT('Drill Size Info'!$AA$19)=INT('Drill Size Info'!$AB$19),
            --(INT('Drill Size Info'!$AA$19) &amp; "." &amp; RIGHT(DA561,3)),
            IF(AND((--(INT('Drill Size Info'!$AA$19) &amp; "." &amp; RIGHT(DA561,3))&gt;=--('Drill Size Info'!$AA$19)), (--(INT('Drill Size Info'!$AA$19) &amp; "." &amp; RIGHT(DA561,3))&lt;=--('Drill Size Info'!$AB$19))),
                --(INT('Drill Size Info'!$AA$19) &amp; "." &amp; RIGHT(DA561,3)),
                --(INT('Drill Size Info'!$AB$19) &amp; "." &amp; RIGHT(DA561,3))
            )
        ),
        "N/A"
    )
)</f>
        <v>N/A</v>
      </c>
      <c r="X561" s="150" t="str">
        <f>IF(DE561&lt;&gt;"",
    IF(INT('Drill Size Info'!$AA$19)=INT('Drill Size Info'!$AB$15),
        --(INT('Drill Size Info'!$AA$15) &amp; "." &amp; DE561),
        IF(AND((--(INT('Drill Size Info'!$AA$15) &amp; "." &amp; DE561)&gt;=--('Drill Size Info'!$AA$15)), (--(INT('Drill Size Info'!$AA$15) &amp; "." &amp; DE561)&lt;=--('Drill Size Info'!$AB$15))),
            --(INT('Drill Size Info'!$AA$15) &amp; "." &amp; DE561),
            --(INT('Drill Size Info'!$AB$15) &amp; "." &amp; DE561)
        )
    ),
    IF(DD561&lt;&gt;"",
        IF(INT('Drill Size Info'!$AA$15)=INT('Drill Size Info'!$AB$15),
            --(INT('Drill Size Info'!$AA$15) &amp; "." &amp; LEFT(DD561,3)),
            IF(AND((--(INT('Drill Size Info'!$AA$15) &amp; "." &amp; LEFT(DD561,3))&gt;=--('Drill Size Info'!$AA$15)), (--(INT('Drill Size Info'!$AA$15) &amp; "." &amp; LEFT(DD561,3))&lt;=--('Drill Size Info'!$AB$15))),
                --(INT('Drill Size Info'!$AA$15) &amp; "." &amp; LEFT(DD561,3)),
                --(INT('Drill Size Info'!$AB$15) &amp; "." &amp; LEFT(DD561,3))
            )
        ),
        "OK"
    )
)</f>
        <v>OK</v>
      </c>
      <c r="Y561" s="150" t="str">
        <f>IF(DF561&lt;&gt;"",
    IF(INT('Drill Size Info'!$AA$19)=INT('Drill Size Info'!$AB$15),
        --(INT('Drill Size Info'!$AA$15) &amp; "." &amp; DF561),
        IF(AND((--(INT('Drill Size Info'!$AA$15) &amp; "." &amp; DF561)&gt;=--('Drill Size Info'!$AA$15)), (--(INT('Drill Size Info'!$AA$15) &amp; "." &amp; DF561)&lt;=--('Drill Size Info'!$AB$15))),
            --(INT('Drill Size Info'!$AA$15) &amp; "." &amp; DF561),
            --(INT('Drill Size Info'!$AB$15) &amp; "." &amp; DF561)
        )
    ),
    IF(DD561&lt;&gt;"",
        IF(INT('Drill Size Info'!$AA$15)=INT('Drill Size Info'!$AB$15),
            --(INT('Drill Size Info'!$AA$15) &amp; "." &amp; RIGHT(DD561,3)),
            IF(AND((--(INT('Drill Size Info'!$AA$15) &amp; "." &amp; RIGHT(DD561,3))&gt;=--('Drill Size Info'!$AA$15)), (--(INT('Drill Size Info'!$AA$15) &amp; "." &amp; RIGHT(DD561,3))&lt;=--('Drill Size Info'!$AB$15))),
                --(INT('Drill Size Info'!$AA$15) &amp; "." &amp; RIGHT(DD561,3)),
                --(INT('Drill Size Info'!$AB$15) &amp; "." &amp; RIGHT(DD561,3))
            )
        ),
        "N/A"
    )
)</f>
        <v>N/A</v>
      </c>
      <c r="Z561" s="162"/>
      <c r="AA561" s="162"/>
      <c r="AB561" s="162"/>
      <c r="AC561" s="162"/>
      <c r="AD561" s="162"/>
      <c r="AE561" s="162"/>
      <c r="AF561" s="162"/>
      <c r="AG561" s="162"/>
      <c r="AH561" s="162"/>
      <c r="AI561" s="162"/>
      <c r="AJ561" s="162"/>
      <c r="AK561" s="183"/>
      <c r="AL561" s="183"/>
      <c r="AM561" s="162"/>
      <c r="AN561" s="162"/>
      <c r="AO561" s="162"/>
      <c r="AP561" s="162"/>
      <c r="AQ561" s="162"/>
      <c r="AR561" s="162"/>
      <c r="AS561" s="162"/>
      <c r="AT561" s="162"/>
      <c r="AU561" s="162"/>
      <c r="AV561" s="162"/>
      <c r="AW561" s="162"/>
      <c r="AX561" s="162"/>
      <c r="AY561" s="162"/>
      <c r="AZ561" s="163"/>
      <c r="BA561" s="163"/>
      <c r="BB561" s="163"/>
      <c r="BC561" s="163"/>
      <c r="BD561" s="163"/>
      <c r="BE561" s="163"/>
      <c r="BF561" s="164"/>
      <c r="BG561" s="165"/>
      <c r="BH561" s="162"/>
      <c r="BI561" s="162"/>
      <c r="BJ561" s="164"/>
      <c r="BK561" s="95"/>
      <c r="BL561" s="182"/>
      <c r="BM561" s="182"/>
      <c r="BN561" s="182"/>
      <c r="BO561" s="182"/>
      <c r="BP561" s="95" t="str">
        <f t="shared" si="249"/>
        <v/>
      </c>
    </row>
    <row r="562" spans="2:68" x14ac:dyDescent="0.2">
      <c r="B562" s="156">
        <f t="shared" si="250"/>
        <v>554</v>
      </c>
      <c r="C562" s="158" t="str">
        <f>CONCATENATE('DATA SHEET'!$B$9, 'DATA SHEET'!$Q$2)</f>
        <v>" HWDP</v>
      </c>
      <c r="D562" s="157" t="str">
        <f t="shared" si="251"/>
        <v/>
      </c>
      <c r="E562" s="158" t="str">
        <f>IF('DATA SHEET'!$E$10="Cat 2","N/A","OK")</f>
        <v>OK</v>
      </c>
      <c r="F562" s="158" t="str">
        <f>IF('DATA SHEET'!$E$10="Cat 2","N/A","OK")</f>
        <v>OK</v>
      </c>
      <c r="G562" s="160"/>
      <c r="H562" s="160"/>
      <c r="I562" s="160" t="s">
        <v>194</v>
      </c>
      <c r="J562" s="160" t="str">
        <f t="shared" si="252"/>
        <v>OK</v>
      </c>
      <c r="K562" s="160" t="str">
        <f t="shared" si="252"/>
        <v>OK</v>
      </c>
      <c r="L562" s="160" t="str">
        <f>IF('DATA SHEET'!$B$10="NC-50","N/A","OK")</f>
        <v>OK</v>
      </c>
      <c r="M562" s="160" t="str">
        <f>IF('DATA SHEET'!$B$10="NC-50","N/A","OK")</f>
        <v>OK</v>
      </c>
      <c r="N562" s="160"/>
      <c r="O562" s="160"/>
      <c r="P562" s="160"/>
      <c r="Q562" s="160"/>
      <c r="R562" s="160"/>
      <c r="S562" s="160"/>
      <c r="T562" s="160"/>
      <c r="U562" s="160"/>
      <c r="V562" s="150" t="str">
        <f>IF(DB562&lt;&gt;"",
    IF(INT('Drill Size Info'!$AA$19)=INT('Drill Size Info'!$AB$19),
        --(INT('Drill Size Info'!$AA$19) &amp; "." &amp; DB562),
        IF(AND((--(INT('Drill Size Info'!$AA$19) &amp; "." &amp; DB562)&gt;=--('Drill Size Info'!$AA$19)), (--(INT('Drill Size Info'!$AA$19) &amp; "." &amp; DB562)&lt;=--('Drill Size Info'!$AB$19))),
            --(INT('Drill Size Info'!$AA$19) &amp; "." &amp; DB562),
            --(INT('Drill Size Info'!$AB$19) &amp; "." &amp; DB562)
        )
    ),
    IF(DA562&lt;&gt;"",
        IF(INT('Drill Size Info'!$AA$19)=INT('Drill Size Info'!$AB$19),
            --(INT('Drill Size Info'!$AA$19) &amp; "." &amp; LEFT(DA562,3)),
            IF(AND((--(INT('Drill Size Info'!$AA$19) &amp; "." &amp; LEFT(DA562,3))&gt;=--('Drill Size Info'!$AA$19)), (--(INT('Drill Size Info'!$AA$19) &amp; "." &amp; LEFT(DA562,3))&lt;=--('Drill Size Info'!$AB$19))),
                --(INT('Drill Size Info'!$AA$19) &amp; "." &amp; LEFT(DA562,3)),
                --(INT('Drill Size Info'!$AB$19) &amp; "." &amp; LEFT(DA562,3))
            )
        ),
        "OK"
    )
)</f>
        <v>OK</v>
      </c>
      <c r="W562" s="150" t="str">
        <f>IF(DC562&lt;&gt;"",
    IF(INT('Drill Size Info'!$AA$19)=INT('Drill Size Info'!$AB$19),
        --(INT('Drill Size Info'!$AA$19) &amp; "." &amp; DC562),
        IF(AND((--(INT('Drill Size Info'!$AA$19) &amp; "." &amp; DC562)&gt;=--('Drill Size Info'!$AA$19)), (--(INT('Drill Size Info'!$AA$19) &amp; "." &amp; DC562)&lt;=--('Drill Size Info'!$AB$19))),
            --(INT('Drill Size Info'!$AA$19) &amp; "." &amp; DC562),
            --(INT('Drill Size Info'!$AB$19) &amp; "." &amp; DC562)
        )
    ),
    IF(DA562&lt;&gt;"",
        IF(INT('Drill Size Info'!$AA$19)=INT('Drill Size Info'!$AB$19),
            --(INT('Drill Size Info'!$AA$19) &amp; "." &amp; RIGHT(DA562,3)),
            IF(AND((--(INT('Drill Size Info'!$AA$19) &amp; "." &amp; RIGHT(DA562,3))&gt;=--('Drill Size Info'!$AA$19)), (--(INT('Drill Size Info'!$AA$19) &amp; "." &amp; RIGHT(DA562,3))&lt;=--('Drill Size Info'!$AB$19))),
                --(INT('Drill Size Info'!$AA$19) &amp; "." &amp; RIGHT(DA562,3)),
                --(INT('Drill Size Info'!$AB$19) &amp; "." &amp; RIGHT(DA562,3))
            )
        ),
        "N/A"
    )
)</f>
        <v>N/A</v>
      </c>
      <c r="X562" s="150" t="str">
        <f>IF(DE562&lt;&gt;"",
    IF(INT('Drill Size Info'!$AA$19)=INT('Drill Size Info'!$AB$15),
        --(INT('Drill Size Info'!$AA$15) &amp; "." &amp; DE562),
        IF(AND((--(INT('Drill Size Info'!$AA$15) &amp; "." &amp; DE562)&gt;=--('Drill Size Info'!$AA$15)), (--(INT('Drill Size Info'!$AA$15) &amp; "." &amp; DE562)&lt;=--('Drill Size Info'!$AB$15))),
            --(INT('Drill Size Info'!$AA$15) &amp; "." &amp; DE562),
            --(INT('Drill Size Info'!$AB$15) &amp; "." &amp; DE562)
        )
    ),
    IF(DD562&lt;&gt;"",
        IF(INT('Drill Size Info'!$AA$15)=INT('Drill Size Info'!$AB$15),
            --(INT('Drill Size Info'!$AA$15) &amp; "." &amp; LEFT(DD562,3)),
            IF(AND((--(INT('Drill Size Info'!$AA$15) &amp; "." &amp; LEFT(DD562,3))&gt;=--('Drill Size Info'!$AA$15)), (--(INT('Drill Size Info'!$AA$15) &amp; "." &amp; LEFT(DD562,3))&lt;=--('Drill Size Info'!$AB$15))),
                --(INT('Drill Size Info'!$AA$15) &amp; "." &amp; LEFT(DD562,3)),
                --(INT('Drill Size Info'!$AB$15) &amp; "." &amp; LEFT(DD562,3))
            )
        ),
        "OK"
    )
)</f>
        <v>OK</v>
      </c>
      <c r="Y562" s="150" t="str">
        <f>IF(DF562&lt;&gt;"",
    IF(INT('Drill Size Info'!$AA$19)=INT('Drill Size Info'!$AB$15),
        --(INT('Drill Size Info'!$AA$15) &amp; "." &amp; DF562),
        IF(AND((--(INT('Drill Size Info'!$AA$15) &amp; "." &amp; DF562)&gt;=--('Drill Size Info'!$AA$15)), (--(INT('Drill Size Info'!$AA$15) &amp; "." &amp; DF562)&lt;=--('Drill Size Info'!$AB$15))),
            --(INT('Drill Size Info'!$AA$15) &amp; "." &amp; DF562),
            --(INT('Drill Size Info'!$AB$15) &amp; "." &amp; DF562)
        )
    ),
    IF(DD562&lt;&gt;"",
        IF(INT('Drill Size Info'!$AA$15)=INT('Drill Size Info'!$AB$15),
            --(INT('Drill Size Info'!$AA$15) &amp; "." &amp; RIGHT(DD562,3)),
            IF(AND((--(INT('Drill Size Info'!$AA$15) &amp; "." &amp; RIGHT(DD562,3))&gt;=--('Drill Size Info'!$AA$15)), (--(INT('Drill Size Info'!$AA$15) &amp; "." &amp; RIGHT(DD562,3))&lt;=--('Drill Size Info'!$AB$15))),
                --(INT('Drill Size Info'!$AA$15) &amp; "." &amp; RIGHT(DD562,3)),
                --(INT('Drill Size Info'!$AB$15) &amp; "." &amp; RIGHT(DD562,3))
            )
        ),
        "N/A"
    )
)</f>
        <v>N/A</v>
      </c>
      <c r="Z562" s="162"/>
      <c r="AA562" s="162"/>
      <c r="AB562" s="162"/>
      <c r="AC562" s="162"/>
      <c r="AD562" s="162"/>
      <c r="AE562" s="162"/>
      <c r="AF562" s="162"/>
      <c r="AG562" s="162"/>
      <c r="AH562" s="162"/>
      <c r="AI562" s="162"/>
      <c r="AJ562" s="162"/>
      <c r="AK562" s="183"/>
      <c r="AL562" s="183"/>
      <c r="AM562" s="162"/>
      <c r="AN562" s="162"/>
      <c r="AO562" s="162"/>
      <c r="AP562" s="162"/>
      <c r="AQ562" s="162"/>
      <c r="AR562" s="162"/>
      <c r="AS562" s="162"/>
      <c r="AT562" s="162"/>
      <c r="AU562" s="162"/>
      <c r="AV562" s="162"/>
      <c r="AW562" s="162"/>
      <c r="AX562" s="162"/>
      <c r="AY562" s="162"/>
      <c r="AZ562" s="163"/>
      <c r="BA562" s="163"/>
      <c r="BB562" s="163"/>
      <c r="BC562" s="163"/>
      <c r="BD562" s="163"/>
      <c r="BE562" s="163"/>
      <c r="BF562" s="164"/>
      <c r="BG562" s="165"/>
      <c r="BH562" s="162"/>
      <c r="BI562" s="162"/>
      <c r="BJ562" s="164"/>
      <c r="BK562" s="95"/>
      <c r="BL562" s="182"/>
      <c r="BM562" s="182"/>
      <c r="BN562" s="182"/>
      <c r="BO562" s="182"/>
      <c r="BP562" s="95" t="str">
        <f t="shared" si="249"/>
        <v/>
      </c>
    </row>
    <row r="563" spans="2:68" x14ac:dyDescent="0.2">
      <c r="B563" s="156">
        <f t="shared" si="250"/>
        <v>555</v>
      </c>
      <c r="C563" s="158" t="str">
        <f>CONCATENATE('DATA SHEET'!$B$9, 'DATA SHEET'!$Q$2)</f>
        <v>" HWDP</v>
      </c>
      <c r="D563" s="157" t="str">
        <f t="shared" si="251"/>
        <v/>
      </c>
      <c r="E563" s="158" t="str">
        <f>IF('DATA SHEET'!$E$10="Cat 2","N/A","OK")</f>
        <v>OK</v>
      </c>
      <c r="F563" s="158" t="str">
        <f>IF('DATA SHEET'!$E$10="Cat 2","N/A","OK")</f>
        <v>OK</v>
      </c>
      <c r="G563" s="160"/>
      <c r="H563" s="160"/>
      <c r="I563" s="160" t="s">
        <v>194</v>
      </c>
      <c r="J563" s="160" t="str">
        <f t="shared" si="252"/>
        <v>OK</v>
      </c>
      <c r="K563" s="160" t="str">
        <f t="shared" si="252"/>
        <v>OK</v>
      </c>
      <c r="L563" s="160" t="str">
        <f>IF('DATA SHEET'!$B$10="NC-50","N/A","OK")</f>
        <v>OK</v>
      </c>
      <c r="M563" s="160" t="str">
        <f>IF('DATA SHEET'!$B$10="NC-50","N/A","OK")</f>
        <v>OK</v>
      </c>
      <c r="N563" s="160"/>
      <c r="O563" s="160"/>
      <c r="P563" s="160"/>
      <c r="Q563" s="160"/>
      <c r="R563" s="160"/>
      <c r="S563" s="160"/>
      <c r="T563" s="160"/>
      <c r="U563" s="160"/>
      <c r="V563" s="150" t="str">
        <f>IF(DB563&lt;&gt;"",
    IF(INT('Drill Size Info'!$AA$19)=INT('Drill Size Info'!$AB$19),
        --(INT('Drill Size Info'!$AA$19) &amp; "." &amp; DB563),
        IF(AND((--(INT('Drill Size Info'!$AA$19) &amp; "." &amp; DB563)&gt;=--('Drill Size Info'!$AA$19)), (--(INT('Drill Size Info'!$AA$19) &amp; "." &amp; DB563)&lt;=--('Drill Size Info'!$AB$19))),
            --(INT('Drill Size Info'!$AA$19) &amp; "." &amp; DB563),
            --(INT('Drill Size Info'!$AB$19) &amp; "." &amp; DB563)
        )
    ),
    IF(DA563&lt;&gt;"",
        IF(INT('Drill Size Info'!$AA$19)=INT('Drill Size Info'!$AB$19),
            --(INT('Drill Size Info'!$AA$19) &amp; "." &amp; LEFT(DA563,3)),
            IF(AND((--(INT('Drill Size Info'!$AA$19) &amp; "." &amp; LEFT(DA563,3))&gt;=--('Drill Size Info'!$AA$19)), (--(INT('Drill Size Info'!$AA$19) &amp; "." &amp; LEFT(DA563,3))&lt;=--('Drill Size Info'!$AB$19))),
                --(INT('Drill Size Info'!$AA$19) &amp; "." &amp; LEFT(DA563,3)),
                --(INT('Drill Size Info'!$AB$19) &amp; "." &amp; LEFT(DA563,3))
            )
        ),
        "OK"
    )
)</f>
        <v>OK</v>
      </c>
      <c r="W563" s="150" t="str">
        <f>IF(DC563&lt;&gt;"",
    IF(INT('Drill Size Info'!$AA$19)=INT('Drill Size Info'!$AB$19),
        --(INT('Drill Size Info'!$AA$19) &amp; "." &amp; DC563),
        IF(AND((--(INT('Drill Size Info'!$AA$19) &amp; "." &amp; DC563)&gt;=--('Drill Size Info'!$AA$19)), (--(INT('Drill Size Info'!$AA$19) &amp; "." &amp; DC563)&lt;=--('Drill Size Info'!$AB$19))),
            --(INT('Drill Size Info'!$AA$19) &amp; "." &amp; DC563),
            --(INT('Drill Size Info'!$AB$19) &amp; "." &amp; DC563)
        )
    ),
    IF(DA563&lt;&gt;"",
        IF(INT('Drill Size Info'!$AA$19)=INT('Drill Size Info'!$AB$19),
            --(INT('Drill Size Info'!$AA$19) &amp; "." &amp; RIGHT(DA563,3)),
            IF(AND((--(INT('Drill Size Info'!$AA$19) &amp; "." &amp; RIGHT(DA563,3))&gt;=--('Drill Size Info'!$AA$19)), (--(INT('Drill Size Info'!$AA$19) &amp; "." &amp; RIGHT(DA563,3))&lt;=--('Drill Size Info'!$AB$19))),
                --(INT('Drill Size Info'!$AA$19) &amp; "." &amp; RIGHT(DA563,3)),
                --(INT('Drill Size Info'!$AB$19) &amp; "." &amp; RIGHT(DA563,3))
            )
        ),
        "N/A"
    )
)</f>
        <v>N/A</v>
      </c>
      <c r="X563" s="150" t="str">
        <f>IF(DE563&lt;&gt;"",
    IF(INT('Drill Size Info'!$AA$19)=INT('Drill Size Info'!$AB$15),
        --(INT('Drill Size Info'!$AA$15) &amp; "." &amp; DE563),
        IF(AND((--(INT('Drill Size Info'!$AA$15) &amp; "." &amp; DE563)&gt;=--('Drill Size Info'!$AA$15)), (--(INT('Drill Size Info'!$AA$15) &amp; "." &amp; DE563)&lt;=--('Drill Size Info'!$AB$15))),
            --(INT('Drill Size Info'!$AA$15) &amp; "." &amp; DE563),
            --(INT('Drill Size Info'!$AB$15) &amp; "." &amp; DE563)
        )
    ),
    IF(DD563&lt;&gt;"",
        IF(INT('Drill Size Info'!$AA$15)=INT('Drill Size Info'!$AB$15),
            --(INT('Drill Size Info'!$AA$15) &amp; "." &amp; LEFT(DD563,3)),
            IF(AND((--(INT('Drill Size Info'!$AA$15) &amp; "." &amp; LEFT(DD563,3))&gt;=--('Drill Size Info'!$AA$15)), (--(INT('Drill Size Info'!$AA$15) &amp; "." &amp; LEFT(DD563,3))&lt;=--('Drill Size Info'!$AB$15))),
                --(INT('Drill Size Info'!$AA$15) &amp; "." &amp; LEFT(DD563,3)),
                --(INT('Drill Size Info'!$AB$15) &amp; "." &amp; LEFT(DD563,3))
            )
        ),
        "OK"
    )
)</f>
        <v>OK</v>
      </c>
      <c r="Y563" s="150" t="str">
        <f>IF(DF563&lt;&gt;"",
    IF(INT('Drill Size Info'!$AA$19)=INT('Drill Size Info'!$AB$15),
        --(INT('Drill Size Info'!$AA$15) &amp; "." &amp; DF563),
        IF(AND((--(INT('Drill Size Info'!$AA$15) &amp; "." &amp; DF563)&gt;=--('Drill Size Info'!$AA$15)), (--(INT('Drill Size Info'!$AA$15) &amp; "." &amp; DF563)&lt;=--('Drill Size Info'!$AB$15))),
            --(INT('Drill Size Info'!$AA$15) &amp; "." &amp; DF563),
            --(INT('Drill Size Info'!$AB$15) &amp; "." &amp; DF563)
        )
    ),
    IF(DD563&lt;&gt;"",
        IF(INT('Drill Size Info'!$AA$15)=INT('Drill Size Info'!$AB$15),
            --(INT('Drill Size Info'!$AA$15) &amp; "." &amp; RIGHT(DD563,3)),
            IF(AND((--(INT('Drill Size Info'!$AA$15) &amp; "." &amp; RIGHT(DD563,3))&gt;=--('Drill Size Info'!$AA$15)), (--(INT('Drill Size Info'!$AA$15) &amp; "." &amp; RIGHT(DD563,3))&lt;=--('Drill Size Info'!$AB$15))),
                --(INT('Drill Size Info'!$AA$15) &amp; "." &amp; RIGHT(DD563,3)),
                --(INT('Drill Size Info'!$AB$15) &amp; "." &amp; RIGHT(DD563,3))
            )
        ),
        "N/A"
    )
)</f>
        <v>N/A</v>
      </c>
      <c r="Z563" s="162"/>
      <c r="AA563" s="162"/>
      <c r="AB563" s="162"/>
      <c r="AC563" s="162"/>
      <c r="AD563" s="162"/>
      <c r="AE563" s="162"/>
      <c r="AF563" s="162"/>
      <c r="AG563" s="162"/>
      <c r="AH563" s="162"/>
      <c r="AI563" s="162"/>
      <c r="AJ563" s="162"/>
      <c r="AK563" s="183"/>
      <c r="AL563" s="183"/>
      <c r="AM563" s="162"/>
      <c r="AN563" s="162"/>
      <c r="AO563" s="162"/>
      <c r="AP563" s="162"/>
      <c r="AQ563" s="162"/>
      <c r="AR563" s="162"/>
      <c r="AS563" s="162"/>
      <c r="AT563" s="162"/>
      <c r="AU563" s="162"/>
      <c r="AV563" s="162"/>
      <c r="AW563" s="162"/>
      <c r="AX563" s="162"/>
      <c r="AY563" s="162"/>
      <c r="AZ563" s="163"/>
      <c r="BA563" s="163"/>
      <c r="BB563" s="163"/>
      <c r="BC563" s="163"/>
      <c r="BD563" s="163"/>
      <c r="BE563" s="163"/>
      <c r="BF563" s="164"/>
      <c r="BG563" s="165"/>
      <c r="BH563" s="162"/>
      <c r="BI563" s="162"/>
      <c r="BJ563" s="164"/>
      <c r="BK563" s="95"/>
      <c r="BL563" s="182"/>
      <c r="BM563" s="182"/>
      <c r="BN563" s="182"/>
      <c r="BO563" s="182"/>
      <c r="BP563" s="95" t="str">
        <f t="shared" si="249"/>
        <v/>
      </c>
    </row>
    <row r="564" spans="2:68" x14ac:dyDescent="0.2">
      <c r="B564" s="156">
        <f t="shared" si="250"/>
        <v>556</v>
      </c>
      <c r="C564" s="158" t="str">
        <f>CONCATENATE('DATA SHEET'!$B$9, 'DATA SHEET'!$Q$2)</f>
        <v>" HWDP</v>
      </c>
      <c r="D564" s="157" t="str">
        <f t="shared" si="251"/>
        <v/>
      </c>
      <c r="E564" s="158" t="str">
        <f>IF('DATA SHEET'!$E$10="Cat 2","N/A","OK")</f>
        <v>OK</v>
      </c>
      <c r="F564" s="158" t="str">
        <f>IF('DATA SHEET'!$E$10="Cat 2","N/A","OK")</f>
        <v>OK</v>
      </c>
      <c r="G564" s="160"/>
      <c r="H564" s="160"/>
      <c r="I564" s="160" t="s">
        <v>194</v>
      </c>
      <c r="J564" s="160" t="str">
        <f t="shared" si="252"/>
        <v>OK</v>
      </c>
      <c r="K564" s="160" t="str">
        <f t="shared" si="252"/>
        <v>OK</v>
      </c>
      <c r="L564" s="160" t="str">
        <f>IF('DATA SHEET'!$B$10="NC-50","N/A","OK")</f>
        <v>OK</v>
      </c>
      <c r="M564" s="160" t="str">
        <f>IF('DATA SHEET'!$B$10="NC-50","N/A","OK")</f>
        <v>OK</v>
      </c>
      <c r="N564" s="160"/>
      <c r="O564" s="160"/>
      <c r="P564" s="160"/>
      <c r="Q564" s="160"/>
      <c r="R564" s="160"/>
      <c r="S564" s="160"/>
      <c r="T564" s="160"/>
      <c r="U564" s="160"/>
      <c r="V564" s="150" t="str">
        <f>IF(DB564&lt;&gt;"",
    IF(INT('Drill Size Info'!$AA$19)=INT('Drill Size Info'!$AB$19),
        --(INT('Drill Size Info'!$AA$19) &amp; "." &amp; DB564),
        IF(AND((--(INT('Drill Size Info'!$AA$19) &amp; "." &amp; DB564)&gt;=--('Drill Size Info'!$AA$19)), (--(INT('Drill Size Info'!$AA$19) &amp; "." &amp; DB564)&lt;=--('Drill Size Info'!$AB$19))),
            --(INT('Drill Size Info'!$AA$19) &amp; "." &amp; DB564),
            --(INT('Drill Size Info'!$AB$19) &amp; "." &amp; DB564)
        )
    ),
    IF(DA564&lt;&gt;"",
        IF(INT('Drill Size Info'!$AA$19)=INT('Drill Size Info'!$AB$19),
            --(INT('Drill Size Info'!$AA$19) &amp; "." &amp; LEFT(DA564,3)),
            IF(AND((--(INT('Drill Size Info'!$AA$19) &amp; "." &amp; LEFT(DA564,3))&gt;=--('Drill Size Info'!$AA$19)), (--(INT('Drill Size Info'!$AA$19) &amp; "." &amp; LEFT(DA564,3))&lt;=--('Drill Size Info'!$AB$19))),
                --(INT('Drill Size Info'!$AA$19) &amp; "." &amp; LEFT(DA564,3)),
                --(INT('Drill Size Info'!$AB$19) &amp; "." &amp; LEFT(DA564,3))
            )
        ),
        "OK"
    )
)</f>
        <v>OK</v>
      </c>
      <c r="W564" s="150" t="str">
        <f>IF(DC564&lt;&gt;"",
    IF(INT('Drill Size Info'!$AA$19)=INT('Drill Size Info'!$AB$19),
        --(INT('Drill Size Info'!$AA$19) &amp; "." &amp; DC564),
        IF(AND((--(INT('Drill Size Info'!$AA$19) &amp; "." &amp; DC564)&gt;=--('Drill Size Info'!$AA$19)), (--(INT('Drill Size Info'!$AA$19) &amp; "." &amp; DC564)&lt;=--('Drill Size Info'!$AB$19))),
            --(INT('Drill Size Info'!$AA$19) &amp; "." &amp; DC564),
            --(INT('Drill Size Info'!$AB$19) &amp; "." &amp; DC564)
        )
    ),
    IF(DA564&lt;&gt;"",
        IF(INT('Drill Size Info'!$AA$19)=INT('Drill Size Info'!$AB$19),
            --(INT('Drill Size Info'!$AA$19) &amp; "." &amp; RIGHT(DA564,3)),
            IF(AND((--(INT('Drill Size Info'!$AA$19) &amp; "." &amp; RIGHT(DA564,3))&gt;=--('Drill Size Info'!$AA$19)), (--(INT('Drill Size Info'!$AA$19) &amp; "." &amp; RIGHT(DA564,3))&lt;=--('Drill Size Info'!$AB$19))),
                --(INT('Drill Size Info'!$AA$19) &amp; "." &amp; RIGHT(DA564,3)),
                --(INT('Drill Size Info'!$AB$19) &amp; "." &amp; RIGHT(DA564,3))
            )
        ),
        "N/A"
    )
)</f>
        <v>N/A</v>
      </c>
      <c r="X564" s="150" t="str">
        <f>IF(DE564&lt;&gt;"",
    IF(INT('Drill Size Info'!$AA$19)=INT('Drill Size Info'!$AB$15),
        --(INT('Drill Size Info'!$AA$15) &amp; "." &amp; DE564),
        IF(AND((--(INT('Drill Size Info'!$AA$15) &amp; "." &amp; DE564)&gt;=--('Drill Size Info'!$AA$15)), (--(INT('Drill Size Info'!$AA$15) &amp; "." &amp; DE564)&lt;=--('Drill Size Info'!$AB$15))),
            --(INT('Drill Size Info'!$AA$15) &amp; "." &amp; DE564),
            --(INT('Drill Size Info'!$AB$15) &amp; "." &amp; DE564)
        )
    ),
    IF(DD564&lt;&gt;"",
        IF(INT('Drill Size Info'!$AA$15)=INT('Drill Size Info'!$AB$15),
            --(INT('Drill Size Info'!$AA$15) &amp; "." &amp; LEFT(DD564,3)),
            IF(AND((--(INT('Drill Size Info'!$AA$15) &amp; "." &amp; LEFT(DD564,3))&gt;=--('Drill Size Info'!$AA$15)), (--(INT('Drill Size Info'!$AA$15) &amp; "." &amp; LEFT(DD564,3))&lt;=--('Drill Size Info'!$AB$15))),
                --(INT('Drill Size Info'!$AA$15) &amp; "." &amp; LEFT(DD564,3)),
                --(INT('Drill Size Info'!$AB$15) &amp; "." &amp; LEFT(DD564,3))
            )
        ),
        "OK"
    )
)</f>
        <v>OK</v>
      </c>
      <c r="Y564" s="150" t="str">
        <f>IF(DF564&lt;&gt;"",
    IF(INT('Drill Size Info'!$AA$19)=INT('Drill Size Info'!$AB$15),
        --(INT('Drill Size Info'!$AA$15) &amp; "." &amp; DF564),
        IF(AND((--(INT('Drill Size Info'!$AA$15) &amp; "." &amp; DF564)&gt;=--('Drill Size Info'!$AA$15)), (--(INT('Drill Size Info'!$AA$15) &amp; "." &amp; DF564)&lt;=--('Drill Size Info'!$AB$15))),
            --(INT('Drill Size Info'!$AA$15) &amp; "." &amp; DF564),
            --(INT('Drill Size Info'!$AB$15) &amp; "." &amp; DF564)
        )
    ),
    IF(DD564&lt;&gt;"",
        IF(INT('Drill Size Info'!$AA$15)=INT('Drill Size Info'!$AB$15),
            --(INT('Drill Size Info'!$AA$15) &amp; "." &amp; RIGHT(DD564,3)),
            IF(AND((--(INT('Drill Size Info'!$AA$15) &amp; "." &amp; RIGHT(DD564,3))&gt;=--('Drill Size Info'!$AA$15)), (--(INT('Drill Size Info'!$AA$15) &amp; "." &amp; RIGHT(DD564,3))&lt;=--('Drill Size Info'!$AB$15))),
                --(INT('Drill Size Info'!$AA$15) &amp; "." &amp; RIGHT(DD564,3)),
                --(INT('Drill Size Info'!$AB$15) &amp; "." &amp; RIGHT(DD564,3))
            )
        ),
        "N/A"
    )
)</f>
        <v>N/A</v>
      </c>
      <c r="Z564" s="162"/>
      <c r="AA564" s="162"/>
      <c r="AB564" s="162"/>
      <c r="AC564" s="162"/>
      <c r="AD564" s="162"/>
      <c r="AE564" s="162"/>
      <c r="AF564" s="162"/>
      <c r="AG564" s="162"/>
      <c r="AH564" s="162"/>
      <c r="AI564" s="162"/>
      <c r="AJ564" s="162"/>
      <c r="AK564" s="183"/>
      <c r="AL564" s="183"/>
      <c r="AM564" s="162"/>
      <c r="AN564" s="162"/>
      <c r="AO564" s="162"/>
      <c r="AP564" s="162"/>
      <c r="AQ564" s="162"/>
      <c r="AR564" s="162"/>
      <c r="AS564" s="162"/>
      <c r="AT564" s="162"/>
      <c r="AU564" s="162"/>
      <c r="AV564" s="162"/>
      <c r="AW564" s="162"/>
      <c r="AX564" s="162"/>
      <c r="AY564" s="162"/>
      <c r="AZ564" s="163"/>
      <c r="BA564" s="163"/>
      <c r="BB564" s="163"/>
      <c r="BC564" s="163"/>
      <c r="BD564" s="163"/>
      <c r="BE564" s="163"/>
      <c r="BF564" s="164"/>
      <c r="BG564" s="165"/>
      <c r="BH564" s="162"/>
      <c r="BI564" s="162"/>
      <c r="BJ564" s="164"/>
      <c r="BK564" s="95"/>
      <c r="BL564" s="182"/>
      <c r="BM564" s="182"/>
      <c r="BN564" s="182"/>
      <c r="BO564" s="182"/>
      <c r="BP564" s="95" t="str">
        <f t="shared" si="249"/>
        <v/>
      </c>
    </row>
    <row r="565" spans="2:68" x14ac:dyDescent="0.2">
      <c r="B565" s="156">
        <f t="shared" si="250"/>
        <v>557</v>
      </c>
      <c r="C565" s="158" t="str">
        <f>CONCATENATE('DATA SHEET'!$B$9, 'DATA SHEET'!$Q$2)</f>
        <v>" HWDP</v>
      </c>
      <c r="D565" s="157" t="str">
        <f t="shared" si="251"/>
        <v/>
      </c>
      <c r="E565" s="158" t="str">
        <f>IF('DATA SHEET'!$E$10="Cat 2","N/A","OK")</f>
        <v>OK</v>
      </c>
      <c r="F565" s="158" t="str">
        <f>IF('DATA SHEET'!$E$10="Cat 2","N/A","OK")</f>
        <v>OK</v>
      </c>
      <c r="G565" s="160"/>
      <c r="H565" s="160"/>
      <c r="I565" s="160" t="s">
        <v>194</v>
      </c>
      <c r="J565" s="160" t="str">
        <f t="shared" si="252"/>
        <v>OK</v>
      </c>
      <c r="K565" s="160" t="str">
        <f t="shared" si="252"/>
        <v>OK</v>
      </c>
      <c r="L565" s="160" t="str">
        <f>IF('DATA SHEET'!$B$10="NC-50","N/A","OK")</f>
        <v>OK</v>
      </c>
      <c r="M565" s="160" t="str">
        <f>IF('DATA SHEET'!$B$10="NC-50","N/A","OK")</f>
        <v>OK</v>
      </c>
      <c r="N565" s="160"/>
      <c r="O565" s="160"/>
      <c r="P565" s="160"/>
      <c r="Q565" s="160"/>
      <c r="R565" s="160"/>
      <c r="S565" s="160"/>
      <c r="T565" s="160"/>
      <c r="U565" s="160"/>
      <c r="V565" s="150" t="str">
        <f>IF(DB565&lt;&gt;"",
    IF(INT('Drill Size Info'!$AA$19)=INT('Drill Size Info'!$AB$19),
        --(INT('Drill Size Info'!$AA$19) &amp; "." &amp; DB565),
        IF(AND((--(INT('Drill Size Info'!$AA$19) &amp; "." &amp; DB565)&gt;=--('Drill Size Info'!$AA$19)), (--(INT('Drill Size Info'!$AA$19) &amp; "." &amp; DB565)&lt;=--('Drill Size Info'!$AB$19))),
            --(INT('Drill Size Info'!$AA$19) &amp; "." &amp; DB565),
            --(INT('Drill Size Info'!$AB$19) &amp; "." &amp; DB565)
        )
    ),
    IF(DA565&lt;&gt;"",
        IF(INT('Drill Size Info'!$AA$19)=INT('Drill Size Info'!$AB$19),
            --(INT('Drill Size Info'!$AA$19) &amp; "." &amp; LEFT(DA565,3)),
            IF(AND((--(INT('Drill Size Info'!$AA$19) &amp; "." &amp; LEFT(DA565,3))&gt;=--('Drill Size Info'!$AA$19)), (--(INT('Drill Size Info'!$AA$19) &amp; "." &amp; LEFT(DA565,3))&lt;=--('Drill Size Info'!$AB$19))),
                --(INT('Drill Size Info'!$AA$19) &amp; "." &amp; LEFT(DA565,3)),
                --(INT('Drill Size Info'!$AB$19) &amp; "." &amp; LEFT(DA565,3))
            )
        ),
        "OK"
    )
)</f>
        <v>OK</v>
      </c>
      <c r="W565" s="150" t="str">
        <f>IF(DC565&lt;&gt;"",
    IF(INT('Drill Size Info'!$AA$19)=INT('Drill Size Info'!$AB$19),
        --(INT('Drill Size Info'!$AA$19) &amp; "." &amp; DC565),
        IF(AND((--(INT('Drill Size Info'!$AA$19) &amp; "." &amp; DC565)&gt;=--('Drill Size Info'!$AA$19)), (--(INT('Drill Size Info'!$AA$19) &amp; "." &amp; DC565)&lt;=--('Drill Size Info'!$AB$19))),
            --(INT('Drill Size Info'!$AA$19) &amp; "." &amp; DC565),
            --(INT('Drill Size Info'!$AB$19) &amp; "." &amp; DC565)
        )
    ),
    IF(DA565&lt;&gt;"",
        IF(INT('Drill Size Info'!$AA$19)=INT('Drill Size Info'!$AB$19),
            --(INT('Drill Size Info'!$AA$19) &amp; "." &amp; RIGHT(DA565,3)),
            IF(AND((--(INT('Drill Size Info'!$AA$19) &amp; "." &amp; RIGHT(DA565,3))&gt;=--('Drill Size Info'!$AA$19)), (--(INT('Drill Size Info'!$AA$19) &amp; "." &amp; RIGHT(DA565,3))&lt;=--('Drill Size Info'!$AB$19))),
                --(INT('Drill Size Info'!$AA$19) &amp; "." &amp; RIGHT(DA565,3)),
                --(INT('Drill Size Info'!$AB$19) &amp; "." &amp; RIGHT(DA565,3))
            )
        ),
        "N/A"
    )
)</f>
        <v>N/A</v>
      </c>
      <c r="X565" s="150" t="str">
        <f>IF(DE565&lt;&gt;"",
    IF(INT('Drill Size Info'!$AA$19)=INT('Drill Size Info'!$AB$15),
        --(INT('Drill Size Info'!$AA$15) &amp; "." &amp; DE565),
        IF(AND((--(INT('Drill Size Info'!$AA$15) &amp; "." &amp; DE565)&gt;=--('Drill Size Info'!$AA$15)), (--(INT('Drill Size Info'!$AA$15) &amp; "." &amp; DE565)&lt;=--('Drill Size Info'!$AB$15))),
            --(INT('Drill Size Info'!$AA$15) &amp; "." &amp; DE565),
            --(INT('Drill Size Info'!$AB$15) &amp; "." &amp; DE565)
        )
    ),
    IF(DD565&lt;&gt;"",
        IF(INT('Drill Size Info'!$AA$15)=INT('Drill Size Info'!$AB$15),
            --(INT('Drill Size Info'!$AA$15) &amp; "." &amp; LEFT(DD565,3)),
            IF(AND((--(INT('Drill Size Info'!$AA$15) &amp; "." &amp; LEFT(DD565,3))&gt;=--('Drill Size Info'!$AA$15)), (--(INT('Drill Size Info'!$AA$15) &amp; "." &amp; LEFT(DD565,3))&lt;=--('Drill Size Info'!$AB$15))),
                --(INT('Drill Size Info'!$AA$15) &amp; "." &amp; LEFT(DD565,3)),
                --(INT('Drill Size Info'!$AB$15) &amp; "." &amp; LEFT(DD565,3))
            )
        ),
        "OK"
    )
)</f>
        <v>OK</v>
      </c>
      <c r="Y565" s="150" t="str">
        <f>IF(DF565&lt;&gt;"",
    IF(INT('Drill Size Info'!$AA$19)=INT('Drill Size Info'!$AB$15),
        --(INT('Drill Size Info'!$AA$15) &amp; "." &amp; DF565),
        IF(AND((--(INT('Drill Size Info'!$AA$15) &amp; "." &amp; DF565)&gt;=--('Drill Size Info'!$AA$15)), (--(INT('Drill Size Info'!$AA$15) &amp; "." &amp; DF565)&lt;=--('Drill Size Info'!$AB$15))),
            --(INT('Drill Size Info'!$AA$15) &amp; "." &amp; DF565),
            --(INT('Drill Size Info'!$AB$15) &amp; "." &amp; DF565)
        )
    ),
    IF(DD565&lt;&gt;"",
        IF(INT('Drill Size Info'!$AA$15)=INT('Drill Size Info'!$AB$15),
            --(INT('Drill Size Info'!$AA$15) &amp; "." &amp; RIGHT(DD565,3)),
            IF(AND((--(INT('Drill Size Info'!$AA$15) &amp; "." &amp; RIGHT(DD565,3))&gt;=--('Drill Size Info'!$AA$15)), (--(INT('Drill Size Info'!$AA$15) &amp; "." &amp; RIGHT(DD565,3))&lt;=--('Drill Size Info'!$AB$15))),
                --(INT('Drill Size Info'!$AA$15) &amp; "." &amp; RIGHT(DD565,3)),
                --(INT('Drill Size Info'!$AB$15) &amp; "." &amp; RIGHT(DD565,3))
            )
        ),
        "N/A"
    )
)</f>
        <v>N/A</v>
      </c>
      <c r="Z565" s="162"/>
      <c r="AA565" s="162"/>
      <c r="AB565" s="162"/>
      <c r="AC565" s="162"/>
      <c r="AD565" s="162"/>
      <c r="AE565" s="162"/>
      <c r="AF565" s="162"/>
      <c r="AG565" s="162"/>
      <c r="AH565" s="162"/>
      <c r="AI565" s="162"/>
      <c r="AJ565" s="162"/>
      <c r="AK565" s="183"/>
      <c r="AL565" s="183"/>
      <c r="AM565" s="162"/>
      <c r="AN565" s="162"/>
      <c r="AO565" s="162"/>
      <c r="AP565" s="162"/>
      <c r="AQ565" s="162"/>
      <c r="AR565" s="162"/>
      <c r="AS565" s="162"/>
      <c r="AT565" s="162"/>
      <c r="AU565" s="162"/>
      <c r="AV565" s="162"/>
      <c r="AW565" s="162"/>
      <c r="AX565" s="162"/>
      <c r="AY565" s="162"/>
      <c r="AZ565" s="163"/>
      <c r="BA565" s="163"/>
      <c r="BB565" s="163"/>
      <c r="BC565" s="163"/>
      <c r="BD565" s="163"/>
      <c r="BE565" s="163"/>
      <c r="BF565" s="164"/>
      <c r="BG565" s="165"/>
      <c r="BH565" s="162"/>
      <c r="BI565" s="162"/>
      <c r="BJ565" s="164"/>
      <c r="BK565" s="95"/>
      <c r="BL565" s="182"/>
      <c r="BM565" s="182"/>
      <c r="BN565" s="182"/>
      <c r="BO565" s="182"/>
      <c r="BP565" s="95" t="str">
        <f t="shared" si="249"/>
        <v/>
      </c>
    </row>
    <row r="566" spans="2:68" x14ac:dyDescent="0.2">
      <c r="B566" s="156">
        <f t="shared" si="250"/>
        <v>558</v>
      </c>
      <c r="C566" s="158" t="str">
        <f>CONCATENATE('DATA SHEET'!$B$9, 'DATA SHEET'!$Q$2)</f>
        <v>" HWDP</v>
      </c>
      <c r="D566" s="157" t="str">
        <f t="shared" si="251"/>
        <v/>
      </c>
      <c r="E566" s="158" t="str">
        <f>IF('DATA SHEET'!$E$10="Cat 2","N/A","OK")</f>
        <v>OK</v>
      </c>
      <c r="F566" s="158" t="str">
        <f>IF('DATA SHEET'!$E$10="Cat 2","N/A","OK")</f>
        <v>OK</v>
      </c>
      <c r="G566" s="160"/>
      <c r="H566" s="160"/>
      <c r="I566" s="160" t="s">
        <v>194</v>
      </c>
      <c r="J566" s="160" t="str">
        <f t="shared" si="252"/>
        <v>OK</v>
      </c>
      <c r="K566" s="160" t="str">
        <f t="shared" si="252"/>
        <v>OK</v>
      </c>
      <c r="L566" s="160" t="str">
        <f>IF('DATA SHEET'!$B$10="NC-50","N/A","OK")</f>
        <v>OK</v>
      </c>
      <c r="M566" s="160" t="str">
        <f>IF('DATA SHEET'!$B$10="NC-50","N/A","OK")</f>
        <v>OK</v>
      </c>
      <c r="N566" s="160"/>
      <c r="O566" s="160"/>
      <c r="P566" s="160"/>
      <c r="Q566" s="160"/>
      <c r="R566" s="160"/>
      <c r="S566" s="160"/>
      <c r="T566" s="160"/>
      <c r="U566" s="160"/>
      <c r="V566" s="150" t="str">
        <f>IF(DB566&lt;&gt;"",
    IF(INT('Drill Size Info'!$AA$19)=INT('Drill Size Info'!$AB$19),
        --(INT('Drill Size Info'!$AA$19) &amp; "." &amp; DB566),
        IF(AND((--(INT('Drill Size Info'!$AA$19) &amp; "." &amp; DB566)&gt;=--('Drill Size Info'!$AA$19)), (--(INT('Drill Size Info'!$AA$19) &amp; "." &amp; DB566)&lt;=--('Drill Size Info'!$AB$19))),
            --(INT('Drill Size Info'!$AA$19) &amp; "." &amp; DB566),
            --(INT('Drill Size Info'!$AB$19) &amp; "." &amp; DB566)
        )
    ),
    IF(DA566&lt;&gt;"",
        IF(INT('Drill Size Info'!$AA$19)=INT('Drill Size Info'!$AB$19),
            --(INT('Drill Size Info'!$AA$19) &amp; "." &amp; LEFT(DA566,3)),
            IF(AND((--(INT('Drill Size Info'!$AA$19) &amp; "." &amp; LEFT(DA566,3))&gt;=--('Drill Size Info'!$AA$19)), (--(INT('Drill Size Info'!$AA$19) &amp; "." &amp; LEFT(DA566,3))&lt;=--('Drill Size Info'!$AB$19))),
                --(INT('Drill Size Info'!$AA$19) &amp; "." &amp; LEFT(DA566,3)),
                --(INT('Drill Size Info'!$AB$19) &amp; "." &amp; LEFT(DA566,3))
            )
        ),
        "OK"
    )
)</f>
        <v>OK</v>
      </c>
      <c r="W566" s="150" t="str">
        <f>IF(DC566&lt;&gt;"",
    IF(INT('Drill Size Info'!$AA$19)=INT('Drill Size Info'!$AB$19),
        --(INT('Drill Size Info'!$AA$19) &amp; "." &amp; DC566),
        IF(AND((--(INT('Drill Size Info'!$AA$19) &amp; "." &amp; DC566)&gt;=--('Drill Size Info'!$AA$19)), (--(INT('Drill Size Info'!$AA$19) &amp; "." &amp; DC566)&lt;=--('Drill Size Info'!$AB$19))),
            --(INT('Drill Size Info'!$AA$19) &amp; "." &amp; DC566),
            --(INT('Drill Size Info'!$AB$19) &amp; "." &amp; DC566)
        )
    ),
    IF(DA566&lt;&gt;"",
        IF(INT('Drill Size Info'!$AA$19)=INT('Drill Size Info'!$AB$19),
            --(INT('Drill Size Info'!$AA$19) &amp; "." &amp; RIGHT(DA566,3)),
            IF(AND((--(INT('Drill Size Info'!$AA$19) &amp; "." &amp; RIGHT(DA566,3))&gt;=--('Drill Size Info'!$AA$19)), (--(INT('Drill Size Info'!$AA$19) &amp; "." &amp; RIGHT(DA566,3))&lt;=--('Drill Size Info'!$AB$19))),
                --(INT('Drill Size Info'!$AA$19) &amp; "." &amp; RIGHT(DA566,3)),
                --(INT('Drill Size Info'!$AB$19) &amp; "." &amp; RIGHT(DA566,3))
            )
        ),
        "N/A"
    )
)</f>
        <v>N/A</v>
      </c>
      <c r="X566" s="150" t="str">
        <f>IF(DE566&lt;&gt;"",
    IF(INT('Drill Size Info'!$AA$19)=INT('Drill Size Info'!$AB$15),
        --(INT('Drill Size Info'!$AA$15) &amp; "." &amp; DE566),
        IF(AND((--(INT('Drill Size Info'!$AA$15) &amp; "." &amp; DE566)&gt;=--('Drill Size Info'!$AA$15)), (--(INT('Drill Size Info'!$AA$15) &amp; "." &amp; DE566)&lt;=--('Drill Size Info'!$AB$15))),
            --(INT('Drill Size Info'!$AA$15) &amp; "." &amp; DE566),
            --(INT('Drill Size Info'!$AB$15) &amp; "." &amp; DE566)
        )
    ),
    IF(DD566&lt;&gt;"",
        IF(INT('Drill Size Info'!$AA$15)=INT('Drill Size Info'!$AB$15),
            --(INT('Drill Size Info'!$AA$15) &amp; "." &amp; LEFT(DD566,3)),
            IF(AND((--(INT('Drill Size Info'!$AA$15) &amp; "." &amp; LEFT(DD566,3))&gt;=--('Drill Size Info'!$AA$15)), (--(INT('Drill Size Info'!$AA$15) &amp; "." &amp; LEFT(DD566,3))&lt;=--('Drill Size Info'!$AB$15))),
                --(INT('Drill Size Info'!$AA$15) &amp; "." &amp; LEFT(DD566,3)),
                --(INT('Drill Size Info'!$AB$15) &amp; "." &amp; LEFT(DD566,3))
            )
        ),
        "OK"
    )
)</f>
        <v>OK</v>
      </c>
      <c r="Y566" s="150" t="str">
        <f>IF(DF566&lt;&gt;"",
    IF(INT('Drill Size Info'!$AA$19)=INT('Drill Size Info'!$AB$15),
        --(INT('Drill Size Info'!$AA$15) &amp; "." &amp; DF566),
        IF(AND((--(INT('Drill Size Info'!$AA$15) &amp; "." &amp; DF566)&gt;=--('Drill Size Info'!$AA$15)), (--(INT('Drill Size Info'!$AA$15) &amp; "." &amp; DF566)&lt;=--('Drill Size Info'!$AB$15))),
            --(INT('Drill Size Info'!$AA$15) &amp; "." &amp; DF566),
            --(INT('Drill Size Info'!$AB$15) &amp; "." &amp; DF566)
        )
    ),
    IF(DD566&lt;&gt;"",
        IF(INT('Drill Size Info'!$AA$15)=INT('Drill Size Info'!$AB$15),
            --(INT('Drill Size Info'!$AA$15) &amp; "." &amp; RIGHT(DD566,3)),
            IF(AND((--(INT('Drill Size Info'!$AA$15) &amp; "." &amp; RIGHT(DD566,3))&gt;=--('Drill Size Info'!$AA$15)), (--(INT('Drill Size Info'!$AA$15) &amp; "." &amp; RIGHT(DD566,3))&lt;=--('Drill Size Info'!$AB$15))),
                --(INT('Drill Size Info'!$AA$15) &amp; "." &amp; RIGHT(DD566,3)),
                --(INT('Drill Size Info'!$AB$15) &amp; "." &amp; RIGHT(DD566,3))
            )
        ),
        "N/A"
    )
)</f>
        <v>N/A</v>
      </c>
      <c r="Z566" s="162"/>
      <c r="AA566" s="162"/>
      <c r="AB566" s="162"/>
      <c r="AC566" s="162"/>
      <c r="AD566" s="162"/>
      <c r="AE566" s="162"/>
      <c r="AF566" s="162"/>
      <c r="AG566" s="162"/>
      <c r="AH566" s="162"/>
      <c r="AI566" s="162"/>
      <c r="AJ566" s="162"/>
      <c r="AK566" s="183"/>
      <c r="AL566" s="183"/>
      <c r="AM566" s="162"/>
      <c r="AN566" s="162"/>
      <c r="AO566" s="162"/>
      <c r="AP566" s="162"/>
      <c r="AQ566" s="162"/>
      <c r="AR566" s="162"/>
      <c r="AS566" s="162"/>
      <c r="AT566" s="162"/>
      <c r="AU566" s="162"/>
      <c r="AV566" s="162"/>
      <c r="AW566" s="162"/>
      <c r="AX566" s="162"/>
      <c r="AY566" s="162"/>
      <c r="AZ566" s="163"/>
      <c r="BA566" s="163"/>
      <c r="BB566" s="163"/>
      <c r="BC566" s="163"/>
      <c r="BD566" s="163"/>
      <c r="BE566" s="163"/>
      <c r="BF566" s="164"/>
      <c r="BG566" s="165"/>
      <c r="BH566" s="162"/>
      <c r="BI566" s="162"/>
      <c r="BJ566" s="164"/>
      <c r="BK566" s="95"/>
      <c r="BL566" s="182"/>
      <c r="BM566" s="182"/>
      <c r="BN566" s="182"/>
      <c r="BO566" s="182"/>
      <c r="BP566" s="95" t="str">
        <f t="shared" si="249"/>
        <v/>
      </c>
    </row>
    <row r="567" spans="2:68" x14ac:dyDescent="0.2">
      <c r="B567" s="156">
        <f t="shared" si="250"/>
        <v>559</v>
      </c>
      <c r="C567" s="158" t="str">
        <f>CONCATENATE('DATA SHEET'!$B$9, 'DATA SHEET'!$Q$2)</f>
        <v>" HWDP</v>
      </c>
      <c r="D567" s="157" t="str">
        <f t="shared" si="251"/>
        <v/>
      </c>
      <c r="E567" s="158" t="str">
        <f>IF('DATA SHEET'!$E$10="Cat 2","N/A","OK")</f>
        <v>OK</v>
      </c>
      <c r="F567" s="158" t="str">
        <f>IF('DATA SHEET'!$E$10="Cat 2","N/A","OK")</f>
        <v>OK</v>
      </c>
      <c r="G567" s="160"/>
      <c r="H567" s="160"/>
      <c r="I567" s="160" t="s">
        <v>194</v>
      </c>
      <c r="J567" s="160" t="str">
        <f t="shared" si="252"/>
        <v>OK</v>
      </c>
      <c r="K567" s="160" t="str">
        <f t="shared" si="252"/>
        <v>OK</v>
      </c>
      <c r="L567" s="160" t="str">
        <f>IF('DATA SHEET'!$B$10="NC-50","N/A","OK")</f>
        <v>OK</v>
      </c>
      <c r="M567" s="160" t="str">
        <f>IF('DATA SHEET'!$B$10="NC-50","N/A","OK")</f>
        <v>OK</v>
      </c>
      <c r="N567" s="160"/>
      <c r="O567" s="160"/>
      <c r="P567" s="160"/>
      <c r="Q567" s="160"/>
      <c r="R567" s="160"/>
      <c r="S567" s="160"/>
      <c r="T567" s="160"/>
      <c r="U567" s="160"/>
      <c r="V567" s="150" t="str">
        <f>IF(DB567&lt;&gt;"",
    IF(INT('Drill Size Info'!$AA$19)=INT('Drill Size Info'!$AB$19),
        --(INT('Drill Size Info'!$AA$19) &amp; "." &amp; DB567),
        IF(AND((--(INT('Drill Size Info'!$AA$19) &amp; "." &amp; DB567)&gt;=--('Drill Size Info'!$AA$19)), (--(INT('Drill Size Info'!$AA$19) &amp; "." &amp; DB567)&lt;=--('Drill Size Info'!$AB$19))),
            --(INT('Drill Size Info'!$AA$19) &amp; "." &amp; DB567),
            --(INT('Drill Size Info'!$AB$19) &amp; "." &amp; DB567)
        )
    ),
    IF(DA567&lt;&gt;"",
        IF(INT('Drill Size Info'!$AA$19)=INT('Drill Size Info'!$AB$19),
            --(INT('Drill Size Info'!$AA$19) &amp; "." &amp; LEFT(DA567,3)),
            IF(AND((--(INT('Drill Size Info'!$AA$19) &amp; "." &amp; LEFT(DA567,3))&gt;=--('Drill Size Info'!$AA$19)), (--(INT('Drill Size Info'!$AA$19) &amp; "." &amp; LEFT(DA567,3))&lt;=--('Drill Size Info'!$AB$19))),
                --(INT('Drill Size Info'!$AA$19) &amp; "." &amp; LEFT(DA567,3)),
                --(INT('Drill Size Info'!$AB$19) &amp; "." &amp; LEFT(DA567,3))
            )
        ),
        "OK"
    )
)</f>
        <v>OK</v>
      </c>
      <c r="W567" s="150" t="str">
        <f>IF(DC567&lt;&gt;"",
    IF(INT('Drill Size Info'!$AA$19)=INT('Drill Size Info'!$AB$19),
        --(INT('Drill Size Info'!$AA$19) &amp; "." &amp; DC567),
        IF(AND((--(INT('Drill Size Info'!$AA$19) &amp; "." &amp; DC567)&gt;=--('Drill Size Info'!$AA$19)), (--(INT('Drill Size Info'!$AA$19) &amp; "." &amp; DC567)&lt;=--('Drill Size Info'!$AB$19))),
            --(INT('Drill Size Info'!$AA$19) &amp; "." &amp; DC567),
            --(INT('Drill Size Info'!$AB$19) &amp; "." &amp; DC567)
        )
    ),
    IF(DA567&lt;&gt;"",
        IF(INT('Drill Size Info'!$AA$19)=INT('Drill Size Info'!$AB$19),
            --(INT('Drill Size Info'!$AA$19) &amp; "." &amp; RIGHT(DA567,3)),
            IF(AND((--(INT('Drill Size Info'!$AA$19) &amp; "." &amp; RIGHT(DA567,3))&gt;=--('Drill Size Info'!$AA$19)), (--(INT('Drill Size Info'!$AA$19) &amp; "." &amp; RIGHT(DA567,3))&lt;=--('Drill Size Info'!$AB$19))),
                --(INT('Drill Size Info'!$AA$19) &amp; "." &amp; RIGHT(DA567,3)),
                --(INT('Drill Size Info'!$AB$19) &amp; "." &amp; RIGHT(DA567,3))
            )
        ),
        "N/A"
    )
)</f>
        <v>N/A</v>
      </c>
      <c r="X567" s="150" t="str">
        <f>IF(DE567&lt;&gt;"",
    IF(INT('Drill Size Info'!$AA$19)=INT('Drill Size Info'!$AB$15),
        --(INT('Drill Size Info'!$AA$15) &amp; "." &amp; DE567),
        IF(AND((--(INT('Drill Size Info'!$AA$15) &amp; "." &amp; DE567)&gt;=--('Drill Size Info'!$AA$15)), (--(INT('Drill Size Info'!$AA$15) &amp; "." &amp; DE567)&lt;=--('Drill Size Info'!$AB$15))),
            --(INT('Drill Size Info'!$AA$15) &amp; "." &amp; DE567),
            --(INT('Drill Size Info'!$AB$15) &amp; "." &amp; DE567)
        )
    ),
    IF(DD567&lt;&gt;"",
        IF(INT('Drill Size Info'!$AA$15)=INT('Drill Size Info'!$AB$15),
            --(INT('Drill Size Info'!$AA$15) &amp; "." &amp; LEFT(DD567,3)),
            IF(AND((--(INT('Drill Size Info'!$AA$15) &amp; "." &amp; LEFT(DD567,3))&gt;=--('Drill Size Info'!$AA$15)), (--(INT('Drill Size Info'!$AA$15) &amp; "." &amp; LEFT(DD567,3))&lt;=--('Drill Size Info'!$AB$15))),
                --(INT('Drill Size Info'!$AA$15) &amp; "." &amp; LEFT(DD567,3)),
                --(INT('Drill Size Info'!$AB$15) &amp; "." &amp; LEFT(DD567,3))
            )
        ),
        "OK"
    )
)</f>
        <v>OK</v>
      </c>
      <c r="Y567" s="150" t="str">
        <f>IF(DF567&lt;&gt;"",
    IF(INT('Drill Size Info'!$AA$19)=INT('Drill Size Info'!$AB$15),
        --(INT('Drill Size Info'!$AA$15) &amp; "." &amp; DF567),
        IF(AND((--(INT('Drill Size Info'!$AA$15) &amp; "." &amp; DF567)&gt;=--('Drill Size Info'!$AA$15)), (--(INT('Drill Size Info'!$AA$15) &amp; "." &amp; DF567)&lt;=--('Drill Size Info'!$AB$15))),
            --(INT('Drill Size Info'!$AA$15) &amp; "." &amp; DF567),
            --(INT('Drill Size Info'!$AB$15) &amp; "." &amp; DF567)
        )
    ),
    IF(DD567&lt;&gt;"",
        IF(INT('Drill Size Info'!$AA$15)=INT('Drill Size Info'!$AB$15),
            --(INT('Drill Size Info'!$AA$15) &amp; "." &amp; RIGHT(DD567,3)),
            IF(AND((--(INT('Drill Size Info'!$AA$15) &amp; "." &amp; RIGHT(DD567,3))&gt;=--('Drill Size Info'!$AA$15)), (--(INT('Drill Size Info'!$AA$15) &amp; "." &amp; RIGHT(DD567,3))&lt;=--('Drill Size Info'!$AB$15))),
                --(INT('Drill Size Info'!$AA$15) &amp; "." &amp; RIGHT(DD567,3)),
                --(INT('Drill Size Info'!$AB$15) &amp; "." &amp; RIGHT(DD567,3))
            )
        ),
        "N/A"
    )
)</f>
        <v>N/A</v>
      </c>
      <c r="Z567" s="162"/>
      <c r="AA567" s="162"/>
      <c r="AB567" s="162"/>
      <c r="AC567" s="162"/>
      <c r="AD567" s="162"/>
      <c r="AE567" s="162"/>
      <c r="AF567" s="162"/>
      <c r="AG567" s="162"/>
      <c r="AH567" s="162"/>
      <c r="AI567" s="162"/>
      <c r="AJ567" s="162"/>
      <c r="AK567" s="183"/>
      <c r="AL567" s="183"/>
      <c r="AM567" s="162"/>
      <c r="AN567" s="162"/>
      <c r="AO567" s="162"/>
      <c r="AP567" s="162"/>
      <c r="AQ567" s="162"/>
      <c r="AR567" s="162"/>
      <c r="AS567" s="162"/>
      <c r="AT567" s="162"/>
      <c r="AU567" s="162"/>
      <c r="AV567" s="162"/>
      <c r="AW567" s="162"/>
      <c r="AX567" s="162"/>
      <c r="AY567" s="162"/>
      <c r="AZ567" s="163"/>
      <c r="BA567" s="163"/>
      <c r="BB567" s="163"/>
      <c r="BC567" s="163"/>
      <c r="BD567" s="163"/>
      <c r="BE567" s="163"/>
      <c r="BF567" s="164"/>
      <c r="BG567" s="165"/>
      <c r="BH567" s="162"/>
      <c r="BI567" s="162"/>
      <c r="BJ567" s="164"/>
      <c r="BK567" s="95"/>
      <c r="BL567" s="182"/>
      <c r="BM567" s="182"/>
      <c r="BN567" s="182"/>
      <c r="BO567" s="182"/>
      <c r="BP567" s="95" t="str">
        <f t="shared" si="249"/>
        <v/>
      </c>
    </row>
    <row r="568" spans="2:68" x14ac:dyDescent="0.2">
      <c r="B568" s="156">
        <f t="shared" si="250"/>
        <v>560</v>
      </c>
      <c r="C568" s="158" t="str">
        <f>CONCATENATE('DATA SHEET'!$B$9, 'DATA SHEET'!$Q$2)</f>
        <v>" HWDP</v>
      </c>
      <c r="D568" s="157" t="str">
        <f t="shared" si="251"/>
        <v/>
      </c>
      <c r="E568" s="158" t="str">
        <f>IF('DATA SHEET'!$E$10="Cat 2","N/A","OK")</f>
        <v>OK</v>
      </c>
      <c r="F568" s="158" t="str">
        <f>IF('DATA SHEET'!$E$10="Cat 2","N/A","OK")</f>
        <v>OK</v>
      </c>
      <c r="G568" s="160"/>
      <c r="H568" s="160"/>
      <c r="I568" s="160" t="s">
        <v>194</v>
      </c>
      <c r="J568" s="160" t="str">
        <f t="shared" si="252"/>
        <v>OK</v>
      </c>
      <c r="K568" s="160" t="str">
        <f t="shared" si="252"/>
        <v>OK</v>
      </c>
      <c r="L568" s="160" t="str">
        <f>IF('DATA SHEET'!$B$10="NC-50","N/A","OK")</f>
        <v>OK</v>
      </c>
      <c r="M568" s="160" t="str">
        <f>IF('DATA SHEET'!$B$10="NC-50","N/A","OK")</f>
        <v>OK</v>
      </c>
      <c r="N568" s="160"/>
      <c r="O568" s="160"/>
      <c r="P568" s="160"/>
      <c r="Q568" s="160"/>
      <c r="R568" s="160"/>
      <c r="S568" s="160"/>
      <c r="T568" s="160"/>
      <c r="U568" s="160"/>
      <c r="V568" s="150" t="str">
        <f>IF(DB568&lt;&gt;"",
    IF(INT('Drill Size Info'!$AA$19)=INT('Drill Size Info'!$AB$19),
        --(INT('Drill Size Info'!$AA$19) &amp; "." &amp; DB568),
        IF(AND((--(INT('Drill Size Info'!$AA$19) &amp; "." &amp; DB568)&gt;=--('Drill Size Info'!$AA$19)), (--(INT('Drill Size Info'!$AA$19) &amp; "." &amp; DB568)&lt;=--('Drill Size Info'!$AB$19))),
            --(INT('Drill Size Info'!$AA$19) &amp; "." &amp; DB568),
            --(INT('Drill Size Info'!$AB$19) &amp; "." &amp; DB568)
        )
    ),
    IF(DA568&lt;&gt;"",
        IF(INT('Drill Size Info'!$AA$19)=INT('Drill Size Info'!$AB$19),
            --(INT('Drill Size Info'!$AA$19) &amp; "." &amp; LEFT(DA568,3)),
            IF(AND((--(INT('Drill Size Info'!$AA$19) &amp; "." &amp; LEFT(DA568,3))&gt;=--('Drill Size Info'!$AA$19)), (--(INT('Drill Size Info'!$AA$19) &amp; "." &amp; LEFT(DA568,3))&lt;=--('Drill Size Info'!$AB$19))),
                --(INT('Drill Size Info'!$AA$19) &amp; "." &amp; LEFT(DA568,3)),
                --(INT('Drill Size Info'!$AB$19) &amp; "." &amp; LEFT(DA568,3))
            )
        ),
        "OK"
    )
)</f>
        <v>OK</v>
      </c>
      <c r="W568" s="150" t="str">
        <f>IF(DC568&lt;&gt;"",
    IF(INT('Drill Size Info'!$AA$19)=INT('Drill Size Info'!$AB$19),
        --(INT('Drill Size Info'!$AA$19) &amp; "." &amp; DC568),
        IF(AND((--(INT('Drill Size Info'!$AA$19) &amp; "." &amp; DC568)&gt;=--('Drill Size Info'!$AA$19)), (--(INT('Drill Size Info'!$AA$19) &amp; "." &amp; DC568)&lt;=--('Drill Size Info'!$AB$19))),
            --(INT('Drill Size Info'!$AA$19) &amp; "." &amp; DC568),
            --(INT('Drill Size Info'!$AB$19) &amp; "." &amp; DC568)
        )
    ),
    IF(DA568&lt;&gt;"",
        IF(INT('Drill Size Info'!$AA$19)=INT('Drill Size Info'!$AB$19),
            --(INT('Drill Size Info'!$AA$19) &amp; "." &amp; RIGHT(DA568,3)),
            IF(AND((--(INT('Drill Size Info'!$AA$19) &amp; "." &amp; RIGHT(DA568,3))&gt;=--('Drill Size Info'!$AA$19)), (--(INT('Drill Size Info'!$AA$19) &amp; "." &amp; RIGHT(DA568,3))&lt;=--('Drill Size Info'!$AB$19))),
                --(INT('Drill Size Info'!$AA$19) &amp; "." &amp; RIGHT(DA568,3)),
                --(INT('Drill Size Info'!$AB$19) &amp; "." &amp; RIGHT(DA568,3))
            )
        ),
        "N/A"
    )
)</f>
        <v>N/A</v>
      </c>
      <c r="X568" s="150" t="str">
        <f>IF(DE568&lt;&gt;"",
    IF(INT('Drill Size Info'!$AA$19)=INT('Drill Size Info'!$AB$15),
        --(INT('Drill Size Info'!$AA$15) &amp; "." &amp; DE568),
        IF(AND((--(INT('Drill Size Info'!$AA$15) &amp; "." &amp; DE568)&gt;=--('Drill Size Info'!$AA$15)), (--(INT('Drill Size Info'!$AA$15) &amp; "." &amp; DE568)&lt;=--('Drill Size Info'!$AB$15))),
            --(INT('Drill Size Info'!$AA$15) &amp; "." &amp; DE568),
            --(INT('Drill Size Info'!$AB$15) &amp; "." &amp; DE568)
        )
    ),
    IF(DD568&lt;&gt;"",
        IF(INT('Drill Size Info'!$AA$15)=INT('Drill Size Info'!$AB$15),
            --(INT('Drill Size Info'!$AA$15) &amp; "." &amp; LEFT(DD568,3)),
            IF(AND((--(INT('Drill Size Info'!$AA$15) &amp; "." &amp; LEFT(DD568,3))&gt;=--('Drill Size Info'!$AA$15)), (--(INT('Drill Size Info'!$AA$15) &amp; "." &amp; LEFT(DD568,3))&lt;=--('Drill Size Info'!$AB$15))),
                --(INT('Drill Size Info'!$AA$15) &amp; "." &amp; LEFT(DD568,3)),
                --(INT('Drill Size Info'!$AB$15) &amp; "." &amp; LEFT(DD568,3))
            )
        ),
        "OK"
    )
)</f>
        <v>OK</v>
      </c>
      <c r="Y568" s="150" t="str">
        <f>IF(DF568&lt;&gt;"",
    IF(INT('Drill Size Info'!$AA$19)=INT('Drill Size Info'!$AB$15),
        --(INT('Drill Size Info'!$AA$15) &amp; "." &amp; DF568),
        IF(AND((--(INT('Drill Size Info'!$AA$15) &amp; "." &amp; DF568)&gt;=--('Drill Size Info'!$AA$15)), (--(INT('Drill Size Info'!$AA$15) &amp; "." &amp; DF568)&lt;=--('Drill Size Info'!$AB$15))),
            --(INT('Drill Size Info'!$AA$15) &amp; "." &amp; DF568),
            --(INT('Drill Size Info'!$AB$15) &amp; "." &amp; DF568)
        )
    ),
    IF(DD568&lt;&gt;"",
        IF(INT('Drill Size Info'!$AA$15)=INT('Drill Size Info'!$AB$15),
            --(INT('Drill Size Info'!$AA$15) &amp; "." &amp; RIGHT(DD568,3)),
            IF(AND((--(INT('Drill Size Info'!$AA$15) &amp; "." &amp; RIGHT(DD568,3))&gt;=--('Drill Size Info'!$AA$15)), (--(INT('Drill Size Info'!$AA$15) &amp; "." &amp; RIGHT(DD568,3))&lt;=--('Drill Size Info'!$AB$15))),
                --(INT('Drill Size Info'!$AA$15) &amp; "." &amp; RIGHT(DD568,3)),
                --(INT('Drill Size Info'!$AB$15) &amp; "." &amp; RIGHT(DD568,3))
            )
        ),
        "N/A"
    )
)</f>
        <v>N/A</v>
      </c>
      <c r="Z568" s="162"/>
      <c r="AA568" s="162"/>
      <c r="AB568" s="162"/>
      <c r="AC568" s="162"/>
      <c r="AD568" s="162"/>
      <c r="AE568" s="162"/>
      <c r="AF568" s="162"/>
      <c r="AG568" s="162"/>
      <c r="AH568" s="162"/>
      <c r="AI568" s="162"/>
      <c r="AJ568" s="162"/>
      <c r="AK568" s="183"/>
      <c r="AL568" s="183"/>
      <c r="AM568" s="162"/>
      <c r="AN568" s="162"/>
      <c r="AO568" s="162"/>
      <c r="AP568" s="162"/>
      <c r="AQ568" s="162"/>
      <c r="AR568" s="162"/>
      <c r="AS568" s="162"/>
      <c r="AT568" s="162"/>
      <c r="AU568" s="162"/>
      <c r="AV568" s="162"/>
      <c r="AW568" s="162"/>
      <c r="AX568" s="162"/>
      <c r="AY568" s="162"/>
      <c r="AZ568" s="163"/>
      <c r="BA568" s="163"/>
      <c r="BB568" s="163"/>
      <c r="BC568" s="163"/>
      <c r="BD568" s="163"/>
      <c r="BE568" s="163"/>
      <c r="BF568" s="164"/>
      <c r="BG568" s="165"/>
      <c r="BH568" s="162"/>
      <c r="BI568" s="162"/>
      <c r="BJ568" s="164"/>
      <c r="BK568" s="95"/>
      <c r="BL568" s="182"/>
      <c r="BM568" s="182"/>
      <c r="BN568" s="182"/>
      <c r="BO568" s="182"/>
      <c r="BP568" s="95" t="str">
        <f t="shared" si="249"/>
        <v/>
      </c>
    </row>
    <row r="569" spans="2:68" x14ac:dyDescent="0.2">
      <c r="B569" s="156">
        <f t="shared" si="250"/>
        <v>561</v>
      </c>
      <c r="C569" s="158" t="str">
        <f>CONCATENATE('DATA SHEET'!$B$9, 'DATA SHEET'!$Q$2)</f>
        <v>" HWDP</v>
      </c>
      <c r="D569" s="157" t="str">
        <f t="shared" si="251"/>
        <v/>
      </c>
      <c r="E569" s="158" t="str">
        <f>IF('DATA SHEET'!$E$10="Cat 2","N/A","OK")</f>
        <v>OK</v>
      </c>
      <c r="F569" s="158" t="str">
        <f>IF('DATA SHEET'!$E$10="Cat 2","N/A","OK")</f>
        <v>OK</v>
      </c>
      <c r="G569" s="160"/>
      <c r="H569" s="160"/>
      <c r="I569" s="160" t="s">
        <v>194</v>
      </c>
      <c r="J569" s="160" t="str">
        <f t="shared" si="252"/>
        <v>OK</v>
      </c>
      <c r="K569" s="160" t="str">
        <f t="shared" si="252"/>
        <v>OK</v>
      </c>
      <c r="L569" s="160" t="str">
        <f>IF('DATA SHEET'!$B$10="NC-50","N/A","OK")</f>
        <v>OK</v>
      </c>
      <c r="M569" s="160" t="str">
        <f>IF('DATA SHEET'!$B$10="NC-50","N/A","OK")</f>
        <v>OK</v>
      </c>
      <c r="N569" s="160"/>
      <c r="O569" s="160"/>
      <c r="P569" s="160"/>
      <c r="Q569" s="160"/>
      <c r="R569" s="160"/>
      <c r="S569" s="160"/>
      <c r="T569" s="160"/>
      <c r="U569" s="160"/>
      <c r="V569" s="150" t="str">
        <f>IF(DB569&lt;&gt;"",
    IF(INT('Drill Size Info'!$AA$19)=INT('Drill Size Info'!$AB$19),
        --(INT('Drill Size Info'!$AA$19) &amp; "." &amp; DB569),
        IF(AND((--(INT('Drill Size Info'!$AA$19) &amp; "." &amp; DB569)&gt;=--('Drill Size Info'!$AA$19)), (--(INT('Drill Size Info'!$AA$19) &amp; "." &amp; DB569)&lt;=--('Drill Size Info'!$AB$19))),
            --(INT('Drill Size Info'!$AA$19) &amp; "." &amp; DB569),
            --(INT('Drill Size Info'!$AB$19) &amp; "." &amp; DB569)
        )
    ),
    IF(DA569&lt;&gt;"",
        IF(INT('Drill Size Info'!$AA$19)=INT('Drill Size Info'!$AB$19),
            --(INT('Drill Size Info'!$AA$19) &amp; "." &amp; LEFT(DA569,3)),
            IF(AND((--(INT('Drill Size Info'!$AA$19) &amp; "." &amp; LEFT(DA569,3))&gt;=--('Drill Size Info'!$AA$19)), (--(INT('Drill Size Info'!$AA$19) &amp; "." &amp; LEFT(DA569,3))&lt;=--('Drill Size Info'!$AB$19))),
                --(INT('Drill Size Info'!$AA$19) &amp; "." &amp; LEFT(DA569,3)),
                --(INT('Drill Size Info'!$AB$19) &amp; "." &amp; LEFT(DA569,3))
            )
        ),
        "OK"
    )
)</f>
        <v>OK</v>
      </c>
      <c r="W569" s="150" t="str">
        <f>IF(DC569&lt;&gt;"",
    IF(INT('Drill Size Info'!$AA$19)=INT('Drill Size Info'!$AB$19),
        --(INT('Drill Size Info'!$AA$19) &amp; "." &amp; DC569),
        IF(AND((--(INT('Drill Size Info'!$AA$19) &amp; "." &amp; DC569)&gt;=--('Drill Size Info'!$AA$19)), (--(INT('Drill Size Info'!$AA$19) &amp; "." &amp; DC569)&lt;=--('Drill Size Info'!$AB$19))),
            --(INT('Drill Size Info'!$AA$19) &amp; "." &amp; DC569),
            --(INT('Drill Size Info'!$AB$19) &amp; "." &amp; DC569)
        )
    ),
    IF(DA569&lt;&gt;"",
        IF(INT('Drill Size Info'!$AA$19)=INT('Drill Size Info'!$AB$19),
            --(INT('Drill Size Info'!$AA$19) &amp; "." &amp; RIGHT(DA569,3)),
            IF(AND((--(INT('Drill Size Info'!$AA$19) &amp; "." &amp; RIGHT(DA569,3))&gt;=--('Drill Size Info'!$AA$19)), (--(INT('Drill Size Info'!$AA$19) &amp; "." &amp; RIGHT(DA569,3))&lt;=--('Drill Size Info'!$AB$19))),
                --(INT('Drill Size Info'!$AA$19) &amp; "." &amp; RIGHT(DA569,3)),
                --(INT('Drill Size Info'!$AB$19) &amp; "." &amp; RIGHT(DA569,3))
            )
        ),
        "N/A"
    )
)</f>
        <v>N/A</v>
      </c>
      <c r="X569" s="150" t="str">
        <f>IF(DE569&lt;&gt;"",
    IF(INT('Drill Size Info'!$AA$19)=INT('Drill Size Info'!$AB$15),
        --(INT('Drill Size Info'!$AA$15) &amp; "." &amp; DE569),
        IF(AND((--(INT('Drill Size Info'!$AA$15) &amp; "." &amp; DE569)&gt;=--('Drill Size Info'!$AA$15)), (--(INT('Drill Size Info'!$AA$15) &amp; "." &amp; DE569)&lt;=--('Drill Size Info'!$AB$15))),
            --(INT('Drill Size Info'!$AA$15) &amp; "." &amp; DE569),
            --(INT('Drill Size Info'!$AB$15) &amp; "." &amp; DE569)
        )
    ),
    IF(DD569&lt;&gt;"",
        IF(INT('Drill Size Info'!$AA$15)=INT('Drill Size Info'!$AB$15),
            --(INT('Drill Size Info'!$AA$15) &amp; "." &amp; LEFT(DD569,3)),
            IF(AND((--(INT('Drill Size Info'!$AA$15) &amp; "." &amp; LEFT(DD569,3))&gt;=--('Drill Size Info'!$AA$15)), (--(INT('Drill Size Info'!$AA$15) &amp; "." &amp; LEFT(DD569,3))&lt;=--('Drill Size Info'!$AB$15))),
                --(INT('Drill Size Info'!$AA$15) &amp; "." &amp; LEFT(DD569,3)),
                --(INT('Drill Size Info'!$AB$15) &amp; "." &amp; LEFT(DD569,3))
            )
        ),
        "OK"
    )
)</f>
        <v>OK</v>
      </c>
      <c r="Y569" s="150" t="str">
        <f>IF(DF569&lt;&gt;"",
    IF(INT('Drill Size Info'!$AA$19)=INT('Drill Size Info'!$AB$15),
        --(INT('Drill Size Info'!$AA$15) &amp; "." &amp; DF569),
        IF(AND((--(INT('Drill Size Info'!$AA$15) &amp; "." &amp; DF569)&gt;=--('Drill Size Info'!$AA$15)), (--(INT('Drill Size Info'!$AA$15) &amp; "." &amp; DF569)&lt;=--('Drill Size Info'!$AB$15))),
            --(INT('Drill Size Info'!$AA$15) &amp; "." &amp; DF569),
            --(INT('Drill Size Info'!$AB$15) &amp; "." &amp; DF569)
        )
    ),
    IF(DD569&lt;&gt;"",
        IF(INT('Drill Size Info'!$AA$15)=INT('Drill Size Info'!$AB$15),
            --(INT('Drill Size Info'!$AA$15) &amp; "." &amp; RIGHT(DD569,3)),
            IF(AND((--(INT('Drill Size Info'!$AA$15) &amp; "." &amp; RIGHT(DD569,3))&gt;=--('Drill Size Info'!$AA$15)), (--(INT('Drill Size Info'!$AA$15) &amp; "." &amp; RIGHT(DD569,3))&lt;=--('Drill Size Info'!$AB$15))),
                --(INT('Drill Size Info'!$AA$15) &amp; "." &amp; RIGHT(DD569,3)),
                --(INT('Drill Size Info'!$AB$15) &amp; "." &amp; RIGHT(DD569,3))
            )
        ),
        "N/A"
    )
)</f>
        <v>N/A</v>
      </c>
      <c r="Z569" s="162"/>
      <c r="AA569" s="162"/>
      <c r="AB569" s="162"/>
      <c r="AC569" s="162"/>
      <c r="AD569" s="162"/>
      <c r="AE569" s="162"/>
      <c r="AF569" s="162"/>
      <c r="AG569" s="162"/>
      <c r="AH569" s="162"/>
      <c r="AI569" s="162"/>
      <c r="AJ569" s="162"/>
      <c r="AK569" s="183"/>
      <c r="AL569" s="183"/>
      <c r="AM569" s="162"/>
      <c r="AN569" s="162"/>
      <c r="AO569" s="162"/>
      <c r="AP569" s="162"/>
      <c r="AQ569" s="162"/>
      <c r="AR569" s="162"/>
      <c r="AS569" s="162"/>
      <c r="AT569" s="162"/>
      <c r="AU569" s="162"/>
      <c r="AV569" s="162"/>
      <c r="AW569" s="162"/>
      <c r="AX569" s="162"/>
      <c r="AY569" s="162"/>
      <c r="AZ569" s="163"/>
      <c r="BA569" s="163"/>
      <c r="BB569" s="163"/>
      <c r="BC569" s="163"/>
      <c r="BD569" s="163"/>
      <c r="BE569" s="163"/>
      <c r="BF569" s="164"/>
      <c r="BG569" s="165"/>
      <c r="BH569" s="162"/>
      <c r="BI569" s="162"/>
      <c r="BJ569" s="164"/>
      <c r="BK569" s="95"/>
      <c r="BL569" s="182"/>
      <c r="BM569" s="182"/>
      <c r="BN569" s="182"/>
      <c r="BO569" s="182"/>
      <c r="BP569" s="95" t="str">
        <f t="shared" si="249"/>
        <v/>
      </c>
    </row>
    <row r="570" spans="2:68" x14ac:dyDescent="0.2">
      <c r="B570" s="156">
        <f t="shared" si="250"/>
        <v>562</v>
      </c>
      <c r="C570" s="158" t="str">
        <f>CONCATENATE('DATA SHEET'!$B$9, 'DATA SHEET'!$Q$2)</f>
        <v>" HWDP</v>
      </c>
      <c r="D570" s="157" t="str">
        <f t="shared" si="251"/>
        <v/>
      </c>
      <c r="E570" s="158" t="str">
        <f>IF('DATA SHEET'!$E$10="Cat 2","N/A","OK")</f>
        <v>OK</v>
      </c>
      <c r="F570" s="158" t="str">
        <f>IF('DATA SHEET'!$E$10="Cat 2","N/A","OK")</f>
        <v>OK</v>
      </c>
      <c r="G570" s="160"/>
      <c r="H570" s="160"/>
      <c r="I570" s="160" t="s">
        <v>194</v>
      </c>
      <c r="J570" s="160" t="str">
        <f t="shared" si="252"/>
        <v>OK</v>
      </c>
      <c r="K570" s="160" t="str">
        <f t="shared" si="252"/>
        <v>OK</v>
      </c>
      <c r="L570" s="160" t="str">
        <f>IF('DATA SHEET'!$B$10="NC-50","N/A","OK")</f>
        <v>OK</v>
      </c>
      <c r="M570" s="160" t="str">
        <f>IF('DATA SHEET'!$B$10="NC-50","N/A","OK")</f>
        <v>OK</v>
      </c>
      <c r="N570" s="160"/>
      <c r="O570" s="160"/>
      <c r="P570" s="160"/>
      <c r="Q570" s="160"/>
      <c r="R570" s="160"/>
      <c r="S570" s="160"/>
      <c r="T570" s="160"/>
      <c r="U570" s="160"/>
      <c r="V570" s="150" t="str">
        <f>IF(DB570&lt;&gt;"",
    IF(INT('Drill Size Info'!$AA$19)=INT('Drill Size Info'!$AB$19),
        --(INT('Drill Size Info'!$AA$19) &amp; "." &amp; DB570),
        IF(AND((--(INT('Drill Size Info'!$AA$19) &amp; "." &amp; DB570)&gt;=--('Drill Size Info'!$AA$19)), (--(INT('Drill Size Info'!$AA$19) &amp; "." &amp; DB570)&lt;=--('Drill Size Info'!$AB$19))),
            --(INT('Drill Size Info'!$AA$19) &amp; "." &amp; DB570),
            --(INT('Drill Size Info'!$AB$19) &amp; "." &amp; DB570)
        )
    ),
    IF(DA570&lt;&gt;"",
        IF(INT('Drill Size Info'!$AA$19)=INT('Drill Size Info'!$AB$19),
            --(INT('Drill Size Info'!$AA$19) &amp; "." &amp; LEFT(DA570,3)),
            IF(AND((--(INT('Drill Size Info'!$AA$19) &amp; "." &amp; LEFT(DA570,3))&gt;=--('Drill Size Info'!$AA$19)), (--(INT('Drill Size Info'!$AA$19) &amp; "." &amp; LEFT(DA570,3))&lt;=--('Drill Size Info'!$AB$19))),
                --(INT('Drill Size Info'!$AA$19) &amp; "." &amp; LEFT(DA570,3)),
                --(INT('Drill Size Info'!$AB$19) &amp; "." &amp; LEFT(DA570,3))
            )
        ),
        "OK"
    )
)</f>
        <v>OK</v>
      </c>
      <c r="W570" s="150" t="str">
        <f>IF(DC570&lt;&gt;"",
    IF(INT('Drill Size Info'!$AA$19)=INT('Drill Size Info'!$AB$19),
        --(INT('Drill Size Info'!$AA$19) &amp; "." &amp; DC570),
        IF(AND((--(INT('Drill Size Info'!$AA$19) &amp; "." &amp; DC570)&gt;=--('Drill Size Info'!$AA$19)), (--(INT('Drill Size Info'!$AA$19) &amp; "." &amp; DC570)&lt;=--('Drill Size Info'!$AB$19))),
            --(INT('Drill Size Info'!$AA$19) &amp; "." &amp; DC570),
            --(INT('Drill Size Info'!$AB$19) &amp; "." &amp; DC570)
        )
    ),
    IF(DA570&lt;&gt;"",
        IF(INT('Drill Size Info'!$AA$19)=INT('Drill Size Info'!$AB$19),
            --(INT('Drill Size Info'!$AA$19) &amp; "." &amp; RIGHT(DA570,3)),
            IF(AND((--(INT('Drill Size Info'!$AA$19) &amp; "." &amp; RIGHT(DA570,3))&gt;=--('Drill Size Info'!$AA$19)), (--(INT('Drill Size Info'!$AA$19) &amp; "." &amp; RIGHT(DA570,3))&lt;=--('Drill Size Info'!$AB$19))),
                --(INT('Drill Size Info'!$AA$19) &amp; "." &amp; RIGHT(DA570,3)),
                --(INT('Drill Size Info'!$AB$19) &amp; "." &amp; RIGHT(DA570,3))
            )
        ),
        "N/A"
    )
)</f>
        <v>N/A</v>
      </c>
      <c r="X570" s="150" t="str">
        <f>IF(DE570&lt;&gt;"",
    IF(INT('Drill Size Info'!$AA$19)=INT('Drill Size Info'!$AB$15),
        --(INT('Drill Size Info'!$AA$15) &amp; "." &amp; DE570),
        IF(AND((--(INT('Drill Size Info'!$AA$15) &amp; "." &amp; DE570)&gt;=--('Drill Size Info'!$AA$15)), (--(INT('Drill Size Info'!$AA$15) &amp; "." &amp; DE570)&lt;=--('Drill Size Info'!$AB$15))),
            --(INT('Drill Size Info'!$AA$15) &amp; "." &amp; DE570),
            --(INT('Drill Size Info'!$AB$15) &amp; "." &amp; DE570)
        )
    ),
    IF(DD570&lt;&gt;"",
        IF(INT('Drill Size Info'!$AA$15)=INT('Drill Size Info'!$AB$15),
            --(INT('Drill Size Info'!$AA$15) &amp; "." &amp; LEFT(DD570,3)),
            IF(AND((--(INT('Drill Size Info'!$AA$15) &amp; "." &amp; LEFT(DD570,3))&gt;=--('Drill Size Info'!$AA$15)), (--(INT('Drill Size Info'!$AA$15) &amp; "." &amp; LEFT(DD570,3))&lt;=--('Drill Size Info'!$AB$15))),
                --(INT('Drill Size Info'!$AA$15) &amp; "." &amp; LEFT(DD570,3)),
                --(INT('Drill Size Info'!$AB$15) &amp; "." &amp; LEFT(DD570,3))
            )
        ),
        "OK"
    )
)</f>
        <v>OK</v>
      </c>
      <c r="Y570" s="150" t="str">
        <f>IF(DF570&lt;&gt;"",
    IF(INT('Drill Size Info'!$AA$19)=INT('Drill Size Info'!$AB$15),
        --(INT('Drill Size Info'!$AA$15) &amp; "." &amp; DF570),
        IF(AND((--(INT('Drill Size Info'!$AA$15) &amp; "." &amp; DF570)&gt;=--('Drill Size Info'!$AA$15)), (--(INT('Drill Size Info'!$AA$15) &amp; "." &amp; DF570)&lt;=--('Drill Size Info'!$AB$15))),
            --(INT('Drill Size Info'!$AA$15) &amp; "." &amp; DF570),
            --(INT('Drill Size Info'!$AB$15) &amp; "." &amp; DF570)
        )
    ),
    IF(DD570&lt;&gt;"",
        IF(INT('Drill Size Info'!$AA$15)=INT('Drill Size Info'!$AB$15),
            --(INT('Drill Size Info'!$AA$15) &amp; "." &amp; RIGHT(DD570,3)),
            IF(AND((--(INT('Drill Size Info'!$AA$15) &amp; "." &amp; RIGHT(DD570,3))&gt;=--('Drill Size Info'!$AA$15)), (--(INT('Drill Size Info'!$AA$15) &amp; "." &amp; RIGHT(DD570,3))&lt;=--('Drill Size Info'!$AB$15))),
                --(INT('Drill Size Info'!$AA$15) &amp; "." &amp; RIGHT(DD570,3)),
                --(INT('Drill Size Info'!$AB$15) &amp; "." &amp; RIGHT(DD570,3))
            )
        ),
        "N/A"
    )
)</f>
        <v>N/A</v>
      </c>
      <c r="Z570" s="162"/>
      <c r="AA570" s="162"/>
      <c r="AB570" s="162"/>
      <c r="AC570" s="162"/>
      <c r="AD570" s="162"/>
      <c r="AE570" s="162"/>
      <c r="AF570" s="162"/>
      <c r="AG570" s="162"/>
      <c r="AH570" s="162"/>
      <c r="AI570" s="162"/>
      <c r="AJ570" s="162"/>
      <c r="AK570" s="183"/>
      <c r="AL570" s="183"/>
      <c r="AM570" s="162"/>
      <c r="AN570" s="162"/>
      <c r="AO570" s="162"/>
      <c r="AP570" s="162"/>
      <c r="AQ570" s="162"/>
      <c r="AR570" s="162"/>
      <c r="AS570" s="162"/>
      <c r="AT570" s="162"/>
      <c r="AU570" s="162"/>
      <c r="AV570" s="162"/>
      <c r="AW570" s="162"/>
      <c r="AX570" s="162"/>
      <c r="AY570" s="162"/>
      <c r="AZ570" s="163"/>
      <c r="BA570" s="163"/>
      <c r="BB570" s="163"/>
      <c r="BC570" s="163"/>
      <c r="BD570" s="163"/>
      <c r="BE570" s="163"/>
      <c r="BF570" s="164"/>
      <c r="BG570" s="165"/>
      <c r="BH570" s="162"/>
      <c r="BI570" s="162"/>
      <c r="BJ570" s="164"/>
      <c r="BK570" s="95"/>
      <c r="BL570" s="182"/>
      <c r="BM570" s="182"/>
      <c r="BN570" s="182"/>
      <c r="BO570" s="182"/>
      <c r="BP570" s="95" t="str">
        <f t="shared" si="249"/>
        <v/>
      </c>
    </row>
    <row r="571" spans="2:68" x14ac:dyDescent="0.2">
      <c r="B571" s="156">
        <f t="shared" si="250"/>
        <v>563</v>
      </c>
      <c r="C571" s="158" t="str">
        <f>CONCATENATE('DATA SHEET'!$B$9, 'DATA SHEET'!$Q$2)</f>
        <v>" HWDP</v>
      </c>
      <c r="D571" s="157" t="str">
        <f t="shared" si="251"/>
        <v/>
      </c>
      <c r="E571" s="158" t="str">
        <f>IF('DATA SHEET'!$E$10="Cat 2","N/A","OK")</f>
        <v>OK</v>
      </c>
      <c r="F571" s="158" t="str">
        <f>IF('DATA SHEET'!$E$10="Cat 2","N/A","OK")</f>
        <v>OK</v>
      </c>
      <c r="G571" s="160"/>
      <c r="H571" s="160"/>
      <c r="I571" s="160" t="s">
        <v>194</v>
      </c>
      <c r="J571" s="160" t="str">
        <f t="shared" si="252"/>
        <v>OK</v>
      </c>
      <c r="K571" s="160" t="str">
        <f t="shared" si="252"/>
        <v>OK</v>
      </c>
      <c r="L571" s="160" t="str">
        <f>IF('DATA SHEET'!$B$10="NC-50","N/A","OK")</f>
        <v>OK</v>
      </c>
      <c r="M571" s="160" t="str">
        <f>IF('DATA SHEET'!$B$10="NC-50","N/A","OK")</f>
        <v>OK</v>
      </c>
      <c r="N571" s="160"/>
      <c r="O571" s="160"/>
      <c r="P571" s="160"/>
      <c r="Q571" s="160"/>
      <c r="R571" s="160"/>
      <c r="S571" s="160"/>
      <c r="T571" s="160"/>
      <c r="U571" s="160"/>
      <c r="V571" s="150" t="str">
        <f>IF(DB571&lt;&gt;"",
    IF(INT('Drill Size Info'!$AA$19)=INT('Drill Size Info'!$AB$19),
        --(INT('Drill Size Info'!$AA$19) &amp; "." &amp; DB571),
        IF(AND((--(INT('Drill Size Info'!$AA$19) &amp; "." &amp; DB571)&gt;=--('Drill Size Info'!$AA$19)), (--(INT('Drill Size Info'!$AA$19) &amp; "." &amp; DB571)&lt;=--('Drill Size Info'!$AB$19))),
            --(INT('Drill Size Info'!$AA$19) &amp; "." &amp; DB571),
            --(INT('Drill Size Info'!$AB$19) &amp; "." &amp; DB571)
        )
    ),
    IF(DA571&lt;&gt;"",
        IF(INT('Drill Size Info'!$AA$19)=INT('Drill Size Info'!$AB$19),
            --(INT('Drill Size Info'!$AA$19) &amp; "." &amp; LEFT(DA571,3)),
            IF(AND((--(INT('Drill Size Info'!$AA$19) &amp; "." &amp; LEFT(DA571,3))&gt;=--('Drill Size Info'!$AA$19)), (--(INT('Drill Size Info'!$AA$19) &amp; "." &amp; LEFT(DA571,3))&lt;=--('Drill Size Info'!$AB$19))),
                --(INT('Drill Size Info'!$AA$19) &amp; "." &amp; LEFT(DA571,3)),
                --(INT('Drill Size Info'!$AB$19) &amp; "." &amp; LEFT(DA571,3))
            )
        ),
        "OK"
    )
)</f>
        <v>OK</v>
      </c>
      <c r="W571" s="150" t="str">
        <f>IF(DC571&lt;&gt;"",
    IF(INT('Drill Size Info'!$AA$19)=INT('Drill Size Info'!$AB$19),
        --(INT('Drill Size Info'!$AA$19) &amp; "." &amp; DC571),
        IF(AND((--(INT('Drill Size Info'!$AA$19) &amp; "." &amp; DC571)&gt;=--('Drill Size Info'!$AA$19)), (--(INT('Drill Size Info'!$AA$19) &amp; "." &amp; DC571)&lt;=--('Drill Size Info'!$AB$19))),
            --(INT('Drill Size Info'!$AA$19) &amp; "." &amp; DC571),
            --(INT('Drill Size Info'!$AB$19) &amp; "." &amp; DC571)
        )
    ),
    IF(DA571&lt;&gt;"",
        IF(INT('Drill Size Info'!$AA$19)=INT('Drill Size Info'!$AB$19),
            --(INT('Drill Size Info'!$AA$19) &amp; "." &amp; RIGHT(DA571,3)),
            IF(AND((--(INT('Drill Size Info'!$AA$19) &amp; "." &amp; RIGHT(DA571,3))&gt;=--('Drill Size Info'!$AA$19)), (--(INT('Drill Size Info'!$AA$19) &amp; "." &amp; RIGHT(DA571,3))&lt;=--('Drill Size Info'!$AB$19))),
                --(INT('Drill Size Info'!$AA$19) &amp; "." &amp; RIGHT(DA571,3)),
                --(INT('Drill Size Info'!$AB$19) &amp; "." &amp; RIGHT(DA571,3))
            )
        ),
        "N/A"
    )
)</f>
        <v>N/A</v>
      </c>
      <c r="X571" s="150" t="str">
        <f>IF(DE571&lt;&gt;"",
    IF(INT('Drill Size Info'!$AA$19)=INT('Drill Size Info'!$AB$15),
        --(INT('Drill Size Info'!$AA$15) &amp; "." &amp; DE571),
        IF(AND((--(INT('Drill Size Info'!$AA$15) &amp; "." &amp; DE571)&gt;=--('Drill Size Info'!$AA$15)), (--(INT('Drill Size Info'!$AA$15) &amp; "." &amp; DE571)&lt;=--('Drill Size Info'!$AB$15))),
            --(INT('Drill Size Info'!$AA$15) &amp; "." &amp; DE571),
            --(INT('Drill Size Info'!$AB$15) &amp; "." &amp; DE571)
        )
    ),
    IF(DD571&lt;&gt;"",
        IF(INT('Drill Size Info'!$AA$15)=INT('Drill Size Info'!$AB$15),
            --(INT('Drill Size Info'!$AA$15) &amp; "." &amp; LEFT(DD571,3)),
            IF(AND((--(INT('Drill Size Info'!$AA$15) &amp; "." &amp; LEFT(DD571,3))&gt;=--('Drill Size Info'!$AA$15)), (--(INT('Drill Size Info'!$AA$15) &amp; "." &amp; LEFT(DD571,3))&lt;=--('Drill Size Info'!$AB$15))),
                --(INT('Drill Size Info'!$AA$15) &amp; "." &amp; LEFT(DD571,3)),
                --(INT('Drill Size Info'!$AB$15) &amp; "." &amp; LEFT(DD571,3))
            )
        ),
        "OK"
    )
)</f>
        <v>OK</v>
      </c>
      <c r="Y571" s="150" t="str">
        <f>IF(DF571&lt;&gt;"",
    IF(INT('Drill Size Info'!$AA$19)=INT('Drill Size Info'!$AB$15),
        --(INT('Drill Size Info'!$AA$15) &amp; "." &amp; DF571),
        IF(AND((--(INT('Drill Size Info'!$AA$15) &amp; "." &amp; DF571)&gt;=--('Drill Size Info'!$AA$15)), (--(INT('Drill Size Info'!$AA$15) &amp; "." &amp; DF571)&lt;=--('Drill Size Info'!$AB$15))),
            --(INT('Drill Size Info'!$AA$15) &amp; "." &amp; DF571),
            --(INT('Drill Size Info'!$AB$15) &amp; "." &amp; DF571)
        )
    ),
    IF(DD571&lt;&gt;"",
        IF(INT('Drill Size Info'!$AA$15)=INT('Drill Size Info'!$AB$15),
            --(INT('Drill Size Info'!$AA$15) &amp; "." &amp; RIGHT(DD571,3)),
            IF(AND((--(INT('Drill Size Info'!$AA$15) &amp; "." &amp; RIGHT(DD571,3))&gt;=--('Drill Size Info'!$AA$15)), (--(INT('Drill Size Info'!$AA$15) &amp; "." &amp; RIGHT(DD571,3))&lt;=--('Drill Size Info'!$AB$15))),
                --(INT('Drill Size Info'!$AA$15) &amp; "." &amp; RIGHT(DD571,3)),
                --(INT('Drill Size Info'!$AB$15) &amp; "." &amp; RIGHT(DD571,3))
            )
        ),
        "N/A"
    )
)</f>
        <v>N/A</v>
      </c>
      <c r="Z571" s="162"/>
      <c r="AA571" s="162"/>
      <c r="AB571" s="162"/>
      <c r="AC571" s="162"/>
      <c r="AD571" s="162"/>
      <c r="AE571" s="162"/>
      <c r="AF571" s="162"/>
      <c r="AG571" s="162"/>
      <c r="AH571" s="162"/>
      <c r="AI571" s="162"/>
      <c r="AJ571" s="162"/>
      <c r="AK571" s="183"/>
      <c r="AL571" s="183"/>
      <c r="AM571" s="162"/>
      <c r="AN571" s="162"/>
      <c r="AO571" s="162"/>
      <c r="AP571" s="162"/>
      <c r="AQ571" s="162"/>
      <c r="AR571" s="162"/>
      <c r="AS571" s="162"/>
      <c r="AT571" s="162"/>
      <c r="AU571" s="162"/>
      <c r="AV571" s="162"/>
      <c r="AW571" s="162"/>
      <c r="AX571" s="162"/>
      <c r="AY571" s="162"/>
      <c r="AZ571" s="163"/>
      <c r="BA571" s="163"/>
      <c r="BB571" s="163"/>
      <c r="BC571" s="163"/>
      <c r="BD571" s="163"/>
      <c r="BE571" s="163"/>
      <c r="BF571" s="164"/>
      <c r="BG571" s="165"/>
      <c r="BH571" s="162"/>
      <c r="BI571" s="162"/>
      <c r="BJ571" s="164"/>
      <c r="BK571" s="95"/>
      <c r="BL571" s="182"/>
      <c r="BM571" s="182"/>
      <c r="BN571" s="182"/>
      <c r="BO571" s="182"/>
      <c r="BP571" s="95" t="str">
        <f t="shared" si="249"/>
        <v/>
      </c>
    </row>
    <row r="572" spans="2:68" x14ac:dyDescent="0.2">
      <c r="B572" s="156">
        <f t="shared" si="250"/>
        <v>564</v>
      </c>
      <c r="C572" s="158" t="str">
        <f>CONCATENATE('DATA SHEET'!$B$9, 'DATA SHEET'!$Q$2)</f>
        <v>" HWDP</v>
      </c>
      <c r="D572" s="157" t="str">
        <f t="shared" si="251"/>
        <v/>
      </c>
      <c r="E572" s="158" t="str">
        <f>IF('DATA SHEET'!$E$10="Cat 2","N/A","OK")</f>
        <v>OK</v>
      </c>
      <c r="F572" s="158" t="str">
        <f>IF('DATA SHEET'!$E$10="Cat 2","N/A","OK")</f>
        <v>OK</v>
      </c>
      <c r="G572" s="160"/>
      <c r="H572" s="160"/>
      <c r="I572" s="160" t="s">
        <v>194</v>
      </c>
      <c r="J572" s="160" t="str">
        <f t="shared" si="252"/>
        <v>OK</v>
      </c>
      <c r="K572" s="160" t="str">
        <f t="shared" si="252"/>
        <v>OK</v>
      </c>
      <c r="L572" s="160" t="str">
        <f>IF('DATA SHEET'!$B$10="NC-50","N/A","OK")</f>
        <v>OK</v>
      </c>
      <c r="M572" s="160" t="str">
        <f>IF('DATA SHEET'!$B$10="NC-50","N/A","OK")</f>
        <v>OK</v>
      </c>
      <c r="N572" s="160"/>
      <c r="O572" s="160"/>
      <c r="P572" s="160"/>
      <c r="Q572" s="160"/>
      <c r="R572" s="160"/>
      <c r="S572" s="160"/>
      <c r="T572" s="160"/>
      <c r="U572" s="160"/>
      <c r="V572" s="150" t="str">
        <f>IF(DB572&lt;&gt;"",
    IF(INT('Drill Size Info'!$AA$19)=INT('Drill Size Info'!$AB$19),
        --(INT('Drill Size Info'!$AA$19) &amp; "." &amp; DB572),
        IF(AND((--(INT('Drill Size Info'!$AA$19) &amp; "." &amp; DB572)&gt;=--('Drill Size Info'!$AA$19)), (--(INT('Drill Size Info'!$AA$19) &amp; "." &amp; DB572)&lt;=--('Drill Size Info'!$AB$19))),
            --(INT('Drill Size Info'!$AA$19) &amp; "." &amp; DB572),
            --(INT('Drill Size Info'!$AB$19) &amp; "." &amp; DB572)
        )
    ),
    IF(DA572&lt;&gt;"",
        IF(INT('Drill Size Info'!$AA$19)=INT('Drill Size Info'!$AB$19),
            --(INT('Drill Size Info'!$AA$19) &amp; "." &amp; LEFT(DA572,3)),
            IF(AND((--(INT('Drill Size Info'!$AA$19) &amp; "." &amp; LEFT(DA572,3))&gt;=--('Drill Size Info'!$AA$19)), (--(INT('Drill Size Info'!$AA$19) &amp; "." &amp; LEFT(DA572,3))&lt;=--('Drill Size Info'!$AB$19))),
                --(INT('Drill Size Info'!$AA$19) &amp; "." &amp; LEFT(DA572,3)),
                --(INT('Drill Size Info'!$AB$19) &amp; "." &amp; LEFT(DA572,3))
            )
        ),
        "OK"
    )
)</f>
        <v>OK</v>
      </c>
      <c r="W572" s="150" t="str">
        <f>IF(DC572&lt;&gt;"",
    IF(INT('Drill Size Info'!$AA$19)=INT('Drill Size Info'!$AB$19),
        --(INT('Drill Size Info'!$AA$19) &amp; "." &amp; DC572),
        IF(AND((--(INT('Drill Size Info'!$AA$19) &amp; "." &amp; DC572)&gt;=--('Drill Size Info'!$AA$19)), (--(INT('Drill Size Info'!$AA$19) &amp; "." &amp; DC572)&lt;=--('Drill Size Info'!$AB$19))),
            --(INT('Drill Size Info'!$AA$19) &amp; "." &amp; DC572),
            --(INT('Drill Size Info'!$AB$19) &amp; "." &amp; DC572)
        )
    ),
    IF(DA572&lt;&gt;"",
        IF(INT('Drill Size Info'!$AA$19)=INT('Drill Size Info'!$AB$19),
            --(INT('Drill Size Info'!$AA$19) &amp; "." &amp; RIGHT(DA572,3)),
            IF(AND((--(INT('Drill Size Info'!$AA$19) &amp; "." &amp; RIGHT(DA572,3))&gt;=--('Drill Size Info'!$AA$19)), (--(INT('Drill Size Info'!$AA$19) &amp; "." &amp; RIGHT(DA572,3))&lt;=--('Drill Size Info'!$AB$19))),
                --(INT('Drill Size Info'!$AA$19) &amp; "." &amp; RIGHT(DA572,3)),
                --(INT('Drill Size Info'!$AB$19) &amp; "." &amp; RIGHT(DA572,3))
            )
        ),
        "N/A"
    )
)</f>
        <v>N/A</v>
      </c>
      <c r="X572" s="150" t="str">
        <f>IF(DE572&lt;&gt;"",
    IF(INT('Drill Size Info'!$AA$19)=INT('Drill Size Info'!$AB$15),
        --(INT('Drill Size Info'!$AA$15) &amp; "." &amp; DE572),
        IF(AND((--(INT('Drill Size Info'!$AA$15) &amp; "." &amp; DE572)&gt;=--('Drill Size Info'!$AA$15)), (--(INT('Drill Size Info'!$AA$15) &amp; "." &amp; DE572)&lt;=--('Drill Size Info'!$AB$15))),
            --(INT('Drill Size Info'!$AA$15) &amp; "." &amp; DE572),
            --(INT('Drill Size Info'!$AB$15) &amp; "." &amp; DE572)
        )
    ),
    IF(DD572&lt;&gt;"",
        IF(INT('Drill Size Info'!$AA$15)=INT('Drill Size Info'!$AB$15),
            --(INT('Drill Size Info'!$AA$15) &amp; "." &amp; LEFT(DD572,3)),
            IF(AND((--(INT('Drill Size Info'!$AA$15) &amp; "." &amp; LEFT(DD572,3))&gt;=--('Drill Size Info'!$AA$15)), (--(INT('Drill Size Info'!$AA$15) &amp; "." &amp; LEFT(DD572,3))&lt;=--('Drill Size Info'!$AB$15))),
                --(INT('Drill Size Info'!$AA$15) &amp; "." &amp; LEFT(DD572,3)),
                --(INT('Drill Size Info'!$AB$15) &amp; "." &amp; LEFT(DD572,3))
            )
        ),
        "OK"
    )
)</f>
        <v>OK</v>
      </c>
      <c r="Y572" s="150" t="str">
        <f>IF(DF572&lt;&gt;"",
    IF(INT('Drill Size Info'!$AA$19)=INT('Drill Size Info'!$AB$15),
        --(INT('Drill Size Info'!$AA$15) &amp; "." &amp; DF572),
        IF(AND((--(INT('Drill Size Info'!$AA$15) &amp; "." &amp; DF572)&gt;=--('Drill Size Info'!$AA$15)), (--(INT('Drill Size Info'!$AA$15) &amp; "." &amp; DF572)&lt;=--('Drill Size Info'!$AB$15))),
            --(INT('Drill Size Info'!$AA$15) &amp; "." &amp; DF572),
            --(INT('Drill Size Info'!$AB$15) &amp; "." &amp; DF572)
        )
    ),
    IF(DD572&lt;&gt;"",
        IF(INT('Drill Size Info'!$AA$15)=INT('Drill Size Info'!$AB$15),
            --(INT('Drill Size Info'!$AA$15) &amp; "." &amp; RIGHT(DD572,3)),
            IF(AND((--(INT('Drill Size Info'!$AA$15) &amp; "." &amp; RIGHT(DD572,3))&gt;=--('Drill Size Info'!$AA$15)), (--(INT('Drill Size Info'!$AA$15) &amp; "." &amp; RIGHT(DD572,3))&lt;=--('Drill Size Info'!$AB$15))),
                --(INT('Drill Size Info'!$AA$15) &amp; "." &amp; RIGHT(DD572,3)),
                --(INT('Drill Size Info'!$AB$15) &amp; "." &amp; RIGHT(DD572,3))
            )
        ),
        "N/A"
    )
)</f>
        <v>N/A</v>
      </c>
      <c r="Z572" s="162"/>
      <c r="AA572" s="162"/>
      <c r="AB572" s="162"/>
      <c r="AC572" s="162"/>
      <c r="AD572" s="162"/>
      <c r="AE572" s="162"/>
      <c r="AF572" s="162"/>
      <c r="AG572" s="162"/>
      <c r="AH572" s="162"/>
      <c r="AI572" s="162"/>
      <c r="AJ572" s="162"/>
      <c r="AK572" s="183"/>
      <c r="AL572" s="183"/>
      <c r="AM572" s="162"/>
      <c r="AN572" s="162"/>
      <c r="AO572" s="162"/>
      <c r="AP572" s="162"/>
      <c r="AQ572" s="162"/>
      <c r="AR572" s="162"/>
      <c r="AS572" s="162"/>
      <c r="AT572" s="162"/>
      <c r="AU572" s="162"/>
      <c r="AV572" s="162"/>
      <c r="AW572" s="162"/>
      <c r="AX572" s="162"/>
      <c r="AY572" s="162"/>
      <c r="AZ572" s="163"/>
      <c r="BA572" s="163"/>
      <c r="BB572" s="163"/>
      <c r="BC572" s="163"/>
      <c r="BD572" s="163"/>
      <c r="BE572" s="163"/>
      <c r="BF572" s="164"/>
      <c r="BG572" s="165"/>
      <c r="BH572" s="162"/>
      <c r="BI572" s="162"/>
      <c r="BJ572" s="164"/>
      <c r="BK572" s="95"/>
      <c r="BL572" s="182"/>
      <c r="BM572" s="182"/>
      <c r="BN572" s="182"/>
      <c r="BO572" s="182"/>
      <c r="BP572" s="95" t="str">
        <f t="shared" si="249"/>
        <v/>
      </c>
    </row>
    <row r="573" spans="2:68" x14ac:dyDescent="0.2">
      <c r="B573" s="156">
        <f t="shared" si="250"/>
        <v>565</v>
      </c>
      <c r="C573" s="158" t="str">
        <f>CONCATENATE('DATA SHEET'!$B$9, 'DATA SHEET'!$Q$2)</f>
        <v>" HWDP</v>
      </c>
      <c r="D573" s="157" t="str">
        <f t="shared" si="251"/>
        <v/>
      </c>
      <c r="E573" s="158" t="str">
        <f>IF('DATA SHEET'!$E$10="Cat 2","N/A","OK")</f>
        <v>OK</v>
      </c>
      <c r="F573" s="158" t="str">
        <f>IF('DATA SHEET'!$E$10="Cat 2","N/A","OK")</f>
        <v>OK</v>
      </c>
      <c r="G573" s="160"/>
      <c r="H573" s="160"/>
      <c r="I573" s="160" t="s">
        <v>194</v>
      </c>
      <c r="J573" s="160" t="str">
        <f t="shared" si="252"/>
        <v>OK</v>
      </c>
      <c r="K573" s="160" t="str">
        <f t="shared" si="252"/>
        <v>OK</v>
      </c>
      <c r="L573" s="160" t="str">
        <f>IF('DATA SHEET'!$B$10="NC-50","N/A","OK")</f>
        <v>OK</v>
      </c>
      <c r="M573" s="160" t="str">
        <f>IF('DATA SHEET'!$B$10="NC-50","N/A","OK")</f>
        <v>OK</v>
      </c>
      <c r="N573" s="160"/>
      <c r="O573" s="160"/>
      <c r="P573" s="160"/>
      <c r="Q573" s="160"/>
      <c r="R573" s="160"/>
      <c r="S573" s="160"/>
      <c r="T573" s="160"/>
      <c r="U573" s="160"/>
      <c r="V573" s="150" t="str">
        <f>IF(DB573&lt;&gt;"",
    IF(INT('Drill Size Info'!$AA$19)=INT('Drill Size Info'!$AB$19),
        --(INT('Drill Size Info'!$AA$19) &amp; "." &amp; DB573),
        IF(AND((--(INT('Drill Size Info'!$AA$19) &amp; "." &amp; DB573)&gt;=--('Drill Size Info'!$AA$19)), (--(INT('Drill Size Info'!$AA$19) &amp; "." &amp; DB573)&lt;=--('Drill Size Info'!$AB$19))),
            --(INT('Drill Size Info'!$AA$19) &amp; "." &amp; DB573),
            --(INT('Drill Size Info'!$AB$19) &amp; "." &amp; DB573)
        )
    ),
    IF(DA573&lt;&gt;"",
        IF(INT('Drill Size Info'!$AA$19)=INT('Drill Size Info'!$AB$19),
            --(INT('Drill Size Info'!$AA$19) &amp; "." &amp; LEFT(DA573,3)),
            IF(AND((--(INT('Drill Size Info'!$AA$19) &amp; "." &amp; LEFT(DA573,3))&gt;=--('Drill Size Info'!$AA$19)), (--(INT('Drill Size Info'!$AA$19) &amp; "." &amp; LEFT(DA573,3))&lt;=--('Drill Size Info'!$AB$19))),
                --(INT('Drill Size Info'!$AA$19) &amp; "." &amp; LEFT(DA573,3)),
                --(INT('Drill Size Info'!$AB$19) &amp; "." &amp; LEFT(DA573,3))
            )
        ),
        "OK"
    )
)</f>
        <v>OK</v>
      </c>
      <c r="W573" s="150" t="str">
        <f>IF(DC573&lt;&gt;"",
    IF(INT('Drill Size Info'!$AA$19)=INT('Drill Size Info'!$AB$19),
        --(INT('Drill Size Info'!$AA$19) &amp; "." &amp; DC573),
        IF(AND((--(INT('Drill Size Info'!$AA$19) &amp; "." &amp; DC573)&gt;=--('Drill Size Info'!$AA$19)), (--(INT('Drill Size Info'!$AA$19) &amp; "." &amp; DC573)&lt;=--('Drill Size Info'!$AB$19))),
            --(INT('Drill Size Info'!$AA$19) &amp; "." &amp; DC573),
            --(INT('Drill Size Info'!$AB$19) &amp; "." &amp; DC573)
        )
    ),
    IF(DA573&lt;&gt;"",
        IF(INT('Drill Size Info'!$AA$19)=INT('Drill Size Info'!$AB$19),
            --(INT('Drill Size Info'!$AA$19) &amp; "." &amp; RIGHT(DA573,3)),
            IF(AND((--(INT('Drill Size Info'!$AA$19) &amp; "." &amp; RIGHT(DA573,3))&gt;=--('Drill Size Info'!$AA$19)), (--(INT('Drill Size Info'!$AA$19) &amp; "." &amp; RIGHT(DA573,3))&lt;=--('Drill Size Info'!$AB$19))),
                --(INT('Drill Size Info'!$AA$19) &amp; "." &amp; RIGHT(DA573,3)),
                --(INT('Drill Size Info'!$AB$19) &amp; "." &amp; RIGHT(DA573,3))
            )
        ),
        "N/A"
    )
)</f>
        <v>N/A</v>
      </c>
      <c r="X573" s="150" t="str">
        <f>IF(DE573&lt;&gt;"",
    IF(INT('Drill Size Info'!$AA$19)=INT('Drill Size Info'!$AB$15),
        --(INT('Drill Size Info'!$AA$15) &amp; "." &amp; DE573),
        IF(AND((--(INT('Drill Size Info'!$AA$15) &amp; "." &amp; DE573)&gt;=--('Drill Size Info'!$AA$15)), (--(INT('Drill Size Info'!$AA$15) &amp; "." &amp; DE573)&lt;=--('Drill Size Info'!$AB$15))),
            --(INT('Drill Size Info'!$AA$15) &amp; "." &amp; DE573),
            --(INT('Drill Size Info'!$AB$15) &amp; "." &amp; DE573)
        )
    ),
    IF(DD573&lt;&gt;"",
        IF(INT('Drill Size Info'!$AA$15)=INT('Drill Size Info'!$AB$15),
            --(INT('Drill Size Info'!$AA$15) &amp; "." &amp; LEFT(DD573,3)),
            IF(AND((--(INT('Drill Size Info'!$AA$15) &amp; "." &amp; LEFT(DD573,3))&gt;=--('Drill Size Info'!$AA$15)), (--(INT('Drill Size Info'!$AA$15) &amp; "." &amp; LEFT(DD573,3))&lt;=--('Drill Size Info'!$AB$15))),
                --(INT('Drill Size Info'!$AA$15) &amp; "." &amp; LEFT(DD573,3)),
                --(INT('Drill Size Info'!$AB$15) &amp; "." &amp; LEFT(DD573,3))
            )
        ),
        "OK"
    )
)</f>
        <v>OK</v>
      </c>
      <c r="Y573" s="150" t="str">
        <f>IF(DF573&lt;&gt;"",
    IF(INT('Drill Size Info'!$AA$19)=INT('Drill Size Info'!$AB$15),
        --(INT('Drill Size Info'!$AA$15) &amp; "." &amp; DF573),
        IF(AND((--(INT('Drill Size Info'!$AA$15) &amp; "." &amp; DF573)&gt;=--('Drill Size Info'!$AA$15)), (--(INT('Drill Size Info'!$AA$15) &amp; "." &amp; DF573)&lt;=--('Drill Size Info'!$AB$15))),
            --(INT('Drill Size Info'!$AA$15) &amp; "." &amp; DF573),
            --(INT('Drill Size Info'!$AB$15) &amp; "." &amp; DF573)
        )
    ),
    IF(DD573&lt;&gt;"",
        IF(INT('Drill Size Info'!$AA$15)=INT('Drill Size Info'!$AB$15),
            --(INT('Drill Size Info'!$AA$15) &amp; "." &amp; RIGHT(DD573,3)),
            IF(AND((--(INT('Drill Size Info'!$AA$15) &amp; "." &amp; RIGHT(DD573,3))&gt;=--('Drill Size Info'!$AA$15)), (--(INT('Drill Size Info'!$AA$15) &amp; "." &amp; RIGHT(DD573,3))&lt;=--('Drill Size Info'!$AB$15))),
                --(INT('Drill Size Info'!$AA$15) &amp; "." &amp; RIGHT(DD573,3)),
                --(INT('Drill Size Info'!$AB$15) &amp; "." &amp; RIGHT(DD573,3))
            )
        ),
        "N/A"
    )
)</f>
        <v>N/A</v>
      </c>
      <c r="Z573" s="162"/>
      <c r="AA573" s="162"/>
      <c r="AB573" s="162"/>
      <c r="AC573" s="162"/>
      <c r="AD573" s="162"/>
      <c r="AE573" s="162"/>
      <c r="AF573" s="162"/>
      <c r="AG573" s="162"/>
      <c r="AH573" s="162"/>
      <c r="AI573" s="162"/>
      <c r="AJ573" s="162"/>
      <c r="AK573" s="183"/>
      <c r="AL573" s="183"/>
      <c r="AM573" s="162"/>
      <c r="AN573" s="162"/>
      <c r="AO573" s="162"/>
      <c r="AP573" s="162"/>
      <c r="AQ573" s="162"/>
      <c r="AR573" s="162"/>
      <c r="AS573" s="162"/>
      <c r="AT573" s="162"/>
      <c r="AU573" s="162"/>
      <c r="AV573" s="162"/>
      <c r="AW573" s="162"/>
      <c r="AX573" s="162"/>
      <c r="AY573" s="162"/>
      <c r="AZ573" s="163"/>
      <c r="BA573" s="163"/>
      <c r="BB573" s="163"/>
      <c r="BC573" s="163"/>
      <c r="BD573" s="163"/>
      <c r="BE573" s="163"/>
      <c r="BF573" s="164"/>
      <c r="BG573" s="165"/>
      <c r="BH573" s="162"/>
      <c r="BI573" s="162"/>
      <c r="BJ573" s="164"/>
      <c r="BK573" s="95"/>
      <c r="BL573" s="182"/>
      <c r="BM573" s="182"/>
      <c r="BN573" s="182"/>
      <c r="BO573" s="182"/>
      <c r="BP573" s="95" t="str">
        <f t="shared" si="249"/>
        <v/>
      </c>
    </row>
    <row r="574" spans="2:68" x14ac:dyDescent="0.2">
      <c r="B574" s="156">
        <f t="shared" si="250"/>
        <v>566</v>
      </c>
      <c r="C574" s="158" t="str">
        <f>CONCATENATE('DATA SHEET'!$B$9, 'DATA SHEET'!$Q$2)</f>
        <v>" HWDP</v>
      </c>
      <c r="D574" s="157" t="str">
        <f t="shared" si="251"/>
        <v/>
      </c>
      <c r="E574" s="158" t="str">
        <f>IF('DATA SHEET'!$E$10="Cat 2","N/A","OK")</f>
        <v>OK</v>
      </c>
      <c r="F574" s="158" t="str">
        <f>IF('DATA SHEET'!$E$10="Cat 2","N/A","OK")</f>
        <v>OK</v>
      </c>
      <c r="G574" s="160"/>
      <c r="H574" s="160"/>
      <c r="I574" s="160" t="s">
        <v>194</v>
      </c>
      <c r="J574" s="160" t="str">
        <f t="shared" si="252"/>
        <v>OK</v>
      </c>
      <c r="K574" s="160" t="str">
        <f t="shared" si="252"/>
        <v>OK</v>
      </c>
      <c r="L574" s="160" t="str">
        <f>IF('DATA SHEET'!$B$10="NC-50","N/A","OK")</f>
        <v>OK</v>
      </c>
      <c r="M574" s="160" t="str">
        <f>IF('DATA SHEET'!$B$10="NC-50","N/A","OK")</f>
        <v>OK</v>
      </c>
      <c r="N574" s="160"/>
      <c r="O574" s="160"/>
      <c r="P574" s="160"/>
      <c r="Q574" s="160"/>
      <c r="R574" s="160"/>
      <c r="S574" s="160"/>
      <c r="T574" s="160"/>
      <c r="U574" s="160"/>
      <c r="V574" s="150" t="str">
        <f>IF(DB574&lt;&gt;"",
    IF(INT('Drill Size Info'!$AA$19)=INT('Drill Size Info'!$AB$19),
        --(INT('Drill Size Info'!$AA$19) &amp; "." &amp; DB574),
        IF(AND((--(INT('Drill Size Info'!$AA$19) &amp; "." &amp; DB574)&gt;=--('Drill Size Info'!$AA$19)), (--(INT('Drill Size Info'!$AA$19) &amp; "." &amp; DB574)&lt;=--('Drill Size Info'!$AB$19))),
            --(INT('Drill Size Info'!$AA$19) &amp; "." &amp; DB574),
            --(INT('Drill Size Info'!$AB$19) &amp; "." &amp; DB574)
        )
    ),
    IF(DA574&lt;&gt;"",
        IF(INT('Drill Size Info'!$AA$19)=INT('Drill Size Info'!$AB$19),
            --(INT('Drill Size Info'!$AA$19) &amp; "." &amp; LEFT(DA574,3)),
            IF(AND((--(INT('Drill Size Info'!$AA$19) &amp; "." &amp; LEFT(DA574,3))&gt;=--('Drill Size Info'!$AA$19)), (--(INT('Drill Size Info'!$AA$19) &amp; "." &amp; LEFT(DA574,3))&lt;=--('Drill Size Info'!$AB$19))),
                --(INT('Drill Size Info'!$AA$19) &amp; "." &amp; LEFT(DA574,3)),
                --(INT('Drill Size Info'!$AB$19) &amp; "." &amp; LEFT(DA574,3))
            )
        ),
        "OK"
    )
)</f>
        <v>OK</v>
      </c>
      <c r="W574" s="150" t="str">
        <f>IF(DC574&lt;&gt;"",
    IF(INT('Drill Size Info'!$AA$19)=INT('Drill Size Info'!$AB$19),
        --(INT('Drill Size Info'!$AA$19) &amp; "." &amp; DC574),
        IF(AND((--(INT('Drill Size Info'!$AA$19) &amp; "." &amp; DC574)&gt;=--('Drill Size Info'!$AA$19)), (--(INT('Drill Size Info'!$AA$19) &amp; "." &amp; DC574)&lt;=--('Drill Size Info'!$AB$19))),
            --(INT('Drill Size Info'!$AA$19) &amp; "." &amp; DC574),
            --(INT('Drill Size Info'!$AB$19) &amp; "." &amp; DC574)
        )
    ),
    IF(DA574&lt;&gt;"",
        IF(INT('Drill Size Info'!$AA$19)=INT('Drill Size Info'!$AB$19),
            --(INT('Drill Size Info'!$AA$19) &amp; "." &amp; RIGHT(DA574,3)),
            IF(AND((--(INT('Drill Size Info'!$AA$19) &amp; "." &amp; RIGHT(DA574,3))&gt;=--('Drill Size Info'!$AA$19)), (--(INT('Drill Size Info'!$AA$19) &amp; "." &amp; RIGHT(DA574,3))&lt;=--('Drill Size Info'!$AB$19))),
                --(INT('Drill Size Info'!$AA$19) &amp; "." &amp; RIGHT(DA574,3)),
                --(INT('Drill Size Info'!$AB$19) &amp; "." &amp; RIGHT(DA574,3))
            )
        ),
        "N/A"
    )
)</f>
        <v>N/A</v>
      </c>
      <c r="X574" s="150" t="str">
        <f>IF(DE574&lt;&gt;"",
    IF(INT('Drill Size Info'!$AA$19)=INT('Drill Size Info'!$AB$15),
        --(INT('Drill Size Info'!$AA$15) &amp; "." &amp; DE574),
        IF(AND((--(INT('Drill Size Info'!$AA$15) &amp; "." &amp; DE574)&gt;=--('Drill Size Info'!$AA$15)), (--(INT('Drill Size Info'!$AA$15) &amp; "." &amp; DE574)&lt;=--('Drill Size Info'!$AB$15))),
            --(INT('Drill Size Info'!$AA$15) &amp; "." &amp; DE574),
            --(INT('Drill Size Info'!$AB$15) &amp; "." &amp; DE574)
        )
    ),
    IF(DD574&lt;&gt;"",
        IF(INT('Drill Size Info'!$AA$15)=INT('Drill Size Info'!$AB$15),
            --(INT('Drill Size Info'!$AA$15) &amp; "." &amp; LEFT(DD574,3)),
            IF(AND((--(INT('Drill Size Info'!$AA$15) &amp; "." &amp; LEFT(DD574,3))&gt;=--('Drill Size Info'!$AA$15)), (--(INT('Drill Size Info'!$AA$15) &amp; "." &amp; LEFT(DD574,3))&lt;=--('Drill Size Info'!$AB$15))),
                --(INT('Drill Size Info'!$AA$15) &amp; "." &amp; LEFT(DD574,3)),
                --(INT('Drill Size Info'!$AB$15) &amp; "." &amp; LEFT(DD574,3))
            )
        ),
        "OK"
    )
)</f>
        <v>OK</v>
      </c>
      <c r="Y574" s="150" t="str">
        <f>IF(DF574&lt;&gt;"",
    IF(INT('Drill Size Info'!$AA$19)=INT('Drill Size Info'!$AB$15),
        --(INT('Drill Size Info'!$AA$15) &amp; "." &amp; DF574),
        IF(AND((--(INT('Drill Size Info'!$AA$15) &amp; "." &amp; DF574)&gt;=--('Drill Size Info'!$AA$15)), (--(INT('Drill Size Info'!$AA$15) &amp; "." &amp; DF574)&lt;=--('Drill Size Info'!$AB$15))),
            --(INT('Drill Size Info'!$AA$15) &amp; "." &amp; DF574),
            --(INT('Drill Size Info'!$AB$15) &amp; "." &amp; DF574)
        )
    ),
    IF(DD574&lt;&gt;"",
        IF(INT('Drill Size Info'!$AA$15)=INT('Drill Size Info'!$AB$15),
            --(INT('Drill Size Info'!$AA$15) &amp; "." &amp; RIGHT(DD574,3)),
            IF(AND((--(INT('Drill Size Info'!$AA$15) &amp; "." &amp; RIGHT(DD574,3))&gt;=--('Drill Size Info'!$AA$15)), (--(INT('Drill Size Info'!$AA$15) &amp; "." &amp; RIGHT(DD574,3))&lt;=--('Drill Size Info'!$AB$15))),
                --(INT('Drill Size Info'!$AA$15) &amp; "." &amp; RIGHT(DD574,3)),
                --(INT('Drill Size Info'!$AB$15) &amp; "." &amp; RIGHT(DD574,3))
            )
        ),
        "N/A"
    )
)</f>
        <v>N/A</v>
      </c>
      <c r="Z574" s="162"/>
      <c r="AA574" s="162"/>
      <c r="AB574" s="162"/>
      <c r="AC574" s="162"/>
      <c r="AD574" s="162"/>
      <c r="AE574" s="162"/>
      <c r="AF574" s="162"/>
      <c r="AG574" s="162"/>
      <c r="AH574" s="162"/>
      <c r="AI574" s="162"/>
      <c r="AJ574" s="162"/>
      <c r="AK574" s="183"/>
      <c r="AL574" s="183"/>
      <c r="AM574" s="162"/>
      <c r="AN574" s="162"/>
      <c r="AO574" s="162"/>
      <c r="AP574" s="162"/>
      <c r="AQ574" s="162"/>
      <c r="AR574" s="162"/>
      <c r="AS574" s="162"/>
      <c r="AT574" s="162"/>
      <c r="AU574" s="162"/>
      <c r="AV574" s="162"/>
      <c r="AW574" s="162"/>
      <c r="AX574" s="162"/>
      <c r="AY574" s="162"/>
      <c r="AZ574" s="163"/>
      <c r="BA574" s="163"/>
      <c r="BB574" s="163"/>
      <c r="BC574" s="163"/>
      <c r="BD574" s="163"/>
      <c r="BE574" s="163"/>
      <c r="BF574" s="164"/>
      <c r="BG574" s="165"/>
      <c r="BH574" s="162"/>
      <c r="BI574" s="162"/>
      <c r="BJ574" s="164"/>
      <c r="BK574" s="95"/>
      <c r="BL574" s="182"/>
      <c r="BM574" s="182"/>
      <c r="BN574" s="182"/>
      <c r="BO574" s="182"/>
      <c r="BP574" s="95" t="str">
        <f t="shared" si="249"/>
        <v/>
      </c>
    </row>
    <row r="575" spans="2:68" x14ac:dyDescent="0.2">
      <c r="B575" s="156">
        <f t="shared" si="250"/>
        <v>567</v>
      </c>
      <c r="C575" s="158" t="str">
        <f>CONCATENATE('DATA SHEET'!$B$9, 'DATA SHEET'!$Q$2)</f>
        <v>" HWDP</v>
      </c>
      <c r="D575" s="157" t="str">
        <f t="shared" si="251"/>
        <v/>
      </c>
      <c r="E575" s="158" t="str">
        <f>IF('DATA SHEET'!$E$10="Cat 2","N/A","OK")</f>
        <v>OK</v>
      </c>
      <c r="F575" s="158" t="str">
        <f>IF('DATA SHEET'!$E$10="Cat 2","N/A","OK")</f>
        <v>OK</v>
      </c>
      <c r="G575" s="160"/>
      <c r="H575" s="160"/>
      <c r="I575" s="160" t="s">
        <v>194</v>
      </c>
      <c r="J575" s="160" t="str">
        <f t="shared" si="252"/>
        <v>OK</v>
      </c>
      <c r="K575" s="160" t="str">
        <f t="shared" si="252"/>
        <v>OK</v>
      </c>
      <c r="L575" s="160" t="str">
        <f>IF('DATA SHEET'!$B$10="NC-50","N/A","OK")</f>
        <v>OK</v>
      </c>
      <c r="M575" s="160" t="str">
        <f>IF('DATA SHEET'!$B$10="NC-50","N/A","OK")</f>
        <v>OK</v>
      </c>
      <c r="N575" s="160"/>
      <c r="O575" s="160"/>
      <c r="P575" s="160"/>
      <c r="Q575" s="160"/>
      <c r="R575" s="160"/>
      <c r="S575" s="160"/>
      <c r="T575" s="160"/>
      <c r="U575" s="160"/>
      <c r="V575" s="150" t="str">
        <f>IF(DB575&lt;&gt;"",
    IF(INT('Drill Size Info'!$AA$19)=INT('Drill Size Info'!$AB$19),
        --(INT('Drill Size Info'!$AA$19) &amp; "." &amp; DB575),
        IF(AND((--(INT('Drill Size Info'!$AA$19) &amp; "." &amp; DB575)&gt;=--('Drill Size Info'!$AA$19)), (--(INT('Drill Size Info'!$AA$19) &amp; "." &amp; DB575)&lt;=--('Drill Size Info'!$AB$19))),
            --(INT('Drill Size Info'!$AA$19) &amp; "." &amp; DB575),
            --(INT('Drill Size Info'!$AB$19) &amp; "." &amp; DB575)
        )
    ),
    IF(DA575&lt;&gt;"",
        IF(INT('Drill Size Info'!$AA$19)=INT('Drill Size Info'!$AB$19),
            --(INT('Drill Size Info'!$AA$19) &amp; "." &amp; LEFT(DA575,3)),
            IF(AND((--(INT('Drill Size Info'!$AA$19) &amp; "." &amp; LEFT(DA575,3))&gt;=--('Drill Size Info'!$AA$19)), (--(INT('Drill Size Info'!$AA$19) &amp; "." &amp; LEFT(DA575,3))&lt;=--('Drill Size Info'!$AB$19))),
                --(INT('Drill Size Info'!$AA$19) &amp; "." &amp; LEFT(DA575,3)),
                --(INT('Drill Size Info'!$AB$19) &amp; "." &amp; LEFT(DA575,3))
            )
        ),
        "OK"
    )
)</f>
        <v>OK</v>
      </c>
      <c r="W575" s="150" t="str">
        <f>IF(DC575&lt;&gt;"",
    IF(INT('Drill Size Info'!$AA$19)=INT('Drill Size Info'!$AB$19),
        --(INT('Drill Size Info'!$AA$19) &amp; "." &amp; DC575),
        IF(AND((--(INT('Drill Size Info'!$AA$19) &amp; "." &amp; DC575)&gt;=--('Drill Size Info'!$AA$19)), (--(INT('Drill Size Info'!$AA$19) &amp; "." &amp; DC575)&lt;=--('Drill Size Info'!$AB$19))),
            --(INT('Drill Size Info'!$AA$19) &amp; "." &amp; DC575),
            --(INT('Drill Size Info'!$AB$19) &amp; "." &amp; DC575)
        )
    ),
    IF(DA575&lt;&gt;"",
        IF(INT('Drill Size Info'!$AA$19)=INT('Drill Size Info'!$AB$19),
            --(INT('Drill Size Info'!$AA$19) &amp; "." &amp; RIGHT(DA575,3)),
            IF(AND((--(INT('Drill Size Info'!$AA$19) &amp; "." &amp; RIGHT(DA575,3))&gt;=--('Drill Size Info'!$AA$19)), (--(INT('Drill Size Info'!$AA$19) &amp; "." &amp; RIGHT(DA575,3))&lt;=--('Drill Size Info'!$AB$19))),
                --(INT('Drill Size Info'!$AA$19) &amp; "." &amp; RIGHT(DA575,3)),
                --(INT('Drill Size Info'!$AB$19) &amp; "." &amp; RIGHT(DA575,3))
            )
        ),
        "N/A"
    )
)</f>
        <v>N/A</v>
      </c>
      <c r="X575" s="150" t="str">
        <f>IF(DE575&lt;&gt;"",
    IF(INT('Drill Size Info'!$AA$19)=INT('Drill Size Info'!$AB$15),
        --(INT('Drill Size Info'!$AA$15) &amp; "." &amp; DE575),
        IF(AND((--(INT('Drill Size Info'!$AA$15) &amp; "." &amp; DE575)&gt;=--('Drill Size Info'!$AA$15)), (--(INT('Drill Size Info'!$AA$15) &amp; "." &amp; DE575)&lt;=--('Drill Size Info'!$AB$15))),
            --(INT('Drill Size Info'!$AA$15) &amp; "." &amp; DE575),
            --(INT('Drill Size Info'!$AB$15) &amp; "." &amp; DE575)
        )
    ),
    IF(DD575&lt;&gt;"",
        IF(INT('Drill Size Info'!$AA$15)=INT('Drill Size Info'!$AB$15),
            --(INT('Drill Size Info'!$AA$15) &amp; "." &amp; LEFT(DD575,3)),
            IF(AND((--(INT('Drill Size Info'!$AA$15) &amp; "." &amp; LEFT(DD575,3))&gt;=--('Drill Size Info'!$AA$15)), (--(INT('Drill Size Info'!$AA$15) &amp; "." &amp; LEFT(DD575,3))&lt;=--('Drill Size Info'!$AB$15))),
                --(INT('Drill Size Info'!$AA$15) &amp; "." &amp; LEFT(DD575,3)),
                --(INT('Drill Size Info'!$AB$15) &amp; "." &amp; LEFT(DD575,3))
            )
        ),
        "OK"
    )
)</f>
        <v>OK</v>
      </c>
      <c r="Y575" s="150" t="str">
        <f>IF(DF575&lt;&gt;"",
    IF(INT('Drill Size Info'!$AA$19)=INT('Drill Size Info'!$AB$15),
        --(INT('Drill Size Info'!$AA$15) &amp; "." &amp; DF575),
        IF(AND((--(INT('Drill Size Info'!$AA$15) &amp; "." &amp; DF575)&gt;=--('Drill Size Info'!$AA$15)), (--(INT('Drill Size Info'!$AA$15) &amp; "." &amp; DF575)&lt;=--('Drill Size Info'!$AB$15))),
            --(INT('Drill Size Info'!$AA$15) &amp; "." &amp; DF575),
            --(INT('Drill Size Info'!$AB$15) &amp; "." &amp; DF575)
        )
    ),
    IF(DD575&lt;&gt;"",
        IF(INT('Drill Size Info'!$AA$15)=INT('Drill Size Info'!$AB$15),
            --(INT('Drill Size Info'!$AA$15) &amp; "." &amp; RIGHT(DD575,3)),
            IF(AND((--(INT('Drill Size Info'!$AA$15) &amp; "." &amp; RIGHT(DD575,3))&gt;=--('Drill Size Info'!$AA$15)), (--(INT('Drill Size Info'!$AA$15) &amp; "." &amp; RIGHT(DD575,3))&lt;=--('Drill Size Info'!$AB$15))),
                --(INT('Drill Size Info'!$AA$15) &amp; "." &amp; RIGHT(DD575,3)),
                --(INT('Drill Size Info'!$AB$15) &amp; "." &amp; RIGHT(DD575,3))
            )
        ),
        "N/A"
    )
)</f>
        <v>N/A</v>
      </c>
      <c r="Z575" s="162"/>
      <c r="AA575" s="162"/>
      <c r="AB575" s="162"/>
      <c r="AC575" s="162"/>
      <c r="AD575" s="162"/>
      <c r="AE575" s="162"/>
      <c r="AF575" s="162"/>
      <c r="AG575" s="162"/>
      <c r="AH575" s="162"/>
      <c r="AI575" s="162"/>
      <c r="AJ575" s="162"/>
      <c r="AK575" s="183"/>
      <c r="AL575" s="183"/>
      <c r="AM575" s="162"/>
      <c r="AN575" s="162"/>
      <c r="AO575" s="162"/>
      <c r="AP575" s="162"/>
      <c r="AQ575" s="162"/>
      <c r="AR575" s="162"/>
      <c r="AS575" s="162"/>
      <c r="AT575" s="162"/>
      <c r="AU575" s="162"/>
      <c r="AV575" s="162"/>
      <c r="AW575" s="162"/>
      <c r="AX575" s="162"/>
      <c r="AY575" s="162"/>
      <c r="AZ575" s="163"/>
      <c r="BA575" s="163"/>
      <c r="BB575" s="163"/>
      <c r="BC575" s="163"/>
      <c r="BD575" s="163"/>
      <c r="BE575" s="163"/>
      <c r="BF575" s="164"/>
      <c r="BG575" s="165"/>
      <c r="BH575" s="162"/>
      <c r="BI575" s="162"/>
      <c r="BJ575" s="164"/>
      <c r="BK575" s="95"/>
      <c r="BL575" s="182"/>
      <c r="BM575" s="182"/>
      <c r="BN575" s="182"/>
      <c r="BO575" s="182"/>
      <c r="BP575" s="95" t="str">
        <f t="shared" si="249"/>
        <v/>
      </c>
    </row>
    <row r="576" spans="2:68" x14ac:dyDescent="0.2">
      <c r="B576" s="156">
        <f t="shared" si="250"/>
        <v>568</v>
      </c>
      <c r="C576" s="158" t="str">
        <f>CONCATENATE('DATA SHEET'!$B$9, 'DATA SHEET'!$Q$2)</f>
        <v>" HWDP</v>
      </c>
      <c r="D576" s="157" t="str">
        <f t="shared" si="251"/>
        <v/>
      </c>
      <c r="E576" s="158" t="str">
        <f>IF('DATA SHEET'!$E$10="Cat 2","N/A","OK")</f>
        <v>OK</v>
      </c>
      <c r="F576" s="158" t="str">
        <f>IF('DATA SHEET'!$E$10="Cat 2","N/A","OK")</f>
        <v>OK</v>
      </c>
      <c r="G576" s="160"/>
      <c r="H576" s="160"/>
      <c r="I576" s="160" t="s">
        <v>194</v>
      </c>
      <c r="J576" s="160" t="str">
        <f t="shared" si="252"/>
        <v>OK</v>
      </c>
      <c r="K576" s="160" t="str">
        <f t="shared" si="252"/>
        <v>OK</v>
      </c>
      <c r="L576" s="160" t="str">
        <f>IF('DATA SHEET'!$B$10="NC-50","N/A","OK")</f>
        <v>OK</v>
      </c>
      <c r="M576" s="160" t="str">
        <f>IF('DATA SHEET'!$B$10="NC-50","N/A","OK")</f>
        <v>OK</v>
      </c>
      <c r="N576" s="160"/>
      <c r="O576" s="160"/>
      <c r="P576" s="160"/>
      <c r="Q576" s="160"/>
      <c r="R576" s="160"/>
      <c r="S576" s="160"/>
      <c r="T576" s="160"/>
      <c r="U576" s="160"/>
      <c r="V576" s="150" t="str">
        <f>IF(DB576&lt;&gt;"",
    IF(INT('Drill Size Info'!$AA$19)=INT('Drill Size Info'!$AB$19),
        --(INT('Drill Size Info'!$AA$19) &amp; "." &amp; DB576),
        IF(AND((--(INT('Drill Size Info'!$AA$19) &amp; "." &amp; DB576)&gt;=--('Drill Size Info'!$AA$19)), (--(INT('Drill Size Info'!$AA$19) &amp; "." &amp; DB576)&lt;=--('Drill Size Info'!$AB$19))),
            --(INT('Drill Size Info'!$AA$19) &amp; "." &amp; DB576),
            --(INT('Drill Size Info'!$AB$19) &amp; "." &amp; DB576)
        )
    ),
    IF(DA576&lt;&gt;"",
        IF(INT('Drill Size Info'!$AA$19)=INT('Drill Size Info'!$AB$19),
            --(INT('Drill Size Info'!$AA$19) &amp; "." &amp; LEFT(DA576,3)),
            IF(AND((--(INT('Drill Size Info'!$AA$19) &amp; "." &amp; LEFT(DA576,3))&gt;=--('Drill Size Info'!$AA$19)), (--(INT('Drill Size Info'!$AA$19) &amp; "." &amp; LEFT(DA576,3))&lt;=--('Drill Size Info'!$AB$19))),
                --(INT('Drill Size Info'!$AA$19) &amp; "." &amp; LEFT(DA576,3)),
                --(INT('Drill Size Info'!$AB$19) &amp; "." &amp; LEFT(DA576,3))
            )
        ),
        "OK"
    )
)</f>
        <v>OK</v>
      </c>
      <c r="W576" s="150" t="str">
        <f>IF(DC576&lt;&gt;"",
    IF(INT('Drill Size Info'!$AA$19)=INT('Drill Size Info'!$AB$19),
        --(INT('Drill Size Info'!$AA$19) &amp; "." &amp; DC576),
        IF(AND((--(INT('Drill Size Info'!$AA$19) &amp; "." &amp; DC576)&gt;=--('Drill Size Info'!$AA$19)), (--(INT('Drill Size Info'!$AA$19) &amp; "." &amp; DC576)&lt;=--('Drill Size Info'!$AB$19))),
            --(INT('Drill Size Info'!$AA$19) &amp; "." &amp; DC576),
            --(INT('Drill Size Info'!$AB$19) &amp; "." &amp; DC576)
        )
    ),
    IF(DA576&lt;&gt;"",
        IF(INT('Drill Size Info'!$AA$19)=INT('Drill Size Info'!$AB$19),
            --(INT('Drill Size Info'!$AA$19) &amp; "." &amp; RIGHT(DA576,3)),
            IF(AND((--(INT('Drill Size Info'!$AA$19) &amp; "." &amp; RIGHT(DA576,3))&gt;=--('Drill Size Info'!$AA$19)), (--(INT('Drill Size Info'!$AA$19) &amp; "." &amp; RIGHT(DA576,3))&lt;=--('Drill Size Info'!$AB$19))),
                --(INT('Drill Size Info'!$AA$19) &amp; "." &amp; RIGHT(DA576,3)),
                --(INT('Drill Size Info'!$AB$19) &amp; "." &amp; RIGHT(DA576,3))
            )
        ),
        "N/A"
    )
)</f>
        <v>N/A</v>
      </c>
      <c r="X576" s="150" t="str">
        <f>IF(DE576&lt;&gt;"",
    IF(INT('Drill Size Info'!$AA$19)=INT('Drill Size Info'!$AB$15),
        --(INT('Drill Size Info'!$AA$15) &amp; "." &amp; DE576),
        IF(AND((--(INT('Drill Size Info'!$AA$15) &amp; "." &amp; DE576)&gt;=--('Drill Size Info'!$AA$15)), (--(INT('Drill Size Info'!$AA$15) &amp; "." &amp; DE576)&lt;=--('Drill Size Info'!$AB$15))),
            --(INT('Drill Size Info'!$AA$15) &amp; "." &amp; DE576),
            --(INT('Drill Size Info'!$AB$15) &amp; "." &amp; DE576)
        )
    ),
    IF(DD576&lt;&gt;"",
        IF(INT('Drill Size Info'!$AA$15)=INT('Drill Size Info'!$AB$15),
            --(INT('Drill Size Info'!$AA$15) &amp; "." &amp; LEFT(DD576,3)),
            IF(AND((--(INT('Drill Size Info'!$AA$15) &amp; "." &amp; LEFT(DD576,3))&gt;=--('Drill Size Info'!$AA$15)), (--(INT('Drill Size Info'!$AA$15) &amp; "." &amp; LEFT(DD576,3))&lt;=--('Drill Size Info'!$AB$15))),
                --(INT('Drill Size Info'!$AA$15) &amp; "." &amp; LEFT(DD576,3)),
                --(INT('Drill Size Info'!$AB$15) &amp; "." &amp; LEFT(DD576,3))
            )
        ),
        "OK"
    )
)</f>
        <v>OK</v>
      </c>
      <c r="Y576" s="150" t="str">
        <f>IF(DF576&lt;&gt;"",
    IF(INT('Drill Size Info'!$AA$19)=INT('Drill Size Info'!$AB$15),
        --(INT('Drill Size Info'!$AA$15) &amp; "." &amp; DF576),
        IF(AND((--(INT('Drill Size Info'!$AA$15) &amp; "." &amp; DF576)&gt;=--('Drill Size Info'!$AA$15)), (--(INT('Drill Size Info'!$AA$15) &amp; "." &amp; DF576)&lt;=--('Drill Size Info'!$AB$15))),
            --(INT('Drill Size Info'!$AA$15) &amp; "." &amp; DF576),
            --(INT('Drill Size Info'!$AB$15) &amp; "." &amp; DF576)
        )
    ),
    IF(DD576&lt;&gt;"",
        IF(INT('Drill Size Info'!$AA$15)=INT('Drill Size Info'!$AB$15),
            --(INT('Drill Size Info'!$AA$15) &amp; "." &amp; RIGHT(DD576,3)),
            IF(AND((--(INT('Drill Size Info'!$AA$15) &amp; "." &amp; RIGHT(DD576,3))&gt;=--('Drill Size Info'!$AA$15)), (--(INT('Drill Size Info'!$AA$15) &amp; "." &amp; RIGHT(DD576,3))&lt;=--('Drill Size Info'!$AB$15))),
                --(INT('Drill Size Info'!$AA$15) &amp; "." &amp; RIGHT(DD576,3)),
                --(INT('Drill Size Info'!$AB$15) &amp; "." &amp; RIGHT(DD576,3))
            )
        ),
        "N/A"
    )
)</f>
        <v>N/A</v>
      </c>
      <c r="Z576" s="162"/>
      <c r="AA576" s="162"/>
      <c r="AB576" s="162"/>
      <c r="AC576" s="162"/>
      <c r="AD576" s="162"/>
      <c r="AE576" s="162"/>
      <c r="AF576" s="162"/>
      <c r="AG576" s="162"/>
      <c r="AH576" s="162"/>
      <c r="AI576" s="162"/>
      <c r="AJ576" s="162"/>
      <c r="AK576" s="183"/>
      <c r="AL576" s="183"/>
      <c r="AM576" s="162"/>
      <c r="AN576" s="162"/>
      <c r="AO576" s="162"/>
      <c r="AP576" s="162"/>
      <c r="AQ576" s="162"/>
      <c r="AR576" s="162"/>
      <c r="AS576" s="162"/>
      <c r="AT576" s="162"/>
      <c r="AU576" s="162"/>
      <c r="AV576" s="162"/>
      <c r="AW576" s="162"/>
      <c r="AX576" s="162"/>
      <c r="AY576" s="162"/>
      <c r="AZ576" s="163"/>
      <c r="BA576" s="163"/>
      <c r="BB576" s="163"/>
      <c r="BC576" s="163"/>
      <c r="BD576" s="163"/>
      <c r="BE576" s="163"/>
      <c r="BF576" s="164"/>
      <c r="BG576" s="165"/>
      <c r="BH576" s="162"/>
      <c r="BI576" s="162"/>
      <c r="BJ576" s="164"/>
      <c r="BK576" s="95"/>
      <c r="BL576" s="182"/>
      <c r="BM576" s="182"/>
      <c r="BN576" s="182"/>
      <c r="BO576" s="182"/>
      <c r="BP576" s="95" t="str">
        <f t="shared" si="249"/>
        <v/>
      </c>
    </row>
    <row r="577" spans="2:68" x14ac:dyDescent="0.2">
      <c r="B577" s="156">
        <f t="shared" si="250"/>
        <v>569</v>
      </c>
      <c r="C577" s="158" t="str">
        <f>CONCATENATE('DATA SHEET'!$B$9, 'DATA SHEET'!$Q$2)</f>
        <v>" HWDP</v>
      </c>
      <c r="D577" s="157" t="str">
        <f t="shared" si="251"/>
        <v/>
      </c>
      <c r="E577" s="158" t="str">
        <f>IF('DATA SHEET'!$E$10="Cat 2","N/A","OK")</f>
        <v>OK</v>
      </c>
      <c r="F577" s="158" t="str">
        <f>IF('DATA SHEET'!$E$10="Cat 2","N/A","OK")</f>
        <v>OK</v>
      </c>
      <c r="G577" s="160"/>
      <c r="H577" s="160"/>
      <c r="I577" s="160" t="s">
        <v>194</v>
      </c>
      <c r="J577" s="160" t="str">
        <f t="shared" si="252"/>
        <v>OK</v>
      </c>
      <c r="K577" s="160" t="str">
        <f t="shared" si="252"/>
        <v>OK</v>
      </c>
      <c r="L577" s="160" t="str">
        <f>IF('DATA SHEET'!$B$10="NC-50","N/A","OK")</f>
        <v>OK</v>
      </c>
      <c r="M577" s="160" t="str">
        <f>IF('DATA SHEET'!$B$10="NC-50","N/A","OK")</f>
        <v>OK</v>
      </c>
      <c r="N577" s="160"/>
      <c r="O577" s="160"/>
      <c r="P577" s="160"/>
      <c r="Q577" s="160"/>
      <c r="R577" s="160"/>
      <c r="S577" s="160"/>
      <c r="T577" s="160"/>
      <c r="U577" s="160"/>
      <c r="V577" s="150" t="str">
        <f>IF(DB577&lt;&gt;"",
    IF(INT('Drill Size Info'!$AA$19)=INT('Drill Size Info'!$AB$19),
        --(INT('Drill Size Info'!$AA$19) &amp; "." &amp; DB577),
        IF(AND((--(INT('Drill Size Info'!$AA$19) &amp; "." &amp; DB577)&gt;=--('Drill Size Info'!$AA$19)), (--(INT('Drill Size Info'!$AA$19) &amp; "." &amp; DB577)&lt;=--('Drill Size Info'!$AB$19))),
            --(INT('Drill Size Info'!$AA$19) &amp; "." &amp; DB577),
            --(INT('Drill Size Info'!$AB$19) &amp; "." &amp; DB577)
        )
    ),
    IF(DA577&lt;&gt;"",
        IF(INT('Drill Size Info'!$AA$19)=INT('Drill Size Info'!$AB$19),
            --(INT('Drill Size Info'!$AA$19) &amp; "." &amp; LEFT(DA577,3)),
            IF(AND((--(INT('Drill Size Info'!$AA$19) &amp; "." &amp; LEFT(DA577,3))&gt;=--('Drill Size Info'!$AA$19)), (--(INT('Drill Size Info'!$AA$19) &amp; "." &amp; LEFT(DA577,3))&lt;=--('Drill Size Info'!$AB$19))),
                --(INT('Drill Size Info'!$AA$19) &amp; "." &amp; LEFT(DA577,3)),
                --(INT('Drill Size Info'!$AB$19) &amp; "." &amp; LEFT(DA577,3))
            )
        ),
        "OK"
    )
)</f>
        <v>OK</v>
      </c>
      <c r="W577" s="150" t="str">
        <f>IF(DC577&lt;&gt;"",
    IF(INT('Drill Size Info'!$AA$19)=INT('Drill Size Info'!$AB$19),
        --(INT('Drill Size Info'!$AA$19) &amp; "." &amp; DC577),
        IF(AND((--(INT('Drill Size Info'!$AA$19) &amp; "." &amp; DC577)&gt;=--('Drill Size Info'!$AA$19)), (--(INT('Drill Size Info'!$AA$19) &amp; "." &amp; DC577)&lt;=--('Drill Size Info'!$AB$19))),
            --(INT('Drill Size Info'!$AA$19) &amp; "." &amp; DC577),
            --(INT('Drill Size Info'!$AB$19) &amp; "." &amp; DC577)
        )
    ),
    IF(DA577&lt;&gt;"",
        IF(INT('Drill Size Info'!$AA$19)=INT('Drill Size Info'!$AB$19),
            --(INT('Drill Size Info'!$AA$19) &amp; "." &amp; RIGHT(DA577,3)),
            IF(AND((--(INT('Drill Size Info'!$AA$19) &amp; "." &amp; RIGHT(DA577,3))&gt;=--('Drill Size Info'!$AA$19)), (--(INT('Drill Size Info'!$AA$19) &amp; "." &amp; RIGHT(DA577,3))&lt;=--('Drill Size Info'!$AB$19))),
                --(INT('Drill Size Info'!$AA$19) &amp; "." &amp; RIGHT(DA577,3)),
                --(INT('Drill Size Info'!$AB$19) &amp; "." &amp; RIGHT(DA577,3))
            )
        ),
        "N/A"
    )
)</f>
        <v>N/A</v>
      </c>
      <c r="X577" s="150" t="str">
        <f>IF(DE577&lt;&gt;"",
    IF(INT('Drill Size Info'!$AA$19)=INT('Drill Size Info'!$AB$15),
        --(INT('Drill Size Info'!$AA$15) &amp; "." &amp; DE577),
        IF(AND((--(INT('Drill Size Info'!$AA$15) &amp; "." &amp; DE577)&gt;=--('Drill Size Info'!$AA$15)), (--(INT('Drill Size Info'!$AA$15) &amp; "." &amp; DE577)&lt;=--('Drill Size Info'!$AB$15))),
            --(INT('Drill Size Info'!$AA$15) &amp; "." &amp; DE577),
            --(INT('Drill Size Info'!$AB$15) &amp; "." &amp; DE577)
        )
    ),
    IF(DD577&lt;&gt;"",
        IF(INT('Drill Size Info'!$AA$15)=INT('Drill Size Info'!$AB$15),
            --(INT('Drill Size Info'!$AA$15) &amp; "." &amp; LEFT(DD577,3)),
            IF(AND((--(INT('Drill Size Info'!$AA$15) &amp; "." &amp; LEFT(DD577,3))&gt;=--('Drill Size Info'!$AA$15)), (--(INT('Drill Size Info'!$AA$15) &amp; "." &amp; LEFT(DD577,3))&lt;=--('Drill Size Info'!$AB$15))),
                --(INT('Drill Size Info'!$AA$15) &amp; "." &amp; LEFT(DD577,3)),
                --(INT('Drill Size Info'!$AB$15) &amp; "." &amp; LEFT(DD577,3))
            )
        ),
        "OK"
    )
)</f>
        <v>OK</v>
      </c>
      <c r="Y577" s="150" t="str">
        <f>IF(DF577&lt;&gt;"",
    IF(INT('Drill Size Info'!$AA$19)=INT('Drill Size Info'!$AB$15),
        --(INT('Drill Size Info'!$AA$15) &amp; "." &amp; DF577),
        IF(AND((--(INT('Drill Size Info'!$AA$15) &amp; "." &amp; DF577)&gt;=--('Drill Size Info'!$AA$15)), (--(INT('Drill Size Info'!$AA$15) &amp; "." &amp; DF577)&lt;=--('Drill Size Info'!$AB$15))),
            --(INT('Drill Size Info'!$AA$15) &amp; "." &amp; DF577),
            --(INT('Drill Size Info'!$AB$15) &amp; "." &amp; DF577)
        )
    ),
    IF(DD577&lt;&gt;"",
        IF(INT('Drill Size Info'!$AA$15)=INT('Drill Size Info'!$AB$15),
            --(INT('Drill Size Info'!$AA$15) &amp; "." &amp; RIGHT(DD577,3)),
            IF(AND((--(INT('Drill Size Info'!$AA$15) &amp; "." &amp; RIGHT(DD577,3))&gt;=--('Drill Size Info'!$AA$15)), (--(INT('Drill Size Info'!$AA$15) &amp; "." &amp; RIGHT(DD577,3))&lt;=--('Drill Size Info'!$AB$15))),
                --(INT('Drill Size Info'!$AA$15) &amp; "." &amp; RIGHT(DD577,3)),
                --(INT('Drill Size Info'!$AB$15) &amp; "." &amp; RIGHT(DD577,3))
            )
        ),
        "N/A"
    )
)</f>
        <v>N/A</v>
      </c>
      <c r="Z577" s="162"/>
      <c r="AA577" s="162"/>
      <c r="AB577" s="162"/>
      <c r="AC577" s="162"/>
      <c r="AD577" s="162"/>
      <c r="AE577" s="162"/>
      <c r="AF577" s="162"/>
      <c r="AG577" s="162"/>
      <c r="AH577" s="162"/>
      <c r="AI577" s="162"/>
      <c r="AJ577" s="162"/>
      <c r="AK577" s="183"/>
      <c r="AL577" s="183"/>
      <c r="AM577" s="162"/>
      <c r="AN577" s="162"/>
      <c r="AO577" s="162"/>
      <c r="AP577" s="162"/>
      <c r="AQ577" s="162"/>
      <c r="AR577" s="162"/>
      <c r="AS577" s="162"/>
      <c r="AT577" s="162"/>
      <c r="AU577" s="162"/>
      <c r="AV577" s="162"/>
      <c r="AW577" s="162"/>
      <c r="AX577" s="162"/>
      <c r="AY577" s="162"/>
      <c r="AZ577" s="163"/>
      <c r="BA577" s="163"/>
      <c r="BB577" s="163"/>
      <c r="BC577" s="163"/>
      <c r="BD577" s="163"/>
      <c r="BE577" s="163"/>
      <c r="BF577" s="164"/>
      <c r="BG577" s="165"/>
      <c r="BH577" s="162"/>
      <c r="BI577" s="162"/>
      <c r="BJ577" s="164"/>
      <c r="BK577" s="95"/>
      <c r="BL577" s="182"/>
      <c r="BM577" s="182"/>
      <c r="BN577" s="182"/>
      <c r="BO577" s="182"/>
      <c r="BP577" s="95" t="str">
        <f t="shared" si="249"/>
        <v/>
      </c>
    </row>
    <row r="578" spans="2:68" x14ac:dyDescent="0.2">
      <c r="B578" s="156">
        <f t="shared" si="250"/>
        <v>570</v>
      </c>
      <c r="C578" s="158" t="str">
        <f>CONCATENATE('DATA SHEET'!$B$9, 'DATA SHEET'!$Q$2)</f>
        <v>" HWDP</v>
      </c>
      <c r="D578" s="157" t="str">
        <f t="shared" si="251"/>
        <v/>
      </c>
      <c r="E578" s="158" t="str">
        <f>IF('DATA SHEET'!$E$10="Cat 2","N/A","OK")</f>
        <v>OK</v>
      </c>
      <c r="F578" s="158" t="str">
        <f>IF('DATA SHEET'!$E$10="Cat 2","N/A","OK")</f>
        <v>OK</v>
      </c>
      <c r="G578" s="160"/>
      <c r="H578" s="160"/>
      <c r="I578" s="160" t="s">
        <v>194</v>
      </c>
      <c r="J578" s="160" t="str">
        <f t="shared" si="252"/>
        <v>OK</v>
      </c>
      <c r="K578" s="160" t="str">
        <f t="shared" si="252"/>
        <v>OK</v>
      </c>
      <c r="L578" s="160" t="str">
        <f>IF('DATA SHEET'!$B$10="NC-50","N/A","OK")</f>
        <v>OK</v>
      </c>
      <c r="M578" s="160" t="str">
        <f>IF('DATA SHEET'!$B$10="NC-50","N/A","OK")</f>
        <v>OK</v>
      </c>
      <c r="N578" s="160"/>
      <c r="O578" s="160"/>
      <c r="P578" s="160"/>
      <c r="Q578" s="160"/>
      <c r="R578" s="160"/>
      <c r="S578" s="160"/>
      <c r="T578" s="160"/>
      <c r="U578" s="160"/>
      <c r="V578" s="150" t="str">
        <f>IF(DB578&lt;&gt;"",
    IF(INT('Drill Size Info'!$AA$19)=INT('Drill Size Info'!$AB$19),
        --(INT('Drill Size Info'!$AA$19) &amp; "." &amp; DB578),
        IF(AND((--(INT('Drill Size Info'!$AA$19) &amp; "." &amp; DB578)&gt;=--('Drill Size Info'!$AA$19)), (--(INT('Drill Size Info'!$AA$19) &amp; "." &amp; DB578)&lt;=--('Drill Size Info'!$AB$19))),
            --(INT('Drill Size Info'!$AA$19) &amp; "." &amp; DB578),
            --(INT('Drill Size Info'!$AB$19) &amp; "." &amp; DB578)
        )
    ),
    IF(DA578&lt;&gt;"",
        IF(INT('Drill Size Info'!$AA$19)=INT('Drill Size Info'!$AB$19),
            --(INT('Drill Size Info'!$AA$19) &amp; "." &amp; LEFT(DA578,3)),
            IF(AND((--(INT('Drill Size Info'!$AA$19) &amp; "." &amp; LEFT(DA578,3))&gt;=--('Drill Size Info'!$AA$19)), (--(INT('Drill Size Info'!$AA$19) &amp; "." &amp; LEFT(DA578,3))&lt;=--('Drill Size Info'!$AB$19))),
                --(INT('Drill Size Info'!$AA$19) &amp; "." &amp; LEFT(DA578,3)),
                --(INT('Drill Size Info'!$AB$19) &amp; "." &amp; LEFT(DA578,3))
            )
        ),
        "OK"
    )
)</f>
        <v>OK</v>
      </c>
      <c r="W578" s="150" t="str">
        <f>IF(DC578&lt;&gt;"",
    IF(INT('Drill Size Info'!$AA$19)=INT('Drill Size Info'!$AB$19),
        --(INT('Drill Size Info'!$AA$19) &amp; "." &amp; DC578),
        IF(AND((--(INT('Drill Size Info'!$AA$19) &amp; "." &amp; DC578)&gt;=--('Drill Size Info'!$AA$19)), (--(INT('Drill Size Info'!$AA$19) &amp; "." &amp; DC578)&lt;=--('Drill Size Info'!$AB$19))),
            --(INT('Drill Size Info'!$AA$19) &amp; "." &amp; DC578),
            --(INT('Drill Size Info'!$AB$19) &amp; "." &amp; DC578)
        )
    ),
    IF(DA578&lt;&gt;"",
        IF(INT('Drill Size Info'!$AA$19)=INT('Drill Size Info'!$AB$19),
            --(INT('Drill Size Info'!$AA$19) &amp; "." &amp; RIGHT(DA578,3)),
            IF(AND((--(INT('Drill Size Info'!$AA$19) &amp; "." &amp; RIGHT(DA578,3))&gt;=--('Drill Size Info'!$AA$19)), (--(INT('Drill Size Info'!$AA$19) &amp; "." &amp; RIGHT(DA578,3))&lt;=--('Drill Size Info'!$AB$19))),
                --(INT('Drill Size Info'!$AA$19) &amp; "." &amp; RIGHT(DA578,3)),
                --(INT('Drill Size Info'!$AB$19) &amp; "." &amp; RIGHT(DA578,3))
            )
        ),
        "N/A"
    )
)</f>
        <v>N/A</v>
      </c>
      <c r="X578" s="150" t="str">
        <f>IF(DE578&lt;&gt;"",
    IF(INT('Drill Size Info'!$AA$19)=INT('Drill Size Info'!$AB$15),
        --(INT('Drill Size Info'!$AA$15) &amp; "." &amp; DE578),
        IF(AND((--(INT('Drill Size Info'!$AA$15) &amp; "." &amp; DE578)&gt;=--('Drill Size Info'!$AA$15)), (--(INT('Drill Size Info'!$AA$15) &amp; "." &amp; DE578)&lt;=--('Drill Size Info'!$AB$15))),
            --(INT('Drill Size Info'!$AA$15) &amp; "." &amp; DE578),
            --(INT('Drill Size Info'!$AB$15) &amp; "." &amp; DE578)
        )
    ),
    IF(DD578&lt;&gt;"",
        IF(INT('Drill Size Info'!$AA$15)=INT('Drill Size Info'!$AB$15),
            --(INT('Drill Size Info'!$AA$15) &amp; "." &amp; LEFT(DD578,3)),
            IF(AND((--(INT('Drill Size Info'!$AA$15) &amp; "." &amp; LEFT(DD578,3))&gt;=--('Drill Size Info'!$AA$15)), (--(INT('Drill Size Info'!$AA$15) &amp; "." &amp; LEFT(DD578,3))&lt;=--('Drill Size Info'!$AB$15))),
                --(INT('Drill Size Info'!$AA$15) &amp; "." &amp; LEFT(DD578,3)),
                --(INT('Drill Size Info'!$AB$15) &amp; "." &amp; LEFT(DD578,3))
            )
        ),
        "OK"
    )
)</f>
        <v>OK</v>
      </c>
      <c r="Y578" s="150" t="str">
        <f>IF(DF578&lt;&gt;"",
    IF(INT('Drill Size Info'!$AA$19)=INT('Drill Size Info'!$AB$15),
        --(INT('Drill Size Info'!$AA$15) &amp; "." &amp; DF578),
        IF(AND((--(INT('Drill Size Info'!$AA$15) &amp; "." &amp; DF578)&gt;=--('Drill Size Info'!$AA$15)), (--(INT('Drill Size Info'!$AA$15) &amp; "." &amp; DF578)&lt;=--('Drill Size Info'!$AB$15))),
            --(INT('Drill Size Info'!$AA$15) &amp; "." &amp; DF578),
            --(INT('Drill Size Info'!$AB$15) &amp; "." &amp; DF578)
        )
    ),
    IF(DD578&lt;&gt;"",
        IF(INT('Drill Size Info'!$AA$15)=INT('Drill Size Info'!$AB$15),
            --(INT('Drill Size Info'!$AA$15) &amp; "." &amp; RIGHT(DD578,3)),
            IF(AND((--(INT('Drill Size Info'!$AA$15) &amp; "." &amp; RIGHT(DD578,3))&gt;=--('Drill Size Info'!$AA$15)), (--(INT('Drill Size Info'!$AA$15) &amp; "." &amp; RIGHT(DD578,3))&lt;=--('Drill Size Info'!$AB$15))),
                --(INT('Drill Size Info'!$AA$15) &amp; "." &amp; RIGHT(DD578,3)),
                --(INT('Drill Size Info'!$AB$15) &amp; "." &amp; RIGHT(DD578,3))
            )
        ),
        "N/A"
    )
)</f>
        <v>N/A</v>
      </c>
      <c r="Z578" s="162"/>
      <c r="AA578" s="162"/>
      <c r="AB578" s="162"/>
      <c r="AC578" s="162"/>
      <c r="AD578" s="162"/>
      <c r="AE578" s="162"/>
      <c r="AF578" s="162"/>
      <c r="AG578" s="162"/>
      <c r="AH578" s="162"/>
      <c r="AI578" s="162"/>
      <c r="AJ578" s="162"/>
      <c r="AK578" s="183"/>
      <c r="AL578" s="183"/>
      <c r="AM578" s="162"/>
      <c r="AN578" s="162"/>
      <c r="AO578" s="162"/>
      <c r="AP578" s="162"/>
      <c r="AQ578" s="162"/>
      <c r="AR578" s="162"/>
      <c r="AS578" s="162"/>
      <c r="AT578" s="162"/>
      <c r="AU578" s="162"/>
      <c r="AV578" s="162"/>
      <c r="AW578" s="162"/>
      <c r="AX578" s="162"/>
      <c r="AY578" s="162"/>
      <c r="AZ578" s="163"/>
      <c r="BA578" s="163"/>
      <c r="BB578" s="163"/>
      <c r="BC578" s="163"/>
      <c r="BD578" s="163"/>
      <c r="BE578" s="163"/>
      <c r="BF578" s="164"/>
      <c r="BG578" s="165"/>
      <c r="BH578" s="162"/>
      <c r="BI578" s="162"/>
      <c r="BJ578" s="164"/>
      <c r="BK578" s="95"/>
      <c r="BL578" s="182"/>
      <c r="BM578" s="182"/>
      <c r="BN578" s="182"/>
      <c r="BO578" s="182"/>
      <c r="BP578" s="95" t="str">
        <f t="shared" si="249"/>
        <v/>
      </c>
    </row>
    <row r="579" spans="2:68" x14ac:dyDescent="0.2">
      <c r="B579" s="156">
        <f t="shared" si="250"/>
        <v>571</v>
      </c>
      <c r="C579" s="158" t="str">
        <f>CONCATENATE('DATA SHEET'!$B$9, 'DATA SHEET'!$Q$2)</f>
        <v>" HWDP</v>
      </c>
      <c r="D579" s="157" t="str">
        <f t="shared" si="251"/>
        <v/>
      </c>
      <c r="E579" s="158" t="str">
        <f>IF('DATA SHEET'!$E$10="Cat 2","N/A","OK")</f>
        <v>OK</v>
      </c>
      <c r="F579" s="158" t="str">
        <f>IF('DATA SHEET'!$E$10="Cat 2","N/A","OK")</f>
        <v>OK</v>
      </c>
      <c r="G579" s="160"/>
      <c r="H579" s="160"/>
      <c r="I579" s="160" t="s">
        <v>194</v>
      </c>
      <c r="J579" s="160" t="str">
        <f t="shared" si="252"/>
        <v>OK</v>
      </c>
      <c r="K579" s="160" t="str">
        <f t="shared" si="252"/>
        <v>OK</v>
      </c>
      <c r="L579" s="160" t="str">
        <f>IF('DATA SHEET'!$B$10="NC-50","N/A","OK")</f>
        <v>OK</v>
      </c>
      <c r="M579" s="160" t="str">
        <f>IF('DATA SHEET'!$B$10="NC-50","N/A","OK")</f>
        <v>OK</v>
      </c>
      <c r="N579" s="160"/>
      <c r="O579" s="160"/>
      <c r="P579" s="160"/>
      <c r="Q579" s="160"/>
      <c r="R579" s="160"/>
      <c r="S579" s="160"/>
      <c r="T579" s="160"/>
      <c r="U579" s="160"/>
      <c r="V579" s="150" t="str">
        <f>IF(DB579&lt;&gt;"",
    IF(INT('Drill Size Info'!$AA$19)=INT('Drill Size Info'!$AB$19),
        --(INT('Drill Size Info'!$AA$19) &amp; "." &amp; DB579),
        IF(AND((--(INT('Drill Size Info'!$AA$19) &amp; "." &amp; DB579)&gt;=--('Drill Size Info'!$AA$19)), (--(INT('Drill Size Info'!$AA$19) &amp; "." &amp; DB579)&lt;=--('Drill Size Info'!$AB$19))),
            --(INT('Drill Size Info'!$AA$19) &amp; "." &amp; DB579),
            --(INT('Drill Size Info'!$AB$19) &amp; "." &amp; DB579)
        )
    ),
    IF(DA579&lt;&gt;"",
        IF(INT('Drill Size Info'!$AA$19)=INT('Drill Size Info'!$AB$19),
            --(INT('Drill Size Info'!$AA$19) &amp; "." &amp; LEFT(DA579,3)),
            IF(AND((--(INT('Drill Size Info'!$AA$19) &amp; "." &amp; LEFT(DA579,3))&gt;=--('Drill Size Info'!$AA$19)), (--(INT('Drill Size Info'!$AA$19) &amp; "." &amp; LEFT(DA579,3))&lt;=--('Drill Size Info'!$AB$19))),
                --(INT('Drill Size Info'!$AA$19) &amp; "." &amp; LEFT(DA579,3)),
                --(INT('Drill Size Info'!$AB$19) &amp; "." &amp; LEFT(DA579,3))
            )
        ),
        "OK"
    )
)</f>
        <v>OK</v>
      </c>
      <c r="W579" s="150" t="str">
        <f>IF(DC579&lt;&gt;"",
    IF(INT('Drill Size Info'!$AA$19)=INT('Drill Size Info'!$AB$19),
        --(INT('Drill Size Info'!$AA$19) &amp; "." &amp; DC579),
        IF(AND((--(INT('Drill Size Info'!$AA$19) &amp; "." &amp; DC579)&gt;=--('Drill Size Info'!$AA$19)), (--(INT('Drill Size Info'!$AA$19) &amp; "." &amp; DC579)&lt;=--('Drill Size Info'!$AB$19))),
            --(INT('Drill Size Info'!$AA$19) &amp; "." &amp; DC579),
            --(INT('Drill Size Info'!$AB$19) &amp; "." &amp; DC579)
        )
    ),
    IF(DA579&lt;&gt;"",
        IF(INT('Drill Size Info'!$AA$19)=INT('Drill Size Info'!$AB$19),
            --(INT('Drill Size Info'!$AA$19) &amp; "." &amp; RIGHT(DA579,3)),
            IF(AND((--(INT('Drill Size Info'!$AA$19) &amp; "." &amp; RIGHT(DA579,3))&gt;=--('Drill Size Info'!$AA$19)), (--(INT('Drill Size Info'!$AA$19) &amp; "." &amp; RIGHT(DA579,3))&lt;=--('Drill Size Info'!$AB$19))),
                --(INT('Drill Size Info'!$AA$19) &amp; "." &amp; RIGHT(DA579,3)),
                --(INT('Drill Size Info'!$AB$19) &amp; "." &amp; RIGHT(DA579,3))
            )
        ),
        "N/A"
    )
)</f>
        <v>N/A</v>
      </c>
      <c r="X579" s="150" t="str">
        <f>IF(DE579&lt;&gt;"",
    IF(INT('Drill Size Info'!$AA$19)=INT('Drill Size Info'!$AB$15),
        --(INT('Drill Size Info'!$AA$15) &amp; "." &amp; DE579),
        IF(AND((--(INT('Drill Size Info'!$AA$15) &amp; "." &amp; DE579)&gt;=--('Drill Size Info'!$AA$15)), (--(INT('Drill Size Info'!$AA$15) &amp; "." &amp; DE579)&lt;=--('Drill Size Info'!$AB$15))),
            --(INT('Drill Size Info'!$AA$15) &amp; "." &amp; DE579),
            --(INT('Drill Size Info'!$AB$15) &amp; "." &amp; DE579)
        )
    ),
    IF(DD579&lt;&gt;"",
        IF(INT('Drill Size Info'!$AA$15)=INT('Drill Size Info'!$AB$15),
            --(INT('Drill Size Info'!$AA$15) &amp; "." &amp; LEFT(DD579,3)),
            IF(AND((--(INT('Drill Size Info'!$AA$15) &amp; "." &amp; LEFT(DD579,3))&gt;=--('Drill Size Info'!$AA$15)), (--(INT('Drill Size Info'!$AA$15) &amp; "." &amp; LEFT(DD579,3))&lt;=--('Drill Size Info'!$AB$15))),
                --(INT('Drill Size Info'!$AA$15) &amp; "." &amp; LEFT(DD579,3)),
                --(INT('Drill Size Info'!$AB$15) &amp; "." &amp; LEFT(DD579,3))
            )
        ),
        "OK"
    )
)</f>
        <v>OK</v>
      </c>
      <c r="Y579" s="150" t="str">
        <f>IF(DF579&lt;&gt;"",
    IF(INT('Drill Size Info'!$AA$19)=INT('Drill Size Info'!$AB$15),
        --(INT('Drill Size Info'!$AA$15) &amp; "." &amp; DF579),
        IF(AND((--(INT('Drill Size Info'!$AA$15) &amp; "." &amp; DF579)&gt;=--('Drill Size Info'!$AA$15)), (--(INT('Drill Size Info'!$AA$15) &amp; "." &amp; DF579)&lt;=--('Drill Size Info'!$AB$15))),
            --(INT('Drill Size Info'!$AA$15) &amp; "." &amp; DF579),
            --(INT('Drill Size Info'!$AB$15) &amp; "." &amp; DF579)
        )
    ),
    IF(DD579&lt;&gt;"",
        IF(INT('Drill Size Info'!$AA$15)=INT('Drill Size Info'!$AB$15),
            --(INT('Drill Size Info'!$AA$15) &amp; "." &amp; RIGHT(DD579,3)),
            IF(AND((--(INT('Drill Size Info'!$AA$15) &amp; "." &amp; RIGHT(DD579,3))&gt;=--('Drill Size Info'!$AA$15)), (--(INT('Drill Size Info'!$AA$15) &amp; "." &amp; RIGHT(DD579,3))&lt;=--('Drill Size Info'!$AB$15))),
                --(INT('Drill Size Info'!$AA$15) &amp; "." &amp; RIGHT(DD579,3)),
                --(INT('Drill Size Info'!$AB$15) &amp; "." &amp; RIGHT(DD579,3))
            )
        ),
        "N/A"
    )
)</f>
        <v>N/A</v>
      </c>
      <c r="Z579" s="162"/>
      <c r="AA579" s="162"/>
      <c r="AB579" s="162"/>
      <c r="AC579" s="162"/>
      <c r="AD579" s="162"/>
      <c r="AE579" s="162"/>
      <c r="AF579" s="162"/>
      <c r="AG579" s="162"/>
      <c r="AH579" s="162"/>
      <c r="AI579" s="162"/>
      <c r="AJ579" s="162"/>
      <c r="AK579" s="183"/>
      <c r="AL579" s="183"/>
      <c r="AM579" s="162"/>
      <c r="AN579" s="162"/>
      <c r="AO579" s="162"/>
      <c r="AP579" s="162"/>
      <c r="AQ579" s="162"/>
      <c r="AR579" s="162"/>
      <c r="AS579" s="162"/>
      <c r="AT579" s="162"/>
      <c r="AU579" s="162"/>
      <c r="AV579" s="162"/>
      <c r="AW579" s="162"/>
      <c r="AX579" s="162"/>
      <c r="AY579" s="162"/>
      <c r="AZ579" s="163"/>
      <c r="BA579" s="163"/>
      <c r="BB579" s="163"/>
      <c r="BC579" s="163"/>
      <c r="BD579" s="163"/>
      <c r="BE579" s="163"/>
      <c r="BF579" s="164"/>
      <c r="BG579" s="165"/>
      <c r="BH579" s="162"/>
      <c r="BI579" s="162"/>
      <c r="BJ579" s="164"/>
      <c r="BK579" s="95"/>
      <c r="BL579" s="182"/>
      <c r="BM579" s="182"/>
      <c r="BN579" s="182"/>
      <c r="BO579" s="182"/>
      <c r="BP579" s="95" t="str">
        <f t="shared" si="249"/>
        <v/>
      </c>
    </row>
    <row r="580" spans="2:68" x14ac:dyDescent="0.2">
      <c r="B580" s="156">
        <f t="shared" si="250"/>
        <v>572</v>
      </c>
      <c r="C580" s="158" t="str">
        <f>CONCATENATE('DATA SHEET'!$B$9, 'DATA SHEET'!$Q$2)</f>
        <v>" HWDP</v>
      </c>
      <c r="D580" s="157" t="str">
        <f t="shared" si="251"/>
        <v/>
      </c>
      <c r="E580" s="158" t="str">
        <f>IF('DATA SHEET'!$E$10="Cat 2","N/A","OK")</f>
        <v>OK</v>
      </c>
      <c r="F580" s="158" t="str">
        <f>IF('DATA SHEET'!$E$10="Cat 2","N/A","OK")</f>
        <v>OK</v>
      </c>
      <c r="G580" s="160"/>
      <c r="H580" s="160"/>
      <c r="I580" s="160" t="s">
        <v>194</v>
      </c>
      <c r="J580" s="160" t="str">
        <f t="shared" si="252"/>
        <v>OK</v>
      </c>
      <c r="K580" s="160" t="str">
        <f t="shared" si="252"/>
        <v>OK</v>
      </c>
      <c r="L580" s="160" t="str">
        <f>IF('DATA SHEET'!$B$10="NC-50","N/A","OK")</f>
        <v>OK</v>
      </c>
      <c r="M580" s="160" t="str">
        <f>IF('DATA SHEET'!$B$10="NC-50","N/A","OK")</f>
        <v>OK</v>
      </c>
      <c r="N580" s="160"/>
      <c r="O580" s="160"/>
      <c r="P580" s="160"/>
      <c r="Q580" s="160"/>
      <c r="R580" s="160"/>
      <c r="S580" s="160"/>
      <c r="T580" s="160"/>
      <c r="U580" s="160"/>
      <c r="V580" s="150" t="str">
        <f>IF(DB580&lt;&gt;"",
    IF(INT('Drill Size Info'!$AA$19)=INT('Drill Size Info'!$AB$19),
        --(INT('Drill Size Info'!$AA$19) &amp; "." &amp; DB580),
        IF(AND((--(INT('Drill Size Info'!$AA$19) &amp; "." &amp; DB580)&gt;=--('Drill Size Info'!$AA$19)), (--(INT('Drill Size Info'!$AA$19) &amp; "." &amp; DB580)&lt;=--('Drill Size Info'!$AB$19))),
            --(INT('Drill Size Info'!$AA$19) &amp; "." &amp; DB580),
            --(INT('Drill Size Info'!$AB$19) &amp; "." &amp; DB580)
        )
    ),
    IF(DA580&lt;&gt;"",
        IF(INT('Drill Size Info'!$AA$19)=INT('Drill Size Info'!$AB$19),
            --(INT('Drill Size Info'!$AA$19) &amp; "." &amp; LEFT(DA580,3)),
            IF(AND((--(INT('Drill Size Info'!$AA$19) &amp; "." &amp; LEFT(DA580,3))&gt;=--('Drill Size Info'!$AA$19)), (--(INT('Drill Size Info'!$AA$19) &amp; "." &amp; LEFT(DA580,3))&lt;=--('Drill Size Info'!$AB$19))),
                --(INT('Drill Size Info'!$AA$19) &amp; "." &amp; LEFT(DA580,3)),
                --(INT('Drill Size Info'!$AB$19) &amp; "." &amp; LEFT(DA580,3))
            )
        ),
        "OK"
    )
)</f>
        <v>OK</v>
      </c>
      <c r="W580" s="150" t="str">
        <f>IF(DC580&lt;&gt;"",
    IF(INT('Drill Size Info'!$AA$19)=INT('Drill Size Info'!$AB$19),
        --(INT('Drill Size Info'!$AA$19) &amp; "." &amp; DC580),
        IF(AND((--(INT('Drill Size Info'!$AA$19) &amp; "." &amp; DC580)&gt;=--('Drill Size Info'!$AA$19)), (--(INT('Drill Size Info'!$AA$19) &amp; "." &amp; DC580)&lt;=--('Drill Size Info'!$AB$19))),
            --(INT('Drill Size Info'!$AA$19) &amp; "." &amp; DC580),
            --(INT('Drill Size Info'!$AB$19) &amp; "." &amp; DC580)
        )
    ),
    IF(DA580&lt;&gt;"",
        IF(INT('Drill Size Info'!$AA$19)=INT('Drill Size Info'!$AB$19),
            --(INT('Drill Size Info'!$AA$19) &amp; "." &amp; RIGHT(DA580,3)),
            IF(AND((--(INT('Drill Size Info'!$AA$19) &amp; "." &amp; RIGHT(DA580,3))&gt;=--('Drill Size Info'!$AA$19)), (--(INT('Drill Size Info'!$AA$19) &amp; "." &amp; RIGHT(DA580,3))&lt;=--('Drill Size Info'!$AB$19))),
                --(INT('Drill Size Info'!$AA$19) &amp; "." &amp; RIGHT(DA580,3)),
                --(INT('Drill Size Info'!$AB$19) &amp; "." &amp; RIGHT(DA580,3))
            )
        ),
        "N/A"
    )
)</f>
        <v>N/A</v>
      </c>
      <c r="X580" s="150" t="str">
        <f>IF(DE580&lt;&gt;"",
    IF(INT('Drill Size Info'!$AA$19)=INT('Drill Size Info'!$AB$15),
        --(INT('Drill Size Info'!$AA$15) &amp; "." &amp; DE580),
        IF(AND((--(INT('Drill Size Info'!$AA$15) &amp; "." &amp; DE580)&gt;=--('Drill Size Info'!$AA$15)), (--(INT('Drill Size Info'!$AA$15) &amp; "." &amp; DE580)&lt;=--('Drill Size Info'!$AB$15))),
            --(INT('Drill Size Info'!$AA$15) &amp; "." &amp; DE580),
            --(INT('Drill Size Info'!$AB$15) &amp; "." &amp; DE580)
        )
    ),
    IF(DD580&lt;&gt;"",
        IF(INT('Drill Size Info'!$AA$15)=INT('Drill Size Info'!$AB$15),
            --(INT('Drill Size Info'!$AA$15) &amp; "." &amp; LEFT(DD580,3)),
            IF(AND((--(INT('Drill Size Info'!$AA$15) &amp; "." &amp; LEFT(DD580,3))&gt;=--('Drill Size Info'!$AA$15)), (--(INT('Drill Size Info'!$AA$15) &amp; "." &amp; LEFT(DD580,3))&lt;=--('Drill Size Info'!$AB$15))),
                --(INT('Drill Size Info'!$AA$15) &amp; "." &amp; LEFT(DD580,3)),
                --(INT('Drill Size Info'!$AB$15) &amp; "." &amp; LEFT(DD580,3))
            )
        ),
        "OK"
    )
)</f>
        <v>OK</v>
      </c>
      <c r="Y580" s="150" t="str">
        <f>IF(DF580&lt;&gt;"",
    IF(INT('Drill Size Info'!$AA$19)=INT('Drill Size Info'!$AB$15),
        --(INT('Drill Size Info'!$AA$15) &amp; "." &amp; DF580),
        IF(AND((--(INT('Drill Size Info'!$AA$15) &amp; "." &amp; DF580)&gt;=--('Drill Size Info'!$AA$15)), (--(INT('Drill Size Info'!$AA$15) &amp; "." &amp; DF580)&lt;=--('Drill Size Info'!$AB$15))),
            --(INT('Drill Size Info'!$AA$15) &amp; "." &amp; DF580),
            --(INT('Drill Size Info'!$AB$15) &amp; "." &amp; DF580)
        )
    ),
    IF(DD580&lt;&gt;"",
        IF(INT('Drill Size Info'!$AA$15)=INT('Drill Size Info'!$AB$15),
            --(INT('Drill Size Info'!$AA$15) &amp; "." &amp; RIGHT(DD580,3)),
            IF(AND((--(INT('Drill Size Info'!$AA$15) &amp; "." &amp; RIGHT(DD580,3))&gt;=--('Drill Size Info'!$AA$15)), (--(INT('Drill Size Info'!$AA$15) &amp; "." &amp; RIGHT(DD580,3))&lt;=--('Drill Size Info'!$AB$15))),
                --(INT('Drill Size Info'!$AA$15) &amp; "." &amp; RIGHT(DD580,3)),
                --(INT('Drill Size Info'!$AB$15) &amp; "." &amp; RIGHT(DD580,3))
            )
        ),
        "N/A"
    )
)</f>
        <v>N/A</v>
      </c>
      <c r="Z580" s="162"/>
      <c r="AA580" s="162"/>
      <c r="AB580" s="162"/>
      <c r="AC580" s="162"/>
      <c r="AD580" s="162"/>
      <c r="AE580" s="162"/>
      <c r="AF580" s="162"/>
      <c r="AG580" s="162"/>
      <c r="AH580" s="162"/>
      <c r="AI580" s="162"/>
      <c r="AJ580" s="162"/>
      <c r="AK580" s="183"/>
      <c r="AL580" s="183"/>
      <c r="AM580" s="162"/>
      <c r="AN580" s="162"/>
      <c r="AO580" s="162"/>
      <c r="AP580" s="162"/>
      <c r="AQ580" s="162"/>
      <c r="AR580" s="162"/>
      <c r="AS580" s="162"/>
      <c r="AT580" s="162"/>
      <c r="AU580" s="162"/>
      <c r="AV580" s="162"/>
      <c r="AW580" s="162"/>
      <c r="AX580" s="162"/>
      <c r="AY580" s="162"/>
      <c r="AZ580" s="163"/>
      <c r="BA580" s="163"/>
      <c r="BB580" s="163"/>
      <c r="BC580" s="163"/>
      <c r="BD580" s="163"/>
      <c r="BE580" s="163"/>
      <c r="BF580" s="164"/>
      <c r="BG580" s="165"/>
      <c r="BH580" s="162"/>
      <c r="BI580" s="162"/>
      <c r="BJ580" s="164"/>
      <c r="BK580" s="95"/>
      <c r="BL580" s="182"/>
      <c r="BM580" s="182"/>
      <c r="BN580" s="182"/>
      <c r="BO580" s="182"/>
      <c r="BP580" s="95" t="str">
        <f t="shared" si="249"/>
        <v/>
      </c>
    </row>
    <row r="581" spans="2:68" x14ac:dyDescent="0.2">
      <c r="B581" s="156">
        <f t="shared" si="250"/>
        <v>573</v>
      </c>
      <c r="C581" s="158" t="str">
        <f>CONCATENATE('DATA SHEET'!$B$9, 'DATA SHEET'!$Q$2)</f>
        <v>" HWDP</v>
      </c>
      <c r="D581" s="157" t="str">
        <f t="shared" si="251"/>
        <v/>
      </c>
      <c r="E581" s="158" t="str">
        <f>IF('DATA SHEET'!$E$10="Cat 2","N/A","OK")</f>
        <v>OK</v>
      </c>
      <c r="F581" s="158" t="str">
        <f>IF('DATA SHEET'!$E$10="Cat 2","N/A","OK")</f>
        <v>OK</v>
      </c>
      <c r="G581" s="160"/>
      <c r="H581" s="160"/>
      <c r="I581" s="160" t="s">
        <v>194</v>
      </c>
      <c r="J581" s="160" t="str">
        <f t="shared" si="252"/>
        <v>OK</v>
      </c>
      <c r="K581" s="160" t="str">
        <f t="shared" si="252"/>
        <v>OK</v>
      </c>
      <c r="L581" s="160" t="str">
        <f>IF('DATA SHEET'!$B$10="NC-50","N/A","OK")</f>
        <v>OK</v>
      </c>
      <c r="M581" s="160" t="str">
        <f>IF('DATA SHEET'!$B$10="NC-50","N/A","OK")</f>
        <v>OK</v>
      </c>
      <c r="N581" s="160"/>
      <c r="O581" s="160"/>
      <c r="P581" s="160"/>
      <c r="Q581" s="160"/>
      <c r="R581" s="160"/>
      <c r="S581" s="160"/>
      <c r="T581" s="160"/>
      <c r="U581" s="160"/>
      <c r="V581" s="150" t="str">
        <f>IF(DB581&lt;&gt;"",
    IF(INT('Drill Size Info'!$AA$19)=INT('Drill Size Info'!$AB$19),
        --(INT('Drill Size Info'!$AA$19) &amp; "." &amp; DB581),
        IF(AND((--(INT('Drill Size Info'!$AA$19) &amp; "." &amp; DB581)&gt;=--('Drill Size Info'!$AA$19)), (--(INT('Drill Size Info'!$AA$19) &amp; "." &amp; DB581)&lt;=--('Drill Size Info'!$AB$19))),
            --(INT('Drill Size Info'!$AA$19) &amp; "." &amp; DB581),
            --(INT('Drill Size Info'!$AB$19) &amp; "." &amp; DB581)
        )
    ),
    IF(DA581&lt;&gt;"",
        IF(INT('Drill Size Info'!$AA$19)=INT('Drill Size Info'!$AB$19),
            --(INT('Drill Size Info'!$AA$19) &amp; "." &amp; LEFT(DA581,3)),
            IF(AND((--(INT('Drill Size Info'!$AA$19) &amp; "." &amp; LEFT(DA581,3))&gt;=--('Drill Size Info'!$AA$19)), (--(INT('Drill Size Info'!$AA$19) &amp; "." &amp; LEFT(DA581,3))&lt;=--('Drill Size Info'!$AB$19))),
                --(INT('Drill Size Info'!$AA$19) &amp; "." &amp; LEFT(DA581,3)),
                --(INT('Drill Size Info'!$AB$19) &amp; "." &amp; LEFT(DA581,3))
            )
        ),
        "OK"
    )
)</f>
        <v>OK</v>
      </c>
      <c r="W581" s="150" t="str">
        <f>IF(DC581&lt;&gt;"",
    IF(INT('Drill Size Info'!$AA$19)=INT('Drill Size Info'!$AB$19),
        --(INT('Drill Size Info'!$AA$19) &amp; "." &amp; DC581),
        IF(AND((--(INT('Drill Size Info'!$AA$19) &amp; "." &amp; DC581)&gt;=--('Drill Size Info'!$AA$19)), (--(INT('Drill Size Info'!$AA$19) &amp; "." &amp; DC581)&lt;=--('Drill Size Info'!$AB$19))),
            --(INT('Drill Size Info'!$AA$19) &amp; "." &amp; DC581),
            --(INT('Drill Size Info'!$AB$19) &amp; "." &amp; DC581)
        )
    ),
    IF(DA581&lt;&gt;"",
        IF(INT('Drill Size Info'!$AA$19)=INT('Drill Size Info'!$AB$19),
            --(INT('Drill Size Info'!$AA$19) &amp; "." &amp; RIGHT(DA581,3)),
            IF(AND((--(INT('Drill Size Info'!$AA$19) &amp; "." &amp; RIGHT(DA581,3))&gt;=--('Drill Size Info'!$AA$19)), (--(INT('Drill Size Info'!$AA$19) &amp; "." &amp; RIGHT(DA581,3))&lt;=--('Drill Size Info'!$AB$19))),
                --(INT('Drill Size Info'!$AA$19) &amp; "." &amp; RIGHT(DA581,3)),
                --(INT('Drill Size Info'!$AB$19) &amp; "." &amp; RIGHT(DA581,3))
            )
        ),
        "N/A"
    )
)</f>
        <v>N/A</v>
      </c>
      <c r="X581" s="150" t="str">
        <f>IF(DE581&lt;&gt;"",
    IF(INT('Drill Size Info'!$AA$19)=INT('Drill Size Info'!$AB$15),
        --(INT('Drill Size Info'!$AA$15) &amp; "." &amp; DE581),
        IF(AND((--(INT('Drill Size Info'!$AA$15) &amp; "." &amp; DE581)&gt;=--('Drill Size Info'!$AA$15)), (--(INT('Drill Size Info'!$AA$15) &amp; "." &amp; DE581)&lt;=--('Drill Size Info'!$AB$15))),
            --(INT('Drill Size Info'!$AA$15) &amp; "." &amp; DE581),
            --(INT('Drill Size Info'!$AB$15) &amp; "." &amp; DE581)
        )
    ),
    IF(DD581&lt;&gt;"",
        IF(INT('Drill Size Info'!$AA$15)=INT('Drill Size Info'!$AB$15),
            --(INT('Drill Size Info'!$AA$15) &amp; "." &amp; LEFT(DD581,3)),
            IF(AND((--(INT('Drill Size Info'!$AA$15) &amp; "." &amp; LEFT(DD581,3))&gt;=--('Drill Size Info'!$AA$15)), (--(INT('Drill Size Info'!$AA$15) &amp; "." &amp; LEFT(DD581,3))&lt;=--('Drill Size Info'!$AB$15))),
                --(INT('Drill Size Info'!$AA$15) &amp; "." &amp; LEFT(DD581,3)),
                --(INT('Drill Size Info'!$AB$15) &amp; "." &amp; LEFT(DD581,3))
            )
        ),
        "OK"
    )
)</f>
        <v>OK</v>
      </c>
      <c r="Y581" s="150" t="str">
        <f>IF(DF581&lt;&gt;"",
    IF(INT('Drill Size Info'!$AA$19)=INT('Drill Size Info'!$AB$15),
        --(INT('Drill Size Info'!$AA$15) &amp; "." &amp; DF581),
        IF(AND((--(INT('Drill Size Info'!$AA$15) &amp; "." &amp; DF581)&gt;=--('Drill Size Info'!$AA$15)), (--(INT('Drill Size Info'!$AA$15) &amp; "." &amp; DF581)&lt;=--('Drill Size Info'!$AB$15))),
            --(INT('Drill Size Info'!$AA$15) &amp; "." &amp; DF581),
            --(INT('Drill Size Info'!$AB$15) &amp; "." &amp; DF581)
        )
    ),
    IF(DD581&lt;&gt;"",
        IF(INT('Drill Size Info'!$AA$15)=INT('Drill Size Info'!$AB$15),
            --(INT('Drill Size Info'!$AA$15) &amp; "." &amp; RIGHT(DD581,3)),
            IF(AND((--(INT('Drill Size Info'!$AA$15) &amp; "." &amp; RIGHT(DD581,3))&gt;=--('Drill Size Info'!$AA$15)), (--(INT('Drill Size Info'!$AA$15) &amp; "." &amp; RIGHT(DD581,3))&lt;=--('Drill Size Info'!$AB$15))),
                --(INT('Drill Size Info'!$AA$15) &amp; "." &amp; RIGHT(DD581,3)),
                --(INT('Drill Size Info'!$AB$15) &amp; "." &amp; RIGHT(DD581,3))
            )
        ),
        "N/A"
    )
)</f>
        <v>N/A</v>
      </c>
      <c r="Z581" s="162"/>
      <c r="AA581" s="162"/>
      <c r="AB581" s="162"/>
      <c r="AC581" s="162"/>
      <c r="AD581" s="162"/>
      <c r="AE581" s="162"/>
      <c r="AF581" s="162"/>
      <c r="AG581" s="162"/>
      <c r="AH581" s="162"/>
      <c r="AI581" s="162"/>
      <c r="AJ581" s="162"/>
      <c r="AK581" s="183"/>
      <c r="AL581" s="183"/>
      <c r="AM581" s="162"/>
      <c r="AN581" s="162"/>
      <c r="AO581" s="162"/>
      <c r="AP581" s="162"/>
      <c r="AQ581" s="162"/>
      <c r="AR581" s="162"/>
      <c r="AS581" s="162"/>
      <c r="AT581" s="162"/>
      <c r="AU581" s="162"/>
      <c r="AV581" s="162"/>
      <c r="AW581" s="162"/>
      <c r="AX581" s="162"/>
      <c r="AY581" s="162"/>
      <c r="AZ581" s="163"/>
      <c r="BA581" s="163"/>
      <c r="BB581" s="163"/>
      <c r="BC581" s="163"/>
      <c r="BD581" s="163"/>
      <c r="BE581" s="163"/>
      <c r="BF581" s="164"/>
      <c r="BG581" s="165"/>
      <c r="BH581" s="162"/>
      <c r="BI581" s="162"/>
      <c r="BJ581" s="164"/>
      <c r="BK581" s="95"/>
      <c r="BL581" s="182"/>
      <c r="BM581" s="182"/>
      <c r="BN581" s="182"/>
      <c r="BO581" s="182"/>
      <c r="BP581" s="95" t="str">
        <f t="shared" si="249"/>
        <v/>
      </c>
    </row>
    <row r="582" spans="2:68" x14ac:dyDescent="0.2">
      <c r="B582" s="156">
        <f t="shared" si="250"/>
        <v>574</v>
      </c>
      <c r="C582" s="158" t="str">
        <f>CONCATENATE('DATA SHEET'!$B$9, 'DATA SHEET'!$Q$2)</f>
        <v>" HWDP</v>
      </c>
      <c r="D582" s="157" t="str">
        <f t="shared" si="251"/>
        <v/>
      </c>
      <c r="E582" s="158" t="str">
        <f>IF('DATA SHEET'!$E$10="Cat 2","N/A","OK")</f>
        <v>OK</v>
      </c>
      <c r="F582" s="158" t="str">
        <f>IF('DATA SHEET'!$E$10="Cat 2","N/A","OK")</f>
        <v>OK</v>
      </c>
      <c r="G582" s="160"/>
      <c r="H582" s="160"/>
      <c r="I582" s="160" t="s">
        <v>194</v>
      </c>
      <c r="J582" s="160" t="str">
        <f t="shared" si="252"/>
        <v>OK</v>
      </c>
      <c r="K582" s="160" t="str">
        <f t="shared" si="252"/>
        <v>OK</v>
      </c>
      <c r="L582" s="160" t="str">
        <f>IF('DATA SHEET'!$B$10="NC-50","N/A","OK")</f>
        <v>OK</v>
      </c>
      <c r="M582" s="160" t="str">
        <f>IF('DATA SHEET'!$B$10="NC-50","N/A","OK")</f>
        <v>OK</v>
      </c>
      <c r="N582" s="160"/>
      <c r="O582" s="160"/>
      <c r="P582" s="160"/>
      <c r="Q582" s="160"/>
      <c r="R582" s="160"/>
      <c r="S582" s="160"/>
      <c r="T582" s="160"/>
      <c r="U582" s="160"/>
      <c r="V582" s="150" t="str">
        <f>IF(DB582&lt;&gt;"",
    IF(INT('Drill Size Info'!$AA$19)=INT('Drill Size Info'!$AB$19),
        --(INT('Drill Size Info'!$AA$19) &amp; "." &amp; DB582),
        IF(AND((--(INT('Drill Size Info'!$AA$19) &amp; "." &amp; DB582)&gt;=--('Drill Size Info'!$AA$19)), (--(INT('Drill Size Info'!$AA$19) &amp; "." &amp; DB582)&lt;=--('Drill Size Info'!$AB$19))),
            --(INT('Drill Size Info'!$AA$19) &amp; "." &amp; DB582),
            --(INT('Drill Size Info'!$AB$19) &amp; "." &amp; DB582)
        )
    ),
    IF(DA582&lt;&gt;"",
        IF(INT('Drill Size Info'!$AA$19)=INT('Drill Size Info'!$AB$19),
            --(INT('Drill Size Info'!$AA$19) &amp; "." &amp; LEFT(DA582,3)),
            IF(AND((--(INT('Drill Size Info'!$AA$19) &amp; "." &amp; LEFT(DA582,3))&gt;=--('Drill Size Info'!$AA$19)), (--(INT('Drill Size Info'!$AA$19) &amp; "." &amp; LEFT(DA582,3))&lt;=--('Drill Size Info'!$AB$19))),
                --(INT('Drill Size Info'!$AA$19) &amp; "." &amp; LEFT(DA582,3)),
                --(INT('Drill Size Info'!$AB$19) &amp; "." &amp; LEFT(DA582,3))
            )
        ),
        "OK"
    )
)</f>
        <v>OK</v>
      </c>
      <c r="W582" s="150" t="str">
        <f>IF(DC582&lt;&gt;"",
    IF(INT('Drill Size Info'!$AA$19)=INT('Drill Size Info'!$AB$19),
        --(INT('Drill Size Info'!$AA$19) &amp; "." &amp; DC582),
        IF(AND((--(INT('Drill Size Info'!$AA$19) &amp; "." &amp; DC582)&gt;=--('Drill Size Info'!$AA$19)), (--(INT('Drill Size Info'!$AA$19) &amp; "." &amp; DC582)&lt;=--('Drill Size Info'!$AB$19))),
            --(INT('Drill Size Info'!$AA$19) &amp; "." &amp; DC582),
            --(INT('Drill Size Info'!$AB$19) &amp; "." &amp; DC582)
        )
    ),
    IF(DA582&lt;&gt;"",
        IF(INT('Drill Size Info'!$AA$19)=INT('Drill Size Info'!$AB$19),
            --(INT('Drill Size Info'!$AA$19) &amp; "." &amp; RIGHT(DA582,3)),
            IF(AND((--(INT('Drill Size Info'!$AA$19) &amp; "." &amp; RIGHT(DA582,3))&gt;=--('Drill Size Info'!$AA$19)), (--(INT('Drill Size Info'!$AA$19) &amp; "." &amp; RIGHT(DA582,3))&lt;=--('Drill Size Info'!$AB$19))),
                --(INT('Drill Size Info'!$AA$19) &amp; "." &amp; RIGHT(DA582,3)),
                --(INT('Drill Size Info'!$AB$19) &amp; "." &amp; RIGHT(DA582,3))
            )
        ),
        "N/A"
    )
)</f>
        <v>N/A</v>
      </c>
      <c r="X582" s="150" t="str">
        <f>IF(DE582&lt;&gt;"",
    IF(INT('Drill Size Info'!$AA$19)=INT('Drill Size Info'!$AB$15),
        --(INT('Drill Size Info'!$AA$15) &amp; "." &amp; DE582),
        IF(AND((--(INT('Drill Size Info'!$AA$15) &amp; "." &amp; DE582)&gt;=--('Drill Size Info'!$AA$15)), (--(INT('Drill Size Info'!$AA$15) &amp; "." &amp; DE582)&lt;=--('Drill Size Info'!$AB$15))),
            --(INT('Drill Size Info'!$AA$15) &amp; "." &amp; DE582),
            --(INT('Drill Size Info'!$AB$15) &amp; "." &amp; DE582)
        )
    ),
    IF(DD582&lt;&gt;"",
        IF(INT('Drill Size Info'!$AA$15)=INT('Drill Size Info'!$AB$15),
            --(INT('Drill Size Info'!$AA$15) &amp; "." &amp; LEFT(DD582,3)),
            IF(AND((--(INT('Drill Size Info'!$AA$15) &amp; "." &amp; LEFT(DD582,3))&gt;=--('Drill Size Info'!$AA$15)), (--(INT('Drill Size Info'!$AA$15) &amp; "." &amp; LEFT(DD582,3))&lt;=--('Drill Size Info'!$AB$15))),
                --(INT('Drill Size Info'!$AA$15) &amp; "." &amp; LEFT(DD582,3)),
                --(INT('Drill Size Info'!$AB$15) &amp; "." &amp; LEFT(DD582,3))
            )
        ),
        "OK"
    )
)</f>
        <v>OK</v>
      </c>
      <c r="Y582" s="150" t="str">
        <f>IF(DF582&lt;&gt;"",
    IF(INT('Drill Size Info'!$AA$19)=INT('Drill Size Info'!$AB$15),
        --(INT('Drill Size Info'!$AA$15) &amp; "." &amp; DF582),
        IF(AND((--(INT('Drill Size Info'!$AA$15) &amp; "." &amp; DF582)&gt;=--('Drill Size Info'!$AA$15)), (--(INT('Drill Size Info'!$AA$15) &amp; "." &amp; DF582)&lt;=--('Drill Size Info'!$AB$15))),
            --(INT('Drill Size Info'!$AA$15) &amp; "." &amp; DF582),
            --(INT('Drill Size Info'!$AB$15) &amp; "." &amp; DF582)
        )
    ),
    IF(DD582&lt;&gt;"",
        IF(INT('Drill Size Info'!$AA$15)=INT('Drill Size Info'!$AB$15),
            --(INT('Drill Size Info'!$AA$15) &amp; "." &amp; RIGHT(DD582,3)),
            IF(AND((--(INT('Drill Size Info'!$AA$15) &amp; "." &amp; RIGHT(DD582,3))&gt;=--('Drill Size Info'!$AA$15)), (--(INT('Drill Size Info'!$AA$15) &amp; "." &amp; RIGHT(DD582,3))&lt;=--('Drill Size Info'!$AB$15))),
                --(INT('Drill Size Info'!$AA$15) &amp; "." &amp; RIGHT(DD582,3)),
                --(INT('Drill Size Info'!$AB$15) &amp; "." &amp; RIGHT(DD582,3))
            )
        ),
        "N/A"
    )
)</f>
        <v>N/A</v>
      </c>
      <c r="Z582" s="162"/>
      <c r="AA582" s="162"/>
      <c r="AB582" s="162"/>
      <c r="AC582" s="162"/>
      <c r="AD582" s="162"/>
      <c r="AE582" s="162"/>
      <c r="AF582" s="162"/>
      <c r="AG582" s="162"/>
      <c r="AH582" s="162"/>
      <c r="AI582" s="162"/>
      <c r="AJ582" s="162"/>
      <c r="AK582" s="183"/>
      <c r="AL582" s="183"/>
      <c r="AM582" s="162"/>
      <c r="AN582" s="162"/>
      <c r="AO582" s="162"/>
      <c r="AP582" s="162"/>
      <c r="AQ582" s="162"/>
      <c r="AR582" s="162"/>
      <c r="AS582" s="162"/>
      <c r="AT582" s="162"/>
      <c r="AU582" s="162"/>
      <c r="AV582" s="162"/>
      <c r="AW582" s="162"/>
      <c r="AX582" s="162"/>
      <c r="AY582" s="162"/>
      <c r="AZ582" s="163"/>
      <c r="BA582" s="163"/>
      <c r="BB582" s="163"/>
      <c r="BC582" s="163"/>
      <c r="BD582" s="163"/>
      <c r="BE582" s="163"/>
      <c r="BF582" s="164"/>
      <c r="BG582" s="165"/>
      <c r="BH582" s="162"/>
      <c r="BI582" s="162"/>
      <c r="BJ582" s="164"/>
      <c r="BK582" s="95"/>
      <c r="BL582" s="182"/>
      <c r="BM582" s="182"/>
      <c r="BN582" s="182"/>
      <c r="BO582" s="182"/>
      <c r="BP582" s="95" t="str">
        <f t="shared" si="249"/>
        <v/>
      </c>
    </row>
    <row r="583" spans="2:68" x14ac:dyDescent="0.2">
      <c r="B583" s="156">
        <f t="shared" si="250"/>
        <v>575</v>
      </c>
      <c r="C583" s="158" t="str">
        <f>CONCATENATE('DATA SHEET'!$B$9, 'DATA SHEET'!$Q$2)</f>
        <v>" HWDP</v>
      </c>
      <c r="D583" s="157" t="str">
        <f t="shared" si="251"/>
        <v/>
      </c>
      <c r="E583" s="158" t="str">
        <f>IF('DATA SHEET'!$E$10="Cat 2","N/A","OK")</f>
        <v>OK</v>
      </c>
      <c r="F583" s="158" t="str">
        <f>IF('DATA SHEET'!$E$10="Cat 2","N/A","OK")</f>
        <v>OK</v>
      </c>
      <c r="G583" s="160"/>
      <c r="H583" s="160"/>
      <c r="I583" s="160" t="s">
        <v>194</v>
      </c>
      <c r="J583" s="160" t="str">
        <f t="shared" si="252"/>
        <v>OK</v>
      </c>
      <c r="K583" s="160" t="str">
        <f t="shared" si="252"/>
        <v>OK</v>
      </c>
      <c r="L583" s="160" t="str">
        <f>IF('DATA SHEET'!$B$10="NC-50","N/A","OK")</f>
        <v>OK</v>
      </c>
      <c r="M583" s="160" t="str">
        <f>IF('DATA SHEET'!$B$10="NC-50","N/A","OK")</f>
        <v>OK</v>
      </c>
      <c r="N583" s="160"/>
      <c r="O583" s="160"/>
      <c r="P583" s="160"/>
      <c r="Q583" s="160"/>
      <c r="R583" s="160"/>
      <c r="S583" s="160"/>
      <c r="T583" s="160"/>
      <c r="U583" s="160"/>
      <c r="V583" s="150" t="str">
        <f>IF(DB583&lt;&gt;"",
    IF(INT('Drill Size Info'!$AA$19)=INT('Drill Size Info'!$AB$19),
        --(INT('Drill Size Info'!$AA$19) &amp; "." &amp; DB583),
        IF(AND((--(INT('Drill Size Info'!$AA$19) &amp; "." &amp; DB583)&gt;=--('Drill Size Info'!$AA$19)), (--(INT('Drill Size Info'!$AA$19) &amp; "." &amp; DB583)&lt;=--('Drill Size Info'!$AB$19))),
            --(INT('Drill Size Info'!$AA$19) &amp; "." &amp; DB583),
            --(INT('Drill Size Info'!$AB$19) &amp; "." &amp; DB583)
        )
    ),
    IF(DA583&lt;&gt;"",
        IF(INT('Drill Size Info'!$AA$19)=INT('Drill Size Info'!$AB$19),
            --(INT('Drill Size Info'!$AA$19) &amp; "." &amp; LEFT(DA583,3)),
            IF(AND((--(INT('Drill Size Info'!$AA$19) &amp; "." &amp; LEFT(DA583,3))&gt;=--('Drill Size Info'!$AA$19)), (--(INT('Drill Size Info'!$AA$19) &amp; "." &amp; LEFT(DA583,3))&lt;=--('Drill Size Info'!$AB$19))),
                --(INT('Drill Size Info'!$AA$19) &amp; "." &amp; LEFT(DA583,3)),
                --(INT('Drill Size Info'!$AB$19) &amp; "." &amp; LEFT(DA583,3))
            )
        ),
        "OK"
    )
)</f>
        <v>OK</v>
      </c>
      <c r="W583" s="150" t="str">
        <f>IF(DC583&lt;&gt;"",
    IF(INT('Drill Size Info'!$AA$19)=INT('Drill Size Info'!$AB$19),
        --(INT('Drill Size Info'!$AA$19) &amp; "." &amp; DC583),
        IF(AND((--(INT('Drill Size Info'!$AA$19) &amp; "." &amp; DC583)&gt;=--('Drill Size Info'!$AA$19)), (--(INT('Drill Size Info'!$AA$19) &amp; "." &amp; DC583)&lt;=--('Drill Size Info'!$AB$19))),
            --(INT('Drill Size Info'!$AA$19) &amp; "." &amp; DC583),
            --(INT('Drill Size Info'!$AB$19) &amp; "." &amp; DC583)
        )
    ),
    IF(DA583&lt;&gt;"",
        IF(INT('Drill Size Info'!$AA$19)=INT('Drill Size Info'!$AB$19),
            --(INT('Drill Size Info'!$AA$19) &amp; "." &amp; RIGHT(DA583,3)),
            IF(AND((--(INT('Drill Size Info'!$AA$19) &amp; "." &amp; RIGHT(DA583,3))&gt;=--('Drill Size Info'!$AA$19)), (--(INT('Drill Size Info'!$AA$19) &amp; "." &amp; RIGHT(DA583,3))&lt;=--('Drill Size Info'!$AB$19))),
                --(INT('Drill Size Info'!$AA$19) &amp; "." &amp; RIGHT(DA583,3)),
                --(INT('Drill Size Info'!$AB$19) &amp; "." &amp; RIGHT(DA583,3))
            )
        ),
        "N/A"
    )
)</f>
        <v>N/A</v>
      </c>
      <c r="X583" s="150" t="str">
        <f>IF(DE583&lt;&gt;"",
    IF(INT('Drill Size Info'!$AA$19)=INT('Drill Size Info'!$AB$15),
        --(INT('Drill Size Info'!$AA$15) &amp; "." &amp; DE583),
        IF(AND((--(INT('Drill Size Info'!$AA$15) &amp; "." &amp; DE583)&gt;=--('Drill Size Info'!$AA$15)), (--(INT('Drill Size Info'!$AA$15) &amp; "." &amp; DE583)&lt;=--('Drill Size Info'!$AB$15))),
            --(INT('Drill Size Info'!$AA$15) &amp; "." &amp; DE583),
            --(INT('Drill Size Info'!$AB$15) &amp; "." &amp; DE583)
        )
    ),
    IF(DD583&lt;&gt;"",
        IF(INT('Drill Size Info'!$AA$15)=INT('Drill Size Info'!$AB$15),
            --(INT('Drill Size Info'!$AA$15) &amp; "." &amp; LEFT(DD583,3)),
            IF(AND((--(INT('Drill Size Info'!$AA$15) &amp; "." &amp; LEFT(DD583,3))&gt;=--('Drill Size Info'!$AA$15)), (--(INT('Drill Size Info'!$AA$15) &amp; "." &amp; LEFT(DD583,3))&lt;=--('Drill Size Info'!$AB$15))),
                --(INT('Drill Size Info'!$AA$15) &amp; "." &amp; LEFT(DD583,3)),
                --(INT('Drill Size Info'!$AB$15) &amp; "." &amp; LEFT(DD583,3))
            )
        ),
        "OK"
    )
)</f>
        <v>OK</v>
      </c>
      <c r="Y583" s="150" t="str">
        <f>IF(DF583&lt;&gt;"",
    IF(INT('Drill Size Info'!$AA$19)=INT('Drill Size Info'!$AB$15),
        --(INT('Drill Size Info'!$AA$15) &amp; "." &amp; DF583),
        IF(AND((--(INT('Drill Size Info'!$AA$15) &amp; "." &amp; DF583)&gt;=--('Drill Size Info'!$AA$15)), (--(INT('Drill Size Info'!$AA$15) &amp; "." &amp; DF583)&lt;=--('Drill Size Info'!$AB$15))),
            --(INT('Drill Size Info'!$AA$15) &amp; "." &amp; DF583),
            --(INT('Drill Size Info'!$AB$15) &amp; "." &amp; DF583)
        )
    ),
    IF(DD583&lt;&gt;"",
        IF(INT('Drill Size Info'!$AA$15)=INT('Drill Size Info'!$AB$15),
            --(INT('Drill Size Info'!$AA$15) &amp; "." &amp; RIGHT(DD583,3)),
            IF(AND((--(INT('Drill Size Info'!$AA$15) &amp; "." &amp; RIGHT(DD583,3))&gt;=--('Drill Size Info'!$AA$15)), (--(INT('Drill Size Info'!$AA$15) &amp; "." &amp; RIGHT(DD583,3))&lt;=--('Drill Size Info'!$AB$15))),
                --(INT('Drill Size Info'!$AA$15) &amp; "." &amp; RIGHT(DD583,3)),
                --(INT('Drill Size Info'!$AB$15) &amp; "." &amp; RIGHT(DD583,3))
            )
        ),
        "N/A"
    )
)</f>
        <v>N/A</v>
      </c>
      <c r="Z583" s="162"/>
      <c r="AA583" s="162"/>
      <c r="AB583" s="162"/>
      <c r="AC583" s="162"/>
      <c r="AD583" s="162"/>
      <c r="AE583" s="162"/>
      <c r="AF583" s="162"/>
      <c r="AG583" s="162"/>
      <c r="AH583" s="162"/>
      <c r="AI583" s="162"/>
      <c r="AJ583" s="162"/>
      <c r="AK583" s="183"/>
      <c r="AL583" s="183"/>
      <c r="AM583" s="162"/>
      <c r="AN583" s="162"/>
      <c r="AO583" s="162"/>
      <c r="AP583" s="162"/>
      <c r="AQ583" s="162"/>
      <c r="AR583" s="162"/>
      <c r="AS583" s="162"/>
      <c r="AT583" s="162"/>
      <c r="AU583" s="162"/>
      <c r="AV583" s="162"/>
      <c r="AW583" s="162"/>
      <c r="AX583" s="162"/>
      <c r="AY583" s="162"/>
      <c r="AZ583" s="163"/>
      <c r="BA583" s="163"/>
      <c r="BB583" s="163"/>
      <c r="BC583" s="163"/>
      <c r="BD583" s="163"/>
      <c r="BE583" s="163"/>
      <c r="BF583" s="164"/>
      <c r="BG583" s="165"/>
      <c r="BH583" s="162"/>
      <c r="BI583" s="162"/>
      <c r="BJ583" s="164"/>
      <c r="BK583" s="95"/>
      <c r="BL583" s="182"/>
      <c r="BM583" s="182"/>
      <c r="BN583" s="182"/>
      <c r="BO583" s="182"/>
      <c r="BP583" s="95" t="str">
        <f t="shared" si="249"/>
        <v/>
      </c>
    </row>
    <row r="584" spans="2:68" x14ac:dyDescent="0.2">
      <c r="B584" s="156">
        <f t="shared" si="250"/>
        <v>576</v>
      </c>
      <c r="C584" s="158" t="str">
        <f>CONCATENATE('DATA SHEET'!$B$9, 'DATA SHEET'!$Q$2)</f>
        <v>" HWDP</v>
      </c>
      <c r="D584" s="157" t="str">
        <f t="shared" si="251"/>
        <v/>
      </c>
      <c r="E584" s="158" t="str">
        <f>IF('DATA SHEET'!$E$10="Cat 2","N/A","OK")</f>
        <v>OK</v>
      </c>
      <c r="F584" s="158" t="str">
        <f>IF('DATA SHEET'!$E$10="Cat 2","N/A","OK")</f>
        <v>OK</v>
      </c>
      <c r="G584" s="160"/>
      <c r="H584" s="160"/>
      <c r="I584" s="160" t="s">
        <v>194</v>
      </c>
      <c r="J584" s="160" t="str">
        <f t="shared" si="252"/>
        <v>OK</v>
      </c>
      <c r="K584" s="160" t="str">
        <f t="shared" si="252"/>
        <v>OK</v>
      </c>
      <c r="L584" s="160" t="str">
        <f>IF('DATA SHEET'!$B$10="NC-50","N/A","OK")</f>
        <v>OK</v>
      </c>
      <c r="M584" s="160" t="str">
        <f>IF('DATA SHEET'!$B$10="NC-50","N/A","OK")</f>
        <v>OK</v>
      </c>
      <c r="N584" s="160"/>
      <c r="O584" s="160"/>
      <c r="P584" s="160"/>
      <c r="Q584" s="160"/>
      <c r="R584" s="160"/>
      <c r="S584" s="160"/>
      <c r="T584" s="160"/>
      <c r="U584" s="160"/>
      <c r="V584" s="150" t="str">
        <f>IF(DB584&lt;&gt;"",
    IF(INT('Drill Size Info'!$AA$19)=INT('Drill Size Info'!$AB$19),
        --(INT('Drill Size Info'!$AA$19) &amp; "." &amp; DB584),
        IF(AND((--(INT('Drill Size Info'!$AA$19) &amp; "." &amp; DB584)&gt;=--('Drill Size Info'!$AA$19)), (--(INT('Drill Size Info'!$AA$19) &amp; "." &amp; DB584)&lt;=--('Drill Size Info'!$AB$19))),
            --(INT('Drill Size Info'!$AA$19) &amp; "." &amp; DB584),
            --(INT('Drill Size Info'!$AB$19) &amp; "." &amp; DB584)
        )
    ),
    IF(DA584&lt;&gt;"",
        IF(INT('Drill Size Info'!$AA$19)=INT('Drill Size Info'!$AB$19),
            --(INT('Drill Size Info'!$AA$19) &amp; "." &amp; LEFT(DA584,3)),
            IF(AND((--(INT('Drill Size Info'!$AA$19) &amp; "." &amp; LEFT(DA584,3))&gt;=--('Drill Size Info'!$AA$19)), (--(INT('Drill Size Info'!$AA$19) &amp; "." &amp; LEFT(DA584,3))&lt;=--('Drill Size Info'!$AB$19))),
                --(INT('Drill Size Info'!$AA$19) &amp; "." &amp; LEFT(DA584,3)),
                --(INT('Drill Size Info'!$AB$19) &amp; "." &amp; LEFT(DA584,3))
            )
        ),
        "OK"
    )
)</f>
        <v>OK</v>
      </c>
      <c r="W584" s="150" t="str">
        <f>IF(DC584&lt;&gt;"",
    IF(INT('Drill Size Info'!$AA$19)=INT('Drill Size Info'!$AB$19),
        --(INT('Drill Size Info'!$AA$19) &amp; "." &amp; DC584),
        IF(AND((--(INT('Drill Size Info'!$AA$19) &amp; "." &amp; DC584)&gt;=--('Drill Size Info'!$AA$19)), (--(INT('Drill Size Info'!$AA$19) &amp; "." &amp; DC584)&lt;=--('Drill Size Info'!$AB$19))),
            --(INT('Drill Size Info'!$AA$19) &amp; "." &amp; DC584),
            --(INT('Drill Size Info'!$AB$19) &amp; "." &amp; DC584)
        )
    ),
    IF(DA584&lt;&gt;"",
        IF(INT('Drill Size Info'!$AA$19)=INT('Drill Size Info'!$AB$19),
            --(INT('Drill Size Info'!$AA$19) &amp; "." &amp; RIGHT(DA584,3)),
            IF(AND((--(INT('Drill Size Info'!$AA$19) &amp; "." &amp; RIGHT(DA584,3))&gt;=--('Drill Size Info'!$AA$19)), (--(INT('Drill Size Info'!$AA$19) &amp; "." &amp; RIGHT(DA584,3))&lt;=--('Drill Size Info'!$AB$19))),
                --(INT('Drill Size Info'!$AA$19) &amp; "." &amp; RIGHT(DA584,3)),
                --(INT('Drill Size Info'!$AB$19) &amp; "." &amp; RIGHT(DA584,3))
            )
        ),
        "N/A"
    )
)</f>
        <v>N/A</v>
      </c>
      <c r="X584" s="150" t="str">
        <f>IF(DE584&lt;&gt;"",
    IF(INT('Drill Size Info'!$AA$19)=INT('Drill Size Info'!$AB$15),
        --(INT('Drill Size Info'!$AA$15) &amp; "." &amp; DE584),
        IF(AND((--(INT('Drill Size Info'!$AA$15) &amp; "." &amp; DE584)&gt;=--('Drill Size Info'!$AA$15)), (--(INT('Drill Size Info'!$AA$15) &amp; "." &amp; DE584)&lt;=--('Drill Size Info'!$AB$15))),
            --(INT('Drill Size Info'!$AA$15) &amp; "." &amp; DE584),
            --(INT('Drill Size Info'!$AB$15) &amp; "." &amp; DE584)
        )
    ),
    IF(DD584&lt;&gt;"",
        IF(INT('Drill Size Info'!$AA$15)=INT('Drill Size Info'!$AB$15),
            --(INT('Drill Size Info'!$AA$15) &amp; "." &amp; LEFT(DD584,3)),
            IF(AND((--(INT('Drill Size Info'!$AA$15) &amp; "." &amp; LEFT(DD584,3))&gt;=--('Drill Size Info'!$AA$15)), (--(INT('Drill Size Info'!$AA$15) &amp; "." &amp; LEFT(DD584,3))&lt;=--('Drill Size Info'!$AB$15))),
                --(INT('Drill Size Info'!$AA$15) &amp; "." &amp; LEFT(DD584,3)),
                --(INT('Drill Size Info'!$AB$15) &amp; "." &amp; LEFT(DD584,3))
            )
        ),
        "OK"
    )
)</f>
        <v>OK</v>
      </c>
      <c r="Y584" s="150" t="str">
        <f>IF(DF584&lt;&gt;"",
    IF(INT('Drill Size Info'!$AA$19)=INT('Drill Size Info'!$AB$15),
        --(INT('Drill Size Info'!$AA$15) &amp; "." &amp; DF584),
        IF(AND((--(INT('Drill Size Info'!$AA$15) &amp; "." &amp; DF584)&gt;=--('Drill Size Info'!$AA$15)), (--(INT('Drill Size Info'!$AA$15) &amp; "." &amp; DF584)&lt;=--('Drill Size Info'!$AB$15))),
            --(INT('Drill Size Info'!$AA$15) &amp; "." &amp; DF584),
            --(INT('Drill Size Info'!$AB$15) &amp; "." &amp; DF584)
        )
    ),
    IF(DD584&lt;&gt;"",
        IF(INT('Drill Size Info'!$AA$15)=INT('Drill Size Info'!$AB$15),
            --(INT('Drill Size Info'!$AA$15) &amp; "." &amp; RIGHT(DD584,3)),
            IF(AND((--(INT('Drill Size Info'!$AA$15) &amp; "." &amp; RIGHT(DD584,3))&gt;=--('Drill Size Info'!$AA$15)), (--(INT('Drill Size Info'!$AA$15) &amp; "." &amp; RIGHT(DD584,3))&lt;=--('Drill Size Info'!$AB$15))),
                --(INT('Drill Size Info'!$AA$15) &amp; "." &amp; RIGHT(DD584,3)),
                --(INT('Drill Size Info'!$AB$15) &amp; "." &amp; RIGHT(DD584,3))
            )
        ),
        "N/A"
    )
)</f>
        <v>N/A</v>
      </c>
      <c r="Z584" s="162"/>
      <c r="AA584" s="162"/>
      <c r="AB584" s="162"/>
      <c r="AC584" s="162"/>
      <c r="AD584" s="162"/>
      <c r="AE584" s="162"/>
      <c r="AF584" s="162"/>
      <c r="AG584" s="162"/>
      <c r="AH584" s="162"/>
      <c r="AI584" s="162"/>
      <c r="AJ584" s="162"/>
      <c r="AK584" s="183"/>
      <c r="AL584" s="183"/>
      <c r="AM584" s="162"/>
      <c r="AN584" s="162"/>
      <c r="AO584" s="162"/>
      <c r="AP584" s="162"/>
      <c r="AQ584" s="162"/>
      <c r="AR584" s="162"/>
      <c r="AS584" s="162"/>
      <c r="AT584" s="162"/>
      <c r="AU584" s="162"/>
      <c r="AV584" s="162"/>
      <c r="AW584" s="162"/>
      <c r="AX584" s="162"/>
      <c r="AY584" s="162"/>
      <c r="AZ584" s="163"/>
      <c r="BA584" s="163"/>
      <c r="BB584" s="163"/>
      <c r="BC584" s="163"/>
      <c r="BD584" s="163"/>
      <c r="BE584" s="163"/>
      <c r="BF584" s="164"/>
      <c r="BG584" s="165"/>
      <c r="BH584" s="162"/>
      <c r="BI584" s="162"/>
      <c r="BJ584" s="164"/>
      <c r="BK584" s="95"/>
      <c r="BL584" s="182"/>
      <c r="BM584" s="182"/>
      <c r="BN584" s="182"/>
      <c r="BO584" s="182"/>
      <c r="BP584" s="95" t="str">
        <f t="shared" si="249"/>
        <v/>
      </c>
    </row>
    <row r="585" spans="2:68" x14ac:dyDescent="0.2">
      <c r="B585" s="156">
        <f t="shared" si="250"/>
        <v>577</v>
      </c>
      <c r="C585" s="158" t="str">
        <f>CONCATENATE('DATA SHEET'!$B$9, 'DATA SHEET'!$Q$2)</f>
        <v>" HWDP</v>
      </c>
      <c r="D585" s="157" t="str">
        <f t="shared" si="251"/>
        <v/>
      </c>
      <c r="E585" s="158" t="str">
        <f>IF('DATA SHEET'!$E$10="Cat 2","N/A","OK")</f>
        <v>OK</v>
      </c>
      <c r="F585" s="158" t="str">
        <f>IF('DATA SHEET'!$E$10="Cat 2","N/A","OK")</f>
        <v>OK</v>
      </c>
      <c r="G585" s="160"/>
      <c r="H585" s="160"/>
      <c r="I585" s="160" t="s">
        <v>194</v>
      </c>
      <c r="J585" s="160" t="str">
        <f t="shared" si="252"/>
        <v>OK</v>
      </c>
      <c r="K585" s="160" t="str">
        <f t="shared" si="252"/>
        <v>OK</v>
      </c>
      <c r="L585" s="160" t="str">
        <f>IF('DATA SHEET'!$B$10="NC-50","N/A","OK")</f>
        <v>OK</v>
      </c>
      <c r="M585" s="160" t="str">
        <f>IF('DATA SHEET'!$B$10="NC-50","N/A","OK")</f>
        <v>OK</v>
      </c>
      <c r="N585" s="160"/>
      <c r="O585" s="160"/>
      <c r="P585" s="160"/>
      <c r="Q585" s="160"/>
      <c r="R585" s="160"/>
      <c r="S585" s="160"/>
      <c r="T585" s="160"/>
      <c r="U585" s="160"/>
      <c r="V585" s="150" t="str">
        <f>IF(DB585&lt;&gt;"",
    IF(INT('Drill Size Info'!$AA$19)=INT('Drill Size Info'!$AB$19),
        --(INT('Drill Size Info'!$AA$19) &amp; "." &amp; DB585),
        IF(AND((--(INT('Drill Size Info'!$AA$19) &amp; "." &amp; DB585)&gt;=--('Drill Size Info'!$AA$19)), (--(INT('Drill Size Info'!$AA$19) &amp; "." &amp; DB585)&lt;=--('Drill Size Info'!$AB$19))),
            --(INT('Drill Size Info'!$AA$19) &amp; "." &amp; DB585),
            --(INT('Drill Size Info'!$AB$19) &amp; "." &amp; DB585)
        )
    ),
    IF(DA585&lt;&gt;"",
        IF(INT('Drill Size Info'!$AA$19)=INT('Drill Size Info'!$AB$19),
            --(INT('Drill Size Info'!$AA$19) &amp; "." &amp; LEFT(DA585,3)),
            IF(AND((--(INT('Drill Size Info'!$AA$19) &amp; "." &amp; LEFT(DA585,3))&gt;=--('Drill Size Info'!$AA$19)), (--(INT('Drill Size Info'!$AA$19) &amp; "." &amp; LEFT(DA585,3))&lt;=--('Drill Size Info'!$AB$19))),
                --(INT('Drill Size Info'!$AA$19) &amp; "." &amp; LEFT(DA585,3)),
                --(INT('Drill Size Info'!$AB$19) &amp; "." &amp; LEFT(DA585,3))
            )
        ),
        "OK"
    )
)</f>
        <v>OK</v>
      </c>
      <c r="W585" s="150" t="str">
        <f>IF(DC585&lt;&gt;"",
    IF(INT('Drill Size Info'!$AA$19)=INT('Drill Size Info'!$AB$19),
        --(INT('Drill Size Info'!$AA$19) &amp; "." &amp; DC585),
        IF(AND((--(INT('Drill Size Info'!$AA$19) &amp; "." &amp; DC585)&gt;=--('Drill Size Info'!$AA$19)), (--(INT('Drill Size Info'!$AA$19) &amp; "." &amp; DC585)&lt;=--('Drill Size Info'!$AB$19))),
            --(INT('Drill Size Info'!$AA$19) &amp; "." &amp; DC585),
            --(INT('Drill Size Info'!$AB$19) &amp; "." &amp; DC585)
        )
    ),
    IF(DA585&lt;&gt;"",
        IF(INT('Drill Size Info'!$AA$19)=INT('Drill Size Info'!$AB$19),
            --(INT('Drill Size Info'!$AA$19) &amp; "." &amp; RIGHT(DA585,3)),
            IF(AND((--(INT('Drill Size Info'!$AA$19) &amp; "." &amp; RIGHT(DA585,3))&gt;=--('Drill Size Info'!$AA$19)), (--(INT('Drill Size Info'!$AA$19) &amp; "." &amp; RIGHT(DA585,3))&lt;=--('Drill Size Info'!$AB$19))),
                --(INT('Drill Size Info'!$AA$19) &amp; "." &amp; RIGHT(DA585,3)),
                --(INT('Drill Size Info'!$AB$19) &amp; "." &amp; RIGHT(DA585,3))
            )
        ),
        "N/A"
    )
)</f>
        <v>N/A</v>
      </c>
      <c r="X585" s="150" t="str">
        <f>IF(DE585&lt;&gt;"",
    IF(INT('Drill Size Info'!$AA$19)=INT('Drill Size Info'!$AB$15),
        --(INT('Drill Size Info'!$AA$15) &amp; "." &amp; DE585),
        IF(AND((--(INT('Drill Size Info'!$AA$15) &amp; "." &amp; DE585)&gt;=--('Drill Size Info'!$AA$15)), (--(INT('Drill Size Info'!$AA$15) &amp; "." &amp; DE585)&lt;=--('Drill Size Info'!$AB$15))),
            --(INT('Drill Size Info'!$AA$15) &amp; "." &amp; DE585),
            --(INT('Drill Size Info'!$AB$15) &amp; "." &amp; DE585)
        )
    ),
    IF(DD585&lt;&gt;"",
        IF(INT('Drill Size Info'!$AA$15)=INT('Drill Size Info'!$AB$15),
            --(INT('Drill Size Info'!$AA$15) &amp; "." &amp; LEFT(DD585,3)),
            IF(AND((--(INT('Drill Size Info'!$AA$15) &amp; "." &amp; LEFT(DD585,3))&gt;=--('Drill Size Info'!$AA$15)), (--(INT('Drill Size Info'!$AA$15) &amp; "." &amp; LEFT(DD585,3))&lt;=--('Drill Size Info'!$AB$15))),
                --(INT('Drill Size Info'!$AA$15) &amp; "." &amp; LEFT(DD585,3)),
                --(INT('Drill Size Info'!$AB$15) &amp; "." &amp; LEFT(DD585,3))
            )
        ),
        "OK"
    )
)</f>
        <v>OK</v>
      </c>
      <c r="Y585" s="150" t="str">
        <f>IF(DF585&lt;&gt;"",
    IF(INT('Drill Size Info'!$AA$19)=INT('Drill Size Info'!$AB$15),
        --(INT('Drill Size Info'!$AA$15) &amp; "." &amp; DF585),
        IF(AND((--(INT('Drill Size Info'!$AA$15) &amp; "." &amp; DF585)&gt;=--('Drill Size Info'!$AA$15)), (--(INT('Drill Size Info'!$AA$15) &amp; "." &amp; DF585)&lt;=--('Drill Size Info'!$AB$15))),
            --(INT('Drill Size Info'!$AA$15) &amp; "." &amp; DF585),
            --(INT('Drill Size Info'!$AB$15) &amp; "." &amp; DF585)
        )
    ),
    IF(DD585&lt;&gt;"",
        IF(INT('Drill Size Info'!$AA$15)=INT('Drill Size Info'!$AB$15),
            --(INT('Drill Size Info'!$AA$15) &amp; "." &amp; RIGHT(DD585,3)),
            IF(AND((--(INT('Drill Size Info'!$AA$15) &amp; "." &amp; RIGHT(DD585,3))&gt;=--('Drill Size Info'!$AA$15)), (--(INT('Drill Size Info'!$AA$15) &amp; "." &amp; RIGHT(DD585,3))&lt;=--('Drill Size Info'!$AB$15))),
                --(INT('Drill Size Info'!$AA$15) &amp; "." &amp; RIGHT(DD585,3)),
                --(INT('Drill Size Info'!$AB$15) &amp; "." &amp; RIGHT(DD585,3))
            )
        ),
        "N/A"
    )
)</f>
        <v>N/A</v>
      </c>
      <c r="Z585" s="162"/>
      <c r="AA585" s="162"/>
      <c r="AB585" s="162"/>
      <c r="AC585" s="162"/>
      <c r="AD585" s="162"/>
      <c r="AE585" s="162"/>
      <c r="AF585" s="162"/>
      <c r="AG585" s="162"/>
      <c r="AH585" s="162"/>
      <c r="AI585" s="162"/>
      <c r="AJ585" s="162"/>
      <c r="AK585" s="183"/>
      <c r="AL585" s="183"/>
      <c r="AM585" s="162"/>
      <c r="AN585" s="162"/>
      <c r="AO585" s="162"/>
      <c r="AP585" s="162"/>
      <c r="AQ585" s="162"/>
      <c r="AR585" s="162"/>
      <c r="AS585" s="162"/>
      <c r="AT585" s="162"/>
      <c r="AU585" s="162"/>
      <c r="AV585" s="162"/>
      <c r="AW585" s="162"/>
      <c r="AX585" s="162"/>
      <c r="AY585" s="162"/>
      <c r="AZ585" s="163"/>
      <c r="BA585" s="163"/>
      <c r="BB585" s="163"/>
      <c r="BC585" s="163"/>
      <c r="BD585" s="163"/>
      <c r="BE585" s="163"/>
      <c r="BF585" s="164"/>
      <c r="BG585" s="165"/>
      <c r="BH585" s="162"/>
      <c r="BI585" s="162"/>
      <c r="BJ585" s="164"/>
      <c r="BK585" s="95"/>
      <c r="BL585" s="182"/>
      <c r="BM585" s="182"/>
      <c r="BN585" s="182"/>
      <c r="BO585" s="182"/>
      <c r="BP585" s="95" t="str">
        <f t="shared" si="249"/>
        <v/>
      </c>
    </row>
    <row r="586" spans="2:68" x14ac:dyDescent="0.2">
      <c r="B586" s="156">
        <f t="shared" si="250"/>
        <v>578</v>
      </c>
      <c r="C586" s="158" t="str">
        <f>CONCATENATE('DATA SHEET'!$B$9, 'DATA SHEET'!$Q$2)</f>
        <v>" HWDP</v>
      </c>
      <c r="D586" s="157" t="str">
        <f t="shared" si="251"/>
        <v/>
      </c>
      <c r="E586" s="158" t="str">
        <f>IF('DATA SHEET'!$E$10="Cat 2","N/A","OK")</f>
        <v>OK</v>
      </c>
      <c r="F586" s="158" t="str">
        <f>IF('DATA SHEET'!$E$10="Cat 2","N/A","OK")</f>
        <v>OK</v>
      </c>
      <c r="G586" s="160"/>
      <c r="H586" s="160"/>
      <c r="I586" s="160" t="s">
        <v>194</v>
      </c>
      <c r="J586" s="160" t="str">
        <f t="shared" si="252"/>
        <v>OK</v>
      </c>
      <c r="K586" s="160" t="str">
        <f t="shared" si="252"/>
        <v>OK</v>
      </c>
      <c r="L586" s="160" t="str">
        <f>IF('DATA SHEET'!$B$10="NC-50","N/A","OK")</f>
        <v>OK</v>
      </c>
      <c r="M586" s="160" t="str">
        <f>IF('DATA SHEET'!$B$10="NC-50","N/A","OK")</f>
        <v>OK</v>
      </c>
      <c r="N586" s="160"/>
      <c r="O586" s="160"/>
      <c r="P586" s="160"/>
      <c r="Q586" s="160"/>
      <c r="R586" s="160"/>
      <c r="S586" s="160"/>
      <c r="T586" s="160"/>
      <c r="U586" s="160"/>
      <c r="V586" s="150" t="str">
        <f>IF(DB586&lt;&gt;"",
    IF(INT('Drill Size Info'!$AA$19)=INT('Drill Size Info'!$AB$19),
        --(INT('Drill Size Info'!$AA$19) &amp; "." &amp; DB586),
        IF(AND((--(INT('Drill Size Info'!$AA$19) &amp; "." &amp; DB586)&gt;=--('Drill Size Info'!$AA$19)), (--(INT('Drill Size Info'!$AA$19) &amp; "." &amp; DB586)&lt;=--('Drill Size Info'!$AB$19))),
            --(INT('Drill Size Info'!$AA$19) &amp; "." &amp; DB586),
            --(INT('Drill Size Info'!$AB$19) &amp; "." &amp; DB586)
        )
    ),
    IF(DA586&lt;&gt;"",
        IF(INT('Drill Size Info'!$AA$19)=INT('Drill Size Info'!$AB$19),
            --(INT('Drill Size Info'!$AA$19) &amp; "." &amp; LEFT(DA586,3)),
            IF(AND((--(INT('Drill Size Info'!$AA$19) &amp; "." &amp; LEFT(DA586,3))&gt;=--('Drill Size Info'!$AA$19)), (--(INT('Drill Size Info'!$AA$19) &amp; "." &amp; LEFT(DA586,3))&lt;=--('Drill Size Info'!$AB$19))),
                --(INT('Drill Size Info'!$AA$19) &amp; "." &amp; LEFT(DA586,3)),
                --(INT('Drill Size Info'!$AB$19) &amp; "." &amp; LEFT(DA586,3))
            )
        ),
        "OK"
    )
)</f>
        <v>OK</v>
      </c>
      <c r="W586" s="150" t="str">
        <f>IF(DC586&lt;&gt;"",
    IF(INT('Drill Size Info'!$AA$19)=INT('Drill Size Info'!$AB$19),
        --(INT('Drill Size Info'!$AA$19) &amp; "." &amp; DC586),
        IF(AND((--(INT('Drill Size Info'!$AA$19) &amp; "." &amp; DC586)&gt;=--('Drill Size Info'!$AA$19)), (--(INT('Drill Size Info'!$AA$19) &amp; "." &amp; DC586)&lt;=--('Drill Size Info'!$AB$19))),
            --(INT('Drill Size Info'!$AA$19) &amp; "." &amp; DC586),
            --(INT('Drill Size Info'!$AB$19) &amp; "." &amp; DC586)
        )
    ),
    IF(DA586&lt;&gt;"",
        IF(INT('Drill Size Info'!$AA$19)=INT('Drill Size Info'!$AB$19),
            --(INT('Drill Size Info'!$AA$19) &amp; "." &amp; RIGHT(DA586,3)),
            IF(AND((--(INT('Drill Size Info'!$AA$19) &amp; "." &amp; RIGHT(DA586,3))&gt;=--('Drill Size Info'!$AA$19)), (--(INT('Drill Size Info'!$AA$19) &amp; "." &amp; RIGHT(DA586,3))&lt;=--('Drill Size Info'!$AB$19))),
                --(INT('Drill Size Info'!$AA$19) &amp; "." &amp; RIGHT(DA586,3)),
                --(INT('Drill Size Info'!$AB$19) &amp; "." &amp; RIGHT(DA586,3))
            )
        ),
        "N/A"
    )
)</f>
        <v>N/A</v>
      </c>
      <c r="X586" s="150" t="str">
        <f>IF(DE586&lt;&gt;"",
    IF(INT('Drill Size Info'!$AA$19)=INT('Drill Size Info'!$AB$15),
        --(INT('Drill Size Info'!$AA$15) &amp; "." &amp; DE586),
        IF(AND((--(INT('Drill Size Info'!$AA$15) &amp; "." &amp; DE586)&gt;=--('Drill Size Info'!$AA$15)), (--(INT('Drill Size Info'!$AA$15) &amp; "." &amp; DE586)&lt;=--('Drill Size Info'!$AB$15))),
            --(INT('Drill Size Info'!$AA$15) &amp; "." &amp; DE586),
            --(INT('Drill Size Info'!$AB$15) &amp; "." &amp; DE586)
        )
    ),
    IF(DD586&lt;&gt;"",
        IF(INT('Drill Size Info'!$AA$15)=INT('Drill Size Info'!$AB$15),
            --(INT('Drill Size Info'!$AA$15) &amp; "." &amp; LEFT(DD586,3)),
            IF(AND((--(INT('Drill Size Info'!$AA$15) &amp; "." &amp; LEFT(DD586,3))&gt;=--('Drill Size Info'!$AA$15)), (--(INT('Drill Size Info'!$AA$15) &amp; "." &amp; LEFT(DD586,3))&lt;=--('Drill Size Info'!$AB$15))),
                --(INT('Drill Size Info'!$AA$15) &amp; "." &amp; LEFT(DD586,3)),
                --(INT('Drill Size Info'!$AB$15) &amp; "." &amp; LEFT(DD586,3))
            )
        ),
        "OK"
    )
)</f>
        <v>OK</v>
      </c>
      <c r="Y586" s="150" t="str">
        <f>IF(DF586&lt;&gt;"",
    IF(INT('Drill Size Info'!$AA$19)=INT('Drill Size Info'!$AB$15),
        --(INT('Drill Size Info'!$AA$15) &amp; "." &amp; DF586),
        IF(AND((--(INT('Drill Size Info'!$AA$15) &amp; "." &amp; DF586)&gt;=--('Drill Size Info'!$AA$15)), (--(INT('Drill Size Info'!$AA$15) &amp; "." &amp; DF586)&lt;=--('Drill Size Info'!$AB$15))),
            --(INT('Drill Size Info'!$AA$15) &amp; "." &amp; DF586),
            --(INT('Drill Size Info'!$AB$15) &amp; "." &amp; DF586)
        )
    ),
    IF(DD586&lt;&gt;"",
        IF(INT('Drill Size Info'!$AA$15)=INT('Drill Size Info'!$AB$15),
            --(INT('Drill Size Info'!$AA$15) &amp; "." &amp; RIGHT(DD586,3)),
            IF(AND((--(INT('Drill Size Info'!$AA$15) &amp; "." &amp; RIGHT(DD586,3))&gt;=--('Drill Size Info'!$AA$15)), (--(INT('Drill Size Info'!$AA$15) &amp; "." &amp; RIGHT(DD586,3))&lt;=--('Drill Size Info'!$AB$15))),
                --(INT('Drill Size Info'!$AA$15) &amp; "." &amp; RIGHT(DD586,3)),
                --(INT('Drill Size Info'!$AB$15) &amp; "." &amp; RIGHT(DD586,3))
            )
        ),
        "N/A"
    )
)</f>
        <v>N/A</v>
      </c>
      <c r="Z586" s="162"/>
      <c r="AA586" s="162"/>
      <c r="AB586" s="162"/>
      <c r="AC586" s="162"/>
      <c r="AD586" s="162"/>
      <c r="AE586" s="162"/>
      <c r="AF586" s="162"/>
      <c r="AG586" s="162"/>
      <c r="AH586" s="162"/>
      <c r="AI586" s="162"/>
      <c r="AJ586" s="162"/>
      <c r="AK586" s="183"/>
      <c r="AL586" s="183"/>
      <c r="AM586" s="162"/>
      <c r="AN586" s="162"/>
      <c r="AO586" s="162"/>
      <c r="AP586" s="162"/>
      <c r="AQ586" s="162"/>
      <c r="AR586" s="162"/>
      <c r="AS586" s="162"/>
      <c r="AT586" s="162"/>
      <c r="AU586" s="162"/>
      <c r="AV586" s="162"/>
      <c r="AW586" s="162"/>
      <c r="AX586" s="162"/>
      <c r="AY586" s="162"/>
      <c r="AZ586" s="163"/>
      <c r="BA586" s="163"/>
      <c r="BB586" s="163"/>
      <c r="BC586" s="163"/>
      <c r="BD586" s="163"/>
      <c r="BE586" s="163"/>
      <c r="BF586" s="164"/>
      <c r="BG586" s="165"/>
      <c r="BH586" s="162"/>
      <c r="BI586" s="162"/>
      <c r="BJ586" s="164"/>
      <c r="BK586" s="95"/>
      <c r="BL586" s="182"/>
      <c r="BM586" s="182"/>
      <c r="BN586" s="182"/>
      <c r="BO586" s="182"/>
      <c r="BP586" s="95" t="str">
        <f t="shared" ref="BP586:BP608" si="253">CONCATENATE(BL586,BM586,BN586,BO586)</f>
        <v/>
      </c>
    </row>
    <row r="587" spans="2:68" x14ac:dyDescent="0.2">
      <c r="B587" s="156">
        <f t="shared" ref="B587:B608" si="254">B586+1</f>
        <v>579</v>
      </c>
      <c r="C587" s="158" t="str">
        <f>CONCATENATE('DATA SHEET'!$B$9, 'DATA SHEET'!$Q$2)</f>
        <v>" HWDP</v>
      </c>
      <c r="D587" s="157" t="str">
        <f t="shared" ref="D587:D608" si="255">BP587</f>
        <v/>
      </c>
      <c r="E587" s="158" t="str">
        <f>IF('DATA SHEET'!$E$10="Cat 2","N/A","OK")</f>
        <v>OK</v>
      </c>
      <c r="F587" s="158" t="str">
        <f>IF('DATA SHEET'!$E$10="Cat 2","N/A","OK")</f>
        <v>OK</v>
      </c>
      <c r="G587" s="160"/>
      <c r="H587" s="160"/>
      <c r="I587" s="160" t="s">
        <v>194</v>
      </c>
      <c r="J587" s="160" t="str">
        <f t="shared" si="252"/>
        <v>OK</v>
      </c>
      <c r="K587" s="160" t="str">
        <f t="shared" si="252"/>
        <v>OK</v>
      </c>
      <c r="L587" s="160" t="str">
        <f>IF('DATA SHEET'!$B$10="NC-50","N/A","OK")</f>
        <v>OK</v>
      </c>
      <c r="M587" s="160" t="str">
        <f>IF('DATA SHEET'!$B$10="NC-50","N/A","OK")</f>
        <v>OK</v>
      </c>
      <c r="N587" s="160"/>
      <c r="O587" s="160"/>
      <c r="P587" s="160"/>
      <c r="Q587" s="160"/>
      <c r="R587" s="160"/>
      <c r="S587" s="160"/>
      <c r="T587" s="160"/>
      <c r="U587" s="160"/>
      <c r="V587" s="150" t="str">
        <f>IF(DB587&lt;&gt;"",
    IF(INT('Drill Size Info'!$AA$19)=INT('Drill Size Info'!$AB$19),
        --(INT('Drill Size Info'!$AA$19) &amp; "." &amp; DB587),
        IF(AND((--(INT('Drill Size Info'!$AA$19) &amp; "." &amp; DB587)&gt;=--('Drill Size Info'!$AA$19)), (--(INT('Drill Size Info'!$AA$19) &amp; "." &amp; DB587)&lt;=--('Drill Size Info'!$AB$19))),
            --(INT('Drill Size Info'!$AA$19) &amp; "." &amp; DB587),
            --(INT('Drill Size Info'!$AB$19) &amp; "." &amp; DB587)
        )
    ),
    IF(DA587&lt;&gt;"",
        IF(INT('Drill Size Info'!$AA$19)=INT('Drill Size Info'!$AB$19),
            --(INT('Drill Size Info'!$AA$19) &amp; "." &amp; LEFT(DA587,3)),
            IF(AND((--(INT('Drill Size Info'!$AA$19) &amp; "." &amp; LEFT(DA587,3))&gt;=--('Drill Size Info'!$AA$19)), (--(INT('Drill Size Info'!$AA$19) &amp; "." &amp; LEFT(DA587,3))&lt;=--('Drill Size Info'!$AB$19))),
                --(INT('Drill Size Info'!$AA$19) &amp; "." &amp; LEFT(DA587,3)),
                --(INT('Drill Size Info'!$AB$19) &amp; "." &amp; LEFT(DA587,3))
            )
        ),
        "OK"
    )
)</f>
        <v>OK</v>
      </c>
      <c r="W587" s="150" t="str">
        <f>IF(DC587&lt;&gt;"",
    IF(INT('Drill Size Info'!$AA$19)=INT('Drill Size Info'!$AB$19),
        --(INT('Drill Size Info'!$AA$19) &amp; "." &amp; DC587),
        IF(AND((--(INT('Drill Size Info'!$AA$19) &amp; "." &amp; DC587)&gt;=--('Drill Size Info'!$AA$19)), (--(INT('Drill Size Info'!$AA$19) &amp; "." &amp; DC587)&lt;=--('Drill Size Info'!$AB$19))),
            --(INT('Drill Size Info'!$AA$19) &amp; "." &amp; DC587),
            --(INT('Drill Size Info'!$AB$19) &amp; "." &amp; DC587)
        )
    ),
    IF(DA587&lt;&gt;"",
        IF(INT('Drill Size Info'!$AA$19)=INT('Drill Size Info'!$AB$19),
            --(INT('Drill Size Info'!$AA$19) &amp; "." &amp; RIGHT(DA587,3)),
            IF(AND((--(INT('Drill Size Info'!$AA$19) &amp; "." &amp; RIGHT(DA587,3))&gt;=--('Drill Size Info'!$AA$19)), (--(INT('Drill Size Info'!$AA$19) &amp; "." &amp; RIGHT(DA587,3))&lt;=--('Drill Size Info'!$AB$19))),
                --(INT('Drill Size Info'!$AA$19) &amp; "." &amp; RIGHT(DA587,3)),
                --(INT('Drill Size Info'!$AB$19) &amp; "." &amp; RIGHT(DA587,3))
            )
        ),
        "N/A"
    )
)</f>
        <v>N/A</v>
      </c>
      <c r="X587" s="150" t="str">
        <f>IF(DE587&lt;&gt;"",
    IF(INT('Drill Size Info'!$AA$19)=INT('Drill Size Info'!$AB$15),
        --(INT('Drill Size Info'!$AA$15) &amp; "." &amp; DE587),
        IF(AND((--(INT('Drill Size Info'!$AA$15) &amp; "." &amp; DE587)&gt;=--('Drill Size Info'!$AA$15)), (--(INT('Drill Size Info'!$AA$15) &amp; "." &amp; DE587)&lt;=--('Drill Size Info'!$AB$15))),
            --(INT('Drill Size Info'!$AA$15) &amp; "." &amp; DE587),
            --(INT('Drill Size Info'!$AB$15) &amp; "." &amp; DE587)
        )
    ),
    IF(DD587&lt;&gt;"",
        IF(INT('Drill Size Info'!$AA$15)=INT('Drill Size Info'!$AB$15),
            --(INT('Drill Size Info'!$AA$15) &amp; "." &amp; LEFT(DD587,3)),
            IF(AND((--(INT('Drill Size Info'!$AA$15) &amp; "." &amp; LEFT(DD587,3))&gt;=--('Drill Size Info'!$AA$15)), (--(INT('Drill Size Info'!$AA$15) &amp; "." &amp; LEFT(DD587,3))&lt;=--('Drill Size Info'!$AB$15))),
                --(INT('Drill Size Info'!$AA$15) &amp; "." &amp; LEFT(DD587,3)),
                --(INT('Drill Size Info'!$AB$15) &amp; "." &amp; LEFT(DD587,3))
            )
        ),
        "OK"
    )
)</f>
        <v>OK</v>
      </c>
      <c r="Y587" s="150" t="str">
        <f>IF(DF587&lt;&gt;"",
    IF(INT('Drill Size Info'!$AA$19)=INT('Drill Size Info'!$AB$15),
        --(INT('Drill Size Info'!$AA$15) &amp; "." &amp; DF587),
        IF(AND((--(INT('Drill Size Info'!$AA$15) &amp; "." &amp; DF587)&gt;=--('Drill Size Info'!$AA$15)), (--(INT('Drill Size Info'!$AA$15) &amp; "." &amp; DF587)&lt;=--('Drill Size Info'!$AB$15))),
            --(INT('Drill Size Info'!$AA$15) &amp; "." &amp; DF587),
            --(INT('Drill Size Info'!$AB$15) &amp; "." &amp; DF587)
        )
    ),
    IF(DD587&lt;&gt;"",
        IF(INT('Drill Size Info'!$AA$15)=INT('Drill Size Info'!$AB$15),
            --(INT('Drill Size Info'!$AA$15) &amp; "." &amp; RIGHT(DD587,3)),
            IF(AND((--(INT('Drill Size Info'!$AA$15) &amp; "." &amp; RIGHT(DD587,3))&gt;=--('Drill Size Info'!$AA$15)), (--(INT('Drill Size Info'!$AA$15) &amp; "." &amp; RIGHT(DD587,3))&lt;=--('Drill Size Info'!$AB$15))),
                --(INT('Drill Size Info'!$AA$15) &amp; "." &amp; RIGHT(DD587,3)),
                --(INT('Drill Size Info'!$AB$15) &amp; "." &amp; RIGHT(DD587,3))
            )
        ),
        "N/A"
    )
)</f>
        <v>N/A</v>
      </c>
      <c r="Z587" s="162"/>
      <c r="AA587" s="162"/>
      <c r="AB587" s="162"/>
      <c r="AC587" s="162"/>
      <c r="AD587" s="162"/>
      <c r="AE587" s="162"/>
      <c r="AF587" s="162"/>
      <c r="AG587" s="162"/>
      <c r="AH587" s="162"/>
      <c r="AI587" s="162"/>
      <c r="AJ587" s="162"/>
      <c r="AK587" s="183"/>
      <c r="AL587" s="183"/>
      <c r="AM587" s="162"/>
      <c r="AN587" s="162"/>
      <c r="AO587" s="162"/>
      <c r="AP587" s="162"/>
      <c r="AQ587" s="162"/>
      <c r="AR587" s="162"/>
      <c r="AS587" s="162"/>
      <c r="AT587" s="162"/>
      <c r="AU587" s="162"/>
      <c r="AV587" s="162"/>
      <c r="AW587" s="162"/>
      <c r="AX587" s="162"/>
      <c r="AY587" s="162"/>
      <c r="AZ587" s="163"/>
      <c r="BA587" s="163"/>
      <c r="BB587" s="163"/>
      <c r="BC587" s="163"/>
      <c r="BD587" s="163"/>
      <c r="BE587" s="163"/>
      <c r="BF587" s="164"/>
      <c r="BG587" s="165"/>
      <c r="BH587" s="162"/>
      <c r="BI587" s="162"/>
      <c r="BJ587" s="164"/>
      <c r="BK587" s="95"/>
      <c r="BL587" s="182"/>
      <c r="BM587" s="182"/>
      <c r="BN587" s="182"/>
      <c r="BO587" s="182"/>
      <c r="BP587" s="95" t="str">
        <f t="shared" si="253"/>
        <v/>
      </c>
    </row>
    <row r="588" spans="2:68" x14ac:dyDescent="0.2">
      <c r="B588" s="156">
        <f t="shared" si="254"/>
        <v>580</v>
      </c>
      <c r="C588" s="158" t="str">
        <f>CONCATENATE('DATA SHEET'!$B$9, 'DATA SHEET'!$Q$2)</f>
        <v>" HWDP</v>
      </c>
      <c r="D588" s="157" t="str">
        <f t="shared" si="255"/>
        <v/>
      </c>
      <c r="E588" s="158" t="str">
        <f>IF('DATA SHEET'!$E$10="Cat 2","N/A","OK")</f>
        <v>OK</v>
      </c>
      <c r="F588" s="158" t="str">
        <f>IF('DATA SHEET'!$E$10="Cat 2","N/A","OK")</f>
        <v>OK</v>
      </c>
      <c r="G588" s="160"/>
      <c r="H588" s="160"/>
      <c r="I588" s="160" t="s">
        <v>194</v>
      </c>
      <c r="J588" s="160" t="str">
        <f t="shared" si="252"/>
        <v>OK</v>
      </c>
      <c r="K588" s="160" t="str">
        <f t="shared" si="252"/>
        <v>OK</v>
      </c>
      <c r="L588" s="160" t="str">
        <f>IF('DATA SHEET'!$B$10="NC-50","N/A","OK")</f>
        <v>OK</v>
      </c>
      <c r="M588" s="160" t="str">
        <f>IF('DATA SHEET'!$B$10="NC-50","N/A","OK")</f>
        <v>OK</v>
      </c>
      <c r="N588" s="160"/>
      <c r="O588" s="160"/>
      <c r="P588" s="160"/>
      <c r="Q588" s="160"/>
      <c r="R588" s="160"/>
      <c r="S588" s="160"/>
      <c r="T588" s="160"/>
      <c r="U588" s="160"/>
      <c r="V588" s="150" t="str">
        <f>IF(DB588&lt;&gt;"",
    IF(INT('Drill Size Info'!$AA$19)=INT('Drill Size Info'!$AB$19),
        --(INT('Drill Size Info'!$AA$19) &amp; "." &amp; DB588),
        IF(AND((--(INT('Drill Size Info'!$AA$19) &amp; "." &amp; DB588)&gt;=--('Drill Size Info'!$AA$19)), (--(INT('Drill Size Info'!$AA$19) &amp; "." &amp; DB588)&lt;=--('Drill Size Info'!$AB$19))),
            --(INT('Drill Size Info'!$AA$19) &amp; "." &amp; DB588),
            --(INT('Drill Size Info'!$AB$19) &amp; "." &amp; DB588)
        )
    ),
    IF(DA588&lt;&gt;"",
        IF(INT('Drill Size Info'!$AA$19)=INT('Drill Size Info'!$AB$19),
            --(INT('Drill Size Info'!$AA$19) &amp; "." &amp; LEFT(DA588,3)),
            IF(AND((--(INT('Drill Size Info'!$AA$19) &amp; "." &amp; LEFT(DA588,3))&gt;=--('Drill Size Info'!$AA$19)), (--(INT('Drill Size Info'!$AA$19) &amp; "." &amp; LEFT(DA588,3))&lt;=--('Drill Size Info'!$AB$19))),
                --(INT('Drill Size Info'!$AA$19) &amp; "." &amp; LEFT(DA588,3)),
                --(INT('Drill Size Info'!$AB$19) &amp; "." &amp; LEFT(DA588,3))
            )
        ),
        "OK"
    )
)</f>
        <v>OK</v>
      </c>
      <c r="W588" s="150" t="str">
        <f>IF(DC588&lt;&gt;"",
    IF(INT('Drill Size Info'!$AA$19)=INT('Drill Size Info'!$AB$19),
        --(INT('Drill Size Info'!$AA$19) &amp; "." &amp; DC588),
        IF(AND((--(INT('Drill Size Info'!$AA$19) &amp; "." &amp; DC588)&gt;=--('Drill Size Info'!$AA$19)), (--(INT('Drill Size Info'!$AA$19) &amp; "." &amp; DC588)&lt;=--('Drill Size Info'!$AB$19))),
            --(INT('Drill Size Info'!$AA$19) &amp; "." &amp; DC588),
            --(INT('Drill Size Info'!$AB$19) &amp; "." &amp; DC588)
        )
    ),
    IF(DA588&lt;&gt;"",
        IF(INT('Drill Size Info'!$AA$19)=INT('Drill Size Info'!$AB$19),
            --(INT('Drill Size Info'!$AA$19) &amp; "." &amp; RIGHT(DA588,3)),
            IF(AND((--(INT('Drill Size Info'!$AA$19) &amp; "." &amp; RIGHT(DA588,3))&gt;=--('Drill Size Info'!$AA$19)), (--(INT('Drill Size Info'!$AA$19) &amp; "." &amp; RIGHT(DA588,3))&lt;=--('Drill Size Info'!$AB$19))),
                --(INT('Drill Size Info'!$AA$19) &amp; "." &amp; RIGHT(DA588,3)),
                --(INT('Drill Size Info'!$AB$19) &amp; "." &amp; RIGHT(DA588,3))
            )
        ),
        "N/A"
    )
)</f>
        <v>N/A</v>
      </c>
      <c r="X588" s="150" t="str">
        <f>IF(DE588&lt;&gt;"",
    IF(INT('Drill Size Info'!$AA$19)=INT('Drill Size Info'!$AB$15),
        --(INT('Drill Size Info'!$AA$15) &amp; "." &amp; DE588),
        IF(AND((--(INT('Drill Size Info'!$AA$15) &amp; "." &amp; DE588)&gt;=--('Drill Size Info'!$AA$15)), (--(INT('Drill Size Info'!$AA$15) &amp; "." &amp; DE588)&lt;=--('Drill Size Info'!$AB$15))),
            --(INT('Drill Size Info'!$AA$15) &amp; "." &amp; DE588),
            --(INT('Drill Size Info'!$AB$15) &amp; "." &amp; DE588)
        )
    ),
    IF(DD588&lt;&gt;"",
        IF(INT('Drill Size Info'!$AA$15)=INT('Drill Size Info'!$AB$15),
            --(INT('Drill Size Info'!$AA$15) &amp; "." &amp; LEFT(DD588,3)),
            IF(AND((--(INT('Drill Size Info'!$AA$15) &amp; "." &amp; LEFT(DD588,3))&gt;=--('Drill Size Info'!$AA$15)), (--(INT('Drill Size Info'!$AA$15) &amp; "." &amp; LEFT(DD588,3))&lt;=--('Drill Size Info'!$AB$15))),
                --(INT('Drill Size Info'!$AA$15) &amp; "." &amp; LEFT(DD588,3)),
                --(INT('Drill Size Info'!$AB$15) &amp; "." &amp; LEFT(DD588,3))
            )
        ),
        "OK"
    )
)</f>
        <v>OK</v>
      </c>
      <c r="Y588" s="150" t="str">
        <f>IF(DF588&lt;&gt;"",
    IF(INT('Drill Size Info'!$AA$19)=INT('Drill Size Info'!$AB$15),
        --(INT('Drill Size Info'!$AA$15) &amp; "." &amp; DF588),
        IF(AND((--(INT('Drill Size Info'!$AA$15) &amp; "." &amp; DF588)&gt;=--('Drill Size Info'!$AA$15)), (--(INT('Drill Size Info'!$AA$15) &amp; "." &amp; DF588)&lt;=--('Drill Size Info'!$AB$15))),
            --(INT('Drill Size Info'!$AA$15) &amp; "." &amp; DF588),
            --(INT('Drill Size Info'!$AB$15) &amp; "." &amp; DF588)
        )
    ),
    IF(DD588&lt;&gt;"",
        IF(INT('Drill Size Info'!$AA$15)=INT('Drill Size Info'!$AB$15),
            --(INT('Drill Size Info'!$AA$15) &amp; "." &amp; RIGHT(DD588,3)),
            IF(AND((--(INT('Drill Size Info'!$AA$15) &amp; "." &amp; RIGHT(DD588,3))&gt;=--('Drill Size Info'!$AA$15)), (--(INT('Drill Size Info'!$AA$15) &amp; "." &amp; RIGHT(DD588,3))&lt;=--('Drill Size Info'!$AB$15))),
                --(INT('Drill Size Info'!$AA$15) &amp; "." &amp; RIGHT(DD588,3)),
                --(INT('Drill Size Info'!$AB$15) &amp; "." &amp; RIGHT(DD588,3))
            )
        ),
        "N/A"
    )
)</f>
        <v>N/A</v>
      </c>
      <c r="Z588" s="162"/>
      <c r="AA588" s="162"/>
      <c r="AB588" s="162"/>
      <c r="AC588" s="162"/>
      <c r="AD588" s="162"/>
      <c r="AE588" s="162"/>
      <c r="AF588" s="162"/>
      <c r="AG588" s="162"/>
      <c r="AH588" s="162"/>
      <c r="AI588" s="162"/>
      <c r="AJ588" s="162"/>
      <c r="AK588" s="183"/>
      <c r="AL588" s="183"/>
      <c r="AM588" s="162"/>
      <c r="AN588" s="162"/>
      <c r="AO588" s="162"/>
      <c r="AP588" s="162"/>
      <c r="AQ588" s="162"/>
      <c r="AR588" s="162"/>
      <c r="AS588" s="162"/>
      <c r="AT588" s="162"/>
      <c r="AU588" s="162"/>
      <c r="AV588" s="162"/>
      <c r="AW588" s="162"/>
      <c r="AX588" s="162"/>
      <c r="AY588" s="162"/>
      <c r="AZ588" s="163"/>
      <c r="BA588" s="163"/>
      <c r="BB588" s="163"/>
      <c r="BC588" s="163"/>
      <c r="BD588" s="163"/>
      <c r="BE588" s="163"/>
      <c r="BF588" s="164"/>
      <c r="BG588" s="165"/>
      <c r="BH588" s="162"/>
      <c r="BI588" s="162"/>
      <c r="BJ588" s="164"/>
      <c r="BK588" s="95"/>
      <c r="BL588" s="182"/>
      <c r="BM588" s="182"/>
      <c r="BN588" s="182"/>
      <c r="BO588" s="182"/>
      <c r="BP588" s="95" t="str">
        <f t="shared" si="253"/>
        <v/>
      </c>
    </row>
    <row r="589" spans="2:68" x14ac:dyDescent="0.2">
      <c r="B589" s="156">
        <f t="shared" si="254"/>
        <v>581</v>
      </c>
      <c r="C589" s="158" t="str">
        <f>CONCATENATE('DATA SHEET'!$B$9, 'DATA SHEET'!$Q$2)</f>
        <v>" HWDP</v>
      </c>
      <c r="D589" s="157" t="str">
        <f t="shared" si="255"/>
        <v/>
      </c>
      <c r="E589" s="158" t="str">
        <f>IF('DATA SHEET'!$E$10="Cat 2","N/A","OK")</f>
        <v>OK</v>
      </c>
      <c r="F589" s="158" t="str">
        <f>IF('DATA SHEET'!$E$10="Cat 2","N/A","OK")</f>
        <v>OK</v>
      </c>
      <c r="G589" s="160"/>
      <c r="H589" s="160"/>
      <c r="I589" s="160" t="s">
        <v>194</v>
      </c>
      <c r="J589" s="160" t="str">
        <f t="shared" si="252"/>
        <v>OK</v>
      </c>
      <c r="K589" s="160" t="str">
        <f t="shared" si="252"/>
        <v>OK</v>
      </c>
      <c r="L589" s="160" t="str">
        <f>IF('DATA SHEET'!$B$10="NC-50","N/A","OK")</f>
        <v>OK</v>
      </c>
      <c r="M589" s="160" t="str">
        <f>IF('DATA SHEET'!$B$10="NC-50","N/A","OK")</f>
        <v>OK</v>
      </c>
      <c r="N589" s="160"/>
      <c r="O589" s="160"/>
      <c r="P589" s="160"/>
      <c r="Q589" s="160"/>
      <c r="R589" s="160"/>
      <c r="S589" s="160"/>
      <c r="T589" s="160"/>
      <c r="U589" s="160"/>
      <c r="V589" s="150" t="str">
        <f>IF(DB589&lt;&gt;"",
    IF(INT('Drill Size Info'!$AA$19)=INT('Drill Size Info'!$AB$19),
        --(INT('Drill Size Info'!$AA$19) &amp; "." &amp; DB589),
        IF(AND((--(INT('Drill Size Info'!$AA$19) &amp; "." &amp; DB589)&gt;=--('Drill Size Info'!$AA$19)), (--(INT('Drill Size Info'!$AA$19) &amp; "." &amp; DB589)&lt;=--('Drill Size Info'!$AB$19))),
            --(INT('Drill Size Info'!$AA$19) &amp; "." &amp; DB589),
            --(INT('Drill Size Info'!$AB$19) &amp; "." &amp; DB589)
        )
    ),
    IF(DA589&lt;&gt;"",
        IF(INT('Drill Size Info'!$AA$19)=INT('Drill Size Info'!$AB$19),
            --(INT('Drill Size Info'!$AA$19) &amp; "." &amp; LEFT(DA589,3)),
            IF(AND((--(INT('Drill Size Info'!$AA$19) &amp; "." &amp; LEFT(DA589,3))&gt;=--('Drill Size Info'!$AA$19)), (--(INT('Drill Size Info'!$AA$19) &amp; "." &amp; LEFT(DA589,3))&lt;=--('Drill Size Info'!$AB$19))),
                --(INT('Drill Size Info'!$AA$19) &amp; "." &amp; LEFT(DA589,3)),
                --(INT('Drill Size Info'!$AB$19) &amp; "." &amp; LEFT(DA589,3))
            )
        ),
        "OK"
    )
)</f>
        <v>OK</v>
      </c>
      <c r="W589" s="150" t="str">
        <f>IF(DC589&lt;&gt;"",
    IF(INT('Drill Size Info'!$AA$19)=INT('Drill Size Info'!$AB$19),
        --(INT('Drill Size Info'!$AA$19) &amp; "." &amp; DC589),
        IF(AND((--(INT('Drill Size Info'!$AA$19) &amp; "." &amp; DC589)&gt;=--('Drill Size Info'!$AA$19)), (--(INT('Drill Size Info'!$AA$19) &amp; "." &amp; DC589)&lt;=--('Drill Size Info'!$AB$19))),
            --(INT('Drill Size Info'!$AA$19) &amp; "." &amp; DC589),
            --(INT('Drill Size Info'!$AB$19) &amp; "." &amp; DC589)
        )
    ),
    IF(DA589&lt;&gt;"",
        IF(INT('Drill Size Info'!$AA$19)=INT('Drill Size Info'!$AB$19),
            --(INT('Drill Size Info'!$AA$19) &amp; "." &amp; RIGHT(DA589,3)),
            IF(AND((--(INT('Drill Size Info'!$AA$19) &amp; "." &amp; RIGHT(DA589,3))&gt;=--('Drill Size Info'!$AA$19)), (--(INT('Drill Size Info'!$AA$19) &amp; "." &amp; RIGHT(DA589,3))&lt;=--('Drill Size Info'!$AB$19))),
                --(INT('Drill Size Info'!$AA$19) &amp; "." &amp; RIGHT(DA589,3)),
                --(INT('Drill Size Info'!$AB$19) &amp; "." &amp; RIGHT(DA589,3))
            )
        ),
        "N/A"
    )
)</f>
        <v>N/A</v>
      </c>
      <c r="X589" s="150" t="str">
        <f>IF(DE589&lt;&gt;"",
    IF(INT('Drill Size Info'!$AA$19)=INT('Drill Size Info'!$AB$15),
        --(INT('Drill Size Info'!$AA$15) &amp; "." &amp; DE589),
        IF(AND((--(INT('Drill Size Info'!$AA$15) &amp; "." &amp; DE589)&gt;=--('Drill Size Info'!$AA$15)), (--(INT('Drill Size Info'!$AA$15) &amp; "." &amp; DE589)&lt;=--('Drill Size Info'!$AB$15))),
            --(INT('Drill Size Info'!$AA$15) &amp; "." &amp; DE589),
            --(INT('Drill Size Info'!$AB$15) &amp; "." &amp; DE589)
        )
    ),
    IF(DD589&lt;&gt;"",
        IF(INT('Drill Size Info'!$AA$15)=INT('Drill Size Info'!$AB$15),
            --(INT('Drill Size Info'!$AA$15) &amp; "." &amp; LEFT(DD589,3)),
            IF(AND((--(INT('Drill Size Info'!$AA$15) &amp; "." &amp; LEFT(DD589,3))&gt;=--('Drill Size Info'!$AA$15)), (--(INT('Drill Size Info'!$AA$15) &amp; "." &amp; LEFT(DD589,3))&lt;=--('Drill Size Info'!$AB$15))),
                --(INT('Drill Size Info'!$AA$15) &amp; "." &amp; LEFT(DD589,3)),
                --(INT('Drill Size Info'!$AB$15) &amp; "." &amp; LEFT(DD589,3))
            )
        ),
        "OK"
    )
)</f>
        <v>OK</v>
      </c>
      <c r="Y589" s="150" t="str">
        <f>IF(DF589&lt;&gt;"",
    IF(INT('Drill Size Info'!$AA$19)=INT('Drill Size Info'!$AB$15),
        --(INT('Drill Size Info'!$AA$15) &amp; "." &amp; DF589),
        IF(AND((--(INT('Drill Size Info'!$AA$15) &amp; "." &amp; DF589)&gt;=--('Drill Size Info'!$AA$15)), (--(INT('Drill Size Info'!$AA$15) &amp; "." &amp; DF589)&lt;=--('Drill Size Info'!$AB$15))),
            --(INT('Drill Size Info'!$AA$15) &amp; "." &amp; DF589),
            --(INT('Drill Size Info'!$AB$15) &amp; "." &amp; DF589)
        )
    ),
    IF(DD589&lt;&gt;"",
        IF(INT('Drill Size Info'!$AA$15)=INT('Drill Size Info'!$AB$15),
            --(INT('Drill Size Info'!$AA$15) &amp; "." &amp; RIGHT(DD589,3)),
            IF(AND((--(INT('Drill Size Info'!$AA$15) &amp; "." &amp; RIGHT(DD589,3))&gt;=--('Drill Size Info'!$AA$15)), (--(INT('Drill Size Info'!$AA$15) &amp; "." &amp; RIGHT(DD589,3))&lt;=--('Drill Size Info'!$AB$15))),
                --(INT('Drill Size Info'!$AA$15) &amp; "." &amp; RIGHT(DD589,3)),
                --(INT('Drill Size Info'!$AB$15) &amp; "." &amp; RIGHT(DD589,3))
            )
        ),
        "N/A"
    )
)</f>
        <v>N/A</v>
      </c>
      <c r="Z589" s="162"/>
      <c r="AA589" s="162"/>
      <c r="AB589" s="162"/>
      <c r="AC589" s="162"/>
      <c r="AD589" s="162"/>
      <c r="AE589" s="162"/>
      <c r="AF589" s="162"/>
      <c r="AG589" s="162"/>
      <c r="AH589" s="162"/>
      <c r="AI589" s="162"/>
      <c r="AJ589" s="162"/>
      <c r="AK589" s="183"/>
      <c r="AL589" s="183"/>
      <c r="AM589" s="162"/>
      <c r="AN589" s="162"/>
      <c r="AO589" s="162"/>
      <c r="AP589" s="162"/>
      <c r="AQ589" s="162"/>
      <c r="AR589" s="162"/>
      <c r="AS589" s="162"/>
      <c r="AT589" s="162"/>
      <c r="AU589" s="162"/>
      <c r="AV589" s="162"/>
      <c r="AW589" s="162"/>
      <c r="AX589" s="162"/>
      <c r="AY589" s="162"/>
      <c r="AZ589" s="163"/>
      <c r="BA589" s="163"/>
      <c r="BB589" s="163"/>
      <c r="BC589" s="163"/>
      <c r="BD589" s="163"/>
      <c r="BE589" s="163"/>
      <c r="BF589" s="164"/>
      <c r="BG589" s="165"/>
      <c r="BH589" s="162"/>
      <c r="BI589" s="162"/>
      <c r="BJ589" s="164"/>
      <c r="BK589" s="95"/>
      <c r="BL589" s="182"/>
      <c r="BM589" s="182"/>
      <c r="BN589" s="182"/>
      <c r="BO589" s="182"/>
      <c r="BP589" s="95" t="str">
        <f t="shared" si="253"/>
        <v/>
      </c>
    </row>
    <row r="590" spans="2:68" x14ac:dyDescent="0.2">
      <c r="B590" s="156">
        <f t="shared" si="254"/>
        <v>582</v>
      </c>
      <c r="C590" s="158" t="str">
        <f>CONCATENATE('DATA SHEET'!$B$9, 'DATA SHEET'!$Q$2)</f>
        <v>" HWDP</v>
      </c>
      <c r="D590" s="157" t="str">
        <f t="shared" si="255"/>
        <v/>
      </c>
      <c r="E590" s="158" t="str">
        <f>IF('DATA SHEET'!$E$10="Cat 2","N/A","OK")</f>
        <v>OK</v>
      </c>
      <c r="F590" s="158" t="str">
        <f>IF('DATA SHEET'!$E$10="Cat 2","N/A","OK")</f>
        <v>OK</v>
      </c>
      <c r="G590" s="160"/>
      <c r="H590" s="160"/>
      <c r="I590" s="160" t="s">
        <v>194</v>
      </c>
      <c r="J590" s="160" t="str">
        <f t="shared" si="252"/>
        <v>OK</v>
      </c>
      <c r="K590" s="160" t="str">
        <f t="shared" si="252"/>
        <v>OK</v>
      </c>
      <c r="L590" s="160" t="str">
        <f>IF('DATA SHEET'!$B$10="NC-50","N/A","OK")</f>
        <v>OK</v>
      </c>
      <c r="M590" s="160" t="str">
        <f>IF('DATA SHEET'!$B$10="NC-50","N/A","OK")</f>
        <v>OK</v>
      </c>
      <c r="N590" s="160"/>
      <c r="O590" s="160"/>
      <c r="P590" s="160"/>
      <c r="Q590" s="160"/>
      <c r="R590" s="160"/>
      <c r="S590" s="160"/>
      <c r="T590" s="160"/>
      <c r="U590" s="160"/>
      <c r="V590" s="150" t="str">
        <f>IF(DB590&lt;&gt;"",
    IF(INT('Drill Size Info'!$AA$19)=INT('Drill Size Info'!$AB$19),
        --(INT('Drill Size Info'!$AA$19) &amp; "." &amp; DB590),
        IF(AND((--(INT('Drill Size Info'!$AA$19) &amp; "." &amp; DB590)&gt;=--('Drill Size Info'!$AA$19)), (--(INT('Drill Size Info'!$AA$19) &amp; "." &amp; DB590)&lt;=--('Drill Size Info'!$AB$19))),
            --(INT('Drill Size Info'!$AA$19) &amp; "." &amp; DB590),
            --(INT('Drill Size Info'!$AB$19) &amp; "." &amp; DB590)
        )
    ),
    IF(DA590&lt;&gt;"",
        IF(INT('Drill Size Info'!$AA$19)=INT('Drill Size Info'!$AB$19),
            --(INT('Drill Size Info'!$AA$19) &amp; "." &amp; LEFT(DA590,3)),
            IF(AND((--(INT('Drill Size Info'!$AA$19) &amp; "." &amp; LEFT(DA590,3))&gt;=--('Drill Size Info'!$AA$19)), (--(INT('Drill Size Info'!$AA$19) &amp; "." &amp; LEFT(DA590,3))&lt;=--('Drill Size Info'!$AB$19))),
                --(INT('Drill Size Info'!$AA$19) &amp; "." &amp; LEFT(DA590,3)),
                --(INT('Drill Size Info'!$AB$19) &amp; "." &amp; LEFT(DA590,3))
            )
        ),
        "OK"
    )
)</f>
        <v>OK</v>
      </c>
      <c r="W590" s="150" t="str">
        <f>IF(DC590&lt;&gt;"",
    IF(INT('Drill Size Info'!$AA$19)=INT('Drill Size Info'!$AB$19),
        --(INT('Drill Size Info'!$AA$19) &amp; "." &amp; DC590),
        IF(AND((--(INT('Drill Size Info'!$AA$19) &amp; "." &amp; DC590)&gt;=--('Drill Size Info'!$AA$19)), (--(INT('Drill Size Info'!$AA$19) &amp; "." &amp; DC590)&lt;=--('Drill Size Info'!$AB$19))),
            --(INT('Drill Size Info'!$AA$19) &amp; "." &amp; DC590),
            --(INT('Drill Size Info'!$AB$19) &amp; "." &amp; DC590)
        )
    ),
    IF(DA590&lt;&gt;"",
        IF(INT('Drill Size Info'!$AA$19)=INT('Drill Size Info'!$AB$19),
            --(INT('Drill Size Info'!$AA$19) &amp; "." &amp; RIGHT(DA590,3)),
            IF(AND((--(INT('Drill Size Info'!$AA$19) &amp; "." &amp; RIGHT(DA590,3))&gt;=--('Drill Size Info'!$AA$19)), (--(INT('Drill Size Info'!$AA$19) &amp; "." &amp; RIGHT(DA590,3))&lt;=--('Drill Size Info'!$AB$19))),
                --(INT('Drill Size Info'!$AA$19) &amp; "." &amp; RIGHT(DA590,3)),
                --(INT('Drill Size Info'!$AB$19) &amp; "." &amp; RIGHT(DA590,3))
            )
        ),
        "N/A"
    )
)</f>
        <v>N/A</v>
      </c>
      <c r="X590" s="150" t="str">
        <f>IF(DE590&lt;&gt;"",
    IF(INT('Drill Size Info'!$AA$19)=INT('Drill Size Info'!$AB$15),
        --(INT('Drill Size Info'!$AA$15) &amp; "." &amp; DE590),
        IF(AND((--(INT('Drill Size Info'!$AA$15) &amp; "." &amp; DE590)&gt;=--('Drill Size Info'!$AA$15)), (--(INT('Drill Size Info'!$AA$15) &amp; "." &amp; DE590)&lt;=--('Drill Size Info'!$AB$15))),
            --(INT('Drill Size Info'!$AA$15) &amp; "." &amp; DE590),
            --(INT('Drill Size Info'!$AB$15) &amp; "." &amp; DE590)
        )
    ),
    IF(DD590&lt;&gt;"",
        IF(INT('Drill Size Info'!$AA$15)=INT('Drill Size Info'!$AB$15),
            --(INT('Drill Size Info'!$AA$15) &amp; "." &amp; LEFT(DD590,3)),
            IF(AND((--(INT('Drill Size Info'!$AA$15) &amp; "." &amp; LEFT(DD590,3))&gt;=--('Drill Size Info'!$AA$15)), (--(INT('Drill Size Info'!$AA$15) &amp; "." &amp; LEFT(DD590,3))&lt;=--('Drill Size Info'!$AB$15))),
                --(INT('Drill Size Info'!$AA$15) &amp; "." &amp; LEFT(DD590,3)),
                --(INT('Drill Size Info'!$AB$15) &amp; "." &amp; LEFT(DD590,3))
            )
        ),
        "OK"
    )
)</f>
        <v>OK</v>
      </c>
      <c r="Y590" s="150" t="str">
        <f>IF(DF590&lt;&gt;"",
    IF(INT('Drill Size Info'!$AA$19)=INT('Drill Size Info'!$AB$15),
        --(INT('Drill Size Info'!$AA$15) &amp; "." &amp; DF590),
        IF(AND((--(INT('Drill Size Info'!$AA$15) &amp; "." &amp; DF590)&gt;=--('Drill Size Info'!$AA$15)), (--(INT('Drill Size Info'!$AA$15) &amp; "." &amp; DF590)&lt;=--('Drill Size Info'!$AB$15))),
            --(INT('Drill Size Info'!$AA$15) &amp; "." &amp; DF590),
            --(INT('Drill Size Info'!$AB$15) &amp; "." &amp; DF590)
        )
    ),
    IF(DD590&lt;&gt;"",
        IF(INT('Drill Size Info'!$AA$15)=INT('Drill Size Info'!$AB$15),
            --(INT('Drill Size Info'!$AA$15) &amp; "." &amp; RIGHT(DD590,3)),
            IF(AND((--(INT('Drill Size Info'!$AA$15) &amp; "." &amp; RIGHT(DD590,3))&gt;=--('Drill Size Info'!$AA$15)), (--(INT('Drill Size Info'!$AA$15) &amp; "." &amp; RIGHT(DD590,3))&lt;=--('Drill Size Info'!$AB$15))),
                --(INT('Drill Size Info'!$AA$15) &amp; "." &amp; RIGHT(DD590,3)),
                --(INT('Drill Size Info'!$AB$15) &amp; "." &amp; RIGHT(DD590,3))
            )
        ),
        "N/A"
    )
)</f>
        <v>N/A</v>
      </c>
      <c r="Z590" s="162"/>
      <c r="AA590" s="162"/>
      <c r="AB590" s="162"/>
      <c r="AC590" s="162"/>
      <c r="AD590" s="162"/>
      <c r="AE590" s="162"/>
      <c r="AF590" s="162"/>
      <c r="AG590" s="162"/>
      <c r="AH590" s="162"/>
      <c r="AI590" s="162"/>
      <c r="AJ590" s="162"/>
      <c r="AK590" s="183"/>
      <c r="AL590" s="183"/>
      <c r="AM590" s="162"/>
      <c r="AN590" s="162"/>
      <c r="AO590" s="162"/>
      <c r="AP590" s="162"/>
      <c r="AQ590" s="162"/>
      <c r="AR590" s="162"/>
      <c r="AS590" s="162"/>
      <c r="AT590" s="162"/>
      <c r="AU590" s="162"/>
      <c r="AV590" s="162"/>
      <c r="AW590" s="162"/>
      <c r="AX590" s="162"/>
      <c r="AY590" s="162"/>
      <c r="AZ590" s="163"/>
      <c r="BA590" s="163"/>
      <c r="BB590" s="163"/>
      <c r="BC590" s="163"/>
      <c r="BD590" s="163"/>
      <c r="BE590" s="163"/>
      <c r="BF590" s="164"/>
      <c r="BG590" s="165"/>
      <c r="BH590" s="162"/>
      <c r="BI590" s="162"/>
      <c r="BJ590" s="164"/>
      <c r="BK590" s="95"/>
      <c r="BL590" s="182"/>
      <c r="BM590" s="182"/>
      <c r="BN590" s="182"/>
      <c r="BO590" s="182"/>
      <c r="BP590" s="95" t="str">
        <f t="shared" si="253"/>
        <v/>
      </c>
    </row>
    <row r="591" spans="2:68" x14ac:dyDescent="0.2">
      <c r="B591" s="156">
        <f t="shared" si="254"/>
        <v>583</v>
      </c>
      <c r="C591" s="158" t="str">
        <f>CONCATENATE('DATA SHEET'!$B$9, 'DATA SHEET'!$Q$2)</f>
        <v>" HWDP</v>
      </c>
      <c r="D591" s="157" t="str">
        <f t="shared" si="255"/>
        <v/>
      </c>
      <c r="E591" s="158" t="str">
        <f>IF('DATA SHEET'!$E$10="Cat 2","N/A","OK")</f>
        <v>OK</v>
      </c>
      <c r="F591" s="158" t="str">
        <f>IF('DATA SHEET'!$E$10="Cat 2","N/A","OK")</f>
        <v>OK</v>
      </c>
      <c r="G591" s="160"/>
      <c r="H591" s="160"/>
      <c r="I591" s="160" t="s">
        <v>194</v>
      </c>
      <c r="J591" s="160" t="str">
        <f t="shared" si="252"/>
        <v>OK</v>
      </c>
      <c r="K591" s="160" t="str">
        <f t="shared" si="252"/>
        <v>OK</v>
      </c>
      <c r="L591" s="160" t="str">
        <f>IF('DATA SHEET'!$B$10="NC-50","N/A","OK")</f>
        <v>OK</v>
      </c>
      <c r="M591" s="160" t="str">
        <f>IF('DATA SHEET'!$B$10="NC-50","N/A","OK")</f>
        <v>OK</v>
      </c>
      <c r="N591" s="160"/>
      <c r="O591" s="160"/>
      <c r="P591" s="160"/>
      <c r="Q591" s="160"/>
      <c r="R591" s="160"/>
      <c r="S591" s="160"/>
      <c r="T591" s="160"/>
      <c r="U591" s="160"/>
      <c r="V591" s="150" t="str">
        <f>IF(DB591&lt;&gt;"",
    IF(INT('Drill Size Info'!$AA$19)=INT('Drill Size Info'!$AB$19),
        --(INT('Drill Size Info'!$AA$19) &amp; "." &amp; DB591),
        IF(AND((--(INT('Drill Size Info'!$AA$19) &amp; "." &amp; DB591)&gt;=--('Drill Size Info'!$AA$19)), (--(INT('Drill Size Info'!$AA$19) &amp; "." &amp; DB591)&lt;=--('Drill Size Info'!$AB$19))),
            --(INT('Drill Size Info'!$AA$19) &amp; "." &amp; DB591),
            --(INT('Drill Size Info'!$AB$19) &amp; "." &amp; DB591)
        )
    ),
    IF(DA591&lt;&gt;"",
        IF(INT('Drill Size Info'!$AA$19)=INT('Drill Size Info'!$AB$19),
            --(INT('Drill Size Info'!$AA$19) &amp; "." &amp; LEFT(DA591,3)),
            IF(AND((--(INT('Drill Size Info'!$AA$19) &amp; "." &amp; LEFT(DA591,3))&gt;=--('Drill Size Info'!$AA$19)), (--(INT('Drill Size Info'!$AA$19) &amp; "." &amp; LEFT(DA591,3))&lt;=--('Drill Size Info'!$AB$19))),
                --(INT('Drill Size Info'!$AA$19) &amp; "." &amp; LEFT(DA591,3)),
                --(INT('Drill Size Info'!$AB$19) &amp; "." &amp; LEFT(DA591,3))
            )
        ),
        "OK"
    )
)</f>
        <v>OK</v>
      </c>
      <c r="W591" s="150" t="str">
        <f>IF(DC591&lt;&gt;"",
    IF(INT('Drill Size Info'!$AA$19)=INT('Drill Size Info'!$AB$19),
        --(INT('Drill Size Info'!$AA$19) &amp; "." &amp; DC591),
        IF(AND((--(INT('Drill Size Info'!$AA$19) &amp; "." &amp; DC591)&gt;=--('Drill Size Info'!$AA$19)), (--(INT('Drill Size Info'!$AA$19) &amp; "." &amp; DC591)&lt;=--('Drill Size Info'!$AB$19))),
            --(INT('Drill Size Info'!$AA$19) &amp; "." &amp; DC591),
            --(INT('Drill Size Info'!$AB$19) &amp; "." &amp; DC591)
        )
    ),
    IF(DA591&lt;&gt;"",
        IF(INT('Drill Size Info'!$AA$19)=INT('Drill Size Info'!$AB$19),
            --(INT('Drill Size Info'!$AA$19) &amp; "." &amp; RIGHT(DA591,3)),
            IF(AND((--(INT('Drill Size Info'!$AA$19) &amp; "." &amp; RIGHT(DA591,3))&gt;=--('Drill Size Info'!$AA$19)), (--(INT('Drill Size Info'!$AA$19) &amp; "." &amp; RIGHT(DA591,3))&lt;=--('Drill Size Info'!$AB$19))),
                --(INT('Drill Size Info'!$AA$19) &amp; "." &amp; RIGHT(DA591,3)),
                --(INT('Drill Size Info'!$AB$19) &amp; "." &amp; RIGHT(DA591,3))
            )
        ),
        "N/A"
    )
)</f>
        <v>N/A</v>
      </c>
      <c r="X591" s="150" t="str">
        <f>IF(DE591&lt;&gt;"",
    IF(INT('Drill Size Info'!$AA$19)=INT('Drill Size Info'!$AB$15),
        --(INT('Drill Size Info'!$AA$15) &amp; "." &amp; DE591),
        IF(AND((--(INT('Drill Size Info'!$AA$15) &amp; "." &amp; DE591)&gt;=--('Drill Size Info'!$AA$15)), (--(INT('Drill Size Info'!$AA$15) &amp; "." &amp; DE591)&lt;=--('Drill Size Info'!$AB$15))),
            --(INT('Drill Size Info'!$AA$15) &amp; "." &amp; DE591),
            --(INT('Drill Size Info'!$AB$15) &amp; "." &amp; DE591)
        )
    ),
    IF(DD591&lt;&gt;"",
        IF(INT('Drill Size Info'!$AA$15)=INT('Drill Size Info'!$AB$15),
            --(INT('Drill Size Info'!$AA$15) &amp; "." &amp; LEFT(DD591,3)),
            IF(AND((--(INT('Drill Size Info'!$AA$15) &amp; "." &amp; LEFT(DD591,3))&gt;=--('Drill Size Info'!$AA$15)), (--(INT('Drill Size Info'!$AA$15) &amp; "." &amp; LEFT(DD591,3))&lt;=--('Drill Size Info'!$AB$15))),
                --(INT('Drill Size Info'!$AA$15) &amp; "." &amp; LEFT(DD591,3)),
                --(INT('Drill Size Info'!$AB$15) &amp; "." &amp; LEFT(DD591,3))
            )
        ),
        "OK"
    )
)</f>
        <v>OK</v>
      </c>
      <c r="Y591" s="150" t="str">
        <f>IF(DF591&lt;&gt;"",
    IF(INT('Drill Size Info'!$AA$19)=INT('Drill Size Info'!$AB$15),
        --(INT('Drill Size Info'!$AA$15) &amp; "." &amp; DF591),
        IF(AND((--(INT('Drill Size Info'!$AA$15) &amp; "." &amp; DF591)&gt;=--('Drill Size Info'!$AA$15)), (--(INT('Drill Size Info'!$AA$15) &amp; "." &amp; DF591)&lt;=--('Drill Size Info'!$AB$15))),
            --(INT('Drill Size Info'!$AA$15) &amp; "." &amp; DF591),
            --(INT('Drill Size Info'!$AB$15) &amp; "." &amp; DF591)
        )
    ),
    IF(DD591&lt;&gt;"",
        IF(INT('Drill Size Info'!$AA$15)=INT('Drill Size Info'!$AB$15),
            --(INT('Drill Size Info'!$AA$15) &amp; "." &amp; RIGHT(DD591,3)),
            IF(AND((--(INT('Drill Size Info'!$AA$15) &amp; "." &amp; RIGHT(DD591,3))&gt;=--('Drill Size Info'!$AA$15)), (--(INT('Drill Size Info'!$AA$15) &amp; "." &amp; RIGHT(DD591,3))&lt;=--('Drill Size Info'!$AB$15))),
                --(INT('Drill Size Info'!$AA$15) &amp; "." &amp; RIGHT(DD591,3)),
                --(INT('Drill Size Info'!$AB$15) &amp; "." &amp; RIGHT(DD591,3))
            )
        ),
        "N/A"
    )
)</f>
        <v>N/A</v>
      </c>
      <c r="Z591" s="162"/>
      <c r="AA591" s="162"/>
      <c r="AB591" s="162"/>
      <c r="AC591" s="162"/>
      <c r="AD591" s="162"/>
      <c r="AE591" s="162"/>
      <c r="AF591" s="162"/>
      <c r="AG591" s="162"/>
      <c r="AH591" s="162"/>
      <c r="AI591" s="162"/>
      <c r="AJ591" s="162"/>
      <c r="AK591" s="183"/>
      <c r="AL591" s="183"/>
      <c r="AM591" s="162"/>
      <c r="AN591" s="162"/>
      <c r="AO591" s="162"/>
      <c r="AP591" s="162"/>
      <c r="AQ591" s="162"/>
      <c r="AR591" s="162"/>
      <c r="AS591" s="162"/>
      <c r="AT591" s="162"/>
      <c r="AU591" s="162"/>
      <c r="AV591" s="162"/>
      <c r="AW591" s="162"/>
      <c r="AX591" s="162"/>
      <c r="AY591" s="162"/>
      <c r="AZ591" s="163"/>
      <c r="BA591" s="163"/>
      <c r="BB591" s="163"/>
      <c r="BC591" s="163"/>
      <c r="BD591" s="163"/>
      <c r="BE591" s="163"/>
      <c r="BF591" s="164"/>
      <c r="BG591" s="165"/>
      <c r="BH591" s="162"/>
      <c r="BI591" s="162"/>
      <c r="BJ591" s="164"/>
      <c r="BK591" s="95"/>
      <c r="BL591" s="182"/>
      <c r="BM591" s="182"/>
      <c r="BN591" s="182"/>
      <c r="BO591" s="182"/>
      <c r="BP591" s="95" t="str">
        <f t="shared" si="253"/>
        <v/>
      </c>
    </row>
    <row r="592" spans="2:68" x14ac:dyDescent="0.2">
      <c r="B592" s="156">
        <f t="shared" si="254"/>
        <v>584</v>
      </c>
      <c r="C592" s="158" t="str">
        <f>CONCATENATE('DATA SHEET'!$B$9, 'DATA SHEET'!$Q$2)</f>
        <v>" HWDP</v>
      </c>
      <c r="D592" s="157" t="str">
        <f t="shared" si="255"/>
        <v/>
      </c>
      <c r="E592" s="158" t="str">
        <f>IF('DATA SHEET'!$E$10="Cat 2","N/A","OK")</f>
        <v>OK</v>
      </c>
      <c r="F592" s="158" t="str">
        <f>IF('DATA SHEET'!$E$10="Cat 2","N/A","OK")</f>
        <v>OK</v>
      </c>
      <c r="G592" s="160"/>
      <c r="H592" s="160"/>
      <c r="I592" s="160" t="s">
        <v>194</v>
      </c>
      <c r="J592" s="160" t="str">
        <f t="shared" si="252"/>
        <v>OK</v>
      </c>
      <c r="K592" s="160" t="str">
        <f t="shared" si="252"/>
        <v>OK</v>
      </c>
      <c r="L592" s="160" t="str">
        <f>IF('DATA SHEET'!$B$10="NC-50","N/A","OK")</f>
        <v>OK</v>
      </c>
      <c r="M592" s="160" t="str">
        <f>IF('DATA SHEET'!$B$10="NC-50","N/A","OK")</f>
        <v>OK</v>
      </c>
      <c r="N592" s="160"/>
      <c r="O592" s="160"/>
      <c r="P592" s="160"/>
      <c r="Q592" s="160"/>
      <c r="R592" s="160"/>
      <c r="S592" s="160"/>
      <c r="T592" s="160"/>
      <c r="U592" s="160"/>
      <c r="V592" s="150" t="str">
        <f>IF(DB592&lt;&gt;"",
    IF(INT('Drill Size Info'!$AA$19)=INT('Drill Size Info'!$AB$19),
        --(INT('Drill Size Info'!$AA$19) &amp; "." &amp; DB592),
        IF(AND((--(INT('Drill Size Info'!$AA$19) &amp; "." &amp; DB592)&gt;=--('Drill Size Info'!$AA$19)), (--(INT('Drill Size Info'!$AA$19) &amp; "." &amp; DB592)&lt;=--('Drill Size Info'!$AB$19))),
            --(INT('Drill Size Info'!$AA$19) &amp; "." &amp; DB592),
            --(INT('Drill Size Info'!$AB$19) &amp; "." &amp; DB592)
        )
    ),
    IF(DA592&lt;&gt;"",
        IF(INT('Drill Size Info'!$AA$19)=INT('Drill Size Info'!$AB$19),
            --(INT('Drill Size Info'!$AA$19) &amp; "." &amp; LEFT(DA592,3)),
            IF(AND((--(INT('Drill Size Info'!$AA$19) &amp; "." &amp; LEFT(DA592,3))&gt;=--('Drill Size Info'!$AA$19)), (--(INT('Drill Size Info'!$AA$19) &amp; "." &amp; LEFT(DA592,3))&lt;=--('Drill Size Info'!$AB$19))),
                --(INT('Drill Size Info'!$AA$19) &amp; "." &amp; LEFT(DA592,3)),
                --(INT('Drill Size Info'!$AB$19) &amp; "." &amp; LEFT(DA592,3))
            )
        ),
        "OK"
    )
)</f>
        <v>OK</v>
      </c>
      <c r="W592" s="150" t="str">
        <f>IF(DC592&lt;&gt;"",
    IF(INT('Drill Size Info'!$AA$19)=INT('Drill Size Info'!$AB$19),
        --(INT('Drill Size Info'!$AA$19) &amp; "." &amp; DC592),
        IF(AND((--(INT('Drill Size Info'!$AA$19) &amp; "." &amp; DC592)&gt;=--('Drill Size Info'!$AA$19)), (--(INT('Drill Size Info'!$AA$19) &amp; "." &amp; DC592)&lt;=--('Drill Size Info'!$AB$19))),
            --(INT('Drill Size Info'!$AA$19) &amp; "." &amp; DC592),
            --(INT('Drill Size Info'!$AB$19) &amp; "." &amp; DC592)
        )
    ),
    IF(DA592&lt;&gt;"",
        IF(INT('Drill Size Info'!$AA$19)=INT('Drill Size Info'!$AB$19),
            --(INT('Drill Size Info'!$AA$19) &amp; "." &amp; RIGHT(DA592,3)),
            IF(AND((--(INT('Drill Size Info'!$AA$19) &amp; "." &amp; RIGHT(DA592,3))&gt;=--('Drill Size Info'!$AA$19)), (--(INT('Drill Size Info'!$AA$19) &amp; "." &amp; RIGHT(DA592,3))&lt;=--('Drill Size Info'!$AB$19))),
                --(INT('Drill Size Info'!$AA$19) &amp; "." &amp; RIGHT(DA592,3)),
                --(INT('Drill Size Info'!$AB$19) &amp; "." &amp; RIGHT(DA592,3))
            )
        ),
        "N/A"
    )
)</f>
        <v>N/A</v>
      </c>
      <c r="X592" s="150" t="str">
        <f>IF(DE592&lt;&gt;"",
    IF(INT('Drill Size Info'!$AA$19)=INT('Drill Size Info'!$AB$15),
        --(INT('Drill Size Info'!$AA$15) &amp; "." &amp; DE592),
        IF(AND((--(INT('Drill Size Info'!$AA$15) &amp; "." &amp; DE592)&gt;=--('Drill Size Info'!$AA$15)), (--(INT('Drill Size Info'!$AA$15) &amp; "." &amp; DE592)&lt;=--('Drill Size Info'!$AB$15))),
            --(INT('Drill Size Info'!$AA$15) &amp; "." &amp; DE592),
            --(INT('Drill Size Info'!$AB$15) &amp; "." &amp; DE592)
        )
    ),
    IF(DD592&lt;&gt;"",
        IF(INT('Drill Size Info'!$AA$15)=INT('Drill Size Info'!$AB$15),
            --(INT('Drill Size Info'!$AA$15) &amp; "." &amp; LEFT(DD592,3)),
            IF(AND((--(INT('Drill Size Info'!$AA$15) &amp; "." &amp; LEFT(DD592,3))&gt;=--('Drill Size Info'!$AA$15)), (--(INT('Drill Size Info'!$AA$15) &amp; "." &amp; LEFT(DD592,3))&lt;=--('Drill Size Info'!$AB$15))),
                --(INT('Drill Size Info'!$AA$15) &amp; "." &amp; LEFT(DD592,3)),
                --(INT('Drill Size Info'!$AB$15) &amp; "." &amp; LEFT(DD592,3))
            )
        ),
        "OK"
    )
)</f>
        <v>OK</v>
      </c>
      <c r="Y592" s="150" t="str">
        <f>IF(DF592&lt;&gt;"",
    IF(INT('Drill Size Info'!$AA$19)=INT('Drill Size Info'!$AB$15),
        --(INT('Drill Size Info'!$AA$15) &amp; "." &amp; DF592),
        IF(AND((--(INT('Drill Size Info'!$AA$15) &amp; "." &amp; DF592)&gt;=--('Drill Size Info'!$AA$15)), (--(INT('Drill Size Info'!$AA$15) &amp; "." &amp; DF592)&lt;=--('Drill Size Info'!$AB$15))),
            --(INT('Drill Size Info'!$AA$15) &amp; "." &amp; DF592),
            --(INT('Drill Size Info'!$AB$15) &amp; "." &amp; DF592)
        )
    ),
    IF(DD592&lt;&gt;"",
        IF(INT('Drill Size Info'!$AA$15)=INT('Drill Size Info'!$AB$15),
            --(INT('Drill Size Info'!$AA$15) &amp; "." &amp; RIGHT(DD592,3)),
            IF(AND((--(INT('Drill Size Info'!$AA$15) &amp; "." &amp; RIGHT(DD592,3))&gt;=--('Drill Size Info'!$AA$15)), (--(INT('Drill Size Info'!$AA$15) &amp; "." &amp; RIGHT(DD592,3))&lt;=--('Drill Size Info'!$AB$15))),
                --(INT('Drill Size Info'!$AA$15) &amp; "." &amp; RIGHT(DD592,3)),
                --(INT('Drill Size Info'!$AB$15) &amp; "." &amp; RIGHT(DD592,3))
            )
        ),
        "N/A"
    )
)</f>
        <v>N/A</v>
      </c>
      <c r="Z592" s="162"/>
      <c r="AA592" s="162"/>
      <c r="AB592" s="162"/>
      <c r="AC592" s="162"/>
      <c r="AD592" s="162"/>
      <c r="AE592" s="162"/>
      <c r="AF592" s="162"/>
      <c r="AG592" s="162"/>
      <c r="AH592" s="162"/>
      <c r="AI592" s="162"/>
      <c r="AJ592" s="162"/>
      <c r="AK592" s="183"/>
      <c r="AL592" s="183"/>
      <c r="AM592" s="162"/>
      <c r="AN592" s="162"/>
      <c r="AO592" s="162"/>
      <c r="AP592" s="162"/>
      <c r="AQ592" s="162"/>
      <c r="AR592" s="162"/>
      <c r="AS592" s="162"/>
      <c r="AT592" s="162"/>
      <c r="AU592" s="162"/>
      <c r="AV592" s="162"/>
      <c r="AW592" s="162"/>
      <c r="AX592" s="162"/>
      <c r="AY592" s="162"/>
      <c r="AZ592" s="163"/>
      <c r="BA592" s="163"/>
      <c r="BB592" s="163"/>
      <c r="BC592" s="163"/>
      <c r="BD592" s="163"/>
      <c r="BE592" s="163"/>
      <c r="BF592" s="164"/>
      <c r="BG592" s="165"/>
      <c r="BH592" s="162"/>
      <c r="BI592" s="162"/>
      <c r="BJ592" s="164"/>
      <c r="BK592" s="95"/>
      <c r="BL592" s="182"/>
      <c r="BM592" s="182"/>
      <c r="BN592" s="182"/>
      <c r="BO592" s="182"/>
      <c r="BP592" s="95" t="str">
        <f t="shared" si="253"/>
        <v/>
      </c>
    </row>
    <row r="593" spans="2:68" x14ac:dyDescent="0.2">
      <c r="B593" s="156">
        <f t="shared" si="254"/>
        <v>585</v>
      </c>
      <c r="C593" s="158" t="str">
        <f>CONCATENATE('DATA SHEET'!$B$9, 'DATA SHEET'!$Q$2)</f>
        <v>" HWDP</v>
      </c>
      <c r="D593" s="157" t="str">
        <f t="shared" si="255"/>
        <v/>
      </c>
      <c r="E593" s="158" t="str">
        <f>IF('DATA SHEET'!$E$10="Cat 2","N/A","OK")</f>
        <v>OK</v>
      </c>
      <c r="F593" s="158" t="str">
        <f>IF('DATA SHEET'!$E$10="Cat 2","N/A","OK")</f>
        <v>OK</v>
      </c>
      <c r="G593" s="160"/>
      <c r="H593" s="160"/>
      <c r="I593" s="160" t="s">
        <v>194</v>
      </c>
      <c r="J593" s="160" t="str">
        <f t="shared" si="252"/>
        <v>OK</v>
      </c>
      <c r="K593" s="160" t="str">
        <f t="shared" si="252"/>
        <v>OK</v>
      </c>
      <c r="L593" s="160" t="str">
        <f>IF('DATA SHEET'!$B$10="NC-50","N/A","OK")</f>
        <v>OK</v>
      </c>
      <c r="M593" s="160" t="str">
        <f>IF('DATA SHEET'!$B$10="NC-50","N/A","OK")</f>
        <v>OK</v>
      </c>
      <c r="N593" s="160"/>
      <c r="O593" s="160"/>
      <c r="P593" s="160"/>
      <c r="Q593" s="160"/>
      <c r="R593" s="160"/>
      <c r="S593" s="160"/>
      <c r="T593" s="160"/>
      <c r="U593" s="160"/>
      <c r="V593" s="150" t="str">
        <f>IF(DB593&lt;&gt;"",
    IF(INT('Drill Size Info'!$AA$19)=INT('Drill Size Info'!$AB$19),
        --(INT('Drill Size Info'!$AA$19) &amp; "." &amp; DB593),
        IF(AND((--(INT('Drill Size Info'!$AA$19) &amp; "." &amp; DB593)&gt;=--('Drill Size Info'!$AA$19)), (--(INT('Drill Size Info'!$AA$19) &amp; "." &amp; DB593)&lt;=--('Drill Size Info'!$AB$19))),
            --(INT('Drill Size Info'!$AA$19) &amp; "." &amp; DB593),
            --(INT('Drill Size Info'!$AB$19) &amp; "." &amp; DB593)
        )
    ),
    IF(DA593&lt;&gt;"",
        IF(INT('Drill Size Info'!$AA$19)=INT('Drill Size Info'!$AB$19),
            --(INT('Drill Size Info'!$AA$19) &amp; "." &amp; LEFT(DA593,3)),
            IF(AND((--(INT('Drill Size Info'!$AA$19) &amp; "." &amp; LEFT(DA593,3))&gt;=--('Drill Size Info'!$AA$19)), (--(INT('Drill Size Info'!$AA$19) &amp; "." &amp; LEFT(DA593,3))&lt;=--('Drill Size Info'!$AB$19))),
                --(INT('Drill Size Info'!$AA$19) &amp; "." &amp; LEFT(DA593,3)),
                --(INT('Drill Size Info'!$AB$19) &amp; "." &amp; LEFT(DA593,3))
            )
        ),
        "OK"
    )
)</f>
        <v>OK</v>
      </c>
      <c r="W593" s="150" t="str">
        <f>IF(DC593&lt;&gt;"",
    IF(INT('Drill Size Info'!$AA$19)=INT('Drill Size Info'!$AB$19),
        --(INT('Drill Size Info'!$AA$19) &amp; "." &amp; DC593),
        IF(AND((--(INT('Drill Size Info'!$AA$19) &amp; "." &amp; DC593)&gt;=--('Drill Size Info'!$AA$19)), (--(INT('Drill Size Info'!$AA$19) &amp; "." &amp; DC593)&lt;=--('Drill Size Info'!$AB$19))),
            --(INT('Drill Size Info'!$AA$19) &amp; "." &amp; DC593),
            --(INT('Drill Size Info'!$AB$19) &amp; "." &amp; DC593)
        )
    ),
    IF(DA593&lt;&gt;"",
        IF(INT('Drill Size Info'!$AA$19)=INT('Drill Size Info'!$AB$19),
            --(INT('Drill Size Info'!$AA$19) &amp; "." &amp; RIGHT(DA593,3)),
            IF(AND((--(INT('Drill Size Info'!$AA$19) &amp; "." &amp; RIGHT(DA593,3))&gt;=--('Drill Size Info'!$AA$19)), (--(INT('Drill Size Info'!$AA$19) &amp; "." &amp; RIGHT(DA593,3))&lt;=--('Drill Size Info'!$AB$19))),
                --(INT('Drill Size Info'!$AA$19) &amp; "." &amp; RIGHT(DA593,3)),
                --(INT('Drill Size Info'!$AB$19) &amp; "." &amp; RIGHT(DA593,3))
            )
        ),
        "N/A"
    )
)</f>
        <v>N/A</v>
      </c>
      <c r="X593" s="150" t="str">
        <f>IF(DE593&lt;&gt;"",
    IF(INT('Drill Size Info'!$AA$19)=INT('Drill Size Info'!$AB$15),
        --(INT('Drill Size Info'!$AA$15) &amp; "." &amp; DE593),
        IF(AND((--(INT('Drill Size Info'!$AA$15) &amp; "." &amp; DE593)&gt;=--('Drill Size Info'!$AA$15)), (--(INT('Drill Size Info'!$AA$15) &amp; "." &amp; DE593)&lt;=--('Drill Size Info'!$AB$15))),
            --(INT('Drill Size Info'!$AA$15) &amp; "." &amp; DE593),
            --(INT('Drill Size Info'!$AB$15) &amp; "." &amp; DE593)
        )
    ),
    IF(DD593&lt;&gt;"",
        IF(INT('Drill Size Info'!$AA$15)=INT('Drill Size Info'!$AB$15),
            --(INT('Drill Size Info'!$AA$15) &amp; "." &amp; LEFT(DD593,3)),
            IF(AND((--(INT('Drill Size Info'!$AA$15) &amp; "." &amp; LEFT(DD593,3))&gt;=--('Drill Size Info'!$AA$15)), (--(INT('Drill Size Info'!$AA$15) &amp; "." &amp; LEFT(DD593,3))&lt;=--('Drill Size Info'!$AB$15))),
                --(INT('Drill Size Info'!$AA$15) &amp; "." &amp; LEFT(DD593,3)),
                --(INT('Drill Size Info'!$AB$15) &amp; "." &amp; LEFT(DD593,3))
            )
        ),
        "OK"
    )
)</f>
        <v>OK</v>
      </c>
      <c r="Y593" s="150" t="str">
        <f>IF(DF593&lt;&gt;"",
    IF(INT('Drill Size Info'!$AA$19)=INT('Drill Size Info'!$AB$15),
        --(INT('Drill Size Info'!$AA$15) &amp; "." &amp; DF593),
        IF(AND((--(INT('Drill Size Info'!$AA$15) &amp; "." &amp; DF593)&gt;=--('Drill Size Info'!$AA$15)), (--(INT('Drill Size Info'!$AA$15) &amp; "." &amp; DF593)&lt;=--('Drill Size Info'!$AB$15))),
            --(INT('Drill Size Info'!$AA$15) &amp; "." &amp; DF593),
            --(INT('Drill Size Info'!$AB$15) &amp; "." &amp; DF593)
        )
    ),
    IF(DD593&lt;&gt;"",
        IF(INT('Drill Size Info'!$AA$15)=INT('Drill Size Info'!$AB$15),
            --(INT('Drill Size Info'!$AA$15) &amp; "." &amp; RIGHT(DD593,3)),
            IF(AND((--(INT('Drill Size Info'!$AA$15) &amp; "." &amp; RIGHT(DD593,3))&gt;=--('Drill Size Info'!$AA$15)), (--(INT('Drill Size Info'!$AA$15) &amp; "." &amp; RIGHT(DD593,3))&lt;=--('Drill Size Info'!$AB$15))),
                --(INT('Drill Size Info'!$AA$15) &amp; "." &amp; RIGHT(DD593,3)),
                --(INT('Drill Size Info'!$AB$15) &amp; "." &amp; RIGHT(DD593,3))
            )
        ),
        "N/A"
    )
)</f>
        <v>N/A</v>
      </c>
      <c r="Z593" s="162"/>
      <c r="AA593" s="162"/>
      <c r="AB593" s="162"/>
      <c r="AC593" s="162"/>
      <c r="AD593" s="162"/>
      <c r="AE593" s="162"/>
      <c r="AF593" s="162"/>
      <c r="AG593" s="162"/>
      <c r="AH593" s="162"/>
      <c r="AI593" s="162"/>
      <c r="AJ593" s="162"/>
      <c r="AK593" s="183"/>
      <c r="AL593" s="183"/>
      <c r="AM593" s="162"/>
      <c r="AN593" s="162"/>
      <c r="AO593" s="162"/>
      <c r="AP593" s="162"/>
      <c r="AQ593" s="162"/>
      <c r="AR593" s="162"/>
      <c r="AS593" s="162"/>
      <c r="AT593" s="162"/>
      <c r="AU593" s="162"/>
      <c r="AV593" s="162"/>
      <c r="AW593" s="162"/>
      <c r="AX593" s="162"/>
      <c r="AY593" s="162"/>
      <c r="AZ593" s="163"/>
      <c r="BA593" s="163"/>
      <c r="BB593" s="163"/>
      <c r="BC593" s="163"/>
      <c r="BD593" s="163"/>
      <c r="BE593" s="163"/>
      <c r="BF593" s="164"/>
      <c r="BG593" s="165"/>
      <c r="BH593" s="162"/>
      <c r="BI593" s="162"/>
      <c r="BJ593" s="164"/>
      <c r="BK593" s="95"/>
      <c r="BL593" s="182"/>
      <c r="BM593" s="182"/>
      <c r="BN593" s="182"/>
      <c r="BO593" s="182"/>
      <c r="BP593" s="95" t="str">
        <f t="shared" si="253"/>
        <v/>
      </c>
    </row>
    <row r="594" spans="2:68" x14ac:dyDescent="0.2">
      <c r="B594" s="156">
        <f t="shared" si="254"/>
        <v>586</v>
      </c>
      <c r="C594" s="158" t="str">
        <f>CONCATENATE('DATA SHEET'!$B$9, 'DATA SHEET'!$Q$2)</f>
        <v>" HWDP</v>
      </c>
      <c r="D594" s="157" t="str">
        <f t="shared" si="255"/>
        <v/>
      </c>
      <c r="E594" s="158" t="str">
        <f>IF('DATA SHEET'!$E$10="Cat 2","N/A","OK")</f>
        <v>OK</v>
      </c>
      <c r="F594" s="158" t="str">
        <f>IF('DATA SHEET'!$E$10="Cat 2","N/A","OK")</f>
        <v>OK</v>
      </c>
      <c r="G594" s="160"/>
      <c r="H594" s="160"/>
      <c r="I594" s="160" t="s">
        <v>194</v>
      </c>
      <c r="J594" s="160" t="str">
        <f t="shared" si="252"/>
        <v>OK</v>
      </c>
      <c r="K594" s="160" t="str">
        <f t="shared" si="252"/>
        <v>OK</v>
      </c>
      <c r="L594" s="160" t="str">
        <f>IF('DATA SHEET'!$B$10="NC-50","N/A","OK")</f>
        <v>OK</v>
      </c>
      <c r="M594" s="160" t="str">
        <f>IF('DATA SHEET'!$B$10="NC-50","N/A","OK")</f>
        <v>OK</v>
      </c>
      <c r="N594" s="160"/>
      <c r="O594" s="160"/>
      <c r="P594" s="160"/>
      <c r="Q594" s="160"/>
      <c r="R594" s="160"/>
      <c r="S594" s="160"/>
      <c r="T594" s="160"/>
      <c r="U594" s="160"/>
      <c r="V594" s="150" t="str">
        <f>IF(DB594&lt;&gt;"",
    IF(INT('Drill Size Info'!$AA$19)=INT('Drill Size Info'!$AB$19),
        --(INT('Drill Size Info'!$AA$19) &amp; "." &amp; DB594),
        IF(AND((--(INT('Drill Size Info'!$AA$19) &amp; "." &amp; DB594)&gt;=--('Drill Size Info'!$AA$19)), (--(INT('Drill Size Info'!$AA$19) &amp; "." &amp; DB594)&lt;=--('Drill Size Info'!$AB$19))),
            --(INT('Drill Size Info'!$AA$19) &amp; "." &amp; DB594),
            --(INT('Drill Size Info'!$AB$19) &amp; "." &amp; DB594)
        )
    ),
    IF(DA594&lt;&gt;"",
        IF(INT('Drill Size Info'!$AA$19)=INT('Drill Size Info'!$AB$19),
            --(INT('Drill Size Info'!$AA$19) &amp; "." &amp; LEFT(DA594,3)),
            IF(AND((--(INT('Drill Size Info'!$AA$19) &amp; "." &amp; LEFT(DA594,3))&gt;=--('Drill Size Info'!$AA$19)), (--(INT('Drill Size Info'!$AA$19) &amp; "." &amp; LEFT(DA594,3))&lt;=--('Drill Size Info'!$AB$19))),
                --(INT('Drill Size Info'!$AA$19) &amp; "." &amp; LEFT(DA594,3)),
                --(INT('Drill Size Info'!$AB$19) &amp; "." &amp; LEFT(DA594,3))
            )
        ),
        "OK"
    )
)</f>
        <v>OK</v>
      </c>
      <c r="W594" s="150" t="str">
        <f>IF(DC594&lt;&gt;"",
    IF(INT('Drill Size Info'!$AA$19)=INT('Drill Size Info'!$AB$19),
        --(INT('Drill Size Info'!$AA$19) &amp; "." &amp; DC594),
        IF(AND((--(INT('Drill Size Info'!$AA$19) &amp; "." &amp; DC594)&gt;=--('Drill Size Info'!$AA$19)), (--(INT('Drill Size Info'!$AA$19) &amp; "." &amp; DC594)&lt;=--('Drill Size Info'!$AB$19))),
            --(INT('Drill Size Info'!$AA$19) &amp; "." &amp; DC594),
            --(INT('Drill Size Info'!$AB$19) &amp; "." &amp; DC594)
        )
    ),
    IF(DA594&lt;&gt;"",
        IF(INT('Drill Size Info'!$AA$19)=INT('Drill Size Info'!$AB$19),
            --(INT('Drill Size Info'!$AA$19) &amp; "." &amp; RIGHT(DA594,3)),
            IF(AND((--(INT('Drill Size Info'!$AA$19) &amp; "." &amp; RIGHT(DA594,3))&gt;=--('Drill Size Info'!$AA$19)), (--(INT('Drill Size Info'!$AA$19) &amp; "." &amp; RIGHT(DA594,3))&lt;=--('Drill Size Info'!$AB$19))),
                --(INT('Drill Size Info'!$AA$19) &amp; "." &amp; RIGHT(DA594,3)),
                --(INT('Drill Size Info'!$AB$19) &amp; "." &amp; RIGHT(DA594,3))
            )
        ),
        "N/A"
    )
)</f>
        <v>N/A</v>
      </c>
      <c r="X594" s="150" t="str">
        <f>IF(DE594&lt;&gt;"",
    IF(INT('Drill Size Info'!$AA$19)=INT('Drill Size Info'!$AB$15),
        --(INT('Drill Size Info'!$AA$15) &amp; "." &amp; DE594),
        IF(AND((--(INT('Drill Size Info'!$AA$15) &amp; "." &amp; DE594)&gt;=--('Drill Size Info'!$AA$15)), (--(INT('Drill Size Info'!$AA$15) &amp; "." &amp; DE594)&lt;=--('Drill Size Info'!$AB$15))),
            --(INT('Drill Size Info'!$AA$15) &amp; "." &amp; DE594),
            --(INT('Drill Size Info'!$AB$15) &amp; "." &amp; DE594)
        )
    ),
    IF(DD594&lt;&gt;"",
        IF(INT('Drill Size Info'!$AA$15)=INT('Drill Size Info'!$AB$15),
            --(INT('Drill Size Info'!$AA$15) &amp; "." &amp; LEFT(DD594,3)),
            IF(AND((--(INT('Drill Size Info'!$AA$15) &amp; "." &amp; LEFT(DD594,3))&gt;=--('Drill Size Info'!$AA$15)), (--(INT('Drill Size Info'!$AA$15) &amp; "." &amp; LEFT(DD594,3))&lt;=--('Drill Size Info'!$AB$15))),
                --(INT('Drill Size Info'!$AA$15) &amp; "." &amp; LEFT(DD594,3)),
                --(INT('Drill Size Info'!$AB$15) &amp; "." &amp; LEFT(DD594,3))
            )
        ),
        "OK"
    )
)</f>
        <v>OK</v>
      </c>
      <c r="Y594" s="150" t="str">
        <f>IF(DF594&lt;&gt;"",
    IF(INT('Drill Size Info'!$AA$19)=INT('Drill Size Info'!$AB$15),
        --(INT('Drill Size Info'!$AA$15) &amp; "." &amp; DF594),
        IF(AND((--(INT('Drill Size Info'!$AA$15) &amp; "." &amp; DF594)&gt;=--('Drill Size Info'!$AA$15)), (--(INT('Drill Size Info'!$AA$15) &amp; "." &amp; DF594)&lt;=--('Drill Size Info'!$AB$15))),
            --(INT('Drill Size Info'!$AA$15) &amp; "." &amp; DF594),
            --(INT('Drill Size Info'!$AB$15) &amp; "." &amp; DF594)
        )
    ),
    IF(DD594&lt;&gt;"",
        IF(INT('Drill Size Info'!$AA$15)=INT('Drill Size Info'!$AB$15),
            --(INT('Drill Size Info'!$AA$15) &amp; "." &amp; RIGHT(DD594,3)),
            IF(AND((--(INT('Drill Size Info'!$AA$15) &amp; "." &amp; RIGHT(DD594,3))&gt;=--('Drill Size Info'!$AA$15)), (--(INT('Drill Size Info'!$AA$15) &amp; "." &amp; RIGHT(DD594,3))&lt;=--('Drill Size Info'!$AB$15))),
                --(INT('Drill Size Info'!$AA$15) &amp; "." &amp; RIGHT(DD594,3)),
                --(INT('Drill Size Info'!$AB$15) &amp; "." &amp; RIGHT(DD594,3))
            )
        ),
        "N/A"
    )
)</f>
        <v>N/A</v>
      </c>
      <c r="Z594" s="162"/>
      <c r="AA594" s="162"/>
      <c r="AB594" s="162"/>
      <c r="AC594" s="162"/>
      <c r="AD594" s="162"/>
      <c r="AE594" s="162"/>
      <c r="AF594" s="162"/>
      <c r="AG594" s="162"/>
      <c r="AH594" s="162"/>
      <c r="AI594" s="162"/>
      <c r="AJ594" s="162"/>
      <c r="AK594" s="183"/>
      <c r="AL594" s="183"/>
      <c r="AM594" s="162"/>
      <c r="AN594" s="162"/>
      <c r="AO594" s="162"/>
      <c r="AP594" s="162"/>
      <c r="AQ594" s="162"/>
      <c r="AR594" s="162"/>
      <c r="AS594" s="162"/>
      <c r="AT594" s="162"/>
      <c r="AU594" s="162"/>
      <c r="AV594" s="162"/>
      <c r="AW594" s="162"/>
      <c r="AX594" s="162"/>
      <c r="AY594" s="162"/>
      <c r="AZ594" s="163"/>
      <c r="BA594" s="163"/>
      <c r="BB594" s="163"/>
      <c r="BC594" s="163"/>
      <c r="BD594" s="163"/>
      <c r="BE594" s="163"/>
      <c r="BF594" s="164"/>
      <c r="BG594" s="165"/>
      <c r="BH594" s="162"/>
      <c r="BI594" s="162"/>
      <c r="BJ594" s="164"/>
      <c r="BK594" s="95"/>
      <c r="BL594" s="182"/>
      <c r="BM594" s="182"/>
      <c r="BN594" s="182"/>
      <c r="BO594" s="182"/>
      <c r="BP594" s="95" t="str">
        <f t="shared" si="253"/>
        <v/>
      </c>
    </row>
    <row r="595" spans="2:68" x14ac:dyDescent="0.2">
      <c r="B595" s="156">
        <f t="shared" si="254"/>
        <v>587</v>
      </c>
      <c r="C595" s="158" t="str">
        <f>CONCATENATE('DATA SHEET'!$B$9, 'DATA SHEET'!$Q$2)</f>
        <v>" HWDP</v>
      </c>
      <c r="D595" s="157" t="str">
        <f t="shared" si="255"/>
        <v/>
      </c>
      <c r="E595" s="158" t="str">
        <f>IF('DATA SHEET'!$E$10="Cat 2","N/A","OK")</f>
        <v>OK</v>
      </c>
      <c r="F595" s="158" t="str">
        <f>IF('DATA SHEET'!$E$10="Cat 2","N/A","OK")</f>
        <v>OK</v>
      </c>
      <c r="G595" s="160"/>
      <c r="H595" s="160"/>
      <c r="I595" s="160" t="s">
        <v>194</v>
      </c>
      <c r="J595" s="160" t="str">
        <f t="shared" si="252"/>
        <v>OK</v>
      </c>
      <c r="K595" s="160" t="str">
        <f t="shared" si="252"/>
        <v>OK</v>
      </c>
      <c r="L595" s="160" t="str">
        <f>IF('DATA SHEET'!$B$10="NC-50","N/A","OK")</f>
        <v>OK</v>
      </c>
      <c r="M595" s="160" t="str">
        <f>IF('DATA SHEET'!$B$10="NC-50","N/A","OK")</f>
        <v>OK</v>
      </c>
      <c r="N595" s="160"/>
      <c r="O595" s="160"/>
      <c r="P595" s="160"/>
      <c r="Q595" s="160"/>
      <c r="R595" s="160"/>
      <c r="S595" s="160"/>
      <c r="T595" s="160"/>
      <c r="U595" s="160"/>
      <c r="V595" s="150" t="str">
        <f>IF(DB595&lt;&gt;"",
    IF(INT('Drill Size Info'!$AA$19)=INT('Drill Size Info'!$AB$19),
        --(INT('Drill Size Info'!$AA$19) &amp; "." &amp; DB595),
        IF(AND((--(INT('Drill Size Info'!$AA$19) &amp; "." &amp; DB595)&gt;=--('Drill Size Info'!$AA$19)), (--(INT('Drill Size Info'!$AA$19) &amp; "." &amp; DB595)&lt;=--('Drill Size Info'!$AB$19))),
            --(INT('Drill Size Info'!$AA$19) &amp; "." &amp; DB595),
            --(INT('Drill Size Info'!$AB$19) &amp; "." &amp; DB595)
        )
    ),
    IF(DA595&lt;&gt;"",
        IF(INT('Drill Size Info'!$AA$19)=INT('Drill Size Info'!$AB$19),
            --(INT('Drill Size Info'!$AA$19) &amp; "." &amp; LEFT(DA595,3)),
            IF(AND((--(INT('Drill Size Info'!$AA$19) &amp; "." &amp; LEFT(DA595,3))&gt;=--('Drill Size Info'!$AA$19)), (--(INT('Drill Size Info'!$AA$19) &amp; "." &amp; LEFT(DA595,3))&lt;=--('Drill Size Info'!$AB$19))),
                --(INT('Drill Size Info'!$AA$19) &amp; "." &amp; LEFT(DA595,3)),
                --(INT('Drill Size Info'!$AB$19) &amp; "." &amp; LEFT(DA595,3))
            )
        ),
        "OK"
    )
)</f>
        <v>OK</v>
      </c>
      <c r="W595" s="150" t="str">
        <f>IF(DC595&lt;&gt;"",
    IF(INT('Drill Size Info'!$AA$19)=INT('Drill Size Info'!$AB$19),
        --(INT('Drill Size Info'!$AA$19) &amp; "." &amp; DC595),
        IF(AND((--(INT('Drill Size Info'!$AA$19) &amp; "." &amp; DC595)&gt;=--('Drill Size Info'!$AA$19)), (--(INT('Drill Size Info'!$AA$19) &amp; "." &amp; DC595)&lt;=--('Drill Size Info'!$AB$19))),
            --(INT('Drill Size Info'!$AA$19) &amp; "." &amp; DC595),
            --(INT('Drill Size Info'!$AB$19) &amp; "." &amp; DC595)
        )
    ),
    IF(DA595&lt;&gt;"",
        IF(INT('Drill Size Info'!$AA$19)=INT('Drill Size Info'!$AB$19),
            --(INT('Drill Size Info'!$AA$19) &amp; "." &amp; RIGHT(DA595,3)),
            IF(AND((--(INT('Drill Size Info'!$AA$19) &amp; "." &amp; RIGHT(DA595,3))&gt;=--('Drill Size Info'!$AA$19)), (--(INT('Drill Size Info'!$AA$19) &amp; "." &amp; RIGHT(DA595,3))&lt;=--('Drill Size Info'!$AB$19))),
                --(INT('Drill Size Info'!$AA$19) &amp; "." &amp; RIGHT(DA595,3)),
                --(INT('Drill Size Info'!$AB$19) &amp; "." &amp; RIGHT(DA595,3))
            )
        ),
        "N/A"
    )
)</f>
        <v>N/A</v>
      </c>
      <c r="X595" s="150" t="str">
        <f>IF(DE595&lt;&gt;"",
    IF(INT('Drill Size Info'!$AA$19)=INT('Drill Size Info'!$AB$15),
        --(INT('Drill Size Info'!$AA$15) &amp; "." &amp; DE595),
        IF(AND((--(INT('Drill Size Info'!$AA$15) &amp; "." &amp; DE595)&gt;=--('Drill Size Info'!$AA$15)), (--(INT('Drill Size Info'!$AA$15) &amp; "." &amp; DE595)&lt;=--('Drill Size Info'!$AB$15))),
            --(INT('Drill Size Info'!$AA$15) &amp; "." &amp; DE595),
            --(INT('Drill Size Info'!$AB$15) &amp; "." &amp; DE595)
        )
    ),
    IF(DD595&lt;&gt;"",
        IF(INT('Drill Size Info'!$AA$15)=INT('Drill Size Info'!$AB$15),
            --(INT('Drill Size Info'!$AA$15) &amp; "." &amp; LEFT(DD595,3)),
            IF(AND((--(INT('Drill Size Info'!$AA$15) &amp; "." &amp; LEFT(DD595,3))&gt;=--('Drill Size Info'!$AA$15)), (--(INT('Drill Size Info'!$AA$15) &amp; "." &amp; LEFT(DD595,3))&lt;=--('Drill Size Info'!$AB$15))),
                --(INT('Drill Size Info'!$AA$15) &amp; "." &amp; LEFT(DD595,3)),
                --(INT('Drill Size Info'!$AB$15) &amp; "." &amp; LEFT(DD595,3))
            )
        ),
        "OK"
    )
)</f>
        <v>OK</v>
      </c>
      <c r="Y595" s="150" t="str">
        <f>IF(DF595&lt;&gt;"",
    IF(INT('Drill Size Info'!$AA$19)=INT('Drill Size Info'!$AB$15),
        --(INT('Drill Size Info'!$AA$15) &amp; "." &amp; DF595),
        IF(AND((--(INT('Drill Size Info'!$AA$15) &amp; "." &amp; DF595)&gt;=--('Drill Size Info'!$AA$15)), (--(INT('Drill Size Info'!$AA$15) &amp; "." &amp; DF595)&lt;=--('Drill Size Info'!$AB$15))),
            --(INT('Drill Size Info'!$AA$15) &amp; "." &amp; DF595),
            --(INT('Drill Size Info'!$AB$15) &amp; "." &amp; DF595)
        )
    ),
    IF(DD595&lt;&gt;"",
        IF(INT('Drill Size Info'!$AA$15)=INT('Drill Size Info'!$AB$15),
            --(INT('Drill Size Info'!$AA$15) &amp; "." &amp; RIGHT(DD595,3)),
            IF(AND((--(INT('Drill Size Info'!$AA$15) &amp; "." &amp; RIGHT(DD595,3))&gt;=--('Drill Size Info'!$AA$15)), (--(INT('Drill Size Info'!$AA$15) &amp; "." &amp; RIGHT(DD595,3))&lt;=--('Drill Size Info'!$AB$15))),
                --(INT('Drill Size Info'!$AA$15) &amp; "." &amp; RIGHT(DD595,3)),
                --(INT('Drill Size Info'!$AB$15) &amp; "." &amp; RIGHT(DD595,3))
            )
        ),
        "N/A"
    )
)</f>
        <v>N/A</v>
      </c>
      <c r="Z595" s="162"/>
      <c r="AA595" s="162"/>
      <c r="AB595" s="162"/>
      <c r="AC595" s="162"/>
      <c r="AD595" s="162"/>
      <c r="AE595" s="162"/>
      <c r="AF595" s="162"/>
      <c r="AG595" s="162"/>
      <c r="AH595" s="162"/>
      <c r="AI595" s="162"/>
      <c r="AJ595" s="162"/>
      <c r="AK595" s="183"/>
      <c r="AL595" s="183"/>
      <c r="AM595" s="162"/>
      <c r="AN595" s="162"/>
      <c r="AO595" s="162"/>
      <c r="AP595" s="162"/>
      <c r="AQ595" s="162"/>
      <c r="AR595" s="162"/>
      <c r="AS595" s="162"/>
      <c r="AT595" s="162"/>
      <c r="AU595" s="162"/>
      <c r="AV595" s="162"/>
      <c r="AW595" s="162"/>
      <c r="AX595" s="162"/>
      <c r="AY595" s="162"/>
      <c r="AZ595" s="163"/>
      <c r="BA595" s="163"/>
      <c r="BB595" s="163"/>
      <c r="BC595" s="163"/>
      <c r="BD595" s="163"/>
      <c r="BE595" s="163"/>
      <c r="BF595" s="164"/>
      <c r="BG595" s="165"/>
      <c r="BH595" s="162"/>
      <c r="BI595" s="162"/>
      <c r="BJ595" s="164"/>
      <c r="BK595" s="95"/>
      <c r="BL595" s="182"/>
      <c r="BM595" s="182"/>
      <c r="BN595" s="182"/>
      <c r="BO595" s="182"/>
      <c r="BP595" s="95" t="str">
        <f t="shared" si="253"/>
        <v/>
      </c>
    </row>
    <row r="596" spans="2:68" x14ac:dyDescent="0.2">
      <c r="B596" s="156">
        <f t="shared" si="254"/>
        <v>588</v>
      </c>
      <c r="C596" s="158" t="str">
        <f>CONCATENATE('DATA SHEET'!$B$9, 'DATA SHEET'!$Q$2)</f>
        <v>" HWDP</v>
      </c>
      <c r="D596" s="157" t="str">
        <f t="shared" si="255"/>
        <v/>
      </c>
      <c r="E596" s="158" t="str">
        <f>IF('DATA SHEET'!$E$10="Cat 2","N/A","OK")</f>
        <v>OK</v>
      </c>
      <c r="F596" s="158" t="str">
        <f>IF('DATA SHEET'!$E$10="Cat 2","N/A","OK")</f>
        <v>OK</v>
      </c>
      <c r="G596" s="160"/>
      <c r="H596" s="160"/>
      <c r="I596" s="160" t="s">
        <v>194</v>
      </c>
      <c r="J596" s="160" t="str">
        <f t="shared" si="252"/>
        <v>OK</v>
      </c>
      <c r="K596" s="160" t="str">
        <f t="shared" si="252"/>
        <v>OK</v>
      </c>
      <c r="L596" s="160" t="str">
        <f>IF('DATA SHEET'!$B$10="NC-50","N/A","OK")</f>
        <v>OK</v>
      </c>
      <c r="M596" s="160" t="str">
        <f>IF('DATA SHEET'!$B$10="NC-50","N/A","OK")</f>
        <v>OK</v>
      </c>
      <c r="N596" s="160"/>
      <c r="O596" s="160"/>
      <c r="P596" s="160"/>
      <c r="Q596" s="160"/>
      <c r="R596" s="160"/>
      <c r="S596" s="160"/>
      <c r="T596" s="160"/>
      <c r="U596" s="160"/>
      <c r="V596" s="150" t="str">
        <f>IF(DB596&lt;&gt;"",
    IF(INT('Drill Size Info'!$AA$19)=INT('Drill Size Info'!$AB$19),
        --(INT('Drill Size Info'!$AA$19) &amp; "." &amp; DB596),
        IF(AND((--(INT('Drill Size Info'!$AA$19) &amp; "." &amp; DB596)&gt;=--('Drill Size Info'!$AA$19)), (--(INT('Drill Size Info'!$AA$19) &amp; "." &amp; DB596)&lt;=--('Drill Size Info'!$AB$19))),
            --(INT('Drill Size Info'!$AA$19) &amp; "." &amp; DB596),
            --(INT('Drill Size Info'!$AB$19) &amp; "." &amp; DB596)
        )
    ),
    IF(DA596&lt;&gt;"",
        IF(INT('Drill Size Info'!$AA$19)=INT('Drill Size Info'!$AB$19),
            --(INT('Drill Size Info'!$AA$19) &amp; "." &amp; LEFT(DA596,3)),
            IF(AND((--(INT('Drill Size Info'!$AA$19) &amp; "." &amp; LEFT(DA596,3))&gt;=--('Drill Size Info'!$AA$19)), (--(INT('Drill Size Info'!$AA$19) &amp; "." &amp; LEFT(DA596,3))&lt;=--('Drill Size Info'!$AB$19))),
                --(INT('Drill Size Info'!$AA$19) &amp; "." &amp; LEFT(DA596,3)),
                --(INT('Drill Size Info'!$AB$19) &amp; "." &amp; LEFT(DA596,3))
            )
        ),
        "OK"
    )
)</f>
        <v>OK</v>
      </c>
      <c r="W596" s="150" t="str">
        <f>IF(DC596&lt;&gt;"",
    IF(INT('Drill Size Info'!$AA$19)=INT('Drill Size Info'!$AB$19),
        --(INT('Drill Size Info'!$AA$19) &amp; "." &amp; DC596),
        IF(AND((--(INT('Drill Size Info'!$AA$19) &amp; "." &amp; DC596)&gt;=--('Drill Size Info'!$AA$19)), (--(INT('Drill Size Info'!$AA$19) &amp; "." &amp; DC596)&lt;=--('Drill Size Info'!$AB$19))),
            --(INT('Drill Size Info'!$AA$19) &amp; "." &amp; DC596),
            --(INT('Drill Size Info'!$AB$19) &amp; "." &amp; DC596)
        )
    ),
    IF(DA596&lt;&gt;"",
        IF(INT('Drill Size Info'!$AA$19)=INT('Drill Size Info'!$AB$19),
            --(INT('Drill Size Info'!$AA$19) &amp; "." &amp; RIGHT(DA596,3)),
            IF(AND((--(INT('Drill Size Info'!$AA$19) &amp; "." &amp; RIGHT(DA596,3))&gt;=--('Drill Size Info'!$AA$19)), (--(INT('Drill Size Info'!$AA$19) &amp; "." &amp; RIGHT(DA596,3))&lt;=--('Drill Size Info'!$AB$19))),
                --(INT('Drill Size Info'!$AA$19) &amp; "." &amp; RIGHT(DA596,3)),
                --(INT('Drill Size Info'!$AB$19) &amp; "." &amp; RIGHT(DA596,3))
            )
        ),
        "N/A"
    )
)</f>
        <v>N/A</v>
      </c>
      <c r="X596" s="150" t="str">
        <f>IF(DE596&lt;&gt;"",
    IF(INT('Drill Size Info'!$AA$19)=INT('Drill Size Info'!$AB$15),
        --(INT('Drill Size Info'!$AA$15) &amp; "." &amp; DE596),
        IF(AND((--(INT('Drill Size Info'!$AA$15) &amp; "." &amp; DE596)&gt;=--('Drill Size Info'!$AA$15)), (--(INT('Drill Size Info'!$AA$15) &amp; "." &amp; DE596)&lt;=--('Drill Size Info'!$AB$15))),
            --(INT('Drill Size Info'!$AA$15) &amp; "." &amp; DE596),
            --(INT('Drill Size Info'!$AB$15) &amp; "." &amp; DE596)
        )
    ),
    IF(DD596&lt;&gt;"",
        IF(INT('Drill Size Info'!$AA$15)=INT('Drill Size Info'!$AB$15),
            --(INT('Drill Size Info'!$AA$15) &amp; "." &amp; LEFT(DD596,3)),
            IF(AND((--(INT('Drill Size Info'!$AA$15) &amp; "." &amp; LEFT(DD596,3))&gt;=--('Drill Size Info'!$AA$15)), (--(INT('Drill Size Info'!$AA$15) &amp; "." &amp; LEFT(DD596,3))&lt;=--('Drill Size Info'!$AB$15))),
                --(INT('Drill Size Info'!$AA$15) &amp; "." &amp; LEFT(DD596,3)),
                --(INT('Drill Size Info'!$AB$15) &amp; "." &amp; LEFT(DD596,3))
            )
        ),
        "OK"
    )
)</f>
        <v>OK</v>
      </c>
      <c r="Y596" s="150" t="str">
        <f>IF(DF596&lt;&gt;"",
    IF(INT('Drill Size Info'!$AA$19)=INT('Drill Size Info'!$AB$15),
        --(INT('Drill Size Info'!$AA$15) &amp; "." &amp; DF596),
        IF(AND((--(INT('Drill Size Info'!$AA$15) &amp; "." &amp; DF596)&gt;=--('Drill Size Info'!$AA$15)), (--(INT('Drill Size Info'!$AA$15) &amp; "." &amp; DF596)&lt;=--('Drill Size Info'!$AB$15))),
            --(INT('Drill Size Info'!$AA$15) &amp; "." &amp; DF596),
            --(INT('Drill Size Info'!$AB$15) &amp; "." &amp; DF596)
        )
    ),
    IF(DD596&lt;&gt;"",
        IF(INT('Drill Size Info'!$AA$15)=INT('Drill Size Info'!$AB$15),
            --(INT('Drill Size Info'!$AA$15) &amp; "." &amp; RIGHT(DD596,3)),
            IF(AND((--(INT('Drill Size Info'!$AA$15) &amp; "." &amp; RIGHT(DD596,3))&gt;=--('Drill Size Info'!$AA$15)), (--(INT('Drill Size Info'!$AA$15) &amp; "." &amp; RIGHT(DD596,3))&lt;=--('Drill Size Info'!$AB$15))),
                --(INT('Drill Size Info'!$AA$15) &amp; "." &amp; RIGHT(DD596,3)),
                --(INT('Drill Size Info'!$AB$15) &amp; "." &amp; RIGHT(DD596,3))
            )
        ),
        "N/A"
    )
)</f>
        <v>N/A</v>
      </c>
      <c r="Z596" s="162"/>
      <c r="AA596" s="162"/>
      <c r="AB596" s="162"/>
      <c r="AC596" s="162"/>
      <c r="AD596" s="162"/>
      <c r="AE596" s="162"/>
      <c r="AF596" s="162"/>
      <c r="AG596" s="162"/>
      <c r="AH596" s="162"/>
      <c r="AI596" s="162"/>
      <c r="AJ596" s="162"/>
      <c r="AK596" s="183"/>
      <c r="AL596" s="183"/>
      <c r="AM596" s="162"/>
      <c r="AN596" s="162"/>
      <c r="AO596" s="162"/>
      <c r="AP596" s="162"/>
      <c r="AQ596" s="162"/>
      <c r="AR596" s="162"/>
      <c r="AS596" s="162"/>
      <c r="AT596" s="162"/>
      <c r="AU596" s="162"/>
      <c r="AV596" s="162"/>
      <c r="AW596" s="162"/>
      <c r="AX596" s="162"/>
      <c r="AY596" s="162"/>
      <c r="AZ596" s="163"/>
      <c r="BA596" s="163"/>
      <c r="BB596" s="163"/>
      <c r="BC596" s="163"/>
      <c r="BD596" s="163"/>
      <c r="BE596" s="163"/>
      <c r="BF596" s="164"/>
      <c r="BG596" s="165"/>
      <c r="BH596" s="162"/>
      <c r="BI596" s="162"/>
      <c r="BJ596" s="164"/>
      <c r="BK596" s="95"/>
      <c r="BL596" s="182"/>
      <c r="BM596" s="182"/>
      <c r="BN596" s="182"/>
      <c r="BO596" s="182"/>
      <c r="BP596" s="95" t="str">
        <f t="shared" si="253"/>
        <v/>
      </c>
    </row>
    <row r="597" spans="2:68" x14ac:dyDescent="0.2">
      <c r="B597" s="156">
        <f t="shared" si="254"/>
        <v>589</v>
      </c>
      <c r="C597" s="158" t="str">
        <f>CONCATENATE('DATA SHEET'!$B$9, 'DATA SHEET'!$Q$2)</f>
        <v>" HWDP</v>
      </c>
      <c r="D597" s="157" t="str">
        <f t="shared" si="255"/>
        <v/>
      </c>
      <c r="E597" s="158" t="str">
        <f>IF('DATA SHEET'!$E$10="Cat 2","N/A","OK")</f>
        <v>OK</v>
      </c>
      <c r="F597" s="158" t="str">
        <f>IF('DATA SHEET'!$E$10="Cat 2","N/A","OK")</f>
        <v>OK</v>
      </c>
      <c r="G597" s="160"/>
      <c r="H597" s="160"/>
      <c r="I597" s="160" t="s">
        <v>194</v>
      </c>
      <c r="J597" s="160" t="str">
        <f t="shared" si="252"/>
        <v>OK</v>
      </c>
      <c r="K597" s="160" t="str">
        <f t="shared" si="252"/>
        <v>OK</v>
      </c>
      <c r="L597" s="160" t="str">
        <f>IF('DATA SHEET'!$B$10="NC-50","N/A","OK")</f>
        <v>OK</v>
      </c>
      <c r="M597" s="160" t="str">
        <f>IF('DATA SHEET'!$B$10="NC-50","N/A","OK")</f>
        <v>OK</v>
      </c>
      <c r="N597" s="160"/>
      <c r="O597" s="160"/>
      <c r="P597" s="160"/>
      <c r="Q597" s="160"/>
      <c r="R597" s="160"/>
      <c r="S597" s="160"/>
      <c r="T597" s="160"/>
      <c r="U597" s="160"/>
      <c r="V597" s="150" t="str">
        <f>IF(DB597&lt;&gt;"",
    IF(INT('Drill Size Info'!$AA$19)=INT('Drill Size Info'!$AB$19),
        --(INT('Drill Size Info'!$AA$19) &amp; "." &amp; DB597),
        IF(AND((--(INT('Drill Size Info'!$AA$19) &amp; "." &amp; DB597)&gt;=--('Drill Size Info'!$AA$19)), (--(INT('Drill Size Info'!$AA$19) &amp; "." &amp; DB597)&lt;=--('Drill Size Info'!$AB$19))),
            --(INT('Drill Size Info'!$AA$19) &amp; "." &amp; DB597),
            --(INT('Drill Size Info'!$AB$19) &amp; "." &amp; DB597)
        )
    ),
    IF(DA597&lt;&gt;"",
        IF(INT('Drill Size Info'!$AA$19)=INT('Drill Size Info'!$AB$19),
            --(INT('Drill Size Info'!$AA$19) &amp; "." &amp; LEFT(DA597,3)),
            IF(AND((--(INT('Drill Size Info'!$AA$19) &amp; "." &amp; LEFT(DA597,3))&gt;=--('Drill Size Info'!$AA$19)), (--(INT('Drill Size Info'!$AA$19) &amp; "." &amp; LEFT(DA597,3))&lt;=--('Drill Size Info'!$AB$19))),
                --(INT('Drill Size Info'!$AA$19) &amp; "." &amp; LEFT(DA597,3)),
                --(INT('Drill Size Info'!$AB$19) &amp; "." &amp; LEFT(DA597,3))
            )
        ),
        "OK"
    )
)</f>
        <v>OK</v>
      </c>
      <c r="W597" s="150" t="str">
        <f>IF(DC597&lt;&gt;"",
    IF(INT('Drill Size Info'!$AA$19)=INT('Drill Size Info'!$AB$19),
        --(INT('Drill Size Info'!$AA$19) &amp; "." &amp; DC597),
        IF(AND((--(INT('Drill Size Info'!$AA$19) &amp; "." &amp; DC597)&gt;=--('Drill Size Info'!$AA$19)), (--(INT('Drill Size Info'!$AA$19) &amp; "." &amp; DC597)&lt;=--('Drill Size Info'!$AB$19))),
            --(INT('Drill Size Info'!$AA$19) &amp; "." &amp; DC597),
            --(INT('Drill Size Info'!$AB$19) &amp; "." &amp; DC597)
        )
    ),
    IF(DA597&lt;&gt;"",
        IF(INT('Drill Size Info'!$AA$19)=INT('Drill Size Info'!$AB$19),
            --(INT('Drill Size Info'!$AA$19) &amp; "." &amp; RIGHT(DA597,3)),
            IF(AND((--(INT('Drill Size Info'!$AA$19) &amp; "." &amp; RIGHT(DA597,3))&gt;=--('Drill Size Info'!$AA$19)), (--(INT('Drill Size Info'!$AA$19) &amp; "." &amp; RIGHT(DA597,3))&lt;=--('Drill Size Info'!$AB$19))),
                --(INT('Drill Size Info'!$AA$19) &amp; "." &amp; RIGHT(DA597,3)),
                --(INT('Drill Size Info'!$AB$19) &amp; "." &amp; RIGHT(DA597,3))
            )
        ),
        "N/A"
    )
)</f>
        <v>N/A</v>
      </c>
      <c r="X597" s="150" t="str">
        <f>IF(DE597&lt;&gt;"",
    IF(INT('Drill Size Info'!$AA$19)=INT('Drill Size Info'!$AB$15),
        --(INT('Drill Size Info'!$AA$15) &amp; "." &amp; DE597),
        IF(AND((--(INT('Drill Size Info'!$AA$15) &amp; "." &amp; DE597)&gt;=--('Drill Size Info'!$AA$15)), (--(INT('Drill Size Info'!$AA$15) &amp; "." &amp; DE597)&lt;=--('Drill Size Info'!$AB$15))),
            --(INT('Drill Size Info'!$AA$15) &amp; "." &amp; DE597),
            --(INT('Drill Size Info'!$AB$15) &amp; "." &amp; DE597)
        )
    ),
    IF(DD597&lt;&gt;"",
        IF(INT('Drill Size Info'!$AA$15)=INT('Drill Size Info'!$AB$15),
            --(INT('Drill Size Info'!$AA$15) &amp; "." &amp; LEFT(DD597,3)),
            IF(AND((--(INT('Drill Size Info'!$AA$15) &amp; "." &amp; LEFT(DD597,3))&gt;=--('Drill Size Info'!$AA$15)), (--(INT('Drill Size Info'!$AA$15) &amp; "." &amp; LEFT(DD597,3))&lt;=--('Drill Size Info'!$AB$15))),
                --(INT('Drill Size Info'!$AA$15) &amp; "." &amp; LEFT(DD597,3)),
                --(INT('Drill Size Info'!$AB$15) &amp; "." &amp; LEFT(DD597,3))
            )
        ),
        "OK"
    )
)</f>
        <v>OK</v>
      </c>
      <c r="Y597" s="150" t="str">
        <f>IF(DF597&lt;&gt;"",
    IF(INT('Drill Size Info'!$AA$19)=INT('Drill Size Info'!$AB$15),
        --(INT('Drill Size Info'!$AA$15) &amp; "." &amp; DF597),
        IF(AND((--(INT('Drill Size Info'!$AA$15) &amp; "." &amp; DF597)&gt;=--('Drill Size Info'!$AA$15)), (--(INT('Drill Size Info'!$AA$15) &amp; "." &amp; DF597)&lt;=--('Drill Size Info'!$AB$15))),
            --(INT('Drill Size Info'!$AA$15) &amp; "." &amp; DF597),
            --(INT('Drill Size Info'!$AB$15) &amp; "." &amp; DF597)
        )
    ),
    IF(DD597&lt;&gt;"",
        IF(INT('Drill Size Info'!$AA$15)=INT('Drill Size Info'!$AB$15),
            --(INT('Drill Size Info'!$AA$15) &amp; "." &amp; RIGHT(DD597,3)),
            IF(AND((--(INT('Drill Size Info'!$AA$15) &amp; "." &amp; RIGHT(DD597,3))&gt;=--('Drill Size Info'!$AA$15)), (--(INT('Drill Size Info'!$AA$15) &amp; "." &amp; RIGHT(DD597,3))&lt;=--('Drill Size Info'!$AB$15))),
                --(INT('Drill Size Info'!$AA$15) &amp; "." &amp; RIGHT(DD597,3)),
                --(INT('Drill Size Info'!$AB$15) &amp; "." &amp; RIGHT(DD597,3))
            )
        ),
        "N/A"
    )
)</f>
        <v>N/A</v>
      </c>
      <c r="Z597" s="162"/>
      <c r="AA597" s="162"/>
      <c r="AB597" s="162"/>
      <c r="AC597" s="162"/>
      <c r="AD597" s="162"/>
      <c r="AE597" s="162"/>
      <c r="AF597" s="162"/>
      <c r="AG597" s="162"/>
      <c r="AH597" s="162"/>
      <c r="AI597" s="162"/>
      <c r="AJ597" s="162"/>
      <c r="AK597" s="183"/>
      <c r="AL597" s="183"/>
      <c r="AM597" s="162"/>
      <c r="AN597" s="162"/>
      <c r="AO597" s="162"/>
      <c r="AP597" s="162"/>
      <c r="AQ597" s="162"/>
      <c r="AR597" s="162"/>
      <c r="AS597" s="162"/>
      <c r="AT597" s="162"/>
      <c r="AU597" s="162"/>
      <c r="AV597" s="162"/>
      <c r="AW597" s="162"/>
      <c r="AX597" s="162"/>
      <c r="AY597" s="162"/>
      <c r="AZ597" s="163"/>
      <c r="BA597" s="163"/>
      <c r="BB597" s="163"/>
      <c r="BC597" s="163"/>
      <c r="BD597" s="163"/>
      <c r="BE597" s="163"/>
      <c r="BF597" s="164"/>
      <c r="BG597" s="165"/>
      <c r="BH597" s="162"/>
      <c r="BI597" s="162"/>
      <c r="BJ597" s="164"/>
      <c r="BK597" s="95"/>
      <c r="BL597" s="182"/>
      <c r="BM597" s="182"/>
      <c r="BN597" s="182"/>
      <c r="BO597" s="182"/>
      <c r="BP597" s="95" t="str">
        <f t="shared" si="253"/>
        <v/>
      </c>
    </row>
    <row r="598" spans="2:68" x14ac:dyDescent="0.2">
      <c r="B598" s="156">
        <f t="shared" si="254"/>
        <v>590</v>
      </c>
      <c r="C598" s="158" t="str">
        <f>CONCATENATE('DATA SHEET'!$B$9, 'DATA SHEET'!$Q$2)</f>
        <v>" HWDP</v>
      </c>
      <c r="D598" s="157" t="str">
        <f t="shared" si="255"/>
        <v/>
      </c>
      <c r="E598" s="158" t="str">
        <f>IF('DATA SHEET'!$E$10="Cat 2","N/A","OK")</f>
        <v>OK</v>
      </c>
      <c r="F598" s="158" t="str">
        <f>IF('DATA SHEET'!$E$10="Cat 2","N/A","OK")</f>
        <v>OK</v>
      </c>
      <c r="G598" s="160"/>
      <c r="H598" s="160"/>
      <c r="I598" s="160" t="s">
        <v>194</v>
      </c>
      <c r="J598" s="160" t="str">
        <f t="shared" si="252"/>
        <v>OK</v>
      </c>
      <c r="K598" s="160" t="str">
        <f t="shared" si="252"/>
        <v>OK</v>
      </c>
      <c r="L598" s="160" t="str">
        <f>IF('DATA SHEET'!$B$10="NC-50","N/A","OK")</f>
        <v>OK</v>
      </c>
      <c r="M598" s="160" t="str">
        <f>IF('DATA SHEET'!$B$10="NC-50","N/A","OK")</f>
        <v>OK</v>
      </c>
      <c r="N598" s="160"/>
      <c r="O598" s="160"/>
      <c r="P598" s="160"/>
      <c r="Q598" s="160"/>
      <c r="R598" s="160"/>
      <c r="S598" s="160"/>
      <c r="T598" s="160"/>
      <c r="U598" s="160"/>
      <c r="V598" s="150" t="str">
        <f>IF(DB598&lt;&gt;"",
    IF(INT('Drill Size Info'!$AA$19)=INT('Drill Size Info'!$AB$19),
        --(INT('Drill Size Info'!$AA$19) &amp; "." &amp; DB598),
        IF(AND((--(INT('Drill Size Info'!$AA$19) &amp; "." &amp; DB598)&gt;=--('Drill Size Info'!$AA$19)), (--(INT('Drill Size Info'!$AA$19) &amp; "." &amp; DB598)&lt;=--('Drill Size Info'!$AB$19))),
            --(INT('Drill Size Info'!$AA$19) &amp; "." &amp; DB598),
            --(INT('Drill Size Info'!$AB$19) &amp; "." &amp; DB598)
        )
    ),
    IF(DA598&lt;&gt;"",
        IF(INT('Drill Size Info'!$AA$19)=INT('Drill Size Info'!$AB$19),
            --(INT('Drill Size Info'!$AA$19) &amp; "." &amp; LEFT(DA598,3)),
            IF(AND((--(INT('Drill Size Info'!$AA$19) &amp; "." &amp; LEFT(DA598,3))&gt;=--('Drill Size Info'!$AA$19)), (--(INT('Drill Size Info'!$AA$19) &amp; "." &amp; LEFT(DA598,3))&lt;=--('Drill Size Info'!$AB$19))),
                --(INT('Drill Size Info'!$AA$19) &amp; "." &amp; LEFT(DA598,3)),
                --(INT('Drill Size Info'!$AB$19) &amp; "." &amp; LEFT(DA598,3))
            )
        ),
        "OK"
    )
)</f>
        <v>OK</v>
      </c>
      <c r="W598" s="150" t="str">
        <f>IF(DC598&lt;&gt;"",
    IF(INT('Drill Size Info'!$AA$19)=INT('Drill Size Info'!$AB$19),
        --(INT('Drill Size Info'!$AA$19) &amp; "." &amp; DC598),
        IF(AND((--(INT('Drill Size Info'!$AA$19) &amp; "." &amp; DC598)&gt;=--('Drill Size Info'!$AA$19)), (--(INT('Drill Size Info'!$AA$19) &amp; "." &amp; DC598)&lt;=--('Drill Size Info'!$AB$19))),
            --(INT('Drill Size Info'!$AA$19) &amp; "." &amp; DC598),
            --(INT('Drill Size Info'!$AB$19) &amp; "." &amp; DC598)
        )
    ),
    IF(DA598&lt;&gt;"",
        IF(INT('Drill Size Info'!$AA$19)=INT('Drill Size Info'!$AB$19),
            --(INT('Drill Size Info'!$AA$19) &amp; "." &amp; RIGHT(DA598,3)),
            IF(AND((--(INT('Drill Size Info'!$AA$19) &amp; "." &amp; RIGHT(DA598,3))&gt;=--('Drill Size Info'!$AA$19)), (--(INT('Drill Size Info'!$AA$19) &amp; "." &amp; RIGHT(DA598,3))&lt;=--('Drill Size Info'!$AB$19))),
                --(INT('Drill Size Info'!$AA$19) &amp; "." &amp; RIGHT(DA598,3)),
                --(INT('Drill Size Info'!$AB$19) &amp; "." &amp; RIGHT(DA598,3))
            )
        ),
        "N/A"
    )
)</f>
        <v>N/A</v>
      </c>
      <c r="X598" s="150" t="str">
        <f>IF(DE598&lt;&gt;"",
    IF(INT('Drill Size Info'!$AA$19)=INT('Drill Size Info'!$AB$15),
        --(INT('Drill Size Info'!$AA$15) &amp; "." &amp; DE598),
        IF(AND((--(INT('Drill Size Info'!$AA$15) &amp; "." &amp; DE598)&gt;=--('Drill Size Info'!$AA$15)), (--(INT('Drill Size Info'!$AA$15) &amp; "." &amp; DE598)&lt;=--('Drill Size Info'!$AB$15))),
            --(INT('Drill Size Info'!$AA$15) &amp; "." &amp; DE598),
            --(INT('Drill Size Info'!$AB$15) &amp; "." &amp; DE598)
        )
    ),
    IF(DD598&lt;&gt;"",
        IF(INT('Drill Size Info'!$AA$15)=INT('Drill Size Info'!$AB$15),
            --(INT('Drill Size Info'!$AA$15) &amp; "." &amp; LEFT(DD598,3)),
            IF(AND((--(INT('Drill Size Info'!$AA$15) &amp; "." &amp; LEFT(DD598,3))&gt;=--('Drill Size Info'!$AA$15)), (--(INT('Drill Size Info'!$AA$15) &amp; "." &amp; LEFT(DD598,3))&lt;=--('Drill Size Info'!$AB$15))),
                --(INT('Drill Size Info'!$AA$15) &amp; "." &amp; LEFT(DD598,3)),
                --(INT('Drill Size Info'!$AB$15) &amp; "." &amp; LEFT(DD598,3))
            )
        ),
        "OK"
    )
)</f>
        <v>OK</v>
      </c>
      <c r="Y598" s="150" t="str">
        <f>IF(DF598&lt;&gt;"",
    IF(INT('Drill Size Info'!$AA$19)=INT('Drill Size Info'!$AB$15),
        --(INT('Drill Size Info'!$AA$15) &amp; "." &amp; DF598),
        IF(AND((--(INT('Drill Size Info'!$AA$15) &amp; "." &amp; DF598)&gt;=--('Drill Size Info'!$AA$15)), (--(INT('Drill Size Info'!$AA$15) &amp; "." &amp; DF598)&lt;=--('Drill Size Info'!$AB$15))),
            --(INT('Drill Size Info'!$AA$15) &amp; "." &amp; DF598),
            --(INT('Drill Size Info'!$AB$15) &amp; "." &amp; DF598)
        )
    ),
    IF(DD598&lt;&gt;"",
        IF(INT('Drill Size Info'!$AA$15)=INT('Drill Size Info'!$AB$15),
            --(INT('Drill Size Info'!$AA$15) &amp; "." &amp; RIGHT(DD598,3)),
            IF(AND((--(INT('Drill Size Info'!$AA$15) &amp; "." &amp; RIGHT(DD598,3))&gt;=--('Drill Size Info'!$AA$15)), (--(INT('Drill Size Info'!$AA$15) &amp; "." &amp; RIGHT(DD598,3))&lt;=--('Drill Size Info'!$AB$15))),
                --(INT('Drill Size Info'!$AA$15) &amp; "." &amp; RIGHT(DD598,3)),
                --(INT('Drill Size Info'!$AB$15) &amp; "." &amp; RIGHT(DD598,3))
            )
        ),
        "N/A"
    )
)</f>
        <v>N/A</v>
      </c>
      <c r="Z598" s="162"/>
      <c r="AA598" s="162"/>
      <c r="AB598" s="162"/>
      <c r="AC598" s="162"/>
      <c r="AD598" s="162"/>
      <c r="AE598" s="162"/>
      <c r="AF598" s="162"/>
      <c r="AG598" s="162"/>
      <c r="AH598" s="162"/>
      <c r="AI598" s="162"/>
      <c r="AJ598" s="162"/>
      <c r="AK598" s="183"/>
      <c r="AL598" s="183"/>
      <c r="AM598" s="162"/>
      <c r="AN598" s="162"/>
      <c r="AO598" s="162"/>
      <c r="AP598" s="162"/>
      <c r="AQ598" s="162"/>
      <c r="AR598" s="162"/>
      <c r="AS598" s="162"/>
      <c r="AT598" s="162"/>
      <c r="AU598" s="162"/>
      <c r="AV598" s="162"/>
      <c r="AW598" s="162"/>
      <c r="AX598" s="162"/>
      <c r="AY598" s="162"/>
      <c r="AZ598" s="163"/>
      <c r="BA598" s="163"/>
      <c r="BB598" s="163"/>
      <c r="BC598" s="163"/>
      <c r="BD598" s="163"/>
      <c r="BE598" s="163"/>
      <c r="BF598" s="164"/>
      <c r="BG598" s="165"/>
      <c r="BH598" s="162"/>
      <c r="BI598" s="162"/>
      <c r="BJ598" s="164"/>
      <c r="BK598" s="95"/>
      <c r="BL598" s="182"/>
      <c r="BM598" s="182"/>
      <c r="BN598" s="182"/>
      <c r="BO598" s="182"/>
      <c r="BP598" s="95" t="str">
        <f t="shared" si="253"/>
        <v/>
      </c>
    </row>
    <row r="599" spans="2:68" x14ac:dyDescent="0.2">
      <c r="B599" s="156">
        <f t="shared" si="254"/>
        <v>591</v>
      </c>
      <c r="C599" s="158" t="str">
        <f>CONCATENATE('DATA SHEET'!$B$9, 'DATA SHEET'!$Q$2)</f>
        <v>" HWDP</v>
      </c>
      <c r="D599" s="157" t="str">
        <f t="shared" si="255"/>
        <v/>
      </c>
      <c r="E599" s="158" t="str">
        <f>IF('DATA SHEET'!$E$10="Cat 2","N/A","OK")</f>
        <v>OK</v>
      </c>
      <c r="F599" s="158" t="str">
        <f>IF('DATA SHEET'!$E$10="Cat 2","N/A","OK")</f>
        <v>OK</v>
      </c>
      <c r="G599" s="160"/>
      <c r="H599" s="160"/>
      <c r="I599" s="160" t="s">
        <v>194</v>
      </c>
      <c r="J599" s="160" t="str">
        <f t="shared" si="252"/>
        <v>OK</v>
      </c>
      <c r="K599" s="160" t="str">
        <f t="shared" si="252"/>
        <v>OK</v>
      </c>
      <c r="L599" s="160" t="str">
        <f>IF('DATA SHEET'!$B$10="NC-50","N/A","OK")</f>
        <v>OK</v>
      </c>
      <c r="M599" s="160" t="str">
        <f>IF('DATA SHEET'!$B$10="NC-50","N/A","OK")</f>
        <v>OK</v>
      </c>
      <c r="N599" s="160"/>
      <c r="O599" s="160"/>
      <c r="P599" s="160"/>
      <c r="Q599" s="160"/>
      <c r="R599" s="160"/>
      <c r="S599" s="160"/>
      <c r="T599" s="160"/>
      <c r="U599" s="160"/>
      <c r="V599" s="150" t="str">
        <f>IF(DB599&lt;&gt;"",
    IF(INT('Drill Size Info'!$AA$19)=INT('Drill Size Info'!$AB$19),
        --(INT('Drill Size Info'!$AA$19) &amp; "." &amp; DB599),
        IF(AND((--(INT('Drill Size Info'!$AA$19) &amp; "." &amp; DB599)&gt;=--('Drill Size Info'!$AA$19)), (--(INT('Drill Size Info'!$AA$19) &amp; "." &amp; DB599)&lt;=--('Drill Size Info'!$AB$19))),
            --(INT('Drill Size Info'!$AA$19) &amp; "." &amp; DB599),
            --(INT('Drill Size Info'!$AB$19) &amp; "." &amp; DB599)
        )
    ),
    IF(DA599&lt;&gt;"",
        IF(INT('Drill Size Info'!$AA$19)=INT('Drill Size Info'!$AB$19),
            --(INT('Drill Size Info'!$AA$19) &amp; "." &amp; LEFT(DA599,3)),
            IF(AND((--(INT('Drill Size Info'!$AA$19) &amp; "." &amp; LEFT(DA599,3))&gt;=--('Drill Size Info'!$AA$19)), (--(INT('Drill Size Info'!$AA$19) &amp; "." &amp; LEFT(DA599,3))&lt;=--('Drill Size Info'!$AB$19))),
                --(INT('Drill Size Info'!$AA$19) &amp; "." &amp; LEFT(DA599,3)),
                --(INT('Drill Size Info'!$AB$19) &amp; "." &amp; LEFT(DA599,3))
            )
        ),
        "OK"
    )
)</f>
        <v>OK</v>
      </c>
      <c r="W599" s="150" t="str">
        <f>IF(DC599&lt;&gt;"",
    IF(INT('Drill Size Info'!$AA$19)=INT('Drill Size Info'!$AB$19),
        --(INT('Drill Size Info'!$AA$19) &amp; "." &amp; DC599),
        IF(AND((--(INT('Drill Size Info'!$AA$19) &amp; "." &amp; DC599)&gt;=--('Drill Size Info'!$AA$19)), (--(INT('Drill Size Info'!$AA$19) &amp; "." &amp; DC599)&lt;=--('Drill Size Info'!$AB$19))),
            --(INT('Drill Size Info'!$AA$19) &amp; "." &amp; DC599),
            --(INT('Drill Size Info'!$AB$19) &amp; "." &amp; DC599)
        )
    ),
    IF(DA599&lt;&gt;"",
        IF(INT('Drill Size Info'!$AA$19)=INT('Drill Size Info'!$AB$19),
            --(INT('Drill Size Info'!$AA$19) &amp; "." &amp; RIGHT(DA599,3)),
            IF(AND((--(INT('Drill Size Info'!$AA$19) &amp; "." &amp; RIGHT(DA599,3))&gt;=--('Drill Size Info'!$AA$19)), (--(INT('Drill Size Info'!$AA$19) &amp; "." &amp; RIGHT(DA599,3))&lt;=--('Drill Size Info'!$AB$19))),
                --(INT('Drill Size Info'!$AA$19) &amp; "." &amp; RIGHT(DA599,3)),
                --(INT('Drill Size Info'!$AB$19) &amp; "." &amp; RIGHT(DA599,3))
            )
        ),
        "N/A"
    )
)</f>
        <v>N/A</v>
      </c>
      <c r="X599" s="150" t="str">
        <f>IF(DE599&lt;&gt;"",
    IF(INT('Drill Size Info'!$AA$19)=INT('Drill Size Info'!$AB$15),
        --(INT('Drill Size Info'!$AA$15) &amp; "." &amp; DE599),
        IF(AND((--(INT('Drill Size Info'!$AA$15) &amp; "." &amp; DE599)&gt;=--('Drill Size Info'!$AA$15)), (--(INT('Drill Size Info'!$AA$15) &amp; "." &amp; DE599)&lt;=--('Drill Size Info'!$AB$15))),
            --(INT('Drill Size Info'!$AA$15) &amp; "." &amp; DE599),
            --(INT('Drill Size Info'!$AB$15) &amp; "." &amp; DE599)
        )
    ),
    IF(DD599&lt;&gt;"",
        IF(INT('Drill Size Info'!$AA$15)=INT('Drill Size Info'!$AB$15),
            --(INT('Drill Size Info'!$AA$15) &amp; "." &amp; LEFT(DD599,3)),
            IF(AND((--(INT('Drill Size Info'!$AA$15) &amp; "." &amp; LEFT(DD599,3))&gt;=--('Drill Size Info'!$AA$15)), (--(INT('Drill Size Info'!$AA$15) &amp; "." &amp; LEFT(DD599,3))&lt;=--('Drill Size Info'!$AB$15))),
                --(INT('Drill Size Info'!$AA$15) &amp; "." &amp; LEFT(DD599,3)),
                --(INT('Drill Size Info'!$AB$15) &amp; "." &amp; LEFT(DD599,3))
            )
        ),
        "OK"
    )
)</f>
        <v>OK</v>
      </c>
      <c r="Y599" s="150" t="str">
        <f>IF(DF599&lt;&gt;"",
    IF(INT('Drill Size Info'!$AA$19)=INT('Drill Size Info'!$AB$15),
        --(INT('Drill Size Info'!$AA$15) &amp; "." &amp; DF599),
        IF(AND((--(INT('Drill Size Info'!$AA$15) &amp; "." &amp; DF599)&gt;=--('Drill Size Info'!$AA$15)), (--(INT('Drill Size Info'!$AA$15) &amp; "." &amp; DF599)&lt;=--('Drill Size Info'!$AB$15))),
            --(INT('Drill Size Info'!$AA$15) &amp; "." &amp; DF599),
            --(INT('Drill Size Info'!$AB$15) &amp; "." &amp; DF599)
        )
    ),
    IF(DD599&lt;&gt;"",
        IF(INT('Drill Size Info'!$AA$15)=INT('Drill Size Info'!$AB$15),
            --(INT('Drill Size Info'!$AA$15) &amp; "." &amp; RIGHT(DD599,3)),
            IF(AND((--(INT('Drill Size Info'!$AA$15) &amp; "." &amp; RIGHT(DD599,3))&gt;=--('Drill Size Info'!$AA$15)), (--(INT('Drill Size Info'!$AA$15) &amp; "." &amp; RIGHT(DD599,3))&lt;=--('Drill Size Info'!$AB$15))),
                --(INT('Drill Size Info'!$AA$15) &amp; "." &amp; RIGHT(DD599,3)),
                --(INT('Drill Size Info'!$AB$15) &amp; "." &amp; RIGHT(DD599,3))
            )
        ),
        "N/A"
    )
)</f>
        <v>N/A</v>
      </c>
      <c r="Z599" s="162"/>
      <c r="AA599" s="162"/>
      <c r="AB599" s="162"/>
      <c r="AC599" s="162"/>
      <c r="AD599" s="162"/>
      <c r="AE599" s="162"/>
      <c r="AF599" s="162"/>
      <c r="AG599" s="162"/>
      <c r="AH599" s="162"/>
      <c r="AI599" s="162"/>
      <c r="AJ599" s="162"/>
      <c r="AK599" s="183"/>
      <c r="AL599" s="183"/>
      <c r="AM599" s="162"/>
      <c r="AN599" s="162"/>
      <c r="AO599" s="162"/>
      <c r="AP599" s="162"/>
      <c r="AQ599" s="162"/>
      <c r="AR599" s="162"/>
      <c r="AS599" s="162"/>
      <c r="AT599" s="162"/>
      <c r="AU599" s="162"/>
      <c r="AV599" s="162"/>
      <c r="AW599" s="162"/>
      <c r="AX599" s="162"/>
      <c r="AY599" s="162"/>
      <c r="AZ599" s="163"/>
      <c r="BA599" s="163"/>
      <c r="BB599" s="163"/>
      <c r="BC599" s="163"/>
      <c r="BD599" s="163"/>
      <c r="BE599" s="163"/>
      <c r="BF599" s="164"/>
      <c r="BG599" s="165"/>
      <c r="BH599" s="162"/>
      <c r="BI599" s="162"/>
      <c r="BJ599" s="164"/>
      <c r="BK599" s="95"/>
      <c r="BL599" s="182"/>
      <c r="BM599" s="182"/>
      <c r="BN599" s="182"/>
      <c r="BO599" s="182"/>
      <c r="BP599" s="95" t="str">
        <f t="shared" si="253"/>
        <v/>
      </c>
    </row>
    <row r="600" spans="2:68" x14ac:dyDescent="0.2">
      <c r="B600" s="156">
        <f t="shared" si="254"/>
        <v>592</v>
      </c>
      <c r="C600" s="158" t="str">
        <f>CONCATENATE('DATA SHEET'!$B$9, 'DATA SHEET'!$Q$2)</f>
        <v>" HWDP</v>
      </c>
      <c r="D600" s="157" t="str">
        <f t="shared" si="255"/>
        <v/>
      </c>
      <c r="E600" s="158" t="str">
        <f>IF('DATA SHEET'!$E$10="Cat 2","N/A","OK")</f>
        <v>OK</v>
      </c>
      <c r="F600" s="158" t="str">
        <f>IF('DATA SHEET'!$E$10="Cat 2","N/A","OK")</f>
        <v>OK</v>
      </c>
      <c r="G600" s="160"/>
      <c r="H600" s="160"/>
      <c r="I600" s="160" t="s">
        <v>194</v>
      </c>
      <c r="J600" s="160" t="str">
        <f t="shared" si="252"/>
        <v>OK</v>
      </c>
      <c r="K600" s="160" t="str">
        <f t="shared" si="252"/>
        <v>OK</v>
      </c>
      <c r="L600" s="160" t="str">
        <f>IF('DATA SHEET'!$B$10="NC-50","N/A","OK")</f>
        <v>OK</v>
      </c>
      <c r="M600" s="160" t="str">
        <f>IF('DATA SHEET'!$B$10="NC-50","N/A","OK")</f>
        <v>OK</v>
      </c>
      <c r="N600" s="160"/>
      <c r="O600" s="160"/>
      <c r="P600" s="160"/>
      <c r="Q600" s="160"/>
      <c r="R600" s="160"/>
      <c r="S600" s="160"/>
      <c r="T600" s="160"/>
      <c r="U600" s="160"/>
      <c r="V600" s="150" t="str">
        <f>IF(DB600&lt;&gt;"",
    IF(INT('Drill Size Info'!$AA$19)=INT('Drill Size Info'!$AB$19),
        --(INT('Drill Size Info'!$AA$19) &amp; "." &amp; DB600),
        IF(AND((--(INT('Drill Size Info'!$AA$19) &amp; "." &amp; DB600)&gt;=--('Drill Size Info'!$AA$19)), (--(INT('Drill Size Info'!$AA$19) &amp; "." &amp; DB600)&lt;=--('Drill Size Info'!$AB$19))),
            --(INT('Drill Size Info'!$AA$19) &amp; "." &amp; DB600),
            --(INT('Drill Size Info'!$AB$19) &amp; "." &amp; DB600)
        )
    ),
    IF(DA600&lt;&gt;"",
        IF(INT('Drill Size Info'!$AA$19)=INT('Drill Size Info'!$AB$19),
            --(INT('Drill Size Info'!$AA$19) &amp; "." &amp; LEFT(DA600,3)),
            IF(AND((--(INT('Drill Size Info'!$AA$19) &amp; "." &amp; LEFT(DA600,3))&gt;=--('Drill Size Info'!$AA$19)), (--(INT('Drill Size Info'!$AA$19) &amp; "." &amp; LEFT(DA600,3))&lt;=--('Drill Size Info'!$AB$19))),
                --(INT('Drill Size Info'!$AA$19) &amp; "." &amp; LEFT(DA600,3)),
                --(INT('Drill Size Info'!$AB$19) &amp; "." &amp; LEFT(DA600,3))
            )
        ),
        "OK"
    )
)</f>
        <v>OK</v>
      </c>
      <c r="W600" s="150" t="str">
        <f>IF(DC600&lt;&gt;"",
    IF(INT('Drill Size Info'!$AA$19)=INT('Drill Size Info'!$AB$19),
        --(INT('Drill Size Info'!$AA$19) &amp; "." &amp; DC600),
        IF(AND((--(INT('Drill Size Info'!$AA$19) &amp; "." &amp; DC600)&gt;=--('Drill Size Info'!$AA$19)), (--(INT('Drill Size Info'!$AA$19) &amp; "." &amp; DC600)&lt;=--('Drill Size Info'!$AB$19))),
            --(INT('Drill Size Info'!$AA$19) &amp; "." &amp; DC600),
            --(INT('Drill Size Info'!$AB$19) &amp; "." &amp; DC600)
        )
    ),
    IF(DA600&lt;&gt;"",
        IF(INT('Drill Size Info'!$AA$19)=INT('Drill Size Info'!$AB$19),
            --(INT('Drill Size Info'!$AA$19) &amp; "." &amp; RIGHT(DA600,3)),
            IF(AND((--(INT('Drill Size Info'!$AA$19) &amp; "." &amp; RIGHT(DA600,3))&gt;=--('Drill Size Info'!$AA$19)), (--(INT('Drill Size Info'!$AA$19) &amp; "." &amp; RIGHT(DA600,3))&lt;=--('Drill Size Info'!$AB$19))),
                --(INT('Drill Size Info'!$AA$19) &amp; "." &amp; RIGHT(DA600,3)),
                --(INT('Drill Size Info'!$AB$19) &amp; "." &amp; RIGHT(DA600,3))
            )
        ),
        "N/A"
    )
)</f>
        <v>N/A</v>
      </c>
      <c r="X600" s="150" t="str">
        <f>IF(DE600&lt;&gt;"",
    IF(INT('Drill Size Info'!$AA$19)=INT('Drill Size Info'!$AB$15),
        --(INT('Drill Size Info'!$AA$15) &amp; "." &amp; DE600),
        IF(AND((--(INT('Drill Size Info'!$AA$15) &amp; "." &amp; DE600)&gt;=--('Drill Size Info'!$AA$15)), (--(INT('Drill Size Info'!$AA$15) &amp; "." &amp; DE600)&lt;=--('Drill Size Info'!$AB$15))),
            --(INT('Drill Size Info'!$AA$15) &amp; "." &amp; DE600),
            --(INT('Drill Size Info'!$AB$15) &amp; "." &amp; DE600)
        )
    ),
    IF(DD600&lt;&gt;"",
        IF(INT('Drill Size Info'!$AA$15)=INT('Drill Size Info'!$AB$15),
            --(INT('Drill Size Info'!$AA$15) &amp; "." &amp; LEFT(DD600,3)),
            IF(AND((--(INT('Drill Size Info'!$AA$15) &amp; "." &amp; LEFT(DD600,3))&gt;=--('Drill Size Info'!$AA$15)), (--(INT('Drill Size Info'!$AA$15) &amp; "." &amp; LEFT(DD600,3))&lt;=--('Drill Size Info'!$AB$15))),
                --(INT('Drill Size Info'!$AA$15) &amp; "." &amp; LEFT(DD600,3)),
                --(INT('Drill Size Info'!$AB$15) &amp; "." &amp; LEFT(DD600,3))
            )
        ),
        "OK"
    )
)</f>
        <v>OK</v>
      </c>
      <c r="Y600" s="150" t="str">
        <f>IF(DF600&lt;&gt;"",
    IF(INT('Drill Size Info'!$AA$19)=INT('Drill Size Info'!$AB$15),
        --(INT('Drill Size Info'!$AA$15) &amp; "." &amp; DF600),
        IF(AND((--(INT('Drill Size Info'!$AA$15) &amp; "." &amp; DF600)&gt;=--('Drill Size Info'!$AA$15)), (--(INT('Drill Size Info'!$AA$15) &amp; "." &amp; DF600)&lt;=--('Drill Size Info'!$AB$15))),
            --(INT('Drill Size Info'!$AA$15) &amp; "." &amp; DF600),
            --(INT('Drill Size Info'!$AB$15) &amp; "." &amp; DF600)
        )
    ),
    IF(DD600&lt;&gt;"",
        IF(INT('Drill Size Info'!$AA$15)=INT('Drill Size Info'!$AB$15),
            --(INT('Drill Size Info'!$AA$15) &amp; "." &amp; RIGHT(DD600,3)),
            IF(AND((--(INT('Drill Size Info'!$AA$15) &amp; "." &amp; RIGHT(DD600,3))&gt;=--('Drill Size Info'!$AA$15)), (--(INT('Drill Size Info'!$AA$15) &amp; "." &amp; RIGHT(DD600,3))&lt;=--('Drill Size Info'!$AB$15))),
                --(INT('Drill Size Info'!$AA$15) &amp; "." &amp; RIGHT(DD600,3)),
                --(INT('Drill Size Info'!$AB$15) &amp; "." &amp; RIGHT(DD600,3))
            )
        ),
        "N/A"
    )
)</f>
        <v>N/A</v>
      </c>
      <c r="Z600" s="162"/>
      <c r="AA600" s="162"/>
      <c r="AB600" s="162"/>
      <c r="AC600" s="162"/>
      <c r="AD600" s="162"/>
      <c r="AE600" s="162"/>
      <c r="AF600" s="162"/>
      <c r="AG600" s="162"/>
      <c r="AH600" s="162"/>
      <c r="AI600" s="162"/>
      <c r="AJ600" s="162"/>
      <c r="AK600" s="183"/>
      <c r="AL600" s="183"/>
      <c r="AM600" s="162"/>
      <c r="AN600" s="162"/>
      <c r="AO600" s="162"/>
      <c r="AP600" s="162"/>
      <c r="AQ600" s="162"/>
      <c r="AR600" s="162"/>
      <c r="AS600" s="162"/>
      <c r="AT600" s="162"/>
      <c r="AU600" s="162"/>
      <c r="AV600" s="162"/>
      <c r="AW600" s="162"/>
      <c r="AX600" s="162"/>
      <c r="AY600" s="162"/>
      <c r="AZ600" s="163"/>
      <c r="BA600" s="163"/>
      <c r="BB600" s="163"/>
      <c r="BC600" s="163"/>
      <c r="BD600" s="163"/>
      <c r="BE600" s="163"/>
      <c r="BF600" s="164"/>
      <c r="BG600" s="165"/>
      <c r="BH600" s="162"/>
      <c r="BI600" s="162"/>
      <c r="BJ600" s="164"/>
      <c r="BK600" s="95"/>
      <c r="BL600" s="182"/>
      <c r="BM600" s="182"/>
      <c r="BN600" s="182"/>
      <c r="BO600" s="182"/>
      <c r="BP600" s="95" t="str">
        <f t="shared" si="253"/>
        <v/>
      </c>
    </row>
    <row r="601" spans="2:68" x14ac:dyDescent="0.2">
      <c r="B601" s="156">
        <f t="shared" si="254"/>
        <v>593</v>
      </c>
      <c r="C601" s="158" t="str">
        <f>CONCATENATE('DATA SHEET'!$B$9, 'DATA SHEET'!$Q$2)</f>
        <v>" HWDP</v>
      </c>
      <c r="D601" s="157" t="str">
        <f t="shared" si="255"/>
        <v/>
      </c>
      <c r="E601" s="158" t="str">
        <f>IF('DATA SHEET'!$E$10="Cat 2","N/A","OK")</f>
        <v>OK</v>
      </c>
      <c r="F601" s="158" t="str">
        <f>IF('DATA SHEET'!$E$10="Cat 2","N/A","OK")</f>
        <v>OK</v>
      </c>
      <c r="G601" s="160"/>
      <c r="H601" s="160"/>
      <c r="I601" s="160" t="s">
        <v>194</v>
      </c>
      <c r="J601" s="160" t="str">
        <f t="shared" ref="J601:K608" si="256">IF(AY601="X", "MIN", "OK")</f>
        <v>OK</v>
      </c>
      <c r="K601" s="160" t="str">
        <f t="shared" si="256"/>
        <v>OK</v>
      </c>
      <c r="L601" s="160" t="str">
        <f>IF('DATA SHEET'!$B$10="NC-50","N/A","OK")</f>
        <v>OK</v>
      </c>
      <c r="M601" s="160" t="str">
        <f>IF('DATA SHEET'!$B$10="NC-50","N/A","OK")</f>
        <v>OK</v>
      </c>
      <c r="N601" s="160"/>
      <c r="O601" s="160"/>
      <c r="P601" s="160"/>
      <c r="Q601" s="160"/>
      <c r="R601" s="160"/>
      <c r="S601" s="160"/>
      <c r="T601" s="160"/>
      <c r="U601" s="160"/>
      <c r="V601" s="150" t="str">
        <f>IF(DB601&lt;&gt;"",
    IF(INT('Drill Size Info'!$AA$19)=INT('Drill Size Info'!$AB$19),
        --(INT('Drill Size Info'!$AA$19) &amp; "." &amp; DB601),
        IF(AND((--(INT('Drill Size Info'!$AA$19) &amp; "." &amp; DB601)&gt;=--('Drill Size Info'!$AA$19)), (--(INT('Drill Size Info'!$AA$19) &amp; "." &amp; DB601)&lt;=--('Drill Size Info'!$AB$19))),
            --(INT('Drill Size Info'!$AA$19) &amp; "." &amp; DB601),
            --(INT('Drill Size Info'!$AB$19) &amp; "." &amp; DB601)
        )
    ),
    IF(DA601&lt;&gt;"",
        IF(INT('Drill Size Info'!$AA$19)=INT('Drill Size Info'!$AB$19),
            --(INT('Drill Size Info'!$AA$19) &amp; "." &amp; LEFT(DA601,3)),
            IF(AND((--(INT('Drill Size Info'!$AA$19) &amp; "." &amp; LEFT(DA601,3))&gt;=--('Drill Size Info'!$AA$19)), (--(INT('Drill Size Info'!$AA$19) &amp; "." &amp; LEFT(DA601,3))&lt;=--('Drill Size Info'!$AB$19))),
                --(INT('Drill Size Info'!$AA$19) &amp; "." &amp; LEFT(DA601,3)),
                --(INT('Drill Size Info'!$AB$19) &amp; "." &amp; LEFT(DA601,3))
            )
        ),
        "OK"
    )
)</f>
        <v>OK</v>
      </c>
      <c r="W601" s="150" t="str">
        <f>IF(DC601&lt;&gt;"",
    IF(INT('Drill Size Info'!$AA$19)=INT('Drill Size Info'!$AB$19),
        --(INT('Drill Size Info'!$AA$19) &amp; "." &amp; DC601),
        IF(AND((--(INT('Drill Size Info'!$AA$19) &amp; "." &amp; DC601)&gt;=--('Drill Size Info'!$AA$19)), (--(INT('Drill Size Info'!$AA$19) &amp; "." &amp; DC601)&lt;=--('Drill Size Info'!$AB$19))),
            --(INT('Drill Size Info'!$AA$19) &amp; "." &amp; DC601),
            --(INT('Drill Size Info'!$AB$19) &amp; "." &amp; DC601)
        )
    ),
    IF(DA601&lt;&gt;"",
        IF(INT('Drill Size Info'!$AA$19)=INT('Drill Size Info'!$AB$19),
            --(INT('Drill Size Info'!$AA$19) &amp; "." &amp; RIGHT(DA601,3)),
            IF(AND((--(INT('Drill Size Info'!$AA$19) &amp; "." &amp; RIGHT(DA601,3))&gt;=--('Drill Size Info'!$AA$19)), (--(INT('Drill Size Info'!$AA$19) &amp; "." &amp; RIGHT(DA601,3))&lt;=--('Drill Size Info'!$AB$19))),
                --(INT('Drill Size Info'!$AA$19) &amp; "." &amp; RIGHT(DA601,3)),
                --(INT('Drill Size Info'!$AB$19) &amp; "." &amp; RIGHT(DA601,3))
            )
        ),
        "N/A"
    )
)</f>
        <v>N/A</v>
      </c>
      <c r="X601" s="150" t="str">
        <f>IF(DE601&lt;&gt;"",
    IF(INT('Drill Size Info'!$AA$19)=INT('Drill Size Info'!$AB$15),
        --(INT('Drill Size Info'!$AA$15) &amp; "." &amp; DE601),
        IF(AND((--(INT('Drill Size Info'!$AA$15) &amp; "." &amp; DE601)&gt;=--('Drill Size Info'!$AA$15)), (--(INT('Drill Size Info'!$AA$15) &amp; "." &amp; DE601)&lt;=--('Drill Size Info'!$AB$15))),
            --(INT('Drill Size Info'!$AA$15) &amp; "." &amp; DE601),
            --(INT('Drill Size Info'!$AB$15) &amp; "." &amp; DE601)
        )
    ),
    IF(DD601&lt;&gt;"",
        IF(INT('Drill Size Info'!$AA$15)=INT('Drill Size Info'!$AB$15),
            --(INT('Drill Size Info'!$AA$15) &amp; "." &amp; LEFT(DD601,3)),
            IF(AND((--(INT('Drill Size Info'!$AA$15) &amp; "." &amp; LEFT(DD601,3))&gt;=--('Drill Size Info'!$AA$15)), (--(INT('Drill Size Info'!$AA$15) &amp; "." &amp; LEFT(DD601,3))&lt;=--('Drill Size Info'!$AB$15))),
                --(INT('Drill Size Info'!$AA$15) &amp; "." &amp; LEFT(DD601,3)),
                --(INT('Drill Size Info'!$AB$15) &amp; "." &amp; LEFT(DD601,3))
            )
        ),
        "OK"
    )
)</f>
        <v>OK</v>
      </c>
      <c r="Y601" s="150" t="str">
        <f>IF(DF601&lt;&gt;"",
    IF(INT('Drill Size Info'!$AA$19)=INT('Drill Size Info'!$AB$15),
        --(INT('Drill Size Info'!$AA$15) &amp; "." &amp; DF601),
        IF(AND((--(INT('Drill Size Info'!$AA$15) &amp; "." &amp; DF601)&gt;=--('Drill Size Info'!$AA$15)), (--(INT('Drill Size Info'!$AA$15) &amp; "." &amp; DF601)&lt;=--('Drill Size Info'!$AB$15))),
            --(INT('Drill Size Info'!$AA$15) &amp; "." &amp; DF601),
            --(INT('Drill Size Info'!$AB$15) &amp; "." &amp; DF601)
        )
    ),
    IF(DD601&lt;&gt;"",
        IF(INT('Drill Size Info'!$AA$15)=INT('Drill Size Info'!$AB$15),
            --(INT('Drill Size Info'!$AA$15) &amp; "." &amp; RIGHT(DD601,3)),
            IF(AND((--(INT('Drill Size Info'!$AA$15) &amp; "." &amp; RIGHT(DD601,3))&gt;=--('Drill Size Info'!$AA$15)), (--(INT('Drill Size Info'!$AA$15) &amp; "." &amp; RIGHT(DD601,3))&lt;=--('Drill Size Info'!$AB$15))),
                --(INT('Drill Size Info'!$AA$15) &amp; "." &amp; RIGHT(DD601,3)),
                --(INT('Drill Size Info'!$AB$15) &amp; "." &amp; RIGHT(DD601,3))
            )
        ),
        "N/A"
    )
)</f>
        <v>N/A</v>
      </c>
      <c r="Z601" s="162"/>
      <c r="AA601" s="162"/>
      <c r="AB601" s="162"/>
      <c r="AC601" s="162"/>
      <c r="AD601" s="162"/>
      <c r="AE601" s="162"/>
      <c r="AF601" s="162"/>
      <c r="AG601" s="162"/>
      <c r="AH601" s="162"/>
      <c r="AI601" s="162"/>
      <c r="AJ601" s="162"/>
      <c r="AK601" s="183"/>
      <c r="AL601" s="183"/>
      <c r="AM601" s="162"/>
      <c r="AN601" s="162"/>
      <c r="AO601" s="162"/>
      <c r="AP601" s="162"/>
      <c r="AQ601" s="162"/>
      <c r="AR601" s="162"/>
      <c r="AS601" s="162"/>
      <c r="AT601" s="162"/>
      <c r="AU601" s="162"/>
      <c r="AV601" s="162"/>
      <c r="AW601" s="162"/>
      <c r="AX601" s="162"/>
      <c r="AY601" s="162"/>
      <c r="AZ601" s="163"/>
      <c r="BA601" s="163"/>
      <c r="BB601" s="163"/>
      <c r="BC601" s="163"/>
      <c r="BD601" s="163"/>
      <c r="BE601" s="163"/>
      <c r="BF601" s="164"/>
      <c r="BG601" s="165"/>
      <c r="BH601" s="162"/>
      <c r="BI601" s="162"/>
      <c r="BJ601" s="164"/>
      <c r="BK601" s="95"/>
      <c r="BL601" s="182"/>
      <c r="BM601" s="182"/>
      <c r="BN601" s="182"/>
      <c r="BO601" s="182"/>
      <c r="BP601" s="95" t="str">
        <f t="shared" si="253"/>
        <v/>
      </c>
    </row>
    <row r="602" spans="2:68" x14ac:dyDescent="0.2">
      <c r="B602" s="156">
        <f t="shared" si="254"/>
        <v>594</v>
      </c>
      <c r="C602" s="158" t="str">
        <f>CONCATENATE('DATA SHEET'!$B$9, 'DATA SHEET'!$Q$2)</f>
        <v>" HWDP</v>
      </c>
      <c r="D602" s="157" t="str">
        <f t="shared" si="255"/>
        <v/>
      </c>
      <c r="E602" s="158" t="str">
        <f>IF('DATA SHEET'!$E$10="Cat 2","N/A","OK")</f>
        <v>OK</v>
      </c>
      <c r="F602" s="158" t="str">
        <f>IF('DATA SHEET'!$E$10="Cat 2","N/A","OK")</f>
        <v>OK</v>
      </c>
      <c r="G602" s="160"/>
      <c r="H602" s="160"/>
      <c r="I602" s="160" t="s">
        <v>194</v>
      </c>
      <c r="J602" s="160" t="str">
        <f t="shared" si="256"/>
        <v>OK</v>
      </c>
      <c r="K602" s="160" t="str">
        <f t="shared" si="256"/>
        <v>OK</v>
      </c>
      <c r="L602" s="160" t="str">
        <f>IF('DATA SHEET'!$B$10="NC-50","N/A","OK")</f>
        <v>OK</v>
      </c>
      <c r="M602" s="160" t="str">
        <f>IF('DATA SHEET'!$B$10="NC-50","N/A","OK")</f>
        <v>OK</v>
      </c>
      <c r="N602" s="160"/>
      <c r="O602" s="160"/>
      <c r="P602" s="160"/>
      <c r="Q602" s="160"/>
      <c r="R602" s="160"/>
      <c r="S602" s="160"/>
      <c r="T602" s="160"/>
      <c r="U602" s="160"/>
      <c r="V602" s="150" t="str">
        <f>IF(DB602&lt;&gt;"",
    IF(INT('Drill Size Info'!$AA$19)=INT('Drill Size Info'!$AB$19),
        --(INT('Drill Size Info'!$AA$19) &amp; "." &amp; DB602),
        IF(AND((--(INT('Drill Size Info'!$AA$19) &amp; "." &amp; DB602)&gt;=--('Drill Size Info'!$AA$19)), (--(INT('Drill Size Info'!$AA$19) &amp; "." &amp; DB602)&lt;=--('Drill Size Info'!$AB$19))),
            --(INT('Drill Size Info'!$AA$19) &amp; "." &amp; DB602),
            --(INT('Drill Size Info'!$AB$19) &amp; "." &amp; DB602)
        )
    ),
    IF(DA602&lt;&gt;"",
        IF(INT('Drill Size Info'!$AA$19)=INT('Drill Size Info'!$AB$19),
            --(INT('Drill Size Info'!$AA$19) &amp; "." &amp; LEFT(DA602,3)),
            IF(AND((--(INT('Drill Size Info'!$AA$19) &amp; "." &amp; LEFT(DA602,3))&gt;=--('Drill Size Info'!$AA$19)), (--(INT('Drill Size Info'!$AA$19) &amp; "." &amp; LEFT(DA602,3))&lt;=--('Drill Size Info'!$AB$19))),
                --(INT('Drill Size Info'!$AA$19) &amp; "." &amp; LEFT(DA602,3)),
                --(INT('Drill Size Info'!$AB$19) &amp; "." &amp; LEFT(DA602,3))
            )
        ),
        "OK"
    )
)</f>
        <v>OK</v>
      </c>
      <c r="W602" s="150" t="str">
        <f>IF(DC602&lt;&gt;"",
    IF(INT('Drill Size Info'!$AA$19)=INT('Drill Size Info'!$AB$19),
        --(INT('Drill Size Info'!$AA$19) &amp; "." &amp; DC602),
        IF(AND((--(INT('Drill Size Info'!$AA$19) &amp; "." &amp; DC602)&gt;=--('Drill Size Info'!$AA$19)), (--(INT('Drill Size Info'!$AA$19) &amp; "." &amp; DC602)&lt;=--('Drill Size Info'!$AB$19))),
            --(INT('Drill Size Info'!$AA$19) &amp; "." &amp; DC602),
            --(INT('Drill Size Info'!$AB$19) &amp; "." &amp; DC602)
        )
    ),
    IF(DA602&lt;&gt;"",
        IF(INT('Drill Size Info'!$AA$19)=INT('Drill Size Info'!$AB$19),
            --(INT('Drill Size Info'!$AA$19) &amp; "." &amp; RIGHT(DA602,3)),
            IF(AND((--(INT('Drill Size Info'!$AA$19) &amp; "." &amp; RIGHT(DA602,3))&gt;=--('Drill Size Info'!$AA$19)), (--(INT('Drill Size Info'!$AA$19) &amp; "." &amp; RIGHT(DA602,3))&lt;=--('Drill Size Info'!$AB$19))),
                --(INT('Drill Size Info'!$AA$19) &amp; "." &amp; RIGHT(DA602,3)),
                --(INT('Drill Size Info'!$AB$19) &amp; "." &amp; RIGHT(DA602,3))
            )
        ),
        "N/A"
    )
)</f>
        <v>N/A</v>
      </c>
      <c r="X602" s="150" t="str">
        <f>IF(DE602&lt;&gt;"",
    IF(INT('Drill Size Info'!$AA$19)=INT('Drill Size Info'!$AB$15),
        --(INT('Drill Size Info'!$AA$15) &amp; "." &amp; DE602),
        IF(AND((--(INT('Drill Size Info'!$AA$15) &amp; "." &amp; DE602)&gt;=--('Drill Size Info'!$AA$15)), (--(INT('Drill Size Info'!$AA$15) &amp; "." &amp; DE602)&lt;=--('Drill Size Info'!$AB$15))),
            --(INT('Drill Size Info'!$AA$15) &amp; "." &amp; DE602),
            --(INT('Drill Size Info'!$AB$15) &amp; "." &amp; DE602)
        )
    ),
    IF(DD602&lt;&gt;"",
        IF(INT('Drill Size Info'!$AA$15)=INT('Drill Size Info'!$AB$15),
            --(INT('Drill Size Info'!$AA$15) &amp; "." &amp; LEFT(DD602,3)),
            IF(AND((--(INT('Drill Size Info'!$AA$15) &amp; "." &amp; LEFT(DD602,3))&gt;=--('Drill Size Info'!$AA$15)), (--(INT('Drill Size Info'!$AA$15) &amp; "." &amp; LEFT(DD602,3))&lt;=--('Drill Size Info'!$AB$15))),
                --(INT('Drill Size Info'!$AA$15) &amp; "." &amp; LEFT(DD602,3)),
                --(INT('Drill Size Info'!$AB$15) &amp; "." &amp; LEFT(DD602,3))
            )
        ),
        "OK"
    )
)</f>
        <v>OK</v>
      </c>
      <c r="Y602" s="150" t="str">
        <f>IF(DF602&lt;&gt;"",
    IF(INT('Drill Size Info'!$AA$19)=INT('Drill Size Info'!$AB$15),
        --(INT('Drill Size Info'!$AA$15) &amp; "." &amp; DF602),
        IF(AND((--(INT('Drill Size Info'!$AA$15) &amp; "." &amp; DF602)&gt;=--('Drill Size Info'!$AA$15)), (--(INT('Drill Size Info'!$AA$15) &amp; "." &amp; DF602)&lt;=--('Drill Size Info'!$AB$15))),
            --(INT('Drill Size Info'!$AA$15) &amp; "." &amp; DF602),
            --(INT('Drill Size Info'!$AB$15) &amp; "." &amp; DF602)
        )
    ),
    IF(DD602&lt;&gt;"",
        IF(INT('Drill Size Info'!$AA$15)=INT('Drill Size Info'!$AB$15),
            --(INT('Drill Size Info'!$AA$15) &amp; "." &amp; RIGHT(DD602,3)),
            IF(AND((--(INT('Drill Size Info'!$AA$15) &amp; "." &amp; RIGHT(DD602,3))&gt;=--('Drill Size Info'!$AA$15)), (--(INT('Drill Size Info'!$AA$15) &amp; "." &amp; RIGHT(DD602,3))&lt;=--('Drill Size Info'!$AB$15))),
                --(INT('Drill Size Info'!$AA$15) &amp; "." &amp; RIGHT(DD602,3)),
                --(INT('Drill Size Info'!$AB$15) &amp; "." &amp; RIGHT(DD602,3))
            )
        ),
        "N/A"
    )
)</f>
        <v>N/A</v>
      </c>
      <c r="Z602" s="162"/>
      <c r="AA602" s="162"/>
      <c r="AB602" s="162"/>
      <c r="AC602" s="162"/>
      <c r="AD602" s="162"/>
      <c r="AE602" s="162"/>
      <c r="AF602" s="162"/>
      <c r="AG602" s="162"/>
      <c r="AH602" s="162"/>
      <c r="AI602" s="162"/>
      <c r="AJ602" s="162"/>
      <c r="AK602" s="183"/>
      <c r="AL602" s="183"/>
      <c r="AM602" s="162"/>
      <c r="AN602" s="162"/>
      <c r="AO602" s="162"/>
      <c r="AP602" s="162"/>
      <c r="AQ602" s="162"/>
      <c r="AR602" s="162"/>
      <c r="AS602" s="162"/>
      <c r="AT602" s="162"/>
      <c r="AU602" s="162"/>
      <c r="AV602" s="162"/>
      <c r="AW602" s="162"/>
      <c r="AX602" s="162"/>
      <c r="AY602" s="162"/>
      <c r="AZ602" s="163"/>
      <c r="BA602" s="163"/>
      <c r="BB602" s="163"/>
      <c r="BC602" s="163"/>
      <c r="BD602" s="163"/>
      <c r="BE602" s="163"/>
      <c r="BF602" s="164"/>
      <c r="BG602" s="165"/>
      <c r="BH602" s="162"/>
      <c r="BI602" s="162"/>
      <c r="BJ602" s="164"/>
      <c r="BK602" s="95"/>
      <c r="BL602" s="182"/>
      <c r="BM602" s="182"/>
      <c r="BN602" s="182"/>
      <c r="BO602" s="182"/>
      <c r="BP602" s="95" t="str">
        <f t="shared" si="253"/>
        <v/>
      </c>
    </row>
    <row r="603" spans="2:68" x14ac:dyDescent="0.2">
      <c r="B603" s="156">
        <f t="shared" si="254"/>
        <v>595</v>
      </c>
      <c r="C603" s="158" t="str">
        <f>CONCATENATE('DATA SHEET'!$B$9, 'DATA SHEET'!$Q$2)</f>
        <v>" HWDP</v>
      </c>
      <c r="D603" s="157" t="str">
        <f t="shared" si="255"/>
        <v/>
      </c>
      <c r="E603" s="158" t="str">
        <f>IF('DATA SHEET'!$E$10="Cat 2","N/A","OK")</f>
        <v>OK</v>
      </c>
      <c r="F603" s="158" t="str">
        <f>IF('DATA SHEET'!$E$10="Cat 2","N/A","OK")</f>
        <v>OK</v>
      </c>
      <c r="G603" s="160"/>
      <c r="H603" s="160"/>
      <c r="I603" s="160" t="s">
        <v>194</v>
      </c>
      <c r="J603" s="160" t="str">
        <f t="shared" si="256"/>
        <v>OK</v>
      </c>
      <c r="K603" s="160" t="str">
        <f t="shared" si="256"/>
        <v>OK</v>
      </c>
      <c r="L603" s="160" t="str">
        <f>IF('DATA SHEET'!$B$10="NC-50","N/A","OK")</f>
        <v>OK</v>
      </c>
      <c r="M603" s="160" t="str">
        <f>IF('DATA SHEET'!$B$10="NC-50","N/A","OK")</f>
        <v>OK</v>
      </c>
      <c r="N603" s="160"/>
      <c r="O603" s="160"/>
      <c r="P603" s="160"/>
      <c r="Q603" s="160"/>
      <c r="R603" s="160"/>
      <c r="S603" s="160"/>
      <c r="T603" s="160"/>
      <c r="U603" s="160"/>
      <c r="V603" s="150" t="str">
        <f>IF(DB603&lt;&gt;"",
    IF(INT('Drill Size Info'!$AA$19)=INT('Drill Size Info'!$AB$19),
        --(INT('Drill Size Info'!$AA$19) &amp; "." &amp; DB603),
        IF(AND((--(INT('Drill Size Info'!$AA$19) &amp; "." &amp; DB603)&gt;=--('Drill Size Info'!$AA$19)), (--(INT('Drill Size Info'!$AA$19) &amp; "." &amp; DB603)&lt;=--('Drill Size Info'!$AB$19))),
            --(INT('Drill Size Info'!$AA$19) &amp; "." &amp; DB603),
            --(INT('Drill Size Info'!$AB$19) &amp; "." &amp; DB603)
        )
    ),
    IF(DA603&lt;&gt;"",
        IF(INT('Drill Size Info'!$AA$19)=INT('Drill Size Info'!$AB$19),
            --(INT('Drill Size Info'!$AA$19) &amp; "." &amp; LEFT(DA603,3)),
            IF(AND((--(INT('Drill Size Info'!$AA$19) &amp; "." &amp; LEFT(DA603,3))&gt;=--('Drill Size Info'!$AA$19)), (--(INT('Drill Size Info'!$AA$19) &amp; "." &amp; LEFT(DA603,3))&lt;=--('Drill Size Info'!$AB$19))),
                --(INT('Drill Size Info'!$AA$19) &amp; "." &amp; LEFT(DA603,3)),
                --(INT('Drill Size Info'!$AB$19) &amp; "." &amp; LEFT(DA603,3))
            )
        ),
        "OK"
    )
)</f>
        <v>OK</v>
      </c>
      <c r="W603" s="150" t="str">
        <f>IF(DC603&lt;&gt;"",
    IF(INT('Drill Size Info'!$AA$19)=INT('Drill Size Info'!$AB$19),
        --(INT('Drill Size Info'!$AA$19) &amp; "." &amp; DC603),
        IF(AND((--(INT('Drill Size Info'!$AA$19) &amp; "." &amp; DC603)&gt;=--('Drill Size Info'!$AA$19)), (--(INT('Drill Size Info'!$AA$19) &amp; "." &amp; DC603)&lt;=--('Drill Size Info'!$AB$19))),
            --(INT('Drill Size Info'!$AA$19) &amp; "." &amp; DC603),
            --(INT('Drill Size Info'!$AB$19) &amp; "." &amp; DC603)
        )
    ),
    IF(DA603&lt;&gt;"",
        IF(INT('Drill Size Info'!$AA$19)=INT('Drill Size Info'!$AB$19),
            --(INT('Drill Size Info'!$AA$19) &amp; "." &amp; RIGHT(DA603,3)),
            IF(AND((--(INT('Drill Size Info'!$AA$19) &amp; "." &amp; RIGHT(DA603,3))&gt;=--('Drill Size Info'!$AA$19)), (--(INT('Drill Size Info'!$AA$19) &amp; "." &amp; RIGHT(DA603,3))&lt;=--('Drill Size Info'!$AB$19))),
                --(INT('Drill Size Info'!$AA$19) &amp; "." &amp; RIGHT(DA603,3)),
                --(INT('Drill Size Info'!$AB$19) &amp; "." &amp; RIGHT(DA603,3))
            )
        ),
        "N/A"
    )
)</f>
        <v>N/A</v>
      </c>
      <c r="X603" s="150" t="str">
        <f>IF(DE603&lt;&gt;"",
    IF(INT('Drill Size Info'!$AA$19)=INT('Drill Size Info'!$AB$15),
        --(INT('Drill Size Info'!$AA$15) &amp; "." &amp; DE603),
        IF(AND((--(INT('Drill Size Info'!$AA$15) &amp; "." &amp; DE603)&gt;=--('Drill Size Info'!$AA$15)), (--(INT('Drill Size Info'!$AA$15) &amp; "." &amp; DE603)&lt;=--('Drill Size Info'!$AB$15))),
            --(INT('Drill Size Info'!$AA$15) &amp; "." &amp; DE603),
            --(INT('Drill Size Info'!$AB$15) &amp; "." &amp; DE603)
        )
    ),
    IF(DD603&lt;&gt;"",
        IF(INT('Drill Size Info'!$AA$15)=INT('Drill Size Info'!$AB$15),
            --(INT('Drill Size Info'!$AA$15) &amp; "." &amp; LEFT(DD603,3)),
            IF(AND((--(INT('Drill Size Info'!$AA$15) &amp; "." &amp; LEFT(DD603,3))&gt;=--('Drill Size Info'!$AA$15)), (--(INT('Drill Size Info'!$AA$15) &amp; "." &amp; LEFT(DD603,3))&lt;=--('Drill Size Info'!$AB$15))),
                --(INT('Drill Size Info'!$AA$15) &amp; "." &amp; LEFT(DD603,3)),
                --(INT('Drill Size Info'!$AB$15) &amp; "." &amp; LEFT(DD603,3))
            )
        ),
        "OK"
    )
)</f>
        <v>OK</v>
      </c>
      <c r="Y603" s="150" t="str">
        <f>IF(DF603&lt;&gt;"",
    IF(INT('Drill Size Info'!$AA$19)=INT('Drill Size Info'!$AB$15),
        --(INT('Drill Size Info'!$AA$15) &amp; "." &amp; DF603),
        IF(AND((--(INT('Drill Size Info'!$AA$15) &amp; "." &amp; DF603)&gt;=--('Drill Size Info'!$AA$15)), (--(INT('Drill Size Info'!$AA$15) &amp; "." &amp; DF603)&lt;=--('Drill Size Info'!$AB$15))),
            --(INT('Drill Size Info'!$AA$15) &amp; "." &amp; DF603),
            --(INT('Drill Size Info'!$AB$15) &amp; "." &amp; DF603)
        )
    ),
    IF(DD603&lt;&gt;"",
        IF(INT('Drill Size Info'!$AA$15)=INT('Drill Size Info'!$AB$15),
            --(INT('Drill Size Info'!$AA$15) &amp; "." &amp; RIGHT(DD603,3)),
            IF(AND((--(INT('Drill Size Info'!$AA$15) &amp; "." &amp; RIGHT(DD603,3))&gt;=--('Drill Size Info'!$AA$15)), (--(INT('Drill Size Info'!$AA$15) &amp; "." &amp; RIGHT(DD603,3))&lt;=--('Drill Size Info'!$AB$15))),
                --(INT('Drill Size Info'!$AA$15) &amp; "." &amp; RIGHT(DD603,3)),
                --(INT('Drill Size Info'!$AB$15) &amp; "." &amp; RIGHT(DD603,3))
            )
        ),
        "N/A"
    )
)</f>
        <v>N/A</v>
      </c>
      <c r="Z603" s="162"/>
      <c r="AA603" s="162"/>
      <c r="AB603" s="162"/>
      <c r="AC603" s="162"/>
      <c r="AD603" s="162"/>
      <c r="AE603" s="162"/>
      <c r="AF603" s="162"/>
      <c r="AG603" s="162"/>
      <c r="AH603" s="162"/>
      <c r="AI603" s="162"/>
      <c r="AJ603" s="162"/>
      <c r="AK603" s="183"/>
      <c r="AL603" s="183"/>
      <c r="AM603" s="162"/>
      <c r="AN603" s="162"/>
      <c r="AO603" s="162"/>
      <c r="AP603" s="162"/>
      <c r="AQ603" s="162"/>
      <c r="AR603" s="162"/>
      <c r="AS603" s="162"/>
      <c r="AT603" s="162"/>
      <c r="AU603" s="162"/>
      <c r="AV603" s="162"/>
      <c r="AW603" s="162"/>
      <c r="AX603" s="162"/>
      <c r="AY603" s="162"/>
      <c r="AZ603" s="163"/>
      <c r="BA603" s="163"/>
      <c r="BB603" s="163"/>
      <c r="BC603" s="163"/>
      <c r="BD603" s="163"/>
      <c r="BE603" s="163"/>
      <c r="BF603" s="164"/>
      <c r="BG603" s="165"/>
      <c r="BH603" s="162"/>
      <c r="BI603" s="162"/>
      <c r="BJ603" s="164"/>
      <c r="BK603" s="95"/>
      <c r="BL603" s="182"/>
      <c r="BM603" s="182"/>
      <c r="BN603" s="182"/>
      <c r="BO603" s="182"/>
      <c r="BP603" s="95" t="str">
        <f t="shared" si="253"/>
        <v/>
      </c>
    </row>
    <row r="604" spans="2:68" x14ac:dyDescent="0.2">
      <c r="B604" s="156">
        <f t="shared" si="254"/>
        <v>596</v>
      </c>
      <c r="C604" s="158" t="str">
        <f>CONCATENATE('DATA SHEET'!$B$9, 'DATA SHEET'!$Q$2)</f>
        <v>" HWDP</v>
      </c>
      <c r="D604" s="157" t="str">
        <f t="shared" si="255"/>
        <v/>
      </c>
      <c r="E604" s="158" t="str">
        <f>IF('DATA SHEET'!$E$10="Cat 2","N/A","OK")</f>
        <v>OK</v>
      </c>
      <c r="F604" s="158" t="str">
        <f>IF('DATA SHEET'!$E$10="Cat 2","N/A","OK")</f>
        <v>OK</v>
      </c>
      <c r="G604" s="160"/>
      <c r="H604" s="160"/>
      <c r="I604" s="160" t="s">
        <v>194</v>
      </c>
      <c r="J604" s="160" t="str">
        <f t="shared" si="256"/>
        <v>OK</v>
      </c>
      <c r="K604" s="160" t="str">
        <f t="shared" si="256"/>
        <v>OK</v>
      </c>
      <c r="L604" s="160" t="str">
        <f>IF('DATA SHEET'!$B$10="NC-50","N/A","OK")</f>
        <v>OK</v>
      </c>
      <c r="M604" s="160" t="str">
        <f>IF('DATA SHEET'!$B$10="NC-50","N/A","OK")</f>
        <v>OK</v>
      </c>
      <c r="N604" s="160"/>
      <c r="O604" s="160"/>
      <c r="P604" s="160"/>
      <c r="Q604" s="160"/>
      <c r="R604" s="160"/>
      <c r="S604" s="160"/>
      <c r="T604" s="160"/>
      <c r="U604" s="160"/>
      <c r="V604" s="150" t="str">
        <f>IF(DB604&lt;&gt;"",
    IF(INT('Drill Size Info'!$AA$19)=INT('Drill Size Info'!$AB$19),
        --(INT('Drill Size Info'!$AA$19) &amp; "." &amp; DB604),
        IF(AND((--(INT('Drill Size Info'!$AA$19) &amp; "." &amp; DB604)&gt;=--('Drill Size Info'!$AA$19)), (--(INT('Drill Size Info'!$AA$19) &amp; "." &amp; DB604)&lt;=--('Drill Size Info'!$AB$19))),
            --(INT('Drill Size Info'!$AA$19) &amp; "." &amp; DB604),
            --(INT('Drill Size Info'!$AB$19) &amp; "." &amp; DB604)
        )
    ),
    IF(DA604&lt;&gt;"",
        IF(INT('Drill Size Info'!$AA$19)=INT('Drill Size Info'!$AB$19),
            --(INT('Drill Size Info'!$AA$19) &amp; "." &amp; LEFT(DA604,3)),
            IF(AND((--(INT('Drill Size Info'!$AA$19) &amp; "." &amp; LEFT(DA604,3))&gt;=--('Drill Size Info'!$AA$19)), (--(INT('Drill Size Info'!$AA$19) &amp; "." &amp; LEFT(DA604,3))&lt;=--('Drill Size Info'!$AB$19))),
                --(INT('Drill Size Info'!$AA$19) &amp; "." &amp; LEFT(DA604,3)),
                --(INT('Drill Size Info'!$AB$19) &amp; "." &amp; LEFT(DA604,3))
            )
        ),
        "OK"
    )
)</f>
        <v>OK</v>
      </c>
      <c r="W604" s="150" t="str">
        <f>IF(DC604&lt;&gt;"",
    IF(INT('Drill Size Info'!$AA$19)=INT('Drill Size Info'!$AB$19),
        --(INT('Drill Size Info'!$AA$19) &amp; "." &amp; DC604),
        IF(AND((--(INT('Drill Size Info'!$AA$19) &amp; "." &amp; DC604)&gt;=--('Drill Size Info'!$AA$19)), (--(INT('Drill Size Info'!$AA$19) &amp; "." &amp; DC604)&lt;=--('Drill Size Info'!$AB$19))),
            --(INT('Drill Size Info'!$AA$19) &amp; "." &amp; DC604),
            --(INT('Drill Size Info'!$AB$19) &amp; "." &amp; DC604)
        )
    ),
    IF(DA604&lt;&gt;"",
        IF(INT('Drill Size Info'!$AA$19)=INT('Drill Size Info'!$AB$19),
            --(INT('Drill Size Info'!$AA$19) &amp; "." &amp; RIGHT(DA604,3)),
            IF(AND((--(INT('Drill Size Info'!$AA$19) &amp; "." &amp; RIGHT(DA604,3))&gt;=--('Drill Size Info'!$AA$19)), (--(INT('Drill Size Info'!$AA$19) &amp; "." &amp; RIGHT(DA604,3))&lt;=--('Drill Size Info'!$AB$19))),
                --(INT('Drill Size Info'!$AA$19) &amp; "." &amp; RIGHT(DA604,3)),
                --(INT('Drill Size Info'!$AB$19) &amp; "." &amp; RIGHT(DA604,3))
            )
        ),
        "N/A"
    )
)</f>
        <v>N/A</v>
      </c>
      <c r="X604" s="150" t="str">
        <f>IF(DE604&lt;&gt;"",
    IF(INT('Drill Size Info'!$AA$19)=INT('Drill Size Info'!$AB$15),
        --(INT('Drill Size Info'!$AA$15) &amp; "." &amp; DE604),
        IF(AND((--(INT('Drill Size Info'!$AA$15) &amp; "." &amp; DE604)&gt;=--('Drill Size Info'!$AA$15)), (--(INT('Drill Size Info'!$AA$15) &amp; "." &amp; DE604)&lt;=--('Drill Size Info'!$AB$15))),
            --(INT('Drill Size Info'!$AA$15) &amp; "." &amp; DE604),
            --(INT('Drill Size Info'!$AB$15) &amp; "." &amp; DE604)
        )
    ),
    IF(DD604&lt;&gt;"",
        IF(INT('Drill Size Info'!$AA$15)=INT('Drill Size Info'!$AB$15),
            --(INT('Drill Size Info'!$AA$15) &amp; "." &amp; LEFT(DD604,3)),
            IF(AND((--(INT('Drill Size Info'!$AA$15) &amp; "." &amp; LEFT(DD604,3))&gt;=--('Drill Size Info'!$AA$15)), (--(INT('Drill Size Info'!$AA$15) &amp; "." &amp; LEFT(DD604,3))&lt;=--('Drill Size Info'!$AB$15))),
                --(INT('Drill Size Info'!$AA$15) &amp; "." &amp; LEFT(DD604,3)),
                --(INT('Drill Size Info'!$AB$15) &amp; "." &amp; LEFT(DD604,3))
            )
        ),
        "OK"
    )
)</f>
        <v>OK</v>
      </c>
      <c r="Y604" s="150" t="str">
        <f>IF(DF604&lt;&gt;"",
    IF(INT('Drill Size Info'!$AA$19)=INT('Drill Size Info'!$AB$15),
        --(INT('Drill Size Info'!$AA$15) &amp; "." &amp; DF604),
        IF(AND((--(INT('Drill Size Info'!$AA$15) &amp; "." &amp; DF604)&gt;=--('Drill Size Info'!$AA$15)), (--(INT('Drill Size Info'!$AA$15) &amp; "." &amp; DF604)&lt;=--('Drill Size Info'!$AB$15))),
            --(INT('Drill Size Info'!$AA$15) &amp; "." &amp; DF604),
            --(INT('Drill Size Info'!$AB$15) &amp; "." &amp; DF604)
        )
    ),
    IF(DD604&lt;&gt;"",
        IF(INT('Drill Size Info'!$AA$15)=INT('Drill Size Info'!$AB$15),
            --(INT('Drill Size Info'!$AA$15) &amp; "." &amp; RIGHT(DD604,3)),
            IF(AND((--(INT('Drill Size Info'!$AA$15) &amp; "." &amp; RIGHT(DD604,3))&gt;=--('Drill Size Info'!$AA$15)), (--(INT('Drill Size Info'!$AA$15) &amp; "." &amp; RIGHT(DD604,3))&lt;=--('Drill Size Info'!$AB$15))),
                --(INT('Drill Size Info'!$AA$15) &amp; "." &amp; RIGHT(DD604,3)),
                --(INT('Drill Size Info'!$AB$15) &amp; "." &amp; RIGHT(DD604,3))
            )
        ),
        "N/A"
    )
)</f>
        <v>N/A</v>
      </c>
      <c r="Z604" s="162"/>
      <c r="AA604" s="162"/>
      <c r="AB604" s="162"/>
      <c r="AC604" s="162"/>
      <c r="AD604" s="162"/>
      <c r="AE604" s="162"/>
      <c r="AF604" s="162"/>
      <c r="AG604" s="162"/>
      <c r="AH604" s="162"/>
      <c r="AI604" s="162"/>
      <c r="AJ604" s="162"/>
      <c r="AK604" s="183"/>
      <c r="AL604" s="183"/>
      <c r="AM604" s="162"/>
      <c r="AN604" s="162"/>
      <c r="AO604" s="162"/>
      <c r="AP604" s="162"/>
      <c r="AQ604" s="162"/>
      <c r="AR604" s="162"/>
      <c r="AS604" s="162"/>
      <c r="AT604" s="162"/>
      <c r="AU604" s="162"/>
      <c r="AV604" s="162"/>
      <c r="AW604" s="162"/>
      <c r="AX604" s="162"/>
      <c r="AY604" s="162"/>
      <c r="AZ604" s="163"/>
      <c r="BA604" s="163"/>
      <c r="BB604" s="163"/>
      <c r="BC604" s="163"/>
      <c r="BD604" s="163"/>
      <c r="BE604" s="163"/>
      <c r="BF604" s="164"/>
      <c r="BG604" s="165"/>
      <c r="BH604" s="162"/>
      <c r="BI604" s="162"/>
      <c r="BJ604" s="164"/>
      <c r="BK604" s="95"/>
      <c r="BL604" s="182"/>
      <c r="BM604" s="182"/>
      <c r="BN604" s="182"/>
      <c r="BO604" s="182"/>
      <c r="BP604" s="95" t="str">
        <f t="shared" si="253"/>
        <v/>
      </c>
    </row>
    <row r="605" spans="2:68" x14ac:dyDescent="0.2">
      <c r="B605" s="156">
        <f t="shared" si="254"/>
        <v>597</v>
      </c>
      <c r="C605" s="158" t="str">
        <f>CONCATENATE('DATA SHEET'!$B$9, 'DATA SHEET'!$Q$2)</f>
        <v>" HWDP</v>
      </c>
      <c r="D605" s="157" t="str">
        <f t="shared" si="255"/>
        <v/>
      </c>
      <c r="E605" s="158" t="str">
        <f>IF('DATA SHEET'!$E$10="Cat 2","N/A","OK")</f>
        <v>OK</v>
      </c>
      <c r="F605" s="158" t="str">
        <f>IF('DATA SHEET'!$E$10="Cat 2","N/A","OK")</f>
        <v>OK</v>
      </c>
      <c r="G605" s="160"/>
      <c r="H605" s="160"/>
      <c r="I605" s="160" t="s">
        <v>194</v>
      </c>
      <c r="J605" s="160" t="str">
        <f t="shared" si="256"/>
        <v>OK</v>
      </c>
      <c r="K605" s="160" t="str">
        <f t="shared" si="256"/>
        <v>OK</v>
      </c>
      <c r="L605" s="160" t="str">
        <f>IF('DATA SHEET'!$B$10="NC-50","N/A","OK")</f>
        <v>OK</v>
      </c>
      <c r="M605" s="160" t="str">
        <f>IF('DATA SHEET'!$B$10="NC-50","N/A","OK")</f>
        <v>OK</v>
      </c>
      <c r="N605" s="160"/>
      <c r="O605" s="160"/>
      <c r="P605" s="160"/>
      <c r="Q605" s="160"/>
      <c r="R605" s="160"/>
      <c r="S605" s="160"/>
      <c r="T605" s="160"/>
      <c r="U605" s="160"/>
      <c r="V605" s="150" t="str">
        <f>IF(DB605&lt;&gt;"",
    IF(INT('Drill Size Info'!$AA$19)=INT('Drill Size Info'!$AB$19),
        --(INT('Drill Size Info'!$AA$19) &amp; "." &amp; DB605),
        IF(AND((--(INT('Drill Size Info'!$AA$19) &amp; "." &amp; DB605)&gt;=--('Drill Size Info'!$AA$19)), (--(INT('Drill Size Info'!$AA$19) &amp; "." &amp; DB605)&lt;=--('Drill Size Info'!$AB$19))),
            --(INT('Drill Size Info'!$AA$19) &amp; "." &amp; DB605),
            --(INT('Drill Size Info'!$AB$19) &amp; "." &amp; DB605)
        )
    ),
    IF(DA605&lt;&gt;"",
        IF(INT('Drill Size Info'!$AA$19)=INT('Drill Size Info'!$AB$19),
            --(INT('Drill Size Info'!$AA$19) &amp; "." &amp; LEFT(DA605,3)),
            IF(AND((--(INT('Drill Size Info'!$AA$19) &amp; "." &amp; LEFT(DA605,3))&gt;=--('Drill Size Info'!$AA$19)), (--(INT('Drill Size Info'!$AA$19) &amp; "." &amp; LEFT(DA605,3))&lt;=--('Drill Size Info'!$AB$19))),
                --(INT('Drill Size Info'!$AA$19) &amp; "." &amp; LEFT(DA605,3)),
                --(INT('Drill Size Info'!$AB$19) &amp; "." &amp; LEFT(DA605,3))
            )
        ),
        "OK"
    )
)</f>
        <v>OK</v>
      </c>
      <c r="W605" s="150" t="str">
        <f>IF(DC605&lt;&gt;"",
    IF(INT('Drill Size Info'!$AA$19)=INT('Drill Size Info'!$AB$19),
        --(INT('Drill Size Info'!$AA$19) &amp; "." &amp; DC605),
        IF(AND((--(INT('Drill Size Info'!$AA$19) &amp; "." &amp; DC605)&gt;=--('Drill Size Info'!$AA$19)), (--(INT('Drill Size Info'!$AA$19) &amp; "." &amp; DC605)&lt;=--('Drill Size Info'!$AB$19))),
            --(INT('Drill Size Info'!$AA$19) &amp; "." &amp; DC605),
            --(INT('Drill Size Info'!$AB$19) &amp; "." &amp; DC605)
        )
    ),
    IF(DA605&lt;&gt;"",
        IF(INT('Drill Size Info'!$AA$19)=INT('Drill Size Info'!$AB$19),
            --(INT('Drill Size Info'!$AA$19) &amp; "." &amp; RIGHT(DA605,3)),
            IF(AND((--(INT('Drill Size Info'!$AA$19) &amp; "." &amp; RIGHT(DA605,3))&gt;=--('Drill Size Info'!$AA$19)), (--(INT('Drill Size Info'!$AA$19) &amp; "." &amp; RIGHT(DA605,3))&lt;=--('Drill Size Info'!$AB$19))),
                --(INT('Drill Size Info'!$AA$19) &amp; "." &amp; RIGHT(DA605,3)),
                --(INT('Drill Size Info'!$AB$19) &amp; "." &amp; RIGHT(DA605,3))
            )
        ),
        "N/A"
    )
)</f>
        <v>N/A</v>
      </c>
      <c r="X605" s="150" t="str">
        <f>IF(DE605&lt;&gt;"",
    IF(INT('Drill Size Info'!$AA$19)=INT('Drill Size Info'!$AB$15),
        --(INT('Drill Size Info'!$AA$15) &amp; "." &amp; DE605),
        IF(AND((--(INT('Drill Size Info'!$AA$15) &amp; "." &amp; DE605)&gt;=--('Drill Size Info'!$AA$15)), (--(INT('Drill Size Info'!$AA$15) &amp; "." &amp; DE605)&lt;=--('Drill Size Info'!$AB$15))),
            --(INT('Drill Size Info'!$AA$15) &amp; "." &amp; DE605),
            --(INT('Drill Size Info'!$AB$15) &amp; "." &amp; DE605)
        )
    ),
    IF(DD605&lt;&gt;"",
        IF(INT('Drill Size Info'!$AA$15)=INT('Drill Size Info'!$AB$15),
            --(INT('Drill Size Info'!$AA$15) &amp; "." &amp; LEFT(DD605,3)),
            IF(AND((--(INT('Drill Size Info'!$AA$15) &amp; "." &amp; LEFT(DD605,3))&gt;=--('Drill Size Info'!$AA$15)), (--(INT('Drill Size Info'!$AA$15) &amp; "." &amp; LEFT(DD605,3))&lt;=--('Drill Size Info'!$AB$15))),
                --(INT('Drill Size Info'!$AA$15) &amp; "." &amp; LEFT(DD605,3)),
                --(INT('Drill Size Info'!$AB$15) &amp; "." &amp; LEFT(DD605,3))
            )
        ),
        "OK"
    )
)</f>
        <v>OK</v>
      </c>
      <c r="Y605" s="150" t="str">
        <f>IF(DF605&lt;&gt;"",
    IF(INT('Drill Size Info'!$AA$19)=INT('Drill Size Info'!$AB$15),
        --(INT('Drill Size Info'!$AA$15) &amp; "." &amp; DF605),
        IF(AND((--(INT('Drill Size Info'!$AA$15) &amp; "." &amp; DF605)&gt;=--('Drill Size Info'!$AA$15)), (--(INT('Drill Size Info'!$AA$15) &amp; "." &amp; DF605)&lt;=--('Drill Size Info'!$AB$15))),
            --(INT('Drill Size Info'!$AA$15) &amp; "." &amp; DF605),
            --(INT('Drill Size Info'!$AB$15) &amp; "." &amp; DF605)
        )
    ),
    IF(DD605&lt;&gt;"",
        IF(INT('Drill Size Info'!$AA$15)=INT('Drill Size Info'!$AB$15),
            --(INT('Drill Size Info'!$AA$15) &amp; "." &amp; RIGHT(DD605,3)),
            IF(AND((--(INT('Drill Size Info'!$AA$15) &amp; "." &amp; RIGHT(DD605,3))&gt;=--('Drill Size Info'!$AA$15)), (--(INT('Drill Size Info'!$AA$15) &amp; "." &amp; RIGHT(DD605,3))&lt;=--('Drill Size Info'!$AB$15))),
                --(INT('Drill Size Info'!$AA$15) &amp; "." &amp; RIGHT(DD605,3)),
                --(INT('Drill Size Info'!$AB$15) &amp; "." &amp; RIGHT(DD605,3))
            )
        ),
        "N/A"
    )
)</f>
        <v>N/A</v>
      </c>
      <c r="Z605" s="162"/>
      <c r="AA605" s="162"/>
      <c r="AB605" s="162"/>
      <c r="AC605" s="162"/>
      <c r="AD605" s="162"/>
      <c r="AE605" s="162"/>
      <c r="AF605" s="162"/>
      <c r="AG605" s="162"/>
      <c r="AH605" s="162"/>
      <c r="AI605" s="162"/>
      <c r="AJ605" s="162"/>
      <c r="AK605" s="183"/>
      <c r="AL605" s="183"/>
      <c r="AM605" s="162"/>
      <c r="AN605" s="162"/>
      <c r="AO605" s="162"/>
      <c r="AP605" s="162"/>
      <c r="AQ605" s="162"/>
      <c r="AR605" s="162"/>
      <c r="AS605" s="162"/>
      <c r="AT605" s="162"/>
      <c r="AU605" s="162"/>
      <c r="AV605" s="162"/>
      <c r="AW605" s="162"/>
      <c r="AX605" s="162"/>
      <c r="AY605" s="162"/>
      <c r="AZ605" s="163"/>
      <c r="BA605" s="163"/>
      <c r="BB605" s="163"/>
      <c r="BC605" s="163"/>
      <c r="BD605" s="163"/>
      <c r="BE605" s="163"/>
      <c r="BF605" s="164"/>
      <c r="BG605" s="165"/>
      <c r="BH605" s="162"/>
      <c r="BI605" s="162"/>
      <c r="BJ605" s="164"/>
      <c r="BK605" s="95"/>
      <c r="BL605" s="182"/>
      <c r="BM605" s="182"/>
      <c r="BN605" s="182"/>
      <c r="BO605" s="182"/>
      <c r="BP605" s="95" t="str">
        <f t="shared" si="253"/>
        <v/>
      </c>
    </row>
    <row r="606" spans="2:68" x14ac:dyDescent="0.2">
      <c r="B606" s="156">
        <f t="shared" si="254"/>
        <v>598</v>
      </c>
      <c r="C606" s="158" t="str">
        <f>CONCATENATE('DATA SHEET'!$B$9, 'DATA SHEET'!$Q$2)</f>
        <v>" HWDP</v>
      </c>
      <c r="D606" s="157" t="str">
        <f t="shared" si="255"/>
        <v/>
      </c>
      <c r="E606" s="158" t="str">
        <f>IF('DATA SHEET'!$E$10="Cat 2","N/A","OK")</f>
        <v>OK</v>
      </c>
      <c r="F606" s="158" t="str">
        <f>IF('DATA SHEET'!$E$10="Cat 2","N/A","OK")</f>
        <v>OK</v>
      </c>
      <c r="G606" s="160"/>
      <c r="H606" s="160"/>
      <c r="I606" s="160" t="s">
        <v>194</v>
      </c>
      <c r="J606" s="160" t="str">
        <f t="shared" si="256"/>
        <v>OK</v>
      </c>
      <c r="K606" s="160" t="str">
        <f t="shared" si="256"/>
        <v>OK</v>
      </c>
      <c r="L606" s="160" t="str">
        <f>IF('DATA SHEET'!$B$10="NC-50","N/A","OK")</f>
        <v>OK</v>
      </c>
      <c r="M606" s="160" t="str">
        <f>IF('DATA SHEET'!$B$10="NC-50","N/A","OK")</f>
        <v>OK</v>
      </c>
      <c r="N606" s="160"/>
      <c r="O606" s="160"/>
      <c r="P606" s="160"/>
      <c r="Q606" s="160"/>
      <c r="R606" s="160"/>
      <c r="S606" s="160"/>
      <c r="T606" s="160"/>
      <c r="U606" s="160"/>
      <c r="V606" s="150" t="str">
        <f>IF(DB606&lt;&gt;"",
    IF(INT('Drill Size Info'!$AA$19)=INT('Drill Size Info'!$AB$19),
        --(INT('Drill Size Info'!$AA$19) &amp; "." &amp; DB606),
        IF(AND((--(INT('Drill Size Info'!$AA$19) &amp; "." &amp; DB606)&gt;=--('Drill Size Info'!$AA$19)), (--(INT('Drill Size Info'!$AA$19) &amp; "." &amp; DB606)&lt;=--('Drill Size Info'!$AB$19))),
            --(INT('Drill Size Info'!$AA$19) &amp; "." &amp; DB606),
            --(INT('Drill Size Info'!$AB$19) &amp; "." &amp; DB606)
        )
    ),
    IF(DA606&lt;&gt;"",
        IF(INT('Drill Size Info'!$AA$19)=INT('Drill Size Info'!$AB$19),
            --(INT('Drill Size Info'!$AA$19) &amp; "." &amp; LEFT(DA606,3)),
            IF(AND((--(INT('Drill Size Info'!$AA$19) &amp; "." &amp; LEFT(DA606,3))&gt;=--('Drill Size Info'!$AA$19)), (--(INT('Drill Size Info'!$AA$19) &amp; "." &amp; LEFT(DA606,3))&lt;=--('Drill Size Info'!$AB$19))),
                --(INT('Drill Size Info'!$AA$19) &amp; "." &amp; LEFT(DA606,3)),
                --(INT('Drill Size Info'!$AB$19) &amp; "." &amp; LEFT(DA606,3))
            )
        ),
        "OK"
    )
)</f>
        <v>OK</v>
      </c>
      <c r="W606" s="150" t="str">
        <f>IF(DC606&lt;&gt;"",
    IF(INT('Drill Size Info'!$AA$19)=INT('Drill Size Info'!$AB$19),
        --(INT('Drill Size Info'!$AA$19) &amp; "." &amp; DC606),
        IF(AND((--(INT('Drill Size Info'!$AA$19) &amp; "." &amp; DC606)&gt;=--('Drill Size Info'!$AA$19)), (--(INT('Drill Size Info'!$AA$19) &amp; "." &amp; DC606)&lt;=--('Drill Size Info'!$AB$19))),
            --(INT('Drill Size Info'!$AA$19) &amp; "." &amp; DC606),
            --(INT('Drill Size Info'!$AB$19) &amp; "." &amp; DC606)
        )
    ),
    IF(DA606&lt;&gt;"",
        IF(INT('Drill Size Info'!$AA$19)=INT('Drill Size Info'!$AB$19),
            --(INT('Drill Size Info'!$AA$19) &amp; "." &amp; RIGHT(DA606,3)),
            IF(AND((--(INT('Drill Size Info'!$AA$19) &amp; "." &amp; RIGHT(DA606,3))&gt;=--('Drill Size Info'!$AA$19)), (--(INT('Drill Size Info'!$AA$19) &amp; "." &amp; RIGHT(DA606,3))&lt;=--('Drill Size Info'!$AB$19))),
                --(INT('Drill Size Info'!$AA$19) &amp; "." &amp; RIGHT(DA606,3)),
                --(INT('Drill Size Info'!$AB$19) &amp; "." &amp; RIGHT(DA606,3))
            )
        ),
        "N/A"
    )
)</f>
        <v>N/A</v>
      </c>
      <c r="X606" s="150" t="str">
        <f>IF(DE606&lt;&gt;"",
    IF(INT('Drill Size Info'!$AA$19)=INT('Drill Size Info'!$AB$15),
        --(INT('Drill Size Info'!$AA$15) &amp; "." &amp; DE606),
        IF(AND((--(INT('Drill Size Info'!$AA$15) &amp; "." &amp; DE606)&gt;=--('Drill Size Info'!$AA$15)), (--(INT('Drill Size Info'!$AA$15) &amp; "." &amp; DE606)&lt;=--('Drill Size Info'!$AB$15))),
            --(INT('Drill Size Info'!$AA$15) &amp; "." &amp; DE606),
            --(INT('Drill Size Info'!$AB$15) &amp; "." &amp; DE606)
        )
    ),
    IF(DD606&lt;&gt;"",
        IF(INT('Drill Size Info'!$AA$15)=INT('Drill Size Info'!$AB$15),
            --(INT('Drill Size Info'!$AA$15) &amp; "." &amp; LEFT(DD606,3)),
            IF(AND((--(INT('Drill Size Info'!$AA$15) &amp; "." &amp; LEFT(DD606,3))&gt;=--('Drill Size Info'!$AA$15)), (--(INT('Drill Size Info'!$AA$15) &amp; "." &amp; LEFT(DD606,3))&lt;=--('Drill Size Info'!$AB$15))),
                --(INT('Drill Size Info'!$AA$15) &amp; "." &amp; LEFT(DD606,3)),
                --(INT('Drill Size Info'!$AB$15) &amp; "." &amp; LEFT(DD606,3))
            )
        ),
        "OK"
    )
)</f>
        <v>OK</v>
      </c>
      <c r="Y606" s="150" t="str">
        <f>IF(DF606&lt;&gt;"",
    IF(INT('Drill Size Info'!$AA$19)=INT('Drill Size Info'!$AB$15),
        --(INT('Drill Size Info'!$AA$15) &amp; "." &amp; DF606),
        IF(AND((--(INT('Drill Size Info'!$AA$15) &amp; "." &amp; DF606)&gt;=--('Drill Size Info'!$AA$15)), (--(INT('Drill Size Info'!$AA$15) &amp; "." &amp; DF606)&lt;=--('Drill Size Info'!$AB$15))),
            --(INT('Drill Size Info'!$AA$15) &amp; "." &amp; DF606),
            --(INT('Drill Size Info'!$AB$15) &amp; "." &amp; DF606)
        )
    ),
    IF(DD606&lt;&gt;"",
        IF(INT('Drill Size Info'!$AA$15)=INT('Drill Size Info'!$AB$15),
            --(INT('Drill Size Info'!$AA$15) &amp; "." &amp; RIGHT(DD606,3)),
            IF(AND((--(INT('Drill Size Info'!$AA$15) &amp; "." &amp; RIGHT(DD606,3))&gt;=--('Drill Size Info'!$AA$15)), (--(INT('Drill Size Info'!$AA$15) &amp; "." &amp; RIGHT(DD606,3))&lt;=--('Drill Size Info'!$AB$15))),
                --(INT('Drill Size Info'!$AA$15) &amp; "." &amp; RIGHT(DD606,3)),
                --(INT('Drill Size Info'!$AB$15) &amp; "." &amp; RIGHT(DD606,3))
            )
        ),
        "N/A"
    )
)</f>
        <v>N/A</v>
      </c>
      <c r="Z606" s="162"/>
      <c r="AA606" s="162"/>
      <c r="AB606" s="162"/>
      <c r="AC606" s="162"/>
      <c r="AD606" s="162"/>
      <c r="AE606" s="162"/>
      <c r="AF606" s="162"/>
      <c r="AG606" s="162"/>
      <c r="AH606" s="162"/>
      <c r="AI606" s="162"/>
      <c r="AJ606" s="162"/>
      <c r="AK606" s="183"/>
      <c r="AL606" s="183"/>
      <c r="AM606" s="162"/>
      <c r="AN606" s="162"/>
      <c r="AO606" s="162"/>
      <c r="AP606" s="162"/>
      <c r="AQ606" s="162"/>
      <c r="AR606" s="162"/>
      <c r="AS606" s="162"/>
      <c r="AT606" s="162"/>
      <c r="AU606" s="162"/>
      <c r="AV606" s="162"/>
      <c r="AW606" s="162"/>
      <c r="AX606" s="162"/>
      <c r="AY606" s="162"/>
      <c r="AZ606" s="163"/>
      <c r="BA606" s="163"/>
      <c r="BB606" s="163"/>
      <c r="BC606" s="163"/>
      <c r="BD606" s="163"/>
      <c r="BE606" s="163"/>
      <c r="BF606" s="164"/>
      <c r="BG606" s="165"/>
      <c r="BH606" s="162"/>
      <c r="BI606" s="162"/>
      <c r="BJ606" s="164"/>
      <c r="BK606" s="95"/>
      <c r="BL606" s="182"/>
      <c r="BM606" s="182"/>
      <c r="BN606" s="182"/>
      <c r="BO606" s="182"/>
      <c r="BP606" s="95" t="str">
        <f t="shared" si="253"/>
        <v/>
      </c>
    </row>
    <row r="607" spans="2:68" x14ac:dyDescent="0.2">
      <c r="B607" s="156">
        <f t="shared" si="254"/>
        <v>599</v>
      </c>
      <c r="C607" s="158" t="str">
        <f>CONCATENATE('DATA SHEET'!$B$9, 'DATA SHEET'!$Q$2)</f>
        <v>" HWDP</v>
      </c>
      <c r="D607" s="157" t="str">
        <f t="shared" si="255"/>
        <v/>
      </c>
      <c r="E607" s="158" t="str">
        <f>IF('DATA SHEET'!$E$10="Cat 2","N/A","OK")</f>
        <v>OK</v>
      </c>
      <c r="F607" s="158" t="str">
        <f>IF('DATA SHEET'!$E$10="Cat 2","N/A","OK")</f>
        <v>OK</v>
      </c>
      <c r="G607" s="160"/>
      <c r="H607" s="160"/>
      <c r="I607" s="160" t="s">
        <v>194</v>
      </c>
      <c r="J607" s="160" t="str">
        <f t="shared" si="256"/>
        <v>OK</v>
      </c>
      <c r="K607" s="160" t="str">
        <f t="shared" si="256"/>
        <v>OK</v>
      </c>
      <c r="L607" s="160" t="str">
        <f>IF('DATA SHEET'!$B$10="NC-50","N/A","OK")</f>
        <v>OK</v>
      </c>
      <c r="M607" s="160" t="str">
        <f>IF('DATA SHEET'!$B$10="NC-50","N/A","OK")</f>
        <v>OK</v>
      </c>
      <c r="N607" s="160"/>
      <c r="O607" s="160"/>
      <c r="P607" s="160"/>
      <c r="Q607" s="160"/>
      <c r="R607" s="160"/>
      <c r="S607" s="160"/>
      <c r="T607" s="160"/>
      <c r="U607" s="160"/>
      <c r="V607" s="150" t="str">
        <f>IF(DB607&lt;&gt;"",
    IF(INT('Drill Size Info'!$AA$19)=INT('Drill Size Info'!$AB$19),
        --(INT('Drill Size Info'!$AA$19) &amp; "." &amp; DB607),
        IF(AND((--(INT('Drill Size Info'!$AA$19) &amp; "." &amp; DB607)&gt;=--('Drill Size Info'!$AA$19)), (--(INT('Drill Size Info'!$AA$19) &amp; "." &amp; DB607)&lt;=--('Drill Size Info'!$AB$19))),
            --(INT('Drill Size Info'!$AA$19) &amp; "." &amp; DB607),
            --(INT('Drill Size Info'!$AB$19) &amp; "." &amp; DB607)
        )
    ),
    IF(DA607&lt;&gt;"",
        IF(INT('Drill Size Info'!$AA$19)=INT('Drill Size Info'!$AB$19),
            --(INT('Drill Size Info'!$AA$19) &amp; "." &amp; LEFT(DA607,3)),
            IF(AND((--(INT('Drill Size Info'!$AA$19) &amp; "." &amp; LEFT(DA607,3))&gt;=--('Drill Size Info'!$AA$19)), (--(INT('Drill Size Info'!$AA$19) &amp; "." &amp; LEFT(DA607,3))&lt;=--('Drill Size Info'!$AB$19))),
                --(INT('Drill Size Info'!$AA$19) &amp; "." &amp; LEFT(DA607,3)),
                --(INT('Drill Size Info'!$AB$19) &amp; "." &amp; LEFT(DA607,3))
            )
        ),
        "OK"
    )
)</f>
        <v>OK</v>
      </c>
      <c r="W607" s="150" t="str">
        <f>IF(DC607&lt;&gt;"",
    IF(INT('Drill Size Info'!$AA$19)=INT('Drill Size Info'!$AB$19),
        --(INT('Drill Size Info'!$AA$19) &amp; "." &amp; DC607),
        IF(AND((--(INT('Drill Size Info'!$AA$19) &amp; "." &amp; DC607)&gt;=--('Drill Size Info'!$AA$19)), (--(INT('Drill Size Info'!$AA$19) &amp; "." &amp; DC607)&lt;=--('Drill Size Info'!$AB$19))),
            --(INT('Drill Size Info'!$AA$19) &amp; "." &amp; DC607),
            --(INT('Drill Size Info'!$AB$19) &amp; "." &amp; DC607)
        )
    ),
    IF(DA607&lt;&gt;"",
        IF(INT('Drill Size Info'!$AA$19)=INT('Drill Size Info'!$AB$19),
            --(INT('Drill Size Info'!$AA$19) &amp; "." &amp; RIGHT(DA607,3)),
            IF(AND((--(INT('Drill Size Info'!$AA$19) &amp; "." &amp; RIGHT(DA607,3))&gt;=--('Drill Size Info'!$AA$19)), (--(INT('Drill Size Info'!$AA$19) &amp; "." &amp; RIGHT(DA607,3))&lt;=--('Drill Size Info'!$AB$19))),
                --(INT('Drill Size Info'!$AA$19) &amp; "." &amp; RIGHT(DA607,3)),
                --(INT('Drill Size Info'!$AB$19) &amp; "." &amp; RIGHT(DA607,3))
            )
        ),
        "N/A"
    )
)</f>
        <v>N/A</v>
      </c>
      <c r="X607" s="150" t="str">
        <f>IF(DE607&lt;&gt;"",
    IF(INT('Drill Size Info'!$AA$19)=INT('Drill Size Info'!$AB$15),
        --(INT('Drill Size Info'!$AA$15) &amp; "." &amp; DE607),
        IF(AND((--(INT('Drill Size Info'!$AA$15) &amp; "." &amp; DE607)&gt;=--('Drill Size Info'!$AA$15)), (--(INT('Drill Size Info'!$AA$15) &amp; "." &amp; DE607)&lt;=--('Drill Size Info'!$AB$15))),
            --(INT('Drill Size Info'!$AA$15) &amp; "." &amp; DE607),
            --(INT('Drill Size Info'!$AB$15) &amp; "." &amp; DE607)
        )
    ),
    IF(DD607&lt;&gt;"",
        IF(INT('Drill Size Info'!$AA$15)=INT('Drill Size Info'!$AB$15),
            --(INT('Drill Size Info'!$AA$15) &amp; "." &amp; LEFT(DD607,3)),
            IF(AND((--(INT('Drill Size Info'!$AA$15) &amp; "." &amp; LEFT(DD607,3))&gt;=--('Drill Size Info'!$AA$15)), (--(INT('Drill Size Info'!$AA$15) &amp; "." &amp; LEFT(DD607,3))&lt;=--('Drill Size Info'!$AB$15))),
                --(INT('Drill Size Info'!$AA$15) &amp; "." &amp; LEFT(DD607,3)),
                --(INT('Drill Size Info'!$AB$15) &amp; "." &amp; LEFT(DD607,3))
            )
        ),
        "OK"
    )
)</f>
        <v>OK</v>
      </c>
      <c r="Y607" s="150" t="str">
        <f>IF(DF607&lt;&gt;"",
    IF(INT('Drill Size Info'!$AA$19)=INT('Drill Size Info'!$AB$15),
        --(INT('Drill Size Info'!$AA$15) &amp; "." &amp; DF607),
        IF(AND((--(INT('Drill Size Info'!$AA$15) &amp; "." &amp; DF607)&gt;=--('Drill Size Info'!$AA$15)), (--(INT('Drill Size Info'!$AA$15) &amp; "." &amp; DF607)&lt;=--('Drill Size Info'!$AB$15))),
            --(INT('Drill Size Info'!$AA$15) &amp; "." &amp; DF607),
            --(INT('Drill Size Info'!$AB$15) &amp; "." &amp; DF607)
        )
    ),
    IF(DD607&lt;&gt;"",
        IF(INT('Drill Size Info'!$AA$15)=INT('Drill Size Info'!$AB$15),
            --(INT('Drill Size Info'!$AA$15) &amp; "." &amp; RIGHT(DD607,3)),
            IF(AND((--(INT('Drill Size Info'!$AA$15) &amp; "." &amp; RIGHT(DD607,3))&gt;=--('Drill Size Info'!$AA$15)), (--(INT('Drill Size Info'!$AA$15) &amp; "." &amp; RIGHT(DD607,3))&lt;=--('Drill Size Info'!$AB$15))),
                --(INT('Drill Size Info'!$AA$15) &amp; "." &amp; RIGHT(DD607,3)),
                --(INT('Drill Size Info'!$AB$15) &amp; "." &amp; RIGHT(DD607,3))
            )
        ),
        "N/A"
    )
)</f>
        <v>N/A</v>
      </c>
      <c r="Z607" s="162"/>
      <c r="AA607" s="162"/>
      <c r="AB607" s="162"/>
      <c r="AC607" s="162"/>
      <c r="AD607" s="162"/>
      <c r="AE607" s="162"/>
      <c r="AF607" s="162"/>
      <c r="AG607" s="162"/>
      <c r="AH607" s="162"/>
      <c r="AI607" s="162"/>
      <c r="AJ607" s="162"/>
      <c r="AK607" s="183"/>
      <c r="AL607" s="183"/>
      <c r="AM607" s="162"/>
      <c r="AN607" s="162"/>
      <c r="AO607" s="162"/>
      <c r="AP607" s="162"/>
      <c r="AQ607" s="162"/>
      <c r="AR607" s="162"/>
      <c r="AS607" s="162"/>
      <c r="AT607" s="162"/>
      <c r="AU607" s="162"/>
      <c r="AV607" s="162"/>
      <c r="AW607" s="162"/>
      <c r="AX607" s="162"/>
      <c r="AY607" s="162"/>
      <c r="AZ607" s="163"/>
      <c r="BA607" s="163"/>
      <c r="BB607" s="163"/>
      <c r="BC607" s="163"/>
      <c r="BD607" s="163"/>
      <c r="BE607" s="163"/>
      <c r="BF607" s="164"/>
      <c r="BG607" s="165"/>
      <c r="BH607" s="162"/>
      <c r="BI607" s="162"/>
      <c r="BJ607" s="164"/>
      <c r="BK607" s="95"/>
      <c r="BL607" s="182"/>
      <c r="BM607" s="182"/>
      <c r="BN607" s="182"/>
      <c r="BO607" s="182"/>
      <c r="BP607" s="95" t="str">
        <f t="shared" si="253"/>
        <v/>
      </c>
    </row>
    <row r="608" spans="2:68" ht="15" thickBot="1" x14ac:dyDescent="0.25">
      <c r="B608" s="166">
        <f t="shared" si="254"/>
        <v>600</v>
      </c>
      <c r="C608" s="158" t="str">
        <f>CONCATENATE('DATA SHEET'!$B$9, 'DATA SHEET'!$Q$2)</f>
        <v>" HWDP</v>
      </c>
      <c r="D608" s="167" t="str">
        <f t="shared" si="255"/>
        <v/>
      </c>
      <c r="E608" s="158" t="str">
        <f>IF('DATA SHEET'!$E$10="Cat 2","N/A","OK")</f>
        <v>OK</v>
      </c>
      <c r="F608" s="158" t="str">
        <f>IF('DATA SHEET'!$E$10="Cat 2","N/A","OK")</f>
        <v>OK</v>
      </c>
      <c r="G608" s="169"/>
      <c r="H608" s="169"/>
      <c r="I608" s="169" t="s">
        <v>194</v>
      </c>
      <c r="J608" s="169" t="str">
        <f t="shared" si="256"/>
        <v>OK</v>
      </c>
      <c r="K608" s="169" t="str">
        <f t="shared" si="256"/>
        <v>OK</v>
      </c>
      <c r="L608" s="160" t="str">
        <f>IF('DATA SHEET'!$B$10="NC-50","N/A","OK")</f>
        <v>OK</v>
      </c>
      <c r="M608" s="160" t="str">
        <f>IF('DATA SHEET'!$B$10="NC-50","N/A","OK")</f>
        <v>OK</v>
      </c>
      <c r="N608" s="169"/>
      <c r="O608" s="169"/>
      <c r="P608" s="169"/>
      <c r="Q608" s="169"/>
      <c r="R608" s="169"/>
      <c r="S608" s="169"/>
      <c r="T608" s="169"/>
      <c r="U608" s="169"/>
      <c r="V608" s="150" t="str">
        <f>IF(DB608&lt;&gt;"",
    IF(INT('Drill Size Info'!$AA$19)=INT('Drill Size Info'!$AB$19),
        --(INT('Drill Size Info'!$AA$19) &amp; "." &amp; DB608),
        IF(AND((--(INT('Drill Size Info'!$AA$19) &amp; "." &amp; DB608)&gt;=--('Drill Size Info'!$AA$19)), (--(INT('Drill Size Info'!$AA$19) &amp; "." &amp; DB608)&lt;=--('Drill Size Info'!$AB$19))),
            --(INT('Drill Size Info'!$AA$19) &amp; "." &amp; DB608),
            --(INT('Drill Size Info'!$AB$19) &amp; "." &amp; DB608)
        )
    ),
    IF(DA608&lt;&gt;"",
        IF(INT('Drill Size Info'!$AA$19)=INT('Drill Size Info'!$AB$19),
            --(INT('Drill Size Info'!$AA$19) &amp; "." &amp; LEFT(DA608,3)),
            IF(AND((--(INT('Drill Size Info'!$AA$19) &amp; "." &amp; LEFT(DA608,3))&gt;=--('Drill Size Info'!$AA$19)), (--(INT('Drill Size Info'!$AA$19) &amp; "." &amp; LEFT(DA608,3))&lt;=--('Drill Size Info'!$AB$19))),
                --(INT('Drill Size Info'!$AA$19) &amp; "." &amp; LEFT(DA608,3)),
                --(INT('Drill Size Info'!$AB$19) &amp; "." &amp; LEFT(DA608,3))
            )
        ),
        "OK"
    )
)</f>
        <v>OK</v>
      </c>
      <c r="W608" s="150" t="str">
        <f>IF(DC608&lt;&gt;"",
    IF(INT('Drill Size Info'!$AA$19)=INT('Drill Size Info'!$AB$19),
        --(INT('Drill Size Info'!$AA$19) &amp; "." &amp; DC608),
        IF(AND((--(INT('Drill Size Info'!$AA$19) &amp; "." &amp; DC608)&gt;=--('Drill Size Info'!$AA$19)), (--(INT('Drill Size Info'!$AA$19) &amp; "." &amp; DC608)&lt;=--('Drill Size Info'!$AB$19))),
            --(INT('Drill Size Info'!$AA$19) &amp; "." &amp; DC608),
            --(INT('Drill Size Info'!$AB$19) &amp; "." &amp; DC608)
        )
    ),
    IF(DA608&lt;&gt;"",
        IF(INT('Drill Size Info'!$AA$19)=INT('Drill Size Info'!$AB$19),
            --(INT('Drill Size Info'!$AA$19) &amp; "." &amp; RIGHT(DA608,3)),
            IF(AND((--(INT('Drill Size Info'!$AA$19) &amp; "." &amp; RIGHT(DA608,3))&gt;=--('Drill Size Info'!$AA$19)), (--(INT('Drill Size Info'!$AA$19) &amp; "." &amp; RIGHT(DA608,3))&lt;=--('Drill Size Info'!$AB$19))),
                --(INT('Drill Size Info'!$AA$19) &amp; "." &amp; RIGHT(DA608,3)),
                --(INT('Drill Size Info'!$AB$19) &amp; "." &amp; RIGHT(DA608,3))
            )
        ),
        "N/A"
    )
)</f>
        <v>N/A</v>
      </c>
      <c r="X608" s="150" t="str">
        <f>IF(DE608&lt;&gt;"",
    IF(INT('Drill Size Info'!$AA$19)=INT('Drill Size Info'!$AB$15),
        --(INT('Drill Size Info'!$AA$15) &amp; "." &amp; DE608),
        IF(AND((--(INT('Drill Size Info'!$AA$15) &amp; "." &amp; DE608)&gt;=--('Drill Size Info'!$AA$15)), (--(INT('Drill Size Info'!$AA$15) &amp; "." &amp; DE608)&lt;=--('Drill Size Info'!$AB$15))),
            --(INT('Drill Size Info'!$AA$15) &amp; "." &amp; DE608),
            --(INT('Drill Size Info'!$AB$15) &amp; "." &amp; DE608)
        )
    ),
    IF(DD608&lt;&gt;"",
        IF(INT('Drill Size Info'!$AA$15)=INT('Drill Size Info'!$AB$15),
            --(INT('Drill Size Info'!$AA$15) &amp; "." &amp; LEFT(DD608,3)),
            IF(AND((--(INT('Drill Size Info'!$AA$15) &amp; "." &amp; LEFT(DD608,3))&gt;=--('Drill Size Info'!$AA$15)), (--(INT('Drill Size Info'!$AA$15) &amp; "." &amp; LEFT(DD608,3))&lt;=--('Drill Size Info'!$AB$15))),
                --(INT('Drill Size Info'!$AA$15) &amp; "." &amp; LEFT(DD608,3)),
                --(INT('Drill Size Info'!$AB$15) &amp; "." &amp; LEFT(DD608,3))
            )
        ),
        "OK"
    )
)</f>
        <v>OK</v>
      </c>
      <c r="Y608" s="150" t="str">
        <f>IF(DF608&lt;&gt;"",
    IF(INT('Drill Size Info'!$AA$19)=INT('Drill Size Info'!$AB$15),
        --(INT('Drill Size Info'!$AA$15) &amp; "." &amp; DF608),
        IF(AND((--(INT('Drill Size Info'!$AA$15) &amp; "." &amp; DF608)&gt;=--('Drill Size Info'!$AA$15)), (--(INT('Drill Size Info'!$AA$15) &amp; "." &amp; DF608)&lt;=--('Drill Size Info'!$AB$15))),
            --(INT('Drill Size Info'!$AA$15) &amp; "." &amp; DF608),
            --(INT('Drill Size Info'!$AB$15) &amp; "." &amp; DF608)
        )
    ),
    IF(DD608&lt;&gt;"",
        IF(INT('Drill Size Info'!$AA$15)=INT('Drill Size Info'!$AB$15),
            --(INT('Drill Size Info'!$AA$15) &amp; "." &amp; RIGHT(DD608,3)),
            IF(AND((--(INT('Drill Size Info'!$AA$15) &amp; "." &amp; RIGHT(DD608,3))&gt;=--('Drill Size Info'!$AA$15)), (--(INT('Drill Size Info'!$AA$15) &amp; "." &amp; RIGHT(DD608,3))&lt;=--('Drill Size Info'!$AB$15))),
                --(INT('Drill Size Info'!$AA$15) &amp; "." &amp; RIGHT(DD608,3)),
                --(INT('Drill Size Info'!$AB$15) &amp; "." &amp; RIGHT(DD608,3))
            )
        ),
        "N/A"
    )
)</f>
        <v>N/A</v>
      </c>
      <c r="Z608" s="171"/>
      <c r="AA608" s="171"/>
      <c r="AB608" s="171"/>
      <c r="AC608" s="171"/>
      <c r="AD608" s="171"/>
      <c r="AE608" s="171"/>
      <c r="AF608" s="171"/>
      <c r="AG608" s="171"/>
      <c r="AH608" s="171"/>
      <c r="AI608" s="171"/>
      <c r="AJ608" s="171"/>
      <c r="AK608" s="184"/>
      <c r="AL608" s="184"/>
      <c r="AM608" s="171"/>
      <c r="AN608" s="171"/>
      <c r="AO608" s="171"/>
      <c r="AP608" s="171"/>
      <c r="AQ608" s="171"/>
      <c r="AR608" s="171"/>
      <c r="AS608" s="171"/>
      <c r="AT608" s="171"/>
      <c r="AU608" s="171"/>
      <c r="AV608" s="171"/>
      <c r="AW608" s="171"/>
      <c r="AX608" s="171"/>
      <c r="AY608" s="171"/>
      <c r="AZ608" s="172"/>
      <c r="BA608" s="172"/>
      <c r="BB608" s="172"/>
      <c r="BC608" s="172"/>
      <c r="BD608" s="172"/>
      <c r="BE608" s="172"/>
      <c r="BF608" s="173"/>
      <c r="BG608" s="174"/>
      <c r="BH608" s="171"/>
      <c r="BI608" s="171"/>
      <c r="BJ608" s="173"/>
      <c r="BK608" s="95"/>
      <c r="BL608" s="182"/>
      <c r="BM608" s="182"/>
      <c r="BN608" s="182"/>
      <c r="BO608" s="182"/>
      <c r="BP608" s="95" t="str">
        <f t="shared" si="253"/>
        <v/>
      </c>
    </row>
    <row r="609" spans="55:59" x14ac:dyDescent="0.2">
      <c r="BC609" s="38"/>
      <c r="BD609" s="38"/>
      <c r="BE609" s="38"/>
      <c r="BF609" s="38"/>
      <c r="BG609" s="117" t="str">
        <f t="shared" ref="BG609:BG648" si="257">CONCATENATE(BC609,BD609,BE609,BF609)</f>
        <v/>
      </c>
    </row>
    <row r="610" spans="55:59" x14ac:dyDescent="0.2">
      <c r="BC610" s="38"/>
      <c r="BD610" s="38"/>
      <c r="BE610" s="38"/>
      <c r="BF610" s="38"/>
      <c r="BG610" s="117" t="str">
        <f t="shared" si="257"/>
        <v/>
      </c>
    </row>
    <row r="611" spans="55:59" x14ac:dyDescent="0.2">
      <c r="BC611" s="38"/>
      <c r="BD611" s="38"/>
      <c r="BE611" s="38"/>
      <c r="BF611" s="38"/>
      <c r="BG611" s="117" t="str">
        <f t="shared" si="257"/>
        <v/>
      </c>
    </row>
    <row r="612" spans="55:59" x14ac:dyDescent="0.2">
      <c r="BC612" s="38"/>
      <c r="BD612" s="38"/>
      <c r="BE612" s="38"/>
      <c r="BF612" s="38"/>
      <c r="BG612" s="117" t="str">
        <f t="shared" si="257"/>
        <v/>
      </c>
    </row>
    <row r="613" spans="55:59" x14ac:dyDescent="0.2">
      <c r="BC613" s="38"/>
      <c r="BD613" s="38"/>
      <c r="BE613" s="38"/>
      <c r="BF613" s="38"/>
      <c r="BG613" s="117" t="str">
        <f t="shared" si="257"/>
        <v/>
      </c>
    </row>
    <row r="614" spans="55:59" x14ac:dyDescent="0.2">
      <c r="BC614" s="38"/>
      <c r="BD614" s="38"/>
      <c r="BE614" s="38"/>
      <c r="BF614" s="38"/>
      <c r="BG614" s="117" t="str">
        <f t="shared" si="257"/>
        <v/>
      </c>
    </row>
    <row r="615" spans="55:59" x14ac:dyDescent="0.2">
      <c r="BC615" s="38"/>
      <c r="BD615" s="38"/>
      <c r="BE615" s="38"/>
      <c r="BF615" s="38"/>
      <c r="BG615" s="117" t="str">
        <f t="shared" si="257"/>
        <v/>
      </c>
    </row>
    <row r="616" spans="55:59" x14ac:dyDescent="0.2">
      <c r="BC616" s="38"/>
      <c r="BD616" s="38"/>
      <c r="BE616" s="38"/>
      <c r="BF616" s="38"/>
      <c r="BG616" s="117" t="str">
        <f t="shared" si="257"/>
        <v/>
      </c>
    </row>
    <row r="617" spans="55:59" x14ac:dyDescent="0.2">
      <c r="BC617" s="38"/>
      <c r="BD617" s="38"/>
      <c r="BE617" s="38"/>
      <c r="BF617" s="38"/>
      <c r="BG617" s="117" t="str">
        <f t="shared" si="257"/>
        <v/>
      </c>
    </row>
    <row r="618" spans="55:59" x14ac:dyDescent="0.2">
      <c r="BC618" s="38"/>
      <c r="BD618" s="38"/>
      <c r="BE618" s="38"/>
      <c r="BF618" s="38"/>
      <c r="BG618" s="117" t="str">
        <f t="shared" si="257"/>
        <v/>
      </c>
    </row>
    <row r="619" spans="55:59" x14ac:dyDescent="0.2">
      <c r="BC619" s="38"/>
      <c r="BD619" s="38"/>
      <c r="BE619" s="38"/>
      <c r="BF619" s="38"/>
      <c r="BG619" s="117" t="str">
        <f t="shared" si="257"/>
        <v/>
      </c>
    </row>
    <row r="620" spans="55:59" x14ac:dyDescent="0.2">
      <c r="BC620" s="38"/>
      <c r="BD620" s="38"/>
      <c r="BE620" s="38"/>
      <c r="BF620" s="38"/>
      <c r="BG620" s="117" t="str">
        <f t="shared" si="257"/>
        <v/>
      </c>
    </row>
    <row r="621" spans="55:59" x14ac:dyDescent="0.2">
      <c r="BC621" s="38"/>
      <c r="BD621" s="38"/>
      <c r="BE621" s="38"/>
      <c r="BF621" s="38"/>
      <c r="BG621" s="117" t="str">
        <f t="shared" si="257"/>
        <v/>
      </c>
    </row>
    <row r="622" spans="55:59" x14ac:dyDescent="0.2">
      <c r="BC622" s="38"/>
      <c r="BD622" s="38"/>
      <c r="BE622" s="38"/>
      <c r="BF622" s="38"/>
      <c r="BG622" s="117" t="str">
        <f t="shared" si="257"/>
        <v/>
      </c>
    </row>
    <row r="623" spans="55:59" x14ac:dyDescent="0.2">
      <c r="BC623" s="38"/>
      <c r="BD623" s="38"/>
      <c r="BE623" s="38"/>
      <c r="BF623" s="38"/>
      <c r="BG623" s="117" t="str">
        <f t="shared" si="257"/>
        <v/>
      </c>
    </row>
    <row r="624" spans="55:59" x14ac:dyDescent="0.2">
      <c r="BC624" s="38"/>
      <c r="BD624" s="38"/>
      <c r="BE624" s="38"/>
      <c r="BF624" s="38"/>
      <c r="BG624" s="117" t="str">
        <f t="shared" si="257"/>
        <v/>
      </c>
    </row>
    <row r="625" spans="55:59" x14ac:dyDescent="0.2">
      <c r="BC625" s="38"/>
      <c r="BD625" s="38"/>
      <c r="BE625" s="38"/>
      <c r="BF625" s="38"/>
      <c r="BG625" s="117" t="str">
        <f t="shared" si="257"/>
        <v/>
      </c>
    </row>
    <row r="626" spans="55:59" x14ac:dyDescent="0.2">
      <c r="BC626" s="38"/>
      <c r="BD626" s="38"/>
      <c r="BE626" s="38"/>
      <c r="BF626" s="38"/>
      <c r="BG626" s="117" t="str">
        <f t="shared" si="257"/>
        <v/>
      </c>
    </row>
    <row r="627" spans="55:59" x14ac:dyDescent="0.2">
      <c r="BC627" s="38"/>
      <c r="BD627" s="38"/>
      <c r="BE627" s="38"/>
      <c r="BF627" s="38"/>
      <c r="BG627" s="117" t="str">
        <f t="shared" si="257"/>
        <v/>
      </c>
    </row>
    <row r="628" spans="55:59" x14ac:dyDescent="0.2">
      <c r="BC628" s="38"/>
      <c r="BD628" s="38"/>
      <c r="BE628" s="38"/>
      <c r="BF628" s="38"/>
      <c r="BG628" s="117" t="str">
        <f t="shared" si="257"/>
        <v/>
      </c>
    </row>
    <row r="629" spans="55:59" x14ac:dyDescent="0.2">
      <c r="BC629" s="38"/>
      <c r="BD629" s="38"/>
      <c r="BE629" s="38"/>
      <c r="BF629" s="38"/>
      <c r="BG629" s="117" t="str">
        <f t="shared" si="257"/>
        <v/>
      </c>
    </row>
    <row r="630" spans="55:59" x14ac:dyDescent="0.2">
      <c r="BC630" s="38"/>
      <c r="BD630" s="38"/>
      <c r="BE630" s="38"/>
      <c r="BF630" s="38"/>
      <c r="BG630" s="117" t="str">
        <f t="shared" si="257"/>
        <v/>
      </c>
    </row>
    <row r="631" spans="55:59" x14ac:dyDescent="0.2">
      <c r="BC631" s="38"/>
      <c r="BD631" s="38"/>
      <c r="BE631" s="38"/>
      <c r="BF631" s="38"/>
      <c r="BG631" s="117" t="str">
        <f t="shared" si="257"/>
        <v/>
      </c>
    </row>
    <row r="632" spans="55:59" x14ac:dyDescent="0.2">
      <c r="BC632" s="38"/>
      <c r="BD632" s="38"/>
      <c r="BE632" s="38"/>
      <c r="BF632" s="38"/>
      <c r="BG632" s="117" t="str">
        <f t="shared" si="257"/>
        <v/>
      </c>
    </row>
    <row r="633" spans="55:59" x14ac:dyDescent="0.2">
      <c r="BC633" s="38"/>
      <c r="BD633" s="38"/>
      <c r="BE633" s="38"/>
      <c r="BF633" s="38"/>
      <c r="BG633" s="117" t="str">
        <f t="shared" si="257"/>
        <v/>
      </c>
    </row>
    <row r="634" spans="55:59" x14ac:dyDescent="0.2">
      <c r="BC634" s="38"/>
      <c r="BD634" s="38"/>
      <c r="BE634" s="38"/>
      <c r="BF634" s="38"/>
      <c r="BG634" s="117" t="str">
        <f t="shared" si="257"/>
        <v/>
      </c>
    </row>
    <row r="635" spans="55:59" x14ac:dyDescent="0.2">
      <c r="BC635" s="38"/>
      <c r="BD635" s="38"/>
      <c r="BE635" s="38"/>
      <c r="BF635" s="38"/>
      <c r="BG635" s="117" t="str">
        <f t="shared" si="257"/>
        <v/>
      </c>
    </row>
    <row r="636" spans="55:59" x14ac:dyDescent="0.2">
      <c r="BC636" s="38"/>
      <c r="BD636" s="38"/>
      <c r="BE636" s="38"/>
      <c r="BF636" s="38"/>
      <c r="BG636" s="117" t="str">
        <f t="shared" si="257"/>
        <v/>
      </c>
    </row>
    <row r="637" spans="55:59" x14ac:dyDescent="0.2">
      <c r="BC637" s="38"/>
      <c r="BD637" s="38"/>
      <c r="BE637" s="38"/>
      <c r="BF637" s="38"/>
      <c r="BG637" s="117" t="str">
        <f t="shared" si="257"/>
        <v/>
      </c>
    </row>
    <row r="638" spans="55:59" x14ac:dyDescent="0.2">
      <c r="BC638" s="38"/>
      <c r="BD638" s="38"/>
      <c r="BE638" s="38"/>
      <c r="BF638" s="38"/>
      <c r="BG638" s="117" t="str">
        <f t="shared" si="257"/>
        <v/>
      </c>
    </row>
    <row r="639" spans="55:59" x14ac:dyDescent="0.2">
      <c r="BC639" s="38"/>
      <c r="BD639" s="38"/>
      <c r="BE639" s="38"/>
      <c r="BF639" s="38"/>
      <c r="BG639" s="117" t="str">
        <f t="shared" si="257"/>
        <v/>
      </c>
    </row>
    <row r="640" spans="55:59" x14ac:dyDescent="0.2">
      <c r="BC640" s="38"/>
      <c r="BD640" s="38"/>
      <c r="BE640" s="38"/>
      <c r="BF640" s="38"/>
      <c r="BG640" s="117" t="str">
        <f t="shared" si="257"/>
        <v/>
      </c>
    </row>
    <row r="641" spans="55:59" x14ac:dyDescent="0.2">
      <c r="BC641" s="38"/>
      <c r="BD641" s="38"/>
      <c r="BE641" s="38"/>
      <c r="BF641" s="38"/>
      <c r="BG641" s="117" t="str">
        <f t="shared" si="257"/>
        <v/>
      </c>
    </row>
    <row r="642" spans="55:59" x14ac:dyDescent="0.2">
      <c r="BC642" s="38"/>
      <c r="BD642" s="38"/>
      <c r="BE642" s="38"/>
      <c r="BF642" s="38"/>
      <c r="BG642" s="117" t="str">
        <f t="shared" si="257"/>
        <v/>
      </c>
    </row>
    <row r="643" spans="55:59" x14ac:dyDescent="0.2">
      <c r="BC643" s="38"/>
      <c r="BD643" s="38"/>
      <c r="BE643" s="38"/>
      <c r="BF643" s="38"/>
      <c r="BG643" s="117" t="str">
        <f t="shared" si="257"/>
        <v/>
      </c>
    </row>
    <row r="644" spans="55:59" x14ac:dyDescent="0.2">
      <c r="BC644" s="38"/>
      <c r="BD644" s="38"/>
      <c r="BE644" s="38"/>
      <c r="BF644" s="38"/>
      <c r="BG644" s="117" t="str">
        <f t="shared" si="257"/>
        <v/>
      </c>
    </row>
    <row r="645" spans="55:59" x14ac:dyDescent="0.2">
      <c r="BC645" s="38"/>
      <c r="BD645" s="38"/>
      <c r="BE645" s="38"/>
      <c r="BF645" s="38"/>
      <c r="BG645" s="117" t="str">
        <f t="shared" si="257"/>
        <v/>
      </c>
    </row>
    <row r="646" spans="55:59" x14ac:dyDescent="0.2">
      <c r="BC646" s="38"/>
      <c r="BD646" s="38"/>
      <c r="BE646" s="38"/>
      <c r="BF646" s="38"/>
      <c r="BG646" s="117" t="str">
        <f t="shared" si="257"/>
        <v/>
      </c>
    </row>
    <row r="647" spans="55:59" x14ac:dyDescent="0.2">
      <c r="BC647" s="38"/>
      <c r="BD647" s="38"/>
      <c r="BE647" s="38"/>
      <c r="BF647" s="38"/>
      <c r="BG647" s="117" t="str">
        <f t="shared" si="257"/>
        <v/>
      </c>
    </row>
    <row r="648" spans="55:59" x14ac:dyDescent="0.2">
      <c r="BC648" s="38"/>
      <c r="BD648" s="38"/>
      <c r="BE648" s="38"/>
      <c r="BF648" s="38"/>
      <c r="BG648" s="117" t="str">
        <f t="shared" si="257"/>
        <v/>
      </c>
    </row>
    <row r="649" spans="55:59" x14ac:dyDescent="0.2">
      <c r="BC649" s="38"/>
      <c r="BD649" s="38"/>
      <c r="BE649" s="38"/>
      <c r="BF649" s="38"/>
      <c r="BG649" s="117" t="str">
        <f t="shared" ref="BG649:BG712" si="258">CONCATENATE(BC649,BD649,BE649,BF649)</f>
        <v/>
      </c>
    </row>
    <row r="650" spans="55:59" x14ac:dyDescent="0.2">
      <c r="BC650" s="38"/>
      <c r="BD650" s="38"/>
      <c r="BE650" s="38"/>
      <c r="BF650" s="38"/>
      <c r="BG650" s="117" t="str">
        <f t="shared" si="258"/>
        <v/>
      </c>
    </row>
    <row r="651" spans="55:59" x14ac:dyDescent="0.2">
      <c r="BC651" s="38"/>
      <c r="BD651" s="38"/>
      <c r="BE651" s="38"/>
      <c r="BF651" s="38"/>
      <c r="BG651" s="117" t="str">
        <f t="shared" si="258"/>
        <v/>
      </c>
    </row>
    <row r="652" spans="55:59" x14ac:dyDescent="0.2">
      <c r="BC652" s="38"/>
      <c r="BD652" s="38"/>
      <c r="BE652" s="38"/>
      <c r="BF652" s="38"/>
      <c r="BG652" s="117" t="str">
        <f t="shared" si="258"/>
        <v/>
      </c>
    </row>
    <row r="653" spans="55:59" x14ac:dyDescent="0.2">
      <c r="BC653" s="38"/>
      <c r="BD653" s="38"/>
      <c r="BE653" s="38"/>
      <c r="BF653" s="38"/>
      <c r="BG653" s="117" t="str">
        <f t="shared" si="258"/>
        <v/>
      </c>
    </row>
    <row r="654" spans="55:59" x14ac:dyDescent="0.2">
      <c r="BC654" s="38"/>
      <c r="BD654" s="38"/>
      <c r="BE654" s="38"/>
      <c r="BF654" s="38"/>
      <c r="BG654" s="117" t="str">
        <f t="shared" si="258"/>
        <v/>
      </c>
    </row>
    <row r="655" spans="55:59" x14ac:dyDescent="0.2">
      <c r="BC655" s="38"/>
      <c r="BD655" s="38"/>
      <c r="BE655" s="38"/>
      <c r="BF655" s="38"/>
      <c r="BG655" s="117" t="str">
        <f t="shared" si="258"/>
        <v/>
      </c>
    </row>
    <row r="656" spans="55:59" x14ac:dyDescent="0.2">
      <c r="BC656" s="38"/>
      <c r="BD656" s="38"/>
      <c r="BE656" s="38"/>
      <c r="BF656" s="38"/>
      <c r="BG656" s="117" t="str">
        <f t="shared" si="258"/>
        <v/>
      </c>
    </row>
    <row r="657" spans="55:59" x14ac:dyDescent="0.2">
      <c r="BC657" s="38"/>
      <c r="BD657" s="38"/>
      <c r="BE657" s="38"/>
      <c r="BF657" s="38"/>
      <c r="BG657" s="117" t="str">
        <f t="shared" si="258"/>
        <v/>
      </c>
    </row>
    <row r="658" spans="55:59" x14ac:dyDescent="0.2">
      <c r="BC658" s="38"/>
      <c r="BD658" s="38"/>
      <c r="BE658" s="38"/>
      <c r="BF658" s="38"/>
      <c r="BG658" s="117" t="str">
        <f t="shared" si="258"/>
        <v/>
      </c>
    </row>
    <row r="659" spans="55:59" x14ac:dyDescent="0.2">
      <c r="BC659" s="38"/>
      <c r="BD659" s="38"/>
      <c r="BE659" s="38"/>
      <c r="BF659" s="38"/>
      <c r="BG659" s="117" t="str">
        <f t="shared" si="258"/>
        <v/>
      </c>
    </row>
    <row r="660" spans="55:59" x14ac:dyDescent="0.2">
      <c r="BC660" s="38"/>
      <c r="BD660" s="38"/>
      <c r="BE660" s="38"/>
      <c r="BF660" s="38"/>
      <c r="BG660" s="117" t="str">
        <f t="shared" si="258"/>
        <v/>
      </c>
    </row>
    <row r="661" spans="55:59" x14ac:dyDescent="0.2">
      <c r="BC661" s="38"/>
      <c r="BD661" s="38"/>
      <c r="BE661" s="38"/>
      <c r="BF661" s="38"/>
      <c r="BG661" s="117" t="str">
        <f t="shared" si="258"/>
        <v/>
      </c>
    </row>
    <row r="662" spans="55:59" x14ac:dyDescent="0.2">
      <c r="BC662" s="38"/>
      <c r="BD662" s="38"/>
      <c r="BE662" s="38"/>
      <c r="BF662" s="38"/>
      <c r="BG662" s="117" t="str">
        <f t="shared" si="258"/>
        <v/>
      </c>
    </row>
    <row r="663" spans="55:59" x14ac:dyDescent="0.2">
      <c r="BC663" s="38"/>
      <c r="BD663" s="38"/>
      <c r="BE663" s="38"/>
      <c r="BF663" s="38"/>
      <c r="BG663" s="117" t="str">
        <f t="shared" si="258"/>
        <v/>
      </c>
    </row>
    <row r="664" spans="55:59" x14ac:dyDescent="0.2">
      <c r="BC664" s="38"/>
      <c r="BD664" s="38"/>
      <c r="BE664" s="38"/>
      <c r="BF664" s="38"/>
      <c r="BG664" s="117" t="str">
        <f t="shared" si="258"/>
        <v/>
      </c>
    </row>
    <row r="665" spans="55:59" x14ac:dyDescent="0.2">
      <c r="BC665" s="38"/>
      <c r="BD665" s="38"/>
      <c r="BE665" s="38"/>
      <c r="BF665" s="38"/>
      <c r="BG665" s="117" t="str">
        <f t="shared" si="258"/>
        <v/>
      </c>
    </row>
    <row r="666" spans="55:59" x14ac:dyDescent="0.2">
      <c r="BC666" s="38"/>
      <c r="BD666" s="38"/>
      <c r="BE666" s="38"/>
      <c r="BF666" s="38"/>
      <c r="BG666" s="117" t="str">
        <f t="shared" si="258"/>
        <v/>
      </c>
    </row>
    <row r="667" spans="55:59" x14ac:dyDescent="0.2">
      <c r="BC667" s="38"/>
      <c r="BD667" s="38"/>
      <c r="BE667" s="38"/>
      <c r="BF667" s="38"/>
      <c r="BG667" s="117" t="str">
        <f t="shared" si="258"/>
        <v/>
      </c>
    </row>
    <row r="668" spans="55:59" x14ac:dyDescent="0.2">
      <c r="BC668" s="38"/>
      <c r="BD668" s="38"/>
      <c r="BE668" s="38"/>
      <c r="BF668" s="38"/>
      <c r="BG668" s="117" t="str">
        <f t="shared" si="258"/>
        <v/>
      </c>
    </row>
    <row r="669" spans="55:59" x14ac:dyDescent="0.2">
      <c r="BC669" s="38"/>
      <c r="BD669" s="38"/>
      <c r="BE669" s="38"/>
      <c r="BF669" s="38"/>
      <c r="BG669" s="117" t="str">
        <f t="shared" si="258"/>
        <v/>
      </c>
    </row>
    <row r="670" spans="55:59" x14ac:dyDescent="0.2">
      <c r="BC670" s="38"/>
      <c r="BD670" s="38"/>
      <c r="BE670" s="38"/>
      <c r="BF670" s="38"/>
      <c r="BG670" s="117" t="str">
        <f t="shared" si="258"/>
        <v/>
      </c>
    </row>
    <row r="671" spans="55:59" x14ac:dyDescent="0.2">
      <c r="BC671" s="38"/>
      <c r="BD671" s="38"/>
      <c r="BE671" s="38"/>
      <c r="BF671" s="38"/>
      <c r="BG671" s="117" t="str">
        <f t="shared" si="258"/>
        <v/>
      </c>
    </row>
    <row r="672" spans="55:59" x14ac:dyDescent="0.2">
      <c r="BC672" s="38"/>
      <c r="BD672" s="38"/>
      <c r="BE672" s="38"/>
      <c r="BF672" s="38"/>
      <c r="BG672" s="117" t="str">
        <f t="shared" si="258"/>
        <v/>
      </c>
    </row>
    <row r="673" spans="55:59" x14ac:dyDescent="0.2">
      <c r="BC673" s="38"/>
      <c r="BD673" s="38"/>
      <c r="BE673" s="38"/>
      <c r="BF673" s="38"/>
      <c r="BG673" s="117" t="str">
        <f t="shared" si="258"/>
        <v/>
      </c>
    </row>
    <row r="674" spans="55:59" x14ac:dyDescent="0.2">
      <c r="BC674" s="38"/>
      <c r="BD674" s="38"/>
      <c r="BE674" s="38"/>
      <c r="BF674" s="38"/>
      <c r="BG674" s="117" t="str">
        <f t="shared" si="258"/>
        <v/>
      </c>
    </row>
    <row r="675" spans="55:59" x14ac:dyDescent="0.2">
      <c r="BC675" s="38"/>
      <c r="BD675" s="38"/>
      <c r="BE675" s="38"/>
      <c r="BF675" s="38"/>
      <c r="BG675" s="117" t="str">
        <f t="shared" si="258"/>
        <v/>
      </c>
    </row>
    <row r="676" spans="55:59" x14ac:dyDescent="0.2">
      <c r="BC676" s="38"/>
      <c r="BD676" s="38"/>
      <c r="BE676" s="38"/>
      <c r="BF676" s="38"/>
      <c r="BG676" s="117" t="str">
        <f t="shared" si="258"/>
        <v/>
      </c>
    </row>
    <row r="677" spans="55:59" x14ac:dyDescent="0.2">
      <c r="BC677" s="38"/>
      <c r="BD677" s="38"/>
      <c r="BE677" s="38"/>
      <c r="BF677" s="38"/>
      <c r="BG677" s="117" t="str">
        <f t="shared" si="258"/>
        <v/>
      </c>
    </row>
    <row r="678" spans="55:59" x14ac:dyDescent="0.2">
      <c r="BC678" s="38"/>
      <c r="BD678" s="38"/>
      <c r="BE678" s="38"/>
      <c r="BF678" s="38"/>
      <c r="BG678" s="117" t="str">
        <f t="shared" si="258"/>
        <v/>
      </c>
    </row>
    <row r="679" spans="55:59" x14ac:dyDescent="0.2">
      <c r="BC679" s="38"/>
      <c r="BD679" s="38"/>
      <c r="BE679" s="38"/>
      <c r="BF679" s="38"/>
      <c r="BG679" s="117" t="str">
        <f t="shared" si="258"/>
        <v/>
      </c>
    </row>
    <row r="680" spans="55:59" x14ac:dyDescent="0.2">
      <c r="BC680" s="38"/>
      <c r="BD680" s="38"/>
      <c r="BE680" s="38"/>
      <c r="BF680" s="38"/>
      <c r="BG680" s="117" t="str">
        <f t="shared" si="258"/>
        <v/>
      </c>
    </row>
    <row r="681" spans="55:59" x14ac:dyDescent="0.2">
      <c r="BC681" s="38"/>
      <c r="BD681" s="38"/>
      <c r="BE681" s="38"/>
      <c r="BF681" s="38"/>
      <c r="BG681" s="117" t="str">
        <f t="shared" si="258"/>
        <v/>
      </c>
    </row>
    <row r="682" spans="55:59" x14ac:dyDescent="0.2">
      <c r="BC682" s="38"/>
      <c r="BD682" s="38"/>
      <c r="BE682" s="38"/>
      <c r="BF682" s="38"/>
      <c r="BG682" s="117" t="str">
        <f t="shared" si="258"/>
        <v/>
      </c>
    </row>
    <row r="683" spans="55:59" x14ac:dyDescent="0.2">
      <c r="BC683" s="38"/>
      <c r="BD683" s="38"/>
      <c r="BE683" s="38"/>
      <c r="BF683" s="38"/>
      <c r="BG683" s="117" t="str">
        <f t="shared" si="258"/>
        <v/>
      </c>
    </row>
    <row r="684" spans="55:59" x14ac:dyDescent="0.2">
      <c r="BC684" s="38"/>
      <c r="BD684" s="38"/>
      <c r="BE684" s="38"/>
      <c r="BF684" s="38"/>
      <c r="BG684" s="117" t="str">
        <f t="shared" si="258"/>
        <v/>
      </c>
    </row>
    <row r="685" spans="55:59" x14ac:dyDescent="0.2">
      <c r="BC685" s="38"/>
      <c r="BD685" s="38"/>
      <c r="BE685" s="38"/>
      <c r="BF685" s="38"/>
      <c r="BG685" s="117" t="str">
        <f t="shared" si="258"/>
        <v/>
      </c>
    </row>
    <row r="686" spans="55:59" x14ac:dyDescent="0.2">
      <c r="BC686" s="38"/>
      <c r="BD686" s="38"/>
      <c r="BE686" s="38"/>
      <c r="BF686" s="38"/>
      <c r="BG686" s="117" t="str">
        <f t="shared" si="258"/>
        <v/>
      </c>
    </row>
    <row r="687" spans="55:59" x14ac:dyDescent="0.2">
      <c r="BC687" s="38"/>
      <c r="BD687" s="38"/>
      <c r="BE687" s="38"/>
      <c r="BF687" s="38"/>
      <c r="BG687" s="117" t="str">
        <f t="shared" si="258"/>
        <v/>
      </c>
    </row>
    <row r="688" spans="55:59" x14ac:dyDescent="0.2">
      <c r="BC688" s="38"/>
      <c r="BD688" s="38"/>
      <c r="BE688" s="38"/>
      <c r="BF688" s="38"/>
      <c r="BG688" s="117" t="str">
        <f t="shared" si="258"/>
        <v/>
      </c>
    </row>
    <row r="689" spans="55:59" x14ac:dyDescent="0.2">
      <c r="BC689" s="38"/>
      <c r="BD689" s="38"/>
      <c r="BE689" s="38"/>
      <c r="BF689" s="38"/>
      <c r="BG689" s="117" t="str">
        <f t="shared" si="258"/>
        <v/>
      </c>
    </row>
    <row r="690" spans="55:59" x14ac:dyDescent="0.2">
      <c r="BC690" s="38"/>
      <c r="BD690" s="38"/>
      <c r="BE690" s="38"/>
      <c r="BF690" s="38"/>
      <c r="BG690" s="117" t="str">
        <f t="shared" si="258"/>
        <v/>
      </c>
    </row>
    <row r="691" spans="55:59" x14ac:dyDescent="0.2">
      <c r="BC691" s="38"/>
      <c r="BD691" s="38"/>
      <c r="BE691" s="38"/>
      <c r="BF691" s="38"/>
      <c r="BG691" s="117" t="str">
        <f t="shared" si="258"/>
        <v/>
      </c>
    </row>
    <row r="692" spans="55:59" x14ac:dyDescent="0.2">
      <c r="BC692" s="38"/>
      <c r="BD692" s="38"/>
      <c r="BE692" s="38"/>
      <c r="BF692" s="38"/>
      <c r="BG692" s="117" t="str">
        <f t="shared" si="258"/>
        <v/>
      </c>
    </row>
    <row r="693" spans="55:59" x14ac:dyDescent="0.2">
      <c r="BC693" s="38"/>
      <c r="BD693" s="38"/>
      <c r="BE693" s="38"/>
      <c r="BF693" s="38"/>
      <c r="BG693" s="117" t="str">
        <f t="shared" si="258"/>
        <v/>
      </c>
    </row>
    <row r="694" spans="55:59" x14ac:dyDescent="0.2">
      <c r="BC694" s="38"/>
      <c r="BD694" s="38"/>
      <c r="BE694" s="38"/>
      <c r="BF694" s="38"/>
      <c r="BG694" s="117" t="str">
        <f t="shared" si="258"/>
        <v/>
      </c>
    </row>
    <row r="695" spans="55:59" x14ac:dyDescent="0.2">
      <c r="BC695" s="38"/>
      <c r="BD695" s="38"/>
      <c r="BE695" s="38"/>
      <c r="BF695" s="38"/>
      <c r="BG695" s="117" t="str">
        <f t="shared" si="258"/>
        <v/>
      </c>
    </row>
    <row r="696" spans="55:59" x14ac:dyDescent="0.2">
      <c r="BC696" s="38"/>
      <c r="BD696" s="38"/>
      <c r="BE696" s="38"/>
      <c r="BF696" s="38"/>
      <c r="BG696" s="117" t="str">
        <f t="shared" si="258"/>
        <v/>
      </c>
    </row>
    <row r="697" spans="55:59" x14ac:dyDescent="0.2">
      <c r="BC697" s="38"/>
      <c r="BD697" s="38"/>
      <c r="BE697" s="38"/>
      <c r="BF697" s="38"/>
      <c r="BG697" s="117" t="str">
        <f t="shared" si="258"/>
        <v/>
      </c>
    </row>
    <row r="698" spans="55:59" x14ac:dyDescent="0.2">
      <c r="BC698" s="38"/>
      <c r="BD698" s="38"/>
      <c r="BE698" s="38"/>
      <c r="BF698" s="38"/>
      <c r="BG698" s="117" t="str">
        <f t="shared" si="258"/>
        <v/>
      </c>
    </row>
    <row r="699" spans="55:59" x14ac:dyDescent="0.2">
      <c r="BC699" s="38"/>
      <c r="BD699" s="38"/>
      <c r="BE699" s="38"/>
      <c r="BF699" s="38"/>
      <c r="BG699" s="117" t="str">
        <f t="shared" si="258"/>
        <v/>
      </c>
    </row>
    <row r="700" spans="55:59" x14ac:dyDescent="0.2">
      <c r="BC700" s="38"/>
      <c r="BD700" s="38"/>
      <c r="BE700" s="38"/>
      <c r="BF700" s="38"/>
      <c r="BG700" s="117" t="str">
        <f t="shared" si="258"/>
        <v/>
      </c>
    </row>
    <row r="701" spans="55:59" x14ac:dyDescent="0.2">
      <c r="BC701" s="38"/>
      <c r="BD701" s="38"/>
      <c r="BE701" s="38"/>
      <c r="BF701" s="38"/>
      <c r="BG701" s="117" t="str">
        <f t="shared" si="258"/>
        <v/>
      </c>
    </row>
    <row r="702" spans="55:59" x14ac:dyDescent="0.2">
      <c r="BC702" s="38"/>
      <c r="BD702" s="38"/>
      <c r="BE702" s="38"/>
      <c r="BF702" s="38"/>
      <c r="BG702" s="117" t="str">
        <f t="shared" si="258"/>
        <v/>
      </c>
    </row>
    <row r="703" spans="55:59" x14ac:dyDescent="0.2">
      <c r="BC703" s="38"/>
      <c r="BD703" s="38"/>
      <c r="BE703" s="38"/>
      <c r="BF703" s="38"/>
      <c r="BG703" s="117" t="str">
        <f t="shared" si="258"/>
        <v/>
      </c>
    </row>
    <row r="704" spans="55:59" x14ac:dyDescent="0.2">
      <c r="BC704" s="38"/>
      <c r="BD704" s="38"/>
      <c r="BE704" s="38"/>
      <c r="BF704" s="38"/>
      <c r="BG704" s="117" t="str">
        <f t="shared" si="258"/>
        <v/>
      </c>
    </row>
    <row r="705" spans="55:59" x14ac:dyDescent="0.2">
      <c r="BC705" s="38"/>
      <c r="BD705" s="38"/>
      <c r="BE705" s="38"/>
      <c r="BF705" s="38"/>
      <c r="BG705" s="117" t="str">
        <f t="shared" si="258"/>
        <v/>
      </c>
    </row>
    <row r="706" spans="55:59" x14ac:dyDescent="0.2">
      <c r="BC706" s="38"/>
      <c r="BD706" s="38"/>
      <c r="BE706" s="38"/>
      <c r="BF706" s="38"/>
      <c r="BG706" s="117" t="str">
        <f t="shared" si="258"/>
        <v/>
      </c>
    </row>
    <row r="707" spans="55:59" x14ac:dyDescent="0.2">
      <c r="BC707" s="38"/>
      <c r="BD707" s="38"/>
      <c r="BE707" s="38"/>
      <c r="BF707" s="38"/>
      <c r="BG707" s="117" t="str">
        <f t="shared" si="258"/>
        <v/>
      </c>
    </row>
    <row r="708" spans="55:59" x14ac:dyDescent="0.2">
      <c r="BC708" s="38"/>
      <c r="BD708" s="38"/>
      <c r="BE708" s="38"/>
      <c r="BF708" s="38"/>
      <c r="BG708" s="117" t="str">
        <f t="shared" si="258"/>
        <v/>
      </c>
    </row>
    <row r="709" spans="55:59" x14ac:dyDescent="0.2">
      <c r="BC709" s="38"/>
      <c r="BD709" s="38"/>
      <c r="BE709" s="38"/>
      <c r="BF709" s="38"/>
      <c r="BG709" s="117" t="str">
        <f t="shared" si="258"/>
        <v/>
      </c>
    </row>
    <row r="710" spans="55:59" x14ac:dyDescent="0.2">
      <c r="BC710" s="38"/>
      <c r="BD710" s="38"/>
      <c r="BE710" s="38"/>
      <c r="BF710" s="38"/>
      <c r="BG710" s="117" t="str">
        <f t="shared" si="258"/>
        <v/>
      </c>
    </row>
    <row r="711" spans="55:59" x14ac:dyDescent="0.2">
      <c r="BC711" s="38"/>
      <c r="BD711" s="38"/>
      <c r="BE711" s="38"/>
      <c r="BF711" s="38"/>
      <c r="BG711" s="117" t="str">
        <f t="shared" si="258"/>
        <v/>
      </c>
    </row>
    <row r="712" spans="55:59" x14ac:dyDescent="0.2">
      <c r="BC712" s="38"/>
      <c r="BD712" s="38"/>
      <c r="BE712" s="38"/>
      <c r="BF712" s="38"/>
      <c r="BG712" s="117" t="str">
        <f t="shared" si="258"/>
        <v/>
      </c>
    </row>
    <row r="713" spans="55:59" x14ac:dyDescent="0.2">
      <c r="BC713" s="38"/>
      <c r="BD713" s="38"/>
      <c r="BE713" s="38"/>
      <c r="BF713" s="38"/>
      <c r="BG713" s="117" t="str">
        <f t="shared" ref="BG713:BG776" si="259">CONCATENATE(BC713,BD713,BE713,BF713)</f>
        <v/>
      </c>
    </row>
    <row r="714" spans="55:59" x14ac:dyDescent="0.2">
      <c r="BC714" s="38"/>
      <c r="BD714" s="38"/>
      <c r="BE714" s="38"/>
      <c r="BF714" s="38"/>
      <c r="BG714" s="117" t="str">
        <f t="shared" si="259"/>
        <v/>
      </c>
    </row>
    <row r="715" spans="55:59" x14ac:dyDescent="0.2">
      <c r="BC715" s="38"/>
      <c r="BD715" s="38"/>
      <c r="BE715" s="38"/>
      <c r="BF715" s="38"/>
      <c r="BG715" s="117" t="str">
        <f t="shared" si="259"/>
        <v/>
      </c>
    </row>
    <row r="716" spans="55:59" x14ac:dyDescent="0.2">
      <c r="BC716" s="38"/>
      <c r="BD716" s="38"/>
      <c r="BE716" s="38"/>
      <c r="BF716" s="38"/>
      <c r="BG716" s="117" t="str">
        <f t="shared" si="259"/>
        <v/>
      </c>
    </row>
    <row r="717" spans="55:59" x14ac:dyDescent="0.2">
      <c r="BC717" s="38"/>
      <c r="BD717" s="38"/>
      <c r="BE717" s="38"/>
      <c r="BF717" s="38"/>
      <c r="BG717" s="117" t="str">
        <f t="shared" si="259"/>
        <v/>
      </c>
    </row>
    <row r="718" spans="55:59" x14ac:dyDescent="0.2">
      <c r="BC718" s="38"/>
      <c r="BD718" s="38"/>
      <c r="BE718" s="38"/>
      <c r="BF718" s="38"/>
      <c r="BG718" s="117" t="str">
        <f t="shared" si="259"/>
        <v/>
      </c>
    </row>
    <row r="719" spans="55:59" x14ac:dyDescent="0.2">
      <c r="BC719" s="38"/>
      <c r="BD719" s="38"/>
      <c r="BE719" s="38"/>
      <c r="BF719" s="38"/>
      <c r="BG719" s="117" t="str">
        <f t="shared" si="259"/>
        <v/>
      </c>
    </row>
    <row r="720" spans="55:59" x14ac:dyDescent="0.2">
      <c r="BC720" s="38"/>
      <c r="BD720" s="38"/>
      <c r="BE720" s="38"/>
      <c r="BF720" s="38"/>
      <c r="BG720" s="117" t="str">
        <f t="shared" si="259"/>
        <v/>
      </c>
    </row>
    <row r="721" spans="55:59" x14ac:dyDescent="0.2">
      <c r="BC721" s="38"/>
      <c r="BD721" s="38"/>
      <c r="BE721" s="38"/>
      <c r="BF721" s="38"/>
      <c r="BG721" s="117" t="str">
        <f t="shared" si="259"/>
        <v/>
      </c>
    </row>
    <row r="722" spans="55:59" x14ac:dyDescent="0.2">
      <c r="BC722" s="38"/>
      <c r="BD722" s="38"/>
      <c r="BE722" s="38"/>
      <c r="BF722" s="38"/>
      <c r="BG722" s="117" t="str">
        <f t="shared" si="259"/>
        <v/>
      </c>
    </row>
    <row r="723" spans="55:59" x14ac:dyDescent="0.2">
      <c r="BC723" s="38"/>
      <c r="BD723" s="38"/>
      <c r="BE723" s="38"/>
      <c r="BF723" s="38"/>
      <c r="BG723" s="117" t="str">
        <f t="shared" si="259"/>
        <v/>
      </c>
    </row>
    <row r="724" spans="55:59" x14ac:dyDescent="0.2">
      <c r="BC724" s="38"/>
      <c r="BD724" s="38"/>
      <c r="BE724" s="38"/>
      <c r="BF724" s="38"/>
      <c r="BG724" s="117" t="str">
        <f t="shared" si="259"/>
        <v/>
      </c>
    </row>
    <row r="725" spans="55:59" x14ac:dyDescent="0.2">
      <c r="BC725" s="38"/>
      <c r="BD725" s="38"/>
      <c r="BE725" s="38"/>
      <c r="BF725" s="38"/>
      <c r="BG725" s="117" t="str">
        <f t="shared" si="259"/>
        <v/>
      </c>
    </row>
    <row r="726" spans="55:59" x14ac:dyDescent="0.2">
      <c r="BC726" s="38"/>
      <c r="BD726" s="38"/>
      <c r="BE726" s="38"/>
      <c r="BF726" s="38"/>
      <c r="BG726" s="117" t="str">
        <f t="shared" si="259"/>
        <v/>
      </c>
    </row>
    <row r="727" spans="55:59" x14ac:dyDescent="0.2">
      <c r="BC727" s="38"/>
      <c r="BD727" s="38"/>
      <c r="BE727" s="38"/>
      <c r="BF727" s="38"/>
      <c r="BG727" s="117" t="str">
        <f t="shared" si="259"/>
        <v/>
      </c>
    </row>
    <row r="728" spans="55:59" x14ac:dyDescent="0.2">
      <c r="BC728" s="38"/>
      <c r="BD728" s="38"/>
      <c r="BE728" s="38"/>
      <c r="BF728" s="38"/>
      <c r="BG728" s="117" t="str">
        <f t="shared" si="259"/>
        <v/>
      </c>
    </row>
    <row r="729" spans="55:59" x14ac:dyDescent="0.2">
      <c r="BC729" s="38"/>
      <c r="BD729" s="38"/>
      <c r="BE729" s="38"/>
      <c r="BF729" s="38"/>
      <c r="BG729" s="117" t="str">
        <f t="shared" si="259"/>
        <v/>
      </c>
    </row>
    <row r="730" spans="55:59" x14ac:dyDescent="0.2">
      <c r="BC730" s="38"/>
      <c r="BD730" s="38"/>
      <c r="BE730" s="38"/>
      <c r="BF730" s="38"/>
      <c r="BG730" s="117" t="str">
        <f t="shared" si="259"/>
        <v/>
      </c>
    </row>
    <row r="731" spans="55:59" x14ac:dyDescent="0.2">
      <c r="BC731" s="38"/>
      <c r="BD731" s="38"/>
      <c r="BE731" s="38"/>
      <c r="BF731" s="38"/>
      <c r="BG731" s="117" t="str">
        <f t="shared" si="259"/>
        <v/>
      </c>
    </row>
    <row r="732" spans="55:59" x14ac:dyDescent="0.2">
      <c r="BC732" s="38"/>
      <c r="BD732" s="38"/>
      <c r="BE732" s="38"/>
      <c r="BF732" s="38"/>
      <c r="BG732" s="117" t="str">
        <f t="shared" si="259"/>
        <v/>
      </c>
    </row>
    <row r="733" spans="55:59" x14ac:dyDescent="0.2">
      <c r="BC733" s="38"/>
      <c r="BD733" s="38"/>
      <c r="BE733" s="38"/>
      <c r="BF733" s="38"/>
      <c r="BG733" s="117" t="str">
        <f t="shared" si="259"/>
        <v/>
      </c>
    </row>
    <row r="734" spans="55:59" x14ac:dyDescent="0.2">
      <c r="BC734" s="38"/>
      <c r="BD734" s="38"/>
      <c r="BE734" s="38"/>
      <c r="BF734" s="38"/>
      <c r="BG734" s="117" t="str">
        <f t="shared" si="259"/>
        <v/>
      </c>
    </row>
    <row r="735" spans="55:59" x14ac:dyDescent="0.2">
      <c r="BC735" s="38"/>
      <c r="BD735" s="38"/>
      <c r="BE735" s="38"/>
      <c r="BF735" s="38"/>
      <c r="BG735" s="117" t="str">
        <f t="shared" si="259"/>
        <v/>
      </c>
    </row>
    <row r="736" spans="55:59" x14ac:dyDescent="0.2">
      <c r="BC736" s="38"/>
      <c r="BD736" s="38"/>
      <c r="BE736" s="38"/>
      <c r="BF736" s="38"/>
      <c r="BG736" s="117" t="str">
        <f t="shared" si="259"/>
        <v/>
      </c>
    </row>
    <row r="737" spans="55:59" x14ac:dyDescent="0.2">
      <c r="BC737" s="38"/>
      <c r="BD737" s="38"/>
      <c r="BE737" s="38"/>
      <c r="BF737" s="38"/>
      <c r="BG737" s="117" t="str">
        <f t="shared" si="259"/>
        <v/>
      </c>
    </row>
    <row r="738" spans="55:59" x14ac:dyDescent="0.2">
      <c r="BC738" s="38"/>
      <c r="BD738" s="38"/>
      <c r="BE738" s="38"/>
      <c r="BF738" s="38"/>
      <c r="BG738" s="117" t="str">
        <f t="shared" si="259"/>
        <v/>
      </c>
    </row>
    <row r="739" spans="55:59" x14ac:dyDescent="0.2">
      <c r="BC739" s="38"/>
      <c r="BD739" s="38"/>
      <c r="BE739" s="38"/>
      <c r="BF739" s="38"/>
      <c r="BG739" s="117" t="str">
        <f t="shared" si="259"/>
        <v/>
      </c>
    </row>
    <row r="740" spans="55:59" x14ac:dyDescent="0.2">
      <c r="BC740" s="38"/>
      <c r="BD740" s="38"/>
      <c r="BE740" s="38"/>
      <c r="BF740" s="38"/>
      <c r="BG740" s="117" t="str">
        <f t="shared" si="259"/>
        <v/>
      </c>
    </row>
    <row r="741" spans="55:59" x14ac:dyDescent="0.2">
      <c r="BC741" s="38"/>
      <c r="BD741" s="38"/>
      <c r="BE741" s="38"/>
      <c r="BF741" s="38"/>
      <c r="BG741" s="117" t="str">
        <f t="shared" si="259"/>
        <v/>
      </c>
    </row>
    <row r="742" spans="55:59" x14ac:dyDescent="0.2">
      <c r="BC742" s="38"/>
      <c r="BD742" s="38"/>
      <c r="BE742" s="38"/>
      <c r="BF742" s="38"/>
      <c r="BG742" s="117" t="str">
        <f t="shared" si="259"/>
        <v/>
      </c>
    </row>
    <row r="743" spans="55:59" x14ac:dyDescent="0.2">
      <c r="BC743" s="38"/>
      <c r="BD743" s="38"/>
      <c r="BE743" s="38"/>
      <c r="BF743" s="38"/>
      <c r="BG743" s="117" t="str">
        <f t="shared" si="259"/>
        <v/>
      </c>
    </row>
    <row r="744" spans="55:59" x14ac:dyDescent="0.2">
      <c r="BC744" s="38"/>
      <c r="BD744" s="38"/>
      <c r="BE744" s="38"/>
      <c r="BF744" s="38"/>
      <c r="BG744" s="117" t="str">
        <f t="shared" si="259"/>
        <v/>
      </c>
    </row>
    <row r="745" spans="55:59" x14ac:dyDescent="0.2">
      <c r="BC745" s="38"/>
      <c r="BD745" s="38"/>
      <c r="BE745" s="38"/>
      <c r="BF745" s="38"/>
      <c r="BG745" s="117" t="str">
        <f t="shared" si="259"/>
        <v/>
      </c>
    </row>
    <row r="746" spans="55:59" x14ac:dyDescent="0.2">
      <c r="BC746" s="38"/>
      <c r="BD746" s="38"/>
      <c r="BE746" s="38"/>
      <c r="BF746" s="38"/>
      <c r="BG746" s="117" t="str">
        <f t="shared" si="259"/>
        <v/>
      </c>
    </row>
    <row r="747" spans="55:59" x14ac:dyDescent="0.2">
      <c r="BC747" s="38"/>
      <c r="BD747" s="38"/>
      <c r="BE747" s="38"/>
      <c r="BF747" s="38"/>
      <c r="BG747" s="117" t="str">
        <f t="shared" si="259"/>
        <v/>
      </c>
    </row>
    <row r="748" spans="55:59" x14ac:dyDescent="0.2">
      <c r="BC748" s="38"/>
      <c r="BD748" s="38"/>
      <c r="BE748" s="38"/>
      <c r="BF748" s="38"/>
      <c r="BG748" s="117" t="str">
        <f t="shared" si="259"/>
        <v/>
      </c>
    </row>
    <row r="749" spans="55:59" x14ac:dyDescent="0.2">
      <c r="BC749" s="38"/>
      <c r="BD749" s="38"/>
      <c r="BE749" s="38"/>
      <c r="BF749" s="38"/>
      <c r="BG749" s="117" t="str">
        <f t="shared" si="259"/>
        <v/>
      </c>
    </row>
    <row r="750" spans="55:59" x14ac:dyDescent="0.2">
      <c r="BC750" s="38"/>
      <c r="BD750" s="38"/>
      <c r="BE750" s="38"/>
      <c r="BF750" s="38"/>
      <c r="BG750" s="117" t="str">
        <f t="shared" si="259"/>
        <v/>
      </c>
    </row>
    <row r="751" spans="55:59" x14ac:dyDescent="0.2">
      <c r="BC751" s="38"/>
      <c r="BD751" s="38"/>
      <c r="BE751" s="38"/>
      <c r="BF751" s="38"/>
      <c r="BG751" s="117" t="str">
        <f t="shared" si="259"/>
        <v/>
      </c>
    </row>
    <row r="752" spans="55:59" x14ac:dyDescent="0.2">
      <c r="BC752" s="38"/>
      <c r="BD752" s="38"/>
      <c r="BE752" s="38"/>
      <c r="BF752" s="38"/>
      <c r="BG752" s="117" t="str">
        <f t="shared" si="259"/>
        <v/>
      </c>
    </row>
    <row r="753" spans="55:59" x14ac:dyDescent="0.2">
      <c r="BC753" s="38"/>
      <c r="BD753" s="38"/>
      <c r="BE753" s="38"/>
      <c r="BF753" s="38"/>
      <c r="BG753" s="117" t="str">
        <f t="shared" si="259"/>
        <v/>
      </c>
    </row>
    <row r="754" spans="55:59" x14ac:dyDescent="0.2">
      <c r="BC754" s="38"/>
      <c r="BD754" s="38"/>
      <c r="BE754" s="38"/>
      <c r="BF754" s="38"/>
      <c r="BG754" s="117" t="str">
        <f t="shared" si="259"/>
        <v/>
      </c>
    </row>
    <row r="755" spans="55:59" x14ac:dyDescent="0.2">
      <c r="BC755" s="38"/>
      <c r="BD755" s="38"/>
      <c r="BE755" s="38"/>
      <c r="BF755" s="38"/>
      <c r="BG755" s="117" t="str">
        <f t="shared" si="259"/>
        <v/>
      </c>
    </row>
    <row r="756" spans="55:59" x14ac:dyDescent="0.2">
      <c r="BC756" s="38"/>
      <c r="BD756" s="38"/>
      <c r="BE756" s="38"/>
      <c r="BF756" s="38"/>
      <c r="BG756" s="117" t="str">
        <f t="shared" si="259"/>
        <v/>
      </c>
    </row>
    <row r="757" spans="55:59" x14ac:dyDescent="0.2">
      <c r="BC757" s="38"/>
      <c r="BD757" s="38"/>
      <c r="BE757" s="38"/>
      <c r="BF757" s="38"/>
      <c r="BG757" s="117" t="str">
        <f t="shared" si="259"/>
        <v/>
      </c>
    </row>
    <row r="758" spans="55:59" x14ac:dyDescent="0.2">
      <c r="BC758" s="38"/>
      <c r="BD758" s="38"/>
      <c r="BE758" s="38"/>
      <c r="BF758" s="38"/>
      <c r="BG758" s="117" t="str">
        <f t="shared" si="259"/>
        <v/>
      </c>
    </row>
    <row r="759" spans="55:59" x14ac:dyDescent="0.2">
      <c r="BC759" s="38"/>
      <c r="BD759" s="38"/>
      <c r="BE759" s="38"/>
      <c r="BF759" s="38"/>
      <c r="BG759" s="117" t="str">
        <f t="shared" si="259"/>
        <v/>
      </c>
    </row>
    <row r="760" spans="55:59" x14ac:dyDescent="0.2">
      <c r="BC760" s="38"/>
      <c r="BD760" s="38"/>
      <c r="BE760" s="38"/>
      <c r="BF760" s="38"/>
      <c r="BG760" s="117" t="str">
        <f t="shared" si="259"/>
        <v/>
      </c>
    </row>
    <row r="761" spans="55:59" x14ac:dyDescent="0.2">
      <c r="BC761" s="38"/>
      <c r="BD761" s="38"/>
      <c r="BE761" s="38"/>
      <c r="BF761" s="38"/>
      <c r="BG761" s="117" t="str">
        <f t="shared" si="259"/>
        <v/>
      </c>
    </row>
    <row r="762" spans="55:59" x14ac:dyDescent="0.2">
      <c r="BC762" s="38"/>
      <c r="BD762" s="38"/>
      <c r="BE762" s="38"/>
      <c r="BF762" s="38"/>
      <c r="BG762" s="117" t="str">
        <f t="shared" si="259"/>
        <v/>
      </c>
    </row>
    <row r="763" spans="55:59" x14ac:dyDescent="0.2">
      <c r="BC763" s="38"/>
      <c r="BD763" s="38"/>
      <c r="BE763" s="38"/>
      <c r="BF763" s="38"/>
      <c r="BG763" s="117" t="str">
        <f t="shared" si="259"/>
        <v/>
      </c>
    </row>
    <row r="764" spans="55:59" x14ac:dyDescent="0.2">
      <c r="BC764" s="38"/>
      <c r="BD764" s="38"/>
      <c r="BE764" s="38"/>
      <c r="BF764" s="38"/>
      <c r="BG764" s="117" t="str">
        <f t="shared" si="259"/>
        <v/>
      </c>
    </row>
    <row r="765" spans="55:59" x14ac:dyDescent="0.2">
      <c r="BC765" s="38"/>
      <c r="BD765" s="38"/>
      <c r="BE765" s="38"/>
      <c r="BF765" s="38"/>
      <c r="BG765" s="117" t="str">
        <f t="shared" si="259"/>
        <v/>
      </c>
    </row>
    <row r="766" spans="55:59" x14ac:dyDescent="0.2">
      <c r="BC766" s="38"/>
      <c r="BD766" s="38"/>
      <c r="BE766" s="38"/>
      <c r="BF766" s="38"/>
      <c r="BG766" s="117" t="str">
        <f t="shared" si="259"/>
        <v/>
      </c>
    </row>
    <row r="767" spans="55:59" x14ac:dyDescent="0.2">
      <c r="BC767" s="38"/>
      <c r="BD767" s="38"/>
      <c r="BE767" s="38"/>
      <c r="BF767" s="38"/>
      <c r="BG767" s="117" t="str">
        <f t="shared" si="259"/>
        <v/>
      </c>
    </row>
    <row r="768" spans="55:59" x14ac:dyDescent="0.2">
      <c r="BC768" s="38"/>
      <c r="BD768" s="38"/>
      <c r="BE768" s="38"/>
      <c r="BF768" s="38"/>
      <c r="BG768" s="117" t="str">
        <f t="shared" si="259"/>
        <v/>
      </c>
    </row>
    <row r="769" spans="55:59" x14ac:dyDescent="0.2">
      <c r="BC769" s="38"/>
      <c r="BD769" s="38"/>
      <c r="BE769" s="38"/>
      <c r="BF769" s="38"/>
      <c r="BG769" s="117" t="str">
        <f t="shared" si="259"/>
        <v/>
      </c>
    </row>
    <row r="770" spans="55:59" x14ac:dyDescent="0.2">
      <c r="BC770" s="38"/>
      <c r="BD770" s="38"/>
      <c r="BE770" s="38"/>
      <c r="BF770" s="38"/>
      <c r="BG770" s="117" t="str">
        <f t="shared" si="259"/>
        <v/>
      </c>
    </row>
    <row r="771" spans="55:59" x14ac:dyDescent="0.2">
      <c r="BC771" s="38"/>
      <c r="BD771" s="38"/>
      <c r="BE771" s="38"/>
      <c r="BF771" s="38"/>
      <c r="BG771" s="117" t="str">
        <f t="shared" si="259"/>
        <v/>
      </c>
    </row>
    <row r="772" spans="55:59" x14ac:dyDescent="0.2">
      <c r="BC772" s="38"/>
      <c r="BD772" s="38"/>
      <c r="BE772" s="38"/>
      <c r="BF772" s="38"/>
      <c r="BG772" s="117" t="str">
        <f t="shared" si="259"/>
        <v/>
      </c>
    </row>
    <row r="773" spans="55:59" x14ac:dyDescent="0.2">
      <c r="BC773" s="38"/>
      <c r="BD773" s="38"/>
      <c r="BE773" s="38"/>
      <c r="BF773" s="38"/>
      <c r="BG773" s="117" t="str">
        <f t="shared" si="259"/>
        <v/>
      </c>
    </row>
    <row r="774" spans="55:59" x14ac:dyDescent="0.2">
      <c r="BC774" s="38"/>
      <c r="BD774" s="38"/>
      <c r="BE774" s="38"/>
      <c r="BF774" s="38"/>
      <c r="BG774" s="117" t="str">
        <f t="shared" si="259"/>
        <v/>
      </c>
    </row>
    <row r="775" spans="55:59" x14ac:dyDescent="0.2">
      <c r="BC775" s="38"/>
      <c r="BD775" s="38"/>
      <c r="BE775" s="38"/>
      <c r="BF775" s="38"/>
      <c r="BG775" s="117" t="str">
        <f t="shared" si="259"/>
        <v/>
      </c>
    </row>
    <row r="776" spans="55:59" x14ac:dyDescent="0.2">
      <c r="BC776" s="38"/>
      <c r="BD776" s="38"/>
      <c r="BE776" s="38"/>
      <c r="BF776" s="38"/>
      <c r="BG776" s="117" t="str">
        <f t="shared" si="259"/>
        <v/>
      </c>
    </row>
    <row r="777" spans="55:59" x14ac:dyDescent="0.2">
      <c r="BC777" s="38"/>
      <c r="BD777" s="38"/>
      <c r="BE777" s="38"/>
      <c r="BF777" s="38"/>
      <c r="BG777" s="117" t="str">
        <f t="shared" ref="BG777:BG840" si="260">CONCATENATE(BC777,BD777,BE777,BF777)</f>
        <v/>
      </c>
    </row>
    <row r="778" spans="55:59" x14ac:dyDescent="0.2">
      <c r="BC778" s="38"/>
      <c r="BD778" s="38"/>
      <c r="BE778" s="38"/>
      <c r="BF778" s="38"/>
      <c r="BG778" s="117" t="str">
        <f t="shared" si="260"/>
        <v/>
      </c>
    </row>
    <row r="779" spans="55:59" x14ac:dyDescent="0.2">
      <c r="BC779" s="38"/>
      <c r="BD779" s="38"/>
      <c r="BE779" s="38"/>
      <c r="BF779" s="38"/>
      <c r="BG779" s="117" t="str">
        <f t="shared" si="260"/>
        <v/>
      </c>
    </row>
    <row r="780" spans="55:59" x14ac:dyDescent="0.2">
      <c r="BC780" s="38"/>
      <c r="BD780" s="38"/>
      <c r="BE780" s="38"/>
      <c r="BF780" s="38"/>
      <c r="BG780" s="117" t="str">
        <f t="shared" si="260"/>
        <v/>
      </c>
    </row>
    <row r="781" spans="55:59" x14ac:dyDescent="0.2">
      <c r="BC781" s="38"/>
      <c r="BD781" s="38"/>
      <c r="BE781" s="38"/>
      <c r="BF781" s="38"/>
      <c r="BG781" s="117" t="str">
        <f t="shared" si="260"/>
        <v/>
      </c>
    </row>
    <row r="782" spans="55:59" x14ac:dyDescent="0.2">
      <c r="BC782" s="38"/>
      <c r="BD782" s="38"/>
      <c r="BE782" s="38"/>
      <c r="BF782" s="38"/>
      <c r="BG782" s="117" t="str">
        <f t="shared" si="260"/>
        <v/>
      </c>
    </row>
    <row r="783" spans="55:59" x14ac:dyDescent="0.2">
      <c r="BC783" s="38"/>
      <c r="BD783" s="38"/>
      <c r="BE783" s="38"/>
      <c r="BF783" s="38"/>
      <c r="BG783" s="117" t="str">
        <f t="shared" si="260"/>
        <v/>
      </c>
    </row>
    <row r="784" spans="55:59" x14ac:dyDescent="0.2">
      <c r="BC784" s="38"/>
      <c r="BD784" s="38"/>
      <c r="BE784" s="38"/>
      <c r="BF784" s="38"/>
      <c r="BG784" s="117" t="str">
        <f t="shared" si="260"/>
        <v/>
      </c>
    </row>
    <row r="785" spans="55:59" x14ac:dyDescent="0.2">
      <c r="BC785" s="38"/>
      <c r="BD785" s="38"/>
      <c r="BE785" s="38"/>
      <c r="BF785" s="38"/>
      <c r="BG785" s="117" t="str">
        <f t="shared" si="260"/>
        <v/>
      </c>
    </row>
    <row r="786" spans="55:59" x14ac:dyDescent="0.2">
      <c r="BC786" s="38"/>
      <c r="BD786" s="38"/>
      <c r="BE786" s="38"/>
      <c r="BF786" s="38"/>
      <c r="BG786" s="117" t="str">
        <f t="shared" si="260"/>
        <v/>
      </c>
    </row>
    <row r="787" spans="55:59" x14ac:dyDescent="0.2">
      <c r="BC787" s="38"/>
      <c r="BD787" s="38"/>
      <c r="BE787" s="38"/>
      <c r="BF787" s="38"/>
      <c r="BG787" s="117" t="str">
        <f t="shared" si="260"/>
        <v/>
      </c>
    </row>
    <row r="788" spans="55:59" x14ac:dyDescent="0.2">
      <c r="BC788" s="38"/>
      <c r="BD788" s="38"/>
      <c r="BE788" s="38"/>
      <c r="BF788" s="38"/>
      <c r="BG788" s="117" t="str">
        <f t="shared" si="260"/>
        <v/>
      </c>
    </row>
    <row r="789" spans="55:59" x14ac:dyDescent="0.2">
      <c r="BC789" s="38"/>
      <c r="BD789" s="38"/>
      <c r="BE789" s="38"/>
      <c r="BF789" s="38"/>
      <c r="BG789" s="117" t="str">
        <f t="shared" si="260"/>
        <v/>
      </c>
    </row>
    <row r="790" spans="55:59" x14ac:dyDescent="0.2">
      <c r="BC790" s="38"/>
      <c r="BD790" s="38"/>
      <c r="BE790" s="38"/>
      <c r="BF790" s="38"/>
      <c r="BG790" s="117" t="str">
        <f t="shared" si="260"/>
        <v/>
      </c>
    </row>
    <row r="791" spans="55:59" x14ac:dyDescent="0.2">
      <c r="BC791" s="38"/>
      <c r="BD791" s="38"/>
      <c r="BE791" s="38"/>
      <c r="BF791" s="38"/>
      <c r="BG791" s="117" t="str">
        <f t="shared" si="260"/>
        <v/>
      </c>
    </row>
    <row r="792" spans="55:59" x14ac:dyDescent="0.2">
      <c r="BC792" s="38"/>
      <c r="BD792" s="38"/>
      <c r="BE792" s="38"/>
      <c r="BF792" s="38"/>
      <c r="BG792" s="117" t="str">
        <f t="shared" si="260"/>
        <v/>
      </c>
    </row>
    <row r="793" spans="55:59" x14ac:dyDescent="0.2">
      <c r="BC793" s="38"/>
      <c r="BD793" s="38"/>
      <c r="BE793" s="38"/>
      <c r="BF793" s="38"/>
      <c r="BG793" s="117" t="str">
        <f t="shared" si="260"/>
        <v/>
      </c>
    </row>
    <row r="794" spans="55:59" x14ac:dyDescent="0.2">
      <c r="BC794" s="38"/>
      <c r="BD794" s="38"/>
      <c r="BE794" s="38"/>
      <c r="BF794" s="38"/>
      <c r="BG794" s="117" t="str">
        <f t="shared" si="260"/>
        <v/>
      </c>
    </row>
    <row r="795" spans="55:59" x14ac:dyDescent="0.2">
      <c r="BC795" s="38"/>
      <c r="BD795" s="38"/>
      <c r="BE795" s="38"/>
      <c r="BF795" s="38"/>
      <c r="BG795" s="117" t="str">
        <f t="shared" si="260"/>
        <v/>
      </c>
    </row>
    <row r="796" spans="55:59" x14ac:dyDescent="0.2">
      <c r="BC796" s="38"/>
      <c r="BD796" s="38"/>
      <c r="BE796" s="38"/>
      <c r="BF796" s="38"/>
      <c r="BG796" s="117" t="str">
        <f t="shared" si="260"/>
        <v/>
      </c>
    </row>
    <row r="797" spans="55:59" x14ac:dyDescent="0.2">
      <c r="BC797" s="38"/>
      <c r="BD797" s="38"/>
      <c r="BE797" s="38"/>
      <c r="BF797" s="38"/>
      <c r="BG797" s="117" t="str">
        <f t="shared" si="260"/>
        <v/>
      </c>
    </row>
    <row r="798" spans="55:59" x14ac:dyDescent="0.2">
      <c r="BC798" s="38"/>
      <c r="BD798" s="38"/>
      <c r="BE798" s="38"/>
      <c r="BF798" s="38"/>
      <c r="BG798" s="117" t="str">
        <f t="shared" si="260"/>
        <v/>
      </c>
    </row>
    <row r="799" spans="55:59" x14ac:dyDescent="0.2">
      <c r="BC799" s="38"/>
      <c r="BD799" s="38"/>
      <c r="BE799" s="38"/>
      <c r="BF799" s="38"/>
      <c r="BG799" s="117" t="str">
        <f t="shared" si="260"/>
        <v/>
      </c>
    </row>
    <row r="800" spans="55:59" x14ac:dyDescent="0.2">
      <c r="BC800" s="38"/>
      <c r="BD800" s="38"/>
      <c r="BE800" s="38"/>
      <c r="BF800" s="38"/>
      <c r="BG800" s="117" t="str">
        <f t="shared" si="260"/>
        <v/>
      </c>
    </row>
    <row r="801" spans="55:59" x14ac:dyDescent="0.2">
      <c r="BC801" s="38"/>
      <c r="BD801" s="38"/>
      <c r="BE801" s="38"/>
      <c r="BF801" s="38"/>
      <c r="BG801" s="117" t="str">
        <f t="shared" si="260"/>
        <v/>
      </c>
    </row>
    <row r="802" spans="55:59" x14ac:dyDescent="0.2">
      <c r="BC802" s="38"/>
      <c r="BD802" s="38"/>
      <c r="BE802" s="38"/>
      <c r="BF802" s="38"/>
      <c r="BG802" s="117" t="str">
        <f t="shared" si="260"/>
        <v/>
      </c>
    </row>
    <row r="803" spans="55:59" x14ac:dyDescent="0.2">
      <c r="BC803" s="38"/>
      <c r="BD803" s="38"/>
      <c r="BE803" s="38"/>
      <c r="BF803" s="38"/>
      <c r="BG803" s="117" t="str">
        <f t="shared" si="260"/>
        <v/>
      </c>
    </row>
    <row r="804" spans="55:59" x14ac:dyDescent="0.2">
      <c r="BC804" s="38"/>
      <c r="BD804" s="38"/>
      <c r="BE804" s="38"/>
      <c r="BF804" s="38"/>
      <c r="BG804" s="117" t="str">
        <f t="shared" si="260"/>
        <v/>
      </c>
    </row>
    <row r="805" spans="55:59" x14ac:dyDescent="0.2">
      <c r="BC805" s="38"/>
      <c r="BD805" s="38"/>
      <c r="BE805" s="38"/>
      <c r="BF805" s="38"/>
      <c r="BG805" s="117" t="str">
        <f t="shared" si="260"/>
        <v/>
      </c>
    </row>
    <row r="806" spans="55:59" x14ac:dyDescent="0.2">
      <c r="BC806" s="38"/>
      <c r="BD806" s="38"/>
      <c r="BE806" s="38"/>
      <c r="BF806" s="38"/>
      <c r="BG806" s="117" t="str">
        <f t="shared" si="260"/>
        <v/>
      </c>
    </row>
    <row r="807" spans="55:59" x14ac:dyDescent="0.2">
      <c r="BC807" s="38"/>
      <c r="BD807" s="38"/>
      <c r="BE807" s="38"/>
      <c r="BF807" s="38"/>
      <c r="BG807" s="117" t="str">
        <f t="shared" si="260"/>
        <v/>
      </c>
    </row>
    <row r="808" spans="55:59" x14ac:dyDescent="0.2">
      <c r="BC808" s="38"/>
      <c r="BD808" s="38"/>
      <c r="BE808" s="38"/>
      <c r="BF808" s="38"/>
      <c r="BG808" s="117" t="str">
        <f t="shared" si="260"/>
        <v/>
      </c>
    </row>
    <row r="809" spans="55:59" x14ac:dyDescent="0.2">
      <c r="BC809" s="38"/>
      <c r="BD809" s="38"/>
      <c r="BE809" s="38"/>
      <c r="BF809" s="38"/>
      <c r="BG809" s="117" t="str">
        <f t="shared" si="260"/>
        <v/>
      </c>
    </row>
    <row r="810" spans="55:59" x14ac:dyDescent="0.2">
      <c r="BC810" s="38"/>
      <c r="BD810" s="38"/>
      <c r="BE810" s="38"/>
      <c r="BF810" s="38"/>
      <c r="BG810" s="117" t="str">
        <f t="shared" si="260"/>
        <v/>
      </c>
    </row>
    <row r="811" spans="55:59" x14ac:dyDescent="0.2">
      <c r="BC811" s="38"/>
      <c r="BD811" s="38"/>
      <c r="BE811" s="38"/>
      <c r="BF811" s="38"/>
      <c r="BG811" s="117" t="str">
        <f t="shared" si="260"/>
        <v/>
      </c>
    </row>
    <row r="812" spans="55:59" x14ac:dyDescent="0.2">
      <c r="BC812" s="38"/>
      <c r="BD812" s="38"/>
      <c r="BE812" s="38"/>
      <c r="BF812" s="38"/>
      <c r="BG812" s="117" t="str">
        <f t="shared" si="260"/>
        <v/>
      </c>
    </row>
    <row r="813" spans="55:59" x14ac:dyDescent="0.2">
      <c r="BC813" s="38"/>
      <c r="BD813" s="38"/>
      <c r="BE813" s="38"/>
      <c r="BF813" s="38"/>
      <c r="BG813" s="117" t="str">
        <f t="shared" si="260"/>
        <v/>
      </c>
    </row>
    <row r="814" spans="55:59" x14ac:dyDescent="0.2">
      <c r="BC814" s="38"/>
      <c r="BD814" s="38"/>
      <c r="BE814" s="38"/>
      <c r="BF814" s="38"/>
      <c r="BG814" s="117" t="str">
        <f t="shared" si="260"/>
        <v/>
      </c>
    </row>
    <row r="815" spans="55:59" x14ac:dyDescent="0.2">
      <c r="BC815" s="38"/>
      <c r="BD815" s="38"/>
      <c r="BE815" s="38"/>
      <c r="BF815" s="38"/>
      <c r="BG815" s="117" t="str">
        <f t="shared" si="260"/>
        <v/>
      </c>
    </row>
    <row r="816" spans="55:59" x14ac:dyDescent="0.2">
      <c r="BC816" s="38"/>
      <c r="BD816" s="38"/>
      <c r="BE816" s="38"/>
      <c r="BF816" s="38"/>
      <c r="BG816" s="117" t="str">
        <f t="shared" si="260"/>
        <v/>
      </c>
    </row>
    <row r="817" spans="55:59" x14ac:dyDescent="0.2">
      <c r="BC817" s="38"/>
      <c r="BD817" s="38"/>
      <c r="BE817" s="38"/>
      <c r="BF817" s="38"/>
      <c r="BG817" s="117" t="str">
        <f t="shared" si="260"/>
        <v/>
      </c>
    </row>
    <row r="818" spans="55:59" x14ac:dyDescent="0.2">
      <c r="BC818" s="38"/>
      <c r="BD818" s="38"/>
      <c r="BE818" s="38"/>
      <c r="BF818" s="38"/>
      <c r="BG818" s="117" t="str">
        <f t="shared" si="260"/>
        <v/>
      </c>
    </row>
    <row r="819" spans="55:59" x14ac:dyDescent="0.2">
      <c r="BC819" s="38"/>
      <c r="BD819" s="38"/>
      <c r="BE819" s="38"/>
      <c r="BF819" s="38"/>
      <c r="BG819" s="117" t="str">
        <f t="shared" si="260"/>
        <v/>
      </c>
    </row>
    <row r="820" spans="55:59" x14ac:dyDescent="0.2">
      <c r="BC820" s="38"/>
      <c r="BD820" s="38"/>
      <c r="BE820" s="38"/>
      <c r="BF820" s="38"/>
      <c r="BG820" s="117" t="str">
        <f t="shared" si="260"/>
        <v/>
      </c>
    </row>
    <row r="821" spans="55:59" x14ac:dyDescent="0.2">
      <c r="BC821" s="38"/>
      <c r="BD821" s="38"/>
      <c r="BE821" s="38"/>
      <c r="BF821" s="38"/>
      <c r="BG821" s="117" t="str">
        <f t="shared" si="260"/>
        <v/>
      </c>
    </row>
    <row r="822" spans="55:59" x14ac:dyDescent="0.2">
      <c r="BC822" s="38"/>
      <c r="BD822" s="38"/>
      <c r="BE822" s="38"/>
      <c r="BF822" s="38"/>
      <c r="BG822" s="117" t="str">
        <f t="shared" si="260"/>
        <v/>
      </c>
    </row>
    <row r="823" spans="55:59" x14ac:dyDescent="0.2">
      <c r="BC823" s="38"/>
      <c r="BD823" s="38"/>
      <c r="BE823" s="38"/>
      <c r="BF823" s="38"/>
      <c r="BG823" s="117" t="str">
        <f t="shared" si="260"/>
        <v/>
      </c>
    </row>
    <row r="824" spans="55:59" x14ac:dyDescent="0.2">
      <c r="BC824" s="38"/>
      <c r="BD824" s="38"/>
      <c r="BE824" s="38"/>
      <c r="BF824" s="38"/>
      <c r="BG824" s="117" t="str">
        <f t="shared" si="260"/>
        <v/>
      </c>
    </row>
    <row r="825" spans="55:59" x14ac:dyDescent="0.2">
      <c r="BC825" s="38"/>
      <c r="BD825" s="38"/>
      <c r="BE825" s="38"/>
      <c r="BF825" s="38"/>
      <c r="BG825" s="117" t="str">
        <f t="shared" si="260"/>
        <v/>
      </c>
    </row>
    <row r="826" spans="55:59" x14ac:dyDescent="0.2">
      <c r="BC826" s="38"/>
      <c r="BD826" s="38"/>
      <c r="BE826" s="38"/>
      <c r="BF826" s="38"/>
      <c r="BG826" s="117" t="str">
        <f t="shared" si="260"/>
        <v/>
      </c>
    </row>
    <row r="827" spans="55:59" x14ac:dyDescent="0.2">
      <c r="BC827" s="38"/>
      <c r="BD827" s="38"/>
      <c r="BE827" s="38"/>
      <c r="BF827" s="38"/>
      <c r="BG827" s="117" t="str">
        <f t="shared" si="260"/>
        <v/>
      </c>
    </row>
    <row r="828" spans="55:59" x14ac:dyDescent="0.2">
      <c r="BC828" s="38"/>
      <c r="BD828" s="38"/>
      <c r="BE828" s="38"/>
      <c r="BF828" s="38"/>
      <c r="BG828" s="117" t="str">
        <f t="shared" si="260"/>
        <v/>
      </c>
    </row>
    <row r="829" spans="55:59" x14ac:dyDescent="0.2">
      <c r="BC829" s="38"/>
      <c r="BD829" s="38"/>
      <c r="BE829" s="38"/>
      <c r="BF829" s="38"/>
      <c r="BG829" s="117" t="str">
        <f t="shared" si="260"/>
        <v/>
      </c>
    </row>
    <row r="830" spans="55:59" x14ac:dyDescent="0.2">
      <c r="BC830" s="38"/>
      <c r="BD830" s="38"/>
      <c r="BE830" s="38"/>
      <c r="BF830" s="38"/>
      <c r="BG830" s="117" t="str">
        <f t="shared" si="260"/>
        <v/>
      </c>
    </row>
    <row r="831" spans="55:59" x14ac:dyDescent="0.2">
      <c r="BC831" s="38"/>
      <c r="BD831" s="38"/>
      <c r="BE831" s="38"/>
      <c r="BF831" s="38"/>
      <c r="BG831" s="117" t="str">
        <f t="shared" si="260"/>
        <v/>
      </c>
    </row>
    <row r="832" spans="55:59" x14ac:dyDescent="0.2">
      <c r="BC832" s="38"/>
      <c r="BD832" s="38"/>
      <c r="BE832" s="38"/>
      <c r="BF832" s="38"/>
      <c r="BG832" s="117" t="str">
        <f t="shared" si="260"/>
        <v/>
      </c>
    </row>
    <row r="833" spans="55:59" x14ac:dyDescent="0.2">
      <c r="BC833" s="38"/>
      <c r="BD833" s="38"/>
      <c r="BE833" s="38"/>
      <c r="BF833" s="38"/>
      <c r="BG833" s="117" t="str">
        <f t="shared" si="260"/>
        <v/>
      </c>
    </row>
    <row r="834" spans="55:59" x14ac:dyDescent="0.2">
      <c r="BC834" s="38"/>
      <c r="BD834" s="38"/>
      <c r="BE834" s="38"/>
      <c r="BF834" s="38"/>
      <c r="BG834" s="117" t="str">
        <f t="shared" si="260"/>
        <v/>
      </c>
    </row>
    <row r="835" spans="55:59" x14ac:dyDescent="0.2">
      <c r="BC835" s="38"/>
      <c r="BD835" s="38"/>
      <c r="BE835" s="38"/>
      <c r="BF835" s="38"/>
      <c r="BG835" s="117" t="str">
        <f t="shared" si="260"/>
        <v/>
      </c>
    </row>
    <row r="836" spans="55:59" x14ac:dyDescent="0.2">
      <c r="BC836" s="38"/>
      <c r="BD836" s="38"/>
      <c r="BE836" s="38"/>
      <c r="BF836" s="38"/>
      <c r="BG836" s="117" t="str">
        <f t="shared" si="260"/>
        <v/>
      </c>
    </row>
    <row r="837" spans="55:59" x14ac:dyDescent="0.2">
      <c r="BC837" s="38"/>
      <c r="BD837" s="38"/>
      <c r="BE837" s="38"/>
      <c r="BF837" s="38"/>
      <c r="BG837" s="117" t="str">
        <f t="shared" si="260"/>
        <v/>
      </c>
    </row>
    <row r="838" spans="55:59" x14ac:dyDescent="0.2">
      <c r="BC838" s="38"/>
      <c r="BD838" s="38"/>
      <c r="BE838" s="38"/>
      <c r="BF838" s="38"/>
      <c r="BG838" s="117" t="str">
        <f t="shared" si="260"/>
        <v/>
      </c>
    </row>
    <row r="839" spans="55:59" x14ac:dyDescent="0.2">
      <c r="BC839" s="38"/>
      <c r="BD839" s="38"/>
      <c r="BE839" s="38"/>
      <c r="BF839" s="38"/>
      <c r="BG839" s="117" t="str">
        <f t="shared" si="260"/>
        <v/>
      </c>
    </row>
    <row r="840" spans="55:59" x14ac:dyDescent="0.2">
      <c r="BC840" s="38"/>
      <c r="BD840" s="38"/>
      <c r="BE840" s="38"/>
      <c r="BF840" s="38"/>
      <c r="BG840" s="117" t="str">
        <f t="shared" si="260"/>
        <v/>
      </c>
    </row>
    <row r="841" spans="55:59" x14ac:dyDescent="0.2">
      <c r="BC841" s="38"/>
      <c r="BD841" s="38"/>
      <c r="BE841" s="38"/>
      <c r="BF841" s="38"/>
      <c r="BG841" s="117" t="str">
        <f t="shared" ref="BG841:BG872" si="261">CONCATENATE(BC841,BD841,BE841,BF841)</f>
        <v/>
      </c>
    </row>
    <row r="842" spans="55:59" x14ac:dyDescent="0.2">
      <c r="BC842" s="38"/>
      <c r="BD842" s="38"/>
      <c r="BE842" s="38"/>
      <c r="BF842" s="38"/>
      <c r="BG842" s="117" t="str">
        <f t="shared" si="261"/>
        <v/>
      </c>
    </row>
    <row r="843" spans="55:59" x14ac:dyDescent="0.2">
      <c r="BC843" s="38"/>
      <c r="BD843" s="38"/>
      <c r="BE843" s="38"/>
      <c r="BF843" s="38"/>
      <c r="BG843" s="117" t="str">
        <f t="shared" si="261"/>
        <v/>
      </c>
    </row>
    <row r="844" spans="55:59" x14ac:dyDescent="0.2">
      <c r="BC844" s="38"/>
      <c r="BD844" s="38"/>
      <c r="BE844" s="38"/>
      <c r="BF844" s="38"/>
      <c r="BG844" s="117" t="str">
        <f t="shared" si="261"/>
        <v/>
      </c>
    </row>
    <row r="845" spans="55:59" x14ac:dyDescent="0.2">
      <c r="BC845" s="38"/>
      <c r="BD845" s="38"/>
      <c r="BE845" s="38"/>
      <c r="BF845" s="38"/>
      <c r="BG845" s="117" t="str">
        <f t="shared" si="261"/>
        <v/>
      </c>
    </row>
    <row r="846" spans="55:59" x14ac:dyDescent="0.2">
      <c r="BC846" s="38"/>
      <c r="BD846" s="38"/>
      <c r="BE846" s="38"/>
      <c r="BF846" s="38"/>
      <c r="BG846" s="117" t="str">
        <f t="shared" si="261"/>
        <v/>
      </c>
    </row>
    <row r="847" spans="55:59" x14ac:dyDescent="0.2">
      <c r="BC847" s="38"/>
      <c r="BD847" s="38"/>
      <c r="BE847" s="38"/>
      <c r="BF847" s="38"/>
      <c r="BG847" s="117" t="str">
        <f t="shared" si="261"/>
        <v/>
      </c>
    </row>
    <row r="848" spans="55:59" x14ac:dyDescent="0.2">
      <c r="BC848" s="38"/>
      <c r="BD848" s="38"/>
      <c r="BE848" s="38"/>
      <c r="BF848" s="38"/>
      <c r="BG848" s="117" t="str">
        <f t="shared" si="261"/>
        <v/>
      </c>
    </row>
    <row r="849" spans="55:59" x14ac:dyDescent="0.2">
      <c r="BC849" s="38"/>
      <c r="BD849" s="38"/>
      <c r="BE849" s="38"/>
      <c r="BF849" s="38"/>
      <c r="BG849" s="117" t="str">
        <f t="shared" si="261"/>
        <v/>
      </c>
    </row>
    <row r="850" spans="55:59" x14ac:dyDescent="0.2">
      <c r="BC850" s="38"/>
      <c r="BD850" s="38"/>
      <c r="BE850" s="38"/>
      <c r="BF850" s="38"/>
      <c r="BG850" s="117" t="str">
        <f t="shared" si="261"/>
        <v/>
      </c>
    </row>
    <row r="851" spans="55:59" x14ac:dyDescent="0.2">
      <c r="BC851" s="38"/>
      <c r="BD851" s="38"/>
      <c r="BE851" s="38"/>
      <c r="BF851" s="38"/>
      <c r="BG851" s="117" t="str">
        <f t="shared" si="261"/>
        <v/>
      </c>
    </row>
    <row r="852" spans="55:59" x14ac:dyDescent="0.2">
      <c r="BC852" s="38"/>
      <c r="BD852" s="38"/>
      <c r="BE852" s="38"/>
      <c r="BF852" s="38"/>
      <c r="BG852" s="117" t="str">
        <f t="shared" si="261"/>
        <v/>
      </c>
    </row>
    <row r="853" spans="55:59" x14ac:dyDescent="0.2">
      <c r="BC853" s="38"/>
      <c r="BD853" s="38"/>
      <c r="BE853" s="38"/>
      <c r="BF853" s="38"/>
      <c r="BG853" s="117" t="str">
        <f t="shared" si="261"/>
        <v/>
      </c>
    </row>
    <row r="854" spans="55:59" x14ac:dyDescent="0.2">
      <c r="BC854" s="38"/>
      <c r="BD854" s="38"/>
      <c r="BE854" s="38"/>
      <c r="BF854" s="38"/>
      <c r="BG854" s="117" t="str">
        <f t="shared" si="261"/>
        <v/>
      </c>
    </row>
    <row r="855" spans="55:59" x14ac:dyDescent="0.2">
      <c r="BC855" s="38"/>
      <c r="BD855" s="38"/>
      <c r="BE855" s="38"/>
      <c r="BF855" s="38"/>
      <c r="BG855" s="117" t="str">
        <f t="shared" si="261"/>
        <v/>
      </c>
    </row>
    <row r="856" spans="55:59" x14ac:dyDescent="0.2">
      <c r="BC856" s="38"/>
      <c r="BD856" s="38"/>
      <c r="BE856" s="38"/>
      <c r="BF856" s="38"/>
      <c r="BG856" s="117" t="str">
        <f t="shared" si="261"/>
        <v/>
      </c>
    </row>
    <row r="857" spans="55:59" x14ac:dyDescent="0.2">
      <c r="BC857" s="38"/>
      <c r="BD857" s="38"/>
      <c r="BE857" s="38"/>
      <c r="BF857" s="38"/>
      <c r="BG857" s="117" t="str">
        <f t="shared" si="261"/>
        <v/>
      </c>
    </row>
    <row r="858" spans="55:59" x14ac:dyDescent="0.2">
      <c r="BC858" s="38"/>
      <c r="BD858" s="38"/>
      <c r="BE858" s="38"/>
      <c r="BF858" s="38"/>
      <c r="BG858" s="117" t="str">
        <f t="shared" si="261"/>
        <v/>
      </c>
    </row>
    <row r="859" spans="55:59" x14ac:dyDescent="0.2">
      <c r="BC859" s="38"/>
      <c r="BD859" s="38"/>
      <c r="BE859" s="38"/>
      <c r="BF859" s="38"/>
      <c r="BG859" s="117" t="str">
        <f t="shared" si="261"/>
        <v/>
      </c>
    </row>
    <row r="860" spans="55:59" x14ac:dyDescent="0.2">
      <c r="BC860" s="38"/>
      <c r="BD860" s="38"/>
      <c r="BE860" s="38"/>
      <c r="BF860" s="38"/>
      <c r="BG860" s="117" t="str">
        <f t="shared" si="261"/>
        <v/>
      </c>
    </row>
    <row r="861" spans="55:59" x14ac:dyDescent="0.2">
      <c r="BC861" s="38"/>
      <c r="BD861" s="38"/>
      <c r="BE861" s="38"/>
      <c r="BF861" s="38"/>
      <c r="BG861" s="117" t="str">
        <f t="shared" si="261"/>
        <v/>
      </c>
    </row>
    <row r="862" spans="55:59" x14ac:dyDescent="0.2">
      <c r="BC862" s="38"/>
      <c r="BD862" s="38"/>
      <c r="BE862" s="38"/>
      <c r="BF862" s="38"/>
      <c r="BG862" s="117" t="str">
        <f t="shared" si="261"/>
        <v/>
      </c>
    </row>
    <row r="863" spans="55:59" x14ac:dyDescent="0.2">
      <c r="BC863" s="38"/>
      <c r="BD863" s="38"/>
      <c r="BE863" s="38"/>
      <c r="BF863" s="38"/>
      <c r="BG863" s="117" t="str">
        <f t="shared" si="261"/>
        <v/>
      </c>
    </row>
    <row r="864" spans="55:59" x14ac:dyDescent="0.2">
      <c r="BC864" s="38"/>
      <c r="BD864" s="38"/>
      <c r="BE864" s="38"/>
      <c r="BF864" s="38"/>
      <c r="BG864" s="117" t="str">
        <f t="shared" si="261"/>
        <v/>
      </c>
    </row>
    <row r="865" spans="55:59" x14ac:dyDescent="0.2">
      <c r="BC865" s="38"/>
      <c r="BD865" s="38"/>
      <c r="BE865" s="38"/>
      <c r="BF865" s="38"/>
      <c r="BG865" s="117" t="str">
        <f t="shared" si="261"/>
        <v/>
      </c>
    </row>
    <row r="866" spans="55:59" x14ac:dyDescent="0.2">
      <c r="BC866" s="38"/>
      <c r="BD866" s="38"/>
      <c r="BE866" s="38"/>
      <c r="BF866" s="38"/>
      <c r="BG866" s="117" t="str">
        <f t="shared" si="261"/>
        <v/>
      </c>
    </row>
    <row r="867" spans="55:59" x14ac:dyDescent="0.2">
      <c r="BC867" s="38"/>
      <c r="BD867" s="38"/>
      <c r="BE867" s="38"/>
      <c r="BF867" s="38"/>
      <c r="BG867" s="117" t="str">
        <f t="shared" si="261"/>
        <v/>
      </c>
    </row>
    <row r="868" spans="55:59" x14ac:dyDescent="0.2">
      <c r="BC868" s="38"/>
      <c r="BD868" s="38"/>
      <c r="BE868" s="38"/>
      <c r="BF868" s="38"/>
      <c r="BG868" s="117" t="str">
        <f t="shared" si="261"/>
        <v/>
      </c>
    </row>
    <row r="869" spans="55:59" x14ac:dyDescent="0.2">
      <c r="BC869" s="38"/>
      <c r="BD869" s="38"/>
      <c r="BE869" s="38"/>
      <c r="BF869" s="38"/>
      <c r="BG869" s="117" t="str">
        <f t="shared" si="261"/>
        <v/>
      </c>
    </row>
    <row r="870" spans="55:59" x14ac:dyDescent="0.2">
      <c r="BC870" s="38"/>
      <c r="BD870" s="38"/>
      <c r="BE870" s="38"/>
      <c r="BF870" s="38"/>
      <c r="BG870" s="117" t="str">
        <f t="shared" si="261"/>
        <v/>
      </c>
    </row>
    <row r="871" spans="55:59" x14ac:dyDescent="0.2">
      <c r="BC871" s="38"/>
      <c r="BD871" s="38"/>
      <c r="BE871" s="38"/>
      <c r="BF871" s="38"/>
      <c r="BG871" s="117" t="str">
        <f t="shared" si="261"/>
        <v/>
      </c>
    </row>
    <row r="872" spans="55:59" x14ac:dyDescent="0.2">
      <c r="BC872" s="38"/>
      <c r="BD872" s="38"/>
      <c r="BE872" s="38"/>
      <c r="BF872" s="38"/>
      <c r="BG872" s="117" t="str">
        <f t="shared" si="261"/>
        <v/>
      </c>
    </row>
  </sheetData>
  <mergeCells count="34">
    <mergeCell ref="L4:M4"/>
    <mergeCell ref="AD4:AH4"/>
    <mergeCell ref="AI4:BF4"/>
    <mergeCell ref="AD5:AH5"/>
    <mergeCell ref="AI5:BF5"/>
    <mergeCell ref="E5:F5"/>
    <mergeCell ref="G5:H5"/>
    <mergeCell ref="AD6:BF6"/>
    <mergeCell ref="B7:D7"/>
    <mergeCell ref="N7:Y7"/>
    <mergeCell ref="Z6:AC6"/>
    <mergeCell ref="I5:J5"/>
    <mergeCell ref="E7:F7"/>
    <mergeCell ref="G7:I7"/>
    <mergeCell ref="J7:K7"/>
    <mergeCell ref="L7:M7"/>
    <mergeCell ref="B6:F6"/>
    <mergeCell ref="G6:Y6"/>
    <mergeCell ref="L2:M2"/>
    <mergeCell ref="L5:M5"/>
    <mergeCell ref="AD2:BF2"/>
    <mergeCell ref="B3:E3"/>
    <mergeCell ref="F3:H3"/>
    <mergeCell ref="AD3:AH3"/>
    <mergeCell ref="AI3:BF3"/>
    <mergeCell ref="I2:K2"/>
    <mergeCell ref="I3:K3"/>
    <mergeCell ref="B4:E4"/>
    <mergeCell ref="F4:H4"/>
    <mergeCell ref="B5:D5"/>
    <mergeCell ref="N2:AC5"/>
    <mergeCell ref="L3:M3"/>
    <mergeCell ref="B2:E2"/>
    <mergeCell ref="F2:H2"/>
  </mergeCells>
  <phoneticPr fontId="28" type="noConversion"/>
  <conditionalFormatting sqref="J9:U608">
    <cfRule type="cellIs" dxfId="20" priority="1" operator="equal">
      <formula>"MIN"</formula>
    </cfRule>
  </conditionalFormatting>
  <conditionalFormatting sqref="W9:W608">
    <cfRule type="expression" dxfId="19" priority="4">
      <formula>$Z9="X"</formula>
    </cfRule>
  </conditionalFormatting>
  <conditionalFormatting sqref="Y9:Y608">
    <cfRule type="expression" dxfId="18" priority="5">
      <formula>$AB9="X"</formula>
    </cfRule>
  </conditionalFormatting>
  <conditionalFormatting sqref="Z9:AC608">
    <cfRule type="notContainsBlanks" dxfId="17" priority="11">
      <formula>LEN(TRIM(Z9))&gt;0</formula>
    </cfRule>
  </conditionalFormatting>
  <conditionalFormatting sqref="AD9:AI608">
    <cfRule type="cellIs" dxfId="16" priority="10" operator="equal">
      <formula>"X"</formula>
    </cfRule>
  </conditionalFormatting>
  <conditionalFormatting sqref="AJ9:AK608">
    <cfRule type="cellIs" dxfId="15" priority="9" operator="equal">
      <formula>"X"</formula>
    </cfRule>
  </conditionalFormatting>
  <conditionalFormatting sqref="AL9:AO608">
    <cfRule type="cellIs" dxfId="14" priority="8" operator="equal">
      <formula>"X"</formula>
    </cfRule>
  </conditionalFormatting>
  <conditionalFormatting sqref="AP9:AQ608">
    <cfRule type="cellIs" dxfId="13" priority="7" operator="equal">
      <formula>"X"</formula>
    </cfRule>
  </conditionalFormatting>
  <conditionalFormatting sqref="AR9:AU608">
    <cfRule type="cellIs" dxfId="12" priority="6" operator="equal">
      <formula>"X"</formula>
    </cfRule>
  </conditionalFormatting>
  <conditionalFormatting sqref="AV9:BF608">
    <cfRule type="containsText" dxfId="11" priority="3" operator="containsText" text="X">
      <formula>NOT(ISERROR(SEARCH("X",AV9)))</formula>
    </cfRule>
  </conditionalFormatting>
  <conditionalFormatting sqref="BG9:BJ608">
    <cfRule type="cellIs" dxfId="10" priority="2" operator="equal">
      <formula>"X"</formula>
    </cfRule>
  </conditionalFormatting>
  <pageMargins left="0.7" right="0.7" top="0.75" bottom="0.75" header="0.3" footer="0.3"/>
  <pageSetup scale="53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2D22-5602-4F43-B7C6-E752A646E023}">
  <sheetPr codeName="Sheet9"/>
  <dimension ref="A1:J102"/>
  <sheetViews>
    <sheetView workbookViewId="0">
      <selection activeCell="G23" sqref="G23"/>
    </sheetView>
  </sheetViews>
  <sheetFormatPr defaultRowHeight="15" x14ac:dyDescent="0.25"/>
  <cols>
    <col min="1" max="1" width="26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191</v>
      </c>
      <c r="B1" s="1">
        <f>SUM(B2:B13)</f>
        <v>0</v>
      </c>
      <c r="C1" s="387"/>
      <c r="D1" s="388"/>
      <c r="I1" t="s">
        <v>192</v>
      </c>
      <c r="J1" t="s">
        <v>212</v>
      </c>
    </row>
    <row r="2" spans="1:10" x14ac:dyDescent="0.25">
      <c r="A2" s="379" t="str">
        <f>CONCATENATE(LEFT(TRIM('Prop HWDP Inp Report'!AD8),FIND("~",SUBSTITUTE('Prop HWDP Inp Report'!AD8," ","~",LEN(TRIM('Prop HWDP Inp Report'!AD8))-LEN(SUBSTITUTE(TRIM('Prop HWDP Inp Report'!AD8)," ", ""))))-1),":")</f>
        <v>Damaged Seal:</v>
      </c>
      <c r="B2" s="389">
        <f>C3+D3</f>
        <v>0</v>
      </c>
      <c r="C2" s="1" t="s">
        <v>98</v>
      </c>
      <c r="D2" s="1" t="s">
        <v>99</v>
      </c>
      <c r="I2">
        <f>IF('Prop HWDP Inp Report'!AD9="X",1,IF('Prop HWDP Inp Report'!AE9="X",1,IF('Prop HWDP Inp Report'!AF9="X",1,IF('Prop HWDP Inp Report'!AG9="X",1,IF('Prop HWDP Inp Report'!AH9="X",1,IF('Prop HWDP Inp Report'!AI9="X",1,IF('Prop HWDP Inp Report'!AJ9="X",1,IF('Prop HWDP Inp Report'!AK9="X",1,IF('Prop HWDP Inp Report'!AL9="X",1,IF('Prop HWDP Inp Report'!AM9="X",1,IF('Prop HWDP Inp Report'!AN9="X",1,IF('Prop HWDP Inp Report'!AO9="X",1,IF('Prop HWDP Inp Report'!AP9="X",1, IF('Prop HWDP Inp Report'!AQ9="X",1,0))))))))))))))</f>
        <v>0</v>
      </c>
      <c r="J2">
        <f>IF('Prop HWDP Inp Report'!AV9="X",1,IF('Prop HWDP Inp Report'!AW9="X",1,IF('Prop HWDP Inp Report'!AX9="X",1,IF('Prop HWDP Inp Report'!AY9="X",1,IF('Prop HWDP Inp Report'!AZ9="X",1,IF('Prop HWDP Inp Report'!BA9="X",1,IF('Prop HWDP Inp Report'!BB9="X",1,IF('Prop HWDP Inp Report'!BC9="X",1,IF('Prop HWDP Inp Report'!BD9="X",1,IF('Prop HWDP Inp Report'!BE9="X",1,IF('Prop HWDP Inp Report'!BF9="X",1,0)))))))))))</f>
        <v>0</v>
      </c>
    </row>
    <row r="3" spans="1:10" x14ac:dyDescent="0.25">
      <c r="A3" s="379"/>
      <c r="B3" s="389"/>
      <c r="C3" s="1">
        <f>'Prop HWDP Inp Report'!AD7</f>
        <v>0</v>
      </c>
      <c r="D3" s="1">
        <f>'Prop HWDP Inp Report'!AE7</f>
        <v>0</v>
      </c>
      <c r="I3">
        <f>IF('Prop HWDP Inp Report'!AD10="X",1,IF('Prop HWDP Inp Report'!AE10="X",1,IF('Prop HWDP Inp Report'!AF10="X",1,IF('Prop HWDP Inp Report'!AG10="X",1,IF('Prop HWDP Inp Report'!AH10="X",1,IF('Prop HWDP Inp Report'!AI10="X",1,IF('Prop HWDP Inp Report'!AJ10="X",1,IF('Prop HWDP Inp Report'!AK10="X",1,IF('Prop HWDP Inp Report'!AL10="X",1,IF('Prop HWDP Inp Report'!AM10="X",1,IF('Prop HWDP Inp Report'!AN10="X",1,IF('Prop HWDP Inp Report'!AO10="X",1,IF('Prop HWDP Inp Report'!AP10="X",1, IF('Prop HWDP Inp Report'!AQ10="X",1,0))))))))))))))</f>
        <v>0</v>
      </c>
      <c r="J3">
        <f>IF('Prop HWDP Inp Report'!AV10="X",1,IF('Prop HWDP Inp Report'!AW10="X",1,IF('Prop HWDP Inp Report'!AX10="X",1,IF('Prop HWDP Inp Report'!AY10="X",1,IF('Prop HWDP Inp Report'!AZ10="X",1,IF('Prop HWDP Inp Report'!BA10="X",1,IF('Prop HWDP Inp Report'!BB10="X",1,IF('Prop HWDP Inp Report'!BC10="X",1,IF('Prop HWDP Inp Report'!BD10="X",1,IF('Prop HWDP Inp Report'!BE10="X",1,IF('Prop HWDP Inp Report'!BF10="X",1,0)))))))))))</f>
        <v>0</v>
      </c>
    </row>
    <row r="4" spans="1:10" x14ac:dyDescent="0.25">
      <c r="A4" s="379" t="str">
        <f>CONCATENATE(LEFT(TRIM('Prop HWDP Inp Report'!AF8),FIND("~",SUBSTITUTE('Prop HWDP Inp Report'!AF8," ","~",LEN(TRIM('Prop HWDP Inp Report'!AF8))-LEN(SUBSTITUTE(TRIM('Prop HWDP Inp Report'!AF8)," ",""))))-1),":")</f>
        <v>Damaged Threads:</v>
      </c>
      <c r="B4" s="389">
        <f>C5+D5</f>
        <v>0</v>
      </c>
      <c r="C4" s="1" t="s">
        <v>98</v>
      </c>
      <c r="D4" s="1" t="s">
        <v>99</v>
      </c>
      <c r="I4">
        <f>IF('Prop HWDP Inp Report'!AD11="X",1,IF('Prop HWDP Inp Report'!AE11="X",1,IF('Prop HWDP Inp Report'!AF11="X",1,IF('Prop HWDP Inp Report'!AG11="X",1,IF('Prop HWDP Inp Report'!AH11="X",1,IF('Prop HWDP Inp Report'!AI11="X",1,IF('Prop HWDP Inp Report'!AJ11="X",1,IF('Prop HWDP Inp Report'!AK11="X",1,IF('Prop HWDP Inp Report'!AL11="X",1,IF('Prop HWDP Inp Report'!AM11="X",1,IF('Prop HWDP Inp Report'!AN11="X",1,IF('Prop HWDP Inp Report'!AO11="X",1,IF('Prop HWDP Inp Report'!AP11="X",1, IF('Prop HWDP Inp Report'!AQ11="X",1,0))))))))))))))</f>
        <v>0</v>
      </c>
      <c r="J4">
        <f>IF('Prop HWDP Inp Report'!AV11="X",1,IF('Prop HWDP Inp Report'!AW11="X",1,IF('Prop HWDP Inp Report'!AX11="X",1,IF('Prop HWDP Inp Report'!AY11="X",1,IF('Prop HWDP Inp Report'!AZ11="X",1,IF('Prop HWDP Inp Report'!BA11="X",1,IF('Prop HWDP Inp Report'!BB11="X",1,IF('Prop HWDP Inp Report'!BC11="X",1,IF('Prop HWDP Inp Report'!BD11="X",1,IF('Prop HWDP Inp Report'!BE11="X",1,IF('Prop HWDP Inp Report'!BF11="X",1,0)))))))))))</f>
        <v>0</v>
      </c>
    </row>
    <row r="5" spans="1:10" x14ac:dyDescent="0.25">
      <c r="A5" s="379"/>
      <c r="B5" s="389"/>
      <c r="C5" s="2">
        <f>'Prop HWDP Inp Report'!AF7</f>
        <v>0</v>
      </c>
      <c r="D5" s="2">
        <f>'Prop HWDP Inp Report'!AG7</f>
        <v>0</v>
      </c>
      <c r="I5">
        <f>IF('Prop HWDP Inp Report'!AD12="X",1,IF('Prop HWDP Inp Report'!AE12="X",1,IF('Prop HWDP Inp Report'!AF12="X",1,IF('Prop HWDP Inp Report'!AG12="X",1,IF('Prop HWDP Inp Report'!AH12="X",1,IF('Prop HWDP Inp Report'!AI12="X",1,IF('Prop HWDP Inp Report'!AJ12="X",1,IF('Prop HWDP Inp Report'!AK12="X",1,IF('Prop HWDP Inp Report'!AL12="X",1,IF('Prop HWDP Inp Report'!AM12="X",1,IF('Prop HWDP Inp Report'!AN12="X",1,IF('Prop HWDP Inp Report'!AO12="X",1,IF('Prop HWDP Inp Report'!AP12="X",1, IF('Prop HWDP Inp Report'!AQ12="X",1,0))))))))))))))</f>
        <v>0</v>
      </c>
      <c r="J5">
        <f>IF('Prop HWDP Inp Report'!AV12="X",1,IF('Prop HWDP Inp Report'!AW12="X",1,IF('Prop HWDP Inp Report'!AX12="X",1,IF('Prop HWDP Inp Report'!AY12="X",1,IF('Prop HWDP Inp Report'!AZ12="X",1,IF('Prop HWDP Inp Report'!BA12="X",1,IF('Prop HWDP Inp Report'!BB12="X",1,IF('Prop HWDP Inp Report'!BC12="X",1,IF('Prop HWDP Inp Report'!BD12="X",1,IF('Prop HWDP Inp Report'!BE12="X",1,IF('Prop HWDP Inp Report'!BF12="X",1,0)))))))))))</f>
        <v>0</v>
      </c>
    </row>
    <row r="6" spans="1:10" x14ac:dyDescent="0.25">
      <c r="A6" s="390" t="str">
        <f>CONCATENATE(LEFT(TRIM('Prop HWDP Inp Report'!AH8),FIND("~",SUBSTITUTE('Prop HWDP Inp Report'!AH8," ","~",LEN(TRIM('Prop HWDP Inp Report'!AH8))-LEN(SUBSTITUTE(TRIM('Prop HWDP Inp Report'!AH8)," ",""))))-1),":")</f>
        <v>Damaged Torque Shoulder:</v>
      </c>
      <c r="B6" s="383">
        <f>SUM(C7:D7)</f>
        <v>0</v>
      </c>
      <c r="C6" s="2" t="s">
        <v>98</v>
      </c>
      <c r="D6" s="2" t="s">
        <v>99</v>
      </c>
      <c r="I6">
        <f>IF('Prop HWDP Inp Report'!AD13="X",1,IF('Prop HWDP Inp Report'!AE13="X",1,IF('Prop HWDP Inp Report'!AF13="X",1,IF('Prop HWDP Inp Report'!AG13="X",1,IF('Prop HWDP Inp Report'!AH13="X",1,IF('Prop HWDP Inp Report'!AI13="X",1,IF('Prop HWDP Inp Report'!AJ13="X",1,IF('Prop HWDP Inp Report'!AK13="X",1,IF('Prop HWDP Inp Report'!AL13="X",1,IF('Prop HWDP Inp Report'!AM13="X",1,IF('Prop HWDP Inp Report'!AN13="X",1,IF('Prop HWDP Inp Report'!AO13="X",1,IF('Prop HWDP Inp Report'!AP13="X",1, IF('Prop HWDP Inp Report'!AQ13="X",1,0))))))))))))))</f>
        <v>0</v>
      </c>
      <c r="J6">
        <f>IF('Prop HWDP Inp Report'!AV13="X",1,IF('Prop HWDP Inp Report'!AW13="X",1,IF('Prop HWDP Inp Report'!AX13="X",1,IF('Prop HWDP Inp Report'!AY13="X",1,IF('Prop HWDP Inp Report'!AZ13="X",1,IF('Prop HWDP Inp Report'!BA13="X",1,IF('Prop HWDP Inp Report'!BB13="X",1,IF('Prop HWDP Inp Report'!BC13="X",1,IF('Prop HWDP Inp Report'!BD13="X",1,IF('Prop HWDP Inp Report'!BE13="X",1,IF('Prop HWDP Inp Report'!BF13="X",1,0)))))))))))</f>
        <v>0</v>
      </c>
    </row>
    <row r="7" spans="1:10" x14ac:dyDescent="0.25">
      <c r="A7" s="391"/>
      <c r="B7" s="384"/>
      <c r="C7" s="2">
        <f>'Prop HWDP Inp Report'!AH7</f>
        <v>0</v>
      </c>
      <c r="D7" s="2">
        <f>'Prop HWDP Inp Report'!AI7</f>
        <v>0</v>
      </c>
      <c r="I7">
        <f>IF('Prop HWDP Inp Report'!AD14="X",1,IF('Prop HWDP Inp Report'!AE14="X",1,IF('Prop HWDP Inp Report'!AF14="X",1,IF('Prop HWDP Inp Report'!AG14="X",1,IF('Prop HWDP Inp Report'!AH14="X",1,IF('Prop HWDP Inp Report'!AI14="X",1,IF('Prop HWDP Inp Report'!AJ14="X",1,IF('Prop HWDP Inp Report'!AK14="X",1,IF('Prop HWDP Inp Report'!AL14="X",1,IF('Prop HWDP Inp Report'!AM14="X",1,IF('Prop HWDP Inp Report'!AN14="X",1,IF('Prop HWDP Inp Report'!AO14="X",1,IF('Prop HWDP Inp Report'!AP14="X",1, IF('Prop HWDP Inp Report'!AQ14="X",1,0))))))))))))))</f>
        <v>0</v>
      </c>
      <c r="J7">
        <f>IF('Prop HWDP Inp Report'!AV14="X",1,IF('Prop HWDP Inp Report'!AW14="X",1,IF('Prop HWDP Inp Report'!AX14="X",1,IF('Prop HWDP Inp Report'!AY14="X",1,IF('Prop HWDP Inp Report'!AZ14="X",1,IF('Prop HWDP Inp Report'!BA14="X",1,IF('Prop HWDP Inp Report'!BB14="X",1,IF('Prop HWDP Inp Report'!BC14="X",1,IF('Prop HWDP Inp Report'!BD14="X",1,IF('Prop HWDP Inp Report'!BE14="X",1,IF('Prop HWDP Inp Report'!BF14="X",1,0)))))))))))</f>
        <v>0</v>
      </c>
    </row>
    <row r="8" spans="1:10" x14ac:dyDescent="0.25">
      <c r="A8" s="381" t="str">
        <f>CONCATENATE(LEFT(TRIM('Prop HWDP Inp Report'!AJ8),FIND("~",SUBSTITUTE('Prop HWDP Inp Report'!AJ8," ","~",LEN(TRIM('Prop HWDP Inp Report'!AJ8))-LEN(SUBSTITUTE(TRIM('Prop HWDP Inp Report'!AJ8)," ",""))))-1),":")</f>
        <v>Over Refaced:</v>
      </c>
      <c r="B8" s="383">
        <f>SUM(C9:D9)</f>
        <v>0</v>
      </c>
      <c r="C8" s="1" t="s">
        <v>98</v>
      </c>
      <c r="D8" s="14" t="s">
        <v>99</v>
      </c>
      <c r="I8">
        <f>IF('Prop HWDP Inp Report'!AD15="X",1,IF('Prop HWDP Inp Report'!AE15="X",1,IF('Prop HWDP Inp Report'!AF15="X",1,IF('Prop HWDP Inp Report'!AG15="X",1,IF('Prop HWDP Inp Report'!AH15="X",1,IF('Prop HWDP Inp Report'!AI15="X",1,IF('Prop HWDP Inp Report'!AJ15="X",1,IF('Prop HWDP Inp Report'!AK15="X",1,IF('Prop HWDP Inp Report'!AL15="X",1,IF('Prop HWDP Inp Report'!AM15="X",1,IF('Prop HWDP Inp Report'!AN15="X",1,IF('Prop HWDP Inp Report'!AO15="X",1,IF('Prop HWDP Inp Report'!AP15="X",1, IF('Prop HWDP Inp Report'!AQ15="X",1,0))))))))))))))</f>
        <v>0</v>
      </c>
      <c r="J8">
        <f>IF('Prop HWDP Inp Report'!AV15="X",1,IF('Prop HWDP Inp Report'!AW15="X",1,IF('Prop HWDP Inp Report'!AX15="X",1,IF('Prop HWDP Inp Report'!AY15="X",1,IF('Prop HWDP Inp Report'!AZ15="X",1,IF('Prop HWDP Inp Report'!BA15="X",1,IF('Prop HWDP Inp Report'!BB15="X",1,IF('Prop HWDP Inp Report'!BC15="X",1,IF('Prop HWDP Inp Report'!BD15="X",1,IF('Prop HWDP Inp Report'!BE15="X",1,IF('Prop HWDP Inp Report'!BF15="X",1,0)))))))))))</f>
        <v>0</v>
      </c>
    </row>
    <row r="9" spans="1:10" x14ac:dyDescent="0.25">
      <c r="A9" s="382"/>
      <c r="B9" s="384"/>
      <c r="C9" s="1">
        <f>'Prop HWDP Inp Report'!AJ7</f>
        <v>0</v>
      </c>
      <c r="D9" s="1">
        <f>'Prop HWDP Inp Report'!AK7</f>
        <v>0</v>
      </c>
      <c r="I9">
        <f>IF('Prop HWDP Inp Report'!AD16="X",1,IF('Prop HWDP Inp Report'!AE16="X",1,IF('Prop HWDP Inp Report'!AF16="X",1,IF('Prop HWDP Inp Report'!AG16="X",1,IF('Prop HWDP Inp Report'!AH16="X",1,IF('Prop HWDP Inp Report'!AI16="X",1,IF('Prop HWDP Inp Report'!AJ16="X",1,IF('Prop HWDP Inp Report'!AK16="X",1,IF('Prop HWDP Inp Report'!AL16="X",1,IF('Prop HWDP Inp Report'!AM16="X",1,IF('Prop HWDP Inp Report'!AN16="X",1,IF('Prop HWDP Inp Report'!AO16="X",1,IF('Prop HWDP Inp Report'!AP16="X",1, IF('Prop HWDP Inp Report'!AQ16="X",1,0))))))))))))))</f>
        <v>0</v>
      </c>
      <c r="J9">
        <f>IF('Prop HWDP Inp Report'!AV16="X",1,IF('Prop HWDP Inp Report'!AW16="X",1,IF('Prop HWDP Inp Report'!AX16="X",1,IF('Prop HWDP Inp Report'!AY16="X",1,IF('Prop HWDP Inp Report'!AZ16="X",1,IF('Prop HWDP Inp Report'!BA16="X",1,IF('Prop HWDP Inp Report'!BB16="X",1,IF('Prop HWDP Inp Report'!BC16="X",1,IF('Prop HWDP Inp Report'!BD16="X",1,IF('Prop HWDP Inp Report'!BE16="X",1,IF('Prop HWDP Inp Report'!BF16="X",1,0)))))))))))</f>
        <v>0</v>
      </c>
    </row>
    <row r="10" spans="1:10" x14ac:dyDescent="0.25">
      <c r="A10" s="4" t="str">
        <f>'Prop HWDP Inp Report'!AL8</f>
        <v>Bent Tube:</v>
      </c>
      <c r="B10" s="1">
        <f>'Prop HWDP Inp Report'!AD7</f>
        <v>0</v>
      </c>
      <c r="C10" s="447"/>
      <c r="D10" s="447"/>
      <c r="I10">
        <f>IF('Prop HWDP Inp Report'!AD17="X",1,IF('Prop HWDP Inp Report'!AE17="X",1,IF('Prop HWDP Inp Report'!AF17="X",1,IF('Prop HWDP Inp Report'!AG17="X",1,IF('Prop HWDP Inp Report'!AH17="X",1,IF('Prop HWDP Inp Report'!AI17="X",1,IF('Prop HWDP Inp Report'!AJ17="X",1,IF('Prop HWDP Inp Report'!AK17="X",1,IF('Prop HWDP Inp Report'!AL17="X",1,IF('Prop HWDP Inp Report'!AM17="X",1,IF('Prop HWDP Inp Report'!AN17="X",1,IF('Prop HWDP Inp Report'!AO17="X",1,IF('Prop HWDP Inp Report'!AP17="X",1, IF('Prop HWDP Inp Report'!AQ17="X",1,0))))))))))))))</f>
        <v>0</v>
      </c>
      <c r="J10">
        <f>IF('Prop HWDP Inp Report'!AV17="X",1,IF('Prop HWDP Inp Report'!AW17="X",1,IF('Prop HWDP Inp Report'!AX17="X",1,IF('Prop HWDP Inp Report'!AY17="X",1,IF('Prop HWDP Inp Report'!AZ17="X",1,IF('Prop HWDP Inp Report'!BA17="X",1,IF('Prop HWDP Inp Report'!BB17="X",1,IF('Prop HWDP Inp Report'!BC17="X",1,IF('Prop HWDP Inp Report'!BD17="X",1,IF('Prop HWDP Inp Report'!BE17="X",1,IF('Prop HWDP Inp Report'!BF17="X",1,0)))))))))))</f>
        <v>0</v>
      </c>
    </row>
    <row r="11" spans="1:10" x14ac:dyDescent="0.25">
      <c r="A11" s="3" t="str">
        <f>'Prop HWDP Inp Report'!AM8</f>
        <v>Other Damage:</v>
      </c>
      <c r="B11" s="79">
        <f>'Prop HWDP Inp Report'!AM7</f>
        <v>0</v>
      </c>
      <c r="C11" s="394"/>
      <c r="D11" s="395"/>
      <c r="I11">
        <f>IF('Prop HWDP Inp Report'!AD18="X",1,IF('Prop HWDP Inp Report'!AE18="X",1,IF('Prop HWDP Inp Report'!AF18="X",1,IF('Prop HWDP Inp Report'!AG18="X",1,IF('Prop HWDP Inp Report'!AH18="X",1,IF('Prop HWDP Inp Report'!AI18="X",1,IF('Prop HWDP Inp Report'!AJ18="X",1,IF('Prop HWDP Inp Report'!AK18="X",1,IF('Prop HWDP Inp Report'!AL18="X",1,IF('Prop HWDP Inp Report'!AM18="X",1,IF('Prop HWDP Inp Report'!AN18="X",1,IF('Prop HWDP Inp Report'!AO18="X",1,IF('Prop HWDP Inp Report'!AP18="X",1, IF('Prop HWDP Inp Report'!AQ18="X",1,0))))))))))))))</f>
        <v>0</v>
      </c>
      <c r="J11">
        <f>IF('Prop HWDP Inp Report'!AV18="X",1,IF('Prop HWDP Inp Report'!AW18="X",1,IF('Prop HWDP Inp Report'!AX18="X",1,IF('Prop HWDP Inp Report'!AY18="X",1,IF('Prop HWDP Inp Report'!AZ18="X",1,IF('Prop HWDP Inp Report'!BA18="X",1,IF('Prop HWDP Inp Report'!BB18="X",1,IF('Prop HWDP Inp Report'!BC18="X",1,IF('Prop HWDP Inp Report'!BD18="X",1,IF('Prop HWDP Inp Report'!BE18="X",1,IF('Prop HWDP Inp Report'!BF18="X",1,0)))))))))))</f>
        <v>0</v>
      </c>
    </row>
    <row r="12" spans="1:10" x14ac:dyDescent="0.25">
      <c r="A12" s="3" t="str">
        <f>'Prop HWDP Inp Report'!AN8</f>
        <v>Other Damage:</v>
      </c>
      <c r="B12" s="79">
        <f>'Prop HWDP Inp Report'!AN7</f>
        <v>0</v>
      </c>
      <c r="C12" s="394"/>
      <c r="D12" s="395"/>
      <c r="I12">
        <f>IF('Prop HWDP Inp Report'!AD19="X",1,IF('Prop HWDP Inp Report'!AE19="X",1,IF('Prop HWDP Inp Report'!AF19="X",1,IF('Prop HWDP Inp Report'!AG19="X",1,IF('Prop HWDP Inp Report'!AH19="X",1,IF('Prop HWDP Inp Report'!AI19="X",1,IF('Prop HWDP Inp Report'!AJ19="X",1,IF('Prop HWDP Inp Report'!AK19="X",1,IF('Prop HWDP Inp Report'!AL19="X",1,IF('Prop HWDP Inp Report'!AM19="X",1,IF('Prop HWDP Inp Report'!AN19="X",1,IF('Prop HWDP Inp Report'!AO19="X",1,IF('Prop HWDP Inp Report'!AP19="X",1, IF('Prop HWDP Inp Report'!AQ19="X",1,0))))))))))))))</f>
        <v>0</v>
      </c>
      <c r="J12">
        <f>IF('Prop HWDP Inp Report'!AV19="X",1,IF('Prop HWDP Inp Report'!AW19="X",1,IF('Prop HWDP Inp Report'!AX19="X",1,IF('Prop HWDP Inp Report'!AY19="X",1,IF('Prop HWDP Inp Report'!AZ19="X",1,IF('Prop HWDP Inp Report'!BA19="X",1,IF('Prop HWDP Inp Report'!BB19="X",1,IF('Prop HWDP Inp Report'!BC19="X",1,IF('Prop HWDP Inp Report'!BD19="X",1,IF('Prop HWDP Inp Report'!BE19="X",1,IF('Prop HWDP Inp Report'!BF19="X",1,0)))))))))))</f>
        <v>0</v>
      </c>
    </row>
    <row r="13" spans="1:10" x14ac:dyDescent="0.25">
      <c r="A13" s="3" t="str">
        <f>'Prop HWDP Inp Report'!AO8</f>
        <v>Other Damage:</v>
      </c>
      <c r="B13" s="79">
        <f>'Prop HWDP Inp Report'!AO7</f>
        <v>0</v>
      </c>
      <c r="C13" s="89"/>
      <c r="D13" s="90"/>
      <c r="I13">
        <f>IF('Prop HWDP Inp Report'!AD20="X",1,IF('Prop HWDP Inp Report'!AE20="X",1,IF('Prop HWDP Inp Report'!AF20="X",1,IF('Prop HWDP Inp Report'!AG20="X",1,IF('Prop HWDP Inp Report'!AH20="X",1,IF('Prop HWDP Inp Report'!AI20="X",1,IF('Prop HWDP Inp Report'!AJ20="X",1,IF('Prop HWDP Inp Report'!AK20="X",1,IF('Prop HWDP Inp Report'!AL20="X",1,IF('Prop HWDP Inp Report'!AM20="X",1,IF('Prop HWDP Inp Report'!AN20="X",1,IF('Prop HWDP Inp Report'!AO20="X",1,IF('Prop HWDP Inp Report'!AP20="X",1, IF('Prop HWDP Inp Report'!AQ20="X",1,0))))))))))))))</f>
        <v>0</v>
      </c>
      <c r="J13">
        <f>IF('Prop HWDP Inp Report'!AV20="X",1,IF('Prop HWDP Inp Report'!AW20="X",1,IF('Prop HWDP Inp Report'!AX20="X",1,IF('Prop HWDP Inp Report'!AY20="X",1,IF('Prop HWDP Inp Report'!AZ20="X",1,IF('Prop HWDP Inp Report'!BA20="X",1,IF('Prop HWDP Inp Report'!BB20="X",1,IF('Prop HWDP Inp Report'!BC20="X",1,IF('Prop HWDP Inp Report'!BD20="X",1,IF('Prop HWDP Inp Report'!BE20="X",1,IF('Prop HWDP Inp Report'!BF20="X",1,0)))))))))))</f>
        <v>0</v>
      </c>
    </row>
    <row r="14" spans="1:10" x14ac:dyDescent="0.25">
      <c r="A14" s="381" t="str">
        <f>CONCATENATE(LEFT(TRIM('Prop HWDP Inp Report'!AP8),FIND("~",SUBSTITUTE('Prop HWDP Inp Report'!AP8," ","~",LEN(TRIM('Prop HWDP Inp Report'!AP8))-LEN(SUBSTITUTE(TRIM('Prop HWDP Inp Report'!AP8)," ",""))))-1),":")</f>
        <v>Damaged Hardband:</v>
      </c>
      <c r="B14" s="495">
        <f>SUM(C15:D15)</f>
        <v>0</v>
      </c>
      <c r="C14" s="1" t="s">
        <v>98</v>
      </c>
      <c r="D14" s="14" t="s">
        <v>99</v>
      </c>
      <c r="I14">
        <f>IF('Prop HWDP Inp Report'!AD21="X",1,IF('Prop HWDP Inp Report'!AE21="X",1,IF('Prop HWDP Inp Report'!AF21="X",1,IF('Prop HWDP Inp Report'!AG21="X",1,IF('Prop HWDP Inp Report'!AH21="X",1,IF('Prop HWDP Inp Report'!AI21="X",1,IF('Prop HWDP Inp Report'!AJ21="X",1,IF('Prop HWDP Inp Report'!AK21="X",1,IF('Prop HWDP Inp Report'!AL21="X",1,IF('Prop HWDP Inp Report'!AM21="X",1,IF('Prop HWDP Inp Report'!AN21="X",1,IF('Prop HWDP Inp Report'!AO21="X",1,IF('Prop HWDP Inp Report'!AP21="X",1, IF('Prop HWDP Inp Report'!AQ21="X",1,0))))))))))))))</f>
        <v>0</v>
      </c>
      <c r="J14">
        <f>IF('Prop HWDP Inp Report'!AV21="X",1,IF('Prop HWDP Inp Report'!AW21="X",1,IF('Prop HWDP Inp Report'!AX21="X",1,IF('Prop HWDP Inp Report'!AY21="X",1,IF('Prop HWDP Inp Report'!AZ21="X",1,IF('Prop HWDP Inp Report'!BA21="X",1,IF('Prop HWDP Inp Report'!BB21="X",1,IF('Prop HWDP Inp Report'!BC21="X",1,IF('Prop HWDP Inp Report'!BD21="X",1,IF('Prop HWDP Inp Report'!BE21="X",1,IF('Prop HWDP Inp Report'!BF21="X",1,0)))))))))))</f>
        <v>0</v>
      </c>
    </row>
    <row r="15" spans="1:10" x14ac:dyDescent="0.25">
      <c r="A15" s="382"/>
      <c r="B15" s="496"/>
      <c r="C15" s="188">
        <f>'Prop HWDP Inp Report'!AP7</f>
        <v>0</v>
      </c>
      <c r="D15" s="188">
        <f>'Prop HWDP Inp Report'!AQ7</f>
        <v>0</v>
      </c>
      <c r="I15">
        <f>IF('Prop HWDP Inp Report'!AD22="X",1,IF('Prop HWDP Inp Report'!AE22="X",1,IF('Prop HWDP Inp Report'!AF22="X",1,IF('Prop HWDP Inp Report'!AG22="X",1,IF('Prop HWDP Inp Report'!AH22="X",1,IF('Prop HWDP Inp Report'!AI22="X",1,IF('Prop HWDP Inp Report'!AJ22="X",1,IF('Prop HWDP Inp Report'!AK22="X",1,IF('Prop HWDP Inp Report'!AL22="X",1,IF('Prop HWDP Inp Report'!AM22="X",1,IF('Prop HWDP Inp Report'!AN22="X",1,IF('Prop HWDP Inp Report'!AO22="X",1,IF('Prop HWDP Inp Report'!AP22="X",1, IF('Prop HWDP Inp Report'!AQ22="X",1,0))))))))))))))</f>
        <v>0</v>
      </c>
      <c r="J15">
        <f>IF('Prop HWDP Inp Report'!AV22="X",1,IF('Prop HWDP Inp Report'!AW22="X",1,IF('Prop HWDP Inp Report'!AX22="X",1,IF('Prop HWDP Inp Report'!AY22="X",1,IF('Prop HWDP Inp Report'!AZ22="X",1,IF('Prop HWDP Inp Report'!BA22="X",1,IF('Prop HWDP Inp Report'!BB22="X",1,IF('Prop HWDP Inp Report'!BC22="X",1,IF('Prop HWDP Inp Report'!BD22="X",1,IF('Prop HWDP Inp Report'!BE22="X",1,IF('Prop HWDP Inp Report'!BF22="X",1,0)))))))))))</f>
        <v>0</v>
      </c>
    </row>
    <row r="16" spans="1:10" x14ac:dyDescent="0.25">
      <c r="A16" s="396" t="str">
        <f>CONCATENATE(LEFT(TRIM('Prop HWDP Inp Report'!AV8),FIND("~",SUBSTITUTE('Prop HWDP Inp Report'!AV8," ","~",LEN(TRIM('Prop HWDP Inp Report'!AV8))-LEN(SUBSTITUTE(TRIM('Prop HWDP Inp Report'!AV8)," ",""))))-1),":")</f>
        <v>DBR Hardband:</v>
      </c>
      <c r="B16" s="398">
        <f>'Prop HWDP Inp Report'!AR7</f>
        <v>0</v>
      </c>
      <c r="C16" s="1" t="s">
        <v>98</v>
      </c>
      <c r="D16" s="1" t="s">
        <v>99</v>
      </c>
      <c r="I16">
        <f>IF('Prop HWDP Inp Report'!AD23="X",1,IF('Prop HWDP Inp Report'!AE23="X",1,IF('Prop HWDP Inp Report'!AF23="X",1,IF('Prop HWDP Inp Report'!AG23="X",1,IF('Prop HWDP Inp Report'!AH23="X",1,IF('Prop HWDP Inp Report'!AI23="X",1,IF('Prop HWDP Inp Report'!AJ23="X",1,IF('Prop HWDP Inp Report'!AK23="X",1,IF('Prop HWDP Inp Report'!AL23="X",1,IF('Prop HWDP Inp Report'!AM23="X",1,IF('Prop HWDP Inp Report'!AN23="X",1,IF('Prop HWDP Inp Report'!AO23="X",1,IF('Prop HWDP Inp Report'!AP23="X",1, IF('Prop HWDP Inp Report'!AQ23="X",1,0))))))))))))))</f>
        <v>0</v>
      </c>
      <c r="J16">
        <f>IF('Prop HWDP Inp Report'!AV23="X",1,IF('Prop HWDP Inp Report'!AW23="X",1,IF('Prop HWDP Inp Report'!AX23="X",1,IF('Prop HWDP Inp Report'!AY23="X",1,IF('Prop HWDP Inp Report'!AZ23="X",1,IF('Prop HWDP Inp Report'!BA23="X",1,IF('Prop HWDP Inp Report'!BB23="X",1,IF('Prop HWDP Inp Report'!BC23="X",1,IF('Prop HWDP Inp Report'!BD23="X",1,IF('Prop HWDP Inp Report'!BE23="X",1,IF('Prop HWDP Inp Report'!BF23="X",1,0)))))))))))</f>
        <v>0</v>
      </c>
    </row>
    <row r="17" spans="1:10" x14ac:dyDescent="0.25">
      <c r="A17" s="397"/>
      <c r="B17" s="399"/>
      <c r="C17" s="5">
        <f>'Prop HWDP Inp Report'!AV7</f>
        <v>0</v>
      </c>
      <c r="D17" s="5">
        <f>'Prop HWDP Inp Report'!AW7</f>
        <v>0</v>
      </c>
      <c r="I17">
        <f>IF('Prop HWDP Inp Report'!AD24="X",1,IF('Prop HWDP Inp Report'!AE24="X",1,IF('Prop HWDP Inp Report'!AF24="X",1,IF('Prop HWDP Inp Report'!AG24="X",1,IF('Prop HWDP Inp Report'!AH24="X",1,IF('Prop HWDP Inp Report'!AI24="X",1,IF('Prop HWDP Inp Report'!AJ24="X",1,IF('Prop HWDP Inp Report'!AK24="X",1,IF('Prop HWDP Inp Report'!AL24="X",1,IF('Prop HWDP Inp Report'!AM24="X",1,IF('Prop HWDP Inp Report'!AN24="X",1,IF('Prop HWDP Inp Report'!AO24="X",1,IF('Prop HWDP Inp Report'!AP24="X",1, IF('Prop HWDP Inp Report'!AQ24="X",1,0))))))))))))))</f>
        <v>0</v>
      </c>
      <c r="J17">
        <f>IF('Prop HWDP Inp Report'!AV24="X",1,IF('Prop HWDP Inp Report'!AW24="X",1,IF('Prop HWDP Inp Report'!AX24="X",1,IF('Prop HWDP Inp Report'!AY24="X",1,IF('Prop HWDP Inp Report'!AZ24="X",1,IF('Prop HWDP Inp Report'!BA24="X",1,IF('Prop HWDP Inp Report'!BB24="X",1,IF('Prop HWDP Inp Report'!BC24="X",1,IF('Prop HWDP Inp Report'!BD24="X",1,IF('Prop HWDP Inp Report'!BE24="X",1,IF('Prop HWDP Inp Report'!BF24="X",1,0)))))))))))</f>
        <v>0</v>
      </c>
    </row>
    <row r="18" spans="1:10" x14ac:dyDescent="0.25">
      <c r="A18" s="186" t="str">
        <f>'Prop HWDP Inp Report'!AX8</f>
        <v>Minimum Wall Tube:</v>
      </c>
      <c r="B18" s="187">
        <f>'Prop HWDP Inp Report'!AX7</f>
        <v>0</v>
      </c>
      <c r="C18" s="5"/>
      <c r="D18" s="5"/>
      <c r="I18">
        <f>IF('Prop HWDP Inp Report'!AD25="X",1,IF('Prop HWDP Inp Report'!AE25="X",1,IF('Prop HWDP Inp Report'!AF25="X",1,IF('Prop HWDP Inp Report'!AG25="X",1,IF('Prop HWDP Inp Report'!AH25="X",1,IF('Prop HWDP Inp Report'!AI25="X",1,IF('Prop HWDP Inp Report'!AJ25="X",1,IF('Prop HWDP Inp Report'!AK25="X",1,IF('Prop HWDP Inp Report'!AL25="X",1,IF('Prop HWDP Inp Report'!AM25="X",1,IF('Prop HWDP Inp Report'!AN25="X",1,IF('Prop HWDP Inp Report'!AO25="X",1,IF('Prop HWDP Inp Report'!AP25="X",1, IF('Prop HWDP Inp Report'!AQ25="X",1,0))))))))))))))</f>
        <v>0</v>
      </c>
      <c r="J18">
        <f>IF('Prop HWDP Inp Report'!AV25="X",1,IF('Prop HWDP Inp Report'!AW25="X",1,IF('Prop HWDP Inp Report'!AX25="X",1,IF('Prop HWDP Inp Report'!AY25="X",1,IF('Prop HWDP Inp Report'!AZ25="X",1,IF('Prop HWDP Inp Report'!BA25="X",1,IF('Prop HWDP Inp Report'!BB25="X",1,IF('Prop HWDP Inp Report'!BC25="X",1,IF('Prop HWDP Inp Report'!BD25="X",1,IF('Prop HWDP Inp Report'!BE25="X",1,IF('Prop HWDP Inp Report'!BF25="X",1,0)))))))))))</f>
        <v>0</v>
      </c>
    </row>
    <row r="19" spans="1:10" x14ac:dyDescent="0.25">
      <c r="A19" s="396" t="str">
        <f>CONCATENATE(LEFT(TRIM('Prop HWDP Inp Report'!AY8),FIND("~",SUBSTITUTE('Prop HWDP Inp Report'!AY8," ","~",LEN(TRIM('Prop HWDP Inp Report'!AY8))-LEN(SUBSTITUTE(TRIM('Prop HWDP Inp Report'!AY8)," ",""))))-1),":")</f>
        <v>Min Tong:</v>
      </c>
      <c r="B19" s="398">
        <f>SUM(C20:D20)</f>
        <v>0</v>
      </c>
      <c r="C19" s="1" t="s">
        <v>98</v>
      </c>
      <c r="D19" s="1" t="s">
        <v>99</v>
      </c>
      <c r="I19">
        <f>IF('Prop HWDP Inp Report'!AD26="X",1,IF('Prop HWDP Inp Report'!AE26="X",1,IF('Prop HWDP Inp Report'!AF26="X",1,IF('Prop HWDP Inp Report'!AG26="X",1,IF('Prop HWDP Inp Report'!AH26="X",1,IF('Prop HWDP Inp Report'!AI26="X",1,IF('Prop HWDP Inp Report'!AJ26="X",1,IF('Prop HWDP Inp Report'!AK26="X",1,IF('Prop HWDP Inp Report'!AL26="X",1,IF('Prop HWDP Inp Report'!AM26="X",1,IF('Prop HWDP Inp Report'!AN26="X",1,IF('Prop HWDP Inp Report'!AO26="X",1,IF('Prop HWDP Inp Report'!AP26="X",1, IF('Prop HWDP Inp Report'!AQ26="X",1,0))))))))))))))</f>
        <v>0</v>
      </c>
      <c r="J19">
        <f>IF('Prop HWDP Inp Report'!AV26="X",1,IF('Prop HWDP Inp Report'!AW26="X",1,IF('Prop HWDP Inp Report'!AX26="X",1,IF('Prop HWDP Inp Report'!AY26="X",1,IF('Prop HWDP Inp Report'!AZ26="X",1,IF('Prop HWDP Inp Report'!BA26="X",1,IF('Prop HWDP Inp Report'!BB26="X",1,IF('Prop HWDP Inp Report'!BC26="X",1,IF('Prop HWDP Inp Report'!BD26="X",1,IF('Prop HWDP Inp Report'!BE26="X",1,IF('Prop HWDP Inp Report'!BF26="X",1,0)))))))))))</f>
        <v>0</v>
      </c>
    </row>
    <row r="20" spans="1:10" x14ac:dyDescent="0.25">
      <c r="A20" s="397"/>
      <c r="B20" s="399"/>
      <c r="C20" s="5">
        <f>'Prop HWDP Inp Report'!AY7</f>
        <v>0</v>
      </c>
      <c r="D20" s="5">
        <f>'Prop HWDP Inp Report'!AZ7</f>
        <v>0</v>
      </c>
      <c r="I20">
        <f>IF('Prop HWDP Inp Report'!AD27="X",1,IF('Prop HWDP Inp Report'!AE27="X",1,IF('Prop HWDP Inp Report'!AF27="X",1,IF('Prop HWDP Inp Report'!AG27="X",1,IF('Prop HWDP Inp Report'!AH27="X",1,IF('Prop HWDP Inp Report'!AI27="X",1,IF('Prop HWDP Inp Report'!AJ27="X",1,IF('Prop HWDP Inp Report'!AK27="X",1,IF('Prop HWDP Inp Report'!AL27="X",1,IF('Prop HWDP Inp Report'!AM27="X",1,IF('Prop HWDP Inp Report'!AN27="X",1,IF('Prop HWDP Inp Report'!AO27="X",1,IF('Prop HWDP Inp Report'!AP27="X",1, IF('Prop HWDP Inp Report'!AQ27="X",1,0))))))))))))))</f>
        <v>0</v>
      </c>
      <c r="J20">
        <f>IF('Prop HWDP Inp Report'!AV27="X",1,IF('Prop HWDP Inp Report'!AW27="X",1,IF('Prop HWDP Inp Report'!AX27="X",1,IF('Prop HWDP Inp Report'!AY27="X",1,IF('Prop HWDP Inp Report'!AZ27="X",1,IF('Prop HWDP Inp Report'!BA27="X",1,IF('Prop HWDP Inp Report'!BB27="X",1,IF('Prop HWDP Inp Report'!BC27="X",1,IF('Prop HWDP Inp Report'!BD27="X",1,IF('Prop HWDP Inp Report'!BE27="X",1,IF('Prop HWDP Inp Report'!BF27="X",1,0)))))))))))</f>
        <v>0</v>
      </c>
    </row>
    <row r="21" spans="1:10" x14ac:dyDescent="0.25">
      <c r="A21" s="396" t="str">
        <f>CONCATENATE(LEFT(TRIM('Prop HWDP Inp Report'!BA8),FIND("~",SUBSTITUTE('Prop HWDP Inp Report'!BA8," ","~",LEN(TRIM('Prop HWDP Inp Report'!BA8))-LEN(SUBSTITUTE(TRIM('Prop HWDP Inp Report'!BA8)," ", ""))))-1),":")</f>
        <v>Min Seal:</v>
      </c>
      <c r="B21" s="398">
        <f>SUM(C22:D22)</f>
        <v>0</v>
      </c>
      <c r="C21" s="1" t="s">
        <v>98</v>
      </c>
      <c r="D21" s="1" t="s">
        <v>99</v>
      </c>
      <c r="I21">
        <f>IF('Prop HWDP Inp Report'!AD28="X",1,IF('Prop HWDP Inp Report'!AE28="X",1,IF('Prop HWDP Inp Report'!AF28="X",1,IF('Prop HWDP Inp Report'!AG28="X",1,IF('Prop HWDP Inp Report'!AH28="X",1,IF('Prop HWDP Inp Report'!AI28="X",1,IF('Prop HWDP Inp Report'!AJ28="X",1,IF('Prop HWDP Inp Report'!AK28="X",1,IF('Prop HWDP Inp Report'!AL28="X",1,IF('Prop HWDP Inp Report'!AM28="X",1,IF('Prop HWDP Inp Report'!AN28="X",1,IF('Prop HWDP Inp Report'!AO28="X",1,IF('Prop HWDP Inp Report'!AP28="X",1, IF('Prop HWDP Inp Report'!AQ28="X",1,0))))))))))))))</f>
        <v>0</v>
      </c>
      <c r="J21">
        <f>IF('Prop HWDP Inp Report'!AV28="X",1,IF('Prop HWDP Inp Report'!AW28="X",1,IF('Prop HWDP Inp Report'!AX28="X",1,IF('Prop HWDP Inp Report'!AY28="X",1,IF('Prop HWDP Inp Report'!AZ28="X",1,IF('Prop HWDP Inp Report'!BA28="X",1,IF('Prop HWDP Inp Report'!BB28="X",1,IF('Prop HWDP Inp Report'!BC28="X",1,IF('Prop HWDP Inp Report'!BD28="X",1,IF('Prop HWDP Inp Report'!BE28="X",1,IF('Prop HWDP Inp Report'!BF28="X",1,0)))))))))))</f>
        <v>0</v>
      </c>
    </row>
    <row r="22" spans="1:10" x14ac:dyDescent="0.25">
      <c r="A22" s="397"/>
      <c r="B22" s="399"/>
      <c r="C22" s="5">
        <f>'Prop HWDP Inp Report'!BA7</f>
        <v>0</v>
      </c>
      <c r="D22" s="5">
        <f>'Prop HWDP Inp Report'!BB7</f>
        <v>0</v>
      </c>
      <c r="I22">
        <f>IF('Prop HWDP Inp Report'!AD29="X",1,IF('Prop HWDP Inp Report'!AE29="X",1,IF('Prop HWDP Inp Report'!AF29="X",1,IF('Prop HWDP Inp Report'!AG29="X",1,IF('Prop HWDP Inp Report'!AH29="X",1,IF('Prop HWDP Inp Report'!AI29="X",1,IF('Prop HWDP Inp Report'!AJ29="X",1,IF('Prop HWDP Inp Report'!AK29="X",1,IF('Prop HWDP Inp Report'!AL29="X",1,IF('Prop HWDP Inp Report'!AM29="X",1,IF('Prop HWDP Inp Report'!AN29="X",1,IF('Prop HWDP Inp Report'!AO29="X",1,IF('Prop HWDP Inp Report'!AP29="X",1, IF('Prop HWDP Inp Report'!AQ29="X",1,0))))))))))))))</f>
        <v>0</v>
      </c>
      <c r="J22">
        <f>IF('Prop HWDP Inp Report'!AV29="X",1,IF('Prop HWDP Inp Report'!AW29="X",1,IF('Prop HWDP Inp Report'!AX29="X",1,IF('Prop HWDP Inp Report'!AY29="X",1,IF('Prop HWDP Inp Report'!AZ29="X",1,IF('Prop HWDP Inp Report'!BA29="X",1,IF('Prop HWDP Inp Report'!BB29="X",1,IF('Prop HWDP Inp Report'!BC29="X",1,IF('Prop HWDP Inp Report'!BD29="X",1,IF('Prop HWDP Inp Report'!BE29="X",1,IF('Prop HWDP Inp Report'!BF29="X",1,0)))))))))))</f>
        <v>0</v>
      </c>
    </row>
    <row r="23" spans="1:10" x14ac:dyDescent="0.25">
      <c r="A23" s="80" t="str">
        <f>'Prop HWDP Inp Report'!BC8</f>
        <v>Minimum OD:</v>
      </c>
      <c r="B23" s="5">
        <f>'Prop HWDP Inp Report'!BC7</f>
        <v>0</v>
      </c>
      <c r="C23" s="494"/>
      <c r="D23" s="494"/>
      <c r="I23">
        <f>IF('Prop HWDP Inp Report'!AD30="X",1,IF('Prop HWDP Inp Report'!AE30="X",1,IF('Prop HWDP Inp Report'!AF30="X",1,IF('Prop HWDP Inp Report'!AG30="X",1,IF('Prop HWDP Inp Report'!AH30="X",1,IF('Prop HWDP Inp Report'!AI30="X",1,IF('Prop HWDP Inp Report'!AJ30="X",1,IF('Prop HWDP Inp Report'!AK30="X",1,IF('Prop HWDP Inp Report'!AL30="X",1,IF('Prop HWDP Inp Report'!AM30="X",1,IF('Prop HWDP Inp Report'!AN30="X",1,IF('Prop HWDP Inp Report'!AO30="X",1,IF('Prop HWDP Inp Report'!AP30="X",1, IF('Prop HWDP Inp Report'!AQ30="X",1,0))))))))))))))</f>
        <v>0</v>
      </c>
      <c r="J23">
        <f>IF('Prop HWDP Inp Report'!AV30="X",1,IF('Prop HWDP Inp Report'!AW30="X",1,IF('Prop HWDP Inp Report'!AX30="X",1,IF('Prop HWDP Inp Report'!AY30="X",1,IF('Prop HWDP Inp Report'!AZ30="X",1,IF('Prop HWDP Inp Report'!BA30="X",1,IF('Prop HWDP Inp Report'!BB30="X",1,IF('Prop HWDP Inp Report'!BC30="X",1,IF('Prop HWDP Inp Report'!BD30="X",1,IF('Prop HWDP Inp Report'!BE30="X",1,IF('Prop HWDP Inp Report'!BF30="X",1,0)))))))))))</f>
        <v>0</v>
      </c>
    </row>
    <row r="24" spans="1:10" x14ac:dyDescent="0.25">
      <c r="A24" s="80" t="str">
        <f>'Prop HWDP Inp Report'!BD8</f>
        <v>Damaged Tube:</v>
      </c>
      <c r="B24" s="5">
        <f>'Prop HWDP Inp Report'!BD7</f>
        <v>0</v>
      </c>
      <c r="C24" s="392"/>
      <c r="D24" s="393"/>
      <c r="I24">
        <f>IF('Prop HWDP Inp Report'!AD31="X",1,IF('Prop HWDP Inp Report'!AE31="X",1,IF('Prop HWDP Inp Report'!AF31="X",1,IF('Prop HWDP Inp Report'!AG31="X",1,IF('Prop HWDP Inp Report'!AH31="X",1,IF('Prop HWDP Inp Report'!AI31="X",1,IF('Prop HWDP Inp Report'!AJ31="X",1,IF('Prop HWDP Inp Report'!AK31="X",1,IF('Prop HWDP Inp Report'!AL31="X",1,IF('Prop HWDP Inp Report'!AM31="X",1,IF('Prop HWDP Inp Report'!AN31="X",1,IF('Prop HWDP Inp Report'!AO31="X",1,IF('Prop HWDP Inp Report'!AP31="X",1, IF('Prop HWDP Inp Report'!AQ31="X",1,0))))))))))))))</f>
        <v>0</v>
      </c>
      <c r="J24">
        <f>IF('Prop HWDP Inp Report'!AV31="X",1,IF('Prop HWDP Inp Report'!AW31="X",1,IF('Prop HWDP Inp Report'!AX31="X",1,IF('Prop HWDP Inp Report'!AY31="X",1,IF('Prop HWDP Inp Report'!AZ31="X",1,IF('Prop HWDP Inp Report'!BA31="X",1,IF('Prop HWDP Inp Report'!BB31="X",1,IF('Prop HWDP Inp Report'!BC31="X",1,IF('Prop HWDP Inp Report'!BD31="X",1,IF('Prop HWDP Inp Report'!BE31="X",1,IF('Prop HWDP Inp Report'!BF31="X",1,0)))))))))))</f>
        <v>0</v>
      </c>
    </row>
    <row r="25" spans="1:10" x14ac:dyDescent="0.25">
      <c r="A25" s="9" t="str">
        <f>'Prop HWDP Inp Report'!BE8</f>
        <v>EMI Reject:</v>
      </c>
      <c r="B25" s="8">
        <f>'Prop HWDP Inp Report'!BE7</f>
        <v>0</v>
      </c>
      <c r="C25" s="378"/>
      <c r="D25" s="378"/>
      <c r="I25">
        <f>IF('Prop HWDP Inp Report'!AD32="X",1,IF('Prop HWDP Inp Report'!AE32="X",1,IF('Prop HWDP Inp Report'!AF32="X",1,IF('Prop HWDP Inp Report'!AG32="X",1,IF('Prop HWDP Inp Report'!AH32="X",1,IF('Prop HWDP Inp Report'!AI32="X",1,IF('Prop HWDP Inp Report'!AJ32="X",1,IF('Prop HWDP Inp Report'!AK32="X",1,IF('Prop HWDP Inp Report'!AL32="X",1,IF('Prop HWDP Inp Report'!AM32="X",1,IF('Prop HWDP Inp Report'!AN32="X",1,IF('Prop HWDP Inp Report'!AO32="X",1,IF('Prop HWDP Inp Report'!AP32="X",1, IF('Prop HWDP Inp Report'!AQ32="X",1,0))))))))))))))</f>
        <v>0</v>
      </c>
      <c r="J25">
        <f>IF('Prop HWDP Inp Report'!AV32="X",1,IF('Prop HWDP Inp Report'!AW32="X",1,IF('Prop HWDP Inp Report'!AX32="X",1,IF('Prop HWDP Inp Report'!AY32="X",1,IF('Prop HWDP Inp Report'!AZ32="X",1,IF('Prop HWDP Inp Report'!BA32="X",1,IF('Prop HWDP Inp Report'!BB32="X",1,IF('Prop HWDP Inp Report'!BC32="X",1,IF('Prop HWDP Inp Report'!BD32="X",1,IF('Prop HWDP Inp Report'!BE32="X",1,IF('Prop HWDP Inp Report'!BF32="X",1,0)))))))))))</f>
        <v>0</v>
      </c>
    </row>
    <row r="26" spans="1:10" x14ac:dyDescent="0.25">
      <c r="A26" s="9" t="str">
        <f>'Prop HWDP Inp Report'!BF8</f>
        <v>Other:</v>
      </c>
      <c r="B26" s="8">
        <f>'Prop HWDP Inp Report'!BF7</f>
        <v>0</v>
      </c>
      <c r="C26" s="378"/>
      <c r="D26" s="378"/>
      <c r="I26">
        <f>IF('Prop HWDP Inp Report'!AD33="X",1,IF('Prop HWDP Inp Report'!AE33="X",1,IF('Prop HWDP Inp Report'!AF33="X",1,IF('Prop HWDP Inp Report'!AG33="X",1,IF('Prop HWDP Inp Report'!AH33="X",1,IF('Prop HWDP Inp Report'!AI33="X",1,IF('Prop HWDP Inp Report'!AJ33="X",1,IF('Prop HWDP Inp Report'!AK33="X",1,IF('Prop HWDP Inp Report'!AL33="X",1,IF('Prop HWDP Inp Report'!AM33="X",1,IF('Prop HWDP Inp Report'!AN33="X",1,IF('Prop HWDP Inp Report'!AO33="X",1,IF('Prop HWDP Inp Report'!AP33="X",1, IF('Prop HWDP Inp Report'!AQ33="X",1,0))))))))))))))</f>
        <v>0</v>
      </c>
      <c r="J26">
        <f>IF('Prop HWDP Inp Report'!AV33="X",1,IF('Prop HWDP Inp Report'!AW33="X",1,IF('Prop HWDP Inp Report'!AX33="X",1,IF('Prop HWDP Inp Report'!AY33="X",1,IF('Prop HWDP Inp Report'!AZ33="X",1,IF('Prop HWDP Inp Report'!BA33="X",1,IF('Prop HWDP Inp Report'!BB33="X",1,IF('Prop HWDP Inp Report'!BC33="X",1,IF('Prop HWDP Inp Report'!BD33="X",1,IF('Prop HWDP Inp Report'!BE33="X",1,IF('Prop HWDP Inp Report'!BF33="X",1,0)))))))))))</f>
        <v>0</v>
      </c>
    </row>
    <row r="27" spans="1:10" x14ac:dyDescent="0.25">
      <c r="I27">
        <f>IF('Prop HWDP Inp Report'!AD34="X",1,IF('Prop HWDP Inp Report'!AE34="X",1,IF('Prop HWDP Inp Report'!AF34="X",1,IF('Prop HWDP Inp Report'!AG34="X",1,IF('Prop HWDP Inp Report'!AH34="X",1,IF('Prop HWDP Inp Report'!AI34="X",1,IF('Prop HWDP Inp Report'!AJ34="X",1,IF('Prop HWDP Inp Report'!AK34="X",1,IF('Prop HWDP Inp Report'!AL34="X",1,IF('Prop HWDP Inp Report'!AM34="X",1,IF('Prop HWDP Inp Report'!AN34="X",1,IF('Prop HWDP Inp Report'!AO34="X",1,IF('Prop HWDP Inp Report'!AP34="X",1, IF('Prop HWDP Inp Report'!AQ34="X",1,0))))))))))))))</f>
        <v>0</v>
      </c>
      <c r="J27">
        <f>IF('Prop HWDP Inp Report'!AV34="X",1,IF('Prop HWDP Inp Report'!AW34="X",1,IF('Prop HWDP Inp Report'!AX34="X",1,IF('Prop HWDP Inp Report'!AY34="X",1,IF('Prop HWDP Inp Report'!AZ34="X",1,IF('Prop HWDP Inp Report'!BA34="X",1,IF('Prop HWDP Inp Report'!BB34="X",1,IF('Prop HWDP Inp Report'!BC34="X",1,IF('Prop HWDP Inp Report'!BD34="X",1,IF('Prop HWDP Inp Report'!BE34="X",1,IF('Prop HWDP Inp Report'!BF34="X",1,0)))))))))))</f>
        <v>0</v>
      </c>
    </row>
    <row r="28" spans="1:10" x14ac:dyDescent="0.25">
      <c r="I28">
        <f>IF('Prop HWDP Inp Report'!AD35="X",1,IF('Prop HWDP Inp Report'!AE35="X",1,IF('Prop HWDP Inp Report'!AF35="X",1,IF('Prop HWDP Inp Report'!AG35="X",1,IF('Prop HWDP Inp Report'!AH35="X",1,IF('Prop HWDP Inp Report'!AI35="X",1,IF('Prop HWDP Inp Report'!AJ35="X",1,IF('Prop HWDP Inp Report'!AK35="X",1,IF('Prop HWDP Inp Report'!AL35="X",1,IF('Prop HWDP Inp Report'!AM35="X",1,IF('Prop HWDP Inp Report'!AN35="X",1,IF('Prop HWDP Inp Report'!AO35="X",1,IF('Prop HWDP Inp Report'!AP35="X",1, IF('Prop HWDP Inp Report'!AQ35="X",1,0))))))))))))))</f>
        <v>0</v>
      </c>
      <c r="J28">
        <f>IF('Prop HWDP Inp Report'!AV35="X",1,IF('Prop HWDP Inp Report'!AW35="X",1,IF('Prop HWDP Inp Report'!AX35="X",1,IF('Prop HWDP Inp Report'!AY35="X",1,IF('Prop HWDP Inp Report'!AZ35="X",1,IF('Prop HWDP Inp Report'!BA35="X",1,IF('Prop HWDP Inp Report'!BB35="X",1,IF('Prop HWDP Inp Report'!BC35="X",1,IF('Prop HWDP Inp Report'!BD35="X",1,IF('Prop HWDP Inp Report'!BE35="X",1,IF('Prop HWDP Inp Report'!BF35="X",1,0)))))))))))</f>
        <v>0</v>
      </c>
    </row>
    <row r="29" spans="1:10" x14ac:dyDescent="0.25">
      <c r="I29">
        <f>IF('Prop HWDP Inp Report'!AD36="X",1,IF('Prop HWDP Inp Report'!AE36="X",1,IF('Prop HWDP Inp Report'!AF36="X",1,IF('Prop HWDP Inp Report'!AG36="X",1,IF('Prop HWDP Inp Report'!AH36="X",1,IF('Prop HWDP Inp Report'!AI36="X",1,IF('Prop HWDP Inp Report'!AJ36="X",1,IF('Prop HWDP Inp Report'!AK36="X",1,IF('Prop HWDP Inp Report'!AL36="X",1,IF('Prop HWDP Inp Report'!AM36="X",1,IF('Prop HWDP Inp Report'!AN36="X",1,IF('Prop HWDP Inp Report'!AO36="X",1,IF('Prop HWDP Inp Report'!AP36="X",1, IF('Prop HWDP Inp Report'!AQ36="X",1,0))))))))))))))</f>
        <v>0</v>
      </c>
      <c r="J29">
        <f>IF('Prop HWDP Inp Report'!AV36="X",1,IF('Prop HWDP Inp Report'!AW36="X",1,IF('Prop HWDP Inp Report'!AX36="X",1,IF('Prop HWDP Inp Report'!AY36="X",1,IF('Prop HWDP Inp Report'!AZ36="X",1,IF('Prop HWDP Inp Report'!BA36="X",1,IF('Prop HWDP Inp Report'!BB36="X",1,IF('Prop HWDP Inp Report'!BC36="X",1,IF('Prop HWDP Inp Report'!BD36="X",1,IF('Prop HWDP Inp Report'!BE36="X",1,IF('Prop HWDP Inp Report'!BF36="X",1,0)))))))))))</f>
        <v>0</v>
      </c>
    </row>
    <row r="30" spans="1:10" x14ac:dyDescent="0.25">
      <c r="I30">
        <f>IF('Prop HWDP Inp Report'!AD37="X",1,IF('Prop HWDP Inp Report'!AE37="X",1,IF('Prop HWDP Inp Report'!AF37="X",1,IF('Prop HWDP Inp Report'!AG37="X",1,IF('Prop HWDP Inp Report'!AH37="X",1,IF('Prop HWDP Inp Report'!AI37="X",1,IF('Prop HWDP Inp Report'!AJ37="X",1,IF('Prop HWDP Inp Report'!AK37="X",1,IF('Prop HWDP Inp Report'!AL37="X",1,IF('Prop HWDP Inp Report'!AM37="X",1,IF('Prop HWDP Inp Report'!AN37="X",1,IF('Prop HWDP Inp Report'!AO37="X",1,IF('Prop HWDP Inp Report'!AP37="X",1, IF('Prop HWDP Inp Report'!AQ37="X",1,0))))))))))))))</f>
        <v>0</v>
      </c>
      <c r="J30">
        <f>IF('Prop HWDP Inp Report'!AV37="X",1,IF('Prop HWDP Inp Report'!AW37="X",1,IF('Prop HWDP Inp Report'!AX37="X",1,IF('Prop HWDP Inp Report'!AY37="X",1,IF('Prop HWDP Inp Report'!AZ37="X",1,IF('Prop HWDP Inp Report'!BA37="X",1,IF('Prop HWDP Inp Report'!BB37="X",1,IF('Prop HWDP Inp Report'!BC37="X",1,IF('Prop HWDP Inp Report'!BD37="X",1,IF('Prop HWDP Inp Report'!BE37="X",1,IF('Prop HWDP Inp Report'!BF37="X",1,0)))))))))))</f>
        <v>0</v>
      </c>
    </row>
    <row r="31" spans="1:10" x14ac:dyDescent="0.25">
      <c r="I31">
        <f>IF('Prop HWDP Inp Report'!AD38="X",1,IF('Prop HWDP Inp Report'!AE38="X",1,IF('Prop HWDP Inp Report'!AF38="X",1,IF('Prop HWDP Inp Report'!AG38="X",1,IF('Prop HWDP Inp Report'!AH38="X",1,IF('Prop HWDP Inp Report'!AI38="X",1,IF('Prop HWDP Inp Report'!AJ38="X",1,IF('Prop HWDP Inp Report'!AK38="X",1,IF('Prop HWDP Inp Report'!AL38="X",1,IF('Prop HWDP Inp Report'!AM38="X",1,IF('Prop HWDP Inp Report'!AN38="X",1,IF('Prop HWDP Inp Report'!AO38="X",1,IF('Prop HWDP Inp Report'!AP38="X",1, IF('Prop HWDP Inp Report'!AQ38="X",1,0))))))))))))))</f>
        <v>0</v>
      </c>
      <c r="J31">
        <f>IF('Prop HWDP Inp Report'!AV38="X",1,IF('Prop HWDP Inp Report'!AW38="X",1,IF('Prop HWDP Inp Report'!AX38="X",1,IF('Prop HWDP Inp Report'!AY38="X",1,IF('Prop HWDP Inp Report'!AZ38="X",1,IF('Prop HWDP Inp Report'!BA38="X",1,IF('Prop HWDP Inp Report'!BB38="X",1,IF('Prop HWDP Inp Report'!BC38="X",1,IF('Prop HWDP Inp Report'!BD38="X",1,IF('Prop HWDP Inp Report'!BE38="X",1,IF('Prop HWDP Inp Report'!BF38="X",1,0)))))))))))</f>
        <v>0</v>
      </c>
    </row>
    <row r="32" spans="1:10" x14ac:dyDescent="0.25">
      <c r="I32">
        <f>IF('Prop HWDP Inp Report'!AD39="X",1,IF('Prop HWDP Inp Report'!AE39="X",1,IF('Prop HWDP Inp Report'!AF39="X",1,IF('Prop HWDP Inp Report'!AG39="X",1,IF('Prop HWDP Inp Report'!AH39="X",1,IF('Prop HWDP Inp Report'!AI39="X",1,IF('Prop HWDP Inp Report'!AJ39="X",1,IF('Prop HWDP Inp Report'!AK39="X",1,IF('Prop HWDP Inp Report'!AL39="X",1,IF('Prop HWDP Inp Report'!AM39="X",1,IF('Prop HWDP Inp Report'!AN39="X",1,IF('Prop HWDP Inp Report'!AO39="X",1,IF('Prop HWDP Inp Report'!AP39="X",1, IF('Prop HWDP Inp Report'!AQ39="X",1,0))))))))))))))</f>
        <v>0</v>
      </c>
      <c r="J32">
        <f>IF('Prop HWDP Inp Report'!AV39="X",1,IF('Prop HWDP Inp Report'!AW39="X",1,IF('Prop HWDP Inp Report'!AX39="X",1,IF('Prop HWDP Inp Report'!AY39="X",1,IF('Prop HWDP Inp Report'!AZ39="X",1,IF('Prop HWDP Inp Report'!BA39="X",1,IF('Prop HWDP Inp Report'!BB39="X",1,IF('Prop HWDP Inp Report'!BC39="X",1,IF('Prop HWDP Inp Report'!BD39="X",1,IF('Prop HWDP Inp Report'!BE39="X",1,IF('Prop HWDP Inp Report'!BF39="X",1,0)))))))))))</f>
        <v>0</v>
      </c>
    </row>
    <row r="33" spans="9:10" x14ac:dyDescent="0.25">
      <c r="I33">
        <f>IF('Prop HWDP Inp Report'!AD40="X",1,IF('Prop HWDP Inp Report'!AE40="X",1,IF('Prop HWDP Inp Report'!AF40="X",1,IF('Prop HWDP Inp Report'!AG40="X",1,IF('Prop HWDP Inp Report'!AH40="X",1,IF('Prop HWDP Inp Report'!AI40="X",1,IF('Prop HWDP Inp Report'!AJ40="X",1,IF('Prop HWDP Inp Report'!AK40="X",1,IF('Prop HWDP Inp Report'!AL40="X",1,IF('Prop HWDP Inp Report'!AM40="X",1,IF('Prop HWDP Inp Report'!AN40="X",1,IF('Prop HWDP Inp Report'!AO40="X",1,IF('Prop HWDP Inp Report'!AP40="X",1, IF('Prop HWDP Inp Report'!AQ40="X",1,0))))))))))))))</f>
        <v>0</v>
      </c>
      <c r="J33">
        <f>IF('Prop HWDP Inp Report'!AV40="X",1,IF('Prop HWDP Inp Report'!AW40="X",1,IF('Prop HWDP Inp Report'!AX40="X",1,IF('Prop HWDP Inp Report'!AY40="X",1,IF('Prop HWDP Inp Report'!AZ40="X",1,IF('Prop HWDP Inp Report'!BA40="X",1,IF('Prop HWDP Inp Report'!BB40="X",1,IF('Prop HWDP Inp Report'!BC40="X",1,IF('Prop HWDP Inp Report'!BD40="X",1,IF('Prop HWDP Inp Report'!BE40="X",1,IF('Prop HWDP Inp Report'!BF40="X",1,0)))))))))))</f>
        <v>0</v>
      </c>
    </row>
    <row r="34" spans="9:10" x14ac:dyDescent="0.25">
      <c r="I34">
        <f>IF('Prop HWDP Inp Report'!AD41="X",1,IF('Prop HWDP Inp Report'!AE41="X",1,IF('Prop HWDP Inp Report'!AF41="X",1,IF('Prop HWDP Inp Report'!AG41="X",1,IF('Prop HWDP Inp Report'!AH41="X",1,IF('Prop HWDP Inp Report'!AI41="X",1,IF('Prop HWDP Inp Report'!AJ41="X",1,IF('Prop HWDP Inp Report'!AK41="X",1,IF('Prop HWDP Inp Report'!AL41="X",1,IF('Prop HWDP Inp Report'!AM41="X",1,IF('Prop HWDP Inp Report'!AN41="X",1,IF('Prop HWDP Inp Report'!AO41="X",1,IF('Prop HWDP Inp Report'!AP41="X",1, IF('Prop HWDP Inp Report'!AQ41="X",1,0))))))))))))))</f>
        <v>0</v>
      </c>
      <c r="J34">
        <f>IF('Prop HWDP Inp Report'!AV41="X",1,IF('Prop HWDP Inp Report'!AW41="X",1,IF('Prop HWDP Inp Report'!AX41="X",1,IF('Prop HWDP Inp Report'!AY41="X",1,IF('Prop HWDP Inp Report'!AZ41="X",1,IF('Prop HWDP Inp Report'!BA41="X",1,IF('Prop HWDP Inp Report'!BB41="X",1,IF('Prop HWDP Inp Report'!BC41="X",1,IF('Prop HWDP Inp Report'!BD41="X",1,IF('Prop HWDP Inp Report'!BE41="X",1,IF('Prop HWDP Inp Report'!BF41="X",1,0)))))))))))</f>
        <v>0</v>
      </c>
    </row>
    <row r="35" spans="9:10" x14ac:dyDescent="0.25">
      <c r="I35">
        <f>IF('Prop HWDP Inp Report'!AD42="X",1,IF('Prop HWDP Inp Report'!AE42="X",1,IF('Prop HWDP Inp Report'!AF42="X",1,IF('Prop HWDP Inp Report'!AG42="X",1,IF('Prop HWDP Inp Report'!AH42="X",1,IF('Prop HWDP Inp Report'!AI42="X",1,IF('Prop HWDP Inp Report'!AJ42="X",1,IF('Prop HWDP Inp Report'!AK42="X",1,IF('Prop HWDP Inp Report'!AL42="X",1,IF('Prop HWDP Inp Report'!AM42="X",1,IF('Prop HWDP Inp Report'!AN42="X",1,IF('Prop HWDP Inp Report'!AO42="X",1,IF('Prop HWDP Inp Report'!AP42="X",1, IF('Prop HWDP Inp Report'!AQ42="X",1,0))))))))))))))</f>
        <v>0</v>
      </c>
      <c r="J35">
        <f>IF('Prop HWDP Inp Report'!AV42="X",1,IF('Prop HWDP Inp Report'!AW42="X",1,IF('Prop HWDP Inp Report'!AX42="X",1,IF('Prop HWDP Inp Report'!AY42="X",1,IF('Prop HWDP Inp Report'!AZ42="X",1,IF('Prop HWDP Inp Report'!BA42="X",1,IF('Prop HWDP Inp Report'!BB42="X",1,IF('Prop HWDP Inp Report'!BC42="X",1,IF('Prop HWDP Inp Report'!BD42="X",1,IF('Prop HWDP Inp Report'!BE42="X",1,IF('Prop HWDP Inp Report'!BF42="X",1,0)))))))))))</f>
        <v>0</v>
      </c>
    </row>
    <row r="36" spans="9:10" x14ac:dyDescent="0.25">
      <c r="I36">
        <f>IF('Prop HWDP Inp Report'!AD43="X",1,IF('Prop HWDP Inp Report'!AE43="X",1,IF('Prop HWDP Inp Report'!AF43="X",1,IF('Prop HWDP Inp Report'!AG43="X",1,IF('Prop HWDP Inp Report'!AH43="X",1,IF('Prop HWDP Inp Report'!AI43="X",1,IF('Prop HWDP Inp Report'!AJ43="X",1,IF('Prop HWDP Inp Report'!AK43="X",1,IF('Prop HWDP Inp Report'!AL43="X",1,IF('Prop HWDP Inp Report'!AM43="X",1,IF('Prop HWDP Inp Report'!AN43="X",1,IF('Prop HWDP Inp Report'!AO43="X",1,IF('Prop HWDP Inp Report'!AP43="X",1, IF('Prop HWDP Inp Report'!AQ43="X",1,0))))))))))))))</f>
        <v>0</v>
      </c>
      <c r="J36">
        <f>IF('Prop HWDP Inp Report'!AV43="X",1,IF('Prop HWDP Inp Report'!AW43="X",1,IF('Prop HWDP Inp Report'!AX43="X",1,IF('Prop HWDP Inp Report'!AY43="X",1,IF('Prop HWDP Inp Report'!AZ43="X",1,IF('Prop HWDP Inp Report'!BA43="X",1,IF('Prop HWDP Inp Report'!BB43="X",1,IF('Prop HWDP Inp Report'!BC43="X",1,IF('Prop HWDP Inp Report'!BD43="X",1,IF('Prop HWDP Inp Report'!BE43="X",1,IF('Prop HWDP Inp Report'!BF43="X",1,0)))))))))))</f>
        <v>0</v>
      </c>
    </row>
    <row r="37" spans="9:10" x14ac:dyDescent="0.25">
      <c r="I37">
        <f>IF('Prop HWDP Inp Report'!AD44="X",1,IF('Prop HWDP Inp Report'!AE44="X",1,IF('Prop HWDP Inp Report'!AF44="X",1,IF('Prop HWDP Inp Report'!AG44="X",1,IF('Prop HWDP Inp Report'!AH44="X",1,IF('Prop HWDP Inp Report'!AI44="X",1,IF('Prop HWDP Inp Report'!AJ44="X",1,IF('Prop HWDP Inp Report'!AK44="X",1,IF('Prop HWDP Inp Report'!AL44="X",1,IF('Prop HWDP Inp Report'!AM44="X",1,IF('Prop HWDP Inp Report'!AN44="X",1,IF('Prop HWDP Inp Report'!AO44="X",1,IF('Prop HWDP Inp Report'!AP44="X",1, IF('Prop HWDP Inp Report'!AQ44="X",1,0))))))))))))))</f>
        <v>0</v>
      </c>
      <c r="J37">
        <f>IF('Prop HWDP Inp Report'!AV44="X",1,IF('Prop HWDP Inp Report'!AW44="X",1,IF('Prop HWDP Inp Report'!AX44="X",1,IF('Prop HWDP Inp Report'!AY44="X",1,IF('Prop HWDP Inp Report'!AZ44="X",1,IF('Prop HWDP Inp Report'!BA44="X",1,IF('Prop HWDP Inp Report'!BB44="X",1,IF('Prop HWDP Inp Report'!BC44="X",1,IF('Prop HWDP Inp Report'!BD44="X",1,IF('Prop HWDP Inp Report'!BE44="X",1,IF('Prop HWDP Inp Report'!BF44="X",1,0)))))))))))</f>
        <v>0</v>
      </c>
    </row>
    <row r="38" spans="9:10" x14ac:dyDescent="0.25">
      <c r="I38">
        <f>IF('Prop HWDP Inp Report'!AD45="X",1,IF('Prop HWDP Inp Report'!AE45="X",1,IF('Prop HWDP Inp Report'!AF45="X",1,IF('Prop HWDP Inp Report'!AG45="X",1,IF('Prop HWDP Inp Report'!AH45="X",1,IF('Prop HWDP Inp Report'!AI45="X",1,IF('Prop HWDP Inp Report'!AJ45="X",1,IF('Prop HWDP Inp Report'!AK45="X",1,IF('Prop HWDP Inp Report'!AL45="X",1,IF('Prop HWDP Inp Report'!AM45="X",1,IF('Prop HWDP Inp Report'!AN45="X",1,IF('Prop HWDP Inp Report'!AO45="X",1,IF('Prop HWDP Inp Report'!AP45="X",1, IF('Prop HWDP Inp Report'!AQ45="X",1,0))))))))))))))</f>
        <v>0</v>
      </c>
      <c r="J38">
        <f>IF('Prop HWDP Inp Report'!AV45="X",1,IF('Prop HWDP Inp Report'!AW45="X",1,IF('Prop HWDP Inp Report'!AX45="X",1,IF('Prop HWDP Inp Report'!AY45="X",1,IF('Prop HWDP Inp Report'!AZ45="X",1,IF('Prop HWDP Inp Report'!BA45="X",1,IF('Prop HWDP Inp Report'!BB45="X",1,IF('Prop HWDP Inp Report'!BC45="X",1,IF('Prop HWDP Inp Report'!BD45="X",1,IF('Prop HWDP Inp Report'!BE45="X",1,IF('Prop HWDP Inp Report'!BF45="X",1,0)))))))))))</f>
        <v>0</v>
      </c>
    </row>
    <row r="39" spans="9:10" x14ac:dyDescent="0.25">
      <c r="I39">
        <f>IF('Prop HWDP Inp Report'!AD46="X",1,IF('Prop HWDP Inp Report'!AE46="X",1,IF('Prop HWDP Inp Report'!AF46="X",1,IF('Prop HWDP Inp Report'!AG46="X",1,IF('Prop HWDP Inp Report'!AH46="X",1,IF('Prop HWDP Inp Report'!AI46="X",1,IF('Prop HWDP Inp Report'!AJ46="X",1,IF('Prop HWDP Inp Report'!AK46="X",1,IF('Prop HWDP Inp Report'!AL46="X",1,IF('Prop HWDP Inp Report'!AM46="X",1,IF('Prop HWDP Inp Report'!AN46="X",1,IF('Prop HWDP Inp Report'!AO46="X",1,IF('Prop HWDP Inp Report'!AP46="X",1, IF('Prop HWDP Inp Report'!AQ46="X",1,0))))))))))))))</f>
        <v>0</v>
      </c>
      <c r="J39">
        <f>IF('Prop HWDP Inp Report'!AV46="X",1,IF('Prop HWDP Inp Report'!AW46="X",1,IF('Prop HWDP Inp Report'!AX46="X",1,IF('Prop HWDP Inp Report'!AY46="X",1,IF('Prop HWDP Inp Report'!AZ46="X",1,IF('Prop HWDP Inp Report'!BA46="X",1,IF('Prop HWDP Inp Report'!BB46="X",1,IF('Prop HWDP Inp Report'!BC46="X",1,IF('Prop HWDP Inp Report'!BD46="X",1,IF('Prop HWDP Inp Report'!BE46="X",1,IF('Prop HWDP Inp Report'!BF46="X",1,0)))))))))))</f>
        <v>0</v>
      </c>
    </row>
    <row r="40" spans="9:10" x14ac:dyDescent="0.25">
      <c r="I40">
        <f>IF('Prop HWDP Inp Report'!AD47="X",1,IF('Prop HWDP Inp Report'!AE47="X",1,IF('Prop HWDP Inp Report'!AF47="X",1,IF('Prop HWDP Inp Report'!AG47="X",1,IF('Prop HWDP Inp Report'!AH47="X",1,IF('Prop HWDP Inp Report'!AI47="X",1,IF('Prop HWDP Inp Report'!AJ47="X",1,IF('Prop HWDP Inp Report'!AK47="X",1,IF('Prop HWDP Inp Report'!AL47="X",1,IF('Prop HWDP Inp Report'!AM47="X",1,IF('Prop HWDP Inp Report'!AN47="X",1,IF('Prop HWDP Inp Report'!AO47="X",1,IF('Prop HWDP Inp Report'!AP47="X",1, IF('Prop HWDP Inp Report'!AQ47="X",1,0))))))))))))))</f>
        <v>0</v>
      </c>
      <c r="J40">
        <f>IF('Prop HWDP Inp Report'!AV47="X",1,IF('Prop HWDP Inp Report'!AW47="X",1,IF('Prop HWDP Inp Report'!AX47="X",1,IF('Prop HWDP Inp Report'!AY47="X",1,IF('Prop HWDP Inp Report'!AZ47="X",1,IF('Prop HWDP Inp Report'!BA47="X",1,IF('Prop HWDP Inp Report'!BB47="X",1,IF('Prop HWDP Inp Report'!BC47="X",1,IF('Prop HWDP Inp Report'!BD47="X",1,IF('Prop HWDP Inp Report'!BE47="X",1,IF('Prop HWDP Inp Report'!BF47="X",1,0)))))))))))</f>
        <v>0</v>
      </c>
    </row>
    <row r="41" spans="9:10" x14ac:dyDescent="0.25">
      <c r="I41">
        <f>IF('Prop HWDP Inp Report'!AD48="X",1,IF('Prop HWDP Inp Report'!AE48="X",1,IF('Prop HWDP Inp Report'!AF48="X",1,IF('Prop HWDP Inp Report'!AG48="X",1,IF('Prop HWDP Inp Report'!AH48="X",1,IF('Prop HWDP Inp Report'!AI48="X",1,IF('Prop HWDP Inp Report'!AJ48="X",1,IF('Prop HWDP Inp Report'!AK48="X",1,IF('Prop HWDP Inp Report'!AL48="X",1,IF('Prop HWDP Inp Report'!AM48="X",1,IF('Prop HWDP Inp Report'!AN48="X",1,IF('Prop HWDP Inp Report'!AO48="X",1,IF('Prop HWDP Inp Report'!AP48="X",1, IF('Prop HWDP Inp Report'!AQ48="X",1,0))))))))))))))</f>
        <v>0</v>
      </c>
      <c r="J41">
        <f>IF('Prop HWDP Inp Report'!AV48="X",1,IF('Prop HWDP Inp Report'!AW48="X",1,IF('Prop HWDP Inp Report'!AX48="X",1,IF('Prop HWDP Inp Report'!AY48="X",1,IF('Prop HWDP Inp Report'!AZ48="X",1,IF('Prop HWDP Inp Report'!BA48="X",1,IF('Prop HWDP Inp Report'!BB48="X",1,IF('Prop HWDP Inp Report'!BC48="X",1,IF('Prop HWDP Inp Report'!BD48="X",1,IF('Prop HWDP Inp Report'!BE48="X",1,IF('Prop HWDP Inp Report'!BF48="X",1,0)))))))))))</f>
        <v>0</v>
      </c>
    </row>
    <row r="42" spans="9:10" x14ac:dyDescent="0.25">
      <c r="I42">
        <f>IF('Prop HWDP Inp Report'!AD49="X",1,IF('Prop HWDP Inp Report'!AE49="X",1,IF('Prop HWDP Inp Report'!AF49="X",1,IF('Prop HWDP Inp Report'!AG49="X",1,IF('Prop HWDP Inp Report'!AH49="X",1,IF('Prop HWDP Inp Report'!AI49="X",1,IF('Prop HWDP Inp Report'!AJ49="X",1,IF('Prop HWDP Inp Report'!AK49="X",1,IF('Prop HWDP Inp Report'!AL49="X",1,IF('Prop HWDP Inp Report'!AM49="X",1,IF('Prop HWDP Inp Report'!AN49="X",1,IF('Prop HWDP Inp Report'!AO49="X",1,IF('Prop HWDP Inp Report'!AP49="X",1, IF('Prop HWDP Inp Report'!AQ49="X",1,0))))))))))))))</f>
        <v>0</v>
      </c>
      <c r="J42">
        <f>IF('Prop HWDP Inp Report'!AV49="X",1,IF('Prop HWDP Inp Report'!AW49="X",1,IF('Prop HWDP Inp Report'!AX49="X",1,IF('Prop HWDP Inp Report'!AY49="X",1,IF('Prop HWDP Inp Report'!AZ49="X",1,IF('Prop HWDP Inp Report'!BA49="X",1,IF('Prop HWDP Inp Report'!BB49="X",1,IF('Prop HWDP Inp Report'!BC49="X",1,IF('Prop HWDP Inp Report'!BD49="X",1,IF('Prop HWDP Inp Report'!BE49="X",1,IF('Prop HWDP Inp Report'!BF49="X",1,0)))))))))))</f>
        <v>0</v>
      </c>
    </row>
    <row r="43" spans="9:10" x14ac:dyDescent="0.25">
      <c r="I43">
        <f>IF('Prop HWDP Inp Report'!AD50="X",1,IF('Prop HWDP Inp Report'!AE50="X",1,IF('Prop HWDP Inp Report'!AF50="X",1,IF('Prop HWDP Inp Report'!AG50="X",1,IF('Prop HWDP Inp Report'!AH50="X",1,IF('Prop HWDP Inp Report'!AI50="X",1,IF('Prop HWDP Inp Report'!AJ50="X",1,IF('Prop HWDP Inp Report'!AK50="X",1,IF('Prop HWDP Inp Report'!AL50="X",1,IF('Prop HWDP Inp Report'!AM50="X",1,IF('Prop HWDP Inp Report'!AN50="X",1,IF('Prop HWDP Inp Report'!AO50="X",1,IF('Prop HWDP Inp Report'!AP50="X",1, IF('Prop HWDP Inp Report'!AQ50="X",1,0))))))))))))))</f>
        <v>0</v>
      </c>
      <c r="J43">
        <f>IF('Prop HWDP Inp Report'!AV50="X",1,IF('Prop HWDP Inp Report'!AW50="X",1,IF('Prop HWDP Inp Report'!AX50="X",1,IF('Prop HWDP Inp Report'!AY50="X",1,IF('Prop HWDP Inp Report'!AZ50="X",1,IF('Prop HWDP Inp Report'!BA50="X",1,IF('Prop HWDP Inp Report'!BB50="X",1,IF('Prop HWDP Inp Report'!BC50="X",1,IF('Prop HWDP Inp Report'!BD50="X",1,IF('Prop HWDP Inp Report'!BE50="X",1,IF('Prop HWDP Inp Report'!BF50="X",1,0)))))))))))</f>
        <v>0</v>
      </c>
    </row>
    <row r="44" spans="9:10" x14ac:dyDescent="0.25">
      <c r="I44">
        <f>IF('Prop HWDP Inp Report'!AD51="X",1,IF('Prop HWDP Inp Report'!AE51="X",1,IF('Prop HWDP Inp Report'!AF51="X",1,IF('Prop HWDP Inp Report'!AG51="X",1,IF('Prop HWDP Inp Report'!AH51="X",1,IF('Prop HWDP Inp Report'!AI51="X",1,IF('Prop HWDP Inp Report'!AJ51="X",1,IF('Prop HWDP Inp Report'!AK51="X",1,IF('Prop HWDP Inp Report'!AL51="X",1,IF('Prop HWDP Inp Report'!AM51="X",1,IF('Prop HWDP Inp Report'!AN51="X",1,IF('Prop HWDP Inp Report'!AO51="X",1,IF('Prop HWDP Inp Report'!AP51="X",1, IF('Prop HWDP Inp Report'!AQ51="X",1,0))))))))))))))</f>
        <v>0</v>
      </c>
      <c r="J44">
        <f>IF('Prop HWDP Inp Report'!AV51="X",1,IF('Prop HWDP Inp Report'!AW51="X",1,IF('Prop HWDP Inp Report'!AX51="X",1,IF('Prop HWDP Inp Report'!AY51="X",1,IF('Prop HWDP Inp Report'!AZ51="X",1,IF('Prop HWDP Inp Report'!BA51="X",1,IF('Prop HWDP Inp Report'!BB51="X",1,IF('Prop HWDP Inp Report'!BC51="X",1,IF('Prop HWDP Inp Report'!BD51="X",1,IF('Prop HWDP Inp Report'!BE51="X",1,IF('Prop HWDP Inp Report'!BF51="X",1,0)))))))))))</f>
        <v>0</v>
      </c>
    </row>
    <row r="45" spans="9:10" x14ac:dyDescent="0.25">
      <c r="I45">
        <f>IF('Prop HWDP Inp Report'!AD52="X",1,IF('Prop HWDP Inp Report'!AE52="X",1,IF('Prop HWDP Inp Report'!AF52="X",1,IF('Prop HWDP Inp Report'!AG52="X",1,IF('Prop HWDP Inp Report'!AH52="X",1,IF('Prop HWDP Inp Report'!AI52="X",1,IF('Prop HWDP Inp Report'!AJ52="X",1,IF('Prop HWDP Inp Report'!AK52="X",1,IF('Prop HWDP Inp Report'!AL52="X",1,IF('Prop HWDP Inp Report'!AM52="X",1,IF('Prop HWDP Inp Report'!AN52="X",1,IF('Prop HWDP Inp Report'!AO52="X",1,IF('Prop HWDP Inp Report'!AP52="X",1, IF('Prop HWDP Inp Report'!AQ52="X",1,0))))))))))))))</f>
        <v>0</v>
      </c>
      <c r="J45">
        <f>IF('Prop HWDP Inp Report'!AV52="X",1,IF('Prop HWDP Inp Report'!AW52="X",1,IF('Prop HWDP Inp Report'!AX52="X",1,IF('Prop HWDP Inp Report'!AY52="X",1,IF('Prop HWDP Inp Report'!AZ52="X",1,IF('Prop HWDP Inp Report'!BA52="X",1,IF('Prop HWDP Inp Report'!BB52="X",1,IF('Prop HWDP Inp Report'!BC52="X",1,IF('Prop HWDP Inp Report'!BD52="X",1,IF('Prop HWDP Inp Report'!BE52="X",1,IF('Prop HWDP Inp Report'!BF52="X",1,0)))))))))))</f>
        <v>0</v>
      </c>
    </row>
    <row r="46" spans="9:10" x14ac:dyDescent="0.25">
      <c r="I46">
        <f>IF('Prop HWDP Inp Report'!AD53="X",1,IF('Prop HWDP Inp Report'!AE53="X",1,IF('Prop HWDP Inp Report'!AF53="X",1,IF('Prop HWDP Inp Report'!AG53="X",1,IF('Prop HWDP Inp Report'!AH53="X",1,IF('Prop HWDP Inp Report'!AI53="X",1,IF('Prop HWDP Inp Report'!AJ53="X",1,IF('Prop HWDP Inp Report'!AK53="X",1,IF('Prop HWDP Inp Report'!AL53="X",1,IF('Prop HWDP Inp Report'!AM53="X",1,IF('Prop HWDP Inp Report'!AN53="X",1,IF('Prop HWDP Inp Report'!AO53="X",1,IF('Prop HWDP Inp Report'!AP53="X",1, IF('Prop HWDP Inp Report'!AQ53="X",1,0))))))))))))))</f>
        <v>0</v>
      </c>
      <c r="J46">
        <f>IF('Prop HWDP Inp Report'!AV53="X",1,IF('Prop HWDP Inp Report'!AW53="X",1,IF('Prop HWDP Inp Report'!AX53="X",1,IF('Prop HWDP Inp Report'!AY53="X",1,IF('Prop HWDP Inp Report'!AZ53="X",1,IF('Prop HWDP Inp Report'!BA53="X",1,IF('Prop HWDP Inp Report'!BB53="X",1,IF('Prop HWDP Inp Report'!BC53="X",1,IF('Prop HWDP Inp Report'!BD53="X",1,IF('Prop HWDP Inp Report'!BE53="X",1,IF('Prop HWDP Inp Report'!BF53="X",1,0)))))))))))</f>
        <v>0</v>
      </c>
    </row>
    <row r="47" spans="9:10" x14ac:dyDescent="0.25">
      <c r="I47">
        <f>IF('Prop HWDP Inp Report'!AD54="X",1,IF('Prop HWDP Inp Report'!AE54="X",1,IF('Prop HWDP Inp Report'!AF54="X",1,IF('Prop HWDP Inp Report'!AG54="X",1,IF('Prop HWDP Inp Report'!AH54="X",1,IF('Prop HWDP Inp Report'!AI54="X",1,IF('Prop HWDP Inp Report'!AJ54="X",1,IF('Prop HWDP Inp Report'!AK54="X",1,IF('Prop HWDP Inp Report'!AL54="X",1,IF('Prop HWDP Inp Report'!AM54="X",1,IF('Prop HWDP Inp Report'!AN54="X",1,IF('Prop HWDP Inp Report'!AO54="X",1,IF('Prop HWDP Inp Report'!AP54="X",1, IF('Prop HWDP Inp Report'!AQ54="X",1,0))))))))))))))</f>
        <v>0</v>
      </c>
      <c r="J47">
        <f>IF('Prop HWDP Inp Report'!AV54="X",1,IF('Prop HWDP Inp Report'!AW54="X",1,IF('Prop HWDP Inp Report'!AX54="X",1,IF('Prop HWDP Inp Report'!AY54="X",1,IF('Prop HWDP Inp Report'!AZ54="X",1,IF('Prop HWDP Inp Report'!BA54="X",1,IF('Prop HWDP Inp Report'!BB54="X",1,IF('Prop HWDP Inp Report'!BC54="X",1,IF('Prop HWDP Inp Report'!BD54="X",1,IF('Prop HWDP Inp Report'!BE54="X",1,IF('Prop HWDP Inp Report'!BF54="X",1,0)))))))))))</f>
        <v>0</v>
      </c>
    </row>
    <row r="48" spans="9:10" x14ac:dyDescent="0.25">
      <c r="I48">
        <f>IF('Prop HWDP Inp Report'!AD55="X",1,IF('Prop HWDP Inp Report'!AE55="X",1,IF('Prop HWDP Inp Report'!AF55="X",1,IF('Prop HWDP Inp Report'!AG55="X",1,IF('Prop HWDP Inp Report'!AH55="X",1,IF('Prop HWDP Inp Report'!AI55="X",1,IF('Prop HWDP Inp Report'!AJ55="X",1,IF('Prop HWDP Inp Report'!AK55="X",1,IF('Prop HWDP Inp Report'!AL55="X",1,IF('Prop HWDP Inp Report'!AM55="X",1,IF('Prop HWDP Inp Report'!AN55="X",1,IF('Prop HWDP Inp Report'!AO55="X",1,IF('Prop HWDP Inp Report'!AP55="X",1, IF('Prop HWDP Inp Report'!AQ55="X",1,0))))))))))))))</f>
        <v>0</v>
      </c>
      <c r="J48">
        <f>IF('Prop HWDP Inp Report'!AV55="X",1,IF('Prop HWDP Inp Report'!AW55="X",1,IF('Prop HWDP Inp Report'!AX55="X",1,IF('Prop HWDP Inp Report'!AY55="X",1,IF('Prop HWDP Inp Report'!AZ55="X",1,IF('Prop HWDP Inp Report'!BA55="X",1,IF('Prop HWDP Inp Report'!BB55="X",1,IF('Prop HWDP Inp Report'!BC55="X",1,IF('Prop HWDP Inp Report'!BD55="X",1,IF('Prop HWDP Inp Report'!BE55="X",1,IF('Prop HWDP Inp Report'!BF55="X",1,0)))))))))))</f>
        <v>0</v>
      </c>
    </row>
    <row r="49" spans="9:10" x14ac:dyDescent="0.25">
      <c r="I49">
        <f>IF('Prop HWDP Inp Report'!AD56="X",1,IF('Prop HWDP Inp Report'!AE56="X",1,IF('Prop HWDP Inp Report'!AF56="X",1,IF('Prop HWDP Inp Report'!AG56="X",1,IF('Prop HWDP Inp Report'!AH56="X",1,IF('Prop HWDP Inp Report'!AI56="X",1,IF('Prop HWDP Inp Report'!AJ56="X",1,IF('Prop HWDP Inp Report'!AK56="X",1,IF('Prop HWDP Inp Report'!AL56="X",1,IF('Prop HWDP Inp Report'!AM56="X",1,IF('Prop HWDP Inp Report'!AN56="X",1,IF('Prop HWDP Inp Report'!AO56="X",1,IF('Prop HWDP Inp Report'!AP56="X",1, IF('Prop HWDP Inp Report'!AQ56="X",1,0))))))))))))))</f>
        <v>0</v>
      </c>
      <c r="J49">
        <f>IF('Prop HWDP Inp Report'!AV56="X",1,IF('Prop HWDP Inp Report'!AW56="X",1,IF('Prop HWDP Inp Report'!AX56="X",1,IF('Prop HWDP Inp Report'!AY56="X",1,IF('Prop HWDP Inp Report'!AZ56="X",1,IF('Prop HWDP Inp Report'!BA56="X",1,IF('Prop HWDP Inp Report'!BB56="X",1,IF('Prop HWDP Inp Report'!BC56="X",1,IF('Prop HWDP Inp Report'!BD56="X",1,IF('Prop HWDP Inp Report'!BE56="X",1,IF('Prop HWDP Inp Report'!BF56="X",1,0)))))))))))</f>
        <v>0</v>
      </c>
    </row>
    <row r="50" spans="9:10" x14ac:dyDescent="0.25">
      <c r="I50">
        <f>IF('Prop HWDP Inp Report'!AD57="X",1,IF('Prop HWDP Inp Report'!AE57="X",1,IF('Prop HWDP Inp Report'!AF57="X",1,IF('Prop HWDP Inp Report'!AG57="X",1,IF('Prop HWDP Inp Report'!AH57="X",1,IF('Prop HWDP Inp Report'!AI57="X",1,IF('Prop HWDP Inp Report'!AJ57="X",1,IF('Prop HWDP Inp Report'!AK57="X",1,IF('Prop HWDP Inp Report'!AL57="X",1,IF('Prop HWDP Inp Report'!AM57="X",1,IF('Prop HWDP Inp Report'!AN57="X",1,IF('Prop HWDP Inp Report'!AO57="X",1,IF('Prop HWDP Inp Report'!AP57="X",1, IF('Prop HWDP Inp Report'!AQ57="X",1,0))))))))))))))</f>
        <v>0</v>
      </c>
      <c r="J50">
        <f>IF('Prop HWDP Inp Report'!AV57="X",1,IF('Prop HWDP Inp Report'!AW57="X",1,IF('Prop HWDP Inp Report'!AX57="X",1,IF('Prop HWDP Inp Report'!AY57="X",1,IF('Prop HWDP Inp Report'!AZ57="X",1,IF('Prop HWDP Inp Report'!BA57="X",1,IF('Prop HWDP Inp Report'!BB57="X",1,IF('Prop HWDP Inp Report'!BC57="X",1,IF('Prop HWDP Inp Report'!BD57="X",1,IF('Prop HWDP Inp Report'!BE57="X",1,IF('Prop HWDP Inp Report'!BF57="X",1,0)))))))))))</f>
        <v>0</v>
      </c>
    </row>
    <row r="51" spans="9:10" x14ac:dyDescent="0.25">
      <c r="I51">
        <f>IF('Prop HWDP Inp Report'!AD58="X",1,IF('Prop HWDP Inp Report'!AE58="X",1,IF('Prop HWDP Inp Report'!AF58="X",1,IF('Prop HWDP Inp Report'!AG58="X",1,IF('Prop HWDP Inp Report'!AH58="X",1,IF('Prop HWDP Inp Report'!AI58="X",1,IF('Prop HWDP Inp Report'!AJ58="X",1,IF('Prop HWDP Inp Report'!AK58="X",1,IF('Prop HWDP Inp Report'!AL58="X",1,IF('Prop HWDP Inp Report'!AM58="X",1,IF('Prop HWDP Inp Report'!AN58="X",1,IF('Prop HWDP Inp Report'!AO58="X",1,IF('Prop HWDP Inp Report'!AP58="X",1, IF('Prop HWDP Inp Report'!AQ58="X",1,0))))))))))))))</f>
        <v>0</v>
      </c>
      <c r="J51">
        <f>IF('Prop HWDP Inp Report'!AV58="X",1,IF('Prop HWDP Inp Report'!AW58="X",1,IF('Prop HWDP Inp Report'!AX58="X",1,IF('Prop HWDP Inp Report'!AY58="X",1,IF('Prop HWDP Inp Report'!AZ58="X",1,IF('Prop HWDP Inp Report'!BA58="X",1,IF('Prop HWDP Inp Report'!BB58="X",1,IF('Prop HWDP Inp Report'!BC58="X",1,IF('Prop HWDP Inp Report'!BD58="X",1,IF('Prop HWDP Inp Report'!BE58="X",1,IF('Prop HWDP Inp Report'!BF58="X",1,0)))))))))))</f>
        <v>0</v>
      </c>
    </row>
    <row r="52" spans="9:10" x14ac:dyDescent="0.25">
      <c r="I52">
        <f>IF('Prop HWDP Inp Report'!AD59="X",1,IF('Prop HWDP Inp Report'!AE59="X",1,IF('Prop HWDP Inp Report'!AF59="X",1,IF('Prop HWDP Inp Report'!AG59="X",1,IF('Prop HWDP Inp Report'!AH59="X",1,IF('Prop HWDP Inp Report'!AI59="X",1,IF('Prop HWDP Inp Report'!AJ59="X",1,IF('Prop HWDP Inp Report'!AK59="X",1,IF('Prop HWDP Inp Report'!AL59="X",1,IF('Prop HWDP Inp Report'!AM59="X",1,IF('Prop HWDP Inp Report'!AN59="X",1,IF('Prop HWDP Inp Report'!AO59="X",1,IF('Prop HWDP Inp Report'!AP59="X",1, IF('Prop HWDP Inp Report'!AQ59="X",1,0))))))))))))))</f>
        <v>0</v>
      </c>
      <c r="J52">
        <f>IF('Prop HWDP Inp Report'!AV59="X",1,IF('Prop HWDP Inp Report'!AW59="X",1,IF('Prop HWDP Inp Report'!AX59="X",1,IF('Prop HWDP Inp Report'!AY59="X",1,IF('Prop HWDP Inp Report'!AZ59="X",1,IF('Prop HWDP Inp Report'!BA59="X",1,IF('Prop HWDP Inp Report'!BB59="X",1,IF('Prop HWDP Inp Report'!BC59="X",1,IF('Prop HWDP Inp Report'!BD59="X",1,IF('Prop HWDP Inp Report'!BE59="X",1,IF('Prop HWDP Inp Report'!BF59="X",1,0)))))))))))</f>
        <v>0</v>
      </c>
    </row>
    <row r="53" spans="9:10" x14ac:dyDescent="0.25">
      <c r="I53">
        <f>IF('Prop HWDP Inp Report'!AD60="X",1,IF('Prop HWDP Inp Report'!AE60="X",1,IF('Prop HWDP Inp Report'!AF60="X",1,IF('Prop HWDP Inp Report'!AG60="X",1,IF('Prop HWDP Inp Report'!AH60="X",1,IF('Prop HWDP Inp Report'!AI60="X",1,IF('Prop HWDP Inp Report'!AJ60="X",1,IF('Prop HWDP Inp Report'!AK60="X",1,IF('Prop HWDP Inp Report'!AL60="X",1,IF('Prop HWDP Inp Report'!AM60="X",1,IF('Prop HWDP Inp Report'!AN60="X",1,IF('Prop HWDP Inp Report'!AO60="X",1,IF('Prop HWDP Inp Report'!AP60="X",1, IF('Prop HWDP Inp Report'!AQ60="X",1,0))))))))))))))</f>
        <v>0</v>
      </c>
      <c r="J53">
        <f>IF('Prop HWDP Inp Report'!AV60="X",1,IF('Prop HWDP Inp Report'!AW60="X",1,IF('Prop HWDP Inp Report'!AX60="X",1,IF('Prop HWDP Inp Report'!AY60="X",1,IF('Prop HWDP Inp Report'!AZ60="X",1,IF('Prop HWDP Inp Report'!BA60="X",1,IF('Prop HWDP Inp Report'!BB60="X",1,IF('Prop HWDP Inp Report'!BC60="X",1,IF('Prop HWDP Inp Report'!BD60="X",1,IF('Prop HWDP Inp Report'!BE60="X",1,IF('Prop HWDP Inp Report'!BF60="X",1,0)))))))))))</f>
        <v>0</v>
      </c>
    </row>
    <row r="54" spans="9:10" x14ac:dyDescent="0.25">
      <c r="I54">
        <f>IF('Prop HWDP Inp Report'!AD61="X",1,IF('Prop HWDP Inp Report'!AE61="X",1,IF('Prop HWDP Inp Report'!AF61="X",1,IF('Prop HWDP Inp Report'!AG61="X",1,IF('Prop HWDP Inp Report'!AH61="X",1,IF('Prop HWDP Inp Report'!AI61="X",1,IF('Prop HWDP Inp Report'!AJ61="X",1,IF('Prop HWDP Inp Report'!AK61="X",1,IF('Prop HWDP Inp Report'!AL61="X",1,IF('Prop HWDP Inp Report'!AM61="X",1,IF('Prop HWDP Inp Report'!AN61="X",1,IF('Prop HWDP Inp Report'!AO61="X",1,IF('Prop HWDP Inp Report'!AP61="X",1, IF('Prop HWDP Inp Report'!AQ61="X",1,0))))))))))))))</f>
        <v>0</v>
      </c>
      <c r="J54">
        <f>IF('Prop HWDP Inp Report'!AV61="X",1,IF('Prop HWDP Inp Report'!AW61="X",1,IF('Prop HWDP Inp Report'!AX61="X",1,IF('Prop HWDP Inp Report'!AY61="X",1,IF('Prop HWDP Inp Report'!AZ61="X",1,IF('Prop HWDP Inp Report'!BA61="X",1,IF('Prop HWDP Inp Report'!BB61="X",1,IF('Prop HWDP Inp Report'!BC61="X",1,IF('Prop HWDP Inp Report'!BD61="X",1,IF('Prop HWDP Inp Report'!BE61="X",1,IF('Prop HWDP Inp Report'!BF61="X",1,0)))))))))))</f>
        <v>0</v>
      </c>
    </row>
    <row r="55" spans="9:10" x14ac:dyDescent="0.25">
      <c r="I55">
        <f>IF('Prop HWDP Inp Report'!AD62="X",1,IF('Prop HWDP Inp Report'!AE62="X",1,IF('Prop HWDP Inp Report'!AF62="X",1,IF('Prop HWDP Inp Report'!AG62="X",1,IF('Prop HWDP Inp Report'!AH62="X",1,IF('Prop HWDP Inp Report'!AI62="X",1,IF('Prop HWDP Inp Report'!AJ62="X",1,IF('Prop HWDP Inp Report'!AK62="X",1,IF('Prop HWDP Inp Report'!AL62="X",1,IF('Prop HWDP Inp Report'!AM62="X",1,IF('Prop HWDP Inp Report'!AN62="X",1,IF('Prop HWDP Inp Report'!AO62="X",1,IF('Prop HWDP Inp Report'!AP62="X",1, IF('Prop HWDP Inp Report'!AQ62="X",1,0))))))))))))))</f>
        <v>0</v>
      </c>
      <c r="J55">
        <f>IF('Prop HWDP Inp Report'!AV62="X",1,IF('Prop HWDP Inp Report'!AW62="X",1,IF('Prop HWDP Inp Report'!AX62="X",1,IF('Prop HWDP Inp Report'!AY62="X",1,IF('Prop HWDP Inp Report'!AZ62="X",1,IF('Prop HWDP Inp Report'!BA62="X",1,IF('Prop HWDP Inp Report'!BB62="X",1,IF('Prop HWDP Inp Report'!BC62="X",1,IF('Prop HWDP Inp Report'!BD62="X",1,IF('Prop HWDP Inp Report'!BE62="X",1,IF('Prop HWDP Inp Report'!BF62="X",1,0)))))))))))</f>
        <v>0</v>
      </c>
    </row>
    <row r="56" spans="9:10" x14ac:dyDescent="0.25">
      <c r="I56">
        <f>IF('Prop HWDP Inp Report'!AD63="X",1,IF('Prop HWDP Inp Report'!AE63="X",1,IF('Prop HWDP Inp Report'!AF63="X",1,IF('Prop HWDP Inp Report'!AG63="X",1,IF('Prop HWDP Inp Report'!AH63="X",1,IF('Prop HWDP Inp Report'!AI63="X",1,IF('Prop HWDP Inp Report'!AJ63="X",1,IF('Prop HWDP Inp Report'!AK63="X",1,IF('Prop HWDP Inp Report'!AL63="X",1,IF('Prop HWDP Inp Report'!AM63="X",1,IF('Prop HWDP Inp Report'!AN63="X",1,IF('Prop HWDP Inp Report'!AO63="X",1,IF('Prop HWDP Inp Report'!AP63="X",1, IF('Prop HWDP Inp Report'!AQ63="X",1,0))))))))))))))</f>
        <v>0</v>
      </c>
      <c r="J56">
        <f>IF('Prop HWDP Inp Report'!AV63="X",1,IF('Prop HWDP Inp Report'!AW63="X",1,IF('Prop HWDP Inp Report'!AX63="X",1,IF('Prop HWDP Inp Report'!AY63="X",1,IF('Prop HWDP Inp Report'!AZ63="X",1,IF('Prop HWDP Inp Report'!BA63="X",1,IF('Prop HWDP Inp Report'!BB63="X",1,IF('Prop HWDP Inp Report'!BC63="X",1,IF('Prop HWDP Inp Report'!BD63="X",1,IF('Prop HWDP Inp Report'!BE63="X",1,IF('Prop HWDP Inp Report'!BF63="X",1,0)))))))))))</f>
        <v>0</v>
      </c>
    </row>
    <row r="57" spans="9:10" x14ac:dyDescent="0.25">
      <c r="I57">
        <f>IF('Prop HWDP Inp Report'!AD64="X",1,IF('Prop HWDP Inp Report'!AE64="X",1,IF('Prop HWDP Inp Report'!AF64="X",1,IF('Prop HWDP Inp Report'!AG64="X",1,IF('Prop HWDP Inp Report'!AH64="X",1,IF('Prop HWDP Inp Report'!AI64="X",1,IF('Prop HWDP Inp Report'!AJ64="X",1,IF('Prop HWDP Inp Report'!AK64="X",1,IF('Prop HWDP Inp Report'!AL64="X",1,IF('Prop HWDP Inp Report'!AM64="X",1,IF('Prop HWDP Inp Report'!AN64="X",1,IF('Prop HWDP Inp Report'!AO64="X",1,IF('Prop HWDP Inp Report'!AP64="X",1, IF('Prop HWDP Inp Report'!AQ64="X",1,0))))))))))))))</f>
        <v>0</v>
      </c>
      <c r="J57">
        <f>IF('Prop HWDP Inp Report'!AV64="X",1,IF('Prop HWDP Inp Report'!AW64="X",1,IF('Prop HWDP Inp Report'!AX64="X",1,IF('Prop HWDP Inp Report'!AY64="X",1,IF('Prop HWDP Inp Report'!AZ64="X",1,IF('Prop HWDP Inp Report'!BA64="X",1,IF('Prop HWDP Inp Report'!BB64="X",1,IF('Prop HWDP Inp Report'!BC64="X",1,IF('Prop HWDP Inp Report'!BD64="X",1,IF('Prop HWDP Inp Report'!BE64="X",1,IF('Prop HWDP Inp Report'!BF64="X",1,0)))))))))))</f>
        <v>0</v>
      </c>
    </row>
    <row r="58" spans="9:10" x14ac:dyDescent="0.25">
      <c r="I58">
        <f>IF('Prop HWDP Inp Report'!AD65="X",1,IF('Prop HWDP Inp Report'!AE65="X",1,IF('Prop HWDP Inp Report'!AF65="X",1,IF('Prop HWDP Inp Report'!AG65="X",1,IF('Prop HWDP Inp Report'!AH65="X",1,IF('Prop HWDP Inp Report'!AI65="X",1,IF('Prop HWDP Inp Report'!AJ65="X",1,IF('Prop HWDP Inp Report'!AK65="X",1,IF('Prop HWDP Inp Report'!AL65="X",1,IF('Prop HWDP Inp Report'!AM65="X",1,IF('Prop HWDP Inp Report'!AN65="X",1,IF('Prop HWDP Inp Report'!AO65="X",1,IF('Prop HWDP Inp Report'!AP65="X",1, IF('Prop HWDP Inp Report'!AQ65="X",1,0))))))))))))))</f>
        <v>0</v>
      </c>
      <c r="J58">
        <f>IF('Prop HWDP Inp Report'!AV65="X",1,IF('Prop HWDP Inp Report'!AW65="X",1,IF('Prop HWDP Inp Report'!AX65="X",1,IF('Prop HWDP Inp Report'!AY65="X",1,IF('Prop HWDP Inp Report'!AZ65="X",1,IF('Prop HWDP Inp Report'!BA65="X",1,IF('Prop HWDP Inp Report'!BB65="X",1,IF('Prop HWDP Inp Report'!BC65="X",1,IF('Prop HWDP Inp Report'!BD65="X",1,IF('Prop HWDP Inp Report'!BE65="X",1,IF('Prop HWDP Inp Report'!BF65="X",1,0)))))))))))</f>
        <v>0</v>
      </c>
    </row>
    <row r="59" spans="9:10" x14ac:dyDescent="0.25">
      <c r="I59">
        <f>IF('Prop HWDP Inp Report'!AD66="X",1,IF('Prop HWDP Inp Report'!AE66="X",1,IF('Prop HWDP Inp Report'!AF66="X",1,IF('Prop HWDP Inp Report'!AG66="X",1,IF('Prop HWDP Inp Report'!AH66="X",1,IF('Prop HWDP Inp Report'!AI66="X",1,IF('Prop HWDP Inp Report'!AJ66="X",1,IF('Prop HWDP Inp Report'!AK66="X",1,IF('Prop HWDP Inp Report'!AL66="X",1,IF('Prop HWDP Inp Report'!AM66="X",1,IF('Prop HWDP Inp Report'!AN66="X",1,IF('Prop HWDP Inp Report'!AO66="X",1,IF('Prop HWDP Inp Report'!AP66="X",1, IF('Prop HWDP Inp Report'!AQ66="X",1,0))))))))))))))</f>
        <v>0</v>
      </c>
      <c r="J59">
        <f>IF('Prop HWDP Inp Report'!AV66="X",1,IF('Prop HWDP Inp Report'!AW66="X",1,IF('Prop HWDP Inp Report'!AX66="X",1,IF('Prop HWDP Inp Report'!AY66="X",1,IF('Prop HWDP Inp Report'!AZ66="X",1,IF('Prop HWDP Inp Report'!BA66="X",1,IF('Prop HWDP Inp Report'!BB66="X",1,IF('Prop HWDP Inp Report'!BC66="X",1,IF('Prop HWDP Inp Report'!BD66="X",1,IF('Prop HWDP Inp Report'!BE66="X",1,IF('Prop HWDP Inp Report'!BF66="X",1,0)))))))))))</f>
        <v>0</v>
      </c>
    </row>
    <row r="60" spans="9:10" x14ac:dyDescent="0.25">
      <c r="I60">
        <f>IF('Prop HWDP Inp Report'!AD67="X",1,IF('Prop HWDP Inp Report'!AE67="X",1,IF('Prop HWDP Inp Report'!AF67="X",1,IF('Prop HWDP Inp Report'!AG67="X",1,IF('Prop HWDP Inp Report'!AH67="X",1,IF('Prop HWDP Inp Report'!AI67="X",1,IF('Prop HWDP Inp Report'!AJ67="X",1,IF('Prop HWDP Inp Report'!AK67="X",1,IF('Prop HWDP Inp Report'!AL67="X",1,IF('Prop HWDP Inp Report'!AM67="X",1,IF('Prop HWDP Inp Report'!AN67="X",1,IF('Prop HWDP Inp Report'!AO67="X",1,IF('Prop HWDP Inp Report'!AP67="X",1, IF('Prop HWDP Inp Report'!AQ67="X",1,0))))))))))))))</f>
        <v>0</v>
      </c>
      <c r="J60">
        <f>IF('Prop HWDP Inp Report'!AV67="X",1,IF('Prop HWDP Inp Report'!AW67="X",1,IF('Prop HWDP Inp Report'!AX67="X",1,IF('Prop HWDP Inp Report'!AY67="X",1,IF('Prop HWDP Inp Report'!AZ67="X",1,IF('Prop HWDP Inp Report'!BA67="X",1,IF('Prop HWDP Inp Report'!BB67="X",1,IF('Prop HWDP Inp Report'!BC67="X",1,IF('Prop HWDP Inp Report'!BD67="X",1,IF('Prop HWDP Inp Report'!BE67="X",1,IF('Prop HWDP Inp Report'!BF67="X",1,0)))))))))))</f>
        <v>0</v>
      </c>
    </row>
    <row r="61" spans="9:10" x14ac:dyDescent="0.25">
      <c r="I61">
        <f>IF('Prop HWDP Inp Report'!AD68="X",1,IF('Prop HWDP Inp Report'!AE68="X",1,IF('Prop HWDP Inp Report'!AF68="X",1,IF('Prop HWDP Inp Report'!AG68="X",1,IF('Prop HWDP Inp Report'!AH68="X",1,IF('Prop HWDP Inp Report'!AI68="X",1,IF('Prop HWDP Inp Report'!AJ68="X",1,IF('Prop HWDP Inp Report'!AK68="X",1,IF('Prop HWDP Inp Report'!AL68="X",1,IF('Prop HWDP Inp Report'!AM68="X",1,IF('Prop HWDP Inp Report'!AN68="X",1,IF('Prop HWDP Inp Report'!AO68="X",1,IF('Prop HWDP Inp Report'!AP68="X",1, IF('Prop HWDP Inp Report'!AQ68="X",1,0))))))))))))))</f>
        <v>0</v>
      </c>
      <c r="J61">
        <f>IF('Prop HWDP Inp Report'!AV68="X",1,IF('Prop HWDP Inp Report'!AW68="X",1,IF('Prop HWDP Inp Report'!AX68="X",1,IF('Prop HWDP Inp Report'!AY68="X",1,IF('Prop HWDP Inp Report'!AZ68="X",1,IF('Prop HWDP Inp Report'!BA68="X",1,IF('Prop HWDP Inp Report'!BB68="X",1,IF('Prop HWDP Inp Report'!BC68="X",1,IF('Prop HWDP Inp Report'!BD68="X",1,IF('Prop HWDP Inp Report'!BE68="X",1,IF('Prop HWDP Inp Report'!BF68="X",1,0)))))))))))</f>
        <v>0</v>
      </c>
    </row>
    <row r="62" spans="9:10" x14ac:dyDescent="0.25">
      <c r="I62">
        <f>IF('Prop HWDP Inp Report'!AD69="X",1,IF('Prop HWDP Inp Report'!AE69="X",1,IF('Prop HWDP Inp Report'!AF69="X",1,IF('Prop HWDP Inp Report'!AG69="X",1,IF('Prop HWDP Inp Report'!AH69="X",1,IF('Prop HWDP Inp Report'!AI69="X",1,IF('Prop HWDP Inp Report'!AJ69="X",1,IF('Prop HWDP Inp Report'!AK69="X",1,IF('Prop HWDP Inp Report'!AL69="X",1,IF('Prop HWDP Inp Report'!AM69="X",1,IF('Prop HWDP Inp Report'!AN69="X",1,IF('Prop HWDP Inp Report'!AO69="X",1,IF('Prop HWDP Inp Report'!AP69="X",1, IF('Prop HWDP Inp Report'!AQ69="X",1,0))))))))))))))</f>
        <v>0</v>
      </c>
      <c r="J62">
        <f>IF('Prop HWDP Inp Report'!AV69="X",1,IF('Prop HWDP Inp Report'!AW69="X",1,IF('Prop HWDP Inp Report'!AX69="X",1,IF('Prop HWDP Inp Report'!AY69="X",1,IF('Prop HWDP Inp Report'!AZ69="X",1,IF('Prop HWDP Inp Report'!BA69="X",1,IF('Prop HWDP Inp Report'!BB69="X",1,IF('Prop HWDP Inp Report'!BC69="X",1,IF('Prop HWDP Inp Report'!BD69="X",1,IF('Prop HWDP Inp Report'!BE69="X",1,IF('Prop HWDP Inp Report'!BF69="X",1,0)))))))))))</f>
        <v>0</v>
      </c>
    </row>
    <row r="63" spans="9:10" x14ac:dyDescent="0.25">
      <c r="I63">
        <f>IF('Prop HWDP Inp Report'!AD70="X",1,IF('Prop HWDP Inp Report'!AE70="X",1,IF('Prop HWDP Inp Report'!AF70="X",1,IF('Prop HWDP Inp Report'!AG70="X",1,IF('Prop HWDP Inp Report'!AH70="X",1,IF('Prop HWDP Inp Report'!AI70="X",1,IF('Prop HWDP Inp Report'!AJ70="X",1,IF('Prop HWDP Inp Report'!AK70="X",1,IF('Prop HWDP Inp Report'!AL70="X",1,IF('Prop HWDP Inp Report'!AM70="X",1,IF('Prop HWDP Inp Report'!AN70="X",1,IF('Prop HWDP Inp Report'!AO70="X",1,IF('Prop HWDP Inp Report'!AP70="X",1, IF('Prop HWDP Inp Report'!AQ70="X",1,0))))))))))))))</f>
        <v>0</v>
      </c>
      <c r="J63">
        <f>IF('Prop HWDP Inp Report'!AV70="X",1,IF('Prop HWDP Inp Report'!AW70="X",1,IF('Prop HWDP Inp Report'!AX70="X",1,IF('Prop HWDP Inp Report'!AY70="X",1,IF('Prop HWDP Inp Report'!AZ70="X",1,IF('Prop HWDP Inp Report'!BA70="X",1,IF('Prop HWDP Inp Report'!BB70="X",1,IF('Prop HWDP Inp Report'!BC70="X",1,IF('Prop HWDP Inp Report'!BD70="X",1,IF('Prop HWDP Inp Report'!BE70="X",1,IF('Prop HWDP Inp Report'!BF70="X",1,0)))))))))))</f>
        <v>0</v>
      </c>
    </row>
    <row r="64" spans="9:10" x14ac:dyDescent="0.25">
      <c r="I64">
        <f>IF('Prop HWDP Inp Report'!AD71="X",1,IF('Prop HWDP Inp Report'!AE71="X",1,IF('Prop HWDP Inp Report'!AF71="X",1,IF('Prop HWDP Inp Report'!AG71="X",1,IF('Prop HWDP Inp Report'!AH71="X",1,IF('Prop HWDP Inp Report'!AI71="X",1,IF('Prop HWDP Inp Report'!AJ71="X",1,IF('Prop HWDP Inp Report'!AK71="X",1,IF('Prop HWDP Inp Report'!AL71="X",1,IF('Prop HWDP Inp Report'!AM71="X",1,IF('Prop HWDP Inp Report'!AN71="X",1,IF('Prop HWDP Inp Report'!AO71="X",1,IF('Prop HWDP Inp Report'!AP71="X",1, IF('Prop HWDP Inp Report'!AQ71="X",1,0))))))))))))))</f>
        <v>0</v>
      </c>
      <c r="J64">
        <f>IF('Prop HWDP Inp Report'!AV71="X",1,IF('Prop HWDP Inp Report'!AW71="X",1,IF('Prop HWDP Inp Report'!AX71="X",1,IF('Prop HWDP Inp Report'!AY71="X",1,IF('Prop HWDP Inp Report'!AZ71="X",1,IF('Prop HWDP Inp Report'!BA71="X",1,IF('Prop HWDP Inp Report'!BB71="X",1,IF('Prop HWDP Inp Report'!BC71="X",1,IF('Prop HWDP Inp Report'!BD71="X",1,IF('Prop HWDP Inp Report'!BE71="X",1,IF('Prop HWDP Inp Report'!BF71="X",1,0)))))))))))</f>
        <v>0</v>
      </c>
    </row>
    <row r="65" spans="9:10" x14ac:dyDescent="0.25">
      <c r="I65">
        <f>IF('Prop HWDP Inp Report'!AD72="X",1,IF('Prop HWDP Inp Report'!AE72="X",1,IF('Prop HWDP Inp Report'!AF72="X",1,IF('Prop HWDP Inp Report'!AG72="X",1,IF('Prop HWDP Inp Report'!AH72="X",1,IF('Prop HWDP Inp Report'!AI72="X",1,IF('Prop HWDP Inp Report'!AJ72="X",1,IF('Prop HWDP Inp Report'!AK72="X",1,IF('Prop HWDP Inp Report'!AL72="X",1,IF('Prop HWDP Inp Report'!AM72="X",1,IF('Prop HWDP Inp Report'!AN72="X",1,IF('Prop HWDP Inp Report'!AO72="X",1,IF('Prop HWDP Inp Report'!AP72="X",1, IF('Prop HWDP Inp Report'!AQ72="X",1,0))))))))))))))</f>
        <v>0</v>
      </c>
      <c r="J65">
        <f>IF('Prop HWDP Inp Report'!AV72="X",1,IF('Prop HWDP Inp Report'!AW72="X",1,IF('Prop HWDP Inp Report'!AX72="X",1,IF('Prop HWDP Inp Report'!AY72="X",1,IF('Prop HWDP Inp Report'!AZ72="X",1,IF('Prop HWDP Inp Report'!BA72="X",1,IF('Prop HWDP Inp Report'!BB72="X",1,IF('Prop HWDP Inp Report'!BC72="X",1,IF('Prop HWDP Inp Report'!BD72="X",1,IF('Prop HWDP Inp Report'!BE72="X",1,IF('Prop HWDP Inp Report'!BF72="X",1,0)))))))))))</f>
        <v>0</v>
      </c>
    </row>
    <row r="66" spans="9:10" x14ac:dyDescent="0.25">
      <c r="I66">
        <f>IF('Prop HWDP Inp Report'!AD73="X",1,IF('Prop HWDP Inp Report'!AE73="X",1,IF('Prop HWDP Inp Report'!AF73="X",1,IF('Prop HWDP Inp Report'!AG73="X",1,IF('Prop HWDP Inp Report'!AH73="X",1,IF('Prop HWDP Inp Report'!AI73="X",1,IF('Prop HWDP Inp Report'!AJ73="X",1,IF('Prop HWDP Inp Report'!AK73="X",1,IF('Prop HWDP Inp Report'!AL73="X",1,IF('Prop HWDP Inp Report'!AM73="X",1,IF('Prop HWDP Inp Report'!AN73="X",1,IF('Prop HWDP Inp Report'!AO73="X",1,IF('Prop HWDP Inp Report'!AP73="X",1, IF('Prop HWDP Inp Report'!AQ73="X",1,0))))))))))))))</f>
        <v>0</v>
      </c>
      <c r="J66">
        <f>IF('Prop HWDP Inp Report'!AV73="X",1,IF('Prop HWDP Inp Report'!AW73="X",1,IF('Prop HWDP Inp Report'!AX73="X",1,IF('Prop HWDP Inp Report'!AY73="X",1,IF('Prop HWDP Inp Report'!AZ73="X",1,IF('Prop HWDP Inp Report'!BA73="X",1,IF('Prop HWDP Inp Report'!BB73="X",1,IF('Prop HWDP Inp Report'!BC73="X",1,IF('Prop HWDP Inp Report'!BD73="X",1,IF('Prop HWDP Inp Report'!BE73="X",1,IF('Prop HWDP Inp Report'!BF73="X",1,0)))))))))))</f>
        <v>0</v>
      </c>
    </row>
    <row r="67" spans="9:10" x14ac:dyDescent="0.25">
      <c r="I67">
        <f>IF('Prop HWDP Inp Report'!AD74="X",1,IF('Prop HWDP Inp Report'!AE74="X",1,IF('Prop HWDP Inp Report'!AF74="X",1,IF('Prop HWDP Inp Report'!AG74="X",1,IF('Prop HWDP Inp Report'!AH74="X",1,IF('Prop HWDP Inp Report'!AI74="X",1,IF('Prop HWDP Inp Report'!AJ74="X",1,IF('Prop HWDP Inp Report'!AK74="X",1,IF('Prop HWDP Inp Report'!AL74="X",1,IF('Prop HWDP Inp Report'!AM74="X",1,IF('Prop HWDP Inp Report'!AN74="X",1,IF('Prop HWDP Inp Report'!AO74="X",1,IF('Prop HWDP Inp Report'!AP74="X",1, IF('Prop HWDP Inp Report'!AQ74="X",1,0))))))))))))))</f>
        <v>0</v>
      </c>
      <c r="J67">
        <f>IF('Prop HWDP Inp Report'!AV74="X",1,IF('Prop HWDP Inp Report'!AW74="X",1,IF('Prop HWDP Inp Report'!AX74="X",1,IF('Prop HWDP Inp Report'!AY74="X",1,IF('Prop HWDP Inp Report'!AZ74="X",1,IF('Prop HWDP Inp Report'!BA74="X",1,IF('Prop HWDP Inp Report'!BB74="X",1,IF('Prop HWDP Inp Report'!BC74="X",1,IF('Prop HWDP Inp Report'!BD74="X",1,IF('Prop HWDP Inp Report'!BE74="X",1,IF('Prop HWDP Inp Report'!BF74="X",1,0)))))))))))</f>
        <v>0</v>
      </c>
    </row>
    <row r="68" spans="9:10" x14ac:dyDescent="0.25">
      <c r="I68">
        <f>IF('Prop HWDP Inp Report'!AD75="X",1,IF('Prop HWDP Inp Report'!AE75="X",1,IF('Prop HWDP Inp Report'!AF75="X",1,IF('Prop HWDP Inp Report'!AG75="X",1,IF('Prop HWDP Inp Report'!AH75="X",1,IF('Prop HWDP Inp Report'!AI75="X",1,IF('Prop HWDP Inp Report'!AJ75="X",1,IF('Prop HWDP Inp Report'!AK75="X",1,IF('Prop HWDP Inp Report'!AL75="X",1,IF('Prop HWDP Inp Report'!AM75="X",1,IF('Prop HWDP Inp Report'!AN75="X",1,IF('Prop HWDP Inp Report'!AO75="X",1,IF('Prop HWDP Inp Report'!AP75="X",1, IF('Prop HWDP Inp Report'!AQ75="X",1,0))))))))))))))</f>
        <v>0</v>
      </c>
      <c r="J68">
        <f>IF('Prop HWDP Inp Report'!AV75="X",1,IF('Prop HWDP Inp Report'!AW75="X",1,IF('Prop HWDP Inp Report'!AX75="X",1,IF('Prop HWDP Inp Report'!AY75="X",1,IF('Prop HWDP Inp Report'!AZ75="X",1,IF('Prop HWDP Inp Report'!BA75="X",1,IF('Prop HWDP Inp Report'!BB75="X",1,IF('Prop HWDP Inp Report'!BC75="X",1,IF('Prop HWDP Inp Report'!BD75="X",1,IF('Prop HWDP Inp Report'!BE75="X",1,IF('Prop HWDP Inp Report'!BF75="X",1,0)))))))))))</f>
        <v>0</v>
      </c>
    </row>
    <row r="69" spans="9:10" x14ac:dyDescent="0.25">
      <c r="I69">
        <f>IF('Prop HWDP Inp Report'!AD76="X",1,IF('Prop HWDP Inp Report'!AE76="X",1,IF('Prop HWDP Inp Report'!AF76="X",1,IF('Prop HWDP Inp Report'!AG76="X",1,IF('Prop HWDP Inp Report'!AH76="X",1,IF('Prop HWDP Inp Report'!AI76="X",1,IF('Prop HWDP Inp Report'!AJ76="X",1,IF('Prop HWDP Inp Report'!AK76="X",1,IF('Prop HWDP Inp Report'!AL76="X",1,IF('Prop HWDP Inp Report'!AM76="X",1,IF('Prop HWDP Inp Report'!AN76="X",1,IF('Prop HWDP Inp Report'!AO76="X",1,IF('Prop HWDP Inp Report'!AP76="X",1, IF('Prop HWDP Inp Report'!AQ76="X",1,0))))))))))))))</f>
        <v>0</v>
      </c>
      <c r="J69">
        <f>IF('Prop HWDP Inp Report'!AV76="X",1,IF('Prop HWDP Inp Report'!AW76="X",1,IF('Prop HWDP Inp Report'!AX76="X",1,IF('Prop HWDP Inp Report'!AY76="X",1,IF('Prop HWDP Inp Report'!AZ76="X",1,IF('Prop HWDP Inp Report'!BA76="X",1,IF('Prop HWDP Inp Report'!BB76="X",1,IF('Prop HWDP Inp Report'!BC76="X",1,IF('Prop HWDP Inp Report'!BD76="X",1,IF('Prop HWDP Inp Report'!BE76="X",1,IF('Prop HWDP Inp Report'!BF76="X",1,0)))))))))))</f>
        <v>0</v>
      </c>
    </row>
    <row r="70" spans="9:10" x14ac:dyDescent="0.25">
      <c r="I70">
        <f>IF('Prop HWDP Inp Report'!AD77="X",1,IF('Prop HWDP Inp Report'!AE77="X",1,IF('Prop HWDP Inp Report'!AF77="X",1,IF('Prop HWDP Inp Report'!AG77="X",1,IF('Prop HWDP Inp Report'!AH77="X",1,IF('Prop HWDP Inp Report'!AI77="X",1,IF('Prop HWDP Inp Report'!AJ77="X",1,IF('Prop HWDP Inp Report'!AK77="X",1,IF('Prop HWDP Inp Report'!AL77="X",1,IF('Prop HWDP Inp Report'!AM77="X",1,IF('Prop HWDP Inp Report'!AN77="X",1,IF('Prop HWDP Inp Report'!AO77="X",1,IF('Prop HWDP Inp Report'!AP77="X",1, IF('Prop HWDP Inp Report'!AQ77="X",1,0))))))))))))))</f>
        <v>0</v>
      </c>
      <c r="J70">
        <f>IF('Prop HWDP Inp Report'!AV77="X",1,IF('Prop HWDP Inp Report'!AW77="X",1,IF('Prop HWDP Inp Report'!AX77="X",1,IF('Prop HWDP Inp Report'!AY77="X",1,IF('Prop HWDP Inp Report'!AZ77="X",1,IF('Prop HWDP Inp Report'!BA77="X",1,IF('Prop HWDP Inp Report'!BB77="X",1,IF('Prop HWDP Inp Report'!BC77="X",1,IF('Prop HWDP Inp Report'!BD77="X",1,IF('Prop HWDP Inp Report'!BE77="X",1,IF('Prop HWDP Inp Report'!BF77="X",1,0)))))))))))</f>
        <v>0</v>
      </c>
    </row>
    <row r="71" spans="9:10" x14ac:dyDescent="0.25">
      <c r="I71">
        <f>IF('Prop HWDP Inp Report'!AD78="X",1,IF('Prop HWDP Inp Report'!AE78="X",1,IF('Prop HWDP Inp Report'!AF78="X",1,IF('Prop HWDP Inp Report'!AG78="X",1,IF('Prop HWDP Inp Report'!AH78="X",1,IF('Prop HWDP Inp Report'!AI78="X",1,IF('Prop HWDP Inp Report'!AJ78="X",1,IF('Prop HWDP Inp Report'!AK78="X",1,IF('Prop HWDP Inp Report'!AL78="X",1,IF('Prop HWDP Inp Report'!AM78="X",1,IF('Prop HWDP Inp Report'!AN78="X",1,IF('Prop HWDP Inp Report'!AO78="X",1,IF('Prop HWDP Inp Report'!AP78="X",1, IF('Prop HWDP Inp Report'!AQ78="X",1,0))))))))))))))</f>
        <v>0</v>
      </c>
      <c r="J71">
        <f>IF('Prop HWDP Inp Report'!AV78="X",1,IF('Prop HWDP Inp Report'!AW78="X",1,IF('Prop HWDP Inp Report'!AX78="X",1,IF('Prop HWDP Inp Report'!AY78="X",1,IF('Prop HWDP Inp Report'!AZ78="X",1,IF('Prop HWDP Inp Report'!BA78="X",1,IF('Prop HWDP Inp Report'!BB78="X",1,IF('Prop HWDP Inp Report'!BC78="X",1,IF('Prop HWDP Inp Report'!BD78="X",1,IF('Prop HWDP Inp Report'!BE78="X",1,IF('Prop HWDP Inp Report'!BF78="X",1,0)))))))))))</f>
        <v>0</v>
      </c>
    </row>
    <row r="72" spans="9:10" x14ac:dyDescent="0.25">
      <c r="I72">
        <f>IF('Prop HWDP Inp Report'!AD79="X",1,IF('Prop HWDP Inp Report'!AE79="X",1,IF('Prop HWDP Inp Report'!AF79="X",1,IF('Prop HWDP Inp Report'!AG79="X",1,IF('Prop HWDP Inp Report'!AH79="X",1,IF('Prop HWDP Inp Report'!AI79="X",1,IF('Prop HWDP Inp Report'!AJ79="X",1,IF('Prop HWDP Inp Report'!AK79="X",1,IF('Prop HWDP Inp Report'!AL79="X",1,IF('Prop HWDP Inp Report'!AM79="X",1,IF('Prop HWDP Inp Report'!AN79="X",1,IF('Prop HWDP Inp Report'!AO79="X",1,IF('Prop HWDP Inp Report'!AP79="X",1, IF('Prop HWDP Inp Report'!AQ79="X",1,0))))))))))))))</f>
        <v>0</v>
      </c>
      <c r="J72">
        <f>IF('Prop HWDP Inp Report'!AV79="X",1,IF('Prop HWDP Inp Report'!AW79="X",1,IF('Prop HWDP Inp Report'!AX79="X",1,IF('Prop HWDP Inp Report'!AY79="X",1,IF('Prop HWDP Inp Report'!AZ79="X",1,IF('Prop HWDP Inp Report'!BA79="X",1,IF('Prop HWDP Inp Report'!BB79="X",1,IF('Prop HWDP Inp Report'!BC79="X",1,IF('Prop HWDP Inp Report'!BD79="X",1,IF('Prop HWDP Inp Report'!BE79="X",1,IF('Prop HWDP Inp Report'!BF79="X",1,0)))))))))))</f>
        <v>0</v>
      </c>
    </row>
    <row r="73" spans="9:10" x14ac:dyDescent="0.25">
      <c r="I73">
        <f>IF('Prop HWDP Inp Report'!AD80="X",1,IF('Prop HWDP Inp Report'!AE80="X",1,IF('Prop HWDP Inp Report'!AF80="X",1,IF('Prop HWDP Inp Report'!AG80="X",1,IF('Prop HWDP Inp Report'!AH80="X",1,IF('Prop HWDP Inp Report'!AI80="X",1,IF('Prop HWDP Inp Report'!AJ80="X",1,IF('Prop HWDP Inp Report'!AK80="X",1,IF('Prop HWDP Inp Report'!AL80="X",1,IF('Prop HWDP Inp Report'!AM80="X",1,IF('Prop HWDP Inp Report'!AN80="X",1,IF('Prop HWDP Inp Report'!AO80="X",1,IF('Prop HWDP Inp Report'!AP80="X",1, IF('Prop HWDP Inp Report'!AQ80="X",1,0))))))))))))))</f>
        <v>0</v>
      </c>
      <c r="J73">
        <f>IF('Prop HWDP Inp Report'!AV80="X",1,IF('Prop HWDP Inp Report'!AW80="X",1,IF('Prop HWDP Inp Report'!AX80="X",1,IF('Prop HWDP Inp Report'!AY80="X",1,IF('Prop HWDP Inp Report'!AZ80="X",1,IF('Prop HWDP Inp Report'!BA80="X",1,IF('Prop HWDP Inp Report'!BB80="X",1,IF('Prop HWDP Inp Report'!BC80="X",1,IF('Prop HWDP Inp Report'!BD80="X",1,IF('Prop HWDP Inp Report'!BE80="X",1,IF('Prop HWDP Inp Report'!BF80="X",1,0)))))))))))</f>
        <v>0</v>
      </c>
    </row>
    <row r="74" spans="9:10" x14ac:dyDescent="0.25">
      <c r="I74">
        <f>IF('Prop HWDP Inp Report'!AD81="X",1,IF('Prop HWDP Inp Report'!AE81="X",1,IF('Prop HWDP Inp Report'!AF81="X",1,IF('Prop HWDP Inp Report'!AG81="X",1,IF('Prop HWDP Inp Report'!AH81="X",1,IF('Prop HWDP Inp Report'!AI81="X",1,IF('Prop HWDP Inp Report'!AJ81="X",1,IF('Prop HWDP Inp Report'!AK81="X",1,IF('Prop HWDP Inp Report'!AL81="X",1,IF('Prop HWDP Inp Report'!AM81="X",1,IF('Prop HWDP Inp Report'!AN81="X",1,IF('Prop HWDP Inp Report'!AO81="X",1,IF('Prop HWDP Inp Report'!AP81="X",1, IF('Prop HWDP Inp Report'!AQ81="X",1,0))))))))))))))</f>
        <v>0</v>
      </c>
      <c r="J74">
        <f>IF('Prop HWDP Inp Report'!AV81="X",1,IF('Prop HWDP Inp Report'!AW81="X",1,IF('Prop HWDP Inp Report'!AX81="X",1,IF('Prop HWDP Inp Report'!AY81="X",1,IF('Prop HWDP Inp Report'!AZ81="X",1,IF('Prop HWDP Inp Report'!BA81="X",1,IF('Prop HWDP Inp Report'!BB81="X",1,IF('Prop HWDP Inp Report'!BC81="X",1,IF('Prop HWDP Inp Report'!BD81="X",1,IF('Prop HWDP Inp Report'!BE81="X",1,IF('Prop HWDP Inp Report'!BF81="X",1,0)))))))))))</f>
        <v>0</v>
      </c>
    </row>
    <row r="75" spans="9:10" x14ac:dyDescent="0.25">
      <c r="I75">
        <f>IF('Prop HWDP Inp Report'!AD82="X",1,IF('Prop HWDP Inp Report'!AE82="X",1,IF('Prop HWDP Inp Report'!AF82="X",1,IF('Prop HWDP Inp Report'!AG82="X",1,IF('Prop HWDP Inp Report'!AH82="X",1,IF('Prop HWDP Inp Report'!AI82="X",1,IF('Prop HWDP Inp Report'!AJ82="X",1,IF('Prop HWDP Inp Report'!AK82="X",1,IF('Prop HWDP Inp Report'!AL82="X",1,IF('Prop HWDP Inp Report'!AM82="X",1,IF('Prop HWDP Inp Report'!AN82="X",1,IF('Prop HWDP Inp Report'!AO82="X",1,IF('Prop HWDP Inp Report'!AP82="X",1, IF('Prop HWDP Inp Report'!AQ82="X",1,0))))))))))))))</f>
        <v>0</v>
      </c>
      <c r="J75">
        <f>IF('Prop HWDP Inp Report'!AV82="X",1,IF('Prop HWDP Inp Report'!AW82="X",1,IF('Prop HWDP Inp Report'!AX82="X",1,IF('Prop HWDP Inp Report'!AY82="X",1,IF('Prop HWDP Inp Report'!AZ82="X",1,IF('Prop HWDP Inp Report'!BA82="X",1,IF('Prop HWDP Inp Report'!BB82="X",1,IF('Prop HWDP Inp Report'!BC82="X",1,IF('Prop HWDP Inp Report'!BD82="X",1,IF('Prop HWDP Inp Report'!BE82="X",1,IF('Prop HWDP Inp Report'!BF82="X",1,0)))))))))))</f>
        <v>0</v>
      </c>
    </row>
    <row r="76" spans="9:10" x14ac:dyDescent="0.25">
      <c r="I76">
        <f>IF('Prop HWDP Inp Report'!AD83="X",1,IF('Prop HWDP Inp Report'!AE83="X",1,IF('Prop HWDP Inp Report'!AF83="X",1,IF('Prop HWDP Inp Report'!AG83="X",1,IF('Prop HWDP Inp Report'!AH83="X",1,IF('Prop HWDP Inp Report'!AI83="X",1,IF('Prop HWDP Inp Report'!AJ83="X",1,IF('Prop HWDP Inp Report'!AK83="X",1,IF('Prop HWDP Inp Report'!AL83="X",1,IF('Prop HWDP Inp Report'!AM83="X",1,IF('Prop HWDP Inp Report'!AN83="X",1,IF('Prop HWDP Inp Report'!AO83="X",1,IF('Prop HWDP Inp Report'!AP83="X",1, IF('Prop HWDP Inp Report'!AQ83="X",1,0))))))))))))))</f>
        <v>0</v>
      </c>
      <c r="J76">
        <f>IF('Prop HWDP Inp Report'!AV83="X",1,IF('Prop HWDP Inp Report'!AW83="X",1,IF('Prop HWDP Inp Report'!AX83="X",1,IF('Prop HWDP Inp Report'!AY83="X",1,IF('Prop HWDP Inp Report'!AZ83="X",1,IF('Prop HWDP Inp Report'!BA83="X",1,IF('Prop HWDP Inp Report'!BB83="X",1,IF('Prop HWDP Inp Report'!BC83="X",1,IF('Prop HWDP Inp Report'!BD83="X",1,IF('Prop HWDP Inp Report'!BE83="X",1,IF('Prop HWDP Inp Report'!BF83="X",1,0)))))))))))</f>
        <v>0</v>
      </c>
    </row>
    <row r="77" spans="9:10" x14ac:dyDescent="0.25">
      <c r="I77">
        <f>IF('Prop HWDP Inp Report'!AD84="X",1,IF('Prop HWDP Inp Report'!AE84="X",1,IF('Prop HWDP Inp Report'!AF84="X",1,IF('Prop HWDP Inp Report'!AG84="X",1,IF('Prop HWDP Inp Report'!AH84="X",1,IF('Prop HWDP Inp Report'!AI84="X",1,IF('Prop HWDP Inp Report'!AJ84="X",1,IF('Prop HWDP Inp Report'!AK84="X",1,IF('Prop HWDP Inp Report'!AL84="X",1,IF('Prop HWDP Inp Report'!AM84="X",1,IF('Prop HWDP Inp Report'!AN84="X",1,IF('Prop HWDP Inp Report'!AO84="X",1,IF('Prop HWDP Inp Report'!AP84="X",1, IF('Prop HWDP Inp Report'!AQ84="X",1,0))))))))))))))</f>
        <v>0</v>
      </c>
      <c r="J77">
        <f>IF('Prop HWDP Inp Report'!AV84="X",1,IF('Prop HWDP Inp Report'!AW84="X",1,IF('Prop HWDP Inp Report'!AX84="X",1,IF('Prop HWDP Inp Report'!AY84="X",1,IF('Prop HWDP Inp Report'!AZ84="X",1,IF('Prop HWDP Inp Report'!BA84="X",1,IF('Prop HWDP Inp Report'!BB84="X",1,IF('Prop HWDP Inp Report'!BC84="X",1,IF('Prop HWDP Inp Report'!BD84="X",1,IF('Prop HWDP Inp Report'!BE84="X",1,IF('Prop HWDP Inp Report'!BF84="X",1,0)))))))))))</f>
        <v>0</v>
      </c>
    </row>
    <row r="78" spans="9:10" x14ac:dyDescent="0.25">
      <c r="I78">
        <f>IF('Prop HWDP Inp Report'!AD85="X",1,IF('Prop HWDP Inp Report'!AE85="X",1,IF('Prop HWDP Inp Report'!AF85="X",1,IF('Prop HWDP Inp Report'!AG85="X",1,IF('Prop HWDP Inp Report'!AH85="X",1,IF('Prop HWDP Inp Report'!AI85="X",1,IF('Prop HWDP Inp Report'!AJ85="X",1,IF('Prop HWDP Inp Report'!AK85="X",1,IF('Prop HWDP Inp Report'!AL85="X",1,IF('Prop HWDP Inp Report'!AM85="X",1,IF('Prop HWDP Inp Report'!AN85="X",1,IF('Prop HWDP Inp Report'!AO85="X",1,IF('Prop HWDP Inp Report'!AP85="X",1, IF('Prop HWDP Inp Report'!AQ85="X",1,0))))))))))))))</f>
        <v>0</v>
      </c>
      <c r="J78">
        <f>IF('Prop HWDP Inp Report'!AV85="X",1,IF('Prop HWDP Inp Report'!AW85="X",1,IF('Prop HWDP Inp Report'!AX85="X",1,IF('Prop HWDP Inp Report'!AY85="X",1,IF('Prop HWDP Inp Report'!AZ85="X",1,IF('Prop HWDP Inp Report'!BA85="X",1,IF('Prop HWDP Inp Report'!BB85="X",1,IF('Prop HWDP Inp Report'!BC85="X",1,IF('Prop HWDP Inp Report'!BD85="X",1,IF('Prop HWDP Inp Report'!BE85="X",1,IF('Prop HWDP Inp Report'!BF85="X",1,0)))))))))))</f>
        <v>0</v>
      </c>
    </row>
    <row r="79" spans="9:10" x14ac:dyDescent="0.25">
      <c r="I79">
        <f>IF('Prop HWDP Inp Report'!AD86="X",1,IF('Prop HWDP Inp Report'!AE86="X",1,IF('Prop HWDP Inp Report'!AF86="X",1,IF('Prop HWDP Inp Report'!AG86="X",1,IF('Prop HWDP Inp Report'!AH86="X",1,IF('Prop HWDP Inp Report'!AI86="X",1,IF('Prop HWDP Inp Report'!AJ86="X",1,IF('Prop HWDP Inp Report'!AK86="X",1,IF('Prop HWDP Inp Report'!AL86="X",1,IF('Prop HWDP Inp Report'!AM86="X",1,IF('Prop HWDP Inp Report'!AN86="X",1,IF('Prop HWDP Inp Report'!AO86="X",1,IF('Prop HWDP Inp Report'!AP86="X",1, IF('Prop HWDP Inp Report'!AQ86="X",1,0))))))))))))))</f>
        <v>0</v>
      </c>
      <c r="J79">
        <f>IF('Prop HWDP Inp Report'!AV86="X",1,IF('Prop HWDP Inp Report'!AW86="X",1,IF('Prop HWDP Inp Report'!AX86="X",1,IF('Prop HWDP Inp Report'!AY86="X",1,IF('Prop HWDP Inp Report'!AZ86="X",1,IF('Prop HWDP Inp Report'!BA86="X",1,IF('Prop HWDP Inp Report'!BB86="X",1,IF('Prop HWDP Inp Report'!BC86="X",1,IF('Prop HWDP Inp Report'!BD86="X",1,IF('Prop HWDP Inp Report'!BE86="X",1,IF('Prop HWDP Inp Report'!BF86="X",1,0)))))))))))</f>
        <v>0</v>
      </c>
    </row>
    <row r="80" spans="9:10" x14ac:dyDescent="0.25">
      <c r="I80">
        <f>IF('Prop HWDP Inp Report'!AD87="X",1,IF('Prop HWDP Inp Report'!AE87="X",1,IF('Prop HWDP Inp Report'!AF87="X",1,IF('Prop HWDP Inp Report'!AG87="X",1,IF('Prop HWDP Inp Report'!AH87="X",1,IF('Prop HWDP Inp Report'!AI87="X",1,IF('Prop HWDP Inp Report'!AJ87="X",1,IF('Prop HWDP Inp Report'!AK87="X",1,IF('Prop HWDP Inp Report'!AL87="X",1,IF('Prop HWDP Inp Report'!AM87="X",1,IF('Prop HWDP Inp Report'!AN87="X",1,IF('Prop HWDP Inp Report'!AO87="X",1,IF('Prop HWDP Inp Report'!AP87="X",1, IF('Prop HWDP Inp Report'!AQ87="X",1,0))))))))))))))</f>
        <v>0</v>
      </c>
      <c r="J80">
        <f>IF('Prop HWDP Inp Report'!AV87="X",1,IF('Prop HWDP Inp Report'!AW87="X",1,IF('Prop HWDP Inp Report'!AX87="X",1,IF('Prop HWDP Inp Report'!AY87="X",1,IF('Prop HWDP Inp Report'!AZ87="X",1,IF('Prop HWDP Inp Report'!BA87="X",1,IF('Prop HWDP Inp Report'!BB87="X",1,IF('Prop HWDP Inp Report'!BC87="X",1,IF('Prop HWDP Inp Report'!BD87="X",1,IF('Prop HWDP Inp Report'!BE87="X",1,IF('Prop HWDP Inp Report'!BF87="X",1,0)))))))))))</f>
        <v>0</v>
      </c>
    </row>
    <row r="81" spans="9:10" x14ac:dyDescent="0.25">
      <c r="I81">
        <f>IF('Prop HWDP Inp Report'!AD88="X",1,IF('Prop HWDP Inp Report'!AE88="X",1,IF('Prop HWDP Inp Report'!AF88="X",1,IF('Prop HWDP Inp Report'!AG88="X",1,IF('Prop HWDP Inp Report'!AH88="X",1,IF('Prop HWDP Inp Report'!AI88="X",1,IF('Prop HWDP Inp Report'!AJ88="X",1,IF('Prop HWDP Inp Report'!AK88="X",1,IF('Prop HWDP Inp Report'!AL88="X",1,IF('Prop HWDP Inp Report'!AM88="X",1,IF('Prop HWDP Inp Report'!AN88="X",1,IF('Prop HWDP Inp Report'!AO88="X",1,IF('Prop HWDP Inp Report'!AP88="X",1, IF('Prop HWDP Inp Report'!AQ88="X",1,0))))))))))))))</f>
        <v>0</v>
      </c>
      <c r="J81">
        <f>IF('Prop HWDP Inp Report'!AV88="X",1,IF('Prop HWDP Inp Report'!AW88="X",1,IF('Prop HWDP Inp Report'!AX88="X",1,IF('Prop HWDP Inp Report'!AY88="X",1,IF('Prop HWDP Inp Report'!AZ88="X",1,IF('Prop HWDP Inp Report'!BA88="X",1,IF('Prop HWDP Inp Report'!BB88="X",1,IF('Prop HWDP Inp Report'!BC88="X",1,IF('Prop HWDP Inp Report'!BD88="X",1,IF('Prop HWDP Inp Report'!BE88="X",1,IF('Prop HWDP Inp Report'!BF88="X",1,0)))))))))))</f>
        <v>0</v>
      </c>
    </row>
    <row r="82" spans="9:10" x14ac:dyDescent="0.25">
      <c r="I82">
        <f>IF('Prop HWDP Inp Report'!AD89="X",1,IF('Prop HWDP Inp Report'!AE89="X",1,IF('Prop HWDP Inp Report'!AF89="X",1,IF('Prop HWDP Inp Report'!AG89="X",1,IF('Prop HWDP Inp Report'!AH89="X",1,IF('Prop HWDP Inp Report'!AI89="X",1,IF('Prop HWDP Inp Report'!AJ89="X",1,IF('Prop HWDP Inp Report'!AK89="X",1,IF('Prop HWDP Inp Report'!AL89="X",1,IF('Prop HWDP Inp Report'!AM89="X",1,IF('Prop HWDP Inp Report'!AN89="X",1,IF('Prop HWDP Inp Report'!AO89="X",1,IF('Prop HWDP Inp Report'!AP89="X",1, IF('Prop HWDP Inp Report'!AQ89="X",1,0))))))))))))))</f>
        <v>0</v>
      </c>
      <c r="J82">
        <f>IF('Prop HWDP Inp Report'!AV89="X",1,IF('Prop HWDP Inp Report'!AW89="X",1,IF('Prop HWDP Inp Report'!AX89="X",1,IF('Prop HWDP Inp Report'!AY89="X",1,IF('Prop HWDP Inp Report'!AZ89="X",1,IF('Prop HWDP Inp Report'!BA89="X",1,IF('Prop HWDP Inp Report'!BB89="X",1,IF('Prop HWDP Inp Report'!BC89="X",1,IF('Prop HWDP Inp Report'!BD89="X",1,IF('Prop HWDP Inp Report'!BE89="X",1,IF('Prop HWDP Inp Report'!BF89="X",1,0)))))))))))</f>
        <v>0</v>
      </c>
    </row>
    <row r="83" spans="9:10" x14ac:dyDescent="0.25">
      <c r="I83">
        <f>IF('Prop HWDP Inp Report'!AD90="X",1,IF('Prop HWDP Inp Report'!AE90="X",1,IF('Prop HWDP Inp Report'!AF90="X",1,IF('Prop HWDP Inp Report'!AG90="X",1,IF('Prop HWDP Inp Report'!AH90="X",1,IF('Prop HWDP Inp Report'!AI90="X",1,IF('Prop HWDP Inp Report'!AJ90="X",1,IF('Prop HWDP Inp Report'!AK90="X",1,IF('Prop HWDP Inp Report'!AL90="X",1,IF('Prop HWDP Inp Report'!AM90="X",1,IF('Prop HWDP Inp Report'!AN90="X",1,IF('Prop HWDP Inp Report'!AO90="X",1,IF('Prop HWDP Inp Report'!AP90="X",1, IF('Prop HWDP Inp Report'!AQ90="X",1,0))))))))))))))</f>
        <v>0</v>
      </c>
      <c r="J83">
        <f>IF('Prop HWDP Inp Report'!AV90="X",1,IF('Prop HWDP Inp Report'!AW90="X",1,IF('Prop HWDP Inp Report'!AX90="X",1,IF('Prop HWDP Inp Report'!AY90="X",1,IF('Prop HWDP Inp Report'!AZ90="X",1,IF('Prop HWDP Inp Report'!BA90="X",1,IF('Prop HWDP Inp Report'!BB90="X",1,IF('Prop HWDP Inp Report'!BC90="X",1,IF('Prop HWDP Inp Report'!BD90="X",1,IF('Prop HWDP Inp Report'!BE90="X",1,IF('Prop HWDP Inp Report'!BF90="X",1,0)))))))))))</f>
        <v>0</v>
      </c>
    </row>
    <row r="84" spans="9:10" x14ac:dyDescent="0.25">
      <c r="I84">
        <f>IF('Prop HWDP Inp Report'!AD91="X",1,IF('Prop HWDP Inp Report'!AE91="X",1,IF('Prop HWDP Inp Report'!AF91="X",1,IF('Prop HWDP Inp Report'!AG91="X",1,IF('Prop HWDP Inp Report'!AH91="X",1,IF('Prop HWDP Inp Report'!AI91="X",1,IF('Prop HWDP Inp Report'!AJ91="X",1,IF('Prop HWDP Inp Report'!AK91="X",1,IF('Prop HWDP Inp Report'!AL91="X",1,IF('Prop HWDP Inp Report'!AM91="X",1,IF('Prop HWDP Inp Report'!AN91="X",1,IF('Prop HWDP Inp Report'!AO91="X",1,IF('Prop HWDP Inp Report'!AP91="X",1, IF('Prop HWDP Inp Report'!AQ91="X",1,0))))))))))))))</f>
        <v>0</v>
      </c>
      <c r="J84">
        <f>IF('Prop HWDP Inp Report'!AV91="X",1,IF('Prop HWDP Inp Report'!AW91="X",1,IF('Prop HWDP Inp Report'!AX91="X",1,IF('Prop HWDP Inp Report'!AY91="X",1,IF('Prop HWDP Inp Report'!AZ91="X",1,IF('Prop HWDP Inp Report'!BA91="X",1,IF('Prop HWDP Inp Report'!BB91="X",1,IF('Prop HWDP Inp Report'!BC91="X",1,IF('Prop HWDP Inp Report'!BD91="X",1,IF('Prop HWDP Inp Report'!BE91="X",1,IF('Prop HWDP Inp Report'!BF91="X",1,0)))))))))))</f>
        <v>0</v>
      </c>
    </row>
    <row r="85" spans="9:10" x14ac:dyDescent="0.25">
      <c r="I85">
        <f>IF('Prop HWDP Inp Report'!AD92="X",1,IF('Prop HWDP Inp Report'!AE92="X",1,IF('Prop HWDP Inp Report'!AF92="X",1,IF('Prop HWDP Inp Report'!AG92="X",1,IF('Prop HWDP Inp Report'!AH92="X",1,IF('Prop HWDP Inp Report'!AI92="X",1,IF('Prop HWDP Inp Report'!AJ92="X",1,IF('Prop HWDP Inp Report'!AK92="X",1,IF('Prop HWDP Inp Report'!AL92="X",1,IF('Prop HWDP Inp Report'!AM92="X",1,IF('Prop HWDP Inp Report'!AN92="X",1,IF('Prop HWDP Inp Report'!AO92="X",1,IF('Prop HWDP Inp Report'!AP92="X",1, IF('Prop HWDP Inp Report'!AQ92="X",1,0))))))))))))))</f>
        <v>0</v>
      </c>
      <c r="J85">
        <f>IF('Prop HWDP Inp Report'!AV92="X",1,IF('Prop HWDP Inp Report'!AW92="X",1,IF('Prop HWDP Inp Report'!AX92="X",1,IF('Prop HWDP Inp Report'!AY92="X",1,IF('Prop HWDP Inp Report'!AZ92="X",1,IF('Prop HWDP Inp Report'!BA92="X",1,IF('Prop HWDP Inp Report'!BB92="X",1,IF('Prop HWDP Inp Report'!BC92="X",1,IF('Prop HWDP Inp Report'!BD92="X",1,IF('Prop HWDP Inp Report'!BE92="X",1,IF('Prop HWDP Inp Report'!BF92="X",1,0)))))))))))</f>
        <v>0</v>
      </c>
    </row>
    <row r="86" spans="9:10" x14ac:dyDescent="0.25">
      <c r="I86">
        <f>IF('Prop HWDP Inp Report'!AD93="X",1,IF('Prop HWDP Inp Report'!AE93="X",1,IF('Prop HWDP Inp Report'!AF93="X",1,IF('Prop HWDP Inp Report'!AG93="X",1,IF('Prop HWDP Inp Report'!AH93="X",1,IF('Prop HWDP Inp Report'!AI93="X",1,IF('Prop HWDP Inp Report'!AJ93="X",1,IF('Prop HWDP Inp Report'!AK93="X",1,IF('Prop HWDP Inp Report'!AL93="X",1,IF('Prop HWDP Inp Report'!AM93="X",1,IF('Prop HWDP Inp Report'!AN93="X",1,IF('Prop HWDP Inp Report'!AO93="X",1,IF('Prop HWDP Inp Report'!AP93="X",1, IF('Prop HWDP Inp Report'!AQ93="X",1,0))))))))))))))</f>
        <v>0</v>
      </c>
      <c r="J86">
        <f>IF('Prop HWDP Inp Report'!AV93="X",1,IF('Prop HWDP Inp Report'!AW93="X",1,IF('Prop HWDP Inp Report'!AX93="X",1,IF('Prop HWDP Inp Report'!AY93="X",1,IF('Prop HWDP Inp Report'!AZ93="X",1,IF('Prop HWDP Inp Report'!BA93="X",1,IF('Prop HWDP Inp Report'!BB93="X",1,IF('Prop HWDP Inp Report'!BC93="X",1,IF('Prop HWDP Inp Report'!BD93="X",1,IF('Prop HWDP Inp Report'!BE93="X",1,IF('Prop HWDP Inp Report'!BF93="X",1,0)))))))))))</f>
        <v>0</v>
      </c>
    </row>
    <row r="87" spans="9:10" x14ac:dyDescent="0.25">
      <c r="I87">
        <f>IF('Prop HWDP Inp Report'!AD94="X",1,IF('Prop HWDP Inp Report'!AE94="X",1,IF('Prop HWDP Inp Report'!AF94="X",1,IF('Prop HWDP Inp Report'!AG94="X",1,IF('Prop HWDP Inp Report'!AH94="X",1,IF('Prop HWDP Inp Report'!AI94="X",1,IF('Prop HWDP Inp Report'!AJ94="X",1,IF('Prop HWDP Inp Report'!AK94="X",1,IF('Prop HWDP Inp Report'!AL94="X",1,IF('Prop HWDP Inp Report'!AM94="X",1,IF('Prop HWDP Inp Report'!AN94="X",1,IF('Prop HWDP Inp Report'!AO94="X",1,IF('Prop HWDP Inp Report'!AP94="X",1, IF('Prop HWDP Inp Report'!AQ94="X",1,0))))))))))))))</f>
        <v>0</v>
      </c>
      <c r="J87">
        <f>IF('Prop HWDP Inp Report'!AV94="X",1,IF('Prop HWDP Inp Report'!AW94="X",1,IF('Prop HWDP Inp Report'!AX94="X",1,IF('Prop HWDP Inp Report'!AY94="X",1,IF('Prop HWDP Inp Report'!AZ94="X",1,IF('Prop HWDP Inp Report'!BA94="X",1,IF('Prop HWDP Inp Report'!BB94="X",1,IF('Prop HWDP Inp Report'!BC94="X",1,IF('Prop HWDP Inp Report'!BD94="X",1,IF('Prop HWDP Inp Report'!BE94="X",1,IF('Prop HWDP Inp Report'!BF94="X",1,0)))))))))))</f>
        <v>0</v>
      </c>
    </row>
    <row r="88" spans="9:10" x14ac:dyDescent="0.25">
      <c r="I88">
        <f>IF('Prop HWDP Inp Report'!AD95="X",1,IF('Prop HWDP Inp Report'!AE95="X",1,IF('Prop HWDP Inp Report'!AF95="X",1,IF('Prop HWDP Inp Report'!AG95="X",1,IF('Prop HWDP Inp Report'!AH95="X",1,IF('Prop HWDP Inp Report'!AI95="X",1,IF('Prop HWDP Inp Report'!AJ95="X",1,IF('Prop HWDP Inp Report'!AK95="X",1,IF('Prop HWDP Inp Report'!AL95="X",1,IF('Prop HWDP Inp Report'!AM95="X",1,IF('Prop HWDP Inp Report'!AN95="X",1,IF('Prop HWDP Inp Report'!AO95="X",1,IF('Prop HWDP Inp Report'!AP95="X",1, IF('Prop HWDP Inp Report'!AQ95="X",1,0))))))))))))))</f>
        <v>0</v>
      </c>
      <c r="J88">
        <f>IF('Prop HWDP Inp Report'!AV95="X",1,IF('Prop HWDP Inp Report'!AW95="X",1,IF('Prop HWDP Inp Report'!AX95="X",1,IF('Prop HWDP Inp Report'!AY95="X",1,IF('Prop HWDP Inp Report'!AZ95="X",1,IF('Prop HWDP Inp Report'!BA95="X",1,IF('Prop HWDP Inp Report'!BB95="X",1,IF('Prop HWDP Inp Report'!BC95="X",1,IF('Prop HWDP Inp Report'!BD95="X",1,IF('Prop HWDP Inp Report'!BE95="X",1,IF('Prop HWDP Inp Report'!BF95="X",1,0)))))))))))</f>
        <v>0</v>
      </c>
    </row>
    <row r="89" spans="9:10" x14ac:dyDescent="0.25">
      <c r="I89">
        <f>IF('Prop HWDP Inp Report'!AD96="X",1,IF('Prop HWDP Inp Report'!AE96="X",1,IF('Prop HWDP Inp Report'!AF96="X",1,IF('Prop HWDP Inp Report'!AG96="X",1,IF('Prop HWDP Inp Report'!AH96="X",1,IF('Prop HWDP Inp Report'!AI96="X",1,IF('Prop HWDP Inp Report'!AJ96="X",1,IF('Prop HWDP Inp Report'!AK96="X",1,IF('Prop HWDP Inp Report'!AL96="X",1,IF('Prop HWDP Inp Report'!AM96="X",1,IF('Prop HWDP Inp Report'!AN96="X",1,IF('Prop HWDP Inp Report'!AO96="X",1,IF('Prop HWDP Inp Report'!AP96="X",1, IF('Prop HWDP Inp Report'!AQ96="X",1,0))))))))))))))</f>
        <v>0</v>
      </c>
      <c r="J89">
        <f>IF('Prop HWDP Inp Report'!AV96="X",1,IF('Prop HWDP Inp Report'!AW96="X",1,IF('Prop HWDP Inp Report'!AX96="X",1,IF('Prop HWDP Inp Report'!AY96="X",1,IF('Prop HWDP Inp Report'!AZ96="X",1,IF('Prop HWDP Inp Report'!BA96="X",1,IF('Prop HWDP Inp Report'!BB96="X",1,IF('Prop HWDP Inp Report'!BC96="X",1,IF('Prop HWDP Inp Report'!BD96="X",1,IF('Prop HWDP Inp Report'!BE96="X",1,IF('Prop HWDP Inp Report'!BF96="X",1,0)))))))))))</f>
        <v>0</v>
      </c>
    </row>
    <row r="90" spans="9:10" x14ac:dyDescent="0.25">
      <c r="I90">
        <f>IF('Prop HWDP Inp Report'!AD97="X",1,IF('Prop HWDP Inp Report'!AE97="X",1,IF('Prop HWDP Inp Report'!AF97="X",1,IF('Prop HWDP Inp Report'!AG97="X",1,IF('Prop HWDP Inp Report'!AH97="X",1,IF('Prop HWDP Inp Report'!AI97="X",1,IF('Prop HWDP Inp Report'!AJ97="X",1,IF('Prop HWDP Inp Report'!AK97="X",1,IF('Prop HWDP Inp Report'!AL97="X",1,IF('Prop HWDP Inp Report'!AM97="X",1,IF('Prop HWDP Inp Report'!AN97="X",1,IF('Prop HWDP Inp Report'!AO97="X",1,IF('Prop HWDP Inp Report'!AP97="X",1, IF('Prop HWDP Inp Report'!AQ97="X",1,0))))))))))))))</f>
        <v>0</v>
      </c>
      <c r="J90">
        <f>IF('Prop HWDP Inp Report'!AV97="X",1,IF('Prop HWDP Inp Report'!AW97="X",1,IF('Prop HWDP Inp Report'!AX97="X",1,IF('Prop HWDP Inp Report'!AY97="X",1,IF('Prop HWDP Inp Report'!AZ97="X",1,IF('Prop HWDP Inp Report'!BA97="X",1,IF('Prop HWDP Inp Report'!BB97="X",1,IF('Prop HWDP Inp Report'!BC97="X",1,IF('Prop HWDP Inp Report'!BD97="X",1,IF('Prop HWDP Inp Report'!BE97="X",1,IF('Prop HWDP Inp Report'!BF97="X",1,0)))))))))))</f>
        <v>0</v>
      </c>
    </row>
    <row r="91" spans="9:10" x14ac:dyDescent="0.25">
      <c r="I91">
        <f>IF('Prop HWDP Inp Report'!AD98="X",1,IF('Prop HWDP Inp Report'!AE98="X",1,IF('Prop HWDP Inp Report'!AF98="X",1,IF('Prop HWDP Inp Report'!AG98="X",1,IF('Prop HWDP Inp Report'!AH98="X",1,IF('Prop HWDP Inp Report'!AI98="X",1,IF('Prop HWDP Inp Report'!AJ98="X",1,IF('Prop HWDP Inp Report'!AK98="X",1,IF('Prop HWDP Inp Report'!AL98="X",1,IF('Prop HWDP Inp Report'!AM98="X",1,IF('Prop HWDP Inp Report'!AN98="X",1,IF('Prop HWDP Inp Report'!AO98="X",1,IF('Prop HWDP Inp Report'!AP98="X",1, IF('Prop HWDP Inp Report'!AQ98="X",1,0))))))))))))))</f>
        <v>0</v>
      </c>
      <c r="J91">
        <f>IF('Prop HWDP Inp Report'!AV98="X",1,IF('Prop HWDP Inp Report'!AW98="X",1,IF('Prop HWDP Inp Report'!AX98="X",1,IF('Prop HWDP Inp Report'!AY98="X",1,IF('Prop HWDP Inp Report'!AZ98="X",1,IF('Prop HWDP Inp Report'!BA98="X",1,IF('Prop HWDP Inp Report'!BB98="X",1,IF('Prop HWDP Inp Report'!BC98="X",1,IF('Prop HWDP Inp Report'!BD98="X",1,IF('Prop HWDP Inp Report'!BE98="X",1,IF('Prop HWDP Inp Report'!BF98="X",1,0)))))))))))</f>
        <v>0</v>
      </c>
    </row>
    <row r="92" spans="9:10" x14ac:dyDescent="0.25">
      <c r="I92">
        <f>IF('Prop HWDP Inp Report'!AD99="X",1,IF('Prop HWDP Inp Report'!AE99="X",1,IF('Prop HWDP Inp Report'!AF99="X",1,IF('Prop HWDP Inp Report'!AG99="X",1,IF('Prop HWDP Inp Report'!AH99="X",1,IF('Prop HWDP Inp Report'!AI99="X",1,IF('Prop HWDP Inp Report'!AJ99="X",1,IF('Prop HWDP Inp Report'!AK99="X",1,IF('Prop HWDP Inp Report'!AL99="X",1,IF('Prop HWDP Inp Report'!AM99="X",1,IF('Prop HWDP Inp Report'!AN99="X",1,IF('Prop HWDP Inp Report'!AO99="X",1,IF('Prop HWDP Inp Report'!AP99="X",1, IF('Prop HWDP Inp Report'!AQ99="X",1,0))))))))))))))</f>
        <v>0</v>
      </c>
      <c r="J92">
        <f>IF('Prop HWDP Inp Report'!AV99="X",1,IF('Prop HWDP Inp Report'!AW99="X",1,IF('Prop HWDP Inp Report'!AX99="X",1,IF('Prop HWDP Inp Report'!AY99="X",1,IF('Prop HWDP Inp Report'!AZ99="X",1,IF('Prop HWDP Inp Report'!BA99="X",1,IF('Prop HWDP Inp Report'!BB99="X",1,IF('Prop HWDP Inp Report'!BC99="X",1,IF('Prop HWDP Inp Report'!BD99="X",1,IF('Prop HWDP Inp Report'!BE99="X",1,IF('Prop HWDP Inp Report'!BF99="X",1,0)))))))))))</f>
        <v>0</v>
      </c>
    </row>
    <row r="93" spans="9:10" x14ac:dyDescent="0.25">
      <c r="I93">
        <f>IF('Prop HWDP Inp Report'!AD100="X",1,IF('Prop HWDP Inp Report'!AE100="X",1,IF('Prop HWDP Inp Report'!AF100="X",1,IF('Prop HWDP Inp Report'!AG100="X",1,IF('Prop HWDP Inp Report'!AH100="X",1,IF('Prop HWDP Inp Report'!AI100="X",1,IF('Prop HWDP Inp Report'!AJ100="X",1,IF('Prop HWDP Inp Report'!AK100="X",1,IF('Prop HWDP Inp Report'!AL100="X",1,IF('Prop HWDP Inp Report'!AM100="X",1,IF('Prop HWDP Inp Report'!AN100="X",1,IF('Prop HWDP Inp Report'!AO100="X",1,IF('Prop HWDP Inp Report'!AP100="X",1, IF('Prop HWDP Inp Report'!AQ100="X",1,0))))))))))))))</f>
        <v>0</v>
      </c>
      <c r="J93">
        <f>IF('Prop HWDP Inp Report'!AV100="X",1,IF('Prop HWDP Inp Report'!AW100="X",1,IF('Prop HWDP Inp Report'!AX100="X",1,IF('Prop HWDP Inp Report'!AY100="X",1,IF('Prop HWDP Inp Report'!AZ100="X",1,IF('Prop HWDP Inp Report'!BA100="X",1,IF('Prop HWDP Inp Report'!BB100="X",1,IF('Prop HWDP Inp Report'!BC100="X",1,IF('Prop HWDP Inp Report'!BD100="X",1,IF('Prop HWDP Inp Report'!BE100="X",1,IF('Prop HWDP Inp Report'!BF100="X",1,0)))))))))))</f>
        <v>0</v>
      </c>
    </row>
    <row r="94" spans="9:10" x14ac:dyDescent="0.25">
      <c r="I94">
        <f>IF('Prop HWDP Inp Report'!AD101="X",1,IF('Prop HWDP Inp Report'!AE101="X",1,IF('Prop HWDP Inp Report'!AF101="X",1,IF('Prop HWDP Inp Report'!AG101="X",1,IF('Prop HWDP Inp Report'!AH101="X",1,IF('Prop HWDP Inp Report'!AI101="X",1,IF('Prop HWDP Inp Report'!AJ101="X",1,IF('Prop HWDP Inp Report'!AK101="X",1,IF('Prop HWDP Inp Report'!AL101="X",1,IF('Prop HWDP Inp Report'!AM101="X",1,IF('Prop HWDP Inp Report'!AN101="X",1,IF('Prop HWDP Inp Report'!AO101="X",1,IF('Prop HWDP Inp Report'!AP101="X",1, IF('Prop HWDP Inp Report'!AQ101="X",1,0))))))))))))))</f>
        <v>0</v>
      </c>
      <c r="J94">
        <f>IF('Prop HWDP Inp Report'!AV101="X",1,IF('Prop HWDP Inp Report'!AW101="X",1,IF('Prop HWDP Inp Report'!AX101="X",1,IF('Prop HWDP Inp Report'!AY101="X",1,IF('Prop HWDP Inp Report'!AZ101="X",1,IF('Prop HWDP Inp Report'!BA101="X",1,IF('Prop HWDP Inp Report'!BB101="X",1,IF('Prop HWDP Inp Report'!BC101="X",1,IF('Prop HWDP Inp Report'!BD101="X",1,IF('Prop HWDP Inp Report'!BE101="X",1,IF('Prop HWDP Inp Report'!BF101="X",1,0)))))))))))</f>
        <v>0</v>
      </c>
    </row>
    <row r="95" spans="9:10" x14ac:dyDescent="0.25">
      <c r="I95">
        <f>IF('Prop HWDP Inp Report'!AD102="X",1,IF('Prop HWDP Inp Report'!AE102="X",1,IF('Prop HWDP Inp Report'!AF102="X",1,IF('Prop HWDP Inp Report'!AG102="X",1,IF('Prop HWDP Inp Report'!AH102="X",1,IF('Prop HWDP Inp Report'!AI102="X",1,IF('Prop HWDP Inp Report'!AJ102="X",1,IF('Prop HWDP Inp Report'!AK102="X",1,IF('Prop HWDP Inp Report'!AL102="X",1,IF('Prop HWDP Inp Report'!AM102="X",1,IF('Prop HWDP Inp Report'!AN102="X",1,IF('Prop HWDP Inp Report'!AO102="X",1,IF('Prop HWDP Inp Report'!AP102="X",1, IF('Prop HWDP Inp Report'!AQ102="X",1,0))))))))))))))</f>
        <v>0</v>
      </c>
      <c r="J95">
        <f>IF('Prop HWDP Inp Report'!AV102="X",1,IF('Prop HWDP Inp Report'!AW102="X",1,IF('Prop HWDP Inp Report'!AX102="X",1,IF('Prop HWDP Inp Report'!AY102="X",1,IF('Prop HWDP Inp Report'!AZ102="X",1,IF('Prop HWDP Inp Report'!BA102="X",1,IF('Prop HWDP Inp Report'!BB102="X",1,IF('Prop HWDP Inp Report'!BC102="X",1,IF('Prop HWDP Inp Report'!BD102="X",1,IF('Prop HWDP Inp Report'!BE102="X",1,IF('Prop HWDP Inp Report'!BF102="X",1,0)))))))))))</f>
        <v>0</v>
      </c>
    </row>
    <row r="96" spans="9:10" x14ac:dyDescent="0.25">
      <c r="I96">
        <f>IF('Prop HWDP Inp Report'!AD103="X",1,IF('Prop HWDP Inp Report'!AE103="X",1,IF('Prop HWDP Inp Report'!AF103="X",1,IF('Prop HWDP Inp Report'!AG103="X",1,IF('Prop HWDP Inp Report'!AH103="X",1,IF('Prop HWDP Inp Report'!AI103="X",1,IF('Prop HWDP Inp Report'!AJ103="X",1,IF('Prop HWDP Inp Report'!AK103="X",1,IF('Prop HWDP Inp Report'!AL103="X",1,IF('Prop HWDP Inp Report'!AM103="X",1,IF('Prop HWDP Inp Report'!AN103="X",1,IF('Prop HWDP Inp Report'!AO103="X",1,IF('Prop HWDP Inp Report'!AP103="X",1, IF('Prop HWDP Inp Report'!AQ103="X",1,0))))))))))))))</f>
        <v>0</v>
      </c>
      <c r="J96">
        <f>IF('Prop HWDP Inp Report'!AV103="X",1,IF('Prop HWDP Inp Report'!AW103="X",1,IF('Prop HWDP Inp Report'!AX103="X",1,IF('Prop HWDP Inp Report'!AY103="X",1,IF('Prop HWDP Inp Report'!AZ103="X",1,IF('Prop HWDP Inp Report'!BA103="X",1,IF('Prop HWDP Inp Report'!BB103="X",1,IF('Prop HWDP Inp Report'!BC103="X",1,IF('Prop HWDP Inp Report'!BD103="X",1,IF('Prop HWDP Inp Report'!BE103="X",1,IF('Prop HWDP Inp Report'!BF103="X",1,0)))))))))))</f>
        <v>0</v>
      </c>
    </row>
    <row r="97" spans="9:10" x14ac:dyDescent="0.25">
      <c r="I97">
        <f>IF('Prop HWDP Inp Report'!AD104="X",1,IF('Prop HWDP Inp Report'!AE104="X",1,IF('Prop HWDP Inp Report'!AF104="X",1,IF('Prop HWDP Inp Report'!AG104="X",1,IF('Prop HWDP Inp Report'!AH104="X",1,IF('Prop HWDP Inp Report'!AI104="X",1,IF('Prop HWDP Inp Report'!AJ104="X",1,IF('Prop HWDP Inp Report'!AK104="X",1,IF('Prop HWDP Inp Report'!AL104="X",1,IF('Prop HWDP Inp Report'!AM104="X",1,IF('Prop HWDP Inp Report'!AN104="X",1,IF('Prop HWDP Inp Report'!AO104="X",1,IF('Prop HWDP Inp Report'!AP104="X",1, IF('Prop HWDP Inp Report'!AQ104="X",1,0))))))))))))))</f>
        <v>0</v>
      </c>
      <c r="J97">
        <f>IF('Prop HWDP Inp Report'!AV104="X",1,IF('Prop HWDP Inp Report'!AW104="X",1,IF('Prop HWDP Inp Report'!AX104="X",1,IF('Prop HWDP Inp Report'!AY104="X",1,IF('Prop HWDP Inp Report'!AZ104="X",1,IF('Prop HWDP Inp Report'!BA104="X",1,IF('Prop HWDP Inp Report'!BB104="X",1,IF('Prop HWDP Inp Report'!BC104="X",1,IF('Prop HWDP Inp Report'!BD104="X",1,IF('Prop HWDP Inp Report'!BE104="X",1,IF('Prop HWDP Inp Report'!BF104="X",1,0)))))))))))</f>
        <v>0</v>
      </c>
    </row>
    <row r="98" spans="9:10" x14ac:dyDescent="0.25">
      <c r="I98">
        <f>IF('Prop HWDP Inp Report'!AD105="X",1,IF('Prop HWDP Inp Report'!AE105="X",1,IF('Prop HWDP Inp Report'!AF105="X",1,IF('Prop HWDP Inp Report'!AG105="X",1,IF('Prop HWDP Inp Report'!AH105="X",1,IF('Prop HWDP Inp Report'!AI105="X",1,IF('Prop HWDP Inp Report'!AJ105="X",1,IF('Prop HWDP Inp Report'!AK105="X",1,IF('Prop HWDP Inp Report'!AL105="X",1,IF('Prop HWDP Inp Report'!AM105="X",1,IF('Prop HWDP Inp Report'!AN105="X",1,IF('Prop HWDP Inp Report'!AO105="X",1,IF('Prop HWDP Inp Report'!AP105="X",1, IF('Prop HWDP Inp Report'!AQ105="X",1,0))))))))))))))</f>
        <v>0</v>
      </c>
      <c r="J98">
        <f>IF('Prop HWDP Inp Report'!AV105="X",1,IF('Prop HWDP Inp Report'!AW105="X",1,IF('Prop HWDP Inp Report'!AX105="X",1,IF('Prop HWDP Inp Report'!AY105="X",1,IF('Prop HWDP Inp Report'!AZ105="X",1,IF('Prop HWDP Inp Report'!BA105="X",1,IF('Prop HWDP Inp Report'!BB105="X",1,IF('Prop HWDP Inp Report'!BC105="X",1,IF('Prop HWDP Inp Report'!BD105="X",1,IF('Prop HWDP Inp Report'!BE105="X",1,IF('Prop HWDP Inp Report'!BF105="X",1,0)))))))))))</f>
        <v>0</v>
      </c>
    </row>
    <row r="99" spans="9:10" x14ac:dyDescent="0.25">
      <c r="I99">
        <f>IF('Prop HWDP Inp Report'!AD106="X",1,IF('Prop HWDP Inp Report'!AE106="X",1,IF('Prop HWDP Inp Report'!AF106="X",1,IF('Prop HWDP Inp Report'!AG106="X",1,IF('Prop HWDP Inp Report'!AH106="X",1,IF('Prop HWDP Inp Report'!AI106="X",1,IF('Prop HWDP Inp Report'!AJ106="X",1,IF('Prop HWDP Inp Report'!AK106="X",1,IF('Prop HWDP Inp Report'!AL106="X",1,IF('Prop HWDP Inp Report'!AM106="X",1,IF('Prop HWDP Inp Report'!AN106="X",1,IF('Prop HWDP Inp Report'!AO106="X",1,IF('Prop HWDP Inp Report'!AP106="X",1, IF('Prop HWDP Inp Report'!AQ106="X",1,0))))))))))))))</f>
        <v>0</v>
      </c>
      <c r="J99">
        <f>IF('Prop HWDP Inp Report'!AV106="X",1,IF('Prop HWDP Inp Report'!AW106="X",1,IF('Prop HWDP Inp Report'!AX106="X",1,IF('Prop HWDP Inp Report'!AY106="X",1,IF('Prop HWDP Inp Report'!AZ106="X",1,IF('Prop HWDP Inp Report'!BA106="X",1,IF('Prop HWDP Inp Report'!BB106="X",1,IF('Prop HWDP Inp Report'!BC106="X",1,IF('Prop HWDP Inp Report'!BD106="X",1,IF('Prop HWDP Inp Report'!BE106="X",1,IF('Prop HWDP Inp Report'!BF106="X",1,0)))))))))))</f>
        <v>0</v>
      </c>
    </row>
    <row r="100" spans="9:10" x14ac:dyDescent="0.25">
      <c r="I100">
        <f>IF('Prop HWDP Inp Report'!AD107="X",1,IF('Prop HWDP Inp Report'!AE107="X",1,IF('Prop HWDP Inp Report'!AF107="X",1,IF('Prop HWDP Inp Report'!AG107="X",1,IF('Prop HWDP Inp Report'!AH107="X",1,IF('Prop HWDP Inp Report'!AI107="X",1,IF('Prop HWDP Inp Report'!AJ107="X",1,IF('Prop HWDP Inp Report'!AK107="X",1,IF('Prop HWDP Inp Report'!AL107="X",1,IF('Prop HWDP Inp Report'!AM107="X",1,IF('Prop HWDP Inp Report'!AN107="X",1,IF('Prop HWDP Inp Report'!AO107="X",1,IF('Prop HWDP Inp Report'!AP107="X",1, IF('Prop HWDP Inp Report'!AQ107="X",1,0))))))))))))))</f>
        <v>0</v>
      </c>
      <c r="J100">
        <f>IF('Prop HWDP Inp Report'!AV107="X",1,IF('Prop HWDP Inp Report'!AW107="X",1,IF('Prop HWDP Inp Report'!AX107="X",1,IF('Prop HWDP Inp Report'!AY107="X",1,IF('Prop HWDP Inp Report'!AZ107="X",1,IF('Prop HWDP Inp Report'!BA107="X",1,IF('Prop HWDP Inp Report'!BB107="X",1,IF('Prop HWDP Inp Report'!BC107="X",1,IF('Prop HWDP Inp Report'!BD107="X",1,IF('Prop HWDP Inp Report'!BE107="X",1,IF('Prop HWDP Inp Report'!BF107="X",1,0)))))))))))</f>
        <v>0</v>
      </c>
    </row>
    <row r="101" spans="9:10" x14ac:dyDescent="0.25">
      <c r="I101">
        <f>IF('Prop HWDP Inp Report'!AD108="X",1,IF('Prop HWDP Inp Report'!AE108="X",1,IF('Prop HWDP Inp Report'!AF108="X",1,IF('Prop HWDP Inp Report'!AG108="X",1,IF('Prop HWDP Inp Report'!AH108="X",1,IF('Prop HWDP Inp Report'!AI108="X",1,IF('Prop HWDP Inp Report'!AJ108="X",1,IF('Prop HWDP Inp Report'!AK108="X",1,IF('Prop HWDP Inp Report'!AL108="X",1,IF('Prop HWDP Inp Report'!AM108="X",1,IF('Prop HWDP Inp Report'!AN108="X",1,IF('Prop HWDP Inp Report'!AO108="X",1,IF('Prop HWDP Inp Report'!AP108="X",1, IF('Prop HWDP Inp Report'!AQ108="X",1,0))))))))))))))</f>
        <v>0</v>
      </c>
      <c r="J101">
        <f>IF('Prop HWDP Inp Report'!AV108="X",1,IF('Prop HWDP Inp Report'!AW108="X",1,IF('Prop HWDP Inp Report'!AX108="X",1,IF('Prop HWDP Inp Report'!AY108="X",1,IF('Prop HWDP Inp Report'!AZ108="X",1,IF('Prop HWDP Inp Report'!BA108="X",1,IF('Prop HWDP Inp Report'!BB108="X",1,IF('Prop HWDP Inp Report'!BC108="X",1,IF('Prop HWDP Inp Report'!BD108="X",1,IF('Prop HWDP Inp Report'!BE108="X",1,IF('Prop HWDP Inp Report'!BF108="X",1,0)))))))))))</f>
        <v>0</v>
      </c>
    </row>
    <row r="102" spans="9:10" x14ac:dyDescent="0.25">
      <c r="I102">
        <f>IF('Prop HWDP Inp Report'!AD109="X",1,IF('Prop HWDP Inp Report'!AE109="X",1,IF('Prop HWDP Inp Report'!AF109="X",1,IF('Prop HWDP Inp Report'!AG109="X",1,IF('Prop HWDP Inp Report'!AH109="X",1,IF('Prop HWDP Inp Report'!AI109="X",1,IF('Prop HWDP Inp Report'!AJ109="X",1,IF('Prop HWDP Inp Report'!AK109="X",1,IF('Prop HWDP Inp Report'!AL109="X",1,IF('Prop HWDP Inp Report'!AM109="X",1,IF('Prop HWDP Inp Report'!AN109="X",1,IF('Prop HWDP Inp Report'!AO109="X",1,IF('Prop HWDP Inp Report'!AP109="X",1, IF('Prop HWDP Inp Report'!AQ109="X",1,0))))))))))))))</f>
        <v>0</v>
      </c>
      <c r="J102">
        <f>IF('Prop HWDP Inp Report'!AV109="X",1,IF('Prop HWDP Inp Report'!AW109="X",1,IF('Prop HWDP Inp Report'!AX109="X",1,IF('Prop HWDP Inp Report'!AY109="X",1,IF('Prop HWDP Inp Report'!AZ109="X",1,IF('Prop HWDP Inp Report'!BA109="X",1,IF('Prop HWDP Inp Report'!BB109="X",1,IF('Prop HWDP Inp Report'!BC109="X",1,IF('Prop HWDP Inp Report'!BD109="X",1,IF('Prop HWDP Inp Report'!BE109="X",1,IF('Prop HWDP Inp Report'!BF109="X",1,0)))))))))))</f>
        <v>0</v>
      </c>
    </row>
  </sheetData>
  <mergeCells count="24">
    <mergeCell ref="A6:A7"/>
    <mergeCell ref="B6:B7"/>
    <mergeCell ref="B8:B9"/>
    <mergeCell ref="A8:A9"/>
    <mergeCell ref="C1:D1"/>
    <mergeCell ref="A2:A3"/>
    <mergeCell ref="B2:B3"/>
    <mergeCell ref="A4:A5"/>
    <mergeCell ref="B4:B5"/>
    <mergeCell ref="A19:A20"/>
    <mergeCell ref="B19:B20"/>
    <mergeCell ref="A21:A22"/>
    <mergeCell ref="B21:B22"/>
    <mergeCell ref="C10:D10"/>
    <mergeCell ref="C11:D11"/>
    <mergeCell ref="A14:A15"/>
    <mergeCell ref="B14:B15"/>
    <mergeCell ref="A16:A17"/>
    <mergeCell ref="B16:B17"/>
    <mergeCell ref="C23:D23"/>
    <mergeCell ref="C24:D24"/>
    <mergeCell ref="C25:D25"/>
    <mergeCell ref="C26:D26"/>
    <mergeCell ref="C12:D1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53E87-9A6F-4697-847E-989ED907764C}">
  <sheetPr codeName="Sheet10"/>
  <dimension ref="A1:D5"/>
  <sheetViews>
    <sheetView workbookViewId="0">
      <selection sqref="A1:D5"/>
    </sheetView>
  </sheetViews>
  <sheetFormatPr defaultRowHeight="15" x14ac:dyDescent="0.25"/>
  <cols>
    <col min="1" max="1" width="22.85546875" bestFit="1" customWidth="1"/>
    <col min="3" max="3" width="17.7109375" bestFit="1" customWidth="1"/>
  </cols>
  <sheetData>
    <row r="1" spans="1:4" x14ac:dyDescent="0.25">
      <c r="A1" s="17" t="s">
        <v>177</v>
      </c>
      <c r="B1" s="17"/>
      <c r="C1" s="17" t="s">
        <v>178</v>
      </c>
      <c r="D1" s="17"/>
    </row>
    <row r="2" spans="1:4" x14ac:dyDescent="0.25">
      <c r="A2" s="17" t="s">
        <v>180</v>
      </c>
      <c r="B2" s="17">
        <f>COUNTIF('Prop HWDP Inp Report'!$AA$9:$AA$1048576,"1")</f>
        <v>0</v>
      </c>
      <c r="C2" s="17" t="s">
        <v>181</v>
      </c>
      <c r="D2" s="17">
        <f>COUNTIF('Prop HWDP Inp Report'!$AC$9:$AC$1048576,"1")</f>
        <v>0</v>
      </c>
    </row>
    <row r="3" spans="1:4" x14ac:dyDescent="0.25">
      <c r="A3" s="17" t="s">
        <v>183</v>
      </c>
      <c r="B3" s="17">
        <f>COUNTIF('Prop HWDP Inp Report'!$AA$9:$AA$1048576,"2")</f>
        <v>0</v>
      </c>
      <c r="C3" s="17" t="s">
        <v>184</v>
      </c>
      <c r="D3" s="17">
        <f>COUNTIF('Prop HWDP Inp Report'!$AC$9:$AC$1048576,"2")</f>
        <v>0</v>
      </c>
    </row>
    <row r="4" spans="1:4" x14ac:dyDescent="0.25">
      <c r="A4" s="17" t="s">
        <v>186</v>
      </c>
      <c r="B4" s="17">
        <f>COUNTIF('Prop HWDP Inp Report'!$AA$9:$AA$1048576,"3")</f>
        <v>0</v>
      </c>
      <c r="C4" s="17" t="s">
        <v>187</v>
      </c>
      <c r="D4" s="17">
        <f>COUNTIF('Prop HWDP Inp Report'!$AC$9:$AC$1048576,"3")</f>
        <v>0</v>
      </c>
    </row>
    <row r="5" spans="1:4" x14ac:dyDescent="0.25">
      <c r="A5" s="17" t="s">
        <v>189</v>
      </c>
      <c r="B5" s="17">
        <f>COUNTIF('Prop HWDP Inp Report'!$AA$9:$AA$1048576,"4")</f>
        <v>0</v>
      </c>
      <c r="C5" s="17" t="s">
        <v>190</v>
      </c>
      <c r="D5" s="17">
        <f>COUNTIF('Prop HWDP Inp Report'!$AC$9:$AC$1048576,"4")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8874D-2ABA-4AB2-8A9E-C83AEADAA186}">
  <sheetPr codeName="Sheet11">
    <pageSetUpPr fitToPage="1"/>
  </sheetPr>
  <dimension ref="A1:L64"/>
  <sheetViews>
    <sheetView zoomScaleNormal="100" workbookViewId="0">
      <selection activeCell="O15" sqref="O15"/>
    </sheetView>
  </sheetViews>
  <sheetFormatPr defaultRowHeight="15" x14ac:dyDescent="0.25"/>
  <cols>
    <col min="1" max="4" width="11.28515625" style="11" customWidth="1"/>
    <col min="5" max="5" width="11.5703125" style="11" customWidth="1"/>
    <col min="6" max="6" width="12.28515625" style="11" customWidth="1"/>
    <col min="7" max="8" width="8.42578125" style="11" customWidth="1"/>
    <col min="9" max="9" width="10.85546875" style="11" customWidth="1"/>
    <col min="10" max="10" width="3.42578125" style="11" customWidth="1"/>
    <col min="11" max="11" width="6.7109375" style="11" customWidth="1"/>
    <col min="12" max="12" width="6.5703125" style="11" customWidth="1"/>
    <col min="13" max="18" width="9.140625" style="11"/>
    <col min="19" max="19" width="22.7109375" style="11" bestFit="1" customWidth="1"/>
    <col min="20" max="16384" width="9.140625" style="11"/>
  </cols>
  <sheetData>
    <row r="1" spans="1:12" ht="15" customHeight="1" x14ac:dyDescent="0.25">
      <c r="A1" s="255" t="s">
        <v>0</v>
      </c>
      <c r="B1" s="256"/>
      <c r="C1" s="505">
        <f>'DATA SHEET'!B2</f>
        <v>0</v>
      </c>
      <c r="D1" s="505"/>
      <c r="E1" s="506"/>
      <c r="F1" s="111">
        <f>'DATA SHEET'!$B$13</f>
        <v>0</v>
      </c>
      <c r="H1" s="42"/>
      <c r="I1" s="42"/>
      <c r="J1" s="42"/>
      <c r="K1" s="42"/>
      <c r="L1" s="42"/>
    </row>
    <row r="2" spans="1:12" ht="15" customHeight="1" x14ac:dyDescent="0.25">
      <c r="A2" s="257" t="s">
        <v>2</v>
      </c>
      <c r="B2" s="258"/>
      <c r="C2" s="497" t="str">
        <f>CONCATENATE('DATA SHEET'!B3," ",'DATA SHEET'!B4)</f>
        <v xml:space="preserve"> </v>
      </c>
      <c r="D2" s="497"/>
      <c r="E2" s="498"/>
      <c r="F2" s="42"/>
      <c r="G2" s="42"/>
      <c r="H2" s="42"/>
      <c r="I2" s="42"/>
      <c r="J2" s="42"/>
      <c r="K2" s="42"/>
      <c r="L2" s="42"/>
    </row>
    <row r="3" spans="1:12" ht="15" customHeight="1" x14ac:dyDescent="0.25">
      <c r="A3" s="257" t="s">
        <v>7</v>
      </c>
      <c r="B3" s="258"/>
      <c r="C3" s="507">
        <f>'DATA SHEET'!B5</f>
        <v>0</v>
      </c>
      <c r="D3" s="507"/>
      <c r="E3" s="508"/>
    </row>
    <row r="4" spans="1:12" ht="15" customHeight="1" x14ac:dyDescent="0.25">
      <c r="A4" s="257" t="s">
        <v>10</v>
      </c>
      <c r="B4" s="258"/>
      <c r="C4" s="497">
        <f>'DATA SHEET'!B6</f>
        <v>0</v>
      </c>
      <c r="D4" s="497"/>
      <c r="E4" s="498"/>
    </row>
    <row r="5" spans="1:12" ht="15" customHeight="1" x14ac:dyDescent="0.25">
      <c r="A5" s="257" t="s">
        <v>12</v>
      </c>
      <c r="B5" s="331"/>
      <c r="C5" s="499">
        <f>'DATA SHEET'!B7</f>
        <v>0</v>
      </c>
      <c r="D5" s="499"/>
      <c r="E5" s="500"/>
    </row>
    <row r="6" spans="1:12" ht="42" customHeight="1" x14ac:dyDescent="0.25">
      <c r="A6" s="259" t="s">
        <v>79</v>
      </c>
      <c r="B6" s="260"/>
      <c r="C6" s="501" t="str">
        <f>IFERROR(CONCATENATE(VLOOKUP('DATA SHEET'!$E$10,'DATA SHEET'!$G$3:$I$10,3,FALSE),'DATA SHEET'!$E$12, 'DATA SHEET'!$E$14),"")</f>
        <v/>
      </c>
      <c r="D6" s="501"/>
      <c r="E6" s="502"/>
      <c r="F6" s="51"/>
      <c r="G6" s="51"/>
      <c r="H6" s="51"/>
      <c r="I6" s="51"/>
      <c r="J6" s="51"/>
      <c r="K6" s="51"/>
    </row>
    <row r="7" spans="1:12" x14ac:dyDescent="0.25">
      <c r="A7" s="503" t="s">
        <v>80</v>
      </c>
      <c r="B7" s="504"/>
      <c r="C7" s="332" t="s">
        <v>82</v>
      </c>
      <c r="D7" s="332"/>
      <c r="E7" s="41" t="s">
        <v>23</v>
      </c>
      <c r="F7" s="51"/>
      <c r="G7" s="51"/>
      <c r="H7" s="51"/>
      <c r="I7" s="51"/>
      <c r="J7" s="51"/>
      <c r="K7" s="51"/>
    </row>
    <row r="8" spans="1:12" ht="15.75" thickBot="1" x14ac:dyDescent="0.3">
      <c r="A8" s="404" t="s">
        <v>213</v>
      </c>
      <c r="B8" s="405"/>
      <c r="C8" s="123" t="s">
        <v>213</v>
      </c>
      <c r="D8" s="123"/>
      <c r="E8" s="116" t="s">
        <v>194</v>
      </c>
      <c r="F8" s="51"/>
      <c r="G8" s="51"/>
      <c r="H8" s="51"/>
      <c r="I8" s="51"/>
      <c r="J8" s="51"/>
      <c r="K8" s="51"/>
    </row>
    <row r="9" spans="1:12" ht="3.75" customHeight="1" thickBot="1" x14ac:dyDescent="0.3">
      <c r="A9" s="73"/>
      <c r="B9" s="74"/>
      <c r="C9" s="75"/>
      <c r="D9" s="75"/>
      <c r="E9" s="75"/>
    </row>
    <row r="10" spans="1:12" ht="15" customHeight="1" x14ac:dyDescent="0.25">
      <c r="A10" s="262" t="s">
        <v>66</v>
      </c>
      <c r="B10" s="263"/>
      <c r="C10" s="69" t="s">
        <v>83</v>
      </c>
      <c r="D10" s="263" t="s">
        <v>84</v>
      </c>
      <c r="E10" s="268"/>
    </row>
    <row r="11" spans="1:12" ht="15" customHeight="1" x14ac:dyDescent="0.25">
      <c r="A11" s="264">
        <f>'Summary Drill Pipe'!A11</f>
        <v>0</v>
      </c>
      <c r="B11" s="265"/>
      <c r="C11" s="271" t="e">
        <f>'Summary Drill Pipe'!C11</f>
        <v>#N/A</v>
      </c>
      <c r="D11" s="265" t="e">
        <f>'Summary Drill Pipe'!D11</f>
        <v>#N/A</v>
      </c>
      <c r="E11" s="269"/>
      <c r="L11" s="81" t="s">
        <v>195</v>
      </c>
    </row>
    <row r="12" spans="1:12" ht="15" customHeight="1" thickBot="1" x14ac:dyDescent="0.3">
      <c r="A12" s="266"/>
      <c r="B12" s="267"/>
      <c r="C12" s="272"/>
      <c r="D12" s="267"/>
      <c r="E12" s="270"/>
    </row>
    <row r="13" spans="1:12" ht="3.75" customHeight="1" thickBot="1" x14ac:dyDescent="0.3">
      <c r="A13" s="76"/>
      <c r="B13" s="74"/>
      <c r="C13" s="75"/>
      <c r="D13" s="75"/>
      <c r="E13" s="75"/>
    </row>
    <row r="14" spans="1:12" ht="16.5" thickBot="1" x14ac:dyDescent="0.3">
      <c r="A14" s="273" t="s">
        <v>86</v>
      </c>
      <c r="B14" s="274"/>
      <c r="C14" s="274"/>
      <c r="D14" s="274"/>
      <c r="E14" s="274"/>
      <c r="F14" s="274"/>
      <c r="G14" s="274"/>
      <c r="H14" s="274"/>
      <c r="I14" s="274"/>
      <c r="J14" s="274"/>
      <c r="K14" s="274"/>
      <c r="L14" s="275"/>
    </row>
    <row r="15" spans="1:12" ht="15" customHeight="1" x14ac:dyDescent="0.25">
      <c r="A15" s="334" t="s">
        <v>87</v>
      </c>
      <c r="B15" s="335"/>
      <c r="C15" s="66">
        <f>J15-C17</f>
        <v>0</v>
      </c>
      <c r="H15" s="295" t="s">
        <v>214</v>
      </c>
      <c r="I15" s="295"/>
      <c r="J15" s="282">
        <f>COUNTA('Prop Subs Inp Report'!G9:G1048576)</f>
        <v>0</v>
      </c>
      <c r="K15" s="283"/>
      <c r="L15" s="284"/>
    </row>
    <row r="16" spans="1:12" ht="15" customHeight="1" x14ac:dyDescent="0.25">
      <c r="A16" s="259"/>
      <c r="B16" s="260"/>
      <c r="C16" s="94"/>
      <c r="D16" s="449"/>
      <c r="E16" s="449"/>
      <c r="F16" s="449"/>
      <c r="G16" s="83"/>
      <c r="H16" s="260" t="s">
        <v>215</v>
      </c>
      <c r="I16" s="260"/>
      <c r="J16" s="291">
        <f>J15-J17-C17</f>
        <v>0</v>
      </c>
      <c r="K16" s="292"/>
      <c r="L16" s="293"/>
    </row>
    <row r="17" spans="1:12" ht="15" customHeight="1" thickBot="1" x14ac:dyDescent="0.3">
      <c r="A17" s="246" t="s">
        <v>91</v>
      </c>
      <c r="B17" s="247"/>
      <c r="C17" s="64">
        <f>SUMIF('Data Sheet Subs'!J2:J2500,"&lt;&gt;#REF!")</f>
        <v>0</v>
      </c>
      <c r="D17" s="65"/>
      <c r="E17" s="65"/>
      <c r="F17" s="65"/>
      <c r="G17" s="65"/>
      <c r="H17" s="294" t="s">
        <v>216</v>
      </c>
      <c r="I17" s="294"/>
      <c r="J17" s="288">
        <f>SUMIF('Data Sheet Subs'!I2:I2500,"&lt;&gt;#REF!")</f>
        <v>0</v>
      </c>
      <c r="K17" s="289"/>
      <c r="L17" s="290"/>
    </row>
    <row r="18" spans="1:12" ht="3.75" customHeight="1" thickBot="1" x14ac:dyDescent="0.3">
      <c r="A18" s="59"/>
      <c r="B18" s="54"/>
      <c r="C18" s="45"/>
      <c r="I18" s="53"/>
      <c r="J18" s="53"/>
      <c r="K18" s="53"/>
      <c r="L18" s="53"/>
    </row>
    <row r="19" spans="1:12" ht="15" customHeight="1" x14ac:dyDescent="0.25">
      <c r="A19" s="60"/>
      <c r="B19" s="55"/>
      <c r="C19" s="55"/>
      <c r="D19" s="55"/>
      <c r="E19" s="55"/>
      <c r="F19" s="262" t="s">
        <v>93</v>
      </c>
      <c r="G19" s="445"/>
      <c r="H19" s="263"/>
      <c r="I19" s="263"/>
      <c r="J19" s="282"/>
      <c r="K19" s="282"/>
      <c r="L19" s="268"/>
    </row>
    <row r="20" spans="1:12" ht="15" customHeight="1" x14ac:dyDescent="0.25">
      <c r="A20" s="16"/>
      <c r="F20" s="70" t="s">
        <v>97</v>
      </c>
      <c r="G20" s="77"/>
      <c r="H20" s="67"/>
      <c r="I20" s="68"/>
      <c r="J20" s="78"/>
      <c r="K20" s="78"/>
      <c r="L20" s="71"/>
    </row>
    <row r="21" spans="1:12" ht="15" customHeight="1" x14ac:dyDescent="0.25">
      <c r="A21" s="16"/>
      <c r="D21" s="39"/>
      <c r="E21" s="39"/>
      <c r="F21" s="446" t="s">
        <v>98</v>
      </c>
      <c r="G21" s="250"/>
      <c r="H21" s="447"/>
      <c r="I21" s="447" t="s">
        <v>99</v>
      </c>
      <c r="J21" s="251"/>
      <c r="K21" s="251"/>
      <c r="L21" s="448"/>
    </row>
    <row r="22" spans="1:12" ht="15" customHeight="1" x14ac:dyDescent="0.25">
      <c r="A22" s="16"/>
      <c r="B22" s="57"/>
      <c r="C22" s="57"/>
      <c r="D22" s="56"/>
      <c r="E22" s="56"/>
      <c r="F22" s="432">
        <f>'Prop Subs Inp Report'!Z7</f>
        <v>0</v>
      </c>
      <c r="G22" s="320"/>
      <c r="H22" s="433"/>
      <c r="I22" s="433">
        <f>'Prop Subs Inp Report'!AB7</f>
        <v>0</v>
      </c>
      <c r="J22" s="253"/>
      <c r="K22" s="253"/>
      <c r="L22" s="434"/>
    </row>
    <row r="23" spans="1:12" ht="15" customHeight="1" thickBot="1" x14ac:dyDescent="0.3">
      <c r="A23" s="16"/>
      <c r="F23" s="435" t="s">
        <v>101</v>
      </c>
      <c r="G23" s="436"/>
      <c r="H23" s="437"/>
      <c r="I23" s="437"/>
      <c r="J23" s="438"/>
      <c r="K23" s="438"/>
      <c r="L23" s="439"/>
    </row>
    <row r="24" spans="1:12" ht="3.75" customHeight="1" thickBot="1" x14ac:dyDescent="0.3">
      <c r="F24" s="72"/>
      <c r="G24" s="72"/>
      <c r="H24" s="72"/>
      <c r="I24" s="46"/>
      <c r="J24" s="46"/>
      <c r="K24" s="46"/>
      <c r="L24" s="46"/>
    </row>
    <row r="25" spans="1:12" ht="15" customHeight="1" x14ac:dyDescent="0.25">
      <c r="A25" s="16"/>
      <c r="F25" s="440" t="s">
        <v>94</v>
      </c>
      <c r="G25" s="298">
        <f>SUM(I26:K26)</f>
        <v>0</v>
      </c>
      <c r="H25" s="299"/>
      <c r="I25" s="442" t="s">
        <v>95</v>
      </c>
      <c r="J25" s="443"/>
      <c r="K25" s="442" t="s">
        <v>96</v>
      </c>
      <c r="L25" s="444"/>
    </row>
    <row r="26" spans="1:12" ht="15" customHeight="1" x14ac:dyDescent="0.25">
      <c r="A26" s="16"/>
      <c r="F26" s="441"/>
      <c r="G26" s="300"/>
      <c r="H26" s="301"/>
      <c r="I26" s="278">
        <f>'Prop Subs Inp Report'!AR7</f>
        <v>0</v>
      </c>
      <c r="J26" s="285"/>
      <c r="K26" s="278">
        <f>'Prop Subs Inp Report'!AU7</f>
        <v>0</v>
      </c>
      <c r="L26" s="279"/>
    </row>
    <row r="27" spans="1:12" ht="15" customHeight="1" x14ac:dyDescent="0.25">
      <c r="A27" s="61"/>
      <c r="B27" s="10"/>
      <c r="C27" s="10"/>
      <c r="D27" s="10"/>
      <c r="E27" s="47"/>
      <c r="F27" s="413" t="s">
        <v>100</v>
      </c>
      <c r="G27" s="302">
        <f>SUM(I28:K28)</f>
        <v>0</v>
      </c>
      <c r="H27" s="303"/>
      <c r="I27" s="414" t="s">
        <v>98</v>
      </c>
      <c r="J27" s="415"/>
      <c r="K27" s="414" t="s">
        <v>99</v>
      </c>
      <c r="L27" s="416"/>
    </row>
    <row r="28" spans="1:12" ht="15" customHeight="1" x14ac:dyDescent="0.25">
      <c r="A28" s="62"/>
      <c r="B28" s="49"/>
      <c r="C28" s="44"/>
      <c r="D28" s="44"/>
      <c r="E28" s="48"/>
      <c r="F28" s="413"/>
      <c r="G28" s="304"/>
      <c r="H28" s="305"/>
      <c r="I28" s="276">
        <f>'Prop Subs Inp Report'!AP7</f>
        <v>0</v>
      </c>
      <c r="J28" s="296"/>
      <c r="K28" s="276">
        <f>'Prop Subs Inp Report'!AR7</f>
        <v>0</v>
      </c>
      <c r="L28" s="277"/>
    </row>
    <row r="29" spans="1:12" ht="15" customHeight="1" x14ac:dyDescent="0.25">
      <c r="A29" s="62"/>
      <c r="B29" s="49"/>
      <c r="C29" s="44"/>
      <c r="D29" s="44"/>
      <c r="E29" s="48"/>
      <c r="F29" s="407" t="s">
        <v>102</v>
      </c>
      <c r="G29" s="232">
        <f>SUM(I30:K30)</f>
        <v>0</v>
      </c>
      <c r="H29" s="233"/>
      <c r="I29" s="410" t="s">
        <v>98</v>
      </c>
      <c r="J29" s="411"/>
      <c r="K29" s="410" t="s">
        <v>99</v>
      </c>
      <c r="L29" s="412"/>
    </row>
    <row r="30" spans="1:12" ht="15" customHeight="1" x14ac:dyDescent="0.25">
      <c r="A30" s="16"/>
      <c r="F30" s="407"/>
      <c r="G30" s="408"/>
      <c r="H30" s="409"/>
      <c r="I30" s="229">
        <f>'Prop Subs Inp Report'!AV7</f>
        <v>0</v>
      </c>
      <c r="J30" s="230"/>
      <c r="K30" s="229">
        <f>'Prop Subs Inp Report'!AX7</f>
        <v>0</v>
      </c>
      <c r="L30" s="231"/>
    </row>
    <row r="31" spans="1:12" ht="15" customHeight="1" x14ac:dyDescent="0.25">
      <c r="A31" s="16"/>
      <c r="F31" s="417" t="str">
        <f>'Prop Subs Inp Report'!AS8</f>
        <v>Hardband Centerpad #1:</v>
      </c>
      <c r="G31" s="419">
        <f>'Prop Subs Inp Report'!AS7</f>
        <v>0</v>
      </c>
      <c r="H31" s="420"/>
      <c r="I31" s="423" t="str">
        <f>'Prop Subs Inp Report'!AT8</f>
        <v>Hardband Centerpad #2:</v>
      </c>
      <c r="J31" s="424"/>
      <c r="K31" s="419">
        <f>'Prop Subs Inp Report'!AT7</f>
        <v>0</v>
      </c>
      <c r="L31" s="427"/>
    </row>
    <row r="32" spans="1:12" ht="15" customHeight="1" thickBot="1" x14ac:dyDescent="0.3">
      <c r="A32" s="16"/>
      <c r="F32" s="418"/>
      <c r="G32" s="421"/>
      <c r="H32" s="422"/>
      <c r="I32" s="425"/>
      <c r="J32" s="426"/>
      <c r="K32" s="421"/>
      <c r="L32" s="428"/>
    </row>
    <row r="33" spans="1:12" ht="15" customHeight="1" x14ac:dyDescent="0.25">
      <c r="A33" s="16"/>
    </row>
    <row r="34" spans="1:12" ht="15" customHeight="1" x14ac:dyDescent="0.25">
      <c r="A34" s="16"/>
    </row>
    <row r="35" spans="1:12" ht="15" customHeight="1" x14ac:dyDescent="0.25">
      <c r="A35" s="16"/>
    </row>
    <row r="36" spans="1:12" ht="15" customHeight="1" x14ac:dyDescent="0.25">
      <c r="A36" s="16"/>
    </row>
    <row r="37" spans="1:12" ht="15" customHeight="1" x14ac:dyDescent="0.25">
      <c r="A37" s="16"/>
    </row>
    <row r="38" spans="1:12" ht="15" customHeight="1" x14ac:dyDescent="0.25">
      <c r="A38" s="16"/>
    </row>
    <row r="39" spans="1:12" ht="15" customHeight="1" x14ac:dyDescent="0.25">
      <c r="A39" s="16"/>
    </row>
    <row r="40" spans="1:12" ht="15" customHeight="1" x14ac:dyDescent="0.25">
      <c r="A40" s="16"/>
    </row>
    <row r="41" spans="1:12" ht="15" customHeight="1" x14ac:dyDescent="0.25">
      <c r="A41" s="16"/>
    </row>
    <row r="42" spans="1:12" ht="15" customHeight="1" x14ac:dyDescent="0.25">
      <c r="A42" s="16"/>
    </row>
    <row r="43" spans="1:12" ht="15" customHeight="1" x14ac:dyDescent="0.25">
      <c r="A43" s="16"/>
    </row>
    <row r="44" spans="1:12" ht="15" customHeight="1" x14ac:dyDescent="0.25">
      <c r="A44" s="16"/>
    </row>
    <row r="45" spans="1:12" ht="18.75" customHeight="1" x14ac:dyDescent="0.25">
      <c r="A45" s="16"/>
    </row>
    <row r="46" spans="1:12" ht="3.75" customHeight="1" thickBot="1" x14ac:dyDescent="0.3">
      <c r="A46" s="63"/>
      <c r="B46" s="45"/>
      <c r="C46" s="50"/>
      <c r="D46" s="50"/>
      <c r="F46" s="39"/>
      <c r="G46" s="39"/>
      <c r="H46" s="39"/>
      <c r="I46" s="39"/>
      <c r="J46" s="39"/>
      <c r="K46" s="39"/>
      <c r="L46" s="39"/>
    </row>
    <row r="47" spans="1:12" ht="15" customHeight="1" x14ac:dyDescent="0.25">
      <c r="A47" s="6" t="s">
        <v>103</v>
      </c>
      <c r="B47" s="7"/>
      <c r="C47" s="7"/>
      <c r="D47" s="7"/>
      <c r="E47" s="7"/>
      <c r="F47" s="12"/>
      <c r="G47" s="12"/>
      <c r="H47" s="12"/>
      <c r="I47" s="12"/>
      <c r="J47" s="12"/>
      <c r="K47" s="12"/>
      <c r="L47" s="13"/>
    </row>
    <row r="48" spans="1:12" ht="15" customHeight="1" x14ac:dyDescent="0.25">
      <c r="A48" s="220"/>
      <c r="B48" s="221"/>
      <c r="C48" s="221"/>
      <c r="D48" s="221"/>
      <c r="E48" s="221"/>
      <c r="F48" s="221"/>
      <c r="G48" s="221"/>
      <c r="H48" s="221"/>
      <c r="I48" s="221"/>
      <c r="J48" s="221"/>
      <c r="K48" s="221"/>
      <c r="L48" s="222"/>
    </row>
    <row r="49" spans="1:12" ht="15" customHeight="1" x14ac:dyDescent="0.25">
      <c r="A49" s="217"/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9"/>
    </row>
    <row r="50" spans="1:12" ht="15" customHeight="1" x14ac:dyDescent="0.25">
      <c r="A50" s="220"/>
      <c r="B50" s="221"/>
      <c r="C50" s="221"/>
      <c r="D50" s="221"/>
      <c r="E50" s="221"/>
      <c r="F50" s="221"/>
      <c r="G50" s="221"/>
      <c r="H50" s="221"/>
      <c r="I50" s="221"/>
      <c r="J50" s="221"/>
      <c r="K50" s="221"/>
      <c r="L50" s="222"/>
    </row>
    <row r="51" spans="1:12" ht="15" customHeight="1" x14ac:dyDescent="0.25">
      <c r="A51" s="220"/>
      <c r="B51" s="221"/>
      <c r="C51" s="221"/>
      <c r="D51" s="221"/>
      <c r="E51" s="221"/>
      <c r="F51" s="221"/>
      <c r="G51" s="221"/>
      <c r="H51" s="221"/>
      <c r="I51" s="221"/>
      <c r="J51" s="221"/>
      <c r="K51" s="221"/>
      <c r="L51" s="222"/>
    </row>
    <row r="52" spans="1:12" ht="15" customHeight="1" x14ac:dyDescent="0.25">
      <c r="A52" s="220"/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2"/>
    </row>
    <row r="53" spans="1:12" ht="15" customHeight="1" x14ac:dyDescent="0.25">
      <c r="A53" s="220"/>
      <c r="B53" s="221"/>
      <c r="C53" s="221"/>
      <c r="D53" s="221"/>
      <c r="E53" s="221"/>
      <c r="F53" s="221"/>
      <c r="G53" s="221"/>
      <c r="H53" s="221"/>
      <c r="I53" s="221"/>
      <c r="J53" s="221"/>
      <c r="K53" s="221"/>
      <c r="L53" s="222"/>
    </row>
    <row r="54" spans="1:12" ht="15" customHeight="1" x14ac:dyDescent="0.25">
      <c r="A54" s="220"/>
      <c r="B54" s="221"/>
      <c r="C54" s="221"/>
      <c r="D54" s="221"/>
      <c r="E54" s="221"/>
      <c r="F54" s="221"/>
      <c r="G54" s="221"/>
      <c r="H54" s="221"/>
      <c r="I54" s="221"/>
      <c r="J54" s="221"/>
      <c r="K54" s="221"/>
      <c r="L54" s="222"/>
    </row>
    <row r="55" spans="1:12" ht="15" customHeight="1" x14ac:dyDescent="0.25">
      <c r="A55" s="220"/>
      <c r="B55" s="221"/>
      <c r="C55" s="221"/>
      <c r="D55" s="221"/>
      <c r="E55" s="221"/>
      <c r="F55" s="221"/>
      <c r="G55" s="221"/>
      <c r="H55" s="221"/>
      <c r="I55" s="221"/>
      <c r="J55" s="221"/>
      <c r="K55" s="221"/>
      <c r="L55" s="222"/>
    </row>
    <row r="56" spans="1:12" ht="15" customHeight="1" x14ac:dyDescent="0.25">
      <c r="A56" s="220"/>
      <c r="B56" s="221"/>
      <c r="C56" s="221"/>
      <c r="D56" s="221"/>
      <c r="E56" s="221"/>
      <c r="F56" s="221"/>
      <c r="G56" s="221"/>
      <c r="H56" s="221"/>
      <c r="I56" s="221"/>
      <c r="J56" s="221"/>
      <c r="K56" s="221"/>
      <c r="L56" s="222"/>
    </row>
    <row r="57" spans="1:12" ht="15" customHeight="1" x14ac:dyDescent="0.25">
      <c r="A57" s="220"/>
      <c r="B57" s="221"/>
      <c r="C57" s="221"/>
      <c r="D57" s="221"/>
      <c r="E57" s="221"/>
      <c r="F57" s="221"/>
      <c r="G57" s="221"/>
      <c r="H57" s="221"/>
      <c r="I57" s="221"/>
      <c r="J57" s="221"/>
      <c r="K57" s="221"/>
      <c r="L57" s="222"/>
    </row>
    <row r="58" spans="1:12" ht="15" customHeight="1" x14ac:dyDescent="0.25">
      <c r="A58" s="220"/>
      <c r="B58" s="221"/>
      <c r="C58" s="221"/>
      <c r="D58" s="221"/>
      <c r="E58" s="221"/>
      <c r="F58" s="221"/>
      <c r="G58" s="221"/>
      <c r="H58" s="221"/>
      <c r="I58" s="221"/>
      <c r="J58" s="221"/>
      <c r="K58" s="221"/>
      <c r="L58" s="222"/>
    </row>
    <row r="59" spans="1:12" ht="15" customHeight="1" x14ac:dyDescent="0.25">
      <c r="A59" s="220"/>
      <c r="B59" s="221"/>
      <c r="C59" s="221"/>
      <c r="D59" s="221"/>
      <c r="E59" s="221"/>
      <c r="F59" s="221"/>
      <c r="G59" s="221"/>
      <c r="H59" s="221"/>
      <c r="I59" s="221"/>
      <c r="J59" s="221"/>
      <c r="K59" s="221"/>
      <c r="L59" s="222"/>
    </row>
    <row r="60" spans="1:12" ht="15" customHeight="1" x14ac:dyDescent="0.25">
      <c r="A60" s="220"/>
      <c r="B60" s="221"/>
      <c r="C60" s="221"/>
      <c r="D60" s="221"/>
      <c r="E60" s="221"/>
      <c r="F60" s="221"/>
      <c r="G60" s="221"/>
      <c r="H60" s="221"/>
      <c r="I60" s="221"/>
      <c r="J60" s="221"/>
      <c r="K60" s="221"/>
      <c r="L60" s="222"/>
    </row>
    <row r="61" spans="1:12" ht="15" customHeight="1" x14ac:dyDescent="0.25">
      <c r="A61" s="429"/>
      <c r="B61" s="430"/>
      <c r="C61" s="430"/>
      <c r="D61" s="430"/>
      <c r="E61" s="430"/>
      <c r="F61" s="430"/>
      <c r="G61" s="430"/>
      <c r="H61" s="430"/>
      <c r="I61" s="430"/>
      <c r="J61" s="430"/>
      <c r="K61" s="430"/>
      <c r="L61" s="431"/>
    </row>
    <row r="62" spans="1:12" ht="15" customHeight="1" thickBot="1" x14ac:dyDescent="0.3">
      <c r="A62" s="223"/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5"/>
    </row>
    <row r="64" spans="1:12" ht="15" customHeight="1" x14ac:dyDescent="0.25"/>
  </sheetData>
  <mergeCells count="75">
    <mergeCell ref="A1:B1"/>
    <mergeCell ref="C1:E1"/>
    <mergeCell ref="A2:B2"/>
    <mergeCell ref="C2:E2"/>
    <mergeCell ref="A3:B3"/>
    <mergeCell ref="C3:E3"/>
    <mergeCell ref="A14:L14"/>
    <mergeCell ref="A4:B4"/>
    <mergeCell ref="C4:E4"/>
    <mergeCell ref="A5:B5"/>
    <mergeCell ref="C5:E5"/>
    <mergeCell ref="A6:B6"/>
    <mergeCell ref="C6:E6"/>
    <mergeCell ref="A10:B10"/>
    <mergeCell ref="D10:E10"/>
    <mergeCell ref="A11:B12"/>
    <mergeCell ref="C11:C12"/>
    <mergeCell ref="D11:E12"/>
    <mergeCell ref="A8:B8"/>
    <mergeCell ref="A7:B7"/>
    <mergeCell ref="A15:B15"/>
    <mergeCell ref="H15:I15"/>
    <mergeCell ref="J15:L15"/>
    <mergeCell ref="A16:B16"/>
    <mergeCell ref="D16:F16"/>
    <mergeCell ref="H16:I16"/>
    <mergeCell ref="J16:L16"/>
    <mergeCell ref="A17:B17"/>
    <mergeCell ref="H17:I17"/>
    <mergeCell ref="J17:L17"/>
    <mergeCell ref="F19:L19"/>
    <mergeCell ref="F21:H21"/>
    <mergeCell ref="I21:L21"/>
    <mergeCell ref="F22:H22"/>
    <mergeCell ref="I22:L22"/>
    <mergeCell ref="F23:H23"/>
    <mergeCell ref="I23:L23"/>
    <mergeCell ref="F25:F26"/>
    <mergeCell ref="G25:H26"/>
    <mergeCell ref="I25:J25"/>
    <mergeCell ref="K25:L25"/>
    <mergeCell ref="I26:J26"/>
    <mergeCell ref="K26:L26"/>
    <mergeCell ref="F27:F28"/>
    <mergeCell ref="G27:H28"/>
    <mergeCell ref="I27:J27"/>
    <mergeCell ref="K27:L27"/>
    <mergeCell ref="I28:J28"/>
    <mergeCell ref="K28:L28"/>
    <mergeCell ref="I31:J32"/>
    <mergeCell ref="K31:L32"/>
    <mergeCell ref="A48:L48"/>
    <mergeCell ref="A49:L49"/>
    <mergeCell ref="F29:F30"/>
    <mergeCell ref="G29:H30"/>
    <mergeCell ref="I29:J29"/>
    <mergeCell ref="K29:L29"/>
    <mergeCell ref="I30:J30"/>
    <mergeCell ref="K30:L30"/>
    <mergeCell ref="A62:L62"/>
    <mergeCell ref="C7:D7"/>
    <mergeCell ref="A56:L56"/>
    <mergeCell ref="A57:L57"/>
    <mergeCell ref="A58:L58"/>
    <mergeCell ref="A59:L59"/>
    <mergeCell ref="A60:L60"/>
    <mergeCell ref="A61:L61"/>
    <mergeCell ref="A50:L50"/>
    <mergeCell ref="A51:L51"/>
    <mergeCell ref="A52:L52"/>
    <mergeCell ref="A53:L53"/>
    <mergeCell ref="A54:L54"/>
    <mergeCell ref="A55:L55"/>
    <mergeCell ref="F31:F32"/>
    <mergeCell ref="G31:H32"/>
  </mergeCells>
  <conditionalFormatting sqref="F31:G31 I31 K31">
    <cfRule type="expression" dxfId="9" priority="1">
      <formula>$L$11="Drill Pipe"</formula>
    </cfRule>
  </conditionalFormatting>
  <dataValidations count="6">
    <dataValidation type="list" allowBlank="1" showInputMessage="1" showErrorMessage="1" sqref="B9:B10 B13" xr:uid="{50EC05C2-151D-459B-9A3E-DF43CB7DBF4E}">
      <formula1>DP_Weight</formula1>
    </dataValidation>
    <dataValidation type="list" allowBlank="1" showInputMessage="1" showErrorMessage="1" sqref="E9:E13" xr:uid="{5D21360F-5D1D-4672-8C79-F6C379055A9A}">
      <formula1>Grade</formula1>
    </dataValidation>
    <dataValidation type="list" allowBlank="1" showInputMessage="1" showErrorMessage="1" sqref="A9:A10 A13" xr:uid="{EB383E51-56E0-4769-9B96-372C4CD4CA9E}">
      <formula1>Pipe_Size</formula1>
    </dataValidation>
    <dataValidation type="list" allowBlank="1" showInputMessage="1" showErrorMessage="1" sqref="C9:C10 C13" xr:uid="{C82B7180-5E4B-4B62-B5FD-1F363DCB97AD}">
      <formula1>Connection_Type</formula1>
    </dataValidation>
    <dataValidation type="list" allowBlank="1" showInputMessage="1" showErrorMessage="1" sqref="L11" xr:uid="{944D66B4-5672-476F-9380-816573EAC684}">
      <formula1>Inspection</formula1>
    </dataValidation>
    <dataValidation type="list" allowBlank="1" showInputMessage="1" showErrorMessage="1" sqref="B22:C22" xr:uid="{C82AD6E9-DD77-47B0-9B98-8320DB72ABC7}">
      <formula1>Inspection_Type</formula1>
    </dataValidation>
  </dataValidations>
  <pageMargins left="0.7" right="0.7" top="0.75" bottom="0.75" header="0.3" footer="0.3"/>
  <pageSetup scale="78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0735-5AD5-4FF6-BF1C-1A4B98CC2024}">
  <sheetPr codeName="Sheet12">
    <pageSetUpPr fitToPage="1"/>
  </sheetPr>
  <dimension ref="B1:DK872"/>
  <sheetViews>
    <sheetView zoomScale="110" zoomScaleNormal="110" workbookViewId="0">
      <pane xSplit="1" ySplit="8" topLeftCell="T9" activePane="bottomRight" state="frozen"/>
      <selection pane="topRight" activeCell="T13" sqref="T13"/>
      <selection pane="bottomLeft" activeCell="T13" sqref="T13"/>
      <selection pane="bottomRight" activeCell="N2" sqref="N2:AC5"/>
    </sheetView>
  </sheetViews>
  <sheetFormatPr defaultColWidth="9.140625" defaultRowHeight="14.25" x14ac:dyDescent="0.2"/>
  <cols>
    <col min="1" max="1" width="2.140625" style="17" customWidth="1"/>
    <col min="2" max="2" width="5.28515625" style="17" customWidth="1"/>
    <col min="3" max="3" width="8.7109375" style="18" customWidth="1"/>
    <col min="4" max="4" width="10.7109375" style="17" customWidth="1"/>
    <col min="5" max="6" width="4.85546875" style="17" customWidth="1"/>
    <col min="7" max="7" width="7.28515625" style="17" customWidth="1"/>
    <col min="8" max="8" width="7" style="17" customWidth="1"/>
    <col min="9" max="9" width="4.85546875" style="17" customWidth="1"/>
    <col min="10" max="13" width="5.85546875" style="17" customWidth="1"/>
    <col min="14" max="14" width="5.85546875" style="19" customWidth="1"/>
    <col min="15" max="21" width="5.85546875" style="17" customWidth="1"/>
    <col min="22" max="24" width="3.5703125" style="17" customWidth="1"/>
    <col min="25" max="25" width="10.140625" style="17" customWidth="1"/>
    <col min="26" max="52" width="3.5703125" style="17" customWidth="1"/>
    <col min="53" max="58" width="3" style="17" bestFit="1" customWidth="1"/>
    <col min="59" max="59" width="3" style="122" bestFit="1" customWidth="1"/>
    <col min="60" max="62" width="3" style="17" bestFit="1" customWidth="1"/>
    <col min="63" max="63" width="6" style="17" customWidth="1"/>
    <col min="64" max="64" width="6.42578125" style="17" bestFit="1" customWidth="1"/>
    <col min="65" max="65" width="8.42578125" style="17" bestFit="1" customWidth="1"/>
    <col min="66" max="66" width="6.42578125" style="17" bestFit="1" customWidth="1"/>
    <col min="67" max="67" width="8.42578125" style="17" bestFit="1" customWidth="1"/>
    <col min="68" max="69" width="6" style="17" customWidth="1"/>
    <col min="70" max="70" width="4.28515625" style="17" hidden="1" customWidth="1"/>
    <col min="71" max="71" width="3.7109375" style="17" hidden="1" customWidth="1"/>
    <col min="72" max="73" width="4.140625" style="17" hidden="1" customWidth="1"/>
    <col min="74" max="74" width="3.7109375" style="17" hidden="1" customWidth="1"/>
    <col min="75" max="75" width="4" style="17" hidden="1" customWidth="1"/>
    <col min="76" max="78" width="3.28515625" style="17" hidden="1" customWidth="1"/>
    <col min="79" max="79" width="4.42578125" style="17" hidden="1" customWidth="1"/>
    <col min="80" max="80" width="4" style="17" hidden="1" customWidth="1"/>
    <col min="81" max="81" width="3.85546875" style="17" hidden="1" customWidth="1"/>
    <col min="82" max="83" width="4.28515625" style="17" hidden="1" customWidth="1"/>
    <col min="84" max="85" width="5.140625" style="17" hidden="1" customWidth="1"/>
    <col min="86" max="86" width="4.140625" style="17" hidden="1" customWidth="1"/>
    <col min="87" max="93" width="3.7109375" style="17" hidden="1" customWidth="1"/>
    <col min="94" max="94" width="3.5703125" style="17" hidden="1" customWidth="1"/>
    <col min="95" max="100" width="3.85546875" style="17" hidden="1" customWidth="1"/>
    <col min="101" max="104" width="3" style="17" hidden="1" customWidth="1"/>
    <col min="105" max="111" width="9.140625" style="17"/>
    <col min="112" max="112" width="14.140625" style="17" customWidth="1"/>
    <col min="113" max="113" width="13.42578125" style="17" customWidth="1"/>
    <col min="114" max="16384" width="9.140625" style="17"/>
  </cols>
  <sheetData>
    <row r="1" spans="2:115" ht="15.75" customHeight="1" thickBot="1" x14ac:dyDescent="0.3">
      <c r="F1" s="85"/>
      <c r="G1" s="86"/>
      <c r="H1" s="86"/>
      <c r="DA1" s="11"/>
    </row>
    <row r="2" spans="2:115" ht="15.75" customHeight="1" thickBot="1" x14ac:dyDescent="0.3">
      <c r="B2" s="356" t="s">
        <v>0</v>
      </c>
      <c r="C2" s="357"/>
      <c r="D2" s="357"/>
      <c r="E2" s="357"/>
      <c r="F2" s="359">
        <f>'Summary Sub'!C1</f>
        <v>0</v>
      </c>
      <c r="G2" s="465"/>
      <c r="H2" s="360"/>
      <c r="I2" s="356"/>
      <c r="J2" s="357"/>
      <c r="K2" s="358"/>
      <c r="L2" s="353"/>
      <c r="M2" s="355"/>
      <c r="N2" s="341"/>
      <c r="O2" s="342"/>
      <c r="P2" s="342"/>
      <c r="Q2" s="342"/>
      <c r="R2" s="342"/>
      <c r="S2" s="342"/>
      <c r="T2" s="342"/>
      <c r="U2" s="342"/>
      <c r="V2" s="342"/>
      <c r="W2" s="342"/>
      <c r="X2" s="342"/>
      <c r="Y2" s="342"/>
      <c r="Z2" s="342"/>
      <c r="AA2" s="342"/>
      <c r="AB2" s="342"/>
      <c r="AC2" s="343"/>
      <c r="AD2" s="350" t="s">
        <v>388</v>
      </c>
      <c r="AE2" s="351"/>
      <c r="AF2" s="351"/>
      <c r="AG2" s="351"/>
      <c r="AH2" s="351"/>
      <c r="AI2" s="351"/>
      <c r="AJ2" s="351"/>
      <c r="AK2" s="351"/>
      <c r="AL2" s="351"/>
      <c r="AM2" s="351"/>
      <c r="AN2" s="351"/>
      <c r="AO2" s="351"/>
      <c r="AP2" s="351"/>
      <c r="AQ2" s="351"/>
      <c r="AR2" s="351"/>
      <c r="AS2" s="351"/>
      <c r="AT2" s="351"/>
      <c r="AU2" s="351"/>
      <c r="AV2" s="351"/>
      <c r="AW2" s="351"/>
      <c r="AX2" s="351"/>
      <c r="AY2" s="351"/>
      <c r="AZ2" s="351"/>
      <c r="BA2" s="351"/>
      <c r="BB2" s="351"/>
      <c r="BC2" s="351"/>
      <c r="BD2" s="351"/>
      <c r="BE2" s="351"/>
      <c r="BF2" s="352"/>
      <c r="BG2" s="134"/>
      <c r="BH2" s="135"/>
      <c r="BI2" s="135"/>
      <c r="BJ2" s="136"/>
      <c r="BK2" s="95"/>
      <c r="BL2" s="95"/>
      <c r="BM2" s="95"/>
      <c r="BN2" s="95"/>
      <c r="BO2" s="95"/>
      <c r="BP2" s="95"/>
      <c r="BU2" s="20"/>
      <c r="BV2" s="20"/>
      <c r="DA2" s="11"/>
    </row>
    <row r="3" spans="2:115" ht="15.75" customHeight="1" thickBot="1" x14ac:dyDescent="0.3">
      <c r="B3" s="356" t="s">
        <v>196</v>
      </c>
      <c r="C3" s="357"/>
      <c r="D3" s="357"/>
      <c r="E3" s="357"/>
      <c r="F3" s="359" t="str">
        <f>'Summary Sub'!C2</f>
        <v xml:space="preserve"> </v>
      </c>
      <c r="G3" s="465"/>
      <c r="H3" s="360"/>
      <c r="I3" s="356" t="s">
        <v>197</v>
      </c>
      <c r="J3" s="357"/>
      <c r="K3" s="358"/>
      <c r="L3" s="353">
        <f>'Summary Sub'!C4</f>
        <v>0</v>
      </c>
      <c r="M3" s="355"/>
      <c r="N3" s="344"/>
      <c r="O3" s="345"/>
      <c r="P3" s="345"/>
      <c r="Q3" s="345"/>
      <c r="R3" s="345"/>
      <c r="S3" s="345"/>
      <c r="T3" s="345"/>
      <c r="U3" s="345"/>
      <c r="V3" s="345"/>
      <c r="W3" s="345"/>
      <c r="X3" s="345"/>
      <c r="Y3" s="345"/>
      <c r="Z3" s="345"/>
      <c r="AA3" s="345"/>
      <c r="AB3" s="345"/>
      <c r="AC3" s="346"/>
      <c r="AD3" s="466" t="s">
        <v>105</v>
      </c>
      <c r="AE3" s="467"/>
      <c r="AF3" s="467"/>
      <c r="AG3" s="467"/>
      <c r="AH3" s="468"/>
      <c r="AI3" s="469" t="e" cm="1">
        <f t="array" ref="AI3">_xlfn.IFS('DATA SHEET'!$B$13="ND",'PATHFINDER LOCATIONS'!$B$1,'DATA SHEET'!$B$13="TX",'PATHFINDER LOCATIONS'!$B$3,'DATA SHEET'!$B$13="WY",'PATHFINDER LOCATIONS'!$B$2)</f>
        <v>#N/A</v>
      </c>
      <c r="AJ3" s="470"/>
      <c r="AK3" s="470"/>
      <c r="AL3" s="470"/>
      <c r="AM3" s="470"/>
      <c r="AN3" s="470"/>
      <c r="AO3" s="470"/>
      <c r="AP3" s="470"/>
      <c r="AQ3" s="470"/>
      <c r="AR3" s="470"/>
      <c r="AS3" s="470"/>
      <c r="AT3" s="470"/>
      <c r="AU3" s="470"/>
      <c r="AV3" s="470"/>
      <c r="AW3" s="470"/>
      <c r="AX3" s="470"/>
      <c r="AY3" s="470"/>
      <c r="AZ3" s="470"/>
      <c r="BA3" s="470"/>
      <c r="BB3" s="470"/>
      <c r="BC3" s="470"/>
      <c r="BD3" s="470"/>
      <c r="BE3" s="470"/>
      <c r="BF3" s="471"/>
      <c r="BG3" s="128"/>
      <c r="BH3" s="129"/>
      <c r="BI3" s="129"/>
      <c r="BJ3" s="130"/>
      <c r="BK3" s="95"/>
      <c r="BL3" s="95"/>
      <c r="BM3" s="95"/>
      <c r="BN3" s="95"/>
      <c r="BO3" s="95"/>
      <c r="BP3" s="95"/>
      <c r="BR3" s="17" t="s">
        <v>106</v>
      </c>
      <c r="DA3" s="11"/>
    </row>
    <row r="4" spans="2:115" ht="15" customHeight="1" thickBot="1" x14ac:dyDescent="0.3">
      <c r="B4" s="356" t="s">
        <v>107</v>
      </c>
      <c r="C4" s="357"/>
      <c r="D4" s="357"/>
      <c r="E4" s="358"/>
      <c r="F4" s="366">
        <f>'Summary Sub'!C3</f>
        <v>0</v>
      </c>
      <c r="G4" s="472"/>
      <c r="H4" s="367"/>
      <c r="I4" s="137" t="s">
        <v>108</v>
      </c>
      <c r="J4" s="138"/>
      <c r="K4" s="127"/>
      <c r="L4" s="353">
        <f>'Summary Sub'!C5</f>
        <v>0</v>
      </c>
      <c r="M4" s="355"/>
      <c r="N4" s="344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6"/>
      <c r="AD4" s="482" t="s">
        <v>109</v>
      </c>
      <c r="AE4" s="483"/>
      <c r="AF4" s="483"/>
      <c r="AG4" s="483"/>
      <c r="AH4" s="484"/>
      <c r="AI4" s="485" t="s">
        <v>332</v>
      </c>
      <c r="AJ4" s="486"/>
      <c r="AK4" s="486"/>
      <c r="AL4" s="486"/>
      <c r="AM4" s="486"/>
      <c r="AN4" s="486"/>
      <c r="AO4" s="486"/>
      <c r="AP4" s="486"/>
      <c r="AQ4" s="486"/>
      <c r="AR4" s="486"/>
      <c r="AS4" s="486"/>
      <c r="AT4" s="486"/>
      <c r="AU4" s="486"/>
      <c r="AV4" s="486"/>
      <c r="AW4" s="486"/>
      <c r="AX4" s="486"/>
      <c r="AY4" s="486"/>
      <c r="AZ4" s="486"/>
      <c r="BA4" s="486"/>
      <c r="BB4" s="486"/>
      <c r="BC4" s="486"/>
      <c r="BD4" s="486"/>
      <c r="BE4" s="486"/>
      <c r="BF4" s="487"/>
      <c r="BG4" s="128"/>
      <c r="BH4" s="129"/>
      <c r="BI4" s="129"/>
      <c r="BJ4" s="130"/>
      <c r="BK4" s="95"/>
      <c r="BL4" s="95"/>
      <c r="BM4" s="95"/>
      <c r="BN4" s="95"/>
      <c r="BO4" s="95"/>
      <c r="BP4" s="95"/>
      <c r="DA4" s="11"/>
    </row>
    <row r="5" spans="2:115" ht="12.75" customHeight="1" thickBot="1" x14ac:dyDescent="0.3">
      <c r="B5" s="473" t="s">
        <v>28</v>
      </c>
      <c r="C5" s="474"/>
      <c r="D5" s="475"/>
      <c r="E5" s="476" t="str">
        <f>'Summary Sub'!C8</f>
        <v>MISC.</v>
      </c>
      <c r="F5" s="477"/>
      <c r="G5" s="473" t="s">
        <v>80</v>
      </c>
      <c r="H5" s="475"/>
      <c r="I5" s="480" t="str">
        <f>'Summary Sub'!A8</f>
        <v>MISC.</v>
      </c>
      <c r="J5" s="477"/>
      <c r="K5" s="177" t="s">
        <v>23</v>
      </c>
      <c r="L5" s="359" t="str">
        <f>'Summary Sub'!E8</f>
        <v>N/A</v>
      </c>
      <c r="M5" s="360"/>
      <c r="N5" s="347"/>
      <c r="O5" s="348"/>
      <c r="P5" s="348"/>
      <c r="Q5" s="348"/>
      <c r="R5" s="348"/>
      <c r="S5" s="348"/>
      <c r="T5" s="348"/>
      <c r="U5" s="348"/>
      <c r="V5" s="348"/>
      <c r="W5" s="348"/>
      <c r="X5" s="348"/>
      <c r="Y5" s="348"/>
      <c r="Z5" s="348"/>
      <c r="AA5" s="348"/>
      <c r="AB5" s="348"/>
      <c r="AC5" s="349"/>
      <c r="AD5" s="488" t="s">
        <v>198</v>
      </c>
      <c r="AE5" s="489"/>
      <c r="AF5" s="489"/>
      <c r="AG5" s="489"/>
      <c r="AH5" s="490"/>
      <c r="AI5" s="491" t="e" cm="1">
        <f t="array" ref="AI5">_xlfn.IFS('DATA SHEET'!$B$13="ND",'PATHFINDER LOCATIONS'!$B$5,'DATA SHEET'!$B$13="TX",'PATHFINDER LOCATIONS'!$B$6,'DATA SHEET'!$B$13="WY",'PATHFINDER LOCATIONS'!$B$7)</f>
        <v>#N/A</v>
      </c>
      <c r="AJ5" s="492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/>
      <c r="BD5" s="492"/>
      <c r="BE5" s="492"/>
      <c r="BF5" s="493"/>
      <c r="BG5" s="128"/>
      <c r="BH5" s="129"/>
      <c r="BI5" s="129"/>
      <c r="BJ5" s="130"/>
      <c r="BK5" s="95"/>
      <c r="BL5" s="95"/>
      <c r="BM5" s="95"/>
      <c r="BN5" s="95"/>
      <c r="BO5" s="95"/>
      <c r="BP5" s="95"/>
      <c r="DA5" s="11"/>
    </row>
    <row r="6" spans="2:115" ht="14.25" customHeight="1" thickBot="1" x14ac:dyDescent="0.25">
      <c r="B6" s="369"/>
      <c r="C6" s="481"/>
      <c r="D6" s="481"/>
      <c r="E6" s="481"/>
      <c r="F6" s="370"/>
      <c r="G6" s="361" t="s">
        <v>113</v>
      </c>
      <c r="H6" s="362"/>
      <c r="I6" s="362"/>
      <c r="J6" s="362"/>
      <c r="K6" s="362"/>
      <c r="L6" s="362"/>
      <c r="M6" s="362"/>
      <c r="N6" s="362"/>
      <c r="O6" s="362"/>
      <c r="P6" s="362"/>
      <c r="Q6" s="362"/>
      <c r="R6" s="362"/>
      <c r="S6" s="362"/>
      <c r="T6" s="362"/>
      <c r="U6" s="362"/>
      <c r="V6" s="362"/>
      <c r="W6" s="362"/>
      <c r="X6" s="362"/>
      <c r="Y6" s="362"/>
      <c r="Z6" s="363" t="s">
        <v>114</v>
      </c>
      <c r="AA6" s="364"/>
      <c r="AB6" s="364"/>
      <c r="AC6" s="365"/>
      <c r="AD6" s="363" t="s">
        <v>115</v>
      </c>
      <c r="AE6" s="364"/>
      <c r="AF6" s="364"/>
      <c r="AG6" s="364"/>
      <c r="AH6" s="364"/>
      <c r="AI6" s="364"/>
      <c r="AJ6" s="364"/>
      <c r="AK6" s="364"/>
      <c r="AL6" s="364"/>
      <c r="AM6" s="364"/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/>
      <c r="AZ6" s="364"/>
      <c r="BA6" s="364"/>
      <c r="BB6" s="364"/>
      <c r="BC6" s="364"/>
      <c r="BD6" s="364"/>
      <c r="BE6" s="364"/>
      <c r="BF6" s="365"/>
      <c r="BG6" s="131"/>
      <c r="BH6" s="132"/>
      <c r="BI6" s="132"/>
      <c r="BJ6" s="143"/>
      <c r="BK6" s="95"/>
      <c r="BL6" s="95"/>
      <c r="BM6" s="95"/>
      <c r="BN6" s="95"/>
      <c r="BO6" s="95"/>
      <c r="BP6" s="95"/>
    </row>
    <row r="7" spans="2:115" ht="16.5" customHeight="1" thickBot="1" x14ac:dyDescent="0.25">
      <c r="B7" s="363" t="s">
        <v>116</v>
      </c>
      <c r="C7" s="478"/>
      <c r="D7" s="365"/>
      <c r="E7" s="363" t="s">
        <v>199</v>
      </c>
      <c r="F7" s="365"/>
      <c r="G7" s="363" t="s">
        <v>118</v>
      </c>
      <c r="H7" s="364"/>
      <c r="I7" s="365"/>
      <c r="J7" s="363" t="s">
        <v>200</v>
      </c>
      <c r="K7" s="365"/>
      <c r="L7" s="363" t="s">
        <v>119</v>
      </c>
      <c r="M7" s="365"/>
      <c r="N7" s="479" t="s">
        <v>201</v>
      </c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2"/>
      <c r="Z7" s="175">
        <f>COUNTA(Z9:Z608)</f>
        <v>0</v>
      </c>
      <c r="AA7" s="175"/>
      <c r="AB7" s="175">
        <f t="shared" ref="AB7:BF7" si="0">COUNTA(AB9:AB608)</f>
        <v>0</v>
      </c>
      <c r="AC7" s="175"/>
      <c r="AD7" s="21">
        <f t="shared" si="0"/>
        <v>0</v>
      </c>
      <c r="AE7" s="21">
        <f t="shared" si="0"/>
        <v>0</v>
      </c>
      <c r="AF7" s="21">
        <f t="shared" si="0"/>
        <v>0</v>
      </c>
      <c r="AG7" s="21">
        <f t="shared" si="0"/>
        <v>0</v>
      </c>
      <c r="AH7" s="21">
        <f t="shared" si="0"/>
        <v>0</v>
      </c>
      <c r="AI7" s="21">
        <f t="shared" si="0"/>
        <v>0</v>
      </c>
      <c r="AJ7" s="21">
        <f t="shared" si="0"/>
        <v>0</v>
      </c>
      <c r="AK7" s="21">
        <f t="shared" si="0"/>
        <v>0</v>
      </c>
      <c r="AL7" s="21">
        <f t="shared" si="0"/>
        <v>0</v>
      </c>
      <c r="AM7" s="21">
        <f t="shared" si="0"/>
        <v>0</v>
      </c>
      <c r="AN7" s="21">
        <f t="shared" si="0"/>
        <v>0</v>
      </c>
      <c r="AO7" s="21">
        <f t="shared" si="0"/>
        <v>0</v>
      </c>
      <c r="AP7" s="21">
        <f t="shared" si="0"/>
        <v>0</v>
      </c>
      <c r="AQ7" s="21">
        <f t="shared" si="0"/>
        <v>0</v>
      </c>
      <c r="AR7" s="21">
        <f t="shared" si="0"/>
        <v>0</v>
      </c>
      <c r="AS7" s="21">
        <f t="shared" si="0"/>
        <v>0</v>
      </c>
      <c r="AT7" s="21">
        <f t="shared" si="0"/>
        <v>0</v>
      </c>
      <c r="AU7" s="21">
        <f t="shared" si="0"/>
        <v>0</v>
      </c>
      <c r="AV7" s="21">
        <f t="shared" si="0"/>
        <v>0</v>
      </c>
      <c r="AW7" s="21">
        <f t="shared" si="0"/>
        <v>0</v>
      </c>
      <c r="AX7" s="21">
        <f t="shared" si="0"/>
        <v>0</v>
      </c>
      <c r="AY7" s="21">
        <f t="shared" si="0"/>
        <v>0</v>
      </c>
      <c r="AZ7" s="21">
        <f t="shared" si="0"/>
        <v>0</v>
      </c>
      <c r="BA7" s="21">
        <f t="shared" si="0"/>
        <v>0</v>
      </c>
      <c r="BB7" s="21">
        <f t="shared" si="0"/>
        <v>0</v>
      </c>
      <c r="BC7" s="21">
        <f t="shared" si="0"/>
        <v>0</v>
      </c>
      <c r="BD7" s="21">
        <f t="shared" si="0"/>
        <v>0</v>
      </c>
      <c r="BE7" s="21">
        <f t="shared" si="0"/>
        <v>0</v>
      </c>
      <c r="BF7" s="21">
        <f t="shared" si="0"/>
        <v>0</v>
      </c>
      <c r="BG7" s="21">
        <f>COUNTA(BG9:BG608)</f>
        <v>0</v>
      </c>
      <c r="BH7" s="21">
        <f>COUNTA(BH9:BH608)</f>
        <v>0</v>
      </c>
      <c r="BI7" s="21">
        <f>COUNTA(BI9:BI608)</f>
        <v>0</v>
      </c>
      <c r="BJ7" s="21">
        <f>COUNTA(BJ9:BJ608)</f>
        <v>0</v>
      </c>
      <c r="BK7" s="95"/>
      <c r="BL7" s="95"/>
      <c r="BM7" s="95"/>
      <c r="BN7" s="95"/>
      <c r="BO7" s="95"/>
      <c r="BP7" s="95"/>
      <c r="BR7" s="22">
        <f>SUM(BR9:BR1000)</f>
        <v>0</v>
      </c>
      <c r="BS7" s="22">
        <f t="shared" ref="BS7:CU7" si="1">SUM(BS9:BS1000)</f>
        <v>0</v>
      </c>
      <c r="BT7" s="22">
        <f t="shared" si="1"/>
        <v>0</v>
      </c>
      <c r="BU7" s="22">
        <f t="shared" si="1"/>
        <v>0</v>
      </c>
      <c r="BV7" s="22">
        <f t="shared" si="1"/>
        <v>0</v>
      </c>
      <c r="BW7" s="22">
        <f t="shared" si="1"/>
        <v>0</v>
      </c>
      <c r="BX7" s="22">
        <f t="shared" si="1"/>
        <v>0</v>
      </c>
      <c r="BY7" s="22">
        <f t="shared" si="1"/>
        <v>0</v>
      </c>
      <c r="BZ7" s="22">
        <f t="shared" si="1"/>
        <v>0</v>
      </c>
      <c r="CA7" s="22">
        <f t="shared" si="1"/>
        <v>0</v>
      </c>
      <c r="CB7" s="22">
        <f t="shared" si="1"/>
        <v>0</v>
      </c>
      <c r="CC7" s="22">
        <f t="shared" si="1"/>
        <v>0</v>
      </c>
      <c r="CD7" s="22">
        <f t="shared" si="1"/>
        <v>0</v>
      </c>
      <c r="CE7" s="22">
        <f t="shared" si="1"/>
        <v>0</v>
      </c>
      <c r="CF7" s="22">
        <f t="shared" si="1"/>
        <v>0</v>
      </c>
      <c r="CG7" s="22">
        <f t="shared" si="1"/>
        <v>0</v>
      </c>
      <c r="CH7" s="22">
        <f t="shared" si="1"/>
        <v>0</v>
      </c>
      <c r="CI7" s="22">
        <f t="shared" si="1"/>
        <v>0</v>
      </c>
      <c r="CJ7" s="22">
        <f t="shared" si="1"/>
        <v>0</v>
      </c>
      <c r="CK7" s="22">
        <f t="shared" si="1"/>
        <v>0</v>
      </c>
      <c r="CL7" s="22">
        <f t="shared" si="1"/>
        <v>0</v>
      </c>
      <c r="CM7" s="22">
        <f t="shared" si="1"/>
        <v>0</v>
      </c>
      <c r="CN7" s="22">
        <f t="shared" si="1"/>
        <v>0</v>
      </c>
      <c r="CO7" s="22">
        <f t="shared" si="1"/>
        <v>0</v>
      </c>
      <c r="CP7" s="22">
        <f t="shared" si="1"/>
        <v>0</v>
      </c>
      <c r="CQ7" s="22">
        <f t="shared" si="1"/>
        <v>0</v>
      </c>
      <c r="CR7" s="22">
        <f t="shared" si="1"/>
        <v>0</v>
      </c>
      <c r="CS7" s="22">
        <f t="shared" si="1"/>
        <v>0</v>
      </c>
      <c r="CT7" s="22">
        <f t="shared" si="1"/>
        <v>0</v>
      </c>
      <c r="CU7" s="22">
        <f t="shared" si="1"/>
        <v>0</v>
      </c>
      <c r="CV7" s="22">
        <f>SUM(CV9:CV1000)</f>
        <v>0</v>
      </c>
      <c r="CW7" s="22">
        <f t="shared" ref="CW7:CZ7" si="2">SUM(CW9:CW1000)</f>
        <v>0</v>
      </c>
      <c r="CX7" s="22">
        <f t="shared" si="2"/>
        <v>0</v>
      </c>
      <c r="CY7" s="22">
        <f t="shared" si="2"/>
        <v>0</v>
      </c>
      <c r="CZ7" s="22">
        <f t="shared" si="2"/>
        <v>0</v>
      </c>
    </row>
    <row r="8" spans="2:115" ht="148.5" customHeight="1" thickBot="1" x14ac:dyDescent="0.25">
      <c r="B8" s="178" t="s">
        <v>121</v>
      </c>
      <c r="C8" s="26" t="s">
        <v>202</v>
      </c>
      <c r="D8" s="120" t="s">
        <v>203</v>
      </c>
      <c r="E8" s="24" t="s">
        <v>98</v>
      </c>
      <c r="F8" s="25" t="s">
        <v>99</v>
      </c>
      <c r="G8" s="26" t="s">
        <v>127</v>
      </c>
      <c r="H8" s="27" t="s">
        <v>128</v>
      </c>
      <c r="I8" s="26" t="s">
        <v>204</v>
      </c>
      <c r="J8" s="26" t="s">
        <v>98</v>
      </c>
      <c r="K8" s="26" t="s">
        <v>99</v>
      </c>
      <c r="L8" s="26" t="s">
        <v>98</v>
      </c>
      <c r="M8" s="26" t="s">
        <v>99</v>
      </c>
      <c r="N8" s="26" t="s">
        <v>205</v>
      </c>
      <c r="O8" s="26" t="s">
        <v>206</v>
      </c>
      <c r="P8" s="26" t="s">
        <v>207</v>
      </c>
      <c r="Q8" s="26" t="s">
        <v>208</v>
      </c>
      <c r="R8" s="26" t="s">
        <v>129</v>
      </c>
      <c r="S8" s="26" t="s">
        <v>130</v>
      </c>
      <c r="T8" s="26" t="s">
        <v>131</v>
      </c>
      <c r="U8" s="26" t="s">
        <v>132</v>
      </c>
      <c r="V8" s="515" t="s">
        <v>343</v>
      </c>
      <c r="W8" s="516"/>
      <c r="X8" s="516"/>
      <c r="Y8" s="517"/>
      <c r="Z8" s="28" t="s">
        <v>209</v>
      </c>
      <c r="AA8" s="28" t="s">
        <v>137</v>
      </c>
      <c r="AB8" s="28" t="s">
        <v>210</v>
      </c>
      <c r="AC8" s="28" t="s">
        <v>139</v>
      </c>
      <c r="AD8" s="29" t="s">
        <v>140</v>
      </c>
      <c r="AE8" s="29" t="s">
        <v>141</v>
      </c>
      <c r="AF8" s="30" t="s">
        <v>142</v>
      </c>
      <c r="AG8" s="29" t="s">
        <v>143</v>
      </c>
      <c r="AH8" s="31" t="s">
        <v>144</v>
      </c>
      <c r="AI8" s="31" t="s">
        <v>145</v>
      </c>
      <c r="AJ8" s="31" t="s">
        <v>148</v>
      </c>
      <c r="AK8" s="31" t="s">
        <v>149</v>
      </c>
      <c r="AL8" s="31" t="s">
        <v>150</v>
      </c>
      <c r="AM8" s="31" t="s">
        <v>151</v>
      </c>
      <c r="AN8" s="31" t="s">
        <v>151</v>
      </c>
      <c r="AO8" s="31" t="s">
        <v>151</v>
      </c>
      <c r="AP8" s="32" t="s">
        <v>152</v>
      </c>
      <c r="AQ8" s="32" t="s">
        <v>153</v>
      </c>
      <c r="AR8" s="33" t="s">
        <v>154</v>
      </c>
      <c r="AS8" s="33" t="s">
        <v>155</v>
      </c>
      <c r="AT8" s="33" t="s">
        <v>156</v>
      </c>
      <c r="AU8" s="33" t="s">
        <v>157</v>
      </c>
      <c r="AV8" s="34" t="s">
        <v>158</v>
      </c>
      <c r="AW8" s="34" t="s">
        <v>159</v>
      </c>
      <c r="AX8" s="34" t="s">
        <v>160</v>
      </c>
      <c r="AY8" s="34" t="s">
        <v>161</v>
      </c>
      <c r="AZ8" s="34" t="s">
        <v>162</v>
      </c>
      <c r="BA8" s="34" t="s">
        <v>163</v>
      </c>
      <c r="BB8" s="34" t="s">
        <v>164</v>
      </c>
      <c r="BC8" s="34" t="s">
        <v>165</v>
      </c>
      <c r="BD8" s="34" t="s">
        <v>166</v>
      </c>
      <c r="BE8" s="34" t="s">
        <v>167</v>
      </c>
      <c r="BF8" s="35" t="s">
        <v>168</v>
      </c>
      <c r="BG8" s="31" t="s">
        <v>169</v>
      </c>
      <c r="BH8" s="31" t="s">
        <v>170</v>
      </c>
      <c r="BI8" s="31" t="s">
        <v>171</v>
      </c>
      <c r="BJ8" s="31" t="s">
        <v>172</v>
      </c>
      <c r="BK8" s="95"/>
      <c r="BL8" s="95" t="s">
        <v>211</v>
      </c>
      <c r="BM8" s="95" t="s">
        <v>84</v>
      </c>
      <c r="BN8" s="95" t="s">
        <v>211</v>
      </c>
      <c r="BO8" s="95" t="s">
        <v>84</v>
      </c>
      <c r="BP8" s="95"/>
      <c r="BQ8" s="36"/>
      <c r="BR8" s="26" t="str">
        <f>Z8</f>
        <v>Box Reface:</v>
      </c>
      <c r="BS8" s="26" t="str">
        <f>AB8</f>
        <v>Pin Reface:</v>
      </c>
      <c r="BT8" s="144" t="str">
        <f t="shared" ref="BT8:CE8" si="3">AD8</f>
        <v>Damaged Seal Box:</v>
      </c>
      <c r="BU8" s="144" t="str">
        <f t="shared" si="3"/>
        <v>Damaged Seal Pin:</v>
      </c>
      <c r="BV8" s="144" t="str">
        <f t="shared" si="3"/>
        <v>Damaged Threads Box:</v>
      </c>
      <c r="BW8" s="144" t="str">
        <f t="shared" si="3"/>
        <v>Damaged Threads Pin:</v>
      </c>
      <c r="BX8" s="144" t="str">
        <f t="shared" si="3"/>
        <v>Damaged Torque Shoulder Box:</v>
      </c>
      <c r="BY8" s="144" t="str">
        <f t="shared" si="3"/>
        <v>Damaged Torque Shoulder Pin:</v>
      </c>
      <c r="BZ8" s="144" t="str">
        <f t="shared" si="3"/>
        <v>Over Refaced Box:</v>
      </c>
      <c r="CA8" s="144" t="str">
        <f t="shared" si="3"/>
        <v>Over Refaced Pin:</v>
      </c>
      <c r="CB8" s="144" t="str">
        <f t="shared" si="3"/>
        <v>Bent Tube:</v>
      </c>
      <c r="CC8" s="144" t="str">
        <f t="shared" si="3"/>
        <v>Other Damage:</v>
      </c>
      <c r="CD8" s="144" t="str">
        <f t="shared" si="3"/>
        <v>Other Damage:</v>
      </c>
      <c r="CE8" s="144" t="str">
        <f t="shared" si="3"/>
        <v>Other Damage:</v>
      </c>
      <c r="CF8" s="144" t="str">
        <f t="shared" ref="CF8:CW8" si="4">AP8</f>
        <v>Damaged Hardband Box:</v>
      </c>
      <c r="CG8" s="144" t="str">
        <f t="shared" si="4"/>
        <v>Damaged Hardband Pin:</v>
      </c>
      <c r="CH8" s="144" t="str">
        <f t="shared" si="4"/>
        <v>Hardband Box:</v>
      </c>
      <c r="CI8" s="144" t="str">
        <f t="shared" si="4"/>
        <v>Hardband Centerpad #1:</v>
      </c>
      <c r="CJ8" s="144" t="str">
        <f t="shared" si="4"/>
        <v>Hardband Centerpad #2:</v>
      </c>
      <c r="CK8" s="144" t="str">
        <f t="shared" si="4"/>
        <v>Hardband Pin:</v>
      </c>
      <c r="CL8" s="144" t="str">
        <f t="shared" si="4"/>
        <v>DBR Hardband Box:</v>
      </c>
      <c r="CM8" s="144" t="str">
        <f t="shared" si="4"/>
        <v>DBR Hardband Pin:</v>
      </c>
      <c r="CN8" s="144" t="str">
        <f t="shared" si="4"/>
        <v>Minimum Wall Tube:</v>
      </c>
      <c r="CO8" s="144" t="str">
        <f t="shared" si="4"/>
        <v>Min Tong Box:</v>
      </c>
      <c r="CP8" s="144" t="str">
        <f t="shared" si="4"/>
        <v>Min Tong Pin:</v>
      </c>
      <c r="CQ8" s="144" t="str">
        <f t="shared" si="4"/>
        <v>Min Seal Box:</v>
      </c>
      <c r="CR8" s="144" t="str">
        <f t="shared" si="4"/>
        <v>Min Seal Pin:</v>
      </c>
      <c r="CS8" s="144" t="str">
        <f t="shared" si="4"/>
        <v>Minimum OD:</v>
      </c>
      <c r="CT8" s="144" t="str">
        <f t="shared" si="4"/>
        <v>Damaged Tube:</v>
      </c>
      <c r="CU8" s="144" t="str">
        <f t="shared" si="4"/>
        <v>EMI Reject:</v>
      </c>
      <c r="CV8" s="144" t="str">
        <f t="shared" si="4"/>
        <v>Other:</v>
      </c>
      <c r="CW8" s="144" t="str">
        <f t="shared" si="4"/>
        <v>Box - Thread Recondition:</v>
      </c>
      <c r="CX8" s="144" t="str">
        <f>BH8</f>
        <v>Pin - Thread Recondition:</v>
      </c>
      <c r="CY8" s="144" t="str">
        <f t="shared" ref="CY8" si="5">BI8</f>
        <v>Box - Bevel Repair:</v>
      </c>
      <c r="CZ8" s="144" t="str">
        <f>BJ8</f>
        <v>Pin - Bevel Repair:</v>
      </c>
      <c r="DA8" s="189" t="s">
        <v>345</v>
      </c>
      <c r="DB8" s="189" t="s">
        <v>346</v>
      </c>
      <c r="DC8" s="189" t="s">
        <v>347</v>
      </c>
      <c r="DD8" s="189" t="s">
        <v>348</v>
      </c>
      <c r="DE8" s="189" t="s">
        <v>349</v>
      </c>
      <c r="DF8" s="189" t="s">
        <v>350</v>
      </c>
      <c r="DG8" s="189"/>
      <c r="DH8" s="189" t="s">
        <v>375</v>
      </c>
      <c r="DI8" s="189" t="s">
        <v>376</v>
      </c>
      <c r="DJ8" s="189" t="s">
        <v>377</v>
      </c>
      <c r="DK8" s="17" t="s">
        <v>344</v>
      </c>
    </row>
    <row r="9" spans="2:115" ht="15" customHeight="1" x14ac:dyDescent="0.25">
      <c r="B9" s="145">
        <v>1</v>
      </c>
      <c r="C9" s="200"/>
      <c r="D9" s="179" t="str">
        <f>BP9</f>
        <v/>
      </c>
      <c r="E9" s="200" t="str">
        <f>IF('DATA SHEET'!$E$10="Cat 2","N/A","OK")</f>
        <v>OK</v>
      </c>
      <c r="F9" s="200" t="str">
        <f>IF('DATA SHEET'!$E$10="Cat 2","N/A","OK")</f>
        <v>OK</v>
      </c>
      <c r="G9" s="149"/>
      <c r="H9" s="149"/>
      <c r="I9" s="148" t="s">
        <v>194</v>
      </c>
      <c r="J9" s="149" t="str">
        <f t="shared" ref="J9:K24" si="6">IF(AY9="X", "MIN", "OK")</f>
        <v>OK</v>
      </c>
      <c r="K9" s="149" t="str">
        <f t="shared" si="6"/>
        <v>OK</v>
      </c>
      <c r="L9" s="160" t="str">
        <f>IF('DATA SHEET'!$B$10="NC-50","N/A","OK")</f>
        <v>OK</v>
      </c>
      <c r="M9" s="160" t="str">
        <f>IF('DATA SHEET'!$B$10="NC-50","N/A","OK")</f>
        <v>OK</v>
      </c>
      <c r="N9" s="180"/>
      <c r="O9" s="180"/>
      <c r="P9" s="180"/>
      <c r="Q9" s="180"/>
      <c r="R9" s="180"/>
      <c r="S9" s="180"/>
      <c r="T9" s="180"/>
      <c r="U9" s="180"/>
      <c r="V9" s="518"/>
      <c r="W9" s="519"/>
      <c r="X9" s="519"/>
      <c r="Y9" s="520"/>
      <c r="Z9" s="152"/>
      <c r="AA9" s="152"/>
      <c r="AB9" s="152"/>
      <c r="AC9" s="152"/>
      <c r="AD9" s="152"/>
      <c r="AE9" s="152"/>
      <c r="AF9" s="152"/>
      <c r="AG9" s="152"/>
      <c r="AH9" s="152"/>
      <c r="AI9" s="152"/>
      <c r="AJ9" s="152"/>
      <c r="AK9" s="181"/>
      <c r="AL9" s="181"/>
      <c r="AM9" s="152"/>
      <c r="AN9" s="152"/>
      <c r="AO9" s="152"/>
      <c r="AP9" s="152"/>
      <c r="AQ9" s="152"/>
      <c r="AR9" s="152"/>
      <c r="AS9" s="152"/>
      <c r="AT9" s="152"/>
      <c r="AU9" s="152"/>
      <c r="AV9" s="152"/>
      <c r="AW9" s="152"/>
      <c r="AX9" s="152"/>
      <c r="AY9" s="152"/>
      <c r="AZ9" s="153"/>
      <c r="BA9" s="153"/>
      <c r="BB9" s="153"/>
      <c r="BC9" s="153"/>
      <c r="BD9" s="153"/>
      <c r="BE9" s="153"/>
      <c r="BF9" s="154"/>
      <c r="BG9" s="155"/>
      <c r="BH9" s="152"/>
      <c r="BI9" s="152"/>
      <c r="BJ9" s="154"/>
      <c r="BK9" s="95"/>
      <c r="BL9" s="182"/>
      <c r="BM9" s="182"/>
      <c r="BN9" s="182"/>
      <c r="BO9" s="182"/>
      <c r="BP9" s="95" t="str">
        <f>CONCATENATE(BL9,BM9,BN9,BO9)</f>
        <v/>
      </c>
      <c r="BQ9" s="38"/>
      <c r="BR9" s="17">
        <f t="shared" ref="BR9:BR40" si="7">IF(Z9="x",1,0)</f>
        <v>0</v>
      </c>
      <c r="BS9" s="17">
        <f t="shared" ref="BS9:BS40" si="8">IF(AB9="x",1,0)</f>
        <v>0</v>
      </c>
      <c r="BT9" s="17">
        <f t="shared" ref="BT9:BT40" si="9">IF(AD9="x",1,0)</f>
        <v>0</v>
      </c>
      <c r="BU9" s="17">
        <f t="shared" ref="BU9:BU40" si="10">IF(AE9="x",1,0)</f>
        <v>0</v>
      </c>
      <c r="BV9" s="17">
        <f t="shared" ref="BV9:BV40" si="11">IF(AF9="x",1,0)</f>
        <v>0</v>
      </c>
      <c r="BW9" s="17">
        <f t="shared" ref="BW9:BW40" si="12">IF(AG9="x",1,0)</f>
        <v>0</v>
      </c>
      <c r="BX9" s="17">
        <f t="shared" ref="BX9:BX40" si="13">IF(AH9="x",1,0)</f>
        <v>0</v>
      </c>
      <c r="BY9" s="17">
        <f t="shared" ref="BY9:BY40" si="14">IF(AI9="x",1,0)</f>
        <v>0</v>
      </c>
      <c r="BZ9" s="17">
        <f t="shared" ref="BZ9:BZ40" si="15">IF(AJ9="x",1,0)</f>
        <v>0</v>
      </c>
      <c r="CA9" s="17">
        <f t="shared" ref="CA9:CA40" si="16">IF(AK9="x",1,0)</f>
        <v>0</v>
      </c>
      <c r="CB9" s="17">
        <f t="shared" ref="CB9:CB40" si="17">IF(AL9="x",1,0)</f>
        <v>0</v>
      </c>
      <c r="CC9" s="17">
        <f t="shared" ref="CC9:CC40" si="18">IF(AM9="x",1,0)</f>
        <v>0</v>
      </c>
      <c r="CD9" s="17">
        <f t="shared" ref="CD9:CD40" si="19">IF(AN9="x",1,0)</f>
        <v>0</v>
      </c>
      <c r="CE9" s="17">
        <f t="shared" ref="CE9:CE40" si="20">IF(AO9="x",1,0)</f>
        <v>0</v>
      </c>
      <c r="CF9" s="17">
        <f t="shared" ref="CF9:CF40" si="21">IF(AP9="x",1,0)</f>
        <v>0</v>
      </c>
      <c r="CG9" s="17">
        <f t="shared" ref="CG9:CG40" si="22">IF(AQ9="x",1,0)</f>
        <v>0</v>
      </c>
      <c r="CH9" s="17">
        <f t="shared" ref="CH9:CH40" si="23">IF(AR9="x",1,0)</f>
        <v>0</v>
      </c>
      <c r="CI9" s="17">
        <f t="shared" ref="CI9:CI40" si="24">IF(AS9="x",1,0)</f>
        <v>0</v>
      </c>
      <c r="CJ9" s="17">
        <f t="shared" ref="CJ9:CJ40" si="25">IF(AT9="x",1,0)</f>
        <v>0</v>
      </c>
      <c r="CK9" s="17">
        <f t="shared" ref="CK9:CK40" si="26">IF(AU9="x",1,0)</f>
        <v>0</v>
      </c>
      <c r="CL9" s="17">
        <f t="shared" ref="CL9:CL40" si="27">IF(AV9="x",1,0)</f>
        <v>0</v>
      </c>
      <c r="CM9" s="17">
        <f t="shared" ref="CM9:CM40" si="28">IF(AW9="x",1,0)</f>
        <v>0</v>
      </c>
      <c r="CN9" s="17">
        <f t="shared" ref="CN9:CN40" si="29">IF(AX9="x",1,0)</f>
        <v>0</v>
      </c>
      <c r="CO9" s="17">
        <f t="shared" ref="CO9:CO40" si="30">IF(AY9="x",1,0)</f>
        <v>0</v>
      </c>
      <c r="CP9" s="17">
        <f t="shared" ref="CP9:CP40" si="31">IF(AZ9="x",1,0)</f>
        <v>0</v>
      </c>
      <c r="CQ9" s="17">
        <f t="shared" ref="CQ9:CQ40" si="32">IF(BA9="x",1,0)</f>
        <v>0</v>
      </c>
      <c r="CR9" s="17">
        <f t="shared" ref="CR9:CR40" si="33">IF(BB9="x",1,0)</f>
        <v>0</v>
      </c>
      <c r="CS9" s="17">
        <f t="shared" ref="CS9:CS40" si="34">IF(BC9="x",1,0)</f>
        <v>0</v>
      </c>
      <c r="CT9" s="17">
        <f t="shared" ref="CT9:CT40" si="35">IF(BD9="x",1,0)</f>
        <v>0</v>
      </c>
      <c r="CU9" s="17">
        <f t="shared" ref="CU9:CU40" si="36">IF(BE9="x",1,0)</f>
        <v>0</v>
      </c>
      <c r="CV9" s="17">
        <f t="shared" ref="CV9:CV40" si="37">IF(BF9="x",1,0)</f>
        <v>0</v>
      </c>
      <c r="CW9" s="17">
        <f t="shared" ref="CW9:CW40" si="38">IF(BG9="x",1,0)</f>
        <v>0</v>
      </c>
      <c r="CX9" s="17">
        <f t="shared" ref="CX9:CX40" si="39">IF(BH9="x",1,0)</f>
        <v>0</v>
      </c>
      <c r="CY9" s="17">
        <f t="shared" ref="CY9:CY40" si="40">IF(BI9="x",1,0)</f>
        <v>0</v>
      </c>
      <c r="CZ9" s="17">
        <f t="shared" ref="CZ9:CZ40" si="41">IF(BJ9="x",1,0)</f>
        <v>0</v>
      </c>
    </row>
    <row r="10" spans="2:115" ht="15" customHeight="1" x14ac:dyDescent="0.25">
      <c r="B10" s="156">
        <f>B9+1</f>
        <v>2</v>
      </c>
      <c r="C10" s="158"/>
      <c r="D10" s="157" t="str">
        <f>BP10</f>
        <v/>
      </c>
      <c r="E10" s="158" t="str">
        <f>IF('DATA SHEET'!$E$10="Cat 2","N/A","OK")</f>
        <v>OK</v>
      </c>
      <c r="F10" s="158" t="str">
        <f>IF('DATA SHEET'!$E$10="Cat 2","N/A","OK")</f>
        <v>OK</v>
      </c>
      <c r="G10" s="160"/>
      <c r="H10" s="160"/>
      <c r="I10" s="160" t="s">
        <v>194</v>
      </c>
      <c r="J10" s="160" t="str">
        <f t="shared" si="6"/>
        <v>OK</v>
      </c>
      <c r="K10" s="160" t="str">
        <f t="shared" si="6"/>
        <v>OK</v>
      </c>
      <c r="L10" s="160" t="str">
        <f>IF('DATA SHEET'!$B$10="NC-50","N/A","OK")</f>
        <v>OK</v>
      </c>
      <c r="M10" s="160" t="str">
        <f>IF('DATA SHEET'!$B$10="NC-50","N/A","OK")</f>
        <v>OK</v>
      </c>
      <c r="N10" s="160"/>
      <c r="O10" s="160"/>
      <c r="P10" s="160"/>
      <c r="Q10" s="160"/>
      <c r="R10" s="160"/>
      <c r="S10" s="160"/>
      <c r="T10" s="160"/>
      <c r="U10" s="160"/>
      <c r="V10" s="509"/>
      <c r="W10" s="510"/>
      <c r="X10" s="510"/>
      <c r="Y10" s="511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83"/>
      <c r="AL10" s="183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3"/>
      <c r="BA10" s="163"/>
      <c r="BB10" s="163"/>
      <c r="BC10" s="163"/>
      <c r="BD10" s="163"/>
      <c r="BE10" s="163"/>
      <c r="BF10" s="164"/>
      <c r="BG10" s="165"/>
      <c r="BH10" s="162"/>
      <c r="BI10" s="162"/>
      <c r="BJ10" s="164"/>
      <c r="BK10" s="95"/>
      <c r="BL10" s="182"/>
      <c r="BM10" s="182"/>
      <c r="BN10" s="182"/>
      <c r="BO10" s="182"/>
      <c r="BP10" s="95" t="str">
        <f t="shared" ref="BP10:BP73" si="42">CONCATENATE(BL10,BM10,BN10,BO10)</f>
        <v/>
      </c>
      <c r="BQ10" s="38"/>
      <c r="BR10" s="17">
        <f t="shared" si="7"/>
        <v>0</v>
      </c>
      <c r="BS10" s="17">
        <f t="shared" si="8"/>
        <v>0</v>
      </c>
      <c r="BT10" s="17">
        <f t="shared" si="9"/>
        <v>0</v>
      </c>
      <c r="BU10" s="17">
        <f t="shared" si="10"/>
        <v>0</v>
      </c>
      <c r="BV10" s="17">
        <f t="shared" si="11"/>
        <v>0</v>
      </c>
      <c r="BW10" s="17">
        <f t="shared" si="12"/>
        <v>0</v>
      </c>
      <c r="BX10" s="17">
        <f t="shared" si="13"/>
        <v>0</v>
      </c>
      <c r="BY10" s="17">
        <f t="shared" si="14"/>
        <v>0</v>
      </c>
      <c r="BZ10" s="17">
        <f t="shared" si="15"/>
        <v>0</v>
      </c>
      <c r="CA10" s="17">
        <f t="shared" si="16"/>
        <v>0</v>
      </c>
      <c r="CB10" s="17">
        <f t="shared" si="17"/>
        <v>0</v>
      </c>
      <c r="CC10" s="17">
        <f t="shared" si="18"/>
        <v>0</v>
      </c>
      <c r="CD10" s="17">
        <f t="shared" si="19"/>
        <v>0</v>
      </c>
      <c r="CE10" s="17">
        <f t="shared" si="20"/>
        <v>0</v>
      </c>
      <c r="CF10" s="17">
        <f t="shared" si="21"/>
        <v>0</v>
      </c>
      <c r="CG10" s="17">
        <f t="shared" si="22"/>
        <v>0</v>
      </c>
      <c r="CH10" s="17">
        <f t="shared" si="23"/>
        <v>0</v>
      </c>
      <c r="CI10" s="17">
        <f t="shared" si="24"/>
        <v>0</v>
      </c>
      <c r="CJ10" s="17">
        <f t="shared" si="25"/>
        <v>0</v>
      </c>
      <c r="CK10" s="17">
        <f t="shared" si="26"/>
        <v>0</v>
      </c>
      <c r="CL10" s="17">
        <f t="shared" si="27"/>
        <v>0</v>
      </c>
      <c r="CM10" s="17">
        <f t="shared" si="28"/>
        <v>0</v>
      </c>
      <c r="CN10" s="17">
        <f t="shared" si="29"/>
        <v>0</v>
      </c>
      <c r="CO10" s="17">
        <f t="shared" si="30"/>
        <v>0</v>
      </c>
      <c r="CP10" s="17">
        <f t="shared" si="31"/>
        <v>0</v>
      </c>
      <c r="CQ10" s="17">
        <f t="shared" si="32"/>
        <v>0</v>
      </c>
      <c r="CR10" s="17">
        <f t="shared" si="33"/>
        <v>0</v>
      </c>
      <c r="CS10" s="17">
        <f t="shared" si="34"/>
        <v>0</v>
      </c>
      <c r="CT10" s="17">
        <f t="shared" si="35"/>
        <v>0</v>
      </c>
      <c r="CU10" s="17">
        <f t="shared" si="36"/>
        <v>0</v>
      </c>
      <c r="CV10" s="17">
        <f t="shared" si="37"/>
        <v>0</v>
      </c>
      <c r="CW10" s="17">
        <f t="shared" si="38"/>
        <v>0</v>
      </c>
      <c r="CX10" s="17">
        <f t="shared" si="39"/>
        <v>0</v>
      </c>
      <c r="CY10" s="17">
        <f t="shared" si="40"/>
        <v>0</v>
      </c>
      <c r="CZ10" s="17">
        <f t="shared" si="41"/>
        <v>0</v>
      </c>
    </row>
    <row r="11" spans="2:115" ht="15" customHeight="1" x14ac:dyDescent="0.25">
      <c r="B11" s="156">
        <f t="shared" ref="B11:B74" si="43">B10+1</f>
        <v>3</v>
      </c>
      <c r="C11" s="158"/>
      <c r="D11" s="157" t="str">
        <f t="shared" ref="D11:D74" si="44">BP11</f>
        <v/>
      </c>
      <c r="E11" s="158" t="str">
        <f>IF('DATA SHEET'!$E$10="Cat 2","N/A","OK")</f>
        <v>OK</v>
      </c>
      <c r="F11" s="158" t="str">
        <f>IF('DATA SHEET'!$E$10="Cat 2","N/A","OK")</f>
        <v>OK</v>
      </c>
      <c r="G11" s="160"/>
      <c r="H11" s="160"/>
      <c r="I11" s="160" t="s">
        <v>194</v>
      </c>
      <c r="J11" s="160" t="str">
        <f t="shared" si="6"/>
        <v>OK</v>
      </c>
      <c r="K11" s="160" t="str">
        <f t="shared" si="6"/>
        <v>OK</v>
      </c>
      <c r="L11" s="160" t="str">
        <f>IF('DATA SHEET'!$B$10="NC-50","N/A","OK")</f>
        <v>OK</v>
      </c>
      <c r="M11" s="160" t="str">
        <f>IF('DATA SHEET'!$B$10="NC-50","N/A","OK")</f>
        <v>OK</v>
      </c>
      <c r="N11" s="160"/>
      <c r="O11" s="160"/>
      <c r="P11" s="160"/>
      <c r="Q11" s="160"/>
      <c r="R11" s="160"/>
      <c r="S11" s="160"/>
      <c r="T11" s="160"/>
      <c r="U11" s="160"/>
      <c r="V11" s="509"/>
      <c r="W11" s="510"/>
      <c r="X11" s="510"/>
      <c r="Y11" s="511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3"/>
      <c r="AL11" s="183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3"/>
      <c r="BA11" s="163"/>
      <c r="BB11" s="163"/>
      <c r="BC11" s="163"/>
      <c r="BD11" s="163"/>
      <c r="BE11" s="163"/>
      <c r="BF11" s="164"/>
      <c r="BG11" s="165"/>
      <c r="BH11" s="162"/>
      <c r="BI11" s="162"/>
      <c r="BJ11" s="164"/>
      <c r="BK11" s="95"/>
      <c r="BL11" s="182"/>
      <c r="BM11" s="182"/>
      <c r="BN11" s="182"/>
      <c r="BO11" s="182"/>
      <c r="BP11" s="95" t="str">
        <f t="shared" si="42"/>
        <v/>
      </c>
      <c r="BQ11" s="38"/>
      <c r="BR11" s="17">
        <f t="shared" si="7"/>
        <v>0</v>
      </c>
      <c r="BS11" s="17">
        <f t="shared" si="8"/>
        <v>0</v>
      </c>
      <c r="BT11" s="17">
        <f t="shared" si="9"/>
        <v>0</v>
      </c>
      <c r="BU11" s="17">
        <f t="shared" si="10"/>
        <v>0</v>
      </c>
      <c r="BV11" s="17">
        <f t="shared" si="11"/>
        <v>0</v>
      </c>
      <c r="BW11" s="17">
        <f t="shared" si="12"/>
        <v>0</v>
      </c>
      <c r="BX11" s="17">
        <f t="shared" si="13"/>
        <v>0</v>
      </c>
      <c r="BY11" s="17">
        <f t="shared" si="14"/>
        <v>0</v>
      </c>
      <c r="BZ11" s="17">
        <f t="shared" si="15"/>
        <v>0</v>
      </c>
      <c r="CA11" s="17">
        <f t="shared" si="16"/>
        <v>0</v>
      </c>
      <c r="CB11" s="17">
        <f t="shared" si="17"/>
        <v>0</v>
      </c>
      <c r="CC11" s="17">
        <f t="shared" si="18"/>
        <v>0</v>
      </c>
      <c r="CD11" s="17">
        <f t="shared" si="19"/>
        <v>0</v>
      </c>
      <c r="CE11" s="17">
        <f t="shared" si="20"/>
        <v>0</v>
      </c>
      <c r="CF11" s="17">
        <f t="shared" si="21"/>
        <v>0</v>
      </c>
      <c r="CG11" s="17">
        <f t="shared" si="22"/>
        <v>0</v>
      </c>
      <c r="CH11" s="17">
        <f t="shared" si="23"/>
        <v>0</v>
      </c>
      <c r="CI11" s="17">
        <f t="shared" si="24"/>
        <v>0</v>
      </c>
      <c r="CJ11" s="17">
        <f t="shared" si="25"/>
        <v>0</v>
      </c>
      <c r="CK11" s="17">
        <f t="shared" si="26"/>
        <v>0</v>
      </c>
      <c r="CL11" s="17">
        <f t="shared" si="27"/>
        <v>0</v>
      </c>
      <c r="CM11" s="17">
        <f t="shared" si="28"/>
        <v>0</v>
      </c>
      <c r="CN11" s="17">
        <f t="shared" si="29"/>
        <v>0</v>
      </c>
      <c r="CO11" s="17">
        <f t="shared" si="30"/>
        <v>0</v>
      </c>
      <c r="CP11" s="17">
        <f t="shared" si="31"/>
        <v>0</v>
      </c>
      <c r="CQ11" s="17">
        <f t="shared" si="32"/>
        <v>0</v>
      </c>
      <c r="CR11" s="17">
        <f t="shared" si="33"/>
        <v>0</v>
      </c>
      <c r="CS11" s="17">
        <f t="shared" si="34"/>
        <v>0</v>
      </c>
      <c r="CT11" s="17">
        <f t="shared" si="35"/>
        <v>0</v>
      </c>
      <c r="CU11" s="17">
        <f t="shared" si="36"/>
        <v>0</v>
      </c>
      <c r="CV11" s="17">
        <f t="shared" si="37"/>
        <v>0</v>
      </c>
      <c r="CW11" s="17">
        <f t="shared" si="38"/>
        <v>0</v>
      </c>
      <c r="CX11" s="17">
        <f t="shared" si="39"/>
        <v>0</v>
      </c>
      <c r="CY11" s="17">
        <f t="shared" si="40"/>
        <v>0</v>
      </c>
      <c r="CZ11" s="17">
        <f t="shared" si="41"/>
        <v>0</v>
      </c>
    </row>
    <row r="12" spans="2:115" ht="15" customHeight="1" x14ac:dyDescent="0.25">
      <c r="B12" s="156">
        <f t="shared" si="43"/>
        <v>4</v>
      </c>
      <c r="C12" s="158"/>
      <c r="D12" s="157" t="str">
        <f t="shared" si="44"/>
        <v/>
      </c>
      <c r="E12" s="158" t="str">
        <f>IF('DATA SHEET'!$E$10="Cat 2","N/A","OK")</f>
        <v>OK</v>
      </c>
      <c r="F12" s="158" t="str">
        <f>IF('DATA SHEET'!$E$10="Cat 2","N/A","OK")</f>
        <v>OK</v>
      </c>
      <c r="G12" s="160"/>
      <c r="H12" s="160"/>
      <c r="I12" s="160" t="s">
        <v>194</v>
      </c>
      <c r="J12" s="160" t="str">
        <f t="shared" si="6"/>
        <v>OK</v>
      </c>
      <c r="K12" s="160" t="str">
        <f t="shared" si="6"/>
        <v>OK</v>
      </c>
      <c r="L12" s="160" t="str">
        <f>IF('DATA SHEET'!$B$10="NC-50","N/A","OK")</f>
        <v>OK</v>
      </c>
      <c r="M12" s="160" t="str">
        <f>IF('DATA SHEET'!$B$10="NC-50","N/A","OK")</f>
        <v>OK</v>
      </c>
      <c r="N12" s="160"/>
      <c r="O12" s="160"/>
      <c r="P12" s="160"/>
      <c r="Q12" s="160"/>
      <c r="R12" s="160"/>
      <c r="S12" s="160"/>
      <c r="T12" s="160"/>
      <c r="U12" s="160"/>
      <c r="V12" s="509"/>
      <c r="W12" s="510"/>
      <c r="X12" s="510"/>
      <c r="Y12" s="511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3"/>
      <c r="AL12" s="183"/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3"/>
      <c r="BA12" s="163"/>
      <c r="BB12" s="163"/>
      <c r="BC12" s="163"/>
      <c r="BD12" s="163"/>
      <c r="BE12" s="163"/>
      <c r="BF12" s="164"/>
      <c r="BG12" s="165"/>
      <c r="BH12" s="162"/>
      <c r="BI12" s="162"/>
      <c r="BJ12" s="164"/>
      <c r="BK12" s="95"/>
      <c r="BL12" s="182"/>
      <c r="BM12" s="182"/>
      <c r="BN12" s="182"/>
      <c r="BO12" s="182"/>
      <c r="BP12" s="95" t="str">
        <f t="shared" si="42"/>
        <v/>
      </c>
      <c r="BQ12" s="38"/>
      <c r="BR12" s="17">
        <f t="shared" si="7"/>
        <v>0</v>
      </c>
      <c r="BS12" s="17">
        <f t="shared" si="8"/>
        <v>0</v>
      </c>
      <c r="BT12" s="17">
        <f t="shared" si="9"/>
        <v>0</v>
      </c>
      <c r="BU12" s="17">
        <f t="shared" si="10"/>
        <v>0</v>
      </c>
      <c r="BV12" s="17">
        <f t="shared" si="11"/>
        <v>0</v>
      </c>
      <c r="BW12" s="17">
        <f t="shared" si="12"/>
        <v>0</v>
      </c>
      <c r="BX12" s="17">
        <f t="shared" si="13"/>
        <v>0</v>
      </c>
      <c r="BY12" s="17">
        <f t="shared" si="14"/>
        <v>0</v>
      </c>
      <c r="BZ12" s="17">
        <f t="shared" si="15"/>
        <v>0</v>
      </c>
      <c r="CA12" s="17">
        <f t="shared" si="16"/>
        <v>0</v>
      </c>
      <c r="CB12" s="17">
        <f t="shared" si="17"/>
        <v>0</v>
      </c>
      <c r="CC12" s="17">
        <f t="shared" si="18"/>
        <v>0</v>
      </c>
      <c r="CD12" s="17">
        <f t="shared" si="19"/>
        <v>0</v>
      </c>
      <c r="CE12" s="17">
        <f t="shared" si="20"/>
        <v>0</v>
      </c>
      <c r="CF12" s="17">
        <f t="shared" si="21"/>
        <v>0</v>
      </c>
      <c r="CG12" s="17">
        <f t="shared" si="22"/>
        <v>0</v>
      </c>
      <c r="CH12" s="17">
        <f t="shared" si="23"/>
        <v>0</v>
      </c>
      <c r="CI12" s="17">
        <f t="shared" si="24"/>
        <v>0</v>
      </c>
      <c r="CJ12" s="17">
        <f t="shared" si="25"/>
        <v>0</v>
      </c>
      <c r="CK12" s="17">
        <f t="shared" si="26"/>
        <v>0</v>
      </c>
      <c r="CL12" s="17">
        <f t="shared" si="27"/>
        <v>0</v>
      </c>
      <c r="CM12" s="17">
        <f t="shared" si="28"/>
        <v>0</v>
      </c>
      <c r="CN12" s="17">
        <f t="shared" si="29"/>
        <v>0</v>
      </c>
      <c r="CO12" s="17">
        <f t="shared" si="30"/>
        <v>0</v>
      </c>
      <c r="CP12" s="17">
        <f t="shared" si="31"/>
        <v>0</v>
      </c>
      <c r="CQ12" s="17">
        <f t="shared" si="32"/>
        <v>0</v>
      </c>
      <c r="CR12" s="17">
        <f t="shared" si="33"/>
        <v>0</v>
      </c>
      <c r="CS12" s="17">
        <f t="shared" si="34"/>
        <v>0</v>
      </c>
      <c r="CT12" s="17">
        <f t="shared" si="35"/>
        <v>0</v>
      </c>
      <c r="CU12" s="17">
        <f t="shared" si="36"/>
        <v>0</v>
      </c>
      <c r="CV12" s="17">
        <f t="shared" si="37"/>
        <v>0</v>
      </c>
      <c r="CW12" s="17">
        <f t="shared" si="38"/>
        <v>0</v>
      </c>
      <c r="CX12" s="17">
        <f t="shared" si="39"/>
        <v>0</v>
      </c>
      <c r="CY12" s="17">
        <f t="shared" si="40"/>
        <v>0</v>
      </c>
      <c r="CZ12" s="17">
        <f t="shared" si="41"/>
        <v>0</v>
      </c>
    </row>
    <row r="13" spans="2:115" ht="15" customHeight="1" x14ac:dyDescent="0.25">
      <c r="B13" s="156">
        <f t="shared" si="43"/>
        <v>5</v>
      </c>
      <c r="C13" s="158"/>
      <c r="D13" s="157" t="str">
        <f t="shared" si="44"/>
        <v/>
      </c>
      <c r="E13" s="158" t="str">
        <f>IF('DATA SHEET'!$E$10="Cat 2","N/A","OK")</f>
        <v>OK</v>
      </c>
      <c r="F13" s="158" t="str">
        <f>IF('DATA SHEET'!$E$10="Cat 2","N/A","OK")</f>
        <v>OK</v>
      </c>
      <c r="G13" s="160"/>
      <c r="H13" s="160"/>
      <c r="I13" s="160" t="s">
        <v>194</v>
      </c>
      <c r="J13" s="160" t="str">
        <f t="shared" si="6"/>
        <v>OK</v>
      </c>
      <c r="K13" s="160" t="str">
        <f t="shared" si="6"/>
        <v>OK</v>
      </c>
      <c r="L13" s="160" t="str">
        <f>IF('DATA SHEET'!$B$10="NC-50","N/A","OK")</f>
        <v>OK</v>
      </c>
      <c r="M13" s="160" t="str">
        <f>IF('DATA SHEET'!$B$10="NC-50","N/A","OK")</f>
        <v>OK</v>
      </c>
      <c r="N13" s="160"/>
      <c r="O13" s="160"/>
      <c r="P13" s="160"/>
      <c r="Q13" s="160"/>
      <c r="R13" s="160"/>
      <c r="S13" s="160"/>
      <c r="T13" s="160"/>
      <c r="U13" s="160"/>
      <c r="V13" s="509"/>
      <c r="W13" s="510"/>
      <c r="X13" s="510"/>
      <c r="Y13" s="511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83"/>
      <c r="AL13" s="183"/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3"/>
      <c r="BA13" s="163"/>
      <c r="BB13" s="163"/>
      <c r="BC13" s="163"/>
      <c r="BD13" s="163"/>
      <c r="BE13" s="163"/>
      <c r="BF13" s="164"/>
      <c r="BG13" s="165"/>
      <c r="BH13" s="162"/>
      <c r="BI13" s="162"/>
      <c r="BJ13" s="164"/>
      <c r="BK13" s="95"/>
      <c r="BL13" s="182"/>
      <c r="BM13" s="182"/>
      <c r="BN13" s="182"/>
      <c r="BO13" s="182"/>
      <c r="BP13" s="95" t="str">
        <f t="shared" si="42"/>
        <v/>
      </c>
      <c r="BQ13" s="38"/>
      <c r="BR13" s="17">
        <f t="shared" si="7"/>
        <v>0</v>
      </c>
      <c r="BS13" s="17">
        <f t="shared" si="8"/>
        <v>0</v>
      </c>
      <c r="BT13" s="17">
        <f t="shared" si="9"/>
        <v>0</v>
      </c>
      <c r="BU13" s="17">
        <f t="shared" si="10"/>
        <v>0</v>
      </c>
      <c r="BV13" s="17">
        <f t="shared" si="11"/>
        <v>0</v>
      </c>
      <c r="BW13" s="17">
        <f t="shared" si="12"/>
        <v>0</v>
      </c>
      <c r="BX13" s="17">
        <f t="shared" si="13"/>
        <v>0</v>
      </c>
      <c r="BY13" s="17">
        <f t="shared" si="14"/>
        <v>0</v>
      </c>
      <c r="BZ13" s="17">
        <f t="shared" si="15"/>
        <v>0</v>
      </c>
      <c r="CA13" s="17">
        <f t="shared" si="16"/>
        <v>0</v>
      </c>
      <c r="CB13" s="17">
        <f t="shared" si="17"/>
        <v>0</v>
      </c>
      <c r="CC13" s="17">
        <f t="shared" si="18"/>
        <v>0</v>
      </c>
      <c r="CD13" s="17">
        <f t="shared" si="19"/>
        <v>0</v>
      </c>
      <c r="CE13" s="17">
        <f t="shared" si="20"/>
        <v>0</v>
      </c>
      <c r="CF13" s="17">
        <f t="shared" si="21"/>
        <v>0</v>
      </c>
      <c r="CG13" s="17">
        <f t="shared" si="22"/>
        <v>0</v>
      </c>
      <c r="CH13" s="17">
        <f t="shared" si="23"/>
        <v>0</v>
      </c>
      <c r="CI13" s="17">
        <f t="shared" si="24"/>
        <v>0</v>
      </c>
      <c r="CJ13" s="17">
        <f t="shared" si="25"/>
        <v>0</v>
      </c>
      <c r="CK13" s="17">
        <f t="shared" si="26"/>
        <v>0</v>
      </c>
      <c r="CL13" s="17">
        <f t="shared" si="27"/>
        <v>0</v>
      </c>
      <c r="CM13" s="17">
        <f t="shared" si="28"/>
        <v>0</v>
      </c>
      <c r="CN13" s="17">
        <f t="shared" si="29"/>
        <v>0</v>
      </c>
      <c r="CO13" s="17">
        <f t="shared" si="30"/>
        <v>0</v>
      </c>
      <c r="CP13" s="17">
        <f t="shared" si="31"/>
        <v>0</v>
      </c>
      <c r="CQ13" s="17">
        <f t="shared" si="32"/>
        <v>0</v>
      </c>
      <c r="CR13" s="17">
        <f t="shared" si="33"/>
        <v>0</v>
      </c>
      <c r="CS13" s="17">
        <f t="shared" si="34"/>
        <v>0</v>
      </c>
      <c r="CT13" s="17">
        <f t="shared" si="35"/>
        <v>0</v>
      </c>
      <c r="CU13" s="17">
        <f t="shared" si="36"/>
        <v>0</v>
      </c>
      <c r="CV13" s="17">
        <f t="shared" si="37"/>
        <v>0</v>
      </c>
      <c r="CW13" s="17">
        <f t="shared" si="38"/>
        <v>0</v>
      </c>
      <c r="CX13" s="17">
        <f t="shared" si="39"/>
        <v>0</v>
      </c>
      <c r="CY13" s="17">
        <f t="shared" si="40"/>
        <v>0</v>
      </c>
      <c r="CZ13" s="17">
        <f t="shared" si="41"/>
        <v>0</v>
      </c>
    </row>
    <row r="14" spans="2:115" ht="15" customHeight="1" x14ac:dyDescent="0.25">
      <c r="B14" s="156">
        <f t="shared" si="43"/>
        <v>6</v>
      </c>
      <c r="C14" s="158"/>
      <c r="D14" s="157" t="str">
        <f t="shared" si="44"/>
        <v/>
      </c>
      <c r="E14" s="158" t="str">
        <f>IF('DATA SHEET'!$E$10="Cat 2","N/A","OK")</f>
        <v>OK</v>
      </c>
      <c r="F14" s="158" t="str">
        <f>IF('DATA SHEET'!$E$10="Cat 2","N/A","OK")</f>
        <v>OK</v>
      </c>
      <c r="G14" s="160"/>
      <c r="H14" s="160"/>
      <c r="I14" s="160" t="s">
        <v>194</v>
      </c>
      <c r="J14" s="160" t="str">
        <f t="shared" si="6"/>
        <v>OK</v>
      </c>
      <c r="K14" s="160" t="str">
        <f t="shared" si="6"/>
        <v>OK</v>
      </c>
      <c r="L14" s="160" t="str">
        <f>IF('DATA SHEET'!$B$10="NC-50","N/A","OK")</f>
        <v>OK</v>
      </c>
      <c r="M14" s="160" t="str">
        <f>IF('DATA SHEET'!$B$10="NC-50","N/A","OK")</f>
        <v>OK</v>
      </c>
      <c r="N14" s="160"/>
      <c r="O14" s="160"/>
      <c r="P14" s="160"/>
      <c r="Q14" s="160"/>
      <c r="R14" s="160"/>
      <c r="S14" s="160"/>
      <c r="T14" s="160"/>
      <c r="U14" s="160"/>
      <c r="V14" s="509"/>
      <c r="W14" s="510"/>
      <c r="X14" s="510"/>
      <c r="Y14" s="511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83"/>
      <c r="AL14" s="183"/>
      <c r="AM14" s="162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3"/>
      <c r="BA14" s="163"/>
      <c r="BB14" s="163"/>
      <c r="BC14" s="163"/>
      <c r="BD14" s="163"/>
      <c r="BE14" s="163"/>
      <c r="BF14" s="164"/>
      <c r="BG14" s="165"/>
      <c r="BH14" s="162"/>
      <c r="BI14" s="162"/>
      <c r="BJ14" s="164"/>
      <c r="BK14" s="95"/>
      <c r="BL14" s="182"/>
      <c r="BM14" s="182"/>
      <c r="BN14" s="182"/>
      <c r="BO14" s="182"/>
      <c r="BP14" s="95" t="str">
        <f t="shared" si="42"/>
        <v/>
      </c>
      <c r="BQ14" s="38"/>
      <c r="BR14" s="17">
        <f t="shared" si="7"/>
        <v>0</v>
      </c>
      <c r="BS14" s="17">
        <f t="shared" si="8"/>
        <v>0</v>
      </c>
      <c r="BT14" s="17">
        <f t="shared" si="9"/>
        <v>0</v>
      </c>
      <c r="BU14" s="17">
        <f t="shared" si="10"/>
        <v>0</v>
      </c>
      <c r="BV14" s="17">
        <f t="shared" si="11"/>
        <v>0</v>
      </c>
      <c r="BW14" s="17">
        <f t="shared" si="12"/>
        <v>0</v>
      </c>
      <c r="BX14" s="17">
        <f t="shared" si="13"/>
        <v>0</v>
      </c>
      <c r="BY14" s="17">
        <f t="shared" si="14"/>
        <v>0</v>
      </c>
      <c r="BZ14" s="17">
        <f t="shared" si="15"/>
        <v>0</v>
      </c>
      <c r="CA14" s="17">
        <f t="shared" si="16"/>
        <v>0</v>
      </c>
      <c r="CB14" s="17">
        <f t="shared" si="17"/>
        <v>0</v>
      </c>
      <c r="CC14" s="17">
        <f t="shared" si="18"/>
        <v>0</v>
      </c>
      <c r="CD14" s="17">
        <f t="shared" si="19"/>
        <v>0</v>
      </c>
      <c r="CE14" s="17">
        <f t="shared" si="20"/>
        <v>0</v>
      </c>
      <c r="CF14" s="17">
        <f t="shared" si="21"/>
        <v>0</v>
      </c>
      <c r="CG14" s="17">
        <f t="shared" si="22"/>
        <v>0</v>
      </c>
      <c r="CH14" s="17">
        <f t="shared" si="23"/>
        <v>0</v>
      </c>
      <c r="CI14" s="17">
        <f t="shared" si="24"/>
        <v>0</v>
      </c>
      <c r="CJ14" s="17">
        <f t="shared" si="25"/>
        <v>0</v>
      </c>
      <c r="CK14" s="17">
        <f t="shared" si="26"/>
        <v>0</v>
      </c>
      <c r="CL14" s="17">
        <f t="shared" si="27"/>
        <v>0</v>
      </c>
      <c r="CM14" s="17">
        <f t="shared" si="28"/>
        <v>0</v>
      </c>
      <c r="CN14" s="17">
        <f t="shared" si="29"/>
        <v>0</v>
      </c>
      <c r="CO14" s="17">
        <f t="shared" si="30"/>
        <v>0</v>
      </c>
      <c r="CP14" s="17">
        <f t="shared" si="31"/>
        <v>0</v>
      </c>
      <c r="CQ14" s="17">
        <f t="shared" si="32"/>
        <v>0</v>
      </c>
      <c r="CR14" s="17">
        <f t="shared" si="33"/>
        <v>0</v>
      </c>
      <c r="CS14" s="17">
        <f t="shared" si="34"/>
        <v>0</v>
      </c>
      <c r="CT14" s="17">
        <f t="shared" si="35"/>
        <v>0</v>
      </c>
      <c r="CU14" s="17">
        <f t="shared" si="36"/>
        <v>0</v>
      </c>
      <c r="CV14" s="17">
        <f t="shared" si="37"/>
        <v>0</v>
      </c>
      <c r="CW14" s="17">
        <f t="shared" si="38"/>
        <v>0</v>
      </c>
      <c r="CX14" s="17">
        <f t="shared" si="39"/>
        <v>0</v>
      </c>
      <c r="CY14" s="17">
        <f t="shared" si="40"/>
        <v>0</v>
      </c>
      <c r="CZ14" s="17">
        <f t="shared" si="41"/>
        <v>0</v>
      </c>
    </row>
    <row r="15" spans="2:115" ht="15" customHeight="1" x14ac:dyDescent="0.25">
      <c r="B15" s="156">
        <f t="shared" si="43"/>
        <v>7</v>
      </c>
      <c r="C15" s="158"/>
      <c r="D15" s="157" t="str">
        <f t="shared" si="44"/>
        <v/>
      </c>
      <c r="E15" s="158" t="str">
        <f>IF('DATA SHEET'!$E$10="Cat 2","N/A","OK")</f>
        <v>OK</v>
      </c>
      <c r="F15" s="158" t="str">
        <f>IF('DATA SHEET'!$E$10="Cat 2","N/A","OK")</f>
        <v>OK</v>
      </c>
      <c r="G15" s="160"/>
      <c r="H15" s="160"/>
      <c r="I15" s="160" t="s">
        <v>194</v>
      </c>
      <c r="J15" s="160" t="str">
        <f t="shared" si="6"/>
        <v>OK</v>
      </c>
      <c r="K15" s="160" t="str">
        <f t="shared" si="6"/>
        <v>OK</v>
      </c>
      <c r="L15" s="160" t="str">
        <f>IF('DATA SHEET'!$B$10="NC-50","N/A","OK")</f>
        <v>OK</v>
      </c>
      <c r="M15" s="160" t="str">
        <f>IF('DATA SHEET'!$B$10="NC-50","N/A","OK")</f>
        <v>OK</v>
      </c>
      <c r="N15" s="160"/>
      <c r="O15" s="160"/>
      <c r="P15" s="160"/>
      <c r="Q15" s="160"/>
      <c r="R15" s="160"/>
      <c r="S15" s="160"/>
      <c r="T15" s="160"/>
      <c r="U15" s="160"/>
      <c r="V15" s="509"/>
      <c r="W15" s="510"/>
      <c r="X15" s="510"/>
      <c r="Y15" s="511"/>
      <c r="Z15" s="162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83"/>
      <c r="AL15" s="183"/>
      <c r="AM15" s="162"/>
      <c r="AN15" s="162"/>
      <c r="AO15" s="162"/>
      <c r="AP15" s="162"/>
      <c r="AQ15" s="162"/>
      <c r="AR15" s="162"/>
      <c r="AS15" s="162"/>
      <c r="AT15" s="162"/>
      <c r="AU15" s="162"/>
      <c r="AV15" s="162"/>
      <c r="AW15" s="162"/>
      <c r="AX15" s="162"/>
      <c r="AY15" s="162"/>
      <c r="AZ15" s="163"/>
      <c r="BA15" s="163"/>
      <c r="BB15" s="163"/>
      <c r="BC15" s="163"/>
      <c r="BD15" s="163"/>
      <c r="BE15" s="163"/>
      <c r="BF15" s="164"/>
      <c r="BG15" s="165"/>
      <c r="BH15" s="162"/>
      <c r="BI15" s="162"/>
      <c r="BJ15" s="164"/>
      <c r="BK15" s="95"/>
      <c r="BL15" s="182"/>
      <c r="BM15" s="182"/>
      <c r="BN15" s="182"/>
      <c r="BO15" s="182"/>
      <c r="BP15" s="95" t="str">
        <f t="shared" si="42"/>
        <v/>
      </c>
      <c r="BQ15" s="38"/>
      <c r="BR15" s="17">
        <f t="shared" si="7"/>
        <v>0</v>
      </c>
      <c r="BS15" s="17">
        <f t="shared" si="8"/>
        <v>0</v>
      </c>
      <c r="BT15" s="17">
        <f t="shared" si="9"/>
        <v>0</v>
      </c>
      <c r="BU15" s="17">
        <f t="shared" si="10"/>
        <v>0</v>
      </c>
      <c r="BV15" s="17">
        <f t="shared" si="11"/>
        <v>0</v>
      </c>
      <c r="BW15" s="17">
        <f t="shared" si="12"/>
        <v>0</v>
      </c>
      <c r="BX15" s="17">
        <f t="shared" si="13"/>
        <v>0</v>
      </c>
      <c r="BY15" s="17">
        <f t="shared" si="14"/>
        <v>0</v>
      </c>
      <c r="BZ15" s="17">
        <f t="shared" si="15"/>
        <v>0</v>
      </c>
      <c r="CA15" s="17">
        <f t="shared" si="16"/>
        <v>0</v>
      </c>
      <c r="CB15" s="17">
        <f t="shared" si="17"/>
        <v>0</v>
      </c>
      <c r="CC15" s="17">
        <f t="shared" si="18"/>
        <v>0</v>
      </c>
      <c r="CD15" s="17">
        <f t="shared" si="19"/>
        <v>0</v>
      </c>
      <c r="CE15" s="17">
        <f t="shared" si="20"/>
        <v>0</v>
      </c>
      <c r="CF15" s="17">
        <f t="shared" si="21"/>
        <v>0</v>
      </c>
      <c r="CG15" s="17">
        <f t="shared" si="22"/>
        <v>0</v>
      </c>
      <c r="CH15" s="17">
        <f t="shared" si="23"/>
        <v>0</v>
      </c>
      <c r="CI15" s="17">
        <f t="shared" si="24"/>
        <v>0</v>
      </c>
      <c r="CJ15" s="17">
        <f t="shared" si="25"/>
        <v>0</v>
      </c>
      <c r="CK15" s="17">
        <f t="shared" si="26"/>
        <v>0</v>
      </c>
      <c r="CL15" s="17">
        <f t="shared" si="27"/>
        <v>0</v>
      </c>
      <c r="CM15" s="17">
        <f t="shared" si="28"/>
        <v>0</v>
      </c>
      <c r="CN15" s="17">
        <f t="shared" si="29"/>
        <v>0</v>
      </c>
      <c r="CO15" s="17">
        <f t="shared" si="30"/>
        <v>0</v>
      </c>
      <c r="CP15" s="17">
        <f t="shared" si="31"/>
        <v>0</v>
      </c>
      <c r="CQ15" s="17">
        <f t="shared" si="32"/>
        <v>0</v>
      </c>
      <c r="CR15" s="17">
        <f t="shared" si="33"/>
        <v>0</v>
      </c>
      <c r="CS15" s="17">
        <f t="shared" si="34"/>
        <v>0</v>
      </c>
      <c r="CT15" s="17">
        <f t="shared" si="35"/>
        <v>0</v>
      </c>
      <c r="CU15" s="17">
        <f t="shared" si="36"/>
        <v>0</v>
      </c>
      <c r="CV15" s="17">
        <f t="shared" si="37"/>
        <v>0</v>
      </c>
      <c r="CW15" s="17">
        <f t="shared" si="38"/>
        <v>0</v>
      </c>
      <c r="CX15" s="17">
        <f t="shared" si="39"/>
        <v>0</v>
      </c>
      <c r="CY15" s="17">
        <f t="shared" si="40"/>
        <v>0</v>
      </c>
      <c r="CZ15" s="17">
        <f t="shared" si="41"/>
        <v>0</v>
      </c>
    </row>
    <row r="16" spans="2:115" ht="15" customHeight="1" x14ac:dyDescent="0.25">
      <c r="B16" s="156">
        <f t="shared" si="43"/>
        <v>8</v>
      </c>
      <c r="C16" s="158"/>
      <c r="D16" s="157" t="str">
        <f t="shared" si="44"/>
        <v/>
      </c>
      <c r="E16" s="158" t="str">
        <f>IF('DATA SHEET'!$E$10="Cat 2","N/A","OK")</f>
        <v>OK</v>
      </c>
      <c r="F16" s="158" t="str">
        <f>IF('DATA SHEET'!$E$10="Cat 2","N/A","OK")</f>
        <v>OK</v>
      </c>
      <c r="G16" s="160"/>
      <c r="H16" s="160"/>
      <c r="I16" s="160" t="s">
        <v>194</v>
      </c>
      <c r="J16" s="160" t="str">
        <f t="shared" si="6"/>
        <v>OK</v>
      </c>
      <c r="K16" s="160" t="str">
        <f t="shared" si="6"/>
        <v>OK</v>
      </c>
      <c r="L16" s="160" t="str">
        <f>IF('DATA SHEET'!$B$10="NC-50","N/A","OK")</f>
        <v>OK</v>
      </c>
      <c r="M16" s="160" t="str">
        <f>IF('DATA SHEET'!$B$10="NC-50","N/A","OK")</f>
        <v>OK</v>
      </c>
      <c r="N16" s="160"/>
      <c r="O16" s="160"/>
      <c r="P16" s="160"/>
      <c r="Q16" s="160"/>
      <c r="R16" s="160"/>
      <c r="S16" s="160"/>
      <c r="T16" s="160"/>
      <c r="U16" s="160"/>
      <c r="V16" s="509"/>
      <c r="W16" s="510"/>
      <c r="X16" s="510"/>
      <c r="Y16" s="511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3"/>
      <c r="AL16" s="183"/>
      <c r="AM16" s="162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3"/>
      <c r="BA16" s="163"/>
      <c r="BB16" s="163"/>
      <c r="BC16" s="163"/>
      <c r="BD16" s="163"/>
      <c r="BE16" s="163"/>
      <c r="BF16" s="164"/>
      <c r="BG16" s="165"/>
      <c r="BH16" s="162"/>
      <c r="BI16" s="162"/>
      <c r="BJ16" s="164"/>
      <c r="BK16" s="95"/>
      <c r="BL16" s="182"/>
      <c r="BM16" s="182"/>
      <c r="BN16" s="182"/>
      <c r="BO16" s="182"/>
      <c r="BP16" s="95" t="str">
        <f t="shared" si="42"/>
        <v/>
      </c>
      <c r="BQ16" s="38"/>
      <c r="BR16" s="17">
        <f t="shared" si="7"/>
        <v>0</v>
      </c>
      <c r="BS16" s="17">
        <f t="shared" si="8"/>
        <v>0</v>
      </c>
      <c r="BT16" s="17">
        <f t="shared" si="9"/>
        <v>0</v>
      </c>
      <c r="BU16" s="17">
        <f t="shared" si="10"/>
        <v>0</v>
      </c>
      <c r="BV16" s="17">
        <f t="shared" si="11"/>
        <v>0</v>
      </c>
      <c r="BW16" s="17">
        <f t="shared" si="12"/>
        <v>0</v>
      </c>
      <c r="BX16" s="17">
        <f t="shared" si="13"/>
        <v>0</v>
      </c>
      <c r="BY16" s="17">
        <f t="shared" si="14"/>
        <v>0</v>
      </c>
      <c r="BZ16" s="17">
        <f t="shared" si="15"/>
        <v>0</v>
      </c>
      <c r="CA16" s="17">
        <f t="shared" si="16"/>
        <v>0</v>
      </c>
      <c r="CB16" s="17">
        <f t="shared" si="17"/>
        <v>0</v>
      </c>
      <c r="CC16" s="17">
        <f t="shared" si="18"/>
        <v>0</v>
      </c>
      <c r="CD16" s="17">
        <f t="shared" si="19"/>
        <v>0</v>
      </c>
      <c r="CE16" s="17">
        <f t="shared" si="20"/>
        <v>0</v>
      </c>
      <c r="CF16" s="17">
        <f t="shared" si="21"/>
        <v>0</v>
      </c>
      <c r="CG16" s="17">
        <f t="shared" si="22"/>
        <v>0</v>
      </c>
      <c r="CH16" s="17">
        <f t="shared" si="23"/>
        <v>0</v>
      </c>
      <c r="CI16" s="17">
        <f t="shared" si="24"/>
        <v>0</v>
      </c>
      <c r="CJ16" s="17">
        <f t="shared" si="25"/>
        <v>0</v>
      </c>
      <c r="CK16" s="17">
        <f t="shared" si="26"/>
        <v>0</v>
      </c>
      <c r="CL16" s="17">
        <f t="shared" si="27"/>
        <v>0</v>
      </c>
      <c r="CM16" s="17">
        <f t="shared" si="28"/>
        <v>0</v>
      </c>
      <c r="CN16" s="17">
        <f t="shared" si="29"/>
        <v>0</v>
      </c>
      <c r="CO16" s="17">
        <f t="shared" si="30"/>
        <v>0</v>
      </c>
      <c r="CP16" s="17">
        <f t="shared" si="31"/>
        <v>0</v>
      </c>
      <c r="CQ16" s="17">
        <f t="shared" si="32"/>
        <v>0</v>
      </c>
      <c r="CR16" s="17">
        <f t="shared" si="33"/>
        <v>0</v>
      </c>
      <c r="CS16" s="17">
        <f t="shared" si="34"/>
        <v>0</v>
      </c>
      <c r="CT16" s="17">
        <f t="shared" si="35"/>
        <v>0</v>
      </c>
      <c r="CU16" s="17">
        <f t="shared" si="36"/>
        <v>0</v>
      </c>
      <c r="CV16" s="17">
        <f t="shared" si="37"/>
        <v>0</v>
      </c>
      <c r="CW16" s="17">
        <f t="shared" si="38"/>
        <v>0</v>
      </c>
      <c r="CX16" s="17">
        <f t="shared" si="39"/>
        <v>0</v>
      </c>
      <c r="CY16" s="17">
        <f t="shared" si="40"/>
        <v>0</v>
      </c>
      <c r="CZ16" s="17">
        <f t="shared" si="41"/>
        <v>0</v>
      </c>
    </row>
    <row r="17" spans="2:104" ht="15" customHeight="1" x14ac:dyDescent="0.25">
      <c r="B17" s="156">
        <f t="shared" si="43"/>
        <v>9</v>
      </c>
      <c r="C17" s="158"/>
      <c r="D17" s="157" t="str">
        <f t="shared" si="44"/>
        <v/>
      </c>
      <c r="E17" s="158" t="str">
        <f>IF('DATA SHEET'!$E$10="Cat 2","N/A","OK")</f>
        <v>OK</v>
      </c>
      <c r="F17" s="158" t="str">
        <f>IF('DATA SHEET'!$E$10="Cat 2","N/A","OK")</f>
        <v>OK</v>
      </c>
      <c r="G17" s="160"/>
      <c r="H17" s="160"/>
      <c r="I17" s="160" t="s">
        <v>194</v>
      </c>
      <c r="J17" s="160" t="str">
        <f t="shared" si="6"/>
        <v>OK</v>
      </c>
      <c r="K17" s="160" t="str">
        <f t="shared" si="6"/>
        <v>OK</v>
      </c>
      <c r="L17" s="160" t="str">
        <f>IF('DATA SHEET'!$B$10="NC-50","N/A","OK")</f>
        <v>OK</v>
      </c>
      <c r="M17" s="160" t="str">
        <f>IF('DATA SHEET'!$B$10="NC-50","N/A","OK")</f>
        <v>OK</v>
      </c>
      <c r="N17" s="160"/>
      <c r="O17" s="160"/>
      <c r="P17" s="160"/>
      <c r="Q17" s="160"/>
      <c r="R17" s="160"/>
      <c r="S17" s="160"/>
      <c r="T17" s="160"/>
      <c r="U17" s="160"/>
      <c r="V17" s="509"/>
      <c r="W17" s="510"/>
      <c r="X17" s="510"/>
      <c r="Y17" s="511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3"/>
      <c r="AL17" s="183"/>
      <c r="AM17" s="162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3"/>
      <c r="BA17" s="163"/>
      <c r="BB17" s="163"/>
      <c r="BC17" s="163"/>
      <c r="BD17" s="163"/>
      <c r="BE17" s="163"/>
      <c r="BF17" s="164"/>
      <c r="BG17" s="165"/>
      <c r="BH17" s="162"/>
      <c r="BI17" s="162"/>
      <c r="BJ17" s="164"/>
      <c r="BK17" s="95"/>
      <c r="BL17" s="182"/>
      <c r="BM17" s="182"/>
      <c r="BN17" s="182"/>
      <c r="BO17" s="182"/>
      <c r="BP17" s="95" t="str">
        <f t="shared" si="42"/>
        <v/>
      </c>
      <c r="BQ17" s="38"/>
      <c r="BR17" s="17">
        <f t="shared" si="7"/>
        <v>0</v>
      </c>
      <c r="BS17" s="17">
        <f t="shared" si="8"/>
        <v>0</v>
      </c>
      <c r="BT17" s="17">
        <f t="shared" si="9"/>
        <v>0</v>
      </c>
      <c r="BU17" s="17">
        <f t="shared" si="10"/>
        <v>0</v>
      </c>
      <c r="BV17" s="17">
        <f t="shared" si="11"/>
        <v>0</v>
      </c>
      <c r="BW17" s="17">
        <f t="shared" si="12"/>
        <v>0</v>
      </c>
      <c r="BX17" s="17">
        <f t="shared" si="13"/>
        <v>0</v>
      </c>
      <c r="BY17" s="17">
        <f t="shared" si="14"/>
        <v>0</v>
      </c>
      <c r="BZ17" s="17">
        <f t="shared" si="15"/>
        <v>0</v>
      </c>
      <c r="CA17" s="17">
        <f t="shared" si="16"/>
        <v>0</v>
      </c>
      <c r="CB17" s="17">
        <f t="shared" si="17"/>
        <v>0</v>
      </c>
      <c r="CC17" s="17">
        <f t="shared" si="18"/>
        <v>0</v>
      </c>
      <c r="CD17" s="17">
        <f t="shared" si="19"/>
        <v>0</v>
      </c>
      <c r="CE17" s="17">
        <f t="shared" si="20"/>
        <v>0</v>
      </c>
      <c r="CF17" s="17">
        <f t="shared" si="21"/>
        <v>0</v>
      </c>
      <c r="CG17" s="17">
        <f t="shared" si="22"/>
        <v>0</v>
      </c>
      <c r="CH17" s="17">
        <f t="shared" si="23"/>
        <v>0</v>
      </c>
      <c r="CI17" s="17">
        <f t="shared" si="24"/>
        <v>0</v>
      </c>
      <c r="CJ17" s="17">
        <f t="shared" si="25"/>
        <v>0</v>
      </c>
      <c r="CK17" s="17">
        <f t="shared" si="26"/>
        <v>0</v>
      </c>
      <c r="CL17" s="17">
        <f t="shared" si="27"/>
        <v>0</v>
      </c>
      <c r="CM17" s="17">
        <f t="shared" si="28"/>
        <v>0</v>
      </c>
      <c r="CN17" s="17">
        <f t="shared" si="29"/>
        <v>0</v>
      </c>
      <c r="CO17" s="17">
        <f t="shared" si="30"/>
        <v>0</v>
      </c>
      <c r="CP17" s="17">
        <f t="shared" si="31"/>
        <v>0</v>
      </c>
      <c r="CQ17" s="17">
        <f t="shared" si="32"/>
        <v>0</v>
      </c>
      <c r="CR17" s="17">
        <f t="shared" si="33"/>
        <v>0</v>
      </c>
      <c r="CS17" s="17">
        <f t="shared" si="34"/>
        <v>0</v>
      </c>
      <c r="CT17" s="17">
        <f t="shared" si="35"/>
        <v>0</v>
      </c>
      <c r="CU17" s="17">
        <f t="shared" si="36"/>
        <v>0</v>
      </c>
      <c r="CV17" s="17">
        <f t="shared" si="37"/>
        <v>0</v>
      </c>
      <c r="CW17" s="17">
        <f t="shared" si="38"/>
        <v>0</v>
      </c>
      <c r="CX17" s="17">
        <f t="shared" si="39"/>
        <v>0</v>
      </c>
      <c r="CY17" s="17">
        <f t="shared" si="40"/>
        <v>0</v>
      </c>
      <c r="CZ17" s="17">
        <f t="shared" si="41"/>
        <v>0</v>
      </c>
    </row>
    <row r="18" spans="2:104" ht="15" customHeight="1" x14ac:dyDescent="0.25">
      <c r="B18" s="156">
        <f t="shared" si="43"/>
        <v>10</v>
      </c>
      <c r="C18" s="158"/>
      <c r="D18" s="157" t="str">
        <f t="shared" si="44"/>
        <v/>
      </c>
      <c r="E18" s="158" t="str">
        <f>IF('DATA SHEET'!$E$10="Cat 2","N/A","OK")</f>
        <v>OK</v>
      </c>
      <c r="F18" s="158" t="str">
        <f>IF('DATA SHEET'!$E$10="Cat 2","N/A","OK")</f>
        <v>OK</v>
      </c>
      <c r="G18" s="160"/>
      <c r="H18" s="160"/>
      <c r="I18" s="160" t="s">
        <v>194</v>
      </c>
      <c r="J18" s="160" t="str">
        <f t="shared" si="6"/>
        <v>OK</v>
      </c>
      <c r="K18" s="160" t="str">
        <f t="shared" si="6"/>
        <v>OK</v>
      </c>
      <c r="L18" s="160" t="str">
        <f>IF('DATA SHEET'!$B$10="NC-50","N/A","OK")</f>
        <v>OK</v>
      </c>
      <c r="M18" s="160" t="str">
        <f>IF('DATA SHEET'!$B$10="NC-50","N/A","OK")</f>
        <v>OK</v>
      </c>
      <c r="N18" s="160"/>
      <c r="O18" s="160"/>
      <c r="P18" s="160"/>
      <c r="Q18" s="160"/>
      <c r="R18" s="160"/>
      <c r="S18" s="160"/>
      <c r="T18" s="160"/>
      <c r="U18" s="160"/>
      <c r="V18" s="509"/>
      <c r="W18" s="510"/>
      <c r="X18" s="510"/>
      <c r="Y18" s="511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3"/>
      <c r="AL18" s="183"/>
      <c r="AM18" s="162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3"/>
      <c r="BA18" s="163"/>
      <c r="BB18" s="163"/>
      <c r="BC18" s="163"/>
      <c r="BD18" s="163"/>
      <c r="BE18" s="163"/>
      <c r="BF18" s="164"/>
      <c r="BG18" s="165"/>
      <c r="BH18" s="162"/>
      <c r="BI18" s="162"/>
      <c r="BJ18" s="164"/>
      <c r="BK18" s="95"/>
      <c r="BL18" s="182"/>
      <c r="BM18" s="182"/>
      <c r="BN18" s="182"/>
      <c r="BO18" s="182"/>
      <c r="BP18" s="95" t="str">
        <f t="shared" si="42"/>
        <v/>
      </c>
      <c r="BQ18" s="38"/>
      <c r="BR18" s="17">
        <f t="shared" si="7"/>
        <v>0</v>
      </c>
      <c r="BS18" s="17">
        <f t="shared" si="8"/>
        <v>0</v>
      </c>
      <c r="BT18" s="17">
        <f t="shared" si="9"/>
        <v>0</v>
      </c>
      <c r="BU18" s="17">
        <f t="shared" si="10"/>
        <v>0</v>
      </c>
      <c r="BV18" s="17">
        <f t="shared" si="11"/>
        <v>0</v>
      </c>
      <c r="BW18" s="17">
        <f t="shared" si="12"/>
        <v>0</v>
      </c>
      <c r="BX18" s="17">
        <f t="shared" si="13"/>
        <v>0</v>
      </c>
      <c r="BY18" s="17">
        <f t="shared" si="14"/>
        <v>0</v>
      </c>
      <c r="BZ18" s="17">
        <f t="shared" si="15"/>
        <v>0</v>
      </c>
      <c r="CA18" s="17">
        <f t="shared" si="16"/>
        <v>0</v>
      </c>
      <c r="CB18" s="17">
        <f t="shared" si="17"/>
        <v>0</v>
      </c>
      <c r="CC18" s="17">
        <f t="shared" si="18"/>
        <v>0</v>
      </c>
      <c r="CD18" s="17">
        <f t="shared" si="19"/>
        <v>0</v>
      </c>
      <c r="CE18" s="17">
        <f t="shared" si="20"/>
        <v>0</v>
      </c>
      <c r="CF18" s="17">
        <f t="shared" si="21"/>
        <v>0</v>
      </c>
      <c r="CG18" s="17">
        <f t="shared" si="22"/>
        <v>0</v>
      </c>
      <c r="CH18" s="17">
        <f t="shared" si="23"/>
        <v>0</v>
      </c>
      <c r="CI18" s="17">
        <f t="shared" si="24"/>
        <v>0</v>
      </c>
      <c r="CJ18" s="17">
        <f t="shared" si="25"/>
        <v>0</v>
      </c>
      <c r="CK18" s="17">
        <f t="shared" si="26"/>
        <v>0</v>
      </c>
      <c r="CL18" s="17">
        <f t="shared" si="27"/>
        <v>0</v>
      </c>
      <c r="CM18" s="17">
        <f t="shared" si="28"/>
        <v>0</v>
      </c>
      <c r="CN18" s="17">
        <f t="shared" si="29"/>
        <v>0</v>
      </c>
      <c r="CO18" s="17">
        <f t="shared" si="30"/>
        <v>0</v>
      </c>
      <c r="CP18" s="17">
        <f t="shared" si="31"/>
        <v>0</v>
      </c>
      <c r="CQ18" s="17">
        <f t="shared" si="32"/>
        <v>0</v>
      </c>
      <c r="CR18" s="17">
        <f t="shared" si="33"/>
        <v>0</v>
      </c>
      <c r="CS18" s="17">
        <f t="shared" si="34"/>
        <v>0</v>
      </c>
      <c r="CT18" s="17">
        <f t="shared" si="35"/>
        <v>0</v>
      </c>
      <c r="CU18" s="17">
        <f t="shared" si="36"/>
        <v>0</v>
      </c>
      <c r="CV18" s="17">
        <f t="shared" si="37"/>
        <v>0</v>
      </c>
      <c r="CW18" s="17">
        <f t="shared" si="38"/>
        <v>0</v>
      </c>
      <c r="CX18" s="17">
        <f t="shared" si="39"/>
        <v>0</v>
      </c>
      <c r="CY18" s="17">
        <f t="shared" si="40"/>
        <v>0</v>
      </c>
      <c r="CZ18" s="17">
        <f t="shared" si="41"/>
        <v>0</v>
      </c>
    </row>
    <row r="19" spans="2:104" ht="15" customHeight="1" x14ac:dyDescent="0.25">
      <c r="B19" s="156">
        <f t="shared" si="43"/>
        <v>11</v>
      </c>
      <c r="C19" s="158"/>
      <c r="D19" s="157" t="str">
        <f t="shared" si="44"/>
        <v/>
      </c>
      <c r="E19" s="158" t="str">
        <f>IF('DATA SHEET'!$E$10="Cat 2","N/A","OK")</f>
        <v>OK</v>
      </c>
      <c r="F19" s="158" t="str">
        <f>IF('DATA SHEET'!$E$10="Cat 2","N/A","OK")</f>
        <v>OK</v>
      </c>
      <c r="G19" s="160"/>
      <c r="H19" s="160"/>
      <c r="I19" s="160" t="s">
        <v>194</v>
      </c>
      <c r="J19" s="160" t="str">
        <f t="shared" si="6"/>
        <v>OK</v>
      </c>
      <c r="K19" s="160" t="str">
        <f t="shared" si="6"/>
        <v>OK</v>
      </c>
      <c r="L19" s="160" t="str">
        <f>IF('DATA SHEET'!$B$10="NC-50","N/A","OK")</f>
        <v>OK</v>
      </c>
      <c r="M19" s="160" t="str">
        <f>IF('DATA SHEET'!$B$10="NC-50","N/A","OK")</f>
        <v>OK</v>
      </c>
      <c r="N19" s="160"/>
      <c r="O19" s="160"/>
      <c r="P19" s="160"/>
      <c r="Q19" s="160"/>
      <c r="R19" s="160"/>
      <c r="S19" s="160"/>
      <c r="T19" s="160"/>
      <c r="U19" s="160"/>
      <c r="V19" s="509"/>
      <c r="W19" s="510"/>
      <c r="X19" s="510"/>
      <c r="Y19" s="511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3"/>
      <c r="AL19" s="183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3"/>
      <c r="BA19" s="163"/>
      <c r="BB19" s="163"/>
      <c r="BC19" s="163"/>
      <c r="BD19" s="163"/>
      <c r="BE19" s="163"/>
      <c r="BF19" s="164"/>
      <c r="BG19" s="165"/>
      <c r="BH19" s="162"/>
      <c r="BI19" s="162"/>
      <c r="BJ19" s="164"/>
      <c r="BK19" s="95"/>
      <c r="BL19" s="182"/>
      <c r="BM19" s="182"/>
      <c r="BN19" s="182"/>
      <c r="BO19" s="182"/>
      <c r="BP19" s="95" t="str">
        <f t="shared" si="42"/>
        <v/>
      </c>
      <c r="BQ19" s="38"/>
      <c r="BR19" s="17">
        <f t="shared" si="7"/>
        <v>0</v>
      </c>
      <c r="BS19" s="17">
        <f t="shared" si="8"/>
        <v>0</v>
      </c>
      <c r="BT19" s="17">
        <f t="shared" si="9"/>
        <v>0</v>
      </c>
      <c r="BU19" s="17">
        <f t="shared" si="10"/>
        <v>0</v>
      </c>
      <c r="BV19" s="17">
        <f t="shared" si="11"/>
        <v>0</v>
      </c>
      <c r="BW19" s="17">
        <f t="shared" si="12"/>
        <v>0</v>
      </c>
      <c r="BX19" s="17">
        <f t="shared" si="13"/>
        <v>0</v>
      </c>
      <c r="BY19" s="17">
        <f t="shared" si="14"/>
        <v>0</v>
      </c>
      <c r="BZ19" s="17">
        <f t="shared" si="15"/>
        <v>0</v>
      </c>
      <c r="CA19" s="17">
        <f t="shared" si="16"/>
        <v>0</v>
      </c>
      <c r="CB19" s="17">
        <f t="shared" si="17"/>
        <v>0</v>
      </c>
      <c r="CC19" s="17">
        <f t="shared" si="18"/>
        <v>0</v>
      </c>
      <c r="CD19" s="17">
        <f t="shared" si="19"/>
        <v>0</v>
      </c>
      <c r="CE19" s="17">
        <f t="shared" si="20"/>
        <v>0</v>
      </c>
      <c r="CF19" s="17">
        <f t="shared" si="21"/>
        <v>0</v>
      </c>
      <c r="CG19" s="17">
        <f t="shared" si="22"/>
        <v>0</v>
      </c>
      <c r="CH19" s="17">
        <f t="shared" si="23"/>
        <v>0</v>
      </c>
      <c r="CI19" s="17">
        <f t="shared" si="24"/>
        <v>0</v>
      </c>
      <c r="CJ19" s="17">
        <f t="shared" si="25"/>
        <v>0</v>
      </c>
      <c r="CK19" s="17">
        <f t="shared" si="26"/>
        <v>0</v>
      </c>
      <c r="CL19" s="17">
        <f t="shared" si="27"/>
        <v>0</v>
      </c>
      <c r="CM19" s="17">
        <f t="shared" si="28"/>
        <v>0</v>
      </c>
      <c r="CN19" s="17">
        <f t="shared" si="29"/>
        <v>0</v>
      </c>
      <c r="CO19" s="17">
        <f t="shared" si="30"/>
        <v>0</v>
      </c>
      <c r="CP19" s="17">
        <f t="shared" si="31"/>
        <v>0</v>
      </c>
      <c r="CQ19" s="17">
        <f t="shared" si="32"/>
        <v>0</v>
      </c>
      <c r="CR19" s="17">
        <f t="shared" si="33"/>
        <v>0</v>
      </c>
      <c r="CS19" s="17">
        <f t="shared" si="34"/>
        <v>0</v>
      </c>
      <c r="CT19" s="17">
        <f t="shared" si="35"/>
        <v>0</v>
      </c>
      <c r="CU19" s="17">
        <f t="shared" si="36"/>
        <v>0</v>
      </c>
      <c r="CV19" s="17">
        <f t="shared" si="37"/>
        <v>0</v>
      </c>
      <c r="CW19" s="17">
        <f t="shared" si="38"/>
        <v>0</v>
      </c>
      <c r="CX19" s="17">
        <f t="shared" si="39"/>
        <v>0</v>
      </c>
      <c r="CY19" s="17">
        <f t="shared" si="40"/>
        <v>0</v>
      </c>
      <c r="CZ19" s="17">
        <f t="shared" si="41"/>
        <v>0</v>
      </c>
    </row>
    <row r="20" spans="2:104" ht="15" customHeight="1" x14ac:dyDescent="0.25">
      <c r="B20" s="156">
        <f t="shared" si="43"/>
        <v>12</v>
      </c>
      <c r="C20" s="158"/>
      <c r="D20" s="157" t="str">
        <f t="shared" si="44"/>
        <v/>
      </c>
      <c r="E20" s="158" t="str">
        <f>IF('DATA SHEET'!$E$10="Cat 2","N/A","OK")</f>
        <v>OK</v>
      </c>
      <c r="F20" s="158" t="str">
        <f>IF('DATA SHEET'!$E$10="Cat 2","N/A","OK")</f>
        <v>OK</v>
      </c>
      <c r="G20" s="160"/>
      <c r="H20" s="160"/>
      <c r="I20" s="160" t="s">
        <v>194</v>
      </c>
      <c r="J20" s="160" t="str">
        <f t="shared" si="6"/>
        <v>OK</v>
      </c>
      <c r="K20" s="160" t="str">
        <f t="shared" si="6"/>
        <v>OK</v>
      </c>
      <c r="L20" s="160" t="str">
        <f>IF('DATA SHEET'!$B$10="NC-50","N/A","OK")</f>
        <v>OK</v>
      </c>
      <c r="M20" s="160" t="str">
        <f>IF('DATA SHEET'!$B$10="NC-50","N/A","OK")</f>
        <v>OK</v>
      </c>
      <c r="N20" s="160"/>
      <c r="O20" s="160"/>
      <c r="P20" s="160"/>
      <c r="Q20" s="160"/>
      <c r="R20" s="160"/>
      <c r="S20" s="160"/>
      <c r="T20" s="160"/>
      <c r="U20" s="160"/>
      <c r="V20" s="509"/>
      <c r="W20" s="510"/>
      <c r="X20" s="510"/>
      <c r="Y20" s="511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3"/>
      <c r="AL20" s="183"/>
      <c r="AM20" s="162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3"/>
      <c r="BA20" s="163"/>
      <c r="BB20" s="163"/>
      <c r="BC20" s="163"/>
      <c r="BD20" s="163"/>
      <c r="BE20" s="163"/>
      <c r="BF20" s="164"/>
      <c r="BG20" s="165"/>
      <c r="BH20" s="162"/>
      <c r="BI20" s="162"/>
      <c r="BJ20" s="164"/>
      <c r="BK20" s="95"/>
      <c r="BL20" s="182"/>
      <c r="BM20" s="182"/>
      <c r="BN20" s="182"/>
      <c r="BO20" s="182"/>
      <c r="BP20" s="95" t="str">
        <f t="shared" si="42"/>
        <v/>
      </c>
      <c r="BQ20" s="38"/>
      <c r="BR20" s="17">
        <f t="shared" si="7"/>
        <v>0</v>
      </c>
      <c r="BS20" s="17">
        <f t="shared" si="8"/>
        <v>0</v>
      </c>
      <c r="BT20" s="17">
        <f t="shared" si="9"/>
        <v>0</v>
      </c>
      <c r="BU20" s="17">
        <f t="shared" si="10"/>
        <v>0</v>
      </c>
      <c r="BV20" s="17">
        <f t="shared" si="11"/>
        <v>0</v>
      </c>
      <c r="BW20" s="17">
        <f t="shared" si="12"/>
        <v>0</v>
      </c>
      <c r="BX20" s="17">
        <f t="shared" si="13"/>
        <v>0</v>
      </c>
      <c r="BY20" s="17">
        <f t="shared" si="14"/>
        <v>0</v>
      </c>
      <c r="BZ20" s="17">
        <f t="shared" si="15"/>
        <v>0</v>
      </c>
      <c r="CA20" s="17">
        <f t="shared" si="16"/>
        <v>0</v>
      </c>
      <c r="CB20" s="17">
        <f t="shared" si="17"/>
        <v>0</v>
      </c>
      <c r="CC20" s="17">
        <f t="shared" si="18"/>
        <v>0</v>
      </c>
      <c r="CD20" s="17">
        <f t="shared" si="19"/>
        <v>0</v>
      </c>
      <c r="CE20" s="17">
        <f t="shared" si="20"/>
        <v>0</v>
      </c>
      <c r="CF20" s="17">
        <f t="shared" si="21"/>
        <v>0</v>
      </c>
      <c r="CG20" s="17">
        <f t="shared" si="22"/>
        <v>0</v>
      </c>
      <c r="CH20" s="17">
        <f t="shared" si="23"/>
        <v>0</v>
      </c>
      <c r="CI20" s="17">
        <f t="shared" si="24"/>
        <v>0</v>
      </c>
      <c r="CJ20" s="17">
        <f t="shared" si="25"/>
        <v>0</v>
      </c>
      <c r="CK20" s="17">
        <f t="shared" si="26"/>
        <v>0</v>
      </c>
      <c r="CL20" s="17">
        <f t="shared" si="27"/>
        <v>0</v>
      </c>
      <c r="CM20" s="17">
        <f t="shared" si="28"/>
        <v>0</v>
      </c>
      <c r="CN20" s="17">
        <f t="shared" si="29"/>
        <v>0</v>
      </c>
      <c r="CO20" s="17">
        <f t="shared" si="30"/>
        <v>0</v>
      </c>
      <c r="CP20" s="17">
        <f t="shared" si="31"/>
        <v>0</v>
      </c>
      <c r="CQ20" s="17">
        <f t="shared" si="32"/>
        <v>0</v>
      </c>
      <c r="CR20" s="17">
        <f t="shared" si="33"/>
        <v>0</v>
      </c>
      <c r="CS20" s="17">
        <f t="shared" si="34"/>
        <v>0</v>
      </c>
      <c r="CT20" s="17">
        <f t="shared" si="35"/>
        <v>0</v>
      </c>
      <c r="CU20" s="17">
        <f t="shared" si="36"/>
        <v>0</v>
      </c>
      <c r="CV20" s="17">
        <f t="shared" si="37"/>
        <v>0</v>
      </c>
      <c r="CW20" s="17">
        <f t="shared" si="38"/>
        <v>0</v>
      </c>
      <c r="CX20" s="17">
        <f t="shared" si="39"/>
        <v>0</v>
      </c>
      <c r="CY20" s="17">
        <f t="shared" si="40"/>
        <v>0</v>
      </c>
      <c r="CZ20" s="17">
        <f t="shared" si="41"/>
        <v>0</v>
      </c>
    </row>
    <row r="21" spans="2:104" ht="15" customHeight="1" x14ac:dyDescent="0.25">
      <c r="B21" s="156">
        <f t="shared" si="43"/>
        <v>13</v>
      </c>
      <c r="C21" s="158"/>
      <c r="D21" s="157" t="str">
        <f t="shared" si="44"/>
        <v/>
      </c>
      <c r="E21" s="158" t="str">
        <f>IF('DATA SHEET'!$E$10="Cat 2","N/A","OK")</f>
        <v>OK</v>
      </c>
      <c r="F21" s="158" t="str">
        <f>IF('DATA SHEET'!$E$10="Cat 2","N/A","OK")</f>
        <v>OK</v>
      </c>
      <c r="G21" s="160"/>
      <c r="H21" s="160"/>
      <c r="I21" s="160" t="s">
        <v>194</v>
      </c>
      <c r="J21" s="160" t="str">
        <f t="shared" si="6"/>
        <v>OK</v>
      </c>
      <c r="K21" s="160" t="str">
        <f t="shared" si="6"/>
        <v>OK</v>
      </c>
      <c r="L21" s="160" t="str">
        <f>IF('DATA SHEET'!$B$10="NC-50","N/A","OK")</f>
        <v>OK</v>
      </c>
      <c r="M21" s="160" t="str">
        <f>IF('DATA SHEET'!$B$10="NC-50","N/A","OK")</f>
        <v>OK</v>
      </c>
      <c r="N21" s="160"/>
      <c r="O21" s="160"/>
      <c r="P21" s="160"/>
      <c r="Q21" s="160"/>
      <c r="R21" s="160"/>
      <c r="S21" s="160"/>
      <c r="T21" s="160"/>
      <c r="U21" s="160"/>
      <c r="V21" s="509"/>
      <c r="W21" s="510"/>
      <c r="X21" s="510"/>
      <c r="Y21" s="511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3"/>
      <c r="AL21" s="183"/>
      <c r="AM21" s="162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3"/>
      <c r="BA21" s="163"/>
      <c r="BB21" s="163"/>
      <c r="BC21" s="163"/>
      <c r="BD21" s="163"/>
      <c r="BE21" s="163"/>
      <c r="BF21" s="164"/>
      <c r="BG21" s="165"/>
      <c r="BH21" s="162"/>
      <c r="BI21" s="162"/>
      <c r="BJ21" s="164"/>
      <c r="BK21" s="95"/>
      <c r="BL21" s="182"/>
      <c r="BM21" s="182"/>
      <c r="BN21" s="182"/>
      <c r="BO21" s="182"/>
      <c r="BP21" s="95" t="str">
        <f t="shared" si="42"/>
        <v/>
      </c>
      <c r="BQ21" s="38"/>
      <c r="BR21" s="17">
        <f t="shared" si="7"/>
        <v>0</v>
      </c>
      <c r="BS21" s="17">
        <f t="shared" si="8"/>
        <v>0</v>
      </c>
      <c r="BT21" s="17">
        <f t="shared" si="9"/>
        <v>0</v>
      </c>
      <c r="BU21" s="17">
        <f t="shared" si="10"/>
        <v>0</v>
      </c>
      <c r="BV21" s="17">
        <f t="shared" si="11"/>
        <v>0</v>
      </c>
      <c r="BW21" s="17">
        <f t="shared" si="12"/>
        <v>0</v>
      </c>
      <c r="BX21" s="17">
        <f t="shared" si="13"/>
        <v>0</v>
      </c>
      <c r="BY21" s="17">
        <f t="shared" si="14"/>
        <v>0</v>
      </c>
      <c r="BZ21" s="17">
        <f t="shared" si="15"/>
        <v>0</v>
      </c>
      <c r="CA21" s="17">
        <f t="shared" si="16"/>
        <v>0</v>
      </c>
      <c r="CB21" s="17">
        <f t="shared" si="17"/>
        <v>0</v>
      </c>
      <c r="CC21" s="17">
        <f t="shared" si="18"/>
        <v>0</v>
      </c>
      <c r="CD21" s="17">
        <f t="shared" si="19"/>
        <v>0</v>
      </c>
      <c r="CE21" s="17">
        <f t="shared" si="20"/>
        <v>0</v>
      </c>
      <c r="CF21" s="17">
        <f t="shared" si="21"/>
        <v>0</v>
      </c>
      <c r="CG21" s="17">
        <f t="shared" si="22"/>
        <v>0</v>
      </c>
      <c r="CH21" s="17">
        <f t="shared" si="23"/>
        <v>0</v>
      </c>
      <c r="CI21" s="17">
        <f t="shared" si="24"/>
        <v>0</v>
      </c>
      <c r="CJ21" s="17">
        <f t="shared" si="25"/>
        <v>0</v>
      </c>
      <c r="CK21" s="17">
        <f t="shared" si="26"/>
        <v>0</v>
      </c>
      <c r="CL21" s="17">
        <f t="shared" si="27"/>
        <v>0</v>
      </c>
      <c r="CM21" s="17">
        <f t="shared" si="28"/>
        <v>0</v>
      </c>
      <c r="CN21" s="17">
        <f t="shared" si="29"/>
        <v>0</v>
      </c>
      <c r="CO21" s="17">
        <f t="shared" si="30"/>
        <v>0</v>
      </c>
      <c r="CP21" s="17">
        <f t="shared" si="31"/>
        <v>0</v>
      </c>
      <c r="CQ21" s="17">
        <f t="shared" si="32"/>
        <v>0</v>
      </c>
      <c r="CR21" s="17">
        <f t="shared" si="33"/>
        <v>0</v>
      </c>
      <c r="CS21" s="17">
        <f t="shared" si="34"/>
        <v>0</v>
      </c>
      <c r="CT21" s="17">
        <f t="shared" si="35"/>
        <v>0</v>
      </c>
      <c r="CU21" s="17">
        <f t="shared" si="36"/>
        <v>0</v>
      </c>
      <c r="CV21" s="17">
        <f t="shared" si="37"/>
        <v>0</v>
      </c>
      <c r="CW21" s="17">
        <f t="shared" si="38"/>
        <v>0</v>
      </c>
      <c r="CX21" s="17">
        <f t="shared" si="39"/>
        <v>0</v>
      </c>
      <c r="CY21" s="17">
        <f t="shared" si="40"/>
        <v>0</v>
      </c>
      <c r="CZ21" s="17">
        <f t="shared" si="41"/>
        <v>0</v>
      </c>
    </row>
    <row r="22" spans="2:104" ht="15" customHeight="1" x14ac:dyDescent="0.25">
      <c r="B22" s="156">
        <f t="shared" si="43"/>
        <v>14</v>
      </c>
      <c r="C22" s="158"/>
      <c r="D22" s="157" t="str">
        <f t="shared" si="44"/>
        <v/>
      </c>
      <c r="E22" s="158" t="str">
        <f>IF('DATA SHEET'!$E$10="Cat 2","N/A","OK")</f>
        <v>OK</v>
      </c>
      <c r="F22" s="158" t="str">
        <f>IF('DATA SHEET'!$E$10="Cat 2","N/A","OK")</f>
        <v>OK</v>
      </c>
      <c r="G22" s="160"/>
      <c r="H22" s="160"/>
      <c r="I22" s="160" t="s">
        <v>194</v>
      </c>
      <c r="J22" s="160" t="str">
        <f t="shared" si="6"/>
        <v>OK</v>
      </c>
      <c r="K22" s="160" t="str">
        <f t="shared" si="6"/>
        <v>OK</v>
      </c>
      <c r="L22" s="160" t="str">
        <f>IF('DATA SHEET'!$B$10="NC-50","N/A","OK")</f>
        <v>OK</v>
      </c>
      <c r="M22" s="160" t="str">
        <f>IF('DATA SHEET'!$B$10="NC-50","N/A","OK")</f>
        <v>OK</v>
      </c>
      <c r="N22" s="160"/>
      <c r="O22" s="160"/>
      <c r="P22" s="160"/>
      <c r="Q22" s="160"/>
      <c r="R22" s="160"/>
      <c r="S22" s="160"/>
      <c r="T22" s="160"/>
      <c r="U22" s="160"/>
      <c r="V22" s="509"/>
      <c r="W22" s="510"/>
      <c r="X22" s="510"/>
      <c r="Y22" s="511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3"/>
      <c r="AL22" s="183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3"/>
      <c r="BA22" s="163"/>
      <c r="BB22" s="163"/>
      <c r="BC22" s="163"/>
      <c r="BD22" s="163"/>
      <c r="BE22" s="163"/>
      <c r="BF22" s="164"/>
      <c r="BG22" s="165"/>
      <c r="BH22" s="162"/>
      <c r="BI22" s="162"/>
      <c r="BJ22" s="164"/>
      <c r="BK22" s="95"/>
      <c r="BL22" s="182"/>
      <c r="BM22" s="182"/>
      <c r="BN22" s="182"/>
      <c r="BO22" s="182"/>
      <c r="BP22" s="95" t="str">
        <f t="shared" si="42"/>
        <v/>
      </c>
      <c r="BQ22" s="38"/>
      <c r="BR22" s="17">
        <f t="shared" si="7"/>
        <v>0</v>
      </c>
      <c r="BS22" s="17">
        <f t="shared" si="8"/>
        <v>0</v>
      </c>
      <c r="BT22" s="17">
        <f t="shared" si="9"/>
        <v>0</v>
      </c>
      <c r="BU22" s="17">
        <f t="shared" si="10"/>
        <v>0</v>
      </c>
      <c r="BV22" s="17">
        <f t="shared" si="11"/>
        <v>0</v>
      </c>
      <c r="BW22" s="17">
        <f t="shared" si="12"/>
        <v>0</v>
      </c>
      <c r="BX22" s="17">
        <f t="shared" si="13"/>
        <v>0</v>
      </c>
      <c r="BY22" s="17">
        <f t="shared" si="14"/>
        <v>0</v>
      </c>
      <c r="BZ22" s="17">
        <f t="shared" si="15"/>
        <v>0</v>
      </c>
      <c r="CA22" s="17">
        <f t="shared" si="16"/>
        <v>0</v>
      </c>
      <c r="CB22" s="17">
        <f t="shared" si="17"/>
        <v>0</v>
      </c>
      <c r="CC22" s="17">
        <f t="shared" si="18"/>
        <v>0</v>
      </c>
      <c r="CD22" s="17">
        <f t="shared" si="19"/>
        <v>0</v>
      </c>
      <c r="CE22" s="17">
        <f t="shared" si="20"/>
        <v>0</v>
      </c>
      <c r="CF22" s="17">
        <f t="shared" si="21"/>
        <v>0</v>
      </c>
      <c r="CG22" s="17">
        <f t="shared" si="22"/>
        <v>0</v>
      </c>
      <c r="CH22" s="17">
        <f t="shared" si="23"/>
        <v>0</v>
      </c>
      <c r="CI22" s="17">
        <f t="shared" si="24"/>
        <v>0</v>
      </c>
      <c r="CJ22" s="17">
        <f t="shared" si="25"/>
        <v>0</v>
      </c>
      <c r="CK22" s="17">
        <f t="shared" si="26"/>
        <v>0</v>
      </c>
      <c r="CL22" s="17">
        <f t="shared" si="27"/>
        <v>0</v>
      </c>
      <c r="CM22" s="17">
        <f t="shared" si="28"/>
        <v>0</v>
      </c>
      <c r="CN22" s="17">
        <f t="shared" si="29"/>
        <v>0</v>
      </c>
      <c r="CO22" s="17">
        <f t="shared" si="30"/>
        <v>0</v>
      </c>
      <c r="CP22" s="17">
        <f t="shared" si="31"/>
        <v>0</v>
      </c>
      <c r="CQ22" s="17">
        <f t="shared" si="32"/>
        <v>0</v>
      </c>
      <c r="CR22" s="17">
        <f t="shared" si="33"/>
        <v>0</v>
      </c>
      <c r="CS22" s="17">
        <f t="shared" si="34"/>
        <v>0</v>
      </c>
      <c r="CT22" s="17">
        <f t="shared" si="35"/>
        <v>0</v>
      </c>
      <c r="CU22" s="17">
        <f t="shared" si="36"/>
        <v>0</v>
      </c>
      <c r="CV22" s="17">
        <f t="shared" si="37"/>
        <v>0</v>
      </c>
      <c r="CW22" s="17">
        <f t="shared" si="38"/>
        <v>0</v>
      </c>
      <c r="CX22" s="17">
        <f t="shared" si="39"/>
        <v>0</v>
      </c>
      <c r="CY22" s="17">
        <f t="shared" si="40"/>
        <v>0</v>
      </c>
      <c r="CZ22" s="17">
        <f t="shared" si="41"/>
        <v>0</v>
      </c>
    </row>
    <row r="23" spans="2:104" ht="15" customHeight="1" x14ac:dyDescent="0.25">
      <c r="B23" s="156">
        <f t="shared" si="43"/>
        <v>15</v>
      </c>
      <c r="C23" s="158"/>
      <c r="D23" s="157" t="str">
        <f t="shared" si="44"/>
        <v/>
      </c>
      <c r="E23" s="158" t="str">
        <f>IF('DATA SHEET'!$E$10="Cat 2","N/A","OK")</f>
        <v>OK</v>
      </c>
      <c r="F23" s="158" t="str">
        <f>IF('DATA SHEET'!$E$10="Cat 2","N/A","OK")</f>
        <v>OK</v>
      </c>
      <c r="G23" s="160"/>
      <c r="H23" s="160"/>
      <c r="I23" s="160" t="s">
        <v>194</v>
      </c>
      <c r="J23" s="160" t="str">
        <f t="shared" si="6"/>
        <v>OK</v>
      </c>
      <c r="K23" s="160" t="str">
        <f t="shared" si="6"/>
        <v>OK</v>
      </c>
      <c r="L23" s="160" t="str">
        <f>IF('DATA SHEET'!$B$10="NC-50","N/A","OK")</f>
        <v>OK</v>
      </c>
      <c r="M23" s="160" t="str">
        <f>IF('DATA SHEET'!$B$10="NC-50","N/A","OK")</f>
        <v>OK</v>
      </c>
      <c r="N23" s="160"/>
      <c r="O23" s="160"/>
      <c r="P23" s="160"/>
      <c r="Q23" s="160"/>
      <c r="R23" s="160"/>
      <c r="S23" s="160"/>
      <c r="T23" s="160"/>
      <c r="U23" s="160"/>
      <c r="V23" s="509"/>
      <c r="W23" s="510"/>
      <c r="X23" s="510"/>
      <c r="Y23" s="511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83"/>
      <c r="AL23" s="183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3"/>
      <c r="BA23" s="163"/>
      <c r="BB23" s="163"/>
      <c r="BC23" s="163"/>
      <c r="BD23" s="163"/>
      <c r="BE23" s="163"/>
      <c r="BF23" s="164"/>
      <c r="BG23" s="165"/>
      <c r="BH23" s="162"/>
      <c r="BI23" s="162"/>
      <c r="BJ23" s="164"/>
      <c r="BK23" s="95"/>
      <c r="BL23" s="182"/>
      <c r="BM23" s="182"/>
      <c r="BN23" s="182"/>
      <c r="BO23" s="182"/>
      <c r="BP23" s="95" t="str">
        <f t="shared" si="42"/>
        <v/>
      </c>
      <c r="BQ23" s="38"/>
      <c r="BR23" s="17">
        <f t="shared" si="7"/>
        <v>0</v>
      </c>
      <c r="BS23" s="17">
        <f t="shared" si="8"/>
        <v>0</v>
      </c>
      <c r="BT23" s="17">
        <f t="shared" si="9"/>
        <v>0</v>
      </c>
      <c r="BU23" s="17">
        <f t="shared" si="10"/>
        <v>0</v>
      </c>
      <c r="BV23" s="17">
        <f t="shared" si="11"/>
        <v>0</v>
      </c>
      <c r="BW23" s="17">
        <f t="shared" si="12"/>
        <v>0</v>
      </c>
      <c r="BX23" s="17">
        <f t="shared" si="13"/>
        <v>0</v>
      </c>
      <c r="BY23" s="17">
        <f t="shared" si="14"/>
        <v>0</v>
      </c>
      <c r="BZ23" s="17">
        <f t="shared" si="15"/>
        <v>0</v>
      </c>
      <c r="CA23" s="17">
        <f t="shared" si="16"/>
        <v>0</v>
      </c>
      <c r="CB23" s="17">
        <f t="shared" si="17"/>
        <v>0</v>
      </c>
      <c r="CC23" s="17">
        <f t="shared" si="18"/>
        <v>0</v>
      </c>
      <c r="CD23" s="17">
        <f t="shared" si="19"/>
        <v>0</v>
      </c>
      <c r="CE23" s="17">
        <f t="shared" si="20"/>
        <v>0</v>
      </c>
      <c r="CF23" s="17">
        <f t="shared" si="21"/>
        <v>0</v>
      </c>
      <c r="CG23" s="17">
        <f t="shared" si="22"/>
        <v>0</v>
      </c>
      <c r="CH23" s="17">
        <f t="shared" si="23"/>
        <v>0</v>
      </c>
      <c r="CI23" s="17">
        <f t="shared" si="24"/>
        <v>0</v>
      </c>
      <c r="CJ23" s="17">
        <f t="shared" si="25"/>
        <v>0</v>
      </c>
      <c r="CK23" s="17">
        <f t="shared" si="26"/>
        <v>0</v>
      </c>
      <c r="CL23" s="17">
        <f t="shared" si="27"/>
        <v>0</v>
      </c>
      <c r="CM23" s="17">
        <f t="shared" si="28"/>
        <v>0</v>
      </c>
      <c r="CN23" s="17">
        <f t="shared" si="29"/>
        <v>0</v>
      </c>
      <c r="CO23" s="17">
        <f t="shared" si="30"/>
        <v>0</v>
      </c>
      <c r="CP23" s="17">
        <f t="shared" si="31"/>
        <v>0</v>
      </c>
      <c r="CQ23" s="17">
        <f t="shared" si="32"/>
        <v>0</v>
      </c>
      <c r="CR23" s="17">
        <f t="shared" si="33"/>
        <v>0</v>
      </c>
      <c r="CS23" s="17">
        <f t="shared" si="34"/>
        <v>0</v>
      </c>
      <c r="CT23" s="17">
        <f t="shared" si="35"/>
        <v>0</v>
      </c>
      <c r="CU23" s="17">
        <f t="shared" si="36"/>
        <v>0</v>
      </c>
      <c r="CV23" s="17">
        <f t="shared" si="37"/>
        <v>0</v>
      </c>
      <c r="CW23" s="17">
        <f t="shared" si="38"/>
        <v>0</v>
      </c>
      <c r="CX23" s="17">
        <f t="shared" si="39"/>
        <v>0</v>
      </c>
      <c r="CY23" s="17">
        <f t="shared" si="40"/>
        <v>0</v>
      </c>
      <c r="CZ23" s="17">
        <f t="shared" si="41"/>
        <v>0</v>
      </c>
    </row>
    <row r="24" spans="2:104" ht="15" customHeight="1" x14ac:dyDescent="0.25">
      <c r="B24" s="156">
        <f t="shared" si="43"/>
        <v>16</v>
      </c>
      <c r="C24" s="158"/>
      <c r="D24" s="157" t="str">
        <f t="shared" si="44"/>
        <v/>
      </c>
      <c r="E24" s="158" t="str">
        <f>IF('DATA SHEET'!$E$10="Cat 2","N/A","OK")</f>
        <v>OK</v>
      </c>
      <c r="F24" s="158" t="str">
        <f>IF('DATA SHEET'!$E$10="Cat 2","N/A","OK")</f>
        <v>OK</v>
      </c>
      <c r="G24" s="160"/>
      <c r="H24" s="160"/>
      <c r="I24" s="160" t="s">
        <v>194</v>
      </c>
      <c r="J24" s="160" t="str">
        <f t="shared" si="6"/>
        <v>OK</v>
      </c>
      <c r="K24" s="160" t="str">
        <f t="shared" si="6"/>
        <v>OK</v>
      </c>
      <c r="L24" s="160" t="str">
        <f>IF('DATA SHEET'!$B$10="NC-50","N/A","OK")</f>
        <v>OK</v>
      </c>
      <c r="M24" s="160" t="str">
        <f>IF('DATA SHEET'!$B$10="NC-50","N/A","OK")</f>
        <v>OK</v>
      </c>
      <c r="N24" s="160"/>
      <c r="O24" s="160"/>
      <c r="P24" s="160"/>
      <c r="Q24" s="160"/>
      <c r="R24" s="160"/>
      <c r="S24" s="160"/>
      <c r="T24" s="160"/>
      <c r="U24" s="160"/>
      <c r="V24" s="509"/>
      <c r="W24" s="510"/>
      <c r="X24" s="510"/>
      <c r="Y24" s="511"/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83"/>
      <c r="AL24" s="183"/>
      <c r="AM24" s="162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3"/>
      <c r="BA24" s="163"/>
      <c r="BB24" s="163"/>
      <c r="BC24" s="163"/>
      <c r="BD24" s="163"/>
      <c r="BE24" s="163"/>
      <c r="BF24" s="164"/>
      <c r="BG24" s="165"/>
      <c r="BH24" s="162"/>
      <c r="BI24" s="162"/>
      <c r="BJ24" s="164"/>
      <c r="BK24" s="95"/>
      <c r="BL24" s="182"/>
      <c r="BM24" s="182"/>
      <c r="BN24" s="182"/>
      <c r="BO24" s="182"/>
      <c r="BP24" s="95" t="str">
        <f t="shared" si="42"/>
        <v/>
      </c>
      <c r="BQ24" s="38"/>
      <c r="BR24" s="17">
        <f t="shared" si="7"/>
        <v>0</v>
      </c>
      <c r="BS24" s="17">
        <f t="shared" si="8"/>
        <v>0</v>
      </c>
      <c r="BT24" s="17">
        <f t="shared" si="9"/>
        <v>0</v>
      </c>
      <c r="BU24" s="17">
        <f t="shared" si="10"/>
        <v>0</v>
      </c>
      <c r="BV24" s="17">
        <f t="shared" si="11"/>
        <v>0</v>
      </c>
      <c r="BW24" s="17">
        <f t="shared" si="12"/>
        <v>0</v>
      </c>
      <c r="BX24" s="17">
        <f t="shared" si="13"/>
        <v>0</v>
      </c>
      <c r="BY24" s="17">
        <f t="shared" si="14"/>
        <v>0</v>
      </c>
      <c r="BZ24" s="17">
        <f t="shared" si="15"/>
        <v>0</v>
      </c>
      <c r="CA24" s="17">
        <f t="shared" si="16"/>
        <v>0</v>
      </c>
      <c r="CB24" s="17">
        <f t="shared" si="17"/>
        <v>0</v>
      </c>
      <c r="CC24" s="17">
        <f t="shared" si="18"/>
        <v>0</v>
      </c>
      <c r="CD24" s="17">
        <f t="shared" si="19"/>
        <v>0</v>
      </c>
      <c r="CE24" s="17">
        <f t="shared" si="20"/>
        <v>0</v>
      </c>
      <c r="CF24" s="17">
        <f t="shared" si="21"/>
        <v>0</v>
      </c>
      <c r="CG24" s="17">
        <f t="shared" si="22"/>
        <v>0</v>
      </c>
      <c r="CH24" s="17">
        <f t="shared" si="23"/>
        <v>0</v>
      </c>
      <c r="CI24" s="17">
        <f t="shared" si="24"/>
        <v>0</v>
      </c>
      <c r="CJ24" s="17">
        <f t="shared" si="25"/>
        <v>0</v>
      </c>
      <c r="CK24" s="17">
        <f t="shared" si="26"/>
        <v>0</v>
      </c>
      <c r="CL24" s="17">
        <f t="shared" si="27"/>
        <v>0</v>
      </c>
      <c r="CM24" s="17">
        <f t="shared" si="28"/>
        <v>0</v>
      </c>
      <c r="CN24" s="17">
        <f t="shared" si="29"/>
        <v>0</v>
      </c>
      <c r="CO24" s="17">
        <f t="shared" si="30"/>
        <v>0</v>
      </c>
      <c r="CP24" s="17">
        <f t="shared" si="31"/>
        <v>0</v>
      </c>
      <c r="CQ24" s="17">
        <f t="shared" si="32"/>
        <v>0</v>
      </c>
      <c r="CR24" s="17">
        <f t="shared" si="33"/>
        <v>0</v>
      </c>
      <c r="CS24" s="17">
        <f t="shared" si="34"/>
        <v>0</v>
      </c>
      <c r="CT24" s="17">
        <f t="shared" si="35"/>
        <v>0</v>
      </c>
      <c r="CU24" s="17">
        <f t="shared" si="36"/>
        <v>0</v>
      </c>
      <c r="CV24" s="17">
        <f t="shared" si="37"/>
        <v>0</v>
      </c>
      <c r="CW24" s="17">
        <f t="shared" si="38"/>
        <v>0</v>
      </c>
      <c r="CX24" s="17">
        <f t="shared" si="39"/>
        <v>0</v>
      </c>
      <c r="CY24" s="17">
        <f t="shared" si="40"/>
        <v>0</v>
      </c>
      <c r="CZ24" s="17">
        <f t="shared" si="41"/>
        <v>0</v>
      </c>
    </row>
    <row r="25" spans="2:104" ht="15" customHeight="1" x14ac:dyDescent="0.25">
      <c r="B25" s="156">
        <f t="shared" si="43"/>
        <v>17</v>
      </c>
      <c r="C25" s="158"/>
      <c r="D25" s="157" t="str">
        <f t="shared" si="44"/>
        <v/>
      </c>
      <c r="E25" s="158" t="str">
        <f>IF('DATA SHEET'!$E$10="Cat 2","N/A","OK")</f>
        <v>OK</v>
      </c>
      <c r="F25" s="158" t="str">
        <f>IF('DATA SHEET'!$E$10="Cat 2","N/A","OK")</f>
        <v>OK</v>
      </c>
      <c r="G25" s="160"/>
      <c r="H25" s="160"/>
      <c r="I25" s="160" t="s">
        <v>194</v>
      </c>
      <c r="J25" s="160" t="str">
        <f t="shared" ref="J25:K88" si="45">IF(AY25="X", "MIN", "OK")</f>
        <v>OK</v>
      </c>
      <c r="K25" s="160" t="str">
        <f t="shared" si="45"/>
        <v>OK</v>
      </c>
      <c r="L25" s="160" t="str">
        <f>IF('DATA SHEET'!$B$10="NC-50","N/A","OK")</f>
        <v>OK</v>
      </c>
      <c r="M25" s="160" t="str">
        <f>IF('DATA SHEET'!$B$10="NC-50","N/A","OK")</f>
        <v>OK</v>
      </c>
      <c r="N25" s="160"/>
      <c r="O25" s="160"/>
      <c r="P25" s="160"/>
      <c r="Q25" s="160"/>
      <c r="R25" s="160"/>
      <c r="S25" s="160"/>
      <c r="T25" s="160"/>
      <c r="U25" s="160"/>
      <c r="V25" s="509"/>
      <c r="W25" s="510"/>
      <c r="X25" s="510"/>
      <c r="Y25" s="511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83"/>
      <c r="AL25" s="183"/>
      <c r="AM25" s="162"/>
      <c r="AN25" s="162"/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3"/>
      <c r="BA25" s="163"/>
      <c r="BB25" s="163"/>
      <c r="BC25" s="163"/>
      <c r="BD25" s="163"/>
      <c r="BE25" s="163"/>
      <c r="BF25" s="164"/>
      <c r="BG25" s="165"/>
      <c r="BH25" s="162"/>
      <c r="BI25" s="162"/>
      <c r="BJ25" s="164"/>
      <c r="BK25" s="95"/>
      <c r="BL25" s="182"/>
      <c r="BM25" s="182"/>
      <c r="BN25" s="182"/>
      <c r="BO25" s="182"/>
      <c r="BP25" s="95" t="str">
        <f t="shared" si="42"/>
        <v/>
      </c>
      <c r="BQ25" s="38"/>
      <c r="BR25" s="17">
        <f t="shared" si="7"/>
        <v>0</v>
      </c>
      <c r="BS25" s="17">
        <f t="shared" si="8"/>
        <v>0</v>
      </c>
      <c r="BT25" s="17">
        <f t="shared" si="9"/>
        <v>0</v>
      </c>
      <c r="BU25" s="17">
        <f t="shared" si="10"/>
        <v>0</v>
      </c>
      <c r="BV25" s="17">
        <f t="shared" si="11"/>
        <v>0</v>
      </c>
      <c r="BW25" s="17">
        <f t="shared" si="12"/>
        <v>0</v>
      </c>
      <c r="BX25" s="17">
        <f t="shared" si="13"/>
        <v>0</v>
      </c>
      <c r="BY25" s="17">
        <f t="shared" si="14"/>
        <v>0</v>
      </c>
      <c r="BZ25" s="17">
        <f t="shared" si="15"/>
        <v>0</v>
      </c>
      <c r="CA25" s="17">
        <f t="shared" si="16"/>
        <v>0</v>
      </c>
      <c r="CB25" s="17">
        <f t="shared" si="17"/>
        <v>0</v>
      </c>
      <c r="CC25" s="17">
        <f t="shared" si="18"/>
        <v>0</v>
      </c>
      <c r="CD25" s="17">
        <f t="shared" si="19"/>
        <v>0</v>
      </c>
      <c r="CE25" s="17">
        <f t="shared" si="20"/>
        <v>0</v>
      </c>
      <c r="CF25" s="17">
        <f t="shared" si="21"/>
        <v>0</v>
      </c>
      <c r="CG25" s="17">
        <f t="shared" si="22"/>
        <v>0</v>
      </c>
      <c r="CH25" s="17">
        <f t="shared" si="23"/>
        <v>0</v>
      </c>
      <c r="CI25" s="17">
        <f t="shared" si="24"/>
        <v>0</v>
      </c>
      <c r="CJ25" s="17">
        <f t="shared" si="25"/>
        <v>0</v>
      </c>
      <c r="CK25" s="17">
        <f t="shared" si="26"/>
        <v>0</v>
      </c>
      <c r="CL25" s="17">
        <f t="shared" si="27"/>
        <v>0</v>
      </c>
      <c r="CM25" s="17">
        <f t="shared" si="28"/>
        <v>0</v>
      </c>
      <c r="CN25" s="17">
        <f t="shared" si="29"/>
        <v>0</v>
      </c>
      <c r="CO25" s="17">
        <f t="shared" si="30"/>
        <v>0</v>
      </c>
      <c r="CP25" s="17">
        <f t="shared" si="31"/>
        <v>0</v>
      </c>
      <c r="CQ25" s="17">
        <f t="shared" si="32"/>
        <v>0</v>
      </c>
      <c r="CR25" s="17">
        <f t="shared" si="33"/>
        <v>0</v>
      </c>
      <c r="CS25" s="17">
        <f t="shared" si="34"/>
        <v>0</v>
      </c>
      <c r="CT25" s="17">
        <f t="shared" si="35"/>
        <v>0</v>
      </c>
      <c r="CU25" s="17">
        <f t="shared" si="36"/>
        <v>0</v>
      </c>
      <c r="CV25" s="17">
        <f t="shared" si="37"/>
        <v>0</v>
      </c>
      <c r="CW25" s="17">
        <f t="shared" si="38"/>
        <v>0</v>
      </c>
      <c r="CX25" s="17">
        <f t="shared" si="39"/>
        <v>0</v>
      </c>
      <c r="CY25" s="17">
        <f t="shared" si="40"/>
        <v>0</v>
      </c>
      <c r="CZ25" s="17">
        <f t="shared" si="41"/>
        <v>0</v>
      </c>
    </row>
    <row r="26" spans="2:104" ht="15" customHeight="1" x14ac:dyDescent="0.25">
      <c r="B26" s="156">
        <f t="shared" si="43"/>
        <v>18</v>
      </c>
      <c r="C26" s="158"/>
      <c r="D26" s="157" t="str">
        <f t="shared" si="44"/>
        <v/>
      </c>
      <c r="E26" s="158" t="str">
        <f>IF('DATA SHEET'!$E$10="Cat 2","N/A","OK")</f>
        <v>OK</v>
      </c>
      <c r="F26" s="158" t="str">
        <f>IF('DATA SHEET'!$E$10="Cat 2","N/A","OK")</f>
        <v>OK</v>
      </c>
      <c r="G26" s="160"/>
      <c r="H26" s="160"/>
      <c r="I26" s="160" t="s">
        <v>194</v>
      </c>
      <c r="J26" s="160" t="str">
        <f t="shared" si="45"/>
        <v>OK</v>
      </c>
      <c r="K26" s="160" t="str">
        <f t="shared" si="45"/>
        <v>OK</v>
      </c>
      <c r="L26" s="160" t="str">
        <f>IF('DATA SHEET'!$B$10="NC-50","N/A","OK")</f>
        <v>OK</v>
      </c>
      <c r="M26" s="160" t="str">
        <f>IF('DATA SHEET'!$B$10="NC-50","N/A","OK")</f>
        <v>OK</v>
      </c>
      <c r="N26" s="160"/>
      <c r="O26" s="160"/>
      <c r="P26" s="160"/>
      <c r="Q26" s="160"/>
      <c r="R26" s="160"/>
      <c r="S26" s="160"/>
      <c r="T26" s="160"/>
      <c r="U26" s="160"/>
      <c r="V26" s="509"/>
      <c r="W26" s="510"/>
      <c r="X26" s="510"/>
      <c r="Y26" s="511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3"/>
      <c r="AL26" s="183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3"/>
      <c r="BA26" s="163"/>
      <c r="BB26" s="163"/>
      <c r="BC26" s="163"/>
      <c r="BD26" s="163"/>
      <c r="BE26" s="163"/>
      <c r="BF26" s="164"/>
      <c r="BG26" s="165"/>
      <c r="BH26" s="162"/>
      <c r="BI26" s="162"/>
      <c r="BJ26" s="164"/>
      <c r="BK26" s="95"/>
      <c r="BL26" s="182"/>
      <c r="BM26" s="182"/>
      <c r="BN26" s="182"/>
      <c r="BO26" s="182"/>
      <c r="BP26" s="95" t="str">
        <f t="shared" si="42"/>
        <v/>
      </c>
      <c r="BQ26" s="38"/>
      <c r="BR26" s="17">
        <f t="shared" si="7"/>
        <v>0</v>
      </c>
      <c r="BS26" s="17">
        <f t="shared" si="8"/>
        <v>0</v>
      </c>
      <c r="BT26" s="17">
        <f t="shared" si="9"/>
        <v>0</v>
      </c>
      <c r="BU26" s="17">
        <f t="shared" si="10"/>
        <v>0</v>
      </c>
      <c r="BV26" s="17">
        <f t="shared" si="11"/>
        <v>0</v>
      </c>
      <c r="BW26" s="17">
        <f t="shared" si="12"/>
        <v>0</v>
      </c>
      <c r="BX26" s="17">
        <f t="shared" si="13"/>
        <v>0</v>
      </c>
      <c r="BY26" s="17">
        <f t="shared" si="14"/>
        <v>0</v>
      </c>
      <c r="BZ26" s="17">
        <f t="shared" si="15"/>
        <v>0</v>
      </c>
      <c r="CA26" s="17">
        <f t="shared" si="16"/>
        <v>0</v>
      </c>
      <c r="CB26" s="17">
        <f t="shared" si="17"/>
        <v>0</v>
      </c>
      <c r="CC26" s="17">
        <f t="shared" si="18"/>
        <v>0</v>
      </c>
      <c r="CD26" s="17">
        <f t="shared" si="19"/>
        <v>0</v>
      </c>
      <c r="CE26" s="17">
        <f t="shared" si="20"/>
        <v>0</v>
      </c>
      <c r="CF26" s="17">
        <f t="shared" si="21"/>
        <v>0</v>
      </c>
      <c r="CG26" s="17">
        <f t="shared" si="22"/>
        <v>0</v>
      </c>
      <c r="CH26" s="17">
        <f t="shared" si="23"/>
        <v>0</v>
      </c>
      <c r="CI26" s="17">
        <f t="shared" si="24"/>
        <v>0</v>
      </c>
      <c r="CJ26" s="17">
        <f t="shared" si="25"/>
        <v>0</v>
      </c>
      <c r="CK26" s="17">
        <f t="shared" si="26"/>
        <v>0</v>
      </c>
      <c r="CL26" s="17">
        <f t="shared" si="27"/>
        <v>0</v>
      </c>
      <c r="CM26" s="17">
        <f t="shared" si="28"/>
        <v>0</v>
      </c>
      <c r="CN26" s="17">
        <f t="shared" si="29"/>
        <v>0</v>
      </c>
      <c r="CO26" s="17">
        <f t="shared" si="30"/>
        <v>0</v>
      </c>
      <c r="CP26" s="17">
        <f t="shared" si="31"/>
        <v>0</v>
      </c>
      <c r="CQ26" s="17">
        <f t="shared" si="32"/>
        <v>0</v>
      </c>
      <c r="CR26" s="17">
        <f t="shared" si="33"/>
        <v>0</v>
      </c>
      <c r="CS26" s="17">
        <f t="shared" si="34"/>
        <v>0</v>
      </c>
      <c r="CT26" s="17">
        <f t="shared" si="35"/>
        <v>0</v>
      </c>
      <c r="CU26" s="17">
        <f t="shared" si="36"/>
        <v>0</v>
      </c>
      <c r="CV26" s="17">
        <f t="shared" si="37"/>
        <v>0</v>
      </c>
      <c r="CW26" s="17">
        <f t="shared" si="38"/>
        <v>0</v>
      </c>
      <c r="CX26" s="17">
        <f t="shared" si="39"/>
        <v>0</v>
      </c>
      <c r="CY26" s="17">
        <f t="shared" si="40"/>
        <v>0</v>
      </c>
      <c r="CZ26" s="17">
        <f t="shared" si="41"/>
        <v>0</v>
      </c>
    </row>
    <row r="27" spans="2:104" ht="15" customHeight="1" x14ac:dyDescent="0.25">
      <c r="B27" s="156">
        <f t="shared" si="43"/>
        <v>19</v>
      </c>
      <c r="C27" s="158"/>
      <c r="D27" s="157" t="str">
        <f t="shared" si="44"/>
        <v/>
      </c>
      <c r="E27" s="158" t="str">
        <f>IF('DATA SHEET'!$E$10="Cat 2","N/A","OK")</f>
        <v>OK</v>
      </c>
      <c r="F27" s="158" t="str">
        <f>IF('DATA SHEET'!$E$10="Cat 2","N/A","OK")</f>
        <v>OK</v>
      </c>
      <c r="G27" s="160"/>
      <c r="H27" s="160"/>
      <c r="I27" s="160" t="s">
        <v>194</v>
      </c>
      <c r="J27" s="160" t="str">
        <f t="shared" si="45"/>
        <v>OK</v>
      </c>
      <c r="K27" s="160" t="str">
        <f t="shared" si="45"/>
        <v>OK</v>
      </c>
      <c r="L27" s="160" t="str">
        <f>IF('DATA SHEET'!$B$10="NC-50","N/A","OK")</f>
        <v>OK</v>
      </c>
      <c r="M27" s="160" t="str">
        <f>IF('DATA SHEET'!$B$10="NC-50","N/A","OK")</f>
        <v>OK</v>
      </c>
      <c r="N27" s="160"/>
      <c r="O27" s="160"/>
      <c r="P27" s="160"/>
      <c r="Q27" s="160"/>
      <c r="R27" s="160"/>
      <c r="S27" s="160"/>
      <c r="T27" s="160"/>
      <c r="U27" s="160"/>
      <c r="V27" s="509"/>
      <c r="W27" s="510"/>
      <c r="X27" s="510"/>
      <c r="Y27" s="511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3"/>
      <c r="AL27" s="183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3"/>
      <c r="BA27" s="163"/>
      <c r="BB27" s="163"/>
      <c r="BC27" s="163"/>
      <c r="BD27" s="163"/>
      <c r="BE27" s="163"/>
      <c r="BF27" s="164"/>
      <c r="BG27" s="165"/>
      <c r="BH27" s="162"/>
      <c r="BI27" s="162"/>
      <c r="BJ27" s="164"/>
      <c r="BK27" s="95"/>
      <c r="BL27" s="182"/>
      <c r="BM27" s="182"/>
      <c r="BN27" s="182"/>
      <c r="BO27" s="182"/>
      <c r="BP27" s="95" t="str">
        <f t="shared" si="42"/>
        <v/>
      </c>
      <c r="BQ27" s="38"/>
      <c r="BR27" s="17">
        <f t="shared" si="7"/>
        <v>0</v>
      </c>
      <c r="BS27" s="17">
        <f t="shared" si="8"/>
        <v>0</v>
      </c>
      <c r="BT27" s="17">
        <f t="shared" si="9"/>
        <v>0</v>
      </c>
      <c r="BU27" s="17">
        <f t="shared" si="10"/>
        <v>0</v>
      </c>
      <c r="BV27" s="17">
        <f t="shared" si="11"/>
        <v>0</v>
      </c>
      <c r="BW27" s="17">
        <f t="shared" si="12"/>
        <v>0</v>
      </c>
      <c r="BX27" s="17">
        <f t="shared" si="13"/>
        <v>0</v>
      </c>
      <c r="BY27" s="17">
        <f t="shared" si="14"/>
        <v>0</v>
      </c>
      <c r="BZ27" s="17">
        <f t="shared" si="15"/>
        <v>0</v>
      </c>
      <c r="CA27" s="17">
        <f t="shared" si="16"/>
        <v>0</v>
      </c>
      <c r="CB27" s="17">
        <f t="shared" si="17"/>
        <v>0</v>
      </c>
      <c r="CC27" s="17">
        <f t="shared" si="18"/>
        <v>0</v>
      </c>
      <c r="CD27" s="17">
        <f t="shared" si="19"/>
        <v>0</v>
      </c>
      <c r="CE27" s="17">
        <f t="shared" si="20"/>
        <v>0</v>
      </c>
      <c r="CF27" s="17">
        <f t="shared" si="21"/>
        <v>0</v>
      </c>
      <c r="CG27" s="17">
        <f t="shared" si="22"/>
        <v>0</v>
      </c>
      <c r="CH27" s="17">
        <f t="shared" si="23"/>
        <v>0</v>
      </c>
      <c r="CI27" s="17">
        <f t="shared" si="24"/>
        <v>0</v>
      </c>
      <c r="CJ27" s="17">
        <f t="shared" si="25"/>
        <v>0</v>
      </c>
      <c r="CK27" s="17">
        <f t="shared" si="26"/>
        <v>0</v>
      </c>
      <c r="CL27" s="17">
        <f t="shared" si="27"/>
        <v>0</v>
      </c>
      <c r="CM27" s="17">
        <f t="shared" si="28"/>
        <v>0</v>
      </c>
      <c r="CN27" s="17">
        <f t="shared" si="29"/>
        <v>0</v>
      </c>
      <c r="CO27" s="17">
        <f t="shared" si="30"/>
        <v>0</v>
      </c>
      <c r="CP27" s="17">
        <f t="shared" si="31"/>
        <v>0</v>
      </c>
      <c r="CQ27" s="17">
        <f t="shared" si="32"/>
        <v>0</v>
      </c>
      <c r="CR27" s="17">
        <f t="shared" si="33"/>
        <v>0</v>
      </c>
      <c r="CS27" s="17">
        <f t="shared" si="34"/>
        <v>0</v>
      </c>
      <c r="CT27" s="17">
        <f t="shared" si="35"/>
        <v>0</v>
      </c>
      <c r="CU27" s="17">
        <f t="shared" si="36"/>
        <v>0</v>
      </c>
      <c r="CV27" s="17">
        <f t="shared" si="37"/>
        <v>0</v>
      </c>
      <c r="CW27" s="17">
        <f t="shared" si="38"/>
        <v>0</v>
      </c>
      <c r="CX27" s="17">
        <f t="shared" si="39"/>
        <v>0</v>
      </c>
      <c r="CY27" s="17">
        <f t="shared" si="40"/>
        <v>0</v>
      </c>
      <c r="CZ27" s="17">
        <f t="shared" si="41"/>
        <v>0</v>
      </c>
    </row>
    <row r="28" spans="2:104" ht="15" customHeight="1" x14ac:dyDescent="0.25">
      <c r="B28" s="156">
        <f t="shared" si="43"/>
        <v>20</v>
      </c>
      <c r="C28" s="158"/>
      <c r="D28" s="157" t="str">
        <f t="shared" si="44"/>
        <v/>
      </c>
      <c r="E28" s="158" t="str">
        <f>IF('DATA SHEET'!$E$10="Cat 2","N/A","OK")</f>
        <v>OK</v>
      </c>
      <c r="F28" s="158" t="str">
        <f>IF('DATA SHEET'!$E$10="Cat 2","N/A","OK")</f>
        <v>OK</v>
      </c>
      <c r="G28" s="160"/>
      <c r="H28" s="160"/>
      <c r="I28" s="160" t="s">
        <v>194</v>
      </c>
      <c r="J28" s="160" t="str">
        <f t="shared" si="45"/>
        <v>OK</v>
      </c>
      <c r="K28" s="160" t="str">
        <f t="shared" si="45"/>
        <v>OK</v>
      </c>
      <c r="L28" s="160" t="str">
        <f>IF('DATA SHEET'!$B$10="NC-50","N/A","OK")</f>
        <v>OK</v>
      </c>
      <c r="M28" s="160" t="str">
        <f>IF('DATA SHEET'!$B$10="NC-50","N/A","OK")</f>
        <v>OK</v>
      </c>
      <c r="N28" s="160"/>
      <c r="O28" s="160"/>
      <c r="P28" s="160"/>
      <c r="Q28" s="160"/>
      <c r="R28" s="160"/>
      <c r="S28" s="160"/>
      <c r="T28" s="160"/>
      <c r="U28" s="160"/>
      <c r="V28" s="509"/>
      <c r="W28" s="510"/>
      <c r="X28" s="510"/>
      <c r="Y28" s="511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3"/>
      <c r="AL28" s="183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3"/>
      <c r="BA28" s="163"/>
      <c r="BB28" s="163"/>
      <c r="BC28" s="163"/>
      <c r="BD28" s="163"/>
      <c r="BE28" s="163"/>
      <c r="BF28" s="164"/>
      <c r="BG28" s="165"/>
      <c r="BH28" s="162"/>
      <c r="BI28" s="162"/>
      <c r="BJ28" s="164"/>
      <c r="BK28" s="95"/>
      <c r="BL28" s="182"/>
      <c r="BM28" s="182"/>
      <c r="BN28" s="182"/>
      <c r="BO28" s="182"/>
      <c r="BP28" s="95" t="str">
        <f t="shared" si="42"/>
        <v/>
      </c>
      <c r="BQ28" s="38"/>
      <c r="BR28" s="17">
        <f t="shared" si="7"/>
        <v>0</v>
      </c>
      <c r="BS28" s="17">
        <f t="shared" si="8"/>
        <v>0</v>
      </c>
      <c r="BT28" s="17">
        <f t="shared" si="9"/>
        <v>0</v>
      </c>
      <c r="BU28" s="17">
        <f t="shared" si="10"/>
        <v>0</v>
      </c>
      <c r="BV28" s="17">
        <f t="shared" si="11"/>
        <v>0</v>
      </c>
      <c r="BW28" s="17">
        <f t="shared" si="12"/>
        <v>0</v>
      </c>
      <c r="BX28" s="17">
        <f t="shared" si="13"/>
        <v>0</v>
      </c>
      <c r="BY28" s="17">
        <f t="shared" si="14"/>
        <v>0</v>
      </c>
      <c r="BZ28" s="17">
        <f t="shared" si="15"/>
        <v>0</v>
      </c>
      <c r="CA28" s="17">
        <f t="shared" si="16"/>
        <v>0</v>
      </c>
      <c r="CB28" s="17">
        <f t="shared" si="17"/>
        <v>0</v>
      </c>
      <c r="CC28" s="17">
        <f t="shared" si="18"/>
        <v>0</v>
      </c>
      <c r="CD28" s="17">
        <f t="shared" si="19"/>
        <v>0</v>
      </c>
      <c r="CE28" s="17">
        <f t="shared" si="20"/>
        <v>0</v>
      </c>
      <c r="CF28" s="17">
        <f t="shared" si="21"/>
        <v>0</v>
      </c>
      <c r="CG28" s="17">
        <f t="shared" si="22"/>
        <v>0</v>
      </c>
      <c r="CH28" s="17">
        <f t="shared" si="23"/>
        <v>0</v>
      </c>
      <c r="CI28" s="17">
        <f t="shared" si="24"/>
        <v>0</v>
      </c>
      <c r="CJ28" s="17">
        <f t="shared" si="25"/>
        <v>0</v>
      </c>
      <c r="CK28" s="17">
        <f t="shared" si="26"/>
        <v>0</v>
      </c>
      <c r="CL28" s="17">
        <f t="shared" si="27"/>
        <v>0</v>
      </c>
      <c r="CM28" s="17">
        <f t="shared" si="28"/>
        <v>0</v>
      </c>
      <c r="CN28" s="17">
        <f t="shared" si="29"/>
        <v>0</v>
      </c>
      <c r="CO28" s="17">
        <f t="shared" si="30"/>
        <v>0</v>
      </c>
      <c r="CP28" s="17">
        <f t="shared" si="31"/>
        <v>0</v>
      </c>
      <c r="CQ28" s="17">
        <f t="shared" si="32"/>
        <v>0</v>
      </c>
      <c r="CR28" s="17">
        <f t="shared" si="33"/>
        <v>0</v>
      </c>
      <c r="CS28" s="17">
        <f t="shared" si="34"/>
        <v>0</v>
      </c>
      <c r="CT28" s="17">
        <f t="shared" si="35"/>
        <v>0</v>
      </c>
      <c r="CU28" s="17">
        <f t="shared" si="36"/>
        <v>0</v>
      </c>
      <c r="CV28" s="17">
        <f t="shared" si="37"/>
        <v>0</v>
      </c>
      <c r="CW28" s="17">
        <f t="shared" si="38"/>
        <v>0</v>
      </c>
      <c r="CX28" s="17">
        <f t="shared" si="39"/>
        <v>0</v>
      </c>
      <c r="CY28" s="17">
        <f t="shared" si="40"/>
        <v>0</v>
      </c>
      <c r="CZ28" s="17">
        <f t="shared" si="41"/>
        <v>0</v>
      </c>
    </row>
    <row r="29" spans="2:104" ht="15" customHeight="1" x14ac:dyDescent="0.25">
      <c r="B29" s="156">
        <f t="shared" si="43"/>
        <v>21</v>
      </c>
      <c r="C29" s="158"/>
      <c r="D29" s="157" t="str">
        <f t="shared" si="44"/>
        <v/>
      </c>
      <c r="E29" s="158" t="str">
        <f>IF('DATA SHEET'!$E$10="Cat 2","N/A","OK")</f>
        <v>OK</v>
      </c>
      <c r="F29" s="158" t="str">
        <f>IF('DATA SHEET'!$E$10="Cat 2","N/A","OK")</f>
        <v>OK</v>
      </c>
      <c r="G29" s="160"/>
      <c r="H29" s="160"/>
      <c r="I29" s="160" t="s">
        <v>194</v>
      </c>
      <c r="J29" s="160" t="str">
        <f t="shared" si="45"/>
        <v>OK</v>
      </c>
      <c r="K29" s="160" t="str">
        <f t="shared" si="45"/>
        <v>OK</v>
      </c>
      <c r="L29" s="160" t="str">
        <f>IF('DATA SHEET'!$B$10="NC-50","N/A","OK")</f>
        <v>OK</v>
      </c>
      <c r="M29" s="160" t="str">
        <f>IF('DATA SHEET'!$B$10="NC-50","N/A","OK")</f>
        <v>OK</v>
      </c>
      <c r="N29" s="160"/>
      <c r="O29" s="160"/>
      <c r="P29" s="160"/>
      <c r="Q29" s="160"/>
      <c r="R29" s="160"/>
      <c r="S29" s="160"/>
      <c r="T29" s="160"/>
      <c r="U29" s="160"/>
      <c r="V29" s="509"/>
      <c r="W29" s="510"/>
      <c r="X29" s="510"/>
      <c r="Y29" s="511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3"/>
      <c r="AL29" s="183"/>
      <c r="AM29" s="162"/>
      <c r="AN29" s="162"/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3"/>
      <c r="BA29" s="163"/>
      <c r="BB29" s="163"/>
      <c r="BC29" s="163"/>
      <c r="BD29" s="163"/>
      <c r="BE29" s="163"/>
      <c r="BF29" s="164"/>
      <c r="BG29" s="165"/>
      <c r="BH29" s="162"/>
      <c r="BI29" s="162"/>
      <c r="BJ29" s="164"/>
      <c r="BK29" s="95"/>
      <c r="BL29" s="182"/>
      <c r="BM29" s="182"/>
      <c r="BN29" s="182"/>
      <c r="BO29" s="182"/>
      <c r="BP29" s="95" t="str">
        <f t="shared" si="42"/>
        <v/>
      </c>
      <c r="BQ29" s="38"/>
      <c r="BR29" s="17">
        <f t="shared" si="7"/>
        <v>0</v>
      </c>
      <c r="BS29" s="17">
        <f t="shared" si="8"/>
        <v>0</v>
      </c>
      <c r="BT29" s="17">
        <f t="shared" si="9"/>
        <v>0</v>
      </c>
      <c r="BU29" s="17">
        <f t="shared" si="10"/>
        <v>0</v>
      </c>
      <c r="BV29" s="17">
        <f t="shared" si="11"/>
        <v>0</v>
      </c>
      <c r="BW29" s="17">
        <f t="shared" si="12"/>
        <v>0</v>
      </c>
      <c r="BX29" s="17">
        <f t="shared" si="13"/>
        <v>0</v>
      </c>
      <c r="BY29" s="17">
        <f t="shared" si="14"/>
        <v>0</v>
      </c>
      <c r="BZ29" s="17">
        <f t="shared" si="15"/>
        <v>0</v>
      </c>
      <c r="CA29" s="17">
        <f t="shared" si="16"/>
        <v>0</v>
      </c>
      <c r="CB29" s="17">
        <f t="shared" si="17"/>
        <v>0</v>
      </c>
      <c r="CC29" s="17">
        <f t="shared" si="18"/>
        <v>0</v>
      </c>
      <c r="CD29" s="17">
        <f t="shared" si="19"/>
        <v>0</v>
      </c>
      <c r="CE29" s="17">
        <f t="shared" si="20"/>
        <v>0</v>
      </c>
      <c r="CF29" s="17">
        <f t="shared" si="21"/>
        <v>0</v>
      </c>
      <c r="CG29" s="17">
        <f t="shared" si="22"/>
        <v>0</v>
      </c>
      <c r="CH29" s="17">
        <f t="shared" si="23"/>
        <v>0</v>
      </c>
      <c r="CI29" s="17">
        <f t="shared" si="24"/>
        <v>0</v>
      </c>
      <c r="CJ29" s="17">
        <f t="shared" si="25"/>
        <v>0</v>
      </c>
      <c r="CK29" s="17">
        <f t="shared" si="26"/>
        <v>0</v>
      </c>
      <c r="CL29" s="17">
        <f t="shared" si="27"/>
        <v>0</v>
      </c>
      <c r="CM29" s="17">
        <f t="shared" si="28"/>
        <v>0</v>
      </c>
      <c r="CN29" s="17">
        <f t="shared" si="29"/>
        <v>0</v>
      </c>
      <c r="CO29" s="17">
        <f t="shared" si="30"/>
        <v>0</v>
      </c>
      <c r="CP29" s="17">
        <f t="shared" si="31"/>
        <v>0</v>
      </c>
      <c r="CQ29" s="17">
        <f t="shared" si="32"/>
        <v>0</v>
      </c>
      <c r="CR29" s="17">
        <f t="shared" si="33"/>
        <v>0</v>
      </c>
      <c r="CS29" s="17">
        <f t="shared" si="34"/>
        <v>0</v>
      </c>
      <c r="CT29" s="17">
        <f t="shared" si="35"/>
        <v>0</v>
      </c>
      <c r="CU29" s="17">
        <f t="shared" si="36"/>
        <v>0</v>
      </c>
      <c r="CV29" s="17">
        <f t="shared" si="37"/>
        <v>0</v>
      </c>
      <c r="CW29" s="17">
        <f t="shared" si="38"/>
        <v>0</v>
      </c>
      <c r="CX29" s="17">
        <f t="shared" si="39"/>
        <v>0</v>
      </c>
      <c r="CY29" s="17">
        <f t="shared" si="40"/>
        <v>0</v>
      </c>
      <c r="CZ29" s="17">
        <f t="shared" si="41"/>
        <v>0</v>
      </c>
    </row>
    <row r="30" spans="2:104" ht="15" customHeight="1" x14ac:dyDescent="0.25">
      <c r="B30" s="156">
        <f t="shared" si="43"/>
        <v>22</v>
      </c>
      <c r="C30" s="158"/>
      <c r="D30" s="157" t="str">
        <f t="shared" si="44"/>
        <v/>
      </c>
      <c r="E30" s="158" t="str">
        <f>IF('DATA SHEET'!$E$10="Cat 2","N/A","OK")</f>
        <v>OK</v>
      </c>
      <c r="F30" s="158" t="str">
        <f>IF('DATA SHEET'!$E$10="Cat 2","N/A","OK")</f>
        <v>OK</v>
      </c>
      <c r="G30" s="160"/>
      <c r="H30" s="160"/>
      <c r="I30" s="160" t="s">
        <v>194</v>
      </c>
      <c r="J30" s="160" t="str">
        <f t="shared" si="45"/>
        <v>OK</v>
      </c>
      <c r="K30" s="160" t="str">
        <f t="shared" si="45"/>
        <v>OK</v>
      </c>
      <c r="L30" s="160" t="str">
        <f>IF('DATA SHEET'!$B$10="NC-50","N/A","OK")</f>
        <v>OK</v>
      </c>
      <c r="M30" s="160" t="str">
        <f>IF('DATA SHEET'!$B$10="NC-50","N/A","OK")</f>
        <v>OK</v>
      </c>
      <c r="N30" s="160"/>
      <c r="O30" s="160"/>
      <c r="P30" s="160"/>
      <c r="Q30" s="160"/>
      <c r="R30" s="160"/>
      <c r="S30" s="160"/>
      <c r="T30" s="160"/>
      <c r="U30" s="160"/>
      <c r="V30" s="509"/>
      <c r="W30" s="510"/>
      <c r="X30" s="510"/>
      <c r="Y30" s="511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3"/>
      <c r="AL30" s="183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3"/>
      <c r="BA30" s="163"/>
      <c r="BB30" s="163"/>
      <c r="BC30" s="163"/>
      <c r="BD30" s="163"/>
      <c r="BE30" s="163"/>
      <c r="BF30" s="164"/>
      <c r="BG30" s="165"/>
      <c r="BH30" s="162"/>
      <c r="BI30" s="162"/>
      <c r="BJ30" s="164"/>
      <c r="BK30" s="95"/>
      <c r="BL30" s="182"/>
      <c r="BM30" s="182"/>
      <c r="BN30" s="182"/>
      <c r="BO30" s="182"/>
      <c r="BP30" s="95" t="str">
        <f t="shared" si="42"/>
        <v/>
      </c>
      <c r="BQ30" s="38"/>
      <c r="BR30" s="17">
        <f t="shared" si="7"/>
        <v>0</v>
      </c>
      <c r="BS30" s="17">
        <f t="shared" si="8"/>
        <v>0</v>
      </c>
      <c r="BT30" s="17">
        <f t="shared" si="9"/>
        <v>0</v>
      </c>
      <c r="BU30" s="17">
        <f t="shared" si="10"/>
        <v>0</v>
      </c>
      <c r="BV30" s="17">
        <f t="shared" si="11"/>
        <v>0</v>
      </c>
      <c r="BW30" s="17">
        <f t="shared" si="12"/>
        <v>0</v>
      </c>
      <c r="BX30" s="17">
        <f t="shared" si="13"/>
        <v>0</v>
      </c>
      <c r="BY30" s="17">
        <f t="shared" si="14"/>
        <v>0</v>
      </c>
      <c r="BZ30" s="17">
        <f t="shared" si="15"/>
        <v>0</v>
      </c>
      <c r="CA30" s="17">
        <f t="shared" si="16"/>
        <v>0</v>
      </c>
      <c r="CB30" s="17">
        <f t="shared" si="17"/>
        <v>0</v>
      </c>
      <c r="CC30" s="17">
        <f t="shared" si="18"/>
        <v>0</v>
      </c>
      <c r="CD30" s="17">
        <f t="shared" si="19"/>
        <v>0</v>
      </c>
      <c r="CE30" s="17">
        <f t="shared" si="20"/>
        <v>0</v>
      </c>
      <c r="CF30" s="17">
        <f t="shared" si="21"/>
        <v>0</v>
      </c>
      <c r="CG30" s="17">
        <f t="shared" si="22"/>
        <v>0</v>
      </c>
      <c r="CH30" s="17">
        <f t="shared" si="23"/>
        <v>0</v>
      </c>
      <c r="CI30" s="17">
        <f t="shared" si="24"/>
        <v>0</v>
      </c>
      <c r="CJ30" s="17">
        <f t="shared" si="25"/>
        <v>0</v>
      </c>
      <c r="CK30" s="17">
        <f t="shared" si="26"/>
        <v>0</v>
      </c>
      <c r="CL30" s="17">
        <f t="shared" si="27"/>
        <v>0</v>
      </c>
      <c r="CM30" s="17">
        <f t="shared" si="28"/>
        <v>0</v>
      </c>
      <c r="CN30" s="17">
        <f t="shared" si="29"/>
        <v>0</v>
      </c>
      <c r="CO30" s="17">
        <f t="shared" si="30"/>
        <v>0</v>
      </c>
      <c r="CP30" s="17">
        <f t="shared" si="31"/>
        <v>0</v>
      </c>
      <c r="CQ30" s="17">
        <f t="shared" si="32"/>
        <v>0</v>
      </c>
      <c r="CR30" s="17">
        <f t="shared" si="33"/>
        <v>0</v>
      </c>
      <c r="CS30" s="17">
        <f t="shared" si="34"/>
        <v>0</v>
      </c>
      <c r="CT30" s="17">
        <f t="shared" si="35"/>
        <v>0</v>
      </c>
      <c r="CU30" s="17">
        <f t="shared" si="36"/>
        <v>0</v>
      </c>
      <c r="CV30" s="17">
        <f t="shared" si="37"/>
        <v>0</v>
      </c>
      <c r="CW30" s="17">
        <f t="shared" si="38"/>
        <v>0</v>
      </c>
      <c r="CX30" s="17">
        <f t="shared" si="39"/>
        <v>0</v>
      </c>
      <c r="CY30" s="17">
        <f t="shared" si="40"/>
        <v>0</v>
      </c>
      <c r="CZ30" s="17">
        <f t="shared" si="41"/>
        <v>0</v>
      </c>
    </row>
    <row r="31" spans="2:104" ht="15" customHeight="1" x14ac:dyDescent="0.25">
      <c r="B31" s="156">
        <f t="shared" si="43"/>
        <v>23</v>
      </c>
      <c r="C31" s="158"/>
      <c r="D31" s="157" t="str">
        <f t="shared" si="44"/>
        <v/>
      </c>
      <c r="E31" s="158" t="str">
        <f>IF('DATA SHEET'!$E$10="Cat 2","N/A","OK")</f>
        <v>OK</v>
      </c>
      <c r="F31" s="158" t="str">
        <f>IF('DATA SHEET'!$E$10="Cat 2","N/A","OK")</f>
        <v>OK</v>
      </c>
      <c r="G31" s="160"/>
      <c r="H31" s="160"/>
      <c r="I31" s="160" t="s">
        <v>194</v>
      </c>
      <c r="J31" s="160" t="str">
        <f t="shared" si="45"/>
        <v>OK</v>
      </c>
      <c r="K31" s="160" t="str">
        <f t="shared" si="45"/>
        <v>OK</v>
      </c>
      <c r="L31" s="160" t="str">
        <f>IF('DATA SHEET'!$B$10="NC-50","N/A","OK")</f>
        <v>OK</v>
      </c>
      <c r="M31" s="160" t="str">
        <f>IF('DATA SHEET'!$B$10="NC-50","N/A","OK")</f>
        <v>OK</v>
      </c>
      <c r="N31" s="160"/>
      <c r="O31" s="160"/>
      <c r="P31" s="160"/>
      <c r="Q31" s="160"/>
      <c r="R31" s="160"/>
      <c r="S31" s="160"/>
      <c r="T31" s="160"/>
      <c r="U31" s="160"/>
      <c r="V31" s="509"/>
      <c r="W31" s="510"/>
      <c r="X31" s="510"/>
      <c r="Y31" s="511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3"/>
      <c r="AL31" s="183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3"/>
      <c r="BA31" s="163"/>
      <c r="BB31" s="163"/>
      <c r="BC31" s="163"/>
      <c r="BD31" s="163"/>
      <c r="BE31" s="163"/>
      <c r="BF31" s="164"/>
      <c r="BG31" s="165"/>
      <c r="BH31" s="162"/>
      <c r="BI31" s="162"/>
      <c r="BJ31" s="164"/>
      <c r="BK31" s="95"/>
      <c r="BL31" s="182"/>
      <c r="BM31" s="182"/>
      <c r="BN31" s="182"/>
      <c r="BO31" s="182"/>
      <c r="BP31" s="95" t="str">
        <f t="shared" si="42"/>
        <v/>
      </c>
      <c r="BQ31" s="38"/>
      <c r="BR31" s="17">
        <f t="shared" si="7"/>
        <v>0</v>
      </c>
      <c r="BS31" s="17">
        <f t="shared" si="8"/>
        <v>0</v>
      </c>
      <c r="BT31" s="17">
        <f t="shared" si="9"/>
        <v>0</v>
      </c>
      <c r="BU31" s="17">
        <f t="shared" si="10"/>
        <v>0</v>
      </c>
      <c r="BV31" s="17">
        <f t="shared" si="11"/>
        <v>0</v>
      </c>
      <c r="BW31" s="17">
        <f t="shared" si="12"/>
        <v>0</v>
      </c>
      <c r="BX31" s="17">
        <f t="shared" si="13"/>
        <v>0</v>
      </c>
      <c r="BY31" s="17">
        <f t="shared" si="14"/>
        <v>0</v>
      </c>
      <c r="BZ31" s="17">
        <f t="shared" si="15"/>
        <v>0</v>
      </c>
      <c r="CA31" s="17">
        <f t="shared" si="16"/>
        <v>0</v>
      </c>
      <c r="CB31" s="17">
        <f t="shared" si="17"/>
        <v>0</v>
      </c>
      <c r="CC31" s="17">
        <f t="shared" si="18"/>
        <v>0</v>
      </c>
      <c r="CD31" s="17">
        <f t="shared" si="19"/>
        <v>0</v>
      </c>
      <c r="CE31" s="17">
        <f t="shared" si="20"/>
        <v>0</v>
      </c>
      <c r="CF31" s="17">
        <f t="shared" si="21"/>
        <v>0</v>
      </c>
      <c r="CG31" s="17">
        <f t="shared" si="22"/>
        <v>0</v>
      </c>
      <c r="CH31" s="17">
        <f t="shared" si="23"/>
        <v>0</v>
      </c>
      <c r="CI31" s="17">
        <f t="shared" si="24"/>
        <v>0</v>
      </c>
      <c r="CJ31" s="17">
        <f t="shared" si="25"/>
        <v>0</v>
      </c>
      <c r="CK31" s="17">
        <f t="shared" si="26"/>
        <v>0</v>
      </c>
      <c r="CL31" s="17">
        <f t="shared" si="27"/>
        <v>0</v>
      </c>
      <c r="CM31" s="17">
        <f t="shared" si="28"/>
        <v>0</v>
      </c>
      <c r="CN31" s="17">
        <f t="shared" si="29"/>
        <v>0</v>
      </c>
      <c r="CO31" s="17">
        <f t="shared" si="30"/>
        <v>0</v>
      </c>
      <c r="CP31" s="17">
        <f t="shared" si="31"/>
        <v>0</v>
      </c>
      <c r="CQ31" s="17">
        <f t="shared" si="32"/>
        <v>0</v>
      </c>
      <c r="CR31" s="17">
        <f t="shared" si="33"/>
        <v>0</v>
      </c>
      <c r="CS31" s="17">
        <f t="shared" si="34"/>
        <v>0</v>
      </c>
      <c r="CT31" s="17">
        <f t="shared" si="35"/>
        <v>0</v>
      </c>
      <c r="CU31" s="17">
        <f t="shared" si="36"/>
        <v>0</v>
      </c>
      <c r="CV31" s="17">
        <f t="shared" si="37"/>
        <v>0</v>
      </c>
      <c r="CW31" s="17">
        <f t="shared" si="38"/>
        <v>0</v>
      </c>
      <c r="CX31" s="17">
        <f t="shared" si="39"/>
        <v>0</v>
      </c>
      <c r="CY31" s="17">
        <f t="shared" si="40"/>
        <v>0</v>
      </c>
      <c r="CZ31" s="17">
        <f t="shared" si="41"/>
        <v>0</v>
      </c>
    </row>
    <row r="32" spans="2:104" ht="15" customHeight="1" x14ac:dyDescent="0.25">
      <c r="B32" s="156">
        <f t="shared" si="43"/>
        <v>24</v>
      </c>
      <c r="C32" s="158"/>
      <c r="D32" s="157" t="str">
        <f t="shared" si="44"/>
        <v/>
      </c>
      <c r="E32" s="158" t="str">
        <f>IF('DATA SHEET'!$E$10="Cat 2","N/A","OK")</f>
        <v>OK</v>
      </c>
      <c r="F32" s="158" t="str">
        <f>IF('DATA SHEET'!$E$10="Cat 2","N/A","OK")</f>
        <v>OK</v>
      </c>
      <c r="G32" s="160"/>
      <c r="H32" s="160"/>
      <c r="I32" s="160" t="s">
        <v>194</v>
      </c>
      <c r="J32" s="160" t="str">
        <f t="shared" si="45"/>
        <v>OK</v>
      </c>
      <c r="K32" s="160" t="str">
        <f t="shared" si="45"/>
        <v>OK</v>
      </c>
      <c r="L32" s="160" t="str">
        <f>IF('DATA SHEET'!$B$10="NC-50","N/A","OK")</f>
        <v>OK</v>
      </c>
      <c r="M32" s="160" t="str">
        <f>IF('DATA SHEET'!$B$10="NC-50","N/A","OK")</f>
        <v>OK</v>
      </c>
      <c r="N32" s="160"/>
      <c r="O32" s="160"/>
      <c r="P32" s="160"/>
      <c r="Q32" s="160"/>
      <c r="R32" s="160"/>
      <c r="S32" s="160"/>
      <c r="T32" s="160"/>
      <c r="U32" s="160"/>
      <c r="V32" s="509"/>
      <c r="W32" s="510"/>
      <c r="X32" s="510"/>
      <c r="Y32" s="511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3"/>
      <c r="AL32" s="183"/>
      <c r="AM32" s="162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3"/>
      <c r="BA32" s="163"/>
      <c r="BB32" s="163"/>
      <c r="BC32" s="163"/>
      <c r="BD32" s="163"/>
      <c r="BE32" s="163"/>
      <c r="BF32" s="164"/>
      <c r="BG32" s="165"/>
      <c r="BH32" s="162"/>
      <c r="BI32" s="162"/>
      <c r="BJ32" s="164"/>
      <c r="BK32" s="95"/>
      <c r="BL32" s="182"/>
      <c r="BM32" s="182"/>
      <c r="BN32" s="182"/>
      <c r="BO32" s="182"/>
      <c r="BP32" s="95" t="str">
        <f t="shared" si="42"/>
        <v/>
      </c>
      <c r="BQ32" s="38"/>
      <c r="BR32" s="17">
        <f t="shared" si="7"/>
        <v>0</v>
      </c>
      <c r="BS32" s="17">
        <f t="shared" si="8"/>
        <v>0</v>
      </c>
      <c r="BT32" s="17">
        <f t="shared" si="9"/>
        <v>0</v>
      </c>
      <c r="BU32" s="17">
        <f t="shared" si="10"/>
        <v>0</v>
      </c>
      <c r="BV32" s="17">
        <f t="shared" si="11"/>
        <v>0</v>
      </c>
      <c r="BW32" s="17">
        <f t="shared" si="12"/>
        <v>0</v>
      </c>
      <c r="BX32" s="17">
        <f t="shared" si="13"/>
        <v>0</v>
      </c>
      <c r="BY32" s="17">
        <f t="shared" si="14"/>
        <v>0</v>
      </c>
      <c r="BZ32" s="17">
        <f t="shared" si="15"/>
        <v>0</v>
      </c>
      <c r="CA32" s="17">
        <f t="shared" si="16"/>
        <v>0</v>
      </c>
      <c r="CB32" s="17">
        <f t="shared" si="17"/>
        <v>0</v>
      </c>
      <c r="CC32" s="17">
        <f t="shared" si="18"/>
        <v>0</v>
      </c>
      <c r="CD32" s="17">
        <f t="shared" si="19"/>
        <v>0</v>
      </c>
      <c r="CE32" s="17">
        <f t="shared" si="20"/>
        <v>0</v>
      </c>
      <c r="CF32" s="17">
        <f t="shared" si="21"/>
        <v>0</v>
      </c>
      <c r="CG32" s="17">
        <f t="shared" si="22"/>
        <v>0</v>
      </c>
      <c r="CH32" s="17">
        <f t="shared" si="23"/>
        <v>0</v>
      </c>
      <c r="CI32" s="17">
        <f t="shared" si="24"/>
        <v>0</v>
      </c>
      <c r="CJ32" s="17">
        <f t="shared" si="25"/>
        <v>0</v>
      </c>
      <c r="CK32" s="17">
        <f t="shared" si="26"/>
        <v>0</v>
      </c>
      <c r="CL32" s="17">
        <f t="shared" si="27"/>
        <v>0</v>
      </c>
      <c r="CM32" s="17">
        <f t="shared" si="28"/>
        <v>0</v>
      </c>
      <c r="CN32" s="17">
        <f t="shared" si="29"/>
        <v>0</v>
      </c>
      <c r="CO32" s="17">
        <f t="shared" si="30"/>
        <v>0</v>
      </c>
      <c r="CP32" s="17">
        <f t="shared" si="31"/>
        <v>0</v>
      </c>
      <c r="CQ32" s="17">
        <f t="shared" si="32"/>
        <v>0</v>
      </c>
      <c r="CR32" s="17">
        <f t="shared" si="33"/>
        <v>0</v>
      </c>
      <c r="CS32" s="17">
        <f t="shared" si="34"/>
        <v>0</v>
      </c>
      <c r="CT32" s="17">
        <f t="shared" si="35"/>
        <v>0</v>
      </c>
      <c r="CU32" s="17">
        <f t="shared" si="36"/>
        <v>0</v>
      </c>
      <c r="CV32" s="17">
        <f t="shared" si="37"/>
        <v>0</v>
      </c>
      <c r="CW32" s="17">
        <f t="shared" si="38"/>
        <v>0</v>
      </c>
      <c r="CX32" s="17">
        <f t="shared" si="39"/>
        <v>0</v>
      </c>
      <c r="CY32" s="17">
        <f t="shared" si="40"/>
        <v>0</v>
      </c>
      <c r="CZ32" s="17">
        <f t="shared" si="41"/>
        <v>0</v>
      </c>
    </row>
    <row r="33" spans="2:104" ht="15" customHeight="1" x14ac:dyDescent="0.25">
      <c r="B33" s="156">
        <f t="shared" si="43"/>
        <v>25</v>
      </c>
      <c r="C33" s="158"/>
      <c r="D33" s="157" t="str">
        <f t="shared" si="44"/>
        <v/>
      </c>
      <c r="E33" s="158" t="str">
        <f>IF('DATA SHEET'!$E$10="Cat 2","N/A","OK")</f>
        <v>OK</v>
      </c>
      <c r="F33" s="158" t="str">
        <f>IF('DATA SHEET'!$E$10="Cat 2","N/A","OK")</f>
        <v>OK</v>
      </c>
      <c r="G33" s="160"/>
      <c r="H33" s="160"/>
      <c r="I33" s="160" t="s">
        <v>194</v>
      </c>
      <c r="J33" s="160" t="str">
        <f t="shared" si="45"/>
        <v>OK</v>
      </c>
      <c r="K33" s="160" t="str">
        <f t="shared" si="45"/>
        <v>OK</v>
      </c>
      <c r="L33" s="160" t="str">
        <f>IF('DATA SHEET'!$B$10="NC-50","N/A","OK")</f>
        <v>OK</v>
      </c>
      <c r="M33" s="160" t="str">
        <f>IF('DATA SHEET'!$B$10="NC-50","N/A","OK")</f>
        <v>OK</v>
      </c>
      <c r="N33" s="160"/>
      <c r="O33" s="160"/>
      <c r="P33" s="160"/>
      <c r="Q33" s="160"/>
      <c r="R33" s="160"/>
      <c r="S33" s="160"/>
      <c r="T33" s="160"/>
      <c r="U33" s="160"/>
      <c r="V33" s="509"/>
      <c r="W33" s="510"/>
      <c r="X33" s="510"/>
      <c r="Y33" s="511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83"/>
      <c r="AL33" s="183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3"/>
      <c r="BA33" s="163"/>
      <c r="BB33" s="163"/>
      <c r="BC33" s="163"/>
      <c r="BD33" s="163"/>
      <c r="BE33" s="163"/>
      <c r="BF33" s="164"/>
      <c r="BG33" s="165"/>
      <c r="BH33" s="162"/>
      <c r="BI33" s="162"/>
      <c r="BJ33" s="164"/>
      <c r="BK33" s="95"/>
      <c r="BL33" s="182"/>
      <c r="BM33" s="182"/>
      <c r="BN33" s="182"/>
      <c r="BO33" s="182"/>
      <c r="BP33" s="95" t="str">
        <f t="shared" si="42"/>
        <v/>
      </c>
      <c r="BQ33" s="38"/>
      <c r="BR33" s="17">
        <f t="shared" si="7"/>
        <v>0</v>
      </c>
      <c r="BS33" s="17">
        <f t="shared" si="8"/>
        <v>0</v>
      </c>
      <c r="BT33" s="17">
        <f t="shared" si="9"/>
        <v>0</v>
      </c>
      <c r="BU33" s="17">
        <f t="shared" si="10"/>
        <v>0</v>
      </c>
      <c r="BV33" s="17">
        <f t="shared" si="11"/>
        <v>0</v>
      </c>
      <c r="BW33" s="17">
        <f t="shared" si="12"/>
        <v>0</v>
      </c>
      <c r="BX33" s="17">
        <f t="shared" si="13"/>
        <v>0</v>
      </c>
      <c r="BY33" s="17">
        <f t="shared" si="14"/>
        <v>0</v>
      </c>
      <c r="BZ33" s="17">
        <f t="shared" si="15"/>
        <v>0</v>
      </c>
      <c r="CA33" s="17">
        <f t="shared" si="16"/>
        <v>0</v>
      </c>
      <c r="CB33" s="17">
        <f t="shared" si="17"/>
        <v>0</v>
      </c>
      <c r="CC33" s="17">
        <f t="shared" si="18"/>
        <v>0</v>
      </c>
      <c r="CD33" s="17">
        <f t="shared" si="19"/>
        <v>0</v>
      </c>
      <c r="CE33" s="17">
        <f t="shared" si="20"/>
        <v>0</v>
      </c>
      <c r="CF33" s="17">
        <f t="shared" si="21"/>
        <v>0</v>
      </c>
      <c r="CG33" s="17">
        <f t="shared" si="22"/>
        <v>0</v>
      </c>
      <c r="CH33" s="17">
        <f t="shared" si="23"/>
        <v>0</v>
      </c>
      <c r="CI33" s="17">
        <f t="shared" si="24"/>
        <v>0</v>
      </c>
      <c r="CJ33" s="17">
        <f t="shared" si="25"/>
        <v>0</v>
      </c>
      <c r="CK33" s="17">
        <f t="shared" si="26"/>
        <v>0</v>
      </c>
      <c r="CL33" s="17">
        <f t="shared" si="27"/>
        <v>0</v>
      </c>
      <c r="CM33" s="17">
        <f t="shared" si="28"/>
        <v>0</v>
      </c>
      <c r="CN33" s="17">
        <f t="shared" si="29"/>
        <v>0</v>
      </c>
      <c r="CO33" s="17">
        <f t="shared" si="30"/>
        <v>0</v>
      </c>
      <c r="CP33" s="17">
        <f t="shared" si="31"/>
        <v>0</v>
      </c>
      <c r="CQ33" s="17">
        <f t="shared" si="32"/>
        <v>0</v>
      </c>
      <c r="CR33" s="17">
        <f t="shared" si="33"/>
        <v>0</v>
      </c>
      <c r="CS33" s="17">
        <f t="shared" si="34"/>
        <v>0</v>
      </c>
      <c r="CT33" s="17">
        <f t="shared" si="35"/>
        <v>0</v>
      </c>
      <c r="CU33" s="17">
        <f t="shared" si="36"/>
        <v>0</v>
      </c>
      <c r="CV33" s="17">
        <f t="shared" si="37"/>
        <v>0</v>
      </c>
      <c r="CW33" s="17">
        <f t="shared" si="38"/>
        <v>0</v>
      </c>
      <c r="CX33" s="17">
        <f t="shared" si="39"/>
        <v>0</v>
      </c>
      <c r="CY33" s="17">
        <f t="shared" si="40"/>
        <v>0</v>
      </c>
      <c r="CZ33" s="17">
        <f t="shared" si="41"/>
        <v>0</v>
      </c>
    </row>
    <row r="34" spans="2:104" ht="15" customHeight="1" x14ac:dyDescent="0.25">
      <c r="B34" s="156">
        <f t="shared" si="43"/>
        <v>26</v>
      </c>
      <c r="C34" s="158"/>
      <c r="D34" s="157" t="str">
        <f t="shared" si="44"/>
        <v/>
      </c>
      <c r="E34" s="158" t="str">
        <f>IF('DATA SHEET'!$E$10="Cat 2","N/A","OK")</f>
        <v>OK</v>
      </c>
      <c r="F34" s="158" t="str">
        <f>IF('DATA SHEET'!$E$10="Cat 2","N/A","OK")</f>
        <v>OK</v>
      </c>
      <c r="G34" s="160"/>
      <c r="H34" s="160"/>
      <c r="I34" s="160" t="s">
        <v>194</v>
      </c>
      <c r="J34" s="160" t="str">
        <f t="shared" si="45"/>
        <v>OK</v>
      </c>
      <c r="K34" s="160" t="str">
        <f t="shared" si="45"/>
        <v>OK</v>
      </c>
      <c r="L34" s="160" t="str">
        <f>IF('DATA SHEET'!$B$10="NC-50","N/A","OK")</f>
        <v>OK</v>
      </c>
      <c r="M34" s="160" t="str">
        <f>IF('DATA SHEET'!$B$10="NC-50","N/A","OK")</f>
        <v>OK</v>
      </c>
      <c r="N34" s="160"/>
      <c r="O34" s="160"/>
      <c r="P34" s="160"/>
      <c r="Q34" s="160"/>
      <c r="R34" s="160"/>
      <c r="S34" s="160"/>
      <c r="T34" s="160"/>
      <c r="U34" s="160"/>
      <c r="V34" s="509"/>
      <c r="W34" s="510"/>
      <c r="X34" s="510"/>
      <c r="Y34" s="511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83"/>
      <c r="AL34" s="183"/>
      <c r="AM34" s="162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3"/>
      <c r="BA34" s="163"/>
      <c r="BB34" s="163"/>
      <c r="BC34" s="163"/>
      <c r="BD34" s="163"/>
      <c r="BE34" s="163"/>
      <c r="BF34" s="164"/>
      <c r="BG34" s="165"/>
      <c r="BH34" s="162"/>
      <c r="BI34" s="162"/>
      <c r="BJ34" s="164"/>
      <c r="BK34" s="95"/>
      <c r="BL34" s="182"/>
      <c r="BM34" s="182"/>
      <c r="BN34" s="182"/>
      <c r="BO34" s="182"/>
      <c r="BP34" s="95" t="str">
        <f t="shared" si="42"/>
        <v/>
      </c>
      <c r="BQ34" s="38"/>
      <c r="BR34" s="17">
        <f t="shared" si="7"/>
        <v>0</v>
      </c>
      <c r="BS34" s="17">
        <f t="shared" si="8"/>
        <v>0</v>
      </c>
      <c r="BT34" s="17">
        <f t="shared" si="9"/>
        <v>0</v>
      </c>
      <c r="BU34" s="17">
        <f t="shared" si="10"/>
        <v>0</v>
      </c>
      <c r="BV34" s="17">
        <f t="shared" si="11"/>
        <v>0</v>
      </c>
      <c r="BW34" s="17">
        <f t="shared" si="12"/>
        <v>0</v>
      </c>
      <c r="BX34" s="17">
        <f t="shared" si="13"/>
        <v>0</v>
      </c>
      <c r="BY34" s="17">
        <f t="shared" si="14"/>
        <v>0</v>
      </c>
      <c r="BZ34" s="17">
        <f t="shared" si="15"/>
        <v>0</v>
      </c>
      <c r="CA34" s="17">
        <f t="shared" si="16"/>
        <v>0</v>
      </c>
      <c r="CB34" s="17">
        <f t="shared" si="17"/>
        <v>0</v>
      </c>
      <c r="CC34" s="17">
        <f t="shared" si="18"/>
        <v>0</v>
      </c>
      <c r="CD34" s="17">
        <f t="shared" si="19"/>
        <v>0</v>
      </c>
      <c r="CE34" s="17">
        <f t="shared" si="20"/>
        <v>0</v>
      </c>
      <c r="CF34" s="17">
        <f t="shared" si="21"/>
        <v>0</v>
      </c>
      <c r="CG34" s="17">
        <f t="shared" si="22"/>
        <v>0</v>
      </c>
      <c r="CH34" s="17">
        <f t="shared" si="23"/>
        <v>0</v>
      </c>
      <c r="CI34" s="17">
        <f t="shared" si="24"/>
        <v>0</v>
      </c>
      <c r="CJ34" s="17">
        <f t="shared" si="25"/>
        <v>0</v>
      </c>
      <c r="CK34" s="17">
        <f t="shared" si="26"/>
        <v>0</v>
      </c>
      <c r="CL34" s="17">
        <f t="shared" si="27"/>
        <v>0</v>
      </c>
      <c r="CM34" s="17">
        <f t="shared" si="28"/>
        <v>0</v>
      </c>
      <c r="CN34" s="17">
        <f t="shared" si="29"/>
        <v>0</v>
      </c>
      <c r="CO34" s="17">
        <f t="shared" si="30"/>
        <v>0</v>
      </c>
      <c r="CP34" s="17">
        <f t="shared" si="31"/>
        <v>0</v>
      </c>
      <c r="CQ34" s="17">
        <f t="shared" si="32"/>
        <v>0</v>
      </c>
      <c r="CR34" s="17">
        <f t="shared" si="33"/>
        <v>0</v>
      </c>
      <c r="CS34" s="17">
        <f t="shared" si="34"/>
        <v>0</v>
      </c>
      <c r="CT34" s="17">
        <f t="shared" si="35"/>
        <v>0</v>
      </c>
      <c r="CU34" s="17">
        <f t="shared" si="36"/>
        <v>0</v>
      </c>
      <c r="CV34" s="17">
        <f t="shared" si="37"/>
        <v>0</v>
      </c>
      <c r="CW34" s="17">
        <f t="shared" si="38"/>
        <v>0</v>
      </c>
      <c r="CX34" s="17">
        <f t="shared" si="39"/>
        <v>0</v>
      </c>
      <c r="CY34" s="17">
        <f t="shared" si="40"/>
        <v>0</v>
      </c>
      <c r="CZ34" s="17">
        <f t="shared" si="41"/>
        <v>0</v>
      </c>
    </row>
    <row r="35" spans="2:104" ht="15" customHeight="1" x14ac:dyDescent="0.25">
      <c r="B35" s="156">
        <f t="shared" si="43"/>
        <v>27</v>
      </c>
      <c r="C35" s="158"/>
      <c r="D35" s="157" t="str">
        <f t="shared" si="44"/>
        <v/>
      </c>
      <c r="E35" s="158" t="str">
        <f>IF('DATA SHEET'!$E$10="Cat 2","N/A","OK")</f>
        <v>OK</v>
      </c>
      <c r="F35" s="158" t="str">
        <f>IF('DATA SHEET'!$E$10="Cat 2","N/A","OK")</f>
        <v>OK</v>
      </c>
      <c r="G35" s="160"/>
      <c r="H35" s="160"/>
      <c r="I35" s="160" t="s">
        <v>194</v>
      </c>
      <c r="J35" s="160" t="str">
        <f t="shared" si="45"/>
        <v>OK</v>
      </c>
      <c r="K35" s="160" t="str">
        <f t="shared" si="45"/>
        <v>OK</v>
      </c>
      <c r="L35" s="160" t="str">
        <f>IF('DATA SHEET'!$B$10="NC-50","N/A","OK")</f>
        <v>OK</v>
      </c>
      <c r="M35" s="160" t="str">
        <f>IF('DATA SHEET'!$B$10="NC-50","N/A","OK")</f>
        <v>OK</v>
      </c>
      <c r="N35" s="160"/>
      <c r="O35" s="160"/>
      <c r="P35" s="160"/>
      <c r="Q35" s="160"/>
      <c r="R35" s="160"/>
      <c r="S35" s="160"/>
      <c r="T35" s="160"/>
      <c r="U35" s="160"/>
      <c r="V35" s="509"/>
      <c r="W35" s="510"/>
      <c r="X35" s="510"/>
      <c r="Y35" s="511"/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83"/>
      <c r="AL35" s="183"/>
      <c r="AM35" s="162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3"/>
      <c r="BA35" s="163"/>
      <c r="BB35" s="163"/>
      <c r="BC35" s="163"/>
      <c r="BD35" s="163"/>
      <c r="BE35" s="163"/>
      <c r="BF35" s="164"/>
      <c r="BG35" s="165"/>
      <c r="BH35" s="162"/>
      <c r="BI35" s="162"/>
      <c r="BJ35" s="164"/>
      <c r="BK35" s="95"/>
      <c r="BL35" s="182"/>
      <c r="BM35" s="182"/>
      <c r="BN35" s="182"/>
      <c r="BO35" s="182"/>
      <c r="BP35" s="95" t="str">
        <f t="shared" si="42"/>
        <v/>
      </c>
      <c r="BQ35" s="38"/>
      <c r="BR35" s="17">
        <f t="shared" si="7"/>
        <v>0</v>
      </c>
      <c r="BS35" s="17">
        <f t="shared" si="8"/>
        <v>0</v>
      </c>
      <c r="BT35" s="17">
        <f t="shared" si="9"/>
        <v>0</v>
      </c>
      <c r="BU35" s="17">
        <f t="shared" si="10"/>
        <v>0</v>
      </c>
      <c r="BV35" s="17">
        <f t="shared" si="11"/>
        <v>0</v>
      </c>
      <c r="BW35" s="17">
        <f t="shared" si="12"/>
        <v>0</v>
      </c>
      <c r="BX35" s="17">
        <f t="shared" si="13"/>
        <v>0</v>
      </c>
      <c r="BY35" s="17">
        <f t="shared" si="14"/>
        <v>0</v>
      </c>
      <c r="BZ35" s="17">
        <f t="shared" si="15"/>
        <v>0</v>
      </c>
      <c r="CA35" s="17">
        <f t="shared" si="16"/>
        <v>0</v>
      </c>
      <c r="CB35" s="17">
        <f t="shared" si="17"/>
        <v>0</v>
      </c>
      <c r="CC35" s="17">
        <f t="shared" si="18"/>
        <v>0</v>
      </c>
      <c r="CD35" s="17">
        <f t="shared" si="19"/>
        <v>0</v>
      </c>
      <c r="CE35" s="17">
        <f t="shared" si="20"/>
        <v>0</v>
      </c>
      <c r="CF35" s="17">
        <f t="shared" si="21"/>
        <v>0</v>
      </c>
      <c r="CG35" s="17">
        <f t="shared" si="22"/>
        <v>0</v>
      </c>
      <c r="CH35" s="17">
        <f t="shared" si="23"/>
        <v>0</v>
      </c>
      <c r="CI35" s="17">
        <f t="shared" si="24"/>
        <v>0</v>
      </c>
      <c r="CJ35" s="17">
        <f t="shared" si="25"/>
        <v>0</v>
      </c>
      <c r="CK35" s="17">
        <f t="shared" si="26"/>
        <v>0</v>
      </c>
      <c r="CL35" s="17">
        <f t="shared" si="27"/>
        <v>0</v>
      </c>
      <c r="CM35" s="17">
        <f t="shared" si="28"/>
        <v>0</v>
      </c>
      <c r="CN35" s="17">
        <f t="shared" si="29"/>
        <v>0</v>
      </c>
      <c r="CO35" s="17">
        <f t="shared" si="30"/>
        <v>0</v>
      </c>
      <c r="CP35" s="17">
        <f t="shared" si="31"/>
        <v>0</v>
      </c>
      <c r="CQ35" s="17">
        <f t="shared" si="32"/>
        <v>0</v>
      </c>
      <c r="CR35" s="17">
        <f t="shared" si="33"/>
        <v>0</v>
      </c>
      <c r="CS35" s="17">
        <f t="shared" si="34"/>
        <v>0</v>
      </c>
      <c r="CT35" s="17">
        <f t="shared" si="35"/>
        <v>0</v>
      </c>
      <c r="CU35" s="17">
        <f t="shared" si="36"/>
        <v>0</v>
      </c>
      <c r="CV35" s="17">
        <f t="shared" si="37"/>
        <v>0</v>
      </c>
      <c r="CW35" s="17">
        <f t="shared" si="38"/>
        <v>0</v>
      </c>
      <c r="CX35" s="17">
        <f t="shared" si="39"/>
        <v>0</v>
      </c>
      <c r="CY35" s="17">
        <f t="shared" si="40"/>
        <v>0</v>
      </c>
      <c r="CZ35" s="17">
        <f t="shared" si="41"/>
        <v>0</v>
      </c>
    </row>
    <row r="36" spans="2:104" ht="15" customHeight="1" x14ac:dyDescent="0.25">
      <c r="B36" s="156">
        <f t="shared" si="43"/>
        <v>28</v>
      </c>
      <c r="C36" s="158"/>
      <c r="D36" s="157" t="str">
        <f t="shared" si="44"/>
        <v/>
      </c>
      <c r="E36" s="158" t="str">
        <f>IF('DATA SHEET'!$E$10="Cat 2","N/A","OK")</f>
        <v>OK</v>
      </c>
      <c r="F36" s="158" t="str">
        <f>IF('DATA SHEET'!$E$10="Cat 2","N/A","OK")</f>
        <v>OK</v>
      </c>
      <c r="G36" s="160"/>
      <c r="H36" s="160"/>
      <c r="I36" s="160" t="s">
        <v>194</v>
      </c>
      <c r="J36" s="160" t="str">
        <f t="shared" si="45"/>
        <v>OK</v>
      </c>
      <c r="K36" s="160" t="str">
        <f t="shared" si="45"/>
        <v>OK</v>
      </c>
      <c r="L36" s="160" t="str">
        <f>IF('DATA SHEET'!$B$10="NC-50","N/A","OK")</f>
        <v>OK</v>
      </c>
      <c r="M36" s="160" t="str">
        <f>IF('DATA SHEET'!$B$10="NC-50","N/A","OK")</f>
        <v>OK</v>
      </c>
      <c r="N36" s="160"/>
      <c r="O36" s="160"/>
      <c r="P36" s="160"/>
      <c r="Q36" s="160"/>
      <c r="R36" s="160"/>
      <c r="S36" s="160"/>
      <c r="T36" s="160"/>
      <c r="U36" s="160"/>
      <c r="V36" s="509"/>
      <c r="W36" s="510"/>
      <c r="X36" s="510"/>
      <c r="Y36" s="511"/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83"/>
      <c r="AL36" s="183"/>
      <c r="AM36" s="162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3"/>
      <c r="BA36" s="163"/>
      <c r="BB36" s="163"/>
      <c r="BC36" s="163"/>
      <c r="BD36" s="163"/>
      <c r="BE36" s="163"/>
      <c r="BF36" s="164"/>
      <c r="BG36" s="165"/>
      <c r="BH36" s="162"/>
      <c r="BI36" s="162"/>
      <c r="BJ36" s="164"/>
      <c r="BK36" s="95"/>
      <c r="BL36" s="182"/>
      <c r="BM36" s="182"/>
      <c r="BN36" s="182"/>
      <c r="BO36" s="182"/>
      <c r="BP36" s="95" t="str">
        <f t="shared" si="42"/>
        <v/>
      </c>
      <c r="BQ36" s="38"/>
      <c r="BR36" s="17">
        <f t="shared" si="7"/>
        <v>0</v>
      </c>
      <c r="BS36" s="17">
        <f t="shared" si="8"/>
        <v>0</v>
      </c>
      <c r="BT36" s="17">
        <f t="shared" si="9"/>
        <v>0</v>
      </c>
      <c r="BU36" s="17">
        <f t="shared" si="10"/>
        <v>0</v>
      </c>
      <c r="BV36" s="17">
        <f t="shared" si="11"/>
        <v>0</v>
      </c>
      <c r="BW36" s="17">
        <f t="shared" si="12"/>
        <v>0</v>
      </c>
      <c r="BX36" s="17">
        <f t="shared" si="13"/>
        <v>0</v>
      </c>
      <c r="BY36" s="17">
        <f t="shared" si="14"/>
        <v>0</v>
      </c>
      <c r="BZ36" s="17">
        <f t="shared" si="15"/>
        <v>0</v>
      </c>
      <c r="CA36" s="17">
        <f t="shared" si="16"/>
        <v>0</v>
      </c>
      <c r="CB36" s="17">
        <f t="shared" si="17"/>
        <v>0</v>
      </c>
      <c r="CC36" s="17">
        <f t="shared" si="18"/>
        <v>0</v>
      </c>
      <c r="CD36" s="17">
        <f t="shared" si="19"/>
        <v>0</v>
      </c>
      <c r="CE36" s="17">
        <f t="shared" si="20"/>
        <v>0</v>
      </c>
      <c r="CF36" s="17">
        <f t="shared" si="21"/>
        <v>0</v>
      </c>
      <c r="CG36" s="17">
        <f t="shared" si="22"/>
        <v>0</v>
      </c>
      <c r="CH36" s="17">
        <f t="shared" si="23"/>
        <v>0</v>
      </c>
      <c r="CI36" s="17">
        <f t="shared" si="24"/>
        <v>0</v>
      </c>
      <c r="CJ36" s="17">
        <f t="shared" si="25"/>
        <v>0</v>
      </c>
      <c r="CK36" s="17">
        <f t="shared" si="26"/>
        <v>0</v>
      </c>
      <c r="CL36" s="17">
        <f t="shared" si="27"/>
        <v>0</v>
      </c>
      <c r="CM36" s="17">
        <f t="shared" si="28"/>
        <v>0</v>
      </c>
      <c r="CN36" s="17">
        <f t="shared" si="29"/>
        <v>0</v>
      </c>
      <c r="CO36" s="17">
        <f t="shared" si="30"/>
        <v>0</v>
      </c>
      <c r="CP36" s="17">
        <f t="shared" si="31"/>
        <v>0</v>
      </c>
      <c r="CQ36" s="17">
        <f t="shared" si="32"/>
        <v>0</v>
      </c>
      <c r="CR36" s="17">
        <f t="shared" si="33"/>
        <v>0</v>
      </c>
      <c r="CS36" s="17">
        <f t="shared" si="34"/>
        <v>0</v>
      </c>
      <c r="CT36" s="17">
        <f t="shared" si="35"/>
        <v>0</v>
      </c>
      <c r="CU36" s="17">
        <f t="shared" si="36"/>
        <v>0</v>
      </c>
      <c r="CV36" s="17">
        <f t="shared" si="37"/>
        <v>0</v>
      </c>
      <c r="CW36" s="17">
        <f t="shared" si="38"/>
        <v>0</v>
      </c>
      <c r="CX36" s="17">
        <f t="shared" si="39"/>
        <v>0</v>
      </c>
      <c r="CY36" s="17">
        <f t="shared" si="40"/>
        <v>0</v>
      </c>
      <c r="CZ36" s="17">
        <f t="shared" si="41"/>
        <v>0</v>
      </c>
    </row>
    <row r="37" spans="2:104" ht="15" customHeight="1" x14ac:dyDescent="0.25">
      <c r="B37" s="156">
        <f t="shared" si="43"/>
        <v>29</v>
      </c>
      <c r="C37" s="158"/>
      <c r="D37" s="157" t="str">
        <f t="shared" si="44"/>
        <v/>
      </c>
      <c r="E37" s="158" t="str">
        <f>IF('DATA SHEET'!$E$10="Cat 2","N/A","OK")</f>
        <v>OK</v>
      </c>
      <c r="F37" s="158" t="str">
        <f>IF('DATA SHEET'!$E$10="Cat 2","N/A","OK")</f>
        <v>OK</v>
      </c>
      <c r="G37" s="160"/>
      <c r="H37" s="160"/>
      <c r="I37" s="160" t="s">
        <v>194</v>
      </c>
      <c r="J37" s="160" t="str">
        <f t="shared" si="45"/>
        <v>OK</v>
      </c>
      <c r="K37" s="160" t="str">
        <f t="shared" si="45"/>
        <v>OK</v>
      </c>
      <c r="L37" s="160" t="str">
        <f>IF('DATA SHEET'!$B$10="NC-50","N/A","OK")</f>
        <v>OK</v>
      </c>
      <c r="M37" s="160" t="str">
        <f>IF('DATA SHEET'!$B$10="NC-50","N/A","OK")</f>
        <v>OK</v>
      </c>
      <c r="N37" s="160"/>
      <c r="O37" s="160"/>
      <c r="P37" s="160"/>
      <c r="Q37" s="160"/>
      <c r="R37" s="160"/>
      <c r="S37" s="160"/>
      <c r="T37" s="160"/>
      <c r="U37" s="160"/>
      <c r="V37" s="509"/>
      <c r="W37" s="510"/>
      <c r="X37" s="510"/>
      <c r="Y37" s="511"/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83"/>
      <c r="AL37" s="183"/>
      <c r="AM37" s="162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3"/>
      <c r="BA37" s="163"/>
      <c r="BB37" s="163"/>
      <c r="BC37" s="163"/>
      <c r="BD37" s="163"/>
      <c r="BE37" s="163"/>
      <c r="BF37" s="164"/>
      <c r="BG37" s="165"/>
      <c r="BH37" s="162"/>
      <c r="BI37" s="162"/>
      <c r="BJ37" s="164"/>
      <c r="BK37" s="95"/>
      <c r="BL37" s="182"/>
      <c r="BM37" s="182"/>
      <c r="BN37" s="182"/>
      <c r="BO37" s="182"/>
      <c r="BP37" s="95" t="str">
        <f t="shared" si="42"/>
        <v/>
      </c>
      <c r="BQ37" s="38"/>
      <c r="BR37" s="17">
        <f t="shared" si="7"/>
        <v>0</v>
      </c>
      <c r="BS37" s="17">
        <f t="shared" si="8"/>
        <v>0</v>
      </c>
      <c r="BT37" s="17">
        <f t="shared" si="9"/>
        <v>0</v>
      </c>
      <c r="BU37" s="17">
        <f t="shared" si="10"/>
        <v>0</v>
      </c>
      <c r="BV37" s="17">
        <f t="shared" si="11"/>
        <v>0</v>
      </c>
      <c r="BW37" s="17">
        <f t="shared" si="12"/>
        <v>0</v>
      </c>
      <c r="BX37" s="17">
        <f t="shared" si="13"/>
        <v>0</v>
      </c>
      <c r="BY37" s="17">
        <f t="shared" si="14"/>
        <v>0</v>
      </c>
      <c r="BZ37" s="17">
        <f t="shared" si="15"/>
        <v>0</v>
      </c>
      <c r="CA37" s="17">
        <f t="shared" si="16"/>
        <v>0</v>
      </c>
      <c r="CB37" s="17">
        <f t="shared" si="17"/>
        <v>0</v>
      </c>
      <c r="CC37" s="17">
        <f t="shared" si="18"/>
        <v>0</v>
      </c>
      <c r="CD37" s="17">
        <f t="shared" si="19"/>
        <v>0</v>
      </c>
      <c r="CE37" s="17">
        <f t="shared" si="20"/>
        <v>0</v>
      </c>
      <c r="CF37" s="17">
        <f t="shared" si="21"/>
        <v>0</v>
      </c>
      <c r="CG37" s="17">
        <f t="shared" si="22"/>
        <v>0</v>
      </c>
      <c r="CH37" s="17">
        <f t="shared" si="23"/>
        <v>0</v>
      </c>
      <c r="CI37" s="17">
        <f t="shared" si="24"/>
        <v>0</v>
      </c>
      <c r="CJ37" s="17">
        <f t="shared" si="25"/>
        <v>0</v>
      </c>
      <c r="CK37" s="17">
        <f t="shared" si="26"/>
        <v>0</v>
      </c>
      <c r="CL37" s="17">
        <f t="shared" si="27"/>
        <v>0</v>
      </c>
      <c r="CM37" s="17">
        <f t="shared" si="28"/>
        <v>0</v>
      </c>
      <c r="CN37" s="17">
        <f t="shared" si="29"/>
        <v>0</v>
      </c>
      <c r="CO37" s="17">
        <f t="shared" si="30"/>
        <v>0</v>
      </c>
      <c r="CP37" s="17">
        <f t="shared" si="31"/>
        <v>0</v>
      </c>
      <c r="CQ37" s="17">
        <f t="shared" si="32"/>
        <v>0</v>
      </c>
      <c r="CR37" s="17">
        <f t="shared" si="33"/>
        <v>0</v>
      </c>
      <c r="CS37" s="17">
        <f t="shared" si="34"/>
        <v>0</v>
      </c>
      <c r="CT37" s="17">
        <f t="shared" si="35"/>
        <v>0</v>
      </c>
      <c r="CU37" s="17">
        <f t="shared" si="36"/>
        <v>0</v>
      </c>
      <c r="CV37" s="17">
        <f t="shared" si="37"/>
        <v>0</v>
      </c>
      <c r="CW37" s="17">
        <f t="shared" si="38"/>
        <v>0</v>
      </c>
      <c r="CX37" s="17">
        <f t="shared" si="39"/>
        <v>0</v>
      </c>
      <c r="CY37" s="17">
        <f t="shared" si="40"/>
        <v>0</v>
      </c>
      <c r="CZ37" s="17">
        <f t="shared" si="41"/>
        <v>0</v>
      </c>
    </row>
    <row r="38" spans="2:104" ht="15" customHeight="1" x14ac:dyDescent="0.25">
      <c r="B38" s="156">
        <f t="shared" si="43"/>
        <v>30</v>
      </c>
      <c r="C38" s="158"/>
      <c r="D38" s="157" t="str">
        <f t="shared" si="44"/>
        <v/>
      </c>
      <c r="E38" s="158" t="str">
        <f>IF('DATA SHEET'!$E$10="Cat 2","N/A","OK")</f>
        <v>OK</v>
      </c>
      <c r="F38" s="158" t="str">
        <f>IF('DATA SHEET'!$E$10="Cat 2","N/A","OK")</f>
        <v>OK</v>
      </c>
      <c r="G38" s="160"/>
      <c r="H38" s="160"/>
      <c r="I38" s="160" t="s">
        <v>194</v>
      </c>
      <c r="J38" s="160" t="str">
        <f t="shared" si="45"/>
        <v>OK</v>
      </c>
      <c r="K38" s="160" t="str">
        <f t="shared" si="45"/>
        <v>OK</v>
      </c>
      <c r="L38" s="160" t="str">
        <f>IF('DATA SHEET'!$B$10="NC-50","N/A","OK")</f>
        <v>OK</v>
      </c>
      <c r="M38" s="160" t="str">
        <f>IF('DATA SHEET'!$B$10="NC-50","N/A","OK")</f>
        <v>OK</v>
      </c>
      <c r="N38" s="160"/>
      <c r="O38" s="160"/>
      <c r="P38" s="160"/>
      <c r="Q38" s="160"/>
      <c r="R38" s="160"/>
      <c r="S38" s="160"/>
      <c r="T38" s="160"/>
      <c r="U38" s="160"/>
      <c r="V38" s="509"/>
      <c r="W38" s="510"/>
      <c r="X38" s="510"/>
      <c r="Y38" s="511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83"/>
      <c r="AL38" s="183"/>
      <c r="AM38" s="162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3"/>
      <c r="BA38" s="163"/>
      <c r="BB38" s="163"/>
      <c r="BC38" s="163"/>
      <c r="BD38" s="163"/>
      <c r="BE38" s="163"/>
      <c r="BF38" s="164"/>
      <c r="BG38" s="165"/>
      <c r="BH38" s="162"/>
      <c r="BI38" s="162"/>
      <c r="BJ38" s="164"/>
      <c r="BK38" s="95"/>
      <c r="BL38" s="182"/>
      <c r="BM38" s="182"/>
      <c r="BN38" s="182"/>
      <c r="BO38" s="182"/>
      <c r="BP38" s="95" t="str">
        <f t="shared" si="42"/>
        <v/>
      </c>
      <c r="BQ38" s="38"/>
      <c r="BR38" s="17">
        <f t="shared" si="7"/>
        <v>0</v>
      </c>
      <c r="BS38" s="17">
        <f t="shared" si="8"/>
        <v>0</v>
      </c>
      <c r="BT38" s="17">
        <f t="shared" si="9"/>
        <v>0</v>
      </c>
      <c r="BU38" s="17">
        <f t="shared" si="10"/>
        <v>0</v>
      </c>
      <c r="BV38" s="17">
        <f t="shared" si="11"/>
        <v>0</v>
      </c>
      <c r="BW38" s="17">
        <f t="shared" si="12"/>
        <v>0</v>
      </c>
      <c r="BX38" s="17">
        <f t="shared" si="13"/>
        <v>0</v>
      </c>
      <c r="BY38" s="17">
        <f t="shared" si="14"/>
        <v>0</v>
      </c>
      <c r="BZ38" s="17">
        <f t="shared" si="15"/>
        <v>0</v>
      </c>
      <c r="CA38" s="17">
        <f t="shared" si="16"/>
        <v>0</v>
      </c>
      <c r="CB38" s="17">
        <f t="shared" si="17"/>
        <v>0</v>
      </c>
      <c r="CC38" s="17">
        <f t="shared" si="18"/>
        <v>0</v>
      </c>
      <c r="CD38" s="17">
        <f t="shared" si="19"/>
        <v>0</v>
      </c>
      <c r="CE38" s="17">
        <f t="shared" si="20"/>
        <v>0</v>
      </c>
      <c r="CF38" s="17">
        <f t="shared" si="21"/>
        <v>0</v>
      </c>
      <c r="CG38" s="17">
        <f t="shared" si="22"/>
        <v>0</v>
      </c>
      <c r="CH38" s="17">
        <f t="shared" si="23"/>
        <v>0</v>
      </c>
      <c r="CI38" s="17">
        <f t="shared" si="24"/>
        <v>0</v>
      </c>
      <c r="CJ38" s="17">
        <f t="shared" si="25"/>
        <v>0</v>
      </c>
      <c r="CK38" s="17">
        <f t="shared" si="26"/>
        <v>0</v>
      </c>
      <c r="CL38" s="17">
        <f t="shared" si="27"/>
        <v>0</v>
      </c>
      <c r="CM38" s="17">
        <f t="shared" si="28"/>
        <v>0</v>
      </c>
      <c r="CN38" s="17">
        <f t="shared" si="29"/>
        <v>0</v>
      </c>
      <c r="CO38" s="17">
        <f t="shared" si="30"/>
        <v>0</v>
      </c>
      <c r="CP38" s="17">
        <f t="shared" si="31"/>
        <v>0</v>
      </c>
      <c r="CQ38" s="17">
        <f t="shared" si="32"/>
        <v>0</v>
      </c>
      <c r="CR38" s="17">
        <f t="shared" si="33"/>
        <v>0</v>
      </c>
      <c r="CS38" s="17">
        <f t="shared" si="34"/>
        <v>0</v>
      </c>
      <c r="CT38" s="17">
        <f t="shared" si="35"/>
        <v>0</v>
      </c>
      <c r="CU38" s="17">
        <f t="shared" si="36"/>
        <v>0</v>
      </c>
      <c r="CV38" s="17">
        <f t="shared" si="37"/>
        <v>0</v>
      </c>
      <c r="CW38" s="17">
        <f t="shared" si="38"/>
        <v>0</v>
      </c>
      <c r="CX38" s="17">
        <f t="shared" si="39"/>
        <v>0</v>
      </c>
      <c r="CY38" s="17">
        <f t="shared" si="40"/>
        <v>0</v>
      </c>
      <c r="CZ38" s="17">
        <f t="shared" si="41"/>
        <v>0</v>
      </c>
    </row>
    <row r="39" spans="2:104" ht="15" customHeight="1" x14ac:dyDescent="0.25">
      <c r="B39" s="156">
        <f t="shared" si="43"/>
        <v>31</v>
      </c>
      <c r="C39" s="158"/>
      <c r="D39" s="157" t="str">
        <f t="shared" si="44"/>
        <v/>
      </c>
      <c r="E39" s="158" t="str">
        <f>IF('DATA SHEET'!$E$10="Cat 2","N/A","OK")</f>
        <v>OK</v>
      </c>
      <c r="F39" s="158" t="str">
        <f>IF('DATA SHEET'!$E$10="Cat 2","N/A","OK")</f>
        <v>OK</v>
      </c>
      <c r="G39" s="160"/>
      <c r="H39" s="160"/>
      <c r="I39" s="160" t="s">
        <v>194</v>
      </c>
      <c r="J39" s="160" t="str">
        <f t="shared" si="45"/>
        <v>OK</v>
      </c>
      <c r="K39" s="160" t="str">
        <f t="shared" si="45"/>
        <v>OK</v>
      </c>
      <c r="L39" s="160" t="str">
        <f>IF('DATA SHEET'!$B$10="NC-50","N/A","OK")</f>
        <v>OK</v>
      </c>
      <c r="M39" s="160" t="str">
        <f>IF('DATA SHEET'!$B$10="NC-50","N/A","OK")</f>
        <v>OK</v>
      </c>
      <c r="N39" s="160"/>
      <c r="O39" s="160"/>
      <c r="P39" s="160"/>
      <c r="Q39" s="160"/>
      <c r="R39" s="160"/>
      <c r="S39" s="160"/>
      <c r="T39" s="160"/>
      <c r="U39" s="160"/>
      <c r="V39" s="509"/>
      <c r="W39" s="510"/>
      <c r="X39" s="510"/>
      <c r="Y39" s="511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3"/>
      <c r="AL39" s="183"/>
      <c r="AM39" s="162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3"/>
      <c r="BA39" s="163"/>
      <c r="BB39" s="163"/>
      <c r="BC39" s="163"/>
      <c r="BD39" s="163"/>
      <c r="BE39" s="163"/>
      <c r="BF39" s="164"/>
      <c r="BG39" s="165"/>
      <c r="BH39" s="162"/>
      <c r="BI39" s="162"/>
      <c r="BJ39" s="164"/>
      <c r="BK39" s="95"/>
      <c r="BL39" s="182"/>
      <c r="BM39" s="182"/>
      <c r="BN39" s="182"/>
      <c r="BO39" s="182"/>
      <c r="BP39" s="95" t="str">
        <f t="shared" si="42"/>
        <v/>
      </c>
      <c r="BQ39" s="38"/>
      <c r="BR39" s="17">
        <f t="shared" si="7"/>
        <v>0</v>
      </c>
      <c r="BS39" s="17">
        <f t="shared" si="8"/>
        <v>0</v>
      </c>
      <c r="BT39" s="17">
        <f t="shared" si="9"/>
        <v>0</v>
      </c>
      <c r="BU39" s="17">
        <f t="shared" si="10"/>
        <v>0</v>
      </c>
      <c r="BV39" s="17">
        <f t="shared" si="11"/>
        <v>0</v>
      </c>
      <c r="BW39" s="17">
        <f t="shared" si="12"/>
        <v>0</v>
      </c>
      <c r="BX39" s="17">
        <f t="shared" si="13"/>
        <v>0</v>
      </c>
      <c r="BY39" s="17">
        <f t="shared" si="14"/>
        <v>0</v>
      </c>
      <c r="BZ39" s="17">
        <f t="shared" si="15"/>
        <v>0</v>
      </c>
      <c r="CA39" s="17">
        <f t="shared" si="16"/>
        <v>0</v>
      </c>
      <c r="CB39" s="17">
        <f t="shared" si="17"/>
        <v>0</v>
      </c>
      <c r="CC39" s="17">
        <f t="shared" si="18"/>
        <v>0</v>
      </c>
      <c r="CD39" s="17">
        <f t="shared" si="19"/>
        <v>0</v>
      </c>
      <c r="CE39" s="17">
        <f t="shared" si="20"/>
        <v>0</v>
      </c>
      <c r="CF39" s="17">
        <f t="shared" si="21"/>
        <v>0</v>
      </c>
      <c r="CG39" s="17">
        <f t="shared" si="22"/>
        <v>0</v>
      </c>
      <c r="CH39" s="17">
        <f t="shared" si="23"/>
        <v>0</v>
      </c>
      <c r="CI39" s="17">
        <f t="shared" si="24"/>
        <v>0</v>
      </c>
      <c r="CJ39" s="17">
        <f t="shared" si="25"/>
        <v>0</v>
      </c>
      <c r="CK39" s="17">
        <f t="shared" si="26"/>
        <v>0</v>
      </c>
      <c r="CL39" s="17">
        <f t="shared" si="27"/>
        <v>0</v>
      </c>
      <c r="CM39" s="17">
        <f t="shared" si="28"/>
        <v>0</v>
      </c>
      <c r="CN39" s="17">
        <f t="shared" si="29"/>
        <v>0</v>
      </c>
      <c r="CO39" s="17">
        <f t="shared" si="30"/>
        <v>0</v>
      </c>
      <c r="CP39" s="17">
        <f t="shared" si="31"/>
        <v>0</v>
      </c>
      <c r="CQ39" s="17">
        <f t="shared" si="32"/>
        <v>0</v>
      </c>
      <c r="CR39" s="17">
        <f t="shared" si="33"/>
        <v>0</v>
      </c>
      <c r="CS39" s="17">
        <f t="shared" si="34"/>
        <v>0</v>
      </c>
      <c r="CT39" s="17">
        <f t="shared" si="35"/>
        <v>0</v>
      </c>
      <c r="CU39" s="17">
        <f t="shared" si="36"/>
        <v>0</v>
      </c>
      <c r="CV39" s="17">
        <f t="shared" si="37"/>
        <v>0</v>
      </c>
      <c r="CW39" s="17">
        <f t="shared" si="38"/>
        <v>0</v>
      </c>
      <c r="CX39" s="17">
        <f t="shared" si="39"/>
        <v>0</v>
      </c>
      <c r="CY39" s="17">
        <f t="shared" si="40"/>
        <v>0</v>
      </c>
      <c r="CZ39" s="17">
        <f t="shared" si="41"/>
        <v>0</v>
      </c>
    </row>
    <row r="40" spans="2:104" ht="15" customHeight="1" x14ac:dyDescent="0.25">
      <c r="B40" s="156">
        <f t="shared" si="43"/>
        <v>32</v>
      </c>
      <c r="C40" s="158"/>
      <c r="D40" s="157" t="str">
        <f t="shared" si="44"/>
        <v/>
      </c>
      <c r="E40" s="158" t="str">
        <f>IF('DATA SHEET'!$E$10="Cat 2","N/A","OK")</f>
        <v>OK</v>
      </c>
      <c r="F40" s="158" t="str">
        <f>IF('DATA SHEET'!$E$10="Cat 2","N/A","OK")</f>
        <v>OK</v>
      </c>
      <c r="G40" s="160"/>
      <c r="H40" s="160"/>
      <c r="I40" s="160" t="s">
        <v>194</v>
      </c>
      <c r="J40" s="160" t="str">
        <f t="shared" si="45"/>
        <v>OK</v>
      </c>
      <c r="K40" s="160" t="str">
        <f t="shared" si="45"/>
        <v>OK</v>
      </c>
      <c r="L40" s="160" t="str">
        <f>IF('DATA SHEET'!$B$10="NC-50","N/A","OK")</f>
        <v>OK</v>
      </c>
      <c r="M40" s="160" t="str">
        <f>IF('DATA SHEET'!$B$10="NC-50","N/A","OK")</f>
        <v>OK</v>
      </c>
      <c r="N40" s="160"/>
      <c r="O40" s="160"/>
      <c r="P40" s="160"/>
      <c r="Q40" s="160"/>
      <c r="R40" s="160"/>
      <c r="S40" s="160"/>
      <c r="T40" s="160"/>
      <c r="U40" s="160"/>
      <c r="V40" s="509"/>
      <c r="W40" s="510"/>
      <c r="X40" s="510"/>
      <c r="Y40" s="511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3"/>
      <c r="AL40" s="183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3"/>
      <c r="BA40" s="163"/>
      <c r="BB40" s="163"/>
      <c r="BC40" s="163"/>
      <c r="BD40" s="163"/>
      <c r="BE40" s="163"/>
      <c r="BF40" s="164"/>
      <c r="BG40" s="165"/>
      <c r="BH40" s="162"/>
      <c r="BI40" s="162"/>
      <c r="BJ40" s="164"/>
      <c r="BK40" s="95"/>
      <c r="BL40" s="182"/>
      <c r="BM40" s="182"/>
      <c r="BN40" s="182"/>
      <c r="BO40" s="182"/>
      <c r="BP40" s="95" t="str">
        <f t="shared" si="42"/>
        <v/>
      </c>
      <c r="BQ40" s="38"/>
      <c r="BR40" s="17">
        <f t="shared" si="7"/>
        <v>0</v>
      </c>
      <c r="BS40" s="17">
        <f t="shared" si="8"/>
        <v>0</v>
      </c>
      <c r="BT40" s="17">
        <f t="shared" si="9"/>
        <v>0</v>
      </c>
      <c r="BU40" s="17">
        <f t="shared" si="10"/>
        <v>0</v>
      </c>
      <c r="BV40" s="17">
        <f t="shared" si="11"/>
        <v>0</v>
      </c>
      <c r="BW40" s="17">
        <f t="shared" si="12"/>
        <v>0</v>
      </c>
      <c r="BX40" s="17">
        <f t="shared" si="13"/>
        <v>0</v>
      </c>
      <c r="BY40" s="17">
        <f t="shared" si="14"/>
        <v>0</v>
      </c>
      <c r="BZ40" s="17">
        <f t="shared" si="15"/>
        <v>0</v>
      </c>
      <c r="CA40" s="17">
        <f t="shared" si="16"/>
        <v>0</v>
      </c>
      <c r="CB40" s="17">
        <f t="shared" si="17"/>
        <v>0</v>
      </c>
      <c r="CC40" s="17">
        <f t="shared" si="18"/>
        <v>0</v>
      </c>
      <c r="CD40" s="17">
        <f t="shared" si="19"/>
        <v>0</v>
      </c>
      <c r="CE40" s="17">
        <f t="shared" si="20"/>
        <v>0</v>
      </c>
      <c r="CF40" s="17">
        <f t="shared" si="21"/>
        <v>0</v>
      </c>
      <c r="CG40" s="17">
        <f t="shared" si="22"/>
        <v>0</v>
      </c>
      <c r="CH40" s="17">
        <f t="shared" si="23"/>
        <v>0</v>
      </c>
      <c r="CI40" s="17">
        <f t="shared" si="24"/>
        <v>0</v>
      </c>
      <c r="CJ40" s="17">
        <f t="shared" si="25"/>
        <v>0</v>
      </c>
      <c r="CK40" s="17">
        <f t="shared" si="26"/>
        <v>0</v>
      </c>
      <c r="CL40" s="17">
        <f t="shared" si="27"/>
        <v>0</v>
      </c>
      <c r="CM40" s="17">
        <f t="shared" si="28"/>
        <v>0</v>
      </c>
      <c r="CN40" s="17">
        <f t="shared" si="29"/>
        <v>0</v>
      </c>
      <c r="CO40" s="17">
        <f t="shared" si="30"/>
        <v>0</v>
      </c>
      <c r="CP40" s="17">
        <f t="shared" si="31"/>
        <v>0</v>
      </c>
      <c r="CQ40" s="17">
        <f t="shared" si="32"/>
        <v>0</v>
      </c>
      <c r="CR40" s="17">
        <f t="shared" si="33"/>
        <v>0</v>
      </c>
      <c r="CS40" s="17">
        <f t="shared" si="34"/>
        <v>0</v>
      </c>
      <c r="CT40" s="17">
        <f t="shared" si="35"/>
        <v>0</v>
      </c>
      <c r="CU40" s="17">
        <f t="shared" si="36"/>
        <v>0</v>
      </c>
      <c r="CV40" s="17">
        <f t="shared" si="37"/>
        <v>0</v>
      </c>
      <c r="CW40" s="17">
        <f t="shared" si="38"/>
        <v>0</v>
      </c>
      <c r="CX40" s="17">
        <f t="shared" si="39"/>
        <v>0</v>
      </c>
      <c r="CY40" s="17">
        <f t="shared" si="40"/>
        <v>0</v>
      </c>
      <c r="CZ40" s="17">
        <f t="shared" si="41"/>
        <v>0</v>
      </c>
    </row>
    <row r="41" spans="2:104" ht="15" customHeight="1" x14ac:dyDescent="0.25">
      <c r="B41" s="156">
        <f t="shared" si="43"/>
        <v>33</v>
      </c>
      <c r="C41" s="158"/>
      <c r="D41" s="157" t="str">
        <f t="shared" si="44"/>
        <v/>
      </c>
      <c r="E41" s="158" t="str">
        <f>IF('DATA SHEET'!$E$10="Cat 2","N/A","OK")</f>
        <v>OK</v>
      </c>
      <c r="F41" s="158" t="str">
        <f>IF('DATA SHEET'!$E$10="Cat 2","N/A","OK")</f>
        <v>OK</v>
      </c>
      <c r="G41" s="160"/>
      <c r="H41" s="160"/>
      <c r="I41" s="160" t="s">
        <v>194</v>
      </c>
      <c r="J41" s="160" t="str">
        <f t="shared" si="45"/>
        <v>OK</v>
      </c>
      <c r="K41" s="160" t="str">
        <f t="shared" si="45"/>
        <v>OK</v>
      </c>
      <c r="L41" s="160" t="str">
        <f>IF('DATA SHEET'!$B$10="NC-50","N/A","OK")</f>
        <v>OK</v>
      </c>
      <c r="M41" s="160" t="str">
        <f>IF('DATA SHEET'!$B$10="NC-50","N/A","OK")</f>
        <v>OK</v>
      </c>
      <c r="N41" s="160"/>
      <c r="O41" s="160"/>
      <c r="P41" s="160"/>
      <c r="Q41" s="160"/>
      <c r="R41" s="160"/>
      <c r="S41" s="160"/>
      <c r="T41" s="160"/>
      <c r="U41" s="160"/>
      <c r="V41" s="509"/>
      <c r="W41" s="510"/>
      <c r="X41" s="510"/>
      <c r="Y41" s="511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83"/>
      <c r="AL41" s="183"/>
      <c r="AM41" s="162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3"/>
      <c r="BA41" s="163"/>
      <c r="BB41" s="163"/>
      <c r="BC41" s="163"/>
      <c r="BD41" s="163"/>
      <c r="BE41" s="163"/>
      <c r="BF41" s="164"/>
      <c r="BG41" s="165"/>
      <c r="BH41" s="162"/>
      <c r="BI41" s="162"/>
      <c r="BJ41" s="164"/>
      <c r="BK41" s="95"/>
      <c r="BL41" s="182"/>
      <c r="BM41" s="182"/>
      <c r="BN41" s="182"/>
      <c r="BO41" s="182"/>
      <c r="BP41" s="95" t="str">
        <f t="shared" si="42"/>
        <v/>
      </c>
      <c r="BQ41" s="38"/>
      <c r="BR41" s="17">
        <f t="shared" ref="BR41:BR72" si="46">IF(Z41="x",1,0)</f>
        <v>0</v>
      </c>
      <c r="BS41" s="17">
        <f t="shared" ref="BS41:BS72" si="47">IF(AB41="x",1,0)</f>
        <v>0</v>
      </c>
      <c r="BT41" s="17">
        <f t="shared" ref="BT41:BT72" si="48">IF(AD41="x",1,0)</f>
        <v>0</v>
      </c>
      <c r="BU41" s="17">
        <f t="shared" ref="BU41:BU72" si="49">IF(AE41="x",1,0)</f>
        <v>0</v>
      </c>
      <c r="BV41" s="17">
        <f t="shared" ref="BV41:BV72" si="50">IF(AF41="x",1,0)</f>
        <v>0</v>
      </c>
      <c r="BW41" s="17">
        <f t="shared" ref="BW41:BW72" si="51">IF(AG41="x",1,0)</f>
        <v>0</v>
      </c>
      <c r="BX41" s="17">
        <f t="shared" ref="BX41:BX72" si="52">IF(AH41="x",1,0)</f>
        <v>0</v>
      </c>
      <c r="BY41" s="17">
        <f t="shared" ref="BY41:BY72" si="53">IF(AI41="x",1,0)</f>
        <v>0</v>
      </c>
      <c r="BZ41" s="17">
        <f t="shared" ref="BZ41:BZ72" si="54">IF(AJ41="x",1,0)</f>
        <v>0</v>
      </c>
      <c r="CA41" s="17">
        <f t="shared" ref="CA41:CA72" si="55">IF(AK41="x",1,0)</f>
        <v>0</v>
      </c>
      <c r="CB41" s="17">
        <f t="shared" ref="CB41:CB72" si="56">IF(AL41="x",1,0)</f>
        <v>0</v>
      </c>
      <c r="CC41" s="17">
        <f t="shared" ref="CC41:CC72" si="57">IF(AM41="x",1,0)</f>
        <v>0</v>
      </c>
      <c r="CD41" s="17">
        <f t="shared" ref="CD41:CD72" si="58">IF(AN41="x",1,0)</f>
        <v>0</v>
      </c>
      <c r="CE41" s="17">
        <f t="shared" ref="CE41:CE72" si="59">IF(AO41="x",1,0)</f>
        <v>0</v>
      </c>
      <c r="CF41" s="17">
        <f t="shared" ref="CF41:CF72" si="60">IF(AP41="x",1,0)</f>
        <v>0</v>
      </c>
      <c r="CG41" s="17">
        <f t="shared" ref="CG41:CG72" si="61">IF(AQ41="x",1,0)</f>
        <v>0</v>
      </c>
      <c r="CH41" s="17">
        <f t="shared" ref="CH41:CH72" si="62">IF(AR41="x",1,0)</f>
        <v>0</v>
      </c>
      <c r="CI41" s="17">
        <f t="shared" ref="CI41:CI72" si="63">IF(AS41="x",1,0)</f>
        <v>0</v>
      </c>
      <c r="CJ41" s="17">
        <f t="shared" ref="CJ41:CJ72" si="64">IF(AT41="x",1,0)</f>
        <v>0</v>
      </c>
      <c r="CK41" s="17">
        <f t="shared" ref="CK41:CK72" si="65">IF(AU41="x",1,0)</f>
        <v>0</v>
      </c>
      <c r="CL41" s="17">
        <f t="shared" ref="CL41:CL72" si="66">IF(AV41="x",1,0)</f>
        <v>0</v>
      </c>
      <c r="CM41" s="17">
        <f t="shared" ref="CM41:CM72" si="67">IF(AW41="x",1,0)</f>
        <v>0</v>
      </c>
      <c r="CN41" s="17">
        <f t="shared" ref="CN41:CN72" si="68">IF(AX41="x",1,0)</f>
        <v>0</v>
      </c>
      <c r="CO41" s="17">
        <f t="shared" ref="CO41:CO72" si="69">IF(AY41="x",1,0)</f>
        <v>0</v>
      </c>
      <c r="CP41" s="17">
        <f t="shared" ref="CP41:CP72" si="70">IF(AZ41="x",1,0)</f>
        <v>0</v>
      </c>
      <c r="CQ41" s="17">
        <f t="shared" ref="CQ41:CQ72" si="71">IF(BA41="x",1,0)</f>
        <v>0</v>
      </c>
      <c r="CR41" s="17">
        <f t="shared" ref="CR41:CR72" si="72">IF(BB41="x",1,0)</f>
        <v>0</v>
      </c>
      <c r="CS41" s="17">
        <f t="shared" ref="CS41:CS72" si="73">IF(BC41="x",1,0)</f>
        <v>0</v>
      </c>
      <c r="CT41" s="17">
        <f t="shared" ref="CT41:CT72" si="74">IF(BD41="x",1,0)</f>
        <v>0</v>
      </c>
      <c r="CU41" s="17">
        <f t="shared" ref="CU41:CU72" si="75">IF(BE41="x",1,0)</f>
        <v>0</v>
      </c>
      <c r="CV41" s="17">
        <f t="shared" ref="CV41:CV72" si="76">IF(BF41="x",1,0)</f>
        <v>0</v>
      </c>
      <c r="CW41" s="17">
        <f t="shared" ref="CW41:CW72" si="77">IF(BG41="x",1,0)</f>
        <v>0</v>
      </c>
      <c r="CX41" s="17">
        <f t="shared" ref="CX41:CX72" si="78">IF(BH41="x",1,0)</f>
        <v>0</v>
      </c>
      <c r="CY41" s="17">
        <f t="shared" ref="CY41:CY72" si="79">IF(BI41="x",1,0)</f>
        <v>0</v>
      </c>
      <c r="CZ41" s="17">
        <f t="shared" ref="CZ41:CZ72" si="80">IF(BJ41="x",1,0)</f>
        <v>0</v>
      </c>
    </row>
    <row r="42" spans="2:104" ht="15" customHeight="1" x14ac:dyDescent="0.25">
      <c r="B42" s="156">
        <f t="shared" si="43"/>
        <v>34</v>
      </c>
      <c r="C42" s="158"/>
      <c r="D42" s="157" t="str">
        <f t="shared" si="44"/>
        <v/>
      </c>
      <c r="E42" s="158" t="str">
        <f>IF('DATA SHEET'!$E$10="Cat 2","N/A","OK")</f>
        <v>OK</v>
      </c>
      <c r="F42" s="158" t="str">
        <f>IF('DATA SHEET'!$E$10="Cat 2","N/A","OK")</f>
        <v>OK</v>
      </c>
      <c r="G42" s="160"/>
      <c r="H42" s="160"/>
      <c r="I42" s="160" t="s">
        <v>194</v>
      </c>
      <c r="J42" s="160" t="str">
        <f t="shared" si="45"/>
        <v>OK</v>
      </c>
      <c r="K42" s="160" t="str">
        <f t="shared" si="45"/>
        <v>OK</v>
      </c>
      <c r="L42" s="160" t="str">
        <f>IF('DATA SHEET'!$B$10="NC-50","N/A","OK")</f>
        <v>OK</v>
      </c>
      <c r="M42" s="160" t="str">
        <f>IF('DATA SHEET'!$B$10="NC-50","N/A","OK")</f>
        <v>OK</v>
      </c>
      <c r="N42" s="160"/>
      <c r="O42" s="160"/>
      <c r="P42" s="160"/>
      <c r="Q42" s="160"/>
      <c r="R42" s="160"/>
      <c r="S42" s="160"/>
      <c r="T42" s="160"/>
      <c r="U42" s="160"/>
      <c r="V42" s="509"/>
      <c r="W42" s="510"/>
      <c r="X42" s="510"/>
      <c r="Y42" s="511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83"/>
      <c r="AL42" s="183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3"/>
      <c r="BA42" s="163"/>
      <c r="BB42" s="163"/>
      <c r="BC42" s="163"/>
      <c r="BD42" s="163"/>
      <c r="BE42" s="163"/>
      <c r="BF42" s="164"/>
      <c r="BG42" s="165"/>
      <c r="BH42" s="162"/>
      <c r="BI42" s="162"/>
      <c r="BJ42" s="164"/>
      <c r="BK42" s="95"/>
      <c r="BL42" s="182"/>
      <c r="BM42" s="182"/>
      <c r="BN42" s="182"/>
      <c r="BO42" s="182"/>
      <c r="BP42" s="95" t="str">
        <f t="shared" si="42"/>
        <v/>
      </c>
      <c r="BQ42" s="38"/>
      <c r="BR42" s="17">
        <f t="shared" si="46"/>
        <v>0</v>
      </c>
      <c r="BS42" s="17">
        <f t="shared" si="47"/>
        <v>0</v>
      </c>
      <c r="BT42" s="17">
        <f t="shared" si="48"/>
        <v>0</v>
      </c>
      <c r="BU42" s="17">
        <f t="shared" si="49"/>
        <v>0</v>
      </c>
      <c r="BV42" s="17">
        <f t="shared" si="50"/>
        <v>0</v>
      </c>
      <c r="BW42" s="17">
        <f t="shared" si="51"/>
        <v>0</v>
      </c>
      <c r="BX42" s="17">
        <f t="shared" si="52"/>
        <v>0</v>
      </c>
      <c r="BY42" s="17">
        <f t="shared" si="53"/>
        <v>0</v>
      </c>
      <c r="BZ42" s="17">
        <f t="shared" si="54"/>
        <v>0</v>
      </c>
      <c r="CA42" s="17">
        <f t="shared" si="55"/>
        <v>0</v>
      </c>
      <c r="CB42" s="17">
        <f t="shared" si="56"/>
        <v>0</v>
      </c>
      <c r="CC42" s="17">
        <f t="shared" si="57"/>
        <v>0</v>
      </c>
      <c r="CD42" s="17">
        <f t="shared" si="58"/>
        <v>0</v>
      </c>
      <c r="CE42" s="17">
        <f t="shared" si="59"/>
        <v>0</v>
      </c>
      <c r="CF42" s="17">
        <f t="shared" si="60"/>
        <v>0</v>
      </c>
      <c r="CG42" s="17">
        <f t="shared" si="61"/>
        <v>0</v>
      </c>
      <c r="CH42" s="17">
        <f t="shared" si="62"/>
        <v>0</v>
      </c>
      <c r="CI42" s="17">
        <f t="shared" si="63"/>
        <v>0</v>
      </c>
      <c r="CJ42" s="17">
        <f t="shared" si="64"/>
        <v>0</v>
      </c>
      <c r="CK42" s="17">
        <f t="shared" si="65"/>
        <v>0</v>
      </c>
      <c r="CL42" s="17">
        <f t="shared" si="66"/>
        <v>0</v>
      </c>
      <c r="CM42" s="17">
        <f t="shared" si="67"/>
        <v>0</v>
      </c>
      <c r="CN42" s="17">
        <f t="shared" si="68"/>
        <v>0</v>
      </c>
      <c r="CO42" s="17">
        <f t="shared" si="69"/>
        <v>0</v>
      </c>
      <c r="CP42" s="17">
        <f t="shared" si="70"/>
        <v>0</v>
      </c>
      <c r="CQ42" s="17">
        <f t="shared" si="71"/>
        <v>0</v>
      </c>
      <c r="CR42" s="17">
        <f t="shared" si="72"/>
        <v>0</v>
      </c>
      <c r="CS42" s="17">
        <f t="shared" si="73"/>
        <v>0</v>
      </c>
      <c r="CT42" s="17">
        <f t="shared" si="74"/>
        <v>0</v>
      </c>
      <c r="CU42" s="17">
        <f t="shared" si="75"/>
        <v>0</v>
      </c>
      <c r="CV42" s="17">
        <f t="shared" si="76"/>
        <v>0</v>
      </c>
      <c r="CW42" s="17">
        <f t="shared" si="77"/>
        <v>0</v>
      </c>
      <c r="CX42" s="17">
        <f t="shared" si="78"/>
        <v>0</v>
      </c>
      <c r="CY42" s="17">
        <f t="shared" si="79"/>
        <v>0</v>
      </c>
      <c r="CZ42" s="17">
        <f t="shared" si="80"/>
        <v>0</v>
      </c>
    </row>
    <row r="43" spans="2:104" ht="15" customHeight="1" x14ac:dyDescent="0.25">
      <c r="B43" s="156">
        <f t="shared" si="43"/>
        <v>35</v>
      </c>
      <c r="C43" s="158"/>
      <c r="D43" s="157" t="str">
        <f t="shared" si="44"/>
        <v/>
      </c>
      <c r="E43" s="158" t="str">
        <f>IF('DATA SHEET'!$E$10="Cat 2","N/A","OK")</f>
        <v>OK</v>
      </c>
      <c r="F43" s="158" t="str">
        <f>IF('DATA SHEET'!$E$10="Cat 2","N/A","OK")</f>
        <v>OK</v>
      </c>
      <c r="G43" s="160"/>
      <c r="H43" s="160"/>
      <c r="I43" s="160" t="s">
        <v>194</v>
      </c>
      <c r="J43" s="160" t="str">
        <f t="shared" si="45"/>
        <v>OK</v>
      </c>
      <c r="K43" s="160" t="str">
        <f t="shared" si="45"/>
        <v>OK</v>
      </c>
      <c r="L43" s="160" t="str">
        <f>IF('DATA SHEET'!$B$10="NC-50","N/A","OK")</f>
        <v>OK</v>
      </c>
      <c r="M43" s="160" t="str">
        <f>IF('DATA SHEET'!$B$10="NC-50","N/A","OK")</f>
        <v>OK</v>
      </c>
      <c r="N43" s="160"/>
      <c r="O43" s="160"/>
      <c r="P43" s="160"/>
      <c r="Q43" s="160"/>
      <c r="R43" s="160"/>
      <c r="S43" s="160"/>
      <c r="T43" s="160"/>
      <c r="U43" s="160"/>
      <c r="V43" s="509"/>
      <c r="W43" s="510"/>
      <c r="X43" s="510"/>
      <c r="Y43" s="511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83"/>
      <c r="AL43" s="183"/>
      <c r="AM43" s="162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3"/>
      <c r="BA43" s="163"/>
      <c r="BB43" s="163"/>
      <c r="BC43" s="163"/>
      <c r="BD43" s="163"/>
      <c r="BE43" s="163"/>
      <c r="BF43" s="164"/>
      <c r="BG43" s="165"/>
      <c r="BH43" s="162"/>
      <c r="BI43" s="162"/>
      <c r="BJ43" s="164"/>
      <c r="BK43" s="95"/>
      <c r="BL43" s="182"/>
      <c r="BM43" s="182"/>
      <c r="BN43" s="182"/>
      <c r="BO43" s="182"/>
      <c r="BP43" s="95" t="str">
        <f t="shared" si="42"/>
        <v/>
      </c>
      <c r="BQ43" s="38"/>
      <c r="BR43" s="17">
        <f t="shared" si="46"/>
        <v>0</v>
      </c>
      <c r="BS43" s="17">
        <f t="shared" si="47"/>
        <v>0</v>
      </c>
      <c r="BT43" s="17">
        <f t="shared" si="48"/>
        <v>0</v>
      </c>
      <c r="BU43" s="17">
        <f t="shared" si="49"/>
        <v>0</v>
      </c>
      <c r="BV43" s="17">
        <f t="shared" si="50"/>
        <v>0</v>
      </c>
      <c r="BW43" s="17">
        <f t="shared" si="51"/>
        <v>0</v>
      </c>
      <c r="BX43" s="17">
        <f t="shared" si="52"/>
        <v>0</v>
      </c>
      <c r="BY43" s="17">
        <f t="shared" si="53"/>
        <v>0</v>
      </c>
      <c r="BZ43" s="17">
        <f t="shared" si="54"/>
        <v>0</v>
      </c>
      <c r="CA43" s="17">
        <f t="shared" si="55"/>
        <v>0</v>
      </c>
      <c r="CB43" s="17">
        <f t="shared" si="56"/>
        <v>0</v>
      </c>
      <c r="CC43" s="17">
        <f t="shared" si="57"/>
        <v>0</v>
      </c>
      <c r="CD43" s="17">
        <f t="shared" si="58"/>
        <v>0</v>
      </c>
      <c r="CE43" s="17">
        <f t="shared" si="59"/>
        <v>0</v>
      </c>
      <c r="CF43" s="17">
        <f t="shared" si="60"/>
        <v>0</v>
      </c>
      <c r="CG43" s="17">
        <f t="shared" si="61"/>
        <v>0</v>
      </c>
      <c r="CH43" s="17">
        <f t="shared" si="62"/>
        <v>0</v>
      </c>
      <c r="CI43" s="17">
        <f t="shared" si="63"/>
        <v>0</v>
      </c>
      <c r="CJ43" s="17">
        <f t="shared" si="64"/>
        <v>0</v>
      </c>
      <c r="CK43" s="17">
        <f t="shared" si="65"/>
        <v>0</v>
      </c>
      <c r="CL43" s="17">
        <f t="shared" si="66"/>
        <v>0</v>
      </c>
      <c r="CM43" s="17">
        <f t="shared" si="67"/>
        <v>0</v>
      </c>
      <c r="CN43" s="17">
        <f t="shared" si="68"/>
        <v>0</v>
      </c>
      <c r="CO43" s="17">
        <f t="shared" si="69"/>
        <v>0</v>
      </c>
      <c r="CP43" s="17">
        <f t="shared" si="70"/>
        <v>0</v>
      </c>
      <c r="CQ43" s="17">
        <f t="shared" si="71"/>
        <v>0</v>
      </c>
      <c r="CR43" s="17">
        <f t="shared" si="72"/>
        <v>0</v>
      </c>
      <c r="CS43" s="17">
        <f t="shared" si="73"/>
        <v>0</v>
      </c>
      <c r="CT43" s="17">
        <f t="shared" si="74"/>
        <v>0</v>
      </c>
      <c r="CU43" s="17">
        <f t="shared" si="75"/>
        <v>0</v>
      </c>
      <c r="CV43" s="17">
        <f t="shared" si="76"/>
        <v>0</v>
      </c>
      <c r="CW43" s="17">
        <f t="shared" si="77"/>
        <v>0</v>
      </c>
      <c r="CX43" s="17">
        <f t="shared" si="78"/>
        <v>0</v>
      </c>
      <c r="CY43" s="17">
        <f t="shared" si="79"/>
        <v>0</v>
      </c>
      <c r="CZ43" s="17">
        <f t="shared" si="80"/>
        <v>0</v>
      </c>
    </row>
    <row r="44" spans="2:104" ht="15" customHeight="1" x14ac:dyDescent="0.25">
      <c r="B44" s="156">
        <f t="shared" si="43"/>
        <v>36</v>
      </c>
      <c r="C44" s="158"/>
      <c r="D44" s="157" t="str">
        <f t="shared" si="44"/>
        <v/>
      </c>
      <c r="E44" s="158" t="str">
        <f>IF('DATA SHEET'!$E$10="Cat 2","N/A","OK")</f>
        <v>OK</v>
      </c>
      <c r="F44" s="158" t="str">
        <f>IF('DATA SHEET'!$E$10="Cat 2","N/A","OK")</f>
        <v>OK</v>
      </c>
      <c r="G44" s="160"/>
      <c r="H44" s="160"/>
      <c r="I44" s="160" t="s">
        <v>194</v>
      </c>
      <c r="J44" s="160" t="str">
        <f t="shared" si="45"/>
        <v>OK</v>
      </c>
      <c r="K44" s="160" t="str">
        <f t="shared" si="45"/>
        <v>OK</v>
      </c>
      <c r="L44" s="160" t="str">
        <f>IF('DATA SHEET'!$B$10="NC-50","N/A","OK")</f>
        <v>OK</v>
      </c>
      <c r="M44" s="160" t="str">
        <f>IF('DATA SHEET'!$B$10="NC-50","N/A","OK")</f>
        <v>OK</v>
      </c>
      <c r="N44" s="160"/>
      <c r="O44" s="160"/>
      <c r="P44" s="160"/>
      <c r="Q44" s="160"/>
      <c r="R44" s="160"/>
      <c r="S44" s="160"/>
      <c r="T44" s="160"/>
      <c r="U44" s="160"/>
      <c r="V44" s="509"/>
      <c r="W44" s="510"/>
      <c r="X44" s="510"/>
      <c r="Y44" s="511"/>
      <c r="Z44" s="162"/>
      <c r="AA44" s="162"/>
      <c r="AB44" s="162"/>
      <c r="AC44" s="162"/>
      <c r="AD44" s="162"/>
      <c r="AE44" s="162"/>
      <c r="AF44" s="162"/>
      <c r="AG44" s="162"/>
      <c r="AH44" s="162"/>
      <c r="AI44" s="162"/>
      <c r="AJ44" s="162"/>
      <c r="AK44" s="183"/>
      <c r="AL44" s="183"/>
      <c r="AM44" s="162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3"/>
      <c r="BA44" s="163"/>
      <c r="BB44" s="163"/>
      <c r="BC44" s="163"/>
      <c r="BD44" s="163"/>
      <c r="BE44" s="163"/>
      <c r="BF44" s="164"/>
      <c r="BG44" s="165"/>
      <c r="BH44" s="162"/>
      <c r="BI44" s="162"/>
      <c r="BJ44" s="164"/>
      <c r="BK44" s="95"/>
      <c r="BL44" s="182"/>
      <c r="BM44" s="182"/>
      <c r="BN44" s="182"/>
      <c r="BO44" s="182"/>
      <c r="BP44" s="95" t="str">
        <f t="shared" si="42"/>
        <v/>
      </c>
      <c r="BQ44" s="38"/>
      <c r="BR44" s="17">
        <f t="shared" si="46"/>
        <v>0</v>
      </c>
      <c r="BS44" s="17">
        <f t="shared" si="47"/>
        <v>0</v>
      </c>
      <c r="BT44" s="17">
        <f t="shared" si="48"/>
        <v>0</v>
      </c>
      <c r="BU44" s="17">
        <f t="shared" si="49"/>
        <v>0</v>
      </c>
      <c r="BV44" s="17">
        <f t="shared" si="50"/>
        <v>0</v>
      </c>
      <c r="BW44" s="17">
        <f t="shared" si="51"/>
        <v>0</v>
      </c>
      <c r="BX44" s="17">
        <f t="shared" si="52"/>
        <v>0</v>
      </c>
      <c r="BY44" s="17">
        <f t="shared" si="53"/>
        <v>0</v>
      </c>
      <c r="BZ44" s="17">
        <f t="shared" si="54"/>
        <v>0</v>
      </c>
      <c r="CA44" s="17">
        <f t="shared" si="55"/>
        <v>0</v>
      </c>
      <c r="CB44" s="17">
        <f t="shared" si="56"/>
        <v>0</v>
      </c>
      <c r="CC44" s="17">
        <f t="shared" si="57"/>
        <v>0</v>
      </c>
      <c r="CD44" s="17">
        <f t="shared" si="58"/>
        <v>0</v>
      </c>
      <c r="CE44" s="17">
        <f t="shared" si="59"/>
        <v>0</v>
      </c>
      <c r="CF44" s="17">
        <f t="shared" si="60"/>
        <v>0</v>
      </c>
      <c r="CG44" s="17">
        <f t="shared" si="61"/>
        <v>0</v>
      </c>
      <c r="CH44" s="17">
        <f t="shared" si="62"/>
        <v>0</v>
      </c>
      <c r="CI44" s="17">
        <f t="shared" si="63"/>
        <v>0</v>
      </c>
      <c r="CJ44" s="17">
        <f t="shared" si="64"/>
        <v>0</v>
      </c>
      <c r="CK44" s="17">
        <f t="shared" si="65"/>
        <v>0</v>
      </c>
      <c r="CL44" s="17">
        <f t="shared" si="66"/>
        <v>0</v>
      </c>
      <c r="CM44" s="17">
        <f t="shared" si="67"/>
        <v>0</v>
      </c>
      <c r="CN44" s="17">
        <f t="shared" si="68"/>
        <v>0</v>
      </c>
      <c r="CO44" s="17">
        <f t="shared" si="69"/>
        <v>0</v>
      </c>
      <c r="CP44" s="17">
        <f t="shared" si="70"/>
        <v>0</v>
      </c>
      <c r="CQ44" s="17">
        <f t="shared" si="71"/>
        <v>0</v>
      </c>
      <c r="CR44" s="17">
        <f t="shared" si="72"/>
        <v>0</v>
      </c>
      <c r="CS44" s="17">
        <f t="shared" si="73"/>
        <v>0</v>
      </c>
      <c r="CT44" s="17">
        <f t="shared" si="74"/>
        <v>0</v>
      </c>
      <c r="CU44" s="17">
        <f t="shared" si="75"/>
        <v>0</v>
      </c>
      <c r="CV44" s="17">
        <f t="shared" si="76"/>
        <v>0</v>
      </c>
      <c r="CW44" s="17">
        <f t="shared" si="77"/>
        <v>0</v>
      </c>
      <c r="CX44" s="17">
        <f t="shared" si="78"/>
        <v>0</v>
      </c>
      <c r="CY44" s="17">
        <f t="shared" si="79"/>
        <v>0</v>
      </c>
      <c r="CZ44" s="17">
        <f t="shared" si="80"/>
        <v>0</v>
      </c>
    </row>
    <row r="45" spans="2:104" ht="15" customHeight="1" x14ac:dyDescent="0.25">
      <c r="B45" s="156">
        <f t="shared" si="43"/>
        <v>37</v>
      </c>
      <c r="C45" s="158"/>
      <c r="D45" s="157" t="str">
        <f t="shared" si="44"/>
        <v/>
      </c>
      <c r="E45" s="158" t="str">
        <f>IF('DATA SHEET'!$E$10="Cat 2","N/A","OK")</f>
        <v>OK</v>
      </c>
      <c r="F45" s="158" t="str">
        <f>IF('DATA SHEET'!$E$10="Cat 2","N/A","OK")</f>
        <v>OK</v>
      </c>
      <c r="G45" s="160"/>
      <c r="H45" s="160"/>
      <c r="I45" s="160" t="s">
        <v>194</v>
      </c>
      <c r="J45" s="160" t="str">
        <f t="shared" si="45"/>
        <v>OK</v>
      </c>
      <c r="K45" s="160" t="str">
        <f t="shared" si="45"/>
        <v>OK</v>
      </c>
      <c r="L45" s="160" t="str">
        <f>IF('DATA SHEET'!$B$10="NC-50","N/A","OK")</f>
        <v>OK</v>
      </c>
      <c r="M45" s="160" t="str">
        <f>IF('DATA SHEET'!$B$10="NC-50","N/A","OK")</f>
        <v>OK</v>
      </c>
      <c r="N45" s="160"/>
      <c r="O45" s="160"/>
      <c r="P45" s="160"/>
      <c r="Q45" s="160"/>
      <c r="R45" s="160"/>
      <c r="S45" s="160"/>
      <c r="T45" s="160"/>
      <c r="U45" s="160"/>
      <c r="V45" s="509"/>
      <c r="W45" s="510"/>
      <c r="X45" s="510"/>
      <c r="Y45" s="511"/>
      <c r="Z45" s="162"/>
      <c r="AA45" s="162"/>
      <c r="AB45" s="162"/>
      <c r="AC45" s="162"/>
      <c r="AD45" s="162"/>
      <c r="AE45" s="162"/>
      <c r="AF45" s="162"/>
      <c r="AG45" s="162"/>
      <c r="AH45" s="162"/>
      <c r="AI45" s="162"/>
      <c r="AJ45" s="162"/>
      <c r="AK45" s="183"/>
      <c r="AL45" s="183"/>
      <c r="AM45" s="162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3"/>
      <c r="BA45" s="163"/>
      <c r="BB45" s="163"/>
      <c r="BC45" s="163"/>
      <c r="BD45" s="163"/>
      <c r="BE45" s="163"/>
      <c r="BF45" s="164"/>
      <c r="BG45" s="165"/>
      <c r="BH45" s="162"/>
      <c r="BI45" s="162"/>
      <c r="BJ45" s="164"/>
      <c r="BK45" s="95"/>
      <c r="BL45" s="182"/>
      <c r="BM45" s="182"/>
      <c r="BN45" s="182"/>
      <c r="BO45" s="182"/>
      <c r="BP45" s="95" t="str">
        <f t="shared" si="42"/>
        <v/>
      </c>
      <c r="BQ45" s="38"/>
      <c r="BR45" s="17">
        <f t="shared" si="46"/>
        <v>0</v>
      </c>
      <c r="BS45" s="17">
        <f t="shared" si="47"/>
        <v>0</v>
      </c>
      <c r="BT45" s="17">
        <f t="shared" si="48"/>
        <v>0</v>
      </c>
      <c r="BU45" s="17">
        <f t="shared" si="49"/>
        <v>0</v>
      </c>
      <c r="BV45" s="17">
        <f t="shared" si="50"/>
        <v>0</v>
      </c>
      <c r="BW45" s="17">
        <f t="shared" si="51"/>
        <v>0</v>
      </c>
      <c r="BX45" s="17">
        <f t="shared" si="52"/>
        <v>0</v>
      </c>
      <c r="BY45" s="17">
        <f t="shared" si="53"/>
        <v>0</v>
      </c>
      <c r="BZ45" s="17">
        <f t="shared" si="54"/>
        <v>0</v>
      </c>
      <c r="CA45" s="17">
        <f t="shared" si="55"/>
        <v>0</v>
      </c>
      <c r="CB45" s="17">
        <f t="shared" si="56"/>
        <v>0</v>
      </c>
      <c r="CC45" s="17">
        <f t="shared" si="57"/>
        <v>0</v>
      </c>
      <c r="CD45" s="17">
        <f t="shared" si="58"/>
        <v>0</v>
      </c>
      <c r="CE45" s="17">
        <f t="shared" si="59"/>
        <v>0</v>
      </c>
      <c r="CF45" s="17">
        <f t="shared" si="60"/>
        <v>0</v>
      </c>
      <c r="CG45" s="17">
        <f t="shared" si="61"/>
        <v>0</v>
      </c>
      <c r="CH45" s="17">
        <f t="shared" si="62"/>
        <v>0</v>
      </c>
      <c r="CI45" s="17">
        <f t="shared" si="63"/>
        <v>0</v>
      </c>
      <c r="CJ45" s="17">
        <f t="shared" si="64"/>
        <v>0</v>
      </c>
      <c r="CK45" s="17">
        <f t="shared" si="65"/>
        <v>0</v>
      </c>
      <c r="CL45" s="17">
        <f t="shared" si="66"/>
        <v>0</v>
      </c>
      <c r="CM45" s="17">
        <f t="shared" si="67"/>
        <v>0</v>
      </c>
      <c r="CN45" s="17">
        <f t="shared" si="68"/>
        <v>0</v>
      </c>
      <c r="CO45" s="17">
        <f t="shared" si="69"/>
        <v>0</v>
      </c>
      <c r="CP45" s="17">
        <f t="shared" si="70"/>
        <v>0</v>
      </c>
      <c r="CQ45" s="17">
        <f t="shared" si="71"/>
        <v>0</v>
      </c>
      <c r="CR45" s="17">
        <f t="shared" si="72"/>
        <v>0</v>
      </c>
      <c r="CS45" s="17">
        <f t="shared" si="73"/>
        <v>0</v>
      </c>
      <c r="CT45" s="17">
        <f t="shared" si="74"/>
        <v>0</v>
      </c>
      <c r="CU45" s="17">
        <f t="shared" si="75"/>
        <v>0</v>
      </c>
      <c r="CV45" s="17">
        <f t="shared" si="76"/>
        <v>0</v>
      </c>
      <c r="CW45" s="17">
        <f t="shared" si="77"/>
        <v>0</v>
      </c>
      <c r="CX45" s="17">
        <f t="shared" si="78"/>
        <v>0</v>
      </c>
      <c r="CY45" s="17">
        <f t="shared" si="79"/>
        <v>0</v>
      </c>
      <c r="CZ45" s="17">
        <f t="shared" si="80"/>
        <v>0</v>
      </c>
    </row>
    <row r="46" spans="2:104" ht="15" customHeight="1" x14ac:dyDescent="0.25">
      <c r="B46" s="156">
        <f t="shared" si="43"/>
        <v>38</v>
      </c>
      <c r="C46" s="158"/>
      <c r="D46" s="157" t="str">
        <f t="shared" si="44"/>
        <v/>
      </c>
      <c r="E46" s="158" t="str">
        <f>IF('DATA SHEET'!$E$10="Cat 2","N/A","OK")</f>
        <v>OK</v>
      </c>
      <c r="F46" s="158" t="str">
        <f>IF('DATA SHEET'!$E$10="Cat 2","N/A","OK")</f>
        <v>OK</v>
      </c>
      <c r="G46" s="160"/>
      <c r="H46" s="160"/>
      <c r="I46" s="160" t="s">
        <v>194</v>
      </c>
      <c r="J46" s="160" t="str">
        <f t="shared" si="45"/>
        <v>OK</v>
      </c>
      <c r="K46" s="160" t="str">
        <f t="shared" si="45"/>
        <v>OK</v>
      </c>
      <c r="L46" s="160" t="str">
        <f>IF('DATA SHEET'!$B$10="NC-50","N/A","OK")</f>
        <v>OK</v>
      </c>
      <c r="M46" s="160" t="str">
        <f>IF('DATA SHEET'!$B$10="NC-50","N/A","OK")</f>
        <v>OK</v>
      </c>
      <c r="N46" s="160"/>
      <c r="O46" s="160"/>
      <c r="P46" s="160"/>
      <c r="Q46" s="160"/>
      <c r="R46" s="160"/>
      <c r="S46" s="160"/>
      <c r="T46" s="160"/>
      <c r="U46" s="160"/>
      <c r="V46" s="509"/>
      <c r="W46" s="510"/>
      <c r="X46" s="510"/>
      <c r="Y46" s="511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83"/>
      <c r="AL46" s="183"/>
      <c r="AM46" s="162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3"/>
      <c r="BA46" s="163"/>
      <c r="BB46" s="163"/>
      <c r="BC46" s="163"/>
      <c r="BD46" s="163"/>
      <c r="BE46" s="163"/>
      <c r="BF46" s="164"/>
      <c r="BG46" s="165"/>
      <c r="BH46" s="162"/>
      <c r="BI46" s="162"/>
      <c r="BJ46" s="164"/>
      <c r="BK46" s="95"/>
      <c r="BL46" s="182"/>
      <c r="BM46" s="182"/>
      <c r="BN46" s="182"/>
      <c r="BO46" s="182"/>
      <c r="BP46" s="95" t="str">
        <f t="shared" si="42"/>
        <v/>
      </c>
      <c r="BQ46" s="38"/>
      <c r="BR46" s="17">
        <f t="shared" si="46"/>
        <v>0</v>
      </c>
      <c r="BS46" s="17">
        <f t="shared" si="47"/>
        <v>0</v>
      </c>
      <c r="BT46" s="17">
        <f t="shared" si="48"/>
        <v>0</v>
      </c>
      <c r="BU46" s="17">
        <f t="shared" si="49"/>
        <v>0</v>
      </c>
      <c r="BV46" s="17">
        <f t="shared" si="50"/>
        <v>0</v>
      </c>
      <c r="BW46" s="17">
        <f t="shared" si="51"/>
        <v>0</v>
      </c>
      <c r="BX46" s="17">
        <f t="shared" si="52"/>
        <v>0</v>
      </c>
      <c r="BY46" s="17">
        <f t="shared" si="53"/>
        <v>0</v>
      </c>
      <c r="BZ46" s="17">
        <f t="shared" si="54"/>
        <v>0</v>
      </c>
      <c r="CA46" s="17">
        <f t="shared" si="55"/>
        <v>0</v>
      </c>
      <c r="CB46" s="17">
        <f t="shared" si="56"/>
        <v>0</v>
      </c>
      <c r="CC46" s="17">
        <f t="shared" si="57"/>
        <v>0</v>
      </c>
      <c r="CD46" s="17">
        <f t="shared" si="58"/>
        <v>0</v>
      </c>
      <c r="CE46" s="17">
        <f t="shared" si="59"/>
        <v>0</v>
      </c>
      <c r="CF46" s="17">
        <f t="shared" si="60"/>
        <v>0</v>
      </c>
      <c r="CG46" s="17">
        <f t="shared" si="61"/>
        <v>0</v>
      </c>
      <c r="CH46" s="17">
        <f t="shared" si="62"/>
        <v>0</v>
      </c>
      <c r="CI46" s="17">
        <f t="shared" si="63"/>
        <v>0</v>
      </c>
      <c r="CJ46" s="17">
        <f t="shared" si="64"/>
        <v>0</v>
      </c>
      <c r="CK46" s="17">
        <f t="shared" si="65"/>
        <v>0</v>
      </c>
      <c r="CL46" s="17">
        <f t="shared" si="66"/>
        <v>0</v>
      </c>
      <c r="CM46" s="17">
        <f t="shared" si="67"/>
        <v>0</v>
      </c>
      <c r="CN46" s="17">
        <f t="shared" si="68"/>
        <v>0</v>
      </c>
      <c r="CO46" s="17">
        <f t="shared" si="69"/>
        <v>0</v>
      </c>
      <c r="CP46" s="17">
        <f t="shared" si="70"/>
        <v>0</v>
      </c>
      <c r="CQ46" s="17">
        <f t="shared" si="71"/>
        <v>0</v>
      </c>
      <c r="CR46" s="17">
        <f t="shared" si="72"/>
        <v>0</v>
      </c>
      <c r="CS46" s="17">
        <f t="shared" si="73"/>
        <v>0</v>
      </c>
      <c r="CT46" s="17">
        <f t="shared" si="74"/>
        <v>0</v>
      </c>
      <c r="CU46" s="17">
        <f t="shared" si="75"/>
        <v>0</v>
      </c>
      <c r="CV46" s="17">
        <f t="shared" si="76"/>
        <v>0</v>
      </c>
      <c r="CW46" s="17">
        <f t="shared" si="77"/>
        <v>0</v>
      </c>
      <c r="CX46" s="17">
        <f t="shared" si="78"/>
        <v>0</v>
      </c>
      <c r="CY46" s="17">
        <f t="shared" si="79"/>
        <v>0</v>
      </c>
      <c r="CZ46" s="17">
        <f t="shared" si="80"/>
        <v>0</v>
      </c>
    </row>
    <row r="47" spans="2:104" ht="15" customHeight="1" x14ac:dyDescent="0.25">
      <c r="B47" s="156">
        <f t="shared" si="43"/>
        <v>39</v>
      </c>
      <c r="C47" s="158"/>
      <c r="D47" s="157" t="str">
        <f t="shared" si="44"/>
        <v/>
      </c>
      <c r="E47" s="158" t="str">
        <f>IF('DATA SHEET'!$E$10="Cat 2","N/A","OK")</f>
        <v>OK</v>
      </c>
      <c r="F47" s="158" t="str">
        <f>IF('DATA SHEET'!$E$10="Cat 2","N/A","OK")</f>
        <v>OK</v>
      </c>
      <c r="G47" s="160"/>
      <c r="H47" s="160"/>
      <c r="I47" s="160" t="s">
        <v>194</v>
      </c>
      <c r="J47" s="160" t="str">
        <f t="shared" si="45"/>
        <v>OK</v>
      </c>
      <c r="K47" s="160" t="str">
        <f t="shared" si="45"/>
        <v>OK</v>
      </c>
      <c r="L47" s="160" t="str">
        <f>IF('DATA SHEET'!$B$10="NC-50","N/A","OK")</f>
        <v>OK</v>
      </c>
      <c r="M47" s="160" t="str">
        <f>IF('DATA SHEET'!$B$10="NC-50","N/A","OK")</f>
        <v>OK</v>
      </c>
      <c r="N47" s="160"/>
      <c r="O47" s="160"/>
      <c r="P47" s="160"/>
      <c r="Q47" s="160"/>
      <c r="R47" s="160"/>
      <c r="S47" s="160"/>
      <c r="T47" s="160"/>
      <c r="U47" s="160"/>
      <c r="V47" s="509"/>
      <c r="W47" s="510"/>
      <c r="X47" s="510"/>
      <c r="Y47" s="511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3"/>
      <c r="AL47" s="183"/>
      <c r="AM47" s="162"/>
      <c r="AN47" s="162"/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3"/>
      <c r="BA47" s="163"/>
      <c r="BB47" s="163"/>
      <c r="BC47" s="163"/>
      <c r="BD47" s="163"/>
      <c r="BE47" s="163"/>
      <c r="BF47" s="164"/>
      <c r="BG47" s="165"/>
      <c r="BH47" s="162"/>
      <c r="BI47" s="162"/>
      <c r="BJ47" s="164"/>
      <c r="BK47" s="95"/>
      <c r="BL47" s="182"/>
      <c r="BM47" s="182"/>
      <c r="BN47" s="182"/>
      <c r="BO47" s="182"/>
      <c r="BP47" s="95" t="str">
        <f t="shared" si="42"/>
        <v/>
      </c>
      <c r="BQ47" s="38"/>
      <c r="BR47" s="17">
        <f t="shared" si="46"/>
        <v>0</v>
      </c>
      <c r="BS47" s="17">
        <f t="shared" si="47"/>
        <v>0</v>
      </c>
      <c r="BT47" s="17">
        <f t="shared" si="48"/>
        <v>0</v>
      </c>
      <c r="BU47" s="17">
        <f t="shared" si="49"/>
        <v>0</v>
      </c>
      <c r="BV47" s="17">
        <f t="shared" si="50"/>
        <v>0</v>
      </c>
      <c r="BW47" s="17">
        <f t="shared" si="51"/>
        <v>0</v>
      </c>
      <c r="BX47" s="17">
        <f t="shared" si="52"/>
        <v>0</v>
      </c>
      <c r="BY47" s="17">
        <f t="shared" si="53"/>
        <v>0</v>
      </c>
      <c r="BZ47" s="17">
        <f t="shared" si="54"/>
        <v>0</v>
      </c>
      <c r="CA47" s="17">
        <f t="shared" si="55"/>
        <v>0</v>
      </c>
      <c r="CB47" s="17">
        <f t="shared" si="56"/>
        <v>0</v>
      </c>
      <c r="CC47" s="17">
        <f t="shared" si="57"/>
        <v>0</v>
      </c>
      <c r="CD47" s="17">
        <f t="shared" si="58"/>
        <v>0</v>
      </c>
      <c r="CE47" s="17">
        <f t="shared" si="59"/>
        <v>0</v>
      </c>
      <c r="CF47" s="17">
        <f t="shared" si="60"/>
        <v>0</v>
      </c>
      <c r="CG47" s="17">
        <f t="shared" si="61"/>
        <v>0</v>
      </c>
      <c r="CH47" s="17">
        <f t="shared" si="62"/>
        <v>0</v>
      </c>
      <c r="CI47" s="17">
        <f t="shared" si="63"/>
        <v>0</v>
      </c>
      <c r="CJ47" s="17">
        <f t="shared" si="64"/>
        <v>0</v>
      </c>
      <c r="CK47" s="17">
        <f t="shared" si="65"/>
        <v>0</v>
      </c>
      <c r="CL47" s="17">
        <f t="shared" si="66"/>
        <v>0</v>
      </c>
      <c r="CM47" s="17">
        <f t="shared" si="67"/>
        <v>0</v>
      </c>
      <c r="CN47" s="17">
        <f t="shared" si="68"/>
        <v>0</v>
      </c>
      <c r="CO47" s="17">
        <f t="shared" si="69"/>
        <v>0</v>
      </c>
      <c r="CP47" s="17">
        <f t="shared" si="70"/>
        <v>0</v>
      </c>
      <c r="CQ47" s="17">
        <f t="shared" si="71"/>
        <v>0</v>
      </c>
      <c r="CR47" s="17">
        <f t="shared" si="72"/>
        <v>0</v>
      </c>
      <c r="CS47" s="17">
        <f t="shared" si="73"/>
        <v>0</v>
      </c>
      <c r="CT47" s="17">
        <f t="shared" si="74"/>
        <v>0</v>
      </c>
      <c r="CU47" s="17">
        <f t="shared" si="75"/>
        <v>0</v>
      </c>
      <c r="CV47" s="17">
        <f t="shared" si="76"/>
        <v>0</v>
      </c>
      <c r="CW47" s="17">
        <f t="shared" si="77"/>
        <v>0</v>
      </c>
      <c r="CX47" s="17">
        <f t="shared" si="78"/>
        <v>0</v>
      </c>
      <c r="CY47" s="17">
        <f t="shared" si="79"/>
        <v>0</v>
      </c>
      <c r="CZ47" s="17">
        <f t="shared" si="80"/>
        <v>0</v>
      </c>
    </row>
    <row r="48" spans="2:104" ht="15" customHeight="1" x14ac:dyDescent="0.25">
      <c r="B48" s="156">
        <f t="shared" si="43"/>
        <v>40</v>
      </c>
      <c r="C48" s="158"/>
      <c r="D48" s="157" t="str">
        <f t="shared" si="44"/>
        <v/>
      </c>
      <c r="E48" s="158" t="str">
        <f>IF('DATA SHEET'!$E$10="Cat 2","N/A","OK")</f>
        <v>OK</v>
      </c>
      <c r="F48" s="158" t="str">
        <f>IF('DATA SHEET'!$E$10="Cat 2","N/A","OK")</f>
        <v>OK</v>
      </c>
      <c r="G48" s="160"/>
      <c r="H48" s="160"/>
      <c r="I48" s="160" t="s">
        <v>194</v>
      </c>
      <c r="J48" s="160" t="str">
        <f t="shared" si="45"/>
        <v>OK</v>
      </c>
      <c r="K48" s="160" t="str">
        <f t="shared" si="45"/>
        <v>OK</v>
      </c>
      <c r="L48" s="160" t="str">
        <f>IF('DATA SHEET'!$B$10="NC-50","N/A","OK")</f>
        <v>OK</v>
      </c>
      <c r="M48" s="160" t="str">
        <f>IF('DATA SHEET'!$B$10="NC-50","N/A","OK")</f>
        <v>OK</v>
      </c>
      <c r="N48" s="160"/>
      <c r="O48" s="160"/>
      <c r="P48" s="160"/>
      <c r="Q48" s="160"/>
      <c r="R48" s="160"/>
      <c r="S48" s="160"/>
      <c r="T48" s="160"/>
      <c r="U48" s="160"/>
      <c r="V48" s="509"/>
      <c r="W48" s="510"/>
      <c r="X48" s="510"/>
      <c r="Y48" s="511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3"/>
      <c r="AL48" s="183"/>
      <c r="AM48" s="162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3"/>
      <c r="BA48" s="163"/>
      <c r="BB48" s="163"/>
      <c r="BC48" s="163"/>
      <c r="BD48" s="163"/>
      <c r="BE48" s="163"/>
      <c r="BF48" s="164"/>
      <c r="BG48" s="165"/>
      <c r="BH48" s="162"/>
      <c r="BI48" s="162"/>
      <c r="BJ48" s="164"/>
      <c r="BK48" s="95"/>
      <c r="BL48" s="182"/>
      <c r="BM48" s="182"/>
      <c r="BN48" s="182"/>
      <c r="BO48" s="182"/>
      <c r="BP48" s="95" t="str">
        <f t="shared" si="42"/>
        <v/>
      </c>
      <c r="BQ48" s="38"/>
      <c r="BR48" s="17">
        <f t="shared" si="46"/>
        <v>0</v>
      </c>
      <c r="BS48" s="17">
        <f t="shared" si="47"/>
        <v>0</v>
      </c>
      <c r="BT48" s="17">
        <f t="shared" si="48"/>
        <v>0</v>
      </c>
      <c r="BU48" s="17">
        <f t="shared" si="49"/>
        <v>0</v>
      </c>
      <c r="BV48" s="17">
        <f t="shared" si="50"/>
        <v>0</v>
      </c>
      <c r="BW48" s="17">
        <f t="shared" si="51"/>
        <v>0</v>
      </c>
      <c r="BX48" s="17">
        <f t="shared" si="52"/>
        <v>0</v>
      </c>
      <c r="BY48" s="17">
        <f t="shared" si="53"/>
        <v>0</v>
      </c>
      <c r="BZ48" s="17">
        <f t="shared" si="54"/>
        <v>0</v>
      </c>
      <c r="CA48" s="17">
        <f t="shared" si="55"/>
        <v>0</v>
      </c>
      <c r="CB48" s="17">
        <f t="shared" si="56"/>
        <v>0</v>
      </c>
      <c r="CC48" s="17">
        <f t="shared" si="57"/>
        <v>0</v>
      </c>
      <c r="CD48" s="17">
        <f t="shared" si="58"/>
        <v>0</v>
      </c>
      <c r="CE48" s="17">
        <f t="shared" si="59"/>
        <v>0</v>
      </c>
      <c r="CF48" s="17">
        <f t="shared" si="60"/>
        <v>0</v>
      </c>
      <c r="CG48" s="17">
        <f t="shared" si="61"/>
        <v>0</v>
      </c>
      <c r="CH48" s="17">
        <f t="shared" si="62"/>
        <v>0</v>
      </c>
      <c r="CI48" s="17">
        <f t="shared" si="63"/>
        <v>0</v>
      </c>
      <c r="CJ48" s="17">
        <f t="shared" si="64"/>
        <v>0</v>
      </c>
      <c r="CK48" s="17">
        <f t="shared" si="65"/>
        <v>0</v>
      </c>
      <c r="CL48" s="17">
        <f t="shared" si="66"/>
        <v>0</v>
      </c>
      <c r="CM48" s="17">
        <f t="shared" si="67"/>
        <v>0</v>
      </c>
      <c r="CN48" s="17">
        <f t="shared" si="68"/>
        <v>0</v>
      </c>
      <c r="CO48" s="17">
        <f t="shared" si="69"/>
        <v>0</v>
      </c>
      <c r="CP48" s="17">
        <f t="shared" si="70"/>
        <v>0</v>
      </c>
      <c r="CQ48" s="17">
        <f t="shared" si="71"/>
        <v>0</v>
      </c>
      <c r="CR48" s="17">
        <f t="shared" si="72"/>
        <v>0</v>
      </c>
      <c r="CS48" s="17">
        <f t="shared" si="73"/>
        <v>0</v>
      </c>
      <c r="CT48" s="17">
        <f t="shared" si="74"/>
        <v>0</v>
      </c>
      <c r="CU48" s="17">
        <f t="shared" si="75"/>
        <v>0</v>
      </c>
      <c r="CV48" s="17">
        <f t="shared" si="76"/>
        <v>0</v>
      </c>
      <c r="CW48" s="17">
        <f t="shared" si="77"/>
        <v>0</v>
      </c>
      <c r="CX48" s="17">
        <f t="shared" si="78"/>
        <v>0</v>
      </c>
      <c r="CY48" s="17">
        <f t="shared" si="79"/>
        <v>0</v>
      </c>
      <c r="CZ48" s="17">
        <f t="shared" si="80"/>
        <v>0</v>
      </c>
    </row>
    <row r="49" spans="2:104" ht="15" customHeight="1" x14ac:dyDescent="0.25">
      <c r="B49" s="156">
        <f t="shared" si="43"/>
        <v>41</v>
      </c>
      <c r="C49" s="158"/>
      <c r="D49" s="157" t="str">
        <f t="shared" si="44"/>
        <v/>
      </c>
      <c r="E49" s="158" t="str">
        <f>IF('DATA SHEET'!$E$10="Cat 2","N/A","OK")</f>
        <v>OK</v>
      </c>
      <c r="F49" s="158" t="str">
        <f>IF('DATA SHEET'!$E$10="Cat 2","N/A","OK")</f>
        <v>OK</v>
      </c>
      <c r="G49" s="160"/>
      <c r="H49" s="160"/>
      <c r="I49" s="160" t="s">
        <v>194</v>
      </c>
      <c r="J49" s="160" t="str">
        <f t="shared" si="45"/>
        <v>OK</v>
      </c>
      <c r="K49" s="160" t="str">
        <f t="shared" si="45"/>
        <v>OK</v>
      </c>
      <c r="L49" s="160" t="str">
        <f>IF('DATA SHEET'!$B$10="NC-50","N/A","OK")</f>
        <v>OK</v>
      </c>
      <c r="M49" s="160" t="str">
        <f>IF('DATA SHEET'!$B$10="NC-50","N/A","OK")</f>
        <v>OK</v>
      </c>
      <c r="N49" s="160"/>
      <c r="O49" s="160"/>
      <c r="P49" s="160"/>
      <c r="Q49" s="160"/>
      <c r="R49" s="160"/>
      <c r="S49" s="160"/>
      <c r="T49" s="160"/>
      <c r="U49" s="160"/>
      <c r="V49" s="509"/>
      <c r="W49" s="510"/>
      <c r="X49" s="510"/>
      <c r="Y49" s="511"/>
      <c r="Z49" s="162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83"/>
      <c r="AL49" s="183"/>
      <c r="AM49" s="162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3"/>
      <c r="BA49" s="163"/>
      <c r="BB49" s="163"/>
      <c r="BC49" s="163"/>
      <c r="BD49" s="163"/>
      <c r="BE49" s="163"/>
      <c r="BF49" s="164"/>
      <c r="BG49" s="165"/>
      <c r="BH49" s="162"/>
      <c r="BI49" s="162"/>
      <c r="BJ49" s="164"/>
      <c r="BK49" s="95"/>
      <c r="BL49" s="182"/>
      <c r="BM49" s="182"/>
      <c r="BN49" s="182"/>
      <c r="BO49" s="182"/>
      <c r="BP49" s="95" t="str">
        <f t="shared" si="42"/>
        <v/>
      </c>
      <c r="BQ49" s="38"/>
      <c r="BR49" s="17">
        <f t="shared" si="46"/>
        <v>0</v>
      </c>
      <c r="BS49" s="17">
        <f t="shared" si="47"/>
        <v>0</v>
      </c>
      <c r="BT49" s="17">
        <f t="shared" si="48"/>
        <v>0</v>
      </c>
      <c r="BU49" s="17">
        <f t="shared" si="49"/>
        <v>0</v>
      </c>
      <c r="BV49" s="17">
        <f t="shared" si="50"/>
        <v>0</v>
      </c>
      <c r="BW49" s="17">
        <f t="shared" si="51"/>
        <v>0</v>
      </c>
      <c r="BX49" s="17">
        <f t="shared" si="52"/>
        <v>0</v>
      </c>
      <c r="BY49" s="17">
        <f t="shared" si="53"/>
        <v>0</v>
      </c>
      <c r="BZ49" s="17">
        <f t="shared" si="54"/>
        <v>0</v>
      </c>
      <c r="CA49" s="17">
        <f t="shared" si="55"/>
        <v>0</v>
      </c>
      <c r="CB49" s="17">
        <f t="shared" si="56"/>
        <v>0</v>
      </c>
      <c r="CC49" s="17">
        <f t="shared" si="57"/>
        <v>0</v>
      </c>
      <c r="CD49" s="17">
        <f t="shared" si="58"/>
        <v>0</v>
      </c>
      <c r="CE49" s="17">
        <f t="shared" si="59"/>
        <v>0</v>
      </c>
      <c r="CF49" s="17">
        <f t="shared" si="60"/>
        <v>0</v>
      </c>
      <c r="CG49" s="17">
        <f t="shared" si="61"/>
        <v>0</v>
      </c>
      <c r="CH49" s="17">
        <f t="shared" si="62"/>
        <v>0</v>
      </c>
      <c r="CI49" s="17">
        <f t="shared" si="63"/>
        <v>0</v>
      </c>
      <c r="CJ49" s="17">
        <f t="shared" si="64"/>
        <v>0</v>
      </c>
      <c r="CK49" s="17">
        <f t="shared" si="65"/>
        <v>0</v>
      </c>
      <c r="CL49" s="17">
        <f t="shared" si="66"/>
        <v>0</v>
      </c>
      <c r="CM49" s="17">
        <f t="shared" si="67"/>
        <v>0</v>
      </c>
      <c r="CN49" s="17">
        <f t="shared" si="68"/>
        <v>0</v>
      </c>
      <c r="CO49" s="17">
        <f t="shared" si="69"/>
        <v>0</v>
      </c>
      <c r="CP49" s="17">
        <f t="shared" si="70"/>
        <v>0</v>
      </c>
      <c r="CQ49" s="17">
        <f t="shared" si="71"/>
        <v>0</v>
      </c>
      <c r="CR49" s="17">
        <f t="shared" si="72"/>
        <v>0</v>
      </c>
      <c r="CS49" s="17">
        <f t="shared" si="73"/>
        <v>0</v>
      </c>
      <c r="CT49" s="17">
        <f t="shared" si="74"/>
        <v>0</v>
      </c>
      <c r="CU49" s="17">
        <f t="shared" si="75"/>
        <v>0</v>
      </c>
      <c r="CV49" s="17">
        <f t="shared" si="76"/>
        <v>0</v>
      </c>
      <c r="CW49" s="17">
        <f t="shared" si="77"/>
        <v>0</v>
      </c>
      <c r="CX49" s="17">
        <f t="shared" si="78"/>
        <v>0</v>
      </c>
      <c r="CY49" s="17">
        <f t="shared" si="79"/>
        <v>0</v>
      </c>
      <c r="CZ49" s="17">
        <f t="shared" si="80"/>
        <v>0</v>
      </c>
    </row>
    <row r="50" spans="2:104" ht="15" customHeight="1" x14ac:dyDescent="0.25">
      <c r="B50" s="156">
        <f t="shared" si="43"/>
        <v>42</v>
      </c>
      <c r="C50" s="158"/>
      <c r="D50" s="157" t="str">
        <f t="shared" si="44"/>
        <v/>
      </c>
      <c r="E50" s="158" t="str">
        <f>IF('DATA SHEET'!$E$10="Cat 2","N/A","OK")</f>
        <v>OK</v>
      </c>
      <c r="F50" s="158" t="str">
        <f>IF('DATA SHEET'!$E$10="Cat 2","N/A","OK")</f>
        <v>OK</v>
      </c>
      <c r="G50" s="160"/>
      <c r="H50" s="160"/>
      <c r="I50" s="160" t="s">
        <v>194</v>
      </c>
      <c r="J50" s="160" t="str">
        <f t="shared" si="45"/>
        <v>OK</v>
      </c>
      <c r="K50" s="160" t="str">
        <f t="shared" si="45"/>
        <v>OK</v>
      </c>
      <c r="L50" s="160" t="str">
        <f>IF('DATA SHEET'!$B$10="NC-50","N/A","OK")</f>
        <v>OK</v>
      </c>
      <c r="M50" s="160" t="str">
        <f>IF('DATA SHEET'!$B$10="NC-50","N/A","OK")</f>
        <v>OK</v>
      </c>
      <c r="N50" s="160"/>
      <c r="O50" s="160"/>
      <c r="P50" s="160"/>
      <c r="Q50" s="160"/>
      <c r="R50" s="160"/>
      <c r="S50" s="160"/>
      <c r="T50" s="160"/>
      <c r="U50" s="160"/>
      <c r="V50" s="509"/>
      <c r="W50" s="510"/>
      <c r="X50" s="510"/>
      <c r="Y50" s="511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3"/>
      <c r="AL50" s="183"/>
      <c r="AM50" s="162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3"/>
      <c r="BA50" s="163"/>
      <c r="BB50" s="163"/>
      <c r="BC50" s="163"/>
      <c r="BD50" s="163"/>
      <c r="BE50" s="163"/>
      <c r="BF50" s="164"/>
      <c r="BG50" s="165"/>
      <c r="BH50" s="162"/>
      <c r="BI50" s="162"/>
      <c r="BJ50" s="164"/>
      <c r="BK50" s="95"/>
      <c r="BL50" s="182"/>
      <c r="BM50" s="182"/>
      <c r="BN50" s="182"/>
      <c r="BO50" s="182"/>
      <c r="BP50" s="95" t="str">
        <f t="shared" si="42"/>
        <v/>
      </c>
      <c r="BQ50" s="38"/>
      <c r="BR50" s="17">
        <f t="shared" si="46"/>
        <v>0</v>
      </c>
      <c r="BS50" s="17">
        <f t="shared" si="47"/>
        <v>0</v>
      </c>
      <c r="BT50" s="17">
        <f t="shared" si="48"/>
        <v>0</v>
      </c>
      <c r="BU50" s="17">
        <f t="shared" si="49"/>
        <v>0</v>
      </c>
      <c r="BV50" s="17">
        <f t="shared" si="50"/>
        <v>0</v>
      </c>
      <c r="BW50" s="17">
        <f t="shared" si="51"/>
        <v>0</v>
      </c>
      <c r="BX50" s="17">
        <f t="shared" si="52"/>
        <v>0</v>
      </c>
      <c r="BY50" s="17">
        <f t="shared" si="53"/>
        <v>0</v>
      </c>
      <c r="BZ50" s="17">
        <f t="shared" si="54"/>
        <v>0</v>
      </c>
      <c r="CA50" s="17">
        <f t="shared" si="55"/>
        <v>0</v>
      </c>
      <c r="CB50" s="17">
        <f t="shared" si="56"/>
        <v>0</v>
      </c>
      <c r="CC50" s="17">
        <f t="shared" si="57"/>
        <v>0</v>
      </c>
      <c r="CD50" s="17">
        <f t="shared" si="58"/>
        <v>0</v>
      </c>
      <c r="CE50" s="17">
        <f t="shared" si="59"/>
        <v>0</v>
      </c>
      <c r="CF50" s="17">
        <f t="shared" si="60"/>
        <v>0</v>
      </c>
      <c r="CG50" s="17">
        <f t="shared" si="61"/>
        <v>0</v>
      </c>
      <c r="CH50" s="17">
        <f t="shared" si="62"/>
        <v>0</v>
      </c>
      <c r="CI50" s="17">
        <f t="shared" si="63"/>
        <v>0</v>
      </c>
      <c r="CJ50" s="17">
        <f t="shared" si="64"/>
        <v>0</v>
      </c>
      <c r="CK50" s="17">
        <f t="shared" si="65"/>
        <v>0</v>
      </c>
      <c r="CL50" s="17">
        <f t="shared" si="66"/>
        <v>0</v>
      </c>
      <c r="CM50" s="17">
        <f t="shared" si="67"/>
        <v>0</v>
      </c>
      <c r="CN50" s="17">
        <f t="shared" si="68"/>
        <v>0</v>
      </c>
      <c r="CO50" s="17">
        <f t="shared" si="69"/>
        <v>0</v>
      </c>
      <c r="CP50" s="17">
        <f t="shared" si="70"/>
        <v>0</v>
      </c>
      <c r="CQ50" s="17">
        <f t="shared" si="71"/>
        <v>0</v>
      </c>
      <c r="CR50" s="17">
        <f t="shared" si="72"/>
        <v>0</v>
      </c>
      <c r="CS50" s="17">
        <f t="shared" si="73"/>
        <v>0</v>
      </c>
      <c r="CT50" s="17">
        <f t="shared" si="74"/>
        <v>0</v>
      </c>
      <c r="CU50" s="17">
        <f t="shared" si="75"/>
        <v>0</v>
      </c>
      <c r="CV50" s="17">
        <f t="shared" si="76"/>
        <v>0</v>
      </c>
      <c r="CW50" s="17">
        <f t="shared" si="77"/>
        <v>0</v>
      </c>
      <c r="CX50" s="17">
        <f t="shared" si="78"/>
        <v>0</v>
      </c>
      <c r="CY50" s="17">
        <f t="shared" si="79"/>
        <v>0</v>
      </c>
      <c r="CZ50" s="17">
        <f t="shared" si="80"/>
        <v>0</v>
      </c>
    </row>
    <row r="51" spans="2:104" ht="15" customHeight="1" x14ac:dyDescent="0.25">
      <c r="B51" s="156">
        <f t="shared" si="43"/>
        <v>43</v>
      </c>
      <c r="C51" s="158"/>
      <c r="D51" s="157" t="str">
        <f t="shared" si="44"/>
        <v/>
      </c>
      <c r="E51" s="158" t="str">
        <f>IF('DATA SHEET'!$E$10="Cat 2","N/A","OK")</f>
        <v>OK</v>
      </c>
      <c r="F51" s="158" t="str">
        <f>IF('DATA SHEET'!$E$10="Cat 2","N/A","OK")</f>
        <v>OK</v>
      </c>
      <c r="G51" s="160"/>
      <c r="H51" s="160"/>
      <c r="I51" s="160" t="s">
        <v>194</v>
      </c>
      <c r="J51" s="160" t="str">
        <f t="shared" si="45"/>
        <v>OK</v>
      </c>
      <c r="K51" s="160" t="str">
        <f t="shared" si="45"/>
        <v>OK</v>
      </c>
      <c r="L51" s="160" t="str">
        <f>IF('DATA SHEET'!$B$10="NC-50","N/A","OK")</f>
        <v>OK</v>
      </c>
      <c r="M51" s="160" t="str">
        <f>IF('DATA SHEET'!$B$10="NC-50","N/A","OK")</f>
        <v>OK</v>
      </c>
      <c r="N51" s="160"/>
      <c r="O51" s="160"/>
      <c r="P51" s="160"/>
      <c r="Q51" s="160"/>
      <c r="R51" s="160"/>
      <c r="S51" s="160"/>
      <c r="T51" s="160"/>
      <c r="U51" s="160"/>
      <c r="V51" s="509"/>
      <c r="W51" s="510"/>
      <c r="X51" s="510"/>
      <c r="Y51" s="511"/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83"/>
      <c r="AL51" s="183"/>
      <c r="AM51" s="162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3"/>
      <c r="BA51" s="163"/>
      <c r="BB51" s="163"/>
      <c r="BC51" s="163"/>
      <c r="BD51" s="163"/>
      <c r="BE51" s="163"/>
      <c r="BF51" s="164"/>
      <c r="BG51" s="165"/>
      <c r="BH51" s="162"/>
      <c r="BI51" s="162"/>
      <c r="BJ51" s="164"/>
      <c r="BK51" s="95"/>
      <c r="BL51" s="182"/>
      <c r="BM51" s="182"/>
      <c r="BN51" s="182"/>
      <c r="BO51" s="182"/>
      <c r="BP51" s="95" t="str">
        <f t="shared" si="42"/>
        <v/>
      </c>
      <c r="BQ51" s="38"/>
      <c r="BR51" s="17">
        <f t="shared" si="46"/>
        <v>0</v>
      </c>
      <c r="BS51" s="17">
        <f t="shared" si="47"/>
        <v>0</v>
      </c>
      <c r="BT51" s="17">
        <f t="shared" si="48"/>
        <v>0</v>
      </c>
      <c r="BU51" s="17">
        <f t="shared" si="49"/>
        <v>0</v>
      </c>
      <c r="BV51" s="17">
        <f t="shared" si="50"/>
        <v>0</v>
      </c>
      <c r="BW51" s="17">
        <f t="shared" si="51"/>
        <v>0</v>
      </c>
      <c r="BX51" s="17">
        <f t="shared" si="52"/>
        <v>0</v>
      </c>
      <c r="BY51" s="17">
        <f t="shared" si="53"/>
        <v>0</v>
      </c>
      <c r="BZ51" s="17">
        <f t="shared" si="54"/>
        <v>0</v>
      </c>
      <c r="CA51" s="17">
        <f t="shared" si="55"/>
        <v>0</v>
      </c>
      <c r="CB51" s="17">
        <f t="shared" si="56"/>
        <v>0</v>
      </c>
      <c r="CC51" s="17">
        <f t="shared" si="57"/>
        <v>0</v>
      </c>
      <c r="CD51" s="17">
        <f t="shared" si="58"/>
        <v>0</v>
      </c>
      <c r="CE51" s="17">
        <f t="shared" si="59"/>
        <v>0</v>
      </c>
      <c r="CF51" s="17">
        <f t="shared" si="60"/>
        <v>0</v>
      </c>
      <c r="CG51" s="17">
        <f t="shared" si="61"/>
        <v>0</v>
      </c>
      <c r="CH51" s="17">
        <f t="shared" si="62"/>
        <v>0</v>
      </c>
      <c r="CI51" s="17">
        <f t="shared" si="63"/>
        <v>0</v>
      </c>
      <c r="CJ51" s="17">
        <f t="shared" si="64"/>
        <v>0</v>
      </c>
      <c r="CK51" s="17">
        <f t="shared" si="65"/>
        <v>0</v>
      </c>
      <c r="CL51" s="17">
        <f t="shared" si="66"/>
        <v>0</v>
      </c>
      <c r="CM51" s="17">
        <f t="shared" si="67"/>
        <v>0</v>
      </c>
      <c r="CN51" s="17">
        <f t="shared" si="68"/>
        <v>0</v>
      </c>
      <c r="CO51" s="17">
        <f t="shared" si="69"/>
        <v>0</v>
      </c>
      <c r="CP51" s="17">
        <f t="shared" si="70"/>
        <v>0</v>
      </c>
      <c r="CQ51" s="17">
        <f t="shared" si="71"/>
        <v>0</v>
      </c>
      <c r="CR51" s="17">
        <f t="shared" si="72"/>
        <v>0</v>
      </c>
      <c r="CS51" s="17">
        <f t="shared" si="73"/>
        <v>0</v>
      </c>
      <c r="CT51" s="17">
        <f t="shared" si="74"/>
        <v>0</v>
      </c>
      <c r="CU51" s="17">
        <f t="shared" si="75"/>
        <v>0</v>
      </c>
      <c r="CV51" s="17">
        <f t="shared" si="76"/>
        <v>0</v>
      </c>
      <c r="CW51" s="17">
        <f t="shared" si="77"/>
        <v>0</v>
      </c>
      <c r="CX51" s="17">
        <f t="shared" si="78"/>
        <v>0</v>
      </c>
      <c r="CY51" s="17">
        <f t="shared" si="79"/>
        <v>0</v>
      </c>
      <c r="CZ51" s="17">
        <f t="shared" si="80"/>
        <v>0</v>
      </c>
    </row>
    <row r="52" spans="2:104" ht="15" customHeight="1" x14ac:dyDescent="0.25">
      <c r="B52" s="156">
        <f t="shared" si="43"/>
        <v>44</v>
      </c>
      <c r="C52" s="158"/>
      <c r="D52" s="157" t="str">
        <f t="shared" si="44"/>
        <v/>
      </c>
      <c r="E52" s="158" t="str">
        <f>IF('DATA SHEET'!$E$10="Cat 2","N/A","OK")</f>
        <v>OK</v>
      </c>
      <c r="F52" s="158" t="str">
        <f>IF('DATA SHEET'!$E$10="Cat 2","N/A","OK")</f>
        <v>OK</v>
      </c>
      <c r="G52" s="160"/>
      <c r="H52" s="160"/>
      <c r="I52" s="160" t="s">
        <v>194</v>
      </c>
      <c r="J52" s="160" t="str">
        <f t="shared" si="45"/>
        <v>OK</v>
      </c>
      <c r="K52" s="160" t="str">
        <f t="shared" si="45"/>
        <v>OK</v>
      </c>
      <c r="L52" s="160" t="str">
        <f>IF('DATA SHEET'!$B$10="NC-50","N/A","OK")</f>
        <v>OK</v>
      </c>
      <c r="M52" s="160" t="str">
        <f>IF('DATA SHEET'!$B$10="NC-50","N/A","OK")</f>
        <v>OK</v>
      </c>
      <c r="N52" s="160"/>
      <c r="O52" s="160"/>
      <c r="P52" s="160"/>
      <c r="Q52" s="160"/>
      <c r="R52" s="160"/>
      <c r="S52" s="160"/>
      <c r="T52" s="160"/>
      <c r="U52" s="160"/>
      <c r="V52" s="509"/>
      <c r="W52" s="510"/>
      <c r="X52" s="510"/>
      <c r="Y52" s="511"/>
      <c r="Z52" s="162"/>
      <c r="AA52" s="162"/>
      <c r="AB52" s="162"/>
      <c r="AC52" s="162"/>
      <c r="AD52" s="162"/>
      <c r="AE52" s="162"/>
      <c r="AF52" s="162"/>
      <c r="AG52" s="162"/>
      <c r="AH52" s="162"/>
      <c r="AI52" s="162"/>
      <c r="AJ52" s="162"/>
      <c r="AK52" s="183"/>
      <c r="AL52" s="183"/>
      <c r="AM52" s="162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3"/>
      <c r="BA52" s="163"/>
      <c r="BB52" s="163"/>
      <c r="BC52" s="163"/>
      <c r="BD52" s="163"/>
      <c r="BE52" s="163"/>
      <c r="BF52" s="164"/>
      <c r="BG52" s="165"/>
      <c r="BH52" s="162"/>
      <c r="BI52" s="162"/>
      <c r="BJ52" s="164"/>
      <c r="BK52" s="95"/>
      <c r="BL52" s="182"/>
      <c r="BM52" s="182"/>
      <c r="BN52" s="182"/>
      <c r="BO52" s="182"/>
      <c r="BP52" s="95" t="str">
        <f t="shared" si="42"/>
        <v/>
      </c>
      <c r="BQ52" s="38"/>
      <c r="BR52" s="17">
        <f t="shared" si="46"/>
        <v>0</v>
      </c>
      <c r="BS52" s="17">
        <f t="shared" si="47"/>
        <v>0</v>
      </c>
      <c r="BT52" s="17">
        <f t="shared" si="48"/>
        <v>0</v>
      </c>
      <c r="BU52" s="17">
        <f t="shared" si="49"/>
        <v>0</v>
      </c>
      <c r="BV52" s="17">
        <f t="shared" si="50"/>
        <v>0</v>
      </c>
      <c r="BW52" s="17">
        <f t="shared" si="51"/>
        <v>0</v>
      </c>
      <c r="BX52" s="17">
        <f t="shared" si="52"/>
        <v>0</v>
      </c>
      <c r="BY52" s="17">
        <f t="shared" si="53"/>
        <v>0</v>
      </c>
      <c r="BZ52" s="17">
        <f t="shared" si="54"/>
        <v>0</v>
      </c>
      <c r="CA52" s="17">
        <f t="shared" si="55"/>
        <v>0</v>
      </c>
      <c r="CB52" s="17">
        <f t="shared" si="56"/>
        <v>0</v>
      </c>
      <c r="CC52" s="17">
        <f t="shared" si="57"/>
        <v>0</v>
      </c>
      <c r="CD52" s="17">
        <f t="shared" si="58"/>
        <v>0</v>
      </c>
      <c r="CE52" s="17">
        <f t="shared" si="59"/>
        <v>0</v>
      </c>
      <c r="CF52" s="17">
        <f t="shared" si="60"/>
        <v>0</v>
      </c>
      <c r="CG52" s="17">
        <f t="shared" si="61"/>
        <v>0</v>
      </c>
      <c r="CH52" s="17">
        <f t="shared" si="62"/>
        <v>0</v>
      </c>
      <c r="CI52" s="17">
        <f t="shared" si="63"/>
        <v>0</v>
      </c>
      <c r="CJ52" s="17">
        <f t="shared" si="64"/>
        <v>0</v>
      </c>
      <c r="CK52" s="17">
        <f t="shared" si="65"/>
        <v>0</v>
      </c>
      <c r="CL52" s="17">
        <f t="shared" si="66"/>
        <v>0</v>
      </c>
      <c r="CM52" s="17">
        <f t="shared" si="67"/>
        <v>0</v>
      </c>
      <c r="CN52" s="17">
        <f t="shared" si="68"/>
        <v>0</v>
      </c>
      <c r="CO52" s="17">
        <f t="shared" si="69"/>
        <v>0</v>
      </c>
      <c r="CP52" s="17">
        <f t="shared" si="70"/>
        <v>0</v>
      </c>
      <c r="CQ52" s="17">
        <f t="shared" si="71"/>
        <v>0</v>
      </c>
      <c r="CR52" s="17">
        <f t="shared" si="72"/>
        <v>0</v>
      </c>
      <c r="CS52" s="17">
        <f t="shared" si="73"/>
        <v>0</v>
      </c>
      <c r="CT52" s="17">
        <f t="shared" si="74"/>
        <v>0</v>
      </c>
      <c r="CU52" s="17">
        <f t="shared" si="75"/>
        <v>0</v>
      </c>
      <c r="CV52" s="17">
        <f t="shared" si="76"/>
        <v>0</v>
      </c>
      <c r="CW52" s="17">
        <f t="shared" si="77"/>
        <v>0</v>
      </c>
      <c r="CX52" s="17">
        <f t="shared" si="78"/>
        <v>0</v>
      </c>
      <c r="CY52" s="17">
        <f t="shared" si="79"/>
        <v>0</v>
      </c>
      <c r="CZ52" s="17">
        <f t="shared" si="80"/>
        <v>0</v>
      </c>
    </row>
    <row r="53" spans="2:104" ht="15" customHeight="1" x14ac:dyDescent="0.25">
      <c r="B53" s="156">
        <f t="shared" si="43"/>
        <v>45</v>
      </c>
      <c r="C53" s="158"/>
      <c r="D53" s="157" t="str">
        <f t="shared" si="44"/>
        <v/>
      </c>
      <c r="E53" s="158" t="str">
        <f>IF('DATA SHEET'!$E$10="Cat 2","N/A","OK")</f>
        <v>OK</v>
      </c>
      <c r="F53" s="158" t="str">
        <f>IF('DATA SHEET'!$E$10="Cat 2","N/A","OK")</f>
        <v>OK</v>
      </c>
      <c r="G53" s="160"/>
      <c r="H53" s="160"/>
      <c r="I53" s="160" t="s">
        <v>194</v>
      </c>
      <c r="J53" s="160" t="str">
        <f t="shared" si="45"/>
        <v>OK</v>
      </c>
      <c r="K53" s="160" t="str">
        <f t="shared" si="45"/>
        <v>OK</v>
      </c>
      <c r="L53" s="160" t="str">
        <f>IF('DATA SHEET'!$B$10="NC-50","N/A","OK")</f>
        <v>OK</v>
      </c>
      <c r="M53" s="160" t="str">
        <f>IF('DATA SHEET'!$B$10="NC-50","N/A","OK")</f>
        <v>OK</v>
      </c>
      <c r="N53" s="160"/>
      <c r="O53" s="160"/>
      <c r="P53" s="160"/>
      <c r="Q53" s="160"/>
      <c r="R53" s="160"/>
      <c r="S53" s="160"/>
      <c r="T53" s="160"/>
      <c r="U53" s="160"/>
      <c r="V53" s="509"/>
      <c r="W53" s="510"/>
      <c r="X53" s="510"/>
      <c r="Y53" s="511"/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83"/>
      <c r="AL53" s="183"/>
      <c r="AM53" s="162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3"/>
      <c r="BA53" s="163"/>
      <c r="BB53" s="163"/>
      <c r="BC53" s="163"/>
      <c r="BD53" s="163"/>
      <c r="BE53" s="163"/>
      <c r="BF53" s="164"/>
      <c r="BG53" s="165"/>
      <c r="BH53" s="162"/>
      <c r="BI53" s="162"/>
      <c r="BJ53" s="164"/>
      <c r="BK53" s="95"/>
      <c r="BL53" s="182"/>
      <c r="BM53" s="182"/>
      <c r="BN53" s="182"/>
      <c r="BO53" s="182"/>
      <c r="BP53" s="95" t="str">
        <f t="shared" si="42"/>
        <v/>
      </c>
      <c r="BQ53" s="38"/>
      <c r="BR53" s="17">
        <f t="shared" si="46"/>
        <v>0</v>
      </c>
      <c r="BS53" s="17">
        <f t="shared" si="47"/>
        <v>0</v>
      </c>
      <c r="BT53" s="17">
        <f t="shared" si="48"/>
        <v>0</v>
      </c>
      <c r="BU53" s="17">
        <f t="shared" si="49"/>
        <v>0</v>
      </c>
      <c r="BV53" s="17">
        <f t="shared" si="50"/>
        <v>0</v>
      </c>
      <c r="BW53" s="17">
        <f t="shared" si="51"/>
        <v>0</v>
      </c>
      <c r="BX53" s="17">
        <f t="shared" si="52"/>
        <v>0</v>
      </c>
      <c r="BY53" s="17">
        <f t="shared" si="53"/>
        <v>0</v>
      </c>
      <c r="BZ53" s="17">
        <f t="shared" si="54"/>
        <v>0</v>
      </c>
      <c r="CA53" s="17">
        <f t="shared" si="55"/>
        <v>0</v>
      </c>
      <c r="CB53" s="17">
        <f t="shared" si="56"/>
        <v>0</v>
      </c>
      <c r="CC53" s="17">
        <f t="shared" si="57"/>
        <v>0</v>
      </c>
      <c r="CD53" s="17">
        <f t="shared" si="58"/>
        <v>0</v>
      </c>
      <c r="CE53" s="17">
        <f t="shared" si="59"/>
        <v>0</v>
      </c>
      <c r="CF53" s="17">
        <f t="shared" si="60"/>
        <v>0</v>
      </c>
      <c r="CG53" s="17">
        <f t="shared" si="61"/>
        <v>0</v>
      </c>
      <c r="CH53" s="17">
        <f t="shared" si="62"/>
        <v>0</v>
      </c>
      <c r="CI53" s="17">
        <f t="shared" si="63"/>
        <v>0</v>
      </c>
      <c r="CJ53" s="17">
        <f t="shared" si="64"/>
        <v>0</v>
      </c>
      <c r="CK53" s="17">
        <f t="shared" si="65"/>
        <v>0</v>
      </c>
      <c r="CL53" s="17">
        <f t="shared" si="66"/>
        <v>0</v>
      </c>
      <c r="CM53" s="17">
        <f t="shared" si="67"/>
        <v>0</v>
      </c>
      <c r="CN53" s="17">
        <f t="shared" si="68"/>
        <v>0</v>
      </c>
      <c r="CO53" s="17">
        <f t="shared" si="69"/>
        <v>0</v>
      </c>
      <c r="CP53" s="17">
        <f t="shared" si="70"/>
        <v>0</v>
      </c>
      <c r="CQ53" s="17">
        <f t="shared" si="71"/>
        <v>0</v>
      </c>
      <c r="CR53" s="17">
        <f t="shared" si="72"/>
        <v>0</v>
      </c>
      <c r="CS53" s="17">
        <f t="shared" si="73"/>
        <v>0</v>
      </c>
      <c r="CT53" s="17">
        <f t="shared" si="74"/>
        <v>0</v>
      </c>
      <c r="CU53" s="17">
        <f t="shared" si="75"/>
        <v>0</v>
      </c>
      <c r="CV53" s="17">
        <f t="shared" si="76"/>
        <v>0</v>
      </c>
      <c r="CW53" s="17">
        <f t="shared" si="77"/>
        <v>0</v>
      </c>
      <c r="CX53" s="17">
        <f t="shared" si="78"/>
        <v>0</v>
      </c>
      <c r="CY53" s="17">
        <f t="shared" si="79"/>
        <v>0</v>
      </c>
      <c r="CZ53" s="17">
        <f t="shared" si="80"/>
        <v>0</v>
      </c>
    </row>
    <row r="54" spans="2:104" ht="15" customHeight="1" x14ac:dyDescent="0.25">
      <c r="B54" s="156">
        <f t="shared" si="43"/>
        <v>46</v>
      </c>
      <c r="C54" s="158"/>
      <c r="D54" s="157" t="str">
        <f t="shared" si="44"/>
        <v/>
      </c>
      <c r="E54" s="158" t="str">
        <f>IF('DATA SHEET'!$E$10="Cat 2","N/A","OK")</f>
        <v>OK</v>
      </c>
      <c r="F54" s="158" t="str">
        <f>IF('DATA SHEET'!$E$10="Cat 2","N/A","OK")</f>
        <v>OK</v>
      </c>
      <c r="G54" s="160"/>
      <c r="H54" s="160"/>
      <c r="I54" s="160" t="s">
        <v>194</v>
      </c>
      <c r="J54" s="160" t="str">
        <f t="shared" si="45"/>
        <v>OK</v>
      </c>
      <c r="K54" s="160" t="str">
        <f t="shared" si="45"/>
        <v>OK</v>
      </c>
      <c r="L54" s="160" t="str">
        <f>IF('DATA SHEET'!$B$10="NC-50","N/A","OK")</f>
        <v>OK</v>
      </c>
      <c r="M54" s="160" t="str">
        <f>IF('DATA SHEET'!$B$10="NC-50","N/A","OK")</f>
        <v>OK</v>
      </c>
      <c r="N54" s="160"/>
      <c r="O54" s="160"/>
      <c r="P54" s="160"/>
      <c r="Q54" s="160"/>
      <c r="R54" s="160"/>
      <c r="S54" s="160"/>
      <c r="T54" s="160"/>
      <c r="U54" s="160"/>
      <c r="V54" s="509"/>
      <c r="W54" s="510"/>
      <c r="X54" s="510"/>
      <c r="Y54" s="511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3"/>
      <c r="AL54" s="183"/>
      <c r="AM54" s="162"/>
      <c r="AN54" s="162"/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3"/>
      <c r="BA54" s="163"/>
      <c r="BB54" s="163"/>
      <c r="BC54" s="163"/>
      <c r="BD54" s="163"/>
      <c r="BE54" s="163"/>
      <c r="BF54" s="164"/>
      <c r="BG54" s="165"/>
      <c r="BH54" s="162"/>
      <c r="BI54" s="162"/>
      <c r="BJ54" s="164"/>
      <c r="BK54" s="95"/>
      <c r="BL54" s="182"/>
      <c r="BM54" s="182"/>
      <c r="BN54" s="182"/>
      <c r="BO54" s="182"/>
      <c r="BP54" s="95" t="str">
        <f t="shared" si="42"/>
        <v/>
      </c>
      <c r="BQ54" s="38"/>
      <c r="BR54" s="17">
        <f t="shared" si="46"/>
        <v>0</v>
      </c>
      <c r="BS54" s="17">
        <f t="shared" si="47"/>
        <v>0</v>
      </c>
      <c r="BT54" s="17">
        <f t="shared" si="48"/>
        <v>0</v>
      </c>
      <c r="BU54" s="17">
        <f t="shared" si="49"/>
        <v>0</v>
      </c>
      <c r="BV54" s="17">
        <f t="shared" si="50"/>
        <v>0</v>
      </c>
      <c r="BW54" s="17">
        <f t="shared" si="51"/>
        <v>0</v>
      </c>
      <c r="BX54" s="17">
        <f t="shared" si="52"/>
        <v>0</v>
      </c>
      <c r="BY54" s="17">
        <f t="shared" si="53"/>
        <v>0</v>
      </c>
      <c r="BZ54" s="17">
        <f t="shared" si="54"/>
        <v>0</v>
      </c>
      <c r="CA54" s="17">
        <f t="shared" si="55"/>
        <v>0</v>
      </c>
      <c r="CB54" s="17">
        <f t="shared" si="56"/>
        <v>0</v>
      </c>
      <c r="CC54" s="17">
        <f t="shared" si="57"/>
        <v>0</v>
      </c>
      <c r="CD54" s="17">
        <f t="shared" si="58"/>
        <v>0</v>
      </c>
      <c r="CE54" s="17">
        <f t="shared" si="59"/>
        <v>0</v>
      </c>
      <c r="CF54" s="17">
        <f t="shared" si="60"/>
        <v>0</v>
      </c>
      <c r="CG54" s="17">
        <f t="shared" si="61"/>
        <v>0</v>
      </c>
      <c r="CH54" s="17">
        <f t="shared" si="62"/>
        <v>0</v>
      </c>
      <c r="CI54" s="17">
        <f t="shared" si="63"/>
        <v>0</v>
      </c>
      <c r="CJ54" s="17">
        <f t="shared" si="64"/>
        <v>0</v>
      </c>
      <c r="CK54" s="17">
        <f t="shared" si="65"/>
        <v>0</v>
      </c>
      <c r="CL54" s="17">
        <f t="shared" si="66"/>
        <v>0</v>
      </c>
      <c r="CM54" s="17">
        <f t="shared" si="67"/>
        <v>0</v>
      </c>
      <c r="CN54" s="17">
        <f t="shared" si="68"/>
        <v>0</v>
      </c>
      <c r="CO54" s="17">
        <f t="shared" si="69"/>
        <v>0</v>
      </c>
      <c r="CP54" s="17">
        <f t="shared" si="70"/>
        <v>0</v>
      </c>
      <c r="CQ54" s="17">
        <f t="shared" si="71"/>
        <v>0</v>
      </c>
      <c r="CR54" s="17">
        <f t="shared" si="72"/>
        <v>0</v>
      </c>
      <c r="CS54" s="17">
        <f t="shared" si="73"/>
        <v>0</v>
      </c>
      <c r="CT54" s="17">
        <f t="shared" si="74"/>
        <v>0</v>
      </c>
      <c r="CU54" s="17">
        <f t="shared" si="75"/>
        <v>0</v>
      </c>
      <c r="CV54" s="17">
        <f t="shared" si="76"/>
        <v>0</v>
      </c>
      <c r="CW54" s="17">
        <f t="shared" si="77"/>
        <v>0</v>
      </c>
      <c r="CX54" s="17">
        <f t="shared" si="78"/>
        <v>0</v>
      </c>
      <c r="CY54" s="17">
        <f t="shared" si="79"/>
        <v>0</v>
      </c>
      <c r="CZ54" s="17">
        <f t="shared" si="80"/>
        <v>0</v>
      </c>
    </row>
    <row r="55" spans="2:104" ht="15" customHeight="1" x14ac:dyDescent="0.25">
      <c r="B55" s="156">
        <f t="shared" si="43"/>
        <v>47</v>
      </c>
      <c r="C55" s="158"/>
      <c r="D55" s="157" t="str">
        <f t="shared" si="44"/>
        <v/>
      </c>
      <c r="E55" s="158" t="str">
        <f>IF('DATA SHEET'!$E$10="Cat 2","N/A","OK")</f>
        <v>OK</v>
      </c>
      <c r="F55" s="158" t="str">
        <f>IF('DATA SHEET'!$E$10="Cat 2","N/A","OK")</f>
        <v>OK</v>
      </c>
      <c r="G55" s="160"/>
      <c r="H55" s="160"/>
      <c r="I55" s="160" t="s">
        <v>194</v>
      </c>
      <c r="J55" s="160" t="str">
        <f t="shared" si="45"/>
        <v>OK</v>
      </c>
      <c r="K55" s="160" t="str">
        <f t="shared" si="45"/>
        <v>OK</v>
      </c>
      <c r="L55" s="160" t="str">
        <f>IF('DATA SHEET'!$B$10="NC-50","N/A","OK")</f>
        <v>OK</v>
      </c>
      <c r="M55" s="160" t="str">
        <f>IF('DATA SHEET'!$B$10="NC-50","N/A","OK")</f>
        <v>OK</v>
      </c>
      <c r="N55" s="160"/>
      <c r="O55" s="160"/>
      <c r="P55" s="160"/>
      <c r="Q55" s="160"/>
      <c r="R55" s="160"/>
      <c r="S55" s="160"/>
      <c r="T55" s="160"/>
      <c r="U55" s="160"/>
      <c r="V55" s="509"/>
      <c r="W55" s="510"/>
      <c r="X55" s="510"/>
      <c r="Y55" s="511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3"/>
      <c r="AL55" s="183"/>
      <c r="AM55" s="162"/>
      <c r="AN55" s="162"/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3"/>
      <c r="BA55" s="163"/>
      <c r="BB55" s="163"/>
      <c r="BC55" s="163"/>
      <c r="BD55" s="163"/>
      <c r="BE55" s="163"/>
      <c r="BF55" s="164"/>
      <c r="BG55" s="165"/>
      <c r="BH55" s="162"/>
      <c r="BI55" s="162"/>
      <c r="BJ55" s="164"/>
      <c r="BK55" s="95"/>
      <c r="BL55" s="182"/>
      <c r="BM55" s="182"/>
      <c r="BN55" s="182"/>
      <c r="BO55" s="182"/>
      <c r="BP55" s="95" t="str">
        <f t="shared" si="42"/>
        <v/>
      </c>
      <c r="BQ55" s="38"/>
      <c r="BR55" s="17">
        <f t="shared" si="46"/>
        <v>0</v>
      </c>
      <c r="BS55" s="17">
        <f t="shared" si="47"/>
        <v>0</v>
      </c>
      <c r="BT55" s="17">
        <f t="shared" si="48"/>
        <v>0</v>
      </c>
      <c r="BU55" s="17">
        <f t="shared" si="49"/>
        <v>0</v>
      </c>
      <c r="BV55" s="17">
        <f t="shared" si="50"/>
        <v>0</v>
      </c>
      <c r="BW55" s="17">
        <f t="shared" si="51"/>
        <v>0</v>
      </c>
      <c r="BX55" s="17">
        <f t="shared" si="52"/>
        <v>0</v>
      </c>
      <c r="BY55" s="17">
        <f t="shared" si="53"/>
        <v>0</v>
      </c>
      <c r="BZ55" s="17">
        <f t="shared" si="54"/>
        <v>0</v>
      </c>
      <c r="CA55" s="17">
        <f t="shared" si="55"/>
        <v>0</v>
      </c>
      <c r="CB55" s="17">
        <f t="shared" si="56"/>
        <v>0</v>
      </c>
      <c r="CC55" s="17">
        <f t="shared" si="57"/>
        <v>0</v>
      </c>
      <c r="CD55" s="17">
        <f t="shared" si="58"/>
        <v>0</v>
      </c>
      <c r="CE55" s="17">
        <f t="shared" si="59"/>
        <v>0</v>
      </c>
      <c r="CF55" s="17">
        <f t="shared" si="60"/>
        <v>0</v>
      </c>
      <c r="CG55" s="17">
        <f t="shared" si="61"/>
        <v>0</v>
      </c>
      <c r="CH55" s="17">
        <f t="shared" si="62"/>
        <v>0</v>
      </c>
      <c r="CI55" s="17">
        <f t="shared" si="63"/>
        <v>0</v>
      </c>
      <c r="CJ55" s="17">
        <f t="shared" si="64"/>
        <v>0</v>
      </c>
      <c r="CK55" s="17">
        <f t="shared" si="65"/>
        <v>0</v>
      </c>
      <c r="CL55" s="17">
        <f t="shared" si="66"/>
        <v>0</v>
      </c>
      <c r="CM55" s="17">
        <f t="shared" si="67"/>
        <v>0</v>
      </c>
      <c r="CN55" s="17">
        <f t="shared" si="68"/>
        <v>0</v>
      </c>
      <c r="CO55" s="17">
        <f t="shared" si="69"/>
        <v>0</v>
      </c>
      <c r="CP55" s="17">
        <f t="shared" si="70"/>
        <v>0</v>
      </c>
      <c r="CQ55" s="17">
        <f t="shared" si="71"/>
        <v>0</v>
      </c>
      <c r="CR55" s="17">
        <f t="shared" si="72"/>
        <v>0</v>
      </c>
      <c r="CS55" s="17">
        <f t="shared" si="73"/>
        <v>0</v>
      </c>
      <c r="CT55" s="17">
        <f t="shared" si="74"/>
        <v>0</v>
      </c>
      <c r="CU55" s="17">
        <f t="shared" si="75"/>
        <v>0</v>
      </c>
      <c r="CV55" s="17">
        <f t="shared" si="76"/>
        <v>0</v>
      </c>
      <c r="CW55" s="17">
        <f t="shared" si="77"/>
        <v>0</v>
      </c>
      <c r="CX55" s="17">
        <f t="shared" si="78"/>
        <v>0</v>
      </c>
      <c r="CY55" s="17">
        <f t="shared" si="79"/>
        <v>0</v>
      </c>
      <c r="CZ55" s="17">
        <f t="shared" si="80"/>
        <v>0</v>
      </c>
    </row>
    <row r="56" spans="2:104" ht="15" customHeight="1" x14ac:dyDescent="0.25">
      <c r="B56" s="156">
        <f t="shared" si="43"/>
        <v>48</v>
      </c>
      <c r="C56" s="158"/>
      <c r="D56" s="157" t="str">
        <f t="shared" si="44"/>
        <v/>
      </c>
      <c r="E56" s="158" t="str">
        <f>IF('DATA SHEET'!$E$10="Cat 2","N/A","OK")</f>
        <v>OK</v>
      </c>
      <c r="F56" s="158" t="str">
        <f>IF('DATA SHEET'!$E$10="Cat 2","N/A","OK")</f>
        <v>OK</v>
      </c>
      <c r="G56" s="160"/>
      <c r="H56" s="160"/>
      <c r="I56" s="160" t="s">
        <v>194</v>
      </c>
      <c r="J56" s="160" t="str">
        <f t="shared" si="45"/>
        <v>OK</v>
      </c>
      <c r="K56" s="160" t="str">
        <f t="shared" si="45"/>
        <v>OK</v>
      </c>
      <c r="L56" s="160" t="str">
        <f>IF('DATA SHEET'!$B$10="NC-50","N/A","OK")</f>
        <v>OK</v>
      </c>
      <c r="M56" s="160" t="str">
        <f>IF('DATA SHEET'!$B$10="NC-50","N/A","OK")</f>
        <v>OK</v>
      </c>
      <c r="N56" s="160"/>
      <c r="O56" s="160"/>
      <c r="P56" s="160"/>
      <c r="Q56" s="160"/>
      <c r="R56" s="160"/>
      <c r="S56" s="160"/>
      <c r="T56" s="160"/>
      <c r="U56" s="160"/>
      <c r="V56" s="509"/>
      <c r="W56" s="510"/>
      <c r="X56" s="510"/>
      <c r="Y56" s="511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3"/>
      <c r="AL56" s="183"/>
      <c r="AM56" s="162"/>
      <c r="AN56" s="162"/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3"/>
      <c r="BA56" s="163"/>
      <c r="BB56" s="163"/>
      <c r="BC56" s="163"/>
      <c r="BD56" s="163"/>
      <c r="BE56" s="163"/>
      <c r="BF56" s="164"/>
      <c r="BG56" s="165"/>
      <c r="BH56" s="162"/>
      <c r="BI56" s="162"/>
      <c r="BJ56" s="164"/>
      <c r="BK56" s="95"/>
      <c r="BL56" s="182"/>
      <c r="BM56" s="182"/>
      <c r="BN56" s="182"/>
      <c r="BO56" s="182"/>
      <c r="BP56" s="95" t="str">
        <f t="shared" si="42"/>
        <v/>
      </c>
      <c r="BQ56" s="38"/>
      <c r="BR56" s="17">
        <f t="shared" si="46"/>
        <v>0</v>
      </c>
      <c r="BS56" s="17">
        <f t="shared" si="47"/>
        <v>0</v>
      </c>
      <c r="BT56" s="17">
        <f t="shared" si="48"/>
        <v>0</v>
      </c>
      <c r="BU56" s="17">
        <f t="shared" si="49"/>
        <v>0</v>
      </c>
      <c r="BV56" s="17">
        <f t="shared" si="50"/>
        <v>0</v>
      </c>
      <c r="BW56" s="17">
        <f t="shared" si="51"/>
        <v>0</v>
      </c>
      <c r="BX56" s="17">
        <f t="shared" si="52"/>
        <v>0</v>
      </c>
      <c r="BY56" s="17">
        <f t="shared" si="53"/>
        <v>0</v>
      </c>
      <c r="BZ56" s="17">
        <f t="shared" si="54"/>
        <v>0</v>
      </c>
      <c r="CA56" s="17">
        <f t="shared" si="55"/>
        <v>0</v>
      </c>
      <c r="CB56" s="17">
        <f t="shared" si="56"/>
        <v>0</v>
      </c>
      <c r="CC56" s="17">
        <f t="shared" si="57"/>
        <v>0</v>
      </c>
      <c r="CD56" s="17">
        <f t="shared" si="58"/>
        <v>0</v>
      </c>
      <c r="CE56" s="17">
        <f t="shared" si="59"/>
        <v>0</v>
      </c>
      <c r="CF56" s="17">
        <f t="shared" si="60"/>
        <v>0</v>
      </c>
      <c r="CG56" s="17">
        <f t="shared" si="61"/>
        <v>0</v>
      </c>
      <c r="CH56" s="17">
        <f t="shared" si="62"/>
        <v>0</v>
      </c>
      <c r="CI56" s="17">
        <f t="shared" si="63"/>
        <v>0</v>
      </c>
      <c r="CJ56" s="17">
        <f t="shared" si="64"/>
        <v>0</v>
      </c>
      <c r="CK56" s="17">
        <f t="shared" si="65"/>
        <v>0</v>
      </c>
      <c r="CL56" s="17">
        <f t="shared" si="66"/>
        <v>0</v>
      </c>
      <c r="CM56" s="17">
        <f t="shared" si="67"/>
        <v>0</v>
      </c>
      <c r="CN56" s="17">
        <f t="shared" si="68"/>
        <v>0</v>
      </c>
      <c r="CO56" s="17">
        <f t="shared" si="69"/>
        <v>0</v>
      </c>
      <c r="CP56" s="17">
        <f t="shared" si="70"/>
        <v>0</v>
      </c>
      <c r="CQ56" s="17">
        <f t="shared" si="71"/>
        <v>0</v>
      </c>
      <c r="CR56" s="17">
        <f t="shared" si="72"/>
        <v>0</v>
      </c>
      <c r="CS56" s="17">
        <f t="shared" si="73"/>
        <v>0</v>
      </c>
      <c r="CT56" s="17">
        <f t="shared" si="74"/>
        <v>0</v>
      </c>
      <c r="CU56" s="17">
        <f t="shared" si="75"/>
        <v>0</v>
      </c>
      <c r="CV56" s="17">
        <f t="shared" si="76"/>
        <v>0</v>
      </c>
      <c r="CW56" s="17">
        <f t="shared" si="77"/>
        <v>0</v>
      </c>
      <c r="CX56" s="17">
        <f t="shared" si="78"/>
        <v>0</v>
      </c>
      <c r="CY56" s="17">
        <f t="shared" si="79"/>
        <v>0</v>
      </c>
      <c r="CZ56" s="17">
        <f t="shared" si="80"/>
        <v>0</v>
      </c>
    </row>
    <row r="57" spans="2:104" ht="15" customHeight="1" x14ac:dyDescent="0.25">
      <c r="B57" s="156">
        <f t="shared" si="43"/>
        <v>49</v>
      </c>
      <c r="C57" s="158"/>
      <c r="D57" s="157" t="str">
        <f t="shared" si="44"/>
        <v/>
      </c>
      <c r="E57" s="158" t="str">
        <f>IF('DATA SHEET'!$E$10="Cat 2","N/A","OK")</f>
        <v>OK</v>
      </c>
      <c r="F57" s="158" t="str">
        <f>IF('DATA SHEET'!$E$10="Cat 2","N/A","OK")</f>
        <v>OK</v>
      </c>
      <c r="G57" s="160"/>
      <c r="H57" s="160"/>
      <c r="I57" s="160" t="s">
        <v>194</v>
      </c>
      <c r="J57" s="160" t="str">
        <f t="shared" si="45"/>
        <v>OK</v>
      </c>
      <c r="K57" s="160" t="str">
        <f t="shared" si="45"/>
        <v>OK</v>
      </c>
      <c r="L57" s="160" t="str">
        <f>IF('DATA SHEET'!$B$10="NC-50","N/A","OK")</f>
        <v>OK</v>
      </c>
      <c r="M57" s="160" t="str">
        <f>IF('DATA SHEET'!$B$10="NC-50","N/A","OK")</f>
        <v>OK</v>
      </c>
      <c r="N57" s="160"/>
      <c r="O57" s="160"/>
      <c r="P57" s="160"/>
      <c r="Q57" s="160"/>
      <c r="R57" s="160"/>
      <c r="S57" s="160"/>
      <c r="T57" s="160"/>
      <c r="U57" s="160"/>
      <c r="V57" s="509"/>
      <c r="W57" s="510"/>
      <c r="X57" s="510"/>
      <c r="Y57" s="511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3"/>
      <c r="AL57" s="183"/>
      <c r="AM57" s="162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3"/>
      <c r="BA57" s="163"/>
      <c r="BB57" s="163"/>
      <c r="BC57" s="163"/>
      <c r="BD57" s="163"/>
      <c r="BE57" s="163"/>
      <c r="BF57" s="164"/>
      <c r="BG57" s="165"/>
      <c r="BH57" s="162"/>
      <c r="BI57" s="162"/>
      <c r="BJ57" s="164"/>
      <c r="BK57" s="95"/>
      <c r="BL57" s="182"/>
      <c r="BM57" s="182"/>
      <c r="BN57" s="182"/>
      <c r="BO57" s="182"/>
      <c r="BP57" s="95" t="str">
        <f t="shared" si="42"/>
        <v/>
      </c>
      <c r="BQ57" s="38"/>
      <c r="BR57" s="17">
        <f t="shared" si="46"/>
        <v>0</v>
      </c>
      <c r="BS57" s="17">
        <f t="shared" si="47"/>
        <v>0</v>
      </c>
      <c r="BT57" s="17">
        <f t="shared" si="48"/>
        <v>0</v>
      </c>
      <c r="BU57" s="17">
        <f t="shared" si="49"/>
        <v>0</v>
      </c>
      <c r="BV57" s="17">
        <f t="shared" si="50"/>
        <v>0</v>
      </c>
      <c r="BW57" s="17">
        <f t="shared" si="51"/>
        <v>0</v>
      </c>
      <c r="BX57" s="17">
        <f t="shared" si="52"/>
        <v>0</v>
      </c>
      <c r="BY57" s="17">
        <f t="shared" si="53"/>
        <v>0</v>
      </c>
      <c r="BZ57" s="17">
        <f t="shared" si="54"/>
        <v>0</v>
      </c>
      <c r="CA57" s="17">
        <f t="shared" si="55"/>
        <v>0</v>
      </c>
      <c r="CB57" s="17">
        <f t="shared" si="56"/>
        <v>0</v>
      </c>
      <c r="CC57" s="17">
        <f t="shared" si="57"/>
        <v>0</v>
      </c>
      <c r="CD57" s="17">
        <f t="shared" si="58"/>
        <v>0</v>
      </c>
      <c r="CE57" s="17">
        <f t="shared" si="59"/>
        <v>0</v>
      </c>
      <c r="CF57" s="17">
        <f t="shared" si="60"/>
        <v>0</v>
      </c>
      <c r="CG57" s="17">
        <f t="shared" si="61"/>
        <v>0</v>
      </c>
      <c r="CH57" s="17">
        <f t="shared" si="62"/>
        <v>0</v>
      </c>
      <c r="CI57" s="17">
        <f t="shared" si="63"/>
        <v>0</v>
      </c>
      <c r="CJ57" s="17">
        <f t="shared" si="64"/>
        <v>0</v>
      </c>
      <c r="CK57" s="17">
        <f t="shared" si="65"/>
        <v>0</v>
      </c>
      <c r="CL57" s="17">
        <f t="shared" si="66"/>
        <v>0</v>
      </c>
      <c r="CM57" s="17">
        <f t="shared" si="67"/>
        <v>0</v>
      </c>
      <c r="CN57" s="17">
        <f t="shared" si="68"/>
        <v>0</v>
      </c>
      <c r="CO57" s="17">
        <f t="shared" si="69"/>
        <v>0</v>
      </c>
      <c r="CP57" s="17">
        <f t="shared" si="70"/>
        <v>0</v>
      </c>
      <c r="CQ57" s="17">
        <f t="shared" si="71"/>
        <v>0</v>
      </c>
      <c r="CR57" s="17">
        <f t="shared" si="72"/>
        <v>0</v>
      </c>
      <c r="CS57" s="17">
        <f t="shared" si="73"/>
        <v>0</v>
      </c>
      <c r="CT57" s="17">
        <f t="shared" si="74"/>
        <v>0</v>
      </c>
      <c r="CU57" s="17">
        <f t="shared" si="75"/>
        <v>0</v>
      </c>
      <c r="CV57" s="17">
        <f t="shared" si="76"/>
        <v>0</v>
      </c>
      <c r="CW57" s="17">
        <f t="shared" si="77"/>
        <v>0</v>
      </c>
      <c r="CX57" s="17">
        <f t="shared" si="78"/>
        <v>0</v>
      </c>
      <c r="CY57" s="17">
        <f t="shared" si="79"/>
        <v>0</v>
      </c>
      <c r="CZ57" s="17">
        <f t="shared" si="80"/>
        <v>0</v>
      </c>
    </row>
    <row r="58" spans="2:104" ht="15" customHeight="1" x14ac:dyDescent="0.25">
      <c r="B58" s="156">
        <f t="shared" si="43"/>
        <v>50</v>
      </c>
      <c r="C58" s="158"/>
      <c r="D58" s="157" t="str">
        <f t="shared" si="44"/>
        <v/>
      </c>
      <c r="E58" s="158" t="str">
        <f>IF('DATA SHEET'!$E$10="Cat 2","N/A","OK")</f>
        <v>OK</v>
      </c>
      <c r="F58" s="158" t="str">
        <f>IF('DATA SHEET'!$E$10="Cat 2","N/A","OK")</f>
        <v>OK</v>
      </c>
      <c r="G58" s="160"/>
      <c r="H58" s="160"/>
      <c r="I58" s="160" t="s">
        <v>194</v>
      </c>
      <c r="J58" s="160" t="str">
        <f t="shared" si="45"/>
        <v>OK</v>
      </c>
      <c r="K58" s="160" t="str">
        <f t="shared" si="45"/>
        <v>OK</v>
      </c>
      <c r="L58" s="160" t="str">
        <f>IF('DATA SHEET'!$B$10="NC-50","N/A","OK")</f>
        <v>OK</v>
      </c>
      <c r="M58" s="160" t="str">
        <f>IF('DATA SHEET'!$B$10="NC-50","N/A","OK")</f>
        <v>OK</v>
      </c>
      <c r="N58" s="160"/>
      <c r="O58" s="160"/>
      <c r="P58" s="160"/>
      <c r="Q58" s="160"/>
      <c r="R58" s="160"/>
      <c r="S58" s="160"/>
      <c r="T58" s="160"/>
      <c r="U58" s="160"/>
      <c r="V58" s="509"/>
      <c r="W58" s="510"/>
      <c r="X58" s="510"/>
      <c r="Y58" s="511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3"/>
      <c r="AL58" s="183"/>
      <c r="AM58" s="162"/>
      <c r="AN58" s="162"/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3"/>
      <c r="BA58" s="163"/>
      <c r="BB58" s="163"/>
      <c r="BC58" s="163"/>
      <c r="BD58" s="163"/>
      <c r="BE58" s="163"/>
      <c r="BF58" s="164"/>
      <c r="BG58" s="165"/>
      <c r="BH58" s="162"/>
      <c r="BI58" s="162"/>
      <c r="BJ58" s="164"/>
      <c r="BK58" s="95"/>
      <c r="BL58" s="182"/>
      <c r="BM58" s="182"/>
      <c r="BN58" s="182"/>
      <c r="BO58" s="182"/>
      <c r="BP58" s="95" t="str">
        <f t="shared" si="42"/>
        <v/>
      </c>
      <c r="BQ58" s="38"/>
      <c r="BR58" s="17">
        <f t="shared" si="46"/>
        <v>0</v>
      </c>
      <c r="BS58" s="17">
        <f t="shared" si="47"/>
        <v>0</v>
      </c>
      <c r="BT58" s="17">
        <f t="shared" si="48"/>
        <v>0</v>
      </c>
      <c r="BU58" s="17">
        <f t="shared" si="49"/>
        <v>0</v>
      </c>
      <c r="BV58" s="17">
        <f t="shared" si="50"/>
        <v>0</v>
      </c>
      <c r="BW58" s="17">
        <f t="shared" si="51"/>
        <v>0</v>
      </c>
      <c r="BX58" s="17">
        <f t="shared" si="52"/>
        <v>0</v>
      </c>
      <c r="BY58" s="17">
        <f t="shared" si="53"/>
        <v>0</v>
      </c>
      <c r="BZ58" s="17">
        <f t="shared" si="54"/>
        <v>0</v>
      </c>
      <c r="CA58" s="17">
        <f t="shared" si="55"/>
        <v>0</v>
      </c>
      <c r="CB58" s="17">
        <f t="shared" si="56"/>
        <v>0</v>
      </c>
      <c r="CC58" s="17">
        <f t="shared" si="57"/>
        <v>0</v>
      </c>
      <c r="CD58" s="17">
        <f t="shared" si="58"/>
        <v>0</v>
      </c>
      <c r="CE58" s="17">
        <f t="shared" si="59"/>
        <v>0</v>
      </c>
      <c r="CF58" s="17">
        <f t="shared" si="60"/>
        <v>0</v>
      </c>
      <c r="CG58" s="17">
        <f t="shared" si="61"/>
        <v>0</v>
      </c>
      <c r="CH58" s="17">
        <f t="shared" si="62"/>
        <v>0</v>
      </c>
      <c r="CI58" s="17">
        <f t="shared" si="63"/>
        <v>0</v>
      </c>
      <c r="CJ58" s="17">
        <f t="shared" si="64"/>
        <v>0</v>
      </c>
      <c r="CK58" s="17">
        <f t="shared" si="65"/>
        <v>0</v>
      </c>
      <c r="CL58" s="17">
        <f t="shared" si="66"/>
        <v>0</v>
      </c>
      <c r="CM58" s="17">
        <f t="shared" si="67"/>
        <v>0</v>
      </c>
      <c r="CN58" s="17">
        <f t="shared" si="68"/>
        <v>0</v>
      </c>
      <c r="CO58" s="17">
        <f t="shared" si="69"/>
        <v>0</v>
      </c>
      <c r="CP58" s="17">
        <f t="shared" si="70"/>
        <v>0</v>
      </c>
      <c r="CQ58" s="17">
        <f t="shared" si="71"/>
        <v>0</v>
      </c>
      <c r="CR58" s="17">
        <f t="shared" si="72"/>
        <v>0</v>
      </c>
      <c r="CS58" s="17">
        <f t="shared" si="73"/>
        <v>0</v>
      </c>
      <c r="CT58" s="17">
        <f t="shared" si="74"/>
        <v>0</v>
      </c>
      <c r="CU58" s="17">
        <f t="shared" si="75"/>
        <v>0</v>
      </c>
      <c r="CV58" s="17">
        <f t="shared" si="76"/>
        <v>0</v>
      </c>
      <c r="CW58" s="17">
        <f t="shared" si="77"/>
        <v>0</v>
      </c>
      <c r="CX58" s="17">
        <f t="shared" si="78"/>
        <v>0</v>
      </c>
      <c r="CY58" s="17">
        <f t="shared" si="79"/>
        <v>0</v>
      </c>
      <c r="CZ58" s="17">
        <f t="shared" si="80"/>
        <v>0</v>
      </c>
    </row>
    <row r="59" spans="2:104" ht="15" customHeight="1" x14ac:dyDescent="0.25">
      <c r="B59" s="156">
        <f t="shared" si="43"/>
        <v>51</v>
      </c>
      <c r="C59" s="158"/>
      <c r="D59" s="157" t="str">
        <f t="shared" si="44"/>
        <v/>
      </c>
      <c r="E59" s="158" t="str">
        <f>IF('DATA SHEET'!$E$10="Cat 2","N/A","OK")</f>
        <v>OK</v>
      </c>
      <c r="F59" s="158" t="str">
        <f>IF('DATA SHEET'!$E$10="Cat 2","N/A","OK")</f>
        <v>OK</v>
      </c>
      <c r="G59" s="160"/>
      <c r="H59" s="160"/>
      <c r="I59" s="160" t="s">
        <v>194</v>
      </c>
      <c r="J59" s="160" t="str">
        <f t="shared" si="45"/>
        <v>OK</v>
      </c>
      <c r="K59" s="160" t="str">
        <f t="shared" si="45"/>
        <v>OK</v>
      </c>
      <c r="L59" s="160" t="str">
        <f>IF('DATA SHEET'!$B$10="NC-50","N/A","OK")</f>
        <v>OK</v>
      </c>
      <c r="M59" s="160" t="str">
        <f>IF('DATA SHEET'!$B$10="NC-50","N/A","OK")</f>
        <v>OK</v>
      </c>
      <c r="N59" s="160"/>
      <c r="O59" s="160"/>
      <c r="P59" s="160"/>
      <c r="Q59" s="160"/>
      <c r="R59" s="160"/>
      <c r="S59" s="160"/>
      <c r="T59" s="160"/>
      <c r="U59" s="160"/>
      <c r="V59" s="509"/>
      <c r="W59" s="510"/>
      <c r="X59" s="510"/>
      <c r="Y59" s="511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3"/>
      <c r="AL59" s="183"/>
      <c r="AM59" s="162"/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3"/>
      <c r="BA59" s="163"/>
      <c r="BB59" s="163"/>
      <c r="BC59" s="163"/>
      <c r="BD59" s="163"/>
      <c r="BE59" s="163"/>
      <c r="BF59" s="164"/>
      <c r="BG59" s="165"/>
      <c r="BH59" s="162"/>
      <c r="BI59" s="162"/>
      <c r="BJ59" s="164"/>
      <c r="BK59" s="95"/>
      <c r="BL59" s="182"/>
      <c r="BM59" s="182"/>
      <c r="BN59" s="182"/>
      <c r="BO59" s="182"/>
      <c r="BP59" s="95" t="str">
        <f t="shared" si="42"/>
        <v/>
      </c>
      <c r="BQ59" s="38"/>
      <c r="BR59" s="17">
        <f t="shared" si="46"/>
        <v>0</v>
      </c>
      <c r="BS59" s="17">
        <f t="shared" si="47"/>
        <v>0</v>
      </c>
      <c r="BT59" s="17">
        <f t="shared" si="48"/>
        <v>0</v>
      </c>
      <c r="BU59" s="17">
        <f t="shared" si="49"/>
        <v>0</v>
      </c>
      <c r="BV59" s="17">
        <f t="shared" si="50"/>
        <v>0</v>
      </c>
      <c r="BW59" s="17">
        <f t="shared" si="51"/>
        <v>0</v>
      </c>
      <c r="BX59" s="17">
        <f t="shared" si="52"/>
        <v>0</v>
      </c>
      <c r="BY59" s="17">
        <f t="shared" si="53"/>
        <v>0</v>
      </c>
      <c r="BZ59" s="17">
        <f t="shared" si="54"/>
        <v>0</v>
      </c>
      <c r="CA59" s="17">
        <f t="shared" si="55"/>
        <v>0</v>
      </c>
      <c r="CB59" s="17">
        <f t="shared" si="56"/>
        <v>0</v>
      </c>
      <c r="CC59" s="17">
        <f t="shared" si="57"/>
        <v>0</v>
      </c>
      <c r="CD59" s="17">
        <f t="shared" si="58"/>
        <v>0</v>
      </c>
      <c r="CE59" s="17">
        <f t="shared" si="59"/>
        <v>0</v>
      </c>
      <c r="CF59" s="17">
        <f t="shared" si="60"/>
        <v>0</v>
      </c>
      <c r="CG59" s="17">
        <f t="shared" si="61"/>
        <v>0</v>
      </c>
      <c r="CH59" s="17">
        <f t="shared" si="62"/>
        <v>0</v>
      </c>
      <c r="CI59" s="17">
        <f t="shared" si="63"/>
        <v>0</v>
      </c>
      <c r="CJ59" s="17">
        <f t="shared" si="64"/>
        <v>0</v>
      </c>
      <c r="CK59" s="17">
        <f t="shared" si="65"/>
        <v>0</v>
      </c>
      <c r="CL59" s="17">
        <f t="shared" si="66"/>
        <v>0</v>
      </c>
      <c r="CM59" s="17">
        <f t="shared" si="67"/>
        <v>0</v>
      </c>
      <c r="CN59" s="17">
        <f t="shared" si="68"/>
        <v>0</v>
      </c>
      <c r="CO59" s="17">
        <f t="shared" si="69"/>
        <v>0</v>
      </c>
      <c r="CP59" s="17">
        <f t="shared" si="70"/>
        <v>0</v>
      </c>
      <c r="CQ59" s="17">
        <f t="shared" si="71"/>
        <v>0</v>
      </c>
      <c r="CR59" s="17">
        <f t="shared" si="72"/>
        <v>0</v>
      </c>
      <c r="CS59" s="17">
        <f t="shared" si="73"/>
        <v>0</v>
      </c>
      <c r="CT59" s="17">
        <f t="shared" si="74"/>
        <v>0</v>
      </c>
      <c r="CU59" s="17">
        <f t="shared" si="75"/>
        <v>0</v>
      </c>
      <c r="CV59" s="17">
        <f t="shared" si="76"/>
        <v>0</v>
      </c>
      <c r="CW59" s="17">
        <f t="shared" si="77"/>
        <v>0</v>
      </c>
      <c r="CX59" s="17">
        <f t="shared" si="78"/>
        <v>0</v>
      </c>
      <c r="CY59" s="17">
        <f t="shared" si="79"/>
        <v>0</v>
      </c>
      <c r="CZ59" s="17">
        <f t="shared" si="80"/>
        <v>0</v>
      </c>
    </row>
    <row r="60" spans="2:104" ht="15" customHeight="1" x14ac:dyDescent="0.25">
      <c r="B60" s="156">
        <f t="shared" si="43"/>
        <v>52</v>
      </c>
      <c r="C60" s="158"/>
      <c r="D60" s="157" t="str">
        <f t="shared" si="44"/>
        <v/>
      </c>
      <c r="E60" s="158" t="str">
        <f>IF('DATA SHEET'!$E$10="Cat 2","N/A","OK")</f>
        <v>OK</v>
      </c>
      <c r="F60" s="158" t="str">
        <f>IF('DATA SHEET'!$E$10="Cat 2","N/A","OK")</f>
        <v>OK</v>
      </c>
      <c r="G60" s="160"/>
      <c r="H60" s="160"/>
      <c r="I60" s="160" t="s">
        <v>194</v>
      </c>
      <c r="J60" s="160" t="str">
        <f t="shared" si="45"/>
        <v>OK</v>
      </c>
      <c r="K60" s="160" t="str">
        <f t="shared" si="45"/>
        <v>OK</v>
      </c>
      <c r="L60" s="160" t="str">
        <f>IF('DATA SHEET'!$B$10="NC-50","N/A","OK")</f>
        <v>OK</v>
      </c>
      <c r="M60" s="160" t="str">
        <f>IF('DATA SHEET'!$B$10="NC-50","N/A","OK")</f>
        <v>OK</v>
      </c>
      <c r="N60" s="160"/>
      <c r="O60" s="160"/>
      <c r="P60" s="160"/>
      <c r="Q60" s="160"/>
      <c r="R60" s="160"/>
      <c r="S60" s="160"/>
      <c r="T60" s="160"/>
      <c r="U60" s="160"/>
      <c r="V60" s="509"/>
      <c r="W60" s="510"/>
      <c r="X60" s="510"/>
      <c r="Y60" s="511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83"/>
      <c r="AL60" s="183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3"/>
      <c r="BA60" s="163"/>
      <c r="BB60" s="163"/>
      <c r="BC60" s="163"/>
      <c r="BD60" s="163"/>
      <c r="BE60" s="163"/>
      <c r="BF60" s="164"/>
      <c r="BG60" s="165"/>
      <c r="BH60" s="162"/>
      <c r="BI60" s="162"/>
      <c r="BJ60" s="164"/>
      <c r="BK60" s="95"/>
      <c r="BL60" s="182"/>
      <c r="BM60" s="182"/>
      <c r="BN60" s="182"/>
      <c r="BO60" s="182"/>
      <c r="BP60" s="95" t="str">
        <f t="shared" si="42"/>
        <v/>
      </c>
      <c r="BQ60" s="38"/>
      <c r="BR60" s="17">
        <f t="shared" si="46"/>
        <v>0</v>
      </c>
      <c r="BS60" s="17">
        <f t="shared" si="47"/>
        <v>0</v>
      </c>
      <c r="BT60" s="17">
        <f t="shared" si="48"/>
        <v>0</v>
      </c>
      <c r="BU60" s="17">
        <f t="shared" si="49"/>
        <v>0</v>
      </c>
      <c r="BV60" s="17">
        <f t="shared" si="50"/>
        <v>0</v>
      </c>
      <c r="BW60" s="17">
        <f t="shared" si="51"/>
        <v>0</v>
      </c>
      <c r="BX60" s="17">
        <f t="shared" si="52"/>
        <v>0</v>
      </c>
      <c r="BY60" s="17">
        <f t="shared" si="53"/>
        <v>0</v>
      </c>
      <c r="BZ60" s="17">
        <f t="shared" si="54"/>
        <v>0</v>
      </c>
      <c r="CA60" s="17">
        <f t="shared" si="55"/>
        <v>0</v>
      </c>
      <c r="CB60" s="17">
        <f t="shared" si="56"/>
        <v>0</v>
      </c>
      <c r="CC60" s="17">
        <f t="shared" si="57"/>
        <v>0</v>
      </c>
      <c r="CD60" s="17">
        <f t="shared" si="58"/>
        <v>0</v>
      </c>
      <c r="CE60" s="17">
        <f t="shared" si="59"/>
        <v>0</v>
      </c>
      <c r="CF60" s="17">
        <f t="shared" si="60"/>
        <v>0</v>
      </c>
      <c r="CG60" s="17">
        <f t="shared" si="61"/>
        <v>0</v>
      </c>
      <c r="CH60" s="17">
        <f t="shared" si="62"/>
        <v>0</v>
      </c>
      <c r="CI60" s="17">
        <f t="shared" si="63"/>
        <v>0</v>
      </c>
      <c r="CJ60" s="17">
        <f t="shared" si="64"/>
        <v>0</v>
      </c>
      <c r="CK60" s="17">
        <f t="shared" si="65"/>
        <v>0</v>
      </c>
      <c r="CL60" s="17">
        <f t="shared" si="66"/>
        <v>0</v>
      </c>
      <c r="CM60" s="17">
        <f t="shared" si="67"/>
        <v>0</v>
      </c>
      <c r="CN60" s="17">
        <f t="shared" si="68"/>
        <v>0</v>
      </c>
      <c r="CO60" s="17">
        <f t="shared" si="69"/>
        <v>0</v>
      </c>
      <c r="CP60" s="17">
        <f t="shared" si="70"/>
        <v>0</v>
      </c>
      <c r="CQ60" s="17">
        <f t="shared" si="71"/>
        <v>0</v>
      </c>
      <c r="CR60" s="17">
        <f t="shared" si="72"/>
        <v>0</v>
      </c>
      <c r="CS60" s="17">
        <f t="shared" si="73"/>
        <v>0</v>
      </c>
      <c r="CT60" s="17">
        <f t="shared" si="74"/>
        <v>0</v>
      </c>
      <c r="CU60" s="17">
        <f t="shared" si="75"/>
        <v>0</v>
      </c>
      <c r="CV60" s="17">
        <f t="shared" si="76"/>
        <v>0</v>
      </c>
      <c r="CW60" s="17">
        <f t="shared" si="77"/>
        <v>0</v>
      </c>
      <c r="CX60" s="17">
        <f t="shared" si="78"/>
        <v>0</v>
      </c>
      <c r="CY60" s="17">
        <f t="shared" si="79"/>
        <v>0</v>
      </c>
      <c r="CZ60" s="17">
        <f t="shared" si="80"/>
        <v>0</v>
      </c>
    </row>
    <row r="61" spans="2:104" ht="15" customHeight="1" x14ac:dyDescent="0.25">
      <c r="B61" s="156">
        <f t="shared" si="43"/>
        <v>53</v>
      </c>
      <c r="C61" s="158"/>
      <c r="D61" s="157" t="str">
        <f t="shared" si="44"/>
        <v/>
      </c>
      <c r="E61" s="158" t="str">
        <f>IF('DATA SHEET'!$E$10="Cat 2","N/A","OK")</f>
        <v>OK</v>
      </c>
      <c r="F61" s="158" t="str">
        <f>IF('DATA SHEET'!$E$10="Cat 2","N/A","OK")</f>
        <v>OK</v>
      </c>
      <c r="G61" s="160"/>
      <c r="H61" s="160"/>
      <c r="I61" s="160" t="s">
        <v>194</v>
      </c>
      <c r="J61" s="160" t="str">
        <f t="shared" si="45"/>
        <v>OK</v>
      </c>
      <c r="K61" s="160" t="str">
        <f t="shared" si="45"/>
        <v>OK</v>
      </c>
      <c r="L61" s="160" t="str">
        <f>IF('DATA SHEET'!$B$10="NC-50","N/A","OK")</f>
        <v>OK</v>
      </c>
      <c r="M61" s="160" t="str">
        <f>IF('DATA SHEET'!$B$10="NC-50","N/A","OK")</f>
        <v>OK</v>
      </c>
      <c r="N61" s="160"/>
      <c r="O61" s="160"/>
      <c r="P61" s="160"/>
      <c r="Q61" s="160"/>
      <c r="R61" s="160"/>
      <c r="S61" s="160"/>
      <c r="T61" s="160"/>
      <c r="U61" s="160"/>
      <c r="V61" s="509"/>
      <c r="W61" s="510"/>
      <c r="X61" s="510"/>
      <c r="Y61" s="511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83"/>
      <c r="AL61" s="183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3"/>
      <c r="BA61" s="163"/>
      <c r="BB61" s="163"/>
      <c r="BC61" s="163"/>
      <c r="BD61" s="163"/>
      <c r="BE61" s="163"/>
      <c r="BF61" s="164"/>
      <c r="BG61" s="165"/>
      <c r="BH61" s="162"/>
      <c r="BI61" s="162"/>
      <c r="BJ61" s="164"/>
      <c r="BK61" s="95"/>
      <c r="BL61" s="182"/>
      <c r="BM61" s="182"/>
      <c r="BN61" s="182"/>
      <c r="BO61" s="182"/>
      <c r="BP61" s="95" t="str">
        <f t="shared" si="42"/>
        <v/>
      </c>
      <c r="BQ61" s="38"/>
      <c r="BR61" s="17">
        <f t="shared" si="46"/>
        <v>0</v>
      </c>
      <c r="BS61" s="17">
        <f t="shared" si="47"/>
        <v>0</v>
      </c>
      <c r="BT61" s="17">
        <f t="shared" si="48"/>
        <v>0</v>
      </c>
      <c r="BU61" s="17">
        <f t="shared" si="49"/>
        <v>0</v>
      </c>
      <c r="BV61" s="17">
        <f t="shared" si="50"/>
        <v>0</v>
      </c>
      <c r="BW61" s="17">
        <f t="shared" si="51"/>
        <v>0</v>
      </c>
      <c r="BX61" s="17">
        <f t="shared" si="52"/>
        <v>0</v>
      </c>
      <c r="BY61" s="17">
        <f t="shared" si="53"/>
        <v>0</v>
      </c>
      <c r="BZ61" s="17">
        <f t="shared" si="54"/>
        <v>0</v>
      </c>
      <c r="CA61" s="17">
        <f t="shared" si="55"/>
        <v>0</v>
      </c>
      <c r="CB61" s="17">
        <f t="shared" si="56"/>
        <v>0</v>
      </c>
      <c r="CC61" s="17">
        <f t="shared" si="57"/>
        <v>0</v>
      </c>
      <c r="CD61" s="17">
        <f t="shared" si="58"/>
        <v>0</v>
      </c>
      <c r="CE61" s="17">
        <f t="shared" si="59"/>
        <v>0</v>
      </c>
      <c r="CF61" s="17">
        <f t="shared" si="60"/>
        <v>0</v>
      </c>
      <c r="CG61" s="17">
        <f t="shared" si="61"/>
        <v>0</v>
      </c>
      <c r="CH61" s="17">
        <f t="shared" si="62"/>
        <v>0</v>
      </c>
      <c r="CI61" s="17">
        <f t="shared" si="63"/>
        <v>0</v>
      </c>
      <c r="CJ61" s="17">
        <f t="shared" si="64"/>
        <v>0</v>
      </c>
      <c r="CK61" s="17">
        <f t="shared" si="65"/>
        <v>0</v>
      </c>
      <c r="CL61" s="17">
        <f t="shared" si="66"/>
        <v>0</v>
      </c>
      <c r="CM61" s="17">
        <f t="shared" si="67"/>
        <v>0</v>
      </c>
      <c r="CN61" s="17">
        <f t="shared" si="68"/>
        <v>0</v>
      </c>
      <c r="CO61" s="17">
        <f t="shared" si="69"/>
        <v>0</v>
      </c>
      <c r="CP61" s="17">
        <f t="shared" si="70"/>
        <v>0</v>
      </c>
      <c r="CQ61" s="17">
        <f t="shared" si="71"/>
        <v>0</v>
      </c>
      <c r="CR61" s="17">
        <f t="shared" si="72"/>
        <v>0</v>
      </c>
      <c r="CS61" s="17">
        <f t="shared" si="73"/>
        <v>0</v>
      </c>
      <c r="CT61" s="17">
        <f t="shared" si="74"/>
        <v>0</v>
      </c>
      <c r="CU61" s="17">
        <f t="shared" si="75"/>
        <v>0</v>
      </c>
      <c r="CV61" s="17">
        <f t="shared" si="76"/>
        <v>0</v>
      </c>
      <c r="CW61" s="17">
        <f t="shared" si="77"/>
        <v>0</v>
      </c>
      <c r="CX61" s="17">
        <f t="shared" si="78"/>
        <v>0</v>
      </c>
      <c r="CY61" s="17">
        <f t="shared" si="79"/>
        <v>0</v>
      </c>
      <c r="CZ61" s="17">
        <f t="shared" si="80"/>
        <v>0</v>
      </c>
    </row>
    <row r="62" spans="2:104" ht="15" customHeight="1" x14ac:dyDescent="0.25">
      <c r="B62" s="156">
        <f t="shared" si="43"/>
        <v>54</v>
      </c>
      <c r="C62" s="158"/>
      <c r="D62" s="157" t="str">
        <f t="shared" si="44"/>
        <v/>
      </c>
      <c r="E62" s="158" t="str">
        <f>IF('DATA SHEET'!$E$10="Cat 2","N/A","OK")</f>
        <v>OK</v>
      </c>
      <c r="F62" s="158" t="str">
        <f>IF('DATA SHEET'!$E$10="Cat 2","N/A","OK")</f>
        <v>OK</v>
      </c>
      <c r="G62" s="160"/>
      <c r="H62" s="160"/>
      <c r="I62" s="160" t="s">
        <v>194</v>
      </c>
      <c r="J62" s="160" t="str">
        <f t="shared" si="45"/>
        <v>OK</v>
      </c>
      <c r="K62" s="160" t="str">
        <f t="shared" si="45"/>
        <v>OK</v>
      </c>
      <c r="L62" s="160" t="str">
        <f>IF('DATA SHEET'!$B$10="NC-50","N/A","OK")</f>
        <v>OK</v>
      </c>
      <c r="M62" s="160" t="str">
        <f>IF('DATA SHEET'!$B$10="NC-50","N/A","OK")</f>
        <v>OK</v>
      </c>
      <c r="N62" s="160"/>
      <c r="O62" s="160"/>
      <c r="P62" s="160"/>
      <c r="Q62" s="160"/>
      <c r="R62" s="160"/>
      <c r="S62" s="160"/>
      <c r="T62" s="160"/>
      <c r="U62" s="160"/>
      <c r="V62" s="509"/>
      <c r="W62" s="510"/>
      <c r="X62" s="510"/>
      <c r="Y62" s="511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3"/>
      <c r="AL62" s="183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3"/>
      <c r="BA62" s="163"/>
      <c r="BB62" s="163"/>
      <c r="BC62" s="163"/>
      <c r="BD62" s="163"/>
      <c r="BE62" s="163"/>
      <c r="BF62" s="164"/>
      <c r="BG62" s="165"/>
      <c r="BH62" s="162"/>
      <c r="BI62" s="162"/>
      <c r="BJ62" s="164"/>
      <c r="BK62" s="95"/>
      <c r="BL62" s="182"/>
      <c r="BM62" s="182"/>
      <c r="BN62" s="182"/>
      <c r="BO62" s="182"/>
      <c r="BP62" s="95" t="str">
        <f t="shared" si="42"/>
        <v/>
      </c>
      <c r="BQ62" s="38"/>
      <c r="BR62" s="17">
        <f t="shared" si="46"/>
        <v>0</v>
      </c>
      <c r="BS62" s="17">
        <f t="shared" si="47"/>
        <v>0</v>
      </c>
      <c r="BT62" s="17">
        <f t="shared" si="48"/>
        <v>0</v>
      </c>
      <c r="BU62" s="17">
        <f t="shared" si="49"/>
        <v>0</v>
      </c>
      <c r="BV62" s="17">
        <f t="shared" si="50"/>
        <v>0</v>
      </c>
      <c r="BW62" s="17">
        <f t="shared" si="51"/>
        <v>0</v>
      </c>
      <c r="BX62" s="17">
        <f t="shared" si="52"/>
        <v>0</v>
      </c>
      <c r="BY62" s="17">
        <f t="shared" si="53"/>
        <v>0</v>
      </c>
      <c r="BZ62" s="17">
        <f t="shared" si="54"/>
        <v>0</v>
      </c>
      <c r="CA62" s="17">
        <f t="shared" si="55"/>
        <v>0</v>
      </c>
      <c r="CB62" s="17">
        <f t="shared" si="56"/>
        <v>0</v>
      </c>
      <c r="CC62" s="17">
        <f t="shared" si="57"/>
        <v>0</v>
      </c>
      <c r="CD62" s="17">
        <f t="shared" si="58"/>
        <v>0</v>
      </c>
      <c r="CE62" s="17">
        <f t="shared" si="59"/>
        <v>0</v>
      </c>
      <c r="CF62" s="17">
        <f t="shared" si="60"/>
        <v>0</v>
      </c>
      <c r="CG62" s="17">
        <f t="shared" si="61"/>
        <v>0</v>
      </c>
      <c r="CH62" s="17">
        <f t="shared" si="62"/>
        <v>0</v>
      </c>
      <c r="CI62" s="17">
        <f t="shared" si="63"/>
        <v>0</v>
      </c>
      <c r="CJ62" s="17">
        <f t="shared" si="64"/>
        <v>0</v>
      </c>
      <c r="CK62" s="17">
        <f t="shared" si="65"/>
        <v>0</v>
      </c>
      <c r="CL62" s="17">
        <f t="shared" si="66"/>
        <v>0</v>
      </c>
      <c r="CM62" s="17">
        <f t="shared" si="67"/>
        <v>0</v>
      </c>
      <c r="CN62" s="17">
        <f t="shared" si="68"/>
        <v>0</v>
      </c>
      <c r="CO62" s="17">
        <f t="shared" si="69"/>
        <v>0</v>
      </c>
      <c r="CP62" s="17">
        <f t="shared" si="70"/>
        <v>0</v>
      </c>
      <c r="CQ62" s="17">
        <f t="shared" si="71"/>
        <v>0</v>
      </c>
      <c r="CR62" s="17">
        <f t="shared" si="72"/>
        <v>0</v>
      </c>
      <c r="CS62" s="17">
        <f t="shared" si="73"/>
        <v>0</v>
      </c>
      <c r="CT62" s="17">
        <f t="shared" si="74"/>
        <v>0</v>
      </c>
      <c r="CU62" s="17">
        <f t="shared" si="75"/>
        <v>0</v>
      </c>
      <c r="CV62" s="17">
        <f t="shared" si="76"/>
        <v>0</v>
      </c>
      <c r="CW62" s="17">
        <f t="shared" si="77"/>
        <v>0</v>
      </c>
      <c r="CX62" s="17">
        <f t="shared" si="78"/>
        <v>0</v>
      </c>
      <c r="CY62" s="17">
        <f t="shared" si="79"/>
        <v>0</v>
      </c>
      <c r="CZ62" s="17">
        <f t="shared" si="80"/>
        <v>0</v>
      </c>
    </row>
    <row r="63" spans="2:104" ht="15" customHeight="1" x14ac:dyDescent="0.25">
      <c r="B63" s="156">
        <f t="shared" si="43"/>
        <v>55</v>
      </c>
      <c r="C63" s="158"/>
      <c r="D63" s="157" t="str">
        <f t="shared" si="44"/>
        <v/>
      </c>
      <c r="E63" s="158" t="str">
        <f>IF('DATA SHEET'!$E$10="Cat 2","N/A","OK")</f>
        <v>OK</v>
      </c>
      <c r="F63" s="158" t="str">
        <f>IF('DATA SHEET'!$E$10="Cat 2","N/A","OK")</f>
        <v>OK</v>
      </c>
      <c r="G63" s="160"/>
      <c r="H63" s="160"/>
      <c r="I63" s="160" t="s">
        <v>194</v>
      </c>
      <c r="J63" s="160" t="str">
        <f t="shared" si="45"/>
        <v>OK</v>
      </c>
      <c r="K63" s="160" t="str">
        <f t="shared" si="45"/>
        <v>OK</v>
      </c>
      <c r="L63" s="160" t="str">
        <f>IF('DATA SHEET'!$B$10="NC-50","N/A","OK")</f>
        <v>OK</v>
      </c>
      <c r="M63" s="160" t="str">
        <f>IF('DATA SHEET'!$B$10="NC-50","N/A","OK")</f>
        <v>OK</v>
      </c>
      <c r="N63" s="160"/>
      <c r="O63" s="160"/>
      <c r="P63" s="160"/>
      <c r="Q63" s="160"/>
      <c r="R63" s="160"/>
      <c r="S63" s="160"/>
      <c r="T63" s="160"/>
      <c r="U63" s="160"/>
      <c r="V63" s="509"/>
      <c r="W63" s="510"/>
      <c r="X63" s="510"/>
      <c r="Y63" s="511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3"/>
      <c r="AL63" s="183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3"/>
      <c r="BA63" s="163"/>
      <c r="BB63" s="163"/>
      <c r="BC63" s="163"/>
      <c r="BD63" s="163"/>
      <c r="BE63" s="163"/>
      <c r="BF63" s="164"/>
      <c r="BG63" s="165"/>
      <c r="BH63" s="162"/>
      <c r="BI63" s="162"/>
      <c r="BJ63" s="164"/>
      <c r="BK63" s="95"/>
      <c r="BL63" s="182"/>
      <c r="BM63" s="182"/>
      <c r="BN63" s="182"/>
      <c r="BO63" s="182"/>
      <c r="BP63" s="95" t="str">
        <f t="shared" si="42"/>
        <v/>
      </c>
      <c r="BQ63" s="38"/>
      <c r="BR63" s="17">
        <f t="shared" si="46"/>
        <v>0</v>
      </c>
      <c r="BS63" s="17">
        <f t="shared" si="47"/>
        <v>0</v>
      </c>
      <c r="BT63" s="17">
        <f t="shared" si="48"/>
        <v>0</v>
      </c>
      <c r="BU63" s="17">
        <f t="shared" si="49"/>
        <v>0</v>
      </c>
      <c r="BV63" s="17">
        <f t="shared" si="50"/>
        <v>0</v>
      </c>
      <c r="BW63" s="17">
        <f t="shared" si="51"/>
        <v>0</v>
      </c>
      <c r="BX63" s="17">
        <f t="shared" si="52"/>
        <v>0</v>
      </c>
      <c r="BY63" s="17">
        <f t="shared" si="53"/>
        <v>0</v>
      </c>
      <c r="BZ63" s="17">
        <f t="shared" si="54"/>
        <v>0</v>
      </c>
      <c r="CA63" s="17">
        <f t="shared" si="55"/>
        <v>0</v>
      </c>
      <c r="CB63" s="17">
        <f t="shared" si="56"/>
        <v>0</v>
      </c>
      <c r="CC63" s="17">
        <f t="shared" si="57"/>
        <v>0</v>
      </c>
      <c r="CD63" s="17">
        <f t="shared" si="58"/>
        <v>0</v>
      </c>
      <c r="CE63" s="17">
        <f t="shared" si="59"/>
        <v>0</v>
      </c>
      <c r="CF63" s="17">
        <f t="shared" si="60"/>
        <v>0</v>
      </c>
      <c r="CG63" s="17">
        <f t="shared" si="61"/>
        <v>0</v>
      </c>
      <c r="CH63" s="17">
        <f t="shared" si="62"/>
        <v>0</v>
      </c>
      <c r="CI63" s="17">
        <f t="shared" si="63"/>
        <v>0</v>
      </c>
      <c r="CJ63" s="17">
        <f t="shared" si="64"/>
        <v>0</v>
      </c>
      <c r="CK63" s="17">
        <f t="shared" si="65"/>
        <v>0</v>
      </c>
      <c r="CL63" s="17">
        <f t="shared" si="66"/>
        <v>0</v>
      </c>
      <c r="CM63" s="17">
        <f t="shared" si="67"/>
        <v>0</v>
      </c>
      <c r="CN63" s="17">
        <f t="shared" si="68"/>
        <v>0</v>
      </c>
      <c r="CO63" s="17">
        <f t="shared" si="69"/>
        <v>0</v>
      </c>
      <c r="CP63" s="17">
        <f t="shared" si="70"/>
        <v>0</v>
      </c>
      <c r="CQ63" s="17">
        <f t="shared" si="71"/>
        <v>0</v>
      </c>
      <c r="CR63" s="17">
        <f t="shared" si="72"/>
        <v>0</v>
      </c>
      <c r="CS63" s="17">
        <f t="shared" si="73"/>
        <v>0</v>
      </c>
      <c r="CT63" s="17">
        <f t="shared" si="74"/>
        <v>0</v>
      </c>
      <c r="CU63" s="17">
        <f t="shared" si="75"/>
        <v>0</v>
      </c>
      <c r="CV63" s="17">
        <f t="shared" si="76"/>
        <v>0</v>
      </c>
      <c r="CW63" s="17">
        <f t="shared" si="77"/>
        <v>0</v>
      </c>
      <c r="CX63" s="17">
        <f t="shared" si="78"/>
        <v>0</v>
      </c>
      <c r="CY63" s="17">
        <f t="shared" si="79"/>
        <v>0</v>
      </c>
      <c r="CZ63" s="17">
        <f t="shared" si="80"/>
        <v>0</v>
      </c>
    </row>
    <row r="64" spans="2:104" ht="15" customHeight="1" x14ac:dyDescent="0.25">
      <c r="B64" s="156">
        <f t="shared" si="43"/>
        <v>56</v>
      </c>
      <c r="C64" s="158"/>
      <c r="D64" s="157" t="str">
        <f t="shared" si="44"/>
        <v/>
      </c>
      <c r="E64" s="158" t="str">
        <f>IF('DATA SHEET'!$E$10="Cat 2","N/A","OK")</f>
        <v>OK</v>
      </c>
      <c r="F64" s="158" t="str">
        <f>IF('DATA SHEET'!$E$10="Cat 2","N/A","OK")</f>
        <v>OK</v>
      </c>
      <c r="G64" s="160"/>
      <c r="H64" s="160"/>
      <c r="I64" s="160" t="s">
        <v>194</v>
      </c>
      <c r="J64" s="160" t="str">
        <f t="shared" si="45"/>
        <v>OK</v>
      </c>
      <c r="K64" s="160" t="str">
        <f t="shared" si="45"/>
        <v>OK</v>
      </c>
      <c r="L64" s="160" t="str">
        <f>IF('DATA SHEET'!$B$10="NC-50","N/A","OK")</f>
        <v>OK</v>
      </c>
      <c r="M64" s="160" t="str">
        <f>IF('DATA SHEET'!$B$10="NC-50","N/A","OK")</f>
        <v>OK</v>
      </c>
      <c r="N64" s="160"/>
      <c r="O64" s="160"/>
      <c r="P64" s="160"/>
      <c r="Q64" s="160"/>
      <c r="R64" s="160"/>
      <c r="S64" s="160"/>
      <c r="T64" s="160"/>
      <c r="U64" s="160"/>
      <c r="V64" s="509"/>
      <c r="W64" s="510"/>
      <c r="X64" s="510"/>
      <c r="Y64" s="511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3"/>
      <c r="AL64" s="183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3"/>
      <c r="BA64" s="163"/>
      <c r="BB64" s="163"/>
      <c r="BC64" s="163"/>
      <c r="BD64" s="163"/>
      <c r="BE64" s="163"/>
      <c r="BF64" s="164"/>
      <c r="BG64" s="165"/>
      <c r="BH64" s="162"/>
      <c r="BI64" s="162"/>
      <c r="BJ64" s="164"/>
      <c r="BK64" s="95"/>
      <c r="BL64" s="182"/>
      <c r="BM64" s="182"/>
      <c r="BN64" s="182"/>
      <c r="BO64" s="182"/>
      <c r="BP64" s="95" t="str">
        <f t="shared" si="42"/>
        <v/>
      </c>
      <c r="BQ64" s="38"/>
      <c r="BR64" s="17">
        <f t="shared" si="46"/>
        <v>0</v>
      </c>
      <c r="BS64" s="17">
        <f t="shared" si="47"/>
        <v>0</v>
      </c>
      <c r="BT64" s="17">
        <f t="shared" si="48"/>
        <v>0</v>
      </c>
      <c r="BU64" s="17">
        <f t="shared" si="49"/>
        <v>0</v>
      </c>
      <c r="BV64" s="17">
        <f t="shared" si="50"/>
        <v>0</v>
      </c>
      <c r="BW64" s="17">
        <f t="shared" si="51"/>
        <v>0</v>
      </c>
      <c r="BX64" s="17">
        <f t="shared" si="52"/>
        <v>0</v>
      </c>
      <c r="BY64" s="17">
        <f t="shared" si="53"/>
        <v>0</v>
      </c>
      <c r="BZ64" s="17">
        <f t="shared" si="54"/>
        <v>0</v>
      </c>
      <c r="CA64" s="17">
        <f t="shared" si="55"/>
        <v>0</v>
      </c>
      <c r="CB64" s="17">
        <f t="shared" si="56"/>
        <v>0</v>
      </c>
      <c r="CC64" s="17">
        <f t="shared" si="57"/>
        <v>0</v>
      </c>
      <c r="CD64" s="17">
        <f t="shared" si="58"/>
        <v>0</v>
      </c>
      <c r="CE64" s="17">
        <f t="shared" si="59"/>
        <v>0</v>
      </c>
      <c r="CF64" s="17">
        <f t="shared" si="60"/>
        <v>0</v>
      </c>
      <c r="CG64" s="17">
        <f t="shared" si="61"/>
        <v>0</v>
      </c>
      <c r="CH64" s="17">
        <f t="shared" si="62"/>
        <v>0</v>
      </c>
      <c r="CI64" s="17">
        <f t="shared" si="63"/>
        <v>0</v>
      </c>
      <c r="CJ64" s="17">
        <f t="shared" si="64"/>
        <v>0</v>
      </c>
      <c r="CK64" s="17">
        <f t="shared" si="65"/>
        <v>0</v>
      </c>
      <c r="CL64" s="17">
        <f t="shared" si="66"/>
        <v>0</v>
      </c>
      <c r="CM64" s="17">
        <f t="shared" si="67"/>
        <v>0</v>
      </c>
      <c r="CN64" s="17">
        <f t="shared" si="68"/>
        <v>0</v>
      </c>
      <c r="CO64" s="17">
        <f t="shared" si="69"/>
        <v>0</v>
      </c>
      <c r="CP64" s="17">
        <f t="shared" si="70"/>
        <v>0</v>
      </c>
      <c r="CQ64" s="17">
        <f t="shared" si="71"/>
        <v>0</v>
      </c>
      <c r="CR64" s="17">
        <f t="shared" si="72"/>
        <v>0</v>
      </c>
      <c r="CS64" s="17">
        <f t="shared" si="73"/>
        <v>0</v>
      </c>
      <c r="CT64" s="17">
        <f t="shared" si="74"/>
        <v>0</v>
      </c>
      <c r="CU64" s="17">
        <f t="shared" si="75"/>
        <v>0</v>
      </c>
      <c r="CV64" s="17">
        <f t="shared" si="76"/>
        <v>0</v>
      </c>
      <c r="CW64" s="17">
        <f t="shared" si="77"/>
        <v>0</v>
      </c>
      <c r="CX64" s="17">
        <f t="shared" si="78"/>
        <v>0</v>
      </c>
      <c r="CY64" s="17">
        <f t="shared" si="79"/>
        <v>0</v>
      </c>
      <c r="CZ64" s="17">
        <f t="shared" si="80"/>
        <v>0</v>
      </c>
    </row>
    <row r="65" spans="2:104" ht="15" customHeight="1" x14ac:dyDescent="0.25">
      <c r="B65" s="156">
        <f t="shared" si="43"/>
        <v>57</v>
      </c>
      <c r="C65" s="158"/>
      <c r="D65" s="157" t="str">
        <f t="shared" si="44"/>
        <v/>
      </c>
      <c r="E65" s="158" t="str">
        <f>IF('DATA SHEET'!$E$10="Cat 2","N/A","OK")</f>
        <v>OK</v>
      </c>
      <c r="F65" s="158" t="str">
        <f>IF('DATA SHEET'!$E$10="Cat 2","N/A","OK")</f>
        <v>OK</v>
      </c>
      <c r="G65" s="160"/>
      <c r="H65" s="160"/>
      <c r="I65" s="160" t="s">
        <v>194</v>
      </c>
      <c r="J65" s="160" t="str">
        <f t="shared" si="45"/>
        <v>OK</v>
      </c>
      <c r="K65" s="160" t="str">
        <f t="shared" si="45"/>
        <v>OK</v>
      </c>
      <c r="L65" s="160" t="str">
        <f>IF('DATA SHEET'!$B$10="NC-50","N/A","OK")</f>
        <v>OK</v>
      </c>
      <c r="M65" s="160" t="str">
        <f>IF('DATA SHEET'!$B$10="NC-50","N/A","OK")</f>
        <v>OK</v>
      </c>
      <c r="N65" s="160"/>
      <c r="O65" s="160"/>
      <c r="P65" s="160"/>
      <c r="Q65" s="160"/>
      <c r="R65" s="160"/>
      <c r="S65" s="160"/>
      <c r="T65" s="160"/>
      <c r="U65" s="160"/>
      <c r="V65" s="509"/>
      <c r="W65" s="510"/>
      <c r="X65" s="510"/>
      <c r="Y65" s="511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3"/>
      <c r="AL65" s="183"/>
      <c r="AM65" s="162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3"/>
      <c r="BA65" s="163"/>
      <c r="BB65" s="163"/>
      <c r="BC65" s="163"/>
      <c r="BD65" s="163"/>
      <c r="BE65" s="163"/>
      <c r="BF65" s="164"/>
      <c r="BG65" s="165"/>
      <c r="BH65" s="162"/>
      <c r="BI65" s="162"/>
      <c r="BJ65" s="164"/>
      <c r="BK65" s="95"/>
      <c r="BL65" s="182"/>
      <c r="BM65" s="182"/>
      <c r="BN65" s="182"/>
      <c r="BO65" s="182"/>
      <c r="BP65" s="95" t="str">
        <f t="shared" si="42"/>
        <v/>
      </c>
      <c r="BQ65" s="38"/>
      <c r="BR65" s="17">
        <f t="shared" si="46"/>
        <v>0</v>
      </c>
      <c r="BS65" s="17">
        <f t="shared" si="47"/>
        <v>0</v>
      </c>
      <c r="BT65" s="17">
        <f t="shared" si="48"/>
        <v>0</v>
      </c>
      <c r="BU65" s="17">
        <f t="shared" si="49"/>
        <v>0</v>
      </c>
      <c r="BV65" s="17">
        <f t="shared" si="50"/>
        <v>0</v>
      </c>
      <c r="BW65" s="17">
        <f t="shared" si="51"/>
        <v>0</v>
      </c>
      <c r="BX65" s="17">
        <f t="shared" si="52"/>
        <v>0</v>
      </c>
      <c r="BY65" s="17">
        <f t="shared" si="53"/>
        <v>0</v>
      </c>
      <c r="BZ65" s="17">
        <f t="shared" si="54"/>
        <v>0</v>
      </c>
      <c r="CA65" s="17">
        <f t="shared" si="55"/>
        <v>0</v>
      </c>
      <c r="CB65" s="17">
        <f t="shared" si="56"/>
        <v>0</v>
      </c>
      <c r="CC65" s="17">
        <f t="shared" si="57"/>
        <v>0</v>
      </c>
      <c r="CD65" s="17">
        <f t="shared" si="58"/>
        <v>0</v>
      </c>
      <c r="CE65" s="17">
        <f t="shared" si="59"/>
        <v>0</v>
      </c>
      <c r="CF65" s="17">
        <f t="shared" si="60"/>
        <v>0</v>
      </c>
      <c r="CG65" s="17">
        <f t="shared" si="61"/>
        <v>0</v>
      </c>
      <c r="CH65" s="17">
        <f t="shared" si="62"/>
        <v>0</v>
      </c>
      <c r="CI65" s="17">
        <f t="shared" si="63"/>
        <v>0</v>
      </c>
      <c r="CJ65" s="17">
        <f t="shared" si="64"/>
        <v>0</v>
      </c>
      <c r="CK65" s="17">
        <f t="shared" si="65"/>
        <v>0</v>
      </c>
      <c r="CL65" s="17">
        <f t="shared" si="66"/>
        <v>0</v>
      </c>
      <c r="CM65" s="17">
        <f t="shared" si="67"/>
        <v>0</v>
      </c>
      <c r="CN65" s="17">
        <f t="shared" si="68"/>
        <v>0</v>
      </c>
      <c r="CO65" s="17">
        <f t="shared" si="69"/>
        <v>0</v>
      </c>
      <c r="CP65" s="17">
        <f t="shared" si="70"/>
        <v>0</v>
      </c>
      <c r="CQ65" s="17">
        <f t="shared" si="71"/>
        <v>0</v>
      </c>
      <c r="CR65" s="17">
        <f t="shared" si="72"/>
        <v>0</v>
      </c>
      <c r="CS65" s="17">
        <f t="shared" si="73"/>
        <v>0</v>
      </c>
      <c r="CT65" s="17">
        <f t="shared" si="74"/>
        <v>0</v>
      </c>
      <c r="CU65" s="17">
        <f t="shared" si="75"/>
        <v>0</v>
      </c>
      <c r="CV65" s="17">
        <f t="shared" si="76"/>
        <v>0</v>
      </c>
      <c r="CW65" s="17">
        <f t="shared" si="77"/>
        <v>0</v>
      </c>
      <c r="CX65" s="17">
        <f t="shared" si="78"/>
        <v>0</v>
      </c>
      <c r="CY65" s="17">
        <f t="shared" si="79"/>
        <v>0</v>
      </c>
      <c r="CZ65" s="17">
        <f t="shared" si="80"/>
        <v>0</v>
      </c>
    </row>
    <row r="66" spans="2:104" ht="15" customHeight="1" x14ac:dyDescent="0.25">
      <c r="B66" s="156">
        <f t="shared" si="43"/>
        <v>58</v>
      </c>
      <c r="C66" s="158"/>
      <c r="D66" s="157" t="str">
        <f t="shared" si="44"/>
        <v/>
      </c>
      <c r="E66" s="158" t="str">
        <f>IF('DATA SHEET'!$E$10="Cat 2","N/A","OK")</f>
        <v>OK</v>
      </c>
      <c r="F66" s="158" t="str">
        <f>IF('DATA SHEET'!$E$10="Cat 2","N/A","OK")</f>
        <v>OK</v>
      </c>
      <c r="G66" s="160"/>
      <c r="H66" s="160"/>
      <c r="I66" s="160" t="s">
        <v>194</v>
      </c>
      <c r="J66" s="160" t="str">
        <f t="shared" si="45"/>
        <v>OK</v>
      </c>
      <c r="K66" s="160" t="str">
        <f t="shared" si="45"/>
        <v>OK</v>
      </c>
      <c r="L66" s="160" t="str">
        <f>IF('DATA SHEET'!$B$10="NC-50","N/A","OK")</f>
        <v>OK</v>
      </c>
      <c r="M66" s="160" t="str">
        <f>IF('DATA SHEET'!$B$10="NC-50","N/A","OK")</f>
        <v>OK</v>
      </c>
      <c r="N66" s="160"/>
      <c r="O66" s="160"/>
      <c r="P66" s="160"/>
      <c r="Q66" s="160"/>
      <c r="R66" s="160"/>
      <c r="S66" s="160"/>
      <c r="T66" s="160"/>
      <c r="U66" s="160"/>
      <c r="V66" s="509"/>
      <c r="W66" s="510"/>
      <c r="X66" s="510"/>
      <c r="Y66" s="511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83"/>
      <c r="AL66" s="183"/>
      <c r="AM66" s="162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3"/>
      <c r="BA66" s="163"/>
      <c r="BB66" s="163"/>
      <c r="BC66" s="163"/>
      <c r="BD66" s="163"/>
      <c r="BE66" s="163"/>
      <c r="BF66" s="164"/>
      <c r="BG66" s="165"/>
      <c r="BH66" s="162"/>
      <c r="BI66" s="162"/>
      <c r="BJ66" s="164"/>
      <c r="BK66" s="95"/>
      <c r="BL66" s="182"/>
      <c r="BM66" s="182"/>
      <c r="BN66" s="182"/>
      <c r="BO66" s="182"/>
      <c r="BP66" s="95" t="str">
        <f t="shared" si="42"/>
        <v/>
      </c>
      <c r="BQ66" s="38"/>
      <c r="BR66" s="17">
        <f t="shared" si="46"/>
        <v>0</v>
      </c>
      <c r="BS66" s="17">
        <f t="shared" si="47"/>
        <v>0</v>
      </c>
      <c r="BT66" s="17">
        <f t="shared" si="48"/>
        <v>0</v>
      </c>
      <c r="BU66" s="17">
        <f t="shared" si="49"/>
        <v>0</v>
      </c>
      <c r="BV66" s="17">
        <f t="shared" si="50"/>
        <v>0</v>
      </c>
      <c r="BW66" s="17">
        <f t="shared" si="51"/>
        <v>0</v>
      </c>
      <c r="BX66" s="17">
        <f t="shared" si="52"/>
        <v>0</v>
      </c>
      <c r="BY66" s="17">
        <f t="shared" si="53"/>
        <v>0</v>
      </c>
      <c r="BZ66" s="17">
        <f t="shared" si="54"/>
        <v>0</v>
      </c>
      <c r="CA66" s="17">
        <f t="shared" si="55"/>
        <v>0</v>
      </c>
      <c r="CB66" s="17">
        <f t="shared" si="56"/>
        <v>0</v>
      </c>
      <c r="CC66" s="17">
        <f t="shared" si="57"/>
        <v>0</v>
      </c>
      <c r="CD66" s="17">
        <f t="shared" si="58"/>
        <v>0</v>
      </c>
      <c r="CE66" s="17">
        <f t="shared" si="59"/>
        <v>0</v>
      </c>
      <c r="CF66" s="17">
        <f t="shared" si="60"/>
        <v>0</v>
      </c>
      <c r="CG66" s="17">
        <f t="shared" si="61"/>
        <v>0</v>
      </c>
      <c r="CH66" s="17">
        <f t="shared" si="62"/>
        <v>0</v>
      </c>
      <c r="CI66" s="17">
        <f t="shared" si="63"/>
        <v>0</v>
      </c>
      <c r="CJ66" s="17">
        <f t="shared" si="64"/>
        <v>0</v>
      </c>
      <c r="CK66" s="17">
        <f t="shared" si="65"/>
        <v>0</v>
      </c>
      <c r="CL66" s="17">
        <f t="shared" si="66"/>
        <v>0</v>
      </c>
      <c r="CM66" s="17">
        <f t="shared" si="67"/>
        <v>0</v>
      </c>
      <c r="CN66" s="17">
        <f t="shared" si="68"/>
        <v>0</v>
      </c>
      <c r="CO66" s="17">
        <f t="shared" si="69"/>
        <v>0</v>
      </c>
      <c r="CP66" s="17">
        <f t="shared" si="70"/>
        <v>0</v>
      </c>
      <c r="CQ66" s="17">
        <f t="shared" si="71"/>
        <v>0</v>
      </c>
      <c r="CR66" s="17">
        <f t="shared" si="72"/>
        <v>0</v>
      </c>
      <c r="CS66" s="17">
        <f t="shared" si="73"/>
        <v>0</v>
      </c>
      <c r="CT66" s="17">
        <f t="shared" si="74"/>
        <v>0</v>
      </c>
      <c r="CU66" s="17">
        <f t="shared" si="75"/>
        <v>0</v>
      </c>
      <c r="CV66" s="17">
        <f t="shared" si="76"/>
        <v>0</v>
      </c>
      <c r="CW66" s="17">
        <f t="shared" si="77"/>
        <v>0</v>
      </c>
      <c r="CX66" s="17">
        <f t="shared" si="78"/>
        <v>0</v>
      </c>
      <c r="CY66" s="17">
        <f t="shared" si="79"/>
        <v>0</v>
      </c>
      <c r="CZ66" s="17">
        <f t="shared" si="80"/>
        <v>0</v>
      </c>
    </row>
    <row r="67" spans="2:104" ht="15" customHeight="1" x14ac:dyDescent="0.25">
      <c r="B67" s="156">
        <f t="shared" si="43"/>
        <v>59</v>
      </c>
      <c r="C67" s="158"/>
      <c r="D67" s="157" t="str">
        <f t="shared" si="44"/>
        <v/>
      </c>
      <c r="E67" s="158" t="str">
        <f>IF('DATA SHEET'!$E$10="Cat 2","N/A","OK")</f>
        <v>OK</v>
      </c>
      <c r="F67" s="158" t="str">
        <f>IF('DATA SHEET'!$E$10="Cat 2","N/A","OK")</f>
        <v>OK</v>
      </c>
      <c r="G67" s="160"/>
      <c r="H67" s="160"/>
      <c r="I67" s="160" t="s">
        <v>194</v>
      </c>
      <c r="J67" s="160" t="str">
        <f t="shared" si="45"/>
        <v>OK</v>
      </c>
      <c r="K67" s="160" t="str">
        <f t="shared" si="45"/>
        <v>OK</v>
      </c>
      <c r="L67" s="160" t="str">
        <f>IF('DATA SHEET'!$B$10="NC-50","N/A","OK")</f>
        <v>OK</v>
      </c>
      <c r="M67" s="160" t="str">
        <f>IF('DATA SHEET'!$B$10="NC-50","N/A","OK")</f>
        <v>OK</v>
      </c>
      <c r="N67" s="160"/>
      <c r="O67" s="160"/>
      <c r="P67" s="160"/>
      <c r="Q67" s="160"/>
      <c r="R67" s="160"/>
      <c r="S67" s="160"/>
      <c r="T67" s="160"/>
      <c r="U67" s="160"/>
      <c r="V67" s="509"/>
      <c r="W67" s="510"/>
      <c r="X67" s="510"/>
      <c r="Y67" s="511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83"/>
      <c r="AL67" s="183"/>
      <c r="AM67" s="162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3"/>
      <c r="BA67" s="163"/>
      <c r="BB67" s="163"/>
      <c r="BC67" s="163"/>
      <c r="BD67" s="163"/>
      <c r="BE67" s="163"/>
      <c r="BF67" s="164"/>
      <c r="BG67" s="165"/>
      <c r="BH67" s="162"/>
      <c r="BI67" s="162"/>
      <c r="BJ67" s="164"/>
      <c r="BK67" s="95"/>
      <c r="BL67" s="182"/>
      <c r="BM67" s="182"/>
      <c r="BN67" s="182"/>
      <c r="BO67" s="182"/>
      <c r="BP67" s="95" t="str">
        <f t="shared" si="42"/>
        <v/>
      </c>
      <c r="BQ67" s="38"/>
      <c r="BR67" s="17">
        <f t="shared" si="46"/>
        <v>0</v>
      </c>
      <c r="BS67" s="17">
        <f t="shared" si="47"/>
        <v>0</v>
      </c>
      <c r="BT67" s="17">
        <f t="shared" si="48"/>
        <v>0</v>
      </c>
      <c r="BU67" s="17">
        <f t="shared" si="49"/>
        <v>0</v>
      </c>
      <c r="BV67" s="17">
        <f t="shared" si="50"/>
        <v>0</v>
      </c>
      <c r="BW67" s="17">
        <f t="shared" si="51"/>
        <v>0</v>
      </c>
      <c r="BX67" s="17">
        <f t="shared" si="52"/>
        <v>0</v>
      </c>
      <c r="BY67" s="17">
        <f t="shared" si="53"/>
        <v>0</v>
      </c>
      <c r="BZ67" s="17">
        <f t="shared" si="54"/>
        <v>0</v>
      </c>
      <c r="CA67" s="17">
        <f t="shared" si="55"/>
        <v>0</v>
      </c>
      <c r="CB67" s="17">
        <f t="shared" si="56"/>
        <v>0</v>
      </c>
      <c r="CC67" s="17">
        <f t="shared" si="57"/>
        <v>0</v>
      </c>
      <c r="CD67" s="17">
        <f t="shared" si="58"/>
        <v>0</v>
      </c>
      <c r="CE67" s="17">
        <f t="shared" si="59"/>
        <v>0</v>
      </c>
      <c r="CF67" s="17">
        <f t="shared" si="60"/>
        <v>0</v>
      </c>
      <c r="CG67" s="17">
        <f t="shared" si="61"/>
        <v>0</v>
      </c>
      <c r="CH67" s="17">
        <f t="shared" si="62"/>
        <v>0</v>
      </c>
      <c r="CI67" s="17">
        <f t="shared" si="63"/>
        <v>0</v>
      </c>
      <c r="CJ67" s="17">
        <f t="shared" si="64"/>
        <v>0</v>
      </c>
      <c r="CK67" s="17">
        <f t="shared" si="65"/>
        <v>0</v>
      </c>
      <c r="CL67" s="17">
        <f t="shared" si="66"/>
        <v>0</v>
      </c>
      <c r="CM67" s="17">
        <f t="shared" si="67"/>
        <v>0</v>
      </c>
      <c r="CN67" s="17">
        <f t="shared" si="68"/>
        <v>0</v>
      </c>
      <c r="CO67" s="17">
        <f t="shared" si="69"/>
        <v>0</v>
      </c>
      <c r="CP67" s="17">
        <f t="shared" si="70"/>
        <v>0</v>
      </c>
      <c r="CQ67" s="17">
        <f t="shared" si="71"/>
        <v>0</v>
      </c>
      <c r="CR67" s="17">
        <f t="shared" si="72"/>
        <v>0</v>
      </c>
      <c r="CS67" s="17">
        <f t="shared" si="73"/>
        <v>0</v>
      </c>
      <c r="CT67" s="17">
        <f t="shared" si="74"/>
        <v>0</v>
      </c>
      <c r="CU67" s="17">
        <f t="shared" si="75"/>
        <v>0</v>
      </c>
      <c r="CV67" s="17">
        <f t="shared" si="76"/>
        <v>0</v>
      </c>
      <c r="CW67" s="17">
        <f t="shared" si="77"/>
        <v>0</v>
      </c>
      <c r="CX67" s="17">
        <f t="shared" si="78"/>
        <v>0</v>
      </c>
      <c r="CY67" s="17">
        <f t="shared" si="79"/>
        <v>0</v>
      </c>
      <c r="CZ67" s="17">
        <f t="shared" si="80"/>
        <v>0</v>
      </c>
    </row>
    <row r="68" spans="2:104" ht="15" customHeight="1" x14ac:dyDescent="0.25">
      <c r="B68" s="156">
        <f t="shared" si="43"/>
        <v>60</v>
      </c>
      <c r="C68" s="158"/>
      <c r="D68" s="157" t="str">
        <f t="shared" si="44"/>
        <v/>
      </c>
      <c r="E68" s="158" t="str">
        <f>IF('DATA SHEET'!$E$10="Cat 2","N/A","OK")</f>
        <v>OK</v>
      </c>
      <c r="F68" s="158" t="str">
        <f>IF('DATA SHEET'!$E$10="Cat 2","N/A","OK")</f>
        <v>OK</v>
      </c>
      <c r="G68" s="160"/>
      <c r="H68" s="160"/>
      <c r="I68" s="160" t="s">
        <v>194</v>
      </c>
      <c r="J68" s="160" t="str">
        <f t="shared" si="45"/>
        <v>OK</v>
      </c>
      <c r="K68" s="160" t="str">
        <f t="shared" si="45"/>
        <v>OK</v>
      </c>
      <c r="L68" s="160" t="str">
        <f>IF('DATA SHEET'!$B$10="NC-50","N/A","OK")</f>
        <v>OK</v>
      </c>
      <c r="M68" s="160" t="str">
        <f>IF('DATA SHEET'!$B$10="NC-50","N/A","OK")</f>
        <v>OK</v>
      </c>
      <c r="N68" s="160"/>
      <c r="O68" s="160"/>
      <c r="P68" s="160"/>
      <c r="Q68" s="160"/>
      <c r="R68" s="160"/>
      <c r="S68" s="160"/>
      <c r="T68" s="160"/>
      <c r="U68" s="160"/>
      <c r="V68" s="509"/>
      <c r="W68" s="510"/>
      <c r="X68" s="510"/>
      <c r="Y68" s="511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83"/>
      <c r="AL68" s="183"/>
      <c r="AM68" s="162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3"/>
      <c r="BA68" s="163"/>
      <c r="BB68" s="163"/>
      <c r="BC68" s="163"/>
      <c r="BD68" s="163"/>
      <c r="BE68" s="163"/>
      <c r="BF68" s="164"/>
      <c r="BG68" s="165"/>
      <c r="BH68" s="162"/>
      <c r="BI68" s="162"/>
      <c r="BJ68" s="164"/>
      <c r="BK68" s="95"/>
      <c r="BL68" s="182"/>
      <c r="BM68" s="182"/>
      <c r="BN68" s="182"/>
      <c r="BO68" s="182"/>
      <c r="BP68" s="95" t="str">
        <f t="shared" si="42"/>
        <v/>
      </c>
      <c r="BQ68" s="38"/>
      <c r="BR68" s="17">
        <f t="shared" si="46"/>
        <v>0</v>
      </c>
      <c r="BS68" s="17">
        <f t="shared" si="47"/>
        <v>0</v>
      </c>
      <c r="BT68" s="17">
        <f t="shared" si="48"/>
        <v>0</v>
      </c>
      <c r="BU68" s="17">
        <f t="shared" si="49"/>
        <v>0</v>
      </c>
      <c r="BV68" s="17">
        <f t="shared" si="50"/>
        <v>0</v>
      </c>
      <c r="BW68" s="17">
        <f t="shared" si="51"/>
        <v>0</v>
      </c>
      <c r="BX68" s="17">
        <f t="shared" si="52"/>
        <v>0</v>
      </c>
      <c r="BY68" s="17">
        <f t="shared" si="53"/>
        <v>0</v>
      </c>
      <c r="BZ68" s="17">
        <f t="shared" si="54"/>
        <v>0</v>
      </c>
      <c r="CA68" s="17">
        <f t="shared" si="55"/>
        <v>0</v>
      </c>
      <c r="CB68" s="17">
        <f t="shared" si="56"/>
        <v>0</v>
      </c>
      <c r="CC68" s="17">
        <f t="shared" si="57"/>
        <v>0</v>
      </c>
      <c r="CD68" s="17">
        <f t="shared" si="58"/>
        <v>0</v>
      </c>
      <c r="CE68" s="17">
        <f t="shared" si="59"/>
        <v>0</v>
      </c>
      <c r="CF68" s="17">
        <f t="shared" si="60"/>
        <v>0</v>
      </c>
      <c r="CG68" s="17">
        <f t="shared" si="61"/>
        <v>0</v>
      </c>
      <c r="CH68" s="17">
        <f t="shared" si="62"/>
        <v>0</v>
      </c>
      <c r="CI68" s="17">
        <f t="shared" si="63"/>
        <v>0</v>
      </c>
      <c r="CJ68" s="17">
        <f t="shared" si="64"/>
        <v>0</v>
      </c>
      <c r="CK68" s="17">
        <f t="shared" si="65"/>
        <v>0</v>
      </c>
      <c r="CL68" s="17">
        <f t="shared" si="66"/>
        <v>0</v>
      </c>
      <c r="CM68" s="17">
        <f t="shared" si="67"/>
        <v>0</v>
      </c>
      <c r="CN68" s="17">
        <f t="shared" si="68"/>
        <v>0</v>
      </c>
      <c r="CO68" s="17">
        <f t="shared" si="69"/>
        <v>0</v>
      </c>
      <c r="CP68" s="17">
        <f t="shared" si="70"/>
        <v>0</v>
      </c>
      <c r="CQ68" s="17">
        <f t="shared" si="71"/>
        <v>0</v>
      </c>
      <c r="CR68" s="17">
        <f t="shared" si="72"/>
        <v>0</v>
      </c>
      <c r="CS68" s="17">
        <f t="shared" si="73"/>
        <v>0</v>
      </c>
      <c r="CT68" s="17">
        <f t="shared" si="74"/>
        <v>0</v>
      </c>
      <c r="CU68" s="17">
        <f t="shared" si="75"/>
        <v>0</v>
      </c>
      <c r="CV68" s="17">
        <f t="shared" si="76"/>
        <v>0</v>
      </c>
      <c r="CW68" s="17">
        <f t="shared" si="77"/>
        <v>0</v>
      </c>
      <c r="CX68" s="17">
        <f t="shared" si="78"/>
        <v>0</v>
      </c>
      <c r="CY68" s="17">
        <f t="shared" si="79"/>
        <v>0</v>
      </c>
      <c r="CZ68" s="17">
        <f t="shared" si="80"/>
        <v>0</v>
      </c>
    </row>
    <row r="69" spans="2:104" ht="15" customHeight="1" x14ac:dyDescent="0.25">
      <c r="B69" s="156">
        <f t="shared" si="43"/>
        <v>61</v>
      </c>
      <c r="C69" s="158"/>
      <c r="D69" s="157" t="str">
        <f t="shared" si="44"/>
        <v/>
      </c>
      <c r="E69" s="158" t="str">
        <f>IF('DATA SHEET'!$E$10="Cat 2","N/A","OK")</f>
        <v>OK</v>
      </c>
      <c r="F69" s="158" t="str">
        <f>IF('DATA SHEET'!$E$10="Cat 2","N/A","OK")</f>
        <v>OK</v>
      </c>
      <c r="G69" s="160"/>
      <c r="H69" s="160"/>
      <c r="I69" s="160" t="s">
        <v>194</v>
      </c>
      <c r="J69" s="160" t="str">
        <f t="shared" si="45"/>
        <v>OK</v>
      </c>
      <c r="K69" s="160" t="str">
        <f t="shared" si="45"/>
        <v>OK</v>
      </c>
      <c r="L69" s="160" t="str">
        <f>IF('DATA SHEET'!$B$10="NC-50","N/A","OK")</f>
        <v>OK</v>
      </c>
      <c r="M69" s="160" t="str">
        <f>IF('DATA SHEET'!$B$10="NC-50","N/A","OK")</f>
        <v>OK</v>
      </c>
      <c r="N69" s="160"/>
      <c r="O69" s="160"/>
      <c r="P69" s="160"/>
      <c r="Q69" s="160"/>
      <c r="R69" s="160"/>
      <c r="S69" s="160"/>
      <c r="T69" s="160"/>
      <c r="U69" s="160"/>
      <c r="V69" s="509"/>
      <c r="W69" s="510"/>
      <c r="X69" s="510"/>
      <c r="Y69" s="511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3"/>
      <c r="AL69" s="183"/>
      <c r="AM69" s="162"/>
      <c r="AN69" s="162"/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3"/>
      <c r="BA69" s="163"/>
      <c r="BB69" s="163"/>
      <c r="BC69" s="163"/>
      <c r="BD69" s="163"/>
      <c r="BE69" s="163"/>
      <c r="BF69" s="164"/>
      <c r="BG69" s="165"/>
      <c r="BH69" s="162"/>
      <c r="BI69" s="162"/>
      <c r="BJ69" s="164"/>
      <c r="BK69" s="95"/>
      <c r="BL69" s="182"/>
      <c r="BM69" s="182"/>
      <c r="BN69" s="182"/>
      <c r="BO69" s="182"/>
      <c r="BP69" s="95" t="str">
        <f t="shared" si="42"/>
        <v/>
      </c>
      <c r="BQ69" s="38"/>
      <c r="BR69" s="17">
        <f t="shared" si="46"/>
        <v>0</v>
      </c>
      <c r="BS69" s="17">
        <f t="shared" si="47"/>
        <v>0</v>
      </c>
      <c r="BT69" s="17">
        <f t="shared" si="48"/>
        <v>0</v>
      </c>
      <c r="BU69" s="17">
        <f t="shared" si="49"/>
        <v>0</v>
      </c>
      <c r="BV69" s="17">
        <f t="shared" si="50"/>
        <v>0</v>
      </c>
      <c r="BW69" s="17">
        <f t="shared" si="51"/>
        <v>0</v>
      </c>
      <c r="BX69" s="17">
        <f t="shared" si="52"/>
        <v>0</v>
      </c>
      <c r="BY69" s="17">
        <f t="shared" si="53"/>
        <v>0</v>
      </c>
      <c r="BZ69" s="17">
        <f t="shared" si="54"/>
        <v>0</v>
      </c>
      <c r="CA69" s="17">
        <f t="shared" si="55"/>
        <v>0</v>
      </c>
      <c r="CB69" s="17">
        <f t="shared" si="56"/>
        <v>0</v>
      </c>
      <c r="CC69" s="17">
        <f t="shared" si="57"/>
        <v>0</v>
      </c>
      <c r="CD69" s="17">
        <f t="shared" si="58"/>
        <v>0</v>
      </c>
      <c r="CE69" s="17">
        <f t="shared" si="59"/>
        <v>0</v>
      </c>
      <c r="CF69" s="17">
        <f t="shared" si="60"/>
        <v>0</v>
      </c>
      <c r="CG69" s="17">
        <f t="shared" si="61"/>
        <v>0</v>
      </c>
      <c r="CH69" s="17">
        <f t="shared" si="62"/>
        <v>0</v>
      </c>
      <c r="CI69" s="17">
        <f t="shared" si="63"/>
        <v>0</v>
      </c>
      <c r="CJ69" s="17">
        <f t="shared" si="64"/>
        <v>0</v>
      </c>
      <c r="CK69" s="17">
        <f t="shared" si="65"/>
        <v>0</v>
      </c>
      <c r="CL69" s="17">
        <f t="shared" si="66"/>
        <v>0</v>
      </c>
      <c r="CM69" s="17">
        <f t="shared" si="67"/>
        <v>0</v>
      </c>
      <c r="CN69" s="17">
        <f t="shared" si="68"/>
        <v>0</v>
      </c>
      <c r="CO69" s="17">
        <f t="shared" si="69"/>
        <v>0</v>
      </c>
      <c r="CP69" s="17">
        <f t="shared" si="70"/>
        <v>0</v>
      </c>
      <c r="CQ69" s="17">
        <f t="shared" si="71"/>
        <v>0</v>
      </c>
      <c r="CR69" s="17">
        <f t="shared" si="72"/>
        <v>0</v>
      </c>
      <c r="CS69" s="17">
        <f t="shared" si="73"/>
        <v>0</v>
      </c>
      <c r="CT69" s="17">
        <f t="shared" si="74"/>
        <v>0</v>
      </c>
      <c r="CU69" s="17">
        <f t="shared" si="75"/>
        <v>0</v>
      </c>
      <c r="CV69" s="17">
        <f t="shared" si="76"/>
        <v>0</v>
      </c>
      <c r="CW69" s="17">
        <f t="shared" si="77"/>
        <v>0</v>
      </c>
      <c r="CX69" s="17">
        <f t="shared" si="78"/>
        <v>0</v>
      </c>
      <c r="CY69" s="17">
        <f t="shared" si="79"/>
        <v>0</v>
      </c>
      <c r="CZ69" s="17">
        <f t="shared" si="80"/>
        <v>0</v>
      </c>
    </row>
    <row r="70" spans="2:104" ht="15" customHeight="1" x14ac:dyDescent="0.25">
      <c r="B70" s="156">
        <f t="shared" si="43"/>
        <v>62</v>
      </c>
      <c r="C70" s="158"/>
      <c r="D70" s="157" t="str">
        <f t="shared" si="44"/>
        <v/>
      </c>
      <c r="E70" s="158" t="str">
        <f>IF('DATA SHEET'!$E$10="Cat 2","N/A","OK")</f>
        <v>OK</v>
      </c>
      <c r="F70" s="158" t="str">
        <f>IF('DATA SHEET'!$E$10="Cat 2","N/A","OK")</f>
        <v>OK</v>
      </c>
      <c r="G70" s="160"/>
      <c r="H70" s="160"/>
      <c r="I70" s="160" t="s">
        <v>194</v>
      </c>
      <c r="J70" s="160" t="str">
        <f t="shared" si="45"/>
        <v>OK</v>
      </c>
      <c r="K70" s="160" t="str">
        <f t="shared" si="45"/>
        <v>OK</v>
      </c>
      <c r="L70" s="160" t="str">
        <f>IF('DATA SHEET'!$B$10="NC-50","N/A","OK")</f>
        <v>OK</v>
      </c>
      <c r="M70" s="160" t="str">
        <f>IF('DATA SHEET'!$B$10="NC-50","N/A","OK")</f>
        <v>OK</v>
      </c>
      <c r="N70" s="160"/>
      <c r="O70" s="160"/>
      <c r="P70" s="160"/>
      <c r="Q70" s="160"/>
      <c r="R70" s="160"/>
      <c r="S70" s="160"/>
      <c r="T70" s="160"/>
      <c r="U70" s="160"/>
      <c r="V70" s="509"/>
      <c r="W70" s="510"/>
      <c r="X70" s="510"/>
      <c r="Y70" s="511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83"/>
      <c r="AL70" s="183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3"/>
      <c r="BA70" s="163"/>
      <c r="BB70" s="163"/>
      <c r="BC70" s="163"/>
      <c r="BD70" s="163"/>
      <c r="BE70" s="163"/>
      <c r="BF70" s="164"/>
      <c r="BG70" s="165"/>
      <c r="BH70" s="162"/>
      <c r="BI70" s="162"/>
      <c r="BJ70" s="164"/>
      <c r="BK70" s="95"/>
      <c r="BL70" s="182"/>
      <c r="BM70" s="182"/>
      <c r="BN70" s="182"/>
      <c r="BO70" s="182"/>
      <c r="BP70" s="95" t="str">
        <f t="shared" si="42"/>
        <v/>
      </c>
      <c r="BQ70" s="38"/>
      <c r="BR70" s="17">
        <f t="shared" si="46"/>
        <v>0</v>
      </c>
      <c r="BS70" s="17">
        <f t="shared" si="47"/>
        <v>0</v>
      </c>
      <c r="BT70" s="17">
        <f t="shared" si="48"/>
        <v>0</v>
      </c>
      <c r="BU70" s="17">
        <f t="shared" si="49"/>
        <v>0</v>
      </c>
      <c r="BV70" s="17">
        <f t="shared" si="50"/>
        <v>0</v>
      </c>
      <c r="BW70" s="17">
        <f t="shared" si="51"/>
        <v>0</v>
      </c>
      <c r="BX70" s="17">
        <f t="shared" si="52"/>
        <v>0</v>
      </c>
      <c r="BY70" s="17">
        <f t="shared" si="53"/>
        <v>0</v>
      </c>
      <c r="BZ70" s="17">
        <f t="shared" si="54"/>
        <v>0</v>
      </c>
      <c r="CA70" s="17">
        <f t="shared" si="55"/>
        <v>0</v>
      </c>
      <c r="CB70" s="17">
        <f t="shared" si="56"/>
        <v>0</v>
      </c>
      <c r="CC70" s="17">
        <f t="shared" si="57"/>
        <v>0</v>
      </c>
      <c r="CD70" s="17">
        <f t="shared" si="58"/>
        <v>0</v>
      </c>
      <c r="CE70" s="17">
        <f t="shared" si="59"/>
        <v>0</v>
      </c>
      <c r="CF70" s="17">
        <f t="shared" si="60"/>
        <v>0</v>
      </c>
      <c r="CG70" s="17">
        <f t="shared" si="61"/>
        <v>0</v>
      </c>
      <c r="CH70" s="17">
        <f t="shared" si="62"/>
        <v>0</v>
      </c>
      <c r="CI70" s="17">
        <f t="shared" si="63"/>
        <v>0</v>
      </c>
      <c r="CJ70" s="17">
        <f t="shared" si="64"/>
        <v>0</v>
      </c>
      <c r="CK70" s="17">
        <f t="shared" si="65"/>
        <v>0</v>
      </c>
      <c r="CL70" s="17">
        <f t="shared" si="66"/>
        <v>0</v>
      </c>
      <c r="CM70" s="17">
        <f t="shared" si="67"/>
        <v>0</v>
      </c>
      <c r="CN70" s="17">
        <f t="shared" si="68"/>
        <v>0</v>
      </c>
      <c r="CO70" s="17">
        <f t="shared" si="69"/>
        <v>0</v>
      </c>
      <c r="CP70" s="17">
        <f t="shared" si="70"/>
        <v>0</v>
      </c>
      <c r="CQ70" s="17">
        <f t="shared" si="71"/>
        <v>0</v>
      </c>
      <c r="CR70" s="17">
        <f t="shared" si="72"/>
        <v>0</v>
      </c>
      <c r="CS70" s="17">
        <f t="shared" si="73"/>
        <v>0</v>
      </c>
      <c r="CT70" s="17">
        <f t="shared" si="74"/>
        <v>0</v>
      </c>
      <c r="CU70" s="17">
        <f t="shared" si="75"/>
        <v>0</v>
      </c>
      <c r="CV70" s="17">
        <f t="shared" si="76"/>
        <v>0</v>
      </c>
      <c r="CW70" s="17">
        <f t="shared" si="77"/>
        <v>0</v>
      </c>
      <c r="CX70" s="17">
        <f t="shared" si="78"/>
        <v>0</v>
      </c>
      <c r="CY70" s="17">
        <f t="shared" si="79"/>
        <v>0</v>
      </c>
      <c r="CZ70" s="17">
        <f t="shared" si="80"/>
        <v>0</v>
      </c>
    </row>
    <row r="71" spans="2:104" ht="15" customHeight="1" x14ac:dyDescent="0.25">
      <c r="B71" s="156">
        <f t="shared" si="43"/>
        <v>63</v>
      </c>
      <c r="C71" s="158"/>
      <c r="D71" s="157" t="str">
        <f t="shared" si="44"/>
        <v/>
      </c>
      <c r="E71" s="158" t="str">
        <f>IF('DATA SHEET'!$E$10="Cat 2","N/A","OK")</f>
        <v>OK</v>
      </c>
      <c r="F71" s="158" t="str">
        <f>IF('DATA SHEET'!$E$10="Cat 2","N/A","OK")</f>
        <v>OK</v>
      </c>
      <c r="G71" s="160"/>
      <c r="H71" s="160"/>
      <c r="I71" s="160" t="s">
        <v>194</v>
      </c>
      <c r="J71" s="160" t="str">
        <f t="shared" si="45"/>
        <v>OK</v>
      </c>
      <c r="K71" s="160" t="str">
        <f t="shared" si="45"/>
        <v>OK</v>
      </c>
      <c r="L71" s="160" t="str">
        <f>IF('DATA SHEET'!$B$10="NC-50","N/A","OK")</f>
        <v>OK</v>
      </c>
      <c r="M71" s="160" t="str">
        <f>IF('DATA SHEET'!$B$10="NC-50","N/A","OK")</f>
        <v>OK</v>
      </c>
      <c r="N71" s="160"/>
      <c r="O71" s="160"/>
      <c r="P71" s="160"/>
      <c r="Q71" s="160"/>
      <c r="R71" s="160"/>
      <c r="S71" s="160"/>
      <c r="T71" s="160"/>
      <c r="U71" s="160"/>
      <c r="V71" s="509"/>
      <c r="W71" s="510"/>
      <c r="X71" s="510"/>
      <c r="Y71" s="511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83"/>
      <c r="AL71" s="183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3"/>
      <c r="BA71" s="163"/>
      <c r="BB71" s="163"/>
      <c r="BC71" s="163"/>
      <c r="BD71" s="163"/>
      <c r="BE71" s="163"/>
      <c r="BF71" s="164"/>
      <c r="BG71" s="165"/>
      <c r="BH71" s="162"/>
      <c r="BI71" s="162"/>
      <c r="BJ71" s="164"/>
      <c r="BK71" s="95"/>
      <c r="BL71" s="182"/>
      <c r="BM71" s="182"/>
      <c r="BN71" s="182"/>
      <c r="BO71" s="182"/>
      <c r="BP71" s="95" t="str">
        <f t="shared" si="42"/>
        <v/>
      </c>
      <c r="BQ71" s="38"/>
      <c r="BR71" s="17">
        <f t="shared" si="46"/>
        <v>0</v>
      </c>
      <c r="BS71" s="17">
        <f t="shared" si="47"/>
        <v>0</v>
      </c>
      <c r="BT71" s="17">
        <f t="shared" si="48"/>
        <v>0</v>
      </c>
      <c r="BU71" s="17">
        <f t="shared" si="49"/>
        <v>0</v>
      </c>
      <c r="BV71" s="17">
        <f t="shared" si="50"/>
        <v>0</v>
      </c>
      <c r="BW71" s="17">
        <f t="shared" si="51"/>
        <v>0</v>
      </c>
      <c r="BX71" s="17">
        <f t="shared" si="52"/>
        <v>0</v>
      </c>
      <c r="BY71" s="17">
        <f t="shared" si="53"/>
        <v>0</v>
      </c>
      <c r="BZ71" s="17">
        <f t="shared" si="54"/>
        <v>0</v>
      </c>
      <c r="CA71" s="17">
        <f t="shared" si="55"/>
        <v>0</v>
      </c>
      <c r="CB71" s="17">
        <f t="shared" si="56"/>
        <v>0</v>
      </c>
      <c r="CC71" s="17">
        <f t="shared" si="57"/>
        <v>0</v>
      </c>
      <c r="CD71" s="17">
        <f t="shared" si="58"/>
        <v>0</v>
      </c>
      <c r="CE71" s="17">
        <f t="shared" si="59"/>
        <v>0</v>
      </c>
      <c r="CF71" s="17">
        <f t="shared" si="60"/>
        <v>0</v>
      </c>
      <c r="CG71" s="17">
        <f t="shared" si="61"/>
        <v>0</v>
      </c>
      <c r="CH71" s="17">
        <f t="shared" si="62"/>
        <v>0</v>
      </c>
      <c r="CI71" s="17">
        <f t="shared" si="63"/>
        <v>0</v>
      </c>
      <c r="CJ71" s="17">
        <f t="shared" si="64"/>
        <v>0</v>
      </c>
      <c r="CK71" s="17">
        <f t="shared" si="65"/>
        <v>0</v>
      </c>
      <c r="CL71" s="17">
        <f t="shared" si="66"/>
        <v>0</v>
      </c>
      <c r="CM71" s="17">
        <f t="shared" si="67"/>
        <v>0</v>
      </c>
      <c r="CN71" s="17">
        <f t="shared" si="68"/>
        <v>0</v>
      </c>
      <c r="CO71" s="17">
        <f t="shared" si="69"/>
        <v>0</v>
      </c>
      <c r="CP71" s="17">
        <f t="shared" si="70"/>
        <v>0</v>
      </c>
      <c r="CQ71" s="17">
        <f t="shared" si="71"/>
        <v>0</v>
      </c>
      <c r="CR71" s="17">
        <f t="shared" si="72"/>
        <v>0</v>
      </c>
      <c r="CS71" s="17">
        <f t="shared" si="73"/>
        <v>0</v>
      </c>
      <c r="CT71" s="17">
        <f t="shared" si="74"/>
        <v>0</v>
      </c>
      <c r="CU71" s="17">
        <f t="shared" si="75"/>
        <v>0</v>
      </c>
      <c r="CV71" s="17">
        <f t="shared" si="76"/>
        <v>0</v>
      </c>
      <c r="CW71" s="17">
        <f t="shared" si="77"/>
        <v>0</v>
      </c>
      <c r="CX71" s="17">
        <f t="shared" si="78"/>
        <v>0</v>
      </c>
      <c r="CY71" s="17">
        <f t="shared" si="79"/>
        <v>0</v>
      </c>
      <c r="CZ71" s="17">
        <f t="shared" si="80"/>
        <v>0</v>
      </c>
    </row>
    <row r="72" spans="2:104" ht="15" customHeight="1" x14ac:dyDescent="0.25">
      <c r="B72" s="156">
        <f t="shared" si="43"/>
        <v>64</v>
      </c>
      <c r="C72" s="158"/>
      <c r="D72" s="157" t="str">
        <f t="shared" si="44"/>
        <v/>
      </c>
      <c r="E72" s="158" t="str">
        <f>IF('DATA SHEET'!$E$10="Cat 2","N/A","OK")</f>
        <v>OK</v>
      </c>
      <c r="F72" s="158" t="str">
        <f>IF('DATA SHEET'!$E$10="Cat 2","N/A","OK")</f>
        <v>OK</v>
      </c>
      <c r="G72" s="160"/>
      <c r="H72" s="160"/>
      <c r="I72" s="160" t="s">
        <v>194</v>
      </c>
      <c r="J72" s="160" t="str">
        <f t="shared" si="45"/>
        <v>OK</v>
      </c>
      <c r="K72" s="160" t="str">
        <f t="shared" si="45"/>
        <v>OK</v>
      </c>
      <c r="L72" s="160" t="str">
        <f>IF('DATA SHEET'!$B$10="NC-50","N/A","OK")</f>
        <v>OK</v>
      </c>
      <c r="M72" s="160" t="str">
        <f>IF('DATA SHEET'!$B$10="NC-50","N/A","OK")</f>
        <v>OK</v>
      </c>
      <c r="N72" s="160"/>
      <c r="O72" s="160"/>
      <c r="P72" s="160"/>
      <c r="Q72" s="160"/>
      <c r="R72" s="160"/>
      <c r="S72" s="160"/>
      <c r="T72" s="160"/>
      <c r="U72" s="160"/>
      <c r="V72" s="509"/>
      <c r="W72" s="510"/>
      <c r="X72" s="510"/>
      <c r="Y72" s="511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83"/>
      <c r="AL72" s="183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3"/>
      <c r="BA72" s="163"/>
      <c r="BB72" s="163"/>
      <c r="BC72" s="163"/>
      <c r="BD72" s="163"/>
      <c r="BE72" s="163"/>
      <c r="BF72" s="164"/>
      <c r="BG72" s="165"/>
      <c r="BH72" s="162"/>
      <c r="BI72" s="162"/>
      <c r="BJ72" s="164"/>
      <c r="BK72" s="95"/>
      <c r="BL72" s="182"/>
      <c r="BM72" s="182"/>
      <c r="BN72" s="182"/>
      <c r="BO72" s="182"/>
      <c r="BP72" s="95" t="str">
        <f t="shared" si="42"/>
        <v/>
      </c>
      <c r="BQ72" s="38"/>
      <c r="BR72" s="17">
        <f t="shared" si="46"/>
        <v>0</v>
      </c>
      <c r="BS72" s="17">
        <f t="shared" si="47"/>
        <v>0</v>
      </c>
      <c r="BT72" s="17">
        <f t="shared" si="48"/>
        <v>0</v>
      </c>
      <c r="BU72" s="17">
        <f t="shared" si="49"/>
        <v>0</v>
      </c>
      <c r="BV72" s="17">
        <f t="shared" si="50"/>
        <v>0</v>
      </c>
      <c r="BW72" s="17">
        <f t="shared" si="51"/>
        <v>0</v>
      </c>
      <c r="BX72" s="17">
        <f t="shared" si="52"/>
        <v>0</v>
      </c>
      <c r="BY72" s="17">
        <f t="shared" si="53"/>
        <v>0</v>
      </c>
      <c r="BZ72" s="17">
        <f t="shared" si="54"/>
        <v>0</v>
      </c>
      <c r="CA72" s="17">
        <f t="shared" si="55"/>
        <v>0</v>
      </c>
      <c r="CB72" s="17">
        <f t="shared" si="56"/>
        <v>0</v>
      </c>
      <c r="CC72" s="17">
        <f t="shared" si="57"/>
        <v>0</v>
      </c>
      <c r="CD72" s="17">
        <f t="shared" si="58"/>
        <v>0</v>
      </c>
      <c r="CE72" s="17">
        <f t="shared" si="59"/>
        <v>0</v>
      </c>
      <c r="CF72" s="17">
        <f t="shared" si="60"/>
        <v>0</v>
      </c>
      <c r="CG72" s="17">
        <f t="shared" si="61"/>
        <v>0</v>
      </c>
      <c r="CH72" s="17">
        <f t="shared" si="62"/>
        <v>0</v>
      </c>
      <c r="CI72" s="17">
        <f t="shared" si="63"/>
        <v>0</v>
      </c>
      <c r="CJ72" s="17">
        <f t="shared" si="64"/>
        <v>0</v>
      </c>
      <c r="CK72" s="17">
        <f t="shared" si="65"/>
        <v>0</v>
      </c>
      <c r="CL72" s="17">
        <f t="shared" si="66"/>
        <v>0</v>
      </c>
      <c r="CM72" s="17">
        <f t="shared" si="67"/>
        <v>0</v>
      </c>
      <c r="CN72" s="17">
        <f t="shared" si="68"/>
        <v>0</v>
      </c>
      <c r="CO72" s="17">
        <f t="shared" si="69"/>
        <v>0</v>
      </c>
      <c r="CP72" s="17">
        <f t="shared" si="70"/>
        <v>0</v>
      </c>
      <c r="CQ72" s="17">
        <f t="shared" si="71"/>
        <v>0</v>
      </c>
      <c r="CR72" s="17">
        <f t="shared" si="72"/>
        <v>0</v>
      </c>
      <c r="CS72" s="17">
        <f t="shared" si="73"/>
        <v>0</v>
      </c>
      <c r="CT72" s="17">
        <f t="shared" si="74"/>
        <v>0</v>
      </c>
      <c r="CU72" s="17">
        <f t="shared" si="75"/>
        <v>0</v>
      </c>
      <c r="CV72" s="17">
        <f t="shared" si="76"/>
        <v>0</v>
      </c>
      <c r="CW72" s="17">
        <f t="shared" si="77"/>
        <v>0</v>
      </c>
      <c r="CX72" s="17">
        <f t="shared" si="78"/>
        <v>0</v>
      </c>
      <c r="CY72" s="17">
        <f t="shared" si="79"/>
        <v>0</v>
      </c>
      <c r="CZ72" s="17">
        <f t="shared" si="80"/>
        <v>0</v>
      </c>
    </row>
    <row r="73" spans="2:104" ht="15" customHeight="1" x14ac:dyDescent="0.25">
      <c r="B73" s="156">
        <f t="shared" si="43"/>
        <v>65</v>
      </c>
      <c r="C73" s="158"/>
      <c r="D73" s="157" t="str">
        <f t="shared" si="44"/>
        <v/>
      </c>
      <c r="E73" s="158" t="str">
        <f>IF('DATA SHEET'!$E$10="Cat 2","N/A","OK")</f>
        <v>OK</v>
      </c>
      <c r="F73" s="158" t="str">
        <f>IF('DATA SHEET'!$E$10="Cat 2","N/A","OK")</f>
        <v>OK</v>
      </c>
      <c r="G73" s="160"/>
      <c r="H73" s="160"/>
      <c r="I73" s="160" t="s">
        <v>194</v>
      </c>
      <c r="J73" s="160" t="str">
        <f t="shared" si="45"/>
        <v>OK</v>
      </c>
      <c r="K73" s="160" t="str">
        <f t="shared" si="45"/>
        <v>OK</v>
      </c>
      <c r="L73" s="160" t="str">
        <f>IF('DATA SHEET'!$B$10="NC-50","N/A","OK")</f>
        <v>OK</v>
      </c>
      <c r="M73" s="160" t="str">
        <f>IF('DATA SHEET'!$B$10="NC-50","N/A","OK")</f>
        <v>OK</v>
      </c>
      <c r="N73" s="160"/>
      <c r="O73" s="160"/>
      <c r="P73" s="160"/>
      <c r="Q73" s="160"/>
      <c r="R73" s="160"/>
      <c r="S73" s="160"/>
      <c r="T73" s="160"/>
      <c r="U73" s="160"/>
      <c r="V73" s="509"/>
      <c r="W73" s="510"/>
      <c r="X73" s="510"/>
      <c r="Y73" s="511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83"/>
      <c r="AL73" s="183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3"/>
      <c r="BA73" s="163"/>
      <c r="BB73" s="163"/>
      <c r="BC73" s="163"/>
      <c r="BD73" s="163"/>
      <c r="BE73" s="163"/>
      <c r="BF73" s="164"/>
      <c r="BG73" s="165"/>
      <c r="BH73" s="162"/>
      <c r="BI73" s="162"/>
      <c r="BJ73" s="164"/>
      <c r="BK73" s="95"/>
      <c r="BL73" s="182"/>
      <c r="BM73" s="182"/>
      <c r="BN73" s="182"/>
      <c r="BO73" s="182"/>
      <c r="BP73" s="95" t="str">
        <f t="shared" si="42"/>
        <v/>
      </c>
      <c r="BQ73" s="38"/>
      <c r="BR73" s="17">
        <f t="shared" ref="BR73:BR104" si="81">IF(Z73="x",1,0)</f>
        <v>0</v>
      </c>
      <c r="BS73" s="17">
        <f t="shared" ref="BS73:BS104" si="82">IF(AB73="x",1,0)</f>
        <v>0</v>
      </c>
      <c r="BT73" s="17">
        <f t="shared" ref="BT73:BT104" si="83">IF(AD73="x",1,0)</f>
        <v>0</v>
      </c>
      <c r="BU73" s="17">
        <f t="shared" ref="BU73:BU104" si="84">IF(AE73="x",1,0)</f>
        <v>0</v>
      </c>
      <c r="BV73" s="17">
        <f t="shared" ref="BV73:BV104" si="85">IF(AF73="x",1,0)</f>
        <v>0</v>
      </c>
      <c r="BW73" s="17">
        <f t="shared" ref="BW73:BW104" si="86">IF(AG73="x",1,0)</f>
        <v>0</v>
      </c>
      <c r="BX73" s="17">
        <f t="shared" ref="BX73:BX104" si="87">IF(AH73="x",1,0)</f>
        <v>0</v>
      </c>
      <c r="BY73" s="17">
        <f t="shared" ref="BY73:BY104" si="88">IF(AI73="x",1,0)</f>
        <v>0</v>
      </c>
      <c r="BZ73" s="17">
        <f t="shared" ref="BZ73:BZ104" si="89">IF(AJ73="x",1,0)</f>
        <v>0</v>
      </c>
      <c r="CA73" s="17">
        <f t="shared" ref="CA73:CA104" si="90">IF(AK73="x",1,0)</f>
        <v>0</v>
      </c>
      <c r="CB73" s="17">
        <f t="shared" ref="CB73:CB104" si="91">IF(AL73="x",1,0)</f>
        <v>0</v>
      </c>
      <c r="CC73" s="17">
        <f t="shared" ref="CC73:CC104" si="92">IF(AM73="x",1,0)</f>
        <v>0</v>
      </c>
      <c r="CD73" s="17">
        <f t="shared" ref="CD73:CD104" si="93">IF(AN73="x",1,0)</f>
        <v>0</v>
      </c>
      <c r="CE73" s="17">
        <f t="shared" ref="CE73:CE104" si="94">IF(AO73="x",1,0)</f>
        <v>0</v>
      </c>
      <c r="CF73" s="17">
        <f t="shared" ref="CF73:CF104" si="95">IF(AP73="x",1,0)</f>
        <v>0</v>
      </c>
      <c r="CG73" s="17">
        <f t="shared" ref="CG73:CG104" si="96">IF(AQ73="x",1,0)</f>
        <v>0</v>
      </c>
      <c r="CH73" s="17">
        <f t="shared" ref="CH73:CH104" si="97">IF(AR73="x",1,0)</f>
        <v>0</v>
      </c>
      <c r="CI73" s="17">
        <f t="shared" ref="CI73:CI104" si="98">IF(AS73="x",1,0)</f>
        <v>0</v>
      </c>
      <c r="CJ73" s="17">
        <f t="shared" ref="CJ73:CJ104" si="99">IF(AT73="x",1,0)</f>
        <v>0</v>
      </c>
      <c r="CK73" s="17">
        <f t="shared" ref="CK73:CK104" si="100">IF(AU73="x",1,0)</f>
        <v>0</v>
      </c>
      <c r="CL73" s="17">
        <f t="shared" ref="CL73:CL104" si="101">IF(AV73="x",1,0)</f>
        <v>0</v>
      </c>
      <c r="CM73" s="17">
        <f t="shared" ref="CM73:CM104" si="102">IF(AW73="x",1,0)</f>
        <v>0</v>
      </c>
      <c r="CN73" s="17">
        <f t="shared" ref="CN73:CN104" si="103">IF(AX73="x",1,0)</f>
        <v>0</v>
      </c>
      <c r="CO73" s="17">
        <f t="shared" ref="CO73:CO104" si="104">IF(AY73="x",1,0)</f>
        <v>0</v>
      </c>
      <c r="CP73" s="17">
        <f t="shared" ref="CP73:CP104" si="105">IF(AZ73="x",1,0)</f>
        <v>0</v>
      </c>
      <c r="CQ73" s="17">
        <f t="shared" ref="CQ73:CQ104" si="106">IF(BA73="x",1,0)</f>
        <v>0</v>
      </c>
      <c r="CR73" s="17">
        <f t="shared" ref="CR73:CR104" si="107">IF(BB73="x",1,0)</f>
        <v>0</v>
      </c>
      <c r="CS73" s="17">
        <f t="shared" ref="CS73:CS104" si="108">IF(BC73="x",1,0)</f>
        <v>0</v>
      </c>
      <c r="CT73" s="17">
        <f t="shared" ref="CT73:CT104" si="109">IF(BD73="x",1,0)</f>
        <v>0</v>
      </c>
      <c r="CU73" s="17">
        <f t="shared" ref="CU73:CU104" si="110">IF(BE73="x",1,0)</f>
        <v>0</v>
      </c>
      <c r="CV73" s="17">
        <f t="shared" ref="CV73:CV104" si="111">IF(BF73="x",1,0)</f>
        <v>0</v>
      </c>
      <c r="CW73" s="17">
        <f t="shared" ref="CW73:CW104" si="112">IF(BG73="x",1,0)</f>
        <v>0</v>
      </c>
      <c r="CX73" s="17">
        <f t="shared" ref="CX73:CX104" si="113">IF(BH73="x",1,0)</f>
        <v>0</v>
      </c>
      <c r="CY73" s="17">
        <f t="shared" ref="CY73:CY104" si="114">IF(BI73="x",1,0)</f>
        <v>0</v>
      </c>
      <c r="CZ73" s="17">
        <f t="shared" ref="CZ73:CZ104" si="115">IF(BJ73="x",1,0)</f>
        <v>0</v>
      </c>
    </row>
    <row r="74" spans="2:104" ht="15" customHeight="1" x14ac:dyDescent="0.25">
      <c r="B74" s="156">
        <f t="shared" si="43"/>
        <v>66</v>
      </c>
      <c r="C74" s="158"/>
      <c r="D74" s="157" t="str">
        <f t="shared" si="44"/>
        <v/>
      </c>
      <c r="E74" s="158" t="str">
        <f>IF('DATA SHEET'!$E$10="Cat 2","N/A","OK")</f>
        <v>OK</v>
      </c>
      <c r="F74" s="158" t="str">
        <f>IF('DATA SHEET'!$E$10="Cat 2","N/A","OK")</f>
        <v>OK</v>
      </c>
      <c r="G74" s="160"/>
      <c r="H74" s="160"/>
      <c r="I74" s="160" t="s">
        <v>194</v>
      </c>
      <c r="J74" s="160" t="str">
        <f t="shared" si="45"/>
        <v>OK</v>
      </c>
      <c r="K74" s="160" t="str">
        <f t="shared" si="45"/>
        <v>OK</v>
      </c>
      <c r="L74" s="160" t="str">
        <f>IF('DATA SHEET'!$B$10="NC-50","N/A","OK")</f>
        <v>OK</v>
      </c>
      <c r="M74" s="160" t="str">
        <f>IF('DATA SHEET'!$B$10="NC-50","N/A","OK")</f>
        <v>OK</v>
      </c>
      <c r="N74" s="160"/>
      <c r="O74" s="160"/>
      <c r="P74" s="160"/>
      <c r="Q74" s="160"/>
      <c r="R74" s="160"/>
      <c r="S74" s="160"/>
      <c r="T74" s="160"/>
      <c r="U74" s="160"/>
      <c r="V74" s="509"/>
      <c r="W74" s="510"/>
      <c r="X74" s="510"/>
      <c r="Y74" s="511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83"/>
      <c r="AL74" s="183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3"/>
      <c r="BA74" s="163"/>
      <c r="BB74" s="163"/>
      <c r="BC74" s="163"/>
      <c r="BD74" s="163"/>
      <c r="BE74" s="163"/>
      <c r="BF74" s="164"/>
      <c r="BG74" s="165"/>
      <c r="BH74" s="162"/>
      <c r="BI74" s="162"/>
      <c r="BJ74" s="164"/>
      <c r="BK74" s="95"/>
      <c r="BL74" s="182"/>
      <c r="BM74" s="182"/>
      <c r="BN74" s="182"/>
      <c r="BO74" s="182"/>
      <c r="BP74" s="95" t="str">
        <f t="shared" ref="BP74:BP137" si="116">CONCATENATE(BL74,BM74,BN74,BO74)</f>
        <v/>
      </c>
      <c r="BQ74" s="38"/>
      <c r="BR74" s="17">
        <f t="shared" si="81"/>
        <v>0</v>
      </c>
      <c r="BS74" s="17">
        <f t="shared" si="82"/>
        <v>0</v>
      </c>
      <c r="BT74" s="17">
        <f t="shared" si="83"/>
        <v>0</v>
      </c>
      <c r="BU74" s="17">
        <f t="shared" si="84"/>
        <v>0</v>
      </c>
      <c r="BV74" s="17">
        <f t="shared" si="85"/>
        <v>0</v>
      </c>
      <c r="BW74" s="17">
        <f t="shared" si="86"/>
        <v>0</v>
      </c>
      <c r="BX74" s="17">
        <f t="shared" si="87"/>
        <v>0</v>
      </c>
      <c r="BY74" s="17">
        <f t="shared" si="88"/>
        <v>0</v>
      </c>
      <c r="BZ74" s="17">
        <f t="shared" si="89"/>
        <v>0</v>
      </c>
      <c r="CA74" s="17">
        <f t="shared" si="90"/>
        <v>0</v>
      </c>
      <c r="CB74" s="17">
        <f t="shared" si="91"/>
        <v>0</v>
      </c>
      <c r="CC74" s="17">
        <f t="shared" si="92"/>
        <v>0</v>
      </c>
      <c r="CD74" s="17">
        <f t="shared" si="93"/>
        <v>0</v>
      </c>
      <c r="CE74" s="17">
        <f t="shared" si="94"/>
        <v>0</v>
      </c>
      <c r="CF74" s="17">
        <f t="shared" si="95"/>
        <v>0</v>
      </c>
      <c r="CG74" s="17">
        <f t="shared" si="96"/>
        <v>0</v>
      </c>
      <c r="CH74" s="17">
        <f t="shared" si="97"/>
        <v>0</v>
      </c>
      <c r="CI74" s="17">
        <f t="shared" si="98"/>
        <v>0</v>
      </c>
      <c r="CJ74" s="17">
        <f t="shared" si="99"/>
        <v>0</v>
      </c>
      <c r="CK74" s="17">
        <f t="shared" si="100"/>
        <v>0</v>
      </c>
      <c r="CL74" s="17">
        <f t="shared" si="101"/>
        <v>0</v>
      </c>
      <c r="CM74" s="17">
        <f t="shared" si="102"/>
        <v>0</v>
      </c>
      <c r="CN74" s="17">
        <f t="shared" si="103"/>
        <v>0</v>
      </c>
      <c r="CO74" s="17">
        <f t="shared" si="104"/>
        <v>0</v>
      </c>
      <c r="CP74" s="17">
        <f t="shared" si="105"/>
        <v>0</v>
      </c>
      <c r="CQ74" s="17">
        <f t="shared" si="106"/>
        <v>0</v>
      </c>
      <c r="CR74" s="17">
        <f t="shared" si="107"/>
        <v>0</v>
      </c>
      <c r="CS74" s="17">
        <f t="shared" si="108"/>
        <v>0</v>
      </c>
      <c r="CT74" s="17">
        <f t="shared" si="109"/>
        <v>0</v>
      </c>
      <c r="CU74" s="17">
        <f t="shared" si="110"/>
        <v>0</v>
      </c>
      <c r="CV74" s="17">
        <f t="shared" si="111"/>
        <v>0</v>
      </c>
      <c r="CW74" s="17">
        <f t="shared" si="112"/>
        <v>0</v>
      </c>
      <c r="CX74" s="17">
        <f t="shared" si="113"/>
        <v>0</v>
      </c>
      <c r="CY74" s="17">
        <f t="shared" si="114"/>
        <v>0</v>
      </c>
      <c r="CZ74" s="17">
        <f t="shared" si="115"/>
        <v>0</v>
      </c>
    </row>
    <row r="75" spans="2:104" ht="15" customHeight="1" x14ac:dyDescent="0.25">
      <c r="B75" s="156">
        <f t="shared" ref="B75:B138" si="117">B74+1</f>
        <v>67</v>
      </c>
      <c r="C75" s="158"/>
      <c r="D75" s="157" t="str">
        <f t="shared" ref="D75:D138" si="118">BP75</f>
        <v/>
      </c>
      <c r="E75" s="158" t="str">
        <f>IF('DATA SHEET'!$E$10="Cat 2","N/A","OK")</f>
        <v>OK</v>
      </c>
      <c r="F75" s="158" t="str">
        <f>IF('DATA SHEET'!$E$10="Cat 2","N/A","OK")</f>
        <v>OK</v>
      </c>
      <c r="G75" s="160"/>
      <c r="H75" s="160"/>
      <c r="I75" s="160" t="s">
        <v>194</v>
      </c>
      <c r="J75" s="160" t="str">
        <f t="shared" si="45"/>
        <v>OK</v>
      </c>
      <c r="K75" s="160" t="str">
        <f t="shared" si="45"/>
        <v>OK</v>
      </c>
      <c r="L75" s="160" t="str">
        <f>IF('DATA SHEET'!$B$10="NC-50","N/A","OK")</f>
        <v>OK</v>
      </c>
      <c r="M75" s="160" t="str">
        <f>IF('DATA SHEET'!$B$10="NC-50","N/A","OK")</f>
        <v>OK</v>
      </c>
      <c r="N75" s="160"/>
      <c r="O75" s="160"/>
      <c r="P75" s="160"/>
      <c r="Q75" s="160"/>
      <c r="R75" s="160"/>
      <c r="S75" s="160"/>
      <c r="T75" s="160"/>
      <c r="U75" s="160"/>
      <c r="V75" s="509"/>
      <c r="W75" s="510"/>
      <c r="X75" s="510"/>
      <c r="Y75" s="511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83"/>
      <c r="AL75" s="183"/>
      <c r="AM75" s="162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3"/>
      <c r="BA75" s="163"/>
      <c r="BB75" s="163"/>
      <c r="BC75" s="163"/>
      <c r="BD75" s="163"/>
      <c r="BE75" s="163"/>
      <c r="BF75" s="164"/>
      <c r="BG75" s="165"/>
      <c r="BH75" s="162"/>
      <c r="BI75" s="162"/>
      <c r="BJ75" s="164"/>
      <c r="BK75" s="95"/>
      <c r="BL75" s="182"/>
      <c r="BM75" s="182"/>
      <c r="BN75" s="182"/>
      <c r="BO75" s="182"/>
      <c r="BP75" s="95" t="str">
        <f t="shared" si="116"/>
        <v/>
      </c>
      <c r="BQ75" s="38"/>
      <c r="BR75" s="17">
        <f t="shared" si="81"/>
        <v>0</v>
      </c>
      <c r="BS75" s="17">
        <f t="shared" si="82"/>
        <v>0</v>
      </c>
      <c r="BT75" s="17">
        <f t="shared" si="83"/>
        <v>0</v>
      </c>
      <c r="BU75" s="17">
        <f t="shared" si="84"/>
        <v>0</v>
      </c>
      <c r="BV75" s="17">
        <f t="shared" si="85"/>
        <v>0</v>
      </c>
      <c r="BW75" s="17">
        <f t="shared" si="86"/>
        <v>0</v>
      </c>
      <c r="BX75" s="17">
        <f t="shared" si="87"/>
        <v>0</v>
      </c>
      <c r="BY75" s="17">
        <f t="shared" si="88"/>
        <v>0</v>
      </c>
      <c r="BZ75" s="17">
        <f t="shared" si="89"/>
        <v>0</v>
      </c>
      <c r="CA75" s="17">
        <f t="shared" si="90"/>
        <v>0</v>
      </c>
      <c r="CB75" s="17">
        <f t="shared" si="91"/>
        <v>0</v>
      </c>
      <c r="CC75" s="17">
        <f t="shared" si="92"/>
        <v>0</v>
      </c>
      <c r="CD75" s="17">
        <f t="shared" si="93"/>
        <v>0</v>
      </c>
      <c r="CE75" s="17">
        <f t="shared" si="94"/>
        <v>0</v>
      </c>
      <c r="CF75" s="17">
        <f t="shared" si="95"/>
        <v>0</v>
      </c>
      <c r="CG75" s="17">
        <f t="shared" si="96"/>
        <v>0</v>
      </c>
      <c r="CH75" s="17">
        <f t="shared" si="97"/>
        <v>0</v>
      </c>
      <c r="CI75" s="17">
        <f t="shared" si="98"/>
        <v>0</v>
      </c>
      <c r="CJ75" s="17">
        <f t="shared" si="99"/>
        <v>0</v>
      </c>
      <c r="CK75" s="17">
        <f t="shared" si="100"/>
        <v>0</v>
      </c>
      <c r="CL75" s="17">
        <f t="shared" si="101"/>
        <v>0</v>
      </c>
      <c r="CM75" s="17">
        <f t="shared" si="102"/>
        <v>0</v>
      </c>
      <c r="CN75" s="17">
        <f t="shared" si="103"/>
        <v>0</v>
      </c>
      <c r="CO75" s="17">
        <f t="shared" si="104"/>
        <v>0</v>
      </c>
      <c r="CP75" s="17">
        <f t="shared" si="105"/>
        <v>0</v>
      </c>
      <c r="CQ75" s="17">
        <f t="shared" si="106"/>
        <v>0</v>
      </c>
      <c r="CR75" s="17">
        <f t="shared" si="107"/>
        <v>0</v>
      </c>
      <c r="CS75" s="17">
        <f t="shared" si="108"/>
        <v>0</v>
      </c>
      <c r="CT75" s="17">
        <f t="shared" si="109"/>
        <v>0</v>
      </c>
      <c r="CU75" s="17">
        <f t="shared" si="110"/>
        <v>0</v>
      </c>
      <c r="CV75" s="17">
        <f t="shared" si="111"/>
        <v>0</v>
      </c>
      <c r="CW75" s="17">
        <f t="shared" si="112"/>
        <v>0</v>
      </c>
      <c r="CX75" s="17">
        <f t="shared" si="113"/>
        <v>0</v>
      </c>
      <c r="CY75" s="17">
        <f t="shared" si="114"/>
        <v>0</v>
      </c>
      <c r="CZ75" s="17">
        <f t="shared" si="115"/>
        <v>0</v>
      </c>
    </row>
    <row r="76" spans="2:104" ht="15" customHeight="1" x14ac:dyDescent="0.25">
      <c r="B76" s="156">
        <f t="shared" si="117"/>
        <v>68</v>
      </c>
      <c r="C76" s="158"/>
      <c r="D76" s="157" t="str">
        <f t="shared" si="118"/>
        <v/>
      </c>
      <c r="E76" s="158" t="str">
        <f>IF('DATA SHEET'!$E$10="Cat 2","N/A","OK")</f>
        <v>OK</v>
      </c>
      <c r="F76" s="158" t="str">
        <f>IF('DATA SHEET'!$E$10="Cat 2","N/A","OK")</f>
        <v>OK</v>
      </c>
      <c r="G76" s="160"/>
      <c r="H76" s="160"/>
      <c r="I76" s="160" t="s">
        <v>194</v>
      </c>
      <c r="J76" s="160" t="str">
        <f t="shared" si="45"/>
        <v>OK</v>
      </c>
      <c r="K76" s="160" t="str">
        <f t="shared" si="45"/>
        <v>OK</v>
      </c>
      <c r="L76" s="160" t="str">
        <f>IF('DATA SHEET'!$B$10="NC-50","N/A","OK")</f>
        <v>OK</v>
      </c>
      <c r="M76" s="160" t="str">
        <f>IF('DATA SHEET'!$B$10="NC-50","N/A","OK")</f>
        <v>OK</v>
      </c>
      <c r="N76" s="160"/>
      <c r="O76" s="160"/>
      <c r="P76" s="160"/>
      <c r="Q76" s="160"/>
      <c r="R76" s="160"/>
      <c r="S76" s="160"/>
      <c r="T76" s="160"/>
      <c r="U76" s="160"/>
      <c r="V76" s="509"/>
      <c r="W76" s="510"/>
      <c r="X76" s="510"/>
      <c r="Y76" s="511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83"/>
      <c r="AL76" s="183"/>
      <c r="AM76" s="162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3"/>
      <c r="BA76" s="163"/>
      <c r="BB76" s="163"/>
      <c r="BC76" s="163"/>
      <c r="BD76" s="163"/>
      <c r="BE76" s="163"/>
      <c r="BF76" s="164"/>
      <c r="BG76" s="165"/>
      <c r="BH76" s="162"/>
      <c r="BI76" s="162"/>
      <c r="BJ76" s="164"/>
      <c r="BK76" s="95"/>
      <c r="BL76" s="182"/>
      <c r="BM76" s="182"/>
      <c r="BN76" s="182"/>
      <c r="BO76" s="182"/>
      <c r="BP76" s="95" t="str">
        <f t="shared" si="116"/>
        <v/>
      </c>
      <c r="BQ76" s="38"/>
      <c r="BR76" s="17">
        <f t="shared" si="81"/>
        <v>0</v>
      </c>
      <c r="BS76" s="17">
        <f t="shared" si="82"/>
        <v>0</v>
      </c>
      <c r="BT76" s="17">
        <f t="shared" si="83"/>
        <v>0</v>
      </c>
      <c r="BU76" s="17">
        <f t="shared" si="84"/>
        <v>0</v>
      </c>
      <c r="BV76" s="17">
        <f t="shared" si="85"/>
        <v>0</v>
      </c>
      <c r="BW76" s="17">
        <f t="shared" si="86"/>
        <v>0</v>
      </c>
      <c r="BX76" s="17">
        <f t="shared" si="87"/>
        <v>0</v>
      </c>
      <c r="BY76" s="17">
        <f t="shared" si="88"/>
        <v>0</v>
      </c>
      <c r="BZ76" s="17">
        <f t="shared" si="89"/>
        <v>0</v>
      </c>
      <c r="CA76" s="17">
        <f t="shared" si="90"/>
        <v>0</v>
      </c>
      <c r="CB76" s="17">
        <f t="shared" si="91"/>
        <v>0</v>
      </c>
      <c r="CC76" s="17">
        <f t="shared" si="92"/>
        <v>0</v>
      </c>
      <c r="CD76" s="17">
        <f t="shared" si="93"/>
        <v>0</v>
      </c>
      <c r="CE76" s="17">
        <f t="shared" si="94"/>
        <v>0</v>
      </c>
      <c r="CF76" s="17">
        <f t="shared" si="95"/>
        <v>0</v>
      </c>
      <c r="CG76" s="17">
        <f t="shared" si="96"/>
        <v>0</v>
      </c>
      <c r="CH76" s="17">
        <f t="shared" si="97"/>
        <v>0</v>
      </c>
      <c r="CI76" s="17">
        <f t="shared" si="98"/>
        <v>0</v>
      </c>
      <c r="CJ76" s="17">
        <f t="shared" si="99"/>
        <v>0</v>
      </c>
      <c r="CK76" s="17">
        <f t="shared" si="100"/>
        <v>0</v>
      </c>
      <c r="CL76" s="17">
        <f t="shared" si="101"/>
        <v>0</v>
      </c>
      <c r="CM76" s="17">
        <f t="shared" si="102"/>
        <v>0</v>
      </c>
      <c r="CN76" s="17">
        <f t="shared" si="103"/>
        <v>0</v>
      </c>
      <c r="CO76" s="17">
        <f t="shared" si="104"/>
        <v>0</v>
      </c>
      <c r="CP76" s="17">
        <f t="shared" si="105"/>
        <v>0</v>
      </c>
      <c r="CQ76" s="17">
        <f t="shared" si="106"/>
        <v>0</v>
      </c>
      <c r="CR76" s="17">
        <f t="shared" si="107"/>
        <v>0</v>
      </c>
      <c r="CS76" s="17">
        <f t="shared" si="108"/>
        <v>0</v>
      </c>
      <c r="CT76" s="17">
        <f t="shared" si="109"/>
        <v>0</v>
      </c>
      <c r="CU76" s="17">
        <f t="shared" si="110"/>
        <v>0</v>
      </c>
      <c r="CV76" s="17">
        <f t="shared" si="111"/>
        <v>0</v>
      </c>
      <c r="CW76" s="17">
        <f t="shared" si="112"/>
        <v>0</v>
      </c>
      <c r="CX76" s="17">
        <f t="shared" si="113"/>
        <v>0</v>
      </c>
      <c r="CY76" s="17">
        <f t="shared" si="114"/>
        <v>0</v>
      </c>
      <c r="CZ76" s="17">
        <f t="shared" si="115"/>
        <v>0</v>
      </c>
    </row>
    <row r="77" spans="2:104" ht="15" customHeight="1" x14ac:dyDescent="0.25">
      <c r="B77" s="156">
        <f t="shared" si="117"/>
        <v>69</v>
      </c>
      <c r="C77" s="158"/>
      <c r="D77" s="157" t="str">
        <f t="shared" si="118"/>
        <v/>
      </c>
      <c r="E77" s="158" t="str">
        <f>IF('DATA SHEET'!$E$10="Cat 2","N/A","OK")</f>
        <v>OK</v>
      </c>
      <c r="F77" s="158" t="str">
        <f>IF('DATA SHEET'!$E$10="Cat 2","N/A","OK")</f>
        <v>OK</v>
      </c>
      <c r="G77" s="160"/>
      <c r="H77" s="160"/>
      <c r="I77" s="160" t="s">
        <v>194</v>
      </c>
      <c r="J77" s="160" t="str">
        <f t="shared" si="45"/>
        <v>OK</v>
      </c>
      <c r="K77" s="160" t="str">
        <f t="shared" si="45"/>
        <v>OK</v>
      </c>
      <c r="L77" s="160" t="str">
        <f>IF('DATA SHEET'!$B$10="NC-50","N/A","OK")</f>
        <v>OK</v>
      </c>
      <c r="M77" s="160" t="str">
        <f>IF('DATA SHEET'!$B$10="NC-50","N/A","OK")</f>
        <v>OK</v>
      </c>
      <c r="N77" s="160"/>
      <c r="O77" s="160"/>
      <c r="P77" s="160"/>
      <c r="Q77" s="160"/>
      <c r="R77" s="160"/>
      <c r="S77" s="160"/>
      <c r="T77" s="160"/>
      <c r="U77" s="160"/>
      <c r="V77" s="509"/>
      <c r="W77" s="510"/>
      <c r="X77" s="510"/>
      <c r="Y77" s="511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83"/>
      <c r="AL77" s="183"/>
      <c r="AM77" s="162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3"/>
      <c r="BA77" s="163"/>
      <c r="BB77" s="163"/>
      <c r="BC77" s="163"/>
      <c r="BD77" s="163"/>
      <c r="BE77" s="163"/>
      <c r="BF77" s="164"/>
      <c r="BG77" s="165"/>
      <c r="BH77" s="162"/>
      <c r="BI77" s="162"/>
      <c r="BJ77" s="164"/>
      <c r="BK77" s="95"/>
      <c r="BL77" s="182"/>
      <c r="BM77" s="182"/>
      <c r="BN77" s="182"/>
      <c r="BO77" s="182"/>
      <c r="BP77" s="95" t="str">
        <f t="shared" si="116"/>
        <v/>
      </c>
      <c r="BQ77" s="38"/>
      <c r="BR77" s="17">
        <f t="shared" si="81"/>
        <v>0</v>
      </c>
      <c r="BS77" s="17">
        <f t="shared" si="82"/>
        <v>0</v>
      </c>
      <c r="BT77" s="17">
        <f t="shared" si="83"/>
        <v>0</v>
      </c>
      <c r="BU77" s="17">
        <f t="shared" si="84"/>
        <v>0</v>
      </c>
      <c r="BV77" s="17">
        <f t="shared" si="85"/>
        <v>0</v>
      </c>
      <c r="BW77" s="17">
        <f t="shared" si="86"/>
        <v>0</v>
      </c>
      <c r="BX77" s="17">
        <f t="shared" si="87"/>
        <v>0</v>
      </c>
      <c r="BY77" s="17">
        <f t="shared" si="88"/>
        <v>0</v>
      </c>
      <c r="BZ77" s="17">
        <f t="shared" si="89"/>
        <v>0</v>
      </c>
      <c r="CA77" s="17">
        <f t="shared" si="90"/>
        <v>0</v>
      </c>
      <c r="CB77" s="17">
        <f t="shared" si="91"/>
        <v>0</v>
      </c>
      <c r="CC77" s="17">
        <f t="shared" si="92"/>
        <v>0</v>
      </c>
      <c r="CD77" s="17">
        <f t="shared" si="93"/>
        <v>0</v>
      </c>
      <c r="CE77" s="17">
        <f t="shared" si="94"/>
        <v>0</v>
      </c>
      <c r="CF77" s="17">
        <f t="shared" si="95"/>
        <v>0</v>
      </c>
      <c r="CG77" s="17">
        <f t="shared" si="96"/>
        <v>0</v>
      </c>
      <c r="CH77" s="17">
        <f t="shared" si="97"/>
        <v>0</v>
      </c>
      <c r="CI77" s="17">
        <f t="shared" si="98"/>
        <v>0</v>
      </c>
      <c r="CJ77" s="17">
        <f t="shared" si="99"/>
        <v>0</v>
      </c>
      <c r="CK77" s="17">
        <f t="shared" si="100"/>
        <v>0</v>
      </c>
      <c r="CL77" s="17">
        <f t="shared" si="101"/>
        <v>0</v>
      </c>
      <c r="CM77" s="17">
        <f t="shared" si="102"/>
        <v>0</v>
      </c>
      <c r="CN77" s="17">
        <f t="shared" si="103"/>
        <v>0</v>
      </c>
      <c r="CO77" s="17">
        <f t="shared" si="104"/>
        <v>0</v>
      </c>
      <c r="CP77" s="17">
        <f t="shared" si="105"/>
        <v>0</v>
      </c>
      <c r="CQ77" s="17">
        <f t="shared" si="106"/>
        <v>0</v>
      </c>
      <c r="CR77" s="17">
        <f t="shared" si="107"/>
        <v>0</v>
      </c>
      <c r="CS77" s="17">
        <f t="shared" si="108"/>
        <v>0</v>
      </c>
      <c r="CT77" s="17">
        <f t="shared" si="109"/>
        <v>0</v>
      </c>
      <c r="CU77" s="17">
        <f t="shared" si="110"/>
        <v>0</v>
      </c>
      <c r="CV77" s="17">
        <f t="shared" si="111"/>
        <v>0</v>
      </c>
      <c r="CW77" s="17">
        <f t="shared" si="112"/>
        <v>0</v>
      </c>
      <c r="CX77" s="17">
        <f t="shared" si="113"/>
        <v>0</v>
      </c>
      <c r="CY77" s="17">
        <f t="shared" si="114"/>
        <v>0</v>
      </c>
      <c r="CZ77" s="17">
        <f t="shared" si="115"/>
        <v>0</v>
      </c>
    </row>
    <row r="78" spans="2:104" ht="15" customHeight="1" x14ac:dyDescent="0.25">
      <c r="B78" s="156">
        <f t="shared" si="117"/>
        <v>70</v>
      </c>
      <c r="C78" s="158"/>
      <c r="D78" s="157" t="str">
        <f t="shared" si="118"/>
        <v/>
      </c>
      <c r="E78" s="158" t="str">
        <f>IF('DATA SHEET'!$E$10="Cat 2","N/A","OK")</f>
        <v>OK</v>
      </c>
      <c r="F78" s="158" t="str">
        <f>IF('DATA SHEET'!$E$10="Cat 2","N/A","OK")</f>
        <v>OK</v>
      </c>
      <c r="G78" s="160"/>
      <c r="H78" s="160"/>
      <c r="I78" s="160" t="s">
        <v>194</v>
      </c>
      <c r="J78" s="160" t="str">
        <f t="shared" si="45"/>
        <v>OK</v>
      </c>
      <c r="K78" s="160" t="str">
        <f t="shared" si="45"/>
        <v>OK</v>
      </c>
      <c r="L78" s="160" t="str">
        <f>IF('DATA SHEET'!$B$10="NC-50","N/A","OK")</f>
        <v>OK</v>
      </c>
      <c r="M78" s="160" t="str">
        <f>IF('DATA SHEET'!$B$10="NC-50","N/A","OK")</f>
        <v>OK</v>
      </c>
      <c r="N78" s="160"/>
      <c r="O78" s="160"/>
      <c r="P78" s="160"/>
      <c r="Q78" s="160"/>
      <c r="R78" s="160"/>
      <c r="S78" s="160"/>
      <c r="T78" s="160"/>
      <c r="U78" s="160"/>
      <c r="V78" s="509"/>
      <c r="W78" s="510"/>
      <c r="X78" s="510"/>
      <c r="Y78" s="511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83"/>
      <c r="AL78" s="183"/>
      <c r="AM78" s="162"/>
      <c r="AN78" s="162"/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3"/>
      <c r="BA78" s="163"/>
      <c r="BB78" s="163"/>
      <c r="BC78" s="163"/>
      <c r="BD78" s="163"/>
      <c r="BE78" s="163"/>
      <c r="BF78" s="164"/>
      <c r="BG78" s="165"/>
      <c r="BH78" s="162"/>
      <c r="BI78" s="162"/>
      <c r="BJ78" s="164"/>
      <c r="BK78" s="95"/>
      <c r="BL78" s="182"/>
      <c r="BM78" s="182"/>
      <c r="BN78" s="182"/>
      <c r="BO78" s="182"/>
      <c r="BP78" s="95" t="str">
        <f t="shared" si="116"/>
        <v/>
      </c>
      <c r="BQ78" s="38"/>
      <c r="BR78" s="17">
        <f t="shared" si="81"/>
        <v>0</v>
      </c>
      <c r="BS78" s="17">
        <f t="shared" si="82"/>
        <v>0</v>
      </c>
      <c r="BT78" s="17">
        <f t="shared" si="83"/>
        <v>0</v>
      </c>
      <c r="BU78" s="17">
        <f t="shared" si="84"/>
        <v>0</v>
      </c>
      <c r="BV78" s="17">
        <f t="shared" si="85"/>
        <v>0</v>
      </c>
      <c r="BW78" s="17">
        <f t="shared" si="86"/>
        <v>0</v>
      </c>
      <c r="BX78" s="17">
        <f t="shared" si="87"/>
        <v>0</v>
      </c>
      <c r="BY78" s="17">
        <f t="shared" si="88"/>
        <v>0</v>
      </c>
      <c r="BZ78" s="17">
        <f t="shared" si="89"/>
        <v>0</v>
      </c>
      <c r="CA78" s="17">
        <f t="shared" si="90"/>
        <v>0</v>
      </c>
      <c r="CB78" s="17">
        <f t="shared" si="91"/>
        <v>0</v>
      </c>
      <c r="CC78" s="17">
        <f t="shared" si="92"/>
        <v>0</v>
      </c>
      <c r="CD78" s="17">
        <f t="shared" si="93"/>
        <v>0</v>
      </c>
      <c r="CE78" s="17">
        <f t="shared" si="94"/>
        <v>0</v>
      </c>
      <c r="CF78" s="17">
        <f t="shared" si="95"/>
        <v>0</v>
      </c>
      <c r="CG78" s="17">
        <f t="shared" si="96"/>
        <v>0</v>
      </c>
      <c r="CH78" s="17">
        <f t="shared" si="97"/>
        <v>0</v>
      </c>
      <c r="CI78" s="17">
        <f t="shared" si="98"/>
        <v>0</v>
      </c>
      <c r="CJ78" s="17">
        <f t="shared" si="99"/>
        <v>0</v>
      </c>
      <c r="CK78" s="17">
        <f t="shared" si="100"/>
        <v>0</v>
      </c>
      <c r="CL78" s="17">
        <f t="shared" si="101"/>
        <v>0</v>
      </c>
      <c r="CM78" s="17">
        <f t="shared" si="102"/>
        <v>0</v>
      </c>
      <c r="CN78" s="17">
        <f t="shared" si="103"/>
        <v>0</v>
      </c>
      <c r="CO78" s="17">
        <f t="shared" si="104"/>
        <v>0</v>
      </c>
      <c r="CP78" s="17">
        <f t="shared" si="105"/>
        <v>0</v>
      </c>
      <c r="CQ78" s="17">
        <f t="shared" si="106"/>
        <v>0</v>
      </c>
      <c r="CR78" s="17">
        <f t="shared" si="107"/>
        <v>0</v>
      </c>
      <c r="CS78" s="17">
        <f t="shared" si="108"/>
        <v>0</v>
      </c>
      <c r="CT78" s="17">
        <f t="shared" si="109"/>
        <v>0</v>
      </c>
      <c r="CU78" s="17">
        <f t="shared" si="110"/>
        <v>0</v>
      </c>
      <c r="CV78" s="17">
        <f t="shared" si="111"/>
        <v>0</v>
      </c>
      <c r="CW78" s="17">
        <f t="shared" si="112"/>
        <v>0</v>
      </c>
      <c r="CX78" s="17">
        <f t="shared" si="113"/>
        <v>0</v>
      </c>
      <c r="CY78" s="17">
        <f t="shared" si="114"/>
        <v>0</v>
      </c>
      <c r="CZ78" s="17">
        <f t="shared" si="115"/>
        <v>0</v>
      </c>
    </row>
    <row r="79" spans="2:104" ht="15" customHeight="1" x14ac:dyDescent="0.25">
      <c r="B79" s="156">
        <f t="shared" si="117"/>
        <v>71</v>
      </c>
      <c r="C79" s="158"/>
      <c r="D79" s="157" t="str">
        <f t="shared" si="118"/>
        <v/>
      </c>
      <c r="E79" s="158" t="str">
        <f>IF('DATA SHEET'!$E$10="Cat 2","N/A","OK")</f>
        <v>OK</v>
      </c>
      <c r="F79" s="158" t="str">
        <f>IF('DATA SHEET'!$E$10="Cat 2","N/A","OK")</f>
        <v>OK</v>
      </c>
      <c r="G79" s="160"/>
      <c r="H79" s="160"/>
      <c r="I79" s="160" t="s">
        <v>194</v>
      </c>
      <c r="J79" s="160" t="str">
        <f t="shared" si="45"/>
        <v>OK</v>
      </c>
      <c r="K79" s="160" t="str">
        <f t="shared" si="45"/>
        <v>OK</v>
      </c>
      <c r="L79" s="160" t="str">
        <f>IF('DATA SHEET'!$B$10="NC-50","N/A","OK")</f>
        <v>OK</v>
      </c>
      <c r="M79" s="160" t="str">
        <f>IF('DATA SHEET'!$B$10="NC-50","N/A","OK")</f>
        <v>OK</v>
      </c>
      <c r="N79" s="160"/>
      <c r="O79" s="160"/>
      <c r="P79" s="160"/>
      <c r="Q79" s="160"/>
      <c r="R79" s="160"/>
      <c r="S79" s="160"/>
      <c r="T79" s="160"/>
      <c r="U79" s="160"/>
      <c r="V79" s="509"/>
      <c r="W79" s="510"/>
      <c r="X79" s="510"/>
      <c r="Y79" s="511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83"/>
      <c r="AL79" s="183"/>
      <c r="AM79" s="162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3"/>
      <c r="BA79" s="163"/>
      <c r="BB79" s="163"/>
      <c r="BC79" s="163"/>
      <c r="BD79" s="163"/>
      <c r="BE79" s="163"/>
      <c r="BF79" s="164"/>
      <c r="BG79" s="165"/>
      <c r="BH79" s="162"/>
      <c r="BI79" s="162"/>
      <c r="BJ79" s="164"/>
      <c r="BK79" s="95"/>
      <c r="BL79" s="182"/>
      <c r="BM79" s="182"/>
      <c r="BN79" s="182"/>
      <c r="BO79" s="182"/>
      <c r="BP79" s="95" t="str">
        <f t="shared" si="116"/>
        <v/>
      </c>
      <c r="BQ79" s="38"/>
      <c r="BR79" s="17">
        <f t="shared" si="81"/>
        <v>0</v>
      </c>
      <c r="BS79" s="17">
        <f t="shared" si="82"/>
        <v>0</v>
      </c>
      <c r="BT79" s="17">
        <f t="shared" si="83"/>
        <v>0</v>
      </c>
      <c r="BU79" s="17">
        <f t="shared" si="84"/>
        <v>0</v>
      </c>
      <c r="BV79" s="17">
        <f t="shared" si="85"/>
        <v>0</v>
      </c>
      <c r="BW79" s="17">
        <f t="shared" si="86"/>
        <v>0</v>
      </c>
      <c r="BX79" s="17">
        <f t="shared" si="87"/>
        <v>0</v>
      </c>
      <c r="BY79" s="17">
        <f t="shared" si="88"/>
        <v>0</v>
      </c>
      <c r="BZ79" s="17">
        <f t="shared" si="89"/>
        <v>0</v>
      </c>
      <c r="CA79" s="17">
        <f t="shared" si="90"/>
        <v>0</v>
      </c>
      <c r="CB79" s="17">
        <f t="shared" si="91"/>
        <v>0</v>
      </c>
      <c r="CC79" s="17">
        <f t="shared" si="92"/>
        <v>0</v>
      </c>
      <c r="CD79" s="17">
        <f t="shared" si="93"/>
        <v>0</v>
      </c>
      <c r="CE79" s="17">
        <f t="shared" si="94"/>
        <v>0</v>
      </c>
      <c r="CF79" s="17">
        <f t="shared" si="95"/>
        <v>0</v>
      </c>
      <c r="CG79" s="17">
        <f t="shared" si="96"/>
        <v>0</v>
      </c>
      <c r="CH79" s="17">
        <f t="shared" si="97"/>
        <v>0</v>
      </c>
      <c r="CI79" s="17">
        <f t="shared" si="98"/>
        <v>0</v>
      </c>
      <c r="CJ79" s="17">
        <f t="shared" si="99"/>
        <v>0</v>
      </c>
      <c r="CK79" s="17">
        <f t="shared" si="100"/>
        <v>0</v>
      </c>
      <c r="CL79" s="17">
        <f t="shared" si="101"/>
        <v>0</v>
      </c>
      <c r="CM79" s="17">
        <f t="shared" si="102"/>
        <v>0</v>
      </c>
      <c r="CN79" s="17">
        <f t="shared" si="103"/>
        <v>0</v>
      </c>
      <c r="CO79" s="17">
        <f t="shared" si="104"/>
        <v>0</v>
      </c>
      <c r="CP79" s="17">
        <f t="shared" si="105"/>
        <v>0</v>
      </c>
      <c r="CQ79" s="17">
        <f t="shared" si="106"/>
        <v>0</v>
      </c>
      <c r="CR79" s="17">
        <f t="shared" si="107"/>
        <v>0</v>
      </c>
      <c r="CS79" s="17">
        <f t="shared" si="108"/>
        <v>0</v>
      </c>
      <c r="CT79" s="17">
        <f t="shared" si="109"/>
        <v>0</v>
      </c>
      <c r="CU79" s="17">
        <f t="shared" si="110"/>
        <v>0</v>
      </c>
      <c r="CV79" s="17">
        <f t="shared" si="111"/>
        <v>0</v>
      </c>
      <c r="CW79" s="17">
        <f t="shared" si="112"/>
        <v>0</v>
      </c>
      <c r="CX79" s="17">
        <f t="shared" si="113"/>
        <v>0</v>
      </c>
      <c r="CY79" s="17">
        <f t="shared" si="114"/>
        <v>0</v>
      </c>
      <c r="CZ79" s="17">
        <f t="shared" si="115"/>
        <v>0</v>
      </c>
    </row>
    <row r="80" spans="2:104" ht="15" customHeight="1" x14ac:dyDescent="0.25">
      <c r="B80" s="156">
        <f t="shared" si="117"/>
        <v>72</v>
      </c>
      <c r="C80" s="158"/>
      <c r="D80" s="157" t="str">
        <f t="shared" si="118"/>
        <v/>
      </c>
      <c r="E80" s="158" t="str">
        <f>IF('DATA SHEET'!$E$10="Cat 2","N/A","OK")</f>
        <v>OK</v>
      </c>
      <c r="F80" s="158" t="str">
        <f>IF('DATA SHEET'!$E$10="Cat 2","N/A","OK")</f>
        <v>OK</v>
      </c>
      <c r="G80" s="160"/>
      <c r="H80" s="160"/>
      <c r="I80" s="160" t="s">
        <v>194</v>
      </c>
      <c r="J80" s="160" t="str">
        <f t="shared" si="45"/>
        <v>OK</v>
      </c>
      <c r="K80" s="160" t="str">
        <f t="shared" si="45"/>
        <v>OK</v>
      </c>
      <c r="L80" s="160" t="str">
        <f>IF('DATA SHEET'!$B$10="NC-50","N/A","OK")</f>
        <v>OK</v>
      </c>
      <c r="M80" s="160" t="str">
        <f>IF('DATA SHEET'!$B$10="NC-50","N/A","OK")</f>
        <v>OK</v>
      </c>
      <c r="N80" s="160"/>
      <c r="O80" s="160"/>
      <c r="P80" s="160"/>
      <c r="Q80" s="160"/>
      <c r="R80" s="160"/>
      <c r="S80" s="160"/>
      <c r="T80" s="160"/>
      <c r="U80" s="160"/>
      <c r="V80" s="509"/>
      <c r="W80" s="510"/>
      <c r="X80" s="510"/>
      <c r="Y80" s="511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83"/>
      <c r="AL80" s="183"/>
      <c r="AM80" s="162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3"/>
      <c r="BA80" s="163"/>
      <c r="BB80" s="163"/>
      <c r="BC80" s="163"/>
      <c r="BD80" s="163"/>
      <c r="BE80" s="163"/>
      <c r="BF80" s="164"/>
      <c r="BG80" s="165"/>
      <c r="BH80" s="162"/>
      <c r="BI80" s="162"/>
      <c r="BJ80" s="164"/>
      <c r="BK80" s="95"/>
      <c r="BL80" s="182"/>
      <c r="BM80" s="182"/>
      <c r="BN80" s="182"/>
      <c r="BO80" s="182"/>
      <c r="BP80" s="95" t="str">
        <f t="shared" si="116"/>
        <v/>
      </c>
      <c r="BQ80" s="38"/>
      <c r="BR80" s="17">
        <f t="shared" si="81"/>
        <v>0</v>
      </c>
      <c r="BS80" s="17">
        <f t="shared" si="82"/>
        <v>0</v>
      </c>
      <c r="BT80" s="17">
        <f t="shared" si="83"/>
        <v>0</v>
      </c>
      <c r="BU80" s="17">
        <f t="shared" si="84"/>
        <v>0</v>
      </c>
      <c r="BV80" s="17">
        <f t="shared" si="85"/>
        <v>0</v>
      </c>
      <c r="BW80" s="17">
        <f t="shared" si="86"/>
        <v>0</v>
      </c>
      <c r="BX80" s="17">
        <f t="shared" si="87"/>
        <v>0</v>
      </c>
      <c r="BY80" s="17">
        <f t="shared" si="88"/>
        <v>0</v>
      </c>
      <c r="BZ80" s="17">
        <f t="shared" si="89"/>
        <v>0</v>
      </c>
      <c r="CA80" s="17">
        <f t="shared" si="90"/>
        <v>0</v>
      </c>
      <c r="CB80" s="17">
        <f t="shared" si="91"/>
        <v>0</v>
      </c>
      <c r="CC80" s="17">
        <f t="shared" si="92"/>
        <v>0</v>
      </c>
      <c r="CD80" s="17">
        <f t="shared" si="93"/>
        <v>0</v>
      </c>
      <c r="CE80" s="17">
        <f t="shared" si="94"/>
        <v>0</v>
      </c>
      <c r="CF80" s="17">
        <f t="shared" si="95"/>
        <v>0</v>
      </c>
      <c r="CG80" s="17">
        <f t="shared" si="96"/>
        <v>0</v>
      </c>
      <c r="CH80" s="17">
        <f t="shared" si="97"/>
        <v>0</v>
      </c>
      <c r="CI80" s="17">
        <f t="shared" si="98"/>
        <v>0</v>
      </c>
      <c r="CJ80" s="17">
        <f t="shared" si="99"/>
        <v>0</v>
      </c>
      <c r="CK80" s="17">
        <f t="shared" si="100"/>
        <v>0</v>
      </c>
      <c r="CL80" s="17">
        <f t="shared" si="101"/>
        <v>0</v>
      </c>
      <c r="CM80" s="17">
        <f t="shared" si="102"/>
        <v>0</v>
      </c>
      <c r="CN80" s="17">
        <f t="shared" si="103"/>
        <v>0</v>
      </c>
      <c r="CO80" s="17">
        <f t="shared" si="104"/>
        <v>0</v>
      </c>
      <c r="CP80" s="17">
        <f t="shared" si="105"/>
        <v>0</v>
      </c>
      <c r="CQ80" s="17">
        <f t="shared" si="106"/>
        <v>0</v>
      </c>
      <c r="CR80" s="17">
        <f t="shared" si="107"/>
        <v>0</v>
      </c>
      <c r="CS80" s="17">
        <f t="shared" si="108"/>
        <v>0</v>
      </c>
      <c r="CT80" s="17">
        <f t="shared" si="109"/>
        <v>0</v>
      </c>
      <c r="CU80" s="17">
        <f t="shared" si="110"/>
        <v>0</v>
      </c>
      <c r="CV80" s="17">
        <f t="shared" si="111"/>
        <v>0</v>
      </c>
      <c r="CW80" s="17">
        <f t="shared" si="112"/>
        <v>0</v>
      </c>
      <c r="CX80" s="17">
        <f t="shared" si="113"/>
        <v>0</v>
      </c>
      <c r="CY80" s="17">
        <f t="shared" si="114"/>
        <v>0</v>
      </c>
      <c r="CZ80" s="17">
        <f t="shared" si="115"/>
        <v>0</v>
      </c>
    </row>
    <row r="81" spans="2:104" ht="15" customHeight="1" x14ac:dyDescent="0.25">
      <c r="B81" s="156">
        <f t="shared" si="117"/>
        <v>73</v>
      </c>
      <c r="C81" s="158"/>
      <c r="D81" s="157" t="str">
        <f t="shared" si="118"/>
        <v/>
      </c>
      <c r="E81" s="158" t="str">
        <f>IF('DATA SHEET'!$E$10="Cat 2","N/A","OK")</f>
        <v>OK</v>
      </c>
      <c r="F81" s="158" t="str">
        <f>IF('DATA SHEET'!$E$10="Cat 2","N/A","OK")</f>
        <v>OK</v>
      </c>
      <c r="G81" s="160"/>
      <c r="H81" s="160"/>
      <c r="I81" s="160" t="s">
        <v>194</v>
      </c>
      <c r="J81" s="160" t="str">
        <f t="shared" si="45"/>
        <v>OK</v>
      </c>
      <c r="K81" s="160" t="str">
        <f t="shared" si="45"/>
        <v>OK</v>
      </c>
      <c r="L81" s="160" t="str">
        <f>IF('DATA SHEET'!$B$10="NC-50","N/A","OK")</f>
        <v>OK</v>
      </c>
      <c r="M81" s="160" t="str">
        <f>IF('DATA SHEET'!$B$10="NC-50","N/A","OK")</f>
        <v>OK</v>
      </c>
      <c r="N81" s="160"/>
      <c r="O81" s="160"/>
      <c r="P81" s="160"/>
      <c r="Q81" s="160"/>
      <c r="R81" s="160"/>
      <c r="S81" s="160"/>
      <c r="T81" s="160"/>
      <c r="U81" s="160"/>
      <c r="V81" s="509"/>
      <c r="W81" s="510"/>
      <c r="X81" s="510"/>
      <c r="Y81" s="511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83"/>
      <c r="AL81" s="183"/>
      <c r="AM81" s="162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3"/>
      <c r="BA81" s="163"/>
      <c r="BB81" s="163"/>
      <c r="BC81" s="163"/>
      <c r="BD81" s="163"/>
      <c r="BE81" s="163"/>
      <c r="BF81" s="164"/>
      <c r="BG81" s="165"/>
      <c r="BH81" s="162"/>
      <c r="BI81" s="162"/>
      <c r="BJ81" s="164"/>
      <c r="BK81" s="95"/>
      <c r="BL81" s="182"/>
      <c r="BM81" s="182"/>
      <c r="BN81" s="182"/>
      <c r="BO81" s="182"/>
      <c r="BP81" s="95" t="str">
        <f t="shared" si="116"/>
        <v/>
      </c>
      <c r="BQ81" s="38"/>
      <c r="BR81" s="17">
        <f t="shared" si="81"/>
        <v>0</v>
      </c>
      <c r="BS81" s="17">
        <f t="shared" si="82"/>
        <v>0</v>
      </c>
      <c r="BT81" s="17">
        <f t="shared" si="83"/>
        <v>0</v>
      </c>
      <c r="BU81" s="17">
        <f t="shared" si="84"/>
        <v>0</v>
      </c>
      <c r="BV81" s="17">
        <f t="shared" si="85"/>
        <v>0</v>
      </c>
      <c r="BW81" s="17">
        <f t="shared" si="86"/>
        <v>0</v>
      </c>
      <c r="BX81" s="17">
        <f t="shared" si="87"/>
        <v>0</v>
      </c>
      <c r="BY81" s="17">
        <f t="shared" si="88"/>
        <v>0</v>
      </c>
      <c r="BZ81" s="17">
        <f t="shared" si="89"/>
        <v>0</v>
      </c>
      <c r="CA81" s="17">
        <f t="shared" si="90"/>
        <v>0</v>
      </c>
      <c r="CB81" s="17">
        <f t="shared" si="91"/>
        <v>0</v>
      </c>
      <c r="CC81" s="17">
        <f t="shared" si="92"/>
        <v>0</v>
      </c>
      <c r="CD81" s="17">
        <f t="shared" si="93"/>
        <v>0</v>
      </c>
      <c r="CE81" s="17">
        <f t="shared" si="94"/>
        <v>0</v>
      </c>
      <c r="CF81" s="17">
        <f t="shared" si="95"/>
        <v>0</v>
      </c>
      <c r="CG81" s="17">
        <f t="shared" si="96"/>
        <v>0</v>
      </c>
      <c r="CH81" s="17">
        <f t="shared" si="97"/>
        <v>0</v>
      </c>
      <c r="CI81" s="17">
        <f t="shared" si="98"/>
        <v>0</v>
      </c>
      <c r="CJ81" s="17">
        <f t="shared" si="99"/>
        <v>0</v>
      </c>
      <c r="CK81" s="17">
        <f t="shared" si="100"/>
        <v>0</v>
      </c>
      <c r="CL81" s="17">
        <f t="shared" si="101"/>
        <v>0</v>
      </c>
      <c r="CM81" s="17">
        <f t="shared" si="102"/>
        <v>0</v>
      </c>
      <c r="CN81" s="17">
        <f t="shared" si="103"/>
        <v>0</v>
      </c>
      <c r="CO81" s="17">
        <f t="shared" si="104"/>
        <v>0</v>
      </c>
      <c r="CP81" s="17">
        <f t="shared" si="105"/>
        <v>0</v>
      </c>
      <c r="CQ81" s="17">
        <f t="shared" si="106"/>
        <v>0</v>
      </c>
      <c r="CR81" s="17">
        <f t="shared" si="107"/>
        <v>0</v>
      </c>
      <c r="CS81" s="17">
        <f t="shared" si="108"/>
        <v>0</v>
      </c>
      <c r="CT81" s="17">
        <f t="shared" si="109"/>
        <v>0</v>
      </c>
      <c r="CU81" s="17">
        <f t="shared" si="110"/>
        <v>0</v>
      </c>
      <c r="CV81" s="17">
        <f t="shared" si="111"/>
        <v>0</v>
      </c>
      <c r="CW81" s="17">
        <f t="shared" si="112"/>
        <v>0</v>
      </c>
      <c r="CX81" s="17">
        <f t="shared" si="113"/>
        <v>0</v>
      </c>
      <c r="CY81" s="17">
        <f t="shared" si="114"/>
        <v>0</v>
      </c>
      <c r="CZ81" s="17">
        <f t="shared" si="115"/>
        <v>0</v>
      </c>
    </row>
    <row r="82" spans="2:104" ht="15" customHeight="1" x14ac:dyDescent="0.25">
      <c r="B82" s="156">
        <f t="shared" si="117"/>
        <v>74</v>
      </c>
      <c r="C82" s="158"/>
      <c r="D82" s="157" t="str">
        <f t="shared" si="118"/>
        <v/>
      </c>
      <c r="E82" s="158" t="str">
        <f>IF('DATA SHEET'!$E$10="Cat 2","N/A","OK")</f>
        <v>OK</v>
      </c>
      <c r="F82" s="158" t="str">
        <f>IF('DATA SHEET'!$E$10="Cat 2","N/A","OK")</f>
        <v>OK</v>
      </c>
      <c r="G82" s="160"/>
      <c r="H82" s="160"/>
      <c r="I82" s="160" t="s">
        <v>194</v>
      </c>
      <c r="J82" s="160" t="str">
        <f t="shared" si="45"/>
        <v>OK</v>
      </c>
      <c r="K82" s="160" t="str">
        <f t="shared" si="45"/>
        <v>OK</v>
      </c>
      <c r="L82" s="160" t="str">
        <f>IF('DATA SHEET'!$B$10="NC-50","N/A","OK")</f>
        <v>OK</v>
      </c>
      <c r="M82" s="160" t="str">
        <f>IF('DATA SHEET'!$B$10="NC-50","N/A","OK")</f>
        <v>OK</v>
      </c>
      <c r="N82" s="160"/>
      <c r="O82" s="160"/>
      <c r="P82" s="160"/>
      <c r="Q82" s="160"/>
      <c r="R82" s="160"/>
      <c r="S82" s="160"/>
      <c r="T82" s="160"/>
      <c r="U82" s="160"/>
      <c r="V82" s="509"/>
      <c r="W82" s="510"/>
      <c r="X82" s="510"/>
      <c r="Y82" s="511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83"/>
      <c r="AL82" s="183"/>
      <c r="AM82" s="162"/>
      <c r="AN82" s="162"/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3"/>
      <c r="BA82" s="163"/>
      <c r="BB82" s="163"/>
      <c r="BC82" s="163"/>
      <c r="BD82" s="163"/>
      <c r="BE82" s="163"/>
      <c r="BF82" s="164"/>
      <c r="BG82" s="165"/>
      <c r="BH82" s="162"/>
      <c r="BI82" s="162"/>
      <c r="BJ82" s="164"/>
      <c r="BK82" s="95"/>
      <c r="BL82" s="182"/>
      <c r="BM82" s="182"/>
      <c r="BN82" s="182"/>
      <c r="BO82" s="182"/>
      <c r="BP82" s="95" t="str">
        <f t="shared" si="116"/>
        <v/>
      </c>
      <c r="BQ82" s="38"/>
      <c r="BR82" s="17">
        <f t="shared" si="81"/>
        <v>0</v>
      </c>
      <c r="BS82" s="17">
        <f t="shared" si="82"/>
        <v>0</v>
      </c>
      <c r="BT82" s="17">
        <f t="shared" si="83"/>
        <v>0</v>
      </c>
      <c r="BU82" s="17">
        <f t="shared" si="84"/>
        <v>0</v>
      </c>
      <c r="BV82" s="17">
        <f t="shared" si="85"/>
        <v>0</v>
      </c>
      <c r="BW82" s="17">
        <f t="shared" si="86"/>
        <v>0</v>
      </c>
      <c r="BX82" s="17">
        <f t="shared" si="87"/>
        <v>0</v>
      </c>
      <c r="BY82" s="17">
        <f t="shared" si="88"/>
        <v>0</v>
      </c>
      <c r="BZ82" s="17">
        <f t="shared" si="89"/>
        <v>0</v>
      </c>
      <c r="CA82" s="17">
        <f t="shared" si="90"/>
        <v>0</v>
      </c>
      <c r="CB82" s="17">
        <f t="shared" si="91"/>
        <v>0</v>
      </c>
      <c r="CC82" s="17">
        <f t="shared" si="92"/>
        <v>0</v>
      </c>
      <c r="CD82" s="17">
        <f t="shared" si="93"/>
        <v>0</v>
      </c>
      <c r="CE82" s="17">
        <f t="shared" si="94"/>
        <v>0</v>
      </c>
      <c r="CF82" s="17">
        <f t="shared" si="95"/>
        <v>0</v>
      </c>
      <c r="CG82" s="17">
        <f t="shared" si="96"/>
        <v>0</v>
      </c>
      <c r="CH82" s="17">
        <f t="shared" si="97"/>
        <v>0</v>
      </c>
      <c r="CI82" s="17">
        <f t="shared" si="98"/>
        <v>0</v>
      </c>
      <c r="CJ82" s="17">
        <f t="shared" si="99"/>
        <v>0</v>
      </c>
      <c r="CK82" s="17">
        <f t="shared" si="100"/>
        <v>0</v>
      </c>
      <c r="CL82" s="17">
        <f t="shared" si="101"/>
        <v>0</v>
      </c>
      <c r="CM82" s="17">
        <f t="shared" si="102"/>
        <v>0</v>
      </c>
      <c r="CN82" s="17">
        <f t="shared" si="103"/>
        <v>0</v>
      </c>
      <c r="CO82" s="17">
        <f t="shared" si="104"/>
        <v>0</v>
      </c>
      <c r="CP82" s="17">
        <f t="shared" si="105"/>
        <v>0</v>
      </c>
      <c r="CQ82" s="17">
        <f t="shared" si="106"/>
        <v>0</v>
      </c>
      <c r="CR82" s="17">
        <f t="shared" si="107"/>
        <v>0</v>
      </c>
      <c r="CS82" s="17">
        <f t="shared" si="108"/>
        <v>0</v>
      </c>
      <c r="CT82" s="17">
        <f t="shared" si="109"/>
        <v>0</v>
      </c>
      <c r="CU82" s="17">
        <f t="shared" si="110"/>
        <v>0</v>
      </c>
      <c r="CV82" s="17">
        <f t="shared" si="111"/>
        <v>0</v>
      </c>
      <c r="CW82" s="17">
        <f t="shared" si="112"/>
        <v>0</v>
      </c>
      <c r="CX82" s="17">
        <f t="shared" si="113"/>
        <v>0</v>
      </c>
      <c r="CY82" s="17">
        <f t="shared" si="114"/>
        <v>0</v>
      </c>
      <c r="CZ82" s="17">
        <f t="shared" si="115"/>
        <v>0</v>
      </c>
    </row>
    <row r="83" spans="2:104" ht="15" customHeight="1" x14ac:dyDescent="0.25">
      <c r="B83" s="156">
        <f t="shared" si="117"/>
        <v>75</v>
      </c>
      <c r="C83" s="158"/>
      <c r="D83" s="157" t="str">
        <f t="shared" si="118"/>
        <v/>
      </c>
      <c r="E83" s="158" t="str">
        <f>IF('DATA SHEET'!$E$10="Cat 2","N/A","OK")</f>
        <v>OK</v>
      </c>
      <c r="F83" s="158" t="str">
        <f>IF('DATA SHEET'!$E$10="Cat 2","N/A","OK")</f>
        <v>OK</v>
      </c>
      <c r="G83" s="160"/>
      <c r="H83" s="160"/>
      <c r="I83" s="160" t="s">
        <v>194</v>
      </c>
      <c r="J83" s="160" t="str">
        <f t="shared" si="45"/>
        <v>OK</v>
      </c>
      <c r="K83" s="160" t="str">
        <f t="shared" si="45"/>
        <v>OK</v>
      </c>
      <c r="L83" s="160" t="str">
        <f>IF('DATA SHEET'!$B$10="NC-50","N/A","OK")</f>
        <v>OK</v>
      </c>
      <c r="M83" s="160" t="str">
        <f>IF('DATA SHEET'!$B$10="NC-50","N/A","OK")</f>
        <v>OK</v>
      </c>
      <c r="N83" s="160"/>
      <c r="O83" s="160"/>
      <c r="P83" s="160"/>
      <c r="Q83" s="160"/>
      <c r="R83" s="160"/>
      <c r="S83" s="160"/>
      <c r="T83" s="160"/>
      <c r="U83" s="160"/>
      <c r="V83" s="509"/>
      <c r="W83" s="510"/>
      <c r="X83" s="510"/>
      <c r="Y83" s="511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83"/>
      <c r="AL83" s="183"/>
      <c r="AM83" s="162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3"/>
      <c r="BA83" s="163"/>
      <c r="BB83" s="163"/>
      <c r="BC83" s="163"/>
      <c r="BD83" s="163"/>
      <c r="BE83" s="163"/>
      <c r="BF83" s="164"/>
      <c r="BG83" s="165"/>
      <c r="BH83" s="162"/>
      <c r="BI83" s="162"/>
      <c r="BJ83" s="164"/>
      <c r="BK83" s="95"/>
      <c r="BL83" s="182"/>
      <c r="BM83" s="182"/>
      <c r="BN83" s="182"/>
      <c r="BO83" s="182"/>
      <c r="BP83" s="95" t="str">
        <f t="shared" si="116"/>
        <v/>
      </c>
      <c r="BQ83" s="38"/>
      <c r="BR83" s="17">
        <f t="shared" si="81"/>
        <v>0</v>
      </c>
      <c r="BS83" s="17">
        <f t="shared" si="82"/>
        <v>0</v>
      </c>
      <c r="BT83" s="17">
        <f t="shared" si="83"/>
        <v>0</v>
      </c>
      <c r="BU83" s="17">
        <f t="shared" si="84"/>
        <v>0</v>
      </c>
      <c r="BV83" s="17">
        <f t="shared" si="85"/>
        <v>0</v>
      </c>
      <c r="BW83" s="17">
        <f t="shared" si="86"/>
        <v>0</v>
      </c>
      <c r="BX83" s="17">
        <f t="shared" si="87"/>
        <v>0</v>
      </c>
      <c r="BY83" s="17">
        <f t="shared" si="88"/>
        <v>0</v>
      </c>
      <c r="BZ83" s="17">
        <f t="shared" si="89"/>
        <v>0</v>
      </c>
      <c r="CA83" s="17">
        <f t="shared" si="90"/>
        <v>0</v>
      </c>
      <c r="CB83" s="17">
        <f t="shared" si="91"/>
        <v>0</v>
      </c>
      <c r="CC83" s="17">
        <f t="shared" si="92"/>
        <v>0</v>
      </c>
      <c r="CD83" s="17">
        <f t="shared" si="93"/>
        <v>0</v>
      </c>
      <c r="CE83" s="17">
        <f t="shared" si="94"/>
        <v>0</v>
      </c>
      <c r="CF83" s="17">
        <f t="shared" si="95"/>
        <v>0</v>
      </c>
      <c r="CG83" s="17">
        <f t="shared" si="96"/>
        <v>0</v>
      </c>
      <c r="CH83" s="17">
        <f t="shared" si="97"/>
        <v>0</v>
      </c>
      <c r="CI83" s="17">
        <f t="shared" si="98"/>
        <v>0</v>
      </c>
      <c r="CJ83" s="17">
        <f t="shared" si="99"/>
        <v>0</v>
      </c>
      <c r="CK83" s="17">
        <f t="shared" si="100"/>
        <v>0</v>
      </c>
      <c r="CL83" s="17">
        <f t="shared" si="101"/>
        <v>0</v>
      </c>
      <c r="CM83" s="17">
        <f t="shared" si="102"/>
        <v>0</v>
      </c>
      <c r="CN83" s="17">
        <f t="shared" si="103"/>
        <v>0</v>
      </c>
      <c r="CO83" s="17">
        <f t="shared" si="104"/>
        <v>0</v>
      </c>
      <c r="CP83" s="17">
        <f t="shared" si="105"/>
        <v>0</v>
      </c>
      <c r="CQ83" s="17">
        <f t="shared" si="106"/>
        <v>0</v>
      </c>
      <c r="CR83" s="17">
        <f t="shared" si="107"/>
        <v>0</v>
      </c>
      <c r="CS83" s="17">
        <f t="shared" si="108"/>
        <v>0</v>
      </c>
      <c r="CT83" s="17">
        <f t="shared" si="109"/>
        <v>0</v>
      </c>
      <c r="CU83" s="17">
        <f t="shared" si="110"/>
        <v>0</v>
      </c>
      <c r="CV83" s="17">
        <f t="shared" si="111"/>
        <v>0</v>
      </c>
      <c r="CW83" s="17">
        <f t="shared" si="112"/>
        <v>0</v>
      </c>
      <c r="CX83" s="17">
        <f t="shared" si="113"/>
        <v>0</v>
      </c>
      <c r="CY83" s="17">
        <f t="shared" si="114"/>
        <v>0</v>
      </c>
      <c r="CZ83" s="17">
        <f t="shared" si="115"/>
        <v>0</v>
      </c>
    </row>
    <row r="84" spans="2:104" ht="15" customHeight="1" x14ac:dyDescent="0.25">
      <c r="B84" s="156">
        <f t="shared" si="117"/>
        <v>76</v>
      </c>
      <c r="C84" s="158"/>
      <c r="D84" s="157" t="str">
        <f t="shared" si="118"/>
        <v/>
      </c>
      <c r="E84" s="158" t="str">
        <f>IF('DATA SHEET'!$E$10="Cat 2","N/A","OK")</f>
        <v>OK</v>
      </c>
      <c r="F84" s="158" t="str">
        <f>IF('DATA SHEET'!$E$10="Cat 2","N/A","OK")</f>
        <v>OK</v>
      </c>
      <c r="G84" s="160"/>
      <c r="H84" s="160"/>
      <c r="I84" s="160" t="s">
        <v>194</v>
      </c>
      <c r="J84" s="160" t="str">
        <f t="shared" si="45"/>
        <v>OK</v>
      </c>
      <c r="K84" s="160" t="str">
        <f t="shared" si="45"/>
        <v>OK</v>
      </c>
      <c r="L84" s="160" t="str">
        <f>IF('DATA SHEET'!$B$10="NC-50","N/A","OK")</f>
        <v>OK</v>
      </c>
      <c r="M84" s="160" t="str">
        <f>IF('DATA SHEET'!$B$10="NC-50","N/A","OK")</f>
        <v>OK</v>
      </c>
      <c r="N84" s="160"/>
      <c r="O84" s="160"/>
      <c r="P84" s="160"/>
      <c r="Q84" s="160"/>
      <c r="R84" s="160"/>
      <c r="S84" s="160"/>
      <c r="T84" s="160"/>
      <c r="U84" s="160"/>
      <c r="V84" s="509"/>
      <c r="W84" s="510"/>
      <c r="X84" s="510"/>
      <c r="Y84" s="511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83"/>
      <c r="AL84" s="183"/>
      <c r="AM84" s="162"/>
      <c r="AN84" s="162"/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3"/>
      <c r="BA84" s="163"/>
      <c r="BB84" s="163"/>
      <c r="BC84" s="163"/>
      <c r="BD84" s="163"/>
      <c r="BE84" s="163"/>
      <c r="BF84" s="164"/>
      <c r="BG84" s="165"/>
      <c r="BH84" s="162"/>
      <c r="BI84" s="162"/>
      <c r="BJ84" s="164"/>
      <c r="BK84" s="95"/>
      <c r="BL84" s="182"/>
      <c r="BM84" s="182"/>
      <c r="BN84" s="182"/>
      <c r="BO84" s="182"/>
      <c r="BP84" s="95" t="str">
        <f t="shared" si="116"/>
        <v/>
      </c>
      <c r="BQ84" s="38"/>
      <c r="BR84" s="17">
        <f t="shared" si="81"/>
        <v>0</v>
      </c>
      <c r="BS84" s="17">
        <f t="shared" si="82"/>
        <v>0</v>
      </c>
      <c r="BT84" s="17">
        <f t="shared" si="83"/>
        <v>0</v>
      </c>
      <c r="BU84" s="17">
        <f t="shared" si="84"/>
        <v>0</v>
      </c>
      <c r="BV84" s="17">
        <f t="shared" si="85"/>
        <v>0</v>
      </c>
      <c r="BW84" s="17">
        <f t="shared" si="86"/>
        <v>0</v>
      </c>
      <c r="BX84" s="17">
        <f t="shared" si="87"/>
        <v>0</v>
      </c>
      <c r="BY84" s="17">
        <f t="shared" si="88"/>
        <v>0</v>
      </c>
      <c r="BZ84" s="17">
        <f t="shared" si="89"/>
        <v>0</v>
      </c>
      <c r="CA84" s="17">
        <f t="shared" si="90"/>
        <v>0</v>
      </c>
      <c r="CB84" s="17">
        <f t="shared" si="91"/>
        <v>0</v>
      </c>
      <c r="CC84" s="17">
        <f t="shared" si="92"/>
        <v>0</v>
      </c>
      <c r="CD84" s="17">
        <f t="shared" si="93"/>
        <v>0</v>
      </c>
      <c r="CE84" s="17">
        <f t="shared" si="94"/>
        <v>0</v>
      </c>
      <c r="CF84" s="17">
        <f t="shared" si="95"/>
        <v>0</v>
      </c>
      <c r="CG84" s="17">
        <f t="shared" si="96"/>
        <v>0</v>
      </c>
      <c r="CH84" s="17">
        <f t="shared" si="97"/>
        <v>0</v>
      </c>
      <c r="CI84" s="17">
        <f t="shared" si="98"/>
        <v>0</v>
      </c>
      <c r="CJ84" s="17">
        <f t="shared" si="99"/>
        <v>0</v>
      </c>
      <c r="CK84" s="17">
        <f t="shared" si="100"/>
        <v>0</v>
      </c>
      <c r="CL84" s="17">
        <f t="shared" si="101"/>
        <v>0</v>
      </c>
      <c r="CM84" s="17">
        <f t="shared" si="102"/>
        <v>0</v>
      </c>
      <c r="CN84" s="17">
        <f t="shared" si="103"/>
        <v>0</v>
      </c>
      <c r="CO84" s="17">
        <f t="shared" si="104"/>
        <v>0</v>
      </c>
      <c r="CP84" s="17">
        <f t="shared" si="105"/>
        <v>0</v>
      </c>
      <c r="CQ84" s="17">
        <f t="shared" si="106"/>
        <v>0</v>
      </c>
      <c r="CR84" s="17">
        <f t="shared" si="107"/>
        <v>0</v>
      </c>
      <c r="CS84" s="17">
        <f t="shared" si="108"/>
        <v>0</v>
      </c>
      <c r="CT84" s="17">
        <f t="shared" si="109"/>
        <v>0</v>
      </c>
      <c r="CU84" s="17">
        <f t="shared" si="110"/>
        <v>0</v>
      </c>
      <c r="CV84" s="17">
        <f t="shared" si="111"/>
        <v>0</v>
      </c>
      <c r="CW84" s="17">
        <f t="shared" si="112"/>
        <v>0</v>
      </c>
      <c r="CX84" s="17">
        <f t="shared" si="113"/>
        <v>0</v>
      </c>
      <c r="CY84" s="17">
        <f t="shared" si="114"/>
        <v>0</v>
      </c>
      <c r="CZ84" s="17">
        <f t="shared" si="115"/>
        <v>0</v>
      </c>
    </row>
    <row r="85" spans="2:104" ht="15" customHeight="1" x14ac:dyDescent="0.25">
      <c r="B85" s="156">
        <f t="shared" si="117"/>
        <v>77</v>
      </c>
      <c r="C85" s="158"/>
      <c r="D85" s="157" t="str">
        <f t="shared" si="118"/>
        <v/>
      </c>
      <c r="E85" s="158" t="str">
        <f>IF('DATA SHEET'!$E$10="Cat 2","N/A","OK")</f>
        <v>OK</v>
      </c>
      <c r="F85" s="158" t="str">
        <f>IF('DATA SHEET'!$E$10="Cat 2","N/A","OK")</f>
        <v>OK</v>
      </c>
      <c r="G85" s="160"/>
      <c r="H85" s="160"/>
      <c r="I85" s="160" t="s">
        <v>194</v>
      </c>
      <c r="J85" s="160" t="str">
        <f t="shared" si="45"/>
        <v>OK</v>
      </c>
      <c r="K85" s="160" t="str">
        <f t="shared" si="45"/>
        <v>OK</v>
      </c>
      <c r="L85" s="160" t="str">
        <f>IF('DATA SHEET'!$B$10="NC-50","N/A","OK")</f>
        <v>OK</v>
      </c>
      <c r="M85" s="160" t="str">
        <f>IF('DATA SHEET'!$B$10="NC-50","N/A","OK")</f>
        <v>OK</v>
      </c>
      <c r="N85" s="160"/>
      <c r="O85" s="160"/>
      <c r="P85" s="160"/>
      <c r="Q85" s="160"/>
      <c r="R85" s="160"/>
      <c r="S85" s="160"/>
      <c r="T85" s="160"/>
      <c r="U85" s="160"/>
      <c r="V85" s="509"/>
      <c r="W85" s="510"/>
      <c r="X85" s="510"/>
      <c r="Y85" s="511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83"/>
      <c r="AL85" s="183"/>
      <c r="AM85" s="162"/>
      <c r="AN85" s="162"/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3"/>
      <c r="BA85" s="163"/>
      <c r="BB85" s="163"/>
      <c r="BC85" s="163"/>
      <c r="BD85" s="163"/>
      <c r="BE85" s="163"/>
      <c r="BF85" s="164"/>
      <c r="BG85" s="165"/>
      <c r="BH85" s="162"/>
      <c r="BI85" s="162"/>
      <c r="BJ85" s="164"/>
      <c r="BK85" s="95"/>
      <c r="BL85" s="182"/>
      <c r="BM85" s="182"/>
      <c r="BN85" s="182"/>
      <c r="BO85" s="182"/>
      <c r="BP85" s="95" t="str">
        <f t="shared" si="116"/>
        <v/>
      </c>
      <c r="BQ85" s="38"/>
      <c r="BR85" s="17">
        <f t="shared" si="81"/>
        <v>0</v>
      </c>
      <c r="BS85" s="17">
        <f t="shared" si="82"/>
        <v>0</v>
      </c>
      <c r="BT85" s="17">
        <f t="shared" si="83"/>
        <v>0</v>
      </c>
      <c r="BU85" s="17">
        <f t="shared" si="84"/>
        <v>0</v>
      </c>
      <c r="BV85" s="17">
        <f t="shared" si="85"/>
        <v>0</v>
      </c>
      <c r="BW85" s="17">
        <f t="shared" si="86"/>
        <v>0</v>
      </c>
      <c r="BX85" s="17">
        <f t="shared" si="87"/>
        <v>0</v>
      </c>
      <c r="BY85" s="17">
        <f t="shared" si="88"/>
        <v>0</v>
      </c>
      <c r="BZ85" s="17">
        <f t="shared" si="89"/>
        <v>0</v>
      </c>
      <c r="CA85" s="17">
        <f t="shared" si="90"/>
        <v>0</v>
      </c>
      <c r="CB85" s="17">
        <f t="shared" si="91"/>
        <v>0</v>
      </c>
      <c r="CC85" s="17">
        <f t="shared" si="92"/>
        <v>0</v>
      </c>
      <c r="CD85" s="17">
        <f t="shared" si="93"/>
        <v>0</v>
      </c>
      <c r="CE85" s="17">
        <f t="shared" si="94"/>
        <v>0</v>
      </c>
      <c r="CF85" s="17">
        <f t="shared" si="95"/>
        <v>0</v>
      </c>
      <c r="CG85" s="17">
        <f t="shared" si="96"/>
        <v>0</v>
      </c>
      <c r="CH85" s="17">
        <f t="shared" si="97"/>
        <v>0</v>
      </c>
      <c r="CI85" s="17">
        <f t="shared" si="98"/>
        <v>0</v>
      </c>
      <c r="CJ85" s="17">
        <f t="shared" si="99"/>
        <v>0</v>
      </c>
      <c r="CK85" s="17">
        <f t="shared" si="100"/>
        <v>0</v>
      </c>
      <c r="CL85" s="17">
        <f t="shared" si="101"/>
        <v>0</v>
      </c>
      <c r="CM85" s="17">
        <f t="shared" si="102"/>
        <v>0</v>
      </c>
      <c r="CN85" s="17">
        <f t="shared" si="103"/>
        <v>0</v>
      </c>
      <c r="CO85" s="17">
        <f t="shared" si="104"/>
        <v>0</v>
      </c>
      <c r="CP85" s="17">
        <f t="shared" si="105"/>
        <v>0</v>
      </c>
      <c r="CQ85" s="17">
        <f t="shared" si="106"/>
        <v>0</v>
      </c>
      <c r="CR85" s="17">
        <f t="shared" si="107"/>
        <v>0</v>
      </c>
      <c r="CS85" s="17">
        <f t="shared" si="108"/>
        <v>0</v>
      </c>
      <c r="CT85" s="17">
        <f t="shared" si="109"/>
        <v>0</v>
      </c>
      <c r="CU85" s="17">
        <f t="shared" si="110"/>
        <v>0</v>
      </c>
      <c r="CV85" s="17">
        <f t="shared" si="111"/>
        <v>0</v>
      </c>
      <c r="CW85" s="17">
        <f t="shared" si="112"/>
        <v>0</v>
      </c>
      <c r="CX85" s="17">
        <f t="shared" si="113"/>
        <v>0</v>
      </c>
      <c r="CY85" s="17">
        <f t="shared" si="114"/>
        <v>0</v>
      </c>
      <c r="CZ85" s="17">
        <f t="shared" si="115"/>
        <v>0</v>
      </c>
    </row>
    <row r="86" spans="2:104" ht="15" customHeight="1" x14ac:dyDescent="0.25">
      <c r="B86" s="156">
        <f t="shared" si="117"/>
        <v>78</v>
      </c>
      <c r="C86" s="158"/>
      <c r="D86" s="157" t="str">
        <f t="shared" si="118"/>
        <v/>
      </c>
      <c r="E86" s="158" t="str">
        <f>IF('DATA SHEET'!$E$10="Cat 2","N/A","OK")</f>
        <v>OK</v>
      </c>
      <c r="F86" s="158" t="str">
        <f>IF('DATA SHEET'!$E$10="Cat 2","N/A","OK")</f>
        <v>OK</v>
      </c>
      <c r="G86" s="160"/>
      <c r="H86" s="160"/>
      <c r="I86" s="160" t="s">
        <v>194</v>
      </c>
      <c r="J86" s="160" t="str">
        <f t="shared" si="45"/>
        <v>OK</v>
      </c>
      <c r="K86" s="160" t="str">
        <f t="shared" si="45"/>
        <v>OK</v>
      </c>
      <c r="L86" s="160" t="str">
        <f>IF('DATA SHEET'!$B$10="NC-50","N/A","OK")</f>
        <v>OK</v>
      </c>
      <c r="M86" s="160" t="str">
        <f>IF('DATA SHEET'!$B$10="NC-50","N/A","OK")</f>
        <v>OK</v>
      </c>
      <c r="N86" s="160"/>
      <c r="O86" s="160"/>
      <c r="P86" s="160"/>
      <c r="Q86" s="160"/>
      <c r="R86" s="160"/>
      <c r="S86" s="160"/>
      <c r="T86" s="160"/>
      <c r="U86" s="160"/>
      <c r="V86" s="509"/>
      <c r="W86" s="510"/>
      <c r="X86" s="510"/>
      <c r="Y86" s="511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83"/>
      <c r="AL86" s="183"/>
      <c r="AM86" s="162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3"/>
      <c r="BA86" s="163"/>
      <c r="BB86" s="163"/>
      <c r="BC86" s="163"/>
      <c r="BD86" s="163"/>
      <c r="BE86" s="163"/>
      <c r="BF86" s="164"/>
      <c r="BG86" s="165"/>
      <c r="BH86" s="162"/>
      <c r="BI86" s="162"/>
      <c r="BJ86" s="164"/>
      <c r="BK86" s="95"/>
      <c r="BL86" s="182"/>
      <c r="BM86" s="182"/>
      <c r="BN86" s="182"/>
      <c r="BO86" s="182"/>
      <c r="BP86" s="95" t="str">
        <f t="shared" si="116"/>
        <v/>
      </c>
      <c r="BQ86" s="38"/>
      <c r="BR86" s="17">
        <f t="shared" si="81"/>
        <v>0</v>
      </c>
      <c r="BS86" s="17">
        <f t="shared" si="82"/>
        <v>0</v>
      </c>
      <c r="BT86" s="17">
        <f t="shared" si="83"/>
        <v>0</v>
      </c>
      <c r="BU86" s="17">
        <f t="shared" si="84"/>
        <v>0</v>
      </c>
      <c r="BV86" s="17">
        <f t="shared" si="85"/>
        <v>0</v>
      </c>
      <c r="BW86" s="17">
        <f t="shared" si="86"/>
        <v>0</v>
      </c>
      <c r="BX86" s="17">
        <f t="shared" si="87"/>
        <v>0</v>
      </c>
      <c r="BY86" s="17">
        <f t="shared" si="88"/>
        <v>0</v>
      </c>
      <c r="BZ86" s="17">
        <f t="shared" si="89"/>
        <v>0</v>
      </c>
      <c r="CA86" s="17">
        <f t="shared" si="90"/>
        <v>0</v>
      </c>
      <c r="CB86" s="17">
        <f t="shared" si="91"/>
        <v>0</v>
      </c>
      <c r="CC86" s="17">
        <f t="shared" si="92"/>
        <v>0</v>
      </c>
      <c r="CD86" s="17">
        <f t="shared" si="93"/>
        <v>0</v>
      </c>
      <c r="CE86" s="17">
        <f t="shared" si="94"/>
        <v>0</v>
      </c>
      <c r="CF86" s="17">
        <f t="shared" si="95"/>
        <v>0</v>
      </c>
      <c r="CG86" s="17">
        <f t="shared" si="96"/>
        <v>0</v>
      </c>
      <c r="CH86" s="17">
        <f t="shared" si="97"/>
        <v>0</v>
      </c>
      <c r="CI86" s="17">
        <f t="shared" si="98"/>
        <v>0</v>
      </c>
      <c r="CJ86" s="17">
        <f t="shared" si="99"/>
        <v>0</v>
      </c>
      <c r="CK86" s="17">
        <f t="shared" si="100"/>
        <v>0</v>
      </c>
      <c r="CL86" s="17">
        <f t="shared" si="101"/>
        <v>0</v>
      </c>
      <c r="CM86" s="17">
        <f t="shared" si="102"/>
        <v>0</v>
      </c>
      <c r="CN86" s="17">
        <f t="shared" si="103"/>
        <v>0</v>
      </c>
      <c r="CO86" s="17">
        <f t="shared" si="104"/>
        <v>0</v>
      </c>
      <c r="CP86" s="17">
        <f t="shared" si="105"/>
        <v>0</v>
      </c>
      <c r="CQ86" s="17">
        <f t="shared" si="106"/>
        <v>0</v>
      </c>
      <c r="CR86" s="17">
        <f t="shared" si="107"/>
        <v>0</v>
      </c>
      <c r="CS86" s="17">
        <f t="shared" si="108"/>
        <v>0</v>
      </c>
      <c r="CT86" s="17">
        <f t="shared" si="109"/>
        <v>0</v>
      </c>
      <c r="CU86" s="17">
        <f t="shared" si="110"/>
        <v>0</v>
      </c>
      <c r="CV86" s="17">
        <f t="shared" si="111"/>
        <v>0</v>
      </c>
      <c r="CW86" s="17">
        <f t="shared" si="112"/>
        <v>0</v>
      </c>
      <c r="CX86" s="17">
        <f t="shared" si="113"/>
        <v>0</v>
      </c>
      <c r="CY86" s="17">
        <f t="shared" si="114"/>
        <v>0</v>
      </c>
      <c r="CZ86" s="17">
        <f t="shared" si="115"/>
        <v>0</v>
      </c>
    </row>
    <row r="87" spans="2:104" ht="15" customHeight="1" x14ac:dyDescent="0.25">
      <c r="B87" s="156">
        <f t="shared" si="117"/>
        <v>79</v>
      </c>
      <c r="C87" s="158"/>
      <c r="D87" s="157" t="str">
        <f t="shared" si="118"/>
        <v/>
      </c>
      <c r="E87" s="158" t="str">
        <f>IF('DATA SHEET'!$E$10="Cat 2","N/A","OK")</f>
        <v>OK</v>
      </c>
      <c r="F87" s="158" t="str">
        <f>IF('DATA SHEET'!$E$10="Cat 2","N/A","OK")</f>
        <v>OK</v>
      </c>
      <c r="G87" s="160"/>
      <c r="H87" s="160"/>
      <c r="I87" s="160" t="s">
        <v>194</v>
      </c>
      <c r="J87" s="160" t="str">
        <f t="shared" si="45"/>
        <v>OK</v>
      </c>
      <c r="K87" s="160" t="str">
        <f t="shared" si="45"/>
        <v>OK</v>
      </c>
      <c r="L87" s="160" t="str">
        <f>IF('DATA SHEET'!$B$10="NC-50","N/A","OK")</f>
        <v>OK</v>
      </c>
      <c r="M87" s="160" t="str">
        <f>IF('DATA SHEET'!$B$10="NC-50","N/A","OK")</f>
        <v>OK</v>
      </c>
      <c r="N87" s="160"/>
      <c r="O87" s="160"/>
      <c r="P87" s="160"/>
      <c r="Q87" s="160"/>
      <c r="R87" s="160"/>
      <c r="S87" s="160"/>
      <c r="T87" s="160"/>
      <c r="U87" s="160"/>
      <c r="V87" s="509"/>
      <c r="W87" s="510"/>
      <c r="X87" s="510"/>
      <c r="Y87" s="511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83"/>
      <c r="AL87" s="183"/>
      <c r="AM87" s="162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3"/>
      <c r="BA87" s="163"/>
      <c r="BB87" s="163"/>
      <c r="BC87" s="163"/>
      <c r="BD87" s="163"/>
      <c r="BE87" s="163"/>
      <c r="BF87" s="164"/>
      <c r="BG87" s="165"/>
      <c r="BH87" s="162"/>
      <c r="BI87" s="162"/>
      <c r="BJ87" s="164"/>
      <c r="BK87" s="95"/>
      <c r="BL87" s="182"/>
      <c r="BM87" s="182"/>
      <c r="BN87" s="182"/>
      <c r="BO87" s="182"/>
      <c r="BP87" s="95" t="str">
        <f t="shared" si="116"/>
        <v/>
      </c>
      <c r="BQ87" s="38"/>
      <c r="BR87" s="17">
        <f t="shared" si="81"/>
        <v>0</v>
      </c>
      <c r="BS87" s="17">
        <f t="shared" si="82"/>
        <v>0</v>
      </c>
      <c r="BT87" s="17">
        <f t="shared" si="83"/>
        <v>0</v>
      </c>
      <c r="BU87" s="17">
        <f t="shared" si="84"/>
        <v>0</v>
      </c>
      <c r="BV87" s="17">
        <f t="shared" si="85"/>
        <v>0</v>
      </c>
      <c r="BW87" s="17">
        <f t="shared" si="86"/>
        <v>0</v>
      </c>
      <c r="BX87" s="17">
        <f t="shared" si="87"/>
        <v>0</v>
      </c>
      <c r="BY87" s="17">
        <f t="shared" si="88"/>
        <v>0</v>
      </c>
      <c r="BZ87" s="17">
        <f t="shared" si="89"/>
        <v>0</v>
      </c>
      <c r="CA87" s="17">
        <f t="shared" si="90"/>
        <v>0</v>
      </c>
      <c r="CB87" s="17">
        <f t="shared" si="91"/>
        <v>0</v>
      </c>
      <c r="CC87" s="17">
        <f t="shared" si="92"/>
        <v>0</v>
      </c>
      <c r="CD87" s="17">
        <f t="shared" si="93"/>
        <v>0</v>
      </c>
      <c r="CE87" s="17">
        <f t="shared" si="94"/>
        <v>0</v>
      </c>
      <c r="CF87" s="17">
        <f t="shared" si="95"/>
        <v>0</v>
      </c>
      <c r="CG87" s="17">
        <f t="shared" si="96"/>
        <v>0</v>
      </c>
      <c r="CH87" s="17">
        <f t="shared" si="97"/>
        <v>0</v>
      </c>
      <c r="CI87" s="17">
        <f t="shared" si="98"/>
        <v>0</v>
      </c>
      <c r="CJ87" s="17">
        <f t="shared" si="99"/>
        <v>0</v>
      </c>
      <c r="CK87" s="17">
        <f t="shared" si="100"/>
        <v>0</v>
      </c>
      <c r="CL87" s="17">
        <f t="shared" si="101"/>
        <v>0</v>
      </c>
      <c r="CM87" s="17">
        <f t="shared" si="102"/>
        <v>0</v>
      </c>
      <c r="CN87" s="17">
        <f t="shared" si="103"/>
        <v>0</v>
      </c>
      <c r="CO87" s="17">
        <f t="shared" si="104"/>
        <v>0</v>
      </c>
      <c r="CP87" s="17">
        <f t="shared" si="105"/>
        <v>0</v>
      </c>
      <c r="CQ87" s="17">
        <f t="shared" si="106"/>
        <v>0</v>
      </c>
      <c r="CR87" s="17">
        <f t="shared" si="107"/>
        <v>0</v>
      </c>
      <c r="CS87" s="17">
        <f t="shared" si="108"/>
        <v>0</v>
      </c>
      <c r="CT87" s="17">
        <f t="shared" si="109"/>
        <v>0</v>
      </c>
      <c r="CU87" s="17">
        <f t="shared" si="110"/>
        <v>0</v>
      </c>
      <c r="CV87" s="17">
        <f t="shared" si="111"/>
        <v>0</v>
      </c>
      <c r="CW87" s="17">
        <f t="shared" si="112"/>
        <v>0</v>
      </c>
      <c r="CX87" s="17">
        <f t="shared" si="113"/>
        <v>0</v>
      </c>
      <c r="CY87" s="17">
        <f t="shared" si="114"/>
        <v>0</v>
      </c>
      <c r="CZ87" s="17">
        <f t="shared" si="115"/>
        <v>0</v>
      </c>
    </row>
    <row r="88" spans="2:104" ht="15" customHeight="1" x14ac:dyDescent="0.25">
      <c r="B88" s="156">
        <f t="shared" si="117"/>
        <v>80</v>
      </c>
      <c r="C88" s="158"/>
      <c r="D88" s="157" t="str">
        <f t="shared" si="118"/>
        <v/>
      </c>
      <c r="E88" s="158" t="str">
        <f>IF('DATA SHEET'!$E$10="Cat 2","N/A","OK")</f>
        <v>OK</v>
      </c>
      <c r="F88" s="158" t="str">
        <f>IF('DATA SHEET'!$E$10="Cat 2","N/A","OK")</f>
        <v>OK</v>
      </c>
      <c r="G88" s="160"/>
      <c r="H88" s="160"/>
      <c r="I88" s="160" t="s">
        <v>194</v>
      </c>
      <c r="J88" s="160" t="str">
        <f t="shared" si="45"/>
        <v>OK</v>
      </c>
      <c r="K88" s="160" t="str">
        <f t="shared" si="45"/>
        <v>OK</v>
      </c>
      <c r="L88" s="160" t="str">
        <f>IF('DATA SHEET'!$B$10="NC-50","N/A","OK")</f>
        <v>OK</v>
      </c>
      <c r="M88" s="160" t="str">
        <f>IF('DATA SHEET'!$B$10="NC-50","N/A","OK")</f>
        <v>OK</v>
      </c>
      <c r="N88" s="160"/>
      <c r="O88" s="160"/>
      <c r="P88" s="160"/>
      <c r="Q88" s="160"/>
      <c r="R88" s="160"/>
      <c r="S88" s="160"/>
      <c r="T88" s="160"/>
      <c r="U88" s="160"/>
      <c r="V88" s="509"/>
      <c r="W88" s="510"/>
      <c r="X88" s="510"/>
      <c r="Y88" s="511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83"/>
      <c r="AL88" s="183"/>
      <c r="AM88" s="162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3"/>
      <c r="BA88" s="163"/>
      <c r="BB88" s="163"/>
      <c r="BC88" s="163"/>
      <c r="BD88" s="163"/>
      <c r="BE88" s="163"/>
      <c r="BF88" s="164"/>
      <c r="BG88" s="165"/>
      <c r="BH88" s="162"/>
      <c r="BI88" s="162"/>
      <c r="BJ88" s="164"/>
      <c r="BK88" s="95"/>
      <c r="BL88" s="182"/>
      <c r="BM88" s="182"/>
      <c r="BN88" s="182"/>
      <c r="BO88" s="182"/>
      <c r="BP88" s="95" t="str">
        <f t="shared" si="116"/>
        <v/>
      </c>
      <c r="BQ88" s="38"/>
      <c r="BR88" s="17">
        <f t="shared" si="81"/>
        <v>0</v>
      </c>
      <c r="BS88" s="17">
        <f t="shared" si="82"/>
        <v>0</v>
      </c>
      <c r="BT88" s="17">
        <f t="shared" si="83"/>
        <v>0</v>
      </c>
      <c r="BU88" s="17">
        <f t="shared" si="84"/>
        <v>0</v>
      </c>
      <c r="BV88" s="17">
        <f t="shared" si="85"/>
        <v>0</v>
      </c>
      <c r="BW88" s="17">
        <f t="shared" si="86"/>
        <v>0</v>
      </c>
      <c r="BX88" s="17">
        <f t="shared" si="87"/>
        <v>0</v>
      </c>
      <c r="BY88" s="17">
        <f t="shared" si="88"/>
        <v>0</v>
      </c>
      <c r="BZ88" s="17">
        <f t="shared" si="89"/>
        <v>0</v>
      </c>
      <c r="CA88" s="17">
        <f t="shared" si="90"/>
        <v>0</v>
      </c>
      <c r="CB88" s="17">
        <f t="shared" si="91"/>
        <v>0</v>
      </c>
      <c r="CC88" s="17">
        <f t="shared" si="92"/>
        <v>0</v>
      </c>
      <c r="CD88" s="17">
        <f t="shared" si="93"/>
        <v>0</v>
      </c>
      <c r="CE88" s="17">
        <f t="shared" si="94"/>
        <v>0</v>
      </c>
      <c r="CF88" s="17">
        <f t="shared" si="95"/>
        <v>0</v>
      </c>
      <c r="CG88" s="17">
        <f t="shared" si="96"/>
        <v>0</v>
      </c>
      <c r="CH88" s="17">
        <f t="shared" si="97"/>
        <v>0</v>
      </c>
      <c r="CI88" s="17">
        <f t="shared" si="98"/>
        <v>0</v>
      </c>
      <c r="CJ88" s="17">
        <f t="shared" si="99"/>
        <v>0</v>
      </c>
      <c r="CK88" s="17">
        <f t="shared" si="100"/>
        <v>0</v>
      </c>
      <c r="CL88" s="17">
        <f t="shared" si="101"/>
        <v>0</v>
      </c>
      <c r="CM88" s="17">
        <f t="shared" si="102"/>
        <v>0</v>
      </c>
      <c r="CN88" s="17">
        <f t="shared" si="103"/>
        <v>0</v>
      </c>
      <c r="CO88" s="17">
        <f t="shared" si="104"/>
        <v>0</v>
      </c>
      <c r="CP88" s="17">
        <f t="shared" si="105"/>
        <v>0</v>
      </c>
      <c r="CQ88" s="17">
        <f t="shared" si="106"/>
        <v>0</v>
      </c>
      <c r="CR88" s="17">
        <f t="shared" si="107"/>
        <v>0</v>
      </c>
      <c r="CS88" s="17">
        <f t="shared" si="108"/>
        <v>0</v>
      </c>
      <c r="CT88" s="17">
        <f t="shared" si="109"/>
        <v>0</v>
      </c>
      <c r="CU88" s="17">
        <f t="shared" si="110"/>
        <v>0</v>
      </c>
      <c r="CV88" s="17">
        <f t="shared" si="111"/>
        <v>0</v>
      </c>
      <c r="CW88" s="17">
        <f t="shared" si="112"/>
        <v>0</v>
      </c>
      <c r="CX88" s="17">
        <f t="shared" si="113"/>
        <v>0</v>
      </c>
      <c r="CY88" s="17">
        <f t="shared" si="114"/>
        <v>0</v>
      </c>
      <c r="CZ88" s="17">
        <f t="shared" si="115"/>
        <v>0</v>
      </c>
    </row>
    <row r="89" spans="2:104" ht="15" customHeight="1" x14ac:dyDescent="0.25">
      <c r="B89" s="156">
        <f t="shared" si="117"/>
        <v>81</v>
      </c>
      <c r="C89" s="158"/>
      <c r="D89" s="157" t="str">
        <f t="shared" si="118"/>
        <v/>
      </c>
      <c r="E89" s="158" t="str">
        <f>IF('DATA SHEET'!$E$10="Cat 2","N/A","OK")</f>
        <v>OK</v>
      </c>
      <c r="F89" s="158" t="str">
        <f>IF('DATA SHEET'!$E$10="Cat 2","N/A","OK")</f>
        <v>OK</v>
      </c>
      <c r="G89" s="160"/>
      <c r="H89" s="160"/>
      <c r="I89" s="160" t="s">
        <v>194</v>
      </c>
      <c r="J89" s="160" t="str">
        <f t="shared" ref="J89:K152" si="119">IF(AY89="X", "MIN", "OK")</f>
        <v>OK</v>
      </c>
      <c r="K89" s="160" t="str">
        <f t="shared" si="119"/>
        <v>OK</v>
      </c>
      <c r="L89" s="160" t="str">
        <f>IF('DATA SHEET'!$B$10="NC-50","N/A","OK")</f>
        <v>OK</v>
      </c>
      <c r="M89" s="160" t="str">
        <f>IF('DATA SHEET'!$B$10="NC-50","N/A","OK")</f>
        <v>OK</v>
      </c>
      <c r="N89" s="160"/>
      <c r="O89" s="160"/>
      <c r="P89" s="160"/>
      <c r="Q89" s="160"/>
      <c r="R89" s="160"/>
      <c r="S89" s="160"/>
      <c r="T89" s="160"/>
      <c r="U89" s="160"/>
      <c r="V89" s="509"/>
      <c r="W89" s="510"/>
      <c r="X89" s="510"/>
      <c r="Y89" s="511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83"/>
      <c r="AL89" s="183"/>
      <c r="AM89" s="162"/>
      <c r="AN89" s="162"/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3"/>
      <c r="BA89" s="163"/>
      <c r="BB89" s="163"/>
      <c r="BC89" s="163"/>
      <c r="BD89" s="163"/>
      <c r="BE89" s="163"/>
      <c r="BF89" s="164"/>
      <c r="BG89" s="165"/>
      <c r="BH89" s="162"/>
      <c r="BI89" s="162"/>
      <c r="BJ89" s="164"/>
      <c r="BK89" s="95"/>
      <c r="BL89" s="182"/>
      <c r="BM89" s="182"/>
      <c r="BN89" s="182"/>
      <c r="BO89" s="182"/>
      <c r="BP89" s="95" t="str">
        <f t="shared" si="116"/>
        <v/>
      </c>
      <c r="BQ89" s="38"/>
      <c r="BR89" s="17">
        <f t="shared" si="81"/>
        <v>0</v>
      </c>
      <c r="BS89" s="17">
        <f t="shared" si="82"/>
        <v>0</v>
      </c>
      <c r="BT89" s="17">
        <f t="shared" si="83"/>
        <v>0</v>
      </c>
      <c r="BU89" s="17">
        <f t="shared" si="84"/>
        <v>0</v>
      </c>
      <c r="BV89" s="17">
        <f t="shared" si="85"/>
        <v>0</v>
      </c>
      <c r="BW89" s="17">
        <f t="shared" si="86"/>
        <v>0</v>
      </c>
      <c r="BX89" s="17">
        <f t="shared" si="87"/>
        <v>0</v>
      </c>
      <c r="BY89" s="17">
        <f t="shared" si="88"/>
        <v>0</v>
      </c>
      <c r="BZ89" s="17">
        <f t="shared" si="89"/>
        <v>0</v>
      </c>
      <c r="CA89" s="17">
        <f t="shared" si="90"/>
        <v>0</v>
      </c>
      <c r="CB89" s="17">
        <f t="shared" si="91"/>
        <v>0</v>
      </c>
      <c r="CC89" s="17">
        <f t="shared" si="92"/>
        <v>0</v>
      </c>
      <c r="CD89" s="17">
        <f t="shared" si="93"/>
        <v>0</v>
      </c>
      <c r="CE89" s="17">
        <f t="shared" si="94"/>
        <v>0</v>
      </c>
      <c r="CF89" s="17">
        <f t="shared" si="95"/>
        <v>0</v>
      </c>
      <c r="CG89" s="17">
        <f t="shared" si="96"/>
        <v>0</v>
      </c>
      <c r="CH89" s="17">
        <f t="shared" si="97"/>
        <v>0</v>
      </c>
      <c r="CI89" s="17">
        <f t="shared" si="98"/>
        <v>0</v>
      </c>
      <c r="CJ89" s="17">
        <f t="shared" si="99"/>
        <v>0</v>
      </c>
      <c r="CK89" s="17">
        <f t="shared" si="100"/>
        <v>0</v>
      </c>
      <c r="CL89" s="17">
        <f t="shared" si="101"/>
        <v>0</v>
      </c>
      <c r="CM89" s="17">
        <f t="shared" si="102"/>
        <v>0</v>
      </c>
      <c r="CN89" s="17">
        <f t="shared" si="103"/>
        <v>0</v>
      </c>
      <c r="CO89" s="17">
        <f t="shared" si="104"/>
        <v>0</v>
      </c>
      <c r="CP89" s="17">
        <f t="shared" si="105"/>
        <v>0</v>
      </c>
      <c r="CQ89" s="17">
        <f t="shared" si="106"/>
        <v>0</v>
      </c>
      <c r="CR89" s="17">
        <f t="shared" si="107"/>
        <v>0</v>
      </c>
      <c r="CS89" s="17">
        <f t="shared" si="108"/>
        <v>0</v>
      </c>
      <c r="CT89" s="17">
        <f t="shared" si="109"/>
        <v>0</v>
      </c>
      <c r="CU89" s="17">
        <f t="shared" si="110"/>
        <v>0</v>
      </c>
      <c r="CV89" s="17">
        <f t="shared" si="111"/>
        <v>0</v>
      </c>
      <c r="CW89" s="17">
        <f t="shared" si="112"/>
        <v>0</v>
      </c>
      <c r="CX89" s="17">
        <f t="shared" si="113"/>
        <v>0</v>
      </c>
      <c r="CY89" s="17">
        <f t="shared" si="114"/>
        <v>0</v>
      </c>
      <c r="CZ89" s="17">
        <f t="shared" si="115"/>
        <v>0</v>
      </c>
    </row>
    <row r="90" spans="2:104" ht="15" customHeight="1" x14ac:dyDescent="0.25">
      <c r="B90" s="156">
        <f t="shared" si="117"/>
        <v>82</v>
      </c>
      <c r="C90" s="158"/>
      <c r="D90" s="157" t="str">
        <f t="shared" si="118"/>
        <v/>
      </c>
      <c r="E90" s="158" t="str">
        <f>IF('DATA SHEET'!$E$10="Cat 2","N/A","OK")</f>
        <v>OK</v>
      </c>
      <c r="F90" s="158" t="str">
        <f>IF('DATA SHEET'!$E$10="Cat 2","N/A","OK")</f>
        <v>OK</v>
      </c>
      <c r="G90" s="160"/>
      <c r="H90" s="160"/>
      <c r="I90" s="160" t="s">
        <v>194</v>
      </c>
      <c r="J90" s="160" t="str">
        <f t="shared" si="119"/>
        <v>OK</v>
      </c>
      <c r="K90" s="160" t="str">
        <f t="shared" si="119"/>
        <v>OK</v>
      </c>
      <c r="L90" s="160" t="str">
        <f>IF('DATA SHEET'!$B$10="NC-50","N/A","OK")</f>
        <v>OK</v>
      </c>
      <c r="M90" s="160" t="str">
        <f>IF('DATA SHEET'!$B$10="NC-50","N/A","OK")</f>
        <v>OK</v>
      </c>
      <c r="N90" s="160"/>
      <c r="O90" s="160"/>
      <c r="P90" s="160"/>
      <c r="Q90" s="160"/>
      <c r="R90" s="160"/>
      <c r="S90" s="160"/>
      <c r="T90" s="160"/>
      <c r="U90" s="160"/>
      <c r="V90" s="509"/>
      <c r="W90" s="510"/>
      <c r="X90" s="510"/>
      <c r="Y90" s="511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83"/>
      <c r="AL90" s="183"/>
      <c r="AM90" s="162"/>
      <c r="AN90" s="162"/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3"/>
      <c r="BA90" s="163"/>
      <c r="BB90" s="163"/>
      <c r="BC90" s="163"/>
      <c r="BD90" s="163"/>
      <c r="BE90" s="163"/>
      <c r="BF90" s="164"/>
      <c r="BG90" s="165"/>
      <c r="BH90" s="162"/>
      <c r="BI90" s="162"/>
      <c r="BJ90" s="164"/>
      <c r="BK90" s="95"/>
      <c r="BL90" s="182"/>
      <c r="BM90" s="182"/>
      <c r="BN90" s="182"/>
      <c r="BO90" s="182"/>
      <c r="BP90" s="95" t="str">
        <f t="shared" si="116"/>
        <v/>
      </c>
      <c r="BQ90" s="38"/>
      <c r="BR90" s="17">
        <f t="shared" si="81"/>
        <v>0</v>
      </c>
      <c r="BS90" s="17">
        <f t="shared" si="82"/>
        <v>0</v>
      </c>
      <c r="BT90" s="17">
        <f t="shared" si="83"/>
        <v>0</v>
      </c>
      <c r="BU90" s="17">
        <f t="shared" si="84"/>
        <v>0</v>
      </c>
      <c r="BV90" s="17">
        <f t="shared" si="85"/>
        <v>0</v>
      </c>
      <c r="BW90" s="17">
        <f t="shared" si="86"/>
        <v>0</v>
      </c>
      <c r="BX90" s="17">
        <f t="shared" si="87"/>
        <v>0</v>
      </c>
      <c r="BY90" s="17">
        <f t="shared" si="88"/>
        <v>0</v>
      </c>
      <c r="BZ90" s="17">
        <f t="shared" si="89"/>
        <v>0</v>
      </c>
      <c r="CA90" s="17">
        <f t="shared" si="90"/>
        <v>0</v>
      </c>
      <c r="CB90" s="17">
        <f t="shared" si="91"/>
        <v>0</v>
      </c>
      <c r="CC90" s="17">
        <f t="shared" si="92"/>
        <v>0</v>
      </c>
      <c r="CD90" s="17">
        <f t="shared" si="93"/>
        <v>0</v>
      </c>
      <c r="CE90" s="17">
        <f t="shared" si="94"/>
        <v>0</v>
      </c>
      <c r="CF90" s="17">
        <f t="shared" si="95"/>
        <v>0</v>
      </c>
      <c r="CG90" s="17">
        <f t="shared" si="96"/>
        <v>0</v>
      </c>
      <c r="CH90" s="17">
        <f t="shared" si="97"/>
        <v>0</v>
      </c>
      <c r="CI90" s="17">
        <f t="shared" si="98"/>
        <v>0</v>
      </c>
      <c r="CJ90" s="17">
        <f t="shared" si="99"/>
        <v>0</v>
      </c>
      <c r="CK90" s="17">
        <f t="shared" si="100"/>
        <v>0</v>
      </c>
      <c r="CL90" s="17">
        <f t="shared" si="101"/>
        <v>0</v>
      </c>
      <c r="CM90" s="17">
        <f t="shared" si="102"/>
        <v>0</v>
      </c>
      <c r="CN90" s="17">
        <f t="shared" si="103"/>
        <v>0</v>
      </c>
      <c r="CO90" s="17">
        <f t="shared" si="104"/>
        <v>0</v>
      </c>
      <c r="CP90" s="17">
        <f t="shared" si="105"/>
        <v>0</v>
      </c>
      <c r="CQ90" s="17">
        <f t="shared" si="106"/>
        <v>0</v>
      </c>
      <c r="CR90" s="17">
        <f t="shared" si="107"/>
        <v>0</v>
      </c>
      <c r="CS90" s="17">
        <f t="shared" si="108"/>
        <v>0</v>
      </c>
      <c r="CT90" s="17">
        <f t="shared" si="109"/>
        <v>0</v>
      </c>
      <c r="CU90" s="17">
        <f t="shared" si="110"/>
        <v>0</v>
      </c>
      <c r="CV90" s="17">
        <f t="shared" si="111"/>
        <v>0</v>
      </c>
      <c r="CW90" s="17">
        <f t="shared" si="112"/>
        <v>0</v>
      </c>
      <c r="CX90" s="17">
        <f t="shared" si="113"/>
        <v>0</v>
      </c>
      <c r="CY90" s="17">
        <f t="shared" si="114"/>
        <v>0</v>
      </c>
      <c r="CZ90" s="17">
        <f t="shared" si="115"/>
        <v>0</v>
      </c>
    </row>
    <row r="91" spans="2:104" ht="15" customHeight="1" x14ac:dyDescent="0.25">
      <c r="B91" s="156">
        <f t="shared" si="117"/>
        <v>83</v>
      </c>
      <c r="C91" s="158"/>
      <c r="D91" s="157" t="str">
        <f t="shared" si="118"/>
        <v/>
      </c>
      <c r="E91" s="158" t="str">
        <f>IF('DATA SHEET'!$E$10="Cat 2","N/A","OK")</f>
        <v>OK</v>
      </c>
      <c r="F91" s="158" t="str">
        <f>IF('DATA SHEET'!$E$10="Cat 2","N/A","OK")</f>
        <v>OK</v>
      </c>
      <c r="G91" s="160"/>
      <c r="H91" s="160"/>
      <c r="I91" s="160" t="s">
        <v>194</v>
      </c>
      <c r="J91" s="160" t="str">
        <f t="shared" si="119"/>
        <v>OK</v>
      </c>
      <c r="K91" s="160" t="str">
        <f t="shared" si="119"/>
        <v>OK</v>
      </c>
      <c r="L91" s="160" t="str">
        <f>IF('DATA SHEET'!$B$10="NC-50","N/A","OK")</f>
        <v>OK</v>
      </c>
      <c r="M91" s="160" t="str">
        <f>IF('DATA SHEET'!$B$10="NC-50","N/A","OK")</f>
        <v>OK</v>
      </c>
      <c r="N91" s="160"/>
      <c r="O91" s="160"/>
      <c r="P91" s="160"/>
      <c r="Q91" s="160"/>
      <c r="R91" s="160"/>
      <c r="S91" s="160"/>
      <c r="T91" s="160"/>
      <c r="U91" s="160"/>
      <c r="V91" s="509"/>
      <c r="W91" s="510"/>
      <c r="X91" s="510"/>
      <c r="Y91" s="511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83"/>
      <c r="AL91" s="183"/>
      <c r="AM91" s="162"/>
      <c r="AN91" s="162"/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3"/>
      <c r="BA91" s="163"/>
      <c r="BB91" s="163"/>
      <c r="BC91" s="163"/>
      <c r="BD91" s="163"/>
      <c r="BE91" s="163"/>
      <c r="BF91" s="164"/>
      <c r="BG91" s="165"/>
      <c r="BH91" s="162"/>
      <c r="BI91" s="162"/>
      <c r="BJ91" s="164"/>
      <c r="BK91" s="95"/>
      <c r="BL91" s="182"/>
      <c r="BM91" s="182"/>
      <c r="BN91" s="182"/>
      <c r="BO91" s="182"/>
      <c r="BP91" s="95" t="str">
        <f t="shared" si="116"/>
        <v/>
      </c>
      <c r="BQ91" s="38"/>
      <c r="BR91" s="17">
        <f t="shared" si="81"/>
        <v>0</v>
      </c>
      <c r="BS91" s="17">
        <f t="shared" si="82"/>
        <v>0</v>
      </c>
      <c r="BT91" s="17">
        <f t="shared" si="83"/>
        <v>0</v>
      </c>
      <c r="BU91" s="17">
        <f t="shared" si="84"/>
        <v>0</v>
      </c>
      <c r="BV91" s="17">
        <f t="shared" si="85"/>
        <v>0</v>
      </c>
      <c r="BW91" s="17">
        <f t="shared" si="86"/>
        <v>0</v>
      </c>
      <c r="BX91" s="17">
        <f t="shared" si="87"/>
        <v>0</v>
      </c>
      <c r="BY91" s="17">
        <f t="shared" si="88"/>
        <v>0</v>
      </c>
      <c r="BZ91" s="17">
        <f t="shared" si="89"/>
        <v>0</v>
      </c>
      <c r="CA91" s="17">
        <f t="shared" si="90"/>
        <v>0</v>
      </c>
      <c r="CB91" s="17">
        <f t="shared" si="91"/>
        <v>0</v>
      </c>
      <c r="CC91" s="17">
        <f t="shared" si="92"/>
        <v>0</v>
      </c>
      <c r="CD91" s="17">
        <f t="shared" si="93"/>
        <v>0</v>
      </c>
      <c r="CE91" s="17">
        <f t="shared" si="94"/>
        <v>0</v>
      </c>
      <c r="CF91" s="17">
        <f t="shared" si="95"/>
        <v>0</v>
      </c>
      <c r="CG91" s="17">
        <f t="shared" si="96"/>
        <v>0</v>
      </c>
      <c r="CH91" s="17">
        <f t="shared" si="97"/>
        <v>0</v>
      </c>
      <c r="CI91" s="17">
        <f t="shared" si="98"/>
        <v>0</v>
      </c>
      <c r="CJ91" s="17">
        <f t="shared" si="99"/>
        <v>0</v>
      </c>
      <c r="CK91" s="17">
        <f t="shared" si="100"/>
        <v>0</v>
      </c>
      <c r="CL91" s="17">
        <f t="shared" si="101"/>
        <v>0</v>
      </c>
      <c r="CM91" s="17">
        <f t="shared" si="102"/>
        <v>0</v>
      </c>
      <c r="CN91" s="17">
        <f t="shared" si="103"/>
        <v>0</v>
      </c>
      <c r="CO91" s="17">
        <f t="shared" si="104"/>
        <v>0</v>
      </c>
      <c r="CP91" s="17">
        <f t="shared" si="105"/>
        <v>0</v>
      </c>
      <c r="CQ91" s="17">
        <f t="shared" si="106"/>
        <v>0</v>
      </c>
      <c r="CR91" s="17">
        <f t="shared" si="107"/>
        <v>0</v>
      </c>
      <c r="CS91" s="17">
        <f t="shared" si="108"/>
        <v>0</v>
      </c>
      <c r="CT91" s="17">
        <f t="shared" si="109"/>
        <v>0</v>
      </c>
      <c r="CU91" s="17">
        <f t="shared" si="110"/>
        <v>0</v>
      </c>
      <c r="CV91" s="17">
        <f t="shared" si="111"/>
        <v>0</v>
      </c>
      <c r="CW91" s="17">
        <f t="shared" si="112"/>
        <v>0</v>
      </c>
      <c r="CX91" s="17">
        <f t="shared" si="113"/>
        <v>0</v>
      </c>
      <c r="CY91" s="17">
        <f t="shared" si="114"/>
        <v>0</v>
      </c>
      <c r="CZ91" s="17">
        <f t="shared" si="115"/>
        <v>0</v>
      </c>
    </row>
    <row r="92" spans="2:104" ht="15" customHeight="1" x14ac:dyDescent="0.25">
      <c r="B92" s="156">
        <f t="shared" si="117"/>
        <v>84</v>
      </c>
      <c r="C92" s="158"/>
      <c r="D92" s="157" t="str">
        <f t="shared" si="118"/>
        <v/>
      </c>
      <c r="E92" s="158" t="str">
        <f>IF('DATA SHEET'!$E$10="Cat 2","N/A","OK")</f>
        <v>OK</v>
      </c>
      <c r="F92" s="158" t="str">
        <f>IF('DATA SHEET'!$E$10="Cat 2","N/A","OK")</f>
        <v>OK</v>
      </c>
      <c r="G92" s="160"/>
      <c r="H92" s="160"/>
      <c r="I92" s="160" t="s">
        <v>194</v>
      </c>
      <c r="J92" s="160" t="str">
        <f t="shared" si="119"/>
        <v>OK</v>
      </c>
      <c r="K92" s="160" t="str">
        <f t="shared" si="119"/>
        <v>OK</v>
      </c>
      <c r="L92" s="160" t="str">
        <f>IF('DATA SHEET'!$B$10="NC-50","N/A","OK")</f>
        <v>OK</v>
      </c>
      <c r="M92" s="160" t="str">
        <f>IF('DATA SHEET'!$B$10="NC-50","N/A","OK")</f>
        <v>OK</v>
      </c>
      <c r="N92" s="160"/>
      <c r="O92" s="160"/>
      <c r="P92" s="160"/>
      <c r="Q92" s="160"/>
      <c r="R92" s="160"/>
      <c r="S92" s="160"/>
      <c r="T92" s="160"/>
      <c r="U92" s="160"/>
      <c r="V92" s="509"/>
      <c r="W92" s="510"/>
      <c r="X92" s="510"/>
      <c r="Y92" s="511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83"/>
      <c r="AL92" s="183"/>
      <c r="AM92" s="162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3"/>
      <c r="BA92" s="163"/>
      <c r="BB92" s="163"/>
      <c r="BC92" s="163"/>
      <c r="BD92" s="163"/>
      <c r="BE92" s="163"/>
      <c r="BF92" s="164"/>
      <c r="BG92" s="165"/>
      <c r="BH92" s="162"/>
      <c r="BI92" s="162"/>
      <c r="BJ92" s="164"/>
      <c r="BK92" s="95"/>
      <c r="BL92" s="182"/>
      <c r="BM92" s="182"/>
      <c r="BN92" s="182"/>
      <c r="BO92" s="182"/>
      <c r="BP92" s="95" t="str">
        <f t="shared" si="116"/>
        <v/>
      </c>
      <c r="BQ92" s="38"/>
      <c r="BR92" s="17">
        <f t="shared" si="81"/>
        <v>0</v>
      </c>
      <c r="BS92" s="17">
        <f t="shared" si="82"/>
        <v>0</v>
      </c>
      <c r="BT92" s="17">
        <f t="shared" si="83"/>
        <v>0</v>
      </c>
      <c r="BU92" s="17">
        <f t="shared" si="84"/>
        <v>0</v>
      </c>
      <c r="BV92" s="17">
        <f t="shared" si="85"/>
        <v>0</v>
      </c>
      <c r="BW92" s="17">
        <f t="shared" si="86"/>
        <v>0</v>
      </c>
      <c r="BX92" s="17">
        <f t="shared" si="87"/>
        <v>0</v>
      </c>
      <c r="BY92" s="17">
        <f t="shared" si="88"/>
        <v>0</v>
      </c>
      <c r="BZ92" s="17">
        <f t="shared" si="89"/>
        <v>0</v>
      </c>
      <c r="CA92" s="17">
        <f t="shared" si="90"/>
        <v>0</v>
      </c>
      <c r="CB92" s="17">
        <f t="shared" si="91"/>
        <v>0</v>
      </c>
      <c r="CC92" s="17">
        <f t="shared" si="92"/>
        <v>0</v>
      </c>
      <c r="CD92" s="17">
        <f t="shared" si="93"/>
        <v>0</v>
      </c>
      <c r="CE92" s="17">
        <f t="shared" si="94"/>
        <v>0</v>
      </c>
      <c r="CF92" s="17">
        <f t="shared" si="95"/>
        <v>0</v>
      </c>
      <c r="CG92" s="17">
        <f t="shared" si="96"/>
        <v>0</v>
      </c>
      <c r="CH92" s="17">
        <f t="shared" si="97"/>
        <v>0</v>
      </c>
      <c r="CI92" s="17">
        <f t="shared" si="98"/>
        <v>0</v>
      </c>
      <c r="CJ92" s="17">
        <f t="shared" si="99"/>
        <v>0</v>
      </c>
      <c r="CK92" s="17">
        <f t="shared" si="100"/>
        <v>0</v>
      </c>
      <c r="CL92" s="17">
        <f t="shared" si="101"/>
        <v>0</v>
      </c>
      <c r="CM92" s="17">
        <f t="shared" si="102"/>
        <v>0</v>
      </c>
      <c r="CN92" s="17">
        <f t="shared" si="103"/>
        <v>0</v>
      </c>
      <c r="CO92" s="17">
        <f t="shared" si="104"/>
        <v>0</v>
      </c>
      <c r="CP92" s="17">
        <f t="shared" si="105"/>
        <v>0</v>
      </c>
      <c r="CQ92" s="17">
        <f t="shared" si="106"/>
        <v>0</v>
      </c>
      <c r="CR92" s="17">
        <f t="shared" si="107"/>
        <v>0</v>
      </c>
      <c r="CS92" s="17">
        <f t="shared" si="108"/>
        <v>0</v>
      </c>
      <c r="CT92" s="17">
        <f t="shared" si="109"/>
        <v>0</v>
      </c>
      <c r="CU92" s="17">
        <f t="shared" si="110"/>
        <v>0</v>
      </c>
      <c r="CV92" s="17">
        <f t="shared" si="111"/>
        <v>0</v>
      </c>
      <c r="CW92" s="17">
        <f t="shared" si="112"/>
        <v>0</v>
      </c>
      <c r="CX92" s="17">
        <f t="shared" si="113"/>
        <v>0</v>
      </c>
      <c r="CY92" s="17">
        <f t="shared" si="114"/>
        <v>0</v>
      </c>
      <c r="CZ92" s="17">
        <f t="shared" si="115"/>
        <v>0</v>
      </c>
    </row>
    <row r="93" spans="2:104" ht="15" customHeight="1" x14ac:dyDescent="0.25">
      <c r="B93" s="156">
        <f t="shared" si="117"/>
        <v>85</v>
      </c>
      <c r="C93" s="158"/>
      <c r="D93" s="157" t="str">
        <f t="shared" si="118"/>
        <v/>
      </c>
      <c r="E93" s="158" t="str">
        <f>IF('DATA SHEET'!$E$10="Cat 2","N/A","OK")</f>
        <v>OK</v>
      </c>
      <c r="F93" s="158" t="str">
        <f>IF('DATA SHEET'!$E$10="Cat 2","N/A","OK")</f>
        <v>OK</v>
      </c>
      <c r="G93" s="160"/>
      <c r="H93" s="160"/>
      <c r="I93" s="160" t="s">
        <v>194</v>
      </c>
      <c r="J93" s="160" t="str">
        <f t="shared" si="119"/>
        <v>OK</v>
      </c>
      <c r="K93" s="160" t="str">
        <f t="shared" si="119"/>
        <v>OK</v>
      </c>
      <c r="L93" s="160" t="str">
        <f>IF('DATA SHEET'!$B$10="NC-50","N/A","OK")</f>
        <v>OK</v>
      </c>
      <c r="M93" s="160" t="str">
        <f>IF('DATA SHEET'!$B$10="NC-50","N/A","OK")</f>
        <v>OK</v>
      </c>
      <c r="N93" s="160"/>
      <c r="O93" s="160"/>
      <c r="P93" s="160"/>
      <c r="Q93" s="160"/>
      <c r="R93" s="160"/>
      <c r="S93" s="160"/>
      <c r="T93" s="160"/>
      <c r="U93" s="160"/>
      <c r="V93" s="509"/>
      <c r="W93" s="510"/>
      <c r="X93" s="510"/>
      <c r="Y93" s="511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83"/>
      <c r="AL93" s="183"/>
      <c r="AM93" s="162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3"/>
      <c r="BA93" s="163"/>
      <c r="BB93" s="163"/>
      <c r="BC93" s="163"/>
      <c r="BD93" s="163"/>
      <c r="BE93" s="163"/>
      <c r="BF93" s="164"/>
      <c r="BG93" s="165"/>
      <c r="BH93" s="162"/>
      <c r="BI93" s="162"/>
      <c r="BJ93" s="164"/>
      <c r="BK93" s="95"/>
      <c r="BL93" s="182"/>
      <c r="BM93" s="182"/>
      <c r="BN93" s="182"/>
      <c r="BO93" s="182"/>
      <c r="BP93" s="95" t="str">
        <f t="shared" si="116"/>
        <v/>
      </c>
      <c r="BQ93" s="38"/>
      <c r="BR93" s="17">
        <f t="shared" si="81"/>
        <v>0</v>
      </c>
      <c r="BS93" s="17">
        <f t="shared" si="82"/>
        <v>0</v>
      </c>
      <c r="BT93" s="17">
        <f t="shared" si="83"/>
        <v>0</v>
      </c>
      <c r="BU93" s="17">
        <f t="shared" si="84"/>
        <v>0</v>
      </c>
      <c r="BV93" s="17">
        <f t="shared" si="85"/>
        <v>0</v>
      </c>
      <c r="BW93" s="17">
        <f t="shared" si="86"/>
        <v>0</v>
      </c>
      <c r="BX93" s="17">
        <f t="shared" si="87"/>
        <v>0</v>
      </c>
      <c r="BY93" s="17">
        <f t="shared" si="88"/>
        <v>0</v>
      </c>
      <c r="BZ93" s="17">
        <f t="shared" si="89"/>
        <v>0</v>
      </c>
      <c r="CA93" s="17">
        <f t="shared" si="90"/>
        <v>0</v>
      </c>
      <c r="CB93" s="17">
        <f t="shared" si="91"/>
        <v>0</v>
      </c>
      <c r="CC93" s="17">
        <f t="shared" si="92"/>
        <v>0</v>
      </c>
      <c r="CD93" s="17">
        <f t="shared" si="93"/>
        <v>0</v>
      </c>
      <c r="CE93" s="17">
        <f t="shared" si="94"/>
        <v>0</v>
      </c>
      <c r="CF93" s="17">
        <f t="shared" si="95"/>
        <v>0</v>
      </c>
      <c r="CG93" s="17">
        <f t="shared" si="96"/>
        <v>0</v>
      </c>
      <c r="CH93" s="17">
        <f t="shared" si="97"/>
        <v>0</v>
      </c>
      <c r="CI93" s="17">
        <f t="shared" si="98"/>
        <v>0</v>
      </c>
      <c r="CJ93" s="17">
        <f t="shared" si="99"/>
        <v>0</v>
      </c>
      <c r="CK93" s="17">
        <f t="shared" si="100"/>
        <v>0</v>
      </c>
      <c r="CL93" s="17">
        <f t="shared" si="101"/>
        <v>0</v>
      </c>
      <c r="CM93" s="17">
        <f t="shared" si="102"/>
        <v>0</v>
      </c>
      <c r="CN93" s="17">
        <f t="shared" si="103"/>
        <v>0</v>
      </c>
      <c r="CO93" s="17">
        <f t="shared" si="104"/>
        <v>0</v>
      </c>
      <c r="CP93" s="17">
        <f t="shared" si="105"/>
        <v>0</v>
      </c>
      <c r="CQ93" s="17">
        <f t="shared" si="106"/>
        <v>0</v>
      </c>
      <c r="CR93" s="17">
        <f t="shared" si="107"/>
        <v>0</v>
      </c>
      <c r="CS93" s="17">
        <f t="shared" si="108"/>
        <v>0</v>
      </c>
      <c r="CT93" s="17">
        <f t="shared" si="109"/>
        <v>0</v>
      </c>
      <c r="CU93" s="17">
        <f t="shared" si="110"/>
        <v>0</v>
      </c>
      <c r="CV93" s="17">
        <f t="shared" si="111"/>
        <v>0</v>
      </c>
      <c r="CW93" s="17">
        <f t="shared" si="112"/>
        <v>0</v>
      </c>
      <c r="CX93" s="17">
        <f t="shared" si="113"/>
        <v>0</v>
      </c>
      <c r="CY93" s="17">
        <f t="shared" si="114"/>
        <v>0</v>
      </c>
      <c r="CZ93" s="17">
        <f t="shared" si="115"/>
        <v>0</v>
      </c>
    </row>
    <row r="94" spans="2:104" ht="15" customHeight="1" x14ac:dyDescent="0.25">
      <c r="B94" s="156">
        <f t="shared" si="117"/>
        <v>86</v>
      </c>
      <c r="C94" s="158"/>
      <c r="D94" s="157" t="str">
        <f t="shared" si="118"/>
        <v/>
      </c>
      <c r="E94" s="158" t="str">
        <f>IF('DATA SHEET'!$E$10="Cat 2","N/A","OK")</f>
        <v>OK</v>
      </c>
      <c r="F94" s="158" t="str">
        <f>IF('DATA SHEET'!$E$10="Cat 2","N/A","OK")</f>
        <v>OK</v>
      </c>
      <c r="G94" s="160"/>
      <c r="H94" s="160"/>
      <c r="I94" s="160" t="s">
        <v>194</v>
      </c>
      <c r="J94" s="160" t="str">
        <f t="shared" si="119"/>
        <v>OK</v>
      </c>
      <c r="K94" s="160" t="str">
        <f t="shared" si="119"/>
        <v>OK</v>
      </c>
      <c r="L94" s="160" t="str">
        <f>IF('DATA SHEET'!$B$10="NC-50","N/A","OK")</f>
        <v>OK</v>
      </c>
      <c r="M94" s="160" t="str">
        <f>IF('DATA SHEET'!$B$10="NC-50","N/A","OK")</f>
        <v>OK</v>
      </c>
      <c r="N94" s="160"/>
      <c r="O94" s="160"/>
      <c r="P94" s="160"/>
      <c r="Q94" s="160"/>
      <c r="R94" s="160"/>
      <c r="S94" s="160"/>
      <c r="T94" s="160"/>
      <c r="U94" s="160"/>
      <c r="V94" s="509"/>
      <c r="W94" s="510"/>
      <c r="X94" s="510"/>
      <c r="Y94" s="511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83"/>
      <c r="AL94" s="183"/>
      <c r="AM94" s="162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3"/>
      <c r="BA94" s="163"/>
      <c r="BB94" s="163"/>
      <c r="BC94" s="163"/>
      <c r="BD94" s="163"/>
      <c r="BE94" s="163"/>
      <c r="BF94" s="164"/>
      <c r="BG94" s="165"/>
      <c r="BH94" s="162"/>
      <c r="BI94" s="162"/>
      <c r="BJ94" s="164"/>
      <c r="BK94" s="95"/>
      <c r="BL94" s="182"/>
      <c r="BM94" s="182"/>
      <c r="BN94" s="182"/>
      <c r="BO94" s="182"/>
      <c r="BP94" s="95" t="str">
        <f t="shared" si="116"/>
        <v/>
      </c>
      <c r="BQ94" s="38"/>
      <c r="BR94" s="17">
        <f t="shared" si="81"/>
        <v>0</v>
      </c>
      <c r="BS94" s="17">
        <f t="shared" si="82"/>
        <v>0</v>
      </c>
      <c r="BT94" s="17">
        <f t="shared" si="83"/>
        <v>0</v>
      </c>
      <c r="BU94" s="17">
        <f t="shared" si="84"/>
        <v>0</v>
      </c>
      <c r="BV94" s="17">
        <f t="shared" si="85"/>
        <v>0</v>
      </c>
      <c r="BW94" s="17">
        <f t="shared" si="86"/>
        <v>0</v>
      </c>
      <c r="BX94" s="17">
        <f t="shared" si="87"/>
        <v>0</v>
      </c>
      <c r="BY94" s="17">
        <f t="shared" si="88"/>
        <v>0</v>
      </c>
      <c r="BZ94" s="17">
        <f t="shared" si="89"/>
        <v>0</v>
      </c>
      <c r="CA94" s="17">
        <f t="shared" si="90"/>
        <v>0</v>
      </c>
      <c r="CB94" s="17">
        <f t="shared" si="91"/>
        <v>0</v>
      </c>
      <c r="CC94" s="17">
        <f t="shared" si="92"/>
        <v>0</v>
      </c>
      <c r="CD94" s="17">
        <f t="shared" si="93"/>
        <v>0</v>
      </c>
      <c r="CE94" s="17">
        <f t="shared" si="94"/>
        <v>0</v>
      </c>
      <c r="CF94" s="17">
        <f t="shared" si="95"/>
        <v>0</v>
      </c>
      <c r="CG94" s="17">
        <f t="shared" si="96"/>
        <v>0</v>
      </c>
      <c r="CH94" s="17">
        <f t="shared" si="97"/>
        <v>0</v>
      </c>
      <c r="CI94" s="17">
        <f t="shared" si="98"/>
        <v>0</v>
      </c>
      <c r="CJ94" s="17">
        <f t="shared" si="99"/>
        <v>0</v>
      </c>
      <c r="CK94" s="17">
        <f t="shared" si="100"/>
        <v>0</v>
      </c>
      <c r="CL94" s="17">
        <f t="shared" si="101"/>
        <v>0</v>
      </c>
      <c r="CM94" s="17">
        <f t="shared" si="102"/>
        <v>0</v>
      </c>
      <c r="CN94" s="17">
        <f t="shared" si="103"/>
        <v>0</v>
      </c>
      <c r="CO94" s="17">
        <f t="shared" si="104"/>
        <v>0</v>
      </c>
      <c r="CP94" s="17">
        <f t="shared" si="105"/>
        <v>0</v>
      </c>
      <c r="CQ94" s="17">
        <f t="shared" si="106"/>
        <v>0</v>
      </c>
      <c r="CR94" s="17">
        <f t="shared" si="107"/>
        <v>0</v>
      </c>
      <c r="CS94" s="17">
        <f t="shared" si="108"/>
        <v>0</v>
      </c>
      <c r="CT94" s="17">
        <f t="shared" si="109"/>
        <v>0</v>
      </c>
      <c r="CU94" s="17">
        <f t="shared" si="110"/>
        <v>0</v>
      </c>
      <c r="CV94" s="17">
        <f t="shared" si="111"/>
        <v>0</v>
      </c>
      <c r="CW94" s="17">
        <f t="shared" si="112"/>
        <v>0</v>
      </c>
      <c r="CX94" s="17">
        <f t="shared" si="113"/>
        <v>0</v>
      </c>
      <c r="CY94" s="17">
        <f t="shared" si="114"/>
        <v>0</v>
      </c>
      <c r="CZ94" s="17">
        <f t="shared" si="115"/>
        <v>0</v>
      </c>
    </row>
    <row r="95" spans="2:104" ht="15" customHeight="1" x14ac:dyDescent="0.25">
      <c r="B95" s="156">
        <f t="shared" si="117"/>
        <v>87</v>
      </c>
      <c r="C95" s="158"/>
      <c r="D95" s="157" t="str">
        <f t="shared" si="118"/>
        <v/>
      </c>
      <c r="E95" s="158" t="str">
        <f>IF('DATA SHEET'!$E$10="Cat 2","N/A","OK")</f>
        <v>OK</v>
      </c>
      <c r="F95" s="158" t="str">
        <f>IF('DATA SHEET'!$E$10="Cat 2","N/A","OK")</f>
        <v>OK</v>
      </c>
      <c r="G95" s="160"/>
      <c r="H95" s="160"/>
      <c r="I95" s="160" t="s">
        <v>194</v>
      </c>
      <c r="J95" s="160" t="str">
        <f t="shared" si="119"/>
        <v>OK</v>
      </c>
      <c r="K95" s="160" t="str">
        <f t="shared" si="119"/>
        <v>OK</v>
      </c>
      <c r="L95" s="160" t="str">
        <f>IF('DATA SHEET'!$B$10="NC-50","N/A","OK")</f>
        <v>OK</v>
      </c>
      <c r="M95" s="160" t="str">
        <f>IF('DATA SHEET'!$B$10="NC-50","N/A","OK")</f>
        <v>OK</v>
      </c>
      <c r="N95" s="160"/>
      <c r="O95" s="160"/>
      <c r="P95" s="160"/>
      <c r="Q95" s="160"/>
      <c r="R95" s="160"/>
      <c r="S95" s="160"/>
      <c r="T95" s="160"/>
      <c r="U95" s="160"/>
      <c r="V95" s="509"/>
      <c r="W95" s="510"/>
      <c r="X95" s="510"/>
      <c r="Y95" s="511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83"/>
      <c r="AL95" s="183"/>
      <c r="AM95" s="162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3"/>
      <c r="BA95" s="163"/>
      <c r="BB95" s="163"/>
      <c r="BC95" s="163"/>
      <c r="BD95" s="163"/>
      <c r="BE95" s="163"/>
      <c r="BF95" s="164"/>
      <c r="BG95" s="165"/>
      <c r="BH95" s="162"/>
      <c r="BI95" s="162"/>
      <c r="BJ95" s="164"/>
      <c r="BK95" s="95"/>
      <c r="BL95" s="182"/>
      <c r="BM95" s="182"/>
      <c r="BN95" s="182"/>
      <c r="BO95" s="182"/>
      <c r="BP95" s="95" t="str">
        <f t="shared" si="116"/>
        <v/>
      </c>
      <c r="BQ95" s="38"/>
      <c r="BR95" s="17">
        <f t="shared" si="81"/>
        <v>0</v>
      </c>
      <c r="BS95" s="17">
        <f t="shared" si="82"/>
        <v>0</v>
      </c>
      <c r="BT95" s="17">
        <f t="shared" si="83"/>
        <v>0</v>
      </c>
      <c r="BU95" s="17">
        <f t="shared" si="84"/>
        <v>0</v>
      </c>
      <c r="BV95" s="17">
        <f t="shared" si="85"/>
        <v>0</v>
      </c>
      <c r="BW95" s="17">
        <f t="shared" si="86"/>
        <v>0</v>
      </c>
      <c r="BX95" s="17">
        <f t="shared" si="87"/>
        <v>0</v>
      </c>
      <c r="BY95" s="17">
        <f t="shared" si="88"/>
        <v>0</v>
      </c>
      <c r="BZ95" s="17">
        <f t="shared" si="89"/>
        <v>0</v>
      </c>
      <c r="CA95" s="17">
        <f t="shared" si="90"/>
        <v>0</v>
      </c>
      <c r="CB95" s="17">
        <f t="shared" si="91"/>
        <v>0</v>
      </c>
      <c r="CC95" s="17">
        <f t="shared" si="92"/>
        <v>0</v>
      </c>
      <c r="CD95" s="17">
        <f t="shared" si="93"/>
        <v>0</v>
      </c>
      <c r="CE95" s="17">
        <f t="shared" si="94"/>
        <v>0</v>
      </c>
      <c r="CF95" s="17">
        <f t="shared" si="95"/>
        <v>0</v>
      </c>
      <c r="CG95" s="17">
        <f t="shared" si="96"/>
        <v>0</v>
      </c>
      <c r="CH95" s="17">
        <f t="shared" si="97"/>
        <v>0</v>
      </c>
      <c r="CI95" s="17">
        <f t="shared" si="98"/>
        <v>0</v>
      </c>
      <c r="CJ95" s="17">
        <f t="shared" si="99"/>
        <v>0</v>
      </c>
      <c r="CK95" s="17">
        <f t="shared" si="100"/>
        <v>0</v>
      </c>
      <c r="CL95" s="17">
        <f t="shared" si="101"/>
        <v>0</v>
      </c>
      <c r="CM95" s="17">
        <f t="shared" si="102"/>
        <v>0</v>
      </c>
      <c r="CN95" s="17">
        <f t="shared" si="103"/>
        <v>0</v>
      </c>
      <c r="CO95" s="17">
        <f t="shared" si="104"/>
        <v>0</v>
      </c>
      <c r="CP95" s="17">
        <f t="shared" si="105"/>
        <v>0</v>
      </c>
      <c r="CQ95" s="17">
        <f t="shared" si="106"/>
        <v>0</v>
      </c>
      <c r="CR95" s="17">
        <f t="shared" si="107"/>
        <v>0</v>
      </c>
      <c r="CS95" s="17">
        <f t="shared" si="108"/>
        <v>0</v>
      </c>
      <c r="CT95" s="17">
        <f t="shared" si="109"/>
        <v>0</v>
      </c>
      <c r="CU95" s="17">
        <f t="shared" si="110"/>
        <v>0</v>
      </c>
      <c r="CV95" s="17">
        <f t="shared" si="111"/>
        <v>0</v>
      </c>
      <c r="CW95" s="17">
        <f t="shared" si="112"/>
        <v>0</v>
      </c>
      <c r="CX95" s="17">
        <f t="shared" si="113"/>
        <v>0</v>
      </c>
      <c r="CY95" s="17">
        <f t="shared" si="114"/>
        <v>0</v>
      </c>
      <c r="CZ95" s="17">
        <f t="shared" si="115"/>
        <v>0</v>
      </c>
    </row>
    <row r="96" spans="2:104" ht="15" customHeight="1" x14ac:dyDescent="0.25">
      <c r="B96" s="156">
        <f t="shared" si="117"/>
        <v>88</v>
      </c>
      <c r="C96" s="158"/>
      <c r="D96" s="157" t="str">
        <f t="shared" si="118"/>
        <v/>
      </c>
      <c r="E96" s="158" t="str">
        <f>IF('DATA SHEET'!$E$10="Cat 2","N/A","OK")</f>
        <v>OK</v>
      </c>
      <c r="F96" s="158" t="str">
        <f>IF('DATA SHEET'!$E$10="Cat 2","N/A","OK")</f>
        <v>OK</v>
      </c>
      <c r="G96" s="160"/>
      <c r="H96" s="160"/>
      <c r="I96" s="160" t="s">
        <v>194</v>
      </c>
      <c r="J96" s="160" t="str">
        <f t="shared" si="119"/>
        <v>OK</v>
      </c>
      <c r="K96" s="160" t="str">
        <f t="shared" si="119"/>
        <v>OK</v>
      </c>
      <c r="L96" s="160" t="str">
        <f>IF('DATA SHEET'!$B$10="NC-50","N/A","OK")</f>
        <v>OK</v>
      </c>
      <c r="M96" s="160" t="str">
        <f>IF('DATA SHEET'!$B$10="NC-50","N/A","OK")</f>
        <v>OK</v>
      </c>
      <c r="N96" s="160"/>
      <c r="O96" s="160"/>
      <c r="P96" s="160"/>
      <c r="Q96" s="160"/>
      <c r="R96" s="160"/>
      <c r="S96" s="160"/>
      <c r="T96" s="160"/>
      <c r="U96" s="160"/>
      <c r="V96" s="509"/>
      <c r="W96" s="510"/>
      <c r="X96" s="510"/>
      <c r="Y96" s="511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83"/>
      <c r="AL96" s="183"/>
      <c r="AM96" s="162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3"/>
      <c r="BA96" s="163"/>
      <c r="BB96" s="163"/>
      <c r="BC96" s="163"/>
      <c r="BD96" s="163"/>
      <c r="BE96" s="163"/>
      <c r="BF96" s="164"/>
      <c r="BG96" s="165"/>
      <c r="BH96" s="162"/>
      <c r="BI96" s="162"/>
      <c r="BJ96" s="164"/>
      <c r="BK96" s="95"/>
      <c r="BL96" s="182"/>
      <c r="BM96" s="182"/>
      <c r="BN96" s="182"/>
      <c r="BO96" s="182"/>
      <c r="BP96" s="95" t="str">
        <f t="shared" si="116"/>
        <v/>
      </c>
      <c r="BQ96" s="38"/>
      <c r="BR96" s="17">
        <f t="shared" si="81"/>
        <v>0</v>
      </c>
      <c r="BS96" s="17">
        <f t="shared" si="82"/>
        <v>0</v>
      </c>
      <c r="BT96" s="17">
        <f t="shared" si="83"/>
        <v>0</v>
      </c>
      <c r="BU96" s="17">
        <f t="shared" si="84"/>
        <v>0</v>
      </c>
      <c r="BV96" s="17">
        <f t="shared" si="85"/>
        <v>0</v>
      </c>
      <c r="BW96" s="17">
        <f t="shared" si="86"/>
        <v>0</v>
      </c>
      <c r="BX96" s="17">
        <f t="shared" si="87"/>
        <v>0</v>
      </c>
      <c r="BY96" s="17">
        <f t="shared" si="88"/>
        <v>0</v>
      </c>
      <c r="BZ96" s="17">
        <f t="shared" si="89"/>
        <v>0</v>
      </c>
      <c r="CA96" s="17">
        <f t="shared" si="90"/>
        <v>0</v>
      </c>
      <c r="CB96" s="17">
        <f t="shared" si="91"/>
        <v>0</v>
      </c>
      <c r="CC96" s="17">
        <f t="shared" si="92"/>
        <v>0</v>
      </c>
      <c r="CD96" s="17">
        <f t="shared" si="93"/>
        <v>0</v>
      </c>
      <c r="CE96" s="17">
        <f t="shared" si="94"/>
        <v>0</v>
      </c>
      <c r="CF96" s="17">
        <f t="shared" si="95"/>
        <v>0</v>
      </c>
      <c r="CG96" s="17">
        <f t="shared" si="96"/>
        <v>0</v>
      </c>
      <c r="CH96" s="17">
        <f t="shared" si="97"/>
        <v>0</v>
      </c>
      <c r="CI96" s="17">
        <f t="shared" si="98"/>
        <v>0</v>
      </c>
      <c r="CJ96" s="17">
        <f t="shared" si="99"/>
        <v>0</v>
      </c>
      <c r="CK96" s="17">
        <f t="shared" si="100"/>
        <v>0</v>
      </c>
      <c r="CL96" s="17">
        <f t="shared" si="101"/>
        <v>0</v>
      </c>
      <c r="CM96" s="17">
        <f t="shared" si="102"/>
        <v>0</v>
      </c>
      <c r="CN96" s="17">
        <f t="shared" si="103"/>
        <v>0</v>
      </c>
      <c r="CO96" s="17">
        <f t="shared" si="104"/>
        <v>0</v>
      </c>
      <c r="CP96" s="17">
        <f t="shared" si="105"/>
        <v>0</v>
      </c>
      <c r="CQ96" s="17">
        <f t="shared" si="106"/>
        <v>0</v>
      </c>
      <c r="CR96" s="17">
        <f t="shared" si="107"/>
        <v>0</v>
      </c>
      <c r="CS96" s="17">
        <f t="shared" si="108"/>
        <v>0</v>
      </c>
      <c r="CT96" s="17">
        <f t="shared" si="109"/>
        <v>0</v>
      </c>
      <c r="CU96" s="17">
        <f t="shared" si="110"/>
        <v>0</v>
      </c>
      <c r="CV96" s="17">
        <f t="shared" si="111"/>
        <v>0</v>
      </c>
      <c r="CW96" s="17">
        <f t="shared" si="112"/>
        <v>0</v>
      </c>
      <c r="CX96" s="17">
        <f t="shared" si="113"/>
        <v>0</v>
      </c>
      <c r="CY96" s="17">
        <f t="shared" si="114"/>
        <v>0</v>
      </c>
      <c r="CZ96" s="17">
        <f t="shared" si="115"/>
        <v>0</v>
      </c>
    </row>
    <row r="97" spans="2:104" ht="15" customHeight="1" x14ac:dyDescent="0.25">
      <c r="B97" s="156">
        <f t="shared" si="117"/>
        <v>89</v>
      </c>
      <c r="C97" s="158"/>
      <c r="D97" s="157" t="str">
        <f t="shared" si="118"/>
        <v/>
      </c>
      <c r="E97" s="158" t="str">
        <f>IF('DATA SHEET'!$E$10="Cat 2","N/A","OK")</f>
        <v>OK</v>
      </c>
      <c r="F97" s="158" t="str">
        <f>IF('DATA SHEET'!$E$10="Cat 2","N/A","OK")</f>
        <v>OK</v>
      </c>
      <c r="G97" s="160"/>
      <c r="H97" s="160"/>
      <c r="I97" s="160" t="s">
        <v>194</v>
      </c>
      <c r="J97" s="160" t="str">
        <f t="shared" si="119"/>
        <v>OK</v>
      </c>
      <c r="K97" s="160" t="str">
        <f t="shared" si="119"/>
        <v>OK</v>
      </c>
      <c r="L97" s="160" t="str">
        <f>IF('DATA SHEET'!$B$10="NC-50","N/A","OK")</f>
        <v>OK</v>
      </c>
      <c r="M97" s="160" t="str">
        <f>IF('DATA SHEET'!$B$10="NC-50","N/A","OK")</f>
        <v>OK</v>
      </c>
      <c r="N97" s="160"/>
      <c r="O97" s="160"/>
      <c r="P97" s="160"/>
      <c r="Q97" s="160"/>
      <c r="R97" s="160"/>
      <c r="S97" s="160"/>
      <c r="T97" s="160"/>
      <c r="U97" s="160"/>
      <c r="V97" s="509"/>
      <c r="W97" s="510"/>
      <c r="X97" s="510"/>
      <c r="Y97" s="511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83"/>
      <c r="AL97" s="183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3"/>
      <c r="BA97" s="163"/>
      <c r="BB97" s="163"/>
      <c r="BC97" s="163"/>
      <c r="BD97" s="163"/>
      <c r="BE97" s="163"/>
      <c r="BF97" s="164"/>
      <c r="BG97" s="165"/>
      <c r="BH97" s="162"/>
      <c r="BI97" s="162"/>
      <c r="BJ97" s="164"/>
      <c r="BK97" s="95"/>
      <c r="BL97" s="182"/>
      <c r="BM97" s="182"/>
      <c r="BN97" s="182"/>
      <c r="BO97" s="182"/>
      <c r="BP97" s="95" t="str">
        <f t="shared" si="116"/>
        <v/>
      </c>
      <c r="BQ97" s="38"/>
      <c r="BR97" s="17">
        <f t="shared" si="81"/>
        <v>0</v>
      </c>
      <c r="BS97" s="17">
        <f t="shared" si="82"/>
        <v>0</v>
      </c>
      <c r="BT97" s="17">
        <f t="shared" si="83"/>
        <v>0</v>
      </c>
      <c r="BU97" s="17">
        <f t="shared" si="84"/>
        <v>0</v>
      </c>
      <c r="BV97" s="17">
        <f t="shared" si="85"/>
        <v>0</v>
      </c>
      <c r="BW97" s="17">
        <f t="shared" si="86"/>
        <v>0</v>
      </c>
      <c r="BX97" s="17">
        <f t="shared" si="87"/>
        <v>0</v>
      </c>
      <c r="BY97" s="17">
        <f t="shared" si="88"/>
        <v>0</v>
      </c>
      <c r="BZ97" s="17">
        <f t="shared" si="89"/>
        <v>0</v>
      </c>
      <c r="CA97" s="17">
        <f t="shared" si="90"/>
        <v>0</v>
      </c>
      <c r="CB97" s="17">
        <f t="shared" si="91"/>
        <v>0</v>
      </c>
      <c r="CC97" s="17">
        <f t="shared" si="92"/>
        <v>0</v>
      </c>
      <c r="CD97" s="17">
        <f t="shared" si="93"/>
        <v>0</v>
      </c>
      <c r="CE97" s="17">
        <f t="shared" si="94"/>
        <v>0</v>
      </c>
      <c r="CF97" s="17">
        <f t="shared" si="95"/>
        <v>0</v>
      </c>
      <c r="CG97" s="17">
        <f t="shared" si="96"/>
        <v>0</v>
      </c>
      <c r="CH97" s="17">
        <f t="shared" si="97"/>
        <v>0</v>
      </c>
      <c r="CI97" s="17">
        <f t="shared" si="98"/>
        <v>0</v>
      </c>
      <c r="CJ97" s="17">
        <f t="shared" si="99"/>
        <v>0</v>
      </c>
      <c r="CK97" s="17">
        <f t="shared" si="100"/>
        <v>0</v>
      </c>
      <c r="CL97" s="17">
        <f t="shared" si="101"/>
        <v>0</v>
      </c>
      <c r="CM97" s="17">
        <f t="shared" si="102"/>
        <v>0</v>
      </c>
      <c r="CN97" s="17">
        <f t="shared" si="103"/>
        <v>0</v>
      </c>
      <c r="CO97" s="17">
        <f t="shared" si="104"/>
        <v>0</v>
      </c>
      <c r="CP97" s="17">
        <f t="shared" si="105"/>
        <v>0</v>
      </c>
      <c r="CQ97" s="17">
        <f t="shared" si="106"/>
        <v>0</v>
      </c>
      <c r="CR97" s="17">
        <f t="shared" si="107"/>
        <v>0</v>
      </c>
      <c r="CS97" s="17">
        <f t="shared" si="108"/>
        <v>0</v>
      </c>
      <c r="CT97" s="17">
        <f t="shared" si="109"/>
        <v>0</v>
      </c>
      <c r="CU97" s="17">
        <f t="shared" si="110"/>
        <v>0</v>
      </c>
      <c r="CV97" s="17">
        <f t="shared" si="111"/>
        <v>0</v>
      </c>
      <c r="CW97" s="17">
        <f t="shared" si="112"/>
        <v>0</v>
      </c>
      <c r="CX97" s="17">
        <f t="shared" si="113"/>
        <v>0</v>
      </c>
      <c r="CY97" s="17">
        <f t="shared" si="114"/>
        <v>0</v>
      </c>
      <c r="CZ97" s="17">
        <f t="shared" si="115"/>
        <v>0</v>
      </c>
    </row>
    <row r="98" spans="2:104" ht="15" customHeight="1" x14ac:dyDescent="0.25">
      <c r="B98" s="156">
        <f t="shared" si="117"/>
        <v>90</v>
      </c>
      <c r="C98" s="158"/>
      <c r="D98" s="157" t="str">
        <f t="shared" si="118"/>
        <v/>
      </c>
      <c r="E98" s="158" t="str">
        <f>IF('DATA SHEET'!$E$10="Cat 2","N/A","OK")</f>
        <v>OK</v>
      </c>
      <c r="F98" s="158" t="str">
        <f>IF('DATA SHEET'!$E$10="Cat 2","N/A","OK")</f>
        <v>OK</v>
      </c>
      <c r="G98" s="160"/>
      <c r="H98" s="160"/>
      <c r="I98" s="160" t="s">
        <v>194</v>
      </c>
      <c r="J98" s="160" t="str">
        <f t="shared" si="119"/>
        <v>OK</v>
      </c>
      <c r="K98" s="160" t="str">
        <f t="shared" si="119"/>
        <v>OK</v>
      </c>
      <c r="L98" s="160" t="str">
        <f>IF('DATA SHEET'!$B$10="NC-50","N/A","OK")</f>
        <v>OK</v>
      </c>
      <c r="M98" s="160" t="str">
        <f>IF('DATA SHEET'!$B$10="NC-50","N/A","OK")</f>
        <v>OK</v>
      </c>
      <c r="N98" s="160"/>
      <c r="O98" s="160"/>
      <c r="P98" s="160"/>
      <c r="Q98" s="160"/>
      <c r="R98" s="160"/>
      <c r="S98" s="160"/>
      <c r="T98" s="160"/>
      <c r="U98" s="160"/>
      <c r="V98" s="509"/>
      <c r="W98" s="510"/>
      <c r="X98" s="510"/>
      <c r="Y98" s="511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83"/>
      <c r="AL98" s="183"/>
      <c r="AM98" s="162"/>
      <c r="AN98" s="162"/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3"/>
      <c r="BA98" s="163"/>
      <c r="BB98" s="163"/>
      <c r="BC98" s="163"/>
      <c r="BD98" s="163"/>
      <c r="BE98" s="163"/>
      <c r="BF98" s="164"/>
      <c r="BG98" s="165"/>
      <c r="BH98" s="162"/>
      <c r="BI98" s="162"/>
      <c r="BJ98" s="164"/>
      <c r="BK98" s="95"/>
      <c r="BL98" s="182"/>
      <c r="BM98" s="182"/>
      <c r="BN98" s="182"/>
      <c r="BO98" s="182"/>
      <c r="BP98" s="95" t="str">
        <f t="shared" si="116"/>
        <v/>
      </c>
      <c r="BQ98" s="38"/>
      <c r="BR98" s="17">
        <f t="shared" si="81"/>
        <v>0</v>
      </c>
      <c r="BS98" s="17">
        <f t="shared" si="82"/>
        <v>0</v>
      </c>
      <c r="BT98" s="17">
        <f t="shared" si="83"/>
        <v>0</v>
      </c>
      <c r="BU98" s="17">
        <f t="shared" si="84"/>
        <v>0</v>
      </c>
      <c r="BV98" s="17">
        <f t="shared" si="85"/>
        <v>0</v>
      </c>
      <c r="BW98" s="17">
        <f t="shared" si="86"/>
        <v>0</v>
      </c>
      <c r="BX98" s="17">
        <f t="shared" si="87"/>
        <v>0</v>
      </c>
      <c r="BY98" s="17">
        <f t="shared" si="88"/>
        <v>0</v>
      </c>
      <c r="BZ98" s="17">
        <f t="shared" si="89"/>
        <v>0</v>
      </c>
      <c r="CA98" s="17">
        <f t="shared" si="90"/>
        <v>0</v>
      </c>
      <c r="CB98" s="17">
        <f t="shared" si="91"/>
        <v>0</v>
      </c>
      <c r="CC98" s="17">
        <f t="shared" si="92"/>
        <v>0</v>
      </c>
      <c r="CD98" s="17">
        <f t="shared" si="93"/>
        <v>0</v>
      </c>
      <c r="CE98" s="17">
        <f t="shared" si="94"/>
        <v>0</v>
      </c>
      <c r="CF98" s="17">
        <f t="shared" si="95"/>
        <v>0</v>
      </c>
      <c r="CG98" s="17">
        <f t="shared" si="96"/>
        <v>0</v>
      </c>
      <c r="CH98" s="17">
        <f t="shared" si="97"/>
        <v>0</v>
      </c>
      <c r="CI98" s="17">
        <f t="shared" si="98"/>
        <v>0</v>
      </c>
      <c r="CJ98" s="17">
        <f t="shared" si="99"/>
        <v>0</v>
      </c>
      <c r="CK98" s="17">
        <f t="shared" si="100"/>
        <v>0</v>
      </c>
      <c r="CL98" s="17">
        <f t="shared" si="101"/>
        <v>0</v>
      </c>
      <c r="CM98" s="17">
        <f t="shared" si="102"/>
        <v>0</v>
      </c>
      <c r="CN98" s="17">
        <f t="shared" si="103"/>
        <v>0</v>
      </c>
      <c r="CO98" s="17">
        <f t="shared" si="104"/>
        <v>0</v>
      </c>
      <c r="CP98" s="17">
        <f t="shared" si="105"/>
        <v>0</v>
      </c>
      <c r="CQ98" s="17">
        <f t="shared" si="106"/>
        <v>0</v>
      </c>
      <c r="CR98" s="17">
        <f t="shared" si="107"/>
        <v>0</v>
      </c>
      <c r="CS98" s="17">
        <f t="shared" si="108"/>
        <v>0</v>
      </c>
      <c r="CT98" s="17">
        <f t="shared" si="109"/>
        <v>0</v>
      </c>
      <c r="CU98" s="17">
        <f t="shared" si="110"/>
        <v>0</v>
      </c>
      <c r="CV98" s="17">
        <f t="shared" si="111"/>
        <v>0</v>
      </c>
      <c r="CW98" s="17">
        <f t="shared" si="112"/>
        <v>0</v>
      </c>
      <c r="CX98" s="17">
        <f t="shared" si="113"/>
        <v>0</v>
      </c>
      <c r="CY98" s="17">
        <f t="shared" si="114"/>
        <v>0</v>
      </c>
      <c r="CZ98" s="17">
        <f t="shared" si="115"/>
        <v>0</v>
      </c>
    </row>
    <row r="99" spans="2:104" ht="15" customHeight="1" x14ac:dyDescent="0.25">
      <c r="B99" s="156">
        <f t="shared" si="117"/>
        <v>91</v>
      </c>
      <c r="C99" s="158"/>
      <c r="D99" s="157" t="str">
        <f t="shared" si="118"/>
        <v/>
      </c>
      <c r="E99" s="158" t="str">
        <f>IF('DATA SHEET'!$E$10="Cat 2","N/A","OK")</f>
        <v>OK</v>
      </c>
      <c r="F99" s="158" t="str">
        <f>IF('DATA SHEET'!$E$10="Cat 2","N/A","OK")</f>
        <v>OK</v>
      </c>
      <c r="G99" s="160"/>
      <c r="H99" s="160"/>
      <c r="I99" s="160" t="s">
        <v>194</v>
      </c>
      <c r="J99" s="160" t="str">
        <f t="shared" si="119"/>
        <v>OK</v>
      </c>
      <c r="K99" s="160" t="str">
        <f t="shared" si="119"/>
        <v>OK</v>
      </c>
      <c r="L99" s="160" t="str">
        <f>IF('DATA SHEET'!$B$10="NC-50","N/A","OK")</f>
        <v>OK</v>
      </c>
      <c r="M99" s="160" t="str">
        <f>IF('DATA SHEET'!$B$10="NC-50","N/A","OK")</f>
        <v>OK</v>
      </c>
      <c r="N99" s="160"/>
      <c r="O99" s="160"/>
      <c r="P99" s="160"/>
      <c r="Q99" s="160"/>
      <c r="R99" s="160"/>
      <c r="S99" s="160"/>
      <c r="T99" s="160"/>
      <c r="U99" s="160"/>
      <c r="V99" s="509"/>
      <c r="W99" s="510"/>
      <c r="X99" s="510"/>
      <c r="Y99" s="511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83"/>
      <c r="AL99" s="183"/>
      <c r="AM99" s="162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3"/>
      <c r="BA99" s="163"/>
      <c r="BB99" s="163"/>
      <c r="BC99" s="163"/>
      <c r="BD99" s="163"/>
      <c r="BE99" s="163"/>
      <c r="BF99" s="164"/>
      <c r="BG99" s="165"/>
      <c r="BH99" s="162"/>
      <c r="BI99" s="162"/>
      <c r="BJ99" s="164"/>
      <c r="BK99" s="95"/>
      <c r="BL99" s="182"/>
      <c r="BM99" s="182"/>
      <c r="BN99" s="182"/>
      <c r="BO99" s="182"/>
      <c r="BP99" s="95" t="str">
        <f t="shared" si="116"/>
        <v/>
      </c>
      <c r="BQ99" s="38"/>
      <c r="BR99" s="17">
        <f t="shared" si="81"/>
        <v>0</v>
      </c>
      <c r="BS99" s="17">
        <f t="shared" si="82"/>
        <v>0</v>
      </c>
      <c r="BT99" s="17">
        <f t="shared" si="83"/>
        <v>0</v>
      </c>
      <c r="BU99" s="17">
        <f t="shared" si="84"/>
        <v>0</v>
      </c>
      <c r="BV99" s="17">
        <f t="shared" si="85"/>
        <v>0</v>
      </c>
      <c r="BW99" s="17">
        <f t="shared" si="86"/>
        <v>0</v>
      </c>
      <c r="BX99" s="17">
        <f t="shared" si="87"/>
        <v>0</v>
      </c>
      <c r="BY99" s="17">
        <f t="shared" si="88"/>
        <v>0</v>
      </c>
      <c r="BZ99" s="17">
        <f t="shared" si="89"/>
        <v>0</v>
      </c>
      <c r="CA99" s="17">
        <f t="shared" si="90"/>
        <v>0</v>
      </c>
      <c r="CB99" s="17">
        <f t="shared" si="91"/>
        <v>0</v>
      </c>
      <c r="CC99" s="17">
        <f t="shared" si="92"/>
        <v>0</v>
      </c>
      <c r="CD99" s="17">
        <f t="shared" si="93"/>
        <v>0</v>
      </c>
      <c r="CE99" s="17">
        <f t="shared" si="94"/>
        <v>0</v>
      </c>
      <c r="CF99" s="17">
        <f t="shared" si="95"/>
        <v>0</v>
      </c>
      <c r="CG99" s="17">
        <f t="shared" si="96"/>
        <v>0</v>
      </c>
      <c r="CH99" s="17">
        <f t="shared" si="97"/>
        <v>0</v>
      </c>
      <c r="CI99" s="17">
        <f t="shared" si="98"/>
        <v>0</v>
      </c>
      <c r="CJ99" s="17">
        <f t="shared" si="99"/>
        <v>0</v>
      </c>
      <c r="CK99" s="17">
        <f t="shared" si="100"/>
        <v>0</v>
      </c>
      <c r="CL99" s="17">
        <f t="shared" si="101"/>
        <v>0</v>
      </c>
      <c r="CM99" s="17">
        <f t="shared" si="102"/>
        <v>0</v>
      </c>
      <c r="CN99" s="17">
        <f t="shared" si="103"/>
        <v>0</v>
      </c>
      <c r="CO99" s="17">
        <f t="shared" si="104"/>
        <v>0</v>
      </c>
      <c r="CP99" s="17">
        <f t="shared" si="105"/>
        <v>0</v>
      </c>
      <c r="CQ99" s="17">
        <f t="shared" si="106"/>
        <v>0</v>
      </c>
      <c r="CR99" s="17">
        <f t="shared" si="107"/>
        <v>0</v>
      </c>
      <c r="CS99" s="17">
        <f t="shared" si="108"/>
        <v>0</v>
      </c>
      <c r="CT99" s="17">
        <f t="shared" si="109"/>
        <v>0</v>
      </c>
      <c r="CU99" s="17">
        <f t="shared" si="110"/>
        <v>0</v>
      </c>
      <c r="CV99" s="17">
        <f t="shared" si="111"/>
        <v>0</v>
      </c>
      <c r="CW99" s="17">
        <f t="shared" si="112"/>
        <v>0</v>
      </c>
      <c r="CX99" s="17">
        <f t="shared" si="113"/>
        <v>0</v>
      </c>
      <c r="CY99" s="17">
        <f t="shared" si="114"/>
        <v>0</v>
      </c>
      <c r="CZ99" s="17">
        <f t="shared" si="115"/>
        <v>0</v>
      </c>
    </row>
    <row r="100" spans="2:104" ht="15" customHeight="1" x14ac:dyDescent="0.25">
      <c r="B100" s="156">
        <f t="shared" si="117"/>
        <v>92</v>
      </c>
      <c r="C100" s="158"/>
      <c r="D100" s="157" t="str">
        <f t="shared" si="118"/>
        <v/>
      </c>
      <c r="E100" s="158" t="str">
        <f>IF('DATA SHEET'!$E$10="Cat 2","N/A","OK")</f>
        <v>OK</v>
      </c>
      <c r="F100" s="158" t="str">
        <f>IF('DATA SHEET'!$E$10="Cat 2","N/A","OK")</f>
        <v>OK</v>
      </c>
      <c r="G100" s="160"/>
      <c r="H100" s="160"/>
      <c r="I100" s="160" t="s">
        <v>194</v>
      </c>
      <c r="J100" s="160" t="str">
        <f t="shared" si="119"/>
        <v>OK</v>
      </c>
      <c r="K100" s="160" t="str">
        <f t="shared" si="119"/>
        <v>OK</v>
      </c>
      <c r="L100" s="160" t="str">
        <f>IF('DATA SHEET'!$B$10="NC-50","N/A","OK")</f>
        <v>OK</v>
      </c>
      <c r="M100" s="160" t="str">
        <f>IF('DATA SHEET'!$B$10="NC-50","N/A","OK")</f>
        <v>OK</v>
      </c>
      <c r="N100" s="160"/>
      <c r="O100" s="160"/>
      <c r="P100" s="160"/>
      <c r="Q100" s="160"/>
      <c r="R100" s="160"/>
      <c r="S100" s="160"/>
      <c r="T100" s="160"/>
      <c r="U100" s="160"/>
      <c r="V100" s="509"/>
      <c r="W100" s="510"/>
      <c r="X100" s="510"/>
      <c r="Y100" s="511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83"/>
      <c r="AL100" s="183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3"/>
      <c r="BA100" s="163"/>
      <c r="BB100" s="163"/>
      <c r="BC100" s="163"/>
      <c r="BD100" s="163"/>
      <c r="BE100" s="163"/>
      <c r="BF100" s="164"/>
      <c r="BG100" s="165"/>
      <c r="BH100" s="162"/>
      <c r="BI100" s="162"/>
      <c r="BJ100" s="164"/>
      <c r="BK100" s="95"/>
      <c r="BL100" s="182"/>
      <c r="BM100" s="182"/>
      <c r="BN100" s="182"/>
      <c r="BO100" s="182"/>
      <c r="BP100" s="95" t="str">
        <f t="shared" si="116"/>
        <v/>
      </c>
      <c r="BQ100" s="38"/>
      <c r="BR100" s="17">
        <f t="shared" si="81"/>
        <v>0</v>
      </c>
      <c r="BS100" s="17">
        <f t="shared" si="82"/>
        <v>0</v>
      </c>
      <c r="BT100" s="17">
        <f t="shared" si="83"/>
        <v>0</v>
      </c>
      <c r="BU100" s="17">
        <f t="shared" si="84"/>
        <v>0</v>
      </c>
      <c r="BV100" s="17">
        <f t="shared" si="85"/>
        <v>0</v>
      </c>
      <c r="BW100" s="17">
        <f t="shared" si="86"/>
        <v>0</v>
      </c>
      <c r="BX100" s="17">
        <f t="shared" si="87"/>
        <v>0</v>
      </c>
      <c r="BY100" s="17">
        <f t="shared" si="88"/>
        <v>0</v>
      </c>
      <c r="BZ100" s="17">
        <f t="shared" si="89"/>
        <v>0</v>
      </c>
      <c r="CA100" s="17">
        <f t="shared" si="90"/>
        <v>0</v>
      </c>
      <c r="CB100" s="17">
        <f t="shared" si="91"/>
        <v>0</v>
      </c>
      <c r="CC100" s="17">
        <f t="shared" si="92"/>
        <v>0</v>
      </c>
      <c r="CD100" s="17">
        <f t="shared" si="93"/>
        <v>0</v>
      </c>
      <c r="CE100" s="17">
        <f t="shared" si="94"/>
        <v>0</v>
      </c>
      <c r="CF100" s="17">
        <f t="shared" si="95"/>
        <v>0</v>
      </c>
      <c r="CG100" s="17">
        <f t="shared" si="96"/>
        <v>0</v>
      </c>
      <c r="CH100" s="17">
        <f t="shared" si="97"/>
        <v>0</v>
      </c>
      <c r="CI100" s="17">
        <f t="shared" si="98"/>
        <v>0</v>
      </c>
      <c r="CJ100" s="17">
        <f t="shared" si="99"/>
        <v>0</v>
      </c>
      <c r="CK100" s="17">
        <f t="shared" si="100"/>
        <v>0</v>
      </c>
      <c r="CL100" s="17">
        <f t="shared" si="101"/>
        <v>0</v>
      </c>
      <c r="CM100" s="17">
        <f t="shared" si="102"/>
        <v>0</v>
      </c>
      <c r="CN100" s="17">
        <f t="shared" si="103"/>
        <v>0</v>
      </c>
      <c r="CO100" s="17">
        <f t="shared" si="104"/>
        <v>0</v>
      </c>
      <c r="CP100" s="17">
        <f t="shared" si="105"/>
        <v>0</v>
      </c>
      <c r="CQ100" s="17">
        <f t="shared" si="106"/>
        <v>0</v>
      </c>
      <c r="CR100" s="17">
        <f t="shared" si="107"/>
        <v>0</v>
      </c>
      <c r="CS100" s="17">
        <f t="shared" si="108"/>
        <v>0</v>
      </c>
      <c r="CT100" s="17">
        <f t="shared" si="109"/>
        <v>0</v>
      </c>
      <c r="CU100" s="17">
        <f t="shared" si="110"/>
        <v>0</v>
      </c>
      <c r="CV100" s="17">
        <f t="shared" si="111"/>
        <v>0</v>
      </c>
      <c r="CW100" s="17">
        <f t="shared" si="112"/>
        <v>0</v>
      </c>
      <c r="CX100" s="17">
        <f t="shared" si="113"/>
        <v>0</v>
      </c>
      <c r="CY100" s="17">
        <f t="shared" si="114"/>
        <v>0</v>
      </c>
      <c r="CZ100" s="17">
        <f t="shared" si="115"/>
        <v>0</v>
      </c>
    </row>
    <row r="101" spans="2:104" ht="15" customHeight="1" x14ac:dyDescent="0.25">
      <c r="B101" s="156">
        <f t="shared" si="117"/>
        <v>93</v>
      </c>
      <c r="C101" s="158"/>
      <c r="D101" s="157" t="str">
        <f t="shared" si="118"/>
        <v/>
      </c>
      <c r="E101" s="158" t="str">
        <f>IF('DATA SHEET'!$E$10="Cat 2","N/A","OK")</f>
        <v>OK</v>
      </c>
      <c r="F101" s="158" t="str">
        <f>IF('DATA SHEET'!$E$10="Cat 2","N/A","OK")</f>
        <v>OK</v>
      </c>
      <c r="G101" s="160"/>
      <c r="H101" s="160"/>
      <c r="I101" s="160" t="s">
        <v>194</v>
      </c>
      <c r="J101" s="160" t="str">
        <f t="shared" si="119"/>
        <v>OK</v>
      </c>
      <c r="K101" s="160" t="str">
        <f t="shared" si="119"/>
        <v>OK</v>
      </c>
      <c r="L101" s="160" t="str">
        <f>IF('DATA SHEET'!$B$10="NC-50","N/A","OK")</f>
        <v>OK</v>
      </c>
      <c r="M101" s="160" t="str">
        <f>IF('DATA SHEET'!$B$10="NC-50","N/A","OK")</f>
        <v>OK</v>
      </c>
      <c r="N101" s="160"/>
      <c r="O101" s="160"/>
      <c r="P101" s="160"/>
      <c r="Q101" s="160"/>
      <c r="R101" s="160"/>
      <c r="S101" s="160"/>
      <c r="T101" s="160"/>
      <c r="U101" s="160"/>
      <c r="V101" s="509"/>
      <c r="W101" s="510"/>
      <c r="X101" s="510"/>
      <c r="Y101" s="511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83"/>
      <c r="AL101" s="183"/>
      <c r="AM101" s="162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3"/>
      <c r="BA101" s="163"/>
      <c r="BB101" s="163"/>
      <c r="BC101" s="163"/>
      <c r="BD101" s="163"/>
      <c r="BE101" s="163"/>
      <c r="BF101" s="164"/>
      <c r="BG101" s="165"/>
      <c r="BH101" s="162"/>
      <c r="BI101" s="162"/>
      <c r="BJ101" s="164"/>
      <c r="BK101" s="95"/>
      <c r="BL101" s="182"/>
      <c r="BM101" s="182"/>
      <c r="BN101" s="182"/>
      <c r="BO101" s="182"/>
      <c r="BP101" s="95" t="str">
        <f t="shared" si="116"/>
        <v/>
      </c>
      <c r="BQ101" s="38"/>
      <c r="BR101" s="17">
        <f t="shared" si="81"/>
        <v>0</v>
      </c>
      <c r="BS101" s="17">
        <f t="shared" si="82"/>
        <v>0</v>
      </c>
      <c r="BT101" s="17">
        <f t="shared" si="83"/>
        <v>0</v>
      </c>
      <c r="BU101" s="17">
        <f t="shared" si="84"/>
        <v>0</v>
      </c>
      <c r="BV101" s="17">
        <f t="shared" si="85"/>
        <v>0</v>
      </c>
      <c r="BW101" s="17">
        <f t="shared" si="86"/>
        <v>0</v>
      </c>
      <c r="BX101" s="17">
        <f t="shared" si="87"/>
        <v>0</v>
      </c>
      <c r="BY101" s="17">
        <f t="shared" si="88"/>
        <v>0</v>
      </c>
      <c r="BZ101" s="17">
        <f t="shared" si="89"/>
        <v>0</v>
      </c>
      <c r="CA101" s="17">
        <f t="shared" si="90"/>
        <v>0</v>
      </c>
      <c r="CB101" s="17">
        <f t="shared" si="91"/>
        <v>0</v>
      </c>
      <c r="CC101" s="17">
        <f t="shared" si="92"/>
        <v>0</v>
      </c>
      <c r="CD101" s="17">
        <f t="shared" si="93"/>
        <v>0</v>
      </c>
      <c r="CE101" s="17">
        <f t="shared" si="94"/>
        <v>0</v>
      </c>
      <c r="CF101" s="17">
        <f t="shared" si="95"/>
        <v>0</v>
      </c>
      <c r="CG101" s="17">
        <f t="shared" si="96"/>
        <v>0</v>
      </c>
      <c r="CH101" s="17">
        <f t="shared" si="97"/>
        <v>0</v>
      </c>
      <c r="CI101" s="17">
        <f t="shared" si="98"/>
        <v>0</v>
      </c>
      <c r="CJ101" s="17">
        <f t="shared" si="99"/>
        <v>0</v>
      </c>
      <c r="CK101" s="17">
        <f t="shared" si="100"/>
        <v>0</v>
      </c>
      <c r="CL101" s="17">
        <f t="shared" si="101"/>
        <v>0</v>
      </c>
      <c r="CM101" s="17">
        <f t="shared" si="102"/>
        <v>0</v>
      </c>
      <c r="CN101" s="17">
        <f t="shared" si="103"/>
        <v>0</v>
      </c>
      <c r="CO101" s="17">
        <f t="shared" si="104"/>
        <v>0</v>
      </c>
      <c r="CP101" s="17">
        <f t="shared" si="105"/>
        <v>0</v>
      </c>
      <c r="CQ101" s="17">
        <f t="shared" si="106"/>
        <v>0</v>
      </c>
      <c r="CR101" s="17">
        <f t="shared" si="107"/>
        <v>0</v>
      </c>
      <c r="CS101" s="17">
        <f t="shared" si="108"/>
        <v>0</v>
      </c>
      <c r="CT101" s="17">
        <f t="shared" si="109"/>
        <v>0</v>
      </c>
      <c r="CU101" s="17">
        <f t="shared" si="110"/>
        <v>0</v>
      </c>
      <c r="CV101" s="17">
        <f t="shared" si="111"/>
        <v>0</v>
      </c>
      <c r="CW101" s="17">
        <f t="shared" si="112"/>
        <v>0</v>
      </c>
      <c r="CX101" s="17">
        <f t="shared" si="113"/>
        <v>0</v>
      </c>
      <c r="CY101" s="17">
        <f t="shared" si="114"/>
        <v>0</v>
      </c>
      <c r="CZ101" s="17">
        <f t="shared" si="115"/>
        <v>0</v>
      </c>
    </row>
    <row r="102" spans="2:104" ht="15" customHeight="1" x14ac:dyDescent="0.25">
      <c r="B102" s="156">
        <f t="shared" si="117"/>
        <v>94</v>
      </c>
      <c r="C102" s="158"/>
      <c r="D102" s="157" t="str">
        <f t="shared" si="118"/>
        <v/>
      </c>
      <c r="E102" s="158" t="str">
        <f>IF('DATA SHEET'!$E$10="Cat 2","N/A","OK")</f>
        <v>OK</v>
      </c>
      <c r="F102" s="158" t="str">
        <f>IF('DATA SHEET'!$E$10="Cat 2","N/A","OK")</f>
        <v>OK</v>
      </c>
      <c r="G102" s="160"/>
      <c r="H102" s="160"/>
      <c r="I102" s="160" t="s">
        <v>194</v>
      </c>
      <c r="J102" s="160" t="str">
        <f t="shared" si="119"/>
        <v>OK</v>
      </c>
      <c r="K102" s="160" t="str">
        <f t="shared" si="119"/>
        <v>OK</v>
      </c>
      <c r="L102" s="160" t="str">
        <f>IF('DATA SHEET'!$B$10="NC-50","N/A","OK")</f>
        <v>OK</v>
      </c>
      <c r="M102" s="160" t="str">
        <f>IF('DATA SHEET'!$B$10="NC-50","N/A","OK")</f>
        <v>OK</v>
      </c>
      <c r="N102" s="160"/>
      <c r="O102" s="160"/>
      <c r="P102" s="160"/>
      <c r="Q102" s="160"/>
      <c r="R102" s="160"/>
      <c r="S102" s="160"/>
      <c r="T102" s="160"/>
      <c r="U102" s="160"/>
      <c r="V102" s="509"/>
      <c r="W102" s="510"/>
      <c r="X102" s="510"/>
      <c r="Y102" s="511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83"/>
      <c r="AL102" s="183"/>
      <c r="AM102" s="162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3"/>
      <c r="BA102" s="163"/>
      <c r="BB102" s="163"/>
      <c r="BC102" s="163"/>
      <c r="BD102" s="163"/>
      <c r="BE102" s="163"/>
      <c r="BF102" s="164"/>
      <c r="BG102" s="165"/>
      <c r="BH102" s="162"/>
      <c r="BI102" s="162"/>
      <c r="BJ102" s="164"/>
      <c r="BK102" s="95"/>
      <c r="BL102" s="182"/>
      <c r="BM102" s="182"/>
      <c r="BN102" s="182"/>
      <c r="BO102" s="182"/>
      <c r="BP102" s="95" t="str">
        <f t="shared" si="116"/>
        <v/>
      </c>
      <c r="BQ102" s="38"/>
      <c r="BR102" s="17">
        <f t="shared" si="81"/>
        <v>0</v>
      </c>
      <c r="BS102" s="17">
        <f t="shared" si="82"/>
        <v>0</v>
      </c>
      <c r="BT102" s="17">
        <f t="shared" si="83"/>
        <v>0</v>
      </c>
      <c r="BU102" s="17">
        <f t="shared" si="84"/>
        <v>0</v>
      </c>
      <c r="BV102" s="17">
        <f t="shared" si="85"/>
        <v>0</v>
      </c>
      <c r="BW102" s="17">
        <f t="shared" si="86"/>
        <v>0</v>
      </c>
      <c r="BX102" s="17">
        <f t="shared" si="87"/>
        <v>0</v>
      </c>
      <c r="BY102" s="17">
        <f t="shared" si="88"/>
        <v>0</v>
      </c>
      <c r="BZ102" s="17">
        <f t="shared" si="89"/>
        <v>0</v>
      </c>
      <c r="CA102" s="17">
        <f t="shared" si="90"/>
        <v>0</v>
      </c>
      <c r="CB102" s="17">
        <f t="shared" si="91"/>
        <v>0</v>
      </c>
      <c r="CC102" s="17">
        <f t="shared" si="92"/>
        <v>0</v>
      </c>
      <c r="CD102" s="17">
        <f t="shared" si="93"/>
        <v>0</v>
      </c>
      <c r="CE102" s="17">
        <f t="shared" si="94"/>
        <v>0</v>
      </c>
      <c r="CF102" s="17">
        <f t="shared" si="95"/>
        <v>0</v>
      </c>
      <c r="CG102" s="17">
        <f t="shared" si="96"/>
        <v>0</v>
      </c>
      <c r="CH102" s="17">
        <f t="shared" si="97"/>
        <v>0</v>
      </c>
      <c r="CI102" s="17">
        <f t="shared" si="98"/>
        <v>0</v>
      </c>
      <c r="CJ102" s="17">
        <f t="shared" si="99"/>
        <v>0</v>
      </c>
      <c r="CK102" s="17">
        <f t="shared" si="100"/>
        <v>0</v>
      </c>
      <c r="CL102" s="17">
        <f t="shared" si="101"/>
        <v>0</v>
      </c>
      <c r="CM102" s="17">
        <f t="shared" si="102"/>
        <v>0</v>
      </c>
      <c r="CN102" s="17">
        <f t="shared" si="103"/>
        <v>0</v>
      </c>
      <c r="CO102" s="17">
        <f t="shared" si="104"/>
        <v>0</v>
      </c>
      <c r="CP102" s="17">
        <f t="shared" si="105"/>
        <v>0</v>
      </c>
      <c r="CQ102" s="17">
        <f t="shared" si="106"/>
        <v>0</v>
      </c>
      <c r="CR102" s="17">
        <f t="shared" si="107"/>
        <v>0</v>
      </c>
      <c r="CS102" s="17">
        <f t="shared" si="108"/>
        <v>0</v>
      </c>
      <c r="CT102" s="17">
        <f t="shared" si="109"/>
        <v>0</v>
      </c>
      <c r="CU102" s="17">
        <f t="shared" si="110"/>
        <v>0</v>
      </c>
      <c r="CV102" s="17">
        <f t="shared" si="111"/>
        <v>0</v>
      </c>
      <c r="CW102" s="17">
        <f t="shared" si="112"/>
        <v>0</v>
      </c>
      <c r="CX102" s="17">
        <f t="shared" si="113"/>
        <v>0</v>
      </c>
      <c r="CY102" s="17">
        <f t="shared" si="114"/>
        <v>0</v>
      </c>
      <c r="CZ102" s="17">
        <f t="shared" si="115"/>
        <v>0</v>
      </c>
    </row>
    <row r="103" spans="2:104" ht="15" customHeight="1" x14ac:dyDescent="0.25">
      <c r="B103" s="156">
        <f t="shared" si="117"/>
        <v>95</v>
      </c>
      <c r="C103" s="158"/>
      <c r="D103" s="157" t="str">
        <f t="shared" si="118"/>
        <v/>
      </c>
      <c r="E103" s="158" t="str">
        <f>IF('DATA SHEET'!$E$10="Cat 2","N/A","OK")</f>
        <v>OK</v>
      </c>
      <c r="F103" s="158" t="str">
        <f>IF('DATA SHEET'!$E$10="Cat 2","N/A","OK")</f>
        <v>OK</v>
      </c>
      <c r="G103" s="160"/>
      <c r="H103" s="160"/>
      <c r="I103" s="160" t="s">
        <v>194</v>
      </c>
      <c r="J103" s="160" t="str">
        <f t="shared" si="119"/>
        <v>OK</v>
      </c>
      <c r="K103" s="160" t="str">
        <f t="shared" si="119"/>
        <v>OK</v>
      </c>
      <c r="L103" s="160" t="str">
        <f>IF('DATA SHEET'!$B$10="NC-50","N/A","OK")</f>
        <v>OK</v>
      </c>
      <c r="M103" s="160" t="str">
        <f>IF('DATA SHEET'!$B$10="NC-50","N/A","OK")</f>
        <v>OK</v>
      </c>
      <c r="N103" s="160"/>
      <c r="O103" s="160"/>
      <c r="P103" s="160"/>
      <c r="Q103" s="160"/>
      <c r="R103" s="160"/>
      <c r="S103" s="160"/>
      <c r="T103" s="160"/>
      <c r="U103" s="160"/>
      <c r="V103" s="509"/>
      <c r="W103" s="510"/>
      <c r="X103" s="510"/>
      <c r="Y103" s="511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83"/>
      <c r="AL103" s="183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3"/>
      <c r="BA103" s="163"/>
      <c r="BB103" s="163"/>
      <c r="BC103" s="163"/>
      <c r="BD103" s="163"/>
      <c r="BE103" s="163"/>
      <c r="BF103" s="164"/>
      <c r="BG103" s="165"/>
      <c r="BH103" s="162"/>
      <c r="BI103" s="162"/>
      <c r="BJ103" s="164"/>
      <c r="BK103" s="95"/>
      <c r="BL103" s="182"/>
      <c r="BM103" s="182"/>
      <c r="BN103" s="182"/>
      <c r="BO103" s="182"/>
      <c r="BP103" s="95" t="str">
        <f t="shared" si="116"/>
        <v/>
      </c>
      <c r="BQ103" s="38"/>
      <c r="BR103" s="17">
        <f t="shared" si="81"/>
        <v>0</v>
      </c>
      <c r="BS103" s="17">
        <f t="shared" si="82"/>
        <v>0</v>
      </c>
      <c r="BT103" s="17">
        <f t="shared" si="83"/>
        <v>0</v>
      </c>
      <c r="BU103" s="17">
        <f t="shared" si="84"/>
        <v>0</v>
      </c>
      <c r="BV103" s="17">
        <f t="shared" si="85"/>
        <v>0</v>
      </c>
      <c r="BW103" s="17">
        <f t="shared" si="86"/>
        <v>0</v>
      </c>
      <c r="BX103" s="17">
        <f t="shared" si="87"/>
        <v>0</v>
      </c>
      <c r="BY103" s="17">
        <f t="shared" si="88"/>
        <v>0</v>
      </c>
      <c r="BZ103" s="17">
        <f t="shared" si="89"/>
        <v>0</v>
      </c>
      <c r="CA103" s="17">
        <f t="shared" si="90"/>
        <v>0</v>
      </c>
      <c r="CB103" s="17">
        <f t="shared" si="91"/>
        <v>0</v>
      </c>
      <c r="CC103" s="17">
        <f t="shared" si="92"/>
        <v>0</v>
      </c>
      <c r="CD103" s="17">
        <f t="shared" si="93"/>
        <v>0</v>
      </c>
      <c r="CE103" s="17">
        <f t="shared" si="94"/>
        <v>0</v>
      </c>
      <c r="CF103" s="17">
        <f t="shared" si="95"/>
        <v>0</v>
      </c>
      <c r="CG103" s="17">
        <f t="shared" si="96"/>
        <v>0</v>
      </c>
      <c r="CH103" s="17">
        <f t="shared" si="97"/>
        <v>0</v>
      </c>
      <c r="CI103" s="17">
        <f t="shared" si="98"/>
        <v>0</v>
      </c>
      <c r="CJ103" s="17">
        <f t="shared" si="99"/>
        <v>0</v>
      </c>
      <c r="CK103" s="17">
        <f t="shared" si="100"/>
        <v>0</v>
      </c>
      <c r="CL103" s="17">
        <f t="shared" si="101"/>
        <v>0</v>
      </c>
      <c r="CM103" s="17">
        <f t="shared" si="102"/>
        <v>0</v>
      </c>
      <c r="CN103" s="17">
        <f t="shared" si="103"/>
        <v>0</v>
      </c>
      <c r="CO103" s="17">
        <f t="shared" si="104"/>
        <v>0</v>
      </c>
      <c r="CP103" s="17">
        <f t="shared" si="105"/>
        <v>0</v>
      </c>
      <c r="CQ103" s="17">
        <f t="shared" si="106"/>
        <v>0</v>
      </c>
      <c r="CR103" s="17">
        <f t="shared" si="107"/>
        <v>0</v>
      </c>
      <c r="CS103" s="17">
        <f t="shared" si="108"/>
        <v>0</v>
      </c>
      <c r="CT103" s="17">
        <f t="shared" si="109"/>
        <v>0</v>
      </c>
      <c r="CU103" s="17">
        <f t="shared" si="110"/>
        <v>0</v>
      </c>
      <c r="CV103" s="17">
        <f t="shared" si="111"/>
        <v>0</v>
      </c>
      <c r="CW103" s="17">
        <f t="shared" si="112"/>
        <v>0</v>
      </c>
      <c r="CX103" s="17">
        <f t="shared" si="113"/>
        <v>0</v>
      </c>
      <c r="CY103" s="17">
        <f t="shared" si="114"/>
        <v>0</v>
      </c>
      <c r="CZ103" s="17">
        <f t="shared" si="115"/>
        <v>0</v>
      </c>
    </row>
    <row r="104" spans="2:104" ht="15" customHeight="1" x14ac:dyDescent="0.25">
      <c r="B104" s="156">
        <f t="shared" si="117"/>
        <v>96</v>
      </c>
      <c r="C104" s="158"/>
      <c r="D104" s="157" t="str">
        <f t="shared" si="118"/>
        <v/>
      </c>
      <c r="E104" s="158" t="str">
        <f>IF('DATA SHEET'!$E$10="Cat 2","N/A","OK")</f>
        <v>OK</v>
      </c>
      <c r="F104" s="158" t="str">
        <f>IF('DATA SHEET'!$E$10="Cat 2","N/A","OK")</f>
        <v>OK</v>
      </c>
      <c r="G104" s="160"/>
      <c r="H104" s="160"/>
      <c r="I104" s="160" t="s">
        <v>194</v>
      </c>
      <c r="J104" s="160" t="str">
        <f t="shared" si="119"/>
        <v>OK</v>
      </c>
      <c r="K104" s="160" t="str">
        <f t="shared" si="119"/>
        <v>OK</v>
      </c>
      <c r="L104" s="160" t="str">
        <f>IF('DATA SHEET'!$B$10="NC-50","N/A","OK")</f>
        <v>OK</v>
      </c>
      <c r="M104" s="160" t="str">
        <f>IF('DATA SHEET'!$B$10="NC-50","N/A","OK")</f>
        <v>OK</v>
      </c>
      <c r="N104" s="160"/>
      <c r="O104" s="160"/>
      <c r="P104" s="160"/>
      <c r="Q104" s="160"/>
      <c r="R104" s="160"/>
      <c r="S104" s="160"/>
      <c r="T104" s="160"/>
      <c r="U104" s="160"/>
      <c r="V104" s="509"/>
      <c r="W104" s="510"/>
      <c r="X104" s="510"/>
      <c r="Y104" s="511"/>
      <c r="Z104" s="162"/>
      <c r="AA104" s="162"/>
      <c r="AB104" s="162"/>
      <c r="AC104" s="162"/>
      <c r="AD104" s="162"/>
      <c r="AE104" s="162"/>
      <c r="AF104" s="162"/>
      <c r="AG104" s="162"/>
      <c r="AH104" s="162"/>
      <c r="AI104" s="162"/>
      <c r="AJ104" s="162"/>
      <c r="AK104" s="183"/>
      <c r="AL104" s="183"/>
      <c r="AM104" s="162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3"/>
      <c r="BA104" s="163"/>
      <c r="BB104" s="163"/>
      <c r="BC104" s="163"/>
      <c r="BD104" s="163"/>
      <c r="BE104" s="163"/>
      <c r="BF104" s="164"/>
      <c r="BG104" s="165"/>
      <c r="BH104" s="162"/>
      <c r="BI104" s="162"/>
      <c r="BJ104" s="164"/>
      <c r="BK104" s="95"/>
      <c r="BL104" s="182"/>
      <c r="BM104" s="182"/>
      <c r="BN104" s="182"/>
      <c r="BO104" s="182"/>
      <c r="BP104" s="95" t="str">
        <f t="shared" si="116"/>
        <v/>
      </c>
      <c r="BQ104" s="38"/>
      <c r="BR104" s="17">
        <f t="shared" si="81"/>
        <v>0</v>
      </c>
      <c r="BS104" s="17">
        <f t="shared" si="82"/>
        <v>0</v>
      </c>
      <c r="BT104" s="17">
        <f t="shared" si="83"/>
        <v>0</v>
      </c>
      <c r="BU104" s="17">
        <f t="shared" si="84"/>
        <v>0</v>
      </c>
      <c r="BV104" s="17">
        <f t="shared" si="85"/>
        <v>0</v>
      </c>
      <c r="BW104" s="17">
        <f t="shared" si="86"/>
        <v>0</v>
      </c>
      <c r="BX104" s="17">
        <f t="shared" si="87"/>
        <v>0</v>
      </c>
      <c r="BY104" s="17">
        <f t="shared" si="88"/>
        <v>0</v>
      </c>
      <c r="BZ104" s="17">
        <f t="shared" si="89"/>
        <v>0</v>
      </c>
      <c r="CA104" s="17">
        <f t="shared" si="90"/>
        <v>0</v>
      </c>
      <c r="CB104" s="17">
        <f t="shared" si="91"/>
        <v>0</v>
      </c>
      <c r="CC104" s="17">
        <f t="shared" si="92"/>
        <v>0</v>
      </c>
      <c r="CD104" s="17">
        <f t="shared" si="93"/>
        <v>0</v>
      </c>
      <c r="CE104" s="17">
        <f t="shared" si="94"/>
        <v>0</v>
      </c>
      <c r="CF104" s="17">
        <f t="shared" si="95"/>
        <v>0</v>
      </c>
      <c r="CG104" s="17">
        <f t="shared" si="96"/>
        <v>0</v>
      </c>
      <c r="CH104" s="17">
        <f t="shared" si="97"/>
        <v>0</v>
      </c>
      <c r="CI104" s="17">
        <f t="shared" si="98"/>
        <v>0</v>
      </c>
      <c r="CJ104" s="17">
        <f t="shared" si="99"/>
        <v>0</v>
      </c>
      <c r="CK104" s="17">
        <f t="shared" si="100"/>
        <v>0</v>
      </c>
      <c r="CL104" s="17">
        <f t="shared" si="101"/>
        <v>0</v>
      </c>
      <c r="CM104" s="17">
        <f t="shared" si="102"/>
        <v>0</v>
      </c>
      <c r="CN104" s="17">
        <f t="shared" si="103"/>
        <v>0</v>
      </c>
      <c r="CO104" s="17">
        <f t="shared" si="104"/>
        <v>0</v>
      </c>
      <c r="CP104" s="17">
        <f t="shared" si="105"/>
        <v>0</v>
      </c>
      <c r="CQ104" s="17">
        <f t="shared" si="106"/>
        <v>0</v>
      </c>
      <c r="CR104" s="17">
        <f t="shared" si="107"/>
        <v>0</v>
      </c>
      <c r="CS104" s="17">
        <f t="shared" si="108"/>
        <v>0</v>
      </c>
      <c r="CT104" s="17">
        <f t="shared" si="109"/>
        <v>0</v>
      </c>
      <c r="CU104" s="17">
        <f t="shared" si="110"/>
        <v>0</v>
      </c>
      <c r="CV104" s="17">
        <f t="shared" si="111"/>
        <v>0</v>
      </c>
      <c r="CW104" s="17">
        <f t="shared" si="112"/>
        <v>0</v>
      </c>
      <c r="CX104" s="17">
        <f t="shared" si="113"/>
        <v>0</v>
      </c>
      <c r="CY104" s="17">
        <f t="shared" si="114"/>
        <v>0</v>
      </c>
      <c r="CZ104" s="17">
        <f t="shared" si="115"/>
        <v>0</v>
      </c>
    </row>
    <row r="105" spans="2:104" ht="15" customHeight="1" x14ac:dyDescent="0.25">
      <c r="B105" s="156">
        <f t="shared" si="117"/>
        <v>97</v>
      </c>
      <c r="C105" s="158"/>
      <c r="D105" s="157" t="str">
        <f t="shared" si="118"/>
        <v/>
      </c>
      <c r="E105" s="158" t="str">
        <f>IF('DATA SHEET'!$E$10="Cat 2","N/A","OK")</f>
        <v>OK</v>
      </c>
      <c r="F105" s="158" t="str">
        <f>IF('DATA SHEET'!$E$10="Cat 2","N/A","OK")</f>
        <v>OK</v>
      </c>
      <c r="G105" s="160"/>
      <c r="H105" s="160"/>
      <c r="I105" s="160" t="s">
        <v>194</v>
      </c>
      <c r="J105" s="160" t="str">
        <f t="shared" si="119"/>
        <v>OK</v>
      </c>
      <c r="K105" s="160" t="str">
        <f t="shared" si="119"/>
        <v>OK</v>
      </c>
      <c r="L105" s="160" t="str">
        <f>IF('DATA SHEET'!$B$10="NC-50","N/A","OK")</f>
        <v>OK</v>
      </c>
      <c r="M105" s="160" t="str">
        <f>IF('DATA SHEET'!$B$10="NC-50","N/A","OK")</f>
        <v>OK</v>
      </c>
      <c r="N105" s="160"/>
      <c r="O105" s="160"/>
      <c r="P105" s="160"/>
      <c r="Q105" s="160"/>
      <c r="R105" s="160"/>
      <c r="S105" s="160"/>
      <c r="T105" s="160"/>
      <c r="U105" s="160"/>
      <c r="V105" s="509"/>
      <c r="W105" s="510"/>
      <c r="X105" s="510"/>
      <c r="Y105" s="511"/>
      <c r="Z105" s="162"/>
      <c r="AA105" s="162"/>
      <c r="AB105" s="162"/>
      <c r="AC105" s="162"/>
      <c r="AD105" s="162"/>
      <c r="AE105" s="162"/>
      <c r="AF105" s="162"/>
      <c r="AG105" s="162"/>
      <c r="AH105" s="162"/>
      <c r="AI105" s="162"/>
      <c r="AJ105" s="162"/>
      <c r="AK105" s="183"/>
      <c r="AL105" s="183"/>
      <c r="AM105" s="162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3"/>
      <c r="BA105" s="163"/>
      <c r="BB105" s="163"/>
      <c r="BC105" s="163"/>
      <c r="BD105" s="163"/>
      <c r="BE105" s="163"/>
      <c r="BF105" s="164"/>
      <c r="BG105" s="165"/>
      <c r="BH105" s="162"/>
      <c r="BI105" s="162"/>
      <c r="BJ105" s="164"/>
      <c r="BK105" s="95"/>
      <c r="BL105" s="182"/>
      <c r="BM105" s="182"/>
      <c r="BN105" s="182"/>
      <c r="BO105" s="182"/>
      <c r="BP105" s="95" t="str">
        <f t="shared" si="116"/>
        <v/>
      </c>
      <c r="BQ105" s="38"/>
      <c r="BR105" s="17">
        <f t="shared" ref="BR105:BR136" si="120">IF(Z105="x",1,0)</f>
        <v>0</v>
      </c>
      <c r="BS105" s="17">
        <f t="shared" ref="BS105:BS136" si="121">IF(AB105="x",1,0)</f>
        <v>0</v>
      </c>
      <c r="BT105" s="17">
        <f t="shared" ref="BT105:BT136" si="122">IF(AD105="x",1,0)</f>
        <v>0</v>
      </c>
      <c r="BU105" s="17">
        <f t="shared" ref="BU105:BU136" si="123">IF(AE105="x",1,0)</f>
        <v>0</v>
      </c>
      <c r="BV105" s="17">
        <f t="shared" ref="BV105:BV136" si="124">IF(AF105="x",1,0)</f>
        <v>0</v>
      </c>
      <c r="BW105" s="17">
        <f t="shared" ref="BW105:BW136" si="125">IF(AG105="x",1,0)</f>
        <v>0</v>
      </c>
      <c r="BX105" s="17">
        <f t="shared" ref="BX105:BX136" si="126">IF(AH105="x",1,0)</f>
        <v>0</v>
      </c>
      <c r="BY105" s="17">
        <f t="shared" ref="BY105:BY136" si="127">IF(AI105="x",1,0)</f>
        <v>0</v>
      </c>
      <c r="BZ105" s="17">
        <f t="shared" ref="BZ105:BZ136" si="128">IF(AJ105="x",1,0)</f>
        <v>0</v>
      </c>
      <c r="CA105" s="17">
        <f t="shared" ref="CA105:CA136" si="129">IF(AK105="x",1,0)</f>
        <v>0</v>
      </c>
      <c r="CB105" s="17">
        <f t="shared" ref="CB105:CB136" si="130">IF(AL105="x",1,0)</f>
        <v>0</v>
      </c>
      <c r="CC105" s="17">
        <f t="shared" ref="CC105:CC136" si="131">IF(AM105="x",1,0)</f>
        <v>0</v>
      </c>
      <c r="CD105" s="17">
        <f t="shared" ref="CD105:CD136" si="132">IF(AN105="x",1,0)</f>
        <v>0</v>
      </c>
      <c r="CE105" s="17">
        <f t="shared" ref="CE105:CE136" si="133">IF(AO105="x",1,0)</f>
        <v>0</v>
      </c>
      <c r="CF105" s="17">
        <f t="shared" ref="CF105:CF136" si="134">IF(AP105="x",1,0)</f>
        <v>0</v>
      </c>
      <c r="CG105" s="17">
        <f t="shared" ref="CG105:CG136" si="135">IF(AQ105="x",1,0)</f>
        <v>0</v>
      </c>
      <c r="CH105" s="17">
        <f t="shared" ref="CH105:CH136" si="136">IF(AR105="x",1,0)</f>
        <v>0</v>
      </c>
      <c r="CI105" s="17">
        <f t="shared" ref="CI105:CI136" si="137">IF(AS105="x",1,0)</f>
        <v>0</v>
      </c>
      <c r="CJ105" s="17">
        <f t="shared" ref="CJ105:CJ136" si="138">IF(AT105="x",1,0)</f>
        <v>0</v>
      </c>
      <c r="CK105" s="17">
        <f t="shared" ref="CK105:CK136" si="139">IF(AU105="x",1,0)</f>
        <v>0</v>
      </c>
      <c r="CL105" s="17">
        <f t="shared" ref="CL105:CL136" si="140">IF(AV105="x",1,0)</f>
        <v>0</v>
      </c>
      <c r="CM105" s="17">
        <f t="shared" ref="CM105:CM136" si="141">IF(AW105="x",1,0)</f>
        <v>0</v>
      </c>
      <c r="CN105" s="17">
        <f t="shared" ref="CN105:CN136" si="142">IF(AX105="x",1,0)</f>
        <v>0</v>
      </c>
      <c r="CO105" s="17">
        <f t="shared" ref="CO105:CO136" si="143">IF(AY105="x",1,0)</f>
        <v>0</v>
      </c>
      <c r="CP105" s="17">
        <f t="shared" ref="CP105:CP136" si="144">IF(AZ105="x",1,0)</f>
        <v>0</v>
      </c>
      <c r="CQ105" s="17">
        <f t="shared" ref="CQ105:CQ136" si="145">IF(BA105="x",1,0)</f>
        <v>0</v>
      </c>
      <c r="CR105" s="17">
        <f t="shared" ref="CR105:CR136" si="146">IF(BB105="x",1,0)</f>
        <v>0</v>
      </c>
      <c r="CS105" s="17">
        <f t="shared" ref="CS105:CS136" si="147">IF(BC105="x",1,0)</f>
        <v>0</v>
      </c>
      <c r="CT105" s="17">
        <f t="shared" ref="CT105:CT136" si="148">IF(BD105="x",1,0)</f>
        <v>0</v>
      </c>
      <c r="CU105" s="17">
        <f t="shared" ref="CU105:CU136" si="149">IF(BE105="x",1,0)</f>
        <v>0</v>
      </c>
      <c r="CV105" s="17">
        <f t="shared" ref="CV105:CV136" si="150">IF(BF105="x",1,0)</f>
        <v>0</v>
      </c>
      <c r="CW105" s="17">
        <f t="shared" ref="CW105:CW136" si="151">IF(BG105="x",1,0)</f>
        <v>0</v>
      </c>
      <c r="CX105" s="17">
        <f t="shared" ref="CX105:CX136" si="152">IF(BH105="x",1,0)</f>
        <v>0</v>
      </c>
      <c r="CY105" s="17">
        <f t="shared" ref="CY105:CY136" si="153">IF(BI105="x",1,0)</f>
        <v>0</v>
      </c>
      <c r="CZ105" s="17">
        <f t="shared" ref="CZ105:CZ136" si="154">IF(BJ105="x",1,0)</f>
        <v>0</v>
      </c>
    </row>
    <row r="106" spans="2:104" ht="15" customHeight="1" x14ac:dyDescent="0.25">
      <c r="B106" s="156">
        <f t="shared" si="117"/>
        <v>98</v>
      </c>
      <c r="C106" s="158"/>
      <c r="D106" s="157" t="str">
        <f t="shared" si="118"/>
        <v/>
      </c>
      <c r="E106" s="158" t="str">
        <f>IF('DATA SHEET'!$E$10="Cat 2","N/A","OK")</f>
        <v>OK</v>
      </c>
      <c r="F106" s="158" t="str">
        <f>IF('DATA SHEET'!$E$10="Cat 2","N/A","OK")</f>
        <v>OK</v>
      </c>
      <c r="G106" s="160"/>
      <c r="H106" s="160"/>
      <c r="I106" s="160" t="s">
        <v>194</v>
      </c>
      <c r="J106" s="160" t="str">
        <f t="shared" si="119"/>
        <v>OK</v>
      </c>
      <c r="K106" s="160" t="str">
        <f t="shared" si="119"/>
        <v>OK</v>
      </c>
      <c r="L106" s="160" t="str">
        <f>IF('DATA SHEET'!$B$10="NC-50","N/A","OK")</f>
        <v>OK</v>
      </c>
      <c r="M106" s="160" t="str">
        <f>IF('DATA SHEET'!$B$10="NC-50","N/A","OK")</f>
        <v>OK</v>
      </c>
      <c r="N106" s="160"/>
      <c r="O106" s="160"/>
      <c r="P106" s="160"/>
      <c r="Q106" s="160"/>
      <c r="R106" s="160"/>
      <c r="S106" s="160"/>
      <c r="T106" s="160"/>
      <c r="U106" s="160"/>
      <c r="V106" s="509"/>
      <c r="W106" s="510"/>
      <c r="X106" s="510"/>
      <c r="Y106" s="511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83"/>
      <c r="AL106" s="183"/>
      <c r="AM106" s="162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3"/>
      <c r="BA106" s="163"/>
      <c r="BB106" s="163"/>
      <c r="BC106" s="163"/>
      <c r="BD106" s="163"/>
      <c r="BE106" s="163"/>
      <c r="BF106" s="164"/>
      <c r="BG106" s="165"/>
      <c r="BH106" s="162"/>
      <c r="BI106" s="162"/>
      <c r="BJ106" s="164"/>
      <c r="BK106" s="95"/>
      <c r="BL106" s="182"/>
      <c r="BM106" s="182"/>
      <c r="BN106" s="182"/>
      <c r="BO106" s="182"/>
      <c r="BP106" s="95" t="str">
        <f t="shared" si="116"/>
        <v/>
      </c>
      <c r="BQ106" s="38"/>
      <c r="BR106" s="17">
        <f t="shared" si="120"/>
        <v>0</v>
      </c>
      <c r="BS106" s="17">
        <f t="shared" si="121"/>
        <v>0</v>
      </c>
      <c r="BT106" s="17">
        <f t="shared" si="122"/>
        <v>0</v>
      </c>
      <c r="BU106" s="17">
        <f t="shared" si="123"/>
        <v>0</v>
      </c>
      <c r="BV106" s="17">
        <f t="shared" si="124"/>
        <v>0</v>
      </c>
      <c r="BW106" s="17">
        <f t="shared" si="125"/>
        <v>0</v>
      </c>
      <c r="BX106" s="17">
        <f t="shared" si="126"/>
        <v>0</v>
      </c>
      <c r="BY106" s="17">
        <f t="shared" si="127"/>
        <v>0</v>
      </c>
      <c r="BZ106" s="17">
        <f t="shared" si="128"/>
        <v>0</v>
      </c>
      <c r="CA106" s="17">
        <f t="shared" si="129"/>
        <v>0</v>
      </c>
      <c r="CB106" s="17">
        <f t="shared" si="130"/>
        <v>0</v>
      </c>
      <c r="CC106" s="17">
        <f t="shared" si="131"/>
        <v>0</v>
      </c>
      <c r="CD106" s="17">
        <f t="shared" si="132"/>
        <v>0</v>
      </c>
      <c r="CE106" s="17">
        <f t="shared" si="133"/>
        <v>0</v>
      </c>
      <c r="CF106" s="17">
        <f t="shared" si="134"/>
        <v>0</v>
      </c>
      <c r="CG106" s="17">
        <f t="shared" si="135"/>
        <v>0</v>
      </c>
      <c r="CH106" s="17">
        <f t="shared" si="136"/>
        <v>0</v>
      </c>
      <c r="CI106" s="17">
        <f t="shared" si="137"/>
        <v>0</v>
      </c>
      <c r="CJ106" s="17">
        <f t="shared" si="138"/>
        <v>0</v>
      </c>
      <c r="CK106" s="17">
        <f t="shared" si="139"/>
        <v>0</v>
      </c>
      <c r="CL106" s="17">
        <f t="shared" si="140"/>
        <v>0</v>
      </c>
      <c r="CM106" s="17">
        <f t="shared" si="141"/>
        <v>0</v>
      </c>
      <c r="CN106" s="17">
        <f t="shared" si="142"/>
        <v>0</v>
      </c>
      <c r="CO106" s="17">
        <f t="shared" si="143"/>
        <v>0</v>
      </c>
      <c r="CP106" s="17">
        <f t="shared" si="144"/>
        <v>0</v>
      </c>
      <c r="CQ106" s="17">
        <f t="shared" si="145"/>
        <v>0</v>
      </c>
      <c r="CR106" s="17">
        <f t="shared" si="146"/>
        <v>0</v>
      </c>
      <c r="CS106" s="17">
        <f t="shared" si="147"/>
        <v>0</v>
      </c>
      <c r="CT106" s="17">
        <f t="shared" si="148"/>
        <v>0</v>
      </c>
      <c r="CU106" s="17">
        <f t="shared" si="149"/>
        <v>0</v>
      </c>
      <c r="CV106" s="17">
        <f t="shared" si="150"/>
        <v>0</v>
      </c>
      <c r="CW106" s="17">
        <f t="shared" si="151"/>
        <v>0</v>
      </c>
      <c r="CX106" s="17">
        <f t="shared" si="152"/>
        <v>0</v>
      </c>
      <c r="CY106" s="17">
        <f t="shared" si="153"/>
        <v>0</v>
      </c>
      <c r="CZ106" s="17">
        <f t="shared" si="154"/>
        <v>0</v>
      </c>
    </row>
    <row r="107" spans="2:104" ht="15" customHeight="1" x14ac:dyDescent="0.25">
      <c r="B107" s="156">
        <f t="shared" si="117"/>
        <v>99</v>
      </c>
      <c r="C107" s="158"/>
      <c r="D107" s="157" t="str">
        <f t="shared" si="118"/>
        <v/>
      </c>
      <c r="E107" s="158" t="str">
        <f>IF('DATA SHEET'!$E$10="Cat 2","N/A","OK")</f>
        <v>OK</v>
      </c>
      <c r="F107" s="158" t="str">
        <f>IF('DATA SHEET'!$E$10="Cat 2","N/A","OK")</f>
        <v>OK</v>
      </c>
      <c r="G107" s="160"/>
      <c r="H107" s="160"/>
      <c r="I107" s="160" t="s">
        <v>194</v>
      </c>
      <c r="J107" s="160" t="str">
        <f t="shared" si="119"/>
        <v>OK</v>
      </c>
      <c r="K107" s="160" t="str">
        <f t="shared" si="119"/>
        <v>OK</v>
      </c>
      <c r="L107" s="160" t="str">
        <f>IF('DATA SHEET'!$B$10="NC-50","N/A","OK")</f>
        <v>OK</v>
      </c>
      <c r="M107" s="160" t="str">
        <f>IF('DATA SHEET'!$B$10="NC-50","N/A","OK")</f>
        <v>OK</v>
      </c>
      <c r="N107" s="160"/>
      <c r="O107" s="160"/>
      <c r="P107" s="160"/>
      <c r="Q107" s="160"/>
      <c r="R107" s="160"/>
      <c r="S107" s="160"/>
      <c r="T107" s="160"/>
      <c r="U107" s="160"/>
      <c r="V107" s="509"/>
      <c r="W107" s="510"/>
      <c r="X107" s="510"/>
      <c r="Y107" s="511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83"/>
      <c r="AL107" s="183"/>
      <c r="AM107" s="162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3"/>
      <c r="BA107" s="163"/>
      <c r="BB107" s="163"/>
      <c r="BC107" s="163"/>
      <c r="BD107" s="163"/>
      <c r="BE107" s="163"/>
      <c r="BF107" s="164"/>
      <c r="BG107" s="165"/>
      <c r="BH107" s="162"/>
      <c r="BI107" s="162"/>
      <c r="BJ107" s="164"/>
      <c r="BK107" s="95"/>
      <c r="BL107" s="182"/>
      <c r="BM107" s="182"/>
      <c r="BN107" s="182"/>
      <c r="BO107" s="182"/>
      <c r="BP107" s="95" t="str">
        <f t="shared" si="116"/>
        <v/>
      </c>
      <c r="BQ107" s="38"/>
      <c r="BR107" s="17">
        <f t="shared" si="120"/>
        <v>0</v>
      </c>
      <c r="BS107" s="17">
        <f t="shared" si="121"/>
        <v>0</v>
      </c>
      <c r="BT107" s="17">
        <f t="shared" si="122"/>
        <v>0</v>
      </c>
      <c r="BU107" s="17">
        <f t="shared" si="123"/>
        <v>0</v>
      </c>
      <c r="BV107" s="17">
        <f t="shared" si="124"/>
        <v>0</v>
      </c>
      <c r="BW107" s="17">
        <f t="shared" si="125"/>
        <v>0</v>
      </c>
      <c r="BX107" s="17">
        <f t="shared" si="126"/>
        <v>0</v>
      </c>
      <c r="BY107" s="17">
        <f t="shared" si="127"/>
        <v>0</v>
      </c>
      <c r="BZ107" s="17">
        <f t="shared" si="128"/>
        <v>0</v>
      </c>
      <c r="CA107" s="17">
        <f t="shared" si="129"/>
        <v>0</v>
      </c>
      <c r="CB107" s="17">
        <f t="shared" si="130"/>
        <v>0</v>
      </c>
      <c r="CC107" s="17">
        <f t="shared" si="131"/>
        <v>0</v>
      </c>
      <c r="CD107" s="17">
        <f t="shared" si="132"/>
        <v>0</v>
      </c>
      <c r="CE107" s="17">
        <f t="shared" si="133"/>
        <v>0</v>
      </c>
      <c r="CF107" s="17">
        <f t="shared" si="134"/>
        <v>0</v>
      </c>
      <c r="CG107" s="17">
        <f t="shared" si="135"/>
        <v>0</v>
      </c>
      <c r="CH107" s="17">
        <f t="shared" si="136"/>
        <v>0</v>
      </c>
      <c r="CI107" s="17">
        <f t="shared" si="137"/>
        <v>0</v>
      </c>
      <c r="CJ107" s="17">
        <f t="shared" si="138"/>
        <v>0</v>
      </c>
      <c r="CK107" s="17">
        <f t="shared" si="139"/>
        <v>0</v>
      </c>
      <c r="CL107" s="17">
        <f t="shared" si="140"/>
        <v>0</v>
      </c>
      <c r="CM107" s="17">
        <f t="shared" si="141"/>
        <v>0</v>
      </c>
      <c r="CN107" s="17">
        <f t="shared" si="142"/>
        <v>0</v>
      </c>
      <c r="CO107" s="17">
        <f t="shared" si="143"/>
        <v>0</v>
      </c>
      <c r="CP107" s="17">
        <f t="shared" si="144"/>
        <v>0</v>
      </c>
      <c r="CQ107" s="17">
        <f t="shared" si="145"/>
        <v>0</v>
      </c>
      <c r="CR107" s="17">
        <f t="shared" si="146"/>
        <v>0</v>
      </c>
      <c r="CS107" s="17">
        <f t="shared" si="147"/>
        <v>0</v>
      </c>
      <c r="CT107" s="17">
        <f t="shared" si="148"/>
        <v>0</v>
      </c>
      <c r="CU107" s="17">
        <f t="shared" si="149"/>
        <v>0</v>
      </c>
      <c r="CV107" s="17">
        <f t="shared" si="150"/>
        <v>0</v>
      </c>
      <c r="CW107" s="17">
        <f t="shared" si="151"/>
        <v>0</v>
      </c>
      <c r="CX107" s="17">
        <f t="shared" si="152"/>
        <v>0</v>
      </c>
      <c r="CY107" s="17">
        <f t="shared" si="153"/>
        <v>0</v>
      </c>
      <c r="CZ107" s="17">
        <f t="shared" si="154"/>
        <v>0</v>
      </c>
    </row>
    <row r="108" spans="2:104" ht="15" customHeight="1" x14ac:dyDescent="0.25">
      <c r="B108" s="156">
        <f t="shared" si="117"/>
        <v>100</v>
      </c>
      <c r="C108" s="158"/>
      <c r="D108" s="157" t="str">
        <f t="shared" si="118"/>
        <v/>
      </c>
      <c r="E108" s="158" t="str">
        <f>IF('DATA SHEET'!$E$10="Cat 2","N/A","OK")</f>
        <v>OK</v>
      </c>
      <c r="F108" s="158" t="str">
        <f>IF('DATA SHEET'!$E$10="Cat 2","N/A","OK")</f>
        <v>OK</v>
      </c>
      <c r="G108" s="160"/>
      <c r="H108" s="160"/>
      <c r="I108" s="160" t="s">
        <v>194</v>
      </c>
      <c r="J108" s="160" t="str">
        <f t="shared" si="119"/>
        <v>OK</v>
      </c>
      <c r="K108" s="160" t="str">
        <f t="shared" si="119"/>
        <v>OK</v>
      </c>
      <c r="L108" s="160" t="str">
        <f>IF('DATA SHEET'!$B$10="NC-50","N/A","OK")</f>
        <v>OK</v>
      </c>
      <c r="M108" s="160" t="str">
        <f>IF('DATA SHEET'!$B$10="NC-50","N/A","OK")</f>
        <v>OK</v>
      </c>
      <c r="N108" s="160"/>
      <c r="O108" s="160"/>
      <c r="P108" s="160"/>
      <c r="Q108" s="160"/>
      <c r="R108" s="160"/>
      <c r="S108" s="160"/>
      <c r="T108" s="160"/>
      <c r="U108" s="160"/>
      <c r="V108" s="509"/>
      <c r="W108" s="510"/>
      <c r="X108" s="510"/>
      <c r="Y108" s="511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83"/>
      <c r="AL108" s="183"/>
      <c r="AM108" s="162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3"/>
      <c r="BA108" s="163"/>
      <c r="BB108" s="163"/>
      <c r="BC108" s="163"/>
      <c r="BD108" s="163"/>
      <c r="BE108" s="163"/>
      <c r="BF108" s="164"/>
      <c r="BG108" s="165"/>
      <c r="BH108" s="162"/>
      <c r="BI108" s="162"/>
      <c r="BJ108" s="164"/>
      <c r="BK108" s="95"/>
      <c r="BL108" s="182"/>
      <c r="BM108" s="182"/>
      <c r="BN108" s="182"/>
      <c r="BO108" s="182"/>
      <c r="BP108" s="95" t="str">
        <f t="shared" si="116"/>
        <v/>
      </c>
      <c r="BQ108" s="38"/>
      <c r="BR108" s="17">
        <f t="shared" si="120"/>
        <v>0</v>
      </c>
      <c r="BS108" s="17">
        <f t="shared" si="121"/>
        <v>0</v>
      </c>
      <c r="BT108" s="17">
        <f t="shared" si="122"/>
        <v>0</v>
      </c>
      <c r="BU108" s="17">
        <f t="shared" si="123"/>
        <v>0</v>
      </c>
      <c r="BV108" s="17">
        <f t="shared" si="124"/>
        <v>0</v>
      </c>
      <c r="BW108" s="17">
        <f t="shared" si="125"/>
        <v>0</v>
      </c>
      <c r="BX108" s="17">
        <f t="shared" si="126"/>
        <v>0</v>
      </c>
      <c r="BY108" s="17">
        <f t="shared" si="127"/>
        <v>0</v>
      </c>
      <c r="BZ108" s="17">
        <f t="shared" si="128"/>
        <v>0</v>
      </c>
      <c r="CA108" s="17">
        <f t="shared" si="129"/>
        <v>0</v>
      </c>
      <c r="CB108" s="17">
        <f t="shared" si="130"/>
        <v>0</v>
      </c>
      <c r="CC108" s="17">
        <f t="shared" si="131"/>
        <v>0</v>
      </c>
      <c r="CD108" s="17">
        <f t="shared" si="132"/>
        <v>0</v>
      </c>
      <c r="CE108" s="17">
        <f t="shared" si="133"/>
        <v>0</v>
      </c>
      <c r="CF108" s="17">
        <f t="shared" si="134"/>
        <v>0</v>
      </c>
      <c r="CG108" s="17">
        <f t="shared" si="135"/>
        <v>0</v>
      </c>
      <c r="CH108" s="17">
        <f t="shared" si="136"/>
        <v>0</v>
      </c>
      <c r="CI108" s="17">
        <f t="shared" si="137"/>
        <v>0</v>
      </c>
      <c r="CJ108" s="17">
        <f t="shared" si="138"/>
        <v>0</v>
      </c>
      <c r="CK108" s="17">
        <f t="shared" si="139"/>
        <v>0</v>
      </c>
      <c r="CL108" s="17">
        <f t="shared" si="140"/>
        <v>0</v>
      </c>
      <c r="CM108" s="17">
        <f t="shared" si="141"/>
        <v>0</v>
      </c>
      <c r="CN108" s="17">
        <f t="shared" si="142"/>
        <v>0</v>
      </c>
      <c r="CO108" s="17">
        <f t="shared" si="143"/>
        <v>0</v>
      </c>
      <c r="CP108" s="17">
        <f t="shared" si="144"/>
        <v>0</v>
      </c>
      <c r="CQ108" s="17">
        <f t="shared" si="145"/>
        <v>0</v>
      </c>
      <c r="CR108" s="17">
        <f t="shared" si="146"/>
        <v>0</v>
      </c>
      <c r="CS108" s="17">
        <f t="shared" si="147"/>
        <v>0</v>
      </c>
      <c r="CT108" s="17">
        <f t="shared" si="148"/>
        <v>0</v>
      </c>
      <c r="CU108" s="17">
        <f t="shared" si="149"/>
        <v>0</v>
      </c>
      <c r="CV108" s="17">
        <f t="shared" si="150"/>
        <v>0</v>
      </c>
      <c r="CW108" s="17">
        <f t="shared" si="151"/>
        <v>0</v>
      </c>
      <c r="CX108" s="17">
        <f t="shared" si="152"/>
        <v>0</v>
      </c>
      <c r="CY108" s="17">
        <f t="shared" si="153"/>
        <v>0</v>
      </c>
      <c r="CZ108" s="17">
        <f t="shared" si="154"/>
        <v>0</v>
      </c>
    </row>
    <row r="109" spans="2:104" ht="15" customHeight="1" x14ac:dyDescent="0.25">
      <c r="B109" s="156">
        <f t="shared" si="117"/>
        <v>101</v>
      </c>
      <c r="C109" s="158"/>
      <c r="D109" s="157" t="str">
        <f t="shared" si="118"/>
        <v/>
      </c>
      <c r="E109" s="158" t="str">
        <f>IF('DATA SHEET'!$E$10="Cat 2","N/A","OK")</f>
        <v>OK</v>
      </c>
      <c r="F109" s="158" t="str">
        <f>IF('DATA SHEET'!$E$10="Cat 2","N/A","OK")</f>
        <v>OK</v>
      </c>
      <c r="G109" s="160"/>
      <c r="H109" s="160"/>
      <c r="I109" s="160" t="s">
        <v>194</v>
      </c>
      <c r="J109" s="160" t="str">
        <f t="shared" si="119"/>
        <v>OK</v>
      </c>
      <c r="K109" s="160" t="str">
        <f t="shared" si="119"/>
        <v>OK</v>
      </c>
      <c r="L109" s="160" t="str">
        <f>IF('DATA SHEET'!$B$10="NC-50","N/A","OK")</f>
        <v>OK</v>
      </c>
      <c r="M109" s="160" t="str">
        <f>IF('DATA SHEET'!$B$10="NC-50","N/A","OK")</f>
        <v>OK</v>
      </c>
      <c r="N109" s="160"/>
      <c r="O109" s="160"/>
      <c r="P109" s="160"/>
      <c r="Q109" s="160"/>
      <c r="R109" s="160"/>
      <c r="S109" s="160"/>
      <c r="T109" s="160"/>
      <c r="U109" s="160"/>
      <c r="V109" s="509"/>
      <c r="W109" s="510"/>
      <c r="X109" s="510"/>
      <c r="Y109" s="511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83"/>
      <c r="AL109" s="183"/>
      <c r="AM109" s="162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3"/>
      <c r="BA109" s="163"/>
      <c r="BB109" s="163"/>
      <c r="BC109" s="163"/>
      <c r="BD109" s="163"/>
      <c r="BE109" s="163"/>
      <c r="BF109" s="164"/>
      <c r="BG109" s="165"/>
      <c r="BH109" s="162"/>
      <c r="BI109" s="162"/>
      <c r="BJ109" s="164"/>
      <c r="BK109" s="95"/>
      <c r="BL109" s="182"/>
      <c r="BM109" s="182"/>
      <c r="BN109" s="182"/>
      <c r="BO109" s="182"/>
      <c r="BP109" s="95" t="str">
        <f t="shared" si="116"/>
        <v/>
      </c>
      <c r="BQ109" s="38"/>
      <c r="BR109" s="17">
        <f t="shared" si="120"/>
        <v>0</v>
      </c>
      <c r="BS109" s="17">
        <f t="shared" si="121"/>
        <v>0</v>
      </c>
      <c r="BT109" s="17">
        <f t="shared" si="122"/>
        <v>0</v>
      </c>
      <c r="BU109" s="17">
        <f t="shared" si="123"/>
        <v>0</v>
      </c>
      <c r="BV109" s="17">
        <f t="shared" si="124"/>
        <v>0</v>
      </c>
      <c r="BW109" s="17">
        <f t="shared" si="125"/>
        <v>0</v>
      </c>
      <c r="BX109" s="17">
        <f t="shared" si="126"/>
        <v>0</v>
      </c>
      <c r="BY109" s="17">
        <f t="shared" si="127"/>
        <v>0</v>
      </c>
      <c r="BZ109" s="17">
        <f t="shared" si="128"/>
        <v>0</v>
      </c>
      <c r="CA109" s="17">
        <f t="shared" si="129"/>
        <v>0</v>
      </c>
      <c r="CB109" s="17">
        <f t="shared" si="130"/>
        <v>0</v>
      </c>
      <c r="CC109" s="17">
        <f t="shared" si="131"/>
        <v>0</v>
      </c>
      <c r="CD109" s="17">
        <f t="shared" si="132"/>
        <v>0</v>
      </c>
      <c r="CE109" s="17">
        <f t="shared" si="133"/>
        <v>0</v>
      </c>
      <c r="CF109" s="17">
        <f t="shared" si="134"/>
        <v>0</v>
      </c>
      <c r="CG109" s="17">
        <f t="shared" si="135"/>
        <v>0</v>
      </c>
      <c r="CH109" s="17">
        <f t="shared" si="136"/>
        <v>0</v>
      </c>
      <c r="CI109" s="17">
        <f t="shared" si="137"/>
        <v>0</v>
      </c>
      <c r="CJ109" s="17">
        <f t="shared" si="138"/>
        <v>0</v>
      </c>
      <c r="CK109" s="17">
        <f t="shared" si="139"/>
        <v>0</v>
      </c>
      <c r="CL109" s="17">
        <f t="shared" si="140"/>
        <v>0</v>
      </c>
      <c r="CM109" s="17">
        <f t="shared" si="141"/>
        <v>0</v>
      </c>
      <c r="CN109" s="17">
        <f t="shared" si="142"/>
        <v>0</v>
      </c>
      <c r="CO109" s="17">
        <f t="shared" si="143"/>
        <v>0</v>
      </c>
      <c r="CP109" s="17">
        <f t="shared" si="144"/>
        <v>0</v>
      </c>
      <c r="CQ109" s="17">
        <f t="shared" si="145"/>
        <v>0</v>
      </c>
      <c r="CR109" s="17">
        <f t="shared" si="146"/>
        <v>0</v>
      </c>
      <c r="CS109" s="17">
        <f t="shared" si="147"/>
        <v>0</v>
      </c>
      <c r="CT109" s="17">
        <f t="shared" si="148"/>
        <v>0</v>
      </c>
      <c r="CU109" s="17">
        <f t="shared" si="149"/>
        <v>0</v>
      </c>
      <c r="CV109" s="17">
        <f t="shared" si="150"/>
        <v>0</v>
      </c>
      <c r="CW109" s="17">
        <f t="shared" si="151"/>
        <v>0</v>
      </c>
      <c r="CX109" s="17">
        <f t="shared" si="152"/>
        <v>0</v>
      </c>
      <c r="CY109" s="17">
        <f t="shared" si="153"/>
        <v>0</v>
      </c>
      <c r="CZ109" s="17">
        <f t="shared" si="154"/>
        <v>0</v>
      </c>
    </row>
    <row r="110" spans="2:104" ht="15" customHeight="1" x14ac:dyDescent="0.25">
      <c r="B110" s="156">
        <f t="shared" si="117"/>
        <v>102</v>
      </c>
      <c r="C110" s="158"/>
      <c r="D110" s="157" t="str">
        <f t="shared" si="118"/>
        <v/>
      </c>
      <c r="E110" s="158" t="str">
        <f>IF('DATA SHEET'!$E$10="Cat 2","N/A","OK")</f>
        <v>OK</v>
      </c>
      <c r="F110" s="158" t="str">
        <f>IF('DATA SHEET'!$E$10="Cat 2","N/A","OK")</f>
        <v>OK</v>
      </c>
      <c r="G110" s="160"/>
      <c r="H110" s="160"/>
      <c r="I110" s="160" t="s">
        <v>194</v>
      </c>
      <c r="J110" s="160" t="str">
        <f t="shared" si="119"/>
        <v>OK</v>
      </c>
      <c r="K110" s="160" t="str">
        <f t="shared" si="119"/>
        <v>OK</v>
      </c>
      <c r="L110" s="160" t="str">
        <f>IF('DATA SHEET'!$B$10="NC-50","N/A","OK")</f>
        <v>OK</v>
      </c>
      <c r="M110" s="160" t="str">
        <f>IF('DATA SHEET'!$B$10="NC-50","N/A","OK")</f>
        <v>OK</v>
      </c>
      <c r="N110" s="160"/>
      <c r="O110" s="160"/>
      <c r="P110" s="160"/>
      <c r="Q110" s="160"/>
      <c r="R110" s="160"/>
      <c r="S110" s="160"/>
      <c r="T110" s="160"/>
      <c r="U110" s="160"/>
      <c r="V110" s="509"/>
      <c r="W110" s="510"/>
      <c r="X110" s="510"/>
      <c r="Y110" s="511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83"/>
      <c r="AL110" s="183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3"/>
      <c r="BA110" s="163"/>
      <c r="BB110" s="163"/>
      <c r="BC110" s="163"/>
      <c r="BD110" s="163"/>
      <c r="BE110" s="163"/>
      <c r="BF110" s="164"/>
      <c r="BG110" s="165"/>
      <c r="BH110" s="162"/>
      <c r="BI110" s="162"/>
      <c r="BJ110" s="164"/>
      <c r="BK110" s="95"/>
      <c r="BL110" s="182"/>
      <c r="BM110" s="182"/>
      <c r="BN110" s="182"/>
      <c r="BO110" s="182"/>
      <c r="BP110" s="95" t="str">
        <f t="shared" si="116"/>
        <v/>
      </c>
      <c r="BQ110" s="38"/>
      <c r="BR110" s="17">
        <f t="shared" si="120"/>
        <v>0</v>
      </c>
      <c r="BS110" s="17">
        <f t="shared" si="121"/>
        <v>0</v>
      </c>
      <c r="BT110" s="17">
        <f t="shared" si="122"/>
        <v>0</v>
      </c>
      <c r="BU110" s="17">
        <f t="shared" si="123"/>
        <v>0</v>
      </c>
      <c r="BV110" s="17">
        <f t="shared" si="124"/>
        <v>0</v>
      </c>
      <c r="BW110" s="17">
        <f t="shared" si="125"/>
        <v>0</v>
      </c>
      <c r="BX110" s="17">
        <f t="shared" si="126"/>
        <v>0</v>
      </c>
      <c r="BY110" s="17">
        <f t="shared" si="127"/>
        <v>0</v>
      </c>
      <c r="BZ110" s="17">
        <f t="shared" si="128"/>
        <v>0</v>
      </c>
      <c r="CA110" s="17">
        <f t="shared" si="129"/>
        <v>0</v>
      </c>
      <c r="CB110" s="17">
        <f t="shared" si="130"/>
        <v>0</v>
      </c>
      <c r="CC110" s="17">
        <f t="shared" si="131"/>
        <v>0</v>
      </c>
      <c r="CD110" s="17">
        <f t="shared" si="132"/>
        <v>0</v>
      </c>
      <c r="CE110" s="17">
        <f t="shared" si="133"/>
        <v>0</v>
      </c>
      <c r="CF110" s="17">
        <f t="shared" si="134"/>
        <v>0</v>
      </c>
      <c r="CG110" s="17">
        <f t="shared" si="135"/>
        <v>0</v>
      </c>
      <c r="CH110" s="17">
        <f t="shared" si="136"/>
        <v>0</v>
      </c>
      <c r="CI110" s="17">
        <f t="shared" si="137"/>
        <v>0</v>
      </c>
      <c r="CJ110" s="17">
        <f t="shared" si="138"/>
        <v>0</v>
      </c>
      <c r="CK110" s="17">
        <f t="shared" si="139"/>
        <v>0</v>
      </c>
      <c r="CL110" s="17">
        <f t="shared" si="140"/>
        <v>0</v>
      </c>
      <c r="CM110" s="17">
        <f t="shared" si="141"/>
        <v>0</v>
      </c>
      <c r="CN110" s="17">
        <f t="shared" si="142"/>
        <v>0</v>
      </c>
      <c r="CO110" s="17">
        <f t="shared" si="143"/>
        <v>0</v>
      </c>
      <c r="CP110" s="17">
        <f t="shared" si="144"/>
        <v>0</v>
      </c>
      <c r="CQ110" s="17">
        <f t="shared" si="145"/>
        <v>0</v>
      </c>
      <c r="CR110" s="17">
        <f t="shared" si="146"/>
        <v>0</v>
      </c>
      <c r="CS110" s="17">
        <f t="shared" si="147"/>
        <v>0</v>
      </c>
      <c r="CT110" s="17">
        <f t="shared" si="148"/>
        <v>0</v>
      </c>
      <c r="CU110" s="17">
        <f t="shared" si="149"/>
        <v>0</v>
      </c>
      <c r="CV110" s="17">
        <f t="shared" si="150"/>
        <v>0</v>
      </c>
      <c r="CW110" s="17">
        <f t="shared" si="151"/>
        <v>0</v>
      </c>
      <c r="CX110" s="17">
        <f t="shared" si="152"/>
        <v>0</v>
      </c>
      <c r="CY110" s="17">
        <f t="shared" si="153"/>
        <v>0</v>
      </c>
      <c r="CZ110" s="17">
        <f t="shared" si="154"/>
        <v>0</v>
      </c>
    </row>
    <row r="111" spans="2:104" ht="15" customHeight="1" x14ac:dyDescent="0.25">
      <c r="B111" s="156">
        <f t="shared" si="117"/>
        <v>103</v>
      </c>
      <c r="C111" s="158"/>
      <c r="D111" s="157" t="str">
        <f t="shared" si="118"/>
        <v/>
      </c>
      <c r="E111" s="158" t="str">
        <f>IF('DATA SHEET'!$E$10="Cat 2","N/A","OK")</f>
        <v>OK</v>
      </c>
      <c r="F111" s="158" t="str">
        <f>IF('DATA SHEET'!$E$10="Cat 2","N/A","OK")</f>
        <v>OK</v>
      </c>
      <c r="G111" s="160"/>
      <c r="H111" s="160"/>
      <c r="I111" s="160" t="s">
        <v>194</v>
      </c>
      <c r="J111" s="160" t="str">
        <f t="shared" si="119"/>
        <v>OK</v>
      </c>
      <c r="K111" s="160" t="str">
        <f t="shared" si="119"/>
        <v>OK</v>
      </c>
      <c r="L111" s="160" t="str">
        <f>IF('DATA SHEET'!$B$10="NC-50","N/A","OK")</f>
        <v>OK</v>
      </c>
      <c r="M111" s="160" t="str">
        <f>IF('DATA SHEET'!$B$10="NC-50","N/A","OK")</f>
        <v>OK</v>
      </c>
      <c r="N111" s="160"/>
      <c r="O111" s="160"/>
      <c r="P111" s="160"/>
      <c r="Q111" s="160"/>
      <c r="R111" s="160"/>
      <c r="S111" s="160"/>
      <c r="T111" s="160"/>
      <c r="U111" s="160"/>
      <c r="V111" s="509"/>
      <c r="W111" s="510"/>
      <c r="X111" s="510"/>
      <c r="Y111" s="511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83"/>
      <c r="AL111" s="183"/>
      <c r="AM111" s="162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3"/>
      <c r="BA111" s="163"/>
      <c r="BB111" s="163"/>
      <c r="BC111" s="163"/>
      <c r="BD111" s="163"/>
      <c r="BE111" s="163"/>
      <c r="BF111" s="164"/>
      <c r="BG111" s="165"/>
      <c r="BH111" s="162"/>
      <c r="BI111" s="162"/>
      <c r="BJ111" s="164"/>
      <c r="BK111" s="95"/>
      <c r="BL111" s="182"/>
      <c r="BM111" s="182"/>
      <c r="BN111" s="182"/>
      <c r="BO111" s="182"/>
      <c r="BP111" s="95" t="str">
        <f t="shared" si="116"/>
        <v/>
      </c>
      <c r="BQ111" s="38"/>
      <c r="BR111" s="17">
        <f t="shared" si="120"/>
        <v>0</v>
      </c>
      <c r="BS111" s="17">
        <f t="shared" si="121"/>
        <v>0</v>
      </c>
      <c r="BT111" s="17">
        <f t="shared" si="122"/>
        <v>0</v>
      </c>
      <c r="BU111" s="17">
        <f t="shared" si="123"/>
        <v>0</v>
      </c>
      <c r="BV111" s="17">
        <f t="shared" si="124"/>
        <v>0</v>
      </c>
      <c r="BW111" s="17">
        <f t="shared" si="125"/>
        <v>0</v>
      </c>
      <c r="BX111" s="17">
        <f t="shared" si="126"/>
        <v>0</v>
      </c>
      <c r="BY111" s="17">
        <f t="shared" si="127"/>
        <v>0</v>
      </c>
      <c r="BZ111" s="17">
        <f t="shared" si="128"/>
        <v>0</v>
      </c>
      <c r="CA111" s="17">
        <f t="shared" si="129"/>
        <v>0</v>
      </c>
      <c r="CB111" s="17">
        <f t="shared" si="130"/>
        <v>0</v>
      </c>
      <c r="CC111" s="17">
        <f t="shared" si="131"/>
        <v>0</v>
      </c>
      <c r="CD111" s="17">
        <f t="shared" si="132"/>
        <v>0</v>
      </c>
      <c r="CE111" s="17">
        <f t="shared" si="133"/>
        <v>0</v>
      </c>
      <c r="CF111" s="17">
        <f t="shared" si="134"/>
        <v>0</v>
      </c>
      <c r="CG111" s="17">
        <f t="shared" si="135"/>
        <v>0</v>
      </c>
      <c r="CH111" s="17">
        <f t="shared" si="136"/>
        <v>0</v>
      </c>
      <c r="CI111" s="17">
        <f t="shared" si="137"/>
        <v>0</v>
      </c>
      <c r="CJ111" s="17">
        <f t="shared" si="138"/>
        <v>0</v>
      </c>
      <c r="CK111" s="17">
        <f t="shared" si="139"/>
        <v>0</v>
      </c>
      <c r="CL111" s="17">
        <f t="shared" si="140"/>
        <v>0</v>
      </c>
      <c r="CM111" s="17">
        <f t="shared" si="141"/>
        <v>0</v>
      </c>
      <c r="CN111" s="17">
        <f t="shared" si="142"/>
        <v>0</v>
      </c>
      <c r="CO111" s="17">
        <f t="shared" si="143"/>
        <v>0</v>
      </c>
      <c r="CP111" s="17">
        <f t="shared" si="144"/>
        <v>0</v>
      </c>
      <c r="CQ111" s="17">
        <f t="shared" si="145"/>
        <v>0</v>
      </c>
      <c r="CR111" s="17">
        <f t="shared" si="146"/>
        <v>0</v>
      </c>
      <c r="CS111" s="17">
        <f t="shared" si="147"/>
        <v>0</v>
      </c>
      <c r="CT111" s="17">
        <f t="shared" si="148"/>
        <v>0</v>
      </c>
      <c r="CU111" s="17">
        <f t="shared" si="149"/>
        <v>0</v>
      </c>
      <c r="CV111" s="17">
        <f t="shared" si="150"/>
        <v>0</v>
      </c>
      <c r="CW111" s="17">
        <f t="shared" si="151"/>
        <v>0</v>
      </c>
      <c r="CX111" s="17">
        <f t="shared" si="152"/>
        <v>0</v>
      </c>
      <c r="CY111" s="17">
        <f t="shared" si="153"/>
        <v>0</v>
      </c>
      <c r="CZ111" s="17">
        <f t="shared" si="154"/>
        <v>0</v>
      </c>
    </row>
    <row r="112" spans="2:104" ht="15" customHeight="1" x14ac:dyDescent="0.25">
      <c r="B112" s="156">
        <f t="shared" si="117"/>
        <v>104</v>
      </c>
      <c r="C112" s="158"/>
      <c r="D112" s="157" t="str">
        <f t="shared" si="118"/>
        <v/>
      </c>
      <c r="E112" s="158" t="str">
        <f>IF('DATA SHEET'!$E$10="Cat 2","N/A","OK")</f>
        <v>OK</v>
      </c>
      <c r="F112" s="158" t="str">
        <f>IF('DATA SHEET'!$E$10="Cat 2","N/A","OK")</f>
        <v>OK</v>
      </c>
      <c r="G112" s="160"/>
      <c r="H112" s="160"/>
      <c r="I112" s="160" t="s">
        <v>194</v>
      </c>
      <c r="J112" s="160" t="str">
        <f t="shared" si="119"/>
        <v>OK</v>
      </c>
      <c r="K112" s="160" t="str">
        <f t="shared" si="119"/>
        <v>OK</v>
      </c>
      <c r="L112" s="160" t="str">
        <f>IF('DATA SHEET'!$B$10="NC-50","N/A","OK")</f>
        <v>OK</v>
      </c>
      <c r="M112" s="160" t="str">
        <f>IF('DATA SHEET'!$B$10="NC-50","N/A","OK")</f>
        <v>OK</v>
      </c>
      <c r="N112" s="160"/>
      <c r="O112" s="160"/>
      <c r="P112" s="160"/>
      <c r="Q112" s="160"/>
      <c r="R112" s="160"/>
      <c r="S112" s="160"/>
      <c r="T112" s="160"/>
      <c r="U112" s="160"/>
      <c r="V112" s="509"/>
      <c r="W112" s="510"/>
      <c r="X112" s="510"/>
      <c r="Y112" s="511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83"/>
      <c r="AL112" s="183"/>
      <c r="AM112" s="162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3"/>
      <c r="BA112" s="163"/>
      <c r="BB112" s="163"/>
      <c r="BC112" s="163"/>
      <c r="BD112" s="163"/>
      <c r="BE112" s="163"/>
      <c r="BF112" s="164"/>
      <c r="BG112" s="165"/>
      <c r="BH112" s="162"/>
      <c r="BI112" s="162"/>
      <c r="BJ112" s="164"/>
      <c r="BK112" s="95"/>
      <c r="BL112" s="182"/>
      <c r="BM112" s="182"/>
      <c r="BN112" s="182"/>
      <c r="BO112" s="182"/>
      <c r="BP112" s="95" t="str">
        <f t="shared" si="116"/>
        <v/>
      </c>
      <c r="BQ112" s="38"/>
      <c r="BR112" s="17">
        <f t="shared" si="120"/>
        <v>0</v>
      </c>
      <c r="BS112" s="17">
        <f t="shared" si="121"/>
        <v>0</v>
      </c>
      <c r="BT112" s="17">
        <f t="shared" si="122"/>
        <v>0</v>
      </c>
      <c r="BU112" s="17">
        <f t="shared" si="123"/>
        <v>0</v>
      </c>
      <c r="BV112" s="17">
        <f t="shared" si="124"/>
        <v>0</v>
      </c>
      <c r="BW112" s="17">
        <f t="shared" si="125"/>
        <v>0</v>
      </c>
      <c r="BX112" s="17">
        <f t="shared" si="126"/>
        <v>0</v>
      </c>
      <c r="BY112" s="17">
        <f t="shared" si="127"/>
        <v>0</v>
      </c>
      <c r="BZ112" s="17">
        <f t="shared" si="128"/>
        <v>0</v>
      </c>
      <c r="CA112" s="17">
        <f t="shared" si="129"/>
        <v>0</v>
      </c>
      <c r="CB112" s="17">
        <f t="shared" si="130"/>
        <v>0</v>
      </c>
      <c r="CC112" s="17">
        <f t="shared" si="131"/>
        <v>0</v>
      </c>
      <c r="CD112" s="17">
        <f t="shared" si="132"/>
        <v>0</v>
      </c>
      <c r="CE112" s="17">
        <f t="shared" si="133"/>
        <v>0</v>
      </c>
      <c r="CF112" s="17">
        <f t="shared" si="134"/>
        <v>0</v>
      </c>
      <c r="CG112" s="17">
        <f t="shared" si="135"/>
        <v>0</v>
      </c>
      <c r="CH112" s="17">
        <f t="shared" si="136"/>
        <v>0</v>
      </c>
      <c r="CI112" s="17">
        <f t="shared" si="137"/>
        <v>0</v>
      </c>
      <c r="CJ112" s="17">
        <f t="shared" si="138"/>
        <v>0</v>
      </c>
      <c r="CK112" s="17">
        <f t="shared" si="139"/>
        <v>0</v>
      </c>
      <c r="CL112" s="17">
        <f t="shared" si="140"/>
        <v>0</v>
      </c>
      <c r="CM112" s="17">
        <f t="shared" si="141"/>
        <v>0</v>
      </c>
      <c r="CN112" s="17">
        <f t="shared" si="142"/>
        <v>0</v>
      </c>
      <c r="CO112" s="17">
        <f t="shared" si="143"/>
        <v>0</v>
      </c>
      <c r="CP112" s="17">
        <f t="shared" si="144"/>
        <v>0</v>
      </c>
      <c r="CQ112" s="17">
        <f t="shared" si="145"/>
        <v>0</v>
      </c>
      <c r="CR112" s="17">
        <f t="shared" si="146"/>
        <v>0</v>
      </c>
      <c r="CS112" s="17">
        <f t="shared" si="147"/>
        <v>0</v>
      </c>
      <c r="CT112" s="17">
        <f t="shared" si="148"/>
        <v>0</v>
      </c>
      <c r="CU112" s="17">
        <f t="shared" si="149"/>
        <v>0</v>
      </c>
      <c r="CV112" s="17">
        <f t="shared" si="150"/>
        <v>0</v>
      </c>
      <c r="CW112" s="17">
        <f t="shared" si="151"/>
        <v>0</v>
      </c>
      <c r="CX112" s="17">
        <f t="shared" si="152"/>
        <v>0</v>
      </c>
      <c r="CY112" s="17">
        <f t="shared" si="153"/>
        <v>0</v>
      </c>
      <c r="CZ112" s="17">
        <f t="shared" si="154"/>
        <v>0</v>
      </c>
    </row>
    <row r="113" spans="2:104" ht="15" customHeight="1" x14ac:dyDescent="0.25">
      <c r="B113" s="156">
        <f t="shared" si="117"/>
        <v>105</v>
      </c>
      <c r="C113" s="158"/>
      <c r="D113" s="157" t="str">
        <f t="shared" si="118"/>
        <v/>
      </c>
      <c r="E113" s="158" t="str">
        <f>IF('DATA SHEET'!$E$10="Cat 2","N/A","OK")</f>
        <v>OK</v>
      </c>
      <c r="F113" s="158" t="str">
        <f>IF('DATA SHEET'!$E$10="Cat 2","N/A","OK")</f>
        <v>OK</v>
      </c>
      <c r="G113" s="160"/>
      <c r="H113" s="160"/>
      <c r="I113" s="160" t="s">
        <v>194</v>
      </c>
      <c r="J113" s="160" t="str">
        <f t="shared" si="119"/>
        <v>OK</v>
      </c>
      <c r="K113" s="160" t="str">
        <f t="shared" si="119"/>
        <v>OK</v>
      </c>
      <c r="L113" s="160" t="str">
        <f>IF('DATA SHEET'!$B$10="NC-50","N/A","OK")</f>
        <v>OK</v>
      </c>
      <c r="M113" s="160" t="str">
        <f>IF('DATA SHEET'!$B$10="NC-50","N/A","OK")</f>
        <v>OK</v>
      </c>
      <c r="N113" s="160"/>
      <c r="O113" s="160"/>
      <c r="P113" s="160"/>
      <c r="Q113" s="160"/>
      <c r="R113" s="160"/>
      <c r="S113" s="160"/>
      <c r="T113" s="160"/>
      <c r="U113" s="160"/>
      <c r="V113" s="509"/>
      <c r="W113" s="510"/>
      <c r="X113" s="510"/>
      <c r="Y113" s="511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83"/>
      <c r="AL113" s="183"/>
      <c r="AM113" s="162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3"/>
      <c r="BA113" s="163"/>
      <c r="BB113" s="163"/>
      <c r="BC113" s="163"/>
      <c r="BD113" s="163"/>
      <c r="BE113" s="163"/>
      <c r="BF113" s="164"/>
      <c r="BG113" s="165"/>
      <c r="BH113" s="162"/>
      <c r="BI113" s="162"/>
      <c r="BJ113" s="164"/>
      <c r="BK113" s="95"/>
      <c r="BL113" s="182"/>
      <c r="BM113" s="182"/>
      <c r="BN113" s="182"/>
      <c r="BO113" s="182"/>
      <c r="BP113" s="95" t="str">
        <f t="shared" si="116"/>
        <v/>
      </c>
      <c r="BQ113" s="38"/>
      <c r="BR113" s="17">
        <f t="shared" si="120"/>
        <v>0</v>
      </c>
      <c r="BS113" s="17">
        <f t="shared" si="121"/>
        <v>0</v>
      </c>
      <c r="BT113" s="17">
        <f t="shared" si="122"/>
        <v>0</v>
      </c>
      <c r="BU113" s="17">
        <f t="shared" si="123"/>
        <v>0</v>
      </c>
      <c r="BV113" s="17">
        <f t="shared" si="124"/>
        <v>0</v>
      </c>
      <c r="BW113" s="17">
        <f t="shared" si="125"/>
        <v>0</v>
      </c>
      <c r="BX113" s="17">
        <f t="shared" si="126"/>
        <v>0</v>
      </c>
      <c r="BY113" s="17">
        <f t="shared" si="127"/>
        <v>0</v>
      </c>
      <c r="BZ113" s="17">
        <f t="shared" si="128"/>
        <v>0</v>
      </c>
      <c r="CA113" s="17">
        <f t="shared" si="129"/>
        <v>0</v>
      </c>
      <c r="CB113" s="17">
        <f t="shared" si="130"/>
        <v>0</v>
      </c>
      <c r="CC113" s="17">
        <f t="shared" si="131"/>
        <v>0</v>
      </c>
      <c r="CD113" s="17">
        <f t="shared" si="132"/>
        <v>0</v>
      </c>
      <c r="CE113" s="17">
        <f t="shared" si="133"/>
        <v>0</v>
      </c>
      <c r="CF113" s="17">
        <f t="shared" si="134"/>
        <v>0</v>
      </c>
      <c r="CG113" s="17">
        <f t="shared" si="135"/>
        <v>0</v>
      </c>
      <c r="CH113" s="17">
        <f t="shared" si="136"/>
        <v>0</v>
      </c>
      <c r="CI113" s="17">
        <f t="shared" si="137"/>
        <v>0</v>
      </c>
      <c r="CJ113" s="17">
        <f t="shared" si="138"/>
        <v>0</v>
      </c>
      <c r="CK113" s="17">
        <f t="shared" si="139"/>
        <v>0</v>
      </c>
      <c r="CL113" s="17">
        <f t="shared" si="140"/>
        <v>0</v>
      </c>
      <c r="CM113" s="17">
        <f t="shared" si="141"/>
        <v>0</v>
      </c>
      <c r="CN113" s="17">
        <f t="shared" si="142"/>
        <v>0</v>
      </c>
      <c r="CO113" s="17">
        <f t="shared" si="143"/>
        <v>0</v>
      </c>
      <c r="CP113" s="17">
        <f t="shared" si="144"/>
        <v>0</v>
      </c>
      <c r="CQ113" s="17">
        <f t="shared" si="145"/>
        <v>0</v>
      </c>
      <c r="CR113" s="17">
        <f t="shared" si="146"/>
        <v>0</v>
      </c>
      <c r="CS113" s="17">
        <f t="shared" si="147"/>
        <v>0</v>
      </c>
      <c r="CT113" s="17">
        <f t="shared" si="148"/>
        <v>0</v>
      </c>
      <c r="CU113" s="17">
        <f t="shared" si="149"/>
        <v>0</v>
      </c>
      <c r="CV113" s="17">
        <f t="shared" si="150"/>
        <v>0</v>
      </c>
      <c r="CW113" s="17">
        <f t="shared" si="151"/>
        <v>0</v>
      </c>
      <c r="CX113" s="17">
        <f t="shared" si="152"/>
        <v>0</v>
      </c>
      <c r="CY113" s="17">
        <f t="shared" si="153"/>
        <v>0</v>
      </c>
      <c r="CZ113" s="17">
        <f t="shared" si="154"/>
        <v>0</v>
      </c>
    </row>
    <row r="114" spans="2:104" ht="15" customHeight="1" x14ac:dyDescent="0.25">
      <c r="B114" s="156">
        <f t="shared" si="117"/>
        <v>106</v>
      </c>
      <c r="C114" s="158"/>
      <c r="D114" s="157" t="str">
        <f t="shared" si="118"/>
        <v/>
      </c>
      <c r="E114" s="158" t="str">
        <f>IF('DATA SHEET'!$E$10="Cat 2","N/A","OK")</f>
        <v>OK</v>
      </c>
      <c r="F114" s="158" t="str">
        <f>IF('DATA SHEET'!$E$10="Cat 2","N/A","OK")</f>
        <v>OK</v>
      </c>
      <c r="G114" s="160"/>
      <c r="H114" s="160"/>
      <c r="I114" s="160" t="s">
        <v>194</v>
      </c>
      <c r="J114" s="160" t="str">
        <f t="shared" si="119"/>
        <v>OK</v>
      </c>
      <c r="K114" s="160" t="str">
        <f t="shared" si="119"/>
        <v>OK</v>
      </c>
      <c r="L114" s="160" t="str">
        <f>IF('DATA SHEET'!$B$10="NC-50","N/A","OK")</f>
        <v>OK</v>
      </c>
      <c r="M114" s="160" t="str">
        <f>IF('DATA SHEET'!$B$10="NC-50","N/A","OK")</f>
        <v>OK</v>
      </c>
      <c r="N114" s="160"/>
      <c r="O114" s="160"/>
      <c r="P114" s="160"/>
      <c r="Q114" s="160"/>
      <c r="R114" s="160"/>
      <c r="S114" s="160"/>
      <c r="T114" s="160"/>
      <c r="U114" s="160"/>
      <c r="V114" s="509"/>
      <c r="W114" s="510"/>
      <c r="X114" s="510"/>
      <c r="Y114" s="511"/>
      <c r="Z114" s="162"/>
      <c r="AA114" s="162"/>
      <c r="AB114" s="162"/>
      <c r="AC114" s="162"/>
      <c r="AD114" s="162"/>
      <c r="AE114" s="162"/>
      <c r="AF114" s="162"/>
      <c r="AG114" s="162"/>
      <c r="AH114" s="162"/>
      <c r="AI114" s="162"/>
      <c r="AJ114" s="162"/>
      <c r="AK114" s="183"/>
      <c r="AL114" s="183"/>
      <c r="AM114" s="162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3"/>
      <c r="BA114" s="163"/>
      <c r="BB114" s="163"/>
      <c r="BC114" s="163"/>
      <c r="BD114" s="163"/>
      <c r="BE114" s="163"/>
      <c r="BF114" s="164"/>
      <c r="BG114" s="165"/>
      <c r="BH114" s="162"/>
      <c r="BI114" s="162"/>
      <c r="BJ114" s="164"/>
      <c r="BK114" s="95"/>
      <c r="BL114" s="182"/>
      <c r="BM114" s="182"/>
      <c r="BN114" s="182"/>
      <c r="BO114" s="182"/>
      <c r="BP114" s="95" t="str">
        <f t="shared" si="116"/>
        <v/>
      </c>
      <c r="BQ114" s="38"/>
      <c r="BR114" s="17">
        <f t="shared" si="120"/>
        <v>0</v>
      </c>
      <c r="BS114" s="17">
        <f t="shared" si="121"/>
        <v>0</v>
      </c>
      <c r="BT114" s="17">
        <f t="shared" si="122"/>
        <v>0</v>
      </c>
      <c r="BU114" s="17">
        <f t="shared" si="123"/>
        <v>0</v>
      </c>
      <c r="BV114" s="17">
        <f t="shared" si="124"/>
        <v>0</v>
      </c>
      <c r="BW114" s="17">
        <f t="shared" si="125"/>
        <v>0</v>
      </c>
      <c r="BX114" s="17">
        <f t="shared" si="126"/>
        <v>0</v>
      </c>
      <c r="BY114" s="17">
        <f t="shared" si="127"/>
        <v>0</v>
      </c>
      <c r="BZ114" s="17">
        <f t="shared" si="128"/>
        <v>0</v>
      </c>
      <c r="CA114" s="17">
        <f t="shared" si="129"/>
        <v>0</v>
      </c>
      <c r="CB114" s="17">
        <f t="shared" si="130"/>
        <v>0</v>
      </c>
      <c r="CC114" s="17">
        <f t="shared" si="131"/>
        <v>0</v>
      </c>
      <c r="CD114" s="17">
        <f t="shared" si="132"/>
        <v>0</v>
      </c>
      <c r="CE114" s="17">
        <f t="shared" si="133"/>
        <v>0</v>
      </c>
      <c r="CF114" s="17">
        <f t="shared" si="134"/>
        <v>0</v>
      </c>
      <c r="CG114" s="17">
        <f t="shared" si="135"/>
        <v>0</v>
      </c>
      <c r="CH114" s="17">
        <f t="shared" si="136"/>
        <v>0</v>
      </c>
      <c r="CI114" s="17">
        <f t="shared" si="137"/>
        <v>0</v>
      </c>
      <c r="CJ114" s="17">
        <f t="shared" si="138"/>
        <v>0</v>
      </c>
      <c r="CK114" s="17">
        <f t="shared" si="139"/>
        <v>0</v>
      </c>
      <c r="CL114" s="17">
        <f t="shared" si="140"/>
        <v>0</v>
      </c>
      <c r="CM114" s="17">
        <f t="shared" si="141"/>
        <v>0</v>
      </c>
      <c r="CN114" s="17">
        <f t="shared" si="142"/>
        <v>0</v>
      </c>
      <c r="CO114" s="17">
        <f t="shared" si="143"/>
        <v>0</v>
      </c>
      <c r="CP114" s="17">
        <f t="shared" si="144"/>
        <v>0</v>
      </c>
      <c r="CQ114" s="17">
        <f t="shared" si="145"/>
        <v>0</v>
      </c>
      <c r="CR114" s="17">
        <f t="shared" si="146"/>
        <v>0</v>
      </c>
      <c r="CS114" s="17">
        <f t="shared" si="147"/>
        <v>0</v>
      </c>
      <c r="CT114" s="17">
        <f t="shared" si="148"/>
        <v>0</v>
      </c>
      <c r="CU114" s="17">
        <f t="shared" si="149"/>
        <v>0</v>
      </c>
      <c r="CV114" s="17">
        <f t="shared" si="150"/>
        <v>0</v>
      </c>
      <c r="CW114" s="17">
        <f t="shared" si="151"/>
        <v>0</v>
      </c>
      <c r="CX114" s="17">
        <f t="shared" si="152"/>
        <v>0</v>
      </c>
      <c r="CY114" s="17">
        <f t="shared" si="153"/>
        <v>0</v>
      </c>
      <c r="CZ114" s="17">
        <f t="shared" si="154"/>
        <v>0</v>
      </c>
    </row>
    <row r="115" spans="2:104" ht="15" customHeight="1" x14ac:dyDescent="0.25">
      <c r="B115" s="156">
        <f t="shared" si="117"/>
        <v>107</v>
      </c>
      <c r="C115" s="158"/>
      <c r="D115" s="157" t="str">
        <f t="shared" si="118"/>
        <v/>
      </c>
      <c r="E115" s="158" t="str">
        <f>IF('DATA SHEET'!$E$10="Cat 2","N/A","OK")</f>
        <v>OK</v>
      </c>
      <c r="F115" s="158" t="str">
        <f>IF('DATA SHEET'!$E$10="Cat 2","N/A","OK")</f>
        <v>OK</v>
      </c>
      <c r="G115" s="160"/>
      <c r="H115" s="160"/>
      <c r="I115" s="160" t="s">
        <v>194</v>
      </c>
      <c r="J115" s="160" t="str">
        <f t="shared" si="119"/>
        <v>OK</v>
      </c>
      <c r="K115" s="160" t="str">
        <f t="shared" si="119"/>
        <v>OK</v>
      </c>
      <c r="L115" s="160" t="str">
        <f>IF('DATA SHEET'!$B$10="NC-50","N/A","OK")</f>
        <v>OK</v>
      </c>
      <c r="M115" s="160" t="str">
        <f>IF('DATA SHEET'!$B$10="NC-50","N/A","OK")</f>
        <v>OK</v>
      </c>
      <c r="N115" s="160"/>
      <c r="O115" s="160"/>
      <c r="P115" s="160"/>
      <c r="Q115" s="160"/>
      <c r="R115" s="160"/>
      <c r="S115" s="160"/>
      <c r="T115" s="160"/>
      <c r="U115" s="160"/>
      <c r="V115" s="509"/>
      <c r="W115" s="510"/>
      <c r="X115" s="510"/>
      <c r="Y115" s="511"/>
      <c r="Z115" s="162"/>
      <c r="AA115" s="162"/>
      <c r="AB115" s="162"/>
      <c r="AC115" s="162"/>
      <c r="AD115" s="162"/>
      <c r="AE115" s="162"/>
      <c r="AF115" s="162"/>
      <c r="AG115" s="162"/>
      <c r="AH115" s="162"/>
      <c r="AI115" s="162"/>
      <c r="AJ115" s="162"/>
      <c r="AK115" s="183"/>
      <c r="AL115" s="183"/>
      <c r="AM115" s="162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3"/>
      <c r="BA115" s="163"/>
      <c r="BB115" s="163"/>
      <c r="BC115" s="163"/>
      <c r="BD115" s="163"/>
      <c r="BE115" s="163"/>
      <c r="BF115" s="164"/>
      <c r="BG115" s="165"/>
      <c r="BH115" s="162"/>
      <c r="BI115" s="162"/>
      <c r="BJ115" s="164"/>
      <c r="BK115" s="95"/>
      <c r="BL115" s="182"/>
      <c r="BM115" s="182"/>
      <c r="BN115" s="182"/>
      <c r="BO115" s="182"/>
      <c r="BP115" s="95" t="str">
        <f t="shared" si="116"/>
        <v/>
      </c>
      <c r="BQ115" s="38"/>
      <c r="BR115" s="17">
        <f t="shared" si="120"/>
        <v>0</v>
      </c>
      <c r="BS115" s="17">
        <f t="shared" si="121"/>
        <v>0</v>
      </c>
      <c r="BT115" s="17">
        <f t="shared" si="122"/>
        <v>0</v>
      </c>
      <c r="BU115" s="17">
        <f t="shared" si="123"/>
        <v>0</v>
      </c>
      <c r="BV115" s="17">
        <f t="shared" si="124"/>
        <v>0</v>
      </c>
      <c r="BW115" s="17">
        <f t="shared" si="125"/>
        <v>0</v>
      </c>
      <c r="BX115" s="17">
        <f t="shared" si="126"/>
        <v>0</v>
      </c>
      <c r="BY115" s="17">
        <f t="shared" si="127"/>
        <v>0</v>
      </c>
      <c r="BZ115" s="17">
        <f t="shared" si="128"/>
        <v>0</v>
      </c>
      <c r="CA115" s="17">
        <f t="shared" si="129"/>
        <v>0</v>
      </c>
      <c r="CB115" s="17">
        <f t="shared" si="130"/>
        <v>0</v>
      </c>
      <c r="CC115" s="17">
        <f t="shared" si="131"/>
        <v>0</v>
      </c>
      <c r="CD115" s="17">
        <f t="shared" si="132"/>
        <v>0</v>
      </c>
      <c r="CE115" s="17">
        <f t="shared" si="133"/>
        <v>0</v>
      </c>
      <c r="CF115" s="17">
        <f t="shared" si="134"/>
        <v>0</v>
      </c>
      <c r="CG115" s="17">
        <f t="shared" si="135"/>
        <v>0</v>
      </c>
      <c r="CH115" s="17">
        <f t="shared" si="136"/>
        <v>0</v>
      </c>
      <c r="CI115" s="17">
        <f t="shared" si="137"/>
        <v>0</v>
      </c>
      <c r="CJ115" s="17">
        <f t="shared" si="138"/>
        <v>0</v>
      </c>
      <c r="CK115" s="17">
        <f t="shared" si="139"/>
        <v>0</v>
      </c>
      <c r="CL115" s="17">
        <f t="shared" si="140"/>
        <v>0</v>
      </c>
      <c r="CM115" s="17">
        <f t="shared" si="141"/>
        <v>0</v>
      </c>
      <c r="CN115" s="17">
        <f t="shared" si="142"/>
        <v>0</v>
      </c>
      <c r="CO115" s="17">
        <f t="shared" si="143"/>
        <v>0</v>
      </c>
      <c r="CP115" s="17">
        <f t="shared" si="144"/>
        <v>0</v>
      </c>
      <c r="CQ115" s="17">
        <f t="shared" si="145"/>
        <v>0</v>
      </c>
      <c r="CR115" s="17">
        <f t="shared" si="146"/>
        <v>0</v>
      </c>
      <c r="CS115" s="17">
        <f t="shared" si="147"/>
        <v>0</v>
      </c>
      <c r="CT115" s="17">
        <f t="shared" si="148"/>
        <v>0</v>
      </c>
      <c r="CU115" s="17">
        <f t="shared" si="149"/>
        <v>0</v>
      </c>
      <c r="CV115" s="17">
        <f t="shared" si="150"/>
        <v>0</v>
      </c>
      <c r="CW115" s="17">
        <f t="shared" si="151"/>
        <v>0</v>
      </c>
      <c r="CX115" s="17">
        <f t="shared" si="152"/>
        <v>0</v>
      </c>
      <c r="CY115" s="17">
        <f t="shared" si="153"/>
        <v>0</v>
      </c>
      <c r="CZ115" s="17">
        <f t="shared" si="154"/>
        <v>0</v>
      </c>
    </row>
    <row r="116" spans="2:104" ht="15" customHeight="1" x14ac:dyDescent="0.25">
      <c r="B116" s="156">
        <f t="shared" si="117"/>
        <v>108</v>
      </c>
      <c r="C116" s="158"/>
      <c r="D116" s="157" t="str">
        <f t="shared" si="118"/>
        <v/>
      </c>
      <c r="E116" s="158" t="str">
        <f>IF('DATA SHEET'!$E$10="Cat 2","N/A","OK")</f>
        <v>OK</v>
      </c>
      <c r="F116" s="158" t="str">
        <f>IF('DATA SHEET'!$E$10="Cat 2","N/A","OK")</f>
        <v>OK</v>
      </c>
      <c r="G116" s="160"/>
      <c r="H116" s="160"/>
      <c r="I116" s="160" t="s">
        <v>194</v>
      </c>
      <c r="J116" s="160" t="str">
        <f t="shared" si="119"/>
        <v>OK</v>
      </c>
      <c r="K116" s="160" t="str">
        <f t="shared" si="119"/>
        <v>OK</v>
      </c>
      <c r="L116" s="160" t="str">
        <f>IF('DATA SHEET'!$B$10="NC-50","N/A","OK")</f>
        <v>OK</v>
      </c>
      <c r="M116" s="160" t="str">
        <f>IF('DATA SHEET'!$B$10="NC-50","N/A","OK")</f>
        <v>OK</v>
      </c>
      <c r="N116" s="160"/>
      <c r="O116" s="160"/>
      <c r="P116" s="160"/>
      <c r="Q116" s="160"/>
      <c r="R116" s="160"/>
      <c r="S116" s="160"/>
      <c r="T116" s="160"/>
      <c r="U116" s="160"/>
      <c r="V116" s="509"/>
      <c r="W116" s="510"/>
      <c r="X116" s="510"/>
      <c r="Y116" s="511"/>
      <c r="Z116" s="162"/>
      <c r="AA116" s="162"/>
      <c r="AB116" s="162"/>
      <c r="AC116" s="162"/>
      <c r="AD116" s="162"/>
      <c r="AE116" s="162"/>
      <c r="AF116" s="162"/>
      <c r="AG116" s="162"/>
      <c r="AH116" s="162"/>
      <c r="AI116" s="162"/>
      <c r="AJ116" s="162"/>
      <c r="AK116" s="183"/>
      <c r="AL116" s="183"/>
      <c r="AM116" s="162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3"/>
      <c r="BA116" s="163"/>
      <c r="BB116" s="163"/>
      <c r="BC116" s="163"/>
      <c r="BD116" s="163"/>
      <c r="BE116" s="163"/>
      <c r="BF116" s="164"/>
      <c r="BG116" s="165"/>
      <c r="BH116" s="162"/>
      <c r="BI116" s="162"/>
      <c r="BJ116" s="164"/>
      <c r="BK116" s="95"/>
      <c r="BL116" s="182"/>
      <c r="BM116" s="182"/>
      <c r="BN116" s="182"/>
      <c r="BO116" s="182"/>
      <c r="BP116" s="95" t="str">
        <f t="shared" si="116"/>
        <v/>
      </c>
      <c r="BQ116" s="38"/>
      <c r="BR116" s="17">
        <f t="shared" si="120"/>
        <v>0</v>
      </c>
      <c r="BS116" s="17">
        <f t="shared" si="121"/>
        <v>0</v>
      </c>
      <c r="BT116" s="17">
        <f t="shared" si="122"/>
        <v>0</v>
      </c>
      <c r="BU116" s="17">
        <f t="shared" si="123"/>
        <v>0</v>
      </c>
      <c r="BV116" s="17">
        <f t="shared" si="124"/>
        <v>0</v>
      </c>
      <c r="BW116" s="17">
        <f t="shared" si="125"/>
        <v>0</v>
      </c>
      <c r="BX116" s="17">
        <f t="shared" si="126"/>
        <v>0</v>
      </c>
      <c r="BY116" s="17">
        <f t="shared" si="127"/>
        <v>0</v>
      </c>
      <c r="BZ116" s="17">
        <f t="shared" si="128"/>
        <v>0</v>
      </c>
      <c r="CA116" s="17">
        <f t="shared" si="129"/>
        <v>0</v>
      </c>
      <c r="CB116" s="17">
        <f t="shared" si="130"/>
        <v>0</v>
      </c>
      <c r="CC116" s="17">
        <f t="shared" si="131"/>
        <v>0</v>
      </c>
      <c r="CD116" s="17">
        <f t="shared" si="132"/>
        <v>0</v>
      </c>
      <c r="CE116" s="17">
        <f t="shared" si="133"/>
        <v>0</v>
      </c>
      <c r="CF116" s="17">
        <f t="shared" si="134"/>
        <v>0</v>
      </c>
      <c r="CG116" s="17">
        <f t="shared" si="135"/>
        <v>0</v>
      </c>
      <c r="CH116" s="17">
        <f t="shared" si="136"/>
        <v>0</v>
      </c>
      <c r="CI116" s="17">
        <f t="shared" si="137"/>
        <v>0</v>
      </c>
      <c r="CJ116" s="17">
        <f t="shared" si="138"/>
        <v>0</v>
      </c>
      <c r="CK116" s="17">
        <f t="shared" si="139"/>
        <v>0</v>
      </c>
      <c r="CL116" s="17">
        <f t="shared" si="140"/>
        <v>0</v>
      </c>
      <c r="CM116" s="17">
        <f t="shared" si="141"/>
        <v>0</v>
      </c>
      <c r="CN116" s="17">
        <f t="shared" si="142"/>
        <v>0</v>
      </c>
      <c r="CO116" s="17">
        <f t="shared" si="143"/>
        <v>0</v>
      </c>
      <c r="CP116" s="17">
        <f t="shared" si="144"/>
        <v>0</v>
      </c>
      <c r="CQ116" s="17">
        <f t="shared" si="145"/>
        <v>0</v>
      </c>
      <c r="CR116" s="17">
        <f t="shared" si="146"/>
        <v>0</v>
      </c>
      <c r="CS116" s="17">
        <f t="shared" si="147"/>
        <v>0</v>
      </c>
      <c r="CT116" s="17">
        <f t="shared" si="148"/>
        <v>0</v>
      </c>
      <c r="CU116" s="17">
        <f t="shared" si="149"/>
        <v>0</v>
      </c>
      <c r="CV116" s="17">
        <f t="shared" si="150"/>
        <v>0</v>
      </c>
      <c r="CW116" s="17">
        <f t="shared" si="151"/>
        <v>0</v>
      </c>
      <c r="CX116" s="17">
        <f t="shared" si="152"/>
        <v>0</v>
      </c>
      <c r="CY116" s="17">
        <f t="shared" si="153"/>
        <v>0</v>
      </c>
      <c r="CZ116" s="17">
        <f t="shared" si="154"/>
        <v>0</v>
      </c>
    </row>
    <row r="117" spans="2:104" ht="15" customHeight="1" x14ac:dyDescent="0.25">
      <c r="B117" s="156">
        <f t="shared" si="117"/>
        <v>109</v>
      </c>
      <c r="C117" s="158"/>
      <c r="D117" s="157" t="str">
        <f t="shared" si="118"/>
        <v/>
      </c>
      <c r="E117" s="158" t="str">
        <f>IF('DATA SHEET'!$E$10="Cat 2","N/A","OK")</f>
        <v>OK</v>
      </c>
      <c r="F117" s="158" t="str">
        <f>IF('DATA SHEET'!$E$10="Cat 2","N/A","OK")</f>
        <v>OK</v>
      </c>
      <c r="G117" s="160"/>
      <c r="H117" s="160"/>
      <c r="I117" s="160" t="s">
        <v>194</v>
      </c>
      <c r="J117" s="160" t="str">
        <f t="shared" si="119"/>
        <v>OK</v>
      </c>
      <c r="K117" s="160" t="str">
        <f t="shared" si="119"/>
        <v>OK</v>
      </c>
      <c r="L117" s="160" t="str">
        <f>IF('DATA SHEET'!$B$10="NC-50","N/A","OK")</f>
        <v>OK</v>
      </c>
      <c r="M117" s="160" t="str">
        <f>IF('DATA SHEET'!$B$10="NC-50","N/A","OK")</f>
        <v>OK</v>
      </c>
      <c r="N117" s="160"/>
      <c r="O117" s="160"/>
      <c r="P117" s="160"/>
      <c r="Q117" s="160"/>
      <c r="R117" s="160"/>
      <c r="S117" s="160"/>
      <c r="T117" s="160"/>
      <c r="U117" s="160"/>
      <c r="V117" s="509"/>
      <c r="W117" s="510"/>
      <c r="X117" s="510"/>
      <c r="Y117" s="511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83"/>
      <c r="AL117" s="183"/>
      <c r="AM117" s="162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3"/>
      <c r="BA117" s="163"/>
      <c r="BB117" s="163"/>
      <c r="BC117" s="163"/>
      <c r="BD117" s="163"/>
      <c r="BE117" s="163"/>
      <c r="BF117" s="164"/>
      <c r="BG117" s="165"/>
      <c r="BH117" s="162"/>
      <c r="BI117" s="162"/>
      <c r="BJ117" s="164"/>
      <c r="BK117" s="95"/>
      <c r="BL117" s="182"/>
      <c r="BM117" s="182"/>
      <c r="BN117" s="182"/>
      <c r="BO117" s="182"/>
      <c r="BP117" s="95" t="str">
        <f t="shared" si="116"/>
        <v/>
      </c>
      <c r="BQ117" s="38"/>
      <c r="BR117" s="17">
        <f t="shared" si="120"/>
        <v>0</v>
      </c>
      <c r="BS117" s="17">
        <f t="shared" si="121"/>
        <v>0</v>
      </c>
      <c r="BT117" s="17">
        <f t="shared" si="122"/>
        <v>0</v>
      </c>
      <c r="BU117" s="17">
        <f t="shared" si="123"/>
        <v>0</v>
      </c>
      <c r="BV117" s="17">
        <f t="shared" si="124"/>
        <v>0</v>
      </c>
      <c r="BW117" s="17">
        <f t="shared" si="125"/>
        <v>0</v>
      </c>
      <c r="BX117" s="17">
        <f t="shared" si="126"/>
        <v>0</v>
      </c>
      <c r="BY117" s="17">
        <f t="shared" si="127"/>
        <v>0</v>
      </c>
      <c r="BZ117" s="17">
        <f t="shared" si="128"/>
        <v>0</v>
      </c>
      <c r="CA117" s="17">
        <f t="shared" si="129"/>
        <v>0</v>
      </c>
      <c r="CB117" s="17">
        <f t="shared" si="130"/>
        <v>0</v>
      </c>
      <c r="CC117" s="17">
        <f t="shared" si="131"/>
        <v>0</v>
      </c>
      <c r="CD117" s="17">
        <f t="shared" si="132"/>
        <v>0</v>
      </c>
      <c r="CE117" s="17">
        <f t="shared" si="133"/>
        <v>0</v>
      </c>
      <c r="CF117" s="17">
        <f t="shared" si="134"/>
        <v>0</v>
      </c>
      <c r="CG117" s="17">
        <f t="shared" si="135"/>
        <v>0</v>
      </c>
      <c r="CH117" s="17">
        <f t="shared" si="136"/>
        <v>0</v>
      </c>
      <c r="CI117" s="17">
        <f t="shared" si="137"/>
        <v>0</v>
      </c>
      <c r="CJ117" s="17">
        <f t="shared" si="138"/>
        <v>0</v>
      </c>
      <c r="CK117" s="17">
        <f t="shared" si="139"/>
        <v>0</v>
      </c>
      <c r="CL117" s="17">
        <f t="shared" si="140"/>
        <v>0</v>
      </c>
      <c r="CM117" s="17">
        <f t="shared" si="141"/>
        <v>0</v>
      </c>
      <c r="CN117" s="17">
        <f t="shared" si="142"/>
        <v>0</v>
      </c>
      <c r="CO117" s="17">
        <f t="shared" si="143"/>
        <v>0</v>
      </c>
      <c r="CP117" s="17">
        <f t="shared" si="144"/>
        <v>0</v>
      </c>
      <c r="CQ117" s="17">
        <f t="shared" si="145"/>
        <v>0</v>
      </c>
      <c r="CR117" s="17">
        <f t="shared" si="146"/>
        <v>0</v>
      </c>
      <c r="CS117" s="17">
        <f t="shared" si="147"/>
        <v>0</v>
      </c>
      <c r="CT117" s="17">
        <f t="shared" si="148"/>
        <v>0</v>
      </c>
      <c r="CU117" s="17">
        <f t="shared" si="149"/>
        <v>0</v>
      </c>
      <c r="CV117" s="17">
        <f t="shared" si="150"/>
        <v>0</v>
      </c>
      <c r="CW117" s="17">
        <f t="shared" si="151"/>
        <v>0</v>
      </c>
      <c r="CX117" s="17">
        <f t="shared" si="152"/>
        <v>0</v>
      </c>
      <c r="CY117" s="17">
        <f t="shared" si="153"/>
        <v>0</v>
      </c>
      <c r="CZ117" s="17">
        <f t="shared" si="154"/>
        <v>0</v>
      </c>
    </row>
    <row r="118" spans="2:104" ht="15" customHeight="1" x14ac:dyDescent="0.25">
      <c r="B118" s="156">
        <f t="shared" si="117"/>
        <v>110</v>
      </c>
      <c r="C118" s="158"/>
      <c r="D118" s="157" t="str">
        <f t="shared" si="118"/>
        <v/>
      </c>
      <c r="E118" s="158" t="str">
        <f>IF('DATA SHEET'!$E$10="Cat 2","N/A","OK")</f>
        <v>OK</v>
      </c>
      <c r="F118" s="158" t="str">
        <f>IF('DATA SHEET'!$E$10="Cat 2","N/A","OK")</f>
        <v>OK</v>
      </c>
      <c r="G118" s="160"/>
      <c r="H118" s="160"/>
      <c r="I118" s="160" t="s">
        <v>194</v>
      </c>
      <c r="J118" s="160" t="str">
        <f t="shared" si="119"/>
        <v>OK</v>
      </c>
      <c r="K118" s="160" t="str">
        <f t="shared" si="119"/>
        <v>OK</v>
      </c>
      <c r="L118" s="160" t="str">
        <f>IF('DATA SHEET'!$B$10="NC-50","N/A","OK")</f>
        <v>OK</v>
      </c>
      <c r="M118" s="160" t="str">
        <f>IF('DATA SHEET'!$B$10="NC-50","N/A","OK")</f>
        <v>OK</v>
      </c>
      <c r="N118" s="160"/>
      <c r="O118" s="160"/>
      <c r="P118" s="160"/>
      <c r="Q118" s="160"/>
      <c r="R118" s="160"/>
      <c r="S118" s="160"/>
      <c r="T118" s="160"/>
      <c r="U118" s="160"/>
      <c r="V118" s="509"/>
      <c r="W118" s="510"/>
      <c r="X118" s="510"/>
      <c r="Y118" s="511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83"/>
      <c r="AL118" s="183"/>
      <c r="AM118" s="162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3"/>
      <c r="BA118" s="163"/>
      <c r="BB118" s="163"/>
      <c r="BC118" s="163"/>
      <c r="BD118" s="163"/>
      <c r="BE118" s="163"/>
      <c r="BF118" s="164"/>
      <c r="BG118" s="165"/>
      <c r="BH118" s="162"/>
      <c r="BI118" s="162"/>
      <c r="BJ118" s="164"/>
      <c r="BK118" s="95"/>
      <c r="BL118" s="182"/>
      <c r="BM118" s="182"/>
      <c r="BN118" s="182"/>
      <c r="BO118" s="182"/>
      <c r="BP118" s="95" t="str">
        <f t="shared" si="116"/>
        <v/>
      </c>
      <c r="BQ118" s="38"/>
      <c r="BR118" s="17">
        <f t="shared" si="120"/>
        <v>0</v>
      </c>
      <c r="BS118" s="17">
        <f t="shared" si="121"/>
        <v>0</v>
      </c>
      <c r="BT118" s="17">
        <f t="shared" si="122"/>
        <v>0</v>
      </c>
      <c r="BU118" s="17">
        <f t="shared" si="123"/>
        <v>0</v>
      </c>
      <c r="BV118" s="17">
        <f t="shared" si="124"/>
        <v>0</v>
      </c>
      <c r="BW118" s="17">
        <f t="shared" si="125"/>
        <v>0</v>
      </c>
      <c r="BX118" s="17">
        <f t="shared" si="126"/>
        <v>0</v>
      </c>
      <c r="BY118" s="17">
        <f t="shared" si="127"/>
        <v>0</v>
      </c>
      <c r="BZ118" s="17">
        <f t="shared" si="128"/>
        <v>0</v>
      </c>
      <c r="CA118" s="17">
        <f t="shared" si="129"/>
        <v>0</v>
      </c>
      <c r="CB118" s="17">
        <f t="shared" si="130"/>
        <v>0</v>
      </c>
      <c r="CC118" s="17">
        <f t="shared" si="131"/>
        <v>0</v>
      </c>
      <c r="CD118" s="17">
        <f t="shared" si="132"/>
        <v>0</v>
      </c>
      <c r="CE118" s="17">
        <f t="shared" si="133"/>
        <v>0</v>
      </c>
      <c r="CF118" s="17">
        <f t="shared" si="134"/>
        <v>0</v>
      </c>
      <c r="CG118" s="17">
        <f t="shared" si="135"/>
        <v>0</v>
      </c>
      <c r="CH118" s="17">
        <f t="shared" si="136"/>
        <v>0</v>
      </c>
      <c r="CI118" s="17">
        <f t="shared" si="137"/>
        <v>0</v>
      </c>
      <c r="CJ118" s="17">
        <f t="shared" si="138"/>
        <v>0</v>
      </c>
      <c r="CK118" s="17">
        <f t="shared" si="139"/>
        <v>0</v>
      </c>
      <c r="CL118" s="17">
        <f t="shared" si="140"/>
        <v>0</v>
      </c>
      <c r="CM118" s="17">
        <f t="shared" si="141"/>
        <v>0</v>
      </c>
      <c r="CN118" s="17">
        <f t="shared" si="142"/>
        <v>0</v>
      </c>
      <c r="CO118" s="17">
        <f t="shared" si="143"/>
        <v>0</v>
      </c>
      <c r="CP118" s="17">
        <f t="shared" si="144"/>
        <v>0</v>
      </c>
      <c r="CQ118" s="17">
        <f t="shared" si="145"/>
        <v>0</v>
      </c>
      <c r="CR118" s="17">
        <f t="shared" si="146"/>
        <v>0</v>
      </c>
      <c r="CS118" s="17">
        <f t="shared" si="147"/>
        <v>0</v>
      </c>
      <c r="CT118" s="17">
        <f t="shared" si="148"/>
        <v>0</v>
      </c>
      <c r="CU118" s="17">
        <f t="shared" si="149"/>
        <v>0</v>
      </c>
      <c r="CV118" s="17">
        <f t="shared" si="150"/>
        <v>0</v>
      </c>
      <c r="CW118" s="17">
        <f t="shared" si="151"/>
        <v>0</v>
      </c>
      <c r="CX118" s="17">
        <f t="shared" si="152"/>
        <v>0</v>
      </c>
      <c r="CY118" s="17">
        <f t="shared" si="153"/>
        <v>0</v>
      </c>
      <c r="CZ118" s="17">
        <f t="shared" si="154"/>
        <v>0</v>
      </c>
    </row>
    <row r="119" spans="2:104" ht="15" customHeight="1" x14ac:dyDescent="0.25">
      <c r="B119" s="156">
        <f t="shared" si="117"/>
        <v>111</v>
      </c>
      <c r="C119" s="158"/>
      <c r="D119" s="157" t="str">
        <f t="shared" si="118"/>
        <v/>
      </c>
      <c r="E119" s="158" t="str">
        <f>IF('DATA SHEET'!$E$10="Cat 2","N/A","OK")</f>
        <v>OK</v>
      </c>
      <c r="F119" s="158" t="str">
        <f>IF('DATA SHEET'!$E$10="Cat 2","N/A","OK")</f>
        <v>OK</v>
      </c>
      <c r="G119" s="160"/>
      <c r="H119" s="160"/>
      <c r="I119" s="160" t="s">
        <v>194</v>
      </c>
      <c r="J119" s="160" t="str">
        <f t="shared" si="119"/>
        <v>OK</v>
      </c>
      <c r="K119" s="160" t="str">
        <f t="shared" si="119"/>
        <v>OK</v>
      </c>
      <c r="L119" s="160" t="str">
        <f>IF('DATA SHEET'!$B$10="NC-50","N/A","OK")</f>
        <v>OK</v>
      </c>
      <c r="M119" s="160" t="str">
        <f>IF('DATA SHEET'!$B$10="NC-50","N/A","OK")</f>
        <v>OK</v>
      </c>
      <c r="N119" s="160"/>
      <c r="O119" s="160"/>
      <c r="P119" s="160"/>
      <c r="Q119" s="160"/>
      <c r="R119" s="160"/>
      <c r="S119" s="160"/>
      <c r="T119" s="160"/>
      <c r="U119" s="160"/>
      <c r="V119" s="509"/>
      <c r="W119" s="510"/>
      <c r="X119" s="510"/>
      <c r="Y119" s="511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83"/>
      <c r="AL119" s="183"/>
      <c r="AM119" s="162"/>
      <c r="AN119" s="162"/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3"/>
      <c r="BA119" s="163"/>
      <c r="BB119" s="163"/>
      <c r="BC119" s="163"/>
      <c r="BD119" s="163"/>
      <c r="BE119" s="163"/>
      <c r="BF119" s="164"/>
      <c r="BG119" s="165"/>
      <c r="BH119" s="162"/>
      <c r="BI119" s="162"/>
      <c r="BJ119" s="164"/>
      <c r="BK119" s="95"/>
      <c r="BL119" s="182"/>
      <c r="BM119" s="182"/>
      <c r="BN119" s="182"/>
      <c r="BO119" s="182"/>
      <c r="BP119" s="95" t="str">
        <f t="shared" si="116"/>
        <v/>
      </c>
      <c r="BQ119" s="38"/>
      <c r="BR119" s="17">
        <f t="shared" si="120"/>
        <v>0</v>
      </c>
      <c r="BS119" s="17">
        <f t="shared" si="121"/>
        <v>0</v>
      </c>
      <c r="BT119" s="17">
        <f t="shared" si="122"/>
        <v>0</v>
      </c>
      <c r="BU119" s="17">
        <f t="shared" si="123"/>
        <v>0</v>
      </c>
      <c r="BV119" s="17">
        <f t="shared" si="124"/>
        <v>0</v>
      </c>
      <c r="BW119" s="17">
        <f t="shared" si="125"/>
        <v>0</v>
      </c>
      <c r="BX119" s="17">
        <f t="shared" si="126"/>
        <v>0</v>
      </c>
      <c r="BY119" s="17">
        <f t="shared" si="127"/>
        <v>0</v>
      </c>
      <c r="BZ119" s="17">
        <f t="shared" si="128"/>
        <v>0</v>
      </c>
      <c r="CA119" s="17">
        <f t="shared" si="129"/>
        <v>0</v>
      </c>
      <c r="CB119" s="17">
        <f t="shared" si="130"/>
        <v>0</v>
      </c>
      <c r="CC119" s="17">
        <f t="shared" si="131"/>
        <v>0</v>
      </c>
      <c r="CD119" s="17">
        <f t="shared" si="132"/>
        <v>0</v>
      </c>
      <c r="CE119" s="17">
        <f t="shared" si="133"/>
        <v>0</v>
      </c>
      <c r="CF119" s="17">
        <f t="shared" si="134"/>
        <v>0</v>
      </c>
      <c r="CG119" s="17">
        <f t="shared" si="135"/>
        <v>0</v>
      </c>
      <c r="CH119" s="17">
        <f t="shared" si="136"/>
        <v>0</v>
      </c>
      <c r="CI119" s="17">
        <f t="shared" si="137"/>
        <v>0</v>
      </c>
      <c r="CJ119" s="17">
        <f t="shared" si="138"/>
        <v>0</v>
      </c>
      <c r="CK119" s="17">
        <f t="shared" si="139"/>
        <v>0</v>
      </c>
      <c r="CL119" s="17">
        <f t="shared" si="140"/>
        <v>0</v>
      </c>
      <c r="CM119" s="17">
        <f t="shared" si="141"/>
        <v>0</v>
      </c>
      <c r="CN119" s="17">
        <f t="shared" si="142"/>
        <v>0</v>
      </c>
      <c r="CO119" s="17">
        <f t="shared" si="143"/>
        <v>0</v>
      </c>
      <c r="CP119" s="17">
        <f t="shared" si="144"/>
        <v>0</v>
      </c>
      <c r="CQ119" s="17">
        <f t="shared" si="145"/>
        <v>0</v>
      </c>
      <c r="CR119" s="17">
        <f t="shared" si="146"/>
        <v>0</v>
      </c>
      <c r="CS119" s="17">
        <f t="shared" si="147"/>
        <v>0</v>
      </c>
      <c r="CT119" s="17">
        <f t="shared" si="148"/>
        <v>0</v>
      </c>
      <c r="CU119" s="17">
        <f t="shared" si="149"/>
        <v>0</v>
      </c>
      <c r="CV119" s="17">
        <f t="shared" si="150"/>
        <v>0</v>
      </c>
      <c r="CW119" s="17">
        <f t="shared" si="151"/>
        <v>0</v>
      </c>
      <c r="CX119" s="17">
        <f t="shared" si="152"/>
        <v>0</v>
      </c>
      <c r="CY119" s="17">
        <f t="shared" si="153"/>
        <v>0</v>
      </c>
      <c r="CZ119" s="17">
        <f t="shared" si="154"/>
        <v>0</v>
      </c>
    </row>
    <row r="120" spans="2:104" ht="15" customHeight="1" x14ac:dyDescent="0.25">
      <c r="B120" s="156">
        <f t="shared" si="117"/>
        <v>112</v>
      </c>
      <c r="C120" s="158"/>
      <c r="D120" s="157" t="str">
        <f t="shared" si="118"/>
        <v/>
      </c>
      <c r="E120" s="158" t="str">
        <f>IF('DATA SHEET'!$E$10="Cat 2","N/A","OK")</f>
        <v>OK</v>
      </c>
      <c r="F120" s="158" t="str">
        <f>IF('DATA SHEET'!$E$10="Cat 2","N/A","OK")</f>
        <v>OK</v>
      </c>
      <c r="G120" s="160"/>
      <c r="H120" s="160"/>
      <c r="I120" s="160" t="s">
        <v>194</v>
      </c>
      <c r="J120" s="160" t="str">
        <f t="shared" si="119"/>
        <v>OK</v>
      </c>
      <c r="K120" s="160" t="str">
        <f t="shared" si="119"/>
        <v>OK</v>
      </c>
      <c r="L120" s="160" t="str">
        <f>IF('DATA SHEET'!$B$10="NC-50","N/A","OK")</f>
        <v>OK</v>
      </c>
      <c r="M120" s="160" t="str">
        <f>IF('DATA SHEET'!$B$10="NC-50","N/A","OK")</f>
        <v>OK</v>
      </c>
      <c r="N120" s="160"/>
      <c r="O120" s="160"/>
      <c r="P120" s="160"/>
      <c r="Q120" s="160"/>
      <c r="R120" s="160"/>
      <c r="S120" s="160"/>
      <c r="T120" s="160"/>
      <c r="U120" s="160"/>
      <c r="V120" s="509"/>
      <c r="W120" s="510"/>
      <c r="X120" s="510"/>
      <c r="Y120" s="511"/>
      <c r="Z120" s="162"/>
      <c r="AA120" s="162"/>
      <c r="AB120" s="162"/>
      <c r="AC120" s="162"/>
      <c r="AD120" s="162"/>
      <c r="AE120" s="162"/>
      <c r="AF120" s="162"/>
      <c r="AG120" s="162"/>
      <c r="AH120" s="162"/>
      <c r="AI120" s="162"/>
      <c r="AJ120" s="162"/>
      <c r="AK120" s="183"/>
      <c r="AL120" s="183"/>
      <c r="AM120" s="162"/>
      <c r="AN120" s="162"/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3"/>
      <c r="BA120" s="163"/>
      <c r="BB120" s="163"/>
      <c r="BC120" s="163"/>
      <c r="BD120" s="163"/>
      <c r="BE120" s="163"/>
      <c r="BF120" s="164"/>
      <c r="BG120" s="165"/>
      <c r="BH120" s="162"/>
      <c r="BI120" s="162"/>
      <c r="BJ120" s="164"/>
      <c r="BK120" s="95"/>
      <c r="BL120" s="182"/>
      <c r="BM120" s="182"/>
      <c r="BN120" s="182"/>
      <c r="BO120" s="182"/>
      <c r="BP120" s="95" t="str">
        <f t="shared" si="116"/>
        <v/>
      </c>
      <c r="BQ120" s="38"/>
      <c r="BR120" s="17">
        <f t="shared" si="120"/>
        <v>0</v>
      </c>
      <c r="BS120" s="17">
        <f t="shared" si="121"/>
        <v>0</v>
      </c>
      <c r="BT120" s="17">
        <f t="shared" si="122"/>
        <v>0</v>
      </c>
      <c r="BU120" s="17">
        <f t="shared" si="123"/>
        <v>0</v>
      </c>
      <c r="BV120" s="17">
        <f t="shared" si="124"/>
        <v>0</v>
      </c>
      <c r="BW120" s="17">
        <f t="shared" si="125"/>
        <v>0</v>
      </c>
      <c r="BX120" s="17">
        <f t="shared" si="126"/>
        <v>0</v>
      </c>
      <c r="BY120" s="17">
        <f t="shared" si="127"/>
        <v>0</v>
      </c>
      <c r="BZ120" s="17">
        <f t="shared" si="128"/>
        <v>0</v>
      </c>
      <c r="CA120" s="17">
        <f t="shared" si="129"/>
        <v>0</v>
      </c>
      <c r="CB120" s="17">
        <f t="shared" si="130"/>
        <v>0</v>
      </c>
      <c r="CC120" s="17">
        <f t="shared" si="131"/>
        <v>0</v>
      </c>
      <c r="CD120" s="17">
        <f t="shared" si="132"/>
        <v>0</v>
      </c>
      <c r="CE120" s="17">
        <f t="shared" si="133"/>
        <v>0</v>
      </c>
      <c r="CF120" s="17">
        <f t="shared" si="134"/>
        <v>0</v>
      </c>
      <c r="CG120" s="17">
        <f t="shared" si="135"/>
        <v>0</v>
      </c>
      <c r="CH120" s="17">
        <f t="shared" si="136"/>
        <v>0</v>
      </c>
      <c r="CI120" s="17">
        <f t="shared" si="137"/>
        <v>0</v>
      </c>
      <c r="CJ120" s="17">
        <f t="shared" si="138"/>
        <v>0</v>
      </c>
      <c r="CK120" s="17">
        <f t="shared" si="139"/>
        <v>0</v>
      </c>
      <c r="CL120" s="17">
        <f t="shared" si="140"/>
        <v>0</v>
      </c>
      <c r="CM120" s="17">
        <f t="shared" si="141"/>
        <v>0</v>
      </c>
      <c r="CN120" s="17">
        <f t="shared" si="142"/>
        <v>0</v>
      </c>
      <c r="CO120" s="17">
        <f t="shared" si="143"/>
        <v>0</v>
      </c>
      <c r="CP120" s="17">
        <f t="shared" si="144"/>
        <v>0</v>
      </c>
      <c r="CQ120" s="17">
        <f t="shared" si="145"/>
        <v>0</v>
      </c>
      <c r="CR120" s="17">
        <f t="shared" si="146"/>
        <v>0</v>
      </c>
      <c r="CS120" s="17">
        <f t="shared" si="147"/>
        <v>0</v>
      </c>
      <c r="CT120" s="17">
        <f t="shared" si="148"/>
        <v>0</v>
      </c>
      <c r="CU120" s="17">
        <f t="shared" si="149"/>
        <v>0</v>
      </c>
      <c r="CV120" s="17">
        <f t="shared" si="150"/>
        <v>0</v>
      </c>
      <c r="CW120" s="17">
        <f t="shared" si="151"/>
        <v>0</v>
      </c>
      <c r="CX120" s="17">
        <f t="shared" si="152"/>
        <v>0</v>
      </c>
      <c r="CY120" s="17">
        <f t="shared" si="153"/>
        <v>0</v>
      </c>
      <c r="CZ120" s="17">
        <f t="shared" si="154"/>
        <v>0</v>
      </c>
    </row>
    <row r="121" spans="2:104" ht="15" customHeight="1" x14ac:dyDescent="0.25">
      <c r="B121" s="156">
        <f t="shared" si="117"/>
        <v>113</v>
      </c>
      <c r="C121" s="158"/>
      <c r="D121" s="157" t="str">
        <f t="shared" si="118"/>
        <v/>
      </c>
      <c r="E121" s="158" t="str">
        <f>IF('DATA SHEET'!$E$10="Cat 2","N/A","OK")</f>
        <v>OK</v>
      </c>
      <c r="F121" s="158" t="str">
        <f>IF('DATA SHEET'!$E$10="Cat 2","N/A","OK")</f>
        <v>OK</v>
      </c>
      <c r="G121" s="160"/>
      <c r="H121" s="160"/>
      <c r="I121" s="160" t="s">
        <v>194</v>
      </c>
      <c r="J121" s="160" t="str">
        <f t="shared" si="119"/>
        <v>OK</v>
      </c>
      <c r="K121" s="160" t="str">
        <f t="shared" si="119"/>
        <v>OK</v>
      </c>
      <c r="L121" s="160" t="str">
        <f>IF('DATA SHEET'!$B$10="NC-50","N/A","OK")</f>
        <v>OK</v>
      </c>
      <c r="M121" s="160" t="str">
        <f>IF('DATA SHEET'!$B$10="NC-50","N/A","OK")</f>
        <v>OK</v>
      </c>
      <c r="N121" s="160"/>
      <c r="O121" s="160"/>
      <c r="P121" s="160"/>
      <c r="Q121" s="160"/>
      <c r="R121" s="160"/>
      <c r="S121" s="160"/>
      <c r="T121" s="160"/>
      <c r="U121" s="160"/>
      <c r="V121" s="509"/>
      <c r="W121" s="510"/>
      <c r="X121" s="510"/>
      <c r="Y121" s="511"/>
      <c r="Z121" s="162"/>
      <c r="AA121" s="162"/>
      <c r="AB121" s="162"/>
      <c r="AC121" s="162"/>
      <c r="AD121" s="162"/>
      <c r="AE121" s="162"/>
      <c r="AF121" s="162"/>
      <c r="AG121" s="162"/>
      <c r="AH121" s="162"/>
      <c r="AI121" s="162"/>
      <c r="AJ121" s="162"/>
      <c r="AK121" s="183"/>
      <c r="AL121" s="183"/>
      <c r="AM121" s="162"/>
      <c r="AN121" s="162"/>
      <c r="AO121" s="162"/>
      <c r="AP121" s="162"/>
      <c r="AQ121" s="162"/>
      <c r="AR121" s="162"/>
      <c r="AS121" s="162"/>
      <c r="AT121" s="162"/>
      <c r="AU121" s="162"/>
      <c r="AV121" s="162"/>
      <c r="AW121" s="162"/>
      <c r="AX121" s="162"/>
      <c r="AY121" s="162"/>
      <c r="AZ121" s="163"/>
      <c r="BA121" s="163"/>
      <c r="BB121" s="163"/>
      <c r="BC121" s="163"/>
      <c r="BD121" s="163"/>
      <c r="BE121" s="163"/>
      <c r="BF121" s="164"/>
      <c r="BG121" s="165"/>
      <c r="BH121" s="162"/>
      <c r="BI121" s="162"/>
      <c r="BJ121" s="164"/>
      <c r="BK121" s="95"/>
      <c r="BL121" s="182"/>
      <c r="BM121" s="182"/>
      <c r="BN121" s="182"/>
      <c r="BO121" s="182"/>
      <c r="BP121" s="95" t="str">
        <f t="shared" si="116"/>
        <v/>
      </c>
      <c r="BQ121" s="38"/>
      <c r="BR121" s="17">
        <f t="shared" si="120"/>
        <v>0</v>
      </c>
      <c r="BS121" s="17">
        <f t="shared" si="121"/>
        <v>0</v>
      </c>
      <c r="BT121" s="17">
        <f t="shared" si="122"/>
        <v>0</v>
      </c>
      <c r="BU121" s="17">
        <f t="shared" si="123"/>
        <v>0</v>
      </c>
      <c r="BV121" s="17">
        <f t="shared" si="124"/>
        <v>0</v>
      </c>
      <c r="BW121" s="17">
        <f t="shared" si="125"/>
        <v>0</v>
      </c>
      <c r="BX121" s="17">
        <f t="shared" si="126"/>
        <v>0</v>
      </c>
      <c r="BY121" s="17">
        <f t="shared" si="127"/>
        <v>0</v>
      </c>
      <c r="BZ121" s="17">
        <f t="shared" si="128"/>
        <v>0</v>
      </c>
      <c r="CA121" s="17">
        <f t="shared" si="129"/>
        <v>0</v>
      </c>
      <c r="CB121" s="17">
        <f t="shared" si="130"/>
        <v>0</v>
      </c>
      <c r="CC121" s="17">
        <f t="shared" si="131"/>
        <v>0</v>
      </c>
      <c r="CD121" s="17">
        <f t="shared" si="132"/>
        <v>0</v>
      </c>
      <c r="CE121" s="17">
        <f t="shared" si="133"/>
        <v>0</v>
      </c>
      <c r="CF121" s="17">
        <f t="shared" si="134"/>
        <v>0</v>
      </c>
      <c r="CG121" s="17">
        <f t="shared" si="135"/>
        <v>0</v>
      </c>
      <c r="CH121" s="17">
        <f t="shared" si="136"/>
        <v>0</v>
      </c>
      <c r="CI121" s="17">
        <f t="shared" si="137"/>
        <v>0</v>
      </c>
      <c r="CJ121" s="17">
        <f t="shared" si="138"/>
        <v>0</v>
      </c>
      <c r="CK121" s="17">
        <f t="shared" si="139"/>
        <v>0</v>
      </c>
      <c r="CL121" s="17">
        <f t="shared" si="140"/>
        <v>0</v>
      </c>
      <c r="CM121" s="17">
        <f t="shared" si="141"/>
        <v>0</v>
      </c>
      <c r="CN121" s="17">
        <f t="shared" si="142"/>
        <v>0</v>
      </c>
      <c r="CO121" s="17">
        <f t="shared" si="143"/>
        <v>0</v>
      </c>
      <c r="CP121" s="17">
        <f t="shared" si="144"/>
        <v>0</v>
      </c>
      <c r="CQ121" s="17">
        <f t="shared" si="145"/>
        <v>0</v>
      </c>
      <c r="CR121" s="17">
        <f t="shared" si="146"/>
        <v>0</v>
      </c>
      <c r="CS121" s="17">
        <f t="shared" si="147"/>
        <v>0</v>
      </c>
      <c r="CT121" s="17">
        <f t="shared" si="148"/>
        <v>0</v>
      </c>
      <c r="CU121" s="17">
        <f t="shared" si="149"/>
        <v>0</v>
      </c>
      <c r="CV121" s="17">
        <f t="shared" si="150"/>
        <v>0</v>
      </c>
      <c r="CW121" s="17">
        <f t="shared" si="151"/>
        <v>0</v>
      </c>
      <c r="CX121" s="17">
        <f t="shared" si="152"/>
        <v>0</v>
      </c>
      <c r="CY121" s="17">
        <f t="shared" si="153"/>
        <v>0</v>
      </c>
      <c r="CZ121" s="17">
        <f t="shared" si="154"/>
        <v>0</v>
      </c>
    </row>
    <row r="122" spans="2:104" ht="15" customHeight="1" x14ac:dyDescent="0.25">
      <c r="B122" s="156">
        <f t="shared" si="117"/>
        <v>114</v>
      </c>
      <c r="C122" s="158"/>
      <c r="D122" s="157" t="str">
        <f t="shared" si="118"/>
        <v/>
      </c>
      <c r="E122" s="158" t="str">
        <f>IF('DATA SHEET'!$E$10="Cat 2","N/A","OK")</f>
        <v>OK</v>
      </c>
      <c r="F122" s="158" t="str">
        <f>IF('DATA SHEET'!$E$10="Cat 2","N/A","OK")</f>
        <v>OK</v>
      </c>
      <c r="G122" s="160"/>
      <c r="H122" s="160"/>
      <c r="I122" s="160" t="s">
        <v>194</v>
      </c>
      <c r="J122" s="160" t="str">
        <f t="shared" si="119"/>
        <v>OK</v>
      </c>
      <c r="K122" s="160" t="str">
        <f t="shared" si="119"/>
        <v>OK</v>
      </c>
      <c r="L122" s="160" t="str">
        <f>IF('DATA SHEET'!$B$10="NC-50","N/A","OK")</f>
        <v>OK</v>
      </c>
      <c r="M122" s="160" t="str">
        <f>IF('DATA SHEET'!$B$10="NC-50","N/A","OK")</f>
        <v>OK</v>
      </c>
      <c r="N122" s="160"/>
      <c r="O122" s="160"/>
      <c r="P122" s="160"/>
      <c r="Q122" s="160"/>
      <c r="R122" s="160"/>
      <c r="S122" s="160"/>
      <c r="T122" s="160"/>
      <c r="U122" s="160"/>
      <c r="V122" s="509"/>
      <c r="W122" s="510"/>
      <c r="X122" s="510"/>
      <c r="Y122" s="511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83"/>
      <c r="AL122" s="183"/>
      <c r="AM122" s="162"/>
      <c r="AN122" s="162"/>
      <c r="AO122" s="162"/>
      <c r="AP122" s="162"/>
      <c r="AQ122" s="162"/>
      <c r="AR122" s="162"/>
      <c r="AS122" s="162"/>
      <c r="AT122" s="162"/>
      <c r="AU122" s="162"/>
      <c r="AV122" s="162"/>
      <c r="AW122" s="162"/>
      <c r="AX122" s="162"/>
      <c r="AY122" s="162"/>
      <c r="AZ122" s="163"/>
      <c r="BA122" s="163"/>
      <c r="BB122" s="163"/>
      <c r="BC122" s="163"/>
      <c r="BD122" s="163"/>
      <c r="BE122" s="163"/>
      <c r="BF122" s="164"/>
      <c r="BG122" s="165"/>
      <c r="BH122" s="162"/>
      <c r="BI122" s="162"/>
      <c r="BJ122" s="164"/>
      <c r="BK122" s="95"/>
      <c r="BL122" s="182"/>
      <c r="BM122" s="182"/>
      <c r="BN122" s="182"/>
      <c r="BO122" s="182"/>
      <c r="BP122" s="95" t="str">
        <f t="shared" si="116"/>
        <v/>
      </c>
      <c r="BQ122" s="38"/>
      <c r="BR122" s="17">
        <f t="shared" si="120"/>
        <v>0</v>
      </c>
      <c r="BS122" s="17">
        <f t="shared" si="121"/>
        <v>0</v>
      </c>
      <c r="BT122" s="17">
        <f t="shared" si="122"/>
        <v>0</v>
      </c>
      <c r="BU122" s="17">
        <f t="shared" si="123"/>
        <v>0</v>
      </c>
      <c r="BV122" s="17">
        <f t="shared" si="124"/>
        <v>0</v>
      </c>
      <c r="BW122" s="17">
        <f t="shared" si="125"/>
        <v>0</v>
      </c>
      <c r="BX122" s="17">
        <f t="shared" si="126"/>
        <v>0</v>
      </c>
      <c r="BY122" s="17">
        <f t="shared" si="127"/>
        <v>0</v>
      </c>
      <c r="BZ122" s="17">
        <f t="shared" si="128"/>
        <v>0</v>
      </c>
      <c r="CA122" s="17">
        <f t="shared" si="129"/>
        <v>0</v>
      </c>
      <c r="CB122" s="17">
        <f t="shared" si="130"/>
        <v>0</v>
      </c>
      <c r="CC122" s="17">
        <f t="shared" si="131"/>
        <v>0</v>
      </c>
      <c r="CD122" s="17">
        <f t="shared" si="132"/>
        <v>0</v>
      </c>
      <c r="CE122" s="17">
        <f t="shared" si="133"/>
        <v>0</v>
      </c>
      <c r="CF122" s="17">
        <f t="shared" si="134"/>
        <v>0</v>
      </c>
      <c r="CG122" s="17">
        <f t="shared" si="135"/>
        <v>0</v>
      </c>
      <c r="CH122" s="17">
        <f t="shared" si="136"/>
        <v>0</v>
      </c>
      <c r="CI122" s="17">
        <f t="shared" si="137"/>
        <v>0</v>
      </c>
      <c r="CJ122" s="17">
        <f t="shared" si="138"/>
        <v>0</v>
      </c>
      <c r="CK122" s="17">
        <f t="shared" si="139"/>
        <v>0</v>
      </c>
      <c r="CL122" s="17">
        <f t="shared" si="140"/>
        <v>0</v>
      </c>
      <c r="CM122" s="17">
        <f t="shared" si="141"/>
        <v>0</v>
      </c>
      <c r="CN122" s="17">
        <f t="shared" si="142"/>
        <v>0</v>
      </c>
      <c r="CO122" s="17">
        <f t="shared" si="143"/>
        <v>0</v>
      </c>
      <c r="CP122" s="17">
        <f t="shared" si="144"/>
        <v>0</v>
      </c>
      <c r="CQ122" s="17">
        <f t="shared" si="145"/>
        <v>0</v>
      </c>
      <c r="CR122" s="17">
        <f t="shared" si="146"/>
        <v>0</v>
      </c>
      <c r="CS122" s="17">
        <f t="shared" si="147"/>
        <v>0</v>
      </c>
      <c r="CT122" s="17">
        <f t="shared" si="148"/>
        <v>0</v>
      </c>
      <c r="CU122" s="17">
        <f t="shared" si="149"/>
        <v>0</v>
      </c>
      <c r="CV122" s="17">
        <f t="shared" si="150"/>
        <v>0</v>
      </c>
      <c r="CW122" s="17">
        <f t="shared" si="151"/>
        <v>0</v>
      </c>
      <c r="CX122" s="17">
        <f t="shared" si="152"/>
        <v>0</v>
      </c>
      <c r="CY122" s="17">
        <f t="shared" si="153"/>
        <v>0</v>
      </c>
      <c r="CZ122" s="17">
        <f t="shared" si="154"/>
        <v>0</v>
      </c>
    </row>
    <row r="123" spans="2:104" ht="15" customHeight="1" x14ac:dyDescent="0.25">
      <c r="B123" s="156">
        <f t="shared" si="117"/>
        <v>115</v>
      </c>
      <c r="C123" s="158"/>
      <c r="D123" s="157" t="str">
        <f t="shared" si="118"/>
        <v/>
      </c>
      <c r="E123" s="158" t="str">
        <f>IF('DATA SHEET'!$E$10="Cat 2","N/A","OK")</f>
        <v>OK</v>
      </c>
      <c r="F123" s="158" t="str">
        <f>IF('DATA SHEET'!$E$10="Cat 2","N/A","OK")</f>
        <v>OK</v>
      </c>
      <c r="G123" s="160"/>
      <c r="H123" s="160"/>
      <c r="I123" s="160" t="s">
        <v>194</v>
      </c>
      <c r="J123" s="160" t="str">
        <f t="shared" si="119"/>
        <v>OK</v>
      </c>
      <c r="K123" s="160" t="str">
        <f t="shared" si="119"/>
        <v>OK</v>
      </c>
      <c r="L123" s="160" t="str">
        <f>IF('DATA SHEET'!$B$10="NC-50","N/A","OK")</f>
        <v>OK</v>
      </c>
      <c r="M123" s="160" t="str">
        <f>IF('DATA SHEET'!$B$10="NC-50","N/A","OK")</f>
        <v>OK</v>
      </c>
      <c r="N123" s="160"/>
      <c r="O123" s="160"/>
      <c r="P123" s="160"/>
      <c r="Q123" s="160"/>
      <c r="R123" s="160"/>
      <c r="S123" s="160"/>
      <c r="T123" s="160"/>
      <c r="U123" s="160"/>
      <c r="V123" s="509"/>
      <c r="W123" s="510"/>
      <c r="X123" s="510"/>
      <c r="Y123" s="511"/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83"/>
      <c r="AL123" s="183"/>
      <c r="AM123" s="162"/>
      <c r="AN123" s="162"/>
      <c r="AO123" s="162"/>
      <c r="AP123" s="162"/>
      <c r="AQ123" s="162"/>
      <c r="AR123" s="162"/>
      <c r="AS123" s="162"/>
      <c r="AT123" s="162"/>
      <c r="AU123" s="162"/>
      <c r="AV123" s="162"/>
      <c r="AW123" s="162"/>
      <c r="AX123" s="162"/>
      <c r="AY123" s="162"/>
      <c r="AZ123" s="163"/>
      <c r="BA123" s="163"/>
      <c r="BB123" s="163"/>
      <c r="BC123" s="163"/>
      <c r="BD123" s="163"/>
      <c r="BE123" s="163"/>
      <c r="BF123" s="164"/>
      <c r="BG123" s="165"/>
      <c r="BH123" s="162"/>
      <c r="BI123" s="162"/>
      <c r="BJ123" s="164"/>
      <c r="BK123" s="95"/>
      <c r="BL123" s="182"/>
      <c r="BM123" s="182"/>
      <c r="BN123" s="182"/>
      <c r="BO123" s="182"/>
      <c r="BP123" s="95" t="str">
        <f t="shared" si="116"/>
        <v/>
      </c>
      <c r="BQ123" s="38"/>
      <c r="BR123" s="17">
        <f t="shared" si="120"/>
        <v>0</v>
      </c>
      <c r="BS123" s="17">
        <f t="shared" si="121"/>
        <v>0</v>
      </c>
      <c r="BT123" s="17">
        <f t="shared" si="122"/>
        <v>0</v>
      </c>
      <c r="BU123" s="17">
        <f t="shared" si="123"/>
        <v>0</v>
      </c>
      <c r="BV123" s="17">
        <f t="shared" si="124"/>
        <v>0</v>
      </c>
      <c r="BW123" s="17">
        <f t="shared" si="125"/>
        <v>0</v>
      </c>
      <c r="BX123" s="17">
        <f t="shared" si="126"/>
        <v>0</v>
      </c>
      <c r="BY123" s="17">
        <f t="shared" si="127"/>
        <v>0</v>
      </c>
      <c r="BZ123" s="17">
        <f t="shared" si="128"/>
        <v>0</v>
      </c>
      <c r="CA123" s="17">
        <f t="shared" si="129"/>
        <v>0</v>
      </c>
      <c r="CB123" s="17">
        <f t="shared" si="130"/>
        <v>0</v>
      </c>
      <c r="CC123" s="17">
        <f t="shared" si="131"/>
        <v>0</v>
      </c>
      <c r="CD123" s="17">
        <f t="shared" si="132"/>
        <v>0</v>
      </c>
      <c r="CE123" s="17">
        <f t="shared" si="133"/>
        <v>0</v>
      </c>
      <c r="CF123" s="17">
        <f t="shared" si="134"/>
        <v>0</v>
      </c>
      <c r="CG123" s="17">
        <f t="shared" si="135"/>
        <v>0</v>
      </c>
      <c r="CH123" s="17">
        <f t="shared" si="136"/>
        <v>0</v>
      </c>
      <c r="CI123" s="17">
        <f t="shared" si="137"/>
        <v>0</v>
      </c>
      <c r="CJ123" s="17">
        <f t="shared" si="138"/>
        <v>0</v>
      </c>
      <c r="CK123" s="17">
        <f t="shared" si="139"/>
        <v>0</v>
      </c>
      <c r="CL123" s="17">
        <f t="shared" si="140"/>
        <v>0</v>
      </c>
      <c r="CM123" s="17">
        <f t="shared" si="141"/>
        <v>0</v>
      </c>
      <c r="CN123" s="17">
        <f t="shared" si="142"/>
        <v>0</v>
      </c>
      <c r="CO123" s="17">
        <f t="shared" si="143"/>
        <v>0</v>
      </c>
      <c r="CP123" s="17">
        <f t="shared" si="144"/>
        <v>0</v>
      </c>
      <c r="CQ123" s="17">
        <f t="shared" si="145"/>
        <v>0</v>
      </c>
      <c r="CR123" s="17">
        <f t="shared" si="146"/>
        <v>0</v>
      </c>
      <c r="CS123" s="17">
        <f t="shared" si="147"/>
        <v>0</v>
      </c>
      <c r="CT123" s="17">
        <f t="shared" si="148"/>
        <v>0</v>
      </c>
      <c r="CU123" s="17">
        <f t="shared" si="149"/>
        <v>0</v>
      </c>
      <c r="CV123" s="17">
        <f t="shared" si="150"/>
        <v>0</v>
      </c>
      <c r="CW123" s="17">
        <f t="shared" si="151"/>
        <v>0</v>
      </c>
      <c r="CX123" s="17">
        <f t="shared" si="152"/>
        <v>0</v>
      </c>
      <c r="CY123" s="17">
        <f t="shared" si="153"/>
        <v>0</v>
      </c>
      <c r="CZ123" s="17">
        <f t="shared" si="154"/>
        <v>0</v>
      </c>
    </row>
    <row r="124" spans="2:104" ht="15" customHeight="1" x14ac:dyDescent="0.25">
      <c r="B124" s="156">
        <f t="shared" si="117"/>
        <v>116</v>
      </c>
      <c r="C124" s="158"/>
      <c r="D124" s="157" t="str">
        <f t="shared" si="118"/>
        <v/>
      </c>
      <c r="E124" s="158" t="str">
        <f>IF('DATA SHEET'!$E$10="Cat 2","N/A","OK")</f>
        <v>OK</v>
      </c>
      <c r="F124" s="158" t="str">
        <f>IF('DATA SHEET'!$E$10="Cat 2","N/A","OK")</f>
        <v>OK</v>
      </c>
      <c r="G124" s="160"/>
      <c r="H124" s="160"/>
      <c r="I124" s="160" t="s">
        <v>194</v>
      </c>
      <c r="J124" s="160" t="str">
        <f t="shared" si="119"/>
        <v>OK</v>
      </c>
      <c r="K124" s="160" t="str">
        <f t="shared" si="119"/>
        <v>OK</v>
      </c>
      <c r="L124" s="160" t="str">
        <f>IF('DATA SHEET'!$B$10="NC-50","N/A","OK")</f>
        <v>OK</v>
      </c>
      <c r="M124" s="160" t="str">
        <f>IF('DATA SHEET'!$B$10="NC-50","N/A","OK")</f>
        <v>OK</v>
      </c>
      <c r="N124" s="160"/>
      <c r="O124" s="160"/>
      <c r="P124" s="160"/>
      <c r="Q124" s="160"/>
      <c r="R124" s="160"/>
      <c r="S124" s="160"/>
      <c r="T124" s="160"/>
      <c r="U124" s="160"/>
      <c r="V124" s="509"/>
      <c r="W124" s="510"/>
      <c r="X124" s="510"/>
      <c r="Y124" s="511"/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83"/>
      <c r="AL124" s="183"/>
      <c r="AM124" s="162"/>
      <c r="AN124" s="162"/>
      <c r="AO124" s="162"/>
      <c r="AP124" s="162"/>
      <c r="AQ124" s="162"/>
      <c r="AR124" s="162"/>
      <c r="AS124" s="162"/>
      <c r="AT124" s="162"/>
      <c r="AU124" s="162"/>
      <c r="AV124" s="162"/>
      <c r="AW124" s="162"/>
      <c r="AX124" s="162"/>
      <c r="AY124" s="162"/>
      <c r="AZ124" s="163"/>
      <c r="BA124" s="163"/>
      <c r="BB124" s="163"/>
      <c r="BC124" s="163"/>
      <c r="BD124" s="163"/>
      <c r="BE124" s="163"/>
      <c r="BF124" s="164"/>
      <c r="BG124" s="165"/>
      <c r="BH124" s="162"/>
      <c r="BI124" s="162"/>
      <c r="BJ124" s="164"/>
      <c r="BK124" s="95"/>
      <c r="BL124" s="182"/>
      <c r="BM124" s="182"/>
      <c r="BN124" s="182"/>
      <c r="BO124" s="182"/>
      <c r="BP124" s="95" t="str">
        <f t="shared" si="116"/>
        <v/>
      </c>
      <c r="BQ124" s="38"/>
      <c r="BR124" s="17">
        <f t="shared" si="120"/>
        <v>0</v>
      </c>
      <c r="BS124" s="17">
        <f t="shared" si="121"/>
        <v>0</v>
      </c>
      <c r="BT124" s="17">
        <f t="shared" si="122"/>
        <v>0</v>
      </c>
      <c r="BU124" s="17">
        <f t="shared" si="123"/>
        <v>0</v>
      </c>
      <c r="BV124" s="17">
        <f t="shared" si="124"/>
        <v>0</v>
      </c>
      <c r="BW124" s="17">
        <f t="shared" si="125"/>
        <v>0</v>
      </c>
      <c r="BX124" s="17">
        <f t="shared" si="126"/>
        <v>0</v>
      </c>
      <c r="BY124" s="17">
        <f t="shared" si="127"/>
        <v>0</v>
      </c>
      <c r="BZ124" s="17">
        <f t="shared" si="128"/>
        <v>0</v>
      </c>
      <c r="CA124" s="17">
        <f t="shared" si="129"/>
        <v>0</v>
      </c>
      <c r="CB124" s="17">
        <f t="shared" si="130"/>
        <v>0</v>
      </c>
      <c r="CC124" s="17">
        <f t="shared" si="131"/>
        <v>0</v>
      </c>
      <c r="CD124" s="17">
        <f t="shared" si="132"/>
        <v>0</v>
      </c>
      <c r="CE124" s="17">
        <f t="shared" si="133"/>
        <v>0</v>
      </c>
      <c r="CF124" s="17">
        <f t="shared" si="134"/>
        <v>0</v>
      </c>
      <c r="CG124" s="17">
        <f t="shared" si="135"/>
        <v>0</v>
      </c>
      <c r="CH124" s="17">
        <f t="shared" si="136"/>
        <v>0</v>
      </c>
      <c r="CI124" s="17">
        <f t="shared" si="137"/>
        <v>0</v>
      </c>
      <c r="CJ124" s="17">
        <f t="shared" si="138"/>
        <v>0</v>
      </c>
      <c r="CK124" s="17">
        <f t="shared" si="139"/>
        <v>0</v>
      </c>
      <c r="CL124" s="17">
        <f t="shared" si="140"/>
        <v>0</v>
      </c>
      <c r="CM124" s="17">
        <f t="shared" si="141"/>
        <v>0</v>
      </c>
      <c r="CN124" s="17">
        <f t="shared" si="142"/>
        <v>0</v>
      </c>
      <c r="CO124" s="17">
        <f t="shared" si="143"/>
        <v>0</v>
      </c>
      <c r="CP124" s="17">
        <f t="shared" si="144"/>
        <v>0</v>
      </c>
      <c r="CQ124" s="17">
        <f t="shared" si="145"/>
        <v>0</v>
      </c>
      <c r="CR124" s="17">
        <f t="shared" si="146"/>
        <v>0</v>
      </c>
      <c r="CS124" s="17">
        <f t="shared" si="147"/>
        <v>0</v>
      </c>
      <c r="CT124" s="17">
        <f t="shared" si="148"/>
        <v>0</v>
      </c>
      <c r="CU124" s="17">
        <f t="shared" si="149"/>
        <v>0</v>
      </c>
      <c r="CV124" s="17">
        <f t="shared" si="150"/>
        <v>0</v>
      </c>
      <c r="CW124" s="17">
        <f t="shared" si="151"/>
        <v>0</v>
      </c>
      <c r="CX124" s="17">
        <f t="shared" si="152"/>
        <v>0</v>
      </c>
      <c r="CY124" s="17">
        <f t="shared" si="153"/>
        <v>0</v>
      </c>
      <c r="CZ124" s="17">
        <f t="shared" si="154"/>
        <v>0</v>
      </c>
    </row>
    <row r="125" spans="2:104" ht="15" customHeight="1" x14ac:dyDescent="0.25">
      <c r="B125" s="156">
        <f t="shared" si="117"/>
        <v>117</v>
      </c>
      <c r="C125" s="158"/>
      <c r="D125" s="157" t="str">
        <f t="shared" si="118"/>
        <v/>
      </c>
      <c r="E125" s="158" t="str">
        <f>IF('DATA SHEET'!$E$10="Cat 2","N/A","OK")</f>
        <v>OK</v>
      </c>
      <c r="F125" s="158" t="str">
        <f>IF('DATA SHEET'!$E$10="Cat 2","N/A","OK")</f>
        <v>OK</v>
      </c>
      <c r="G125" s="160"/>
      <c r="H125" s="160"/>
      <c r="I125" s="160" t="s">
        <v>194</v>
      </c>
      <c r="J125" s="160" t="str">
        <f t="shared" si="119"/>
        <v>OK</v>
      </c>
      <c r="K125" s="160" t="str">
        <f t="shared" si="119"/>
        <v>OK</v>
      </c>
      <c r="L125" s="160" t="str">
        <f>IF('DATA SHEET'!$B$10="NC-50","N/A","OK")</f>
        <v>OK</v>
      </c>
      <c r="M125" s="160" t="str">
        <f>IF('DATA SHEET'!$B$10="NC-50","N/A","OK")</f>
        <v>OK</v>
      </c>
      <c r="N125" s="160"/>
      <c r="O125" s="160"/>
      <c r="P125" s="160"/>
      <c r="Q125" s="160"/>
      <c r="R125" s="160"/>
      <c r="S125" s="160"/>
      <c r="T125" s="160"/>
      <c r="U125" s="160"/>
      <c r="V125" s="509"/>
      <c r="W125" s="510"/>
      <c r="X125" s="510"/>
      <c r="Y125" s="511"/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83"/>
      <c r="AL125" s="183"/>
      <c r="AM125" s="162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3"/>
      <c r="BA125" s="163"/>
      <c r="BB125" s="163"/>
      <c r="BC125" s="163"/>
      <c r="BD125" s="163"/>
      <c r="BE125" s="163"/>
      <c r="BF125" s="164"/>
      <c r="BG125" s="165"/>
      <c r="BH125" s="162"/>
      <c r="BI125" s="162"/>
      <c r="BJ125" s="164"/>
      <c r="BK125" s="95"/>
      <c r="BL125" s="182"/>
      <c r="BM125" s="182"/>
      <c r="BN125" s="182"/>
      <c r="BO125" s="182"/>
      <c r="BP125" s="95" t="str">
        <f t="shared" si="116"/>
        <v/>
      </c>
      <c r="BQ125" s="38"/>
      <c r="BR125" s="17">
        <f t="shared" si="120"/>
        <v>0</v>
      </c>
      <c r="BS125" s="17">
        <f t="shared" si="121"/>
        <v>0</v>
      </c>
      <c r="BT125" s="17">
        <f t="shared" si="122"/>
        <v>0</v>
      </c>
      <c r="BU125" s="17">
        <f t="shared" si="123"/>
        <v>0</v>
      </c>
      <c r="BV125" s="17">
        <f t="shared" si="124"/>
        <v>0</v>
      </c>
      <c r="BW125" s="17">
        <f t="shared" si="125"/>
        <v>0</v>
      </c>
      <c r="BX125" s="17">
        <f t="shared" si="126"/>
        <v>0</v>
      </c>
      <c r="BY125" s="17">
        <f t="shared" si="127"/>
        <v>0</v>
      </c>
      <c r="BZ125" s="17">
        <f t="shared" si="128"/>
        <v>0</v>
      </c>
      <c r="CA125" s="17">
        <f t="shared" si="129"/>
        <v>0</v>
      </c>
      <c r="CB125" s="17">
        <f t="shared" si="130"/>
        <v>0</v>
      </c>
      <c r="CC125" s="17">
        <f t="shared" si="131"/>
        <v>0</v>
      </c>
      <c r="CD125" s="17">
        <f t="shared" si="132"/>
        <v>0</v>
      </c>
      <c r="CE125" s="17">
        <f t="shared" si="133"/>
        <v>0</v>
      </c>
      <c r="CF125" s="17">
        <f t="shared" si="134"/>
        <v>0</v>
      </c>
      <c r="CG125" s="17">
        <f t="shared" si="135"/>
        <v>0</v>
      </c>
      <c r="CH125" s="17">
        <f t="shared" si="136"/>
        <v>0</v>
      </c>
      <c r="CI125" s="17">
        <f t="shared" si="137"/>
        <v>0</v>
      </c>
      <c r="CJ125" s="17">
        <f t="shared" si="138"/>
        <v>0</v>
      </c>
      <c r="CK125" s="17">
        <f t="shared" si="139"/>
        <v>0</v>
      </c>
      <c r="CL125" s="17">
        <f t="shared" si="140"/>
        <v>0</v>
      </c>
      <c r="CM125" s="17">
        <f t="shared" si="141"/>
        <v>0</v>
      </c>
      <c r="CN125" s="17">
        <f t="shared" si="142"/>
        <v>0</v>
      </c>
      <c r="CO125" s="17">
        <f t="shared" si="143"/>
        <v>0</v>
      </c>
      <c r="CP125" s="17">
        <f t="shared" si="144"/>
        <v>0</v>
      </c>
      <c r="CQ125" s="17">
        <f t="shared" si="145"/>
        <v>0</v>
      </c>
      <c r="CR125" s="17">
        <f t="shared" si="146"/>
        <v>0</v>
      </c>
      <c r="CS125" s="17">
        <f t="shared" si="147"/>
        <v>0</v>
      </c>
      <c r="CT125" s="17">
        <f t="shared" si="148"/>
        <v>0</v>
      </c>
      <c r="CU125" s="17">
        <f t="shared" si="149"/>
        <v>0</v>
      </c>
      <c r="CV125" s="17">
        <f t="shared" si="150"/>
        <v>0</v>
      </c>
      <c r="CW125" s="17">
        <f t="shared" si="151"/>
        <v>0</v>
      </c>
      <c r="CX125" s="17">
        <f t="shared" si="152"/>
        <v>0</v>
      </c>
      <c r="CY125" s="17">
        <f t="shared" si="153"/>
        <v>0</v>
      </c>
      <c r="CZ125" s="17">
        <f t="shared" si="154"/>
        <v>0</v>
      </c>
    </row>
    <row r="126" spans="2:104" ht="15" customHeight="1" x14ac:dyDescent="0.25">
      <c r="B126" s="156">
        <f t="shared" si="117"/>
        <v>118</v>
      </c>
      <c r="C126" s="158"/>
      <c r="D126" s="157" t="str">
        <f t="shared" si="118"/>
        <v/>
      </c>
      <c r="E126" s="158" t="str">
        <f>IF('DATA SHEET'!$E$10="Cat 2","N/A","OK")</f>
        <v>OK</v>
      </c>
      <c r="F126" s="158" t="str">
        <f>IF('DATA SHEET'!$E$10="Cat 2","N/A","OK")</f>
        <v>OK</v>
      </c>
      <c r="G126" s="160"/>
      <c r="H126" s="160"/>
      <c r="I126" s="160" t="s">
        <v>194</v>
      </c>
      <c r="J126" s="160" t="str">
        <f t="shared" si="119"/>
        <v>OK</v>
      </c>
      <c r="K126" s="160" t="str">
        <f t="shared" si="119"/>
        <v>OK</v>
      </c>
      <c r="L126" s="160" t="str">
        <f>IF('DATA SHEET'!$B$10="NC-50","N/A","OK")</f>
        <v>OK</v>
      </c>
      <c r="M126" s="160" t="str">
        <f>IF('DATA SHEET'!$B$10="NC-50","N/A","OK")</f>
        <v>OK</v>
      </c>
      <c r="N126" s="160"/>
      <c r="O126" s="160"/>
      <c r="P126" s="160"/>
      <c r="Q126" s="160"/>
      <c r="R126" s="160"/>
      <c r="S126" s="160"/>
      <c r="T126" s="160"/>
      <c r="U126" s="160"/>
      <c r="V126" s="509"/>
      <c r="W126" s="510"/>
      <c r="X126" s="510"/>
      <c r="Y126" s="511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83"/>
      <c r="AL126" s="183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3"/>
      <c r="BA126" s="163"/>
      <c r="BB126" s="163"/>
      <c r="BC126" s="163"/>
      <c r="BD126" s="163"/>
      <c r="BE126" s="163"/>
      <c r="BF126" s="164"/>
      <c r="BG126" s="165"/>
      <c r="BH126" s="162"/>
      <c r="BI126" s="162"/>
      <c r="BJ126" s="164"/>
      <c r="BK126" s="95"/>
      <c r="BL126" s="182"/>
      <c r="BM126" s="182"/>
      <c r="BN126" s="182"/>
      <c r="BO126" s="182"/>
      <c r="BP126" s="95" t="str">
        <f t="shared" si="116"/>
        <v/>
      </c>
      <c r="BQ126" s="38"/>
      <c r="BR126" s="17">
        <f t="shared" si="120"/>
        <v>0</v>
      </c>
      <c r="BS126" s="17">
        <f t="shared" si="121"/>
        <v>0</v>
      </c>
      <c r="BT126" s="17">
        <f t="shared" si="122"/>
        <v>0</v>
      </c>
      <c r="BU126" s="17">
        <f t="shared" si="123"/>
        <v>0</v>
      </c>
      <c r="BV126" s="17">
        <f t="shared" si="124"/>
        <v>0</v>
      </c>
      <c r="BW126" s="17">
        <f t="shared" si="125"/>
        <v>0</v>
      </c>
      <c r="BX126" s="17">
        <f t="shared" si="126"/>
        <v>0</v>
      </c>
      <c r="BY126" s="17">
        <f t="shared" si="127"/>
        <v>0</v>
      </c>
      <c r="BZ126" s="17">
        <f t="shared" si="128"/>
        <v>0</v>
      </c>
      <c r="CA126" s="17">
        <f t="shared" si="129"/>
        <v>0</v>
      </c>
      <c r="CB126" s="17">
        <f t="shared" si="130"/>
        <v>0</v>
      </c>
      <c r="CC126" s="17">
        <f t="shared" si="131"/>
        <v>0</v>
      </c>
      <c r="CD126" s="17">
        <f t="shared" si="132"/>
        <v>0</v>
      </c>
      <c r="CE126" s="17">
        <f t="shared" si="133"/>
        <v>0</v>
      </c>
      <c r="CF126" s="17">
        <f t="shared" si="134"/>
        <v>0</v>
      </c>
      <c r="CG126" s="17">
        <f t="shared" si="135"/>
        <v>0</v>
      </c>
      <c r="CH126" s="17">
        <f t="shared" si="136"/>
        <v>0</v>
      </c>
      <c r="CI126" s="17">
        <f t="shared" si="137"/>
        <v>0</v>
      </c>
      <c r="CJ126" s="17">
        <f t="shared" si="138"/>
        <v>0</v>
      </c>
      <c r="CK126" s="17">
        <f t="shared" si="139"/>
        <v>0</v>
      </c>
      <c r="CL126" s="17">
        <f t="shared" si="140"/>
        <v>0</v>
      </c>
      <c r="CM126" s="17">
        <f t="shared" si="141"/>
        <v>0</v>
      </c>
      <c r="CN126" s="17">
        <f t="shared" si="142"/>
        <v>0</v>
      </c>
      <c r="CO126" s="17">
        <f t="shared" si="143"/>
        <v>0</v>
      </c>
      <c r="CP126" s="17">
        <f t="shared" si="144"/>
        <v>0</v>
      </c>
      <c r="CQ126" s="17">
        <f t="shared" si="145"/>
        <v>0</v>
      </c>
      <c r="CR126" s="17">
        <f t="shared" si="146"/>
        <v>0</v>
      </c>
      <c r="CS126" s="17">
        <f t="shared" si="147"/>
        <v>0</v>
      </c>
      <c r="CT126" s="17">
        <f t="shared" si="148"/>
        <v>0</v>
      </c>
      <c r="CU126" s="17">
        <f t="shared" si="149"/>
        <v>0</v>
      </c>
      <c r="CV126" s="17">
        <f t="shared" si="150"/>
        <v>0</v>
      </c>
      <c r="CW126" s="17">
        <f t="shared" si="151"/>
        <v>0</v>
      </c>
      <c r="CX126" s="17">
        <f t="shared" si="152"/>
        <v>0</v>
      </c>
      <c r="CY126" s="17">
        <f t="shared" si="153"/>
        <v>0</v>
      </c>
      <c r="CZ126" s="17">
        <f t="shared" si="154"/>
        <v>0</v>
      </c>
    </row>
    <row r="127" spans="2:104" ht="15" customHeight="1" x14ac:dyDescent="0.25">
      <c r="B127" s="156">
        <f t="shared" si="117"/>
        <v>119</v>
      </c>
      <c r="C127" s="158"/>
      <c r="D127" s="157" t="str">
        <f t="shared" si="118"/>
        <v/>
      </c>
      <c r="E127" s="158" t="str">
        <f>IF('DATA SHEET'!$E$10="Cat 2","N/A","OK")</f>
        <v>OK</v>
      </c>
      <c r="F127" s="158" t="str">
        <f>IF('DATA SHEET'!$E$10="Cat 2","N/A","OK")</f>
        <v>OK</v>
      </c>
      <c r="G127" s="160"/>
      <c r="H127" s="160"/>
      <c r="I127" s="160" t="s">
        <v>194</v>
      </c>
      <c r="J127" s="160" t="str">
        <f t="shared" si="119"/>
        <v>OK</v>
      </c>
      <c r="K127" s="160" t="str">
        <f t="shared" si="119"/>
        <v>OK</v>
      </c>
      <c r="L127" s="160" t="str">
        <f>IF('DATA SHEET'!$B$10="NC-50","N/A","OK")</f>
        <v>OK</v>
      </c>
      <c r="M127" s="160" t="str">
        <f>IF('DATA SHEET'!$B$10="NC-50","N/A","OK")</f>
        <v>OK</v>
      </c>
      <c r="N127" s="160"/>
      <c r="O127" s="160"/>
      <c r="P127" s="160"/>
      <c r="Q127" s="160"/>
      <c r="R127" s="160"/>
      <c r="S127" s="160"/>
      <c r="T127" s="160"/>
      <c r="U127" s="160"/>
      <c r="V127" s="509"/>
      <c r="W127" s="510"/>
      <c r="X127" s="510"/>
      <c r="Y127" s="511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83"/>
      <c r="AL127" s="183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3"/>
      <c r="BA127" s="163"/>
      <c r="BB127" s="163"/>
      <c r="BC127" s="163"/>
      <c r="BD127" s="163"/>
      <c r="BE127" s="163"/>
      <c r="BF127" s="164"/>
      <c r="BG127" s="165"/>
      <c r="BH127" s="162"/>
      <c r="BI127" s="162"/>
      <c r="BJ127" s="164"/>
      <c r="BK127" s="95"/>
      <c r="BL127" s="182"/>
      <c r="BM127" s="182"/>
      <c r="BN127" s="182"/>
      <c r="BO127" s="182"/>
      <c r="BP127" s="95" t="str">
        <f t="shared" si="116"/>
        <v/>
      </c>
      <c r="BQ127" s="38"/>
      <c r="BR127" s="17">
        <f t="shared" si="120"/>
        <v>0</v>
      </c>
      <c r="BS127" s="17">
        <f t="shared" si="121"/>
        <v>0</v>
      </c>
      <c r="BT127" s="17">
        <f t="shared" si="122"/>
        <v>0</v>
      </c>
      <c r="BU127" s="17">
        <f t="shared" si="123"/>
        <v>0</v>
      </c>
      <c r="BV127" s="17">
        <f t="shared" si="124"/>
        <v>0</v>
      </c>
      <c r="BW127" s="17">
        <f t="shared" si="125"/>
        <v>0</v>
      </c>
      <c r="BX127" s="17">
        <f t="shared" si="126"/>
        <v>0</v>
      </c>
      <c r="BY127" s="17">
        <f t="shared" si="127"/>
        <v>0</v>
      </c>
      <c r="BZ127" s="17">
        <f t="shared" si="128"/>
        <v>0</v>
      </c>
      <c r="CA127" s="17">
        <f t="shared" si="129"/>
        <v>0</v>
      </c>
      <c r="CB127" s="17">
        <f t="shared" si="130"/>
        <v>0</v>
      </c>
      <c r="CC127" s="17">
        <f t="shared" si="131"/>
        <v>0</v>
      </c>
      <c r="CD127" s="17">
        <f t="shared" si="132"/>
        <v>0</v>
      </c>
      <c r="CE127" s="17">
        <f t="shared" si="133"/>
        <v>0</v>
      </c>
      <c r="CF127" s="17">
        <f t="shared" si="134"/>
        <v>0</v>
      </c>
      <c r="CG127" s="17">
        <f t="shared" si="135"/>
        <v>0</v>
      </c>
      <c r="CH127" s="17">
        <f t="shared" si="136"/>
        <v>0</v>
      </c>
      <c r="CI127" s="17">
        <f t="shared" si="137"/>
        <v>0</v>
      </c>
      <c r="CJ127" s="17">
        <f t="shared" si="138"/>
        <v>0</v>
      </c>
      <c r="CK127" s="17">
        <f t="shared" si="139"/>
        <v>0</v>
      </c>
      <c r="CL127" s="17">
        <f t="shared" si="140"/>
        <v>0</v>
      </c>
      <c r="CM127" s="17">
        <f t="shared" si="141"/>
        <v>0</v>
      </c>
      <c r="CN127" s="17">
        <f t="shared" si="142"/>
        <v>0</v>
      </c>
      <c r="CO127" s="17">
        <f t="shared" si="143"/>
        <v>0</v>
      </c>
      <c r="CP127" s="17">
        <f t="shared" si="144"/>
        <v>0</v>
      </c>
      <c r="CQ127" s="17">
        <f t="shared" si="145"/>
        <v>0</v>
      </c>
      <c r="CR127" s="17">
        <f t="shared" si="146"/>
        <v>0</v>
      </c>
      <c r="CS127" s="17">
        <f t="shared" si="147"/>
        <v>0</v>
      </c>
      <c r="CT127" s="17">
        <f t="shared" si="148"/>
        <v>0</v>
      </c>
      <c r="CU127" s="17">
        <f t="shared" si="149"/>
        <v>0</v>
      </c>
      <c r="CV127" s="17">
        <f t="shared" si="150"/>
        <v>0</v>
      </c>
      <c r="CW127" s="17">
        <f t="shared" si="151"/>
        <v>0</v>
      </c>
      <c r="CX127" s="17">
        <f t="shared" si="152"/>
        <v>0</v>
      </c>
      <c r="CY127" s="17">
        <f t="shared" si="153"/>
        <v>0</v>
      </c>
      <c r="CZ127" s="17">
        <f t="shared" si="154"/>
        <v>0</v>
      </c>
    </row>
    <row r="128" spans="2:104" ht="15" customHeight="1" x14ac:dyDescent="0.25">
      <c r="B128" s="156">
        <f t="shared" si="117"/>
        <v>120</v>
      </c>
      <c r="C128" s="158"/>
      <c r="D128" s="157" t="str">
        <f t="shared" si="118"/>
        <v/>
      </c>
      <c r="E128" s="158" t="str">
        <f>IF('DATA SHEET'!$E$10="Cat 2","N/A","OK")</f>
        <v>OK</v>
      </c>
      <c r="F128" s="158" t="str">
        <f>IF('DATA SHEET'!$E$10="Cat 2","N/A","OK")</f>
        <v>OK</v>
      </c>
      <c r="G128" s="160"/>
      <c r="H128" s="160"/>
      <c r="I128" s="160" t="s">
        <v>194</v>
      </c>
      <c r="J128" s="160" t="str">
        <f t="shared" si="119"/>
        <v>OK</v>
      </c>
      <c r="K128" s="160" t="str">
        <f t="shared" si="119"/>
        <v>OK</v>
      </c>
      <c r="L128" s="160" t="str">
        <f>IF('DATA SHEET'!$B$10="NC-50","N/A","OK")</f>
        <v>OK</v>
      </c>
      <c r="M128" s="160" t="str">
        <f>IF('DATA SHEET'!$B$10="NC-50","N/A","OK")</f>
        <v>OK</v>
      </c>
      <c r="N128" s="160"/>
      <c r="O128" s="160"/>
      <c r="P128" s="160"/>
      <c r="Q128" s="160"/>
      <c r="R128" s="160"/>
      <c r="S128" s="160"/>
      <c r="T128" s="160"/>
      <c r="U128" s="160"/>
      <c r="V128" s="509"/>
      <c r="W128" s="510"/>
      <c r="X128" s="510"/>
      <c r="Y128" s="511"/>
      <c r="Z128" s="162"/>
      <c r="AA128" s="162"/>
      <c r="AB128" s="162"/>
      <c r="AC128" s="162"/>
      <c r="AD128" s="162"/>
      <c r="AE128" s="162"/>
      <c r="AF128" s="162"/>
      <c r="AG128" s="162"/>
      <c r="AH128" s="162"/>
      <c r="AI128" s="162"/>
      <c r="AJ128" s="162"/>
      <c r="AK128" s="183"/>
      <c r="AL128" s="183"/>
      <c r="AM128" s="162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3"/>
      <c r="BA128" s="163"/>
      <c r="BB128" s="163"/>
      <c r="BC128" s="163"/>
      <c r="BD128" s="163"/>
      <c r="BE128" s="163"/>
      <c r="BF128" s="164"/>
      <c r="BG128" s="165"/>
      <c r="BH128" s="162"/>
      <c r="BI128" s="162"/>
      <c r="BJ128" s="164"/>
      <c r="BK128" s="95"/>
      <c r="BL128" s="182"/>
      <c r="BM128" s="182"/>
      <c r="BN128" s="182"/>
      <c r="BO128" s="182"/>
      <c r="BP128" s="95" t="str">
        <f t="shared" si="116"/>
        <v/>
      </c>
      <c r="BQ128" s="38"/>
      <c r="BR128" s="17">
        <f t="shared" si="120"/>
        <v>0</v>
      </c>
      <c r="BS128" s="17">
        <f t="shared" si="121"/>
        <v>0</v>
      </c>
      <c r="BT128" s="17">
        <f t="shared" si="122"/>
        <v>0</v>
      </c>
      <c r="BU128" s="17">
        <f t="shared" si="123"/>
        <v>0</v>
      </c>
      <c r="BV128" s="17">
        <f t="shared" si="124"/>
        <v>0</v>
      </c>
      <c r="BW128" s="17">
        <f t="shared" si="125"/>
        <v>0</v>
      </c>
      <c r="BX128" s="17">
        <f t="shared" si="126"/>
        <v>0</v>
      </c>
      <c r="BY128" s="17">
        <f t="shared" si="127"/>
        <v>0</v>
      </c>
      <c r="BZ128" s="17">
        <f t="shared" si="128"/>
        <v>0</v>
      </c>
      <c r="CA128" s="17">
        <f t="shared" si="129"/>
        <v>0</v>
      </c>
      <c r="CB128" s="17">
        <f t="shared" si="130"/>
        <v>0</v>
      </c>
      <c r="CC128" s="17">
        <f t="shared" si="131"/>
        <v>0</v>
      </c>
      <c r="CD128" s="17">
        <f t="shared" si="132"/>
        <v>0</v>
      </c>
      <c r="CE128" s="17">
        <f t="shared" si="133"/>
        <v>0</v>
      </c>
      <c r="CF128" s="17">
        <f t="shared" si="134"/>
        <v>0</v>
      </c>
      <c r="CG128" s="17">
        <f t="shared" si="135"/>
        <v>0</v>
      </c>
      <c r="CH128" s="17">
        <f t="shared" si="136"/>
        <v>0</v>
      </c>
      <c r="CI128" s="17">
        <f t="shared" si="137"/>
        <v>0</v>
      </c>
      <c r="CJ128" s="17">
        <f t="shared" si="138"/>
        <v>0</v>
      </c>
      <c r="CK128" s="17">
        <f t="shared" si="139"/>
        <v>0</v>
      </c>
      <c r="CL128" s="17">
        <f t="shared" si="140"/>
        <v>0</v>
      </c>
      <c r="CM128" s="17">
        <f t="shared" si="141"/>
        <v>0</v>
      </c>
      <c r="CN128" s="17">
        <f t="shared" si="142"/>
        <v>0</v>
      </c>
      <c r="CO128" s="17">
        <f t="shared" si="143"/>
        <v>0</v>
      </c>
      <c r="CP128" s="17">
        <f t="shared" si="144"/>
        <v>0</v>
      </c>
      <c r="CQ128" s="17">
        <f t="shared" si="145"/>
        <v>0</v>
      </c>
      <c r="CR128" s="17">
        <f t="shared" si="146"/>
        <v>0</v>
      </c>
      <c r="CS128" s="17">
        <f t="shared" si="147"/>
        <v>0</v>
      </c>
      <c r="CT128" s="17">
        <f t="shared" si="148"/>
        <v>0</v>
      </c>
      <c r="CU128" s="17">
        <f t="shared" si="149"/>
        <v>0</v>
      </c>
      <c r="CV128" s="17">
        <f t="shared" si="150"/>
        <v>0</v>
      </c>
      <c r="CW128" s="17">
        <f t="shared" si="151"/>
        <v>0</v>
      </c>
      <c r="CX128" s="17">
        <f t="shared" si="152"/>
        <v>0</v>
      </c>
      <c r="CY128" s="17">
        <f t="shared" si="153"/>
        <v>0</v>
      </c>
      <c r="CZ128" s="17">
        <f t="shared" si="154"/>
        <v>0</v>
      </c>
    </row>
    <row r="129" spans="2:104" ht="15" customHeight="1" x14ac:dyDescent="0.25">
      <c r="B129" s="156">
        <f t="shared" si="117"/>
        <v>121</v>
      </c>
      <c r="C129" s="158"/>
      <c r="D129" s="157" t="str">
        <f t="shared" si="118"/>
        <v/>
      </c>
      <c r="E129" s="158" t="str">
        <f>IF('DATA SHEET'!$E$10="Cat 2","N/A","OK")</f>
        <v>OK</v>
      </c>
      <c r="F129" s="158" t="str">
        <f>IF('DATA SHEET'!$E$10="Cat 2","N/A","OK")</f>
        <v>OK</v>
      </c>
      <c r="G129" s="160"/>
      <c r="H129" s="160"/>
      <c r="I129" s="160" t="s">
        <v>194</v>
      </c>
      <c r="J129" s="160" t="str">
        <f t="shared" si="119"/>
        <v>OK</v>
      </c>
      <c r="K129" s="160" t="str">
        <f t="shared" si="119"/>
        <v>OK</v>
      </c>
      <c r="L129" s="160" t="str">
        <f>IF('DATA SHEET'!$B$10="NC-50","N/A","OK")</f>
        <v>OK</v>
      </c>
      <c r="M129" s="160" t="str">
        <f>IF('DATA SHEET'!$B$10="NC-50","N/A","OK")</f>
        <v>OK</v>
      </c>
      <c r="N129" s="160"/>
      <c r="O129" s="160"/>
      <c r="P129" s="160"/>
      <c r="Q129" s="160"/>
      <c r="R129" s="160"/>
      <c r="S129" s="160"/>
      <c r="T129" s="160"/>
      <c r="U129" s="160"/>
      <c r="V129" s="509"/>
      <c r="W129" s="510"/>
      <c r="X129" s="510"/>
      <c r="Y129" s="511"/>
      <c r="Z129" s="162"/>
      <c r="AA129" s="162"/>
      <c r="AB129" s="162"/>
      <c r="AC129" s="162"/>
      <c r="AD129" s="162"/>
      <c r="AE129" s="162"/>
      <c r="AF129" s="162"/>
      <c r="AG129" s="162"/>
      <c r="AH129" s="162"/>
      <c r="AI129" s="162"/>
      <c r="AJ129" s="162"/>
      <c r="AK129" s="183"/>
      <c r="AL129" s="183"/>
      <c r="AM129" s="162"/>
      <c r="AN129" s="162"/>
      <c r="AO129" s="162"/>
      <c r="AP129" s="162"/>
      <c r="AQ129" s="162"/>
      <c r="AR129" s="162"/>
      <c r="AS129" s="162"/>
      <c r="AT129" s="162"/>
      <c r="AU129" s="162"/>
      <c r="AV129" s="162"/>
      <c r="AW129" s="162"/>
      <c r="AX129" s="162"/>
      <c r="AY129" s="162"/>
      <c r="AZ129" s="163"/>
      <c r="BA129" s="163"/>
      <c r="BB129" s="163"/>
      <c r="BC129" s="163"/>
      <c r="BD129" s="163"/>
      <c r="BE129" s="163"/>
      <c r="BF129" s="164"/>
      <c r="BG129" s="165"/>
      <c r="BH129" s="162"/>
      <c r="BI129" s="162"/>
      <c r="BJ129" s="164"/>
      <c r="BK129" s="95"/>
      <c r="BL129" s="182"/>
      <c r="BM129" s="182"/>
      <c r="BN129" s="182"/>
      <c r="BO129" s="182"/>
      <c r="BP129" s="95" t="str">
        <f t="shared" si="116"/>
        <v/>
      </c>
      <c r="BQ129" s="38"/>
      <c r="BR129" s="17">
        <f t="shared" si="120"/>
        <v>0</v>
      </c>
      <c r="BS129" s="17">
        <f t="shared" si="121"/>
        <v>0</v>
      </c>
      <c r="BT129" s="17">
        <f t="shared" si="122"/>
        <v>0</v>
      </c>
      <c r="BU129" s="17">
        <f t="shared" si="123"/>
        <v>0</v>
      </c>
      <c r="BV129" s="17">
        <f t="shared" si="124"/>
        <v>0</v>
      </c>
      <c r="BW129" s="17">
        <f t="shared" si="125"/>
        <v>0</v>
      </c>
      <c r="BX129" s="17">
        <f t="shared" si="126"/>
        <v>0</v>
      </c>
      <c r="BY129" s="17">
        <f t="shared" si="127"/>
        <v>0</v>
      </c>
      <c r="BZ129" s="17">
        <f t="shared" si="128"/>
        <v>0</v>
      </c>
      <c r="CA129" s="17">
        <f t="shared" si="129"/>
        <v>0</v>
      </c>
      <c r="CB129" s="17">
        <f t="shared" si="130"/>
        <v>0</v>
      </c>
      <c r="CC129" s="17">
        <f t="shared" si="131"/>
        <v>0</v>
      </c>
      <c r="CD129" s="17">
        <f t="shared" si="132"/>
        <v>0</v>
      </c>
      <c r="CE129" s="17">
        <f t="shared" si="133"/>
        <v>0</v>
      </c>
      <c r="CF129" s="17">
        <f t="shared" si="134"/>
        <v>0</v>
      </c>
      <c r="CG129" s="17">
        <f t="shared" si="135"/>
        <v>0</v>
      </c>
      <c r="CH129" s="17">
        <f t="shared" si="136"/>
        <v>0</v>
      </c>
      <c r="CI129" s="17">
        <f t="shared" si="137"/>
        <v>0</v>
      </c>
      <c r="CJ129" s="17">
        <f t="shared" si="138"/>
        <v>0</v>
      </c>
      <c r="CK129" s="17">
        <f t="shared" si="139"/>
        <v>0</v>
      </c>
      <c r="CL129" s="17">
        <f t="shared" si="140"/>
        <v>0</v>
      </c>
      <c r="CM129" s="17">
        <f t="shared" si="141"/>
        <v>0</v>
      </c>
      <c r="CN129" s="17">
        <f t="shared" si="142"/>
        <v>0</v>
      </c>
      <c r="CO129" s="17">
        <f t="shared" si="143"/>
        <v>0</v>
      </c>
      <c r="CP129" s="17">
        <f t="shared" si="144"/>
        <v>0</v>
      </c>
      <c r="CQ129" s="17">
        <f t="shared" si="145"/>
        <v>0</v>
      </c>
      <c r="CR129" s="17">
        <f t="shared" si="146"/>
        <v>0</v>
      </c>
      <c r="CS129" s="17">
        <f t="shared" si="147"/>
        <v>0</v>
      </c>
      <c r="CT129" s="17">
        <f t="shared" si="148"/>
        <v>0</v>
      </c>
      <c r="CU129" s="17">
        <f t="shared" si="149"/>
        <v>0</v>
      </c>
      <c r="CV129" s="17">
        <f t="shared" si="150"/>
        <v>0</v>
      </c>
      <c r="CW129" s="17">
        <f t="shared" si="151"/>
        <v>0</v>
      </c>
      <c r="CX129" s="17">
        <f t="shared" si="152"/>
        <v>0</v>
      </c>
      <c r="CY129" s="17">
        <f t="shared" si="153"/>
        <v>0</v>
      </c>
      <c r="CZ129" s="17">
        <f t="shared" si="154"/>
        <v>0</v>
      </c>
    </row>
    <row r="130" spans="2:104" ht="15" customHeight="1" x14ac:dyDescent="0.25">
      <c r="B130" s="156">
        <f t="shared" si="117"/>
        <v>122</v>
      </c>
      <c r="C130" s="158"/>
      <c r="D130" s="157" t="str">
        <f t="shared" si="118"/>
        <v/>
      </c>
      <c r="E130" s="158" t="str">
        <f>IF('DATA SHEET'!$E$10="Cat 2","N/A","OK")</f>
        <v>OK</v>
      </c>
      <c r="F130" s="158" t="str">
        <f>IF('DATA SHEET'!$E$10="Cat 2","N/A","OK")</f>
        <v>OK</v>
      </c>
      <c r="G130" s="160"/>
      <c r="H130" s="160"/>
      <c r="I130" s="160" t="s">
        <v>194</v>
      </c>
      <c r="J130" s="160" t="str">
        <f t="shared" si="119"/>
        <v>OK</v>
      </c>
      <c r="K130" s="160" t="str">
        <f t="shared" si="119"/>
        <v>OK</v>
      </c>
      <c r="L130" s="160" t="str">
        <f>IF('DATA SHEET'!$B$10="NC-50","N/A","OK")</f>
        <v>OK</v>
      </c>
      <c r="M130" s="160" t="str">
        <f>IF('DATA SHEET'!$B$10="NC-50","N/A","OK")</f>
        <v>OK</v>
      </c>
      <c r="N130" s="160"/>
      <c r="O130" s="160"/>
      <c r="P130" s="160"/>
      <c r="Q130" s="160"/>
      <c r="R130" s="160"/>
      <c r="S130" s="160"/>
      <c r="T130" s="160"/>
      <c r="U130" s="160"/>
      <c r="V130" s="509"/>
      <c r="W130" s="510"/>
      <c r="X130" s="510"/>
      <c r="Y130" s="511"/>
      <c r="Z130" s="162"/>
      <c r="AA130" s="162"/>
      <c r="AB130" s="162"/>
      <c r="AC130" s="162"/>
      <c r="AD130" s="162"/>
      <c r="AE130" s="162"/>
      <c r="AF130" s="162"/>
      <c r="AG130" s="162"/>
      <c r="AH130" s="162"/>
      <c r="AI130" s="162"/>
      <c r="AJ130" s="162"/>
      <c r="AK130" s="183"/>
      <c r="AL130" s="183"/>
      <c r="AM130" s="162"/>
      <c r="AN130" s="162"/>
      <c r="AO130" s="162"/>
      <c r="AP130" s="162"/>
      <c r="AQ130" s="162"/>
      <c r="AR130" s="162"/>
      <c r="AS130" s="162"/>
      <c r="AT130" s="162"/>
      <c r="AU130" s="162"/>
      <c r="AV130" s="162"/>
      <c r="AW130" s="162"/>
      <c r="AX130" s="162"/>
      <c r="AY130" s="162"/>
      <c r="AZ130" s="163"/>
      <c r="BA130" s="163"/>
      <c r="BB130" s="163"/>
      <c r="BC130" s="163"/>
      <c r="BD130" s="163"/>
      <c r="BE130" s="163"/>
      <c r="BF130" s="164"/>
      <c r="BG130" s="165"/>
      <c r="BH130" s="162"/>
      <c r="BI130" s="162"/>
      <c r="BJ130" s="164"/>
      <c r="BK130" s="95"/>
      <c r="BL130" s="182"/>
      <c r="BM130" s="182"/>
      <c r="BN130" s="182"/>
      <c r="BO130" s="182"/>
      <c r="BP130" s="95" t="str">
        <f t="shared" si="116"/>
        <v/>
      </c>
      <c r="BQ130" s="38"/>
      <c r="BR130" s="17">
        <f t="shared" si="120"/>
        <v>0</v>
      </c>
      <c r="BS130" s="17">
        <f t="shared" si="121"/>
        <v>0</v>
      </c>
      <c r="BT130" s="17">
        <f t="shared" si="122"/>
        <v>0</v>
      </c>
      <c r="BU130" s="17">
        <f t="shared" si="123"/>
        <v>0</v>
      </c>
      <c r="BV130" s="17">
        <f t="shared" si="124"/>
        <v>0</v>
      </c>
      <c r="BW130" s="17">
        <f t="shared" si="125"/>
        <v>0</v>
      </c>
      <c r="BX130" s="17">
        <f t="shared" si="126"/>
        <v>0</v>
      </c>
      <c r="BY130" s="17">
        <f t="shared" si="127"/>
        <v>0</v>
      </c>
      <c r="BZ130" s="17">
        <f t="shared" si="128"/>
        <v>0</v>
      </c>
      <c r="CA130" s="17">
        <f t="shared" si="129"/>
        <v>0</v>
      </c>
      <c r="CB130" s="17">
        <f t="shared" si="130"/>
        <v>0</v>
      </c>
      <c r="CC130" s="17">
        <f t="shared" si="131"/>
        <v>0</v>
      </c>
      <c r="CD130" s="17">
        <f t="shared" si="132"/>
        <v>0</v>
      </c>
      <c r="CE130" s="17">
        <f t="shared" si="133"/>
        <v>0</v>
      </c>
      <c r="CF130" s="17">
        <f t="shared" si="134"/>
        <v>0</v>
      </c>
      <c r="CG130" s="17">
        <f t="shared" si="135"/>
        <v>0</v>
      </c>
      <c r="CH130" s="17">
        <f t="shared" si="136"/>
        <v>0</v>
      </c>
      <c r="CI130" s="17">
        <f t="shared" si="137"/>
        <v>0</v>
      </c>
      <c r="CJ130" s="17">
        <f t="shared" si="138"/>
        <v>0</v>
      </c>
      <c r="CK130" s="17">
        <f t="shared" si="139"/>
        <v>0</v>
      </c>
      <c r="CL130" s="17">
        <f t="shared" si="140"/>
        <v>0</v>
      </c>
      <c r="CM130" s="17">
        <f t="shared" si="141"/>
        <v>0</v>
      </c>
      <c r="CN130" s="17">
        <f t="shared" si="142"/>
        <v>0</v>
      </c>
      <c r="CO130" s="17">
        <f t="shared" si="143"/>
        <v>0</v>
      </c>
      <c r="CP130" s="17">
        <f t="shared" si="144"/>
        <v>0</v>
      </c>
      <c r="CQ130" s="17">
        <f t="shared" si="145"/>
        <v>0</v>
      </c>
      <c r="CR130" s="17">
        <f t="shared" si="146"/>
        <v>0</v>
      </c>
      <c r="CS130" s="17">
        <f t="shared" si="147"/>
        <v>0</v>
      </c>
      <c r="CT130" s="17">
        <f t="shared" si="148"/>
        <v>0</v>
      </c>
      <c r="CU130" s="17">
        <f t="shared" si="149"/>
        <v>0</v>
      </c>
      <c r="CV130" s="17">
        <f t="shared" si="150"/>
        <v>0</v>
      </c>
      <c r="CW130" s="17">
        <f t="shared" si="151"/>
        <v>0</v>
      </c>
      <c r="CX130" s="17">
        <f t="shared" si="152"/>
        <v>0</v>
      </c>
      <c r="CY130" s="17">
        <f t="shared" si="153"/>
        <v>0</v>
      </c>
      <c r="CZ130" s="17">
        <f t="shared" si="154"/>
        <v>0</v>
      </c>
    </row>
    <row r="131" spans="2:104" ht="15" customHeight="1" x14ac:dyDescent="0.25">
      <c r="B131" s="156">
        <f t="shared" si="117"/>
        <v>123</v>
      </c>
      <c r="C131" s="158"/>
      <c r="D131" s="157" t="str">
        <f t="shared" si="118"/>
        <v/>
      </c>
      <c r="E131" s="158" t="str">
        <f>IF('DATA SHEET'!$E$10="Cat 2","N/A","OK")</f>
        <v>OK</v>
      </c>
      <c r="F131" s="158" t="str">
        <f>IF('DATA SHEET'!$E$10="Cat 2","N/A","OK")</f>
        <v>OK</v>
      </c>
      <c r="G131" s="160"/>
      <c r="H131" s="160"/>
      <c r="I131" s="160" t="s">
        <v>194</v>
      </c>
      <c r="J131" s="160" t="str">
        <f t="shared" si="119"/>
        <v>OK</v>
      </c>
      <c r="K131" s="160" t="str">
        <f t="shared" si="119"/>
        <v>OK</v>
      </c>
      <c r="L131" s="160" t="str">
        <f>IF('DATA SHEET'!$B$10="NC-50","N/A","OK")</f>
        <v>OK</v>
      </c>
      <c r="M131" s="160" t="str">
        <f>IF('DATA SHEET'!$B$10="NC-50","N/A","OK")</f>
        <v>OK</v>
      </c>
      <c r="N131" s="160"/>
      <c r="O131" s="160"/>
      <c r="P131" s="160"/>
      <c r="Q131" s="160"/>
      <c r="R131" s="160"/>
      <c r="S131" s="160"/>
      <c r="T131" s="160"/>
      <c r="U131" s="160"/>
      <c r="V131" s="509"/>
      <c r="W131" s="510"/>
      <c r="X131" s="510"/>
      <c r="Y131" s="511"/>
      <c r="Z131" s="162"/>
      <c r="AA131" s="162"/>
      <c r="AB131" s="162"/>
      <c r="AC131" s="162"/>
      <c r="AD131" s="162"/>
      <c r="AE131" s="162"/>
      <c r="AF131" s="162"/>
      <c r="AG131" s="162"/>
      <c r="AH131" s="162"/>
      <c r="AI131" s="162"/>
      <c r="AJ131" s="162"/>
      <c r="AK131" s="183"/>
      <c r="AL131" s="183"/>
      <c r="AM131" s="162"/>
      <c r="AN131" s="162"/>
      <c r="AO131" s="162"/>
      <c r="AP131" s="162"/>
      <c r="AQ131" s="162"/>
      <c r="AR131" s="162"/>
      <c r="AS131" s="162"/>
      <c r="AT131" s="162"/>
      <c r="AU131" s="162"/>
      <c r="AV131" s="162"/>
      <c r="AW131" s="162"/>
      <c r="AX131" s="162"/>
      <c r="AY131" s="162"/>
      <c r="AZ131" s="163"/>
      <c r="BA131" s="163"/>
      <c r="BB131" s="163"/>
      <c r="BC131" s="163"/>
      <c r="BD131" s="163"/>
      <c r="BE131" s="163"/>
      <c r="BF131" s="164"/>
      <c r="BG131" s="165"/>
      <c r="BH131" s="162"/>
      <c r="BI131" s="162"/>
      <c r="BJ131" s="164"/>
      <c r="BK131" s="95"/>
      <c r="BL131" s="182"/>
      <c r="BM131" s="182"/>
      <c r="BN131" s="182"/>
      <c r="BO131" s="182"/>
      <c r="BP131" s="95" t="str">
        <f t="shared" si="116"/>
        <v/>
      </c>
      <c r="BQ131" s="38"/>
      <c r="BR131" s="17">
        <f t="shared" si="120"/>
        <v>0</v>
      </c>
      <c r="BS131" s="17">
        <f t="shared" si="121"/>
        <v>0</v>
      </c>
      <c r="BT131" s="17">
        <f t="shared" si="122"/>
        <v>0</v>
      </c>
      <c r="BU131" s="17">
        <f t="shared" si="123"/>
        <v>0</v>
      </c>
      <c r="BV131" s="17">
        <f t="shared" si="124"/>
        <v>0</v>
      </c>
      <c r="BW131" s="17">
        <f t="shared" si="125"/>
        <v>0</v>
      </c>
      <c r="BX131" s="17">
        <f t="shared" si="126"/>
        <v>0</v>
      </c>
      <c r="BY131" s="17">
        <f t="shared" si="127"/>
        <v>0</v>
      </c>
      <c r="BZ131" s="17">
        <f t="shared" si="128"/>
        <v>0</v>
      </c>
      <c r="CA131" s="17">
        <f t="shared" si="129"/>
        <v>0</v>
      </c>
      <c r="CB131" s="17">
        <f t="shared" si="130"/>
        <v>0</v>
      </c>
      <c r="CC131" s="17">
        <f t="shared" si="131"/>
        <v>0</v>
      </c>
      <c r="CD131" s="17">
        <f t="shared" si="132"/>
        <v>0</v>
      </c>
      <c r="CE131" s="17">
        <f t="shared" si="133"/>
        <v>0</v>
      </c>
      <c r="CF131" s="17">
        <f t="shared" si="134"/>
        <v>0</v>
      </c>
      <c r="CG131" s="17">
        <f t="shared" si="135"/>
        <v>0</v>
      </c>
      <c r="CH131" s="17">
        <f t="shared" si="136"/>
        <v>0</v>
      </c>
      <c r="CI131" s="17">
        <f t="shared" si="137"/>
        <v>0</v>
      </c>
      <c r="CJ131" s="17">
        <f t="shared" si="138"/>
        <v>0</v>
      </c>
      <c r="CK131" s="17">
        <f t="shared" si="139"/>
        <v>0</v>
      </c>
      <c r="CL131" s="17">
        <f t="shared" si="140"/>
        <v>0</v>
      </c>
      <c r="CM131" s="17">
        <f t="shared" si="141"/>
        <v>0</v>
      </c>
      <c r="CN131" s="17">
        <f t="shared" si="142"/>
        <v>0</v>
      </c>
      <c r="CO131" s="17">
        <f t="shared" si="143"/>
        <v>0</v>
      </c>
      <c r="CP131" s="17">
        <f t="shared" si="144"/>
        <v>0</v>
      </c>
      <c r="CQ131" s="17">
        <f t="shared" si="145"/>
        <v>0</v>
      </c>
      <c r="CR131" s="17">
        <f t="shared" si="146"/>
        <v>0</v>
      </c>
      <c r="CS131" s="17">
        <f t="shared" si="147"/>
        <v>0</v>
      </c>
      <c r="CT131" s="17">
        <f t="shared" si="148"/>
        <v>0</v>
      </c>
      <c r="CU131" s="17">
        <f t="shared" si="149"/>
        <v>0</v>
      </c>
      <c r="CV131" s="17">
        <f t="shared" si="150"/>
        <v>0</v>
      </c>
      <c r="CW131" s="17">
        <f t="shared" si="151"/>
        <v>0</v>
      </c>
      <c r="CX131" s="17">
        <f t="shared" si="152"/>
        <v>0</v>
      </c>
      <c r="CY131" s="17">
        <f t="shared" si="153"/>
        <v>0</v>
      </c>
      <c r="CZ131" s="17">
        <f t="shared" si="154"/>
        <v>0</v>
      </c>
    </row>
    <row r="132" spans="2:104" ht="15" customHeight="1" x14ac:dyDescent="0.25">
      <c r="B132" s="156">
        <f t="shared" si="117"/>
        <v>124</v>
      </c>
      <c r="C132" s="158"/>
      <c r="D132" s="157" t="str">
        <f t="shared" si="118"/>
        <v/>
      </c>
      <c r="E132" s="158" t="str">
        <f>IF('DATA SHEET'!$E$10="Cat 2","N/A","OK")</f>
        <v>OK</v>
      </c>
      <c r="F132" s="158" t="str">
        <f>IF('DATA SHEET'!$E$10="Cat 2","N/A","OK")</f>
        <v>OK</v>
      </c>
      <c r="G132" s="160"/>
      <c r="H132" s="160"/>
      <c r="I132" s="160" t="s">
        <v>194</v>
      </c>
      <c r="J132" s="160" t="str">
        <f t="shared" si="119"/>
        <v>OK</v>
      </c>
      <c r="K132" s="160" t="str">
        <f t="shared" si="119"/>
        <v>OK</v>
      </c>
      <c r="L132" s="160" t="str">
        <f>IF('DATA SHEET'!$B$10="NC-50","N/A","OK")</f>
        <v>OK</v>
      </c>
      <c r="M132" s="160" t="str">
        <f>IF('DATA SHEET'!$B$10="NC-50","N/A","OK")</f>
        <v>OK</v>
      </c>
      <c r="N132" s="160"/>
      <c r="O132" s="160"/>
      <c r="P132" s="160"/>
      <c r="Q132" s="160"/>
      <c r="R132" s="160"/>
      <c r="S132" s="160"/>
      <c r="T132" s="160"/>
      <c r="U132" s="160"/>
      <c r="V132" s="509"/>
      <c r="W132" s="510"/>
      <c r="X132" s="510"/>
      <c r="Y132" s="511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83"/>
      <c r="AL132" s="183"/>
      <c r="AM132" s="162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3"/>
      <c r="BA132" s="163"/>
      <c r="BB132" s="163"/>
      <c r="BC132" s="163"/>
      <c r="BD132" s="163"/>
      <c r="BE132" s="163"/>
      <c r="BF132" s="164"/>
      <c r="BG132" s="165"/>
      <c r="BH132" s="162"/>
      <c r="BI132" s="162"/>
      <c r="BJ132" s="164"/>
      <c r="BK132" s="95"/>
      <c r="BL132" s="182"/>
      <c r="BM132" s="182"/>
      <c r="BN132" s="182"/>
      <c r="BO132" s="182"/>
      <c r="BP132" s="95" t="str">
        <f t="shared" si="116"/>
        <v/>
      </c>
      <c r="BQ132" s="38"/>
      <c r="BR132" s="17">
        <f t="shared" si="120"/>
        <v>0</v>
      </c>
      <c r="BS132" s="17">
        <f t="shared" si="121"/>
        <v>0</v>
      </c>
      <c r="BT132" s="17">
        <f t="shared" si="122"/>
        <v>0</v>
      </c>
      <c r="BU132" s="17">
        <f t="shared" si="123"/>
        <v>0</v>
      </c>
      <c r="BV132" s="17">
        <f t="shared" si="124"/>
        <v>0</v>
      </c>
      <c r="BW132" s="17">
        <f t="shared" si="125"/>
        <v>0</v>
      </c>
      <c r="BX132" s="17">
        <f t="shared" si="126"/>
        <v>0</v>
      </c>
      <c r="BY132" s="17">
        <f t="shared" si="127"/>
        <v>0</v>
      </c>
      <c r="BZ132" s="17">
        <f t="shared" si="128"/>
        <v>0</v>
      </c>
      <c r="CA132" s="17">
        <f t="shared" si="129"/>
        <v>0</v>
      </c>
      <c r="CB132" s="17">
        <f t="shared" si="130"/>
        <v>0</v>
      </c>
      <c r="CC132" s="17">
        <f t="shared" si="131"/>
        <v>0</v>
      </c>
      <c r="CD132" s="17">
        <f t="shared" si="132"/>
        <v>0</v>
      </c>
      <c r="CE132" s="17">
        <f t="shared" si="133"/>
        <v>0</v>
      </c>
      <c r="CF132" s="17">
        <f t="shared" si="134"/>
        <v>0</v>
      </c>
      <c r="CG132" s="17">
        <f t="shared" si="135"/>
        <v>0</v>
      </c>
      <c r="CH132" s="17">
        <f t="shared" si="136"/>
        <v>0</v>
      </c>
      <c r="CI132" s="17">
        <f t="shared" si="137"/>
        <v>0</v>
      </c>
      <c r="CJ132" s="17">
        <f t="shared" si="138"/>
        <v>0</v>
      </c>
      <c r="CK132" s="17">
        <f t="shared" si="139"/>
        <v>0</v>
      </c>
      <c r="CL132" s="17">
        <f t="shared" si="140"/>
        <v>0</v>
      </c>
      <c r="CM132" s="17">
        <f t="shared" si="141"/>
        <v>0</v>
      </c>
      <c r="CN132" s="17">
        <f t="shared" si="142"/>
        <v>0</v>
      </c>
      <c r="CO132" s="17">
        <f t="shared" si="143"/>
        <v>0</v>
      </c>
      <c r="CP132" s="17">
        <f t="shared" si="144"/>
        <v>0</v>
      </c>
      <c r="CQ132" s="17">
        <f t="shared" si="145"/>
        <v>0</v>
      </c>
      <c r="CR132" s="17">
        <f t="shared" si="146"/>
        <v>0</v>
      </c>
      <c r="CS132" s="17">
        <f t="shared" si="147"/>
        <v>0</v>
      </c>
      <c r="CT132" s="17">
        <f t="shared" si="148"/>
        <v>0</v>
      </c>
      <c r="CU132" s="17">
        <f t="shared" si="149"/>
        <v>0</v>
      </c>
      <c r="CV132" s="17">
        <f t="shared" si="150"/>
        <v>0</v>
      </c>
      <c r="CW132" s="17">
        <f t="shared" si="151"/>
        <v>0</v>
      </c>
      <c r="CX132" s="17">
        <f t="shared" si="152"/>
        <v>0</v>
      </c>
      <c r="CY132" s="17">
        <f t="shared" si="153"/>
        <v>0</v>
      </c>
      <c r="CZ132" s="17">
        <f t="shared" si="154"/>
        <v>0</v>
      </c>
    </row>
    <row r="133" spans="2:104" ht="15" customHeight="1" x14ac:dyDescent="0.25">
      <c r="B133" s="156">
        <f t="shared" si="117"/>
        <v>125</v>
      </c>
      <c r="C133" s="158"/>
      <c r="D133" s="157" t="str">
        <f t="shared" si="118"/>
        <v/>
      </c>
      <c r="E133" s="158" t="str">
        <f>IF('DATA SHEET'!$E$10="Cat 2","N/A","OK")</f>
        <v>OK</v>
      </c>
      <c r="F133" s="158" t="str">
        <f>IF('DATA SHEET'!$E$10="Cat 2","N/A","OK")</f>
        <v>OK</v>
      </c>
      <c r="G133" s="160"/>
      <c r="H133" s="160"/>
      <c r="I133" s="160" t="s">
        <v>194</v>
      </c>
      <c r="J133" s="160" t="str">
        <f t="shared" si="119"/>
        <v>OK</v>
      </c>
      <c r="K133" s="160" t="str">
        <f t="shared" si="119"/>
        <v>OK</v>
      </c>
      <c r="L133" s="160" t="str">
        <f>IF('DATA SHEET'!$B$10="NC-50","N/A","OK")</f>
        <v>OK</v>
      </c>
      <c r="M133" s="160" t="str">
        <f>IF('DATA SHEET'!$B$10="NC-50","N/A","OK")</f>
        <v>OK</v>
      </c>
      <c r="N133" s="160"/>
      <c r="O133" s="160"/>
      <c r="P133" s="160"/>
      <c r="Q133" s="160"/>
      <c r="R133" s="160"/>
      <c r="S133" s="160"/>
      <c r="T133" s="160"/>
      <c r="U133" s="160"/>
      <c r="V133" s="509"/>
      <c r="W133" s="510"/>
      <c r="X133" s="510"/>
      <c r="Y133" s="511"/>
      <c r="Z133" s="162"/>
      <c r="AA133" s="162"/>
      <c r="AB133" s="162"/>
      <c r="AC133" s="162"/>
      <c r="AD133" s="162"/>
      <c r="AE133" s="162"/>
      <c r="AF133" s="162"/>
      <c r="AG133" s="162"/>
      <c r="AH133" s="162"/>
      <c r="AI133" s="162"/>
      <c r="AJ133" s="162"/>
      <c r="AK133" s="183"/>
      <c r="AL133" s="183"/>
      <c r="AM133" s="162"/>
      <c r="AN133" s="162"/>
      <c r="AO133" s="162"/>
      <c r="AP133" s="162"/>
      <c r="AQ133" s="162"/>
      <c r="AR133" s="162"/>
      <c r="AS133" s="162"/>
      <c r="AT133" s="162"/>
      <c r="AU133" s="162"/>
      <c r="AV133" s="162"/>
      <c r="AW133" s="162"/>
      <c r="AX133" s="162"/>
      <c r="AY133" s="162"/>
      <c r="AZ133" s="163"/>
      <c r="BA133" s="163"/>
      <c r="BB133" s="163"/>
      <c r="BC133" s="163"/>
      <c r="BD133" s="163"/>
      <c r="BE133" s="163"/>
      <c r="BF133" s="164"/>
      <c r="BG133" s="165"/>
      <c r="BH133" s="162"/>
      <c r="BI133" s="162"/>
      <c r="BJ133" s="164"/>
      <c r="BK133" s="95"/>
      <c r="BL133" s="182"/>
      <c r="BM133" s="182"/>
      <c r="BN133" s="182"/>
      <c r="BO133" s="182"/>
      <c r="BP133" s="95" t="str">
        <f t="shared" si="116"/>
        <v/>
      </c>
      <c r="BQ133" s="38"/>
      <c r="BR133" s="17">
        <f t="shared" si="120"/>
        <v>0</v>
      </c>
      <c r="BS133" s="17">
        <f t="shared" si="121"/>
        <v>0</v>
      </c>
      <c r="BT133" s="17">
        <f t="shared" si="122"/>
        <v>0</v>
      </c>
      <c r="BU133" s="17">
        <f t="shared" si="123"/>
        <v>0</v>
      </c>
      <c r="BV133" s="17">
        <f t="shared" si="124"/>
        <v>0</v>
      </c>
      <c r="BW133" s="17">
        <f t="shared" si="125"/>
        <v>0</v>
      </c>
      <c r="BX133" s="17">
        <f t="shared" si="126"/>
        <v>0</v>
      </c>
      <c r="BY133" s="17">
        <f t="shared" si="127"/>
        <v>0</v>
      </c>
      <c r="BZ133" s="17">
        <f t="shared" si="128"/>
        <v>0</v>
      </c>
      <c r="CA133" s="17">
        <f t="shared" si="129"/>
        <v>0</v>
      </c>
      <c r="CB133" s="17">
        <f t="shared" si="130"/>
        <v>0</v>
      </c>
      <c r="CC133" s="17">
        <f t="shared" si="131"/>
        <v>0</v>
      </c>
      <c r="CD133" s="17">
        <f t="shared" si="132"/>
        <v>0</v>
      </c>
      <c r="CE133" s="17">
        <f t="shared" si="133"/>
        <v>0</v>
      </c>
      <c r="CF133" s="17">
        <f t="shared" si="134"/>
        <v>0</v>
      </c>
      <c r="CG133" s="17">
        <f t="shared" si="135"/>
        <v>0</v>
      </c>
      <c r="CH133" s="17">
        <f t="shared" si="136"/>
        <v>0</v>
      </c>
      <c r="CI133" s="17">
        <f t="shared" si="137"/>
        <v>0</v>
      </c>
      <c r="CJ133" s="17">
        <f t="shared" si="138"/>
        <v>0</v>
      </c>
      <c r="CK133" s="17">
        <f t="shared" si="139"/>
        <v>0</v>
      </c>
      <c r="CL133" s="17">
        <f t="shared" si="140"/>
        <v>0</v>
      </c>
      <c r="CM133" s="17">
        <f t="shared" si="141"/>
        <v>0</v>
      </c>
      <c r="CN133" s="17">
        <f t="shared" si="142"/>
        <v>0</v>
      </c>
      <c r="CO133" s="17">
        <f t="shared" si="143"/>
        <v>0</v>
      </c>
      <c r="CP133" s="17">
        <f t="shared" si="144"/>
        <v>0</v>
      </c>
      <c r="CQ133" s="17">
        <f t="shared" si="145"/>
        <v>0</v>
      </c>
      <c r="CR133" s="17">
        <f t="shared" si="146"/>
        <v>0</v>
      </c>
      <c r="CS133" s="17">
        <f t="shared" si="147"/>
        <v>0</v>
      </c>
      <c r="CT133" s="17">
        <f t="shared" si="148"/>
        <v>0</v>
      </c>
      <c r="CU133" s="17">
        <f t="shared" si="149"/>
        <v>0</v>
      </c>
      <c r="CV133" s="17">
        <f t="shared" si="150"/>
        <v>0</v>
      </c>
      <c r="CW133" s="17">
        <f t="shared" si="151"/>
        <v>0</v>
      </c>
      <c r="CX133" s="17">
        <f t="shared" si="152"/>
        <v>0</v>
      </c>
      <c r="CY133" s="17">
        <f t="shared" si="153"/>
        <v>0</v>
      </c>
      <c r="CZ133" s="17">
        <f t="shared" si="154"/>
        <v>0</v>
      </c>
    </row>
    <row r="134" spans="2:104" ht="15" customHeight="1" x14ac:dyDescent="0.25">
      <c r="B134" s="156">
        <f t="shared" si="117"/>
        <v>126</v>
      </c>
      <c r="C134" s="158"/>
      <c r="D134" s="157" t="str">
        <f t="shared" si="118"/>
        <v/>
      </c>
      <c r="E134" s="158" t="str">
        <f>IF('DATA SHEET'!$E$10="Cat 2","N/A","OK")</f>
        <v>OK</v>
      </c>
      <c r="F134" s="158" t="str">
        <f>IF('DATA SHEET'!$E$10="Cat 2","N/A","OK")</f>
        <v>OK</v>
      </c>
      <c r="G134" s="160"/>
      <c r="H134" s="160"/>
      <c r="I134" s="160" t="s">
        <v>194</v>
      </c>
      <c r="J134" s="160" t="str">
        <f t="shared" si="119"/>
        <v>OK</v>
      </c>
      <c r="K134" s="160" t="str">
        <f t="shared" si="119"/>
        <v>OK</v>
      </c>
      <c r="L134" s="160" t="str">
        <f>IF('DATA SHEET'!$B$10="NC-50","N/A","OK")</f>
        <v>OK</v>
      </c>
      <c r="M134" s="160" t="str">
        <f>IF('DATA SHEET'!$B$10="NC-50","N/A","OK")</f>
        <v>OK</v>
      </c>
      <c r="N134" s="160"/>
      <c r="O134" s="160"/>
      <c r="P134" s="160"/>
      <c r="Q134" s="160"/>
      <c r="R134" s="160"/>
      <c r="S134" s="160"/>
      <c r="T134" s="160"/>
      <c r="U134" s="160"/>
      <c r="V134" s="509"/>
      <c r="W134" s="510"/>
      <c r="X134" s="510"/>
      <c r="Y134" s="511"/>
      <c r="Z134" s="162"/>
      <c r="AA134" s="162"/>
      <c r="AB134" s="162"/>
      <c r="AC134" s="162"/>
      <c r="AD134" s="162"/>
      <c r="AE134" s="162"/>
      <c r="AF134" s="162"/>
      <c r="AG134" s="162"/>
      <c r="AH134" s="162"/>
      <c r="AI134" s="162"/>
      <c r="AJ134" s="162"/>
      <c r="AK134" s="183"/>
      <c r="AL134" s="183"/>
      <c r="AM134" s="162"/>
      <c r="AN134" s="162"/>
      <c r="AO134" s="162"/>
      <c r="AP134" s="162"/>
      <c r="AQ134" s="162"/>
      <c r="AR134" s="162"/>
      <c r="AS134" s="162"/>
      <c r="AT134" s="162"/>
      <c r="AU134" s="162"/>
      <c r="AV134" s="162"/>
      <c r="AW134" s="162"/>
      <c r="AX134" s="162"/>
      <c r="AY134" s="162"/>
      <c r="AZ134" s="163"/>
      <c r="BA134" s="163"/>
      <c r="BB134" s="163"/>
      <c r="BC134" s="163"/>
      <c r="BD134" s="163"/>
      <c r="BE134" s="163"/>
      <c r="BF134" s="164"/>
      <c r="BG134" s="165"/>
      <c r="BH134" s="162"/>
      <c r="BI134" s="162"/>
      <c r="BJ134" s="164"/>
      <c r="BK134" s="95"/>
      <c r="BL134" s="182"/>
      <c r="BM134" s="182"/>
      <c r="BN134" s="182"/>
      <c r="BO134" s="182"/>
      <c r="BP134" s="95" t="str">
        <f t="shared" si="116"/>
        <v/>
      </c>
      <c r="BQ134" s="38"/>
      <c r="BR134" s="17">
        <f t="shared" si="120"/>
        <v>0</v>
      </c>
      <c r="BS134" s="17">
        <f t="shared" si="121"/>
        <v>0</v>
      </c>
      <c r="BT134" s="17">
        <f t="shared" si="122"/>
        <v>0</v>
      </c>
      <c r="BU134" s="17">
        <f t="shared" si="123"/>
        <v>0</v>
      </c>
      <c r="BV134" s="17">
        <f t="shared" si="124"/>
        <v>0</v>
      </c>
      <c r="BW134" s="17">
        <f t="shared" si="125"/>
        <v>0</v>
      </c>
      <c r="BX134" s="17">
        <f t="shared" si="126"/>
        <v>0</v>
      </c>
      <c r="BY134" s="17">
        <f t="shared" si="127"/>
        <v>0</v>
      </c>
      <c r="BZ134" s="17">
        <f t="shared" si="128"/>
        <v>0</v>
      </c>
      <c r="CA134" s="17">
        <f t="shared" si="129"/>
        <v>0</v>
      </c>
      <c r="CB134" s="17">
        <f t="shared" si="130"/>
        <v>0</v>
      </c>
      <c r="CC134" s="17">
        <f t="shared" si="131"/>
        <v>0</v>
      </c>
      <c r="CD134" s="17">
        <f t="shared" si="132"/>
        <v>0</v>
      </c>
      <c r="CE134" s="17">
        <f t="shared" si="133"/>
        <v>0</v>
      </c>
      <c r="CF134" s="17">
        <f t="shared" si="134"/>
        <v>0</v>
      </c>
      <c r="CG134" s="17">
        <f t="shared" si="135"/>
        <v>0</v>
      </c>
      <c r="CH134" s="17">
        <f t="shared" si="136"/>
        <v>0</v>
      </c>
      <c r="CI134" s="17">
        <f t="shared" si="137"/>
        <v>0</v>
      </c>
      <c r="CJ134" s="17">
        <f t="shared" si="138"/>
        <v>0</v>
      </c>
      <c r="CK134" s="17">
        <f t="shared" si="139"/>
        <v>0</v>
      </c>
      <c r="CL134" s="17">
        <f t="shared" si="140"/>
        <v>0</v>
      </c>
      <c r="CM134" s="17">
        <f t="shared" si="141"/>
        <v>0</v>
      </c>
      <c r="CN134" s="17">
        <f t="shared" si="142"/>
        <v>0</v>
      </c>
      <c r="CO134" s="17">
        <f t="shared" si="143"/>
        <v>0</v>
      </c>
      <c r="CP134" s="17">
        <f t="shared" si="144"/>
        <v>0</v>
      </c>
      <c r="CQ134" s="17">
        <f t="shared" si="145"/>
        <v>0</v>
      </c>
      <c r="CR134" s="17">
        <f t="shared" si="146"/>
        <v>0</v>
      </c>
      <c r="CS134" s="17">
        <f t="shared" si="147"/>
        <v>0</v>
      </c>
      <c r="CT134" s="17">
        <f t="shared" si="148"/>
        <v>0</v>
      </c>
      <c r="CU134" s="17">
        <f t="shared" si="149"/>
        <v>0</v>
      </c>
      <c r="CV134" s="17">
        <f t="shared" si="150"/>
        <v>0</v>
      </c>
      <c r="CW134" s="17">
        <f t="shared" si="151"/>
        <v>0</v>
      </c>
      <c r="CX134" s="17">
        <f t="shared" si="152"/>
        <v>0</v>
      </c>
      <c r="CY134" s="17">
        <f t="shared" si="153"/>
        <v>0</v>
      </c>
      <c r="CZ134" s="17">
        <f t="shared" si="154"/>
        <v>0</v>
      </c>
    </row>
    <row r="135" spans="2:104" ht="15" customHeight="1" x14ac:dyDescent="0.25">
      <c r="B135" s="156">
        <f t="shared" si="117"/>
        <v>127</v>
      </c>
      <c r="C135" s="158"/>
      <c r="D135" s="157" t="str">
        <f t="shared" si="118"/>
        <v/>
      </c>
      <c r="E135" s="158" t="str">
        <f>IF('DATA SHEET'!$E$10="Cat 2","N/A","OK")</f>
        <v>OK</v>
      </c>
      <c r="F135" s="158" t="str">
        <f>IF('DATA SHEET'!$E$10="Cat 2","N/A","OK")</f>
        <v>OK</v>
      </c>
      <c r="G135" s="160"/>
      <c r="H135" s="160"/>
      <c r="I135" s="160" t="s">
        <v>194</v>
      </c>
      <c r="J135" s="160" t="str">
        <f t="shared" si="119"/>
        <v>OK</v>
      </c>
      <c r="K135" s="160" t="str">
        <f t="shared" si="119"/>
        <v>OK</v>
      </c>
      <c r="L135" s="160" t="str">
        <f>IF('DATA SHEET'!$B$10="NC-50","N/A","OK")</f>
        <v>OK</v>
      </c>
      <c r="M135" s="160" t="str">
        <f>IF('DATA SHEET'!$B$10="NC-50","N/A","OK")</f>
        <v>OK</v>
      </c>
      <c r="N135" s="160"/>
      <c r="O135" s="160"/>
      <c r="P135" s="160"/>
      <c r="Q135" s="160"/>
      <c r="R135" s="160"/>
      <c r="S135" s="160"/>
      <c r="T135" s="160"/>
      <c r="U135" s="160"/>
      <c r="V135" s="509"/>
      <c r="W135" s="510"/>
      <c r="X135" s="510"/>
      <c r="Y135" s="511"/>
      <c r="Z135" s="162"/>
      <c r="AA135" s="162"/>
      <c r="AB135" s="162"/>
      <c r="AC135" s="162"/>
      <c r="AD135" s="162"/>
      <c r="AE135" s="162"/>
      <c r="AF135" s="162"/>
      <c r="AG135" s="162"/>
      <c r="AH135" s="162"/>
      <c r="AI135" s="162"/>
      <c r="AJ135" s="162"/>
      <c r="AK135" s="183"/>
      <c r="AL135" s="183"/>
      <c r="AM135" s="162"/>
      <c r="AN135" s="162"/>
      <c r="AO135" s="162"/>
      <c r="AP135" s="162"/>
      <c r="AQ135" s="162"/>
      <c r="AR135" s="162"/>
      <c r="AS135" s="162"/>
      <c r="AT135" s="162"/>
      <c r="AU135" s="162"/>
      <c r="AV135" s="162"/>
      <c r="AW135" s="162"/>
      <c r="AX135" s="162"/>
      <c r="AY135" s="162"/>
      <c r="AZ135" s="163"/>
      <c r="BA135" s="163"/>
      <c r="BB135" s="163"/>
      <c r="BC135" s="163"/>
      <c r="BD135" s="163"/>
      <c r="BE135" s="163"/>
      <c r="BF135" s="164"/>
      <c r="BG135" s="165"/>
      <c r="BH135" s="162"/>
      <c r="BI135" s="162"/>
      <c r="BJ135" s="164"/>
      <c r="BK135" s="95"/>
      <c r="BL135" s="182"/>
      <c r="BM135" s="182"/>
      <c r="BN135" s="182"/>
      <c r="BO135" s="182"/>
      <c r="BP135" s="95" t="str">
        <f t="shared" si="116"/>
        <v/>
      </c>
      <c r="BQ135" s="38"/>
      <c r="BR135" s="17">
        <f t="shared" si="120"/>
        <v>0</v>
      </c>
      <c r="BS135" s="17">
        <f t="shared" si="121"/>
        <v>0</v>
      </c>
      <c r="BT135" s="17">
        <f t="shared" si="122"/>
        <v>0</v>
      </c>
      <c r="BU135" s="17">
        <f t="shared" si="123"/>
        <v>0</v>
      </c>
      <c r="BV135" s="17">
        <f t="shared" si="124"/>
        <v>0</v>
      </c>
      <c r="BW135" s="17">
        <f t="shared" si="125"/>
        <v>0</v>
      </c>
      <c r="BX135" s="17">
        <f t="shared" si="126"/>
        <v>0</v>
      </c>
      <c r="BY135" s="17">
        <f t="shared" si="127"/>
        <v>0</v>
      </c>
      <c r="BZ135" s="17">
        <f t="shared" si="128"/>
        <v>0</v>
      </c>
      <c r="CA135" s="17">
        <f t="shared" si="129"/>
        <v>0</v>
      </c>
      <c r="CB135" s="17">
        <f t="shared" si="130"/>
        <v>0</v>
      </c>
      <c r="CC135" s="17">
        <f t="shared" si="131"/>
        <v>0</v>
      </c>
      <c r="CD135" s="17">
        <f t="shared" si="132"/>
        <v>0</v>
      </c>
      <c r="CE135" s="17">
        <f t="shared" si="133"/>
        <v>0</v>
      </c>
      <c r="CF135" s="17">
        <f t="shared" si="134"/>
        <v>0</v>
      </c>
      <c r="CG135" s="17">
        <f t="shared" si="135"/>
        <v>0</v>
      </c>
      <c r="CH135" s="17">
        <f t="shared" si="136"/>
        <v>0</v>
      </c>
      <c r="CI135" s="17">
        <f t="shared" si="137"/>
        <v>0</v>
      </c>
      <c r="CJ135" s="17">
        <f t="shared" si="138"/>
        <v>0</v>
      </c>
      <c r="CK135" s="17">
        <f t="shared" si="139"/>
        <v>0</v>
      </c>
      <c r="CL135" s="17">
        <f t="shared" si="140"/>
        <v>0</v>
      </c>
      <c r="CM135" s="17">
        <f t="shared" si="141"/>
        <v>0</v>
      </c>
      <c r="CN135" s="17">
        <f t="shared" si="142"/>
        <v>0</v>
      </c>
      <c r="CO135" s="17">
        <f t="shared" si="143"/>
        <v>0</v>
      </c>
      <c r="CP135" s="17">
        <f t="shared" si="144"/>
        <v>0</v>
      </c>
      <c r="CQ135" s="17">
        <f t="shared" si="145"/>
        <v>0</v>
      </c>
      <c r="CR135" s="17">
        <f t="shared" si="146"/>
        <v>0</v>
      </c>
      <c r="CS135" s="17">
        <f t="shared" si="147"/>
        <v>0</v>
      </c>
      <c r="CT135" s="17">
        <f t="shared" si="148"/>
        <v>0</v>
      </c>
      <c r="CU135" s="17">
        <f t="shared" si="149"/>
        <v>0</v>
      </c>
      <c r="CV135" s="17">
        <f t="shared" si="150"/>
        <v>0</v>
      </c>
      <c r="CW135" s="17">
        <f t="shared" si="151"/>
        <v>0</v>
      </c>
      <c r="CX135" s="17">
        <f t="shared" si="152"/>
        <v>0</v>
      </c>
      <c r="CY135" s="17">
        <f t="shared" si="153"/>
        <v>0</v>
      </c>
      <c r="CZ135" s="17">
        <f t="shared" si="154"/>
        <v>0</v>
      </c>
    </row>
    <row r="136" spans="2:104" ht="15" customHeight="1" x14ac:dyDescent="0.25">
      <c r="B136" s="156">
        <f t="shared" si="117"/>
        <v>128</v>
      </c>
      <c r="C136" s="158"/>
      <c r="D136" s="157" t="str">
        <f t="shared" si="118"/>
        <v/>
      </c>
      <c r="E136" s="158" t="str">
        <f>IF('DATA SHEET'!$E$10="Cat 2","N/A","OK")</f>
        <v>OK</v>
      </c>
      <c r="F136" s="158" t="str">
        <f>IF('DATA SHEET'!$E$10="Cat 2","N/A","OK")</f>
        <v>OK</v>
      </c>
      <c r="G136" s="160"/>
      <c r="H136" s="160"/>
      <c r="I136" s="160" t="s">
        <v>194</v>
      </c>
      <c r="J136" s="160" t="str">
        <f t="shared" si="119"/>
        <v>OK</v>
      </c>
      <c r="K136" s="160" t="str">
        <f t="shared" si="119"/>
        <v>OK</v>
      </c>
      <c r="L136" s="160" t="str">
        <f>IF('DATA SHEET'!$B$10="NC-50","N/A","OK")</f>
        <v>OK</v>
      </c>
      <c r="M136" s="160" t="str">
        <f>IF('DATA SHEET'!$B$10="NC-50","N/A","OK")</f>
        <v>OK</v>
      </c>
      <c r="N136" s="160"/>
      <c r="O136" s="160"/>
      <c r="P136" s="160"/>
      <c r="Q136" s="160"/>
      <c r="R136" s="160"/>
      <c r="S136" s="160"/>
      <c r="T136" s="160"/>
      <c r="U136" s="160"/>
      <c r="V136" s="509"/>
      <c r="W136" s="510"/>
      <c r="X136" s="510"/>
      <c r="Y136" s="511"/>
      <c r="Z136" s="162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183"/>
      <c r="AL136" s="183"/>
      <c r="AM136" s="162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3"/>
      <c r="BA136" s="163"/>
      <c r="BB136" s="163"/>
      <c r="BC136" s="163"/>
      <c r="BD136" s="163"/>
      <c r="BE136" s="163"/>
      <c r="BF136" s="164"/>
      <c r="BG136" s="165"/>
      <c r="BH136" s="162"/>
      <c r="BI136" s="162"/>
      <c r="BJ136" s="164"/>
      <c r="BK136" s="95"/>
      <c r="BL136" s="182"/>
      <c r="BM136" s="182"/>
      <c r="BN136" s="182"/>
      <c r="BO136" s="182"/>
      <c r="BP136" s="95" t="str">
        <f t="shared" si="116"/>
        <v/>
      </c>
      <c r="BQ136" s="38"/>
      <c r="BR136" s="17">
        <f t="shared" si="120"/>
        <v>0</v>
      </c>
      <c r="BS136" s="17">
        <f t="shared" si="121"/>
        <v>0</v>
      </c>
      <c r="BT136" s="17">
        <f t="shared" si="122"/>
        <v>0</v>
      </c>
      <c r="BU136" s="17">
        <f t="shared" si="123"/>
        <v>0</v>
      </c>
      <c r="BV136" s="17">
        <f t="shared" si="124"/>
        <v>0</v>
      </c>
      <c r="BW136" s="17">
        <f t="shared" si="125"/>
        <v>0</v>
      </c>
      <c r="BX136" s="17">
        <f t="shared" si="126"/>
        <v>0</v>
      </c>
      <c r="BY136" s="17">
        <f t="shared" si="127"/>
        <v>0</v>
      </c>
      <c r="BZ136" s="17">
        <f t="shared" si="128"/>
        <v>0</v>
      </c>
      <c r="CA136" s="17">
        <f t="shared" si="129"/>
        <v>0</v>
      </c>
      <c r="CB136" s="17">
        <f t="shared" si="130"/>
        <v>0</v>
      </c>
      <c r="CC136" s="17">
        <f t="shared" si="131"/>
        <v>0</v>
      </c>
      <c r="CD136" s="17">
        <f t="shared" si="132"/>
        <v>0</v>
      </c>
      <c r="CE136" s="17">
        <f t="shared" si="133"/>
        <v>0</v>
      </c>
      <c r="CF136" s="17">
        <f t="shared" si="134"/>
        <v>0</v>
      </c>
      <c r="CG136" s="17">
        <f t="shared" si="135"/>
        <v>0</v>
      </c>
      <c r="CH136" s="17">
        <f t="shared" si="136"/>
        <v>0</v>
      </c>
      <c r="CI136" s="17">
        <f t="shared" si="137"/>
        <v>0</v>
      </c>
      <c r="CJ136" s="17">
        <f t="shared" si="138"/>
        <v>0</v>
      </c>
      <c r="CK136" s="17">
        <f t="shared" si="139"/>
        <v>0</v>
      </c>
      <c r="CL136" s="17">
        <f t="shared" si="140"/>
        <v>0</v>
      </c>
      <c r="CM136" s="17">
        <f t="shared" si="141"/>
        <v>0</v>
      </c>
      <c r="CN136" s="17">
        <f t="shared" si="142"/>
        <v>0</v>
      </c>
      <c r="CO136" s="17">
        <f t="shared" si="143"/>
        <v>0</v>
      </c>
      <c r="CP136" s="17">
        <f t="shared" si="144"/>
        <v>0</v>
      </c>
      <c r="CQ136" s="17">
        <f t="shared" si="145"/>
        <v>0</v>
      </c>
      <c r="CR136" s="17">
        <f t="shared" si="146"/>
        <v>0</v>
      </c>
      <c r="CS136" s="17">
        <f t="shared" si="147"/>
        <v>0</v>
      </c>
      <c r="CT136" s="17">
        <f t="shared" si="148"/>
        <v>0</v>
      </c>
      <c r="CU136" s="17">
        <f t="shared" si="149"/>
        <v>0</v>
      </c>
      <c r="CV136" s="17">
        <f t="shared" si="150"/>
        <v>0</v>
      </c>
      <c r="CW136" s="17">
        <f t="shared" si="151"/>
        <v>0</v>
      </c>
      <c r="CX136" s="17">
        <f t="shared" si="152"/>
        <v>0</v>
      </c>
      <c r="CY136" s="17">
        <f t="shared" si="153"/>
        <v>0</v>
      </c>
      <c r="CZ136" s="17">
        <f t="shared" si="154"/>
        <v>0</v>
      </c>
    </row>
    <row r="137" spans="2:104" ht="15" customHeight="1" x14ac:dyDescent="0.25">
      <c r="B137" s="156">
        <f t="shared" si="117"/>
        <v>129</v>
      </c>
      <c r="C137" s="158"/>
      <c r="D137" s="157" t="str">
        <f t="shared" si="118"/>
        <v/>
      </c>
      <c r="E137" s="158" t="str">
        <f>IF('DATA SHEET'!$E$10="Cat 2","N/A","OK")</f>
        <v>OK</v>
      </c>
      <c r="F137" s="158" t="str">
        <f>IF('DATA SHEET'!$E$10="Cat 2","N/A","OK")</f>
        <v>OK</v>
      </c>
      <c r="G137" s="160"/>
      <c r="H137" s="160"/>
      <c r="I137" s="160" t="s">
        <v>194</v>
      </c>
      <c r="J137" s="160" t="str">
        <f t="shared" si="119"/>
        <v>OK</v>
      </c>
      <c r="K137" s="160" t="str">
        <f t="shared" si="119"/>
        <v>OK</v>
      </c>
      <c r="L137" s="160" t="str">
        <f>IF('DATA SHEET'!$B$10="NC-50","N/A","OK")</f>
        <v>OK</v>
      </c>
      <c r="M137" s="160" t="str">
        <f>IF('DATA SHEET'!$B$10="NC-50","N/A","OK")</f>
        <v>OK</v>
      </c>
      <c r="N137" s="160"/>
      <c r="O137" s="160"/>
      <c r="P137" s="160"/>
      <c r="Q137" s="160"/>
      <c r="R137" s="160"/>
      <c r="S137" s="160"/>
      <c r="T137" s="160"/>
      <c r="U137" s="160"/>
      <c r="V137" s="509"/>
      <c r="W137" s="510"/>
      <c r="X137" s="510"/>
      <c r="Y137" s="511"/>
      <c r="Z137" s="162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183"/>
      <c r="AL137" s="183"/>
      <c r="AM137" s="162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3"/>
      <c r="BA137" s="163"/>
      <c r="BB137" s="163"/>
      <c r="BC137" s="163"/>
      <c r="BD137" s="163"/>
      <c r="BE137" s="163"/>
      <c r="BF137" s="164"/>
      <c r="BG137" s="165"/>
      <c r="BH137" s="162"/>
      <c r="BI137" s="162"/>
      <c r="BJ137" s="164"/>
      <c r="BK137" s="95"/>
      <c r="BL137" s="182"/>
      <c r="BM137" s="182"/>
      <c r="BN137" s="182"/>
      <c r="BO137" s="182"/>
      <c r="BP137" s="95" t="str">
        <f t="shared" si="116"/>
        <v/>
      </c>
      <c r="BQ137" s="38"/>
      <c r="BR137" s="17">
        <f t="shared" ref="BR137:BR168" si="155">IF(Z137="x",1,0)</f>
        <v>0</v>
      </c>
      <c r="BS137" s="17">
        <f t="shared" ref="BS137:BS168" si="156">IF(AB137="x",1,0)</f>
        <v>0</v>
      </c>
      <c r="BT137" s="17">
        <f t="shared" ref="BT137:BT168" si="157">IF(AD137="x",1,0)</f>
        <v>0</v>
      </c>
      <c r="BU137" s="17">
        <f t="shared" ref="BU137:BU168" si="158">IF(AE137="x",1,0)</f>
        <v>0</v>
      </c>
      <c r="BV137" s="17">
        <f t="shared" ref="BV137:BV168" si="159">IF(AF137="x",1,0)</f>
        <v>0</v>
      </c>
      <c r="BW137" s="17">
        <f t="shared" ref="BW137:BW168" si="160">IF(AG137="x",1,0)</f>
        <v>0</v>
      </c>
      <c r="BX137" s="17">
        <f t="shared" ref="BX137:BX168" si="161">IF(AH137="x",1,0)</f>
        <v>0</v>
      </c>
      <c r="BY137" s="17">
        <f t="shared" ref="BY137:BY168" si="162">IF(AI137="x",1,0)</f>
        <v>0</v>
      </c>
      <c r="BZ137" s="17">
        <f t="shared" ref="BZ137:BZ168" si="163">IF(AJ137="x",1,0)</f>
        <v>0</v>
      </c>
      <c r="CA137" s="17">
        <f t="shared" ref="CA137:CA168" si="164">IF(AK137="x",1,0)</f>
        <v>0</v>
      </c>
      <c r="CB137" s="17">
        <f t="shared" ref="CB137:CB168" si="165">IF(AL137="x",1,0)</f>
        <v>0</v>
      </c>
      <c r="CC137" s="17">
        <f t="shared" ref="CC137:CC168" si="166">IF(AM137="x",1,0)</f>
        <v>0</v>
      </c>
      <c r="CD137" s="17">
        <f t="shared" ref="CD137:CD168" si="167">IF(AN137="x",1,0)</f>
        <v>0</v>
      </c>
      <c r="CE137" s="17">
        <f t="shared" ref="CE137:CE168" si="168">IF(AO137="x",1,0)</f>
        <v>0</v>
      </c>
      <c r="CF137" s="17">
        <f t="shared" ref="CF137:CF168" si="169">IF(AP137="x",1,0)</f>
        <v>0</v>
      </c>
      <c r="CG137" s="17">
        <f t="shared" ref="CG137:CG168" si="170">IF(AQ137="x",1,0)</f>
        <v>0</v>
      </c>
      <c r="CH137" s="17">
        <f t="shared" ref="CH137:CH168" si="171">IF(AR137="x",1,0)</f>
        <v>0</v>
      </c>
      <c r="CI137" s="17">
        <f t="shared" ref="CI137:CI168" si="172">IF(AS137="x",1,0)</f>
        <v>0</v>
      </c>
      <c r="CJ137" s="17">
        <f t="shared" ref="CJ137:CJ168" si="173">IF(AT137="x",1,0)</f>
        <v>0</v>
      </c>
      <c r="CK137" s="17">
        <f t="shared" ref="CK137:CK168" si="174">IF(AU137="x",1,0)</f>
        <v>0</v>
      </c>
      <c r="CL137" s="17">
        <f t="shared" ref="CL137:CL168" si="175">IF(AV137="x",1,0)</f>
        <v>0</v>
      </c>
      <c r="CM137" s="17">
        <f t="shared" ref="CM137:CM168" si="176">IF(AW137="x",1,0)</f>
        <v>0</v>
      </c>
      <c r="CN137" s="17">
        <f t="shared" ref="CN137:CN168" si="177">IF(AX137="x",1,0)</f>
        <v>0</v>
      </c>
      <c r="CO137" s="17">
        <f t="shared" ref="CO137:CO168" si="178">IF(AY137="x",1,0)</f>
        <v>0</v>
      </c>
      <c r="CP137" s="17">
        <f t="shared" ref="CP137:CP168" si="179">IF(AZ137="x",1,0)</f>
        <v>0</v>
      </c>
      <c r="CQ137" s="17">
        <f t="shared" ref="CQ137:CQ168" si="180">IF(BA137="x",1,0)</f>
        <v>0</v>
      </c>
      <c r="CR137" s="17">
        <f t="shared" ref="CR137:CR168" si="181">IF(BB137="x",1,0)</f>
        <v>0</v>
      </c>
      <c r="CS137" s="17">
        <f t="shared" ref="CS137:CS168" si="182">IF(BC137="x",1,0)</f>
        <v>0</v>
      </c>
      <c r="CT137" s="17">
        <f t="shared" ref="CT137:CT168" si="183">IF(BD137="x",1,0)</f>
        <v>0</v>
      </c>
      <c r="CU137" s="17">
        <f t="shared" ref="CU137:CU168" si="184">IF(BE137="x",1,0)</f>
        <v>0</v>
      </c>
      <c r="CV137" s="17">
        <f t="shared" ref="CV137:CV168" si="185">IF(BF137="x",1,0)</f>
        <v>0</v>
      </c>
      <c r="CW137" s="17">
        <f t="shared" ref="CW137:CW168" si="186">IF(BG137="x",1,0)</f>
        <v>0</v>
      </c>
      <c r="CX137" s="17">
        <f t="shared" ref="CX137:CX168" si="187">IF(BH137="x",1,0)</f>
        <v>0</v>
      </c>
      <c r="CY137" s="17">
        <f t="shared" ref="CY137:CY168" si="188">IF(BI137="x",1,0)</f>
        <v>0</v>
      </c>
      <c r="CZ137" s="17">
        <f t="shared" ref="CZ137:CZ168" si="189">IF(BJ137="x",1,0)</f>
        <v>0</v>
      </c>
    </row>
    <row r="138" spans="2:104" ht="15" customHeight="1" x14ac:dyDescent="0.25">
      <c r="B138" s="156">
        <f t="shared" si="117"/>
        <v>130</v>
      </c>
      <c r="C138" s="158"/>
      <c r="D138" s="157" t="str">
        <f t="shared" si="118"/>
        <v/>
      </c>
      <c r="E138" s="158" t="str">
        <f>IF('DATA SHEET'!$E$10="Cat 2","N/A","OK")</f>
        <v>OK</v>
      </c>
      <c r="F138" s="158" t="str">
        <f>IF('DATA SHEET'!$E$10="Cat 2","N/A","OK")</f>
        <v>OK</v>
      </c>
      <c r="G138" s="160"/>
      <c r="H138" s="160"/>
      <c r="I138" s="160" t="s">
        <v>194</v>
      </c>
      <c r="J138" s="160" t="str">
        <f t="shared" si="119"/>
        <v>OK</v>
      </c>
      <c r="K138" s="160" t="str">
        <f t="shared" si="119"/>
        <v>OK</v>
      </c>
      <c r="L138" s="160" t="str">
        <f>IF('DATA SHEET'!$B$10="NC-50","N/A","OK")</f>
        <v>OK</v>
      </c>
      <c r="M138" s="160" t="str">
        <f>IF('DATA SHEET'!$B$10="NC-50","N/A","OK")</f>
        <v>OK</v>
      </c>
      <c r="N138" s="160"/>
      <c r="O138" s="160"/>
      <c r="P138" s="160"/>
      <c r="Q138" s="160"/>
      <c r="R138" s="160"/>
      <c r="S138" s="160"/>
      <c r="T138" s="160"/>
      <c r="U138" s="160"/>
      <c r="V138" s="509"/>
      <c r="W138" s="510"/>
      <c r="X138" s="510"/>
      <c r="Y138" s="511"/>
      <c r="Z138" s="162"/>
      <c r="AA138" s="162"/>
      <c r="AB138" s="162"/>
      <c r="AC138" s="162"/>
      <c r="AD138" s="162"/>
      <c r="AE138" s="162"/>
      <c r="AF138" s="162"/>
      <c r="AG138" s="162"/>
      <c r="AH138" s="162"/>
      <c r="AI138" s="162"/>
      <c r="AJ138" s="162"/>
      <c r="AK138" s="183"/>
      <c r="AL138" s="183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3"/>
      <c r="BA138" s="163"/>
      <c r="BB138" s="163"/>
      <c r="BC138" s="163"/>
      <c r="BD138" s="163"/>
      <c r="BE138" s="163"/>
      <c r="BF138" s="164"/>
      <c r="BG138" s="165"/>
      <c r="BH138" s="162"/>
      <c r="BI138" s="162"/>
      <c r="BJ138" s="164"/>
      <c r="BK138" s="95"/>
      <c r="BL138" s="182"/>
      <c r="BM138" s="182"/>
      <c r="BN138" s="182"/>
      <c r="BO138" s="182"/>
      <c r="BP138" s="95" t="str">
        <f t="shared" ref="BP138:BP201" si="190">CONCATENATE(BL138,BM138,BN138,BO138)</f>
        <v/>
      </c>
      <c r="BQ138" s="38"/>
      <c r="BR138" s="17">
        <f t="shared" si="155"/>
        <v>0</v>
      </c>
      <c r="BS138" s="17">
        <f t="shared" si="156"/>
        <v>0</v>
      </c>
      <c r="BT138" s="17">
        <f t="shared" si="157"/>
        <v>0</v>
      </c>
      <c r="BU138" s="17">
        <f t="shared" si="158"/>
        <v>0</v>
      </c>
      <c r="BV138" s="17">
        <f t="shared" si="159"/>
        <v>0</v>
      </c>
      <c r="BW138" s="17">
        <f t="shared" si="160"/>
        <v>0</v>
      </c>
      <c r="BX138" s="17">
        <f t="shared" si="161"/>
        <v>0</v>
      </c>
      <c r="BY138" s="17">
        <f t="shared" si="162"/>
        <v>0</v>
      </c>
      <c r="BZ138" s="17">
        <f t="shared" si="163"/>
        <v>0</v>
      </c>
      <c r="CA138" s="17">
        <f t="shared" si="164"/>
        <v>0</v>
      </c>
      <c r="CB138" s="17">
        <f t="shared" si="165"/>
        <v>0</v>
      </c>
      <c r="CC138" s="17">
        <f t="shared" si="166"/>
        <v>0</v>
      </c>
      <c r="CD138" s="17">
        <f t="shared" si="167"/>
        <v>0</v>
      </c>
      <c r="CE138" s="17">
        <f t="shared" si="168"/>
        <v>0</v>
      </c>
      <c r="CF138" s="17">
        <f t="shared" si="169"/>
        <v>0</v>
      </c>
      <c r="CG138" s="17">
        <f t="shared" si="170"/>
        <v>0</v>
      </c>
      <c r="CH138" s="17">
        <f t="shared" si="171"/>
        <v>0</v>
      </c>
      <c r="CI138" s="17">
        <f t="shared" si="172"/>
        <v>0</v>
      </c>
      <c r="CJ138" s="17">
        <f t="shared" si="173"/>
        <v>0</v>
      </c>
      <c r="CK138" s="17">
        <f t="shared" si="174"/>
        <v>0</v>
      </c>
      <c r="CL138" s="17">
        <f t="shared" si="175"/>
        <v>0</v>
      </c>
      <c r="CM138" s="17">
        <f t="shared" si="176"/>
        <v>0</v>
      </c>
      <c r="CN138" s="17">
        <f t="shared" si="177"/>
        <v>0</v>
      </c>
      <c r="CO138" s="17">
        <f t="shared" si="178"/>
        <v>0</v>
      </c>
      <c r="CP138" s="17">
        <f t="shared" si="179"/>
        <v>0</v>
      </c>
      <c r="CQ138" s="17">
        <f t="shared" si="180"/>
        <v>0</v>
      </c>
      <c r="CR138" s="17">
        <f t="shared" si="181"/>
        <v>0</v>
      </c>
      <c r="CS138" s="17">
        <f t="shared" si="182"/>
        <v>0</v>
      </c>
      <c r="CT138" s="17">
        <f t="shared" si="183"/>
        <v>0</v>
      </c>
      <c r="CU138" s="17">
        <f t="shared" si="184"/>
        <v>0</v>
      </c>
      <c r="CV138" s="17">
        <f t="shared" si="185"/>
        <v>0</v>
      </c>
      <c r="CW138" s="17">
        <f t="shared" si="186"/>
        <v>0</v>
      </c>
      <c r="CX138" s="17">
        <f t="shared" si="187"/>
        <v>0</v>
      </c>
      <c r="CY138" s="17">
        <f t="shared" si="188"/>
        <v>0</v>
      </c>
      <c r="CZ138" s="17">
        <f t="shared" si="189"/>
        <v>0</v>
      </c>
    </row>
    <row r="139" spans="2:104" ht="15" customHeight="1" x14ac:dyDescent="0.25">
      <c r="B139" s="156">
        <f t="shared" ref="B139:B202" si="191">B138+1</f>
        <v>131</v>
      </c>
      <c r="C139" s="158"/>
      <c r="D139" s="157" t="str">
        <f t="shared" ref="D139:D202" si="192">BP139</f>
        <v/>
      </c>
      <c r="E139" s="158" t="str">
        <f>IF('DATA SHEET'!$E$10="Cat 2","N/A","OK")</f>
        <v>OK</v>
      </c>
      <c r="F139" s="158" t="str">
        <f>IF('DATA SHEET'!$E$10="Cat 2","N/A","OK")</f>
        <v>OK</v>
      </c>
      <c r="G139" s="160"/>
      <c r="H139" s="160"/>
      <c r="I139" s="160" t="s">
        <v>194</v>
      </c>
      <c r="J139" s="160" t="str">
        <f t="shared" si="119"/>
        <v>OK</v>
      </c>
      <c r="K139" s="160" t="str">
        <f t="shared" si="119"/>
        <v>OK</v>
      </c>
      <c r="L139" s="160" t="str">
        <f>IF('DATA SHEET'!$B$10="NC-50","N/A","OK")</f>
        <v>OK</v>
      </c>
      <c r="M139" s="160" t="str">
        <f>IF('DATA SHEET'!$B$10="NC-50","N/A","OK")</f>
        <v>OK</v>
      </c>
      <c r="N139" s="160"/>
      <c r="O139" s="160"/>
      <c r="P139" s="160"/>
      <c r="Q139" s="160"/>
      <c r="R139" s="160"/>
      <c r="S139" s="160"/>
      <c r="T139" s="160"/>
      <c r="U139" s="160"/>
      <c r="V139" s="509"/>
      <c r="W139" s="510"/>
      <c r="X139" s="510"/>
      <c r="Y139" s="511"/>
      <c r="Z139" s="162"/>
      <c r="AA139" s="162"/>
      <c r="AB139" s="162"/>
      <c r="AC139" s="162"/>
      <c r="AD139" s="162"/>
      <c r="AE139" s="162"/>
      <c r="AF139" s="162"/>
      <c r="AG139" s="162"/>
      <c r="AH139" s="162"/>
      <c r="AI139" s="162"/>
      <c r="AJ139" s="162"/>
      <c r="AK139" s="183"/>
      <c r="AL139" s="183"/>
      <c r="AM139" s="162"/>
      <c r="AN139" s="162"/>
      <c r="AO139" s="162"/>
      <c r="AP139" s="162"/>
      <c r="AQ139" s="162"/>
      <c r="AR139" s="162"/>
      <c r="AS139" s="162"/>
      <c r="AT139" s="162"/>
      <c r="AU139" s="162"/>
      <c r="AV139" s="162"/>
      <c r="AW139" s="162"/>
      <c r="AX139" s="162"/>
      <c r="AY139" s="162"/>
      <c r="AZ139" s="163"/>
      <c r="BA139" s="163"/>
      <c r="BB139" s="163"/>
      <c r="BC139" s="163"/>
      <c r="BD139" s="163"/>
      <c r="BE139" s="163"/>
      <c r="BF139" s="164"/>
      <c r="BG139" s="165"/>
      <c r="BH139" s="162"/>
      <c r="BI139" s="162"/>
      <c r="BJ139" s="164"/>
      <c r="BK139" s="95"/>
      <c r="BL139" s="182"/>
      <c r="BM139" s="182"/>
      <c r="BN139" s="182"/>
      <c r="BO139" s="182"/>
      <c r="BP139" s="95" t="str">
        <f t="shared" si="190"/>
        <v/>
      </c>
      <c r="BQ139" s="38"/>
      <c r="BR139" s="17">
        <f t="shared" si="155"/>
        <v>0</v>
      </c>
      <c r="BS139" s="17">
        <f t="shared" si="156"/>
        <v>0</v>
      </c>
      <c r="BT139" s="17">
        <f t="shared" si="157"/>
        <v>0</v>
      </c>
      <c r="BU139" s="17">
        <f t="shared" si="158"/>
        <v>0</v>
      </c>
      <c r="BV139" s="17">
        <f t="shared" si="159"/>
        <v>0</v>
      </c>
      <c r="BW139" s="17">
        <f t="shared" si="160"/>
        <v>0</v>
      </c>
      <c r="BX139" s="17">
        <f t="shared" si="161"/>
        <v>0</v>
      </c>
      <c r="BY139" s="17">
        <f t="shared" si="162"/>
        <v>0</v>
      </c>
      <c r="BZ139" s="17">
        <f t="shared" si="163"/>
        <v>0</v>
      </c>
      <c r="CA139" s="17">
        <f t="shared" si="164"/>
        <v>0</v>
      </c>
      <c r="CB139" s="17">
        <f t="shared" si="165"/>
        <v>0</v>
      </c>
      <c r="CC139" s="17">
        <f t="shared" si="166"/>
        <v>0</v>
      </c>
      <c r="CD139" s="17">
        <f t="shared" si="167"/>
        <v>0</v>
      </c>
      <c r="CE139" s="17">
        <f t="shared" si="168"/>
        <v>0</v>
      </c>
      <c r="CF139" s="17">
        <f t="shared" si="169"/>
        <v>0</v>
      </c>
      <c r="CG139" s="17">
        <f t="shared" si="170"/>
        <v>0</v>
      </c>
      <c r="CH139" s="17">
        <f t="shared" si="171"/>
        <v>0</v>
      </c>
      <c r="CI139" s="17">
        <f t="shared" si="172"/>
        <v>0</v>
      </c>
      <c r="CJ139" s="17">
        <f t="shared" si="173"/>
        <v>0</v>
      </c>
      <c r="CK139" s="17">
        <f t="shared" si="174"/>
        <v>0</v>
      </c>
      <c r="CL139" s="17">
        <f t="shared" si="175"/>
        <v>0</v>
      </c>
      <c r="CM139" s="17">
        <f t="shared" si="176"/>
        <v>0</v>
      </c>
      <c r="CN139" s="17">
        <f t="shared" si="177"/>
        <v>0</v>
      </c>
      <c r="CO139" s="17">
        <f t="shared" si="178"/>
        <v>0</v>
      </c>
      <c r="CP139" s="17">
        <f t="shared" si="179"/>
        <v>0</v>
      </c>
      <c r="CQ139" s="17">
        <f t="shared" si="180"/>
        <v>0</v>
      </c>
      <c r="CR139" s="17">
        <f t="shared" si="181"/>
        <v>0</v>
      </c>
      <c r="CS139" s="17">
        <f t="shared" si="182"/>
        <v>0</v>
      </c>
      <c r="CT139" s="17">
        <f t="shared" si="183"/>
        <v>0</v>
      </c>
      <c r="CU139" s="17">
        <f t="shared" si="184"/>
        <v>0</v>
      </c>
      <c r="CV139" s="17">
        <f t="shared" si="185"/>
        <v>0</v>
      </c>
      <c r="CW139" s="17">
        <f t="shared" si="186"/>
        <v>0</v>
      </c>
      <c r="CX139" s="17">
        <f t="shared" si="187"/>
        <v>0</v>
      </c>
      <c r="CY139" s="17">
        <f t="shared" si="188"/>
        <v>0</v>
      </c>
      <c r="CZ139" s="17">
        <f t="shared" si="189"/>
        <v>0</v>
      </c>
    </row>
    <row r="140" spans="2:104" ht="15" customHeight="1" x14ac:dyDescent="0.25">
      <c r="B140" s="156">
        <f t="shared" si="191"/>
        <v>132</v>
      </c>
      <c r="C140" s="158"/>
      <c r="D140" s="157" t="str">
        <f t="shared" si="192"/>
        <v/>
      </c>
      <c r="E140" s="158" t="str">
        <f>IF('DATA SHEET'!$E$10="Cat 2","N/A","OK")</f>
        <v>OK</v>
      </c>
      <c r="F140" s="158" t="str">
        <f>IF('DATA SHEET'!$E$10="Cat 2","N/A","OK")</f>
        <v>OK</v>
      </c>
      <c r="G140" s="160"/>
      <c r="H140" s="160"/>
      <c r="I140" s="160" t="s">
        <v>194</v>
      </c>
      <c r="J140" s="160" t="str">
        <f t="shared" si="119"/>
        <v>OK</v>
      </c>
      <c r="K140" s="160" t="str">
        <f t="shared" si="119"/>
        <v>OK</v>
      </c>
      <c r="L140" s="160" t="str">
        <f>IF('DATA SHEET'!$B$10="NC-50","N/A","OK")</f>
        <v>OK</v>
      </c>
      <c r="M140" s="160" t="str">
        <f>IF('DATA SHEET'!$B$10="NC-50","N/A","OK")</f>
        <v>OK</v>
      </c>
      <c r="N140" s="160"/>
      <c r="O140" s="160"/>
      <c r="P140" s="160"/>
      <c r="Q140" s="160"/>
      <c r="R140" s="160"/>
      <c r="S140" s="160"/>
      <c r="T140" s="160"/>
      <c r="U140" s="160"/>
      <c r="V140" s="509"/>
      <c r="W140" s="510"/>
      <c r="X140" s="510"/>
      <c r="Y140" s="511"/>
      <c r="Z140" s="162"/>
      <c r="AA140" s="162"/>
      <c r="AB140" s="162"/>
      <c r="AC140" s="162"/>
      <c r="AD140" s="162"/>
      <c r="AE140" s="162"/>
      <c r="AF140" s="162"/>
      <c r="AG140" s="162"/>
      <c r="AH140" s="162"/>
      <c r="AI140" s="162"/>
      <c r="AJ140" s="162"/>
      <c r="AK140" s="183"/>
      <c r="AL140" s="183"/>
      <c r="AM140" s="162"/>
      <c r="AN140" s="162"/>
      <c r="AO140" s="162"/>
      <c r="AP140" s="162"/>
      <c r="AQ140" s="162"/>
      <c r="AR140" s="162"/>
      <c r="AS140" s="162"/>
      <c r="AT140" s="162"/>
      <c r="AU140" s="162"/>
      <c r="AV140" s="162"/>
      <c r="AW140" s="162"/>
      <c r="AX140" s="162"/>
      <c r="AY140" s="162"/>
      <c r="AZ140" s="163"/>
      <c r="BA140" s="163"/>
      <c r="BB140" s="163"/>
      <c r="BC140" s="163"/>
      <c r="BD140" s="163"/>
      <c r="BE140" s="163"/>
      <c r="BF140" s="164"/>
      <c r="BG140" s="165"/>
      <c r="BH140" s="162"/>
      <c r="BI140" s="162"/>
      <c r="BJ140" s="164"/>
      <c r="BK140" s="95"/>
      <c r="BL140" s="182"/>
      <c r="BM140" s="182"/>
      <c r="BN140" s="182"/>
      <c r="BO140" s="182"/>
      <c r="BP140" s="95" t="str">
        <f t="shared" si="190"/>
        <v/>
      </c>
      <c r="BQ140" s="38"/>
      <c r="BR140" s="17">
        <f t="shared" si="155"/>
        <v>0</v>
      </c>
      <c r="BS140" s="17">
        <f t="shared" si="156"/>
        <v>0</v>
      </c>
      <c r="BT140" s="17">
        <f t="shared" si="157"/>
        <v>0</v>
      </c>
      <c r="BU140" s="17">
        <f t="shared" si="158"/>
        <v>0</v>
      </c>
      <c r="BV140" s="17">
        <f t="shared" si="159"/>
        <v>0</v>
      </c>
      <c r="BW140" s="17">
        <f t="shared" si="160"/>
        <v>0</v>
      </c>
      <c r="BX140" s="17">
        <f t="shared" si="161"/>
        <v>0</v>
      </c>
      <c r="BY140" s="17">
        <f t="shared" si="162"/>
        <v>0</v>
      </c>
      <c r="BZ140" s="17">
        <f t="shared" si="163"/>
        <v>0</v>
      </c>
      <c r="CA140" s="17">
        <f t="shared" si="164"/>
        <v>0</v>
      </c>
      <c r="CB140" s="17">
        <f t="shared" si="165"/>
        <v>0</v>
      </c>
      <c r="CC140" s="17">
        <f t="shared" si="166"/>
        <v>0</v>
      </c>
      <c r="CD140" s="17">
        <f t="shared" si="167"/>
        <v>0</v>
      </c>
      <c r="CE140" s="17">
        <f t="shared" si="168"/>
        <v>0</v>
      </c>
      <c r="CF140" s="17">
        <f t="shared" si="169"/>
        <v>0</v>
      </c>
      <c r="CG140" s="17">
        <f t="shared" si="170"/>
        <v>0</v>
      </c>
      <c r="CH140" s="17">
        <f t="shared" si="171"/>
        <v>0</v>
      </c>
      <c r="CI140" s="17">
        <f t="shared" si="172"/>
        <v>0</v>
      </c>
      <c r="CJ140" s="17">
        <f t="shared" si="173"/>
        <v>0</v>
      </c>
      <c r="CK140" s="17">
        <f t="shared" si="174"/>
        <v>0</v>
      </c>
      <c r="CL140" s="17">
        <f t="shared" si="175"/>
        <v>0</v>
      </c>
      <c r="CM140" s="17">
        <f t="shared" si="176"/>
        <v>0</v>
      </c>
      <c r="CN140" s="17">
        <f t="shared" si="177"/>
        <v>0</v>
      </c>
      <c r="CO140" s="17">
        <f t="shared" si="178"/>
        <v>0</v>
      </c>
      <c r="CP140" s="17">
        <f t="shared" si="179"/>
        <v>0</v>
      </c>
      <c r="CQ140" s="17">
        <f t="shared" si="180"/>
        <v>0</v>
      </c>
      <c r="CR140" s="17">
        <f t="shared" si="181"/>
        <v>0</v>
      </c>
      <c r="CS140" s="17">
        <f t="shared" si="182"/>
        <v>0</v>
      </c>
      <c r="CT140" s="17">
        <f t="shared" si="183"/>
        <v>0</v>
      </c>
      <c r="CU140" s="17">
        <f t="shared" si="184"/>
        <v>0</v>
      </c>
      <c r="CV140" s="17">
        <f t="shared" si="185"/>
        <v>0</v>
      </c>
      <c r="CW140" s="17">
        <f t="shared" si="186"/>
        <v>0</v>
      </c>
      <c r="CX140" s="17">
        <f t="shared" si="187"/>
        <v>0</v>
      </c>
      <c r="CY140" s="17">
        <f t="shared" si="188"/>
        <v>0</v>
      </c>
      <c r="CZ140" s="17">
        <f t="shared" si="189"/>
        <v>0</v>
      </c>
    </row>
    <row r="141" spans="2:104" ht="15" customHeight="1" x14ac:dyDescent="0.25">
      <c r="B141" s="156">
        <f t="shared" si="191"/>
        <v>133</v>
      </c>
      <c r="C141" s="158"/>
      <c r="D141" s="157" t="str">
        <f t="shared" si="192"/>
        <v/>
      </c>
      <c r="E141" s="158" t="str">
        <f>IF('DATA SHEET'!$E$10="Cat 2","N/A","OK")</f>
        <v>OK</v>
      </c>
      <c r="F141" s="158" t="str">
        <f>IF('DATA SHEET'!$E$10="Cat 2","N/A","OK")</f>
        <v>OK</v>
      </c>
      <c r="G141" s="160"/>
      <c r="H141" s="160"/>
      <c r="I141" s="160" t="s">
        <v>194</v>
      </c>
      <c r="J141" s="160" t="str">
        <f t="shared" si="119"/>
        <v>OK</v>
      </c>
      <c r="K141" s="160" t="str">
        <f t="shared" si="119"/>
        <v>OK</v>
      </c>
      <c r="L141" s="160" t="str">
        <f>IF('DATA SHEET'!$B$10="NC-50","N/A","OK")</f>
        <v>OK</v>
      </c>
      <c r="M141" s="160" t="str">
        <f>IF('DATA SHEET'!$B$10="NC-50","N/A","OK")</f>
        <v>OK</v>
      </c>
      <c r="N141" s="160"/>
      <c r="O141" s="160"/>
      <c r="P141" s="160"/>
      <c r="Q141" s="160"/>
      <c r="R141" s="160"/>
      <c r="S141" s="160"/>
      <c r="T141" s="160"/>
      <c r="U141" s="160"/>
      <c r="V141" s="509"/>
      <c r="W141" s="510"/>
      <c r="X141" s="510"/>
      <c r="Y141" s="511"/>
      <c r="Z141" s="162"/>
      <c r="AA141" s="162"/>
      <c r="AB141" s="162"/>
      <c r="AC141" s="162"/>
      <c r="AD141" s="162"/>
      <c r="AE141" s="162"/>
      <c r="AF141" s="162"/>
      <c r="AG141" s="162"/>
      <c r="AH141" s="162"/>
      <c r="AI141" s="162"/>
      <c r="AJ141" s="162"/>
      <c r="AK141" s="183"/>
      <c r="AL141" s="183"/>
      <c r="AM141" s="162"/>
      <c r="AN141" s="162"/>
      <c r="AO141" s="162"/>
      <c r="AP141" s="162"/>
      <c r="AQ141" s="162"/>
      <c r="AR141" s="162"/>
      <c r="AS141" s="162"/>
      <c r="AT141" s="162"/>
      <c r="AU141" s="162"/>
      <c r="AV141" s="162"/>
      <c r="AW141" s="162"/>
      <c r="AX141" s="162"/>
      <c r="AY141" s="162"/>
      <c r="AZ141" s="163"/>
      <c r="BA141" s="163"/>
      <c r="BB141" s="163"/>
      <c r="BC141" s="163"/>
      <c r="BD141" s="163"/>
      <c r="BE141" s="163"/>
      <c r="BF141" s="164"/>
      <c r="BG141" s="165"/>
      <c r="BH141" s="162"/>
      <c r="BI141" s="162"/>
      <c r="BJ141" s="164"/>
      <c r="BK141" s="95"/>
      <c r="BL141" s="182"/>
      <c r="BM141" s="182"/>
      <c r="BN141" s="182"/>
      <c r="BO141" s="182"/>
      <c r="BP141" s="95" t="str">
        <f t="shared" si="190"/>
        <v/>
      </c>
      <c r="BQ141" s="38"/>
      <c r="BR141" s="17">
        <f t="shared" si="155"/>
        <v>0</v>
      </c>
      <c r="BS141" s="17">
        <f t="shared" si="156"/>
        <v>0</v>
      </c>
      <c r="BT141" s="17">
        <f t="shared" si="157"/>
        <v>0</v>
      </c>
      <c r="BU141" s="17">
        <f t="shared" si="158"/>
        <v>0</v>
      </c>
      <c r="BV141" s="17">
        <f t="shared" si="159"/>
        <v>0</v>
      </c>
      <c r="BW141" s="17">
        <f t="shared" si="160"/>
        <v>0</v>
      </c>
      <c r="BX141" s="17">
        <f t="shared" si="161"/>
        <v>0</v>
      </c>
      <c r="BY141" s="17">
        <f t="shared" si="162"/>
        <v>0</v>
      </c>
      <c r="BZ141" s="17">
        <f t="shared" si="163"/>
        <v>0</v>
      </c>
      <c r="CA141" s="17">
        <f t="shared" si="164"/>
        <v>0</v>
      </c>
      <c r="CB141" s="17">
        <f t="shared" si="165"/>
        <v>0</v>
      </c>
      <c r="CC141" s="17">
        <f t="shared" si="166"/>
        <v>0</v>
      </c>
      <c r="CD141" s="17">
        <f t="shared" si="167"/>
        <v>0</v>
      </c>
      <c r="CE141" s="17">
        <f t="shared" si="168"/>
        <v>0</v>
      </c>
      <c r="CF141" s="17">
        <f t="shared" si="169"/>
        <v>0</v>
      </c>
      <c r="CG141" s="17">
        <f t="shared" si="170"/>
        <v>0</v>
      </c>
      <c r="CH141" s="17">
        <f t="shared" si="171"/>
        <v>0</v>
      </c>
      <c r="CI141" s="17">
        <f t="shared" si="172"/>
        <v>0</v>
      </c>
      <c r="CJ141" s="17">
        <f t="shared" si="173"/>
        <v>0</v>
      </c>
      <c r="CK141" s="17">
        <f t="shared" si="174"/>
        <v>0</v>
      </c>
      <c r="CL141" s="17">
        <f t="shared" si="175"/>
        <v>0</v>
      </c>
      <c r="CM141" s="17">
        <f t="shared" si="176"/>
        <v>0</v>
      </c>
      <c r="CN141" s="17">
        <f t="shared" si="177"/>
        <v>0</v>
      </c>
      <c r="CO141" s="17">
        <f t="shared" si="178"/>
        <v>0</v>
      </c>
      <c r="CP141" s="17">
        <f t="shared" si="179"/>
        <v>0</v>
      </c>
      <c r="CQ141" s="17">
        <f t="shared" si="180"/>
        <v>0</v>
      </c>
      <c r="CR141" s="17">
        <f t="shared" si="181"/>
        <v>0</v>
      </c>
      <c r="CS141" s="17">
        <f t="shared" si="182"/>
        <v>0</v>
      </c>
      <c r="CT141" s="17">
        <f t="shared" si="183"/>
        <v>0</v>
      </c>
      <c r="CU141" s="17">
        <f t="shared" si="184"/>
        <v>0</v>
      </c>
      <c r="CV141" s="17">
        <f t="shared" si="185"/>
        <v>0</v>
      </c>
      <c r="CW141" s="17">
        <f t="shared" si="186"/>
        <v>0</v>
      </c>
      <c r="CX141" s="17">
        <f t="shared" si="187"/>
        <v>0</v>
      </c>
      <c r="CY141" s="17">
        <f t="shared" si="188"/>
        <v>0</v>
      </c>
      <c r="CZ141" s="17">
        <f t="shared" si="189"/>
        <v>0</v>
      </c>
    </row>
    <row r="142" spans="2:104" ht="15" customHeight="1" x14ac:dyDescent="0.25">
      <c r="B142" s="156">
        <f t="shared" si="191"/>
        <v>134</v>
      </c>
      <c r="C142" s="158"/>
      <c r="D142" s="157" t="str">
        <f t="shared" si="192"/>
        <v/>
      </c>
      <c r="E142" s="158" t="str">
        <f>IF('DATA SHEET'!$E$10="Cat 2","N/A","OK")</f>
        <v>OK</v>
      </c>
      <c r="F142" s="158" t="str">
        <f>IF('DATA SHEET'!$E$10="Cat 2","N/A","OK")</f>
        <v>OK</v>
      </c>
      <c r="G142" s="160"/>
      <c r="H142" s="160"/>
      <c r="I142" s="160" t="s">
        <v>194</v>
      </c>
      <c r="J142" s="160" t="str">
        <f t="shared" si="119"/>
        <v>OK</v>
      </c>
      <c r="K142" s="160" t="str">
        <f t="shared" si="119"/>
        <v>OK</v>
      </c>
      <c r="L142" s="160" t="str">
        <f>IF('DATA SHEET'!$B$10="NC-50","N/A","OK")</f>
        <v>OK</v>
      </c>
      <c r="M142" s="160" t="str">
        <f>IF('DATA SHEET'!$B$10="NC-50","N/A","OK")</f>
        <v>OK</v>
      </c>
      <c r="N142" s="160"/>
      <c r="O142" s="160"/>
      <c r="P142" s="160"/>
      <c r="Q142" s="160"/>
      <c r="R142" s="160"/>
      <c r="S142" s="160"/>
      <c r="T142" s="160"/>
      <c r="U142" s="160"/>
      <c r="V142" s="509"/>
      <c r="W142" s="510"/>
      <c r="X142" s="510"/>
      <c r="Y142" s="511"/>
      <c r="Z142" s="162"/>
      <c r="AA142" s="162"/>
      <c r="AB142" s="162"/>
      <c r="AC142" s="162"/>
      <c r="AD142" s="162"/>
      <c r="AE142" s="162"/>
      <c r="AF142" s="162"/>
      <c r="AG142" s="162"/>
      <c r="AH142" s="162"/>
      <c r="AI142" s="162"/>
      <c r="AJ142" s="162"/>
      <c r="AK142" s="183"/>
      <c r="AL142" s="183"/>
      <c r="AM142" s="162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3"/>
      <c r="BA142" s="163"/>
      <c r="BB142" s="163"/>
      <c r="BC142" s="163"/>
      <c r="BD142" s="163"/>
      <c r="BE142" s="163"/>
      <c r="BF142" s="164"/>
      <c r="BG142" s="165"/>
      <c r="BH142" s="162"/>
      <c r="BI142" s="162"/>
      <c r="BJ142" s="164"/>
      <c r="BK142" s="95"/>
      <c r="BL142" s="182"/>
      <c r="BM142" s="182"/>
      <c r="BN142" s="182"/>
      <c r="BO142" s="182"/>
      <c r="BP142" s="95" t="str">
        <f t="shared" si="190"/>
        <v/>
      </c>
      <c r="BQ142" s="38"/>
      <c r="BR142" s="17">
        <f t="shared" si="155"/>
        <v>0</v>
      </c>
      <c r="BS142" s="17">
        <f t="shared" si="156"/>
        <v>0</v>
      </c>
      <c r="BT142" s="17">
        <f t="shared" si="157"/>
        <v>0</v>
      </c>
      <c r="BU142" s="17">
        <f t="shared" si="158"/>
        <v>0</v>
      </c>
      <c r="BV142" s="17">
        <f t="shared" si="159"/>
        <v>0</v>
      </c>
      <c r="BW142" s="17">
        <f t="shared" si="160"/>
        <v>0</v>
      </c>
      <c r="BX142" s="17">
        <f t="shared" si="161"/>
        <v>0</v>
      </c>
      <c r="BY142" s="17">
        <f t="shared" si="162"/>
        <v>0</v>
      </c>
      <c r="BZ142" s="17">
        <f t="shared" si="163"/>
        <v>0</v>
      </c>
      <c r="CA142" s="17">
        <f t="shared" si="164"/>
        <v>0</v>
      </c>
      <c r="CB142" s="17">
        <f t="shared" si="165"/>
        <v>0</v>
      </c>
      <c r="CC142" s="17">
        <f t="shared" si="166"/>
        <v>0</v>
      </c>
      <c r="CD142" s="17">
        <f t="shared" si="167"/>
        <v>0</v>
      </c>
      <c r="CE142" s="17">
        <f t="shared" si="168"/>
        <v>0</v>
      </c>
      <c r="CF142" s="17">
        <f t="shared" si="169"/>
        <v>0</v>
      </c>
      <c r="CG142" s="17">
        <f t="shared" si="170"/>
        <v>0</v>
      </c>
      <c r="CH142" s="17">
        <f t="shared" si="171"/>
        <v>0</v>
      </c>
      <c r="CI142" s="17">
        <f t="shared" si="172"/>
        <v>0</v>
      </c>
      <c r="CJ142" s="17">
        <f t="shared" si="173"/>
        <v>0</v>
      </c>
      <c r="CK142" s="17">
        <f t="shared" si="174"/>
        <v>0</v>
      </c>
      <c r="CL142" s="17">
        <f t="shared" si="175"/>
        <v>0</v>
      </c>
      <c r="CM142" s="17">
        <f t="shared" si="176"/>
        <v>0</v>
      </c>
      <c r="CN142" s="17">
        <f t="shared" si="177"/>
        <v>0</v>
      </c>
      <c r="CO142" s="17">
        <f t="shared" si="178"/>
        <v>0</v>
      </c>
      <c r="CP142" s="17">
        <f t="shared" si="179"/>
        <v>0</v>
      </c>
      <c r="CQ142" s="17">
        <f t="shared" si="180"/>
        <v>0</v>
      </c>
      <c r="CR142" s="17">
        <f t="shared" si="181"/>
        <v>0</v>
      </c>
      <c r="CS142" s="17">
        <f t="shared" si="182"/>
        <v>0</v>
      </c>
      <c r="CT142" s="17">
        <f t="shared" si="183"/>
        <v>0</v>
      </c>
      <c r="CU142" s="17">
        <f t="shared" si="184"/>
        <v>0</v>
      </c>
      <c r="CV142" s="17">
        <f t="shared" si="185"/>
        <v>0</v>
      </c>
      <c r="CW142" s="17">
        <f t="shared" si="186"/>
        <v>0</v>
      </c>
      <c r="CX142" s="17">
        <f t="shared" si="187"/>
        <v>0</v>
      </c>
      <c r="CY142" s="17">
        <f t="shared" si="188"/>
        <v>0</v>
      </c>
      <c r="CZ142" s="17">
        <f t="shared" si="189"/>
        <v>0</v>
      </c>
    </row>
    <row r="143" spans="2:104" ht="15" customHeight="1" x14ac:dyDescent="0.25">
      <c r="B143" s="156">
        <f t="shared" si="191"/>
        <v>135</v>
      </c>
      <c r="C143" s="158"/>
      <c r="D143" s="157" t="str">
        <f t="shared" si="192"/>
        <v/>
      </c>
      <c r="E143" s="158" t="str">
        <f>IF('DATA SHEET'!$E$10="Cat 2","N/A","OK")</f>
        <v>OK</v>
      </c>
      <c r="F143" s="158" t="str">
        <f>IF('DATA SHEET'!$E$10="Cat 2","N/A","OK")</f>
        <v>OK</v>
      </c>
      <c r="G143" s="160"/>
      <c r="H143" s="160"/>
      <c r="I143" s="160" t="s">
        <v>194</v>
      </c>
      <c r="J143" s="160" t="str">
        <f t="shared" si="119"/>
        <v>OK</v>
      </c>
      <c r="K143" s="160" t="str">
        <f t="shared" si="119"/>
        <v>OK</v>
      </c>
      <c r="L143" s="160" t="str">
        <f>IF('DATA SHEET'!$B$10="NC-50","N/A","OK")</f>
        <v>OK</v>
      </c>
      <c r="M143" s="160" t="str">
        <f>IF('DATA SHEET'!$B$10="NC-50","N/A","OK")</f>
        <v>OK</v>
      </c>
      <c r="N143" s="160"/>
      <c r="O143" s="160"/>
      <c r="P143" s="160"/>
      <c r="Q143" s="160"/>
      <c r="R143" s="160"/>
      <c r="S143" s="160"/>
      <c r="T143" s="160"/>
      <c r="U143" s="160"/>
      <c r="V143" s="509"/>
      <c r="W143" s="510"/>
      <c r="X143" s="510"/>
      <c r="Y143" s="511"/>
      <c r="Z143" s="162"/>
      <c r="AA143" s="162"/>
      <c r="AB143" s="162"/>
      <c r="AC143" s="162"/>
      <c r="AD143" s="162"/>
      <c r="AE143" s="162"/>
      <c r="AF143" s="162"/>
      <c r="AG143" s="162"/>
      <c r="AH143" s="162"/>
      <c r="AI143" s="162"/>
      <c r="AJ143" s="162"/>
      <c r="AK143" s="183"/>
      <c r="AL143" s="183"/>
      <c r="AM143" s="162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3"/>
      <c r="BA143" s="163"/>
      <c r="BB143" s="163"/>
      <c r="BC143" s="163"/>
      <c r="BD143" s="163"/>
      <c r="BE143" s="163"/>
      <c r="BF143" s="164"/>
      <c r="BG143" s="165"/>
      <c r="BH143" s="162"/>
      <c r="BI143" s="162"/>
      <c r="BJ143" s="164"/>
      <c r="BK143" s="95"/>
      <c r="BL143" s="182"/>
      <c r="BM143" s="182"/>
      <c r="BN143" s="182"/>
      <c r="BO143" s="182"/>
      <c r="BP143" s="95" t="str">
        <f t="shared" si="190"/>
        <v/>
      </c>
      <c r="BQ143" s="38"/>
      <c r="BR143" s="17">
        <f t="shared" si="155"/>
        <v>0</v>
      </c>
      <c r="BS143" s="17">
        <f t="shared" si="156"/>
        <v>0</v>
      </c>
      <c r="BT143" s="17">
        <f t="shared" si="157"/>
        <v>0</v>
      </c>
      <c r="BU143" s="17">
        <f t="shared" si="158"/>
        <v>0</v>
      </c>
      <c r="BV143" s="17">
        <f t="shared" si="159"/>
        <v>0</v>
      </c>
      <c r="BW143" s="17">
        <f t="shared" si="160"/>
        <v>0</v>
      </c>
      <c r="BX143" s="17">
        <f t="shared" si="161"/>
        <v>0</v>
      </c>
      <c r="BY143" s="17">
        <f t="shared" si="162"/>
        <v>0</v>
      </c>
      <c r="BZ143" s="17">
        <f t="shared" si="163"/>
        <v>0</v>
      </c>
      <c r="CA143" s="17">
        <f t="shared" si="164"/>
        <v>0</v>
      </c>
      <c r="CB143" s="17">
        <f t="shared" si="165"/>
        <v>0</v>
      </c>
      <c r="CC143" s="17">
        <f t="shared" si="166"/>
        <v>0</v>
      </c>
      <c r="CD143" s="17">
        <f t="shared" si="167"/>
        <v>0</v>
      </c>
      <c r="CE143" s="17">
        <f t="shared" si="168"/>
        <v>0</v>
      </c>
      <c r="CF143" s="17">
        <f t="shared" si="169"/>
        <v>0</v>
      </c>
      <c r="CG143" s="17">
        <f t="shared" si="170"/>
        <v>0</v>
      </c>
      <c r="CH143" s="17">
        <f t="shared" si="171"/>
        <v>0</v>
      </c>
      <c r="CI143" s="17">
        <f t="shared" si="172"/>
        <v>0</v>
      </c>
      <c r="CJ143" s="17">
        <f t="shared" si="173"/>
        <v>0</v>
      </c>
      <c r="CK143" s="17">
        <f t="shared" si="174"/>
        <v>0</v>
      </c>
      <c r="CL143" s="17">
        <f t="shared" si="175"/>
        <v>0</v>
      </c>
      <c r="CM143" s="17">
        <f t="shared" si="176"/>
        <v>0</v>
      </c>
      <c r="CN143" s="17">
        <f t="shared" si="177"/>
        <v>0</v>
      </c>
      <c r="CO143" s="17">
        <f t="shared" si="178"/>
        <v>0</v>
      </c>
      <c r="CP143" s="17">
        <f t="shared" si="179"/>
        <v>0</v>
      </c>
      <c r="CQ143" s="17">
        <f t="shared" si="180"/>
        <v>0</v>
      </c>
      <c r="CR143" s="17">
        <f t="shared" si="181"/>
        <v>0</v>
      </c>
      <c r="CS143" s="17">
        <f t="shared" si="182"/>
        <v>0</v>
      </c>
      <c r="CT143" s="17">
        <f t="shared" si="183"/>
        <v>0</v>
      </c>
      <c r="CU143" s="17">
        <f t="shared" si="184"/>
        <v>0</v>
      </c>
      <c r="CV143" s="17">
        <f t="shared" si="185"/>
        <v>0</v>
      </c>
      <c r="CW143" s="17">
        <f t="shared" si="186"/>
        <v>0</v>
      </c>
      <c r="CX143" s="17">
        <f t="shared" si="187"/>
        <v>0</v>
      </c>
      <c r="CY143" s="17">
        <f t="shared" si="188"/>
        <v>0</v>
      </c>
      <c r="CZ143" s="17">
        <f t="shared" si="189"/>
        <v>0</v>
      </c>
    </row>
    <row r="144" spans="2:104" ht="15" customHeight="1" x14ac:dyDescent="0.25">
      <c r="B144" s="156">
        <f t="shared" si="191"/>
        <v>136</v>
      </c>
      <c r="C144" s="158"/>
      <c r="D144" s="157" t="str">
        <f t="shared" si="192"/>
        <v/>
      </c>
      <c r="E144" s="158" t="str">
        <f>IF('DATA SHEET'!$E$10="Cat 2","N/A","OK")</f>
        <v>OK</v>
      </c>
      <c r="F144" s="158" t="str">
        <f>IF('DATA SHEET'!$E$10="Cat 2","N/A","OK")</f>
        <v>OK</v>
      </c>
      <c r="G144" s="160"/>
      <c r="H144" s="160"/>
      <c r="I144" s="160" t="s">
        <v>194</v>
      </c>
      <c r="J144" s="160" t="str">
        <f t="shared" si="119"/>
        <v>OK</v>
      </c>
      <c r="K144" s="160" t="str">
        <f t="shared" si="119"/>
        <v>OK</v>
      </c>
      <c r="L144" s="160" t="str">
        <f>IF('DATA SHEET'!$B$10="NC-50","N/A","OK")</f>
        <v>OK</v>
      </c>
      <c r="M144" s="160" t="str">
        <f>IF('DATA SHEET'!$B$10="NC-50","N/A","OK")</f>
        <v>OK</v>
      </c>
      <c r="N144" s="160"/>
      <c r="O144" s="160"/>
      <c r="P144" s="160"/>
      <c r="Q144" s="160"/>
      <c r="R144" s="160"/>
      <c r="S144" s="160"/>
      <c r="T144" s="160"/>
      <c r="U144" s="160"/>
      <c r="V144" s="509"/>
      <c r="W144" s="510"/>
      <c r="X144" s="510"/>
      <c r="Y144" s="511"/>
      <c r="Z144" s="162"/>
      <c r="AA144" s="162"/>
      <c r="AB144" s="162"/>
      <c r="AC144" s="162"/>
      <c r="AD144" s="162"/>
      <c r="AE144" s="162"/>
      <c r="AF144" s="162"/>
      <c r="AG144" s="162"/>
      <c r="AH144" s="162"/>
      <c r="AI144" s="162"/>
      <c r="AJ144" s="162"/>
      <c r="AK144" s="183"/>
      <c r="AL144" s="183"/>
      <c r="AM144" s="162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3"/>
      <c r="BA144" s="163"/>
      <c r="BB144" s="163"/>
      <c r="BC144" s="163"/>
      <c r="BD144" s="163"/>
      <c r="BE144" s="163"/>
      <c r="BF144" s="164"/>
      <c r="BG144" s="165"/>
      <c r="BH144" s="162"/>
      <c r="BI144" s="162"/>
      <c r="BJ144" s="164"/>
      <c r="BK144" s="95"/>
      <c r="BL144" s="182"/>
      <c r="BM144" s="182"/>
      <c r="BN144" s="182"/>
      <c r="BO144" s="182"/>
      <c r="BP144" s="95" t="str">
        <f t="shared" si="190"/>
        <v/>
      </c>
      <c r="BQ144" s="38"/>
      <c r="BR144" s="17">
        <f t="shared" si="155"/>
        <v>0</v>
      </c>
      <c r="BS144" s="17">
        <f t="shared" si="156"/>
        <v>0</v>
      </c>
      <c r="BT144" s="17">
        <f t="shared" si="157"/>
        <v>0</v>
      </c>
      <c r="BU144" s="17">
        <f t="shared" si="158"/>
        <v>0</v>
      </c>
      <c r="BV144" s="17">
        <f t="shared" si="159"/>
        <v>0</v>
      </c>
      <c r="BW144" s="17">
        <f t="shared" si="160"/>
        <v>0</v>
      </c>
      <c r="BX144" s="17">
        <f t="shared" si="161"/>
        <v>0</v>
      </c>
      <c r="BY144" s="17">
        <f t="shared" si="162"/>
        <v>0</v>
      </c>
      <c r="BZ144" s="17">
        <f t="shared" si="163"/>
        <v>0</v>
      </c>
      <c r="CA144" s="17">
        <f t="shared" si="164"/>
        <v>0</v>
      </c>
      <c r="CB144" s="17">
        <f t="shared" si="165"/>
        <v>0</v>
      </c>
      <c r="CC144" s="17">
        <f t="shared" si="166"/>
        <v>0</v>
      </c>
      <c r="CD144" s="17">
        <f t="shared" si="167"/>
        <v>0</v>
      </c>
      <c r="CE144" s="17">
        <f t="shared" si="168"/>
        <v>0</v>
      </c>
      <c r="CF144" s="17">
        <f t="shared" si="169"/>
        <v>0</v>
      </c>
      <c r="CG144" s="17">
        <f t="shared" si="170"/>
        <v>0</v>
      </c>
      <c r="CH144" s="17">
        <f t="shared" si="171"/>
        <v>0</v>
      </c>
      <c r="CI144" s="17">
        <f t="shared" si="172"/>
        <v>0</v>
      </c>
      <c r="CJ144" s="17">
        <f t="shared" si="173"/>
        <v>0</v>
      </c>
      <c r="CK144" s="17">
        <f t="shared" si="174"/>
        <v>0</v>
      </c>
      <c r="CL144" s="17">
        <f t="shared" si="175"/>
        <v>0</v>
      </c>
      <c r="CM144" s="17">
        <f t="shared" si="176"/>
        <v>0</v>
      </c>
      <c r="CN144" s="17">
        <f t="shared" si="177"/>
        <v>0</v>
      </c>
      <c r="CO144" s="17">
        <f t="shared" si="178"/>
        <v>0</v>
      </c>
      <c r="CP144" s="17">
        <f t="shared" si="179"/>
        <v>0</v>
      </c>
      <c r="CQ144" s="17">
        <f t="shared" si="180"/>
        <v>0</v>
      </c>
      <c r="CR144" s="17">
        <f t="shared" si="181"/>
        <v>0</v>
      </c>
      <c r="CS144" s="17">
        <f t="shared" si="182"/>
        <v>0</v>
      </c>
      <c r="CT144" s="17">
        <f t="shared" si="183"/>
        <v>0</v>
      </c>
      <c r="CU144" s="17">
        <f t="shared" si="184"/>
        <v>0</v>
      </c>
      <c r="CV144" s="17">
        <f t="shared" si="185"/>
        <v>0</v>
      </c>
      <c r="CW144" s="17">
        <f t="shared" si="186"/>
        <v>0</v>
      </c>
      <c r="CX144" s="17">
        <f t="shared" si="187"/>
        <v>0</v>
      </c>
      <c r="CY144" s="17">
        <f t="shared" si="188"/>
        <v>0</v>
      </c>
      <c r="CZ144" s="17">
        <f t="shared" si="189"/>
        <v>0</v>
      </c>
    </row>
    <row r="145" spans="2:104" ht="15" customHeight="1" x14ac:dyDescent="0.25">
      <c r="B145" s="156">
        <f t="shared" si="191"/>
        <v>137</v>
      </c>
      <c r="C145" s="158"/>
      <c r="D145" s="157" t="str">
        <f t="shared" si="192"/>
        <v/>
      </c>
      <c r="E145" s="158" t="str">
        <f>IF('DATA SHEET'!$E$10="Cat 2","N/A","OK")</f>
        <v>OK</v>
      </c>
      <c r="F145" s="158" t="str">
        <f>IF('DATA SHEET'!$E$10="Cat 2","N/A","OK")</f>
        <v>OK</v>
      </c>
      <c r="G145" s="160"/>
      <c r="H145" s="160"/>
      <c r="I145" s="160" t="s">
        <v>194</v>
      </c>
      <c r="J145" s="160" t="str">
        <f t="shared" si="119"/>
        <v>OK</v>
      </c>
      <c r="K145" s="160" t="str">
        <f t="shared" si="119"/>
        <v>OK</v>
      </c>
      <c r="L145" s="160" t="str">
        <f>IF('DATA SHEET'!$B$10="NC-50","N/A","OK")</f>
        <v>OK</v>
      </c>
      <c r="M145" s="160" t="str">
        <f>IF('DATA SHEET'!$B$10="NC-50","N/A","OK")</f>
        <v>OK</v>
      </c>
      <c r="N145" s="160"/>
      <c r="O145" s="160"/>
      <c r="P145" s="160"/>
      <c r="Q145" s="160"/>
      <c r="R145" s="160"/>
      <c r="S145" s="160"/>
      <c r="T145" s="160"/>
      <c r="U145" s="160"/>
      <c r="V145" s="509"/>
      <c r="W145" s="510"/>
      <c r="X145" s="510"/>
      <c r="Y145" s="511"/>
      <c r="Z145" s="162"/>
      <c r="AA145" s="162"/>
      <c r="AB145" s="162"/>
      <c r="AC145" s="162"/>
      <c r="AD145" s="162"/>
      <c r="AE145" s="162"/>
      <c r="AF145" s="162"/>
      <c r="AG145" s="162"/>
      <c r="AH145" s="162"/>
      <c r="AI145" s="162"/>
      <c r="AJ145" s="162"/>
      <c r="AK145" s="183"/>
      <c r="AL145" s="183"/>
      <c r="AM145" s="162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3"/>
      <c r="BA145" s="163"/>
      <c r="BB145" s="163"/>
      <c r="BC145" s="163"/>
      <c r="BD145" s="163"/>
      <c r="BE145" s="163"/>
      <c r="BF145" s="164"/>
      <c r="BG145" s="165"/>
      <c r="BH145" s="162"/>
      <c r="BI145" s="162"/>
      <c r="BJ145" s="164"/>
      <c r="BK145" s="95"/>
      <c r="BL145" s="182"/>
      <c r="BM145" s="182"/>
      <c r="BN145" s="182"/>
      <c r="BO145" s="182"/>
      <c r="BP145" s="95" t="str">
        <f t="shared" si="190"/>
        <v/>
      </c>
      <c r="BQ145" s="38"/>
      <c r="BR145" s="17">
        <f t="shared" si="155"/>
        <v>0</v>
      </c>
      <c r="BS145" s="17">
        <f t="shared" si="156"/>
        <v>0</v>
      </c>
      <c r="BT145" s="17">
        <f t="shared" si="157"/>
        <v>0</v>
      </c>
      <c r="BU145" s="17">
        <f t="shared" si="158"/>
        <v>0</v>
      </c>
      <c r="BV145" s="17">
        <f t="shared" si="159"/>
        <v>0</v>
      </c>
      <c r="BW145" s="17">
        <f t="shared" si="160"/>
        <v>0</v>
      </c>
      <c r="BX145" s="17">
        <f t="shared" si="161"/>
        <v>0</v>
      </c>
      <c r="BY145" s="17">
        <f t="shared" si="162"/>
        <v>0</v>
      </c>
      <c r="BZ145" s="17">
        <f t="shared" si="163"/>
        <v>0</v>
      </c>
      <c r="CA145" s="17">
        <f t="shared" si="164"/>
        <v>0</v>
      </c>
      <c r="CB145" s="17">
        <f t="shared" si="165"/>
        <v>0</v>
      </c>
      <c r="CC145" s="17">
        <f t="shared" si="166"/>
        <v>0</v>
      </c>
      <c r="CD145" s="17">
        <f t="shared" si="167"/>
        <v>0</v>
      </c>
      <c r="CE145" s="17">
        <f t="shared" si="168"/>
        <v>0</v>
      </c>
      <c r="CF145" s="17">
        <f t="shared" si="169"/>
        <v>0</v>
      </c>
      <c r="CG145" s="17">
        <f t="shared" si="170"/>
        <v>0</v>
      </c>
      <c r="CH145" s="17">
        <f t="shared" si="171"/>
        <v>0</v>
      </c>
      <c r="CI145" s="17">
        <f t="shared" si="172"/>
        <v>0</v>
      </c>
      <c r="CJ145" s="17">
        <f t="shared" si="173"/>
        <v>0</v>
      </c>
      <c r="CK145" s="17">
        <f t="shared" si="174"/>
        <v>0</v>
      </c>
      <c r="CL145" s="17">
        <f t="shared" si="175"/>
        <v>0</v>
      </c>
      <c r="CM145" s="17">
        <f t="shared" si="176"/>
        <v>0</v>
      </c>
      <c r="CN145" s="17">
        <f t="shared" si="177"/>
        <v>0</v>
      </c>
      <c r="CO145" s="17">
        <f t="shared" si="178"/>
        <v>0</v>
      </c>
      <c r="CP145" s="17">
        <f t="shared" si="179"/>
        <v>0</v>
      </c>
      <c r="CQ145" s="17">
        <f t="shared" si="180"/>
        <v>0</v>
      </c>
      <c r="CR145" s="17">
        <f t="shared" si="181"/>
        <v>0</v>
      </c>
      <c r="CS145" s="17">
        <f t="shared" si="182"/>
        <v>0</v>
      </c>
      <c r="CT145" s="17">
        <f t="shared" si="183"/>
        <v>0</v>
      </c>
      <c r="CU145" s="17">
        <f t="shared" si="184"/>
        <v>0</v>
      </c>
      <c r="CV145" s="17">
        <f t="shared" si="185"/>
        <v>0</v>
      </c>
      <c r="CW145" s="17">
        <f t="shared" si="186"/>
        <v>0</v>
      </c>
      <c r="CX145" s="17">
        <f t="shared" si="187"/>
        <v>0</v>
      </c>
      <c r="CY145" s="17">
        <f t="shared" si="188"/>
        <v>0</v>
      </c>
      <c r="CZ145" s="17">
        <f t="shared" si="189"/>
        <v>0</v>
      </c>
    </row>
    <row r="146" spans="2:104" ht="15" customHeight="1" x14ac:dyDescent="0.25">
      <c r="B146" s="156">
        <f t="shared" si="191"/>
        <v>138</v>
      </c>
      <c r="C146" s="158"/>
      <c r="D146" s="157" t="str">
        <f t="shared" si="192"/>
        <v/>
      </c>
      <c r="E146" s="158" t="str">
        <f>IF('DATA SHEET'!$E$10="Cat 2","N/A","OK")</f>
        <v>OK</v>
      </c>
      <c r="F146" s="158" t="str">
        <f>IF('DATA SHEET'!$E$10="Cat 2","N/A","OK")</f>
        <v>OK</v>
      </c>
      <c r="G146" s="160"/>
      <c r="H146" s="160"/>
      <c r="I146" s="160" t="s">
        <v>194</v>
      </c>
      <c r="J146" s="160" t="str">
        <f t="shared" si="119"/>
        <v>OK</v>
      </c>
      <c r="K146" s="160" t="str">
        <f t="shared" si="119"/>
        <v>OK</v>
      </c>
      <c r="L146" s="160" t="str">
        <f>IF('DATA SHEET'!$B$10="NC-50","N/A","OK")</f>
        <v>OK</v>
      </c>
      <c r="M146" s="160" t="str">
        <f>IF('DATA SHEET'!$B$10="NC-50","N/A","OK")</f>
        <v>OK</v>
      </c>
      <c r="N146" s="160"/>
      <c r="O146" s="160"/>
      <c r="P146" s="160"/>
      <c r="Q146" s="160"/>
      <c r="R146" s="160"/>
      <c r="S146" s="160"/>
      <c r="T146" s="160"/>
      <c r="U146" s="160"/>
      <c r="V146" s="509"/>
      <c r="W146" s="510"/>
      <c r="X146" s="510"/>
      <c r="Y146" s="511"/>
      <c r="Z146" s="162"/>
      <c r="AA146" s="162"/>
      <c r="AB146" s="162"/>
      <c r="AC146" s="162"/>
      <c r="AD146" s="162"/>
      <c r="AE146" s="162"/>
      <c r="AF146" s="162"/>
      <c r="AG146" s="162"/>
      <c r="AH146" s="162"/>
      <c r="AI146" s="162"/>
      <c r="AJ146" s="162"/>
      <c r="AK146" s="183"/>
      <c r="AL146" s="183"/>
      <c r="AM146" s="162"/>
      <c r="AN146" s="162"/>
      <c r="AO146" s="162"/>
      <c r="AP146" s="162"/>
      <c r="AQ146" s="162"/>
      <c r="AR146" s="162"/>
      <c r="AS146" s="162"/>
      <c r="AT146" s="162"/>
      <c r="AU146" s="162"/>
      <c r="AV146" s="162"/>
      <c r="AW146" s="162"/>
      <c r="AX146" s="162"/>
      <c r="AY146" s="162"/>
      <c r="AZ146" s="163"/>
      <c r="BA146" s="163"/>
      <c r="BB146" s="163"/>
      <c r="BC146" s="163"/>
      <c r="BD146" s="163"/>
      <c r="BE146" s="163"/>
      <c r="BF146" s="164"/>
      <c r="BG146" s="165"/>
      <c r="BH146" s="162"/>
      <c r="BI146" s="162"/>
      <c r="BJ146" s="164"/>
      <c r="BK146" s="95"/>
      <c r="BL146" s="182"/>
      <c r="BM146" s="182"/>
      <c r="BN146" s="182"/>
      <c r="BO146" s="182"/>
      <c r="BP146" s="95" t="str">
        <f t="shared" si="190"/>
        <v/>
      </c>
      <c r="BQ146" s="38"/>
      <c r="BR146" s="17">
        <f t="shared" si="155"/>
        <v>0</v>
      </c>
      <c r="BS146" s="17">
        <f t="shared" si="156"/>
        <v>0</v>
      </c>
      <c r="BT146" s="17">
        <f t="shared" si="157"/>
        <v>0</v>
      </c>
      <c r="BU146" s="17">
        <f t="shared" si="158"/>
        <v>0</v>
      </c>
      <c r="BV146" s="17">
        <f t="shared" si="159"/>
        <v>0</v>
      </c>
      <c r="BW146" s="17">
        <f t="shared" si="160"/>
        <v>0</v>
      </c>
      <c r="BX146" s="17">
        <f t="shared" si="161"/>
        <v>0</v>
      </c>
      <c r="BY146" s="17">
        <f t="shared" si="162"/>
        <v>0</v>
      </c>
      <c r="BZ146" s="17">
        <f t="shared" si="163"/>
        <v>0</v>
      </c>
      <c r="CA146" s="17">
        <f t="shared" si="164"/>
        <v>0</v>
      </c>
      <c r="CB146" s="17">
        <f t="shared" si="165"/>
        <v>0</v>
      </c>
      <c r="CC146" s="17">
        <f t="shared" si="166"/>
        <v>0</v>
      </c>
      <c r="CD146" s="17">
        <f t="shared" si="167"/>
        <v>0</v>
      </c>
      <c r="CE146" s="17">
        <f t="shared" si="168"/>
        <v>0</v>
      </c>
      <c r="CF146" s="17">
        <f t="shared" si="169"/>
        <v>0</v>
      </c>
      <c r="CG146" s="17">
        <f t="shared" si="170"/>
        <v>0</v>
      </c>
      <c r="CH146" s="17">
        <f t="shared" si="171"/>
        <v>0</v>
      </c>
      <c r="CI146" s="17">
        <f t="shared" si="172"/>
        <v>0</v>
      </c>
      <c r="CJ146" s="17">
        <f t="shared" si="173"/>
        <v>0</v>
      </c>
      <c r="CK146" s="17">
        <f t="shared" si="174"/>
        <v>0</v>
      </c>
      <c r="CL146" s="17">
        <f t="shared" si="175"/>
        <v>0</v>
      </c>
      <c r="CM146" s="17">
        <f t="shared" si="176"/>
        <v>0</v>
      </c>
      <c r="CN146" s="17">
        <f t="shared" si="177"/>
        <v>0</v>
      </c>
      <c r="CO146" s="17">
        <f t="shared" si="178"/>
        <v>0</v>
      </c>
      <c r="CP146" s="17">
        <f t="shared" si="179"/>
        <v>0</v>
      </c>
      <c r="CQ146" s="17">
        <f t="shared" si="180"/>
        <v>0</v>
      </c>
      <c r="CR146" s="17">
        <f t="shared" si="181"/>
        <v>0</v>
      </c>
      <c r="CS146" s="17">
        <f t="shared" si="182"/>
        <v>0</v>
      </c>
      <c r="CT146" s="17">
        <f t="shared" si="183"/>
        <v>0</v>
      </c>
      <c r="CU146" s="17">
        <f t="shared" si="184"/>
        <v>0</v>
      </c>
      <c r="CV146" s="17">
        <f t="shared" si="185"/>
        <v>0</v>
      </c>
      <c r="CW146" s="17">
        <f t="shared" si="186"/>
        <v>0</v>
      </c>
      <c r="CX146" s="17">
        <f t="shared" si="187"/>
        <v>0</v>
      </c>
      <c r="CY146" s="17">
        <f t="shared" si="188"/>
        <v>0</v>
      </c>
      <c r="CZ146" s="17">
        <f t="shared" si="189"/>
        <v>0</v>
      </c>
    </row>
    <row r="147" spans="2:104" ht="15" customHeight="1" x14ac:dyDescent="0.25">
      <c r="B147" s="156">
        <f t="shared" si="191"/>
        <v>139</v>
      </c>
      <c r="C147" s="158"/>
      <c r="D147" s="157" t="str">
        <f t="shared" si="192"/>
        <v/>
      </c>
      <c r="E147" s="158" t="str">
        <f>IF('DATA SHEET'!$E$10="Cat 2","N/A","OK")</f>
        <v>OK</v>
      </c>
      <c r="F147" s="158" t="str">
        <f>IF('DATA SHEET'!$E$10="Cat 2","N/A","OK")</f>
        <v>OK</v>
      </c>
      <c r="G147" s="160"/>
      <c r="H147" s="160"/>
      <c r="I147" s="160" t="s">
        <v>194</v>
      </c>
      <c r="J147" s="160" t="str">
        <f t="shared" si="119"/>
        <v>OK</v>
      </c>
      <c r="K147" s="160" t="str">
        <f t="shared" si="119"/>
        <v>OK</v>
      </c>
      <c r="L147" s="160" t="str">
        <f>IF('DATA SHEET'!$B$10="NC-50","N/A","OK")</f>
        <v>OK</v>
      </c>
      <c r="M147" s="160" t="str">
        <f>IF('DATA SHEET'!$B$10="NC-50","N/A","OK")</f>
        <v>OK</v>
      </c>
      <c r="N147" s="160"/>
      <c r="O147" s="160"/>
      <c r="P147" s="160"/>
      <c r="Q147" s="160"/>
      <c r="R147" s="160"/>
      <c r="S147" s="160"/>
      <c r="T147" s="160"/>
      <c r="U147" s="160"/>
      <c r="V147" s="509"/>
      <c r="W147" s="510"/>
      <c r="X147" s="510"/>
      <c r="Y147" s="511"/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83"/>
      <c r="AL147" s="183"/>
      <c r="AM147" s="162"/>
      <c r="AN147" s="162"/>
      <c r="AO147" s="162"/>
      <c r="AP147" s="162"/>
      <c r="AQ147" s="162"/>
      <c r="AR147" s="162"/>
      <c r="AS147" s="162"/>
      <c r="AT147" s="162"/>
      <c r="AU147" s="162"/>
      <c r="AV147" s="162"/>
      <c r="AW147" s="162"/>
      <c r="AX147" s="162"/>
      <c r="AY147" s="162"/>
      <c r="AZ147" s="163"/>
      <c r="BA147" s="163"/>
      <c r="BB147" s="163"/>
      <c r="BC147" s="163"/>
      <c r="BD147" s="163"/>
      <c r="BE147" s="163"/>
      <c r="BF147" s="164"/>
      <c r="BG147" s="165"/>
      <c r="BH147" s="162"/>
      <c r="BI147" s="162"/>
      <c r="BJ147" s="164"/>
      <c r="BK147" s="95"/>
      <c r="BL147" s="182"/>
      <c r="BM147" s="182"/>
      <c r="BN147" s="182"/>
      <c r="BO147" s="182"/>
      <c r="BP147" s="95" t="str">
        <f t="shared" si="190"/>
        <v/>
      </c>
      <c r="BQ147" s="38"/>
      <c r="BR147" s="17">
        <f t="shared" si="155"/>
        <v>0</v>
      </c>
      <c r="BS147" s="17">
        <f t="shared" si="156"/>
        <v>0</v>
      </c>
      <c r="BT147" s="17">
        <f t="shared" si="157"/>
        <v>0</v>
      </c>
      <c r="BU147" s="17">
        <f t="shared" si="158"/>
        <v>0</v>
      </c>
      <c r="BV147" s="17">
        <f t="shared" si="159"/>
        <v>0</v>
      </c>
      <c r="BW147" s="17">
        <f t="shared" si="160"/>
        <v>0</v>
      </c>
      <c r="BX147" s="17">
        <f t="shared" si="161"/>
        <v>0</v>
      </c>
      <c r="BY147" s="17">
        <f t="shared" si="162"/>
        <v>0</v>
      </c>
      <c r="BZ147" s="17">
        <f t="shared" si="163"/>
        <v>0</v>
      </c>
      <c r="CA147" s="17">
        <f t="shared" si="164"/>
        <v>0</v>
      </c>
      <c r="CB147" s="17">
        <f t="shared" si="165"/>
        <v>0</v>
      </c>
      <c r="CC147" s="17">
        <f t="shared" si="166"/>
        <v>0</v>
      </c>
      <c r="CD147" s="17">
        <f t="shared" si="167"/>
        <v>0</v>
      </c>
      <c r="CE147" s="17">
        <f t="shared" si="168"/>
        <v>0</v>
      </c>
      <c r="CF147" s="17">
        <f t="shared" si="169"/>
        <v>0</v>
      </c>
      <c r="CG147" s="17">
        <f t="shared" si="170"/>
        <v>0</v>
      </c>
      <c r="CH147" s="17">
        <f t="shared" si="171"/>
        <v>0</v>
      </c>
      <c r="CI147" s="17">
        <f t="shared" si="172"/>
        <v>0</v>
      </c>
      <c r="CJ147" s="17">
        <f t="shared" si="173"/>
        <v>0</v>
      </c>
      <c r="CK147" s="17">
        <f t="shared" si="174"/>
        <v>0</v>
      </c>
      <c r="CL147" s="17">
        <f t="shared" si="175"/>
        <v>0</v>
      </c>
      <c r="CM147" s="17">
        <f t="shared" si="176"/>
        <v>0</v>
      </c>
      <c r="CN147" s="17">
        <f t="shared" si="177"/>
        <v>0</v>
      </c>
      <c r="CO147" s="17">
        <f t="shared" si="178"/>
        <v>0</v>
      </c>
      <c r="CP147" s="17">
        <f t="shared" si="179"/>
        <v>0</v>
      </c>
      <c r="CQ147" s="17">
        <f t="shared" si="180"/>
        <v>0</v>
      </c>
      <c r="CR147" s="17">
        <f t="shared" si="181"/>
        <v>0</v>
      </c>
      <c r="CS147" s="17">
        <f t="shared" si="182"/>
        <v>0</v>
      </c>
      <c r="CT147" s="17">
        <f t="shared" si="183"/>
        <v>0</v>
      </c>
      <c r="CU147" s="17">
        <f t="shared" si="184"/>
        <v>0</v>
      </c>
      <c r="CV147" s="17">
        <f t="shared" si="185"/>
        <v>0</v>
      </c>
      <c r="CW147" s="17">
        <f t="shared" si="186"/>
        <v>0</v>
      </c>
      <c r="CX147" s="17">
        <f t="shared" si="187"/>
        <v>0</v>
      </c>
      <c r="CY147" s="17">
        <f t="shared" si="188"/>
        <v>0</v>
      </c>
      <c r="CZ147" s="17">
        <f t="shared" si="189"/>
        <v>0</v>
      </c>
    </row>
    <row r="148" spans="2:104" ht="15" customHeight="1" x14ac:dyDescent="0.25">
      <c r="B148" s="156">
        <f t="shared" si="191"/>
        <v>140</v>
      </c>
      <c r="C148" s="158"/>
      <c r="D148" s="157" t="str">
        <f t="shared" si="192"/>
        <v/>
      </c>
      <c r="E148" s="158" t="str">
        <f>IF('DATA SHEET'!$E$10="Cat 2","N/A","OK")</f>
        <v>OK</v>
      </c>
      <c r="F148" s="158" t="str">
        <f>IF('DATA SHEET'!$E$10="Cat 2","N/A","OK")</f>
        <v>OK</v>
      </c>
      <c r="G148" s="160"/>
      <c r="H148" s="160"/>
      <c r="I148" s="160" t="s">
        <v>194</v>
      </c>
      <c r="J148" s="160" t="str">
        <f t="shared" si="119"/>
        <v>OK</v>
      </c>
      <c r="K148" s="160" t="str">
        <f t="shared" si="119"/>
        <v>OK</v>
      </c>
      <c r="L148" s="160" t="str">
        <f>IF('DATA SHEET'!$B$10="NC-50","N/A","OK")</f>
        <v>OK</v>
      </c>
      <c r="M148" s="160" t="str">
        <f>IF('DATA SHEET'!$B$10="NC-50","N/A","OK")</f>
        <v>OK</v>
      </c>
      <c r="N148" s="160"/>
      <c r="O148" s="160"/>
      <c r="P148" s="160"/>
      <c r="Q148" s="160"/>
      <c r="R148" s="160"/>
      <c r="S148" s="160"/>
      <c r="T148" s="160"/>
      <c r="U148" s="160"/>
      <c r="V148" s="509"/>
      <c r="W148" s="510"/>
      <c r="X148" s="510"/>
      <c r="Y148" s="511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83"/>
      <c r="AL148" s="183"/>
      <c r="AM148" s="162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3"/>
      <c r="BA148" s="163"/>
      <c r="BB148" s="163"/>
      <c r="BC148" s="163"/>
      <c r="BD148" s="163"/>
      <c r="BE148" s="163"/>
      <c r="BF148" s="164"/>
      <c r="BG148" s="165"/>
      <c r="BH148" s="162"/>
      <c r="BI148" s="162"/>
      <c r="BJ148" s="164"/>
      <c r="BK148" s="95"/>
      <c r="BL148" s="182"/>
      <c r="BM148" s="182"/>
      <c r="BN148" s="182"/>
      <c r="BO148" s="182"/>
      <c r="BP148" s="95" t="str">
        <f t="shared" si="190"/>
        <v/>
      </c>
      <c r="BQ148" s="38"/>
      <c r="BR148" s="17">
        <f t="shared" si="155"/>
        <v>0</v>
      </c>
      <c r="BS148" s="17">
        <f t="shared" si="156"/>
        <v>0</v>
      </c>
      <c r="BT148" s="17">
        <f t="shared" si="157"/>
        <v>0</v>
      </c>
      <c r="BU148" s="17">
        <f t="shared" si="158"/>
        <v>0</v>
      </c>
      <c r="BV148" s="17">
        <f t="shared" si="159"/>
        <v>0</v>
      </c>
      <c r="BW148" s="17">
        <f t="shared" si="160"/>
        <v>0</v>
      </c>
      <c r="BX148" s="17">
        <f t="shared" si="161"/>
        <v>0</v>
      </c>
      <c r="BY148" s="17">
        <f t="shared" si="162"/>
        <v>0</v>
      </c>
      <c r="BZ148" s="17">
        <f t="shared" si="163"/>
        <v>0</v>
      </c>
      <c r="CA148" s="17">
        <f t="shared" si="164"/>
        <v>0</v>
      </c>
      <c r="CB148" s="17">
        <f t="shared" si="165"/>
        <v>0</v>
      </c>
      <c r="CC148" s="17">
        <f t="shared" si="166"/>
        <v>0</v>
      </c>
      <c r="CD148" s="17">
        <f t="shared" si="167"/>
        <v>0</v>
      </c>
      <c r="CE148" s="17">
        <f t="shared" si="168"/>
        <v>0</v>
      </c>
      <c r="CF148" s="17">
        <f t="shared" si="169"/>
        <v>0</v>
      </c>
      <c r="CG148" s="17">
        <f t="shared" si="170"/>
        <v>0</v>
      </c>
      <c r="CH148" s="17">
        <f t="shared" si="171"/>
        <v>0</v>
      </c>
      <c r="CI148" s="17">
        <f t="shared" si="172"/>
        <v>0</v>
      </c>
      <c r="CJ148" s="17">
        <f t="shared" si="173"/>
        <v>0</v>
      </c>
      <c r="CK148" s="17">
        <f t="shared" si="174"/>
        <v>0</v>
      </c>
      <c r="CL148" s="17">
        <f t="shared" si="175"/>
        <v>0</v>
      </c>
      <c r="CM148" s="17">
        <f t="shared" si="176"/>
        <v>0</v>
      </c>
      <c r="CN148" s="17">
        <f t="shared" si="177"/>
        <v>0</v>
      </c>
      <c r="CO148" s="17">
        <f t="shared" si="178"/>
        <v>0</v>
      </c>
      <c r="CP148" s="17">
        <f t="shared" si="179"/>
        <v>0</v>
      </c>
      <c r="CQ148" s="17">
        <f t="shared" si="180"/>
        <v>0</v>
      </c>
      <c r="CR148" s="17">
        <f t="shared" si="181"/>
        <v>0</v>
      </c>
      <c r="CS148" s="17">
        <f t="shared" si="182"/>
        <v>0</v>
      </c>
      <c r="CT148" s="17">
        <f t="shared" si="183"/>
        <v>0</v>
      </c>
      <c r="CU148" s="17">
        <f t="shared" si="184"/>
        <v>0</v>
      </c>
      <c r="CV148" s="17">
        <f t="shared" si="185"/>
        <v>0</v>
      </c>
      <c r="CW148" s="17">
        <f t="shared" si="186"/>
        <v>0</v>
      </c>
      <c r="CX148" s="17">
        <f t="shared" si="187"/>
        <v>0</v>
      </c>
      <c r="CY148" s="17">
        <f t="shared" si="188"/>
        <v>0</v>
      </c>
      <c r="CZ148" s="17">
        <f t="shared" si="189"/>
        <v>0</v>
      </c>
    </row>
    <row r="149" spans="2:104" ht="15" customHeight="1" x14ac:dyDescent="0.25">
      <c r="B149" s="156">
        <f t="shared" si="191"/>
        <v>141</v>
      </c>
      <c r="C149" s="158"/>
      <c r="D149" s="157" t="str">
        <f t="shared" si="192"/>
        <v/>
      </c>
      <c r="E149" s="158" t="str">
        <f>IF('DATA SHEET'!$E$10="Cat 2","N/A","OK")</f>
        <v>OK</v>
      </c>
      <c r="F149" s="158" t="str">
        <f>IF('DATA SHEET'!$E$10="Cat 2","N/A","OK")</f>
        <v>OK</v>
      </c>
      <c r="G149" s="160"/>
      <c r="H149" s="160"/>
      <c r="I149" s="160" t="s">
        <v>194</v>
      </c>
      <c r="J149" s="160" t="str">
        <f t="shared" si="119"/>
        <v>OK</v>
      </c>
      <c r="K149" s="160" t="str">
        <f t="shared" si="119"/>
        <v>OK</v>
      </c>
      <c r="L149" s="160" t="str">
        <f>IF('DATA SHEET'!$B$10="NC-50","N/A","OK")</f>
        <v>OK</v>
      </c>
      <c r="M149" s="160" t="str">
        <f>IF('DATA SHEET'!$B$10="NC-50","N/A","OK")</f>
        <v>OK</v>
      </c>
      <c r="N149" s="160"/>
      <c r="O149" s="160"/>
      <c r="P149" s="160"/>
      <c r="Q149" s="160"/>
      <c r="R149" s="160"/>
      <c r="S149" s="160"/>
      <c r="T149" s="160"/>
      <c r="U149" s="160"/>
      <c r="V149" s="509"/>
      <c r="W149" s="510"/>
      <c r="X149" s="510"/>
      <c r="Y149" s="511"/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83"/>
      <c r="AL149" s="183"/>
      <c r="AM149" s="162"/>
      <c r="AN149" s="162"/>
      <c r="AO149" s="162"/>
      <c r="AP149" s="162"/>
      <c r="AQ149" s="162"/>
      <c r="AR149" s="162"/>
      <c r="AS149" s="162"/>
      <c r="AT149" s="162"/>
      <c r="AU149" s="162"/>
      <c r="AV149" s="162"/>
      <c r="AW149" s="162"/>
      <c r="AX149" s="162"/>
      <c r="AY149" s="162"/>
      <c r="AZ149" s="163"/>
      <c r="BA149" s="163"/>
      <c r="BB149" s="163"/>
      <c r="BC149" s="163"/>
      <c r="BD149" s="163"/>
      <c r="BE149" s="163"/>
      <c r="BF149" s="164"/>
      <c r="BG149" s="165"/>
      <c r="BH149" s="162"/>
      <c r="BI149" s="162"/>
      <c r="BJ149" s="164"/>
      <c r="BK149" s="95"/>
      <c r="BL149" s="182"/>
      <c r="BM149" s="182"/>
      <c r="BN149" s="182"/>
      <c r="BO149" s="182"/>
      <c r="BP149" s="95" t="str">
        <f t="shared" si="190"/>
        <v/>
      </c>
      <c r="BQ149" s="38"/>
      <c r="BR149" s="17">
        <f t="shared" si="155"/>
        <v>0</v>
      </c>
      <c r="BS149" s="17">
        <f t="shared" si="156"/>
        <v>0</v>
      </c>
      <c r="BT149" s="17">
        <f t="shared" si="157"/>
        <v>0</v>
      </c>
      <c r="BU149" s="17">
        <f t="shared" si="158"/>
        <v>0</v>
      </c>
      <c r="BV149" s="17">
        <f t="shared" si="159"/>
        <v>0</v>
      </c>
      <c r="BW149" s="17">
        <f t="shared" si="160"/>
        <v>0</v>
      </c>
      <c r="BX149" s="17">
        <f t="shared" si="161"/>
        <v>0</v>
      </c>
      <c r="BY149" s="17">
        <f t="shared" si="162"/>
        <v>0</v>
      </c>
      <c r="BZ149" s="17">
        <f t="shared" si="163"/>
        <v>0</v>
      </c>
      <c r="CA149" s="17">
        <f t="shared" si="164"/>
        <v>0</v>
      </c>
      <c r="CB149" s="17">
        <f t="shared" si="165"/>
        <v>0</v>
      </c>
      <c r="CC149" s="17">
        <f t="shared" si="166"/>
        <v>0</v>
      </c>
      <c r="CD149" s="17">
        <f t="shared" si="167"/>
        <v>0</v>
      </c>
      <c r="CE149" s="17">
        <f t="shared" si="168"/>
        <v>0</v>
      </c>
      <c r="CF149" s="17">
        <f t="shared" si="169"/>
        <v>0</v>
      </c>
      <c r="CG149" s="17">
        <f t="shared" si="170"/>
        <v>0</v>
      </c>
      <c r="CH149" s="17">
        <f t="shared" si="171"/>
        <v>0</v>
      </c>
      <c r="CI149" s="17">
        <f t="shared" si="172"/>
        <v>0</v>
      </c>
      <c r="CJ149" s="17">
        <f t="shared" si="173"/>
        <v>0</v>
      </c>
      <c r="CK149" s="17">
        <f t="shared" si="174"/>
        <v>0</v>
      </c>
      <c r="CL149" s="17">
        <f t="shared" si="175"/>
        <v>0</v>
      </c>
      <c r="CM149" s="17">
        <f t="shared" si="176"/>
        <v>0</v>
      </c>
      <c r="CN149" s="17">
        <f t="shared" si="177"/>
        <v>0</v>
      </c>
      <c r="CO149" s="17">
        <f t="shared" si="178"/>
        <v>0</v>
      </c>
      <c r="CP149" s="17">
        <f t="shared" si="179"/>
        <v>0</v>
      </c>
      <c r="CQ149" s="17">
        <f t="shared" si="180"/>
        <v>0</v>
      </c>
      <c r="CR149" s="17">
        <f t="shared" si="181"/>
        <v>0</v>
      </c>
      <c r="CS149" s="17">
        <f t="shared" si="182"/>
        <v>0</v>
      </c>
      <c r="CT149" s="17">
        <f t="shared" si="183"/>
        <v>0</v>
      </c>
      <c r="CU149" s="17">
        <f t="shared" si="184"/>
        <v>0</v>
      </c>
      <c r="CV149" s="17">
        <f t="shared" si="185"/>
        <v>0</v>
      </c>
      <c r="CW149" s="17">
        <f t="shared" si="186"/>
        <v>0</v>
      </c>
      <c r="CX149" s="17">
        <f t="shared" si="187"/>
        <v>0</v>
      </c>
      <c r="CY149" s="17">
        <f t="shared" si="188"/>
        <v>0</v>
      </c>
      <c r="CZ149" s="17">
        <f t="shared" si="189"/>
        <v>0</v>
      </c>
    </row>
    <row r="150" spans="2:104" ht="15" customHeight="1" x14ac:dyDescent="0.25">
      <c r="B150" s="156">
        <f t="shared" si="191"/>
        <v>142</v>
      </c>
      <c r="C150" s="158"/>
      <c r="D150" s="157" t="str">
        <f t="shared" si="192"/>
        <v/>
      </c>
      <c r="E150" s="158" t="str">
        <f>IF('DATA SHEET'!$E$10="Cat 2","N/A","OK")</f>
        <v>OK</v>
      </c>
      <c r="F150" s="158" t="str">
        <f>IF('DATA SHEET'!$E$10="Cat 2","N/A","OK")</f>
        <v>OK</v>
      </c>
      <c r="G150" s="160"/>
      <c r="H150" s="160"/>
      <c r="I150" s="160" t="s">
        <v>194</v>
      </c>
      <c r="J150" s="160" t="str">
        <f t="shared" si="119"/>
        <v>OK</v>
      </c>
      <c r="K150" s="160" t="str">
        <f t="shared" si="119"/>
        <v>OK</v>
      </c>
      <c r="L150" s="160" t="str">
        <f>IF('DATA SHEET'!$B$10="NC-50","N/A","OK")</f>
        <v>OK</v>
      </c>
      <c r="M150" s="160" t="str">
        <f>IF('DATA SHEET'!$B$10="NC-50","N/A","OK")</f>
        <v>OK</v>
      </c>
      <c r="N150" s="160"/>
      <c r="O150" s="160"/>
      <c r="P150" s="160"/>
      <c r="Q150" s="160"/>
      <c r="R150" s="160"/>
      <c r="S150" s="160"/>
      <c r="T150" s="160"/>
      <c r="U150" s="160"/>
      <c r="V150" s="509"/>
      <c r="W150" s="510"/>
      <c r="X150" s="510"/>
      <c r="Y150" s="511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83"/>
      <c r="AL150" s="183"/>
      <c r="AM150" s="162"/>
      <c r="AN150" s="162"/>
      <c r="AO150" s="162"/>
      <c r="AP150" s="162"/>
      <c r="AQ150" s="162"/>
      <c r="AR150" s="162"/>
      <c r="AS150" s="162"/>
      <c r="AT150" s="162"/>
      <c r="AU150" s="162"/>
      <c r="AV150" s="162"/>
      <c r="AW150" s="162"/>
      <c r="AX150" s="162"/>
      <c r="AY150" s="162"/>
      <c r="AZ150" s="163"/>
      <c r="BA150" s="163"/>
      <c r="BB150" s="163"/>
      <c r="BC150" s="163"/>
      <c r="BD150" s="163"/>
      <c r="BE150" s="163"/>
      <c r="BF150" s="164"/>
      <c r="BG150" s="165"/>
      <c r="BH150" s="162"/>
      <c r="BI150" s="162"/>
      <c r="BJ150" s="164"/>
      <c r="BK150" s="95"/>
      <c r="BL150" s="182"/>
      <c r="BM150" s="182"/>
      <c r="BN150" s="182"/>
      <c r="BO150" s="182"/>
      <c r="BP150" s="95" t="str">
        <f t="shared" si="190"/>
        <v/>
      </c>
      <c r="BQ150" s="38"/>
      <c r="BR150" s="17">
        <f t="shared" si="155"/>
        <v>0</v>
      </c>
      <c r="BS150" s="17">
        <f t="shared" si="156"/>
        <v>0</v>
      </c>
      <c r="BT150" s="17">
        <f t="shared" si="157"/>
        <v>0</v>
      </c>
      <c r="BU150" s="17">
        <f t="shared" si="158"/>
        <v>0</v>
      </c>
      <c r="BV150" s="17">
        <f t="shared" si="159"/>
        <v>0</v>
      </c>
      <c r="BW150" s="17">
        <f t="shared" si="160"/>
        <v>0</v>
      </c>
      <c r="BX150" s="17">
        <f t="shared" si="161"/>
        <v>0</v>
      </c>
      <c r="BY150" s="17">
        <f t="shared" si="162"/>
        <v>0</v>
      </c>
      <c r="BZ150" s="17">
        <f t="shared" si="163"/>
        <v>0</v>
      </c>
      <c r="CA150" s="17">
        <f t="shared" si="164"/>
        <v>0</v>
      </c>
      <c r="CB150" s="17">
        <f t="shared" si="165"/>
        <v>0</v>
      </c>
      <c r="CC150" s="17">
        <f t="shared" si="166"/>
        <v>0</v>
      </c>
      <c r="CD150" s="17">
        <f t="shared" si="167"/>
        <v>0</v>
      </c>
      <c r="CE150" s="17">
        <f t="shared" si="168"/>
        <v>0</v>
      </c>
      <c r="CF150" s="17">
        <f t="shared" si="169"/>
        <v>0</v>
      </c>
      <c r="CG150" s="17">
        <f t="shared" si="170"/>
        <v>0</v>
      </c>
      <c r="CH150" s="17">
        <f t="shared" si="171"/>
        <v>0</v>
      </c>
      <c r="CI150" s="17">
        <f t="shared" si="172"/>
        <v>0</v>
      </c>
      <c r="CJ150" s="17">
        <f t="shared" si="173"/>
        <v>0</v>
      </c>
      <c r="CK150" s="17">
        <f t="shared" si="174"/>
        <v>0</v>
      </c>
      <c r="CL150" s="17">
        <f t="shared" si="175"/>
        <v>0</v>
      </c>
      <c r="CM150" s="17">
        <f t="shared" si="176"/>
        <v>0</v>
      </c>
      <c r="CN150" s="17">
        <f t="shared" si="177"/>
        <v>0</v>
      </c>
      <c r="CO150" s="17">
        <f t="shared" si="178"/>
        <v>0</v>
      </c>
      <c r="CP150" s="17">
        <f t="shared" si="179"/>
        <v>0</v>
      </c>
      <c r="CQ150" s="17">
        <f t="shared" si="180"/>
        <v>0</v>
      </c>
      <c r="CR150" s="17">
        <f t="shared" si="181"/>
        <v>0</v>
      </c>
      <c r="CS150" s="17">
        <f t="shared" si="182"/>
        <v>0</v>
      </c>
      <c r="CT150" s="17">
        <f t="shared" si="183"/>
        <v>0</v>
      </c>
      <c r="CU150" s="17">
        <f t="shared" si="184"/>
        <v>0</v>
      </c>
      <c r="CV150" s="17">
        <f t="shared" si="185"/>
        <v>0</v>
      </c>
      <c r="CW150" s="17">
        <f t="shared" si="186"/>
        <v>0</v>
      </c>
      <c r="CX150" s="17">
        <f t="shared" si="187"/>
        <v>0</v>
      </c>
      <c r="CY150" s="17">
        <f t="shared" si="188"/>
        <v>0</v>
      </c>
      <c r="CZ150" s="17">
        <f t="shared" si="189"/>
        <v>0</v>
      </c>
    </row>
    <row r="151" spans="2:104" ht="15" customHeight="1" x14ac:dyDescent="0.25">
      <c r="B151" s="156">
        <f t="shared" si="191"/>
        <v>143</v>
      </c>
      <c r="C151" s="158"/>
      <c r="D151" s="157" t="str">
        <f t="shared" si="192"/>
        <v/>
      </c>
      <c r="E151" s="158" t="str">
        <f>IF('DATA SHEET'!$E$10="Cat 2","N/A","OK")</f>
        <v>OK</v>
      </c>
      <c r="F151" s="158" t="str">
        <f>IF('DATA SHEET'!$E$10="Cat 2","N/A","OK")</f>
        <v>OK</v>
      </c>
      <c r="G151" s="160"/>
      <c r="H151" s="160"/>
      <c r="I151" s="160" t="s">
        <v>194</v>
      </c>
      <c r="J151" s="160" t="str">
        <f t="shared" si="119"/>
        <v>OK</v>
      </c>
      <c r="K151" s="160" t="str">
        <f t="shared" si="119"/>
        <v>OK</v>
      </c>
      <c r="L151" s="160" t="str">
        <f>IF('DATA SHEET'!$B$10="NC-50","N/A","OK")</f>
        <v>OK</v>
      </c>
      <c r="M151" s="160" t="str">
        <f>IF('DATA SHEET'!$B$10="NC-50","N/A","OK")</f>
        <v>OK</v>
      </c>
      <c r="N151" s="160"/>
      <c r="O151" s="160"/>
      <c r="P151" s="160"/>
      <c r="Q151" s="160"/>
      <c r="R151" s="160"/>
      <c r="S151" s="160"/>
      <c r="T151" s="160"/>
      <c r="U151" s="160"/>
      <c r="V151" s="509"/>
      <c r="W151" s="510"/>
      <c r="X151" s="510"/>
      <c r="Y151" s="511"/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83"/>
      <c r="AL151" s="183"/>
      <c r="AM151" s="162"/>
      <c r="AN151" s="162"/>
      <c r="AO151" s="162"/>
      <c r="AP151" s="162"/>
      <c r="AQ151" s="162"/>
      <c r="AR151" s="162"/>
      <c r="AS151" s="162"/>
      <c r="AT151" s="162"/>
      <c r="AU151" s="162"/>
      <c r="AV151" s="162"/>
      <c r="AW151" s="162"/>
      <c r="AX151" s="162"/>
      <c r="AY151" s="162"/>
      <c r="AZ151" s="163"/>
      <c r="BA151" s="163"/>
      <c r="BB151" s="163"/>
      <c r="BC151" s="163"/>
      <c r="BD151" s="163"/>
      <c r="BE151" s="163"/>
      <c r="BF151" s="164"/>
      <c r="BG151" s="165"/>
      <c r="BH151" s="162"/>
      <c r="BI151" s="162"/>
      <c r="BJ151" s="164"/>
      <c r="BK151" s="95"/>
      <c r="BL151" s="182"/>
      <c r="BM151" s="182"/>
      <c r="BN151" s="182"/>
      <c r="BO151" s="182"/>
      <c r="BP151" s="95" t="str">
        <f t="shared" si="190"/>
        <v/>
      </c>
      <c r="BQ151" s="38"/>
      <c r="BR151" s="17">
        <f t="shared" si="155"/>
        <v>0</v>
      </c>
      <c r="BS151" s="17">
        <f t="shared" si="156"/>
        <v>0</v>
      </c>
      <c r="BT151" s="17">
        <f t="shared" si="157"/>
        <v>0</v>
      </c>
      <c r="BU151" s="17">
        <f t="shared" si="158"/>
        <v>0</v>
      </c>
      <c r="BV151" s="17">
        <f t="shared" si="159"/>
        <v>0</v>
      </c>
      <c r="BW151" s="17">
        <f t="shared" si="160"/>
        <v>0</v>
      </c>
      <c r="BX151" s="17">
        <f t="shared" si="161"/>
        <v>0</v>
      </c>
      <c r="BY151" s="17">
        <f t="shared" si="162"/>
        <v>0</v>
      </c>
      <c r="BZ151" s="17">
        <f t="shared" si="163"/>
        <v>0</v>
      </c>
      <c r="CA151" s="17">
        <f t="shared" si="164"/>
        <v>0</v>
      </c>
      <c r="CB151" s="17">
        <f t="shared" si="165"/>
        <v>0</v>
      </c>
      <c r="CC151" s="17">
        <f t="shared" si="166"/>
        <v>0</v>
      </c>
      <c r="CD151" s="17">
        <f t="shared" si="167"/>
        <v>0</v>
      </c>
      <c r="CE151" s="17">
        <f t="shared" si="168"/>
        <v>0</v>
      </c>
      <c r="CF151" s="17">
        <f t="shared" si="169"/>
        <v>0</v>
      </c>
      <c r="CG151" s="17">
        <f t="shared" si="170"/>
        <v>0</v>
      </c>
      <c r="CH151" s="17">
        <f t="shared" si="171"/>
        <v>0</v>
      </c>
      <c r="CI151" s="17">
        <f t="shared" si="172"/>
        <v>0</v>
      </c>
      <c r="CJ151" s="17">
        <f t="shared" si="173"/>
        <v>0</v>
      </c>
      <c r="CK151" s="17">
        <f t="shared" si="174"/>
        <v>0</v>
      </c>
      <c r="CL151" s="17">
        <f t="shared" si="175"/>
        <v>0</v>
      </c>
      <c r="CM151" s="17">
        <f t="shared" si="176"/>
        <v>0</v>
      </c>
      <c r="CN151" s="17">
        <f t="shared" si="177"/>
        <v>0</v>
      </c>
      <c r="CO151" s="17">
        <f t="shared" si="178"/>
        <v>0</v>
      </c>
      <c r="CP151" s="17">
        <f t="shared" si="179"/>
        <v>0</v>
      </c>
      <c r="CQ151" s="17">
        <f t="shared" si="180"/>
        <v>0</v>
      </c>
      <c r="CR151" s="17">
        <f t="shared" si="181"/>
        <v>0</v>
      </c>
      <c r="CS151" s="17">
        <f t="shared" si="182"/>
        <v>0</v>
      </c>
      <c r="CT151" s="17">
        <f t="shared" si="183"/>
        <v>0</v>
      </c>
      <c r="CU151" s="17">
        <f t="shared" si="184"/>
        <v>0</v>
      </c>
      <c r="CV151" s="17">
        <f t="shared" si="185"/>
        <v>0</v>
      </c>
      <c r="CW151" s="17">
        <f t="shared" si="186"/>
        <v>0</v>
      </c>
      <c r="CX151" s="17">
        <f t="shared" si="187"/>
        <v>0</v>
      </c>
      <c r="CY151" s="17">
        <f t="shared" si="188"/>
        <v>0</v>
      </c>
      <c r="CZ151" s="17">
        <f t="shared" si="189"/>
        <v>0</v>
      </c>
    </row>
    <row r="152" spans="2:104" ht="15" customHeight="1" x14ac:dyDescent="0.25">
      <c r="B152" s="156">
        <f t="shared" si="191"/>
        <v>144</v>
      </c>
      <c r="C152" s="158"/>
      <c r="D152" s="157" t="str">
        <f t="shared" si="192"/>
        <v/>
      </c>
      <c r="E152" s="158" t="str">
        <f>IF('DATA SHEET'!$E$10="Cat 2","N/A","OK")</f>
        <v>OK</v>
      </c>
      <c r="F152" s="158" t="str">
        <f>IF('DATA SHEET'!$E$10="Cat 2","N/A","OK")</f>
        <v>OK</v>
      </c>
      <c r="G152" s="160"/>
      <c r="H152" s="160"/>
      <c r="I152" s="160" t="s">
        <v>194</v>
      </c>
      <c r="J152" s="160" t="str">
        <f t="shared" si="119"/>
        <v>OK</v>
      </c>
      <c r="K152" s="160" t="str">
        <f t="shared" si="119"/>
        <v>OK</v>
      </c>
      <c r="L152" s="160" t="str">
        <f>IF('DATA SHEET'!$B$10="NC-50","N/A","OK")</f>
        <v>OK</v>
      </c>
      <c r="M152" s="160" t="str">
        <f>IF('DATA SHEET'!$B$10="NC-50","N/A","OK")</f>
        <v>OK</v>
      </c>
      <c r="N152" s="160"/>
      <c r="O152" s="160"/>
      <c r="P152" s="160"/>
      <c r="Q152" s="160"/>
      <c r="R152" s="160"/>
      <c r="S152" s="160"/>
      <c r="T152" s="160"/>
      <c r="U152" s="160"/>
      <c r="V152" s="509"/>
      <c r="W152" s="510"/>
      <c r="X152" s="510"/>
      <c r="Y152" s="511"/>
      <c r="Z152" s="162"/>
      <c r="AA152" s="162"/>
      <c r="AB152" s="162"/>
      <c r="AC152" s="162"/>
      <c r="AD152" s="162"/>
      <c r="AE152" s="162"/>
      <c r="AF152" s="162"/>
      <c r="AG152" s="162"/>
      <c r="AH152" s="162"/>
      <c r="AI152" s="162"/>
      <c r="AJ152" s="162"/>
      <c r="AK152" s="183"/>
      <c r="AL152" s="183"/>
      <c r="AM152" s="162"/>
      <c r="AN152" s="162"/>
      <c r="AO152" s="162"/>
      <c r="AP152" s="162"/>
      <c r="AQ152" s="162"/>
      <c r="AR152" s="162"/>
      <c r="AS152" s="162"/>
      <c r="AT152" s="162"/>
      <c r="AU152" s="162"/>
      <c r="AV152" s="162"/>
      <c r="AW152" s="162"/>
      <c r="AX152" s="162"/>
      <c r="AY152" s="162"/>
      <c r="AZ152" s="163"/>
      <c r="BA152" s="163"/>
      <c r="BB152" s="163"/>
      <c r="BC152" s="163"/>
      <c r="BD152" s="163"/>
      <c r="BE152" s="163"/>
      <c r="BF152" s="164"/>
      <c r="BG152" s="165"/>
      <c r="BH152" s="162"/>
      <c r="BI152" s="162"/>
      <c r="BJ152" s="164"/>
      <c r="BK152" s="95"/>
      <c r="BL152" s="182"/>
      <c r="BM152" s="182"/>
      <c r="BN152" s="182"/>
      <c r="BO152" s="182"/>
      <c r="BP152" s="95" t="str">
        <f t="shared" si="190"/>
        <v/>
      </c>
      <c r="BQ152" s="38"/>
      <c r="BR152" s="17">
        <f t="shared" si="155"/>
        <v>0</v>
      </c>
      <c r="BS152" s="17">
        <f t="shared" si="156"/>
        <v>0</v>
      </c>
      <c r="BT152" s="17">
        <f t="shared" si="157"/>
        <v>0</v>
      </c>
      <c r="BU152" s="17">
        <f t="shared" si="158"/>
        <v>0</v>
      </c>
      <c r="BV152" s="17">
        <f t="shared" si="159"/>
        <v>0</v>
      </c>
      <c r="BW152" s="17">
        <f t="shared" si="160"/>
        <v>0</v>
      </c>
      <c r="BX152" s="17">
        <f t="shared" si="161"/>
        <v>0</v>
      </c>
      <c r="BY152" s="17">
        <f t="shared" si="162"/>
        <v>0</v>
      </c>
      <c r="BZ152" s="17">
        <f t="shared" si="163"/>
        <v>0</v>
      </c>
      <c r="CA152" s="17">
        <f t="shared" si="164"/>
        <v>0</v>
      </c>
      <c r="CB152" s="17">
        <f t="shared" si="165"/>
        <v>0</v>
      </c>
      <c r="CC152" s="17">
        <f t="shared" si="166"/>
        <v>0</v>
      </c>
      <c r="CD152" s="17">
        <f t="shared" si="167"/>
        <v>0</v>
      </c>
      <c r="CE152" s="17">
        <f t="shared" si="168"/>
        <v>0</v>
      </c>
      <c r="CF152" s="17">
        <f t="shared" si="169"/>
        <v>0</v>
      </c>
      <c r="CG152" s="17">
        <f t="shared" si="170"/>
        <v>0</v>
      </c>
      <c r="CH152" s="17">
        <f t="shared" si="171"/>
        <v>0</v>
      </c>
      <c r="CI152" s="17">
        <f t="shared" si="172"/>
        <v>0</v>
      </c>
      <c r="CJ152" s="17">
        <f t="shared" si="173"/>
        <v>0</v>
      </c>
      <c r="CK152" s="17">
        <f t="shared" si="174"/>
        <v>0</v>
      </c>
      <c r="CL152" s="17">
        <f t="shared" si="175"/>
        <v>0</v>
      </c>
      <c r="CM152" s="17">
        <f t="shared" si="176"/>
        <v>0</v>
      </c>
      <c r="CN152" s="17">
        <f t="shared" si="177"/>
        <v>0</v>
      </c>
      <c r="CO152" s="17">
        <f t="shared" si="178"/>
        <v>0</v>
      </c>
      <c r="CP152" s="17">
        <f t="shared" si="179"/>
        <v>0</v>
      </c>
      <c r="CQ152" s="17">
        <f t="shared" si="180"/>
        <v>0</v>
      </c>
      <c r="CR152" s="17">
        <f t="shared" si="181"/>
        <v>0</v>
      </c>
      <c r="CS152" s="17">
        <f t="shared" si="182"/>
        <v>0</v>
      </c>
      <c r="CT152" s="17">
        <f t="shared" si="183"/>
        <v>0</v>
      </c>
      <c r="CU152" s="17">
        <f t="shared" si="184"/>
        <v>0</v>
      </c>
      <c r="CV152" s="17">
        <f t="shared" si="185"/>
        <v>0</v>
      </c>
      <c r="CW152" s="17">
        <f t="shared" si="186"/>
        <v>0</v>
      </c>
      <c r="CX152" s="17">
        <f t="shared" si="187"/>
        <v>0</v>
      </c>
      <c r="CY152" s="17">
        <f t="shared" si="188"/>
        <v>0</v>
      </c>
      <c r="CZ152" s="17">
        <f t="shared" si="189"/>
        <v>0</v>
      </c>
    </row>
    <row r="153" spans="2:104" ht="15" customHeight="1" x14ac:dyDescent="0.25">
      <c r="B153" s="156">
        <f t="shared" si="191"/>
        <v>145</v>
      </c>
      <c r="C153" s="158"/>
      <c r="D153" s="157" t="str">
        <f t="shared" si="192"/>
        <v/>
      </c>
      <c r="E153" s="158" t="str">
        <f>IF('DATA SHEET'!$E$10="Cat 2","N/A","OK")</f>
        <v>OK</v>
      </c>
      <c r="F153" s="158" t="str">
        <f>IF('DATA SHEET'!$E$10="Cat 2","N/A","OK")</f>
        <v>OK</v>
      </c>
      <c r="G153" s="160"/>
      <c r="H153" s="160"/>
      <c r="I153" s="160" t="s">
        <v>194</v>
      </c>
      <c r="J153" s="160" t="str">
        <f t="shared" ref="J153:K216" si="193">IF(AY153="X", "MIN", "OK")</f>
        <v>OK</v>
      </c>
      <c r="K153" s="160" t="str">
        <f t="shared" si="193"/>
        <v>OK</v>
      </c>
      <c r="L153" s="160" t="str">
        <f>IF('DATA SHEET'!$B$10="NC-50","N/A","OK")</f>
        <v>OK</v>
      </c>
      <c r="M153" s="160" t="str">
        <f>IF('DATA SHEET'!$B$10="NC-50","N/A","OK")</f>
        <v>OK</v>
      </c>
      <c r="N153" s="160"/>
      <c r="O153" s="160"/>
      <c r="P153" s="160"/>
      <c r="Q153" s="160"/>
      <c r="R153" s="160"/>
      <c r="S153" s="160"/>
      <c r="T153" s="160"/>
      <c r="U153" s="160"/>
      <c r="V153" s="509"/>
      <c r="W153" s="510"/>
      <c r="X153" s="510"/>
      <c r="Y153" s="511"/>
      <c r="Z153" s="162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183"/>
      <c r="AL153" s="183"/>
      <c r="AM153" s="162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3"/>
      <c r="BA153" s="163"/>
      <c r="BB153" s="163"/>
      <c r="BC153" s="163"/>
      <c r="BD153" s="163"/>
      <c r="BE153" s="163"/>
      <c r="BF153" s="164"/>
      <c r="BG153" s="165"/>
      <c r="BH153" s="162"/>
      <c r="BI153" s="162"/>
      <c r="BJ153" s="164"/>
      <c r="BK153" s="95"/>
      <c r="BL153" s="182"/>
      <c r="BM153" s="182"/>
      <c r="BN153" s="182"/>
      <c r="BO153" s="182"/>
      <c r="BP153" s="95" t="str">
        <f t="shared" si="190"/>
        <v/>
      </c>
      <c r="BQ153" s="38"/>
      <c r="BR153" s="17">
        <f t="shared" si="155"/>
        <v>0</v>
      </c>
      <c r="BS153" s="17">
        <f t="shared" si="156"/>
        <v>0</v>
      </c>
      <c r="BT153" s="17">
        <f t="shared" si="157"/>
        <v>0</v>
      </c>
      <c r="BU153" s="17">
        <f t="shared" si="158"/>
        <v>0</v>
      </c>
      <c r="BV153" s="17">
        <f t="shared" si="159"/>
        <v>0</v>
      </c>
      <c r="BW153" s="17">
        <f t="shared" si="160"/>
        <v>0</v>
      </c>
      <c r="BX153" s="17">
        <f t="shared" si="161"/>
        <v>0</v>
      </c>
      <c r="BY153" s="17">
        <f t="shared" si="162"/>
        <v>0</v>
      </c>
      <c r="BZ153" s="17">
        <f t="shared" si="163"/>
        <v>0</v>
      </c>
      <c r="CA153" s="17">
        <f t="shared" si="164"/>
        <v>0</v>
      </c>
      <c r="CB153" s="17">
        <f t="shared" si="165"/>
        <v>0</v>
      </c>
      <c r="CC153" s="17">
        <f t="shared" si="166"/>
        <v>0</v>
      </c>
      <c r="CD153" s="17">
        <f t="shared" si="167"/>
        <v>0</v>
      </c>
      <c r="CE153" s="17">
        <f t="shared" si="168"/>
        <v>0</v>
      </c>
      <c r="CF153" s="17">
        <f t="shared" si="169"/>
        <v>0</v>
      </c>
      <c r="CG153" s="17">
        <f t="shared" si="170"/>
        <v>0</v>
      </c>
      <c r="CH153" s="17">
        <f t="shared" si="171"/>
        <v>0</v>
      </c>
      <c r="CI153" s="17">
        <f t="shared" si="172"/>
        <v>0</v>
      </c>
      <c r="CJ153" s="17">
        <f t="shared" si="173"/>
        <v>0</v>
      </c>
      <c r="CK153" s="17">
        <f t="shared" si="174"/>
        <v>0</v>
      </c>
      <c r="CL153" s="17">
        <f t="shared" si="175"/>
        <v>0</v>
      </c>
      <c r="CM153" s="17">
        <f t="shared" si="176"/>
        <v>0</v>
      </c>
      <c r="CN153" s="17">
        <f t="shared" si="177"/>
        <v>0</v>
      </c>
      <c r="CO153" s="17">
        <f t="shared" si="178"/>
        <v>0</v>
      </c>
      <c r="CP153" s="17">
        <f t="shared" si="179"/>
        <v>0</v>
      </c>
      <c r="CQ153" s="17">
        <f t="shared" si="180"/>
        <v>0</v>
      </c>
      <c r="CR153" s="17">
        <f t="shared" si="181"/>
        <v>0</v>
      </c>
      <c r="CS153" s="17">
        <f t="shared" si="182"/>
        <v>0</v>
      </c>
      <c r="CT153" s="17">
        <f t="shared" si="183"/>
        <v>0</v>
      </c>
      <c r="CU153" s="17">
        <f t="shared" si="184"/>
        <v>0</v>
      </c>
      <c r="CV153" s="17">
        <f t="shared" si="185"/>
        <v>0</v>
      </c>
      <c r="CW153" s="17">
        <f t="shared" si="186"/>
        <v>0</v>
      </c>
      <c r="CX153" s="17">
        <f t="shared" si="187"/>
        <v>0</v>
      </c>
      <c r="CY153" s="17">
        <f t="shared" si="188"/>
        <v>0</v>
      </c>
      <c r="CZ153" s="17">
        <f t="shared" si="189"/>
        <v>0</v>
      </c>
    </row>
    <row r="154" spans="2:104" ht="15" customHeight="1" x14ac:dyDescent="0.25">
      <c r="B154" s="156">
        <f t="shared" si="191"/>
        <v>146</v>
      </c>
      <c r="C154" s="158"/>
      <c r="D154" s="157" t="str">
        <f t="shared" si="192"/>
        <v/>
      </c>
      <c r="E154" s="158" t="str">
        <f>IF('DATA SHEET'!$E$10="Cat 2","N/A","OK")</f>
        <v>OK</v>
      </c>
      <c r="F154" s="158" t="str">
        <f>IF('DATA SHEET'!$E$10="Cat 2","N/A","OK")</f>
        <v>OK</v>
      </c>
      <c r="G154" s="160"/>
      <c r="H154" s="160"/>
      <c r="I154" s="160" t="s">
        <v>194</v>
      </c>
      <c r="J154" s="160" t="str">
        <f t="shared" si="193"/>
        <v>OK</v>
      </c>
      <c r="K154" s="160" t="str">
        <f t="shared" si="193"/>
        <v>OK</v>
      </c>
      <c r="L154" s="160" t="str">
        <f>IF('DATA SHEET'!$B$10="NC-50","N/A","OK")</f>
        <v>OK</v>
      </c>
      <c r="M154" s="160" t="str">
        <f>IF('DATA SHEET'!$B$10="NC-50","N/A","OK")</f>
        <v>OK</v>
      </c>
      <c r="N154" s="160"/>
      <c r="O154" s="160"/>
      <c r="P154" s="160"/>
      <c r="Q154" s="160"/>
      <c r="R154" s="160"/>
      <c r="S154" s="160"/>
      <c r="T154" s="160"/>
      <c r="U154" s="160"/>
      <c r="V154" s="509"/>
      <c r="W154" s="510"/>
      <c r="X154" s="510"/>
      <c r="Y154" s="511"/>
      <c r="Z154" s="162"/>
      <c r="AA154" s="162"/>
      <c r="AB154" s="162"/>
      <c r="AC154" s="162"/>
      <c r="AD154" s="162"/>
      <c r="AE154" s="162"/>
      <c r="AF154" s="162"/>
      <c r="AG154" s="162"/>
      <c r="AH154" s="162"/>
      <c r="AI154" s="162"/>
      <c r="AJ154" s="162"/>
      <c r="AK154" s="183"/>
      <c r="AL154" s="183"/>
      <c r="AM154" s="162"/>
      <c r="AN154" s="162"/>
      <c r="AO154" s="162"/>
      <c r="AP154" s="162"/>
      <c r="AQ154" s="162"/>
      <c r="AR154" s="162"/>
      <c r="AS154" s="162"/>
      <c r="AT154" s="162"/>
      <c r="AU154" s="162"/>
      <c r="AV154" s="162"/>
      <c r="AW154" s="162"/>
      <c r="AX154" s="162"/>
      <c r="AY154" s="162"/>
      <c r="AZ154" s="163"/>
      <c r="BA154" s="163"/>
      <c r="BB154" s="163"/>
      <c r="BC154" s="163"/>
      <c r="BD154" s="163"/>
      <c r="BE154" s="163"/>
      <c r="BF154" s="164"/>
      <c r="BG154" s="165"/>
      <c r="BH154" s="162"/>
      <c r="BI154" s="162"/>
      <c r="BJ154" s="164"/>
      <c r="BK154" s="95"/>
      <c r="BL154" s="182"/>
      <c r="BM154" s="182"/>
      <c r="BN154" s="182"/>
      <c r="BO154" s="182"/>
      <c r="BP154" s="95" t="str">
        <f t="shared" si="190"/>
        <v/>
      </c>
      <c r="BQ154" s="38"/>
      <c r="BR154" s="17">
        <f t="shared" si="155"/>
        <v>0</v>
      </c>
      <c r="BS154" s="17">
        <f t="shared" si="156"/>
        <v>0</v>
      </c>
      <c r="BT154" s="17">
        <f t="shared" si="157"/>
        <v>0</v>
      </c>
      <c r="BU154" s="17">
        <f t="shared" si="158"/>
        <v>0</v>
      </c>
      <c r="BV154" s="17">
        <f t="shared" si="159"/>
        <v>0</v>
      </c>
      <c r="BW154" s="17">
        <f t="shared" si="160"/>
        <v>0</v>
      </c>
      <c r="BX154" s="17">
        <f t="shared" si="161"/>
        <v>0</v>
      </c>
      <c r="BY154" s="17">
        <f t="shared" si="162"/>
        <v>0</v>
      </c>
      <c r="BZ154" s="17">
        <f t="shared" si="163"/>
        <v>0</v>
      </c>
      <c r="CA154" s="17">
        <f t="shared" si="164"/>
        <v>0</v>
      </c>
      <c r="CB154" s="17">
        <f t="shared" si="165"/>
        <v>0</v>
      </c>
      <c r="CC154" s="17">
        <f t="shared" si="166"/>
        <v>0</v>
      </c>
      <c r="CD154" s="17">
        <f t="shared" si="167"/>
        <v>0</v>
      </c>
      <c r="CE154" s="17">
        <f t="shared" si="168"/>
        <v>0</v>
      </c>
      <c r="CF154" s="17">
        <f t="shared" si="169"/>
        <v>0</v>
      </c>
      <c r="CG154" s="17">
        <f t="shared" si="170"/>
        <v>0</v>
      </c>
      <c r="CH154" s="17">
        <f t="shared" si="171"/>
        <v>0</v>
      </c>
      <c r="CI154" s="17">
        <f t="shared" si="172"/>
        <v>0</v>
      </c>
      <c r="CJ154" s="17">
        <f t="shared" si="173"/>
        <v>0</v>
      </c>
      <c r="CK154" s="17">
        <f t="shared" si="174"/>
        <v>0</v>
      </c>
      <c r="CL154" s="17">
        <f t="shared" si="175"/>
        <v>0</v>
      </c>
      <c r="CM154" s="17">
        <f t="shared" si="176"/>
        <v>0</v>
      </c>
      <c r="CN154" s="17">
        <f t="shared" si="177"/>
        <v>0</v>
      </c>
      <c r="CO154" s="17">
        <f t="shared" si="178"/>
        <v>0</v>
      </c>
      <c r="CP154" s="17">
        <f t="shared" si="179"/>
        <v>0</v>
      </c>
      <c r="CQ154" s="17">
        <f t="shared" si="180"/>
        <v>0</v>
      </c>
      <c r="CR154" s="17">
        <f t="shared" si="181"/>
        <v>0</v>
      </c>
      <c r="CS154" s="17">
        <f t="shared" si="182"/>
        <v>0</v>
      </c>
      <c r="CT154" s="17">
        <f t="shared" si="183"/>
        <v>0</v>
      </c>
      <c r="CU154" s="17">
        <f t="shared" si="184"/>
        <v>0</v>
      </c>
      <c r="CV154" s="17">
        <f t="shared" si="185"/>
        <v>0</v>
      </c>
      <c r="CW154" s="17">
        <f t="shared" si="186"/>
        <v>0</v>
      </c>
      <c r="CX154" s="17">
        <f t="shared" si="187"/>
        <v>0</v>
      </c>
      <c r="CY154" s="17">
        <f t="shared" si="188"/>
        <v>0</v>
      </c>
      <c r="CZ154" s="17">
        <f t="shared" si="189"/>
        <v>0</v>
      </c>
    </row>
    <row r="155" spans="2:104" ht="15" customHeight="1" x14ac:dyDescent="0.25">
      <c r="B155" s="156">
        <f t="shared" si="191"/>
        <v>147</v>
      </c>
      <c r="C155" s="158"/>
      <c r="D155" s="157" t="str">
        <f t="shared" si="192"/>
        <v/>
      </c>
      <c r="E155" s="158" t="str">
        <f>IF('DATA SHEET'!$E$10="Cat 2","N/A","OK")</f>
        <v>OK</v>
      </c>
      <c r="F155" s="158" t="str">
        <f>IF('DATA SHEET'!$E$10="Cat 2","N/A","OK")</f>
        <v>OK</v>
      </c>
      <c r="G155" s="160"/>
      <c r="H155" s="160"/>
      <c r="I155" s="160" t="s">
        <v>194</v>
      </c>
      <c r="J155" s="160" t="str">
        <f t="shared" si="193"/>
        <v>OK</v>
      </c>
      <c r="K155" s="160" t="str">
        <f t="shared" si="193"/>
        <v>OK</v>
      </c>
      <c r="L155" s="160" t="str">
        <f>IF('DATA SHEET'!$B$10="NC-50","N/A","OK")</f>
        <v>OK</v>
      </c>
      <c r="M155" s="160" t="str">
        <f>IF('DATA SHEET'!$B$10="NC-50","N/A","OK")</f>
        <v>OK</v>
      </c>
      <c r="N155" s="160"/>
      <c r="O155" s="160"/>
      <c r="P155" s="160"/>
      <c r="Q155" s="160"/>
      <c r="R155" s="160"/>
      <c r="S155" s="160"/>
      <c r="T155" s="160"/>
      <c r="U155" s="160"/>
      <c r="V155" s="509"/>
      <c r="W155" s="510"/>
      <c r="X155" s="510"/>
      <c r="Y155" s="511"/>
      <c r="Z155" s="162"/>
      <c r="AA155" s="162"/>
      <c r="AB155" s="162"/>
      <c r="AC155" s="162"/>
      <c r="AD155" s="162"/>
      <c r="AE155" s="162"/>
      <c r="AF155" s="162"/>
      <c r="AG155" s="162"/>
      <c r="AH155" s="162"/>
      <c r="AI155" s="162"/>
      <c r="AJ155" s="162"/>
      <c r="AK155" s="183"/>
      <c r="AL155" s="183"/>
      <c r="AM155" s="162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3"/>
      <c r="BA155" s="163"/>
      <c r="BB155" s="163"/>
      <c r="BC155" s="163"/>
      <c r="BD155" s="163"/>
      <c r="BE155" s="163"/>
      <c r="BF155" s="164"/>
      <c r="BG155" s="165"/>
      <c r="BH155" s="162"/>
      <c r="BI155" s="162"/>
      <c r="BJ155" s="164"/>
      <c r="BK155" s="95"/>
      <c r="BL155" s="182"/>
      <c r="BM155" s="182"/>
      <c r="BN155" s="182"/>
      <c r="BO155" s="182"/>
      <c r="BP155" s="95" t="str">
        <f t="shared" si="190"/>
        <v/>
      </c>
      <c r="BQ155" s="38"/>
      <c r="BR155" s="17">
        <f t="shared" si="155"/>
        <v>0</v>
      </c>
      <c r="BS155" s="17">
        <f t="shared" si="156"/>
        <v>0</v>
      </c>
      <c r="BT155" s="17">
        <f t="shared" si="157"/>
        <v>0</v>
      </c>
      <c r="BU155" s="17">
        <f t="shared" si="158"/>
        <v>0</v>
      </c>
      <c r="BV155" s="17">
        <f t="shared" si="159"/>
        <v>0</v>
      </c>
      <c r="BW155" s="17">
        <f t="shared" si="160"/>
        <v>0</v>
      </c>
      <c r="BX155" s="17">
        <f t="shared" si="161"/>
        <v>0</v>
      </c>
      <c r="BY155" s="17">
        <f t="shared" si="162"/>
        <v>0</v>
      </c>
      <c r="BZ155" s="17">
        <f t="shared" si="163"/>
        <v>0</v>
      </c>
      <c r="CA155" s="17">
        <f t="shared" si="164"/>
        <v>0</v>
      </c>
      <c r="CB155" s="17">
        <f t="shared" si="165"/>
        <v>0</v>
      </c>
      <c r="CC155" s="17">
        <f t="shared" si="166"/>
        <v>0</v>
      </c>
      <c r="CD155" s="17">
        <f t="shared" si="167"/>
        <v>0</v>
      </c>
      <c r="CE155" s="17">
        <f t="shared" si="168"/>
        <v>0</v>
      </c>
      <c r="CF155" s="17">
        <f t="shared" si="169"/>
        <v>0</v>
      </c>
      <c r="CG155" s="17">
        <f t="shared" si="170"/>
        <v>0</v>
      </c>
      <c r="CH155" s="17">
        <f t="shared" si="171"/>
        <v>0</v>
      </c>
      <c r="CI155" s="17">
        <f t="shared" si="172"/>
        <v>0</v>
      </c>
      <c r="CJ155" s="17">
        <f t="shared" si="173"/>
        <v>0</v>
      </c>
      <c r="CK155" s="17">
        <f t="shared" si="174"/>
        <v>0</v>
      </c>
      <c r="CL155" s="17">
        <f t="shared" si="175"/>
        <v>0</v>
      </c>
      <c r="CM155" s="17">
        <f t="shared" si="176"/>
        <v>0</v>
      </c>
      <c r="CN155" s="17">
        <f t="shared" si="177"/>
        <v>0</v>
      </c>
      <c r="CO155" s="17">
        <f t="shared" si="178"/>
        <v>0</v>
      </c>
      <c r="CP155" s="17">
        <f t="shared" si="179"/>
        <v>0</v>
      </c>
      <c r="CQ155" s="17">
        <f t="shared" si="180"/>
        <v>0</v>
      </c>
      <c r="CR155" s="17">
        <f t="shared" si="181"/>
        <v>0</v>
      </c>
      <c r="CS155" s="17">
        <f t="shared" si="182"/>
        <v>0</v>
      </c>
      <c r="CT155" s="17">
        <f t="shared" si="183"/>
        <v>0</v>
      </c>
      <c r="CU155" s="17">
        <f t="shared" si="184"/>
        <v>0</v>
      </c>
      <c r="CV155" s="17">
        <f t="shared" si="185"/>
        <v>0</v>
      </c>
      <c r="CW155" s="17">
        <f t="shared" si="186"/>
        <v>0</v>
      </c>
      <c r="CX155" s="17">
        <f t="shared" si="187"/>
        <v>0</v>
      </c>
      <c r="CY155" s="17">
        <f t="shared" si="188"/>
        <v>0</v>
      </c>
      <c r="CZ155" s="17">
        <f t="shared" si="189"/>
        <v>0</v>
      </c>
    </row>
    <row r="156" spans="2:104" ht="15" customHeight="1" x14ac:dyDescent="0.25">
      <c r="B156" s="156">
        <f t="shared" si="191"/>
        <v>148</v>
      </c>
      <c r="C156" s="158"/>
      <c r="D156" s="157" t="str">
        <f t="shared" si="192"/>
        <v/>
      </c>
      <c r="E156" s="158" t="str">
        <f>IF('DATA SHEET'!$E$10="Cat 2","N/A","OK")</f>
        <v>OK</v>
      </c>
      <c r="F156" s="158" t="str">
        <f>IF('DATA SHEET'!$E$10="Cat 2","N/A","OK")</f>
        <v>OK</v>
      </c>
      <c r="G156" s="160"/>
      <c r="H156" s="160"/>
      <c r="I156" s="160" t="s">
        <v>194</v>
      </c>
      <c r="J156" s="160" t="str">
        <f t="shared" si="193"/>
        <v>OK</v>
      </c>
      <c r="K156" s="160" t="str">
        <f t="shared" si="193"/>
        <v>OK</v>
      </c>
      <c r="L156" s="160" t="str">
        <f>IF('DATA SHEET'!$B$10="NC-50","N/A","OK")</f>
        <v>OK</v>
      </c>
      <c r="M156" s="160" t="str">
        <f>IF('DATA SHEET'!$B$10="NC-50","N/A","OK")</f>
        <v>OK</v>
      </c>
      <c r="N156" s="160"/>
      <c r="O156" s="160"/>
      <c r="P156" s="160"/>
      <c r="Q156" s="160"/>
      <c r="R156" s="160"/>
      <c r="S156" s="160"/>
      <c r="T156" s="160"/>
      <c r="U156" s="160"/>
      <c r="V156" s="509"/>
      <c r="W156" s="510"/>
      <c r="X156" s="510"/>
      <c r="Y156" s="511"/>
      <c r="Z156" s="162"/>
      <c r="AA156" s="162"/>
      <c r="AB156" s="162"/>
      <c r="AC156" s="162"/>
      <c r="AD156" s="162"/>
      <c r="AE156" s="162"/>
      <c r="AF156" s="162"/>
      <c r="AG156" s="162"/>
      <c r="AH156" s="162"/>
      <c r="AI156" s="162"/>
      <c r="AJ156" s="162"/>
      <c r="AK156" s="183"/>
      <c r="AL156" s="183"/>
      <c r="AM156" s="162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3"/>
      <c r="BA156" s="163"/>
      <c r="BB156" s="163"/>
      <c r="BC156" s="163"/>
      <c r="BD156" s="163"/>
      <c r="BE156" s="163"/>
      <c r="BF156" s="164"/>
      <c r="BG156" s="165"/>
      <c r="BH156" s="162"/>
      <c r="BI156" s="162"/>
      <c r="BJ156" s="164"/>
      <c r="BK156" s="95"/>
      <c r="BL156" s="182"/>
      <c r="BM156" s="182"/>
      <c r="BN156" s="182"/>
      <c r="BO156" s="182"/>
      <c r="BP156" s="95" t="str">
        <f t="shared" si="190"/>
        <v/>
      </c>
      <c r="BQ156" s="38"/>
      <c r="BR156" s="17">
        <f t="shared" si="155"/>
        <v>0</v>
      </c>
      <c r="BS156" s="17">
        <f t="shared" si="156"/>
        <v>0</v>
      </c>
      <c r="BT156" s="17">
        <f t="shared" si="157"/>
        <v>0</v>
      </c>
      <c r="BU156" s="17">
        <f t="shared" si="158"/>
        <v>0</v>
      </c>
      <c r="BV156" s="17">
        <f t="shared" si="159"/>
        <v>0</v>
      </c>
      <c r="BW156" s="17">
        <f t="shared" si="160"/>
        <v>0</v>
      </c>
      <c r="BX156" s="17">
        <f t="shared" si="161"/>
        <v>0</v>
      </c>
      <c r="BY156" s="17">
        <f t="shared" si="162"/>
        <v>0</v>
      </c>
      <c r="BZ156" s="17">
        <f t="shared" si="163"/>
        <v>0</v>
      </c>
      <c r="CA156" s="17">
        <f t="shared" si="164"/>
        <v>0</v>
      </c>
      <c r="CB156" s="17">
        <f t="shared" si="165"/>
        <v>0</v>
      </c>
      <c r="CC156" s="17">
        <f t="shared" si="166"/>
        <v>0</v>
      </c>
      <c r="CD156" s="17">
        <f t="shared" si="167"/>
        <v>0</v>
      </c>
      <c r="CE156" s="17">
        <f t="shared" si="168"/>
        <v>0</v>
      </c>
      <c r="CF156" s="17">
        <f t="shared" si="169"/>
        <v>0</v>
      </c>
      <c r="CG156" s="17">
        <f t="shared" si="170"/>
        <v>0</v>
      </c>
      <c r="CH156" s="17">
        <f t="shared" si="171"/>
        <v>0</v>
      </c>
      <c r="CI156" s="17">
        <f t="shared" si="172"/>
        <v>0</v>
      </c>
      <c r="CJ156" s="17">
        <f t="shared" si="173"/>
        <v>0</v>
      </c>
      <c r="CK156" s="17">
        <f t="shared" si="174"/>
        <v>0</v>
      </c>
      <c r="CL156" s="17">
        <f t="shared" si="175"/>
        <v>0</v>
      </c>
      <c r="CM156" s="17">
        <f t="shared" si="176"/>
        <v>0</v>
      </c>
      <c r="CN156" s="17">
        <f t="shared" si="177"/>
        <v>0</v>
      </c>
      <c r="CO156" s="17">
        <f t="shared" si="178"/>
        <v>0</v>
      </c>
      <c r="CP156" s="17">
        <f t="shared" si="179"/>
        <v>0</v>
      </c>
      <c r="CQ156" s="17">
        <f t="shared" si="180"/>
        <v>0</v>
      </c>
      <c r="CR156" s="17">
        <f t="shared" si="181"/>
        <v>0</v>
      </c>
      <c r="CS156" s="17">
        <f t="shared" si="182"/>
        <v>0</v>
      </c>
      <c r="CT156" s="17">
        <f t="shared" si="183"/>
        <v>0</v>
      </c>
      <c r="CU156" s="17">
        <f t="shared" si="184"/>
        <v>0</v>
      </c>
      <c r="CV156" s="17">
        <f t="shared" si="185"/>
        <v>0</v>
      </c>
      <c r="CW156" s="17">
        <f t="shared" si="186"/>
        <v>0</v>
      </c>
      <c r="CX156" s="17">
        <f t="shared" si="187"/>
        <v>0</v>
      </c>
      <c r="CY156" s="17">
        <f t="shared" si="188"/>
        <v>0</v>
      </c>
      <c r="CZ156" s="17">
        <f t="shared" si="189"/>
        <v>0</v>
      </c>
    </row>
    <row r="157" spans="2:104" ht="15" customHeight="1" x14ac:dyDescent="0.25">
      <c r="B157" s="156">
        <f t="shared" si="191"/>
        <v>149</v>
      </c>
      <c r="C157" s="158"/>
      <c r="D157" s="157" t="str">
        <f t="shared" si="192"/>
        <v/>
      </c>
      <c r="E157" s="158" t="str">
        <f>IF('DATA SHEET'!$E$10="Cat 2","N/A","OK")</f>
        <v>OK</v>
      </c>
      <c r="F157" s="158" t="str">
        <f>IF('DATA SHEET'!$E$10="Cat 2","N/A","OK")</f>
        <v>OK</v>
      </c>
      <c r="G157" s="160"/>
      <c r="H157" s="160"/>
      <c r="I157" s="160" t="s">
        <v>194</v>
      </c>
      <c r="J157" s="160" t="str">
        <f t="shared" si="193"/>
        <v>OK</v>
      </c>
      <c r="K157" s="160" t="str">
        <f t="shared" si="193"/>
        <v>OK</v>
      </c>
      <c r="L157" s="160" t="str">
        <f>IF('DATA SHEET'!$B$10="NC-50","N/A","OK")</f>
        <v>OK</v>
      </c>
      <c r="M157" s="160" t="str">
        <f>IF('DATA SHEET'!$B$10="NC-50","N/A","OK")</f>
        <v>OK</v>
      </c>
      <c r="N157" s="160"/>
      <c r="O157" s="160"/>
      <c r="P157" s="160"/>
      <c r="Q157" s="160"/>
      <c r="R157" s="160"/>
      <c r="S157" s="160"/>
      <c r="T157" s="160"/>
      <c r="U157" s="160"/>
      <c r="V157" s="509"/>
      <c r="W157" s="510"/>
      <c r="X157" s="510"/>
      <c r="Y157" s="511"/>
      <c r="Z157" s="162"/>
      <c r="AA157" s="162"/>
      <c r="AB157" s="162"/>
      <c r="AC157" s="162"/>
      <c r="AD157" s="162"/>
      <c r="AE157" s="162"/>
      <c r="AF157" s="162"/>
      <c r="AG157" s="162"/>
      <c r="AH157" s="162"/>
      <c r="AI157" s="162"/>
      <c r="AJ157" s="162"/>
      <c r="AK157" s="183"/>
      <c r="AL157" s="183"/>
      <c r="AM157" s="162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3"/>
      <c r="BA157" s="163"/>
      <c r="BB157" s="163"/>
      <c r="BC157" s="163"/>
      <c r="BD157" s="163"/>
      <c r="BE157" s="163"/>
      <c r="BF157" s="164"/>
      <c r="BG157" s="165"/>
      <c r="BH157" s="162"/>
      <c r="BI157" s="162"/>
      <c r="BJ157" s="164"/>
      <c r="BK157" s="95"/>
      <c r="BL157" s="182"/>
      <c r="BM157" s="182"/>
      <c r="BN157" s="182"/>
      <c r="BO157" s="182"/>
      <c r="BP157" s="95" t="str">
        <f t="shared" si="190"/>
        <v/>
      </c>
      <c r="BQ157" s="38"/>
      <c r="BR157" s="17">
        <f t="shared" si="155"/>
        <v>0</v>
      </c>
      <c r="BS157" s="17">
        <f t="shared" si="156"/>
        <v>0</v>
      </c>
      <c r="BT157" s="17">
        <f t="shared" si="157"/>
        <v>0</v>
      </c>
      <c r="BU157" s="17">
        <f t="shared" si="158"/>
        <v>0</v>
      </c>
      <c r="BV157" s="17">
        <f t="shared" si="159"/>
        <v>0</v>
      </c>
      <c r="BW157" s="17">
        <f t="shared" si="160"/>
        <v>0</v>
      </c>
      <c r="BX157" s="17">
        <f t="shared" si="161"/>
        <v>0</v>
      </c>
      <c r="BY157" s="17">
        <f t="shared" si="162"/>
        <v>0</v>
      </c>
      <c r="BZ157" s="17">
        <f t="shared" si="163"/>
        <v>0</v>
      </c>
      <c r="CA157" s="17">
        <f t="shared" si="164"/>
        <v>0</v>
      </c>
      <c r="CB157" s="17">
        <f t="shared" si="165"/>
        <v>0</v>
      </c>
      <c r="CC157" s="17">
        <f t="shared" si="166"/>
        <v>0</v>
      </c>
      <c r="CD157" s="17">
        <f t="shared" si="167"/>
        <v>0</v>
      </c>
      <c r="CE157" s="17">
        <f t="shared" si="168"/>
        <v>0</v>
      </c>
      <c r="CF157" s="17">
        <f t="shared" si="169"/>
        <v>0</v>
      </c>
      <c r="CG157" s="17">
        <f t="shared" si="170"/>
        <v>0</v>
      </c>
      <c r="CH157" s="17">
        <f t="shared" si="171"/>
        <v>0</v>
      </c>
      <c r="CI157" s="17">
        <f t="shared" si="172"/>
        <v>0</v>
      </c>
      <c r="CJ157" s="17">
        <f t="shared" si="173"/>
        <v>0</v>
      </c>
      <c r="CK157" s="17">
        <f t="shared" si="174"/>
        <v>0</v>
      </c>
      <c r="CL157" s="17">
        <f t="shared" si="175"/>
        <v>0</v>
      </c>
      <c r="CM157" s="17">
        <f t="shared" si="176"/>
        <v>0</v>
      </c>
      <c r="CN157" s="17">
        <f t="shared" si="177"/>
        <v>0</v>
      </c>
      <c r="CO157" s="17">
        <f t="shared" si="178"/>
        <v>0</v>
      </c>
      <c r="CP157" s="17">
        <f t="shared" si="179"/>
        <v>0</v>
      </c>
      <c r="CQ157" s="17">
        <f t="shared" si="180"/>
        <v>0</v>
      </c>
      <c r="CR157" s="17">
        <f t="shared" si="181"/>
        <v>0</v>
      </c>
      <c r="CS157" s="17">
        <f t="shared" si="182"/>
        <v>0</v>
      </c>
      <c r="CT157" s="17">
        <f t="shared" si="183"/>
        <v>0</v>
      </c>
      <c r="CU157" s="17">
        <f t="shared" si="184"/>
        <v>0</v>
      </c>
      <c r="CV157" s="17">
        <f t="shared" si="185"/>
        <v>0</v>
      </c>
      <c r="CW157" s="17">
        <f t="shared" si="186"/>
        <v>0</v>
      </c>
      <c r="CX157" s="17">
        <f t="shared" si="187"/>
        <v>0</v>
      </c>
      <c r="CY157" s="17">
        <f t="shared" si="188"/>
        <v>0</v>
      </c>
      <c r="CZ157" s="17">
        <f t="shared" si="189"/>
        <v>0</v>
      </c>
    </row>
    <row r="158" spans="2:104" ht="15" customHeight="1" x14ac:dyDescent="0.25">
      <c r="B158" s="156">
        <f t="shared" si="191"/>
        <v>150</v>
      </c>
      <c r="C158" s="158"/>
      <c r="D158" s="157" t="str">
        <f t="shared" si="192"/>
        <v/>
      </c>
      <c r="E158" s="158" t="str">
        <f>IF('DATA SHEET'!$E$10="Cat 2","N/A","OK")</f>
        <v>OK</v>
      </c>
      <c r="F158" s="158" t="str">
        <f>IF('DATA SHEET'!$E$10="Cat 2","N/A","OK")</f>
        <v>OK</v>
      </c>
      <c r="G158" s="160"/>
      <c r="H158" s="160"/>
      <c r="I158" s="160" t="s">
        <v>194</v>
      </c>
      <c r="J158" s="160" t="str">
        <f t="shared" si="193"/>
        <v>OK</v>
      </c>
      <c r="K158" s="160" t="str">
        <f t="shared" si="193"/>
        <v>OK</v>
      </c>
      <c r="L158" s="160" t="str">
        <f>IF('DATA SHEET'!$B$10="NC-50","N/A","OK")</f>
        <v>OK</v>
      </c>
      <c r="M158" s="160" t="str">
        <f>IF('DATA SHEET'!$B$10="NC-50","N/A","OK")</f>
        <v>OK</v>
      </c>
      <c r="N158" s="160"/>
      <c r="O158" s="160"/>
      <c r="P158" s="160"/>
      <c r="Q158" s="160"/>
      <c r="R158" s="160"/>
      <c r="S158" s="160"/>
      <c r="T158" s="160"/>
      <c r="U158" s="160"/>
      <c r="V158" s="509"/>
      <c r="W158" s="510"/>
      <c r="X158" s="510"/>
      <c r="Y158" s="511"/>
      <c r="Z158" s="162"/>
      <c r="AA158" s="162"/>
      <c r="AB158" s="162"/>
      <c r="AC158" s="162"/>
      <c r="AD158" s="162"/>
      <c r="AE158" s="162"/>
      <c r="AF158" s="162"/>
      <c r="AG158" s="162"/>
      <c r="AH158" s="162"/>
      <c r="AI158" s="162"/>
      <c r="AJ158" s="162"/>
      <c r="AK158" s="183"/>
      <c r="AL158" s="183"/>
      <c r="AM158" s="162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3"/>
      <c r="BA158" s="163"/>
      <c r="BB158" s="163"/>
      <c r="BC158" s="163"/>
      <c r="BD158" s="163"/>
      <c r="BE158" s="163"/>
      <c r="BF158" s="164"/>
      <c r="BG158" s="165"/>
      <c r="BH158" s="162"/>
      <c r="BI158" s="162"/>
      <c r="BJ158" s="164"/>
      <c r="BK158" s="95"/>
      <c r="BL158" s="182"/>
      <c r="BM158" s="182"/>
      <c r="BN158" s="182"/>
      <c r="BO158" s="182"/>
      <c r="BP158" s="95" t="str">
        <f t="shared" si="190"/>
        <v/>
      </c>
      <c r="BQ158" s="38"/>
      <c r="BR158" s="17">
        <f t="shared" si="155"/>
        <v>0</v>
      </c>
      <c r="BS158" s="17">
        <f t="shared" si="156"/>
        <v>0</v>
      </c>
      <c r="BT158" s="17">
        <f t="shared" si="157"/>
        <v>0</v>
      </c>
      <c r="BU158" s="17">
        <f t="shared" si="158"/>
        <v>0</v>
      </c>
      <c r="BV158" s="17">
        <f t="shared" si="159"/>
        <v>0</v>
      </c>
      <c r="BW158" s="17">
        <f t="shared" si="160"/>
        <v>0</v>
      </c>
      <c r="BX158" s="17">
        <f t="shared" si="161"/>
        <v>0</v>
      </c>
      <c r="BY158" s="17">
        <f t="shared" si="162"/>
        <v>0</v>
      </c>
      <c r="BZ158" s="17">
        <f t="shared" si="163"/>
        <v>0</v>
      </c>
      <c r="CA158" s="17">
        <f t="shared" si="164"/>
        <v>0</v>
      </c>
      <c r="CB158" s="17">
        <f t="shared" si="165"/>
        <v>0</v>
      </c>
      <c r="CC158" s="17">
        <f t="shared" si="166"/>
        <v>0</v>
      </c>
      <c r="CD158" s="17">
        <f t="shared" si="167"/>
        <v>0</v>
      </c>
      <c r="CE158" s="17">
        <f t="shared" si="168"/>
        <v>0</v>
      </c>
      <c r="CF158" s="17">
        <f t="shared" si="169"/>
        <v>0</v>
      </c>
      <c r="CG158" s="17">
        <f t="shared" si="170"/>
        <v>0</v>
      </c>
      <c r="CH158" s="17">
        <f t="shared" si="171"/>
        <v>0</v>
      </c>
      <c r="CI158" s="17">
        <f t="shared" si="172"/>
        <v>0</v>
      </c>
      <c r="CJ158" s="17">
        <f t="shared" si="173"/>
        <v>0</v>
      </c>
      <c r="CK158" s="17">
        <f t="shared" si="174"/>
        <v>0</v>
      </c>
      <c r="CL158" s="17">
        <f t="shared" si="175"/>
        <v>0</v>
      </c>
      <c r="CM158" s="17">
        <f t="shared" si="176"/>
        <v>0</v>
      </c>
      <c r="CN158" s="17">
        <f t="shared" si="177"/>
        <v>0</v>
      </c>
      <c r="CO158" s="17">
        <f t="shared" si="178"/>
        <v>0</v>
      </c>
      <c r="CP158" s="17">
        <f t="shared" si="179"/>
        <v>0</v>
      </c>
      <c r="CQ158" s="17">
        <f t="shared" si="180"/>
        <v>0</v>
      </c>
      <c r="CR158" s="17">
        <f t="shared" si="181"/>
        <v>0</v>
      </c>
      <c r="CS158" s="17">
        <f t="shared" si="182"/>
        <v>0</v>
      </c>
      <c r="CT158" s="17">
        <f t="shared" si="183"/>
        <v>0</v>
      </c>
      <c r="CU158" s="17">
        <f t="shared" si="184"/>
        <v>0</v>
      </c>
      <c r="CV158" s="17">
        <f t="shared" si="185"/>
        <v>0</v>
      </c>
      <c r="CW158" s="17">
        <f t="shared" si="186"/>
        <v>0</v>
      </c>
      <c r="CX158" s="17">
        <f t="shared" si="187"/>
        <v>0</v>
      </c>
      <c r="CY158" s="17">
        <f t="shared" si="188"/>
        <v>0</v>
      </c>
      <c r="CZ158" s="17">
        <f t="shared" si="189"/>
        <v>0</v>
      </c>
    </row>
    <row r="159" spans="2:104" ht="15" customHeight="1" x14ac:dyDescent="0.25">
      <c r="B159" s="156">
        <f t="shared" si="191"/>
        <v>151</v>
      </c>
      <c r="C159" s="158"/>
      <c r="D159" s="157" t="str">
        <f t="shared" si="192"/>
        <v/>
      </c>
      <c r="E159" s="158" t="str">
        <f>IF('DATA SHEET'!$E$10="Cat 2","N/A","OK")</f>
        <v>OK</v>
      </c>
      <c r="F159" s="158" t="str">
        <f>IF('DATA SHEET'!$E$10="Cat 2","N/A","OK")</f>
        <v>OK</v>
      </c>
      <c r="G159" s="160"/>
      <c r="H159" s="160"/>
      <c r="I159" s="160" t="s">
        <v>194</v>
      </c>
      <c r="J159" s="160" t="str">
        <f t="shared" si="193"/>
        <v>OK</v>
      </c>
      <c r="K159" s="160" t="str">
        <f t="shared" si="193"/>
        <v>OK</v>
      </c>
      <c r="L159" s="160" t="str">
        <f>IF('DATA SHEET'!$B$10="NC-50","N/A","OK")</f>
        <v>OK</v>
      </c>
      <c r="M159" s="160" t="str">
        <f>IF('DATA SHEET'!$B$10="NC-50","N/A","OK")</f>
        <v>OK</v>
      </c>
      <c r="N159" s="160"/>
      <c r="O159" s="160"/>
      <c r="P159" s="160"/>
      <c r="Q159" s="160"/>
      <c r="R159" s="160"/>
      <c r="S159" s="160"/>
      <c r="T159" s="160"/>
      <c r="U159" s="160"/>
      <c r="V159" s="509"/>
      <c r="W159" s="510"/>
      <c r="X159" s="510"/>
      <c r="Y159" s="511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83"/>
      <c r="AL159" s="183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3"/>
      <c r="BA159" s="163"/>
      <c r="BB159" s="163"/>
      <c r="BC159" s="163"/>
      <c r="BD159" s="163"/>
      <c r="BE159" s="163"/>
      <c r="BF159" s="164"/>
      <c r="BG159" s="165"/>
      <c r="BH159" s="162"/>
      <c r="BI159" s="162"/>
      <c r="BJ159" s="164"/>
      <c r="BK159" s="95"/>
      <c r="BL159" s="182"/>
      <c r="BM159" s="182"/>
      <c r="BN159" s="182"/>
      <c r="BO159" s="182"/>
      <c r="BP159" s="95" t="str">
        <f t="shared" si="190"/>
        <v/>
      </c>
      <c r="BQ159" s="38"/>
      <c r="BR159" s="17">
        <f t="shared" si="155"/>
        <v>0</v>
      </c>
      <c r="BS159" s="17">
        <f t="shared" si="156"/>
        <v>0</v>
      </c>
      <c r="BT159" s="17">
        <f t="shared" si="157"/>
        <v>0</v>
      </c>
      <c r="BU159" s="17">
        <f t="shared" si="158"/>
        <v>0</v>
      </c>
      <c r="BV159" s="17">
        <f t="shared" si="159"/>
        <v>0</v>
      </c>
      <c r="BW159" s="17">
        <f t="shared" si="160"/>
        <v>0</v>
      </c>
      <c r="BX159" s="17">
        <f t="shared" si="161"/>
        <v>0</v>
      </c>
      <c r="BY159" s="17">
        <f t="shared" si="162"/>
        <v>0</v>
      </c>
      <c r="BZ159" s="17">
        <f t="shared" si="163"/>
        <v>0</v>
      </c>
      <c r="CA159" s="17">
        <f t="shared" si="164"/>
        <v>0</v>
      </c>
      <c r="CB159" s="17">
        <f t="shared" si="165"/>
        <v>0</v>
      </c>
      <c r="CC159" s="17">
        <f t="shared" si="166"/>
        <v>0</v>
      </c>
      <c r="CD159" s="17">
        <f t="shared" si="167"/>
        <v>0</v>
      </c>
      <c r="CE159" s="17">
        <f t="shared" si="168"/>
        <v>0</v>
      </c>
      <c r="CF159" s="17">
        <f t="shared" si="169"/>
        <v>0</v>
      </c>
      <c r="CG159" s="17">
        <f t="shared" si="170"/>
        <v>0</v>
      </c>
      <c r="CH159" s="17">
        <f t="shared" si="171"/>
        <v>0</v>
      </c>
      <c r="CI159" s="17">
        <f t="shared" si="172"/>
        <v>0</v>
      </c>
      <c r="CJ159" s="17">
        <f t="shared" si="173"/>
        <v>0</v>
      </c>
      <c r="CK159" s="17">
        <f t="shared" si="174"/>
        <v>0</v>
      </c>
      <c r="CL159" s="17">
        <f t="shared" si="175"/>
        <v>0</v>
      </c>
      <c r="CM159" s="17">
        <f t="shared" si="176"/>
        <v>0</v>
      </c>
      <c r="CN159" s="17">
        <f t="shared" si="177"/>
        <v>0</v>
      </c>
      <c r="CO159" s="17">
        <f t="shared" si="178"/>
        <v>0</v>
      </c>
      <c r="CP159" s="17">
        <f t="shared" si="179"/>
        <v>0</v>
      </c>
      <c r="CQ159" s="17">
        <f t="shared" si="180"/>
        <v>0</v>
      </c>
      <c r="CR159" s="17">
        <f t="shared" si="181"/>
        <v>0</v>
      </c>
      <c r="CS159" s="17">
        <f t="shared" si="182"/>
        <v>0</v>
      </c>
      <c r="CT159" s="17">
        <f t="shared" si="183"/>
        <v>0</v>
      </c>
      <c r="CU159" s="17">
        <f t="shared" si="184"/>
        <v>0</v>
      </c>
      <c r="CV159" s="17">
        <f t="shared" si="185"/>
        <v>0</v>
      </c>
      <c r="CW159" s="17">
        <f t="shared" si="186"/>
        <v>0</v>
      </c>
      <c r="CX159" s="17">
        <f t="shared" si="187"/>
        <v>0</v>
      </c>
      <c r="CY159" s="17">
        <f t="shared" si="188"/>
        <v>0</v>
      </c>
      <c r="CZ159" s="17">
        <f t="shared" si="189"/>
        <v>0</v>
      </c>
    </row>
    <row r="160" spans="2:104" ht="15" customHeight="1" x14ac:dyDescent="0.25">
      <c r="B160" s="156">
        <f t="shared" si="191"/>
        <v>152</v>
      </c>
      <c r="C160" s="158"/>
      <c r="D160" s="157" t="str">
        <f t="shared" si="192"/>
        <v/>
      </c>
      <c r="E160" s="158" t="str">
        <f>IF('DATA SHEET'!$E$10="Cat 2","N/A","OK")</f>
        <v>OK</v>
      </c>
      <c r="F160" s="158" t="str">
        <f>IF('DATA SHEET'!$E$10="Cat 2","N/A","OK")</f>
        <v>OK</v>
      </c>
      <c r="G160" s="160"/>
      <c r="H160" s="160"/>
      <c r="I160" s="160" t="s">
        <v>194</v>
      </c>
      <c r="J160" s="160" t="str">
        <f t="shared" si="193"/>
        <v>OK</v>
      </c>
      <c r="K160" s="160" t="str">
        <f t="shared" si="193"/>
        <v>OK</v>
      </c>
      <c r="L160" s="160" t="str">
        <f>IF('DATA SHEET'!$B$10="NC-50","N/A","OK")</f>
        <v>OK</v>
      </c>
      <c r="M160" s="160" t="str">
        <f>IF('DATA SHEET'!$B$10="NC-50","N/A","OK")</f>
        <v>OK</v>
      </c>
      <c r="N160" s="160"/>
      <c r="O160" s="160"/>
      <c r="P160" s="160"/>
      <c r="Q160" s="160"/>
      <c r="R160" s="160"/>
      <c r="S160" s="160"/>
      <c r="T160" s="160"/>
      <c r="U160" s="160"/>
      <c r="V160" s="509"/>
      <c r="W160" s="510"/>
      <c r="X160" s="510"/>
      <c r="Y160" s="511"/>
      <c r="Z160" s="162"/>
      <c r="AA160" s="162"/>
      <c r="AB160" s="162"/>
      <c r="AC160" s="162"/>
      <c r="AD160" s="162"/>
      <c r="AE160" s="162"/>
      <c r="AF160" s="162"/>
      <c r="AG160" s="162"/>
      <c r="AH160" s="162"/>
      <c r="AI160" s="162"/>
      <c r="AJ160" s="162"/>
      <c r="AK160" s="183"/>
      <c r="AL160" s="183"/>
      <c r="AM160" s="162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3"/>
      <c r="BA160" s="163"/>
      <c r="BB160" s="163"/>
      <c r="BC160" s="163"/>
      <c r="BD160" s="163"/>
      <c r="BE160" s="163"/>
      <c r="BF160" s="164"/>
      <c r="BG160" s="165"/>
      <c r="BH160" s="162"/>
      <c r="BI160" s="162"/>
      <c r="BJ160" s="164"/>
      <c r="BK160" s="95"/>
      <c r="BL160" s="182"/>
      <c r="BM160" s="182"/>
      <c r="BN160" s="182"/>
      <c r="BO160" s="182"/>
      <c r="BP160" s="95" t="str">
        <f t="shared" si="190"/>
        <v/>
      </c>
      <c r="BQ160" s="38"/>
      <c r="BR160" s="17">
        <f t="shared" si="155"/>
        <v>0</v>
      </c>
      <c r="BS160" s="17">
        <f t="shared" si="156"/>
        <v>0</v>
      </c>
      <c r="BT160" s="17">
        <f t="shared" si="157"/>
        <v>0</v>
      </c>
      <c r="BU160" s="17">
        <f t="shared" si="158"/>
        <v>0</v>
      </c>
      <c r="BV160" s="17">
        <f t="shared" si="159"/>
        <v>0</v>
      </c>
      <c r="BW160" s="17">
        <f t="shared" si="160"/>
        <v>0</v>
      </c>
      <c r="BX160" s="17">
        <f t="shared" si="161"/>
        <v>0</v>
      </c>
      <c r="BY160" s="17">
        <f t="shared" si="162"/>
        <v>0</v>
      </c>
      <c r="BZ160" s="17">
        <f t="shared" si="163"/>
        <v>0</v>
      </c>
      <c r="CA160" s="17">
        <f t="shared" si="164"/>
        <v>0</v>
      </c>
      <c r="CB160" s="17">
        <f t="shared" si="165"/>
        <v>0</v>
      </c>
      <c r="CC160" s="17">
        <f t="shared" si="166"/>
        <v>0</v>
      </c>
      <c r="CD160" s="17">
        <f t="shared" si="167"/>
        <v>0</v>
      </c>
      <c r="CE160" s="17">
        <f t="shared" si="168"/>
        <v>0</v>
      </c>
      <c r="CF160" s="17">
        <f t="shared" si="169"/>
        <v>0</v>
      </c>
      <c r="CG160" s="17">
        <f t="shared" si="170"/>
        <v>0</v>
      </c>
      <c r="CH160" s="17">
        <f t="shared" si="171"/>
        <v>0</v>
      </c>
      <c r="CI160" s="17">
        <f t="shared" si="172"/>
        <v>0</v>
      </c>
      <c r="CJ160" s="17">
        <f t="shared" si="173"/>
        <v>0</v>
      </c>
      <c r="CK160" s="17">
        <f t="shared" si="174"/>
        <v>0</v>
      </c>
      <c r="CL160" s="17">
        <f t="shared" si="175"/>
        <v>0</v>
      </c>
      <c r="CM160" s="17">
        <f t="shared" si="176"/>
        <v>0</v>
      </c>
      <c r="CN160" s="17">
        <f t="shared" si="177"/>
        <v>0</v>
      </c>
      <c r="CO160" s="17">
        <f t="shared" si="178"/>
        <v>0</v>
      </c>
      <c r="CP160" s="17">
        <f t="shared" si="179"/>
        <v>0</v>
      </c>
      <c r="CQ160" s="17">
        <f t="shared" si="180"/>
        <v>0</v>
      </c>
      <c r="CR160" s="17">
        <f t="shared" si="181"/>
        <v>0</v>
      </c>
      <c r="CS160" s="17">
        <f t="shared" si="182"/>
        <v>0</v>
      </c>
      <c r="CT160" s="17">
        <f t="shared" si="183"/>
        <v>0</v>
      </c>
      <c r="CU160" s="17">
        <f t="shared" si="184"/>
        <v>0</v>
      </c>
      <c r="CV160" s="17">
        <f t="shared" si="185"/>
        <v>0</v>
      </c>
      <c r="CW160" s="17">
        <f t="shared" si="186"/>
        <v>0</v>
      </c>
      <c r="CX160" s="17">
        <f t="shared" si="187"/>
        <v>0</v>
      </c>
      <c r="CY160" s="17">
        <f t="shared" si="188"/>
        <v>0</v>
      </c>
      <c r="CZ160" s="17">
        <f t="shared" si="189"/>
        <v>0</v>
      </c>
    </row>
    <row r="161" spans="2:104" ht="15" customHeight="1" x14ac:dyDescent="0.25">
      <c r="B161" s="156">
        <f t="shared" si="191"/>
        <v>153</v>
      </c>
      <c r="C161" s="158"/>
      <c r="D161" s="157" t="str">
        <f t="shared" si="192"/>
        <v/>
      </c>
      <c r="E161" s="158" t="str">
        <f>IF('DATA SHEET'!$E$10="Cat 2","N/A","OK")</f>
        <v>OK</v>
      </c>
      <c r="F161" s="158" t="str">
        <f>IF('DATA SHEET'!$E$10="Cat 2","N/A","OK")</f>
        <v>OK</v>
      </c>
      <c r="G161" s="160"/>
      <c r="H161" s="160"/>
      <c r="I161" s="160" t="s">
        <v>194</v>
      </c>
      <c r="J161" s="160" t="str">
        <f t="shared" si="193"/>
        <v>OK</v>
      </c>
      <c r="K161" s="160" t="str">
        <f t="shared" si="193"/>
        <v>OK</v>
      </c>
      <c r="L161" s="160" t="str">
        <f>IF('DATA SHEET'!$B$10="NC-50","N/A","OK")</f>
        <v>OK</v>
      </c>
      <c r="M161" s="160" t="str">
        <f>IF('DATA SHEET'!$B$10="NC-50","N/A","OK")</f>
        <v>OK</v>
      </c>
      <c r="N161" s="160"/>
      <c r="O161" s="160"/>
      <c r="P161" s="160"/>
      <c r="Q161" s="160"/>
      <c r="R161" s="160"/>
      <c r="S161" s="160"/>
      <c r="T161" s="160"/>
      <c r="U161" s="160"/>
      <c r="V161" s="509"/>
      <c r="W161" s="510"/>
      <c r="X161" s="510"/>
      <c r="Y161" s="511"/>
      <c r="Z161" s="162"/>
      <c r="AA161" s="162"/>
      <c r="AB161" s="162"/>
      <c r="AC161" s="162"/>
      <c r="AD161" s="162"/>
      <c r="AE161" s="162"/>
      <c r="AF161" s="162"/>
      <c r="AG161" s="162"/>
      <c r="AH161" s="162"/>
      <c r="AI161" s="162"/>
      <c r="AJ161" s="162"/>
      <c r="AK161" s="183"/>
      <c r="AL161" s="183"/>
      <c r="AM161" s="162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3"/>
      <c r="BA161" s="163"/>
      <c r="BB161" s="163"/>
      <c r="BC161" s="163"/>
      <c r="BD161" s="163"/>
      <c r="BE161" s="163"/>
      <c r="BF161" s="164"/>
      <c r="BG161" s="165"/>
      <c r="BH161" s="162"/>
      <c r="BI161" s="162"/>
      <c r="BJ161" s="164"/>
      <c r="BK161" s="95"/>
      <c r="BL161" s="182"/>
      <c r="BM161" s="182"/>
      <c r="BN161" s="182"/>
      <c r="BO161" s="182"/>
      <c r="BP161" s="95" t="str">
        <f t="shared" si="190"/>
        <v/>
      </c>
      <c r="BQ161" s="38"/>
      <c r="BR161" s="17">
        <f t="shared" si="155"/>
        <v>0</v>
      </c>
      <c r="BS161" s="17">
        <f t="shared" si="156"/>
        <v>0</v>
      </c>
      <c r="BT161" s="17">
        <f t="shared" si="157"/>
        <v>0</v>
      </c>
      <c r="BU161" s="17">
        <f t="shared" si="158"/>
        <v>0</v>
      </c>
      <c r="BV161" s="17">
        <f t="shared" si="159"/>
        <v>0</v>
      </c>
      <c r="BW161" s="17">
        <f t="shared" si="160"/>
        <v>0</v>
      </c>
      <c r="BX161" s="17">
        <f t="shared" si="161"/>
        <v>0</v>
      </c>
      <c r="BY161" s="17">
        <f t="shared" si="162"/>
        <v>0</v>
      </c>
      <c r="BZ161" s="17">
        <f t="shared" si="163"/>
        <v>0</v>
      </c>
      <c r="CA161" s="17">
        <f t="shared" si="164"/>
        <v>0</v>
      </c>
      <c r="CB161" s="17">
        <f t="shared" si="165"/>
        <v>0</v>
      </c>
      <c r="CC161" s="17">
        <f t="shared" si="166"/>
        <v>0</v>
      </c>
      <c r="CD161" s="17">
        <f t="shared" si="167"/>
        <v>0</v>
      </c>
      <c r="CE161" s="17">
        <f t="shared" si="168"/>
        <v>0</v>
      </c>
      <c r="CF161" s="17">
        <f t="shared" si="169"/>
        <v>0</v>
      </c>
      <c r="CG161" s="17">
        <f t="shared" si="170"/>
        <v>0</v>
      </c>
      <c r="CH161" s="17">
        <f t="shared" si="171"/>
        <v>0</v>
      </c>
      <c r="CI161" s="17">
        <f t="shared" si="172"/>
        <v>0</v>
      </c>
      <c r="CJ161" s="17">
        <f t="shared" si="173"/>
        <v>0</v>
      </c>
      <c r="CK161" s="17">
        <f t="shared" si="174"/>
        <v>0</v>
      </c>
      <c r="CL161" s="17">
        <f t="shared" si="175"/>
        <v>0</v>
      </c>
      <c r="CM161" s="17">
        <f t="shared" si="176"/>
        <v>0</v>
      </c>
      <c r="CN161" s="17">
        <f t="shared" si="177"/>
        <v>0</v>
      </c>
      <c r="CO161" s="17">
        <f t="shared" si="178"/>
        <v>0</v>
      </c>
      <c r="CP161" s="17">
        <f t="shared" si="179"/>
        <v>0</v>
      </c>
      <c r="CQ161" s="17">
        <f t="shared" si="180"/>
        <v>0</v>
      </c>
      <c r="CR161" s="17">
        <f t="shared" si="181"/>
        <v>0</v>
      </c>
      <c r="CS161" s="17">
        <f t="shared" si="182"/>
        <v>0</v>
      </c>
      <c r="CT161" s="17">
        <f t="shared" si="183"/>
        <v>0</v>
      </c>
      <c r="CU161" s="17">
        <f t="shared" si="184"/>
        <v>0</v>
      </c>
      <c r="CV161" s="17">
        <f t="shared" si="185"/>
        <v>0</v>
      </c>
      <c r="CW161" s="17">
        <f t="shared" si="186"/>
        <v>0</v>
      </c>
      <c r="CX161" s="17">
        <f t="shared" si="187"/>
        <v>0</v>
      </c>
      <c r="CY161" s="17">
        <f t="shared" si="188"/>
        <v>0</v>
      </c>
      <c r="CZ161" s="17">
        <f t="shared" si="189"/>
        <v>0</v>
      </c>
    </row>
    <row r="162" spans="2:104" ht="15" customHeight="1" x14ac:dyDescent="0.25">
      <c r="B162" s="156">
        <f t="shared" si="191"/>
        <v>154</v>
      </c>
      <c r="C162" s="158"/>
      <c r="D162" s="157" t="str">
        <f t="shared" si="192"/>
        <v/>
      </c>
      <c r="E162" s="158" t="str">
        <f>IF('DATA SHEET'!$E$10="Cat 2","N/A","OK")</f>
        <v>OK</v>
      </c>
      <c r="F162" s="158" t="str">
        <f>IF('DATA SHEET'!$E$10="Cat 2","N/A","OK")</f>
        <v>OK</v>
      </c>
      <c r="G162" s="160"/>
      <c r="H162" s="160"/>
      <c r="I162" s="160" t="s">
        <v>194</v>
      </c>
      <c r="J162" s="160" t="str">
        <f t="shared" si="193"/>
        <v>OK</v>
      </c>
      <c r="K162" s="160" t="str">
        <f t="shared" si="193"/>
        <v>OK</v>
      </c>
      <c r="L162" s="160" t="str">
        <f>IF('DATA SHEET'!$B$10="NC-50","N/A","OK")</f>
        <v>OK</v>
      </c>
      <c r="M162" s="160" t="str">
        <f>IF('DATA SHEET'!$B$10="NC-50","N/A","OK")</f>
        <v>OK</v>
      </c>
      <c r="N162" s="160"/>
      <c r="O162" s="160"/>
      <c r="P162" s="160"/>
      <c r="Q162" s="160"/>
      <c r="R162" s="160"/>
      <c r="S162" s="160"/>
      <c r="T162" s="160"/>
      <c r="U162" s="160"/>
      <c r="V162" s="509"/>
      <c r="W162" s="510"/>
      <c r="X162" s="510"/>
      <c r="Y162" s="511"/>
      <c r="Z162" s="162"/>
      <c r="AA162" s="162"/>
      <c r="AB162" s="162"/>
      <c r="AC162" s="162"/>
      <c r="AD162" s="162"/>
      <c r="AE162" s="162"/>
      <c r="AF162" s="162"/>
      <c r="AG162" s="162"/>
      <c r="AH162" s="162"/>
      <c r="AI162" s="162"/>
      <c r="AJ162" s="162"/>
      <c r="AK162" s="183"/>
      <c r="AL162" s="183"/>
      <c r="AM162" s="162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3"/>
      <c r="BA162" s="163"/>
      <c r="BB162" s="163"/>
      <c r="BC162" s="163"/>
      <c r="BD162" s="163"/>
      <c r="BE162" s="163"/>
      <c r="BF162" s="164"/>
      <c r="BG162" s="165"/>
      <c r="BH162" s="162"/>
      <c r="BI162" s="162"/>
      <c r="BJ162" s="164"/>
      <c r="BK162" s="95"/>
      <c r="BL162" s="182"/>
      <c r="BM162" s="182"/>
      <c r="BN162" s="182"/>
      <c r="BO162" s="182"/>
      <c r="BP162" s="95" t="str">
        <f t="shared" si="190"/>
        <v/>
      </c>
      <c r="BQ162" s="38"/>
      <c r="BR162" s="17">
        <f t="shared" si="155"/>
        <v>0</v>
      </c>
      <c r="BS162" s="17">
        <f t="shared" si="156"/>
        <v>0</v>
      </c>
      <c r="BT162" s="17">
        <f t="shared" si="157"/>
        <v>0</v>
      </c>
      <c r="BU162" s="17">
        <f t="shared" si="158"/>
        <v>0</v>
      </c>
      <c r="BV162" s="17">
        <f t="shared" si="159"/>
        <v>0</v>
      </c>
      <c r="BW162" s="17">
        <f t="shared" si="160"/>
        <v>0</v>
      </c>
      <c r="BX162" s="17">
        <f t="shared" si="161"/>
        <v>0</v>
      </c>
      <c r="BY162" s="17">
        <f t="shared" si="162"/>
        <v>0</v>
      </c>
      <c r="BZ162" s="17">
        <f t="shared" si="163"/>
        <v>0</v>
      </c>
      <c r="CA162" s="17">
        <f t="shared" si="164"/>
        <v>0</v>
      </c>
      <c r="CB162" s="17">
        <f t="shared" si="165"/>
        <v>0</v>
      </c>
      <c r="CC162" s="17">
        <f t="shared" si="166"/>
        <v>0</v>
      </c>
      <c r="CD162" s="17">
        <f t="shared" si="167"/>
        <v>0</v>
      </c>
      <c r="CE162" s="17">
        <f t="shared" si="168"/>
        <v>0</v>
      </c>
      <c r="CF162" s="17">
        <f t="shared" si="169"/>
        <v>0</v>
      </c>
      <c r="CG162" s="17">
        <f t="shared" si="170"/>
        <v>0</v>
      </c>
      <c r="CH162" s="17">
        <f t="shared" si="171"/>
        <v>0</v>
      </c>
      <c r="CI162" s="17">
        <f t="shared" si="172"/>
        <v>0</v>
      </c>
      <c r="CJ162" s="17">
        <f t="shared" si="173"/>
        <v>0</v>
      </c>
      <c r="CK162" s="17">
        <f t="shared" si="174"/>
        <v>0</v>
      </c>
      <c r="CL162" s="17">
        <f t="shared" si="175"/>
        <v>0</v>
      </c>
      <c r="CM162" s="17">
        <f t="shared" si="176"/>
        <v>0</v>
      </c>
      <c r="CN162" s="17">
        <f t="shared" si="177"/>
        <v>0</v>
      </c>
      <c r="CO162" s="17">
        <f t="shared" si="178"/>
        <v>0</v>
      </c>
      <c r="CP162" s="17">
        <f t="shared" si="179"/>
        <v>0</v>
      </c>
      <c r="CQ162" s="17">
        <f t="shared" si="180"/>
        <v>0</v>
      </c>
      <c r="CR162" s="17">
        <f t="shared" si="181"/>
        <v>0</v>
      </c>
      <c r="CS162" s="17">
        <f t="shared" si="182"/>
        <v>0</v>
      </c>
      <c r="CT162" s="17">
        <f t="shared" si="183"/>
        <v>0</v>
      </c>
      <c r="CU162" s="17">
        <f t="shared" si="184"/>
        <v>0</v>
      </c>
      <c r="CV162" s="17">
        <f t="shared" si="185"/>
        <v>0</v>
      </c>
      <c r="CW162" s="17">
        <f t="shared" si="186"/>
        <v>0</v>
      </c>
      <c r="CX162" s="17">
        <f t="shared" si="187"/>
        <v>0</v>
      </c>
      <c r="CY162" s="17">
        <f t="shared" si="188"/>
        <v>0</v>
      </c>
      <c r="CZ162" s="17">
        <f t="shared" si="189"/>
        <v>0</v>
      </c>
    </row>
    <row r="163" spans="2:104" ht="15" customHeight="1" x14ac:dyDescent="0.25">
      <c r="B163" s="156">
        <f t="shared" si="191"/>
        <v>155</v>
      </c>
      <c r="C163" s="158"/>
      <c r="D163" s="157" t="str">
        <f t="shared" si="192"/>
        <v/>
      </c>
      <c r="E163" s="158" t="str">
        <f>IF('DATA SHEET'!$E$10="Cat 2","N/A","OK")</f>
        <v>OK</v>
      </c>
      <c r="F163" s="158" t="str">
        <f>IF('DATA SHEET'!$E$10="Cat 2","N/A","OK")</f>
        <v>OK</v>
      </c>
      <c r="G163" s="160"/>
      <c r="H163" s="160"/>
      <c r="I163" s="160" t="s">
        <v>194</v>
      </c>
      <c r="J163" s="160" t="str">
        <f t="shared" si="193"/>
        <v>OK</v>
      </c>
      <c r="K163" s="160" t="str">
        <f t="shared" si="193"/>
        <v>OK</v>
      </c>
      <c r="L163" s="160" t="str">
        <f>IF('DATA SHEET'!$B$10="NC-50","N/A","OK")</f>
        <v>OK</v>
      </c>
      <c r="M163" s="160" t="str">
        <f>IF('DATA SHEET'!$B$10="NC-50","N/A","OK")</f>
        <v>OK</v>
      </c>
      <c r="N163" s="160"/>
      <c r="O163" s="160"/>
      <c r="P163" s="160"/>
      <c r="Q163" s="160"/>
      <c r="R163" s="160"/>
      <c r="S163" s="160"/>
      <c r="T163" s="160"/>
      <c r="U163" s="160"/>
      <c r="V163" s="509"/>
      <c r="W163" s="510"/>
      <c r="X163" s="510"/>
      <c r="Y163" s="511"/>
      <c r="Z163" s="162"/>
      <c r="AA163" s="162"/>
      <c r="AB163" s="162"/>
      <c r="AC163" s="162"/>
      <c r="AD163" s="162"/>
      <c r="AE163" s="162"/>
      <c r="AF163" s="162"/>
      <c r="AG163" s="162"/>
      <c r="AH163" s="162"/>
      <c r="AI163" s="162"/>
      <c r="AJ163" s="162"/>
      <c r="AK163" s="183"/>
      <c r="AL163" s="183"/>
      <c r="AM163" s="162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3"/>
      <c r="BA163" s="163"/>
      <c r="BB163" s="163"/>
      <c r="BC163" s="163"/>
      <c r="BD163" s="163"/>
      <c r="BE163" s="163"/>
      <c r="BF163" s="164"/>
      <c r="BG163" s="165"/>
      <c r="BH163" s="162"/>
      <c r="BI163" s="162"/>
      <c r="BJ163" s="164"/>
      <c r="BK163" s="95"/>
      <c r="BL163" s="182"/>
      <c r="BM163" s="182"/>
      <c r="BN163" s="182"/>
      <c r="BO163" s="182"/>
      <c r="BP163" s="95" t="str">
        <f t="shared" si="190"/>
        <v/>
      </c>
      <c r="BQ163" s="38"/>
      <c r="BR163" s="17">
        <f t="shared" si="155"/>
        <v>0</v>
      </c>
      <c r="BS163" s="17">
        <f t="shared" si="156"/>
        <v>0</v>
      </c>
      <c r="BT163" s="17">
        <f t="shared" si="157"/>
        <v>0</v>
      </c>
      <c r="BU163" s="17">
        <f t="shared" si="158"/>
        <v>0</v>
      </c>
      <c r="BV163" s="17">
        <f t="shared" si="159"/>
        <v>0</v>
      </c>
      <c r="BW163" s="17">
        <f t="shared" si="160"/>
        <v>0</v>
      </c>
      <c r="BX163" s="17">
        <f t="shared" si="161"/>
        <v>0</v>
      </c>
      <c r="BY163" s="17">
        <f t="shared" si="162"/>
        <v>0</v>
      </c>
      <c r="BZ163" s="17">
        <f t="shared" si="163"/>
        <v>0</v>
      </c>
      <c r="CA163" s="17">
        <f t="shared" si="164"/>
        <v>0</v>
      </c>
      <c r="CB163" s="17">
        <f t="shared" si="165"/>
        <v>0</v>
      </c>
      <c r="CC163" s="17">
        <f t="shared" si="166"/>
        <v>0</v>
      </c>
      <c r="CD163" s="17">
        <f t="shared" si="167"/>
        <v>0</v>
      </c>
      <c r="CE163" s="17">
        <f t="shared" si="168"/>
        <v>0</v>
      </c>
      <c r="CF163" s="17">
        <f t="shared" si="169"/>
        <v>0</v>
      </c>
      <c r="CG163" s="17">
        <f t="shared" si="170"/>
        <v>0</v>
      </c>
      <c r="CH163" s="17">
        <f t="shared" si="171"/>
        <v>0</v>
      </c>
      <c r="CI163" s="17">
        <f t="shared" si="172"/>
        <v>0</v>
      </c>
      <c r="CJ163" s="17">
        <f t="shared" si="173"/>
        <v>0</v>
      </c>
      <c r="CK163" s="17">
        <f t="shared" si="174"/>
        <v>0</v>
      </c>
      <c r="CL163" s="17">
        <f t="shared" si="175"/>
        <v>0</v>
      </c>
      <c r="CM163" s="17">
        <f t="shared" si="176"/>
        <v>0</v>
      </c>
      <c r="CN163" s="17">
        <f t="shared" si="177"/>
        <v>0</v>
      </c>
      <c r="CO163" s="17">
        <f t="shared" si="178"/>
        <v>0</v>
      </c>
      <c r="CP163" s="17">
        <f t="shared" si="179"/>
        <v>0</v>
      </c>
      <c r="CQ163" s="17">
        <f t="shared" si="180"/>
        <v>0</v>
      </c>
      <c r="CR163" s="17">
        <f t="shared" si="181"/>
        <v>0</v>
      </c>
      <c r="CS163" s="17">
        <f t="shared" si="182"/>
        <v>0</v>
      </c>
      <c r="CT163" s="17">
        <f t="shared" si="183"/>
        <v>0</v>
      </c>
      <c r="CU163" s="17">
        <f t="shared" si="184"/>
        <v>0</v>
      </c>
      <c r="CV163" s="17">
        <f t="shared" si="185"/>
        <v>0</v>
      </c>
      <c r="CW163" s="17">
        <f t="shared" si="186"/>
        <v>0</v>
      </c>
      <c r="CX163" s="17">
        <f t="shared" si="187"/>
        <v>0</v>
      </c>
      <c r="CY163" s="17">
        <f t="shared" si="188"/>
        <v>0</v>
      </c>
      <c r="CZ163" s="17">
        <f t="shared" si="189"/>
        <v>0</v>
      </c>
    </row>
    <row r="164" spans="2:104" ht="15" customHeight="1" x14ac:dyDescent="0.25">
      <c r="B164" s="156">
        <f t="shared" si="191"/>
        <v>156</v>
      </c>
      <c r="C164" s="158"/>
      <c r="D164" s="157" t="str">
        <f t="shared" si="192"/>
        <v/>
      </c>
      <c r="E164" s="158" t="str">
        <f>IF('DATA SHEET'!$E$10="Cat 2","N/A","OK")</f>
        <v>OK</v>
      </c>
      <c r="F164" s="158" t="str">
        <f>IF('DATA SHEET'!$E$10="Cat 2","N/A","OK")</f>
        <v>OK</v>
      </c>
      <c r="G164" s="160"/>
      <c r="H164" s="160"/>
      <c r="I164" s="160" t="s">
        <v>194</v>
      </c>
      <c r="J164" s="160" t="str">
        <f t="shared" si="193"/>
        <v>OK</v>
      </c>
      <c r="K164" s="160" t="str">
        <f t="shared" si="193"/>
        <v>OK</v>
      </c>
      <c r="L164" s="160" t="str">
        <f>IF('DATA SHEET'!$B$10="NC-50","N/A","OK")</f>
        <v>OK</v>
      </c>
      <c r="M164" s="160" t="str">
        <f>IF('DATA SHEET'!$B$10="NC-50","N/A","OK")</f>
        <v>OK</v>
      </c>
      <c r="N164" s="160"/>
      <c r="O164" s="160"/>
      <c r="P164" s="160"/>
      <c r="Q164" s="160"/>
      <c r="R164" s="160"/>
      <c r="S164" s="160"/>
      <c r="T164" s="160"/>
      <c r="U164" s="160"/>
      <c r="V164" s="509"/>
      <c r="W164" s="510"/>
      <c r="X164" s="510"/>
      <c r="Y164" s="511"/>
      <c r="Z164" s="162"/>
      <c r="AA164" s="162"/>
      <c r="AB164" s="162"/>
      <c r="AC164" s="162"/>
      <c r="AD164" s="162"/>
      <c r="AE164" s="162"/>
      <c r="AF164" s="162"/>
      <c r="AG164" s="162"/>
      <c r="AH164" s="162"/>
      <c r="AI164" s="162"/>
      <c r="AJ164" s="162"/>
      <c r="AK164" s="183"/>
      <c r="AL164" s="183"/>
      <c r="AM164" s="162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3"/>
      <c r="BA164" s="163"/>
      <c r="BB164" s="163"/>
      <c r="BC164" s="163"/>
      <c r="BD164" s="163"/>
      <c r="BE164" s="163"/>
      <c r="BF164" s="164"/>
      <c r="BG164" s="165"/>
      <c r="BH164" s="162"/>
      <c r="BI164" s="162"/>
      <c r="BJ164" s="164"/>
      <c r="BK164" s="95"/>
      <c r="BL164" s="182"/>
      <c r="BM164" s="182"/>
      <c r="BN164" s="182"/>
      <c r="BO164" s="182"/>
      <c r="BP164" s="95" t="str">
        <f t="shared" si="190"/>
        <v/>
      </c>
      <c r="BQ164" s="38"/>
      <c r="BR164" s="17">
        <f t="shared" si="155"/>
        <v>0</v>
      </c>
      <c r="BS164" s="17">
        <f t="shared" si="156"/>
        <v>0</v>
      </c>
      <c r="BT164" s="17">
        <f t="shared" si="157"/>
        <v>0</v>
      </c>
      <c r="BU164" s="17">
        <f t="shared" si="158"/>
        <v>0</v>
      </c>
      <c r="BV164" s="17">
        <f t="shared" si="159"/>
        <v>0</v>
      </c>
      <c r="BW164" s="17">
        <f t="shared" si="160"/>
        <v>0</v>
      </c>
      <c r="BX164" s="17">
        <f t="shared" si="161"/>
        <v>0</v>
      </c>
      <c r="BY164" s="17">
        <f t="shared" si="162"/>
        <v>0</v>
      </c>
      <c r="BZ164" s="17">
        <f t="shared" si="163"/>
        <v>0</v>
      </c>
      <c r="CA164" s="17">
        <f t="shared" si="164"/>
        <v>0</v>
      </c>
      <c r="CB164" s="17">
        <f t="shared" si="165"/>
        <v>0</v>
      </c>
      <c r="CC164" s="17">
        <f t="shared" si="166"/>
        <v>0</v>
      </c>
      <c r="CD164" s="17">
        <f t="shared" si="167"/>
        <v>0</v>
      </c>
      <c r="CE164" s="17">
        <f t="shared" si="168"/>
        <v>0</v>
      </c>
      <c r="CF164" s="17">
        <f t="shared" si="169"/>
        <v>0</v>
      </c>
      <c r="CG164" s="17">
        <f t="shared" si="170"/>
        <v>0</v>
      </c>
      <c r="CH164" s="17">
        <f t="shared" si="171"/>
        <v>0</v>
      </c>
      <c r="CI164" s="17">
        <f t="shared" si="172"/>
        <v>0</v>
      </c>
      <c r="CJ164" s="17">
        <f t="shared" si="173"/>
        <v>0</v>
      </c>
      <c r="CK164" s="17">
        <f t="shared" si="174"/>
        <v>0</v>
      </c>
      <c r="CL164" s="17">
        <f t="shared" si="175"/>
        <v>0</v>
      </c>
      <c r="CM164" s="17">
        <f t="shared" si="176"/>
        <v>0</v>
      </c>
      <c r="CN164" s="17">
        <f t="shared" si="177"/>
        <v>0</v>
      </c>
      <c r="CO164" s="17">
        <f t="shared" si="178"/>
        <v>0</v>
      </c>
      <c r="CP164" s="17">
        <f t="shared" si="179"/>
        <v>0</v>
      </c>
      <c r="CQ164" s="17">
        <f t="shared" si="180"/>
        <v>0</v>
      </c>
      <c r="CR164" s="17">
        <f t="shared" si="181"/>
        <v>0</v>
      </c>
      <c r="CS164" s="17">
        <f t="shared" si="182"/>
        <v>0</v>
      </c>
      <c r="CT164" s="17">
        <f t="shared" si="183"/>
        <v>0</v>
      </c>
      <c r="CU164" s="17">
        <f t="shared" si="184"/>
        <v>0</v>
      </c>
      <c r="CV164" s="17">
        <f t="shared" si="185"/>
        <v>0</v>
      </c>
      <c r="CW164" s="17">
        <f t="shared" si="186"/>
        <v>0</v>
      </c>
      <c r="CX164" s="17">
        <f t="shared" si="187"/>
        <v>0</v>
      </c>
      <c r="CY164" s="17">
        <f t="shared" si="188"/>
        <v>0</v>
      </c>
      <c r="CZ164" s="17">
        <f t="shared" si="189"/>
        <v>0</v>
      </c>
    </row>
    <row r="165" spans="2:104" ht="15" customHeight="1" x14ac:dyDescent="0.25">
      <c r="B165" s="156">
        <f t="shared" si="191"/>
        <v>157</v>
      </c>
      <c r="C165" s="158"/>
      <c r="D165" s="157" t="str">
        <f t="shared" si="192"/>
        <v/>
      </c>
      <c r="E165" s="158" t="str">
        <f>IF('DATA SHEET'!$E$10="Cat 2","N/A","OK")</f>
        <v>OK</v>
      </c>
      <c r="F165" s="158" t="str">
        <f>IF('DATA SHEET'!$E$10="Cat 2","N/A","OK")</f>
        <v>OK</v>
      </c>
      <c r="G165" s="160"/>
      <c r="H165" s="160"/>
      <c r="I165" s="160" t="s">
        <v>194</v>
      </c>
      <c r="J165" s="160" t="str">
        <f t="shared" si="193"/>
        <v>OK</v>
      </c>
      <c r="K165" s="160" t="str">
        <f t="shared" si="193"/>
        <v>OK</v>
      </c>
      <c r="L165" s="160" t="str">
        <f>IF('DATA SHEET'!$B$10="NC-50","N/A","OK")</f>
        <v>OK</v>
      </c>
      <c r="M165" s="160" t="str">
        <f>IF('DATA SHEET'!$B$10="NC-50","N/A","OK")</f>
        <v>OK</v>
      </c>
      <c r="N165" s="160"/>
      <c r="O165" s="160"/>
      <c r="P165" s="160"/>
      <c r="Q165" s="160"/>
      <c r="R165" s="160"/>
      <c r="S165" s="160"/>
      <c r="T165" s="160"/>
      <c r="U165" s="160"/>
      <c r="V165" s="509"/>
      <c r="W165" s="510"/>
      <c r="X165" s="510"/>
      <c r="Y165" s="511"/>
      <c r="Z165" s="162"/>
      <c r="AA165" s="162"/>
      <c r="AB165" s="162"/>
      <c r="AC165" s="162"/>
      <c r="AD165" s="162"/>
      <c r="AE165" s="162"/>
      <c r="AF165" s="162"/>
      <c r="AG165" s="162"/>
      <c r="AH165" s="162"/>
      <c r="AI165" s="162"/>
      <c r="AJ165" s="162"/>
      <c r="AK165" s="183"/>
      <c r="AL165" s="183"/>
      <c r="AM165" s="162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3"/>
      <c r="BA165" s="163"/>
      <c r="BB165" s="163"/>
      <c r="BC165" s="163"/>
      <c r="BD165" s="163"/>
      <c r="BE165" s="163"/>
      <c r="BF165" s="164"/>
      <c r="BG165" s="165"/>
      <c r="BH165" s="162"/>
      <c r="BI165" s="162"/>
      <c r="BJ165" s="164"/>
      <c r="BK165" s="95"/>
      <c r="BL165" s="182"/>
      <c r="BM165" s="182"/>
      <c r="BN165" s="182"/>
      <c r="BO165" s="182"/>
      <c r="BP165" s="95" t="str">
        <f t="shared" si="190"/>
        <v/>
      </c>
      <c r="BQ165" s="38"/>
      <c r="BR165" s="17">
        <f t="shared" si="155"/>
        <v>0</v>
      </c>
      <c r="BS165" s="17">
        <f t="shared" si="156"/>
        <v>0</v>
      </c>
      <c r="BT165" s="17">
        <f t="shared" si="157"/>
        <v>0</v>
      </c>
      <c r="BU165" s="17">
        <f t="shared" si="158"/>
        <v>0</v>
      </c>
      <c r="BV165" s="17">
        <f t="shared" si="159"/>
        <v>0</v>
      </c>
      <c r="BW165" s="17">
        <f t="shared" si="160"/>
        <v>0</v>
      </c>
      <c r="BX165" s="17">
        <f t="shared" si="161"/>
        <v>0</v>
      </c>
      <c r="BY165" s="17">
        <f t="shared" si="162"/>
        <v>0</v>
      </c>
      <c r="BZ165" s="17">
        <f t="shared" si="163"/>
        <v>0</v>
      </c>
      <c r="CA165" s="17">
        <f t="shared" si="164"/>
        <v>0</v>
      </c>
      <c r="CB165" s="17">
        <f t="shared" si="165"/>
        <v>0</v>
      </c>
      <c r="CC165" s="17">
        <f t="shared" si="166"/>
        <v>0</v>
      </c>
      <c r="CD165" s="17">
        <f t="shared" si="167"/>
        <v>0</v>
      </c>
      <c r="CE165" s="17">
        <f t="shared" si="168"/>
        <v>0</v>
      </c>
      <c r="CF165" s="17">
        <f t="shared" si="169"/>
        <v>0</v>
      </c>
      <c r="CG165" s="17">
        <f t="shared" si="170"/>
        <v>0</v>
      </c>
      <c r="CH165" s="17">
        <f t="shared" si="171"/>
        <v>0</v>
      </c>
      <c r="CI165" s="17">
        <f t="shared" si="172"/>
        <v>0</v>
      </c>
      <c r="CJ165" s="17">
        <f t="shared" si="173"/>
        <v>0</v>
      </c>
      <c r="CK165" s="17">
        <f t="shared" si="174"/>
        <v>0</v>
      </c>
      <c r="CL165" s="17">
        <f t="shared" si="175"/>
        <v>0</v>
      </c>
      <c r="CM165" s="17">
        <f t="shared" si="176"/>
        <v>0</v>
      </c>
      <c r="CN165" s="17">
        <f t="shared" si="177"/>
        <v>0</v>
      </c>
      <c r="CO165" s="17">
        <f t="shared" si="178"/>
        <v>0</v>
      </c>
      <c r="CP165" s="17">
        <f t="shared" si="179"/>
        <v>0</v>
      </c>
      <c r="CQ165" s="17">
        <f t="shared" si="180"/>
        <v>0</v>
      </c>
      <c r="CR165" s="17">
        <f t="shared" si="181"/>
        <v>0</v>
      </c>
      <c r="CS165" s="17">
        <f t="shared" si="182"/>
        <v>0</v>
      </c>
      <c r="CT165" s="17">
        <f t="shared" si="183"/>
        <v>0</v>
      </c>
      <c r="CU165" s="17">
        <f t="shared" si="184"/>
        <v>0</v>
      </c>
      <c r="CV165" s="17">
        <f t="shared" si="185"/>
        <v>0</v>
      </c>
      <c r="CW165" s="17">
        <f t="shared" si="186"/>
        <v>0</v>
      </c>
      <c r="CX165" s="17">
        <f t="shared" si="187"/>
        <v>0</v>
      </c>
      <c r="CY165" s="17">
        <f t="shared" si="188"/>
        <v>0</v>
      </c>
      <c r="CZ165" s="17">
        <f t="shared" si="189"/>
        <v>0</v>
      </c>
    </row>
    <row r="166" spans="2:104" ht="15" customHeight="1" x14ac:dyDescent="0.25">
      <c r="B166" s="156">
        <f t="shared" si="191"/>
        <v>158</v>
      </c>
      <c r="C166" s="158"/>
      <c r="D166" s="157" t="str">
        <f t="shared" si="192"/>
        <v/>
      </c>
      <c r="E166" s="158" t="str">
        <f>IF('DATA SHEET'!$E$10="Cat 2","N/A","OK")</f>
        <v>OK</v>
      </c>
      <c r="F166" s="158" t="str">
        <f>IF('DATA SHEET'!$E$10="Cat 2","N/A","OK")</f>
        <v>OK</v>
      </c>
      <c r="G166" s="160"/>
      <c r="H166" s="160"/>
      <c r="I166" s="160" t="s">
        <v>194</v>
      </c>
      <c r="J166" s="160" t="str">
        <f t="shared" si="193"/>
        <v>OK</v>
      </c>
      <c r="K166" s="160" t="str">
        <f t="shared" si="193"/>
        <v>OK</v>
      </c>
      <c r="L166" s="160" t="str">
        <f>IF('DATA SHEET'!$B$10="NC-50","N/A","OK")</f>
        <v>OK</v>
      </c>
      <c r="M166" s="160" t="str">
        <f>IF('DATA SHEET'!$B$10="NC-50","N/A","OK")</f>
        <v>OK</v>
      </c>
      <c r="N166" s="160"/>
      <c r="O166" s="160"/>
      <c r="P166" s="160"/>
      <c r="Q166" s="160"/>
      <c r="R166" s="160"/>
      <c r="S166" s="160"/>
      <c r="T166" s="160"/>
      <c r="U166" s="160"/>
      <c r="V166" s="509"/>
      <c r="W166" s="510"/>
      <c r="X166" s="510"/>
      <c r="Y166" s="511"/>
      <c r="Z166" s="162"/>
      <c r="AA166" s="162"/>
      <c r="AB166" s="162"/>
      <c r="AC166" s="162"/>
      <c r="AD166" s="162"/>
      <c r="AE166" s="162"/>
      <c r="AF166" s="162"/>
      <c r="AG166" s="162"/>
      <c r="AH166" s="162"/>
      <c r="AI166" s="162"/>
      <c r="AJ166" s="162"/>
      <c r="AK166" s="183"/>
      <c r="AL166" s="183"/>
      <c r="AM166" s="162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3"/>
      <c r="BA166" s="163"/>
      <c r="BB166" s="163"/>
      <c r="BC166" s="163"/>
      <c r="BD166" s="163"/>
      <c r="BE166" s="163"/>
      <c r="BF166" s="164"/>
      <c r="BG166" s="165"/>
      <c r="BH166" s="162"/>
      <c r="BI166" s="162"/>
      <c r="BJ166" s="164"/>
      <c r="BK166" s="95"/>
      <c r="BL166" s="182"/>
      <c r="BM166" s="182"/>
      <c r="BN166" s="182"/>
      <c r="BO166" s="182"/>
      <c r="BP166" s="95" t="str">
        <f t="shared" si="190"/>
        <v/>
      </c>
      <c r="BQ166" s="38"/>
      <c r="BR166" s="17">
        <f t="shared" si="155"/>
        <v>0</v>
      </c>
      <c r="BS166" s="17">
        <f t="shared" si="156"/>
        <v>0</v>
      </c>
      <c r="BT166" s="17">
        <f t="shared" si="157"/>
        <v>0</v>
      </c>
      <c r="BU166" s="17">
        <f t="shared" si="158"/>
        <v>0</v>
      </c>
      <c r="BV166" s="17">
        <f t="shared" si="159"/>
        <v>0</v>
      </c>
      <c r="BW166" s="17">
        <f t="shared" si="160"/>
        <v>0</v>
      </c>
      <c r="BX166" s="17">
        <f t="shared" si="161"/>
        <v>0</v>
      </c>
      <c r="BY166" s="17">
        <f t="shared" si="162"/>
        <v>0</v>
      </c>
      <c r="BZ166" s="17">
        <f t="shared" si="163"/>
        <v>0</v>
      </c>
      <c r="CA166" s="17">
        <f t="shared" si="164"/>
        <v>0</v>
      </c>
      <c r="CB166" s="17">
        <f t="shared" si="165"/>
        <v>0</v>
      </c>
      <c r="CC166" s="17">
        <f t="shared" si="166"/>
        <v>0</v>
      </c>
      <c r="CD166" s="17">
        <f t="shared" si="167"/>
        <v>0</v>
      </c>
      <c r="CE166" s="17">
        <f t="shared" si="168"/>
        <v>0</v>
      </c>
      <c r="CF166" s="17">
        <f t="shared" si="169"/>
        <v>0</v>
      </c>
      <c r="CG166" s="17">
        <f t="shared" si="170"/>
        <v>0</v>
      </c>
      <c r="CH166" s="17">
        <f t="shared" si="171"/>
        <v>0</v>
      </c>
      <c r="CI166" s="17">
        <f t="shared" si="172"/>
        <v>0</v>
      </c>
      <c r="CJ166" s="17">
        <f t="shared" si="173"/>
        <v>0</v>
      </c>
      <c r="CK166" s="17">
        <f t="shared" si="174"/>
        <v>0</v>
      </c>
      <c r="CL166" s="17">
        <f t="shared" si="175"/>
        <v>0</v>
      </c>
      <c r="CM166" s="17">
        <f t="shared" si="176"/>
        <v>0</v>
      </c>
      <c r="CN166" s="17">
        <f t="shared" si="177"/>
        <v>0</v>
      </c>
      <c r="CO166" s="17">
        <f t="shared" si="178"/>
        <v>0</v>
      </c>
      <c r="CP166" s="17">
        <f t="shared" si="179"/>
        <v>0</v>
      </c>
      <c r="CQ166" s="17">
        <f t="shared" si="180"/>
        <v>0</v>
      </c>
      <c r="CR166" s="17">
        <f t="shared" si="181"/>
        <v>0</v>
      </c>
      <c r="CS166" s="17">
        <f t="shared" si="182"/>
        <v>0</v>
      </c>
      <c r="CT166" s="17">
        <f t="shared" si="183"/>
        <v>0</v>
      </c>
      <c r="CU166" s="17">
        <f t="shared" si="184"/>
        <v>0</v>
      </c>
      <c r="CV166" s="17">
        <f t="shared" si="185"/>
        <v>0</v>
      </c>
      <c r="CW166" s="17">
        <f t="shared" si="186"/>
        <v>0</v>
      </c>
      <c r="CX166" s="17">
        <f t="shared" si="187"/>
        <v>0</v>
      </c>
      <c r="CY166" s="17">
        <f t="shared" si="188"/>
        <v>0</v>
      </c>
      <c r="CZ166" s="17">
        <f t="shared" si="189"/>
        <v>0</v>
      </c>
    </row>
    <row r="167" spans="2:104" ht="15" customHeight="1" x14ac:dyDescent="0.25">
      <c r="B167" s="156">
        <f t="shared" si="191"/>
        <v>159</v>
      </c>
      <c r="C167" s="158"/>
      <c r="D167" s="157" t="str">
        <f t="shared" si="192"/>
        <v/>
      </c>
      <c r="E167" s="158" t="str">
        <f>IF('DATA SHEET'!$E$10="Cat 2","N/A","OK")</f>
        <v>OK</v>
      </c>
      <c r="F167" s="158" t="str">
        <f>IF('DATA SHEET'!$E$10="Cat 2","N/A","OK")</f>
        <v>OK</v>
      </c>
      <c r="G167" s="160"/>
      <c r="H167" s="160"/>
      <c r="I167" s="160" t="s">
        <v>194</v>
      </c>
      <c r="J167" s="160" t="str">
        <f t="shared" si="193"/>
        <v>OK</v>
      </c>
      <c r="K167" s="160" t="str">
        <f t="shared" si="193"/>
        <v>OK</v>
      </c>
      <c r="L167" s="160" t="str">
        <f>IF('DATA SHEET'!$B$10="NC-50","N/A","OK")</f>
        <v>OK</v>
      </c>
      <c r="M167" s="160" t="str">
        <f>IF('DATA SHEET'!$B$10="NC-50","N/A","OK")</f>
        <v>OK</v>
      </c>
      <c r="N167" s="160"/>
      <c r="O167" s="160"/>
      <c r="P167" s="160"/>
      <c r="Q167" s="160"/>
      <c r="R167" s="160"/>
      <c r="S167" s="160"/>
      <c r="T167" s="160"/>
      <c r="U167" s="160"/>
      <c r="V167" s="509"/>
      <c r="W167" s="510"/>
      <c r="X167" s="510"/>
      <c r="Y167" s="511"/>
      <c r="Z167" s="162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183"/>
      <c r="AL167" s="183"/>
      <c r="AM167" s="162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3"/>
      <c r="BA167" s="163"/>
      <c r="BB167" s="163"/>
      <c r="BC167" s="163"/>
      <c r="BD167" s="163"/>
      <c r="BE167" s="163"/>
      <c r="BF167" s="164"/>
      <c r="BG167" s="165"/>
      <c r="BH167" s="162"/>
      <c r="BI167" s="162"/>
      <c r="BJ167" s="164"/>
      <c r="BK167" s="95"/>
      <c r="BL167" s="182"/>
      <c r="BM167" s="182"/>
      <c r="BN167" s="182"/>
      <c r="BO167" s="182"/>
      <c r="BP167" s="95" t="str">
        <f t="shared" si="190"/>
        <v/>
      </c>
      <c r="BQ167" s="38"/>
      <c r="BR167" s="17">
        <f t="shared" si="155"/>
        <v>0</v>
      </c>
      <c r="BS167" s="17">
        <f t="shared" si="156"/>
        <v>0</v>
      </c>
      <c r="BT167" s="17">
        <f t="shared" si="157"/>
        <v>0</v>
      </c>
      <c r="BU167" s="17">
        <f t="shared" si="158"/>
        <v>0</v>
      </c>
      <c r="BV167" s="17">
        <f t="shared" si="159"/>
        <v>0</v>
      </c>
      <c r="BW167" s="17">
        <f t="shared" si="160"/>
        <v>0</v>
      </c>
      <c r="BX167" s="17">
        <f t="shared" si="161"/>
        <v>0</v>
      </c>
      <c r="BY167" s="17">
        <f t="shared" si="162"/>
        <v>0</v>
      </c>
      <c r="BZ167" s="17">
        <f t="shared" si="163"/>
        <v>0</v>
      </c>
      <c r="CA167" s="17">
        <f t="shared" si="164"/>
        <v>0</v>
      </c>
      <c r="CB167" s="17">
        <f t="shared" si="165"/>
        <v>0</v>
      </c>
      <c r="CC167" s="17">
        <f t="shared" si="166"/>
        <v>0</v>
      </c>
      <c r="CD167" s="17">
        <f t="shared" si="167"/>
        <v>0</v>
      </c>
      <c r="CE167" s="17">
        <f t="shared" si="168"/>
        <v>0</v>
      </c>
      <c r="CF167" s="17">
        <f t="shared" si="169"/>
        <v>0</v>
      </c>
      <c r="CG167" s="17">
        <f t="shared" si="170"/>
        <v>0</v>
      </c>
      <c r="CH167" s="17">
        <f t="shared" si="171"/>
        <v>0</v>
      </c>
      <c r="CI167" s="17">
        <f t="shared" si="172"/>
        <v>0</v>
      </c>
      <c r="CJ167" s="17">
        <f t="shared" si="173"/>
        <v>0</v>
      </c>
      <c r="CK167" s="17">
        <f t="shared" si="174"/>
        <v>0</v>
      </c>
      <c r="CL167" s="17">
        <f t="shared" si="175"/>
        <v>0</v>
      </c>
      <c r="CM167" s="17">
        <f t="shared" si="176"/>
        <v>0</v>
      </c>
      <c r="CN167" s="17">
        <f t="shared" si="177"/>
        <v>0</v>
      </c>
      <c r="CO167" s="17">
        <f t="shared" si="178"/>
        <v>0</v>
      </c>
      <c r="CP167" s="17">
        <f t="shared" si="179"/>
        <v>0</v>
      </c>
      <c r="CQ167" s="17">
        <f t="shared" si="180"/>
        <v>0</v>
      </c>
      <c r="CR167" s="17">
        <f t="shared" si="181"/>
        <v>0</v>
      </c>
      <c r="CS167" s="17">
        <f t="shared" si="182"/>
        <v>0</v>
      </c>
      <c r="CT167" s="17">
        <f t="shared" si="183"/>
        <v>0</v>
      </c>
      <c r="CU167" s="17">
        <f t="shared" si="184"/>
        <v>0</v>
      </c>
      <c r="CV167" s="17">
        <f t="shared" si="185"/>
        <v>0</v>
      </c>
      <c r="CW167" s="17">
        <f t="shared" si="186"/>
        <v>0</v>
      </c>
      <c r="CX167" s="17">
        <f t="shared" si="187"/>
        <v>0</v>
      </c>
      <c r="CY167" s="17">
        <f t="shared" si="188"/>
        <v>0</v>
      </c>
      <c r="CZ167" s="17">
        <f t="shared" si="189"/>
        <v>0</v>
      </c>
    </row>
    <row r="168" spans="2:104" ht="15" customHeight="1" x14ac:dyDescent="0.25">
      <c r="B168" s="156">
        <f t="shared" si="191"/>
        <v>160</v>
      </c>
      <c r="C168" s="158"/>
      <c r="D168" s="157" t="str">
        <f t="shared" si="192"/>
        <v/>
      </c>
      <c r="E168" s="158" t="str">
        <f>IF('DATA SHEET'!$E$10="Cat 2","N/A","OK")</f>
        <v>OK</v>
      </c>
      <c r="F168" s="158" t="str">
        <f>IF('DATA SHEET'!$E$10="Cat 2","N/A","OK")</f>
        <v>OK</v>
      </c>
      <c r="G168" s="160"/>
      <c r="H168" s="160"/>
      <c r="I168" s="160" t="s">
        <v>194</v>
      </c>
      <c r="J168" s="160" t="str">
        <f t="shared" si="193"/>
        <v>OK</v>
      </c>
      <c r="K168" s="160" t="str">
        <f t="shared" si="193"/>
        <v>OK</v>
      </c>
      <c r="L168" s="160" t="str">
        <f>IF('DATA SHEET'!$B$10="NC-50","N/A","OK")</f>
        <v>OK</v>
      </c>
      <c r="M168" s="160" t="str">
        <f>IF('DATA SHEET'!$B$10="NC-50","N/A","OK")</f>
        <v>OK</v>
      </c>
      <c r="N168" s="160"/>
      <c r="O168" s="160"/>
      <c r="P168" s="160"/>
      <c r="Q168" s="160"/>
      <c r="R168" s="160"/>
      <c r="S168" s="160"/>
      <c r="T168" s="160"/>
      <c r="U168" s="160"/>
      <c r="V168" s="509"/>
      <c r="W168" s="510"/>
      <c r="X168" s="510"/>
      <c r="Y168" s="511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83"/>
      <c r="AL168" s="183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3"/>
      <c r="BA168" s="163"/>
      <c r="BB168" s="163"/>
      <c r="BC168" s="163"/>
      <c r="BD168" s="163"/>
      <c r="BE168" s="163"/>
      <c r="BF168" s="164"/>
      <c r="BG168" s="165"/>
      <c r="BH168" s="162"/>
      <c r="BI168" s="162"/>
      <c r="BJ168" s="164"/>
      <c r="BK168" s="95"/>
      <c r="BL168" s="182"/>
      <c r="BM168" s="182"/>
      <c r="BN168" s="182"/>
      <c r="BO168" s="182"/>
      <c r="BP168" s="95" t="str">
        <f t="shared" si="190"/>
        <v/>
      </c>
      <c r="BQ168" s="38"/>
      <c r="BR168" s="17">
        <f t="shared" si="155"/>
        <v>0</v>
      </c>
      <c r="BS168" s="17">
        <f t="shared" si="156"/>
        <v>0</v>
      </c>
      <c r="BT168" s="17">
        <f t="shared" si="157"/>
        <v>0</v>
      </c>
      <c r="BU168" s="17">
        <f t="shared" si="158"/>
        <v>0</v>
      </c>
      <c r="BV168" s="17">
        <f t="shared" si="159"/>
        <v>0</v>
      </c>
      <c r="BW168" s="17">
        <f t="shared" si="160"/>
        <v>0</v>
      </c>
      <c r="BX168" s="17">
        <f t="shared" si="161"/>
        <v>0</v>
      </c>
      <c r="BY168" s="17">
        <f t="shared" si="162"/>
        <v>0</v>
      </c>
      <c r="BZ168" s="17">
        <f t="shared" si="163"/>
        <v>0</v>
      </c>
      <c r="CA168" s="17">
        <f t="shared" si="164"/>
        <v>0</v>
      </c>
      <c r="CB168" s="17">
        <f t="shared" si="165"/>
        <v>0</v>
      </c>
      <c r="CC168" s="17">
        <f t="shared" si="166"/>
        <v>0</v>
      </c>
      <c r="CD168" s="17">
        <f t="shared" si="167"/>
        <v>0</v>
      </c>
      <c r="CE168" s="17">
        <f t="shared" si="168"/>
        <v>0</v>
      </c>
      <c r="CF168" s="17">
        <f t="shared" si="169"/>
        <v>0</v>
      </c>
      <c r="CG168" s="17">
        <f t="shared" si="170"/>
        <v>0</v>
      </c>
      <c r="CH168" s="17">
        <f t="shared" si="171"/>
        <v>0</v>
      </c>
      <c r="CI168" s="17">
        <f t="shared" si="172"/>
        <v>0</v>
      </c>
      <c r="CJ168" s="17">
        <f t="shared" si="173"/>
        <v>0</v>
      </c>
      <c r="CK168" s="17">
        <f t="shared" si="174"/>
        <v>0</v>
      </c>
      <c r="CL168" s="17">
        <f t="shared" si="175"/>
        <v>0</v>
      </c>
      <c r="CM168" s="17">
        <f t="shared" si="176"/>
        <v>0</v>
      </c>
      <c r="CN168" s="17">
        <f t="shared" si="177"/>
        <v>0</v>
      </c>
      <c r="CO168" s="17">
        <f t="shared" si="178"/>
        <v>0</v>
      </c>
      <c r="CP168" s="17">
        <f t="shared" si="179"/>
        <v>0</v>
      </c>
      <c r="CQ168" s="17">
        <f t="shared" si="180"/>
        <v>0</v>
      </c>
      <c r="CR168" s="17">
        <f t="shared" si="181"/>
        <v>0</v>
      </c>
      <c r="CS168" s="17">
        <f t="shared" si="182"/>
        <v>0</v>
      </c>
      <c r="CT168" s="17">
        <f t="shared" si="183"/>
        <v>0</v>
      </c>
      <c r="CU168" s="17">
        <f t="shared" si="184"/>
        <v>0</v>
      </c>
      <c r="CV168" s="17">
        <f t="shared" si="185"/>
        <v>0</v>
      </c>
      <c r="CW168" s="17">
        <f t="shared" si="186"/>
        <v>0</v>
      </c>
      <c r="CX168" s="17">
        <f t="shared" si="187"/>
        <v>0</v>
      </c>
      <c r="CY168" s="17">
        <f t="shared" si="188"/>
        <v>0</v>
      </c>
      <c r="CZ168" s="17">
        <f t="shared" si="189"/>
        <v>0</v>
      </c>
    </row>
    <row r="169" spans="2:104" ht="15" customHeight="1" x14ac:dyDescent="0.25">
      <c r="B169" s="156">
        <f t="shared" si="191"/>
        <v>161</v>
      </c>
      <c r="C169" s="158"/>
      <c r="D169" s="157" t="str">
        <f t="shared" si="192"/>
        <v/>
      </c>
      <c r="E169" s="158" t="str">
        <f>IF('DATA SHEET'!$E$10="Cat 2","N/A","OK")</f>
        <v>OK</v>
      </c>
      <c r="F169" s="158" t="str">
        <f>IF('DATA SHEET'!$E$10="Cat 2","N/A","OK")</f>
        <v>OK</v>
      </c>
      <c r="G169" s="160"/>
      <c r="H169" s="160"/>
      <c r="I169" s="160" t="s">
        <v>194</v>
      </c>
      <c r="J169" s="160" t="str">
        <f t="shared" si="193"/>
        <v>OK</v>
      </c>
      <c r="K169" s="160" t="str">
        <f t="shared" si="193"/>
        <v>OK</v>
      </c>
      <c r="L169" s="160" t="str">
        <f>IF('DATA SHEET'!$B$10="NC-50","N/A","OK")</f>
        <v>OK</v>
      </c>
      <c r="M169" s="160" t="str">
        <f>IF('DATA SHEET'!$B$10="NC-50","N/A","OK")</f>
        <v>OK</v>
      </c>
      <c r="N169" s="160"/>
      <c r="O169" s="160"/>
      <c r="P169" s="160"/>
      <c r="Q169" s="160"/>
      <c r="R169" s="160"/>
      <c r="S169" s="160"/>
      <c r="T169" s="160"/>
      <c r="U169" s="160"/>
      <c r="V169" s="509"/>
      <c r="W169" s="510"/>
      <c r="X169" s="510"/>
      <c r="Y169" s="511"/>
      <c r="Z169" s="162"/>
      <c r="AA169" s="162"/>
      <c r="AB169" s="162"/>
      <c r="AC169" s="162"/>
      <c r="AD169" s="162"/>
      <c r="AE169" s="162"/>
      <c r="AF169" s="162"/>
      <c r="AG169" s="162"/>
      <c r="AH169" s="162"/>
      <c r="AI169" s="162"/>
      <c r="AJ169" s="162"/>
      <c r="AK169" s="183"/>
      <c r="AL169" s="183"/>
      <c r="AM169" s="162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3"/>
      <c r="BA169" s="163"/>
      <c r="BB169" s="163"/>
      <c r="BC169" s="163"/>
      <c r="BD169" s="163"/>
      <c r="BE169" s="163"/>
      <c r="BF169" s="164"/>
      <c r="BG169" s="165"/>
      <c r="BH169" s="162"/>
      <c r="BI169" s="162"/>
      <c r="BJ169" s="164"/>
      <c r="BK169" s="95"/>
      <c r="BL169" s="182"/>
      <c r="BM169" s="182"/>
      <c r="BN169" s="182"/>
      <c r="BO169" s="182"/>
      <c r="BP169" s="95" t="str">
        <f t="shared" si="190"/>
        <v/>
      </c>
      <c r="BQ169" s="38"/>
      <c r="BR169" s="17">
        <f t="shared" ref="BR169:BR178" si="194">IF(Z169="x",1,0)</f>
        <v>0</v>
      </c>
      <c r="BS169" s="17">
        <f t="shared" ref="BS169:BS178" si="195">IF(AB169="x",1,0)</f>
        <v>0</v>
      </c>
      <c r="BT169" s="17">
        <f t="shared" ref="BT169:BT178" si="196">IF(AD169="x",1,0)</f>
        <v>0</v>
      </c>
      <c r="BU169" s="17">
        <f t="shared" ref="BU169:BU178" si="197">IF(AE169="x",1,0)</f>
        <v>0</v>
      </c>
      <c r="BV169" s="17">
        <f t="shared" ref="BV169:BV178" si="198">IF(AF169="x",1,0)</f>
        <v>0</v>
      </c>
      <c r="BW169" s="17">
        <f t="shared" ref="BW169:BW178" si="199">IF(AG169="x",1,0)</f>
        <v>0</v>
      </c>
      <c r="BX169" s="17">
        <f t="shared" ref="BX169:BX178" si="200">IF(AH169="x",1,0)</f>
        <v>0</v>
      </c>
      <c r="BY169" s="17">
        <f t="shared" ref="BY169:BY178" si="201">IF(AI169="x",1,0)</f>
        <v>0</v>
      </c>
      <c r="BZ169" s="17">
        <f t="shared" ref="BZ169:BZ178" si="202">IF(AJ169="x",1,0)</f>
        <v>0</v>
      </c>
      <c r="CA169" s="17">
        <f t="shared" ref="CA169:CA178" si="203">IF(AK169="x",1,0)</f>
        <v>0</v>
      </c>
      <c r="CB169" s="17">
        <f t="shared" ref="CB169:CB178" si="204">IF(AL169="x",1,0)</f>
        <v>0</v>
      </c>
      <c r="CC169" s="17">
        <f t="shared" ref="CC169:CC178" si="205">IF(AM169="x",1,0)</f>
        <v>0</v>
      </c>
      <c r="CD169" s="17">
        <f t="shared" ref="CD169:CD178" si="206">IF(AN169="x",1,0)</f>
        <v>0</v>
      </c>
      <c r="CE169" s="17">
        <f t="shared" ref="CE169:CE178" si="207">IF(AO169="x",1,0)</f>
        <v>0</v>
      </c>
      <c r="CF169" s="17">
        <f t="shared" ref="CF169:CF178" si="208">IF(AP169="x",1,0)</f>
        <v>0</v>
      </c>
      <c r="CG169" s="17">
        <f t="shared" ref="CG169:CG178" si="209">IF(AQ169="x",1,0)</f>
        <v>0</v>
      </c>
      <c r="CH169" s="17">
        <f t="shared" ref="CH169:CH178" si="210">IF(AR169="x",1,0)</f>
        <v>0</v>
      </c>
      <c r="CI169" s="17">
        <f t="shared" ref="CI169:CI178" si="211">IF(AS169="x",1,0)</f>
        <v>0</v>
      </c>
      <c r="CJ169" s="17">
        <f t="shared" ref="CJ169:CJ178" si="212">IF(AT169="x",1,0)</f>
        <v>0</v>
      </c>
      <c r="CK169" s="17">
        <f t="shared" ref="CK169:CK178" si="213">IF(AU169="x",1,0)</f>
        <v>0</v>
      </c>
      <c r="CL169" s="17">
        <f t="shared" ref="CL169:CL178" si="214">IF(AV169="x",1,0)</f>
        <v>0</v>
      </c>
      <c r="CM169" s="17">
        <f t="shared" ref="CM169:CM178" si="215">IF(AW169="x",1,0)</f>
        <v>0</v>
      </c>
      <c r="CN169" s="17">
        <f t="shared" ref="CN169:CN178" si="216">IF(AX169="x",1,0)</f>
        <v>0</v>
      </c>
      <c r="CO169" s="17">
        <f t="shared" ref="CO169:CO178" si="217">IF(AY169="x",1,0)</f>
        <v>0</v>
      </c>
      <c r="CP169" s="17">
        <f t="shared" ref="CP169:CP178" si="218">IF(AZ169="x",1,0)</f>
        <v>0</v>
      </c>
      <c r="CQ169" s="17">
        <f t="shared" ref="CQ169:CQ178" si="219">IF(BA169="x",1,0)</f>
        <v>0</v>
      </c>
      <c r="CR169" s="17">
        <f t="shared" ref="CR169:CR178" si="220">IF(BB169="x",1,0)</f>
        <v>0</v>
      </c>
      <c r="CS169" s="17">
        <f t="shared" ref="CS169:CS178" si="221">IF(BC169="x",1,0)</f>
        <v>0</v>
      </c>
      <c r="CT169" s="17">
        <f t="shared" ref="CT169:CT178" si="222">IF(BD169="x",1,0)</f>
        <v>0</v>
      </c>
      <c r="CU169" s="17">
        <f t="shared" ref="CU169:CU178" si="223">IF(BE169="x",1,0)</f>
        <v>0</v>
      </c>
      <c r="CV169" s="17">
        <f t="shared" ref="CV169:CV178" si="224">IF(BF169="x",1,0)</f>
        <v>0</v>
      </c>
      <c r="CW169" s="17">
        <f t="shared" ref="CW169:CW178" si="225">IF(BG169="x",1,0)</f>
        <v>0</v>
      </c>
      <c r="CX169" s="17">
        <f t="shared" ref="CX169:CX178" si="226">IF(BH169="x",1,0)</f>
        <v>0</v>
      </c>
      <c r="CY169" s="17">
        <f t="shared" ref="CY169:CY178" si="227">IF(BI169="x",1,0)</f>
        <v>0</v>
      </c>
      <c r="CZ169" s="17">
        <f t="shared" ref="CZ169:CZ178" si="228">IF(BJ169="x",1,0)</f>
        <v>0</v>
      </c>
    </row>
    <row r="170" spans="2:104" ht="15" customHeight="1" x14ac:dyDescent="0.25">
      <c r="B170" s="156">
        <f t="shared" si="191"/>
        <v>162</v>
      </c>
      <c r="C170" s="158"/>
      <c r="D170" s="157" t="str">
        <f t="shared" si="192"/>
        <v/>
      </c>
      <c r="E170" s="158" t="str">
        <f>IF('DATA SHEET'!$E$10="Cat 2","N/A","OK")</f>
        <v>OK</v>
      </c>
      <c r="F170" s="158" t="str">
        <f>IF('DATA SHEET'!$E$10="Cat 2","N/A","OK")</f>
        <v>OK</v>
      </c>
      <c r="G170" s="160"/>
      <c r="H170" s="160"/>
      <c r="I170" s="160" t="s">
        <v>194</v>
      </c>
      <c r="J170" s="160" t="str">
        <f t="shared" si="193"/>
        <v>OK</v>
      </c>
      <c r="K170" s="160" t="str">
        <f t="shared" si="193"/>
        <v>OK</v>
      </c>
      <c r="L170" s="160" t="str">
        <f>IF('DATA SHEET'!$B$10="NC-50","N/A","OK")</f>
        <v>OK</v>
      </c>
      <c r="M170" s="160" t="str">
        <f>IF('DATA SHEET'!$B$10="NC-50","N/A","OK")</f>
        <v>OK</v>
      </c>
      <c r="N170" s="160"/>
      <c r="O170" s="160"/>
      <c r="P170" s="160"/>
      <c r="Q170" s="160"/>
      <c r="R170" s="160"/>
      <c r="S170" s="160"/>
      <c r="T170" s="160"/>
      <c r="U170" s="160"/>
      <c r="V170" s="509"/>
      <c r="W170" s="510"/>
      <c r="X170" s="510"/>
      <c r="Y170" s="511"/>
      <c r="Z170" s="162"/>
      <c r="AA170" s="162"/>
      <c r="AB170" s="162"/>
      <c r="AC170" s="162"/>
      <c r="AD170" s="162"/>
      <c r="AE170" s="162"/>
      <c r="AF170" s="162"/>
      <c r="AG170" s="162"/>
      <c r="AH170" s="162"/>
      <c r="AI170" s="162"/>
      <c r="AJ170" s="162"/>
      <c r="AK170" s="183"/>
      <c r="AL170" s="183"/>
      <c r="AM170" s="162"/>
      <c r="AN170" s="162"/>
      <c r="AO170" s="162"/>
      <c r="AP170" s="162"/>
      <c r="AQ170" s="162"/>
      <c r="AR170" s="162"/>
      <c r="AS170" s="162"/>
      <c r="AT170" s="162"/>
      <c r="AU170" s="162"/>
      <c r="AV170" s="162"/>
      <c r="AW170" s="162"/>
      <c r="AX170" s="162"/>
      <c r="AY170" s="162"/>
      <c r="AZ170" s="163"/>
      <c r="BA170" s="163"/>
      <c r="BB170" s="163"/>
      <c r="BC170" s="163"/>
      <c r="BD170" s="163"/>
      <c r="BE170" s="163"/>
      <c r="BF170" s="164"/>
      <c r="BG170" s="165"/>
      <c r="BH170" s="162"/>
      <c r="BI170" s="162"/>
      <c r="BJ170" s="164"/>
      <c r="BK170" s="95"/>
      <c r="BL170" s="182"/>
      <c r="BM170" s="182"/>
      <c r="BN170" s="182"/>
      <c r="BO170" s="182"/>
      <c r="BP170" s="95" t="str">
        <f t="shared" si="190"/>
        <v/>
      </c>
      <c r="BQ170" s="38"/>
      <c r="BR170" s="17">
        <f t="shared" si="194"/>
        <v>0</v>
      </c>
      <c r="BS170" s="17">
        <f t="shared" si="195"/>
        <v>0</v>
      </c>
      <c r="BT170" s="17">
        <f t="shared" si="196"/>
        <v>0</v>
      </c>
      <c r="BU170" s="17">
        <f t="shared" si="197"/>
        <v>0</v>
      </c>
      <c r="BV170" s="17">
        <f t="shared" si="198"/>
        <v>0</v>
      </c>
      <c r="BW170" s="17">
        <f t="shared" si="199"/>
        <v>0</v>
      </c>
      <c r="BX170" s="17">
        <f t="shared" si="200"/>
        <v>0</v>
      </c>
      <c r="BY170" s="17">
        <f t="shared" si="201"/>
        <v>0</v>
      </c>
      <c r="BZ170" s="17">
        <f t="shared" si="202"/>
        <v>0</v>
      </c>
      <c r="CA170" s="17">
        <f t="shared" si="203"/>
        <v>0</v>
      </c>
      <c r="CB170" s="17">
        <f t="shared" si="204"/>
        <v>0</v>
      </c>
      <c r="CC170" s="17">
        <f t="shared" si="205"/>
        <v>0</v>
      </c>
      <c r="CD170" s="17">
        <f t="shared" si="206"/>
        <v>0</v>
      </c>
      <c r="CE170" s="17">
        <f t="shared" si="207"/>
        <v>0</v>
      </c>
      <c r="CF170" s="17">
        <f t="shared" si="208"/>
        <v>0</v>
      </c>
      <c r="CG170" s="17">
        <f t="shared" si="209"/>
        <v>0</v>
      </c>
      <c r="CH170" s="17">
        <f t="shared" si="210"/>
        <v>0</v>
      </c>
      <c r="CI170" s="17">
        <f t="shared" si="211"/>
        <v>0</v>
      </c>
      <c r="CJ170" s="17">
        <f t="shared" si="212"/>
        <v>0</v>
      </c>
      <c r="CK170" s="17">
        <f t="shared" si="213"/>
        <v>0</v>
      </c>
      <c r="CL170" s="17">
        <f t="shared" si="214"/>
        <v>0</v>
      </c>
      <c r="CM170" s="17">
        <f t="shared" si="215"/>
        <v>0</v>
      </c>
      <c r="CN170" s="17">
        <f t="shared" si="216"/>
        <v>0</v>
      </c>
      <c r="CO170" s="17">
        <f t="shared" si="217"/>
        <v>0</v>
      </c>
      <c r="CP170" s="17">
        <f t="shared" si="218"/>
        <v>0</v>
      </c>
      <c r="CQ170" s="17">
        <f t="shared" si="219"/>
        <v>0</v>
      </c>
      <c r="CR170" s="17">
        <f t="shared" si="220"/>
        <v>0</v>
      </c>
      <c r="CS170" s="17">
        <f t="shared" si="221"/>
        <v>0</v>
      </c>
      <c r="CT170" s="17">
        <f t="shared" si="222"/>
        <v>0</v>
      </c>
      <c r="CU170" s="17">
        <f t="shared" si="223"/>
        <v>0</v>
      </c>
      <c r="CV170" s="17">
        <f t="shared" si="224"/>
        <v>0</v>
      </c>
      <c r="CW170" s="17">
        <f t="shared" si="225"/>
        <v>0</v>
      </c>
      <c r="CX170" s="17">
        <f t="shared" si="226"/>
        <v>0</v>
      </c>
      <c r="CY170" s="17">
        <f t="shared" si="227"/>
        <v>0</v>
      </c>
      <c r="CZ170" s="17">
        <f t="shared" si="228"/>
        <v>0</v>
      </c>
    </row>
    <row r="171" spans="2:104" ht="15" customHeight="1" x14ac:dyDescent="0.25">
      <c r="B171" s="156">
        <f t="shared" si="191"/>
        <v>163</v>
      </c>
      <c r="C171" s="158"/>
      <c r="D171" s="157" t="str">
        <f t="shared" si="192"/>
        <v/>
      </c>
      <c r="E171" s="158" t="str">
        <f>IF('DATA SHEET'!$E$10="Cat 2","N/A","OK")</f>
        <v>OK</v>
      </c>
      <c r="F171" s="158" t="str">
        <f>IF('DATA SHEET'!$E$10="Cat 2","N/A","OK")</f>
        <v>OK</v>
      </c>
      <c r="G171" s="160"/>
      <c r="H171" s="160"/>
      <c r="I171" s="160" t="s">
        <v>194</v>
      </c>
      <c r="J171" s="160" t="str">
        <f t="shared" si="193"/>
        <v>OK</v>
      </c>
      <c r="K171" s="160" t="str">
        <f t="shared" si="193"/>
        <v>OK</v>
      </c>
      <c r="L171" s="160" t="str">
        <f>IF('DATA SHEET'!$B$10="NC-50","N/A","OK")</f>
        <v>OK</v>
      </c>
      <c r="M171" s="160" t="str">
        <f>IF('DATA SHEET'!$B$10="NC-50","N/A","OK")</f>
        <v>OK</v>
      </c>
      <c r="N171" s="160"/>
      <c r="O171" s="160"/>
      <c r="P171" s="160"/>
      <c r="Q171" s="160"/>
      <c r="R171" s="160"/>
      <c r="S171" s="160"/>
      <c r="T171" s="160"/>
      <c r="U171" s="160"/>
      <c r="V171" s="509"/>
      <c r="W171" s="510"/>
      <c r="X171" s="510"/>
      <c r="Y171" s="511"/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183"/>
      <c r="AL171" s="183"/>
      <c r="AM171" s="162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3"/>
      <c r="BA171" s="163"/>
      <c r="BB171" s="163"/>
      <c r="BC171" s="163"/>
      <c r="BD171" s="163"/>
      <c r="BE171" s="163"/>
      <c r="BF171" s="164"/>
      <c r="BG171" s="165"/>
      <c r="BH171" s="162"/>
      <c r="BI171" s="162"/>
      <c r="BJ171" s="164"/>
      <c r="BK171" s="95"/>
      <c r="BL171" s="182"/>
      <c r="BM171" s="182"/>
      <c r="BN171" s="182"/>
      <c r="BO171" s="182"/>
      <c r="BP171" s="95" t="str">
        <f t="shared" si="190"/>
        <v/>
      </c>
      <c r="BQ171" s="38"/>
      <c r="BR171" s="17">
        <f t="shared" si="194"/>
        <v>0</v>
      </c>
      <c r="BS171" s="17">
        <f t="shared" si="195"/>
        <v>0</v>
      </c>
      <c r="BT171" s="17">
        <f t="shared" si="196"/>
        <v>0</v>
      </c>
      <c r="BU171" s="17">
        <f t="shared" si="197"/>
        <v>0</v>
      </c>
      <c r="BV171" s="17">
        <f t="shared" si="198"/>
        <v>0</v>
      </c>
      <c r="BW171" s="17">
        <f t="shared" si="199"/>
        <v>0</v>
      </c>
      <c r="BX171" s="17">
        <f t="shared" si="200"/>
        <v>0</v>
      </c>
      <c r="BY171" s="17">
        <f t="shared" si="201"/>
        <v>0</v>
      </c>
      <c r="BZ171" s="17">
        <f t="shared" si="202"/>
        <v>0</v>
      </c>
      <c r="CA171" s="17">
        <f t="shared" si="203"/>
        <v>0</v>
      </c>
      <c r="CB171" s="17">
        <f t="shared" si="204"/>
        <v>0</v>
      </c>
      <c r="CC171" s="17">
        <f t="shared" si="205"/>
        <v>0</v>
      </c>
      <c r="CD171" s="17">
        <f t="shared" si="206"/>
        <v>0</v>
      </c>
      <c r="CE171" s="17">
        <f t="shared" si="207"/>
        <v>0</v>
      </c>
      <c r="CF171" s="17">
        <f t="shared" si="208"/>
        <v>0</v>
      </c>
      <c r="CG171" s="17">
        <f t="shared" si="209"/>
        <v>0</v>
      </c>
      <c r="CH171" s="17">
        <f t="shared" si="210"/>
        <v>0</v>
      </c>
      <c r="CI171" s="17">
        <f t="shared" si="211"/>
        <v>0</v>
      </c>
      <c r="CJ171" s="17">
        <f t="shared" si="212"/>
        <v>0</v>
      </c>
      <c r="CK171" s="17">
        <f t="shared" si="213"/>
        <v>0</v>
      </c>
      <c r="CL171" s="17">
        <f t="shared" si="214"/>
        <v>0</v>
      </c>
      <c r="CM171" s="17">
        <f t="shared" si="215"/>
        <v>0</v>
      </c>
      <c r="CN171" s="17">
        <f t="shared" si="216"/>
        <v>0</v>
      </c>
      <c r="CO171" s="17">
        <f t="shared" si="217"/>
        <v>0</v>
      </c>
      <c r="CP171" s="17">
        <f t="shared" si="218"/>
        <v>0</v>
      </c>
      <c r="CQ171" s="17">
        <f t="shared" si="219"/>
        <v>0</v>
      </c>
      <c r="CR171" s="17">
        <f t="shared" si="220"/>
        <v>0</v>
      </c>
      <c r="CS171" s="17">
        <f t="shared" si="221"/>
        <v>0</v>
      </c>
      <c r="CT171" s="17">
        <f t="shared" si="222"/>
        <v>0</v>
      </c>
      <c r="CU171" s="17">
        <f t="shared" si="223"/>
        <v>0</v>
      </c>
      <c r="CV171" s="17">
        <f t="shared" si="224"/>
        <v>0</v>
      </c>
      <c r="CW171" s="17">
        <f t="shared" si="225"/>
        <v>0</v>
      </c>
      <c r="CX171" s="17">
        <f t="shared" si="226"/>
        <v>0</v>
      </c>
      <c r="CY171" s="17">
        <f t="shared" si="227"/>
        <v>0</v>
      </c>
      <c r="CZ171" s="17">
        <f t="shared" si="228"/>
        <v>0</v>
      </c>
    </row>
    <row r="172" spans="2:104" ht="15" customHeight="1" x14ac:dyDescent="0.25">
      <c r="B172" s="156">
        <f t="shared" si="191"/>
        <v>164</v>
      </c>
      <c r="C172" s="158"/>
      <c r="D172" s="157" t="str">
        <f t="shared" si="192"/>
        <v/>
      </c>
      <c r="E172" s="158" t="str">
        <f>IF('DATA SHEET'!$E$10="Cat 2","N/A","OK")</f>
        <v>OK</v>
      </c>
      <c r="F172" s="158" t="str">
        <f>IF('DATA SHEET'!$E$10="Cat 2","N/A","OK")</f>
        <v>OK</v>
      </c>
      <c r="G172" s="160"/>
      <c r="H172" s="160"/>
      <c r="I172" s="160" t="s">
        <v>194</v>
      </c>
      <c r="J172" s="160" t="str">
        <f t="shared" si="193"/>
        <v>OK</v>
      </c>
      <c r="K172" s="160" t="str">
        <f t="shared" si="193"/>
        <v>OK</v>
      </c>
      <c r="L172" s="160" t="str">
        <f>IF('DATA SHEET'!$B$10="NC-50","N/A","OK")</f>
        <v>OK</v>
      </c>
      <c r="M172" s="160" t="str">
        <f>IF('DATA SHEET'!$B$10="NC-50","N/A","OK")</f>
        <v>OK</v>
      </c>
      <c r="N172" s="160"/>
      <c r="O172" s="160"/>
      <c r="P172" s="160"/>
      <c r="Q172" s="160"/>
      <c r="R172" s="160"/>
      <c r="S172" s="160"/>
      <c r="T172" s="160"/>
      <c r="U172" s="160"/>
      <c r="V172" s="509"/>
      <c r="W172" s="510"/>
      <c r="X172" s="510"/>
      <c r="Y172" s="511"/>
      <c r="Z172" s="162"/>
      <c r="AA172" s="162"/>
      <c r="AB172" s="162"/>
      <c r="AC172" s="162"/>
      <c r="AD172" s="162"/>
      <c r="AE172" s="162"/>
      <c r="AF172" s="162"/>
      <c r="AG172" s="162"/>
      <c r="AH172" s="162"/>
      <c r="AI172" s="162"/>
      <c r="AJ172" s="162"/>
      <c r="AK172" s="183"/>
      <c r="AL172" s="183"/>
      <c r="AM172" s="162"/>
      <c r="AN172" s="162"/>
      <c r="AO172" s="162"/>
      <c r="AP172" s="162"/>
      <c r="AQ172" s="162"/>
      <c r="AR172" s="162"/>
      <c r="AS172" s="162"/>
      <c r="AT172" s="162"/>
      <c r="AU172" s="162"/>
      <c r="AV172" s="162"/>
      <c r="AW172" s="162"/>
      <c r="AX172" s="162"/>
      <c r="AY172" s="162"/>
      <c r="AZ172" s="163"/>
      <c r="BA172" s="163"/>
      <c r="BB172" s="163"/>
      <c r="BC172" s="163"/>
      <c r="BD172" s="163"/>
      <c r="BE172" s="163"/>
      <c r="BF172" s="164"/>
      <c r="BG172" s="165"/>
      <c r="BH172" s="162"/>
      <c r="BI172" s="162"/>
      <c r="BJ172" s="164"/>
      <c r="BK172" s="95"/>
      <c r="BL172" s="182"/>
      <c r="BM172" s="182"/>
      <c r="BN172" s="182"/>
      <c r="BO172" s="182"/>
      <c r="BP172" s="95" t="str">
        <f t="shared" si="190"/>
        <v/>
      </c>
      <c r="BQ172" s="38"/>
      <c r="BR172" s="17">
        <f t="shared" si="194"/>
        <v>0</v>
      </c>
      <c r="BS172" s="17">
        <f t="shared" si="195"/>
        <v>0</v>
      </c>
      <c r="BT172" s="17">
        <f t="shared" si="196"/>
        <v>0</v>
      </c>
      <c r="BU172" s="17">
        <f t="shared" si="197"/>
        <v>0</v>
      </c>
      <c r="BV172" s="17">
        <f t="shared" si="198"/>
        <v>0</v>
      </c>
      <c r="BW172" s="17">
        <f t="shared" si="199"/>
        <v>0</v>
      </c>
      <c r="BX172" s="17">
        <f t="shared" si="200"/>
        <v>0</v>
      </c>
      <c r="BY172" s="17">
        <f t="shared" si="201"/>
        <v>0</v>
      </c>
      <c r="BZ172" s="17">
        <f t="shared" si="202"/>
        <v>0</v>
      </c>
      <c r="CA172" s="17">
        <f t="shared" si="203"/>
        <v>0</v>
      </c>
      <c r="CB172" s="17">
        <f t="shared" si="204"/>
        <v>0</v>
      </c>
      <c r="CC172" s="17">
        <f t="shared" si="205"/>
        <v>0</v>
      </c>
      <c r="CD172" s="17">
        <f t="shared" si="206"/>
        <v>0</v>
      </c>
      <c r="CE172" s="17">
        <f t="shared" si="207"/>
        <v>0</v>
      </c>
      <c r="CF172" s="17">
        <f t="shared" si="208"/>
        <v>0</v>
      </c>
      <c r="CG172" s="17">
        <f t="shared" si="209"/>
        <v>0</v>
      </c>
      <c r="CH172" s="17">
        <f t="shared" si="210"/>
        <v>0</v>
      </c>
      <c r="CI172" s="17">
        <f t="shared" si="211"/>
        <v>0</v>
      </c>
      <c r="CJ172" s="17">
        <f t="shared" si="212"/>
        <v>0</v>
      </c>
      <c r="CK172" s="17">
        <f t="shared" si="213"/>
        <v>0</v>
      </c>
      <c r="CL172" s="17">
        <f t="shared" si="214"/>
        <v>0</v>
      </c>
      <c r="CM172" s="17">
        <f t="shared" si="215"/>
        <v>0</v>
      </c>
      <c r="CN172" s="17">
        <f t="shared" si="216"/>
        <v>0</v>
      </c>
      <c r="CO172" s="17">
        <f t="shared" si="217"/>
        <v>0</v>
      </c>
      <c r="CP172" s="17">
        <f t="shared" si="218"/>
        <v>0</v>
      </c>
      <c r="CQ172" s="17">
        <f t="shared" si="219"/>
        <v>0</v>
      </c>
      <c r="CR172" s="17">
        <f t="shared" si="220"/>
        <v>0</v>
      </c>
      <c r="CS172" s="17">
        <f t="shared" si="221"/>
        <v>0</v>
      </c>
      <c r="CT172" s="17">
        <f t="shared" si="222"/>
        <v>0</v>
      </c>
      <c r="CU172" s="17">
        <f t="shared" si="223"/>
        <v>0</v>
      </c>
      <c r="CV172" s="17">
        <f t="shared" si="224"/>
        <v>0</v>
      </c>
      <c r="CW172" s="17">
        <f t="shared" si="225"/>
        <v>0</v>
      </c>
      <c r="CX172" s="17">
        <f t="shared" si="226"/>
        <v>0</v>
      </c>
      <c r="CY172" s="17">
        <f t="shared" si="227"/>
        <v>0</v>
      </c>
      <c r="CZ172" s="17">
        <f t="shared" si="228"/>
        <v>0</v>
      </c>
    </row>
    <row r="173" spans="2:104" ht="15" customHeight="1" x14ac:dyDescent="0.25">
      <c r="B173" s="156">
        <f t="shared" si="191"/>
        <v>165</v>
      </c>
      <c r="C173" s="158"/>
      <c r="D173" s="157" t="str">
        <f t="shared" si="192"/>
        <v/>
      </c>
      <c r="E173" s="158" t="str">
        <f>IF('DATA SHEET'!$E$10="Cat 2","N/A","OK")</f>
        <v>OK</v>
      </c>
      <c r="F173" s="158" t="str">
        <f>IF('DATA SHEET'!$E$10="Cat 2","N/A","OK")</f>
        <v>OK</v>
      </c>
      <c r="G173" s="160"/>
      <c r="H173" s="160"/>
      <c r="I173" s="160" t="s">
        <v>194</v>
      </c>
      <c r="J173" s="160" t="str">
        <f t="shared" si="193"/>
        <v>OK</v>
      </c>
      <c r="K173" s="160" t="str">
        <f t="shared" si="193"/>
        <v>OK</v>
      </c>
      <c r="L173" s="160" t="str">
        <f>IF('DATA SHEET'!$B$10="NC-50","N/A","OK")</f>
        <v>OK</v>
      </c>
      <c r="M173" s="160" t="str">
        <f>IF('DATA SHEET'!$B$10="NC-50","N/A","OK")</f>
        <v>OK</v>
      </c>
      <c r="N173" s="160"/>
      <c r="O173" s="160"/>
      <c r="P173" s="160"/>
      <c r="Q173" s="160"/>
      <c r="R173" s="160"/>
      <c r="S173" s="160"/>
      <c r="T173" s="160"/>
      <c r="U173" s="160"/>
      <c r="V173" s="509"/>
      <c r="W173" s="510"/>
      <c r="X173" s="510"/>
      <c r="Y173" s="511"/>
      <c r="Z173" s="162"/>
      <c r="AA173" s="162"/>
      <c r="AB173" s="162"/>
      <c r="AC173" s="162"/>
      <c r="AD173" s="162"/>
      <c r="AE173" s="162"/>
      <c r="AF173" s="162"/>
      <c r="AG173" s="162"/>
      <c r="AH173" s="162"/>
      <c r="AI173" s="162"/>
      <c r="AJ173" s="162"/>
      <c r="AK173" s="183"/>
      <c r="AL173" s="183"/>
      <c r="AM173" s="162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3"/>
      <c r="BA173" s="163"/>
      <c r="BB173" s="163"/>
      <c r="BC173" s="163"/>
      <c r="BD173" s="163"/>
      <c r="BE173" s="163"/>
      <c r="BF173" s="164"/>
      <c r="BG173" s="165"/>
      <c r="BH173" s="162"/>
      <c r="BI173" s="162"/>
      <c r="BJ173" s="164"/>
      <c r="BK173" s="95"/>
      <c r="BL173" s="182"/>
      <c r="BM173" s="182"/>
      <c r="BN173" s="182"/>
      <c r="BO173" s="182"/>
      <c r="BP173" s="95" t="str">
        <f t="shared" si="190"/>
        <v/>
      </c>
      <c r="BQ173" s="38"/>
      <c r="BR173" s="17">
        <f t="shared" si="194"/>
        <v>0</v>
      </c>
      <c r="BS173" s="17">
        <f t="shared" si="195"/>
        <v>0</v>
      </c>
      <c r="BT173" s="17">
        <f t="shared" si="196"/>
        <v>0</v>
      </c>
      <c r="BU173" s="17">
        <f t="shared" si="197"/>
        <v>0</v>
      </c>
      <c r="BV173" s="17">
        <f t="shared" si="198"/>
        <v>0</v>
      </c>
      <c r="BW173" s="17">
        <f t="shared" si="199"/>
        <v>0</v>
      </c>
      <c r="BX173" s="17">
        <f t="shared" si="200"/>
        <v>0</v>
      </c>
      <c r="BY173" s="17">
        <f t="shared" si="201"/>
        <v>0</v>
      </c>
      <c r="BZ173" s="17">
        <f t="shared" si="202"/>
        <v>0</v>
      </c>
      <c r="CA173" s="17">
        <f t="shared" si="203"/>
        <v>0</v>
      </c>
      <c r="CB173" s="17">
        <f t="shared" si="204"/>
        <v>0</v>
      </c>
      <c r="CC173" s="17">
        <f t="shared" si="205"/>
        <v>0</v>
      </c>
      <c r="CD173" s="17">
        <f t="shared" si="206"/>
        <v>0</v>
      </c>
      <c r="CE173" s="17">
        <f t="shared" si="207"/>
        <v>0</v>
      </c>
      <c r="CF173" s="17">
        <f t="shared" si="208"/>
        <v>0</v>
      </c>
      <c r="CG173" s="17">
        <f t="shared" si="209"/>
        <v>0</v>
      </c>
      <c r="CH173" s="17">
        <f t="shared" si="210"/>
        <v>0</v>
      </c>
      <c r="CI173" s="17">
        <f t="shared" si="211"/>
        <v>0</v>
      </c>
      <c r="CJ173" s="17">
        <f t="shared" si="212"/>
        <v>0</v>
      </c>
      <c r="CK173" s="17">
        <f t="shared" si="213"/>
        <v>0</v>
      </c>
      <c r="CL173" s="17">
        <f t="shared" si="214"/>
        <v>0</v>
      </c>
      <c r="CM173" s="17">
        <f t="shared" si="215"/>
        <v>0</v>
      </c>
      <c r="CN173" s="17">
        <f t="shared" si="216"/>
        <v>0</v>
      </c>
      <c r="CO173" s="17">
        <f t="shared" si="217"/>
        <v>0</v>
      </c>
      <c r="CP173" s="17">
        <f t="shared" si="218"/>
        <v>0</v>
      </c>
      <c r="CQ173" s="17">
        <f t="shared" si="219"/>
        <v>0</v>
      </c>
      <c r="CR173" s="17">
        <f t="shared" si="220"/>
        <v>0</v>
      </c>
      <c r="CS173" s="17">
        <f t="shared" si="221"/>
        <v>0</v>
      </c>
      <c r="CT173" s="17">
        <f t="shared" si="222"/>
        <v>0</v>
      </c>
      <c r="CU173" s="17">
        <f t="shared" si="223"/>
        <v>0</v>
      </c>
      <c r="CV173" s="17">
        <f t="shared" si="224"/>
        <v>0</v>
      </c>
      <c r="CW173" s="17">
        <f t="shared" si="225"/>
        <v>0</v>
      </c>
      <c r="CX173" s="17">
        <f t="shared" si="226"/>
        <v>0</v>
      </c>
      <c r="CY173" s="17">
        <f t="shared" si="227"/>
        <v>0</v>
      </c>
      <c r="CZ173" s="17">
        <f t="shared" si="228"/>
        <v>0</v>
      </c>
    </row>
    <row r="174" spans="2:104" ht="15" customHeight="1" x14ac:dyDescent="0.25">
      <c r="B174" s="156">
        <f t="shared" si="191"/>
        <v>166</v>
      </c>
      <c r="C174" s="158"/>
      <c r="D174" s="157" t="str">
        <f t="shared" si="192"/>
        <v/>
      </c>
      <c r="E174" s="158" t="str">
        <f>IF('DATA SHEET'!$E$10="Cat 2","N/A","OK")</f>
        <v>OK</v>
      </c>
      <c r="F174" s="158" t="str">
        <f>IF('DATA SHEET'!$E$10="Cat 2","N/A","OK")</f>
        <v>OK</v>
      </c>
      <c r="G174" s="160"/>
      <c r="H174" s="160"/>
      <c r="I174" s="160" t="s">
        <v>194</v>
      </c>
      <c r="J174" s="160" t="str">
        <f t="shared" si="193"/>
        <v>OK</v>
      </c>
      <c r="K174" s="160" t="str">
        <f t="shared" si="193"/>
        <v>OK</v>
      </c>
      <c r="L174" s="160" t="str">
        <f>IF('DATA SHEET'!$B$10="NC-50","N/A","OK")</f>
        <v>OK</v>
      </c>
      <c r="M174" s="160" t="str">
        <f>IF('DATA SHEET'!$B$10="NC-50","N/A","OK")</f>
        <v>OK</v>
      </c>
      <c r="N174" s="160"/>
      <c r="O174" s="160"/>
      <c r="P174" s="160"/>
      <c r="Q174" s="160"/>
      <c r="R174" s="160"/>
      <c r="S174" s="160"/>
      <c r="T174" s="160"/>
      <c r="U174" s="160"/>
      <c r="V174" s="509"/>
      <c r="W174" s="510"/>
      <c r="X174" s="510"/>
      <c r="Y174" s="511"/>
      <c r="Z174" s="162"/>
      <c r="AA174" s="162"/>
      <c r="AB174" s="162"/>
      <c r="AC174" s="162"/>
      <c r="AD174" s="162"/>
      <c r="AE174" s="162"/>
      <c r="AF174" s="162"/>
      <c r="AG174" s="162"/>
      <c r="AH174" s="162"/>
      <c r="AI174" s="162"/>
      <c r="AJ174" s="162"/>
      <c r="AK174" s="183"/>
      <c r="AL174" s="183"/>
      <c r="AM174" s="162"/>
      <c r="AN174" s="162"/>
      <c r="AO174" s="162"/>
      <c r="AP174" s="162"/>
      <c r="AQ174" s="162"/>
      <c r="AR174" s="162"/>
      <c r="AS174" s="162"/>
      <c r="AT174" s="162"/>
      <c r="AU174" s="162"/>
      <c r="AV174" s="162"/>
      <c r="AW174" s="162"/>
      <c r="AX174" s="162"/>
      <c r="AY174" s="162"/>
      <c r="AZ174" s="163"/>
      <c r="BA174" s="163"/>
      <c r="BB174" s="163"/>
      <c r="BC174" s="163"/>
      <c r="BD174" s="163"/>
      <c r="BE174" s="163"/>
      <c r="BF174" s="164"/>
      <c r="BG174" s="165"/>
      <c r="BH174" s="162"/>
      <c r="BI174" s="162"/>
      <c r="BJ174" s="164"/>
      <c r="BK174" s="95"/>
      <c r="BL174" s="182"/>
      <c r="BM174" s="182"/>
      <c r="BN174" s="182"/>
      <c r="BO174" s="182"/>
      <c r="BP174" s="95" t="str">
        <f t="shared" si="190"/>
        <v/>
      </c>
      <c r="BQ174" s="38"/>
      <c r="BR174" s="17">
        <f t="shared" si="194"/>
        <v>0</v>
      </c>
      <c r="BS174" s="17">
        <f t="shared" si="195"/>
        <v>0</v>
      </c>
      <c r="BT174" s="17">
        <f t="shared" si="196"/>
        <v>0</v>
      </c>
      <c r="BU174" s="17">
        <f t="shared" si="197"/>
        <v>0</v>
      </c>
      <c r="BV174" s="17">
        <f t="shared" si="198"/>
        <v>0</v>
      </c>
      <c r="BW174" s="17">
        <f t="shared" si="199"/>
        <v>0</v>
      </c>
      <c r="BX174" s="17">
        <f t="shared" si="200"/>
        <v>0</v>
      </c>
      <c r="BY174" s="17">
        <f t="shared" si="201"/>
        <v>0</v>
      </c>
      <c r="BZ174" s="17">
        <f t="shared" si="202"/>
        <v>0</v>
      </c>
      <c r="CA174" s="17">
        <f t="shared" si="203"/>
        <v>0</v>
      </c>
      <c r="CB174" s="17">
        <f t="shared" si="204"/>
        <v>0</v>
      </c>
      <c r="CC174" s="17">
        <f t="shared" si="205"/>
        <v>0</v>
      </c>
      <c r="CD174" s="17">
        <f t="shared" si="206"/>
        <v>0</v>
      </c>
      <c r="CE174" s="17">
        <f t="shared" si="207"/>
        <v>0</v>
      </c>
      <c r="CF174" s="17">
        <f t="shared" si="208"/>
        <v>0</v>
      </c>
      <c r="CG174" s="17">
        <f t="shared" si="209"/>
        <v>0</v>
      </c>
      <c r="CH174" s="17">
        <f t="shared" si="210"/>
        <v>0</v>
      </c>
      <c r="CI174" s="17">
        <f t="shared" si="211"/>
        <v>0</v>
      </c>
      <c r="CJ174" s="17">
        <f t="shared" si="212"/>
        <v>0</v>
      </c>
      <c r="CK174" s="17">
        <f t="shared" si="213"/>
        <v>0</v>
      </c>
      <c r="CL174" s="17">
        <f t="shared" si="214"/>
        <v>0</v>
      </c>
      <c r="CM174" s="17">
        <f t="shared" si="215"/>
        <v>0</v>
      </c>
      <c r="CN174" s="17">
        <f t="shared" si="216"/>
        <v>0</v>
      </c>
      <c r="CO174" s="17">
        <f t="shared" si="217"/>
        <v>0</v>
      </c>
      <c r="CP174" s="17">
        <f t="shared" si="218"/>
        <v>0</v>
      </c>
      <c r="CQ174" s="17">
        <f t="shared" si="219"/>
        <v>0</v>
      </c>
      <c r="CR174" s="17">
        <f t="shared" si="220"/>
        <v>0</v>
      </c>
      <c r="CS174" s="17">
        <f t="shared" si="221"/>
        <v>0</v>
      </c>
      <c r="CT174" s="17">
        <f t="shared" si="222"/>
        <v>0</v>
      </c>
      <c r="CU174" s="17">
        <f t="shared" si="223"/>
        <v>0</v>
      </c>
      <c r="CV174" s="17">
        <f t="shared" si="224"/>
        <v>0</v>
      </c>
      <c r="CW174" s="17">
        <f t="shared" si="225"/>
        <v>0</v>
      </c>
      <c r="CX174" s="17">
        <f t="shared" si="226"/>
        <v>0</v>
      </c>
      <c r="CY174" s="17">
        <f t="shared" si="227"/>
        <v>0</v>
      </c>
      <c r="CZ174" s="17">
        <f t="shared" si="228"/>
        <v>0</v>
      </c>
    </row>
    <row r="175" spans="2:104" ht="15" customHeight="1" x14ac:dyDescent="0.25">
      <c r="B175" s="156">
        <f t="shared" si="191"/>
        <v>167</v>
      </c>
      <c r="C175" s="158"/>
      <c r="D175" s="157" t="str">
        <f t="shared" si="192"/>
        <v/>
      </c>
      <c r="E175" s="158" t="str">
        <f>IF('DATA SHEET'!$E$10="Cat 2","N/A","OK")</f>
        <v>OK</v>
      </c>
      <c r="F175" s="158" t="str">
        <f>IF('DATA SHEET'!$E$10="Cat 2","N/A","OK")</f>
        <v>OK</v>
      </c>
      <c r="G175" s="160"/>
      <c r="H175" s="160"/>
      <c r="I175" s="160" t="s">
        <v>194</v>
      </c>
      <c r="J175" s="160" t="str">
        <f t="shared" si="193"/>
        <v>OK</v>
      </c>
      <c r="K175" s="160" t="str">
        <f t="shared" si="193"/>
        <v>OK</v>
      </c>
      <c r="L175" s="160" t="str">
        <f>IF('DATA SHEET'!$B$10="NC-50","N/A","OK")</f>
        <v>OK</v>
      </c>
      <c r="M175" s="160" t="str">
        <f>IF('DATA SHEET'!$B$10="NC-50","N/A","OK")</f>
        <v>OK</v>
      </c>
      <c r="N175" s="160"/>
      <c r="O175" s="160"/>
      <c r="P175" s="160"/>
      <c r="Q175" s="160"/>
      <c r="R175" s="160"/>
      <c r="S175" s="160"/>
      <c r="T175" s="160"/>
      <c r="U175" s="160"/>
      <c r="V175" s="509"/>
      <c r="W175" s="510"/>
      <c r="X175" s="510"/>
      <c r="Y175" s="511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83"/>
      <c r="AL175" s="183"/>
      <c r="AM175" s="162"/>
      <c r="AN175" s="162"/>
      <c r="AO175" s="162"/>
      <c r="AP175" s="162"/>
      <c r="AQ175" s="162"/>
      <c r="AR175" s="162"/>
      <c r="AS175" s="162"/>
      <c r="AT175" s="162"/>
      <c r="AU175" s="162"/>
      <c r="AV175" s="162"/>
      <c r="AW175" s="162"/>
      <c r="AX175" s="162"/>
      <c r="AY175" s="162"/>
      <c r="AZ175" s="163"/>
      <c r="BA175" s="163"/>
      <c r="BB175" s="163"/>
      <c r="BC175" s="163"/>
      <c r="BD175" s="163"/>
      <c r="BE175" s="163"/>
      <c r="BF175" s="164"/>
      <c r="BG175" s="165"/>
      <c r="BH175" s="162"/>
      <c r="BI175" s="162"/>
      <c r="BJ175" s="164"/>
      <c r="BK175" s="95"/>
      <c r="BL175" s="182"/>
      <c r="BM175" s="182"/>
      <c r="BN175" s="182"/>
      <c r="BO175" s="182"/>
      <c r="BP175" s="95" t="str">
        <f t="shared" si="190"/>
        <v/>
      </c>
      <c r="BQ175" s="38"/>
      <c r="BR175" s="17">
        <f t="shared" si="194"/>
        <v>0</v>
      </c>
      <c r="BS175" s="17">
        <f t="shared" si="195"/>
        <v>0</v>
      </c>
      <c r="BT175" s="17">
        <f t="shared" si="196"/>
        <v>0</v>
      </c>
      <c r="BU175" s="17">
        <f t="shared" si="197"/>
        <v>0</v>
      </c>
      <c r="BV175" s="17">
        <f t="shared" si="198"/>
        <v>0</v>
      </c>
      <c r="BW175" s="17">
        <f t="shared" si="199"/>
        <v>0</v>
      </c>
      <c r="BX175" s="17">
        <f t="shared" si="200"/>
        <v>0</v>
      </c>
      <c r="BY175" s="17">
        <f t="shared" si="201"/>
        <v>0</v>
      </c>
      <c r="BZ175" s="17">
        <f t="shared" si="202"/>
        <v>0</v>
      </c>
      <c r="CA175" s="17">
        <f t="shared" si="203"/>
        <v>0</v>
      </c>
      <c r="CB175" s="17">
        <f t="shared" si="204"/>
        <v>0</v>
      </c>
      <c r="CC175" s="17">
        <f t="shared" si="205"/>
        <v>0</v>
      </c>
      <c r="CD175" s="17">
        <f t="shared" si="206"/>
        <v>0</v>
      </c>
      <c r="CE175" s="17">
        <f t="shared" si="207"/>
        <v>0</v>
      </c>
      <c r="CF175" s="17">
        <f t="shared" si="208"/>
        <v>0</v>
      </c>
      <c r="CG175" s="17">
        <f t="shared" si="209"/>
        <v>0</v>
      </c>
      <c r="CH175" s="17">
        <f t="shared" si="210"/>
        <v>0</v>
      </c>
      <c r="CI175" s="17">
        <f t="shared" si="211"/>
        <v>0</v>
      </c>
      <c r="CJ175" s="17">
        <f t="shared" si="212"/>
        <v>0</v>
      </c>
      <c r="CK175" s="17">
        <f t="shared" si="213"/>
        <v>0</v>
      </c>
      <c r="CL175" s="17">
        <f t="shared" si="214"/>
        <v>0</v>
      </c>
      <c r="CM175" s="17">
        <f t="shared" si="215"/>
        <v>0</v>
      </c>
      <c r="CN175" s="17">
        <f t="shared" si="216"/>
        <v>0</v>
      </c>
      <c r="CO175" s="17">
        <f t="shared" si="217"/>
        <v>0</v>
      </c>
      <c r="CP175" s="17">
        <f t="shared" si="218"/>
        <v>0</v>
      </c>
      <c r="CQ175" s="17">
        <f t="shared" si="219"/>
        <v>0</v>
      </c>
      <c r="CR175" s="17">
        <f t="shared" si="220"/>
        <v>0</v>
      </c>
      <c r="CS175" s="17">
        <f t="shared" si="221"/>
        <v>0</v>
      </c>
      <c r="CT175" s="17">
        <f t="shared" si="222"/>
        <v>0</v>
      </c>
      <c r="CU175" s="17">
        <f t="shared" si="223"/>
        <v>0</v>
      </c>
      <c r="CV175" s="17">
        <f t="shared" si="224"/>
        <v>0</v>
      </c>
      <c r="CW175" s="17">
        <f t="shared" si="225"/>
        <v>0</v>
      </c>
      <c r="CX175" s="17">
        <f t="shared" si="226"/>
        <v>0</v>
      </c>
      <c r="CY175" s="17">
        <f t="shared" si="227"/>
        <v>0</v>
      </c>
      <c r="CZ175" s="17">
        <f t="shared" si="228"/>
        <v>0</v>
      </c>
    </row>
    <row r="176" spans="2:104" ht="15" customHeight="1" x14ac:dyDescent="0.25">
      <c r="B176" s="156">
        <f t="shared" si="191"/>
        <v>168</v>
      </c>
      <c r="C176" s="158"/>
      <c r="D176" s="157" t="str">
        <f t="shared" si="192"/>
        <v/>
      </c>
      <c r="E176" s="158" t="str">
        <f>IF('DATA SHEET'!$E$10="Cat 2","N/A","OK")</f>
        <v>OK</v>
      </c>
      <c r="F176" s="158" t="str">
        <f>IF('DATA SHEET'!$E$10="Cat 2","N/A","OK")</f>
        <v>OK</v>
      </c>
      <c r="G176" s="160"/>
      <c r="H176" s="160"/>
      <c r="I176" s="160" t="s">
        <v>194</v>
      </c>
      <c r="J176" s="160" t="str">
        <f t="shared" si="193"/>
        <v>OK</v>
      </c>
      <c r="K176" s="160" t="str">
        <f t="shared" si="193"/>
        <v>OK</v>
      </c>
      <c r="L176" s="160" t="str">
        <f>IF('DATA SHEET'!$B$10="NC-50","N/A","OK")</f>
        <v>OK</v>
      </c>
      <c r="M176" s="160" t="str">
        <f>IF('DATA SHEET'!$B$10="NC-50","N/A","OK")</f>
        <v>OK</v>
      </c>
      <c r="N176" s="160"/>
      <c r="O176" s="160"/>
      <c r="P176" s="160"/>
      <c r="Q176" s="160"/>
      <c r="R176" s="160"/>
      <c r="S176" s="160"/>
      <c r="T176" s="160"/>
      <c r="U176" s="160"/>
      <c r="V176" s="509"/>
      <c r="W176" s="510"/>
      <c r="X176" s="510"/>
      <c r="Y176" s="511"/>
      <c r="Z176" s="162"/>
      <c r="AA176" s="162"/>
      <c r="AB176" s="162"/>
      <c r="AC176" s="162"/>
      <c r="AD176" s="162"/>
      <c r="AE176" s="162"/>
      <c r="AF176" s="162"/>
      <c r="AG176" s="162"/>
      <c r="AH176" s="162"/>
      <c r="AI176" s="162"/>
      <c r="AJ176" s="162"/>
      <c r="AK176" s="183"/>
      <c r="AL176" s="183"/>
      <c r="AM176" s="162"/>
      <c r="AN176" s="162"/>
      <c r="AO176" s="162"/>
      <c r="AP176" s="162"/>
      <c r="AQ176" s="162"/>
      <c r="AR176" s="162"/>
      <c r="AS176" s="162"/>
      <c r="AT176" s="162"/>
      <c r="AU176" s="162"/>
      <c r="AV176" s="162"/>
      <c r="AW176" s="162"/>
      <c r="AX176" s="162"/>
      <c r="AY176" s="162"/>
      <c r="AZ176" s="163"/>
      <c r="BA176" s="163"/>
      <c r="BB176" s="163"/>
      <c r="BC176" s="163"/>
      <c r="BD176" s="163"/>
      <c r="BE176" s="163"/>
      <c r="BF176" s="164"/>
      <c r="BG176" s="165"/>
      <c r="BH176" s="162"/>
      <c r="BI176" s="162"/>
      <c r="BJ176" s="164"/>
      <c r="BK176" s="95"/>
      <c r="BL176" s="182"/>
      <c r="BM176" s="182"/>
      <c r="BN176" s="182"/>
      <c r="BO176" s="182"/>
      <c r="BP176" s="95" t="str">
        <f t="shared" si="190"/>
        <v/>
      </c>
      <c r="BQ176" s="38"/>
      <c r="BR176" s="17">
        <f t="shared" si="194"/>
        <v>0</v>
      </c>
      <c r="BS176" s="17">
        <f t="shared" si="195"/>
        <v>0</v>
      </c>
      <c r="BT176" s="17">
        <f t="shared" si="196"/>
        <v>0</v>
      </c>
      <c r="BU176" s="17">
        <f t="shared" si="197"/>
        <v>0</v>
      </c>
      <c r="BV176" s="17">
        <f t="shared" si="198"/>
        <v>0</v>
      </c>
      <c r="BW176" s="17">
        <f t="shared" si="199"/>
        <v>0</v>
      </c>
      <c r="BX176" s="17">
        <f t="shared" si="200"/>
        <v>0</v>
      </c>
      <c r="BY176" s="17">
        <f t="shared" si="201"/>
        <v>0</v>
      </c>
      <c r="BZ176" s="17">
        <f t="shared" si="202"/>
        <v>0</v>
      </c>
      <c r="CA176" s="17">
        <f t="shared" si="203"/>
        <v>0</v>
      </c>
      <c r="CB176" s="17">
        <f t="shared" si="204"/>
        <v>0</v>
      </c>
      <c r="CC176" s="17">
        <f t="shared" si="205"/>
        <v>0</v>
      </c>
      <c r="CD176" s="17">
        <f t="shared" si="206"/>
        <v>0</v>
      </c>
      <c r="CE176" s="17">
        <f t="shared" si="207"/>
        <v>0</v>
      </c>
      <c r="CF176" s="17">
        <f t="shared" si="208"/>
        <v>0</v>
      </c>
      <c r="CG176" s="17">
        <f t="shared" si="209"/>
        <v>0</v>
      </c>
      <c r="CH176" s="17">
        <f t="shared" si="210"/>
        <v>0</v>
      </c>
      <c r="CI176" s="17">
        <f t="shared" si="211"/>
        <v>0</v>
      </c>
      <c r="CJ176" s="17">
        <f t="shared" si="212"/>
        <v>0</v>
      </c>
      <c r="CK176" s="17">
        <f t="shared" si="213"/>
        <v>0</v>
      </c>
      <c r="CL176" s="17">
        <f t="shared" si="214"/>
        <v>0</v>
      </c>
      <c r="CM176" s="17">
        <f t="shared" si="215"/>
        <v>0</v>
      </c>
      <c r="CN176" s="17">
        <f t="shared" si="216"/>
        <v>0</v>
      </c>
      <c r="CO176" s="17">
        <f t="shared" si="217"/>
        <v>0</v>
      </c>
      <c r="CP176" s="17">
        <f t="shared" si="218"/>
        <v>0</v>
      </c>
      <c r="CQ176" s="17">
        <f t="shared" si="219"/>
        <v>0</v>
      </c>
      <c r="CR176" s="17">
        <f t="shared" si="220"/>
        <v>0</v>
      </c>
      <c r="CS176" s="17">
        <f t="shared" si="221"/>
        <v>0</v>
      </c>
      <c r="CT176" s="17">
        <f t="shared" si="222"/>
        <v>0</v>
      </c>
      <c r="CU176" s="17">
        <f t="shared" si="223"/>
        <v>0</v>
      </c>
      <c r="CV176" s="17">
        <f t="shared" si="224"/>
        <v>0</v>
      </c>
      <c r="CW176" s="17">
        <f t="shared" si="225"/>
        <v>0</v>
      </c>
      <c r="CX176" s="17">
        <f t="shared" si="226"/>
        <v>0</v>
      </c>
      <c r="CY176" s="17">
        <f t="shared" si="227"/>
        <v>0</v>
      </c>
      <c r="CZ176" s="17">
        <f t="shared" si="228"/>
        <v>0</v>
      </c>
    </row>
    <row r="177" spans="2:104" ht="15" customHeight="1" x14ac:dyDescent="0.25">
      <c r="B177" s="156">
        <f t="shared" si="191"/>
        <v>169</v>
      </c>
      <c r="C177" s="158"/>
      <c r="D177" s="157" t="str">
        <f t="shared" si="192"/>
        <v/>
      </c>
      <c r="E177" s="158" t="str">
        <f>IF('DATA SHEET'!$E$10="Cat 2","N/A","OK")</f>
        <v>OK</v>
      </c>
      <c r="F177" s="158" t="str">
        <f>IF('DATA SHEET'!$E$10="Cat 2","N/A","OK")</f>
        <v>OK</v>
      </c>
      <c r="G177" s="160"/>
      <c r="H177" s="160"/>
      <c r="I177" s="160" t="s">
        <v>194</v>
      </c>
      <c r="J177" s="160" t="str">
        <f t="shared" si="193"/>
        <v>OK</v>
      </c>
      <c r="K177" s="160" t="str">
        <f t="shared" si="193"/>
        <v>OK</v>
      </c>
      <c r="L177" s="160" t="str">
        <f>IF('DATA SHEET'!$B$10="NC-50","N/A","OK")</f>
        <v>OK</v>
      </c>
      <c r="M177" s="160" t="str">
        <f>IF('DATA SHEET'!$B$10="NC-50","N/A","OK")</f>
        <v>OK</v>
      </c>
      <c r="N177" s="160"/>
      <c r="O177" s="160"/>
      <c r="P177" s="160"/>
      <c r="Q177" s="160"/>
      <c r="R177" s="160"/>
      <c r="S177" s="160"/>
      <c r="T177" s="160"/>
      <c r="U177" s="160"/>
      <c r="V177" s="509"/>
      <c r="W177" s="510"/>
      <c r="X177" s="510"/>
      <c r="Y177" s="511"/>
      <c r="Z177" s="162"/>
      <c r="AA177" s="162"/>
      <c r="AB177" s="162"/>
      <c r="AC177" s="162"/>
      <c r="AD177" s="162"/>
      <c r="AE177" s="162"/>
      <c r="AF177" s="162"/>
      <c r="AG177" s="162"/>
      <c r="AH177" s="162"/>
      <c r="AI177" s="162"/>
      <c r="AJ177" s="162"/>
      <c r="AK177" s="183"/>
      <c r="AL177" s="183"/>
      <c r="AM177" s="162"/>
      <c r="AN177" s="162"/>
      <c r="AO177" s="162"/>
      <c r="AP177" s="162"/>
      <c r="AQ177" s="162"/>
      <c r="AR177" s="162"/>
      <c r="AS177" s="162"/>
      <c r="AT177" s="162"/>
      <c r="AU177" s="162"/>
      <c r="AV177" s="162"/>
      <c r="AW177" s="162"/>
      <c r="AX177" s="162"/>
      <c r="AY177" s="162"/>
      <c r="AZ177" s="163"/>
      <c r="BA177" s="163"/>
      <c r="BB177" s="163"/>
      <c r="BC177" s="163"/>
      <c r="BD177" s="163"/>
      <c r="BE177" s="163"/>
      <c r="BF177" s="164"/>
      <c r="BG177" s="165"/>
      <c r="BH177" s="162"/>
      <c r="BI177" s="162"/>
      <c r="BJ177" s="164"/>
      <c r="BK177" s="95"/>
      <c r="BL177" s="182"/>
      <c r="BM177" s="182"/>
      <c r="BN177" s="182"/>
      <c r="BO177" s="182"/>
      <c r="BP177" s="95" t="str">
        <f t="shared" si="190"/>
        <v/>
      </c>
      <c r="BQ177" s="38"/>
      <c r="BR177" s="17">
        <f t="shared" si="194"/>
        <v>0</v>
      </c>
      <c r="BS177" s="17">
        <f t="shared" si="195"/>
        <v>0</v>
      </c>
      <c r="BT177" s="17">
        <f t="shared" si="196"/>
        <v>0</v>
      </c>
      <c r="BU177" s="17">
        <f t="shared" si="197"/>
        <v>0</v>
      </c>
      <c r="BV177" s="17">
        <f t="shared" si="198"/>
        <v>0</v>
      </c>
      <c r="BW177" s="17">
        <f t="shared" si="199"/>
        <v>0</v>
      </c>
      <c r="BX177" s="17">
        <f t="shared" si="200"/>
        <v>0</v>
      </c>
      <c r="BY177" s="17">
        <f t="shared" si="201"/>
        <v>0</v>
      </c>
      <c r="BZ177" s="17">
        <f t="shared" si="202"/>
        <v>0</v>
      </c>
      <c r="CA177" s="17">
        <f t="shared" si="203"/>
        <v>0</v>
      </c>
      <c r="CB177" s="17">
        <f t="shared" si="204"/>
        <v>0</v>
      </c>
      <c r="CC177" s="17">
        <f t="shared" si="205"/>
        <v>0</v>
      </c>
      <c r="CD177" s="17">
        <f t="shared" si="206"/>
        <v>0</v>
      </c>
      <c r="CE177" s="17">
        <f t="shared" si="207"/>
        <v>0</v>
      </c>
      <c r="CF177" s="17">
        <f t="shared" si="208"/>
        <v>0</v>
      </c>
      <c r="CG177" s="17">
        <f t="shared" si="209"/>
        <v>0</v>
      </c>
      <c r="CH177" s="17">
        <f t="shared" si="210"/>
        <v>0</v>
      </c>
      <c r="CI177" s="17">
        <f t="shared" si="211"/>
        <v>0</v>
      </c>
      <c r="CJ177" s="17">
        <f t="shared" si="212"/>
        <v>0</v>
      </c>
      <c r="CK177" s="17">
        <f t="shared" si="213"/>
        <v>0</v>
      </c>
      <c r="CL177" s="17">
        <f t="shared" si="214"/>
        <v>0</v>
      </c>
      <c r="CM177" s="17">
        <f t="shared" si="215"/>
        <v>0</v>
      </c>
      <c r="CN177" s="17">
        <f t="shared" si="216"/>
        <v>0</v>
      </c>
      <c r="CO177" s="17">
        <f t="shared" si="217"/>
        <v>0</v>
      </c>
      <c r="CP177" s="17">
        <f t="shared" si="218"/>
        <v>0</v>
      </c>
      <c r="CQ177" s="17">
        <f t="shared" si="219"/>
        <v>0</v>
      </c>
      <c r="CR177" s="17">
        <f t="shared" si="220"/>
        <v>0</v>
      </c>
      <c r="CS177" s="17">
        <f t="shared" si="221"/>
        <v>0</v>
      </c>
      <c r="CT177" s="17">
        <f t="shared" si="222"/>
        <v>0</v>
      </c>
      <c r="CU177" s="17">
        <f t="shared" si="223"/>
        <v>0</v>
      </c>
      <c r="CV177" s="17">
        <f t="shared" si="224"/>
        <v>0</v>
      </c>
      <c r="CW177" s="17">
        <f t="shared" si="225"/>
        <v>0</v>
      </c>
      <c r="CX177" s="17">
        <f t="shared" si="226"/>
        <v>0</v>
      </c>
      <c r="CY177" s="17">
        <f t="shared" si="227"/>
        <v>0</v>
      </c>
      <c r="CZ177" s="17">
        <f t="shared" si="228"/>
        <v>0</v>
      </c>
    </row>
    <row r="178" spans="2:104" ht="15" customHeight="1" x14ac:dyDescent="0.25">
      <c r="B178" s="156">
        <f t="shared" si="191"/>
        <v>170</v>
      </c>
      <c r="C178" s="158"/>
      <c r="D178" s="157" t="str">
        <f t="shared" si="192"/>
        <v/>
      </c>
      <c r="E178" s="158" t="str">
        <f>IF('DATA SHEET'!$E$10="Cat 2","N/A","OK")</f>
        <v>OK</v>
      </c>
      <c r="F178" s="158" t="str">
        <f>IF('DATA SHEET'!$E$10="Cat 2","N/A","OK")</f>
        <v>OK</v>
      </c>
      <c r="G178" s="160"/>
      <c r="H178" s="160"/>
      <c r="I178" s="160" t="s">
        <v>194</v>
      </c>
      <c r="J178" s="160" t="str">
        <f t="shared" si="193"/>
        <v>OK</v>
      </c>
      <c r="K178" s="160" t="str">
        <f t="shared" si="193"/>
        <v>OK</v>
      </c>
      <c r="L178" s="160" t="str">
        <f>IF('DATA SHEET'!$B$10="NC-50","N/A","OK")</f>
        <v>OK</v>
      </c>
      <c r="M178" s="160" t="str">
        <f>IF('DATA SHEET'!$B$10="NC-50","N/A","OK")</f>
        <v>OK</v>
      </c>
      <c r="N178" s="160"/>
      <c r="O178" s="160"/>
      <c r="P178" s="160"/>
      <c r="Q178" s="160"/>
      <c r="R178" s="160"/>
      <c r="S178" s="160"/>
      <c r="T178" s="160"/>
      <c r="U178" s="160"/>
      <c r="V178" s="509"/>
      <c r="W178" s="510"/>
      <c r="X178" s="510"/>
      <c r="Y178" s="511"/>
      <c r="Z178" s="162"/>
      <c r="AA178" s="162"/>
      <c r="AB178" s="162"/>
      <c r="AC178" s="162"/>
      <c r="AD178" s="162"/>
      <c r="AE178" s="162"/>
      <c r="AF178" s="162"/>
      <c r="AG178" s="162"/>
      <c r="AH178" s="162"/>
      <c r="AI178" s="162"/>
      <c r="AJ178" s="162"/>
      <c r="AK178" s="183"/>
      <c r="AL178" s="183"/>
      <c r="AM178" s="162"/>
      <c r="AN178" s="162"/>
      <c r="AO178" s="162"/>
      <c r="AP178" s="162"/>
      <c r="AQ178" s="162"/>
      <c r="AR178" s="162"/>
      <c r="AS178" s="162"/>
      <c r="AT178" s="162"/>
      <c r="AU178" s="162"/>
      <c r="AV178" s="162"/>
      <c r="AW178" s="162"/>
      <c r="AX178" s="162"/>
      <c r="AY178" s="162"/>
      <c r="AZ178" s="163"/>
      <c r="BA178" s="163"/>
      <c r="BB178" s="163"/>
      <c r="BC178" s="163"/>
      <c r="BD178" s="163"/>
      <c r="BE178" s="163"/>
      <c r="BF178" s="164"/>
      <c r="BG178" s="165"/>
      <c r="BH178" s="162"/>
      <c r="BI178" s="162"/>
      <c r="BJ178" s="164"/>
      <c r="BK178" s="95"/>
      <c r="BL178" s="182"/>
      <c r="BM178" s="182"/>
      <c r="BN178" s="182"/>
      <c r="BO178" s="182"/>
      <c r="BP178" s="95" t="str">
        <f t="shared" si="190"/>
        <v/>
      </c>
      <c r="BQ178" s="38"/>
      <c r="BR178" s="17">
        <f t="shared" si="194"/>
        <v>0</v>
      </c>
      <c r="BS178" s="17">
        <f t="shared" si="195"/>
        <v>0</v>
      </c>
      <c r="BT178" s="17">
        <f t="shared" si="196"/>
        <v>0</v>
      </c>
      <c r="BU178" s="17">
        <f t="shared" si="197"/>
        <v>0</v>
      </c>
      <c r="BV178" s="17">
        <f t="shared" si="198"/>
        <v>0</v>
      </c>
      <c r="BW178" s="17">
        <f t="shared" si="199"/>
        <v>0</v>
      </c>
      <c r="BX178" s="17">
        <f t="shared" si="200"/>
        <v>0</v>
      </c>
      <c r="BY178" s="17">
        <f t="shared" si="201"/>
        <v>0</v>
      </c>
      <c r="BZ178" s="17">
        <f t="shared" si="202"/>
        <v>0</v>
      </c>
      <c r="CA178" s="17">
        <f t="shared" si="203"/>
        <v>0</v>
      </c>
      <c r="CB178" s="17">
        <f t="shared" si="204"/>
        <v>0</v>
      </c>
      <c r="CC178" s="17">
        <f t="shared" si="205"/>
        <v>0</v>
      </c>
      <c r="CD178" s="17">
        <f t="shared" si="206"/>
        <v>0</v>
      </c>
      <c r="CE178" s="17">
        <f t="shared" si="207"/>
        <v>0</v>
      </c>
      <c r="CF178" s="17">
        <f t="shared" si="208"/>
        <v>0</v>
      </c>
      <c r="CG178" s="17">
        <f t="shared" si="209"/>
        <v>0</v>
      </c>
      <c r="CH178" s="17">
        <f t="shared" si="210"/>
        <v>0</v>
      </c>
      <c r="CI178" s="17">
        <f t="shared" si="211"/>
        <v>0</v>
      </c>
      <c r="CJ178" s="17">
        <f t="shared" si="212"/>
        <v>0</v>
      </c>
      <c r="CK178" s="17">
        <f t="shared" si="213"/>
        <v>0</v>
      </c>
      <c r="CL178" s="17">
        <f t="shared" si="214"/>
        <v>0</v>
      </c>
      <c r="CM178" s="17">
        <f t="shared" si="215"/>
        <v>0</v>
      </c>
      <c r="CN178" s="17">
        <f t="shared" si="216"/>
        <v>0</v>
      </c>
      <c r="CO178" s="17">
        <f t="shared" si="217"/>
        <v>0</v>
      </c>
      <c r="CP178" s="17">
        <f t="shared" si="218"/>
        <v>0</v>
      </c>
      <c r="CQ178" s="17">
        <f t="shared" si="219"/>
        <v>0</v>
      </c>
      <c r="CR178" s="17">
        <f t="shared" si="220"/>
        <v>0</v>
      </c>
      <c r="CS178" s="17">
        <f t="shared" si="221"/>
        <v>0</v>
      </c>
      <c r="CT178" s="17">
        <f t="shared" si="222"/>
        <v>0</v>
      </c>
      <c r="CU178" s="17">
        <f t="shared" si="223"/>
        <v>0</v>
      </c>
      <c r="CV178" s="17">
        <f t="shared" si="224"/>
        <v>0</v>
      </c>
      <c r="CW178" s="17">
        <f t="shared" si="225"/>
        <v>0</v>
      </c>
      <c r="CX178" s="17">
        <f t="shared" si="226"/>
        <v>0</v>
      </c>
      <c r="CY178" s="17">
        <f t="shared" si="227"/>
        <v>0</v>
      </c>
      <c r="CZ178" s="17">
        <f t="shared" si="228"/>
        <v>0</v>
      </c>
    </row>
    <row r="179" spans="2:104" ht="15" x14ac:dyDescent="0.25">
      <c r="B179" s="156">
        <f t="shared" si="191"/>
        <v>171</v>
      </c>
      <c r="C179" s="158"/>
      <c r="D179" s="157" t="str">
        <f t="shared" si="192"/>
        <v/>
      </c>
      <c r="E179" s="158" t="str">
        <f>IF('DATA SHEET'!$E$10="Cat 2","N/A","OK")</f>
        <v>OK</v>
      </c>
      <c r="F179" s="158" t="str">
        <f>IF('DATA SHEET'!$E$10="Cat 2","N/A","OK")</f>
        <v>OK</v>
      </c>
      <c r="G179" s="160"/>
      <c r="H179" s="160"/>
      <c r="I179" s="160" t="s">
        <v>194</v>
      </c>
      <c r="J179" s="160" t="str">
        <f t="shared" si="193"/>
        <v>OK</v>
      </c>
      <c r="K179" s="160" t="str">
        <f t="shared" si="193"/>
        <v>OK</v>
      </c>
      <c r="L179" s="160" t="str">
        <f>IF('DATA SHEET'!$B$10="NC-50","N/A","OK")</f>
        <v>OK</v>
      </c>
      <c r="M179" s="160" t="str">
        <f>IF('DATA SHEET'!$B$10="NC-50","N/A","OK")</f>
        <v>OK</v>
      </c>
      <c r="N179" s="160"/>
      <c r="O179" s="160"/>
      <c r="P179" s="160"/>
      <c r="Q179" s="160"/>
      <c r="R179" s="160"/>
      <c r="S179" s="160"/>
      <c r="T179" s="160"/>
      <c r="U179" s="160"/>
      <c r="V179" s="509"/>
      <c r="W179" s="510"/>
      <c r="X179" s="510"/>
      <c r="Y179" s="511"/>
      <c r="Z179" s="162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183"/>
      <c r="AL179" s="183"/>
      <c r="AM179" s="162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3"/>
      <c r="BA179" s="163"/>
      <c r="BB179" s="163"/>
      <c r="BC179" s="163"/>
      <c r="BD179" s="163"/>
      <c r="BE179" s="163"/>
      <c r="BF179" s="164"/>
      <c r="BG179" s="165"/>
      <c r="BH179" s="162"/>
      <c r="BI179" s="162"/>
      <c r="BJ179" s="164"/>
      <c r="BK179" s="95"/>
      <c r="BL179" s="182"/>
      <c r="BM179" s="182"/>
      <c r="BN179" s="182"/>
      <c r="BO179" s="182"/>
      <c r="BP179" s="95" t="str">
        <f t="shared" si="190"/>
        <v/>
      </c>
    </row>
    <row r="180" spans="2:104" ht="15" x14ac:dyDescent="0.25">
      <c r="B180" s="156">
        <f t="shared" si="191"/>
        <v>172</v>
      </c>
      <c r="C180" s="158"/>
      <c r="D180" s="157" t="str">
        <f t="shared" si="192"/>
        <v/>
      </c>
      <c r="E180" s="158" t="str">
        <f>IF('DATA SHEET'!$E$10="Cat 2","N/A","OK")</f>
        <v>OK</v>
      </c>
      <c r="F180" s="158" t="str">
        <f>IF('DATA SHEET'!$E$10="Cat 2","N/A","OK")</f>
        <v>OK</v>
      </c>
      <c r="G180" s="160"/>
      <c r="H180" s="160"/>
      <c r="I180" s="160" t="s">
        <v>194</v>
      </c>
      <c r="J180" s="160" t="str">
        <f t="shared" si="193"/>
        <v>OK</v>
      </c>
      <c r="K180" s="160" t="str">
        <f t="shared" si="193"/>
        <v>OK</v>
      </c>
      <c r="L180" s="160" t="str">
        <f>IF('DATA SHEET'!$B$10="NC-50","N/A","OK")</f>
        <v>OK</v>
      </c>
      <c r="M180" s="160" t="str">
        <f>IF('DATA SHEET'!$B$10="NC-50","N/A","OK")</f>
        <v>OK</v>
      </c>
      <c r="N180" s="160"/>
      <c r="O180" s="160"/>
      <c r="P180" s="160"/>
      <c r="Q180" s="160"/>
      <c r="R180" s="160"/>
      <c r="S180" s="160"/>
      <c r="T180" s="160"/>
      <c r="U180" s="160"/>
      <c r="V180" s="509"/>
      <c r="W180" s="510"/>
      <c r="X180" s="510"/>
      <c r="Y180" s="511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83"/>
      <c r="AL180" s="183"/>
      <c r="AM180" s="162"/>
      <c r="AN180" s="162"/>
      <c r="AO180" s="162"/>
      <c r="AP180" s="162"/>
      <c r="AQ180" s="162"/>
      <c r="AR180" s="162"/>
      <c r="AS180" s="162"/>
      <c r="AT180" s="162"/>
      <c r="AU180" s="162"/>
      <c r="AV180" s="162"/>
      <c r="AW180" s="162"/>
      <c r="AX180" s="162"/>
      <c r="AY180" s="162"/>
      <c r="AZ180" s="163"/>
      <c r="BA180" s="163"/>
      <c r="BB180" s="163"/>
      <c r="BC180" s="163"/>
      <c r="BD180" s="163"/>
      <c r="BE180" s="163"/>
      <c r="BF180" s="164"/>
      <c r="BG180" s="165"/>
      <c r="BH180" s="162"/>
      <c r="BI180" s="162"/>
      <c r="BJ180" s="164"/>
      <c r="BK180" s="95"/>
      <c r="BL180" s="182"/>
      <c r="BM180" s="182"/>
      <c r="BN180" s="182"/>
      <c r="BO180" s="182"/>
      <c r="BP180" s="95" t="str">
        <f t="shared" si="190"/>
        <v/>
      </c>
    </row>
    <row r="181" spans="2:104" ht="15" x14ac:dyDescent="0.25">
      <c r="B181" s="156">
        <f t="shared" si="191"/>
        <v>173</v>
      </c>
      <c r="C181" s="158"/>
      <c r="D181" s="157" t="str">
        <f t="shared" si="192"/>
        <v/>
      </c>
      <c r="E181" s="158" t="str">
        <f>IF('DATA SHEET'!$E$10="Cat 2","N/A","OK")</f>
        <v>OK</v>
      </c>
      <c r="F181" s="158" t="str">
        <f>IF('DATA SHEET'!$E$10="Cat 2","N/A","OK")</f>
        <v>OK</v>
      </c>
      <c r="G181" s="160"/>
      <c r="H181" s="160"/>
      <c r="I181" s="160" t="s">
        <v>194</v>
      </c>
      <c r="J181" s="160" t="str">
        <f t="shared" si="193"/>
        <v>OK</v>
      </c>
      <c r="K181" s="160" t="str">
        <f t="shared" si="193"/>
        <v>OK</v>
      </c>
      <c r="L181" s="160" t="str">
        <f>IF('DATA SHEET'!$B$10="NC-50","N/A","OK")</f>
        <v>OK</v>
      </c>
      <c r="M181" s="160" t="str">
        <f>IF('DATA SHEET'!$B$10="NC-50","N/A","OK")</f>
        <v>OK</v>
      </c>
      <c r="N181" s="160"/>
      <c r="O181" s="160"/>
      <c r="P181" s="160"/>
      <c r="Q181" s="160"/>
      <c r="R181" s="160"/>
      <c r="S181" s="160"/>
      <c r="T181" s="160"/>
      <c r="U181" s="160"/>
      <c r="V181" s="509"/>
      <c r="W181" s="510"/>
      <c r="X181" s="510"/>
      <c r="Y181" s="511"/>
      <c r="Z181" s="162"/>
      <c r="AA181" s="162"/>
      <c r="AB181" s="162"/>
      <c r="AC181" s="162"/>
      <c r="AD181" s="162"/>
      <c r="AE181" s="162"/>
      <c r="AF181" s="162"/>
      <c r="AG181" s="162"/>
      <c r="AH181" s="162"/>
      <c r="AI181" s="162"/>
      <c r="AJ181" s="162"/>
      <c r="AK181" s="183"/>
      <c r="AL181" s="183"/>
      <c r="AM181" s="162"/>
      <c r="AN181" s="162"/>
      <c r="AO181" s="162"/>
      <c r="AP181" s="162"/>
      <c r="AQ181" s="162"/>
      <c r="AR181" s="162"/>
      <c r="AS181" s="162"/>
      <c r="AT181" s="162"/>
      <c r="AU181" s="162"/>
      <c r="AV181" s="162"/>
      <c r="AW181" s="162"/>
      <c r="AX181" s="162"/>
      <c r="AY181" s="162"/>
      <c r="AZ181" s="163"/>
      <c r="BA181" s="163"/>
      <c r="BB181" s="163"/>
      <c r="BC181" s="163"/>
      <c r="BD181" s="163"/>
      <c r="BE181" s="163"/>
      <c r="BF181" s="164"/>
      <c r="BG181" s="165"/>
      <c r="BH181" s="162"/>
      <c r="BI181" s="162"/>
      <c r="BJ181" s="164"/>
      <c r="BK181" s="95"/>
      <c r="BL181" s="182"/>
      <c r="BM181" s="182"/>
      <c r="BN181" s="182"/>
      <c r="BO181" s="182"/>
      <c r="BP181" s="95" t="str">
        <f t="shared" si="190"/>
        <v/>
      </c>
    </row>
    <row r="182" spans="2:104" ht="15" x14ac:dyDescent="0.25">
      <c r="B182" s="156">
        <f t="shared" si="191"/>
        <v>174</v>
      </c>
      <c r="C182" s="158"/>
      <c r="D182" s="157" t="str">
        <f t="shared" si="192"/>
        <v/>
      </c>
      <c r="E182" s="158" t="str">
        <f>IF('DATA SHEET'!$E$10="Cat 2","N/A","OK")</f>
        <v>OK</v>
      </c>
      <c r="F182" s="158" t="str">
        <f>IF('DATA SHEET'!$E$10="Cat 2","N/A","OK")</f>
        <v>OK</v>
      </c>
      <c r="G182" s="160"/>
      <c r="H182" s="160"/>
      <c r="I182" s="160" t="s">
        <v>194</v>
      </c>
      <c r="J182" s="160" t="str">
        <f t="shared" si="193"/>
        <v>OK</v>
      </c>
      <c r="K182" s="160" t="str">
        <f t="shared" si="193"/>
        <v>OK</v>
      </c>
      <c r="L182" s="160" t="str">
        <f>IF('DATA SHEET'!$B$10="NC-50","N/A","OK")</f>
        <v>OK</v>
      </c>
      <c r="M182" s="160" t="str">
        <f>IF('DATA SHEET'!$B$10="NC-50","N/A","OK")</f>
        <v>OK</v>
      </c>
      <c r="N182" s="160"/>
      <c r="O182" s="160"/>
      <c r="P182" s="160"/>
      <c r="Q182" s="160"/>
      <c r="R182" s="160"/>
      <c r="S182" s="160"/>
      <c r="T182" s="160"/>
      <c r="U182" s="160"/>
      <c r="V182" s="509"/>
      <c r="W182" s="510"/>
      <c r="X182" s="510"/>
      <c r="Y182" s="511"/>
      <c r="Z182" s="162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183"/>
      <c r="AL182" s="183"/>
      <c r="AM182" s="162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3"/>
      <c r="BA182" s="163"/>
      <c r="BB182" s="163"/>
      <c r="BC182" s="163"/>
      <c r="BD182" s="163"/>
      <c r="BE182" s="163"/>
      <c r="BF182" s="164"/>
      <c r="BG182" s="165"/>
      <c r="BH182" s="162"/>
      <c r="BI182" s="162"/>
      <c r="BJ182" s="164"/>
      <c r="BK182" s="95"/>
      <c r="BL182" s="182"/>
      <c r="BM182" s="182"/>
      <c r="BN182" s="182"/>
      <c r="BO182" s="182"/>
      <c r="BP182" s="95" t="str">
        <f t="shared" si="190"/>
        <v/>
      </c>
    </row>
    <row r="183" spans="2:104" ht="15" x14ac:dyDescent="0.25">
      <c r="B183" s="156">
        <f t="shared" si="191"/>
        <v>175</v>
      </c>
      <c r="C183" s="158"/>
      <c r="D183" s="157" t="str">
        <f t="shared" si="192"/>
        <v/>
      </c>
      <c r="E183" s="158" t="str">
        <f>IF('DATA SHEET'!$E$10="Cat 2","N/A","OK")</f>
        <v>OK</v>
      </c>
      <c r="F183" s="158" t="str">
        <f>IF('DATA SHEET'!$E$10="Cat 2","N/A","OK")</f>
        <v>OK</v>
      </c>
      <c r="G183" s="160"/>
      <c r="H183" s="160"/>
      <c r="I183" s="160" t="s">
        <v>194</v>
      </c>
      <c r="J183" s="160" t="str">
        <f t="shared" si="193"/>
        <v>OK</v>
      </c>
      <c r="K183" s="160" t="str">
        <f t="shared" si="193"/>
        <v>OK</v>
      </c>
      <c r="L183" s="160" t="str">
        <f>IF('DATA SHEET'!$B$10="NC-50","N/A","OK")</f>
        <v>OK</v>
      </c>
      <c r="M183" s="160" t="str">
        <f>IF('DATA SHEET'!$B$10="NC-50","N/A","OK")</f>
        <v>OK</v>
      </c>
      <c r="N183" s="160"/>
      <c r="O183" s="160"/>
      <c r="P183" s="160"/>
      <c r="Q183" s="160"/>
      <c r="R183" s="160"/>
      <c r="S183" s="160"/>
      <c r="T183" s="160"/>
      <c r="U183" s="160"/>
      <c r="V183" s="509"/>
      <c r="W183" s="510"/>
      <c r="X183" s="510"/>
      <c r="Y183" s="511"/>
      <c r="Z183" s="162"/>
      <c r="AA183" s="162"/>
      <c r="AB183" s="162"/>
      <c r="AC183" s="162"/>
      <c r="AD183" s="162"/>
      <c r="AE183" s="162"/>
      <c r="AF183" s="162"/>
      <c r="AG183" s="162"/>
      <c r="AH183" s="162"/>
      <c r="AI183" s="162"/>
      <c r="AJ183" s="162"/>
      <c r="AK183" s="183"/>
      <c r="AL183" s="183"/>
      <c r="AM183" s="162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3"/>
      <c r="BA183" s="163"/>
      <c r="BB183" s="163"/>
      <c r="BC183" s="163"/>
      <c r="BD183" s="163"/>
      <c r="BE183" s="163"/>
      <c r="BF183" s="164"/>
      <c r="BG183" s="165"/>
      <c r="BH183" s="162"/>
      <c r="BI183" s="162"/>
      <c r="BJ183" s="164"/>
      <c r="BK183" s="95"/>
      <c r="BL183" s="182"/>
      <c r="BM183" s="182"/>
      <c r="BN183" s="182"/>
      <c r="BO183" s="182"/>
      <c r="BP183" s="95" t="str">
        <f t="shared" si="190"/>
        <v/>
      </c>
    </row>
    <row r="184" spans="2:104" ht="15" x14ac:dyDescent="0.25">
      <c r="B184" s="156">
        <f t="shared" si="191"/>
        <v>176</v>
      </c>
      <c r="C184" s="158"/>
      <c r="D184" s="157" t="str">
        <f t="shared" si="192"/>
        <v/>
      </c>
      <c r="E184" s="158" t="str">
        <f>IF('DATA SHEET'!$E$10="Cat 2","N/A","OK")</f>
        <v>OK</v>
      </c>
      <c r="F184" s="158" t="str">
        <f>IF('DATA SHEET'!$E$10="Cat 2","N/A","OK")</f>
        <v>OK</v>
      </c>
      <c r="G184" s="160"/>
      <c r="H184" s="160"/>
      <c r="I184" s="160" t="s">
        <v>194</v>
      </c>
      <c r="J184" s="160" t="str">
        <f t="shared" si="193"/>
        <v>OK</v>
      </c>
      <c r="K184" s="160" t="str">
        <f t="shared" si="193"/>
        <v>OK</v>
      </c>
      <c r="L184" s="160" t="str">
        <f>IF('DATA SHEET'!$B$10="NC-50","N/A","OK")</f>
        <v>OK</v>
      </c>
      <c r="M184" s="160" t="str">
        <f>IF('DATA SHEET'!$B$10="NC-50","N/A","OK")</f>
        <v>OK</v>
      </c>
      <c r="N184" s="160"/>
      <c r="O184" s="160"/>
      <c r="P184" s="160"/>
      <c r="Q184" s="160"/>
      <c r="R184" s="160"/>
      <c r="S184" s="160"/>
      <c r="T184" s="160"/>
      <c r="U184" s="160"/>
      <c r="V184" s="509"/>
      <c r="W184" s="510"/>
      <c r="X184" s="510"/>
      <c r="Y184" s="511"/>
      <c r="Z184" s="162"/>
      <c r="AA184" s="162"/>
      <c r="AB184" s="162"/>
      <c r="AC184" s="162"/>
      <c r="AD184" s="162"/>
      <c r="AE184" s="162"/>
      <c r="AF184" s="162"/>
      <c r="AG184" s="162"/>
      <c r="AH184" s="162"/>
      <c r="AI184" s="162"/>
      <c r="AJ184" s="162"/>
      <c r="AK184" s="183"/>
      <c r="AL184" s="183"/>
      <c r="AM184" s="162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3"/>
      <c r="BA184" s="163"/>
      <c r="BB184" s="163"/>
      <c r="BC184" s="163"/>
      <c r="BD184" s="163"/>
      <c r="BE184" s="163"/>
      <c r="BF184" s="164"/>
      <c r="BG184" s="165"/>
      <c r="BH184" s="162"/>
      <c r="BI184" s="162"/>
      <c r="BJ184" s="164"/>
      <c r="BK184" s="95"/>
      <c r="BL184" s="182"/>
      <c r="BM184" s="182"/>
      <c r="BN184" s="182"/>
      <c r="BO184" s="182"/>
      <c r="BP184" s="95" t="str">
        <f t="shared" si="190"/>
        <v/>
      </c>
    </row>
    <row r="185" spans="2:104" ht="15" x14ac:dyDescent="0.25">
      <c r="B185" s="156">
        <f t="shared" si="191"/>
        <v>177</v>
      </c>
      <c r="C185" s="158"/>
      <c r="D185" s="157" t="str">
        <f t="shared" si="192"/>
        <v/>
      </c>
      <c r="E185" s="158" t="str">
        <f>IF('DATA SHEET'!$E$10="Cat 2","N/A","OK")</f>
        <v>OK</v>
      </c>
      <c r="F185" s="158" t="str">
        <f>IF('DATA SHEET'!$E$10="Cat 2","N/A","OK")</f>
        <v>OK</v>
      </c>
      <c r="G185" s="160"/>
      <c r="H185" s="160"/>
      <c r="I185" s="160" t="s">
        <v>194</v>
      </c>
      <c r="J185" s="160" t="str">
        <f t="shared" si="193"/>
        <v>OK</v>
      </c>
      <c r="K185" s="160" t="str">
        <f t="shared" si="193"/>
        <v>OK</v>
      </c>
      <c r="L185" s="160" t="str">
        <f>IF('DATA SHEET'!$B$10="NC-50","N/A","OK")</f>
        <v>OK</v>
      </c>
      <c r="M185" s="160" t="str">
        <f>IF('DATA SHEET'!$B$10="NC-50","N/A","OK")</f>
        <v>OK</v>
      </c>
      <c r="N185" s="160"/>
      <c r="O185" s="160"/>
      <c r="P185" s="160"/>
      <c r="Q185" s="160"/>
      <c r="R185" s="160"/>
      <c r="S185" s="160"/>
      <c r="T185" s="160"/>
      <c r="U185" s="160"/>
      <c r="V185" s="509"/>
      <c r="W185" s="510"/>
      <c r="X185" s="510"/>
      <c r="Y185" s="511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83"/>
      <c r="AL185" s="183"/>
      <c r="AM185" s="162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3"/>
      <c r="BA185" s="163"/>
      <c r="BB185" s="163"/>
      <c r="BC185" s="163"/>
      <c r="BD185" s="163"/>
      <c r="BE185" s="163"/>
      <c r="BF185" s="164"/>
      <c r="BG185" s="165"/>
      <c r="BH185" s="162"/>
      <c r="BI185" s="162"/>
      <c r="BJ185" s="164"/>
      <c r="BK185" s="95"/>
      <c r="BL185" s="182"/>
      <c r="BM185" s="182"/>
      <c r="BN185" s="182"/>
      <c r="BO185" s="182"/>
      <c r="BP185" s="95" t="str">
        <f t="shared" si="190"/>
        <v/>
      </c>
    </row>
    <row r="186" spans="2:104" ht="15" x14ac:dyDescent="0.25">
      <c r="B186" s="156">
        <f t="shared" si="191"/>
        <v>178</v>
      </c>
      <c r="C186" s="158"/>
      <c r="D186" s="157" t="str">
        <f t="shared" si="192"/>
        <v/>
      </c>
      <c r="E186" s="158" t="str">
        <f>IF('DATA SHEET'!$E$10="Cat 2","N/A","OK")</f>
        <v>OK</v>
      </c>
      <c r="F186" s="158" t="str">
        <f>IF('DATA SHEET'!$E$10="Cat 2","N/A","OK")</f>
        <v>OK</v>
      </c>
      <c r="G186" s="160"/>
      <c r="H186" s="160"/>
      <c r="I186" s="160" t="s">
        <v>194</v>
      </c>
      <c r="J186" s="160" t="str">
        <f t="shared" si="193"/>
        <v>OK</v>
      </c>
      <c r="K186" s="160" t="str">
        <f t="shared" si="193"/>
        <v>OK</v>
      </c>
      <c r="L186" s="160" t="str">
        <f>IF('DATA SHEET'!$B$10="NC-50","N/A","OK")</f>
        <v>OK</v>
      </c>
      <c r="M186" s="160" t="str">
        <f>IF('DATA SHEET'!$B$10="NC-50","N/A","OK")</f>
        <v>OK</v>
      </c>
      <c r="N186" s="160"/>
      <c r="O186" s="160"/>
      <c r="P186" s="160"/>
      <c r="Q186" s="160"/>
      <c r="R186" s="160"/>
      <c r="S186" s="160"/>
      <c r="T186" s="160"/>
      <c r="U186" s="160"/>
      <c r="V186" s="509"/>
      <c r="W186" s="510"/>
      <c r="X186" s="510"/>
      <c r="Y186" s="511"/>
      <c r="Z186" s="162"/>
      <c r="AA186" s="162"/>
      <c r="AB186" s="162"/>
      <c r="AC186" s="162"/>
      <c r="AD186" s="162"/>
      <c r="AE186" s="162"/>
      <c r="AF186" s="162"/>
      <c r="AG186" s="162"/>
      <c r="AH186" s="162"/>
      <c r="AI186" s="162"/>
      <c r="AJ186" s="162"/>
      <c r="AK186" s="183"/>
      <c r="AL186" s="183"/>
      <c r="AM186" s="162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3"/>
      <c r="BA186" s="163"/>
      <c r="BB186" s="163"/>
      <c r="BC186" s="163"/>
      <c r="BD186" s="163"/>
      <c r="BE186" s="163"/>
      <c r="BF186" s="164"/>
      <c r="BG186" s="165"/>
      <c r="BH186" s="162"/>
      <c r="BI186" s="162"/>
      <c r="BJ186" s="164"/>
      <c r="BK186" s="95"/>
      <c r="BL186" s="182"/>
      <c r="BM186" s="182"/>
      <c r="BN186" s="182"/>
      <c r="BO186" s="182"/>
      <c r="BP186" s="95" t="str">
        <f t="shared" si="190"/>
        <v/>
      </c>
    </row>
    <row r="187" spans="2:104" ht="15" x14ac:dyDescent="0.25">
      <c r="B187" s="156">
        <f t="shared" si="191"/>
        <v>179</v>
      </c>
      <c r="C187" s="158"/>
      <c r="D187" s="157" t="str">
        <f t="shared" si="192"/>
        <v/>
      </c>
      <c r="E187" s="158" t="str">
        <f>IF('DATA SHEET'!$E$10="Cat 2","N/A","OK")</f>
        <v>OK</v>
      </c>
      <c r="F187" s="158" t="str">
        <f>IF('DATA SHEET'!$E$10="Cat 2","N/A","OK")</f>
        <v>OK</v>
      </c>
      <c r="G187" s="160"/>
      <c r="H187" s="160"/>
      <c r="I187" s="160" t="s">
        <v>194</v>
      </c>
      <c r="J187" s="160" t="str">
        <f t="shared" si="193"/>
        <v>OK</v>
      </c>
      <c r="K187" s="160" t="str">
        <f t="shared" si="193"/>
        <v>OK</v>
      </c>
      <c r="L187" s="160" t="str">
        <f>IF('DATA SHEET'!$B$10="NC-50","N/A","OK")</f>
        <v>OK</v>
      </c>
      <c r="M187" s="160" t="str">
        <f>IF('DATA SHEET'!$B$10="NC-50","N/A","OK")</f>
        <v>OK</v>
      </c>
      <c r="N187" s="160"/>
      <c r="O187" s="160"/>
      <c r="P187" s="160"/>
      <c r="Q187" s="160"/>
      <c r="R187" s="160"/>
      <c r="S187" s="160"/>
      <c r="T187" s="160"/>
      <c r="U187" s="160"/>
      <c r="V187" s="509"/>
      <c r="W187" s="510"/>
      <c r="X187" s="510"/>
      <c r="Y187" s="511"/>
      <c r="Z187" s="162"/>
      <c r="AA187" s="162"/>
      <c r="AB187" s="162"/>
      <c r="AC187" s="162"/>
      <c r="AD187" s="162"/>
      <c r="AE187" s="162"/>
      <c r="AF187" s="162"/>
      <c r="AG187" s="162"/>
      <c r="AH187" s="162"/>
      <c r="AI187" s="162"/>
      <c r="AJ187" s="162"/>
      <c r="AK187" s="183"/>
      <c r="AL187" s="183"/>
      <c r="AM187" s="162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3"/>
      <c r="BA187" s="163"/>
      <c r="BB187" s="163"/>
      <c r="BC187" s="163"/>
      <c r="BD187" s="163"/>
      <c r="BE187" s="163"/>
      <c r="BF187" s="164"/>
      <c r="BG187" s="165"/>
      <c r="BH187" s="162"/>
      <c r="BI187" s="162"/>
      <c r="BJ187" s="164"/>
      <c r="BK187" s="95"/>
      <c r="BL187" s="182"/>
      <c r="BM187" s="182"/>
      <c r="BN187" s="182"/>
      <c r="BO187" s="182"/>
      <c r="BP187" s="95" t="str">
        <f t="shared" si="190"/>
        <v/>
      </c>
    </row>
    <row r="188" spans="2:104" ht="15" x14ac:dyDescent="0.25">
      <c r="B188" s="156">
        <f t="shared" si="191"/>
        <v>180</v>
      </c>
      <c r="C188" s="158"/>
      <c r="D188" s="157" t="str">
        <f t="shared" si="192"/>
        <v/>
      </c>
      <c r="E188" s="158" t="str">
        <f>IF('DATA SHEET'!$E$10="Cat 2","N/A","OK")</f>
        <v>OK</v>
      </c>
      <c r="F188" s="158" t="str">
        <f>IF('DATA SHEET'!$E$10="Cat 2","N/A","OK")</f>
        <v>OK</v>
      </c>
      <c r="G188" s="160"/>
      <c r="H188" s="160"/>
      <c r="I188" s="160" t="s">
        <v>194</v>
      </c>
      <c r="J188" s="160" t="str">
        <f t="shared" si="193"/>
        <v>OK</v>
      </c>
      <c r="K188" s="160" t="str">
        <f t="shared" si="193"/>
        <v>OK</v>
      </c>
      <c r="L188" s="160" t="str">
        <f>IF('DATA SHEET'!$B$10="NC-50","N/A","OK")</f>
        <v>OK</v>
      </c>
      <c r="M188" s="160" t="str">
        <f>IF('DATA SHEET'!$B$10="NC-50","N/A","OK")</f>
        <v>OK</v>
      </c>
      <c r="N188" s="160"/>
      <c r="O188" s="160"/>
      <c r="P188" s="160"/>
      <c r="Q188" s="160"/>
      <c r="R188" s="160"/>
      <c r="S188" s="160"/>
      <c r="T188" s="160"/>
      <c r="U188" s="160"/>
      <c r="V188" s="509"/>
      <c r="W188" s="510"/>
      <c r="X188" s="510"/>
      <c r="Y188" s="511"/>
      <c r="Z188" s="162"/>
      <c r="AA188" s="162"/>
      <c r="AB188" s="162"/>
      <c r="AC188" s="162"/>
      <c r="AD188" s="162"/>
      <c r="AE188" s="162"/>
      <c r="AF188" s="162"/>
      <c r="AG188" s="162"/>
      <c r="AH188" s="162"/>
      <c r="AI188" s="162"/>
      <c r="AJ188" s="162"/>
      <c r="AK188" s="183"/>
      <c r="AL188" s="183"/>
      <c r="AM188" s="162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3"/>
      <c r="BA188" s="163"/>
      <c r="BB188" s="163"/>
      <c r="BC188" s="163"/>
      <c r="BD188" s="163"/>
      <c r="BE188" s="163"/>
      <c r="BF188" s="164"/>
      <c r="BG188" s="165"/>
      <c r="BH188" s="162"/>
      <c r="BI188" s="162"/>
      <c r="BJ188" s="164"/>
      <c r="BK188" s="95"/>
      <c r="BL188" s="182"/>
      <c r="BM188" s="182"/>
      <c r="BN188" s="182"/>
      <c r="BO188" s="182"/>
      <c r="BP188" s="95" t="str">
        <f t="shared" si="190"/>
        <v/>
      </c>
    </row>
    <row r="189" spans="2:104" ht="15" x14ac:dyDescent="0.25">
      <c r="B189" s="156">
        <f t="shared" si="191"/>
        <v>181</v>
      </c>
      <c r="C189" s="158"/>
      <c r="D189" s="157" t="str">
        <f t="shared" si="192"/>
        <v/>
      </c>
      <c r="E189" s="158" t="str">
        <f>IF('DATA SHEET'!$E$10="Cat 2","N/A","OK")</f>
        <v>OK</v>
      </c>
      <c r="F189" s="158" t="str">
        <f>IF('DATA SHEET'!$E$10="Cat 2","N/A","OK")</f>
        <v>OK</v>
      </c>
      <c r="G189" s="160"/>
      <c r="H189" s="160"/>
      <c r="I189" s="160" t="s">
        <v>194</v>
      </c>
      <c r="J189" s="160" t="str">
        <f t="shared" si="193"/>
        <v>OK</v>
      </c>
      <c r="K189" s="160" t="str">
        <f t="shared" si="193"/>
        <v>OK</v>
      </c>
      <c r="L189" s="160" t="str">
        <f>IF('DATA SHEET'!$B$10="NC-50","N/A","OK")</f>
        <v>OK</v>
      </c>
      <c r="M189" s="160" t="str">
        <f>IF('DATA SHEET'!$B$10="NC-50","N/A","OK")</f>
        <v>OK</v>
      </c>
      <c r="N189" s="160"/>
      <c r="O189" s="160"/>
      <c r="P189" s="160"/>
      <c r="Q189" s="160"/>
      <c r="R189" s="160"/>
      <c r="S189" s="160"/>
      <c r="T189" s="160"/>
      <c r="U189" s="160"/>
      <c r="V189" s="509"/>
      <c r="W189" s="510"/>
      <c r="X189" s="510"/>
      <c r="Y189" s="511"/>
      <c r="Z189" s="162"/>
      <c r="AA189" s="162"/>
      <c r="AB189" s="162"/>
      <c r="AC189" s="162"/>
      <c r="AD189" s="162"/>
      <c r="AE189" s="162"/>
      <c r="AF189" s="162"/>
      <c r="AG189" s="162"/>
      <c r="AH189" s="162"/>
      <c r="AI189" s="162"/>
      <c r="AJ189" s="162"/>
      <c r="AK189" s="183"/>
      <c r="AL189" s="183"/>
      <c r="AM189" s="162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3"/>
      <c r="BA189" s="163"/>
      <c r="BB189" s="163"/>
      <c r="BC189" s="163"/>
      <c r="BD189" s="163"/>
      <c r="BE189" s="163"/>
      <c r="BF189" s="164"/>
      <c r="BG189" s="165"/>
      <c r="BH189" s="162"/>
      <c r="BI189" s="162"/>
      <c r="BJ189" s="164"/>
      <c r="BK189" s="95"/>
      <c r="BL189" s="182"/>
      <c r="BM189" s="182"/>
      <c r="BN189" s="182"/>
      <c r="BO189" s="182"/>
      <c r="BP189" s="95" t="str">
        <f t="shared" si="190"/>
        <v/>
      </c>
    </row>
    <row r="190" spans="2:104" ht="15" x14ac:dyDescent="0.25">
      <c r="B190" s="156">
        <f t="shared" si="191"/>
        <v>182</v>
      </c>
      <c r="C190" s="158"/>
      <c r="D190" s="157" t="str">
        <f t="shared" si="192"/>
        <v/>
      </c>
      <c r="E190" s="158" t="str">
        <f>IF('DATA SHEET'!$E$10="Cat 2","N/A","OK")</f>
        <v>OK</v>
      </c>
      <c r="F190" s="158" t="str">
        <f>IF('DATA SHEET'!$E$10="Cat 2","N/A","OK")</f>
        <v>OK</v>
      </c>
      <c r="G190" s="160"/>
      <c r="H190" s="160"/>
      <c r="I190" s="160" t="s">
        <v>194</v>
      </c>
      <c r="J190" s="160" t="str">
        <f t="shared" si="193"/>
        <v>OK</v>
      </c>
      <c r="K190" s="160" t="str">
        <f t="shared" si="193"/>
        <v>OK</v>
      </c>
      <c r="L190" s="160" t="str">
        <f>IF('DATA SHEET'!$B$10="NC-50","N/A","OK")</f>
        <v>OK</v>
      </c>
      <c r="M190" s="160" t="str">
        <f>IF('DATA SHEET'!$B$10="NC-50","N/A","OK")</f>
        <v>OK</v>
      </c>
      <c r="N190" s="160"/>
      <c r="O190" s="160"/>
      <c r="P190" s="160"/>
      <c r="Q190" s="160"/>
      <c r="R190" s="160"/>
      <c r="S190" s="160"/>
      <c r="T190" s="160"/>
      <c r="U190" s="160"/>
      <c r="V190" s="509"/>
      <c r="W190" s="510"/>
      <c r="X190" s="510"/>
      <c r="Y190" s="511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83"/>
      <c r="AL190" s="183"/>
      <c r="AM190" s="162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3"/>
      <c r="BA190" s="163"/>
      <c r="BB190" s="163"/>
      <c r="BC190" s="163"/>
      <c r="BD190" s="163"/>
      <c r="BE190" s="163"/>
      <c r="BF190" s="164"/>
      <c r="BG190" s="165"/>
      <c r="BH190" s="162"/>
      <c r="BI190" s="162"/>
      <c r="BJ190" s="164"/>
      <c r="BK190" s="95"/>
      <c r="BL190" s="182"/>
      <c r="BM190" s="182"/>
      <c r="BN190" s="182"/>
      <c r="BO190" s="182"/>
      <c r="BP190" s="95" t="str">
        <f t="shared" si="190"/>
        <v/>
      </c>
    </row>
    <row r="191" spans="2:104" ht="15" x14ac:dyDescent="0.25">
      <c r="B191" s="156">
        <f t="shared" si="191"/>
        <v>183</v>
      </c>
      <c r="C191" s="158"/>
      <c r="D191" s="157" t="str">
        <f t="shared" si="192"/>
        <v/>
      </c>
      <c r="E191" s="158" t="str">
        <f>IF('DATA SHEET'!$E$10="Cat 2","N/A","OK")</f>
        <v>OK</v>
      </c>
      <c r="F191" s="158" t="str">
        <f>IF('DATA SHEET'!$E$10="Cat 2","N/A","OK")</f>
        <v>OK</v>
      </c>
      <c r="G191" s="160"/>
      <c r="H191" s="160"/>
      <c r="I191" s="160" t="s">
        <v>194</v>
      </c>
      <c r="J191" s="160" t="str">
        <f t="shared" si="193"/>
        <v>OK</v>
      </c>
      <c r="K191" s="160" t="str">
        <f t="shared" si="193"/>
        <v>OK</v>
      </c>
      <c r="L191" s="160" t="str">
        <f>IF('DATA SHEET'!$B$10="NC-50","N/A","OK")</f>
        <v>OK</v>
      </c>
      <c r="M191" s="160" t="str">
        <f>IF('DATA SHEET'!$B$10="NC-50","N/A","OK")</f>
        <v>OK</v>
      </c>
      <c r="N191" s="160"/>
      <c r="O191" s="160"/>
      <c r="P191" s="160"/>
      <c r="Q191" s="160"/>
      <c r="R191" s="160"/>
      <c r="S191" s="160"/>
      <c r="T191" s="160"/>
      <c r="U191" s="160"/>
      <c r="V191" s="509"/>
      <c r="W191" s="510"/>
      <c r="X191" s="510"/>
      <c r="Y191" s="511"/>
      <c r="Z191" s="162"/>
      <c r="AA191" s="162"/>
      <c r="AB191" s="162"/>
      <c r="AC191" s="162"/>
      <c r="AD191" s="162"/>
      <c r="AE191" s="162"/>
      <c r="AF191" s="162"/>
      <c r="AG191" s="162"/>
      <c r="AH191" s="162"/>
      <c r="AI191" s="162"/>
      <c r="AJ191" s="162"/>
      <c r="AK191" s="183"/>
      <c r="AL191" s="183"/>
      <c r="AM191" s="162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3"/>
      <c r="BA191" s="163"/>
      <c r="BB191" s="163"/>
      <c r="BC191" s="163"/>
      <c r="BD191" s="163"/>
      <c r="BE191" s="163"/>
      <c r="BF191" s="164"/>
      <c r="BG191" s="165"/>
      <c r="BH191" s="162"/>
      <c r="BI191" s="162"/>
      <c r="BJ191" s="164"/>
      <c r="BK191" s="95"/>
      <c r="BL191" s="182"/>
      <c r="BM191" s="182"/>
      <c r="BN191" s="182"/>
      <c r="BO191" s="182"/>
      <c r="BP191" s="95" t="str">
        <f t="shared" si="190"/>
        <v/>
      </c>
    </row>
    <row r="192" spans="2:104" ht="15" x14ac:dyDescent="0.25">
      <c r="B192" s="156">
        <f t="shared" si="191"/>
        <v>184</v>
      </c>
      <c r="C192" s="158"/>
      <c r="D192" s="157" t="str">
        <f t="shared" si="192"/>
        <v/>
      </c>
      <c r="E192" s="158" t="str">
        <f>IF('DATA SHEET'!$E$10="Cat 2","N/A","OK")</f>
        <v>OK</v>
      </c>
      <c r="F192" s="158" t="str">
        <f>IF('DATA SHEET'!$E$10="Cat 2","N/A","OK")</f>
        <v>OK</v>
      </c>
      <c r="G192" s="160"/>
      <c r="H192" s="160"/>
      <c r="I192" s="160" t="s">
        <v>194</v>
      </c>
      <c r="J192" s="160" t="str">
        <f t="shared" si="193"/>
        <v>OK</v>
      </c>
      <c r="K192" s="160" t="str">
        <f t="shared" si="193"/>
        <v>OK</v>
      </c>
      <c r="L192" s="160" t="str">
        <f>IF('DATA SHEET'!$B$10="NC-50","N/A","OK")</f>
        <v>OK</v>
      </c>
      <c r="M192" s="160" t="str">
        <f>IF('DATA SHEET'!$B$10="NC-50","N/A","OK")</f>
        <v>OK</v>
      </c>
      <c r="N192" s="160"/>
      <c r="O192" s="160"/>
      <c r="P192" s="160"/>
      <c r="Q192" s="160"/>
      <c r="R192" s="160"/>
      <c r="S192" s="160"/>
      <c r="T192" s="160"/>
      <c r="U192" s="160"/>
      <c r="V192" s="509"/>
      <c r="W192" s="510"/>
      <c r="X192" s="510"/>
      <c r="Y192" s="511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83"/>
      <c r="AL192" s="183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3"/>
      <c r="BA192" s="163"/>
      <c r="BB192" s="163"/>
      <c r="BC192" s="163"/>
      <c r="BD192" s="163"/>
      <c r="BE192" s="163"/>
      <c r="BF192" s="164"/>
      <c r="BG192" s="165"/>
      <c r="BH192" s="162"/>
      <c r="BI192" s="162"/>
      <c r="BJ192" s="164"/>
      <c r="BK192" s="95"/>
      <c r="BL192" s="182"/>
      <c r="BM192" s="182"/>
      <c r="BN192" s="182"/>
      <c r="BO192" s="182"/>
      <c r="BP192" s="95" t="str">
        <f t="shared" si="190"/>
        <v/>
      </c>
    </row>
    <row r="193" spans="2:68" ht="15" x14ac:dyDescent="0.25">
      <c r="B193" s="156">
        <f t="shared" si="191"/>
        <v>185</v>
      </c>
      <c r="C193" s="158"/>
      <c r="D193" s="157" t="str">
        <f t="shared" si="192"/>
        <v/>
      </c>
      <c r="E193" s="158" t="str">
        <f>IF('DATA SHEET'!$E$10="Cat 2","N/A","OK")</f>
        <v>OK</v>
      </c>
      <c r="F193" s="158" t="str">
        <f>IF('DATA SHEET'!$E$10="Cat 2","N/A","OK")</f>
        <v>OK</v>
      </c>
      <c r="G193" s="160"/>
      <c r="H193" s="160"/>
      <c r="I193" s="160" t="s">
        <v>194</v>
      </c>
      <c r="J193" s="160" t="str">
        <f t="shared" si="193"/>
        <v>OK</v>
      </c>
      <c r="K193" s="160" t="str">
        <f t="shared" si="193"/>
        <v>OK</v>
      </c>
      <c r="L193" s="160" t="str">
        <f>IF('DATA SHEET'!$B$10="NC-50","N/A","OK")</f>
        <v>OK</v>
      </c>
      <c r="M193" s="160" t="str">
        <f>IF('DATA SHEET'!$B$10="NC-50","N/A","OK")</f>
        <v>OK</v>
      </c>
      <c r="N193" s="160"/>
      <c r="O193" s="160"/>
      <c r="P193" s="160"/>
      <c r="Q193" s="160"/>
      <c r="R193" s="160"/>
      <c r="S193" s="160"/>
      <c r="T193" s="160"/>
      <c r="U193" s="160"/>
      <c r="V193" s="509"/>
      <c r="W193" s="510"/>
      <c r="X193" s="510"/>
      <c r="Y193" s="511"/>
      <c r="Z193" s="162"/>
      <c r="AA193" s="162"/>
      <c r="AB193" s="162"/>
      <c r="AC193" s="162"/>
      <c r="AD193" s="162"/>
      <c r="AE193" s="162"/>
      <c r="AF193" s="162"/>
      <c r="AG193" s="162"/>
      <c r="AH193" s="162"/>
      <c r="AI193" s="162"/>
      <c r="AJ193" s="162"/>
      <c r="AK193" s="183"/>
      <c r="AL193" s="183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3"/>
      <c r="BA193" s="163"/>
      <c r="BB193" s="163"/>
      <c r="BC193" s="163"/>
      <c r="BD193" s="163"/>
      <c r="BE193" s="163"/>
      <c r="BF193" s="164"/>
      <c r="BG193" s="165"/>
      <c r="BH193" s="162"/>
      <c r="BI193" s="162"/>
      <c r="BJ193" s="164"/>
      <c r="BK193" s="95"/>
      <c r="BL193" s="182"/>
      <c r="BM193" s="182"/>
      <c r="BN193" s="182"/>
      <c r="BO193" s="182"/>
      <c r="BP193" s="95" t="str">
        <f t="shared" si="190"/>
        <v/>
      </c>
    </row>
    <row r="194" spans="2:68" ht="15" x14ac:dyDescent="0.25">
      <c r="B194" s="156">
        <f t="shared" si="191"/>
        <v>186</v>
      </c>
      <c r="C194" s="158"/>
      <c r="D194" s="157" t="str">
        <f t="shared" si="192"/>
        <v/>
      </c>
      <c r="E194" s="158" t="str">
        <f>IF('DATA SHEET'!$E$10="Cat 2","N/A","OK")</f>
        <v>OK</v>
      </c>
      <c r="F194" s="158" t="str">
        <f>IF('DATA SHEET'!$E$10="Cat 2","N/A","OK")</f>
        <v>OK</v>
      </c>
      <c r="G194" s="160"/>
      <c r="H194" s="160"/>
      <c r="I194" s="160" t="s">
        <v>194</v>
      </c>
      <c r="J194" s="160" t="str">
        <f t="shared" si="193"/>
        <v>OK</v>
      </c>
      <c r="K194" s="160" t="str">
        <f t="shared" si="193"/>
        <v>OK</v>
      </c>
      <c r="L194" s="160" t="str">
        <f>IF('DATA SHEET'!$B$10="NC-50","N/A","OK")</f>
        <v>OK</v>
      </c>
      <c r="M194" s="160" t="str">
        <f>IF('DATA SHEET'!$B$10="NC-50","N/A","OK")</f>
        <v>OK</v>
      </c>
      <c r="N194" s="160"/>
      <c r="O194" s="160"/>
      <c r="P194" s="160"/>
      <c r="Q194" s="160"/>
      <c r="R194" s="160"/>
      <c r="S194" s="160"/>
      <c r="T194" s="160"/>
      <c r="U194" s="160"/>
      <c r="V194" s="509"/>
      <c r="W194" s="510"/>
      <c r="X194" s="510"/>
      <c r="Y194" s="511"/>
      <c r="Z194" s="162"/>
      <c r="AA194" s="162"/>
      <c r="AB194" s="162"/>
      <c r="AC194" s="162"/>
      <c r="AD194" s="162"/>
      <c r="AE194" s="162"/>
      <c r="AF194" s="162"/>
      <c r="AG194" s="162"/>
      <c r="AH194" s="162"/>
      <c r="AI194" s="162"/>
      <c r="AJ194" s="162"/>
      <c r="AK194" s="183"/>
      <c r="AL194" s="183"/>
      <c r="AM194" s="162"/>
      <c r="AN194" s="162"/>
      <c r="AO194" s="162"/>
      <c r="AP194" s="162"/>
      <c r="AQ194" s="162"/>
      <c r="AR194" s="162"/>
      <c r="AS194" s="162"/>
      <c r="AT194" s="162"/>
      <c r="AU194" s="162"/>
      <c r="AV194" s="162"/>
      <c r="AW194" s="162"/>
      <c r="AX194" s="162"/>
      <c r="AY194" s="162"/>
      <c r="AZ194" s="163"/>
      <c r="BA194" s="163"/>
      <c r="BB194" s="163"/>
      <c r="BC194" s="163"/>
      <c r="BD194" s="163"/>
      <c r="BE194" s="163"/>
      <c r="BF194" s="164"/>
      <c r="BG194" s="165"/>
      <c r="BH194" s="162"/>
      <c r="BI194" s="162"/>
      <c r="BJ194" s="164"/>
      <c r="BK194" s="95"/>
      <c r="BL194" s="182"/>
      <c r="BM194" s="182"/>
      <c r="BN194" s="182"/>
      <c r="BO194" s="182"/>
      <c r="BP194" s="95" t="str">
        <f t="shared" si="190"/>
        <v/>
      </c>
    </row>
    <row r="195" spans="2:68" ht="15" x14ac:dyDescent="0.25">
      <c r="B195" s="156">
        <f t="shared" si="191"/>
        <v>187</v>
      </c>
      <c r="C195" s="158"/>
      <c r="D195" s="157" t="str">
        <f t="shared" si="192"/>
        <v/>
      </c>
      <c r="E195" s="158" t="str">
        <f>IF('DATA SHEET'!$E$10="Cat 2","N/A","OK")</f>
        <v>OK</v>
      </c>
      <c r="F195" s="158" t="str">
        <f>IF('DATA SHEET'!$E$10="Cat 2","N/A","OK")</f>
        <v>OK</v>
      </c>
      <c r="G195" s="160"/>
      <c r="H195" s="160"/>
      <c r="I195" s="160" t="s">
        <v>194</v>
      </c>
      <c r="J195" s="160" t="str">
        <f t="shared" si="193"/>
        <v>OK</v>
      </c>
      <c r="K195" s="160" t="str">
        <f t="shared" si="193"/>
        <v>OK</v>
      </c>
      <c r="L195" s="160" t="str">
        <f>IF('DATA SHEET'!$B$10="NC-50","N/A","OK")</f>
        <v>OK</v>
      </c>
      <c r="M195" s="160" t="str">
        <f>IF('DATA SHEET'!$B$10="NC-50","N/A","OK")</f>
        <v>OK</v>
      </c>
      <c r="N195" s="160"/>
      <c r="O195" s="160"/>
      <c r="P195" s="160"/>
      <c r="Q195" s="160"/>
      <c r="R195" s="160"/>
      <c r="S195" s="160"/>
      <c r="T195" s="160"/>
      <c r="U195" s="160"/>
      <c r="V195" s="509"/>
      <c r="W195" s="510"/>
      <c r="X195" s="510"/>
      <c r="Y195" s="511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83"/>
      <c r="AL195" s="183"/>
      <c r="AM195" s="162"/>
      <c r="AN195" s="162"/>
      <c r="AO195" s="162"/>
      <c r="AP195" s="162"/>
      <c r="AQ195" s="162"/>
      <c r="AR195" s="162"/>
      <c r="AS195" s="162"/>
      <c r="AT195" s="162"/>
      <c r="AU195" s="162"/>
      <c r="AV195" s="162"/>
      <c r="AW195" s="162"/>
      <c r="AX195" s="162"/>
      <c r="AY195" s="162"/>
      <c r="AZ195" s="163"/>
      <c r="BA195" s="163"/>
      <c r="BB195" s="163"/>
      <c r="BC195" s="163"/>
      <c r="BD195" s="163"/>
      <c r="BE195" s="163"/>
      <c r="BF195" s="164"/>
      <c r="BG195" s="165"/>
      <c r="BH195" s="162"/>
      <c r="BI195" s="162"/>
      <c r="BJ195" s="164"/>
      <c r="BK195" s="95"/>
      <c r="BL195" s="182"/>
      <c r="BM195" s="182"/>
      <c r="BN195" s="182"/>
      <c r="BO195" s="182"/>
      <c r="BP195" s="95" t="str">
        <f t="shared" si="190"/>
        <v/>
      </c>
    </row>
    <row r="196" spans="2:68" ht="15" x14ac:dyDescent="0.25">
      <c r="B196" s="156">
        <f t="shared" si="191"/>
        <v>188</v>
      </c>
      <c r="C196" s="158"/>
      <c r="D196" s="157" t="str">
        <f t="shared" si="192"/>
        <v/>
      </c>
      <c r="E196" s="158" t="str">
        <f>IF('DATA SHEET'!$E$10="Cat 2","N/A","OK")</f>
        <v>OK</v>
      </c>
      <c r="F196" s="158" t="str">
        <f>IF('DATA SHEET'!$E$10="Cat 2","N/A","OK")</f>
        <v>OK</v>
      </c>
      <c r="G196" s="160"/>
      <c r="H196" s="160"/>
      <c r="I196" s="160" t="s">
        <v>194</v>
      </c>
      <c r="J196" s="160" t="str">
        <f t="shared" si="193"/>
        <v>OK</v>
      </c>
      <c r="K196" s="160" t="str">
        <f t="shared" si="193"/>
        <v>OK</v>
      </c>
      <c r="L196" s="160" t="str">
        <f>IF('DATA SHEET'!$B$10="NC-50","N/A","OK")</f>
        <v>OK</v>
      </c>
      <c r="M196" s="160" t="str">
        <f>IF('DATA SHEET'!$B$10="NC-50","N/A","OK")</f>
        <v>OK</v>
      </c>
      <c r="N196" s="160"/>
      <c r="O196" s="160"/>
      <c r="P196" s="160"/>
      <c r="Q196" s="160"/>
      <c r="R196" s="160"/>
      <c r="S196" s="160"/>
      <c r="T196" s="160"/>
      <c r="U196" s="160"/>
      <c r="V196" s="509"/>
      <c r="W196" s="510"/>
      <c r="X196" s="510"/>
      <c r="Y196" s="511"/>
      <c r="Z196" s="162"/>
      <c r="AA196" s="162"/>
      <c r="AB196" s="162"/>
      <c r="AC196" s="162"/>
      <c r="AD196" s="162"/>
      <c r="AE196" s="162"/>
      <c r="AF196" s="162"/>
      <c r="AG196" s="162"/>
      <c r="AH196" s="162"/>
      <c r="AI196" s="162"/>
      <c r="AJ196" s="162"/>
      <c r="AK196" s="183"/>
      <c r="AL196" s="183"/>
      <c r="AM196" s="162"/>
      <c r="AN196" s="162"/>
      <c r="AO196" s="162"/>
      <c r="AP196" s="162"/>
      <c r="AQ196" s="162"/>
      <c r="AR196" s="162"/>
      <c r="AS196" s="162"/>
      <c r="AT196" s="162"/>
      <c r="AU196" s="162"/>
      <c r="AV196" s="162"/>
      <c r="AW196" s="162"/>
      <c r="AX196" s="162"/>
      <c r="AY196" s="162"/>
      <c r="AZ196" s="163"/>
      <c r="BA196" s="163"/>
      <c r="BB196" s="163"/>
      <c r="BC196" s="163"/>
      <c r="BD196" s="163"/>
      <c r="BE196" s="163"/>
      <c r="BF196" s="164"/>
      <c r="BG196" s="165"/>
      <c r="BH196" s="162"/>
      <c r="BI196" s="162"/>
      <c r="BJ196" s="164"/>
      <c r="BK196" s="95"/>
      <c r="BL196" s="182"/>
      <c r="BM196" s="182"/>
      <c r="BN196" s="182"/>
      <c r="BO196" s="182"/>
      <c r="BP196" s="95" t="str">
        <f t="shared" si="190"/>
        <v/>
      </c>
    </row>
    <row r="197" spans="2:68" ht="15" x14ac:dyDescent="0.25">
      <c r="B197" s="156">
        <f t="shared" si="191"/>
        <v>189</v>
      </c>
      <c r="C197" s="158"/>
      <c r="D197" s="157" t="str">
        <f t="shared" si="192"/>
        <v/>
      </c>
      <c r="E197" s="158" t="str">
        <f>IF('DATA SHEET'!$E$10="Cat 2","N/A","OK")</f>
        <v>OK</v>
      </c>
      <c r="F197" s="158" t="str">
        <f>IF('DATA SHEET'!$E$10="Cat 2","N/A","OK")</f>
        <v>OK</v>
      </c>
      <c r="G197" s="160"/>
      <c r="H197" s="160"/>
      <c r="I197" s="160" t="s">
        <v>194</v>
      </c>
      <c r="J197" s="160" t="str">
        <f t="shared" si="193"/>
        <v>OK</v>
      </c>
      <c r="K197" s="160" t="str">
        <f t="shared" si="193"/>
        <v>OK</v>
      </c>
      <c r="L197" s="160" t="str">
        <f>IF('DATA SHEET'!$B$10="NC-50","N/A","OK")</f>
        <v>OK</v>
      </c>
      <c r="M197" s="160" t="str">
        <f>IF('DATA SHEET'!$B$10="NC-50","N/A","OK")</f>
        <v>OK</v>
      </c>
      <c r="N197" s="160"/>
      <c r="O197" s="160"/>
      <c r="P197" s="160"/>
      <c r="Q197" s="160"/>
      <c r="R197" s="160"/>
      <c r="S197" s="160"/>
      <c r="T197" s="160"/>
      <c r="U197" s="160"/>
      <c r="V197" s="509"/>
      <c r="W197" s="510"/>
      <c r="X197" s="510"/>
      <c r="Y197" s="511"/>
      <c r="Z197" s="162"/>
      <c r="AA197" s="162"/>
      <c r="AB197" s="162"/>
      <c r="AC197" s="162"/>
      <c r="AD197" s="162"/>
      <c r="AE197" s="162"/>
      <c r="AF197" s="162"/>
      <c r="AG197" s="162"/>
      <c r="AH197" s="162"/>
      <c r="AI197" s="162"/>
      <c r="AJ197" s="162"/>
      <c r="AK197" s="183"/>
      <c r="AL197" s="183"/>
      <c r="AM197" s="162"/>
      <c r="AN197" s="162"/>
      <c r="AO197" s="162"/>
      <c r="AP197" s="162"/>
      <c r="AQ197" s="162"/>
      <c r="AR197" s="162"/>
      <c r="AS197" s="162"/>
      <c r="AT197" s="162"/>
      <c r="AU197" s="162"/>
      <c r="AV197" s="162"/>
      <c r="AW197" s="162"/>
      <c r="AX197" s="162"/>
      <c r="AY197" s="162"/>
      <c r="AZ197" s="163"/>
      <c r="BA197" s="163"/>
      <c r="BB197" s="163"/>
      <c r="BC197" s="163"/>
      <c r="BD197" s="163"/>
      <c r="BE197" s="163"/>
      <c r="BF197" s="164"/>
      <c r="BG197" s="165"/>
      <c r="BH197" s="162"/>
      <c r="BI197" s="162"/>
      <c r="BJ197" s="164"/>
      <c r="BK197" s="95"/>
      <c r="BL197" s="182"/>
      <c r="BM197" s="182"/>
      <c r="BN197" s="182"/>
      <c r="BO197" s="182"/>
      <c r="BP197" s="95" t="str">
        <f t="shared" si="190"/>
        <v/>
      </c>
    </row>
    <row r="198" spans="2:68" ht="15" x14ac:dyDescent="0.25">
      <c r="B198" s="156">
        <f t="shared" si="191"/>
        <v>190</v>
      </c>
      <c r="C198" s="158"/>
      <c r="D198" s="157" t="str">
        <f t="shared" si="192"/>
        <v/>
      </c>
      <c r="E198" s="158" t="str">
        <f>IF('DATA SHEET'!$E$10="Cat 2","N/A","OK")</f>
        <v>OK</v>
      </c>
      <c r="F198" s="158" t="str">
        <f>IF('DATA SHEET'!$E$10="Cat 2","N/A","OK")</f>
        <v>OK</v>
      </c>
      <c r="G198" s="160"/>
      <c r="H198" s="160"/>
      <c r="I198" s="160" t="s">
        <v>194</v>
      </c>
      <c r="J198" s="160" t="str">
        <f t="shared" si="193"/>
        <v>OK</v>
      </c>
      <c r="K198" s="160" t="str">
        <f t="shared" si="193"/>
        <v>OK</v>
      </c>
      <c r="L198" s="160" t="str">
        <f>IF('DATA SHEET'!$B$10="NC-50","N/A","OK")</f>
        <v>OK</v>
      </c>
      <c r="M198" s="160" t="str">
        <f>IF('DATA SHEET'!$B$10="NC-50","N/A","OK")</f>
        <v>OK</v>
      </c>
      <c r="N198" s="160"/>
      <c r="O198" s="160"/>
      <c r="P198" s="160"/>
      <c r="Q198" s="160"/>
      <c r="R198" s="160"/>
      <c r="S198" s="160"/>
      <c r="T198" s="160"/>
      <c r="U198" s="160"/>
      <c r="V198" s="509"/>
      <c r="W198" s="510"/>
      <c r="X198" s="510"/>
      <c r="Y198" s="511"/>
      <c r="Z198" s="162"/>
      <c r="AA198" s="162"/>
      <c r="AB198" s="162"/>
      <c r="AC198" s="162"/>
      <c r="AD198" s="162"/>
      <c r="AE198" s="162"/>
      <c r="AF198" s="162"/>
      <c r="AG198" s="162"/>
      <c r="AH198" s="162"/>
      <c r="AI198" s="162"/>
      <c r="AJ198" s="162"/>
      <c r="AK198" s="183"/>
      <c r="AL198" s="183"/>
      <c r="AM198" s="162"/>
      <c r="AN198" s="162"/>
      <c r="AO198" s="162"/>
      <c r="AP198" s="162"/>
      <c r="AQ198" s="162"/>
      <c r="AR198" s="162"/>
      <c r="AS198" s="162"/>
      <c r="AT198" s="162"/>
      <c r="AU198" s="162"/>
      <c r="AV198" s="162"/>
      <c r="AW198" s="162"/>
      <c r="AX198" s="162"/>
      <c r="AY198" s="162"/>
      <c r="AZ198" s="163"/>
      <c r="BA198" s="163"/>
      <c r="BB198" s="163"/>
      <c r="BC198" s="163"/>
      <c r="BD198" s="163"/>
      <c r="BE198" s="163"/>
      <c r="BF198" s="164"/>
      <c r="BG198" s="165"/>
      <c r="BH198" s="162"/>
      <c r="BI198" s="162"/>
      <c r="BJ198" s="164"/>
      <c r="BK198" s="95"/>
      <c r="BL198" s="182"/>
      <c r="BM198" s="182"/>
      <c r="BN198" s="182"/>
      <c r="BO198" s="182"/>
      <c r="BP198" s="95" t="str">
        <f t="shared" si="190"/>
        <v/>
      </c>
    </row>
    <row r="199" spans="2:68" ht="15" x14ac:dyDescent="0.25">
      <c r="B199" s="156">
        <f t="shared" si="191"/>
        <v>191</v>
      </c>
      <c r="C199" s="158"/>
      <c r="D199" s="157" t="str">
        <f t="shared" si="192"/>
        <v/>
      </c>
      <c r="E199" s="158" t="str">
        <f>IF('DATA SHEET'!$E$10="Cat 2","N/A","OK")</f>
        <v>OK</v>
      </c>
      <c r="F199" s="158" t="str">
        <f>IF('DATA SHEET'!$E$10="Cat 2","N/A","OK")</f>
        <v>OK</v>
      </c>
      <c r="G199" s="160"/>
      <c r="H199" s="160"/>
      <c r="I199" s="160" t="s">
        <v>194</v>
      </c>
      <c r="J199" s="160" t="str">
        <f t="shared" si="193"/>
        <v>OK</v>
      </c>
      <c r="K199" s="160" t="str">
        <f t="shared" si="193"/>
        <v>OK</v>
      </c>
      <c r="L199" s="160" t="str">
        <f>IF('DATA SHEET'!$B$10="NC-50","N/A","OK")</f>
        <v>OK</v>
      </c>
      <c r="M199" s="160" t="str">
        <f>IF('DATA SHEET'!$B$10="NC-50","N/A","OK")</f>
        <v>OK</v>
      </c>
      <c r="N199" s="160"/>
      <c r="O199" s="160"/>
      <c r="P199" s="160"/>
      <c r="Q199" s="160"/>
      <c r="R199" s="160"/>
      <c r="S199" s="160"/>
      <c r="T199" s="160"/>
      <c r="U199" s="160"/>
      <c r="V199" s="509"/>
      <c r="W199" s="510"/>
      <c r="X199" s="510"/>
      <c r="Y199" s="511"/>
      <c r="Z199" s="162"/>
      <c r="AA199" s="162"/>
      <c r="AB199" s="162"/>
      <c r="AC199" s="162"/>
      <c r="AD199" s="162"/>
      <c r="AE199" s="162"/>
      <c r="AF199" s="162"/>
      <c r="AG199" s="162"/>
      <c r="AH199" s="162"/>
      <c r="AI199" s="162"/>
      <c r="AJ199" s="162"/>
      <c r="AK199" s="183"/>
      <c r="AL199" s="183"/>
      <c r="AM199" s="162"/>
      <c r="AN199" s="162"/>
      <c r="AO199" s="162"/>
      <c r="AP199" s="162"/>
      <c r="AQ199" s="162"/>
      <c r="AR199" s="162"/>
      <c r="AS199" s="162"/>
      <c r="AT199" s="162"/>
      <c r="AU199" s="162"/>
      <c r="AV199" s="162"/>
      <c r="AW199" s="162"/>
      <c r="AX199" s="162"/>
      <c r="AY199" s="162"/>
      <c r="AZ199" s="163"/>
      <c r="BA199" s="163"/>
      <c r="BB199" s="163"/>
      <c r="BC199" s="163"/>
      <c r="BD199" s="163"/>
      <c r="BE199" s="163"/>
      <c r="BF199" s="164"/>
      <c r="BG199" s="165"/>
      <c r="BH199" s="162"/>
      <c r="BI199" s="162"/>
      <c r="BJ199" s="164"/>
      <c r="BK199" s="95"/>
      <c r="BL199" s="182"/>
      <c r="BM199" s="182"/>
      <c r="BN199" s="182"/>
      <c r="BO199" s="182"/>
      <c r="BP199" s="95" t="str">
        <f t="shared" si="190"/>
        <v/>
      </c>
    </row>
    <row r="200" spans="2:68" ht="15" x14ac:dyDescent="0.25">
      <c r="B200" s="156">
        <f t="shared" si="191"/>
        <v>192</v>
      </c>
      <c r="C200" s="158"/>
      <c r="D200" s="157" t="str">
        <f t="shared" si="192"/>
        <v/>
      </c>
      <c r="E200" s="158" t="str">
        <f>IF('DATA SHEET'!$E$10="Cat 2","N/A","OK")</f>
        <v>OK</v>
      </c>
      <c r="F200" s="158" t="str">
        <f>IF('DATA SHEET'!$E$10="Cat 2","N/A","OK")</f>
        <v>OK</v>
      </c>
      <c r="G200" s="160"/>
      <c r="H200" s="160"/>
      <c r="I200" s="160" t="s">
        <v>194</v>
      </c>
      <c r="J200" s="160" t="str">
        <f t="shared" si="193"/>
        <v>OK</v>
      </c>
      <c r="K200" s="160" t="str">
        <f t="shared" si="193"/>
        <v>OK</v>
      </c>
      <c r="L200" s="160" t="str">
        <f>IF('DATA SHEET'!$B$10="NC-50","N/A","OK")</f>
        <v>OK</v>
      </c>
      <c r="M200" s="160" t="str">
        <f>IF('DATA SHEET'!$B$10="NC-50","N/A","OK")</f>
        <v>OK</v>
      </c>
      <c r="N200" s="160"/>
      <c r="O200" s="160"/>
      <c r="P200" s="160"/>
      <c r="Q200" s="160"/>
      <c r="R200" s="160"/>
      <c r="S200" s="160"/>
      <c r="T200" s="160"/>
      <c r="U200" s="160"/>
      <c r="V200" s="509"/>
      <c r="W200" s="510"/>
      <c r="X200" s="510"/>
      <c r="Y200" s="511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83"/>
      <c r="AL200" s="183"/>
      <c r="AM200" s="162"/>
      <c r="AN200" s="162"/>
      <c r="AO200" s="162"/>
      <c r="AP200" s="162"/>
      <c r="AQ200" s="162"/>
      <c r="AR200" s="162"/>
      <c r="AS200" s="162"/>
      <c r="AT200" s="162"/>
      <c r="AU200" s="162"/>
      <c r="AV200" s="162"/>
      <c r="AW200" s="162"/>
      <c r="AX200" s="162"/>
      <c r="AY200" s="162"/>
      <c r="AZ200" s="163"/>
      <c r="BA200" s="163"/>
      <c r="BB200" s="163"/>
      <c r="BC200" s="163"/>
      <c r="BD200" s="163"/>
      <c r="BE200" s="163"/>
      <c r="BF200" s="164"/>
      <c r="BG200" s="165"/>
      <c r="BH200" s="162"/>
      <c r="BI200" s="162"/>
      <c r="BJ200" s="164"/>
      <c r="BK200" s="95"/>
      <c r="BL200" s="182"/>
      <c r="BM200" s="182"/>
      <c r="BN200" s="182"/>
      <c r="BO200" s="182"/>
      <c r="BP200" s="95" t="str">
        <f t="shared" si="190"/>
        <v/>
      </c>
    </row>
    <row r="201" spans="2:68" ht="15" x14ac:dyDescent="0.25">
      <c r="B201" s="156">
        <f t="shared" si="191"/>
        <v>193</v>
      </c>
      <c r="C201" s="158"/>
      <c r="D201" s="157" t="str">
        <f t="shared" si="192"/>
        <v/>
      </c>
      <c r="E201" s="158" t="str">
        <f>IF('DATA SHEET'!$E$10="Cat 2","N/A","OK")</f>
        <v>OK</v>
      </c>
      <c r="F201" s="158" t="str">
        <f>IF('DATA SHEET'!$E$10="Cat 2","N/A","OK")</f>
        <v>OK</v>
      </c>
      <c r="G201" s="160"/>
      <c r="H201" s="160"/>
      <c r="I201" s="160" t="s">
        <v>194</v>
      </c>
      <c r="J201" s="160" t="str">
        <f t="shared" si="193"/>
        <v>OK</v>
      </c>
      <c r="K201" s="160" t="str">
        <f t="shared" si="193"/>
        <v>OK</v>
      </c>
      <c r="L201" s="160" t="str">
        <f>IF('DATA SHEET'!$B$10="NC-50","N/A","OK")</f>
        <v>OK</v>
      </c>
      <c r="M201" s="160" t="str">
        <f>IF('DATA SHEET'!$B$10="NC-50","N/A","OK")</f>
        <v>OK</v>
      </c>
      <c r="N201" s="160"/>
      <c r="O201" s="160"/>
      <c r="P201" s="160"/>
      <c r="Q201" s="160"/>
      <c r="R201" s="160"/>
      <c r="S201" s="160"/>
      <c r="T201" s="160"/>
      <c r="U201" s="160"/>
      <c r="V201" s="509"/>
      <c r="W201" s="510"/>
      <c r="X201" s="510"/>
      <c r="Y201" s="511"/>
      <c r="Z201" s="162"/>
      <c r="AA201" s="162"/>
      <c r="AB201" s="162"/>
      <c r="AC201" s="162"/>
      <c r="AD201" s="162"/>
      <c r="AE201" s="162"/>
      <c r="AF201" s="162"/>
      <c r="AG201" s="162"/>
      <c r="AH201" s="162"/>
      <c r="AI201" s="162"/>
      <c r="AJ201" s="162"/>
      <c r="AK201" s="183"/>
      <c r="AL201" s="183"/>
      <c r="AM201" s="162"/>
      <c r="AN201" s="162"/>
      <c r="AO201" s="162"/>
      <c r="AP201" s="162"/>
      <c r="AQ201" s="162"/>
      <c r="AR201" s="162"/>
      <c r="AS201" s="162"/>
      <c r="AT201" s="162"/>
      <c r="AU201" s="162"/>
      <c r="AV201" s="162"/>
      <c r="AW201" s="162"/>
      <c r="AX201" s="162"/>
      <c r="AY201" s="162"/>
      <c r="AZ201" s="163"/>
      <c r="BA201" s="163"/>
      <c r="BB201" s="163"/>
      <c r="BC201" s="163"/>
      <c r="BD201" s="163"/>
      <c r="BE201" s="163"/>
      <c r="BF201" s="164"/>
      <c r="BG201" s="165"/>
      <c r="BH201" s="162"/>
      <c r="BI201" s="162"/>
      <c r="BJ201" s="164"/>
      <c r="BK201" s="95"/>
      <c r="BL201" s="182"/>
      <c r="BM201" s="182"/>
      <c r="BN201" s="182"/>
      <c r="BO201" s="182"/>
      <c r="BP201" s="95" t="str">
        <f t="shared" si="190"/>
        <v/>
      </c>
    </row>
    <row r="202" spans="2:68" ht="15" x14ac:dyDescent="0.25">
      <c r="B202" s="156">
        <f t="shared" si="191"/>
        <v>194</v>
      </c>
      <c r="C202" s="158"/>
      <c r="D202" s="157" t="str">
        <f t="shared" si="192"/>
        <v/>
      </c>
      <c r="E202" s="158" t="str">
        <f>IF('DATA SHEET'!$E$10="Cat 2","N/A","OK")</f>
        <v>OK</v>
      </c>
      <c r="F202" s="158" t="str">
        <f>IF('DATA SHEET'!$E$10="Cat 2","N/A","OK")</f>
        <v>OK</v>
      </c>
      <c r="G202" s="160"/>
      <c r="H202" s="160"/>
      <c r="I202" s="160" t="s">
        <v>194</v>
      </c>
      <c r="J202" s="160" t="str">
        <f t="shared" si="193"/>
        <v>OK</v>
      </c>
      <c r="K202" s="160" t="str">
        <f t="shared" si="193"/>
        <v>OK</v>
      </c>
      <c r="L202" s="160" t="str">
        <f>IF('DATA SHEET'!$B$10="NC-50","N/A","OK")</f>
        <v>OK</v>
      </c>
      <c r="M202" s="160" t="str">
        <f>IF('DATA SHEET'!$B$10="NC-50","N/A","OK")</f>
        <v>OK</v>
      </c>
      <c r="N202" s="160"/>
      <c r="O202" s="160"/>
      <c r="P202" s="160"/>
      <c r="Q202" s="160"/>
      <c r="R202" s="160"/>
      <c r="S202" s="160"/>
      <c r="T202" s="160"/>
      <c r="U202" s="160"/>
      <c r="V202" s="509"/>
      <c r="W202" s="510"/>
      <c r="X202" s="510"/>
      <c r="Y202" s="511"/>
      <c r="Z202" s="162"/>
      <c r="AA202" s="162"/>
      <c r="AB202" s="162"/>
      <c r="AC202" s="162"/>
      <c r="AD202" s="162"/>
      <c r="AE202" s="162"/>
      <c r="AF202" s="162"/>
      <c r="AG202" s="162"/>
      <c r="AH202" s="162"/>
      <c r="AI202" s="162"/>
      <c r="AJ202" s="162"/>
      <c r="AK202" s="183"/>
      <c r="AL202" s="183"/>
      <c r="AM202" s="162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3"/>
      <c r="BA202" s="163"/>
      <c r="BB202" s="163"/>
      <c r="BC202" s="163"/>
      <c r="BD202" s="163"/>
      <c r="BE202" s="163"/>
      <c r="BF202" s="164"/>
      <c r="BG202" s="165"/>
      <c r="BH202" s="162"/>
      <c r="BI202" s="162"/>
      <c r="BJ202" s="164"/>
      <c r="BK202" s="95"/>
      <c r="BL202" s="182"/>
      <c r="BM202" s="182"/>
      <c r="BN202" s="182"/>
      <c r="BO202" s="182"/>
      <c r="BP202" s="95" t="str">
        <f t="shared" ref="BP202:BP265" si="229">CONCATENATE(BL202,BM202,BN202,BO202)</f>
        <v/>
      </c>
    </row>
    <row r="203" spans="2:68" ht="15" x14ac:dyDescent="0.25">
      <c r="B203" s="156">
        <f t="shared" ref="B203:B266" si="230">B202+1</f>
        <v>195</v>
      </c>
      <c r="C203" s="158"/>
      <c r="D203" s="157" t="str">
        <f t="shared" ref="D203:D266" si="231">BP203</f>
        <v/>
      </c>
      <c r="E203" s="158" t="str">
        <f>IF('DATA SHEET'!$E$10="Cat 2","N/A","OK")</f>
        <v>OK</v>
      </c>
      <c r="F203" s="158" t="str">
        <f>IF('DATA SHEET'!$E$10="Cat 2","N/A","OK")</f>
        <v>OK</v>
      </c>
      <c r="G203" s="160"/>
      <c r="H203" s="160"/>
      <c r="I203" s="160" t="s">
        <v>194</v>
      </c>
      <c r="J203" s="160" t="str">
        <f t="shared" si="193"/>
        <v>OK</v>
      </c>
      <c r="K203" s="160" t="str">
        <f t="shared" si="193"/>
        <v>OK</v>
      </c>
      <c r="L203" s="160" t="str">
        <f>IF('DATA SHEET'!$B$10="NC-50","N/A","OK")</f>
        <v>OK</v>
      </c>
      <c r="M203" s="160" t="str">
        <f>IF('DATA SHEET'!$B$10="NC-50","N/A","OK")</f>
        <v>OK</v>
      </c>
      <c r="N203" s="160"/>
      <c r="O203" s="160"/>
      <c r="P203" s="160"/>
      <c r="Q203" s="160"/>
      <c r="R203" s="160"/>
      <c r="S203" s="160"/>
      <c r="T203" s="160"/>
      <c r="U203" s="160"/>
      <c r="V203" s="509"/>
      <c r="W203" s="510"/>
      <c r="X203" s="510"/>
      <c r="Y203" s="511"/>
      <c r="Z203" s="162"/>
      <c r="AA203" s="162"/>
      <c r="AB203" s="162"/>
      <c r="AC203" s="162"/>
      <c r="AD203" s="162"/>
      <c r="AE203" s="162"/>
      <c r="AF203" s="162"/>
      <c r="AG203" s="162"/>
      <c r="AH203" s="162"/>
      <c r="AI203" s="162"/>
      <c r="AJ203" s="162"/>
      <c r="AK203" s="183"/>
      <c r="AL203" s="183"/>
      <c r="AM203" s="162"/>
      <c r="AN203" s="162"/>
      <c r="AO203" s="162"/>
      <c r="AP203" s="162"/>
      <c r="AQ203" s="162"/>
      <c r="AR203" s="162"/>
      <c r="AS203" s="162"/>
      <c r="AT203" s="162"/>
      <c r="AU203" s="162"/>
      <c r="AV203" s="162"/>
      <c r="AW203" s="162"/>
      <c r="AX203" s="162"/>
      <c r="AY203" s="162"/>
      <c r="AZ203" s="163"/>
      <c r="BA203" s="163"/>
      <c r="BB203" s="163"/>
      <c r="BC203" s="163"/>
      <c r="BD203" s="163"/>
      <c r="BE203" s="163"/>
      <c r="BF203" s="164"/>
      <c r="BG203" s="165"/>
      <c r="BH203" s="162"/>
      <c r="BI203" s="162"/>
      <c r="BJ203" s="164"/>
      <c r="BK203" s="95"/>
      <c r="BL203" s="182"/>
      <c r="BM203" s="182"/>
      <c r="BN203" s="182"/>
      <c r="BO203" s="182"/>
      <c r="BP203" s="95" t="str">
        <f t="shared" si="229"/>
        <v/>
      </c>
    </row>
    <row r="204" spans="2:68" ht="15" x14ac:dyDescent="0.25">
      <c r="B204" s="156">
        <f t="shared" si="230"/>
        <v>196</v>
      </c>
      <c r="C204" s="158"/>
      <c r="D204" s="157" t="str">
        <f t="shared" si="231"/>
        <v/>
      </c>
      <c r="E204" s="158" t="str">
        <f>IF('DATA SHEET'!$E$10="Cat 2","N/A","OK")</f>
        <v>OK</v>
      </c>
      <c r="F204" s="158" t="str">
        <f>IF('DATA SHEET'!$E$10="Cat 2","N/A","OK")</f>
        <v>OK</v>
      </c>
      <c r="G204" s="160"/>
      <c r="H204" s="160"/>
      <c r="I204" s="160" t="s">
        <v>194</v>
      </c>
      <c r="J204" s="160" t="str">
        <f t="shared" si="193"/>
        <v>OK</v>
      </c>
      <c r="K204" s="160" t="str">
        <f t="shared" si="193"/>
        <v>OK</v>
      </c>
      <c r="L204" s="160" t="str">
        <f>IF('DATA SHEET'!$B$10="NC-50","N/A","OK")</f>
        <v>OK</v>
      </c>
      <c r="M204" s="160" t="str">
        <f>IF('DATA SHEET'!$B$10="NC-50","N/A","OK")</f>
        <v>OK</v>
      </c>
      <c r="N204" s="160"/>
      <c r="O204" s="160"/>
      <c r="P204" s="160"/>
      <c r="Q204" s="160"/>
      <c r="R204" s="160"/>
      <c r="S204" s="160"/>
      <c r="T204" s="160"/>
      <c r="U204" s="160"/>
      <c r="V204" s="509"/>
      <c r="W204" s="510"/>
      <c r="X204" s="510"/>
      <c r="Y204" s="511"/>
      <c r="Z204" s="162"/>
      <c r="AA204" s="162"/>
      <c r="AB204" s="162"/>
      <c r="AC204" s="162"/>
      <c r="AD204" s="162"/>
      <c r="AE204" s="162"/>
      <c r="AF204" s="162"/>
      <c r="AG204" s="162"/>
      <c r="AH204" s="162"/>
      <c r="AI204" s="162"/>
      <c r="AJ204" s="162"/>
      <c r="AK204" s="183"/>
      <c r="AL204" s="183"/>
      <c r="AM204" s="162"/>
      <c r="AN204" s="162"/>
      <c r="AO204" s="162"/>
      <c r="AP204" s="162"/>
      <c r="AQ204" s="162"/>
      <c r="AR204" s="162"/>
      <c r="AS204" s="162"/>
      <c r="AT204" s="162"/>
      <c r="AU204" s="162"/>
      <c r="AV204" s="162"/>
      <c r="AW204" s="162"/>
      <c r="AX204" s="162"/>
      <c r="AY204" s="162"/>
      <c r="AZ204" s="163"/>
      <c r="BA204" s="163"/>
      <c r="BB204" s="163"/>
      <c r="BC204" s="163"/>
      <c r="BD204" s="163"/>
      <c r="BE204" s="163"/>
      <c r="BF204" s="164"/>
      <c r="BG204" s="165"/>
      <c r="BH204" s="162"/>
      <c r="BI204" s="162"/>
      <c r="BJ204" s="164"/>
      <c r="BK204" s="95"/>
      <c r="BL204" s="182"/>
      <c r="BM204" s="182"/>
      <c r="BN204" s="182"/>
      <c r="BO204" s="182"/>
      <c r="BP204" s="95" t="str">
        <f t="shared" si="229"/>
        <v/>
      </c>
    </row>
    <row r="205" spans="2:68" ht="15" x14ac:dyDescent="0.25">
      <c r="B205" s="156">
        <f t="shared" si="230"/>
        <v>197</v>
      </c>
      <c r="C205" s="158"/>
      <c r="D205" s="157" t="str">
        <f t="shared" si="231"/>
        <v/>
      </c>
      <c r="E205" s="158" t="str">
        <f>IF('DATA SHEET'!$E$10="Cat 2","N/A","OK")</f>
        <v>OK</v>
      </c>
      <c r="F205" s="158" t="str">
        <f>IF('DATA SHEET'!$E$10="Cat 2","N/A","OK")</f>
        <v>OK</v>
      </c>
      <c r="G205" s="160"/>
      <c r="H205" s="160"/>
      <c r="I205" s="160" t="s">
        <v>194</v>
      </c>
      <c r="J205" s="160" t="str">
        <f t="shared" si="193"/>
        <v>OK</v>
      </c>
      <c r="K205" s="160" t="str">
        <f t="shared" si="193"/>
        <v>OK</v>
      </c>
      <c r="L205" s="160" t="str">
        <f>IF('DATA SHEET'!$B$10="NC-50","N/A","OK")</f>
        <v>OK</v>
      </c>
      <c r="M205" s="160" t="str">
        <f>IF('DATA SHEET'!$B$10="NC-50","N/A","OK")</f>
        <v>OK</v>
      </c>
      <c r="N205" s="160"/>
      <c r="O205" s="160"/>
      <c r="P205" s="160"/>
      <c r="Q205" s="160"/>
      <c r="R205" s="160"/>
      <c r="S205" s="160"/>
      <c r="T205" s="160"/>
      <c r="U205" s="160"/>
      <c r="V205" s="509"/>
      <c r="W205" s="510"/>
      <c r="X205" s="510"/>
      <c r="Y205" s="511"/>
      <c r="Z205" s="162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183"/>
      <c r="AL205" s="183"/>
      <c r="AM205" s="162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3"/>
      <c r="BA205" s="163"/>
      <c r="BB205" s="163"/>
      <c r="BC205" s="163"/>
      <c r="BD205" s="163"/>
      <c r="BE205" s="163"/>
      <c r="BF205" s="164"/>
      <c r="BG205" s="165"/>
      <c r="BH205" s="162"/>
      <c r="BI205" s="162"/>
      <c r="BJ205" s="164"/>
      <c r="BK205" s="95"/>
      <c r="BL205" s="182"/>
      <c r="BM205" s="182"/>
      <c r="BN205" s="182"/>
      <c r="BO205" s="182"/>
      <c r="BP205" s="95" t="str">
        <f t="shared" si="229"/>
        <v/>
      </c>
    </row>
    <row r="206" spans="2:68" ht="15" x14ac:dyDescent="0.25">
      <c r="B206" s="156">
        <f t="shared" si="230"/>
        <v>198</v>
      </c>
      <c r="C206" s="158"/>
      <c r="D206" s="157" t="str">
        <f t="shared" si="231"/>
        <v/>
      </c>
      <c r="E206" s="158" t="str">
        <f>IF('DATA SHEET'!$E$10="Cat 2","N/A","OK")</f>
        <v>OK</v>
      </c>
      <c r="F206" s="158" t="str">
        <f>IF('DATA SHEET'!$E$10="Cat 2","N/A","OK")</f>
        <v>OK</v>
      </c>
      <c r="G206" s="160"/>
      <c r="H206" s="160"/>
      <c r="I206" s="160" t="s">
        <v>194</v>
      </c>
      <c r="J206" s="160" t="str">
        <f t="shared" si="193"/>
        <v>OK</v>
      </c>
      <c r="K206" s="160" t="str">
        <f t="shared" si="193"/>
        <v>OK</v>
      </c>
      <c r="L206" s="160" t="str">
        <f>IF('DATA SHEET'!$B$10="NC-50","N/A","OK")</f>
        <v>OK</v>
      </c>
      <c r="M206" s="160" t="str">
        <f>IF('DATA SHEET'!$B$10="NC-50","N/A","OK")</f>
        <v>OK</v>
      </c>
      <c r="N206" s="160"/>
      <c r="O206" s="160"/>
      <c r="P206" s="160"/>
      <c r="Q206" s="160"/>
      <c r="R206" s="160"/>
      <c r="S206" s="160"/>
      <c r="T206" s="160"/>
      <c r="U206" s="160"/>
      <c r="V206" s="509"/>
      <c r="W206" s="510"/>
      <c r="X206" s="510"/>
      <c r="Y206" s="511"/>
      <c r="Z206" s="162"/>
      <c r="AA206" s="162"/>
      <c r="AB206" s="162"/>
      <c r="AC206" s="162"/>
      <c r="AD206" s="162"/>
      <c r="AE206" s="162"/>
      <c r="AF206" s="162"/>
      <c r="AG206" s="162"/>
      <c r="AH206" s="162"/>
      <c r="AI206" s="162"/>
      <c r="AJ206" s="162"/>
      <c r="AK206" s="183"/>
      <c r="AL206" s="183"/>
      <c r="AM206" s="162"/>
      <c r="AN206" s="162"/>
      <c r="AO206" s="162"/>
      <c r="AP206" s="162"/>
      <c r="AQ206" s="162"/>
      <c r="AR206" s="162"/>
      <c r="AS206" s="162"/>
      <c r="AT206" s="162"/>
      <c r="AU206" s="162"/>
      <c r="AV206" s="162"/>
      <c r="AW206" s="162"/>
      <c r="AX206" s="162"/>
      <c r="AY206" s="162"/>
      <c r="AZ206" s="163"/>
      <c r="BA206" s="163"/>
      <c r="BB206" s="163"/>
      <c r="BC206" s="163"/>
      <c r="BD206" s="163"/>
      <c r="BE206" s="163"/>
      <c r="BF206" s="164"/>
      <c r="BG206" s="165"/>
      <c r="BH206" s="162"/>
      <c r="BI206" s="162"/>
      <c r="BJ206" s="164"/>
      <c r="BK206" s="95"/>
      <c r="BL206" s="182"/>
      <c r="BM206" s="182"/>
      <c r="BN206" s="182"/>
      <c r="BO206" s="182"/>
      <c r="BP206" s="95" t="str">
        <f t="shared" si="229"/>
        <v/>
      </c>
    </row>
    <row r="207" spans="2:68" ht="15" x14ac:dyDescent="0.25">
      <c r="B207" s="156">
        <f t="shared" si="230"/>
        <v>199</v>
      </c>
      <c r="C207" s="158"/>
      <c r="D207" s="157" t="str">
        <f t="shared" si="231"/>
        <v/>
      </c>
      <c r="E207" s="158" t="str">
        <f>IF('DATA SHEET'!$E$10="Cat 2","N/A","OK")</f>
        <v>OK</v>
      </c>
      <c r="F207" s="158" t="str">
        <f>IF('DATA SHEET'!$E$10="Cat 2","N/A","OK")</f>
        <v>OK</v>
      </c>
      <c r="G207" s="160"/>
      <c r="H207" s="160"/>
      <c r="I207" s="160" t="s">
        <v>194</v>
      </c>
      <c r="J207" s="160" t="str">
        <f t="shared" si="193"/>
        <v>OK</v>
      </c>
      <c r="K207" s="160" t="str">
        <f t="shared" si="193"/>
        <v>OK</v>
      </c>
      <c r="L207" s="160" t="str">
        <f>IF('DATA SHEET'!$B$10="NC-50","N/A","OK")</f>
        <v>OK</v>
      </c>
      <c r="M207" s="160" t="str">
        <f>IF('DATA SHEET'!$B$10="NC-50","N/A","OK")</f>
        <v>OK</v>
      </c>
      <c r="N207" s="160"/>
      <c r="O207" s="160"/>
      <c r="P207" s="160"/>
      <c r="Q207" s="160"/>
      <c r="R207" s="160"/>
      <c r="S207" s="160"/>
      <c r="T207" s="160"/>
      <c r="U207" s="160"/>
      <c r="V207" s="509"/>
      <c r="W207" s="510"/>
      <c r="X207" s="510"/>
      <c r="Y207" s="511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83"/>
      <c r="AL207" s="183"/>
      <c r="AM207" s="162"/>
      <c r="AN207" s="162"/>
      <c r="AO207" s="162"/>
      <c r="AP207" s="162"/>
      <c r="AQ207" s="162"/>
      <c r="AR207" s="162"/>
      <c r="AS207" s="162"/>
      <c r="AT207" s="162"/>
      <c r="AU207" s="162"/>
      <c r="AV207" s="162"/>
      <c r="AW207" s="162"/>
      <c r="AX207" s="162"/>
      <c r="AY207" s="162"/>
      <c r="AZ207" s="163"/>
      <c r="BA207" s="163"/>
      <c r="BB207" s="163"/>
      <c r="BC207" s="163"/>
      <c r="BD207" s="163"/>
      <c r="BE207" s="163"/>
      <c r="BF207" s="164"/>
      <c r="BG207" s="165"/>
      <c r="BH207" s="162"/>
      <c r="BI207" s="162"/>
      <c r="BJ207" s="164"/>
      <c r="BK207" s="95"/>
      <c r="BL207" s="182"/>
      <c r="BM207" s="182"/>
      <c r="BN207" s="182"/>
      <c r="BO207" s="182"/>
      <c r="BP207" s="95" t="str">
        <f t="shared" si="229"/>
        <v/>
      </c>
    </row>
    <row r="208" spans="2:68" ht="15" x14ac:dyDescent="0.25">
      <c r="B208" s="156">
        <f t="shared" si="230"/>
        <v>200</v>
      </c>
      <c r="C208" s="158"/>
      <c r="D208" s="157" t="str">
        <f t="shared" si="231"/>
        <v/>
      </c>
      <c r="E208" s="158" t="str">
        <f>IF('DATA SHEET'!$E$10="Cat 2","N/A","OK")</f>
        <v>OK</v>
      </c>
      <c r="F208" s="158" t="str">
        <f>IF('DATA SHEET'!$E$10="Cat 2","N/A","OK")</f>
        <v>OK</v>
      </c>
      <c r="G208" s="160"/>
      <c r="H208" s="160"/>
      <c r="I208" s="160" t="s">
        <v>194</v>
      </c>
      <c r="J208" s="160" t="str">
        <f t="shared" si="193"/>
        <v>OK</v>
      </c>
      <c r="K208" s="160" t="str">
        <f t="shared" si="193"/>
        <v>OK</v>
      </c>
      <c r="L208" s="160" t="str">
        <f>IF('DATA SHEET'!$B$10="NC-50","N/A","OK")</f>
        <v>OK</v>
      </c>
      <c r="M208" s="160" t="str">
        <f>IF('DATA SHEET'!$B$10="NC-50","N/A","OK")</f>
        <v>OK</v>
      </c>
      <c r="N208" s="160"/>
      <c r="O208" s="160"/>
      <c r="P208" s="160"/>
      <c r="Q208" s="160"/>
      <c r="R208" s="160"/>
      <c r="S208" s="160"/>
      <c r="T208" s="160"/>
      <c r="U208" s="160"/>
      <c r="V208" s="509"/>
      <c r="W208" s="510"/>
      <c r="X208" s="510"/>
      <c r="Y208" s="511"/>
      <c r="Z208" s="162"/>
      <c r="AA208" s="162"/>
      <c r="AB208" s="162"/>
      <c r="AC208" s="162"/>
      <c r="AD208" s="162"/>
      <c r="AE208" s="162"/>
      <c r="AF208" s="162"/>
      <c r="AG208" s="162"/>
      <c r="AH208" s="162"/>
      <c r="AI208" s="162"/>
      <c r="AJ208" s="162"/>
      <c r="AK208" s="183"/>
      <c r="AL208" s="183"/>
      <c r="AM208" s="162"/>
      <c r="AN208" s="162"/>
      <c r="AO208" s="162"/>
      <c r="AP208" s="162"/>
      <c r="AQ208" s="162"/>
      <c r="AR208" s="162"/>
      <c r="AS208" s="162"/>
      <c r="AT208" s="162"/>
      <c r="AU208" s="162"/>
      <c r="AV208" s="162"/>
      <c r="AW208" s="162"/>
      <c r="AX208" s="162"/>
      <c r="AY208" s="162"/>
      <c r="AZ208" s="163"/>
      <c r="BA208" s="163"/>
      <c r="BB208" s="163"/>
      <c r="BC208" s="163"/>
      <c r="BD208" s="163"/>
      <c r="BE208" s="163"/>
      <c r="BF208" s="164"/>
      <c r="BG208" s="165"/>
      <c r="BH208" s="162"/>
      <c r="BI208" s="162"/>
      <c r="BJ208" s="164"/>
      <c r="BK208" s="95"/>
      <c r="BL208" s="182"/>
      <c r="BM208" s="182"/>
      <c r="BN208" s="182"/>
      <c r="BO208" s="182"/>
      <c r="BP208" s="95" t="str">
        <f t="shared" si="229"/>
        <v/>
      </c>
    </row>
    <row r="209" spans="2:68" ht="15" x14ac:dyDescent="0.25">
      <c r="B209" s="156">
        <f t="shared" si="230"/>
        <v>201</v>
      </c>
      <c r="C209" s="158"/>
      <c r="D209" s="157" t="str">
        <f t="shared" si="231"/>
        <v/>
      </c>
      <c r="E209" s="158" t="str">
        <f>IF('DATA SHEET'!$E$10="Cat 2","N/A","OK")</f>
        <v>OK</v>
      </c>
      <c r="F209" s="158" t="str">
        <f>IF('DATA SHEET'!$E$10="Cat 2","N/A","OK")</f>
        <v>OK</v>
      </c>
      <c r="G209" s="160"/>
      <c r="H209" s="160"/>
      <c r="I209" s="160" t="s">
        <v>194</v>
      </c>
      <c r="J209" s="160" t="str">
        <f t="shared" si="193"/>
        <v>OK</v>
      </c>
      <c r="K209" s="160" t="str">
        <f t="shared" si="193"/>
        <v>OK</v>
      </c>
      <c r="L209" s="160" t="str">
        <f>IF('DATA SHEET'!$B$10="NC-50","N/A","OK")</f>
        <v>OK</v>
      </c>
      <c r="M209" s="160" t="str">
        <f>IF('DATA SHEET'!$B$10="NC-50","N/A","OK")</f>
        <v>OK</v>
      </c>
      <c r="N209" s="160"/>
      <c r="O209" s="160"/>
      <c r="P209" s="160"/>
      <c r="Q209" s="160"/>
      <c r="R209" s="160"/>
      <c r="S209" s="160"/>
      <c r="T209" s="160"/>
      <c r="U209" s="160"/>
      <c r="V209" s="509"/>
      <c r="W209" s="510"/>
      <c r="X209" s="510"/>
      <c r="Y209" s="511"/>
      <c r="Z209" s="162"/>
      <c r="AA209" s="162"/>
      <c r="AB209" s="162"/>
      <c r="AC209" s="162"/>
      <c r="AD209" s="162"/>
      <c r="AE209" s="162"/>
      <c r="AF209" s="162"/>
      <c r="AG209" s="162"/>
      <c r="AH209" s="162"/>
      <c r="AI209" s="162"/>
      <c r="AJ209" s="162"/>
      <c r="AK209" s="183"/>
      <c r="AL209" s="183"/>
      <c r="AM209" s="162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3"/>
      <c r="BA209" s="163"/>
      <c r="BB209" s="163"/>
      <c r="BC209" s="163"/>
      <c r="BD209" s="163"/>
      <c r="BE209" s="163"/>
      <c r="BF209" s="164"/>
      <c r="BG209" s="165"/>
      <c r="BH209" s="162"/>
      <c r="BI209" s="162"/>
      <c r="BJ209" s="164"/>
      <c r="BK209" s="95"/>
      <c r="BL209" s="182"/>
      <c r="BM209" s="182"/>
      <c r="BN209" s="182"/>
      <c r="BO209" s="182"/>
      <c r="BP209" s="95" t="str">
        <f t="shared" si="229"/>
        <v/>
      </c>
    </row>
    <row r="210" spans="2:68" ht="15" x14ac:dyDescent="0.25">
      <c r="B210" s="156">
        <f t="shared" si="230"/>
        <v>202</v>
      </c>
      <c r="C210" s="158"/>
      <c r="D210" s="157" t="str">
        <f t="shared" si="231"/>
        <v/>
      </c>
      <c r="E210" s="158" t="str">
        <f>IF('DATA SHEET'!$E$10="Cat 2","N/A","OK")</f>
        <v>OK</v>
      </c>
      <c r="F210" s="158" t="str">
        <f>IF('DATA SHEET'!$E$10="Cat 2","N/A","OK")</f>
        <v>OK</v>
      </c>
      <c r="G210" s="160"/>
      <c r="H210" s="160"/>
      <c r="I210" s="160" t="s">
        <v>194</v>
      </c>
      <c r="J210" s="160" t="str">
        <f t="shared" si="193"/>
        <v>OK</v>
      </c>
      <c r="K210" s="160" t="str">
        <f t="shared" si="193"/>
        <v>OK</v>
      </c>
      <c r="L210" s="160" t="str">
        <f>IF('DATA SHEET'!$B$10="NC-50","N/A","OK")</f>
        <v>OK</v>
      </c>
      <c r="M210" s="160" t="str">
        <f>IF('DATA SHEET'!$B$10="NC-50","N/A","OK")</f>
        <v>OK</v>
      </c>
      <c r="N210" s="160"/>
      <c r="O210" s="160"/>
      <c r="P210" s="160"/>
      <c r="Q210" s="160"/>
      <c r="R210" s="160"/>
      <c r="S210" s="160"/>
      <c r="T210" s="160"/>
      <c r="U210" s="160"/>
      <c r="V210" s="509"/>
      <c r="W210" s="510"/>
      <c r="X210" s="510"/>
      <c r="Y210" s="511"/>
      <c r="Z210" s="162"/>
      <c r="AA210" s="162"/>
      <c r="AB210" s="162"/>
      <c r="AC210" s="162"/>
      <c r="AD210" s="162"/>
      <c r="AE210" s="162"/>
      <c r="AF210" s="162"/>
      <c r="AG210" s="162"/>
      <c r="AH210" s="162"/>
      <c r="AI210" s="162"/>
      <c r="AJ210" s="162"/>
      <c r="AK210" s="183"/>
      <c r="AL210" s="183"/>
      <c r="AM210" s="162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3"/>
      <c r="BA210" s="163"/>
      <c r="BB210" s="163"/>
      <c r="BC210" s="163"/>
      <c r="BD210" s="163"/>
      <c r="BE210" s="163"/>
      <c r="BF210" s="164"/>
      <c r="BG210" s="165"/>
      <c r="BH210" s="162"/>
      <c r="BI210" s="162"/>
      <c r="BJ210" s="164"/>
      <c r="BK210" s="95"/>
      <c r="BL210" s="182"/>
      <c r="BM210" s="182"/>
      <c r="BN210" s="182"/>
      <c r="BO210" s="182"/>
      <c r="BP210" s="95" t="str">
        <f t="shared" si="229"/>
        <v/>
      </c>
    </row>
    <row r="211" spans="2:68" ht="15" x14ac:dyDescent="0.25">
      <c r="B211" s="156">
        <f t="shared" si="230"/>
        <v>203</v>
      </c>
      <c r="C211" s="158"/>
      <c r="D211" s="157" t="str">
        <f t="shared" si="231"/>
        <v/>
      </c>
      <c r="E211" s="158" t="str">
        <f>IF('DATA SHEET'!$E$10="Cat 2","N/A","OK")</f>
        <v>OK</v>
      </c>
      <c r="F211" s="158" t="str">
        <f>IF('DATA SHEET'!$E$10="Cat 2","N/A","OK")</f>
        <v>OK</v>
      </c>
      <c r="G211" s="160"/>
      <c r="H211" s="160"/>
      <c r="I211" s="160" t="s">
        <v>194</v>
      </c>
      <c r="J211" s="160" t="str">
        <f t="shared" si="193"/>
        <v>OK</v>
      </c>
      <c r="K211" s="160" t="str">
        <f t="shared" si="193"/>
        <v>OK</v>
      </c>
      <c r="L211" s="160" t="str">
        <f>IF('DATA SHEET'!$B$10="NC-50","N/A","OK")</f>
        <v>OK</v>
      </c>
      <c r="M211" s="160" t="str">
        <f>IF('DATA SHEET'!$B$10="NC-50","N/A","OK")</f>
        <v>OK</v>
      </c>
      <c r="N211" s="160"/>
      <c r="O211" s="160"/>
      <c r="P211" s="160"/>
      <c r="Q211" s="160"/>
      <c r="R211" s="160"/>
      <c r="S211" s="160"/>
      <c r="T211" s="160"/>
      <c r="U211" s="160"/>
      <c r="V211" s="509"/>
      <c r="W211" s="510"/>
      <c r="X211" s="510"/>
      <c r="Y211" s="511"/>
      <c r="Z211" s="162"/>
      <c r="AA211" s="162"/>
      <c r="AB211" s="162"/>
      <c r="AC211" s="162"/>
      <c r="AD211" s="162"/>
      <c r="AE211" s="162"/>
      <c r="AF211" s="162"/>
      <c r="AG211" s="162"/>
      <c r="AH211" s="162"/>
      <c r="AI211" s="162"/>
      <c r="AJ211" s="162"/>
      <c r="AK211" s="183"/>
      <c r="AL211" s="183"/>
      <c r="AM211" s="162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3"/>
      <c r="BA211" s="163"/>
      <c r="BB211" s="163"/>
      <c r="BC211" s="163"/>
      <c r="BD211" s="163"/>
      <c r="BE211" s="163"/>
      <c r="BF211" s="164"/>
      <c r="BG211" s="165"/>
      <c r="BH211" s="162"/>
      <c r="BI211" s="162"/>
      <c r="BJ211" s="164"/>
      <c r="BK211" s="95"/>
      <c r="BL211" s="182"/>
      <c r="BM211" s="182"/>
      <c r="BN211" s="182"/>
      <c r="BO211" s="182"/>
      <c r="BP211" s="95" t="str">
        <f t="shared" si="229"/>
        <v/>
      </c>
    </row>
    <row r="212" spans="2:68" ht="15" x14ac:dyDescent="0.25">
      <c r="B212" s="156">
        <f t="shared" si="230"/>
        <v>204</v>
      </c>
      <c r="C212" s="158"/>
      <c r="D212" s="157" t="str">
        <f t="shared" si="231"/>
        <v/>
      </c>
      <c r="E212" s="158" t="str">
        <f>IF('DATA SHEET'!$E$10="Cat 2","N/A","OK")</f>
        <v>OK</v>
      </c>
      <c r="F212" s="158" t="str">
        <f>IF('DATA SHEET'!$E$10="Cat 2","N/A","OK")</f>
        <v>OK</v>
      </c>
      <c r="G212" s="160"/>
      <c r="H212" s="160"/>
      <c r="I212" s="160" t="s">
        <v>194</v>
      </c>
      <c r="J212" s="160" t="str">
        <f t="shared" si="193"/>
        <v>OK</v>
      </c>
      <c r="K212" s="160" t="str">
        <f t="shared" si="193"/>
        <v>OK</v>
      </c>
      <c r="L212" s="160" t="str">
        <f>IF('DATA SHEET'!$B$10="NC-50","N/A","OK")</f>
        <v>OK</v>
      </c>
      <c r="M212" s="160" t="str">
        <f>IF('DATA SHEET'!$B$10="NC-50","N/A","OK")</f>
        <v>OK</v>
      </c>
      <c r="N212" s="160"/>
      <c r="O212" s="160"/>
      <c r="P212" s="160"/>
      <c r="Q212" s="160"/>
      <c r="R212" s="160"/>
      <c r="S212" s="160"/>
      <c r="T212" s="160"/>
      <c r="U212" s="160"/>
      <c r="V212" s="509"/>
      <c r="W212" s="510"/>
      <c r="X212" s="510"/>
      <c r="Y212" s="511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83"/>
      <c r="AL212" s="183"/>
      <c r="AM212" s="162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3"/>
      <c r="BA212" s="163"/>
      <c r="BB212" s="163"/>
      <c r="BC212" s="163"/>
      <c r="BD212" s="163"/>
      <c r="BE212" s="163"/>
      <c r="BF212" s="164"/>
      <c r="BG212" s="165"/>
      <c r="BH212" s="162"/>
      <c r="BI212" s="162"/>
      <c r="BJ212" s="164"/>
      <c r="BK212" s="95"/>
      <c r="BL212" s="182"/>
      <c r="BM212" s="182"/>
      <c r="BN212" s="182"/>
      <c r="BO212" s="182"/>
      <c r="BP212" s="95" t="str">
        <f t="shared" si="229"/>
        <v/>
      </c>
    </row>
    <row r="213" spans="2:68" ht="15" x14ac:dyDescent="0.25">
      <c r="B213" s="156">
        <f t="shared" si="230"/>
        <v>205</v>
      </c>
      <c r="C213" s="158"/>
      <c r="D213" s="157" t="str">
        <f t="shared" si="231"/>
        <v/>
      </c>
      <c r="E213" s="158" t="str">
        <f>IF('DATA SHEET'!$E$10="Cat 2","N/A","OK")</f>
        <v>OK</v>
      </c>
      <c r="F213" s="158" t="str">
        <f>IF('DATA SHEET'!$E$10="Cat 2","N/A","OK")</f>
        <v>OK</v>
      </c>
      <c r="G213" s="160"/>
      <c r="H213" s="160"/>
      <c r="I213" s="160" t="s">
        <v>194</v>
      </c>
      <c r="J213" s="160" t="str">
        <f t="shared" si="193"/>
        <v>OK</v>
      </c>
      <c r="K213" s="160" t="str">
        <f t="shared" si="193"/>
        <v>OK</v>
      </c>
      <c r="L213" s="160" t="str">
        <f>IF('DATA SHEET'!$B$10="NC-50","N/A","OK")</f>
        <v>OK</v>
      </c>
      <c r="M213" s="160" t="str">
        <f>IF('DATA SHEET'!$B$10="NC-50","N/A","OK")</f>
        <v>OK</v>
      </c>
      <c r="N213" s="160"/>
      <c r="O213" s="160"/>
      <c r="P213" s="160"/>
      <c r="Q213" s="160"/>
      <c r="R213" s="160"/>
      <c r="S213" s="160"/>
      <c r="T213" s="160"/>
      <c r="U213" s="160"/>
      <c r="V213" s="509"/>
      <c r="W213" s="510"/>
      <c r="X213" s="510"/>
      <c r="Y213" s="511"/>
      <c r="Z213" s="162"/>
      <c r="AA213" s="162"/>
      <c r="AB213" s="162"/>
      <c r="AC213" s="162"/>
      <c r="AD213" s="162"/>
      <c r="AE213" s="162"/>
      <c r="AF213" s="162"/>
      <c r="AG213" s="162"/>
      <c r="AH213" s="162"/>
      <c r="AI213" s="162"/>
      <c r="AJ213" s="162"/>
      <c r="AK213" s="183"/>
      <c r="AL213" s="183"/>
      <c r="AM213" s="162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3"/>
      <c r="BA213" s="163"/>
      <c r="BB213" s="163"/>
      <c r="BC213" s="163"/>
      <c r="BD213" s="163"/>
      <c r="BE213" s="163"/>
      <c r="BF213" s="164"/>
      <c r="BG213" s="165"/>
      <c r="BH213" s="162"/>
      <c r="BI213" s="162"/>
      <c r="BJ213" s="164"/>
      <c r="BK213" s="95"/>
      <c r="BL213" s="182"/>
      <c r="BM213" s="182"/>
      <c r="BN213" s="182"/>
      <c r="BO213" s="182"/>
      <c r="BP213" s="95" t="str">
        <f t="shared" si="229"/>
        <v/>
      </c>
    </row>
    <row r="214" spans="2:68" ht="15" x14ac:dyDescent="0.25">
      <c r="B214" s="156">
        <f t="shared" si="230"/>
        <v>206</v>
      </c>
      <c r="C214" s="158"/>
      <c r="D214" s="157" t="str">
        <f t="shared" si="231"/>
        <v/>
      </c>
      <c r="E214" s="158" t="str">
        <f>IF('DATA SHEET'!$E$10="Cat 2","N/A","OK")</f>
        <v>OK</v>
      </c>
      <c r="F214" s="158" t="str">
        <f>IF('DATA SHEET'!$E$10="Cat 2","N/A","OK")</f>
        <v>OK</v>
      </c>
      <c r="G214" s="160"/>
      <c r="H214" s="160"/>
      <c r="I214" s="160" t="s">
        <v>194</v>
      </c>
      <c r="J214" s="160" t="str">
        <f t="shared" si="193"/>
        <v>OK</v>
      </c>
      <c r="K214" s="160" t="str">
        <f t="shared" si="193"/>
        <v>OK</v>
      </c>
      <c r="L214" s="160" t="str">
        <f>IF('DATA SHEET'!$B$10="NC-50","N/A","OK")</f>
        <v>OK</v>
      </c>
      <c r="M214" s="160" t="str">
        <f>IF('DATA SHEET'!$B$10="NC-50","N/A","OK")</f>
        <v>OK</v>
      </c>
      <c r="N214" s="160"/>
      <c r="O214" s="160"/>
      <c r="P214" s="160"/>
      <c r="Q214" s="160"/>
      <c r="R214" s="160"/>
      <c r="S214" s="160"/>
      <c r="T214" s="160"/>
      <c r="U214" s="160"/>
      <c r="V214" s="509"/>
      <c r="W214" s="510"/>
      <c r="X214" s="510"/>
      <c r="Y214" s="511"/>
      <c r="Z214" s="162"/>
      <c r="AA214" s="162"/>
      <c r="AB214" s="162"/>
      <c r="AC214" s="162"/>
      <c r="AD214" s="162"/>
      <c r="AE214" s="162"/>
      <c r="AF214" s="162"/>
      <c r="AG214" s="162"/>
      <c r="AH214" s="162"/>
      <c r="AI214" s="162"/>
      <c r="AJ214" s="162"/>
      <c r="AK214" s="183"/>
      <c r="AL214" s="183"/>
      <c r="AM214" s="162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3"/>
      <c r="BA214" s="163"/>
      <c r="BB214" s="163"/>
      <c r="BC214" s="163"/>
      <c r="BD214" s="163"/>
      <c r="BE214" s="163"/>
      <c r="BF214" s="164"/>
      <c r="BG214" s="165"/>
      <c r="BH214" s="162"/>
      <c r="BI214" s="162"/>
      <c r="BJ214" s="164"/>
      <c r="BK214" s="95"/>
      <c r="BL214" s="182"/>
      <c r="BM214" s="182"/>
      <c r="BN214" s="182"/>
      <c r="BO214" s="182"/>
      <c r="BP214" s="95" t="str">
        <f t="shared" si="229"/>
        <v/>
      </c>
    </row>
    <row r="215" spans="2:68" ht="15" x14ac:dyDescent="0.25">
      <c r="B215" s="156">
        <f t="shared" si="230"/>
        <v>207</v>
      </c>
      <c r="C215" s="158"/>
      <c r="D215" s="157" t="str">
        <f t="shared" si="231"/>
        <v/>
      </c>
      <c r="E215" s="158" t="str">
        <f>IF('DATA SHEET'!$E$10="Cat 2","N/A","OK")</f>
        <v>OK</v>
      </c>
      <c r="F215" s="158" t="str">
        <f>IF('DATA SHEET'!$E$10="Cat 2","N/A","OK")</f>
        <v>OK</v>
      </c>
      <c r="G215" s="160"/>
      <c r="H215" s="160"/>
      <c r="I215" s="160" t="s">
        <v>194</v>
      </c>
      <c r="J215" s="160" t="str">
        <f t="shared" si="193"/>
        <v>OK</v>
      </c>
      <c r="K215" s="160" t="str">
        <f t="shared" si="193"/>
        <v>OK</v>
      </c>
      <c r="L215" s="160" t="str">
        <f>IF('DATA SHEET'!$B$10="NC-50","N/A","OK")</f>
        <v>OK</v>
      </c>
      <c r="M215" s="160" t="str">
        <f>IF('DATA SHEET'!$B$10="NC-50","N/A","OK")</f>
        <v>OK</v>
      </c>
      <c r="N215" s="160"/>
      <c r="O215" s="160"/>
      <c r="P215" s="160"/>
      <c r="Q215" s="160"/>
      <c r="R215" s="160"/>
      <c r="S215" s="160"/>
      <c r="T215" s="160"/>
      <c r="U215" s="160"/>
      <c r="V215" s="509"/>
      <c r="W215" s="510"/>
      <c r="X215" s="510"/>
      <c r="Y215" s="511"/>
      <c r="Z215" s="162"/>
      <c r="AA215" s="162"/>
      <c r="AB215" s="162"/>
      <c r="AC215" s="162"/>
      <c r="AD215" s="162"/>
      <c r="AE215" s="162"/>
      <c r="AF215" s="162"/>
      <c r="AG215" s="162"/>
      <c r="AH215" s="162"/>
      <c r="AI215" s="162"/>
      <c r="AJ215" s="162"/>
      <c r="AK215" s="183"/>
      <c r="AL215" s="183"/>
      <c r="AM215" s="162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3"/>
      <c r="BA215" s="163"/>
      <c r="BB215" s="163"/>
      <c r="BC215" s="163"/>
      <c r="BD215" s="163"/>
      <c r="BE215" s="163"/>
      <c r="BF215" s="164"/>
      <c r="BG215" s="165"/>
      <c r="BH215" s="162"/>
      <c r="BI215" s="162"/>
      <c r="BJ215" s="164"/>
      <c r="BK215" s="95"/>
      <c r="BL215" s="182"/>
      <c r="BM215" s="182"/>
      <c r="BN215" s="182"/>
      <c r="BO215" s="182"/>
      <c r="BP215" s="95" t="str">
        <f t="shared" si="229"/>
        <v/>
      </c>
    </row>
    <row r="216" spans="2:68" ht="15" x14ac:dyDescent="0.25">
      <c r="B216" s="156">
        <f t="shared" si="230"/>
        <v>208</v>
      </c>
      <c r="C216" s="158"/>
      <c r="D216" s="157" t="str">
        <f t="shared" si="231"/>
        <v/>
      </c>
      <c r="E216" s="158" t="str">
        <f>IF('DATA SHEET'!$E$10="Cat 2","N/A","OK")</f>
        <v>OK</v>
      </c>
      <c r="F216" s="158" t="str">
        <f>IF('DATA SHEET'!$E$10="Cat 2","N/A","OK")</f>
        <v>OK</v>
      </c>
      <c r="G216" s="160"/>
      <c r="H216" s="160"/>
      <c r="I216" s="160" t="s">
        <v>194</v>
      </c>
      <c r="J216" s="160" t="str">
        <f t="shared" si="193"/>
        <v>OK</v>
      </c>
      <c r="K216" s="160" t="str">
        <f t="shared" si="193"/>
        <v>OK</v>
      </c>
      <c r="L216" s="160" t="str">
        <f>IF('DATA SHEET'!$B$10="NC-50","N/A","OK")</f>
        <v>OK</v>
      </c>
      <c r="M216" s="160" t="str">
        <f>IF('DATA SHEET'!$B$10="NC-50","N/A","OK")</f>
        <v>OK</v>
      </c>
      <c r="N216" s="160"/>
      <c r="O216" s="160"/>
      <c r="P216" s="160"/>
      <c r="Q216" s="160"/>
      <c r="R216" s="160"/>
      <c r="S216" s="160"/>
      <c r="T216" s="160"/>
      <c r="U216" s="160"/>
      <c r="V216" s="509"/>
      <c r="W216" s="510"/>
      <c r="X216" s="510"/>
      <c r="Y216" s="511"/>
      <c r="Z216" s="162"/>
      <c r="AA216" s="162"/>
      <c r="AB216" s="162"/>
      <c r="AC216" s="162"/>
      <c r="AD216" s="162"/>
      <c r="AE216" s="162"/>
      <c r="AF216" s="162"/>
      <c r="AG216" s="162"/>
      <c r="AH216" s="162"/>
      <c r="AI216" s="162"/>
      <c r="AJ216" s="162"/>
      <c r="AK216" s="183"/>
      <c r="AL216" s="183"/>
      <c r="AM216" s="162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3"/>
      <c r="BA216" s="163"/>
      <c r="BB216" s="163"/>
      <c r="BC216" s="163"/>
      <c r="BD216" s="163"/>
      <c r="BE216" s="163"/>
      <c r="BF216" s="164"/>
      <c r="BG216" s="165"/>
      <c r="BH216" s="162"/>
      <c r="BI216" s="162"/>
      <c r="BJ216" s="164"/>
      <c r="BK216" s="95"/>
      <c r="BL216" s="182"/>
      <c r="BM216" s="182"/>
      <c r="BN216" s="182"/>
      <c r="BO216" s="182"/>
      <c r="BP216" s="95" t="str">
        <f t="shared" si="229"/>
        <v/>
      </c>
    </row>
    <row r="217" spans="2:68" ht="15" x14ac:dyDescent="0.25">
      <c r="B217" s="156">
        <f t="shared" si="230"/>
        <v>209</v>
      </c>
      <c r="C217" s="158"/>
      <c r="D217" s="157" t="str">
        <f t="shared" si="231"/>
        <v/>
      </c>
      <c r="E217" s="158" t="str">
        <f>IF('DATA SHEET'!$E$10="Cat 2","N/A","OK")</f>
        <v>OK</v>
      </c>
      <c r="F217" s="158" t="str">
        <f>IF('DATA SHEET'!$E$10="Cat 2","N/A","OK")</f>
        <v>OK</v>
      </c>
      <c r="G217" s="160"/>
      <c r="H217" s="160"/>
      <c r="I217" s="160" t="s">
        <v>194</v>
      </c>
      <c r="J217" s="160" t="str">
        <f t="shared" ref="J217:K280" si="232">IF(AY217="X", "MIN", "OK")</f>
        <v>OK</v>
      </c>
      <c r="K217" s="160" t="str">
        <f t="shared" si="232"/>
        <v>OK</v>
      </c>
      <c r="L217" s="160" t="str">
        <f>IF('DATA SHEET'!$B$10="NC-50","N/A","OK")</f>
        <v>OK</v>
      </c>
      <c r="M217" s="160" t="str">
        <f>IF('DATA SHEET'!$B$10="NC-50","N/A","OK")</f>
        <v>OK</v>
      </c>
      <c r="N217" s="160"/>
      <c r="O217" s="160"/>
      <c r="P217" s="160"/>
      <c r="Q217" s="160"/>
      <c r="R217" s="160"/>
      <c r="S217" s="160"/>
      <c r="T217" s="160"/>
      <c r="U217" s="160"/>
      <c r="V217" s="509"/>
      <c r="W217" s="510"/>
      <c r="X217" s="510"/>
      <c r="Y217" s="511"/>
      <c r="Z217" s="162"/>
      <c r="AA217" s="162"/>
      <c r="AB217" s="162"/>
      <c r="AC217" s="162"/>
      <c r="AD217" s="162"/>
      <c r="AE217" s="162"/>
      <c r="AF217" s="162"/>
      <c r="AG217" s="162"/>
      <c r="AH217" s="162"/>
      <c r="AI217" s="162"/>
      <c r="AJ217" s="162"/>
      <c r="AK217" s="183"/>
      <c r="AL217" s="183"/>
      <c r="AM217" s="162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3"/>
      <c r="BA217" s="163"/>
      <c r="BB217" s="163"/>
      <c r="BC217" s="163"/>
      <c r="BD217" s="163"/>
      <c r="BE217" s="163"/>
      <c r="BF217" s="164"/>
      <c r="BG217" s="165"/>
      <c r="BH217" s="162"/>
      <c r="BI217" s="162"/>
      <c r="BJ217" s="164"/>
      <c r="BK217" s="95"/>
      <c r="BL217" s="182"/>
      <c r="BM217" s="182"/>
      <c r="BN217" s="182"/>
      <c r="BO217" s="182"/>
      <c r="BP217" s="95" t="str">
        <f t="shared" si="229"/>
        <v/>
      </c>
    </row>
    <row r="218" spans="2:68" ht="15" x14ac:dyDescent="0.25">
      <c r="B218" s="156">
        <f t="shared" si="230"/>
        <v>210</v>
      </c>
      <c r="C218" s="158"/>
      <c r="D218" s="157" t="str">
        <f t="shared" si="231"/>
        <v/>
      </c>
      <c r="E218" s="158" t="str">
        <f>IF('DATA SHEET'!$E$10="Cat 2","N/A","OK")</f>
        <v>OK</v>
      </c>
      <c r="F218" s="158" t="str">
        <f>IF('DATA SHEET'!$E$10="Cat 2","N/A","OK")</f>
        <v>OK</v>
      </c>
      <c r="G218" s="160"/>
      <c r="H218" s="160"/>
      <c r="I218" s="160" t="s">
        <v>194</v>
      </c>
      <c r="J218" s="160" t="str">
        <f t="shared" si="232"/>
        <v>OK</v>
      </c>
      <c r="K218" s="160" t="str">
        <f t="shared" si="232"/>
        <v>OK</v>
      </c>
      <c r="L218" s="160" t="str">
        <f>IF('DATA SHEET'!$B$10="NC-50","N/A","OK")</f>
        <v>OK</v>
      </c>
      <c r="M218" s="160" t="str">
        <f>IF('DATA SHEET'!$B$10="NC-50","N/A","OK")</f>
        <v>OK</v>
      </c>
      <c r="N218" s="160"/>
      <c r="O218" s="160"/>
      <c r="P218" s="160"/>
      <c r="Q218" s="160"/>
      <c r="R218" s="160"/>
      <c r="S218" s="160"/>
      <c r="T218" s="160"/>
      <c r="U218" s="160"/>
      <c r="V218" s="509"/>
      <c r="W218" s="510"/>
      <c r="X218" s="510"/>
      <c r="Y218" s="511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83"/>
      <c r="AL218" s="183"/>
      <c r="AM218" s="162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3"/>
      <c r="BA218" s="163"/>
      <c r="BB218" s="163"/>
      <c r="BC218" s="163"/>
      <c r="BD218" s="163"/>
      <c r="BE218" s="163"/>
      <c r="BF218" s="164"/>
      <c r="BG218" s="165"/>
      <c r="BH218" s="162"/>
      <c r="BI218" s="162"/>
      <c r="BJ218" s="164"/>
      <c r="BK218" s="95"/>
      <c r="BL218" s="182"/>
      <c r="BM218" s="182"/>
      <c r="BN218" s="182"/>
      <c r="BO218" s="182"/>
      <c r="BP218" s="95" t="str">
        <f t="shared" si="229"/>
        <v/>
      </c>
    </row>
    <row r="219" spans="2:68" ht="15" x14ac:dyDescent="0.25">
      <c r="B219" s="156">
        <f t="shared" si="230"/>
        <v>211</v>
      </c>
      <c r="C219" s="158"/>
      <c r="D219" s="157" t="str">
        <f t="shared" si="231"/>
        <v/>
      </c>
      <c r="E219" s="158" t="str">
        <f>IF('DATA SHEET'!$E$10="Cat 2","N/A","OK")</f>
        <v>OK</v>
      </c>
      <c r="F219" s="158" t="str">
        <f>IF('DATA SHEET'!$E$10="Cat 2","N/A","OK")</f>
        <v>OK</v>
      </c>
      <c r="G219" s="160"/>
      <c r="H219" s="160"/>
      <c r="I219" s="160" t="s">
        <v>194</v>
      </c>
      <c r="J219" s="160" t="str">
        <f t="shared" si="232"/>
        <v>OK</v>
      </c>
      <c r="K219" s="160" t="str">
        <f t="shared" si="232"/>
        <v>OK</v>
      </c>
      <c r="L219" s="160" t="str">
        <f>IF('DATA SHEET'!$B$10="NC-50","N/A","OK")</f>
        <v>OK</v>
      </c>
      <c r="M219" s="160" t="str">
        <f>IF('DATA SHEET'!$B$10="NC-50","N/A","OK")</f>
        <v>OK</v>
      </c>
      <c r="N219" s="160"/>
      <c r="O219" s="160"/>
      <c r="P219" s="160"/>
      <c r="Q219" s="160"/>
      <c r="R219" s="160"/>
      <c r="S219" s="160"/>
      <c r="T219" s="160"/>
      <c r="U219" s="160"/>
      <c r="V219" s="509"/>
      <c r="W219" s="510"/>
      <c r="X219" s="510"/>
      <c r="Y219" s="511"/>
      <c r="Z219" s="162"/>
      <c r="AA219" s="162"/>
      <c r="AB219" s="162"/>
      <c r="AC219" s="162"/>
      <c r="AD219" s="162"/>
      <c r="AE219" s="162"/>
      <c r="AF219" s="162"/>
      <c r="AG219" s="162"/>
      <c r="AH219" s="162"/>
      <c r="AI219" s="162"/>
      <c r="AJ219" s="162"/>
      <c r="AK219" s="183"/>
      <c r="AL219" s="183"/>
      <c r="AM219" s="162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3"/>
      <c r="BA219" s="163"/>
      <c r="BB219" s="163"/>
      <c r="BC219" s="163"/>
      <c r="BD219" s="163"/>
      <c r="BE219" s="163"/>
      <c r="BF219" s="164"/>
      <c r="BG219" s="165"/>
      <c r="BH219" s="162"/>
      <c r="BI219" s="162"/>
      <c r="BJ219" s="164"/>
      <c r="BK219" s="95"/>
      <c r="BL219" s="182"/>
      <c r="BM219" s="182"/>
      <c r="BN219" s="182"/>
      <c r="BO219" s="182"/>
      <c r="BP219" s="95" t="str">
        <f t="shared" si="229"/>
        <v/>
      </c>
    </row>
    <row r="220" spans="2:68" ht="15" x14ac:dyDescent="0.25">
      <c r="B220" s="156">
        <f t="shared" si="230"/>
        <v>212</v>
      </c>
      <c r="C220" s="158"/>
      <c r="D220" s="157" t="str">
        <f t="shared" si="231"/>
        <v/>
      </c>
      <c r="E220" s="158" t="str">
        <f>IF('DATA SHEET'!$E$10="Cat 2","N/A","OK")</f>
        <v>OK</v>
      </c>
      <c r="F220" s="158" t="str">
        <f>IF('DATA SHEET'!$E$10="Cat 2","N/A","OK")</f>
        <v>OK</v>
      </c>
      <c r="G220" s="160"/>
      <c r="H220" s="160"/>
      <c r="I220" s="160" t="s">
        <v>194</v>
      </c>
      <c r="J220" s="160" t="str">
        <f t="shared" si="232"/>
        <v>OK</v>
      </c>
      <c r="K220" s="160" t="str">
        <f t="shared" si="232"/>
        <v>OK</v>
      </c>
      <c r="L220" s="160" t="str">
        <f>IF('DATA SHEET'!$B$10="NC-50","N/A","OK")</f>
        <v>OK</v>
      </c>
      <c r="M220" s="160" t="str">
        <f>IF('DATA SHEET'!$B$10="NC-50","N/A","OK")</f>
        <v>OK</v>
      </c>
      <c r="N220" s="160"/>
      <c r="O220" s="160"/>
      <c r="P220" s="160"/>
      <c r="Q220" s="160"/>
      <c r="R220" s="160"/>
      <c r="S220" s="160"/>
      <c r="T220" s="160"/>
      <c r="U220" s="160"/>
      <c r="V220" s="509"/>
      <c r="W220" s="510"/>
      <c r="X220" s="510"/>
      <c r="Y220" s="511"/>
      <c r="Z220" s="162"/>
      <c r="AA220" s="162"/>
      <c r="AB220" s="162"/>
      <c r="AC220" s="162"/>
      <c r="AD220" s="162"/>
      <c r="AE220" s="162"/>
      <c r="AF220" s="162"/>
      <c r="AG220" s="162"/>
      <c r="AH220" s="162"/>
      <c r="AI220" s="162"/>
      <c r="AJ220" s="162"/>
      <c r="AK220" s="183"/>
      <c r="AL220" s="183"/>
      <c r="AM220" s="162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3"/>
      <c r="BA220" s="163"/>
      <c r="BB220" s="163"/>
      <c r="BC220" s="163"/>
      <c r="BD220" s="163"/>
      <c r="BE220" s="163"/>
      <c r="BF220" s="164"/>
      <c r="BG220" s="165"/>
      <c r="BH220" s="162"/>
      <c r="BI220" s="162"/>
      <c r="BJ220" s="164"/>
      <c r="BK220" s="95"/>
      <c r="BL220" s="182"/>
      <c r="BM220" s="182"/>
      <c r="BN220" s="182"/>
      <c r="BO220" s="182"/>
      <c r="BP220" s="95" t="str">
        <f t="shared" si="229"/>
        <v/>
      </c>
    </row>
    <row r="221" spans="2:68" ht="15" x14ac:dyDescent="0.25">
      <c r="B221" s="156">
        <f t="shared" si="230"/>
        <v>213</v>
      </c>
      <c r="C221" s="158"/>
      <c r="D221" s="157" t="str">
        <f t="shared" si="231"/>
        <v/>
      </c>
      <c r="E221" s="158" t="str">
        <f>IF('DATA SHEET'!$E$10="Cat 2","N/A","OK")</f>
        <v>OK</v>
      </c>
      <c r="F221" s="158" t="str">
        <f>IF('DATA SHEET'!$E$10="Cat 2","N/A","OK")</f>
        <v>OK</v>
      </c>
      <c r="G221" s="160"/>
      <c r="H221" s="160"/>
      <c r="I221" s="160" t="s">
        <v>194</v>
      </c>
      <c r="J221" s="160" t="str">
        <f t="shared" si="232"/>
        <v>OK</v>
      </c>
      <c r="K221" s="160" t="str">
        <f t="shared" si="232"/>
        <v>OK</v>
      </c>
      <c r="L221" s="160" t="str">
        <f>IF('DATA SHEET'!$B$10="NC-50","N/A","OK")</f>
        <v>OK</v>
      </c>
      <c r="M221" s="160" t="str">
        <f>IF('DATA SHEET'!$B$10="NC-50","N/A","OK")</f>
        <v>OK</v>
      </c>
      <c r="N221" s="160"/>
      <c r="O221" s="160"/>
      <c r="P221" s="160"/>
      <c r="Q221" s="160"/>
      <c r="R221" s="160"/>
      <c r="S221" s="160"/>
      <c r="T221" s="160"/>
      <c r="U221" s="160"/>
      <c r="V221" s="509"/>
      <c r="W221" s="510"/>
      <c r="X221" s="510"/>
      <c r="Y221" s="511"/>
      <c r="Z221" s="162"/>
      <c r="AA221" s="162"/>
      <c r="AB221" s="162"/>
      <c r="AC221" s="162"/>
      <c r="AD221" s="162"/>
      <c r="AE221" s="162"/>
      <c r="AF221" s="162"/>
      <c r="AG221" s="162"/>
      <c r="AH221" s="162"/>
      <c r="AI221" s="162"/>
      <c r="AJ221" s="162"/>
      <c r="AK221" s="183"/>
      <c r="AL221" s="183"/>
      <c r="AM221" s="162"/>
      <c r="AN221" s="162"/>
      <c r="AO221" s="162"/>
      <c r="AP221" s="162"/>
      <c r="AQ221" s="162"/>
      <c r="AR221" s="162"/>
      <c r="AS221" s="162"/>
      <c r="AT221" s="162"/>
      <c r="AU221" s="162"/>
      <c r="AV221" s="162"/>
      <c r="AW221" s="162"/>
      <c r="AX221" s="162"/>
      <c r="AY221" s="162"/>
      <c r="AZ221" s="163"/>
      <c r="BA221" s="163"/>
      <c r="BB221" s="163"/>
      <c r="BC221" s="163"/>
      <c r="BD221" s="163"/>
      <c r="BE221" s="163"/>
      <c r="BF221" s="164"/>
      <c r="BG221" s="165"/>
      <c r="BH221" s="162"/>
      <c r="BI221" s="162"/>
      <c r="BJ221" s="164"/>
      <c r="BK221" s="95"/>
      <c r="BL221" s="182"/>
      <c r="BM221" s="182"/>
      <c r="BN221" s="182"/>
      <c r="BO221" s="182"/>
      <c r="BP221" s="95" t="str">
        <f t="shared" si="229"/>
        <v/>
      </c>
    </row>
    <row r="222" spans="2:68" ht="15" x14ac:dyDescent="0.25">
      <c r="B222" s="156">
        <f t="shared" si="230"/>
        <v>214</v>
      </c>
      <c r="C222" s="158"/>
      <c r="D222" s="157" t="str">
        <f t="shared" si="231"/>
        <v/>
      </c>
      <c r="E222" s="158" t="str">
        <f>IF('DATA SHEET'!$E$10="Cat 2","N/A","OK")</f>
        <v>OK</v>
      </c>
      <c r="F222" s="158" t="str">
        <f>IF('DATA SHEET'!$E$10="Cat 2","N/A","OK")</f>
        <v>OK</v>
      </c>
      <c r="G222" s="160"/>
      <c r="H222" s="160"/>
      <c r="I222" s="160" t="s">
        <v>194</v>
      </c>
      <c r="J222" s="160" t="str">
        <f t="shared" si="232"/>
        <v>OK</v>
      </c>
      <c r="K222" s="160" t="str">
        <f t="shared" si="232"/>
        <v>OK</v>
      </c>
      <c r="L222" s="160" t="str">
        <f>IF('DATA SHEET'!$B$10="NC-50","N/A","OK")</f>
        <v>OK</v>
      </c>
      <c r="M222" s="160" t="str">
        <f>IF('DATA SHEET'!$B$10="NC-50","N/A","OK")</f>
        <v>OK</v>
      </c>
      <c r="N222" s="160"/>
      <c r="O222" s="160"/>
      <c r="P222" s="160"/>
      <c r="Q222" s="160"/>
      <c r="R222" s="160"/>
      <c r="S222" s="160"/>
      <c r="T222" s="160"/>
      <c r="U222" s="160"/>
      <c r="V222" s="509"/>
      <c r="W222" s="510"/>
      <c r="X222" s="510"/>
      <c r="Y222" s="511"/>
      <c r="Z222" s="162"/>
      <c r="AA222" s="162"/>
      <c r="AB222" s="162"/>
      <c r="AC222" s="162"/>
      <c r="AD222" s="162"/>
      <c r="AE222" s="162"/>
      <c r="AF222" s="162"/>
      <c r="AG222" s="162"/>
      <c r="AH222" s="162"/>
      <c r="AI222" s="162"/>
      <c r="AJ222" s="162"/>
      <c r="AK222" s="183"/>
      <c r="AL222" s="183"/>
      <c r="AM222" s="162"/>
      <c r="AN222" s="162"/>
      <c r="AO222" s="162"/>
      <c r="AP222" s="162"/>
      <c r="AQ222" s="162"/>
      <c r="AR222" s="162"/>
      <c r="AS222" s="162"/>
      <c r="AT222" s="162"/>
      <c r="AU222" s="162"/>
      <c r="AV222" s="162"/>
      <c r="AW222" s="162"/>
      <c r="AX222" s="162"/>
      <c r="AY222" s="162"/>
      <c r="AZ222" s="163"/>
      <c r="BA222" s="163"/>
      <c r="BB222" s="163"/>
      <c r="BC222" s="163"/>
      <c r="BD222" s="163"/>
      <c r="BE222" s="163"/>
      <c r="BF222" s="164"/>
      <c r="BG222" s="165"/>
      <c r="BH222" s="162"/>
      <c r="BI222" s="162"/>
      <c r="BJ222" s="164"/>
      <c r="BK222" s="95"/>
      <c r="BL222" s="182"/>
      <c r="BM222" s="182"/>
      <c r="BN222" s="182"/>
      <c r="BO222" s="182"/>
      <c r="BP222" s="95" t="str">
        <f t="shared" si="229"/>
        <v/>
      </c>
    </row>
    <row r="223" spans="2:68" ht="15" x14ac:dyDescent="0.25">
      <c r="B223" s="156">
        <f t="shared" si="230"/>
        <v>215</v>
      </c>
      <c r="C223" s="158"/>
      <c r="D223" s="157" t="str">
        <f t="shared" si="231"/>
        <v/>
      </c>
      <c r="E223" s="158" t="str">
        <f>IF('DATA SHEET'!$E$10="Cat 2","N/A","OK")</f>
        <v>OK</v>
      </c>
      <c r="F223" s="158" t="str">
        <f>IF('DATA SHEET'!$E$10="Cat 2","N/A","OK")</f>
        <v>OK</v>
      </c>
      <c r="G223" s="160"/>
      <c r="H223" s="160"/>
      <c r="I223" s="160" t="s">
        <v>194</v>
      </c>
      <c r="J223" s="160" t="str">
        <f t="shared" si="232"/>
        <v>OK</v>
      </c>
      <c r="K223" s="160" t="str">
        <f t="shared" si="232"/>
        <v>OK</v>
      </c>
      <c r="L223" s="160" t="str">
        <f>IF('DATA SHEET'!$B$10="NC-50","N/A","OK")</f>
        <v>OK</v>
      </c>
      <c r="M223" s="160" t="str">
        <f>IF('DATA SHEET'!$B$10="NC-50","N/A","OK")</f>
        <v>OK</v>
      </c>
      <c r="N223" s="160"/>
      <c r="O223" s="160"/>
      <c r="P223" s="160"/>
      <c r="Q223" s="160"/>
      <c r="R223" s="160"/>
      <c r="S223" s="160"/>
      <c r="T223" s="160"/>
      <c r="U223" s="160"/>
      <c r="V223" s="509"/>
      <c r="W223" s="510"/>
      <c r="X223" s="510"/>
      <c r="Y223" s="511"/>
      <c r="Z223" s="162"/>
      <c r="AA223" s="162"/>
      <c r="AB223" s="162"/>
      <c r="AC223" s="162"/>
      <c r="AD223" s="162"/>
      <c r="AE223" s="162"/>
      <c r="AF223" s="162"/>
      <c r="AG223" s="162"/>
      <c r="AH223" s="162"/>
      <c r="AI223" s="162"/>
      <c r="AJ223" s="162"/>
      <c r="AK223" s="183"/>
      <c r="AL223" s="183"/>
      <c r="AM223" s="162"/>
      <c r="AN223" s="162"/>
      <c r="AO223" s="162"/>
      <c r="AP223" s="162"/>
      <c r="AQ223" s="162"/>
      <c r="AR223" s="162"/>
      <c r="AS223" s="162"/>
      <c r="AT223" s="162"/>
      <c r="AU223" s="162"/>
      <c r="AV223" s="162"/>
      <c r="AW223" s="162"/>
      <c r="AX223" s="162"/>
      <c r="AY223" s="162"/>
      <c r="AZ223" s="163"/>
      <c r="BA223" s="163"/>
      <c r="BB223" s="163"/>
      <c r="BC223" s="163"/>
      <c r="BD223" s="163"/>
      <c r="BE223" s="163"/>
      <c r="BF223" s="164"/>
      <c r="BG223" s="165"/>
      <c r="BH223" s="162"/>
      <c r="BI223" s="162"/>
      <c r="BJ223" s="164"/>
      <c r="BK223" s="95"/>
      <c r="BL223" s="182"/>
      <c r="BM223" s="182"/>
      <c r="BN223" s="182"/>
      <c r="BO223" s="182"/>
      <c r="BP223" s="95" t="str">
        <f t="shared" si="229"/>
        <v/>
      </c>
    </row>
    <row r="224" spans="2:68" ht="15" x14ac:dyDescent="0.25">
      <c r="B224" s="156">
        <f t="shared" si="230"/>
        <v>216</v>
      </c>
      <c r="C224" s="158"/>
      <c r="D224" s="157" t="str">
        <f t="shared" si="231"/>
        <v/>
      </c>
      <c r="E224" s="158" t="str">
        <f>IF('DATA SHEET'!$E$10="Cat 2","N/A","OK")</f>
        <v>OK</v>
      </c>
      <c r="F224" s="158" t="str">
        <f>IF('DATA SHEET'!$E$10="Cat 2","N/A","OK")</f>
        <v>OK</v>
      </c>
      <c r="G224" s="160"/>
      <c r="H224" s="160"/>
      <c r="I224" s="160" t="s">
        <v>194</v>
      </c>
      <c r="J224" s="160" t="str">
        <f t="shared" si="232"/>
        <v>OK</v>
      </c>
      <c r="K224" s="160" t="str">
        <f t="shared" si="232"/>
        <v>OK</v>
      </c>
      <c r="L224" s="160" t="str">
        <f>IF('DATA SHEET'!$B$10="NC-50","N/A","OK")</f>
        <v>OK</v>
      </c>
      <c r="M224" s="160" t="str">
        <f>IF('DATA SHEET'!$B$10="NC-50","N/A","OK")</f>
        <v>OK</v>
      </c>
      <c r="N224" s="160"/>
      <c r="O224" s="160"/>
      <c r="P224" s="160"/>
      <c r="Q224" s="160"/>
      <c r="R224" s="160"/>
      <c r="S224" s="160"/>
      <c r="T224" s="160"/>
      <c r="U224" s="160"/>
      <c r="V224" s="509"/>
      <c r="W224" s="510"/>
      <c r="X224" s="510"/>
      <c r="Y224" s="511"/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83"/>
      <c r="AL224" s="183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3"/>
      <c r="BA224" s="163"/>
      <c r="BB224" s="163"/>
      <c r="BC224" s="163"/>
      <c r="BD224" s="163"/>
      <c r="BE224" s="163"/>
      <c r="BF224" s="164"/>
      <c r="BG224" s="165"/>
      <c r="BH224" s="162"/>
      <c r="BI224" s="162"/>
      <c r="BJ224" s="164"/>
      <c r="BK224" s="95"/>
      <c r="BL224" s="182"/>
      <c r="BM224" s="182"/>
      <c r="BN224" s="182"/>
      <c r="BO224" s="182"/>
      <c r="BP224" s="95" t="str">
        <f t="shared" si="229"/>
        <v/>
      </c>
    </row>
    <row r="225" spans="2:68" ht="15" x14ac:dyDescent="0.25">
      <c r="B225" s="156">
        <f t="shared" si="230"/>
        <v>217</v>
      </c>
      <c r="C225" s="158"/>
      <c r="D225" s="157" t="str">
        <f t="shared" si="231"/>
        <v/>
      </c>
      <c r="E225" s="158" t="str">
        <f>IF('DATA SHEET'!$E$10="Cat 2","N/A","OK")</f>
        <v>OK</v>
      </c>
      <c r="F225" s="158" t="str">
        <f>IF('DATA SHEET'!$E$10="Cat 2","N/A","OK")</f>
        <v>OK</v>
      </c>
      <c r="G225" s="160"/>
      <c r="H225" s="160"/>
      <c r="I225" s="160" t="s">
        <v>194</v>
      </c>
      <c r="J225" s="160" t="str">
        <f t="shared" si="232"/>
        <v>OK</v>
      </c>
      <c r="K225" s="160" t="str">
        <f t="shared" si="232"/>
        <v>OK</v>
      </c>
      <c r="L225" s="160" t="str">
        <f>IF('DATA SHEET'!$B$10="NC-50","N/A","OK")</f>
        <v>OK</v>
      </c>
      <c r="M225" s="160" t="str">
        <f>IF('DATA SHEET'!$B$10="NC-50","N/A","OK")</f>
        <v>OK</v>
      </c>
      <c r="N225" s="160"/>
      <c r="O225" s="160"/>
      <c r="P225" s="160"/>
      <c r="Q225" s="160"/>
      <c r="R225" s="160"/>
      <c r="S225" s="160"/>
      <c r="T225" s="160"/>
      <c r="U225" s="160"/>
      <c r="V225" s="509"/>
      <c r="W225" s="510"/>
      <c r="X225" s="510"/>
      <c r="Y225" s="511"/>
      <c r="Z225" s="162"/>
      <c r="AA225" s="162"/>
      <c r="AB225" s="162"/>
      <c r="AC225" s="162"/>
      <c r="AD225" s="162"/>
      <c r="AE225" s="162"/>
      <c r="AF225" s="162"/>
      <c r="AG225" s="162"/>
      <c r="AH225" s="162"/>
      <c r="AI225" s="162"/>
      <c r="AJ225" s="162"/>
      <c r="AK225" s="183"/>
      <c r="AL225" s="183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3"/>
      <c r="BA225" s="163"/>
      <c r="BB225" s="163"/>
      <c r="BC225" s="163"/>
      <c r="BD225" s="163"/>
      <c r="BE225" s="163"/>
      <c r="BF225" s="164"/>
      <c r="BG225" s="165"/>
      <c r="BH225" s="162"/>
      <c r="BI225" s="162"/>
      <c r="BJ225" s="164"/>
      <c r="BK225" s="95"/>
      <c r="BL225" s="182"/>
      <c r="BM225" s="182"/>
      <c r="BN225" s="182"/>
      <c r="BO225" s="182"/>
      <c r="BP225" s="95" t="str">
        <f t="shared" si="229"/>
        <v/>
      </c>
    </row>
    <row r="226" spans="2:68" ht="15" x14ac:dyDescent="0.25">
      <c r="B226" s="156">
        <f t="shared" si="230"/>
        <v>218</v>
      </c>
      <c r="C226" s="158"/>
      <c r="D226" s="157" t="str">
        <f t="shared" si="231"/>
        <v/>
      </c>
      <c r="E226" s="158" t="str">
        <f>IF('DATA SHEET'!$E$10="Cat 2","N/A","OK")</f>
        <v>OK</v>
      </c>
      <c r="F226" s="158" t="str">
        <f>IF('DATA SHEET'!$E$10="Cat 2","N/A","OK")</f>
        <v>OK</v>
      </c>
      <c r="G226" s="160"/>
      <c r="H226" s="160"/>
      <c r="I226" s="160" t="s">
        <v>194</v>
      </c>
      <c r="J226" s="160" t="str">
        <f t="shared" si="232"/>
        <v>OK</v>
      </c>
      <c r="K226" s="160" t="str">
        <f t="shared" si="232"/>
        <v>OK</v>
      </c>
      <c r="L226" s="160" t="str">
        <f>IF('DATA SHEET'!$B$10="NC-50","N/A","OK")</f>
        <v>OK</v>
      </c>
      <c r="M226" s="160" t="str">
        <f>IF('DATA SHEET'!$B$10="NC-50","N/A","OK")</f>
        <v>OK</v>
      </c>
      <c r="N226" s="160"/>
      <c r="O226" s="160"/>
      <c r="P226" s="160"/>
      <c r="Q226" s="160"/>
      <c r="R226" s="160"/>
      <c r="S226" s="160"/>
      <c r="T226" s="160"/>
      <c r="U226" s="160"/>
      <c r="V226" s="509"/>
      <c r="W226" s="510"/>
      <c r="X226" s="510"/>
      <c r="Y226" s="511"/>
      <c r="Z226" s="162"/>
      <c r="AA226" s="162"/>
      <c r="AB226" s="162"/>
      <c r="AC226" s="162"/>
      <c r="AD226" s="162"/>
      <c r="AE226" s="162"/>
      <c r="AF226" s="162"/>
      <c r="AG226" s="162"/>
      <c r="AH226" s="162"/>
      <c r="AI226" s="162"/>
      <c r="AJ226" s="162"/>
      <c r="AK226" s="183"/>
      <c r="AL226" s="183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3"/>
      <c r="BA226" s="163"/>
      <c r="BB226" s="163"/>
      <c r="BC226" s="163"/>
      <c r="BD226" s="163"/>
      <c r="BE226" s="163"/>
      <c r="BF226" s="164"/>
      <c r="BG226" s="165"/>
      <c r="BH226" s="162"/>
      <c r="BI226" s="162"/>
      <c r="BJ226" s="164"/>
      <c r="BK226" s="95"/>
      <c r="BL226" s="182"/>
      <c r="BM226" s="182"/>
      <c r="BN226" s="182"/>
      <c r="BO226" s="182"/>
      <c r="BP226" s="95" t="str">
        <f t="shared" si="229"/>
        <v/>
      </c>
    </row>
    <row r="227" spans="2:68" ht="15" x14ac:dyDescent="0.25">
      <c r="B227" s="156">
        <f t="shared" si="230"/>
        <v>219</v>
      </c>
      <c r="C227" s="158"/>
      <c r="D227" s="157" t="str">
        <f t="shared" si="231"/>
        <v/>
      </c>
      <c r="E227" s="158" t="str">
        <f>IF('DATA SHEET'!$E$10="Cat 2","N/A","OK")</f>
        <v>OK</v>
      </c>
      <c r="F227" s="158" t="str">
        <f>IF('DATA SHEET'!$E$10="Cat 2","N/A","OK")</f>
        <v>OK</v>
      </c>
      <c r="G227" s="160"/>
      <c r="H227" s="160"/>
      <c r="I227" s="160" t="s">
        <v>194</v>
      </c>
      <c r="J227" s="160" t="str">
        <f t="shared" si="232"/>
        <v>OK</v>
      </c>
      <c r="K227" s="160" t="str">
        <f t="shared" si="232"/>
        <v>OK</v>
      </c>
      <c r="L227" s="160" t="str">
        <f>IF('DATA SHEET'!$B$10="NC-50","N/A","OK")</f>
        <v>OK</v>
      </c>
      <c r="M227" s="160" t="str">
        <f>IF('DATA SHEET'!$B$10="NC-50","N/A","OK")</f>
        <v>OK</v>
      </c>
      <c r="N227" s="160"/>
      <c r="O227" s="160"/>
      <c r="P227" s="160"/>
      <c r="Q227" s="160"/>
      <c r="R227" s="160"/>
      <c r="S227" s="160"/>
      <c r="T227" s="160"/>
      <c r="U227" s="160"/>
      <c r="V227" s="509"/>
      <c r="W227" s="510"/>
      <c r="X227" s="510"/>
      <c r="Y227" s="511"/>
      <c r="Z227" s="162"/>
      <c r="AA227" s="162"/>
      <c r="AB227" s="162"/>
      <c r="AC227" s="162"/>
      <c r="AD227" s="162"/>
      <c r="AE227" s="162"/>
      <c r="AF227" s="162"/>
      <c r="AG227" s="162"/>
      <c r="AH227" s="162"/>
      <c r="AI227" s="162"/>
      <c r="AJ227" s="162"/>
      <c r="AK227" s="183"/>
      <c r="AL227" s="183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3"/>
      <c r="BA227" s="163"/>
      <c r="BB227" s="163"/>
      <c r="BC227" s="163"/>
      <c r="BD227" s="163"/>
      <c r="BE227" s="163"/>
      <c r="BF227" s="164"/>
      <c r="BG227" s="165"/>
      <c r="BH227" s="162"/>
      <c r="BI227" s="162"/>
      <c r="BJ227" s="164"/>
      <c r="BK227" s="95"/>
      <c r="BL227" s="182"/>
      <c r="BM227" s="182"/>
      <c r="BN227" s="182"/>
      <c r="BO227" s="182"/>
      <c r="BP227" s="95" t="str">
        <f t="shared" si="229"/>
        <v/>
      </c>
    </row>
    <row r="228" spans="2:68" ht="15" x14ac:dyDescent="0.25">
      <c r="B228" s="156">
        <f t="shared" si="230"/>
        <v>220</v>
      </c>
      <c r="C228" s="158"/>
      <c r="D228" s="157" t="str">
        <f t="shared" si="231"/>
        <v/>
      </c>
      <c r="E228" s="158" t="str">
        <f>IF('DATA SHEET'!$E$10="Cat 2","N/A","OK")</f>
        <v>OK</v>
      </c>
      <c r="F228" s="158" t="str">
        <f>IF('DATA SHEET'!$E$10="Cat 2","N/A","OK")</f>
        <v>OK</v>
      </c>
      <c r="G228" s="160"/>
      <c r="H228" s="160"/>
      <c r="I228" s="160" t="s">
        <v>194</v>
      </c>
      <c r="J228" s="160" t="str">
        <f t="shared" si="232"/>
        <v>OK</v>
      </c>
      <c r="K228" s="160" t="str">
        <f t="shared" si="232"/>
        <v>OK</v>
      </c>
      <c r="L228" s="160" t="str">
        <f>IF('DATA SHEET'!$B$10="NC-50","N/A","OK")</f>
        <v>OK</v>
      </c>
      <c r="M228" s="160" t="str">
        <f>IF('DATA SHEET'!$B$10="NC-50","N/A","OK")</f>
        <v>OK</v>
      </c>
      <c r="N228" s="160"/>
      <c r="O228" s="160"/>
      <c r="P228" s="160"/>
      <c r="Q228" s="160"/>
      <c r="R228" s="160"/>
      <c r="S228" s="160"/>
      <c r="T228" s="160"/>
      <c r="U228" s="160"/>
      <c r="V228" s="509"/>
      <c r="W228" s="510"/>
      <c r="X228" s="510"/>
      <c r="Y228" s="511"/>
      <c r="Z228" s="162"/>
      <c r="AA228" s="162"/>
      <c r="AB228" s="162"/>
      <c r="AC228" s="162"/>
      <c r="AD228" s="162"/>
      <c r="AE228" s="162"/>
      <c r="AF228" s="162"/>
      <c r="AG228" s="162"/>
      <c r="AH228" s="162"/>
      <c r="AI228" s="162"/>
      <c r="AJ228" s="162"/>
      <c r="AK228" s="183"/>
      <c r="AL228" s="183"/>
      <c r="AM228" s="162"/>
      <c r="AN228" s="162"/>
      <c r="AO228" s="162"/>
      <c r="AP228" s="162"/>
      <c r="AQ228" s="162"/>
      <c r="AR228" s="162"/>
      <c r="AS228" s="162"/>
      <c r="AT228" s="162"/>
      <c r="AU228" s="162"/>
      <c r="AV228" s="162"/>
      <c r="AW228" s="162"/>
      <c r="AX228" s="162"/>
      <c r="AY228" s="162"/>
      <c r="AZ228" s="163"/>
      <c r="BA228" s="163"/>
      <c r="BB228" s="163"/>
      <c r="BC228" s="163"/>
      <c r="BD228" s="163"/>
      <c r="BE228" s="163"/>
      <c r="BF228" s="164"/>
      <c r="BG228" s="165"/>
      <c r="BH228" s="162"/>
      <c r="BI228" s="162"/>
      <c r="BJ228" s="164"/>
      <c r="BK228" s="95"/>
      <c r="BL228" s="182"/>
      <c r="BM228" s="182"/>
      <c r="BN228" s="182"/>
      <c r="BO228" s="182"/>
      <c r="BP228" s="95" t="str">
        <f t="shared" si="229"/>
        <v/>
      </c>
    </row>
    <row r="229" spans="2:68" ht="15" x14ac:dyDescent="0.25">
      <c r="B229" s="156">
        <f t="shared" si="230"/>
        <v>221</v>
      </c>
      <c r="C229" s="158"/>
      <c r="D229" s="157" t="str">
        <f t="shared" si="231"/>
        <v/>
      </c>
      <c r="E229" s="158" t="str">
        <f>IF('DATA SHEET'!$E$10="Cat 2","N/A","OK")</f>
        <v>OK</v>
      </c>
      <c r="F229" s="158" t="str">
        <f>IF('DATA SHEET'!$E$10="Cat 2","N/A","OK")</f>
        <v>OK</v>
      </c>
      <c r="G229" s="160"/>
      <c r="H229" s="160"/>
      <c r="I229" s="160" t="s">
        <v>194</v>
      </c>
      <c r="J229" s="160" t="str">
        <f t="shared" si="232"/>
        <v>OK</v>
      </c>
      <c r="K229" s="160" t="str">
        <f t="shared" si="232"/>
        <v>OK</v>
      </c>
      <c r="L229" s="160" t="str">
        <f>IF('DATA SHEET'!$B$10="NC-50","N/A","OK")</f>
        <v>OK</v>
      </c>
      <c r="M229" s="160" t="str">
        <f>IF('DATA SHEET'!$B$10="NC-50","N/A","OK")</f>
        <v>OK</v>
      </c>
      <c r="N229" s="160"/>
      <c r="O229" s="160"/>
      <c r="P229" s="160"/>
      <c r="Q229" s="160"/>
      <c r="R229" s="160"/>
      <c r="S229" s="160"/>
      <c r="T229" s="160"/>
      <c r="U229" s="160"/>
      <c r="V229" s="509"/>
      <c r="W229" s="510"/>
      <c r="X229" s="510"/>
      <c r="Y229" s="511"/>
      <c r="Z229" s="162"/>
      <c r="AA229" s="162"/>
      <c r="AB229" s="162"/>
      <c r="AC229" s="162"/>
      <c r="AD229" s="162"/>
      <c r="AE229" s="162"/>
      <c r="AF229" s="162"/>
      <c r="AG229" s="162"/>
      <c r="AH229" s="162"/>
      <c r="AI229" s="162"/>
      <c r="AJ229" s="162"/>
      <c r="AK229" s="183"/>
      <c r="AL229" s="183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3"/>
      <c r="BA229" s="163"/>
      <c r="BB229" s="163"/>
      <c r="BC229" s="163"/>
      <c r="BD229" s="163"/>
      <c r="BE229" s="163"/>
      <c r="BF229" s="164"/>
      <c r="BG229" s="165"/>
      <c r="BH229" s="162"/>
      <c r="BI229" s="162"/>
      <c r="BJ229" s="164"/>
      <c r="BK229" s="95"/>
      <c r="BL229" s="182"/>
      <c r="BM229" s="182"/>
      <c r="BN229" s="182"/>
      <c r="BO229" s="182"/>
      <c r="BP229" s="95" t="str">
        <f t="shared" si="229"/>
        <v/>
      </c>
    </row>
    <row r="230" spans="2:68" ht="15" x14ac:dyDescent="0.25">
      <c r="B230" s="156">
        <f t="shared" si="230"/>
        <v>222</v>
      </c>
      <c r="C230" s="158"/>
      <c r="D230" s="157" t="str">
        <f t="shared" si="231"/>
        <v/>
      </c>
      <c r="E230" s="158" t="str">
        <f>IF('DATA SHEET'!$E$10="Cat 2","N/A","OK")</f>
        <v>OK</v>
      </c>
      <c r="F230" s="158" t="str">
        <f>IF('DATA SHEET'!$E$10="Cat 2","N/A","OK")</f>
        <v>OK</v>
      </c>
      <c r="G230" s="160"/>
      <c r="H230" s="160"/>
      <c r="I230" s="160" t="s">
        <v>194</v>
      </c>
      <c r="J230" s="160" t="str">
        <f t="shared" si="232"/>
        <v>OK</v>
      </c>
      <c r="K230" s="160" t="str">
        <f t="shared" si="232"/>
        <v>OK</v>
      </c>
      <c r="L230" s="160" t="str">
        <f>IF('DATA SHEET'!$B$10="NC-50","N/A","OK")</f>
        <v>OK</v>
      </c>
      <c r="M230" s="160" t="str">
        <f>IF('DATA SHEET'!$B$10="NC-50","N/A","OK")</f>
        <v>OK</v>
      </c>
      <c r="N230" s="160"/>
      <c r="O230" s="160"/>
      <c r="P230" s="160"/>
      <c r="Q230" s="160"/>
      <c r="R230" s="160"/>
      <c r="S230" s="160"/>
      <c r="T230" s="160"/>
      <c r="U230" s="160"/>
      <c r="V230" s="509"/>
      <c r="W230" s="510"/>
      <c r="X230" s="510"/>
      <c r="Y230" s="511"/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83"/>
      <c r="AL230" s="183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3"/>
      <c r="BA230" s="163"/>
      <c r="BB230" s="163"/>
      <c r="BC230" s="163"/>
      <c r="BD230" s="163"/>
      <c r="BE230" s="163"/>
      <c r="BF230" s="164"/>
      <c r="BG230" s="165"/>
      <c r="BH230" s="162"/>
      <c r="BI230" s="162"/>
      <c r="BJ230" s="164"/>
      <c r="BK230" s="95"/>
      <c r="BL230" s="182"/>
      <c r="BM230" s="182"/>
      <c r="BN230" s="182"/>
      <c r="BO230" s="182"/>
      <c r="BP230" s="95" t="str">
        <f t="shared" si="229"/>
        <v/>
      </c>
    </row>
    <row r="231" spans="2:68" ht="15" x14ac:dyDescent="0.25">
      <c r="B231" s="156">
        <f t="shared" si="230"/>
        <v>223</v>
      </c>
      <c r="C231" s="158"/>
      <c r="D231" s="157" t="str">
        <f t="shared" si="231"/>
        <v/>
      </c>
      <c r="E231" s="158" t="str">
        <f>IF('DATA SHEET'!$E$10="Cat 2","N/A","OK")</f>
        <v>OK</v>
      </c>
      <c r="F231" s="158" t="str">
        <f>IF('DATA SHEET'!$E$10="Cat 2","N/A","OK")</f>
        <v>OK</v>
      </c>
      <c r="G231" s="160"/>
      <c r="H231" s="160"/>
      <c r="I231" s="160" t="s">
        <v>194</v>
      </c>
      <c r="J231" s="160" t="str">
        <f t="shared" si="232"/>
        <v>OK</v>
      </c>
      <c r="K231" s="160" t="str">
        <f t="shared" si="232"/>
        <v>OK</v>
      </c>
      <c r="L231" s="160" t="str">
        <f>IF('DATA SHEET'!$B$10="NC-50","N/A","OK")</f>
        <v>OK</v>
      </c>
      <c r="M231" s="160" t="str">
        <f>IF('DATA SHEET'!$B$10="NC-50","N/A","OK")</f>
        <v>OK</v>
      </c>
      <c r="N231" s="160"/>
      <c r="O231" s="160"/>
      <c r="P231" s="160"/>
      <c r="Q231" s="160"/>
      <c r="R231" s="160"/>
      <c r="S231" s="160"/>
      <c r="T231" s="160"/>
      <c r="U231" s="160"/>
      <c r="V231" s="509"/>
      <c r="W231" s="510"/>
      <c r="X231" s="510"/>
      <c r="Y231" s="511"/>
      <c r="Z231" s="162"/>
      <c r="AA231" s="162"/>
      <c r="AB231" s="162"/>
      <c r="AC231" s="162"/>
      <c r="AD231" s="162"/>
      <c r="AE231" s="162"/>
      <c r="AF231" s="162"/>
      <c r="AG231" s="162"/>
      <c r="AH231" s="162"/>
      <c r="AI231" s="162"/>
      <c r="AJ231" s="162"/>
      <c r="AK231" s="183"/>
      <c r="AL231" s="183"/>
      <c r="AM231" s="162"/>
      <c r="AN231" s="162"/>
      <c r="AO231" s="162"/>
      <c r="AP231" s="162"/>
      <c r="AQ231" s="162"/>
      <c r="AR231" s="162"/>
      <c r="AS231" s="162"/>
      <c r="AT231" s="162"/>
      <c r="AU231" s="162"/>
      <c r="AV231" s="162"/>
      <c r="AW231" s="162"/>
      <c r="AX231" s="162"/>
      <c r="AY231" s="162"/>
      <c r="AZ231" s="163"/>
      <c r="BA231" s="163"/>
      <c r="BB231" s="163"/>
      <c r="BC231" s="163"/>
      <c r="BD231" s="163"/>
      <c r="BE231" s="163"/>
      <c r="BF231" s="164"/>
      <c r="BG231" s="165"/>
      <c r="BH231" s="162"/>
      <c r="BI231" s="162"/>
      <c r="BJ231" s="164"/>
      <c r="BK231" s="95"/>
      <c r="BL231" s="182"/>
      <c r="BM231" s="182"/>
      <c r="BN231" s="182"/>
      <c r="BO231" s="182"/>
      <c r="BP231" s="95" t="str">
        <f t="shared" si="229"/>
        <v/>
      </c>
    </row>
    <row r="232" spans="2:68" ht="15" x14ac:dyDescent="0.25">
      <c r="B232" s="156">
        <f t="shared" si="230"/>
        <v>224</v>
      </c>
      <c r="C232" s="158"/>
      <c r="D232" s="157" t="str">
        <f t="shared" si="231"/>
        <v/>
      </c>
      <c r="E232" s="158" t="str">
        <f>IF('DATA SHEET'!$E$10="Cat 2","N/A","OK")</f>
        <v>OK</v>
      </c>
      <c r="F232" s="158" t="str">
        <f>IF('DATA SHEET'!$E$10="Cat 2","N/A","OK")</f>
        <v>OK</v>
      </c>
      <c r="G232" s="160"/>
      <c r="H232" s="160"/>
      <c r="I232" s="160" t="s">
        <v>194</v>
      </c>
      <c r="J232" s="160" t="str">
        <f t="shared" si="232"/>
        <v>OK</v>
      </c>
      <c r="K232" s="160" t="str">
        <f t="shared" si="232"/>
        <v>OK</v>
      </c>
      <c r="L232" s="160" t="str">
        <f>IF('DATA SHEET'!$B$10="NC-50","N/A","OK")</f>
        <v>OK</v>
      </c>
      <c r="M232" s="160" t="str">
        <f>IF('DATA SHEET'!$B$10="NC-50","N/A","OK")</f>
        <v>OK</v>
      </c>
      <c r="N232" s="160"/>
      <c r="O232" s="160"/>
      <c r="P232" s="160"/>
      <c r="Q232" s="160"/>
      <c r="R232" s="160"/>
      <c r="S232" s="160"/>
      <c r="T232" s="160"/>
      <c r="U232" s="160"/>
      <c r="V232" s="509"/>
      <c r="W232" s="510"/>
      <c r="X232" s="510"/>
      <c r="Y232" s="511"/>
      <c r="Z232" s="162"/>
      <c r="AA232" s="162"/>
      <c r="AB232" s="162"/>
      <c r="AC232" s="162"/>
      <c r="AD232" s="162"/>
      <c r="AE232" s="162"/>
      <c r="AF232" s="162"/>
      <c r="AG232" s="162"/>
      <c r="AH232" s="162"/>
      <c r="AI232" s="162"/>
      <c r="AJ232" s="162"/>
      <c r="AK232" s="183"/>
      <c r="AL232" s="183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3"/>
      <c r="BA232" s="163"/>
      <c r="BB232" s="163"/>
      <c r="BC232" s="163"/>
      <c r="BD232" s="163"/>
      <c r="BE232" s="163"/>
      <c r="BF232" s="164"/>
      <c r="BG232" s="165"/>
      <c r="BH232" s="162"/>
      <c r="BI232" s="162"/>
      <c r="BJ232" s="164"/>
      <c r="BK232" s="95"/>
      <c r="BL232" s="182"/>
      <c r="BM232" s="182"/>
      <c r="BN232" s="182"/>
      <c r="BO232" s="182"/>
      <c r="BP232" s="95" t="str">
        <f t="shared" si="229"/>
        <v/>
      </c>
    </row>
    <row r="233" spans="2:68" ht="15" x14ac:dyDescent="0.25">
      <c r="B233" s="156">
        <f t="shared" si="230"/>
        <v>225</v>
      </c>
      <c r="C233" s="158"/>
      <c r="D233" s="157" t="str">
        <f t="shared" si="231"/>
        <v/>
      </c>
      <c r="E233" s="158" t="str">
        <f>IF('DATA SHEET'!$E$10="Cat 2","N/A","OK")</f>
        <v>OK</v>
      </c>
      <c r="F233" s="158" t="str">
        <f>IF('DATA SHEET'!$E$10="Cat 2","N/A","OK")</f>
        <v>OK</v>
      </c>
      <c r="G233" s="160"/>
      <c r="H233" s="160"/>
      <c r="I233" s="160" t="s">
        <v>194</v>
      </c>
      <c r="J233" s="160" t="str">
        <f t="shared" si="232"/>
        <v>OK</v>
      </c>
      <c r="K233" s="160" t="str">
        <f t="shared" si="232"/>
        <v>OK</v>
      </c>
      <c r="L233" s="160" t="str">
        <f>IF('DATA SHEET'!$B$10="NC-50","N/A","OK")</f>
        <v>OK</v>
      </c>
      <c r="M233" s="160" t="str">
        <f>IF('DATA SHEET'!$B$10="NC-50","N/A","OK")</f>
        <v>OK</v>
      </c>
      <c r="N233" s="160"/>
      <c r="O233" s="160"/>
      <c r="P233" s="160"/>
      <c r="Q233" s="160"/>
      <c r="R233" s="160"/>
      <c r="S233" s="160"/>
      <c r="T233" s="160"/>
      <c r="U233" s="160"/>
      <c r="V233" s="509"/>
      <c r="W233" s="510"/>
      <c r="X233" s="510"/>
      <c r="Y233" s="511"/>
      <c r="Z233" s="162"/>
      <c r="AA233" s="162"/>
      <c r="AB233" s="162"/>
      <c r="AC233" s="162"/>
      <c r="AD233" s="162"/>
      <c r="AE233" s="162"/>
      <c r="AF233" s="162"/>
      <c r="AG233" s="162"/>
      <c r="AH233" s="162"/>
      <c r="AI233" s="162"/>
      <c r="AJ233" s="162"/>
      <c r="AK233" s="183"/>
      <c r="AL233" s="183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3"/>
      <c r="BA233" s="163"/>
      <c r="BB233" s="163"/>
      <c r="BC233" s="163"/>
      <c r="BD233" s="163"/>
      <c r="BE233" s="163"/>
      <c r="BF233" s="164"/>
      <c r="BG233" s="165"/>
      <c r="BH233" s="162"/>
      <c r="BI233" s="162"/>
      <c r="BJ233" s="164"/>
      <c r="BK233" s="95"/>
      <c r="BL233" s="182"/>
      <c r="BM233" s="182"/>
      <c r="BN233" s="182"/>
      <c r="BO233" s="182"/>
      <c r="BP233" s="95" t="str">
        <f t="shared" si="229"/>
        <v/>
      </c>
    </row>
    <row r="234" spans="2:68" ht="15" x14ac:dyDescent="0.25">
      <c r="B234" s="156">
        <f t="shared" si="230"/>
        <v>226</v>
      </c>
      <c r="C234" s="158"/>
      <c r="D234" s="157" t="str">
        <f t="shared" si="231"/>
        <v/>
      </c>
      <c r="E234" s="158" t="str">
        <f>IF('DATA SHEET'!$E$10="Cat 2","N/A","OK")</f>
        <v>OK</v>
      </c>
      <c r="F234" s="158" t="str">
        <f>IF('DATA SHEET'!$E$10="Cat 2","N/A","OK")</f>
        <v>OK</v>
      </c>
      <c r="G234" s="160"/>
      <c r="H234" s="160"/>
      <c r="I234" s="160" t="s">
        <v>194</v>
      </c>
      <c r="J234" s="160" t="str">
        <f t="shared" si="232"/>
        <v>OK</v>
      </c>
      <c r="K234" s="160" t="str">
        <f t="shared" si="232"/>
        <v>OK</v>
      </c>
      <c r="L234" s="160" t="str">
        <f>IF('DATA SHEET'!$B$10="NC-50","N/A","OK")</f>
        <v>OK</v>
      </c>
      <c r="M234" s="160" t="str">
        <f>IF('DATA SHEET'!$B$10="NC-50","N/A","OK")</f>
        <v>OK</v>
      </c>
      <c r="N234" s="160"/>
      <c r="O234" s="160"/>
      <c r="P234" s="160"/>
      <c r="Q234" s="160"/>
      <c r="R234" s="160"/>
      <c r="S234" s="160"/>
      <c r="T234" s="160"/>
      <c r="U234" s="160"/>
      <c r="V234" s="509"/>
      <c r="W234" s="510"/>
      <c r="X234" s="510"/>
      <c r="Y234" s="511"/>
      <c r="Z234" s="162"/>
      <c r="AA234" s="162"/>
      <c r="AB234" s="162"/>
      <c r="AC234" s="162"/>
      <c r="AD234" s="162"/>
      <c r="AE234" s="162"/>
      <c r="AF234" s="162"/>
      <c r="AG234" s="162"/>
      <c r="AH234" s="162"/>
      <c r="AI234" s="162"/>
      <c r="AJ234" s="162"/>
      <c r="AK234" s="183"/>
      <c r="AL234" s="183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3"/>
      <c r="BA234" s="163"/>
      <c r="BB234" s="163"/>
      <c r="BC234" s="163"/>
      <c r="BD234" s="163"/>
      <c r="BE234" s="163"/>
      <c r="BF234" s="164"/>
      <c r="BG234" s="165"/>
      <c r="BH234" s="162"/>
      <c r="BI234" s="162"/>
      <c r="BJ234" s="164"/>
      <c r="BK234" s="95"/>
      <c r="BL234" s="182"/>
      <c r="BM234" s="182"/>
      <c r="BN234" s="182"/>
      <c r="BO234" s="182"/>
      <c r="BP234" s="95" t="str">
        <f t="shared" si="229"/>
        <v/>
      </c>
    </row>
    <row r="235" spans="2:68" ht="15" x14ac:dyDescent="0.25">
      <c r="B235" s="156">
        <f t="shared" si="230"/>
        <v>227</v>
      </c>
      <c r="C235" s="158"/>
      <c r="D235" s="157" t="str">
        <f t="shared" si="231"/>
        <v/>
      </c>
      <c r="E235" s="158" t="str">
        <f>IF('DATA SHEET'!$E$10="Cat 2","N/A","OK")</f>
        <v>OK</v>
      </c>
      <c r="F235" s="158" t="str">
        <f>IF('DATA SHEET'!$E$10="Cat 2","N/A","OK")</f>
        <v>OK</v>
      </c>
      <c r="G235" s="160"/>
      <c r="H235" s="160"/>
      <c r="I235" s="160" t="s">
        <v>194</v>
      </c>
      <c r="J235" s="160" t="str">
        <f t="shared" si="232"/>
        <v>OK</v>
      </c>
      <c r="K235" s="160" t="str">
        <f t="shared" si="232"/>
        <v>OK</v>
      </c>
      <c r="L235" s="160" t="str">
        <f>IF('DATA SHEET'!$B$10="NC-50","N/A","OK")</f>
        <v>OK</v>
      </c>
      <c r="M235" s="160" t="str">
        <f>IF('DATA SHEET'!$B$10="NC-50","N/A","OK")</f>
        <v>OK</v>
      </c>
      <c r="N235" s="160"/>
      <c r="O235" s="160"/>
      <c r="P235" s="160"/>
      <c r="Q235" s="160"/>
      <c r="R235" s="160"/>
      <c r="S235" s="160"/>
      <c r="T235" s="160"/>
      <c r="U235" s="160"/>
      <c r="V235" s="509"/>
      <c r="W235" s="510"/>
      <c r="X235" s="510"/>
      <c r="Y235" s="511"/>
      <c r="Z235" s="162"/>
      <c r="AA235" s="162"/>
      <c r="AB235" s="162"/>
      <c r="AC235" s="162"/>
      <c r="AD235" s="162"/>
      <c r="AE235" s="162"/>
      <c r="AF235" s="162"/>
      <c r="AG235" s="162"/>
      <c r="AH235" s="162"/>
      <c r="AI235" s="162"/>
      <c r="AJ235" s="162"/>
      <c r="AK235" s="183"/>
      <c r="AL235" s="183"/>
      <c r="AM235" s="162"/>
      <c r="AN235" s="162"/>
      <c r="AO235" s="162"/>
      <c r="AP235" s="162"/>
      <c r="AQ235" s="162"/>
      <c r="AR235" s="162"/>
      <c r="AS235" s="162"/>
      <c r="AT235" s="162"/>
      <c r="AU235" s="162"/>
      <c r="AV235" s="162"/>
      <c r="AW235" s="162"/>
      <c r="AX235" s="162"/>
      <c r="AY235" s="162"/>
      <c r="AZ235" s="163"/>
      <c r="BA235" s="163"/>
      <c r="BB235" s="163"/>
      <c r="BC235" s="163"/>
      <c r="BD235" s="163"/>
      <c r="BE235" s="163"/>
      <c r="BF235" s="164"/>
      <c r="BG235" s="165"/>
      <c r="BH235" s="162"/>
      <c r="BI235" s="162"/>
      <c r="BJ235" s="164"/>
      <c r="BK235" s="95"/>
      <c r="BL235" s="182"/>
      <c r="BM235" s="182"/>
      <c r="BN235" s="182"/>
      <c r="BO235" s="182"/>
      <c r="BP235" s="95" t="str">
        <f t="shared" si="229"/>
        <v/>
      </c>
    </row>
    <row r="236" spans="2:68" ht="15" x14ac:dyDescent="0.25">
      <c r="B236" s="156">
        <f t="shared" si="230"/>
        <v>228</v>
      </c>
      <c r="C236" s="158"/>
      <c r="D236" s="157" t="str">
        <f t="shared" si="231"/>
        <v/>
      </c>
      <c r="E236" s="158" t="str">
        <f>IF('DATA SHEET'!$E$10="Cat 2","N/A","OK")</f>
        <v>OK</v>
      </c>
      <c r="F236" s="158" t="str">
        <f>IF('DATA SHEET'!$E$10="Cat 2","N/A","OK")</f>
        <v>OK</v>
      </c>
      <c r="G236" s="160"/>
      <c r="H236" s="160"/>
      <c r="I236" s="160" t="s">
        <v>194</v>
      </c>
      <c r="J236" s="160" t="str">
        <f t="shared" si="232"/>
        <v>OK</v>
      </c>
      <c r="K236" s="160" t="str">
        <f t="shared" si="232"/>
        <v>OK</v>
      </c>
      <c r="L236" s="160" t="str">
        <f>IF('DATA SHEET'!$B$10="NC-50","N/A","OK")</f>
        <v>OK</v>
      </c>
      <c r="M236" s="160" t="str">
        <f>IF('DATA SHEET'!$B$10="NC-50","N/A","OK")</f>
        <v>OK</v>
      </c>
      <c r="N236" s="160"/>
      <c r="O236" s="160"/>
      <c r="P236" s="160"/>
      <c r="Q236" s="160"/>
      <c r="R236" s="160"/>
      <c r="S236" s="160"/>
      <c r="T236" s="160"/>
      <c r="U236" s="160"/>
      <c r="V236" s="509"/>
      <c r="W236" s="510"/>
      <c r="X236" s="510"/>
      <c r="Y236" s="511"/>
      <c r="Z236" s="162"/>
      <c r="AA236" s="162"/>
      <c r="AB236" s="162"/>
      <c r="AC236" s="162"/>
      <c r="AD236" s="162"/>
      <c r="AE236" s="162"/>
      <c r="AF236" s="162"/>
      <c r="AG236" s="162"/>
      <c r="AH236" s="162"/>
      <c r="AI236" s="162"/>
      <c r="AJ236" s="162"/>
      <c r="AK236" s="183"/>
      <c r="AL236" s="183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3"/>
      <c r="BA236" s="163"/>
      <c r="BB236" s="163"/>
      <c r="BC236" s="163"/>
      <c r="BD236" s="163"/>
      <c r="BE236" s="163"/>
      <c r="BF236" s="164"/>
      <c r="BG236" s="165"/>
      <c r="BH236" s="162"/>
      <c r="BI236" s="162"/>
      <c r="BJ236" s="164"/>
      <c r="BK236" s="95"/>
      <c r="BL236" s="182"/>
      <c r="BM236" s="182"/>
      <c r="BN236" s="182"/>
      <c r="BO236" s="182"/>
      <c r="BP236" s="95" t="str">
        <f t="shared" si="229"/>
        <v/>
      </c>
    </row>
    <row r="237" spans="2:68" ht="15" x14ac:dyDescent="0.25">
      <c r="B237" s="156">
        <f t="shared" si="230"/>
        <v>229</v>
      </c>
      <c r="C237" s="158"/>
      <c r="D237" s="157" t="str">
        <f t="shared" si="231"/>
        <v/>
      </c>
      <c r="E237" s="158" t="str">
        <f>IF('DATA SHEET'!$E$10="Cat 2","N/A","OK")</f>
        <v>OK</v>
      </c>
      <c r="F237" s="158" t="str">
        <f>IF('DATA SHEET'!$E$10="Cat 2","N/A","OK")</f>
        <v>OK</v>
      </c>
      <c r="G237" s="160"/>
      <c r="H237" s="160"/>
      <c r="I237" s="160" t="s">
        <v>194</v>
      </c>
      <c r="J237" s="160" t="str">
        <f t="shared" si="232"/>
        <v>OK</v>
      </c>
      <c r="K237" s="160" t="str">
        <f t="shared" si="232"/>
        <v>OK</v>
      </c>
      <c r="L237" s="160" t="str">
        <f>IF('DATA SHEET'!$B$10="NC-50","N/A","OK")</f>
        <v>OK</v>
      </c>
      <c r="M237" s="160" t="str">
        <f>IF('DATA SHEET'!$B$10="NC-50","N/A","OK")</f>
        <v>OK</v>
      </c>
      <c r="N237" s="160"/>
      <c r="O237" s="160"/>
      <c r="P237" s="160"/>
      <c r="Q237" s="160"/>
      <c r="R237" s="160"/>
      <c r="S237" s="160"/>
      <c r="T237" s="160"/>
      <c r="U237" s="160"/>
      <c r="V237" s="509"/>
      <c r="W237" s="510"/>
      <c r="X237" s="510"/>
      <c r="Y237" s="511"/>
      <c r="Z237" s="162"/>
      <c r="AA237" s="162"/>
      <c r="AB237" s="162"/>
      <c r="AC237" s="162"/>
      <c r="AD237" s="162"/>
      <c r="AE237" s="162"/>
      <c r="AF237" s="162"/>
      <c r="AG237" s="162"/>
      <c r="AH237" s="162"/>
      <c r="AI237" s="162"/>
      <c r="AJ237" s="162"/>
      <c r="AK237" s="183"/>
      <c r="AL237" s="183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3"/>
      <c r="BA237" s="163"/>
      <c r="BB237" s="163"/>
      <c r="BC237" s="163"/>
      <c r="BD237" s="163"/>
      <c r="BE237" s="163"/>
      <c r="BF237" s="164"/>
      <c r="BG237" s="165"/>
      <c r="BH237" s="162"/>
      <c r="BI237" s="162"/>
      <c r="BJ237" s="164"/>
      <c r="BK237" s="95"/>
      <c r="BL237" s="182"/>
      <c r="BM237" s="182"/>
      <c r="BN237" s="182"/>
      <c r="BO237" s="182"/>
      <c r="BP237" s="95" t="str">
        <f t="shared" si="229"/>
        <v/>
      </c>
    </row>
    <row r="238" spans="2:68" ht="15" x14ac:dyDescent="0.25">
      <c r="B238" s="156">
        <f t="shared" si="230"/>
        <v>230</v>
      </c>
      <c r="C238" s="158"/>
      <c r="D238" s="157" t="str">
        <f t="shared" si="231"/>
        <v/>
      </c>
      <c r="E238" s="158" t="str">
        <f>IF('DATA SHEET'!$E$10="Cat 2","N/A","OK")</f>
        <v>OK</v>
      </c>
      <c r="F238" s="158" t="str">
        <f>IF('DATA SHEET'!$E$10="Cat 2","N/A","OK")</f>
        <v>OK</v>
      </c>
      <c r="G238" s="160"/>
      <c r="H238" s="160"/>
      <c r="I238" s="160" t="s">
        <v>194</v>
      </c>
      <c r="J238" s="160" t="str">
        <f t="shared" si="232"/>
        <v>OK</v>
      </c>
      <c r="K238" s="160" t="str">
        <f t="shared" si="232"/>
        <v>OK</v>
      </c>
      <c r="L238" s="160" t="str">
        <f>IF('DATA SHEET'!$B$10="NC-50","N/A","OK")</f>
        <v>OK</v>
      </c>
      <c r="M238" s="160" t="str">
        <f>IF('DATA SHEET'!$B$10="NC-50","N/A","OK")</f>
        <v>OK</v>
      </c>
      <c r="N238" s="160"/>
      <c r="O238" s="160"/>
      <c r="P238" s="160"/>
      <c r="Q238" s="160"/>
      <c r="R238" s="160"/>
      <c r="S238" s="160"/>
      <c r="T238" s="160"/>
      <c r="U238" s="160"/>
      <c r="V238" s="509"/>
      <c r="W238" s="510"/>
      <c r="X238" s="510"/>
      <c r="Y238" s="511"/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83"/>
      <c r="AL238" s="183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3"/>
      <c r="BA238" s="163"/>
      <c r="BB238" s="163"/>
      <c r="BC238" s="163"/>
      <c r="BD238" s="163"/>
      <c r="BE238" s="163"/>
      <c r="BF238" s="164"/>
      <c r="BG238" s="165"/>
      <c r="BH238" s="162"/>
      <c r="BI238" s="162"/>
      <c r="BJ238" s="164"/>
      <c r="BK238" s="95"/>
      <c r="BL238" s="182"/>
      <c r="BM238" s="182"/>
      <c r="BN238" s="182"/>
      <c r="BO238" s="182"/>
      <c r="BP238" s="95" t="str">
        <f t="shared" si="229"/>
        <v/>
      </c>
    </row>
    <row r="239" spans="2:68" ht="15" x14ac:dyDescent="0.25">
      <c r="B239" s="156">
        <f t="shared" si="230"/>
        <v>231</v>
      </c>
      <c r="C239" s="158"/>
      <c r="D239" s="157" t="str">
        <f t="shared" si="231"/>
        <v/>
      </c>
      <c r="E239" s="158" t="str">
        <f>IF('DATA SHEET'!$E$10="Cat 2","N/A","OK")</f>
        <v>OK</v>
      </c>
      <c r="F239" s="158" t="str">
        <f>IF('DATA SHEET'!$E$10="Cat 2","N/A","OK")</f>
        <v>OK</v>
      </c>
      <c r="G239" s="160"/>
      <c r="H239" s="160"/>
      <c r="I239" s="160" t="s">
        <v>194</v>
      </c>
      <c r="J239" s="160" t="str">
        <f t="shared" si="232"/>
        <v>OK</v>
      </c>
      <c r="K239" s="160" t="str">
        <f t="shared" si="232"/>
        <v>OK</v>
      </c>
      <c r="L239" s="160" t="str">
        <f>IF('DATA SHEET'!$B$10="NC-50","N/A","OK")</f>
        <v>OK</v>
      </c>
      <c r="M239" s="160" t="str">
        <f>IF('DATA SHEET'!$B$10="NC-50","N/A","OK")</f>
        <v>OK</v>
      </c>
      <c r="N239" s="160"/>
      <c r="O239" s="160"/>
      <c r="P239" s="160"/>
      <c r="Q239" s="160"/>
      <c r="R239" s="160"/>
      <c r="S239" s="160"/>
      <c r="T239" s="160"/>
      <c r="U239" s="160"/>
      <c r="V239" s="509"/>
      <c r="W239" s="510"/>
      <c r="X239" s="510"/>
      <c r="Y239" s="511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183"/>
      <c r="AL239" s="183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3"/>
      <c r="BA239" s="163"/>
      <c r="BB239" s="163"/>
      <c r="BC239" s="163"/>
      <c r="BD239" s="163"/>
      <c r="BE239" s="163"/>
      <c r="BF239" s="164"/>
      <c r="BG239" s="165"/>
      <c r="BH239" s="162"/>
      <c r="BI239" s="162"/>
      <c r="BJ239" s="164"/>
      <c r="BK239" s="95"/>
      <c r="BL239" s="182"/>
      <c r="BM239" s="182"/>
      <c r="BN239" s="182"/>
      <c r="BO239" s="182"/>
      <c r="BP239" s="95" t="str">
        <f t="shared" si="229"/>
        <v/>
      </c>
    </row>
    <row r="240" spans="2:68" ht="15" x14ac:dyDescent="0.25">
      <c r="B240" s="156">
        <f t="shared" si="230"/>
        <v>232</v>
      </c>
      <c r="C240" s="158"/>
      <c r="D240" s="157" t="str">
        <f t="shared" si="231"/>
        <v/>
      </c>
      <c r="E240" s="158" t="str">
        <f>IF('DATA SHEET'!$E$10="Cat 2","N/A","OK")</f>
        <v>OK</v>
      </c>
      <c r="F240" s="158" t="str">
        <f>IF('DATA SHEET'!$E$10="Cat 2","N/A","OK")</f>
        <v>OK</v>
      </c>
      <c r="G240" s="160"/>
      <c r="H240" s="160"/>
      <c r="I240" s="160" t="s">
        <v>194</v>
      </c>
      <c r="J240" s="160" t="str">
        <f t="shared" si="232"/>
        <v>OK</v>
      </c>
      <c r="K240" s="160" t="str">
        <f t="shared" si="232"/>
        <v>OK</v>
      </c>
      <c r="L240" s="160" t="str">
        <f>IF('DATA SHEET'!$B$10="NC-50","N/A","OK")</f>
        <v>OK</v>
      </c>
      <c r="M240" s="160" t="str">
        <f>IF('DATA SHEET'!$B$10="NC-50","N/A","OK")</f>
        <v>OK</v>
      </c>
      <c r="N240" s="160"/>
      <c r="O240" s="160"/>
      <c r="P240" s="160"/>
      <c r="Q240" s="160"/>
      <c r="R240" s="160"/>
      <c r="S240" s="160"/>
      <c r="T240" s="160"/>
      <c r="U240" s="160"/>
      <c r="V240" s="509"/>
      <c r="W240" s="510"/>
      <c r="X240" s="510"/>
      <c r="Y240" s="511"/>
      <c r="Z240" s="162"/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183"/>
      <c r="AL240" s="183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3"/>
      <c r="BA240" s="163"/>
      <c r="BB240" s="163"/>
      <c r="BC240" s="163"/>
      <c r="BD240" s="163"/>
      <c r="BE240" s="163"/>
      <c r="BF240" s="164"/>
      <c r="BG240" s="165"/>
      <c r="BH240" s="162"/>
      <c r="BI240" s="162"/>
      <c r="BJ240" s="164"/>
      <c r="BK240" s="95"/>
      <c r="BL240" s="182"/>
      <c r="BM240" s="182"/>
      <c r="BN240" s="182"/>
      <c r="BO240" s="182"/>
      <c r="BP240" s="95" t="str">
        <f t="shared" si="229"/>
        <v/>
      </c>
    </row>
    <row r="241" spans="2:68" ht="15" x14ac:dyDescent="0.25">
      <c r="B241" s="156">
        <f t="shared" si="230"/>
        <v>233</v>
      </c>
      <c r="C241" s="158"/>
      <c r="D241" s="157" t="str">
        <f t="shared" si="231"/>
        <v/>
      </c>
      <c r="E241" s="158" t="str">
        <f>IF('DATA SHEET'!$E$10="Cat 2","N/A","OK")</f>
        <v>OK</v>
      </c>
      <c r="F241" s="158" t="str">
        <f>IF('DATA SHEET'!$E$10="Cat 2","N/A","OK")</f>
        <v>OK</v>
      </c>
      <c r="G241" s="160"/>
      <c r="H241" s="160"/>
      <c r="I241" s="160" t="s">
        <v>194</v>
      </c>
      <c r="J241" s="160" t="str">
        <f t="shared" si="232"/>
        <v>OK</v>
      </c>
      <c r="K241" s="160" t="str">
        <f t="shared" si="232"/>
        <v>OK</v>
      </c>
      <c r="L241" s="160" t="str">
        <f>IF('DATA SHEET'!$B$10="NC-50","N/A","OK")</f>
        <v>OK</v>
      </c>
      <c r="M241" s="160" t="str">
        <f>IF('DATA SHEET'!$B$10="NC-50","N/A","OK")</f>
        <v>OK</v>
      </c>
      <c r="N241" s="160"/>
      <c r="O241" s="160"/>
      <c r="P241" s="160"/>
      <c r="Q241" s="160"/>
      <c r="R241" s="160"/>
      <c r="S241" s="160"/>
      <c r="T241" s="160"/>
      <c r="U241" s="160"/>
      <c r="V241" s="509"/>
      <c r="W241" s="510"/>
      <c r="X241" s="510"/>
      <c r="Y241" s="511"/>
      <c r="Z241" s="162"/>
      <c r="AA241" s="162"/>
      <c r="AB241" s="162"/>
      <c r="AC241" s="162"/>
      <c r="AD241" s="162"/>
      <c r="AE241" s="162"/>
      <c r="AF241" s="162"/>
      <c r="AG241" s="162"/>
      <c r="AH241" s="162"/>
      <c r="AI241" s="162"/>
      <c r="AJ241" s="162"/>
      <c r="AK241" s="183"/>
      <c r="AL241" s="183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3"/>
      <c r="BA241" s="163"/>
      <c r="BB241" s="163"/>
      <c r="BC241" s="163"/>
      <c r="BD241" s="163"/>
      <c r="BE241" s="163"/>
      <c r="BF241" s="164"/>
      <c r="BG241" s="165"/>
      <c r="BH241" s="162"/>
      <c r="BI241" s="162"/>
      <c r="BJ241" s="164"/>
      <c r="BK241" s="95"/>
      <c r="BL241" s="182"/>
      <c r="BM241" s="182"/>
      <c r="BN241" s="182"/>
      <c r="BO241" s="182"/>
      <c r="BP241" s="95" t="str">
        <f t="shared" si="229"/>
        <v/>
      </c>
    </row>
    <row r="242" spans="2:68" ht="15" x14ac:dyDescent="0.25">
      <c r="B242" s="156">
        <f t="shared" si="230"/>
        <v>234</v>
      </c>
      <c r="C242" s="158"/>
      <c r="D242" s="157" t="str">
        <f t="shared" si="231"/>
        <v/>
      </c>
      <c r="E242" s="158" t="str">
        <f>IF('DATA SHEET'!$E$10="Cat 2","N/A","OK")</f>
        <v>OK</v>
      </c>
      <c r="F242" s="158" t="str">
        <f>IF('DATA SHEET'!$E$10="Cat 2","N/A","OK")</f>
        <v>OK</v>
      </c>
      <c r="G242" s="160"/>
      <c r="H242" s="160"/>
      <c r="I242" s="160" t="s">
        <v>194</v>
      </c>
      <c r="J242" s="160" t="str">
        <f t="shared" si="232"/>
        <v>OK</v>
      </c>
      <c r="K242" s="160" t="str">
        <f t="shared" si="232"/>
        <v>OK</v>
      </c>
      <c r="L242" s="160" t="str">
        <f>IF('DATA SHEET'!$B$10="NC-50","N/A","OK")</f>
        <v>OK</v>
      </c>
      <c r="M242" s="160" t="str">
        <f>IF('DATA SHEET'!$B$10="NC-50","N/A","OK")</f>
        <v>OK</v>
      </c>
      <c r="N242" s="160"/>
      <c r="O242" s="160"/>
      <c r="P242" s="160"/>
      <c r="Q242" s="160"/>
      <c r="R242" s="160"/>
      <c r="S242" s="160"/>
      <c r="T242" s="160"/>
      <c r="U242" s="160"/>
      <c r="V242" s="509"/>
      <c r="W242" s="510"/>
      <c r="X242" s="510"/>
      <c r="Y242" s="511"/>
      <c r="Z242" s="162"/>
      <c r="AA242" s="162"/>
      <c r="AB242" s="162"/>
      <c r="AC242" s="162"/>
      <c r="AD242" s="162"/>
      <c r="AE242" s="162"/>
      <c r="AF242" s="162"/>
      <c r="AG242" s="162"/>
      <c r="AH242" s="162"/>
      <c r="AI242" s="162"/>
      <c r="AJ242" s="162"/>
      <c r="AK242" s="183"/>
      <c r="AL242" s="183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3"/>
      <c r="BA242" s="163"/>
      <c r="BB242" s="163"/>
      <c r="BC242" s="163"/>
      <c r="BD242" s="163"/>
      <c r="BE242" s="163"/>
      <c r="BF242" s="164"/>
      <c r="BG242" s="165"/>
      <c r="BH242" s="162"/>
      <c r="BI242" s="162"/>
      <c r="BJ242" s="164"/>
      <c r="BK242" s="95"/>
      <c r="BL242" s="182"/>
      <c r="BM242" s="182"/>
      <c r="BN242" s="182"/>
      <c r="BO242" s="182"/>
      <c r="BP242" s="95" t="str">
        <f t="shared" si="229"/>
        <v/>
      </c>
    </row>
    <row r="243" spans="2:68" ht="15" x14ac:dyDescent="0.25">
      <c r="B243" s="156">
        <f t="shared" si="230"/>
        <v>235</v>
      </c>
      <c r="C243" s="158"/>
      <c r="D243" s="157" t="str">
        <f t="shared" si="231"/>
        <v/>
      </c>
      <c r="E243" s="158" t="str">
        <f>IF('DATA SHEET'!$E$10="Cat 2","N/A","OK")</f>
        <v>OK</v>
      </c>
      <c r="F243" s="158" t="str">
        <f>IF('DATA SHEET'!$E$10="Cat 2","N/A","OK")</f>
        <v>OK</v>
      </c>
      <c r="G243" s="160"/>
      <c r="H243" s="160"/>
      <c r="I243" s="160" t="s">
        <v>194</v>
      </c>
      <c r="J243" s="160" t="str">
        <f t="shared" si="232"/>
        <v>OK</v>
      </c>
      <c r="K243" s="160" t="str">
        <f t="shared" si="232"/>
        <v>OK</v>
      </c>
      <c r="L243" s="160" t="str">
        <f>IF('DATA SHEET'!$B$10="NC-50","N/A","OK")</f>
        <v>OK</v>
      </c>
      <c r="M243" s="160" t="str">
        <f>IF('DATA SHEET'!$B$10="NC-50","N/A","OK")</f>
        <v>OK</v>
      </c>
      <c r="N243" s="160"/>
      <c r="O243" s="160"/>
      <c r="P243" s="160"/>
      <c r="Q243" s="160"/>
      <c r="R243" s="160"/>
      <c r="S243" s="160"/>
      <c r="T243" s="160"/>
      <c r="U243" s="160"/>
      <c r="V243" s="509"/>
      <c r="W243" s="510"/>
      <c r="X243" s="510"/>
      <c r="Y243" s="511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83"/>
      <c r="AL243" s="183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3"/>
      <c r="BA243" s="163"/>
      <c r="BB243" s="163"/>
      <c r="BC243" s="163"/>
      <c r="BD243" s="163"/>
      <c r="BE243" s="163"/>
      <c r="BF243" s="164"/>
      <c r="BG243" s="165"/>
      <c r="BH243" s="162"/>
      <c r="BI243" s="162"/>
      <c r="BJ243" s="164"/>
      <c r="BK243" s="95"/>
      <c r="BL243" s="182"/>
      <c r="BM243" s="182"/>
      <c r="BN243" s="182"/>
      <c r="BO243" s="182"/>
      <c r="BP243" s="95" t="str">
        <f t="shared" si="229"/>
        <v/>
      </c>
    </row>
    <row r="244" spans="2:68" ht="15" x14ac:dyDescent="0.25">
      <c r="B244" s="156">
        <f t="shared" si="230"/>
        <v>236</v>
      </c>
      <c r="C244" s="158"/>
      <c r="D244" s="157" t="str">
        <f t="shared" si="231"/>
        <v/>
      </c>
      <c r="E244" s="158" t="str">
        <f>IF('DATA SHEET'!$E$10="Cat 2","N/A","OK")</f>
        <v>OK</v>
      </c>
      <c r="F244" s="158" t="str">
        <f>IF('DATA SHEET'!$E$10="Cat 2","N/A","OK")</f>
        <v>OK</v>
      </c>
      <c r="G244" s="160"/>
      <c r="H244" s="160"/>
      <c r="I244" s="160" t="s">
        <v>194</v>
      </c>
      <c r="J244" s="160" t="str">
        <f t="shared" si="232"/>
        <v>OK</v>
      </c>
      <c r="K244" s="160" t="str">
        <f t="shared" si="232"/>
        <v>OK</v>
      </c>
      <c r="L244" s="160" t="str">
        <f>IF('DATA SHEET'!$B$10="NC-50","N/A","OK")</f>
        <v>OK</v>
      </c>
      <c r="M244" s="160" t="str">
        <f>IF('DATA SHEET'!$B$10="NC-50","N/A","OK")</f>
        <v>OK</v>
      </c>
      <c r="N244" s="160"/>
      <c r="O244" s="160"/>
      <c r="P244" s="160"/>
      <c r="Q244" s="160"/>
      <c r="R244" s="160"/>
      <c r="S244" s="160"/>
      <c r="T244" s="160"/>
      <c r="U244" s="160"/>
      <c r="V244" s="509"/>
      <c r="W244" s="510"/>
      <c r="X244" s="510"/>
      <c r="Y244" s="511"/>
      <c r="Z244" s="162"/>
      <c r="AA244" s="162"/>
      <c r="AB244" s="162"/>
      <c r="AC244" s="162"/>
      <c r="AD244" s="162"/>
      <c r="AE244" s="162"/>
      <c r="AF244" s="162"/>
      <c r="AG244" s="162"/>
      <c r="AH244" s="162"/>
      <c r="AI244" s="162"/>
      <c r="AJ244" s="162"/>
      <c r="AK244" s="183"/>
      <c r="AL244" s="183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3"/>
      <c r="BA244" s="163"/>
      <c r="BB244" s="163"/>
      <c r="BC244" s="163"/>
      <c r="BD244" s="163"/>
      <c r="BE244" s="163"/>
      <c r="BF244" s="164"/>
      <c r="BG244" s="165"/>
      <c r="BH244" s="162"/>
      <c r="BI244" s="162"/>
      <c r="BJ244" s="164"/>
      <c r="BK244" s="95"/>
      <c r="BL244" s="182"/>
      <c r="BM244" s="182"/>
      <c r="BN244" s="182"/>
      <c r="BO244" s="182"/>
      <c r="BP244" s="95" t="str">
        <f t="shared" si="229"/>
        <v/>
      </c>
    </row>
    <row r="245" spans="2:68" ht="15" x14ac:dyDescent="0.25">
      <c r="B245" s="156">
        <f t="shared" si="230"/>
        <v>237</v>
      </c>
      <c r="C245" s="158"/>
      <c r="D245" s="157" t="str">
        <f t="shared" si="231"/>
        <v/>
      </c>
      <c r="E245" s="158" t="str">
        <f>IF('DATA SHEET'!$E$10="Cat 2","N/A","OK")</f>
        <v>OK</v>
      </c>
      <c r="F245" s="158" t="str">
        <f>IF('DATA SHEET'!$E$10="Cat 2","N/A","OK")</f>
        <v>OK</v>
      </c>
      <c r="G245" s="160"/>
      <c r="H245" s="160"/>
      <c r="I245" s="160" t="s">
        <v>194</v>
      </c>
      <c r="J245" s="160" t="str">
        <f t="shared" si="232"/>
        <v>OK</v>
      </c>
      <c r="K245" s="160" t="str">
        <f t="shared" si="232"/>
        <v>OK</v>
      </c>
      <c r="L245" s="160" t="str">
        <f>IF('DATA SHEET'!$B$10="NC-50","N/A","OK")</f>
        <v>OK</v>
      </c>
      <c r="M245" s="160" t="str">
        <f>IF('DATA SHEET'!$B$10="NC-50","N/A","OK")</f>
        <v>OK</v>
      </c>
      <c r="N245" s="160"/>
      <c r="O245" s="160"/>
      <c r="P245" s="160"/>
      <c r="Q245" s="160"/>
      <c r="R245" s="160"/>
      <c r="S245" s="160"/>
      <c r="T245" s="160"/>
      <c r="U245" s="160"/>
      <c r="V245" s="509"/>
      <c r="W245" s="510"/>
      <c r="X245" s="510"/>
      <c r="Y245" s="511"/>
      <c r="Z245" s="162"/>
      <c r="AA245" s="162"/>
      <c r="AB245" s="162"/>
      <c r="AC245" s="162"/>
      <c r="AD245" s="162"/>
      <c r="AE245" s="162"/>
      <c r="AF245" s="162"/>
      <c r="AG245" s="162"/>
      <c r="AH245" s="162"/>
      <c r="AI245" s="162"/>
      <c r="AJ245" s="162"/>
      <c r="AK245" s="183"/>
      <c r="AL245" s="183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3"/>
      <c r="BA245" s="163"/>
      <c r="BB245" s="163"/>
      <c r="BC245" s="163"/>
      <c r="BD245" s="163"/>
      <c r="BE245" s="163"/>
      <c r="BF245" s="164"/>
      <c r="BG245" s="165"/>
      <c r="BH245" s="162"/>
      <c r="BI245" s="162"/>
      <c r="BJ245" s="164"/>
      <c r="BK245" s="95"/>
      <c r="BL245" s="182"/>
      <c r="BM245" s="182"/>
      <c r="BN245" s="182"/>
      <c r="BO245" s="182"/>
      <c r="BP245" s="95" t="str">
        <f t="shared" si="229"/>
        <v/>
      </c>
    </row>
    <row r="246" spans="2:68" ht="15" x14ac:dyDescent="0.25">
      <c r="B246" s="156">
        <f t="shared" si="230"/>
        <v>238</v>
      </c>
      <c r="C246" s="158"/>
      <c r="D246" s="157" t="str">
        <f t="shared" si="231"/>
        <v/>
      </c>
      <c r="E246" s="158" t="str">
        <f>IF('DATA SHEET'!$E$10="Cat 2","N/A","OK")</f>
        <v>OK</v>
      </c>
      <c r="F246" s="158" t="str">
        <f>IF('DATA SHEET'!$E$10="Cat 2","N/A","OK")</f>
        <v>OK</v>
      </c>
      <c r="G246" s="160"/>
      <c r="H246" s="160"/>
      <c r="I246" s="160" t="s">
        <v>194</v>
      </c>
      <c r="J246" s="160" t="str">
        <f t="shared" si="232"/>
        <v>OK</v>
      </c>
      <c r="K246" s="160" t="str">
        <f t="shared" si="232"/>
        <v>OK</v>
      </c>
      <c r="L246" s="160" t="str">
        <f>IF('DATA SHEET'!$B$10="NC-50","N/A","OK")</f>
        <v>OK</v>
      </c>
      <c r="M246" s="160" t="str">
        <f>IF('DATA SHEET'!$B$10="NC-50","N/A","OK")</f>
        <v>OK</v>
      </c>
      <c r="N246" s="160"/>
      <c r="O246" s="160"/>
      <c r="P246" s="160"/>
      <c r="Q246" s="160"/>
      <c r="R246" s="160"/>
      <c r="S246" s="160"/>
      <c r="T246" s="160"/>
      <c r="U246" s="160"/>
      <c r="V246" s="509"/>
      <c r="W246" s="510"/>
      <c r="X246" s="510"/>
      <c r="Y246" s="511"/>
      <c r="Z246" s="162"/>
      <c r="AA246" s="162"/>
      <c r="AB246" s="162"/>
      <c r="AC246" s="162"/>
      <c r="AD246" s="162"/>
      <c r="AE246" s="162"/>
      <c r="AF246" s="162"/>
      <c r="AG246" s="162"/>
      <c r="AH246" s="162"/>
      <c r="AI246" s="162"/>
      <c r="AJ246" s="162"/>
      <c r="AK246" s="183"/>
      <c r="AL246" s="183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3"/>
      <c r="BA246" s="163"/>
      <c r="BB246" s="163"/>
      <c r="BC246" s="163"/>
      <c r="BD246" s="163"/>
      <c r="BE246" s="163"/>
      <c r="BF246" s="164"/>
      <c r="BG246" s="165"/>
      <c r="BH246" s="162"/>
      <c r="BI246" s="162"/>
      <c r="BJ246" s="164"/>
      <c r="BK246" s="95"/>
      <c r="BL246" s="182"/>
      <c r="BM246" s="182"/>
      <c r="BN246" s="182"/>
      <c r="BO246" s="182"/>
      <c r="BP246" s="95" t="str">
        <f t="shared" si="229"/>
        <v/>
      </c>
    </row>
    <row r="247" spans="2:68" ht="15" x14ac:dyDescent="0.25">
      <c r="B247" s="156">
        <f t="shared" si="230"/>
        <v>239</v>
      </c>
      <c r="C247" s="158"/>
      <c r="D247" s="157" t="str">
        <f t="shared" si="231"/>
        <v/>
      </c>
      <c r="E247" s="158" t="str">
        <f>IF('DATA SHEET'!$E$10="Cat 2","N/A","OK")</f>
        <v>OK</v>
      </c>
      <c r="F247" s="158" t="str">
        <f>IF('DATA SHEET'!$E$10="Cat 2","N/A","OK")</f>
        <v>OK</v>
      </c>
      <c r="G247" s="160"/>
      <c r="H247" s="160"/>
      <c r="I247" s="160" t="s">
        <v>194</v>
      </c>
      <c r="J247" s="160" t="str">
        <f t="shared" si="232"/>
        <v>OK</v>
      </c>
      <c r="K247" s="160" t="str">
        <f t="shared" si="232"/>
        <v>OK</v>
      </c>
      <c r="L247" s="160" t="str">
        <f>IF('DATA SHEET'!$B$10="NC-50","N/A","OK")</f>
        <v>OK</v>
      </c>
      <c r="M247" s="160" t="str">
        <f>IF('DATA SHEET'!$B$10="NC-50","N/A","OK")</f>
        <v>OK</v>
      </c>
      <c r="N247" s="160"/>
      <c r="O247" s="160"/>
      <c r="P247" s="160"/>
      <c r="Q247" s="160"/>
      <c r="R247" s="160"/>
      <c r="S247" s="160"/>
      <c r="T247" s="160"/>
      <c r="U247" s="160"/>
      <c r="V247" s="509"/>
      <c r="W247" s="510"/>
      <c r="X247" s="510"/>
      <c r="Y247" s="511"/>
      <c r="Z247" s="162"/>
      <c r="AA247" s="162"/>
      <c r="AB247" s="162"/>
      <c r="AC247" s="162"/>
      <c r="AD247" s="162"/>
      <c r="AE247" s="162"/>
      <c r="AF247" s="162"/>
      <c r="AG247" s="162"/>
      <c r="AH247" s="162"/>
      <c r="AI247" s="162"/>
      <c r="AJ247" s="162"/>
      <c r="AK247" s="183"/>
      <c r="AL247" s="183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3"/>
      <c r="BA247" s="163"/>
      <c r="BB247" s="163"/>
      <c r="BC247" s="163"/>
      <c r="BD247" s="163"/>
      <c r="BE247" s="163"/>
      <c r="BF247" s="164"/>
      <c r="BG247" s="165"/>
      <c r="BH247" s="162"/>
      <c r="BI247" s="162"/>
      <c r="BJ247" s="164"/>
      <c r="BK247" s="95"/>
      <c r="BL247" s="182"/>
      <c r="BM247" s="182"/>
      <c r="BN247" s="182"/>
      <c r="BO247" s="182"/>
      <c r="BP247" s="95" t="str">
        <f t="shared" si="229"/>
        <v/>
      </c>
    </row>
    <row r="248" spans="2:68" ht="15" x14ac:dyDescent="0.25">
      <c r="B248" s="156">
        <f t="shared" si="230"/>
        <v>240</v>
      </c>
      <c r="C248" s="158"/>
      <c r="D248" s="157" t="str">
        <f t="shared" si="231"/>
        <v/>
      </c>
      <c r="E248" s="158" t="str">
        <f>IF('DATA SHEET'!$E$10="Cat 2","N/A","OK")</f>
        <v>OK</v>
      </c>
      <c r="F248" s="158" t="str">
        <f>IF('DATA SHEET'!$E$10="Cat 2","N/A","OK")</f>
        <v>OK</v>
      </c>
      <c r="G248" s="160"/>
      <c r="H248" s="160"/>
      <c r="I248" s="160" t="s">
        <v>194</v>
      </c>
      <c r="J248" s="160" t="str">
        <f t="shared" si="232"/>
        <v>OK</v>
      </c>
      <c r="K248" s="160" t="str">
        <f t="shared" si="232"/>
        <v>OK</v>
      </c>
      <c r="L248" s="160" t="str">
        <f>IF('DATA SHEET'!$B$10="NC-50","N/A","OK")</f>
        <v>OK</v>
      </c>
      <c r="M248" s="160" t="str">
        <f>IF('DATA SHEET'!$B$10="NC-50","N/A","OK")</f>
        <v>OK</v>
      </c>
      <c r="N248" s="160"/>
      <c r="O248" s="160"/>
      <c r="P248" s="160"/>
      <c r="Q248" s="160"/>
      <c r="R248" s="160"/>
      <c r="S248" s="160"/>
      <c r="T248" s="160"/>
      <c r="U248" s="160"/>
      <c r="V248" s="509"/>
      <c r="W248" s="510"/>
      <c r="X248" s="510"/>
      <c r="Y248" s="511"/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83"/>
      <c r="AL248" s="183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3"/>
      <c r="BA248" s="163"/>
      <c r="BB248" s="163"/>
      <c r="BC248" s="163"/>
      <c r="BD248" s="163"/>
      <c r="BE248" s="163"/>
      <c r="BF248" s="164"/>
      <c r="BG248" s="165"/>
      <c r="BH248" s="162"/>
      <c r="BI248" s="162"/>
      <c r="BJ248" s="164"/>
      <c r="BK248" s="95"/>
      <c r="BL248" s="182"/>
      <c r="BM248" s="182"/>
      <c r="BN248" s="182"/>
      <c r="BO248" s="182"/>
      <c r="BP248" s="95" t="str">
        <f t="shared" si="229"/>
        <v/>
      </c>
    </row>
    <row r="249" spans="2:68" ht="15" x14ac:dyDescent="0.25">
      <c r="B249" s="156">
        <f t="shared" si="230"/>
        <v>241</v>
      </c>
      <c r="C249" s="158"/>
      <c r="D249" s="157" t="str">
        <f t="shared" si="231"/>
        <v/>
      </c>
      <c r="E249" s="158" t="str">
        <f>IF('DATA SHEET'!$E$10="Cat 2","N/A","OK")</f>
        <v>OK</v>
      </c>
      <c r="F249" s="158" t="str">
        <f>IF('DATA SHEET'!$E$10="Cat 2","N/A","OK")</f>
        <v>OK</v>
      </c>
      <c r="G249" s="160"/>
      <c r="H249" s="160"/>
      <c r="I249" s="160" t="s">
        <v>194</v>
      </c>
      <c r="J249" s="160" t="str">
        <f t="shared" si="232"/>
        <v>OK</v>
      </c>
      <c r="K249" s="160" t="str">
        <f t="shared" si="232"/>
        <v>OK</v>
      </c>
      <c r="L249" s="160" t="str">
        <f>IF('DATA SHEET'!$B$10="NC-50","N/A","OK")</f>
        <v>OK</v>
      </c>
      <c r="M249" s="160" t="str">
        <f>IF('DATA SHEET'!$B$10="NC-50","N/A","OK")</f>
        <v>OK</v>
      </c>
      <c r="N249" s="160"/>
      <c r="O249" s="160"/>
      <c r="P249" s="160"/>
      <c r="Q249" s="160"/>
      <c r="R249" s="160"/>
      <c r="S249" s="160"/>
      <c r="T249" s="160"/>
      <c r="U249" s="160"/>
      <c r="V249" s="509"/>
      <c r="W249" s="510"/>
      <c r="X249" s="510"/>
      <c r="Y249" s="511"/>
      <c r="Z249" s="162"/>
      <c r="AA249" s="162"/>
      <c r="AB249" s="162"/>
      <c r="AC249" s="162"/>
      <c r="AD249" s="162"/>
      <c r="AE249" s="162"/>
      <c r="AF249" s="162"/>
      <c r="AG249" s="162"/>
      <c r="AH249" s="162"/>
      <c r="AI249" s="162"/>
      <c r="AJ249" s="162"/>
      <c r="AK249" s="183"/>
      <c r="AL249" s="183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3"/>
      <c r="BA249" s="163"/>
      <c r="BB249" s="163"/>
      <c r="BC249" s="163"/>
      <c r="BD249" s="163"/>
      <c r="BE249" s="163"/>
      <c r="BF249" s="164"/>
      <c r="BG249" s="165"/>
      <c r="BH249" s="162"/>
      <c r="BI249" s="162"/>
      <c r="BJ249" s="164"/>
      <c r="BK249" s="95"/>
      <c r="BL249" s="182"/>
      <c r="BM249" s="182"/>
      <c r="BN249" s="182"/>
      <c r="BO249" s="182"/>
      <c r="BP249" s="95" t="str">
        <f t="shared" si="229"/>
        <v/>
      </c>
    </row>
    <row r="250" spans="2:68" ht="15" x14ac:dyDescent="0.25">
      <c r="B250" s="156">
        <f t="shared" si="230"/>
        <v>242</v>
      </c>
      <c r="C250" s="158"/>
      <c r="D250" s="157" t="str">
        <f t="shared" si="231"/>
        <v/>
      </c>
      <c r="E250" s="158" t="str">
        <f>IF('DATA SHEET'!$E$10="Cat 2","N/A","OK")</f>
        <v>OK</v>
      </c>
      <c r="F250" s="158" t="str">
        <f>IF('DATA SHEET'!$E$10="Cat 2","N/A","OK")</f>
        <v>OK</v>
      </c>
      <c r="G250" s="160"/>
      <c r="H250" s="160"/>
      <c r="I250" s="160" t="s">
        <v>194</v>
      </c>
      <c r="J250" s="160" t="str">
        <f t="shared" si="232"/>
        <v>OK</v>
      </c>
      <c r="K250" s="160" t="str">
        <f t="shared" si="232"/>
        <v>OK</v>
      </c>
      <c r="L250" s="160" t="str">
        <f>IF('DATA SHEET'!$B$10="NC-50","N/A","OK")</f>
        <v>OK</v>
      </c>
      <c r="M250" s="160" t="str">
        <f>IF('DATA SHEET'!$B$10="NC-50","N/A","OK")</f>
        <v>OK</v>
      </c>
      <c r="N250" s="160"/>
      <c r="O250" s="160"/>
      <c r="P250" s="160"/>
      <c r="Q250" s="160"/>
      <c r="R250" s="160"/>
      <c r="S250" s="160"/>
      <c r="T250" s="160"/>
      <c r="U250" s="160"/>
      <c r="V250" s="509"/>
      <c r="W250" s="510"/>
      <c r="X250" s="510"/>
      <c r="Y250" s="511"/>
      <c r="Z250" s="162"/>
      <c r="AA250" s="162"/>
      <c r="AB250" s="162"/>
      <c r="AC250" s="162"/>
      <c r="AD250" s="162"/>
      <c r="AE250" s="162"/>
      <c r="AF250" s="162"/>
      <c r="AG250" s="162"/>
      <c r="AH250" s="162"/>
      <c r="AI250" s="162"/>
      <c r="AJ250" s="162"/>
      <c r="AK250" s="183"/>
      <c r="AL250" s="183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3"/>
      <c r="BA250" s="163"/>
      <c r="BB250" s="163"/>
      <c r="BC250" s="163"/>
      <c r="BD250" s="163"/>
      <c r="BE250" s="163"/>
      <c r="BF250" s="164"/>
      <c r="BG250" s="165"/>
      <c r="BH250" s="162"/>
      <c r="BI250" s="162"/>
      <c r="BJ250" s="164"/>
      <c r="BK250" s="95"/>
      <c r="BL250" s="182"/>
      <c r="BM250" s="182"/>
      <c r="BN250" s="182"/>
      <c r="BO250" s="182"/>
      <c r="BP250" s="95" t="str">
        <f t="shared" si="229"/>
        <v/>
      </c>
    </row>
    <row r="251" spans="2:68" ht="15" x14ac:dyDescent="0.25">
      <c r="B251" s="156">
        <f t="shared" si="230"/>
        <v>243</v>
      </c>
      <c r="C251" s="158"/>
      <c r="D251" s="157" t="str">
        <f t="shared" si="231"/>
        <v/>
      </c>
      <c r="E251" s="158" t="str">
        <f>IF('DATA SHEET'!$E$10="Cat 2","N/A","OK")</f>
        <v>OK</v>
      </c>
      <c r="F251" s="158" t="str">
        <f>IF('DATA SHEET'!$E$10="Cat 2","N/A","OK")</f>
        <v>OK</v>
      </c>
      <c r="G251" s="160"/>
      <c r="H251" s="160"/>
      <c r="I251" s="160" t="s">
        <v>194</v>
      </c>
      <c r="J251" s="160" t="str">
        <f t="shared" si="232"/>
        <v>OK</v>
      </c>
      <c r="K251" s="160" t="str">
        <f t="shared" si="232"/>
        <v>OK</v>
      </c>
      <c r="L251" s="160" t="str">
        <f>IF('DATA SHEET'!$B$10="NC-50","N/A","OK")</f>
        <v>OK</v>
      </c>
      <c r="M251" s="160" t="str">
        <f>IF('DATA SHEET'!$B$10="NC-50","N/A","OK")</f>
        <v>OK</v>
      </c>
      <c r="N251" s="160"/>
      <c r="O251" s="160"/>
      <c r="P251" s="160"/>
      <c r="Q251" s="160"/>
      <c r="R251" s="160"/>
      <c r="S251" s="160"/>
      <c r="T251" s="160"/>
      <c r="U251" s="160"/>
      <c r="V251" s="509"/>
      <c r="W251" s="510"/>
      <c r="X251" s="510"/>
      <c r="Y251" s="511"/>
      <c r="Z251" s="162"/>
      <c r="AA251" s="162"/>
      <c r="AB251" s="162"/>
      <c r="AC251" s="162"/>
      <c r="AD251" s="162"/>
      <c r="AE251" s="162"/>
      <c r="AF251" s="162"/>
      <c r="AG251" s="162"/>
      <c r="AH251" s="162"/>
      <c r="AI251" s="162"/>
      <c r="AJ251" s="162"/>
      <c r="AK251" s="183"/>
      <c r="AL251" s="183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3"/>
      <c r="BA251" s="163"/>
      <c r="BB251" s="163"/>
      <c r="BC251" s="163"/>
      <c r="BD251" s="163"/>
      <c r="BE251" s="163"/>
      <c r="BF251" s="164"/>
      <c r="BG251" s="165"/>
      <c r="BH251" s="162"/>
      <c r="BI251" s="162"/>
      <c r="BJ251" s="164"/>
      <c r="BK251" s="95"/>
      <c r="BL251" s="182"/>
      <c r="BM251" s="182"/>
      <c r="BN251" s="182"/>
      <c r="BO251" s="182"/>
      <c r="BP251" s="95" t="str">
        <f t="shared" si="229"/>
        <v/>
      </c>
    </row>
    <row r="252" spans="2:68" ht="15" x14ac:dyDescent="0.25">
      <c r="B252" s="156">
        <f t="shared" si="230"/>
        <v>244</v>
      </c>
      <c r="C252" s="158"/>
      <c r="D252" s="157" t="str">
        <f t="shared" si="231"/>
        <v/>
      </c>
      <c r="E252" s="158" t="str">
        <f>IF('DATA SHEET'!$E$10="Cat 2","N/A","OK")</f>
        <v>OK</v>
      </c>
      <c r="F252" s="158" t="str">
        <f>IF('DATA SHEET'!$E$10="Cat 2","N/A","OK")</f>
        <v>OK</v>
      </c>
      <c r="G252" s="160"/>
      <c r="H252" s="160"/>
      <c r="I252" s="160" t="s">
        <v>194</v>
      </c>
      <c r="J252" s="160" t="str">
        <f t="shared" si="232"/>
        <v>OK</v>
      </c>
      <c r="K252" s="160" t="str">
        <f t="shared" si="232"/>
        <v>OK</v>
      </c>
      <c r="L252" s="160" t="str">
        <f>IF('DATA SHEET'!$B$10="NC-50","N/A","OK")</f>
        <v>OK</v>
      </c>
      <c r="M252" s="160" t="str">
        <f>IF('DATA SHEET'!$B$10="NC-50","N/A","OK")</f>
        <v>OK</v>
      </c>
      <c r="N252" s="160"/>
      <c r="O252" s="160"/>
      <c r="P252" s="160"/>
      <c r="Q252" s="160"/>
      <c r="R252" s="160"/>
      <c r="S252" s="160"/>
      <c r="T252" s="160"/>
      <c r="U252" s="160"/>
      <c r="V252" s="509"/>
      <c r="W252" s="510"/>
      <c r="X252" s="510"/>
      <c r="Y252" s="511"/>
      <c r="Z252" s="162"/>
      <c r="AA252" s="162"/>
      <c r="AB252" s="162"/>
      <c r="AC252" s="162"/>
      <c r="AD252" s="162"/>
      <c r="AE252" s="162"/>
      <c r="AF252" s="162"/>
      <c r="AG252" s="162"/>
      <c r="AH252" s="162"/>
      <c r="AI252" s="162"/>
      <c r="AJ252" s="162"/>
      <c r="AK252" s="183"/>
      <c r="AL252" s="183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3"/>
      <c r="BA252" s="163"/>
      <c r="BB252" s="163"/>
      <c r="BC252" s="163"/>
      <c r="BD252" s="163"/>
      <c r="BE252" s="163"/>
      <c r="BF252" s="164"/>
      <c r="BG252" s="165"/>
      <c r="BH252" s="162"/>
      <c r="BI252" s="162"/>
      <c r="BJ252" s="164"/>
      <c r="BK252" s="95"/>
      <c r="BL252" s="182"/>
      <c r="BM252" s="182"/>
      <c r="BN252" s="182"/>
      <c r="BO252" s="182"/>
      <c r="BP252" s="95" t="str">
        <f t="shared" si="229"/>
        <v/>
      </c>
    </row>
    <row r="253" spans="2:68" ht="15" x14ac:dyDescent="0.25">
      <c r="B253" s="156">
        <f t="shared" si="230"/>
        <v>245</v>
      </c>
      <c r="C253" s="158"/>
      <c r="D253" s="157" t="str">
        <f t="shared" si="231"/>
        <v/>
      </c>
      <c r="E253" s="158" t="str">
        <f>IF('DATA SHEET'!$E$10="Cat 2","N/A","OK")</f>
        <v>OK</v>
      </c>
      <c r="F253" s="158" t="str">
        <f>IF('DATA SHEET'!$E$10="Cat 2","N/A","OK")</f>
        <v>OK</v>
      </c>
      <c r="G253" s="160"/>
      <c r="H253" s="160"/>
      <c r="I253" s="160" t="s">
        <v>194</v>
      </c>
      <c r="J253" s="160" t="str">
        <f t="shared" si="232"/>
        <v>OK</v>
      </c>
      <c r="K253" s="160" t="str">
        <f t="shared" si="232"/>
        <v>OK</v>
      </c>
      <c r="L253" s="160" t="str">
        <f>IF('DATA SHEET'!$B$10="NC-50","N/A","OK")</f>
        <v>OK</v>
      </c>
      <c r="M253" s="160" t="str">
        <f>IF('DATA SHEET'!$B$10="NC-50","N/A","OK")</f>
        <v>OK</v>
      </c>
      <c r="N253" s="160"/>
      <c r="O253" s="160"/>
      <c r="P253" s="160"/>
      <c r="Q253" s="160"/>
      <c r="R253" s="160"/>
      <c r="S253" s="160"/>
      <c r="T253" s="160"/>
      <c r="U253" s="160"/>
      <c r="V253" s="509"/>
      <c r="W253" s="510"/>
      <c r="X253" s="510"/>
      <c r="Y253" s="511"/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83"/>
      <c r="AL253" s="183"/>
      <c r="AM253" s="162"/>
      <c r="AN253" s="162"/>
      <c r="AO253" s="162"/>
      <c r="AP253" s="162"/>
      <c r="AQ253" s="162"/>
      <c r="AR253" s="162"/>
      <c r="AS253" s="162"/>
      <c r="AT253" s="162"/>
      <c r="AU253" s="162"/>
      <c r="AV253" s="162"/>
      <c r="AW253" s="162"/>
      <c r="AX253" s="162"/>
      <c r="AY253" s="162"/>
      <c r="AZ253" s="163"/>
      <c r="BA253" s="163"/>
      <c r="BB253" s="163"/>
      <c r="BC253" s="163"/>
      <c r="BD253" s="163"/>
      <c r="BE253" s="163"/>
      <c r="BF253" s="164"/>
      <c r="BG253" s="165"/>
      <c r="BH253" s="162"/>
      <c r="BI253" s="162"/>
      <c r="BJ253" s="164"/>
      <c r="BK253" s="95"/>
      <c r="BL253" s="182"/>
      <c r="BM253" s="182"/>
      <c r="BN253" s="182"/>
      <c r="BO253" s="182"/>
      <c r="BP253" s="95" t="str">
        <f t="shared" si="229"/>
        <v/>
      </c>
    </row>
    <row r="254" spans="2:68" ht="15" x14ac:dyDescent="0.25">
      <c r="B254" s="156">
        <f t="shared" si="230"/>
        <v>246</v>
      </c>
      <c r="C254" s="158"/>
      <c r="D254" s="157" t="str">
        <f t="shared" si="231"/>
        <v/>
      </c>
      <c r="E254" s="158" t="str">
        <f>IF('DATA SHEET'!$E$10="Cat 2","N/A","OK")</f>
        <v>OK</v>
      </c>
      <c r="F254" s="158" t="str">
        <f>IF('DATA SHEET'!$E$10="Cat 2","N/A","OK")</f>
        <v>OK</v>
      </c>
      <c r="G254" s="160"/>
      <c r="H254" s="160"/>
      <c r="I254" s="160" t="s">
        <v>194</v>
      </c>
      <c r="J254" s="160" t="str">
        <f t="shared" si="232"/>
        <v>OK</v>
      </c>
      <c r="K254" s="160" t="str">
        <f t="shared" si="232"/>
        <v>OK</v>
      </c>
      <c r="L254" s="160" t="str">
        <f>IF('DATA SHEET'!$B$10="NC-50","N/A","OK")</f>
        <v>OK</v>
      </c>
      <c r="M254" s="160" t="str">
        <f>IF('DATA SHEET'!$B$10="NC-50","N/A","OK")</f>
        <v>OK</v>
      </c>
      <c r="N254" s="160"/>
      <c r="O254" s="160"/>
      <c r="P254" s="160"/>
      <c r="Q254" s="160"/>
      <c r="R254" s="160"/>
      <c r="S254" s="160"/>
      <c r="T254" s="160"/>
      <c r="U254" s="160"/>
      <c r="V254" s="509"/>
      <c r="W254" s="510"/>
      <c r="X254" s="510"/>
      <c r="Y254" s="511"/>
      <c r="Z254" s="162"/>
      <c r="AA254" s="162"/>
      <c r="AB254" s="162"/>
      <c r="AC254" s="162"/>
      <c r="AD254" s="162"/>
      <c r="AE254" s="162"/>
      <c r="AF254" s="162"/>
      <c r="AG254" s="162"/>
      <c r="AH254" s="162"/>
      <c r="AI254" s="162"/>
      <c r="AJ254" s="162"/>
      <c r="AK254" s="183"/>
      <c r="AL254" s="183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3"/>
      <c r="BA254" s="163"/>
      <c r="BB254" s="163"/>
      <c r="BC254" s="163"/>
      <c r="BD254" s="163"/>
      <c r="BE254" s="163"/>
      <c r="BF254" s="164"/>
      <c r="BG254" s="165"/>
      <c r="BH254" s="162"/>
      <c r="BI254" s="162"/>
      <c r="BJ254" s="164"/>
      <c r="BK254" s="95"/>
      <c r="BL254" s="182"/>
      <c r="BM254" s="182"/>
      <c r="BN254" s="182"/>
      <c r="BO254" s="182"/>
      <c r="BP254" s="95" t="str">
        <f t="shared" si="229"/>
        <v/>
      </c>
    </row>
    <row r="255" spans="2:68" ht="15" x14ac:dyDescent="0.25">
      <c r="B255" s="156">
        <f t="shared" si="230"/>
        <v>247</v>
      </c>
      <c r="C255" s="158"/>
      <c r="D255" s="157" t="str">
        <f t="shared" si="231"/>
        <v/>
      </c>
      <c r="E255" s="158" t="str">
        <f>IF('DATA SHEET'!$E$10="Cat 2","N/A","OK")</f>
        <v>OK</v>
      </c>
      <c r="F255" s="158" t="str">
        <f>IF('DATA SHEET'!$E$10="Cat 2","N/A","OK")</f>
        <v>OK</v>
      </c>
      <c r="G255" s="160"/>
      <c r="H255" s="160"/>
      <c r="I255" s="160" t="s">
        <v>194</v>
      </c>
      <c r="J255" s="160" t="str">
        <f t="shared" si="232"/>
        <v>OK</v>
      </c>
      <c r="K255" s="160" t="str">
        <f t="shared" si="232"/>
        <v>OK</v>
      </c>
      <c r="L255" s="160" t="str">
        <f>IF('DATA SHEET'!$B$10="NC-50","N/A","OK")</f>
        <v>OK</v>
      </c>
      <c r="M255" s="160" t="str">
        <f>IF('DATA SHEET'!$B$10="NC-50","N/A","OK")</f>
        <v>OK</v>
      </c>
      <c r="N255" s="160"/>
      <c r="O255" s="160"/>
      <c r="P255" s="160"/>
      <c r="Q255" s="160"/>
      <c r="R255" s="160"/>
      <c r="S255" s="160"/>
      <c r="T255" s="160"/>
      <c r="U255" s="160"/>
      <c r="V255" s="509"/>
      <c r="W255" s="510"/>
      <c r="X255" s="510"/>
      <c r="Y255" s="511"/>
      <c r="Z255" s="162"/>
      <c r="AA255" s="162"/>
      <c r="AB255" s="162"/>
      <c r="AC255" s="162"/>
      <c r="AD255" s="162"/>
      <c r="AE255" s="162"/>
      <c r="AF255" s="162"/>
      <c r="AG255" s="162"/>
      <c r="AH255" s="162"/>
      <c r="AI255" s="162"/>
      <c r="AJ255" s="162"/>
      <c r="AK255" s="183"/>
      <c r="AL255" s="183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3"/>
      <c r="BA255" s="163"/>
      <c r="BB255" s="163"/>
      <c r="BC255" s="163"/>
      <c r="BD255" s="163"/>
      <c r="BE255" s="163"/>
      <c r="BF255" s="164"/>
      <c r="BG255" s="165"/>
      <c r="BH255" s="162"/>
      <c r="BI255" s="162"/>
      <c r="BJ255" s="164"/>
      <c r="BK255" s="95"/>
      <c r="BL255" s="182"/>
      <c r="BM255" s="182"/>
      <c r="BN255" s="182"/>
      <c r="BO255" s="182"/>
      <c r="BP255" s="95" t="str">
        <f t="shared" si="229"/>
        <v/>
      </c>
    </row>
    <row r="256" spans="2:68" ht="15" x14ac:dyDescent="0.25">
      <c r="B256" s="156">
        <f t="shared" si="230"/>
        <v>248</v>
      </c>
      <c r="C256" s="158"/>
      <c r="D256" s="157" t="str">
        <f t="shared" si="231"/>
        <v/>
      </c>
      <c r="E256" s="158" t="str">
        <f>IF('DATA SHEET'!$E$10="Cat 2","N/A","OK")</f>
        <v>OK</v>
      </c>
      <c r="F256" s="158" t="str">
        <f>IF('DATA SHEET'!$E$10="Cat 2","N/A","OK")</f>
        <v>OK</v>
      </c>
      <c r="G256" s="160"/>
      <c r="H256" s="160"/>
      <c r="I256" s="160" t="s">
        <v>194</v>
      </c>
      <c r="J256" s="160" t="str">
        <f t="shared" si="232"/>
        <v>OK</v>
      </c>
      <c r="K256" s="160" t="str">
        <f t="shared" si="232"/>
        <v>OK</v>
      </c>
      <c r="L256" s="160" t="str">
        <f>IF('DATA SHEET'!$B$10="NC-50","N/A","OK")</f>
        <v>OK</v>
      </c>
      <c r="M256" s="160" t="str">
        <f>IF('DATA SHEET'!$B$10="NC-50","N/A","OK")</f>
        <v>OK</v>
      </c>
      <c r="N256" s="160"/>
      <c r="O256" s="160"/>
      <c r="P256" s="160"/>
      <c r="Q256" s="160"/>
      <c r="R256" s="160"/>
      <c r="S256" s="160"/>
      <c r="T256" s="160"/>
      <c r="U256" s="160"/>
      <c r="V256" s="509"/>
      <c r="W256" s="510"/>
      <c r="X256" s="510"/>
      <c r="Y256" s="511"/>
      <c r="Z256" s="162"/>
      <c r="AA256" s="162"/>
      <c r="AB256" s="162"/>
      <c r="AC256" s="162"/>
      <c r="AD256" s="162"/>
      <c r="AE256" s="162"/>
      <c r="AF256" s="162"/>
      <c r="AG256" s="162"/>
      <c r="AH256" s="162"/>
      <c r="AI256" s="162"/>
      <c r="AJ256" s="162"/>
      <c r="AK256" s="183"/>
      <c r="AL256" s="183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3"/>
      <c r="BA256" s="163"/>
      <c r="BB256" s="163"/>
      <c r="BC256" s="163"/>
      <c r="BD256" s="163"/>
      <c r="BE256" s="163"/>
      <c r="BF256" s="164"/>
      <c r="BG256" s="165"/>
      <c r="BH256" s="162"/>
      <c r="BI256" s="162"/>
      <c r="BJ256" s="164"/>
      <c r="BK256" s="95"/>
      <c r="BL256" s="182"/>
      <c r="BM256" s="182"/>
      <c r="BN256" s="182"/>
      <c r="BO256" s="182"/>
      <c r="BP256" s="95" t="str">
        <f t="shared" si="229"/>
        <v/>
      </c>
    </row>
    <row r="257" spans="2:68" ht="15" x14ac:dyDescent="0.25">
      <c r="B257" s="156">
        <f t="shared" si="230"/>
        <v>249</v>
      </c>
      <c r="C257" s="158"/>
      <c r="D257" s="157" t="str">
        <f t="shared" si="231"/>
        <v/>
      </c>
      <c r="E257" s="158" t="str">
        <f>IF('DATA SHEET'!$E$10="Cat 2","N/A","OK")</f>
        <v>OK</v>
      </c>
      <c r="F257" s="158" t="str">
        <f>IF('DATA SHEET'!$E$10="Cat 2","N/A","OK")</f>
        <v>OK</v>
      </c>
      <c r="G257" s="160"/>
      <c r="H257" s="160"/>
      <c r="I257" s="160" t="s">
        <v>194</v>
      </c>
      <c r="J257" s="160" t="str">
        <f t="shared" si="232"/>
        <v>OK</v>
      </c>
      <c r="K257" s="160" t="str">
        <f t="shared" si="232"/>
        <v>OK</v>
      </c>
      <c r="L257" s="160" t="str">
        <f>IF('DATA SHEET'!$B$10="NC-50","N/A","OK")</f>
        <v>OK</v>
      </c>
      <c r="M257" s="160" t="str">
        <f>IF('DATA SHEET'!$B$10="NC-50","N/A","OK")</f>
        <v>OK</v>
      </c>
      <c r="N257" s="160"/>
      <c r="O257" s="160"/>
      <c r="P257" s="160"/>
      <c r="Q257" s="160"/>
      <c r="R257" s="160"/>
      <c r="S257" s="160"/>
      <c r="T257" s="160"/>
      <c r="U257" s="160"/>
      <c r="V257" s="509"/>
      <c r="W257" s="510"/>
      <c r="X257" s="510"/>
      <c r="Y257" s="511"/>
      <c r="Z257" s="162"/>
      <c r="AA257" s="162"/>
      <c r="AB257" s="162"/>
      <c r="AC257" s="162"/>
      <c r="AD257" s="162"/>
      <c r="AE257" s="162"/>
      <c r="AF257" s="162"/>
      <c r="AG257" s="162"/>
      <c r="AH257" s="162"/>
      <c r="AI257" s="162"/>
      <c r="AJ257" s="162"/>
      <c r="AK257" s="183"/>
      <c r="AL257" s="183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3"/>
      <c r="BA257" s="163"/>
      <c r="BB257" s="163"/>
      <c r="BC257" s="163"/>
      <c r="BD257" s="163"/>
      <c r="BE257" s="163"/>
      <c r="BF257" s="164"/>
      <c r="BG257" s="165"/>
      <c r="BH257" s="162"/>
      <c r="BI257" s="162"/>
      <c r="BJ257" s="164"/>
      <c r="BK257" s="95"/>
      <c r="BL257" s="182"/>
      <c r="BM257" s="182"/>
      <c r="BN257" s="182"/>
      <c r="BO257" s="182"/>
      <c r="BP257" s="95" t="str">
        <f t="shared" si="229"/>
        <v/>
      </c>
    </row>
    <row r="258" spans="2:68" ht="15" x14ac:dyDescent="0.25">
      <c r="B258" s="156">
        <f t="shared" si="230"/>
        <v>250</v>
      </c>
      <c r="C258" s="158"/>
      <c r="D258" s="157" t="str">
        <f t="shared" si="231"/>
        <v/>
      </c>
      <c r="E258" s="158" t="str">
        <f>IF('DATA SHEET'!$E$10="Cat 2","N/A","OK")</f>
        <v>OK</v>
      </c>
      <c r="F258" s="158" t="str">
        <f>IF('DATA SHEET'!$E$10="Cat 2","N/A","OK")</f>
        <v>OK</v>
      </c>
      <c r="G258" s="160"/>
      <c r="H258" s="160"/>
      <c r="I258" s="160" t="s">
        <v>194</v>
      </c>
      <c r="J258" s="160" t="str">
        <f t="shared" si="232"/>
        <v>OK</v>
      </c>
      <c r="K258" s="160" t="str">
        <f t="shared" si="232"/>
        <v>OK</v>
      </c>
      <c r="L258" s="160" t="str">
        <f>IF('DATA SHEET'!$B$10="NC-50","N/A","OK")</f>
        <v>OK</v>
      </c>
      <c r="M258" s="160" t="str">
        <f>IF('DATA SHEET'!$B$10="NC-50","N/A","OK")</f>
        <v>OK</v>
      </c>
      <c r="N258" s="160"/>
      <c r="O258" s="160"/>
      <c r="P258" s="160"/>
      <c r="Q258" s="160"/>
      <c r="R258" s="160"/>
      <c r="S258" s="160"/>
      <c r="T258" s="160"/>
      <c r="U258" s="160"/>
      <c r="V258" s="509"/>
      <c r="W258" s="510"/>
      <c r="X258" s="510"/>
      <c r="Y258" s="511"/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83"/>
      <c r="AL258" s="183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3"/>
      <c r="BA258" s="163"/>
      <c r="BB258" s="163"/>
      <c r="BC258" s="163"/>
      <c r="BD258" s="163"/>
      <c r="BE258" s="163"/>
      <c r="BF258" s="164"/>
      <c r="BG258" s="165"/>
      <c r="BH258" s="162"/>
      <c r="BI258" s="162"/>
      <c r="BJ258" s="164"/>
      <c r="BK258" s="95"/>
      <c r="BL258" s="182"/>
      <c r="BM258" s="182"/>
      <c r="BN258" s="182"/>
      <c r="BO258" s="182"/>
      <c r="BP258" s="95" t="str">
        <f t="shared" si="229"/>
        <v/>
      </c>
    </row>
    <row r="259" spans="2:68" ht="15" x14ac:dyDescent="0.25">
      <c r="B259" s="156">
        <f t="shared" si="230"/>
        <v>251</v>
      </c>
      <c r="C259" s="158"/>
      <c r="D259" s="157" t="str">
        <f t="shared" si="231"/>
        <v/>
      </c>
      <c r="E259" s="158" t="str">
        <f>IF('DATA SHEET'!$E$10="Cat 2","N/A","OK")</f>
        <v>OK</v>
      </c>
      <c r="F259" s="158" t="str">
        <f>IF('DATA SHEET'!$E$10="Cat 2","N/A","OK")</f>
        <v>OK</v>
      </c>
      <c r="G259" s="160"/>
      <c r="H259" s="160"/>
      <c r="I259" s="160" t="s">
        <v>194</v>
      </c>
      <c r="J259" s="160" t="str">
        <f t="shared" si="232"/>
        <v>OK</v>
      </c>
      <c r="K259" s="160" t="str">
        <f t="shared" si="232"/>
        <v>OK</v>
      </c>
      <c r="L259" s="160" t="str">
        <f>IF('DATA SHEET'!$B$10="NC-50","N/A","OK")</f>
        <v>OK</v>
      </c>
      <c r="M259" s="160" t="str">
        <f>IF('DATA SHEET'!$B$10="NC-50","N/A","OK")</f>
        <v>OK</v>
      </c>
      <c r="N259" s="160"/>
      <c r="O259" s="160"/>
      <c r="P259" s="160"/>
      <c r="Q259" s="160"/>
      <c r="R259" s="160"/>
      <c r="S259" s="160"/>
      <c r="T259" s="160"/>
      <c r="U259" s="160"/>
      <c r="V259" s="509"/>
      <c r="W259" s="510"/>
      <c r="X259" s="510"/>
      <c r="Y259" s="511"/>
      <c r="Z259" s="162"/>
      <c r="AA259" s="162"/>
      <c r="AB259" s="162"/>
      <c r="AC259" s="162"/>
      <c r="AD259" s="162"/>
      <c r="AE259" s="162"/>
      <c r="AF259" s="162"/>
      <c r="AG259" s="162"/>
      <c r="AH259" s="162"/>
      <c r="AI259" s="162"/>
      <c r="AJ259" s="162"/>
      <c r="AK259" s="183"/>
      <c r="AL259" s="183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3"/>
      <c r="BA259" s="163"/>
      <c r="BB259" s="163"/>
      <c r="BC259" s="163"/>
      <c r="BD259" s="163"/>
      <c r="BE259" s="163"/>
      <c r="BF259" s="164"/>
      <c r="BG259" s="165"/>
      <c r="BH259" s="162"/>
      <c r="BI259" s="162"/>
      <c r="BJ259" s="164"/>
      <c r="BK259" s="95"/>
      <c r="BL259" s="182"/>
      <c r="BM259" s="182"/>
      <c r="BN259" s="182"/>
      <c r="BO259" s="182"/>
      <c r="BP259" s="95" t="str">
        <f t="shared" si="229"/>
        <v/>
      </c>
    </row>
    <row r="260" spans="2:68" ht="15" x14ac:dyDescent="0.25">
      <c r="B260" s="156">
        <f t="shared" si="230"/>
        <v>252</v>
      </c>
      <c r="C260" s="158"/>
      <c r="D260" s="157" t="str">
        <f t="shared" si="231"/>
        <v/>
      </c>
      <c r="E260" s="158" t="str">
        <f>IF('DATA SHEET'!$E$10="Cat 2","N/A","OK")</f>
        <v>OK</v>
      </c>
      <c r="F260" s="158" t="str">
        <f>IF('DATA SHEET'!$E$10="Cat 2","N/A","OK")</f>
        <v>OK</v>
      </c>
      <c r="G260" s="160"/>
      <c r="H260" s="160"/>
      <c r="I260" s="160" t="s">
        <v>194</v>
      </c>
      <c r="J260" s="160" t="str">
        <f t="shared" si="232"/>
        <v>OK</v>
      </c>
      <c r="K260" s="160" t="str">
        <f t="shared" si="232"/>
        <v>OK</v>
      </c>
      <c r="L260" s="160" t="str">
        <f>IF('DATA SHEET'!$B$10="NC-50","N/A","OK")</f>
        <v>OK</v>
      </c>
      <c r="M260" s="160" t="str">
        <f>IF('DATA SHEET'!$B$10="NC-50","N/A","OK")</f>
        <v>OK</v>
      </c>
      <c r="N260" s="160"/>
      <c r="O260" s="160"/>
      <c r="P260" s="160"/>
      <c r="Q260" s="160"/>
      <c r="R260" s="160"/>
      <c r="S260" s="160"/>
      <c r="T260" s="160"/>
      <c r="U260" s="160"/>
      <c r="V260" s="509"/>
      <c r="W260" s="510"/>
      <c r="X260" s="510"/>
      <c r="Y260" s="511"/>
      <c r="Z260" s="162"/>
      <c r="AA260" s="162"/>
      <c r="AB260" s="162"/>
      <c r="AC260" s="162"/>
      <c r="AD260" s="162"/>
      <c r="AE260" s="162"/>
      <c r="AF260" s="162"/>
      <c r="AG260" s="162"/>
      <c r="AH260" s="162"/>
      <c r="AI260" s="162"/>
      <c r="AJ260" s="162"/>
      <c r="AK260" s="183"/>
      <c r="AL260" s="183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3"/>
      <c r="BA260" s="163"/>
      <c r="BB260" s="163"/>
      <c r="BC260" s="163"/>
      <c r="BD260" s="163"/>
      <c r="BE260" s="163"/>
      <c r="BF260" s="164"/>
      <c r="BG260" s="165"/>
      <c r="BH260" s="162"/>
      <c r="BI260" s="162"/>
      <c r="BJ260" s="164"/>
      <c r="BK260" s="95"/>
      <c r="BL260" s="182"/>
      <c r="BM260" s="182"/>
      <c r="BN260" s="182"/>
      <c r="BO260" s="182"/>
      <c r="BP260" s="95" t="str">
        <f t="shared" si="229"/>
        <v/>
      </c>
    </row>
    <row r="261" spans="2:68" ht="15" x14ac:dyDescent="0.25">
      <c r="B261" s="156">
        <f t="shared" si="230"/>
        <v>253</v>
      </c>
      <c r="C261" s="158"/>
      <c r="D261" s="157" t="str">
        <f t="shared" si="231"/>
        <v/>
      </c>
      <c r="E261" s="158" t="str">
        <f>IF('DATA SHEET'!$E$10="Cat 2","N/A","OK")</f>
        <v>OK</v>
      </c>
      <c r="F261" s="158" t="str">
        <f>IF('DATA SHEET'!$E$10="Cat 2","N/A","OK")</f>
        <v>OK</v>
      </c>
      <c r="G261" s="160"/>
      <c r="H261" s="160"/>
      <c r="I261" s="160" t="s">
        <v>194</v>
      </c>
      <c r="J261" s="160" t="str">
        <f t="shared" si="232"/>
        <v>OK</v>
      </c>
      <c r="K261" s="160" t="str">
        <f t="shared" si="232"/>
        <v>OK</v>
      </c>
      <c r="L261" s="160" t="str">
        <f>IF('DATA SHEET'!$B$10="NC-50","N/A","OK")</f>
        <v>OK</v>
      </c>
      <c r="M261" s="160" t="str">
        <f>IF('DATA SHEET'!$B$10="NC-50","N/A","OK")</f>
        <v>OK</v>
      </c>
      <c r="N261" s="160"/>
      <c r="O261" s="160"/>
      <c r="P261" s="160"/>
      <c r="Q261" s="160"/>
      <c r="R261" s="160"/>
      <c r="S261" s="160"/>
      <c r="T261" s="160"/>
      <c r="U261" s="160"/>
      <c r="V261" s="509"/>
      <c r="W261" s="510"/>
      <c r="X261" s="510"/>
      <c r="Y261" s="511"/>
      <c r="Z261" s="162"/>
      <c r="AA261" s="162"/>
      <c r="AB261" s="162"/>
      <c r="AC261" s="162"/>
      <c r="AD261" s="162"/>
      <c r="AE261" s="162"/>
      <c r="AF261" s="162"/>
      <c r="AG261" s="162"/>
      <c r="AH261" s="162"/>
      <c r="AI261" s="162"/>
      <c r="AJ261" s="162"/>
      <c r="AK261" s="183"/>
      <c r="AL261" s="183"/>
      <c r="AM261" s="162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3"/>
      <c r="BA261" s="163"/>
      <c r="BB261" s="163"/>
      <c r="BC261" s="163"/>
      <c r="BD261" s="163"/>
      <c r="BE261" s="163"/>
      <c r="BF261" s="164"/>
      <c r="BG261" s="165"/>
      <c r="BH261" s="162"/>
      <c r="BI261" s="162"/>
      <c r="BJ261" s="164"/>
      <c r="BK261" s="95"/>
      <c r="BL261" s="182"/>
      <c r="BM261" s="182"/>
      <c r="BN261" s="182"/>
      <c r="BO261" s="182"/>
      <c r="BP261" s="95" t="str">
        <f t="shared" si="229"/>
        <v/>
      </c>
    </row>
    <row r="262" spans="2:68" ht="15" x14ac:dyDescent="0.25">
      <c r="B262" s="156">
        <f t="shared" si="230"/>
        <v>254</v>
      </c>
      <c r="C262" s="158"/>
      <c r="D262" s="157" t="str">
        <f t="shared" si="231"/>
        <v/>
      </c>
      <c r="E262" s="158" t="str">
        <f>IF('DATA SHEET'!$E$10="Cat 2","N/A","OK")</f>
        <v>OK</v>
      </c>
      <c r="F262" s="158" t="str">
        <f>IF('DATA SHEET'!$E$10="Cat 2","N/A","OK")</f>
        <v>OK</v>
      </c>
      <c r="G262" s="160"/>
      <c r="H262" s="160"/>
      <c r="I262" s="160" t="s">
        <v>194</v>
      </c>
      <c r="J262" s="160" t="str">
        <f t="shared" si="232"/>
        <v>OK</v>
      </c>
      <c r="K262" s="160" t="str">
        <f t="shared" si="232"/>
        <v>OK</v>
      </c>
      <c r="L262" s="160" t="str">
        <f>IF('DATA SHEET'!$B$10="NC-50","N/A","OK")</f>
        <v>OK</v>
      </c>
      <c r="M262" s="160" t="str">
        <f>IF('DATA SHEET'!$B$10="NC-50","N/A","OK")</f>
        <v>OK</v>
      </c>
      <c r="N262" s="160"/>
      <c r="O262" s="160"/>
      <c r="P262" s="160"/>
      <c r="Q262" s="160"/>
      <c r="R262" s="160"/>
      <c r="S262" s="160"/>
      <c r="T262" s="160"/>
      <c r="U262" s="160"/>
      <c r="V262" s="509"/>
      <c r="W262" s="510"/>
      <c r="X262" s="510"/>
      <c r="Y262" s="511"/>
      <c r="Z262" s="162"/>
      <c r="AA262" s="162"/>
      <c r="AB262" s="162"/>
      <c r="AC262" s="162"/>
      <c r="AD262" s="162"/>
      <c r="AE262" s="162"/>
      <c r="AF262" s="162"/>
      <c r="AG262" s="162"/>
      <c r="AH262" s="162"/>
      <c r="AI262" s="162"/>
      <c r="AJ262" s="162"/>
      <c r="AK262" s="183"/>
      <c r="AL262" s="183"/>
      <c r="AM262" s="162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3"/>
      <c r="BA262" s="163"/>
      <c r="BB262" s="163"/>
      <c r="BC262" s="163"/>
      <c r="BD262" s="163"/>
      <c r="BE262" s="163"/>
      <c r="BF262" s="164"/>
      <c r="BG262" s="165"/>
      <c r="BH262" s="162"/>
      <c r="BI262" s="162"/>
      <c r="BJ262" s="164"/>
      <c r="BK262" s="95"/>
      <c r="BL262" s="182"/>
      <c r="BM262" s="182"/>
      <c r="BN262" s="182"/>
      <c r="BO262" s="182"/>
      <c r="BP262" s="95" t="str">
        <f t="shared" si="229"/>
        <v/>
      </c>
    </row>
    <row r="263" spans="2:68" ht="15" x14ac:dyDescent="0.25">
      <c r="B263" s="156">
        <f t="shared" si="230"/>
        <v>255</v>
      </c>
      <c r="C263" s="158"/>
      <c r="D263" s="157" t="str">
        <f t="shared" si="231"/>
        <v/>
      </c>
      <c r="E263" s="158" t="str">
        <f>IF('DATA SHEET'!$E$10="Cat 2","N/A","OK")</f>
        <v>OK</v>
      </c>
      <c r="F263" s="158" t="str">
        <f>IF('DATA SHEET'!$E$10="Cat 2","N/A","OK")</f>
        <v>OK</v>
      </c>
      <c r="G263" s="160"/>
      <c r="H263" s="160"/>
      <c r="I263" s="160" t="s">
        <v>194</v>
      </c>
      <c r="J263" s="160" t="str">
        <f t="shared" si="232"/>
        <v>OK</v>
      </c>
      <c r="K263" s="160" t="str">
        <f t="shared" si="232"/>
        <v>OK</v>
      </c>
      <c r="L263" s="160" t="str">
        <f>IF('DATA SHEET'!$B$10="NC-50","N/A","OK")</f>
        <v>OK</v>
      </c>
      <c r="M263" s="160" t="str">
        <f>IF('DATA SHEET'!$B$10="NC-50","N/A","OK")</f>
        <v>OK</v>
      </c>
      <c r="N263" s="160"/>
      <c r="O263" s="160"/>
      <c r="P263" s="160"/>
      <c r="Q263" s="160"/>
      <c r="R263" s="160"/>
      <c r="S263" s="160"/>
      <c r="T263" s="160"/>
      <c r="U263" s="160"/>
      <c r="V263" s="509"/>
      <c r="W263" s="510"/>
      <c r="X263" s="510"/>
      <c r="Y263" s="511"/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83"/>
      <c r="AL263" s="183"/>
      <c r="AM263" s="162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3"/>
      <c r="BA263" s="163"/>
      <c r="BB263" s="163"/>
      <c r="BC263" s="163"/>
      <c r="BD263" s="163"/>
      <c r="BE263" s="163"/>
      <c r="BF263" s="164"/>
      <c r="BG263" s="165"/>
      <c r="BH263" s="162"/>
      <c r="BI263" s="162"/>
      <c r="BJ263" s="164"/>
      <c r="BK263" s="95"/>
      <c r="BL263" s="182"/>
      <c r="BM263" s="182"/>
      <c r="BN263" s="182"/>
      <c r="BO263" s="182"/>
      <c r="BP263" s="95" t="str">
        <f t="shared" si="229"/>
        <v/>
      </c>
    </row>
    <row r="264" spans="2:68" ht="15" x14ac:dyDescent="0.25">
      <c r="B264" s="156">
        <f t="shared" si="230"/>
        <v>256</v>
      </c>
      <c r="C264" s="158"/>
      <c r="D264" s="157" t="str">
        <f t="shared" si="231"/>
        <v/>
      </c>
      <c r="E264" s="158" t="str">
        <f>IF('DATA SHEET'!$E$10="Cat 2","N/A","OK")</f>
        <v>OK</v>
      </c>
      <c r="F264" s="158" t="str">
        <f>IF('DATA SHEET'!$E$10="Cat 2","N/A","OK")</f>
        <v>OK</v>
      </c>
      <c r="G264" s="160"/>
      <c r="H264" s="160"/>
      <c r="I264" s="160" t="s">
        <v>194</v>
      </c>
      <c r="J264" s="160" t="str">
        <f t="shared" si="232"/>
        <v>OK</v>
      </c>
      <c r="K264" s="160" t="str">
        <f t="shared" si="232"/>
        <v>OK</v>
      </c>
      <c r="L264" s="160" t="str">
        <f>IF('DATA SHEET'!$B$10="NC-50","N/A","OK")</f>
        <v>OK</v>
      </c>
      <c r="M264" s="160" t="str">
        <f>IF('DATA SHEET'!$B$10="NC-50","N/A","OK")</f>
        <v>OK</v>
      </c>
      <c r="N264" s="160"/>
      <c r="O264" s="160"/>
      <c r="P264" s="160"/>
      <c r="Q264" s="160"/>
      <c r="R264" s="160"/>
      <c r="S264" s="160"/>
      <c r="T264" s="160"/>
      <c r="U264" s="160"/>
      <c r="V264" s="509"/>
      <c r="W264" s="510"/>
      <c r="X264" s="510"/>
      <c r="Y264" s="511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183"/>
      <c r="AL264" s="183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3"/>
      <c r="BA264" s="163"/>
      <c r="BB264" s="163"/>
      <c r="BC264" s="163"/>
      <c r="BD264" s="163"/>
      <c r="BE264" s="163"/>
      <c r="BF264" s="164"/>
      <c r="BG264" s="165"/>
      <c r="BH264" s="162"/>
      <c r="BI264" s="162"/>
      <c r="BJ264" s="164"/>
      <c r="BK264" s="95"/>
      <c r="BL264" s="182"/>
      <c r="BM264" s="182"/>
      <c r="BN264" s="182"/>
      <c r="BO264" s="182"/>
      <c r="BP264" s="95" t="str">
        <f t="shared" si="229"/>
        <v/>
      </c>
    </row>
    <row r="265" spans="2:68" ht="15" x14ac:dyDescent="0.25">
      <c r="B265" s="156">
        <f t="shared" si="230"/>
        <v>257</v>
      </c>
      <c r="C265" s="158"/>
      <c r="D265" s="157" t="str">
        <f t="shared" si="231"/>
        <v/>
      </c>
      <c r="E265" s="158" t="str">
        <f>IF('DATA SHEET'!$E$10="Cat 2","N/A","OK")</f>
        <v>OK</v>
      </c>
      <c r="F265" s="158" t="str">
        <f>IF('DATA SHEET'!$E$10="Cat 2","N/A","OK")</f>
        <v>OK</v>
      </c>
      <c r="G265" s="160"/>
      <c r="H265" s="160"/>
      <c r="I265" s="160" t="s">
        <v>194</v>
      </c>
      <c r="J265" s="160" t="str">
        <f t="shared" si="232"/>
        <v>OK</v>
      </c>
      <c r="K265" s="160" t="str">
        <f t="shared" si="232"/>
        <v>OK</v>
      </c>
      <c r="L265" s="160" t="str">
        <f>IF('DATA SHEET'!$B$10="NC-50","N/A","OK")</f>
        <v>OK</v>
      </c>
      <c r="M265" s="160" t="str">
        <f>IF('DATA SHEET'!$B$10="NC-50","N/A","OK")</f>
        <v>OK</v>
      </c>
      <c r="N265" s="160"/>
      <c r="O265" s="160"/>
      <c r="P265" s="160"/>
      <c r="Q265" s="160"/>
      <c r="R265" s="160"/>
      <c r="S265" s="160"/>
      <c r="T265" s="160"/>
      <c r="U265" s="160"/>
      <c r="V265" s="509"/>
      <c r="W265" s="510"/>
      <c r="X265" s="510"/>
      <c r="Y265" s="511"/>
      <c r="Z265" s="162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183"/>
      <c r="AL265" s="183"/>
      <c r="AM265" s="162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3"/>
      <c r="BA265" s="163"/>
      <c r="BB265" s="163"/>
      <c r="BC265" s="163"/>
      <c r="BD265" s="163"/>
      <c r="BE265" s="163"/>
      <c r="BF265" s="164"/>
      <c r="BG265" s="165"/>
      <c r="BH265" s="162"/>
      <c r="BI265" s="162"/>
      <c r="BJ265" s="164"/>
      <c r="BK265" s="95"/>
      <c r="BL265" s="182"/>
      <c r="BM265" s="182"/>
      <c r="BN265" s="182"/>
      <c r="BO265" s="182"/>
      <c r="BP265" s="95" t="str">
        <f t="shared" si="229"/>
        <v/>
      </c>
    </row>
    <row r="266" spans="2:68" ht="15" x14ac:dyDescent="0.25">
      <c r="B266" s="156">
        <f t="shared" si="230"/>
        <v>258</v>
      </c>
      <c r="C266" s="158"/>
      <c r="D266" s="157" t="str">
        <f t="shared" si="231"/>
        <v/>
      </c>
      <c r="E266" s="158" t="str">
        <f>IF('DATA SHEET'!$E$10="Cat 2","N/A","OK")</f>
        <v>OK</v>
      </c>
      <c r="F266" s="158" t="str">
        <f>IF('DATA SHEET'!$E$10="Cat 2","N/A","OK")</f>
        <v>OK</v>
      </c>
      <c r="G266" s="160"/>
      <c r="H266" s="160"/>
      <c r="I266" s="160" t="s">
        <v>194</v>
      </c>
      <c r="J266" s="160" t="str">
        <f t="shared" si="232"/>
        <v>OK</v>
      </c>
      <c r="K266" s="160" t="str">
        <f t="shared" si="232"/>
        <v>OK</v>
      </c>
      <c r="L266" s="160" t="str">
        <f>IF('DATA SHEET'!$B$10="NC-50","N/A","OK")</f>
        <v>OK</v>
      </c>
      <c r="M266" s="160" t="str">
        <f>IF('DATA SHEET'!$B$10="NC-50","N/A","OK")</f>
        <v>OK</v>
      </c>
      <c r="N266" s="160"/>
      <c r="O266" s="160"/>
      <c r="P266" s="160"/>
      <c r="Q266" s="160"/>
      <c r="R266" s="160"/>
      <c r="S266" s="160"/>
      <c r="T266" s="160"/>
      <c r="U266" s="160"/>
      <c r="V266" s="509"/>
      <c r="W266" s="510"/>
      <c r="X266" s="510"/>
      <c r="Y266" s="511"/>
      <c r="Z266" s="162"/>
      <c r="AA266" s="162"/>
      <c r="AB266" s="162"/>
      <c r="AC266" s="162"/>
      <c r="AD266" s="162"/>
      <c r="AE266" s="162"/>
      <c r="AF266" s="162"/>
      <c r="AG266" s="162"/>
      <c r="AH266" s="162"/>
      <c r="AI266" s="162"/>
      <c r="AJ266" s="162"/>
      <c r="AK266" s="183"/>
      <c r="AL266" s="183"/>
      <c r="AM266" s="162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3"/>
      <c r="BA266" s="163"/>
      <c r="BB266" s="163"/>
      <c r="BC266" s="163"/>
      <c r="BD266" s="163"/>
      <c r="BE266" s="163"/>
      <c r="BF266" s="164"/>
      <c r="BG266" s="165"/>
      <c r="BH266" s="162"/>
      <c r="BI266" s="162"/>
      <c r="BJ266" s="164"/>
      <c r="BK266" s="95"/>
      <c r="BL266" s="182"/>
      <c r="BM266" s="182"/>
      <c r="BN266" s="182"/>
      <c r="BO266" s="182"/>
      <c r="BP266" s="95" t="str">
        <f t="shared" ref="BP266:BP329" si="233">CONCATENATE(BL266,BM266,BN266,BO266)</f>
        <v/>
      </c>
    </row>
    <row r="267" spans="2:68" ht="15" x14ac:dyDescent="0.25">
      <c r="B267" s="156">
        <f t="shared" ref="B267:B330" si="234">B266+1</f>
        <v>259</v>
      </c>
      <c r="C267" s="158"/>
      <c r="D267" s="157" t="str">
        <f t="shared" ref="D267:D330" si="235">BP267</f>
        <v/>
      </c>
      <c r="E267" s="158" t="str">
        <f>IF('DATA SHEET'!$E$10="Cat 2","N/A","OK")</f>
        <v>OK</v>
      </c>
      <c r="F267" s="158" t="str">
        <f>IF('DATA SHEET'!$E$10="Cat 2","N/A","OK")</f>
        <v>OK</v>
      </c>
      <c r="G267" s="160"/>
      <c r="H267" s="160"/>
      <c r="I267" s="160" t="s">
        <v>194</v>
      </c>
      <c r="J267" s="160" t="str">
        <f t="shared" si="232"/>
        <v>OK</v>
      </c>
      <c r="K267" s="160" t="str">
        <f t="shared" si="232"/>
        <v>OK</v>
      </c>
      <c r="L267" s="160" t="str">
        <f>IF('DATA SHEET'!$B$10="NC-50","N/A","OK")</f>
        <v>OK</v>
      </c>
      <c r="M267" s="160" t="str">
        <f>IF('DATA SHEET'!$B$10="NC-50","N/A","OK")</f>
        <v>OK</v>
      </c>
      <c r="N267" s="160"/>
      <c r="O267" s="160"/>
      <c r="P267" s="160"/>
      <c r="Q267" s="160"/>
      <c r="R267" s="160"/>
      <c r="S267" s="160"/>
      <c r="T267" s="160"/>
      <c r="U267" s="160"/>
      <c r="V267" s="509"/>
      <c r="W267" s="510"/>
      <c r="X267" s="510"/>
      <c r="Y267" s="511"/>
      <c r="Z267" s="162"/>
      <c r="AA267" s="162"/>
      <c r="AB267" s="162"/>
      <c r="AC267" s="162"/>
      <c r="AD267" s="162"/>
      <c r="AE267" s="162"/>
      <c r="AF267" s="162"/>
      <c r="AG267" s="162"/>
      <c r="AH267" s="162"/>
      <c r="AI267" s="162"/>
      <c r="AJ267" s="162"/>
      <c r="AK267" s="183"/>
      <c r="AL267" s="183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3"/>
      <c r="BA267" s="163"/>
      <c r="BB267" s="163"/>
      <c r="BC267" s="163"/>
      <c r="BD267" s="163"/>
      <c r="BE267" s="163"/>
      <c r="BF267" s="164"/>
      <c r="BG267" s="165"/>
      <c r="BH267" s="162"/>
      <c r="BI267" s="162"/>
      <c r="BJ267" s="164"/>
      <c r="BK267" s="95"/>
      <c r="BL267" s="182"/>
      <c r="BM267" s="182"/>
      <c r="BN267" s="182"/>
      <c r="BO267" s="182"/>
      <c r="BP267" s="95" t="str">
        <f t="shared" si="233"/>
        <v/>
      </c>
    </row>
    <row r="268" spans="2:68" ht="15" x14ac:dyDescent="0.25">
      <c r="B268" s="156">
        <f t="shared" si="234"/>
        <v>260</v>
      </c>
      <c r="C268" s="158"/>
      <c r="D268" s="157" t="str">
        <f t="shared" si="235"/>
        <v/>
      </c>
      <c r="E268" s="158" t="str">
        <f>IF('DATA SHEET'!$E$10="Cat 2","N/A","OK")</f>
        <v>OK</v>
      </c>
      <c r="F268" s="158" t="str">
        <f>IF('DATA SHEET'!$E$10="Cat 2","N/A","OK")</f>
        <v>OK</v>
      </c>
      <c r="G268" s="160"/>
      <c r="H268" s="160"/>
      <c r="I268" s="160" t="s">
        <v>194</v>
      </c>
      <c r="J268" s="160" t="str">
        <f t="shared" si="232"/>
        <v>OK</v>
      </c>
      <c r="K268" s="160" t="str">
        <f t="shared" si="232"/>
        <v>OK</v>
      </c>
      <c r="L268" s="160" t="str">
        <f>IF('DATA SHEET'!$B$10="NC-50","N/A","OK")</f>
        <v>OK</v>
      </c>
      <c r="M268" s="160" t="str">
        <f>IF('DATA SHEET'!$B$10="NC-50","N/A","OK")</f>
        <v>OK</v>
      </c>
      <c r="N268" s="160"/>
      <c r="O268" s="160"/>
      <c r="P268" s="160"/>
      <c r="Q268" s="160"/>
      <c r="R268" s="160"/>
      <c r="S268" s="160"/>
      <c r="T268" s="160"/>
      <c r="U268" s="160"/>
      <c r="V268" s="509"/>
      <c r="W268" s="510"/>
      <c r="X268" s="510"/>
      <c r="Y268" s="511"/>
      <c r="Z268" s="162"/>
      <c r="AA268" s="162"/>
      <c r="AB268" s="162"/>
      <c r="AC268" s="162"/>
      <c r="AD268" s="162"/>
      <c r="AE268" s="162"/>
      <c r="AF268" s="162"/>
      <c r="AG268" s="162"/>
      <c r="AH268" s="162"/>
      <c r="AI268" s="162"/>
      <c r="AJ268" s="162"/>
      <c r="AK268" s="183"/>
      <c r="AL268" s="183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3"/>
      <c r="BA268" s="163"/>
      <c r="BB268" s="163"/>
      <c r="BC268" s="163"/>
      <c r="BD268" s="163"/>
      <c r="BE268" s="163"/>
      <c r="BF268" s="164"/>
      <c r="BG268" s="165"/>
      <c r="BH268" s="162"/>
      <c r="BI268" s="162"/>
      <c r="BJ268" s="164"/>
      <c r="BK268" s="95"/>
      <c r="BL268" s="182"/>
      <c r="BM268" s="182"/>
      <c r="BN268" s="182"/>
      <c r="BO268" s="182"/>
      <c r="BP268" s="95" t="str">
        <f t="shared" si="233"/>
        <v/>
      </c>
    </row>
    <row r="269" spans="2:68" ht="15" x14ac:dyDescent="0.25">
      <c r="B269" s="156">
        <f t="shared" si="234"/>
        <v>261</v>
      </c>
      <c r="C269" s="158"/>
      <c r="D269" s="157" t="str">
        <f t="shared" si="235"/>
        <v/>
      </c>
      <c r="E269" s="158" t="str">
        <f>IF('DATA SHEET'!$E$10="Cat 2","N/A","OK")</f>
        <v>OK</v>
      </c>
      <c r="F269" s="158" t="str">
        <f>IF('DATA SHEET'!$E$10="Cat 2","N/A","OK")</f>
        <v>OK</v>
      </c>
      <c r="G269" s="160"/>
      <c r="H269" s="160"/>
      <c r="I269" s="160" t="s">
        <v>194</v>
      </c>
      <c r="J269" s="160" t="str">
        <f t="shared" si="232"/>
        <v>OK</v>
      </c>
      <c r="K269" s="160" t="str">
        <f t="shared" si="232"/>
        <v>OK</v>
      </c>
      <c r="L269" s="160" t="str">
        <f>IF('DATA SHEET'!$B$10="NC-50","N/A","OK")</f>
        <v>OK</v>
      </c>
      <c r="M269" s="160" t="str">
        <f>IF('DATA SHEET'!$B$10="NC-50","N/A","OK")</f>
        <v>OK</v>
      </c>
      <c r="N269" s="160"/>
      <c r="O269" s="160"/>
      <c r="P269" s="160"/>
      <c r="Q269" s="160"/>
      <c r="R269" s="160"/>
      <c r="S269" s="160"/>
      <c r="T269" s="160"/>
      <c r="U269" s="160"/>
      <c r="V269" s="509"/>
      <c r="W269" s="510"/>
      <c r="X269" s="510"/>
      <c r="Y269" s="511"/>
      <c r="Z269" s="162"/>
      <c r="AA269" s="162"/>
      <c r="AB269" s="162"/>
      <c r="AC269" s="162"/>
      <c r="AD269" s="162"/>
      <c r="AE269" s="162"/>
      <c r="AF269" s="162"/>
      <c r="AG269" s="162"/>
      <c r="AH269" s="162"/>
      <c r="AI269" s="162"/>
      <c r="AJ269" s="162"/>
      <c r="AK269" s="183"/>
      <c r="AL269" s="183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3"/>
      <c r="BA269" s="163"/>
      <c r="BB269" s="163"/>
      <c r="BC269" s="163"/>
      <c r="BD269" s="163"/>
      <c r="BE269" s="163"/>
      <c r="BF269" s="164"/>
      <c r="BG269" s="165"/>
      <c r="BH269" s="162"/>
      <c r="BI269" s="162"/>
      <c r="BJ269" s="164"/>
      <c r="BK269" s="95"/>
      <c r="BL269" s="182"/>
      <c r="BM269" s="182"/>
      <c r="BN269" s="182"/>
      <c r="BO269" s="182"/>
      <c r="BP269" s="95" t="str">
        <f t="shared" si="233"/>
        <v/>
      </c>
    </row>
    <row r="270" spans="2:68" ht="15" x14ac:dyDescent="0.25">
      <c r="B270" s="156">
        <f t="shared" si="234"/>
        <v>262</v>
      </c>
      <c r="C270" s="158"/>
      <c r="D270" s="157" t="str">
        <f t="shared" si="235"/>
        <v/>
      </c>
      <c r="E270" s="158" t="str">
        <f>IF('DATA SHEET'!$E$10="Cat 2","N/A","OK")</f>
        <v>OK</v>
      </c>
      <c r="F270" s="158" t="str">
        <f>IF('DATA SHEET'!$E$10="Cat 2","N/A","OK")</f>
        <v>OK</v>
      </c>
      <c r="G270" s="160"/>
      <c r="H270" s="160"/>
      <c r="I270" s="160" t="s">
        <v>194</v>
      </c>
      <c r="J270" s="160" t="str">
        <f t="shared" si="232"/>
        <v>OK</v>
      </c>
      <c r="K270" s="160" t="str">
        <f t="shared" si="232"/>
        <v>OK</v>
      </c>
      <c r="L270" s="160" t="str">
        <f>IF('DATA SHEET'!$B$10="NC-50","N/A","OK")</f>
        <v>OK</v>
      </c>
      <c r="M270" s="160" t="str">
        <f>IF('DATA SHEET'!$B$10="NC-50","N/A","OK")</f>
        <v>OK</v>
      </c>
      <c r="N270" s="160"/>
      <c r="O270" s="160"/>
      <c r="P270" s="160"/>
      <c r="Q270" s="160"/>
      <c r="R270" s="160"/>
      <c r="S270" s="160"/>
      <c r="T270" s="160"/>
      <c r="U270" s="160"/>
      <c r="V270" s="509"/>
      <c r="W270" s="510"/>
      <c r="X270" s="510"/>
      <c r="Y270" s="511"/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83"/>
      <c r="AL270" s="183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3"/>
      <c r="BA270" s="163"/>
      <c r="BB270" s="163"/>
      <c r="BC270" s="163"/>
      <c r="BD270" s="163"/>
      <c r="BE270" s="163"/>
      <c r="BF270" s="164"/>
      <c r="BG270" s="165"/>
      <c r="BH270" s="162"/>
      <c r="BI270" s="162"/>
      <c r="BJ270" s="164"/>
      <c r="BK270" s="95"/>
      <c r="BL270" s="182"/>
      <c r="BM270" s="182"/>
      <c r="BN270" s="182"/>
      <c r="BO270" s="182"/>
      <c r="BP270" s="95" t="str">
        <f t="shared" si="233"/>
        <v/>
      </c>
    </row>
    <row r="271" spans="2:68" ht="15" x14ac:dyDescent="0.25">
      <c r="B271" s="156">
        <f t="shared" si="234"/>
        <v>263</v>
      </c>
      <c r="C271" s="158"/>
      <c r="D271" s="157" t="str">
        <f t="shared" si="235"/>
        <v/>
      </c>
      <c r="E271" s="158" t="str">
        <f>IF('DATA SHEET'!$E$10="Cat 2","N/A","OK")</f>
        <v>OK</v>
      </c>
      <c r="F271" s="158" t="str">
        <f>IF('DATA SHEET'!$E$10="Cat 2","N/A","OK")</f>
        <v>OK</v>
      </c>
      <c r="G271" s="160"/>
      <c r="H271" s="160"/>
      <c r="I271" s="160" t="s">
        <v>194</v>
      </c>
      <c r="J271" s="160" t="str">
        <f t="shared" si="232"/>
        <v>OK</v>
      </c>
      <c r="K271" s="160" t="str">
        <f t="shared" si="232"/>
        <v>OK</v>
      </c>
      <c r="L271" s="160" t="str">
        <f>IF('DATA SHEET'!$B$10="NC-50","N/A","OK")</f>
        <v>OK</v>
      </c>
      <c r="M271" s="160" t="str">
        <f>IF('DATA SHEET'!$B$10="NC-50","N/A","OK")</f>
        <v>OK</v>
      </c>
      <c r="N271" s="160"/>
      <c r="O271" s="160"/>
      <c r="P271" s="160"/>
      <c r="Q271" s="160"/>
      <c r="R271" s="160"/>
      <c r="S271" s="160"/>
      <c r="T271" s="160"/>
      <c r="U271" s="160"/>
      <c r="V271" s="509"/>
      <c r="W271" s="510"/>
      <c r="X271" s="510"/>
      <c r="Y271" s="511"/>
      <c r="Z271" s="162"/>
      <c r="AA271" s="162"/>
      <c r="AB271" s="162"/>
      <c r="AC271" s="162"/>
      <c r="AD271" s="162"/>
      <c r="AE271" s="162"/>
      <c r="AF271" s="162"/>
      <c r="AG271" s="162"/>
      <c r="AH271" s="162"/>
      <c r="AI271" s="162"/>
      <c r="AJ271" s="162"/>
      <c r="AK271" s="183"/>
      <c r="AL271" s="183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3"/>
      <c r="BA271" s="163"/>
      <c r="BB271" s="163"/>
      <c r="BC271" s="163"/>
      <c r="BD271" s="163"/>
      <c r="BE271" s="163"/>
      <c r="BF271" s="164"/>
      <c r="BG271" s="165"/>
      <c r="BH271" s="162"/>
      <c r="BI271" s="162"/>
      <c r="BJ271" s="164"/>
      <c r="BK271" s="95"/>
      <c r="BL271" s="182"/>
      <c r="BM271" s="182"/>
      <c r="BN271" s="182"/>
      <c r="BO271" s="182"/>
      <c r="BP271" s="95" t="str">
        <f t="shared" si="233"/>
        <v/>
      </c>
    </row>
    <row r="272" spans="2:68" ht="15" x14ac:dyDescent="0.25">
      <c r="B272" s="156">
        <f t="shared" si="234"/>
        <v>264</v>
      </c>
      <c r="C272" s="158"/>
      <c r="D272" s="157" t="str">
        <f t="shared" si="235"/>
        <v/>
      </c>
      <c r="E272" s="158" t="str">
        <f>IF('DATA SHEET'!$E$10="Cat 2","N/A","OK")</f>
        <v>OK</v>
      </c>
      <c r="F272" s="158" t="str">
        <f>IF('DATA SHEET'!$E$10="Cat 2","N/A","OK")</f>
        <v>OK</v>
      </c>
      <c r="G272" s="160"/>
      <c r="H272" s="160"/>
      <c r="I272" s="160" t="s">
        <v>194</v>
      </c>
      <c r="J272" s="160" t="str">
        <f t="shared" si="232"/>
        <v>OK</v>
      </c>
      <c r="K272" s="160" t="str">
        <f t="shared" si="232"/>
        <v>OK</v>
      </c>
      <c r="L272" s="160" t="str">
        <f>IF('DATA SHEET'!$B$10="NC-50","N/A","OK")</f>
        <v>OK</v>
      </c>
      <c r="M272" s="160" t="str">
        <f>IF('DATA SHEET'!$B$10="NC-50","N/A","OK")</f>
        <v>OK</v>
      </c>
      <c r="N272" s="160"/>
      <c r="O272" s="160"/>
      <c r="P272" s="160"/>
      <c r="Q272" s="160"/>
      <c r="R272" s="160"/>
      <c r="S272" s="160"/>
      <c r="T272" s="160"/>
      <c r="U272" s="160"/>
      <c r="V272" s="509"/>
      <c r="W272" s="510"/>
      <c r="X272" s="510"/>
      <c r="Y272" s="511"/>
      <c r="Z272" s="162"/>
      <c r="AA272" s="162"/>
      <c r="AB272" s="162"/>
      <c r="AC272" s="162"/>
      <c r="AD272" s="162"/>
      <c r="AE272" s="162"/>
      <c r="AF272" s="162"/>
      <c r="AG272" s="162"/>
      <c r="AH272" s="162"/>
      <c r="AI272" s="162"/>
      <c r="AJ272" s="162"/>
      <c r="AK272" s="183"/>
      <c r="AL272" s="183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3"/>
      <c r="BA272" s="163"/>
      <c r="BB272" s="163"/>
      <c r="BC272" s="163"/>
      <c r="BD272" s="163"/>
      <c r="BE272" s="163"/>
      <c r="BF272" s="164"/>
      <c r="BG272" s="165"/>
      <c r="BH272" s="162"/>
      <c r="BI272" s="162"/>
      <c r="BJ272" s="164"/>
      <c r="BK272" s="95"/>
      <c r="BL272" s="182"/>
      <c r="BM272" s="182"/>
      <c r="BN272" s="182"/>
      <c r="BO272" s="182"/>
      <c r="BP272" s="95" t="str">
        <f t="shared" si="233"/>
        <v/>
      </c>
    </row>
    <row r="273" spans="2:68" ht="15" x14ac:dyDescent="0.25">
      <c r="B273" s="156">
        <f t="shared" si="234"/>
        <v>265</v>
      </c>
      <c r="C273" s="158"/>
      <c r="D273" s="157" t="str">
        <f t="shared" si="235"/>
        <v/>
      </c>
      <c r="E273" s="158" t="str">
        <f>IF('DATA SHEET'!$E$10="Cat 2","N/A","OK")</f>
        <v>OK</v>
      </c>
      <c r="F273" s="158" t="str">
        <f>IF('DATA SHEET'!$E$10="Cat 2","N/A","OK")</f>
        <v>OK</v>
      </c>
      <c r="G273" s="160"/>
      <c r="H273" s="160"/>
      <c r="I273" s="160" t="s">
        <v>194</v>
      </c>
      <c r="J273" s="160" t="str">
        <f t="shared" si="232"/>
        <v>OK</v>
      </c>
      <c r="K273" s="160" t="str">
        <f t="shared" si="232"/>
        <v>OK</v>
      </c>
      <c r="L273" s="160" t="str">
        <f>IF('DATA SHEET'!$B$10="NC-50","N/A","OK")</f>
        <v>OK</v>
      </c>
      <c r="M273" s="160" t="str">
        <f>IF('DATA SHEET'!$B$10="NC-50","N/A","OK")</f>
        <v>OK</v>
      </c>
      <c r="N273" s="160"/>
      <c r="O273" s="160"/>
      <c r="P273" s="160"/>
      <c r="Q273" s="160"/>
      <c r="R273" s="160"/>
      <c r="S273" s="160"/>
      <c r="T273" s="160"/>
      <c r="U273" s="160"/>
      <c r="V273" s="509"/>
      <c r="W273" s="510"/>
      <c r="X273" s="510"/>
      <c r="Y273" s="511"/>
      <c r="Z273" s="162"/>
      <c r="AA273" s="162"/>
      <c r="AB273" s="162"/>
      <c r="AC273" s="162"/>
      <c r="AD273" s="162"/>
      <c r="AE273" s="162"/>
      <c r="AF273" s="162"/>
      <c r="AG273" s="162"/>
      <c r="AH273" s="162"/>
      <c r="AI273" s="162"/>
      <c r="AJ273" s="162"/>
      <c r="AK273" s="183"/>
      <c r="AL273" s="183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3"/>
      <c r="BA273" s="163"/>
      <c r="BB273" s="163"/>
      <c r="BC273" s="163"/>
      <c r="BD273" s="163"/>
      <c r="BE273" s="163"/>
      <c r="BF273" s="164"/>
      <c r="BG273" s="165"/>
      <c r="BH273" s="162"/>
      <c r="BI273" s="162"/>
      <c r="BJ273" s="164"/>
      <c r="BK273" s="95"/>
      <c r="BL273" s="182"/>
      <c r="BM273" s="182"/>
      <c r="BN273" s="182"/>
      <c r="BO273" s="182"/>
      <c r="BP273" s="95" t="str">
        <f t="shared" si="233"/>
        <v/>
      </c>
    </row>
    <row r="274" spans="2:68" ht="15" x14ac:dyDescent="0.25">
      <c r="B274" s="156">
        <f t="shared" si="234"/>
        <v>266</v>
      </c>
      <c r="C274" s="158"/>
      <c r="D274" s="157" t="str">
        <f t="shared" si="235"/>
        <v/>
      </c>
      <c r="E274" s="158" t="str">
        <f>IF('DATA SHEET'!$E$10="Cat 2","N/A","OK")</f>
        <v>OK</v>
      </c>
      <c r="F274" s="158" t="str">
        <f>IF('DATA SHEET'!$E$10="Cat 2","N/A","OK")</f>
        <v>OK</v>
      </c>
      <c r="G274" s="160"/>
      <c r="H274" s="160"/>
      <c r="I274" s="160" t="s">
        <v>194</v>
      </c>
      <c r="J274" s="160" t="str">
        <f t="shared" si="232"/>
        <v>OK</v>
      </c>
      <c r="K274" s="160" t="str">
        <f t="shared" si="232"/>
        <v>OK</v>
      </c>
      <c r="L274" s="160" t="str">
        <f>IF('DATA SHEET'!$B$10="NC-50","N/A","OK")</f>
        <v>OK</v>
      </c>
      <c r="M274" s="160" t="str">
        <f>IF('DATA SHEET'!$B$10="NC-50","N/A","OK")</f>
        <v>OK</v>
      </c>
      <c r="N274" s="160"/>
      <c r="O274" s="160"/>
      <c r="P274" s="160"/>
      <c r="Q274" s="160"/>
      <c r="R274" s="160"/>
      <c r="S274" s="160"/>
      <c r="T274" s="160"/>
      <c r="U274" s="160"/>
      <c r="V274" s="509"/>
      <c r="W274" s="510"/>
      <c r="X274" s="510"/>
      <c r="Y274" s="511"/>
      <c r="Z274" s="162"/>
      <c r="AA274" s="162"/>
      <c r="AB274" s="162"/>
      <c r="AC274" s="162"/>
      <c r="AD274" s="162"/>
      <c r="AE274" s="162"/>
      <c r="AF274" s="162"/>
      <c r="AG274" s="162"/>
      <c r="AH274" s="162"/>
      <c r="AI274" s="162"/>
      <c r="AJ274" s="162"/>
      <c r="AK274" s="183"/>
      <c r="AL274" s="183"/>
      <c r="AM274" s="162"/>
      <c r="AN274" s="162"/>
      <c r="AO274" s="162"/>
      <c r="AP274" s="162"/>
      <c r="AQ274" s="162"/>
      <c r="AR274" s="162"/>
      <c r="AS274" s="162"/>
      <c r="AT274" s="162"/>
      <c r="AU274" s="162"/>
      <c r="AV274" s="162"/>
      <c r="AW274" s="162"/>
      <c r="AX274" s="162"/>
      <c r="AY274" s="162"/>
      <c r="AZ274" s="163"/>
      <c r="BA274" s="163"/>
      <c r="BB274" s="163"/>
      <c r="BC274" s="163"/>
      <c r="BD274" s="163"/>
      <c r="BE274" s="163"/>
      <c r="BF274" s="164"/>
      <c r="BG274" s="165"/>
      <c r="BH274" s="162"/>
      <c r="BI274" s="162"/>
      <c r="BJ274" s="164"/>
      <c r="BK274" s="95"/>
      <c r="BL274" s="182"/>
      <c r="BM274" s="182"/>
      <c r="BN274" s="182"/>
      <c r="BO274" s="182"/>
      <c r="BP274" s="95" t="str">
        <f t="shared" si="233"/>
        <v/>
      </c>
    </row>
    <row r="275" spans="2:68" ht="15" x14ac:dyDescent="0.25">
      <c r="B275" s="156">
        <f t="shared" si="234"/>
        <v>267</v>
      </c>
      <c r="C275" s="158"/>
      <c r="D275" s="157" t="str">
        <f t="shared" si="235"/>
        <v/>
      </c>
      <c r="E275" s="158" t="str">
        <f>IF('DATA SHEET'!$E$10="Cat 2","N/A","OK")</f>
        <v>OK</v>
      </c>
      <c r="F275" s="158" t="str">
        <f>IF('DATA SHEET'!$E$10="Cat 2","N/A","OK")</f>
        <v>OK</v>
      </c>
      <c r="G275" s="160"/>
      <c r="H275" s="160"/>
      <c r="I275" s="160" t="s">
        <v>194</v>
      </c>
      <c r="J275" s="160" t="str">
        <f t="shared" si="232"/>
        <v>OK</v>
      </c>
      <c r="K275" s="160" t="str">
        <f t="shared" si="232"/>
        <v>OK</v>
      </c>
      <c r="L275" s="160" t="str">
        <f>IF('DATA SHEET'!$B$10="NC-50","N/A","OK")</f>
        <v>OK</v>
      </c>
      <c r="M275" s="160" t="str">
        <f>IF('DATA SHEET'!$B$10="NC-50","N/A","OK")</f>
        <v>OK</v>
      </c>
      <c r="N275" s="160"/>
      <c r="O275" s="160"/>
      <c r="P275" s="160"/>
      <c r="Q275" s="160"/>
      <c r="R275" s="160"/>
      <c r="S275" s="160"/>
      <c r="T275" s="160"/>
      <c r="U275" s="160"/>
      <c r="V275" s="509"/>
      <c r="W275" s="510"/>
      <c r="X275" s="510"/>
      <c r="Y275" s="511"/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83"/>
      <c r="AL275" s="183"/>
      <c r="AM275" s="162"/>
      <c r="AN275" s="162"/>
      <c r="AO275" s="162"/>
      <c r="AP275" s="162"/>
      <c r="AQ275" s="162"/>
      <c r="AR275" s="162"/>
      <c r="AS275" s="162"/>
      <c r="AT275" s="162"/>
      <c r="AU275" s="162"/>
      <c r="AV275" s="162"/>
      <c r="AW275" s="162"/>
      <c r="AX275" s="162"/>
      <c r="AY275" s="162"/>
      <c r="AZ275" s="163"/>
      <c r="BA275" s="163"/>
      <c r="BB275" s="163"/>
      <c r="BC275" s="163"/>
      <c r="BD275" s="163"/>
      <c r="BE275" s="163"/>
      <c r="BF275" s="164"/>
      <c r="BG275" s="165"/>
      <c r="BH275" s="162"/>
      <c r="BI275" s="162"/>
      <c r="BJ275" s="164"/>
      <c r="BK275" s="95"/>
      <c r="BL275" s="182"/>
      <c r="BM275" s="182"/>
      <c r="BN275" s="182"/>
      <c r="BO275" s="182"/>
      <c r="BP275" s="95" t="str">
        <f t="shared" si="233"/>
        <v/>
      </c>
    </row>
    <row r="276" spans="2:68" ht="15" x14ac:dyDescent="0.25">
      <c r="B276" s="156">
        <f t="shared" si="234"/>
        <v>268</v>
      </c>
      <c r="C276" s="158"/>
      <c r="D276" s="157" t="str">
        <f t="shared" si="235"/>
        <v/>
      </c>
      <c r="E276" s="158" t="str">
        <f>IF('DATA SHEET'!$E$10="Cat 2","N/A","OK")</f>
        <v>OK</v>
      </c>
      <c r="F276" s="158" t="str">
        <f>IF('DATA SHEET'!$E$10="Cat 2","N/A","OK")</f>
        <v>OK</v>
      </c>
      <c r="G276" s="160"/>
      <c r="H276" s="160"/>
      <c r="I276" s="160" t="s">
        <v>194</v>
      </c>
      <c r="J276" s="160" t="str">
        <f t="shared" si="232"/>
        <v>OK</v>
      </c>
      <c r="K276" s="160" t="str">
        <f t="shared" si="232"/>
        <v>OK</v>
      </c>
      <c r="L276" s="160" t="str">
        <f>IF('DATA SHEET'!$B$10="NC-50","N/A","OK")</f>
        <v>OK</v>
      </c>
      <c r="M276" s="160" t="str">
        <f>IF('DATA SHEET'!$B$10="NC-50","N/A","OK")</f>
        <v>OK</v>
      </c>
      <c r="N276" s="160"/>
      <c r="O276" s="160"/>
      <c r="P276" s="160"/>
      <c r="Q276" s="160"/>
      <c r="R276" s="160"/>
      <c r="S276" s="160"/>
      <c r="T276" s="160"/>
      <c r="U276" s="160"/>
      <c r="V276" s="509"/>
      <c r="W276" s="510"/>
      <c r="X276" s="510"/>
      <c r="Y276" s="511"/>
      <c r="Z276" s="162"/>
      <c r="AA276" s="162"/>
      <c r="AB276" s="162"/>
      <c r="AC276" s="162"/>
      <c r="AD276" s="162"/>
      <c r="AE276" s="162"/>
      <c r="AF276" s="162"/>
      <c r="AG276" s="162"/>
      <c r="AH276" s="162"/>
      <c r="AI276" s="162"/>
      <c r="AJ276" s="162"/>
      <c r="AK276" s="183"/>
      <c r="AL276" s="183"/>
      <c r="AM276" s="162"/>
      <c r="AN276" s="162"/>
      <c r="AO276" s="162"/>
      <c r="AP276" s="162"/>
      <c r="AQ276" s="162"/>
      <c r="AR276" s="162"/>
      <c r="AS276" s="162"/>
      <c r="AT276" s="162"/>
      <c r="AU276" s="162"/>
      <c r="AV276" s="162"/>
      <c r="AW276" s="162"/>
      <c r="AX276" s="162"/>
      <c r="AY276" s="162"/>
      <c r="AZ276" s="163"/>
      <c r="BA276" s="163"/>
      <c r="BB276" s="163"/>
      <c r="BC276" s="163"/>
      <c r="BD276" s="163"/>
      <c r="BE276" s="163"/>
      <c r="BF276" s="164"/>
      <c r="BG276" s="165"/>
      <c r="BH276" s="162"/>
      <c r="BI276" s="162"/>
      <c r="BJ276" s="164"/>
      <c r="BK276" s="95"/>
      <c r="BL276" s="182"/>
      <c r="BM276" s="182"/>
      <c r="BN276" s="182"/>
      <c r="BO276" s="182"/>
      <c r="BP276" s="95" t="str">
        <f t="shared" si="233"/>
        <v/>
      </c>
    </row>
    <row r="277" spans="2:68" ht="15" x14ac:dyDescent="0.25">
      <c r="B277" s="156">
        <f t="shared" si="234"/>
        <v>269</v>
      </c>
      <c r="C277" s="158"/>
      <c r="D277" s="157" t="str">
        <f t="shared" si="235"/>
        <v/>
      </c>
      <c r="E277" s="158" t="str">
        <f>IF('DATA SHEET'!$E$10="Cat 2","N/A","OK")</f>
        <v>OK</v>
      </c>
      <c r="F277" s="158" t="str">
        <f>IF('DATA SHEET'!$E$10="Cat 2","N/A","OK")</f>
        <v>OK</v>
      </c>
      <c r="G277" s="160"/>
      <c r="H277" s="160"/>
      <c r="I277" s="160" t="s">
        <v>194</v>
      </c>
      <c r="J277" s="160" t="str">
        <f t="shared" si="232"/>
        <v>OK</v>
      </c>
      <c r="K277" s="160" t="str">
        <f t="shared" si="232"/>
        <v>OK</v>
      </c>
      <c r="L277" s="160" t="str">
        <f>IF('DATA SHEET'!$B$10="NC-50","N/A","OK")</f>
        <v>OK</v>
      </c>
      <c r="M277" s="160" t="str">
        <f>IF('DATA SHEET'!$B$10="NC-50","N/A","OK")</f>
        <v>OK</v>
      </c>
      <c r="N277" s="160"/>
      <c r="O277" s="160"/>
      <c r="P277" s="160"/>
      <c r="Q277" s="160"/>
      <c r="R277" s="160"/>
      <c r="S277" s="160"/>
      <c r="T277" s="160"/>
      <c r="U277" s="160"/>
      <c r="V277" s="509"/>
      <c r="W277" s="510"/>
      <c r="X277" s="510"/>
      <c r="Y277" s="511"/>
      <c r="Z277" s="162"/>
      <c r="AA277" s="162"/>
      <c r="AB277" s="162"/>
      <c r="AC277" s="162"/>
      <c r="AD277" s="162"/>
      <c r="AE277" s="162"/>
      <c r="AF277" s="162"/>
      <c r="AG277" s="162"/>
      <c r="AH277" s="162"/>
      <c r="AI277" s="162"/>
      <c r="AJ277" s="162"/>
      <c r="AK277" s="183"/>
      <c r="AL277" s="183"/>
      <c r="AM277" s="162"/>
      <c r="AN277" s="162"/>
      <c r="AO277" s="162"/>
      <c r="AP277" s="162"/>
      <c r="AQ277" s="162"/>
      <c r="AR277" s="162"/>
      <c r="AS277" s="162"/>
      <c r="AT277" s="162"/>
      <c r="AU277" s="162"/>
      <c r="AV277" s="162"/>
      <c r="AW277" s="162"/>
      <c r="AX277" s="162"/>
      <c r="AY277" s="162"/>
      <c r="AZ277" s="163"/>
      <c r="BA277" s="163"/>
      <c r="BB277" s="163"/>
      <c r="BC277" s="163"/>
      <c r="BD277" s="163"/>
      <c r="BE277" s="163"/>
      <c r="BF277" s="164"/>
      <c r="BG277" s="165"/>
      <c r="BH277" s="162"/>
      <c r="BI277" s="162"/>
      <c r="BJ277" s="164"/>
      <c r="BK277" s="95"/>
      <c r="BL277" s="182"/>
      <c r="BM277" s="182"/>
      <c r="BN277" s="182"/>
      <c r="BO277" s="182"/>
      <c r="BP277" s="95" t="str">
        <f t="shared" si="233"/>
        <v/>
      </c>
    </row>
    <row r="278" spans="2:68" ht="15" x14ac:dyDescent="0.25">
      <c r="B278" s="156">
        <f t="shared" si="234"/>
        <v>270</v>
      </c>
      <c r="C278" s="158"/>
      <c r="D278" s="157" t="str">
        <f t="shared" si="235"/>
        <v/>
      </c>
      <c r="E278" s="158" t="str">
        <f>IF('DATA SHEET'!$E$10="Cat 2","N/A","OK")</f>
        <v>OK</v>
      </c>
      <c r="F278" s="158" t="str">
        <f>IF('DATA SHEET'!$E$10="Cat 2","N/A","OK")</f>
        <v>OK</v>
      </c>
      <c r="G278" s="160"/>
      <c r="H278" s="160"/>
      <c r="I278" s="160" t="s">
        <v>194</v>
      </c>
      <c r="J278" s="160" t="str">
        <f t="shared" si="232"/>
        <v>OK</v>
      </c>
      <c r="K278" s="160" t="str">
        <f t="shared" si="232"/>
        <v>OK</v>
      </c>
      <c r="L278" s="160" t="str">
        <f>IF('DATA SHEET'!$B$10="NC-50","N/A","OK")</f>
        <v>OK</v>
      </c>
      <c r="M278" s="160" t="str">
        <f>IF('DATA SHEET'!$B$10="NC-50","N/A","OK")</f>
        <v>OK</v>
      </c>
      <c r="N278" s="160"/>
      <c r="O278" s="160"/>
      <c r="P278" s="160"/>
      <c r="Q278" s="160"/>
      <c r="R278" s="160"/>
      <c r="S278" s="160"/>
      <c r="T278" s="160"/>
      <c r="U278" s="160"/>
      <c r="V278" s="509"/>
      <c r="W278" s="510"/>
      <c r="X278" s="510"/>
      <c r="Y278" s="511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183"/>
      <c r="AL278" s="183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3"/>
      <c r="BA278" s="163"/>
      <c r="BB278" s="163"/>
      <c r="BC278" s="163"/>
      <c r="BD278" s="163"/>
      <c r="BE278" s="163"/>
      <c r="BF278" s="164"/>
      <c r="BG278" s="165"/>
      <c r="BH278" s="162"/>
      <c r="BI278" s="162"/>
      <c r="BJ278" s="164"/>
      <c r="BK278" s="95"/>
      <c r="BL278" s="182"/>
      <c r="BM278" s="182"/>
      <c r="BN278" s="182"/>
      <c r="BO278" s="182"/>
      <c r="BP278" s="95" t="str">
        <f t="shared" si="233"/>
        <v/>
      </c>
    </row>
    <row r="279" spans="2:68" ht="15" x14ac:dyDescent="0.25">
      <c r="B279" s="156">
        <f t="shared" si="234"/>
        <v>271</v>
      </c>
      <c r="C279" s="158"/>
      <c r="D279" s="157" t="str">
        <f t="shared" si="235"/>
        <v/>
      </c>
      <c r="E279" s="158" t="str">
        <f>IF('DATA SHEET'!$E$10="Cat 2","N/A","OK")</f>
        <v>OK</v>
      </c>
      <c r="F279" s="158" t="str">
        <f>IF('DATA SHEET'!$E$10="Cat 2","N/A","OK")</f>
        <v>OK</v>
      </c>
      <c r="G279" s="160"/>
      <c r="H279" s="160"/>
      <c r="I279" s="160" t="s">
        <v>194</v>
      </c>
      <c r="J279" s="160" t="str">
        <f t="shared" si="232"/>
        <v>OK</v>
      </c>
      <c r="K279" s="160" t="str">
        <f t="shared" si="232"/>
        <v>OK</v>
      </c>
      <c r="L279" s="160" t="str">
        <f>IF('DATA SHEET'!$B$10="NC-50","N/A","OK")</f>
        <v>OK</v>
      </c>
      <c r="M279" s="160" t="str">
        <f>IF('DATA SHEET'!$B$10="NC-50","N/A","OK")</f>
        <v>OK</v>
      </c>
      <c r="N279" s="160"/>
      <c r="O279" s="160"/>
      <c r="P279" s="160"/>
      <c r="Q279" s="160"/>
      <c r="R279" s="160"/>
      <c r="S279" s="160"/>
      <c r="T279" s="160"/>
      <c r="U279" s="160"/>
      <c r="V279" s="509"/>
      <c r="W279" s="510"/>
      <c r="X279" s="510"/>
      <c r="Y279" s="511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183"/>
      <c r="AL279" s="183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3"/>
      <c r="BA279" s="163"/>
      <c r="BB279" s="163"/>
      <c r="BC279" s="163"/>
      <c r="BD279" s="163"/>
      <c r="BE279" s="163"/>
      <c r="BF279" s="164"/>
      <c r="BG279" s="165"/>
      <c r="BH279" s="162"/>
      <c r="BI279" s="162"/>
      <c r="BJ279" s="164"/>
      <c r="BK279" s="95"/>
      <c r="BL279" s="182"/>
      <c r="BM279" s="182"/>
      <c r="BN279" s="182"/>
      <c r="BO279" s="182"/>
      <c r="BP279" s="95" t="str">
        <f t="shared" si="233"/>
        <v/>
      </c>
    </row>
    <row r="280" spans="2:68" ht="15" x14ac:dyDescent="0.25">
      <c r="B280" s="156">
        <f t="shared" si="234"/>
        <v>272</v>
      </c>
      <c r="C280" s="158"/>
      <c r="D280" s="157" t="str">
        <f t="shared" si="235"/>
        <v/>
      </c>
      <c r="E280" s="158" t="str">
        <f>IF('DATA SHEET'!$E$10="Cat 2","N/A","OK")</f>
        <v>OK</v>
      </c>
      <c r="F280" s="158" t="str">
        <f>IF('DATA SHEET'!$E$10="Cat 2","N/A","OK")</f>
        <v>OK</v>
      </c>
      <c r="G280" s="160"/>
      <c r="H280" s="160"/>
      <c r="I280" s="160" t="s">
        <v>194</v>
      </c>
      <c r="J280" s="160" t="str">
        <f t="shared" si="232"/>
        <v>OK</v>
      </c>
      <c r="K280" s="160" t="str">
        <f t="shared" si="232"/>
        <v>OK</v>
      </c>
      <c r="L280" s="160" t="str">
        <f>IF('DATA SHEET'!$B$10="NC-50","N/A","OK")</f>
        <v>OK</v>
      </c>
      <c r="M280" s="160" t="str">
        <f>IF('DATA SHEET'!$B$10="NC-50","N/A","OK")</f>
        <v>OK</v>
      </c>
      <c r="N280" s="160"/>
      <c r="O280" s="160"/>
      <c r="P280" s="160"/>
      <c r="Q280" s="160"/>
      <c r="R280" s="160"/>
      <c r="S280" s="160"/>
      <c r="T280" s="160"/>
      <c r="U280" s="160"/>
      <c r="V280" s="509"/>
      <c r="W280" s="510"/>
      <c r="X280" s="510"/>
      <c r="Y280" s="511"/>
      <c r="Z280" s="162"/>
      <c r="AA280" s="162"/>
      <c r="AB280" s="162"/>
      <c r="AC280" s="162"/>
      <c r="AD280" s="162"/>
      <c r="AE280" s="162"/>
      <c r="AF280" s="162"/>
      <c r="AG280" s="162"/>
      <c r="AH280" s="162"/>
      <c r="AI280" s="162"/>
      <c r="AJ280" s="162"/>
      <c r="AK280" s="183"/>
      <c r="AL280" s="183"/>
      <c r="AM280" s="162"/>
      <c r="AN280" s="162"/>
      <c r="AO280" s="162"/>
      <c r="AP280" s="162"/>
      <c r="AQ280" s="162"/>
      <c r="AR280" s="162"/>
      <c r="AS280" s="162"/>
      <c r="AT280" s="162"/>
      <c r="AU280" s="162"/>
      <c r="AV280" s="162"/>
      <c r="AW280" s="162"/>
      <c r="AX280" s="162"/>
      <c r="AY280" s="162"/>
      <c r="AZ280" s="163"/>
      <c r="BA280" s="163"/>
      <c r="BB280" s="163"/>
      <c r="BC280" s="163"/>
      <c r="BD280" s="163"/>
      <c r="BE280" s="163"/>
      <c r="BF280" s="164"/>
      <c r="BG280" s="165"/>
      <c r="BH280" s="162"/>
      <c r="BI280" s="162"/>
      <c r="BJ280" s="164"/>
      <c r="BK280" s="95"/>
      <c r="BL280" s="182"/>
      <c r="BM280" s="182"/>
      <c r="BN280" s="182"/>
      <c r="BO280" s="182"/>
      <c r="BP280" s="95" t="str">
        <f t="shared" si="233"/>
        <v/>
      </c>
    </row>
    <row r="281" spans="2:68" ht="15" x14ac:dyDescent="0.25">
      <c r="B281" s="156">
        <f t="shared" si="234"/>
        <v>273</v>
      </c>
      <c r="C281" s="158"/>
      <c r="D281" s="157" t="str">
        <f t="shared" si="235"/>
        <v/>
      </c>
      <c r="E281" s="158" t="str">
        <f>IF('DATA SHEET'!$E$10="Cat 2","N/A","OK")</f>
        <v>OK</v>
      </c>
      <c r="F281" s="158" t="str">
        <f>IF('DATA SHEET'!$E$10="Cat 2","N/A","OK")</f>
        <v>OK</v>
      </c>
      <c r="G281" s="160"/>
      <c r="H281" s="160"/>
      <c r="I281" s="160" t="s">
        <v>194</v>
      </c>
      <c r="J281" s="160" t="str">
        <f t="shared" ref="J281:K344" si="236">IF(AY281="X", "MIN", "OK")</f>
        <v>OK</v>
      </c>
      <c r="K281" s="160" t="str">
        <f t="shared" si="236"/>
        <v>OK</v>
      </c>
      <c r="L281" s="160" t="str">
        <f>IF('DATA SHEET'!$B$10="NC-50","N/A","OK")</f>
        <v>OK</v>
      </c>
      <c r="M281" s="160" t="str">
        <f>IF('DATA SHEET'!$B$10="NC-50","N/A","OK")</f>
        <v>OK</v>
      </c>
      <c r="N281" s="160"/>
      <c r="O281" s="160"/>
      <c r="P281" s="160"/>
      <c r="Q281" s="160"/>
      <c r="R281" s="160"/>
      <c r="S281" s="160"/>
      <c r="T281" s="160"/>
      <c r="U281" s="160"/>
      <c r="V281" s="509"/>
      <c r="W281" s="510"/>
      <c r="X281" s="510"/>
      <c r="Y281" s="511"/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83"/>
      <c r="AL281" s="183"/>
      <c r="AM281" s="162"/>
      <c r="AN281" s="162"/>
      <c r="AO281" s="162"/>
      <c r="AP281" s="162"/>
      <c r="AQ281" s="162"/>
      <c r="AR281" s="162"/>
      <c r="AS281" s="162"/>
      <c r="AT281" s="162"/>
      <c r="AU281" s="162"/>
      <c r="AV281" s="162"/>
      <c r="AW281" s="162"/>
      <c r="AX281" s="162"/>
      <c r="AY281" s="162"/>
      <c r="AZ281" s="163"/>
      <c r="BA281" s="163"/>
      <c r="BB281" s="163"/>
      <c r="BC281" s="163"/>
      <c r="BD281" s="163"/>
      <c r="BE281" s="163"/>
      <c r="BF281" s="164"/>
      <c r="BG281" s="165"/>
      <c r="BH281" s="162"/>
      <c r="BI281" s="162"/>
      <c r="BJ281" s="164"/>
      <c r="BK281" s="95"/>
      <c r="BL281" s="182"/>
      <c r="BM281" s="182"/>
      <c r="BN281" s="182"/>
      <c r="BO281" s="182"/>
      <c r="BP281" s="95" t="str">
        <f t="shared" si="233"/>
        <v/>
      </c>
    </row>
    <row r="282" spans="2:68" ht="15" x14ac:dyDescent="0.25">
      <c r="B282" s="156">
        <f t="shared" si="234"/>
        <v>274</v>
      </c>
      <c r="C282" s="158"/>
      <c r="D282" s="157" t="str">
        <f t="shared" si="235"/>
        <v/>
      </c>
      <c r="E282" s="158" t="str">
        <f>IF('DATA SHEET'!$E$10="Cat 2","N/A","OK")</f>
        <v>OK</v>
      </c>
      <c r="F282" s="158" t="str">
        <f>IF('DATA SHEET'!$E$10="Cat 2","N/A","OK")</f>
        <v>OK</v>
      </c>
      <c r="G282" s="160"/>
      <c r="H282" s="160"/>
      <c r="I282" s="160" t="s">
        <v>194</v>
      </c>
      <c r="J282" s="160" t="str">
        <f t="shared" si="236"/>
        <v>OK</v>
      </c>
      <c r="K282" s="160" t="str">
        <f t="shared" si="236"/>
        <v>OK</v>
      </c>
      <c r="L282" s="160" t="str">
        <f>IF('DATA SHEET'!$B$10="NC-50","N/A","OK")</f>
        <v>OK</v>
      </c>
      <c r="M282" s="160" t="str">
        <f>IF('DATA SHEET'!$B$10="NC-50","N/A","OK")</f>
        <v>OK</v>
      </c>
      <c r="N282" s="160"/>
      <c r="O282" s="160"/>
      <c r="P282" s="160"/>
      <c r="Q282" s="160"/>
      <c r="R282" s="160"/>
      <c r="S282" s="160"/>
      <c r="T282" s="160"/>
      <c r="U282" s="160"/>
      <c r="V282" s="509"/>
      <c r="W282" s="510"/>
      <c r="X282" s="510"/>
      <c r="Y282" s="511"/>
      <c r="Z282" s="162"/>
      <c r="AA282" s="162"/>
      <c r="AB282" s="162"/>
      <c r="AC282" s="162"/>
      <c r="AD282" s="162"/>
      <c r="AE282" s="162"/>
      <c r="AF282" s="162"/>
      <c r="AG282" s="162"/>
      <c r="AH282" s="162"/>
      <c r="AI282" s="162"/>
      <c r="AJ282" s="162"/>
      <c r="AK282" s="183"/>
      <c r="AL282" s="183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3"/>
      <c r="BA282" s="163"/>
      <c r="BB282" s="163"/>
      <c r="BC282" s="163"/>
      <c r="BD282" s="163"/>
      <c r="BE282" s="163"/>
      <c r="BF282" s="164"/>
      <c r="BG282" s="165"/>
      <c r="BH282" s="162"/>
      <c r="BI282" s="162"/>
      <c r="BJ282" s="164"/>
      <c r="BK282" s="95"/>
      <c r="BL282" s="182"/>
      <c r="BM282" s="182"/>
      <c r="BN282" s="182"/>
      <c r="BO282" s="182"/>
      <c r="BP282" s="95" t="str">
        <f t="shared" si="233"/>
        <v/>
      </c>
    </row>
    <row r="283" spans="2:68" ht="15" x14ac:dyDescent="0.25">
      <c r="B283" s="156">
        <f t="shared" si="234"/>
        <v>275</v>
      </c>
      <c r="C283" s="158"/>
      <c r="D283" s="157" t="str">
        <f t="shared" si="235"/>
        <v/>
      </c>
      <c r="E283" s="158" t="str">
        <f>IF('DATA SHEET'!$E$10="Cat 2","N/A","OK")</f>
        <v>OK</v>
      </c>
      <c r="F283" s="158" t="str">
        <f>IF('DATA SHEET'!$E$10="Cat 2","N/A","OK")</f>
        <v>OK</v>
      </c>
      <c r="G283" s="160"/>
      <c r="H283" s="160"/>
      <c r="I283" s="160" t="s">
        <v>194</v>
      </c>
      <c r="J283" s="160" t="str">
        <f t="shared" si="236"/>
        <v>OK</v>
      </c>
      <c r="K283" s="160" t="str">
        <f t="shared" si="236"/>
        <v>OK</v>
      </c>
      <c r="L283" s="160" t="str">
        <f>IF('DATA SHEET'!$B$10="NC-50","N/A","OK")</f>
        <v>OK</v>
      </c>
      <c r="M283" s="160" t="str">
        <f>IF('DATA SHEET'!$B$10="NC-50","N/A","OK")</f>
        <v>OK</v>
      </c>
      <c r="N283" s="160"/>
      <c r="O283" s="160"/>
      <c r="P283" s="160"/>
      <c r="Q283" s="160"/>
      <c r="R283" s="160"/>
      <c r="S283" s="160"/>
      <c r="T283" s="160"/>
      <c r="U283" s="160"/>
      <c r="V283" s="509"/>
      <c r="W283" s="510"/>
      <c r="X283" s="510"/>
      <c r="Y283" s="511"/>
      <c r="Z283" s="162"/>
      <c r="AA283" s="162"/>
      <c r="AB283" s="162"/>
      <c r="AC283" s="162"/>
      <c r="AD283" s="162"/>
      <c r="AE283" s="162"/>
      <c r="AF283" s="162"/>
      <c r="AG283" s="162"/>
      <c r="AH283" s="162"/>
      <c r="AI283" s="162"/>
      <c r="AJ283" s="162"/>
      <c r="AK283" s="183"/>
      <c r="AL283" s="183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3"/>
      <c r="BA283" s="163"/>
      <c r="BB283" s="163"/>
      <c r="BC283" s="163"/>
      <c r="BD283" s="163"/>
      <c r="BE283" s="163"/>
      <c r="BF283" s="164"/>
      <c r="BG283" s="165"/>
      <c r="BH283" s="162"/>
      <c r="BI283" s="162"/>
      <c r="BJ283" s="164"/>
      <c r="BK283" s="95"/>
      <c r="BL283" s="182"/>
      <c r="BM283" s="182"/>
      <c r="BN283" s="182"/>
      <c r="BO283" s="182"/>
      <c r="BP283" s="95" t="str">
        <f t="shared" si="233"/>
        <v/>
      </c>
    </row>
    <row r="284" spans="2:68" ht="15" x14ac:dyDescent="0.25">
      <c r="B284" s="156">
        <f t="shared" si="234"/>
        <v>276</v>
      </c>
      <c r="C284" s="158"/>
      <c r="D284" s="157" t="str">
        <f t="shared" si="235"/>
        <v/>
      </c>
      <c r="E284" s="158" t="str">
        <f>IF('DATA SHEET'!$E$10="Cat 2","N/A","OK")</f>
        <v>OK</v>
      </c>
      <c r="F284" s="158" t="str">
        <f>IF('DATA SHEET'!$E$10="Cat 2","N/A","OK")</f>
        <v>OK</v>
      </c>
      <c r="G284" s="160"/>
      <c r="H284" s="160"/>
      <c r="I284" s="160" t="s">
        <v>194</v>
      </c>
      <c r="J284" s="160" t="str">
        <f t="shared" si="236"/>
        <v>OK</v>
      </c>
      <c r="K284" s="160" t="str">
        <f t="shared" si="236"/>
        <v>OK</v>
      </c>
      <c r="L284" s="160" t="str">
        <f>IF('DATA SHEET'!$B$10="NC-50","N/A","OK")</f>
        <v>OK</v>
      </c>
      <c r="M284" s="160" t="str">
        <f>IF('DATA SHEET'!$B$10="NC-50","N/A","OK")</f>
        <v>OK</v>
      </c>
      <c r="N284" s="160"/>
      <c r="O284" s="160"/>
      <c r="P284" s="160"/>
      <c r="Q284" s="160"/>
      <c r="R284" s="160"/>
      <c r="S284" s="160"/>
      <c r="T284" s="160"/>
      <c r="U284" s="160"/>
      <c r="V284" s="509"/>
      <c r="W284" s="510"/>
      <c r="X284" s="510"/>
      <c r="Y284" s="511"/>
      <c r="Z284" s="162"/>
      <c r="AA284" s="162"/>
      <c r="AB284" s="162"/>
      <c r="AC284" s="162"/>
      <c r="AD284" s="162"/>
      <c r="AE284" s="162"/>
      <c r="AF284" s="162"/>
      <c r="AG284" s="162"/>
      <c r="AH284" s="162"/>
      <c r="AI284" s="162"/>
      <c r="AJ284" s="162"/>
      <c r="AK284" s="183"/>
      <c r="AL284" s="183"/>
      <c r="AM284" s="162"/>
      <c r="AN284" s="162"/>
      <c r="AO284" s="162"/>
      <c r="AP284" s="162"/>
      <c r="AQ284" s="162"/>
      <c r="AR284" s="162"/>
      <c r="AS284" s="162"/>
      <c r="AT284" s="162"/>
      <c r="AU284" s="162"/>
      <c r="AV284" s="162"/>
      <c r="AW284" s="162"/>
      <c r="AX284" s="162"/>
      <c r="AY284" s="162"/>
      <c r="AZ284" s="163"/>
      <c r="BA284" s="163"/>
      <c r="BB284" s="163"/>
      <c r="BC284" s="163"/>
      <c r="BD284" s="163"/>
      <c r="BE284" s="163"/>
      <c r="BF284" s="164"/>
      <c r="BG284" s="165"/>
      <c r="BH284" s="162"/>
      <c r="BI284" s="162"/>
      <c r="BJ284" s="164"/>
      <c r="BK284" s="95"/>
      <c r="BL284" s="182"/>
      <c r="BM284" s="182"/>
      <c r="BN284" s="182"/>
      <c r="BO284" s="182"/>
      <c r="BP284" s="95" t="str">
        <f t="shared" si="233"/>
        <v/>
      </c>
    </row>
    <row r="285" spans="2:68" ht="15" x14ac:dyDescent="0.25">
      <c r="B285" s="156">
        <f t="shared" si="234"/>
        <v>277</v>
      </c>
      <c r="C285" s="158"/>
      <c r="D285" s="157" t="str">
        <f t="shared" si="235"/>
        <v/>
      </c>
      <c r="E285" s="158" t="str">
        <f>IF('DATA SHEET'!$E$10="Cat 2","N/A","OK")</f>
        <v>OK</v>
      </c>
      <c r="F285" s="158" t="str">
        <f>IF('DATA SHEET'!$E$10="Cat 2","N/A","OK")</f>
        <v>OK</v>
      </c>
      <c r="G285" s="160"/>
      <c r="H285" s="160"/>
      <c r="I285" s="160" t="s">
        <v>194</v>
      </c>
      <c r="J285" s="160" t="str">
        <f t="shared" si="236"/>
        <v>OK</v>
      </c>
      <c r="K285" s="160" t="str">
        <f t="shared" si="236"/>
        <v>OK</v>
      </c>
      <c r="L285" s="160" t="str">
        <f>IF('DATA SHEET'!$B$10="NC-50","N/A","OK")</f>
        <v>OK</v>
      </c>
      <c r="M285" s="160" t="str">
        <f>IF('DATA SHEET'!$B$10="NC-50","N/A","OK")</f>
        <v>OK</v>
      </c>
      <c r="N285" s="160"/>
      <c r="O285" s="160"/>
      <c r="P285" s="160"/>
      <c r="Q285" s="160"/>
      <c r="R285" s="160"/>
      <c r="S285" s="160"/>
      <c r="T285" s="160"/>
      <c r="U285" s="160"/>
      <c r="V285" s="509"/>
      <c r="W285" s="510"/>
      <c r="X285" s="510"/>
      <c r="Y285" s="511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162"/>
      <c r="AJ285" s="162"/>
      <c r="AK285" s="183"/>
      <c r="AL285" s="183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3"/>
      <c r="BA285" s="163"/>
      <c r="BB285" s="163"/>
      <c r="BC285" s="163"/>
      <c r="BD285" s="163"/>
      <c r="BE285" s="163"/>
      <c r="BF285" s="164"/>
      <c r="BG285" s="165"/>
      <c r="BH285" s="162"/>
      <c r="BI285" s="162"/>
      <c r="BJ285" s="164"/>
      <c r="BK285" s="95"/>
      <c r="BL285" s="182"/>
      <c r="BM285" s="182"/>
      <c r="BN285" s="182"/>
      <c r="BO285" s="182"/>
      <c r="BP285" s="95" t="str">
        <f t="shared" si="233"/>
        <v/>
      </c>
    </row>
    <row r="286" spans="2:68" ht="15" x14ac:dyDescent="0.25">
      <c r="B286" s="156">
        <f t="shared" si="234"/>
        <v>278</v>
      </c>
      <c r="C286" s="158"/>
      <c r="D286" s="157" t="str">
        <f t="shared" si="235"/>
        <v/>
      </c>
      <c r="E286" s="158" t="str">
        <f>IF('DATA SHEET'!$E$10="Cat 2","N/A","OK")</f>
        <v>OK</v>
      </c>
      <c r="F286" s="158" t="str">
        <f>IF('DATA SHEET'!$E$10="Cat 2","N/A","OK")</f>
        <v>OK</v>
      </c>
      <c r="G286" s="160"/>
      <c r="H286" s="160"/>
      <c r="I286" s="160" t="s">
        <v>194</v>
      </c>
      <c r="J286" s="160" t="str">
        <f t="shared" si="236"/>
        <v>OK</v>
      </c>
      <c r="K286" s="160" t="str">
        <f t="shared" si="236"/>
        <v>OK</v>
      </c>
      <c r="L286" s="160" t="str">
        <f>IF('DATA SHEET'!$B$10="NC-50","N/A","OK")</f>
        <v>OK</v>
      </c>
      <c r="M286" s="160" t="str">
        <f>IF('DATA SHEET'!$B$10="NC-50","N/A","OK")</f>
        <v>OK</v>
      </c>
      <c r="N286" s="160"/>
      <c r="O286" s="160"/>
      <c r="P286" s="160"/>
      <c r="Q286" s="160"/>
      <c r="R286" s="160"/>
      <c r="S286" s="160"/>
      <c r="T286" s="160"/>
      <c r="U286" s="160"/>
      <c r="V286" s="509"/>
      <c r="W286" s="510"/>
      <c r="X286" s="510"/>
      <c r="Y286" s="511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162"/>
      <c r="AJ286" s="162"/>
      <c r="AK286" s="183"/>
      <c r="AL286" s="183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3"/>
      <c r="BA286" s="163"/>
      <c r="BB286" s="163"/>
      <c r="BC286" s="163"/>
      <c r="BD286" s="163"/>
      <c r="BE286" s="163"/>
      <c r="BF286" s="164"/>
      <c r="BG286" s="165"/>
      <c r="BH286" s="162"/>
      <c r="BI286" s="162"/>
      <c r="BJ286" s="164"/>
      <c r="BK286" s="95"/>
      <c r="BL286" s="182"/>
      <c r="BM286" s="182"/>
      <c r="BN286" s="182"/>
      <c r="BO286" s="182"/>
      <c r="BP286" s="95" t="str">
        <f t="shared" si="233"/>
        <v/>
      </c>
    </row>
    <row r="287" spans="2:68" ht="15" x14ac:dyDescent="0.25">
      <c r="B287" s="156">
        <f t="shared" si="234"/>
        <v>279</v>
      </c>
      <c r="C287" s="158"/>
      <c r="D287" s="157" t="str">
        <f t="shared" si="235"/>
        <v/>
      </c>
      <c r="E287" s="158" t="str">
        <f>IF('DATA SHEET'!$E$10="Cat 2","N/A","OK")</f>
        <v>OK</v>
      </c>
      <c r="F287" s="158" t="str">
        <f>IF('DATA SHEET'!$E$10="Cat 2","N/A","OK")</f>
        <v>OK</v>
      </c>
      <c r="G287" s="160"/>
      <c r="H287" s="160"/>
      <c r="I287" s="160" t="s">
        <v>194</v>
      </c>
      <c r="J287" s="160" t="str">
        <f t="shared" si="236"/>
        <v>OK</v>
      </c>
      <c r="K287" s="160" t="str">
        <f t="shared" si="236"/>
        <v>OK</v>
      </c>
      <c r="L287" s="160" t="str">
        <f>IF('DATA SHEET'!$B$10="NC-50","N/A","OK")</f>
        <v>OK</v>
      </c>
      <c r="M287" s="160" t="str">
        <f>IF('DATA SHEET'!$B$10="NC-50","N/A","OK")</f>
        <v>OK</v>
      </c>
      <c r="N287" s="160"/>
      <c r="O287" s="160"/>
      <c r="P287" s="160"/>
      <c r="Q287" s="160"/>
      <c r="R287" s="160"/>
      <c r="S287" s="160"/>
      <c r="T287" s="160"/>
      <c r="U287" s="160"/>
      <c r="V287" s="509"/>
      <c r="W287" s="510"/>
      <c r="X287" s="510"/>
      <c r="Y287" s="511"/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83"/>
      <c r="AL287" s="183"/>
      <c r="AM287" s="162"/>
      <c r="AN287" s="162"/>
      <c r="AO287" s="162"/>
      <c r="AP287" s="162"/>
      <c r="AQ287" s="162"/>
      <c r="AR287" s="162"/>
      <c r="AS287" s="162"/>
      <c r="AT287" s="162"/>
      <c r="AU287" s="162"/>
      <c r="AV287" s="162"/>
      <c r="AW287" s="162"/>
      <c r="AX287" s="162"/>
      <c r="AY287" s="162"/>
      <c r="AZ287" s="163"/>
      <c r="BA287" s="163"/>
      <c r="BB287" s="163"/>
      <c r="BC287" s="163"/>
      <c r="BD287" s="163"/>
      <c r="BE287" s="163"/>
      <c r="BF287" s="164"/>
      <c r="BG287" s="165"/>
      <c r="BH287" s="162"/>
      <c r="BI287" s="162"/>
      <c r="BJ287" s="164"/>
      <c r="BK287" s="95"/>
      <c r="BL287" s="182"/>
      <c r="BM287" s="182"/>
      <c r="BN287" s="182"/>
      <c r="BO287" s="182"/>
      <c r="BP287" s="95" t="str">
        <f t="shared" si="233"/>
        <v/>
      </c>
    </row>
    <row r="288" spans="2:68" ht="15" x14ac:dyDescent="0.25">
      <c r="B288" s="156">
        <f t="shared" si="234"/>
        <v>280</v>
      </c>
      <c r="C288" s="158"/>
      <c r="D288" s="157" t="str">
        <f t="shared" si="235"/>
        <v/>
      </c>
      <c r="E288" s="158" t="str">
        <f>IF('DATA SHEET'!$E$10="Cat 2","N/A","OK")</f>
        <v>OK</v>
      </c>
      <c r="F288" s="158" t="str">
        <f>IF('DATA SHEET'!$E$10="Cat 2","N/A","OK")</f>
        <v>OK</v>
      </c>
      <c r="G288" s="160"/>
      <c r="H288" s="160"/>
      <c r="I288" s="160" t="s">
        <v>194</v>
      </c>
      <c r="J288" s="160" t="str">
        <f t="shared" si="236"/>
        <v>OK</v>
      </c>
      <c r="K288" s="160" t="str">
        <f t="shared" si="236"/>
        <v>OK</v>
      </c>
      <c r="L288" s="160" t="str">
        <f>IF('DATA SHEET'!$B$10="NC-50","N/A","OK")</f>
        <v>OK</v>
      </c>
      <c r="M288" s="160" t="str">
        <f>IF('DATA SHEET'!$B$10="NC-50","N/A","OK")</f>
        <v>OK</v>
      </c>
      <c r="N288" s="160"/>
      <c r="O288" s="160"/>
      <c r="P288" s="160"/>
      <c r="Q288" s="160"/>
      <c r="R288" s="160"/>
      <c r="S288" s="160"/>
      <c r="T288" s="160"/>
      <c r="U288" s="160"/>
      <c r="V288" s="509"/>
      <c r="W288" s="510"/>
      <c r="X288" s="510"/>
      <c r="Y288" s="511"/>
      <c r="Z288" s="162"/>
      <c r="AA288" s="162"/>
      <c r="AB288" s="162"/>
      <c r="AC288" s="162"/>
      <c r="AD288" s="162"/>
      <c r="AE288" s="162"/>
      <c r="AF288" s="162"/>
      <c r="AG288" s="162"/>
      <c r="AH288" s="162"/>
      <c r="AI288" s="162"/>
      <c r="AJ288" s="162"/>
      <c r="AK288" s="183"/>
      <c r="AL288" s="183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3"/>
      <c r="BA288" s="163"/>
      <c r="BB288" s="163"/>
      <c r="BC288" s="163"/>
      <c r="BD288" s="163"/>
      <c r="BE288" s="163"/>
      <c r="BF288" s="164"/>
      <c r="BG288" s="165"/>
      <c r="BH288" s="162"/>
      <c r="BI288" s="162"/>
      <c r="BJ288" s="164"/>
      <c r="BK288" s="95"/>
      <c r="BL288" s="182"/>
      <c r="BM288" s="182"/>
      <c r="BN288" s="182"/>
      <c r="BO288" s="182"/>
      <c r="BP288" s="95" t="str">
        <f t="shared" si="233"/>
        <v/>
      </c>
    </row>
    <row r="289" spans="2:68" ht="15" x14ac:dyDescent="0.25">
      <c r="B289" s="156">
        <f t="shared" si="234"/>
        <v>281</v>
      </c>
      <c r="C289" s="158"/>
      <c r="D289" s="157" t="str">
        <f t="shared" si="235"/>
        <v/>
      </c>
      <c r="E289" s="158" t="str">
        <f>IF('DATA SHEET'!$E$10="Cat 2","N/A","OK")</f>
        <v>OK</v>
      </c>
      <c r="F289" s="158" t="str">
        <f>IF('DATA SHEET'!$E$10="Cat 2","N/A","OK")</f>
        <v>OK</v>
      </c>
      <c r="G289" s="160"/>
      <c r="H289" s="160"/>
      <c r="I289" s="160" t="s">
        <v>194</v>
      </c>
      <c r="J289" s="160" t="str">
        <f t="shared" si="236"/>
        <v>OK</v>
      </c>
      <c r="K289" s="160" t="str">
        <f t="shared" si="236"/>
        <v>OK</v>
      </c>
      <c r="L289" s="160" t="str">
        <f>IF('DATA SHEET'!$B$10="NC-50","N/A","OK")</f>
        <v>OK</v>
      </c>
      <c r="M289" s="160" t="str">
        <f>IF('DATA SHEET'!$B$10="NC-50","N/A","OK")</f>
        <v>OK</v>
      </c>
      <c r="N289" s="160"/>
      <c r="O289" s="160"/>
      <c r="P289" s="160"/>
      <c r="Q289" s="160"/>
      <c r="R289" s="160"/>
      <c r="S289" s="160"/>
      <c r="T289" s="160"/>
      <c r="U289" s="160"/>
      <c r="V289" s="509"/>
      <c r="W289" s="510"/>
      <c r="X289" s="510"/>
      <c r="Y289" s="511"/>
      <c r="Z289" s="162"/>
      <c r="AA289" s="162"/>
      <c r="AB289" s="162"/>
      <c r="AC289" s="162"/>
      <c r="AD289" s="162"/>
      <c r="AE289" s="162"/>
      <c r="AF289" s="162"/>
      <c r="AG289" s="162"/>
      <c r="AH289" s="162"/>
      <c r="AI289" s="162"/>
      <c r="AJ289" s="162"/>
      <c r="AK289" s="183"/>
      <c r="AL289" s="183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3"/>
      <c r="BA289" s="163"/>
      <c r="BB289" s="163"/>
      <c r="BC289" s="163"/>
      <c r="BD289" s="163"/>
      <c r="BE289" s="163"/>
      <c r="BF289" s="164"/>
      <c r="BG289" s="165"/>
      <c r="BH289" s="162"/>
      <c r="BI289" s="162"/>
      <c r="BJ289" s="164"/>
      <c r="BK289" s="95"/>
      <c r="BL289" s="182"/>
      <c r="BM289" s="182"/>
      <c r="BN289" s="182"/>
      <c r="BO289" s="182"/>
      <c r="BP289" s="95" t="str">
        <f t="shared" si="233"/>
        <v/>
      </c>
    </row>
    <row r="290" spans="2:68" ht="15" x14ac:dyDescent="0.25">
      <c r="B290" s="156">
        <f t="shared" si="234"/>
        <v>282</v>
      </c>
      <c r="C290" s="158"/>
      <c r="D290" s="157" t="str">
        <f t="shared" si="235"/>
        <v/>
      </c>
      <c r="E290" s="158" t="str">
        <f>IF('DATA SHEET'!$E$10="Cat 2","N/A","OK")</f>
        <v>OK</v>
      </c>
      <c r="F290" s="158" t="str">
        <f>IF('DATA SHEET'!$E$10="Cat 2","N/A","OK")</f>
        <v>OK</v>
      </c>
      <c r="G290" s="160"/>
      <c r="H290" s="160"/>
      <c r="I290" s="160" t="s">
        <v>194</v>
      </c>
      <c r="J290" s="160" t="str">
        <f t="shared" si="236"/>
        <v>OK</v>
      </c>
      <c r="K290" s="160" t="str">
        <f t="shared" si="236"/>
        <v>OK</v>
      </c>
      <c r="L290" s="160" t="str">
        <f>IF('DATA SHEET'!$B$10="NC-50","N/A","OK")</f>
        <v>OK</v>
      </c>
      <c r="M290" s="160" t="str">
        <f>IF('DATA SHEET'!$B$10="NC-50","N/A","OK")</f>
        <v>OK</v>
      </c>
      <c r="N290" s="160"/>
      <c r="O290" s="160"/>
      <c r="P290" s="160"/>
      <c r="Q290" s="160"/>
      <c r="R290" s="160"/>
      <c r="S290" s="160"/>
      <c r="T290" s="160"/>
      <c r="U290" s="160"/>
      <c r="V290" s="509"/>
      <c r="W290" s="510"/>
      <c r="X290" s="510"/>
      <c r="Y290" s="511"/>
      <c r="Z290" s="162"/>
      <c r="AA290" s="162"/>
      <c r="AB290" s="162"/>
      <c r="AC290" s="162"/>
      <c r="AD290" s="162"/>
      <c r="AE290" s="162"/>
      <c r="AF290" s="162"/>
      <c r="AG290" s="162"/>
      <c r="AH290" s="162"/>
      <c r="AI290" s="162"/>
      <c r="AJ290" s="162"/>
      <c r="AK290" s="183"/>
      <c r="AL290" s="183"/>
      <c r="AM290" s="162"/>
      <c r="AN290" s="162"/>
      <c r="AO290" s="162"/>
      <c r="AP290" s="162"/>
      <c r="AQ290" s="162"/>
      <c r="AR290" s="162"/>
      <c r="AS290" s="162"/>
      <c r="AT290" s="162"/>
      <c r="AU290" s="162"/>
      <c r="AV290" s="162"/>
      <c r="AW290" s="162"/>
      <c r="AX290" s="162"/>
      <c r="AY290" s="162"/>
      <c r="AZ290" s="163"/>
      <c r="BA290" s="163"/>
      <c r="BB290" s="163"/>
      <c r="BC290" s="163"/>
      <c r="BD290" s="163"/>
      <c r="BE290" s="163"/>
      <c r="BF290" s="164"/>
      <c r="BG290" s="165"/>
      <c r="BH290" s="162"/>
      <c r="BI290" s="162"/>
      <c r="BJ290" s="164"/>
      <c r="BK290" s="95"/>
      <c r="BL290" s="182"/>
      <c r="BM290" s="182"/>
      <c r="BN290" s="182"/>
      <c r="BO290" s="182"/>
      <c r="BP290" s="95" t="str">
        <f t="shared" si="233"/>
        <v/>
      </c>
    </row>
    <row r="291" spans="2:68" ht="15" x14ac:dyDescent="0.25">
      <c r="B291" s="156">
        <f t="shared" si="234"/>
        <v>283</v>
      </c>
      <c r="C291" s="158"/>
      <c r="D291" s="157" t="str">
        <f t="shared" si="235"/>
        <v/>
      </c>
      <c r="E291" s="158" t="str">
        <f>IF('DATA SHEET'!$E$10="Cat 2","N/A","OK")</f>
        <v>OK</v>
      </c>
      <c r="F291" s="158" t="str">
        <f>IF('DATA SHEET'!$E$10="Cat 2","N/A","OK")</f>
        <v>OK</v>
      </c>
      <c r="G291" s="160"/>
      <c r="H291" s="160"/>
      <c r="I291" s="160" t="s">
        <v>194</v>
      </c>
      <c r="J291" s="160" t="str">
        <f t="shared" si="236"/>
        <v>OK</v>
      </c>
      <c r="K291" s="160" t="str">
        <f t="shared" si="236"/>
        <v>OK</v>
      </c>
      <c r="L291" s="160" t="str">
        <f>IF('DATA SHEET'!$B$10="NC-50","N/A","OK")</f>
        <v>OK</v>
      </c>
      <c r="M291" s="160" t="str">
        <f>IF('DATA SHEET'!$B$10="NC-50","N/A","OK")</f>
        <v>OK</v>
      </c>
      <c r="N291" s="160"/>
      <c r="O291" s="160"/>
      <c r="P291" s="160"/>
      <c r="Q291" s="160"/>
      <c r="R291" s="160"/>
      <c r="S291" s="160"/>
      <c r="T291" s="160"/>
      <c r="U291" s="160"/>
      <c r="V291" s="509"/>
      <c r="W291" s="510"/>
      <c r="X291" s="510"/>
      <c r="Y291" s="511"/>
      <c r="Z291" s="162"/>
      <c r="AA291" s="162"/>
      <c r="AB291" s="162"/>
      <c r="AC291" s="162"/>
      <c r="AD291" s="162"/>
      <c r="AE291" s="162"/>
      <c r="AF291" s="162"/>
      <c r="AG291" s="162"/>
      <c r="AH291" s="162"/>
      <c r="AI291" s="162"/>
      <c r="AJ291" s="162"/>
      <c r="AK291" s="183"/>
      <c r="AL291" s="183"/>
      <c r="AM291" s="162"/>
      <c r="AN291" s="162"/>
      <c r="AO291" s="162"/>
      <c r="AP291" s="162"/>
      <c r="AQ291" s="162"/>
      <c r="AR291" s="162"/>
      <c r="AS291" s="162"/>
      <c r="AT291" s="162"/>
      <c r="AU291" s="162"/>
      <c r="AV291" s="162"/>
      <c r="AW291" s="162"/>
      <c r="AX291" s="162"/>
      <c r="AY291" s="162"/>
      <c r="AZ291" s="163"/>
      <c r="BA291" s="163"/>
      <c r="BB291" s="163"/>
      <c r="BC291" s="163"/>
      <c r="BD291" s="163"/>
      <c r="BE291" s="163"/>
      <c r="BF291" s="164"/>
      <c r="BG291" s="165"/>
      <c r="BH291" s="162"/>
      <c r="BI291" s="162"/>
      <c r="BJ291" s="164"/>
      <c r="BK291" s="95"/>
      <c r="BL291" s="182"/>
      <c r="BM291" s="182"/>
      <c r="BN291" s="182"/>
      <c r="BO291" s="182"/>
      <c r="BP291" s="95" t="str">
        <f t="shared" si="233"/>
        <v/>
      </c>
    </row>
    <row r="292" spans="2:68" ht="15" x14ac:dyDescent="0.25">
      <c r="B292" s="156">
        <f t="shared" si="234"/>
        <v>284</v>
      </c>
      <c r="C292" s="158"/>
      <c r="D292" s="157" t="str">
        <f t="shared" si="235"/>
        <v/>
      </c>
      <c r="E292" s="158" t="str">
        <f>IF('DATA SHEET'!$E$10="Cat 2","N/A","OK")</f>
        <v>OK</v>
      </c>
      <c r="F292" s="158" t="str">
        <f>IF('DATA SHEET'!$E$10="Cat 2","N/A","OK")</f>
        <v>OK</v>
      </c>
      <c r="G292" s="160"/>
      <c r="H292" s="160"/>
      <c r="I292" s="160" t="s">
        <v>194</v>
      </c>
      <c r="J292" s="160" t="str">
        <f t="shared" si="236"/>
        <v>OK</v>
      </c>
      <c r="K292" s="160" t="str">
        <f t="shared" si="236"/>
        <v>OK</v>
      </c>
      <c r="L292" s="160" t="str">
        <f>IF('DATA SHEET'!$B$10="NC-50","N/A","OK")</f>
        <v>OK</v>
      </c>
      <c r="M292" s="160" t="str">
        <f>IF('DATA SHEET'!$B$10="NC-50","N/A","OK")</f>
        <v>OK</v>
      </c>
      <c r="N292" s="160"/>
      <c r="O292" s="160"/>
      <c r="P292" s="160"/>
      <c r="Q292" s="160"/>
      <c r="R292" s="160"/>
      <c r="S292" s="160"/>
      <c r="T292" s="160"/>
      <c r="U292" s="160"/>
      <c r="V292" s="509"/>
      <c r="W292" s="510"/>
      <c r="X292" s="510"/>
      <c r="Y292" s="511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183"/>
      <c r="AL292" s="183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3"/>
      <c r="BA292" s="163"/>
      <c r="BB292" s="163"/>
      <c r="BC292" s="163"/>
      <c r="BD292" s="163"/>
      <c r="BE292" s="163"/>
      <c r="BF292" s="164"/>
      <c r="BG292" s="165"/>
      <c r="BH292" s="162"/>
      <c r="BI292" s="162"/>
      <c r="BJ292" s="164"/>
      <c r="BK292" s="95"/>
      <c r="BL292" s="182"/>
      <c r="BM292" s="182"/>
      <c r="BN292" s="182"/>
      <c r="BO292" s="182"/>
      <c r="BP292" s="95" t="str">
        <f t="shared" si="233"/>
        <v/>
      </c>
    </row>
    <row r="293" spans="2:68" ht="15" x14ac:dyDescent="0.25">
      <c r="B293" s="156">
        <f t="shared" si="234"/>
        <v>285</v>
      </c>
      <c r="C293" s="158"/>
      <c r="D293" s="157" t="str">
        <f t="shared" si="235"/>
        <v/>
      </c>
      <c r="E293" s="158" t="str">
        <f>IF('DATA SHEET'!$E$10="Cat 2","N/A","OK")</f>
        <v>OK</v>
      </c>
      <c r="F293" s="158" t="str">
        <f>IF('DATA SHEET'!$E$10="Cat 2","N/A","OK")</f>
        <v>OK</v>
      </c>
      <c r="G293" s="160"/>
      <c r="H293" s="160"/>
      <c r="I293" s="160" t="s">
        <v>194</v>
      </c>
      <c r="J293" s="160" t="str">
        <f t="shared" si="236"/>
        <v>OK</v>
      </c>
      <c r="K293" s="160" t="str">
        <f t="shared" si="236"/>
        <v>OK</v>
      </c>
      <c r="L293" s="160" t="str">
        <f>IF('DATA SHEET'!$B$10="NC-50","N/A","OK")</f>
        <v>OK</v>
      </c>
      <c r="M293" s="160" t="str">
        <f>IF('DATA SHEET'!$B$10="NC-50","N/A","OK")</f>
        <v>OK</v>
      </c>
      <c r="N293" s="160"/>
      <c r="O293" s="160"/>
      <c r="P293" s="160"/>
      <c r="Q293" s="160"/>
      <c r="R293" s="160"/>
      <c r="S293" s="160"/>
      <c r="T293" s="160"/>
      <c r="U293" s="160"/>
      <c r="V293" s="509"/>
      <c r="W293" s="510"/>
      <c r="X293" s="510"/>
      <c r="Y293" s="511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83"/>
      <c r="AL293" s="183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3"/>
      <c r="BA293" s="163"/>
      <c r="BB293" s="163"/>
      <c r="BC293" s="163"/>
      <c r="BD293" s="163"/>
      <c r="BE293" s="163"/>
      <c r="BF293" s="164"/>
      <c r="BG293" s="165"/>
      <c r="BH293" s="162"/>
      <c r="BI293" s="162"/>
      <c r="BJ293" s="164"/>
      <c r="BK293" s="95"/>
      <c r="BL293" s="182"/>
      <c r="BM293" s="182"/>
      <c r="BN293" s="182"/>
      <c r="BO293" s="182"/>
      <c r="BP293" s="95" t="str">
        <f t="shared" si="233"/>
        <v/>
      </c>
    </row>
    <row r="294" spans="2:68" ht="15" x14ac:dyDescent="0.25">
      <c r="B294" s="156">
        <f t="shared" si="234"/>
        <v>286</v>
      </c>
      <c r="C294" s="158"/>
      <c r="D294" s="157" t="str">
        <f t="shared" si="235"/>
        <v/>
      </c>
      <c r="E294" s="158" t="str">
        <f>IF('DATA SHEET'!$E$10="Cat 2","N/A","OK")</f>
        <v>OK</v>
      </c>
      <c r="F294" s="158" t="str">
        <f>IF('DATA SHEET'!$E$10="Cat 2","N/A","OK")</f>
        <v>OK</v>
      </c>
      <c r="G294" s="160"/>
      <c r="H294" s="160"/>
      <c r="I294" s="160" t="s">
        <v>194</v>
      </c>
      <c r="J294" s="160" t="str">
        <f t="shared" si="236"/>
        <v>OK</v>
      </c>
      <c r="K294" s="160" t="str">
        <f t="shared" si="236"/>
        <v>OK</v>
      </c>
      <c r="L294" s="160" t="str">
        <f>IF('DATA SHEET'!$B$10="NC-50","N/A","OK")</f>
        <v>OK</v>
      </c>
      <c r="M294" s="160" t="str">
        <f>IF('DATA SHEET'!$B$10="NC-50","N/A","OK")</f>
        <v>OK</v>
      </c>
      <c r="N294" s="160"/>
      <c r="O294" s="160"/>
      <c r="P294" s="160"/>
      <c r="Q294" s="160"/>
      <c r="R294" s="160"/>
      <c r="S294" s="160"/>
      <c r="T294" s="160"/>
      <c r="U294" s="160"/>
      <c r="V294" s="509"/>
      <c r="W294" s="510"/>
      <c r="X294" s="510"/>
      <c r="Y294" s="511"/>
      <c r="Z294" s="162"/>
      <c r="AA294" s="162"/>
      <c r="AB294" s="162"/>
      <c r="AC294" s="162"/>
      <c r="AD294" s="162"/>
      <c r="AE294" s="162"/>
      <c r="AF294" s="162"/>
      <c r="AG294" s="162"/>
      <c r="AH294" s="162"/>
      <c r="AI294" s="162"/>
      <c r="AJ294" s="162"/>
      <c r="AK294" s="183"/>
      <c r="AL294" s="183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3"/>
      <c r="BA294" s="163"/>
      <c r="BB294" s="163"/>
      <c r="BC294" s="163"/>
      <c r="BD294" s="163"/>
      <c r="BE294" s="163"/>
      <c r="BF294" s="164"/>
      <c r="BG294" s="165"/>
      <c r="BH294" s="162"/>
      <c r="BI294" s="162"/>
      <c r="BJ294" s="164"/>
      <c r="BK294" s="95"/>
      <c r="BL294" s="182"/>
      <c r="BM294" s="182"/>
      <c r="BN294" s="182"/>
      <c r="BO294" s="182"/>
      <c r="BP294" s="95" t="str">
        <f t="shared" si="233"/>
        <v/>
      </c>
    </row>
    <row r="295" spans="2:68" ht="15" x14ac:dyDescent="0.25">
      <c r="B295" s="156">
        <f t="shared" si="234"/>
        <v>287</v>
      </c>
      <c r="C295" s="158"/>
      <c r="D295" s="157" t="str">
        <f t="shared" si="235"/>
        <v/>
      </c>
      <c r="E295" s="158" t="str">
        <f>IF('DATA SHEET'!$E$10="Cat 2","N/A","OK")</f>
        <v>OK</v>
      </c>
      <c r="F295" s="158" t="str">
        <f>IF('DATA SHEET'!$E$10="Cat 2","N/A","OK")</f>
        <v>OK</v>
      </c>
      <c r="G295" s="160"/>
      <c r="H295" s="160"/>
      <c r="I295" s="160" t="s">
        <v>194</v>
      </c>
      <c r="J295" s="160" t="str">
        <f t="shared" si="236"/>
        <v>OK</v>
      </c>
      <c r="K295" s="160" t="str">
        <f t="shared" si="236"/>
        <v>OK</v>
      </c>
      <c r="L295" s="160" t="str">
        <f>IF('DATA SHEET'!$B$10="NC-50","N/A","OK")</f>
        <v>OK</v>
      </c>
      <c r="M295" s="160" t="str">
        <f>IF('DATA SHEET'!$B$10="NC-50","N/A","OK")</f>
        <v>OK</v>
      </c>
      <c r="N295" s="160"/>
      <c r="O295" s="160"/>
      <c r="P295" s="160"/>
      <c r="Q295" s="160"/>
      <c r="R295" s="160"/>
      <c r="S295" s="160"/>
      <c r="T295" s="160"/>
      <c r="U295" s="160"/>
      <c r="V295" s="509"/>
      <c r="W295" s="510"/>
      <c r="X295" s="510"/>
      <c r="Y295" s="511"/>
      <c r="Z295" s="162"/>
      <c r="AA295" s="162"/>
      <c r="AB295" s="162"/>
      <c r="AC295" s="162"/>
      <c r="AD295" s="162"/>
      <c r="AE295" s="162"/>
      <c r="AF295" s="162"/>
      <c r="AG295" s="162"/>
      <c r="AH295" s="162"/>
      <c r="AI295" s="162"/>
      <c r="AJ295" s="162"/>
      <c r="AK295" s="183"/>
      <c r="AL295" s="183"/>
      <c r="AM295" s="162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62"/>
      <c r="AY295" s="162"/>
      <c r="AZ295" s="163"/>
      <c r="BA295" s="163"/>
      <c r="BB295" s="163"/>
      <c r="BC295" s="163"/>
      <c r="BD295" s="163"/>
      <c r="BE295" s="163"/>
      <c r="BF295" s="164"/>
      <c r="BG295" s="165"/>
      <c r="BH295" s="162"/>
      <c r="BI295" s="162"/>
      <c r="BJ295" s="164"/>
      <c r="BK295" s="95"/>
      <c r="BL295" s="182"/>
      <c r="BM295" s="182"/>
      <c r="BN295" s="182"/>
      <c r="BO295" s="182"/>
      <c r="BP295" s="95" t="str">
        <f t="shared" si="233"/>
        <v/>
      </c>
    </row>
    <row r="296" spans="2:68" ht="15" x14ac:dyDescent="0.25">
      <c r="B296" s="156">
        <f t="shared" si="234"/>
        <v>288</v>
      </c>
      <c r="C296" s="158"/>
      <c r="D296" s="157" t="str">
        <f t="shared" si="235"/>
        <v/>
      </c>
      <c r="E296" s="158" t="str">
        <f>IF('DATA SHEET'!$E$10="Cat 2","N/A","OK")</f>
        <v>OK</v>
      </c>
      <c r="F296" s="158" t="str">
        <f>IF('DATA SHEET'!$E$10="Cat 2","N/A","OK")</f>
        <v>OK</v>
      </c>
      <c r="G296" s="160"/>
      <c r="H296" s="160"/>
      <c r="I296" s="160" t="s">
        <v>194</v>
      </c>
      <c r="J296" s="160" t="str">
        <f t="shared" si="236"/>
        <v>OK</v>
      </c>
      <c r="K296" s="160" t="str">
        <f t="shared" si="236"/>
        <v>OK</v>
      </c>
      <c r="L296" s="160" t="str">
        <f>IF('DATA SHEET'!$B$10="NC-50","N/A","OK")</f>
        <v>OK</v>
      </c>
      <c r="M296" s="160" t="str">
        <f>IF('DATA SHEET'!$B$10="NC-50","N/A","OK")</f>
        <v>OK</v>
      </c>
      <c r="N296" s="160"/>
      <c r="O296" s="160"/>
      <c r="P296" s="160"/>
      <c r="Q296" s="160"/>
      <c r="R296" s="160"/>
      <c r="S296" s="160"/>
      <c r="T296" s="160"/>
      <c r="U296" s="160"/>
      <c r="V296" s="509"/>
      <c r="W296" s="510"/>
      <c r="X296" s="510"/>
      <c r="Y296" s="511"/>
      <c r="Z296" s="162"/>
      <c r="AA296" s="162"/>
      <c r="AB296" s="162"/>
      <c r="AC296" s="162"/>
      <c r="AD296" s="162"/>
      <c r="AE296" s="162"/>
      <c r="AF296" s="162"/>
      <c r="AG296" s="162"/>
      <c r="AH296" s="162"/>
      <c r="AI296" s="162"/>
      <c r="AJ296" s="162"/>
      <c r="AK296" s="183"/>
      <c r="AL296" s="183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3"/>
      <c r="BA296" s="163"/>
      <c r="BB296" s="163"/>
      <c r="BC296" s="163"/>
      <c r="BD296" s="163"/>
      <c r="BE296" s="163"/>
      <c r="BF296" s="164"/>
      <c r="BG296" s="165"/>
      <c r="BH296" s="162"/>
      <c r="BI296" s="162"/>
      <c r="BJ296" s="164"/>
      <c r="BK296" s="95"/>
      <c r="BL296" s="182"/>
      <c r="BM296" s="182"/>
      <c r="BN296" s="182"/>
      <c r="BO296" s="182"/>
      <c r="BP296" s="95" t="str">
        <f t="shared" si="233"/>
        <v/>
      </c>
    </row>
    <row r="297" spans="2:68" ht="15" x14ac:dyDescent="0.25">
      <c r="B297" s="156">
        <f t="shared" si="234"/>
        <v>289</v>
      </c>
      <c r="C297" s="158"/>
      <c r="D297" s="157" t="str">
        <f t="shared" si="235"/>
        <v/>
      </c>
      <c r="E297" s="158" t="str">
        <f>IF('DATA SHEET'!$E$10="Cat 2","N/A","OK")</f>
        <v>OK</v>
      </c>
      <c r="F297" s="158" t="str">
        <f>IF('DATA SHEET'!$E$10="Cat 2","N/A","OK")</f>
        <v>OK</v>
      </c>
      <c r="G297" s="160"/>
      <c r="H297" s="160"/>
      <c r="I297" s="160" t="s">
        <v>194</v>
      </c>
      <c r="J297" s="160" t="str">
        <f t="shared" si="236"/>
        <v>OK</v>
      </c>
      <c r="K297" s="160" t="str">
        <f t="shared" si="236"/>
        <v>OK</v>
      </c>
      <c r="L297" s="160" t="str">
        <f>IF('DATA SHEET'!$B$10="NC-50","N/A","OK")</f>
        <v>OK</v>
      </c>
      <c r="M297" s="160" t="str">
        <f>IF('DATA SHEET'!$B$10="NC-50","N/A","OK")</f>
        <v>OK</v>
      </c>
      <c r="N297" s="160"/>
      <c r="O297" s="160"/>
      <c r="P297" s="160"/>
      <c r="Q297" s="160"/>
      <c r="R297" s="160"/>
      <c r="S297" s="160"/>
      <c r="T297" s="160"/>
      <c r="U297" s="160"/>
      <c r="V297" s="509"/>
      <c r="W297" s="510"/>
      <c r="X297" s="510"/>
      <c r="Y297" s="511"/>
      <c r="Z297" s="162"/>
      <c r="AA297" s="162"/>
      <c r="AB297" s="162"/>
      <c r="AC297" s="162"/>
      <c r="AD297" s="162"/>
      <c r="AE297" s="162"/>
      <c r="AF297" s="162"/>
      <c r="AG297" s="162"/>
      <c r="AH297" s="162"/>
      <c r="AI297" s="162"/>
      <c r="AJ297" s="162"/>
      <c r="AK297" s="183"/>
      <c r="AL297" s="183"/>
      <c r="AM297" s="162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3"/>
      <c r="BA297" s="163"/>
      <c r="BB297" s="163"/>
      <c r="BC297" s="163"/>
      <c r="BD297" s="163"/>
      <c r="BE297" s="163"/>
      <c r="BF297" s="164"/>
      <c r="BG297" s="165"/>
      <c r="BH297" s="162"/>
      <c r="BI297" s="162"/>
      <c r="BJ297" s="164"/>
      <c r="BK297" s="95"/>
      <c r="BL297" s="182"/>
      <c r="BM297" s="182"/>
      <c r="BN297" s="182"/>
      <c r="BO297" s="182"/>
      <c r="BP297" s="95" t="str">
        <f t="shared" si="233"/>
        <v/>
      </c>
    </row>
    <row r="298" spans="2:68" ht="15" x14ac:dyDescent="0.25">
      <c r="B298" s="156">
        <f t="shared" si="234"/>
        <v>290</v>
      </c>
      <c r="C298" s="158"/>
      <c r="D298" s="157" t="str">
        <f t="shared" si="235"/>
        <v/>
      </c>
      <c r="E298" s="158" t="str">
        <f>IF('DATA SHEET'!$E$10="Cat 2","N/A","OK")</f>
        <v>OK</v>
      </c>
      <c r="F298" s="158" t="str">
        <f>IF('DATA SHEET'!$E$10="Cat 2","N/A","OK")</f>
        <v>OK</v>
      </c>
      <c r="G298" s="160"/>
      <c r="H298" s="160"/>
      <c r="I298" s="160" t="s">
        <v>194</v>
      </c>
      <c r="J298" s="160" t="str">
        <f t="shared" si="236"/>
        <v>OK</v>
      </c>
      <c r="K298" s="160" t="str">
        <f t="shared" si="236"/>
        <v>OK</v>
      </c>
      <c r="L298" s="160" t="str">
        <f>IF('DATA SHEET'!$B$10="NC-50","N/A","OK")</f>
        <v>OK</v>
      </c>
      <c r="M298" s="160" t="str">
        <f>IF('DATA SHEET'!$B$10="NC-50","N/A","OK")</f>
        <v>OK</v>
      </c>
      <c r="N298" s="160"/>
      <c r="O298" s="160"/>
      <c r="P298" s="160"/>
      <c r="Q298" s="160"/>
      <c r="R298" s="160"/>
      <c r="S298" s="160"/>
      <c r="T298" s="160"/>
      <c r="U298" s="160"/>
      <c r="V298" s="509"/>
      <c r="W298" s="510"/>
      <c r="X298" s="510"/>
      <c r="Y298" s="511"/>
      <c r="Z298" s="162"/>
      <c r="AA298" s="162"/>
      <c r="AB298" s="162"/>
      <c r="AC298" s="162"/>
      <c r="AD298" s="162"/>
      <c r="AE298" s="162"/>
      <c r="AF298" s="162"/>
      <c r="AG298" s="162"/>
      <c r="AH298" s="162"/>
      <c r="AI298" s="162"/>
      <c r="AJ298" s="162"/>
      <c r="AK298" s="183"/>
      <c r="AL298" s="183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3"/>
      <c r="BA298" s="163"/>
      <c r="BB298" s="163"/>
      <c r="BC298" s="163"/>
      <c r="BD298" s="163"/>
      <c r="BE298" s="163"/>
      <c r="BF298" s="164"/>
      <c r="BG298" s="165"/>
      <c r="BH298" s="162"/>
      <c r="BI298" s="162"/>
      <c r="BJ298" s="164"/>
      <c r="BK298" s="95"/>
      <c r="BL298" s="182"/>
      <c r="BM298" s="182"/>
      <c r="BN298" s="182"/>
      <c r="BO298" s="182"/>
      <c r="BP298" s="95" t="str">
        <f t="shared" si="233"/>
        <v/>
      </c>
    </row>
    <row r="299" spans="2:68" ht="15" x14ac:dyDescent="0.25">
      <c r="B299" s="156">
        <f t="shared" si="234"/>
        <v>291</v>
      </c>
      <c r="C299" s="158"/>
      <c r="D299" s="157" t="str">
        <f t="shared" si="235"/>
        <v/>
      </c>
      <c r="E299" s="158" t="str">
        <f>IF('DATA SHEET'!$E$10="Cat 2","N/A","OK")</f>
        <v>OK</v>
      </c>
      <c r="F299" s="158" t="str">
        <f>IF('DATA SHEET'!$E$10="Cat 2","N/A","OK")</f>
        <v>OK</v>
      </c>
      <c r="G299" s="160"/>
      <c r="H299" s="160"/>
      <c r="I299" s="160" t="s">
        <v>194</v>
      </c>
      <c r="J299" s="160" t="str">
        <f t="shared" si="236"/>
        <v>OK</v>
      </c>
      <c r="K299" s="160" t="str">
        <f t="shared" si="236"/>
        <v>OK</v>
      </c>
      <c r="L299" s="160" t="str">
        <f>IF('DATA SHEET'!$B$10="NC-50","N/A","OK")</f>
        <v>OK</v>
      </c>
      <c r="M299" s="160" t="str">
        <f>IF('DATA SHEET'!$B$10="NC-50","N/A","OK")</f>
        <v>OK</v>
      </c>
      <c r="N299" s="160"/>
      <c r="O299" s="160"/>
      <c r="P299" s="160"/>
      <c r="Q299" s="160"/>
      <c r="R299" s="160"/>
      <c r="S299" s="160"/>
      <c r="T299" s="160"/>
      <c r="U299" s="160"/>
      <c r="V299" s="509"/>
      <c r="W299" s="510"/>
      <c r="X299" s="510"/>
      <c r="Y299" s="511"/>
      <c r="Z299" s="162"/>
      <c r="AA299" s="162"/>
      <c r="AB299" s="162"/>
      <c r="AC299" s="162"/>
      <c r="AD299" s="162"/>
      <c r="AE299" s="162"/>
      <c r="AF299" s="162"/>
      <c r="AG299" s="162"/>
      <c r="AH299" s="162"/>
      <c r="AI299" s="162"/>
      <c r="AJ299" s="162"/>
      <c r="AK299" s="183"/>
      <c r="AL299" s="183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3"/>
      <c r="BA299" s="163"/>
      <c r="BB299" s="163"/>
      <c r="BC299" s="163"/>
      <c r="BD299" s="163"/>
      <c r="BE299" s="163"/>
      <c r="BF299" s="164"/>
      <c r="BG299" s="165"/>
      <c r="BH299" s="162"/>
      <c r="BI299" s="162"/>
      <c r="BJ299" s="164"/>
      <c r="BK299" s="95"/>
      <c r="BL299" s="182"/>
      <c r="BM299" s="182"/>
      <c r="BN299" s="182"/>
      <c r="BO299" s="182"/>
      <c r="BP299" s="95" t="str">
        <f t="shared" si="233"/>
        <v/>
      </c>
    </row>
    <row r="300" spans="2:68" ht="15" x14ac:dyDescent="0.25">
      <c r="B300" s="156">
        <f t="shared" si="234"/>
        <v>292</v>
      </c>
      <c r="C300" s="158"/>
      <c r="D300" s="157" t="str">
        <f t="shared" si="235"/>
        <v/>
      </c>
      <c r="E300" s="158" t="str">
        <f>IF('DATA SHEET'!$E$10="Cat 2","N/A","OK")</f>
        <v>OK</v>
      </c>
      <c r="F300" s="158" t="str">
        <f>IF('DATA SHEET'!$E$10="Cat 2","N/A","OK")</f>
        <v>OK</v>
      </c>
      <c r="G300" s="160"/>
      <c r="H300" s="160"/>
      <c r="I300" s="160" t="s">
        <v>194</v>
      </c>
      <c r="J300" s="160" t="str">
        <f t="shared" si="236"/>
        <v>OK</v>
      </c>
      <c r="K300" s="160" t="str">
        <f t="shared" si="236"/>
        <v>OK</v>
      </c>
      <c r="L300" s="160" t="str">
        <f>IF('DATA SHEET'!$B$10="NC-50","N/A","OK")</f>
        <v>OK</v>
      </c>
      <c r="M300" s="160" t="str">
        <f>IF('DATA SHEET'!$B$10="NC-50","N/A","OK")</f>
        <v>OK</v>
      </c>
      <c r="N300" s="160"/>
      <c r="O300" s="160"/>
      <c r="P300" s="160"/>
      <c r="Q300" s="160"/>
      <c r="R300" s="160"/>
      <c r="S300" s="160"/>
      <c r="T300" s="160"/>
      <c r="U300" s="160"/>
      <c r="V300" s="509"/>
      <c r="W300" s="510"/>
      <c r="X300" s="510"/>
      <c r="Y300" s="511"/>
      <c r="Z300" s="162"/>
      <c r="AA300" s="162"/>
      <c r="AB300" s="162"/>
      <c r="AC300" s="162"/>
      <c r="AD300" s="162"/>
      <c r="AE300" s="162"/>
      <c r="AF300" s="162"/>
      <c r="AG300" s="162"/>
      <c r="AH300" s="162"/>
      <c r="AI300" s="162"/>
      <c r="AJ300" s="162"/>
      <c r="AK300" s="183"/>
      <c r="AL300" s="183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3"/>
      <c r="BA300" s="163"/>
      <c r="BB300" s="163"/>
      <c r="BC300" s="163"/>
      <c r="BD300" s="163"/>
      <c r="BE300" s="163"/>
      <c r="BF300" s="164"/>
      <c r="BG300" s="165"/>
      <c r="BH300" s="162"/>
      <c r="BI300" s="162"/>
      <c r="BJ300" s="164"/>
      <c r="BK300" s="95"/>
      <c r="BL300" s="182"/>
      <c r="BM300" s="182"/>
      <c r="BN300" s="182"/>
      <c r="BO300" s="182"/>
      <c r="BP300" s="95" t="str">
        <f t="shared" si="233"/>
        <v/>
      </c>
    </row>
    <row r="301" spans="2:68" ht="15" x14ac:dyDescent="0.25">
      <c r="B301" s="156">
        <f t="shared" si="234"/>
        <v>293</v>
      </c>
      <c r="C301" s="158"/>
      <c r="D301" s="157" t="str">
        <f t="shared" si="235"/>
        <v/>
      </c>
      <c r="E301" s="158" t="str">
        <f>IF('DATA SHEET'!$E$10="Cat 2","N/A","OK")</f>
        <v>OK</v>
      </c>
      <c r="F301" s="158" t="str">
        <f>IF('DATA SHEET'!$E$10="Cat 2","N/A","OK")</f>
        <v>OK</v>
      </c>
      <c r="G301" s="160"/>
      <c r="H301" s="160"/>
      <c r="I301" s="160" t="s">
        <v>194</v>
      </c>
      <c r="J301" s="160" t="str">
        <f t="shared" si="236"/>
        <v>OK</v>
      </c>
      <c r="K301" s="160" t="str">
        <f t="shared" si="236"/>
        <v>OK</v>
      </c>
      <c r="L301" s="160" t="str">
        <f>IF('DATA SHEET'!$B$10="NC-50","N/A","OK")</f>
        <v>OK</v>
      </c>
      <c r="M301" s="160" t="str">
        <f>IF('DATA SHEET'!$B$10="NC-50","N/A","OK")</f>
        <v>OK</v>
      </c>
      <c r="N301" s="160"/>
      <c r="O301" s="160"/>
      <c r="P301" s="160"/>
      <c r="Q301" s="160"/>
      <c r="R301" s="160"/>
      <c r="S301" s="160"/>
      <c r="T301" s="160"/>
      <c r="U301" s="160"/>
      <c r="V301" s="509"/>
      <c r="W301" s="510"/>
      <c r="X301" s="510"/>
      <c r="Y301" s="511"/>
      <c r="Z301" s="162"/>
      <c r="AA301" s="162"/>
      <c r="AB301" s="162"/>
      <c r="AC301" s="162"/>
      <c r="AD301" s="162"/>
      <c r="AE301" s="162"/>
      <c r="AF301" s="162"/>
      <c r="AG301" s="162"/>
      <c r="AH301" s="162"/>
      <c r="AI301" s="162"/>
      <c r="AJ301" s="162"/>
      <c r="AK301" s="183"/>
      <c r="AL301" s="183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3"/>
      <c r="BA301" s="163"/>
      <c r="BB301" s="163"/>
      <c r="BC301" s="163"/>
      <c r="BD301" s="163"/>
      <c r="BE301" s="163"/>
      <c r="BF301" s="164"/>
      <c r="BG301" s="165"/>
      <c r="BH301" s="162"/>
      <c r="BI301" s="162"/>
      <c r="BJ301" s="164"/>
      <c r="BK301" s="95"/>
      <c r="BL301" s="182"/>
      <c r="BM301" s="182"/>
      <c r="BN301" s="182"/>
      <c r="BO301" s="182"/>
      <c r="BP301" s="95" t="str">
        <f t="shared" si="233"/>
        <v/>
      </c>
    </row>
    <row r="302" spans="2:68" ht="15" x14ac:dyDescent="0.25">
      <c r="B302" s="156">
        <f t="shared" si="234"/>
        <v>294</v>
      </c>
      <c r="C302" s="158"/>
      <c r="D302" s="157" t="str">
        <f t="shared" si="235"/>
        <v/>
      </c>
      <c r="E302" s="158" t="str">
        <f>IF('DATA SHEET'!$E$10="Cat 2","N/A","OK")</f>
        <v>OK</v>
      </c>
      <c r="F302" s="158" t="str">
        <f>IF('DATA SHEET'!$E$10="Cat 2","N/A","OK")</f>
        <v>OK</v>
      </c>
      <c r="G302" s="160"/>
      <c r="H302" s="160"/>
      <c r="I302" s="160" t="s">
        <v>194</v>
      </c>
      <c r="J302" s="160" t="str">
        <f t="shared" si="236"/>
        <v>OK</v>
      </c>
      <c r="K302" s="160" t="str">
        <f t="shared" si="236"/>
        <v>OK</v>
      </c>
      <c r="L302" s="160" t="str">
        <f>IF('DATA SHEET'!$B$10="NC-50","N/A","OK")</f>
        <v>OK</v>
      </c>
      <c r="M302" s="160" t="str">
        <f>IF('DATA SHEET'!$B$10="NC-50","N/A","OK")</f>
        <v>OK</v>
      </c>
      <c r="N302" s="160"/>
      <c r="O302" s="160"/>
      <c r="P302" s="160"/>
      <c r="Q302" s="160"/>
      <c r="R302" s="160"/>
      <c r="S302" s="160"/>
      <c r="T302" s="160"/>
      <c r="U302" s="160"/>
      <c r="V302" s="509"/>
      <c r="W302" s="510"/>
      <c r="X302" s="510"/>
      <c r="Y302" s="511"/>
      <c r="Z302" s="162"/>
      <c r="AA302" s="162"/>
      <c r="AB302" s="162"/>
      <c r="AC302" s="162"/>
      <c r="AD302" s="162"/>
      <c r="AE302" s="162"/>
      <c r="AF302" s="162"/>
      <c r="AG302" s="162"/>
      <c r="AH302" s="162"/>
      <c r="AI302" s="162"/>
      <c r="AJ302" s="162"/>
      <c r="AK302" s="183"/>
      <c r="AL302" s="183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3"/>
      <c r="BA302" s="163"/>
      <c r="BB302" s="163"/>
      <c r="BC302" s="163"/>
      <c r="BD302" s="163"/>
      <c r="BE302" s="163"/>
      <c r="BF302" s="164"/>
      <c r="BG302" s="165"/>
      <c r="BH302" s="162"/>
      <c r="BI302" s="162"/>
      <c r="BJ302" s="164"/>
      <c r="BK302" s="95"/>
      <c r="BL302" s="182"/>
      <c r="BM302" s="182"/>
      <c r="BN302" s="182"/>
      <c r="BO302" s="182"/>
      <c r="BP302" s="95" t="str">
        <f t="shared" si="233"/>
        <v/>
      </c>
    </row>
    <row r="303" spans="2:68" ht="15" x14ac:dyDescent="0.25">
      <c r="B303" s="156">
        <f t="shared" si="234"/>
        <v>295</v>
      </c>
      <c r="C303" s="158"/>
      <c r="D303" s="157" t="str">
        <f t="shared" si="235"/>
        <v/>
      </c>
      <c r="E303" s="158" t="str">
        <f>IF('DATA SHEET'!$E$10="Cat 2","N/A","OK")</f>
        <v>OK</v>
      </c>
      <c r="F303" s="158" t="str">
        <f>IF('DATA SHEET'!$E$10="Cat 2","N/A","OK")</f>
        <v>OK</v>
      </c>
      <c r="G303" s="160"/>
      <c r="H303" s="160"/>
      <c r="I303" s="160" t="s">
        <v>194</v>
      </c>
      <c r="J303" s="160" t="str">
        <f t="shared" si="236"/>
        <v>OK</v>
      </c>
      <c r="K303" s="160" t="str">
        <f t="shared" si="236"/>
        <v>OK</v>
      </c>
      <c r="L303" s="160" t="str">
        <f>IF('DATA SHEET'!$B$10="NC-50","N/A","OK")</f>
        <v>OK</v>
      </c>
      <c r="M303" s="160" t="str">
        <f>IF('DATA SHEET'!$B$10="NC-50","N/A","OK")</f>
        <v>OK</v>
      </c>
      <c r="N303" s="160"/>
      <c r="O303" s="160"/>
      <c r="P303" s="160"/>
      <c r="Q303" s="160"/>
      <c r="R303" s="160"/>
      <c r="S303" s="160"/>
      <c r="T303" s="160"/>
      <c r="U303" s="160"/>
      <c r="V303" s="509"/>
      <c r="W303" s="510"/>
      <c r="X303" s="510"/>
      <c r="Y303" s="511"/>
      <c r="Z303" s="162"/>
      <c r="AA303" s="162"/>
      <c r="AB303" s="162"/>
      <c r="AC303" s="162"/>
      <c r="AD303" s="162"/>
      <c r="AE303" s="162"/>
      <c r="AF303" s="162"/>
      <c r="AG303" s="162"/>
      <c r="AH303" s="162"/>
      <c r="AI303" s="162"/>
      <c r="AJ303" s="162"/>
      <c r="AK303" s="183"/>
      <c r="AL303" s="183"/>
      <c r="AM303" s="162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3"/>
      <c r="BA303" s="163"/>
      <c r="BB303" s="163"/>
      <c r="BC303" s="163"/>
      <c r="BD303" s="163"/>
      <c r="BE303" s="163"/>
      <c r="BF303" s="164"/>
      <c r="BG303" s="165"/>
      <c r="BH303" s="162"/>
      <c r="BI303" s="162"/>
      <c r="BJ303" s="164"/>
      <c r="BK303" s="95"/>
      <c r="BL303" s="182"/>
      <c r="BM303" s="182"/>
      <c r="BN303" s="182"/>
      <c r="BO303" s="182"/>
      <c r="BP303" s="95" t="str">
        <f t="shared" si="233"/>
        <v/>
      </c>
    </row>
    <row r="304" spans="2:68" ht="15" x14ac:dyDescent="0.25">
      <c r="B304" s="156">
        <f t="shared" si="234"/>
        <v>296</v>
      </c>
      <c r="C304" s="158"/>
      <c r="D304" s="157" t="str">
        <f t="shared" si="235"/>
        <v/>
      </c>
      <c r="E304" s="158" t="str">
        <f>IF('DATA SHEET'!$E$10="Cat 2","N/A","OK")</f>
        <v>OK</v>
      </c>
      <c r="F304" s="158" t="str">
        <f>IF('DATA SHEET'!$E$10="Cat 2","N/A","OK")</f>
        <v>OK</v>
      </c>
      <c r="G304" s="160"/>
      <c r="H304" s="160"/>
      <c r="I304" s="160" t="s">
        <v>194</v>
      </c>
      <c r="J304" s="160" t="str">
        <f t="shared" si="236"/>
        <v>OK</v>
      </c>
      <c r="K304" s="160" t="str">
        <f t="shared" si="236"/>
        <v>OK</v>
      </c>
      <c r="L304" s="160" t="str">
        <f>IF('DATA SHEET'!$B$10="NC-50","N/A","OK")</f>
        <v>OK</v>
      </c>
      <c r="M304" s="160" t="str">
        <f>IF('DATA SHEET'!$B$10="NC-50","N/A","OK")</f>
        <v>OK</v>
      </c>
      <c r="N304" s="160"/>
      <c r="O304" s="160"/>
      <c r="P304" s="160"/>
      <c r="Q304" s="160"/>
      <c r="R304" s="160"/>
      <c r="S304" s="160"/>
      <c r="T304" s="160"/>
      <c r="U304" s="160"/>
      <c r="V304" s="509"/>
      <c r="W304" s="510"/>
      <c r="X304" s="510"/>
      <c r="Y304" s="511"/>
      <c r="Z304" s="162"/>
      <c r="AA304" s="162"/>
      <c r="AB304" s="162"/>
      <c r="AC304" s="162"/>
      <c r="AD304" s="162"/>
      <c r="AE304" s="162"/>
      <c r="AF304" s="162"/>
      <c r="AG304" s="162"/>
      <c r="AH304" s="162"/>
      <c r="AI304" s="162"/>
      <c r="AJ304" s="162"/>
      <c r="AK304" s="183"/>
      <c r="AL304" s="183"/>
      <c r="AM304" s="162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3"/>
      <c r="BA304" s="163"/>
      <c r="BB304" s="163"/>
      <c r="BC304" s="163"/>
      <c r="BD304" s="163"/>
      <c r="BE304" s="163"/>
      <c r="BF304" s="164"/>
      <c r="BG304" s="165"/>
      <c r="BH304" s="162"/>
      <c r="BI304" s="162"/>
      <c r="BJ304" s="164"/>
      <c r="BK304" s="95"/>
      <c r="BL304" s="182"/>
      <c r="BM304" s="182"/>
      <c r="BN304" s="182"/>
      <c r="BO304" s="182"/>
      <c r="BP304" s="95" t="str">
        <f t="shared" si="233"/>
        <v/>
      </c>
    </row>
    <row r="305" spans="2:68" ht="15" x14ac:dyDescent="0.25">
      <c r="B305" s="156">
        <f t="shared" si="234"/>
        <v>297</v>
      </c>
      <c r="C305" s="158"/>
      <c r="D305" s="157" t="str">
        <f t="shared" si="235"/>
        <v/>
      </c>
      <c r="E305" s="158" t="str">
        <f>IF('DATA SHEET'!$E$10="Cat 2","N/A","OK")</f>
        <v>OK</v>
      </c>
      <c r="F305" s="158" t="str">
        <f>IF('DATA SHEET'!$E$10="Cat 2","N/A","OK")</f>
        <v>OK</v>
      </c>
      <c r="G305" s="160"/>
      <c r="H305" s="160"/>
      <c r="I305" s="160" t="s">
        <v>194</v>
      </c>
      <c r="J305" s="160" t="str">
        <f t="shared" si="236"/>
        <v>OK</v>
      </c>
      <c r="K305" s="160" t="str">
        <f t="shared" si="236"/>
        <v>OK</v>
      </c>
      <c r="L305" s="160" t="str">
        <f>IF('DATA SHEET'!$B$10="NC-50","N/A","OK")</f>
        <v>OK</v>
      </c>
      <c r="M305" s="160" t="str">
        <f>IF('DATA SHEET'!$B$10="NC-50","N/A","OK")</f>
        <v>OK</v>
      </c>
      <c r="N305" s="160"/>
      <c r="O305" s="160"/>
      <c r="P305" s="160"/>
      <c r="Q305" s="160"/>
      <c r="R305" s="160"/>
      <c r="S305" s="160"/>
      <c r="T305" s="160"/>
      <c r="U305" s="160"/>
      <c r="V305" s="509"/>
      <c r="W305" s="510"/>
      <c r="X305" s="510"/>
      <c r="Y305" s="511"/>
      <c r="Z305" s="162"/>
      <c r="AA305" s="162"/>
      <c r="AB305" s="162"/>
      <c r="AC305" s="162"/>
      <c r="AD305" s="162"/>
      <c r="AE305" s="162"/>
      <c r="AF305" s="162"/>
      <c r="AG305" s="162"/>
      <c r="AH305" s="162"/>
      <c r="AI305" s="162"/>
      <c r="AJ305" s="162"/>
      <c r="AK305" s="183"/>
      <c r="AL305" s="183"/>
      <c r="AM305" s="162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3"/>
      <c r="BA305" s="163"/>
      <c r="BB305" s="163"/>
      <c r="BC305" s="163"/>
      <c r="BD305" s="163"/>
      <c r="BE305" s="163"/>
      <c r="BF305" s="164"/>
      <c r="BG305" s="165"/>
      <c r="BH305" s="162"/>
      <c r="BI305" s="162"/>
      <c r="BJ305" s="164"/>
      <c r="BK305" s="95"/>
      <c r="BL305" s="182"/>
      <c r="BM305" s="182"/>
      <c r="BN305" s="182"/>
      <c r="BO305" s="182"/>
      <c r="BP305" s="95" t="str">
        <f t="shared" si="233"/>
        <v/>
      </c>
    </row>
    <row r="306" spans="2:68" ht="15" x14ac:dyDescent="0.25">
      <c r="B306" s="156">
        <f t="shared" si="234"/>
        <v>298</v>
      </c>
      <c r="C306" s="158"/>
      <c r="D306" s="157" t="str">
        <f t="shared" si="235"/>
        <v/>
      </c>
      <c r="E306" s="158" t="str">
        <f>IF('DATA SHEET'!$E$10="Cat 2","N/A","OK")</f>
        <v>OK</v>
      </c>
      <c r="F306" s="158" t="str">
        <f>IF('DATA SHEET'!$E$10="Cat 2","N/A","OK")</f>
        <v>OK</v>
      </c>
      <c r="G306" s="160"/>
      <c r="H306" s="160"/>
      <c r="I306" s="160" t="s">
        <v>194</v>
      </c>
      <c r="J306" s="160" t="str">
        <f t="shared" si="236"/>
        <v>OK</v>
      </c>
      <c r="K306" s="160" t="str">
        <f t="shared" si="236"/>
        <v>OK</v>
      </c>
      <c r="L306" s="160" t="str">
        <f>IF('DATA SHEET'!$B$10="NC-50","N/A","OK")</f>
        <v>OK</v>
      </c>
      <c r="M306" s="160" t="str">
        <f>IF('DATA SHEET'!$B$10="NC-50","N/A","OK")</f>
        <v>OK</v>
      </c>
      <c r="N306" s="160"/>
      <c r="O306" s="160"/>
      <c r="P306" s="160"/>
      <c r="Q306" s="160"/>
      <c r="R306" s="160"/>
      <c r="S306" s="160"/>
      <c r="T306" s="160"/>
      <c r="U306" s="160"/>
      <c r="V306" s="509"/>
      <c r="W306" s="510"/>
      <c r="X306" s="510"/>
      <c r="Y306" s="511"/>
      <c r="Z306" s="162"/>
      <c r="AA306" s="162"/>
      <c r="AB306" s="162"/>
      <c r="AC306" s="162"/>
      <c r="AD306" s="162"/>
      <c r="AE306" s="162"/>
      <c r="AF306" s="162"/>
      <c r="AG306" s="162"/>
      <c r="AH306" s="162"/>
      <c r="AI306" s="162"/>
      <c r="AJ306" s="162"/>
      <c r="AK306" s="183"/>
      <c r="AL306" s="183"/>
      <c r="AM306" s="162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3"/>
      <c r="BA306" s="163"/>
      <c r="BB306" s="163"/>
      <c r="BC306" s="163"/>
      <c r="BD306" s="163"/>
      <c r="BE306" s="163"/>
      <c r="BF306" s="164"/>
      <c r="BG306" s="165"/>
      <c r="BH306" s="162"/>
      <c r="BI306" s="162"/>
      <c r="BJ306" s="164"/>
      <c r="BK306" s="95"/>
      <c r="BL306" s="182"/>
      <c r="BM306" s="182"/>
      <c r="BN306" s="182"/>
      <c r="BO306" s="182"/>
      <c r="BP306" s="95" t="str">
        <f t="shared" si="233"/>
        <v/>
      </c>
    </row>
    <row r="307" spans="2:68" ht="15" x14ac:dyDescent="0.25">
      <c r="B307" s="156">
        <f t="shared" si="234"/>
        <v>299</v>
      </c>
      <c r="C307" s="158"/>
      <c r="D307" s="157" t="str">
        <f t="shared" si="235"/>
        <v/>
      </c>
      <c r="E307" s="158" t="str">
        <f>IF('DATA SHEET'!$E$10="Cat 2","N/A","OK")</f>
        <v>OK</v>
      </c>
      <c r="F307" s="158" t="str">
        <f>IF('DATA SHEET'!$E$10="Cat 2","N/A","OK")</f>
        <v>OK</v>
      </c>
      <c r="G307" s="160"/>
      <c r="H307" s="160"/>
      <c r="I307" s="160" t="s">
        <v>194</v>
      </c>
      <c r="J307" s="160" t="str">
        <f t="shared" si="236"/>
        <v>OK</v>
      </c>
      <c r="K307" s="160" t="str">
        <f t="shared" si="236"/>
        <v>OK</v>
      </c>
      <c r="L307" s="160" t="str">
        <f>IF('DATA SHEET'!$B$10="NC-50","N/A","OK")</f>
        <v>OK</v>
      </c>
      <c r="M307" s="160" t="str">
        <f>IF('DATA SHEET'!$B$10="NC-50","N/A","OK")</f>
        <v>OK</v>
      </c>
      <c r="N307" s="160"/>
      <c r="O307" s="160"/>
      <c r="P307" s="160"/>
      <c r="Q307" s="160"/>
      <c r="R307" s="160"/>
      <c r="S307" s="160"/>
      <c r="T307" s="160"/>
      <c r="U307" s="160"/>
      <c r="V307" s="509"/>
      <c r="W307" s="510"/>
      <c r="X307" s="510"/>
      <c r="Y307" s="511"/>
      <c r="Z307" s="162"/>
      <c r="AA307" s="162"/>
      <c r="AB307" s="162"/>
      <c r="AC307" s="162"/>
      <c r="AD307" s="162"/>
      <c r="AE307" s="162"/>
      <c r="AF307" s="162"/>
      <c r="AG307" s="162"/>
      <c r="AH307" s="162"/>
      <c r="AI307" s="162"/>
      <c r="AJ307" s="162"/>
      <c r="AK307" s="183"/>
      <c r="AL307" s="183"/>
      <c r="AM307" s="162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3"/>
      <c r="BA307" s="163"/>
      <c r="BB307" s="163"/>
      <c r="BC307" s="163"/>
      <c r="BD307" s="163"/>
      <c r="BE307" s="163"/>
      <c r="BF307" s="164"/>
      <c r="BG307" s="165"/>
      <c r="BH307" s="162"/>
      <c r="BI307" s="162"/>
      <c r="BJ307" s="164"/>
      <c r="BK307" s="95"/>
      <c r="BL307" s="182"/>
      <c r="BM307" s="182"/>
      <c r="BN307" s="182"/>
      <c r="BO307" s="182"/>
      <c r="BP307" s="95" t="str">
        <f t="shared" si="233"/>
        <v/>
      </c>
    </row>
    <row r="308" spans="2:68" ht="15" x14ac:dyDescent="0.25">
      <c r="B308" s="156">
        <f t="shared" si="234"/>
        <v>300</v>
      </c>
      <c r="C308" s="158"/>
      <c r="D308" s="157" t="str">
        <f t="shared" si="235"/>
        <v/>
      </c>
      <c r="E308" s="158" t="str">
        <f>IF('DATA SHEET'!$E$10="Cat 2","N/A","OK")</f>
        <v>OK</v>
      </c>
      <c r="F308" s="158" t="str">
        <f>IF('DATA SHEET'!$E$10="Cat 2","N/A","OK")</f>
        <v>OK</v>
      </c>
      <c r="G308" s="160"/>
      <c r="H308" s="160"/>
      <c r="I308" s="160" t="s">
        <v>194</v>
      </c>
      <c r="J308" s="160" t="str">
        <f t="shared" si="236"/>
        <v>OK</v>
      </c>
      <c r="K308" s="160" t="str">
        <f t="shared" si="236"/>
        <v>OK</v>
      </c>
      <c r="L308" s="160" t="str">
        <f>IF('DATA SHEET'!$B$10="NC-50","N/A","OK")</f>
        <v>OK</v>
      </c>
      <c r="M308" s="160" t="str">
        <f>IF('DATA SHEET'!$B$10="NC-50","N/A","OK")</f>
        <v>OK</v>
      </c>
      <c r="N308" s="160"/>
      <c r="O308" s="160"/>
      <c r="P308" s="160"/>
      <c r="Q308" s="160"/>
      <c r="R308" s="160"/>
      <c r="S308" s="160"/>
      <c r="T308" s="160"/>
      <c r="U308" s="160"/>
      <c r="V308" s="509"/>
      <c r="W308" s="510"/>
      <c r="X308" s="510"/>
      <c r="Y308" s="511"/>
      <c r="Z308" s="162"/>
      <c r="AA308" s="162"/>
      <c r="AB308" s="162"/>
      <c r="AC308" s="162"/>
      <c r="AD308" s="162"/>
      <c r="AE308" s="162"/>
      <c r="AF308" s="162"/>
      <c r="AG308" s="162"/>
      <c r="AH308" s="162"/>
      <c r="AI308" s="162"/>
      <c r="AJ308" s="162"/>
      <c r="AK308" s="183"/>
      <c r="AL308" s="183"/>
      <c r="AM308" s="162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3"/>
      <c r="BA308" s="163"/>
      <c r="BB308" s="163"/>
      <c r="BC308" s="163"/>
      <c r="BD308" s="163"/>
      <c r="BE308" s="163"/>
      <c r="BF308" s="164"/>
      <c r="BG308" s="165"/>
      <c r="BH308" s="162"/>
      <c r="BI308" s="162"/>
      <c r="BJ308" s="164"/>
      <c r="BK308" s="95"/>
      <c r="BL308" s="182"/>
      <c r="BM308" s="182"/>
      <c r="BN308" s="182"/>
      <c r="BO308" s="182"/>
      <c r="BP308" s="95" t="str">
        <f t="shared" si="233"/>
        <v/>
      </c>
    </row>
    <row r="309" spans="2:68" ht="15" x14ac:dyDescent="0.25">
      <c r="B309" s="156">
        <f t="shared" si="234"/>
        <v>301</v>
      </c>
      <c r="C309" s="158"/>
      <c r="D309" s="157" t="str">
        <f t="shared" si="235"/>
        <v/>
      </c>
      <c r="E309" s="158" t="str">
        <f>IF('DATA SHEET'!$E$10="Cat 2","N/A","OK")</f>
        <v>OK</v>
      </c>
      <c r="F309" s="158" t="str">
        <f>IF('DATA SHEET'!$E$10="Cat 2","N/A","OK")</f>
        <v>OK</v>
      </c>
      <c r="G309" s="160"/>
      <c r="H309" s="160"/>
      <c r="I309" s="160" t="s">
        <v>194</v>
      </c>
      <c r="J309" s="160" t="str">
        <f t="shared" si="236"/>
        <v>OK</v>
      </c>
      <c r="K309" s="160" t="str">
        <f t="shared" si="236"/>
        <v>OK</v>
      </c>
      <c r="L309" s="160" t="str">
        <f>IF('DATA SHEET'!$B$10="NC-50","N/A","OK")</f>
        <v>OK</v>
      </c>
      <c r="M309" s="160" t="str">
        <f>IF('DATA SHEET'!$B$10="NC-50","N/A","OK")</f>
        <v>OK</v>
      </c>
      <c r="N309" s="160"/>
      <c r="O309" s="160"/>
      <c r="P309" s="160"/>
      <c r="Q309" s="160"/>
      <c r="R309" s="160"/>
      <c r="S309" s="160"/>
      <c r="T309" s="160"/>
      <c r="U309" s="160"/>
      <c r="V309" s="509"/>
      <c r="W309" s="510"/>
      <c r="X309" s="510"/>
      <c r="Y309" s="511"/>
      <c r="Z309" s="162"/>
      <c r="AA309" s="162"/>
      <c r="AB309" s="162"/>
      <c r="AC309" s="162"/>
      <c r="AD309" s="162"/>
      <c r="AE309" s="162"/>
      <c r="AF309" s="162"/>
      <c r="AG309" s="162"/>
      <c r="AH309" s="162"/>
      <c r="AI309" s="162"/>
      <c r="AJ309" s="162"/>
      <c r="AK309" s="183"/>
      <c r="AL309" s="183"/>
      <c r="AM309" s="162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3"/>
      <c r="BA309" s="163"/>
      <c r="BB309" s="163"/>
      <c r="BC309" s="163"/>
      <c r="BD309" s="163"/>
      <c r="BE309" s="163"/>
      <c r="BF309" s="164"/>
      <c r="BG309" s="165"/>
      <c r="BH309" s="162"/>
      <c r="BI309" s="162"/>
      <c r="BJ309" s="164"/>
      <c r="BK309" s="95"/>
      <c r="BL309" s="182"/>
      <c r="BM309" s="182"/>
      <c r="BN309" s="182"/>
      <c r="BO309" s="182"/>
      <c r="BP309" s="95" t="str">
        <f t="shared" si="233"/>
        <v/>
      </c>
    </row>
    <row r="310" spans="2:68" ht="15" x14ac:dyDescent="0.25">
      <c r="B310" s="156">
        <f t="shared" si="234"/>
        <v>302</v>
      </c>
      <c r="C310" s="158"/>
      <c r="D310" s="157" t="str">
        <f t="shared" si="235"/>
        <v/>
      </c>
      <c r="E310" s="158" t="str">
        <f>IF('DATA SHEET'!$E$10="Cat 2","N/A","OK")</f>
        <v>OK</v>
      </c>
      <c r="F310" s="158" t="str">
        <f>IF('DATA SHEET'!$E$10="Cat 2","N/A","OK")</f>
        <v>OK</v>
      </c>
      <c r="G310" s="160"/>
      <c r="H310" s="160"/>
      <c r="I310" s="160" t="s">
        <v>194</v>
      </c>
      <c r="J310" s="160" t="str">
        <f t="shared" si="236"/>
        <v>OK</v>
      </c>
      <c r="K310" s="160" t="str">
        <f t="shared" si="236"/>
        <v>OK</v>
      </c>
      <c r="L310" s="160" t="str">
        <f>IF('DATA SHEET'!$B$10="NC-50","N/A","OK")</f>
        <v>OK</v>
      </c>
      <c r="M310" s="160" t="str">
        <f>IF('DATA SHEET'!$B$10="NC-50","N/A","OK")</f>
        <v>OK</v>
      </c>
      <c r="N310" s="160"/>
      <c r="O310" s="160"/>
      <c r="P310" s="160"/>
      <c r="Q310" s="160"/>
      <c r="R310" s="160"/>
      <c r="S310" s="160"/>
      <c r="T310" s="160"/>
      <c r="U310" s="160"/>
      <c r="V310" s="509"/>
      <c r="W310" s="510"/>
      <c r="X310" s="510"/>
      <c r="Y310" s="511"/>
      <c r="Z310" s="162"/>
      <c r="AA310" s="162"/>
      <c r="AB310" s="162"/>
      <c r="AC310" s="162"/>
      <c r="AD310" s="162"/>
      <c r="AE310" s="162"/>
      <c r="AF310" s="162"/>
      <c r="AG310" s="162"/>
      <c r="AH310" s="162"/>
      <c r="AI310" s="162"/>
      <c r="AJ310" s="162"/>
      <c r="AK310" s="183"/>
      <c r="AL310" s="183"/>
      <c r="AM310" s="162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3"/>
      <c r="BA310" s="163"/>
      <c r="BB310" s="163"/>
      <c r="BC310" s="163"/>
      <c r="BD310" s="163"/>
      <c r="BE310" s="163"/>
      <c r="BF310" s="164"/>
      <c r="BG310" s="165"/>
      <c r="BH310" s="162"/>
      <c r="BI310" s="162"/>
      <c r="BJ310" s="164"/>
      <c r="BK310" s="95"/>
      <c r="BL310" s="182"/>
      <c r="BM310" s="182"/>
      <c r="BN310" s="182"/>
      <c r="BO310" s="182"/>
      <c r="BP310" s="95" t="str">
        <f t="shared" si="233"/>
        <v/>
      </c>
    </row>
    <row r="311" spans="2:68" ht="15" x14ac:dyDescent="0.25">
      <c r="B311" s="156">
        <f t="shared" si="234"/>
        <v>303</v>
      </c>
      <c r="C311" s="158"/>
      <c r="D311" s="157" t="str">
        <f t="shared" si="235"/>
        <v/>
      </c>
      <c r="E311" s="158" t="str">
        <f>IF('DATA SHEET'!$E$10="Cat 2","N/A","OK")</f>
        <v>OK</v>
      </c>
      <c r="F311" s="158" t="str">
        <f>IF('DATA SHEET'!$E$10="Cat 2","N/A","OK")</f>
        <v>OK</v>
      </c>
      <c r="G311" s="160"/>
      <c r="H311" s="160"/>
      <c r="I311" s="160" t="s">
        <v>194</v>
      </c>
      <c r="J311" s="160" t="str">
        <f t="shared" si="236"/>
        <v>OK</v>
      </c>
      <c r="K311" s="160" t="str">
        <f t="shared" si="236"/>
        <v>OK</v>
      </c>
      <c r="L311" s="160" t="str">
        <f>IF('DATA SHEET'!$B$10="NC-50","N/A","OK")</f>
        <v>OK</v>
      </c>
      <c r="M311" s="160" t="str">
        <f>IF('DATA SHEET'!$B$10="NC-50","N/A","OK")</f>
        <v>OK</v>
      </c>
      <c r="N311" s="160"/>
      <c r="O311" s="160"/>
      <c r="P311" s="160"/>
      <c r="Q311" s="160"/>
      <c r="R311" s="160"/>
      <c r="S311" s="160"/>
      <c r="T311" s="160"/>
      <c r="U311" s="160"/>
      <c r="V311" s="509"/>
      <c r="W311" s="510"/>
      <c r="X311" s="510"/>
      <c r="Y311" s="511"/>
      <c r="Z311" s="162"/>
      <c r="AA311" s="162"/>
      <c r="AB311" s="162"/>
      <c r="AC311" s="162"/>
      <c r="AD311" s="162"/>
      <c r="AE311" s="162"/>
      <c r="AF311" s="162"/>
      <c r="AG311" s="162"/>
      <c r="AH311" s="162"/>
      <c r="AI311" s="162"/>
      <c r="AJ311" s="162"/>
      <c r="AK311" s="183"/>
      <c r="AL311" s="183"/>
      <c r="AM311" s="162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3"/>
      <c r="BA311" s="163"/>
      <c r="BB311" s="163"/>
      <c r="BC311" s="163"/>
      <c r="BD311" s="163"/>
      <c r="BE311" s="163"/>
      <c r="BF311" s="164"/>
      <c r="BG311" s="165"/>
      <c r="BH311" s="162"/>
      <c r="BI311" s="162"/>
      <c r="BJ311" s="164"/>
      <c r="BK311" s="95"/>
      <c r="BL311" s="182"/>
      <c r="BM311" s="182"/>
      <c r="BN311" s="182"/>
      <c r="BO311" s="182"/>
      <c r="BP311" s="95" t="str">
        <f t="shared" si="233"/>
        <v/>
      </c>
    </row>
    <row r="312" spans="2:68" ht="15" x14ac:dyDescent="0.25">
      <c r="B312" s="156">
        <f t="shared" si="234"/>
        <v>304</v>
      </c>
      <c r="C312" s="158"/>
      <c r="D312" s="157" t="str">
        <f t="shared" si="235"/>
        <v/>
      </c>
      <c r="E312" s="158" t="str">
        <f>IF('DATA SHEET'!$E$10="Cat 2","N/A","OK")</f>
        <v>OK</v>
      </c>
      <c r="F312" s="158" t="str">
        <f>IF('DATA SHEET'!$E$10="Cat 2","N/A","OK")</f>
        <v>OK</v>
      </c>
      <c r="G312" s="160"/>
      <c r="H312" s="160"/>
      <c r="I312" s="160" t="s">
        <v>194</v>
      </c>
      <c r="J312" s="160" t="str">
        <f t="shared" si="236"/>
        <v>OK</v>
      </c>
      <c r="K312" s="160" t="str">
        <f t="shared" si="236"/>
        <v>OK</v>
      </c>
      <c r="L312" s="160" t="str">
        <f>IF('DATA SHEET'!$B$10="NC-50","N/A","OK")</f>
        <v>OK</v>
      </c>
      <c r="M312" s="160" t="str">
        <f>IF('DATA SHEET'!$B$10="NC-50","N/A","OK")</f>
        <v>OK</v>
      </c>
      <c r="N312" s="160"/>
      <c r="O312" s="160"/>
      <c r="P312" s="160"/>
      <c r="Q312" s="160"/>
      <c r="R312" s="160"/>
      <c r="S312" s="160"/>
      <c r="T312" s="160"/>
      <c r="U312" s="160"/>
      <c r="V312" s="509"/>
      <c r="W312" s="510"/>
      <c r="X312" s="510"/>
      <c r="Y312" s="511"/>
      <c r="Z312" s="162"/>
      <c r="AA312" s="162"/>
      <c r="AB312" s="162"/>
      <c r="AC312" s="162"/>
      <c r="AD312" s="162"/>
      <c r="AE312" s="162"/>
      <c r="AF312" s="162"/>
      <c r="AG312" s="162"/>
      <c r="AH312" s="162"/>
      <c r="AI312" s="162"/>
      <c r="AJ312" s="162"/>
      <c r="AK312" s="183"/>
      <c r="AL312" s="183"/>
      <c r="AM312" s="162"/>
      <c r="AN312" s="162"/>
      <c r="AO312" s="162"/>
      <c r="AP312" s="162"/>
      <c r="AQ312" s="162"/>
      <c r="AR312" s="162"/>
      <c r="AS312" s="162"/>
      <c r="AT312" s="162"/>
      <c r="AU312" s="162"/>
      <c r="AV312" s="162"/>
      <c r="AW312" s="162"/>
      <c r="AX312" s="162"/>
      <c r="AY312" s="162"/>
      <c r="AZ312" s="163"/>
      <c r="BA312" s="163"/>
      <c r="BB312" s="163"/>
      <c r="BC312" s="163"/>
      <c r="BD312" s="163"/>
      <c r="BE312" s="163"/>
      <c r="BF312" s="164"/>
      <c r="BG312" s="165"/>
      <c r="BH312" s="162"/>
      <c r="BI312" s="162"/>
      <c r="BJ312" s="164"/>
      <c r="BK312" s="95"/>
      <c r="BL312" s="182"/>
      <c r="BM312" s="182"/>
      <c r="BN312" s="182"/>
      <c r="BO312" s="182"/>
      <c r="BP312" s="95" t="str">
        <f t="shared" si="233"/>
        <v/>
      </c>
    </row>
    <row r="313" spans="2:68" ht="15" x14ac:dyDescent="0.25">
      <c r="B313" s="156">
        <f t="shared" si="234"/>
        <v>305</v>
      </c>
      <c r="C313" s="158"/>
      <c r="D313" s="157" t="str">
        <f t="shared" si="235"/>
        <v/>
      </c>
      <c r="E313" s="158" t="str">
        <f>IF('DATA SHEET'!$E$10="Cat 2","N/A","OK")</f>
        <v>OK</v>
      </c>
      <c r="F313" s="158" t="str">
        <f>IF('DATA SHEET'!$E$10="Cat 2","N/A","OK")</f>
        <v>OK</v>
      </c>
      <c r="G313" s="160"/>
      <c r="H313" s="160"/>
      <c r="I313" s="160" t="s">
        <v>194</v>
      </c>
      <c r="J313" s="160" t="str">
        <f t="shared" si="236"/>
        <v>OK</v>
      </c>
      <c r="K313" s="160" t="str">
        <f t="shared" si="236"/>
        <v>OK</v>
      </c>
      <c r="L313" s="160" t="str">
        <f>IF('DATA SHEET'!$B$10="NC-50","N/A","OK")</f>
        <v>OK</v>
      </c>
      <c r="M313" s="160" t="str">
        <f>IF('DATA SHEET'!$B$10="NC-50","N/A","OK")</f>
        <v>OK</v>
      </c>
      <c r="N313" s="160"/>
      <c r="O313" s="160"/>
      <c r="P313" s="160"/>
      <c r="Q313" s="160"/>
      <c r="R313" s="160"/>
      <c r="S313" s="160"/>
      <c r="T313" s="160"/>
      <c r="U313" s="160"/>
      <c r="V313" s="509"/>
      <c r="W313" s="510"/>
      <c r="X313" s="510"/>
      <c r="Y313" s="511"/>
      <c r="Z313" s="162"/>
      <c r="AA313" s="162"/>
      <c r="AB313" s="162"/>
      <c r="AC313" s="162"/>
      <c r="AD313" s="162"/>
      <c r="AE313" s="162"/>
      <c r="AF313" s="162"/>
      <c r="AG313" s="162"/>
      <c r="AH313" s="162"/>
      <c r="AI313" s="162"/>
      <c r="AJ313" s="162"/>
      <c r="AK313" s="183"/>
      <c r="AL313" s="183"/>
      <c r="AM313" s="162"/>
      <c r="AN313" s="162"/>
      <c r="AO313" s="162"/>
      <c r="AP313" s="162"/>
      <c r="AQ313" s="162"/>
      <c r="AR313" s="162"/>
      <c r="AS313" s="162"/>
      <c r="AT313" s="162"/>
      <c r="AU313" s="162"/>
      <c r="AV313" s="162"/>
      <c r="AW313" s="162"/>
      <c r="AX313" s="162"/>
      <c r="AY313" s="162"/>
      <c r="AZ313" s="163"/>
      <c r="BA313" s="163"/>
      <c r="BB313" s="163"/>
      <c r="BC313" s="163"/>
      <c r="BD313" s="163"/>
      <c r="BE313" s="163"/>
      <c r="BF313" s="164"/>
      <c r="BG313" s="165"/>
      <c r="BH313" s="162"/>
      <c r="BI313" s="162"/>
      <c r="BJ313" s="164"/>
      <c r="BK313" s="95"/>
      <c r="BL313" s="182"/>
      <c r="BM313" s="182"/>
      <c r="BN313" s="182"/>
      <c r="BO313" s="182"/>
      <c r="BP313" s="95" t="str">
        <f t="shared" si="233"/>
        <v/>
      </c>
    </row>
    <row r="314" spans="2:68" ht="15" x14ac:dyDescent="0.25">
      <c r="B314" s="156">
        <f t="shared" si="234"/>
        <v>306</v>
      </c>
      <c r="C314" s="158"/>
      <c r="D314" s="157" t="str">
        <f t="shared" si="235"/>
        <v/>
      </c>
      <c r="E314" s="158" t="str">
        <f>IF('DATA SHEET'!$E$10="Cat 2","N/A","OK")</f>
        <v>OK</v>
      </c>
      <c r="F314" s="158" t="str">
        <f>IF('DATA SHEET'!$E$10="Cat 2","N/A","OK")</f>
        <v>OK</v>
      </c>
      <c r="G314" s="160"/>
      <c r="H314" s="160"/>
      <c r="I314" s="160" t="s">
        <v>194</v>
      </c>
      <c r="J314" s="160" t="str">
        <f t="shared" si="236"/>
        <v>OK</v>
      </c>
      <c r="K314" s="160" t="str">
        <f t="shared" si="236"/>
        <v>OK</v>
      </c>
      <c r="L314" s="160" t="str">
        <f>IF('DATA SHEET'!$B$10="NC-50","N/A","OK")</f>
        <v>OK</v>
      </c>
      <c r="M314" s="160" t="str">
        <f>IF('DATA SHEET'!$B$10="NC-50","N/A","OK")</f>
        <v>OK</v>
      </c>
      <c r="N314" s="160"/>
      <c r="O314" s="160"/>
      <c r="P314" s="160"/>
      <c r="Q314" s="160"/>
      <c r="R314" s="160"/>
      <c r="S314" s="160"/>
      <c r="T314" s="160"/>
      <c r="U314" s="160"/>
      <c r="V314" s="509"/>
      <c r="W314" s="510"/>
      <c r="X314" s="510"/>
      <c r="Y314" s="511"/>
      <c r="Z314" s="162"/>
      <c r="AA314" s="162"/>
      <c r="AB314" s="162"/>
      <c r="AC314" s="162"/>
      <c r="AD314" s="162"/>
      <c r="AE314" s="162"/>
      <c r="AF314" s="162"/>
      <c r="AG314" s="162"/>
      <c r="AH314" s="162"/>
      <c r="AI314" s="162"/>
      <c r="AJ314" s="162"/>
      <c r="AK314" s="183"/>
      <c r="AL314" s="183"/>
      <c r="AM314" s="162"/>
      <c r="AN314" s="162"/>
      <c r="AO314" s="162"/>
      <c r="AP314" s="162"/>
      <c r="AQ314" s="162"/>
      <c r="AR314" s="162"/>
      <c r="AS314" s="162"/>
      <c r="AT314" s="162"/>
      <c r="AU314" s="162"/>
      <c r="AV314" s="162"/>
      <c r="AW314" s="162"/>
      <c r="AX314" s="162"/>
      <c r="AY314" s="162"/>
      <c r="AZ314" s="163"/>
      <c r="BA314" s="163"/>
      <c r="BB314" s="163"/>
      <c r="BC314" s="163"/>
      <c r="BD314" s="163"/>
      <c r="BE314" s="163"/>
      <c r="BF314" s="164"/>
      <c r="BG314" s="165"/>
      <c r="BH314" s="162"/>
      <c r="BI314" s="162"/>
      <c r="BJ314" s="164"/>
      <c r="BK314" s="95"/>
      <c r="BL314" s="182"/>
      <c r="BM314" s="182"/>
      <c r="BN314" s="182"/>
      <c r="BO314" s="182"/>
      <c r="BP314" s="95" t="str">
        <f t="shared" si="233"/>
        <v/>
      </c>
    </row>
    <row r="315" spans="2:68" ht="15" x14ac:dyDescent="0.25">
      <c r="B315" s="156">
        <f t="shared" si="234"/>
        <v>307</v>
      </c>
      <c r="C315" s="158"/>
      <c r="D315" s="157" t="str">
        <f t="shared" si="235"/>
        <v/>
      </c>
      <c r="E315" s="158" t="str">
        <f>IF('DATA SHEET'!$E$10="Cat 2","N/A","OK")</f>
        <v>OK</v>
      </c>
      <c r="F315" s="158" t="str">
        <f>IF('DATA SHEET'!$E$10="Cat 2","N/A","OK")</f>
        <v>OK</v>
      </c>
      <c r="G315" s="160"/>
      <c r="H315" s="160"/>
      <c r="I315" s="160" t="s">
        <v>194</v>
      </c>
      <c r="J315" s="160" t="str">
        <f t="shared" si="236"/>
        <v>OK</v>
      </c>
      <c r="K315" s="160" t="str">
        <f t="shared" si="236"/>
        <v>OK</v>
      </c>
      <c r="L315" s="160" t="str">
        <f>IF('DATA SHEET'!$B$10="NC-50","N/A","OK")</f>
        <v>OK</v>
      </c>
      <c r="M315" s="160" t="str">
        <f>IF('DATA SHEET'!$B$10="NC-50","N/A","OK")</f>
        <v>OK</v>
      </c>
      <c r="N315" s="160"/>
      <c r="O315" s="160"/>
      <c r="P315" s="160"/>
      <c r="Q315" s="160"/>
      <c r="R315" s="160"/>
      <c r="S315" s="160"/>
      <c r="T315" s="160"/>
      <c r="U315" s="160"/>
      <c r="V315" s="509"/>
      <c r="W315" s="510"/>
      <c r="X315" s="510"/>
      <c r="Y315" s="511"/>
      <c r="Z315" s="162"/>
      <c r="AA315" s="162"/>
      <c r="AB315" s="162"/>
      <c r="AC315" s="162"/>
      <c r="AD315" s="162"/>
      <c r="AE315" s="162"/>
      <c r="AF315" s="162"/>
      <c r="AG315" s="162"/>
      <c r="AH315" s="162"/>
      <c r="AI315" s="162"/>
      <c r="AJ315" s="162"/>
      <c r="AK315" s="183"/>
      <c r="AL315" s="183"/>
      <c r="AM315" s="162"/>
      <c r="AN315" s="162"/>
      <c r="AO315" s="162"/>
      <c r="AP315" s="162"/>
      <c r="AQ315" s="162"/>
      <c r="AR315" s="162"/>
      <c r="AS315" s="162"/>
      <c r="AT315" s="162"/>
      <c r="AU315" s="162"/>
      <c r="AV315" s="162"/>
      <c r="AW315" s="162"/>
      <c r="AX315" s="162"/>
      <c r="AY315" s="162"/>
      <c r="AZ315" s="163"/>
      <c r="BA315" s="163"/>
      <c r="BB315" s="163"/>
      <c r="BC315" s="163"/>
      <c r="BD315" s="163"/>
      <c r="BE315" s="163"/>
      <c r="BF315" s="164"/>
      <c r="BG315" s="165"/>
      <c r="BH315" s="162"/>
      <c r="BI315" s="162"/>
      <c r="BJ315" s="164"/>
      <c r="BK315" s="95"/>
      <c r="BL315" s="182"/>
      <c r="BM315" s="182"/>
      <c r="BN315" s="182"/>
      <c r="BO315" s="182"/>
      <c r="BP315" s="95" t="str">
        <f t="shared" si="233"/>
        <v/>
      </c>
    </row>
    <row r="316" spans="2:68" ht="15" x14ac:dyDescent="0.25">
      <c r="B316" s="156">
        <f t="shared" si="234"/>
        <v>308</v>
      </c>
      <c r="C316" s="158"/>
      <c r="D316" s="157" t="str">
        <f t="shared" si="235"/>
        <v/>
      </c>
      <c r="E316" s="158" t="str">
        <f>IF('DATA SHEET'!$E$10="Cat 2","N/A","OK")</f>
        <v>OK</v>
      </c>
      <c r="F316" s="158" t="str">
        <f>IF('DATA SHEET'!$E$10="Cat 2","N/A","OK")</f>
        <v>OK</v>
      </c>
      <c r="G316" s="160"/>
      <c r="H316" s="160"/>
      <c r="I316" s="160" t="s">
        <v>194</v>
      </c>
      <c r="J316" s="160" t="str">
        <f t="shared" si="236"/>
        <v>OK</v>
      </c>
      <c r="K316" s="160" t="str">
        <f t="shared" si="236"/>
        <v>OK</v>
      </c>
      <c r="L316" s="160" t="str">
        <f>IF('DATA SHEET'!$B$10="NC-50","N/A","OK")</f>
        <v>OK</v>
      </c>
      <c r="M316" s="160" t="str">
        <f>IF('DATA SHEET'!$B$10="NC-50","N/A","OK")</f>
        <v>OK</v>
      </c>
      <c r="N316" s="160"/>
      <c r="O316" s="160"/>
      <c r="P316" s="160"/>
      <c r="Q316" s="160"/>
      <c r="R316" s="160"/>
      <c r="S316" s="160"/>
      <c r="T316" s="160"/>
      <c r="U316" s="160"/>
      <c r="V316" s="509"/>
      <c r="W316" s="510"/>
      <c r="X316" s="510"/>
      <c r="Y316" s="511"/>
      <c r="Z316" s="162"/>
      <c r="AA316" s="162"/>
      <c r="AB316" s="162"/>
      <c r="AC316" s="162"/>
      <c r="AD316" s="162"/>
      <c r="AE316" s="162"/>
      <c r="AF316" s="162"/>
      <c r="AG316" s="162"/>
      <c r="AH316" s="162"/>
      <c r="AI316" s="162"/>
      <c r="AJ316" s="162"/>
      <c r="AK316" s="183"/>
      <c r="AL316" s="183"/>
      <c r="AM316" s="162"/>
      <c r="AN316" s="162"/>
      <c r="AO316" s="162"/>
      <c r="AP316" s="162"/>
      <c r="AQ316" s="162"/>
      <c r="AR316" s="162"/>
      <c r="AS316" s="162"/>
      <c r="AT316" s="162"/>
      <c r="AU316" s="162"/>
      <c r="AV316" s="162"/>
      <c r="AW316" s="162"/>
      <c r="AX316" s="162"/>
      <c r="AY316" s="162"/>
      <c r="AZ316" s="163"/>
      <c r="BA316" s="163"/>
      <c r="BB316" s="163"/>
      <c r="BC316" s="163"/>
      <c r="BD316" s="163"/>
      <c r="BE316" s="163"/>
      <c r="BF316" s="164"/>
      <c r="BG316" s="165"/>
      <c r="BH316" s="162"/>
      <c r="BI316" s="162"/>
      <c r="BJ316" s="164"/>
      <c r="BK316" s="95"/>
      <c r="BL316" s="182"/>
      <c r="BM316" s="182"/>
      <c r="BN316" s="182"/>
      <c r="BO316" s="182"/>
      <c r="BP316" s="95" t="str">
        <f t="shared" si="233"/>
        <v/>
      </c>
    </row>
    <row r="317" spans="2:68" ht="15" x14ac:dyDescent="0.25">
      <c r="B317" s="156">
        <f t="shared" si="234"/>
        <v>309</v>
      </c>
      <c r="C317" s="158"/>
      <c r="D317" s="157" t="str">
        <f t="shared" si="235"/>
        <v/>
      </c>
      <c r="E317" s="158" t="str">
        <f>IF('DATA SHEET'!$E$10="Cat 2","N/A","OK")</f>
        <v>OK</v>
      </c>
      <c r="F317" s="158" t="str">
        <f>IF('DATA SHEET'!$E$10="Cat 2","N/A","OK")</f>
        <v>OK</v>
      </c>
      <c r="G317" s="160"/>
      <c r="H317" s="160"/>
      <c r="I317" s="160" t="s">
        <v>194</v>
      </c>
      <c r="J317" s="160" t="str">
        <f t="shared" si="236"/>
        <v>OK</v>
      </c>
      <c r="K317" s="160" t="str">
        <f t="shared" si="236"/>
        <v>OK</v>
      </c>
      <c r="L317" s="160" t="str">
        <f>IF('DATA SHEET'!$B$10="NC-50","N/A","OK")</f>
        <v>OK</v>
      </c>
      <c r="M317" s="160" t="str">
        <f>IF('DATA SHEET'!$B$10="NC-50","N/A","OK")</f>
        <v>OK</v>
      </c>
      <c r="N317" s="160"/>
      <c r="O317" s="160"/>
      <c r="P317" s="160"/>
      <c r="Q317" s="160"/>
      <c r="R317" s="160"/>
      <c r="S317" s="160"/>
      <c r="T317" s="160"/>
      <c r="U317" s="160"/>
      <c r="V317" s="509"/>
      <c r="W317" s="510"/>
      <c r="X317" s="510"/>
      <c r="Y317" s="511"/>
      <c r="Z317" s="162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183"/>
      <c r="AL317" s="183"/>
      <c r="AM317" s="162"/>
      <c r="AN317" s="162"/>
      <c r="AO317" s="162"/>
      <c r="AP317" s="162"/>
      <c r="AQ317" s="162"/>
      <c r="AR317" s="162"/>
      <c r="AS317" s="162"/>
      <c r="AT317" s="162"/>
      <c r="AU317" s="162"/>
      <c r="AV317" s="162"/>
      <c r="AW317" s="162"/>
      <c r="AX317" s="162"/>
      <c r="AY317" s="162"/>
      <c r="AZ317" s="163"/>
      <c r="BA317" s="163"/>
      <c r="BB317" s="163"/>
      <c r="BC317" s="163"/>
      <c r="BD317" s="163"/>
      <c r="BE317" s="163"/>
      <c r="BF317" s="164"/>
      <c r="BG317" s="165"/>
      <c r="BH317" s="162"/>
      <c r="BI317" s="162"/>
      <c r="BJ317" s="164"/>
      <c r="BK317" s="95"/>
      <c r="BL317" s="182"/>
      <c r="BM317" s="182"/>
      <c r="BN317" s="182"/>
      <c r="BO317" s="182"/>
      <c r="BP317" s="95" t="str">
        <f t="shared" si="233"/>
        <v/>
      </c>
    </row>
    <row r="318" spans="2:68" ht="15" x14ac:dyDescent="0.25">
      <c r="B318" s="156">
        <f t="shared" si="234"/>
        <v>310</v>
      </c>
      <c r="C318" s="158"/>
      <c r="D318" s="157" t="str">
        <f t="shared" si="235"/>
        <v/>
      </c>
      <c r="E318" s="158" t="str">
        <f>IF('DATA SHEET'!$E$10="Cat 2","N/A","OK")</f>
        <v>OK</v>
      </c>
      <c r="F318" s="158" t="str">
        <f>IF('DATA SHEET'!$E$10="Cat 2","N/A","OK")</f>
        <v>OK</v>
      </c>
      <c r="G318" s="160"/>
      <c r="H318" s="160"/>
      <c r="I318" s="160" t="s">
        <v>194</v>
      </c>
      <c r="J318" s="160" t="str">
        <f t="shared" si="236"/>
        <v>OK</v>
      </c>
      <c r="K318" s="160" t="str">
        <f t="shared" si="236"/>
        <v>OK</v>
      </c>
      <c r="L318" s="160" t="str">
        <f>IF('DATA SHEET'!$B$10="NC-50","N/A","OK")</f>
        <v>OK</v>
      </c>
      <c r="M318" s="160" t="str">
        <f>IF('DATA SHEET'!$B$10="NC-50","N/A","OK")</f>
        <v>OK</v>
      </c>
      <c r="N318" s="160"/>
      <c r="O318" s="160"/>
      <c r="P318" s="160"/>
      <c r="Q318" s="160"/>
      <c r="R318" s="160"/>
      <c r="S318" s="160"/>
      <c r="T318" s="160"/>
      <c r="U318" s="160"/>
      <c r="V318" s="509"/>
      <c r="W318" s="510"/>
      <c r="X318" s="510"/>
      <c r="Y318" s="511"/>
      <c r="Z318" s="162"/>
      <c r="AA318" s="162"/>
      <c r="AB318" s="162"/>
      <c r="AC318" s="162"/>
      <c r="AD318" s="162"/>
      <c r="AE318" s="162"/>
      <c r="AF318" s="162"/>
      <c r="AG318" s="162"/>
      <c r="AH318" s="162"/>
      <c r="AI318" s="162"/>
      <c r="AJ318" s="162"/>
      <c r="AK318" s="183"/>
      <c r="AL318" s="183"/>
      <c r="AM318" s="162"/>
      <c r="AN318" s="162"/>
      <c r="AO318" s="162"/>
      <c r="AP318" s="162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3"/>
      <c r="BA318" s="163"/>
      <c r="BB318" s="163"/>
      <c r="BC318" s="163"/>
      <c r="BD318" s="163"/>
      <c r="BE318" s="163"/>
      <c r="BF318" s="164"/>
      <c r="BG318" s="165"/>
      <c r="BH318" s="162"/>
      <c r="BI318" s="162"/>
      <c r="BJ318" s="164"/>
      <c r="BK318" s="95"/>
      <c r="BL318" s="182"/>
      <c r="BM318" s="182"/>
      <c r="BN318" s="182"/>
      <c r="BO318" s="182"/>
      <c r="BP318" s="95" t="str">
        <f t="shared" si="233"/>
        <v/>
      </c>
    </row>
    <row r="319" spans="2:68" ht="15" x14ac:dyDescent="0.25">
      <c r="B319" s="156">
        <f t="shared" si="234"/>
        <v>311</v>
      </c>
      <c r="C319" s="158"/>
      <c r="D319" s="157" t="str">
        <f t="shared" si="235"/>
        <v/>
      </c>
      <c r="E319" s="158" t="str">
        <f>IF('DATA SHEET'!$E$10="Cat 2","N/A","OK")</f>
        <v>OK</v>
      </c>
      <c r="F319" s="158" t="str">
        <f>IF('DATA SHEET'!$E$10="Cat 2","N/A","OK")</f>
        <v>OK</v>
      </c>
      <c r="G319" s="160"/>
      <c r="H319" s="160"/>
      <c r="I319" s="160" t="s">
        <v>194</v>
      </c>
      <c r="J319" s="160" t="str">
        <f t="shared" si="236"/>
        <v>OK</v>
      </c>
      <c r="K319" s="160" t="str">
        <f t="shared" si="236"/>
        <v>OK</v>
      </c>
      <c r="L319" s="160" t="str">
        <f>IF('DATA SHEET'!$B$10="NC-50","N/A","OK")</f>
        <v>OK</v>
      </c>
      <c r="M319" s="160" t="str">
        <f>IF('DATA SHEET'!$B$10="NC-50","N/A","OK")</f>
        <v>OK</v>
      </c>
      <c r="N319" s="160"/>
      <c r="O319" s="160"/>
      <c r="P319" s="160"/>
      <c r="Q319" s="160"/>
      <c r="R319" s="160"/>
      <c r="S319" s="160"/>
      <c r="T319" s="160"/>
      <c r="U319" s="160"/>
      <c r="V319" s="509"/>
      <c r="W319" s="510"/>
      <c r="X319" s="510"/>
      <c r="Y319" s="511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183"/>
      <c r="AL319" s="183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3"/>
      <c r="BA319" s="163"/>
      <c r="BB319" s="163"/>
      <c r="BC319" s="163"/>
      <c r="BD319" s="163"/>
      <c r="BE319" s="163"/>
      <c r="BF319" s="164"/>
      <c r="BG319" s="165"/>
      <c r="BH319" s="162"/>
      <c r="BI319" s="162"/>
      <c r="BJ319" s="164"/>
      <c r="BK319" s="95"/>
      <c r="BL319" s="182"/>
      <c r="BM319" s="182"/>
      <c r="BN319" s="182"/>
      <c r="BO319" s="182"/>
      <c r="BP319" s="95" t="str">
        <f t="shared" si="233"/>
        <v/>
      </c>
    </row>
    <row r="320" spans="2:68" ht="15" x14ac:dyDescent="0.25">
      <c r="B320" s="156">
        <f t="shared" si="234"/>
        <v>312</v>
      </c>
      <c r="C320" s="158"/>
      <c r="D320" s="157" t="str">
        <f t="shared" si="235"/>
        <v/>
      </c>
      <c r="E320" s="158" t="str">
        <f>IF('DATA SHEET'!$E$10="Cat 2","N/A","OK")</f>
        <v>OK</v>
      </c>
      <c r="F320" s="158" t="str">
        <f>IF('DATA SHEET'!$E$10="Cat 2","N/A","OK")</f>
        <v>OK</v>
      </c>
      <c r="G320" s="160"/>
      <c r="H320" s="160"/>
      <c r="I320" s="160" t="s">
        <v>194</v>
      </c>
      <c r="J320" s="160" t="str">
        <f t="shared" si="236"/>
        <v>OK</v>
      </c>
      <c r="K320" s="160" t="str">
        <f t="shared" si="236"/>
        <v>OK</v>
      </c>
      <c r="L320" s="160" t="str">
        <f>IF('DATA SHEET'!$B$10="NC-50","N/A","OK")</f>
        <v>OK</v>
      </c>
      <c r="M320" s="160" t="str">
        <f>IF('DATA SHEET'!$B$10="NC-50","N/A","OK")</f>
        <v>OK</v>
      </c>
      <c r="N320" s="160"/>
      <c r="O320" s="160"/>
      <c r="P320" s="160"/>
      <c r="Q320" s="160"/>
      <c r="R320" s="160"/>
      <c r="S320" s="160"/>
      <c r="T320" s="160"/>
      <c r="U320" s="160"/>
      <c r="V320" s="509"/>
      <c r="W320" s="510"/>
      <c r="X320" s="510"/>
      <c r="Y320" s="511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183"/>
      <c r="AL320" s="183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3"/>
      <c r="BA320" s="163"/>
      <c r="BB320" s="163"/>
      <c r="BC320" s="163"/>
      <c r="BD320" s="163"/>
      <c r="BE320" s="163"/>
      <c r="BF320" s="164"/>
      <c r="BG320" s="165"/>
      <c r="BH320" s="162"/>
      <c r="BI320" s="162"/>
      <c r="BJ320" s="164"/>
      <c r="BK320" s="95"/>
      <c r="BL320" s="182"/>
      <c r="BM320" s="182"/>
      <c r="BN320" s="182"/>
      <c r="BO320" s="182"/>
      <c r="BP320" s="95" t="str">
        <f t="shared" si="233"/>
        <v/>
      </c>
    </row>
    <row r="321" spans="2:68" ht="15" x14ac:dyDescent="0.25">
      <c r="B321" s="156">
        <f t="shared" si="234"/>
        <v>313</v>
      </c>
      <c r="C321" s="158"/>
      <c r="D321" s="157" t="str">
        <f t="shared" si="235"/>
        <v/>
      </c>
      <c r="E321" s="158" t="str">
        <f>IF('DATA SHEET'!$E$10="Cat 2","N/A","OK")</f>
        <v>OK</v>
      </c>
      <c r="F321" s="158" t="str">
        <f>IF('DATA SHEET'!$E$10="Cat 2","N/A","OK")</f>
        <v>OK</v>
      </c>
      <c r="G321" s="160"/>
      <c r="H321" s="160"/>
      <c r="I321" s="160" t="s">
        <v>194</v>
      </c>
      <c r="J321" s="160" t="str">
        <f t="shared" si="236"/>
        <v>OK</v>
      </c>
      <c r="K321" s="160" t="str">
        <f t="shared" si="236"/>
        <v>OK</v>
      </c>
      <c r="L321" s="160" t="str">
        <f>IF('DATA SHEET'!$B$10="NC-50","N/A","OK")</f>
        <v>OK</v>
      </c>
      <c r="M321" s="160" t="str">
        <f>IF('DATA SHEET'!$B$10="NC-50","N/A","OK")</f>
        <v>OK</v>
      </c>
      <c r="N321" s="160"/>
      <c r="O321" s="160"/>
      <c r="P321" s="160"/>
      <c r="Q321" s="160"/>
      <c r="R321" s="160"/>
      <c r="S321" s="160"/>
      <c r="T321" s="160"/>
      <c r="U321" s="160"/>
      <c r="V321" s="509"/>
      <c r="W321" s="510"/>
      <c r="X321" s="510"/>
      <c r="Y321" s="511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183"/>
      <c r="AL321" s="183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3"/>
      <c r="BA321" s="163"/>
      <c r="BB321" s="163"/>
      <c r="BC321" s="163"/>
      <c r="BD321" s="163"/>
      <c r="BE321" s="163"/>
      <c r="BF321" s="164"/>
      <c r="BG321" s="165"/>
      <c r="BH321" s="162"/>
      <c r="BI321" s="162"/>
      <c r="BJ321" s="164"/>
      <c r="BK321" s="95"/>
      <c r="BL321" s="182"/>
      <c r="BM321" s="182"/>
      <c r="BN321" s="182"/>
      <c r="BO321" s="182"/>
      <c r="BP321" s="95" t="str">
        <f t="shared" si="233"/>
        <v/>
      </c>
    </row>
    <row r="322" spans="2:68" ht="15" x14ac:dyDescent="0.25">
      <c r="B322" s="156">
        <f t="shared" si="234"/>
        <v>314</v>
      </c>
      <c r="C322" s="158"/>
      <c r="D322" s="157" t="str">
        <f t="shared" si="235"/>
        <v/>
      </c>
      <c r="E322" s="158" t="str">
        <f>IF('DATA SHEET'!$E$10="Cat 2","N/A","OK")</f>
        <v>OK</v>
      </c>
      <c r="F322" s="158" t="str">
        <f>IF('DATA SHEET'!$E$10="Cat 2","N/A","OK")</f>
        <v>OK</v>
      </c>
      <c r="G322" s="160"/>
      <c r="H322" s="160"/>
      <c r="I322" s="160" t="s">
        <v>194</v>
      </c>
      <c r="J322" s="160" t="str">
        <f t="shared" si="236"/>
        <v>OK</v>
      </c>
      <c r="K322" s="160" t="str">
        <f t="shared" si="236"/>
        <v>OK</v>
      </c>
      <c r="L322" s="160" t="str">
        <f>IF('DATA SHEET'!$B$10="NC-50","N/A","OK")</f>
        <v>OK</v>
      </c>
      <c r="M322" s="160" t="str">
        <f>IF('DATA SHEET'!$B$10="NC-50","N/A","OK")</f>
        <v>OK</v>
      </c>
      <c r="N322" s="160"/>
      <c r="O322" s="160"/>
      <c r="P322" s="160"/>
      <c r="Q322" s="160"/>
      <c r="R322" s="160"/>
      <c r="S322" s="160"/>
      <c r="T322" s="160"/>
      <c r="U322" s="160"/>
      <c r="V322" s="509"/>
      <c r="W322" s="510"/>
      <c r="X322" s="510"/>
      <c r="Y322" s="511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183"/>
      <c r="AL322" s="183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3"/>
      <c r="BA322" s="163"/>
      <c r="BB322" s="163"/>
      <c r="BC322" s="163"/>
      <c r="BD322" s="163"/>
      <c r="BE322" s="163"/>
      <c r="BF322" s="164"/>
      <c r="BG322" s="165"/>
      <c r="BH322" s="162"/>
      <c r="BI322" s="162"/>
      <c r="BJ322" s="164"/>
      <c r="BK322" s="95"/>
      <c r="BL322" s="182"/>
      <c r="BM322" s="182"/>
      <c r="BN322" s="182"/>
      <c r="BO322" s="182"/>
      <c r="BP322" s="95" t="str">
        <f t="shared" si="233"/>
        <v/>
      </c>
    </row>
    <row r="323" spans="2:68" ht="15" x14ac:dyDescent="0.25">
      <c r="B323" s="156">
        <f t="shared" si="234"/>
        <v>315</v>
      </c>
      <c r="C323" s="158"/>
      <c r="D323" s="157" t="str">
        <f t="shared" si="235"/>
        <v/>
      </c>
      <c r="E323" s="158" t="str">
        <f>IF('DATA SHEET'!$E$10="Cat 2","N/A","OK")</f>
        <v>OK</v>
      </c>
      <c r="F323" s="158" t="str">
        <f>IF('DATA SHEET'!$E$10="Cat 2","N/A","OK")</f>
        <v>OK</v>
      </c>
      <c r="G323" s="160"/>
      <c r="H323" s="160"/>
      <c r="I323" s="160" t="s">
        <v>194</v>
      </c>
      <c r="J323" s="160" t="str">
        <f t="shared" si="236"/>
        <v>OK</v>
      </c>
      <c r="K323" s="160" t="str">
        <f t="shared" si="236"/>
        <v>OK</v>
      </c>
      <c r="L323" s="160" t="str">
        <f>IF('DATA SHEET'!$B$10="NC-50","N/A","OK")</f>
        <v>OK</v>
      </c>
      <c r="M323" s="160" t="str">
        <f>IF('DATA SHEET'!$B$10="NC-50","N/A","OK")</f>
        <v>OK</v>
      </c>
      <c r="N323" s="160"/>
      <c r="O323" s="160"/>
      <c r="P323" s="160"/>
      <c r="Q323" s="160"/>
      <c r="R323" s="160"/>
      <c r="S323" s="160"/>
      <c r="T323" s="160"/>
      <c r="U323" s="160"/>
      <c r="V323" s="509"/>
      <c r="W323" s="510"/>
      <c r="X323" s="510"/>
      <c r="Y323" s="511"/>
      <c r="Z323" s="162"/>
      <c r="AA323" s="162"/>
      <c r="AB323" s="162"/>
      <c r="AC323" s="162"/>
      <c r="AD323" s="162"/>
      <c r="AE323" s="162"/>
      <c r="AF323" s="162"/>
      <c r="AG323" s="162"/>
      <c r="AH323" s="162"/>
      <c r="AI323" s="162"/>
      <c r="AJ323" s="162"/>
      <c r="AK323" s="183"/>
      <c r="AL323" s="183"/>
      <c r="AM323" s="162"/>
      <c r="AN323" s="162"/>
      <c r="AO323" s="162"/>
      <c r="AP323" s="162"/>
      <c r="AQ323" s="162"/>
      <c r="AR323" s="162"/>
      <c r="AS323" s="162"/>
      <c r="AT323" s="162"/>
      <c r="AU323" s="162"/>
      <c r="AV323" s="162"/>
      <c r="AW323" s="162"/>
      <c r="AX323" s="162"/>
      <c r="AY323" s="162"/>
      <c r="AZ323" s="163"/>
      <c r="BA323" s="163"/>
      <c r="BB323" s="163"/>
      <c r="BC323" s="163"/>
      <c r="BD323" s="163"/>
      <c r="BE323" s="163"/>
      <c r="BF323" s="164"/>
      <c r="BG323" s="165"/>
      <c r="BH323" s="162"/>
      <c r="BI323" s="162"/>
      <c r="BJ323" s="164"/>
      <c r="BK323" s="95"/>
      <c r="BL323" s="182"/>
      <c r="BM323" s="182"/>
      <c r="BN323" s="182"/>
      <c r="BO323" s="182"/>
      <c r="BP323" s="95" t="str">
        <f t="shared" si="233"/>
        <v/>
      </c>
    </row>
    <row r="324" spans="2:68" ht="15" x14ac:dyDescent="0.25">
      <c r="B324" s="156">
        <f t="shared" si="234"/>
        <v>316</v>
      </c>
      <c r="C324" s="158"/>
      <c r="D324" s="157" t="str">
        <f t="shared" si="235"/>
        <v/>
      </c>
      <c r="E324" s="158" t="str">
        <f>IF('DATA SHEET'!$E$10="Cat 2","N/A","OK")</f>
        <v>OK</v>
      </c>
      <c r="F324" s="158" t="str">
        <f>IF('DATA SHEET'!$E$10="Cat 2","N/A","OK")</f>
        <v>OK</v>
      </c>
      <c r="G324" s="160"/>
      <c r="H324" s="160"/>
      <c r="I324" s="160" t="s">
        <v>194</v>
      </c>
      <c r="J324" s="160" t="str">
        <f t="shared" si="236"/>
        <v>OK</v>
      </c>
      <c r="K324" s="160" t="str">
        <f t="shared" si="236"/>
        <v>OK</v>
      </c>
      <c r="L324" s="160" t="str">
        <f>IF('DATA SHEET'!$B$10="NC-50","N/A","OK")</f>
        <v>OK</v>
      </c>
      <c r="M324" s="160" t="str">
        <f>IF('DATA SHEET'!$B$10="NC-50","N/A","OK")</f>
        <v>OK</v>
      </c>
      <c r="N324" s="160"/>
      <c r="O324" s="160"/>
      <c r="P324" s="160"/>
      <c r="Q324" s="160"/>
      <c r="R324" s="160"/>
      <c r="S324" s="160"/>
      <c r="T324" s="160"/>
      <c r="U324" s="160"/>
      <c r="V324" s="509"/>
      <c r="W324" s="510"/>
      <c r="X324" s="510"/>
      <c r="Y324" s="511"/>
      <c r="Z324" s="162"/>
      <c r="AA324" s="162"/>
      <c r="AB324" s="162"/>
      <c r="AC324" s="162"/>
      <c r="AD324" s="162"/>
      <c r="AE324" s="162"/>
      <c r="AF324" s="162"/>
      <c r="AG324" s="162"/>
      <c r="AH324" s="162"/>
      <c r="AI324" s="162"/>
      <c r="AJ324" s="162"/>
      <c r="AK324" s="183"/>
      <c r="AL324" s="183"/>
      <c r="AM324" s="162"/>
      <c r="AN324" s="162"/>
      <c r="AO324" s="162"/>
      <c r="AP324" s="162"/>
      <c r="AQ324" s="162"/>
      <c r="AR324" s="162"/>
      <c r="AS324" s="162"/>
      <c r="AT324" s="162"/>
      <c r="AU324" s="162"/>
      <c r="AV324" s="162"/>
      <c r="AW324" s="162"/>
      <c r="AX324" s="162"/>
      <c r="AY324" s="162"/>
      <c r="AZ324" s="163"/>
      <c r="BA324" s="163"/>
      <c r="BB324" s="163"/>
      <c r="BC324" s="163"/>
      <c r="BD324" s="163"/>
      <c r="BE324" s="163"/>
      <c r="BF324" s="164"/>
      <c r="BG324" s="165"/>
      <c r="BH324" s="162"/>
      <c r="BI324" s="162"/>
      <c r="BJ324" s="164"/>
      <c r="BK324" s="95"/>
      <c r="BL324" s="182"/>
      <c r="BM324" s="182"/>
      <c r="BN324" s="182"/>
      <c r="BO324" s="182"/>
      <c r="BP324" s="95" t="str">
        <f t="shared" si="233"/>
        <v/>
      </c>
    </row>
    <row r="325" spans="2:68" ht="15" x14ac:dyDescent="0.25">
      <c r="B325" s="156">
        <f t="shared" si="234"/>
        <v>317</v>
      </c>
      <c r="C325" s="158"/>
      <c r="D325" s="157" t="str">
        <f t="shared" si="235"/>
        <v/>
      </c>
      <c r="E325" s="158" t="str">
        <f>IF('DATA SHEET'!$E$10="Cat 2","N/A","OK")</f>
        <v>OK</v>
      </c>
      <c r="F325" s="158" t="str">
        <f>IF('DATA SHEET'!$E$10="Cat 2","N/A","OK")</f>
        <v>OK</v>
      </c>
      <c r="G325" s="160"/>
      <c r="H325" s="160"/>
      <c r="I325" s="160" t="s">
        <v>194</v>
      </c>
      <c r="J325" s="160" t="str">
        <f t="shared" si="236"/>
        <v>OK</v>
      </c>
      <c r="K325" s="160" t="str">
        <f t="shared" si="236"/>
        <v>OK</v>
      </c>
      <c r="L325" s="160" t="str">
        <f>IF('DATA SHEET'!$B$10="NC-50","N/A","OK")</f>
        <v>OK</v>
      </c>
      <c r="M325" s="160" t="str">
        <f>IF('DATA SHEET'!$B$10="NC-50","N/A","OK")</f>
        <v>OK</v>
      </c>
      <c r="N325" s="160"/>
      <c r="O325" s="160"/>
      <c r="P325" s="160"/>
      <c r="Q325" s="160"/>
      <c r="R325" s="160"/>
      <c r="S325" s="160"/>
      <c r="T325" s="160"/>
      <c r="U325" s="160"/>
      <c r="V325" s="509"/>
      <c r="W325" s="510"/>
      <c r="X325" s="510"/>
      <c r="Y325" s="511"/>
      <c r="Z325" s="162"/>
      <c r="AA325" s="162"/>
      <c r="AB325" s="162"/>
      <c r="AC325" s="162"/>
      <c r="AD325" s="162"/>
      <c r="AE325" s="162"/>
      <c r="AF325" s="162"/>
      <c r="AG325" s="162"/>
      <c r="AH325" s="162"/>
      <c r="AI325" s="162"/>
      <c r="AJ325" s="162"/>
      <c r="AK325" s="183"/>
      <c r="AL325" s="183"/>
      <c r="AM325" s="162"/>
      <c r="AN325" s="162"/>
      <c r="AO325" s="162"/>
      <c r="AP325" s="162"/>
      <c r="AQ325" s="162"/>
      <c r="AR325" s="162"/>
      <c r="AS325" s="162"/>
      <c r="AT325" s="162"/>
      <c r="AU325" s="162"/>
      <c r="AV325" s="162"/>
      <c r="AW325" s="162"/>
      <c r="AX325" s="162"/>
      <c r="AY325" s="162"/>
      <c r="AZ325" s="163"/>
      <c r="BA325" s="163"/>
      <c r="BB325" s="163"/>
      <c r="BC325" s="163"/>
      <c r="BD325" s="163"/>
      <c r="BE325" s="163"/>
      <c r="BF325" s="164"/>
      <c r="BG325" s="165"/>
      <c r="BH325" s="162"/>
      <c r="BI325" s="162"/>
      <c r="BJ325" s="164"/>
      <c r="BK325" s="95"/>
      <c r="BL325" s="182"/>
      <c r="BM325" s="182"/>
      <c r="BN325" s="182"/>
      <c r="BO325" s="182"/>
      <c r="BP325" s="95" t="str">
        <f t="shared" si="233"/>
        <v/>
      </c>
    </row>
    <row r="326" spans="2:68" ht="15" x14ac:dyDescent="0.25">
      <c r="B326" s="156">
        <f t="shared" si="234"/>
        <v>318</v>
      </c>
      <c r="C326" s="158"/>
      <c r="D326" s="157" t="str">
        <f t="shared" si="235"/>
        <v/>
      </c>
      <c r="E326" s="158" t="str">
        <f>IF('DATA SHEET'!$E$10="Cat 2","N/A","OK")</f>
        <v>OK</v>
      </c>
      <c r="F326" s="158" t="str">
        <f>IF('DATA SHEET'!$E$10="Cat 2","N/A","OK")</f>
        <v>OK</v>
      </c>
      <c r="G326" s="160"/>
      <c r="H326" s="160"/>
      <c r="I326" s="160" t="s">
        <v>194</v>
      </c>
      <c r="J326" s="160" t="str">
        <f t="shared" si="236"/>
        <v>OK</v>
      </c>
      <c r="K326" s="160" t="str">
        <f t="shared" si="236"/>
        <v>OK</v>
      </c>
      <c r="L326" s="160" t="str">
        <f>IF('DATA SHEET'!$B$10="NC-50","N/A","OK")</f>
        <v>OK</v>
      </c>
      <c r="M326" s="160" t="str">
        <f>IF('DATA SHEET'!$B$10="NC-50","N/A","OK")</f>
        <v>OK</v>
      </c>
      <c r="N326" s="160"/>
      <c r="O326" s="160"/>
      <c r="P326" s="160"/>
      <c r="Q326" s="160"/>
      <c r="R326" s="160"/>
      <c r="S326" s="160"/>
      <c r="T326" s="160"/>
      <c r="U326" s="160"/>
      <c r="V326" s="509"/>
      <c r="W326" s="510"/>
      <c r="X326" s="510"/>
      <c r="Y326" s="511"/>
      <c r="Z326" s="162"/>
      <c r="AA326" s="162"/>
      <c r="AB326" s="162"/>
      <c r="AC326" s="162"/>
      <c r="AD326" s="162"/>
      <c r="AE326" s="162"/>
      <c r="AF326" s="162"/>
      <c r="AG326" s="162"/>
      <c r="AH326" s="162"/>
      <c r="AI326" s="162"/>
      <c r="AJ326" s="162"/>
      <c r="AK326" s="183"/>
      <c r="AL326" s="183"/>
      <c r="AM326" s="162"/>
      <c r="AN326" s="162"/>
      <c r="AO326" s="162"/>
      <c r="AP326" s="162"/>
      <c r="AQ326" s="162"/>
      <c r="AR326" s="162"/>
      <c r="AS326" s="162"/>
      <c r="AT326" s="162"/>
      <c r="AU326" s="162"/>
      <c r="AV326" s="162"/>
      <c r="AW326" s="162"/>
      <c r="AX326" s="162"/>
      <c r="AY326" s="162"/>
      <c r="AZ326" s="163"/>
      <c r="BA326" s="163"/>
      <c r="BB326" s="163"/>
      <c r="BC326" s="163"/>
      <c r="BD326" s="163"/>
      <c r="BE326" s="163"/>
      <c r="BF326" s="164"/>
      <c r="BG326" s="165"/>
      <c r="BH326" s="162"/>
      <c r="BI326" s="162"/>
      <c r="BJ326" s="164"/>
      <c r="BK326" s="95"/>
      <c r="BL326" s="182"/>
      <c r="BM326" s="182"/>
      <c r="BN326" s="182"/>
      <c r="BO326" s="182"/>
      <c r="BP326" s="95" t="str">
        <f t="shared" si="233"/>
        <v/>
      </c>
    </row>
    <row r="327" spans="2:68" ht="15" x14ac:dyDescent="0.25">
      <c r="B327" s="156">
        <f t="shared" si="234"/>
        <v>319</v>
      </c>
      <c r="C327" s="158"/>
      <c r="D327" s="157" t="str">
        <f t="shared" si="235"/>
        <v/>
      </c>
      <c r="E327" s="158" t="str">
        <f>IF('DATA SHEET'!$E$10="Cat 2","N/A","OK")</f>
        <v>OK</v>
      </c>
      <c r="F327" s="158" t="str">
        <f>IF('DATA SHEET'!$E$10="Cat 2","N/A","OK")</f>
        <v>OK</v>
      </c>
      <c r="G327" s="160"/>
      <c r="H327" s="160"/>
      <c r="I327" s="160" t="s">
        <v>194</v>
      </c>
      <c r="J327" s="160" t="str">
        <f t="shared" si="236"/>
        <v>OK</v>
      </c>
      <c r="K327" s="160" t="str">
        <f t="shared" si="236"/>
        <v>OK</v>
      </c>
      <c r="L327" s="160" t="str">
        <f>IF('DATA SHEET'!$B$10="NC-50","N/A","OK")</f>
        <v>OK</v>
      </c>
      <c r="M327" s="160" t="str">
        <f>IF('DATA SHEET'!$B$10="NC-50","N/A","OK")</f>
        <v>OK</v>
      </c>
      <c r="N327" s="160"/>
      <c r="O327" s="160"/>
      <c r="P327" s="160"/>
      <c r="Q327" s="160"/>
      <c r="R327" s="160"/>
      <c r="S327" s="160"/>
      <c r="T327" s="160"/>
      <c r="U327" s="160"/>
      <c r="V327" s="509"/>
      <c r="W327" s="510"/>
      <c r="X327" s="510"/>
      <c r="Y327" s="511"/>
      <c r="Z327" s="162"/>
      <c r="AA327" s="162"/>
      <c r="AB327" s="162"/>
      <c r="AC327" s="162"/>
      <c r="AD327" s="162"/>
      <c r="AE327" s="162"/>
      <c r="AF327" s="162"/>
      <c r="AG327" s="162"/>
      <c r="AH327" s="162"/>
      <c r="AI327" s="162"/>
      <c r="AJ327" s="162"/>
      <c r="AK327" s="183"/>
      <c r="AL327" s="183"/>
      <c r="AM327" s="162"/>
      <c r="AN327" s="162"/>
      <c r="AO327" s="162"/>
      <c r="AP327" s="162"/>
      <c r="AQ327" s="162"/>
      <c r="AR327" s="162"/>
      <c r="AS327" s="162"/>
      <c r="AT327" s="162"/>
      <c r="AU327" s="162"/>
      <c r="AV327" s="162"/>
      <c r="AW327" s="162"/>
      <c r="AX327" s="162"/>
      <c r="AY327" s="162"/>
      <c r="AZ327" s="163"/>
      <c r="BA327" s="163"/>
      <c r="BB327" s="163"/>
      <c r="BC327" s="163"/>
      <c r="BD327" s="163"/>
      <c r="BE327" s="163"/>
      <c r="BF327" s="164"/>
      <c r="BG327" s="165"/>
      <c r="BH327" s="162"/>
      <c r="BI327" s="162"/>
      <c r="BJ327" s="164"/>
      <c r="BK327" s="95"/>
      <c r="BL327" s="182"/>
      <c r="BM327" s="182"/>
      <c r="BN327" s="182"/>
      <c r="BO327" s="182"/>
      <c r="BP327" s="95" t="str">
        <f t="shared" si="233"/>
        <v/>
      </c>
    </row>
    <row r="328" spans="2:68" ht="15" x14ac:dyDescent="0.25">
      <c r="B328" s="156">
        <f t="shared" si="234"/>
        <v>320</v>
      </c>
      <c r="C328" s="158"/>
      <c r="D328" s="157" t="str">
        <f t="shared" si="235"/>
        <v/>
      </c>
      <c r="E328" s="158" t="str">
        <f>IF('DATA SHEET'!$E$10="Cat 2","N/A","OK")</f>
        <v>OK</v>
      </c>
      <c r="F328" s="158" t="str">
        <f>IF('DATA SHEET'!$E$10="Cat 2","N/A","OK")</f>
        <v>OK</v>
      </c>
      <c r="G328" s="160"/>
      <c r="H328" s="160"/>
      <c r="I328" s="160" t="s">
        <v>194</v>
      </c>
      <c r="J328" s="160" t="str">
        <f t="shared" si="236"/>
        <v>OK</v>
      </c>
      <c r="K328" s="160" t="str">
        <f t="shared" si="236"/>
        <v>OK</v>
      </c>
      <c r="L328" s="160" t="str">
        <f>IF('DATA SHEET'!$B$10="NC-50","N/A","OK")</f>
        <v>OK</v>
      </c>
      <c r="M328" s="160" t="str">
        <f>IF('DATA SHEET'!$B$10="NC-50","N/A","OK")</f>
        <v>OK</v>
      </c>
      <c r="N328" s="160"/>
      <c r="O328" s="160"/>
      <c r="P328" s="160"/>
      <c r="Q328" s="160"/>
      <c r="R328" s="160"/>
      <c r="S328" s="160"/>
      <c r="T328" s="160"/>
      <c r="U328" s="160"/>
      <c r="V328" s="509"/>
      <c r="W328" s="510"/>
      <c r="X328" s="510"/>
      <c r="Y328" s="511"/>
      <c r="Z328" s="162"/>
      <c r="AA328" s="162"/>
      <c r="AB328" s="162"/>
      <c r="AC328" s="162"/>
      <c r="AD328" s="162"/>
      <c r="AE328" s="162"/>
      <c r="AF328" s="162"/>
      <c r="AG328" s="162"/>
      <c r="AH328" s="162"/>
      <c r="AI328" s="162"/>
      <c r="AJ328" s="162"/>
      <c r="AK328" s="183"/>
      <c r="AL328" s="183"/>
      <c r="AM328" s="162"/>
      <c r="AN328" s="162"/>
      <c r="AO328" s="162"/>
      <c r="AP328" s="162"/>
      <c r="AQ328" s="162"/>
      <c r="AR328" s="162"/>
      <c r="AS328" s="162"/>
      <c r="AT328" s="162"/>
      <c r="AU328" s="162"/>
      <c r="AV328" s="162"/>
      <c r="AW328" s="162"/>
      <c r="AX328" s="162"/>
      <c r="AY328" s="162"/>
      <c r="AZ328" s="163"/>
      <c r="BA328" s="163"/>
      <c r="BB328" s="163"/>
      <c r="BC328" s="163"/>
      <c r="BD328" s="163"/>
      <c r="BE328" s="163"/>
      <c r="BF328" s="164"/>
      <c r="BG328" s="165"/>
      <c r="BH328" s="162"/>
      <c r="BI328" s="162"/>
      <c r="BJ328" s="164"/>
      <c r="BK328" s="95"/>
      <c r="BL328" s="182"/>
      <c r="BM328" s="182"/>
      <c r="BN328" s="182"/>
      <c r="BO328" s="182"/>
      <c r="BP328" s="95" t="str">
        <f t="shared" si="233"/>
        <v/>
      </c>
    </row>
    <row r="329" spans="2:68" ht="15" x14ac:dyDescent="0.25">
      <c r="B329" s="156">
        <f t="shared" si="234"/>
        <v>321</v>
      </c>
      <c r="C329" s="158"/>
      <c r="D329" s="157" t="str">
        <f t="shared" si="235"/>
        <v/>
      </c>
      <c r="E329" s="158" t="str">
        <f>IF('DATA SHEET'!$E$10="Cat 2","N/A","OK")</f>
        <v>OK</v>
      </c>
      <c r="F329" s="158" t="str">
        <f>IF('DATA SHEET'!$E$10="Cat 2","N/A","OK")</f>
        <v>OK</v>
      </c>
      <c r="G329" s="160"/>
      <c r="H329" s="160"/>
      <c r="I329" s="160" t="s">
        <v>194</v>
      </c>
      <c r="J329" s="160" t="str">
        <f t="shared" si="236"/>
        <v>OK</v>
      </c>
      <c r="K329" s="160" t="str">
        <f t="shared" si="236"/>
        <v>OK</v>
      </c>
      <c r="L329" s="160" t="str">
        <f>IF('DATA SHEET'!$B$10="NC-50","N/A","OK")</f>
        <v>OK</v>
      </c>
      <c r="M329" s="160" t="str">
        <f>IF('DATA SHEET'!$B$10="NC-50","N/A","OK")</f>
        <v>OK</v>
      </c>
      <c r="N329" s="160"/>
      <c r="O329" s="160"/>
      <c r="P329" s="160"/>
      <c r="Q329" s="160"/>
      <c r="R329" s="160"/>
      <c r="S329" s="160"/>
      <c r="T329" s="160"/>
      <c r="U329" s="160"/>
      <c r="V329" s="509"/>
      <c r="W329" s="510"/>
      <c r="X329" s="510"/>
      <c r="Y329" s="511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183"/>
      <c r="AL329" s="183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3"/>
      <c r="BA329" s="163"/>
      <c r="BB329" s="163"/>
      <c r="BC329" s="163"/>
      <c r="BD329" s="163"/>
      <c r="BE329" s="163"/>
      <c r="BF329" s="164"/>
      <c r="BG329" s="165"/>
      <c r="BH329" s="162"/>
      <c r="BI329" s="162"/>
      <c r="BJ329" s="164"/>
      <c r="BK329" s="95"/>
      <c r="BL329" s="182"/>
      <c r="BM329" s="182"/>
      <c r="BN329" s="182"/>
      <c r="BO329" s="182"/>
      <c r="BP329" s="95" t="str">
        <f t="shared" si="233"/>
        <v/>
      </c>
    </row>
    <row r="330" spans="2:68" ht="15" x14ac:dyDescent="0.25">
      <c r="B330" s="156">
        <f t="shared" si="234"/>
        <v>322</v>
      </c>
      <c r="C330" s="158"/>
      <c r="D330" s="157" t="str">
        <f t="shared" si="235"/>
        <v/>
      </c>
      <c r="E330" s="158" t="str">
        <f>IF('DATA SHEET'!$E$10="Cat 2","N/A","OK")</f>
        <v>OK</v>
      </c>
      <c r="F330" s="158" t="str">
        <f>IF('DATA SHEET'!$E$10="Cat 2","N/A","OK")</f>
        <v>OK</v>
      </c>
      <c r="G330" s="160"/>
      <c r="H330" s="160"/>
      <c r="I330" s="160" t="s">
        <v>194</v>
      </c>
      <c r="J330" s="160" t="str">
        <f t="shared" si="236"/>
        <v>OK</v>
      </c>
      <c r="K330" s="160" t="str">
        <f t="shared" si="236"/>
        <v>OK</v>
      </c>
      <c r="L330" s="160" t="str">
        <f>IF('DATA SHEET'!$B$10="NC-50","N/A","OK")</f>
        <v>OK</v>
      </c>
      <c r="M330" s="160" t="str">
        <f>IF('DATA SHEET'!$B$10="NC-50","N/A","OK")</f>
        <v>OK</v>
      </c>
      <c r="N330" s="160"/>
      <c r="O330" s="160"/>
      <c r="P330" s="160"/>
      <c r="Q330" s="160"/>
      <c r="R330" s="160"/>
      <c r="S330" s="160"/>
      <c r="T330" s="160"/>
      <c r="U330" s="160"/>
      <c r="V330" s="509"/>
      <c r="W330" s="510"/>
      <c r="X330" s="510"/>
      <c r="Y330" s="511"/>
      <c r="Z330" s="162"/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183"/>
      <c r="AL330" s="183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3"/>
      <c r="BA330" s="163"/>
      <c r="BB330" s="163"/>
      <c r="BC330" s="163"/>
      <c r="BD330" s="163"/>
      <c r="BE330" s="163"/>
      <c r="BF330" s="164"/>
      <c r="BG330" s="165"/>
      <c r="BH330" s="162"/>
      <c r="BI330" s="162"/>
      <c r="BJ330" s="164"/>
      <c r="BK330" s="95"/>
      <c r="BL330" s="182"/>
      <c r="BM330" s="182"/>
      <c r="BN330" s="182"/>
      <c r="BO330" s="182"/>
      <c r="BP330" s="95" t="str">
        <f t="shared" ref="BP330:BP393" si="237">CONCATENATE(BL330,BM330,BN330,BO330)</f>
        <v/>
      </c>
    </row>
    <row r="331" spans="2:68" ht="15" x14ac:dyDescent="0.25">
      <c r="B331" s="156">
        <f t="shared" ref="B331:B394" si="238">B330+1</f>
        <v>323</v>
      </c>
      <c r="C331" s="158"/>
      <c r="D331" s="157" t="str">
        <f t="shared" ref="D331:D394" si="239">BP331</f>
        <v/>
      </c>
      <c r="E331" s="158" t="str">
        <f>IF('DATA SHEET'!$E$10="Cat 2","N/A","OK")</f>
        <v>OK</v>
      </c>
      <c r="F331" s="158" t="str">
        <f>IF('DATA SHEET'!$E$10="Cat 2","N/A","OK")</f>
        <v>OK</v>
      </c>
      <c r="G331" s="160"/>
      <c r="H331" s="160"/>
      <c r="I331" s="160" t="s">
        <v>194</v>
      </c>
      <c r="J331" s="160" t="str">
        <f t="shared" si="236"/>
        <v>OK</v>
      </c>
      <c r="K331" s="160" t="str">
        <f t="shared" si="236"/>
        <v>OK</v>
      </c>
      <c r="L331" s="160" t="str">
        <f>IF('DATA SHEET'!$B$10="NC-50","N/A","OK")</f>
        <v>OK</v>
      </c>
      <c r="M331" s="160" t="str">
        <f>IF('DATA SHEET'!$B$10="NC-50","N/A","OK")</f>
        <v>OK</v>
      </c>
      <c r="N331" s="160"/>
      <c r="O331" s="160"/>
      <c r="P331" s="160"/>
      <c r="Q331" s="160"/>
      <c r="R331" s="160"/>
      <c r="S331" s="160"/>
      <c r="T331" s="160"/>
      <c r="U331" s="160"/>
      <c r="V331" s="509"/>
      <c r="W331" s="510"/>
      <c r="X331" s="510"/>
      <c r="Y331" s="511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183"/>
      <c r="AL331" s="183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3"/>
      <c r="BA331" s="163"/>
      <c r="BB331" s="163"/>
      <c r="BC331" s="163"/>
      <c r="BD331" s="163"/>
      <c r="BE331" s="163"/>
      <c r="BF331" s="164"/>
      <c r="BG331" s="165"/>
      <c r="BH331" s="162"/>
      <c r="BI331" s="162"/>
      <c r="BJ331" s="164"/>
      <c r="BK331" s="95"/>
      <c r="BL331" s="182"/>
      <c r="BM331" s="182"/>
      <c r="BN331" s="182"/>
      <c r="BO331" s="182"/>
      <c r="BP331" s="95" t="str">
        <f t="shared" si="237"/>
        <v/>
      </c>
    </row>
    <row r="332" spans="2:68" ht="15" x14ac:dyDescent="0.25">
      <c r="B332" s="156">
        <f t="shared" si="238"/>
        <v>324</v>
      </c>
      <c r="C332" s="158"/>
      <c r="D332" s="157" t="str">
        <f t="shared" si="239"/>
        <v/>
      </c>
      <c r="E332" s="158" t="str">
        <f>IF('DATA SHEET'!$E$10="Cat 2","N/A","OK")</f>
        <v>OK</v>
      </c>
      <c r="F332" s="158" t="str">
        <f>IF('DATA SHEET'!$E$10="Cat 2","N/A","OK")</f>
        <v>OK</v>
      </c>
      <c r="G332" s="160"/>
      <c r="H332" s="160"/>
      <c r="I332" s="160" t="s">
        <v>194</v>
      </c>
      <c r="J332" s="160" t="str">
        <f t="shared" si="236"/>
        <v>OK</v>
      </c>
      <c r="K332" s="160" t="str">
        <f t="shared" si="236"/>
        <v>OK</v>
      </c>
      <c r="L332" s="160" t="str">
        <f>IF('DATA SHEET'!$B$10="NC-50","N/A","OK")</f>
        <v>OK</v>
      </c>
      <c r="M332" s="160" t="str">
        <f>IF('DATA SHEET'!$B$10="NC-50","N/A","OK")</f>
        <v>OK</v>
      </c>
      <c r="N332" s="160"/>
      <c r="O332" s="160"/>
      <c r="P332" s="160"/>
      <c r="Q332" s="160"/>
      <c r="R332" s="160"/>
      <c r="S332" s="160"/>
      <c r="T332" s="160"/>
      <c r="U332" s="160"/>
      <c r="V332" s="509"/>
      <c r="W332" s="510"/>
      <c r="X332" s="510"/>
      <c r="Y332" s="511"/>
      <c r="Z332" s="162"/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183"/>
      <c r="AL332" s="183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3"/>
      <c r="BA332" s="163"/>
      <c r="BB332" s="163"/>
      <c r="BC332" s="163"/>
      <c r="BD332" s="163"/>
      <c r="BE332" s="163"/>
      <c r="BF332" s="164"/>
      <c r="BG332" s="165"/>
      <c r="BH332" s="162"/>
      <c r="BI332" s="162"/>
      <c r="BJ332" s="164"/>
      <c r="BK332" s="95"/>
      <c r="BL332" s="182"/>
      <c r="BM332" s="182"/>
      <c r="BN332" s="182"/>
      <c r="BO332" s="182"/>
      <c r="BP332" s="95" t="str">
        <f t="shared" si="237"/>
        <v/>
      </c>
    </row>
    <row r="333" spans="2:68" ht="15" x14ac:dyDescent="0.25">
      <c r="B333" s="156">
        <f t="shared" si="238"/>
        <v>325</v>
      </c>
      <c r="C333" s="158"/>
      <c r="D333" s="157" t="str">
        <f t="shared" si="239"/>
        <v/>
      </c>
      <c r="E333" s="158" t="str">
        <f>IF('DATA SHEET'!$E$10="Cat 2","N/A","OK")</f>
        <v>OK</v>
      </c>
      <c r="F333" s="158" t="str">
        <f>IF('DATA SHEET'!$E$10="Cat 2","N/A","OK")</f>
        <v>OK</v>
      </c>
      <c r="G333" s="160"/>
      <c r="H333" s="160"/>
      <c r="I333" s="160" t="s">
        <v>194</v>
      </c>
      <c r="J333" s="160" t="str">
        <f t="shared" si="236"/>
        <v>OK</v>
      </c>
      <c r="K333" s="160" t="str">
        <f t="shared" si="236"/>
        <v>OK</v>
      </c>
      <c r="L333" s="160" t="str">
        <f>IF('DATA SHEET'!$B$10="NC-50","N/A","OK")</f>
        <v>OK</v>
      </c>
      <c r="M333" s="160" t="str">
        <f>IF('DATA SHEET'!$B$10="NC-50","N/A","OK")</f>
        <v>OK</v>
      </c>
      <c r="N333" s="160"/>
      <c r="O333" s="160"/>
      <c r="P333" s="160"/>
      <c r="Q333" s="160"/>
      <c r="R333" s="160"/>
      <c r="S333" s="160"/>
      <c r="T333" s="160"/>
      <c r="U333" s="160"/>
      <c r="V333" s="509"/>
      <c r="W333" s="510"/>
      <c r="X333" s="510"/>
      <c r="Y333" s="511"/>
      <c r="Z333" s="162"/>
      <c r="AA333" s="162"/>
      <c r="AB333" s="162"/>
      <c r="AC333" s="162"/>
      <c r="AD333" s="162"/>
      <c r="AE333" s="162"/>
      <c r="AF333" s="162"/>
      <c r="AG333" s="162"/>
      <c r="AH333" s="162"/>
      <c r="AI333" s="162"/>
      <c r="AJ333" s="162"/>
      <c r="AK333" s="183"/>
      <c r="AL333" s="183"/>
      <c r="AM333" s="162"/>
      <c r="AN333" s="162"/>
      <c r="AO333" s="162"/>
      <c r="AP333" s="162"/>
      <c r="AQ333" s="162"/>
      <c r="AR333" s="162"/>
      <c r="AS333" s="162"/>
      <c r="AT333" s="162"/>
      <c r="AU333" s="162"/>
      <c r="AV333" s="162"/>
      <c r="AW333" s="162"/>
      <c r="AX333" s="162"/>
      <c r="AY333" s="162"/>
      <c r="AZ333" s="163"/>
      <c r="BA333" s="163"/>
      <c r="BB333" s="163"/>
      <c r="BC333" s="163"/>
      <c r="BD333" s="163"/>
      <c r="BE333" s="163"/>
      <c r="BF333" s="164"/>
      <c r="BG333" s="165"/>
      <c r="BH333" s="162"/>
      <c r="BI333" s="162"/>
      <c r="BJ333" s="164"/>
      <c r="BK333" s="95"/>
      <c r="BL333" s="182"/>
      <c r="BM333" s="182"/>
      <c r="BN333" s="182"/>
      <c r="BO333" s="182"/>
      <c r="BP333" s="95" t="str">
        <f t="shared" si="237"/>
        <v/>
      </c>
    </row>
    <row r="334" spans="2:68" ht="15" x14ac:dyDescent="0.25">
      <c r="B334" s="156">
        <f t="shared" si="238"/>
        <v>326</v>
      </c>
      <c r="C334" s="158"/>
      <c r="D334" s="157" t="str">
        <f t="shared" si="239"/>
        <v/>
      </c>
      <c r="E334" s="158" t="str">
        <f>IF('DATA SHEET'!$E$10="Cat 2","N/A","OK")</f>
        <v>OK</v>
      </c>
      <c r="F334" s="158" t="str">
        <f>IF('DATA SHEET'!$E$10="Cat 2","N/A","OK")</f>
        <v>OK</v>
      </c>
      <c r="G334" s="160"/>
      <c r="H334" s="160"/>
      <c r="I334" s="160" t="s">
        <v>194</v>
      </c>
      <c r="J334" s="160" t="str">
        <f t="shared" si="236"/>
        <v>OK</v>
      </c>
      <c r="K334" s="160" t="str">
        <f t="shared" si="236"/>
        <v>OK</v>
      </c>
      <c r="L334" s="160" t="str">
        <f>IF('DATA SHEET'!$B$10="NC-50","N/A","OK")</f>
        <v>OK</v>
      </c>
      <c r="M334" s="160" t="str">
        <f>IF('DATA SHEET'!$B$10="NC-50","N/A","OK")</f>
        <v>OK</v>
      </c>
      <c r="N334" s="160"/>
      <c r="O334" s="160"/>
      <c r="P334" s="160"/>
      <c r="Q334" s="160"/>
      <c r="R334" s="160"/>
      <c r="S334" s="160"/>
      <c r="T334" s="160"/>
      <c r="U334" s="160"/>
      <c r="V334" s="509"/>
      <c r="W334" s="510"/>
      <c r="X334" s="510"/>
      <c r="Y334" s="511"/>
      <c r="Z334" s="162"/>
      <c r="AA334" s="162"/>
      <c r="AB334" s="162"/>
      <c r="AC334" s="162"/>
      <c r="AD334" s="162"/>
      <c r="AE334" s="162"/>
      <c r="AF334" s="162"/>
      <c r="AG334" s="162"/>
      <c r="AH334" s="162"/>
      <c r="AI334" s="162"/>
      <c r="AJ334" s="162"/>
      <c r="AK334" s="183"/>
      <c r="AL334" s="183"/>
      <c r="AM334" s="162"/>
      <c r="AN334" s="162"/>
      <c r="AO334" s="162"/>
      <c r="AP334" s="162"/>
      <c r="AQ334" s="162"/>
      <c r="AR334" s="162"/>
      <c r="AS334" s="162"/>
      <c r="AT334" s="162"/>
      <c r="AU334" s="162"/>
      <c r="AV334" s="162"/>
      <c r="AW334" s="162"/>
      <c r="AX334" s="162"/>
      <c r="AY334" s="162"/>
      <c r="AZ334" s="163"/>
      <c r="BA334" s="163"/>
      <c r="BB334" s="163"/>
      <c r="BC334" s="163"/>
      <c r="BD334" s="163"/>
      <c r="BE334" s="163"/>
      <c r="BF334" s="164"/>
      <c r="BG334" s="165"/>
      <c r="BH334" s="162"/>
      <c r="BI334" s="162"/>
      <c r="BJ334" s="164"/>
      <c r="BK334" s="95"/>
      <c r="BL334" s="182"/>
      <c r="BM334" s="182"/>
      <c r="BN334" s="182"/>
      <c r="BO334" s="182"/>
      <c r="BP334" s="95" t="str">
        <f t="shared" si="237"/>
        <v/>
      </c>
    </row>
    <row r="335" spans="2:68" ht="15" x14ac:dyDescent="0.25">
      <c r="B335" s="156">
        <f t="shared" si="238"/>
        <v>327</v>
      </c>
      <c r="C335" s="158"/>
      <c r="D335" s="157" t="str">
        <f t="shared" si="239"/>
        <v/>
      </c>
      <c r="E335" s="158" t="str">
        <f>IF('DATA SHEET'!$E$10="Cat 2","N/A","OK")</f>
        <v>OK</v>
      </c>
      <c r="F335" s="158" t="str">
        <f>IF('DATA SHEET'!$E$10="Cat 2","N/A","OK")</f>
        <v>OK</v>
      </c>
      <c r="G335" s="160"/>
      <c r="H335" s="160"/>
      <c r="I335" s="160" t="s">
        <v>194</v>
      </c>
      <c r="J335" s="160" t="str">
        <f t="shared" si="236"/>
        <v>OK</v>
      </c>
      <c r="K335" s="160" t="str">
        <f t="shared" si="236"/>
        <v>OK</v>
      </c>
      <c r="L335" s="160" t="str">
        <f>IF('DATA SHEET'!$B$10="NC-50","N/A","OK")</f>
        <v>OK</v>
      </c>
      <c r="M335" s="160" t="str">
        <f>IF('DATA SHEET'!$B$10="NC-50","N/A","OK")</f>
        <v>OK</v>
      </c>
      <c r="N335" s="160"/>
      <c r="O335" s="160"/>
      <c r="P335" s="160"/>
      <c r="Q335" s="160"/>
      <c r="R335" s="160"/>
      <c r="S335" s="160"/>
      <c r="T335" s="160"/>
      <c r="U335" s="160"/>
      <c r="V335" s="509"/>
      <c r="W335" s="510"/>
      <c r="X335" s="510"/>
      <c r="Y335" s="511"/>
      <c r="Z335" s="162"/>
      <c r="AA335" s="162"/>
      <c r="AB335" s="162"/>
      <c r="AC335" s="162"/>
      <c r="AD335" s="162"/>
      <c r="AE335" s="162"/>
      <c r="AF335" s="162"/>
      <c r="AG335" s="162"/>
      <c r="AH335" s="162"/>
      <c r="AI335" s="162"/>
      <c r="AJ335" s="162"/>
      <c r="AK335" s="183"/>
      <c r="AL335" s="183"/>
      <c r="AM335" s="162"/>
      <c r="AN335" s="162"/>
      <c r="AO335" s="162"/>
      <c r="AP335" s="162"/>
      <c r="AQ335" s="162"/>
      <c r="AR335" s="162"/>
      <c r="AS335" s="162"/>
      <c r="AT335" s="162"/>
      <c r="AU335" s="162"/>
      <c r="AV335" s="162"/>
      <c r="AW335" s="162"/>
      <c r="AX335" s="162"/>
      <c r="AY335" s="162"/>
      <c r="AZ335" s="163"/>
      <c r="BA335" s="163"/>
      <c r="BB335" s="163"/>
      <c r="BC335" s="163"/>
      <c r="BD335" s="163"/>
      <c r="BE335" s="163"/>
      <c r="BF335" s="164"/>
      <c r="BG335" s="165"/>
      <c r="BH335" s="162"/>
      <c r="BI335" s="162"/>
      <c r="BJ335" s="164"/>
      <c r="BK335" s="95"/>
      <c r="BL335" s="182"/>
      <c r="BM335" s="182"/>
      <c r="BN335" s="182"/>
      <c r="BO335" s="182"/>
      <c r="BP335" s="95" t="str">
        <f t="shared" si="237"/>
        <v/>
      </c>
    </row>
    <row r="336" spans="2:68" ht="15" x14ac:dyDescent="0.25">
      <c r="B336" s="156">
        <f t="shared" si="238"/>
        <v>328</v>
      </c>
      <c r="C336" s="158"/>
      <c r="D336" s="157" t="str">
        <f t="shared" si="239"/>
        <v/>
      </c>
      <c r="E336" s="158" t="str">
        <f>IF('DATA SHEET'!$E$10="Cat 2","N/A","OK")</f>
        <v>OK</v>
      </c>
      <c r="F336" s="158" t="str">
        <f>IF('DATA SHEET'!$E$10="Cat 2","N/A","OK")</f>
        <v>OK</v>
      </c>
      <c r="G336" s="160"/>
      <c r="H336" s="160"/>
      <c r="I336" s="160" t="s">
        <v>194</v>
      </c>
      <c r="J336" s="160" t="str">
        <f t="shared" si="236"/>
        <v>OK</v>
      </c>
      <c r="K336" s="160" t="str">
        <f t="shared" si="236"/>
        <v>OK</v>
      </c>
      <c r="L336" s="160" t="str">
        <f>IF('DATA SHEET'!$B$10="NC-50","N/A","OK")</f>
        <v>OK</v>
      </c>
      <c r="M336" s="160" t="str">
        <f>IF('DATA SHEET'!$B$10="NC-50","N/A","OK")</f>
        <v>OK</v>
      </c>
      <c r="N336" s="160"/>
      <c r="O336" s="160"/>
      <c r="P336" s="160"/>
      <c r="Q336" s="160"/>
      <c r="R336" s="160"/>
      <c r="S336" s="160"/>
      <c r="T336" s="160"/>
      <c r="U336" s="160"/>
      <c r="V336" s="509"/>
      <c r="W336" s="510"/>
      <c r="X336" s="510"/>
      <c r="Y336" s="511"/>
      <c r="Z336" s="162"/>
      <c r="AA336" s="162"/>
      <c r="AB336" s="162"/>
      <c r="AC336" s="162"/>
      <c r="AD336" s="162"/>
      <c r="AE336" s="162"/>
      <c r="AF336" s="162"/>
      <c r="AG336" s="162"/>
      <c r="AH336" s="162"/>
      <c r="AI336" s="162"/>
      <c r="AJ336" s="162"/>
      <c r="AK336" s="183"/>
      <c r="AL336" s="183"/>
      <c r="AM336" s="162"/>
      <c r="AN336" s="162"/>
      <c r="AO336" s="162"/>
      <c r="AP336" s="162"/>
      <c r="AQ336" s="162"/>
      <c r="AR336" s="162"/>
      <c r="AS336" s="162"/>
      <c r="AT336" s="162"/>
      <c r="AU336" s="162"/>
      <c r="AV336" s="162"/>
      <c r="AW336" s="162"/>
      <c r="AX336" s="162"/>
      <c r="AY336" s="162"/>
      <c r="AZ336" s="163"/>
      <c r="BA336" s="163"/>
      <c r="BB336" s="163"/>
      <c r="BC336" s="163"/>
      <c r="BD336" s="163"/>
      <c r="BE336" s="163"/>
      <c r="BF336" s="164"/>
      <c r="BG336" s="165"/>
      <c r="BH336" s="162"/>
      <c r="BI336" s="162"/>
      <c r="BJ336" s="164"/>
      <c r="BK336" s="95"/>
      <c r="BL336" s="182"/>
      <c r="BM336" s="182"/>
      <c r="BN336" s="182"/>
      <c r="BO336" s="182"/>
      <c r="BP336" s="95" t="str">
        <f t="shared" si="237"/>
        <v/>
      </c>
    </row>
    <row r="337" spans="2:68" ht="15" x14ac:dyDescent="0.25">
      <c r="B337" s="156">
        <f t="shared" si="238"/>
        <v>329</v>
      </c>
      <c r="C337" s="158"/>
      <c r="D337" s="157" t="str">
        <f t="shared" si="239"/>
        <v/>
      </c>
      <c r="E337" s="158" t="str">
        <f>IF('DATA SHEET'!$E$10="Cat 2","N/A","OK")</f>
        <v>OK</v>
      </c>
      <c r="F337" s="158" t="str">
        <f>IF('DATA SHEET'!$E$10="Cat 2","N/A","OK")</f>
        <v>OK</v>
      </c>
      <c r="G337" s="160"/>
      <c r="H337" s="160"/>
      <c r="I337" s="160" t="s">
        <v>194</v>
      </c>
      <c r="J337" s="160" t="str">
        <f t="shared" si="236"/>
        <v>OK</v>
      </c>
      <c r="K337" s="160" t="str">
        <f t="shared" si="236"/>
        <v>OK</v>
      </c>
      <c r="L337" s="160" t="str">
        <f>IF('DATA SHEET'!$B$10="NC-50","N/A","OK")</f>
        <v>OK</v>
      </c>
      <c r="M337" s="160" t="str">
        <f>IF('DATA SHEET'!$B$10="NC-50","N/A","OK")</f>
        <v>OK</v>
      </c>
      <c r="N337" s="160"/>
      <c r="O337" s="160"/>
      <c r="P337" s="160"/>
      <c r="Q337" s="160"/>
      <c r="R337" s="160"/>
      <c r="S337" s="160"/>
      <c r="T337" s="160"/>
      <c r="U337" s="160"/>
      <c r="V337" s="509"/>
      <c r="W337" s="510"/>
      <c r="X337" s="510"/>
      <c r="Y337" s="511"/>
      <c r="Z337" s="162"/>
      <c r="AA337" s="162"/>
      <c r="AB337" s="162"/>
      <c r="AC337" s="162"/>
      <c r="AD337" s="162"/>
      <c r="AE337" s="162"/>
      <c r="AF337" s="162"/>
      <c r="AG337" s="162"/>
      <c r="AH337" s="162"/>
      <c r="AI337" s="162"/>
      <c r="AJ337" s="162"/>
      <c r="AK337" s="183"/>
      <c r="AL337" s="183"/>
      <c r="AM337" s="162"/>
      <c r="AN337" s="162"/>
      <c r="AO337" s="162"/>
      <c r="AP337" s="162"/>
      <c r="AQ337" s="162"/>
      <c r="AR337" s="162"/>
      <c r="AS337" s="162"/>
      <c r="AT337" s="162"/>
      <c r="AU337" s="162"/>
      <c r="AV337" s="162"/>
      <c r="AW337" s="162"/>
      <c r="AX337" s="162"/>
      <c r="AY337" s="162"/>
      <c r="AZ337" s="163"/>
      <c r="BA337" s="163"/>
      <c r="BB337" s="163"/>
      <c r="BC337" s="163"/>
      <c r="BD337" s="163"/>
      <c r="BE337" s="163"/>
      <c r="BF337" s="164"/>
      <c r="BG337" s="165"/>
      <c r="BH337" s="162"/>
      <c r="BI337" s="162"/>
      <c r="BJ337" s="164"/>
      <c r="BK337" s="95"/>
      <c r="BL337" s="182"/>
      <c r="BM337" s="182"/>
      <c r="BN337" s="182"/>
      <c r="BO337" s="182"/>
      <c r="BP337" s="95" t="str">
        <f t="shared" si="237"/>
        <v/>
      </c>
    </row>
    <row r="338" spans="2:68" ht="15" x14ac:dyDescent="0.25">
      <c r="B338" s="156">
        <f t="shared" si="238"/>
        <v>330</v>
      </c>
      <c r="C338" s="158"/>
      <c r="D338" s="157" t="str">
        <f t="shared" si="239"/>
        <v/>
      </c>
      <c r="E338" s="158" t="str">
        <f>IF('DATA SHEET'!$E$10="Cat 2","N/A","OK")</f>
        <v>OK</v>
      </c>
      <c r="F338" s="158" t="str">
        <f>IF('DATA SHEET'!$E$10="Cat 2","N/A","OK")</f>
        <v>OK</v>
      </c>
      <c r="G338" s="160"/>
      <c r="H338" s="160"/>
      <c r="I338" s="160" t="s">
        <v>194</v>
      </c>
      <c r="J338" s="160" t="str">
        <f t="shared" si="236"/>
        <v>OK</v>
      </c>
      <c r="K338" s="160" t="str">
        <f t="shared" si="236"/>
        <v>OK</v>
      </c>
      <c r="L338" s="160" t="str">
        <f>IF('DATA SHEET'!$B$10="NC-50","N/A","OK")</f>
        <v>OK</v>
      </c>
      <c r="M338" s="160" t="str">
        <f>IF('DATA SHEET'!$B$10="NC-50","N/A","OK")</f>
        <v>OK</v>
      </c>
      <c r="N338" s="160"/>
      <c r="O338" s="160"/>
      <c r="P338" s="160"/>
      <c r="Q338" s="160"/>
      <c r="R338" s="160"/>
      <c r="S338" s="160"/>
      <c r="T338" s="160"/>
      <c r="U338" s="160"/>
      <c r="V338" s="509"/>
      <c r="W338" s="510"/>
      <c r="X338" s="510"/>
      <c r="Y338" s="511"/>
      <c r="Z338" s="162"/>
      <c r="AA338" s="162"/>
      <c r="AB338" s="162"/>
      <c r="AC338" s="162"/>
      <c r="AD338" s="162"/>
      <c r="AE338" s="162"/>
      <c r="AF338" s="162"/>
      <c r="AG338" s="162"/>
      <c r="AH338" s="162"/>
      <c r="AI338" s="162"/>
      <c r="AJ338" s="162"/>
      <c r="AK338" s="183"/>
      <c r="AL338" s="183"/>
      <c r="AM338" s="162"/>
      <c r="AN338" s="162"/>
      <c r="AO338" s="162"/>
      <c r="AP338" s="162"/>
      <c r="AQ338" s="162"/>
      <c r="AR338" s="162"/>
      <c r="AS338" s="162"/>
      <c r="AT338" s="162"/>
      <c r="AU338" s="162"/>
      <c r="AV338" s="162"/>
      <c r="AW338" s="162"/>
      <c r="AX338" s="162"/>
      <c r="AY338" s="162"/>
      <c r="AZ338" s="163"/>
      <c r="BA338" s="163"/>
      <c r="BB338" s="163"/>
      <c r="BC338" s="163"/>
      <c r="BD338" s="163"/>
      <c r="BE338" s="163"/>
      <c r="BF338" s="164"/>
      <c r="BG338" s="165"/>
      <c r="BH338" s="162"/>
      <c r="BI338" s="162"/>
      <c r="BJ338" s="164"/>
      <c r="BK338" s="95"/>
      <c r="BL338" s="182"/>
      <c r="BM338" s="182"/>
      <c r="BN338" s="182"/>
      <c r="BO338" s="182"/>
      <c r="BP338" s="95" t="str">
        <f t="shared" si="237"/>
        <v/>
      </c>
    </row>
    <row r="339" spans="2:68" ht="15" x14ac:dyDescent="0.25">
      <c r="B339" s="156">
        <f t="shared" si="238"/>
        <v>331</v>
      </c>
      <c r="C339" s="158"/>
      <c r="D339" s="157" t="str">
        <f t="shared" si="239"/>
        <v/>
      </c>
      <c r="E339" s="158" t="str">
        <f>IF('DATA SHEET'!$E$10="Cat 2","N/A","OK")</f>
        <v>OK</v>
      </c>
      <c r="F339" s="158" t="str">
        <f>IF('DATA SHEET'!$E$10="Cat 2","N/A","OK")</f>
        <v>OK</v>
      </c>
      <c r="G339" s="160"/>
      <c r="H339" s="160"/>
      <c r="I339" s="160" t="s">
        <v>194</v>
      </c>
      <c r="J339" s="160" t="str">
        <f t="shared" si="236"/>
        <v>OK</v>
      </c>
      <c r="K339" s="160" t="str">
        <f t="shared" si="236"/>
        <v>OK</v>
      </c>
      <c r="L339" s="160" t="str">
        <f>IF('DATA SHEET'!$B$10="NC-50","N/A","OK")</f>
        <v>OK</v>
      </c>
      <c r="M339" s="160" t="str">
        <f>IF('DATA SHEET'!$B$10="NC-50","N/A","OK")</f>
        <v>OK</v>
      </c>
      <c r="N339" s="160"/>
      <c r="O339" s="160"/>
      <c r="P339" s="160"/>
      <c r="Q339" s="160"/>
      <c r="R339" s="160"/>
      <c r="S339" s="160"/>
      <c r="T339" s="160"/>
      <c r="U339" s="160"/>
      <c r="V339" s="509"/>
      <c r="W339" s="510"/>
      <c r="X339" s="510"/>
      <c r="Y339" s="511"/>
      <c r="Z339" s="162"/>
      <c r="AA339" s="162"/>
      <c r="AB339" s="162"/>
      <c r="AC339" s="162"/>
      <c r="AD339" s="162"/>
      <c r="AE339" s="162"/>
      <c r="AF339" s="162"/>
      <c r="AG339" s="162"/>
      <c r="AH339" s="162"/>
      <c r="AI339" s="162"/>
      <c r="AJ339" s="162"/>
      <c r="AK339" s="183"/>
      <c r="AL339" s="183"/>
      <c r="AM339" s="162"/>
      <c r="AN339" s="162"/>
      <c r="AO339" s="162"/>
      <c r="AP339" s="162"/>
      <c r="AQ339" s="162"/>
      <c r="AR339" s="162"/>
      <c r="AS339" s="162"/>
      <c r="AT339" s="162"/>
      <c r="AU339" s="162"/>
      <c r="AV339" s="162"/>
      <c r="AW339" s="162"/>
      <c r="AX339" s="162"/>
      <c r="AY339" s="162"/>
      <c r="AZ339" s="163"/>
      <c r="BA339" s="163"/>
      <c r="BB339" s="163"/>
      <c r="BC339" s="163"/>
      <c r="BD339" s="163"/>
      <c r="BE339" s="163"/>
      <c r="BF339" s="164"/>
      <c r="BG339" s="165"/>
      <c r="BH339" s="162"/>
      <c r="BI339" s="162"/>
      <c r="BJ339" s="164"/>
      <c r="BK339" s="95"/>
      <c r="BL339" s="182"/>
      <c r="BM339" s="182"/>
      <c r="BN339" s="182"/>
      <c r="BO339" s="182"/>
      <c r="BP339" s="95" t="str">
        <f t="shared" si="237"/>
        <v/>
      </c>
    </row>
    <row r="340" spans="2:68" ht="15" x14ac:dyDescent="0.25">
      <c r="B340" s="156">
        <f t="shared" si="238"/>
        <v>332</v>
      </c>
      <c r="C340" s="158"/>
      <c r="D340" s="157" t="str">
        <f t="shared" si="239"/>
        <v/>
      </c>
      <c r="E340" s="158" t="str">
        <f>IF('DATA SHEET'!$E$10="Cat 2","N/A","OK")</f>
        <v>OK</v>
      </c>
      <c r="F340" s="158" t="str">
        <f>IF('DATA SHEET'!$E$10="Cat 2","N/A","OK")</f>
        <v>OK</v>
      </c>
      <c r="G340" s="160"/>
      <c r="H340" s="160"/>
      <c r="I340" s="160" t="s">
        <v>194</v>
      </c>
      <c r="J340" s="160" t="str">
        <f t="shared" si="236"/>
        <v>OK</v>
      </c>
      <c r="K340" s="160" t="str">
        <f t="shared" si="236"/>
        <v>OK</v>
      </c>
      <c r="L340" s="160" t="str">
        <f>IF('DATA SHEET'!$B$10="NC-50","N/A","OK")</f>
        <v>OK</v>
      </c>
      <c r="M340" s="160" t="str">
        <f>IF('DATA SHEET'!$B$10="NC-50","N/A","OK")</f>
        <v>OK</v>
      </c>
      <c r="N340" s="160"/>
      <c r="O340" s="160"/>
      <c r="P340" s="160"/>
      <c r="Q340" s="160"/>
      <c r="R340" s="160"/>
      <c r="S340" s="160"/>
      <c r="T340" s="160"/>
      <c r="U340" s="160"/>
      <c r="V340" s="509"/>
      <c r="W340" s="510"/>
      <c r="X340" s="510"/>
      <c r="Y340" s="511"/>
      <c r="Z340" s="162"/>
      <c r="AA340" s="162"/>
      <c r="AB340" s="162"/>
      <c r="AC340" s="162"/>
      <c r="AD340" s="162"/>
      <c r="AE340" s="162"/>
      <c r="AF340" s="162"/>
      <c r="AG340" s="162"/>
      <c r="AH340" s="162"/>
      <c r="AI340" s="162"/>
      <c r="AJ340" s="162"/>
      <c r="AK340" s="183"/>
      <c r="AL340" s="183"/>
      <c r="AM340" s="162"/>
      <c r="AN340" s="162"/>
      <c r="AO340" s="162"/>
      <c r="AP340" s="162"/>
      <c r="AQ340" s="162"/>
      <c r="AR340" s="162"/>
      <c r="AS340" s="162"/>
      <c r="AT340" s="162"/>
      <c r="AU340" s="162"/>
      <c r="AV340" s="162"/>
      <c r="AW340" s="162"/>
      <c r="AX340" s="162"/>
      <c r="AY340" s="162"/>
      <c r="AZ340" s="163"/>
      <c r="BA340" s="163"/>
      <c r="BB340" s="163"/>
      <c r="BC340" s="163"/>
      <c r="BD340" s="163"/>
      <c r="BE340" s="163"/>
      <c r="BF340" s="164"/>
      <c r="BG340" s="165"/>
      <c r="BH340" s="162"/>
      <c r="BI340" s="162"/>
      <c r="BJ340" s="164"/>
      <c r="BK340" s="95"/>
      <c r="BL340" s="182"/>
      <c r="BM340" s="182"/>
      <c r="BN340" s="182"/>
      <c r="BO340" s="182"/>
      <c r="BP340" s="95" t="str">
        <f t="shared" si="237"/>
        <v/>
      </c>
    </row>
    <row r="341" spans="2:68" ht="15" x14ac:dyDescent="0.25">
      <c r="B341" s="156">
        <f t="shared" si="238"/>
        <v>333</v>
      </c>
      <c r="C341" s="158"/>
      <c r="D341" s="157" t="str">
        <f t="shared" si="239"/>
        <v/>
      </c>
      <c r="E341" s="158" t="str">
        <f>IF('DATA SHEET'!$E$10="Cat 2","N/A","OK")</f>
        <v>OK</v>
      </c>
      <c r="F341" s="158" t="str">
        <f>IF('DATA SHEET'!$E$10="Cat 2","N/A","OK")</f>
        <v>OK</v>
      </c>
      <c r="G341" s="160"/>
      <c r="H341" s="160"/>
      <c r="I341" s="160" t="s">
        <v>194</v>
      </c>
      <c r="J341" s="160" t="str">
        <f t="shared" si="236"/>
        <v>OK</v>
      </c>
      <c r="K341" s="160" t="str">
        <f t="shared" si="236"/>
        <v>OK</v>
      </c>
      <c r="L341" s="160" t="str">
        <f>IF('DATA SHEET'!$B$10="NC-50","N/A","OK")</f>
        <v>OK</v>
      </c>
      <c r="M341" s="160" t="str">
        <f>IF('DATA SHEET'!$B$10="NC-50","N/A","OK")</f>
        <v>OK</v>
      </c>
      <c r="N341" s="160"/>
      <c r="O341" s="160"/>
      <c r="P341" s="160"/>
      <c r="Q341" s="160"/>
      <c r="R341" s="160"/>
      <c r="S341" s="160"/>
      <c r="T341" s="160"/>
      <c r="U341" s="160"/>
      <c r="V341" s="509"/>
      <c r="W341" s="510"/>
      <c r="X341" s="510"/>
      <c r="Y341" s="511"/>
      <c r="Z341" s="162"/>
      <c r="AA341" s="162"/>
      <c r="AB341" s="162"/>
      <c r="AC341" s="162"/>
      <c r="AD341" s="162"/>
      <c r="AE341" s="162"/>
      <c r="AF341" s="162"/>
      <c r="AG341" s="162"/>
      <c r="AH341" s="162"/>
      <c r="AI341" s="162"/>
      <c r="AJ341" s="162"/>
      <c r="AK341" s="183"/>
      <c r="AL341" s="183"/>
      <c r="AM341" s="162"/>
      <c r="AN341" s="162"/>
      <c r="AO341" s="162"/>
      <c r="AP341" s="162"/>
      <c r="AQ341" s="162"/>
      <c r="AR341" s="162"/>
      <c r="AS341" s="162"/>
      <c r="AT341" s="162"/>
      <c r="AU341" s="162"/>
      <c r="AV341" s="162"/>
      <c r="AW341" s="162"/>
      <c r="AX341" s="162"/>
      <c r="AY341" s="162"/>
      <c r="AZ341" s="163"/>
      <c r="BA341" s="163"/>
      <c r="BB341" s="163"/>
      <c r="BC341" s="163"/>
      <c r="BD341" s="163"/>
      <c r="BE341" s="163"/>
      <c r="BF341" s="164"/>
      <c r="BG341" s="165"/>
      <c r="BH341" s="162"/>
      <c r="BI341" s="162"/>
      <c r="BJ341" s="164"/>
      <c r="BK341" s="95"/>
      <c r="BL341" s="182"/>
      <c r="BM341" s="182"/>
      <c r="BN341" s="182"/>
      <c r="BO341" s="182"/>
      <c r="BP341" s="95" t="str">
        <f t="shared" si="237"/>
        <v/>
      </c>
    </row>
    <row r="342" spans="2:68" ht="15" x14ac:dyDescent="0.25">
      <c r="B342" s="156">
        <f t="shared" si="238"/>
        <v>334</v>
      </c>
      <c r="C342" s="158"/>
      <c r="D342" s="157" t="str">
        <f t="shared" si="239"/>
        <v/>
      </c>
      <c r="E342" s="158" t="str">
        <f>IF('DATA SHEET'!$E$10="Cat 2","N/A","OK")</f>
        <v>OK</v>
      </c>
      <c r="F342" s="158" t="str">
        <f>IF('DATA SHEET'!$E$10="Cat 2","N/A","OK")</f>
        <v>OK</v>
      </c>
      <c r="G342" s="160"/>
      <c r="H342" s="160"/>
      <c r="I342" s="160" t="s">
        <v>194</v>
      </c>
      <c r="J342" s="160" t="str">
        <f t="shared" si="236"/>
        <v>OK</v>
      </c>
      <c r="K342" s="160" t="str">
        <f t="shared" si="236"/>
        <v>OK</v>
      </c>
      <c r="L342" s="160" t="str">
        <f>IF('DATA SHEET'!$B$10="NC-50","N/A","OK")</f>
        <v>OK</v>
      </c>
      <c r="M342" s="160" t="str">
        <f>IF('DATA SHEET'!$B$10="NC-50","N/A","OK")</f>
        <v>OK</v>
      </c>
      <c r="N342" s="160"/>
      <c r="O342" s="160"/>
      <c r="P342" s="160"/>
      <c r="Q342" s="160"/>
      <c r="R342" s="160"/>
      <c r="S342" s="160"/>
      <c r="T342" s="160"/>
      <c r="U342" s="160"/>
      <c r="V342" s="509"/>
      <c r="W342" s="510"/>
      <c r="X342" s="510"/>
      <c r="Y342" s="511"/>
      <c r="Z342" s="162"/>
      <c r="AA342" s="162"/>
      <c r="AB342" s="162"/>
      <c r="AC342" s="162"/>
      <c r="AD342" s="162"/>
      <c r="AE342" s="162"/>
      <c r="AF342" s="162"/>
      <c r="AG342" s="162"/>
      <c r="AH342" s="162"/>
      <c r="AI342" s="162"/>
      <c r="AJ342" s="162"/>
      <c r="AK342" s="183"/>
      <c r="AL342" s="183"/>
      <c r="AM342" s="162"/>
      <c r="AN342" s="162"/>
      <c r="AO342" s="162"/>
      <c r="AP342" s="162"/>
      <c r="AQ342" s="162"/>
      <c r="AR342" s="162"/>
      <c r="AS342" s="162"/>
      <c r="AT342" s="162"/>
      <c r="AU342" s="162"/>
      <c r="AV342" s="162"/>
      <c r="AW342" s="162"/>
      <c r="AX342" s="162"/>
      <c r="AY342" s="162"/>
      <c r="AZ342" s="163"/>
      <c r="BA342" s="163"/>
      <c r="BB342" s="163"/>
      <c r="BC342" s="163"/>
      <c r="BD342" s="163"/>
      <c r="BE342" s="163"/>
      <c r="BF342" s="164"/>
      <c r="BG342" s="165"/>
      <c r="BH342" s="162"/>
      <c r="BI342" s="162"/>
      <c r="BJ342" s="164"/>
      <c r="BK342" s="95"/>
      <c r="BL342" s="182"/>
      <c r="BM342" s="182"/>
      <c r="BN342" s="182"/>
      <c r="BO342" s="182"/>
      <c r="BP342" s="95" t="str">
        <f t="shared" si="237"/>
        <v/>
      </c>
    </row>
    <row r="343" spans="2:68" ht="15" x14ac:dyDescent="0.25">
      <c r="B343" s="156">
        <f t="shared" si="238"/>
        <v>335</v>
      </c>
      <c r="C343" s="158"/>
      <c r="D343" s="157" t="str">
        <f t="shared" si="239"/>
        <v/>
      </c>
      <c r="E343" s="158" t="str">
        <f>IF('DATA SHEET'!$E$10="Cat 2","N/A","OK")</f>
        <v>OK</v>
      </c>
      <c r="F343" s="158" t="str">
        <f>IF('DATA SHEET'!$E$10="Cat 2","N/A","OK")</f>
        <v>OK</v>
      </c>
      <c r="G343" s="160"/>
      <c r="H343" s="160"/>
      <c r="I343" s="160" t="s">
        <v>194</v>
      </c>
      <c r="J343" s="160" t="str">
        <f t="shared" si="236"/>
        <v>OK</v>
      </c>
      <c r="K343" s="160" t="str">
        <f t="shared" si="236"/>
        <v>OK</v>
      </c>
      <c r="L343" s="160" t="str">
        <f>IF('DATA SHEET'!$B$10="NC-50","N/A","OK")</f>
        <v>OK</v>
      </c>
      <c r="M343" s="160" t="str">
        <f>IF('DATA SHEET'!$B$10="NC-50","N/A","OK")</f>
        <v>OK</v>
      </c>
      <c r="N343" s="160"/>
      <c r="O343" s="160"/>
      <c r="P343" s="160"/>
      <c r="Q343" s="160"/>
      <c r="R343" s="160"/>
      <c r="S343" s="160"/>
      <c r="T343" s="160"/>
      <c r="U343" s="160"/>
      <c r="V343" s="509"/>
      <c r="W343" s="510"/>
      <c r="X343" s="510"/>
      <c r="Y343" s="511"/>
      <c r="Z343" s="162"/>
      <c r="AA343" s="162"/>
      <c r="AB343" s="162"/>
      <c r="AC343" s="162"/>
      <c r="AD343" s="162"/>
      <c r="AE343" s="162"/>
      <c r="AF343" s="162"/>
      <c r="AG343" s="162"/>
      <c r="AH343" s="162"/>
      <c r="AI343" s="162"/>
      <c r="AJ343" s="162"/>
      <c r="AK343" s="183"/>
      <c r="AL343" s="183"/>
      <c r="AM343" s="162"/>
      <c r="AN343" s="162"/>
      <c r="AO343" s="162"/>
      <c r="AP343" s="162"/>
      <c r="AQ343" s="162"/>
      <c r="AR343" s="162"/>
      <c r="AS343" s="162"/>
      <c r="AT343" s="162"/>
      <c r="AU343" s="162"/>
      <c r="AV343" s="162"/>
      <c r="AW343" s="162"/>
      <c r="AX343" s="162"/>
      <c r="AY343" s="162"/>
      <c r="AZ343" s="163"/>
      <c r="BA343" s="163"/>
      <c r="BB343" s="163"/>
      <c r="BC343" s="163"/>
      <c r="BD343" s="163"/>
      <c r="BE343" s="163"/>
      <c r="BF343" s="164"/>
      <c r="BG343" s="165"/>
      <c r="BH343" s="162"/>
      <c r="BI343" s="162"/>
      <c r="BJ343" s="164"/>
      <c r="BK343" s="95"/>
      <c r="BL343" s="182"/>
      <c r="BM343" s="182"/>
      <c r="BN343" s="182"/>
      <c r="BO343" s="182"/>
      <c r="BP343" s="95" t="str">
        <f t="shared" si="237"/>
        <v/>
      </c>
    </row>
    <row r="344" spans="2:68" ht="15" x14ac:dyDescent="0.25">
      <c r="B344" s="156">
        <f t="shared" si="238"/>
        <v>336</v>
      </c>
      <c r="C344" s="158"/>
      <c r="D344" s="157" t="str">
        <f t="shared" si="239"/>
        <v/>
      </c>
      <c r="E344" s="158" t="str">
        <f>IF('DATA SHEET'!$E$10="Cat 2","N/A","OK")</f>
        <v>OK</v>
      </c>
      <c r="F344" s="158" t="str">
        <f>IF('DATA SHEET'!$E$10="Cat 2","N/A","OK")</f>
        <v>OK</v>
      </c>
      <c r="G344" s="160"/>
      <c r="H344" s="160"/>
      <c r="I344" s="160" t="s">
        <v>194</v>
      </c>
      <c r="J344" s="160" t="str">
        <f t="shared" si="236"/>
        <v>OK</v>
      </c>
      <c r="K344" s="160" t="str">
        <f t="shared" si="236"/>
        <v>OK</v>
      </c>
      <c r="L344" s="160" t="str">
        <f>IF('DATA SHEET'!$B$10="NC-50","N/A","OK")</f>
        <v>OK</v>
      </c>
      <c r="M344" s="160" t="str">
        <f>IF('DATA SHEET'!$B$10="NC-50","N/A","OK")</f>
        <v>OK</v>
      </c>
      <c r="N344" s="160"/>
      <c r="O344" s="160"/>
      <c r="P344" s="160"/>
      <c r="Q344" s="160"/>
      <c r="R344" s="160"/>
      <c r="S344" s="160"/>
      <c r="T344" s="160"/>
      <c r="U344" s="160"/>
      <c r="V344" s="509"/>
      <c r="W344" s="510"/>
      <c r="X344" s="510"/>
      <c r="Y344" s="511"/>
      <c r="Z344" s="162"/>
      <c r="AA344" s="162"/>
      <c r="AB344" s="162"/>
      <c r="AC344" s="162"/>
      <c r="AD344" s="162"/>
      <c r="AE344" s="162"/>
      <c r="AF344" s="162"/>
      <c r="AG344" s="162"/>
      <c r="AH344" s="162"/>
      <c r="AI344" s="162"/>
      <c r="AJ344" s="162"/>
      <c r="AK344" s="183"/>
      <c r="AL344" s="183"/>
      <c r="AM344" s="162"/>
      <c r="AN344" s="162"/>
      <c r="AO344" s="162"/>
      <c r="AP344" s="162"/>
      <c r="AQ344" s="162"/>
      <c r="AR344" s="162"/>
      <c r="AS344" s="162"/>
      <c r="AT344" s="162"/>
      <c r="AU344" s="162"/>
      <c r="AV344" s="162"/>
      <c r="AW344" s="162"/>
      <c r="AX344" s="162"/>
      <c r="AY344" s="162"/>
      <c r="AZ344" s="163"/>
      <c r="BA344" s="163"/>
      <c r="BB344" s="163"/>
      <c r="BC344" s="163"/>
      <c r="BD344" s="163"/>
      <c r="BE344" s="163"/>
      <c r="BF344" s="164"/>
      <c r="BG344" s="165"/>
      <c r="BH344" s="162"/>
      <c r="BI344" s="162"/>
      <c r="BJ344" s="164"/>
      <c r="BK344" s="95"/>
      <c r="BL344" s="182"/>
      <c r="BM344" s="182"/>
      <c r="BN344" s="182"/>
      <c r="BO344" s="182"/>
      <c r="BP344" s="95" t="str">
        <f t="shared" si="237"/>
        <v/>
      </c>
    </row>
    <row r="345" spans="2:68" ht="15" x14ac:dyDescent="0.25">
      <c r="B345" s="156">
        <f t="shared" si="238"/>
        <v>337</v>
      </c>
      <c r="C345" s="158"/>
      <c r="D345" s="157" t="str">
        <f t="shared" si="239"/>
        <v/>
      </c>
      <c r="E345" s="158" t="str">
        <f>IF('DATA SHEET'!$E$10="Cat 2","N/A","OK")</f>
        <v>OK</v>
      </c>
      <c r="F345" s="158" t="str">
        <f>IF('DATA SHEET'!$E$10="Cat 2","N/A","OK")</f>
        <v>OK</v>
      </c>
      <c r="G345" s="160"/>
      <c r="H345" s="160"/>
      <c r="I345" s="160" t="s">
        <v>194</v>
      </c>
      <c r="J345" s="160" t="str">
        <f t="shared" ref="J345:K408" si="240">IF(AY345="X", "MIN", "OK")</f>
        <v>OK</v>
      </c>
      <c r="K345" s="160" t="str">
        <f t="shared" si="240"/>
        <v>OK</v>
      </c>
      <c r="L345" s="160" t="str">
        <f>IF('DATA SHEET'!$B$10="NC-50","N/A","OK")</f>
        <v>OK</v>
      </c>
      <c r="M345" s="160" t="str">
        <f>IF('DATA SHEET'!$B$10="NC-50","N/A","OK")</f>
        <v>OK</v>
      </c>
      <c r="N345" s="160"/>
      <c r="O345" s="160"/>
      <c r="P345" s="160"/>
      <c r="Q345" s="160"/>
      <c r="R345" s="160"/>
      <c r="S345" s="160"/>
      <c r="T345" s="160"/>
      <c r="U345" s="160"/>
      <c r="V345" s="509"/>
      <c r="W345" s="510"/>
      <c r="X345" s="510"/>
      <c r="Y345" s="511"/>
      <c r="Z345" s="162"/>
      <c r="AA345" s="162"/>
      <c r="AB345" s="162"/>
      <c r="AC345" s="162"/>
      <c r="AD345" s="162"/>
      <c r="AE345" s="162"/>
      <c r="AF345" s="162"/>
      <c r="AG345" s="162"/>
      <c r="AH345" s="162"/>
      <c r="AI345" s="162"/>
      <c r="AJ345" s="162"/>
      <c r="AK345" s="183"/>
      <c r="AL345" s="183"/>
      <c r="AM345" s="162"/>
      <c r="AN345" s="162"/>
      <c r="AO345" s="162"/>
      <c r="AP345" s="162"/>
      <c r="AQ345" s="162"/>
      <c r="AR345" s="162"/>
      <c r="AS345" s="162"/>
      <c r="AT345" s="162"/>
      <c r="AU345" s="162"/>
      <c r="AV345" s="162"/>
      <c r="AW345" s="162"/>
      <c r="AX345" s="162"/>
      <c r="AY345" s="162"/>
      <c r="AZ345" s="163"/>
      <c r="BA345" s="163"/>
      <c r="BB345" s="163"/>
      <c r="BC345" s="163"/>
      <c r="BD345" s="163"/>
      <c r="BE345" s="163"/>
      <c r="BF345" s="164"/>
      <c r="BG345" s="165"/>
      <c r="BH345" s="162"/>
      <c r="BI345" s="162"/>
      <c r="BJ345" s="164"/>
      <c r="BK345" s="95"/>
      <c r="BL345" s="182"/>
      <c r="BM345" s="182"/>
      <c r="BN345" s="182"/>
      <c r="BO345" s="182"/>
      <c r="BP345" s="95" t="str">
        <f t="shared" si="237"/>
        <v/>
      </c>
    </row>
    <row r="346" spans="2:68" ht="15" x14ac:dyDescent="0.25">
      <c r="B346" s="156">
        <f t="shared" si="238"/>
        <v>338</v>
      </c>
      <c r="C346" s="158"/>
      <c r="D346" s="157" t="str">
        <f t="shared" si="239"/>
        <v/>
      </c>
      <c r="E346" s="158" t="str">
        <f>IF('DATA SHEET'!$E$10="Cat 2","N/A","OK")</f>
        <v>OK</v>
      </c>
      <c r="F346" s="158" t="str">
        <f>IF('DATA SHEET'!$E$10="Cat 2","N/A","OK")</f>
        <v>OK</v>
      </c>
      <c r="G346" s="160"/>
      <c r="H346" s="160"/>
      <c r="I346" s="160" t="s">
        <v>194</v>
      </c>
      <c r="J346" s="160" t="str">
        <f t="shared" si="240"/>
        <v>OK</v>
      </c>
      <c r="K346" s="160" t="str">
        <f t="shared" si="240"/>
        <v>OK</v>
      </c>
      <c r="L346" s="160" t="str">
        <f>IF('DATA SHEET'!$B$10="NC-50","N/A","OK")</f>
        <v>OK</v>
      </c>
      <c r="M346" s="160" t="str">
        <f>IF('DATA SHEET'!$B$10="NC-50","N/A","OK")</f>
        <v>OK</v>
      </c>
      <c r="N346" s="160"/>
      <c r="O346" s="160"/>
      <c r="P346" s="160"/>
      <c r="Q346" s="160"/>
      <c r="R346" s="160"/>
      <c r="S346" s="160"/>
      <c r="T346" s="160"/>
      <c r="U346" s="160"/>
      <c r="V346" s="509"/>
      <c r="W346" s="510"/>
      <c r="X346" s="510"/>
      <c r="Y346" s="511"/>
      <c r="Z346" s="162"/>
      <c r="AA346" s="162"/>
      <c r="AB346" s="162"/>
      <c r="AC346" s="162"/>
      <c r="AD346" s="162"/>
      <c r="AE346" s="162"/>
      <c r="AF346" s="162"/>
      <c r="AG346" s="162"/>
      <c r="AH346" s="162"/>
      <c r="AI346" s="162"/>
      <c r="AJ346" s="162"/>
      <c r="AK346" s="183"/>
      <c r="AL346" s="183"/>
      <c r="AM346" s="162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162"/>
      <c r="AY346" s="162"/>
      <c r="AZ346" s="163"/>
      <c r="BA346" s="163"/>
      <c r="BB346" s="163"/>
      <c r="BC346" s="163"/>
      <c r="BD346" s="163"/>
      <c r="BE346" s="163"/>
      <c r="BF346" s="164"/>
      <c r="BG346" s="165"/>
      <c r="BH346" s="162"/>
      <c r="BI346" s="162"/>
      <c r="BJ346" s="164"/>
      <c r="BK346" s="95"/>
      <c r="BL346" s="182"/>
      <c r="BM346" s="182"/>
      <c r="BN346" s="182"/>
      <c r="BO346" s="182"/>
      <c r="BP346" s="95" t="str">
        <f t="shared" si="237"/>
        <v/>
      </c>
    </row>
    <row r="347" spans="2:68" ht="15" x14ac:dyDescent="0.25">
      <c r="B347" s="156">
        <f t="shared" si="238"/>
        <v>339</v>
      </c>
      <c r="C347" s="158"/>
      <c r="D347" s="157" t="str">
        <f t="shared" si="239"/>
        <v/>
      </c>
      <c r="E347" s="158" t="str">
        <f>IF('DATA SHEET'!$E$10="Cat 2","N/A","OK")</f>
        <v>OK</v>
      </c>
      <c r="F347" s="158" t="str">
        <f>IF('DATA SHEET'!$E$10="Cat 2","N/A","OK")</f>
        <v>OK</v>
      </c>
      <c r="G347" s="160"/>
      <c r="H347" s="160"/>
      <c r="I347" s="160" t="s">
        <v>194</v>
      </c>
      <c r="J347" s="160" t="str">
        <f t="shared" si="240"/>
        <v>OK</v>
      </c>
      <c r="K347" s="160" t="str">
        <f t="shared" si="240"/>
        <v>OK</v>
      </c>
      <c r="L347" s="160" t="str">
        <f>IF('DATA SHEET'!$B$10="NC-50","N/A","OK")</f>
        <v>OK</v>
      </c>
      <c r="M347" s="160" t="str">
        <f>IF('DATA SHEET'!$B$10="NC-50","N/A","OK")</f>
        <v>OK</v>
      </c>
      <c r="N347" s="160"/>
      <c r="O347" s="160"/>
      <c r="P347" s="160"/>
      <c r="Q347" s="160"/>
      <c r="R347" s="160"/>
      <c r="S347" s="160"/>
      <c r="T347" s="160"/>
      <c r="U347" s="160"/>
      <c r="V347" s="509"/>
      <c r="W347" s="510"/>
      <c r="X347" s="510"/>
      <c r="Y347" s="511"/>
      <c r="Z347" s="162"/>
      <c r="AA347" s="162"/>
      <c r="AB347" s="162"/>
      <c r="AC347" s="162"/>
      <c r="AD347" s="162"/>
      <c r="AE347" s="162"/>
      <c r="AF347" s="162"/>
      <c r="AG347" s="162"/>
      <c r="AH347" s="162"/>
      <c r="AI347" s="162"/>
      <c r="AJ347" s="162"/>
      <c r="AK347" s="183"/>
      <c r="AL347" s="183"/>
      <c r="AM347" s="162"/>
      <c r="AN347" s="162"/>
      <c r="AO347" s="162"/>
      <c r="AP347" s="162"/>
      <c r="AQ347" s="162"/>
      <c r="AR347" s="162"/>
      <c r="AS347" s="162"/>
      <c r="AT347" s="162"/>
      <c r="AU347" s="162"/>
      <c r="AV347" s="162"/>
      <c r="AW347" s="162"/>
      <c r="AX347" s="162"/>
      <c r="AY347" s="162"/>
      <c r="AZ347" s="163"/>
      <c r="BA347" s="163"/>
      <c r="BB347" s="163"/>
      <c r="BC347" s="163"/>
      <c r="BD347" s="163"/>
      <c r="BE347" s="163"/>
      <c r="BF347" s="164"/>
      <c r="BG347" s="165"/>
      <c r="BH347" s="162"/>
      <c r="BI347" s="162"/>
      <c r="BJ347" s="164"/>
      <c r="BK347" s="95"/>
      <c r="BL347" s="182"/>
      <c r="BM347" s="182"/>
      <c r="BN347" s="182"/>
      <c r="BO347" s="182"/>
      <c r="BP347" s="95" t="str">
        <f t="shared" si="237"/>
        <v/>
      </c>
    </row>
    <row r="348" spans="2:68" ht="15" x14ac:dyDescent="0.25">
      <c r="B348" s="156">
        <f t="shared" si="238"/>
        <v>340</v>
      </c>
      <c r="C348" s="158"/>
      <c r="D348" s="157" t="str">
        <f t="shared" si="239"/>
        <v/>
      </c>
      <c r="E348" s="158" t="str">
        <f>IF('DATA SHEET'!$E$10="Cat 2","N/A","OK")</f>
        <v>OK</v>
      </c>
      <c r="F348" s="158" t="str">
        <f>IF('DATA SHEET'!$E$10="Cat 2","N/A","OK")</f>
        <v>OK</v>
      </c>
      <c r="G348" s="160"/>
      <c r="H348" s="160"/>
      <c r="I348" s="160" t="s">
        <v>194</v>
      </c>
      <c r="J348" s="160" t="str">
        <f t="shared" si="240"/>
        <v>OK</v>
      </c>
      <c r="K348" s="160" t="str">
        <f t="shared" si="240"/>
        <v>OK</v>
      </c>
      <c r="L348" s="160" t="str">
        <f>IF('DATA SHEET'!$B$10="NC-50","N/A","OK")</f>
        <v>OK</v>
      </c>
      <c r="M348" s="160" t="str">
        <f>IF('DATA SHEET'!$B$10="NC-50","N/A","OK")</f>
        <v>OK</v>
      </c>
      <c r="N348" s="160"/>
      <c r="O348" s="160"/>
      <c r="P348" s="160"/>
      <c r="Q348" s="160"/>
      <c r="R348" s="160"/>
      <c r="S348" s="160"/>
      <c r="T348" s="160"/>
      <c r="U348" s="160"/>
      <c r="V348" s="509"/>
      <c r="W348" s="510"/>
      <c r="X348" s="510"/>
      <c r="Y348" s="511"/>
      <c r="Z348" s="162"/>
      <c r="AA348" s="162"/>
      <c r="AB348" s="162"/>
      <c r="AC348" s="162"/>
      <c r="AD348" s="162"/>
      <c r="AE348" s="162"/>
      <c r="AF348" s="162"/>
      <c r="AG348" s="162"/>
      <c r="AH348" s="162"/>
      <c r="AI348" s="162"/>
      <c r="AJ348" s="162"/>
      <c r="AK348" s="183"/>
      <c r="AL348" s="183"/>
      <c r="AM348" s="162"/>
      <c r="AN348" s="162"/>
      <c r="AO348" s="162"/>
      <c r="AP348" s="162"/>
      <c r="AQ348" s="162"/>
      <c r="AR348" s="162"/>
      <c r="AS348" s="162"/>
      <c r="AT348" s="162"/>
      <c r="AU348" s="162"/>
      <c r="AV348" s="162"/>
      <c r="AW348" s="162"/>
      <c r="AX348" s="162"/>
      <c r="AY348" s="162"/>
      <c r="AZ348" s="163"/>
      <c r="BA348" s="163"/>
      <c r="BB348" s="163"/>
      <c r="BC348" s="163"/>
      <c r="BD348" s="163"/>
      <c r="BE348" s="163"/>
      <c r="BF348" s="164"/>
      <c r="BG348" s="165"/>
      <c r="BH348" s="162"/>
      <c r="BI348" s="162"/>
      <c r="BJ348" s="164"/>
      <c r="BK348" s="95"/>
      <c r="BL348" s="182"/>
      <c r="BM348" s="182"/>
      <c r="BN348" s="182"/>
      <c r="BO348" s="182"/>
      <c r="BP348" s="95" t="str">
        <f t="shared" si="237"/>
        <v/>
      </c>
    </row>
    <row r="349" spans="2:68" ht="15" x14ac:dyDescent="0.25">
      <c r="B349" s="156">
        <f t="shared" si="238"/>
        <v>341</v>
      </c>
      <c r="C349" s="158"/>
      <c r="D349" s="157" t="str">
        <f t="shared" si="239"/>
        <v/>
      </c>
      <c r="E349" s="158" t="str">
        <f>IF('DATA SHEET'!$E$10="Cat 2","N/A","OK")</f>
        <v>OK</v>
      </c>
      <c r="F349" s="158" t="str">
        <f>IF('DATA SHEET'!$E$10="Cat 2","N/A","OK")</f>
        <v>OK</v>
      </c>
      <c r="G349" s="160"/>
      <c r="H349" s="160"/>
      <c r="I349" s="160" t="s">
        <v>194</v>
      </c>
      <c r="J349" s="160" t="str">
        <f t="shared" si="240"/>
        <v>OK</v>
      </c>
      <c r="K349" s="160" t="str">
        <f t="shared" si="240"/>
        <v>OK</v>
      </c>
      <c r="L349" s="160" t="str">
        <f>IF('DATA SHEET'!$B$10="NC-50","N/A","OK")</f>
        <v>OK</v>
      </c>
      <c r="M349" s="160" t="str">
        <f>IF('DATA SHEET'!$B$10="NC-50","N/A","OK")</f>
        <v>OK</v>
      </c>
      <c r="N349" s="160"/>
      <c r="O349" s="160"/>
      <c r="P349" s="160"/>
      <c r="Q349" s="160"/>
      <c r="R349" s="160"/>
      <c r="S349" s="160"/>
      <c r="T349" s="160"/>
      <c r="U349" s="160"/>
      <c r="V349" s="509"/>
      <c r="W349" s="510"/>
      <c r="X349" s="510"/>
      <c r="Y349" s="511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183"/>
      <c r="AL349" s="183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3"/>
      <c r="BA349" s="163"/>
      <c r="BB349" s="163"/>
      <c r="BC349" s="163"/>
      <c r="BD349" s="163"/>
      <c r="BE349" s="163"/>
      <c r="BF349" s="164"/>
      <c r="BG349" s="165"/>
      <c r="BH349" s="162"/>
      <c r="BI349" s="162"/>
      <c r="BJ349" s="164"/>
      <c r="BK349" s="95"/>
      <c r="BL349" s="182"/>
      <c r="BM349" s="182"/>
      <c r="BN349" s="182"/>
      <c r="BO349" s="182"/>
      <c r="BP349" s="95" t="str">
        <f t="shared" si="237"/>
        <v/>
      </c>
    </row>
    <row r="350" spans="2:68" ht="15" x14ac:dyDescent="0.25">
      <c r="B350" s="156">
        <f t="shared" si="238"/>
        <v>342</v>
      </c>
      <c r="C350" s="158"/>
      <c r="D350" s="157" t="str">
        <f t="shared" si="239"/>
        <v/>
      </c>
      <c r="E350" s="158" t="str">
        <f>IF('DATA SHEET'!$E$10="Cat 2","N/A","OK")</f>
        <v>OK</v>
      </c>
      <c r="F350" s="158" t="str">
        <f>IF('DATA SHEET'!$E$10="Cat 2","N/A","OK")</f>
        <v>OK</v>
      </c>
      <c r="G350" s="160"/>
      <c r="H350" s="160"/>
      <c r="I350" s="160" t="s">
        <v>194</v>
      </c>
      <c r="J350" s="160" t="str">
        <f t="shared" si="240"/>
        <v>OK</v>
      </c>
      <c r="K350" s="160" t="str">
        <f t="shared" si="240"/>
        <v>OK</v>
      </c>
      <c r="L350" s="160" t="str">
        <f>IF('DATA SHEET'!$B$10="NC-50","N/A","OK")</f>
        <v>OK</v>
      </c>
      <c r="M350" s="160" t="str">
        <f>IF('DATA SHEET'!$B$10="NC-50","N/A","OK")</f>
        <v>OK</v>
      </c>
      <c r="N350" s="160"/>
      <c r="O350" s="160"/>
      <c r="P350" s="160"/>
      <c r="Q350" s="160"/>
      <c r="R350" s="160"/>
      <c r="S350" s="160"/>
      <c r="T350" s="160"/>
      <c r="U350" s="160"/>
      <c r="V350" s="509"/>
      <c r="W350" s="510"/>
      <c r="X350" s="510"/>
      <c r="Y350" s="511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183"/>
      <c r="AL350" s="183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3"/>
      <c r="BA350" s="163"/>
      <c r="BB350" s="163"/>
      <c r="BC350" s="163"/>
      <c r="BD350" s="163"/>
      <c r="BE350" s="163"/>
      <c r="BF350" s="164"/>
      <c r="BG350" s="165"/>
      <c r="BH350" s="162"/>
      <c r="BI350" s="162"/>
      <c r="BJ350" s="164"/>
      <c r="BK350" s="95"/>
      <c r="BL350" s="182"/>
      <c r="BM350" s="182"/>
      <c r="BN350" s="182"/>
      <c r="BO350" s="182"/>
      <c r="BP350" s="95" t="str">
        <f t="shared" si="237"/>
        <v/>
      </c>
    </row>
    <row r="351" spans="2:68" ht="15" x14ac:dyDescent="0.25">
      <c r="B351" s="156">
        <f t="shared" si="238"/>
        <v>343</v>
      </c>
      <c r="C351" s="158"/>
      <c r="D351" s="157" t="str">
        <f t="shared" si="239"/>
        <v/>
      </c>
      <c r="E351" s="158" t="str">
        <f>IF('DATA SHEET'!$E$10="Cat 2","N/A","OK")</f>
        <v>OK</v>
      </c>
      <c r="F351" s="158" t="str">
        <f>IF('DATA SHEET'!$E$10="Cat 2","N/A","OK")</f>
        <v>OK</v>
      </c>
      <c r="G351" s="160"/>
      <c r="H351" s="160"/>
      <c r="I351" s="160" t="s">
        <v>194</v>
      </c>
      <c r="J351" s="160" t="str">
        <f t="shared" si="240"/>
        <v>OK</v>
      </c>
      <c r="K351" s="160" t="str">
        <f t="shared" si="240"/>
        <v>OK</v>
      </c>
      <c r="L351" s="160" t="str">
        <f>IF('DATA SHEET'!$B$10="NC-50","N/A","OK")</f>
        <v>OK</v>
      </c>
      <c r="M351" s="160" t="str">
        <f>IF('DATA SHEET'!$B$10="NC-50","N/A","OK")</f>
        <v>OK</v>
      </c>
      <c r="N351" s="160"/>
      <c r="O351" s="160"/>
      <c r="P351" s="160"/>
      <c r="Q351" s="160"/>
      <c r="R351" s="160"/>
      <c r="S351" s="160"/>
      <c r="T351" s="160"/>
      <c r="U351" s="160"/>
      <c r="V351" s="509"/>
      <c r="W351" s="510"/>
      <c r="X351" s="510"/>
      <c r="Y351" s="511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183"/>
      <c r="AL351" s="183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3"/>
      <c r="BA351" s="163"/>
      <c r="BB351" s="163"/>
      <c r="BC351" s="163"/>
      <c r="BD351" s="163"/>
      <c r="BE351" s="163"/>
      <c r="BF351" s="164"/>
      <c r="BG351" s="165"/>
      <c r="BH351" s="162"/>
      <c r="BI351" s="162"/>
      <c r="BJ351" s="164"/>
      <c r="BK351" s="95"/>
      <c r="BL351" s="182"/>
      <c r="BM351" s="182"/>
      <c r="BN351" s="182"/>
      <c r="BO351" s="182"/>
      <c r="BP351" s="95" t="str">
        <f t="shared" si="237"/>
        <v/>
      </c>
    </row>
    <row r="352" spans="2:68" ht="15" x14ac:dyDescent="0.25">
      <c r="B352" s="156">
        <f t="shared" si="238"/>
        <v>344</v>
      </c>
      <c r="C352" s="158"/>
      <c r="D352" s="157" t="str">
        <f t="shared" si="239"/>
        <v/>
      </c>
      <c r="E352" s="158" t="str">
        <f>IF('DATA SHEET'!$E$10="Cat 2","N/A","OK")</f>
        <v>OK</v>
      </c>
      <c r="F352" s="158" t="str">
        <f>IF('DATA SHEET'!$E$10="Cat 2","N/A","OK")</f>
        <v>OK</v>
      </c>
      <c r="G352" s="160"/>
      <c r="H352" s="160"/>
      <c r="I352" s="160" t="s">
        <v>194</v>
      </c>
      <c r="J352" s="160" t="str">
        <f t="shared" si="240"/>
        <v>OK</v>
      </c>
      <c r="K352" s="160" t="str">
        <f t="shared" si="240"/>
        <v>OK</v>
      </c>
      <c r="L352" s="160" t="str">
        <f>IF('DATA SHEET'!$B$10="NC-50","N/A","OK")</f>
        <v>OK</v>
      </c>
      <c r="M352" s="160" t="str">
        <f>IF('DATA SHEET'!$B$10="NC-50","N/A","OK")</f>
        <v>OK</v>
      </c>
      <c r="N352" s="160"/>
      <c r="O352" s="160"/>
      <c r="P352" s="160"/>
      <c r="Q352" s="160"/>
      <c r="R352" s="160"/>
      <c r="S352" s="160"/>
      <c r="T352" s="160"/>
      <c r="U352" s="160"/>
      <c r="V352" s="509"/>
      <c r="W352" s="510"/>
      <c r="X352" s="510"/>
      <c r="Y352" s="511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162"/>
      <c r="AJ352" s="162"/>
      <c r="AK352" s="183"/>
      <c r="AL352" s="183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3"/>
      <c r="BA352" s="163"/>
      <c r="BB352" s="163"/>
      <c r="BC352" s="163"/>
      <c r="BD352" s="163"/>
      <c r="BE352" s="163"/>
      <c r="BF352" s="164"/>
      <c r="BG352" s="165"/>
      <c r="BH352" s="162"/>
      <c r="BI352" s="162"/>
      <c r="BJ352" s="164"/>
      <c r="BK352" s="95"/>
      <c r="BL352" s="182"/>
      <c r="BM352" s="182"/>
      <c r="BN352" s="182"/>
      <c r="BO352" s="182"/>
      <c r="BP352" s="95" t="str">
        <f t="shared" si="237"/>
        <v/>
      </c>
    </row>
    <row r="353" spans="2:68" ht="15" x14ac:dyDescent="0.25">
      <c r="B353" s="156">
        <f t="shared" si="238"/>
        <v>345</v>
      </c>
      <c r="C353" s="158"/>
      <c r="D353" s="157" t="str">
        <f t="shared" si="239"/>
        <v/>
      </c>
      <c r="E353" s="158" t="str">
        <f>IF('DATA SHEET'!$E$10="Cat 2","N/A","OK")</f>
        <v>OK</v>
      </c>
      <c r="F353" s="158" t="str">
        <f>IF('DATA SHEET'!$E$10="Cat 2","N/A","OK")</f>
        <v>OK</v>
      </c>
      <c r="G353" s="160"/>
      <c r="H353" s="160"/>
      <c r="I353" s="160" t="s">
        <v>194</v>
      </c>
      <c r="J353" s="160" t="str">
        <f t="shared" si="240"/>
        <v>OK</v>
      </c>
      <c r="K353" s="160" t="str">
        <f t="shared" si="240"/>
        <v>OK</v>
      </c>
      <c r="L353" s="160" t="str">
        <f>IF('DATA SHEET'!$B$10="NC-50","N/A","OK")</f>
        <v>OK</v>
      </c>
      <c r="M353" s="160" t="str">
        <f>IF('DATA SHEET'!$B$10="NC-50","N/A","OK")</f>
        <v>OK</v>
      </c>
      <c r="N353" s="160"/>
      <c r="O353" s="160"/>
      <c r="P353" s="160"/>
      <c r="Q353" s="160"/>
      <c r="R353" s="160"/>
      <c r="S353" s="160"/>
      <c r="T353" s="160"/>
      <c r="U353" s="160"/>
      <c r="V353" s="509"/>
      <c r="W353" s="510"/>
      <c r="X353" s="510"/>
      <c r="Y353" s="511"/>
      <c r="Z353" s="162"/>
      <c r="AA353" s="162"/>
      <c r="AB353" s="162"/>
      <c r="AC353" s="162"/>
      <c r="AD353" s="162"/>
      <c r="AE353" s="162"/>
      <c r="AF353" s="162"/>
      <c r="AG353" s="162"/>
      <c r="AH353" s="162"/>
      <c r="AI353" s="162"/>
      <c r="AJ353" s="162"/>
      <c r="AK353" s="183"/>
      <c r="AL353" s="183"/>
      <c r="AM353" s="162"/>
      <c r="AN353" s="162"/>
      <c r="AO353" s="162"/>
      <c r="AP353" s="162"/>
      <c r="AQ353" s="162"/>
      <c r="AR353" s="162"/>
      <c r="AS353" s="162"/>
      <c r="AT353" s="162"/>
      <c r="AU353" s="162"/>
      <c r="AV353" s="162"/>
      <c r="AW353" s="162"/>
      <c r="AX353" s="162"/>
      <c r="AY353" s="162"/>
      <c r="AZ353" s="163"/>
      <c r="BA353" s="163"/>
      <c r="BB353" s="163"/>
      <c r="BC353" s="163"/>
      <c r="BD353" s="163"/>
      <c r="BE353" s="163"/>
      <c r="BF353" s="164"/>
      <c r="BG353" s="165"/>
      <c r="BH353" s="162"/>
      <c r="BI353" s="162"/>
      <c r="BJ353" s="164"/>
      <c r="BK353" s="95"/>
      <c r="BL353" s="182"/>
      <c r="BM353" s="182"/>
      <c r="BN353" s="182"/>
      <c r="BO353" s="182"/>
      <c r="BP353" s="95" t="str">
        <f t="shared" si="237"/>
        <v/>
      </c>
    </row>
    <row r="354" spans="2:68" ht="15" x14ac:dyDescent="0.25">
      <c r="B354" s="156">
        <f t="shared" si="238"/>
        <v>346</v>
      </c>
      <c r="C354" s="158"/>
      <c r="D354" s="157" t="str">
        <f t="shared" si="239"/>
        <v/>
      </c>
      <c r="E354" s="158" t="str">
        <f>IF('DATA SHEET'!$E$10="Cat 2","N/A","OK")</f>
        <v>OK</v>
      </c>
      <c r="F354" s="158" t="str">
        <f>IF('DATA SHEET'!$E$10="Cat 2","N/A","OK")</f>
        <v>OK</v>
      </c>
      <c r="G354" s="160"/>
      <c r="H354" s="160"/>
      <c r="I354" s="160" t="s">
        <v>194</v>
      </c>
      <c r="J354" s="160" t="str">
        <f t="shared" si="240"/>
        <v>OK</v>
      </c>
      <c r="K354" s="160" t="str">
        <f t="shared" si="240"/>
        <v>OK</v>
      </c>
      <c r="L354" s="160" t="str">
        <f>IF('DATA SHEET'!$B$10="NC-50","N/A","OK")</f>
        <v>OK</v>
      </c>
      <c r="M354" s="160" t="str">
        <f>IF('DATA SHEET'!$B$10="NC-50","N/A","OK")</f>
        <v>OK</v>
      </c>
      <c r="N354" s="160"/>
      <c r="O354" s="160"/>
      <c r="P354" s="160"/>
      <c r="Q354" s="160"/>
      <c r="R354" s="160"/>
      <c r="S354" s="160"/>
      <c r="T354" s="160"/>
      <c r="U354" s="160"/>
      <c r="V354" s="509"/>
      <c r="W354" s="510"/>
      <c r="X354" s="510"/>
      <c r="Y354" s="511"/>
      <c r="Z354" s="162"/>
      <c r="AA354" s="162"/>
      <c r="AB354" s="162"/>
      <c r="AC354" s="162"/>
      <c r="AD354" s="162"/>
      <c r="AE354" s="162"/>
      <c r="AF354" s="162"/>
      <c r="AG354" s="162"/>
      <c r="AH354" s="162"/>
      <c r="AI354" s="162"/>
      <c r="AJ354" s="162"/>
      <c r="AK354" s="183"/>
      <c r="AL354" s="183"/>
      <c r="AM354" s="162"/>
      <c r="AN354" s="162"/>
      <c r="AO354" s="162"/>
      <c r="AP354" s="162"/>
      <c r="AQ354" s="162"/>
      <c r="AR354" s="162"/>
      <c r="AS354" s="162"/>
      <c r="AT354" s="162"/>
      <c r="AU354" s="162"/>
      <c r="AV354" s="162"/>
      <c r="AW354" s="162"/>
      <c r="AX354" s="162"/>
      <c r="AY354" s="162"/>
      <c r="AZ354" s="163"/>
      <c r="BA354" s="163"/>
      <c r="BB354" s="163"/>
      <c r="BC354" s="163"/>
      <c r="BD354" s="163"/>
      <c r="BE354" s="163"/>
      <c r="BF354" s="164"/>
      <c r="BG354" s="165"/>
      <c r="BH354" s="162"/>
      <c r="BI354" s="162"/>
      <c r="BJ354" s="164"/>
      <c r="BK354" s="95"/>
      <c r="BL354" s="182"/>
      <c r="BM354" s="182"/>
      <c r="BN354" s="182"/>
      <c r="BO354" s="182"/>
      <c r="BP354" s="95" t="str">
        <f t="shared" si="237"/>
        <v/>
      </c>
    </row>
    <row r="355" spans="2:68" ht="15" x14ac:dyDescent="0.25">
      <c r="B355" s="156">
        <f t="shared" si="238"/>
        <v>347</v>
      </c>
      <c r="C355" s="158"/>
      <c r="D355" s="157" t="str">
        <f t="shared" si="239"/>
        <v/>
      </c>
      <c r="E355" s="158" t="str">
        <f>IF('DATA SHEET'!$E$10="Cat 2","N/A","OK")</f>
        <v>OK</v>
      </c>
      <c r="F355" s="158" t="str">
        <f>IF('DATA SHEET'!$E$10="Cat 2","N/A","OK")</f>
        <v>OK</v>
      </c>
      <c r="G355" s="160"/>
      <c r="H355" s="160"/>
      <c r="I355" s="160" t="s">
        <v>194</v>
      </c>
      <c r="J355" s="160" t="str">
        <f t="shared" si="240"/>
        <v>OK</v>
      </c>
      <c r="K355" s="160" t="str">
        <f t="shared" si="240"/>
        <v>OK</v>
      </c>
      <c r="L355" s="160" t="str">
        <f>IF('DATA SHEET'!$B$10="NC-50","N/A","OK")</f>
        <v>OK</v>
      </c>
      <c r="M355" s="160" t="str">
        <f>IF('DATA SHEET'!$B$10="NC-50","N/A","OK")</f>
        <v>OK</v>
      </c>
      <c r="N355" s="160"/>
      <c r="O355" s="160"/>
      <c r="P355" s="160"/>
      <c r="Q355" s="160"/>
      <c r="R355" s="160"/>
      <c r="S355" s="160"/>
      <c r="T355" s="160"/>
      <c r="U355" s="160"/>
      <c r="V355" s="509"/>
      <c r="W355" s="510"/>
      <c r="X355" s="510"/>
      <c r="Y355" s="511"/>
      <c r="Z355" s="162"/>
      <c r="AA355" s="162"/>
      <c r="AB355" s="162"/>
      <c r="AC355" s="162"/>
      <c r="AD355" s="162"/>
      <c r="AE355" s="162"/>
      <c r="AF355" s="162"/>
      <c r="AG355" s="162"/>
      <c r="AH355" s="162"/>
      <c r="AI355" s="162"/>
      <c r="AJ355" s="162"/>
      <c r="AK355" s="183"/>
      <c r="AL355" s="183"/>
      <c r="AM355" s="162"/>
      <c r="AN355" s="162"/>
      <c r="AO355" s="162"/>
      <c r="AP355" s="162"/>
      <c r="AQ355" s="162"/>
      <c r="AR355" s="162"/>
      <c r="AS355" s="162"/>
      <c r="AT355" s="162"/>
      <c r="AU355" s="162"/>
      <c r="AV355" s="162"/>
      <c r="AW355" s="162"/>
      <c r="AX355" s="162"/>
      <c r="AY355" s="162"/>
      <c r="AZ355" s="163"/>
      <c r="BA355" s="163"/>
      <c r="BB355" s="163"/>
      <c r="BC355" s="163"/>
      <c r="BD355" s="163"/>
      <c r="BE355" s="163"/>
      <c r="BF355" s="164"/>
      <c r="BG355" s="165"/>
      <c r="BH355" s="162"/>
      <c r="BI355" s="162"/>
      <c r="BJ355" s="164"/>
      <c r="BK355" s="95"/>
      <c r="BL355" s="182"/>
      <c r="BM355" s="182"/>
      <c r="BN355" s="182"/>
      <c r="BO355" s="182"/>
      <c r="BP355" s="95" t="str">
        <f t="shared" si="237"/>
        <v/>
      </c>
    </row>
    <row r="356" spans="2:68" ht="15" x14ac:dyDescent="0.25">
      <c r="B356" s="156">
        <f t="shared" si="238"/>
        <v>348</v>
      </c>
      <c r="C356" s="158"/>
      <c r="D356" s="157" t="str">
        <f t="shared" si="239"/>
        <v/>
      </c>
      <c r="E356" s="158" t="str">
        <f>IF('DATA SHEET'!$E$10="Cat 2","N/A","OK")</f>
        <v>OK</v>
      </c>
      <c r="F356" s="158" t="str">
        <f>IF('DATA SHEET'!$E$10="Cat 2","N/A","OK")</f>
        <v>OK</v>
      </c>
      <c r="G356" s="160"/>
      <c r="H356" s="160"/>
      <c r="I356" s="160" t="s">
        <v>194</v>
      </c>
      <c r="J356" s="160" t="str">
        <f t="shared" si="240"/>
        <v>OK</v>
      </c>
      <c r="K356" s="160" t="str">
        <f t="shared" si="240"/>
        <v>OK</v>
      </c>
      <c r="L356" s="160" t="str">
        <f>IF('DATA SHEET'!$B$10="NC-50","N/A","OK")</f>
        <v>OK</v>
      </c>
      <c r="M356" s="160" t="str">
        <f>IF('DATA SHEET'!$B$10="NC-50","N/A","OK")</f>
        <v>OK</v>
      </c>
      <c r="N356" s="160"/>
      <c r="O356" s="160"/>
      <c r="P356" s="160"/>
      <c r="Q356" s="160"/>
      <c r="R356" s="160"/>
      <c r="S356" s="160"/>
      <c r="T356" s="160"/>
      <c r="U356" s="160"/>
      <c r="V356" s="509"/>
      <c r="W356" s="510"/>
      <c r="X356" s="510"/>
      <c r="Y356" s="511"/>
      <c r="Z356" s="162"/>
      <c r="AA356" s="162"/>
      <c r="AB356" s="162"/>
      <c r="AC356" s="162"/>
      <c r="AD356" s="162"/>
      <c r="AE356" s="162"/>
      <c r="AF356" s="162"/>
      <c r="AG356" s="162"/>
      <c r="AH356" s="162"/>
      <c r="AI356" s="162"/>
      <c r="AJ356" s="162"/>
      <c r="AK356" s="183"/>
      <c r="AL356" s="183"/>
      <c r="AM356" s="162"/>
      <c r="AN356" s="162"/>
      <c r="AO356" s="162"/>
      <c r="AP356" s="162"/>
      <c r="AQ356" s="162"/>
      <c r="AR356" s="162"/>
      <c r="AS356" s="162"/>
      <c r="AT356" s="162"/>
      <c r="AU356" s="162"/>
      <c r="AV356" s="162"/>
      <c r="AW356" s="162"/>
      <c r="AX356" s="162"/>
      <c r="AY356" s="162"/>
      <c r="AZ356" s="163"/>
      <c r="BA356" s="163"/>
      <c r="BB356" s="163"/>
      <c r="BC356" s="163"/>
      <c r="BD356" s="163"/>
      <c r="BE356" s="163"/>
      <c r="BF356" s="164"/>
      <c r="BG356" s="165"/>
      <c r="BH356" s="162"/>
      <c r="BI356" s="162"/>
      <c r="BJ356" s="164"/>
      <c r="BK356" s="95"/>
      <c r="BL356" s="182"/>
      <c r="BM356" s="182"/>
      <c r="BN356" s="182"/>
      <c r="BO356" s="182"/>
      <c r="BP356" s="95" t="str">
        <f t="shared" si="237"/>
        <v/>
      </c>
    </row>
    <row r="357" spans="2:68" ht="15" x14ac:dyDescent="0.25">
      <c r="B357" s="156">
        <f t="shared" si="238"/>
        <v>349</v>
      </c>
      <c r="C357" s="158"/>
      <c r="D357" s="157" t="str">
        <f t="shared" si="239"/>
        <v/>
      </c>
      <c r="E357" s="158" t="str">
        <f>IF('DATA SHEET'!$E$10="Cat 2","N/A","OK")</f>
        <v>OK</v>
      </c>
      <c r="F357" s="158" t="str">
        <f>IF('DATA SHEET'!$E$10="Cat 2","N/A","OK")</f>
        <v>OK</v>
      </c>
      <c r="G357" s="160"/>
      <c r="H357" s="160"/>
      <c r="I357" s="160" t="s">
        <v>194</v>
      </c>
      <c r="J357" s="160" t="str">
        <f t="shared" si="240"/>
        <v>OK</v>
      </c>
      <c r="K357" s="160" t="str">
        <f t="shared" si="240"/>
        <v>OK</v>
      </c>
      <c r="L357" s="160" t="str">
        <f>IF('DATA SHEET'!$B$10="NC-50","N/A","OK")</f>
        <v>OK</v>
      </c>
      <c r="M357" s="160" t="str">
        <f>IF('DATA SHEET'!$B$10="NC-50","N/A","OK")</f>
        <v>OK</v>
      </c>
      <c r="N357" s="160"/>
      <c r="O357" s="160"/>
      <c r="P357" s="160"/>
      <c r="Q357" s="160"/>
      <c r="R357" s="160"/>
      <c r="S357" s="160"/>
      <c r="T357" s="160"/>
      <c r="U357" s="160"/>
      <c r="V357" s="509"/>
      <c r="W357" s="510"/>
      <c r="X357" s="510"/>
      <c r="Y357" s="511"/>
      <c r="Z357" s="162"/>
      <c r="AA357" s="162"/>
      <c r="AB357" s="162"/>
      <c r="AC357" s="162"/>
      <c r="AD357" s="162"/>
      <c r="AE357" s="162"/>
      <c r="AF357" s="162"/>
      <c r="AG357" s="162"/>
      <c r="AH357" s="162"/>
      <c r="AI357" s="162"/>
      <c r="AJ357" s="162"/>
      <c r="AK357" s="183"/>
      <c r="AL357" s="183"/>
      <c r="AM357" s="162"/>
      <c r="AN357" s="162"/>
      <c r="AO357" s="162"/>
      <c r="AP357" s="162"/>
      <c r="AQ357" s="162"/>
      <c r="AR357" s="162"/>
      <c r="AS357" s="162"/>
      <c r="AT357" s="162"/>
      <c r="AU357" s="162"/>
      <c r="AV357" s="162"/>
      <c r="AW357" s="162"/>
      <c r="AX357" s="162"/>
      <c r="AY357" s="162"/>
      <c r="AZ357" s="163"/>
      <c r="BA357" s="163"/>
      <c r="BB357" s="163"/>
      <c r="BC357" s="163"/>
      <c r="BD357" s="163"/>
      <c r="BE357" s="163"/>
      <c r="BF357" s="164"/>
      <c r="BG357" s="165"/>
      <c r="BH357" s="162"/>
      <c r="BI357" s="162"/>
      <c r="BJ357" s="164"/>
      <c r="BK357" s="95"/>
      <c r="BL357" s="182"/>
      <c r="BM357" s="182"/>
      <c r="BN357" s="182"/>
      <c r="BO357" s="182"/>
      <c r="BP357" s="95" t="str">
        <f t="shared" si="237"/>
        <v/>
      </c>
    </row>
    <row r="358" spans="2:68" ht="15" x14ac:dyDescent="0.25">
      <c r="B358" s="156">
        <f t="shared" si="238"/>
        <v>350</v>
      </c>
      <c r="C358" s="158"/>
      <c r="D358" s="157" t="str">
        <f t="shared" si="239"/>
        <v/>
      </c>
      <c r="E358" s="158" t="str">
        <f>IF('DATA SHEET'!$E$10="Cat 2","N/A","OK")</f>
        <v>OK</v>
      </c>
      <c r="F358" s="158" t="str">
        <f>IF('DATA SHEET'!$E$10="Cat 2","N/A","OK")</f>
        <v>OK</v>
      </c>
      <c r="G358" s="160"/>
      <c r="H358" s="160"/>
      <c r="I358" s="160" t="s">
        <v>194</v>
      </c>
      <c r="J358" s="160" t="str">
        <f t="shared" si="240"/>
        <v>OK</v>
      </c>
      <c r="K358" s="160" t="str">
        <f t="shared" si="240"/>
        <v>OK</v>
      </c>
      <c r="L358" s="160" t="str">
        <f>IF('DATA SHEET'!$B$10="NC-50","N/A","OK")</f>
        <v>OK</v>
      </c>
      <c r="M358" s="160" t="str">
        <f>IF('DATA SHEET'!$B$10="NC-50","N/A","OK")</f>
        <v>OK</v>
      </c>
      <c r="N358" s="160"/>
      <c r="O358" s="160"/>
      <c r="P358" s="160"/>
      <c r="Q358" s="160"/>
      <c r="R358" s="160"/>
      <c r="S358" s="160"/>
      <c r="T358" s="160"/>
      <c r="U358" s="160"/>
      <c r="V358" s="509"/>
      <c r="W358" s="510"/>
      <c r="X358" s="510"/>
      <c r="Y358" s="511"/>
      <c r="Z358" s="162"/>
      <c r="AA358" s="162"/>
      <c r="AB358" s="162"/>
      <c r="AC358" s="162"/>
      <c r="AD358" s="162"/>
      <c r="AE358" s="162"/>
      <c r="AF358" s="162"/>
      <c r="AG358" s="162"/>
      <c r="AH358" s="162"/>
      <c r="AI358" s="162"/>
      <c r="AJ358" s="162"/>
      <c r="AK358" s="183"/>
      <c r="AL358" s="183"/>
      <c r="AM358" s="162"/>
      <c r="AN358" s="162"/>
      <c r="AO358" s="162"/>
      <c r="AP358" s="162"/>
      <c r="AQ358" s="162"/>
      <c r="AR358" s="162"/>
      <c r="AS358" s="162"/>
      <c r="AT358" s="162"/>
      <c r="AU358" s="162"/>
      <c r="AV358" s="162"/>
      <c r="AW358" s="162"/>
      <c r="AX358" s="162"/>
      <c r="AY358" s="162"/>
      <c r="AZ358" s="163"/>
      <c r="BA358" s="163"/>
      <c r="BB358" s="163"/>
      <c r="BC358" s="163"/>
      <c r="BD358" s="163"/>
      <c r="BE358" s="163"/>
      <c r="BF358" s="164"/>
      <c r="BG358" s="165"/>
      <c r="BH358" s="162"/>
      <c r="BI358" s="162"/>
      <c r="BJ358" s="164"/>
      <c r="BK358" s="95"/>
      <c r="BL358" s="182"/>
      <c r="BM358" s="182"/>
      <c r="BN358" s="182"/>
      <c r="BO358" s="182"/>
      <c r="BP358" s="95" t="str">
        <f t="shared" si="237"/>
        <v/>
      </c>
    </row>
    <row r="359" spans="2:68" ht="15" x14ac:dyDescent="0.25">
      <c r="B359" s="156">
        <f t="shared" si="238"/>
        <v>351</v>
      </c>
      <c r="C359" s="158"/>
      <c r="D359" s="157" t="str">
        <f t="shared" si="239"/>
        <v/>
      </c>
      <c r="E359" s="158" t="str">
        <f>IF('DATA SHEET'!$E$10="Cat 2","N/A","OK")</f>
        <v>OK</v>
      </c>
      <c r="F359" s="158" t="str">
        <f>IF('DATA SHEET'!$E$10="Cat 2","N/A","OK")</f>
        <v>OK</v>
      </c>
      <c r="G359" s="160"/>
      <c r="H359" s="160"/>
      <c r="I359" s="160" t="s">
        <v>194</v>
      </c>
      <c r="J359" s="160" t="str">
        <f t="shared" si="240"/>
        <v>OK</v>
      </c>
      <c r="K359" s="160" t="str">
        <f t="shared" si="240"/>
        <v>OK</v>
      </c>
      <c r="L359" s="160" t="str">
        <f>IF('DATA SHEET'!$B$10="NC-50","N/A","OK")</f>
        <v>OK</v>
      </c>
      <c r="M359" s="160" t="str">
        <f>IF('DATA SHEET'!$B$10="NC-50","N/A","OK")</f>
        <v>OK</v>
      </c>
      <c r="N359" s="160"/>
      <c r="O359" s="160"/>
      <c r="P359" s="160"/>
      <c r="Q359" s="160"/>
      <c r="R359" s="160"/>
      <c r="S359" s="160"/>
      <c r="T359" s="160"/>
      <c r="U359" s="160"/>
      <c r="V359" s="509"/>
      <c r="W359" s="510"/>
      <c r="X359" s="510"/>
      <c r="Y359" s="511"/>
      <c r="Z359" s="162"/>
      <c r="AA359" s="162"/>
      <c r="AB359" s="162"/>
      <c r="AC359" s="162"/>
      <c r="AD359" s="162"/>
      <c r="AE359" s="162"/>
      <c r="AF359" s="162"/>
      <c r="AG359" s="162"/>
      <c r="AH359" s="162"/>
      <c r="AI359" s="162"/>
      <c r="AJ359" s="162"/>
      <c r="AK359" s="183"/>
      <c r="AL359" s="183"/>
      <c r="AM359" s="162"/>
      <c r="AN359" s="162"/>
      <c r="AO359" s="162"/>
      <c r="AP359" s="162"/>
      <c r="AQ359" s="162"/>
      <c r="AR359" s="162"/>
      <c r="AS359" s="162"/>
      <c r="AT359" s="162"/>
      <c r="AU359" s="162"/>
      <c r="AV359" s="162"/>
      <c r="AW359" s="162"/>
      <c r="AX359" s="162"/>
      <c r="AY359" s="162"/>
      <c r="AZ359" s="163"/>
      <c r="BA359" s="163"/>
      <c r="BB359" s="163"/>
      <c r="BC359" s="163"/>
      <c r="BD359" s="163"/>
      <c r="BE359" s="163"/>
      <c r="BF359" s="164"/>
      <c r="BG359" s="165"/>
      <c r="BH359" s="162"/>
      <c r="BI359" s="162"/>
      <c r="BJ359" s="164"/>
      <c r="BK359" s="95"/>
      <c r="BL359" s="182"/>
      <c r="BM359" s="182"/>
      <c r="BN359" s="182"/>
      <c r="BO359" s="182"/>
      <c r="BP359" s="95" t="str">
        <f t="shared" si="237"/>
        <v/>
      </c>
    </row>
    <row r="360" spans="2:68" ht="15" x14ac:dyDescent="0.25">
      <c r="B360" s="156">
        <f t="shared" si="238"/>
        <v>352</v>
      </c>
      <c r="C360" s="158"/>
      <c r="D360" s="157" t="str">
        <f t="shared" si="239"/>
        <v/>
      </c>
      <c r="E360" s="158" t="str">
        <f>IF('DATA SHEET'!$E$10="Cat 2","N/A","OK")</f>
        <v>OK</v>
      </c>
      <c r="F360" s="158" t="str">
        <f>IF('DATA SHEET'!$E$10="Cat 2","N/A","OK")</f>
        <v>OK</v>
      </c>
      <c r="G360" s="160"/>
      <c r="H360" s="160"/>
      <c r="I360" s="160" t="s">
        <v>194</v>
      </c>
      <c r="J360" s="160" t="str">
        <f t="shared" si="240"/>
        <v>OK</v>
      </c>
      <c r="K360" s="160" t="str">
        <f t="shared" si="240"/>
        <v>OK</v>
      </c>
      <c r="L360" s="160" t="str">
        <f>IF('DATA SHEET'!$B$10="NC-50","N/A","OK")</f>
        <v>OK</v>
      </c>
      <c r="M360" s="160" t="str">
        <f>IF('DATA SHEET'!$B$10="NC-50","N/A","OK")</f>
        <v>OK</v>
      </c>
      <c r="N360" s="160"/>
      <c r="O360" s="160"/>
      <c r="P360" s="160"/>
      <c r="Q360" s="160"/>
      <c r="R360" s="160"/>
      <c r="S360" s="160"/>
      <c r="T360" s="160"/>
      <c r="U360" s="160"/>
      <c r="V360" s="509"/>
      <c r="W360" s="510"/>
      <c r="X360" s="510"/>
      <c r="Y360" s="511"/>
      <c r="Z360" s="162"/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183"/>
      <c r="AL360" s="183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3"/>
      <c r="BA360" s="163"/>
      <c r="BB360" s="163"/>
      <c r="BC360" s="163"/>
      <c r="BD360" s="163"/>
      <c r="BE360" s="163"/>
      <c r="BF360" s="164"/>
      <c r="BG360" s="165"/>
      <c r="BH360" s="162"/>
      <c r="BI360" s="162"/>
      <c r="BJ360" s="164"/>
      <c r="BK360" s="95"/>
      <c r="BL360" s="182"/>
      <c r="BM360" s="182"/>
      <c r="BN360" s="182"/>
      <c r="BO360" s="182"/>
      <c r="BP360" s="95" t="str">
        <f t="shared" si="237"/>
        <v/>
      </c>
    </row>
    <row r="361" spans="2:68" ht="15" x14ac:dyDescent="0.25">
      <c r="B361" s="156">
        <f t="shared" si="238"/>
        <v>353</v>
      </c>
      <c r="C361" s="158"/>
      <c r="D361" s="157" t="str">
        <f t="shared" si="239"/>
        <v/>
      </c>
      <c r="E361" s="158" t="str">
        <f>IF('DATA SHEET'!$E$10="Cat 2","N/A","OK")</f>
        <v>OK</v>
      </c>
      <c r="F361" s="158" t="str">
        <f>IF('DATA SHEET'!$E$10="Cat 2","N/A","OK")</f>
        <v>OK</v>
      </c>
      <c r="G361" s="160"/>
      <c r="H361" s="160"/>
      <c r="I361" s="160" t="s">
        <v>194</v>
      </c>
      <c r="J361" s="160" t="str">
        <f t="shared" si="240"/>
        <v>OK</v>
      </c>
      <c r="K361" s="160" t="str">
        <f t="shared" si="240"/>
        <v>OK</v>
      </c>
      <c r="L361" s="160" t="str">
        <f>IF('DATA SHEET'!$B$10="NC-50","N/A","OK")</f>
        <v>OK</v>
      </c>
      <c r="M361" s="160" t="str">
        <f>IF('DATA SHEET'!$B$10="NC-50","N/A","OK")</f>
        <v>OK</v>
      </c>
      <c r="N361" s="160"/>
      <c r="O361" s="160"/>
      <c r="P361" s="160"/>
      <c r="Q361" s="160"/>
      <c r="R361" s="160"/>
      <c r="S361" s="160"/>
      <c r="T361" s="160"/>
      <c r="U361" s="160"/>
      <c r="V361" s="509"/>
      <c r="W361" s="510"/>
      <c r="X361" s="510"/>
      <c r="Y361" s="511"/>
      <c r="Z361" s="162"/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183"/>
      <c r="AL361" s="183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3"/>
      <c r="BA361" s="163"/>
      <c r="BB361" s="163"/>
      <c r="BC361" s="163"/>
      <c r="BD361" s="163"/>
      <c r="BE361" s="163"/>
      <c r="BF361" s="164"/>
      <c r="BG361" s="165"/>
      <c r="BH361" s="162"/>
      <c r="BI361" s="162"/>
      <c r="BJ361" s="164"/>
      <c r="BK361" s="95"/>
      <c r="BL361" s="182"/>
      <c r="BM361" s="182"/>
      <c r="BN361" s="182"/>
      <c r="BO361" s="182"/>
      <c r="BP361" s="95" t="str">
        <f t="shared" si="237"/>
        <v/>
      </c>
    </row>
    <row r="362" spans="2:68" ht="15" x14ac:dyDescent="0.25">
      <c r="B362" s="156">
        <f t="shared" si="238"/>
        <v>354</v>
      </c>
      <c r="C362" s="158"/>
      <c r="D362" s="157" t="str">
        <f t="shared" si="239"/>
        <v/>
      </c>
      <c r="E362" s="158" t="str">
        <f>IF('DATA SHEET'!$E$10="Cat 2","N/A","OK")</f>
        <v>OK</v>
      </c>
      <c r="F362" s="158" t="str">
        <f>IF('DATA SHEET'!$E$10="Cat 2","N/A","OK")</f>
        <v>OK</v>
      </c>
      <c r="G362" s="160"/>
      <c r="H362" s="160"/>
      <c r="I362" s="160" t="s">
        <v>194</v>
      </c>
      <c r="J362" s="160" t="str">
        <f t="shared" si="240"/>
        <v>OK</v>
      </c>
      <c r="K362" s="160" t="str">
        <f t="shared" si="240"/>
        <v>OK</v>
      </c>
      <c r="L362" s="160" t="str">
        <f>IF('DATA SHEET'!$B$10="NC-50","N/A","OK")</f>
        <v>OK</v>
      </c>
      <c r="M362" s="160" t="str">
        <f>IF('DATA SHEET'!$B$10="NC-50","N/A","OK")</f>
        <v>OK</v>
      </c>
      <c r="N362" s="160"/>
      <c r="O362" s="160"/>
      <c r="P362" s="160"/>
      <c r="Q362" s="160"/>
      <c r="R362" s="160"/>
      <c r="S362" s="160"/>
      <c r="T362" s="160"/>
      <c r="U362" s="160"/>
      <c r="V362" s="509"/>
      <c r="W362" s="510"/>
      <c r="X362" s="510"/>
      <c r="Y362" s="511"/>
      <c r="Z362" s="162"/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183"/>
      <c r="AL362" s="183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3"/>
      <c r="BA362" s="163"/>
      <c r="BB362" s="163"/>
      <c r="BC362" s="163"/>
      <c r="BD362" s="163"/>
      <c r="BE362" s="163"/>
      <c r="BF362" s="164"/>
      <c r="BG362" s="165"/>
      <c r="BH362" s="162"/>
      <c r="BI362" s="162"/>
      <c r="BJ362" s="164"/>
      <c r="BK362" s="95"/>
      <c r="BL362" s="182"/>
      <c r="BM362" s="182"/>
      <c r="BN362" s="182"/>
      <c r="BO362" s="182"/>
      <c r="BP362" s="95" t="str">
        <f t="shared" si="237"/>
        <v/>
      </c>
    </row>
    <row r="363" spans="2:68" ht="15" x14ac:dyDescent="0.25">
      <c r="B363" s="156">
        <f t="shared" si="238"/>
        <v>355</v>
      </c>
      <c r="C363" s="158"/>
      <c r="D363" s="157" t="str">
        <f t="shared" si="239"/>
        <v/>
      </c>
      <c r="E363" s="158" t="str">
        <f>IF('DATA SHEET'!$E$10="Cat 2","N/A","OK")</f>
        <v>OK</v>
      </c>
      <c r="F363" s="158" t="str">
        <f>IF('DATA SHEET'!$E$10="Cat 2","N/A","OK")</f>
        <v>OK</v>
      </c>
      <c r="G363" s="160"/>
      <c r="H363" s="160"/>
      <c r="I363" s="160" t="s">
        <v>194</v>
      </c>
      <c r="J363" s="160" t="str">
        <f t="shared" si="240"/>
        <v>OK</v>
      </c>
      <c r="K363" s="160" t="str">
        <f t="shared" si="240"/>
        <v>OK</v>
      </c>
      <c r="L363" s="160" t="str">
        <f>IF('DATA SHEET'!$B$10="NC-50","N/A","OK")</f>
        <v>OK</v>
      </c>
      <c r="M363" s="160" t="str">
        <f>IF('DATA SHEET'!$B$10="NC-50","N/A","OK")</f>
        <v>OK</v>
      </c>
      <c r="N363" s="160"/>
      <c r="O363" s="160"/>
      <c r="P363" s="160"/>
      <c r="Q363" s="160"/>
      <c r="R363" s="160"/>
      <c r="S363" s="160"/>
      <c r="T363" s="160"/>
      <c r="U363" s="160"/>
      <c r="V363" s="509"/>
      <c r="W363" s="510"/>
      <c r="X363" s="510"/>
      <c r="Y363" s="511"/>
      <c r="Z363" s="162"/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183"/>
      <c r="AL363" s="183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3"/>
      <c r="BA363" s="163"/>
      <c r="BB363" s="163"/>
      <c r="BC363" s="163"/>
      <c r="BD363" s="163"/>
      <c r="BE363" s="163"/>
      <c r="BF363" s="164"/>
      <c r="BG363" s="165"/>
      <c r="BH363" s="162"/>
      <c r="BI363" s="162"/>
      <c r="BJ363" s="164"/>
      <c r="BK363" s="95"/>
      <c r="BL363" s="182"/>
      <c r="BM363" s="182"/>
      <c r="BN363" s="182"/>
      <c r="BO363" s="182"/>
      <c r="BP363" s="95" t="str">
        <f t="shared" si="237"/>
        <v/>
      </c>
    </row>
    <row r="364" spans="2:68" ht="15" x14ac:dyDescent="0.25">
      <c r="B364" s="156">
        <f t="shared" si="238"/>
        <v>356</v>
      </c>
      <c r="C364" s="158"/>
      <c r="D364" s="157" t="str">
        <f t="shared" si="239"/>
        <v/>
      </c>
      <c r="E364" s="158" t="str">
        <f>IF('DATA SHEET'!$E$10="Cat 2","N/A","OK")</f>
        <v>OK</v>
      </c>
      <c r="F364" s="158" t="str">
        <f>IF('DATA SHEET'!$E$10="Cat 2","N/A","OK")</f>
        <v>OK</v>
      </c>
      <c r="G364" s="160"/>
      <c r="H364" s="160"/>
      <c r="I364" s="160" t="s">
        <v>194</v>
      </c>
      <c r="J364" s="160" t="str">
        <f t="shared" si="240"/>
        <v>OK</v>
      </c>
      <c r="K364" s="160" t="str">
        <f t="shared" si="240"/>
        <v>OK</v>
      </c>
      <c r="L364" s="160" t="str">
        <f>IF('DATA SHEET'!$B$10="NC-50","N/A","OK")</f>
        <v>OK</v>
      </c>
      <c r="M364" s="160" t="str">
        <f>IF('DATA SHEET'!$B$10="NC-50","N/A","OK")</f>
        <v>OK</v>
      </c>
      <c r="N364" s="160"/>
      <c r="O364" s="160"/>
      <c r="P364" s="160"/>
      <c r="Q364" s="160"/>
      <c r="R364" s="160"/>
      <c r="S364" s="160"/>
      <c r="T364" s="160"/>
      <c r="U364" s="160"/>
      <c r="V364" s="509"/>
      <c r="W364" s="510"/>
      <c r="X364" s="510"/>
      <c r="Y364" s="511"/>
      <c r="Z364" s="162"/>
      <c r="AA364" s="162"/>
      <c r="AB364" s="162"/>
      <c r="AC364" s="162"/>
      <c r="AD364" s="162"/>
      <c r="AE364" s="162"/>
      <c r="AF364" s="162"/>
      <c r="AG364" s="162"/>
      <c r="AH364" s="162"/>
      <c r="AI364" s="162"/>
      <c r="AJ364" s="162"/>
      <c r="AK364" s="183"/>
      <c r="AL364" s="183"/>
      <c r="AM364" s="162"/>
      <c r="AN364" s="162"/>
      <c r="AO364" s="162"/>
      <c r="AP364" s="162"/>
      <c r="AQ364" s="162"/>
      <c r="AR364" s="162"/>
      <c r="AS364" s="162"/>
      <c r="AT364" s="162"/>
      <c r="AU364" s="162"/>
      <c r="AV364" s="162"/>
      <c r="AW364" s="162"/>
      <c r="AX364" s="162"/>
      <c r="AY364" s="162"/>
      <c r="AZ364" s="163"/>
      <c r="BA364" s="163"/>
      <c r="BB364" s="163"/>
      <c r="BC364" s="163"/>
      <c r="BD364" s="163"/>
      <c r="BE364" s="163"/>
      <c r="BF364" s="164"/>
      <c r="BG364" s="165"/>
      <c r="BH364" s="162"/>
      <c r="BI364" s="162"/>
      <c r="BJ364" s="164"/>
      <c r="BK364" s="95"/>
      <c r="BL364" s="182"/>
      <c r="BM364" s="182"/>
      <c r="BN364" s="182"/>
      <c r="BO364" s="182"/>
      <c r="BP364" s="95" t="str">
        <f t="shared" si="237"/>
        <v/>
      </c>
    </row>
    <row r="365" spans="2:68" ht="15" x14ac:dyDescent="0.25">
      <c r="B365" s="156">
        <f t="shared" si="238"/>
        <v>357</v>
      </c>
      <c r="C365" s="158"/>
      <c r="D365" s="157" t="str">
        <f t="shared" si="239"/>
        <v/>
      </c>
      <c r="E365" s="158" t="str">
        <f>IF('DATA SHEET'!$E$10="Cat 2","N/A","OK")</f>
        <v>OK</v>
      </c>
      <c r="F365" s="158" t="str">
        <f>IF('DATA SHEET'!$E$10="Cat 2","N/A","OK")</f>
        <v>OK</v>
      </c>
      <c r="G365" s="160"/>
      <c r="H365" s="160"/>
      <c r="I365" s="160" t="s">
        <v>194</v>
      </c>
      <c r="J365" s="160" t="str">
        <f t="shared" si="240"/>
        <v>OK</v>
      </c>
      <c r="K365" s="160" t="str">
        <f t="shared" si="240"/>
        <v>OK</v>
      </c>
      <c r="L365" s="160" t="str">
        <f>IF('DATA SHEET'!$B$10="NC-50","N/A","OK")</f>
        <v>OK</v>
      </c>
      <c r="M365" s="160" t="str">
        <f>IF('DATA SHEET'!$B$10="NC-50","N/A","OK")</f>
        <v>OK</v>
      </c>
      <c r="N365" s="160"/>
      <c r="O365" s="160"/>
      <c r="P365" s="160"/>
      <c r="Q365" s="160"/>
      <c r="R365" s="160"/>
      <c r="S365" s="160"/>
      <c r="T365" s="160"/>
      <c r="U365" s="160"/>
      <c r="V365" s="509"/>
      <c r="W365" s="510"/>
      <c r="X365" s="510"/>
      <c r="Y365" s="511"/>
      <c r="Z365" s="162"/>
      <c r="AA365" s="162"/>
      <c r="AB365" s="162"/>
      <c r="AC365" s="162"/>
      <c r="AD365" s="162"/>
      <c r="AE365" s="162"/>
      <c r="AF365" s="162"/>
      <c r="AG365" s="162"/>
      <c r="AH365" s="162"/>
      <c r="AI365" s="162"/>
      <c r="AJ365" s="162"/>
      <c r="AK365" s="183"/>
      <c r="AL365" s="183"/>
      <c r="AM365" s="162"/>
      <c r="AN365" s="162"/>
      <c r="AO365" s="162"/>
      <c r="AP365" s="162"/>
      <c r="AQ365" s="162"/>
      <c r="AR365" s="162"/>
      <c r="AS365" s="162"/>
      <c r="AT365" s="162"/>
      <c r="AU365" s="162"/>
      <c r="AV365" s="162"/>
      <c r="AW365" s="162"/>
      <c r="AX365" s="162"/>
      <c r="AY365" s="162"/>
      <c r="AZ365" s="163"/>
      <c r="BA365" s="163"/>
      <c r="BB365" s="163"/>
      <c r="BC365" s="163"/>
      <c r="BD365" s="163"/>
      <c r="BE365" s="163"/>
      <c r="BF365" s="164"/>
      <c r="BG365" s="165"/>
      <c r="BH365" s="162"/>
      <c r="BI365" s="162"/>
      <c r="BJ365" s="164"/>
      <c r="BK365" s="95"/>
      <c r="BL365" s="182"/>
      <c r="BM365" s="182"/>
      <c r="BN365" s="182"/>
      <c r="BO365" s="182"/>
      <c r="BP365" s="95" t="str">
        <f t="shared" si="237"/>
        <v/>
      </c>
    </row>
    <row r="366" spans="2:68" ht="15" x14ac:dyDescent="0.25">
      <c r="B366" s="156">
        <f t="shared" si="238"/>
        <v>358</v>
      </c>
      <c r="C366" s="158"/>
      <c r="D366" s="157" t="str">
        <f t="shared" si="239"/>
        <v/>
      </c>
      <c r="E366" s="158" t="str">
        <f>IF('DATA SHEET'!$E$10="Cat 2","N/A","OK")</f>
        <v>OK</v>
      </c>
      <c r="F366" s="158" t="str">
        <f>IF('DATA SHEET'!$E$10="Cat 2","N/A","OK")</f>
        <v>OK</v>
      </c>
      <c r="G366" s="160"/>
      <c r="H366" s="160"/>
      <c r="I366" s="160" t="s">
        <v>194</v>
      </c>
      <c r="J366" s="160" t="str">
        <f t="shared" si="240"/>
        <v>OK</v>
      </c>
      <c r="K366" s="160" t="str">
        <f t="shared" si="240"/>
        <v>OK</v>
      </c>
      <c r="L366" s="160" t="str">
        <f>IF('DATA SHEET'!$B$10="NC-50","N/A","OK")</f>
        <v>OK</v>
      </c>
      <c r="M366" s="160" t="str">
        <f>IF('DATA SHEET'!$B$10="NC-50","N/A","OK")</f>
        <v>OK</v>
      </c>
      <c r="N366" s="160"/>
      <c r="O366" s="160"/>
      <c r="P366" s="160"/>
      <c r="Q366" s="160"/>
      <c r="R366" s="160"/>
      <c r="S366" s="160"/>
      <c r="T366" s="160"/>
      <c r="U366" s="160"/>
      <c r="V366" s="509"/>
      <c r="W366" s="510"/>
      <c r="X366" s="510"/>
      <c r="Y366" s="511"/>
      <c r="Z366" s="162"/>
      <c r="AA366" s="162"/>
      <c r="AB366" s="162"/>
      <c r="AC366" s="162"/>
      <c r="AD366" s="162"/>
      <c r="AE366" s="162"/>
      <c r="AF366" s="162"/>
      <c r="AG366" s="162"/>
      <c r="AH366" s="162"/>
      <c r="AI366" s="162"/>
      <c r="AJ366" s="162"/>
      <c r="AK366" s="183"/>
      <c r="AL366" s="183"/>
      <c r="AM366" s="162"/>
      <c r="AN366" s="162"/>
      <c r="AO366" s="162"/>
      <c r="AP366" s="162"/>
      <c r="AQ366" s="162"/>
      <c r="AR366" s="162"/>
      <c r="AS366" s="162"/>
      <c r="AT366" s="162"/>
      <c r="AU366" s="162"/>
      <c r="AV366" s="162"/>
      <c r="AW366" s="162"/>
      <c r="AX366" s="162"/>
      <c r="AY366" s="162"/>
      <c r="AZ366" s="163"/>
      <c r="BA366" s="163"/>
      <c r="BB366" s="163"/>
      <c r="BC366" s="163"/>
      <c r="BD366" s="163"/>
      <c r="BE366" s="163"/>
      <c r="BF366" s="164"/>
      <c r="BG366" s="165"/>
      <c r="BH366" s="162"/>
      <c r="BI366" s="162"/>
      <c r="BJ366" s="164"/>
      <c r="BK366" s="95"/>
      <c r="BL366" s="182"/>
      <c r="BM366" s="182"/>
      <c r="BN366" s="182"/>
      <c r="BO366" s="182"/>
      <c r="BP366" s="95" t="str">
        <f t="shared" si="237"/>
        <v/>
      </c>
    </row>
    <row r="367" spans="2:68" ht="15" x14ac:dyDescent="0.25">
      <c r="B367" s="156">
        <f t="shared" si="238"/>
        <v>359</v>
      </c>
      <c r="C367" s="158"/>
      <c r="D367" s="157" t="str">
        <f t="shared" si="239"/>
        <v/>
      </c>
      <c r="E367" s="158" t="str">
        <f>IF('DATA SHEET'!$E$10="Cat 2","N/A","OK")</f>
        <v>OK</v>
      </c>
      <c r="F367" s="158" t="str">
        <f>IF('DATA SHEET'!$E$10="Cat 2","N/A","OK")</f>
        <v>OK</v>
      </c>
      <c r="G367" s="160"/>
      <c r="H367" s="160"/>
      <c r="I367" s="160" t="s">
        <v>194</v>
      </c>
      <c r="J367" s="160" t="str">
        <f t="shared" si="240"/>
        <v>OK</v>
      </c>
      <c r="K367" s="160" t="str">
        <f t="shared" si="240"/>
        <v>OK</v>
      </c>
      <c r="L367" s="160" t="str">
        <f>IF('DATA SHEET'!$B$10="NC-50","N/A","OK")</f>
        <v>OK</v>
      </c>
      <c r="M367" s="160" t="str">
        <f>IF('DATA SHEET'!$B$10="NC-50","N/A","OK")</f>
        <v>OK</v>
      </c>
      <c r="N367" s="160"/>
      <c r="O367" s="160"/>
      <c r="P367" s="160"/>
      <c r="Q367" s="160"/>
      <c r="R367" s="160"/>
      <c r="S367" s="160"/>
      <c r="T367" s="160"/>
      <c r="U367" s="160"/>
      <c r="V367" s="509"/>
      <c r="W367" s="510"/>
      <c r="X367" s="510"/>
      <c r="Y367" s="511"/>
      <c r="Z367" s="162"/>
      <c r="AA367" s="162"/>
      <c r="AB367" s="162"/>
      <c r="AC367" s="162"/>
      <c r="AD367" s="162"/>
      <c r="AE367" s="162"/>
      <c r="AF367" s="162"/>
      <c r="AG367" s="162"/>
      <c r="AH367" s="162"/>
      <c r="AI367" s="162"/>
      <c r="AJ367" s="162"/>
      <c r="AK367" s="183"/>
      <c r="AL367" s="183"/>
      <c r="AM367" s="162"/>
      <c r="AN367" s="162"/>
      <c r="AO367" s="162"/>
      <c r="AP367" s="162"/>
      <c r="AQ367" s="162"/>
      <c r="AR367" s="162"/>
      <c r="AS367" s="162"/>
      <c r="AT367" s="162"/>
      <c r="AU367" s="162"/>
      <c r="AV367" s="162"/>
      <c r="AW367" s="162"/>
      <c r="AX367" s="162"/>
      <c r="AY367" s="162"/>
      <c r="AZ367" s="163"/>
      <c r="BA367" s="163"/>
      <c r="BB367" s="163"/>
      <c r="BC367" s="163"/>
      <c r="BD367" s="163"/>
      <c r="BE367" s="163"/>
      <c r="BF367" s="164"/>
      <c r="BG367" s="165"/>
      <c r="BH367" s="162"/>
      <c r="BI367" s="162"/>
      <c r="BJ367" s="164"/>
      <c r="BK367" s="95"/>
      <c r="BL367" s="182"/>
      <c r="BM367" s="182"/>
      <c r="BN367" s="182"/>
      <c r="BO367" s="182"/>
      <c r="BP367" s="95" t="str">
        <f t="shared" si="237"/>
        <v/>
      </c>
    </row>
    <row r="368" spans="2:68" ht="15" x14ac:dyDescent="0.25">
      <c r="B368" s="156">
        <f t="shared" si="238"/>
        <v>360</v>
      </c>
      <c r="C368" s="158"/>
      <c r="D368" s="157" t="str">
        <f t="shared" si="239"/>
        <v/>
      </c>
      <c r="E368" s="158" t="str">
        <f>IF('DATA SHEET'!$E$10="Cat 2","N/A","OK")</f>
        <v>OK</v>
      </c>
      <c r="F368" s="158" t="str">
        <f>IF('DATA SHEET'!$E$10="Cat 2","N/A","OK")</f>
        <v>OK</v>
      </c>
      <c r="G368" s="160"/>
      <c r="H368" s="160"/>
      <c r="I368" s="160" t="s">
        <v>194</v>
      </c>
      <c r="J368" s="160" t="str">
        <f t="shared" si="240"/>
        <v>OK</v>
      </c>
      <c r="K368" s="160" t="str">
        <f t="shared" si="240"/>
        <v>OK</v>
      </c>
      <c r="L368" s="160" t="str">
        <f>IF('DATA SHEET'!$B$10="NC-50","N/A","OK")</f>
        <v>OK</v>
      </c>
      <c r="M368" s="160" t="str">
        <f>IF('DATA SHEET'!$B$10="NC-50","N/A","OK")</f>
        <v>OK</v>
      </c>
      <c r="N368" s="160"/>
      <c r="O368" s="160"/>
      <c r="P368" s="160"/>
      <c r="Q368" s="160"/>
      <c r="R368" s="160"/>
      <c r="S368" s="160"/>
      <c r="T368" s="160"/>
      <c r="U368" s="160"/>
      <c r="V368" s="509"/>
      <c r="W368" s="510"/>
      <c r="X368" s="510"/>
      <c r="Y368" s="511"/>
      <c r="Z368" s="162"/>
      <c r="AA368" s="162"/>
      <c r="AB368" s="162"/>
      <c r="AC368" s="162"/>
      <c r="AD368" s="162"/>
      <c r="AE368" s="162"/>
      <c r="AF368" s="162"/>
      <c r="AG368" s="162"/>
      <c r="AH368" s="162"/>
      <c r="AI368" s="162"/>
      <c r="AJ368" s="162"/>
      <c r="AK368" s="183"/>
      <c r="AL368" s="183"/>
      <c r="AM368" s="162"/>
      <c r="AN368" s="162"/>
      <c r="AO368" s="162"/>
      <c r="AP368" s="162"/>
      <c r="AQ368" s="162"/>
      <c r="AR368" s="162"/>
      <c r="AS368" s="162"/>
      <c r="AT368" s="162"/>
      <c r="AU368" s="162"/>
      <c r="AV368" s="162"/>
      <c r="AW368" s="162"/>
      <c r="AX368" s="162"/>
      <c r="AY368" s="162"/>
      <c r="AZ368" s="163"/>
      <c r="BA368" s="163"/>
      <c r="BB368" s="163"/>
      <c r="BC368" s="163"/>
      <c r="BD368" s="163"/>
      <c r="BE368" s="163"/>
      <c r="BF368" s="164"/>
      <c r="BG368" s="165"/>
      <c r="BH368" s="162"/>
      <c r="BI368" s="162"/>
      <c r="BJ368" s="164"/>
      <c r="BK368" s="95"/>
      <c r="BL368" s="182"/>
      <c r="BM368" s="182"/>
      <c r="BN368" s="182"/>
      <c r="BO368" s="182"/>
      <c r="BP368" s="95" t="str">
        <f t="shared" si="237"/>
        <v/>
      </c>
    </row>
    <row r="369" spans="2:68" ht="15" x14ac:dyDescent="0.25">
      <c r="B369" s="156">
        <f t="shared" si="238"/>
        <v>361</v>
      </c>
      <c r="C369" s="158"/>
      <c r="D369" s="157" t="str">
        <f t="shared" si="239"/>
        <v/>
      </c>
      <c r="E369" s="158" t="str">
        <f>IF('DATA SHEET'!$E$10="Cat 2","N/A","OK")</f>
        <v>OK</v>
      </c>
      <c r="F369" s="158" t="str">
        <f>IF('DATA SHEET'!$E$10="Cat 2","N/A","OK")</f>
        <v>OK</v>
      </c>
      <c r="G369" s="160"/>
      <c r="H369" s="160"/>
      <c r="I369" s="160" t="s">
        <v>194</v>
      </c>
      <c r="J369" s="160" t="str">
        <f t="shared" si="240"/>
        <v>OK</v>
      </c>
      <c r="K369" s="160" t="str">
        <f t="shared" si="240"/>
        <v>OK</v>
      </c>
      <c r="L369" s="160" t="str">
        <f>IF('DATA SHEET'!$B$10="NC-50","N/A","OK")</f>
        <v>OK</v>
      </c>
      <c r="M369" s="160" t="str">
        <f>IF('DATA SHEET'!$B$10="NC-50","N/A","OK")</f>
        <v>OK</v>
      </c>
      <c r="N369" s="160"/>
      <c r="O369" s="160"/>
      <c r="P369" s="160"/>
      <c r="Q369" s="160"/>
      <c r="R369" s="160"/>
      <c r="S369" s="160"/>
      <c r="T369" s="160"/>
      <c r="U369" s="160"/>
      <c r="V369" s="509"/>
      <c r="W369" s="510"/>
      <c r="X369" s="510"/>
      <c r="Y369" s="511"/>
      <c r="Z369" s="162"/>
      <c r="AA369" s="162"/>
      <c r="AB369" s="162"/>
      <c r="AC369" s="162"/>
      <c r="AD369" s="162"/>
      <c r="AE369" s="162"/>
      <c r="AF369" s="162"/>
      <c r="AG369" s="162"/>
      <c r="AH369" s="162"/>
      <c r="AI369" s="162"/>
      <c r="AJ369" s="162"/>
      <c r="AK369" s="183"/>
      <c r="AL369" s="183"/>
      <c r="AM369" s="162"/>
      <c r="AN369" s="162"/>
      <c r="AO369" s="162"/>
      <c r="AP369" s="162"/>
      <c r="AQ369" s="162"/>
      <c r="AR369" s="162"/>
      <c r="AS369" s="162"/>
      <c r="AT369" s="162"/>
      <c r="AU369" s="162"/>
      <c r="AV369" s="162"/>
      <c r="AW369" s="162"/>
      <c r="AX369" s="162"/>
      <c r="AY369" s="162"/>
      <c r="AZ369" s="163"/>
      <c r="BA369" s="163"/>
      <c r="BB369" s="163"/>
      <c r="BC369" s="163"/>
      <c r="BD369" s="163"/>
      <c r="BE369" s="163"/>
      <c r="BF369" s="164"/>
      <c r="BG369" s="165"/>
      <c r="BH369" s="162"/>
      <c r="BI369" s="162"/>
      <c r="BJ369" s="164"/>
      <c r="BK369" s="95"/>
      <c r="BL369" s="182"/>
      <c r="BM369" s="182"/>
      <c r="BN369" s="182"/>
      <c r="BO369" s="182"/>
      <c r="BP369" s="95" t="str">
        <f t="shared" si="237"/>
        <v/>
      </c>
    </row>
    <row r="370" spans="2:68" ht="15" x14ac:dyDescent="0.25">
      <c r="B370" s="156">
        <f t="shared" si="238"/>
        <v>362</v>
      </c>
      <c r="C370" s="158"/>
      <c r="D370" s="157" t="str">
        <f t="shared" si="239"/>
        <v/>
      </c>
      <c r="E370" s="158" t="str">
        <f>IF('DATA SHEET'!$E$10="Cat 2","N/A","OK")</f>
        <v>OK</v>
      </c>
      <c r="F370" s="158" t="str">
        <f>IF('DATA SHEET'!$E$10="Cat 2","N/A","OK")</f>
        <v>OK</v>
      </c>
      <c r="G370" s="160"/>
      <c r="H370" s="160"/>
      <c r="I370" s="160" t="s">
        <v>194</v>
      </c>
      <c r="J370" s="160" t="str">
        <f t="shared" si="240"/>
        <v>OK</v>
      </c>
      <c r="K370" s="160" t="str">
        <f t="shared" si="240"/>
        <v>OK</v>
      </c>
      <c r="L370" s="160" t="str">
        <f>IF('DATA SHEET'!$B$10="NC-50","N/A","OK")</f>
        <v>OK</v>
      </c>
      <c r="M370" s="160" t="str">
        <f>IF('DATA SHEET'!$B$10="NC-50","N/A","OK")</f>
        <v>OK</v>
      </c>
      <c r="N370" s="160"/>
      <c r="O370" s="160"/>
      <c r="P370" s="160"/>
      <c r="Q370" s="160"/>
      <c r="R370" s="160"/>
      <c r="S370" s="160"/>
      <c r="T370" s="160"/>
      <c r="U370" s="160"/>
      <c r="V370" s="509"/>
      <c r="W370" s="510"/>
      <c r="X370" s="510"/>
      <c r="Y370" s="511"/>
      <c r="Z370" s="162"/>
      <c r="AA370" s="162"/>
      <c r="AB370" s="162"/>
      <c r="AC370" s="162"/>
      <c r="AD370" s="162"/>
      <c r="AE370" s="162"/>
      <c r="AF370" s="162"/>
      <c r="AG370" s="162"/>
      <c r="AH370" s="162"/>
      <c r="AI370" s="162"/>
      <c r="AJ370" s="162"/>
      <c r="AK370" s="183"/>
      <c r="AL370" s="183"/>
      <c r="AM370" s="162"/>
      <c r="AN370" s="162"/>
      <c r="AO370" s="162"/>
      <c r="AP370" s="162"/>
      <c r="AQ370" s="162"/>
      <c r="AR370" s="162"/>
      <c r="AS370" s="162"/>
      <c r="AT370" s="162"/>
      <c r="AU370" s="162"/>
      <c r="AV370" s="162"/>
      <c r="AW370" s="162"/>
      <c r="AX370" s="162"/>
      <c r="AY370" s="162"/>
      <c r="AZ370" s="163"/>
      <c r="BA370" s="163"/>
      <c r="BB370" s="163"/>
      <c r="BC370" s="163"/>
      <c r="BD370" s="163"/>
      <c r="BE370" s="163"/>
      <c r="BF370" s="164"/>
      <c r="BG370" s="165"/>
      <c r="BH370" s="162"/>
      <c r="BI370" s="162"/>
      <c r="BJ370" s="164"/>
      <c r="BK370" s="95"/>
      <c r="BL370" s="182"/>
      <c r="BM370" s="182"/>
      <c r="BN370" s="182"/>
      <c r="BO370" s="182"/>
      <c r="BP370" s="95" t="str">
        <f t="shared" si="237"/>
        <v/>
      </c>
    </row>
    <row r="371" spans="2:68" ht="15" x14ac:dyDescent="0.25">
      <c r="B371" s="156">
        <f t="shared" si="238"/>
        <v>363</v>
      </c>
      <c r="C371" s="158"/>
      <c r="D371" s="157" t="str">
        <f t="shared" si="239"/>
        <v/>
      </c>
      <c r="E371" s="158" t="str">
        <f>IF('DATA SHEET'!$E$10="Cat 2","N/A","OK")</f>
        <v>OK</v>
      </c>
      <c r="F371" s="158" t="str">
        <f>IF('DATA SHEET'!$E$10="Cat 2","N/A","OK")</f>
        <v>OK</v>
      </c>
      <c r="G371" s="160"/>
      <c r="H371" s="160"/>
      <c r="I371" s="160" t="s">
        <v>194</v>
      </c>
      <c r="J371" s="160" t="str">
        <f t="shared" si="240"/>
        <v>OK</v>
      </c>
      <c r="K371" s="160" t="str">
        <f t="shared" si="240"/>
        <v>OK</v>
      </c>
      <c r="L371" s="160" t="str">
        <f>IF('DATA SHEET'!$B$10="NC-50","N/A","OK")</f>
        <v>OK</v>
      </c>
      <c r="M371" s="160" t="str">
        <f>IF('DATA SHEET'!$B$10="NC-50","N/A","OK")</f>
        <v>OK</v>
      </c>
      <c r="N371" s="160"/>
      <c r="O371" s="160"/>
      <c r="P371" s="160"/>
      <c r="Q371" s="160"/>
      <c r="R371" s="160"/>
      <c r="S371" s="160"/>
      <c r="T371" s="160"/>
      <c r="U371" s="160"/>
      <c r="V371" s="509"/>
      <c r="W371" s="510"/>
      <c r="X371" s="510"/>
      <c r="Y371" s="511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183"/>
      <c r="AL371" s="183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3"/>
      <c r="BA371" s="163"/>
      <c r="BB371" s="163"/>
      <c r="BC371" s="163"/>
      <c r="BD371" s="163"/>
      <c r="BE371" s="163"/>
      <c r="BF371" s="164"/>
      <c r="BG371" s="165"/>
      <c r="BH371" s="162"/>
      <c r="BI371" s="162"/>
      <c r="BJ371" s="164"/>
      <c r="BK371" s="95"/>
      <c r="BL371" s="182"/>
      <c r="BM371" s="182"/>
      <c r="BN371" s="182"/>
      <c r="BO371" s="182"/>
      <c r="BP371" s="95" t="str">
        <f t="shared" si="237"/>
        <v/>
      </c>
    </row>
    <row r="372" spans="2:68" ht="15" x14ac:dyDescent="0.25">
      <c r="B372" s="156">
        <f t="shared" si="238"/>
        <v>364</v>
      </c>
      <c r="C372" s="158"/>
      <c r="D372" s="157" t="str">
        <f t="shared" si="239"/>
        <v/>
      </c>
      <c r="E372" s="158" t="str">
        <f>IF('DATA SHEET'!$E$10="Cat 2","N/A","OK")</f>
        <v>OK</v>
      </c>
      <c r="F372" s="158" t="str">
        <f>IF('DATA SHEET'!$E$10="Cat 2","N/A","OK")</f>
        <v>OK</v>
      </c>
      <c r="G372" s="160"/>
      <c r="H372" s="160"/>
      <c r="I372" s="160" t="s">
        <v>194</v>
      </c>
      <c r="J372" s="160" t="str">
        <f t="shared" si="240"/>
        <v>OK</v>
      </c>
      <c r="K372" s="160" t="str">
        <f t="shared" si="240"/>
        <v>OK</v>
      </c>
      <c r="L372" s="160" t="str">
        <f>IF('DATA SHEET'!$B$10="NC-50","N/A","OK")</f>
        <v>OK</v>
      </c>
      <c r="M372" s="160" t="str">
        <f>IF('DATA SHEET'!$B$10="NC-50","N/A","OK")</f>
        <v>OK</v>
      </c>
      <c r="N372" s="160"/>
      <c r="O372" s="160"/>
      <c r="P372" s="160"/>
      <c r="Q372" s="160"/>
      <c r="R372" s="160"/>
      <c r="S372" s="160"/>
      <c r="T372" s="160"/>
      <c r="U372" s="160"/>
      <c r="V372" s="509"/>
      <c r="W372" s="510"/>
      <c r="X372" s="510"/>
      <c r="Y372" s="511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183"/>
      <c r="AL372" s="183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3"/>
      <c r="BA372" s="163"/>
      <c r="BB372" s="163"/>
      <c r="BC372" s="163"/>
      <c r="BD372" s="163"/>
      <c r="BE372" s="163"/>
      <c r="BF372" s="164"/>
      <c r="BG372" s="165"/>
      <c r="BH372" s="162"/>
      <c r="BI372" s="162"/>
      <c r="BJ372" s="164"/>
      <c r="BK372" s="95"/>
      <c r="BL372" s="182"/>
      <c r="BM372" s="182"/>
      <c r="BN372" s="182"/>
      <c r="BO372" s="182"/>
      <c r="BP372" s="95" t="str">
        <f t="shared" si="237"/>
        <v/>
      </c>
    </row>
    <row r="373" spans="2:68" ht="15" x14ac:dyDescent="0.25">
      <c r="B373" s="156">
        <f t="shared" si="238"/>
        <v>365</v>
      </c>
      <c r="C373" s="158"/>
      <c r="D373" s="157" t="str">
        <f t="shared" si="239"/>
        <v/>
      </c>
      <c r="E373" s="158" t="str">
        <f>IF('DATA SHEET'!$E$10="Cat 2","N/A","OK")</f>
        <v>OK</v>
      </c>
      <c r="F373" s="158" t="str">
        <f>IF('DATA SHEET'!$E$10="Cat 2","N/A","OK")</f>
        <v>OK</v>
      </c>
      <c r="G373" s="160"/>
      <c r="H373" s="160"/>
      <c r="I373" s="160" t="s">
        <v>194</v>
      </c>
      <c r="J373" s="160" t="str">
        <f t="shared" si="240"/>
        <v>OK</v>
      </c>
      <c r="K373" s="160" t="str">
        <f t="shared" si="240"/>
        <v>OK</v>
      </c>
      <c r="L373" s="160" t="str">
        <f>IF('DATA SHEET'!$B$10="NC-50","N/A","OK")</f>
        <v>OK</v>
      </c>
      <c r="M373" s="160" t="str">
        <f>IF('DATA SHEET'!$B$10="NC-50","N/A","OK")</f>
        <v>OK</v>
      </c>
      <c r="N373" s="160"/>
      <c r="O373" s="160"/>
      <c r="P373" s="160"/>
      <c r="Q373" s="160"/>
      <c r="R373" s="160"/>
      <c r="S373" s="160"/>
      <c r="T373" s="160"/>
      <c r="U373" s="160"/>
      <c r="V373" s="509"/>
      <c r="W373" s="510"/>
      <c r="X373" s="510"/>
      <c r="Y373" s="511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183"/>
      <c r="AL373" s="183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3"/>
      <c r="BA373" s="163"/>
      <c r="BB373" s="163"/>
      <c r="BC373" s="163"/>
      <c r="BD373" s="163"/>
      <c r="BE373" s="163"/>
      <c r="BF373" s="164"/>
      <c r="BG373" s="165"/>
      <c r="BH373" s="162"/>
      <c r="BI373" s="162"/>
      <c r="BJ373" s="164"/>
      <c r="BK373" s="95"/>
      <c r="BL373" s="182"/>
      <c r="BM373" s="182"/>
      <c r="BN373" s="182"/>
      <c r="BO373" s="182"/>
      <c r="BP373" s="95" t="str">
        <f t="shared" si="237"/>
        <v/>
      </c>
    </row>
    <row r="374" spans="2:68" ht="15" x14ac:dyDescent="0.25">
      <c r="B374" s="156">
        <f t="shared" si="238"/>
        <v>366</v>
      </c>
      <c r="C374" s="158"/>
      <c r="D374" s="157" t="str">
        <f t="shared" si="239"/>
        <v/>
      </c>
      <c r="E374" s="158" t="str">
        <f>IF('DATA SHEET'!$E$10="Cat 2","N/A","OK")</f>
        <v>OK</v>
      </c>
      <c r="F374" s="158" t="str">
        <f>IF('DATA SHEET'!$E$10="Cat 2","N/A","OK")</f>
        <v>OK</v>
      </c>
      <c r="G374" s="160"/>
      <c r="H374" s="160"/>
      <c r="I374" s="160" t="s">
        <v>194</v>
      </c>
      <c r="J374" s="160" t="str">
        <f t="shared" si="240"/>
        <v>OK</v>
      </c>
      <c r="K374" s="160" t="str">
        <f t="shared" si="240"/>
        <v>OK</v>
      </c>
      <c r="L374" s="160" t="str">
        <f>IF('DATA SHEET'!$B$10="NC-50","N/A","OK")</f>
        <v>OK</v>
      </c>
      <c r="M374" s="160" t="str">
        <f>IF('DATA SHEET'!$B$10="NC-50","N/A","OK")</f>
        <v>OK</v>
      </c>
      <c r="N374" s="160"/>
      <c r="O374" s="160"/>
      <c r="P374" s="160"/>
      <c r="Q374" s="160"/>
      <c r="R374" s="160"/>
      <c r="S374" s="160"/>
      <c r="T374" s="160"/>
      <c r="U374" s="160"/>
      <c r="V374" s="509"/>
      <c r="W374" s="510"/>
      <c r="X374" s="510"/>
      <c r="Y374" s="511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183"/>
      <c r="AL374" s="183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3"/>
      <c r="BA374" s="163"/>
      <c r="BB374" s="163"/>
      <c r="BC374" s="163"/>
      <c r="BD374" s="163"/>
      <c r="BE374" s="163"/>
      <c r="BF374" s="164"/>
      <c r="BG374" s="165"/>
      <c r="BH374" s="162"/>
      <c r="BI374" s="162"/>
      <c r="BJ374" s="164"/>
      <c r="BK374" s="95"/>
      <c r="BL374" s="182"/>
      <c r="BM374" s="182"/>
      <c r="BN374" s="182"/>
      <c r="BO374" s="182"/>
      <c r="BP374" s="95" t="str">
        <f t="shared" si="237"/>
        <v/>
      </c>
    </row>
    <row r="375" spans="2:68" ht="15" x14ac:dyDescent="0.25">
      <c r="B375" s="156">
        <f t="shared" si="238"/>
        <v>367</v>
      </c>
      <c r="C375" s="158"/>
      <c r="D375" s="157" t="str">
        <f t="shared" si="239"/>
        <v/>
      </c>
      <c r="E375" s="158" t="str">
        <f>IF('DATA SHEET'!$E$10="Cat 2","N/A","OK")</f>
        <v>OK</v>
      </c>
      <c r="F375" s="158" t="str">
        <f>IF('DATA SHEET'!$E$10="Cat 2","N/A","OK")</f>
        <v>OK</v>
      </c>
      <c r="G375" s="160"/>
      <c r="H375" s="160"/>
      <c r="I375" s="160" t="s">
        <v>194</v>
      </c>
      <c r="J375" s="160" t="str">
        <f t="shared" si="240"/>
        <v>OK</v>
      </c>
      <c r="K375" s="160" t="str">
        <f t="shared" si="240"/>
        <v>OK</v>
      </c>
      <c r="L375" s="160" t="str">
        <f>IF('DATA SHEET'!$B$10="NC-50","N/A","OK")</f>
        <v>OK</v>
      </c>
      <c r="M375" s="160" t="str">
        <f>IF('DATA SHEET'!$B$10="NC-50","N/A","OK")</f>
        <v>OK</v>
      </c>
      <c r="N375" s="160"/>
      <c r="O375" s="160"/>
      <c r="P375" s="160"/>
      <c r="Q375" s="160"/>
      <c r="R375" s="160"/>
      <c r="S375" s="160"/>
      <c r="T375" s="160"/>
      <c r="U375" s="160"/>
      <c r="V375" s="509"/>
      <c r="W375" s="510"/>
      <c r="X375" s="510"/>
      <c r="Y375" s="511"/>
      <c r="Z375" s="162"/>
      <c r="AA375" s="162"/>
      <c r="AB375" s="162"/>
      <c r="AC375" s="162"/>
      <c r="AD375" s="162"/>
      <c r="AE375" s="162"/>
      <c r="AF375" s="162"/>
      <c r="AG375" s="162"/>
      <c r="AH375" s="162"/>
      <c r="AI375" s="162"/>
      <c r="AJ375" s="162"/>
      <c r="AK375" s="183"/>
      <c r="AL375" s="183"/>
      <c r="AM375" s="162"/>
      <c r="AN375" s="162"/>
      <c r="AO375" s="162"/>
      <c r="AP375" s="162"/>
      <c r="AQ375" s="162"/>
      <c r="AR375" s="162"/>
      <c r="AS375" s="162"/>
      <c r="AT375" s="162"/>
      <c r="AU375" s="162"/>
      <c r="AV375" s="162"/>
      <c r="AW375" s="162"/>
      <c r="AX375" s="162"/>
      <c r="AY375" s="162"/>
      <c r="AZ375" s="163"/>
      <c r="BA375" s="163"/>
      <c r="BB375" s="163"/>
      <c r="BC375" s="163"/>
      <c r="BD375" s="163"/>
      <c r="BE375" s="163"/>
      <c r="BF375" s="164"/>
      <c r="BG375" s="165"/>
      <c r="BH375" s="162"/>
      <c r="BI375" s="162"/>
      <c r="BJ375" s="164"/>
      <c r="BK375" s="95"/>
      <c r="BL375" s="182"/>
      <c r="BM375" s="182"/>
      <c r="BN375" s="182"/>
      <c r="BO375" s="182"/>
      <c r="BP375" s="95" t="str">
        <f t="shared" si="237"/>
        <v/>
      </c>
    </row>
    <row r="376" spans="2:68" ht="15" x14ac:dyDescent="0.25">
      <c r="B376" s="156">
        <f t="shared" si="238"/>
        <v>368</v>
      </c>
      <c r="C376" s="158"/>
      <c r="D376" s="157" t="str">
        <f t="shared" si="239"/>
        <v/>
      </c>
      <c r="E376" s="158" t="str">
        <f>IF('DATA SHEET'!$E$10="Cat 2","N/A","OK")</f>
        <v>OK</v>
      </c>
      <c r="F376" s="158" t="str">
        <f>IF('DATA SHEET'!$E$10="Cat 2","N/A","OK")</f>
        <v>OK</v>
      </c>
      <c r="G376" s="160"/>
      <c r="H376" s="160"/>
      <c r="I376" s="160" t="s">
        <v>194</v>
      </c>
      <c r="J376" s="160" t="str">
        <f t="shared" si="240"/>
        <v>OK</v>
      </c>
      <c r="K376" s="160" t="str">
        <f t="shared" si="240"/>
        <v>OK</v>
      </c>
      <c r="L376" s="160" t="str">
        <f>IF('DATA SHEET'!$B$10="NC-50","N/A","OK")</f>
        <v>OK</v>
      </c>
      <c r="M376" s="160" t="str">
        <f>IF('DATA SHEET'!$B$10="NC-50","N/A","OK")</f>
        <v>OK</v>
      </c>
      <c r="N376" s="160"/>
      <c r="O376" s="160"/>
      <c r="P376" s="160"/>
      <c r="Q376" s="160"/>
      <c r="R376" s="160"/>
      <c r="S376" s="160"/>
      <c r="T376" s="160"/>
      <c r="U376" s="160"/>
      <c r="V376" s="509"/>
      <c r="W376" s="510"/>
      <c r="X376" s="510"/>
      <c r="Y376" s="511"/>
      <c r="Z376" s="162"/>
      <c r="AA376" s="162"/>
      <c r="AB376" s="162"/>
      <c r="AC376" s="162"/>
      <c r="AD376" s="162"/>
      <c r="AE376" s="162"/>
      <c r="AF376" s="162"/>
      <c r="AG376" s="162"/>
      <c r="AH376" s="162"/>
      <c r="AI376" s="162"/>
      <c r="AJ376" s="162"/>
      <c r="AK376" s="183"/>
      <c r="AL376" s="183"/>
      <c r="AM376" s="162"/>
      <c r="AN376" s="162"/>
      <c r="AO376" s="162"/>
      <c r="AP376" s="162"/>
      <c r="AQ376" s="162"/>
      <c r="AR376" s="162"/>
      <c r="AS376" s="162"/>
      <c r="AT376" s="162"/>
      <c r="AU376" s="162"/>
      <c r="AV376" s="162"/>
      <c r="AW376" s="162"/>
      <c r="AX376" s="162"/>
      <c r="AY376" s="162"/>
      <c r="AZ376" s="163"/>
      <c r="BA376" s="163"/>
      <c r="BB376" s="163"/>
      <c r="BC376" s="163"/>
      <c r="BD376" s="163"/>
      <c r="BE376" s="163"/>
      <c r="BF376" s="164"/>
      <c r="BG376" s="165"/>
      <c r="BH376" s="162"/>
      <c r="BI376" s="162"/>
      <c r="BJ376" s="164"/>
      <c r="BK376" s="95"/>
      <c r="BL376" s="182"/>
      <c r="BM376" s="182"/>
      <c r="BN376" s="182"/>
      <c r="BO376" s="182"/>
      <c r="BP376" s="95" t="str">
        <f t="shared" si="237"/>
        <v/>
      </c>
    </row>
    <row r="377" spans="2:68" ht="15" x14ac:dyDescent="0.25">
      <c r="B377" s="156">
        <f t="shared" si="238"/>
        <v>369</v>
      </c>
      <c r="C377" s="158"/>
      <c r="D377" s="157" t="str">
        <f t="shared" si="239"/>
        <v/>
      </c>
      <c r="E377" s="158" t="str">
        <f>IF('DATA SHEET'!$E$10="Cat 2","N/A","OK")</f>
        <v>OK</v>
      </c>
      <c r="F377" s="158" t="str">
        <f>IF('DATA SHEET'!$E$10="Cat 2","N/A","OK")</f>
        <v>OK</v>
      </c>
      <c r="G377" s="160"/>
      <c r="H377" s="160"/>
      <c r="I377" s="160" t="s">
        <v>194</v>
      </c>
      <c r="J377" s="160" t="str">
        <f t="shared" si="240"/>
        <v>OK</v>
      </c>
      <c r="K377" s="160" t="str">
        <f t="shared" si="240"/>
        <v>OK</v>
      </c>
      <c r="L377" s="160" t="str">
        <f>IF('DATA SHEET'!$B$10="NC-50","N/A","OK")</f>
        <v>OK</v>
      </c>
      <c r="M377" s="160" t="str">
        <f>IF('DATA SHEET'!$B$10="NC-50","N/A","OK")</f>
        <v>OK</v>
      </c>
      <c r="N377" s="160"/>
      <c r="O377" s="160"/>
      <c r="P377" s="160"/>
      <c r="Q377" s="160"/>
      <c r="R377" s="160"/>
      <c r="S377" s="160"/>
      <c r="T377" s="160"/>
      <c r="U377" s="160"/>
      <c r="V377" s="509"/>
      <c r="W377" s="510"/>
      <c r="X377" s="510"/>
      <c r="Y377" s="511"/>
      <c r="Z377" s="162"/>
      <c r="AA377" s="162"/>
      <c r="AB377" s="162"/>
      <c r="AC377" s="162"/>
      <c r="AD377" s="162"/>
      <c r="AE377" s="162"/>
      <c r="AF377" s="162"/>
      <c r="AG377" s="162"/>
      <c r="AH377" s="162"/>
      <c r="AI377" s="162"/>
      <c r="AJ377" s="162"/>
      <c r="AK377" s="183"/>
      <c r="AL377" s="183"/>
      <c r="AM377" s="162"/>
      <c r="AN377" s="162"/>
      <c r="AO377" s="162"/>
      <c r="AP377" s="162"/>
      <c r="AQ377" s="162"/>
      <c r="AR377" s="162"/>
      <c r="AS377" s="162"/>
      <c r="AT377" s="162"/>
      <c r="AU377" s="162"/>
      <c r="AV377" s="162"/>
      <c r="AW377" s="162"/>
      <c r="AX377" s="162"/>
      <c r="AY377" s="162"/>
      <c r="AZ377" s="163"/>
      <c r="BA377" s="163"/>
      <c r="BB377" s="163"/>
      <c r="BC377" s="163"/>
      <c r="BD377" s="163"/>
      <c r="BE377" s="163"/>
      <c r="BF377" s="164"/>
      <c r="BG377" s="165"/>
      <c r="BH377" s="162"/>
      <c r="BI377" s="162"/>
      <c r="BJ377" s="164"/>
      <c r="BK377" s="95"/>
      <c r="BL377" s="182"/>
      <c r="BM377" s="182"/>
      <c r="BN377" s="182"/>
      <c r="BO377" s="182"/>
      <c r="BP377" s="95" t="str">
        <f t="shared" si="237"/>
        <v/>
      </c>
    </row>
    <row r="378" spans="2:68" ht="15" x14ac:dyDescent="0.25">
      <c r="B378" s="156">
        <f t="shared" si="238"/>
        <v>370</v>
      </c>
      <c r="C378" s="158"/>
      <c r="D378" s="157" t="str">
        <f t="shared" si="239"/>
        <v/>
      </c>
      <c r="E378" s="158" t="str">
        <f>IF('DATA SHEET'!$E$10="Cat 2","N/A","OK")</f>
        <v>OK</v>
      </c>
      <c r="F378" s="158" t="str">
        <f>IF('DATA SHEET'!$E$10="Cat 2","N/A","OK")</f>
        <v>OK</v>
      </c>
      <c r="G378" s="160"/>
      <c r="H378" s="160"/>
      <c r="I378" s="160" t="s">
        <v>194</v>
      </c>
      <c r="J378" s="160" t="str">
        <f t="shared" si="240"/>
        <v>OK</v>
      </c>
      <c r="K378" s="160" t="str">
        <f t="shared" si="240"/>
        <v>OK</v>
      </c>
      <c r="L378" s="160" t="str">
        <f>IF('DATA SHEET'!$B$10="NC-50","N/A","OK")</f>
        <v>OK</v>
      </c>
      <c r="M378" s="160" t="str">
        <f>IF('DATA SHEET'!$B$10="NC-50","N/A","OK")</f>
        <v>OK</v>
      </c>
      <c r="N378" s="160"/>
      <c r="O378" s="160"/>
      <c r="P378" s="160"/>
      <c r="Q378" s="160"/>
      <c r="R378" s="160"/>
      <c r="S378" s="160"/>
      <c r="T378" s="160"/>
      <c r="U378" s="160"/>
      <c r="V378" s="509"/>
      <c r="W378" s="510"/>
      <c r="X378" s="510"/>
      <c r="Y378" s="511"/>
      <c r="Z378" s="162"/>
      <c r="AA378" s="162"/>
      <c r="AB378" s="162"/>
      <c r="AC378" s="162"/>
      <c r="AD378" s="162"/>
      <c r="AE378" s="162"/>
      <c r="AF378" s="162"/>
      <c r="AG378" s="162"/>
      <c r="AH378" s="162"/>
      <c r="AI378" s="162"/>
      <c r="AJ378" s="162"/>
      <c r="AK378" s="183"/>
      <c r="AL378" s="183"/>
      <c r="AM378" s="162"/>
      <c r="AN378" s="162"/>
      <c r="AO378" s="162"/>
      <c r="AP378" s="162"/>
      <c r="AQ378" s="162"/>
      <c r="AR378" s="162"/>
      <c r="AS378" s="162"/>
      <c r="AT378" s="162"/>
      <c r="AU378" s="162"/>
      <c r="AV378" s="162"/>
      <c r="AW378" s="162"/>
      <c r="AX378" s="162"/>
      <c r="AY378" s="162"/>
      <c r="AZ378" s="163"/>
      <c r="BA378" s="163"/>
      <c r="BB378" s="163"/>
      <c r="BC378" s="163"/>
      <c r="BD378" s="163"/>
      <c r="BE378" s="163"/>
      <c r="BF378" s="164"/>
      <c r="BG378" s="165"/>
      <c r="BH378" s="162"/>
      <c r="BI378" s="162"/>
      <c r="BJ378" s="164"/>
      <c r="BK378" s="95"/>
      <c r="BL378" s="182"/>
      <c r="BM378" s="182"/>
      <c r="BN378" s="182"/>
      <c r="BO378" s="182"/>
      <c r="BP378" s="95" t="str">
        <f t="shared" si="237"/>
        <v/>
      </c>
    </row>
    <row r="379" spans="2:68" ht="15" x14ac:dyDescent="0.25">
      <c r="B379" s="156">
        <f t="shared" si="238"/>
        <v>371</v>
      </c>
      <c r="C379" s="158"/>
      <c r="D379" s="157" t="str">
        <f t="shared" si="239"/>
        <v/>
      </c>
      <c r="E379" s="158" t="str">
        <f>IF('DATA SHEET'!$E$10="Cat 2","N/A","OK")</f>
        <v>OK</v>
      </c>
      <c r="F379" s="158" t="str">
        <f>IF('DATA SHEET'!$E$10="Cat 2","N/A","OK")</f>
        <v>OK</v>
      </c>
      <c r="G379" s="160"/>
      <c r="H379" s="160"/>
      <c r="I379" s="160" t="s">
        <v>194</v>
      </c>
      <c r="J379" s="160" t="str">
        <f t="shared" si="240"/>
        <v>OK</v>
      </c>
      <c r="K379" s="160" t="str">
        <f t="shared" si="240"/>
        <v>OK</v>
      </c>
      <c r="L379" s="160" t="str">
        <f>IF('DATA SHEET'!$B$10="NC-50","N/A","OK")</f>
        <v>OK</v>
      </c>
      <c r="M379" s="160" t="str">
        <f>IF('DATA SHEET'!$B$10="NC-50","N/A","OK")</f>
        <v>OK</v>
      </c>
      <c r="N379" s="160"/>
      <c r="O379" s="160"/>
      <c r="P379" s="160"/>
      <c r="Q379" s="160"/>
      <c r="R379" s="160"/>
      <c r="S379" s="160"/>
      <c r="T379" s="160"/>
      <c r="U379" s="160"/>
      <c r="V379" s="509"/>
      <c r="W379" s="510"/>
      <c r="X379" s="510"/>
      <c r="Y379" s="511"/>
      <c r="Z379" s="162"/>
      <c r="AA379" s="162"/>
      <c r="AB379" s="162"/>
      <c r="AC379" s="162"/>
      <c r="AD379" s="162"/>
      <c r="AE379" s="162"/>
      <c r="AF379" s="162"/>
      <c r="AG379" s="162"/>
      <c r="AH379" s="162"/>
      <c r="AI379" s="162"/>
      <c r="AJ379" s="162"/>
      <c r="AK379" s="183"/>
      <c r="AL379" s="183"/>
      <c r="AM379" s="162"/>
      <c r="AN379" s="162"/>
      <c r="AO379" s="162"/>
      <c r="AP379" s="162"/>
      <c r="AQ379" s="162"/>
      <c r="AR379" s="162"/>
      <c r="AS379" s="162"/>
      <c r="AT379" s="162"/>
      <c r="AU379" s="162"/>
      <c r="AV379" s="162"/>
      <c r="AW379" s="162"/>
      <c r="AX379" s="162"/>
      <c r="AY379" s="162"/>
      <c r="AZ379" s="163"/>
      <c r="BA379" s="163"/>
      <c r="BB379" s="163"/>
      <c r="BC379" s="163"/>
      <c r="BD379" s="163"/>
      <c r="BE379" s="163"/>
      <c r="BF379" s="164"/>
      <c r="BG379" s="165"/>
      <c r="BH379" s="162"/>
      <c r="BI379" s="162"/>
      <c r="BJ379" s="164"/>
      <c r="BK379" s="95"/>
      <c r="BL379" s="182"/>
      <c r="BM379" s="182"/>
      <c r="BN379" s="182"/>
      <c r="BO379" s="182"/>
      <c r="BP379" s="95" t="str">
        <f t="shared" si="237"/>
        <v/>
      </c>
    </row>
    <row r="380" spans="2:68" ht="15" x14ac:dyDescent="0.25">
      <c r="B380" s="156">
        <f t="shared" si="238"/>
        <v>372</v>
      </c>
      <c r="C380" s="158"/>
      <c r="D380" s="157" t="str">
        <f t="shared" si="239"/>
        <v/>
      </c>
      <c r="E380" s="158" t="str">
        <f>IF('DATA SHEET'!$E$10="Cat 2","N/A","OK")</f>
        <v>OK</v>
      </c>
      <c r="F380" s="158" t="str">
        <f>IF('DATA SHEET'!$E$10="Cat 2","N/A","OK")</f>
        <v>OK</v>
      </c>
      <c r="G380" s="160"/>
      <c r="H380" s="160"/>
      <c r="I380" s="160" t="s">
        <v>194</v>
      </c>
      <c r="J380" s="160" t="str">
        <f t="shared" si="240"/>
        <v>OK</v>
      </c>
      <c r="K380" s="160" t="str">
        <f t="shared" si="240"/>
        <v>OK</v>
      </c>
      <c r="L380" s="160" t="str">
        <f>IF('DATA SHEET'!$B$10="NC-50","N/A","OK")</f>
        <v>OK</v>
      </c>
      <c r="M380" s="160" t="str">
        <f>IF('DATA SHEET'!$B$10="NC-50","N/A","OK")</f>
        <v>OK</v>
      </c>
      <c r="N380" s="160"/>
      <c r="O380" s="160"/>
      <c r="P380" s="160"/>
      <c r="Q380" s="160"/>
      <c r="R380" s="160"/>
      <c r="S380" s="160"/>
      <c r="T380" s="160"/>
      <c r="U380" s="160"/>
      <c r="V380" s="509"/>
      <c r="W380" s="510"/>
      <c r="X380" s="510"/>
      <c r="Y380" s="511"/>
      <c r="Z380" s="162"/>
      <c r="AA380" s="162"/>
      <c r="AB380" s="162"/>
      <c r="AC380" s="162"/>
      <c r="AD380" s="162"/>
      <c r="AE380" s="162"/>
      <c r="AF380" s="162"/>
      <c r="AG380" s="162"/>
      <c r="AH380" s="162"/>
      <c r="AI380" s="162"/>
      <c r="AJ380" s="162"/>
      <c r="AK380" s="183"/>
      <c r="AL380" s="183"/>
      <c r="AM380" s="162"/>
      <c r="AN380" s="162"/>
      <c r="AO380" s="162"/>
      <c r="AP380" s="162"/>
      <c r="AQ380" s="162"/>
      <c r="AR380" s="162"/>
      <c r="AS380" s="162"/>
      <c r="AT380" s="162"/>
      <c r="AU380" s="162"/>
      <c r="AV380" s="162"/>
      <c r="AW380" s="162"/>
      <c r="AX380" s="162"/>
      <c r="AY380" s="162"/>
      <c r="AZ380" s="163"/>
      <c r="BA380" s="163"/>
      <c r="BB380" s="163"/>
      <c r="BC380" s="163"/>
      <c r="BD380" s="163"/>
      <c r="BE380" s="163"/>
      <c r="BF380" s="164"/>
      <c r="BG380" s="165"/>
      <c r="BH380" s="162"/>
      <c r="BI380" s="162"/>
      <c r="BJ380" s="164"/>
      <c r="BK380" s="95"/>
      <c r="BL380" s="182"/>
      <c r="BM380" s="182"/>
      <c r="BN380" s="182"/>
      <c r="BO380" s="182"/>
      <c r="BP380" s="95" t="str">
        <f t="shared" si="237"/>
        <v/>
      </c>
    </row>
    <row r="381" spans="2:68" ht="15" x14ac:dyDescent="0.25">
      <c r="B381" s="156">
        <f t="shared" si="238"/>
        <v>373</v>
      </c>
      <c r="C381" s="158"/>
      <c r="D381" s="157" t="str">
        <f t="shared" si="239"/>
        <v/>
      </c>
      <c r="E381" s="158" t="str">
        <f>IF('DATA SHEET'!$E$10="Cat 2","N/A","OK")</f>
        <v>OK</v>
      </c>
      <c r="F381" s="158" t="str">
        <f>IF('DATA SHEET'!$E$10="Cat 2","N/A","OK")</f>
        <v>OK</v>
      </c>
      <c r="G381" s="160"/>
      <c r="H381" s="160"/>
      <c r="I381" s="160" t="s">
        <v>194</v>
      </c>
      <c r="J381" s="160" t="str">
        <f t="shared" si="240"/>
        <v>OK</v>
      </c>
      <c r="K381" s="160" t="str">
        <f t="shared" si="240"/>
        <v>OK</v>
      </c>
      <c r="L381" s="160" t="str">
        <f>IF('DATA SHEET'!$B$10="NC-50","N/A","OK")</f>
        <v>OK</v>
      </c>
      <c r="M381" s="160" t="str">
        <f>IF('DATA SHEET'!$B$10="NC-50","N/A","OK")</f>
        <v>OK</v>
      </c>
      <c r="N381" s="160"/>
      <c r="O381" s="160"/>
      <c r="P381" s="160"/>
      <c r="Q381" s="160"/>
      <c r="R381" s="160"/>
      <c r="S381" s="160"/>
      <c r="T381" s="160"/>
      <c r="U381" s="160"/>
      <c r="V381" s="509"/>
      <c r="W381" s="510"/>
      <c r="X381" s="510"/>
      <c r="Y381" s="511"/>
      <c r="Z381" s="162"/>
      <c r="AA381" s="162"/>
      <c r="AB381" s="162"/>
      <c r="AC381" s="162"/>
      <c r="AD381" s="162"/>
      <c r="AE381" s="162"/>
      <c r="AF381" s="162"/>
      <c r="AG381" s="162"/>
      <c r="AH381" s="162"/>
      <c r="AI381" s="162"/>
      <c r="AJ381" s="162"/>
      <c r="AK381" s="183"/>
      <c r="AL381" s="183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3"/>
      <c r="BA381" s="163"/>
      <c r="BB381" s="163"/>
      <c r="BC381" s="163"/>
      <c r="BD381" s="163"/>
      <c r="BE381" s="163"/>
      <c r="BF381" s="164"/>
      <c r="BG381" s="165"/>
      <c r="BH381" s="162"/>
      <c r="BI381" s="162"/>
      <c r="BJ381" s="164"/>
      <c r="BK381" s="95"/>
      <c r="BL381" s="182"/>
      <c r="BM381" s="182"/>
      <c r="BN381" s="182"/>
      <c r="BO381" s="182"/>
      <c r="BP381" s="95" t="str">
        <f t="shared" si="237"/>
        <v/>
      </c>
    </row>
    <row r="382" spans="2:68" ht="15" x14ac:dyDescent="0.25">
      <c r="B382" s="156">
        <f t="shared" si="238"/>
        <v>374</v>
      </c>
      <c r="C382" s="158"/>
      <c r="D382" s="157" t="str">
        <f t="shared" si="239"/>
        <v/>
      </c>
      <c r="E382" s="158" t="str">
        <f>IF('DATA SHEET'!$E$10="Cat 2","N/A","OK")</f>
        <v>OK</v>
      </c>
      <c r="F382" s="158" t="str">
        <f>IF('DATA SHEET'!$E$10="Cat 2","N/A","OK")</f>
        <v>OK</v>
      </c>
      <c r="G382" s="160"/>
      <c r="H382" s="160"/>
      <c r="I382" s="160" t="s">
        <v>194</v>
      </c>
      <c r="J382" s="160" t="str">
        <f t="shared" si="240"/>
        <v>OK</v>
      </c>
      <c r="K382" s="160" t="str">
        <f t="shared" si="240"/>
        <v>OK</v>
      </c>
      <c r="L382" s="160" t="str">
        <f>IF('DATA SHEET'!$B$10="NC-50","N/A","OK")</f>
        <v>OK</v>
      </c>
      <c r="M382" s="160" t="str">
        <f>IF('DATA SHEET'!$B$10="NC-50","N/A","OK")</f>
        <v>OK</v>
      </c>
      <c r="N382" s="160"/>
      <c r="O382" s="160"/>
      <c r="P382" s="160"/>
      <c r="Q382" s="160"/>
      <c r="R382" s="160"/>
      <c r="S382" s="160"/>
      <c r="T382" s="160"/>
      <c r="U382" s="160"/>
      <c r="V382" s="509"/>
      <c r="W382" s="510"/>
      <c r="X382" s="510"/>
      <c r="Y382" s="511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162"/>
      <c r="AK382" s="183"/>
      <c r="AL382" s="183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3"/>
      <c r="BA382" s="163"/>
      <c r="BB382" s="163"/>
      <c r="BC382" s="163"/>
      <c r="BD382" s="163"/>
      <c r="BE382" s="163"/>
      <c r="BF382" s="164"/>
      <c r="BG382" s="165"/>
      <c r="BH382" s="162"/>
      <c r="BI382" s="162"/>
      <c r="BJ382" s="164"/>
      <c r="BK382" s="95"/>
      <c r="BL382" s="182"/>
      <c r="BM382" s="182"/>
      <c r="BN382" s="182"/>
      <c r="BO382" s="182"/>
      <c r="BP382" s="95" t="str">
        <f t="shared" si="237"/>
        <v/>
      </c>
    </row>
    <row r="383" spans="2:68" ht="15" x14ac:dyDescent="0.25">
      <c r="B383" s="156">
        <f t="shared" si="238"/>
        <v>375</v>
      </c>
      <c r="C383" s="158"/>
      <c r="D383" s="157" t="str">
        <f t="shared" si="239"/>
        <v/>
      </c>
      <c r="E383" s="158" t="str">
        <f>IF('DATA SHEET'!$E$10="Cat 2","N/A","OK")</f>
        <v>OK</v>
      </c>
      <c r="F383" s="158" t="str">
        <f>IF('DATA SHEET'!$E$10="Cat 2","N/A","OK")</f>
        <v>OK</v>
      </c>
      <c r="G383" s="160"/>
      <c r="H383" s="160"/>
      <c r="I383" s="160" t="s">
        <v>194</v>
      </c>
      <c r="J383" s="160" t="str">
        <f t="shared" si="240"/>
        <v>OK</v>
      </c>
      <c r="K383" s="160" t="str">
        <f t="shared" si="240"/>
        <v>OK</v>
      </c>
      <c r="L383" s="160" t="str">
        <f>IF('DATA SHEET'!$B$10="NC-50","N/A","OK")</f>
        <v>OK</v>
      </c>
      <c r="M383" s="160" t="str">
        <f>IF('DATA SHEET'!$B$10="NC-50","N/A","OK")</f>
        <v>OK</v>
      </c>
      <c r="N383" s="160"/>
      <c r="O383" s="160"/>
      <c r="P383" s="160"/>
      <c r="Q383" s="160"/>
      <c r="R383" s="160"/>
      <c r="S383" s="160"/>
      <c r="T383" s="160"/>
      <c r="U383" s="160"/>
      <c r="V383" s="509"/>
      <c r="W383" s="510"/>
      <c r="X383" s="510"/>
      <c r="Y383" s="511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162"/>
      <c r="AK383" s="183"/>
      <c r="AL383" s="183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3"/>
      <c r="BA383" s="163"/>
      <c r="BB383" s="163"/>
      <c r="BC383" s="163"/>
      <c r="BD383" s="163"/>
      <c r="BE383" s="163"/>
      <c r="BF383" s="164"/>
      <c r="BG383" s="165"/>
      <c r="BH383" s="162"/>
      <c r="BI383" s="162"/>
      <c r="BJ383" s="164"/>
      <c r="BK383" s="95"/>
      <c r="BL383" s="182"/>
      <c r="BM383" s="182"/>
      <c r="BN383" s="182"/>
      <c r="BO383" s="182"/>
      <c r="BP383" s="95" t="str">
        <f t="shared" si="237"/>
        <v/>
      </c>
    </row>
    <row r="384" spans="2:68" ht="15" x14ac:dyDescent="0.25">
      <c r="B384" s="156">
        <f t="shared" si="238"/>
        <v>376</v>
      </c>
      <c r="C384" s="158"/>
      <c r="D384" s="157" t="str">
        <f t="shared" si="239"/>
        <v/>
      </c>
      <c r="E384" s="158" t="str">
        <f>IF('DATA SHEET'!$E$10="Cat 2","N/A","OK")</f>
        <v>OK</v>
      </c>
      <c r="F384" s="158" t="str">
        <f>IF('DATA SHEET'!$E$10="Cat 2","N/A","OK")</f>
        <v>OK</v>
      </c>
      <c r="G384" s="160"/>
      <c r="H384" s="160"/>
      <c r="I384" s="160" t="s">
        <v>194</v>
      </c>
      <c r="J384" s="160" t="str">
        <f t="shared" si="240"/>
        <v>OK</v>
      </c>
      <c r="K384" s="160" t="str">
        <f t="shared" si="240"/>
        <v>OK</v>
      </c>
      <c r="L384" s="160" t="str">
        <f>IF('DATA SHEET'!$B$10="NC-50","N/A","OK")</f>
        <v>OK</v>
      </c>
      <c r="M384" s="160" t="str">
        <f>IF('DATA SHEET'!$B$10="NC-50","N/A","OK")</f>
        <v>OK</v>
      </c>
      <c r="N384" s="160"/>
      <c r="O384" s="160"/>
      <c r="P384" s="160"/>
      <c r="Q384" s="160"/>
      <c r="R384" s="160"/>
      <c r="S384" s="160"/>
      <c r="T384" s="160"/>
      <c r="U384" s="160"/>
      <c r="V384" s="509"/>
      <c r="W384" s="510"/>
      <c r="X384" s="510"/>
      <c r="Y384" s="511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162"/>
      <c r="AK384" s="183"/>
      <c r="AL384" s="183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3"/>
      <c r="BA384" s="163"/>
      <c r="BB384" s="163"/>
      <c r="BC384" s="163"/>
      <c r="BD384" s="163"/>
      <c r="BE384" s="163"/>
      <c r="BF384" s="164"/>
      <c r="BG384" s="165"/>
      <c r="BH384" s="162"/>
      <c r="BI384" s="162"/>
      <c r="BJ384" s="164"/>
      <c r="BK384" s="95"/>
      <c r="BL384" s="182"/>
      <c r="BM384" s="182"/>
      <c r="BN384" s="182"/>
      <c r="BO384" s="182"/>
      <c r="BP384" s="95" t="str">
        <f t="shared" si="237"/>
        <v/>
      </c>
    </row>
    <row r="385" spans="2:68" ht="15" x14ac:dyDescent="0.25">
      <c r="B385" s="156">
        <f t="shared" si="238"/>
        <v>377</v>
      </c>
      <c r="C385" s="158"/>
      <c r="D385" s="157" t="str">
        <f t="shared" si="239"/>
        <v/>
      </c>
      <c r="E385" s="158" t="str">
        <f>IF('DATA SHEET'!$E$10="Cat 2","N/A","OK")</f>
        <v>OK</v>
      </c>
      <c r="F385" s="158" t="str">
        <f>IF('DATA SHEET'!$E$10="Cat 2","N/A","OK")</f>
        <v>OK</v>
      </c>
      <c r="G385" s="160"/>
      <c r="H385" s="160"/>
      <c r="I385" s="160" t="s">
        <v>194</v>
      </c>
      <c r="J385" s="160" t="str">
        <f t="shared" si="240"/>
        <v>OK</v>
      </c>
      <c r="K385" s="160" t="str">
        <f t="shared" si="240"/>
        <v>OK</v>
      </c>
      <c r="L385" s="160" t="str">
        <f>IF('DATA SHEET'!$B$10="NC-50","N/A","OK")</f>
        <v>OK</v>
      </c>
      <c r="M385" s="160" t="str">
        <f>IF('DATA SHEET'!$B$10="NC-50","N/A","OK")</f>
        <v>OK</v>
      </c>
      <c r="N385" s="160"/>
      <c r="O385" s="160"/>
      <c r="P385" s="160"/>
      <c r="Q385" s="160"/>
      <c r="R385" s="160"/>
      <c r="S385" s="160"/>
      <c r="T385" s="160"/>
      <c r="U385" s="160"/>
      <c r="V385" s="509"/>
      <c r="W385" s="510"/>
      <c r="X385" s="510"/>
      <c r="Y385" s="511"/>
      <c r="Z385" s="162"/>
      <c r="AA385" s="162"/>
      <c r="AB385" s="162"/>
      <c r="AC385" s="162"/>
      <c r="AD385" s="162"/>
      <c r="AE385" s="162"/>
      <c r="AF385" s="162"/>
      <c r="AG385" s="162"/>
      <c r="AH385" s="162"/>
      <c r="AI385" s="162"/>
      <c r="AJ385" s="162"/>
      <c r="AK385" s="183"/>
      <c r="AL385" s="183"/>
      <c r="AM385" s="162"/>
      <c r="AN385" s="162"/>
      <c r="AO385" s="162"/>
      <c r="AP385" s="162"/>
      <c r="AQ385" s="162"/>
      <c r="AR385" s="162"/>
      <c r="AS385" s="162"/>
      <c r="AT385" s="162"/>
      <c r="AU385" s="162"/>
      <c r="AV385" s="162"/>
      <c r="AW385" s="162"/>
      <c r="AX385" s="162"/>
      <c r="AY385" s="162"/>
      <c r="AZ385" s="163"/>
      <c r="BA385" s="163"/>
      <c r="BB385" s="163"/>
      <c r="BC385" s="163"/>
      <c r="BD385" s="163"/>
      <c r="BE385" s="163"/>
      <c r="BF385" s="164"/>
      <c r="BG385" s="165"/>
      <c r="BH385" s="162"/>
      <c r="BI385" s="162"/>
      <c r="BJ385" s="164"/>
      <c r="BK385" s="95"/>
      <c r="BL385" s="182"/>
      <c r="BM385" s="182"/>
      <c r="BN385" s="182"/>
      <c r="BO385" s="182"/>
      <c r="BP385" s="95" t="str">
        <f t="shared" si="237"/>
        <v/>
      </c>
    </row>
    <row r="386" spans="2:68" ht="15" x14ac:dyDescent="0.25">
      <c r="B386" s="156">
        <f t="shared" si="238"/>
        <v>378</v>
      </c>
      <c r="C386" s="158"/>
      <c r="D386" s="157" t="str">
        <f t="shared" si="239"/>
        <v/>
      </c>
      <c r="E386" s="158" t="str">
        <f>IF('DATA SHEET'!$E$10="Cat 2","N/A","OK")</f>
        <v>OK</v>
      </c>
      <c r="F386" s="158" t="str">
        <f>IF('DATA SHEET'!$E$10="Cat 2","N/A","OK")</f>
        <v>OK</v>
      </c>
      <c r="G386" s="160"/>
      <c r="H386" s="160"/>
      <c r="I386" s="160" t="s">
        <v>194</v>
      </c>
      <c r="J386" s="160" t="str">
        <f t="shared" si="240"/>
        <v>OK</v>
      </c>
      <c r="K386" s="160" t="str">
        <f t="shared" si="240"/>
        <v>OK</v>
      </c>
      <c r="L386" s="160" t="str">
        <f>IF('DATA SHEET'!$B$10="NC-50","N/A","OK")</f>
        <v>OK</v>
      </c>
      <c r="M386" s="160" t="str">
        <f>IF('DATA SHEET'!$B$10="NC-50","N/A","OK")</f>
        <v>OK</v>
      </c>
      <c r="N386" s="160"/>
      <c r="O386" s="160"/>
      <c r="P386" s="160"/>
      <c r="Q386" s="160"/>
      <c r="R386" s="160"/>
      <c r="S386" s="160"/>
      <c r="T386" s="160"/>
      <c r="U386" s="160"/>
      <c r="V386" s="509"/>
      <c r="W386" s="510"/>
      <c r="X386" s="510"/>
      <c r="Y386" s="511"/>
      <c r="Z386" s="162"/>
      <c r="AA386" s="162"/>
      <c r="AB386" s="162"/>
      <c r="AC386" s="162"/>
      <c r="AD386" s="162"/>
      <c r="AE386" s="162"/>
      <c r="AF386" s="162"/>
      <c r="AG386" s="162"/>
      <c r="AH386" s="162"/>
      <c r="AI386" s="162"/>
      <c r="AJ386" s="162"/>
      <c r="AK386" s="183"/>
      <c r="AL386" s="183"/>
      <c r="AM386" s="162"/>
      <c r="AN386" s="162"/>
      <c r="AO386" s="162"/>
      <c r="AP386" s="162"/>
      <c r="AQ386" s="162"/>
      <c r="AR386" s="162"/>
      <c r="AS386" s="162"/>
      <c r="AT386" s="162"/>
      <c r="AU386" s="162"/>
      <c r="AV386" s="162"/>
      <c r="AW386" s="162"/>
      <c r="AX386" s="162"/>
      <c r="AY386" s="162"/>
      <c r="AZ386" s="163"/>
      <c r="BA386" s="163"/>
      <c r="BB386" s="163"/>
      <c r="BC386" s="163"/>
      <c r="BD386" s="163"/>
      <c r="BE386" s="163"/>
      <c r="BF386" s="164"/>
      <c r="BG386" s="165"/>
      <c r="BH386" s="162"/>
      <c r="BI386" s="162"/>
      <c r="BJ386" s="164"/>
      <c r="BK386" s="95"/>
      <c r="BL386" s="182"/>
      <c r="BM386" s="182"/>
      <c r="BN386" s="182"/>
      <c r="BO386" s="182"/>
      <c r="BP386" s="95" t="str">
        <f t="shared" si="237"/>
        <v/>
      </c>
    </row>
    <row r="387" spans="2:68" ht="15" x14ac:dyDescent="0.25">
      <c r="B387" s="156">
        <f t="shared" si="238"/>
        <v>379</v>
      </c>
      <c r="C387" s="158"/>
      <c r="D387" s="157" t="str">
        <f t="shared" si="239"/>
        <v/>
      </c>
      <c r="E387" s="158" t="str">
        <f>IF('DATA SHEET'!$E$10="Cat 2","N/A","OK")</f>
        <v>OK</v>
      </c>
      <c r="F387" s="158" t="str">
        <f>IF('DATA SHEET'!$E$10="Cat 2","N/A","OK")</f>
        <v>OK</v>
      </c>
      <c r="G387" s="160"/>
      <c r="H387" s="160"/>
      <c r="I387" s="160" t="s">
        <v>194</v>
      </c>
      <c r="J387" s="160" t="str">
        <f t="shared" si="240"/>
        <v>OK</v>
      </c>
      <c r="K387" s="160" t="str">
        <f t="shared" si="240"/>
        <v>OK</v>
      </c>
      <c r="L387" s="160" t="str">
        <f>IF('DATA SHEET'!$B$10="NC-50","N/A","OK")</f>
        <v>OK</v>
      </c>
      <c r="M387" s="160" t="str">
        <f>IF('DATA SHEET'!$B$10="NC-50","N/A","OK")</f>
        <v>OK</v>
      </c>
      <c r="N387" s="160"/>
      <c r="O387" s="160"/>
      <c r="P387" s="160"/>
      <c r="Q387" s="160"/>
      <c r="R387" s="160"/>
      <c r="S387" s="160"/>
      <c r="T387" s="160"/>
      <c r="U387" s="160"/>
      <c r="V387" s="509"/>
      <c r="W387" s="510"/>
      <c r="X387" s="510"/>
      <c r="Y387" s="511"/>
      <c r="Z387" s="162"/>
      <c r="AA387" s="162"/>
      <c r="AB387" s="162"/>
      <c r="AC387" s="162"/>
      <c r="AD387" s="162"/>
      <c r="AE387" s="162"/>
      <c r="AF387" s="162"/>
      <c r="AG387" s="162"/>
      <c r="AH387" s="162"/>
      <c r="AI387" s="162"/>
      <c r="AJ387" s="162"/>
      <c r="AK387" s="183"/>
      <c r="AL387" s="183"/>
      <c r="AM387" s="162"/>
      <c r="AN387" s="162"/>
      <c r="AO387" s="162"/>
      <c r="AP387" s="162"/>
      <c r="AQ387" s="162"/>
      <c r="AR387" s="162"/>
      <c r="AS387" s="162"/>
      <c r="AT387" s="162"/>
      <c r="AU387" s="162"/>
      <c r="AV387" s="162"/>
      <c r="AW387" s="162"/>
      <c r="AX387" s="162"/>
      <c r="AY387" s="162"/>
      <c r="AZ387" s="163"/>
      <c r="BA387" s="163"/>
      <c r="BB387" s="163"/>
      <c r="BC387" s="163"/>
      <c r="BD387" s="163"/>
      <c r="BE387" s="163"/>
      <c r="BF387" s="164"/>
      <c r="BG387" s="165"/>
      <c r="BH387" s="162"/>
      <c r="BI387" s="162"/>
      <c r="BJ387" s="164"/>
      <c r="BK387" s="95"/>
      <c r="BL387" s="182"/>
      <c r="BM387" s="182"/>
      <c r="BN387" s="182"/>
      <c r="BO387" s="182"/>
      <c r="BP387" s="95" t="str">
        <f t="shared" si="237"/>
        <v/>
      </c>
    </row>
    <row r="388" spans="2:68" ht="15" x14ac:dyDescent="0.25">
      <c r="B388" s="156">
        <f t="shared" si="238"/>
        <v>380</v>
      </c>
      <c r="C388" s="158"/>
      <c r="D388" s="157" t="str">
        <f t="shared" si="239"/>
        <v/>
      </c>
      <c r="E388" s="158" t="str">
        <f>IF('DATA SHEET'!$E$10="Cat 2","N/A","OK")</f>
        <v>OK</v>
      </c>
      <c r="F388" s="158" t="str">
        <f>IF('DATA SHEET'!$E$10="Cat 2","N/A","OK")</f>
        <v>OK</v>
      </c>
      <c r="G388" s="160"/>
      <c r="H388" s="160"/>
      <c r="I388" s="160" t="s">
        <v>194</v>
      </c>
      <c r="J388" s="160" t="str">
        <f t="shared" si="240"/>
        <v>OK</v>
      </c>
      <c r="K388" s="160" t="str">
        <f t="shared" si="240"/>
        <v>OK</v>
      </c>
      <c r="L388" s="160" t="str">
        <f>IF('DATA SHEET'!$B$10="NC-50","N/A","OK")</f>
        <v>OK</v>
      </c>
      <c r="M388" s="160" t="str">
        <f>IF('DATA SHEET'!$B$10="NC-50","N/A","OK")</f>
        <v>OK</v>
      </c>
      <c r="N388" s="160"/>
      <c r="O388" s="160"/>
      <c r="P388" s="160"/>
      <c r="Q388" s="160"/>
      <c r="R388" s="160"/>
      <c r="S388" s="160"/>
      <c r="T388" s="160"/>
      <c r="U388" s="160"/>
      <c r="V388" s="509"/>
      <c r="W388" s="510"/>
      <c r="X388" s="510"/>
      <c r="Y388" s="511"/>
      <c r="Z388" s="162"/>
      <c r="AA388" s="162"/>
      <c r="AB388" s="162"/>
      <c r="AC388" s="162"/>
      <c r="AD388" s="162"/>
      <c r="AE388" s="162"/>
      <c r="AF388" s="162"/>
      <c r="AG388" s="162"/>
      <c r="AH388" s="162"/>
      <c r="AI388" s="162"/>
      <c r="AJ388" s="162"/>
      <c r="AK388" s="183"/>
      <c r="AL388" s="183"/>
      <c r="AM388" s="162"/>
      <c r="AN388" s="162"/>
      <c r="AO388" s="162"/>
      <c r="AP388" s="162"/>
      <c r="AQ388" s="162"/>
      <c r="AR388" s="162"/>
      <c r="AS388" s="162"/>
      <c r="AT388" s="162"/>
      <c r="AU388" s="162"/>
      <c r="AV388" s="162"/>
      <c r="AW388" s="162"/>
      <c r="AX388" s="162"/>
      <c r="AY388" s="162"/>
      <c r="AZ388" s="163"/>
      <c r="BA388" s="163"/>
      <c r="BB388" s="163"/>
      <c r="BC388" s="163"/>
      <c r="BD388" s="163"/>
      <c r="BE388" s="163"/>
      <c r="BF388" s="164"/>
      <c r="BG388" s="165"/>
      <c r="BH388" s="162"/>
      <c r="BI388" s="162"/>
      <c r="BJ388" s="164"/>
      <c r="BK388" s="95"/>
      <c r="BL388" s="182"/>
      <c r="BM388" s="182"/>
      <c r="BN388" s="182"/>
      <c r="BO388" s="182"/>
      <c r="BP388" s="95" t="str">
        <f t="shared" si="237"/>
        <v/>
      </c>
    </row>
    <row r="389" spans="2:68" ht="15" x14ac:dyDescent="0.25">
      <c r="B389" s="156">
        <f t="shared" si="238"/>
        <v>381</v>
      </c>
      <c r="C389" s="158"/>
      <c r="D389" s="157" t="str">
        <f t="shared" si="239"/>
        <v/>
      </c>
      <c r="E389" s="158" t="str">
        <f>IF('DATA SHEET'!$E$10="Cat 2","N/A","OK")</f>
        <v>OK</v>
      </c>
      <c r="F389" s="158" t="str">
        <f>IF('DATA SHEET'!$E$10="Cat 2","N/A","OK")</f>
        <v>OK</v>
      </c>
      <c r="G389" s="160"/>
      <c r="H389" s="160"/>
      <c r="I389" s="160" t="s">
        <v>194</v>
      </c>
      <c r="J389" s="160" t="str">
        <f t="shared" si="240"/>
        <v>OK</v>
      </c>
      <c r="K389" s="160" t="str">
        <f t="shared" si="240"/>
        <v>OK</v>
      </c>
      <c r="L389" s="160" t="str">
        <f>IF('DATA SHEET'!$B$10="NC-50","N/A","OK")</f>
        <v>OK</v>
      </c>
      <c r="M389" s="160" t="str">
        <f>IF('DATA SHEET'!$B$10="NC-50","N/A","OK")</f>
        <v>OK</v>
      </c>
      <c r="N389" s="160"/>
      <c r="O389" s="160"/>
      <c r="P389" s="160"/>
      <c r="Q389" s="160"/>
      <c r="R389" s="160"/>
      <c r="S389" s="160"/>
      <c r="T389" s="160"/>
      <c r="U389" s="160"/>
      <c r="V389" s="509"/>
      <c r="W389" s="510"/>
      <c r="X389" s="510"/>
      <c r="Y389" s="511"/>
      <c r="Z389" s="162"/>
      <c r="AA389" s="162"/>
      <c r="AB389" s="162"/>
      <c r="AC389" s="162"/>
      <c r="AD389" s="162"/>
      <c r="AE389" s="162"/>
      <c r="AF389" s="162"/>
      <c r="AG389" s="162"/>
      <c r="AH389" s="162"/>
      <c r="AI389" s="162"/>
      <c r="AJ389" s="162"/>
      <c r="AK389" s="183"/>
      <c r="AL389" s="183"/>
      <c r="AM389" s="162"/>
      <c r="AN389" s="162"/>
      <c r="AO389" s="162"/>
      <c r="AP389" s="162"/>
      <c r="AQ389" s="162"/>
      <c r="AR389" s="162"/>
      <c r="AS389" s="162"/>
      <c r="AT389" s="162"/>
      <c r="AU389" s="162"/>
      <c r="AV389" s="162"/>
      <c r="AW389" s="162"/>
      <c r="AX389" s="162"/>
      <c r="AY389" s="162"/>
      <c r="AZ389" s="163"/>
      <c r="BA389" s="163"/>
      <c r="BB389" s="163"/>
      <c r="BC389" s="163"/>
      <c r="BD389" s="163"/>
      <c r="BE389" s="163"/>
      <c r="BF389" s="164"/>
      <c r="BG389" s="165"/>
      <c r="BH389" s="162"/>
      <c r="BI389" s="162"/>
      <c r="BJ389" s="164"/>
      <c r="BK389" s="95"/>
      <c r="BL389" s="182"/>
      <c r="BM389" s="182"/>
      <c r="BN389" s="182"/>
      <c r="BO389" s="182"/>
      <c r="BP389" s="95" t="str">
        <f t="shared" si="237"/>
        <v/>
      </c>
    </row>
    <row r="390" spans="2:68" ht="15" x14ac:dyDescent="0.25">
      <c r="B390" s="156">
        <f t="shared" si="238"/>
        <v>382</v>
      </c>
      <c r="C390" s="158"/>
      <c r="D390" s="157" t="str">
        <f t="shared" si="239"/>
        <v/>
      </c>
      <c r="E390" s="158" t="str">
        <f>IF('DATA SHEET'!$E$10="Cat 2","N/A","OK")</f>
        <v>OK</v>
      </c>
      <c r="F390" s="158" t="str">
        <f>IF('DATA SHEET'!$E$10="Cat 2","N/A","OK")</f>
        <v>OK</v>
      </c>
      <c r="G390" s="160"/>
      <c r="H390" s="160"/>
      <c r="I390" s="160" t="s">
        <v>194</v>
      </c>
      <c r="J390" s="160" t="str">
        <f t="shared" si="240"/>
        <v>OK</v>
      </c>
      <c r="K390" s="160" t="str">
        <f t="shared" si="240"/>
        <v>OK</v>
      </c>
      <c r="L390" s="160" t="str">
        <f>IF('DATA SHEET'!$B$10="NC-50","N/A","OK")</f>
        <v>OK</v>
      </c>
      <c r="M390" s="160" t="str">
        <f>IF('DATA SHEET'!$B$10="NC-50","N/A","OK")</f>
        <v>OK</v>
      </c>
      <c r="N390" s="160"/>
      <c r="O390" s="160"/>
      <c r="P390" s="160"/>
      <c r="Q390" s="160"/>
      <c r="R390" s="160"/>
      <c r="S390" s="160"/>
      <c r="T390" s="160"/>
      <c r="U390" s="160"/>
      <c r="V390" s="509"/>
      <c r="W390" s="510"/>
      <c r="X390" s="510"/>
      <c r="Y390" s="511"/>
      <c r="Z390" s="162"/>
      <c r="AA390" s="162"/>
      <c r="AB390" s="162"/>
      <c r="AC390" s="162"/>
      <c r="AD390" s="162"/>
      <c r="AE390" s="162"/>
      <c r="AF390" s="162"/>
      <c r="AG390" s="162"/>
      <c r="AH390" s="162"/>
      <c r="AI390" s="162"/>
      <c r="AJ390" s="162"/>
      <c r="AK390" s="183"/>
      <c r="AL390" s="183"/>
      <c r="AM390" s="162"/>
      <c r="AN390" s="162"/>
      <c r="AO390" s="162"/>
      <c r="AP390" s="162"/>
      <c r="AQ390" s="162"/>
      <c r="AR390" s="162"/>
      <c r="AS390" s="162"/>
      <c r="AT390" s="162"/>
      <c r="AU390" s="162"/>
      <c r="AV390" s="162"/>
      <c r="AW390" s="162"/>
      <c r="AX390" s="162"/>
      <c r="AY390" s="162"/>
      <c r="AZ390" s="163"/>
      <c r="BA390" s="163"/>
      <c r="BB390" s="163"/>
      <c r="BC390" s="163"/>
      <c r="BD390" s="163"/>
      <c r="BE390" s="163"/>
      <c r="BF390" s="164"/>
      <c r="BG390" s="165"/>
      <c r="BH390" s="162"/>
      <c r="BI390" s="162"/>
      <c r="BJ390" s="164"/>
      <c r="BK390" s="95"/>
      <c r="BL390" s="182"/>
      <c r="BM390" s="182"/>
      <c r="BN390" s="182"/>
      <c r="BO390" s="182"/>
      <c r="BP390" s="95" t="str">
        <f t="shared" si="237"/>
        <v/>
      </c>
    </row>
    <row r="391" spans="2:68" ht="15" x14ac:dyDescent="0.25">
      <c r="B391" s="156">
        <f t="shared" si="238"/>
        <v>383</v>
      </c>
      <c r="C391" s="158"/>
      <c r="D391" s="157" t="str">
        <f t="shared" si="239"/>
        <v/>
      </c>
      <c r="E391" s="158" t="str">
        <f>IF('DATA SHEET'!$E$10="Cat 2","N/A","OK")</f>
        <v>OK</v>
      </c>
      <c r="F391" s="158" t="str">
        <f>IF('DATA SHEET'!$E$10="Cat 2","N/A","OK")</f>
        <v>OK</v>
      </c>
      <c r="G391" s="160"/>
      <c r="H391" s="160"/>
      <c r="I391" s="160" t="s">
        <v>194</v>
      </c>
      <c r="J391" s="160" t="str">
        <f t="shared" si="240"/>
        <v>OK</v>
      </c>
      <c r="K391" s="160" t="str">
        <f t="shared" si="240"/>
        <v>OK</v>
      </c>
      <c r="L391" s="160" t="str">
        <f>IF('DATA SHEET'!$B$10="NC-50","N/A","OK")</f>
        <v>OK</v>
      </c>
      <c r="M391" s="160" t="str">
        <f>IF('DATA SHEET'!$B$10="NC-50","N/A","OK")</f>
        <v>OK</v>
      </c>
      <c r="N391" s="160"/>
      <c r="O391" s="160"/>
      <c r="P391" s="160"/>
      <c r="Q391" s="160"/>
      <c r="R391" s="160"/>
      <c r="S391" s="160"/>
      <c r="T391" s="160"/>
      <c r="U391" s="160"/>
      <c r="V391" s="509"/>
      <c r="W391" s="510"/>
      <c r="X391" s="510"/>
      <c r="Y391" s="511"/>
      <c r="Z391" s="162"/>
      <c r="AA391" s="162"/>
      <c r="AB391" s="162"/>
      <c r="AC391" s="162"/>
      <c r="AD391" s="162"/>
      <c r="AE391" s="162"/>
      <c r="AF391" s="162"/>
      <c r="AG391" s="162"/>
      <c r="AH391" s="162"/>
      <c r="AI391" s="162"/>
      <c r="AJ391" s="162"/>
      <c r="AK391" s="183"/>
      <c r="AL391" s="183"/>
      <c r="AM391" s="162"/>
      <c r="AN391" s="162"/>
      <c r="AO391" s="162"/>
      <c r="AP391" s="162"/>
      <c r="AQ391" s="162"/>
      <c r="AR391" s="162"/>
      <c r="AS391" s="162"/>
      <c r="AT391" s="162"/>
      <c r="AU391" s="162"/>
      <c r="AV391" s="162"/>
      <c r="AW391" s="162"/>
      <c r="AX391" s="162"/>
      <c r="AY391" s="162"/>
      <c r="AZ391" s="163"/>
      <c r="BA391" s="163"/>
      <c r="BB391" s="163"/>
      <c r="BC391" s="163"/>
      <c r="BD391" s="163"/>
      <c r="BE391" s="163"/>
      <c r="BF391" s="164"/>
      <c r="BG391" s="165"/>
      <c r="BH391" s="162"/>
      <c r="BI391" s="162"/>
      <c r="BJ391" s="164"/>
      <c r="BK391" s="95"/>
      <c r="BL391" s="182"/>
      <c r="BM391" s="182"/>
      <c r="BN391" s="182"/>
      <c r="BO391" s="182"/>
      <c r="BP391" s="95" t="str">
        <f t="shared" si="237"/>
        <v/>
      </c>
    </row>
    <row r="392" spans="2:68" ht="15" x14ac:dyDescent="0.25">
      <c r="B392" s="156">
        <f t="shared" si="238"/>
        <v>384</v>
      </c>
      <c r="C392" s="158"/>
      <c r="D392" s="157" t="str">
        <f t="shared" si="239"/>
        <v/>
      </c>
      <c r="E392" s="158" t="str">
        <f>IF('DATA SHEET'!$E$10="Cat 2","N/A","OK")</f>
        <v>OK</v>
      </c>
      <c r="F392" s="158" t="str">
        <f>IF('DATA SHEET'!$E$10="Cat 2","N/A","OK")</f>
        <v>OK</v>
      </c>
      <c r="G392" s="160"/>
      <c r="H392" s="160"/>
      <c r="I392" s="160" t="s">
        <v>194</v>
      </c>
      <c r="J392" s="160" t="str">
        <f t="shared" si="240"/>
        <v>OK</v>
      </c>
      <c r="K392" s="160" t="str">
        <f t="shared" si="240"/>
        <v>OK</v>
      </c>
      <c r="L392" s="160" t="str">
        <f>IF('DATA SHEET'!$B$10="NC-50","N/A","OK")</f>
        <v>OK</v>
      </c>
      <c r="M392" s="160" t="str">
        <f>IF('DATA SHEET'!$B$10="NC-50","N/A","OK")</f>
        <v>OK</v>
      </c>
      <c r="N392" s="160"/>
      <c r="O392" s="160"/>
      <c r="P392" s="160"/>
      <c r="Q392" s="160"/>
      <c r="R392" s="160"/>
      <c r="S392" s="160"/>
      <c r="T392" s="160"/>
      <c r="U392" s="160"/>
      <c r="V392" s="509"/>
      <c r="W392" s="510"/>
      <c r="X392" s="510"/>
      <c r="Y392" s="511"/>
      <c r="Z392" s="162"/>
      <c r="AA392" s="162"/>
      <c r="AB392" s="162"/>
      <c r="AC392" s="162"/>
      <c r="AD392" s="162"/>
      <c r="AE392" s="162"/>
      <c r="AF392" s="162"/>
      <c r="AG392" s="162"/>
      <c r="AH392" s="162"/>
      <c r="AI392" s="162"/>
      <c r="AJ392" s="162"/>
      <c r="AK392" s="183"/>
      <c r="AL392" s="183"/>
      <c r="AM392" s="162"/>
      <c r="AN392" s="162"/>
      <c r="AO392" s="162"/>
      <c r="AP392" s="162"/>
      <c r="AQ392" s="162"/>
      <c r="AR392" s="162"/>
      <c r="AS392" s="162"/>
      <c r="AT392" s="162"/>
      <c r="AU392" s="162"/>
      <c r="AV392" s="162"/>
      <c r="AW392" s="162"/>
      <c r="AX392" s="162"/>
      <c r="AY392" s="162"/>
      <c r="AZ392" s="163"/>
      <c r="BA392" s="163"/>
      <c r="BB392" s="163"/>
      <c r="BC392" s="163"/>
      <c r="BD392" s="163"/>
      <c r="BE392" s="163"/>
      <c r="BF392" s="164"/>
      <c r="BG392" s="165"/>
      <c r="BH392" s="162"/>
      <c r="BI392" s="162"/>
      <c r="BJ392" s="164"/>
      <c r="BK392" s="95"/>
      <c r="BL392" s="182"/>
      <c r="BM392" s="182"/>
      <c r="BN392" s="182"/>
      <c r="BO392" s="182"/>
      <c r="BP392" s="95" t="str">
        <f t="shared" si="237"/>
        <v/>
      </c>
    </row>
    <row r="393" spans="2:68" ht="15" x14ac:dyDescent="0.25">
      <c r="B393" s="156">
        <f t="shared" si="238"/>
        <v>385</v>
      </c>
      <c r="C393" s="158"/>
      <c r="D393" s="157" t="str">
        <f t="shared" si="239"/>
        <v/>
      </c>
      <c r="E393" s="158" t="str">
        <f>IF('DATA SHEET'!$E$10="Cat 2","N/A","OK")</f>
        <v>OK</v>
      </c>
      <c r="F393" s="158" t="str">
        <f>IF('DATA SHEET'!$E$10="Cat 2","N/A","OK")</f>
        <v>OK</v>
      </c>
      <c r="G393" s="160"/>
      <c r="H393" s="160"/>
      <c r="I393" s="160" t="s">
        <v>194</v>
      </c>
      <c r="J393" s="160" t="str">
        <f t="shared" si="240"/>
        <v>OK</v>
      </c>
      <c r="K393" s="160" t="str">
        <f t="shared" si="240"/>
        <v>OK</v>
      </c>
      <c r="L393" s="160" t="str">
        <f>IF('DATA SHEET'!$B$10="NC-50","N/A","OK")</f>
        <v>OK</v>
      </c>
      <c r="M393" s="160" t="str">
        <f>IF('DATA SHEET'!$B$10="NC-50","N/A","OK")</f>
        <v>OK</v>
      </c>
      <c r="N393" s="160"/>
      <c r="O393" s="160"/>
      <c r="P393" s="160"/>
      <c r="Q393" s="160"/>
      <c r="R393" s="160"/>
      <c r="S393" s="160"/>
      <c r="T393" s="160"/>
      <c r="U393" s="160"/>
      <c r="V393" s="509"/>
      <c r="W393" s="510"/>
      <c r="X393" s="510"/>
      <c r="Y393" s="511"/>
      <c r="Z393" s="162"/>
      <c r="AA393" s="162"/>
      <c r="AB393" s="162"/>
      <c r="AC393" s="162"/>
      <c r="AD393" s="162"/>
      <c r="AE393" s="162"/>
      <c r="AF393" s="162"/>
      <c r="AG393" s="162"/>
      <c r="AH393" s="162"/>
      <c r="AI393" s="162"/>
      <c r="AJ393" s="162"/>
      <c r="AK393" s="183"/>
      <c r="AL393" s="183"/>
      <c r="AM393" s="162"/>
      <c r="AN393" s="162"/>
      <c r="AO393" s="162"/>
      <c r="AP393" s="162"/>
      <c r="AQ393" s="162"/>
      <c r="AR393" s="162"/>
      <c r="AS393" s="162"/>
      <c r="AT393" s="162"/>
      <c r="AU393" s="162"/>
      <c r="AV393" s="162"/>
      <c r="AW393" s="162"/>
      <c r="AX393" s="162"/>
      <c r="AY393" s="162"/>
      <c r="AZ393" s="163"/>
      <c r="BA393" s="163"/>
      <c r="BB393" s="163"/>
      <c r="BC393" s="163"/>
      <c r="BD393" s="163"/>
      <c r="BE393" s="163"/>
      <c r="BF393" s="164"/>
      <c r="BG393" s="165"/>
      <c r="BH393" s="162"/>
      <c r="BI393" s="162"/>
      <c r="BJ393" s="164"/>
      <c r="BK393" s="95"/>
      <c r="BL393" s="182"/>
      <c r="BM393" s="182"/>
      <c r="BN393" s="182"/>
      <c r="BO393" s="182"/>
      <c r="BP393" s="95" t="str">
        <f t="shared" si="237"/>
        <v/>
      </c>
    </row>
    <row r="394" spans="2:68" ht="15" x14ac:dyDescent="0.25">
      <c r="B394" s="156">
        <f t="shared" si="238"/>
        <v>386</v>
      </c>
      <c r="C394" s="158"/>
      <c r="D394" s="157" t="str">
        <f t="shared" si="239"/>
        <v/>
      </c>
      <c r="E394" s="158" t="str">
        <f>IF('DATA SHEET'!$E$10="Cat 2","N/A","OK")</f>
        <v>OK</v>
      </c>
      <c r="F394" s="158" t="str">
        <f>IF('DATA SHEET'!$E$10="Cat 2","N/A","OK")</f>
        <v>OK</v>
      </c>
      <c r="G394" s="160"/>
      <c r="H394" s="160"/>
      <c r="I394" s="160" t="s">
        <v>194</v>
      </c>
      <c r="J394" s="160" t="str">
        <f t="shared" si="240"/>
        <v>OK</v>
      </c>
      <c r="K394" s="160" t="str">
        <f t="shared" si="240"/>
        <v>OK</v>
      </c>
      <c r="L394" s="160" t="str">
        <f>IF('DATA SHEET'!$B$10="NC-50","N/A","OK")</f>
        <v>OK</v>
      </c>
      <c r="M394" s="160" t="str">
        <f>IF('DATA SHEET'!$B$10="NC-50","N/A","OK")</f>
        <v>OK</v>
      </c>
      <c r="N394" s="160"/>
      <c r="O394" s="160"/>
      <c r="P394" s="160"/>
      <c r="Q394" s="160"/>
      <c r="R394" s="160"/>
      <c r="S394" s="160"/>
      <c r="T394" s="160"/>
      <c r="U394" s="160"/>
      <c r="V394" s="509"/>
      <c r="W394" s="510"/>
      <c r="X394" s="510"/>
      <c r="Y394" s="511"/>
      <c r="Z394" s="162"/>
      <c r="AA394" s="162"/>
      <c r="AB394" s="162"/>
      <c r="AC394" s="162"/>
      <c r="AD394" s="162"/>
      <c r="AE394" s="162"/>
      <c r="AF394" s="162"/>
      <c r="AG394" s="162"/>
      <c r="AH394" s="162"/>
      <c r="AI394" s="162"/>
      <c r="AJ394" s="162"/>
      <c r="AK394" s="183"/>
      <c r="AL394" s="183"/>
      <c r="AM394" s="162"/>
      <c r="AN394" s="162"/>
      <c r="AO394" s="162"/>
      <c r="AP394" s="162"/>
      <c r="AQ394" s="162"/>
      <c r="AR394" s="162"/>
      <c r="AS394" s="162"/>
      <c r="AT394" s="162"/>
      <c r="AU394" s="162"/>
      <c r="AV394" s="162"/>
      <c r="AW394" s="162"/>
      <c r="AX394" s="162"/>
      <c r="AY394" s="162"/>
      <c r="AZ394" s="163"/>
      <c r="BA394" s="163"/>
      <c r="BB394" s="163"/>
      <c r="BC394" s="163"/>
      <c r="BD394" s="163"/>
      <c r="BE394" s="163"/>
      <c r="BF394" s="164"/>
      <c r="BG394" s="165"/>
      <c r="BH394" s="162"/>
      <c r="BI394" s="162"/>
      <c r="BJ394" s="164"/>
      <c r="BK394" s="95"/>
      <c r="BL394" s="182"/>
      <c r="BM394" s="182"/>
      <c r="BN394" s="182"/>
      <c r="BO394" s="182"/>
      <c r="BP394" s="95" t="str">
        <f t="shared" ref="BP394:BP457" si="241">CONCATENATE(BL394,BM394,BN394,BO394)</f>
        <v/>
      </c>
    </row>
    <row r="395" spans="2:68" ht="15" x14ac:dyDescent="0.25">
      <c r="B395" s="156">
        <f t="shared" ref="B395:B458" si="242">B394+1</f>
        <v>387</v>
      </c>
      <c r="C395" s="158"/>
      <c r="D395" s="157" t="str">
        <f t="shared" ref="D395:D458" si="243">BP395</f>
        <v/>
      </c>
      <c r="E395" s="158" t="str">
        <f>IF('DATA SHEET'!$E$10="Cat 2","N/A","OK")</f>
        <v>OK</v>
      </c>
      <c r="F395" s="158" t="str">
        <f>IF('DATA SHEET'!$E$10="Cat 2","N/A","OK")</f>
        <v>OK</v>
      </c>
      <c r="G395" s="160"/>
      <c r="H395" s="160"/>
      <c r="I395" s="160" t="s">
        <v>194</v>
      </c>
      <c r="J395" s="160" t="str">
        <f t="shared" si="240"/>
        <v>OK</v>
      </c>
      <c r="K395" s="160" t="str">
        <f t="shared" si="240"/>
        <v>OK</v>
      </c>
      <c r="L395" s="160" t="str">
        <f>IF('DATA SHEET'!$B$10="NC-50","N/A","OK")</f>
        <v>OK</v>
      </c>
      <c r="M395" s="160" t="str">
        <f>IF('DATA SHEET'!$B$10="NC-50","N/A","OK")</f>
        <v>OK</v>
      </c>
      <c r="N395" s="160"/>
      <c r="O395" s="160"/>
      <c r="P395" s="160"/>
      <c r="Q395" s="160"/>
      <c r="R395" s="160"/>
      <c r="S395" s="160"/>
      <c r="T395" s="160"/>
      <c r="U395" s="160"/>
      <c r="V395" s="509"/>
      <c r="W395" s="510"/>
      <c r="X395" s="510"/>
      <c r="Y395" s="511"/>
      <c r="Z395" s="162"/>
      <c r="AA395" s="162"/>
      <c r="AB395" s="162"/>
      <c r="AC395" s="162"/>
      <c r="AD395" s="162"/>
      <c r="AE395" s="162"/>
      <c r="AF395" s="162"/>
      <c r="AG395" s="162"/>
      <c r="AH395" s="162"/>
      <c r="AI395" s="162"/>
      <c r="AJ395" s="162"/>
      <c r="AK395" s="183"/>
      <c r="AL395" s="183"/>
      <c r="AM395" s="162"/>
      <c r="AN395" s="162"/>
      <c r="AO395" s="162"/>
      <c r="AP395" s="162"/>
      <c r="AQ395" s="162"/>
      <c r="AR395" s="162"/>
      <c r="AS395" s="162"/>
      <c r="AT395" s="162"/>
      <c r="AU395" s="162"/>
      <c r="AV395" s="162"/>
      <c r="AW395" s="162"/>
      <c r="AX395" s="162"/>
      <c r="AY395" s="162"/>
      <c r="AZ395" s="163"/>
      <c r="BA395" s="163"/>
      <c r="BB395" s="163"/>
      <c r="BC395" s="163"/>
      <c r="BD395" s="163"/>
      <c r="BE395" s="163"/>
      <c r="BF395" s="164"/>
      <c r="BG395" s="165"/>
      <c r="BH395" s="162"/>
      <c r="BI395" s="162"/>
      <c r="BJ395" s="164"/>
      <c r="BK395" s="95"/>
      <c r="BL395" s="182"/>
      <c r="BM395" s="182"/>
      <c r="BN395" s="182"/>
      <c r="BO395" s="182"/>
      <c r="BP395" s="95" t="str">
        <f t="shared" si="241"/>
        <v/>
      </c>
    </row>
    <row r="396" spans="2:68" ht="15" x14ac:dyDescent="0.25">
      <c r="B396" s="156">
        <f t="shared" si="242"/>
        <v>388</v>
      </c>
      <c r="C396" s="158"/>
      <c r="D396" s="157" t="str">
        <f t="shared" si="243"/>
        <v/>
      </c>
      <c r="E396" s="158" t="str">
        <f>IF('DATA SHEET'!$E$10="Cat 2","N/A","OK")</f>
        <v>OK</v>
      </c>
      <c r="F396" s="158" t="str">
        <f>IF('DATA SHEET'!$E$10="Cat 2","N/A","OK")</f>
        <v>OK</v>
      </c>
      <c r="G396" s="160"/>
      <c r="H396" s="160"/>
      <c r="I396" s="160" t="s">
        <v>194</v>
      </c>
      <c r="J396" s="160" t="str">
        <f t="shared" si="240"/>
        <v>OK</v>
      </c>
      <c r="K396" s="160" t="str">
        <f t="shared" si="240"/>
        <v>OK</v>
      </c>
      <c r="L396" s="160" t="str">
        <f>IF('DATA SHEET'!$B$10="NC-50","N/A","OK")</f>
        <v>OK</v>
      </c>
      <c r="M396" s="160" t="str">
        <f>IF('DATA SHEET'!$B$10="NC-50","N/A","OK")</f>
        <v>OK</v>
      </c>
      <c r="N396" s="160"/>
      <c r="O396" s="160"/>
      <c r="P396" s="160"/>
      <c r="Q396" s="160"/>
      <c r="R396" s="160"/>
      <c r="S396" s="160"/>
      <c r="T396" s="160"/>
      <c r="U396" s="160"/>
      <c r="V396" s="509"/>
      <c r="W396" s="510"/>
      <c r="X396" s="510"/>
      <c r="Y396" s="511"/>
      <c r="Z396" s="162"/>
      <c r="AA396" s="162"/>
      <c r="AB396" s="162"/>
      <c r="AC396" s="162"/>
      <c r="AD396" s="162"/>
      <c r="AE396" s="162"/>
      <c r="AF396" s="162"/>
      <c r="AG396" s="162"/>
      <c r="AH396" s="162"/>
      <c r="AI396" s="162"/>
      <c r="AJ396" s="162"/>
      <c r="AK396" s="183"/>
      <c r="AL396" s="183"/>
      <c r="AM396" s="162"/>
      <c r="AN396" s="162"/>
      <c r="AO396" s="162"/>
      <c r="AP396" s="162"/>
      <c r="AQ396" s="162"/>
      <c r="AR396" s="162"/>
      <c r="AS396" s="162"/>
      <c r="AT396" s="162"/>
      <c r="AU396" s="162"/>
      <c r="AV396" s="162"/>
      <c r="AW396" s="162"/>
      <c r="AX396" s="162"/>
      <c r="AY396" s="162"/>
      <c r="AZ396" s="163"/>
      <c r="BA396" s="163"/>
      <c r="BB396" s="163"/>
      <c r="BC396" s="163"/>
      <c r="BD396" s="163"/>
      <c r="BE396" s="163"/>
      <c r="BF396" s="164"/>
      <c r="BG396" s="165"/>
      <c r="BH396" s="162"/>
      <c r="BI396" s="162"/>
      <c r="BJ396" s="164"/>
      <c r="BK396" s="95"/>
      <c r="BL396" s="182"/>
      <c r="BM396" s="182"/>
      <c r="BN396" s="182"/>
      <c r="BO396" s="182"/>
      <c r="BP396" s="95" t="str">
        <f t="shared" si="241"/>
        <v/>
      </c>
    </row>
    <row r="397" spans="2:68" ht="15" x14ac:dyDescent="0.25">
      <c r="B397" s="156">
        <f t="shared" si="242"/>
        <v>389</v>
      </c>
      <c r="C397" s="158"/>
      <c r="D397" s="157" t="str">
        <f t="shared" si="243"/>
        <v/>
      </c>
      <c r="E397" s="158" t="str">
        <f>IF('DATA SHEET'!$E$10="Cat 2","N/A","OK")</f>
        <v>OK</v>
      </c>
      <c r="F397" s="158" t="str">
        <f>IF('DATA SHEET'!$E$10="Cat 2","N/A","OK")</f>
        <v>OK</v>
      </c>
      <c r="G397" s="160"/>
      <c r="H397" s="160"/>
      <c r="I397" s="160" t="s">
        <v>194</v>
      </c>
      <c r="J397" s="160" t="str">
        <f t="shared" si="240"/>
        <v>OK</v>
      </c>
      <c r="K397" s="160" t="str">
        <f t="shared" si="240"/>
        <v>OK</v>
      </c>
      <c r="L397" s="160" t="str">
        <f>IF('DATA SHEET'!$B$10="NC-50","N/A","OK")</f>
        <v>OK</v>
      </c>
      <c r="M397" s="160" t="str">
        <f>IF('DATA SHEET'!$B$10="NC-50","N/A","OK")</f>
        <v>OK</v>
      </c>
      <c r="N397" s="160"/>
      <c r="O397" s="160"/>
      <c r="P397" s="160"/>
      <c r="Q397" s="160"/>
      <c r="R397" s="160"/>
      <c r="S397" s="160"/>
      <c r="T397" s="160"/>
      <c r="U397" s="160"/>
      <c r="V397" s="509"/>
      <c r="W397" s="510"/>
      <c r="X397" s="510"/>
      <c r="Y397" s="511"/>
      <c r="Z397" s="162"/>
      <c r="AA397" s="162"/>
      <c r="AB397" s="162"/>
      <c r="AC397" s="162"/>
      <c r="AD397" s="162"/>
      <c r="AE397" s="162"/>
      <c r="AF397" s="162"/>
      <c r="AG397" s="162"/>
      <c r="AH397" s="162"/>
      <c r="AI397" s="162"/>
      <c r="AJ397" s="162"/>
      <c r="AK397" s="183"/>
      <c r="AL397" s="183"/>
      <c r="AM397" s="162"/>
      <c r="AN397" s="162"/>
      <c r="AO397" s="162"/>
      <c r="AP397" s="162"/>
      <c r="AQ397" s="162"/>
      <c r="AR397" s="162"/>
      <c r="AS397" s="162"/>
      <c r="AT397" s="162"/>
      <c r="AU397" s="162"/>
      <c r="AV397" s="162"/>
      <c r="AW397" s="162"/>
      <c r="AX397" s="162"/>
      <c r="AY397" s="162"/>
      <c r="AZ397" s="163"/>
      <c r="BA397" s="163"/>
      <c r="BB397" s="163"/>
      <c r="BC397" s="163"/>
      <c r="BD397" s="163"/>
      <c r="BE397" s="163"/>
      <c r="BF397" s="164"/>
      <c r="BG397" s="165"/>
      <c r="BH397" s="162"/>
      <c r="BI397" s="162"/>
      <c r="BJ397" s="164"/>
      <c r="BK397" s="95"/>
      <c r="BL397" s="182"/>
      <c r="BM397" s="182"/>
      <c r="BN397" s="182"/>
      <c r="BO397" s="182"/>
      <c r="BP397" s="95" t="str">
        <f t="shared" si="241"/>
        <v/>
      </c>
    </row>
    <row r="398" spans="2:68" ht="15" x14ac:dyDescent="0.25">
      <c r="B398" s="156">
        <f t="shared" si="242"/>
        <v>390</v>
      </c>
      <c r="C398" s="158"/>
      <c r="D398" s="157" t="str">
        <f t="shared" si="243"/>
        <v/>
      </c>
      <c r="E398" s="158" t="str">
        <f>IF('DATA SHEET'!$E$10="Cat 2","N/A","OK")</f>
        <v>OK</v>
      </c>
      <c r="F398" s="158" t="str">
        <f>IF('DATA SHEET'!$E$10="Cat 2","N/A","OK")</f>
        <v>OK</v>
      </c>
      <c r="G398" s="160"/>
      <c r="H398" s="160"/>
      <c r="I398" s="160" t="s">
        <v>194</v>
      </c>
      <c r="J398" s="160" t="str">
        <f t="shared" si="240"/>
        <v>OK</v>
      </c>
      <c r="K398" s="160" t="str">
        <f t="shared" si="240"/>
        <v>OK</v>
      </c>
      <c r="L398" s="160" t="str">
        <f>IF('DATA SHEET'!$B$10="NC-50","N/A","OK")</f>
        <v>OK</v>
      </c>
      <c r="M398" s="160" t="str">
        <f>IF('DATA SHEET'!$B$10="NC-50","N/A","OK")</f>
        <v>OK</v>
      </c>
      <c r="N398" s="160"/>
      <c r="O398" s="160"/>
      <c r="P398" s="160"/>
      <c r="Q398" s="160"/>
      <c r="R398" s="160"/>
      <c r="S398" s="160"/>
      <c r="T398" s="160"/>
      <c r="U398" s="160"/>
      <c r="V398" s="509"/>
      <c r="W398" s="510"/>
      <c r="X398" s="510"/>
      <c r="Y398" s="511"/>
      <c r="Z398" s="162"/>
      <c r="AA398" s="162"/>
      <c r="AB398" s="162"/>
      <c r="AC398" s="162"/>
      <c r="AD398" s="162"/>
      <c r="AE398" s="162"/>
      <c r="AF398" s="162"/>
      <c r="AG398" s="162"/>
      <c r="AH398" s="162"/>
      <c r="AI398" s="162"/>
      <c r="AJ398" s="162"/>
      <c r="AK398" s="183"/>
      <c r="AL398" s="183"/>
      <c r="AM398" s="162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3"/>
      <c r="BA398" s="163"/>
      <c r="BB398" s="163"/>
      <c r="BC398" s="163"/>
      <c r="BD398" s="163"/>
      <c r="BE398" s="163"/>
      <c r="BF398" s="164"/>
      <c r="BG398" s="165"/>
      <c r="BH398" s="162"/>
      <c r="BI398" s="162"/>
      <c r="BJ398" s="164"/>
      <c r="BK398" s="95"/>
      <c r="BL398" s="182"/>
      <c r="BM398" s="182"/>
      <c r="BN398" s="182"/>
      <c r="BO398" s="182"/>
      <c r="BP398" s="95" t="str">
        <f t="shared" si="241"/>
        <v/>
      </c>
    </row>
    <row r="399" spans="2:68" ht="15" x14ac:dyDescent="0.25">
      <c r="B399" s="156">
        <f t="shared" si="242"/>
        <v>391</v>
      </c>
      <c r="C399" s="158"/>
      <c r="D399" s="157" t="str">
        <f t="shared" si="243"/>
        <v/>
      </c>
      <c r="E399" s="158" t="str">
        <f>IF('DATA SHEET'!$E$10="Cat 2","N/A","OK")</f>
        <v>OK</v>
      </c>
      <c r="F399" s="158" t="str">
        <f>IF('DATA SHEET'!$E$10="Cat 2","N/A","OK")</f>
        <v>OK</v>
      </c>
      <c r="G399" s="160"/>
      <c r="H399" s="160"/>
      <c r="I399" s="160" t="s">
        <v>194</v>
      </c>
      <c r="J399" s="160" t="str">
        <f t="shared" si="240"/>
        <v>OK</v>
      </c>
      <c r="K399" s="160" t="str">
        <f t="shared" si="240"/>
        <v>OK</v>
      </c>
      <c r="L399" s="160" t="str">
        <f>IF('DATA SHEET'!$B$10="NC-50","N/A","OK")</f>
        <v>OK</v>
      </c>
      <c r="M399" s="160" t="str">
        <f>IF('DATA SHEET'!$B$10="NC-50","N/A","OK")</f>
        <v>OK</v>
      </c>
      <c r="N399" s="160"/>
      <c r="O399" s="160"/>
      <c r="P399" s="160"/>
      <c r="Q399" s="160"/>
      <c r="R399" s="160"/>
      <c r="S399" s="160"/>
      <c r="T399" s="160"/>
      <c r="U399" s="160"/>
      <c r="V399" s="509"/>
      <c r="W399" s="510"/>
      <c r="X399" s="510"/>
      <c r="Y399" s="511"/>
      <c r="Z399" s="162"/>
      <c r="AA399" s="162"/>
      <c r="AB399" s="162"/>
      <c r="AC399" s="162"/>
      <c r="AD399" s="162"/>
      <c r="AE399" s="162"/>
      <c r="AF399" s="162"/>
      <c r="AG399" s="162"/>
      <c r="AH399" s="162"/>
      <c r="AI399" s="162"/>
      <c r="AJ399" s="162"/>
      <c r="AK399" s="183"/>
      <c r="AL399" s="183"/>
      <c r="AM399" s="162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3"/>
      <c r="BA399" s="163"/>
      <c r="BB399" s="163"/>
      <c r="BC399" s="163"/>
      <c r="BD399" s="163"/>
      <c r="BE399" s="163"/>
      <c r="BF399" s="164"/>
      <c r="BG399" s="165"/>
      <c r="BH399" s="162"/>
      <c r="BI399" s="162"/>
      <c r="BJ399" s="164"/>
      <c r="BK399" s="95"/>
      <c r="BL399" s="182"/>
      <c r="BM399" s="182"/>
      <c r="BN399" s="182"/>
      <c r="BO399" s="182"/>
      <c r="BP399" s="95" t="str">
        <f t="shared" si="241"/>
        <v/>
      </c>
    </row>
    <row r="400" spans="2:68" ht="15" x14ac:dyDescent="0.25">
      <c r="B400" s="156">
        <f t="shared" si="242"/>
        <v>392</v>
      </c>
      <c r="C400" s="158"/>
      <c r="D400" s="157" t="str">
        <f t="shared" si="243"/>
        <v/>
      </c>
      <c r="E400" s="158" t="str">
        <f>IF('DATA SHEET'!$E$10="Cat 2","N/A","OK")</f>
        <v>OK</v>
      </c>
      <c r="F400" s="158" t="str">
        <f>IF('DATA SHEET'!$E$10="Cat 2","N/A","OK")</f>
        <v>OK</v>
      </c>
      <c r="G400" s="160"/>
      <c r="H400" s="160"/>
      <c r="I400" s="160" t="s">
        <v>194</v>
      </c>
      <c r="J400" s="160" t="str">
        <f t="shared" si="240"/>
        <v>OK</v>
      </c>
      <c r="K400" s="160" t="str">
        <f t="shared" si="240"/>
        <v>OK</v>
      </c>
      <c r="L400" s="160" t="str">
        <f>IF('DATA SHEET'!$B$10="NC-50","N/A","OK")</f>
        <v>OK</v>
      </c>
      <c r="M400" s="160" t="str">
        <f>IF('DATA SHEET'!$B$10="NC-50","N/A","OK")</f>
        <v>OK</v>
      </c>
      <c r="N400" s="160"/>
      <c r="O400" s="160"/>
      <c r="P400" s="160"/>
      <c r="Q400" s="160"/>
      <c r="R400" s="160"/>
      <c r="S400" s="160"/>
      <c r="T400" s="160"/>
      <c r="U400" s="160"/>
      <c r="V400" s="509"/>
      <c r="W400" s="510"/>
      <c r="X400" s="510"/>
      <c r="Y400" s="511"/>
      <c r="Z400" s="162"/>
      <c r="AA400" s="162"/>
      <c r="AB400" s="162"/>
      <c r="AC400" s="162"/>
      <c r="AD400" s="162"/>
      <c r="AE400" s="162"/>
      <c r="AF400" s="162"/>
      <c r="AG400" s="162"/>
      <c r="AH400" s="162"/>
      <c r="AI400" s="162"/>
      <c r="AJ400" s="162"/>
      <c r="AK400" s="183"/>
      <c r="AL400" s="183"/>
      <c r="AM400" s="162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3"/>
      <c r="BA400" s="163"/>
      <c r="BB400" s="163"/>
      <c r="BC400" s="163"/>
      <c r="BD400" s="163"/>
      <c r="BE400" s="163"/>
      <c r="BF400" s="164"/>
      <c r="BG400" s="165"/>
      <c r="BH400" s="162"/>
      <c r="BI400" s="162"/>
      <c r="BJ400" s="164"/>
      <c r="BK400" s="95"/>
      <c r="BL400" s="182"/>
      <c r="BM400" s="182"/>
      <c r="BN400" s="182"/>
      <c r="BO400" s="182"/>
      <c r="BP400" s="95" t="str">
        <f t="shared" si="241"/>
        <v/>
      </c>
    </row>
    <row r="401" spans="2:68" ht="15" x14ac:dyDescent="0.25">
      <c r="B401" s="156">
        <f t="shared" si="242"/>
        <v>393</v>
      </c>
      <c r="C401" s="158"/>
      <c r="D401" s="157" t="str">
        <f t="shared" si="243"/>
        <v/>
      </c>
      <c r="E401" s="158" t="str">
        <f>IF('DATA SHEET'!$E$10="Cat 2","N/A","OK")</f>
        <v>OK</v>
      </c>
      <c r="F401" s="158" t="str">
        <f>IF('DATA SHEET'!$E$10="Cat 2","N/A","OK")</f>
        <v>OK</v>
      </c>
      <c r="G401" s="160"/>
      <c r="H401" s="160"/>
      <c r="I401" s="160" t="s">
        <v>194</v>
      </c>
      <c r="J401" s="160" t="str">
        <f t="shared" si="240"/>
        <v>OK</v>
      </c>
      <c r="K401" s="160" t="str">
        <f t="shared" si="240"/>
        <v>OK</v>
      </c>
      <c r="L401" s="160" t="str">
        <f>IF('DATA SHEET'!$B$10="NC-50","N/A","OK")</f>
        <v>OK</v>
      </c>
      <c r="M401" s="160" t="str">
        <f>IF('DATA SHEET'!$B$10="NC-50","N/A","OK")</f>
        <v>OK</v>
      </c>
      <c r="N401" s="160"/>
      <c r="O401" s="160"/>
      <c r="P401" s="160"/>
      <c r="Q401" s="160"/>
      <c r="R401" s="160"/>
      <c r="S401" s="160"/>
      <c r="T401" s="160"/>
      <c r="U401" s="160"/>
      <c r="V401" s="509"/>
      <c r="W401" s="510"/>
      <c r="X401" s="510"/>
      <c r="Y401" s="511"/>
      <c r="Z401" s="162"/>
      <c r="AA401" s="162"/>
      <c r="AB401" s="162"/>
      <c r="AC401" s="162"/>
      <c r="AD401" s="162"/>
      <c r="AE401" s="162"/>
      <c r="AF401" s="162"/>
      <c r="AG401" s="162"/>
      <c r="AH401" s="162"/>
      <c r="AI401" s="162"/>
      <c r="AJ401" s="162"/>
      <c r="AK401" s="183"/>
      <c r="AL401" s="183"/>
      <c r="AM401" s="162"/>
      <c r="AN401" s="162"/>
      <c r="AO401" s="162"/>
      <c r="AP401" s="162"/>
      <c r="AQ401" s="162"/>
      <c r="AR401" s="162"/>
      <c r="AS401" s="162"/>
      <c r="AT401" s="162"/>
      <c r="AU401" s="162"/>
      <c r="AV401" s="162"/>
      <c r="AW401" s="162"/>
      <c r="AX401" s="162"/>
      <c r="AY401" s="162"/>
      <c r="AZ401" s="163"/>
      <c r="BA401" s="163"/>
      <c r="BB401" s="163"/>
      <c r="BC401" s="163"/>
      <c r="BD401" s="163"/>
      <c r="BE401" s="163"/>
      <c r="BF401" s="164"/>
      <c r="BG401" s="165"/>
      <c r="BH401" s="162"/>
      <c r="BI401" s="162"/>
      <c r="BJ401" s="164"/>
      <c r="BK401" s="95"/>
      <c r="BL401" s="182"/>
      <c r="BM401" s="182"/>
      <c r="BN401" s="182"/>
      <c r="BO401" s="182"/>
      <c r="BP401" s="95" t="str">
        <f t="shared" si="241"/>
        <v/>
      </c>
    </row>
    <row r="402" spans="2:68" ht="15" x14ac:dyDescent="0.25">
      <c r="B402" s="156">
        <f t="shared" si="242"/>
        <v>394</v>
      </c>
      <c r="C402" s="158"/>
      <c r="D402" s="157" t="str">
        <f t="shared" si="243"/>
        <v/>
      </c>
      <c r="E402" s="158" t="str">
        <f>IF('DATA SHEET'!$E$10="Cat 2","N/A","OK")</f>
        <v>OK</v>
      </c>
      <c r="F402" s="158" t="str">
        <f>IF('DATA SHEET'!$E$10="Cat 2","N/A","OK")</f>
        <v>OK</v>
      </c>
      <c r="G402" s="160"/>
      <c r="H402" s="160"/>
      <c r="I402" s="160" t="s">
        <v>194</v>
      </c>
      <c r="J402" s="160" t="str">
        <f t="shared" si="240"/>
        <v>OK</v>
      </c>
      <c r="K402" s="160" t="str">
        <f t="shared" si="240"/>
        <v>OK</v>
      </c>
      <c r="L402" s="160" t="str">
        <f>IF('DATA SHEET'!$B$10="NC-50","N/A","OK")</f>
        <v>OK</v>
      </c>
      <c r="M402" s="160" t="str">
        <f>IF('DATA SHEET'!$B$10="NC-50","N/A","OK")</f>
        <v>OK</v>
      </c>
      <c r="N402" s="160"/>
      <c r="O402" s="160"/>
      <c r="P402" s="160"/>
      <c r="Q402" s="160"/>
      <c r="R402" s="160"/>
      <c r="S402" s="160"/>
      <c r="T402" s="160"/>
      <c r="U402" s="160"/>
      <c r="V402" s="509"/>
      <c r="W402" s="510"/>
      <c r="X402" s="510"/>
      <c r="Y402" s="511"/>
      <c r="Z402" s="162"/>
      <c r="AA402" s="162"/>
      <c r="AB402" s="162"/>
      <c r="AC402" s="162"/>
      <c r="AD402" s="162"/>
      <c r="AE402" s="162"/>
      <c r="AF402" s="162"/>
      <c r="AG402" s="162"/>
      <c r="AH402" s="162"/>
      <c r="AI402" s="162"/>
      <c r="AJ402" s="162"/>
      <c r="AK402" s="183"/>
      <c r="AL402" s="183"/>
      <c r="AM402" s="162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3"/>
      <c r="BA402" s="163"/>
      <c r="BB402" s="163"/>
      <c r="BC402" s="163"/>
      <c r="BD402" s="163"/>
      <c r="BE402" s="163"/>
      <c r="BF402" s="164"/>
      <c r="BG402" s="165"/>
      <c r="BH402" s="162"/>
      <c r="BI402" s="162"/>
      <c r="BJ402" s="164"/>
      <c r="BK402" s="95"/>
      <c r="BL402" s="182"/>
      <c r="BM402" s="182"/>
      <c r="BN402" s="182"/>
      <c r="BO402" s="182"/>
      <c r="BP402" s="95" t="str">
        <f t="shared" si="241"/>
        <v/>
      </c>
    </row>
    <row r="403" spans="2:68" ht="15" x14ac:dyDescent="0.25">
      <c r="B403" s="156">
        <f t="shared" si="242"/>
        <v>395</v>
      </c>
      <c r="C403" s="158"/>
      <c r="D403" s="157" t="str">
        <f t="shared" si="243"/>
        <v/>
      </c>
      <c r="E403" s="158" t="str">
        <f>IF('DATA SHEET'!$E$10="Cat 2","N/A","OK")</f>
        <v>OK</v>
      </c>
      <c r="F403" s="158" t="str">
        <f>IF('DATA SHEET'!$E$10="Cat 2","N/A","OK")</f>
        <v>OK</v>
      </c>
      <c r="G403" s="160"/>
      <c r="H403" s="160"/>
      <c r="I403" s="160" t="s">
        <v>194</v>
      </c>
      <c r="J403" s="160" t="str">
        <f t="shared" si="240"/>
        <v>OK</v>
      </c>
      <c r="K403" s="160" t="str">
        <f t="shared" si="240"/>
        <v>OK</v>
      </c>
      <c r="L403" s="160" t="str">
        <f>IF('DATA SHEET'!$B$10="NC-50","N/A","OK")</f>
        <v>OK</v>
      </c>
      <c r="M403" s="160" t="str">
        <f>IF('DATA SHEET'!$B$10="NC-50","N/A","OK")</f>
        <v>OK</v>
      </c>
      <c r="N403" s="160"/>
      <c r="O403" s="160"/>
      <c r="P403" s="160"/>
      <c r="Q403" s="160"/>
      <c r="R403" s="160"/>
      <c r="S403" s="160"/>
      <c r="T403" s="160"/>
      <c r="U403" s="160"/>
      <c r="V403" s="509"/>
      <c r="W403" s="510"/>
      <c r="X403" s="510"/>
      <c r="Y403" s="511"/>
      <c r="Z403" s="162"/>
      <c r="AA403" s="162"/>
      <c r="AB403" s="162"/>
      <c r="AC403" s="162"/>
      <c r="AD403" s="162"/>
      <c r="AE403" s="162"/>
      <c r="AF403" s="162"/>
      <c r="AG403" s="162"/>
      <c r="AH403" s="162"/>
      <c r="AI403" s="162"/>
      <c r="AJ403" s="162"/>
      <c r="AK403" s="183"/>
      <c r="AL403" s="183"/>
      <c r="AM403" s="162"/>
      <c r="AN403" s="162"/>
      <c r="AO403" s="162"/>
      <c r="AP403" s="162"/>
      <c r="AQ403" s="162"/>
      <c r="AR403" s="162"/>
      <c r="AS403" s="162"/>
      <c r="AT403" s="162"/>
      <c r="AU403" s="162"/>
      <c r="AV403" s="162"/>
      <c r="AW403" s="162"/>
      <c r="AX403" s="162"/>
      <c r="AY403" s="162"/>
      <c r="AZ403" s="163"/>
      <c r="BA403" s="163"/>
      <c r="BB403" s="163"/>
      <c r="BC403" s="163"/>
      <c r="BD403" s="163"/>
      <c r="BE403" s="163"/>
      <c r="BF403" s="164"/>
      <c r="BG403" s="165"/>
      <c r="BH403" s="162"/>
      <c r="BI403" s="162"/>
      <c r="BJ403" s="164"/>
      <c r="BK403" s="95"/>
      <c r="BL403" s="182"/>
      <c r="BM403" s="182"/>
      <c r="BN403" s="182"/>
      <c r="BO403" s="182"/>
      <c r="BP403" s="95" t="str">
        <f t="shared" si="241"/>
        <v/>
      </c>
    </row>
    <row r="404" spans="2:68" ht="15" x14ac:dyDescent="0.25">
      <c r="B404" s="156">
        <f t="shared" si="242"/>
        <v>396</v>
      </c>
      <c r="C404" s="158"/>
      <c r="D404" s="157" t="str">
        <f t="shared" si="243"/>
        <v/>
      </c>
      <c r="E404" s="158" t="str">
        <f>IF('DATA SHEET'!$E$10="Cat 2","N/A","OK")</f>
        <v>OK</v>
      </c>
      <c r="F404" s="158" t="str">
        <f>IF('DATA SHEET'!$E$10="Cat 2","N/A","OK")</f>
        <v>OK</v>
      </c>
      <c r="G404" s="160"/>
      <c r="H404" s="160"/>
      <c r="I404" s="160" t="s">
        <v>194</v>
      </c>
      <c r="J404" s="160" t="str">
        <f t="shared" si="240"/>
        <v>OK</v>
      </c>
      <c r="K404" s="160" t="str">
        <f t="shared" si="240"/>
        <v>OK</v>
      </c>
      <c r="L404" s="160" t="str">
        <f>IF('DATA SHEET'!$B$10="NC-50","N/A","OK")</f>
        <v>OK</v>
      </c>
      <c r="M404" s="160" t="str">
        <f>IF('DATA SHEET'!$B$10="NC-50","N/A","OK")</f>
        <v>OK</v>
      </c>
      <c r="N404" s="160"/>
      <c r="O404" s="160"/>
      <c r="P404" s="160"/>
      <c r="Q404" s="160"/>
      <c r="R404" s="160"/>
      <c r="S404" s="160"/>
      <c r="T404" s="160"/>
      <c r="U404" s="160"/>
      <c r="V404" s="509"/>
      <c r="W404" s="510"/>
      <c r="X404" s="510"/>
      <c r="Y404" s="511"/>
      <c r="Z404" s="162"/>
      <c r="AA404" s="162"/>
      <c r="AB404" s="162"/>
      <c r="AC404" s="162"/>
      <c r="AD404" s="162"/>
      <c r="AE404" s="162"/>
      <c r="AF404" s="162"/>
      <c r="AG404" s="162"/>
      <c r="AH404" s="162"/>
      <c r="AI404" s="162"/>
      <c r="AJ404" s="162"/>
      <c r="AK404" s="183"/>
      <c r="AL404" s="183"/>
      <c r="AM404" s="162"/>
      <c r="AN404" s="162"/>
      <c r="AO404" s="162"/>
      <c r="AP404" s="162"/>
      <c r="AQ404" s="162"/>
      <c r="AR404" s="162"/>
      <c r="AS404" s="162"/>
      <c r="AT404" s="162"/>
      <c r="AU404" s="162"/>
      <c r="AV404" s="162"/>
      <c r="AW404" s="162"/>
      <c r="AX404" s="162"/>
      <c r="AY404" s="162"/>
      <c r="AZ404" s="163"/>
      <c r="BA404" s="163"/>
      <c r="BB404" s="163"/>
      <c r="BC404" s="163"/>
      <c r="BD404" s="163"/>
      <c r="BE404" s="163"/>
      <c r="BF404" s="164"/>
      <c r="BG404" s="165"/>
      <c r="BH404" s="162"/>
      <c r="BI404" s="162"/>
      <c r="BJ404" s="164"/>
      <c r="BK404" s="95"/>
      <c r="BL404" s="182"/>
      <c r="BM404" s="182"/>
      <c r="BN404" s="182"/>
      <c r="BO404" s="182"/>
      <c r="BP404" s="95" t="str">
        <f t="shared" si="241"/>
        <v/>
      </c>
    </row>
    <row r="405" spans="2:68" ht="15" x14ac:dyDescent="0.25">
      <c r="B405" s="156">
        <f t="shared" si="242"/>
        <v>397</v>
      </c>
      <c r="C405" s="158"/>
      <c r="D405" s="157" t="str">
        <f t="shared" si="243"/>
        <v/>
      </c>
      <c r="E405" s="158" t="str">
        <f>IF('DATA SHEET'!$E$10="Cat 2","N/A","OK")</f>
        <v>OK</v>
      </c>
      <c r="F405" s="158" t="str">
        <f>IF('DATA SHEET'!$E$10="Cat 2","N/A","OK")</f>
        <v>OK</v>
      </c>
      <c r="G405" s="160"/>
      <c r="H405" s="160"/>
      <c r="I405" s="160" t="s">
        <v>194</v>
      </c>
      <c r="J405" s="160" t="str">
        <f t="shared" si="240"/>
        <v>OK</v>
      </c>
      <c r="K405" s="160" t="str">
        <f t="shared" si="240"/>
        <v>OK</v>
      </c>
      <c r="L405" s="160" t="str">
        <f>IF('DATA SHEET'!$B$10="NC-50","N/A","OK")</f>
        <v>OK</v>
      </c>
      <c r="M405" s="160" t="str">
        <f>IF('DATA SHEET'!$B$10="NC-50","N/A","OK")</f>
        <v>OK</v>
      </c>
      <c r="N405" s="160"/>
      <c r="O405" s="160"/>
      <c r="P405" s="160"/>
      <c r="Q405" s="160"/>
      <c r="R405" s="160"/>
      <c r="S405" s="160"/>
      <c r="T405" s="160"/>
      <c r="U405" s="160"/>
      <c r="V405" s="509"/>
      <c r="W405" s="510"/>
      <c r="X405" s="510"/>
      <c r="Y405" s="511"/>
      <c r="Z405" s="162"/>
      <c r="AA405" s="162"/>
      <c r="AB405" s="162"/>
      <c r="AC405" s="162"/>
      <c r="AD405" s="162"/>
      <c r="AE405" s="162"/>
      <c r="AF405" s="162"/>
      <c r="AG405" s="162"/>
      <c r="AH405" s="162"/>
      <c r="AI405" s="162"/>
      <c r="AJ405" s="162"/>
      <c r="AK405" s="183"/>
      <c r="AL405" s="183"/>
      <c r="AM405" s="162"/>
      <c r="AN405" s="162"/>
      <c r="AO405" s="162"/>
      <c r="AP405" s="162"/>
      <c r="AQ405" s="162"/>
      <c r="AR405" s="162"/>
      <c r="AS405" s="162"/>
      <c r="AT405" s="162"/>
      <c r="AU405" s="162"/>
      <c r="AV405" s="162"/>
      <c r="AW405" s="162"/>
      <c r="AX405" s="162"/>
      <c r="AY405" s="162"/>
      <c r="AZ405" s="163"/>
      <c r="BA405" s="163"/>
      <c r="BB405" s="163"/>
      <c r="BC405" s="163"/>
      <c r="BD405" s="163"/>
      <c r="BE405" s="163"/>
      <c r="BF405" s="164"/>
      <c r="BG405" s="165"/>
      <c r="BH405" s="162"/>
      <c r="BI405" s="162"/>
      <c r="BJ405" s="164"/>
      <c r="BK405" s="95"/>
      <c r="BL405" s="182"/>
      <c r="BM405" s="182"/>
      <c r="BN405" s="182"/>
      <c r="BO405" s="182"/>
      <c r="BP405" s="95" t="str">
        <f t="shared" si="241"/>
        <v/>
      </c>
    </row>
    <row r="406" spans="2:68" ht="15" x14ac:dyDescent="0.25">
      <c r="B406" s="156">
        <f t="shared" si="242"/>
        <v>398</v>
      </c>
      <c r="C406" s="158"/>
      <c r="D406" s="157" t="str">
        <f t="shared" si="243"/>
        <v/>
      </c>
      <c r="E406" s="158" t="str">
        <f>IF('DATA SHEET'!$E$10="Cat 2","N/A","OK")</f>
        <v>OK</v>
      </c>
      <c r="F406" s="158" t="str">
        <f>IF('DATA SHEET'!$E$10="Cat 2","N/A","OK")</f>
        <v>OK</v>
      </c>
      <c r="G406" s="160"/>
      <c r="H406" s="160"/>
      <c r="I406" s="160" t="s">
        <v>194</v>
      </c>
      <c r="J406" s="160" t="str">
        <f t="shared" si="240"/>
        <v>OK</v>
      </c>
      <c r="K406" s="160" t="str">
        <f t="shared" si="240"/>
        <v>OK</v>
      </c>
      <c r="L406" s="160" t="str">
        <f>IF('DATA SHEET'!$B$10="NC-50","N/A","OK")</f>
        <v>OK</v>
      </c>
      <c r="M406" s="160" t="str">
        <f>IF('DATA SHEET'!$B$10="NC-50","N/A","OK")</f>
        <v>OK</v>
      </c>
      <c r="N406" s="160"/>
      <c r="O406" s="160"/>
      <c r="P406" s="160"/>
      <c r="Q406" s="160"/>
      <c r="R406" s="160"/>
      <c r="S406" s="160"/>
      <c r="T406" s="160"/>
      <c r="U406" s="160"/>
      <c r="V406" s="509"/>
      <c r="W406" s="510"/>
      <c r="X406" s="510"/>
      <c r="Y406" s="511"/>
      <c r="Z406" s="162"/>
      <c r="AA406" s="162"/>
      <c r="AB406" s="162"/>
      <c r="AC406" s="162"/>
      <c r="AD406" s="162"/>
      <c r="AE406" s="162"/>
      <c r="AF406" s="162"/>
      <c r="AG406" s="162"/>
      <c r="AH406" s="162"/>
      <c r="AI406" s="162"/>
      <c r="AJ406" s="162"/>
      <c r="AK406" s="183"/>
      <c r="AL406" s="183"/>
      <c r="AM406" s="162"/>
      <c r="AN406" s="162"/>
      <c r="AO406" s="162"/>
      <c r="AP406" s="162"/>
      <c r="AQ406" s="162"/>
      <c r="AR406" s="162"/>
      <c r="AS406" s="162"/>
      <c r="AT406" s="162"/>
      <c r="AU406" s="162"/>
      <c r="AV406" s="162"/>
      <c r="AW406" s="162"/>
      <c r="AX406" s="162"/>
      <c r="AY406" s="162"/>
      <c r="AZ406" s="163"/>
      <c r="BA406" s="163"/>
      <c r="BB406" s="163"/>
      <c r="BC406" s="163"/>
      <c r="BD406" s="163"/>
      <c r="BE406" s="163"/>
      <c r="BF406" s="164"/>
      <c r="BG406" s="165"/>
      <c r="BH406" s="162"/>
      <c r="BI406" s="162"/>
      <c r="BJ406" s="164"/>
      <c r="BK406" s="95"/>
      <c r="BL406" s="182"/>
      <c r="BM406" s="182"/>
      <c r="BN406" s="182"/>
      <c r="BO406" s="182"/>
      <c r="BP406" s="95" t="str">
        <f t="shared" si="241"/>
        <v/>
      </c>
    </row>
    <row r="407" spans="2:68" ht="15" x14ac:dyDescent="0.25">
      <c r="B407" s="156">
        <f t="shared" si="242"/>
        <v>399</v>
      </c>
      <c r="C407" s="158"/>
      <c r="D407" s="157" t="str">
        <f t="shared" si="243"/>
        <v/>
      </c>
      <c r="E407" s="158" t="str">
        <f>IF('DATA SHEET'!$E$10="Cat 2","N/A","OK")</f>
        <v>OK</v>
      </c>
      <c r="F407" s="158" t="str">
        <f>IF('DATA SHEET'!$E$10="Cat 2","N/A","OK")</f>
        <v>OK</v>
      </c>
      <c r="G407" s="160"/>
      <c r="H407" s="160"/>
      <c r="I407" s="160" t="s">
        <v>194</v>
      </c>
      <c r="J407" s="160" t="str">
        <f t="shared" si="240"/>
        <v>OK</v>
      </c>
      <c r="K407" s="160" t="str">
        <f t="shared" si="240"/>
        <v>OK</v>
      </c>
      <c r="L407" s="160" t="str">
        <f>IF('DATA SHEET'!$B$10="NC-50","N/A","OK")</f>
        <v>OK</v>
      </c>
      <c r="M407" s="160" t="str">
        <f>IF('DATA SHEET'!$B$10="NC-50","N/A","OK")</f>
        <v>OK</v>
      </c>
      <c r="N407" s="160"/>
      <c r="O407" s="160"/>
      <c r="P407" s="160"/>
      <c r="Q407" s="160"/>
      <c r="R407" s="160"/>
      <c r="S407" s="160"/>
      <c r="T407" s="160"/>
      <c r="U407" s="160"/>
      <c r="V407" s="509"/>
      <c r="W407" s="510"/>
      <c r="X407" s="510"/>
      <c r="Y407" s="511"/>
      <c r="Z407" s="162"/>
      <c r="AA407" s="162"/>
      <c r="AB407" s="162"/>
      <c r="AC407" s="162"/>
      <c r="AD407" s="162"/>
      <c r="AE407" s="162"/>
      <c r="AF407" s="162"/>
      <c r="AG407" s="162"/>
      <c r="AH407" s="162"/>
      <c r="AI407" s="162"/>
      <c r="AJ407" s="162"/>
      <c r="AK407" s="183"/>
      <c r="AL407" s="183"/>
      <c r="AM407" s="162"/>
      <c r="AN407" s="162"/>
      <c r="AO407" s="162"/>
      <c r="AP407" s="162"/>
      <c r="AQ407" s="162"/>
      <c r="AR407" s="162"/>
      <c r="AS407" s="162"/>
      <c r="AT407" s="162"/>
      <c r="AU407" s="162"/>
      <c r="AV407" s="162"/>
      <c r="AW407" s="162"/>
      <c r="AX407" s="162"/>
      <c r="AY407" s="162"/>
      <c r="AZ407" s="163"/>
      <c r="BA407" s="163"/>
      <c r="BB407" s="163"/>
      <c r="BC407" s="163"/>
      <c r="BD407" s="163"/>
      <c r="BE407" s="163"/>
      <c r="BF407" s="164"/>
      <c r="BG407" s="165"/>
      <c r="BH407" s="162"/>
      <c r="BI407" s="162"/>
      <c r="BJ407" s="164"/>
      <c r="BK407" s="95"/>
      <c r="BL407" s="182"/>
      <c r="BM407" s="182"/>
      <c r="BN407" s="182"/>
      <c r="BO407" s="182"/>
      <c r="BP407" s="95" t="str">
        <f t="shared" si="241"/>
        <v/>
      </c>
    </row>
    <row r="408" spans="2:68" ht="15" x14ac:dyDescent="0.25">
      <c r="B408" s="156">
        <f t="shared" si="242"/>
        <v>400</v>
      </c>
      <c r="C408" s="158"/>
      <c r="D408" s="157" t="str">
        <f t="shared" si="243"/>
        <v/>
      </c>
      <c r="E408" s="158" t="str">
        <f>IF('DATA SHEET'!$E$10="Cat 2","N/A","OK")</f>
        <v>OK</v>
      </c>
      <c r="F408" s="158" t="str">
        <f>IF('DATA SHEET'!$E$10="Cat 2","N/A","OK")</f>
        <v>OK</v>
      </c>
      <c r="G408" s="160"/>
      <c r="H408" s="160"/>
      <c r="I408" s="160" t="s">
        <v>194</v>
      </c>
      <c r="J408" s="160" t="str">
        <f t="shared" si="240"/>
        <v>OK</v>
      </c>
      <c r="K408" s="160" t="str">
        <f t="shared" si="240"/>
        <v>OK</v>
      </c>
      <c r="L408" s="160" t="str">
        <f>IF('DATA SHEET'!$B$10="NC-50","N/A","OK")</f>
        <v>OK</v>
      </c>
      <c r="M408" s="160" t="str">
        <f>IF('DATA SHEET'!$B$10="NC-50","N/A","OK")</f>
        <v>OK</v>
      </c>
      <c r="N408" s="160"/>
      <c r="O408" s="160"/>
      <c r="P408" s="160"/>
      <c r="Q408" s="160"/>
      <c r="R408" s="160"/>
      <c r="S408" s="160"/>
      <c r="T408" s="160"/>
      <c r="U408" s="160"/>
      <c r="V408" s="509"/>
      <c r="W408" s="510"/>
      <c r="X408" s="510"/>
      <c r="Y408" s="511"/>
      <c r="Z408" s="162"/>
      <c r="AA408" s="162"/>
      <c r="AB408" s="162"/>
      <c r="AC408" s="162"/>
      <c r="AD408" s="162"/>
      <c r="AE408" s="162"/>
      <c r="AF408" s="162"/>
      <c r="AG408" s="162"/>
      <c r="AH408" s="162"/>
      <c r="AI408" s="162"/>
      <c r="AJ408" s="162"/>
      <c r="AK408" s="183"/>
      <c r="AL408" s="183"/>
      <c r="AM408" s="162"/>
      <c r="AN408" s="162"/>
      <c r="AO408" s="162"/>
      <c r="AP408" s="162"/>
      <c r="AQ408" s="162"/>
      <c r="AR408" s="162"/>
      <c r="AS408" s="162"/>
      <c r="AT408" s="162"/>
      <c r="AU408" s="162"/>
      <c r="AV408" s="162"/>
      <c r="AW408" s="162"/>
      <c r="AX408" s="162"/>
      <c r="AY408" s="162"/>
      <c r="AZ408" s="163"/>
      <c r="BA408" s="163"/>
      <c r="BB408" s="163"/>
      <c r="BC408" s="163"/>
      <c r="BD408" s="163"/>
      <c r="BE408" s="163"/>
      <c r="BF408" s="164"/>
      <c r="BG408" s="165"/>
      <c r="BH408" s="162"/>
      <c r="BI408" s="162"/>
      <c r="BJ408" s="164"/>
      <c r="BK408" s="95"/>
      <c r="BL408" s="182"/>
      <c r="BM408" s="182"/>
      <c r="BN408" s="182"/>
      <c r="BO408" s="182"/>
      <c r="BP408" s="95" t="str">
        <f t="shared" si="241"/>
        <v/>
      </c>
    </row>
    <row r="409" spans="2:68" ht="15" x14ac:dyDescent="0.25">
      <c r="B409" s="156">
        <f t="shared" si="242"/>
        <v>401</v>
      </c>
      <c r="C409" s="158"/>
      <c r="D409" s="157" t="str">
        <f t="shared" si="243"/>
        <v/>
      </c>
      <c r="E409" s="158" t="str">
        <f>IF('DATA SHEET'!$E$10="Cat 2","N/A","OK")</f>
        <v>OK</v>
      </c>
      <c r="F409" s="158" t="str">
        <f>IF('DATA SHEET'!$E$10="Cat 2","N/A","OK")</f>
        <v>OK</v>
      </c>
      <c r="G409" s="160"/>
      <c r="H409" s="160"/>
      <c r="I409" s="160" t="s">
        <v>194</v>
      </c>
      <c r="J409" s="160" t="str">
        <f t="shared" ref="J409:K472" si="244">IF(AY409="X", "MIN", "OK")</f>
        <v>OK</v>
      </c>
      <c r="K409" s="160" t="str">
        <f t="shared" si="244"/>
        <v>OK</v>
      </c>
      <c r="L409" s="160" t="str">
        <f>IF('DATA SHEET'!$B$10="NC-50","N/A","OK")</f>
        <v>OK</v>
      </c>
      <c r="M409" s="160" t="str">
        <f>IF('DATA SHEET'!$B$10="NC-50","N/A","OK")</f>
        <v>OK</v>
      </c>
      <c r="N409" s="160"/>
      <c r="O409" s="160"/>
      <c r="P409" s="160"/>
      <c r="Q409" s="160"/>
      <c r="R409" s="160"/>
      <c r="S409" s="160"/>
      <c r="T409" s="160"/>
      <c r="U409" s="160"/>
      <c r="V409" s="509"/>
      <c r="W409" s="510"/>
      <c r="X409" s="510"/>
      <c r="Y409" s="511"/>
      <c r="Z409" s="162"/>
      <c r="AA409" s="162"/>
      <c r="AB409" s="162"/>
      <c r="AC409" s="162"/>
      <c r="AD409" s="162"/>
      <c r="AE409" s="162"/>
      <c r="AF409" s="162"/>
      <c r="AG409" s="162"/>
      <c r="AH409" s="162"/>
      <c r="AI409" s="162"/>
      <c r="AJ409" s="162"/>
      <c r="AK409" s="183"/>
      <c r="AL409" s="183"/>
      <c r="AM409" s="162"/>
      <c r="AN409" s="162"/>
      <c r="AO409" s="162"/>
      <c r="AP409" s="162"/>
      <c r="AQ409" s="162"/>
      <c r="AR409" s="162"/>
      <c r="AS409" s="162"/>
      <c r="AT409" s="162"/>
      <c r="AU409" s="162"/>
      <c r="AV409" s="162"/>
      <c r="AW409" s="162"/>
      <c r="AX409" s="162"/>
      <c r="AY409" s="162"/>
      <c r="AZ409" s="163"/>
      <c r="BA409" s="163"/>
      <c r="BB409" s="163"/>
      <c r="BC409" s="163"/>
      <c r="BD409" s="163"/>
      <c r="BE409" s="163"/>
      <c r="BF409" s="164"/>
      <c r="BG409" s="165"/>
      <c r="BH409" s="162"/>
      <c r="BI409" s="162"/>
      <c r="BJ409" s="164"/>
      <c r="BK409" s="95"/>
      <c r="BL409" s="182"/>
      <c r="BM409" s="182"/>
      <c r="BN409" s="182"/>
      <c r="BO409" s="182"/>
      <c r="BP409" s="95" t="str">
        <f t="shared" si="241"/>
        <v/>
      </c>
    </row>
    <row r="410" spans="2:68" ht="15" x14ac:dyDescent="0.25">
      <c r="B410" s="156">
        <f t="shared" si="242"/>
        <v>402</v>
      </c>
      <c r="C410" s="158"/>
      <c r="D410" s="157" t="str">
        <f t="shared" si="243"/>
        <v/>
      </c>
      <c r="E410" s="158" t="str">
        <f>IF('DATA SHEET'!$E$10="Cat 2","N/A","OK")</f>
        <v>OK</v>
      </c>
      <c r="F410" s="158" t="str">
        <f>IF('DATA SHEET'!$E$10="Cat 2","N/A","OK")</f>
        <v>OK</v>
      </c>
      <c r="G410" s="160"/>
      <c r="H410" s="160"/>
      <c r="I410" s="160" t="s">
        <v>194</v>
      </c>
      <c r="J410" s="160" t="str">
        <f t="shared" si="244"/>
        <v>OK</v>
      </c>
      <c r="K410" s="160" t="str">
        <f t="shared" si="244"/>
        <v>OK</v>
      </c>
      <c r="L410" s="160" t="str">
        <f>IF('DATA SHEET'!$B$10="NC-50","N/A","OK")</f>
        <v>OK</v>
      </c>
      <c r="M410" s="160" t="str">
        <f>IF('DATA SHEET'!$B$10="NC-50","N/A","OK")</f>
        <v>OK</v>
      </c>
      <c r="N410" s="160"/>
      <c r="O410" s="160"/>
      <c r="P410" s="160"/>
      <c r="Q410" s="160"/>
      <c r="R410" s="160"/>
      <c r="S410" s="160"/>
      <c r="T410" s="160"/>
      <c r="U410" s="160"/>
      <c r="V410" s="509"/>
      <c r="W410" s="510"/>
      <c r="X410" s="510"/>
      <c r="Y410" s="511"/>
      <c r="Z410" s="162"/>
      <c r="AA410" s="162"/>
      <c r="AB410" s="162"/>
      <c r="AC410" s="162"/>
      <c r="AD410" s="162"/>
      <c r="AE410" s="162"/>
      <c r="AF410" s="162"/>
      <c r="AG410" s="162"/>
      <c r="AH410" s="162"/>
      <c r="AI410" s="162"/>
      <c r="AJ410" s="162"/>
      <c r="AK410" s="183"/>
      <c r="AL410" s="183"/>
      <c r="AM410" s="162"/>
      <c r="AN410" s="162"/>
      <c r="AO410" s="162"/>
      <c r="AP410" s="162"/>
      <c r="AQ410" s="162"/>
      <c r="AR410" s="162"/>
      <c r="AS410" s="162"/>
      <c r="AT410" s="162"/>
      <c r="AU410" s="162"/>
      <c r="AV410" s="162"/>
      <c r="AW410" s="162"/>
      <c r="AX410" s="162"/>
      <c r="AY410" s="162"/>
      <c r="AZ410" s="163"/>
      <c r="BA410" s="163"/>
      <c r="BB410" s="163"/>
      <c r="BC410" s="163"/>
      <c r="BD410" s="163"/>
      <c r="BE410" s="163"/>
      <c r="BF410" s="164"/>
      <c r="BG410" s="165"/>
      <c r="BH410" s="162"/>
      <c r="BI410" s="162"/>
      <c r="BJ410" s="164"/>
      <c r="BK410" s="95"/>
      <c r="BL410" s="182"/>
      <c r="BM410" s="182"/>
      <c r="BN410" s="182"/>
      <c r="BO410" s="182"/>
      <c r="BP410" s="95" t="str">
        <f t="shared" si="241"/>
        <v/>
      </c>
    </row>
    <row r="411" spans="2:68" ht="15" x14ac:dyDescent="0.25">
      <c r="B411" s="156">
        <f t="shared" si="242"/>
        <v>403</v>
      </c>
      <c r="C411" s="158"/>
      <c r="D411" s="157" t="str">
        <f t="shared" si="243"/>
        <v/>
      </c>
      <c r="E411" s="158" t="str">
        <f>IF('DATA SHEET'!$E$10="Cat 2","N/A","OK")</f>
        <v>OK</v>
      </c>
      <c r="F411" s="158" t="str">
        <f>IF('DATA SHEET'!$E$10="Cat 2","N/A","OK")</f>
        <v>OK</v>
      </c>
      <c r="G411" s="160"/>
      <c r="H411" s="160"/>
      <c r="I411" s="160" t="s">
        <v>194</v>
      </c>
      <c r="J411" s="160" t="str">
        <f t="shared" si="244"/>
        <v>OK</v>
      </c>
      <c r="K411" s="160" t="str">
        <f t="shared" si="244"/>
        <v>OK</v>
      </c>
      <c r="L411" s="160" t="str">
        <f>IF('DATA SHEET'!$B$10="NC-50","N/A","OK")</f>
        <v>OK</v>
      </c>
      <c r="M411" s="160" t="str">
        <f>IF('DATA SHEET'!$B$10="NC-50","N/A","OK")</f>
        <v>OK</v>
      </c>
      <c r="N411" s="160"/>
      <c r="O411" s="160"/>
      <c r="P411" s="160"/>
      <c r="Q411" s="160"/>
      <c r="R411" s="160"/>
      <c r="S411" s="160"/>
      <c r="T411" s="160"/>
      <c r="U411" s="160"/>
      <c r="V411" s="509"/>
      <c r="W411" s="510"/>
      <c r="X411" s="510"/>
      <c r="Y411" s="511"/>
      <c r="Z411" s="162"/>
      <c r="AA411" s="162"/>
      <c r="AB411" s="162"/>
      <c r="AC411" s="162"/>
      <c r="AD411" s="162"/>
      <c r="AE411" s="162"/>
      <c r="AF411" s="162"/>
      <c r="AG411" s="162"/>
      <c r="AH411" s="162"/>
      <c r="AI411" s="162"/>
      <c r="AJ411" s="162"/>
      <c r="AK411" s="183"/>
      <c r="AL411" s="183"/>
      <c r="AM411" s="162"/>
      <c r="AN411" s="162"/>
      <c r="AO411" s="162"/>
      <c r="AP411" s="162"/>
      <c r="AQ411" s="162"/>
      <c r="AR411" s="162"/>
      <c r="AS411" s="162"/>
      <c r="AT411" s="162"/>
      <c r="AU411" s="162"/>
      <c r="AV411" s="162"/>
      <c r="AW411" s="162"/>
      <c r="AX411" s="162"/>
      <c r="AY411" s="162"/>
      <c r="AZ411" s="163"/>
      <c r="BA411" s="163"/>
      <c r="BB411" s="163"/>
      <c r="BC411" s="163"/>
      <c r="BD411" s="163"/>
      <c r="BE411" s="163"/>
      <c r="BF411" s="164"/>
      <c r="BG411" s="165"/>
      <c r="BH411" s="162"/>
      <c r="BI411" s="162"/>
      <c r="BJ411" s="164"/>
      <c r="BK411" s="95"/>
      <c r="BL411" s="182"/>
      <c r="BM411" s="182"/>
      <c r="BN411" s="182"/>
      <c r="BO411" s="182"/>
      <c r="BP411" s="95" t="str">
        <f t="shared" si="241"/>
        <v/>
      </c>
    </row>
    <row r="412" spans="2:68" ht="15" x14ac:dyDescent="0.25">
      <c r="B412" s="156">
        <f t="shared" si="242"/>
        <v>404</v>
      </c>
      <c r="C412" s="158"/>
      <c r="D412" s="157" t="str">
        <f t="shared" si="243"/>
        <v/>
      </c>
      <c r="E412" s="158" t="str">
        <f>IF('DATA SHEET'!$E$10="Cat 2","N/A","OK")</f>
        <v>OK</v>
      </c>
      <c r="F412" s="158" t="str">
        <f>IF('DATA SHEET'!$E$10="Cat 2","N/A","OK")</f>
        <v>OK</v>
      </c>
      <c r="G412" s="160"/>
      <c r="H412" s="160"/>
      <c r="I412" s="160" t="s">
        <v>194</v>
      </c>
      <c r="J412" s="160" t="str">
        <f t="shared" si="244"/>
        <v>OK</v>
      </c>
      <c r="K412" s="160" t="str">
        <f t="shared" si="244"/>
        <v>OK</v>
      </c>
      <c r="L412" s="160" t="str">
        <f>IF('DATA SHEET'!$B$10="NC-50","N/A","OK")</f>
        <v>OK</v>
      </c>
      <c r="M412" s="160" t="str">
        <f>IF('DATA SHEET'!$B$10="NC-50","N/A","OK")</f>
        <v>OK</v>
      </c>
      <c r="N412" s="160"/>
      <c r="O412" s="160"/>
      <c r="P412" s="160"/>
      <c r="Q412" s="160"/>
      <c r="R412" s="160"/>
      <c r="S412" s="160"/>
      <c r="T412" s="160"/>
      <c r="U412" s="160"/>
      <c r="V412" s="509"/>
      <c r="W412" s="510"/>
      <c r="X412" s="510"/>
      <c r="Y412" s="511"/>
      <c r="Z412" s="162"/>
      <c r="AA412" s="162"/>
      <c r="AB412" s="162"/>
      <c r="AC412" s="162"/>
      <c r="AD412" s="162"/>
      <c r="AE412" s="162"/>
      <c r="AF412" s="162"/>
      <c r="AG412" s="162"/>
      <c r="AH412" s="162"/>
      <c r="AI412" s="162"/>
      <c r="AJ412" s="162"/>
      <c r="AK412" s="183"/>
      <c r="AL412" s="183"/>
      <c r="AM412" s="162"/>
      <c r="AN412" s="162"/>
      <c r="AO412" s="162"/>
      <c r="AP412" s="162"/>
      <c r="AQ412" s="162"/>
      <c r="AR412" s="162"/>
      <c r="AS412" s="162"/>
      <c r="AT412" s="162"/>
      <c r="AU412" s="162"/>
      <c r="AV412" s="162"/>
      <c r="AW412" s="162"/>
      <c r="AX412" s="162"/>
      <c r="AY412" s="162"/>
      <c r="AZ412" s="163"/>
      <c r="BA412" s="163"/>
      <c r="BB412" s="163"/>
      <c r="BC412" s="163"/>
      <c r="BD412" s="163"/>
      <c r="BE412" s="163"/>
      <c r="BF412" s="164"/>
      <c r="BG412" s="165"/>
      <c r="BH412" s="162"/>
      <c r="BI412" s="162"/>
      <c r="BJ412" s="164"/>
      <c r="BK412" s="95"/>
      <c r="BL412" s="182"/>
      <c r="BM412" s="182"/>
      <c r="BN412" s="182"/>
      <c r="BO412" s="182"/>
      <c r="BP412" s="95" t="str">
        <f t="shared" si="241"/>
        <v/>
      </c>
    </row>
    <row r="413" spans="2:68" ht="15" x14ac:dyDescent="0.25">
      <c r="B413" s="156">
        <f t="shared" si="242"/>
        <v>405</v>
      </c>
      <c r="C413" s="158"/>
      <c r="D413" s="157" t="str">
        <f t="shared" si="243"/>
        <v/>
      </c>
      <c r="E413" s="158" t="str">
        <f>IF('DATA SHEET'!$E$10="Cat 2","N/A","OK")</f>
        <v>OK</v>
      </c>
      <c r="F413" s="158" t="str">
        <f>IF('DATA SHEET'!$E$10="Cat 2","N/A","OK")</f>
        <v>OK</v>
      </c>
      <c r="G413" s="160"/>
      <c r="H413" s="160"/>
      <c r="I413" s="160" t="s">
        <v>194</v>
      </c>
      <c r="J413" s="160" t="str">
        <f t="shared" si="244"/>
        <v>OK</v>
      </c>
      <c r="K413" s="160" t="str">
        <f t="shared" si="244"/>
        <v>OK</v>
      </c>
      <c r="L413" s="160" t="str">
        <f>IF('DATA SHEET'!$B$10="NC-50","N/A","OK")</f>
        <v>OK</v>
      </c>
      <c r="M413" s="160" t="str">
        <f>IF('DATA SHEET'!$B$10="NC-50","N/A","OK")</f>
        <v>OK</v>
      </c>
      <c r="N413" s="160"/>
      <c r="O413" s="160"/>
      <c r="P413" s="160"/>
      <c r="Q413" s="160"/>
      <c r="R413" s="160"/>
      <c r="S413" s="160"/>
      <c r="T413" s="160"/>
      <c r="U413" s="160"/>
      <c r="V413" s="509"/>
      <c r="W413" s="510"/>
      <c r="X413" s="510"/>
      <c r="Y413" s="511"/>
      <c r="Z413" s="162"/>
      <c r="AA413" s="162"/>
      <c r="AB413" s="162"/>
      <c r="AC413" s="162"/>
      <c r="AD413" s="162"/>
      <c r="AE413" s="162"/>
      <c r="AF413" s="162"/>
      <c r="AG413" s="162"/>
      <c r="AH413" s="162"/>
      <c r="AI413" s="162"/>
      <c r="AJ413" s="162"/>
      <c r="AK413" s="183"/>
      <c r="AL413" s="183"/>
      <c r="AM413" s="162"/>
      <c r="AN413" s="162"/>
      <c r="AO413" s="162"/>
      <c r="AP413" s="162"/>
      <c r="AQ413" s="162"/>
      <c r="AR413" s="162"/>
      <c r="AS413" s="162"/>
      <c r="AT413" s="162"/>
      <c r="AU413" s="162"/>
      <c r="AV413" s="162"/>
      <c r="AW413" s="162"/>
      <c r="AX413" s="162"/>
      <c r="AY413" s="162"/>
      <c r="AZ413" s="163"/>
      <c r="BA413" s="163"/>
      <c r="BB413" s="163"/>
      <c r="BC413" s="163"/>
      <c r="BD413" s="163"/>
      <c r="BE413" s="163"/>
      <c r="BF413" s="164"/>
      <c r="BG413" s="165"/>
      <c r="BH413" s="162"/>
      <c r="BI413" s="162"/>
      <c r="BJ413" s="164"/>
      <c r="BK413" s="95"/>
      <c r="BL413" s="182"/>
      <c r="BM413" s="182"/>
      <c r="BN413" s="182"/>
      <c r="BO413" s="182"/>
      <c r="BP413" s="95" t="str">
        <f t="shared" si="241"/>
        <v/>
      </c>
    </row>
    <row r="414" spans="2:68" ht="15" x14ac:dyDescent="0.25">
      <c r="B414" s="156">
        <f t="shared" si="242"/>
        <v>406</v>
      </c>
      <c r="C414" s="158"/>
      <c r="D414" s="157" t="str">
        <f t="shared" si="243"/>
        <v/>
      </c>
      <c r="E414" s="158" t="str">
        <f>IF('DATA SHEET'!$E$10="Cat 2","N/A","OK")</f>
        <v>OK</v>
      </c>
      <c r="F414" s="158" t="str">
        <f>IF('DATA SHEET'!$E$10="Cat 2","N/A","OK")</f>
        <v>OK</v>
      </c>
      <c r="G414" s="160"/>
      <c r="H414" s="160"/>
      <c r="I414" s="160" t="s">
        <v>194</v>
      </c>
      <c r="J414" s="160" t="str">
        <f t="shared" si="244"/>
        <v>OK</v>
      </c>
      <c r="K414" s="160" t="str">
        <f t="shared" si="244"/>
        <v>OK</v>
      </c>
      <c r="L414" s="160" t="str">
        <f>IF('DATA SHEET'!$B$10="NC-50","N/A","OK")</f>
        <v>OK</v>
      </c>
      <c r="M414" s="160" t="str">
        <f>IF('DATA SHEET'!$B$10="NC-50","N/A","OK")</f>
        <v>OK</v>
      </c>
      <c r="N414" s="160"/>
      <c r="O414" s="160"/>
      <c r="P414" s="160"/>
      <c r="Q414" s="160"/>
      <c r="R414" s="160"/>
      <c r="S414" s="160"/>
      <c r="T414" s="160"/>
      <c r="U414" s="160"/>
      <c r="V414" s="509"/>
      <c r="W414" s="510"/>
      <c r="X414" s="510"/>
      <c r="Y414" s="511"/>
      <c r="Z414" s="162"/>
      <c r="AA414" s="162"/>
      <c r="AB414" s="162"/>
      <c r="AC414" s="162"/>
      <c r="AD414" s="162"/>
      <c r="AE414" s="162"/>
      <c r="AF414" s="162"/>
      <c r="AG414" s="162"/>
      <c r="AH414" s="162"/>
      <c r="AI414" s="162"/>
      <c r="AJ414" s="162"/>
      <c r="AK414" s="183"/>
      <c r="AL414" s="183"/>
      <c r="AM414" s="162"/>
      <c r="AN414" s="162"/>
      <c r="AO414" s="162"/>
      <c r="AP414" s="162"/>
      <c r="AQ414" s="162"/>
      <c r="AR414" s="162"/>
      <c r="AS414" s="162"/>
      <c r="AT414" s="162"/>
      <c r="AU414" s="162"/>
      <c r="AV414" s="162"/>
      <c r="AW414" s="162"/>
      <c r="AX414" s="162"/>
      <c r="AY414" s="162"/>
      <c r="AZ414" s="163"/>
      <c r="BA414" s="163"/>
      <c r="BB414" s="163"/>
      <c r="BC414" s="163"/>
      <c r="BD414" s="163"/>
      <c r="BE414" s="163"/>
      <c r="BF414" s="164"/>
      <c r="BG414" s="165"/>
      <c r="BH414" s="162"/>
      <c r="BI414" s="162"/>
      <c r="BJ414" s="164"/>
      <c r="BK414" s="95"/>
      <c r="BL414" s="182"/>
      <c r="BM414" s="182"/>
      <c r="BN414" s="182"/>
      <c r="BO414" s="182"/>
      <c r="BP414" s="95" t="str">
        <f t="shared" si="241"/>
        <v/>
      </c>
    </row>
    <row r="415" spans="2:68" ht="15" x14ac:dyDescent="0.25">
      <c r="B415" s="156">
        <f t="shared" si="242"/>
        <v>407</v>
      </c>
      <c r="C415" s="158"/>
      <c r="D415" s="157" t="str">
        <f t="shared" si="243"/>
        <v/>
      </c>
      <c r="E415" s="158" t="str">
        <f>IF('DATA SHEET'!$E$10="Cat 2","N/A","OK")</f>
        <v>OK</v>
      </c>
      <c r="F415" s="158" t="str">
        <f>IF('DATA SHEET'!$E$10="Cat 2","N/A","OK")</f>
        <v>OK</v>
      </c>
      <c r="G415" s="160"/>
      <c r="H415" s="160"/>
      <c r="I415" s="160" t="s">
        <v>194</v>
      </c>
      <c r="J415" s="160" t="str">
        <f t="shared" si="244"/>
        <v>OK</v>
      </c>
      <c r="K415" s="160" t="str">
        <f t="shared" si="244"/>
        <v>OK</v>
      </c>
      <c r="L415" s="160" t="str">
        <f>IF('DATA SHEET'!$B$10="NC-50","N/A","OK")</f>
        <v>OK</v>
      </c>
      <c r="M415" s="160" t="str">
        <f>IF('DATA SHEET'!$B$10="NC-50","N/A","OK")</f>
        <v>OK</v>
      </c>
      <c r="N415" s="160"/>
      <c r="O415" s="160"/>
      <c r="P415" s="160"/>
      <c r="Q415" s="160"/>
      <c r="R415" s="160"/>
      <c r="S415" s="160"/>
      <c r="T415" s="160"/>
      <c r="U415" s="160"/>
      <c r="V415" s="509"/>
      <c r="W415" s="510"/>
      <c r="X415" s="510"/>
      <c r="Y415" s="511"/>
      <c r="Z415" s="162"/>
      <c r="AA415" s="162"/>
      <c r="AB415" s="162"/>
      <c r="AC415" s="162"/>
      <c r="AD415" s="162"/>
      <c r="AE415" s="162"/>
      <c r="AF415" s="162"/>
      <c r="AG415" s="162"/>
      <c r="AH415" s="162"/>
      <c r="AI415" s="162"/>
      <c r="AJ415" s="162"/>
      <c r="AK415" s="183"/>
      <c r="AL415" s="183"/>
      <c r="AM415" s="162"/>
      <c r="AN415" s="162"/>
      <c r="AO415" s="162"/>
      <c r="AP415" s="162"/>
      <c r="AQ415" s="162"/>
      <c r="AR415" s="162"/>
      <c r="AS415" s="162"/>
      <c r="AT415" s="162"/>
      <c r="AU415" s="162"/>
      <c r="AV415" s="162"/>
      <c r="AW415" s="162"/>
      <c r="AX415" s="162"/>
      <c r="AY415" s="162"/>
      <c r="AZ415" s="163"/>
      <c r="BA415" s="163"/>
      <c r="BB415" s="163"/>
      <c r="BC415" s="163"/>
      <c r="BD415" s="163"/>
      <c r="BE415" s="163"/>
      <c r="BF415" s="164"/>
      <c r="BG415" s="165"/>
      <c r="BH415" s="162"/>
      <c r="BI415" s="162"/>
      <c r="BJ415" s="164"/>
      <c r="BK415" s="95"/>
      <c r="BL415" s="182"/>
      <c r="BM415" s="182"/>
      <c r="BN415" s="182"/>
      <c r="BO415" s="182"/>
      <c r="BP415" s="95" t="str">
        <f t="shared" si="241"/>
        <v/>
      </c>
    </row>
    <row r="416" spans="2:68" ht="15" x14ac:dyDescent="0.25">
      <c r="B416" s="156">
        <f t="shared" si="242"/>
        <v>408</v>
      </c>
      <c r="C416" s="158"/>
      <c r="D416" s="157" t="str">
        <f t="shared" si="243"/>
        <v/>
      </c>
      <c r="E416" s="158" t="str">
        <f>IF('DATA SHEET'!$E$10="Cat 2","N/A","OK")</f>
        <v>OK</v>
      </c>
      <c r="F416" s="158" t="str">
        <f>IF('DATA SHEET'!$E$10="Cat 2","N/A","OK")</f>
        <v>OK</v>
      </c>
      <c r="G416" s="160"/>
      <c r="H416" s="160"/>
      <c r="I416" s="160" t="s">
        <v>194</v>
      </c>
      <c r="J416" s="160" t="str">
        <f t="shared" si="244"/>
        <v>OK</v>
      </c>
      <c r="K416" s="160" t="str">
        <f t="shared" si="244"/>
        <v>OK</v>
      </c>
      <c r="L416" s="160" t="str">
        <f>IF('DATA SHEET'!$B$10="NC-50","N/A","OK")</f>
        <v>OK</v>
      </c>
      <c r="M416" s="160" t="str">
        <f>IF('DATA SHEET'!$B$10="NC-50","N/A","OK")</f>
        <v>OK</v>
      </c>
      <c r="N416" s="160"/>
      <c r="O416" s="160"/>
      <c r="P416" s="160"/>
      <c r="Q416" s="160"/>
      <c r="R416" s="160"/>
      <c r="S416" s="160"/>
      <c r="T416" s="160"/>
      <c r="U416" s="160"/>
      <c r="V416" s="509"/>
      <c r="W416" s="510"/>
      <c r="X416" s="510"/>
      <c r="Y416" s="511"/>
      <c r="Z416" s="162"/>
      <c r="AA416" s="162"/>
      <c r="AB416" s="162"/>
      <c r="AC416" s="162"/>
      <c r="AD416" s="162"/>
      <c r="AE416" s="162"/>
      <c r="AF416" s="162"/>
      <c r="AG416" s="162"/>
      <c r="AH416" s="162"/>
      <c r="AI416" s="162"/>
      <c r="AJ416" s="162"/>
      <c r="AK416" s="183"/>
      <c r="AL416" s="183"/>
      <c r="AM416" s="162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3"/>
      <c r="BA416" s="163"/>
      <c r="BB416" s="163"/>
      <c r="BC416" s="163"/>
      <c r="BD416" s="163"/>
      <c r="BE416" s="163"/>
      <c r="BF416" s="164"/>
      <c r="BG416" s="165"/>
      <c r="BH416" s="162"/>
      <c r="BI416" s="162"/>
      <c r="BJ416" s="164"/>
      <c r="BK416" s="95"/>
      <c r="BL416" s="182"/>
      <c r="BM416" s="182"/>
      <c r="BN416" s="182"/>
      <c r="BO416" s="182"/>
      <c r="BP416" s="95" t="str">
        <f t="shared" si="241"/>
        <v/>
      </c>
    </row>
    <row r="417" spans="2:68" ht="15" x14ac:dyDescent="0.25">
      <c r="B417" s="156">
        <f t="shared" si="242"/>
        <v>409</v>
      </c>
      <c r="C417" s="158"/>
      <c r="D417" s="157" t="str">
        <f t="shared" si="243"/>
        <v/>
      </c>
      <c r="E417" s="158" t="str">
        <f>IF('DATA SHEET'!$E$10="Cat 2","N/A","OK")</f>
        <v>OK</v>
      </c>
      <c r="F417" s="158" t="str">
        <f>IF('DATA SHEET'!$E$10="Cat 2","N/A","OK")</f>
        <v>OK</v>
      </c>
      <c r="G417" s="160"/>
      <c r="H417" s="160"/>
      <c r="I417" s="160" t="s">
        <v>194</v>
      </c>
      <c r="J417" s="160" t="str">
        <f t="shared" si="244"/>
        <v>OK</v>
      </c>
      <c r="K417" s="160" t="str">
        <f t="shared" si="244"/>
        <v>OK</v>
      </c>
      <c r="L417" s="160" t="str">
        <f>IF('DATA SHEET'!$B$10="NC-50","N/A","OK")</f>
        <v>OK</v>
      </c>
      <c r="M417" s="160" t="str">
        <f>IF('DATA SHEET'!$B$10="NC-50","N/A","OK")</f>
        <v>OK</v>
      </c>
      <c r="N417" s="160"/>
      <c r="O417" s="160"/>
      <c r="P417" s="160"/>
      <c r="Q417" s="160"/>
      <c r="R417" s="160"/>
      <c r="S417" s="160"/>
      <c r="T417" s="160"/>
      <c r="U417" s="160"/>
      <c r="V417" s="509"/>
      <c r="W417" s="510"/>
      <c r="X417" s="510"/>
      <c r="Y417" s="511"/>
      <c r="Z417" s="162"/>
      <c r="AA417" s="162"/>
      <c r="AB417" s="162"/>
      <c r="AC417" s="162"/>
      <c r="AD417" s="162"/>
      <c r="AE417" s="162"/>
      <c r="AF417" s="162"/>
      <c r="AG417" s="162"/>
      <c r="AH417" s="162"/>
      <c r="AI417" s="162"/>
      <c r="AJ417" s="162"/>
      <c r="AK417" s="183"/>
      <c r="AL417" s="183"/>
      <c r="AM417" s="162"/>
      <c r="AN417" s="162"/>
      <c r="AO417" s="162"/>
      <c r="AP417" s="162"/>
      <c r="AQ417" s="162"/>
      <c r="AR417" s="162"/>
      <c r="AS417" s="162"/>
      <c r="AT417" s="162"/>
      <c r="AU417" s="162"/>
      <c r="AV417" s="162"/>
      <c r="AW417" s="162"/>
      <c r="AX417" s="162"/>
      <c r="AY417" s="162"/>
      <c r="AZ417" s="163"/>
      <c r="BA417" s="163"/>
      <c r="BB417" s="163"/>
      <c r="BC417" s="163"/>
      <c r="BD417" s="163"/>
      <c r="BE417" s="163"/>
      <c r="BF417" s="164"/>
      <c r="BG417" s="165"/>
      <c r="BH417" s="162"/>
      <c r="BI417" s="162"/>
      <c r="BJ417" s="164"/>
      <c r="BK417" s="95"/>
      <c r="BL417" s="182"/>
      <c r="BM417" s="182"/>
      <c r="BN417" s="182"/>
      <c r="BO417" s="182"/>
      <c r="BP417" s="95" t="str">
        <f t="shared" si="241"/>
        <v/>
      </c>
    </row>
    <row r="418" spans="2:68" ht="15" x14ac:dyDescent="0.25">
      <c r="B418" s="156">
        <f t="shared" si="242"/>
        <v>410</v>
      </c>
      <c r="C418" s="158"/>
      <c r="D418" s="157" t="str">
        <f t="shared" si="243"/>
        <v/>
      </c>
      <c r="E418" s="158" t="str">
        <f>IF('DATA SHEET'!$E$10="Cat 2","N/A","OK")</f>
        <v>OK</v>
      </c>
      <c r="F418" s="158" t="str">
        <f>IF('DATA SHEET'!$E$10="Cat 2","N/A","OK")</f>
        <v>OK</v>
      </c>
      <c r="G418" s="160"/>
      <c r="H418" s="160"/>
      <c r="I418" s="160" t="s">
        <v>194</v>
      </c>
      <c r="J418" s="160" t="str">
        <f t="shared" si="244"/>
        <v>OK</v>
      </c>
      <c r="K418" s="160" t="str">
        <f t="shared" si="244"/>
        <v>OK</v>
      </c>
      <c r="L418" s="160" t="str">
        <f>IF('DATA SHEET'!$B$10="NC-50","N/A","OK")</f>
        <v>OK</v>
      </c>
      <c r="M418" s="160" t="str">
        <f>IF('DATA SHEET'!$B$10="NC-50","N/A","OK")</f>
        <v>OK</v>
      </c>
      <c r="N418" s="160"/>
      <c r="O418" s="160"/>
      <c r="P418" s="160"/>
      <c r="Q418" s="160"/>
      <c r="R418" s="160"/>
      <c r="S418" s="160"/>
      <c r="T418" s="160"/>
      <c r="U418" s="160"/>
      <c r="V418" s="509"/>
      <c r="W418" s="510"/>
      <c r="X418" s="510"/>
      <c r="Y418" s="511"/>
      <c r="Z418" s="162"/>
      <c r="AA418" s="162"/>
      <c r="AB418" s="162"/>
      <c r="AC418" s="162"/>
      <c r="AD418" s="162"/>
      <c r="AE418" s="162"/>
      <c r="AF418" s="162"/>
      <c r="AG418" s="162"/>
      <c r="AH418" s="162"/>
      <c r="AI418" s="162"/>
      <c r="AJ418" s="162"/>
      <c r="AK418" s="183"/>
      <c r="AL418" s="183"/>
      <c r="AM418" s="162"/>
      <c r="AN418" s="162"/>
      <c r="AO418" s="162"/>
      <c r="AP418" s="162"/>
      <c r="AQ418" s="162"/>
      <c r="AR418" s="162"/>
      <c r="AS418" s="162"/>
      <c r="AT418" s="162"/>
      <c r="AU418" s="162"/>
      <c r="AV418" s="162"/>
      <c r="AW418" s="162"/>
      <c r="AX418" s="162"/>
      <c r="AY418" s="162"/>
      <c r="AZ418" s="163"/>
      <c r="BA418" s="163"/>
      <c r="BB418" s="163"/>
      <c r="BC418" s="163"/>
      <c r="BD418" s="163"/>
      <c r="BE418" s="163"/>
      <c r="BF418" s="164"/>
      <c r="BG418" s="165"/>
      <c r="BH418" s="162"/>
      <c r="BI418" s="162"/>
      <c r="BJ418" s="164"/>
      <c r="BK418" s="95"/>
      <c r="BL418" s="182"/>
      <c r="BM418" s="182"/>
      <c r="BN418" s="182"/>
      <c r="BO418" s="182"/>
      <c r="BP418" s="95" t="str">
        <f t="shared" si="241"/>
        <v/>
      </c>
    </row>
    <row r="419" spans="2:68" ht="15" x14ac:dyDescent="0.25">
      <c r="B419" s="156">
        <f t="shared" si="242"/>
        <v>411</v>
      </c>
      <c r="C419" s="158"/>
      <c r="D419" s="157" t="str">
        <f t="shared" si="243"/>
        <v/>
      </c>
      <c r="E419" s="158" t="str">
        <f>IF('DATA SHEET'!$E$10="Cat 2","N/A","OK")</f>
        <v>OK</v>
      </c>
      <c r="F419" s="158" t="str">
        <f>IF('DATA SHEET'!$E$10="Cat 2","N/A","OK")</f>
        <v>OK</v>
      </c>
      <c r="G419" s="160"/>
      <c r="H419" s="160"/>
      <c r="I419" s="160" t="s">
        <v>194</v>
      </c>
      <c r="J419" s="160" t="str">
        <f t="shared" si="244"/>
        <v>OK</v>
      </c>
      <c r="K419" s="160" t="str">
        <f t="shared" si="244"/>
        <v>OK</v>
      </c>
      <c r="L419" s="160" t="str">
        <f>IF('DATA SHEET'!$B$10="NC-50","N/A","OK")</f>
        <v>OK</v>
      </c>
      <c r="M419" s="160" t="str">
        <f>IF('DATA SHEET'!$B$10="NC-50","N/A","OK")</f>
        <v>OK</v>
      </c>
      <c r="N419" s="160"/>
      <c r="O419" s="160"/>
      <c r="P419" s="160"/>
      <c r="Q419" s="160"/>
      <c r="R419" s="160"/>
      <c r="S419" s="160"/>
      <c r="T419" s="160"/>
      <c r="U419" s="160"/>
      <c r="V419" s="509"/>
      <c r="W419" s="510"/>
      <c r="X419" s="510"/>
      <c r="Y419" s="511"/>
      <c r="Z419" s="162"/>
      <c r="AA419" s="162"/>
      <c r="AB419" s="162"/>
      <c r="AC419" s="162"/>
      <c r="AD419" s="162"/>
      <c r="AE419" s="162"/>
      <c r="AF419" s="162"/>
      <c r="AG419" s="162"/>
      <c r="AH419" s="162"/>
      <c r="AI419" s="162"/>
      <c r="AJ419" s="162"/>
      <c r="AK419" s="183"/>
      <c r="AL419" s="183"/>
      <c r="AM419" s="162"/>
      <c r="AN419" s="162"/>
      <c r="AO419" s="162"/>
      <c r="AP419" s="162"/>
      <c r="AQ419" s="162"/>
      <c r="AR419" s="162"/>
      <c r="AS419" s="162"/>
      <c r="AT419" s="162"/>
      <c r="AU419" s="162"/>
      <c r="AV419" s="162"/>
      <c r="AW419" s="162"/>
      <c r="AX419" s="162"/>
      <c r="AY419" s="162"/>
      <c r="AZ419" s="163"/>
      <c r="BA419" s="163"/>
      <c r="BB419" s="163"/>
      <c r="BC419" s="163"/>
      <c r="BD419" s="163"/>
      <c r="BE419" s="163"/>
      <c r="BF419" s="164"/>
      <c r="BG419" s="165"/>
      <c r="BH419" s="162"/>
      <c r="BI419" s="162"/>
      <c r="BJ419" s="164"/>
      <c r="BK419" s="95"/>
      <c r="BL419" s="182"/>
      <c r="BM419" s="182"/>
      <c r="BN419" s="182"/>
      <c r="BO419" s="182"/>
      <c r="BP419" s="95" t="str">
        <f t="shared" si="241"/>
        <v/>
      </c>
    </row>
    <row r="420" spans="2:68" ht="15" x14ac:dyDescent="0.25">
      <c r="B420" s="156">
        <f t="shared" si="242"/>
        <v>412</v>
      </c>
      <c r="C420" s="158"/>
      <c r="D420" s="157" t="str">
        <f t="shared" si="243"/>
        <v/>
      </c>
      <c r="E420" s="158" t="str">
        <f>IF('DATA SHEET'!$E$10="Cat 2","N/A","OK")</f>
        <v>OK</v>
      </c>
      <c r="F420" s="158" t="str">
        <f>IF('DATA SHEET'!$E$10="Cat 2","N/A","OK")</f>
        <v>OK</v>
      </c>
      <c r="G420" s="160"/>
      <c r="H420" s="160"/>
      <c r="I420" s="160" t="s">
        <v>194</v>
      </c>
      <c r="J420" s="160" t="str">
        <f t="shared" si="244"/>
        <v>OK</v>
      </c>
      <c r="K420" s="160" t="str">
        <f t="shared" si="244"/>
        <v>OK</v>
      </c>
      <c r="L420" s="160" t="str">
        <f>IF('DATA SHEET'!$B$10="NC-50","N/A","OK")</f>
        <v>OK</v>
      </c>
      <c r="M420" s="160" t="str">
        <f>IF('DATA SHEET'!$B$10="NC-50","N/A","OK")</f>
        <v>OK</v>
      </c>
      <c r="N420" s="160"/>
      <c r="O420" s="160"/>
      <c r="P420" s="160"/>
      <c r="Q420" s="160"/>
      <c r="R420" s="160"/>
      <c r="S420" s="160"/>
      <c r="T420" s="160"/>
      <c r="U420" s="160"/>
      <c r="V420" s="509"/>
      <c r="W420" s="510"/>
      <c r="X420" s="510"/>
      <c r="Y420" s="511"/>
      <c r="Z420" s="162"/>
      <c r="AA420" s="162"/>
      <c r="AB420" s="162"/>
      <c r="AC420" s="162"/>
      <c r="AD420" s="162"/>
      <c r="AE420" s="162"/>
      <c r="AF420" s="162"/>
      <c r="AG420" s="162"/>
      <c r="AH420" s="162"/>
      <c r="AI420" s="162"/>
      <c r="AJ420" s="162"/>
      <c r="AK420" s="183"/>
      <c r="AL420" s="183"/>
      <c r="AM420" s="162"/>
      <c r="AN420" s="162"/>
      <c r="AO420" s="162"/>
      <c r="AP420" s="162"/>
      <c r="AQ420" s="162"/>
      <c r="AR420" s="162"/>
      <c r="AS420" s="162"/>
      <c r="AT420" s="162"/>
      <c r="AU420" s="162"/>
      <c r="AV420" s="162"/>
      <c r="AW420" s="162"/>
      <c r="AX420" s="162"/>
      <c r="AY420" s="162"/>
      <c r="AZ420" s="163"/>
      <c r="BA420" s="163"/>
      <c r="BB420" s="163"/>
      <c r="BC420" s="163"/>
      <c r="BD420" s="163"/>
      <c r="BE420" s="163"/>
      <c r="BF420" s="164"/>
      <c r="BG420" s="165"/>
      <c r="BH420" s="162"/>
      <c r="BI420" s="162"/>
      <c r="BJ420" s="164"/>
      <c r="BK420" s="95"/>
      <c r="BL420" s="182"/>
      <c r="BM420" s="182"/>
      <c r="BN420" s="182"/>
      <c r="BO420" s="182"/>
      <c r="BP420" s="95" t="str">
        <f t="shared" si="241"/>
        <v/>
      </c>
    </row>
    <row r="421" spans="2:68" ht="15" x14ac:dyDescent="0.25">
      <c r="B421" s="156">
        <f t="shared" si="242"/>
        <v>413</v>
      </c>
      <c r="C421" s="158"/>
      <c r="D421" s="157" t="str">
        <f t="shared" si="243"/>
        <v/>
      </c>
      <c r="E421" s="158" t="str">
        <f>IF('DATA SHEET'!$E$10="Cat 2","N/A","OK")</f>
        <v>OK</v>
      </c>
      <c r="F421" s="158" t="str">
        <f>IF('DATA SHEET'!$E$10="Cat 2","N/A","OK")</f>
        <v>OK</v>
      </c>
      <c r="G421" s="160"/>
      <c r="H421" s="160"/>
      <c r="I421" s="160" t="s">
        <v>194</v>
      </c>
      <c r="J421" s="160" t="str">
        <f t="shared" si="244"/>
        <v>OK</v>
      </c>
      <c r="K421" s="160" t="str">
        <f t="shared" si="244"/>
        <v>OK</v>
      </c>
      <c r="L421" s="160" t="str">
        <f>IF('DATA SHEET'!$B$10="NC-50","N/A","OK")</f>
        <v>OK</v>
      </c>
      <c r="M421" s="160" t="str">
        <f>IF('DATA SHEET'!$B$10="NC-50","N/A","OK")</f>
        <v>OK</v>
      </c>
      <c r="N421" s="160"/>
      <c r="O421" s="160"/>
      <c r="P421" s="160"/>
      <c r="Q421" s="160"/>
      <c r="R421" s="160"/>
      <c r="S421" s="160"/>
      <c r="T421" s="160"/>
      <c r="U421" s="160"/>
      <c r="V421" s="509"/>
      <c r="W421" s="510"/>
      <c r="X421" s="510"/>
      <c r="Y421" s="511"/>
      <c r="Z421" s="162"/>
      <c r="AA421" s="162"/>
      <c r="AB421" s="162"/>
      <c r="AC421" s="162"/>
      <c r="AD421" s="162"/>
      <c r="AE421" s="162"/>
      <c r="AF421" s="162"/>
      <c r="AG421" s="162"/>
      <c r="AH421" s="162"/>
      <c r="AI421" s="162"/>
      <c r="AJ421" s="162"/>
      <c r="AK421" s="183"/>
      <c r="AL421" s="183"/>
      <c r="AM421" s="162"/>
      <c r="AN421" s="162"/>
      <c r="AO421" s="162"/>
      <c r="AP421" s="162"/>
      <c r="AQ421" s="162"/>
      <c r="AR421" s="162"/>
      <c r="AS421" s="162"/>
      <c r="AT421" s="162"/>
      <c r="AU421" s="162"/>
      <c r="AV421" s="162"/>
      <c r="AW421" s="162"/>
      <c r="AX421" s="162"/>
      <c r="AY421" s="162"/>
      <c r="AZ421" s="163"/>
      <c r="BA421" s="163"/>
      <c r="BB421" s="163"/>
      <c r="BC421" s="163"/>
      <c r="BD421" s="163"/>
      <c r="BE421" s="163"/>
      <c r="BF421" s="164"/>
      <c r="BG421" s="165"/>
      <c r="BH421" s="162"/>
      <c r="BI421" s="162"/>
      <c r="BJ421" s="164"/>
      <c r="BK421" s="95"/>
      <c r="BL421" s="182"/>
      <c r="BM421" s="182"/>
      <c r="BN421" s="182"/>
      <c r="BO421" s="182"/>
      <c r="BP421" s="95" t="str">
        <f t="shared" si="241"/>
        <v/>
      </c>
    </row>
    <row r="422" spans="2:68" ht="15" x14ac:dyDescent="0.25">
      <c r="B422" s="156">
        <f t="shared" si="242"/>
        <v>414</v>
      </c>
      <c r="C422" s="158"/>
      <c r="D422" s="157" t="str">
        <f t="shared" si="243"/>
        <v/>
      </c>
      <c r="E422" s="158" t="str">
        <f>IF('DATA SHEET'!$E$10="Cat 2","N/A","OK")</f>
        <v>OK</v>
      </c>
      <c r="F422" s="158" t="str">
        <f>IF('DATA SHEET'!$E$10="Cat 2","N/A","OK")</f>
        <v>OK</v>
      </c>
      <c r="G422" s="160"/>
      <c r="H422" s="160"/>
      <c r="I422" s="160" t="s">
        <v>194</v>
      </c>
      <c r="J422" s="160" t="str">
        <f t="shared" si="244"/>
        <v>OK</v>
      </c>
      <c r="K422" s="160" t="str">
        <f t="shared" si="244"/>
        <v>OK</v>
      </c>
      <c r="L422" s="160" t="str">
        <f>IF('DATA SHEET'!$B$10="NC-50","N/A","OK")</f>
        <v>OK</v>
      </c>
      <c r="M422" s="160" t="str">
        <f>IF('DATA SHEET'!$B$10="NC-50","N/A","OK")</f>
        <v>OK</v>
      </c>
      <c r="N422" s="160"/>
      <c r="O422" s="160"/>
      <c r="P422" s="160"/>
      <c r="Q422" s="160"/>
      <c r="R422" s="160"/>
      <c r="S422" s="160"/>
      <c r="T422" s="160"/>
      <c r="U422" s="160"/>
      <c r="V422" s="509"/>
      <c r="W422" s="510"/>
      <c r="X422" s="510"/>
      <c r="Y422" s="511"/>
      <c r="Z422" s="162"/>
      <c r="AA422" s="162"/>
      <c r="AB422" s="162"/>
      <c r="AC422" s="162"/>
      <c r="AD422" s="162"/>
      <c r="AE422" s="162"/>
      <c r="AF422" s="162"/>
      <c r="AG422" s="162"/>
      <c r="AH422" s="162"/>
      <c r="AI422" s="162"/>
      <c r="AJ422" s="162"/>
      <c r="AK422" s="183"/>
      <c r="AL422" s="183"/>
      <c r="AM422" s="162"/>
      <c r="AN422" s="162"/>
      <c r="AO422" s="162"/>
      <c r="AP422" s="162"/>
      <c r="AQ422" s="162"/>
      <c r="AR422" s="162"/>
      <c r="AS422" s="162"/>
      <c r="AT422" s="162"/>
      <c r="AU422" s="162"/>
      <c r="AV422" s="162"/>
      <c r="AW422" s="162"/>
      <c r="AX422" s="162"/>
      <c r="AY422" s="162"/>
      <c r="AZ422" s="163"/>
      <c r="BA422" s="163"/>
      <c r="BB422" s="163"/>
      <c r="BC422" s="163"/>
      <c r="BD422" s="163"/>
      <c r="BE422" s="163"/>
      <c r="BF422" s="164"/>
      <c r="BG422" s="165"/>
      <c r="BH422" s="162"/>
      <c r="BI422" s="162"/>
      <c r="BJ422" s="164"/>
      <c r="BK422" s="95"/>
      <c r="BL422" s="182"/>
      <c r="BM422" s="182"/>
      <c r="BN422" s="182"/>
      <c r="BO422" s="182"/>
      <c r="BP422" s="95" t="str">
        <f t="shared" si="241"/>
        <v/>
      </c>
    </row>
    <row r="423" spans="2:68" ht="15" x14ac:dyDescent="0.25">
      <c r="B423" s="156">
        <f t="shared" si="242"/>
        <v>415</v>
      </c>
      <c r="C423" s="158"/>
      <c r="D423" s="157" t="str">
        <f t="shared" si="243"/>
        <v/>
      </c>
      <c r="E423" s="158" t="str">
        <f>IF('DATA SHEET'!$E$10="Cat 2","N/A","OK")</f>
        <v>OK</v>
      </c>
      <c r="F423" s="158" t="str">
        <f>IF('DATA SHEET'!$E$10="Cat 2","N/A","OK")</f>
        <v>OK</v>
      </c>
      <c r="G423" s="160"/>
      <c r="H423" s="160"/>
      <c r="I423" s="160" t="s">
        <v>194</v>
      </c>
      <c r="J423" s="160" t="str">
        <f t="shared" si="244"/>
        <v>OK</v>
      </c>
      <c r="K423" s="160" t="str">
        <f t="shared" si="244"/>
        <v>OK</v>
      </c>
      <c r="L423" s="160" t="str">
        <f>IF('DATA SHEET'!$B$10="NC-50","N/A","OK")</f>
        <v>OK</v>
      </c>
      <c r="M423" s="160" t="str">
        <f>IF('DATA SHEET'!$B$10="NC-50","N/A","OK")</f>
        <v>OK</v>
      </c>
      <c r="N423" s="160"/>
      <c r="O423" s="160"/>
      <c r="P423" s="160"/>
      <c r="Q423" s="160"/>
      <c r="R423" s="160"/>
      <c r="S423" s="160"/>
      <c r="T423" s="160"/>
      <c r="U423" s="160"/>
      <c r="V423" s="509"/>
      <c r="W423" s="510"/>
      <c r="X423" s="510"/>
      <c r="Y423" s="511"/>
      <c r="Z423" s="162"/>
      <c r="AA423" s="162"/>
      <c r="AB423" s="162"/>
      <c r="AC423" s="162"/>
      <c r="AD423" s="162"/>
      <c r="AE423" s="162"/>
      <c r="AF423" s="162"/>
      <c r="AG423" s="162"/>
      <c r="AH423" s="162"/>
      <c r="AI423" s="162"/>
      <c r="AJ423" s="162"/>
      <c r="AK423" s="183"/>
      <c r="AL423" s="183"/>
      <c r="AM423" s="162"/>
      <c r="AN423" s="162"/>
      <c r="AO423" s="162"/>
      <c r="AP423" s="162"/>
      <c r="AQ423" s="162"/>
      <c r="AR423" s="162"/>
      <c r="AS423" s="162"/>
      <c r="AT423" s="162"/>
      <c r="AU423" s="162"/>
      <c r="AV423" s="162"/>
      <c r="AW423" s="162"/>
      <c r="AX423" s="162"/>
      <c r="AY423" s="162"/>
      <c r="AZ423" s="163"/>
      <c r="BA423" s="163"/>
      <c r="BB423" s="163"/>
      <c r="BC423" s="163"/>
      <c r="BD423" s="163"/>
      <c r="BE423" s="163"/>
      <c r="BF423" s="164"/>
      <c r="BG423" s="165"/>
      <c r="BH423" s="162"/>
      <c r="BI423" s="162"/>
      <c r="BJ423" s="164"/>
      <c r="BK423" s="95"/>
      <c r="BL423" s="182"/>
      <c r="BM423" s="182"/>
      <c r="BN423" s="182"/>
      <c r="BO423" s="182"/>
      <c r="BP423" s="95" t="str">
        <f t="shared" si="241"/>
        <v/>
      </c>
    </row>
    <row r="424" spans="2:68" ht="15" x14ac:dyDescent="0.25">
      <c r="B424" s="156">
        <f t="shared" si="242"/>
        <v>416</v>
      </c>
      <c r="C424" s="158"/>
      <c r="D424" s="157" t="str">
        <f t="shared" si="243"/>
        <v/>
      </c>
      <c r="E424" s="158" t="str">
        <f>IF('DATA SHEET'!$E$10="Cat 2","N/A","OK")</f>
        <v>OK</v>
      </c>
      <c r="F424" s="158" t="str">
        <f>IF('DATA SHEET'!$E$10="Cat 2","N/A","OK")</f>
        <v>OK</v>
      </c>
      <c r="G424" s="160"/>
      <c r="H424" s="160"/>
      <c r="I424" s="160" t="s">
        <v>194</v>
      </c>
      <c r="J424" s="160" t="str">
        <f t="shared" si="244"/>
        <v>OK</v>
      </c>
      <c r="K424" s="160" t="str">
        <f t="shared" si="244"/>
        <v>OK</v>
      </c>
      <c r="L424" s="160" t="str">
        <f>IF('DATA SHEET'!$B$10="NC-50","N/A","OK")</f>
        <v>OK</v>
      </c>
      <c r="M424" s="160" t="str">
        <f>IF('DATA SHEET'!$B$10="NC-50","N/A","OK")</f>
        <v>OK</v>
      </c>
      <c r="N424" s="160"/>
      <c r="O424" s="160"/>
      <c r="P424" s="160"/>
      <c r="Q424" s="160"/>
      <c r="R424" s="160"/>
      <c r="S424" s="160"/>
      <c r="T424" s="160"/>
      <c r="U424" s="160"/>
      <c r="V424" s="509"/>
      <c r="W424" s="510"/>
      <c r="X424" s="510"/>
      <c r="Y424" s="511"/>
      <c r="Z424" s="162"/>
      <c r="AA424" s="162"/>
      <c r="AB424" s="162"/>
      <c r="AC424" s="162"/>
      <c r="AD424" s="162"/>
      <c r="AE424" s="162"/>
      <c r="AF424" s="162"/>
      <c r="AG424" s="162"/>
      <c r="AH424" s="162"/>
      <c r="AI424" s="162"/>
      <c r="AJ424" s="162"/>
      <c r="AK424" s="183"/>
      <c r="AL424" s="183"/>
      <c r="AM424" s="162"/>
      <c r="AN424" s="162"/>
      <c r="AO424" s="162"/>
      <c r="AP424" s="162"/>
      <c r="AQ424" s="162"/>
      <c r="AR424" s="162"/>
      <c r="AS424" s="162"/>
      <c r="AT424" s="162"/>
      <c r="AU424" s="162"/>
      <c r="AV424" s="162"/>
      <c r="AW424" s="162"/>
      <c r="AX424" s="162"/>
      <c r="AY424" s="162"/>
      <c r="AZ424" s="163"/>
      <c r="BA424" s="163"/>
      <c r="BB424" s="163"/>
      <c r="BC424" s="163"/>
      <c r="BD424" s="163"/>
      <c r="BE424" s="163"/>
      <c r="BF424" s="164"/>
      <c r="BG424" s="165"/>
      <c r="BH424" s="162"/>
      <c r="BI424" s="162"/>
      <c r="BJ424" s="164"/>
      <c r="BK424" s="95"/>
      <c r="BL424" s="182"/>
      <c r="BM424" s="182"/>
      <c r="BN424" s="182"/>
      <c r="BO424" s="182"/>
      <c r="BP424" s="95" t="str">
        <f t="shared" si="241"/>
        <v/>
      </c>
    </row>
    <row r="425" spans="2:68" ht="15" x14ac:dyDescent="0.25">
      <c r="B425" s="156">
        <f t="shared" si="242"/>
        <v>417</v>
      </c>
      <c r="C425" s="158"/>
      <c r="D425" s="157" t="str">
        <f t="shared" si="243"/>
        <v/>
      </c>
      <c r="E425" s="158" t="str">
        <f>IF('DATA SHEET'!$E$10="Cat 2","N/A","OK")</f>
        <v>OK</v>
      </c>
      <c r="F425" s="158" t="str">
        <f>IF('DATA SHEET'!$E$10="Cat 2","N/A","OK")</f>
        <v>OK</v>
      </c>
      <c r="G425" s="160"/>
      <c r="H425" s="160"/>
      <c r="I425" s="160" t="s">
        <v>194</v>
      </c>
      <c r="J425" s="160" t="str">
        <f t="shared" si="244"/>
        <v>OK</v>
      </c>
      <c r="K425" s="160" t="str">
        <f t="shared" si="244"/>
        <v>OK</v>
      </c>
      <c r="L425" s="160" t="str">
        <f>IF('DATA SHEET'!$B$10="NC-50","N/A","OK")</f>
        <v>OK</v>
      </c>
      <c r="M425" s="160" t="str">
        <f>IF('DATA SHEET'!$B$10="NC-50","N/A","OK")</f>
        <v>OK</v>
      </c>
      <c r="N425" s="160"/>
      <c r="O425" s="160"/>
      <c r="P425" s="160"/>
      <c r="Q425" s="160"/>
      <c r="R425" s="160"/>
      <c r="S425" s="160"/>
      <c r="T425" s="160"/>
      <c r="U425" s="160"/>
      <c r="V425" s="509"/>
      <c r="W425" s="510"/>
      <c r="X425" s="510"/>
      <c r="Y425" s="511"/>
      <c r="Z425" s="162"/>
      <c r="AA425" s="162"/>
      <c r="AB425" s="162"/>
      <c r="AC425" s="162"/>
      <c r="AD425" s="162"/>
      <c r="AE425" s="162"/>
      <c r="AF425" s="162"/>
      <c r="AG425" s="162"/>
      <c r="AH425" s="162"/>
      <c r="AI425" s="162"/>
      <c r="AJ425" s="162"/>
      <c r="AK425" s="183"/>
      <c r="AL425" s="183"/>
      <c r="AM425" s="162"/>
      <c r="AN425" s="162"/>
      <c r="AO425" s="162"/>
      <c r="AP425" s="162"/>
      <c r="AQ425" s="162"/>
      <c r="AR425" s="162"/>
      <c r="AS425" s="162"/>
      <c r="AT425" s="162"/>
      <c r="AU425" s="162"/>
      <c r="AV425" s="162"/>
      <c r="AW425" s="162"/>
      <c r="AX425" s="162"/>
      <c r="AY425" s="162"/>
      <c r="AZ425" s="163"/>
      <c r="BA425" s="163"/>
      <c r="BB425" s="163"/>
      <c r="BC425" s="163"/>
      <c r="BD425" s="163"/>
      <c r="BE425" s="163"/>
      <c r="BF425" s="164"/>
      <c r="BG425" s="165"/>
      <c r="BH425" s="162"/>
      <c r="BI425" s="162"/>
      <c r="BJ425" s="164"/>
      <c r="BK425" s="95"/>
      <c r="BL425" s="182"/>
      <c r="BM425" s="182"/>
      <c r="BN425" s="182"/>
      <c r="BO425" s="182"/>
      <c r="BP425" s="95" t="str">
        <f t="shared" si="241"/>
        <v/>
      </c>
    </row>
    <row r="426" spans="2:68" ht="15" x14ac:dyDescent="0.25">
      <c r="B426" s="156">
        <f t="shared" si="242"/>
        <v>418</v>
      </c>
      <c r="C426" s="158"/>
      <c r="D426" s="157" t="str">
        <f t="shared" si="243"/>
        <v/>
      </c>
      <c r="E426" s="158" t="str">
        <f>IF('DATA SHEET'!$E$10="Cat 2","N/A","OK")</f>
        <v>OK</v>
      </c>
      <c r="F426" s="158" t="str">
        <f>IF('DATA SHEET'!$E$10="Cat 2","N/A","OK")</f>
        <v>OK</v>
      </c>
      <c r="G426" s="160"/>
      <c r="H426" s="160"/>
      <c r="I426" s="160" t="s">
        <v>194</v>
      </c>
      <c r="J426" s="160" t="str">
        <f t="shared" si="244"/>
        <v>OK</v>
      </c>
      <c r="K426" s="160" t="str">
        <f t="shared" si="244"/>
        <v>OK</v>
      </c>
      <c r="L426" s="160" t="str">
        <f>IF('DATA SHEET'!$B$10="NC-50","N/A","OK")</f>
        <v>OK</v>
      </c>
      <c r="M426" s="160" t="str">
        <f>IF('DATA SHEET'!$B$10="NC-50","N/A","OK")</f>
        <v>OK</v>
      </c>
      <c r="N426" s="160"/>
      <c r="O426" s="160"/>
      <c r="P426" s="160"/>
      <c r="Q426" s="160"/>
      <c r="R426" s="160"/>
      <c r="S426" s="160"/>
      <c r="T426" s="160"/>
      <c r="U426" s="160"/>
      <c r="V426" s="509"/>
      <c r="W426" s="510"/>
      <c r="X426" s="510"/>
      <c r="Y426" s="511"/>
      <c r="Z426" s="162"/>
      <c r="AA426" s="162"/>
      <c r="AB426" s="162"/>
      <c r="AC426" s="162"/>
      <c r="AD426" s="162"/>
      <c r="AE426" s="162"/>
      <c r="AF426" s="162"/>
      <c r="AG426" s="162"/>
      <c r="AH426" s="162"/>
      <c r="AI426" s="162"/>
      <c r="AJ426" s="162"/>
      <c r="AK426" s="183"/>
      <c r="AL426" s="183"/>
      <c r="AM426" s="162"/>
      <c r="AN426" s="162"/>
      <c r="AO426" s="162"/>
      <c r="AP426" s="162"/>
      <c r="AQ426" s="162"/>
      <c r="AR426" s="162"/>
      <c r="AS426" s="162"/>
      <c r="AT426" s="162"/>
      <c r="AU426" s="162"/>
      <c r="AV426" s="162"/>
      <c r="AW426" s="162"/>
      <c r="AX426" s="162"/>
      <c r="AY426" s="162"/>
      <c r="AZ426" s="163"/>
      <c r="BA426" s="163"/>
      <c r="BB426" s="163"/>
      <c r="BC426" s="163"/>
      <c r="BD426" s="163"/>
      <c r="BE426" s="163"/>
      <c r="BF426" s="164"/>
      <c r="BG426" s="165"/>
      <c r="BH426" s="162"/>
      <c r="BI426" s="162"/>
      <c r="BJ426" s="164"/>
      <c r="BK426" s="95"/>
      <c r="BL426" s="182"/>
      <c r="BM426" s="182"/>
      <c r="BN426" s="182"/>
      <c r="BO426" s="182"/>
      <c r="BP426" s="95" t="str">
        <f t="shared" si="241"/>
        <v/>
      </c>
    </row>
    <row r="427" spans="2:68" ht="15" x14ac:dyDescent="0.25">
      <c r="B427" s="156">
        <f t="shared" si="242"/>
        <v>419</v>
      </c>
      <c r="C427" s="158"/>
      <c r="D427" s="157" t="str">
        <f t="shared" si="243"/>
        <v/>
      </c>
      <c r="E427" s="158" t="str">
        <f>IF('DATA SHEET'!$E$10="Cat 2","N/A","OK")</f>
        <v>OK</v>
      </c>
      <c r="F427" s="158" t="str">
        <f>IF('DATA SHEET'!$E$10="Cat 2","N/A","OK")</f>
        <v>OK</v>
      </c>
      <c r="G427" s="160"/>
      <c r="H427" s="160"/>
      <c r="I427" s="160" t="s">
        <v>194</v>
      </c>
      <c r="J427" s="160" t="str">
        <f t="shared" si="244"/>
        <v>OK</v>
      </c>
      <c r="K427" s="160" t="str">
        <f t="shared" si="244"/>
        <v>OK</v>
      </c>
      <c r="L427" s="160" t="str">
        <f>IF('DATA SHEET'!$B$10="NC-50","N/A","OK")</f>
        <v>OK</v>
      </c>
      <c r="M427" s="160" t="str">
        <f>IF('DATA SHEET'!$B$10="NC-50","N/A","OK")</f>
        <v>OK</v>
      </c>
      <c r="N427" s="160"/>
      <c r="O427" s="160"/>
      <c r="P427" s="160"/>
      <c r="Q427" s="160"/>
      <c r="R427" s="160"/>
      <c r="S427" s="160"/>
      <c r="T427" s="160"/>
      <c r="U427" s="160"/>
      <c r="V427" s="509"/>
      <c r="W427" s="510"/>
      <c r="X427" s="510"/>
      <c r="Y427" s="511"/>
      <c r="Z427" s="162"/>
      <c r="AA427" s="162"/>
      <c r="AB427" s="162"/>
      <c r="AC427" s="162"/>
      <c r="AD427" s="162"/>
      <c r="AE427" s="162"/>
      <c r="AF427" s="162"/>
      <c r="AG427" s="162"/>
      <c r="AH427" s="162"/>
      <c r="AI427" s="162"/>
      <c r="AJ427" s="162"/>
      <c r="AK427" s="183"/>
      <c r="AL427" s="183"/>
      <c r="AM427" s="162"/>
      <c r="AN427" s="162"/>
      <c r="AO427" s="162"/>
      <c r="AP427" s="162"/>
      <c r="AQ427" s="162"/>
      <c r="AR427" s="162"/>
      <c r="AS427" s="162"/>
      <c r="AT427" s="162"/>
      <c r="AU427" s="162"/>
      <c r="AV427" s="162"/>
      <c r="AW427" s="162"/>
      <c r="AX427" s="162"/>
      <c r="AY427" s="162"/>
      <c r="AZ427" s="163"/>
      <c r="BA427" s="163"/>
      <c r="BB427" s="163"/>
      <c r="BC427" s="163"/>
      <c r="BD427" s="163"/>
      <c r="BE427" s="163"/>
      <c r="BF427" s="164"/>
      <c r="BG427" s="165"/>
      <c r="BH427" s="162"/>
      <c r="BI427" s="162"/>
      <c r="BJ427" s="164"/>
      <c r="BK427" s="95"/>
      <c r="BL427" s="182"/>
      <c r="BM427" s="182"/>
      <c r="BN427" s="182"/>
      <c r="BO427" s="182"/>
      <c r="BP427" s="95" t="str">
        <f t="shared" si="241"/>
        <v/>
      </c>
    </row>
    <row r="428" spans="2:68" ht="15" x14ac:dyDescent="0.25">
      <c r="B428" s="156">
        <f t="shared" si="242"/>
        <v>420</v>
      </c>
      <c r="C428" s="158"/>
      <c r="D428" s="157" t="str">
        <f t="shared" si="243"/>
        <v/>
      </c>
      <c r="E428" s="158" t="str">
        <f>IF('DATA SHEET'!$E$10="Cat 2","N/A","OK")</f>
        <v>OK</v>
      </c>
      <c r="F428" s="158" t="str">
        <f>IF('DATA SHEET'!$E$10="Cat 2","N/A","OK")</f>
        <v>OK</v>
      </c>
      <c r="G428" s="160"/>
      <c r="H428" s="160"/>
      <c r="I428" s="160" t="s">
        <v>194</v>
      </c>
      <c r="J428" s="160" t="str">
        <f t="shared" si="244"/>
        <v>OK</v>
      </c>
      <c r="K428" s="160" t="str">
        <f t="shared" si="244"/>
        <v>OK</v>
      </c>
      <c r="L428" s="160" t="str">
        <f>IF('DATA SHEET'!$B$10="NC-50","N/A","OK")</f>
        <v>OK</v>
      </c>
      <c r="M428" s="160" t="str">
        <f>IF('DATA SHEET'!$B$10="NC-50","N/A","OK")</f>
        <v>OK</v>
      </c>
      <c r="N428" s="160"/>
      <c r="O428" s="160"/>
      <c r="P428" s="160"/>
      <c r="Q428" s="160"/>
      <c r="R428" s="160"/>
      <c r="S428" s="160"/>
      <c r="T428" s="160"/>
      <c r="U428" s="160"/>
      <c r="V428" s="509"/>
      <c r="W428" s="510"/>
      <c r="X428" s="510"/>
      <c r="Y428" s="511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183"/>
      <c r="AL428" s="183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3"/>
      <c r="BA428" s="163"/>
      <c r="BB428" s="163"/>
      <c r="BC428" s="163"/>
      <c r="BD428" s="163"/>
      <c r="BE428" s="163"/>
      <c r="BF428" s="164"/>
      <c r="BG428" s="165"/>
      <c r="BH428" s="162"/>
      <c r="BI428" s="162"/>
      <c r="BJ428" s="164"/>
      <c r="BK428" s="95"/>
      <c r="BL428" s="182"/>
      <c r="BM428" s="182"/>
      <c r="BN428" s="182"/>
      <c r="BO428" s="182"/>
      <c r="BP428" s="95" t="str">
        <f t="shared" si="241"/>
        <v/>
      </c>
    </row>
    <row r="429" spans="2:68" ht="15" x14ac:dyDescent="0.25">
      <c r="B429" s="156">
        <f t="shared" si="242"/>
        <v>421</v>
      </c>
      <c r="C429" s="158"/>
      <c r="D429" s="157" t="str">
        <f t="shared" si="243"/>
        <v/>
      </c>
      <c r="E429" s="158" t="str">
        <f>IF('DATA SHEET'!$E$10="Cat 2","N/A","OK")</f>
        <v>OK</v>
      </c>
      <c r="F429" s="158" t="str">
        <f>IF('DATA SHEET'!$E$10="Cat 2","N/A","OK")</f>
        <v>OK</v>
      </c>
      <c r="G429" s="160"/>
      <c r="H429" s="160"/>
      <c r="I429" s="160" t="s">
        <v>194</v>
      </c>
      <c r="J429" s="160" t="str">
        <f t="shared" si="244"/>
        <v>OK</v>
      </c>
      <c r="K429" s="160" t="str">
        <f t="shared" si="244"/>
        <v>OK</v>
      </c>
      <c r="L429" s="160" t="str">
        <f>IF('DATA SHEET'!$B$10="NC-50","N/A","OK")</f>
        <v>OK</v>
      </c>
      <c r="M429" s="160" t="str">
        <f>IF('DATA SHEET'!$B$10="NC-50","N/A","OK")</f>
        <v>OK</v>
      </c>
      <c r="N429" s="160"/>
      <c r="O429" s="160"/>
      <c r="P429" s="160"/>
      <c r="Q429" s="160"/>
      <c r="R429" s="160"/>
      <c r="S429" s="160"/>
      <c r="T429" s="160"/>
      <c r="U429" s="160"/>
      <c r="V429" s="509"/>
      <c r="W429" s="510"/>
      <c r="X429" s="510"/>
      <c r="Y429" s="511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183"/>
      <c r="AL429" s="183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3"/>
      <c r="BA429" s="163"/>
      <c r="BB429" s="163"/>
      <c r="BC429" s="163"/>
      <c r="BD429" s="163"/>
      <c r="BE429" s="163"/>
      <c r="BF429" s="164"/>
      <c r="BG429" s="165"/>
      <c r="BH429" s="162"/>
      <c r="BI429" s="162"/>
      <c r="BJ429" s="164"/>
      <c r="BK429" s="95"/>
      <c r="BL429" s="182"/>
      <c r="BM429" s="182"/>
      <c r="BN429" s="182"/>
      <c r="BO429" s="182"/>
      <c r="BP429" s="95" t="str">
        <f t="shared" si="241"/>
        <v/>
      </c>
    </row>
    <row r="430" spans="2:68" ht="15" x14ac:dyDescent="0.25">
      <c r="B430" s="156">
        <f t="shared" si="242"/>
        <v>422</v>
      </c>
      <c r="C430" s="158"/>
      <c r="D430" s="157" t="str">
        <f t="shared" si="243"/>
        <v/>
      </c>
      <c r="E430" s="158" t="str">
        <f>IF('DATA SHEET'!$E$10="Cat 2","N/A","OK")</f>
        <v>OK</v>
      </c>
      <c r="F430" s="158" t="str">
        <f>IF('DATA SHEET'!$E$10="Cat 2","N/A","OK")</f>
        <v>OK</v>
      </c>
      <c r="G430" s="160"/>
      <c r="H430" s="160"/>
      <c r="I430" s="160" t="s">
        <v>194</v>
      </c>
      <c r="J430" s="160" t="str">
        <f t="shared" si="244"/>
        <v>OK</v>
      </c>
      <c r="K430" s="160" t="str">
        <f t="shared" si="244"/>
        <v>OK</v>
      </c>
      <c r="L430" s="160" t="str">
        <f>IF('DATA SHEET'!$B$10="NC-50","N/A","OK")</f>
        <v>OK</v>
      </c>
      <c r="M430" s="160" t="str">
        <f>IF('DATA SHEET'!$B$10="NC-50","N/A","OK")</f>
        <v>OK</v>
      </c>
      <c r="N430" s="160"/>
      <c r="O430" s="160"/>
      <c r="P430" s="160"/>
      <c r="Q430" s="160"/>
      <c r="R430" s="160"/>
      <c r="S430" s="160"/>
      <c r="T430" s="160"/>
      <c r="U430" s="160"/>
      <c r="V430" s="509"/>
      <c r="W430" s="510"/>
      <c r="X430" s="510"/>
      <c r="Y430" s="511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183"/>
      <c r="AL430" s="183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3"/>
      <c r="BA430" s="163"/>
      <c r="BB430" s="163"/>
      <c r="BC430" s="163"/>
      <c r="BD430" s="163"/>
      <c r="BE430" s="163"/>
      <c r="BF430" s="164"/>
      <c r="BG430" s="165"/>
      <c r="BH430" s="162"/>
      <c r="BI430" s="162"/>
      <c r="BJ430" s="164"/>
      <c r="BK430" s="95"/>
      <c r="BL430" s="182"/>
      <c r="BM430" s="182"/>
      <c r="BN430" s="182"/>
      <c r="BO430" s="182"/>
      <c r="BP430" s="95" t="str">
        <f t="shared" si="241"/>
        <v/>
      </c>
    </row>
    <row r="431" spans="2:68" ht="15" x14ac:dyDescent="0.25">
      <c r="B431" s="156">
        <f t="shared" si="242"/>
        <v>423</v>
      </c>
      <c r="C431" s="158"/>
      <c r="D431" s="157" t="str">
        <f t="shared" si="243"/>
        <v/>
      </c>
      <c r="E431" s="158" t="str">
        <f>IF('DATA SHEET'!$E$10="Cat 2","N/A","OK")</f>
        <v>OK</v>
      </c>
      <c r="F431" s="158" t="str">
        <f>IF('DATA SHEET'!$E$10="Cat 2","N/A","OK")</f>
        <v>OK</v>
      </c>
      <c r="G431" s="160"/>
      <c r="H431" s="160"/>
      <c r="I431" s="160" t="s">
        <v>194</v>
      </c>
      <c r="J431" s="160" t="str">
        <f t="shared" si="244"/>
        <v>OK</v>
      </c>
      <c r="K431" s="160" t="str">
        <f t="shared" si="244"/>
        <v>OK</v>
      </c>
      <c r="L431" s="160" t="str">
        <f>IF('DATA SHEET'!$B$10="NC-50","N/A","OK")</f>
        <v>OK</v>
      </c>
      <c r="M431" s="160" t="str">
        <f>IF('DATA SHEET'!$B$10="NC-50","N/A","OK")</f>
        <v>OK</v>
      </c>
      <c r="N431" s="160"/>
      <c r="O431" s="160"/>
      <c r="P431" s="160"/>
      <c r="Q431" s="160"/>
      <c r="R431" s="160"/>
      <c r="S431" s="160"/>
      <c r="T431" s="160"/>
      <c r="U431" s="160"/>
      <c r="V431" s="509"/>
      <c r="W431" s="510"/>
      <c r="X431" s="510"/>
      <c r="Y431" s="511"/>
      <c r="Z431" s="162"/>
      <c r="AA431" s="162"/>
      <c r="AB431" s="162"/>
      <c r="AC431" s="162"/>
      <c r="AD431" s="162"/>
      <c r="AE431" s="162"/>
      <c r="AF431" s="162"/>
      <c r="AG431" s="162"/>
      <c r="AH431" s="162"/>
      <c r="AI431" s="162"/>
      <c r="AJ431" s="162"/>
      <c r="AK431" s="183"/>
      <c r="AL431" s="183"/>
      <c r="AM431" s="162"/>
      <c r="AN431" s="162"/>
      <c r="AO431" s="162"/>
      <c r="AP431" s="162"/>
      <c r="AQ431" s="162"/>
      <c r="AR431" s="162"/>
      <c r="AS431" s="162"/>
      <c r="AT431" s="162"/>
      <c r="AU431" s="162"/>
      <c r="AV431" s="162"/>
      <c r="AW431" s="162"/>
      <c r="AX431" s="162"/>
      <c r="AY431" s="162"/>
      <c r="AZ431" s="163"/>
      <c r="BA431" s="163"/>
      <c r="BB431" s="163"/>
      <c r="BC431" s="163"/>
      <c r="BD431" s="163"/>
      <c r="BE431" s="163"/>
      <c r="BF431" s="164"/>
      <c r="BG431" s="165"/>
      <c r="BH431" s="162"/>
      <c r="BI431" s="162"/>
      <c r="BJ431" s="164"/>
      <c r="BK431" s="95"/>
      <c r="BL431" s="182"/>
      <c r="BM431" s="182"/>
      <c r="BN431" s="182"/>
      <c r="BO431" s="182"/>
      <c r="BP431" s="95" t="str">
        <f t="shared" si="241"/>
        <v/>
      </c>
    </row>
    <row r="432" spans="2:68" ht="15" x14ac:dyDescent="0.25">
      <c r="B432" s="156">
        <f t="shared" si="242"/>
        <v>424</v>
      </c>
      <c r="C432" s="158"/>
      <c r="D432" s="157" t="str">
        <f t="shared" si="243"/>
        <v/>
      </c>
      <c r="E432" s="158" t="str">
        <f>IF('DATA SHEET'!$E$10="Cat 2","N/A","OK")</f>
        <v>OK</v>
      </c>
      <c r="F432" s="158" t="str">
        <f>IF('DATA SHEET'!$E$10="Cat 2","N/A","OK")</f>
        <v>OK</v>
      </c>
      <c r="G432" s="160"/>
      <c r="H432" s="160"/>
      <c r="I432" s="160" t="s">
        <v>194</v>
      </c>
      <c r="J432" s="160" t="str">
        <f t="shared" si="244"/>
        <v>OK</v>
      </c>
      <c r="K432" s="160" t="str">
        <f t="shared" si="244"/>
        <v>OK</v>
      </c>
      <c r="L432" s="160" t="str">
        <f>IF('DATA SHEET'!$B$10="NC-50","N/A","OK")</f>
        <v>OK</v>
      </c>
      <c r="M432" s="160" t="str">
        <f>IF('DATA SHEET'!$B$10="NC-50","N/A","OK")</f>
        <v>OK</v>
      </c>
      <c r="N432" s="160"/>
      <c r="O432" s="160"/>
      <c r="P432" s="160"/>
      <c r="Q432" s="160"/>
      <c r="R432" s="160"/>
      <c r="S432" s="160"/>
      <c r="T432" s="160"/>
      <c r="U432" s="160"/>
      <c r="V432" s="509"/>
      <c r="W432" s="510"/>
      <c r="X432" s="510"/>
      <c r="Y432" s="511"/>
      <c r="Z432" s="162"/>
      <c r="AA432" s="162"/>
      <c r="AB432" s="162"/>
      <c r="AC432" s="162"/>
      <c r="AD432" s="162"/>
      <c r="AE432" s="162"/>
      <c r="AF432" s="162"/>
      <c r="AG432" s="162"/>
      <c r="AH432" s="162"/>
      <c r="AI432" s="162"/>
      <c r="AJ432" s="162"/>
      <c r="AK432" s="183"/>
      <c r="AL432" s="183"/>
      <c r="AM432" s="162"/>
      <c r="AN432" s="162"/>
      <c r="AO432" s="162"/>
      <c r="AP432" s="162"/>
      <c r="AQ432" s="162"/>
      <c r="AR432" s="162"/>
      <c r="AS432" s="162"/>
      <c r="AT432" s="162"/>
      <c r="AU432" s="162"/>
      <c r="AV432" s="162"/>
      <c r="AW432" s="162"/>
      <c r="AX432" s="162"/>
      <c r="AY432" s="162"/>
      <c r="AZ432" s="163"/>
      <c r="BA432" s="163"/>
      <c r="BB432" s="163"/>
      <c r="BC432" s="163"/>
      <c r="BD432" s="163"/>
      <c r="BE432" s="163"/>
      <c r="BF432" s="164"/>
      <c r="BG432" s="165"/>
      <c r="BH432" s="162"/>
      <c r="BI432" s="162"/>
      <c r="BJ432" s="164"/>
      <c r="BK432" s="95"/>
      <c r="BL432" s="182"/>
      <c r="BM432" s="182"/>
      <c r="BN432" s="182"/>
      <c r="BO432" s="182"/>
      <c r="BP432" s="95" t="str">
        <f t="shared" si="241"/>
        <v/>
      </c>
    </row>
    <row r="433" spans="2:68" ht="15" x14ac:dyDescent="0.25">
      <c r="B433" s="156">
        <f t="shared" si="242"/>
        <v>425</v>
      </c>
      <c r="C433" s="158"/>
      <c r="D433" s="157" t="str">
        <f t="shared" si="243"/>
        <v/>
      </c>
      <c r="E433" s="158" t="str">
        <f>IF('DATA SHEET'!$E$10="Cat 2","N/A","OK")</f>
        <v>OK</v>
      </c>
      <c r="F433" s="158" t="str">
        <f>IF('DATA SHEET'!$E$10="Cat 2","N/A","OK")</f>
        <v>OK</v>
      </c>
      <c r="G433" s="160"/>
      <c r="H433" s="160"/>
      <c r="I433" s="160" t="s">
        <v>194</v>
      </c>
      <c r="J433" s="160" t="str">
        <f t="shared" si="244"/>
        <v>OK</v>
      </c>
      <c r="K433" s="160" t="str">
        <f t="shared" si="244"/>
        <v>OK</v>
      </c>
      <c r="L433" s="160" t="str">
        <f>IF('DATA SHEET'!$B$10="NC-50","N/A","OK")</f>
        <v>OK</v>
      </c>
      <c r="M433" s="160" t="str">
        <f>IF('DATA SHEET'!$B$10="NC-50","N/A","OK")</f>
        <v>OK</v>
      </c>
      <c r="N433" s="160"/>
      <c r="O433" s="160"/>
      <c r="P433" s="160"/>
      <c r="Q433" s="160"/>
      <c r="R433" s="160"/>
      <c r="S433" s="160"/>
      <c r="T433" s="160"/>
      <c r="U433" s="160"/>
      <c r="V433" s="509"/>
      <c r="W433" s="510"/>
      <c r="X433" s="510"/>
      <c r="Y433" s="511"/>
      <c r="Z433" s="162"/>
      <c r="AA433" s="162"/>
      <c r="AB433" s="162"/>
      <c r="AC433" s="162"/>
      <c r="AD433" s="162"/>
      <c r="AE433" s="162"/>
      <c r="AF433" s="162"/>
      <c r="AG433" s="162"/>
      <c r="AH433" s="162"/>
      <c r="AI433" s="162"/>
      <c r="AJ433" s="162"/>
      <c r="AK433" s="183"/>
      <c r="AL433" s="183"/>
      <c r="AM433" s="162"/>
      <c r="AN433" s="162"/>
      <c r="AO433" s="162"/>
      <c r="AP433" s="162"/>
      <c r="AQ433" s="162"/>
      <c r="AR433" s="162"/>
      <c r="AS433" s="162"/>
      <c r="AT433" s="162"/>
      <c r="AU433" s="162"/>
      <c r="AV433" s="162"/>
      <c r="AW433" s="162"/>
      <c r="AX433" s="162"/>
      <c r="AY433" s="162"/>
      <c r="AZ433" s="163"/>
      <c r="BA433" s="163"/>
      <c r="BB433" s="163"/>
      <c r="BC433" s="163"/>
      <c r="BD433" s="163"/>
      <c r="BE433" s="163"/>
      <c r="BF433" s="164"/>
      <c r="BG433" s="165"/>
      <c r="BH433" s="162"/>
      <c r="BI433" s="162"/>
      <c r="BJ433" s="164"/>
      <c r="BK433" s="95"/>
      <c r="BL433" s="182"/>
      <c r="BM433" s="182"/>
      <c r="BN433" s="182"/>
      <c r="BO433" s="182"/>
      <c r="BP433" s="95" t="str">
        <f t="shared" si="241"/>
        <v/>
      </c>
    </row>
    <row r="434" spans="2:68" ht="15" x14ac:dyDescent="0.25">
      <c r="B434" s="156">
        <f t="shared" si="242"/>
        <v>426</v>
      </c>
      <c r="C434" s="158"/>
      <c r="D434" s="157" t="str">
        <f t="shared" si="243"/>
        <v/>
      </c>
      <c r="E434" s="158" t="str">
        <f>IF('DATA SHEET'!$E$10="Cat 2","N/A","OK")</f>
        <v>OK</v>
      </c>
      <c r="F434" s="158" t="str">
        <f>IF('DATA SHEET'!$E$10="Cat 2","N/A","OK")</f>
        <v>OK</v>
      </c>
      <c r="G434" s="160"/>
      <c r="H434" s="160"/>
      <c r="I434" s="160" t="s">
        <v>194</v>
      </c>
      <c r="J434" s="160" t="str">
        <f t="shared" si="244"/>
        <v>OK</v>
      </c>
      <c r="K434" s="160" t="str">
        <f t="shared" si="244"/>
        <v>OK</v>
      </c>
      <c r="L434" s="160" t="str">
        <f>IF('DATA SHEET'!$B$10="NC-50","N/A","OK")</f>
        <v>OK</v>
      </c>
      <c r="M434" s="160" t="str">
        <f>IF('DATA SHEET'!$B$10="NC-50","N/A","OK")</f>
        <v>OK</v>
      </c>
      <c r="N434" s="160"/>
      <c r="O434" s="160"/>
      <c r="P434" s="160"/>
      <c r="Q434" s="160"/>
      <c r="R434" s="160"/>
      <c r="S434" s="160"/>
      <c r="T434" s="160"/>
      <c r="U434" s="160"/>
      <c r="V434" s="509"/>
      <c r="W434" s="510"/>
      <c r="X434" s="510"/>
      <c r="Y434" s="511"/>
      <c r="Z434" s="162"/>
      <c r="AA434" s="162"/>
      <c r="AB434" s="162"/>
      <c r="AC434" s="162"/>
      <c r="AD434" s="162"/>
      <c r="AE434" s="162"/>
      <c r="AF434" s="162"/>
      <c r="AG434" s="162"/>
      <c r="AH434" s="162"/>
      <c r="AI434" s="162"/>
      <c r="AJ434" s="162"/>
      <c r="AK434" s="183"/>
      <c r="AL434" s="183"/>
      <c r="AM434" s="162"/>
      <c r="AN434" s="162"/>
      <c r="AO434" s="162"/>
      <c r="AP434" s="162"/>
      <c r="AQ434" s="162"/>
      <c r="AR434" s="162"/>
      <c r="AS434" s="162"/>
      <c r="AT434" s="162"/>
      <c r="AU434" s="162"/>
      <c r="AV434" s="162"/>
      <c r="AW434" s="162"/>
      <c r="AX434" s="162"/>
      <c r="AY434" s="162"/>
      <c r="AZ434" s="163"/>
      <c r="BA434" s="163"/>
      <c r="BB434" s="163"/>
      <c r="BC434" s="163"/>
      <c r="BD434" s="163"/>
      <c r="BE434" s="163"/>
      <c r="BF434" s="164"/>
      <c r="BG434" s="165"/>
      <c r="BH434" s="162"/>
      <c r="BI434" s="162"/>
      <c r="BJ434" s="164"/>
      <c r="BK434" s="95"/>
      <c r="BL434" s="182"/>
      <c r="BM434" s="182"/>
      <c r="BN434" s="182"/>
      <c r="BO434" s="182"/>
      <c r="BP434" s="95" t="str">
        <f t="shared" si="241"/>
        <v/>
      </c>
    </row>
    <row r="435" spans="2:68" ht="15" x14ac:dyDescent="0.25">
      <c r="B435" s="156">
        <f t="shared" si="242"/>
        <v>427</v>
      </c>
      <c r="C435" s="158"/>
      <c r="D435" s="157" t="str">
        <f t="shared" si="243"/>
        <v/>
      </c>
      <c r="E435" s="158" t="str">
        <f>IF('DATA SHEET'!$E$10="Cat 2","N/A","OK")</f>
        <v>OK</v>
      </c>
      <c r="F435" s="158" t="str">
        <f>IF('DATA SHEET'!$E$10="Cat 2","N/A","OK")</f>
        <v>OK</v>
      </c>
      <c r="G435" s="160"/>
      <c r="H435" s="160"/>
      <c r="I435" s="160" t="s">
        <v>194</v>
      </c>
      <c r="J435" s="160" t="str">
        <f t="shared" si="244"/>
        <v>OK</v>
      </c>
      <c r="K435" s="160" t="str">
        <f t="shared" si="244"/>
        <v>OK</v>
      </c>
      <c r="L435" s="160" t="str">
        <f>IF('DATA SHEET'!$B$10="NC-50","N/A","OK")</f>
        <v>OK</v>
      </c>
      <c r="M435" s="160" t="str">
        <f>IF('DATA SHEET'!$B$10="NC-50","N/A","OK")</f>
        <v>OK</v>
      </c>
      <c r="N435" s="160"/>
      <c r="O435" s="160"/>
      <c r="P435" s="160"/>
      <c r="Q435" s="160"/>
      <c r="R435" s="160"/>
      <c r="S435" s="160"/>
      <c r="T435" s="160"/>
      <c r="U435" s="160"/>
      <c r="V435" s="509"/>
      <c r="W435" s="510"/>
      <c r="X435" s="510"/>
      <c r="Y435" s="511"/>
      <c r="Z435" s="162"/>
      <c r="AA435" s="162"/>
      <c r="AB435" s="162"/>
      <c r="AC435" s="162"/>
      <c r="AD435" s="162"/>
      <c r="AE435" s="162"/>
      <c r="AF435" s="162"/>
      <c r="AG435" s="162"/>
      <c r="AH435" s="162"/>
      <c r="AI435" s="162"/>
      <c r="AJ435" s="162"/>
      <c r="AK435" s="183"/>
      <c r="AL435" s="183"/>
      <c r="AM435" s="162"/>
      <c r="AN435" s="162"/>
      <c r="AO435" s="162"/>
      <c r="AP435" s="162"/>
      <c r="AQ435" s="162"/>
      <c r="AR435" s="162"/>
      <c r="AS435" s="162"/>
      <c r="AT435" s="162"/>
      <c r="AU435" s="162"/>
      <c r="AV435" s="162"/>
      <c r="AW435" s="162"/>
      <c r="AX435" s="162"/>
      <c r="AY435" s="162"/>
      <c r="AZ435" s="163"/>
      <c r="BA435" s="163"/>
      <c r="BB435" s="163"/>
      <c r="BC435" s="163"/>
      <c r="BD435" s="163"/>
      <c r="BE435" s="163"/>
      <c r="BF435" s="164"/>
      <c r="BG435" s="165"/>
      <c r="BH435" s="162"/>
      <c r="BI435" s="162"/>
      <c r="BJ435" s="164"/>
      <c r="BK435" s="95"/>
      <c r="BL435" s="182"/>
      <c r="BM435" s="182"/>
      <c r="BN435" s="182"/>
      <c r="BO435" s="182"/>
      <c r="BP435" s="95" t="str">
        <f t="shared" si="241"/>
        <v/>
      </c>
    </row>
    <row r="436" spans="2:68" ht="15" x14ac:dyDescent="0.25">
      <c r="B436" s="156">
        <f t="shared" si="242"/>
        <v>428</v>
      </c>
      <c r="C436" s="158"/>
      <c r="D436" s="157" t="str">
        <f t="shared" si="243"/>
        <v/>
      </c>
      <c r="E436" s="158" t="str">
        <f>IF('DATA SHEET'!$E$10="Cat 2","N/A","OK")</f>
        <v>OK</v>
      </c>
      <c r="F436" s="158" t="str">
        <f>IF('DATA SHEET'!$E$10="Cat 2","N/A","OK")</f>
        <v>OK</v>
      </c>
      <c r="G436" s="160"/>
      <c r="H436" s="160"/>
      <c r="I436" s="160" t="s">
        <v>194</v>
      </c>
      <c r="J436" s="160" t="str">
        <f t="shared" si="244"/>
        <v>OK</v>
      </c>
      <c r="K436" s="160" t="str">
        <f t="shared" si="244"/>
        <v>OK</v>
      </c>
      <c r="L436" s="160" t="str">
        <f>IF('DATA SHEET'!$B$10="NC-50","N/A","OK")</f>
        <v>OK</v>
      </c>
      <c r="M436" s="160" t="str">
        <f>IF('DATA SHEET'!$B$10="NC-50","N/A","OK")</f>
        <v>OK</v>
      </c>
      <c r="N436" s="160"/>
      <c r="O436" s="160"/>
      <c r="P436" s="160"/>
      <c r="Q436" s="160"/>
      <c r="R436" s="160"/>
      <c r="S436" s="160"/>
      <c r="T436" s="160"/>
      <c r="U436" s="160"/>
      <c r="V436" s="509"/>
      <c r="W436" s="510"/>
      <c r="X436" s="510"/>
      <c r="Y436" s="511"/>
      <c r="Z436" s="162"/>
      <c r="AA436" s="162"/>
      <c r="AB436" s="162"/>
      <c r="AC436" s="162"/>
      <c r="AD436" s="162"/>
      <c r="AE436" s="162"/>
      <c r="AF436" s="162"/>
      <c r="AG436" s="162"/>
      <c r="AH436" s="162"/>
      <c r="AI436" s="162"/>
      <c r="AJ436" s="162"/>
      <c r="AK436" s="183"/>
      <c r="AL436" s="183"/>
      <c r="AM436" s="162"/>
      <c r="AN436" s="162"/>
      <c r="AO436" s="162"/>
      <c r="AP436" s="162"/>
      <c r="AQ436" s="162"/>
      <c r="AR436" s="162"/>
      <c r="AS436" s="162"/>
      <c r="AT436" s="162"/>
      <c r="AU436" s="162"/>
      <c r="AV436" s="162"/>
      <c r="AW436" s="162"/>
      <c r="AX436" s="162"/>
      <c r="AY436" s="162"/>
      <c r="AZ436" s="163"/>
      <c r="BA436" s="163"/>
      <c r="BB436" s="163"/>
      <c r="BC436" s="163"/>
      <c r="BD436" s="163"/>
      <c r="BE436" s="163"/>
      <c r="BF436" s="164"/>
      <c r="BG436" s="165"/>
      <c r="BH436" s="162"/>
      <c r="BI436" s="162"/>
      <c r="BJ436" s="164"/>
      <c r="BK436" s="95"/>
      <c r="BL436" s="182"/>
      <c r="BM436" s="182"/>
      <c r="BN436" s="182"/>
      <c r="BO436" s="182"/>
      <c r="BP436" s="95" t="str">
        <f t="shared" si="241"/>
        <v/>
      </c>
    </row>
    <row r="437" spans="2:68" ht="15" x14ac:dyDescent="0.25">
      <c r="B437" s="156">
        <f t="shared" si="242"/>
        <v>429</v>
      </c>
      <c r="C437" s="158"/>
      <c r="D437" s="157" t="str">
        <f t="shared" si="243"/>
        <v/>
      </c>
      <c r="E437" s="158" t="str">
        <f>IF('DATA SHEET'!$E$10="Cat 2","N/A","OK")</f>
        <v>OK</v>
      </c>
      <c r="F437" s="158" t="str">
        <f>IF('DATA SHEET'!$E$10="Cat 2","N/A","OK")</f>
        <v>OK</v>
      </c>
      <c r="G437" s="160"/>
      <c r="H437" s="160"/>
      <c r="I437" s="160" t="s">
        <v>194</v>
      </c>
      <c r="J437" s="160" t="str">
        <f t="shared" si="244"/>
        <v>OK</v>
      </c>
      <c r="K437" s="160" t="str">
        <f t="shared" si="244"/>
        <v>OK</v>
      </c>
      <c r="L437" s="160" t="str">
        <f>IF('DATA SHEET'!$B$10="NC-50","N/A","OK")</f>
        <v>OK</v>
      </c>
      <c r="M437" s="160" t="str">
        <f>IF('DATA SHEET'!$B$10="NC-50","N/A","OK")</f>
        <v>OK</v>
      </c>
      <c r="N437" s="160"/>
      <c r="O437" s="160"/>
      <c r="P437" s="160"/>
      <c r="Q437" s="160"/>
      <c r="R437" s="160"/>
      <c r="S437" s="160"/>
      <c r="T437" s="160"/>
      <c r="U437" s="160"/>
      <c r="V437" s="509"/>
      <c r="W437" s="510"/>
      <c r="X437" s="510"/>
      <c r="Y437" s="511"/>
      <c r="Z437" s="162"/>
      <c r="AA437" s="162"/>
      <c r="AB437" s="162"/>
      <c r="AC437" s="162"/>
      <c r="AD437" s="162"/>
      <c r="AE437" s="162"/>
      <c r="AF437" s="162"/>
      <c r="AG437" s="162"/>
      <c r="AH437" s="162"/>
      <c r="AI437" s="162"/>
      <c r="AJ437" s="162"/>
      <c r="AK437" s="183"/>
      <c r="AL437" s="183"/>
      <c r="AM437" s="162"/>
      <c r="AN437" s="162"/>
      <c r="AO437" s="162"/>
      <c r="AP437" s="162"/>
      <c r="AQ437" s="162"/>
      <c r="AR437" s="162"/>
      <c r="AS437" s="162"/>
      <c r="AT437" s="162"/>
      <c r="AU437" s="162"/>
      <c r="AV437" s="162"/>
      <c r="AW437" s="162"/>
      <c r="AX437" s="162"/>
      <c r="AY437" s="162"/>
      <c r="AZ437" s="163"/>
      <c r="BA437" s="163"/>
      <c r="BB437" s="163"/>
      <c r="BC437" s="163"/>
      <c r="BD437" s="163"/>
      <c r="BE437" s="163"/>
      <c r="BF437" s="164"/>
      <c r="BG437" s="165"/>
      <c r="BH437" s="162"/>
      <c r="BI437" s="162"/>
      <c r="BJ437" s="164"/>
      <c r="BK437" s="95"/>
      <c r="BL437" s="182"/>
      <c r="BM437" s="182"/>
      <c r="BN437" s="182"/>
      <c r="BO437" s="182"/>
      <c r="BP437" s="95" t="str">
        <f t="shared" si="241"/>
        <v/>
      </c>
    </row>
    <row r="438" spans="2:68" ht="15" x14ac:dyDescent="0.25">
      <c r="B438" s="156">
        <f t="shared" si="242"/>
        <v>430</v>
      </c>
      <c r="C438" s="158"/>
      <c r="D438" s="157" t="str">
        <f t="shared" si="243"/>
        <v/>
      </c>
      <c r="E438" s="158" t="str">
        <f>IF('DATA SHEET'!$E$10="Cat 2","N/A","OK")</f>
        <v>OK</v>
      </c>
      <c r="F438" s="158" t="str">
        <f>IF('DATA SHEET'!$E$10="Cat 2","N/A","OK")</f>
        <v>OK</v>
      </c>
      <c r="G438" s="160"/>
      <c r="H438" s="160"/>
      <c r="I438" s="160" t="s">
        <v>194</v>
      </c>
      <c r="J438" s="160" t="str">
        <f t="shared" si="244"/>
        <v>OK</v>
      </c>
      <c r="K438" s="160" t="str">
        <f t="shared" si="244"/>
        <v>OK</v>
      </c>
      <c r="L438" s="160" t="str">
        <f>IF('DATA SHEET'!$B$10="NC-50","N/A","OK")</f>
        <v>OK</v>
      </c>
      <c r="M438" s="160" t="str">
        <f>IF('DATA SHEET'!$B$10="NC-50","N/A","OK")</f>
        <v>OK</v>
      </c>
      <c r="N438" s="160"/>
      <c r="O438" s="160"/>
      <c r="P438" s="160"/>
      <c r="Q438" s="160"/>
      <c r="R438" s="160"/>
      <c r="S438" s="160"/>
      <c r="T438" s="160"/>
      <c r="U438" s="160"/>
      <c r="V438" s="509"/>
      <c r="W438" s="510"/>
      <c r="X438" s="510"/>
      <c r="Y438" s="511"/>
      <c r="Z438" s="162"/>
      <c r="AA438" s="162"/>
      <c r="AB438" s="162"/>
      <c r="AC438" s="162"/>
      <c r="AD438" s="162"/>
      <c r="AE438" s="162"/>
      <c r="AF438" s="162"/>
      <c r="AG438" s="162"/>
      <c r="AH438" s="162"/>
      <c r="AI438" s="162"/>
      <c r="AJ438" s="162"/>
      <c r="AK438" s="183"/>
      <c r="AL438" s="183"/>
      <c r="AM438" s="162"/>
      <c r="AN438" s="162"/>
      <c r="AO438" s="162"/>
      <c r="AP438" s="162"/>
      <c r="AQ438" s="162"/>
      <c r="AR438" s="162"/>
      <c r="AS438" s="162"/>
      <c r="AT438" s="162"/>
      <c r="AU438" s="162"/>
      <c r="AV438" s="162"/>
      <c r="AW438" s="162"/>
      <c r="AX438" s="162"/>
      <c r="AY438" s="162"/>
      <c r="AZ438" s="163"/>
      <c r="BA438" s="163"/>
      <c r="BB438" s="163"/>
      <c r="BC438" s="163"/>
      <c r="BD438" s="163"/>
      <c r="BE438" s="163"/>
      <c r="BF438" s="164"/>
      <c r="BG438" s="165"/>
      <c r="BH438" s="162"/>
      <c r="BI438" s="162"/>
      <c r="BJ438" s="164"/>
      <c r="BK438" s="95"/>
      <c r="BL438" s="182"/>
      <c r="BM438" s="182"/>
      <c r="BN438" s="182"/>
      <c r="BO438" s="182"/>
      <c r="BP438" s="95" t="str">
        <f t="shared" si="241"/>
        <v/>
      </c>
    </row>
    <row r="439" spans="2:68" ht="15" x14ac:dyDescent="0.25">
      <c r="B439" s="156">
        <f t="shared" si="242"/>
        <v>431</v>
      </c>
      <c r="C439" s="158"/>
      <c r="D439" s="157" t="str">
        <f t="shared" si="243"/>
        <v/>
      </c>
      <c r="E439" s="158" t="str">
        <f>IF('DATA SHEET'!$E$10="Cat 2","N/A","OK")</f>
        <v>OK</v>
      </c>
      <c r="F439" s="158" t="str">
        <f>IF('DATA SHEET'!$E$10="Cat 2","N/A","OK")</f>
        <v>OK</v>
      </c>
      <c r="G439" s="160"/>
      <c r="H439" s="160"/>
      <c r="I439" s="160" t="s">
        <v>194</v>
      </c>
      <c r="J439" s="160" t="str">
        <f t="shared" si="244"/>
        <v>OK</v>
      </c>
      <c r="K439" s="160" t="str">
        <f t="shared" si="244"/>
        <v>OK</v>
      </c>
      <c r="L439" s="160" t="str">
        <f>IF('DATA SHEET'!$B$10="NC-50","N/A","OK")</f>
        <v>OK</v>
      </c>
      <c r="M439" s="160" t="str">
        <f>IF('DATA SHEET'!$B$10="NC-50","N/A","OK")</f>
        <v>OK</v>
      </c>
      <c r="N439" s="160"/>
      <c r="O439" s="160"/>
      <c r="P439" s="160"/>
      <c r="Q439" s="160"/>
      <c r="R439" s="160"/>
      <c r="S439" s="160"/>
      <c r="T439" s="160"/>
      <c r="U439" s="160"/>
      <c r="V439" s="509"/>
      <c r="W439" s="510"/>
      <c r="X439" s="510"/>
      <c r="Y439" s="511"/>
      <c r="Z439" s="162"/>
      <c r="AA439" s="162"/>
      <c r="AB439" s="162"/>
      <c r="AC439" s="162"/>
      <c r="AD439" s="162"/>
      <c r="AE439" s="162"/>
      <c r="AF439" s="162"/>
      <c r="AG439" s="162"/>
      <c r="AH439" s="162"/>
      <c r="AI439" s="162"/>
      <c r="AJ439" s="162"/>
      <c r="AK439" s="183"/>
      <c r="AL439" s="183"/>
      <c r="AM439" s="162"/>
      <c r="AN439" s="162"/>
      <c r="AO439" s="162"/>
      <c r="AP439" s="162"/>
      <c r="AQ439" s="162"/>
      <c r="AR439" s="162"/>
      <c r="AS439" s="162"/>
      <c r="AT439" s="162"/>
      <c r="AU439" s="162"/>
      <c r="AV439" s="162"/>
      <c r="AW439" s="162"/>
      <c r="AX439" s="162"/>
      <c r="AY439" s="162"/>
      <c r="AZ439" s="163"/>
      <c r="BA439" s="163"/>
      <c r="BB439" s="163"/>
      <c r="BC439" s="163"/>
      <c r="BD439" s="163"/>
      <c r="BE439" s="163"/>
      <c r="BF439" s="164"/>
      <c r="BG439" s="165"/>
      <c r="BH439" s="162"/>
      <c r="BI439" s="162"/>
      <c r="BJ439" s="164"/>
      <c r="BK439" s="95"/>
      <c r="BL439" s="182"/>
      <c r="BM439" s="182"/>
      <c r="BN439" s="182"/>
      <c r="BO439" s="182"/>
      <c r="BP439" s="95" t="str">
        <f t="shared" si="241"/>
        <v/>
      </c>
    </row>
    <row r="440" spans="2:68" ht="15" x14ac:dyDescent="0.25">
      <c r="B440" s="156">
        <f t="shared" si="242"/>
        <v>432</v>
      </c>
      <c r="C440" s="158"/>
      <c r="D440" s="157" t="str">
        <f t="shared" si="243"/>
        <v/>
      </c>
      <c r="E440" s="158" t="str">
        <f>IF('DATA SHEET'!$E$10="Cat 2","N/A","OK")</f>
        <v>OK</v>
      </c>
      <c r="F440" s="158" t="str">
        <f>IF('DATA SHEET'!$E$10="Cat 2","N/A","OK")</f>
        <v>OK</v>
      </c>
      <c r="G440" s="160"/>
      <c r="H440" s="160"/>
      <c r="I440" s="160" t="s">
        <v>194</v>
      </c>
      <c r="J440" s="160" t="str">
        <f t="shared" si="244"/>
        <v>OK</v>
      </c>
      <c r="K440" s="160" t="str">
        <f t="shared" si="244"/>
        <v>OK</v>
      </c>
      <c r="L440" s="160" t="str">
        <f>IF('DATA SHEET'!$B$10="NC-50","N/A","OK")</f>
        <v>OK</v>
      </c>
      <c r="M440" s="160" t="str">
        <f>IF('DATA SHEET'!$B$10="NC-50","N/A","OK")</f>
        <v>OK</v>
      </c>
      <c r="N440" s="160"/>
      <c r="O440" s="160"/>
      <c r="P440" s="160"/>
      <c r="Q440" s="160"/>
      <c r="R440" s="160"/>
      <c r="S440" s="160"/>
      <c r="T440" s="160"/>
      <c r="U440" s="160"/>
      <c r="V440" s="509"/>
      <c r="W440" s="510"/>
      <c r="X440" s="510"/>
      <c r="Y440" s="511"/>
      <c r="Z440" s="162"/>
      <c r="AA440" s="162"/>
      <c r="AB440" s="162"/>
      <c r="AC440" s="162"/>
      <c r="AD440" s="162"/>
      <c r="AE440" s="162"/>
      <c r="AF440" s="162"/>
      <c r="AG440" s="162"/>
      <c r="AH440" s="162"/>
      <c r="AI440" s="162"/>
      <c r="AJ440" s="162"/>
      <c r="AK440" s="183"/>
      <c r="AL440" s="183"/>
      <c r="AM440" s="162"/>
      <c r="AN440" s="162"/>
      <c r="AO440" s="162"/>
      <c r="AP440" s="162"/>
      <c r="AQ440" s="162"/>
      <c r="AR440" s="162"/>
      <c r="AS440" s="162"/>
      <c r="AT440" s="162"/>
      <c r="AU440" s="162"/>
      <c r="AV440" s="162"/>
      <c r="AW440" s="162"/>
      <c r="AX440" s="162"/>
      <c r="AY440" s="162"/>
      <c r="AZ440" s="163"/>
      <c r="BA440" s="163"/>
      <c r="BB440" s="163"/>
      <c r="BC440" s="163"/>
      <c r="BD440" s="163"/>
      <c r="BE440" s="163"/>
      <c r="BF440" s="164"/>
      <c r="BG440" s="165"/>
      <c r="BH440" s="162"/>
      <c r="BI440" s="162"/>
      <c r="BJ440" s="164"/>
      <c r="BK440" s="95"/>
      <c r="BL440" s="182"/>
      <c r="BM440" s="182"/>
      <c r="BN440" s="182"/>
      <c r="BO440" s="182"/>
      <c r="BP440" s="95" t="str">
        <f t="shared" si="241"/>
        <v/>
      </c>
    </row>
    <row r="441" spans="2:68" ht="15" x14ac:dyDescent="0.25">
      <c r="B441" s="156">
        <f t="shared" si="242"/>
        <v>433</v>
      </c>
      <c r="C441" s="158"/>
      <c r="D441" s="157" t="str">
        <f t="shared" si="243"/>
        <v/>
      </c>
      <c r="E441" s="158" t="str">
        <f>IF('DATA SHEET'!$E$10="Cat 2","N/A","OK")</f>
        <v>OK</v>
      </c>
      <c r="F441" s="158" t="str">
        <f>IF('DATA SHEET'!$E$10="Cat 2","N/A","OK")</f>
        <v>OK</v>
      </c>
      <c r="G441" s="160"/>
      <c r="H441" s="160"/>
      <c r="I441" s="160" t="s">
        <v>194</v>
      </c>
      <c r="J441" s="160" t="str">
        <f t="shared" si="244"/>
        <v>OK</v>
      </c>
      <c r="K441" s="160" t="str">
        <f t="shared" si="244"/>
        <v>OK</v>
      </c>
      <c r="L441" s="160" t="str">
        <f>IF('DATA SHEET'!$B$10="NC-50","N/A","OK")</f>
        <v>OK</v>
      </c>
      <c r="M441" s="160" t="str">
        <f>IF('DATA SHEET'!$B$10="NC-50","N/A","OK")</f>
        <v>OK</v>
      </c>
      <c r="N441" s="160"/>
      <c r="O441" s="160"/>
      <c r="P441" s="160"/>
      <c r="Q441" s="160"/>
      <c r="R441" s="160"/>
      <c r="S441" s="160"/>
      <c r="T441" s="160"/>
      <c r="U441" s="160"/>
      <c r="V441" s="509"/>
      <c r="W441" s="510"/>
      <c r="X441" s="510"/>
      <c r="Y441" s="511"/>
      <c r="Z441" s="162"/>
      <c r="AA441" s="162"/>
      <c r="AB441" s="162"/>
      <c r="AC441" s="162"/>
      <c r="AD441" s="162"/>
      <c r="AE441" s="162"/>
      <c r="AF441" s="162"/>
      <c r="AG441" s="162"/>
      <c r="AH441" s="162"/>
      <c r="AI441" s="162"/>
      <c r="AJ441" s="162"/>
      <c r="AK441" s="183"/>
      <c r="AL441" s="183"/>
      <c r="AM441" s="162"/>
      <c r="AN441" s="162"/>
      <c r="AO441" s="162"/>
      <c r="AP441" s="162"/>
      <c r="AQ441" s="162"/>
      <c r="AR441" s="162"/>
      <c r="AS441" s="162"/>
      <c r="AT441" s="162"/>
      <c r="AU441" s="162"/>
      <c r="AV441" s="162"/>
      <c r="AW441" s="162"/>
      <c r="AX441" s="162"/>
      <c r="AY441" s="162"/>
      <c r="AZ441" s="163"/>
      <c r="BA441" s="163"/>
      <c r="BB441" s="163"/>
      <c r="BC441" s="163"/>
      <c r="BD441" s="163"/>
      <c r="BE441" s="163"/>
      <c r="BF441" s="164"/>
      <c r="BG441" s="165"/>
      <c r="BH441" s="162"/>
      <c r="BI441" s="162"/>
      <c r="BJ441" s="164"/>
      <c r="BK441" s="95"/>
      <c r="BL441" s="182"/>
      <c r="BM441" s="182"/>
      <c r="BN441" s="182"/>
      <c r="BO441" s="182"/>
      <c r="BP441" s="95" t="str">
        <f t="shared" si="241"/>
        <v/>
      </c>
    </row>
    <row r="442" spans="2:68" ht="15" x14ac:dyDescent="0.25">
      <c r="B442" s="156">
        <f t="shared" si="242"/>
        <v>434</v>
      </c>
      <c r="C442" s="158"/>
      <c r="D442" s="157" t="str">
        <f t="shared" si="243"/>
        <v/>
      </c>
      <c r="E442" s="158" t="str">
        <f>IF('DATA SHEET'!$E$10="Cat 2","N/A","OK")</f>
        <v>OK</v>
      </c>
      <c r="F442" s="158" t="str">
        <f>IF('DATA SHEET'!$E$10="Cat 2","N/A","OK")</f>
        <v>OK</v>
      </c>
      <c r="G442" s="160"/>
      <c r="H442" s="160"/>
      <c r="I442" s="160" t="s">
        <v>194</v>
      </c>
      <c r="J442" s="160" t="str">
        <f t="shared" si="244"/>
        <v>OK</v>
      </c>
      <c r="K442" s="160" t="str">
        <f t="shared" si="244"/>
        <v>OK</v>
      </c>
      <c r="L442" s="160" t="str">
        <f>IF('DATA SHEET'!$B$10="NC-50","N/A","OK")</f>
        <v>OK</v>
      </c>
      <c r="M442" s="160" t="str">
        <f>IF('DATA SHEET'!$B$10="NC-50","N/A","OK")</f>
        <v>OK</v>
      </c>
      <c r="N442" s="160"/>
      <c r="O442" s="160"/>
      <c r="P442" s="160"/>
      <c r="Q442" s="160"/>
      <c r="R442" s="160"/>
      <c r="S442" s="160"/>
      <c r="T442" s="160"/>
      <c r="U442" s="160"/>
      <c r="V442" s="509"/>
      <c r="W442" s="510"/>
      <c r="X442" s="510"/>
      <c r="Y442" s="511"/>
      <c r="Z442" s="162"/>
      <c r="AA442" s="162"/>
      <c r="AB442" s="162"/>
      <c r="AC442" s="162"/>
      <c r="AD442" s="162"/>
      <c r="AE442" s="162"/>
      <c r="AF442" s="162"/>
      <c r="AG442" s="162"/>
      <c r="AH442" s="162"/>
      <c r="AI442" s="162"/>
      <c r="AJ442" s="162"/>
      <c r="AK442" s="183"/>
      <c r="AL442" s="183"/>
      <c r="AM442" s="162"/>
      <c r="AN442" s="162"/>
      <c r="AO442" s="162"/>
      <c r="AP442" s="162"/>
      <c r="AQ442" s="162"/>
      <c r="AR442" s="162"/>
      <c r="AS442" s="162"/>
      <c r="AT442" s="162"/>
      <c r="AU442" s="162"/>
      <c r="AV442" s="162"/>
      <c r="AW442" s="162"/>
      <c r="AX442" s="162"/>
      <c r="AY442" s="162"/>
      <c r="AZ442" s="163"/>
      <c r="BA442" s="163"/>
      <c r="BB442" s="163"/>
      <c r="BC442" s="163"/>
      <c r="BD442" s="163"/>
      <c r="BE442" s="163"/>
      <c r="BF442" s="164"/>
      <c r="BG442" s="165"/>
      <c r="BH442" s="162"/>
      <c r="BI442" s="162"/>
      <c r="BJ442" s="164"/>
      <c r="BK442" s="95"/>
      <c r="BL442" s="182"/>
      <c r="BM442" s="182"/>
      <c r="BN442" s="182"/>
      <c r="BO442" s="182"/>
      <c r="BP442" s="95" t="str">
        <f t="shared" si="241"/>
        <v/>
      </c>
    </row>
    <row r="443" spans="2:68" ht="15" x14ac:dyDescent="0.25">
      <c r="B443" s="156">
        <f t="shared" si="242"/>
        <v>435</v>
      </c>
      <c r="C443" s="158"/>
      <c r="D443" s="157" t="str">
        <f t="shared" si="243"/>
        <v/>
      </c>
      <c r="E443" s="158" t="str">
        <f>IF('DATA SHEET'!$E$10="Cat 2","N/A","OK")</f>
        <v>OK</v>
      </c>
      <c r="F443" s="158" t="str">
        <f>IF('DATA SHEET'!$E$10="Cat 2","N/A","OK")</f>
        <v>OK</v>
      </c>
      <c r="G443" s="160"/>
      <c r="H443" s="160"/>
      <c r="I443" s="160" t="s">
        <v>194</v>
      </c>
      <c r="J443" s="160" t="str">
        <f t="shared" si="244"/>
        <v>OK</v>
      </c>
      <c r="K443" s="160" t="str">
        <f t="shared" si="244"/>
        <v>OK</v>
      </c>
      <c r="L443" s="160" t="str">
        <f>IF('DATA SHEET'!$B$10="NC-50","N/A","OK")</f>
        <v>OK</v>
      </c>
      <c r="M443" s="160" t="str">
        <f>IF('DATA SHEET'!$B$10="NC-50","N/A","OK")</f>
        <v>OK</v>
      </c>
      <c r="N443" s="160"/>
      <c r="O443" s="160"/>
      <c r="P443" s="160"/>
      <c r="Q443" s="160"/>
      <c r="R443" s="160"/>
      <c r="S443" s="160"/>
      <c r="T443" s="160"/>
      <c r="U443" s="160"/>
      <c r="V443" s="509"/>
      <c r="W443" s="510"/>
      <c r="X443" s="510"/>
      <c r="Y443" s="511"/>
      <c r="Z443" s="162"/>
      <c r="AA443" s="162"/>
      <c r="AB443" s="162"/>
      <c r="AC443" s="162"/>
      <c r="AD443" s="162"/>
      <c r="AE443" s="162"/>
      <c r="AF443" s="162"/>
      <c r="AG443" s="162"/>
      <c r="AH443" s="162"/>
      <c r="AI443" s="162"/>
      <c r="AJ443" s="162"/>
      <c r="AK443" s="183"/>
      <c r="AL443" s="183"/>
      <c r="AM443" s="162"/>
      <c r="AN443" s="162"/>
      <c r="AO443" s="162"/>
      <c r="AP443" s="162"/>
      <c r="AQ443" s="162"/>
      <c r="AR443" s="162"/>
      <c r="AS443" s="162"/>
      <c r="AT443" s="162"/>
      <c r="AU443" s="162"/>
      <c r="AV443" s="162"/>
      <c r="AW443" s="162"/>
      <c r="AX443" s="162"/>
      <c r="AY443" s="162"/>
      <c r="AZ443" s="163"/>
      <c r="BA443" s="163"/>
      <c r="BB443" s="163"/>
      <c r="BC443" s="163"/>
      <c r="BD443" s="163"/>
      <c r="BE443" s="163"/>
      <c r="BF443" s="164"/>
      <c r="BG443" s="165"/>
      <c r="BH443" s="162"/>
      <c r="BI443" s="162"/>
      <c r="BJ443" s="164"/>
      <c r="BK443" s="95"/>
      <c r="BL443" s="182"/>
      <c r="BM443" s="182"/>
      <c r="BN443" s="182"/>
      <c r="BO443" s="182"/>
      <c r="BP443" s="95" t="str">
        <f t="shared" si="241"/>
        <v/>
      </c>
    </row>
    <row r="444" spans="2:68" ht="15" x14ac:dyDescent="0.25">
      <c r="B444" s="156">
        <f t="shared" si="242"/>
        <v>436</v>
      </c>
      <c r="C444" s="158"/>
      <c r="D444" s="157" t="str">
        <f t="shared" si="243"/>
        <v/>
      </c>
      <c r="E444" s="158" t="str">
        <f>IF('DATA SHEET'!$E$10="Cat 2","N/A","OK")</f>
        <v>OK</v>
      </c>
      <c r="F444" s="158" t="str">
        <f>IF('DATA SHEET'!$E$10="Cat 2","N/A","OK")</f>
        <v>OK</v>
      </c>
      <c r="G444" s="160"/>
      <c r="H444" s="160"/>
      <c r="I444" s="160" t="s">
        <v>194</v>
      </c>
      <c r="J444" s="160" t="str">
        <f t="shared" si="244"/>
        <v>OK</v>
      </c>
      <c r="K444" s="160" t="str">
        <f t="shared" si="244"/>
        <v>OK</v>
      </c>
      <c r="L444" s="160" t="str">
        <f>IF('DATA SHEET'!$B$10="NC-50","N/A","OK")</f>
        <v>OK</v>
      </c>
      <c r="M444" s="160" t="str">
        <f>IF('DATA SHEET'!$B$10="NC-50","N/A","OK")</f>
        <v>OK</v>
      </c>
      <c r="N444" s="160"/>
      <c r="O444" s="160"/>
      <c r="P444" s="160"/>
      <c r="Q444" s="160"/>
      <c r="R444" s="160"/>
      <c r="S444" s="160"/>
      <c r="T444" s="160"/>
      <c r="U444" s="160"/>
      <c r="V444" s="509"/>
      <c r="W444" s="510"/>
      <c r="X444" s="510"/>
      <c r="Y444" s="511"/>
      <c r="Z444" s="162"/>
      <c r="AA444" s="162"/>
      <c r="AB444" s="162"/>
      <c r="AC444" s="162"/>
      <c r="AD444" s="162"/>
      <c r="AE444" s="162"/>
      <c r="AF444" s="162"/>
      <c r="AG444" s="162"/>
      <c r="AH444" s="162"/>
      <c r="AI444" s="162"/>
      <c r="AJ444" s="162"/>
      <c r="AK444" s="183"/>
      <c r="AL444" s="183"/>
      <c r="AM444" s="162"/>
      <c r="AN444" s="162"/>
      <c r="AO444" s="162"/>
      <c r="AP444" s="162"/>
      <c r="AQ444" s="162"/>
      <c r="AR444" s="162"/>
      <c r="AS444" s="162"/>
      <c r="AT444" s="162"/>
      <c r="AU444" s="162"/>
      <c r="AV444" s="162"/>
      <c r="AW444" s="162"/>
      <c r="AX444" s="162"/>
      <c r="AY444" s="162"/>
      <c r="AZ444" s="163"/>
      <c r="BA444" s="163"/>
      <c r="BB444" s="163"/>
      <c r="BC444" s="163"/>
      <c r="BD444" s="163"/>
      <c r="BE444" s="163"/>
      <c r="BF444" s="164"/>
      <c r="BG444" s="165"/>
      <c r="BH444" s="162"/>
      <c r="BI444" s="162"/>
      <c r="BJ444" s="164"/>
      <c r="BK444" s="95"/>
      <c r="BL444" s="182"/>
      <c r="BM444" s="182"/>
      <c r="BN444" s="182"/>
      <c r="BO444" s="182"/>
      <c r="BP444" s="95" t="str">
        <f t="shared" si="241"/>
        <v/>
      </c>
    </row>
    <row r="445" spans="2:68" ht="15" x14ac:dyDescent="0.25">
      <c r="B445" s="156">
        <f t="shared" si="242"/>
        <v>437</v>
      </c>
      <c r="C445" s="158"/>
      <c r="D445" s="157" t="str">
        <f t="shared" si="243"/>
        <v/>
      </c>
      <c r="E445" s="158" t="str">
        <f>IF('DATA SHEET'!$E$10="Cat 2","N/A","OK")</f>
        <v>OK</v>
      </c>
      <c r="F445" s="158" t="str">
        <f>IF('DATA SHEET'!$E$10="Cat 2","N/A","OK")</f>
        <v>OK</v>
      </c>
      <c r="G445" s="160"/>
      <c r="H445" s="160"/>
      <c r="I445" s="160" t="s">
        <v>194</v>
      </c>
      <c r="J445" s="160" t="str">
        <f t="shared" si="244"/>
        <v>OK</v>
      </c>
      <c r="K445" s="160" t="str">
        <f t="shared" si="244"/>
        <v>OK</v>
      </c>
      <c r="L445" s="160" t="str">
        <f>IF('DATA SHEET'!$B$10="NC-50","N/A","OK")</f>
        <v>OK</v>
      </c>
      <c r="M445" s="160" t="str">
        <f>IF('DATA SHEET'!$B$10="NC-50","N/A","OK")</f>
        <v>OK</v>
      </c>
      <c r="N445" s="160"/>
      <c r="O445" s="160"/>
      <c r="P445" s="160"/>
      <c r="Q445" s="160"/>
      <c r="R445" s="160"/>
      <c r="S445" s="160"/>
      <c r="T445" s="160"/>
      <c r="U445" s="160"/>
      <c r="V445" s="509"/>
      <c r="W445" s="510"/>
      <c r="X445" s="510"/>
      <c r="Y445" s="511"/>
      <c r="Z445" s="162"/>
      <c r="AA445" s="162"/>
      <c r="AB445" s="162"/>
      <c r="AC445" s="162"/>
      <c r="AD445" s="162"/>
      <c r="AE445" s="162"/>
      <c r="AF445" s="162"/>
      <c r="AG445" s="162"/>
      <c r="AH445" s="162"/>
      <c r="AI445" s="162"/>
      <c r="AJ445" s="162"/>
      <c r="AK445" s="183"/>
      <c r="AL445" s="183"/>
      <c r="AM445" s="162"/>
      <c r="AN445" s="162"/>
      <c r="AO445" s="162"/>
      <c r="AP445" s="162"/>
      <c r="AQ445" s="162"/>
      <c r="AR445" s="162"/>
      <c r="AS445" s="162"/>
      <c r="AT445" s="162"/>
      <c r="AU445" s="162"/>
      <c r="AV445" s="162"/>
      <c r="AW445" s="162"/>
      <c r="AX445" s="162"/>
      <c r="AY445" s="162"/>
      <c r="AZ445" s="163"/>
      <c r="BA445" s="163"/>
      <c r="BB445" s="163"/>
      <c r="BC445" s="163"/>
      <c r="BD445" s="163"/>
      <c r="BE445" s="163"/>
      <c r="BF445" s="164"/>
      <c r="BG445" s="165"/>
      <c r="BH445" s="162"/>
      <c r="BI445" s="162"/>
      <c r="BJ445" s="164"/>
      <c r="BK445" s="95"/>
      <c r="BL445" s="182"/>
      <c r="BM445" s="182"/>
      <c r="BN445" s="182"/>
      <c r="BO445" s="182"/>
      <c r="BP445" s="95" t="str">
        <f t="shared" si="241"/>
        <v/>
      </c>
    </row>
    <row r="446" spans="2:68" ht="15" x14ac:dyDescent="0.25">
      <c r="B446" s="156">
        <f t="shared" si="242"/>
        <v>438</v>
      </c>
      <c r="C446" s="158"/>
      <c r="D446" s="157" t="str">
        <f t="shared" si="243"/>
        <v/>
      </c>
      <c r="E446" s="158" t="str">
        <f>IF('DATA SHEET'!$E$10="Cat 2","N/A","OK")</f>
        <v>OK</v>
      </c>
      <c r="F446" s="158" t="str">
        <f>IF('DATA SHEET'!$E$10="Cat 2","N/A","OK")</f>
        <v>OK</v>
      </c>
      <c r="G446" s="160"/>
      <c r="H446" s="160"/>
      <c r="I446" s="160" t="s">
        <v>194</v>
      </c>
      <c r="J446" s="160" t="str">
        <f t="shared" si="244"/>
        <v>OK</v>
      </c>
      <c r="K446" s="160" t="str">
        <f t="shared" si="244"/>
        <v>OK</v>
      </c>
      <c r="L446" s="160" t="str">
        <f>IF('DATA SHEET'!$B$10="NC-50","N/A","OK")</f>
        <v>OK</v>
      </c>
      <c r="M446" s="160" t="str">
        <f>IF('DATA SHEET'!$B$10="NC-50","N/A","OK")</f>
        <v>OK</v>
      </c>
      <c r="N446" s="160"/>
      <c r="O446" s="160"/>
      <c r="P446" s="160"/>
      <c r="Q446" s="160"/>
      <c r="R446" s="160"/>
      <c r="S446" s="160"/>
      <c r="T446" s="160"/>
      <c r="U446" s="160"/>
      <c r="V446" s="509"/>
      <c r="W446" s="510"/>
      <c r="X446" s="510"/>
      <c r="Y446" s="511"/>
      <c r="Z446" s="162"/>
      <c r="AA446" s="162"/>
      <c r="AB446" s="162"/>
      <c r="AC446" s="162"/>
      <c r="AD446" s="162"/>
      <c r="AE446" s="162"/>
      <c r="AF446" s="162"/>
      <c r="AG446" s="162"/>
      <c r="AH446" s="162"/>
      <c r="AI446" s="162"/>
      <c r="AJ446" s="162"/>
      <c r="AK446" s="183"/>
      <c r="AL446" s="183"/>
      <c r="AM446" s="162"/>
      <c r="AN446" s="162"/>
      <c r="AO446" s="162"/>
      <c r="AP446" s="162"/>
      <c r="AQ446" s="162"/>
      <c r="AR446" s="162"/>
      <c r="AS446" s="162"/>
      <c r="AT446" s="162"/>
      <c r="AU446" s="162"/>
      <c r="AV446" s="162"/>
      <c r="AW446" s="162"/>
      <c r="AX446" s="162"/>
      <c r="AY446" s="162"/>
      <c r="AZ446" s="163"/>
      <c r="BA446" s="163"/>
      <c r="BB446" s="163"/>
      <c r="BC446" s="163"/>
      <c r="BD446" s="163"/>
      <c r="BE446" s="163"/>
      <c r="BF446" s="164"/>
      <c r="BG446" s="165"/>
      <c r="BH446" s="162"/>
      <c r="BI446" s="162"/>
      <c r="BJ446" s="164"/>
      <c r="BK446" s="95"/>
      <c r="BL446" s="182"/>
      <c r="BM446" s="182"/>
      <c r="BN446" s="182"/>
      <c r="BO446" s="182"/>
      <c r="BP446" s="95" t="str">
        <f t="shared" si="241"/>
        <v/>
      </c>
    </row>
    <row r="447" spans="2:68" ht="15" x14ac:dyDescent="0.25">
      <c r="B447" s="156">
        <f t="shared" si="242"/>
        <v>439</v>
      </c>
      <c r="C447" s="158"/>
      <c r="D447" s="157" t="str">
        <f t="shared" si="243"/>
        <v/>
      </c>
      <c r="E447" s="158" t="str">
        <f>IF('DATA SHEET'!$E$10="Cat 2","N/A","OK")</f>
        <v>OK</v>
      </c>
      <c r="F447" s="158" t="str">
        <f>IF('DATA SHEET'!$E$10="Cat 2","N/A","OK")</f>
        <v>OK</v>
      </c>
      <c r="G447" s="160"/>
      <c r="H447" s="160"/>
      <c r="I447" s="160" t="s">
        <v>194</v>
      </c>
      <c r="J447" s="160" t="str">
        <f t="shared" si="244"/>
        <v>OK</v>
      </c>
      <c r="K447" s="160" t="str">
        <f t="shared" si="244"/>
        <v>OK</v>
      </c>
      <c r="L447" s="160" t="str">
        <f>IF('DATA SHEET'!$B$10="NC-50","N/A","OK")</f>
        <v>OK</v>
      </c>
      <c r="M447" s="160" t="str">
        <f>IF('DATA SHEET'!$B$10="NC-50","N/A","OK")</f>
        <v>OK</v>
      </c>
      <c r="N447" s="160"/>
      <c r="O447" s="160"/>
      <c r="P447" s="160"/>
      <c r="Q447" s="160"/>
      <c r="R447" s="160"/>
      <c r="S447" s="160"/>
      <c r="T447" s="160"/>
      <c r="U447" s="160"/>
      <c r="V447" s="509"/>
      <c r="W447" s="510"/>
      <c r="X447" s="510"/>
      <c r="Y447" s="511"/>
      <c r="Z447" s="162"/>
      <c r="AA447" s="162"/>
      <c r="AB447" s="162"/>
      <c r="AC447" s="162"/>
      <c r="AD447" s="162"/>
      <c r="AE447" s="162"/>
      <c r="AF447" s="162"/>
      <c r="AG447" s="162"/>
      <c r="AH447" s="162"/>
      <c r="AI447" s="162"/>
      <c r="AJ447" s="162"/>
      <c r="AK447" s="183"/>
      <c r="AL447" s="183"/>
      <c r="AM447" s="162"/>
      <c r="AN447" s="162"/>
      <c r="AO447" s="162"/>
      <c r="AP447" s="162"/>
      <c r="AQ447" s="162"/>
      <c r="AR447" s="162"/>
      <c r="AS447" s="162"/>
      <c r="AT447" s="162"/>
      <c r="AU447" s="162"/>
      <c r="AV447" s="162"/>
      <c r="AW447" s="162"/>
      <c r="AX447" s="162"/>
      <c r="AY447" s="162"/>
      <c r="AZ447" s="163"/>
      <c r="BA447" s="163"/>
      <c r="BB447" s="163"/>
      <c r="BC447" s="163"/>
      <c r="BD447" s="163"/>
      <c r="BE447" s="163"/>
      <c r="BF447" s="164"/>
      <c r="BG447" s="165"/>
      <c r="BH447" s="162"/>
      <c r="BI447" s="162"/>
      <c r="BJ447" s="164"/>
      <c r="BK447" s="95"/>
      <c r="BL447" s="182"/>
      <c r="BM447" s="182"/>
      <c r="BN447" s="182"/>
      <c r="BO447" s="182"/>
      <c r="BP447" s="95" t="str">
        <f t="shared" si="241"/>
        <v/>
      </c>
    </row>
    <row r="448" spans="2:68" ht="15" x14ac:dyDescent="0.25">
      <c r="B448" s="156">
        <f t="shared" si="242"/>
        <v>440</v>
      </c>
      <c r="C448" s="158"/>
      <c r="D448" s="157" t="str">
        <f t="shared" si="243"/>
        <v/>
      </c>
      <c r="E448" s="158" t="str">
        <f>IF('DATA SHEET'!$E$10="Cat 2","N/A","OK")</f>
        <v>OK</v>
      </c>
      <c r="F448" s="158" t="str">
        <f>IF('DATA SHEET'!$E$10="Cat 2","N/A","OK")</f>
        <v>OK</v>
      </c>
      <c r="G448" s="160"/>
      <c r="H448" s="160"/>
      <c r="I448" s="160" t="s">
        <v>194</v>
      </c>
      <c r="J448" s="160" t="str">
        <f t="shared" si="244"/>
        <v>OK</v>
      </c>
      <c r="K448" s="160" t="str">
        <f t="shared" si="244"/>
        <v>OK</v>
      </c>
      <c r="L448" s="160" t="str">
        <f>IF('DATA SHEET'!$B$10="NC-50","N/A","OK")</f>
        <v>OK</v>
      </c>
      <c r="M448" s="160" t="str">
        <f>IF('DATA SHEET'!$B$10="NC-50","N/A","OK")</f>
        <v>OK</v>
      </c>
      <c r="N448" s="160"/>
      <c r="O448" s="160"/>
      <c r="P448" s="160"/>
      <c r="Q448" s="160"/>
      <c r="R448" s="160"/>
      <c r="S448" s="160"/>
      <c r="T448" s="160"/>
      <c r="U448" s="160"/>
      <c r="V448" s="509"/>
      <c r="W448" s="510"/>
      <c r="X448" s="510"/>
      <c r="Y448" s="511"/>
      <c r="Z448" s="162"/>
      <c r="AA448" s="162"/>
      <c r="AB448" s="162"/>
      <c r="AC448" s="162"/>
      <c r="AD448" s="162"/>
      <c r="AE448" s="162"/>
      <c r="AF448" s="162"/>
      <c r="AG448" s="162"/>
      <c r="AH448" s="162"/>
      <c r="AI448" s="162"/>
      <c r="AJ448" s="162"/>
      <c r="AK448" s="183"/>
      <c r="AL448" s="183"/>
      <c r="AM448" s="162"/>
      <c r="AN448" s="162"/>
      <c r="AO448" s="162"/>
      <c r="AP448" s="162"/>
      <c r="AQ448" s="162"/>
      <c r="AR448" s="162"/>
      <c r="AS448" s="162"/>
      <c r="AT448" s="162"/>
      <c r="AU448" s="162"/>
      <c r="AV448" s="162"/>
      <c r="AW448" s="162"/>
      <c r="AX448" s="162"/>
      <c r="AY448" s="162"/>
      <c r="AZ448" s="163"/>
      <c r="BA448" s="163"/>
      <c r="BB448" s="163"/>
      <c r="BC448" s="163"/>
      <c r="BD448" s="163"/>
      <c r="BE448" s="163"/>
      <c r="BF448" s="164"/>
      <c r="BG448" s="165"/>
      <c r="BH448" s="162"/>
      <c r="BI448" s="162"/>
      <c r="BJ448" s="164"/>
      <c r="BK448" s="95"/>
      <c r="BL448" s="182"/>
      <c r="BM448" s="182"/>
      <c r="BN448" s="182"/>
      <c r="BO448" s="182"/>
      <c r="BP448" s="95" t="str">
        <f t="shared" si="241"/>
        <v/>
      </c>
    </row>
    <row r="449" spans="2:68" ht="15" x14ac:dyDescent="0.25">
      <c r="B449" s="156">
        <f t="shared" si="242"/>
        <v>441</v>
      </c>
      <c r="C449" s="158"/>
      <c r="D449" s="157" t="str">
        <f t="shared" si="243"/>
        <v/>
      </c>
      <c r="E449" s="158" t="str">
        <f>IF('DATA SHEET'!$E$10="Cat 2","N/A","OK")</f>
        <v>OK</v>
      </c>
      <c r="F449" s="158" t="str">
        <f>IF('DATA SHEET'!$E$10="Cat 2","N/A","OK")</f>
        <v>OK</v>
      </c>
      <c r="G449" s="160"/>
      <c r="H449" s="160"/>
      <c r="I449" s="160" t="s">
        <v>194</v>
      </c>
      <c r="J449" s="160" t="str">
        <f t="shared" si="244"/>
        <v>OK</v>
      </c>
      <c r="K449" s="160" t="str">
        <f t="shared" si="244"/>
        <v>OK</v>
      </c>
      <c r="L449" s="160" t="str">
        <f>IF('DATA SHEET'!$B$10="NC-50","N/A","OK")</f>
        <v>OK</v>
      </c>
      <c r="M449" s="160" t="str">
        <f>IF('DATA SHEET'!$B$10="NC-50","N/A","OK")</f>
        <v>OK</v>
      </c>
      <c r="N449" s="160"/>
      <c r="O449" s="160"/>
      <c r="P449" s="160"/>
      <c r="Q449" s="160"/>
      <c r="R449" s="160"/>
      <c r="S449" s="160"/>
      <c r="T449" s="160"/>
      <c r="U449" s="160"/>
      <c r="V449" s="509"/>
      <c r="W449" s="510"/>
      <c r="X449" s="510"/>
      <c r="Y449" s="511"/>
      <c r="Z449" s="162"/>
      <c r="AA449" s="162"/>
      <c r="AB449" s="162"/>
      <c r="AC449" s="162"/>
      <c r="AD449" s="162"/>
      <c r="AE449" s="162"/>
      <c r="AF449" s="162"/>
      <c r="AG449" s="162"/>
      <c r="AH449" s="162"/>
      <c r="AI449" s="162"/>
      <c r="AJ449" s="162"/>
      <c r="AK449" s="183"/>
      <c r="AL449" s="183"/>
      <c r="AM449" s="162"/>
      <c r="AN449" s="162"/>
      <c r="AO449" s="162"/>
      <c r="AP449" s="162"/>
      <c r="AQ449" s="162"/>
      <c r="AR449" s="162"/>
      <c r="AS449" s="162"/>
      <c r="AT449" s="162"/>
      <c r="AU449" s="162"/>
      <c r="AV449" s="162"/>
      <c r="AW449" s="162"/>
      <c r="AX449" s="162"/>
      <c r="AY449" s="162"/>
      <c r="AZ449" s="163"/>
      <c r="BA449" s="163"/>
      <c r="BB449" s="163"/>
      <c r="BC449" s="163"/>
      <c r="BD449" s="163"/>
      <c r="BE449" s="163"/>
      <c r="BF449" s="164"/>
      <c r="BG449" s="165"/>
      <c r="BH449" s="162"/>
      <c r="BI449" s="162"/>
      <c r="BJ449" s="164"/>
      <c r="BK449" s="95"/>
      <c r="BL449" s="182"/>
      <c r="BM449" s="182"/>
      <c r="BN449" s="182"/>
      <c r="BO449" s="182"/>
      <c r="BP449" s="95" t="str">
        <f t="shared" si="241"/>
        <v/>
      </c>
    </row>
    <row r="450" spans="2:68" ht="15" x14ac:dyDescent="0.25">
      <c r="B450" s="156">
        <f t="shared" si="242"/>
        <v>442</v>
      </c>
      <c r="C450" s="158"/>
      <c r="D450" s="157" t="str">
        <f t="shared" si="243"/>
        <v/>
      </c>
      <c r="E450" s="158" t="str">
        <f>IF('DATA SHEET'!$E$10="Cat 2","N/A","OK")</f>
        <v>OK</v>
      </c>
      <c r="F450" s="158" t="str">
        <f>IF('DATA SHEET'!$E$10="Cat 2","N/A","OK")</f>
        <v>OK</v>
      </c>
      <c r="G450" s="160"/>
      <c r="H450" s="160"/>
      <c r="I450" s="160" t="s">
        <v>194</v>
      </c>
      <c r="J450" s="160" t="str">
        <f t="shared" si="244"/>
        <v>OK</v>
      </c>
      <c r="K450" s="160" t="str">
        <f t="shared" si="244"/>
        <v>OK</v>
      </c>
      <c r="L450" s="160" t="str">
        <f>IF('DATA SHEET'!$B$10="NC-50","N/A","OK")</f>
        <v>OK</v>
      </c>
      <c r="M450" s="160" t="str">
        <f>IF('DATA SHEET'!$B$10="NC-50","N/A","OK")</f>
        <v>OK</v>
      </c>
      <c r="N450" s="160"/>
      <c r="O450" s="160"/>
      <c r="P450" s="160"/>
      <c r="Q450" s="160"/>
      <c r="R450" s="160"/>
      <c r="S450" s="160"/>
      <c r="T450" s="160"/>
      <c r="U450" s="160"/>
      <c r="V450" s="509"/>
      <c r="W450" s="510"/>
      <c r="X450" s="510"/>
      <c r="Y450" s="511"/>
      <c r="Z450" s="162"/>
      <c r="AA450" s="162"/>
      <c r="AB450" s="162"/>
      <c r="AC450" s="162"/>
      <c r="AD450" s="162"/>
      <c r="AE450" s="162"/>
      <c r="AF450" s="162"/>
      <c r="AG450" s="162"/>
      <c r="AH450" s="162"/>
      <c r="AI450" s="162"/>
      <c r="AJ450" s="162"/>
      <c r="AK450" s="183"/>
      <c r="AL450" s="183"/>
      <c r="AM450" s="162"/>
      <c r="AN450" s="162"/>
      <c r="AO450" s="162"/>
      <c r="AP450" s="162"/>
      <c r="AQ450" s="162"/>
      <c r="AR450" s="162"/>
      <c r="AS450" s="162"/>
      <c r="AT450" s="162"/>
      <c r="AU450" s="162"/>
      <c r="AV450" s="162"/>
      <c r="AW450" s="162"/>
      <c r="AX450" s="162"/>
      <c r="AY450" s="162"/>
      <c r="AZ450" s="163"/>
      <c r="BA450" s="163"/>
      <c r="BB450" s="163"/>
      <c r="BC450" s="163"/>
      <c r="BD450" s="163"/>
      <c r="BE450" s="163"/>
      <c r="BF450" s="164"/>
      <c r="BG450" s="165"/>
      <c r="BH450" s="162"/>
      <c r="BI450" s="162"/>
      <c r="BJ450" s="164"/>
      <c r="BK450" s="95"/>
      <c r="BL450" s="182"/>
      <c r="BM450" s="182"/>
      <c r="BN450" s="182"/>
      <c r="BO450" s="182"/>
      <c r="BP450" s="95" t="str">
        <f t="shared" si="241"/>
        <v/>
      </c>
    </row>
    <row r="451" spans="2:68" ht="15" x14ac:dyDescent="0.25">
      <c r="B451" s="156">
        <f t="shared" si="242"/>
        <v>443</v>
      </c>
      <c r="C451" s="158"/>
      <c r="D451" s="157" t="str">
        <f t="shared" si="243"/>
        <v/>
      </c>
      <c r="E451" s="158" t="str">
        <f>IF('DATA SHEET'!$E$10="Cat 2","N/A","OK")</f>
        <v>OK</v>
      </c>
      <c r="F451" s="158" t="str">
        <f>IF('DATA SHEET'!$E$10="Cat 2","N/A","OK")</f>
        <v>OK</v>
      </c>
      <c r="G451" s="160"/>
      <c r="H451" s="160"/>
      <c r="I451" s="160" t="s">
        <v>194</v>
      </c>
      <c r="J451" s="160" t="str">
        <f t="shared" si="244"/>
        <v>OK</v>
      </c>
      <c r="K451" s="160" t="str">
        <f t="shared" si="244"/>
        <v>OK</v>
      </c>
      <c r="L451" s="160" t="str">
        <f>IF('DATA SHEET'!$B$10="NC-50","N/A","OK")</f>
        <v>OK</v>
      </c>
      <c r="M451" s="160" t="str">
        <f>IF('DATA SHEET'!$B$10="NC-50","N/A","OK")</f>
        <v>OK</v>
      </c>
      <c r="N451" s="160"/>
      <c r="O451" s="160"/>
      <c r="P451" s="160"/>
      <c r="Q451" s="160"/>
      <c r="R451" s="160"/>
      <c r="S451" s="160"/>
      <c r="T451" s="160"/>
      <c r="U451" s="160"/>
      <c r="V451" s="509"/>
      <c r="W451" s="510"/>
      <c r="X451" s="510"/>
      <c r="Y451" s="511"/>
      <c r="Z451" s="162"/>
      <c r="AA451" s="162"/>
      <c r="AB451" s="162"/>
      <c r="AC451" s="162"/>
      <c r="AD451" s="162"/>
      <c r="AE451" s="162"/>
      <c r="AF451" s="162"/>
      <c r="AG451" s="162"/>
      <c r="AH451" s="162"/>
      <c r="AI451" s="162"/>
      <c r="AJ451" s="162"/>
      <c r="AK451" s="183"/>
      <c r="AL451" s="183"/>
      <c r="AM451" s="162"/>
      <c r="AN451" s="162"/>
      <c r="AO451" s="162"/>
      <c r="AP451" s="162"/>
      <c r="AQ451" s="162"/>
      <c r="AR451" s="162"/>
      <c r="AS451" s="162"/>
      <c r="AT451" s="162"/>
      <c r="AU451" s="162"/>
      <c r="AV451" s="162"/>
      <c r="AW451" s="162"/>
      <c r="AX451" s="162"/>
      <c r="AY451" s="162"/>
      <c r="AZ451" s="163"/>
      <c r="BA451" s="163"/>
      <c r="BB451" s="163"/>
      <c r="BC451" s="163"/>
      <c r="BD451" s="163"/>
      <c r="BE451" s="163"/>
      <c r="BF451" s="164"/>
      <c r="BG451" s="165"/>
      <c r="BH451" s="162"/>
      <c r="BI451" s="162"/>
      <c r="BJ451" s="164"/>
      <c r="BK451" s="95"/>
      <c r="BL451" s="182"/>
      <c r="BM451" s="182"/>
      <c r="BN451" s="182"/>
      <c r="BO451" s="182"/>
      <c r="BP451" s="95" t="str">
        <f t="shared" si="241"/>
        <v/>
      </c>
    </row>
    <row r="452" spans="2:68" ht="15" x14ac:dyDescent="0.25">
      <c r="B452" s="156">
        <f t="shared" si="242"/>
        <v>444</v>
      </c>
      <c r="C452" s="158"/>
      <c r="D452" s="157" t="str">
        <f t="shared" si="243"/>
        <v/>
      </c>
      <c r="E452" s="158" t="str">
        <f>IF('DATA SHEET'!$E$10="Cat 2","N/A","OK")</f>
        <v>OK</v>
      </c>
      <c r="F452" s="158" t="str">
        <f>IF('DATA SHEET'!$E$10="Cat 2","N/A","OK")</f>
        <v>OK</v>
      </c>
      <c r="G452" s="160"/>
      <c r="H452" s="160"/>
      <c r="I452" s="160" t="s">
        <v>194</v>
      </c>
      <c r="J452" s="160" t="str">
        <f t="shared" si="244"/>
        <v>OK</v>
      </c>
      <c r="K452" s="160" t="str">
        <f t="shared" si="244"/>
        <v>OK</v>
      </c>
      <c r="L452" s="160" t="str">
        <f>IF('DATA SHEET'!$B$10="NC-50","N/A","OK")</f>
        <v>OK</v>
      </c>
      <c r="M452" s="160" t="str">
        <f>IF('DATA SHEET'!$B$10="NC-50","N/A","OK")</f>
        <v>OK</v>
      </c>
      <c r="N452" s="160"/>
      <c r="O452" s="160"/>
      <c r="P452" s="160"/>
      <c r="Q452" s="160"/>
      <c r="R452" s="160"/>
      <c r="S452" s="160"/>
      <c r="T452" s="160"/>
      <c r="U452" s="160"/>
      <c r="V452" s="509"/>
      <c r="W452" s="510"/>
      <c r="X452" s="510"/>
      <c r="Y452" s="511"/>
      <c r="Z452" s="162"/>
      <c r="AA452" s="162"/>
      <c r="AB452" s="162"/>
      <c r="AC452" s="162"/>
      <c r="AD452" s="162"/>
      <c r="AE452" s="162"/>
      <c r="AF452" s="162"/>
      <c r="AG452" s="162"/>
      <c r="AH452" s="162"/>
      <c r="AI452" s="162"/>
      <c r="AJ452" s="162"/>
      <c r="AK452" s="183"/>
      <c r="AL452" s="183"/>
      <c r="AM452" s="162"/>
      <c r="AN452" s="162"/>
      <c r="AO452" s="162"/>
      <c r="AP452" s="162"/>
      <c r="AQ452" s="162"/>
      <c r="AR452" s="162"/>
      <c r="AS452" s="162"/>
      <c r="AT452" s="162"/>
      <c r="AU452" s="162"/>
      <c r="AV452" s="162"/>
      <c r="AW452" s="162"/>
      <c r="AX452" s="162"/>
      <c r="AY452" s="162"/>
      <c r="AZ452" s="163"/>
      <c r="BA452" s="163"/>
      <c r="BB452" s="163"/>
      <c r="BC452" s="163"/>
      <c r="BD452" s="163"/>
      <c r="BE452" s="163"/>
      <c r="BF452" s="164"/>
      <c r="BG452" s="165"/>
      <c r="BH452" s="162"/>
      <c r="BI452" s="162"/>
      <c r="BJ452" s="164"/>
      <c r="BK452" s="95"/>
      <c r="BL452" s="182"/>
      <c r="BM452" s="182"/>
      <c r="BN452" s="182"/>
      <c r="BO452" s="182"/>
      <c r="BP452" s="95" t="str">
        <f t="shared" si="241"/>
        <v/>
      </c>
    </row>
    <row r="453" spans="2:68" ht="15" x14ac:dyDescent="0.25">
      <c r="B453" s="156">
        <f t="shared" si="242"/>
        <v>445</v>
      </c>
      <c r="C453" s="158"/>
      <c r="D453" s="157" t="str">
        <f t="shared" si="243"/>
        <v/>
      </c>
      <c r="E453" s="158" t="str">
        <f>IF('DATA SHEET'!$E$10="Cat 2","N/A","OK")</f>
        <v>OK</v>
      </c>
      <c r="F453" s="158" t="str">
        <f>IF('DATA SHEET'!$E$10="Cat 2","N/A","OK")</f>
        <v>OK</v>
      </c>
      <c r="G453" s="160"/>
      <c r="H453" s="160"/>
      <c r="I453" s="160" t="s">
        <v>194</v>
      </c>
      <c r="J453" s="160" t="str">
        <f t="shared" si="244"/>
        <v>OK</v>
      </c>
      <c r="K453" s="160" t="str">
        <f t="shared" si="244"/>
        <v>OK</v>
      </c>
      <c r="L453" s="160" t="str">
        <f>IF('DATA SHEET'!$B$10="NC-50","N/A","OK")</f>
        <v>OK</v>
      </c>
      <c r="M453" s="160" t="str">
        <f>IF('DATA SHEET'!$B$10="NC-50","N/A","OK")</f>
        <v>OK</v>
      </c>
      <c r="N453" s="160"/>
      <c r="O453" s="160"/>
      <c r="P453" s="160"/>
      <c r="Q453" s="160"/>
      <c r="R453" s="160"/>
      <c r="S453" s="160"/>
      <c r="T453" s="160"/>
      <c r="U453" s="160"/>
      <c r="V453" s="509"/>
      <c r="W453" s="510"/>
      <c r="X453" s="510"/>
      <c r="Y453" s="511"/>
      <c r="Z453" s="162"/>
      <c r="AA453" s="162"/>
      <c r="AB453" s="162"/>
      <c r="AC453" s="162"/>
      <c r="AD453" s="162"/>
      <c r="AE453" s="162"/>
      <c r="AF453" s="162"/>
      <c r="AG453" s="162"/>
      <c r="AH453" s="162"/>
      <c r="AI453" s="162"/>
      <c r="AJ453" s="162"/>
      <c r="AK453" s="183"/>
      <c r="AL453" s="183"/>
      <c r="AM453" s="162"/>
      <c r="AN453" s="162"/>
      <c r="AO453" s="162"/>
      <c r="AP453" s="162"/>
      <c r="AQ453" s="162"/>
      <c r="AR453" s="162"/>
      <c r="AS453" s="162"/>
      <c r="AT453" s="162"/>
      <c r="AU453" s="162"/>
      <c r="AV453" s="162"/>
      <c r="AW453" s="162"/>
      <c r="AX453" s="162"/>
      <c r="AY453" s="162"/>
      <c r="AZ453" s="163"/>
      <c r="BA453" s="163"/>
      <c r="BB453" s="163"/>
      <c r="BC453" s="163"/>
      <c r="BD453" s="163"/>
      <c r="BE453" s="163"/>
      <c r="BF453" s="164"/>
      <c r="BG453" s="165"/>
      <c r="BH453" s="162"/>
      <c r="BI453" s="162"/>
      <c r="BJ453" s="164"/>
      <c r="BK453" s="95"/>
      <c r="BL453" s="182"/>
      <c r="BM453" s="182"/>
      <c r="BN453" s="182"/>
      <c r="BO453" s="182"/>
      <c r="BP453" s="95" t="str">
        <f t="shared" si="241"/>
        <v/>
      </c>
    </row>
    <row r="454" spans="2:68" ht="15" x14ac:dyDescent="0.25">
      <c r="B454" s="156">
        <f t="shared" si="242"/>
        <v>446</v>
      </c>
      <c r="C454" s="158"/>
      <c r="D454" s="157" t="str">
        <f t="shared" si="243"/>
        <v/>
      </c>
      <c r="E454" s="158" t="str">
        <f>IF('DATA SHEET'!$E$10="Cat 2","N/A","OK")</f>
        <v>OK</v>
      </c>
      <c r="F454" s="158" t="str">
        <f>IF('DATA SHEET'!$E$10="Cat 2","N/A","OK")</f>
        <v>OK</v>
      </c>
      <c r="G454" s="160"/>
      <c r="H454" s="160"/>
      <c r="I454" s="160" t="s">
        <v>194</v>
      </c>
      <c r="J454" s="160" t="str">
        <f t="shared" si="244"/>
        <v>OK</v>
      </c>
      <c r="K454" s="160" t="str">
        <f t="shared" si="244"/>
        <v>OK</v>
      </c>
      <c r="L454" s="160" t="str">
        <f>IF('DATA SHEET'!$B$10="NC-50","N/A","OK")</f>
        <v>OK</v>
      </c>
      <c r="M454" s="160" t="str">
        <f>IF('DATA SHEET'!$B$10="NC-50","N/A","OK")</f>
        <v>OK</v>
      </c>
      <c r="N454" s="160"/>
      <c r="O454" s="160"/>
      <c r="P454" s="160"/>
      <c r="Q454" s="160"/>
      <c r="R454" s="160"/>
      <c r="S454" s="160"/>
      <c r="T454" s="160"/>
      <c r="U454" s="160"/>
      <c r="V454" s="509"/>
      <c r="W454" s="510"/>
      <c r="X454" s="510"/>
      <c r="Y454" s="511"/>
      <c r="Z454" s="162"/>
      <c r="AA454" s="162"/>
      <c r="AB454" s="162"/>
      <c r="AC454" s="162"/>
      <c r="AD454" s="162"/>
      <c r="AE454" s="162"/>
      <c r="AF454" s="162"/>
      <c r="AG454" s="162"/>
      <c r="AH454" s="162"/>
      <c r="AI454" s="162"/>
      <c r="AJ454" s="162"/>
      <c r="AK454" s="183"/>
      <c r="AL454" s="183"/>
      <c r="AM454" s="162"/>
      <c r="AN454" s="162"/>
      <c r="AO454" s="162"/>
      <c r="AP454" s="162"/>
      <c r="AQ454" s="162"/>
      <c r="AR454" s="162"/>
      <c r="AS454" s="162"/>
      <c r="AT454" s="162"/>
      <c r="AU454" s="162"/>
      <c r="AV454" s="162"/>
      <c r="AW454" s="162"/>
      <c r="AX454" s="162"/>
      <c r="AY454" s="162"/>
      <c r="AZ454" s="163"/>
      <c r="BA454" s="163"/>
      <c r="BB454" s="163"/>
      <c r="BC454" s="163"/>
      <c r="BD454" s="163"/>
      <c r="BE454" s="163"/>
      <c r="BF454" s="164"/>
      <c r="BG454" s="165"/>
      <c r="BH454" s="162"/>
      <c r="BI454" s="162"/>
      <c r="BJ454" s="164"/>
      <c r="BK454" s="95"/>
      <c r="BL454" s="182"/>
      <c r="BM454" s="182"/>
      <c r="BN454" s="182"/>
      <c r="BO454" s="182"/>
      <c r="BP454" s="95" t="str">
        <f t="shared" si="241"/>
        <v/>
      </c>
    </row>
    <row r="455" spans="2:68" ht="15" x14ac:dyDescent="0.25">
      <c r="B455" s="156">
        <f t="shared" si="242"/>
        <v>447</v>
      </c>
      <c r="C455" s="158"/>
      <c r="D455" s="157" t="str">
        <f t="shared" si="243"/>
        <v/>
      </c>
      <c r="E455" s="158" t="str">
        <f>IF('DATA SHEET'!$E$10="Cat 2","N/A","OK")</f>
        <v>OK</v>
      </c>
      <c r="F455" s="158" t="str">
        <f>IF('DATA SHEET'!$E$10="Cat 2","N/A","OK")</f>
        <v>OK</v>
      </c>
      <c r="G455" s="160"/>
      <c r="H455" s="160"/>
      <c r="I455" s="160" t="s">
        <v>194</v>
      </c>
      <c r="J455" s="160" t="str">
        <f t="shared" si="244"/>
        <v>OK</v>
      </c>
      <c r="K455" s="160" t="str">
        <f t="shared" si="244"/>
        <v>OK</v>
      </c>
      <c r="L455" s="160" t="str">
        <f>IF('DATA SHEET'!$B$10="NC-50","N/A","OK")</f>
        <v>OK</v>
      </c>
      <c r="M455" s="160" t="str">
        <f>IF('DATA SHEET'!$B$10="NC-50","N/A","OK")</f>
        <v>OK</v>
      </c>
      <c r="N455" s="160"/>
      <c r="O455" s="160"/>
      <c r="P455" s="160"/>
      <c r="Q455" s="160"/>
      <c r="R455" s="160"/>
      <c r="S455" s="160"/>
      <c r="T455" s="160"/>
      <c r="U455" s="160"/>
      <c r="V455" s="509"/>
      <c r="W455" s="510"/>
      <c r="X455" s="510"/>
      <c r="Y455" s="511"/>
      <c r="Z455" s="162"/>
      <c r="AA455" s="162"/>
      <c r="AB455" s="162"/>
      <c r="AC455" s="162"/>
      <c r="AD455" s="162"/>
      <c r="AE455" s="162"/>
      <c r="AF455" s="162"/>
      <c r="AG455" s="162"/>
      <c r="AH455" s="162"/>
      <c r="AI455" s="162"/>
      <c r="AJ455" s="162"/>
      <c r="AK455" s="183"/>
      <c r="AL455" s="183"/>
      <c r="AM455" s="162"/>
      <c r="AN455" s="162"/>
      <c r="AO455" s="162"/>
      <c r="AP455" s="162"/>
      <c r="AQ455" s="162"/>
      <c r="AR455" s="162"/>
      <c r="AS455" s="162"/>
      <c r="AT455" s="162"/>
      <c r="AU455" s="162"/>
      <c r="AV455" s="162"/>
      <c r="AW455" s="162"/>
      <c r="AX455" s="162"/>
      <c r="AY455" s="162"/>
      <c r="AZ455" s="163"/>
      <c r="BA455" s="163"/>
      <c r="BB455" s="163"/>
      <c r="BC455" s="163"/>
      <c r="BD455" s="163"/>
      <c r="BE455" s="163"/>
      <c r="BF455" s="164"/>
      <c r="BG455" s="165"/>
      <c r="BH455" s="162"/>
      <c r="BI455" s="162"/>
      <c r="BJ455" s="164"/>
      <c r="BK455" s="95"/>
      <c r="BL455" s="182"/>
      <c r="BM455" s="182"/>
      <c r="BN455" s="182"/>
      <c r="BO455" s="182"/>
      <c r="BP455" s="95" t="str">
        <f t="shared" si="241"/>
        <v/>
      </c>
    </row>
    <row r="456" spans="2:68" ht="15" x14ac:dyDescent="0.25">
      <c r="B456" s="156">
        <f t="shared" si="242"/>
        <v>448</v>
      </c>
      <c r="C456" s="158"/>
      <c r="D456" s="157" t="str">
        <f t="shared" si="243"/>
        <v/>
      </c>
      <c r="E456" s="158" t="str">
        <f>IF('DATA SHEET'!$E$10="Cat 2","N/A","OK")</f>
        <v>OK</v>
      </c>
      <c r="F456" s="158" t="str">
        <f>IF('DATA SHEET'!$E$10="Cat 2","N/A","OK")</f>
        <v>OK</v>
      </c>
      <c r="G456" s="160"/>
      <c r="H456" s="160"/>
      <c r="I456" s="160" t="s">
        <v>194</v>
      </c>
      <c r="J456" s="160" t="str">
        <f t="shared" si="244"/>
        <v>OK</v>
      </c>
      <c r="K456" s="160" t="str">
        <f t="shared" si="244"/>
        <v>OK</v>
      </c>
      <c r="L456" s="160" t="str">
        <f>IF('DATA SHEET'!$B$10="NC-50","N/A","OK")</f>
        <v>OK</v>
      </c>
      <c r="M456" s="160" t="str">
        <f>IF('DATA SHEET'!$B$10="NC-50","N/A","OK")</f>
        <v>OK</v>
      </c>
      <c r="N456" s="160"/>
      <c r="O456" s="160"/>
      <c r="P456" s="160"/>
      <c r="Q456" s="160"/>
      <c r="R456" s="160"/>
      <c r="S456" s="160"/>
      <c r="T456" s="160"/>
      <c r="U456" s="160"/>
      <c r="V456" s="509"/>
      <c r="W456" s="510"/>
      <c r="X456" s="510"/>
      <c r="Y456" s="511"/>
      <c r="Z456" s="162"/>
      <c r="AA456" s="162"/>
      <c r="AB456" s="162"/>
      <c r="AC456" s="162"/>
      <c r="AD456" s="162"/>
      <c r="AE456" s="162"/>
      <c r="AF456" s="162"/>
      <c r="AG456" s="162"/>
      <c r="AH456" s="162"/>
      <c r="AI456" s="162"/>
      <c r="AJ456" s="162"/>
      <c r="AK456" s="183"/>
      <c r="AL456" s="183"/>
      <c r="AM456" s="162"/>
      <c r="AN456" s="162"/>
      <c r="AO456" s="162"/>
      <c r="AP456" s="162"/>
      <c r="AQ456" s="162"/>
      <c r="AR456" s="162"/>
      <c r="AS456" s="162"/>
      <c r="AT456" s="162"/>
      <c r="AU456" s="162"/>
      <c r="AV456" s="162"/>
      <c r="AW456" s="162"/>
      <c r="AX456" s="162"/>
      <c r="AY456" s="162"/>
      <c r="AZ456" s="163"/>
      <c r="BA456" s="163"/>
      <c r="BB456" s="163"/>
      <c r="BC456" s="163"/>
      <c r="BD456" s="163"/>
      <c r="BE456" s="163"/>
      <c r="BF456" s="164"/>
      <c r="BG456" s="165"/>
      <c r="BH456" s="162"/>
      <c r="BI456" s="162"/>
      <c r="BJ456" s="164"/>
      <c r="BK456" s="95"/>
      <c r="BL456" s="182"/>
      <c r="BM456" s="182"/>
      <c r="BN456" s="182"/>
      <c r="BO456" s="182"/>
      <c r="BP456" s="95" t="str">
        <f t="shared" si="241"/>
        <v/>
      </c>
    </row>
    <row r="457" spans="2:68" ht="15" x14ac:dyDescent="0.25">
      <c r="B457" s="156">
        <f t="shared" si="242"/>
        <v>449</v>
      </c>
      <c r="C457" s="158"/>
      <c r="D457" s="157" t="str">
        <f t="shared" si="243"/>
        <v/>
      </c>
      <c r="E457" s="158" t="str">
        <f>IF('DATA SHEET'!$E$10="Cat 2","N/A","OK")</f>
        <v>OK</v>
      </c>
      <c r="F457" s="158" t="str">
        <f>IF('DATA SHEET'!$E$10="Cat 2","N/A","OK")</f>
        <v>OK</v>
      </c>
      <c r="G457" s="160"/>
      <c r="H457" s="160"/>
      <c r="I457" s="160" t="s">
        <v>194</v>
      </c>
      <c r="J457" s="160" t="str">
        <f t="shared" si="244"/>
        <v>OK</v>
      </c>
      <c r="K457" s="160" t="str">
        <f t="shared" si="244"/>
        <v>OK</v>
      </c>
      <c r="L457" s="160" t="str">
        <f>IF('DATA SHEET'!$B$10="NC-50","N/A","OK")</f>
        <v>OK</v>
      </c>
      <c r="M457" s="160" t="str">
        <f>IF('DATA SHEET'!$B$10="NC-50","N/A","OK")</f>
        <v>OK</v>
      </c>
      <c r="N457" s="160"/>
      <c r="O457" s="160"/>
      <c r="P457" s="160"/>
      <c r="Q457" s="160"/>
      <c r="R457" s="160"/>
      <c r="S457" s="160"/>
      <c r="T457" s="160"/>
      <c r="U457" s="160"/>
      <c r="V457" s="509"/>
      <c r="W457" s="510"/>
      <c r="X457" s="510"/>
      <c r="Y457" s="511"/>
      <c r="Z457" s="162"/>
      <c r="AA457" s="162"/>
      <c r="AB457" s="162"/>
      <c r="AC457" s="162"/>
      <c r="AD457" s="162"/>
      <c r="AE457" s="162"/>
      <c r="AF457" s="162"/>
      <c r="AG457" s="162"/>
      <c r="AH457" s="162"/>
      <c r="AI457" s="162"/>
      <c r="AJ457" s="162"/>
      <c r="AK457" s="183"/>
      <c r="AL457" s="183"/>
      <c r="AM457" s="162"/>
      <c r="AN457" s="162"/>
      <c r="AO457" s="162"/>
      <c r="AP457" s="162"/>
      <c r="AQ457" s="162"/>
      <c r="AR457" s="162"/>
      <c r="AS457" s="162"/>
      <c r="AT457" s="162"/>
      <c r="AU457" s="162"/>
      <c r="AV457" s="162"/>
      <c r="AW457" s="162"/>
      <c r="AX457" s="162"/>
      <c r="AY457" s="162"/>
      <c r="AZ457" s="163"/>
      <c r="BA457" s="163"/>
      <c r="BB457" s="163"/>
      <c r="BC457" s="163"/>
      <c r="BD457" s="163"/>
      <c r="BE457" s="163"/>
      <c r="BF457" s="164"/>
      <c r="BG457" s="165"/>
      <c r="BH457" s="162"/>
      <c r="BI457" s="162"/>
      <c r="BJ457" s="164"/>
      <c r="BK457" s="95"/>
      <c r="BL457" s="182"/>
      <c r="BM457" s="182"/>
      <c r="BN457" s="182"/>
      <c r="BO457" s="182"/>
      <c r="BP457" s="95" t="str">
        <f t="shared" si="241"/>
        <v/>
      </c>
    </row>
    <row r="458" spans="2:68" ht="15" x14ac:dyDescent="0.25">
      <c r="B458" s="156">
        <f t="shared" si="242"/>
        <v>450</v>
      </c>
      <c r="C458" s="158"/>
      <c r="D458" s="157" t="str">
        <f t="shared" si="243"/>
        <v/>
      </c>
      <c r="E458" s="158" t="str">
        <f>IF('DATA SHEET'!$E$10="Cat 2","N/A","OK")</f>
        <v>OK</v>
      </c>
      <c r="F458" s="158" t="str">
        <f>IF('DATA SHEET'!$E$10="Cat 2","N/A","OK")</f>
        <v>OK</v>
      </c>
      <c r="G458" s="160"/>
      <c r="H458" s="160"/>
      <c r="I458" s="160" t="s">
        <v>194</v>
      </c>
      <c r="J458" s="160" t="str">
        <f t="shared" si="244"/>
        <v>OK</v>
      </c>
      <c r="K458" s="160" t="str">
        <f t="shared" si="244"/>
        <v>OK</v>
      </c>
      <c r="L458" s="160" t="str">
        <f>IF('DATA SHEET'!$B$10="NC-50","N/A","OK")</f>
        <v>OK</v>
      </c>
      <c r="M458" s="160" t="str">
        <f>IF('DATA SHEET'!$B$10="NC-50","N/A","OK")</f>
        <v>OK</v>
      </c>
      <c r="N458" s="160"/>
      <c r="O458" s="160"/>
      <c r="P458" s="160"/>
      <c r="Q458" s="160"/>
      <c r="R458" s="160"/>
      <c r="S458" s="160"/>
      <c r="T458" s="160"/>
      <c r="U458" s="160"/>
      <c r="V458" s="509"/>
      <c r="W458" s="510"/>
      <c r="X458" s="510"/>
      <c r="Y458" s="511"/>
      <c r="Z458" s="162"/>
      <c r="AA458" s="162"/>
      <c r="AB458" s="162"/>
      <c r="AC458" s="162"/>
      <c r="AD458" s="162"/>
      <c r="AE458" s="162"/>
      <c r="AF458" s="162"/>
      <c r="AG458" s="162"/>
      <c r="AH458" s="162"/>
      <c r="AI458" s="162"/>
      <c r="AJ458" s="162"/>
      <c r="AK458" s="183"/>
      <c r="AL458" s="183"/>
      <c r="AM458" s="162"/>
      <c r="AN458" s="162"/>
      <c r="AO458" s="162"/>
      <c r="AP458" s="162"/>
      <c r="AQ458" s="162"/>
      <c r="AR458" s="162"/>
      <c r="AS458" s="162"/>
      <c r="AT458" s="162"/>
      <c r="AU458" s="162"/>
      <c r="AV458" s="162"/>
      <c r="AW458" s="162"/>
      <c r="AX458" s="162"/>
      <c r="AY458" s="162"/>
      <c r="AZ458" s="163"/>
      <c r="BA458" s="163"/>
      <c r="BB458" s="163"/>
      <c r="BC458" s="163"/>
      <c r="BD458" s="163"/>
      <c r="BE458" s="163"/>
      <c r="BF458" s="164"/>
      <c r="BG458" s="165"/>
      <c r="BH458" s="162"/>
      <c r="BI458" s="162"/>
      <c r="BJ458" s="164"/>
      <c r="BK458" s="95"/>
      <c r="BL458" s="182"/>
      <c r="BM458" s="182"/>
      <c r="BN458" s="182"/>
      <c r="BO458" s="182"/>
      <c r="BP458" s="95" t="str">
        <f t="shared" ref="BP458:BP521" si="245">CONCATENATE(BL458,BM458,BN458,BO458)</f>
        <v/>
      </c>
    </row>
    <row r="459" spans="2:68" ht="15" x14ac:dyDescent="0.25">
      <c r="B459" s="156">
        <f t="shared" ref="B459:B522" si="246">B458+1</f>
        <v>451</v>
      </c>
      <c r="C459" s="158"/>
      <c r="D459" s="157" t="str">
        <f t="shared" ref="D459:D522" si="247">BP459</f>
        <v/>
      </c>
      <c r="E459" s="158" t="str">
        <f>IF('DATA SHEET'!$E$10="Cat 2","N/A","OK")</f>
        <v>OK</v>
      </c>
      <c r="F459" s="158" t="str">
        <f>IF('DATA SHEET'!$E$10="Cat 2","N/A","OK")</f>
        <v>OK</v>
      </c>
      <c r="G459" s="160"/>
      <c r="H459" s="160"/>
      <c r="I459" s="160" t="s">
        <v>194</v>
      </c>
      <c r="J459" s="160" t="str">
        <f t="shared" si="244"/>
        <v>OK</v>
      </c>
      <c r="K459" s="160" t="str">
        <f t="shared" si="244"/>
        <v>OK</v>
      </c>
      <c r="L459" s="160" t="str">
        <f>IF('DATA SHEET'!$B$10="NC-50","N/A","OK")</f>
        <v>OK</v>
      </c>
      <c r="M459" s="160" t="str">
        <f>IF('DATA SHEET'!$B$10="NC-50","N/A","OK")</f>
        <v>OK</v>
      </c>
      <c r="N459" s="160"/>
      <c r="O459" s="160"/>
      <c r="P459" s="160"/>
      <c r="Q459" s="160"/>
      <c r="R459" s="160"/>
      <c r="S459" s="160"/>
      <c r="T459" s="160"/>
      <c r="U459" s="160"/>
      <c r="V459" s="509"/>
      <c r="W459" s="510"/>
      <c r="X459" s="510"/>
      <c r="Y459" s="511"/>
      <c r="Z459" s="162"/>
      <c r="AA459" s="162"/>
      <c r="AB459" s="162"/>
      <c r="AC459" s="162"/>
      <c r="AD459" s="162"/>
      <c r="AE459" s="162"/>
      <c r="AF459" s="162"/>
      <c r="AG459" s="162"/>
      <c r="AH459" s="162"/>
      <c r="AI459" s="162"/>
      <c r="AJ459" s="162"/>
      <c r="AK459" s="183"/>
      <c r="AL459" s="183"/>
      <c r="AM459" s="162"/>
      <c r="AN459" s="162"/>
      <c r="AO459" s="162"/>
      <c r="AP459" s="162"/>
      <c r="AQ459" s="162"/>
      <c r="AR459" s="162"/>
      <c r="AS459" s="162"/>
      <c r="AT459" s="162"/>
      <c r="AU459" s="162"/>
      <c r="AV459" s="162"/>
      <c r="AW459" s="162"/>
      <c r="AX459" s="162"/>
      <c r="AY459" s="162"/>
      <c r="AZ459" s="163"/>
      <c r="BA459" s="163"/>
      <c r="BB459" s="163"/>
      <c r="BC459" s="163"/>
      <c r="BD459" s="163"/>
      <c r="BE459" s="163"/>
      <c r="BF459" s="164"/>
      <c r="BG459" s="165"/>
      <c r="BH459" s="162"/>
      <c r="BI459" s="162"/>
      <c r="BJ459" s="164"/>
      <c r="BK459" s="95"/>
      <c r="BL459" s="182"/>
      <c r="BM459" s="182"/>
      <c r="BN459" s="182"/>
      <c r="BO459" s="182"/>
      <c r="BP459" s="95" t="str">
        <f t="shared" si="245"/>
        <v/>
      </c>
    </row>
    <row r="460" spans="2:68" ht="15" x14ac:dyDescent="0.25">
      <c r="B460" s="156">
        <f t="shared" si="246"/>
        <v>452</v>
      </c>
      <c r="C460" s="158"/>
      <c r="D460" s="157" t="str">
        <f t="shared" si="247"/>
        <v/>
      </c>
      <c r="E460" s="158" t="str">
        <f>IF('DATA SHEET'!$E$10="Cat 2","N/A","OK")</f>
        <v>OK</v>
      </c>
      <c r="F460" s="158" t="str">
        <f>IF('DATA SHEET'!$E$10="Cat 2","N/A","OK")</f>
        <v>OK</v>
      </c>
      <c r="G460" s="160"/>
      <c r="H460" s="160"/>
      <c r="I460" s="160" t="s">
        <v>194</v>
      </c>
      <c r="J460" s="160" t="str">
        <f t="shared" si="244"/>
        <v>OK</v>
      </c>
      <c r="K460" s="160" t="str">
        <f t="shared" si="244"/>
        <v>OK</v>
      </c>
      <c r="L460" s="160" t="str">
        <f>IF('DATA SHEET'!$B$10="NC-50","N/A","OK")</f>
        <v>OK</v>
      </c>
      <c r="M460" s="160" t="str">
        <f>IF('DATA SHEET'!$B$10="NC-50","N/A","OK")</f>
        <v>OK</v>
      </c>
      <c r="N460" s="160"/>
      <c r="O460" s="160"/>
      <c r="P460" s="160"/>
      <c r="Q460" s="160"/>
      <c r="R460" s="160"/>
      <c r="S460" s="160"/>
      <c r="T460" s="160"/>
      <c r="U460" s="160"/>
      <c r="V460" s="509"/>
      <c r="W460" s="510"/>
      <c r="X460" s="510"/>
      <c r="Y460" s="511"/>
      <c r="Z460" s="162"/>
      <c r="AA460" s="162"/>
      <c r="AB460" s="162"/>
      <c r="AC460" s="162"/>
      <c r="AD460" s="162"/>
      <c r="AE460" s="162"/>
      <c r="AF460" s="162"/>
      <c r="AG460" s="162"/>
      <c r="AH460" s="162"/>
      <c r="AI460" s="162"/>
      <c r="AJ460" s="162"/>
      <c r="AK460" s="183"/>
      <c r="AL460" s="183"/>
      <c r="AM460" s="162"/>
      <c r="AN460" s="162"/>
      <c r="AO460" s="162"/>
      <c r="AP460" s="162"/>
      <c r="AQ460" s="162"/>
      <c r="AR460" s="162"/>
      <c r="AS460" s="162"/>
      <c r="AT460" s="162"/>
      <c r="AU460" s="162"/>
      <c r="AV460" s="162"/>
      <c r="AW460" s="162"/>
      <c r="AX460" s="162"/>
      <c r="AY460" s="162"/>
      <c r="AZ460" s="163"/>
      <c r="BA460" s="163"/>
      <c r="BB460" s="163"/>
      <c r="BC460" s="163"/>
      <c r="BD460" s="163"/>
      <c r="BE460" s="163"/>
      <c r="BF460" s="164"/>
      <c r="BG460" s="165"/>
      <c r="BH460" s="162"/>
      <c r="BI460" s="162"/>
      <c r="BJ460" s="164"/>
      <c r="BK460" s="95"/>
      <c r="BL460" s="182"/>
      <c r="BM460" s="182"/>
      <c r="BN460" s="182"/>
      <c r="BO460" s="182"/>
      <c r="BP460" s="95" t="str">
        <f t="shared" si="245"/>
        <v/>
      </c>
    </row>
    <row r="461" spans="2:68" ht="15" x14ac:dyDescent="0.25">
      <c r="B461" s="156">
        <f t="shared" si="246"/>
        <v>453</v>
      </c>
      <c r="C461" s="158"/>
      <c r="D461" s="157" t="str">
        <f t="shared" si="247"/>
        <v/>
      </c>
      <c r="E461" s="158" t="str">
        <f>IF('DATA SHEET'!$E$10="Cat 2","N/A","OK")</f>
        <v>OK</v>
      </c>
      <c r="F461" s="158" t="str">
        <f>IF('DATA SHEET'!$E$10="Cat 2","N/A","OK")</f>
        <v>OK</v>
      </c>
      <c r="G461" s="160"/>
      <c r="H461" s="160"/>
      <c r="I461" s="160" t="s">
        <v>194</v>
      </c>
      <c r="J461" s="160" t="str">
        <f t="shared" si="244"/>
        <v>OK</v>
      </c>
      <c r="K461" s="160" t="str">
        <f t="shared" si="244"/>
        <v>OK</v>
      </c>
      <c r="L461" s="160" t="str">
        <f>IF('DATA SHEET'!$B$10="NC-50","N/A","OK")</f>
        <v>OK</v>
      </c>
      <c r="M461" s="160" t="str">
        <f>IF('DATA SHEET'!$B$10="NC-50","N/A","OK")</f>
        <v>OK</v>
      </c>
      <c r="N461" s="160"/>
      <c r="O461" s="160"/>
      <c r="P461" s="160"/>
      <c r="Q461" s="160"/>
      <c r="R461" s="160"/>
      <c r="S461" s="160"/>
      <c r="T461" s="160"/>
      <c r="U461" s="160"/>
      <c r="V461" s="509"/>
      <c r="W461" s="510"/>
      <c r="X461" s="510"/>
      <c r="Y461" s="511"/>
      <c r="Z461" s="162"/>
      <c r="AA461" s="162"/>
      <c r="AB461" s="162"/>
      <c r="AC461" s="162"/>
      <c r="AD461" s="162"/>
      <c r="AE461" s="162"/>
      <c r="AF461" s="162"/>
      <c r="AG461" s="162"/>
      <c r="AH461" s="162"/>
      <c r="AI461" s="162"/>
      <c r="AJ461" s="162"/>
      <c r="AK461" s="183"/>
      <c r="AL461" s="183"/>
      <c r="AM461" s="162"/>
      <c r="AN461" s="162"/>
      <c r="AO461" s="162"/>
      <c r="AP461" s="162"/>
      <c r="AQ461" s="162"/>
      <c r="AR461" s="162"/>
      <c r="AS461" s="162"/>
      <c r="AT461" s="162"/>
      <c r="AU461" s="162"/>
      <c r="AV461" s="162"/>
      <c r="AW461" s="162"/>
      <c r="AX461" s="162"/>
      <c r="AY461" s="162"/>
      <c r="AZ461" s="163"/>
      <c r="BA461" s="163"/>
      <c r="BB461" s="163"/>
      <c r="BC461" s="163"/>
      <c r="BD461" s="163"/>
      <c r="BE461" s="163"/>
      <c r="BF461" s="164"/>
      <c r="BG461" s="165"/>
      <c r="BH461" s="162"/>
      <c r="BI461" s="162"/>
      <c r="BJ461" s="164"/>
      <c r="BK461" s="95"/>
      <c r="BL461" s="182"/>
      <c r="BM461" s="182"/>
      <c r="BN461" s="182"/>
      <c r="BO461" s="182"/>
      <c r="BP461" s="95" t="str">
        <f t="shared" si="245"/>
        <v/>
      </c>
    </row>
    <row r="462" spans="2:68" ht="15" x14ac:dyDescent="0.25">
      <c r="B462" s="156">
        <f t="shared" si="246"/>
        <v>454</v>
      </c>
      <c r="C462" s="158"/>
      <c r="D462" s="157" t="str">
        <f t="shared" si="247"/>
        <v/>
      </c>
      <c r="E462" s="158" t="str">
        <f>IF('DATA SHEET'!$E$10="Cat 2","N/A","OK")</f>
        <v>OK</v>
      </c>
      <c r="F462" s="158" t="str">
        <f>IF('DATA SHEET'!$E$10="Cat 2","N/A","OK")</f>
        <v>OK</v>
      </c>
      <c r="G462" s="160"/>
      <c r="H462" s="160"/>
      <c r="I462" s="160" t="s">
        <v>194</v>
      </c>
      <c r="J462" s="160" t="str">
        <f t="shared" si="244"/>
        <v>OK</v>
      </c>
      <c r="K462" s="160" t="str">
        <f t="shared" si="244"/>
        <v>OK</v>
      </c>
      <c r="L462" s="160" t="str">
        <f>IF('DATA SHEET'!$B$10="NC-50","N/A","OK")</f>
        <v>OK</v>
      </c>
      <c r="M462" s="160" t="str">
        <f>IF('DATA SHEET'!$B$10="NC-50","N/A","OK")</f>
        <v>OK</v>
      </c>
      <c r="N462" s="160"/>
      <c r="O462" s="160"/>
      <c r="P462" s="160"/>
      <c r="Q462" s="160"/>
      <c r="R462" s="160"/>
      <c r="S462" s="160"/>
      <c r="T462" s="160"/>
      <c r="U462" s="160"/>
      <c r="V462" s="509"/>
      <c r="W462" s="510"/>
      <c r="X462" s="510"/>
      <c r="Y462" s="511"/>
      <c r="Z462" s="162"/>
      <c r="AA462" s="162"/>
      <c r="AB462" s="162"/>
      <c r="AC462" s="162"/>
      <c r="AD462" s="162"/>
      <c r="AE462" s="162"/>
      <c r="AF462" s="162"/>
      <c r="AG462" s="162"/>
      <c r="AH462" s="162"/>
      <c r="AI462" s="162"/>
      <c r="AJ462" s="162"/>
      <c r="AK462" s="183"/>
      <c r="AL462" s="183"/>
      <c r="AM462" s="162"/>
      <c r="AN462" s="162"/>
      <c r="AO462" s="162"/>
      <c r="AP462" s="162"/>
      <c r="AQ462" s="162"/>
      <c r="AR462" s="162"/>
      <c r="AS462" s="162"/>
      <c r="AT462" s="162"/>
      <c r="AU462" s="162"/>
      <c r="AV462" s="162"/>
      <c r="AW462" s="162"/>
      <c r="AX462" s="162"/>
      <c r="AY462" s="162"/>
      <c r="AZ462" s="163"/>
      <c r="BA462" s="163"/>
      <c r="BB462" s="163"/>
      <c r="BC462" s="163"/>
      <c r="BD462" s="163"/>
      <c r="BE462" s="163"/>
      <c r="BF462" s="164"/>
      <c r="BG462" s="165"/>
      <c r="BH462" s="162"/>
      <c r="BI462" s="162"/>
      <c r="BJ462" s="164"/>
      <c r="BK462" s="95"/>
      <c r="BL462" s="182"/>
      <c r="BM462" s="182"/>
      <c r="BN462" s="182"/>
      <c r="BO462" s="182"/>
      <c r="BP462" s="95" t="str">
        <f t="shared" si="245"/>
        <v/>
      </c>
    </row>
    <row r="463" spans="2:68" ht="15" x14ac:dyDescent="0.25">
      <c r="B463" s="156">
        <f t="shared" si="246"/>
        <v>455</v>
      </c>
      <c r="C463" s="158"/>
      <c r="D463" s="157" t="str">
        <f t="shared" si="247"/>
        <v/>
      </c>
      <c r="E463" s="158" t="str">
        <f>IF('DATA SHEET'!$E$10="Cat 2","N/A","OK")</f>
        <v>OK</v>
      </c>
      <c r="F463" s="158" t="str">
        <f>IF('DATA SHEET'!$E$10="Cat 2","N/A","OK")</f>
        <v>OK</v>
      </c>
      <c r="G463" s="160"/>
      <c r="H463" s="160"/>
      <c r="I463" s="160" t="s">
        <v>194</v>
      </c>
      <c r="J463" s="160" t="str">
        <f t="shared" si="244"/>
        <v>OK</v>
      </c>
      <c r="K463" s="160" t="str">
        <f t="shared" si="244"/>
        <v>OK</v>
      </c>
      <c r="L463" s="160" t="str">
        <f>IF('DATA SHEET'!$B$10="NC-50","N/A","OK")</f>
        <v>OK</v>
      </c>
      <c r="M463" s="160" t="str">
        <f>IF('DATA SHEET'!$B$10="NC-50","N/A","OK")</f>
        <v>OK</v>
      </c>
      <c r="N463" s="160"/>
      <c r="O463" s="160"/>
      <c r="P463" s="160"/>
      <c r="Q463" s="160"/>
      <c r="R463" s="160"/>
      <c r="S463" s="160"/>
      <c r="T463" s="160"/>
      <c r="U463" s="160"/>
      <c r="V463" s="509"/>
      <c r="W463" s="510"/>
      <c r="X463" s="510"/>
      <c r="Y463" s="511"/>
      <c r="Z463" s="162"/>
      <c r="AA463" s="162"/>
      <c r="AB463" s="162"/>
      <c r="AC463" s="162"/>
      <c r="AD463" s="162"/>
      <c r="AE463" s="162"/>
      <c r="AF463" s="162"/>
      <c r="AG463" s="162"/>
      <c r="AH463" s="162"/>
      <c r="AI463" s="162"/>
      <c r="AJ463" s="162"/>
      <c r="AK463" s="183"/>
      <c r="AL463" s="183"/>
      <c r="AM463" s="162"/>
      <c r="AN463" s="162"/>
      <c r="AO463" s="162"/>
      <c r="AP463" s="162"/>
      <c r="AQ463" s="162"/>
      <c r="AR463" s="162"/>
      <c r="AS463" s="162"/>
      <c r="AT463" s="162"/>
      <c r="AU463" s="162"/>
      <c r="AV463" s="162"/>
      <c r="AW463" s="162"/>
      <c r="AX463" s="162"/>
      <c r="AY463" s="162"/>
      <c r="AZ463" s="163"/>
      <c r="BA463" s="163"/>
      <c r="BB463" s="163"/>
      <c r="BC463" s="163"/>
      <c r="BD463" s="163"/>
      <c r="BE463" s="163"/>
      <c r="BF463" s="164"/>
      <c r="BG463" s="165"/>
      <c r="BH463" s="162"/>
      <c r="BI463" s="162"/>
      <c r="BJ463" s="164"/>
      <c r="BK463" s="95"/>
      <c r="BL463" s="182"/>
      <c r="BM463" s="182"/>
      <c r="BN463" s="182"/>
      <c r="BO463" s="182"/>
      <c r="BP463" s="95" t="str">
        <f t="shared" si="245"/>
        <v/>
      </c>
    </row>
    <row r="464" spans="2:68" ht="15" x14ac:dyDescent="0.25">
      <c r="B464" s="156">
        <f t="shared" si="246"/>
        <v>456</v>
      </c>
      <c r="C464" s="158"/>
      <c r="D464" s="157" t="str">
        <f t="shared" si="247"/>
        <v/>
      </c>
      <c r="E464" s="158" t="str">
        <f>IF('DATA SHEET'!$E$10="Cat 2","N/A","OK")</f>
        <v>OK</v>
      </c>
      <c r="F464" s="158" t="str">
        <f>IF('DATA SHEET'!$E$10="Cat 2","N/A","OK")</f>
        <v>OK</v>
      </c>
      <c r="G464" s="160"/>
      <c r="H464" s="160"/>
      <c r="I464" s="160" t="s">
        <v>194</v>
      </c>
      <c r="J464" s="160" t="str">
        <f t="shared" si="244"/>
        <v>OK</v>
      </c>
      <c r="K464" s="160" t="str">
        <f t="shared" si="244"/>
        <v>OK</v>
      </c>
      <c r="L464" s="160" t="str">
        <f>IF('DATA SHEET'!$B$10="NC-50","N/A","OK")</f>
        <v>OK</v>
      </c>
      <c r="M464" s="160" t="str">
        <f>IF('DATA SHEET'!$B$10="NC-50","N/A","OK")</f>
        <v>OK</v>
      </c>
      <c r="N464" s="160"/>
      <c r="O464" s="160"/>
      <c r="P464" s="160"/>
      <c r="Q464" s="160"/>
      <c r="R464" s="160"/>
      <c r="S464" s="160"/>
      <c r="T464" s="160"/>
      <c r="U464" s="160"/>
      <c r="V464" s="509"/>
      <c r="W464" s="510"/>
      <c r="X464" s="510"/>
      <c r="Y464" s="511"/>
      <c r="Z464" s="162"/>
      <c r="AA464" s="162"/>
      <c r="AB464" s="162"/>
      <c r="AC464" s="162"/>
      <c r="AD464" s="162"/>
      <c r="AE464" s="162"/>
      <c r="AF464" s="162"/>
      <c r="AG464" s="162"/>
      <c r="AH464" s="162"/>
      <c r="AI464" s="162"/>
      <c r="AJ464" s="162"/>
      <c r="AK464" s="183"/>
      <c r="AL464" s="183"/>
      <c r="AM464" s="162"/>
      <c r="AN464" s="162"/>
      <c r="AO464" s="162"/>
      <c r="AP464" s="162"/>
      <c r="AQ464" s="162"/>
      <c r="AR464" s="162"/>
      <c r="AS464" s="162"/>
      <c r="AT464" s="162"/>
      <c r="AU464" s="162"/>
      <c r="AV464" s="162"/>
      <c r="AW464" s="162"/>
      <c r="AX464" s="162"/>
      <c r="AY464" s="162"/>
      <c r="AZ464" s="163"/>
      <c r="BA464" s="163"/>
      <c r="BB464" s="163"/>
      <c r="BC464" s="163"/>
      <c r="BD464" s="163"/>
      <c r="BE464" s="163"/>
      <c r="BF464" s="164"/>
      <c r="BG464" s="165"/>
      <c r="BH464" s="162"/>
      <c r="BI464" s="162"/>
      <c r="BJ464" s="164"/>
      <c r="BK464" s="95"/>
      <c r="BL464" s="182"/>
      <c r="BM464" s="182"/>
      <c r="BN464" s="182"/>
      <c r="BO464" s="182"/>
      <c r="BP464" s="95" t="str">
        <f t="shared" si="245"/>
        <v/>
      </c>
    </row>
    <row r="465" spans="2:68" ht="15" x14ac:dyDescent="0.25">
      <c r="B465" s="156">
        <f t="shared" si="246"/>
        <v>457</v>
      </c>
      <c r="C465" s="158"/>
      <c r="D465" s="157" t="str">
        <f t="shared" si="247"/>
        <v/>
      </c>
      <c r="E465" s="158" t="str">
        <f>IF('DATA SHEET'!$E$10="Cat 2","N/A","OK")</f>
        <v>OK</v>
      </c>
      <c r="F465" s="158" t="str">
        <f>IF('DATA SHEET'!$E$10="Cat 2","N/A","OK")</f>
        <v>OK</v>
      </c>
      <c r="G465" s="160"/>
      <c r="H465" s="160"/>
      <c r="I465" s="160" t="s">
        <v>194</v>
      </c>
      <c r="J465" s="160" t="str">
        <f t="shared" si="244"/>
        <v>OK</v>
      </c>
      <c r="K465" s="160" t="str">
        <f t="shared" si="244"/>
        <v>OK</v>
      </c>
      <c r="L465" s="160" t="str">
        <f>IF('DATA SHEET'!$B$10="NC-50","N/A","OK")</f>
        <v>OK</v>
      </c>
      <c r="M465" s="160" t="str">
        <f>IF('DATA SHEET'!$B$10="NC-50","N/A","OK")</f>
        <v>OK</v>
      </c>
      <c r="N465" s="160"/>
      <c r="O465" s="160"/>
      <c r="P465" s="160"/>
      <c r="Q465" s="160"/>
      <c r="R465" s="160"/>
      <c r="S465" s="160"/>
      <c r="T465" s="160"/>
      <c r="U465" s="160"/>
      <c r="V465" s="509"/>
      <c r="W465" s="510"/>
      <c r="X465" s="510"/>
      <c r="Y465" s="511"/>
      <c r="Z465" s="162"/>
      <c r="AA465" s="162"/>
      <c r="AB465" s="162"/>
      <c r="AC465" s="162"/>
      <c r="AD465" s="162"/>
      <c r="AE465" s="162"/>
      <c r="AF465" s="162"/>
      <c r="AG465" s="162"/>
      <c r="AH465" s="162"/>
      <c r="AI465" s="162"/>
      <c r="AJ465" s="162"/>
      <c r="AK465" s="183"/>
      <c r="AL465" s="183"/>
      <c r="AM465" s="162"/>
      <c r="AN465" s="162"/>
      <c r="AO465" s="162"/>
      <c r="AP465" s="162"/>
      <c r="AQ465" s="162"/>
      <c r="AR465" s="162"/>
      <c r="AS465" s="162"/>
      <c r="AT465" s="162"/>
      <c r="AU465" s="162"/>
      <c r="AV465" s="162"/>
      <c r="AW465" s="162"/>
      <c r="AX465" s="162"/>
      <c r="AY465" s="162"/>
      <c r="AZ465" s="163"/>
      <c r="BA465" s="163"/>
      <c r="BB465" s="163"/>
      <c r="BC465" s="163"/>
      <c r="BD465" s="163"/>
      <c r="BE465" s="163"/>
      <c r="BF465" s="164"/>
      <c r="BG465" s="165"/>
      <c r="BH465" s="162"/>
      <c r="BI465" s="162"/>
      <c r="BJ465" s="164"/>
      <c r="BK465" s="95"/>
      <c r="BL465" s="182"/>
      <c r="BM465" s="182"/>
      <c r="BN465" s="182"/>
      <c r="BO465" s="182"/>
      <c r="BP465" s="95" t="str">
        <f t="shared" si="245"/>
        <v/>
      </c>
    </row>
    <row r="466" spans="2:68" ht="15" x14ac:dyDescent="0.25">
      <c r="B466" s="156">
        <f t="shared" si="246"/>
        <v>458</v>
      </c>
      <c r="C466" s="158"/>
      <c r="D466" s="157" t="str">
        <f t="shared" si="247"/>
        <v/>
      </c>
      <c r="E466" s="158" t="str">
        <f>IF('DATA SHEET'!$E$10="Cat 2","N/A","OK")</f>
        <v>OK</v>
      </c>
      <c r="F466" s="158" t="str">
        <f>IF('DATA SHEET'!$E$10="Cat 2","N/A","OK")</f>
        <v>OK</v>
      </c>
      <c r="G466" s="160"/>
      <c r="H466" s="160"/>
      <c r="I466" s="160" t="s">
        <v>194</v>
      </c>
      <c r="J466" s="160" t="str">
        <f t="shared" si="244"/>
        <v>OK</v>
      </c>
      <c r="K466" s="160" t="str">
        <f t="shared" si="244"/>
        <v>OK</v>
      </c>
      <c r="L466" s="160" t="str">
        <f>IF('DATA SHEET'!$B$10="NC-50","N/A","OK")</f>
        <v>OK</v>
      </c>
      <c r="M466" s="160" t="str">
        <f>IF('DATA SHEET'!$B$10="NC-50","N/A","OK")</f>
        <v>OK</v>
      </c>
      <c r="N466" s="160"/>
      <c r="O466" s="160"/>
      <c r="P466" s="160"/>
      <c r="Q466" s="160"/>
      <c r="R466" s="160"/>
      <c r="S466" s="160"/>
      <c r="T466" s="160"/>
      <c r="U466" s="160"/>
      <c r="V466" s="509"/>
      <c r="W466" s="510"/>
      <c r="X466" s="510"/>
      <c r="Y466" s="511"/>
      <c r="Z466" s="162"/>
      <c r="AA466" s="162"/>
      <c r="AB466" s="162"/>
      <c r="AC466" s="162"/>
      <c r="AD466" s="162"/>
      <c r="AE466" s="162"/>
      <c r="AF466" s="162"/>
      <c r="AG466" s="162"/>
      <c r="AH466" s="162"/>
      <c r="AI466" s="162"/>
      <c r="AJ466" s="162"/>
      <c r="AK466" s="183"/>
      <c r="AL466" s="183"/>
      <c r="AM466" s="162"/>
      <c r="AN466" s="162"/>
      <c r="AO466" s="162"/>
      <c r="AP466" s="162"/>
      <c r="AQ466" s="162"/>
      <c r="AR466" s="162"/>
      <c r="AS466" s="162"/>
      <c r="AT466" s="162"/>
      <c r="AU466" s="162"/>
      <c r="AV466" s="162"/>
      <c r="AW466" s="162"/>
      <c r="AX466" s="162"/>
      <c r="AY466" s="162"/>
      <c r="AZ466" s="163"/>
      <c r="BA466" s="163"/>
      <c r="BB466" s="163"/>
      <c r="BC466" s="163"/>
      <c r="BD466" s="163"/>
      <c r="BE466" s="163"/>
      <c r="BF466" s="164"/>
      <c r="BG466" s="165"/>
      <c r="BH466" s="162"/>
      <c r="BI466" s="162"/>
      <c r="BJ466" s="164"/>
      <c r="BK466" s="95"/>
      <c r="BL466" s="182"/>
      <c r="BM466" s="182"/>
      <c r="BN466" s="182"/>
      <c r="BO466" s="182"/>
      <c r="BP466" s="95" t="str">
        <f t="shared" si="245"/>
        <v/>
      </c>
    </row>
    <row r="467" spans="2:68" ht="15" x14ac:dyDescent="0.25">
      <c r="B467" s="156">
        <f t="shared" si="246"/>
        <v>459</v>
      </c>
      <c r="C467" s="158"/>
      <c r="D467" s="157" t="str">
        <f t="shared" si="247"/>
        <v/>
      </c>
      <c r="E467" s="158" t="str">
        <f>IF('DATA SHEET'!$E$10="Cat 2","N/A","OK")</f>
        <v>OK</v>
      </c>
      <c r="F467" s="158" t="str">
        <f>IF('DATA SHEET'!$E$10="Cat 2","N/A","OK")</f>
        <v>OK</v>
      </c>
      <c r="G467" s="160"/>
      <c r="H467" s="160"/>
      <c r="I467" s="160" t="s">
        <v>194</v>
      </c>
      <c r="J467" s="160" t="str">
        <f t="shared" si="244"/>
        <v>OK</v>
      </c>
      <c r="K467" s="160" t="str">
        <f t="shared" si="244"/>
        <v>OK</v>
      </c>
      <c r="L467" s="160" t="str">
        <f>IF('DATA SHEET'!$B$10="NC-50","N/A","OK")</f>
        <v>OK</v>
      </c>
      <c r="M467" s="160" t="str">
        <f>IF('DATA SHEET'!$B$10="NC-50","N/A","OK")</f>
        <v>OK</v>
      </c>
      <c r="N467" s="160"/>
      <c r="O467" s="160"/>
      <c r="P467" s="160"/>
      <c r="Q467" s="160"/>
      <c r="R467" s="160"/>
      <c r="S467" s="160"/>
      <c r="T467" s="160"/>
      <c r="U467" s="160"/>
      <c r="V467" s="509"/>
      <c r="W467" s="510"/>
      <c r="X467" s="510"/>
      <c r="Y467" s="511"/>
      <c r="Z467" s="162"/>
      <c r="AA467" s="162"/>
      <c r="AB467" s="162"/>
      <c r="AC467" s="162"/>
      <c r="AD467" s="162"/>
      <c r="AE467" s="162"/>
      <c r="AF467" s="162"/>
      <c r="AG467" s="162"/>
      <c r="AH467" s="162"/>
      <c r="AI467" s="162"/>
      <c r="AJ467" s="162"/>
      <c r="AK467" s="183"/>
      <c r="AL467" s="183"/>
      <c r="AM467" s="162"/>
      <c r="AN467" s="162"/>
      <c r="AO467" s="162"/>
      <c r="AP467" s="162"/>
      <c r="AQ467" s="162"/>
      <c r="AR467" s="162"/>
      <c r="AS467" s="162"/>
      <c r="AT467" s="162"/>
      <c r="AU467" s="162"/>
      <c r="AV467" s="162"/>
      <c r="AW467" s="162"/>
      <c r="AX467" s="162"/>
      <c r="AY467" s="162"/>
      <c r="AZ467" s="163"/>
      <c r="BA467" s="163"/>
      <c r="BB467" s="163"/>
      <c r="BC467" s="163"/>
      <c r="BD467" s="163"/>
      <c r="BE467" s="163"/>
      <c r="BF467" s="164"/>
      <c r="BG467" s="165"/>
      <c r="BH467" s="162"/>
      <c r="BI467" s="162"/>
      <c r="BJ467" s="164"/>
      <c r="BK467" s="95"/>
      <c r="BL467" s="182"/>
      <c r="BM467" s="182"/>
      <c r="BN467" s="182"/>
      <c r="BO467" s="182"/>
      <c r="BP467" s="95" t="str">
        <f t="shared" si="245"/>
        <v/>
      </c>
    </row>
    <row r="468" spans="2:68" ht="15" x14ac:dyDescent="0.25">
      <c r="B468" s="156">
        <f t="shared" si="246"/>
        <v>460</v>
      </c>
      <c r="C468" s="158"/>
      <c r="D468" s="157" t="str">
        <f t="shared" si="247"/>
        <v/>
      </c>
      <c r="E468" s="158" t="str">
        <f>IF('DATA SHEET'!$E$10="Cat 2","N/A","OK")</f>
        <v>OK</v>
      </c>
      <c r="F468" s="158" t="str">
        <f>IF('DATA SHEET'!$E$10="Cat 2","N/A","OK")</f>
        <v>OK</v>
      </c>
      <c r="G468" s="160"/>
      <c r="H468" s="160"/>
      <c r="I468" s="160" t="s">
        <v>194</v>
      </c>
      <c r="J468" s="160" t="str">
        <f t="shared" si="244"/>
        <v>OK</v>
      </c>
      <c r="K468" s="160" t="str">
        <f t="shared" si="244"/>
        <v>OK</v>
      </c>
      <c r="L468" s="160" t="str">
        <f>IF('DATA SHEET'!$B$10="NC-50","N/A","OK")</f>
        <v>OK</v>
      </c>
      <c r="M468" s="160" t="str">
        <f>IF('DATA SHEET'!$B$10="NC-50","N/A","OK")</f>
        <v>OK</v>
      </c>
      <c r="N468" s="160"/>
      <c r="O468" s="160"/>
      <c r="P468" s="160"/>
      <c r="Q468" s="160"/>
      <c r="R468" s="160"/>
      <c r="S468" s="160"/>
      <c r="T468" s="160"/>
      <c r="U468" s="160"/>
      <c r="V468" s="509"/>
      <c r="W468" s="510"/>
      <c r="X468" s="510"/>
      <c r="Y468" s="511"/>
      <c r="Z468" s="162"/>
      <c r="AA468" s="162"/>
      <c r="AB468" s="162"/>
      <c r="AC468" s="162"/>
      <c r="AD468" s="162"/>
      <c r="AE468" s="162"/>
      <c r="AF468" s="162"/>
      <c r="AG468" s="162"/>
      <c r="AH468" s="162"/>
      <c r="AI468" s="162"/>
      <c r="AJ468" s="162"/>
      <c r="AK468" s="183"/>
      <c r="AL468" s="183"/>
      <c r="AM468" s="162"/>
      <c r="AN468" s="162"/>
      <c r="AO468" s="162"/>
      <c r="AP468" s="162"/>
      <c r="AQ468" s="162"/>
      <c r="AR468" s="162"/>
      <c r="AS468" s="162"/>
      <c r="AT468" s="162"/>
      <c r="AU468" s="162"/>
      <c r="AV468" s="162"/>
      <c r="AW468" s="162"/>
      <c r="AX468" s="162"/>
      <c r="AY468" s="162"/>
      <c r="AZ468" s="163"/>
      <c r="BA468" s="163"/>
      <c r="BB468" s="163"/>
      <c r="BC468" s="163"/>
      <c r="BD468" s="163"/>
      <c r="BE468" s="163"/>
      <c r="BF468" s="164"/>
      <c r="BG468" s="165"/>
      <c r="BH468" s="162"/>
      <c r="BI468" s="162"/>
      <c r="BJ468" s="164"/>
      <c r="BK468" s="95"/>
      <c r="BL468" s="182"/>
      <c r="BM468" s="182"/>
      <c r="BN468" s="182"/>
      <c r="BO468" s="182"/>
      <c r="BP468" s="95" t="str">
        <f t="shared" si="245"/>
        <v/>
      </c>
    </row>
    <row r="469" spans="2:68" ht="15" x14ac:dyDescent="0.25">
      <c r="B469" s="156">
        <f t="shared" si="246"/>
        <v>461</v>
      </c>
      <c r="C469" s="158"/>
      <c r="D469" s="157" t="str">
        <f t="shared" si="247"/>
        <v/>
      </c>
      <c r="E469" s="158" t="str">
        <f>IF('DATA SHEET'!$E$10="Cat 2","N/A","OK")</f>
        <v>OK</v>
      </c>
      <c r="F469" s="158" t="str">
        <f>IF('DATA SHEET'!$E$10="Cat 2","N/A","OK")</f>
        <v>OK</v>
      </c>
      <c r="G469" s="160"/>
      <c r="H469" s="160"/>
      <c r="I469" s="160" t="s">
        <v>194</v>
      </c>
      <c r="J469" s="160" t="str">
        <f t="shared" si="244"/>
        <v>OK</v>
      </c>
      <c r="K469" s="160" t="str">
        <f t="shared" si="244"/>
        <v>OK</v>
      </c>
      <c r="L469" s="160" t="str">
        <f>IF('DATA SHEET'!$B$10="NC-50","N/A","OK")</f>
        <v>OK</v>
      </c>
      <c r="M469" s="160" t="str">
        <f>IF('DATA SHEET'!$B$10="NC-50","N/A","OK")</f>
        <v>OK</v>
      </c>
      <c r="N469" s="160"/>
      <c r="O469" s="160"/>
      <c r="P469" s="160"/>
      <c r="Q469" s="160"/>
      <c r="R469" s="160"/>
      <c r="S469" s="160"/>
      <c r="T469" s="160"/>
      <c r="U469" s="160"/>
      <c r="V469" s="509"/>
      <c r="W469" s="510"/>
      <c r="X469" s="510"/>
      <c r="Y469" s="511"/>
      <c r="Z469" s="162"/>
      <c r="AA469" s="162"/>
      <c r="AB469" s="162"/>
      <c r="AC469" s="162"/>
      <c r="AD469" s="162"/>
      <c r="AE469" s="162"/>
      <c r="AF469" s="162"/>
      <c r="AG469" s="162"/>
      <c r="AH469" s="162"/>
      <c r="AI469" s="162"/>
      <c r="AJ469" s="162"/>
      <c r="AK469" s="183"/>
      <c r="AL469" s="183"/>
      <c r="AM469" s="162"/>
      <c r="AN469" s="162"/>
      <c r="AO469" s="162"/>
      <c r="AP469" s="162"/>
      <c r="AQ469" s="162"/>
      <c r="AR469" s="162"/>
      <c r="AS469" s="162"/>
      <c r="AT469" s="162"/>
      <c r="AU469" s="162"/>
      <c r="AV469" s="162"/>
      <c r="AW469" s="162"/>
      <c r="AX469" s="162"/>
      <c r="AY469" s="162"/>
      <c r="AZ469" s="163"/>
      <c r="BA469" s="163"/>
      <c r="BB469" s="163"/>
      <c r="BC469" s="163"/>
      <c r="BD469" s="163"/>
      <c r="BE469" s="163"/>
      <c r="BF469" s="164"/>
      <c r="BG469" s="165"/>
      <c r="BH469" s="162"/>
      <c r="BI469" s="162"/>
      <c r="BJ469" s="164"/>
      <c r="BK469" s="95"/>
      <c r="BL469" s="182"/>
      <c r="BM469" s="182"/>
      <c r="BN469" s="182"/>
      <c r="BO469" s="182"/>
      <c r="BP469" s="95" t="str">
        <f t="shared" si="245"/>
        <v/>
      </c>
    </row>
    <row r="470" spans="2:68" ht="15" x14ac:dyDescent="0.25">
      <c r="B470" s="156">
        <f t="shared" si="246"/>
        <v>462</v>
      </c>
      <c r="C470" s="158"/>
      <c r="D470" s="157" t="str">
        <f t="shared" si="247"/>
        <v/>
      </c>
      <c r="E470" s="158" t="str">
        <f>IF('DATA SHEET'!$E$10="Cat 2","N/A","OK")</f>
        <v>OK</v>
      </c>
      <c r="F470" s="158" t="str">
        <f>IF('DATA SHEET'!$E$10="Cat 2","N/A","OK")</f>
        <v>OK</v>
      </c>
      <c r="G470" s="160"/>
      <c r="H470" s="160"/>
      <c r="I470" s="160" t="s">
        <v>194</v>
      </c>
      <c r="J470" s="160" t="str">
        <f t="shared" si="244"/>
        <v>OK</v>
      </c>
      <c r="K470" s="160" t="str">
        <f t="shared" si="244"/>
        <v>OK</v>
      </c>
      <c r="L470" s="160" t="str">
        <f>IF('DATA SHEET'!$B$10="NC-50","N/A","OK")</f>
        <v>OK</v>
      </c>
      <c r="M470" s="160" t="str">
        <f>IF('DATA SHEET'!$B$10="NC-50","N/A","OK")</f>
        <v>OK</v>
      </c>
      <c r="N470" s="160"/>
      <c r="O470" s="160"/>
      <c r="P470" s="160"/>
      <c r="Q470" s="160"/>
      <c r="R470" s="160"/>
      <c r="S470" s="160"/>
      <c r="T470" s="160"/>
      <c r="U470" s="160"/>
      <c r="V470" s="509"/>
      <c r="W470" s="510"/>
      <c r="X470" s="510"/>
      <c r="Y470" s="511"/>
      <c r="Z470" s="162"/>
      <c r="AA470" s="162"/>
      <c r="AB470" s="162"/>
      <c r="AC470" s="162"/>
      <c r="AD470" s="162"/>
      <c r="AE470" s="162"/>
      <c r="AF470" s="162"/>
      <c r="AG470" s="162"/>
      <c r="AH470" s="162"/>
      <c r="AI470" s="162"/>
      <c r="AJ470" s="162"/>
      <c r="AK470" s="183"/>
      <c r="AL470" s="183"/>
      <c r="AM470" s="162"/>
      <c r="AN470" s="162"/>
      <c r="AO470" s="162"/>
      <c r="AP470" s="162"/>
      <c r="AQ470" s="162"/>
      <c r="AR470" s="162"/>
      <c r="AS470" s="162"/>
      <c r="AT470" s="162"/>
      <c r="AU470" s="162"/>
      <c r="AV470" s="162"/>
      <c r="AW470" s="162"/>
      <c r="AX470" s="162"/>
      <c r="AY470" s="162"/>
      <c r="AZ470" s="163"/>
      <c r="BA470" s="163"/>
      <c r="BB470" s="163"/>
      <c r="BC470" s="163"/>
      <c r="BD470" s="163"/>
      <c r="BE470" s="163"/>
      <c r="BF470" s="164"/>
      <c r="BG470" s="165"/>
      <c r="BH470" s="162"/>
      <c r="BI470" s="162"/>
      <c r="BJ470" s="164"/>
      <c r="BK470" s="95"/>
      <c r="BL470" s="182"/>
      <c r="BM470" s="182"/>
      <c r="BN470" s="182"/>
      <c r="BO470" s="182"/>
      <c r="BP470" s="95" t="str">
        <f t="shared" si="245"/>
        <v/>
      </c>
    </row>
    <row r="471" spans="2:68" ht="15" x14ac:dyDescent="0.25">
      <c r="B471" s="156">
        <f t="shared" si="246"/>
        <v>463</v>
      </c>
      <c r="C471" s="158"/>
      <c r="D471" s="157" t="str">
        <f t="shared" si="247"/>
        <v/>
      </c>
      <c r="E471" s="158" t="str">
        <f>IF('DATA SHEET'!$E$10="Cat 2","N/A","OK")</f>
        <v>OK</v>
      </c>
      <c r="F471" s="158" t="str">
        <f>IF('DATA SHEET'!$E$10="Cat 2","N/A","OK")</f>
        <v>OK</v>
      </c>
      <c r="G471" s="160"/>
      <c r="H471" s="160"/>
      <c r="I471" s="160" t="s">
        <v>194</v>
      </c>
      <c r="J471" s="160" t="str">
        <f t="shared" si="244"/>
        <v>OK</v>
      </c>
      <c r="K471" s="160" t="str">
        <f t="shared" si="244"/>
        <v>OK</v>
      </c>
      <c r="L471" s="160" t="str">
        <f>IF('DATA SHEET'!$B$10="NC-50","N/A","OK")</f>
        <v>OK</v>
      </c>
      <c r="M471" s="160" t="str">
        <f>IF('DATA SHEET'!$B$10="NC-50","N/A","OK")</f>
        <v>OK</v>
      </c>
      <c r="N471" s="160"/>
      <c r="O471" s="160"/>
      <c r="P471" s="160"/>
      <c r="Q471" s="160"/>
      <c r="R471" s="160"/>
      <c r="S471" s="160"/>
      <c r="T471" s="160"/>
      <c r="U471" s="160"/>
      <c r="V471" s="509"/>
      <c r="W471" s="510"/>
      <c r="X471" s="510"/>
      <c r="Y471" s="511"/>
      <c r="Z471" s="162"/>
      <c r="AA471" s="162"/>
      <c r="AB471" s="162"/>
      <c r="AC471" s="162"/>
      <c r="AD471" s="162"/>
      <c r="AE471" s="162"/>
      <c r="AF471" s="162"/>
      <c r="AG471" s="162"/>
      <c r="AH471" s="162"/>
      <c r="AI471" s="162"/>
      <c r="AJ471" s="162"/>
      <c r="AK471" s="183"/>
      <c r="AL471" s="183"/>
      <c r="AM471" s="162"/>
      <c r="AN471" s="162"/>
      <c r="AO471" s="162"/>
      <c r="AP471" s="162"/>
      <c r="AQ471" s="162"/>
      <c r="AR471" s="162"/>
      <c r="AS471" s="162"/>
      <c r="AT471" s="162"/>
      <c r="AU471" s="162"/>
      <c r="AV471" s="162"/>
      <c r="AW471" s="162"/>
      <c r="AX471" s="162"/>
      <c r="AY471" s="162"/>
      <c r="AZ471" s="163"/>
      <c r="BA471" s="163"/>
      <c r="BB471" s="163"/>
      <c r="BC471" s="163"/>
      <c r="BD471" s="163"/>
      <c r="BE471" s="163"/>
      <c r="BF471" s="164"/>
      <c r="BG471" s="165"/>
      <c r="BH471" s="162"/>
      <c r="BI471" s="162"/>
      <c r="BJ471" s="164"/>
      <c r="BK471" s="95"/>
      <c r="BL471" s="182"/>
      <c r="BM471" s="182"/>
      <c r="BN471" s="182"/>
      <c r="BO471" s="182"/>
      <c r="BP471" s="95" t="str">
        <f t="shared" si="245"/>
        <v/>
      </c>
    </row>
    <row r="472" spans="2:68" ht="15" x14ac:dyDescent="0.25">
      <c r="B472" s="156">
        <f t="shared" si="246"/>
        <v>464</v>
      </c>
      <c r="C472" s="158"/>
      <c r="D472" s="157" t="str">
        <f t="shared" si="247"/>
        <v/>
      </c>
      <c r="E472" s="158" t="str">
        <f>IF('DATA SHEET'!$E$10="Cat 2","N/A","OK")</f>
        <v>OK</v>
      </c>
      <c r="F472" s="158" t="str">
        <f>IF('DATA SHEET'!$E$10="Cat 2","N/A","OK")</f>
        <v>OK</v>
      </c>
      <c r="G472" s="160"/>
      <c r="H472" s="160"/>
      <c r="I472" s="160" t="s">
        <v>194</v>
      </c>
      <c r="J472" s="160" t="str">
        <f t="shared" si="244"/>
        <v>OK</v>
      </c>
      <c r="K472" s="160" t="str">
        <f t="shared" si="244"/>
        <v>OK</v>
      </c>
      <c r="L472" s="160" t="str">
        <f>IF('DATA SHEET'!$B$10="NC-50","N/A","OK")</f>
        <v>OK</v>
      </c>
      <c r="M472" s="160" t="str">
        <f>IF('DATA SHEET'!$B$10="NC-50","N/A","OK")</f>
        <v>OK</v>
      </c>
      <c r="N472" s="160"/>
      <c r="O472" s="160"/>
      <c r="P472" s="160"/>
      <c r="Q472" s="160"/>
      <c r="R472" s="160"/>
      <c r="S472" s="160"/>
      <c r="T472" s="160"/>
      <c r="U472" s="160"/>
      <c r="V472" s="509"/>
      <c r="W472" s="510"/>
      <c r="X472" s="510"/>
      <c r="Y472" s="511"/>
      <c r="Z472" s="162"/>
      <c r="AA472" s="162"/>
      <c r="AB472" s="162"/>
      <c r="AC472" s="162"/>
      <c r="AD472" s="162"/>
      <c r="AE472" s="162"/>
      <c r="AF472" s="162"/>
      <c r="AG472" s="162"/>
      <c r="AH472" s="162"/>
      <c r="AI472" s="162"/>
      <c r="AJ472" s="162"/>
      <c r="AK472" s="183"/>
      <c r="AL472" s="183"/>
      <c r="AM472" s="162"/>
      <c r="AN472" s="162"/>
      <c r="AO472" s="162"/>
      <c r="AP472" s="162"/>
      <c r="AQ472" s="162"/>
      <c r="AR472" s="162"/>
      <c r="AS472" s="162"/>
      <c r="AT472" s="162"/>
      <c r="AU472" s="162"/>
      <c r="AV472" s="162"/>
      <c r="AW472" s="162"/>
      <c r="AX472" s="162"/>
      <c r="AY472" s="162"/>
      <c r="AZ472" s="163"/>
      <c r="BA472" s="163"/>
      <c r="BB472" s="163"/>
      <c r="BC472" s="163"/>
      <c r="BD472" s="163"/>
      <c r="BE472" s="163"/>
      <c r="BF472" s="164"/>
      <c r="BG472" s="165"/>
      <c r="BH472" s="162"/>
      <c r="BI472" s="162"/>
      <c r="BJ472" s="164"/>
      <c r="BK472" s="95"/>
      <c r="BL472" s="182"/>
      <c r="BM472" s="182"/>
      <c r="BN472" s="182"/>
      <c r="BO472" s="182"/>
      <c r="BP472" s="95" t="str">
        <f t="shared" si="245"/>
        <v/>
      </c>
    </row>
    <row r="473" spans="2:68" ht="15" x14ac:dyDescent="0.25">
      <c r="B473" s="156">
        <f t="shared" si="246"/>
        <v>465</v>
      </c>
      <c r="C473" s="158"/>
      <c r="D473" s="157" t="str">
        <f t="shared" si="247"/>
        <v/>
      </c>
      <c r="E473" s="158" t="str">
        <f>IF('DATA SHEET'!$E$10="Cat 2","N/A","OK")</f>
        <v>OK</v>
      </c>
      <c r="F473" s="158" t="str">
        <f>IF('DATA SHEET'!$E$10="Cat 2","N/A","OK")</f>
        <v>OK</v>
      </c>
      <c r="G473" s="160"/>
      <c r="H473" s="160"/>
      <c r="I473" s="160" t="s">
        <v>194</v>
      </c>
      <c r="J473" s="160" t="str">
        <f t="shared" ref="J473:K536" si="248">IF(AY473="X", "MIN", "OK")</f>
        <v>OK</v>
      </c>
      <c r="K473" s="160" t="str">
        <f t="shared" si="248"/>
        <v>OK</v>
      </c>
      <c r="L473" s="160" t="str">
        <f>IF('DATA SHEET'!$B$10="NC-50","N/A","OK")</f>
        <v>OK</v>
      </c>
      <c r="M473" s="160" t="str">
        <f>IF('DATA SHEET'!$B$10="NC-50","N/A","OK")</f>
        <v>OK</v>
      </c>
      <c r="N473" s="160"/>
      <c r="O473" s="160"/>
      <c r="P473" s="160"/>
      <c r="Q473" s="160"/>
      <c r="R473" s="160"/>
      <c r="S473" s="160"/>
      <c r="T473" s="160"/>
      <c r="U473" s="160"/>
      <c r="V473" s="509"/>
      <c r="W473" s="510"/>
      <c r="X473" s="510"/>
      <c r="Y473" s="511"/>
      <c r="Z473" s="162"/>
      <c r="AA473" s="162"/>
      <c r="AB473" s="162"/>
      <c r="AC473" s="162"/>
      <c r="AD473" s="162"/>
      <c r="AE473" s="162"/>
      <c r="AF473" s="162"/>
      <c r="AG473" s="162"/>
      <c r="AH473" s="162"/>
      <c r="AI473" s="162"/>
      <c r="AJ473" s="162"/>
      <c r="AK473" s="183"/>
      <c r="AL473" s="183"/>
      <c r="AM473" s="162"/>
      <c r="AN473" s="162"/>
      <c r="AO473" s="162"/>
      <c r="AP473" s="162"/>
      <c r="AQ473" s="162"/>
      <c r="AR473" s="162"/>
      <c r="AS473" s="162"/>
      <c r="AT473" s="162"/>
      <c r="AU473" s="162"/>
      <c r="AV473" s="162"/>
      <c r="AW473" s="162"/>
      <c r="AX473" s="162"/>
      <c r="AY473" s="162"/>
      <c r="AZ473" s="163"/>
      <c r="BA473" s="163"/>
      <c r="BB473" s="163"/>
      <c r="BC473" s="163"/>
      <c r="BD473" s="163"/>
      <c r="BE473" s="163"/>
      <c r="BF473" s="164"/>
      <c r="BG473" s="165"/>
      <c r="BH473" s="162"/>
      <c r="BI473" s="162"/>
      <c r="BJ473" s="164"/>
      <c r="BK473" s="95"/>
      <c r="BL473" s="182"/>
      <c r="BM473" s="182"/>
      <c r="BN473" s="182"/>
      <c r="BO473" s="182"/>
      <c r="BP473" s="95" t="str">
        <f t="shared" si="245"/>
        <v/>
      </c>
    </row>
    <row r="474" spans="2:68" ht="15" x14ac:dyDescent="0.25">
      <c r="B474" s="156">
        <f t="shared" si="246"/>
        <v>466</v>
      </c>
      <c r="C474" s="158"/>
      <c r="D474" s="157" t="str">
        <f t="shared" si="247"/>
        <v/>
      </c>
      <c r="E474" s="158" t="str">
        <f>IF('DATA SHEET'!$E$10="Cat 2","N/A","OK")</f>
        <v>OK</v>
      </c>
      <c r="F474" s="158" t="str">
        <f>IF('DATA SHEET'!$E$10="Cat 2","N/A","OK")</f>
        <v>OK</v>
      </c>
      <c r="G474" s="160"/>
      <c r="H474" s="160"/>
      <c r="I474" s="160" t="s">
        <v>194</v>
      </c>
      <c r="J474" s="160" t="str">
        <f t="shared" si="248"/>
        <v>OK</v>
      </c>
      <c r="K474" s="160" t="str">
        <f t="shared" si="248"/>
        <v>OK</v>
      </c>
      <c r="L474" s="160" t="str">
        <f>IF('DATA SHEET'!$B$10="NC-50","N/A","OK")</f>
        <v>OK</v>
      </c>
      <c r="M474" s="160" t="str">
        <f>IF('DATA SHEET'!$B$10="NC-50","N/A","OK")</f>
        <v>OK</v>
      </c>
      <c r="N474" s="160"/>
      <c r="O474" s="160"/>
      <c r="P474" s="160"/>
      <c r="Q474" s="160"/>
      <c r="R474" s="160"/>
      <c r="S474" s="160"/>
      <c r="T474" s="160"/>
      <c r="U474" s="160"/>
      <c r="V474" s="509"/>
      <c r="W474" s="510"/>
      <c r="X474" s="510"/>
      <c r="Y474" s="511"/>
      <c r="Z474" s="162"/>
      <c r="AA474" s="162"/>
      <c r="AB474" s="162"/>
      <c r="AC474" s="162"/>
      <c r="AD474" s="162"/>
      <c r="AE474" s="162"/>
      <c r="AF474" s="162"/>
      <c r="AG474" s="162"/>
      <c r="AH474" s="162"/>
      <c r="AI474" s="162"/>
      <c r="AJ474" s="162"/>
      <c r="AK474" s="183"/>
      <c r="AL474" s="183"/>
      <c r="AM474" s="162"/>
      <c r="AN474" s="162"/>
      <c r="AO474" s="162"/>
      <c r="AP474" s="162"/>
      <c r="AQ474" s="162"/>
      <c r="AR474" s="162"/>
      <c r="AS474" s="162"/>
      <c r="AT474" s="162"/>
      <c r="AU474" s="162"/>
      <c r="AV474" s="162"/>
      <c r="AW474" s="162"/>
      <c r="AX474" s="162"/>
      <c r="AY474" s="162"/>
      <c r="AZ474" s="163"/>
      <c r="BA474" s="163"/>
      <c r="BB474" s="163"/>
      <c r="BC474" s="163"/>
      <c r="BD474" s="163"/>
      <c r="BE474" s="163"/>
      <c r="BF474" s="164"/>
      <c r="BG474" s="165"/>
      <c r="BH474" s="162"/>
      <c r="BI474" s="162"/>
      <c r="BJ474" s="164"/>
      <c r="BK474" s="95"/>
      <c r="BL474" s="182"/>
      <c r="BM474" s="182"/>
      <c r="BN474" s="182"/>
      <c r="BO474" s="182"/>
      <c r="BP474" s="95" t="str">
        <f t="shared" si="245"/>
        <v/>
      </c>
    </row>
    <row r="475" spans="2:68" ht="15" x14ac:dyDescent="0.25">
      <c r="B475" s="156">
        <f t="shared" si="246"/>
        <v>467</v>
      </c>
      <c r="C475" s="158"/>
      <c r="D475" s="157" t="str">
        <f t="shared" si="247"/>
        <v/>
      </c>
      <c r="E475" s="158" t="str">
        <f>IF('DATA SHEET'!$E$10="Cat 2","N/A","OK")</f>
        <v>OK</v>
      </c>
      <c r="F475" s="158" t="str">
        <f>IF('DATA SHEET'!$E$10="Cat 2","N/A","OK")</f>
        <v>OK</v>
      </c>
      <c r="G475" s="160"/>
      <c r="H475" s="160"/>
      <c r="I475" s="160" t="s">
        <v>194</v>
      </c>
      <c r="J475" s="160" t="str">
        <f t="shared" si="248"/>
        <v>OK</v>
      </c>
      <c r="K475" s="160" t="str">
        <f t="shared" si="248"/>
        <v>OK</v>
      </c>
      <c r="L475" s="160" t="str">
        <f>IF('DATA SHEET'!$B$10="NC-50","N/A","OK")</f>
        <v>OK</v>
      </c>
      <c r="M475" s="160" t="str">
        <f>IF('DATA SHEET'!$B$10="NC-50","N/A","OK")</f>
        <v>OK</v>
      </c>
      <c r="N475" s="160"/>
      <c r="O475" s="160"/>
      <c r="P475" s="160"/>
      <c r="Q475" s="160"/>
      <c r="R475" s="160"/>
      <c r="S475" s="160"/>
      <c r="T475" s="160"/>
      <c r="U475" s="160"/>
      <c r="V475" s="509"/>
      <c r="W475" s="510"/>
      <c r="X475" s="510"/>
      <c r="Y475" s="511"/>
      <c r="Z475" s="162"/>
      <c r="AA475" s="162"/>
      <c r="AB475" s="162"/>
      <c r="AC475" s="162"/>
      <c r="AD475" s="162"/>
      <c r="AE475" s="162"/>
      <c r="AF475" s="162"/>
      <c r="AG475" s="162"/>
      <c r="AH475" s="162"/>
      <c r="AI475" s="162"/>
      <c r="AJ475" s="162"/>
      <c r="AK475" s="183"/>
      <c r="AL475" s="183"/>
      <c r="AM475" s="162"/>
      <c r="AN475" s="162"/>
      <c r="AO475" s="162"/>
      <c r="AP475" s="162"/>
      <c r="AQ475" s="162"/>
      <c r="AR475" s="162"/>
      <c r="AS475" s="162"/>
      <c r="AT475" s="162"/>
      <c r="AU475" s="162"/>
      <c r="AV475" s="162"/>
      <c r="AW475" s="162"/>
      <c r="AX475" s="162"/>
      <c r="AY475" s="162"/>
      <c r="AZ475" s="163"/>
      <c r="BA475" s="163"/>
      <c r="BB475" s="163"/>
      <c r="BC475" s="163"/>
      <c r="BD475" s="163"/>
      <c r="BE475" s="163"/>
      <c r="BF475" s="164"/>
      <c r="BG475" s="165"/>
      <c r="BH475" s="162"/>
      <c r="BI475" s="162"/>
      <c r="BJ475" s="164"/>
      <c r="BK475" s="95"/>
      <c r="BL475" s="182"/>
      <c r="BM475" s="182"/>
      <c r="BN475" s="182"/>
      <c r="BO475" s="182"/>
      <c r="BP475" s="95" t="str">
        <f t="shared" si="245"/>
        <v/>
      </c>
    </row>
    <row r="476" spans="2:68" ht="15" x14ac:dyDescent="0.25">
      <c r="B476" s="156">
        <f t="shared" si="246"/>
        <v>468</v>
      </c>
      <c r="C476" s="158"/>
      <c r="D476" s="157" t="str">
        <f t="shared" si="247"/>
        <v/>
      </c>
      <c r="E476" s="158" t="str">
        <f>IF('DATA SHEET'!$E$10="Cat 2","N/A","OK")</f>
        <v>OK</v>
      </c>
      <c r="F476" s="158" t="str">
        <f>IF('DATA SHEET'!$E$10="Cat 2","N/A","OK")</f>
        <v>OK</v>
      </c>
      <c r="G476" s="160"/>
      <c r="H476" s="160"/>
      <c r="I476" s="160" t="s">
        <v>194</v>
      </c>
      <c r="J476" s="160" t="str">
        <f t="shared" si="248"/>
        <v>OK</v>
      </c>
      <c r="K476" s="160" t="str">
        <f t="shared" si="248"/>
        <v>OK</v>
      </c>
      <c r="L476" s="160" t="str">
        <f>IF('DATA SHEET'!$B$10="NC-50","N/A","OK")</f>
        <v>OK</v>
      </c>
      <c r="M476" s="160" t="str">
        <f>IF('DATA SHEET'!$B$10="NC-50","N/A","OK")</f>
        <v>OK</v>
      </c>
      <c r="N476" s="160"/>
      <c r="O476" s="160"/>
      <c r="P476" s="160"/>
      <c r="Q476" s="160"/>
      <c r="R476" s="160"/>
      <c r="S476" s="160"/>
      <c r="T476" s="160"/>
      <c r="U476" s="160"/>
      <c r="V476" s="509"/>
      <c r="W476" s="510"/>
      <c r="X476" s="510"/>
      <c r="Y476" s="511"/>
      <c r="Z476" s="162"/>
      <c r="AA476" s="162"/>
      <c r="AB476" s="162"/>
      <c r="AC476" s="162"/>
      <c r="AD476" s="162"/>
      <c r="AE476" s="162"/>
      <c r="AF476" s="162"/>
      <c r="AG476" s="162"/>
      <c r="AH476" s="162"/>
      <c r="AI476" s="162"/>
      <c r="AJ476" s="162"/>
      <c r="AK476" s="183"/>
      <c r="AL476" s="183"/>
      <c r="AM476" s="162"/>
      <c r="AN476" s="162"/>
      <c r="AO476" s="162"/>
      <c r="AP476" s="162"/>
      <c r="AQ476" s="162"/>
      <c r="AR476" s="162"/>
      <c r="AS476" s="162"/>
      <c r="AT476" s="162"/>
      <c r="AU476" s="162"/>
      <c r="AV476" s="162"/>
      <c r="AW476" s="162"/>
      <c r="AX476" s="162"/>
      <c r="AY476" s="162"/>
      <c r="AZ476" s="163"/>
      <c r="BA476" s="163"/>
      <c r="BB476" s="163"/>
      <c r="BC476" s="163"/>
      <c r="BD476" s="163"/>
      <c r="BE476" s="163"/>
      <c r="BF476" s="164"/>
      <c r="BG476" s="165"/>
      <c r="BH476" s="162"/>
      <c r="BI476" s="162"/>
      <c r="BJ476" s="164"/>
      <c r="BK476" s="95"/>
      <c r="BL476" s="182"/>
      <c r="BM476" s="182"/>
      <c r="BN476" s="182"/>
      <c r="BO476" s="182"/>
      <c r="BP476" s="95" t="str">
        <f t="shared" si="245"/>
        <v/>
      </c>
    </row>
    <row r="477" spans="2:68" ht="15" x14ac:dyDescent="0.25">
      <c r="B477" s="156">
        <f t="shared" si="246"/>
        <v>469</v>
      </c>
      <c r="C477" s="158"/>
      <c r="D477" s="157" t="str">
        <f t="shared" si="247"/>
        <v/>
      </c>
      <c r="E477" s="158" t="str">
        <f>IF('DATA SHEET'!$E$10="Cat 2","N/A","OK")</f>
        <v>OK</v>
      </c>
      <c r="F477" s="158" t="str">
        <f>IF('DATA SHEET'!$E$10="Cat 2","N/A","OK")</f>
        <v>OK</v>
      </c>
      <c r="G477" s="160"/>
      <c r="H477" s="160"/>
      <c r="I477" s="160" t="s">
        <v>194</v>
      </c>
      <c r="J477" s="160" t="str">
        <f t="shared" si="248"/>
        <v>OK</v>
      </c>
      <c r="K477" s="160" t="str">
        <f t="shared" si="248"/>
        <v>OK</v>
      </c>
      <c r="L477" s="160" t="str">
        <f>IF('DATA SHEET'!$B$10="NC-50","N/A","OK")</f>
        <v>OK</v>
      </c>
      <c r="M477" s="160" t="str">
        <f>IF('DATA SHEET'!$B$10="NC-50","N/A","OK")</f>
        <v>OK</v>
      </c>
      <c r="N477" s="160"/>
      <c r="O477" s="160"/>
      <c r="P477" s="160"/>
      <c r="Q477" s="160"/>
      <c r="R477" s="160"/>
      <c r="S477" s="160"/>
      <c r="T477" s="160"/>
      <c r="U477" s="160"/>
      <c r="V477" s="509"/>
      <c r="W477" s="510"/>
      <c r="X477" s="510"/>
      <c r="Y477" s="511"/>
      <c r="Z477" s="162"/>
      <c r="AA477" s="162"/>
      <c r="AB477" s="162"/>
      <c r="AC477" s="162"/>
      <c r="AD477" s="162"/>
      <c r="AE477" s="162"/>
      <c r="AF477" s="162"/>
      <c r="AG477" s="162"/>
      <c r="AH477" s="162"/>
      <c r="AI477" s="162"/>
      <c r="AJ477" s="162"/>
      <c r="AK477" s="183"/>
      <c r="AL477" s="183"/>
      <c r="AM477" s="162"/>
      <c r="AN477" s="162"/>
      <c r="AO477" s="162"/>
      <c r="AP477" s="162"/>
      <c r="AQ477" s="162"/>
      <c r="AR477" s="162"/>
      <c r="AS477" s="162"/>
      <c r="AT477" s="162"/>
      <c r="AU477" s="162"/>
      <c r="AV477" s="162"/>
      <c r="AW477" s="162"/>
      <c r="AX477" s="162"/>
      <c r="AY477" s="162"/>
      <c r="AZ477" s="163"/>
      <c r="BA477" s="163"/>
      <c r="BB477" s="163"/>
      <c r="BC477" s="163"/>
      <c r="BD477" s="163"/>
      <c r="BE477" s="163"/>
      <c r="BF477" s="164"/>
      <c r="BG477" s="165"/>
      <c r="BH477" s="162"/>
      <c r="BI477" s="162"/>
      <c r="BJ477" s="164"/>
      <c r="BK477" s="95"/>
      <c r="BL477" s="182"/>
      <c r="BM477" s="182"/>
      <c r="BN477" s="182"/>
      <c r="BO477" s="182"/>
      <c r="BP477" s="95" t="str">
        <f t="shared" si="245"/>
        <v/>
      </c>
    </row>
    <row r="478" spans="2:68" ht="15" x14ac:dyDescent="0.25">
      <c r="B478" s="156">
        <f t="shared" si="246"/>
        <v>470</v>
      </c>
      <c r="C478" s="158"/>
      <c r="D478" s="157" t="str">
        <f t="shared" si="247"/>
        <v/>
      </c>
      <c r="E478" s="158" t="str">
        <f>IF('DATA SHEET'!$E$10="Cat 2","N/A","OK")</f>
        <v>OK</v>
      </c>
      <c r="F478" s="158" t="str">
        <f>IF('DATA SHEET'!$E$10="Cat 2","N/A","OK")</f>
        <v>OK</v>
      </c>
      <c r="G478" s="160"/>
      <c r="H478" s="160"/>
      <c r="I478" s="160" t="s">
        <v>194</v>
      </c>
      <c r="J478" s="160" t="str">
        <f t="shared" si="248"/>
        <v>OK</v>
      </c>
      <c r="K478" s="160" t="str">
        <f t="shared" si="248"/>
        <v>OK</v>
      </c>
      <c r="L478" s="160" t="str">
        <f>IF('DATA SHEET'!$B$10="NC-50","N/A","OK")</f>
        <v>OK</v>
      </c>
      <c r="M478" s="160" t="str">
        <f>IF('DATA SHEET'!$B$10="NC-50","N/A","OK")</f>
        <v>OK</v>
      </c>
      <c r="N478" s="160"/>
      <c r="O478" s="160"/>
      <c r="P478" s="160"/>
      <c r="Q478" s="160"/>
      <c r="R478" s="160"/>
      <c r="S478" s="160"/>
      <c r="T478" s="160"/>
      <c r="U478" s="160"/>
      <c r="V478" s="509"/>
      <c r="W478" s="510"/>
      <c r="X478" s="510"/>
      <c r="Y478" s="511"/>
      <c r="Z478" s="162"/>
      <c r="AA478" s="162"/>
      <c r="AB478" s="162"/>
      <c r="AC478" s="162"/>
      <c r="AD478" s="162"/>
      <c r="AE478" s="162"/>
      <c r="AF478" s="162"/>
      <c r="AG478" s="162"/>
      <c r="AH478" s="162"/>
      <c r="AI478" s="162"/>
      <c r="AJ478" s="162"/>
      <c r="AK478" s="183"/>
      <c r="AL478" s="183"/>
      <c r="AM478" s="162"/>
      <c r="AN478" s="162"/>
      <c r="AO478" s="162"/>
      <c r="AP478" s="162"/>
      <c r="AQ478" s="162"/>
      <c r="AR478" s="162"/>
      <c r="AS478" s="162"/>
      <c r="AT478" s="162"/>
      <c r="AU478" s="162"/>
      <c r="AV478" s="162"/>
      <c r="AW478" s="162"/>
      <c r="AX478" s="162"/>
      <c r="AY478" s="162"/>
      <c r="AZ478" s="163"/>
      <c r="BA478" s="163"/>
      <c r="BB478" s="163"/>
      <c r="BC478" s="163"/>
      <c r="BD478" s="163"/>
      <c r="BE478" s="163"/>
      <c r="BF478" s="164"/>
      <c r="BG478" s="165"/>
      <c r="BH478" s="162"/>
      <c r="BI478" s="162"/>
      <c r="BJ478" s="164"/>
      <c r="BK478" s="95"/>
      <c r="BL478" s="182"/>
      <c r="BM478" s="182"/>
      <c r="BN478" s="182"/>
      <c r="BO478" s="182"/>
      <c r="BP478" s="95" t="str">
        <f t="shared" si="245"/>
        <v/>
      </c>
    </row>
    <row r="479" spans="2:68" ht="15" x14ac:dyDescent="0.25">
      <c r="B479" s="156">
        <f t="shared" si="246"/>
        <v>471</v>
      </c>
      <c r="C479" s="158"/>
      <c r="D479" s="157" t="str">
        <f t="shared" si="247"/>
        <v/>
      </c>
      <c r="E479" s="158" t="str">
        <f>IF('DATA SHEET'!$E$10="Cat 2","N/A","OK")</f>
        <v>OK</v>
      </c>
      <c r="F479" s="158" t="str">
        <f>IF('DATA SHEET'!$E$10="Cat 2","N/A","OK")</f>
        <v>OK</v>
      </c>
      <c r="G479" s="160"/>
      <c r="H479" s="160"/>
      <c r="I479" s="160" t="s">
        <v>194</v>
      </c>
      <c r="J479" s="160" t="str">
        <f t="shared" si="248"/>
        <v>OK</v>
      </c>
      <c r="K479" s="160" t="str">
        <f t="shared" si="248"/>
        <v>OK</v>
      </c>
      <c r="L479" s="160" t="str">
        <f>IF('DATA SHEET'!$B$10="NC-50","N/A","OK")</f>
        <v>OK</v>
      </c>
      <c r="M479" s="160" t="str">
        <f>IF('DATA SHEET'!$B$10="NC-50","N/A","OK")</f>
        <v>OK</v>
      </c>
      <c r="N479" s="160"/>
      <c r="O479" s="160"/>
      <c r="P479" s="160"/>
      <c r="Q479" s="160"/>
      <c r="R479" s="160"/>
      <c r="S479" s="160"/>
      <c r="T479" s="160"/>
      <c r="U479" s="160"/>
      <c r="V479" s="509"/>
      <c r="W479" s="510"/>
      <c r="X479" s="510"/>
      <c r="Y479" s="511"/>
      <c r="Z479" s="162"/>
      <c r="AA479" s="162"/>
      <c r="AB479" s="162"/>
      <c r="AC479" s="162"/>
      <c r="AD479" s="162"/>
      <c r="AE479" s="162"/>
      <c r="AF479" s="162"/>
      <c r="AG479" s="162"/>
      <c r="AH479" s="162"/>
      <c r="AI479" s="162"/>
      <c r="AJ479" s="162"/>
      <c r="AK479" s="183"/>
      <c r="AL479" s="183"/>
      <c r="AM479" s="162"/>
      <c r="AN479" s="162"/>
      <c r="AO479" s="162"/>
      <c r="AP479" s="162"/>
      <c r="AQ479" s="162"/>
      <c r="AR479" s="162"/>
      <c r="AS479" s="162"/>
      <c r="AT479" s="162"/>
      <c r="AU479" s="162"/>
      <c r="AV479" s="162"/>
      <c r="AW479" s="162"/>
      <c r="AX479" s="162"/>
      <c r="AY479" s="162"/>
      <c r="AZ479" s="163"/>
      <c r="BA479" s="163"/>
      <c r="BB479" s="163"/>
      <c r="BC479" s="163"/>
      <c r="BD479" s="163"/>
      <c r="BE479" s="163"/>
      <c r="BF479" s="164"/>
      <c r="BG479" s="165"/>
      <c r="BH479" s="162"/>
      <c r="BI479" s="162"/>
      <c r="BJ479" s="164"/>
      <c r="BK479" s="95"/>
      <c r="BL479" s="182"/>
      <c r="BM479" s="182"/>
      <c r="BN479" s="182"/>
      <c r="BO479" s="182"/>
      <c r="BP479" s="95" t="str">
        <f t="shared" si="245"/>
        <v/>
      </c>
    </row>
    <row r="480" spans="2:68" ht="15" x14ac:dyDescent="0.25">
      <c r="B480" s="156">
        <f t="shared" si="246"/>
        <v>472</v>
      </c>
      <c r="C480" s="158"/>
      <c r="D480" s="157" t="str">
        <f t="shared" si="247"/>
        <v/>
      </c>
      <c r="E480" s="158" t="str">
        <f>IF('DATA SHEET'!$E$10="Cat 2","N/A","OK")</f>
        <v>OK</v>
      </c>
      <c r="F480" s="158" t="str">
        <f>IF('DATA SHEET'!$E$10="Cat 2","N/A","OK")</f>
        <v>OK</v>
      </c>
      <c r="G480" s="160"/>
      <c r="H480" s="160"/>
      <c r="I480" s="160" t="s">
        <v>194</v>
      </c>
      <c r="J480" s="160" t="str">
        <f t="shared" si="248"/>
        <v>OK</v>
      </c>
      <c r="K480" s="160" t="str">
        <f t="shared" si="248"/>
        <v>OK</v>
      </c>
      <c r="L480" s="160" t="str">
        <f>IF('DATA SHEET'!$B$10="NC-50","N/A","OK")</f>
        <v>OK</v>
      </c>
      <c r="M480" s="160" t="str">
        <f>IF('DATA SHEET'!$B$10="NC-50","N/A","OK")</f>
        <v>OK</v>
      </c>
      <c r="N480" s="160"/>
      <c r="O480" s="160"/>
      <c r="P480" s="160"/>
      <c r="Q480" s="160"/>
      <c r="R480" s="160"/>
      <c r="S480" s="160"/>
      <c r="T480" s="160"/>
      <c r="U480" s="160"/>
      <c r="V480" s="509"/>
      <c r="W480" s="510"/>
      <c r="X480" s="510"/>
      <c r="Y480" s="511"/>
      <c r="Z480" s="162"/>
      <c r="AA480" s="162"/>
      <c r="AB480" s="162"/>
      <c r="AC480" s="162"/>
      <c r="AD480" s="162"/>
      <c r="AE480" s="162"/>
      <c r="AF480" s="162"/>
      <c r="AG480" s="162"/>
      <c r="AH480" s="162"/>
      <c r="AI480" s="162"/>
      <c r="AJ480" s="162"/>
      <c r="AK480" s="183"/>
      <c r="AL480" s="183"/>
      <c r="AM480" s="162"/>
      <c r="AN480" s="162"/>
      <c r="AO480" s="162"/>
      <c r="AP480" s="162"/>
      <c r="AQ480" s="162"/>
      <c r="AR480" s="162"/>
      <c r="AS480" s="162"/>
      <c r="AT480" s="162"/>
      <c r="AU480" s="162"/>
      <c r="AV480" s="162"/>
      <c r="AW480" s="162"/>
      <c r="AX480" s="162"/>
      <c r="AY480" s="162"/>
      <c r="AZ480" s="163"/>
      <c r="BA480" s="163"/>
      <c r="BB480" s="163"/>
      <c r="BC480" s="163"/>
      <c r="BD480" s="163"/>
      <c r="BE480" s="163"/>
      <c r="BF480" s="164"/>
      <c r="BG480" s="165"/>
      <c r="BH480" s="162"/>
      <c r="BI480" s="162"/>
      <c r="BJ480" s="164"/>
      <c r="BK480" s="95"/>
      <c r="BL480" s="182"/>
      <c r="BM480" s="182"/>
      <c r="BN480" s="182"/>
      <c r="BO480" s="182"/>
      <c r="BP480" s="95" t="str">
        <f t="shared" si="245"/>
        <v/>
      </c>
    </row>
    <row r="481" spans="2:68" ht="15" x14ac:dyDescent="0.25">
      <c r="B481" s="156">
        <f t="shared" si="246"/>
        <v>473</v>
      </c>
      <c r="C481" s="158"/>
      <c r="D481" s="157" t="str">
        <f t="shared" si="247"/>
        <v/>
      </c>
      <c r="E481" s="158" t="str">
        <f>IF('DATA SHEET'!$E$10="Cat 2","N/A","OK")</f>
        <v>OK</v>
      </c>
      <c r="F481" s="158" t="str">
        <f>IF('DATA SHEET'!$E$10="Cat 2","N/A","OK")</f>
        <v>OK</v>
      </c>
      <c r="G481" s="160"/>
      <c r="H481" s="160"/>
      <c r="I481" s="160" t="s">
        <v>194</v>
      </c>
      <c r="J481" s="160" t="str">
        <f t="shared" si="248"/>
        <v>OK</v>
      </c>
      <c r="K481" s="160" t="str">
        <f t="shared" si="248"/>
        <v>OK</v>
      </c>
      <c r="L481" s="160" t="str">
        <f>IF('DATA SHEET'!$B$10="NC-50","N/A","OK")</f>
        <v>OK</v>
      </c>
      <c r="M481" s="160" t="str">
        <f>IF('DATA SHEET'!$B$10="NC-50","N/A","OK")</f>
        <v>OK</v>
      </c>
      <c r="N481" s="160"/>
      <c r="O481" s="160"/>
      <c r="P481" s="160"/>
      <c r="Q481" s="160"/>
      <c r="R481" s="160"/>
      <c r="S481" s="160"/>
      <c r="T481" s="160"/>
      <c r="U481" s="160"/>
      <c r="V481" s="509"/>
      <c r="W481" s="510"/>
      <c r="X481" s="510"/>
      <c r="Y481" s="511"/>
      <c r="Z481" s="162"/>
      <c r="AA481" s="162"/>
      <c r="AB481" s="162"/>
      <c r="AC481" s="162"/>
      <c r="AD481" s="162"/>
      <c r="AE481" s="162"/>
      <c r="AF481" s="162"/>
      <c r="AG481" s="162"/>
      <c r="AH481" s="162"/>
      <c r="AI481" s="162"/>
      <c r="AJ481" s="162"/>
      <c r="AK481" s="183"/>
      <c r="AL481" s="183"/>
      <c r="AM481" s="162"/>
      <c r="AN481" s="162"/>
      <c r="AO481" s="162"/>
      <c r="AP481" s="162"/>
      <c r="AQ481" s="162"/>
      <c r="AR481" s="162"/>
      <c r="AS481" s="162"/>
      <c r="AT481" s="162"/>
      <c r="AU481" s="162"/>
      <c r="AV481" s="162"/>
      <c r="AW481" s="162"/>
      <c r="AX481" s="162"/>
      <c r="AY481" s="162"/>
      <c r="AZ481" s="163"/>
      <c r="BA481" s="163"/>
      <c r="BB481" s="163"/>
      <c r="BC481" s="163"/>
      <c r="BD481" s="163"/>
      <c r="BE481" s="163"/>
      <c r="BF481" s="164"/>
      <c r="BG481" s="165"/>
      <c r="BH481" s="162"/>
      <c r="BI481" s="162"/>
      <c r="BJ481" s="164"/>
      <c r="BK481" s="95"/>
      <c r="BL481" s="182"/>
      <c r="BM481" s="182"/>
      <c r="BN481" s="182"/>
      <c r="BO481" s="182"/>
      <c r="BP481" s="95" t="str">
        <f t="shared" si="245"/>
        <v/>
      </c>
    </row>
    <row r="482" spans="2:68" ht="15" x14ac:dyDescent="0.25">
      <c r="B482" s="156">
        <f t="shared" si="246"/>
        <v>474</v>
      </c>
      <c r="C482" s="158"/>
      <c r="D482" s="157" t="str">
        <f t="shared" si="247"/>
        <v/>
      </c>
      <c r="E482" s="158" t="str">
        <f>IF('DATA SHEET'!$E$10="Cat 2","N/A","OK")</f>
        <v>OK</v>
      </c>
      <c r="F482" s="158" t="str">
        <f>IF('DATA SHEET'!$E$10="Cat 2","N/A","OK")</f>
        <v>OK</v>
      </c>
      <c r="G482" s="160"/>
      <c r="H482" s="160"/>
      <c r="I482" s="160" t="s">
        <v>194</v>
      </c>
      <c r="J482" s="160" t="str">
        <f t="shared" si="248"/>
        <v>OK</v>
      </c>
      <c r="K482" s="160" t="str">
        <f t="shared" si="248"/>
        <v>OK</v>
      </c>
      <c r="L482" s="160" t="str">
        <f>IF('DATA SHEET'!$B$10="NC-50","N/A","OK")</f>
        <v>OK</v>
      </c>
      <c r="M482" s="160" t="str">
        <f>IF('DATA SHEET'!$B$10="NC-50","N/A","OK")</f>
        <v>OK</v>
      </c>
      <c r="N482" s="160"/>
      <c r="O482" s="160"/>
      <c r="P482" s="160"/>
      <c r="Q482" s="160"/>
      <c r="R482" s="160"/>
      <c r="S482" s="160"/>
      <c r="T482" s="160"/>
      <c r="U482" s="160"/>
      <c r="V482" s="509"/>
      <c r="W482" s="510"/>
      <c r="X482" s="510"/>
      <c r="Y482" s="511"/>
      <c r="Z482" s="162"/>
      <c r="AA482" s="162"/>
      <c r="AB482" s="162"/>
      <c r="AC482" s="162"/>
      <c r="AD482" s="162"/>
      <c r="AE482" s="162"/>
      <c r="AF482" s="162"/>
      <c r="AG482" s="162"/>
      <c r="AH482" s="162"/>
      <c r="AI482" s="162"/>
      <c r="AJ482" s="162"/>
      <c r="AK482" s="183"/>
      <c r="AL482" s="183"/>
      <c r="AM482" s="162"/>
      <c r="AN482" s="162"/>
      <c r="AO482" s="162"/>
      <c r="AP482" s="162"/>
      <c r="AQ482" s="162"/>
      <c r="AR482" s="162"/>
      <c r="AS482" s="162"/>
      <c r="AT482" s="162"/>
      <c r="AU482" s="162"/>
      <c r="AV482" s="162"/>
      <c r="AW482" s="162"/>
      <c r="AX482" s="162"/>
      <c r="AY482" s="162"/>
      <c r="AZ482" s="163"/>
      <c r="BA482" s="163"/>
      <c r="BB482" s="163"/>
      <c r="BC482" s="163"/>
      <c r="BD482" s="163"/>
      <c r="BE482" s="163"/>
      <c r="BF482" s="164"/>
      <c r="BG482" s="165"/>
      <c r="BH482" s="162"/>
      <c r="BI482" s="162"/>
      <c r="BJ482" s="164"/>
      <c r="BK482" s="95"/>
      <c r="BL482" s="182"/>
      <c r="BM482" s="182"/>
      <c r="BN482" s="182"/>
      <c r="BO482" s="182"/>
      <c r="BP482" s="95" t="str">
        <f t="shared" si="245"/>
        <v/>
      </c>
    </row>
    <row r="483" spans="2:68" ht="15" x14ac:dyDescent="0.25">
      <c r="B483" s="156">
        <f t="shared" si="246"/>
        <v>475</v>
      </c>
      <c r="C483" s="158"/>
      <c r="D483" s="157" t="str">
        <f t="shared" si="247"/>
        <v/>
      </c>
      <c r="E483" s="158" t="str">
        <f>IF('DATA SHEET'!$E$10="Cat 2","N/A","OK")</f>
        <v>OK</v>
      </c>
      <c r="F483" s="158" t="str">
        <f>IF('DATA SHEET'!$E$10="Cat 2","N/A","OK")</f>
        <v>OK</v>
      </c>
      <c r="G483" s="160"/>
      <c r="H483" s="160"/>
      <c r="I483" s="160" t="s">
        <v>194</v>
      </c>
      <c r="J483" s="160" t="str">
        <f t="shared" si="248"/>
        <v>OK</v>
      </c>
      <c r="K483" s="160" t="str">
        <f t="shared" si="248"/>
        <v>OK</v>
      </c>
      <c r="L483" s="160" t="str">
        <f>IF('DATA SHEET'!$B$10="NC-50","N/A","OK")</f>
        <v>OK</v>
      </c>
      <c r="M483" s="160" t="str">
        <f>IF('DATA SHEET'!$B$10="NC-50","N/A","OK")</f>
        <v>OK</v>
      </c>
      <c r="N483" s="160"/>
      <c r="O483" s="160"/>
      <c r="P483" s="160"/>
      <c r="Q483" s="160"/>
      <c r="R483" s="160"/>
      <c r="S483" s="160"/>
      <c r="T483" s="160"/>
      <c r="U483" s="160"/>
      <c r="V483" s="509"/>
      <c r="W483" s="510"/>
      <c r="X483" s="510"/>
      <c r="Y483" s="511"/>
      <c r="Z483" s="162"/>
      <c r="AA483" s="162"/>
      <c r="AB483" s="162"/>
      <c r="AC483" s="162"/>
      <c r="AD483" s="162"/>
      <c r="AE483" s="162"/>
      <c r="AF483" s="162"/>
      <c r="AG483" s="162"/>
      <c r="AH483" s="162"/>
      <c r="AI483" s="162"/>
      <c r="AJ483" s="162"/>
      <c r="AK483" s="183"/>
      <c r="AL483" s="183"/>
      <c r="AM483" s="162"/>
      <c r="AN483" s="162"/>
      <c r="AO483" s="162"/>
      <c r="AP483" s="162"/>
      <c r="AQ483" s="162"/>
      <c r="AR483" s="162"/>
      <c r="AS483" s="162"/>
      <c r="AT483" s="162"/>
      <c r="AU483" s="162"/>
      <c r="AV483" s="162"/>
      <c r="AW483" s="162"/>
      <c r="AX483" s="162"/>
      <c r="AY483" s="162"/>
      <c r="AZ483" s="163"/>
      <c r="BA483" s="163"/>
      <c r="BB483" s="163"/>
      <c r="BC483" s="163"/>
      <c r="BD483" s="163"/>
      <c r="BE483" s="163"/>
      <c r="BF483" s="164"/>
      <c r="BG483" s="165"/>
      <c r="BH483" s="162"/>
      <c r="BI483" s="162"/>
      <c r="BJ483" s="164"/>
      <c r="BK483" s="95"/>
      <c r="BL483" s="182"/>
      <c r="BM483" s="182"/>
      <c r="BN483" s="182"/>
      <c r="BO483" s="182"/>
      <c r="BP483" s="95" t="str">
        <f t="shared" si="245"/>
        <v/>
      </c>
    </row>
    <row r="484" spans="2:68" ht="15" x14ac:dyDescent="0.25">
      <c r="B484" s="156">
        <f t="shared" si="246"/>
        <v>476</v>
      </c>
      <c r="C484" s="158"/>
      <c r="D484" s="157" t="str">
        <f t="shared" si="247"/>
        <v/>
      </c>
      <c r="E484" s="158" t="str">
        <f>IF('DATA SHEET'!$E$10="Cat 2","N/A","OK")</f>
        <v>OK</v>
      </c>
      <c r="F484" s="158" t="str">
        <f>IF('DATA SHEET'!$E$10="Cat 2","N/A","OK")</f>
        <v>OK</v>
      </c>
      <c r="G484" s="160"/>
      <c r="H484" s="160"/>
      <c r="I484" s="160" t="s">
        <v>194</v>
      </c>
      <c r="J484" s="160" t="str">
        <f t="shared" si="248"/>
        <v>OK</v>
      </c>
      <c r="K484" s="160" t="str">
        <f t="shared" si="248"/>
        <v>OK</v>
      </c>
      <c r="L484" s="160" t="str">
        <f>IF('DATA SHEET'!$B$10="NC-50","N/A","OK")</f>
        <v>OK</v>
      </c>
      <c r="M484" s="160" t="str">
        <f>IF('DATA SHEET'!$B$10="NC-50","N/A","OK")</f>
        <v>OK</v>
      </c>
      <c r="N484" s="160"/>
      <c r="O484" s="160"/>
      <c r="P484" s="160"/>
      <c r="Q484" s="160"/>
      <c r="R484" s="160"/>
      <c r="S484" s="160"/>
      <c r="T484" s="160"/>
      <c r="U484" s="160"/>
      <c r="V484" s="509"/>
      <c r="W484" s="510"/>
      <c r="X484" s="510"/>
      <c r="Y484" s="511"/>
      <c r="Z484" s="162"/>
      <c r="AA484" s="162"/>
      <c r="AB484" s="162"/>
      <c r="AC484" s="162"/>
      <c r="AD484" s="162"/>
      <c r="AE484" s="162"/>
      <c r="AF484" s="162"/>
      <c r="AG484" s="162"/>
      <c r="AH484" s="162"/>
      <c r="AI484" s="162"/>
      <c r="AJ484" s="162"/>
      <c r="AK484" s="183"/>
      <c r="AL484" s="183"/>
      <c r="AM484" s="162"/>
      <c r="AN484" s="162"/>
      <c r="AO484" s="162"/>
      <c r="AP484" s="162"/>
      <c r="AQ484" s="162"/>
      <c r="AR484" s="162"/>
      <c r="AS484" s="162"/>
      <c r="AT484" s="162"/>
      <c r="AU484" s="162"/>
      <c r="AV484" s="162"/>
      <c r="AW484" s="162"/>
      <c r="AX484" s="162"/>
      <c r="AY484" s="162"/>
      <c r="AZ484" s="163"/>
      <c r="BA484" s="163"/>
      <c r="BB484" s="163"/>
      <c r="BC484" s="163"/>
      <c r="BD484" s="163"/>
      <c r="BE484" s="163"/>
      <c r="BF484" s="164"/>
      <c r="BG484" s="165"/>
      <c r="BH484" s="162"/>
      <c r="BI484" s="162"/>
      <c r="BJ484" s="164"/>
      <c r="BK484" s="95"/>
      <c r="BL484" s="182"/>
      <c r="BM484" s="182"/>
      <c r="BN484" s="182"/>
      <c r="BO484" s="182"/>
      <c r="BP484" s="95" t="str">
        <f t="shared" si="245"/>
        <v/>
      </c>
    </row>
    <row r="485" spans="2:68" ht="15" x14ac:dyDescent="0.25">
      <c r="B485" s="156">
        <f t="shared" si="246"/>
        <v>477</v>
      </c>
      <c r="C485" s="158"/>
      <c r="D485" s="157" t="str">
        <f t="shared" si="247"/>
        <v/>
      </c>
      <c r="E485" s="158" t="str">
        <f>IF('DATA SHEET'!$E$10="Cat 2","N/A","OK")</f>
        <v>OK</v>
      </c>
      <c r="F485" s="158" t="str">
        <f>IF('DATA SHEET'!$E$10="Cat 2","N/A","OK")</f>
        <v>OK</v>
      </c>
      <c r="G485" s="160"/>
      <c r="H485" s="160"/>
      <c r="I485" s="160" t="s">
        <v>194</v>
      </c>
      <c r="J485" s="160" t="str">
        <f t="shared" si="248"/>
        <v>OK</v>
      </c>
      <c r="K485" s="160" t="str">
        <f t="shared" si="248"/>
        <v>OK</v>
      </c>
      <c r="L485" s="160" t="str">
        <f>IF('DATA SHEET'!$B$10="NC-50","N/A","OK")</f>
        <v>OK</v>
      </c>
      <c r="M485" s="160" t="str">
        <f>IF('DATA SHEET'!$B$10="NC-50","N/A","OK")</f>
        <v>OK</v>
      </c>
      <c r="N485" s="160"/>
      <c r="O485" s="160"/>
      <c r="P485" s="160"/>
      <c r="Q485" s="160"/>
      <c r="R485" s="160"/>
      <c r="S485" s="160"/>
      <c r="T485" s="160"/>
      <c r="U485" s="160"/>
      <c r="V485" s="509"/>
      <c r="W485" s="510"/>
      <c r="X485" s="510"/>
      <c r="Y485" s="511"/>
      <c r="Z485" s="162"/>
      <c r="AA485" s="162"/>
      <c r="AB485" s="162"/>
      <c r="AC485" s="162"/>
      <c r="AD485" s="162"/>
      <c r="AE485" s="162"/>
      <c r="AF485" s="162"/>
      <c r="AG485" s="162"/>
      <c r="AH485" s="162"/>
      <c r="AI485" s="162"/>
      <c r="AJ485" s="162"/>
      <c r="AK485" s="183"/>
      <c r="AL485" s="183"/>
      <c r="AM485" s="162"/>
      <c r="AN485" s="162"/>
      <c r="AO485" s="162"/>
      <c r="AP485" s="162"/>
      <c r="AQ485" s="162"/>
      <c r="AR485" s="162"/>
      <c r="AS485" s="162"/>
      <c r="AT485" s="162"/>
      <c r="AU485" s="162"/>
      <c r="AV485" s="162"/>
      <c r="AW485" s="162"/>
      <c r="AX485" s="162"/>
      <c r="AY485" s="162"/>
      <c r="AZ485" s="163"/>
      <c r="BA485" s="163"/>
      <c r="BB485" s="163"/>
      <c r="BC485" s="163"/>
      <c r="BD485" s="163"/>
      <c r="BE485" s="163"/>
      <c r="BF485" s="164"/>
      <c r="BG485" s="165"/>
      <c r="BH485" s="162"/>
      <c r="BI485" s="162"/>
      <c r="BJ485" s="164"/>
      <c r="BK485" s="95"/>
      <c r="BL485" s="182"/>
      <c r="BM485" s="182"/>
      <c r="BN485" s="182"/>
      <c r="BO485" s="182"/>
      <c r="BP485" s="95" t="str">
        <f t="shared" si="245"/>
        <v/>
      </c>
    </row>
    <row r="486" spans="2:68" ht="15" x14ac:dyDescent="0.25">
      <c r="B486" s="156">
        <f t="shared" si="246"/>
        <v>478</v>
      </c>
      <c r="C486" s="158"/>
      <c r="D486" s="157" t="str">
        <f t="shared" si="247"/>
        <v/>
      </c>
      <c r="E486" s="158" t="str">
        <f>IF('DATA SHEET'!$E$10="Cat 2","N/A","OK")</f>
        <v>OK</v>
      </c>
      <c r="F486" s="158" t="str">
        <f>IF('DATA SHEET'!$E$10="Cat 2","N/A","OK")</f>
        <v>OK</v>
      </c>
      <c r="G486" s="160"/>
      <c r="H486" s="160"/>
      <c r="I486" s="160" t="s">
        <v>194</v>
      </c>
      <c r="J486" s="160" t="str">
        <f t="shared" si="248"/>
        <v>OK</v>
      </c>
      <c r="K486" s="160" t="str">
        <f t="shared" si="248"/>
        <v>OK</v>
      </c>
      <c r="L486" s="160" t="str">
        <f>IF('DATA SHEET'!$B$10="NC-50","N/A","OK")</f>
        <v>OK</v>
      </c>
      <c r="M486" s="160" t="str">
        <f>IF('DATA SHEET'!$B$10="NC-50","N/A","OK")</f>
        <v>OK</v>
      </c>
      <c r="N486" s="160"/>
      <c r="O486" s="160"/>
      <c r="P486" s="160"/>
      <c r="Q486" s="160"/>
      <c r="R486" s="160"/>
      <c r="S486" s="160"/>
      <c r="T486" s="160"/>
      <c r="U486" s="160"/>
      <c r="V486" s="509"/>
      <c r="W486" s="510"/>
      <c r="X486" s="510"/>
      <c r="Y486" s="511"/>
      <c r="Z486" s="162"/>
      <c r="AA486" s="162"/>
      <c r="AB486" s="162"/>
      <c r="AC486" s="162"/>
      <c r="AD486" s="162"/>
      <c r="AE486" s="162"/>
      <c r="AF486" s="162"/>
      <c r="AG486" s="162"/>
      <c r="AH486" s="162"/>
      <c r="AI486" s="162"/>
      <c r="AJ486" s="162"/>
      <c r="AK486" s="183"/>
      <c r="AL486" s="183"/>
      <c r="AM486" s="162"/>
      <c r="AN486" s="162"/>
      <c r="AO486" s="162"/>
      <c r="AP486" s="162"/>
      <c r="AQ486" s="162"/>
      <c r="AR486" s="162"/>
      <c r="AS486" s="162"/>
      <c r="AT486" s="162"/>
      <c r="AU486" s="162"/>
      <c r="AV486" s="162"/>
      <c r="AW486" s="162"/>
      <c r="AX486" s="162"/>
      <c r="AY486" s="162"/>
      <c r="AZ486" s="163"/>
      <c r="BA486" s="163"/>
      <c r="BB486" s="163"/>
      <c r="BC486" s="163"/>
      <c r="BD486" s="163"/>
      <c r="BE486" s="163"/>
      <c r="BF486" s="164"/>
      <c r="BG486" s="165"/>
      <c r="BH486" s="162"/>
      <c r="BI486" s="162"/>
      <c r="BJ486" s="164"/>
      <c r="BK486" s="95"/>
      <c r="BL486" s="182"/>
      <c r="BM486" s="182"/>
      <c r="BN486" s="182"/>
      <c r="BO486" s="182"/>
      <c r="BP486" s="95" t="str">
        <f t="shared" si="245"/>
        <v/>
      </c>
    </row>
    <row r="487" spans="2:68" ht="15" x14ac:dyDescent="0.25">
      <c r="B487" s="156">
        <f t="shared" si="246"/>
        <v>479</v>
      </c>
      <c r="C487" s="158"/>
      <c r="D487" s="157" t="str">
        <f t="shared" si="247"/>
        <v/>
      </c>
      <c r="E487" s="158" t="str">
        <f>IF('DATA SHEET'!$E$10="Cat 2","N/A","OK")</f>
        <v>OK</v>
      </c>
      <c r="F487" s="158" t="str">
        <f>IF('DATA SHEET'!$E$10="Cat 2","N/A","OK")</f>
        <v>OK</v>
      </c>
      <c r="G487" s="160"/>
      <c r="H487" s="160"/>
      <c r="I487" s="160" t="s">
        <v>194</v>
      </c>
      <c r="J487" s="160" t="str">
        <f t="shared" si="248"/>
        <v>OK</v>
      </c>
      <c r="K487" s="160" t="str">
        <f t="shared" si="248"/>
        <v>OK</v>
      </c>
      <c r="L487" s="160" t="str">
        <f>IF('DATA SHEET'!$B$10="NC-50","N/A","OK")</f>
        <v>OK</v>
      </c>
      <c r="M487" s="160" t="str">
        <f>IF('DATA SHEET'!$B$10="NC-50","N/A","OK")</f>
        <v>OK</v>
      </c>
      <c r="N487" s="160"/>
      <c r="O487" s="160"/>
      <c r="P487" s="160"/>
      <c r="Q487" s="160"/>
      <c r="R487" s="160"/>
      <c r="S487" s="160"/>
      <c r="T487" s="160"/>
      <c r="U487" s="160"/>
      <c r="V487" s="509"/>
      <c r="W487" s="510"/>
      <c r="X487" s="510"/>
      <c r="Y487" s="511"/>
      <c r="Z487" s="162"/>
      <c r="AA487" s="162"/>
      <c r="AB487" s="162"/>
      <c r="AC487" s="162"/>
      <c r="AD487" s="162"/>
      <c r="AE487" s="162"/>
      <c r="AF487" s="162"/>
      <c r="AG487" s="162"/>
      <c r="AH487" s="162"/>
      <c r="AI487" s="162"/>
      <c r="AJ487" s="162"/>
      <c r="AK487" s="183"/>
      <c r="AL487" s="183"/>
      <c r="AM487" s="162"/>
      <c r="AN487" s="162"/>
      <c r="AO487" s="162"/>
      <c r="AP487" s="162"/>
      <c r="AQ487" s="162"/>
      <c r="AR487" s="162"/>
      <c r="AS487" s="162"/>
      <c r="AT487" s="162"/>
      <c r="AU487" s="162"/>
      <c r="AV487" s="162"/>
      <c r="AW487" s="162"/>
      <c r="AX487" s="162"/>
      <c r="AY487" s="162"/>
      <c r="AZ487" s="163"/>
      <c r="BA487" s="163"/>
      <c r="BB487" s="163"/>
      <c r="BC487" s="163"/>
      <c r="BD487" s="163"/>
      <c r="BE487" s="163"/>
      <c r="BF487" s="164"/>
      <c r="BG487" s="165"/>
      <c r="BH487" s="162"/>
      <c r="BI487" s="162"/>
      <c r="BJ487" s="164"/>
      <c r="BK487" s="95"/>
      <c r="BL487" s="182"/>
      <c r="BM487" s="182"/>
      <c r="BN487" s="182"/>
      <c r="BO487" s="182"/>
      <c r="BP487" s="95" t="str">
        <f t="shared" si="245"/>
        <v/>
      </c>
    </row>
    <row r="488" spans="2:68" ht="15" x14ac:dyDescent="0.25">
      <c r="B488" s="156">
        <f t="shared" si="246"/>
        <v>480</v>
      </c>
      <c r="C488" s="158"/>
      <c r="D488" s="157" t="str">
        <f t="shared" si="247"/>
        <v/>
      </c>
      <c r="E488" s="158" t="str">
        <f>IF('DATA SHEET'!$E$10="Cat 2","N/A","OK")</f>
        <v>OK</v>
      </c>
      <c r="F488" s="158" t="str">
        <f>IF('DATA SHEET'!$E$10="Cat 2","N/A","OK")</f>
        <v>OK</v>
      </c>
      <c r="G488" s="160"/>
      <c r="H488" s="160"/>
      <c r="I488" s="160" t="s">
        <v>194</v>
      </c>
      <c r="J488" s="160" t="str">
        <f t="shared" si="248"/>
        <v>OK</v>
      </c>
      <c r="K488" s="160" t="str">
        <f t="shared" si="248"/>
        <v>OK</v>
      </c>
      <c r="L488" s="160" t="str">
        <f>IF('DATA SHEET'!$B$10="NC-50","N/A","OK")</f>
        <v>OK</v>
      </c>
      <c r="M488" s="160" t="str">
        <f>IF('DATA SHEET'!$B$10="NC-50","N/A","OK")</f>
        <v>OK</v>
      </c>
      <c r="N488" s="160"/>
      <c r="O488" s="160"/>
      <c r="P488" s="160"/>
      <c r="Q488" s="160"/>
      <c r="R488" s="160"/>
      <c r="S488" s="160"/>
      <c r="T488" s="160"/>
      <c r="U488" s="160"/>
      <c r="V488" s="509"/>
      <c r="W488" s="510"/>
      <c r="X488" s="510"/>
      <c r="Y488" s="511"/>
      <c r="Z488" s="162"/>
      <c r="AA488" s="162"/>
      <c r="AB488" s="162"/>
      <c r="AC488" s="162"/>
      <c r="AD488" s="162"/>
      <c r="AE488" s="162"/>
      <c r="AF488" s="162"/>
      <c r="AG488" s="162"/>
      <c r="AH488" s="162"/>
      <c r="AI488" s="162"/>
      <c r="AJ488" s="162"/>
      <c r="AK488" s="183"/>
      <c r="AL488" s="183"/>
      <c r="AM488" s="162"/>
      <c r="AN488" s="162"/>
      <c r="AO488" s="162"/>
      <c r="AP488" s="162"/>
      <c r="AQ488" s="162"/>
      <c r="AR488" s="162"/>
      <c r="AS488" s="162"/>
      <c r="AT488" s="162"/>
      <c r="AU488" s="162"/>
      <c r="AV488" s="162"/>
      <c r="AW488" s="162"/>
      <c r="AX488" s="162"/>
      <c r="AY488" s="162"/>
      <c r="AZ488" s="163"/>
      <c r="BA488" s="163"/>
      <c r="BB488" s="163"/>
      <c r="BC488" s="163"/>
      <c r="BD488" s="163"/>
      <c r="BE488" s="163"/>
      <c r="BF488" s="164"/>
      <c r="BG488" s="165"/>
      <c r="BH488" s="162"/>
      <c r="BI488" s="162"/>
      <c r="BJ488" s="164"/>
      <c r="BK488" s="95"/>
      <c r="BL488" s="182"/>
      <c r="BM488" s="182"/>
      <c r="BN488" s="182"/>
      <c r="BO488" s="182"/>
      <c r="BP488" s="95" t="str">
        <f t="shared" si="245"/>
        <v/>
      </c>
    </row>
    <row r="489" spans="2:68" ht="15" x14ac:dyDescent="0.25">
      <c r="B489" s="156">
        <f t="shared" si="246"/>
        <v>481</v>
      </c>
      <c r="C489" s="158"/>
      <c r="D489" s="157" t="str">
        <f t="shared" si="247"/>
        <v/>
      </c>
      <c r="E489" s="158" t="str">
        <f>IF('DATA SHEET'!$E$10="Cat 2","N/A","OK")</f>
        <v>OK</v>
      </c>
      <c r="F489" s="158" t="str">
        <f>IF('DATA SHEET'!$E$10="Cat 2","N/A","OK")</f>
        <v>OK</v>
      </c>
      <c r="G489" s="160"/>
      <c r="H489" s="160"/>
      <c r="I489" s="160" t="s">
        <v>194</v>
      </c>
      <c r="J489" s="160" t="str">
        <f t="shared" si="248"/>
        <v>OK</v>
      </c>
      <c r="K489" s="160" t="str">
        <f t="shared" si="248"/>
        <v>OK</v>
      </c>
      <c r="L489" s="160" t="str">
        <f>IF('DATA SHEET'!$B$10="NC-50","N/A","OK")</f>
        <v>OK</v>
      </c>
      <c r="M489" s="160" t="str">
        <f>IF('DATA SHEET'!$B$10="NC-50","N/A","OK")</f>
        <v>OK</v>
      </c>
      <c r="N489" s="160"/>
      <c r="O489" s="160"/>
      <c r="P489" s="160"/>
      <c r="Q489" s="160"/>
      <c r="R489" s="160"/>
      <c r="S489" s="160"/>
      <c r="T489" s="160"/>
      <c r="U489" s="160"/>
      <c r="V489" s="509"/>
      <c r="W489" s="510"/>
      <c r="X489" s="510"/>
      <c r="Y489" s="511"/>
      <c r="Z489" s="162"/>
      <c r="AA489" s="162"/>
      <c r="AB489" s="162"/>
      <c r="AC489" s="162"/>
      <c r="AD489" s="162"/>
      <c r="AE489" s="162"/>
      <c r="AF489" s="162"/>
      <c r="AG489" s="162"/>
      <c r="AH489" s="162"/>
      <c r="AI489" s="162"/>
      <c r="AJ489" s="162"/>
      <c r="AK489" s="183"/>
      <c r="AL489" s="183"/>
      <c r="AM489" s="162"/>
      <c r="AN489" s="162"/>
      <c r="AO489" s="162"/>
      <c r="AP489" s="162"/>
      <c r="AQ489" s="162"/>
      <c r="AR489" s="162"/>
      <c r="AS489" s="162"/>
      <c r="AT489" s="162"/>
      <c r="AU489" s="162"/>
      <c r="AV489" s="162"/>
      <c r="AW489" s="162"/>
      <c r="AX489" s="162"/>
      <c r="AY489" s="162"/>
      <c r="AZ489" s="163"/>
      <c r="BA489" s="163"/>
      <c r="BB489" s="163"/>
      <c r="BC489" s="163"/>
      <c r="BD489" s="163"/>
      <c r="BE489" s="163"/>
      <c r="BF489" s="164"/>
      <c r="BG489" s="165"/>
      <c r="BH489" s="162"/>
      <c r="BI489" s="162"/>
      <c r="BJ489" s="164"/>
      <c r="BK489" s="95"/>
      <c r="BL489" s="182"/>
      <c r="BM489" s="182"/>
      <c r="BN489" s="182"/>
      <c r="BO489" s="182"/>
      <c r="BP489" s="95" t="str">
        <f t="shared" si="245"/>
        <v/>
      </c>
    </row>
    <row r="490" spans="2:68" ht="15" x14ac:dyDescent="0.25">
      <c r="B490" s="156">
        <f t="shared" si="246"/>
        <v>482</v>
      </c>
      <c r="C490" s="158"/>
      <c r="D490" s="157" t="str">
        <f t="shared" si="247"/>
        <v/>
      </c>
      <c r="E490" s="158" t="str">
        <f>IF('DATA SHEET'!$E$10="Cat 2","N/A","OK")</f>
        <v>OK</v>
      </c>
      <c r="F490" s="158" t="str">
        <f>IF('DATA SHEET'!$E$10="Cat 2","N/A","OK")</f>
        <v>OK</v>
      </c>
      <c r="G490" s="160"/>
      <c r="H490" s="160"/>
      <c r="I490" s="160" t="s">
        <v>194</v>
      </c>
      <c r="J490" s="160" t="str">
        <f t="shared" si="248"/>
        <v>OK</v>
      </c>
      <c r="K490" s="160" t="str">
        <f t="shared" si="248"/>
        <v>OK</v>
      </c>
      <c r="L490" s="160" t="str">
        <f>IF('DATA SHEET'!$B$10="NC-50","N/A","OK")</f>
        <v>OK</v>
      </c>
      <c r="M490" s="160" t="str">
        <f>IF('DATA SHEET'!$B$10="NC-50","N/A","OK")</f>
        <v>OK</v>
      </c>
      <c r="N490" s="160"/>
      <c r="O490" s="160"/>
      <c r="P490" s="160"/>
      <c r="Q490" s="160"/>
      <c r="R490" s="160"/>
      <c r="S490" s="160"/>
      <c r="T490" s="160"/>
      <c r="U490" s="160"/>
      <c r="V490" s="509"/>
      <c r="W490" s="510"/>
      <c r="X490" s="510"/>
      <c r="Y490" s="511"/>
      <c r="Z490" s="162"/>
      <c r="AA490" s="162"/>
      <c r="AB490" s="162"/>
      <c r="AC490" s="162"/>
      <c r="AD490" s="162"/>
      <c r="AE490" s="162"/>
      <c r="AF490" s="162"/>
      <c r="AG490" s="162"/>
      <c r="AH490" s="162"/>
      <c r="AI490" s="162"/>
      <c r="AJ490" s="162"/>
      <c r="AK490" s="183"/>
      <c r="AL490" s="183"/>
      <c r="AM490" s="162"/>
      <c r="AN490" s="162"/>
      <c r="AO490" s="162"/>
      <c r="AP490" s="162"/>
      <c r="AQ490" s="162"/>
      <c r="AR490" s="162"/>
      <c r="AS490" s="162"/>
      <c r="AT490" s="162"/>
      <c r="AU490" s="162"/>
      <c r="AV490" s="162"/>
      <c r="AW490" s="162"/>
      <c r="AX490" s="162"/>
      <c r="AY490" s="162"/>
      <c r="AZ490" s="163"/>
      <c r="BA490" s="163"/>
      <c r="BB490" s="163"/>
      <c r="BC490" s="163"/>
      <c r="BD490" s="163"/>
      <c r="BE490" s="163"/>
      <c r="BF490" s="164"/>
      <c r="BG490" s="165"/>
      <c r="BH490" s="162"/>
      <c r="BI490" s="162"/>
      <c r="BJ490" s="164"/>
      <c r="BK490" s="95"/>
      <c r="BL490" s="182"/>
      <c r="BM490" s="182"/>
      <c r="BN490" s="182"/>
      <c r="BO490" s="182"/>
      <c r="BP490" s="95" t="str">
        <f t="shared" si="245"/>
        <v/>
      </c>
    </row>
    <row r="491" spans="2:68" ht="15" x14ac:dyDescent="0.25">
      <c r="B491" s="156">
        <f t="shared" si="246"/>
        <v>483</v>
      </c>
      <c r="C491" s="158"/>
      <c r="D491" s="157" t="str">
        <f t="shared" si="247"/>
        <v/>
      </c>
      <c r="E491" s="158" t="str">
        <f>IF('DATA SHEET'!$E$10="Cat 2","N/A","OK")</f>
        <v>OK</v>
      </c>
      <c r="F491" s="158" t="str">
        <f>IF('DATA SHEET'!$E$10="Cat 2","N/A","OK")</f>
        <v>OK</v>
      </c>
      <c r="G491" s="160"/>
      <c r="H491" s="160"/>
      <c r="I491" s="160" t="s">
        <v>194</v>
      </c>
      <c r="J491" s="160" t="str">
        <f t="shared" si="248"/>
        <v>OK</v>
      </c>
      <c r="K491" s="160" t="str">
        <f t="shared" si="248"/>
        <v>OK</v>
      </c>
      <c r="L491" s="160" t="str">
        <f>IF('DATA SHEET'!$B$10="NC-50","N/A","OK")</f>
        <v>OK</v>
      </c>
      <c r="M491" s="160" t="str">
        <f>IF('DATA SHEET'!$B$10="NC-50","N/A","OK")</f>
        <v>OK</v>
      </c>
      <c r="N491" s="160"/>
      <c r="O491" s="160"/>
      <c r="P491" s="160"/>
      <c r="Q491" s="160"/>
      <c r="R491" s="160"/>
      <c r="S491" s="160"/>
      <c r="T491" s="160"/>
      <c r="U491" s="160"/>
      <c r="V491" s="509"/>
      <c r="W491" s="510"/>
      <c r="X491" s="510"/>
      <c r="Y491" s="511"/>
      <c r="Z491" s="162"/>
      <c r="AA491" s="162"/>
      <c r="AB491" s="162"/>
      <c r="AC491" s="162"/>
      <c r="AD491" s="162"/>
      <c r="AE491" s="162"/>
      <c r="AF491" s="162"/>
      <c r="AG491" s="162"/>
      <c r="AH491" s="162"/>
      <c r="AI491" s="162"/>
      <c r="AJ491" s="162"/>
      <c r="AK491" s="183"/>
      <c r="AL491" s="183"/>
      <c r="AM491" s="162"/>
      <c r="AN491" s="162"/>
      <c r="AO491" s="162"/>
      <c r="AP491" s="162"/>
      <c r="AQ491" s="162"/>
      <c r="AR491" s="162"/>
      <c r="AS491" s="162"/>
      <c r="AT491" s="162"/>
      <c r="AU491" s="162"/>
      <c r="AV491" s="162"/>
      <c r="AW491" s="162"/>
      <c r="AX491" s="162"/>
      <c r="AY491" s="162"/>
      <c r="AZ491" s="163"/>
      <c r="BA491" s="163"/>
      <c r="BB491" s="163"/>
      <c r="BC491" s="163"/>
      <c r="BD491" s="163"/>
      <c r="BE491" s="163"/>
      <c r="BF491" s="164"/>
      <c r="BG491" s="165"/>
      <c r="BH491" s="162"/>
      <c r="BI491" s="162"/>
      <c r="BJ491" s="164"/>
      <c r="BK491" s="95"/>
      <c r="BL491" s="182"/>
      <c r="BM491" s="182"/>
      <c r="BN491" s="182"/>
      <c r="BO491" s="182"/>
      <c r="BP491" s="95" t="str">
        <f t="shared" si="245"/>
        <v/>
      </c>
    </row>
    <row r="492" spans="2:68" ht="15" x14ac:dyDescent="0.25">
      <c r="B492" s="156">
        <f t="shared" si="246"/>
        <v>484</v>
      </c>
      <c r="C492" s="158"/>
      <c r="D492" s="157" t="str">
        <f t="shared" si="247"/>
        <v/>
      </c>
      <c r="E492" s="158" t="str">
        <f>IF('DATA SHEET'!$E$10="Cat 2","N/A","OK")</f>
        <v>OK</v>
      </c>
      <c r="F492" s="158" t="str">
        <f>IF('DATA SHEET'!$E$10="Cat 2","N/A","OK")</f>
        <v>OK</v>
      </c>
      <c r="G492" s="160"/>
      <c r="H492" s="160"/>
      <c r="I492" s="160" t="s">
        <v>194</v>
      </c>
      <c r="J492" s="160" t="str">
        <f t="shared" si="248"/>
        <v>OK</v>
      </c>
      <c r="K492" s="160" t="str">
        <f t="shared" si="248"/>
        <v>OK</v>
      </c>
      <c r="L492" s="160" t="str">
        <f>IF('DATA SHEET'!$B$10="NC-50","N/A","OK")</f>
        <v>OK</v>
      </c>
      <c r="M492" s="160" t="str">
        <f>IF('DATA SHEET'!$B$10="NC-50","N/A","OK")</f>
        <v>OK</v>
      </c>
      <c r="N492" s="160"/>
      <c r="O492" s="160"/>
      <c r="P492" s="160"/>
      <c r="Q492" s="160"/>
      <c r="R492" s="160"/>
      <c r="S492" s="160"/>
      <c r="T492" s="160"/>
      <c r="U492" s="160"/>
      <c r="V492" s="509"/>
      <c r="W492" s="510"/>
      <c r="X492" s="510"/>
      <c r="Y492" s="511"/>
      <c r="Z492" s="162"/>
      <c r="AA492" s="162"/>
      <c r="AB492" s="162"/>
      <c r="AC492" s="162"/>
      <c r="AD492" s="162"/>
      <c r="AE492" s="162"/>
      <c r="AF492" s="162"/>
      <c r="AG492" s="162"/>
      <c r="AH492" s="162"/>
      <c r="AI492" s="162"/>
      <c r="AJ492" s="162"/>
      <c r="AK492" s="183"/>
      <c r="AL492" s="183"/>
      <c r="AM492" s="162"/>
      <c r="AN492" s="162"/>
      <c r="AO492" s="162"/>
      <c r="AP492" s="162"/>
      <c r="AQ492" s="162"/>
      <c r="AR492" s="162"/>
      <c r="AS492" s="162"/>
      <c r="AT492" s="162"/>
      <c r="AU492" s="162"/>
      <c r="AV492" s="162"/>
      <c r="AW492" s="162"/>
      <c r="AX492" s="162"/>
      <c r="AY492" s="162"/>
      <c r="AZ492" s="163"/>
      <c r="BA492" s="163"/>
      <c r="BB492" s="163"/>
      <c r="BC492" s="163"/>
      <c r="BD492" s="163"/>
      <c r="BE492" s="163"/>
      <c r="BF492" s="164"/>
      <c r="BG492" s="165"/>
      <c r="BH492" s="162"/>
      <c r="BI492" s="162"/>
      <c r="BJ492" s="164"/>
      <c r="BK492" s="95"/>
      <c r="BL492" s="182"/>
      <c r="BM492" s="182"/>
      <c r="BN492" s="182"/>
      <c r="BO492" s="182"/>
      <c r="BP492" s="95" t="str">
        <f t="shared" si="245"/>
        <v/>
      </c>
    </row>
    <row r="493" spans="2:68" ht="15" x14ac:dyDescent="0.25">
      <c r="B493" s="156">
        <f t="shared" si="246"/>
        <v>485</v>
      </c>
      <c r="C493" s="158"/>
      <c r="D493" s="157" t="str">
        <f t="shared" si="247"/>
        <v/>
      </c>
      <c r="E493" s="158" t="str">
        <f>IF('DATA SHEET'!$E$10="Cat 2","N/A","OK")</f>
        <v>OK</v>
      </c>
      <c r="F493" s="158" t="str">
        <f>IF('DATA SHEET'!$E$10="Cat 2","N/A","OK")</f>
        <v>OK</v>
      </c>
      <c r="G493" s="160"/>
      <c r="H493" s="160"/>
      <c r="I493" s="160" t="s">
        <v>194</v>
      </c>
      <c r="J493" s="160" t="str">
        <f t="shared" si="248"/>
        <v>OK</v>
      </c>
      <c r="K493" s="160" t="str">
        <f t="shared" si="248"/>
        <v>OK</v>
      </c>
      <c r="L493" s="160" t="str">
        <f>IF('DATA SHEET'!$B$10="NC-50","N/A","OK")</f>
        <v>OK</v>
      </c>
      <c r="M493" s="160" t="str">
        <f>IF('DATA SHEET'!$B$10="NC-50","N/A","OK")</f>
        <v>OK</v>
      </c>
      <c r="N493" s="160"/>
      <c r="O493" s="160"/>
      <c r="P493" s="160"/>
      <c r="Q493" s="160"/>
      <c r="R493" s="160"/>
      <c r="S493" s="160"/>
      <c r="T493" s="160"/>
      <c r="U493" s="160"/>
      <c r="V493" s="509"/>
      <c r="W493" s="510"/>
      <c r="X493" s="510"/>
      <c r="Y493" s="511"/>
      <c r="Z493" s="162"/>
      <c r="AA493" s="162"/>
      <c r="AB493" s="162"/>
      <c r="AC493" s="162"/>
      <c r="AD493" s="162"/>
      <c r="AE493" s="162"/>
      <c r="AF493" s="162"/>
      <c r="AG493" s="162"/>
      <c r="AH493" s="162"/>
      <c r="AI493" s="162"/>
      <c r="AJ493" s="162"/>
      <c r="AK493" s="183"/>
      <c r="AL493" s="183"/>
      <c r="AM493" s="162"/>
      <c r="AN493" s="162"/>
      <c r="AO493" s="162"/>
      <c r="AP493" s="162"/>
      <c r="AQ493" s="162"/>
      <c r="AR493" s="162"/>
      <c r="AS493" s="162"/>
      <c r="AT493" s="162"/>
      <c r="AU493" s="162"/>
      <c r="AV493" s="162"/>
      <c r="AW493" s="162"/>
      <c r="AX493" s="162"/>
      <c r="AY493" s="162"/>
      <c r="AZ493" s="163"/>
      <c r="BA493" s="163"/>
      <c r="BB493" s="163"/>
      <c r="BC493" s="163"/>
      <c r="BD493" s="163"/>
      <c r="BE493" s="163"/>
      <c r="BF493" s="164"/>
      <c r="BG493" s="165"/>
      <c r="BH493" s="162"/>
      <c r="BI493" s="162"/>
      <c r="BJ493" s="164"/>
      <c r="BK493" s="95"/>
      <c r="BL493" s="182"/>
      <c r="BM493" s="182"/>
      <c r="BN493" s="182"/>
      <c r="BO493" s="182"/>
      <c r="BP493" s="95" t="str">
        <f t="shared" si="245"/>
        <v/>
      </c>
    </row>
    <row r="494" spans="2:68" ht="15" x14ac:dyDescent="0.25">
      <c r="B494" s="156">
        <f t="shared" si="246"/>
        <v>486</v>
      </c>
      <c r="C494" s="158"/>
      <c r="D494" s="157" t="str">
        <f t="shared" si="247"/>
        <v/>
      </c>
      <c r="E494" s="158" t="str">
        <f>IF('DATA SHEET'!$E$10="Cat 2","N/A","OK")</f>
        <v>OK</v>
      </c>
      <c r="F494" s="158" t="str">
        <f>IF('DATA SHEET'!$E$10="Cat 2","N/A","OK")</f>
        <v>OK</v>
      </c>
      <c r="G494" s="160"/>
      <c r="H494" s="160"/>
      <c r="I494" s="160" t="s">
        <v>194</v>
      </c>
      <c r="J494" s="160" t="str">
        <f t="shared" si="248"/>
        <v>OK</v>
      </c>
      <c r="K494" s="160" t="str">
        <f t="shared" si="248"/>
        <v>OK</v>
      </c>
      <c r="L494" s="160" t="str">
        <f>IF('DATA SHEET'!$B$10="NC-50","N/A","OK")</f>
        <v>OK</v>
      </c>
      <c r="M494" s="160" t="str">
        <f>IF('DATA SHEET'!$B$10="NC-50","N/A","OK")</f>
        <v>OK</v>
      </c>
      <c r="N494" s="160"/>
      <c r="O494" s="160"/>
      <c r="P494" s="160"/>
      <c r="Q494" s="160"/>
      <c r="R494" s="160"/>
      <c r="S494" s="160"/>
      <c r="T494" s="160"/>
      <c r="U494" s="160"/>
      <c r="V494" s="509"/>
      <c r="W494" s="510"/>
      <c r="X494" s="510"/>
      <c r="Y494" s="511"/>
      <c r="Z494" s="162"/>
      <c r="AA494" s="162"/>
      <c r="AB494" s="162"/>
      <c r="AC494" s="162"/>
      <c r="AD494" s="162"/>
      <c r="AE494" s="162"/>
      <c r="AF494" s="162"/>
      <c r="AG494" s="162"/>
      <c r="AH494" s="162"/>
      <c r="AI494" s="162"/>
      <c r="AJ494" s="162"/>
      <c r="AK494" s="183"/>
      <c r="AL494" s="183"/>
      <c r="AM494" s="162"/>
      <c r="AN494" s="162"/>
      <c r="AO494" s="162"/>
      <c r="AP494" s="162"/>
      <c r="AQ494" s="162"/>
      <c r="AR494" s="162"/>
      <c r="AS494" s="162"/>
      <c r="AT494" s="162"/>
      <c r="AU494" s="162"/>
      <c r="AV494" s="162"/>
      <c r="AW494" s="162"/>
      <c r="AX494" s="162"/>
      <c r="AY494" s="162"/>
      <c r="AZ494" s="163"/>
      <c r="BA494" s="163"/>
      <c r="BB494" s="163"/>
      <c r="BC494" s="163"/>
      <c r="BD494" s="163"/>
      <c r="BE494" s="163"/>
      <c r="BF494" s="164"/>
      <c r="BG494" s="165"/>
      <c r="BH494" s="162"/>
      <c r="BI494" s="162"/>
      <c r="BJ494" s="164"/>
      <c r="BK494" s="95"/>
      <c r="BL494" s="182"/>
      <c r="BM494" s="182"/>
      <c r="BN494" s="182"/>
      <c r="BO494" s="182"/>
      <c r="BP494" s="95" t="str">
        <f t="shared" si="245"/>
        <v/>
      </c>
    </row>
    <row r="495" spans="2:68" ht="15" x14ac:dyDescent="0.25">
      <c r="B495" s="156">
        <f t="shared" si="246"/>
        <v>487</v>
      </c>
      <c r="C495" s="158"/>
      <c r="D495" s="157" t="str">
        <f t="shared" si="247"/>
        <v/>
      </c>
      <c r="E495" s="158" t="str">
        <f>IF('DATA SHEET'!$E$10="Cat 2","N/A","OK")</f>
        <v>OK</v>
      </c>
      <c r="F495" s="158" t="str">
        <f>IF('DATA SHEET'!$E$10="Cat 2","N/A","OK")</f>
        <v>OK</v>
      </c>
      <c r="G495" s="160"/>
      <c r="H495" s="160"/>
      <c r="I495" s="160" t="s">
        <v>194</v>
      </c>
      <c r="J495" s="160" t="str">
        <f t="shared" si="248"/>
        <v>OK</v>
      </c>
      <c r="K495" s="160" t="str">
        <f t="shared" si="248"/>
        <v>OK</v>
      </c>
      <c r="L495" s="160" t="str">
        <f>IF('DATA SHEET'!$B$10="NC-50","N/A","OK")</f>
        <v>OK</v>
      </c>
      <c r="M495" s="160" t="str">
        <f>IF('DATA SHEET'!$B$10="NC-50","N/A","OK")</f>
        <v>OK</v>
      </c>
      <c r="N495" s="160"/>
      <c r="O495" s="160"/>
      <c r="P495" s="160"/>
      <c r="Q495" s="160"/>
      <c r="R495" s="160"/>
      <c r="S495" s="160"/>
      <c r="T495" s="160"/>
      <c r="U495" s="160"/>
      <c r="V495" s="509"/>
      <c r="W495" s="510"/>
      <c r="X495" s="510"/>
      <c r="Y495" s="511"/>
      <c r="Z495" s="162"/>
      <c r="AA495" s="162"/>
      <c r="AB495" s="162"/>
      <c r="AC495" s="162"/>
      <c r="AD495" s="162"/>
      <c r="AE495" s="162"/>
      <c r="AF495" s="162"/>
      <c r="AG495" s="162"/>
      <c r="AH495" s="162"/>
      <c r="AI495" s="162"/>
      <c r="AJ495" s="162"/>
      <c r="AK495" s="183"/>
      <c r="AL495" s="183"/>
      <c r="AM495" s="162"/>
      <c r="AN495" s="162"/>
      <c r="AO495" s="162"/>
      <c r="AP495" s="162"/>
      <c r="AQ495" s="162"/>
      <c r="AR495" s="162"/>
      <c r="AS495" s="162"/>
      <c r="AT495" s="162"/>
      <c r="AU495" s="162"/>
      <c r="AV495" s="162"/>
      <c r="AW495" s="162"/>
      <c r="AX495" s="162"/>
      <c r="AY495" s="162"/>
      <c r="AZ495" s="163"/>
      <c r="BA495" s="163"/>
      <c r="BB495" s="163"/>
      <c r="BC495" s="163"/>
      <c r="BD495" s="163"/>
      <c r="BE495" s="163"/>
      <c r="BF495" s="164"/>
      <c r="BG495" s="165"/>
      <c r="BH495" s="162"/>
      <c r="BI495" s="162"/>
      <c r="BJ495" s="164"/>
      <c r="BK495" s="95"/>
      <c r="BL495" s="182"/>
      <c r="BM495" s="182"/>
      <c r="BN495" s="182"/>
      <c r="BO495" s="182"/>
      <c r="BP495" s="95" t="str">
        <f t="shared" si="245"/>
        <v/>
      </c>
    </row>
    <row r="496" spans="2:68" ht="15" x14ac:dyDescent="0.25">
      <c r="B496" s="156">
        <f t="shared" si="246"/>
        <v>488</v>
      </c>
      <c r="C496" s="158"/>
      <c r="D496" s="157" t="str">
        <f t="shared" si="247"/>
        <v/>
      </c>
      <c r="E496" s="158" t="str">
        <f>IF('DATA SHEET'!$E$10="Cat 2","N/A","OK")</f>
        <v>OK</v>
      </c>
      <c r="F496" s="158" t="str">
        <f>IF('DATA SHEET'!$E$10="Cat 2","N/A","OK")</f>
        <v>OK</v>
      </c>
      <c r="G496" s="160"/>
      <c r="H496" s="160"/>
      <c r="I496" s="160" t="s">
        <v>194</v>
      </c>
      <c r="J496" s="160" t="str">
        <f t="shared" si="248"/>
        <v>OK</v>
      </c>
      <c r="K496" s="160" t="str">
        <f t="shared" si="248"/>
        <v>OK</v>
      </c>
      <c r="L496" s="160" t="str">
        <f>IF('DATA SHEET'!$B$10="NC-50","N/A","OK")</f>
        <v>OK</v>
      </c>
      <c r="M496" s="160" t="str">
        <f>IF('DATA SHEET'!$B$10="NC-50","N/A","OK")</f>
        <v>OK</v>
      </c>
      <c r="N496" s="160"/>
      <c r="O496" s="160"/>
      <c r="P496" s="160"/>
      <c r="Q496" s="160"/>
      <c r="R496" s="160"/>
      <c r="S496" s="160"/>
      <c r="T496" s="160"/>
      <c r="U496" s="160"/>
      <c r="V496" s="509"/>
      <c r="W496" s="510"/>
      <c r="X496" s="510"/>
      <c r="Y496" s="511"/>
      <c r="Z496" s="162"/>
      <c r="AA496" s="162"/>
      <c r="AB496" s="162"/>
      <c r="AC496" s="162"/>
      <c r="AD496" s="162"/>
      <c r="AE496" s="162"/>
      <c r="AF496" s="162"/>
      <c r="AG496" s="162"/>
      <c r="AH496" s="162"/>
      <c r="AI496" s="162"/>
      <c r="AJ496" s="162"/>
      <c r="AK496" s="183"/>
      <c r="AL496" s="183"/>
      <c r="AM496" s="162"/>
      <c r="AN496" s="162"/>
      <c r="AO496" s="162"/>
      <c r="AP496" s="162"/>
      <c r="AQ496" s="162"/>
      <c r="AR496" s="162"/>
      <c r="AS496" s="162"/>
      <c r="AT496" s="162"/>
      <c r="AU496" s="162"/>
      <c r="AV496" s="162"/>
      <c r="AW496" s="162"/>
      <c r="AX496" s="162"/>
      <c r="AY496" s="162"/>
      <c r="AZ496" s="163"/>
      <c r="BA496" s="163"/>
      <c r="BB496" s="163"/>
      <c r="BC496" s="163"/>
      <c r="BD496" s="163"/>
      <c r="BE496" s="163"/>
      <c r="BF496" s="164"/>
      <c r="BG496" s="165"/>
      <c r="BH496" s="162"/>
      <c r="BI496" s="162"/>
      <c r="BJ496" s="164"/>
      <c r="BK496" s="95"/>
      <c r="BL496" s="182"/>
      <c r="BM496" s="182"/>
      <c r="BN496" s="182"/>
      <c r="BO496" s="182"/>
      <c r="BP496" s="95" t="str">
        <f t="shared" si="245"/>
        <v/>
      </c>
    </row>
    <row r="497" spans="2:68" ht="15" x14ac:dyDescent="0.25">
      <c r="B497" s="156">
        <f t="shared" si="246"/>
        <v>489</v>
      </c>
      <c r="C497" s="158"/>
      <c r="D497" s="157" t="str">
        <f t="shared" si="247"/>
        <v/>
      </c>
      <c r="E497" s="158" t="str">
        <f>IF('DATA SHEET'!$E$10="Cat 2","N/A","OK")</f>
        <v>OK</v>
      </c>
      <c r="F497" s="158" t="str">
        <f>IF('DATA SHEET'!$E$10="Cat 2","N/A","OK")</f>
        <v>OK</v>
      </c>
      <c r="G497" s="160"/>
      <c r="H497" s="160"/>
      <c r="I497" s="160" t="s">
        <v>194</v>
      </c>
      <c r="J497" s="160" t="str">
        <f t="shared" si="248"/>
        <v>OK</v>
      </c>
      <c r="K497" s="160" t="str">
        <f t="shared" si="248"/>
        <v>OK</v>
      </c>
      <c r="L497" s="160" t="str">
        <f>IF('DATA SHEET'!$B$10="NC-50","N/A","OK")</f>
        <v>OK</v>
      </c>
      <c r="M497" s="160" t="str">
        <f>IF('DATA SHEET'!$B$10="NC-50","N/A","OK")</f>
        <v>OK</v>
      </c>
      <c r="N497" s="160"/>
      <c r="O497" s="160"/>
      <c r="P497" s="160"/>
      <c r="Q497" s="160"/>
      <c r="R497" s="160"/>
      <c r="S497" s="160"/>
      <c r="T497" s="160"/>
      <c r="U497" s="160"/>
      <c r="V497" s="509"/>
      <c r="W497" s="510"/>
      <c r="X497" s="510"/>
      <c r="Y497" s="511"/>
      <c r="Z497" s="162"/>
      <c r="AA497" s="162"/>
      <c r="AB497" s="162"/>
      <c r="AC497" s="162"/>
      <c r="AD497" s="162"/>
      <c r="AE497" s="162"/>
      <c r="AF497" s="162"/>
      <c r="AG497" s="162"/>
      <c r="AH497" s="162"/>
      <c r="AI497" s="162"/>
      <c r="AJ497" s="162"/>
      <c r="AK497" s="183"/>
      <c r="AL497" s="183"/>
      <c r="AM497" s="162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3"/>
      <c r="BA497" s="163"/>
      <c r="BB497" s="163"/>
      <c r="BC497" s="163"/>
      <c r="BD497" s="163"/>
      <c r="BE497" s="163"/>
      <c r="BF497" s="164"/>
      <c r="BG497" s="165"/>
      <c r="BH497" s="162"/>
      <c r="BI497" s="162"/>
      <c r="BJ497" s="164"/>
      <c r="BK497" s="95"/>
      <c r="BL497" s="182"/>
      <c r="BM497" s="182"/>
      <c r="BN497" s="182"/>
      <c r="BO497" s="182"/>
      <c r="BP497" s="95" t="str">
        <f t="shared" si="245"/>
        <v/>
      </c>
    </row>
    <row r="498" spans="2:68" ht="15" x14ac:dyDescent="0.25">
      <c r="B498" s="156">
        <f t="shared" si="246"/>
        <v>490</v>
      </c>
      <c r="C498" s="158"/>
      <c r="D498" s="157" t="str">
        <f t="shared" si="247"/>
        <v/>
      </c>
      <c r="E498" s="158" t="str">
        <f>IF('DATA SHEET'!$E$10="Cat 2","N/A","OK")</f>
        <v>OK</v>
      </c>
      <c r="F498" s="158" t="str">
        <f>IF('DATA SHEET'!$E$10="Cat 2","N/A","OK")</f>
        <v>OK</v>
      </c>
      <c r="G498" s="160"/>
      <c r="H498" s="160"/>
      <c r="I498" s="160" t="s">
        <v>194</v>
      </c>
      <c r="J498" s="160" t="str">
        <f t="shared" si="248"/>
        <v>OK</v>
      </c>
      <c r="K498" s="160" t="str">
        <f t="shared" si="248"/>
        <v>OK</v>
      </c>
      <c r="L498" s="160" t="str">
        <f>IF('DATA SHEET'!$B$10="NC-50","N/A","OK")</f>
        <v>OK</v>
      </c>
      <c r="M498" s="160" t="str">
        <f>IF('DATA SHEET'!$B$10="NC-50","N/A","OK")</f>
        <v>OK</v>
      </c>
      <c r="N498" s="160"/>
      <c r="O498" s="160"/>
      <c r="P498" s="160"/>
      <c r="Q498" s="160"/>
      <c r="R498" s="160"/>
      <c r="S498" s="160"/>
      <c r="T498" s="160"/>
      <c r="U498" s="160"/>
      <c r="V498" s="509"/>
      <c r="W498" s="510"/>
      <c r="X498" s="510"/>
      <c r="Y498" s="511"/>
      <c r="Z498" s="162"/>
      <c r="AA498" s="162"/>
      <c r="AB498" s="162"/>
      <c r="AC498" s="162"/>
      <c r="AD498" s="162"/>
      <c r="AE498" s="162"/>
      <c r="AF498" s="162"/>
      <c r="AG498" s="162"/>
      <c r="AH498" s="162"/>
      <c r="AI498" s="162"/>
      <c r="AJ498" s="162"/>
      <c r="AK498" s="183"/>
      <c r="AL498" s="183"/>
      <c r="AM498" s="162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3"/>
      <c r="BA498" s="163"/>
      <c r="BB498" s="163"/>
      <c r="BC498" s="163"/>
      <c r="BD498" s="163"/>
      <c r="BE498" s="163"/>
      <c r="BF498" s="164"/>
      <c r="BG498" s="165"/>
      <c r="BH498" s="162"/>
      <c r="BI498" s="162"/>
      <c r="BJ498" s="164"/>
      <c r="BK498" s="95"/>
      <c r="BL498" s="182"/>
      <c r="BM498" s="182"/>
      <c r="BN498" s="182"/>
      <c r="BO498" s="182"/>
      <c r="BP498" s="95" t="str">
        <f t="shared" si="245"/>
        <v/>
      </c>
    </row>
    <row r="499" spans="2:68" ht="15" x14ac:dyDescent="0.25">
      <c r="B499" s="156">
        <f t="shared" si="246"/>
        <v>491</v>
      </c>
      <c r="C499" s="158"/>
      <c r="D499" s="157" t="str">
        <f t="shared" si="247"/>
        <v/>
      </c>
      <c r="E499" s="158" t="str">
        <f>IF('DATA SHEET'!$E$10="Cat 2","N/A","OK")</f>
        <v>OK</v>
      </c>
      <c r="F499" s="158" t="str">
        <f>IF('DATA SHEET'!$E$10="Cat 2","N/A","OK")</f>
        <v>OK</v>
      </c>
      <c r="G499" s="160"/>
      <c r="H499" s="160"/>
      <c r="I499" s="160" t="s">
        <v>194</v>
      </c>
      <c r="J499" s="160" t="str">
        <f t="shared" si="248"/>
        <v>OK</v>
      </c>
      <c r="K499" s="160" t="str">
        <f t="shared" si="248"/>
        <v>OK</v>
      </c>
      <c r="L499" s="160" t="str">
        <f>IF('DATA SHEET'!$B$10="NC-50","N/A","OK")</f>
        <v>OK</v>
      </c>
      <c r="M499" s="160" t="str">
        <f>IF('DATA SHEET'!$B$10="NC-50","N/A","OK")</f>
        <v>OK</v>
      </c>
      <c r="N499" s="160"/>
      <c r="O499" s="160"/>
      <c r="P499" s="160"/>
      <c r="Q499" s="160"/>
      <c r="R499" s="160"/>
      <c r="S499" s="160"/>
      <c r="T499" s="160"/>
      <c r="U499" s="160"/>
      <c r="V499" s="509"/>
      <c r="W499" s="510"/>
      <c r="X499" s="510"/>
      <c r="Y499" s="511"/>
      <c r="Z499" s="162"/>
      <c r="AA499" s="162"/>
      <c r="AB499" s="162"/>
      <c r="AC499" s="162"/>
      <c r="AD499" s="162"/>
      <c r="AE499" s="162"/>
      <c r="AF499" s="162"/>
      <c r="AG499" s="162"/>
      <c r="AH499" s="162"/>
      <c r="AI499" s="162"/>
      <c r="AJ499" s="162"/>
      <c r="AK499" s="183"/>
      <c r="AL499" s="183"/>
      <c r="AM499" s="162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3"/>
      <c r="BA499" s="163"/>
      <c r="BB499" s="163"/>
      <c r="BC499" s="163"/>
      <c r="BD499" s="163"/>
      <c r="BE499" s="163"/>
      <c r="BF499" s="164"/>
      <c r="BG499" s="165"/>
      <c r="BH499" s="162"/>
      <c r="BI499" s="162"/>
      <c r="BJ499" s="164"/>
      <c r="BK499" s="95"/>
      <c r="BL499" s="182"/>
      <c r="BM499" s="182"/>
      <c r="BN499" s="182"/>
      <c r="BO499" s="182"/>
      <c r="BP499" s="95" t="str">
        <f t="shared" si="245"/>
        <v/>
      </c>
    </row>
    <row r="500" spans="2:68" ht="15" x14ac:dyDescent="0.25">
      <c r="B500" s="156">
        <f t="shared" si="246"/>
        <v>492</v>
      </c>
      <c r="C500" s="158"/>
      <c r="D500" s="157" t="str">
        <f t="shared" si="247"/>
        <v/>
      </c>
      <c r="E500" s="158" t="str">
        <f>IF('DATA SHEET'!$E$10="Cat 2","N/A","OK")</f>
        <v>OK</v>
      </c>
      <c r="F500" s="158" t="str">
        <f>IF('DATA SHEET'!$E$10="Cat 2","N/A","OK")</f>
        <v>OK</v>
      </c>
      <c r="G500" s="160"/>
      <c r="H500" s="160"/>
      <c r="I500" s="160" t="s">
        <v>194</v>
      </c>
      <c r="J500" s="160" t="str">
        <f t="shared" si="248"/>
        <v>OK</v>
      </c>
      <c r="K500" s="160" t="str">
        <f t="shared" si="248"/>
        <v>OK</v>
      </c>
      <c r="L500" s="160" t="str">
        <f>IF('DATA SHEET'!$B$10="NC-50","N/A","OK")</f>
        <v>OK</v>
      </c>
      <c r="M500" s="160" t="str">
        <f>IF('DATA SHEET'!$B$10="NC-50","N/A","OK")</f>
        <v>OK</v>
      </c>
      <c r="N500" s="160"/>
      <c r="O500" s="160"/>
      <c r="P500" s="160"/>
      <c r="Q500" s="160"/>
      <c r="R500" s="160"/>
      <c r="S500" s="160"/>
      <c r="T500" s="160"/>
      <c r="U500" s="160"/>
      <c r="V500" s="509"/>
      <c r="W500" s="510"/>
      <c r="X500" s="510"/>
      <c r="Y500" s="511"/>
      <c r="Z500" s="162"/>
      <c r="AA500" s="162"/>
      <c r="AB500" s="162"/>
      <c r="AC500" s="162"/>
      <c r="AD500" s="162"/>
      <c r="AE500" s="162"/>
      <c r="AF500" s="162"/>
      <c r="AG500" s="162"/>
      <c r="AH500" s="162"/>
      <c r="AI500" s="162"/>
      <c r="AJ500" s="162"/>
      <c r="AK500" s="183"/>
      <c r="AL500" s="183"/>
      <c r="AM500" s="162"/>
      <c r="AN500" s="162"/>
      <c r="AO500" s="162"/>
      <c r="AP500" s="162"/>
      <c r="AQ500" s="162"/>
      <c r="AR500" s="162"/>
      <c r="AS500" s="162"/>
      <c r="AT500" s="162"/>
      <c r="AU500" s="162"/>
      <c r="AV500" s="162"/>
      <c r="AW500" s="162"/>
      <c r="AX500" s="162"/>
      <c r="AY500" s="162"/>
      <c r="AZ500" s="163"/>
      <c r="BA500" s="163"/>
      <c r="BB500" s="163"/>
      <c r="BC500" s="163"/>
      <c r="BD500" s="163"/>
      <c r="BE500" s="163"/>
      <c r="BF500" s="164"/>
      <c r="BG500" s="165"/>
      <c r="BH500" s="162"/>
      <c r="BI500" s="162"/>
      <c r="BJ500" s="164"/>
      <c r="BK500" s="95"/>
      <c r="BL500" s="182"/>
      <c r="BM500" s="182"/>
      <c r="BN500" s="182"/>
      <c r="BO500" s="182"/>
      <c r="BP500" s="95" t="str">
        <f t="shared" si="245"/>
        <v/>
      </c>
    </row>
    <row r="501" spans="2:68" ht="15" x14ac:dyDescent="0.25">
      <c r="B501" s="156">
        <f t="shared" si="246"/>
        <v>493</v>
      </c>
      <c r="C501" s="158"/>
      <c r="D501" s="157" t="str">
        <f t="shared" si="247"/>
        <v/>
      </c>
      <c r="E501" s="158" t="str">
        <f>IF('DATA SHEET'!$E$10="Cat 2","N/A","OK")</f>
        <v>OK</v>
      </c>
      <c r="F501" s="158" t="str">
        <f>IF('DATA SHEET'!$E$10="Cat 2","N/A","OK")</f>
        <v>OK</v>
      </c>
      <c r="G501" s="160"/>
      <c r="H501" s="160"/>
      <c r="I501" s="160" t="s">
        <v>194</v>
      </c>
      <c r="J501" s="160" t="str">
        <f t="shared" si="248"/>
        <v>OK</v>
      </c>
      <c r="K501" s="160" t="str">
        <f t="shared" si="248"/>
        <v>OK</v>
      </c>
      <c r="L501" s="160" t="str">
        <f>IF('DATA SHEET'!$B$10="NC-50","N/A","OK")</f>
        <v>OK</v>
      </c>
      <c r="M501" s="160" t="str">
        <f>IF('DATA SHEET'!$B$10="NC-50","N/A","OK")</f>
        <v>OK</v>
      </c>
      <c r="N501" s="160"/>
      <c r="O501" s="160"/>
      <c r="P501" s="160"/>
      <c r="Q501" s="160"/>
      <c r="R501" s="160"/>
      <c r="S501" s="160"/>
      <c r="T501" s="160"/>
      <c r="U501" s="160"/>
      <c r="V501" s="509"/>
      <c r="W501" s="510"/>
      <c r="X501" s="510"/>
      <c r="Y501" s="511"/>
      <c r="Z501" s="162"/>
      <c r="AA501" s="162"/>
      <c r="AB501" s="162"/>
      <c r="AC501" s="162"/>
      <c r="AD501" s="162"/>
      <c r="AE501" s="162"/>
      <c r="AF501" s="162"/>
      <c r="AG501" s="162"/>
      <c r="AH501" s="162"/>
      <c r="AI501" s="162"/>
      <c r="AJ501" s="162"/>
      <c r="AK501" s="183"/>
      <c r="AL501" s="183"/>
      <c r="AM501" s="162"/>
      <c r="AN501" s="162"/>
      <c r="AO501" s="162"/>
      <c r="AP501" s="162"/>
      <c r="AQ501" s="162"/>
      <c r="AR501" s="162"/>
      <c r="AS501" s="162"/>
      <c r="AT501" s="162"/>
      <c r="AU501" s="162"/>
      <c r="AV501" s="162"/>
      <c r="AW501" s="162"/>
      <c r="AX501" s="162"/>
      <c r="AY501" s="162"/>
      <c r="AZ501" s="163"/>
      <c r="BA501" s="163"/>
      <c r="BB501" s="163"/>
      <c r="BC501" s="163"/>
      <c r="BD501" s="163"/>
      <c r="BE501" s="163"/>
      <c r="BF501" s="164"/>
      <c r="BG501" s="165"/>
      <c r="BH501" s="162"/>
      <c r="BI501" s="162"/>
      <c r="BJ501" s="164"/>
      <c r="BK501" s="95"/>
      <c r="BL501" s="182"/>
      <c r="BM501" s="182"/>
      <c r="BN501" s="182"/>
      <c r="BO501" s="182"/>
      <c r="BP501" s="95" t="str">
        <f t="shared" si="245"/>
        <v/>
      </c>
    </row>
    <row r="502" spans="2:68" ht="15" x14ac:dyDescent="0.25">
      <c r="B502" s="156">
        <f t="shared" si="246"/>
        <v>494</v>
      </c>
      <c r="C502" s="158"/>
      <c r="D502" s="157" t="str">
        <f t="shared" si="247"/>
        <v/>
      </c>
      <c r="E502" s="158" t="str">
        <f>IF('DATA SHEET'!$E$10="Cat 2","N/A","OK")</f>
        <v>OK</v>
      </c>
      <c r="F502" s="158" t="str">
        <f>IF('DATA SHEET'!$E$10="Cat 2","N/A","OK")</f>
        <v>OK</v>
      </c>
      <c r="G502" s="160"/>
      <c r="H502" s="160"/>
      <c r="I502" s="160" t="s">
        <v>194</v>
      </c>
      <c r="J502" s="160" t="str">
        <f t="shared" si="248"/>
        <v>OK</v>
      </c>
      <c r="K502" s="160" t="str">
        <f t="shared" si="248"/>
        <v>OK</v>
      </c>
      <c r="L502" s="160" t="str">
        <f>IF('DATA SHEET'!$B$10="NC-50","N/A","OK")</f>
        <v>OK</v>
      </c>
      <c r="M502" s="160" t="str">
        <f>IF('DATA SHEET'!$B$10="NC-50","N/A","OK")</f>
        <v>OK</v>
      </c>
      <c r="N502" s="160"/>
      <c r="O502" s="160"/>
      <c r="P502" s="160"/>
      <c r="Q502" s="160"/>
      <c r="R502" s="160"/>
      <c r="S502" s="160"/>
      <c r="T502" s="160"/>
      <c r="U502" s="160"/>
      <c r="V502" s="509"/>
      <c r="W502" s="510"/>
      <c r="X502" s="510"/>
      <c r="Y502" s="511"/>
      <c r="Z502" s="162"/>
      <c r="AA502" s="162"/>
      <c r="AB502" s="162"/>
      <c r="AC502" s="162"/>
      <c r="AD502" s="162"/>
      <c r="AE502" s="162"/>
      <c r="AF502" s="162"/>
      <c r="AG502" s="162"/>
      <c r="AH502" s="162"/>
      <c r="AI502" s="162"/>
      <c r="AJ502" s="162"/>
      <c r="AK502" s="183"/>
      <c r="AL502" s="183"/>
      <c r="AM502" s="162"/>
      <c r="AN502" s="162"/>
      <c r="AO502" s="162"/>
      <c r="AP502" s="162"/>
      <c r="AQ502" s="162"/>
      <c r="AR502" s="162"/>
      <c r="AS502" s="162"/>
      <c r="AT502" s="162"/>
      <c r="AU502" s="162"/>
      <c r="AV502" s="162"/>
      <c r="AW502" s="162"/>
      <c r="AX502" s="162"/>
      <c r="AY502" s="162"/>
      <c r="AZ502" s="163"/>
      <c r="BA502" s="163"/>
      <c r="BB502" s="163"/>
      <c r="BC502" s="163"/>
      <c r="BD502" s="163"/>
      <c r="BE502" s="163"/>
      <c r="BF502" s="164"/>
      <c r="BG502" s="165"/>
      <c r="BH502" s="162"/>
      <c r="BI502" s="162"/>
      <c r="BJ502" s="164"/>
      <c r="BK502" s="95"/>
      <c r="BL502" s="182"/>
      <c r="BM502" s="182"/>
      <c r="BN502" s="182"/>
      <c r="BO502" s="182"/>
      <c r="BP502" s="95" t="str">
        <f t="shared" si="245"/>
        <v/>
      </c>
    </row>
    <row r="503" spans="2:68" ht="15" x14ac:dyDescent="0.25">
      <c r="B503" s="156">
        <f t="shared" si="246"/>
        <v>495</v>
      </c>
      <c r="C503" s="158"/>
      <c r="D503" s="157" t="str">
        <f t="shared" si="247"/>
        <v/>
      </c>
      <c r="E503" s="158" t="str">
        <f>IF('DATA SHEET'!$E$10="Cat 2","N/A","OK")</f>
        <v>OK</v>
      </c>
      <c r="F503" s="158" t="str">
        <f>IF('DATA SHEET'!$E$10="Cat 2","N/A","OK")</f>
        <v>OK</v>
      </c>
      <c r="G503" s="160"/>
      <c r="H503" s="160"/>
      <c r="I503" s="160" t="s">
        <v>194</v>
      </c>
      <c r="J503" s="160" t="str">
        <f t="shared" si="248"/>
        <v>OK</v>
      </c>
      <c r="K503" s="160" t="str">
        <f t="shared" si="248"/>
        <v>OK</v>
      </c>
      <c r="L503" s="160" t="str">
        <f>IF('DATA SHEET'!$B$10="NC-50","N/A","OK")</f>
        <v>OK</v>
      </c>
      <c r="M503" s="160" t="str">
        <f>IF('DATA SHEET'!$B$10="NC-50","N/A","OK")</f>
        <v>OK</v>
      </c>
      <c r="N503" s="160"/>
      <c r="O503" s="160"/>
      <c r="P503" s="160"/>
      <c r="Q503" s="160"/>
      <c r="R503" s="160"/>
      <c r="S503" s="160"/>
      <c r="T503" s="160"/>
      <c r="U503" s="160"/>
      <c r="V503" s="509"/>
      <c r="W503" s="510"/>
      <c r="X503" s="510"/>
      <c r="Y503" s="511"/>
      <c r="Z503" s="162"/>
      <c r="AA503" s="162"/>
      <c r="AB503" s="162"/>
      <c r="AC503" s="162"/>
      <c r="AD503" s="162"/>
      <c r="AE503" s="162"/>
      <c r="AF503" s="162"/>
      <c r="AG503" s="162"/>
      <c r="AH503" s="162"/>
      <c r="AI503" s="162"/>
      <c r="AJ503" s="162"/>
      <c r="AK503" s="183"/>
      <c r="AL503" s="183"/>
      <c r="AM503" s="162"/>
      <c r="AN503" s="162"/>
      <c r="AO503" s="162"/>
      <c r="AP503" s="162"/>
      <c r="AQ503" s="162"/>
      <c r="AR503" s="162"/>
      <c r="AS503" s="162"/>
      <c r="AT503" s="162"/>
      <c r="AU503" s="162"/>
      <c r="AV503" s="162"/>
      <c r="AW503" s="162"/>
      <c r="AX503" s="162"/>
      <c r="AY503" s="162"/>
      <c r="AZ503" s="163"/>
      <c r="BA503" s="163"/>
      <c r="BB503" s="163"/>
      <c r="BC503" s="163"/>
      <c r="BD503" s="163"/>
      <c r="BE503" s="163"/>
      <c r="BF503" s="164"/>
      <c r="BG503" s="165"/>
      <c r="BH503" s="162"/>
      <c r="BI503" s="162"/>
      <c r="BJ503" s="164"/>
      <c r="BK503" s="95"/>
      <c r="BL503" s="182"/>
      <c r="BM503" s="182"/>
      <c r="BN503" s="182"/>
      <c r="BO503" s="182"/>
      <c r="BP503" s="95" t="str">
        <f t="shared" si="245"/>
        <v/>
      </c>
    </row>
    <row r="504" spans="2:68" ht="15" x14ac:dyDescent="0.25">
      <c r="B504" s="156">
        <f t="shared" si="246"/>
        <v>496</v>
      </c>
      <c r="C504" s="158"/>
      <c r="D504" s="157" t="str">
        <f t="shared" si="247"/>
        <v/>
      </c>
      <c r="E504" s="158" t="str">
        <f>IF('DATA SHEET'!$E$10="Cat 2","N/A","OK")</f>
        <v>OK</v>
      </c>
      <c r="F504" s="158" t="str">
        <f>IF('DATA SHEET'!$E$10="Cat 2","N/A","OK")</f>
        <v>OK</v>
      </c>
      <c r="G504" s="160"/>
      <c r="H504" s="160"/>
      <c r="I504" s="160" t="s">
        <v>194</v>
      </c>
      <c r="J504" s="160" t="str">
        <f t="shared" si="248"/>
        <v>OK</v>
      </c>
      <c r="K504" s="160" t="str">
        <f t="shared" si="248"/>
        <v>OK</v>
      </c>
      <c r="L504" s="160" t="str">
        <f>IF('DATA SHEET'!$B$10="NC-50","N/A","OK")</f>
        <v>OK</v>
      </c>
      <c r="M504" s="160" t="str">
        <f>IF('DATA SHEET'!$B$10="NC-50","N/A","OK")</f>
        <v>OK</v>
      </c>
      <c r="N504" s="160"/>
      <c r="O504" s="160"/>
      <c r="P504" s="160"/>
      <c r="Q504" s="160"/>
      <c r="R504" s="160"/>
      <c r="S504" s="160"/>
      <c r="T504" s="160"/>
      <c r="U504" s="160"/>
      <c r="V504" s="509"/>
      <c r="W504" s="510"/>
      <c r="X504" s="510"/>
      <c r="Y504" s="511"/>
      <c r="Z504" s="162"/>
      <c r="AA504" s="162"/>
      <c r="AB504" s="162"/>
      <c r="AC504" s="162"/>
      <c r="AD504" s="162"/>
      <c r="AE504" s="162"/>
      <c r="AF504" s="162"/>
      <c r="AG504" s="162"/>
      <c r="AH504" s="162"/>
      <c r="AI504" s="162"/>
      <c r="AJ504" s="162"/>
      <c r="AK504" s="183"/>
      <c r="AL504" s="183"/>
      <c r="AM504" s="162"/>
      <c r="AN504" s="162"/>
      <c r="AO504" s="162"/>
      <c r="AP504" s="162"/>
      <c r="AQ504" s="162"/>
      <c r="AR504" s="162"/>
      <c r="AS504" s="162"/>
      <c r="AT504" s="162"/>
      <c r="AU504" s="162"/>
      <c r="AV504" s="162"/>
      <c r="AW504" s="162"/>
      <c r="AX504" s="162"/>
      <c r="AY504" s="162"/>
      <c r="AZ504" s="163"/>
      <c r="BA504" s="163"/>
      <c r="BB504" s="163"/>
      <c r="BC504" s="163"/>
      <c r="BD504" s="163"/>
      <c r="BE504" s="163"/>
      <c r="BF504" s="164"/>
      <c r="BG504" s="165"/>
      <c r="BH504" s="162"/>
      <c r="BI504" s="162"/>
      <c r="BJ504" s="164"/>
      <c r="BK504" s="95"/>
      <c r="BL504" s="182"/>
      <c r="BM504" s="182"/>
      <c r="BN504" s="182"/>
      <c r="BO504" s="182"/>
      <c r="BP504" s="95" t="str">
        <f t="shared" si="245"/>
        <v/>
      </c>
    </row>
    <row r="505" spans="2:68" ht="15" x14ac:dyDescent="0.25">
      <c r="B505" s="156">
        <f t="shared" si="246"/>
        <v>497</v>
      </c>
      <c r="C505" s="158"/>
      <c r="D505" s="157" t="str">
        <f t="shared" si="247"/>
        <v/>
      </c>
      <c r="E505" s="158" t="str">
        <f>IF('DATA SHEET'!$E$10="Cat 2","N/A","OK")</f>
        <v>OK</v>
      </c>
      <c r="F505" s="158" t="str">
        <f>IF('DATA SHEET'!$E$10="Cat 2","N/A","OK")</f>
        <v>OK</v>
      </c>
      <c r="G505" s="160"/>
      <c r="H505" s="160"/>
      <c r="I505" s="160" t="s">
        <v>194</v>
      </c>
      <c r="J505" s="160" t="str">
        <f t="shared" si="248"/>
        <v>OK</v>
      </c>
      <c r="K505" s="160" t="str">
        <f t="shared" si="248"/>
        <v>OK</v>
      </c>
      <c r="L505" s="160" t="str">
        <f>IF('DATA SHEET'!$B$10="NC-50","N/A","OK")</f>
        <v>OK</v>
      </c>
      <c r="M505" s="160" t="str">
        <f>IF('DATA SHEET'!$B$10="NC-50","N/A","OK")</f>
        <v>OK</v>
      </c>
      <c r="N505" s="160"/>
      <c r="O505" s="160"/>
      <c r="P505" s="160"/>
      <c r="Q505" s="160"/>
      <c r="R505" s="160"/>
      <c r="S505" s="160"/>
      <c r="T505" s="160"/>
      <c r="U505" s="160"/>
      <c r="V505" s="509"/>
      <c r="W505" s="510"/>
      <c r="X505" s="510"/>
      <c r="Y505" s="511"/>
      <c r="Z505" s="162"/>
      <c r="AA505" s="162"/>
      <c r="AB505" s="162"/>
      <c r="AC505" s="162"/>
      <c r="AD505" s="162"/>
      <c r="AE505" s="162"/>
      <c r="AF505" s="162"/>
      <c r="AG505" s="162"/>
      <c r="AH505" s="162"/>
      <c r="AI505" s="162"/>
      <c r="AJ505" s="162"/>
      <c r="AK505" s="183"/>
      <c r="AL505" s="183"/>
      <c r="AM505" s="162"/>
      <c r="AN505" s="162"/>
      <c r="AO505" s="162"/>
      <c r="AP505" s="162"/>
      <c r="AQ505" s="162"/>
      <c r="AR505" s="162"/>
      <c r="AS505" s="162"/>
      <c r="AT505" s="162"/>
      <c r="AU505" s="162"/>
      <c r="AV505" s="162"/>
      <c r="AW505" s="162"/>
      <c r="AX505" s="162"/>
      <c r="AY505" s="162"/>
      <c r="AZ505" s="163"/>
      <c r="BA505" s="163"/>
      <c r="BB505" s="163"/>
      <c r="BC505" s="163"/>
      <c r="BD505" s="163"/>
      <c r="BE505" s="163"/>
      <c r="BF505" s="164"/>
      <c r="BG505" s="165"/>
      <c r="BH505" s="162"/>
      <c r="BI505" s="162"/>
      <c r="BJ505" s="164"/>
      <c r="BK505" s="95"/>
      <c r="BL505" s="182"/>
      <c r="BM505" s="182"/>
      <c r="BN505" s="182"/>
      <c r="BO505" s="182"/>
      <c r="BP505" s="95" t="str">
        <f t="shared" si="245"/>
        <v/>
      </c>
    </row>
    <row r="506" spans="2:68" ht="15" x14ac:dyDescent="0.25">
      <c r="B506" s="156">
        <f t="shared" si="246"/>
        <v>498</v>
      </c>
      <c r="C506" s="158"/>
      <c r="D506" s="157" t="str">
        <f t="shared" si="247"/>
        <v/>
      </c>
      <c r="E506" s="158" t="str">
        <f>IF('DATA SHEET'!$E$10="Cat 2","N/A","OK")</f>
        <v>OK</v>
      </c>
      <c r="F506" s="158" t="str">
        <f>IF('DATA SHEET'!$E$10="Cat 2","N/A","OK")</f>
        <v>OK</v>
      </c>
      <c r="G506" s="160"/>
      <c r="H506" s="160"/>
      <c r="I506" s="160" t="s">
        <v>194</v>
      </c>
      <c r="J506" s="160" t="str">
        <f t="shared" si="248"/>
        <v>OK</v>
      </c>
      <c r="K506" s="160" t="str">
        <f t="shared" si="248"/>
        <v>OK</v>
      </c>
      <c r="L506" s="160" t="str">
        <f>IF('DATA SHEET'!$B$10="NC-50","N/A","OK")</f>
        <v>OK</v>
      </c>
      <c r="M506" s="160" t="str">
        <f>IF('DATA SHEET'!$B$10="NC-50","N/A","OK")</f>
        <v>OK</v>
      </c>
      <c r="N506" s="160"/>
      <c r="O506" s="160"/>
      <c r="P506" s="160"/>
      <c r="Q506" s="160"/>
      <c r="R506" s="160"/>
      <c r="S506" s="160"/>
      <c r="T506" s="160"/>
      <c r="U506" s="160"/>
      <c r="V506" s="509"/>
      <c r="W506" s="510"/>
      <c r="X506" s="510"/>
      <c r="Y506" s="511"/>
      <c r="Z506" s="162"/>
      <c r="AA506" s="162"/>
      <c r="AB506" s="162"/>
      <c r="AC506" s="162"/>
      <c r="AD506" s="162"/>
      <c r="AE506" s="162"/>
      <c r="AF506" s="162"/>
      <c r="AG506" s="162"/>
      <c r="AH506" s="162"/>
      <c r="AI506" s="162"/>
      <c r="AJ506" s="162"/>
      <c r="AK506" s="183"/>
      <c r="AL506" s="183"/>
      <c r="AM506" s="162"/>
      <c r="AN506" s="162"/>
      <c r="AO506" s="162"/>
      <c r="AP506" s="162"/>
      <c r="AQ506" s="162"/>
      <c r="AR506" s="162"/>
      <c r="AS506" s="162"/>
      <c r="AT506" s="162"/>
      <c r="AU506" s="162"/>
      <c r="AV506" s="162"/>
      <c r="AW506" s="162"/>
      <c r="AX506" s="162"/>
      <c r="AY506" s="162"/>
      <c r="AZ506" s="163"/>
      <c r="BA506" s="163"/>
      <c r="BB506" s="163"/>
      <c r="BC506" s="163"/>
      <c r="BD506" s="163"/>
      <c r="BE506" s="163"/>
      <c r="BF506" s="164"/>
      <c r="BG506" s="165"/>
      <c r="BH506" s="162"/>
      <c r="BI506" s="162"/>
      <c r="BJ506" s="164"/>
      <c r="BK506" s="95"/>
      <c r="BL506" s="182"/>
      <c r="BM506" s="182"/>
      <c r="BN506" s="182"/>
      <c r="BO506" s="182"/>
      <c r="BP506" s="95" t="str">
        <f t="shared" si="245"/>
        <v/>
      </c>
    </row>
    <row r="507" spans="2:68" ht="15" x14ac:dyDescent="0.25">
      <c r="B507" s="156">
        <f t="shared" si="246"/>
        <v>499</v>
      </c>
      <c r="C507" s="158"/>
      <c r="D507" s="157" t="str">
        <f t="shared" si="247"/>
        <v/>
      </c>
      <c r="E507" s="158" t="str">
        <f>IF('DATA SHEET'!$E$10="Cat 2","N/A","OK")</f>
        <v>OK</v>
      </c>
      <c r="F507" s="158" t="str">
        <f>IF('DATA SHEET'!$E$10="Cat 2","N/A","OK")</f>
        <v>OK</v>
      </c>
      <c r="G507" s="160"/>
      <c r="H507" s="160"/>
      <c r="I507" s="160" t="s">
        <v>194</v>
      </c>
      <c r="J507" s="160" t="str">
        <f t="shared" si="248"/>
        <v>OK</v>
      </c>
      <c r="K507" s="160" t="str">
        <f t="shared" si="248"/>
        <v>OK</v>
      </c>
      <c r="L507" s="160" t="str">
        <f>IF('DATA SHEET'!$B$10="NC-50","N/A","OK")</f>
        <v>OK</v>
      </c>
      <c r="M507" s="160" t="str">
        <f>IF('DATA SHEET'!$B$10="NC-50","N/A","OK")</f>
        <v>OK</v>
      </c>
      <c r="N507" s="160"/>
      <c r="O507" s="160"/>
      <c r="P507" s="160"/>
      <c r="Q507" s="160"/>
      <c r="R507" s="160"/>
      <c r="S507" s="160"/>
      <c r="T507" s="160"/>
      <c r="U507" s="160"/>
      <c r="V507" s="509"/>
      <c r="W507" s="510"/>
      <c r="X507" s="510"/>
      <c r="Y507" s="511"/>
      <c r="Z507" s="162"/>
      <c r="AA507" s="162"/>
      <c r="AB507" s="162"/>
      <c r="AC507" s="162"/>
      <c r="AD507" s="162"/>
      <c r="AE507" s="162"/>
      <c r="AF507" s="162"/>
      <c r="AG507" s="162"/>
      <c r="AH507" s="162"/>
      <c r="AI507" s="162"/>
      <c r="AJ507" s="162"/>
      <c r="AK507" s="183"/>
      <c r="AL507" s="183"/>
      <c r="AM507" s="162"/>
      <c r="AN507" s="162"/>
      <c r="AO507" s="162"/>
      <c r="AP507" s="162"/>
      <c r="AQ507" s="162"/>
      <c r="AR507" s="162"/>
      <c r="AS507" s="162"/>
      <c r="AT507" s="162"/>
      <c r="AU507" s="162"/>
      <c r="AV507" s="162"/>
      <c r="AW507" s="162"/>
      <c r="AX507" s="162"/>
      <c r="AY507" s="162"/>
      <c r="AZ507" s="163"/>
      <c r="BA507" s="163"/>
      <c r="BB507" s="163"/>
      <c r="BC507" s="163"/>
      <c r="BD507" s="163"/>
      <c r="BE507" s="163"/>
      <c r="BF507" s="164"/>
      <c r="BG507" s="165"/>
      <c r="BH507" s="162"/>
      <c r="BI507" s="162"/>
      <c r="BJ507" s="164"/>
      <c r="BK507" s="95"/>
      <c r="BL507" s="182"/>
      <c r="BM507" s="182"/>
      <c r="BN507" s="182"/>
      <c r="BO507" s="182"/>
      <c r="BP507" s="95" t="str">
        <f t="shared" si="245"/>
        <v/>
      </c>
    </row>
    <row r="508" spans="2:68" ht="15" x14ac:dyDescent="0.25">
      <c r="B508" s="156">
        <f t="shared" si="246"/>
        <v>500</v>
      </c>
      <c r="C508" s="158"/>
      <c r="D508" s="157" t="str">
        <f t="shared" si="247"/>
        <v/>
      </c>
      <c r="E508" s="158" t="str">
        <f>IF('DATA SHEET'!$E$10="Cat 2","N/A","OK")</f>
        <v>OK</v>
      </c>
      <c r="F508" s="158" t="str">
        <f>IF('DATA SHEET'!$E$10="Cat 2","N/A","OK")</f>
        <v>OK</v>
      </c>
      <c r="G508" s="160"/>
      <c r="H508" s="160"/>
      <c r="I508" s="160" t="s">
        <v>194</v>
      </c>
      <c r="J508" s="160" t="str">
        <f t="shared" si="248"/>
        <v>OK</v>
      </c>
      <c r="K508" s="160" t="str">
        <f t="shared" si="248"/>
        <v>OK</v>
      </c>
      <c r="L508" s="160" t="str">
        <f>IF('DATA SHEET'!$B$10="NC-50","N/A","OK")</f>
        <v>OK</v>
      </c>
      <c r="M508" s="160" t="str">
        <f>IF('DATA SHEET'!$B$10="NC-50","N/A","OK")</f>
        <v>OK</v>
      </c>
      <c r="N508" s="160"/>
      <c r="O508" s="160"/>
      <c r="P508" s="160"/>
      <c r="Q508" s="160"/>
      <c r="R508" s="160"/>
      <c r="S508" s="160"/>
      <c r="T508" s="160"/>
      <c r="U508" s="160"/>
      <c r="V508" s="509"/>
      <c r="W508" s="510"/>
      <c r="X508" s="510"/>
      <c r="Y508" s="511"/>
      <c r="Z508" s="162"/>
      <c r="AA508" s="162"/>
      <c r="AB508" s="162"/>
      <c r="AC508" s="162"/>
      <c r="AD508" s="162"/>
      <c r="AE508" s="162"/>
      <c r="AF508" s="162"/>
      <c r="AG508" s="162"/>
      <c r="AH508" s="162"/>
      <c r="AI508" s="162"/>
      <c r="AJ508" s="162"/>
      <c r="AK508" s="183"/>
      <c r="AL508" s="183"/>
      <c r="AM508" s="162"/>
      <c r="AN508" s="162"/>
      <c r="AO508" s="162"/>
      <c r="AP508" s="162"/>
      <c r="AQ508" s="162"/>
      <c r="AR508" s="162"/>
      <c r="AS508" s="162"/>
      <c r="AT508" s="162"/>
      <c r="AU508" s="162"/>
      <c r="AV508" s="162"/>
      <c r="AW508" s="162"/>
      <c r="AX508" s="162"/>
      <c r="AY508" s="162"/>
      <c r="AZ508" s="163"/>
      <c r="BA508" s="163"/>
      <c r="BB508" s="163"/>
      <c r="BC508" s="163"/>
      <c r="BD508" s="163"/>
      <c r="BE508" s="163"/>
      <c r="BF508" s="164"/>
      <c r="BG508" s="165"/>
      <c r="BH508" s="162"/>
      <c r="BI508" s="162"/>
      <c r="BJ508" s="164"/>
      <c r="BK508" s="95"/>
      <c r="BL508" s="182"/>
      <c r="BM508" s="182"/>
      <c r="BN508" s="182"/>
      <c r="BO508" s="182"/>
      <c r="BP508" s="95" t="str">
        <f t="shared" si="245"/>
        <v/>
      </c>
    </row>
    <row r="509" spans="2:68" ht="15" x14ac:dyDescent="0.25">
      <c r="B509" s="156">
        <f t="shared" si="246"/>
        <v>501</v>
      </c>
      <c r="C509" s="158"/>
      <c r="D509" s="157" t="str">
        <f t="shared" si="247"/>
        <v/>
      </c>
      <c r="E509" s="158" t="str">
        <f>IF('DATA SHEET'!$E$10="Cat 2","N/A","OK")</f>
        <v>OK</v>
      </c>
      <c r="F509" s="158" t="str">
        <f>IF('DATA SHEET'!$E$10="Cat 2","N/A","OK")</f>
        <v>OK</v>
      </c>
      <c r="G509" s="160"/>
      <c r="H509" s="160"/>
      <c r="I509" s="160" t="s">
        <v>194</v>
      </c>
      <c r="J509" s="160" t="str">
        <f t="shared" si="248"/>
        <v>OK</v>
      </c>
      <c r="K509" s="160" t="str">
        <f t="shared" si="248"/>
        <v>OK</v>
      </c>
      <c r="L509" s="160" t="str">
        <f>IF('DATA SHEET'!$B$10="NC-50","N/A","OK")</f>
        <v>OK</v>
      </c>
      <c r="M509" s="160" t="str">
        <f>IF('DATA SHEET'!$B$10="NC-50","N/A","OK")</f>
        <v>OK</v>
      </c>
      <c r="N509" s="160"/>
      <c r="O509" s="160"/>
      <c r="P509" s="160"/>
      <c r="Q509" s="160"/>
      <c r="R509" s="160"/>
      <c r="S509" s="160"/>
      <c r="T509" s="160"/>
      <c r="U509" s="160"/>
      <c r="V509" s="509"/>
      <c r="W509" s="510"/>
      <c r="X509" s="510"/>
      <c r="Y509" s="511"/>
      <c r="Z509" s="162"/>
      <c r="AA509" s="162"/>
      <c r="AB509" s="162"/>
      <c r="AC509" s="162"/>
      <c r="AD509" s="162"/>
      <c r="AE509" s="162"/>
      <c r="AF509" s="162"/>
      <c r="AG509" s="162"/>
      <c r="AH509" s="162"/>
      <c r="AI509" s="162"/>
      <c r="AJ509" s="162"/>
      <c r="AK509" s="183"/>
      <c r="AL509" s="183"/>
      <c r="AM509" s="162"/>
      <c r="AN509" s="162"/>
      <c r="AO509" s="162"/>
      <c r="AP509" s="162"/>
      <c r="AQ509" s="162"/>
      <c r="AR509" s="162"/>
      <c r="AS509" s="162"/>
      <c r="AT509" s="162"/>
      <c r="AU509" s="162"/>
      <c r="AV509" s="162"/>
      <c r="AW509" s="162"/>
      <c r="AX509" s="162"/>
      <c r="AY509" s="162"/>
      <c r="AZ509" s="163"/>
      <c r="BA509" s="163"/>
      <c r="BB509" s="163"/>
      <c r="BC509" s="163"/>
      <c r="BD509" s="163"/>
      <c r="BE509" s="163"/>
      <c r="BF509" s="164"/>
      <c r="BG509" s="165"/>
      <c r="BH509" s="162"/>
      <c r="BI509" s="162"/>
      <c r="BJ509" s="164"/>
      <c r="BK509" s="95"/>
      <c r="BL509" s="182"/>
      <c r="BM509" s="182"/>
      <c r="BN509" s="182"/>
      <c r="BO509" s="182"/>
      <c r="BP509" s="95" t="str">
        <f t="shared" si="245"/>
        <v/>
      </c>
    </row>
    <row r="510" spans="2:68" ht="15" x14ac:dyDescent="0.25">
      <c r="B510" s="156">
        <f t="shared" si="246"/>
        <v>502</v>
      </c>
      <c r="C510" s="158"/>
      <c r="D510" s="157" t="str">
        <f t="shared" si="247"/>
        <v/>
      </c>
      <c r="E510" s="158" t="str">
        <f>IF('DATA SHEET'!$E$10="Cat 2","N/A","OK")</f>
        <v>OK</v>
      </c>
      <c r="F510" s="158" t="str">
        <f>IF('DATA SHEET'!$E$10="Cat 2","N/A","OK")</f>
        <v>OK</v>
      </c>
      <c r="G510" s="160"/>
      <c r="H510" s="160"/>
      <c r="I510" s="160" t="s">
        <v>194</v>
      </c>
      <c r="J510" s="160" t="str">
        <f t="shared" si="248"/>
        <v>OK</v>
      </c>
      <c r="K510" s="160" t="str">
        <f t="shared" si="248"/>
        <v>OK</v>
      </c>
      <c r="L510" s="160" t="str">
        <f>IF('DATA SHEET'!$B$10="NC-50","N/A","OK")</f>
        <v>OK</v>
      </c>
      <c r="M510" s="160" t="str">
        <f>IF('DATA SHEET'!$B$10="NC-50","N/A","OK")</f>
        <v>OK</v>
      </c>
      <c r="N510" s="160"/>
      <c r="O510" s="160"/>
      <c r="P510" s="160"/>
      <c r="Q510" s="160"/>
      <c r="R510" s="160"/>
      <c r="S510" s="160"/>
      <c r="T510" s="160"/>
      <c r="U510" s="160"/>
      <c r="V510" s="509"/>
      <c r="W510" s="510"/>
      <c r="X510" s="510"/>
      <c r="Y510" s="511"/>
      <c r="Z510" s="162"/>
      <c r="AA510" s="162"/>
      <c r="AB510" s="162"/>
      <c r="AC510" s="162"/>
      <c r="AD510" s="162"/>
      <c r="AE510" s="162"/>
      <c r="AF510" s="162"/>
      <c r="AG510" s="162"/>
      <c r="AH510" s="162"/>
      <c r="AI510" s="162"/>
      <c r="AJ510" s="162"/>
      <c r="AK510" s="183"/>
      <c r="AL510" s="183"/>
      <c r="AM510" s="162"/>
      <c r="AN510" s="162"/>
      <c r="AO510" s="162"/>
      <c r="AP510" s="162"/>
      <c r="AQ510" s="162"/>
      <c r="AR510" s="162"/>
      <c r="AS510" s="162"/>
      <c r="AT510" s="162"/>
      <c r="AU510" s="162"/>
      <c r="AV510" s="162"/>
      <c r="AW510" s="162"/>
      <c r="AX510" s="162"/>
      <c r="AY510" s="162"/>
      <c r="AZ510" s="163"/>
      <c r="BA510" s="163"/>
      <c r="BB510" s="163"/>
      <c r="BC510" s="163"/>
      <c r="BD510" s="163"/>
      <c r="BE510" s="163"/>
      <c r="BF510" s="164"/>
      <c r="BG510" s="165"/>
      <c r="BH510" s="162"/>
      <c r="BI510" s="162"/>
      <c r="BJ510" s="164"/>
      <c r="BK510" s="95"/>
      <c r="BL510" s="182"/>
      <c r="BM510" s="182"/>
      <c r="BN510" s="182"/>
      <c r="BO510" s="182"/>
      <c r="BP510" s="95" t="str">
        <f t="shared" si="245"/>
        <v/>
      </c>
    </row>
    <row r="511" spans="2:68" ht="15" x14ac:dyDescent="0.25">
      <c r="B511" s="156">
        <f t="shared" si="246"/>
        <v>503</v>
      </c>
      <c r="C511" s="158"/>
      <c r="D511" s="157" t="str">
        <f t="shared" si="247"/>
        <v/>
      </c>
      <c r="E511" s="158" t="str">
        <f>IF('DATA SHEET'!$E$10="Cat 2","N/A","OK")</f>
        <v>OK</v>
      </c>
      <c r="F511" s="158" t="str">
        <f>IF('DATA SHEET'!$E$10="Cat 2","N/A","OK")</f>
        <v>OK</v>
      </c>
      <c r="G511" s="160"/>
      <c r="H511" s="160"/>
      <c r="I511" s="160" t="s">
        <v>194</v>
      </c>
      <c r="J511" s="160" t="str">
        <f t="shared" si="248"/>
        <v>OK</v>
      </c>
      <c r="K511" s="160" t="str">
        <f t="shared" si="248"/>
        <v>OK</v>
      </c>
      <c r="L511" s="160" t="str">
        <f>IF('DATA SHEET'!$B$10="NC-50","N/A","OK")</f>
        <v>OK</v>
      </c>
      <c r="M511" s="160" t="str">
        <f>IF('DATA SHEET'!$B$10="NC-50","N/A","OK")</f>
        <v>OK</v>
      </c>
      <c r="N511" s="160"/>
      <c r="O511" s="160"/>
      <c r="P511" s="160"/>
      <c r="Q511" s="160"/>
      <c r="R511" s="160"/>
      <c r="S511" s="160"/>
      <c r="T511" s="160"/>
      <c r="U511" s="160"/>
      <c r="V511" s="509"/>
      <c r="W511" s="510"/>
      <c r="X511" s="510"/>
      <c r="Y511" s="511"/>
      <c r="Z511" s="162"/>
      <c r="AA511" s="162"/>
      <c r="AB511" s="162"/>
      <c r="AC511" s="162"/>
      <c r="AD511" s="162"/>
      <c r="AE511" s="162"/>
      <c r="AF511" s="162"/>
      <c r="AG511" s="162"/>
      <c r="AH511" s="162"/>
      <c r="AI511" s="162"/>
      <c r="AJ511" s="162"/>
      <c r="AK511" s="183"/>
      <c r="AL511" s="183"/>
      <c r="AM511" s="162"/>
      <c r="AN511" s="162"/>
      <c r="AO511" s="162"/>
      <c r="AP511" s="162"/>
      <c r="AQ511" s="162"/>
      <c r="AR511" s="162"/>
      <c r="AS511" s="162"/>
      <c r="AT511" s="162"/>
      <c r="AU511" s="162"/>
      <c r="AV511" s="162"/>
      <c r="AW511" s="162"/>
      <c r="AX511" s="162"/>
      <c r="AY511" s="162"/>
      <c r="AZ511" s="163"/>
      <c r="BA511" s="163"/>
      <c r="BB511" s="163"/>
      <c r="BC511" s="163"/>
      <c r="BD511" s="163"/>
      <c r="BE511" s="163"/>
      <c r="BF511" s="164"/>
      <c r="BG511" s="165"/>
      <c r="BH511" s="162"/>
      <c r="BI511" s="162"/>
      <c r="BJ511" s="164"/>
      <c r="BK511" s="95"/>
      <c r="BL511" s="182"/>
      <c r="BM511" s="182"/>
      <c r="BN511" s="182"/>
      <c r="BO511" s="182"/>
      <c r="BP511" s="95" t="str">
        <f t="shared" si="245"/>
        <v/>
      </c>
    </row>
    <row r="512" spans="2:68" ht="15" x14ac:dyDescent="0.25">
      <c r="B512" s="156">
        <f t="shared" si="246"/>
        <v>504</v>
      </c>
      <c r="C512" s="158"/>
      <c r="D512" s="157" t="str">
        <f t="shared" si="247"/>
        <v/>
      </c>
      <c r="E512" s="158" t="str">
        <f>IF('DATA SHEET'!$E$10="Cat 2","N/A","OK")</f>
        <v>OK</v>
      </c>
      <c r="F512" s="158" t="str">
        <f>IF('DATA SHEET'!$E$10="Cat 2","N/A","OK")</f>
        <v>OK</v>
      </c>
      <c r="G512" s="160"/>
      <c r="H512" s="160"/>
      <c r="I512" s="160" t="s">
        <v>194</v>
      </c>
      <c r="J512" s="160" t="str">
        <f t="shared" si="248"/>
        <v>OK</v>
      </c>
      <c r="K512" s="160" t="str">
        <f t="shared" si="248"/>
        <v>OK</v>
      </c>
      <c r="L512" s="160" t="str">
        <f>IF('DATA SHEET'!$B$10="NC-50","N/A","OK")</f>
        <v>OK</v>
      </c>
      <c r="M512" s="160" t="str">
        <f>IF('DATA SHEET'!$B$10="NC-50","N/A","OK")</f>
        <v>OK</v>
      </c>
      <c r="N512" s="160"/>
      <c r="O512" s="160"/>
      <c r="P512" s="160"/>
      <c r="Q512" s="160"/>
      <c r="R512" s="160"/>
      <c r="S512" s="160"/>
      <c r="T512" s="160"/>
      <c r="U512" s="160"/>
      <c r="V512" s="509"/>
      <c r="W512" s="510"/>
      <c r="X512" s="510"/>
      <c r="Y512" s="511"/>
      <c r="Z512" s="162"/>
      <c r="AA512" s="162"/>
      <c r="AB512" s="162"/>
      <c r="AC512" s="162"/>
      <c r="AD512" s="162"/>
      <c r="AE512" s="162"/>
      <c r="AF512" s="162"/>
      <c r="AG512" s="162"/>
      <c r="AH512" s="162"/>
      <c r="AI512" s="162"/>
      <c r="AJ512" s="162"/>
      <c r="AK512" s="183"/>
      <c r="AL512" s="183"/>
      <c r="AM512" s="162"/>
      <c r="AN512" s="162"/>
      <c r="AO512" s="162"/>
      <c r="AP512" s="162"/>
      <c r="AQ512" s="162"/>
      <c r="AR512" s="162"/>
      <c r="AS512" s="162"/>
      <c r="AT512" s="162"/>
      <c r="AU512" s="162"/>
      <c r="AV512" s="162"/>
      <c r="AW512" s="162"/>
      <c r="AX512" s="162"/>
      <c r="AY512" s="162"/>
      <c r="AZ512" s="163"/>
      <c r="BA512" s="163"/>
      <c r="BB512" s="163"/>
      <c r="BC512" s="163"/>
      <c r="BD512" s="163"/>
      <c r="BE512" s="163"/>
      <c r="BF512" s="164"/>
      <c r="BG512" s="165"/>
      <c r="BH512" s="162"/>
      <c r="BI512" s="162"/>
      <c r="BJ512" s="164"/>
      <c r="BK512" s="95"/>
      <c r="BL512" s="182"/>
      <c r="BM512" s="182"/>
      <c r="BN512" s="182"/>
      <c r="BO512" s="182"/>
      <c r="BP512" s="95" t="str">
        <f t="shared" si="245"/>
        <v/>
      </c>
    </row>
    <row r="513" spans="2:68" ht="15" x14ac:dyDescent="0.25">
      <c r="B513" s="156">
        <f t="shared" si="246"/>
        <v>505</v>
      </c>
      <c r="C513" s="158"/>
      <c r="D513" s="157" t="str">
        <f t="shared" si="247"/>
        <v/>
      </c>
      <c r="E513" s="158" t="str">
        <f>IF('DATA SHEET'!$E$10="Cat 2","N/A","OK")</f>
        <v>OK</v>
      </c>
      <c r="F513" s="158" t="str">
        <f>IF('DATA SHEET'!$E$10="Cat 2","N/A","OK")</f>
        <v>OK</v>
      </c>
      <c r="G513" s="160"/>
      <c r="H513" s="160"/>
      <c r="I513" s="160" t="s">
        <v>194</v>
      </c>
      <c r="J513" s="160" t="str">
        <f t="shared" si="248"/>
        <v>OK</v>
      </c>
      <c r="K513" s="160" t="str">
        <f t="shared" si="248"/>
        <v>OK</v>
      </c>
      <c r="L513" s="160" t="str">
        <f>IF('DATA SHEET'!$B$10="NC-50","N/A","OK")</f>
        <v>OK</v>
      </c>
      <c r="M513" s="160" t="str">
        <f>IF('DATA SHEET'!$B$10="NC-50","N/A","OK")</f>
        <v>OK</v>
      </c>
      <c r="N513" s="160"/>
      <c r="O513" s="160"/>
      <c r="P513" s="160"/>
      <c r="Q513" s="160"/>
      <c r="R513" s="160"/>
      <c r="S513" s="160"/>
      <c r="T513" s="160"/>
      <c r="U513" s="160"/>
      <c r="V513" s="509"/>
      <c r="W513" s="510"/>
      <c r="X513" s="510"/>
      <c r="Y513" s="511"/>
      <c r="Z513" s="162"/>
      <c r="AA513" s="162"/>
      <c r="AB513" s="162"/>
      <c r="AC513" s="162"/>
      <c r="AD513" s="162"/>
      <c r="AE513" s="162"/>
      <c r="AF513" s="162"/>
      <c r="AG513" s="162"/>
      <c r="AH513" s="162"/>
      <c r="AI513" s="162"/>
      <c r="AJ513" s="162"/>
      <c r="AK513" s="183"/>
      <c r="AL513" s="183"/>
      <c r="AM513" s="162"/>
      <c r="AN513" s="162"/>
      <c r="AO513" s="162"/>
      <c r="AP513" s="162"/>
      <c r="AQ513" s="162"/>
      <c r="AR513" s="162"/>
      <c r="AS513" s="162"/>
      <c r="AT513" s="162"/>
      <c r="AU513" s="162"/>
      <c r="AV513" s="162"/>
      <c r="AW513" s="162"/>
      <c r="AX513" s="162"/>
      <c r="AY513" s="162"/>
      <c r="AZ513" s="163"/>
      <c r="BA513" s="163"/>
      <c r="BB513" s="163"/>
      <c r="BC513" s="163"/>
      <c r="BD513" s="163"/>
      <c r="BE513" s="163"/>
      <c r="BF513" s="164"/>
      <c r="BG513" s="165"/>
      <c r="BH513" s="162"/>
      <c r="BI513" s="162"/>
      <c r="BJ513" s="164"/>
      <c r="BK513" s="95"/>
      <c r="BL513" s="182"/>
      <c r="BM513" s="182"/>
      <c r="BN513" s="182"/>
      <c r="BO513" s="182"/>
      <c r="BP513" s="95" t="str">
        <f t="shared" si="245"/>
        <v/>
      </c>
    </row>
    <row r="514" spans="2:68" ht="15" x14ac:dyDescent="0.25">
      <c r="B514" s="156">
        <f t="shared" si="246"/>
        <v>506</v>
      </c>
      <c r="C514" s="158"/>
      <c r="D514" s="157" t="str">
        <f t="shared" si="247"/>
        <v/>
      </c>
      <c r="E514" s="158" t="str">
        <f>IF('DATA SHEET'!$E$10="Cat 2","N/A","OK")</f>
        <v>OK</v>
      </c>
      <c r="F514" s="158" t="str">
        <f>IF('DATA SHEET'!$E$10="Cat 2","N/A","OK")</f>
        <v>OK</v>
      </c>
      <c r="G514" s="160"/>
      <c r="H514" s="160"/>
      <c r="I514" s="160" t="s">
        <v>194</v>
      </c>
      <c r="J514" s="160" t="str">
        <f t="shared" si="248"/>
        <v>OK</v>
      </c>
      <c r="K514" s="160" t="str">
        <f t="shared" si="248"/>
        <v>OK</v>
      </c>
      <c r="L514" s="160" t="str">
        <f>IF('DATA SHEET'!$B$10="NC-50","N/A","OK")</f>
        <v>OK</v>
      </c>
      <c r="M514" s="160" t="str">
        <f>IF('DATA SHEET'!$B$10="NC-50","N/A","OK")</f>
        <v>OK</v>
      </c>
      <c r="N514" s="160"/>
      <c r="O514" s="160"/>
      <c r="P514" s="160"/>
      <c r="Q514" s="160"/>
      <c r="R514" s="160"/>
      <c r="S514" s="160"/>
      <c r="T514" s="160"/>
      <c r="U514" s="160"/>
      <c r="V514" s="509"/>
      <c r="W514" s="510"/>
      <c r="X514" s="510"/>
      <c r="Y514" s="511"/>
      <c r="Z514" s="162"/>
      <c r="AA514" s="162"/>
      <c r="AB514" s="162"/>
      <c r="AC514" s="162"/>
      <c r="AD514" s="162"/>
      <c r="AE514" s="162"/>
      <c r="AF514" s="162"/>
      <c r="AG514" s="162"/>
      <c r="AH514" s="162"/>
      <c r="AI514" s="162"/>
      <c r="AJ514" s="162"/>
      <c r="AK514" s="183"/>
      <c r="AL514" s="183"/>
      <c r="AM514" s="162"/>
      <c r="AN514" s="162"/>
      <c r="AO514" s="162"/>
      <c r="AP514" s="162"/>
      <c r="AQ514" s="162"/>
      <c r="AR514" s="162"/>
      <c r="AS514" s="162"/>
      <c r="AT514" s="162"/>
      <c r="AU514" s="162"/>
      <c r="AV514" s="162"/>
      <c r="AW514" s="162"/>
      <c r="AX514" s="162"/>
      <c r="AY514" s="162"/>
      <c r="AZ514" s="163"/>
      <c r="BA514" s="163"/>
      <c r="BB514" s="163"/>
      <c r="BC514" s="163"/>
      <c r="BD514" s="163"/>
      <c r="BE514" s="163"/>
      <c r="BF514" s="164"/>
      <c r="BG514" s="165"/>
      <c r="BH514" s="162"/>
      <c r="BI514" s="162"/>
      <c r="BJ514" s="164"/>
      <c r="BK514" s="95"/>
      <c r="BL514" s="182"/>
      <c r="BM514" s="182"/>
      <c r="BN514" s="182"/>
      <c r="BO514" s="182"/>
      <c r="BP514" s="95" t="str">
        <f t="shared" si="245"/>
        <v/>
      </c>
    </row>
    <row r="515" spans="2:68" ht="15" x14ac:dyDescent="0.25">
      <c r="B515" s="156">
        <f t="shared" si="246"/>
        <v>507</v>
      </c>
      <c r="C515" s="158"/>
      <c r="D515" s="157" t="str">
        <f t="shared" si="247"/>
        <v/>
      </c>
      <c r="E515" s="158" t="str">
        <f>IF('DATA SHEET'!$E$10="Cat 2","N/A","OK")</f>
        <v>OK</v>
      </c>
      <c r="F515" s="158" t="str">
        <f>IF('DATA SHEET'!$E$10="Cat 2","N/A","OK")</f>
        <v>OK</v>
      </c>
      <c r="G515" s="160"/>
      <c r="H515" s="160"/>
      <c r="I515" s="160" t="s">
        <v>194</v>
      </c>
      <c r="J515" s="160" t="str">
        <f t="shared" si="248"/>
        <v>OK</v>
      </c>
      <c r="K515" s="160" t="str">
        <f t="shared" si="248"/>
        <v>OK</v>
      </c>
      <c r="L515" s="160" t="str">
        <f>IF('DATA SHEET'!$B$10="NC-50","N/A","OK")</f>
        <v>OK</v>
      </c>
      <c r="M515" s="160" t="str">
        <f>IF('DATA SHEET'!$B$10="NC-50","N/A","OK")</f>
        <v>OK</v>
      </c>
      <c r="N515" s="160"/>
      <c r="O515" s="160"/>
      <c r="P515" s="160"/>
      <c r="Q515" s="160"/>
      <c r="R515" s="160"/>
      <c r="S515" s="160"/>
      <c r="T515" s="160"/>
      <c r="U515" s="160"/>
      <c r="V515" s="509"/>
      <c r="W515" s="510"/>
      <c r="X515" s="510"/>
      <c r="Y515" s="511"/>
      <c r="Z515" s="162"/>
      <c r="AA515" s="162"/>
      <c r="AB515" s="162"/>
      <c r="AC515" s="162"/>
      <c r="AD515" s="162"/>
      <c r="AE515" s="162"/>
      <c r="AF515" s="162"/>
      <c r="AG515" s="162"/>
      <c r="AH515" s="162"/>
      <c r="AI515" s="162"/>
      <c r="AJ515" s="162"/>
      <c r="AK515" s="183"/>
      <c r="AL515" s="183"/>
      <c r="AM515" s="162"/>
      <c r="AN515" s="162"/>
      <c r="AO515" s="162"/>
      <c r="AP515" s="162"/>
      <c r="AQ515" s="162"/>
      <c r="AR515" s="162"/>
      <c r="AS515" s="162"/>
      <c r="AT515" s="162"/>
      <c r="AU515" s="162"/>
      <c r="AV515" s="162"/>
      <c r="AW515" s="162"/>
      <c r="AX515" s="162"/>
      <c r="AY515" s="162"/>
      <c r="AZ515" s="163"/>
      <c r="BA515" s="163"/>
      <c r="BB515" s="163"/>
      <c r="BC515" s="163"/>
      <c r="BD515" s="163"/>
      <c r="BE515" s="163"/>
      <c r="BF515" s="164"/>
      <c r="BG515" s="165"/>
      <c r="BH515" s="162"/>
      <c r="BI515" s="162"/>
      <c r="BJ515" s="164"/>
      <c r="BK515" s="95"/>
      <c r="BL515" s="182"/>
      <c r="BM515" s="182"/>
      <c r="BN515" s="182"/>
      <c r="BO515" s="182"/>
      <c r="BP515" s="95" t="str">
        <f t="shared" si="245"/>
        <v/>
      </c>
    </row>
    <row r="516" spans="2:68" ht="15" x14ac:dyDescent="0.25">
      <c r="B516" s="156">
        <f t="shared" si="246"/>
        <v>508</v>
      </c>
      <c r="C516" s="158"/>
      <c r="D516" s="157" t="str">
        <f t="shared" si="247"/>
        <v/>
      </c>
      <c r="E516" s="158" t="str">
        <f>IF('DATA SHEET'!$E$10="Cat 2","N/A","OK")</f>
        <v>OK</v>
      </c>
      <c r="F516" s="158" t="str">
        <f>IF('DATA SHEET'!$E$10="Cat 2","N/A","OK")</f>
        <v>OK</v>
      </c>
      <c r="G516" s="160"/>
      <c r="H516" s="160"/>
      <c r="I516" s="160" t="s">
        <v>194</v>
      </c>
      <c r="J516" s="160" t="str">
        <f t="shared" si="248"/>
        <v>OK</v>
      </c>
      <c r="K516" s="160" t="str">
        <f t="shared" si="248"/>
        <v>OK</v>
      </c>
      <c r="L516" s="160" t="str">
        <f>IF('DATA SHEET'!$B$10="NC-50","N/A","OK")</f>
        <v>OK</v>
      </c>
      <c r="M516" s="160" t="str">
        <f>IF('DATA SHEET'!$B$10="NC-50","N/A","OK")</f>
        <v>OK</v>
      </c>
      <c r="N516" s="160"/>
      <c r="O516" s="160"/>
      <c r="P516" s="160"/>
      <c r="Q516" s="160"/>
      <c r="R516" s="160"/>
      <c r="S516" s="160"/>
      <c r="T516" s="160"/>
      <c r="U516" s="160"/>
      <c r="V516" s="509"/>
      <c r="W516" s="510"/>
      <c r="X516" s="510"/>
      <c r="Y516" s="511"/>
      <c r="Z516" s="162"/>
      <c r="AA516" s="162"/>
      <c r="AB516" s="162"/>
      <c r="AC516" s="162"/>
      <c r="AD516" s="162"/>
      <c r="AE516" s="162"/>
      <c r="AF516" s="162"/>
      <c r="AG516" s="162"/>
      <c r="AH516" s="162"/>
      <c r="AI516" s="162"/>
      <c r="AJ516" s="162"/>
      <c r="AK516" s="183"/>
      <c r="AL516" s="183"/>
      <c r="AM516" s="162"/>
      <c r="AN516" s="162"/>
      <c r="AO516" s="162"/>
      <c r="AP516" s="162"/>
      <c r="AQ516" s="162"/>
      <c r="AR516" s="162"/>
      <c r="AS516" s="162"/>
      <c r="AT516" s="162"/>
      <c r="AU516" s="162"/>
      <c r="AV516" s="162"/>
      <c r="AW516" s="162"/>
      <c r="AX516" s="162"/>
      <c r="AY516" s="162"/>
      <c r="AZ516" s="163"/>
      <c r="BA516" s="163"/>
      <c r="BB516" s="163"/>
      <c r="BC516" s="163"/>
      <c r="BD516" s="163"/>
      <c r="BE516" s="163"/>
      <c r="BF516" s="164"/>
      <c r="BG516" s="165"/>
      <c r="BH516" s="162"/>
      <c r="BI516" s="162"/>
      <c r="BJ516" s="164"/>
      <c r="BK516" s="95"/>
      <c r="BL516" s="182"/>
      <c r="BM516" s="182"/>
      <c r="BN516" s="182"/>
      <c r="BO516" s="182"/>
      <c r="BP516" s="95" t="str">
        <f t="shared" si="245"/>
        <v/>
      </c>
    </row>
    <row r="517" spans="2:68" ht="15" x14ac:dyDescent="0.25">
      <c r="B517" s="156">
        <f t="shared" si="246"/>
        <v>509</v>
      </c>
      <c r="C517" s="158"/>
      <c r="D517" s="157" t="str">
        <f t="shared" si="247"/>
        <v/>
      </c>
      <c r="E517" s="158" t="str">
        <f>IF('DATA SHEET'!$E$10="Cat 2","N/A","OK")</f>
        <v>OK</v>
      </c>
      <c r="F517" s="158" t="str">
        <f>IF('DATA SHEET'!$E$10="Cat 2","N/A","OK")</f>
        <v>OK</v>
      </c>
      <c r="G517" s="160"/>
      <c r="H517" s="160"/>
      <c r="I517" s="160" t="s">
        <v>194</v>
      </c>
      <c r="J517" s="160" t="str">
        <f t="shared" si="248"/>
        <v>OK</v>
      </c>
      <c r="K517" s="160" t="str">
        <f t="shared" si="248"/>
        <v>OK</v>
      </c>
      <c r="L517" s="160" t="str">
        <f>IF('DATA SHEET'!$B$10="NC-50","N/A","OK")</f>
        <v>OK</v>
      </c>
      <c r="M517" s="160" t="str">
        <f>IF('DATA SHEET'!$B$10="NC-50","N/A","OK")</f>
        <v>OK</v>
      </c>
      <c r="N517" s="160"/>
      <c r="O517" s="160"/>
      <c r="P517" s="160"/>
      <c r="Q517" s="160"/>
      <c r="R517" s="160"/>
      <c r="S517" s="160"/>
      <c r="T517" s="160"/>
      <c r="U517" s="160"/>
      <c r="V517" s="509"/>
      <c r="W517" s="510"/>
      <c r="X517" s="510"/>
      <c r="Y517" s="511"/>
      <c r="Z517" s="162"/>
      <c r="AA517" s="162"/>
      <c r="AB517" s="162"/>
      <c r="AC517" s="162"/>
      <c r="AD517" s="162"/>
      <c r="AE517" s="162"/>
      <c r="AF517" s="162"/>
      <c r="AG517" s="162"/>
      <c r="AH517" s="162"/>
      <c r="AI517" s="162"/>
      <c r="AJ517" s="162"/>
      <c r="AK517" s="183"/>
      <c r="AL517" s="183"/>
      <c r="AM517" s="162"/>
      <c r="AN517" s="162"/>
      <c r="AO517" s="162"/>
      <c r="AP517" s="162"/>
      <c r="AQ517" s="162"/>
      <c r="AR517" s="162"/>
      <c r="AS517" s="162"/>
      <c r="AT517" s="162"/>
      <c r="AU517" s="162"/>
      <c r="AV517" s="162"/>
      <c r="AW517" s="162"/>
      <c r="AX517" s="162"/>
      <c r="AY517" s="162"/>
      <c r="AZ517" s="163"/>
      <c r="BA517" s="163"/>
      <c r="BB517" s="163"/>
      <c r="BC517" s="163"/>
      <c r="BD517" s="163"/>
      <c r="BE517" s="163"/>
      <c r="BF517" s="164"/>
      <c r="BG517" s="165"/>
      <c r="BH517" s="162"/>
      <c r="BI517" s="162"/>
      <c r="BJ517" s="164"/>
      <c r="BK517" s="95"/>
      <c r="BL517" s="182"/>
      <c r="BM517" s="182"/>
      <c r="BN517" s="182"/>
      <c r="BO517" s="182"/>
      <c r="BP517" s="95" t="str">
        <f t="shared" si="245"/>
        <v/>
      </c>
    </row>
    <row r="518" spans="2:68" ht="15" x14ac:dyDescent="0.25">
      <c r="B518" s="156">
        <f t="shared" si="246"/>
        <v>510</v>
      </c>
      <c r="C518" s="158"/>
      <c r="D518" s="157" t="str">
        <f t="shared" si="247"/>
        <v/>
      </c>
      <c r="E518" s="158" t="str">
        <f>IF('DATA SHEET'!$E$10="Cat 2","N/A","OK")</f>
        <v>OK</v>
      </c>
      <c r="F518" s="158" t="str">
        <f>IF('DATA SHEET'!$E$10="Cat 2","N/A","OK")</f>
        <v>OK</v>
      </c>
      <c r="G518" s="160"/>
      <c r="H518" s="160"/>
      <c r="I518" s="160" t="s">
        <v>194</v>
      </c>
      <c r="J518" s="160" t="str">
        <f t="shared" si="248"/>
        <v>OK</v>
      </c>
      <c r="K518" s="160" t="str">
        <f t="shared" si="248"/>
        <v>OK</v>
      </c>
      <c r="L518" s="160" t="str">
        <f>IF('DATA SHEET'!$B$10="NC-50","N/A","OK")</f>
        <v>OK</v>
      </c>
      <c r="M518" s="160" t="str">
        <f>IF('DATA SHEET'!$B$10="NC-50","N/A","OK")</f>
        <v>OK</v>
      </c>
      <c r="N518" s="160"/>
      <c r="O518" s="160"/>
      <c r="P518" s="160"/>
      <c r="Q518" s="160"/>
      <c r="R518" s="160"/>
      <c r="S518" s="160"/>
      <c r="T518" s="160"/>
      <c r="U518" s="160"/>
      <c r="V518" s="509"/>
      <c r="W518" s="510"/>
      <c r="X518" s="510"/>
      <c r="Y518" s="511"/>
      <c r="Z518" s="162"/>
      <c r="AA518" s="162"/>
      <c r="AB518" s="162"/>
      <c r="AC518" s="162"/>
      <c r="AD518" s="162"/>
      <c r="AE518" s="162"/>
      <c r="AF518" s="162"/>
      <c r="AG518" s="162"/>
      <c r="AH518" s="162"/>
      <c r="AI518" s="162"/>
      <c r="AJ518" s="162"/>
      <c r="AK518" s="183"/>
      <c r="AL518" s="183"/>
      <c r="AM518" s="162"/>
      <c r="AN518" s="162"/>
      <c r="AO518" s="162"/>
      <c r="AP518" s="162"/>
      <c r="AQ518" s="162"/>
      <c r="AR518" s="162"/>
      <c r="AS518" s="162"/>
      <c r="AT518" s="162"/>
      <c r="AU518" s="162"/>
      <c r="AV518" s="162"/>
      <c r="AW518" s="162"/>
      <c r="AX518" s="162"/>
      <c r="AY518" s="162"/>
      <c r="AZ518" s="163"/>
      <c r="BA518" s="163"/>
      <c r="BB518" s="163"/>
      <c r="BC518" s="163"/>
      <c r="BD518" s="163"/>
      <c r="BE518" s="163"/>
      <c r="BF518" s="164"/>
      <c r="BG518" s="165"/>
      <c r="BH518" s="162"/>
      <c r="BI518" s="162"/>
      <c r="BJ518" s="164"/>
      <c r="BK518" s="95"/>
      <c r="BL518" s="182"/>
      <c r="BM518" s="182"/>
      <c r="BN518" s="182"/>
      <c r="BO518" s="182"/>
      <c r="BP518" s="95" t="str">
        <f t="shared" si="245"/>
        <v/>
      </c>
    </row>
    <row r="519" spans="2:68" ht="15" x14ac:dyDescent="0.25">
      <c r="B519" s="156">
        <f t="shared" si="246"/>
        <v>511</v>
      </c>
      <c r="C519" s="158"/>
      <c r="D519" s="157" t="str">
        <f t="shared" si="247"/>
        <v/>
      </c>
      <c r="E519" s="158" t="str">
        <f>IF('DATA SHEET'!$E$10="Cat 2","N/A","OK")</f>
        <v>OK</v>
      </c>
      <c r="F519" s="158" t="str">
        <f>IF('DATA SHEET'!$E$10="Cat 2","N/A","OK")</f>
        <v>OK</v>
      </c>
      <c r="G519" s="160"/>
      <c r="H519" s="160"/>
      <c r="I519" s="160" t="s">
        <v>194</v>
      </c>
      <c r="J519" s="160" t="str">
        <f t="shared" si="248"/>
        <v>OK</v>
      </c>
      <c r="K519" s="160" t="str">
        <f t="shared" si="248"/>
        <v>OK</v>
      </c>
      <c r="L519" s="160" t="str">
        <f>IF('DATA SHEET'!$B$10="NC-50","N/A","OK")</f>
        <v>OK</v>
      </c>
      <c r="M519" s="160" t="str">
        <f>IF('DATA SHEET'!$B$10="NC-50","N/A","OK")</f>
        <v>OK</v>
      </c>
      <c r="N519" s="160"/>
      <c r="O519" s="160"/>
      <c r="P519" s="160"/>
      <c r="Q519" s="160"/>
      <c r="R519" s="160"/>
      <c r="S519" s="160"/>
      <c r="T519" s="160"/>
      <c r="U519" s="160"/>
      <c r="V519" s="509"/>
      <c r="W519" s="510"/>
      <c r="X519" s="510"/>
      <c r="Y519" s="511"/>
      <c r="Z519" s="162"/>
      <c r="AA519" s="162"/>
      <c r="AB519" s="162"/>
      <c r="AC519" s="162"/>
      <c r="AD519" s="162"/>
      <c r="AE519" s="162"/>
      <c r="AF519" s="162"/>
      <c r="AG519" s="162"/>
      <c r="AH519" s="162"/>
      <c r="AI519" s="162"/>
      <c r="AJ519" s="162"/>
      <c r="AK519" s="183"/>
      <c r="AL519" s="183"/>
      <c r="AM519" s="162"/>
      <c r="AN519" s="162"/>
      <c r="AO519" s="162"/>
      <c r="AP519" s="162"/>
      <c r="AQ519" s="162"/>
      <c r="AR519" s="162"/>
      <c r="AS519" s="162"/>
      <c r="AT519" s="162"/>
      <c r="AU519" s="162"/>
      <c r="AV519" s="162"/>
      <c r="AW519" s="162"/>
      <c r="AX519" s="162"/>
      <c r="AY519" s="162"/>
      <c r="AZ519" s="163"/>
      <c r="BA519" s="163"/>
      <c r="BB519" s="163"/>
      <c r="BC519" s="163"/>
      <c r="BD519" s="163"/>
      <c r="BE519" s="163"/>
      <c r="BF519" s="164"/>
      <c r="BG519" s="165"/>
      <c r="BH519" s="162"/>
      <c r="BI519" s="162"/>
      <c r="BJ519" s="164"/>
      <c r="BK519" s="95"/>
      <c r="BL519" s="182"/>
      <c r="BM519" s="182"/>
      <c r="BN519" s="182"/>
      <c r="BO519" s="182"/>
      <c r="BP519" s="95" t="str">
        <f t="shared" si="245"/>
        <v/>
      </c>
    </row>
    <row r="520" spans="2:68" ht="15" x14ac:dyDescent="0.25">
      <c r="B520" s="156">
        <f t="shared" si="246"/>
        <v>512</v>
      </c>
      <c r="C520" s="158"/>
      <c r="D520" s="157" t="str">
        <f t="shared" si="247"/>
        <v/>
      </c>
      <c r="E520" s="158" t="str">
        <f>IF('DATA SHEET'!$E$10="Cat 2","N/A","OK")</f>
        <v>OK</v>
      </c>
      <c r="F520" s="158" t="str">
        <f>IF('DATA SHEET'!$E$10="Cat 2","N/A","OK")</f>
        <v>OK</v>
      </c>
      <c r="G520" s="160"/>
      <c r="H520" s="160"/>
      <c r="I520" s="160" t="s">
        <v>194</v>
      </c>
      <c r="J520" s="160" t="str">
        <f t="shared" si="248"/>
        <v>OK</v>
      </c>
      <c r="K520" s="160" t="str">
        <f t="shared" si="248"/>
        <v>OK</v>
      </c>
      <c r="L520" s="160" t="str">
        <f>IF('DATA SHEET'!$B$10="NC-50","N/A","OK")</f>
        <v>OK</v>
      </c>
      <c r="M520" s="160" t="str">
        <f>IF('DATA SHEET'!$B$10="NC-50","N/A","OK")</f>
        <v>OK</v>
      </c>
      <c r="N520" s="160"/>
      <c r="O520" s="160"/>
      <c r="P520" s="160"/>
      <c r="Q520" s="160"/>
      <c r="R520" s="160"/>
      <c r="S520" s="160"/>
      <c r="T520" s="160"/>
      <c r="U520" s="160"/>
      <c r="V520" s="509"/>
      <c r="W520" s="510"/>
      <c r="X520" s="510"/>
      <c r="Y520" s="511"/>
      <c r="Z520" s="162"/>
      <c r="AA520" s="162"/>
      <c r="AB520" s="162"/>
      <c r="AC520" s="162"/>
      <c r="AD520" s="162"/>
      <c r="AE520" s="162"/>
      <c r="AF520" s="162"/>
      <c r="AG520" s="162"/>
      <c r="AH520" s="162"/>
      <c r="AI520" s="162"/>
      <c r="AJ520" s="162"/>
      <c r="AK520" s="183"/>
      <c r="AL520" s="183"/>
      <c r="AM520" s="162"/>
      <c r="AN520" s="162"/>
      <c r="AO520" s="162"/>
      <c r="AP520" s="162"/>
      <c r="AQ520" s="162"/>
      <c r="AR520" s="162"/>
      <c r="AS520" s="162"/>
      <c r="AT520" s="162"/>
      <c r="AU520" s="162"/>
      <c r="AV520" s="162"/>
      <c r="AW520" s="162"/>
      <c r="AX520" s="162"/>
      <c r="AY520" s="162"/>
      <c r="AZ520" s="163"/>
      <c r="BA520" s="163"/>
      <c r="BB520" s="163"/>
      <c r="BC520" s="163"/>
      <c r="BD520" s="163"/>
      <c r="BE520" s="163"/>
      <c r="BF520" s="164"/>
      <c r="BG520" s="165"/>
      <c r="BH520" s="162"/>
      <c r="BI520" s="162"/>
      <c r="BJ520" s="164"/>
      <c r="BK520" s="95"/>
      <c r="BL520" s="182"/>
      <c r="BM520" s="182"/>
      <c r="BN520" s="182"/>
      <c r="BO520" s="182"/>
      <c r="BP520" s="95" t="str">
        <f t="shared" si="245"/>
        <v/>
      </c>
    </row>
    <row r="521" spans="2:68" ht="15" x14ac:dyDescent="0.25">
      <c r="B521" s="156">
        <f t="shared" si="246"/>
        <v>513</v>
      </c>
      <c r="C521" s="158"/>
      <c r="D521" s="157" t="str">
        <f t="shared" si="247"/>
        <v/>
      </c>
      <c r="E521" s="158" t="str">
        <f>IF('DATA SHEET'!$E$10="Cat 2","N/A","OK")</f>
        <v>OK</v>
      </c>
      <c r="F521" s="158" t="str">
        <f>IF('DATA SHEET'!$E$10="Cat 2","N/A","OK")</f>
        <v>OK</v>
      </c>
      <c r="G521" s="160"/>
      <c r="H521" s="160"/>
      <c r="I521" s="160" t="s">
        <v>194</v>
      </c>
      <c r="J521" s="160" t="str">
        <f t="shared" si="248"/>
        <v>OK</v>
      </c>
      <c r="K521" s="160" t="str">
        <f t="shared" si="248"/>
        <v>OK</v>
      </c>
      <c r="L521" s="160" t="str">
        <f>IF('DATA SHEET'!$B$10="NC-50","N/A","OK")</f>
        <v>OK</v>
      </c>
      <c r="M521" s="160" t="str">
        <f>IF('DATA SHEET'!$B$10="NC-50","N/A","OK")</f>
        <v>OK</v>
      </c>
      <c r="N521" s="160"/>
      <c r="O521" s="160"/>
      <c r="P521" s="160"/>
      <c r="Q521" s="160"/>
      <c r="R521" s="160"/>
      <c r="S521" s="160"/>
      <c r="T521" s="160"/>
      <c r="U521" s="160"/>
      <c r="V521" s="509"/>
      <c r="W521" s="510"/>
      <c r="X521" s="510"/>
      <c r="Y521" s="511"/>
      <c r="Z521" s="162"/>
      <c r="AA521" s="162"/>
      <c r="AB521" s="162"/>
      <c r="AC521" s="162"/>
      <c r="AD521" s="162"/>
      <c r="AE521" s="162"/>
      <c r="AF521" s="162"/>
      <c r="AG521" s="162"/>
      <c r="AH521" s="162"/>
      <c r="AI521" s="162"/>
      <c r="AJ521" s="162"/>
      <c r="AK521" s="183"/>
      <c r="AL521" s="183"/>
      <c r="AM521" s="162"/>
      <c r="AN521" s="162"/>
      <c r="AO521" s="162"/>
      <c r="AP521" s="162"/>
      <c r="AQ521" s="162"/>
      <c r="AR521" s="162"/>
      <c r="AS521" s="162"/>
      <c r="AT521" s="162"/>
      <c r="AU521" s="162"/>
      <c r="AV521" s="162"/>
      <c r="AW521" s="162"/>
      <c r="AX521" s="162"/>
      <c r="AY521" s="162"/>
      <c r="AZ521" s="163"/>
      <c r="BA521" s="163"/>
      <c r="BB521" s="163"/>
      <c r="BC521" s="163"/>
      <c r="BD521" s="163"/>
      <c r="BE521" s="163"/>
      <c r="BF521" s="164"/>
      <c r="BG521" s="165"/>
      <c r="BH521" s="162"/>
      <c r="BI521" s="162"/>
      <c r="BJ521" s="164"/>
      <c r="BK521" s="95"/>
      <c r="BL521" s="182"/>
      <c r="BM521" s="182"/>
      <c r="BN521" s="182"/>
      <c r="BO521" s="182"/>
      <c r="BP521" s="95" t="str">
        <f t="shared" si="245"/>
        <v/>
      </c>
    </row>
    <row r="522" spans="2:68" ht="15" x14ac:dyDescent="0.25">
      <c r="B522" s="156">
        <f t="shared" si="246"/>
        <v>514</v>
      </c>
      <c r="C522" s="158"/>
      <c r="D522" s="157" t="str">
        <f t="shared" si="247"/>
        <v/>
      </c>
      <c r="E522" s="158" t="str">
        <f>IF('DATA SHEET'!$E$10="Cat 2","N/A","OK")</f>
        <v>OK</v>
      </c>
      <c r="F522" s="158" t="str">
        <f>IF('DATA SHEET'!$E$10="Cat 2","N/A","OK")</f>
        <v>OK</v>
      </c>
      <c r="G522" s="160"/>
      <c r="H522" s="160"/>
      <c r="I522" s="160" t="s">
        <v>194</v>
      </c>
      <c r="J522" s="160" t="str">
        <f t="shared" si="248"/>
        <v>OK</v>
      </c>
      <c r="K522" s="160" t="str">
        <f t="shared" si="248"/>
        <v>OK</v>
      </c>
      <c r="L522" s="160" t="str">
        <f>IF('DATA SHEET'!$B$10="NC-50","N/A","OK")</f>
        <v>OK</v>
      </c>
      <c r="M522" s="160" t="str">
        <f>IF('DATA SHEET'!$B$10="NC-50","N/A","OK")</f>
        <v>OK</v>
      </c>
      <c r="N522" s="160"/>
      <c r="O522" s="160"/>
      <c r="P522" s="160"/>
      <c r="Q522" s="160"/>
      <c r="R522" s="160"/>
      <c r="S522" s="160"/>
      <c r="T522" s="160"/>
      <c r="U522" s="160"/>
      <c r="V522" s="509"/>
      <c r="W522" s="510"/>
      <c r="X522" s="510"/>
      <c r="Y522" s="511"/>
      <c r="Z522" s="162"/>
      <c r="AA522" s="162"/>
      <c r="AB522" s="162"/>
      <c r="AC522" s="162"/>
      <c r="AD522" s="162"/>
      <c r="AE522" s="162"/>
      <c r="AF522" s="162"/>
      <c r="AG522" s="162"/>
      <c r="AH522" s="162"/>
      <c r="AI522" s="162"/>
      <c r="AJ522" s="162"/>
      <c r="AK522" s="183"/>
      <c r="AL522" s="183"/>
      <c r="AM522" s="162"/>
      <c r="AN522" s="162"/>
      <c r="AO522" s="162"/>
      <c r="AP522" s="162"/>
      <c r="AQ522" s="162"/>
      <c r="AR522" s="162"/>
      <c r="AS522" s="162"/>
      <c r="AT522" s="162"/>
      <c r="AU522" s="162"/>
      <c r="AV522" s="162"/>
      <c r="AW522" s="162"/>
      <c r="AX522" s="162"/>
      <c r="AY522" s="162"/>
      <c r="AZ522" s="163"/>
      <c r="BA522" s="163"/>
      <c r="BB522" s="163"/>
      <c r="BC522" s="163"/>
      <c r="BD522" s="163"/>
      <c r="BE522" s="163"/>
      <c r="BF522" s="164"/>
      <c r="BG522" s="165"/>
      <c r="BH522" s="162"/>
      <c r="BI522" s="162"/>
      <c r="BJ522" s="164"/>
      <c r="BK522" s="95"/>
      <c r="BL522" s="182"/>
      <c r="BM522" s="182"/>
      <c r="BN522" s="182"/>
      <c r="BO522" s="182"/>
      <c r="BP522" s="95" t="str">
        <f t="shared" ref="BP522:BP585" si="249">CONCATENATE(BL522,BM522,BN522,BO522)</f>
        <v/>
      </c>
    </row>
    <row r="523" spans="2:68" ht="15" x14ac:dyDescent="0.25">
      <c r="B523" s="156">
        <f t="shared" ref="B523:B586" si="250">B522+1</f>
        <v>515</v>
      </c>
      <c r="C523" s="158"/>
      <c r="D523" s="157" t="str">
        <f t="shared" ref="D523:D586" si="251">BP523</f>
        <v/>
      </c>
      <c r="E523" s="158" t="str">
        <f>IF('DATA SHEET'!$E$10="Cat 2","N/A","OK")</f>
        <v>OK</v>
      </c>
      <c r="F523" s="158" t="str">
        <f>IF('DATA SHEET'!$E$10="Cat 2","N/A","OK")</f>
        <v>OK</v>
      </c>
      <c r="G523" s="160"/>
      <c r="H523" s="160"/>
      <c r="I523" s="160" t="s">
        <v>194</v>
      </c>
      <c r="J523" s="160" t="str">
        <f t="shared" si="248"/>
        <v>OK</v>
      </c>
      <c r="K523" s="160" t="str">
        <f t="shared" si="248"/>
        <v>OK</v>
      </c>
      <c r="L523" s="160" t="str">
        <f>IF('DATA SHEET'!$B$10="NC-50","N/A","OK")</f>
        <v>OK</v>
      </c>
      <c r="M523" s="160" t="str">
        <f>IF('DATA SHEET'!$B$10="NC-50","N/A","OK")</f>
        <v>OK</v>
      </c>
      <c r="N523" s="160"/>
      <c r="O523" s="160"/>
      <c r="P523" s="160"/>
      <c r="Q523" s="160"/>
      <c r="R523" s="160"/>
      <c r="S523" s="160"/>
      <c r="T523" s="160"/>
      <c r="U523" s="160"/>
      <c r="V523" s="509"/>
      <c r="W523" s="510"/>
      <c r="X523" s="510"/>
      <c r="Y523" s="511"/>
      <c r="Z523" s="162"/>
      <c r="AA523" s="162"/>
      <c r="AB523" s="162"/>
      <c r="AC523" s="162"/>
      <c r="AD523" s="162"/>
      <c r="AE523" s="162"/>
      <c r="AF523" s="162"/>
      <c r="AG523" s="162"/>
      <c r="AH523" s="162"/>
      <c r="AI523" s="162"/>
      <c r="AJ523" s="162"/>
      <c r="AK523" s="183"/>
      <c r="AL523" s="183"/>
      <c r="AM523" s="162"/>
      <c r="AN523" s="162"/>
      <c r="AO523" s="162"/>
      <c r="AP523" s="162"/>
      <c r="AQ523" s="162"/>
      <c r="AR523" s="162"/>
      <c r="AS523" s="162"/>
      <c r="AT523" s="162"/>
      <c r="AU523" s="162"/>
      <c r="AV523" s="162"/>
      <c r="AW523" s="162"/>
      <c r="AX523" s="162"/>
      <c r="AY523" s="162"/>
      <c r="AZ523" s="163"/>
      <c r="BA523" s="163"/>
      <c r="BB523" s="163"/>
      <c r="BC523" s="163"/>
      <c r="BD523" s="163"/>
      <c r="BE523" s="163"/>
      <c r="BF523" s="164"/>
      <c r="BG523" s="165"/>
      <c r="BH523" s="162"/>
      <c r="BI523" s="162"/>
      <c r="BJ523" s="164"/>
      <c r="BK523" s="95"/>
      <c r="BL523" s="182"/>
      <c r="BM523" s="182"/>
      <c r="BN523" s="182"/>
      <c r="BO523" s="182"/>
      <c r="BP523" s="95" t="str">
        <f t="shared" si="249"/>
        <v/>
      </c>
    </row>
    <row r="524" spans="2:68" ht="15" x14ac:dyDescent="0.25">
      <c r="B524" s="156">
        <f t="shared" si="250"/>
        <v>516</v>
      </c>
      <c r="C524" s="158"/>
      <c r="D524" s="157" t="str">
        <f t="shared" si="251"/>
        <v/>
      </c>
      <c r="E524" s="158" t="str">
        <f>IF('DATA SHEET'!$E$10="Cat 2","N/A","OK")</f>
        <v>OK</v>
      </c>
      <c r="F524" s="158" t="str">
        <f>IF('DATA SHEET'!$E$10="Cat 2","N/A","OK")</f>
        <v>OK</v>
      </c>
      <c r="G524" s="160"/>
      <c r="H524" s="160"/>
      <c r="I524" s="160" t="s">
        <v>194</v>
      </c>
      <c r="J524" s="160" t="str">
        <f t="shared" si="248"/>
        <v>OK</v>
      </c>
      <c r="K524" s="160" t="str">
        <f t="shared" si="248"/>
        <v>OK</v>
      </c>
      <c r="L524" s="160" t="str">
        <f>IF('DATA SHEET'!$B$10="NC-50","N/A","OK")</f>
        <v>OK</v>
      </c>
      <c r="M524" s="160" t="str">
        <f>IF('DATA SHEET'!$B$10="NC-50","N/A","OK")</f>
        <v>OK</v>
      </c>
      <c r="N524" s="160"/>
      <c r="O524" s="160"/>
      <c r="P524" s="160"/>
      <c r="Q524" s="160"/>
      <c r="R524" s="160"/>
      <c r="S524" s="160"/>
      <c r="T524" s="160"/>
      <c r="U524" s="160"/>
      <c r="V524" s="509"/>
      <c r="W524" s="510"/>
      <c r="X524" s="510"/>
      <c r="Y524" s="511"/>
      <c r="Z524" s="162"/>
      <c r="AA524" s="162"/>
      <c r="AB524" s="162"/>
      <c r="AC524" s="162"/>
      <c r="AD524" s="162"/>
      <c r="AE524" s="162"/>
      <c r="AF524" s="162"/>
      <c r="AG524" s="162"/>
      <c r="AH524" s="162"/>
      <c r="AI524" s="162"/>
      <c r="AJ524" s="162"/>
      <c r="AK524" s="183"/>
      <c r="AL524" s="183"/>
      <c r="AM524" s="162"/>
      <c r="AN524" s="162"/>
      <c r="AO524" s="162"/>
      <c r="AP524" s="162"/>
      <c r="AQ524" s="162"/>
      <c r="AR524" s="162"/>
      <c r="AS524" s="162"/>
      <c r="AT524" s="162"/>
      <c r="AU524" s="162"/>
      <c r="AV524" s="162"/>
      <c r="AW524" s="162"/>
      <c r="AX524" s="162"/>
      <c r="AY524" s="162"/>
      <c r="AZ524" s="163"/>
      <c r="BA524" s="163"/>
      <c r="BB524" s="163"/>
      <c r="BC524" s="163"/>
      <c r="BD524" s="163"/>
      <c r="BE524" s="163"/>
      <c r="BF524" s="164"/>
      <c r="BG524" s="165"/>
      <c r="BH524" s="162"/>
      <c r="BI524" s="162"/>
      <c r="BJ524" s="164"/>
      <c r="BK524" s="95"/>
      <c r="BL524" s="182"/>
      <c r="BM524" s="182"/>
      <c r="BN524" s="182"/>
      <c r="BO524" s="182"/>
      <c r="BP524" s="95" t="str">
        <f t="shared" si="249"/>
        <v/>
      </c>
    </row>
    <row r="525" spans="2:68" ht="15" x14ac:dyDescent="0.25">
      <c r="B525" s="156">
        <f t="shared" si="250"/>
        <v>517</v>
      </c>
      <c r="C525" s="158"/>
      <c r="D525" s="157" t="str">
        <f t="shared" si="251"/>
        <v/>
      </c>
      <c r="E525" s="158" t="str">
        <f>IF('DATA SHEET'!$E$10="Cat 2","N/A","OK")</f>
        <v>OK</v>
      </c>
      <c r="F525" s="158" t="str">
        <f>IF('DATA SHEET'!$E$10="Cat 2","N/A","OK")</f>
        <v>OK</v>
      </c>
      <c r="G525" s="160"/>
      <c r="H525" s="160"/>
      <c r="I525" s="160" t="s">
        <v>194</v>
      </c>
      <c r="J525" s="160" t="str">
        <f t="shared" si="248"/>
        <v>OK</v>
      </c>
      <c r="K525" s="160" t="str">
        <f t="shared" si="248"/>
        <v>OK</v>
      </c>
      <c r="L525" s="160" t="str">
        <f>IF('DATA SHEET'!$B$10="NC-50","N/A","OK")</f>
        <v>OK</v>
      </c>
      <c r="M525" s="160" t="str">
        <f>IF('DATA SHEET'!$B$10="NC-50","N/A","OK")</f>
        <v>OK</v>
      </c>
      <c r="N525" s="160"/>
      <c r="O525" s="160"/>
      <c r="P525" s="160"/>
      <c r="Q525" s="160"/>
      <c r="R525" s="160"/>
      <c r="S525" s="160"/>
      <c r="T525" s="160"/>
      <c r="U525" s="160"/>
      <c r="V525" s="509"/>
      <c r="W525" s="510"/>
      <c r="X525" s="510"/>
      <c r="Y525" s="511"/>
      <c r="Z525" s="162"/>
      <c r="AA525" s="162"/>
      <c r="AB525" s="162"/>
      <c r="AC525" s="162"/>
      <c r="AD525" s="162"/>
      <c r="AE525" s="162"/>
      <c r="AF525" s="162"/>
      <c r="AG525" s="162"/>
      <c r="AH525" s="162"/>
      <c r="AI525" s="162"/>
      <c r="AJ525" s="162"/>
      <c r="AK525" s="183"/>
      <c r="AL525" s="183"/>
      <c r="AM525" s="162"/>
      <c r="AN525" s="162"/>
      <c r="AO525" s="162"/>
      <c r="AP525" s="162"/>
      <c r="AQ525" s="162"/>
      <c r="AR525" s="162"/>
      <c r="AS525" s="162"/>
      <c r="AT525" s="162"/>
      <c r="AU525" s="162"/>
      <c r="AV525" s="162"/>
      <c r="AW525" s="162"/>
      <c r="AX525" s="162"/>
      <c r="AY525" s="162"/>
      <c r="AZ525" s="163"/>
      <c r="BA525" s="163"/>
      <c r="BB525" s="163"/>
      <c r="BC525" s="163"/>
      <c r="BD525" s="163"/>
      <c r="BE525" s="163"/>
      <c r="BF525" s="164"/>
      <c r="BG525" s="165"/>
      <c r="BH525" s="162"/>
      <c r="BI525" s="162"/>
      <c r="BJ525" s="164"/>
      <c r="BK525" s="95"/>
      <c r="BL525" s="182"/>
      <c r="BM525" s="182"/>
      <c r="BN525" s="182"/>
      <c r="BO525" s="182"/>
      <c r="BP525" s="95" t="str">
        <f t="shared" si="249"/>
        <v/>
      </c>
    </row>
    <row r="526" spans="2:68" ht="15" x14ac:dyDescent="0.25">
      <c r="B526" s="156">
        <f t="shared" si="250"/>
        <v>518</v>
      </c>
      <c r="C526" s="158"/>
      <c r="D526" s="157" t="str">
        <f t="shared" si="251"/>
        <v/>
      </c>
      <c r="E526" s="158" t="str">
        <f>IF('DATA SHEET'!$E$10="Cat 2","N/A","OK")</f>
        <v>OK</v>
      </c>
      <c r="F526" s="158" t="str">
        <f>IF('DATA SHEET'!$E$10="Cat 2","N/A","OK")</f>
        <v>OK</v>
      </c>
      <c r="G526" s="160"/>
      <c r="H526" s="160"/>
      <c r="I526" s="160" t="s">
        <v>194</v>
      </c>
      <c r="J526" s="160" t="str">
        <f t="shared" si="248"/>
        <v>OK</v>
      </c>
      <c r="K526" s="160" t="str">
        <f t="shared" si="248"/>
        <v>OK</v>
      </c>
      <c r="L526" s="160" t="str">
        <f>IF('DATA SHEET'!$B$10="NC-50","N/A","OK")</f>
        <v>OK</v>
      </c>
      <c r="M526" s="160" t="str">
        <f>IF('DATA SHEET'!$B$10="NC-50","N/A","OK")</f>
        <v>OK</v>
      </c>
      <c r="N526" s="160"/>
      <c r="O526" s="160"/>
      <c r="P526" s="160"/>
      <c r="Q526" s="160"/>
      <c r="R526" s="160"/>
      <c r="S526" s="160"/>
      <c r="T526" s="160"/>
      <c r="U526" s="160"/>
      <c r="V526" s="509"/>
      <c r="W526" s="510"/>
      <c r="X526" s="510"/>
      <c r="Y526" s="511"/>
      <c r="Z526" s="162"/>
      <c r="AA526" s="162"/>
      <c r="AB526" s="162"/>
      <c r="AC526" s="162"/>
      <c r="AD526" s="162"/>
      <c r="AE526" s="162"/>
      <c r="AF526" s="162"/>
      <c r="AG526" s="162"/>
      <c r="AH526" s="162"/>
      <c r="AI526" s="162"/>
      <c r="AJ526" s="162"/>
      <c r="AK526" s="183"/>
      <c r="AL526" s="183"/>
      <c r="AM526" s="162"/>
      <c r="AN526" s="162"/>
      <c r="AO526" s="162"/>
      <c r="AP526" s="162"/>
      <c r="AQ526" s="162"/>
      <c r="AR526" s="162"/>
      <c r="AS526" s="162"/>
      <c r="AT526" s="162"/>
      <c r="AU526" s="162"/>
      <c r="AV526" s="162"/>
      <c r="AW526" s="162"/>
      <c r="AX526" s="162"/>
      <c r="AY526" s="162"/>
      <c r="AZ526" s="163"/>
      <c r="BA526" s="163"/>
      <c r="BB526" s="163"/>
      <c r="BC526" s="163"/>
      <c r="BD526" s="163"/>
      <c r="BE526" s="163"/>
      <c r="BF526" s="164"/>
      <c r="BG526" s="165"/>
      <c r="BH526" s="162"/>
      <c r="BI526" s="162"/>
      <c r="BJ526" s="164"/>
      <c r="BK526" s="95"/>
      <c r="BL526" s="182"/>
      <c r="BM526" s="182"/>
      <c r="BN526" s="182"/>
      <c r="BO526" s="182"/>
      <c r="BP526" s="95" t="str">
        <f t="shared" si="249"/>
        <v/>
      </c>
    </row>
    <row r="527" spans="2:68" ht="15" x14ac:dyDescent="0.25">
      <c r="B527" s="156">
        <f t="shared" si="250"/>
        <v>519</v>
      </c>
      <c r="C527" s="158"/>
      <c r="D527" s="157" t="str">
        <f t="shared" si="251"/>
        <v/>
      </c>
      <c r="E527" s="158" t="str">
        <f>IF('DATA SHEET'!$E$10="Cat 2","N/A","OK")</f>
        <v>OK</v>
      </c>
      <c r="F527" s="158" t="str">
        <f>IF('DATA SHEET'!$E$10="Cat 2","N/A","OK")</f>
        <v>OK</v>
      </c>
      <c r="G527" s="160"/>
      <c r="H527" s="160"/>
      <c r="I527" s="160" t="s">
        <v>194</v>
      </c>
      <c r="J527" s="160" t="str">
        <f t="shared" si="248"/>
        <v>OK</v>
      </c>
      <c r="K527" s="160" t="str">
        <f t="shared" si="248"/>
        <v>OK</v>
      </c>
      <c r="L527" s="160" t="str">
        <f>IF('DATA SHEET'!$B$10="NC-50","N/A","OK")</f>
        <v>OK</v>
      </c>
      <c r="M527" s="160" t="str">
        <f>IF('DATA SHEET'!$B$10="NC-50","N/A","OK")</f>
        <v>OK</v>
      </c>
      <c r="N527" s="160"/>
      <c r="O527" s="160"/>
      <c r="P527" s="160"/>
      <c r="Q527" s="160"/>
      <c r="R527" s="160"/>
      <c r="S527" s="160"/>
      <c r="T527" s="160"/>
      <c r="U527" s="160"/>
      <c r="V527" s="509"/>
      <c r="W527" s="510"/>
      <c r="X527" s="510"/>
      <c r="Y527" s="511"/>
      <c r="Z527" s="162"/>
      <c r="AA527" s="162"/>
      <c r="AB527" s="162"/>
      <c r="AC527" s="162"/>
      <c r="AD527" s="162"/>
      <c r="AE527" s="162"/>
      <c r="AF527" s="162"/>
      <c r="AG527" s="162"/>
      <c r="AH527" s="162"/>
      <c r="AI527" s="162"/>
      <c r="AJ527" s="162"/>
      <c r="AK527" s="183"/>
      <c r="AL527" s="183"/>
      <c r="AM527" s="162"/>
      <c r="AN527" s="162"/>
      <c r="AO527" s="162"/>
      <c r="AP527" s="162"/>
      <c r="AQ527" s="162"/>
      <c r="AR527" s="162"/>
      <c r="AS527" s="162"/>
      <c r="AT527" s="162"/>
      <c r="AU527" s="162"/>
      <c r="AV527" s="162"/>
      <c r="AW527" s="162"/>
      <c r="AX527" s="162"/>
      <c r="AY527" s="162"/>
      <c r="AZ527" s="163"/>
      <c r="BA527" s="163"/>
      <c r="BB527" s="163"/>
      <c r="BC527" s="163"/>
      <c r="BD527" s="163"/>
      <c r="BE527" s="163"/>
      <c r="BF527" s="164"/>
      <c r="BG527" s="165"/>
      <c r="BH527" s="162"/>
      <c r="BI527" s="162"/>
      <c r="BJ527" s="164"/>
      <c r="BK527" s="95"/>
      <c r="BL527" s="182"/>
      <c r="BM527" s="182"/>
      <c r="BN527" s="182"/>
      <c r="BO527" s="182"/>
      <c r="BP527" s="95" t="str">
        <f t="shared" si="249"/>
        <v/>
      </c>
    </row>
    <row r="528" spans="2:68" ht="15" x14ac:dyDescent="0.25">
      <c r="B528" s="156">
        <f t="shared" si="250"/>
        <v>520</v>
      </c>
      <c r="C528" s="158"/>
      <c r="D528" s="157" t="str">
        <f t="shared" si="251"/>
        <v/>
      </c>
      <c r="E528" s="158" t="str">
        <f>IF('DATA SHEET'!$E$10="Cat 2","N/A","OK")</f>
        <v>OK</v>
      </c>
      <c r="F528" s="158" t="str">
        <f>IF('DATA SHEET'!$E$10="Cat 2","N/A","OK")</f>
        <v>OK</v>
      </c>
      <c r="G528" s="160"/>
      <c r="H528" s="160"/>
      <c r="I528" s="160" t="s">
        <v>194</v>
      </c>
      <c r="J528" s="160" t="str">
        <f t="shared" si="248"/>
        <v>OK</v>
      </c>
      <c r="K528" s="160" t="str">
        <f t="shared" si="248"/>
        <v>OK</v>
      </c>
      <c r="L528" s="160" t="str">
        <f>IF('DATA SHEET'!$B$10="NC-50","N/A","OK")</f>
        <v>OK</v>
      </c>
      <c r="M528" s="160" t="str">
        <f>IF('DATA SHEET'!$B$10="NC-50","N/A","OK")</f>
        <v>OK</v>
      </c>
      <c r="N528" s="160"/>
      <c r="O528" s="160"/>
      <c r="P528" s="160"/>
      <c r="Q528" s="160"/>
      <c r="R528" s="160"/>
      <c r="S528" s="160"/>
      <c r="T528" s="160"/>
      <c r="U528" s="160"/>
      <c r="V528" s="509"/>
      <c r="W528" s="510"/>
      <c r="X528" s="510"/>
      <c r="Y528" s="511"/>
      <c r="Z528" s="162"/>
      <c r="AA528" s="162"/>
      <c r="AB528" s="162"/>
      <c r="AC528" s="162"/>
      <c r="AD528" s="162"/>
      <c r="AE528" s="162"/>
      <c r="AF528" s="162"/>
      <c r="AG528" s="162"/>
      <c r="AH528" s="162"/>
      <c r="AI528" s="162"/>
      <c r="AJ528" s="162"/>
      <c r="AK528" s="183"/>
      <c r="AL528" s="183"/>
      <c r="AM528" s="162"/>
      <c r="AN528" s="162"/>
      <c r="AO528" s="162"/>
      <c r="AP528" s="162"/>
      <c r="AQ528" s="162"/>
      <c r="AR528" s="162"/>
      <c r="AS528" s="162"/>
      <c r="AT528" s="162"/>
      <c r="AU528" s="162"/>
      <c r="AV528" s="162"/>
      <c r="AW528" s="162"/>
      <c r="AX528" s="162"/>
      <c r="AY528" s="162"/>
      <c r="AZ528" s="163"/>
      <c r="BA528" s="163"/>
      <c r="BB528" s="163"/>
      <c r="BC528" s="163"/>
      <c r="BD528" s="163"/>
      <c r="BE528" s="163"/>
      <c r="BF528" s="164"/>
      <c r="BG528" s="165"/>
      <c r="BH528" s="162"/>
      <c r="BI528" s="162"/>
      <c r="BJ528" s="164"/>
      <c r="BK528" s="95"/>
      <c r="BL528" s="182"/>
      <c r="BM528" s="182"/>
      <c r="BN528" s="182"/>
      <c r="BO528" s="182"/>
      <c r="BP528" s="95" t="str">
        <f t="shared" si="249"/>
        <v/>
      </c>
    </row>
    <row r="529" spans="2:68" ht="15" x14ac:dyDescent="0.25">
      <c r="B529" s="156">
        <f t="shared" si="250"/>
        <v>521</v>
      </c>
      <c r="C529" s="158"/>
      <c r="D529" s="157" t="str">
        <f t="shared" si="251"/>
        <v/>
      </c>
      <c r="E529" s="158" t="str">
        <f>IF('DATA SHEET'!$E$10="Cat 2","N/A","OK")</f>
        <v>OK</v>
      </c>
      <c r="F529" s="158" t="str">
        <f>IF('DATA SHEET'!$E$10="Cat 2","N/A","OK")</f>
        <v>OK</v>
      </c>
      <c r="G529" s="160"/>
      <c r="H529" s="160"/>
      <c r="I529" s="160" t="s">
        <v>194</v>
      </c>
      <c r="J529" s="160" t="str">
        <f t="shared" si="248"/>
        <v>OK</v>
      </c>
      <c r="K529" s="160" t="str">
        <f t="shared" si="248"/>
        <v>OK</v>
      </c>
      <c r="L529" s="160" t="str">
        <f>IF('DATA SHEET'!$B$10="NC-50","N/A","OK")</f>
        <v>OK</v>
      </c>
      <c r="M529" s="160" t="str">
        <f>IF('DATA SHEET'!$B$10="NC-50","N/A","OK")</f>
        <v>OK</v>
      </c>
      <c r="N529" s="160"/>
      <c r="O529" s="160"/>
      <c r="P529" s="160"/>
      <c r="Q529" s="160"/>
      <c r="R529" s="160"/>
      <c r="S529" s="160"/>
      <c r="T529" s="160"/>
      <c r="U529" s="160"/>
      <c r="V529" s="509"/>
      <c r="W529" s="510"/>
      <c r="X529" s="510"/>
      <c r="Y529" s="511"/>
      <c r="Z529" s="162"/>
      <c r="AA529" s="162"/>
      <c r="AB529" s="162"/>
      <c r="AC529" s="162"/>
      <c r="AD529" s="162"/>
      <c r="AE529" s="162"/>
      <c r="AF529" s="162"/>
      <c r="AG529" s="162"/>
      <c r="AH529" s="162"/>
      <c r="AI529" s="162"/>
      <c r="AJ529" s="162"/>
      <c r="AK529" s="183"/>
      <c r="AL529" s="183"/>
      <c r="AM529" s="162"/>
      <c r="AN529" s="162"/>
      <c r="AO529" s="162"/>
      <c r="AP529" s="162"/>
      <c r="AQ529" s="162"/>
      <c r="AR529" s="162"/>
      <c r="AS529" s="162"/>
      <c r="AT529" s="162"/>
      <c r="AU529" s="162"/>
      <c r="AV529" s="162"/>
      <c r="AW529" s="162"/>
      <c r="AX529" s="162"/>
      <c r="AY529" s="162"/>
      <c r="AZ529" s="163"/>
      <c r="BA529" s="163"/>
      <c r="BB529" s="163"/>
      <c r="BC529" s="163"/>
      <c r="BD529" s="163"/>
      <c r="BE529" s="163"/>
      <c r="BF529" s="164"/>
      <c r="BG529" s="165"/>
      <c r="BH529" s="162"/>
      <c r="BI529" s="162"/>
      <c r="BJ529" s="164"/>
      <c r="BK529" s="95"/>
      <c r="BL529" s="182"/>
      <c r="BM529" s="182"/>
      <c r="BN529" s="182"/>
      <c r="BO529" s="182"/>
      <c r="BP529" s="95" t="str">
        <f t="shared" si="249"/>
        <v/>
      </c>
    </row>
    <row r="530" spans="2:68" ht="15" x14ac:dyDescent="0.25">
      <c r="B530" s="156">
        <f t="shared" si="250"/>
        <v>522</v>
      </c>
      <c r="C530" s="158"/>
      <c r="D530" s="157" t="str">
        <f t="shared" si="251"/>
        <v/>
      </c>
      <c r="E530" s="158" t="str">
        <f>IF('DATA SHEET'!$E$10="Cat 2","N/A","OK")</f>
        <v>OK</v>
      </c>
      <c r="F530" s="158" t="str">
        <f>IF('DATA SHEET'!$E$10="Cat 2","N/A","OK")</f>
        <v>OK</v>
      </c>
      <c r="G530" s="160"/>
      <c r="H530" s="160"/>
      <c r="I530" s="160" t="s">
        <v>194</v>
      </c>
      <c r="J530" s="160" t="str">
        <f t="shared" si="248"/>
        <v>OK</v>
      </c>
      <c r="K530" s="160" t="str">
        <f t="shared" si="248"/>
        <v>OK</v>
      </c>
      <c r="L530" s="160" t="str">
        <f>IF('DATA SHEET'!$B$10="NC-50","N/A","OK")</f>
        <v>OK</v>
      </c>
      <c r="M530" s="160" t="str">
        <f>IF('DATA SHEET'!$B$10="NC-50","N/A","OK")</f>
        <v>OK</v>
      </c>
      <c r="N530" s="160"/>
      <c r="O530" s="160"/>
      <c r="P530" s="160"/>
      <c r="Q530" s="160"/>
      <c r="R530" s="160"/>
      <c r="S530" s="160"/>
      <c r="T530" s="160"/>
      <c r="U530" s="160"/>
      <c r="V530" s="509"/>
      <c r="W530" s="510"/>
      <c r="X530" s="510"/>
      <c r="Y530" s="511"/>
      <c r="Z530" s="162"/>
      <c r="AA530" s="162"/>
      <c r="AB530" s="162"/>
      <c r="AC530" s="162"/>
      <c r="AD530" s="162"/>
      <c r="AE530" s="162"/>
      <c r="AF530" s="162"/>
      <c r="AG530" s="162"/>
      <c r="AH530" s="162"/>
      <c r="AI530" s="162"/>
      <c r="AJ530" s="162"/>
      <c r="AK530" s="183"/>
      <c r="AL530" s="183"/>
      <c r="AM530" s="162"/>
      <c r="AN530" s="162"/>
      <c r="AO530" s="162"/>
      <c r="AP530" s="162"/>
      <c r="AQ530" s="162"/>
      <c r="AR530" s="162"/>
      <c r="AS530" s="162"/>
      <c r="AT530" s="162"/>
      <c r="AU530" s="162"/>
      <c r="AV530" s="162"/>
      <c r="AW530" s="162"/>
      <c r="AX530" s="162"/>
      <c r="AY530" s="162"/>
      <c r="AZ530" s="163"/>
      <c r="BA530" s="163"/>
      <c r="BB530" s="163"/>
      <c r="BC530" s="163"/>
      <c r="BD530" s="163"/>
      <c r="BE530" s="163"/>
      <c r="BF530" s="164"/>
      <c r="BG530" s="165"/>
      <c r="BH530" s="162"/>
      <c r="BI530" s="162"/>
      <c r="BJ530" s="164"/>
      <c r="BK530" s="95"/>
      <c r="BL530" s="182"/>
      <c r="BM530" s="182"/>
      <c r="BN530" s="182"/>
      <c r="BO530" s="182"/>
      <c r="BP530" s="95" t="str">
        <f t="shared" si="249"/>
        <v/>
      </c>
    </row>
    <row r="531" spans="2:68" ht="15" x14ac:dyDescent="0.25">
      <c r="B531" s="156">
        <f t="shared" si="250"/>
        <v>523</v>
      </c>
      <c r="C531" s="158"/>
      <c r="D531" s="157" t="str">
        <f t="shared" si="251"/>
        <v/>
      </c>
      <c r="E531" s="158" t="str">
        <f>IF('DATA SHEET'!$E$10="Cat 2","N/A","OK")</f>
        <v>OK</v>
      </c>
      <c r="F531" s="158" t="str">
        <f>IF('DATA SHEET'!$E$10="Cat 2","N/A","OK")</f>
        <v>OK</v>
      </c>
      <c r="G531" s="160"/>
      <c r="H531" s="160"/>
      <c r="I531" s="160" t="s">
        <v>194</v>
      </c>
      <c r="J531" s="160" t="str">
        <f t="shared" si="248"/>
        <v>OK</v>
      </c>
      <c r="K531" s="160" t="str">
        <f t="shared" si="248"/>
        <v>OK</v>
      </c>
      <c r="L531" s="160" t="str">
        <f>IF('DATA SHEET'!$B$10="NC-50","N/A","OK")</f>
        <v>OK</v>
      </c>
      <c r="M531" s="160" t="str">
        <f>IF('DATA SHEET'!$B$10="NC-50","N/A","OK")</f>
        <v>OK</v>
      </c>
      <c r="N531" s="160"/>
      <c r="O531" s="160"/>
      <c r="P531" s="160"/>
      <c r="Q531" s="160"/>
      <c r="R531" s="160"/>
      <c r="S531" s="160"/>
      <c r="T531" s="160"/>
      <c r="U531" s="160"/>
      <c r="V531" s="509"/>
      <c r="W531" s="510"/>
      <c r="X531" s="510"/>
      <c r="Y531" s="511"/>
      <c r="Z531" s="162"/>
      <c r="AA531" s="162"/>
      <c r="AB531" s="162"/>
      <c r="AC531" s="162"/>
      <c r="AD531" s="162"/>
      <c r="AE531" s="162"/>
      <c r="AF531" s="162"/>
      <c r="AG531" s="162"/>
      <c r="AH531" s="162"/>
      <c r="AI531" s="162"/>
      <c r="AJ531" s="162"/>
      <c r="AK531" s="183"/>
      <c r="AL531" s="183"/>
      <c r="AM531" s="162"/>
      <c r="AN531" s="162"/>
      <c r="AO531" s="162"/>
      <c r="AP531" s="162"/>
      <c r="AQ531" s="162"/>
      <c r="AR531" s="162"/>
      <c r="AS531" s="162"/>
      <c r="AT531" s="162"/>
      <c r="AU531" s="162"/>
      <c r="AV531" s="162"/>
      <c r="AW531" s="162"/>
      <c r="AX531" s="162"/>
      <c r="AY531" s="162"/>
      <c r="AZ531" s="163"/>
      <c r="BA531" s="163"/>
      <c r="BB531" s="163"/>
      <c r="BC531" s="163"/>
      <c r="BD531" s="163"/>
      <c r="BE531" s="163"/>
      <c r="BF531" s="164"/>
      <c r="BG531" s="165"/>
      <c r="BH531" s="162"/>
      <c r="BI531" s="162"/>
      <c r="BJ531" s="164"/>
      <c r="BK531" s="95"/>
      <c r="BL531" s="182"/>
      <c r="BM531" s="182"/>
      <c r="BN531" s="182"/>
      <c r="BO531" s="182"/>
      <c r="BP531" s="95" t="str">
        <f t="shared" si="249"/>
        <v/>
      </c>
    </row>
    <row r="532" spans="2:68" ht="15" x14ac:dyDescent="0.25">
      <c r="B532" s="156">
        <f t="shared" si="250"/>
        <v>524</v>
      </c>
      <c r="C532" s="158"/>
      <c r="D532" s="157" t="str">
        <f t="shared" si="251"/>
        <v/>
      </c>
      <c r="E532" s="158" t="str">
        <f>IF('DATA SHEET'!$E$10="Cat 2","N/A","OK")</f>
        <v>OK</v>
      </c>
      <c r="F532" s="158" t="str">
        <f>IF('DATA SHEET'!$E$10="Cat 2","N/A","OK")</f>
        <v>OK</v>
      </c>
      <c r="G532" s="160"/>
      <c r="H532" s="160"/>
      <c r="I532" s="160" t="s">
        <v>194</v>
      </c>
      <c r="J532" s="160" t="str">
        <f t="shared" si="248"/>
        <v>OK</v>
      </c>
      <c r="K532" s="160" t="str">
        <f t="shared" si="248"/>
        <v>OK</v>
      </c>
      <c r="L532" s="160" t="str">
        <f>IF('DATA SHEET'!$B$10="NC-50","N/A","OK")</f>
        <v>OK</v>
      </c>
      <c r="M532" s="160" t="str">
        <f>IF('DATA SHEET'!$B$10="NC-50","N/A","OK")</f>
        <v>OK</v>
      </c>
      <c r="N532" s="160"/>
      <c r="O532" s="160"/>
      <c r="P532" s="160"/>
      <c r="Q532" s="160"/>
      <c r="R532" s="160"/>
      <c r="S532" s="160"/>
      <c r="T532" s="160"/>
      <c r="U532" s="160"/>
      <c r="V532" s="509"/>
      <c r="W532" s="510"/>
      <c r="X532" s="510"/>
      <c r="Y532" s="511"/>
      <c r="Z532" s="162"/>
      <c r="AA532" s="162"/>
      <c r="AB532" s="162"/>
      <c r="AC532" s="162"/>
      <c r="AD532" s="162"/>
      <c r="AE532" s="162"/>
      <c r="AF532" s="162"/>
      <c r="AG532" s="162"/>
      <c r="AH532" s="162"/>
      <c r="AI532" s="162"/>
      <c r="AJ532" s="162"/>
      <c r="AK532" s="183"/>
      <c r="AL532" s="183"/>
      <c r="AM532" s="162"/>
      <c r="AN532" s="162"/>
      <c r="AO532" s="162"/>
      <c r="AP532" s="162"/>
      <c r="AQ532" s="162"/>
      <c r="AR532" s="162"/>
      <c r="AS532" s="162"/>
      <c r="AT532" s="162"/>
      <c r="AU532" s="162"/>
      <c r="AV532" s="162"/>
      <c r="AW532" s="162"/>
      <c r="AX532" s="162"/>
      <c r="AY532" s="162"/>
      <c r="AZ532" s="163"/>
      <c r="BA532" s="163"/>
      <c r="BB532" s="163"/>
      <c r="BC532" s="163"/>
      <c r="BD532" s="163"/>
      <c r="BE532" s="163"/>
      <c r="BF532" s="164"/>
      <c r="BG532" s="165"/>
      <c r="BH532" s="162"/>
      <c r="BI532" s="162"/>
      <c r="BJ532" s="164"/>
      <c r="BK532" s="95"/>
      <c r="BL532" s="182"/>
      <c r="BM532" s="182"/>
      <c r="BN532" s="182"/>
      <c r="BO532" s="182"/>
      <c r="BP532" s="95" t="str">
        <f t="shared" si="249"/>
        <v/>
      </c>
    </row>
    <row r="533" spans="2:68" ht="15" x14ac:dyDescent="0.25">
      <c r="B533" s="156">
        <f t="shared" si="250"/>
        <v>525</v>
      </c>
      <c r="C533" s="158"/>
      <c r="D533" s="157" t="str">
        <f t="shared" si="251"/>
        <v/>
      </c>
      <c r="E533" s="158" t="str">
        <f>IF('DATA SHEET'!$E$10="Cat 2","N/A","OK")</f>
        <v>OK</v>
      </c>
      <c r="F533" s="158" t="str">
        <f>IF('DATA SHEET'!$E$10="Cat 2","N/A","OK")</f>
        <v>OK</v>
      </c>
      <c r="G533" s="160"/>
      <c r="H533" s="160"/>
      <c r="I533" s="160" t="s">
        <v>194</v>
      </c>
      <c r="J533" s="160" t="str">
        <f t="shared" si="248"/>
        <v>OK</v>
      </c>
      <c r="K533" s="160" t="str">
        <f t="shared" si="248"/>
        <v>OK</v>
      </c>
      <c r="L533" s="160" t="str">
        <f>IF('DATA SHEET'!$B$10="NC-50","N/A","OK")</f>
        <v>OK</v>
      </c>
      <c r="M533" s="160" t="str">
        <f>IF('DATA SHEET'!$B$10="NC-50","N/A","OK")</f>
        <v>OK</v>
      </c>
      <c r="N533" s="160"/>
      <c r="O533" s="160"/>
      <c r="P533" s="160"/>
      <c r="Q533" s="160"/>
      <c r="R533" s="160"/>
      <c r="S533" s="160"/>
      <c r="T533" s="160"/>
      <c r="U533" s="160"/>
      <c r="V533" s="509"/>
      <c r="W533" s="510"/>
      <c r="X533" s="510"/>
      <c r="Y533" s="511"/>
      <c r="Z533" s="162"/>
      <c r="AA533" s="162"/>
      <c r="AB533" s="162"/>
      <c r="AC533" s="162"/>
      <c r="AD533" s="162"/>
      <c r="AE533" s="162"/>
      <c r="AF533" s="162"/>
      <c r="AG533" s="162"/>
      <c r="AH533" s="162"/>
      <c r="AI533" s="162"/>
      <c r="AJ533" s="162"/>
      <c r="AK533" s="183"/>
      <c r="AL533" s="183"/>
      <c r="AM533" s="162"/>
      <c r="AN533" s="162"/>
      <c r="AO533" s="162"/>
      <c r="AP533" s="162"/>
      <c r="AQ533" s="162"/>
      <c r="AR533" s="162"/>
      <c r="AS533" s="162"/>
      <c r="AT533" s="162"/>
      <c r="AU533" s="162"/>
      <c r="AV533" s="162"/>
      <c r="AW533" s="162"/>
      <c r="AX533" s="162"/>
      <c r="AY533" s="162"/>
      <c r="AZ533" s="163"/>
      <c r="BA533" s="163"/>
      <c r="BB533" s="163"/>
      <c r="BC533" s="163"/>
      <c r="BD533" s="163"/>
      <c r="BE533" s="163"/>
      <c r="BF533" s="164"/>
      <c r="BG533" s="165"/>
      <c r="BH533" s="162"/>
      <c r="BI533" s="162"/>
      <c r="BJ533" s="164"/>
      <c r="BK533" s="95"/>
      <c r="BL533" s="182"/>
      <c r="BM533" s="182"/>
      <c r="BN533" s="182"/>
      <c r="BO533" s="182"/>
      <c r="BP533" s="95" t="str">
        <f t="shared" si="249"/>
        <v/>
      </c>
    </row>
    <row r="534" spans="2:68" ht="15" x14ac:dyDescent="0.25">
      <c r="B534" s="156">
        <f t="shared" si="250"/>
        <v>526</v>
      </c>
      <c r="C534" s="158"/>
      <c r="D534" s="157" t="str">
        <f t="shared" si="251"/>
        <v/>
      </c>
      <c r="E534" s="158" t="str">
        <f>IF('DATA SHEET'!$E$10="Cat 2","N/A","OK")</f>
        <v>OK</v>
      </c>
      <c r="F534" s="158" t="str">
        <f>IF('DATA SHEET'!$E$10="Cat 2","N/A","OK")</f>
        <v>OK</v>
      </c>
      <c r="G534" s="160"/>
      <c r="H534" s="160"/>
      <c r="I534" s="160" t="s">
        <v>194</v>
      </c>
      <c r="J534" s="160" t="str">
        <f t="shared" si="248"/>
        <v>OK</v>
      </c>
      <c r="K534" s="160" t="str">
        <f t="shared" si="248"/>
        <v>OK</v>
      </c>
      <c r="L534" s="160" t="str">
        <f>IF('DATA SHEET'!$B$10="NC-50","N/A","OK")</f>
        <v>OK</v>
      </c>
      <c r="M534" s="160" t="str">
        <f>IF('DATA SHEET'!$B$10="NC-50","N/A","OK")</f>
        <v>OK</v>
      </c>
      <c r="N534" s="160"/>
      <c r="O534" s="160"/>
      <c r="P534" s="160"/>
      <c r="Q534" s="160"/>
      <c r="R534" s="160"/>
      <c r="S534" s="160"/>
      <c r="T534" s="160"/>
      <c r="U534" s="160"/>
      <c r="V534" s="509"/>
      <c r="W534" s="510"/>
      <c r="X534" s="510"/>
      <c r="Y534" s="511"/>
      <c r="Z534" s="162"/>
      <c r="AA534" s="162"/>
      <c r="AB534" s="162"/>
      <c r="AC534" s="162"/>
      <c r="AD534" s="162"/>
      <c r="AE534" s="162"/>
      <c r="AF534" s="162"/>
      <c r="AG534" s="162"/>
      <c r="AH534" s="162"/>
      <c r="AI534" s="162"/>
      <c r="AJ534" s="162"/>
      <c r="AK534" s="183"/>
      <c r="AL534" s="183"/>
      <c r="AM534" s="162"/>
      <c r="AN534" s="162"/>
      <c r="AO534" s="162"/>
      <c r="AP534" s="162"/>
      <c r="AQ534" s="162"/>
      <c r="AR534" s="162"/>
      <c r="AS534" s="162"/>
      <c r="AT534" s="162"/>
      <c r="AU534" s="162"/>
      <c r="AV534" s="162"/>
      <c r="AW534" s="162"/>
      <c r="AX534" s="162"/>
      <c r="AY534" s="162"/>
      <c r="AZ534" s="163"/>
      <c r="BA534" s="163"/>
      <c r="BB534" s="163"/>
      <c r="BC534" s="163"/>
      <c r="BD534" s="163"/>
      <c r="BE534" s="163"/>
      <c r="BF534" s="164"/>
      <c r="BG534" s="165"/>
      <c r="BH534" s="162"/>
      <c r="BI534" s="162"/>
      <c r="BJ534" s="164"/>
      <c r="BK534" s="95"/>
      <c r="BL534" s="182"/>
      <c r="BM534" s="182"/>
      <c r="BN534" s="182"/>
      <c r="BO534" s="182"/>
      <c r="BP534" s="95" t="str">
        <f t="shared" si="249"/>
        <v/>
      </c>
    </row>
    <row r="535" spans="2:68" ht="15" x14ac:dyDescent="0.25">
      <c r="B535" s="156">
        <f t="shared" si="250"/>
        <v>527</v>
      </c>
      <c r="C535" s="158"/>
      <c r="D535" s="157" t="str">
        <f t="shared" si="251"/>
        <v/>
      </c>
      <c r="E535" s="158" t="str">
        <f>IF('DATA SHEET'!$E$10="Cat 2","N/A","OK")</f>
        <v>OK</v>
      </c>
      <c r="F535" s="158" t="str">
        <f>IF('DATA SHEET'!$E$10="Cat 2","N/A","OK")</f>
        <v>OK</v>
      </c>
      <c r="G535" s="160"/>
      <c r="H535" s="160"/>
      <c r="I535" s="160" t="s">
        <v>194</v>
      </c>
      <c r="J535" s="160" t="str">
        <f t="shared" si="248"/>
        <v>OK</v>
      </c>
      <c r="K535" s="160" t="str">
        <f t="shared" si="248"/>
        <v>OK</v>
      </c>
      <c r="L535" s="160" t="str">
        <f>IF('DATA SHEET'!$B$10="NC-50","N/A","OK")</f>
        <v>OK</v>
      </c>
      <c r="M535" s="160" t="str">
        <f>IF('DATA SHEET'!$B$10="NC-50","N/A","OK")</f>
        <v>OK</v>
      </c>
      <c r="N535" s="160"/>
      <c r="O535" s="160"/>
      <c r="P535" s="160"/>
      <c r="Q535" s="160"/>
      <c r="R535" s="160"/>
      <c r="S535" s="160"/>
      <c r="T535" s="160"/>
      <c r="U535" s="160"/>
      <c r="V535" s="509"/>
      <c r="W535" s="510"/>
      <c r="X535" s="510"/>
      <c r="Y535" s="511"/>
      <c r="Z535" s="162"/>
      <c r="AA535" s="162"/>
      <c r="AB535" s="162"/>
      <c r="AC535" s="162"/>
      <c r="AD535" s="162"/>
      <c r="AE535" s="162"/>
      <c r="AF535" s="162"/>
      <c r="AG535" s="162"/>
      <c r="AH535" s="162"/>
      <c r="AI535" s="162"/>
      <c r="AJ535" s="162"/>
      <c r="AK535" s="183"/>
      <c r="AL535" s="183"/>
      <c r="AM535" s="162"/>
      <c r="AN535" s="162"/>
      <c r="AO535" s="162"/>
      <c r="AP535" s="162"/>
      <c r="AQ535" s="162"/>
      <c r="AR535" s="162"/>
      <c r="AS535" s="162"/>
      <c r="AT535" s="162"/>
      <c r="AU535" s="162"/>
      <c r="AV535" s="162"/>
      <c r="AW535" s="162"/>
      <c r="AX535" s="162"/>
      <c r="AY535" s="162"/>
      <c r="AZ535" s="163"/>
      <c r="BA535" s="163"/>
      <c r="BB535" s="163"/>
      <c r="BC535" s="163"/>
      <c r="BD535" s="163"/>
      <c r="BE535" s="163"/>
      <c r="BF535" s="164"/>
      <c r="BG535" s="165"/>
      <c r="BH535" s="162"/>
      <c r="BI535" s="162"/>
      <c r="BJ535" s="164"/>
      <c r="BK535" s="95"/>
      <c r="BL535" s="182"/>
      <c r="BM535" s="182"/>
      <c r="BN535" s="182"/>
      <c r="BO535" s="182"/>
      <c r="BP535" s="95" t="str">
        <f t="shared" si="249"/>
        <v/>
      </c>
    </row>
    <row r="536" spans="2:68" ht="15" x14ac:dyDescent="0.25">
      <c r="B536" s="156">
        <f t="shared" si="250"/>
        <v>528</v>
      </c>
      <c r="C536" s="158"/>
      <c r="D536" s="157" t="str">
        <f t="shared" si="251"/>
        <v/>
      </c>
      <c r="E536" s="158" t="str">
        <f>IF('DATA SHEET'!$E$10="Cat 2","N/A","OK")</f>
        <v>OK</v>
      </c>
      <c r="F536" s="158" t="str">
        <f>IF('DATA SHEET'!$E$10="Cat 2","N/A","OK")</f>
        <v>OK</v>
      </c>
      <c r="G536" s="160"/>
      <c r="H536" s="160"/>
      <c r="I536" s="160" t="s">
        <v>194</v>
      </c>
      <c r="J536" s="160" t="str">
        <f t="shared" si="248"/>
        <v>OK</v>
      </c>
      <c r="K536" s="160" t="str">
        <f t="shared" si="248"/>
        <v>OK</v>
      </c>
      <c r="L536" s="160" t="str">
        <f>IF('DATA SHEET'!$B$10="NC-50","N/A","OK")</f>
        <v>OK</v>
      </c>
      <c r="M536" s="160" t="str">
        <f>IF('DATA SHEET'!$B$10="NC-50","N/A","OK")</f>
        <v>OK</v>
      </c>
      <c r="N536" s="160"/>
      <c r="O536" s="160"/>
      <c r="P536" s="160"/>
      <c r="Q536" s="160"/>
      <c r="R536" s="160"/>
      <c r="S536" s="160"/>
      <c r="T536" s="160"/>
      <c r="U536" s="160"/>
      <c r="V536" s="509"/>
      <c r="W536" s="510"/>
      <c r="X536" s="510"/>
      <c r="Y536" s="511"/>
      <c r="Z536" s="162"/>
      <c r="AA536" s="162"/>
      <c r="AB536" s="162"/>
      <c r="AC536" s="162"/>
      <c r="AD536" s="162"/>
      <c r="AE536" s="162"/>
      <c r="AF536" s="162"/>
      <c r="AG536" s="162"/>
      <c r="AH536" s="162"/>
      <c r="AI536" s="162"/>
      <c r="AJ536" s="162"/>
      <c r="AK536" s="183"/>
      <c r="AL536" s="183"/>
      <c r="AM536" s="162"/>
      <c r="AN536" s="162"/>
      <c r="AO536" s="162"/>
      <c r="AP536" s="162"/>
      <c r="AQ536" s="162"/>
      <c r="AR536" s="162"/>
      <c r="AS536" s="162"/>
      <c r="AT536" s="162"/>
      <c r="AU536" s="162"/>
      <c r="AV536" s="162"/>
      <c r="AW536" s="162"/>
      <c r="AX536" s="162"/>
      <c r="AY536" s="162"/>
      <c r="AZ536" s="163"/>
      <c r="BA536" s="163"/>
      <c r="BB536" s="163"/>
      <c r="BC536" s="163"/>
      <c r="BD536" s="163"/>
      <c r="BE536" s="163"/>
      <c r="BF536" s="164"/>
      <c r="BG536" s="165"/>
      <c r="BH536" s="162"/>
      <c r="BI536" s="162"/>
      <c r="BJ536" s="164"/>
      <c r="BK536" s="95"/>
      <c r="BL536" s="182"/>
      <c r="BM536" s="182"/>
      <c r="BN536" s="182"/>
      <c r="BO536" s="182"/>
      <c r="BP536" s="95" t="str">
        <f t="shared" si="249"/>
        <v/>
      </c>
    </row>
    <row r="537" spans="2:68" ht="15" x14ac:dyDescent="0.25">
      <c r="B537" s="156">
        <f t="shared" si="250"/>
        <v>529</v>
      </c>
      <c r="C537" s="158"/>
      <c r="D537" s="157" t="str">
        <f t="shared" si="251"/>
        <v/>
      </c>
      <c r="E537" s="158" t="str">
        <f>IF('DATA SHEET'!$E$10="Cat 2","N/A","OK")</f>
        <v>OK</v>
      </c>
      <c r="F537" s="158" t="str">
        <f>IF('DATA SHEET'!$E$10="Cat 2","N/A","OK")</f>
        <v>OK</v>
      </c>
      <c r="G537" s="160"/>
      <c r="H537" s="160"/>
      <c r="I537" s="160" t="s">
        <v>194</v>
      </c>
      <c r="J537" s="160" t="str">
        <f t="shared" ref="J537:K600" si="252">IF(AY537="X", "MIN", "OK")</f>
        <v>OK</v>
      </c>
      <c r="K537" s="160" t="str">
        <f t="shared" si="252"/>
        <v>OK</v>
      </c>
      <c r="L537" s="160" t="str">
        <f>IF('DATA SHEET'!$B$10="NC-50","N/A","OK")</f>
        <v>OK</v>
      </c>
      <c r="M537" s="160" t="str">
        <f>IF('DATA SHEET'!$B$10="NC-50","N/A","OK")</f>
        <v>OK</v>
      </c>
      <c r="N537" s="160"/>
      <c r="O537" s="160"/>
      <c r="P537" s="160"/>
      <c r="Q537" s="160"/>
      <c r="R537" s="160"/>
      <c r="S537" s="160"/>
      <c r="T537" s="160"/>
      <c r="U537" s="160"/>
      <c r="V537" s="509"/>
      <c r="W537" s="510"/>
      <c r="X537" s="510"/>
      <c r="Y537" s="511"/>
      <c r="Z537" s="162"/>
      <c r="AA537" s="162"/>
      <c r="AB537" s="162"/>
      <c r="AC537" s="162"/>
      <c r="AD537" s="162"/>
      <c r="AE537" s="162"/>
      <c r="AF537" s="162"/>
      <c r="AG537" s="162"/>
      <c r="AH537" s="162"/>
      <c r="AI537" s="162"/>
      <c r="AJ537" s="162"/>
      <c r="AK537" s="183"/>
      <c r="AL537" s="183"/>
      <c r="AM537" s="162"/>
      <c r="AN537" s="162"/>
      <c r="AO537" s="162"/>
      <c r="AP537" s="162"/>
      <c r="AQ537" s="162"/>
      <c r="AR537" s="162"/>
      <c r="AS537" s="162"/>
      <c r="AT537" s="162"/>
      <c r="AU537" s="162"/>
      <c r="AV537" s="162"/>
      <c r="AW537" s="162"/>
      <c r="AX537" s="162"/>
      <c r="AY537" s="162"/>
      <c r="AZ537" s="163"/>
      <c r="BA537" s="163"/>
      <c r="BB537" s="163"/>
      <c r="BC537" s="163"/>
      <c r="BD537" s="163"/>
      <c r="BE537" s="163"/>
      <c r="BF537" s="164"/>
      <c r="BG537" s="165"/>
      <c r="BH537" s="162"/>
      <c r="BI537" s="162"/>
      <c r="BJ537" s="164"/>
      <c r="BK537" s="95"/>
      <c r="BL537" s="182"/>
      <c r="BM537" s="182"/>
      <c r="BN537" s="182"/>
      <c r="BO537" s="182"/>
      <c r="BP537" s="95" t="str">
        <f t="shared" si="249"/>
        <v/>
      </c>
    </row>
    <row r="538" spans="2:68" ht="15" x14ac:dyDescent="0.25">
      <c r="B538" s="156">
        <f t="shared" si="250"/>
        <v>530</v>
      </c>
      <c r="C538" s="158"/>
      <c r="D538" s="157" t="str">
        <f t="shared" si="251"/>
        <v/>
      </c>
      <c r="E538" s="158" t="str">
        <f>IF('DATA SHEET'!$E$10="Cat 2","N/A","OK")</f>
        <v>OK</v>
      </c>
      <c r="F538" s="158" t="str">
        <f>IF('DATA SHEET'!$E$10="Cat 2","N/A","OK")</f>
        <v>OK</v>
      </c>
      <c r="G538" s="160"/>
      <c r="H538" s="160"/>
      <c r="I538" s="160" t="s">
        <v>194</v>
      </c>
      <c r="J538" s="160" t="str">
        <f t="shared" si="252"/>
        <v>OK</v>
      </c>
      <c r="K538" s="160" t="str">
        <f t="shared" si="252"/>
        <v>OK</v>
      </c>
      <c r="L538" s="160" t="str">
        <f>IF('DATA SHEET'!$B$10="NC-50","N/A","OK")</f>
        <v>OK</v>
      </c>
      <c r="M538" s="160" t="str">
        <f>IF('DATA SHEET'!$B$10="NC-50","N/A","OK")</f>
        <v>OK</v>
      </c>
      <c r="N538" s="160"/>
      <c r="O538" s="160"/>
      <c r="P538" s="160"/>
      <c r="Q538" s="160"/>
      <c r="R538" s="160"/>
      <c r="S538" s="160"/>
      <c r="T538" s="160"/>
      <c r="U538" s="160"/>
      <c r="V538" s="509"/>
      <c r="W538" s="510"/>
      <c r="X538" s="510"/>
      <c r="Y538" s="511"/>
      <c r="Z538" s="162"/>
      <c r="AA538" s="162"/>
      <c r="AB538" s="162"/>
      <c r="AC538" s="162"/>
      <c r="AD538" s="162"/>
      <c r="AE538" s="162"/>
      <c r="AF538" s="162"/>
      <c r="AG538" s="162"/>
      <c r="AH538" s="162"/>
      <c r="AI538" s="162"/>
      <c r="AJ538" s="162"/>
      <c r="AK538" s="183"/>
      <c r="AL538" s="183"/>
      <c r="AM538" s="162"/>
      <c r="AN538" s="162"/>
      <c r="AO538" s="162"/>
      <c r="AP538" s="162"/>
      <c r="AQ538" s="162"/>
      <c r="AR538" s="162"/>
      <c r="AS538" s="162"/>
      <c r="AT538" s="162"/>
      <c r="AU538" s="162"/>
      <c r="AV538" s="162"/>
      <c r="AW538" s="162"/>
      <c r="AX538" s="162"/>
      <c r="AY538" s="162"/>
      <c r="AZ538" s="163"/>
      <c r="BA538" s="163"/>
      <c r="BB538" s="163"/>
      <c r="BC538" s="163"/>
      <c r="BD538" s="163"/>
      <c r="BE538" s="163"/>
      <c r="BF538" s="164"/>
      <c r="BG538" s="165"/>
      <c r="BH538" s="162"/>
      <c r="BI538" s="162"/>
      <c r="BJ538" s="164"/>
      <c r="BK538" s="95"/>
      <c r="BL538" s="182"/>
      <c r="BM538" s="182"/>
      <c r="BN538" s="182"/>
      <c r="BO538" s="182"/>
      <c r="BP538" s="95" t="str">
        <f t="shared" si="249"/>
        <v/>
      </c>
    </row>
    <row r="539" spans="2:68" ht="15" x14ac:dyDescent="0.25">
      <c r="B539" s="156">
        <f t="shared" si="250"/>
        <v>531</v>
      </c>
      <c r="C539" s="158"/>
      <c r="D539" s="157" t="str">
        <f t="shared" si="251"/>
        <v/>
      </c>
      <c r="E539" s="158" t="str">
        <f>IF('DATA SHEET'!$E$10="Cat 2","N/A","OK")</f>
        <v>OK</v>
      </c>
      <c r="F539" s="158" t="str">
        <f>IF('DATA SHEET'!$E$10="Cat 2","N/A","OK")</f>
        <v>OK</v>
      </c>
      <c r="G539" s="160"/>
      <c r="H539" s="160"/>
      <c r="I539" s="160" t="s">
        <v>194</v>
      </c>
      <c r="J539" s="160" t="str">
        <f t="shared" si="252"/>
        <v>OK</v>
      </c>
      <c r="K539" s="160" t="str">
        <f t="shared" si="252"/>
        <v>OK</v>
      </c>
      <c r="L539" s="160" t="str">
        <f>IF('DATA SHEET'!$B$10="NC-50","N/A","OK")</f>
        <v>OK</v>
      </c>
      <c r="M539" s="160" t="str">
        <f>IF('DATA SHEET'!$B$10="NC-50","N/A","OK")</f>
        <v>OK</v>
      </c>
      <c r="N539" s="160"/>
      <c r="O539" s="160"/>
      <c r="P539" s="160"/>
      <c r="Q539" s="160"/>
      <c r="R539" s="160"/>
      <c r="S539" s="160"/>
      <c r="T539" s="160"/>
      <c r="U539" s="160"/>
      <c r="V539" s="509"/>
      <c r="W539" s="510"/>
      <c r="X539" s="510"/>
      <c r="Y539" s="511"/>
      <c r="Z539" s="162"/>
      <c r="AA539" s="162"/>
      <c r="AB539" s="162"/>
      <c r="AC539" s="162"/>
      <c r="AD539" s="162"/>
      <c r="AE539" s="162"/>
      <c r="AF539" s="162"/>
      <c r="AG539" s="162"/>
      <c r="AH539" s="162"/>
      <c r="AI539" s="162"/>
      <c r="AJ539" s="162"/>
      <c r="AK539" s="183"/>
      <c r="AL539" s="183"/>
      <c r="AM539" s="162"/>
      <c r="AN539" s="162"/>
      <c r="AO539" s="162"/>
      <c r="AP539" s="162"/>
      <c r="AQ539" s="162"/>
      <c r="AR539" s="162"/>
      <c r="AS539" s="162"/>
      <c r="AT539" s="162"/>
      <c r="AU539" s="162"/>
      <c r="AV539" s="162"/>
      <c r="AW539" s="162"/>
      <c r="AX539" s="162"/>
      <c r="AY539" s="162"/>
      <c r="AZ539" s="163"/>
      <c r="BA539" s="163"/>
      <c r="BB539" s="163"/>
      <c r="BC539" s="163"/>
      <c r="BD539" s="163"/>
      <c r="BE539" s="163"/>
      <c r="BF539" s="164"/>
      <c r="BG539" s="165"/>
      <c r="BH539" s="162"/>
      <c r="BI539" s="162"/>
      <c r="BJ539" s="164"/>
      <c r="BK539" s="95"/>
      <c r="BL539" s="182"/>
      <c r="BM539" s="182"/>
      <c r="BN539" s="182"/>
      <c r="BO539" s="182"/>
      <c r="BP539" s="95" t="str">
        <f t="shared" si="249"/>
        <v/>
      </c>
    </row>
    <row r="540" spans="2:68" ht="15" x14ac:dyDescent="0.25">
      <c r="B540" s="156">
        <f t="shared" si="250"/>
        <v>532</v>
      </c>
      <c r="C540" s="158"/>
      <c r="D540" s="157" t="str">
        <f t="shared" si="251"/>
        <v/>
      </c>
      <c r="E540" s="158" t="str">
        <f>IF('DATA SHEET'!$E$10="Cat 2","N/A","OK")</f>
        <v>OK</v>
      </c>
      <c r="F540" s="158" t="str">
        <f>IF('DATA SHEET'!$E$10="Cat 2","N/A","OK")</f>
        <v>OK</v>
      </c>
      <c r="G540" s="160"/>
      <c r="H540" s="160"/>
      <c r="I540" s="160" t="s">
        <v>194</v>
      </c>
      <c r="J540" s="160" t="str">
        <f t="shared" si="252"/>
        <v>OK</v>
      </c>
      <c r="K540" s="160" t="str">
        <f t="shared" si="252"/>
        <v>OK</v>
      </c>
      <c r="L540" s="160" t="str">
        <f>IF('DATA SHEET'!$B$10="NC-50","N/A","OK")</f>
        <v>OK</v>
      </c>
      <c r="M540" s="160" t="str">
        <f>IF('DATA SHEET'!$B$10="NC-50","N/A","OK")</f>
        <v>OK</v>
      </c>
      <c r="N540" s="160"/>
      <c r="O540" s="160"/>
      <c r="P540" s="160"/>
      <c r="Q540" s="160"/>
      <c r="R540" s="160"/>
      <c r="S540" s="160"/>
      <c r="T540" s="160"/>
      <c r="U540" s="160"/>
      <c r="V540" s="509"/>
      <c r="W540" s="510"/>
      <c r="X540" s="510"/>
      <c r="Y540" s="511"/>
      <c r="Z540" s="162"/>
      <c r="AA540" s="162"/>
      <c r="AB540" s="162"/>
      <c r="AC540" s="162"/>
      <c r="AD540" s="162"/>
      <c r="AE540" s="162"/>
      <c r="AF540" s="162"/>
      <c r="AG540" s="162"/>
      <c r="AH540" s="162"/>
      <c r="AI540" s="162"/>
      <c r="AJ540" s="162"/>
      <c r="AK540" s="183"/>
      <c r="AL540" s="183"/>
      <c r="AM540" s="162"/>
      <c r="AN540" s="162"/>
      <c r="AO540" s="162"/>
      <c r="AP540" s="162"/>
      <c r="AQ540" s="162"/>
      <c r="AR540" s="162"/>
      <c r="AS540" s="162"/>
      <c r="AT540" s="162"/>
      <c r="AU540" s="162"/>
      <c r="AV540" s="162"/>
      <c r="AW540" s="162"/>
      <c r="AX540" s="162"/>
      <c r="AY540" s="162"/>
      <c r="AZ540" s="163"/>
      <c r="BA540" s="163"/>
      <c r="BB540" s="163"/>
      <c r="BC540" s="163"/>
      <c r="BD540" s="163"/>
      <c r="BE540" s="163"/>
      <c r="BF540" s="164"/>
      <c r="BG540" s="165"/>
      <c r="BH540" s="162"/>
      <c r="BI540" s="162"/>
      <c r="BJ540" s="164"/>
      <c r="BK540" s="95"/>
      <c r="BL540" s="182"/>
      <c r="BM540" s="182"/>
      <c r="BN540" s="182"/>
      <c r="BO540" s="182"/>
      <c r="BP540" s="95" t="str">
        <f t="shared" si="249"/>
        <v/>
      </c>
    </row>
    <row r="541" spans="2:68" ht="15" x14ac:dyDescent="0.25">
      <c r="B541" s="156">
        <f t="shared" si="250"/>
        <v>533</v>
      </c>
      <c r="C541" s="158"/>
      <c r="D541" s="157" t="str">
        <f t="shared" si="251"/>
        <v/>
      </c>
      <c r="E541" s="158" t="str">
        <f>IF('DATA SHEET'!$E$10="Cat 2","N/A","OK")</f>
        <v>OK</v>
      </c>
      <c r="F541" s="158" t="str">
        <f>IF('DATA SHEET'!$E$10="Cat 2","N/A","OK")</f>
        <v>OK</v>
      </c>
      <c r="G541" s="160"/>
      <c r="H541" s="160"/>
      <c r="I541" s="160" t="s">
        <v>194</v>
      </c>
      <c r="J541" s="160" t="str">
        <f t="shared" si="252"/>
        <v>OK</v>
      </c>
      <c r="K541" s="160" t="str">
        <f t="shared" si="252"/>
        <v>OK</v>
      </c>
      <c r="L541" s="160" t="str">
        <f>IF('DATA SHEET'!$B$10="NC-50","N/A","OK")</f>
        <v>OK</v>
      </c>
      <c r="M541" s="160" t="str">
        <f>IF('DATA SHEET'!$B$10="NC-50","N/A","OK")</f>
        <v>OK</v>
      </c>
      <c r="N541" s="160"/>
      <c r="O541" s="160"/>
      <c r="P541" s="160"/>
      <c r="Q541" s="160"/>
      <c r="R541" s="160"/>
      <c r="S541" s="160"/>
      <c r="T541" s="160"/>
      <c r="U541" s="160"/>
      <c r="V541" s="509"/>
      <c r="W541" s="510"/>
      <c r="X541" s="510"/>
      <c r="Y541" s="511"/>
      <c r="Z541" s="162"/>
      <c r="AA541" s="162"/>
      <c r="AB541" s="162"/>
      <c r="AC541" s="162"/>
      <c r="AD541" s="162"/>
      <c r="AE541" s="162"/>
      <c r="AF541" s="162"/>
      <c r="AG541" s="162"/>
      <c r="AH541" s="162"/>
      <c r="AI541" s="162"/>
      <c r="AJ541" s="162"/>
      <c r="AK541" s="183"/>
      <c r="AL541" s="183"/>
      <c r="AM541" s="162"/>
      <c r="AN541" s="162"/>
      <c r="AO541" s="162"/>
      <c r="AP541" s="162"/>
      <c r="AQ541" s="162"/>
      <c r="AR541" s="162"/>
      <c r="AS541" s="162"/>
      <c r="AT541" s="162"/>
      <c r="AU541" s="162"/>
      <c r="AV541" s="162"/>
      <c r="AW541" s="162"/>
      <c r="AX541" s="162"/>
      <c r="AY541" s="162"/>
      <c r="AZ541" s="163"/>
      <c r="BA541" s="163"/>
      <c r="BB541" s="163"/>
      <c r="BC541" s="163"/>
      <c r="BD541" s="163"/>
      <c r="BE541" s="163"/>
      <c r="BF541" s="164"/>
      <c r="BG541" s="165"/>
      <c r="BH541" s="162"/>
      <c r="BI541" s="162"/>
      <c r="BJ541" s="164"/>
      <c r="BK541" s="95"/>
      <c r="BL541" s="182"/>
      <c r="BM541" s="182"/>
      <c r="BN541" s="182"/>
      <c r="BO541" s="182"/>
      <c r="BP541" s="95" t="str">
        <f t="shared" si="249"/>
        <v/>
      </c>
    </row>
    <row r="542" spans="2:68" ht="15" x14ac:dyDescent="0.25">
      <c r="B542" s="156">
        <f t="shared" si="250"/>
        <v>534</v>
      </c>
      <c r="C542" s="158"/>
      <c r="D542" s="157" t="str">
        <f t="shared" si="251"/>
        <v/>
      </c>
      <c r="E542" s="158" t="str">
        <f>IF('DATA SHEET'!$E$10="Cat 2","N/A","OK")</f>
        <v>OK</v>
      </c>
      <c r="F542" s="158" t="str">
        <f>IF('DATA SHEET'!$E$10="Cat 2","N/A","OK")</f>
        <v>OK</v>
      </c>
      <c r="G542" s="160"/>
      <c r="H542" s="160"/>
      <c r="I542" s="160" t="s">
        <v>194</v>
      </c>
      <c r="J542" s="160" t="str">
        <f t="shared" si="252"/>
        <v>OK</v>
      </c>
      <c r="K542" s="160" t="str">
        <f t="shared" si="252"/>
        <v>OK</v>
      </c>
      <c r="L542" s="160" t="str">
        <f>IF('DATA SHEET'!$B$10="NC-50","N/A","OK")</f>
        <v>OK</v>
      </c>
      <c r="M542" s="160" t="str">
        <f>IF('DATA SHEET'!$B$10="NC-50","N/A","OK")</f>
        <v>OK</v>
      </c>
      <c r="N542" s="160"/>
      <c r="O542" s="160"/>
      <c r="P542" s="160"/>
      <c r="Q542" s="160"/>
      <c r="R542" s="160"/>
      <c r="S542" s="160"/>
      <c r="T542" s="160"/>
      <c r="U542" s="160"/>
      <c r="V542" s="509"/>
      <c r="W542" s="510"/>
      <c r="X542" s="510"/>
      <c r="Y542" s="511"/>
      <c r="Z542" s="162"/>
      <c r="AA542" s="162"/>
      <c r="AB542" s="162"/>
      <c r="AC542" s="162"/>
      <c r="AD542" s="162"/>
      <c r="AE542" s="162"/>
      <c r="AF542" s="162"/>
      <c r="AG542" s="162"/>
      <c r="AH542" s="162"/>
      <c r="AI542" s="162"/>
      <c r="AJ542" s="162"/>
      <c r="AK542" s="183"/>
      <c r="AL542" s="183"/>
      <c r="AM542" s="162"/>
      <c r="AN542" s="162"/>
      <c r="AO542" s="162"/>
      <c r="AP542" s="162"/>
      <c r="AQ542" s="162"/>
      <c r="AR542" s="162"/>
      <c r="AS542" s="162"/>
      <c r="AT542" s="162"/>
      <c r="AU542" s="162"/>
      <c r="AV542" s="162"/>
      <c r="AW542" s="162"/>
      <c r="AX542" s="162"/>
      <c r="AY542" s="162"/>
      <c r="AZ542" s="163"/>
      <c r="BA542" s="163"/>
      <c r="BB542" s="163"/>
      <c r="BC542" s="163"/>
      <c r="BD542" s="163"/>
      <c r="BE542" s="163"/>
      <c r="BF542" s="164"/>
      <c r="BG542" s="165"/>
      <c r="BH542" s="162"/>
      <c r="BI542" s="162"/>
      <c r="BJ542" s="164"/>
      <c r="BK542" s="95"/>
      <c r="BL542" s="182"/>
      <c r="BM542" s="182"/>
      <c r="BN542" s="182"/>
      <c r="BO542" s="182"/>
      <c r="BP542" s="95" t="str">
        <f t="shared" si="249"/>
        <v/>
      </c>
    </row>
    <row r="543" spans="2:68" ht="15" x14ac:dyDescent="0.25">
      <c r="B543" s="156">
        <f t="shared" si="250"/>
        <v>535</v>
      </c>
      <c r="C543" s="158"/>
      <c r="D543" s="157" t="str">
        <f t="shared" si="251"/>
        <v/>
      </c>
      <c r="E543" s="158" t="str">
        <f>IF('DATA SHEET'!$E$10="Cat 2","N/A","OK")</f>
        <v>OK</v>
      </c>
      <c r="F543" s="158" t="str">
        <f>IF('DATA SHEET'!$E$10="Cat 2","N/A","OK")</f>
        <v>OK</v>
      </c>
      <c r="G543" s="160"/>
      <c r="H543" s="160"/>
      <c r="I543" s="160" t="s">
        <v>194</v>
      </c>
      <c r="J543" s="160" t="str">
        <f t="shared" si="252"/>
        <v>OK</v>
      </c>
      <c r="K543" s="160" t="str">
        <f t="shared" si="252"/>
        <v>OK</v>
      </c>
      <c r="L543" s="160" t="str">
        <f>IF('DATA SHEET'!$B$10="NC-50","N/A","OK")</f>
        <v>OK</v>
      </c>
      <c r="M543" s="160" t="str">
        <f>IF('DATA SHEET'!$B$10="NC-50","N/A","OK")</f>
        <v>OK</v>
      </c>
      <c r="N543" s="160"/>
      <c r="O543" s="160"/>
      <c r="P543" s="160"/>
      <c r="Q543" s="160"/>
      <c r="R543" s="160"/>
      <c r="S543" s="160"/>
      <c r="T543" s="160"/>
      <c r="U543" s="160"/>
      <c r="V543" s="509"/>
      <c r="W543" s="510"/>
      <c r="X543" s="510"/>
      <c r="Y543" s="511"/>
      <c r="Z543" s="162"/>
      <c r="AA543" s="162"/>
      <c r="AB543" s="162"/>
      <c r="AC543" s="162"/>
      <c r="AD543" s="162"/>
      <c r="AE543" s="162"/>
      <c r="AF543" s="162"/>
      <c r="AG543" s="162"/>
      <c r="AH543" s="162"/>
      <c r="AI543" s="162"/>
      <c r="AJ543" s="162"/>
      <c r="AK543" s="183"/>
      <c r="AL543" s="183"/>
      <c r="AM543" s="162"/>
      <c r="AN543" s="162"/>
      <c r="AO543" s="162"/>
      <c r="AP543" s="162"/>
      <c r="AQ543" s="162"/>
      <c r="AR543" s="162"/>
      <c r="AS543" s="162"/>
      <c r="AT543" s="162"/>
      <c r="AU543" s="162"/>
      <c r="AV543" s="162"/>
      <c r="AW543" s="162"/>
      <c r="AX543" s="162"/>
      <c r="AY543" s="162"/>
      <c r="AZ543" s="163"/>
      <c r="BA543" s="163"/>
      <c r="BB543" s="163"/>
      <c r="BC543" s="163"/>
      <c r="BD543" s="163"/>
      <c r="BE543" s="163"/>
      <c r="BF543" s="164"/>
      <c r="BG543" s="165"/>
      <c r="BH543" s="162"/>
      <c r="BI543" s="162"/>
      <c r="BJ543" s="164"/>
      <c r="BK543" s="95"/>
      <c r="BL543" s="182"/>
      <c r="BM543" s="182"/>
      <c r="BN543" s="182"/>
      <c r="BO543" s="182"/>
      <c r="BP543" s="95" t="str">
        <f t="shared" si="249"/>
        <v/>
      </c>
    </row>
    <row r="544" spans="2:68" ht="15" x14ac:dyDescent="0.25">
      <c r="B544" s="156">
        <f t="shared" si="250"/>
        <v>536</v>
      </c>
      <c r="C544" s="158"/>
      <c r="D544" s="157" t="str">
        <f t="shared" si="251"/>
        <v/>
      </c>
      <c r="E544" s="158" t="str">
        <f>IF('DATA SHEET'!$E$10="Cat 2","N/A","OK")</f>
        <v>OK</v>
      </c>
      <c r="F544" s="158" t="str">
        <f>IF('DATA SHEET'!$E$10="Cat 2","N/A","OK")</f>
        <v>OK</v>
      </c>
      <c r="G544" s="160"/>
      <c r="H544" s="160"/>
      <c r="I544" s="160" t="s">
        <v>194</v>
      </c>
      <c r="J544" s="160" t="str">
        <f t="shared" si="252"/>
        <v>OK</v>
      </c>
      <c r="K544" s="160" t="str">
        <f t="shared" si="252"/>
        <v>OK</v>
      </c>
      <c r="L544" s="160" t="str">
        <f>IF('DATA SHEET'!$B$10="NC-50","N/A","OK")</f>
        <v>OK</v>
      </c>
      <c r="M544" s="160" t="str">
        <f>IF('DATA SHEET'!$B$10="NC-50","N/A","OK")</f>
        <v>OK</v>
      </c>
      <c r="N544" s="160"/>
      <c r="O544" s="160"/>
      <c r="P544" s="160"/>
      <c r="Q544" s="160"/>
      <c r="R544" s="160"/>
      <c r="S544" s="160"/>
      <c r="T544" s="160"/>
      <c r="U544" s="160"/>
      <c r="V544" s="509"/>
      <c r="W544" s="510"/>
      <c r="X544" s="510"/>
      <c r="Y544" s="511"/>
      <c r="Z544" s="162"/>
      <c r="AA544" s="162"/>
      <c r="AB544" s="162"/>
      <c r="AC544" s="162"/>
      <c r="AD544" s="162"/>
      <c r="AE544" s="162"/>
      <c r="AF544" s="162"/>
      <c r="AG544" s="162"/>
      <c r="AH544" s="162"/>
      <c r="AI544" s="162"/>
      <c r="AJ544" s="162"/>
      <c r="AK544" s="183"/>
      <c r="AL544" s="183"/>
      <c r="AM544" s="162"/>
      <c r="AN544" s="162"/>
      <c r="AO544" s="162"/>
      <c r="AP544" s="162"/>
      <c r="AQ544" s="162"/>
      <c r="AR544" s="162"/>
      <c r="AS544" s="162"/>
      <c r="AT544" s="162"/>
      <c r="AU544" s="162"/>
      <c r="AV544" s="162"/>
      <c r="AW544" s="162"/>
      <c r="AX544" s="162"/>
      <c r="AY544" s="162"/>
      <c r="AZ544" s="163"/>
      <c r="BA544" s="163"/>
      <c r="BB544" s="163"/>
      <c r="BC544" s="163"/>
      <c r="BD544" s="163"/>
      <c r="BE544" s="163"/>
      <c r="BF544" s="164"/>
      <c r="BG544" s="165"/>
      <c r="BH544" s="162"/>
      <c r="BI544" s="162"/>
      <c r="BJ544" s="164"/>
      <c r="BK544" s="95"/>
      <c r="BL544" s="182"/>
      <c r="BM544" s="182"/>
      <c r="BN544" s="182"/>
      <c r="BO544" s="182"/>
      <c r="BP544" s="95" t="str">
        <f t="shared" si="249"/>
        <v/>
      </c>
    </row>
    <row r="545" spans="2:68" ht="15" x14ac:dyDescent="0.25">
      <c r="B545" s="156">
        <f t="shared" si="250"/>
        <v>537</v>
      </c>
      <c r="C545" s="158"/>
      <c r="D545" s="157" t="str">
        <f t="shared" si="251"/>
        <v/>
      </c>
      <c r="E545" s="158" t="str">
        <f>IF('DATA SHEET'!$E$10="Cat 2","N/A","OK")</f>
        <v>OK</v>
      </c>
      <c r="F545" s="158" t="str">
        <f>IF('DATA SHEET'!$E$10="Cat 2","N/A","OK")</f>
        <v>OK</v>
      </c>
      <c r="G545" s="160"/>
      <c r="H545" s="160"/>
      <c r="I545" s="160" t="s">
        <v>194</v>
      </c>
      <c r="J545" s="160" t="str">
        <f t="shared" si="252"/>
        <v>OK</v>
      </c>
      <c r="K545" s="160" t="str">
        <f t="shared" si="252"/>
        <v>OK</v>
      </c>
      <c r="L545" s="160" t="str">
        <f>IF('DATA SHEET'!$B$10="NC-50","N/A","OK")</f>
        <v>OK</v>
      </c>
      <c r="M545" s="160" t="str">
        <f>IF('DATA SHEET'!$B$10="NC-50","N/A","OK")</f>
        <v>OK</v>
      </c>
      <c r="N545" s="160"/>
      <c r="O545" s="160"/>
      <c r="P545" s="160"/>
      <c r="Q545" s="160"/>
      <c r="R545" s="160"/>
      <c r="S545" s="160"/>
      <c r="T545" s="160"/>
      <c r="U545" s="160"/>
      <c r="V545" s="509"/>
      <c r="W545" s="510"/>
      <c r="X545" s="510"/>
      <c r="Y545" s="511"/>
      <c r="Z545" s="162"/>
      <c r="AA545" s="162"/>
      <c r="AB545" s="162"/>
      <c r="AC545" s="162"/>
      <c r="AD545" s="162"/>
      <c r="AE545" s="162"/>
      <c r="AF545" s="162"/>
      <c r="AG545" s="162"/>
      <c r="AH545" s="162"/>
      <c r="AI545" s="162"/>
      <c r="AJ545" s="162"/>
      <c r="AK545" s="183"/>
      <c r="AL545" s="183"/>
      <c r="AM545" s="162"/>
      <c r="AN545" s="162"/>
      <c r="AO545" s="162"/>
      <c r="AP545" s="162"/>
      <c r="AQ545" s="162"/>
      <c r="AR545" s="162"/>
      <c r="AS545" s="162"/>
      <c r="AT545" s="162"/>
      <c r="AU545" s="162"/>
      <c r="AV545" s="162"/>
      <c r="AW545" s="162"/>
      <c r="AX545" s="162"/>
      <c r="AY545" s="162"/>
      <c r="AZ545" s="163"/>
      <c r="BA545" s="163"/>
      <c r="BB545" s="163"/>
      <c r="BC545" s="163"/>
      <c r="BD545" s="163"/>
      <c r="BE545" s="163"/>
      <c r="BF545" s="164"/>
      <c r="BG545" s="165"/>
      <c r="BH545" s="162"/>
      <c r="BI545" s="162"/>
      <c r="BJ545" s="164"/>
      <c r="BK545" s="95"/>
      <c r="BL545" s="182"/>
      <c r="BM545" s="182"/>
      <c r="BN545" s="182"/>
      <c r="BO545" s="182"/>
      <c r="BP545" s="95" t="str">
        <f t="shared" si="249"/>
        <v/>
      </c>
    </row>
    <row r="546" spans="2:68" ht="15" x14ac:dyDescent="0.25">
      <c r="B546" s="156">
        <f t="shared" si="250"/>
        <v>538</v>
      </c>
      <c r="C546" s="158"/>
      <c r="D546" s="157" t="str">
        <f t="shared" si="251"/>
        <v/>
      </c>
      <c r="E546" s="158" t="str">
        <f>IF('DATA SHEET'!$E$10="Cat 2","N/A","OK")</f>
        <v>OK</v>
      </c>
      <c r="F546" s="158" t="str">
        <f>IF('DATA SHEET'!$E$10="Cat 2","N/A","OK")</f>
        <v>OK</v>
      </c>
      <c r="G546" s="160"/>
      <c r="H546" s="160"/>
      <c r="I546" s="160" t="s">
        <v>194</v>
      </c>
      <c r="J546" s="160" t="str">
        <f t="shared" si="252"/>
        <v>OK</v>
      </c>
      <c r="K546" s="160" t="str">
        <f t="shared" si="252"/>
        <v>OK</v>
      </c>
      <c r="L546" s="160" t="str">
        <f>IF('DATA SHEET'!$B$10="NC-50","N/A","OK")</f>
        <v>OK</v>
      </c>
      <c r="M546" s="160" t="str">
        <f>IF('DATA SHEET'!$B$10="NC-50","N/A","OK")</f>
        <v>OK</v>
      </c>
      <c r="N546" s="160"/>
      <c r="O546" s="160"/>
      <c r="P546" s="160"/>
      <c r="Q546" s="160"/>
      <c r="R546" s="160"/>
      <c r="S546" s="160"/>
      <c r="T546" s="160"/>
      <c r="U546" s="160"/>
      <c r="V546" s="509"/>
      <c r="W546" s="510"/>
      <c r="X546" s="510"/>
      <c r="Y546" s="511"/>
      <c r="Z546" s="162"/>
      <c r="AA546" s="162"/>
      <c r="AB546" s="162"/>
      <c r="AC546" s="162"/>
      <c r="AD546" s="162"/>
      <c r="AE546" s="162"/>
      <c r="AF546" s="162"/>
      <c r="AG546" s="162"/>
      <c r="AH546" s="162"/>
      <c r="AI546" s="162"/>
      <c r="AJ546" s="162"/>
      <c r="AK546" s="183"/>
      <c r="AL546" s="183"/>
      <c r="AM546" s="162"/>
      <c r="AN546" s="162"/>
      <c r="AO546" s="162"/>
      <c r="AP546" s="162"/>
      <c r="AQ546" s="162"/>
      <c r="AR546" s="162"/>
      <c r="AS546" s="162"/>
      <c r="AT546" s="162"/>
      <c r="AU546" s="162"/>
      <c r="AV546" s="162"/>
      <c r="AW546" s="162"/>
      <c r="AX546" s="162"/>
      <c r="AY546" s="162"/>
      <c r="AZ546" s="163"/>
      <c r="BA546" s="163"/>
      <c r="BB546" s="163"/>
      <c r="BC546" s="163"/>
      <c r="BD546" s="163"/>
      <c r="BE546" s="163"/>
      <c r="BF546" s="164"/>
      <c r="BG546" s="165"/>
      <c r="BH546" s="162"/>
      <c r="BI546" s="162"/>
      <c r="BJ546" s="164"/>
      <c r="BK546" s="95"/>
      <c r="BL546" s="182"/>
      <c r="BM546" s="182"/>
      <c r="BN546" s="182"/>
      <c r="BO546" s="182"/>
      <c r="BP546" s="95" t="str">
        <f t="shared" si="249"/>
        <v/>
      </c>
    </row>
    <row r="547" spans="2:68" ht="15" x14ac:dyDescent="0.25">
      <c r="B547" s="156">
        <f t="shared" si="250"/>
        <v>539</v>
      </c>
      <c r="C547" s="158"/>
      <c r="D547" s="157" t="str">
        <f t="shared" si="251"/>
        <v/>
      </c>
      <c r="E547" s="158" t="str">
        <f>IF('DATA SHEET'!$E$10="Cat 2","N/A","OK")</f>
        <v>OK</v>
      </c>
      <c r="F547" s="158" t="str">
        <f>IF('DATA SHEET'!$E$10="Cat 2","N/A","OK")</f>
        <v>OK</v>
      </c>
      <c r="G547" s="160"/>
      <c r="H547" s="160"/>
      <c r="I547" s="160" t="s">
        <v>194</v>
      </c>
      <c r="J547" s="160" t="str">
        <f t="shared" si="252"/>
        <v>OK</v>
      </c>
      <c r="K547" s="160" t="str">
        <f t="shared" si="252"/>
        <v>OK</v>
      </c>
      <c r="L547" s="160" t="str">
        <f>IF('DATA SHEET'!$B$10="NC-50","N/A","OK")</f>
        <v>OK</v>
      </c>
      <c r="M547" s="160" t="str">
        <f>IF('DATA SHEET'!$B$10="NC-50","N/A","OK")</f>
        <v>OK</v>
      </c>
      <c r="N547" s="160"/>
      <c r="O547" s="160"/>
      <c r="P547" s="160"/>
      <c r="Q547" s="160"/>
      <c r="R547" s="160"/>
      <c r="S547" s="160"/>
      <c r="T547" s="160"/>
      <c r="U547" s="160"/>
      <c r="V547" s="509"/>
      <c r="W547" s="510"/>
      <c r="X547" s="510"/>
      <c r="Y547" s="511"/>
      <c r="Z547" s="162"/>
      <c r="AA547" s="162"/>
      <c r="AB547" s="162"/>
      <c r="AC547" s="162"/>
      <c r="AD547" s="162"/>
      <c r="AE547" s="162"/>
      <c r="AF547" s="162"/>
      <c r="AG547" s="162"/>
      <c r="AH547" s="162"/>
      <c r="AI547" s="162"/>
      <c r="AJ547" s="162"/>
      <c r="AK547" s="183"/>
      <c r="AL547" s="183"/>
      <c r="AM547" s="162"/>
      <c r="AN547" s="162"/>
      <c r="AO547" s="162"/>
      <c r="AP547" s="162"/>
      <c r="AQ547" s="162"/>
      <c r="AR547" s="162"/>
      <c r="AS547" s="162"/>
      <c r="AT547" s="162"/>
      <c r="AU547" s="162"/>
      <c r="AV547" s="162"/>
      <c r="AW547" s="162"/>
      <c r="AX547" s="162"/>
      <c r="AY547" s="162"/>
      <c r="AZ547" s="163"/>
      <c r="BA547" s="163"/>
      <c r="BB547" s="163"/>
      <c r="BC547" s="163"/>
      <c r="BD547" s="163"/>
      <c r="BE547" s="163"/>
      <c r="BF547" s="164"/>
      <c r="BG547" s="165"/>
      <c r="BH547" s="162"/>
      <c r="BI547" s="162"/>
      <c r="BJ547" s="164"/>
      <c r="BK547" s="95"/>
      <c r="BL547" s="182"/>
      <c r="BM547" s="182"/>
      <c r="BN547" s="182"/>
      <c r="BO547" s="182"/>
      <c r="BP547" s="95" t="str">
        <f t="shared" si="249"/>
        <v/>
      </c>
    </row>
    <row r="548" spans="2:68" ht="15" x14ac:dyDescent="0.25">
      <c r="B548" s="156">
        <f t="shared" si="250"/>
        <v>540</v>
      </c>
      <c r="C548" s="158"/>
      <c r="D548" s="157" t="str">
        <f t="shared" si="251"/>
        <v/>
      </c>
      <c r="E548" s="158" t="str">
        <f>IF('DATA SHEET'!$E$10="Cat 2","N/A","OK")</f>
        <v>OK</v>
      </c>
      <c r="F548" s="158" t="str">
        <f>IF('DATA SHEET'!$E$10="Cat 2","N/A","OK")</f>
        <v>OK</v>
      </c>
      <c r="G548" s="160"/>
      <c r="H548" s="160"/>
      <c r="I548" s="160" t="s">
        <v>194</v>
      </c>
      <c r="J548" s="160" t="str">
        <f t="shared" si="252"/>
        <v>OK</v>
      </c>
      <c r="K548" s="160" t="str">
        <f t="shared" si="252"/>
        <v>OK</v>
      </c>
      <c r="L548" s="160" t="str">
        <f>IF('DATA SHEET'!$B$10="NC-50","N/A","OK")</f>
        <v>OK</v>
      </c>
      <c r="M548" s="160" t="str">
        <f>IF('DATA SHEET'!$B$10="NC-50","N/A","OK")</f>
        <v>OK</v>
      </c>
      <c r="N548" s="160"/>
      <c r="O548" s="160"/>
      <c r="P548" s="160"/>
      <c r="Q548" s="160"/>
      <c r="R548" s="160"/>
      <c r="S548" s="160"/>
      <c r="T548" s="160"/>
      <c r="U548" s="160"/>
      <c r="V548" s="509"/>
      <c r="W548" s="510"/>
      <c r="X548" s="510"/>
      <c r="Y548" s="511"/>
      <c r="Z548" s="162"/>
      <c r="AA548" s="162"/>
      <c r="AB548" s="162"/>
      <c r="AC548" s="162"/>
      <c r="AD548" s="162"/>
      <c r="AE548" s="162"/>
      <c r="AF548" s="162"/>
      <c r="AG548" s="162"/>
      <c r="AH548" s="162"/>
      <c r="AI548" s="162"/>
      <c r="AJ548" s="162"/>
      <c r="AK548" s="183"/>
      <c r="AL548" s="183"/>
      <c r="AM548" s="162"/>
      <c r="AN548" s="162"/>
      <c r="AO548" s="162"/>
      <c r="AP548" s="162"/>
      <c r="AQ548" s="162"/>
      <c r="AR548" s="162"/>
      <c r="AS548" s="162"/>
      <c r="AT548" s="162"/>
      <c r="AU548" s="162"/>
      <c r="AV548" s="162"/>
      <c r="AW548" s="162"/>
      <c r="AX548" s="162"/>
      <c r="AY548" s="162"/>
      <c r="AZ548" s="163"/>
      <c r="BA548" s="163"/>
      <c r="BB548" s="163"/>
      <c r="BC548" s="163"/>
      <c r="BD548" s="163"/>
      <c r="BE548" s="163"/>
      <c r="BF548" s="164"/>
      <c r="BG548" s="165"/>
      <c r="BH548" s="162"/>
      <c r="BI548" s="162"/>
      <c r="BJ548" s="164"/>
      <c r="BK548" s="95"/>
      <c r="BL548" s="182"/>
      <c r="BM548" s="182"/>
      <c r="BN548" s="182"/>
      <c r="BO548" s="182"/>
      <c r="BP548" s="95" t="str">
        <f t="shared" si="249"/>
        <v/>
      </c>
    </row>
    <row r="549" spans="2:68" ht="15" x14ac:dyDescent="0.25">
      <c r="B549" s="156">
        <f t="shared" si="250"/>
        <v>541</v>
      </c>
      <c r="C549" s="158"/>
      <c r="D549" s="157" t="str">
        <f t="shared" si="251"/>
        <v/>
      </c>
      <c r="E549" s="158" t="str">
        <f>IF('DATA SHEET'!$E$10="Cat 2","N/A","OK")</f>
        <v>OK</v>
      </c>
      <c r="F549" s="158" t="str">
        <f>IF('DATA SHEET'!$E$10="Cat 2","N/A","OK")</f>
        <v>OK</v>
      </c>
      <c r="G549" s="160"/>
      <c r="H549" s="160"/>
      <c r="I549" s="160" t="s">
        <v>194</v>
      </c>
      <c r="J549" s="160" t="str">
        <f t="shared" si="252"/>
        <v>OK</v>
      </c>
      <c r="K549" s="160" t="str">
        <f t="shared" si="252"/>
        <v>OK</v>
      </c>
      <c r="L549" s="160" t="str">
        <f>IF('DATA SHEET'!$B$10="NC-50","N/A","OK")</f>
        <v>OK</v>
      </c>
      <c r="M549" s="160" t="str">
        <f>IF('DATA SHEET'!$B$10="NC-50","N/A","OK")</f>
        <v>OK</v>
      </c>
      <c r="N549" s="160"/>
      <c r="O549" s="160"/>
      <c r="P549" s="160"/>
      <c r="Q549" s="160"/>
      <c r="R549" s="160"/>
      <c r="S549" s="160"/>
      <c r="T549" s="160"/>
      <c r="U549" s="160"/>
      <c r="V549" s="509"/>
      <c r="W549" s="510"/>
      <c r="X549" s="510"/>
      <c r="Y549" s="511"/>
      <c r="Z549" s="162"/>
      <c r="AA549" s="162"/>
      <c r="AB549" s="162"/>
      <c r="AC549" s="162"/>
      <c r="AD549" s="162"/>
      <c r="AE549" s="162"/>
      <c r="AF549" s="162"/>
      <c r="AG549" s="162"/>
      <c r="AH549" s="162"/>
      <c r="AI549" s="162"/>
      <c r="AJ549" s="162"/>
      <c r="AK549" s="183"/>
      <c r="AL549" s="183"/>
      <c r="AM549" s="162"/>
      <c r="AN549" s="162"/>
      <c r="AO549" s="162"/>
      <c r="AP549" s="162"/>
      <c r="AQ549" s="162"/>
      <c r="AR549" s="162"/>
      <c r="AS549" s="162"/>
      <c r="AT549" s="162"/>
      <c r="AU549" s="162"/>
      <c r="AV549" s="162"/>
      <c r="AW549" s="162"/>
      <c r="AX549" s="162"/>
      <c r="AY549" s="162"/>
      <c r="AZ549" s="163"/>
      <c r="BA549" s="163"/>
      <c r="BB549" s="163"/>
      <c r="BC549" s="163"/>
      <c r="BD549" s="163"/>
      <c r="BE549" s="163"/>
      <c r="BF549" s="164"/>
      <c r="BG549" s="165"/>
      <c r="BH549" s="162"/>
      <c r="BI549" s="162"/>
      <c r="BJ549" s="164"/>
      <c r="BK549" s="95"/>
      <c r="BL549" s="182"/>
      <c r="BM549" s="182"/>
      <c r="BN549" s="182"/>
      <c r="BO549" s="182"/>
      <c r="BP549" s="95" t="str">
        <f t="shared" si="249"/>
        <v/>
      </c>
    </row>
    <row r="550" spans="2:68" ht="15" x14ac:dyDescent="0.25">
      <c r="B550" s="156">
        <f t="shared" si="250"/>
        <v>542</v>
      </c>
      <c r="C550" s="158"/>
      <c r="D550" s="157" t="str">
        <f t="shared" si="251"/>
        <v/>
      </c>
      <c r="E550" s="158" t="str">
        <f>IF('DATA SHEET'!$E$10="Cat 2","N/A","OK")</f>
        <v>OK</v>
      </c>
      <c r="F550" s="158" t="str">
        <f>IF('DATA SHEET'!$E$10="Cat 2","N/A","OK")</f>
        <v>OK</v>
      </c>
      <c r="G550" s="160"/>
      <c r="H550" s="160"/>
      <c r="I550" s="160" t="s">
        <v>194</v>
      </c>
      <c r="J550" s="160" t="str">
        <f t="shared" si="252"/>
        <v>OK</v>
      </c>
      <c r="K550" s="160" t="str">
        <f t="shared" si="252"/>
        <v>OK</v>
      </c>
      <c r="L550" s="160" t="str">
        <f>IF('DATA SHEET'!$B$10="NC-50","N/A","OK")</f>
        <v>OK</v>
      </c>
      <c r="M550" s="160" t="str">
        <f>IF('DATA SHEET'!$B$10="NC-50","N/A","OK")</f>
        <v>OK</v>
      </c>
      <c r="N550" s="160"/>
      <c r="O550" s="160"/>
      <c r="P550" s="160"/>
      <c r="Q550" s="160"/>
      <c r="R550" s="160"/>
      <c r="S550" s="160"/>
      <c r="T550" s="160"/>
      <c r="U550" s="160"/>
      <c r="V550" s="509"/>
      <c r="W550" s="510"/>
      <c r="X550" s="510"/>
      <c r="Y550" s="511"/>
      <c r="Z550" s="162"/>
      <c r="AA550" s="162"/>
      <c r="AB550" s="162"/>
      <c r="AC550" s="162"/>
      <c r="AD550" s="162"/>
      <c r="AE550" s="162"/>
      <c r="AF550" s="162"/>
      <c r="AG550" s="162"/>
      <c r="AH550" s="162"/>
      <c r="AI550" s="162"/>
      <c r="AJ550" s="162"/>
      <c r="AK550" s="183"/>
      <c r="AL550" s="183"/>
      <c r="AM550" s="162"/>
      <c r="AN550" s="162"/>
      <c r="AO550" s="162"/>
      <c r="AP550" s="162"/>
      <c r="AQ550" s="162"/>
      <c r="AR550" s="162"/>
      <c r="AS550" s="162"/>
      <c r="AT550" s="162"/>
      <c r="AU550" s="162"/>
      <c r="AV550" s="162"/>
      <c r="AW550" s="162"/>
      <c r="AX550" s="162"/>
      <c r="AY550" s="162"/>
      <c r="AZ550" s="163"/>
      <c r="BA550" s="163"/>
      <c r="BB550" s="163"/>
      <c r="BC550" s="163"/>
      <c r="BD550" s="163"/>
      <c r="BE550" s="163"/>
      <c r="BF550" s="164"/>
      <c r="BG550" s="165"/>
      <c r="BH550" s="162"/>
      <c r="BI550" s="162"/>
      <c r="BJ550" s="164"/>
      <c r="BK550" s="95"/>
      <c r="BL550" s="182"/>
      <c r="BM550" s="182"/>
      <c r="BN550" s="182"/>
      <c r="BO550" s="182"/>
      <c r="BP550" s="95" t="str">
        <f t="shared" si="249"/>
        <v/>
      </c>
    </row>
    <row r="551" spans="2:68" ht="15" x14ac:dyDescent="0.25">
      <c r="B551" s="156">
        <f t="shared" si="250"/>
        <v>543</v>
      </c>
      <c r="C551" s="158"/>
      <c r="D551" s="157" t="str">
        <f t="shared" si="251"/>
        <v/>
      </c>
      <c r="E551" s="158" t="str">
        <f>IF('DATA SHEET'!$E$10="Cat 2","N/A","OK")</f>
        <v>OK</v>
      </c>
      <c r="F551" s="158" t="str">
        <f>IF('DATA SHEET'!$E$10="Cat 2","N/A","OK")</f>
        <v>OK</v>
      </c>
      <c r="G551" s="160"/>
      <c r="H551" s="160"/>
      <c r="I551" s="160" t="s">
        <v>194</v>
      </c>
      <c r="J551" s="160" t="str">
        <f t="shared" si="252"/>
        <v>OK</v>
      </c>
      <c r="K551" s="160" t="str">
        <f t="shared" si="252"/>
        <v>OK</v>
      </c>
      <c r="L551" s="160" t="str">
        <f>IF('DATA SHEET'!$B$10="NC-50","N/A","OK")</f>
        <v>OK</v>
      </c>
      <c r="M551" s="160" t="str">
        <f>IF('DATA SHEET'!$B$10="NC-50","N/A","OK")</f>
        <v>OK</v>
      </c>
      <c r="N551" s="160"/>
      <c r="O551" s="160"/>
      <c r="P551" s="160"/>
      <c r="Q551" s="160"/>
      <c r="R551" s="160"/>
      <c r="S551" s="160"/>
      <c r="T551" s="160"/>
      <c r="U551" s="160"/>
      <c r="V551" s="509"/>
      <c r="W551" s="510"/>
      <c r="X551" s="510"/>
      <c r="Y551" s="511"/>
      <c r="Z551" s="162"/>
      <c r="AA551" s="162"/>
      <c r="AB551" s="162"/>
      <c r="AC551" s="162"/>
      <c r="AD551" s="162"/>
      <c r="AE551" s="162"/>
      <c r="AF551" s="162"/>
      <c r="AG551" s="162"/>
      <c r="AH551" s="162"/>
      <c r="AI551" s="162"/>
      <c r="AJ551" s="162"/>
      <c r="AK551" s="183"/>
      <c r="AL551" s="183"/>
      <c r="AM551" s="162"/>
      <c r="AN551" s="162"/>
      <c r="AO551" s="162"/>
      <c r="AP551" s="162"/>
      <c r="AQ551" s="162"/>
      <c r="AR551" s="162"/>
      <c r="AS551" s="162"/>
      <c r="AT551" s="162"/>
      <c r="AU551" s="162"/>
      <c r="AV551" s="162"/>
      <c r="AW551" s="162"/>
      <c r="AX551" s="162"/>
      <c r="AY551" s="162"/>
      <c r="AZ551" s="163"/>
      <c r="BA551" s="163"/>
      <c r="BB551" s="163"/>
      <c r="BC551" s="163"/>
      <c r="BD551" s="163"/>
      <c r="BE551" s="163"/>
      <c r="BF551" s="164"/>
      <c r="BG551" s="165"/>
      <c r="BH551" s="162"/>
      <c r="BI551" s="162"/>
      <c r="BJ551" s="164"/>
      <c r="BK551" s="95"/>
      <c r="BL551" s="182"/>
      <c r="BM551" s="182"/>
      <c r="BN551" s="182"/>
      <c r="BO551" s="182"/>
      <c r="BP551" s="95" t="str">
        <f t="shared" si="249"/>
        <v/>
      </c>
    </row>
    <row r="552" spans="2:68" ht="15" x14ac:dyDescent="0.25">
      <c r="B552" s="156">
        <f t="shared" si="250"/>
        <v>544</v>
      </c>
      <c r="C552" s="158"/>
      <c r="D552" s="157" t="str">
        <f t="shared" si="251"/>
        <v/>
      </c>
      <c r="E552" s="158" t="str">
        <f>IF('DATA SHEET'!$E$10="Cat 2","N/A","OK")</f>
        <v>OK</v>
      </c>
      <c r="F552" s="158" t="str">
        <f>IF('DATA SHEET'!$E$10="Cat 2","N/A","OK")</f>
        <v>OK</v>
      </c>
      <c r="G552" s="160"/>
      <c r="H552" s="160"/>
      <c r="I552" s="160" t="s">
        <v>194</v>
      </c>
      <c r="J552" s="160" t="str">
        <f t="shared" si="252"/>
        <v>OK</v>
      </c>
      <c r="K552" s="160" t="str">
        <f t="shared" si="252"/>
        <v>OK</v>
      </c>
      <c r="L552" s="160" t="str">
        <f>IF('DATA SHEET'!$B$10="NC-50","N/A","OK")</f>
        <v>OK</v>
      </c>
      <c r="M552" s="160" t="str">
        <f>IF('DATA SHEET'!$B$10="NC-50","N/A","OK")</f>
        <v>OK</v>
      </c>
      <c r="N552" s="160"/>
      <c r="O552" s="160"/>
      <c r="P552" s="160"/>
      <c r="Q552" s="160"/>
      <c r="R552" s="160"/>
      <c r="S552" s="160"/>
      <c r="T552" s="160"/>
      <c r="U552" s="160"/>
      <c r="V552" s="509"/>
      <c r="W552" s="510"/>
      <c r="X552" s="510"/>
      <c r="Y552" s="511"/>
      <c r="Z552" s="162"/>
      <c r="AA552" s="162"/>
      <c r="AB552" s="162"/>
      <c r="AC552" s="162"/>
      <c r="AD552" s="162"/>
      <c r="AE552" s="162"/>
      <c r="AF552" s="162"/>
      <c r="AG552" s="162"/>
      <c r="AH552" s="162"/>
      <c r="AI552" s="162"/>
      <c r="AJ552" s="162"/>
      <c r="AK552" s="183"/>
      <c r="AL552" s="183"/>
      <c r="AM552" s="162"/>
      <c r="AN552" s="162"/>
      <c r="AO552" s="162"/>
      <c r="AP552" s="162"/>
      <c r="AQ552" s="162"/>
      <c r="AR552" s="162"/>
      <c r="AS552" s="162"/>
      <c r="AT552" s="162"/>
      <c r="AU552" s="162"/>
      <c r="AV552" s="162"/>
      <c r="AW552" s="162"/>
      <c r="AX552" s="162"/>
      <c r="AY552" s="162"/>
      <c r="AZ552" s="163"/>
      <c r="BA552" s="163"/>
      <c r="BB552" s="163"/>
      <c r="BC552" s="163"/>
      <c r="BD552" s="163"/>
      <c r="BE552" s="163"/>
      <c r="BF552" s="164"/>
      <c r="BG552" s="165"/>
      <c r="BH552" s="162"/>
      <c r="BI552" s="162"/>
      <c r="BJ552" s="164"/>
      <c r="BK552" s="95"/>
      <c r="BL552" s="182"/>
      <c r="BM552" s="182"/>
      <c r="BN552" s="182"/>
      <c r="BO552" s="182"/>
      <c r="BP552" s="95" t="str">
        <f t="shared" si="249"/>
        <v/>
      </c>
    </row>
    <row r="553" spans="2:68" ht="15" x14ac:dyDescent="0.25">
      <c r="B553" s="156">
        <f t="shared" si="250"/>
        <v>545</v>
      </c>
      <c r="C553" s="158"/>
      <c r="D553" s="157" t="str">
        <f t="shared" si="251"/>
        <v/>
      </c>
      <c r="E553" s="158" t="str">
        <f>IF('DATA SHEET'!$E$10="Cat 2","N/A","OK")</f>
        <v>OK</v>
      </c>
      <c r="F553" s="158" t="str">
        <f>IF('DATA SHEET'!$E$10="Cat 2","N/A","OK")</f>
        <v>OK</v>
      </c>
      <c r="G553" s="160"/>
      <c r="H553" s="160"/>
      <c r="I553" s="160" t="s">
        <v>194</v>
      </c>
      <c r="J553" s="160" t="str">
        <f t="shared" si="252"/>
        <v>OK</v>
      </c>
      <c r="K553" s="160" t="str">
        <f t="shared" si="252"/>
        <v>OK</v>
      </c>
      <c r="L553" s="160" t="str">
        <f>IF('DATA SHEET'!$B$10="NC-50","N/A","OK")</f>
        <v>OK</v>
      </c>
      <c r="M553" s="160" t="str">
        <f>IF('DATA SHEET'!$B$10="NC-50","N/A","OK")</f>
        <v>OK</v>
      </c>
      <c r="N553" s="160"/>
      <c r="O553" s="160"/>
      <c r="P553" s="160"/>
      <c r="Q553" s="160"/>
      <c r="R553" s="160"/>
      <c r="S553" s="160"/>
      <c r="T553" s="160"/>
      <c r="U553" s="160"/>
      <c r="V553" s="509"/>
      <c r="W553" s="510"/>
      <c r="X553" s="510"/>
      <c r="Y553" s="511"/>
      <c r="Z553" s="162"/>
      <c r="AA553" s="162"/>
      <c r="AB553" s="162"/>
      <c r="AC553" s="162"/>
      <c r="AD553" s="162"/>
      <c r="AE553" s="162"/>
      <c r="AF553" s="162"/>
      <c r="AG553" s="162"/>
      <c r="AH553" s="162"/>
      <c r="AI553" s="162"/>
      <c r="AJ553" s="162"/>
      <c r="AK553" s="183"/>
      <c r="AL553" s="183"/>
      <c r="AM553" s="162"/>
      <c r="AN553" s="162"/>
      <c r="AO553" s="162"/>
      <c r="AP553" s="162"/>
      <c r="AQ553" s="162"/>
      <c r="AR553" s="162"/>
      <c r="AS553" s="162"/>
      <c r="AT553" s="162"/>
      <c r="AU553" s="162"/>
      <c r="AV553" s="162"/>
      <c r="AW553" s="162"/>
      <c r="AX553" s="162"/>
      <c r="AY553" s="162"/>
      <c r="AZ553" s="163"/>
      <c r="BA553" s="163"/>
      <c r="BB553" s="163"/>
      <c r="BC553" s="163"/>
      <c r="BD553" s="163"/>
      <c r="BE553" s="163"/>
      <c r="BF553" s="164"/>
      <c r="BG553" s="165"/>
      <c r="BH553" s="162"/>
      <c r="BI553" s="162"/>
      <c r="BJ553" s="164"/>
      <c r="BK553" s="95"/>
      <c r="BL553" s="182"/>
      <c r="BM553" s="182"/>
      <c r="BN553" s="182"/>
      <c r="BO553" s="182"/>
      <c r="BP553" s="95" t="str">
        <f t="shared" si="249"/>
        <v/>
      </c>
    </row>
    <row r="554" spans="2:68" ht="15" x14ac:dyDescent="0.25">
      <c r="B554" s="156">
        <f t="shared" si="250"/>
        <v>546</v>
      </c>
      <c r="C554" s="158"/>
      <c r="D554" s="157" t="str">
        <f t="shared" si="251"/>
        <v/>
      </c>
      <c r="E554" s="158" t="str">
        <f>IF('DATA SHEET'!$E$10="Cat 2","N/A","OK")</f>
        <v>OK</v>
      </c>
      <c r="F554" s="158" t="str">
        <f>IF('DATA SHEET'!$E$10="Cat 2","N/A","OK")</f>
        <v>OK</v>
      </c>
      <c r="G554" s="160"/>
      <c r="H554" s="160"/>
      <c r="I554" s="160" t="s">
        <v>194</v>
      </c>
      <c r="J554" s="160" t="str">
        <f t="shared" si="252"/>
        <v>OK</v>
      </c>
      <c r="K554" s="160" t="str">
        <f t="shared" si="252"/>
        <v>OK</v>
      </c>
      <c r="L554" s="160" t="str">
        <f>IF('DATA SHEET'!$B$10="NC-50","N/A","OK")</f>
        <v>OK</v>
      </c>
      <c r="M554" s="160" t="str">
        <f>IF('DATA SHEET'!$B$10="NC-50","N/A","OK")</f>
        <v>OK</v>
      </c>
      <c r="N554" s="160"/>
      <c r="O554" s="160"/>
      <c r="P554" s="160"/>
      <c r="Q554" s="160"/>
      <c r="R554" s="160"/>
      <c r="S554" s="160"/>
      <c r="T554" s="160"/>
      <c r="U554" s="160"/>
      <c r="V554" s="509"/>
      <c r="W554" s="510"/>
      <c r="X554" s="510"/>
      <c r="Y554" s="511"/>
      <c r="Z554" s="162"/>
      <c r="AA554" s="162"/>
      <c r="AB554" s="162"/>
      <c r="AC554" s="162"/>
      <c r="AD554" s="162"/>
      <c r="AE554" s="162"/>
      <c r="AF554" s="162"/>
      <c r="AG554" s="162"/>
      <c r="AH554" s="162"/>
      <c r="AI554" s="162"/>
      <c r="AJ554" s="162"/>
      <c r="AK554" s="183"/>
      <c r="AL554" s="183"/>
      <c r="AM554" s="162"/>
      <c r="AN554" s="162"/>
      <c r="AO554" s="162"/>
      <c r="AP554" s="162"/>
      <c r="AQ554" s="162"/>
      <c r="AR554" s="162"/>
      <c r="AS554" s="162"/>
      <c r="AT554" s="162"/>
      <c r="AU554" s="162"/>
      <c r="AV554" s="162"/>
      <c r="AW554" s="162"/>
      <c r="AX554" s="162"/>
      <c r="AY554" s="162"/>
      <c r="AZ554" s="163"/>
      <c r="BA554" s="163"/>
      <c r="BB554" s="163"/>
      <c r="BC554" s="163"/>
      <c r="BD554" s="163"/>
      <c r="BE554" s="163"/>
      <c r="BF554" s="164"/>
      <c r="BG554" s="165"/>
      <c r="BH554" s="162"/>
      <c r="BI554" s="162"/>
      <c r="BJ554" s="164"/>
      <c r="BK554" s="95"/>
      <c r="BL554" s="182"/>
      <c r="BM554" s="182"/>
      <c r="BN554" s="182"/>
      <c r="BO554" s="182"/>
      <c r="BP554" s="95" t="str">
        <f t="shared" si="249"/>
        <v/>
      </c>
    </row>
    <row r="555" spans="2:68" ht="15" x14ac:dyDescent="0.25">
      <c r="B555" s="156">
        <f t="shared" si="250"/>
        <v>547</v>
      </c>
      <c r="C555" s="158"/>
      <c r="D555" s="157" t="str">
        <f t="shared" si="251"/>
        <v/>
      </c>
      <c r="E555" s="158" t="str">
        <f>IF('DATA SHEET'!$E$10="Cat 2","N/A","OK")</f>
        <v>OK</v>
      </c>
      <c r="F555" s="158" t="str">
        <f>IF('DATA SHEET'!$E$10="Cat 2","N/A","OK")</f>
        <v>OK</v>
      </c>
      <c r="G555" s="160"/>
      <c r="H555" s="160"/>
      <c r="I555" s="160" t="s">
        <v>194</v>
      </c>
      <c r="J555" s="160" t="str">
        <f t="shared" si="252"/>
        <v>OK</v>
      </c>
      <c r="K555" s="160" t="str">
        <f t="shared" si="252"/>
        <v>OK</v>
      </c>
      <c r="L555" s="160" t="str">
        <f>IF('DATA SHEET'!$B$10="NC-50","N/A","OK")</f>
        <v>OK</v>
      </c>
      <c r="M555" s="160" t="str">
        <f>IF('DATA SHEET'!$B$10="NC-50","N/A","OK")</f>
        <v>OK</v>
      </c>
      <c r="N555" s="160"/>
      <c r="O555" s="160"/>
      <c r="P555" s="160"/>
      <c r="Q555" s="160"/>
      <c r="R555" s="160"/>
      <c r="S555" s="160"/>
      <c r="T555" s="160"/>
      <c r="U555" s="160"/>
      <c r="V555" s="509"/>
      <c r="W555" s="510"/>
      <c r="X555" s="510"/>
      <c r="Y555" s="511"/>
      <c r="Z555" s="162"/>
      <c r="AA555" s="162"/>
      <c r="AB555" s="162"/>
      <c r="AC555" s="162"/>
      <c r="AD555" s="162"/>
      <c r="AE555" s="162"/>
      <c r="AF555" s="162"/>
      <c r="AG555" s="162"/>
      <c r="AH555" s="162"/>
      <c r="AI555" s="162"/>
      <c r="AJ555" s="162"/>
      <c r="AK555" s="183"/>
      <c r="AL555" s="183"/>
      <c r="AM555" s="162"/>
      <c r="AN555" s="162"/>
      <c r="AO555" s="162"/>
      <c r="AP555" s="162"/>
      <c r="AQ555" s="162"/>
      <c r="AR555" s="162"/>
      <c r="AS555" s="162"/>
      <c r="AT555" s="162"/>
      <c r="AU555" s="162"/>
      <c r="AV555" s="162"/>
      <c r="AW555" s="162"/>
      <c r="AX555" s="162"/>
      <c r="AY555" s="162"/>
      <c r="AZ555" s="163"/>
      <c r="BA555" s="163"/>
      <c r="BB555" s="163"/>
      <c r="BC555" s="163"/>
      <c r="BD555" s="163"/>
      <c r="BE555" s="163"/>
      <c r="BF555" s="164"/>
      <c r="BG555" s="165"/>
      <c r="BH555" s="162"/>
      <c r="BI555" s="162"/>
      <c r="BJ555" s="164"/>
      <c r="BK555" s="95"/>
      <c r="BL555" s="182"/>
      <c r="BM555" s="182"/>
      <c r="BN555" s="182"/>
      <c r="BO555" s="182"/>
      <c r="BP555" s="95" t="str">
        <f t="shared" si="249"/>
        <v/>
      </c>
    </row>
    <row r="556" spans="2:68" ht="15" x14ac:dyDescent="0.25">
      <c r="B556" s="156">
        <f t="shared" si="250"/>
        <v>548</v>
      </c>
      <c r="C556" s="158"/>
      <c r="D556" s="157" t="str">
        <f t="shared" si="251"/>
        <v/>
      </c>
      <c r="E556" s="158" t="str">
        <f>IF('DATA SHEET'!$E$10="Cat 2","N/A","OK")</f>
        <v>OK</v>
      </c>
      <c r="F556" s="158" t="str">
        <f>IF('DATA SHEET'!$E$10="Cat 2","N/A","OK")</f>
        <v>OK</v>
      </c>
      <c r="G556" s="160"/>
      <c r="H556" s="160"/>
      <c r="I556" s="160" t="s">
        <v>194</v>
      </c>
      <c r="J556" s="160" t="str">
        <f t="shared" si="252"/>
        <v>OK</v>
      </c>
      <c r="K556" s="160" t="str">
        <f t="shared" si="252"/>
        <v>OK</v>
      </c>
      <c r="L556" s="160" t="str">
        <f>IF('DATA SHEET'!$B$10="NC-50","N/A","OK")</f>
        <v>OK</v>
      </c>
      <c r="M556" s="160" t="str">
        <f>IF('DATA SHEET'!$B$10="NC-50","N/A","OK")</f>
        <v>OK</v>
      </c>
      <c r="N556" s="160"/>
      <c r="O556" s="160"/>
      <c r="P556" s="160"/>
      <c r="Q556" s="160"/>
      <c r="R556" s="160"/>
      <c r="S556" s="160"/>
      <c r="T556" s="160"/>
      <c r="U556" s="160"/>
      <c r="V556" s="509"/>
      <c r="W556" s="510"/>
      <c r="X556" s="510"/>
      <c r="Y556" s="511"/>
      <c r="Z556" s="162"/>
      <c r="AA556" s="162"/>
      <c r="AB556" s="162"/>
      <c r="AC556" s="162"/>
      <c r="AD556" s="162"/>
      <c r="AE556" s="162"/>
      <c r="AF556" s="162"/>
      <c r="AG556" s="162"/>
      <c r="AH556" s="162"/>
      <c r="AI556" s="162"/>
      <c r="AJ556" s="162"/>
      <c r="AK556" s="183"/>
      <c r="AL556" s="183"/>
      <c r="AM556" s="162"/>
      <c r="AN556" s="162"/>
      <c r="AO556" s="162"/>
      <c r="AP556" s="162"/>
      <c r="AQ556" s="162"/>
      <c r="AR556" s="162"/>
      <c r="AS556" s="162"/>
      <c r="AT556" s="162"/>
      <c r="AU556" s="162"/>
      <c r="AV556" s="162"/>
      <c r="AW556" s="162"/>
      <c r="AX556" s="162"/>
      <c r="AY556" s="162"/>
      <c r="AZ556" s="163"/>
      <c r="BA556" s="163"/>
      <c r="BB556" s="163"/>
      <c r="BC556" s="163"/>
      <c r="BD556" s="163"/>
      <c r="BE556" s="163"/>
      <c r="BF556" s="164"/>
      <c r="BG556" s="165"/>
      <c r="BH556" s="162"/>
      <c r="BI556" s="162"/>
      <c r="BJ556" s="164"/>
      <c r="BK556" s="95"/>
      <c r="BL556" s="182"/>
      <c r="BM556" s="182"/>
      <c r="BN556" s="182"/>
      <c r="BO556" s="182"/>
      <c r="BP556" s="95" t="str">
        <f t="shared" si="249"/>
        <v/>
      </c>
    </row>
    <row r="557" spans="2:68" ht="15" x14ac:dyDescent="0.25">
      <c r="B557" s="156">
        <f t="shared" si="250"/>
        <v>549</v>
      </c>
      <c r="C557" s="158"/>
      <c r="D557" s="157" t="str">
        <f t="shared" si="251"/>
        <v/>
      </c>
      <c r="E557" s="158" t="str">
        <f>IF('DATA SHEET'!$E$10="Cat 2","N/A","OK")</f>
        <v>OK</v>
      </c>
      <c r="F557" s="158" t="str">
        <f>IF('DATA SHEET'!$E$10="Cat 2","N/A","OK")</f>
        <v>OK</v>
      </c>
      <c r="G557" s="160"/>
      <c r="H557" s="160"/>
      <c r="I557" s="160" t="s">
        <v>194</v>
      </c>
      <c r="J557" s="160" t="str">
        <f t="shared" si="252"/>
        <v>OK</v>
      </c>
      <c r="K557" s="160" t="str">
        <f t="shared" si="252"/>
        <v>OK</v>
      </c>
      <c r="L557" s="160" t="str">
        <f>IF('DATA SHEET'!$B$10="NC-50","N/A","OK")</f>
        <v>OK</v>
      </c>
      <c r="M557" s="160" t="str">
        <f>IF('DATA SHEET'!$B$10="NC-50","N/A","OK")</f>
        <v>OK</v>
      </c>
      <c r="N557" s="160"/>
      <c r="O557" s="160"/>
      <c r="P557" s="160"/>
      <c r="Q557" s="160"/>
      <c r="R557" s="160"/>
      <c r="S557" s="160"/>
      <c r="T557" s="160"/>
      <c r="U557" s="160"/>
      <c r="V557" s="509"/>
      <c r="W557" s="510"/>
      <c r="X557" s="510"/>
      <c r="Y557" s="511"/>
      <c r="Z557" s="162"/>
      <c r="AA557" s="162"/>
      <c r="AB557" s="162"/>
      <c r="AC557" s="162"/>
      <c r="AD557" s="162"/>
      <c r="AE557" s="162"/>
      <c r="AF557" s="162"/>
      <c r="AG557" s="162"/>
      <c r="AH557" s="162"/>
      <c r="AI557" s="162"/>
      <c r="AJ557" s="162"/>
      <c r="AK557" s="183"/>
      <c r="AL557" s="183"/>
      <c r="AM557" s="162"/>
      <c r="AN557" s="162"/>
      <c r="AO557" s="162"/>
      <c r="AP557" s="162"/>
      <c r="AQ557" s="162"/>
      <c r="AR557" s="162"/>
      <c r="AS557" s="162"/>
      <c r="AT557" s="162"/>
      <c r="AU557" s="162"/>
      <c r="AV557" s="162"/>
      <c r="AW557" s="162"/>
      <c r="AX557" s="162"/>
      <c r="AY557" s="162"/>
      <c r="AZ557" s="163"/>
      <c r="BA557" s="163"/>
      <c r="BB557" s="163"/>
      <c r="BC557" s="163"/>
      <c r="BD557" s="163"/>
      <c r="BE557" s="163"/>
      <c r="BF557" s="164"/>
      <c r="BG557" s="165"/>
      <c r="BH557" s="162"/>
      <c r="BI557" s="162"/>
      <c r="BJ557" s="164"/>
      <c r="BK557" s="95"/>
      <c r="BL557" s="182"/>
      <c r="BM557" s="182"/>
      <c r="BN557" s="182"/>
      <c r="BO557" s="182"/>
      <c r="BP557" s="95" t="str">
        <f t="shared" si="249"/>
        <v/>
      </c>
    </row>
    <row r="558" spans="2:68" ht="15" x14ac:dyDescent="0.25">
      <c r="B558" s="156">
        <f t="shared" si="250"/>
        <v>550</v>
      </c>
      <c r="C558" s="158"/>
      <c r="D558" s="157" t="str">
        <f t="shared" si="251"/>
        <v/>
      </c>
      <c r="E558" s="158" t="str">
        <f>IF('DATA SHEET'!$E$10="Cat 2","N/A","OK")</f>
        <v>OK</v>
      </c>
      <c r="F558" s="158" t="str">
        <f>IF('DATA SHEET'!$E$10="Cat 2","N/A","OK")</f>
        <v>OK</v>
      </c>
      <c r="G558" s="160"/>
      <c r="H558" s="160"/>
      <c r="I558" s="160" t="s">
        <v>194</v>
      </c>
      <c r="J558" s="160" t="str">
        <f t="shared" si="252"/>
        <v>OK</v>
      </c>
      <c r="K558" s="160" t="str">
        <f t="shared" si="252"/>
        <v>OK</v>
      </c>
      <c r="L558" s="160" t="str">
        <f>IF('DATA SHEET'!$B$10="NC-50","N/A","OK")</f>
        <v>OK</v>
      </c>
      <c r="M558" s="160" t="str">
        <f>IF('DATA SHEET'!$B$10="NC-50","N/A","OK")</f>
        <v>OK</v>
      </c>
      <c r="N558" s="160"/>
      <c r="O558" s="160"/>
      <c r="P558" s="160"/>
      <c r="Q558" s="160"/>
      <c r="R558" s="160"/>
      <c r="S558" s="160"/>
      <c r="T558" s="160"/>
      <c r="U558" s="160"/>
      <c r="V558" s="509"/>
      <c r="W558" s="510"/>
      <c r="X558" s="510"/>
      <c r="Y558" s="511"/>
      <c r="Z558" s="162"/>
      <c r="AA558" s="162"/>
      <c r="AB558" s="162"/>
      <c r="AC558" s="162"/>
      <c r="AD558" s="162"/>
      <c r="AE558" s="162"/>
      <c r="AF558" s="162"/>
      <c r="AG558" s="162"/>
      <c r="AH558" s="162"/>
      <c r="AI558" s="162"/>
      <c r="AJ558" s="162"/>
      <c r="AK558" s="183"/>
      <c r="AL558" s="183"/>
      <c r="AM558" s="162"/>
      <c r="AN558" s="162"/>
      <c r="AO558" s="162"/>
      <c r="AP558" s="162"/>
      <c r="AQ558" s="162"/>
      <c r="AR558" s="162"/>
      <c r="AS558" s="162"/>
      <c r="AT558" s="162"/>
      <c r="AU558" s="162"/>
      <c r="AV558" s="162"/>
      <c r="AW558" s="162"/>
      <c r="AX558" s="162"/>
      <c r="AY558" s="162"/>
      <c r="AZ558" s="163"/>
      <c r="BA558" s="163"/>
      <c r="BB558" s="163"/>
      <c r="BC558" s="163"/>
      <c r="BD558" s="163"/>
      <c r="BE558" s="163"/>
      <c r="BF558" s="164"/>
      <c r="BG558" s="165"/>
      <c r="BH558" s="162"/>
      <c r="BI558" s="162"/>
      <c r="BJ558" s="164"/>
      <c r="BK558" s="95"/>
      <c r="BL558" s="182"/>
      <c r="BM558" s="182"/>
      <c r="BN558" s="182"/>
      <c r="BO558" s="182"/>
      <c r="BP558" s="95" t="str">
        <f t="shared" si="249"/>
        <v/>
      </c>
    </row>
    <row r="559" spans="2:68" ht="15" x14ac:dyDescent="0.25">
      <c r="B559" s="156">
        <f t="shared" si="250"/>
        <v>551</v>
      </c>
      <c r="C559" s="158"/>
      <c r="D559" s="157" t="str">
        <f t="shared" si="251"/>
        <v/>
      </c>
      <c r="E559" s="158" t="str">
        <f>IF('DATA SHEET'!$E$10="Cat 2","N/A","OK")</f>
        <v>OK</v>
      </c>
      <c r="F559" s="158" t="str">
        <f>IF('DATA SHEET'!$E$10="Cat 2","N/A","OK")</f>
        <v>OK</v>
      </c>
      <c r="G559" s="160"/>
      <c r="H559" s="160"/>
      <c r="I559" s="160" t="s">
        <v>194</v>
      </c>
      <c r="J559" s="160" t="str">
        <f t="shared" si="252"/>
        <v>OK</v>
      </c>
      <c r="K559" s="160" t="str">
        <f t="shared" si="252"/>
        <v>OK</v>
      </c>
      <c r="L559" s="160" t="str">
        <f>IF('DATA SHEET'!$B$10="NC-50","N/A","OK")</f>
        <v>OK</v>
      </c>
      <c r="M559" s="160" t="str">
        <f>IF('DATA SHEET'!$B$10="NC-50","N/A","OK")</f>
        <v>OK</v>
      </c>
      <c r="N559" s="160"/>
      <c r="O559" s="160"/>
      <c r="P559" s="160"/>
      <c r="Q559" s="160"/>
      <c r="R559" s="160"/>
      <c r="S559" s="160"/>
      <c r="T559" s="160"/>
      <c r="U559" s="160"/>
      <c r="V559" s="509"/>
      <c r="W559" s="510"/>
      <c r="X559" s="510"/>
      <c r="Y559" s="511"/>
      <c r="Z559" s="162"/>
      <c r="AA559" s="162"/>
      <c r="AB559" s="162"/>
      <c r="AC559" s="162"/>
      <c r="AD559" s="162"/>
      <c r="AE559" s="162"/>
      <c r="AF559" s="162"/>
      <c r="AG559" s="162"/>
      <c r="AH559" s="162"/>
      <c r="AI559" s="162"/>
      <c r="AJ559" s="162"/>
      <c r="AK559" s="183"/>
      <c r="AL559" s="183"/>
      <c r="AM559" s="162"/>
      <c r="AN559" s="162"/>
      <c r="AO559" s="162"/>
      <c r="AP559" s="162"/>
      <c r="AQ559" s="162"/>
      <c r="AR559" s="162"/>
      <c r="AS559" s="162"/>
      <c r="AT559" s="162"/>
      <c r="AU559" s="162"/>
      <c r="AV559" s="162"/>
      <c r="AW559" s="162"/>
      <c r="AX559" s="162"/>
      <c r="AY559" s="162"/>
      <c r="AZ559" s="163"/>
      <c r="BA559" s="163"/>
      <c r="BB559" s="163"/>
      <c r="BC559" s="163"/>
      <c r="BD559" s="163"/>
      <c r="BE559" s="163"/>
      <c r="BF559" s="164"/>
      <c r="BG559" s="165"/>
      <c r="BH559" s="162"/>
      <c r="BI559" s="162"/>
      <c r="BJ559" s="164"/>
      <c r="BK559" s="95"/>
      <c r="BL559" s="182"/>
      <c r="BM559" s="182"/>
      <c r="BN559" s="182"/>
      <c r="BO559" s="182"/>
      <c r="BP559" s="95" t="str">
        <f t="shared" si="249"/>
        <v/>
      </c>
    </row>
    <row r="560" spans="2:68" ht="15" x14ac:dyDescent="0.25">
      <c r="B560" s="156">
        <f t="shared" si="250"/>
        <v>552</v>
      </c>
      <c r="C560" s="158"/>
      <c r="D560" s="157" t="str">
        <f t="shared" si="251"/>
        <v/>
      </c>
      <c r="E560" s="158" t="str">
        <f>IF('DATA SHEET'!$E$10="Cat 2","N/A","OK")</f>
        <v>OK</v>
      </c>
      <c r="F560" s="158" t="str">
        <f>IF('DATA SHEET'!$E$10="Cat 2","N/A","OK")</f>
        <v>OK</v>
      </c>
      <c r="G560" s="160"/>
      <c r="H560" s="160"/>
      <c r="I560" s="160" t="s">
        <v>194</v>
      </c>
      <c r="J560" s="160" t="str">
        <f t="shared" si="252"/>
        <v>OK</v>
      </c>
      <c r="K560" s="160" t="str">
        <f t="shared" si="252"/>
        <v>OK</v>
      </c>
      <c r="L560" s="160" t="str">
        <f>IF('DATA SHEET'!$B$10="NC-50","N/A","OK")</f>
        <v>OK</v>
      </c>
      <c r="M560" s="160" t="str">
        <f>IF('DATA SHEET'!$B$10="NC-50","N/A","OK")</f>
        <v>OK</v>
      </c>
      <c r="N560" s="160"/>
      <c r="O560" s="160"/>
      <c r="P560" s="160"/>
      <c r="Q560" s="160"/>
      <c r="R560" s="160"/>
      <c r="S560" s="160"/>
      <c r="T560" s="160"/>
      <c r="U560" s="160"/>
      <c r="V560" s="509"/>
      <c r="W560" s="510"/>
      <c r="X560" s="510"/>
      <c r="Y560" s="511"/>
      <c r="Z560" s="162"/>
      <c r="AA560" s="162"/>
      <c r="AB560" s="162"/>
      <c r="AC560" s="162"/>
      <c r="AD560" s="162"/>
      <c r="AE560" s="162"/>
      <c r="AF560" s="162"/>
      <c r="AG560" s="162"/>
      <c r="AH560" s="162"/>
      <c r="AI560" s="162"/>
      <c r="AJ560" s="162"/>
      <c r="AK560" s="183"/>
      <c r="AL560" s="183"/>
      <c r="AM560" s="162"/>
      <c r="AN560" s="162"/>
      <c r="AO560" s="162"/>
      <c r="AP560" s="162"/>
      <c r="AQ560" s="162"/>
      <c r="AR560" s="162"/>
      <c r="AS560" s="162"/>
      <c r="AT560" s="162"/>
      <c r="AU560" s="162"/>
      <c r="AV560" s="162"/>
      <c r="AW560" s="162"/>
      <c r="AX560" s="162"/>
      <c r="AY560" s="162"/>
      <c r="AZ560" s="163"/>
      <c r="BA560" s="163"/>
      <c r="BB560" s="163"/>
      <c r="BC560" s="163"/>
      <c r="BD560" s="163"/>
      <c r="BE560" s="163"/>
      <c r="BF560" s="164"/>
      <c r="BG560" s="165"/>
      <c r="BH560" s="162"/>
      <c r="BI560" s="162"/>
      <c r="BJ560" s="164"/>
      <c r="BK560" s="95"/>
      <c r="BL560" s="182"/>
      <c r="BM560" s="182"/>
      <c r="BN560" s="182"/>
      <c r="BO560" s="182"/>
      <c r="BP560" s="95" t="str">
        <f t="shared" si="249"/>
        <v/>
      </c>
    </row>
    <row r="561" spans="2:68" ht="15" x14ac:dyDescent="0.25">
      <c r="B561" s="156">
        <f t="shared" si="250"/>
        <v>553</v>
      </c>
      <c r="C561" s="158"/>
      <c r="D561" s="157" t="str">
        <f t="shared" si="251"/>
        <v/>
      </c>
      <c r="E561" s="158" t="str">
        <f>IF('DATA SHEET'!$E$10="Cat 2","N/A","OK")</f>
        <v>OK</v>
      </c>
      <c r="F561" s="158" t="str">
        <f>IF('DATA SHEET'!$E$10="Cat 2","N/A","OK")</f>
        <v>OK</v>
      </c>
      <c r="G561" s="160"/>
      <c r="H561" s="160"/>
      <c r="I561" s="160" t="s">
        <v>194</v>
      </c>
      <c r="J561" s="160" t="str">
        <f t="shared" si="252"/>
        <v>OK</v>
      </c>
      <c r="K561" s="160" t="str">
        <f t="shared" si="252"/>
        <v>OK</v>
      </c>
      <c r="L561" s="160" t="str">
        <f>IF('DATA SHEET'!$B$10="NC-50","N/A","OK")</f>
        <v>OK</v>
      </c>
      <c r="M561" s="160" t="str">
        <f>IF('DATA SHEET'!$B$10="NC-50","N/A","OK")</f>
        <v>OK</v>
      </c>
      <c r="N561" s="160"/>
      <c r="O561" s="160"/>
      <c r="P561" s="160"/>
      <c r="Q561" s="160"/>
      <c r="R561" s="160"/>
      <c r="S561" s="160"/>
      <c r="T561" s="160"/>
      <c r="U561" s="160"/>
      <c r="V561" s="509"/>
      <c r="W561" s="510"/>
      <c r="X561" s="510"/>
      <c r="Y561" s="511"/>
      <c r="Z561" s="162"/>
      <c r="AA561" s="162"/>
      <c r="AB561" s="162"/>
      <c r="AC561" s="162"/>
      <c r="AD561" s="162"/>
      <c r="AE561" s="162"/>
      <c r="AF561" s="162"/>
      <c r="AG561" s="162"/>
      <c r="AH561" s="162"/>
      <c r="AI561" s="162"/>
      <c r="AJ561" s="162"/>
      <c r="AK561" s="183"/>
      <c r="AL561" s="183"/>
      <c r="AM561" s="162"/>
      <c r="AN561" s="162"/>
      <c r="AO561" s="162"/>
      <c r="AP561" s="162"/>
      <c r="AQ561" s="162"/>
      <c r="AR561" s="162"/>
      <c r="AS561" s="162"/>
      <c r="AT561" s="162"/>
      <c r="AU561" s="162"/>
      <c r="AV561" s="162"/>
      <c r="AW561" s="162"/>
      <c r="AX561" s="162"/>
      <c r="AY561" s="162"/>
      <c r="AZ561" s="163"/>
      <c r="BA561" s="163"/>
      <c r="BB561" s="163"/>
      <c r="BC561" s="163"/>
      <c r="BD561" s="163"/>
      <c r="BE561" s="163"/>
      <c r="BF561" s="164"/>
      <c r="BG561" s="165"/>
      <c r="BH561" s="162"/>
      <c r="BI561" s="162"/>
      <c r="BJ561" s="164"/>
      <c r="BK561" s="95"/>
      <c r="BL561" s="182"/>
      <c r="BM561" s="182"/>
      <c r="BN561" s="182"/>
      <c r="BO561" s="182"/>
      <c r="BP561" s="95" t="str">
        <f t="shared" si="249"/>
        <v/>
      </c>
    </row>
    <row r="562" spans="2:68" ht="15" x14ac:dyDescent="0.25">
      <c r="B562" s="156">
        <f t="shared" si="250"/>
        <v>554</v>
      </c>
      <c r="C562" s="158"/>
      <c r="D562" s="157" t="str">
        <f t="shared" si="251"/>
        <v/>
      </c>
      <c r="E562" s="158" t="str">
        <f>IF('DATA SHEET'!$E$10="Cat 2","N/A","OK")</f>
        <v>OK</v>
      </c>
      <c r="F562" s="158" t="str">
        <f>IF('DATA SHEET'!$E$10="Cat 2","N/A","OK")</f>
        <v>OK</v>
      </c>
      <c r="G562" s="160"/>
      <c r="H562" s="160"/>
      <c r="I562" s="160" t="s">
        <v>194</v>
      </c>
      <c r="J562" s="160" t="str">
        <f t="shared" si="252"/>
        <v>OK</v>
      </c>
      <c r="K562" s="160" t="str">
        <f t="shared" si="252"/>
        <v>OK</v>
      </c>
      <c r="L562" s="160" t="str">
        <f>IF('DATA SHEET'!$B$10="NC-50","N/A","OK")</f>
        <v>OK</v>
      </c>
      <c r="M562" s="160" t="str">
        <f>IF('DATA SHEET'!$B$10="NC-50","N/A","OK")</f>
        <v>OK</v>
      </c>
      <c r="N562" s="160"/>
      <c r="O562" s="160"/>
      <c r="P562" s="160"/>
      <c r="Q562" s="160"/>
      <c r="R562" s="160"/>
      <c r="S562" s="160"/>
      <c r="T562" s="160"/>
      <c r="U562" s="160"/>
      <c r="V562" s="509"/>
      <c r="W562" s="510"/>
      <c r="X562" s="510"/>
      <c r="Y562" s="511"/>
      <c r="Z562" s="162"/>
      <c r="AA562" s="162"/>
      <c r="AB562" s="162"/>
      <c r="AC562" s="162"/>
      <c r="AD562" s="162"/>
      <c r="AE562" s="162"/>
      <c r="AF562" s="162"/>
      <c r="AG562" s="162"/>
      <c r="AH562" s="162"/>
      <c r="AI562" s="162"/>
      <c r="AJ562" s="162"/>
      <c r="AK562" s="183"/>
      <c r="AL562" s="183"/>
      <c r="AM562" s="162"/>
      <c r="AN562" s="162"/>
      <c r="AO562" s="162"/>
      <c r="AP562" s="162"/>
      <c r="AQ562" s="162"/>
      <c r="AR562" s="162"/>
      <c r="AS562" s="162"/>
      <c r="AT562" s="162"/>
      <c r="AU562" s="162"/>
      <c r="AV562" s="162"/>
      <c r="AW562" s="162"/>
      <c r="AX562" s="162"/>
      <c r="AY562" s="162"/>
      <c r="AZ562" s="163"/>
      <c r="BA562" s="163"/>
      <c r="BB562" s="163"/>
      <c r="BC562" s="163"/>
      <c r="BD562" s="163"/>
      <c r="BE562" s="163"/>
      <c r="BF562" s="164"/>
      <c r="BG562" s="165"/>
      <c r="BH562" s="162"/>
      <c r="BI562" s="162"/>
      <c r="BJ562" s="164"/>
      <c r="BK562" s="95"/>
      <c r="BL562" s="182"/>
      <c r="BM562" s="182"/>
      <c r="BN562" s="182"/>
      <c r="BO562" s="182"/>
      <c r="BP562" s="95" t="str">
        <f t="shared" si="249"/>
        <v/>
      </c>
    </row>
    <row r="563" spans="2:68" ht="15" x14ac:dyDescent="0.25">
      <c r="B563" s="156">
        <f t="shared" si="250"/>
        <v>555</v>
      </c>
      <c r="C563" s="158"/>
      <c r="D563" s="157" t="str">
        <f t="shared" si="251"/>
        <v/>
      </c>
      <c r="E563" s="158" t="str">
        <f>IF('DATA SHEET'!$E$10="Cat 2","N/A","OK")</f>
        <v>OK</v>
      </c>
      <c r="F563" s="158" t="str">
        <f>IF('DATA SHEET'!$E$10="Cat 2","N/A","OK")</f>
        <v>OK</v>
      </c>
      <c r="G563" s="160"/>
      <c r="H563" s="160"/>
      <c r="I563" s="160" t="s">
        <v>194</v>
      </c>
      <c r="J563" s="160" t="str">
        <f t="shared" si="252"/>
        <v>OK</v>
      </c>
      <c r="K563" s="160" t="str">
        <f t="shared" si="252"/>
        <v>OK</v>
      </c>
      <c r="L563" s="160" t="str">
        <f>IF('DATA SHEET'!$B$10="NC-50","N/A","OK")</f>
        <v>OK</v>
      </c>
      <c r="M563" s="160" t="str">
        <f>IF('DATA SHEET'!$B$10="NC-50","N/A","OK")</f>
        <v>OK</v>
      </c>
      <c r="N563" s="160"/>
      <c r="O563" s="160"/>
      <c r="P563" s="160"/>
      <c r="Q563" s="160"/>
      <c r="R563" s="160"/>
      <c r="S563" s="160"/>
      <c r="T563" s="160"/>
      <c r="U563" s="160"/>
      <c r="V563" s="509"/>
      <c r="W563" s="510"/>
      <c r="X563" s="510"/>
      <c r="Y563" s="511"/>
      <c r="Z563" s="162"/>
      <c r="AA563" s="162"/>
      <c r="AB563" s="162"/>
      <c r="AC563" s="162"/>
      <c r="AD563" s="162"/>
      <c r="AE563" s="162"/>
      <c r="AF563" s="162"/>
      <c r="AG563" s="162"/>
      <c r="AH563" s="162"/>
      <c r="AI563" s="162"/>
      <c r="AJ563" s="162"/>
      <c r="AK563" s="183"/>
      <c r="AL563" s="183"/>
      <c r="AM563" s="162"/>
      <c r="AN563" s="162"/>
      <c r="AO563" s="162"/>
      <c r="AP563" s="162"/>
      <c r="AQ563" s="162"/>
      <c r="AR563" s="162"/>
      <c r="AS563" s="162"/>
      <c r="AT563" s="162"/>
      <c r="AU563" s="162"/>
      <c r="AV563" s="162"/>
      <c r="AW563" s="162"/>
      <c r="AX563" s="162"/>
      <c r="AY563" s="162"/>
      <c r="AZ563" s="163"/>
      <c r="BA563" s="163"/>
      <c r="BB563" s="163"/>
      <c r="BC563" s="163"/>
      <c r="BD563" s="163"/>
      <c r="BE563" s="163"/>
      <c r="BF563" s="164"/>
      <c r="BG563" s="165"/>
      <c r="BH563" s="162"/>
      <c r="BI563" s="162"/>
      <c r="BJ563" s="164"/>
      <c r="BK563" s="95"/>
      <c r="BL563" s="182"/>
      <c r="BM563" s="182"/>
      <c r="BN563" s="182"/>
      <c r="BO563" s="182"/>
      <c r="BP563" s="95" t="str">
        <f t="shared" si="249"/>
        <v/>
      </c>
    </row>
    <row r="564" spans="2:68" ht="15" x14ac:dyDescent="0.25">
      <c r="B564" s="156">
        <f t="shared" si="250"/>
        <v>556</v>
      </c>
      <c r="C564" s="158"/>
      <c r="D564" s="157" t="str">
        <f t="shared" si="251"/>
        <v/>
      </c>
      <c r="E564" s="158" t="str">
        <f>IF('DATA SHEET'!$E$10="Cat 2","N/A","OK")</f>
        <v>OK</v>
      </c>
      <c r="F564" s="158" t="str">
        <f>IF('DATA SHEET'!$E$10="Cat 2","N/A","OK")</f>
        <v>OK</v>
      </c>
      <c r="G564" s="160"/>
      <c r="H564" s="160"/>
      <c r="I564" s="160" t="s">
        <v>194</v>
      </c>
      <c r="J564" s="160" t="str">
        <f t="shared" si="252"/>
        <v>OK</v>
      </c>
      <c r="K564" s="160" t="str">
        <f t="shared" si="252"/>
        <v>OK</v>
      </c>
      <c r="L564" s="160" t="str">
        <f>IF('DATA SHEET'!$B$10="NC-50","N/A","OK")</f>
        <v>OK</v>
      </c>
      <c r="M564" s="160" t="str">
        <f>IF('DATA SHEET'!$B$10="NC-50","N/A","OK")</f>
        <v>OK</v>
      </c>
      <c r="N564" s="160"/>
      <c r="O564" s="160"/>
      <c r="P564" s="160"/>
      <c r="Q564" s="160"/>
      <c r="R564" s="160"/>
      <c r="S564" s="160"/>
      <c r="T564" s="160"/>
      <c r="U564" s="160"/>
      <c r="V564" s="509"/>
      <c r="W564" s="510"/>
      <c r="X564" s="510"/>
      <c r="Y564" s="511"/>
      <c r="Z564" s="162"/>
      <c r="AA564" s="162"/>
      <c r="AB564" s="162"/>
      <c r="AC564" s="162"/>
      <c r="AD564" s="162"/>
      <c r="AE564" s="162"/>
      <c r="AF564" s="162"/>
      <c r="AG564" s="162"/>
      <c r="AH564" s="162"/>
      <c r="AI564" s="162"/>
      <c r="AJ564" s="162"/>
      <c r="AK564" s="183"/>
      <c r="AL564" s="183"/>
      <c r="AM564" s="162"/>
      <c r="AN564" s="162"/>
      <c r="AO564" s="162"/>
      <c r="AP564" s="162"/>
      <c r="AQ564" s="162"/>
      <c r="AR564" s="162"/>
      <c r="AS564" s="162"/>
      <c r="AT564" s="162"/>
      <c r="AU564" s="162"/>
      <c r="AV564" s="162"/>
      <c r="AW564" s="162"/>
      <c r="AX564" s="162"/>
      <c r="AY564" s="162"/>
      <c r="AZ564" s="163"/>
      <c r="BA564" s="163"/>
      <c r="BB564" s="163"/>
      <c r="BC564" s="163"/>
      <c r="BD564" s="163"/>
      <c r="BE564" s="163"/>
      <c r="BF564" s="164"/>
      <c r="BG564" s="165"/>
      <c r="BH564" s="162"/>
      <c r="BI564" s="162"/>
      <c r="BJ564" s="164"/>
      <c r="BK564" s="95"/>
      <c r="BL564" s="182"/>
      <c r="BM564" s="182"/>
      <c r="BN564" s="182"/>
      <c r="BO564" s="182"/>
      <c r="BP564" s="95" t="str">
        <f t="shared" si="249"/>
        <v/>
      </c>
    </row>
    <row r="565" spans="2:68" ht="15" x14ac:dyDescent="0.25">
      <c r="B565" s="156">
        <f t="shared" si="250"/>
        <v>557</v>
      </c>
      <c r="C565" s="158"/>
      <c r="D565" s="157" t="str">
        <f t="shared" si="251"/>
        <v/>
      </c>
      <c r="E565" s="158" t="str">
        <f>IF('DATA SHEET'!$E$10="Cat 2","N/A","OK")</f>
        <v>OK</v>
      </c>
      <c r="F565" s="158" t="str">
        <f>IF('DATA SHEET'!$E$10="Cat 2","N/A","OK")</f>
        <v>OK</v>
      </c>
      <c r="G565" s="160"/>
      <c r="H565" s="160"/>
      <c r="I565" s="160" t="s">
        <v>194</v>
      </c>
      <c r="J565" s="160" t="str">
        <f t="shared" si="252"/>
        <v>OK</v>
      </c>
      <c r="K565" s="160" t="str">
        <f t="shared" si="252"/>
        <v>OK</v>
      </c>
      <c r="L565" s="160" t="str">
        <f>IF('DATA SHEET'!$B$10="NC-50","N/A","OK")</f>
        <v>OK</v>
      </c>
      <c r="M565" s="160" t="str">
        <f>IF('DATA SHEET'!$B$10="NC-50","N/A","OK")</f>
        <v>OK</v>
      </c>
      <c r="N565" s="160"/>
      <c r="O565" s="160"/>
      <c r="P565" s="160"/>
      <c r="Q565" s="160"/>
      <c r="R565" s="160"/>
      <c r="S565" s="160"/>
      <c r="T565" s="160"/>
      <c r="U565" s="160"/>
      <c r="V565" s="509"/>
      <c r="W565" s="510"/>
      <c r="X565" s="510"/>
      <c r="Y565" s="511"/>
      <c r="Z565" s="162"/>
      <c r="AA565" s="162"/>
      <c r="AB565" s="162"/>
      <c r="AC565" s="162"/>
      <c r="AD565" s="162"/>
      <c r="AE565" s="162"/>
      <c r="AF565" s="162"/>
      <c r="AG565" s="162"/>
      <c r="AH565" s="162"/>
      <c r="AI565" s="162"/>
      <c r="AJ565" s="162"/>
      <c r="AK565" s="183"/>
      <c r="AL565" s="183"/>
      <c r="AM565" s="162"/>
      <c r="AN565" s="162"/>
      <c r="AO565" s="162"/>
      <c r="AP565" s="162"/>
      <c r="AQ565" s="162"/>
      <c r="AR565" s="162"/>
      <c r="AS565" s="162"/>
      <c r="AT565" s="162"/>
      <c r="AU565" s="162"/>
      <c r="AV565" s="162"/>
      <c r="AW565" s="162"/>
      <c r="AX565" s="162"/>
      <c r="AY565" s="162"/>
      <c r="AZ565" s="163"/>
      <c r="BA565" s="163"/>
      <c r="BB565" s="163"/>
      <c r="BC565" s="163"/>
      <c r="BD565" s="163"/>
      <c r="BE565" s="163"/>
      <c r="BF565" s="164"/>
      <c r="BG565" s="165"/>
      <c r="BH565" s="162"/>
      <c r="BI565" s="162"/>
      <c r="BJ565" s="164"/>
      <c r="BK565" s="95"/>
      <c r="BL565" s="182"/>
      <c r="BM565" s="182"/>
      <c r="BN565" s="182"/>
      <c r="BO565" s="182"/>
      <c r="BP565" s="95" t="str">
        <f t="shared" si="249"/>
        <v/>
      </c>
    </row>
    <row r="566" spans="2:68" ht="15" x14ac:dyDescent="0.25">
      <c r="B566" s="156">
        <f t="shared" si="250"/>
        <v>558</v>
      </c>
      <c r="C566" s="158"/>
      <c r="D566" s="157" t="str">
        <f t="shared" si="251"/>
        <v/>
      </c>
      <c r="E566" s="158" t="str">
        <f>IF('DATA SHEET'!$E$10="Cat 2","N/A","OK")</f>
        <v>OK</v>
      </c>
      <c r="F566" s="158" t="str">
        <f>IF('DATA SHEET'!$E$10="Cat 2","N/A","OK")</f>
        <v>OK</v>
      </c>
      <c r="G566" s="160"/>
      <c r="H566" s="160"/>
      <c r="I566" s="160" t="s">
        <v>194</v>
      </c>
      <c r="J566" s="160" t="str">
        <f t="shared" si="252"/>
        <v>OK</v>
      </c>
      <c r="K566" s="160" t="str">
        <f t="shared" si="252"/>
        <v>OK</v>
      </c>
      <c r="L566" s="160" t="str">
        <f>IF('DATA SHEET'!$B$10="NC-50","N/A","OK")</f>
        <v>OK</v>
      </c>
      <c r="M566" s="160" t="str">
        <f>IF('DATA SHEET'!$B$10="NC-50","N/A","OK")</f>
        <v>OK</v>
      </c>
      <c r="N566" s="160"/>
      <c r="O566" s="160"/>
      <c r="P566" s="160"/>
      <c r="Q566" s="160"/>
      <c r="R566" s="160"/>
      <c r="S566" s="160"/>
      <c r="T566" s="160"/>
      <c r="U566" s="160"/>
      <c r="V566" s="509"/>
      <c r="W566" s="510"/>
      <c r="X566" s="510"/>
      <c r="Y566" s="511"/>
      <c r="Z566" s="162"/>
      <c r="AA566" s="162"/>
      <c r="AB566" s="162"/>
      <c r="AC566" s="162"/>
      <c r="AD566" s="162"/>
      <c r="AE566" s="162"/>
      <c r="AF566" s="162"/>
      <c r="AG566" s="162"/>
      <c r="AH566" s="162"/>
      <c r="AI566" s="162"/>
      <c r="AJ566" s="162"/>
      <c r="AK566" s="183"/>
      <c r="AL566" s="183"/>
      <c r="AM566" s="162"/>
      <c r="AN566" s="162"/>
      <c r="AO566" s="162"/>
      <c r="AP566" s="162"/>
      <c r="AQ566" s="162"/>
      <c r="AR566" s="162"/>
      <c r="AS566" s="162"/>
      <c r="AT566" s="162"/>
      <c r="AU566" s="162"/>
      <c r="AV566" s="162"/>
      <c r="AW566" s="162"/>
      <c r="AX566" s="162"/>
      <c r="AY566" s="162"/>
      <c r="AZ566" s="163"/>
      <c r="BA566" s="163"/>
      <c r="BB566" s="163"/>
      <c r="BC566" s="163"/>
      <c r="BD566" s="163"/>
      <c r="BE566" s="163"/>
      <c r="BF566" s="164"/>
      <c r="BG566" s="165"/>
      <c r="BH566" s="162"/>
      <c r="BI566" s="162"/>
      <c r="BJ566" s="164"/>
      <c r="BK566" s="95"/>
      <c r="BL566" s="182"/>
      <c r="BM566" s="182"/>
      <c r="BN566" s="182"/>
      <c r="BO566" s="182"/>
      <c r="BP566" s="95" t="str">
        <f t="shared" si="249"/>
        <v/>
      </c>
    </row>
    <row r="567" spans="2:68" ht="15" x14ac:dyDescent="0.25">
      <c r="B567" s="156">
        <f t="shared" si="250"/>
        <v>559</v>
      </c>
      <c r="C567" s="158"/>
      <c r="D567" s="157" t="str">
        <f t="shared" si="251"/>
        <v/>
      </c>
      <c r="E567" s="158" t="str">
        <f>IF('DATA SHEET'!$E$10="Cat 2","N/A","OK")</f>
        <v>OK</v>
      </c>
      <c r="F567" s="158" t="str">
        <f>IF('DATA SHEET'!$E$10="Cat 2","N/A","OK")</f>
        <v>OK</v>
      </c>
      <c r="G567" s="160"/>
      <c r="H567" s="160"/>
      <c r="I567" s="160" t="s">
        <v>194</v>
      </c>
      <c r="J567" s="160" t="str">
        <f t="shared" si="252"/>
        <v>OK</v>
      </c>
      <c r="K567" s="160" t="str">
        <f t="shared" si="252"/>
        <v>OK</v>
      </c>
      <c r="L567" s="160" t="str">
        <f>IF('DATA SHEET'!$B$10="NC-50","N/A","OK")</f>
        <v>OK</v>
      </c>
      <c r="M567" s="160" t="str">
        <f>IF('DATA SHEET'!$B$10="NC-50","N/A","OK")</f>
        <v>OK</v>
      </c>
      <c r="N567" s="160"/>
      <c r="O567" s="160"/>
      <c r="P567" s="160"/>
      <c r="Q567" s="160"/>
      <c r="R567" s="160"/>
      <c r="S567" s="160"/>
      <c r="T567" s="160"/>
      <c r="U567" s="160"/>
      <c r="V567" s="509"/>
      <c r="W567" s="510"/>
      <c r="X567" s="510"/>
      <c r="Y567" s="511"/>
      <c r="Z567" s="162"/>
      <c r="AA567" s="162"/>
      <c r="AB567" s="162"/>
      <c r="AC567" s="162"/>
      <c r="AD567" s="162"/>
      <c r="AE567" s="162"/>
      <c r="AF567" s="162"/>
      <c r="AG567" s="162"/>
      <c r="AH567" s="162"/>
      <c r="AI567" s="162"/>
      <c r="AJ567" s="162"/>
      <c r="AK567" s="183"/>
      <c r="AL567" s="183"/>
      <c r="AM567" s="162"/>
      <c r="AN567" s="162"/>
      <c r="AO567" s="162"/>
      <c r="AP567" s="162"/>
      <c r="AQ567" s="162"/>
      <c r="AR567" s="162"/>
      <c r="AS567" s="162"/>
      <c r="AT567" s="162"/>
      <c r="AU567" s="162"/>
      <c r="AV567" s="162"/>
      <c r="AW567" s="162"/>
      <c r="AX567" s="162"/>
      <c r="AY567" s="162"/>
      <c r="AZ567" s="163"/>
      <c r="BA567" s="163"/>
      <c r="BB567" s="163"/>
      <c r="BC567" s="163"/>
      <c r="BD567" s="163"/>
      <c r="BE567" s="163"/>
      <c r="BF567" s="164"/>
      <c r="BG567" s="165"/>
      <c r="BH567" s="162"/>
      <c r="BI567" s="162"/>
      <c r="BJ567" s="164"/>
      <c r="BK567" s="95"/>
      <c r="BL567" s="182"/>
      <c r="BM567" s="182"/>
      <c r="BN567" s="182"/>
      <c r="BO567" s="182"/>
      <c r="BP567" s="95" t="str">
        <f t="shared" si="249"/>
        <v/>
      </c>
    </row>
    <row r="568" spans="2:68" ht="15" x14ac:dyDescent="0.25">
      <c r="B568" s="156">
        <f t="shared" si="250"/>
        <v>560</v>
      </c>
      <c r="C568" s="158"/>
      <c r="D568" s="157" t="str">
        <f t="shared" si="251"/>
        <v/>
      </c>
      <c r="E568" s="158" t="str">
        <f>IF('DATA SHEET'!$E$10="Cat 2","N/A","OK")</f>
        <v>OK</v>
      </c>
      <c r="F568" s="158" t="str">
        <f>IF('DATA SHEET'!$E$10="Cat 2","N/A","OK")</f>
        <v>OK</v>
      </c>
      <c r="G568" s="160"/>
      <c r="H568" s="160"/>
      <c r="I568" s="160" t="s">
        <v>194</v>
      </c>
      <c r="J568" s="160" t="str">
        <f t="shared" si="252"/>
        <v>OK</v>
      </c>
      <c r="K568" s="160" t="str">
        <f t="shared" si="252"/>
        <v>OK</v>
      </c>
      <c r="L568" s="160" t="str">
        <f>IF('DATA SHEET'!$B$10="NC-50","N/A","OK")</f>
        <v>OK</v>
      </c>
      <c r="M568" s="160" t="str">
        <f>IF('DATA SHEET'!$B$10="NC-50","N/A","OK")</f>
        <v>OK</v>
      </c>
      <c r="N568" s="160"/>
      <c r="O568" s="160"/>
      <c r="P568" s="160"/>
      <c r="Q568" s="160"/>
      <c r="R568" s="160"/>
      <c r="S568" s="160"/>
      <c r="T568" s="160"/>
      <c r="U568" s="160"/>
      <c r="V568" s="509"/>
      <c r="W568" s="510"/>
      <c r="X568" s="510"/>
      <c r="Y568" s="511"/>
      <c r="Z568" s="162"/>
      <c r="AA568" s="162"/>
      <c r="AB568" s="162"/>
      <c r="AC568" s="162"/>
      <c r="AD568" s="162"/>
      <c r="AE568" s="162"/>
      <c r="AF568" s="162"/>
      <c r="AG568" s="162"/>
      <c r="AH568" s="162"/>
      <c r="AI568" s="162"/>
      <c r="AJ568" s="162"/>
      <c r="AK568" s="183"/>
      <c r="AL568" s="183"/>
      <c r="AM568" s="162"/>
      <c r="AN568" s="162"/>
      <c r="AO568" s="162"/>
      <c r="AP568" s="162"/>
      <c r="AQ568" s="162"/>
      <c r="AR568" s="162"/>
      <c r="AS568" s="162"/>
      <c r="AT568" s="162"/>
      <c r="AU568" s="162"/>
      <c r="AV568" s="162"/>
      <c r="AW568" s="162"/>
      <c r="AX568" s="162"/>
      <c r="AY568" s="162"/>
      <c r="AZ568" s="163"/>
      <c r="BA568" s="163"/>
      <c r="BB568" s="163"/>
      <c r="BC568" s="163"/>
      <c r="BD568" s="163"/>
      <c r="BE568" s="163"/>
      <c r="BF568" s="164"/>
      <c r="BG568" s="165"/>
      <c r="BH568" s="162"/>
      <c r="BI568" s="162"/>
      <c r="BJ568" s="164"/>
      <c r="BK568" s="95"/>
      <c r="BL568" s="182"/>
      <c r="BM568" s="182"/>
      <c r="BN568" s="182"/>
      <c r="BO568" s="182"/>
      <c r="BP568" s="95" t="str">
        <f t="shared" si="249"/>
        <v/>
      </c>
    </row>
    <row r="569" spans="2:68" ht="15" x14ac:dyDescent="0.25">
      <c r="B569" s="156">
        <f t="shared" si="250"/>
        <v>561</v>
      </c>
      <c r="C569" s="158"/>
      <c r="D569" s="157" t="str">
        <f t="shared" si="251"/>
        <v/>
      </c>
      <c r="E569" s="158" t="str">
        <f>IF('DATA SHEET'!$E$10="Cat 2","N/A","OK")</f>
        <v>OK</v>
      </c>
      <c r="F569" s="158" t="str">
        <f>IF('DATA SHEET'!$E$10="Cat 2","N/A","OK")</f>
        <v>OK</v>
      </c>
      <c r="G569" s="160"/>
      <c r="H569" s="160"/>
      <c r="I569" s="160" t="s">
        <v>194</v>
      </c>
      <c r="J569" s="160" t="str">
        <f t="shared" si="252"/>
        <v>OK</v>
      </c>
      <c r="K569" s="160" t="str">
        <f t="shared" si="252"/>
        <v>OK</v>
      </c>
      <c r="L569" s="160" t="str">
        <f>IF('DATA SHEET'!$B$10="NC-50","N/A","OK")</f>
        <v>OK</v>
      </c>
      <c r="M569" s="160" t="str">
        <f>IF('DATA SHEET'!$B$10="NC-50","N/A","OK")</f>
        <v>OK</v>
      </c>
      <c r="N569" s="160"/>
      <c r="O569" s="160"/>
      <c r="P569" s="160"/>
      <c r="Q569" s="160"/>
      <c r="R569" s="160"/>
      <c r="S569" s="160"/>
      <c r="T569" s="160"/>
      <c r="U569" s="160"/>
      <c r="V569" s="509"/>
      <c r="W569" s="510"/>
      <c r="X569" s="510"/>
      <c r="Y569" s="511"/>
      <c r="Z569" s="162"/>
      <c r="AA569" s="162"/>
      <c r="AB569" s="162"/>
      <c r="AC569" s="162"/>
      <c r="AD569" s="162"/>
      <c r="AE569" s="162"/>
      <c r="AF569" s="162"/>
      <c r="AG569" s="162"/>
      <c r="AH569" s="162"/>
      <c r="AI569" s="162"/>
      <c r="AJ569" s="162"/>
      <c r="AK569" s="183"/>
      <c r="AL569" s="183"/>
      <c r="AM569" s="162"/>
      <c r="AN569" s="162"/>
      <c r="AO569" s="162"/>
      <c r="AP569" s="162"/>
      <c r="AQ569" s="162"/>
      <c r="AR569" s="162"/>
      <c r="AS569" s="162"/>
      <c r="AT569" s="162"/>
      <c r="AU569" s="162"/>
      <c r="AV569" s="162"/>
      <c r="AW569" s="162"/>
      <c r="AX569" s="162"/>
      <c r="AY569" s="162"/>
      <c r="AZ569" s="163"/>
      <c r="BA569" s="163"/>
      <c r="BB569" s="163"/>
      <c r="BC569" s="163"/>
      <c r="BD569" s="163"/>
      <c r="BE569" s="163"/>
      <c r="BF569" s="164"/>
      <c r="BG569" s="165"/>
      <c r="BH569" s="162"/>
      <c r="BI569" s="162"/>
      <c r="BJ569" s="164"/>
      <c r="BK569" s="95"/>
      <c r="BL569" s="182"/>
      <c r="BM569" s="182"/>
      <c r="BN569" s="182"/>
      <c r="BO569" s="182"/>
      <c r="BP569" s="95" t="str">
        <f t="shared" si="249"/>
        <v/>
      </c>
    </row>
    <row r="570" spans="2:68" ht="15" x14ac:dyDescent="0.25">
      <c r="B570" s="156">
        <f t="shared" si="250"/>
        <v>562</v>
      </c>
      <c r="C570" s="158"/>
      <c r="D570" s="157" t="str">
        <f t="shared" si="251"/>
        <v/>
      </c>
      <c r="E570" s="158" t="str">
        <f>IF('DATA SHEET'!$E$10="Cat 2","N/A","OK")</f>
        <v>OK</v>
      </c>
      <c r="F570" s="158" t="str">
        <f>IF('DATA SHEET'!$E$10="Cat 2","N/A","OK")</f>
        <v>OK</v>
      </c>
      <c r="G570" s="160"/>
      <c r="H570" s="160"/>
      <c r="I570" s="160" t="s">
        <v>194</v>
      </c>
      <c r="J570" s="160" t="str">
        <f t="shared" si="252"/>
        <v>OK</v>
      </c>
      <c r="K570" s="160" t="str">
        <f t="shared" si="252"/>
        <v>OK</v>
      </c>
      <c r="L570" s="160" t="str">
        <f>IF('DATA SHEET'!$B$10="NC-50","N/A","OK")</f>
        <v>OK</v>
      </c>
      <c r="M570" s="160" t="str">
        <f>IF('DATA SHEET'!$B$10="NC-50","N/A","OK")</f>
        <v>OK</v>
      </c>
      <c r="N570" s="160"/>
      <c r="O570" s="160"/>
      <c r="P570" s="160"/>
      <c r="Q570" s="160"/>
      <c r="R570" s="160"/>
      <c r="S570" s="160"/>
      <c r="T570" s="160"/>
      <c r="U570" s="160"/>
      <c r="V570" s="509"/>
      <c r="W570" s="510"/>
      <c r="X570" s="510"/>
      <c r="Y570" s="511"/>
      <c r="Z570" s="162"/>
      <c r="AA570" s="162"/>
      <c r="AB570" s="162"/>
      <c r="AC570" s="162"/>
      <c r="AD570" s="162"/>
      <c r="AE570" s="162"/>
      <c r="AF570" s="162"/>
      <c r="AG570" s="162"/>
      <c r="AH570" s="162"/>
      <c r="AI570" s="162"/>
      <c r="AJ570" s="162"/>
      <c r="AK570" s="183"/>
      <c r="AL570" s="183"/>
      <c r="AM570" s="162"/>
      <c r="AN570" s="162"/>
      <c r="AO570" s="162"/>
      <c r="AP570" s="162"/>
      <c r="AQ570" s="162"/>
      <c r="AR570" s="162"/>
      <c r="AS570" s="162"/>
      <c r="AT570" s="162"/>
      <c r="AU570" s="162"/>
      <c r="AV570" s="162"/>
      <c r="AW570" s="162"/>
      <c r="AX570" s="162"/>
      <c r="AY570" s="162"/>
      <c r="AZ570" s="163"/>
      <c r="BA570" s="163"/>
      <c r="BB570" s="163"/>
      <c r="BC570" s="163"/>
      <c r="BD570" s="163"/>
      <c r="BE570" s="163"/>
      <c r="BF570" s="164"/>
      <c r="BG570" s="165"/>
      <c r="BH570" s="162"/>
      <c r="BI570" s="162"/>
      <c r="BJ570" s="164"/>
      <c r="BK570" s="95"/>
      <c r="BL570" s="182"/>
      <c r="BM570" s="182"/>
      <c r="BN570" s="182"/>
      <c r="BO570" s="182"/>
      <c r="BP570" s="95" t="str">
        <f t="shared" si="249"/>
        <v/>
      </c>
    </row>
    <row r="571" spans="2:68" ht="15" x14ac:dyDescent="0.25">
      <c r="B571" s="156">
        <f t="shared" si="250"/>
        <v>563</v>
      </c>
      <c r="C571" s="158"/>
      <c r="D571" s="157" t="str">
        <f t="shared" si="251"/>
        <v/>
      </c>
      <c r="E571" s="158" t="str">
        <f>IF('DATA SHEET'!$E$10="Cat 2","N/A","OK")</f>
        <v>OK</v>
      </c>
      <c r="F571" s="158" t="str">
        <f>IF('DATA SHEET'!$E$10="Cat 2","N/A","OK")</f>
        <v>OK</v>
      </c>
      <c r="G571" s="160"/>
      <c r="H571" s="160"/>
      <c r="I571" s="160" t="s">
        <v>194</v>
      </c>
      <c r="J571" s="160" t="str">
        <f t="shared" si="252"/>
        <v>OK</v>
      </c>
      <c r="K571" s="160" t="str">
        <f t="shared" si="252"/>
        <v>OK</v>
      </c>
      <c r="L571" s="160" t="str">
        <f>IF('DATA SHEET'!$B$10="NC-50","N/A","OK")</f>
        <v>OK</v>
      </c>
      <c r="M571" s="160" t="str">
        <f>IF('DATA SHEET'!$B$10="NC-50","N/A","OK")</f>
        <v>OK</v>
      </c>
      <c r="N571" s="160"/>
      <c r="O571" s="160"/>
      <c r="P571" s="160"/>
      <c r="Q571" s="160"/>
      <c r="R571" s="160"/>
      <c r="S571" s="160"/>
      <c r="T571" s="160"/>
      <c r="U571" s="160"/>
      <c r="V571" s="509"/>
      <c r="W571" s="510"/>
      <c r="X571" s="510"/>
      <c r="Y571" s="511"/>
      <c r="Z571" s="162"/>
      <c r="AA571" s="162"/>
      <c r="AB571" s="162"/>
      <c r="AC571" s="162"/>
      <c r="AD571" s="162"/>
      <c r="AE571" s="162"/>
      <c r="AF571" s="162"/>
      <c r="AG571" s="162"/>
      <c r="AH571" s="162"/>
      <c r="AI571" s="162"/>
      <c r="AJ571" s="162"/>
      <c r="AK571" s="183"/>
      <c r="AL571" s="183"/>
      <c r="AM571" s="162"/>
      <c r="AN571" s="162"/>
      <c r="AO571" s="162"/>
      <c r="AP571" s="162"/>
      <c r="AQ571" s="162"/>
      <c r="AR571" s="162"/>
      <c r="AS571" s="162"/>
      <c r="AT571" s="162"/>
      <c r="AU571" s="162"/>
      <c r="AV571" s="162"/>
      <c r="AW571" s="162"/>
      <c r="AX571" s="162"/>
      <c r="AY571" s="162"/>
      <c r="AZ571" s="163"/>
      <c r="BA571" s="163"/>
      <c r="BB571" s="163"/>
      <c r="BC571" s="163"/>
      <c r="BD571" s="163"/>
      <c r="BE571" s="163"/>
      <c r="BF571" s="164"/>
      <c r="BG571" s="165"/>
      <c r="BH571" s="162"/>
      <c r="BI571" s="162"/>
      <c r="BJ571" s="164"/>
      <c r="BK571" s="95"/>
      <c r="BL571" s="182"/>
      <c r="BM571" s="182"/>
      <c r="BN571" s="182"/>
      <c r="BO571" s="182"/>
      <c r="BP571" s="95" t="str">
        <f t="shared" si="249"/>
        <v/>
      </c>
    </row>
    <row r="572" spans="2:68" ht="15" x14ac:dyDescent="0.25">
      <c r="B572" s="156">
        <f t="shared" si="250"/>
        <v>564</v>
      </c>
      <c r="C572" s="158"/>
      <c r="D572" s="157" t="str">
        <f t="shared" si="251"/>
        <v/>
      </c>
      <c r="E572" s="158" t="str">
        <f>IF('DATA SHEET'!$E$10="Cat 2","N/A","OK")</f>
        <v>OK</v>
      </c>
      <c r="F572" s="158" t="str">
        <f>IF('DATA SHEET'!$E$10="Cat 2","N/A","OK")</f>
        <v>OK</v>
      </c>
      <c r="G572" s="160"/>
      <c r="H572" s="160"/>
      <c r="I572" s="160" t="s">
        <v>194</v>
      </c>
      <c r="J572" s="160" t="str">
        <f t="shared" si="252"/>
        <v>OK</v>
      </c>
      <c r="K572" s="160" t="str">
        <f t="shared" si="252"/>
        <v>OK</v>
      </c>
      <c r="L572" s="160" t="str">
        <f>IF('DATA SHEET'!$B$10="NC-50","N/A","OK")</f>
        <v>OK</v>
      </c>
      <c r="M572" s="160" t="str">
        <f>IF('DATA SHEET'!$B$10="NC-50","N/A","OK")</f>
        <v>OK</v>
      </c>
      <c r="N572" s="160"/>
      <c r="O572" s="160"/>
      <c r="P572" s="160"/>
      <c r="Q572" s="160"/>
      <c r="R572" s="160"/>
      <c r="S572" s="160"/>
      <c r="T572" s="160"/>
      <c r="U572" s="160"/>
      <c r="V572" s="509"/>
      <c r="W572" s="510"/>
      <c r="X572" s="510"/>
      <c r="Y572" s="511"/>
      <c r="Z572" s="162"/>
      <c r="AA572" s="162"/>
      <c r="AB572" s="162"/>
      <c r="AC572" s="162"/>
      <c r="AD572" s="162"/>
      <c r="AE572" s="162"/>
      <c r="AF572" s="162"/>
      <c r="AG572" s="162"/>
      <c r="AH572" s="162"/>
      <c r="AI572" s="162"/>
      <c r="AJ572" s="162"/>
      <c r="AK572" s="183"/>
      <c r="AL572" s="183"/>
      <c r="AM572" s="162"/>
      <c r="AN572" s="162"/>
      <c r="AO572" s="162"/>
      <c r="AP572" s="162"/>
      <c r="AQ572" s="162"/>
      <c r="AR572" s="162"/>
      <c r="AS572" s="162"/>
      <c r="AT572" s="162"/>
      <c r="AU572" s="162"/>
      <c r="AV572" s="162"/>
      <c r="AW572" s="162"/>
      <c r="AX572" s="162"/>
      <c r="AY572" s="162"/>
      <c r="AZ572" s="163"/>
      <c r="BA572" s="163"/>
      <c r="BB572" s="163"/>
      <c r="BC572" s="163"/>
      <c r="BD572" s="163"/>
      <c r="BE572" s="163"/>
      <c r="BF572" s="164"/>
      <c r="BG572" s="165"/>
      <c r="BH572" s="162"/>
      <c r="BI572" s="162"/>
      <c r="BJ572" s="164"/>
      <c r="BK572" s="95"/>
      <c r="BL572" s="182"/>
      <c r="BM572" s="182"/>
      <c r="BN572" s="182"/>
      <c r="BO572" s="182"/>
      <c r="BP572" s="95" t="str">
        <f t="shared" si="249"/>
        <v/>
      </c>
    </row>
    <row r="573" spans="2:68" ht="15" x14ac:dyDescent="0.25">
      <c r="B573" s="156">
        <f t="shared" si="250"/>
        <v>565</v>
      </c>
      <c r="C573" s="158"/>
      <c r="D573" s="157" t="str">
        <f t="shared" si="251"/>
        <v/>
      </c>
      <c r="E573" s="158" t="str">
        <f>IF('DATA SHEET'!$E$10="Cat 2","N/A","OK")</f>
        <v>OK</v>
      </c>
      <c r="F573" s="158" t="str">
        <f>IF('DATA SHEET'!$E$10="Cat 2","N/A","OK")</f>
        <v>OK</v>
      </c>
      <c r="G573" s="160"/>
      <c r="H573" s="160"/>
      <c r="I573" s="160" t="s">
        <v>194</v>
      </c>
      <c r="J573" s="160" t="str">
        <f t="shared" si="252"/>
        <v>OK</v>
      </c>
      <c r="K573" s="160" t="str">
        <f t="shared" si="252"/>
        <v>OK</v>
      </c>
      <c r="L573" s="160" t="str">
        <f>IF('DATA SHEET'!$B$10="NC-50","N/A","OK")</f>
        <v>OK</v>
      </c>
      <c r="M573" s="160" t="str">
        <f>IF('DATA SHEET'!$B$10="NC-50","N/A","OK")</f>
        <v>OK</v>
      </c>
      <c r="N573" s="160"/>
      <c r="O573" s="160"/>
      <c r="P573" s="160"/>
      <c r="Q573" s="160"/>
      <c r="R573" s="160"/>
      <c r="S573" s="160"/>
      <c r="T573" s="160"/>
      <c r="U573" s="160"/>
      <c r="V573" s="509"/>
      <c r="W573" s="510"/>
      <c r="X573" s="510"/>
      <c r="Y573" s="511"/>
      <c r="Z573" s="162"/>
      <c r="AA573" s="162"/>
      <c r="AB573" s="162"/>
      <c r="AC573" s="162"/>
      <c r="AD573" s="162"/>
      <c r="AE573" s="162"/>
      <c r="AF573" s="162"/>
      <c r="AG573" s="162"/>
      <c r="AH573" s="162"/>
      <c r="AI573" s="162"/>
      <c r="AJ573" s="162"/>
      <c r="AK573" s="183"/>
      <c r="AL573" s="183"/>
      <c r="AM573" s="162"/>
      <c r="AN573" s="162"/>
      <c r="AO573" s="162"/>
      <c r="AP573" s="162"/>
      <c r="AQ573" s="162"/>
      <c r="AR573" s="162"/>
      <c r="AS573" s="162"/>
      <c r="AT573" s="162"/>
      <c r="AU573" s="162"/>
      <c r="AV573" s="162"/>
      <c r="AW573" s="162"/>
      <c r="AX573" s="162"/>
      <c r="AY573" s="162"/>
      <c r="AZ573" s="163"/>
      <c r="BA573" s="163"/>
      <c r="BB573" s="163"/>
      <c r="BC573" s="163"/>
      <c r="BD573" s="163"/>
      <c r="BE573" s="163"/>
      <c r="BF573" s="164"/>
      <c r="BG573" s="165"/>
      <c r="BH573" s="162"/>
      <c r="BI573" s="162"/>
      <c r="BJ573" s="164"/>
      <c r="BK573" s="95"/>
      <c r="BL573" s="182"/>
      <c r="BM573" s="182"/>
      <c r="BN573" s="182"/>
      <c r="BO573" s="182"/>
      <c r="BP573" s="95" t="str">
        <f t="shared" si="249"/>
        <v/>
      </c>
    </row>
    <row r="574" spans="2:68" ht="15" x14ac:dyDescent="0.25">
      <c r="B574" s="156">
        <f t="shared" si="250"/>
        <v>566</v>
      </c>
      <c r="C574" s="158"/>
      <c r="D574" s="157" t="str">
        <f t="shared" si="251"/>
        <v/>
      </c>
      <c r="E574" s="158" t="str">
        <f>IF('DATA SHEET'!$E$10="Cat 2","N/A","OK")</f>
        <v>OK</v>
      </c>
      <c r="F574" s="158" t="str">
        <f>IF('DATA SHEET'!$E$10="Cat 2","N/A","OK")</f>
        <v>OK</v>
      </c>
      <c r="G574" s="160"/>
      <c r="H574" s="160"/>
      <c r="I574" s="160" t="s">
        <v>194</v>
      </c>
      <c r="J574" s="160" t="str">
        <f t="shared" si="252"/>
        <v>OK</v>
      </c>
      <c r="K574" s="160" t="str">
        <f t="shared" si="252"/>
        <v>OK</v>
      </c>
      <c r="L574" s="160" t="str">
        <f>IF('DATA SHEET'!$B$10="NC-50","N/A","OK")</f>
        <v>OK</v>
      </c>
      <c r="M574" s="160" t="str">
        <f>IF('DATA SHEET'!$B$10="NC-50","N/A","OK")</f>
        <v>OK</v>
      </c>
      <c r="N574" s="160"/>
      <c r="O574" s="160"/>
      <c r="P574" s="160"/>
      <c r="Q574" s="160"/>
      <c r="R574" s="160"/>
      <c r="S574" s="160"/>
      <c r="T574" s="160"/>
      <c r="U574" s="160"/>
      <c r="V574" s="509"/>
      <c r="W574" s="510"/>
      <c r="X574" s="510"/>
      <c r="Y574" s="511"/>
      <c r="Z574" s="162"/>
      <c r="AA574" s="162"/>
      <c r="AB574" s="162"/>
      <c r="AC574" s="162"/>
      <c r="AD574" s="162"/>
      <c r="AE574" s="162"/>
      <c r="AF574" s="162"/>
      <c r="AG574" s="162"/>
      <c r="AH574" s="162"/>
      <c r="AI574" s="162"/>
      <c r="AJ574" s="162"/>
      <c r="AK574" s="183"/>
      <c r="AL574" s="183"/>
      <c r="AM574" s="162"/>
      <c r="AN574" s="162"/>
      <c r="AO574" s="162"/>
      <c r="AP574" s="162"/>
      <c r="AQ574" s="162"/>
      <c r="AR574" s="162"/>
      <c r="AS574" s="162"/>
      <c r="AT574" s="162"/>
      <c r="AU574" s="162"/>
      <c r="AV574" s="162"/>
      <c r="AW574" s="162"/>
      <c r="AX574" s="162"/>
      <c r="AY574" s="162"/>
      <c r="AZ574" s="163"/>
      <c r="BA574" s="163"/>
      <c r="BB574" s="163"/>
      <c r="BC574" s="163"/>
      <c r="BD574" s="163"/>
      <c r="BE574" s="163"/>
      <c r="BF574" s="164"/>
      <c r="BG574" s="165"/>
      <c r="BH574" s="162"/>
      <c r="BI574" s="162"/>
      <c r="BJ574" s="164"/>
      <c r="BK574" s="95"/>
      <c r="BL574" s="182"/>
      <c r="BM574" s="182"/>
      <c r="BN574" s="182"/>
      <c r="BO574" s="182"/>
      <c r="BP574" s="95" t="str">
        <f t="shared" si="249"/>
        <v/>
      </c>
    </row>
    <row r="575" spans="2:68" ht="15" x14ac:dyDescent="0.25">
      <c r="B575" s="156">
        <f t="shared" si="250"/>
        <v>567</v>
      </c>
      <c r="C575" s="158"/>
      <c r="D575" s="157" t="str">
        <f t="shared" si="251"/>
        <v/>
      </c>
      <c r="E575" s="158" t="str">
        <f>IF('DATA SHEET'!$E$10="Cat 2","N/A","OK")</f>
        <v>OK</v>
      </c>
      <c r="F575" s="158" t="str">
        <f>IF('DATA SHEET'!$E$10="Cat 2","N/A","OK")</f>
        <v>OK</v>
      </c>
      <c r="G575" s="160"/>
      <c r="H575" s="160"/>
      <c r="I575" s="160" t="s">
        <v>194</v>
      </c>
      <c r="J575" s="160" t="str">
        <f t="shared" si="252"/>
        <v>OK</v>
      </c>
      <c r="K575" s="160" t="str">
        <f t="shared" si="252"/>
        <v>OK</v>
      </c>
      <c r="L575" s="160" t="str">
        <f>IF('DATA SHEET'!$B$10="NC-50","N/A","OK")</f>
        <v>OK</v>
      </c>
      <c r="M575" s="160" t="str">
        <f>IF('DATA SHEET'!$B$10="NC-50","N/A","OK")</f>
        <v>OK</v>
      </c>
      <c r="N575" s="160"/>
      <c r="O575" s="160"/>
      <c r="P575" s="160"/>
      <c r="Q575" s="160"/>
      <c r="R575" s="160"/>
      <c r="S575" s="160"/>
      <c r="T575" s="160"/>
      <c r="U575" s="160"/>
      <c r="V575" s="509"/>
      <c r="W575" s="510"/>
      <c r="X575" s="510"/>
      <c r="Y575" s="511"/>
      <c r="Z575" s="162"/>
      <c r="AA575" s="162"/>
      <c r="AB575" s="162"/>
      <c r="AC575" s="162"/>
      <c r="AD575" s="162"/>
      <c r="AE575" s="162"/>
      <c r="AF575" s="162"/>
      <c r="AG575" s="162"/>
      <c r="AH575" s="162"/>
      <c r="AI575" s="162"/>
      <c r="AJ575" s="162"/>
      <c r="AK575" s="183"/>
      <c r="AL575" s="183"/>
      <c r="AM575" s="162"/>
      <c r="AN575" s="162"/>
      <c r="AO575" s="162"/>
      <c r="AP575" s="162"/>
      <c r="AQ575" s="162"/>
      <c r="AR575" s="162"/>
      <c r="AS575" s="162"/>
      <c r="AT575" s="162"/>
      <c r="AU575" s="162"/>
      <c r="AV575" s="162"/>
      <c r="AW575" s="162"/>
      <c r="AX575" s="162"/>
      <c r="AY575" s="162"/>
      <c r="AZ575" s="163"/>
      <c r="BA575" s="163"/>
      <c r="BB575" s="163"/>
      <c r="BC575" s="163"/>
      <c r="BD575" s="163"/>
      <c r="BE575" s="163"/>
      <c r="BF575" s="164"/>
      <c r="BG575" s="165"/>
      <c r="BH575" s="162"/>
      <c r="BI575" s="162"/>
      <c r="BJ575" s="164"/>
      <c r="BK575" s="95"/>
      <c r="BL575" s="182"/>
      <c r="BM575" s="182"/>
      <c r="BN575" s="182"/>
      <c r="BO575" s="182"/>
      <c r="BP575" s="95" t="str">
        <f t="shared" si="249"/>
        <v/>
      </c>
    </row>
    <row r="576" spans="2:68" ht="15" x14ac:dyDescent="0.25">
      <c r="B576" s="156">
        <f t="shared" si="250"/>
        <v>568</v>
      </c>
      <c r="C576" s="158"/>
      <c r="D576" s="157" t="str">
        <f t="shared" si="251"/>
        <v/>
      </c>
      <c r="E576" s="158" t="str">
        <f>IF('DATA SHEET'!$E$10="Cat 2","N/A","OK")</f>
        <v>OK</v>
      </c>
      <c r="F576" s="158" t="str">
        <f>IF('DATA SHEET'!$E$10="Cat 2","N/A","OK")</f>
        <v>OK</v>
      </c>
      <c r="G576" s="160"/>
      <c r="H576" s="160"/>
      <c r="I576" s="160" t="s">
        <v>194</v>
      </c>
      <c r="J576" s="160" t="str">
        <f t="shared" si="252"/>
        <v>OK</v>
      </c>
      <c r="K576" s="160" t="str">
        <f t="shared" si="252"/>
        <v>OK</v>
      </c>
      <c r="L576" s="160" t="str">
        <f>IF('DATA SHEET'!$B$10="NC-50","N/A","OK")</f>
        <v>OK</v>
      </c>
      <c r="M576" s="160" t="str">
        <f>IF('DATA SHEET'!$B$10="NC-50","N/A","OK")</f>
        <v>OK</v>
      </c>
      <c r="N576" s="160"/>
      <c r="O576" s="160"/>
      <c r="P576" s="160"/>
      <c r="Q576" s="160"/>
      <c r="R576" s="160"/>
      <c r="S576" s="160"/>
      <c r="T576" s="160"/>
      <c r="U576" s="160"/>
      <c r="V576" s="509"/>
      <c r="W576" s="510"/>
      <c r="X576" s="510"/>
      <c r="Y576" s="511"/>
      <c r="Z576" s="162"/>
      <c r="AA576" s="162"/>
      <c r="AB576" s="162"/>
      <c r="AC576" s="162"/>
      <c r="AD576" s="162"/>
      <c r="AE576" s="162"/>
      <c r="AF576" s="162"/>
      <c r="AG576" s="162"/>
      <c r="AH576" s="162"/>
      <c r="AI576" s="162"/>
      <c r="AJ576" s="162"/>
      <c r="AK576" s="183"/>
      <c r="AL576" s="183"/>
      <c r="AM576" s="162"/>
      <c r="AN576" s="162"/>
      <c r="AO576" s="162"/>
      <c r="AP576" s="162"/>
      <c r="AQ576" s="162"/>
      <c r="AR576" s="162"/>
      <c r="AS576" s="162"/>
      <c r="AT576" s="162"/>
      <c r="AU576" s="162"/>
      <c r="AV576" s="162"/>
      <c r="AW576" s="162"/>
      <c r="AX576" s="162"/>
      <c r="AY576" s="162"/>
      <c r="AZ576" s="163"/>
      <c r="BA576" s="163"/>
      <c r="BB576" s="163"/>
      <c r="BC576" s="163"/>
      <c r="BD576" s="163"/>
      <c r="BE576" s="163"/>
      <c r="BF576" s="164"/>
      <c r="BG576" s="165"/>
      <c r="BH576" s="162"/>
      <c r="BI576" s="162"/>
      <c r="BJ576" s="164"/>
      <c r="BK576" s="95"/>
      <c r="BL576" s="182"/>
      <c r="BM576" s="182"/>
      <c r="BN576" s="182"/>
      <c r="BO576" s="182"/>
      <c r="BP576" s="95" t="str">
        <f t="shared" si="249"/>
        <v/>
      </c>
    </row>
    <row r="577" spans="2:68" ht="15" x14ac:dyDescent="0.25">
      <c r="B577" s="156">
        <f t="shared" si="250"/>
        <v>569</v>
      </c>
      <c r="C577" s="158"/>
      <c r="D577" s="157" t="str">
        <f t="shared" si="251"/>
        <v/>
      </c>
      <c r="E577" s="158" t="str">
        <f>IF('DATA SHEET'!$E$10="Cat 2","N/A","OK")</f>
        <v>OK</v>
      </c>
      <c r="F577" s="158" t="str">
        <f>IF('DATA SHEET'!$E$10="Cat 2","N/A","OK")</f>
        <v>OK</v>
      </c>
      <c r="G577" s="160"/>
      <c r="H577" s="160"/>
      <c r="I577" s="160" t="s">
        <v>194</v>
      </c>
      <c r="J577" s="160" t="str">
        <f t="shared" si="252"/>
        <v>OK</v>
      </c>
      <c r="K577" s="160" t="str">
        <f t="shared" si="252"/>
        <v>OK</v>
      </c>
      <c r="L577" s="160" t="str">
        <f>IF('DATA SHEET'!$B$10="NC-50","N/A","OK")</f>
        <v>OK</v>
      </c>
      <c r="M577" s="160" t="str">
        <f>IF('DATA SHEET'!$B$10="NC-50","N/A","OK")</f>
        <v>OK</v>
      </c>
      <c r="N577" s="160"/>
      <c r="O577" s="160"/>
      <c r="P577" s="160"/>
      <c r="Q577" s="160"/>
      <c r="R577" s="160"/>
      <c r="S577" s="160"/>
      <c r="T577" s="160"/>
      <c r="U577" s="160"/>
      <c r="V577" s="509"/>
      <c r="W577" s="510"/>
      <c r="X577" s="510"/>
      <c r="Y577" s="511"/>
      <c r="Z577" s="162"/>
      <c r="AA577" s="162"/>
      <c r="AB577" s="162"/>
      <c r="AC577" s="162"/>
      <c r="AD577" s="162"/>
      <c r="AE577" s="162"/>
      <c r="AF577" s="162"/>
      <c r="AG577" s="162"/>
      <c r="AH577" s="162"/>
      <c r="AI577" s="162"/>
      <c r="AJ577" s="162"/>
      <c r="AK577" s="183"/>
      <c r="AL577" s="183"/>
      <c r="AM577" s="162"/>
      <c r="AN577" s="162"/>
      <c r="AO577" s="162"/>
      <c r="AP577" s="162"/>
      <c r="AQ577" s="162"/>
      <c r="AR577" s="162"/>
      <c r="AS577" s="162"/>
      <c r="AT577" s="162"/>
      <c r="AU577" s="162"/>
      <c r="AV577" s="162"/>
      <c r="AW577" s="162"/>
      <c r="AX577" s="162"/>
      <c r="AY577" s="162"/>
      <c r="AZ577" s="163"/>
      <c r="BA577" s="163"/>
      <c r="BB577" s="163"/>
      <c r="BC577" s="163"/>
      <c r="BD577" s="163"/>
      <c r="BE577" s="163"/>
      <c r="BF577" s="164"/>
      <c r="BG577" s="165"/>
      <c r="BH577" s="162"/>
      <c r="BI577" s="162"/>
      <c r="BJ577" s="164"/>
      <c r="BK577" s="95"/>
      <c r="BL577" s="182"/>
      <c r="BM577" s="182"/>
      <c r="BN577" s="182"/>
      <c r="BO577" s="182"/>
      <c r="BP577" s="95" t="str">
        <f t="shared" si="249"/>
        <v/>
      </c>
    </row>
    <row r="578" spans="2:68" ht="15" x14ac:dyDescent="0.25">
      <c r="B578" s="156">
        <f t="shared" si="250"/>
        <v>570</v>
      </c>
      <c r="C578" s="158"/>
      <c r="D578" s="157" t="str">
        <f t="shared" si="251"/>
        <v/>
      </c>
      <c r="E578" s="158" t="str">
        <f>IF('DATA SHEET'!$E$10="Cat 2","N/A","OK")</f>
        <v>OK</v>
      </c>
      <c r="F578" s="158" t="str">
        <f>IF('DATA SHEET'!$E$10="Cat 2","N/A","OK")</f>
        <v>OK</v>
      </c>
      <c r="G578" s="160"/>
      <c r="H578" s="160"/>
      <c r="I578" s="160" t="s">
        <v>194</v>
      </c>
      <c r="J578" s="160" t="str">
        <f t="shared" si="252"/>
        <v>OK</v>
      </c>
      <c r="K578" s="160" t="str">
        <f t="shared" si="252"/>
        <v>OK</v>
      </c>
      <c r="L578" s="160" t="str">
        <f>IF('DATA SHEET'!$B$10="NC-50","N/A","OK")</f>
        <v>OK</v>
      </c>
      <c r="M578" s="160" t="str">
        <f>IF('DATA SHEET'!$B$10="NC-50","N/A","OK")</f>
        <v>OK</v>
      </c>
      <c r="N578" s="160"/>
      <c r="O578" s="160"/>
      <c r="P578" s="160"/>
      <c r="Q578" s="160"/>
      <c r="R578" s="160"/>
      <c r="S578" s="160"/>
      <c r="T578" s="160"/>
      <c r="U578" s="160"/>
      <c r="V578" s="509"/>
      <c r="W578" s="510"/>
      <c r="X578" s="510"/>
      <c r="Y578" s="511"/>
      <c r="Z578" s="162"/>
      <c r="AA578" s="162"/>
      <c r="AB578" s="162"/>
      <c r="AC578" s="162"/>
      <c r="AD578" s="162"/>
      <c r="AE578" s="162"/>
      <c r="AF578" s="162"/>
      <c r="AG578" s="162"/>
      <c r="AH578" s="162"/>
      <c r="AI578" s="162"/>
      <c r="AJ578" s="162"/>
      <c r="AK578" s="183"/>
      <c r="AL578" s="183"/>
      <c r="AM578" s="162"/>
      <c r="AN578" s="162"/>
      <c r="AO578" s="162"/>
      <c r="AP578" s="162"/>
      <c r="AQ578" s="162"/>
      <c r="AR578" s="162"/>
      <c r="AS578" s="162"/>
      <c r="AT578" s="162"/>
      <c r="AU578" s="162"/>
      <c r="AV578" s="162"/>
      <c r="AW578" s="162"/>
      <c r="AX578" s="162"/>
      <c r="AY578" s="162"/>
      <c r="AZ578" s="163"/>
      <c r="BA578" s="163"/>
      <c r="BB578" s="163"/>
      <c r="BC578" s="163"/>
      <c r="BD578" s="163"/>
      <c r="BE578" s="163"/>
      <c r="BF578" s="164"/>
      <c r="BG578" s="165"/>
      <c r="BH578" s="162"/>
      <c r="BI578" s="162"/>
      <c r="BJ578" s="164"/>
      <c r="BK578" s="95"/>
      <c r="BL578" s="182"/>
      <c r="BM578" s="182"/>
      <c r="BN578" s="182"/>
      <c r="BO578" s="182"/>
      <c r="BP578" s="95" t="str">
        <f t="shared" si="249"/>
        <v/>
      </c>
    </row>
    <row r="579" spans="2:68" ht="15" x14ac:dyDescent="0.25">
      <c r="B579" s="156">
        <f t="shared" si="250"/>
        <v>571</v>
      </c>
      <c r="C579" s="158"/>
      <c r="D579" s="157" t="str">
        <f t="shared" si="251"/>
        <v/>
      </c>
      <c r="E579" s="158" t="str">
        <f>IF('DATA SHEET'!$E$10="Cat 2","N/A","OK")</f>
        <v>OK</v>
      </c>
      <c r="F579" s="158" t="str">
        <f>IF('DATA SHEET'!$E$10="Cat 2","N/A","OK")</f>
        <v>OK</v>
      </c>
      <c r="G579" s="160"/>
      <c r="H579" s="160"/>
      <c r="I579" s="160" t="s">
        <v>194</v>
      </c>
      <c r="J579" s="160" t="str">
        <f t="shared" si="252"/>
        <v>OK</v>
      </c>
      <c r="K579" s="160" t="str">
        <f t="shared" si="252"/>
        <v>OK</v>
      </c>
      <c r="L579" s="160" t="str">
        <f>IF('DATA SHEET'!$B$10="NC-50","N/A","OK")</f>
        <v>OK</v>
      </c>
      <c r="M579" s="160" t="str">
        <f>IF('DATA SHEET'!$B$10="NC-50","N/A","OK")</f>
        <v>OK</v>
      </c>
      <c r="N579" s="160"/>
      <c r="O579" s="160"/>
      <c r="P579" s="160"/>
      <c r="Q579" s="160"/>
      <c r="R579" s="160"/>
      <c r="S579" s="160"/>
      <c r="T579" s="160"/>
      <c r="U579" s="160"/>
      <c r="V579" s="509"/>
      <c r="W579" s="510"/>
      <c r="X579" s="510"/>
      <c r="Y579" s="511"/>
      <c r="Z579" s="162"/>
      <c r="AA579" s="162"/>
      <c r="AB579" s="162"/>
      <c r="AC579" s="162"/>
      <c r="AD579" s="162"/>
      <c r="AE579" s="162"/>
      <c r="AF579" s="162"/>
      <c r="AG579" s="162"/>
      <c r="AH579" s="162"/>
      <c r="AI579" s="162"/>
      <c r="AJ579" s="162"/>
      <c r="AK579" s="183"/>
      <c r="AL579" s="183"/>
      <c r="AM579" s="162"/>
      <c r="AN579" s="162"/>
      <c r="AO579" s="162"/>
      <c r="AP579" s="162"/>
      <c r="AQ579" s="162"/>
      <c r="AR579" s="162"/>
      <c r="AS579" s="162"/>
      <c r="AT579" s="162"/>
      <c r="AU579" s="162"/>
      <c r="AV579" s="162"/>
      <c r="AW579" s="162"/>
      <c r="AX579" s="162"/>
      <c r="AY579" s="162"/>
      <c r="AZ579" s="163"/>
      <c r="BA579" s="163"/>
      <c r="BB579" s="163"/>
      <c r="BC579" s="163"/>
      <c r="BD579" s="163"/>
      <c r="BE579" s="163"/>
      <c r="BF579" s="164"/>
      <c r="BG579" s="165"/>
      <c r="BH579" s="162"/>
      <c r="BI579" s="162"/>
      <c r="BJ579" s="164"/>
      <c r="BK579" s="95"/>
      <c r="BL579" s="182"/>
      <c r="BM579" s="182"/>
      <c r="BN579" s="182"/>
      <c r="BO579" s="182"/>
      <c r="BP579" s="95" t="str">
        <f t="shared" si="249"/>
        <v/>
      </c>
    </row>
    <row r="580" spans="2:68" ht="15" x14ac:dyDescent="0.25">
      <c r="B580" s="156">
        <f t="shared" si="250"/>
        <v>572</v>
      </c>
      <c r="C580" s="158"/>
      <c r="D580" s="157" t="str">
        <f t="shared" si="251"/>
        <v/>
      </c>
      <c r="E580" s="158" t="str">
        <f>IF('DATA SHEET'!$E$10="Cat 2","N/A","OK")</f>
        <v>OK</v>
      </c>
      <c r="F580" s="158" t="str">
        <f>IF('DATA SHEET'!$E$10="Cat 2","N/A","OK")</f>
        <v>OK</v>
      </c>
      <c r="G580" s="160"/>
      <c r="H580" s="160"/>
      <c r="I580" s="160" t="s">
        <v>194</v>
      </c>
      <c r="J580" s="160" t="str">
        <f t="shared" si="252"/>
        <v>OK</v>
      </c>
      <c r="K580" s="160" t="str">
        <f t="shared" si="252"/>
        <v>OK</v>
      </c>
      <c r="L580" s="160" t="str">
        <f>IF('DATA SHEET'!$B$10="NC-50","N/A","OK")</f>
        <v>OK</v>
      </c>
      <c r="M580" s="160" t="str">
        <f>IF('DATA SHEET'!$B$10="NC-50","N/A","OK")</f>
        <v>OK</v>
      </c>
      <c r="N580" s="160"/>
      <c r="O580" s="160"/>
      <c r="P580" s="160"/>
      <c r="Q580" s="160"/>
      <c r="R580" s="160"/>
      <c r="S580" s="160"/>
      <c r="T580" s="160"/>
      <c r="U580" s="160"/>
      <c r="V580" s="509"/>
      <c r="W580" s="510"/>
      <c r="X580" s="510"/>
      <c r="Y580" s="511"/>
      <c r="Z580" s="162"/>
      <c r="AA580" s="162"/>
      <c r="AB580" s="162"/>
      <c r="AC580" s="162"/>
      <c r="AD580" s="162"/>
      <c r="AE580" s="162"/>
      <c r="AF580" s="162"/>
      <c r="AG580" s="162"/>
      <c r="AH580" s="162"/>
      <c r="AI580" s="162"/>
      <c r="AJ580" s="162"/>
      <c r="AK580" s="183"/>
      <c r="AL580" s="183"/>
      <c r="AM580" s="162"/>
      <c r="AN580" s="162"/>
      <c r="AO580" s="162"/>
      <c r="AP580" s="162"/>
      <c r="AQ580" s="162"/>
      <c r="AR580" s="162"/>
      <c r="AS580" s="162"/>
      <c r="AT580" s="162"/>
      <c r="AU580" s="162"/>
      <c r="AV580" s="162"/>
      <c r="AW580" s="162"/>
      <c r="AX580" s="162"/>
      <c r="AY580" s="162"/>
      <c r="AZ580" s="163"/>
      <c r="BA580" s="163"/>
      <c r="BB580" s="163"/>
      <c r="BC580" s="163"/>
      <c r="BD580" s="163"/>
      <c r="BE580" s="163"/>
      <c r="BF580" s="164"/>
      <c r="BG580" s="165"/>
      <c r="BH580" s="162"/>
      <c r="BI580" s="162"/>
      <c r="BJ580" s="164"/>
      <c r="BK580" s="95"/>
      <c r="BL580" s="182"/>
      <c r="BM580" s="182"/>
      <c r="BN580" s="182"/>
      <c r="BO580" s="182"/>
      <c r="BP580" s="95" t="str">
        <f t="shared" si="249"/>
        <v/>
      </c>
    </row>
    <row r="581" spans="2:68" ht="15" x14ac:dyDescent="0.25">
      <c r="B581" s="156">
        <f t="shared" si="250"/>
        <v>573</v>
      </c>
      <c r="C581" s="158"/>
      <c r="D581" s="157" t="str">
        <f t="shared" si="251"/>
        <v/>
      </c>
      <c r="E581" s="158" t="str">
        <f>IF('DATA SHEET'!$E$10="Cat 2","N/A","OK")</f>
        <v>OK</v>
      </c>
      <c r="F581" s="158" t="str">
        <f>IF('DATA SHEET'!$E$10="Cat 2","N/A","OK")</f>
        <v>OK</v>
      </c>
      <c r="G581" s="160"/>
      <c r="H581" s="160"/>
      <c r="I581" s="160" t="s">
        <v>194</v>
      </c>
      <c r="J581" s="160" t="str">
        <f t="shared" si="252"/>
        <v>OK</v>
      </c>
      <c r="K581" s="160" t="str">
        <f t="shared" si="252"/>
        <v>OK</v>
      </c>
      <c r="L581" s="160" t="str">
        <f>IF('DATA SHEET'!$B$10="NC-50","N/A","OK")</f>
        <v>OK</v>
      </c>
      <c r="M581" s="160" t="str">
        <f>IF('DATA SHEET'!$B$10="NC-50","N/A","OK")</f>
        <v>OK</v>
      </c>
      <c r="N581" s="160"/>
      <c r="O581" s="160"/>
      <c r="P581" s="160"/>
      <c r="Q581" s="160"/>
      <c r="R581" s="160"/>
      <c r="S581" s="160"/>
      <c r="T581" s="160"/>
      <c r="U581" s="160"/>
      <c r="V581" s="509"/>
      <c r="W581" s="510"/>
      <c r="X581" s="510"/>
      <c r="Y581" s="511"/>
      <c r="Z581" s="162"/>
      <c r="AA581" s="162"/>
      <c r="AB581" s="162"/>
      <c r="AC581" s="162"/>
      <c r="AD581" s="162"/>
      <c r="AE581" s="162"/>
      <c r="AF581" s="162"/>
      <c r="AG581" s="162"/>
      <c r="AH581" s="162"/>
      <c r="AI581" s="162"/>
      <c r="AJ581" s="162"/>
      <c r="AK581" s="183"/>
      <c r="AL581" s="183"/>
      <c r="AM581" s="162"/>
      <c r="AN581" s="162"/>
      <c r="AO581" s="162"/>
      <c r="AP581" s="162"/>
      <c r="AQ581" s="162"/>
      <c r="AR581" s="162"/>
      <c r="AS581" s="162"/>
      <c r="AT581" s="162"/>
      <c r="AU581" s="162"/>
      <c r="AV581" s="162"/>
      <c r="AW581" s="162"/>
      <c r="AX581" s="162"/>
      <c r="AY581" s="162"/>
      <c r="AZ581" s="163"/>
      <c r="BA581" s="163"/>
      <c r="BB581" s="163"/>
      <c r="BC581" s="163"/>
      <c r="BD581" s="163"/>
      <c r="BE581" s="163"/>
      <c r="BF581" s="164"/>
      <c r="BG581" s="165"/>
      <c r="BH581" s="162"/>
      <c r="BI581" s="162"/>
      <c r="BJ581" s="164"/>
      <c r="BK581" s="95"/>
      <c r="BL581" s="182"/>
      <c r="BM581" s="182"/>
      <c r="BN581" s="182"/>
      <c r="BO581" s="182"/>
      <c r="BP581" s="95" t="str">
        <f t="shared" si="249"/>
        <v/>
      </c>
    </row>
    <row r="582" spans="2:68" ht="15" x14ac:dyDescent="0.25">
      <c r="B582" s="156">
        <f t="shared" si="250"/>
        <v>574</v>
      </c>
      <c r="C582" s="158"/>
      <c r="D582" s="157" t="str">
        <f t="shared" si="251"/>
        <v/>
      </c>
      <c r="E582" s="158" t="str">
        <f>IF('DATA SHEET'!$E$10="Cat 2","N/A","OK")</f>
        <v>OK</v>
      </c>
      <c r="F582" s="158" t="str">
        <f>IF('DATA SHEET'!$E$10="Cat 2","N/A","OK")</f>
        <v>OK</v>
      </c>
      <c r="G582" s="160"/>
      <c r="H582" s="160"/>
      <c r="I582" s="160" t="s">
        <v>194</v>
      </c>
      <c r="J582" s="160" t="str">
        <f t="shared" si="252"/>
        <v>OK</v>
      </c>
      <c r="K582" s="160" t="str">
        <f t="shared" si="252"/>
        <v>OK</v>
      </c>
      <c r="L582" s="160" t="str">
        <f>IF('DATA SHEET'!$B$10="NC-50","N/A","OK")</f>
        <v>OK</v>
      </c>
      <c r="M582" s="160" t="str">
        <f>IF('DATA SHEET'!$B$10="NC-50","N/A","OK")</f>
        <v>OK</v>
      </c>
      <c r="N582" s="160"/>
      <c r="O582" s="160"/>
      <c r="P582" s="160"/>
      <c r="Q582" s="160"/>
      <c r="R582" s="160"/>
      <c r="S582" s="160"/>
      <c r="T582" s="160"/>
      <c r="U582" s="160"/>
      <c r="V582" s="509"/>
      <c r="W582" s="510"/>
      <c r="X582" s="510"/>
      <c r="Y582" s="511"/>
      <c r="Z582" s="162"/>
      <c r="AA582" s="162"/>
      <c r="AB582" s="162"/>
      <c r="AC582" s="162"/>
      <c r="AD582" s="162"/>
      <c r="AE582" s="162"/>
      <c r="AF582" s="162"/>
      <c r="AG582" s="162"/>
      <c r="AH582" s="162"/>
      <c r="AI582" s="162"/>
      <c r="AJ582" s="162"/>
      <c r="AK582" s="183"/>
      <c r="AL582" s="183"/>
      <c r="AM582" s="162"/>
      <c r="AN582" s="162"/>
      <c r="AO582" s="162"/>
      <c r="AP582" s="162"/>
      <c r="AQ582" s="162"/>
      <c r="AR582" s="162"/>
      <c r="AS582" s="162"/>
      <c r="AT582" s="162"/>
      <c r="AU582" s="162"/>
      <c r="AV582" s="162"/>
      <c r="AW582" s="162"/>
      <c r="AX582" s="162"/>
      <c r="AY582" s="162"/>
      <c r="AZ582" s="163"/>
      <c r="BA582" s="163"/>
      <c r="BB582" s="163"/>
      <c r="BC582" s="163"/>
      <c r="BD582" s="163"/>
      <c r="BE582" s="163"/>
      <c r="BF582" s="164"/>
      <c r="BG582" s="165"/>
      <c r="BH582" s="162"/>
      <c r="BI582" s="162"/>
      <c r="BJ582" s="164"/>
      <c r="BK582" s="95"/>
      <c r="BL582" s="182"/>
      <c r="BM582" s="182"/>
      <c r="BN582" s="182"/>
      <c r="BO582" s="182"/>
      <c r="BP582" s="95" t="str">
        <f t="shared" si="249"/>
        <v/>
      </c>
    </row>
    <row r="583" spans="2:68" ht="15" x14ac:dyDescent="0.25">
      <c r="B583" s="156">
        <f t="shared" si="250"/>
        <v>575</v>
      </c>
      <c r="C583" s="158"/>
      <c r="D583" s="157" t="str">
        <f t="shared" si="251"/>
        <v/>
      </c>
      <c r="E583" s="158" t="str">
        <f>IF('DATA SHEET'!$E$10="Cat 2","N/A","OK")</f>
        <v>OK</v>
      </c>
      <c r="F583" s="158" t="str">
        <f>IF('DATA SHEET'!$E$10="Cat 2","N/A","OK")</f>
        <v>OK</v>
      </c>
      <c r="G583" s="160"/>
      <c r="H583" s="160"/>
      <c r="I583" s="160" t="s">
        <v>194</v>
      </c>
      <c r="J583" s="160" t="str">
        <f t="shared" si="252"/>
        <v>OK</v>
      </c>
      <c r="K583" s="160" t="str">
        <f t="shared" si="252"/>
        <v>OK</v>
      </c>
      <c r="L583" s="160" t="str">
        <f>IF('DATA SHEET'!$B$10="NC-50","N/A","OK")</f>
        <v>OK</v>
      </c>
      <c r="M583" s="160" t="str">
        <f>IF('DATA SHEET'!$B$10="NC-50","N/A","OK")</f>
        <v>OK</v>
      </c>
      <c r="N583" s="160"/>
      <c r="O583" s="160"/>
      <c r="P583" s="160"/>
      <c r="Q583" s="160"/>
      <c r="R583" s="160"/>
      <c r="S583" s="160"/>
      <c r="T583" s="160"/>
      <c r="U583" s="160"/>
      <c r="V583" s="509"/>
      <c r="W583" s="510"/>
      <c r="X583" s="510"/>
      <c r="Y583" s="511"/>
      <c r="Z583" s="162"/>
      <c r="AA583" s="162"/>
      <c r="AB583" s="162"/>
      <c r="AC583" s="162"/>
      <c r="AD583" s="162"/>
      <c r="AE583" s="162"/>
      <c r="AF583" s="162"/>
      <c r="AG583" s="162"/>
      <c r="AH583" s="162"/>
      <c r="AI583" s="162"/>
      <c r="AJ583" s="162"/>
      <c r="AK583" s="183"/>
      <c r="AL583" s="183"/>
      <c r="AM583" s="162"/>
      <c r="AN583" s="162"/>
      <c r="AO583" s="162"/>
      <c r="AP583" s="162"/>
      <c r="AQ583" s="162"/>
      <c r="AR583" s="162"/>
      <c r="AS583" s="162"/>
      <c r="AT583" s="162"/>
      <c r="AU583" s="162"/>
      <c r="AV583" s="162"/>
      <c r="AW583" s="162"/>
      <c r="AX583" s="162"/>
      <c r="AY583" s="162"/>
      <c r="AZ583" s="163"/>
      <c r="BA583" s="163"/>
      <c r="BB583" s="163"/>
      <c r="BC583" s="163"/>
      <c r="BD583" s="163"/>
      <c r="BE583" s="163"/>
      <c r="BF583" s="164"/>
      <c r="BG583" s="165"/>
      <c r="BH583" s="162"/>
      <c r="BI583" s="162"/>
      <c r="BJ583" s="164"/>
      <c r="BK583" s="95"/>
      <c r="BL583" s="182"/>
      <c r="BM583" s="182"/>
      <c r="BN583" s="182"/>
      <c r="BO583" s="182"/>
      <c r="BP583" s="95" t="str">
        <f t="shared" si="249"/>
        <v/>
      </c>
    </row>
    <row r="584" spans="2:68" ht="15" x14ac:dyDescent="0.25">
      <c r="B584" s="156">
        <f t="shared" si="250"/>
        <v>576</v>
      </c>
      <c r="C584" s="158"/>
      <c r="D584" s="157" t="str">
        <f t="shared" si="251"/>
        <v/>
      </c>
      <c r="E584" s="158" t="str">
        <f>IF('DATA SHEET'!$E$10="Cat 2","N/A","OK")</f>
        <v>OK</v>
      </c>
      <c r="F584" s="158" t="str">
        <f>IF('DATA SHEET'!$E$10="Cat 2","N/A","OK")</f>
        <v>OK</v>
      </c>
      <c r="G584" s="160"/>
      <c r="H584" s="160"/>
      <c r="I584" s="160" t="s">
        <v>194</v>
      </c>
      <c r="J584" s="160" t="str">
        <f t="shared" si="252"/>
        <v>OK</v>
      </c>
      <c r="K584" s="160" t="str">
        <f t="shared" si="252"/>
        <v>OK</v>
      </c>
      <c r="L584" s="160" t="str">
        <f>IF('DATA SHEET'!$B$10="NC-50","N/A","OK")</f>
        <v>OK</v>
      </c>
      <c r="M584" s="160" t="str">
        <f>IF('DATA SHEET'!$B$10="NC-50","N/A","OK")</f>
        <v>OK</v>
      </c>
      <c r="N584" s="160"/>
      <c r="O584" s="160"/>
      <c r="P584" s="160"/>
      <c r="Q584" s="160"/>
      <c r="R584" s="160"/>
      <c r="S584" s="160"/>
      <c r="T584" s="160"/>
      <c r="U584" s="160"/>
      <c r="V584" s="509"/>
      <c r="W584" s="510"/>
      <c r="X584" s="510"/>
      <c r="Y584" s="511"/>
      <c r="Z584" s="162"/>
      <c r="AA584" s="162"/>
      <c r="AB584" s="162"/>
      <c r="AC584" s="162"/>
      <c r="AD584" s="162"/>
      <c r="AE584" s="162"/>
      <c r="AF584" s="162"/>
      <c r="AG584" s="162"/>
      <c r="AH584" s="162"/>
      <c r="AI584" s="162"/>
      <c r="AJ584" s="162"/>
      <c r="AK584" s="183"/>
      <c r="AL584" s="183"/>
      <c r="AM584" s="162"/>
      <c r="AN584" s="162"/>
      <c r="AO584" s="162"/>
      <c r="AP584" s="162"/>
      <c r="AQ584" s="162"/>
      <c r="AR584" s="162"/>
      <c r="AS584" s="162"/>
      <c r="AT584" s="162"/>
      <c r="AU584" s="162"/>
      <c r="AV584" s="162"/>
      <c r="AW584" s="162"/>
      <c r="AX584" s="162"/>
      <c r="AY584" s="162"/>
      <c r="AZ584" s="163"/>
      <c r="BA584" s="163"/>
      <c r="BB584" s="163"/>
      <c r="BC584" s="163"/>
      <c r="BD584" s="163"/>
      <c r="BE584" s="163"/>
      <c r="BF584" s="164"/>
      <c r="BG584" s="165"/>
      <c r="BH584" s="162"/>
      <c r="BI584" s="162"/>
      <c r="BJ584" s="164"/>
      <c r="BK584" s="95"/>
      <c r="BL584" s="182"/>
      <c r="BM584" s="182"/>
      <c r="BN584" s="182"/>
      <c r="BO584" s="182"/>
      <c r="BP584" s="95" t="str">
        <f t="shared" si="249"/>
        <v/>
      </c>
    </row>
    <row r="585" spans="2:68" ht="15" x14ac:dyDescent="0.25">
      <c r="B585" s="156">
        <f t="shared" si="250"/>
        <v>577</v>
      </c>
      <c r="C585" s="158"/>
      <c r="D585" s="157" t="str">
        <f t="shared" si="251"/>
        <v/>
      </c>
      <c r="E585" s="158" t="str">
        <f>IF('DATA SHEET'!$E$10="Cat 2","N/A","OK")</f>
        <v>OK</v>
      </c>
      <c r="F585" s="158" t="str">
        <f>IF('DATA SHEET'!$E$10="Cat 2","N/A","OK")</f>
        <v>OK</v>
      </c>
      <c r="G585" s="160"/>
      <c r="H585" s="160"/>
      <c r="I585" s="160" t="s">
        <v>194</v>
      </c>
      <c r="J585" s="160" t="str">
        <f t="shared" si="252"/>
        <v>OK</v>
      </c>
      <c r="K585" s="160" t="str">
        <f t="shared" si="252"/>
        <v>OK</v>
      </c>
      <c r="L585" s="160" t="str">
        <f>IF('DATA SHEET'!$B$10="NC-50","N/A","OK")</f>
        <v>OK</v>
      </c>
      <c r="M585" s="160" t="str">
        <f>IF('DATA SHEET'!$B$10="NC-50","N/A","OK")</f>
        <v>OK</v>
      </c>
      <c r="N585" s="160"/>
      <c r="O585" s="160"/>
      <c r="P585" s="160"/>
      <c r="Q585" s="160"/>
      <c r="R585" s="160"/>
      <c r="S585" s="160"/>
      <c r="T585" s="160"/>
      <c r="U585" s="160"/>
      <c r="V585" s="509"/>
      <c r="W585" s="510"/>
      <c r="X585" s="510"/>
      <c r="Y585" s="511"/>
      <c r="Z585" s="162"/>
      <c r="AA585" s="162"/>
      <c r="AB585" s="162"/>
      <c r="AC585" s="162"/>
      <c r="AD585" s="162"/>
      <c r="AE585" s="162"/>
      <c r="AF585" s="162"/>
      <c r="AG585" s="162"/>
      <c r="AH585" s="162"/>
      <c r="AI585" s="162"/>
      <c r="AJ585" s="162"/>
      <c r="AK585" s="183"/>
      <c r="AL585" s="183"/>
      <c r="AM585" s="162"/>
      <c r="AN585" s="162"/>
      <c r="AO585" s="162"/>
      <c r="AP585" s="162"/>
      <c r="AQ585" s="162"/>
      <c r="AR585" s="162"/>
      <c r="AS585" s="162"/>
      <c r="AT585" s="162"/>
      <c r="AU585" s="162"/>
      <c r="AV585" s="162"/>
      <c r="AW585" s="162"/>
      <c r="AX585" s="162"/>
      <c r="AY585" s="162"/>
      <c r="AZ585" s="163"/>
      <c r="BA585" s="163"/>
      <c r="BB585" s="163"/>
      <c r="BC585" s="163"/>
      <c r="BD585" s="163"/>
      <c r="BE585" s="163"/>
      <c r="BF585" s="164"/>
      <c r="BG585" s="165"/>
      <c r="BH585" s="162"/>
      <c r="BI585" s="162"/>
      <c r="BJ585" s="164"/>
      <c r="BK585" s="95"/>
      <c r="BL585" s="182"/>
      <c r="BM585" s="182"/>
      <c r="BN585" s="182"/>
      <c r="BO585" s="182"/>
      <c r="BP585" s="95" t="str">
        <f t="shared" si="249"/>
        <v/>
      </c>
    </row>
    <row r="586" spans="2:68" ht="15" x14ac:dyDescent="0.25">
      <c r="B586" s="156">
        <f t="shared" si="250"/>
        <v>578</v>
      </c>
      <c r="C586" s="158"/>
      <c r="D586" s="157" t="str">
        <f t="shared" si="251"/>
        <v/>
      </c>
      <c r="E586" s="158" t="str">
        <f>IF('DATA SHEET'!$E$10="Cat 2","N/A","OK")</f>
        <v>OK</v>
      </c>
      <c r="F586" s="158" t="str">
        <f>IF('DATA SHEET'!$E$10="Cat 2","N/A","OK")</f>
        <v>OK</v>
      </c>
      <c r="G586" s="160"/>
      <c r="H586" s="160"/>
      <c r="I586" s="160" t="s">
        <v>194</v>
      </c>
      <c r="J586" s="160" t="str">
        <f t="shared" si="252"/>
        <v>OK</v>
      </c>
      <c r="K586" s="160" t="str">
        <f t="shared" si="252"/>
        <v>OK</v>
      </c>
      <c r="L586" s="160" t="str">
        <f>IF('DATA SHEET'!$B$10="NC-50","N/A","OK")</f>
        <v>OK</v>
      </c>
      <c r="M586" s="160" t="str">
        <f>IF('DATA SHEET'!$B$10="NC-50","N/A","OK")</f>
        <v>OK</v>
      </c>
      <c r="N586" s="160"/>
      <c r="O586" s="160"/>
      <c r="P586" s="160"/>
      <c r="Q586" s="160"/>
      <c r="R586" s="160"/>
      <c r="S586" s="160"/>
      <c r="T586" s="160"/>
      <c r="U586" s="160"/>
      <c r="V586" s="509"/>
      <c r="W586" s="510"/>
      <c r="X586" s="510"/>
      <c r="Y586" s="511"/>
      <c r="Z586" s="162"/>
      <c r="AA586" s="162"/>
      <c r="AB586" s="162"/>
      <c r="AC586" s="162"/>
      <c r="AD586" s="162"/>
      <c r="AE586" s="162"/>
      <c r="AF586" s="162"/>
      <c r="AG586" s="162"/>
      <c r="AH586" s="162"/>
      <c r="AI586" s="162"/>
      <c r="AJ586" s="162"/>
      <c r="AK586" s="183"/>
      <c r="AL586" s="183"/>
      <c r="AM586" s="162"/>
      <c r="AN586" s="162"/>
      <c r="AO586" s="162"/>
      <c r="AP586" s="162"/>
      <c r="AQ586" s="162"/>
      <c r="AR586" s="162"/>
      <c r="AS586" s="162"/>
      <c r="AT586" s="162"/>
      <c r="AU586" s="162"/>
      <c r="AV586" s="162"/>
      <c r="AW586" s="162"/>
      <c r="AX586" s="162"/>
      <c r="AY586" s="162"/>
      <c r="AZ586" s="163"/>
      <c r="BA586" s="163"/>
      <c r="BB586" s="163"/>
      <c r="BC586" s="163"/>
      <c r="BD586" s="163"/>
      <c r="BE586" s="163"/>
      <c r="BF586" s="164"/>
      <c r="BG586" s="165"/>
      <c r="BH586" s="162"/>
      <c r="BI586" s="162"/>
      <c r="BJ586" s="164"/>
      <c r="BK586" s="95"/>
      <c r="BL586" s="182"/>
      <c r="BM586" s="182"/>
      <c r="BN586" s="182"/>
      <c r="BO586" s="182"/>
      <c r="BP586" s="95" t="str">
        <f t="shared" ref="BP586:BP608" si="253">CONCATENATE(BL586,BM586,BN586,BO586)</f>
        <v/>
      </c>
    </row>
    <row r="587" spans="2:68" ht="15" x14ac:dyDescent="0.25">
      <c r="B587" s="156">
        <f t="shared" ref="B587:B608" si="254">B586+1</f>
        <v>579</v>
      </c>
      <c r="C587" s="158"/>
      <c r="D587" s="157" t="str">
        <f t="shared" ref="D587:D608" si="255">BP587</f>
        <v/>
      </c>
      <c r="E587" s="158" t="str">
        <f>IF('DATA SHEET'!$E$10="Cat 2","N/A","OK")</f>
        <v>OK</v>
      </c>
      <c r="F587" s="158" t="str">
        <f>IF('DATA SHEET'!$E$10="Cat 2","N/A","OK")</f>
        <v>OK</v>
      </c>
      <c r="G587" s="160"/>
      <c r="H587" s="160"/>
      <c r="I587" s="160" t="s">
        <v>194</v>
      </c>
      <c r="J587" s="160" t="str">
        <f t="shared" si="252"/>
        <v>OK</v>
      </c>
      <c r="K587" s="160" t="str">
        <f t="shared" si="252"/>
        <v>OK</v>
      </c>
      <c r="L587" s="160" t="str">
        <f>IF('DATA SHEET'!$B$10="NC-50","N/A","OK")</f>
        <v>OK</v>
      </c>
      <c r="M587" s="160" t="str">
        <f>IF('DATA SHEET'!$B$10="NC-50","N/A","OK")</f>
        <v>OK</v>
      </c>
      <c r="N587" s="160"/>
      <c r="O587" s="160"/>
      <c r="P587" s="160"/>
      <c r="Q587" s="160"/>
      <c r="R587" s="160"/>
      <c r="S587" s="160"/>
      <c r="T587" s="160"/>
      <c r="U587" s="160"/>
      <c r="V587" s="509"/>
      <c r="W587" s="510"/>
      <c r="X587" s="510"/>
      <c r="Y587" s="511"/>
      <c r="Z587" s="162"/>
      <c r="AA587" s="162"/>
      <c r="AB587" s="162"/>
      <c r="AC587" s="162"/>
      <c r="AD587" s="162"/>
      <c r="AE587" s="162"/>
      <c r="AF587" s="162"/>
      <c r="AG587" s="162"/>
      <c r="AH587" s="162"/>
      <c r="AI587" s="162"/>
      <c r="AJ587" s="162"/>
      <c r="AK587" s="183"/>
      <c r="AL587" s="183"/>
      <c r="AM587" s="162"/>
      <c r="AN587" s="162"/>
      <c r="AO587" s="162"/>
      <c r="AP587" s="162"/>
      <c r="AQ587" s="162"/>
      <c r="AR587" s="162"/>
      <c r="AS587" s="162"/>
      <c r="AT587" s="162"/>
      <c r="AU587" s="162"/>
      <c r="AV587" s="162"/>
      <c r="AW587" s="162"/>
      <c r="AX587" s="162"/>
      <c r="AY587" s="162"/>
      <c r="AZ587" s="163"/>
      <c r="BA587" s="163"/>
      <c r="BB587" s="163"/>
      <c r="BC587" s="163"/>
      <c r="BD587" s="163"/>
      <c r="BE587" s="163"/>
      <c r="BF587" s="164"/>
      <c r="BG587" s="165"/>
      <c r="BH587" s="162"/>
      <c r="BI587" s="162"/>
      <c r="BJ587" s="164"/>
      <c r="BK587" s="95"/>
      <c r="BL587" s="182"/>
      <c r="BM587" s="182"/>
      <c r="BN587" s="182"/>
      <c r="BO587" s="182"/>
      <c r="BP587" s="95" t="str">
        <f t="shared" si="253"/>
        <v/>
      </c>
    </row>
    <row r="588" spans="2:68" ht="15" x14ac:dyDescent="0.25">
      <c r="B588" s="156">
        <f t="shared" si="254"/>
        <v>580</v>
      </c>
      <c r="C588" s="158"/>
      <c r="D588" s="157" t="str">
        <f t="shared" si="255"/>
        <v/>
      </c>
      <c r="E588" s="158" t="str">
        <f>IF('DATA SHEET'!$E$10="Cat 2","N/A","OK")</f>
        <v>OK</v>
      </c>
      <c r="F588" s="158" t="str">
        <f>IF('DATA SHEET'!$E$10="Cat 2","N/A","OK")</f>
        <v>OK</v>
      </c>
      <c r="G588" s="160"/>
      <c r="H588" s="160"/>
      <c r="I588" s="160" t="s">
        <v>194</v>
      </c>
      <c r="J588" s="160" t="str">
        <f t="shared" si="252"/>
        <v>OK</v>
      </c>
      <c r="K588" s="160" t="str">
        <f t="shared" si="252"/>
        <v>OK</v>
      </c>
      <c r="L588" s="160" t="str">
        <f>IF('DATA SHEET'!$B$10="NC-50","N/A","OK")</f>
        <v>OK</v>
      </c>
      <c r="M588" s="160" t="str">
        <f>IF('DATA SHEET'!$B$10="NC-50","N/A","OK")</f>
        <v>OK</v>
      </c>
      <c r="N588" s="160"/>
      <c r="O588" s="160"/>
      <c r="P588" s="160"/>
      <c r="Q588" s="160"/>
      <c r="R588" s="160"/>
      <c r="S588" s="160"/>
      <c r="T588" s="160"/>
      <c r="U588" s="160"/>
      <c r="V588" s="509"/>
      <c r="W588" s="510"/>
      <c r="X588" s="510"/>
      <c r="Y588" s="511"/>
      <c r="Z588" s="162"/>
      <c r="AA588" s="162"/>
      <c r="AB588" s="162"/>
      <c r="AC588" s="162"/>
      <c r="AD588" s="162"/>
      <c r="AE588" s="162"/>
      <c r="AF588" s="162"/>
      <c r="AG588" s="162"/>
      <c r="AH588" s="162"/>
      <c r="AI588" s="162"/>
      <c r="AJ588" s="162"/>
      <c r="AK588" s="183"/>
      <c r="AL588" s="183"/>
      <c r="AM588" s="162"/>
      <c r="AN588" s="162"/>
      <c r="AO588" s="162"/>
      <c r="AP588" s="162"/>
      <c r="AQ588" s="162"/>
      <c r="AR588" s="162"/>
      <c r="AS588" s="162"/>
      <c r="AT588" s="162"/>
      <c r="AU588" s="162"/>
      <c r="AV588" s="162"/>
      <c r="AW588" s="162"/>
      <c r="AX588" s="162"/>
      <c r="AY588" s="162"/>
      <c r="AZ588" s="163"/>
      <c r="BA588" s="163"/>
      <c r="BB588" s="163"/>
      <c r="BC588" s="163"/>
      <c r="BD588" s="163"/>
      <c r="BE588" s="163"/>
      <c r="BF588" s="164"/>
      <c r="BG588" s="165"/>
      <c r="BH588" s="162"/>
      <c r="BI588" s="162"/>
      <c r="BJ588" s="164"/>
      <c r="BK588" s="95"/>
      <c r="BL588" s="182"/>
      <c r="BM588" s="182"/>
      <c r="BN588" s="182"/>
      <c r="BO588" s="182"/>
      <c r="BP588" s="95" t="str">
        <f t="shared" si="253"/>
        <v/>
      </c>
    </row>
    <row r="589" spans="2:68" ht="15" x14ac:dyDescent="0.25">
      <c r="B589" s="156">
        <f t="shared" si="254"/>
        <v>581</v>
      </c>
      <c r="C589" s="158"/>
      <c r="D589" s="157" t="str">
        <f t="shared" si="255"/>
        <v/>
      </c>
      <c r="E589" s="158" t="str">
        <f>IF('DATA SHEET'!$E$10="Cat 2","N/A","OK")</f>
        <v>OK</v>
      </c>
      <c r="F589" s="158" t="str">
        <f>IF('DATA SHEET'!$E$10="Cat 2","N/A","OK")</f>
        <v>OK</v>
      </c>
      <c r="G589" s="160"/>
      <c r="H589" s="160"/>
      <c r="I589" s="160" t="s">
        <v>194</v>
      </c>
      <c r="J589" s="160" t="str">
        <f t="shared" si="252"/>
        <v>OK</v>
      </c>
      <c r="K589" s="160" t="str">
        <f t="shared" si="252"/>
        <v>OK</v>
      </c>
      <c r="L589" s="160" t="str">
        <f>IF('DATA SHEET'!$B$10="NC-50","N/A","OK")</f>
        <v>OK</v>
      </c>
      <c r="M589" s="160" t="str">
        <f>IF('DATA SHEET'!$B$10="NC-50","N/A","OK")</f>
        <v>OK</v>
      </c>
      <c r="N589" s="160"/>
      <c r="O589" s="160"/>
      <c r="P589" s="160"/>
      <c r="Q589" s="160"/>
      <c r="R589" s="160"/>
      <c r="S589" s="160"/>
      <c r="T589" s="160"/>
      <c r="U589" s="160"/>
      <c r="V589" s="509"/>
      <c r="W589" s="510"/>
      <c r="X589" s="510"/>
      <c r="Y589" s="511"/>
      <c r="Z589" s="162"/>
      <c r="AA589" s="162"/>
      <c r="AB589" s="162"/>
      <c r="AC589" s="162"/>
      <c r="AD589" s="162"/>
      <c r="AE589" s="162"/>
      <c r="AF589" s="162"/>
      <c r="AG589" s="162"/>
      <c r="AH589" s="162"/>
      <c r="AI589" s="162"/>
      <c r="AJ589" s="162"/>
      <c r="AK589" s="183"/>
      <c r="AL589" s="183"/>
      <c r="AM589" s="162"/>
      <c r="AN589" s="162"/>
      <c r="AO589" s="162"/>
      <c r="AP589" s="162"/>
      <c r="AQ589" s="162"/>
      <c r="AR589" s="162"/>
      <c r="AS589" s="162"/>
      <c r="AT589" s="162"/>
      <c r="AU589" s="162"/>
      <c r="AV589" s="162"/>
      <c r="AW589" s="162"/>
      <c r="AX589" s="162"/>
      <c r="AY589" s="162"/>
      <c r="AZ589" s="163"/>
      <c r="BA589" s="163"/>
      <c r="BB589" s="163"/>
      <c r="BC589" s="163"/>
      <c r="BD589" s="163"/>
      <c r="BE589" s="163"/>
      <c r="BF589" s="164"/>
      <c r="BG589" s="165"/>
      <c r="BH589" s="162"/>
      <c r="BI589" s="162"/>
      <c r="BJ589" s="164"/>
      <c r="BK589" s="95"/>
      <c r="BL589" s="182"/>
      <c r="BM589" s="182"/>
      <c r="BN589" s="182"/>
      <c r="BO589" s="182"/>
      <c r="BP589" s="95" t="str">
        <f t="shared" si="253"/>
        <v/>
      </c>
    </row>
    <row r="590" spans="2:68" ht="15" x14ac:dyDescent="0.25">
      <c r="B590" s="156">
        <f t="shared" si="254"/>
        <v>582</v>
      </c>
      <c r="C590" s="158"/>
      <c r="D590" s="157" t="str">
        <f t="shared" si="255"/>
        <v/>
      </c>
      <c r="E590" s="158" t="str">
        <f>IF('DATA SHEET'!$E$10="Cat 2","N/A","OK")</f>
        <v>OK</v>
      </c>
      <c r="F590" s="158" t="str">
        <f>IF('DATA SHEET'!$E$10="Cat 2","N/A","OK")</f>
        <v>OK</v>
      </c>
      <c r="G590" s="160"/>
      <c r="H590" s="160"/>
      <c r="I590" s="160" t="s">
        <v>194</v>
      </c>
      <c r="J590" s="160" t="str">
        <f t="shared" si="252"/>
        <v>OK</v>
      </c>
      <c r="K590" s="160" t="str">
        <f t="shared" si="252"/>
        <v>OK</v>
      </c>
      <c r="L590" s="160" t="str">
        <f>IF('DATA SHEET'!$B$10="NC-50","N/A","OK")</f>
        <v>OK</v>
      </c>
      <c r="M590" s="160" t="str">
        <f>IF('DATA SHEET'!$B$10="NC-50","N/A","OK")</f>
        <v>OK</v>
      </c>
      <c r="N590" s="160"/>
      <c r="O590" s="160"/>
      <c r="P590" s="160"/>
      <c r="Q590" s="160"/>
      <c r="R590" s="160"/>
      <c r="S590" s="160"/>
      <c r="T590" s="160"/>
      <c r="U590" s="160"/>
      <c r="V590" s="509"/>
      <c r="W590" s="510"/>
      <c r="X590" s="510"/>
      <c r="Y590" s="511"/>
      <c r="Z590" s="162"/>
      <c r="AA590" s="162"/>
      <c r="AB590" s="162"/>
      <c r="AC590" s="162"/>
      <c r="AD590" s="162"/>
      <c r="AE590" s="162"/>
      <c r="AF590" s="162"/>
      <c r="AG590" s="162"/>
      <c r="AH590" s="162"/>
      <c r="AI590" s="162"/>
      <c r="AJ590" s="162"/>
      <c r="AK590" s="183"/>
      <c r="AL590" s="183"/>
      <c r="AM590" s="162"/>
      <c r="AN590" s="162"/>
      <c r="AO590" s="162"/>
      <c r="AP590" s="162"/>
      <c r="AQ590" s="162"/>
      <c r="AR590" s="162"/>
      <c r="AS590" s="162"/>
      <c r="AT590" s="162"/>
      <c r="AU590" s="162"/>
      <c r="AV590" s="162"/>
      <c r="AW590" s="162"/>
      <c r="AX590" s="162"/>
      <c r="AY590" s="162"/>
      <c r="AZ590" s="163"/>
      <c r="BA590" s="163"/>
      <c r="BB590" s="163"/>
      <c r="BC590" s="163"/>
      <c r="BD590" s="163"/>
      <c r="BE590" s="163"/>
      <c r="BF590" s="164"/>
      <c r="BG590" s="165"/>
      <c r="BH590" s="162"/>
      <c r="BI590" s="162"/>
      <c r="BJ590" s="164"/>
      <c r="BK590" s="95"/>
      <c r="BL590" s="182"/>
      <c r="BM590" s="182"/>
      <c r="BN590" s="182"/>
      <c r="BO590" s="182"/>
      <c r="BP590" s="95" t="str">
        <f t="shared" si="253"/>
        <v/>
      </c>
    </row>
    <row r="591" spans="2:68" ht="15" x14ac:dyDescent="0.25">
      <c r="B591" s="156">
        <f t="shared" si="254"/>
        <v>583</v>
      </c>
      <c r="C591" s="158"/>
      <c r="D591" s="157" t="str">
        <f t="shared" si="255"/>
        <v/>
      </c>
      <c r="E591" s="158" t="str">
        <f>IF('DATA SHEET'!$E$10="Cat 2","N/A","OK")</f>
        <v>OK</v>
      </c>
      <c r="F591" s="158" t="str">
        <f>IF('DATA SHEET'!$E$10="Cat 2","N/A","OK")</f>
        <v>OK</v>
      </c>
      <c r="G591" s="160"/>
      <c r="H591" s="160"/>
      <c r="I591" s="160" t="s">
        <v>194</v>
      </c>
      <c r="J591" s="160" t="str">
        <f t="shared" si="252"/>
        <v>OK</v>
      </c>
      <c r="K591" s="160" t="str">
        <f t="shared" si="252"/>
        <v>OK</v>
      </c>
      <c r="L591" s="160" t="str">
        <f>IF('DATA SHEET'!$B$10="NC-50","N/A","OK")</f>
        <v>OK</v>
      </c>
      <c r="M591" s="160" t="str">
        <f>IF('DATA SHEET'!$B$10="NC-50","N/A","OK")</f>
        <v>OK</v>
      </c>
      <c r="N591" s="160"/>
      <c r="O591" s="160"/>
      <c r="P591" s="160"/>
      <c r="Q591" s="160"/>
      <c r="R591" s="160"/>
      <c r="S591" s="160"/>
      <c r="T591" s="160"/>
      <c r="U591" s="160"/>
      <c r="V591" s="509"/>
      <c r="W591" s="510"/>
      <c r="X591" s="510"/>
      <c r="Y591" s="511"/>
      <c r="Z591" s="162"/>
      <c r="AA591" s="162"/>
      <c r="AB591" s="162"/>
      <c r="AC591" s="162"/>
      <c r="AD591" s="162"/>
      <c r="AE591" s="162"/>
      <c r="AF591" s="162"/>
      <c r="AG591" s="162"/>
      <c r="AH591" s="162"/>
      <c r="AI591" s="162"/>
      <c r="AJ591" s="162"/>
      <c r="AK591" s="183"/>
      <c r="AL591" s="183"/>
      <c r="AM591" s="162"/>
      <c r="AN591" s="162"/>
      <c r="AO591" s="162"/>
      <c r="AP591" s="162"/>
      <c r="AQ591" s="162"/>
      <c r="AR591" s="162"/>
      <c r="AS591" s="162"/>
      <c r="AT591" s="162"/>
      <c r="AU591" s="162"/>
      <c r="AV591" s="162"/>
      <c r="AW591" s="162"/>
      <c r="AX591" s="162"/>
      <c r="AY591" s="162"/>
      <c r="AZ591" s="163"/>
      <c r="BA591" s="163"/>
      <c r="BB591" s="163"/>
      <c r="BC591" s="163"/>
      <c r="BD591" s="163"/>
      <c r="BE591" s="163"/>
      <c r="BF591" s="164"/>
      <c r="BG591" s="165"/>
      <c r="BH591" s="162"/>
      <c r="BI591" s="162"/>
      <c r="BJ591" s="164"/>
      <c r="BK591" s="95"/>
      <c r="BL591" s="182"/>
      <c r="BM591" s="182"/>
      <c r="BN591" s="182"/>
      <c r="BO591" s="182"/>
      <c r="BP591" s="95" t="str">
        <f t="shared" si="253"/>
        <v/>
      </c>
    </row>
    <row r="592" spans="2:68" ht="15" x14ac:dyDescent="0.25">
      <c r="B592" s="156">
        <f t="shared" si="254"/>
        <v>584</v>
      </c>
      <c r="C592" s="158"/>
      <c r="D592" s="157" t="str">
        <f t="shared" si="255"/>
        <v/>
      </c>
      <c r="E592" s="158" t="str">
        <f>IF('DATA SHEET'!$E$10="Cat 2","N/A","OK")</f>
        <v>OK</v>
      </c>
      <c r="F592" s="158" t="str">
        <f>IF('DATA SHEET'!$E$10="Cat 2","N/A","OK")</f>
        <v>OK</v>
      </c>
      <c r="G592" s="160"/>
      <c r="H592" s="160"/>
      <c r="I592" s="160" t="s">
        <v>194</v>
      </c>
      <c r="J592" s="160" t="str">
        <f t="shared" si="252"/>
        <v>OK</v>
      </c>
      <c r="K592" s="160" t="str">
        <f t="shared" si="252"/>
        <v>OK</v>
      </c>
      <c r="L592" s="160" t="str">
        <f>IF('DATA SHEET'!$B$10="NC-50","N/A","OK")</f>
        <v>OK</v>
      </c>
      <c r="M592" s="160" t="str">
        <f>IF('DATA SHEET'!$B$10="NC-50","N/A","OK")</f>
        <v>OK</v>
      </c>
      <c r="N592" s="160"/>
      <c r="O592" s="160"/>
      <c r="P592" s="160"/>
      <c r="Q592" s="160"/>
      <c r="R592" s="160"/>
      <c r="S592" s="160"/>
      <c r="T592" s="160"/>
      <c r="U592" s="160"/>
      <c r="V592" s="509"/>
      <c r="W592" s="510"/>
      <c r="X592" s="510"/>
      <c r="Y592" s="511"/>
      <c r="Z592" s="162"/>
      <c r="AA592" s="162"/>
      <c r="AB592" s="162"/>
      <c r="AC592" s="162"/>
      <c r="AD592" s="162"/>
      <c r="AE592" s="162"/>
      <c r="AF592" s="162"/>
      <c r="AG592" s="162"/>
      <c r="AH592" s="162"/>
      <c r="AI592" s="162"/>
      <c r="AJ592" s="162"/>
      <c r="AK592" s="183"/>
      <c r="AL592" s="183"/>
      <c r="AM592" s="162"/>
      <c r="AN592" s="162"/>
      <c r="AO592" s="162"/>
      <c r="AP592" s="162"/>
      <c r="AQ592" s="162"/>
      <c r="AR592" s="162"/>
      <c r="AS592" s="162"/>
      <c r="AT592" s="162"/>
      <c r="AU592" s="162"/>
      <c r="AV592" s="162"/>
      <c r="AW592" s="162"/>
      <c r="AX592" s="162"/>
      <c r="AY592" s="162"/>
      <c r="AZ592" s="163"/>
      <c r="BA592" s="163"/>
      <c r="BB592" s="163"/>
      <c r="BC592" s="163"/>
      <c r="BD592" s="163"/>
      <c r="BE592" s="163"/>
      <c r="BF592" s="164"/>
      <c r="BG592" s="165"/>
      <c r="BH592" s="162"/>
      <c r="BI592" s="162"/>
      <c r="BJ592" s="164"/>
      <c r="BK592" s="95"/>
      <c r="BL592" s="182"/>
      <c r="BM592" s="182"/>
      <c r="BN592" s="182"/>
      <c r="BO592" s="182"/>
      <c r="BP592" s="95" t="str">
        <f t="shared" si="253"/>
        <v/>
      </c>
    </row>
    <row r="593" spans="2:68" ht="15" x14ac:dyDescent="0.25">
      <c r="B593" s="156">
        <f t="shared" si="254"/>
        <v>585</v>
      </c>
      <c r="C593" s="158"/>
      <c r="D593" s="157" t="str">
        <f t="shared" si="255"/>
        <v/>
      </c>
      <c r="E593" s="158" t="str">
        <f>IF('DATA SHEET'!$E$10="Cat 2","N/A","OK")</f>
        <v>OK</v>
      </c>
      <c r="F593" s="158" t="str">
        <f>IF('DATA SHEET'!$E$10="Cat 2","N/A","OK")</f>
        <v>OK</v>
      </c>
      <c r="G593" s="160"/>
      <c r="H593" s="160"/>
      <c r="I593" s="160" t="s">
        <v>194</v>
      </c>
      <c r="J593" s="160" t="str">
        <f t="shared" si="252"/>
        <v>OK</v>
      </c>
      <c r="K593" s="160" t="str">
        <f t="shared" si="252"/>
        <v>OK</v>
      </c>
      <c r="L593" s="160" t="str">
        <f>IF('DATA SHEET'!$B$10="NC-50","N/A","OK")</f>
        <v>OK</v>
      </c>
      <c r="M593" s="160" t="str">
        <f>IF('DATA SHEET'!$B$10="NC-50","N/A","OK")</f>
        <v>OK</v>
      </c>
      <c r="N593" s="160"/>
      <c r="O593" s="160"/>
      <c r="P593" s="160"/>
      <c r="Q593" s="160"/>
      <c r="R593" s="160"/>
      <c r="S593" s="160"/>
      <c r="T593" s="160"/>
      <c r="U593" s="160"/>
      <c r="V593" s="509"/>
      <c r="W593" s="510"/>
      <c r="X593" s="510"/>
      <c r="Y593" s="511"/>
      <c r="Z593" s="162"/>
      <c r="AA593" s="162"/>
      <c r="AB593" s="162"/>
      <c r="AC593" s="162"/>
      <c r="AD593" s="162"/>
      <c r="AE593" s="162"/>
      <c r="AF593" s="162"/>
      <c r="AG593" s="162"/>
      <c r="AH593" s="162"/>
      <c r="AI593" s="162"/>
      <c r="AJ593" s="162"/>
      <c r="AK593" s="183"/>
      <c r="AL593" s="183"/>
      <c r="AM593" s="162"/>
      <c r="AN593" s="162"/>
      <c r="AO593" s="162"/>
      <c r="AP593" s="162"/>
      <c r="AQ593" s="162"/>
      <c r="AR593" s="162"/>
      <c r="AS593" s="162"/>
      <c r="AT593" s="162"/>
      <c r="AU593" s="162"/>
      <c r="AV593" s="162"/>
      <c r="AW593" s="162"/>
      <c r="AX593" s="162"/>
      <c r="AY593" s="162"/>
      <c r="AZ593" s="163"/>
      <c r="BA593" s="163"/>
      <c r="BB593" s="163"/>
      <c r="BC593" s="163"/>
      <c r="BD593" s="163"/>
      <c r="BE593" s="163"/>
      <c r="BF593" s="164"/>
      <c r="BG593" s="165"/>
      <c r="BH593" s="162"/>
      <c r="BI593" s="162"/>
      <c r="BJ593" s="164"/>
      <c r="BK593" s="95"/>
      <c r="BL593" s="182"/>
      <c r="BM593" s="182"/>
      <c r="BN593" s="182"/>
      <c r="BO593" s="182"/>
      <c r="BP593" s="95" t="str">
        <f t="shared" si="253"/>
        <v/>
      </c>
    </row>
    <row r="594" spans="2:68" ht="15" x14ac:dyDescent="0.25">
      <c r="B594" s="156">
        <f t="shared" si="254"/>
        <v>586</v>
      </c>
      <c r="C594" s="158"/>
      <c r="D594" s="157" t="str">
        <f t="shared" si="255"/>
        <v/>
      </c>
      <c r="E594" s="158" t="str">
        <f>IF('DATA SHEET'!$E$10="Cat 2","N/A","OK")</f>
        <v>OK</v>
      </c>
      <c r="F594" s="158" t="str">
        <f>IF('DATA SHEET'!$E$10="Cat 2","N/A","OK")</f>
        <v>OK</v>
      </c>
      <c r="G594" s="160"/>
      <c r="H594" s="160"/>
      <c r="I594" s="160" t="s">
        <v>194</v>
      </c>
      <c r="J594" s="160" t="str">
        <f t="shared" si="252"/>
        <v>OK</v>
      </c>
      <c r="K594" s="160" t="str">
        <f t="shared" si="252"/>
        <v>OK</v>
      </c>
      <c r="L594" s="160" t="str">
        <f>IF('DATA SHEET'!$B$10="NC-50","N/A","OK")</f>
        <v>OK</v>
      </c>
      <c r="M594" s="160" t="str">
        <f>IF('DATA SHEET'!$B$10="NC-50","N/A","OK")</f>
        <v>OK</v>
      </c>
      <c r="N594" s="160"/>
      <c r="O594" s="160"/>
      <c r="P594" s="160"/>
      <c r="Q594" s="160"/>
      <c r="R594" s="160"/>
      <c r="S594" s="160"/>
      <c r="T594" s="160"/>
      <c r="U594" s="160"/>
      <c r="V594" s="509"/>
      <c r="W594" s="510"/>
      <c r="X594" s="510"/>
      <c r="Y594" s="511"/>
      <c r="Z594" s="162"/>
      <c r="AA594" s="162"/>
      <c r="AB594" s="162"/>
      <c r="AC594" s="162"/>
      <c r="AD594" s="162"/>
      <c r="AE594" s="162"/>
      <c r="AF594" s="162"/>
      <c r="AG594" s="162"/>
      <c r="AH594" s="162"/>
      <c r="AI594" s="162"/>
      <c r="AJ594" s="162"/>
      <c r="AK594" s="183"/>
      <c r="AL594" s="183"/>
      <c r="AM594" s="162"/>
      <c r="AN594" s="162"/>
      <c r="AO594" s="162"/>
      <c r="AP594" s="162"/>
      <c r="AQ594" s="162"/>
      <c r="AR594" s="162"/>
      <c r="AS594" s="162"/>
      <c r="AT594" s="162"/>
      <c r="AU594" s="162"/>
      <c r="AV594" s="162"/>
      <c r="AW594" s="162"/>
      <c r="AX594" s="162"/>
      <c r="AY594" s="162"/>
      <c r="AZ594" s="163"/>
      <c r="BA594" s="163"/>
      <c r="BB594" s="163"/>
      <c r="BC594" s="163"/>
      <c r="BD594" s="163"/>
      <c r="BE594" s="163"/>
      <c r="BF594" s="164"/>
      <c r="BG594" s="165"/>
      <c r="BH594" s="162"/>
      <c r="BI594" s="162"/>
      <c r="BJ594" s="164"/>
      <c r="BK594" s="95"/>
      <c r="BL594" s="182"/>
      <c r="BM594" s="182"/>
      <c r="BN594" s="182"/>
      <c r="BO594" s="182"/>
      <c r="BP594" s="95" t="str">
        <f t="shared" si="253"/>
        <v/>
      </c>
    </row>
    <row r="595" spans="2:68" ht="15" x14ac:dyDescent="0.25">
      <c r="B595" s="156">
        <f t="shared" si="254"/>
        <v>587</v>
      </c>
      <c r="C595" s="158"/>
      <c r="D595" s="157" t="str">
        <f t="shared" si="255"/>
        <v/>
      </c>
      <c r="E595" s="158" t="str">
        <f>IF('DATA SHEET'!$E$10="Cat 2","N/A","OK")</f>
        <v>OK</v>
      </c>
      <c r="F595" s="158" t="str">
        <f>IF('DATA SHEET'!$E$10="Cat 2","N/A","OK")</f>
        <v>OK</v>
      </c>
      <c r="G595" s="160"/>
      <c r="H595" s="160"/>
      <c r="I595" s="160" t="s">
        <v>194</v>
      </c>
      <c r="J595" s="160" t="str">
        <f t="shared" si="252"/>
        <v>OK</v>
      </c>
      <c r="K595" s="160" t="str">
        <f t="shared" si="252"/>
        <v>OK</v>
      </c>
      <c r="L595" s="160" t="str">
        <f>IF('DATA SHEET'!$B$10="NC-50","N/A","OK")</f>
        <v>OK</v>
      </c>
      <c r="M595" s="160" t="str">
        <f>IF('DATA SHEET'!$B$10="NC-50","N/A","OK")</f>
        <v>OK</v>
      </c>
      <c r="N595" s="160"/>
      <c r="O595" s="160"/>
      <c r="P595" s="160"/>
      <c r="Q595" s="160"/>
      <c r="R595" s="160"/>
      <c r="S595" s="160"/>
      <c r="T595" s="160"/>
      <c r="U595" s="160"/>
      <c r="V595" s="509"/>
      <c r="W595" s="510"/>
      <c r="X595" s="510"/>
      <c r="Y595" s="511"/>
      <c r="Z595" s="162"/>
      <c r="AA595" s="162"/>
      <c r="AB595" s="162"/>
      <c r="AC595" s="162"/>
      <c r="AD595" s="162"/>
      <c r="AE595" s="162"/>
      <c r="AF595" s="162"/>
      <c r="AG595" s="162"/>
      <c r="AH595" s="162"/>
      <c r="AI595" s="162"/>
      <c r="AJ595" s="162"/>
      <c r="AK595" s="183"/>
      <c r="AL595" s="183"/>
      <c r="AM595" s="162"/>
      <c r="AN595" s="162"/>
      <c r="AO595" s="162"/>
      <c r="AP595" s="162"/>
      <c r="AQ595" s="162"/>
      <c r="AR595" s="162"/>
      <c r="AS595" s="162"/>
      <c r="AT595" s="162"/>
      <c r="AU595" s="162"/>
      <c r="AV595" s="162"/>
      <c r="AW595" s="162"/>
      <c r="AX595" s="162"/>
      <c r="AY595" s="162"/>
      <c r="AZ595" s="163"/>
      <c r="BA595" s="163"/>
      <c r="BB595" s="163"/>
      <c r="BC595" s="163"/>
      <c r="BD595" s="163"/>
      <c r="BE595" s="163"/>
      <c r="BF595" s="164"/>
      <c r="BG595" s="165"/>
      <c r="BH595" s="162"/>
      <c r="BI595" s="162"/>
      <c r="BJ595" s="164"/>
      <c r="BK595" s="95"/>
      <c r="BL595" s="182"/>
      <c r="BM595" s="182"/>
      <c r="BN595" s="182"/>
      <c r="BO595" s="182"/>
      <c r="BP595" s="95" t="str">
        <f t="shared" si="253"/>
        <v/>
      </c>
    </row>
    <row r="596" spans="2:68" ht="15" x14ac:dyDescent="0.25">
      <c r="B596" s="156">
        <f t="shared" si="254"/>
        <v>588</v>
      </c>
      <c r="C596" s="158"/>
      <c r="D596" s="157" t="str">
        <f t="shared" si="255"/>
        <v/>
      </c>
      <c r="E596" s="158" t="str">
        <f>IF('DATA SHEET'!$E$10="Cat 2","N/A","OK")</f>
        <v>OK</v>
      </c>
      <c r="F596" s="158" t="str">
        <f>IF('DATA SHEET'!$E$10="Cat 2","N/A","OK")</f>
        <v>OK</v>
      </c>
      <c r="G596" s="160"/>
      <c r="H596" s="160"/>
      <c r="I596" s="160" t="s">
        <v>194</v>
      </c>
      <c r="J596" s="160" t="str">
        <f t="shared" si="252"/>
        <v>OK</v>
      </c>
      <c r="K596" s="160" t="str">
        <f t="shared" si="252"/>
        <v>OK</v>
      </c>
      <c r="L596" s="160" t="str">
        <f>IF('DATA SHEET'!$B$10="NC-50","N/A","OK")</f>
        <v>OK</v>
      </c>
      <c r="M596" s="160" t="str">
        <f>IF('DATA SHEET'!$B$10="NC-50","N/A","OK")</f>
        <v>OK</v>
      </c>
      <c r="N596" s="160"/>
      <c r="O596" s="160"/>
      <c r="P596" s="160"/>
      <c r="Q596" s="160"/>
      <c r="R596" s="160"/>
      <c r="S596" s="160"/>
      <c r="T596" s="160"/>
      <c r="U596" s="160"/>
      <c r="V596" s="509"/>
      <c r="W596" s="510"/>
      <c r="X596" s="510"/>
      <c r="Y596" s="511"/>
      <c r="Z596" s="162"/>
      <c r="AA596" s="162"/>
      <c r="AB596" s="162"/>
      <c r="AC596" s="162"/>
      <c r="AD596" s="162"/>
      <c r="AE596" s="162"/>
      <c r="AF596" s="162"/>
      <c r="AG596" s="162"/>
      <c r="AH596" s="162"/>
      <c r="AI596" s="162"/>
      <c r="AJ596" s="162"/>
      <c r="AK596" s="183"/>
      <c r="AL596" s="183"/>
      <c r="AM596" s="162"/>
      <c r="AN596" s="162"/>
      <c r="AO596" s="162"/>
      <c r="AP596" s="162"/>
      <c r="AQ596" s="162"/>
      <c r="AR596" s="162"/>
      <c r="AS596" s="162"/>
      <c r="AT596" s="162"/>
      <c r="AU596" s="162"/>
      <c r="AV596" s="162"/>
      <c r="AW596" s="162"/>
      <c r="AX596" s="162"/>
      <c r="AY596" s="162"/>
      <c r="AZ596" s="163"/>
      <c r="BA596" s="163"/>
      <c r="BB596" s="163"/>
      <c r="BC596" s="163"/>
      <c r="BD596" s="163"/>
      <c r="BE596" s="163"/>
      <c r="BF596" s="164"/>
      <c r="BG596" s="165"/>
      <c r="BH596" s="162"/>
      <c r="BI596" s="162"/>
      <c r="BJ596" s="164"/>
      <c r="BK596" s="95"/>
      <c r="BL596" s="182"/>
      <c r="BM596" s="182"/>
      <c r="BN596" s="182"/>
      <c r="BO596" s="182"/>
      <c r="BP596" s="95" t="str">
        <f t="shared" si="253"/>
        <v/>
      </c>
    </row>
    <row r="597" spans="2:68" ht="15" x14ac:dyDescent="0.25">
      <c r="B597" s="156">
        <f t="shared" si="254"/>
        <v>589</v>
      </c>
      <c r="C597" s="158"/>
      <c r="D597" s="157" t="str">
        <f t="shared" si="255"/>
        <v/>
      </c>
      <c r="E597" s="158" t="str">
        <f>IF('DATA SHEET'!$E$10="Cat 2","N/A","OK")</f>
        <v>OK</v>
      </c>
      <c r="F597" s="158" t="str">
        <f>IF('DATA SHEET'!$E$10="Cat 2","N/A","OK")</f>
        <v>OK</v>
      </c>
      <c r="G597" s="160"/>
      <c r="H597" s="160"/>
      <c r="I597" s="160" t="s">
        <v>194</v>
      </c>
      <c r="J597" s="160" t="str">
        <f t="shared" si="252"/>
        <v>OK</v>
      </c>
      <c r="K597" s="160" t="str">
        <f t="shared" si="252"/>
        <v>OK</v>
      </c>
      <c r="L597" s="160" t="str">
        <f>IF('DATA SHEET'!$B$10="NC-50","N/A","OK")</f>
        <v>OK</v>
      </c>
      <c r="M597" s="160" t="str">
        <f>IF('DATA SHEET'!$B$10="NC-50","N/A","OK")</f>
        <v>OK</v>
      </c>
      <c r="N597" s="160"/>
      <c r="O597" s="160"/>
      <c r="P597" s="160"/>
      <c r="Q597" s="160"/>
      <c r="R597" s="160"/>
      <c r="S597" s="160"/>
      <c r="T597" s="160"/>
      <c r="U597" s="160"/>
      <c r="V597" s="509"/>
      <c r="W597" s="510"/>
      <c r="X597" s="510"/>
      <c r="Y597" s="511"/>
      <c r="Z597" s="162"/>
      <c r="AA597" s="162"/>
      <c r="AB597" s="162"/>
      <c r="AC597" s="162"/>
      <c r="AD597" s="162"/>
      <c r="AE597" s="162"/>
      <c r="AF597" s="162"/>
      <c r="AG597" s="162"/>
      <c r="AH597" s="162"/>
      <c r="AI597" s="162"/>
      <c r="AJ597" s="162"/>
      <c r="AK597" s="183"/>
      <c r="AL597" s="183"/>
      <c r="AM597" s="162"/>
      <c r="AN597" s="162"/>
      <c r="AO597" s="162"/>
      <c r="AP597" s="162"/>
      <c r="AQ597" s="162"/>
      <c r="AR597" s="162"/>
      <c r="AS597" s="162"/>
      <c r="AT597" s="162"/>
      <c r="AU597" s="162"/>
      <c r="AV597" s="162"/>
      <c r="AW597" s="162"/>
      <c r="AX597" s="162"/>
      <c r="AY597" s="162"/>
      <c r="AZ597" s="163"/>
      <c r="BA597" s="163"/>
      <c r="BB597" s="163"/>
      <c r="BC597" s="163"/>
      <c r="BD597" s="163"/>
      <c r="BE597" s="163"/>
      <c r="BF597" s="164"/>
      <c r="BG597" s="165"/>
      <c r="BH597" s="162"/>
      <c r="BI597" s="162"/>
      <c r="BJ597" s="164"/>
      <c r="BK597" s="95"/>
      <c r="BL597" s="182"/>
      <c r="BM597" s="182"/>
      <c r="BN597" s="182"/>
      <c r="BO597" s="182"/>
      <c r="BP597" s="95" t="str">
        <f t="shared" si="253"/>
        <v/>
      </c>
    </row>
    <row r="598" spans="2:68" ht="15" x14ac:dyDescent="0.25">
      <c r="B598" s="156">
        <f t="shared" si="254"/>
        <v>590</v>
      </c>
      <c r="C598" s="158"/>
      <c r="D598" s="157" t="str">
        <f t="shared" si="255"/>
        <v/>
      </c>
      <c r="E598" s="158" t="str">
        <f>IF('DATA SHEET'!$E$10="Cat 2","N/A","OK")</f>
        <v>OK</v>
      </c>
      <c r="F598" s="158" t="str">
        <f>IF('DATA SHEET'!$E$10="Cat 2","N/A","OK")</f>
        <v>OK</v>
      </c>
      <c r="G598" s="160"/>
      <c r="H598" s="160"/>
      <c r="I598" s="160" t="s">
        <v>194</v>
      </c>
      <c r="J598" s="160" t="str">
        <f t="shared" si="252"/>
        <v>OK</v>
      </c>
      <c r="K598" s="160" t="str">
        <f t="shared" si="252"/>
        <v>OK</v>
      </c>
      <c r="L598" s="160" t="str">
        <f>IF('DATA SHEET'!$B$10="NC-50","N/A","OK")</f>
        <v>OK</v>
      </c>
      <c r="M598" s="160" t="str">
        <f>IF('DATA SHEET'!$B$10="NC-50","N/A","OK")</f>
        <v>OK</v>
      </c>
      <c r="N598" s="160"/>
      <c r="O598" s="160"/>
      <c r="P598" s="160"/>
      <c r="Q598" s="160"/>
      <c r="R598" s="160"/>
      <c r="S598" s="160"/>
      <c r="T598" s="160"/>
      <c r="U598" s="160"/>
      <c r="V598" s="509"/>
      <c r="W598" s="510"/>
      <c r="X598" s="510"/>
      <c r="Y598" s="511"/>
      <c r="Z598" s="162"/>
      <c r="AA598" s="162"/>
      <c r="AB598" s="162"/>
      <c r="AC598" s="162"/>
      <c r="AD598" s="162"/>
      <c r="AE598" s="162"/>
      <c r="AF598" s="162"/>
      <c r="AG598" s="162"/>
      <c r="AH598" s="162"/>
      <c r="AI598" s="162"/>
      <c r="AJ598" s="162"/>
      <c r="AK598" s="183"/>
      <c r="AL598" s="183"/>
      <c r="AM598" s="162"/>
      <c r="AN598" s="162"/>
      <c r="AO598" s="162"/>
      <c r="AP598" s="162"/>
      <c r="AQ598" s="162"/>
      <c r="AR598" s="162"/>
      <c r="AS598" s="162"/>
      <c r="AT598" s="162"/>
      <c r="AU598" s="162"/>
      <c r="AV598" s="162"/>
      <c r="AW598" s="162"/>
      <c r="AX598" s="162"/>
      <c r="AY598" s="162"/>
      <c r="AZ598" s="163"/>
      <c r="BA598" s="163"/>
      <c r="BB598" s="163"/>
      <c r="BC598" s="163"/>
      <c r="BD598" s="163"/>
      <c r="BE598" s="163"/>
      <c r="BF598" s="164"/>
      <c r="BG598" s="165"/>
      <c r="BH598" s="162"/>
      <c r="BI598" s="162"/>
      <c r="BJ598" s="164"/>
      <c r="BK598" s="95"/>
      <c r="BL598" s="182"/>
      <c r="BM598" s="182"/>
      <c r="BN598" s="182"/>
      <c r="BO598" s="182"/>
      <c r="BP598" s="95" t="str">
        <f t="shared" si="253"/>
        <v/>
      </c>
    </row>
    <row r="599" spans="2:68" ht="15" x14ac:dyDescent="0.25">
      <c r="B599" s="156">
        <f t="shared" si="254"/>
        <v>591</v>
      </c>
      <c r="C599" s="158"/>
      <c r="D599" s="157" t="str">
        <f t="shared" si="255"/>
        <v/>
      </c>
      <c r="E599" s="158" t="str">
        <f>IF('DATA SHEET'!$E$10="Cat 2","N/A","OK")</f>
        <v>OK</v>
      </c>
      <c r="F599" s="158" t="str">
        <f>IF('DATA SHEET'!$E$10="Cat 2","N/A","OK")</f>
        <v>OK</v>
      </c>
      <c r="G599" s="160"/>
      <c r="H599" s="160"/>
      <c r="I599" s="160" t="s">
        <v>194</v>
      </c>
      <c r="J599" s="160" t="str">
        <f t="shared" si="252"/>
        <v>OK</v>
      </c>
      <c r="K599" s="160" t="str">
        <f t="shared" si="252"/>
        <v>OK</v>
      </c>
      <c r="L599" s="160" t="str">
        <f>IF('DATA SHEET'!$B$10="NC-50","N/A","OK")</f>
        <v>OK</v>
      </c>
      <c r="M599" s="160" t="str">
        <f>IF('DATA SHEET'!$B$10="NC-50","N/A","OK")</f>
        <v>OK</v>
      </c>
      <c r="N599" s="160"/>
      <c r="O599" s="160"/>
      <c r="P599" s="160"/>
      <c r="Q599" s="160"/>
      <c r="R599" s="160"/>
      <c r="S599" s="160"/>
      <c r="T599" s="160"/>
      <c r="U599" s="160"/>
      <c r="V599" s="509"/>
      <c r="W599" s="510"/>
      <c r="X599" s="510"/>
      <c r="Y599" s="511"/>
      <c r="Z599" s="162"/>
      <c r="AA599" s="162"/>
      <c r="AB599" s="162"/>
      <c r="AC599" s="162"/>
      <c r="AD599" s="162"/>
      <c r="AE599" s="162"/>
      <c r="AF599" s="162"/>
      <c r="AG599" s="162"/>
      <c r="AH599" s="162"/>
      <c r="AI599" s="162"/>
      <c r="AJ599" s="162"/>
      <c r="AK599" s="183"/>
      <c r="AL599" s="183"/>
      <c r="AM599" s="162"/>
      <c r="AN599" s="162"/>
      <c r="AO599" s="162"/>
      <c r="AP599" s="162"/>
      <c r="AQ599" s="162"/>
      <c r="AR599" s="162"/>
      <c r="AS599" s="162"/>
      <c r="AT599" s="162"/>
      <c r="AU599" s="162"/>
      <c r="AV599" s="162"/>
      <c r="AW599" s="162"/>
      <c r="AX599" s="162"/>
      <c r="AY599" s="162"/>
      <c r="AZ599" s="163"/>
      <c r="BA599" s="163"/>
      <c r="BB599" s="163"/>
      <c r="BC599" s="163"/>
      <c r="BD599" s="163"/>
      <c r="BE599" s="163"/>
      <c r="BF599" s="164"/>
      <c r="BG599" s="165"/>
      <c r="BH599" s="162"/>
      <c r="BI599" s="162"/>
      <c r="BJ599" s="164"/>
      <c r="BK599" s="95"/>
      <c r="BL599" s="182"/>
      <c r="BM599" s="182"/>
      <c r="BN599" s="182"/>
      <c r="BO599" s="182"/>
      <c r="BP599" s="95" t="str">
        <f t="shared" si="253"/>
        <v/>
      </c>
    </row>
    <row r="600" spans="2:68" ht="15" x14ac:dyDescent="0.25">
      <c r="B600" s="156">
        <f t="shared" si="254"/>
        <v>592</v>
      </c>
      <c r="C600" s="158"/>
      <c r="D600" s="157" t="str">
        <f t="shared" si="255"/>
        <v/>
      </c>
      <c r="E600" s="158" t="str">
        <f>IF('DATA SHEET'!$E$10="Cat 2","N/A","OK")</f>
        <v>OK</v>
      </c>
      <c r="F600" s="158" t="str">
        <f>IF('DATA SHEET'!$E$10="Cat 2","N/A","OK")</f>
        <v>OK</v>
      </c>
      <c r="G600" s="160"/>
      <c r="H600" s="160"/>
      <c r="I600" s="160" t="s">
        <v>194</v>
      </c>
      <c r="J600" s="160" t="str">
        <f t="shared" si="252"/>
        <v>OK</v>
      </c>
      <c r="K600" s="160" t="str">
        <f t="shared" si="252"/>
        <v>OK</v>
      </c>
      <c r="L600" s="160" t="str">
        <f>IF('DATA SHEET'!$B$10="NC-50","N/A","OK")</f>
        <v>OK</v>
      </c>
      <c r="M600" s="160" t="str">
        <f>IF('DATA SHEET'!$B$10="NC-50","N/A","OK")</f>
        <v>OK</v>
      </c>
      <c r="N600" s="160"/>
      <c r="O600" s="160"/>
      <c r="P600" s="160"/>
      <c r="Q600" s="160"/>
      <c r="R600" s="160"/>
      <c r="S600" s="160"/>
      <c r="T600" s="160"/>
      <c r="U600" s="160"/>
      <c r="V600" s="509"/>
      <c r="W600" s="510"/>
      <c r="X600" s="510"/>
      <c r="Y600" s="511"/>
      <c r="Z600" s="162"/>
      <c r="AA600" s="162"/>
      <c r="AB600" s="162"/>
      <c r="AC600" s="162"/>
      <c r="AD600" s="162"/>
      <c r="AE600" s="162"/>
      <c r="AF600" s="162"/>
      <c r="AG600" s="162"/>
      <c r="AH600" s="162"/>
      <c r="AI600" s="162"/>
      <c r="AJ600" s="162"/>
      <c r="AK600" s="183"/>
      <c r="AL600" s="183"/>
      <c r="AM600" s="162"/>
      <c r="AN600" s="162"/>
      <c r="AO600" s="162"/>
      <c r="AP600" s="162"/>
      <c r="AQ600" s="162"/>
      <c r="AR600" s="162"/>
      <c r="AS600" s="162"/>
      <c r="AT600" s="162"/>
      <c r="AU600" s="162"/>
      <c r="AV600" s="162"/>
      <c r="AW600" s="162"/>
      <c r="AX600" s="162"/>
      <c r="AY600" s="162"/>
      <c r="AZ600" s="163"/>
      <c r="BA600" s="163"/>
      <c r="BB600" s="163"/>
      <c r="BC600" s="163"/>
      <c r="BD600" s="163"/>
      <c r="BE600" s="163"/>
      <c r="BF600" s="164"/>
      <c r="BG600" s="165"/>
      <c r="BH600" s="162"/>
      <c r="BI600" s="162"/>
      <c r="BJ600" s="164"/>
      <c r="BK600" s="95"/>
      <c r="BL600" s="182"/>
      <c r="BM600" s="182"/>
      <c r="BN600" s="182"/>
      <c r="BO600" s="182"/>
      <c r="BP600" s="95" t="str">
        <f t="shared" si="253"/>
        <v/>
      </c>
    </row>
    <row r="601" spans="2:68" ht="15" x14ac:dyDescent="0.25">
      <c r="B601" s="156">
        <f t="shared" si="254"/>
        <v>593</v>
      </c>
      <c r="C601" s="158"/>
      <c r="D601" s="157" t="str">
        <f t="shared" si="255"/>
        <v/>
      </c>
      <c r="E601" s="158" t="str">
        <f>IF('DATA SHEET'!$E$10="Cat 2","N/A","OK")</f>
        <v>OK</v>
      </c>
      <c r="F601" s="158" t="str">
        <f>IF('DATA SHEET'!$E$10="Cat 2","N/A","OK")</f>
        <v>OK</v>
      </c>
      <c r="G601" s="160"/>
      <c r="H601" s="160"/>
      <c r="I601" s="160" t="s">
        <v>194</v>
      </c>
      <c r="J601" s="160" t="str">
        <f t="shared" ref="J601:K608" si="256">IF(AY601="X", "MIN", "OK")</f>
        <v>OK</v>
      </c>
      <c r="K601" s="160" t="str">
        <f t="shared" si="256"/>
        <v>OK</v>
      </c>
      <c r="L601" s="160" t="str">
        <f>IF('DATA SHEET'!$B$10="NC-50","N/A","OK")</f>
        <v>OK</v>
      </c>
      <c r="M601" s="160" t="str">
        <f>IF('DATA SHEET'!$B$10="NC-50","N/A","OK")</f>
        <v>OK</v>
      </c>
      <c r="N601" s="160"/>
      <c r="O601" s="160"/>
      <c r="P601" s="160"/>
      <c r="Q601" s="160"/>
      <c r="R601" s="160"/>
      <c r="S601" s="160"/>
      <c r="T601" s="160"/>
      <c r="U601" s="160"/>
      <c r="V601" s="509"/>
      <c r="W601" s="510"/>
      <c r="X601" s="510"/>
      <c r="Y601" s="511"/>
      <c r="Z601" s="162"/>
      <c r="AA601" s="162"/>
      <c r="AB601" s="162"/>
      <c r="AC601" s="162"/>
      <c r="AD601" s="162"/>
      <c r="AE601" s="162"/>
      <c r="AF601" s="162"/>
      <c r="AG601" s="162"/>
      <c r="AH601" s="162"/>
      <c r="AI601" s="162"/>
      <c r="AJ601" s="162"/>
      <c r="AK601" s="183"/>
      <c r="AL601" s="183"/>
      <c r="AM601" s="162"/>
      <c r="AN601" s="162"/>
      <c r="AO601" s="162"/>
      <c r="AP601" s="162"/>
      <c r="AQ601" s="162"/>
      <c r="AR601" s="162"/>
      <c r="AS601" s="162"/>
      <c r="AT601" s="162"/>
      <c r="AU601" s="162"/>
      <c r="AV601" s="162"/>
      <c r="AW601" s="162"/>
      <c r="AX601" s="162"/>
      <c r="AY601" s="162"/>
      <c r="AZ601" s="163"/>
      <c r="BA601" s="163"/>
      <c r="BB601" s="163"/>
      <c r="BC601" s="163"/>
      <c r="BD601" s="163"/>
      <c r="BE601" s="163"/>
      <c r="BF601" s="164"/>
      <c r="BG601" s="165"/>
      <c r="BH601" s="162"/>
      <c r="BI601" s="162"/>
      <c r="BJ601" s="164"/>
      <c r="BK601" s="95"/>
      <c r="BL601" s="182"/>
      <c r="BM601" s="182"/>
      <c r="BN601" s="182"/>
      <c r="BO601" s="182"/>
      <c r="BP601" s="95" t="str">
        <f t="shared" si="253"/>
        <v/>
      </c>
    </row>
    <row r="602" spans="2:68" ht="15" x14ac:dyDescent="0.25">
      <c r="B602" s="156">
        <f t="shared" si="254"/>
        <v>594</v>
      </c>
      <c r="C602" s="158"/>
      <c r="D602" s="157" t="str">
        <f t="shared" si="255"/>
        <v/>
      </c>
      <c r="E602" s="158" t="str">
        <f>IF('DATA SHEET'!$E$10="Cat 2","N/A","OK")</f>
        <v>OK</v>
      </c>
      <c r="F602" s="158" t="str">
        <f>IF('DATA SHEET'!$E$10="Cat 2","N/A","OK")</f>
        <v>OK</v>
      </c>
      <c r="G602" s="160"/>
      <c r="H602" s="160"/>
      <c r="I602" s="160" t="s">
        <v>194</v>
      </c>
      <c r="J602" s="160" t="str">
        <f t="shared" si="256"/>
        <v>OK</v>
      </c>
      <c r="K602" s="160" t="str">
        <f t="shared" si="256"/>
        <v>OK</v>
      </c>
      <c r="L602" s="160" t="str">
        <f>IF('DATA SHEET'!$B$10="NC-50","N/A","OK")</f>
        <v>OK</v>
      </c>
      <c r="M602" s="160" t="str">
        <f>IF('DATA SHEET'!$B$10="NC-50","N/A","OK")</f>
        <v>OK</v>
      </c>
      <c r="N602" s="160"/>
      <c r="O602" s="160"/>
      <c r="P602" s="160"/>
      <c r="Q602" s="160"/>
      <c r="R602" s="160"/>
      <c r="S602" s="160"/>
      <c r="T602" s="160"/>
      <c r="U602" s="160"/>
      <c r="V602" s="509"/>
      <c r="W602" s="510"/>
      <c r="X602" s="510"/>
      <c r="Y602" s="511"/>
      <c r="Z602" s="162"/>
      <c r="AA602" s="162"/>
      <c r="AB602" s="162"/>
      <c r="AC602" s="162"/>
      <c r="AD602" s="162"/>
      <c r="AE602" s="162"/>
      <c r="AF602" s="162"/>
      <c r="AG602" s="162"/>
      <c r="AH602" s="162"/>
      <c r="AI602" s="162"/>
      <c r="AJ602" s="162"/>
      <c r="AK602" s="183"/>
      <c r="AL602" s="183"/>
      <c r="AM602" s="162"/>
      <c r="AN602" s="162"/>
      <c r="AO602" s="162"/>
      <c r="AP602" s="162"/>
      <c r="AQ602" s="162"/>
      <c r="AR602" s="162"/>
      <c r="AS602" s="162"/>
      <c r="AT602" s="162"/>
      <c r="AU602" s="162"/>
      <c r="AV602" s="162"/>
      <c r="AW602" s="162"/>
      <c r="AX602" s="162"/>
      <c r="AY602" s="162"/>
      <c r="AZ602" s="163"/>
      <c r="BA602" s="163"/>
      <c r="BB602" s="163"/>
      <c r="BC602" s="163"/>
      <c r="BD602" s="163"/>
      <c r="BE602" s="163"/>
      <c r="BF602" s="164"/>
      <c r="BG602" s="165"/>
      <c r="BH602" s="162"/>
      <c r="BI602" s="162"/>
      <c r="BJ602" s="164"/>
      <c r="BK602" s="95"/>
      <c r="BL602" s="182"/>
      <c r="BM602" s="182"/>
      <c r="BN602" s="182"/>
      <c r="BO602" s="182"/>
      <c r="BP602" s="95" t="str">
        <f t="shared" si="253"/>
        <v/>
      </c>
    </row>
    <row r="603" spans="2:68" ht="15" x14ac:dyDescent="0.25">
      <c r="B603" s="156">
        <f t="shared" si="254"/>
        <v>595</v>
      </c>
      <c r="C603" s="158"/>
      <c r="D603" s="157" t="str">
        <f t="shared" si="255"/>
        <v/>
      </c>
      <c r="E603" s="158" t="str">
        <f>IF('DATA SHEET'!$E$10="Cat 2","N/A","OK")</f>
        <v>OK</v>
      </c>
      <c r="F603" s="158" t="str">
        <f>IF('DATA SHEET'!$E$10="Cat 2","N/A","OK")</f>
        <v>OK</v>
      </c>
      <c r="G603" s="160"/>
      <c r="H603" s="160"/>
      <c r="I603" s="160" t="s">
        <v>194</v>
      </c>
      <c r="J603" s="160" t="str">
        <f t="shared" si="256"/>
        <v>OK</v>
      </c>
      <c r="K603" s="160" t="str">
        <f t="shared" si="256"/>
        <v>OK</v>
      </c>
      <c r="L603" s="160" t="str">
        <f>IF('DATA SHEET'!$B$10="NC-50","N/A","OK")</f>
        <v>OK</v>
      </c>
      <c r="M603" s="160" t="str">
        <f>IF('DATA SHEET'!$B$10="NC-50","N/A","OK")</f>
        <v>OK</v>
      </c>
      <c r="N603" s="160"/>
      <c r="O603" s="160"/>
      <c r="P603" s="160"/>
      <c r="Q603" s="160"/>
      <c r="R603" s="160"/>
      <c r="S603" s="160"/>
      <c r="T603" s="160"/>
      <c r="U603" s="160"/>
      <c r="V603" s="509"/>
      <c r="W603" s="510"/>
      <c r="X603" s="510"/>
      <c r="Y603" s="511"/>
      <c r="Z603" s="162"/>
      <c r="AA603" s="162"/>
      <c r="AB603" s="162"/>
      <c r="AC603" s="162"/>
      <c r="AD603" s="162"/>
      <c r="AE603" s="162"/>
      <c r="AF603" s="162"/>
      <c r="AG603" s="162"/>
      <c r="AH603" s="162"/>
      <c r="AI603" s="162"/>
      <c r="AJ603" s="162"/>
      <c r="AK603" s="183"/>
      <c r="AL603" s="183"/>
      <c r="AM603" s="162"/>
      <c r="AN603" s="162"/>
      <c r="AO603" s="162"/>
      <c r="AP603" s="162"/>
      <c r="AQ603" s="162"/>
      <c r="AR603" s="162"/>
      <c r="AS603" s="162"/>
      <c r="AT603" s="162"/>
      <c r="AU603" s="162"/>
      <c r="AV603" s="162"/>
      <c r="AW603" s="162"/>
      <c r="AX603" s="162"/>
      <c r="AY603" s="162"/>
      <c r="AZ603" s="163"/>
      <c r="BA603" s="163"/>
      <c r="BB603" s="163"/>
      <c r="BC603" s="163"/>
      <c r="BD603" s="163"/>
      <c r="BE603" s="163"/>
      <c r="BF603" s="164"/>
      <c r="BG603" s="165"/>
      <c r="BH603" s="162"/>
      <c r="BI603" s="162"/>
      <c r="BJ603" s="164"/>
      <c r="BK603" s="95"/>
      <c r="BL603" s="182"/>
      <c r="BM603" s="182"/>
      <c r="BN603" s="182"/>
      <c r="BO603" s="182"/>
      <c r="BP603" s="95" t="str">
        <f t="shared" si="253"/>
        <v/>
      </c>
    </row>
    <row r="604" spans="2:68" ht="15" x14ac:dyDescent="0.25">
      <c r="B604" s="156">
        <f t="shared" si="254"/>
        <v>596</v>
      </c>
      <c r="C604" s="158"/>
      <c r="D604" s="157" t="str">
        <f t="shared" si="255"/>
        <v/>
      </c>
      <c r="E604" s="158" t="str">
        <f>IF('DATA SHEET'!$E$10="Cat 2","N/A","OK")</f>
        <v>OK</v>
      </c>
      <c r="F604" s="158" t="str">
        <f>IF('DATA SHEET'!$E$10="Cat 2","N/A","OK")</f>
        <v>OK</v>
      </c>
      <c r="G604" s="160"/>
      <c r="H604" s="160"/>
      <c r="I604" s="160" t="s">
        <v>194</v>
      </c>
      <c r="J604" s="160" t="str">
        <f t="shared" si="256"/>
        <v>OK</v>
      </c>
      <c r="K604" s="160" t="str">
        <f t="shared" si="256"/>
        <v>OK</v>
      </c>
      <c r="L604" s="160" t="str">
        <f>IF('DATA SHEET'!$B$10="NC-50","N/A","OK")</f>
        <v>OK</v>
      </c>
      <c r="M604" s="160" t="str">
        <f>IF('DATA SHEET'!$B$10="NC-50","N/A","OK")</f>
        <v>OK</v>
      </c>
      <c r="N604" s="160"/>
      <c r="O604" s="160"/>
      <c r="P604" s="160"/>
      <c r="Q604" s="160"/>
      <c r="R604" s="160"/>
      <c r="S604" s="160"/>
      <c r="T604" s="160"/>
      <c r="U604" s="160"/>
      <c r="V604" s="509"/>
      <c r="W604" s="510"/>
      <c r="X604" s="510"/>
      <c r="Y604" s="511"/>
      <c r="Z604" s="162"/>
      <c r="AA604" s="162"/>
      <c r="AB604" s="162"/>
      <c r="AC604" s="162"/>
      <c r="AD604" s="162"/>
      <c r="AE604" s="162"/>
      <c r="AF604" s="162"/>
      <c r="AG604" s="162"/>
      <c r="AH604" s="162"/>
      <c r="AI604" s="162"/>
      <c r="AJ604" s="162"/>
      <c r="AK604" s="183"/>
      <c r="AL604" s="183"/>
      <c r="AM604" s="162"/>
      <c r="AN604" s="162"/>
      <c r="AO604" s="162"/>
      <c r="AP604" s="162"/>
      <c r="AQ604" s="162"/>
      <c r="AR604" s="162"/>
      <c r="AS604" s="162"/>
      <c r="AT604" s="162"/>
      <c r="AU604" s="162"/>
      <c r="AV604" s="162"/>
      <c r="AW604" s="162"/>
      <c r="AX604" s="162"/>
      <c r="AY604" s="162"/>
      <c r="AZ604" s="163"/>
      <c r="BA604" s="163"/>
      <c r="BB604" s="163"/>
      <c r="BC604" s="163"/>
      <c r="BD604" s="163"/>
      <c r="BE604" s="163"/>
      <c r="BF604" s="164"/>
      <c r="BG604" s="165"/>
      <c r="BH604" s="162"/>
      <c r="BI604" s="162"/>
      <c r="BJ604" s="164"/>
      <c r="BK604" s="95"/>
      <c r="BL604" s="182"/>
      <c r="BM604" s="182"/>
      <c r="BN604" s="182"/>
      <c r="BO604" s="182"/>
      <c r="BP604" s="95" t="str">
        <f t="shared" si="253"/>
        <v/>
      </c>
    </row>
    <row r="605" spans="2:68" ht="15" x14ac:dyDescent="0.25">
      <c r="B605" s="156">
        <f t="shared" si="254"/>
        <v>597</v>
      </c>
      <c r="C605" s="158"/>
      <c r="D605" s="157" t="str">
        <f t="shared" si="255"/>
        <v/>
      </c>
      <c r="E605" s="158" t="str">
        <f>IF('DATA SHEET'!$E$10="Cat 2","N/A","OK")</f>
        <v>OK</v>
      </c>
      <c r="F605" s="158" t="str">
        <f>IF('DATA SHEET'!$E$10="Cat 2","N/A","OK")</f>
        <v>OK</v>
      </c>
      <c r="G605" s="160"/>
      <c r="H605" s="160"/>
      <c r="I605" s="160" t="s">
        <v>194</v>
      </c>
      <c r="J605" s="160" t="str">
        <f t="shared" si="256"/>
        <v>OK</v>
      </c>
      <c r="K605" s="160" t="str">
        <f t="shared" si="256"/>
        <v>OK</v>
      </c>
      <c r="L605" s="160" t="str">
        <f>IF('DATA SHEET'!$B$10="NC-50","N/A","OK")</f>
        <v>OK</v>
      </c>
      <c r="M605" s="160" t="str">
        <f>IF('DATA SHEET'!$B$10="NC-50","N/A","OK")</f>
        <v>OK</v>
      </c>
      <c r="N605" s="160"/>
      <c r="O605" s="160"/>
      <c r="P605" s="160"/>
      <c r="Q605" s="160"/>
      <c r="R605" s="160"/>
      <c r="S605" s="160"/>
      <c r="T605" s="160"/>
      <c r="U605" s="160"/>
      <c r="V605" s="509"/>
      <c r="W605" s="510"/>
      <c r="X605" s="510"/>
      <c r="Y605" s="511"/>
      <c r="Z605" s="162"/>
      <c r="AA605" s="162"/>
      <c r="AB605" s="162"/>
      <c r="AC605" s="162"/>
      <c r="AD605" s="162"/>
      <c r="AE605" s="162"/>
      <c r="AF605" s="162"/>
      <c r="AG605" s="162"/>
      <c r="AH605" s="162"/>
      <c r="AI605" s="162"/>
      <c r="AJ605" s="162"/>
      <c r="AK605" s="183"/>
      <c r="AL605" s="183"/>
      <c r="AM605" s="162"/>
      <c r="AN605" s="162"/>
      <c r="AO605" s="162"/>
      <c r="AP605" s="162"/>
      <c r="AQ605" s="162"/>
      <c r="AR605" s="162"/>
      <c r="AS605" s="162"/>
      <c r="AT605" s="162"/>
      <c r="AU605" s="162"/>
      <c r="AV605" s="162"/>
      <c r="AW605" s="162"/>
      <c r="AX605" s="162"/>
      <c r="AY605" s="162"/>
      <c r="AZ605" s="163"/>
      <c r="BA605" s="163"/>
      <c r="BB605" s="163"/>
      <c r="BC605" s="163"/>
      <c r="BD605" s="163"/>
      <c r="BE605" s="163"/>
      <c r="BF605" s="164"/>
      <c r="BG605" s="165"/>
      <c r="BH605" s="162"/>
      <c r="BI605" s="162"/>
      <c r="BJ605" s="164"/>
      <c r="BK605" s="95"/>
      <c r="BL605" s="182"/>
      <c r="BM605" s="182"/>
      <c r="BN605" s="182"/>
      <c r="BO605" s="182"/>
      <c r="BP605" s="95" t="str">
        <f t="shared" si="253"/>
        <v/>
      </c>
    </row>
    <row r="606" spans="2:68" ht="15" x14ac:dyDescent="0.25">
      <c r="B606" s="156">
        <f t="shared" si="254"/>
        <v>598</v>
      </c>
      <c r="C606" s="158"/>
      <c r="D606" s="157" t="str">
        <f t="shared" si="255"/>
        <v/>
      </c>
      <c r="E606" s="158" t="str">
        <f>IF('DATA SHEET'!$E$10="Cat 2","N/A","OK")</f>
        <v>OK</v>
      </c>
      <c r="F606" s="158" t="str">
        <f>IF('DATA SHEET'!$E$10="Cat 2","N/A","OK")</f>
        <v>OK</v>
      </c>
      <c r="G606" s="160"/>
      <c r="H606" s="160"/>
      <c r="I606" s="160" t="s">
        <v>194</v>
      </c>
      <c r="J606" s="160" t="str">
        <f t="shared" si="256"/>
        <v>OK</v>
      </c>
      <c r="K606" s="160" t="str">
        <f t="shared" si="256"/>
        <v>OK</v>
      </c>
      <c r="L606" s="160" t="str">
        <f>IF('DATA SHEET'!$B$10="NC-50","N/A","OK")</f>
        <v>OK</v>
      </c>
      <c r="M606" s="160" t="str">
        <f>IF('DATA SHEET'!$B$10="NC-50","N/A","OK")</f>
        <v>OK</v>
      </c>
      <c r="N606" s="160"/>
      <c r="O606" s="160"/>
      <c r="P606" s="160"/>
      <c r="Q606" s="160"/>
      <c r="R606" s="160"/>
      <c r="S606" s="160"/>
      <c r="T606" s="160"/>
      <c r="U606" s="160"/>
      <c r="V606" s="509"/>
      <c r="W606" s="510"/>
      <c r="X606" s="510"/>
      <c r="Y606" s="511"/>
      <c r="Z606" s="162"/>
      <c r="AA606" s="162"/>
      <c r="AB606" s="162"/>
      <c r="AC606" s="162"/>
      <c r="AD606" s="162"/>
      <c r="AE606" s="162"/>
      <c r="AF606" s="162"/>
      <c r="AG606" s="162"/>
      <c r="AH606" s="162"/>
      <c r="AI606" s="162"/>
      <c r="AJ606" s="162"/>
      <c r="AK606" s="183"/>
      <c r="AL606" s="183"/>
      <c r="AM606" s="162"/>
      <c r="AN606" s="162"/>
      <c r="AO606" s="162"/>
      <c r="AP606" s="162"/>
      <c r="AQ606" s="162"/>
      <c r="AR606" s="162"/>
      <c r="AS606" s="162"/>
      <c r="AT606" s="162"/>
      <c r="AU606" s="162"/>
      <c r="AV606" s="162"/>
      <c r="AW606" s="162"/>
      <c r="AX606" s="162"/>
      <c r="AY606" s="162"/>
      <c r="AZ606" s="163"/>
      <c r="BA606" s="163"/>
      <c r="BB606" s="163"/>
      <c r="BC606" s="163"/>
      <c r="BD606" s="163"/>
      <c r="BE606" s="163"/>
      <c r="BF606" s="164"/>
      <c r="BG606" s="165"/>
      <c r="BH606" s="162"/>
      <c r="BI606" s="162"/>
      <c r="BJ606" s="164"/>
      <c r="BK606" s="95"/>
      <c r="BL606" s="182"/>
      <c r="BM606" s="182"/>
      <c r="BN606" s="182"/>
      <c r="BO606" s="182"/>
      <c r="BP606" s="95" t="str">
        <f t="shared" si="253"/>
        <v/>
      </c>
    </row>
    <row r="607" spans="2:68" ht="15" x14ac:dyDescent="0.25">
      <c r="B607" s="156">
        <f t="shared" si="254"/>
        <v>599</v>
      </c>
      <c r="C607" s="158"/>
      <c r="D607" s="157" t="str">
        <f t="shared" si="255"/>
        <v/>
      </c>
      <c r="E607" s="158" t="str">
        <f>IF('DATA SHEET'!$E$10="Cat 2","N/A","OK")</f>
        <v>OK</v>
      </c>
      <c r="F607" s="158" t="str">
        <f>IF('DATA SHEET'!$E$10="Cat 2","N/A","OK")</f>
        <v>OK</v>
      </c>
      <c r="G607" s="160"/>
      <c r="H607" s="160"/>
      <c r="I607" s="160" t="s">
        <v>194</v>
      </c>
      <c r="J607" s="160" t="str">
        <f t="shared" si="256"/>
        <v>OK</v>
      </c>
      <c r="K607" s="160" t="str">
        <f t="shared" si="256"/>
        <v>OK</v>
      </c>
      <c r="L607" s="160" t="str">
        <f>IF('DATA SHEET'!$B$10="NC-50","N/A","OK")</f>
        <v>OK</v>
      </c>
      <c r="M607" s="160" t="str">
        <f>IF('DATA SHEET'!$B$10="NC-50","N/A","OK")</f>
        <v>OK</v>
      </c>
      <c r="N607" s="160"/>
      <c r="O607" s="160"/>
      <c r="P607" s="160"/>
      <c r="Q607" s="160"/>
      <c r="R607" s="160"/>
      <c r="S607" s="160"/>
      <c r="T607" s="160"/>
      <c r="U607" s="160"/>
      <c r="V607" s="509"/>
      <c r="W607" s="510"/>
      <c r="X607" s="510"/>
      <c r="Y607" s="511"/>
      <c r="Z607" s="162"/>
      <c r="AA607" s="162"/>
      <c r="AB607" s="162"/>
      <c r="AC607" s="162"/>
      <c r="AD607" s="162"/>
      <c r="AE607" s="162"/>
      <c r="AF607" s="162"/>
      <c r="AG607" s="162"/>
      <c r="AH607" s="162"/>
      <c r="AI607" s="162"/>
      <c r="AJ607" s="162"/>
      <c r="AK607" s="183"/>
      <c r="AL607" s="183"/>
      <c r="AM607" s="162"/>
      <c r="AN607" s="162"/>
      <c r="AO607" s="162"/>
      <c r="AP607" s="162"/>
      <c r="AQ607" s="162"/>
      <c r="AR607" s="162"/>
      <c r="AS607" s="162"/>
      <c r="AT607" s="162"/>
      <c r="AU607" s="162"/>
      <c r="AV607" s="162"/>
      <c r="AW607" s="162"/>
      <c r="AX607" s="162"/>
      <c r="AY607" s="162"/>
      <c r="AZ607" s="163"/>
      <c r="BA607" s="163"/>
      <c r="BB607" s="163"/>
      <c r="BC607" s="163"/>
      <c r="BD607" s="163"/>
      <c r="BE607" s="163"/>
      <c r="BF607" s="164"/>
      <c r="BG607" s="165"/>
      <c r="BH607" s="162"/>
      <c r="BI607" s="162"/>
      <c r="BJ607" s="164"/>
      <c r="BK607" s="95"/>
      <c r="BL607" s="182"/>
      <c r="BM607" s="182"/>
      <c r="BN607" s="182"/>
      <c r="BO607" s="182"/>
      <c r="BP607" s="95" t="str">
        <f t="shared" si="253"/>
        <v/>
      </c>
    </row>
    <row r="608" spans="2:68" ht="15.75" thickBot="1" x14ac:dyDescent="0.3">
      <c r="B608" s="166">
        <f t="shared" si="254"/>
        <v>600</v>
      </c>
      <c r="C608" s="168"/>
      <c r="D608" s="167" t="str">
        <f t="shared" si="255"/>
        <v/>
      </c>
      <c r="E608" s="158" t="str">
        <f>IF('DATA SHEET'!$E$10="Cat 2","N/A","OK")</f>
        <v>OK</v>
      </c>
      <c r="F608" s="158" t="str">
        <f>IF('DATA SHEET'!$E$10="Cat 2","N/A","OK")</f>
        <v>OK</v>
      </c>
      <c r="G608" s="169"/>
      <c r="H608" s="169"/>
      <c r="I608" s="169" t="s">
        <v>194</v>
      </c>
      <c r="J608" s="169" t="str">
        <f t="shared" si="256"/>
        <v>OK</v>
      </c>
      <c r="K608" s="169" t="str">
        <f t="shared" si="256"/>
        <v>OK</v>
      </c>
      <c r="L608" s="160" t="str">
        <f>IF('DATA SHEET'!$B$10="NC-50","N/A","OK")</f>
        <v>OK</v>
      </c>
      <c r="M608" s="160" t="str">
        <f>IF('DATA SHEET'!$B$10="NC-50","N/A","OK")</f>
        <v>OK</v>
      </c>
      <c r="N608" s="169"/>
      <c r="O608" s="169"/>
      <c r="P608" s="169"/>
      <c r="Q608" s="169"/>
      <c r="R608" s="169"/>
      <c r="S608" s="169"/>
      <c r="T608" s="169"/>
      <c r="U608" s="169"/>
      <c r="V608" s="512"/>
      <c r="W608" s="513"/>
      <c r="X608" s="513"/>
      <c r="Y608" s="514"/>
      <c r="Z608" s="171"/>
      <c r="AA608" s="171"/>
      <c r="AB608" s="171"/>
      <c r="AC608" s="171"/>
      <c r="AD608" s="171"/>
      <c r="AE608" s="171"/>
      <c r="AF608" s="171"/>
      <c r="AG608" s="171"/>
      <c r="AH608" s="171"/>
      <c r="AI608" s="171"/>
      <c r="AJ608" s="171"/>
      <c r="AK608" s="184"/>
      <c r="AL608" s="184"/>
      <c r="AM608" s="171"/>
      <c r="AN608" s="171"/>
      <c r="AO608" s="171"/>
      <c r="AP608" s="171"/>
      <c r="AQ608" s="171"/>
      <c r="AR608" s="171"/>
      <c r="AS608" s="171"/>
      <c r="AT608" s="171"/>
      <c r="AU608" s="171"/>
      <c r="AV608" s="171"/>
      <c r="AW608" s="171"/>
      <c r="AX608" s="171"/>
      <c r="AY608" s="171"/>
      <c r="AZ608" s="172"/>
      <c r="BA608" s="172"/>
      <c r="BB608" s="172"/>
      <c r="BC608" s="172"/>
      <c r="BD608" s="172"/>
      <c r="BE608" s="172"/>
      <c r="BF608" s="173"/>
      <c r="BG608" s="174"/>
      <c r="BH608" s="171"/>
      <c r="BI608" s="171"/>
      <c r="BJ608" s="173"/>
      <c r="BK608" s="95"/>
      <c r="BL608" s="182"/>
      <c r="BM608" s="182"/>
      <c r="BN608" s="182"/>
      <c r="BO608" s="182"/>
      <c r="BP608" s="95" t="str">
        <f t="shared" si="253"/>
        <v/>
      </c>
    </row>
    <row r="609" spans="55:59" x14ac:dyDescent="0.2">
      <c r="BC609" s="38"/>
      <c r="BD609" s="38"/>
      <c r="BE609" s="38"/>
      <c r="BF609" s="38"/>
      <c r="BG609" s="117" t="str">
        <f t="shared" ref="BG609:BG672" si="257">CONCATENATE(BC609,BD609,BE609,BF609)</f>
        <v/>
      </c>
    </row>
    <row r="610" spans="55:59" x14ac:dyDescent="0.2">
      <c r="BC610" s="38"/>
      <c r="BD610" s="38"/>
      <c r="BE610" s="38"/>
      <c r="BF610" s="38"/>
      <c r="BG610" s="117" t="str">
        <f t="shared" si="257"/>
        <v/>
      </c>
    </row>
    <row r="611" spans="55:59" x14ac:dyDescent="0.2">
      <c r="BC611" s="38"/>
      <c r="BD611" s="38"/>
      <c r="BE611" s="38"/>
      <c r="BF611" s="38"/>
      <c r="BG611" s="117" t="str">
        <f t="shared" si="257"/>
        <v/>
      </c>
    </row>
    <row r="612" spans="55:59" x14ac:dyDescent="0.2">
      <c r="BC612" s="38"/>
      <c r="BD612" s="38"/>
      <c r="BE612" s="38"/>
      <c r="BF612" s="38"/>
      <c r="BG612" s="117" t="str">
        <f t="shared" si="257"/>
        <v/>
      </c>
    </row>
    <row r="613" spans="55:59" x14ac:dyDescent="0.2">
      <c r="BC613" s="38"/>
      <c r="BD613" s="38"/>
      <c r="BE613" s="38"/>
      <c r="BF613" s="38"/>
      <c r="BG613" s="117" t="str">
        <f t="shared" si="257"/>
        <v/>
      </c>
    </row>
    <row r="614" spans="55:59" x14ac:dyDescent="0.2">
      <c r="BC614" s="38"/>
      <c r="BD614" s="38"/>
      <c r="BE614" s="38"/>
      <c r="BF614" s="38"/>
      <c r="BG614" s="117" t="str">
        <f t="shared" si="257"/>
        <v/>
      </c>
    </row>
    <row r="615" spans="55:59" x14ac:dyDescent="0.2">
      <c r="BC615" s="38"/>
      <c r="BD615" s="38"/>
      <c r="BE615" s="38"/>
      <c r="BF615" s="38"/>
      <c r="BG615" s="117" t="str">
        <f t="shared" si="257"/>
        <v/>
      </c>
    </row>
    <row r="616" spans="55:59" x14ac:dyDescent="0.2">
      <c r="BC616" s="38"/>
      <c r="BD616" s="38"/>
      <c r="BE616" s="38"/>
      <c r="BF616" s="38"/>
      <c r="BG616" s="117" t="str">
        <f t="shared" si="257"/>
        <v/>
      </c>
    </row>
    <row r="617" spans="55:59" x14ac:dyDescent="0.2">
      <c r="BC617" s="38"/>
      <c r="BD617" s="38"/>
      <c r="BE617" s="38"/>
      <c r="BF617" s="38"/>
      <c r="BG617" s="117" t="str">
        <f t="shared" si="257"/>
        <v/>
      </c>
    </row>
    <row r="618" spans="55:59" x14ac:dyDescent="0.2">
      <c r="BC618" s="38"/>
      <c r="BD618" s="38"/>
      <c r="BE618" s="38"/>
      <c r="BF618" s="38"/>
      <c r="BG618" s="117" t="str">
        <f t="shared" si="257"/>
        <v/>
      </c>
    </row>
    <row r="619" spans="55:59" x14ac:dyDescent="0.2">
      <c r="BC619" s="38"/>
      <c r="BD619" s="38"/>
      <c r="BE619" s="38"/>
      <c r="BF619" s="38"/>
      <c r="BG619" s="117" t="str">
        <f t="shared" si="257"/>
        <v/>
      </c>
    </row>
    <row r="620" spans="55:59" x14ac:dyDescent="0.2">
      <c r="BC620" s="38"/>
      <c r="BD620" s="38"/>
      <c r="BE620" s="38"/>
      <c r="BF620" s="38"/>
      <c r="BG620" s="117" t="str">
        <f t="shared" si="257"/>
        <v/>
      </c>
    </row>
    <row r="621" spans="55:59" x14ac:dyDescent="0.2">
      <c r="BC621" s="38"/>
      <c r="BD621" s="38"/>
      <c r="BE621" s="38"/>
      <c r="BF621" s="38"/>
      <c r="BG621" s="117" t="str">
        <f t="shared" si="257"/>
        <v/>
      </c>
    </row>
    <row r="622" spans="55:59" x14ac:dyDescent="0.2">
      <c r="BC622" s="38"/>
      <c r="BD622" s="38"/>
      <c r="BE622" s="38"/>
      <c r="BF622" s="38"/>
      <c r="BG622" s="117" t="str">
        <f t="shared" si="257"/>
        <v/>
      </c>
    </row>
    <row r="623" spans="55:59" x14ac:dyDescent="0.2">
      <c r="BC623" s="38"/>
      <c r="BD623" s="38"/>
      <c r="BE623" s="38"/>
      <c r="BF623" s="38"/>
      <c r="BG623" s="117" t="str">
        <f t="shared" si="257"/>
        <v/>
      </c>
    </row>
    <row r="624" spans="55:59" x14ac:dyDescent="0.2">
      <c r="BC624" s="38"/>
      <c r="BD624" s="38"/>
      <c r="BE624" s="38"/>
      <c r="BF624" s="38"/>
      <c r="BG624" s="117" t="str">
        <f t="shared" si="257"/>
        <v/>
      </c>
    </row>
    <row r="625" spans="55:59" x14ac:dyDescent="0.2">
      <c r="BC625" s="38"/>
      <c r="BD625" s="38"/>
      <c r="BE625" s="38"/>
      <c r="BF625" s="38"/>
      <c r="BG625" s="117" t="str">
        <f t="shared" si="257"/>
        <v/>
      </c>
    </row>
    <row r="626" spans="55:59" x14ac:dyDescent="0.2">
      <c r="BC626" s="38"/>
      <c r="BD626" s="38"/>
      <c r="BE626" s="38"/>
      <c r="BF626" s="38"/>
      <c r="BG626" s="117" t="str">
        <f t="shared" si="257"/>
        <v/>
      </c>
    </row>
    <row r="627" spans="55:59" x14ac:dyDescent="0.2">
      <c r="BC627" s="38"/>
      <c r="BD627" s="38"/>
      <c r="BE627" s="38"/>
      <c r="BF627" s="38"/>
      <c r="BG627" s="117" t="str">
        <f t="shared" si="257"/>
        <v/>
      </c>
    </row>
    <row r="628" spans="55:59" x14ac:dyDescent="0.2">
      <c r="BC628" s="38"/>
      <c r="BD628" s="38"/>
      <c r="BE628" s="38"/>
      <c r="BF628" s="38"/>
      <c r="BG628" s="117" t="str">
        <f t="shared" si="257"/>
        <v/>
      </c>
    </row>
    <row r="629" spans="55:59" x14ac:dyDescent="0.2">
      <c r="BC629" s="38"/>
      <c r="BD629" s="38"/>
      <c r="BE629" s="38"/>
      <c r="BF629" s="38"/>
      <c r="BG629" s="117" t="str">
        <f t="shared" si="257"/>
        <v/>
      </c>
    </row>
    <row r="630" spans="55:59" x14ac:dyDescent="0.2">
      <c r="BC630" s="38"/>
      <c r="BD630" s="38"/>
      <c r="BE630" s="38"/>
      <c r="BF630" s="38"/>
      <c r="BG630" s="117" t="str">
        <f t="shared" si="257"/>
        <v/>
      </c>
    </row>
    <row r="631" spans="55:59" x14ac:dyDescent="0.2">
      <c r="BC631" s="38"/>
      <c r="BD631" s="38"/>
      <c r="BE631" s="38"/>
      <c r="BF631" s="38"/>
      <c r="BG631" s="117" t="str">
        <f t="shared" si="257"/>
        <v/>
      </c>
    </row>
    <row r="632" spans="55:59" x14ac:dyDescent="0.2">
      <c r="BC632" s="38"/>
      <c r="BD632" s="38"/>
      <c r="BE632" s="38"/>
      <c r="BF632" s="38"/>
      <c r="BG632" s="117" t="str">
        <f t="shared" si="257"/>
        <v/>
      </c>
    </row>
    <row r="633" spans="55:59" x14ac:dyDescent="0.2">
      <c r="BC633" s="38"/>
      <c r="BD633" s="38"/>
      <c r="BE633" s="38"/>
      <c r="BF633" s="38"/>
      <c r="BG633" s="117" t="str">
        <f t="shared" si="257"/>
        <v/>
      </c>
    </row>
    <row r="634" spans="55:59" x14ac:dyDescent="0.2">
      <c r="BC634" s="38"/>
      <c r="BD634" s="38"/>
      <c r="BE634" s="38"/>
      <c r="BF634" s="38"/>
      <c r="BG634" s="117" t="str">
        <f t="shared" si="257"/>
        <v/>
      </c>
    </row>
    <row r="635" spans="55:59" x14ac:dyDescent="0.2">
      <c r="BC635" s="38"/>
      <c r="BD635" s="38"/>
      <c r="BE635" s="38"/>
      <c r="BF635" s="38"/>
      <c r="BG635" s="117" t="str">
        <f t="shared" si="257"/>
        <v/>
      </c>
    </row>
    <row r="636" spans="55:59" x14ac:dyDescent="0.2">
      <c r="BC636" s="38"/>
      <c r="BD636" s="38"/>
      <c r="BE636" s="38"/>
      <c r="BF636" s="38"/>
      <c r="BG636" s="117" t="str">
        <f t="shared" si="257"/>
        <v/>
      </c>
    </row>
    <row r="637" spans="55:59" x14ac:dyDescent="0.2">
      <c r="BC637" s="38"/>
      <c r="BD637" s="38"/>
      <c r="BE637" s="38"/>
      <c r="BF637" s="38"/>
      <c r="BG637" s="117" t="str">
        <f t="shared" si="257"/>
        <v/>
      </c>
    </row>
    <row r="638" spans="55:59" x14ac:dyDescent="0.2">
      <c r="BC638" s="38"/>
      <c r="BD638" s="38"/>
      <c r="BE638" s="38"/>
      <c r="BF638" s="38"/>
      <c r="BG638" s="117" t="str">
        <f t="shared" si="257"/>
        <v/>
      </c>
    </row>
    <row r="639" spans="55:59" x14ac:dyDescent="0.2">
      <c r="BC639" s="38"/>
      <c r="BD639" s="38"/>
      <c r="BE639" s="38"/>
      <c r="BF639" s="38"/>
      <c r="BG639" s="117" t="str">
        <f t="shared" si="257"/>
        <v/>
      </c>
    </row>
    <row r="640" spans="55:59" x14ac:dyDescent="0.2">
      <c r="BC640" s="38"/>
      <c r="BD640" s="38"/>
      <c r="BE640" s="38"/>
      <c r="BF640" s="38"/>
      <c r="BG640" s="117" t="str">
        <f t="shared" si="257"/>
        <v/>
      </c>
    </row>
    <row r="641" spans="55:59" x14ac:dyDescent="0.2">
      <c r="BC641" s="38"/>
      <c r="BD641" s="38"/>
      <c r="BE641" s="38"/>
      <c r="BF641" s="38"/>
      <c r="BG641" s="117" t="str">
        <f t="shared" si="257"/>
        <v/>
      </c>
    </row>
    <row r="642" spans="55:59" x14ac:dyDescent="0.2">
      <c r="BC642" s="38"/>
      <c r="BD642" s="38"/>
      <c r="BE642" s="38"/>
      <c r="BF642" s="38"/>
      <c r="BG642" s="117" t="str">
        <f t="shared" si="257"/>
        <v/>
      </c>
    </row>
    <row r="643" spans="55:59" x14ac:dyDescent="0.2">
      <c r="BC643" s="38"/>
      <c r="BD643" s="38"/>
      <c r="BE643" s="38"/>
      <c r="BF643" s="38"/>
      <c r="BG643" s="117" t="str">
        <f t="shared" si="257"/>
        <v/>
      </c>
    </row>
    <row r="644" spans="55:59" x14ac:dyDescent="0.2">
      <c r="BC644" s="38"/>
      <c r="BD644" s="38"/>
      <c r="BE644" s="38"/>
      <c r="BF644" s="38"/>
      <c r="BG644" s="117" t="str">
        <f t="shared" si="257"/>
        <v/>
      </c>
    </row>
    <row r="645" spans="55:59" x14ac:dyDescent="0.2">
      <c r="BC645" s="38"/>
      <c r="BD645" s="38"/>
      <c r="BE645" s="38"/>
      <c r="BF645" s="38"/>
      <c r="BG645" s="117" t="str">
        <f t="shared" si="257"/>
        <v/>
      </c>
    </row>
    <row r="646" spans="55:59" x14ac:dyDescent="0.2">
      <c r="BC646" s="38"/>
      <c r="BD646" s="38"/>
      <c r="BE646" s="38"/>
      <c r="BF646" s="38"/>
      <c r="BG646" s="117" t="str">
        <f t="shared" si="257"/>
        <v/>
      </c>
    </row>
    <row r="647" spans="55:59" x14ac:dyDescent="0.2">
      <c r="BC647" s="38"/>
      <c r="BD647" s="38"/>
      <c r="BE647" s="38"/>
      <c r="BF647" s="38"/>
      <c r="BG647" s="117" t="str">
        <f t="shared" si="257"/>
        <v/>
      </c>
    </row>
    <row r="648" spans="55:59" x14ac:dyDescent="0.2">
      <c r="BC648" s="38"/>
      <c r="BD648" s="38"/>
      <c r="BE648" s="38"/>
      <c r="BF648" s="38"/>
      <c r="BG648" s="117" t="str">
        <f t="shared" si="257"/>
        <v/>
      </c>
    </row>
    <row r="649" spans="55:59" x14ac:dyDescent="0.2">
      <c r="BC649" s="38"/>
      <c r="BD649" s="38"/>
      <c r="BE649" s="38"/>
      <c r="BF649" s="38"/>
      <c r="BG649" s="117" t="str">
        <f t="shared" si="257"/>
        <v/>
      </c>
    </row>
    <row r="650" spans="55:59" x14ac:dyDescent="0.2">
      <c r="BC650" s="38"/>
      <c r="BD650" s="38"/>
      <c r="BE650" s="38"/>
      <c r="BF650" s="38"/>
      <c r="BG650" s="117" t="str">
        <f t="shared" si="257"/>
        <v/>
      </c>
    </row>
    <row r="651" spans="55:59" x14ac:dyDescent="0.2">
      <c r="BC651" s="38"/>
      <c r="BD651" s="38"/>
      <c r="BE651" s="38"/>
      <c r="BF651" s="38"/>
      <c r="BG651" s="117" t="str">
        <f t="shared" si="257"/>
        <v/>
      </c>
    </row>
    <row r="652" spans="55:59" x14ac:dyDescent="0.2">
      <c r="BC652" s="38"/>
      <c r="BD652" s="38"/>
      <c r="BE652" s="38"/>
      <c r="BF652" s="38"/>
      <c r="BG652" s="117" t="str">
        <f t="shared" si="257"/>
        <v/>
      </c>
    </row>
    <row r="653" spans="55:59" x14ac:dyDescent="0.2">
      <c r="BC653" s="38"/>
      <c r="BD653" s="38"/>
      <c r="BE653" s="38"/>
      <c r="BF653" s="38"/>
      <c r="BG653" s="117" t="str">
        <f t="shared" si="257"/>
        <v/>
      </c>
    </row>
    <row r="654" spans="55:59" x14ac:dyDescent="0.2">
      <c r="BC654" s="38"/>
      <c r="BD654" s="38"/>
      <c r="BE654" s="38"/>
      <c r="BF654" s="38"/>
      <c r="BG654" s="117" t="str">
        <f t="shared" si="257"/>
        <v/>
      </c>
    </row>
    <row r="655" spans="55:59" x14ac:dyDescent="0.2">
      <c r="BC655" s="38"/>
      <c r="BD655" s="38"/>
      <c r="BE655" s="38"/>
      <c r="BF655" s="38"/>
      <c r="BG655" s="117" t="str">
        <f t="shared" si="257"/>
        <v/>
      </c>
    </row>
    <row r="656" spans="55:59" x14ac:dyDescent="0.2">
      <c r="BC656" s="38"/>
      <c r="BD656" s="38"/>
      <c r="BE656" s="38"/>
      <c r="BF656" s="38"/>
      <c r="BG656" s="117" t="str">
        <f t="shared" si="257"/>
        <v/>
      </c>
    </row>
    <row r="657" spans="55:59" x14ac:dyDescent="0.2">
      <c r="BC657" s="38"/>
      <c r="BD657" s="38"/>
      <c r="BE657" s="38"/>
      <c r="BF657" s="38"/>
      <c r="BG657" s="117" t="str">
        <f t="shared" si="257"/>
        <v/>
      </c>
    </row>
    <row r="658" spans="55:59" x14ac:dyDescent="0.2">
      <c r="BC658" s="38"/>
      <c r="BD658" s="38"/>
      <c r="BE658" s="38"/>
      <c r="BF658" s="38"/>
      <c r="BG658" s="117" t="str">
        <f t="shared" si="257"/>
        <v/>
      </c>
    </row>
    <row r="659" spans="55:59" x14ac:dyDescent="0.2">
      <c r="BC659" s="38"/>
      <c r="BD659" s="38"/>
      <c r="BE659" s="38"/>
      <c r="BF659" s="38"/>
      <c r="BG659" s="117" t="str">
        <f t="shared" si="257"/>
        <v/>
      </c>
    </row>
    <row r="660" spans="55:59" x14ac:dyDescent="0.2">
      <c r="BC660" s="38"/>
      <c r="BD660" s="38"/>
      <c r="BE660" s="38"/>
      <c r="BF660" s="38"/>
      <c r="BG660" s="117" t="str">
        <f t="shared" si="257"/>
        <v/>
      </c>
    </row>
    <row r="661" spans="55:59" x14ac:dyDescent="0.2">
      <c r="BC661" s="38"/>
      <c r="BD661" s="38"/>
      <c r="BE661" s="38"/>
      <c r="BF661" s="38"/>
      <c r="BG661" s="117" t="str">
        <f t="shared" si="257"/>
        <v/>
      </c>
    </row>
    <row r="662" spans="55:59" x14ac:dyDescent="0.2">
      <c r="BC662" s="38"/>
      <c r="BD662" s="38"/>
      <c r="BE662" s="38"/>
      <c r="BF662" s="38"/>
      <c r="BG662" s="117" t="str">
        <f t="shared" si="257"/>
        <v/>
      </c>
    </row>
    <row r="663" spans="55:59" x14ac:dyDescent="0.2">
      <c r="BC663" s="38"/>
      <c r="BD663" s="38"/>
      <c r="BE663" s="38"/>
      <c r="BF663" s="38"/>
      <c r="BG663" s="117" t="str">
        <f t="shared" si="257"/>
        <v/>
      </c>
    </row>
    <row r="664" spans="55:59" x14ac:dyDescent="0.2">
      <c r="BC664" s="38"/>
      <c r="BD664" s="38"/>
      <c r="BE664" s="38"/>
      <c r="BF664" s="38"/>
      <c r="BG664" s="117" t="str">
        <f t="shared" si="257"/>
        <v/>
      </c>
    </row>
    <row r="665" spans="55:59" x14ac:dyDescent="0.2">
      <c r="BC665" s="38"/>
      <c r="BD665" s="38"/>
      <c r="BE665" s="38"/>
      <c r="BF665" s="38"/>
      <c r="BG665" s="117" t="str">
        <f t="shared" si="257"/>
        <v/>
      </c>
    </row>
    <row r="666" spans="55:59" x14ac:dyDescent="0.2">
      <c r="BC666" s="38"/>
      <c r="BD666" s="38"/>
      <c r="BE666" s="38"/>
      <c r="BF666" s="38"/>
      <c r="BG666" s="117" t="str">
        <f t="shared" si="257"/>
        <v/>
      </c>
    </row>
    <row r="667" spans="55:59" x14ac:dyDescent="0.2">
      <c r="BC667" s="38"/>
      <c r="BD667" s="38"/>
      <c r="BE667" s="38"/>
      <c r="BF667" s="38"/>
      <c r="BG667" s="117" t="str">
        <f t="shared" si="257"/>
        <v/>
      </c>
    </row>
    <row r="668" spans="55:59" x14ac:dyDescent="0.2">
      <c r="BC668" s="38"/>
      <c r="BD668" s="38"/>
      <c r="BE668" s="38"/>
      <c r="BF668" s="38"/>
      <c r="BG668" s="117" t="str">
        <f t="shared" si="257"/>
        <v/>
      </c>
    </row>
    <row r="669" spans="55:59" x14ac:dyDescent="0.2">
      <c r="BC669" s="38"/>
      <c r="BD669" s="38"/>
      <c r="BE669" s="38"/>
      <c r="BF669" s="38"/>
      <c r="BG669" s="117" t="str">
        <f t="shared" si="257"/>
        <v/>
      </c>
    </row>
    <row r="670" spans="55:59" x14ac:dyDescent="0.2">
      <c r="BC670" s="38"/>
      <c r="BD670" s="38"/>
      <c r="BE670" s="38"/>
      <c r="BF670" s="38"/>
      <c r="BG670" s="117" t="str">
        <f t="shared" si="257"/>
        <v/>
      </c>
    </row>
    <row r="671" spans="55:59" x14ac:dyDescent="0.2">
      <c r="BC671" s="38"/>
      <c r="BD671" s="38"/>
      <c r="BE671" s="38"/>
      <c r="BF671" s="38"/>
      <c r="BG671" s="117" t="str">
        <f t="shared" si="257"/>
        <v/>
      </c>
    </row>
    <row r="672" spans="55:59" x14ac:dyDescent="0.2">
      <c r="BC672" s="38"/>
      <c r="BD672" s="38"/>
      <c r="BE672" s="38"/>
      <c r="BF672" s="38"/>
      <c r="BG672" s="117" t="str">
        <f t="shared" si="257"/>
        <v/>
      </c>
    </row>
    <row r="673" spans="55:59" x14ac:dyDescent="0.2">
      <c r="BC673" s="38"/>
      <c r="BD673" s="38"/>
      <c r="BE673" s="38"/>
      <c r="BF673" s="38"/>
      <c r="BG673" s="117" t="str">
        <f t="shared" ref="BG673:BG736" si="258">CONCATENATE(BC673,BD673,BE673,BF673)</f>
        <v/>
      </c>
    </row>
    <row r="674" spans="55:59" x14ac:dyDescent="0.2">
      <c r="BC674" s="38"/>
      <c r="BD674" s="38"/>
      <c r="BE674" s="38"/>
      <c r="BF674" s="38"/>
      <c r="BG674" s="117" t="str">
        <f t="shared" si="258"/>
        <v/>
      </c>
    </row>
    <row r="675" spans="55:59" x14ac:dyDescent="0.2">
      <c r="BC675" s="38"/>
      <c r="BD675" s="38"/>
      <c r="BE675" s="38"/>
      <c r="BF675" s="38"/>
      <c r="BG675" s="117" t="str">
        <f t="shared" si="258"/>
        <v/>
      </c>
    </row>
    <row r="676" spans="55:59" x14ac:dyDescent="0.2">
      <c r="BC676" s="38"/>
      <c r="BD676" s="38"/>
      <c r="BE676" s="38"/>
      <c r="BF676" s="38"/>
      <c r="BG676" s="117" t="str">
        <f t="shared" si="258"/>
        <v/>
      </c>
    </row>
    <row r="677" spans="55:59" x14ac:dyDescent="0.2">
      <c r="BC677" s="38"/>
      <c r="BD677" s="38"/>
      <c r="BE677" s="38"/>
      <c r="BF677" s="38"/>
      <c r="BG677" s="117" t="str">
        <f t="shared" si="258"/>
        <v/>
      </c>
    </row>
    <row r="678" spans="55:59" x14ac:dyDescent="0.2">
      <c r="BC678" s="38"/>
      <c r="BD678" s="38"/>
      <c r="BE678" s="38"/>
      <c r="BF678" s="38"/>
      <c r="BG678" s="117" t="str">
        <f t="shared" si="258"/>
        <v/>
      </c>
    </row>
    <row r="679" spans="55:59" x14ac:dyDescent="0.2">
      <c r="BC679" s="38"/>
      <c r="BD679" s="38"/>
      <c r="BE679" s="38"/>
      <c r="BF679" s="38"/>
      <c r="BG679" s="117" t="str">
        <f t="shared" si="258"/>
        <v/>
      </c>
    </row>
    <row r="680" spans="55:59" x14ac:dyDescent="0.2">
      <c r="BC680" s="38"/>
      <c r="BD680" s="38"/>
      <c r="BE680" s="38"/>
      <c r="BF680" s="38"/>
      <c r="BG680" s="117" t="str">
        <f t="shared" si="258"/>
        <v/>
      </c>
    </row>
    <row r="681" spans="55:59" x14ac:dyDescent="0.2">
      <c r="BC681" s="38"/>
      <c r="BD681" s="38"/>
      <c r="BE681" s="38"/>
      <c r="BF681" s="38"/>
      <c r="BG681" s="117" t="str">
        <f t="shared" si="258"/>
        <v/>
      </c>
    </row>
    <row r="682" spans="55:59" x14ac:dyDescent="0.2">
      <c r="BC682" s="38"/>
      <c r="BD682" s="38"/>
      <c r="BE682" s="38"/>
      <c r="BF682" s="38"/>
      <c r="BG682" s="117" t="str">
        <f t="shared" si="258"/>
        <v/>
      </c>
    </row>
    <row r="683" spans="55:59" x14ac:dyDescent="0.2">
      <c r="BC683" s="38"/>
      <c r="BD683" s="38"/>
      <c r="BE683" s="38"/>
      <c r="BF683" s="38"/>
      <c r="BG683" s="117" t="str">
        <f t="shared" si="258"/>
        <v/>
      </c>
    </row>
    <row r="684" spans="55:59" x14ac:dyDescent="0.2">
      <c r="BC684" s="38"/>
      <c r="BD684" s="38"/>
      <c r="BE684" s="38"/>
      <c r="BF684" s="38"/>
      <c r="BG684" s="117" t="str">
        <f t="shared" si="258"/>
        <v/>
      </c>
    </row>
    <row r="685" spans="55:59" x14ac:dyDescent="0.2">
      <c r="BC685" s="38"/>
      <c r="BD685" s="38"/>
      <c r="BE685" s="38"/>
      <c r="BF685" s="38"/>
      <c r="BG685" s="117" t="str">
        <f t="shared" si="258"/>
        <v/>
      </c>
    </row>
    <row r="686" spans="55:59" x14ac:dyDescent="0.2">
      <c r="BC686" s="38"/>
      <c r="BD686" s="38"/>
      <c r="BE686" s="38"/>
      <c r="BF686" s="38"/>
      <c r="BG686" s="117" t="str">
        <f t="shared" si="258"/>
        <v/>
      </c>
    </row>
    <row r="687" spans="55:59" x14ac:dyDescent="0.2">
      <c r="BC687" s="38"/>
      <c r="BD687" s="38"/>
      <c r="BE687" s="38"/>
      <c r="BF687" s="38"/>
      <c r="BG687" s="117" t="str">
        <f t="shared" si="258"/>
        <v/>
      </c>
    </row>
    <row r="688" spans="55:59" x14ac:dyDescent="0.2">
      <c r="BC688" s="38"/>
      <c r="BD688" s="38"/>
      <c r="BE688" s="38"/>
      <c r="BF688" s="38"/>
      <c r="BG688" s="117" t="str">
        <f t="shared" si="258"/>
        <v/>
      </c>
    </row>
    <row r="689" spans="55:59" x14ac:dyDescent="0.2">
      <c r="BC689" s="38"/>
      <c r="BD689" s="38"/>
      <c r="BE689" s="38"/>
      <c r="BF689" s="38"/>
      <c r="BG689" s="117" t="str">
        <f t="shared" si="258"/>
        <v/>
      </c>
    </row>
    <row r="690" spans="55:59" x14ac:dyDescent="0.2">
      <c r="BC690" s="38"/>
      <c r="BD690" s="38"/>
      <c r="BE690" s="38"/>
      <c r="BF690" s="38"/>
      <c r="BG690" s="117" t="str">
        <f t="shared" si="258"/>
        <v/>
      </c>
    </row>
    <row r="691" spans="55:59" x14ac:dyDescent="0.2">
      <c r="BC691" s="38"/>
      <c r="BD691" s="38"/>
      <c r="BE691" s="38"/>
      <c r="BF691" s="38"/>
      <c r="BG691" s="117" t="str">
        <f t="shared" si="258"/>
        <v/>
      </c>
    </row>
    <row r="692" spans="55:59" x14ac:dyDescent="0.2">
      <c r="BC692" s="38"/>
      <c r="BD692" s="38"/>
      <c r="BE692" s="38"/>
      <c r="BF692" s="38"/>
      <c r="BG692" s="117" t="str">
        <f t="shared" si="258"/>
        <v/>
      </c>
    </row>
    <row r="693" spans="55:59" x14ac:dyDescent="0.2">
      <c r="BC693" s="38"/>
      <c r="BD693" s="38"/>
      <c r="BE693" s="38"/>
      <c r="BF693" s="38"/>
      <c r="BG693" s="117" t="str">
        <f t="shared" si="258"/>
        <v/>
      </c>
    </row>
    <row r="694" spans="55:59" x14ac:dyDescent="0.2">
      <c r="BC694" s="38"/>
      <c r="BD694" s="38"/>
      <c r="BE694" s="38"/>
      <c r="BF694" s="38"/>
      <c r="BG694" s="117" t="str">
        <f t="shared" si="258"/>
        <v/>
      </c>
    </row>
    <row r="695" spans="55:59" x14ac:dyDescent="0.2">
      <c r="BC695" s="38"/>
      <c r="BD695" s="38"/>
      <c r="BE695" s="38"/>
      <c r="BF695" s="38"/>
      <c r="BG695" s="117" t="str">
        <f t="shared" si="258"/>
        <v/>
      </c>
    </row>
    <row r="696" spans="55:59" x14ac:dyDescent="0.2">
      <c r="BC696" s="38"/>
      <c r="BD696" s="38"/>
      <c r="BE696" s="38"/>
      <c r="BF696" s="38"/>
      <c r="BG696" s="117" t="str">
        <f t="shared" si="258"/>
        <v/>
      </c>
    </row>
    <row r="697" spans="55:59" x14ac:dyDescent="0.2">
      <c r="BC697" s="38"/>
      <c r="BD697" s="38"/>
      <c r="BE697" s="38"/>
      <c r="BF697" s="38"/>
      <c r="BG697" s="117" t="str">
        <f t="shared" si="258"/>
        <v/>
      </c>
    </row>
    <row r="698" spans="55:59" x14ac:dyDescent="0.2">
      <c r="BC698" s="38"/>
      <c r="BD698" s="38"/>
      <c r="BE698" s="38"/>
      <c r="BF698" s="38"/>
      <c r="BG698" s="117" t="str">
        <f t="shared" si="258"/>
        <v/>
      </c>
    </row>
    <row r="699" spans="55:59" x14ac:dyDescent="0.2">
      <c r="BC699" s="38"/>
      <c r="BD699" s="38"/>
      <c r="BE699" s="38"/>
      <c r="BF699" s="38"/>
      <c r="BG699" s="117" t="str">
        <f t="shared" si="258"/>
        <v/>
      </c>
    </row>
    <row r="700" spans="55:59" x14ac:dyDescent="0.2">
      <c r="BC700" s="38"/>
      <c r="BD700" s="38"/>
      <c r="BE700" s="38"/>
      <c r="BF700" s="38"/>
      <c r="BG700" s="117" t="str">
        <f t="shared" si="258"/>
        <v/>
      </c>
    </row>
    <row r="701" spans="55:59" x14ac:dyDescent="0.2">
      <c r="BC701" s="38"/>
      <c r="BD701" s="38"/>
      <c r="BE701" s="38"/>
      <c r="BF701" s="38"/>
      <c r="BG701" s="117" t="str">
        <f t="shared" si="258"/>
        <v/>
      </c>
    </row>
    <row r="702" spans="55:59" x14ac:dyDescent="0.2">
      <c r="BC702" s="38"/>
      <c r="BD702" s="38"/>
      <c r="BE702" s="38"/>
      <c r="BF702" s="38"/>
      <c r="BG702" s="117" t="str">
        <f t="shared" si="258"/>
        <v/>
      </c>
    </row>
    <row r="703" spans="55:59" x14ac:dyDescent="0.2">
      <c r="BC703" s="38"/>
      <c r="BD703" s="38"/>
      <c r="BE703" s="38"/>
      <c r="BF703" s="38"/>
      <c r="BG703" s="117" t="str">
        <f t="shared" si="258"/>
        <v/>
      </c>
    </row>
    <row r="704" spans="55:59" x14ac:dyDescent="0.2">
      <c r="BC704" s="38"/>
      <c r="BD704" s="38"/>
      <c r="BE704" s="38"/>
      <c r="BF704" s="38"/>
      <c r="BG704" s="117" t="str">
        <f t="shared" si="258"/>
        <v/>
      </c>
    </row>
    <row r="705" spans="55:59" x14ac:dyDescent="0.2">
      <c r="BC705" s="38"/>
      <c r="BD705" s="38"/>
      <c r="BE705" s="38"/>
      <c r="BF705" s="38"/>
      <c r="BG705" s="117" t="str">
        <f t="shared" si="258"/>
        <v/>
      </c>
    </row>
    <row r="706" spans="55:59" x14ac:dyDescent="0.2">
      <c r="BC706" s="38"/>
      <c r="BD706" s="38"/>
      <c r="BE706" s="38"/>
      <c r="BF706" s="38"/>
      <c r="BG706" s="117" t="str">
        <f t="shared" si="258"/>
        <v/>
      </c>
    </row>
    <row r="707" spans="55:59" x14ac:dyDescent="0.2">
      <c r="BC707" s="38"/>
      <c r="BD707" s="38"/>
      <c r="BE707" s="38"/>
      <c r="BF707" s="38"/>
      <c r="BG707" s="117" t="str">
        <f t="shared" si="258"/>
        <v/>
      </c>
    </row>
    <row r="708" spans="55:59" x14ac:dyDescent="0.2">
      <c r="BC708" s="38"/>
      <c r="BD708" s="38"/>
      <c r="BE708" s="38"/>
      <c r="BF708" s="38"/>
      <c r="BG708" s="117" t="str">
        <f t="shared" si="258"/>
        <v/>
      </c>
    </row>
    <row r="709" spans="55:59" x14ac:dyDescent="0.2">
      <c r="BC709" s="38"/>
      <c r="BD709" s="38"/>
      <c r="BE709" s="38"/>
      <c r="BF709" s="38"/>
      <c r="BG709" s="117" t="str">
        <f t="shared" si="258"/>
        <v/>
      </c>
    </row>
    <row r="710" spans="55:59" x14ac:dyDescent="0.2">
      <c r="BC710" s="38"/>
      <c r="BD710" s="38"/>
      <c r="BE710" s="38"/>
      <c r="BF710" s="38"/>
      <c r="BG710" s="117" t="str">
        <f t="shared" si="258"/>
        <v/>
      </c>
    </row>
    <row r="711" spans="55:59" x14ac:dyDescent="0.2">
      <c r="BC711" s="38"/>
      <c r="BD711" s="38"/>
      <c r="BE711" s="38"/>
      <c r="BF711" s="38"/>
      <c r="BG711" s="117" t="str">
        <f t="shared" si="258"/>
        <v/>
      </c>
    </row>
    <row r="712" spans="55:59" x14ac:dyDescent="0.2">
      <c r="BC712" s="38"/>
      <c r="BD712" s="38"/>
      <c r="BE712" s="38"/>
      <c r="BF712" s="38"/>
      <c r="BG712" s="117" t="str">
        <f t="shared" si="258"/>
        <v/>
      </c>
    </row>
    <row r="713" spans="55:59" x14ac:dyDescent="0.2">
      <c r="BC713" s="38"/>
      <c r="BD713" s="38"/>
      <c r="BE713" s="38"/>
      <c r="BF713" s="38"/>
      <c r="BG713" s="117" t="str">
        <f t="shared" si="258"/>
        <v/>
      </c>
    </row>
    <row r="714" spans="55:59" x14ac:dyDescent="0.2">
      <c r="BC714" s="38"/>
      <c r="BD714" s="38"/>
      <c r="BE714" s="38"/>
      <c r="BF714" s="38"/>
      <c r="BG714" s="117" t="str">
        <f t="shared" si="258"/>
        <v/>
      </c>
    </row>
    <row r="715" spans="55:59" x14ac:dyDescent="0.2">
      <c r="BC715" s="38"/>
      <c r="BD715" s="38"/>
      <c r="BE715" s="38"/>
      <c r="BF715" s="38"/>
      <c r="BG715" s="117" t="str">
        <f t="shared" si="258"/>
        <v/>
      </c>
    </row>
    <row r="716" spans="55:59" x14ac:dyDescent="0.2">
      <c r="BC716" s="38"/>
      <c r="BD716" s="38"/>
      <c r="BE716" s="38"/>
      <c r="BF716" s="38"/>
      <c r="BG716" s="117" t="str">
        <f t="shared" si="258"/>
        <v/>
      </c>
    </row>
    <row r="717" spans="55:59" x14ac:dyDescent="0.2">
      <c r="BC717" s="38"/>
      <c r="BD717" s="38"/>
      <c r="BE717" s="38"/>
      <c r="BF717" s="38"/>
      <c r="BG717" s="117" t="str">
        <f t="shared" si="258"/>
        <v/>
      </c>
    </row>
    <row r="718" spans="55:59" x14ac:dyDescent="0.2">
      <c r="BC718" s="38"/>
      <c r="BD718" s="38"/>
      <c r="BE718" s="38"/>
      <c r="BF718" s="38"/>
      <c r="BG718" s="117" t="str">
        <f t="shared" si="258"/>
        <v/>
      </c>
    </row>
    <row r="719" spans="55:59" x14ac:dyDescent="0.2">
      <c r="BC719" s="38"/>
      <c r="BD719" s="38"/>
      <c r="BE719" s="38"/>
      <c r="BF719" s="38"/>
      <c r="BG719" s="117" t="str">
        <f t="shared" si="258"/>
        <v/>
      </c>
    </row>
    <row r="720" spans="55:59" x14ac:dyDescent="0.2">
      <c r="BC720" s="38"/>
      <c r="BD720" s="38"/>
      <c r="BE720" s="38"/>
      <c r="BF720" s="38"/>
      <c r="BG720" s="117" t="str">
        <f t="shared" si="258"/>
        <v/>
      </c>
    </row>
    <row r="721" spans="55:59" x14ac:dyDescent="0.2">
      <c r="BC721" s="38"/>
      <c r="BD721" s="38"/>
      <c r="BE721" s="38"/>
      <c r="BF721" s="38"/>
      <c r="BG721" s="117" t="str">
        <f t="shared" si="258"/>
        <v/>
      </c>
    </row>
    <row r="722" spans="55:59" x14ac:dyDescent="0.2">
      <c r="BC722" s="38"/>
      <c r="BD722" s="38"/>
      <c r="BE722" s="38"/>
      <c r="BF722" s="38"/>
      <c r="BG722" s="117" t="str">
        <f t="shared" si="258"/>
        <v/>
      </c>
    </row>
    <row r="723" spans="55:59" x14ac:dyDescent="0.2">
      <c r="BC723" s="38"/>
      <c r="BD723" s="38"/>
      <c r="BE723" s="38"/>
      <c r="BF723" s="38"/>
      <c r="BG723" s="117" t="str">
        <f t="shared" si="258"/>
        <v/>
      </c>
    </row>
    <row r="724" spans="55:59" x14ac:dyDescent="0.2">
      <c r="BC724" s="38"/>
      <c r="BD724" s="38"/>
      <c r="BE724" s="38"/>
      <c r="BF724" s="38"/>
      <c r="BG724" s="117" t="str">
        <f t="shared" si="258"/>
        <v/>
      </c>
    </row>
    <row r="725" spans="55:59" x14ac:dyDescent="0.2">
      <c r="BC725" s="38"/>
      <c r="BD725" s="38"/>
      <c r="BE725" s="38"/>
      <c r="BF725" s="38"/>
      <c r="BG725" s="117" t="str">
        <f t="shared" si="258"/>
        <v/>
      </c>
    </row>
    <row r="726" spans="55:59" x14ac:dyDescent="0.2">
      <c r="BC726" s="38"/>
      <c r="BD726" s="38"/>
      <c r="BE726" s="38"/>
      <c r="BF726" s="38"/>
      <c r="BG726" s="117" t="str">
        <f t="shared" si="258"/>
        <v/>
      </c>
    </row>
    <row r="727" spans="55:59" x14ac:dyDescent="0.2">
      <c r="BC727" s="38"/>
      <c r="BD727" s="38"/>
      <c r="BE727" s="38"/>
      <c r="BF727" s="38"/>
      <c r="BG727" s="117" t="str">
        <f t="shared" si="258"/>
        <v/>
      </c>
    </row>
    <row r="728" spans="55:59" x14ac:dyDescent="0.2">
      <c r="BC728" s="38"/>
      <c r="BD728" s="38"/>
      <c r="BE728" s="38"/>
      <c r="BF728" s="38"/>
      <c r="BG728" s="117" t="str">
        <f t="shared" si="258"/>
        <v/>
      </c>
    </row>
    <row r="729" spans="55:59" x14ac:dyDescent="0.2">
      <c r="BC729" s="38"/>
      <c r="BD729" s="38"/>
      <c r="BE729" s="38"/>
      <c r="BF729" s="38"/>
      <c r="BG729" s="117" t="str">
        <f t="shared" si="258"/>
        <v/>
      </c>
    </row>
    <row r="730" spans="55:59" x14ac:dyDescent="0.2">
      <c r="BC730" s="38"/>
      <c r="BD730" s="38"/>
      <c r="BE730" s="38"/>
      <c r="BF730" s="38"/>
      <c r="BG730" s="117" t="str">
        <f t="shared" si="258"/>
        <v/>
      </c>
    </row>
    <row r="731" spans="55:59" x14ac:dyDescent="0.2">
      <c r="BC731" s="38"/>
      <c r="BD731" s="38"/>
      <c r="BE731" s="38"/>
      <c r="BF731" s="38"/>
      <c r="BG731" s="117" t="str">
        <f t="shared" si="258"/>
        <v/>
      </c>
    </row>
    <row r="732" spans="55:59" x14ac:dyDescent="0.2">
      <c r="BC732" s="38"/>
      <c r="BD732" s="38"/>
      <c r="BE732" s="38"/>
      <c r="BF732" s="38"/>
      <c r="BG732" s="117" t="str">
        <f t="shared" si="258"/>
        <v/>
      </c>
    </row>
    <row r="733" spans="55:59" x14ac:dyDescent="0.2">
      <c r="BC733" s="38"/>
      <c r="BD733" s="38"/>
      <c r="BE733" s="38"/>
      <c r="BF733" s="38"/>
      <c r="BG733" s="117" t="str">
        <f t="shared" si="258"/>
        <v/>
      </c>
    </row>
    <row r="734" spans="55:59" x14ac:dyDescent="0.2">
      <c r="BC734" s="38"/>
      <c r="BD734" s="38"/>
      <c r="BE734" s="38"/>
      <c r="BF734" s="38"/>
      <c r="BG734" s="117" t="str">
        <f t="shared" si="258"/>
        <v/>
      </c>
    </row>
    <row r="735" spans="55:59" x14ac:dyDescent="0.2">
      <c r="BC735" s="38"/>
      <c r="BD735" s="38"/>
      <c r="BE735" s="38"/>
      <c r="BF735" s="38"/>
      <c r="BG735" s="117" t="str">
        <f t="shared" si="258"/>
        <v/>
      </c>
    </row>
    <row r="736" spans="55:59" x14ac:dyDescent="0.2">
      <c r="BC736" s="38"/>
      <c r="BD736" s="38"/>
      <c r="BE736" s="38"/>
      <c r="BF736" s="38"/>
      <c r="BG736" s="117" t="str">
        <f t="shared" si="258"/>
        <v/>
      </c>
    </row>
    <row r="737" spans="55:59" x14ac:dyDescent="0.2">
      <c r="BC737" s="38"/>
      <c r="BD737" s="38"/>
      <c r="BE737" s="38"/>
      <c r="BF737" s="38"/>
      <c r="BG737" s="117" t="str">
        <f t="shared" ref="BG737:BG800" si="259">CONCATENATE(BC737,BD737,BE737,BF737)</f>
        <v/>
      </c>
    </row>
    <row r="738" spans="55:59" x14ac:dyDescent="0.2">
      <c r="BC738" s="38"/>
      <c r="BD738" s="38"/>
      <c r="BE738" s="38"/>
      <c r="BF738" s="38"/>
      <c r="BG738" s="117" t="str">
        <f t="shared" si="259"/>
        <v/>
      </c>
    </row>
    <row r="739" spans="55:59" x14ac:dyDescent="0.2">
      <c r="BC739" s="38"/>
      <c r="BD739" s="38"/>
      <c r="BE739" s="38"/>
      <c r="BF739" s="38"/>
      <c r="BG739" s="117" t="str">
        <f t="shared" si="259"/>
        <v/>
      </c>
    </row>
    <row r="740" spans="55:59" x14ac:dyDescent="0.2">
      <c r="BC740" s="38"/>
      <c r="BD740" s="38"/>
      <c r="BE740" s="38"/>
      <c r="BF740" s="38"/>
      <c r="BG740" s="117" t="str">
        <f t="shared" si="259"/>
        <v/>
      </c>
    </row>
    <row r="741" spans="55:59" x14ac:dyDescent="0.2">
      <c r="BC741" s="38"/>
      <c r="BD741" s="38"/>
      <c r="BE741" s="38"/>
      <c r="BF741" s="38"/>
      <c r="BG741" s="117" t="str">
        <f t="shared" si="259"/>
        <v/>
      </c>
    </row>
    <row r="742" spans="55:59" x14ac:dyDescent="0.2">
      <c r="BC742" s="38"/>
      <c r="BD742" s="38"/>
      <c r="BE742" s="38"/>
      <c r="BF742" s="38"/>
      <c r="BG742" s="117" t="str">
        <f t="shared" si="259"/>
        <v/>
      </c>
    </row>
    <row r="743" spans="55:59" x14ac:dyDescent="0.2">
      <c r="BC743" s="38"/>
      <c r="BD743" s="38"/>
      <c r="BE743" s="38"/>
      <c r="BF743" s="38"/>
      <c r="BG743" s="117" t="str">
        <f t="shared" si="259"/>
        <v/>
      </c>
    </row>
    <row r="744" spans="55:59" x14ac:dyDescent="0.2">
      <c r="BC744" s="38"/>
      <c r="BD744" s="38"/>
      <c r="BE744" s="38"/>
      <c r="BF744" s="38"/>
      <c r="BG744" s="117" t="str">
        <f t="shared" si="259"/>
        <v/>
      </c>
    </row>
    <row r="745" spans="55:59" x14ac:dyDescent="0.2">
      <c r="BC745" s="38"/>
      <c r="BD745" s="38"/>
      <c r="BE745" s="38"/>
      <c r="BF745" s="38"/>
      <c r="BG745" s="117" t="str">
        <f t="shared" si="259"/>
        <v/>
      </c>
    </row>
    <row r="746" spans="55:59" x14ac:dyDescent="0.2">
      <c r="BC746" s="38"/>
      <c r="BD746" s="38"/>
      <c r="BE746" s="38"/>
      <c r="BF746" s="38"/>
      <c r="BG746" s="117" t="str">
        <f t="shared" si="259"/>
        <v/>
      </c>
    </row>
    <row r="747" spans="55:59" x14ac:dyDescent="0.2">
      <c r="BC747" s="38"/>
      <c r="BD747" s="38"/>
      <c r="BE747" s="38"/>
      <c r="BF747" s="38"/>
      <c r="BG747" s="117" t="str">
        <f t="shared" si="259"/>
        <v/>
      </c>
    </row>
    <row r="748" spans="55:59" x14ac:dyDescent="0.2">
      <c r="BC748" s="38"/>
      <c r="BD748" s="38"/>
      <c r="BE748" s="38"/>
      <c r="BF748" s="38"/>
      <c r="BG748" s="117" t="str">
        <f t="shared" si="259"/>
        <v/>
      </c>
    </row>
    <row r="749" spans="55:59" x14ac:dyDescent="0.2">
      <c r="BC749" s="38"/>
      <c r="BD749" s="38"/>
      <c r="BE749" s="38"/>
      <c r="BF749" s="38"/>
      <c r="BG749" s="117" t="str">
        <f t="shared" si="259"/>
        <v/>
      </c>
    </row>
    <row r="750" spans="55:59" x14ac:dyDescent="0.2">
      <c r="BC750" s="38"/>
      <c r="BD750" s="38"/>
      <c r="BE750" s="38"/>
      <c r="BF750" s="38"/>
      <c r="BG750" s="117" t="str">
        <f t="shared" si="259"/>
        <v/>
      </c>
    </row>
    <row r="751" spans="55:59" x14ac:dyDescent="0.2">
      <c r="BC751" s="38"/>
      <c r="BD751" s="38"/>
      <c r="BE751" s="38"/>
      <c r="BF751" s="38"/>
      <c r="BG751" s="117" t="str">
        <f t="shared" si="259"/>
        <v/>
      </c>
    </row>
    <row r="752" spans="55:59" x14ac:dyDescent="0.2">
      <c r="BC752" s="38"/>
      <c r="BD752" s="38"/>
      <c r="BE752" s="38"/>
      <c r="BF752" s="38"/>
      <c r="BG752" s="117" t="str">
        <f t="shared" si="259"/>
        <v/>
      </c>
    </row>
    <row r="753" spans="55:59" x14ac:dyDescent="0.2">
      <c r="BC753" s="38"/>
      <c r="BD753" s="38"/>
      <c r="BE753" s="38"/>
      <c r="BF753" s="38"/>
      <c r="BG753" s="117" t="str">
        <f t="shared" si="259"/>
        <v/>
      </c>
    </row>
    <row r="754" spans="55:59" x14ac:dyDescent="0.2">
      <c r="BC754" s="38"/>
      <c r="BD754" s="38"/>
      <c r="BE754" s="38"/>
      <c r="BF754" s="38"/>
      <c r="BG754" s="117" t="str">
        <f t="shared" si="259"/>
        <v/>
      </c>
    </row>
    <row r="755" spans="55:59" x14ac:dyDescent="0.2">
      <c r="BC755" s="38"/>
      <c r="BD755" s="38"/>
      <c r="BE755" s="38"/>
      <c r="BF755" s="38"/>
      <c r="BG755" s="117" t="str">
        <f t="shared" si="259"/>
        <v/>
      </c>
    </row>
    <row r="756" spans="55:59" x14ac:dyDescent="0.2">
      <c r="BC756" s="38"/>
      <c r="BD756" s="38"/>
      <c r="BE756" s="38"/>
      <c r="BF756" s="38"/>
      <c r="BG756" s="117" t="str">
        <f t="shared" si="259"/>
        <v/>
      </c>
    </row>
    <row r="757" spans="55:59" x14ac:dyDescent="0.2">
      <c r="BC757" s="38"/>
      <c r="BD757" s="38"/>
      <c r="BE757" s="38"/>
      <c r="BF757" s="38"/>
      <c r="BG757" s="117" t="str">
        <f t="shared" si="259"/>
        <v/>
      </c>
    </row>
    <row r="758" spans="55:59" x14ac:dyDescent="0.2">
      <c r="BC758" s="38"/>
      <c r="BD758" s="38"/>
      <c r="BE758" s="38"/>
      <c r="BF758" s="38"/>
      <c r="BG758" s="117" t="str">
        <f t="shared" si="259"/>
        <v/>
      </c>
    </row>
    <row r="759" spans="55:59" x14ac:dyDescent="0.2">
      <c r="BC759" s="38"/>
      <c r="BD759" s="38"/>
      <c r="BE759" s="38"/>
      <c r="BF759" s="38"/>
      <c r="BG759" s="117" t="str">
        <f t="shared" si="259"/>
        <v/>
      </c>
    </row>
    <row r="760" spans="55:59" x14ac:dyDescent="0.2">
      <c r="BC760" s="38"/>
      <c r="BD760" s="38"/>
      <c r="BE760" s="38"/>
      <c r="BF760" s="38"/>
      <c r="BG760" s="117" t="str">
        <f t="shared" si="259"/>
        <v/>
      </c>
    </row>
    <row r="761" spans="55:59" x14ac:dyDescent="0.2">
      <c r="BC761" s="38"/>
      <c r="BD761" s="38"/>
      <c r="BE761" s="38"/>
      <c r="BF761" s="38"/>
      <c r="BG761" s="117" t="str">
        <f t="shared" si="259"/>
        <v/>
      </c>
    </row>
    <row r="762" spans="55:59" x14ac:dyDescent="0.2">
      <c r="BC762" s="38"/>
      <c r="BD762" s="38"/>
      <c r="BE762" s="38"/>
      <c r="BF762" s="38"/>
      <c r="BG762" s="117" t="str">
        <f t="shared" si="259"/>
        <v/>
      </c>
    </row>
    <row r="763" spans="55:59" x14ac:dyDescent="0.2">
      <c r="BC763" s="38"/>
      <c r="BD763" s="38"/>
      <c r="BE763" s="38"/>
      <c r="BF763" s="38"/>
      <c r="BG763" s="117" t="str">
        <f t="shared" si="259"/>
        <v/>
      </c>
    </row>
    <row r="764" spans="55:59" x14ac:dyDescent="0.2">
      <c r="BC764" s="38"/>
      <c r="BD764" s="38"/>
      <c r="BE764" s="38"/>
      <c r="BF764" s="38"/>
      <c r="BG764" s="117" t="str">
        <f t="shared" si="259"/>
        <v/>
      </c>
    </row>
    <row r="765" spans="55:59" x14ac:dyDescent="0.2">
      <c r="BC765" s="38"/>
      <c r="BD765" s="38"/>
      <c r="BE765" s="38"/>
      <c r="BF765" s="38"/>
      <c r="BG765" s="117" t="str">
        <f t="shared" si="259"/>
        <v/>
      </c>
    </row>
    <row r="766" spans="55:59" x14ac:dyDescent="0.2">
      <c r="BC766" s="38"/>
      <c r="BD766" s="38"/>
      <c r="BE766" s="38"/>
      <c r="BF766" s="38"/>
      <c r="BG766" s="117" t="str">
        <f t="shared" si="259"/>
        <v/>
      </c>
    </row>
    <row r="767" spans="55:59" x14ac:dyDescent="0.2">
      <c r="BC767" s="38"/>
      <c r="BD767" s="38"/>
      <c r="BE767" s="38"/>
      <c r="BF767" s="38"/>
      <c r="BG767" s="117" t="str">
        <f t="shared" si="259"/>
        <v/>
      </c>
    </row>
    <row r="768" spans="55:59" x14ac:dyDescent="0.2">
      <c r="BC768" s="38"/>
      <c r="BD768" s="38"/>
      <c r="BE768" s="38"/>
      <c r="BF768" s="38"/>
      <c r="BG768" s="117" t="str">
        <f t="shared" si="259"/>
        <v/>
      </c>
    </row>
    <row r="769" spans="55:59" x14ac:dyDescent="0.2">
      <c r="BC769" s="38"/>
      <c r="BD769" s="38"/>
      <c r="BE769" s="38"/>
      <c r="BF769" s="38"/>
      <c r="BG769" s="117" t="str">
        <f t="shared" si="259"/>
        <v/>
      </c>
    </row>
    <row r="770" spans="55:59" x14ac:dyDescent="0.2">
      <c r="BC770" s="38"/>
      <c r="BD770" s="38"/>
      <c r="BE770" s="38"/>
      <c r="BF770" s="38"/>
      <c r="BG770" s="117" t="str">
        <f t="shared" si="259"/>
        <v/>
      </c>
    </row>
    <row r="771" spans="55:59" x14ac:dyDescent="0.2">
      <c r="BC771" s="38"/>
      <c r="BD771" s="38"/>
      <c r="BE771" s="38"/>
      <c r="BF771" s="38"/>
      <c r="BG771" s="117" t="str">
        <f t="shared" si="259"/>
        <v/>
      </c>
    </row>
    <row r="772" spans="55:59" x14ac:dyDescent="0.2">
      <c r="BC772" s="38"/>
      <c r="BD772" s="38"/>
      <c r="BE772" s="38"/>
      <c r="BF772" s="38"/>
      <c r="BG772" s="117" t="str">
        <f t="shared" si="259"/>
        <v/>
      </c>
    </row>
    <row r="773" spans="55:59" x14ac:dyDescent="0.2">
      <c r="BC773" s="38"/>
      <c r="BD773" s="38"/>
      <c r="BE773" s="38"/>
      <c r="BF773" s="38"/>
      <c r="BG773" s="117" t="str">
        <f t="shared" si="259"/>
        <v/>
      </c>
    </row>
    <row r="774" spans="55:59" x14ac:dyDescent="0.2">
      <c r="BC774" s="38"/>
      <c r="BD774" s="38"/>
      <c r="BE774" s="38"/>
      <c r="BF774" s="38"/>
      <c r="BG774" s="117" t="str">
        <f t="shared" si="259"/>
        <v/>
      </c>
    </row>
    <row r="775" spans="55:59" x14ac:dyDescent="0.2">
      <c r="BC775" s="38"/>
      <c r="BD775" s="38"/>
      <c r="BE775" s="38"/>
      <c r="BF775" s="38"/>
      <c r="BG775" s="117" t="str">
        <f t="shared" si="259"/>
        <v/>
      </c>
    </row>
    <row r="776" spans="55:59" x14ac:dyDescent="0.2">
      <c r="BC776" s="38"/>
      <c r="BD776" s="38"/>
      <c r="BE776" s="38"/>
      <c r="BF776" s="38"/>
      <c r="BG776" s="117" t="str">
        <f t="shared" si="259"/>
        <v/>
      </c>
    </row>
    <row r="777" spans="55:59" x14ac:dyDescent="0.2">
      <c r="BC777" s="38"/>
      <c r="BD777" s="38"/>
      <c r="BE777" s="38"/>
      <c r="BF777" s="38"/>
      <c r="BG777" s="117" t="str">
        <f t="shared" si="259"/>
        <v/>
      </c>
    </row>
    <row r="778" spans="55:59" x14ac:dyDescent="0.2">
      <c r="BC778" s="38"/>
      <c r="BD778" s="38"/>
      <c r="BE778" s="38"/>
      <c r="BF778" s="38"/>
      <c r="BG778" s="117" t="str">
        <f t="shared" si="259"/>
        <v/>
      </c>
    </row>
    <row r="779" spans="55:59" x14ac:dyDescent="0.2">
      <c r="BC779" s="38"/>
      <c r="BD779" s="38"/>
      <c r="BE779" s="38"/>
      <c r="BF779" s="38"/>
      <c r="BG779" s="117" t="str">
        <f t="shared" si="259"/>
        <v/>
      </c>
    </row>
    <row r="780" spans="55:59" x14ac:dyDescent="0.2">
      <c r="BC780" s="38"/>
      <c r="BD780" s="38"/>
      <c r="BE780" s="38"/>
      <c r="BF780" s="38"/>
      <c r="BG780" s="117" t="str">
        <f t="shared" si="259"/>
        <v/>
      </c>
    </row>
    <row r="781" spans="55:59" x14ac:dyDescent="0.2">
      <c r="BC781" s="38"/>
      <c r="BD781" s="38"/>
      <c r="BE781" s="38"/>
      <c r="BF781" s="38"/>
      <c r="BG781" s="117" t="str">
        <f t="shared" si="259"/>
        <v/>
      </c>
    </row>
    <row r="782" spans="55:59" x14ac:dyDescent="0.2">
      <c r="BC782" s="38"/>
      <c r="BD782" s="38"/>
      <c r="BE782" s="38"/>
      <c r="BF782" s="38"/>
      <c r="BG782" s="117" t="str">
        <f t="shared" si="259"/>
        <v/>
      </c>
    </row>
    <row r="783" spans="55:59" x14ac:dyDescent="0.2">
      <c r="BC783" s="38"/>
      <c r="BD783" s="38"/>
      <c r="BE783" s="38"/>
      <c r="BF783" s="38"/>
      <c r="BG783" s="117" t="str">
        <f t="shared" si="259"/>
        <v/>
      </c>
    </row>
    <row r="784" spans="55:59" x14ac:dyDescent="0.2">
      <c r="BC784" s="38"/>
      <c r="BD784" s="38"/>
      <c r="BE784" s="38"/>
      <c r="BF784" s="38"/>
      <c r="BG784" s="117" t="str">
        <f t="shared" si="259"/>
        <v/>
      </c>
    </row>
    <row r="785" spans="55:59" x14ac:dyDescent="0.2">
      <c r="BC785" s="38"/>
      <c r="BD785" s="38"/>
      <c r="BE785" s="38"/>
      <c r="BF785" s="38"/>
      <c r="BG785" s="117" t="str">
        <f t="shared" si="259"/>
        <v/>
      </c>
    </row>
    <row r="786" spans="55:59" x14ac:dyDescent="0.2">
      <c r="BC786" s="38"/>
      <c r="BD786" s="38"/>
      <c r="BE786" s="38"/>
      <c r="BF786" s="38"/>
      <c r="BG786" s="117" t="str">
        <f t="shared" si="259"/>
        <v/>
      </c>
    </row>
    <row r="787" spans="55:59" x14ac:dyDescent="0.2">
      <c r="BC787" s="38"/>
      <c r="BD787" s="38"/>
      <c r="BE787" s="38"/>
      <c r="BF787" s="38"/>
      <c r="BG787" s="117" t="str">
        <f t="shared" si="259"/>
        <v/>
      </c>
    </row>
    <row r="788" spans="55:59" x14ac:dyDescent="0.2">
      <c r="BC788" s="38"/>
      <c r="BD788" s="38"/>
      <c r="BE788" s="38"/>
      <c r="BF788" s="38"/>
      <c r="BG788" s="117" t="str">
        <f t="shared" si="259"/>
        <v/>
      </c>
    </row>
    <row r="789" spans="55:59" x14ac:dyDescent="0.2">
      <c r="BC789" s="38"/>
      <c r="BD789" s="38"/>
      <c r="BE789" s="38"/>
      <c r="BF789" s="38"/>
      <c r="BG789" s="117" t="str">
        <f t="shared" si="259"/>
        <v/>
      </c>
    </row>
    <row r="790" spans="55:59" x14ac:dyDescent="0.2">
      <c r="BC790" s="38"/>
      <c r="BD790" s="38"/>
      <c r="BE790" s="38"/>
      <c r="BF790" s="38"/>
      <c r="BG790" s="117" t="str">
        <f t="shared" si="259"/>
        <v/>
      </c>
    </row>
    <row r="791" spans="55:59" x14ac:dyDescent="0.2">
      <c r="BC791" s="38"/>
      <c r="BD791" s="38"/>
      <c r="BE791" s="38"/>
      <c r="BF791" s="38"/>
      <c r="BG791" s="117" t="str">
        <f t="shared" si="259"/>
        <v/>
      </c>
    </row>
    <row r="792" spans="55:59" x14ac:dyDescent="0.2">
      <c r="BC792" s="38"/>
      <c r="BD792" s="38"/>
      <c r="BE792" s="38"/>
      <c r="BF792" s="38"/>
      <c r="BG792" s="117" t="str">
        <f t="shared" si="259"/>
        <v/>
      </c>
    </row>
    <row r="793" spans="55:59" x14ac:dyDescent="0.2">
      <c r="BC793" s="38"/>
      <c r="BD793" s="38"/>
      <c r="BE793" s="38"/>
      <c r="BF793" s="38"/>
      <c r="BG793" s="117" t="str">
        <f t="shared" si="259"/>
        <v/>
      </c>
    </row>
    <row r="794" spans="55:59" x14ac:dyDescent="0.2">
      <c r="BC794" s="38"/>
      <c r="BD794" s="38"/>
      <c r="BE794" s="38"/>
      <c r="BF794" s="38"/>
      <c r="BG794" s="117" t="str">
        <f t="shared" si="259"/>
        <v/>
      </c>
    </row>
    <row r="795" spans="55:59" x14ac:dyDescent="0.2">
      <c r="BC795" s="38"/>
      <c r="BD795" s="38"/>
      <c r="BE795" s="38"/>
      <c r="BF795" s="38"/>
      <c r="BG795" s="117" t="str">
        <f t="shared" si="259"/>
        <v/>
      </c>
    </row>
    <row r="796" spans="55:59" x14ac:dyDescent="0.2">
      <c r="BC796" s="38"/>
      <c r="BD796" s="38"/>
      <c r="BE796" s="38"/>
      <c r="BF796" s="38"/>
      <c r="BG796" s="117" t="str">
        <f t="shared" si="259"/>
        <v/>
      </c>
    </row>
    <row r="797" spans="55:59" x14ac:dyDescent="0.2">
      <c r="BC797" s="38"/>
      <c r="BD797" s="38"/>
      <c r="BE797" s="38"/>
      <c r="BF797" s="38"/>
      <c r="BG797" s="117" t="str">
        <f t="shared" si="259"/>
        <v/>
      </c>
    </row>
    <row r="798" spans="55:59" x14ac:dyDescent="0.2">
      <c r="BC798" s="38"/>
      <c r="BD798" s="38"/>
      <c r="BE798" s="38"/>
      <c r="BF798" s="38"/>
      <c r="BG798" s="117" t="str">
        <f t="shared" si="259"/>
        <v/>
      </c>
    </row>
    <row r="799" spans="55:59" x14ac:dyDescent="0.2">
      <c r="BC799" s="38"/>
      <c r="BD799" s="38"/>
      <c r="BE799" s="38"/>
      <c r="BF799" s="38"/>
      <c r="BG799" s="117" t="str">
        <f t="shared" si="259"/>
        <v/>
      </c>
    </row>
    <row r="800" spans="55:59" x14ac:dyDescent="0.2">
      <c r="BC800" s="38"/>
      <c r="BD800" s="38"/>
      <c r="BE800" s="38"/>
      <c r="BF800" s="38"/>
      <c r="BG800" s="117" t="str">
        <f t="shared" si="259"/>
        <v/>
      </c>
    </row>
    <row r="801" spans="55:59" x14ac:dyDescent="0.2">
      <c r="BC801" s="38"/>
      <c r="BD801" s="38"/>
      <c r="BE801" s="38"/>
      <c r="BF801" s="38"/>
      <c r="BG801" s="117" t="str">
        <f t="shared" ref="BG801:BG864" si="260">CONCATENATE(BC801,BD801,BE801,BF801)</f>
        <v/>
      </c>
    </row>
    <row r="802" spans="55:59" x14ac:dyDescent="0.2">
      <c r="BC802" s="38"/>
      <c r="BD802" s="38"/>
      <c r="BE802" s="38"/>
      <c r="BF802" s="38"/>
      <c r="BG802" s="117" t="str">
        <f t="shared" si="260"/>
        <v/>
      </c>
    </row>
    <row r="803" spans="55:59" x14ac:dyDescent="0.2">
      <c r="BC803" s="38"/>
      <c r="BD803" s="38"/>
      <c r="BE803" s="38"/>
      <c r="BF803" s="38"/>
      <c r="BG803" s="117" t="str">
        <f t="shared" si="260"/>
        <v/>
      </c>
    </row>
    <row r="804" spans="55:59" x14ac:dyDescent="0.2">
      <c r="BC804" s="38"/>
      <c r="BD804" s="38"/>
      <c r="BE804" s="38"/>
      <c r="BF804" s="38"/>
      <c r="BG804" s="117" t="str">
        <f t="shared" si="260"/>
        <v/>
      </c>
    </row>
    <row r="805" spans="55:59" x14ac:dyDescent="0.2">
      <c r="BC805" s="38"/>
      <c r="BD805" s="38"/>
      <c r="BE805" s="38"/>
      <c r="BF805" s="38"/>
      <c r="BG805" s="117" t="str">
        <f t="shared" si="260"/>
        <v/>
      </c>
    </row>
    <row r="806" spans="55:59" x14ac:dyDescent="0.2">
      <c r="BC806" s="38"/>
      <c r="BD806" s="38"/>
      <c r="BE806" s="38"/>
      <c r="BF806" s="38"/>
      <c r="BG806" s="117" t="str">
        <f t="shared" si="260"/>
        <v/>
      </c>
    </row>
    <row r="807" spans="55:59" x14ac:dyDescent="0.2">
      <c r="BC807" s="38"/>
      <c r="BD807" s="38"/>
      <c r="BE807" s="38"/>
      <c r="BF807" s="38"/>
      <c r="BG807" s="117" t="str">
        <f t="shared" si="260"/>
        <v/>
      </c>
    </row>
    <row r="808" spans="55:59" x14ac:dyDescent="0.2">
      <c r="BC808" s="38"/>
      <c r="BD808" s="38"/>
      <c r="BE808" s="38"/>
      <c r="BF808" s="38"/>
      <c r="BG808" s="117" t="str">
        <f t="shared" si="260"/>
        <v/>
      </c>
    </row>
    <row r="809" spans="55:59" x14ac:dyDescent="0.2">
      <c r="BC809" s="38"/>
      <c r="BD809" s="38"/>
      <c r="BE809" s="38"/>
      <c r="BF809" s="38"/>
      <c r="BG809" s="117" t="str">
        <f t="shared" si="260"/>
        <v/>
      </c>
    </row>
    <row r="810" spans="55:59" x14ac:dyDescent="0.2">
      <c r="BC810" s="38"/>
      <c r="BD810" s="38"/>
      <c r="BE810" s="38"/>
      <c r="BF810" s="38"/>
      <c r="BG810" s="117" t="str">
        <f t="shared" si="260"/>
        <v/>
      </c>
    </row>
    <row r="811" spans="55:59" x14ac:dyDescent="0.2">
      <c r="BC811" s="38"/>
      <c r="BD811" s="38"/>
      <c r="BE811" s="38"/>
      <c r="BF811" s="38"/>
      <c r="BG811" s="117" t="str">
        <f t="shared" si="260"/>
        <v/>
      </c>
    </row>
    <row r="812" spans="55:59" x14ac:dyDescent="0.2">
      <c r="BC812" s="38"/>
      <c r="BD812" s="38"/>
      <c r="BE812" s="38"/>
      <c r="BF812" s="38"/>
      <c r="BG812" s="117" t="str">
        <f t="shared" si="260"/>
        <v/>
      </c>
    </row>
    <row r="813" spans="55:59" x14ac:dyDescent="0.2">
      <c r="BC813" s="38"/>
      <c r="BD813" s="38"/>
      <c r="BE813" s="38"/>
      <c r="BF813" s="38"/>
      <c r="BG813" s="117" t="str">
        <f t="shared" si="260"/>
        <v/>
      </c>
    </row>
    <row r="814" spans="55:59" x14ac:dyDescent="0.2">
      <c r="BC814" s="38"/>
      <c r="BD814" s="38"/>
      <c r="BE814" s="38"/>
      <c r="BF814" s="38"/>
      <c r="BG814" s="117" t="str">
        <f t="shared" si="260"/>
        <v/>
      </c>
    </row>
    <row r="815" spans="55:59" x14ac:dyDescent="0.2">
      <c r="BC815" s="38"/>
      <c r="BD815" s="38"/>
      <c r="BE815" s="38"/>
      <c r="BF815" s="38"/>
      <c r="BG815" s="117" t="str">
        <f t="shared" si="260"/>
        <v/>
      </c>
    </row>
    <row r="816" spans="55:59" x14ac:dyDescent="0.2">
      <c r="BC816" s="38"/>
      <c r="BD816" s="38"/>
      <c r="BE816" s="38"/>
      <c r="BF816" s="38"/>
      <c r="BG816" s="117" t="str">
        <f t="shared" si="260"/>
        <v/>
      </c>
    </row>
    <row r="817" spans="55:59" x14ac:dyDescent="0.2">
      <c r="BC817" s="38"/>
      <c r="BD817" s="38"/>
      <c r="BE817" s="38"/>
      <c r="BF817" s="38"/>
      <c r="BG817" s="117" t="str">
        <f t="shared" si="260"/>
        <v/>
      </c>
    </row>
    <row r="818" spans="55:59" x14ac:dyDescent="0.2">
      <c r="BC818" s="38"/>
      <c r="BD818" s="38"/>
      <c r="BE818" s="38"/>
      <c r="BF818" s="38"/>
      <c r="BG818" s="117" t="str">
        <f t="shared" si="260"/>
        <v/>
      </c>
    </row>
    <row r="819" spans="55:59" x14ac:dyDescent="0.2">
      <c r="BC819" s="38"/>
      <c r="BD819" s="38"/>
      <c r="BE819" s="38"/>
      <c r="BF819" s="38"/>
      <c r="BG819" s="117" t="str">
        <f t="shared" si="260"/>
        <v/>
      </c>
    </row>
    <row r="820" spans="55:59" x14ac:dyDescent="0.2">
      <c r="BC820" s="38"/>
      <c r="BD820" s="38"/>
      <c r="BE820" s="38"/>
      <c r="BF820" s="38"/>
      <c r="BG820" s="117" t="str">
        <f t="shared" si="260"/>
        <v/>
      </c>
    </row>
    <row r="821" spans="55:59" x14ac:dyDescent="0.2">
      <c r="BC821" s="38"/>
      <c r="BD821" s="38"/>
      <c r="BE821" s="38"/>
      <c r="BF821" s="38"/>
      <c r="BG821" s="117" t="str">
        <f t="shared" si="260"/>
        <v/>
      </c>
    </row>
    <row r="822" spans="55:59" x14ac:dyDescent="0.2">
      <c r="BC822" s="38"/>
      <c r="BD822" s="38"/>
      <c r="BE822" s="38"/>
      <c r="BF822" s="38"/>
      <c r="BG822" s="117" t="str">
        <f t="shared" si="260"/>
        <v/>
      </c>
    </row>
    <row r="823" spans="55:59" x14ac:dyDescent="0.2">
      <c r="BC823" s="38"/>
      <c r="BD823" s="38"/>
      <c r="BE823" s="38"/>
      <c r="BF823" s="38"/>
      <c r="BG823" s="117" t="str">
        <f t="shared" si="260"/>
        <v/>
      </c>
    </row>
    <row r="824" spans="55:59" x14ac:dyDescent="0.2">
      <c r="BC824" s="38"/>
      <c r="BD824" s="38"/>
      <c r="BE824" s="38"/>
      <c r="BF824" s="38"/>
      <c r="BG824" s="117" t="str">
        <f t="shared" si="260"/>
        <v/>
      </c>
    </row>
    <row r="825" spans="55:59" x14ac:dyDescent="0.2">
      <c r="BC825" s="38"/>
      <c r="BD825" s="38"/>
      <c r="BE825" s="38"/>
      <c r="BF825" s="38"/>
      <c r="BG825" s="117" t="str">
        <f t="shared" si="260"/>
        <v/>
      </c>
    </row>
    <row r="826" spans="55:59" x14ac:dyDescent="0.2">
      <c r="BC826" s="38"/>
      <c r="BD826" s="38"/>
      <c r="BE826" s="38"/>
      <c r="BF826" s="38"/>
      <c r="BG826" s="117" t="str">
        <f t="shared" si="260"/>
        <v/>
      </c>
    </row>
    <row r="827" spans="55:59" x14ac:dyDescent="0.2">
      <c r="BC827" s="38"/>
      <c r="BD827" s="38"/>
      <c r="BE827" s="38"/>
      <c r="BF827" s="38"/>
      <c r="BG827" s="117" t="str">
        <f t="shared" si="260"/>
        <v/>
      </c>
    </row>
    <row r="828" spans="55:59" x14ac:dyDescent="0.2">
      <c r="BC828" s="38"/>
      <c r="BD828" s="38"/>
      <c r="BE828" s="38"/>
      <c r="BF828" s="38"/>
      <c r="BG828" s="117" t="str">
        <f t="shared" si="260"/>
        <v/>
      </c>
    </row>
    <row r="829" spans="55:59" x14ac:dyDescent="0.2">
      <c r="BC829" s="38"/>
      <c r="BD829" s="38"/>
      <c r="BE829" s="38"/>
      <c r="BF829" s="38"/>
      <c r="BG829" s="117" t="str">
        <f t="shared" si="260"/>
        <v/>
      </c>
    </row>
    <row r="830" spans="55:59" x14ac:dyDescent="0.2">
      <c r="BC830" s="38"/>
      <c r="BD830" s="38"/>
      <c r="BE830" s="38"/>
      <c r="BF830" s="38"/>
      <c r="BG830" s="117" t="str">
        <f t="shared" si="260"/>
        <v/>
      </c>
    </row>
    <row r="831" spans="55:59" x14ac:dyDescent="0.2">
      <c r="BC831" s="38"/>
      <c r="BD831" s="38"/>
      <c r="BE831" s="38"/>
      <c r="BF831" s="38"/>
      <c r="BG831" s="117" t="str">
        <f t="shared" si="260"/>
        <v/>
      </c>
    </row>
    <row r="832" spans="55:59" x14ac:dyDescent="0.2">
      <c r="BC832" s="38"/>
      <c r="BD832" s="38"/>
      <c r="BE832" s="38"/>
      <c r="BF832" s="38"/>
      <c r="BG832" s="117" t="str">
        <f t="shared" si="260"/>
        <v/>
      </c>
    </row>
    <row r="833" spans="55:59" x14ac:dyDescent="0.2">
      <c r="BC833" s="38"/>
      <c r="BD833" s="38"/>
      <c r="BE833" s="38"/>
      <c r="BF833" s="38"/>
      <c r="BG833" s="117" t="str">
        <f t="shared" si="260"/>
        <v/>
      </c>
    </row>
    <row r="834" spans="55:59" x14ac:dyDescent="0.2">
      <c r="BC834" s="38"/>
      <c r="BD834" s="38"/>
      <c r="BE834" s="38"/>
      <c r="BF834" s="38"/>
      <c r="BG834" s="117" t="str">
        <f t="shared" si="260"/>
        <v/>
      </c>
    </row>
    <row r="835" spans="55:59" x14ac:dyDescent="0.2">
      <c r="BC835" s="38"/>
      <c r="BD835" s="38"/>
      <c r="BE835" s="38"/>
      <c r="BF835" s="38"/>
      <c r="BG835" s="117" t="str">
        <f t="shared" si="260"/>
        <v/>
      </c>
    </row>
    <row r="836" spans="55:59" x14ac:dyDescent="0.2">
      <c r="BC836" s="38"/>
      <c r="BD836" s="38"/>
      <c r="BE836" s="38"/>
      <c r="BF836" s="38"/>
      <c r="BG836" s="117" t="str">
        <f t="shared" si="260"/>
        <v/>
      </c>
    </row>
    <row r="837" spans="55:59" x14ac:dyDescent="0.2">
      <c r="BC837" s="38"/>
      <c r="BD837" s="38"/>
      <c r="BE837" s="38"/>
      <c r="BF837" s="38"/>
      <c r="BG837" s="117" t="str">
        <f t="shared" si="260"/>
        <v/>
      </c>
    </row>
    <row r="838" spans="55:59" x14ac:dyDescent="0.2">
      <c r="BC838" s="38"/>
      <c r="BD838" s="38"/>
      <c r="BE838" s="38"/>
      <c r="BF838" s="38"/>
      <c r="BG838" s="117" t="str">
        <f t="shared" si="260"/>
        <v/>
      </c>
    </row>
    <row r="839" spans="55:59" x14ac:dyDescent="0.2">
      <c r="BC839" s="38"/>
      <c r="BD839" s="38"/>
      <c r="BE839" s="38"/>
      <c r="BF839" s="38"/>
      <c r="BG839" s="117" t="str">
        <f t="shared" si="260"/>
        <v/>
      </c>
    </row>
    <row r="840" spans="55:59" x14ac:dyDescent="0.2">
      <c r="BC840" s="38"/>
      <c r="BD840" s="38"/>
      <c r="BE840" s="38"/>
      <c r="BF840" s="38"/>
      <c r="BG840" s="117" t="str">
        <f t="shared" si="260"/>
        <v/>
      </c>
    </row>
    <row r="841" spans="55:59" x14ac:dyDescent="0.2">
      <c r="BC841" s="38"/>
      <c r="BD841" s="38"/>
      <c r="BE841" s="38"/>
      <c r="BF841" s="38"/>
      <c r="BG841" s="117" t="str">
        <f t="shared" si="260"/>
        <v/>
      </c>
    </row>
    <row r="842" spans="55:59" x14ac:dyDescent="0.2">
      <c r="BC842" s="38"/>
      <c r="BD842" s="38"/>
      <c r="BE842" s="38"/>
      <c r="BF842" s="38"/>
      <c r="BG842" s="117" t="str">
        <f t="shared" si="260"/>
        <v/>
      </c>
    </row>
    <row r="843" spans="55:59" x14ac:dyDescent="0.2">
      <c r="BC843" s="38"/>
      <c r="BD843" s="38"/>
      <c r="BE843" s="38"/>
      <c r="BF843" s="38"/>
      <c r="BG843" s="117" t="str">
        <f t="shared" si="260"/>
        <v/>
      </c>
    </row>
    <row r="844" spans="55:59" x14ac:dyDescent="0.2">
      <c r="BC844" s="38"/>
      <c r="BD844" s="38"/>
      <c r="BE844" s="38"/>
      <c r="BF844" s="38"/>
      <c r="BG844" s="117" t="str">
        <f t="shared" si="260"/>
        <v/>
      </c>
    </row>
    <row r="845" spans="55:59" x14ac:dyDescent="0.2">
      <c r="BC845" s="38"/>
      <c r="BD845" s="38"/>
      <c r="BE845" s="38"/>
      <c r="BF845" s="38"/>
      <c r="BG845" s="117" t="str">
        <f t="shared" si="260"/>
        <v/>
      </c>
    </row>
    <row r="846" spans="55:59" x14ac:dyDescent="0.2">
      <c r="BC846" s="38"/>
      <c r="BD846" s="38"/>
      <c r="BE846" s="38"/>
      <c r="BF846" s="38"/>
      <c r="BG846" s="117" t="str">
        <f t="shared" si="260"/>
        <v/>
      </c>
    </row>
    <row r="847" spans="55:59" x14ac:dyDescent="0.2">
      <c r="BC847" s="38"/>
      <c r="BD847" s="38"/>
      <c r="BE847" s="38"/>
      <c r="BF847" s="38"/>
      <c r="BG847" s="117" t="str">
        <f t="shared" si="260"/>
        <v/>
      </c>
    </row>
    <row r="848" spans="55:59" x14ac:dyDescent="0.2">
      <c r="BC848" s="38"/>
      <c r="BD848" s="38"/>
      <c r="BE848" s="38"/>
      <c r="BF848" s="38"/>
      <c r="BG848" s="117" t="str">
        <f t="shared" si="260"/>
        <v/>
      </c>
    </row>
    <row r="849" spans="55:59" x14ac:dyDescent="0.2">
      <c r="BC849" s="38"/>
      <c r="BD849" s="38"/>
      <c r="BE849" s="38"/>
      <c r="BF849" s="38"/>
      <c r="BG849" s="117" t="str">
        <f t="shared" si="260"/>
        <v/>
      </c>
    </row>
    <row r="850" spans="55:59" x14ac:dyDescent="0.2">
      <c r="BC850" s="38"/>
      <c r="BD850" s="38"/>
      <c r="BE850" s="38"/>
      <c r="BF850" s="38"/>
      <c r="BG850" s="117" t="str">
        <f t="shared" si="260"/>
        <v/>
      </c>
    </row>
    <row r="851" spans="55:59" x14ac:dyDescent="0.2">
      <c r="BC851" s="38"/>
      <c r="BD851" s="38"/>
      <c r="BE851" s="38"/>
      <c r="BF851" s="38"/>
      <c r="BG851" s="117" t="str">
        <f t="shared" si="260"/>
        <v/>
      </c>
    </row>
    <row r="852" spans="55:59" x14ac:dyDescent="0.2">
      <c r="BC852" s="38"/>
      <c r="BD852" s="38"/>
      <c r="BE852" s="38"/>
      <c r="BF852" s="38"/>
      <c r="BG852" s="117" t="str">
        <f t="shared" si="260"/>
        <v/>
      </c>
    </row>
    <row r="853" spans="55:59" x14ac:dyDescent="0.2">
      <c r="BC853" s="38"/>
      <c r="BD853" s="38"/>
      <c r="BE853" s="38"/>
      <c r="BF853" s="38"/>
      <c r="BG853" s="117" t="str">
        <f t="shared" si="260"/>
        <v/>
      </c>
    </row>
    <row r="854" spans="55:59" x14ac:dyDescent="0.2">
      <c r="BC854" s="38"/>
      <c r="BD854" s="38"/>
      <c r="BE854" s="38"/>
      <c r="BF854" s="38"/>
      <c r="BG854" s="117" t="str">
        <f t="shared" si="260"/>
        <v/>
      </c>
    </row>
    <row r="855" spans="55:59" x14ac:dyDescent="0.2">
      <c r="BC855" s="38"/>
      <c r="BD855" s="38"/>
      <c r="BE855" s="38"/>
      <c r="BF855" s="38"/>
      <c r="BG855" s="117" t="str">
        <f t="shared" si="260"/>
        <v/>
      </c>
    </row>
    <row r="856" spans="55:59" x14ac:dyDescent="0.2">
      <c r="BC856" s="38"/>
      <c r="BD856" s="38"/>
      <c r="BE856" s="38"/>
      <c r="BF856" s="38"/>
      <c r="BG856" s="117" t="str">
        <f t="shared" si="260"/>
        <v/>
      </c>
    </row>
    <row r="857" spans="55:59" x14ac:dyDescent="0.2">
      <c r="BC857" s="38"/>
      <c r="BD857" s="38"/>
      <c r="BE857" s="38"/>
      <c r="BF857" s="38"/>
      <c r="BG857" s="117" t="str">
        <f t="shared" si="260"/>
        <v/>
      </c>
    </row>
    <row r="858" spans="55:59" x14ac:dyDescent="0.2">
      <c r="BC858" s="38"/>
      <c r="BD858" s="38"/>
      <c r="BE858" s="38"/>
      <c r="BF858" s="38"/>
      <c r="BG858" s="117" t="str">
        <f t="shared" si="260"/>
        <v/>
      </c>
    </row>
    <row r="859" spans="55:59" x14ac:dyDescent="0.2">
      <c r="BC859" s="38"/>
      <c r="BD859" s="38"/>
      <c r="BE859" s="38"/>
      <c r="BF859" s="38"/>
      <c r="BG859" s="117" t="str">
        <f t="shared" si="260"/>
        <v/>
      </c>
    </row>
    <row r="860" spans="55:59" x14ac:dyDescent="0.2">
      <c r="BC860" s="38"/>
      <c r="BD860" s="38"/>
      <c r="BE860" s="38"/>
      <c r="BF860" s="38"/>
      <c r="BG860" s="117" t="str">
        <f t="shared" si="260"/>
        <v/>
      </c>
    </row>
    <row r="861" spans="55:59" x14ac:dyDescent="0.2">
      <c r="BC861" s="38"/>
      <c r="BD861" s="38"/>
      <c r="BE861" s="38"/>
      <c r="BF861" s="38"/>
      <c r="BG861" s="117" t="str">
        <f t="shared" si="260"/>
        <v/>
      </c>
    </row>
    <row r="862" spans="55:59" x14ac:dyDescent="0.2">
      <c r="BC862" s="38"/>
      <c r="BD862" s="38"/>
      <c r="BE862" s="38"/>
      <c r="BF862" s="38"/>
      <c r="BG862" s="117" t="str">
        <f t="shared" si="260"/>
        <v/>
      </c>
    </row>
    <row r="863" spans="55:59" x14ac:dyDescent="0.2">
      <c r="BC863" s="38"/>
      <c r="BD863" s="38"/>
      <c r="BE863" s="38"/>
      <c r="BF863" s="38"/>
      <c r="BG863" s="117" t="str">
        <f t="shared" si="260"/>
        <v/>
      </c>
    </row>
    <row r="864" spans="55:59" x14ac:dyDescent="0.2">
      <c r="BC864" s="38"/>
      <c r="BD864" s="38"/>
      <c r="BE864" s="38"/>
      <c r="BF864" s="38"/>
      <c r="BG864" s="117" t="str">
        <f t="shared" si="260"/>
        <v/>
      </c>
    </row>
    <row r="865" spans="55:59" x14ac:dyDescent="0.2">
      <c r="BC865" s="38"/>
      <c r="BD865" s="38"/>
      <c r="BE865" s="38"/>
      <c r="BF865" s="38"/>
      <c r="BG865" s="117" t="str">
        <f t="shared" ref="BG865:BG872" si="261">CONCATENATE(BC865,BD865,BE865,BF865)</f>
        <v/>
      </c>
    </row>
    <row r="866" spans="55:59" x14ac:dyDescent="0.2">
      <c r="BC866" s="38"/>
      <c r="BD866" s="38"/>
      <c r="BE866" s="38"/>
      <c r="BF866" s="38"/>
      <c r="BG866" s="117" t="str">
        <f t="shared" si="261"/>
        <v/>
      </c>
    </row>
    <row r="867" spans="55:59" x14ac:dyDescent="0.2">
      <c r="BC867" s="38"/>
      <c r="BD867" s="38"/>
      <c r="BE867" s="38"/>
      <c r="BF867" s="38"/>
      <c r="BG867" s="117" t="str">
        <f t="shared" si="261"/>
        <v/>
      </c>
    </row>
    <row r="868" spans="55:59" x14ac:dyDescent="0.2">
      <c r="BC868" s="38"/>
      <c r="BD868" s="38"/>
      <c r="BE868" s="38"/>
      <c r="BF868" s="38"/>
      <c r="BG868" s="117" t="str">
        <f t="shared" si="261"/>
        <v/>
      </c>
    </row>
    <row r="869" spans="55:59" x14ac:dyDescent="0.2">
      <c r="BC869" s="38"/>
      <c r="BD869" s="38"/>
      <c r="BE869" s="38"/>
      <c r="BF869" s="38"/>
      <c r="BG869" s="117" t="str">
        <f t="shared" si="261"/>
        <v/>
      </c>
    </row>
    <row r="870" spans="55:59" x14ac:dyDescent="0.2">
      <c r="BC870" s="38"/>
      <c r="BD870" s="38"/>
      <c r="BE870" s="38"/>
      <c r="BF870" s="38"/>
      <c r="BG870" s="117" t="str">
        <f t="shared" si="261"/>
        <v/>
      </c>
    </row>
    <row r="871" spans="55:59" x14ac:dyDescent="0.2">
      <c r="BC871" s="38"/>
      <c r="BD871" s="38"/>
      <c r="BE871" s="38"/>
      <c r="BF871" s="38"/>
      <c r="BG871" s="117" t="str">
        <f t="shared" si="261"/>
        <v/>
      </c>
    </row>
    <row r="872" spans="55:59" x14ac:dyDescent="0.2">
      <c r="BC872" s="38"/>
      <c r="BD872" s="38"/>
      <c r="BE872" s="38"/>
      <c r="BF872" s="38"/>
      <c r="BG872" s="117" t="str">
        <f t="shared" si="261"/>
        <v/>
      </c>
    </row>
  </sheetData>
  <mergeCells count="635">
    <mergeCell ref="AD2:BF2"/>
    <mergeCell ref="B3:E3"/>
    <mergeCell ref="F3:H3"/>
    <mergeCell ref="I3:K3"/>
    <mergeCell ref="L3:M3"/>
    <mergeCell ref="B2:E2"/>
    <mergeCell ref="F2:H2"/>
    <mergeCell ref="I2:K2"/>
    <mergeCell ref="L2:M2"/>
    <mergeCell ref="N2:AC5"/>
    <mergeCell ref="AD5:AH5"/>
    <mergeCell ref="AD3:AH3"/>
    <mergeCell ref="AI3:BF3"/>
    <mergeCell ref="I5:J5"/>
    <mergeCell ref="L5:M5"/>
    <mergeCell ref="AD4:AH4"/>
    <mergeCell ref="B4:E4"/>
    <mergeCell ref="F4:H4"/>
    <mergeCell ref="L4:M4"/>
    <mergeCell ref="B5:D5"/>
    <mergeCell ref="E5:F5"/>
    <mergeCell ref="G5:H5"/>
    <mergeCell ref="AI4:BF4"/>
    <mergeCell ref="N7:Y7"/>
    <mergeCell ref="AI5:BF5"/>
    <mergeCell ref="V8:Y8"/>
    <mergeCell ref="V9:Y9"/>
    <mergeCell ref="B6:F6"/>
    <mergeCell ref="G6:Y6"/>
    <mergeCell ref="Z6:AC6"/>
    <mergeCell ref="AD6:BF6"/>
    <mergeCell ref="B7:D7"/>
    <mergeCell ref="E7:F7"/>
    <mergeCell ref="G7:I7"/>
    <mergeCell ref="J7:K7"/>
    <mergeCell ref="L7:M7"/>
    <mergeCell ref="V15:Y15"/>
    <mergeCell ref="V16:Y16"/>
    <mergeCell ref="V17:Y17"/>
    <mergeCell ref="V18:Y18"/>
    <mergeCell ref="V19:Y19"/>
    <mergeCell ref="V10:Y10"/>
    <mergeCell ref="V11:Y11"/>
    <mergeCell ref="V12:Y12"/>
    <mergeCell ref="V13:Y13"/>
    <mergeCell ref="V14:Y14"/>
    <mergeCell ref="V25:Y25"/>
    <mergeCell ref="V26:Y26"/>
    <mergeCell ref="V27:Y27"/>
    <mergeCell ref="V28:Y28"/>
    <mergeCell ref="V29:Y29"/>
    <mergeCell ref="V20:Y20"/>
    <mergeCell ref="V21:Y21"/>
    <mergeCell ref="V22:Y22"/>
    <mergeCell ref="V23:Y23"/>
    <mergeCell ref="V24:Y24"/>
    <mergeCell ref="V35:Y35"/>
    <mergeCell ref="V36:Y36"/>
    <mergeCell ref="V37:Y37"/>
    <mergeCell ref="V38:Y38"/>
    <mergeCell ref="V39:Y39"/>
    <mergeCell ref="V30:Y30"/>
    <mergeCell ref="V31:Y31"/>
    <mergeCell ref="V32:Y32"/>
    <mergeCell ref="V33:Y33"/>
    <mergeCell ref="V34:Y34"/>
    <mergeCell ref="V45:Y45"/>
    <mergeCell ref="V46:Y46"/>
    <mergeCell ref="V47:Y47"/>
    <mergeCell ref="V48:Y48"/>
    <mergeCell ref="V49:Y49"/>
    <mergeCell ref="V40:Y40"/>
    <mergeCell ref="V41:Y41"/>
    <mergeCell ref="V42:Y42"/>
    <mergeCell ref="V43:Y43"/>
    <mergeCell ref="V44:Y44"/>
    <mergeCell ref="V55:Y55"/>
    <mergeCell ref="V56:Y56"/>
    <mergeCell ref="V57:Y57"/>
    <mergeCell ref="V58:Y58"/>
    <mergeCell ref="V59:Y59"/>
    <mergeCell ref="V50:Y50"/>
    <mergeCell ref="V51:Y51"/>
    <mergeCell ref="V52:Y52"/>
    <mergeCell ref="V53:Y53"/>
    <mergeCell ref="V54:Y54"/>
    <mergeCell ref="V65:Y65"/>
    <mergeCell ref="V66:Y66"/>
    <mergeCell ref="V67:Y67"/>
    <mergeCell ref="V68:Y68"/>
    <mergeCell ref="V69:Y69"/>
    <mergeCell ref="V60:Y60"/>
    <mergeCell ref="V61:Y61"/>
    <mergeCell ref="V62:Y62"/>
    <mergeCell ref="V63:Y63"/>
    <mergeCell ref="V64:Y64"/>
    <mergeCell ref="V75:Y75"/>
    <mergeCell ref="V76:Y76"/>
    <mergeCell ref="V77:Y77"/>
    <mergeCell ref="V78:Y78"/>
    <mergeCell ref="V79:Y79"/>
    <mergeCell ref="V70:Y70"/>
    <mergeCell ref="V71:Y71"/>
    <mergeCell ref="V72:Y72"/>
    <mergeCell ref="V73:Y73"/>
    <mergeCell ref="V74:Y74"/>
    <mergeCell ref="V85:Y85"/>
    <mergeCell ref="V86:Y86"/>
    <mergeCell ref="V87:Y87"/>
    <mergeCell ref="V88:Y88"/>
    <mergeCell ref="V89:Y89"/>
    <mergeCell ref="V80:Y80"/>
    <mergeCell ref="V81:Y81"/>
    <mergeCell ref="V82:Y82"/>
    <mergeCell ref="V83:Y83"/>
    <mergeCell ref="V84:Y84"/>
    <mergeCell ref="V95:Y95"/>
    <mergeCell ref="V96:Y96"/>
    <mergeCell ref="V97:Y97"/>
    <mergeCell ref="V98:Y98"/>
    <mergeCell ref="V99:Y99"/>
    <mergeCell ref="V90:Y90"/>
    <mergeCell ref="V91:Y91"/>
    <mergeCell ref="V92:Y92"/>
    <mergeCell ref="V93:Y93"/>
    <mergeCell ref="V94:Y94"/>
    <mergeCell ref="V105:Y105"/>
    <mergeCell ref="V106:Y106"/>
    <mergeCell ref="V107:Y107"/>
    <mergeCell ref="V108:Y108"/>
    <mergeCell ref="V109:Y109"/>
    <mergeCell ref="V100:Y100"/>
    <mergeCell ref="V101:Y101"/>
    <mergeCell ref="V102:Y102"/>
    <mergeCell ref="V103:Y103"/>
    <mergeCell ref="V104:Y104"/>
    <mergeCell ref="V115:Y115"/>
    <mergeCell ref="V116:Y116"/>
    <mergeCell ref="V117:Y117"/>
    <mergeCell ref="V118:Y118"/>
    <mergeCell ref="V119:Y119"/>
    <mergeCell ref="V110:Y110"/>
    <mergeCell ref="V111:Y111"/>
    <mergeCell ref="V112:Y112"/>
    <mergeCell ref="V113:Y113"/>
    <mergeCell ref="V114:Y114"/>
    <mergeCell ref="V125:Y125"/>
    <mergeCell ref="V126:Y126"/>
    <mergeCell ref="V127:Y127"/>
    <mergeCell ref="V128:Y128"/>
    <mergeCell ref="V129:Y129"/>
    <mergeCell ref="V120:Y120"/>
    <mergeCell ref="V121:Y121"/>
    <mergeCell ref="V122:Y122"/>
    <mergeCell ref="V123:Y123"/>
    <mergeCell ref="V124:Y124"/>
    <mergeCell ref="V135:Y135"/>
    <mergeCell ref="V136:Y136"/>
    <mergeCell ref="V137:Y137"/>
    <mergeCell ref="V138:Y138"/>
    <mergeCell ref="V139:Y139"/>
    <mergeCell ref="V130:Y130"/>
    <mergeCell ref="V131:Y131"/>
    <mergeCell ref="V132:Y132"/>
    <mergeCell ref="V133:Y133"/>
    <mergeCell ref="V134:Y134"/>
    <mergeCell ref="V145:Y145"/>
    <mergeCell ref="V146:Y146"/>
    <mergeCell ref="V147:Y147"/>
    <mergeCell ref="V148:Y148"/>
    <mergeCell ref="V149:Y149"/>
    <mergeCell ref="V140:Y140"/>
    <mergeCell ref="V141:Y141"/>
    <mergeCell ref="V142:Y142"/>
    <mergeCell ref="V143:Y143"/>
    <mergeCell ref="V144:Y144"/>
    <mergeCell ref="V155:Y155"/>
    <mergeCell ref="V156:Y156"/>
    <mergeCell ref="V157:Y157"/>
    <mergeCell ref="V158:Y158"/>
    <mergeCell ref="V159:Y159"/>
    <mergeCell ref="V150:Y150"/>
    <mergeCell ref="V151:Y151"/>
    <mergeCell ref="V152:Y152"/>
    <mergeCell ref="V153:Y153"/>
    <mergeCell ref="V154:Y154"/>
    <mergeCell ref="V165:Y165"/>
    <mergeCell ref="V166:Y166"/>
    <mergeCell ref="V167:Y167"/>
    <mergeCell ref="V168:Y168"/>
    <mergeCell ref="V169:Y169"/>
    <mergeCell ref="V160:Y160"/>
    <mergeCell ref="V161:Y161"/>
    <mergeCell ref="V162:Y162"/>
    <mergeCell ref="V163:Y163"/>
    <mergeCell ref="V164:Y164"/>
    <mergeCell ref="V175:Y175"/>
    <mergeCell ref="V176:Y176"/>
    <mergeCell ref="V177:Y177"/>
    <mergeCell ref="V178:Y178"/>
    <mergeCell ref="V179:Y179"/>
    <mergeCell ref="V170:Y170"/>
    <mergeCell ref="V171:Y171"/>
    <mergeCell ref="V172:Y172"/>
    <mergeCell ref="V173:Y173"/>
    <mergeCell ref="V174:Y174"/>
    <mergeCell ref="V185:Y185"/>
    <mergeCell ref="V186:Y186"/>
    <mergeCell ref="V187:Y187"/>
    <mergeCell ref="V188:Y188"/>
    <mergeCell ref="V189:Y189"/>
    <mergeCell ref="V180:Y180"/>
    <mergeCell ref="V181:Y181"/>
    <mergeCell ref="V182:Y182"/>
    <mergeCell ref="V183:Y183"/>
    <mergeCell ref="V184:Y184"/>
    <mergeCell ref="V195:Y195"/>
    <mergeCell ref="V196:Y196"/>
    <mergeCell ref="V197:Y197"/>
    <mergeCell ref="V198:Y198"/>
    <mergeCell ref="V199:Y199"/>
    <mergeCell ref="V190:Y190"/>
    <mergeCell ref="V191:Y191"/>
    <mergeCell ref="V192:Y192"/>
    <mergeCell ref="V193:Y193"/>
    <mergeCell ref="V194:Y194"/>
    <mergeCell ref="V205:Y205"/>
    <mergeCell ref="V206:Y206"/>
    <mergeCell ref="V207:Y207"/>
    <mergeCell ref="V208:Y208"/>
    <mergeCell ref="V209:Y209"/>
    <mergeCell ref="V200:Y200"/>
    <mergeCell ref="V201:Y201"/>
    <mergeCell ref="V202:Y202"/>
    <mergeCell ref="V203:Y203"/>
    <mergeCell ref="V204:Y204"/>
    <mergeCell ref="V215:Y215"/>
    <mergeCell ref="V216:Y216"/>
    <mergeCell ref="V217:Y217"/>
    <mergeCell ref="V218:Y218"/>
    <mergeCell ref="V219:Y219"/>
    <mergeCell ref="V210:Y210"/>
    <mergeCell ref="V211:Y211"/>
    <mergeCell ref="V212:Y212"/>
    <mergeCell ref="V213:Y213"/>
    <mergeCell ref="V214:Y214"/>
    <mergeCell ref="V225:Y225"/>
    <mergeCell ref="V226:Y226"/>
    <mergeCell ref="V227:Y227"/>
    <mergeCell ref="V228:Y228"/>
    <mergeCell ref="V229:Y229"/>
    <mergeCell ref="V220:Y220"/>
    <mergeCell ref="V221:Y221"/>
    <mergeCell ref="V222:Y222"/>
    <mergeCell ref="V223:Y223"/>
    <mergeCell ref="V224:Y224"/>
    <mergeCell ref="V235:Y235"/>
    <mergeCell ref="V236:Y236"/>
    <mergeCell ref="V237:Y237"/>
    <mergeCell ref="V238:Y238"/>
    <mergeCell ref="V239:Y239"/>
    <mergeCell ref="V230:Y230"/>
    <mergeCell ref="V231:Y231"/>
    <mergeCell ref="V232:Y232"/>
    <mergeCell ref="V233:Y233"/>
    <mergeCell ref="V234:Y234"/>
    <mergeCell ref="V245:Y245"/>
    <mergeCell ref="V246:Y246"/>
    <mergeCell ref="V247:Y247"/>
    <mergeCell ref="V248:Y248"/>
    <mergeCell ref="V249:Y249"/>
    <mergeCell ref="V240:Y240"/>
    <mergeCell ref="V241:Y241"/>
    <mergeCell ref="V242:Y242"/>
    <mergeCell ref="V243:Y243"/>
    <mergeCell ref="V244:Y244"/>
    <mergeCell ref="V255:Y255"/>
    <mergeCell ref="V256:Y256"/>
    <mergeCell ref="V257:Y257"/>
    <mergeCell ref="V258:Y258"/>
    <mergeCell ref="V259:Y259"/>
    <mergeCell ref="V250:Y250"/>
    <mergeCell ref="V251:Y251"/>
    <mergeCell ref="V252:Y252"/>
    <mergeCell ref="V253:Y253"/>
    <mergeCell ref="V254:Y254"/>
    <mergeCell ref="V265:Y265"/>
    <mergeCell ref="V266:Y266"/>
    <mergeCell ref="V267:Y267"/>
    <mergeCell ref="V268:Y268"/>
    <mergeCell ref="V269:Y269"/>
    <mergeCell ref="V260:Y260"/>
    <mergeCell ref="V261:Y261"/>
    <mergeCell ref="V262:Y262"/>
    <mergeCell ref="V263:Y263"/>
    <mergeCell ref="V264:Y264"/>
    <mergeCell ref="V275:Y275"/>
    <mergeCell ref="V276:Y276"/>
    <mergeCell ref="V277:Y277"/>
    <mergeCell ref="V278:Y278"/>
    <mergeCell ref="V279:Y279"/>
    <mergeCell ref="V270:Y270"/>
    <mergeCell ref="V271:Y271"/>
    <mergeCell ref="V272:Y272"/>
    <mergeCell ref="V273:Y273"/>
    <mergeCell ref="V274:Y274"/>
    <mergeCell ref="V285:Y285"/>
    <mergeCell ref="V286:Y286"/>
    <mergeCell ref="V287:Y287"/>
    <mergeCell ref="V288:Y288"/>
    <mergeCell ref="V289:Y289"/>
    <mergeCell ref="V280:Y280"/>
    <mergeCell ref="V281:Y281"/>
    <mergeCell ref="V282:Y282"/>
    <mergeCell ref="V283:Y283"/>
    <mergeCell ref="V284:Y284"/>
    <mergeCell ref="V295:Y295"/>
    <mergeCell ref="V296:Y296"/>
    <mergeCell ref="V297:Y297"/>
    <mergeCell ref="V298:Y298"/>
    <mergeCell ref="V299:Y299"/>
    <mergeCell ref="V290:Y290"/>
    <mergeCell ref="V291:Y291"/>
    <mergeCell ref="V292:Y292"/>
    <mergeCell ref="V293:Y293"/>
    <mergeCell ref="V294:Y294"/>
    <mergeCell ref="V305:Y305"/>
    <mergeCell ref="V306:Y306"/>
    <mergeCell ref="V307:Y307"/>
    <mergeCell ref="V308:Y308"/>
    <mergeCell ref="V309:Y309"/>
    <mergeCell ref="V300:Y300"/>
    <mergeCell ref="V301:Y301"/>
    <mergeCell ref="V302:Y302"/>
    <mergeCell ref="V303:Y303"/>
    <mergeCell ref="V304:Y304"/>
    <mergeCell ref="V315:Y315"/>
    <mergeCell ref="V316:Y316"/>
    <mergeCell ref="V317:Y317"/>
    <mergeCell ref="V318:Y318"/>
    <mergeCell ref="V319:Y319"/>
    <mergeCell ref="V310:Y310"/>
    <mergeCell ref="V311:Y311"/>
    <mergeCell ref="V312:Y312"/>
    <mergeCell ref="V313:Y313"/>
    <mergeCell ref="V314:Y314"/>
    <mergeCell ref="V325:Y325"/>
    <mergeCell ref="V326:Y326"/>
    <mergeCell ref="V327:Y327"/>
    <mergeCell ref="V328:Y328"/>
    <mergeCell ref="V329:Y329"/>
    <mergeCell ref="V320:Y320"/>
    <mergeCell ref="V321:Y321"/>
    <mergeCell ref="V322:Y322"/>
    <mergeCell ref="V323:Y323"/>
    <mergeCell ref="V324:Y324"/>
    <mergeCell ref="V335:Y335"/>
    <mergeCell ref="V336:Y336"/>
    <mergeCell ref="V337:Y337"/>
    <mergeCell ref="V338:Y338"/>
    <mergeCell ref="V339:Y339"/>
    <mergeCell ref="V330:Y330"/>
    <mergeCell ref="V331:Y331"/>
    <mergeCell ref="V332:Y332"/>
    <mergeCell ref="V333:Y333"/>
    <mergeCell ref="V334:Y334"/>
    <mergeCell ref="V345:Y345"/>
    <mergeCell ref="V346:Y346"/>
    <mergeCell ref="V347:Y347"/>
    <mergeCell ref="V348:Y348"/>
    <mergeCell ref="V349:Y349"/>
    <mergeCell ref="V340:Y340"/>
    <mergeCell ref="V341:Y341"/>
    <mergeCell ref="V342:Y342"/>
    <mergeCell ref="V343:Y343"/>
    <mergeCell ref="V344:Y344"/>
    <mergeCell ref="V355:Y355"/>
    <mergeCell ref="V356:Y356"/>
    <mergeCell ref="V357:Y357"/>
    <mergeCell ref="V358:Y358"/>
    <mergeCell ref="V359:Y359"/>
    <mergeCell ref="V350:Y350"/>
    <mergeCell ref="V351:Y351"/>
    <mergeCell ref="V352:Y352"/>
    <mergeCell ref="V353:Y353"/>
    <mergeCell ref="V354:Y354"/>
    <mergeCell ref="V365:Y365"/>
    <mergeCell ref="V366:Y366"/>
    <mergeCell ref="V367:Y367"/>
    <mergeCell ref="V368:Y368"/>
    <mergeCell ref="V369:Y369"/>
    <mergeCell ref="V360:Y360"/>
    <mergeCell ref="V361:Y361"/>
    <mergeCell ref="V362:Y362"/>
    <mergeCell ref="V363:Y363"/>
    <mergeCell ref="V364:Y364"/>
    <mergeCell ref="V375:Y375"/>
    <mergeCell ref="V376:Y376"/>
    <mergeCell ref="V377:Y377"/>
    <mergeCell ref="V378:Y378"/>
    <mergeCell ref="V379:Y379"/>
    <mergeCell ref="V370:Y370"/>
    <mergeCell ref="V371:Y371"/>
    <mergeCell ref="V372:Y372"/>
    <mergeCell ref="V373:Y373"/>
    <mergeCell ref="V374:Y374"/>
    <mergeCell ref="V385:Y385"/>
    <mergeCell ref="V386:Y386"/>
    <mergeCell ref="V387:Y387"/>
    <mergeCell ref="V388:Y388"/>
    <mergeCell ref="V389:Y389"/>
    <mergeCell ref="V380:Y380"/>
    <mergeCell ref="V381:Y381"/>
    <mergeCell ref="V382:Y382"/>
    <mergeCell ref="V383:Y383"/>
    <mergeCell ref="V384:Y384"/>
    <mergeCell ref="V395:Y395"/>
    <mergeCell ref="V396:Y396"/>
    <mergeCell ref="V397:Y397"/>
    <mergeCell ref="V398:Y398"/>
    <mergeCell ref="V399:Y399"/>
    <mergeCell ref="V390:Y390"/>
    <mergeCell ref="V391:Y391"/>
    <mergeCell ref="V392:Y392"/>
    <mergeCell ref="V393:Y393"/>
    <mergeCell ref="V394:Y394"/>
    <mergeCell ref="V405:Y405"/>
    <mergeCell ref="V406:Y406"/>
    <mergeCell ref="V407:Y407"/>
    <mergeCell ref="V408:Y408"/>
    <mergeCell ref="V409:Y409"/>
    <mergeCell ref="V400:Y400"/>
    <mergeCell ref="V401:Y401"/>
    <mergeCell ref="V402:Y402"/>
    <mergeCell ref="V403:Y403"/>
    <mergeCell ref="V404:Y404"/>
    <mergeCell ref="V415:Y415"/>
    <mergeCell ref="V416:Y416"/>
    <mergeCell ref="V417:Y417"/>
    <mergeCell ref="V418:Y418"/>
    <mergeCell ref="V419:Y419"/>
    <mergeCell ref="V410:Y410"/>
    <mergeCell ref="V411:Y411"/>
    <mergeCell ref="V412:Y412"/>
    <mergeCell ref="V413:Y413"/>
    <mergeCell ref="V414:Y414"/>
    <mergeCell ref="V425:Y425"/>
    <mergeCell ref="V426:Y426"/>
    <mergeCell ref="V427:Y427"/>
    <mergeCell ref="V428:Y428"/>
    <mergeCell ref="V429:Y429"/>
    <mergeCell ref="V420:Y420"/>
    <mergeCell ref="V421:Y421"/>
    <mergeCell ref="V422:Y422"/>
    <mergeCell ref="V423:Y423"/>
    <mergeCell ref="V424:Y424"/>
    <mergeCell ref="V435:Y435"/>
    <mergeCell ref="V436:Y436"/>
    <mergeCell ref="V437:Y437"/>
    <mergeCell ref="V438:Y438"/>
    <mergeCell ref="V439:Y439"/>
    <mergeCell ref="V430:Y430"/>
    <mergeCell ref="V431:Y431"/>
    <mergeCell ref="V432:Y432"/>
    <mergeCell ref="V433:Y433"/>
    <mergeCell ref="V434:Y434"/>
    <mergeCell ref="V445:Y445"/>
    <mergeCell ref="V446:Y446"/>
    <mergeCell ref="V447:Y447"/>
    <mergeCell ref="V448:Y448"/>
    <mergeCell ref="V449:Y449"/>
    <mergeCell ref="V440:Y440"/>
    <mergeCell ref="V441:Y441"/>
    <mergeCell ref="V442:Y442"/>
    <mergeCell ref="V443:Y443"/>
    <mergeCell ref="V444:Y444"/>
    <mergeCell ref="V455:Y455"/>
    <mergeCell ref="V456:Y456"/>
    <mergeCell ref="V457:Y457"/>
    <mergeCell ref="V458:Y458"/>
    <mergeCell ref="V459:Y459"/>
    <mergeCell ref="V450:Y450"/>
    <mergeCell ref="V451:Y451"/>
    <mergeCell ref="V452:Y452"/>
    <mergeCell ref="V453:Y453"/>
    <mergeCell ref="V454:Y454"/>
    <mergeCell ref="V465:Y465"/>
    <mergeCell ref="V466:Y466"/>
    <mergeCell ref="V467:Y467"/>
    <mergeCell ref="V468:Y468"/>
    <mergeCell ref="V469:Y469"/>
    <mergeCell ref="V460:Y460"/>
    <mergeCell ref="V461:Y461"/>
    <mergeCell ref="V462:Y462"/>
    <mergeCell ref="V463:Y463"/>
    <mergeCell ref="V464:Y464"/>
    <mergeCell ref="V475:Y475"/>
    <mergeCell ref="V476:Y476"/>
    <mergeCell ref="V477:Y477"/>
    <mergeCell ref="V478:Y478"/>
    <mergeCell ref="V479:Y479"/>
    <mergeCell ref="V470:Y470"/>
    <mergeCell ref="V471:Y471"/>
    <mergeCell ref="V472:Y472"/>
    <mergeCell ref="V473:Y473"/>
    <mergeCell ref="V474:Y474"/>
    <mergeCell ref="V485:Y485"/>
    <mergeCell ref="V486:Y486"/>
    <mergeCell ref="V487:Y487"/>
    <mergeCell ref="V488:Y488"/>
    <mergeCell ref="V489:Y489"/>
    <mergeCell ref="V480:Y480"/>
    <mergeCell ref="V481:Y481"/>
    <mergeCell ref="V482:Y482"/>
    <mergeCell ref="V483:Y483"/>
    <mergeCell ref="V484:Y484"/>
    <mergeCell ref="V495:Y495"/>
    <mergeCell ref="V496:Y496"/>
    <mergeCell ref="V497:Y497"/>
    <mergeCell ref="V498:Y498"/>
    <mergeCell ref="V499:Y499"/>
    <mergeCell ref="V490:Y490"/>
    <mergeCell ref="V491:Y491"/>
    <mergeCell ref="V492:Y492"/>
    <mergeCell ref="V493:Y493"/>
    <mergeCell ref="V494:Y494"/>
    <mergeCell ref="V505:Y505"/>
    <mergeCell ref="V506:Y506"/>
    <mergeCell ref="V507:Y507"/>
    <mergeCell ref="V508:Y508"/>
    <mergeCell ref="V509:Y509"/>
    <mergeCell ref="V500:Y500"/>
    <mergeCell ref="V501:Y501"/>
    <mergeCell ref="V502:Y502"/>
    <mergeCell ref="V503:Y503"/>
    <mergeCell ref="V504:Y504"/>
    <mergeCell ref="V515:Y515"/>
    <mergeCell ref="V516:Y516"/>
    <mergeCell ref="V517:Y517"/>
    <mergeCell ref="V518:Y518"/>
    <mergeCell ref="V519:Y519"/>
    <mergeCell ref="V510:Y510"/>
    <mergeCell ref="V511:Y511"/>
    <mergeCell ref="V512:Y512"/>
    <mergeCell ref="V513:Y513"/>
    <mergeCell ref="V514:Y514"/>
    <mergeCell ref="V525:Y525"/>
    <mergeCell ref="V526:Y526"/>
    <mergeCell ref="V527:Y527"/>
    <mergeCell ref="V528:Y528"/>
    <mergeCell ref="V529:Y529"/>
    <mergeCell ref="V520:Y520"/>
    <mergeCell ref="V521:Y521"/>
    <mergeCell ref="V522:Y522"/>
    <mergeCell ref="V523:Y523"/>
    <mergeCell ref="V524:Y524"/>
    <mergeCell ref="V535:Y535"/>
    <mergeCell ref="V536:Y536"/>
    <mergeCell ref="V537:Y537"/>
    <mergeCell ref="V538:Y538"/>
    <mergeCell ref="V539:Y539"/>
    <mergeCell ref="V530:Y530"/>
    <mergeCell ref="V531:Y531"/>
    <mergeCell ref="V532:Y532"/>
    <mergeCell ref="V533:Y533"/>
    <mergeCell ref="V534:Y534"/>
    <mergeCell ref="V545:Y545"/>
    <mergeCell ref="V546:Y546"/>
    <mergeCell ref="V547:Y547"/>
    <mergeCell ref="V548:Y548"/>
    <mergeCell ref="V549:Y549"/>
    <mergeCell ref="V540:Y540"/>
    <mergeCell ref="V541:Y541"/>
    <mergeCell ref="V542:Y542"/>
    <mergeCell ref="V543:Y543"/>
    <mergeCell ref="V544:Y544"/>
    <mergeCell ref="V555:Y555"/>
    <mergeCell ref="V556:Y556"/>
    <mergeCell ref="V557:Y557"/>
    <mergeCell ref="V558:Y558"/>
    <mergeCell ref="V559:Y559"/>
    <mergeCell ref="V550:Y550"/>
    <mergeCell ref="V551:Y551"/>
    <mergeCell ref="V552:Y552"/>
    <mergeCell ref="V553:Y553"/>
    <mergeCell ref="V554:Y554"/>
    <mergeCell ref="V565:Y565"/>
    <mergeCell ref="V566:Y566"/>
    <mergeCell ref="V567:Y567"/>
    <mergeCell ref="V568:Y568"/>
    <mergeCell ref="V569:Y569"/>
    <mergeCell ref="V560:Y560"/>
    <mergeCell ref="V561:Y561"/>
    <mergeCell ref="V562:Y562"/>
    <mergeCell ref="V563:Y563"/>
    <mergeCell ref="V564:Y564"/>
    <mergeCell ref="V575:Y575"/>
    <mergeCell ref="V576:Y576"/>
    <mergeCell ref="V577:Y577"/>
    <mergeCell ref="V578:Y578"/>
    <mergeCell ref="V579:Y579"/>
    <mergeCell ref="V570:Y570"/>
    <mergeCell ref="V571:Y571"/>
    <mergeCell ref="V572:Y572"/>
    <mergeCell ref="V573:Y573"/>
    <mergeCell ref="V574:Y574"/>
    <mergeCell ref="V585:Y585"/>
    <mergeCell ref="V586:Y586"/>
    <mergeCell ref="V587:Y587"/>
    <mergeCell ref="V588:Y588"/>
    <mergeCell ref="V589:Y589"/>
    <mergeCell ref="V580:Y580"/>
    <mergeCell ref="V581:Y581"/>
    <mergeCell ref="V582:Y582"/>
    <mergeCell ref="V583:Y583"/>
    <mergeCell ref="V584:Y584"/>
    <mergeCell ref="V595:Y595"/>
    <mergeCell ref="V596:Y596"/>
    <mergeCell ref="V597:Y597"/>
    <mergeCell ref="V598:Y598"/>
    <mergeCell ref="V599:Y599"/>
    <mergeCell ref="V590:Y590"/>
    <mergeCell ref="V591:Y591"/>
    <mergeCell ref="V592:Y592"/>
    <mergeCell ref="V593:Y593"/>
    <mergeCell ref="V594:Y594"/>
    <mergeCell ref="V605:Y605"/>
    <mergeCell ref="V606:Y606"/>
    <mergeCell ref="V607:Y607"/>
    <mergeCell ref="V608:Y608"/>
    <mergeCell ref="V600:Y600"/>
    <mergeCell ref="V601:Y601"/>
    <mergeCell ref="V602:Y602"/>
    <mergeCell ref="V603:Y603"/>
    <mergeCell ref="V604:Y604"/>
  </mergeCells>
  <conditionalFormatting sqref="J9:U608">
    <cfRule type="cellIs" dxfId="8" priority="2" operator="equal">
      <formula>"MIN"</formula>
    </cfRule>
  </conditionalFormatting>
  <conditionalFormatting sqref="Z9:AC608">
    <cfRule type="notContainsBlanks" dxfId="7" priority="12">
      <formula>LEN(TRIM(Z9))&gt;0</formula>
    </cfRule>
  </conditionalFormatting>
  <conditionalFormatting sqref="AD9:AI608">
    <cfRule type="cellIs" dxfId="6" priority="11" operator="equal">
      <formula>"X"</formula>
    </cfRule>
  </conditionalFormatting>
  <conditionalFormatting sqref="AJ9:AK608">
    <cfRule type="cellIs" dxfId="5" priority="10" operator="equal">
      <formula>"X"</formula>
    </cfRule>
  </conditionalFormatting>
  <conditionalFormatting sqref="AL9:AO608">
    <cfRule type="cellIs" dxfId="4" priority="9" operator="equal">
      <formula>"X"</formula>
    </cfRule>
  </conditionalFormatting>
  <conditionalFormatting sqref="AP9:AQ608">
    <cfRule type="cellIs" dxfId="3" priority="8" operator="equal">
      <formula>"X"</formula>
    </cfRule>
  </conditionalFormatting>
  <conditionalFormatting sqref="AR9:AU608">
    <cfRule type="cellIs" dxfId="2" priority="7" operator="equal">
      <formula>"X"</formula>
    </cfRule>
  </conditionalFormatting>
  <conditionalFormatting sqref="AV9:BF608">
    <cfRule type="containsText" dxfId="1" priority="4" operator="containsText" text="X">
      <formula>NOT(ISERROR(SEARCH("X",AV9)))</formula>
    </cfRule>
  </conditionalFormatting>
  <conditionalFormatting sqref="BG9:BJ608">
    <cfRule type="cellIs" dxfId="0" priority="3" operator="equal">
      <formula>"X"</formula>
    </cfRule>
  </conditionalFormatting>
  <pageMargins left="0.7" right="0.7" top="0.75" bottom="0.75" header="0.3" footer="0.3"/>
  <pageSetup scale="53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40F2-4FAC-42F1-886E-5E40D43FB9B0}">
  <sheetPr codeName="Sheet13"/>
  <dimension ref="A1:J102"/>
  <sheetViews>
    <sheetView workbookViewId="0">
      <selection activeCell="G12" sqref="G12"/>
    </sheetView>
  </sheetViews>
  <sheetFormatPr defaultRowHeight="15" x14ac:dyDescent="0.25"/>
  <cols>
    <col min="1" max="1" width="26" bestFit="1" customWidth="1"/>
    <col min="9" max="9" width="17.85546875" bestFit="1" customWidth="1"/>
    <col min="10" max="10" width="10.140625" bestFit="1" customWidth="1"/>
  </cols>
  <sheetData>
    <row r="1" spans="1:10" x14ac:dyDescent="0.25">
      <c r="A1" s="4" t="s">
        <v>191</v>
      </c>
      <c r="B1" s="1">
        <f>SUM(B2:B13)</f>
        <v>0</v>
      </c>
      <c r="C1" s="387"/>
      <c r="D1" s="388"/>
      <c r="I1" t="s">
        <v>192</v>
      </c>
      <c r="J1" t="s">
        <v>212</v>
      </c>
    </row>
    <row r="2" spans="1:10" x14ac:dyDescent="0.25">
      <c r="A2" s="379" t="str">
        <f>CONCATENATE(LEFT(TRIM('Prop HWDP Inp Report'!AD8),FIND("~",SUBSTITUTE('Prop HWDP Inp Report'!AD8," ","~",LEN(TRIM('Prop HWDP Inp Report'!AD8))-LEN(SUBSTITUTE(TRIM('Prop HWDP Inp Report'!AD8)," ", ""))))-1),":")</f>
        <v>Damaged Seal:</v>
      </c>
      <c r="B2" s="389">
        <f>C3+D3</f>
        <v>0</v>
      </c>
      <c r="C2" s="1" t="s">
        <v>98</v>
      </c>
      <c r="D2" s="1" t="s">
        <v>99</v>
      </c>
      <c r="I2">
        <f>IF('Prop Subs Inp Report'!AD9="X",1,IF('Prop Subs Inp Report'!AE9="X",1,IF('Prop Subs Inp Report'!AF9="X",1,IF('Prop Subs Inp Report'!AG9="X",1,IF('Prop Subs Inp Report'!AH9="X",1,IF('Prop Subs Inp Report'!AI9="X",1,IF('Prop Subs Inp Report'!AJ9="X",1,IF('Prop Subs Inp Report'!AK9="X",1,IF('Prop Subs Inp Report'!AL9="X",1,IF('Prop Subs Inp Report'!AM9="X",1,IF('Prop Subs Inp Report'!AN9="X",1,IF('Prop Subs Inp Report'!AO9="X",1,IF('Prop Subs Inp Report'!AP9="X",1, IF('Prop Subs Inp Report'!AQ9="X",1,0))))))))))))))</f>
        <v>0</v>
      </c>
      <c r="J2">
        <f>IF('Prop Subs Inp Report'!AV9="X",1,IF('Prop Subs Inp Report'!AW9="X",1,IF('Prop Subs Inp Report'!AX9="X",1,IF('Prop Subs Inp Report'!AY9="X",1,IF('Prop Subs Inp Report'!AZ9="X",1,IF('Prop Subs Inp Report'!BA9="X",1,IF('Prop Subs Inp Report'!BB9="X",1,IF('Prop Subs Inp Report'!BC9="X",1,IF('Prop Subs Inp Report'!BD9="X",1,IF('Prop Subs Inp Report'!BE9="X",1,IF('Prop Subs Inp Report'!BF9="X",1,0)))))))))))</f>
        <v>0</v>
      </c>
    </row>
    <row r="3" spans="1:10" x14ac:dyDescent="0.25">
      <c r="A3" s="379"/>
      <c r="B3" s="389"/>
      <c r="C3" s="1">
        <f>'Prop Subs Inp Report'!AD7</f>
        <v>0</v>
      </c>
      <c r="D3" s="1">
        <f>'Prop Subs Inp Report'!AE7</f>
        <v>0</v>
      </c>
      <c r="I3">
        <f>IF('Prop Subs Inp Report'!AD10="X",1,IF('Prop Subs Inp Report'!AE10="X",1,IF('Prop Subs Inp Report'!AF10="X",1,IF('Prop Subs Inp Report'!AG10="X",1,IF('Prop Subs Inp Report'!AH10="X",1,IF('Prop Subs Inp Report'!AI10="X",1,IF('Prop Subs Inp Report'!AJ10="X",1,IF('Prop Subs Inp Report'!AK10="X",1,IF('Prop Subs Inp Report'!AL10="X",1,IF('Prop Subs Inp Report'!AM10="X",1,IF('Prop Subs Inp Report'!AN10="X",1,IF('Prop Subs Inp Report'!AO10="X",1,IF('Prop Subs Inp Report'!AP10="X",1, IF('Prop Subs Inp Report'!AQ10="X",1,0))))))))))))))</f>
        <v>0</v>
      </c>
      <c r="J3">
        <f>IF('Prop Subs Inp Report'!AV10="X",1,IF('Prop Subs Inp Report'!AW10="X",1,IF('Prop Subs Inp Report'!AX10="X",1,IF('Prop Subs Inp Report'!AY10="X",1,IF('Prop Subs Inp Report'!AZ10="X",1,IF('Prop Subs Inp Report'!BA10="X",1,IF('Prop Subs Inp Report'!BB10="X",1,IF('Prop Subs Inp Report'!BC10="X",1,IF('Prop Subs Inp Report'!BD10="X",1,IF('Prop Subs Inp Report'!BE10="X",1,IF('Prop Subs Inp Report'!BF10="X",1,0)))))))))))</f>
        <v>0</v>
      </c>
    </row>
    <row r="4" spans="1:10" x14ac:dyDescent="0.25">
      <c r="A4" s="379" t="str">
        <f>CONCATENATE(LEFT(TRIM('Prop HWDP Inp Report'!AF8),FIND("~",SUBSTITUTE('Prop HWDP Inp Report'!AF8," ","~",LEN(TRIM('Prop HWDP Inp Report'!AF8))-LEN(SUBSTITUTE(TRIM('Prop HWDP Inp Report'!AF8)," ",""))))-1),":")</f>
        <v>Damaged Threads:</v>
      </c>
      <c r="B4" s="389">
        <f>C5+D5</f>
        <v>0</v>
      </c>
      <c r="C4" s="1" t="s">
        <v>98</v>
      </c>
      <c r="D4" s="1" t="s">
        <v>99</v>
      </c>
      <c r="I4">
        <f>IF('Prop Subs Inp Report'!AD11="X",1,IF('Prop Subs Inp Report'!AE11="X",1,IF('Prop Subs Inp Report'!AF11="X",1,IF('Prop Subs Inp Report'!AG11="X",1,IF('Prop Subs Inp Report'!AH11="X",1,IF('Prop Subs Inp Report'!AI11="X",1,IF('Prop Subs Inp Report'!AJ11="X",1,IF('Prop Subs Inp Report'!AK11="X",1,IF('Prop Subs Inp Report'!AL11="X",1,IF('Prop Subs Inp Report'!AM11="X",1,IF('Prop Subs Inp Report'!AN11="X",1,IF('Prop Subs Inp Report'!AO11="X",1,IF('Prop Subs Inp Report'!AP11="X",1, IF('Prop Subs Inp Report'!AQ11="X",1,0))))))))))))))</f>
        <v>0</v>
      </c>
      <c r="J4">
        <f>IF('Prop Subs Inp Report'!AV11="X",1,IF('Prop Subs Inp Report'!AW11="X",1,IF('Prop Subs Inp Report'!AX11="X",1,IF('Prop Subs Inp Report'!AY11="X",1,IF('Prop Subs Inp Report'!AZ11="X",1,IF('Prop Subs Inp Report'!BA11="X",1,IF('Prop Subs Inp Report'!BB11="X",1,IF('Prop Subs Inp Report'!BC11="X",1,IF('Prop Subs Inp Report'!BD11="X",1,IF('Prop Subs Inp Report'!BE11="X",1,IF('Prop Subs Inp Report'!BF11="X",1,0)))))))))))</f>
        <v>0</v>
      </c>
    </row>
    <row r="5" spans="1:10" x14ac:dyDescent="0.25">
      <c r="A5" s="379"/>
      <c r="B5" s="389"/>
      <c r="C5" s="2">
        <f>'Prop Subs Inp Report'!AF7</f>
        <v>0</v>
      </c>
      <c r="D5" s="2">
        <f>'Prop Subs Inp Report'!AG7</f>
        <v>0</v>
      </c>
      <c r="I5">
        <f>IF('Prop Subs Inp Report'!AD12="X",1,IF('Prop Subs Inp Report'!AE12="X",1,IF('Prop Subs Inp Report'!AF12="X",1,IF('Prop Subs Inp Report'!AG12="X",1,IF('Prop Subs Inp Report'!AH12="X",1,IF('Prop Subs Inp Report'!AI12="X",1,IF('Prop Subs Inp Report'!AJ12="X",1,IF('Prop Subs Inp Report'!AK12="X",1,IF('Prop Subs Inp Report'!AL12="X",1,IF('Prop Subs Inp Report'!AM12="X",1,IF('Prop Subs Inp Report'!AN12="X",1,IF('Prop Subs Inp Report'!AO12="X",1,IF('Prop Subs Inp Report'!AP12="X",1, IF('Prop Subs Inp Report'!AQ12="X",1,0))))))))))))))</f>
        <v>0</v>
      </c>
      <c r="J5">
        <f>IF('Prop Subs Inp Report'!AV12="X",1,IF('Prop Subs Inp Report'!AW12="X",1,IF('Prop Subs Inp Report'!AX12="X",1,IF('Prop Subs Inp Report'!AY12="X",1,IF('Prop Subs Inp Report'!AZ12="X",1,IF('Prop Subs Inp Report'!BA12="X",1,IF('Prop Subs Inp Report'!BB12="X",1,IF('Prop Subs Inp Report'!BC12="X",1,IF('Prop Subs Inp Report'!BD12="X",1,IF('Prop Subs Inp Report'!BE12="X",1,IF('Prop Subs Inp Report'!BF12="X",1,0)))))))))))</f>
        <v>0</v>
      </c>
    </row>
    <row r="6" spans="1:10" x14ac:dyDescent="0.25">
      <c r="A6" s="390" t="str">
        <f>CONCATENATE(LEFT(TRIM('Prop HWDP Inp Report'!AH8),FIND("~",SUBSTITUTE('Prop HWDP Inp Report'!AH8," ","~",LEN(TRIM('Prop HWDP Inp Report'!AH8))-LEN(SUBSTITUTE(TRIM('Prop HWDP Inp Report'!AH8)," ",""))))-1),":")</f>
        <v>Damaged Torque Shoulder:</v>
      </c>
      <c r="B6" s="383">
        <f>SUM(C7:D7)</f>
        <v>0</v>
      </c>
      <c r="C6" s="2" t="s">
        <v>98</v>
      </c>
      <c r="D6" s="2" t="s">
        <v>99</v>
      </c>
      <c r="I6">
        <f>IF('Prop Subs Inp Report'!AD13="X",1,IF('Prop Subs Inp Report'!AE13="X",1,IF('Prop Subs Inp Report'!AF13="X",1,IF('Prop Subs Inp Report'!AG13="X",1,IF('Prop Subs Inp Report'!AH13="X",1,IF('Prop Subs Inp Report'!AI13="X",1,IF('Prop Subs Inp Report'!AJ13="X",1,IF('Prop Subs Inp Report'!AK13="X",1,IF('Prop Subs Inp Report'!AL13="X",1,IF('Prop Subs Inp Report'!AM13="X",1,IF('Prop Subs Inp Report'!AN13="X",1,IF('Prop Subs Inp Report'!AO13="X",1,IF('Prop Subs Inp Report'!AP13="X",1, IF('Prop Subs Inp Report'!AQ13="X",1,0))))))))))))))</f>
        <v>0</v>
      </c>
      <c r="J6">
        <f>IF('Prop Subs Inp Report'!AV13="X",1,IF('Prop Subs Inp Report'!AW13="X",1,IF('Prop Subs Inp Report'!AX13="X",1,IF('Prop Subs Inp Report'!AY13="X",1,IF('Prop Subs Inp Report'!AZ13="X",1,IF('Prop Subs Inp Report'!BA13="X",1,IF('Prop Subs Inp Report'!BB13="X",1,IF('Prop Subs Inp Report'!BC13="X",1,IF('Prop Subs Inp Report'!BD13="X",1,IF('Prop Subs Inp Report'!BE13="X",1,IF('Prop Subs Inp Report'!BF13="X",1,0)))))))))))</f>
        <v>0</v>
      </c>
    </row>
    <row r="7" spans="1:10" x14ac:dyDescent="0.25">
      <c r="A7" s="391"/>
      <c r="B7" s="384"/>
      <c r="C7" s="2">
        <f>'Prop Subs Inp Report'!AH7</f>
        <v>0</v>
      </c>
      <c r="D7" s="2">
        <f>'Prop Subs Inp Report'!AI7</f>
        <v>0</v>
      </c>
      <c r="I7">
        <f>IF('Prop Subs Inp Report'!AD14="X",1,IF('Prop Subs Inp Report'!AE14="X",1,IF('Prop Subs Inp Report'!AF14="X",1,IF('Prop Subs Inp Report'!AG14="X",1,IF('Prop Subs Inp Report'!AH14="X",1,IF('Prop Subs Inp Report'!AI14="X",1,IF('Prop Subs Inp Report'!AJ14="X",1,IF('Prop Subs Inp Report'!AK14="X",1,IF('Prop Subs Inp Report'!AL14="X",1,IF('Prop Subs Inp Report'!AM14="X",1,IF('Prop Subs Inp Report'!AN14="X",1,IF('Prop Subs Inp Report'!AO14="X",1,IF('Prop Subs Inp Report'!AP14="X",1, IF('Prop Subs Inp Report'!AQ14="X",1,0))))))))))))))</f>
        <v>0</v>
      </c>
      <c r="J7">
        <f>IF('Prop Subs Inp Report'!AV14="X",1,IF('Prop Subs Inp Report'!AW14="X",1,IF('Prop Subs Inp Report'!AX14="X",1,IF('Prop Subs Inp Report'!AY14="X",1,IF('Prop Subs Inp Report'!AZ14="X",1,IF('Prop Subs Inp Report'!BA14="X",1,IF('Prop Subs Inp Report'!BB14="X",1,IF('Prop Subs Inp Report'!BC14="X",1,IF('Prop Subs Inp Report'!BD14="X",1,IF('Prop Subs Inp Report'!BE14="X",1,IF('Prop Subs Inp Report'!BF14="X",1,0)))))))))))</f>
        <v>0</v>
      </c>
    </row>
    <row r="8" spans="1:10" x14ac:dyDescent="0.25">
      <c r="A8" s="381" t="str">
        <f>CONCATENATE(LEFT(TRIM('Prop HWDP Inp Report'!AJ8),FIND("~",SUBSTITUTE('Prop HWDP Inp Report'!AJ8," ","~",LEN(TRIM('Prop HWDP Inp Report'!AJ8))-LEN(SUBSTITUTE(TRIM('Prop HWDP Inp Report'!AJ8)," ",""))))-1),":")</f>
        <v>Over Refaced:</v>
      </c>
      <c r="B8" s="383">
        <f>SUM(C9:D9)</f>
        <v>0</v>
      </c>
      <c r="C8" s="1" t="s">
        <v>98</v>
      </c>
      <c r="D8" s="14" t="s">
        <v>99</v>
      </c>
      <c r="I8">
        <f>IF('Prop Subs Inp Report'!AD15="X",1,IF('Prop Subs Inp Report'!AE15="X",1,IF('Prop Subs Inp Report'!AF15="X",1,IF('Prop Subs Inp Report'!AG15="X",1,IF('Prop Subs Inp Report'!AH15="X",1,IF('Prop Subs Inp Report'!AI15="X",1,IF('Prop Subs Inp Report'!AJ15="X",1,IF('Prop Subs Inp Report'!AK15="X",1,IF('Prop Subs Inp Report'!AL15="X",1,IF('Prop Subs Inp Report'!AM15="X",1,IF('Prop Subs Inp Report'!AN15="X",1,IF('Prop Subs Inp Report'!AO15="X",1,IF('Prop Subs Inp Report'!AP15="X",1, IF('Prop Subs Inp Report'!AQ15="X",1,0))))))))))))))</f>
        <v>0</v>
      </c>
      <c r="J8">
        <f>IF('Prop Subs Inp Report'!AV15="X",1,IF('Prop Subs Inp Report'!AW15="X",1,IF('Prop Subs Inp Report'!AX15="X",1,IF('Prop Subs Inp Report'!AY15="X",1,IF('Prop Subs Inp Report'!AZ15="X",1,IF('Prop Subs Inp Report'!BA15="X",1,IF('Prop Subs Inp Report'!BB15="X",1,IF('Prop Subs Inp Report'!BC15="X",1,IF('Prop Subs Inp Report'!BD15="X",1,IF('Prop Subs Inp Report'!BE15="X",1,IF('Prop Subs Inp Report'!BF15="X",1,0)))))))))))</f>
        <v>0</v>
      </c>
    </row>
    <row r="9" spans="1:10" x14ac:dyDescent="0.25">
      <c r="A9" s="382"/>
      <c r="B9" s="384"/>
      <c r="C9" s="1">
        <f>'Prop Subs Inp Report'!AJ7</f>
        <v>0</v>
      </c>
      <c r="D9" s="1">
        <f>'Prop Subs Inp Report'!AK7</f>
        <v>0</v>
      </c>
      <c r="I9">
        <f>IF('Prop Subs Inp Report'!AD16="X",1,IF('Prop Subs Inp Report'!AE16="X",1,IF('Prop Subs Inp Report'!AF16="X",1,IF('Prop Subs Inp Report'!AG16="X",1,IF('Prop Subs Inp Report'!AH16="X",1,IF('Prop Subs Inp Report'!AI16="X",1,IF('Prop Subs Inp Report'!AJ16="X",1,IF('Prop Subs Inp Report'!AK16="X",1,IF('Prop Subs Inp Report'!AL16="X",1,IF('Prop Subs Inp Report'!AM16="X",1,IF('Prop Subs Inp Report'!AN16="X",1,IF('Prop Subs Inp Report'!AO16="X",1,IF('Prop Subs Inp Report'!AP16="X",1, IF('Prop Subs Inp Report'!AQ16="X",1,0))))))))))))))</f>
        <v>0</v>
      </c>
      <c r="J9">
        <f>IF('Prop Subs Inp Report'!AV16="X",1,IF('Prop Subs Inp Report'!AW16="X",1,IF('Prop Subs Inp Report'!AX16="X",1,IF('Prop Subs Inp Report'!AY16="X",1,IF('Prop Subs Inp Report'!AZ16="X",1,IF('Prop Subs Inp Report'!BA16="X",1,IF('Prop Subs Inp Report'!BB16="X",1,IF('Prop Subs Inp Report'!BC16="X",1,IF('Prop Subs Inp Report'!BD16="X",1,IF('Prop Subs Inp Report'!BE16="X",1,IF('Prop Subs Inp Report'!BF16="X",1,0)))))))))))</f>
        <v>0</v>
      </c>
    </row>
    <row r="10" spans="1:10" x14ac:dyDescent="0.25">
      <c r="A10" s="4" t="str">
        <f>'Prop HWDP Inp Report'!AL8</f>
        <v>Bent Tube:</v>
      </c>
      <c r="B10" s="1">
        <f>'Prop Subs Inp Report'!AD7</f>
        <v>0</v>
      </c>
      <c r="C10" s="447"/>
      <c r="D10" s="447"/>
      <c r="I10">
        <f>IF('Prop Subs Inp Report'!AD17="X",1,IF('Prop Subs Inp Report'!AE17="X",1,IF('Prop Subs Inp Report'!AF17="X",1,IF('Prop Subs Inp Report'!AG17="X",1,IF('Prop Subs Inp Report'!AH17="X",1,IF('Prop Subs Inp Report'!AI17="X",1,IF('Prop Subs Inp Report'!AJ17="X",1,IF('Prop Subs Inp Report'!AK17="X",1,IF('Prop Subs Inp Report'!AL17="X",1,IF('Prop Subs Inp Report'!AM17="X",1,IF('Prop Subs Inp Report'!AN17="X",1,IF('Prop Subs Inp Report'!AO17="X",1,IF('Prop Subs Inp Report'!AP17="X",1, IF('Prop Subs Inp Report'!AQ17="X",1,0))))))))))))))</f>
        <v>0</v>
      </c>
      <c r="J10">
        <f>IF('Prop Subs Inp Report'!AV17="X",1,IF('Prop Subs Inp Report'!AW17="X",1,IF('Prop Subs Inp Report'!AX17="X",1,IF('Prop Subs Inp Report'!AY17="X",1,IF('Prop Subs Inp Report'!AZ17="X",1,IF('Prop Subs Inp Report'!BA17="X",1,IF('Prop Subs Inp Report'!BB17="X",1,IF('Prop Subs Inp Report'!BC17="X",1,IF('Prop Subs Inp Report'!BD17="X",1,IF('Prop Subs Inp Report'!BE17="X",1,IF('Prop Subs Inp Report'!BF17="X",1,0)))))))))))</f>
        <v>0</v>
      </c>
    </row>
    <row r="11" spans="1:10" x14ac:dyDescent="0.25">
      <c r="A11" s="3" t="str">
        <f>'Prop HWDP Inp Report'!AM8</f>
        <v>Other Damage:</v>
      </c>
      <c r="B11" s="79">
        <f>'Prop Subs Inp Report'!AM7</f>
        <v>0</v>
      </c>
      <c r="C11" s="394"/>
      <c r="D11" s="395"/>
      <c r="I11">
        <f>IF('Prop Subs Inp Report'!AD18="X",1,IF('Prop Subs Inp Report'!AE18="X",1,IF('Prop Subs Inp Report'!AF18="X",1,IF('Prop Subs Inp Report'!AG18="X",1,IF('Prop Subs Inp Report'!AH18="X",1,IF('Prop Subs Inp Report'!AI18="X",1,IF('Prop Subs Inp Report'!AJ18="X",1,IF('Prop Subs Inp Report'!AK18="X",1,IF('Prop Subs Inp Report'!AL18="X",1,IF('Prop Subs Inp Report'!AM18="X",1,IF('Prop Subs Inp Report'!AN18="X",1,IF('Prop Subs Inp Report'!AO18="X",1,IF('Prop Subs Inp Report'!AP18="X",1, IF('Prop Subs Inp Report'!AQ18="X",1,0))))))))))))))</f>
        <v>0</v>
      </c>
      <c r="J11">
        <f>IF('Prop Subs Inp Report'!AV18="X",1,IF('Prop Subs Inp Report'!AW18="X",1,IF('Prop Subs Inp Report'!AX18="X",1,IF('Prop Subs Inp Report'!AY18="X",1,IF('Prop Subs Inp Report'!AZ18="X",1,IF('Prop Subs Inp Report'!BA18="X",1,IF('Prop Subs Inp Report'!BB18="X",1,IF('Prop Subs Inp Report'!BC18="X",1,IF('Prop Subs Inp Report'!BD18="X",1,IF('Prop Subs Inp Report'!BE18="X",1,IF('Prop Subs Inp Report'!BF18="X",1,0)))))))))))</f>
        <v>0</v>
      </c>
    </row>
    <row r="12" spans="1:10" x14ac:dyDescent="0.25">
      <c r="A12" s="3" t="str">
        <f>'Prop HWDP Inp Report'!AN8</f>
        <v>Other Damage:</v>
      </c>
      <c r="B12" s="79">
        <f>'Prop Subs Inp Report'!AN7</f>
        <v>0</v>
      </c>
      <c r="C12" s="394"/>
      <c r="D12" s="395"/>
      <c r="I12">
        <f>IF('Prop Subs Inp Report'!AD19="X",1,IF('Prop Subs Inp Report'!AE19="X",1,IF('Prop Subs Inp Report'!AF19="X",1,IF('Prop Subs Inp Report'!AG19="X",1,IF('Prop Subs Inp Report'!AH19="X",1,IF('Prop Subs Inp Report'!AI19="X",1,IF('Prop Subs Inp Report'!AJ19="X",1,IF('Prop Subs Inp Report'!AK19="X",1,IF('Prop Subs Inp Report'!AL19="X",1,IF('Prop Subs Inp Report'!AM19="X",1,IF('Prop Subs Inp Report'!AN19="X",1,IF('Prop Subs Inp Report'!AO19="X",1,IF('Prop Subs Inp Report'!AP19="X",1, IF('Prop Subs Inp Report'!AQ19="X",1,0))))))))))))))</f>
        <v>0</v>
      </c>
      <c r="J12">
        <f>IF('Prop Subs Inp Report'!AV19="X",1,IF('Prop Subs Inp Report'!AW19="X",1,IF('Prop Subs Inp Report'!AX19="X",1,IF('Prop Subs Inp Report'!AY19="X",1,IF('Prop Subs Inp Report'!AZ19="X",1,IF('Prop Subs Inp Report'!BA19="X",1,IF('Prop Subs Inp Report'!BB19="X",1,IF('Prop Subs Inp Report'!BC19="X",1,IF('Prop Subs Inp Report'!BD19="X",1,IF('Prop Subs Inp Report'!BE19="X",1,IF('Prop Subs Inp Report'!BF19="X",1,0)))))))))))</f>
        <v>0</v>
      </c>
    </row>
    <row r="13" spans="1:10" x14ac:dyDescent="0.25">
      <c r="A13" s="3" t="str">
        <f>'Prop HWDP Inp Report'!AO8</f>
        <v>Other Damage:</v>
      </c>
      <c r="B13" s="79">
        <f>'Prop Subs Inp Report'!AO7</f>
        <v>0</v>
      </c>
      <c r="C13" s="89"/>
      <c r="D13" s="90"/>
      <c r="I13">
        <f>IF('Prop Subs Inp Report'!AD20="X",1,IF('Prop Subs Inp Report'!AE20="X",1,IF('Prop Subs Inp Report'!AF20="X",1,IF('Prop Subs Inp Report'!AG20="X",1,IF('Prop Subs Inp Report'!AH20="X",1,IF('Prop Subs Inp Report'!AI20="X",1,IF('Prop Subs Inp Report'!AJ20="X",1,IF('Prop Subs Inp Report'!AK20="X",1,IF('Prop Subs Inp Report'!AL20="X",1,IF('Prop Subs Inp Report'!AM20="X",1,IF('Prop Subs Inp Report'!AN20="X",1,IF('Prop Subs Inp Report'!AO20="X",1,IF('Prop Subs Inp Report'!AP20="X",1, IF('Prop Subs Inp Report'!AQ20="X",1,0))))))))))))))</f>
        <v>0</v>
      </c>
      <c r="J13">
        <f>IF('Prop Subs Inp Report'!AV20="X",1,IF('Prop Subs Inp Report'!AW20="X",1,IF('Prop Subs Inp Report'!AX20="X",1,IF('Prop Subs Inp Report'!AY20="X",1,IF('Prop Subs Inp Report'!AZ20="X",1,IF('Prop Subs Inp Report'!BA20="X",1,IF('Prop Subs Inp Report'!BB20="X",1,IF('Prop Subs Inp Report'!BC20="X",1,IF('Prop Subs Inp Report'!BD20="X",1,IF('Prop Subs Inp Report'!BE20="X",1,IF('Prop Subs Inp Report'!BF20="X",1,0)))))))))))</f>
        <v>0</v>
      </c>
    </row>
    <row r="14" spans="1:10" x14ac:dyDescent="0.25">
      <c r="A14" s="381" t="str">
        <f>CONCATENATE(LEFT(TRIM('Prop HWDP Inp Report'!AP8),FIND("~",SUBSTITUTE('Prop HWDP Inp Report'!AP8," ","~",LEN(TRIM('Prop HWDP Inp Report'!AP8))-LEN(SUBSTITUTE(TRIM('Prop HWDP Inp Report'!AP8)," ",""))))-1),":")</f>
        <v>Damaged Hardband:</v>
      </c>
      <c r="B14" s="495">
        <f>SUM(C15:D15)</f>
        <v>0</v>
      </c>
      <c r="C14" s="1" t="s">
        <v>98</v>
      </c>
      <c r="D14" s="14" t="s">
        <v>99</v>
      </c>
      <c r="I14">
        <f>IF('Prop Subs Inp Report'!AD21="X",1,IF('Prop Subs Inp Report'!AE21="X",1,IF('Prop Subs Inp Report'!AF21="X",1,IF('Prop Subs Inp Report'!AG21="X",1,IF('Prop Subs Inp Report'!AH21="X",1,IF('Prop Subs Inp Report'!AI21="X",1,IF('Prop Subs Inp Report'!AJ21="X",1,IF('Prop Subs Inp Report'!AK21="X",1,IF('Prop Subs Inp Report'!AL21="X",1,IF('Prop Subs Inp Report'!AM21="X",1,IF('Prop Subs Inp Report'!AN21="X",1,IF('Prop Subs Inp Report'!AO21="X",1,IF('Prop Subs Inp Report'!AP21="X",1, IF('Prop Subs Inp Report'!AQ21="X",1,0))))))))))))))</f>
        <v>0</v>
      </c>
      <c r="J14">
        <f>IF('Prop Subs Inp Report'!AV21="X",1,IF('Prop Subs Inp Report'!AW21="X",1,IF('Prop Subs Inp Report'!AX21="X",1,IF('Prop Subs Inp Report'!AY21="X",1,IF('Prop Subs Inp Report'!AZ21="X",1,IF('Prop Subs Inp Report'!BA21="X",1,IF('Prop Subs Inp Report'!BB21="X",1,IF('Prop Subs Inp Report'!BC21="X",1,IF('Prop Subs Inp Report'!BD21="X",1,IF('Prop Subs Inp Report'!BE21="X",1,IF('Prop Subs Inp Report'!BF21="X",1,0)))))))))))</f>
        <v>0</v>
      </c>
    </row>
    <row r="15" spans="1:10" x14ac:dyDescent="0.25">
      <c r="A15" s="382"/>
      <c r="B15" s="496"/>
      <c r="C15" s="188">
        <f>'Prop Subs Inp Report'!AP7</f>
        <v>0</v>
      </c>
      <c r="D15" s="188">
        <f>'Prop Subs Inp Report'!AQ7</f>
        <v>0</v>
      </c>
      <c r="I15">
        <f>IF('Prop Subs Inp Report'!AD22="X",1,IF('Prop Subs Inp Report'!AE22="X",1,IF('Prop Subs Inp Report'!AF22="X",1,IF('Prop Subs Inp Report'!AG22="X",1,IF('Prop Subs Inp Report'!AH22="X",1,IF('Prop Subs Inp Report'!AI22="X",1,IF('Prop Subs Inp Report'!AJ22="X",1,IF('Prop Subs Inp Report'!AK22="X",1,IF('Prop Subs Inp Report'!AL22="X",1,IF('Prop Subs Inp Report'!AM22="X",1,IF('Prop Subs Inp Report'!AN22="X",1,IF('Prop Subs Inp Report'!AO22="X",1,IF('Prop Subs Inp Report'!AP22="X",1, IF('Prop Subs Inp Report'!AQ22="X",1,0))))))))))))))</f>
        <v>0</v>
      </c>
      <c r="J15">
        <f>IF('Prop Subs Inp Report'!AV22="X",1,IF('Prop Subs Inp Report'!AW22="X",1,IF('Prop Subs Inp Report'!AX22="X",1,IF('Prop Subs Inp Report'!AY22="X",1,IF('Prop Subs Inp Report'!AZ22="X",1,IF('Prop Subs Inp Report'!BA22="X",1,IF('Prop Subs Inp Report'!BB22="X",1,IF('Prop Subs Inp Report'!BC22="X",1,IF('Prop Subs Inp Report'!BD22="X",1,IF('Prop Subs Inp Report'!BE22="X",1,IF('Prop Subs Inp Report'!BF22="X",1,0)))))))))))</f>
        <v>0</v>
      </c>
    </row>
    <row r="16" spans="1:10" x14ac:dyDescent="0.25">
      <c r="A16" s="396" t="str">
        <f>CONCATENATE(LEFT(TRIM('Prop HWDP Inp Report'!AV8),FIND("~",SUBSTITUTE('Prop HWDP Inp Report'!AV8," ","~",LEN(TRIM('Prop HWDP Inp Report'!AV8))-LEN(SUBSTITUTE(TRIM('Prop HWDP Inp Report'!AV8)," ",""))))-1),":")</f>
        <v>DBR Hardband:</v>
      </c>
      <c r="B16" s="398">
        <f>SUM(C17:D17)</f>
        <v>0</v>
      </c>
      <c r="C16" s="1" t="s">
        <v>98</v>
      </c>
      <c r="D16" s="1" t="s">
        <v>99</v>
      </c>
      <c r="I16">
        <f>IF('Prop Subs Inp Report'!AD23="X",1,IF('Prop Subs Inp Report'!AE23="X",1,IF('Prop Subs Inp Report'!AF23="X",1,IF('Prop Subs Inp Report'!AG23="X",1,IF('Prop Subs Inp Report'!AH23="X",1,IF('Prop Subs Inp Report'!AI23="X",1,IF('Prop Subs Inp Report'!AJ23="X",1,IF('Prop Subs Inp Report'!AK23="X",1,IF('Prop Subs Inp Report'!AL23="X",1,IF('Prop Subs Inp Report'!AM23="X",1,IF('Prop Subs Inp Report'!AN23="X",1,IF('Prop Subs Inp Report'!AO23="X",1,IF('Prop Subs Inp Report'!AP23="X",1, IF('Prop Subs Inp Report'!AQ23="X",1,0))))))))))))))</f>
        <v>0</v>
      </c>
      <c r="J16">
        <f>IF('Prop Subs Inp Report'!AV23="X",1,IF('Prop Subs Inp Report'!AW23="X",1,IF('Prop Subs Inp Report'!AX23="X",1,IF('Prop Subs Inp Report'!AY23="X",1,IF('Prop Subs Inp Report'!AZ23="X",1,IF('Prop Subs Inp Report'!BA23="X",1,IF('Prop Subs Inp Report'!BB23="X",1,IF('Prop Subs Inp Report'!BC23="X",1,IF('Prop Subs Inp Report'!BD23="X",1,IF('Prop Subs Inp Report'!BE23="X",1,IF('Prop Subs Inp Report'!BF23="X",1,0)))))))))))</f>
        <v>0</v>
      </c>
    </row>
    <row r="17" spans="1:10" x14ac:dyDescent="0.25">
      <c r="A17" s="397"/>
      <c r="B17" s="399"/>
      <c r="C17" s="5">
        <f>'Prop Subs Inp Report'!AV7</f>
        <v>0</v>
      </c>
      <c r="D17" s="5">
        <f>'Prop Subs Inp Report'!AW7</f>
        <v>0</v>
      </c>
      <c r="I17">
        <f>IF('Prop Subs Inp Report'!AD24="X",1,IF('Prop Subs Inp Report'!AE24="X",1,IF('Prop Subs Inp Report'!AF24="X",1,IF('Prop Subs Inp Report'!AG24="X",1,IF('Prop Subs Inp Report'!AH24="X",1,IF('Prop Subs Inp Report'!AI24="X",1,IF('Prop Subs Inp Report'!AJ24="X",1,IF('Prop Subs Inp Report'!AK24="X",1,IF('Prop Subs Inp Report'!AL24="X",1,IF('Prop Subs Inp Report'!AM24="X",1,IF('Prop Subs Inp Report'!AN24="X",1,IF('Prop Subs Inp Report'!AO24="X",1,IF('Prop Subs Inp Report'!AP24="X",1, IF('Prop Subs Inp Report'!AQ24="X",1,0))))))))))))))</f>
        <v>0</v>
      </c>
      <c r="J17">
        <f>IF('Prop Subs Inp Report'!AV24="X",1,IF('Prop Subs Inp Report'!AW24="X",1,IF('Prop Subs Inp Report'!AX24="X",1,IF('Prop Subs Inp Report'!AY24="X",1,IF('Prop Subs Inp Report'!AZ24="X",1,IF('Prop Subs Inp Report'!BA24="X",1,IF('Prop Subs Inp Report'!BB24="X",1,IF('Prop Subs Inp Report'!BC24="X",1,IF('Prop Subs Inp Report'!BD24="X",1,IF('Prop Subs Inp Report'!BE24="X",1,IF('Prop Subs Inp Report'!BF24="X",1,0)))))))))))</f>
        <v>0</v>
      </c>
    </row>
    <row r="18" spans="1:10" x14ac:dyDescent="0.25">
      <c r="A18" s="186" t="str">
        <f>'Prop HWDP Inp Report'!AX8</f>
        <v>Minimum Wall Tube:</v>
      </c>
      <c r="B18" s="187">
        <f>'Prop Subs Inp Report'!AX7</f>
        <v>0</v>
      </c>
      <c r="C18" s="5"/>
      <c r="D18" s="5"/>
      <c r="I18">
        <f>IF('Prop Subs Inp Report'!AD25="X",1,IF('Prop Subs Inp Report'!AE25="X",1,IF('Prop Subs Inp Report'!AF25="X",1,IF('Prop Subs Inp Report'!AG25="X",1,IF('Prop Subs Inp Report'!AH25="X",1,IF('Prop Subs Inp Report'!AI25="X",1,IF('Prop Subs Inp Report'!AJ25="X",1,IF('Prop Subs Inp Report'!AK25="X",1,IF('Prop Subs Inp Report'!AL25="X",1,IF('Prop Subs Inp Report'!AM25="X",1,IF('Prop Subs Inp Report'!AN25="X",1,IF('Prop Subs Inp Report'!AO25="X",1,IF('Prop Subs Inp Report'!AP25="X",1, IF('Prop Subs Inp Report'!AQ25="X",1,0))))))))))))))</f>
        <v>0</v>
      </c>
      <c r="J18">
        <f>IF('Prop Subs Inp Report'!AV25="X",1,IF('Prop Subs Inp Report'!AW25="X",1,IF('Prop Subs Inp Report'!AX25="X",1,IF('Prop Subs Inp Report'!AY25="X",1,IF('Prop Subs Inp Report'!AZ25="X",1,IF('Prop Subs Inp Report'!BA25="X",1,IF('Prop Subs Inp Report'!BB25="X",1,IF('Prop Subs Inp Report'!BC25="X",1,IF('Prop Subs Inp Report'!BD25="X",1,IF('Prop Subs Inp Report'!BE25="X",1,IF('Prop Subs Inp Report'!BF25="X",1,0)))))))))))</f>
        <v>0</v>
      </c>
    </row>
    <row r="19" spans="1:10" x14ac:dyDescent="0.25">
      <c r="A19" s="396" t="str">
        <f>CONCATENATE(LEFT(TRIM('Prop HWDP Inp Report'!AY8),FIND("~",SUBSTITUTE('Prop HWDP Inp Report'!AY8," ","~",LEN(TRIM('Prop HWDP Inp Report'!AY8))-LEN(SUBSTITUTE(TRIM('Prop HWDP Inp Report'!AY8)," ",""))))-1),":")</f>
        <v>Min Tong:</v>
      </c>
      <c r="B19" s="398">
        <f>SUM(C20:D20)</f>
        <v>0</v>
      </c>
      <c r="C19" s="1" t="s">
        <v>98</v>
      </c>
      <c r="D19" s="1" t="s">
        <v>99</v>
      </c>
      <c r="I19">
        <f>IF('Prop Subs Inp Report'!AD26="X",1,IF('Prop Subs Inp Report'!AE26="X",1,IF('Prop Subs Inp Report'!AF26="X",1,IF('Prop Subs Inp Report'!AG26="X",1,IF('Prop Subs Inp Report'!AH26="X",1,IF('Prop Subs Inp Report'!AI26="X",1,IF('Prop Subs Inp Report'!AJ26="X",1,IF('Prop Subs Inp Report'!AK26="X",1,IF('Prop Subs Inp Report'!AL26="X",1,IF('Prop Subs Inp Report'!AM26="X",1,IF('Prop Subs Inp Report'!AN26="X",1,IF('Prop Subs Inp Report'!AO26="X",1,IF('Prop Subs Inp Report'!AP26="X",1, IF('Prop Subs Inp Report'!AQ26="X",1,0))))))))))))))</f>
        <v>0</v>
      </c>
      <c r="J19">
        <f>IF('Prop Subs Inp Report'!AV26="X",1,IF('Prop Subs Inp Report'!AW26="X",1,IF('Prop Subs Inp Report'!AX26="X",1,IF('Prop Subs Inp Report'!AY26="X",1,IF('Prop Subs Inp Report'!AZ26="X",1,IF('Prop Subs Inp Report'!BA26="X",1,IF('Prop Subs Inp Report'!BB26="X",1,IF('Prop Subs Inp Report'!BC26="X",1,IF('Prop Subs Inp Report'!BD26="X",1,IF('Prop Subs Inp Report'!BE26="X",1,IF('Prop Subs Inp Report'!BF26="X",1,0)))))))))))</f>
        <v>0</v>
      </c>
    </row>
    <row r="20" spans="1:10" x14ac:dyDescent="0.25">
      <c r="A20" s="397"/>
      <c r="B20" s="399"/>
      <c r="C20" s="5">
        <f>'Prop Subs Inp Report'!AY7</f>
        <v>0</v>
      </c>
      <c r="D20" s="5">
        <f>'Prop Subs Inp Report'!AZ7</f>
        <v>0</v>
      </c>
      <c r="I20">
        <f>IF('Prop Subs Inp Report'!AD27="X",1,IF('Prop Subs Inp Report'!AE27="X",1,IF('Prop Subs Inp Report'!AF27="X",1,IF('Prop Subs Inp Report'!AG27="X",1,IF('Prop Subs Inp Report'!AH27="X",1,IF('Prop Subs Inp Report'!AI27="X",1,IF('Prop Subs Inp Report'!AJ27="X",1,IF('Prop Subs Inp Report'!AK27="X",1,IF('Prop Subs Inp Report'!AL27="X",1,IF('Prop Subs Inp Report'!AM27="X",1,IF('Prop Subs Inp Report'!AN27="X",1,IF('Prop Subs Inp Report'!AO27="X",1,IF('Prop Subs Inp Report'!AP27="X",1, IF('Prop Subs Inp Report'!AQ27="X",1,0))))))))))))))</f>
        <v>0</v>
      </c>
      <c r="J20">
        <f>IF('Prop Subs Inp Report'!AV27="X",1,IF('Prop Subs Inp Report'!AW27="X",1,IF('Prop Subs Inp Report'!AX27="X",1,IF('Prop Subs Inp Report'!AY27="X",1,IF('Prop Subs Inp Report'!AZ27="X",1,IF('Prop Subs Inp Report'!BA27="X",1,IF('Prop Subs Inp Report'!BB27="X",1,IF('Prop Subs Inp Report'!BC27="X",1,IF('Prop Subs Inp Report'!BD27="X",1,IF('Prop Subs Inp Report'!BE27="X",1,IF('Prop Subs Inp Report'!BF27="X",1,0)))))))))))</f>
        <v>0</v>
      </c>
    </row>
    <row r="21" spans="1:10" x14ac:dyDescent="0.25">
      <c r="A21" s="396" t="str">
        <f>CONCATENATE(LEFT(TRIM('Prop HWDP Inp Report'!BA8),FIND("~",SUBSTITUTE('Prop HWDP Inp Report'!BA8," ","~",LEN(TRIM('Prop HWDP Inp Report'!BA8))-LEN(SUBSTITUTE(TRIM('Prop HWDP Inp Report'!BA8)," ", ""))))-1),":")</f>
        <v>Min Seal:</v>
      </c>
      <c r="B21" s="398">
        <f>SUM(C22:D22)</f>
        <v>0</v>
      </c>
      <c r="C21" s="1" t="s">
        <v>98</v>
      </c>
      <c r="D21" s="1" t="s">
        <v>99</v>
      </c>
      <c r="I21">
        <f>IF('Prop Subs Inp Report'!AD28="X",1,IF('Prop Subs Inp Report'!AE28="X",1,IF('Prop Subs Inp Report'!AF28="X",1,IF('Prop Subs Inp Report'!AG28="X",1,IF('Prop Subs Inp Report'!AH28="X",1,IF('Prop Subs Inp Report'!AI28="X",1,IF('Prop Subs Inp Report'!AJ28="X",1,IF('Prop Subs Inp Report'!AK28="X",1,IF('Prop Subs Inp Report'!AL28="X",1,IF('Prop Subs Inp Report'!AM28="X",1,IF('Prop Subs Inp Report'!AN28="X",1,IF('Prop Subs Inp Report'!AO28="X",1,IF('Prop Subs Inp Report'!AP28="X",1, IF('Prop Subs Inp Report'!AQ28="X",1,0))))))))))))))</f>
        <v>0</v>
      </c>
      <c r="J21">
        <f>IF('Prop Subs Inp Report'!AV28="X",1,IF('Prop Subs Inp Report'!AW28="X",1,IF('Prop Subs Inp Report'!AX28="X",1,IF('Prop Subs Inp Report'!AY28="X",1,IF('Prop Subs Inp Report'!AZ28="X",1,IF('Prop Subs Inp Report'!BA28="X",1,IF('Prop Subs Inp Report'!BB28="X",1,IF('Prop Subs Inp Report'!BC28="X",1,IF('Prop Subs Inp Report'!BD28="X",1,IF('Prop Subs Inp Report'!BE28="X",1,IF('Prop Subs Inp Report'!BF28="X",1,0)))))))))))</f>
        <v>0</v>
      </c>
    </row>
    <row r="22" spans="1:10" x14ac:dyDescent="0.25">
      <c r="A22" s="397"/>
      <c r="B22" s="399"/>
      <c r="C22" s="5">
        <f>'Prop Subs Inp Report'!BA7</f>
        <v>0</v>
      </c>
      <c r="D22" s="5">
        <f>'Prop Subs Inp Report'!BB7</f>
        <v>0</v>
      </c>
      <c r="I22">
        <f>IF('Prop Subs Inp Report'!AD29="X",1,IF('Prop Subs Inp Report'!AE29="X",1,IF('Prop Subs Inp Report'!AF29="X",1,IF('Prop Subs Inp Report'!AG29="X",1,IF('Prop Subs Inp Report'!AH29="X",1,IF('Prop Subs Inp Report'!AI29="X",1,IF('Prop Subs Inp Report'!AJ29="X",1,IF('Prop Subs Inp Report'!AK29="X",1,IF('Prop Subs Inp Report'!AL29="X",1,IF('Prop Subs Inp Report'!AM29="X",1,IF('Prop Subs Inp Report'!AN29="X",1,IF('Prop Subs Inp Report'!AO29="X",1,IF('Prop Subs Inp Report'!AP29="X",1, IF('Prop Subs Inp Report'!AQ29="X",1,0))))))))))))))</f>
        <v>0</v>
      </c>
      <c r="J22">
        <f>IF('Prop Subs Inp Report'!AV29="X",1,IF('Prop Subs Inp Report'!AW29="X",1,IF('Prop Subs Inp Report'!AX29="X",1,IF('Prop Subs Inp Report'!AY29="X",1,IF('Prop Subs Inp Report'!AZ29="X",1,IF('Prop Subs Inp Report'!BA29="X",1,IF('Prop Subs Inp Report'!BB29="X",1,IF('Prop Subs Inp Report'!BC29="X",1,IF('Prop Subs Inp Report'!BD29="X",1,IF('Prop Subs Inp Report'!BE29="X",1,IF('Prop Subs Inp Report'!BF29="X",1,0)))))))))))</f>
        <v>0</v>
      </c>
    </row>
    <row r="23" spans="1:10" x14ac:dyDescent="0.25">
      <c r="A23" s="80" t="str">
        <f>'Prop HWDP Inp Report'!BC8</f>
        <v>Minimum OD:</v>
      </c>
      <c r="B23" s="5">
        <f>'Prop Subs Inp Report'!BC7</f>
        <v>0</v>
      </c>
      <c r="C23" s="494"/>
      <c r="D23" s="494"/>
      <c r="I23">
        <f>IF('Prop Subs Inp Report'!AD30="X",1,IF('Prop Subs Inp Report'!AE30="X",1,IF('Prop Subs Inp Report'!AF30="X",1,IF('Prop Subs Inp Report'!AG30="X",1,IF('Prop Subs Inp Report'!AH30="X",1,IF('Prop Subs Inp Report'!AI30="X",1,IF('Prop Subs Inp Report'!AJ30="X",1,IF('Prop Subs Inp Report'!AK30="X",1,IF('Prop Subs Inp Report'!AL30="X",1,IF('Prop Subs Inp Report'!AM30="X",1,IF('Prop Subs Inp Report'!AN30="X",1,IF('Prop Subs Inp Report'!AO30="X",1,IF('Prop Subs Inp Report'!AP30="X",1, IF('Prop Subs Inp Report'!AQ30="X",1,0))))))))))))))</f>
        <v>0</v>
      </c>
      <c r="J23">
        <f>IF('Prop Subs Inp Report'!AV30="X",1,IF('Prop Subs Inp Report'!AW30="X",1,IF('Prop Subs Inp Report'!AX30="X",1,IF('Prop Subs Inp Report'!AY30="X",1,IF('Prop Subs Inp Report'!AZ30="X",1,IF('Prop Subs Inp Report'!BA30="X",1,IF('Prop Subs Inp Report'!BB30="X",1,IF('Prop Subs Inp Report'!BC30="X",1,IF('Prop Subs Inp Report'!BD30="X",1,IF('Prop Subs Inp Report'!BE30="X",1,IF('Prop Subs Inp Report'!BF30="X",1,0)))))))))))</f>
        <v>0</v>
      </c>
    </row>
    <row r="24" spans="1:10" x14ac:dyDescent="0.25">
      <c r="A24" s="80" t="str">
        <f>'Prop HWDP Inp Report'!BD8</f>
        <v>Damaged Tube:</v>
      </c>
      <c r="B24" s="5">
        <f>'Prop Subs Inp Report'!BD7</f>
        <v>0</v>
      </c>
      <c r="C24" s="392"/>
      <c r="D24" s="393"/>
      <c r="I24">
        <f>IF('Prop Subs Inp Report'!AD31="X",1,IF('Prop Subs Inp Report'!AE31="X",1,IF('Prop Subs Inp Report'!AF31="X",1,IF('Prop Subs Inp Report'!AG31="X",1,IF('Prop Subs Inp Report'!AH31="X",1,IF('Prop Subs Inp Report'!AI31="X",1,IF('Prop Subs Inp Report'!AJ31="X",1,IF('Prop Subs Inp Report'!AK31="X",1,IF('Prop Subs Inp Report'!AL31="X",1,IF('Prop Subs Inp Report'!AM31="X",1,IF('Prop Subs Inp Report'!AN31="X",1,IF('Prop Subs Inp Report'!AO31="X",1,IF('Prop Subs Inp Report'!AP31="X",1, IF('Prop Subs Inp Report'!AQ31="X",1,0))))))))))))))</f>
        <v>0</v>
      </c>
      <c r="J24">
        <f>IF('Prop Subs Inp Report'!AV31="X",1,IF('Prop Subs Inp Report'!AW31="X",1,IF('Prop Subs Inp Report'!AX31="X",1,IF('Prop Subs Inp Report'!AY31="X",1,IF('Prop Subs Inp Report'!AZ31="X",1,IF('Prop Subs Inp Report'!BA31="X",1,IF('Prop Subs Inp Report'!BB31="X",1,IF('Prop Subs Inp Report'!BC31="X",1,IF('Prop Subs Inp Report'!BD31="X",1,IF('Prop Subs Inp Report'!BE31="X",1,IF('Prop Subs Inp Report'!BF31="X",1,0)))))))))))</f>
        <v>0</v>
      </c>
    </row>
    <row r="25" spans="1:10" x14ac:dyDescent="0.25">
      <c r="A25" s="9" t="str">
        <f>'Prop HWDP Inp Report'!BE8</f>
        <v>EMI Reject:</v>
      </c>
      <c r="B25" s="8">
        <f>'Prop Subs Inp Report'!BE7</f>
        <v>0</v>
      </c>
      <c r="C25" s="378"/>
      <c r="D25" s="378"/>
      <c r="I25">
        <f>IF('Prop Subs Inp Report'!AD32="X",1,IF('Prop Subs Inp Report'!AE32="X",1,IF('Prop Subs Inp Report'!AF32="X",1,IF('Prop Subs Inp Report'!AG32="X",1,IF('Prop Subs Inp Report'!AH32="X",1,IF('Prop Subs Inp Report'!AI32="X",1,IF('Prop Subs Inp Report'!AJ32="X",1,IF('Prop Subs Inp Report'!AK32="X",1,IF('Prop Subs Inp Report'!AL32="X",1,IF('Prop Subs Inp Report'!AM32="X",1,IF('Prop Subs Inp Report'!AN32="X",1,IF('Prop Subs Inp Report'!AO32="X",1,IF('Prop Subs Inp Report'!AP32="X",1, IF('Prop Subs Inp Report'!AQ32="X",1,0))))))))))))))</f>
        <v>0</v>
      </c>
      <c r="J25">
        <f>IF('Prop Subs Inp Report'!AV32="X",1,IF('Prop Subs Inp Report'!AW32="X",1,IF('Prop Subs Inp Report'!AX32="X",1,IF('Prop Subs Inp Report'!AY32="X",1,IF('Prop Subs Inp Report'!AZ32="X",1,IF('Prop Subs Inp Report'!BA32="X",1,IF('Prop Subs Inp Report'!BB32="X",1,IF('Prop Subs Inp Report'!BC32="X",1,IF('Prop Subs Inp Report'!BD32="X",1,IF('Prop Subs Inp Report'!BE32="X",1,IF('Prop Subs Inp Report'!BF32="X",1,0)))))))))))</f>
        <v>0</v>
      </c>
    </row>
    <row r="26" spans="1:10" x14ac:dyDescent="0.25">
      <c r="A26" s="9" t="str">
        <f>'Prop HWDP Inp Report'!BF8</f>
        <v>Other:</v>
      </c>
      <c r="B26" s="8">
        <f>'Prop Subs Inp Report'!BF7</f>
        <v>0</v>
      </c>
      <c r="C26" s="378"/>
      <c r="D26" s="378"/>
      <c r="I26">
        <f>IF('Prop Subs Inp Report'!AD33="X",1,IF('Prop Subs Inp Report'!AE33="X",1,IF('Prop Subs Inp Report'!AF33="X",1,IF('Prop Subs Inp Report'!AG33="X",1,IF('Prop Subs Inp Report'!AH33="X",1,IF('Prop Subs Inp Report'!AI33="X",1,IF('Prop Subs Inp Report'!AJ33="X",1,IF('Prop Subs Inp Report'!AK33="X",1,IF('Prop Subs Inp Report'!AL33="X",1,IF('Prop Subs Inp Report'!AM33="X",1,IF('Prop Subs Inp Report'!AN33="X",1,IF('Prop Subs Inp Report'!AO33="X",1,IF('Prop Subs Inp Report'!AP33="X",1, IF('Prop Subs Inp Report'!AQ33="X",1,0))))))))))))))</f>
        <v>0</v>
      </c>
      <c r="J26">
        <f>IF('Prop Subs Inp Report'!AV33="X",1,IF('Prop Subs Inp Report'!AW33="X",1,IF('Prop Subs Inp Report'!AX33="X",1,IF('Prop Subs Inp Report'!AY33="X",1,IF('Prop Subs Inp Report'!AZ33="X",1,IF('Prop Subs Inp Report'!BA33="X",1,IF('Prop Subs Inp Report'!BB33="X",1,IF('Prop Subs Inp Report'!BC33="X",1,IF('Prop Subs Inp Report'!BD33="X",1,IF('Prop Subs Inp Report'!BE33="X",1,IF('Prop Subs Inp Report'!BF33="X",1,0)))))))))))</f>
        <v>0</v>
      </c>
    </row>
    <row r="27" spans="1:10" x14ac:dyDescent="0.25">
      <c r="I27">
        <f>IF('Prop Subs Inp Report'!AD34="X",1,IF('Prop Subs Inp Report'!AE34="X",1,IF('Prop Subs Inp Report'!AF34="X",1,IF('Prop Subs Inp Report'!AG34="X",1,IF('Prop Subs Inp Report'!AH34="X",1,IF('Prop Subs Inp Report'!AI34="X",1,IF('Prop Subs Inp Report'!AJ34="X",1,IF('Prop Subs Inp Report'!AK34="X",1,IF('Prop Subs Inp Report'!AL34="X",1,IF('Prop Subs Inp Report'!AM34="X",1,IF('Prop Subs Inp Report'!AN34="X",1,IF('Prop Subs Inp Report'!AO34="X",1,IF('Prop Subs Inp Report'!AP34="X",1, IF('Prop Subs Inp Report'!AQ34="X",1,0))))))))))))))</f>
        <v>0</v>
      </c>
      <c r="J27">
        <f>IF('Prop Subs Inp Report'!AV34="X",1,IF('Prop Subs Inp Report'!AW34="X",1,IF('Prop Subs Inp Report'!AX34="X",1,IF('Prop Subs Inp Report'!AY34="X",1,IF('Prop Subs Inp Report'!AZ34="X",1,IF('Prop Subs Inp Report'!BA34="X",1,IF('Prop Subs Inp Report'!BB34="X",1,IF('Prop Subs Inp Report'!BC34="X",1,IF('Prop Subs Inp Report'!BD34="X",1,IF('Prop Subs Inp Report'!BE34="X",1,IF('Prop Subs Inp Report'!BF34="X",1,0)))))))))))</f>
        <v>0</v>
      </c>
    </row>
    <row r="28" spans="1:10" x14ac:dyDescent="0.25">
      <c r="I28">
        <f>IF('Prop Subs Inp Report'!AD35="X",1,IF('Prop Subs Inp Report'!AE35="X",1,IF('Prop Subs Inp Report'!AF35="X",1,IF('Prop Subs Inp Report'!AG35="X",1,IF('Prop Subs Inp Report'!AH35="X",1,IF('Prop Subs Inp Report'!AI35="X",1,IF('Prop Subs Inp Report'!AJ35="X",1,IF('Prop Subs Inp Report'!AK35="X",1,IF('Prop Subs Inp Report'!AL35="X",1,IF('Prop Subs Inp Report'!AM35="X",1,IF('Prop Subs Inp Report'!AN35="X",1,IF('Prop Subs Inp Report'!AO35="X",1,IF('Prop Subs Inp Report'!AP35="X",1, IF('Prop Subs Inp Report'!AQ35="X",1,0))))))))))))))</f>
        <v>0</v>
      </c>
      <c r="J28">
        <f>IF('Prop Subs Inp Report'!AV35="X",1,IF('Prop Subs Inp Report'!AW35="X",1,IF('Prop Subs Inp Report'!AX35="X",1,IF('Prop Subs Inp Report'!AY35="X",1,IF('Prop Subs Inp Report'!AZ35="X",1,IF('Prop Subs Inp Report'!BA35="X",1,IF('Prop Subs Inp Report'!BB35="X",1,IF('Prop Subs Inp Report'!BC35="X",1,IF('Prop Subs Inp Report'!BD35="X",1,IF('Prop Subs Inp Report'!BE35="X",1,IF('Prop Subs Inp Report'!BF35="X",1,0)))))))))))</f>
        <v>0</v>
      </c>
    </row>
    <row r="29" spans="1:10" x14ac:dyDescent="0.25">
      <c r="I29">
        <f>IF('Prop Subs Inp Report'!AD36="X",1,IF('Prop Subs Inp Report'!AE36="X",1,IF('Prop Subs Inp Report'!AF36="X",1,IF('Prop Subs Inp Report'!AG36="X",1,IF('Prop Subs Inp Report'!AH36="X",1,IF('Prop Subs Inp Report'!AI36="X",1,IF('Prop Subs Inp Report'!AJ36="X",1,IF('Prop Subs Inp Report'!AK36="X",1,IF('Prop Subs Inp Report'!AL36="X",1,IF('Prop Subs Inp Report'!AM36="X",1,IF('Prop Subs Inp Report'!AN36="X",1,IF('Prop Subs Inp Report'!AO36="X",1,IF('Prop Subs Inp Report'!AP36="X",1, IF('Prop Subs Inp Report'!AQ36="X",1,0))))))))))))))</f>
        <v>0</v>
      </c>
      <c r="J29">
        <f>IF('Prop Subs Inp Report'!AV36="X",1,IF('Prop Subs Inp Report'!AW36="X",1,IF('Prop Subs Inp Report'!AX36="X",1,IF('Prop Subs Inp Report'!AY36="X",1,IF('Prop Subs Inp Report'!AZ36="X",1,IF('Prop Subs Inp Report'!BA36="X",1,IF('Prop Subs Inp Report'!BB36="X",1,IF('Prop Subs Inp Report'!BC36="X",1,IF('Prop Subs Inp Report'!BD36="X",1,IF('Prop Subs Inp Report'!BE36="X",1,IF('Prop Subs Inp Report'!BF36="X",1,0)))))))))))</f>
        <v>0</v>
      </c>
    </row>
    <row r="30" spans="1:10" x14ac:dyDescent="0.25">
      <c r="I30">
        <f>IF('Prop Subs Inp Report'!AD37="X",1,IF('Prop Subs Inp Report'!AE37="X",1,IF('Prop Subs Inp Report'!AF37="X",1,IF('Prop Subs Inp Report'!AG37="X",1,IF('Prop Subs Inp Report'!AH37="X",1,IF('Prop Subs Inp Report'!AI37="X",1,IF('Prop Subs Inp Report'!AJ37="X",1,IF('Prop Subs Inp Report'!AK37="X",1,IF('Prop Subs Inp Report'!AL37="X",1,IF('Prop Subs Inp Report'!AM37="X",1,IF('Prop Subs Inp Report'!AN37="X",1,IF('Prop Subs Inp Report'!AO37="X",1,IF('Prop Subs Inp Report'!AP37="X",1, IF('Prop Subs Inp Report'!AQ37="X",1,0))))))))))))))</f>
        <v>0</v>
      </c>
      <c r="J30">
        <f>IF('Prop Subs Inp Report'!AV37="X",1,IF('Prop Subs Inp Report'!AW37="X",1,IF('Prop Subs Inp Report'!AX37="X",1,IF('Prop Subs Inp Report'!AY37="X",1,IF('Prop Subs Inp Report'!AZ37="X",1,IF('Prop Subs Inp Report'!BA37="X",1,IF('Prop Subs Inp Report'!BB37="X",1,IF('Prop Subs Inp Report'!BC37="X",1,IF('Prop Subs Inp Report'!BD37="X",1,IF('Prop Subs Inp Report'!BE37="X",1,IF('Prop Subs Inp Report'!BF37="X",1,0)))))))))))</f>
        <v>0</v>
      </c>
    </row>
    <row r="31" spans="1:10" x14ac:dyDescent="0.25">
      <c r="I31">
        <f>IF('Prop Subs Inp Report'!AD38="X",1,IF('Prop Subs Inp Report'!AE38="X",1,IF('Prop Subs Inp Report'!AF38="X",1,IF('Prop Subs Inp Report'!AG38="X",1,IF('Prop Subs Inp Report'!AH38="X",1,IF('Prop Subs Inp Report'!AI38="X",1,IF('Prop Subs Inp Report'!AJ38="X",1,IF('Prop Subs Inp Report'!AK38="X",1,IF('Prop Subs Inp Report'!AL38="X",1,IF('Prop Subs Inp Report'!AM38="X",1,IF('Prop Subs Inp Report'!AN38="X",1,IF('Prop Subs Inp Report'!AO38="X",1,IF('Prop Subs Inp Report'!AP38="X",1, IF('Prop Subs Inp Report'!AQ38="X",1,0))))))))))))))</f>
        <v>0</v>
      </c>
      <c r="J31">
        <f>IF('Prop Subs Inp Report'!AV38="X",1,IF('Prop Subs Inp Report'!AW38="X",1,IF('Prop Subs Inp Report'!AX38="X",1,IF('Prop Subs Inp Report'!AY38="X",1,IF('Prop Subs Inp Report'!AZ38="X",1,IF('Prop Subs Inp Report'!BA38="X",1,IF('Prop Subs Inp Report'!BB38="X",1,IF('Prop Subs Inp Report'!BC38="X",1,IF('Prop Subs Inp Report'!BD38="X",1,IF('Prop Subs Inp Report'!BE38="X",1,IF('Prop Subs Inp Report'!BF38="X",1,0)))))))))))</f>
        <v>0</v>
      </c>
    </row>
    <row r="32" spans="1:10" x14ac:dyDescent="0.25">
      <c r="I32">
        <f>IF('Prop Subs Inp Report'!AD39="X",1,IF('Prop Subs Inp Report'!AE39="X",1,IF('Prop Subs Inp Report'!AF39="X",1,IF('Prop Subs Inp Report'!AG39="X",1,IF('Prop Subs Inp Report'!AH39="X",1,IF('Prop Subs Inp Report'!AI39="X",1,IF('Prop Subs Inp Report'!AJ39="X",1,IF('Prop Subs Inp Report'!AK39="X",1,IF('Prop Subs Inp Report'!AL39="X",1,IF('Prop Subs Inp Report'!AM39="X",1,IF('Prop Subs Inp Report'!AN39="X",1,IF('Prop Subs Inp Report'!AO39="X",1,IF('Prop Subs Inp Report'!AP39="X",1, IF('Prop Subs Inp Report'!AQ39="X",1,0))))))))))))))</f>
        <v>0</v>
      </c>
      <c r="J32">
        <f>IF('Prop Subs Inp Report'!AV39="X",1,IF('Prop Subs Inp Report'!AW39="X",1,IF('Prop Subs Inp Report'!AX39="X",1,IF('Prop Subs Inp Report'!AY39="X",1,IF('Prop Subs Inp Report'!AZ39="X",1,IF('Prop Subs Inp Report'!BA39="X",1,IF('Prop Subs Inp Report'!BB39="X",1,IF('Prop Subs Inp Report'!BC39="X",1,IF('Prop Subs Inp Report'!BD39="X",1,IF('Prop Subs Inp Report'!BE39="X",1,IF('Prop Subs Inp Report'!BF39="X",1,0)))))))))))</f>
        <v>0</v>
      </c>
    </row>
    <row r="33" spans="9:10" x14ac:dyDescent="0.25">
      <c r="I33">
        <f>IF('Prop Subs Inp Report'!AD40="X",1,IF('Prop Subs Inp Report'!AE40="X",1,IF('Prop Subs Inp Report'!AF40="X",1,IF('Prop Subs Inp Report'!AG40="X",1,IF('Prop Subs Inp Report'!AH40="X",1,IF('Prop Subs Inp Report'!AI40="X",1,IF('Prop Subs Inp Report'!AJ40="X",1,IF('Prop Subs Inp Report'!AK40="X",1,IF('Prop Subs Inp Report'!AL40="X",1,IF('Prop Subs Inp Report'!AM40="X",1,IF('Prop Subs Inp Report'!AN40="X",1,IF('Prop Subs Inp Report'!AO40="X",1,IF('Prop Subs Inp Report'!AP40="X",1, IF('Prop Subs Inp Report'!AQ40="X",1,0))))))))))))))</f>
        <v>0</v>
      </c>
      <c r="J33">
        <f>IF('Prop Subs Inp Report'!AV40="X",1,IF('Prop Subs Inp Report'!AW40="X",1,IF('Prop Subs Inp Report'!AX40="X",1,IF('Prop Subs Inp Report'!AY40="X",1,IF('Prop Subs Inp Report'!AZ40="X",1,IF('Prop Subs Inp Report'!BA40="X",1,IF('Prop Subs Inp Report'!BB40="X",1,IF('Prop Subs Inp Report'!BC40="X",1,IF('Prop Subs Inp Report'!BD40="X",1,IF('Prop Subs Inp Report'!BE40="X",1,IF('Prop Subs Inp Report'!BF40="X",1,0)))))))))))</f>
        <v>0</v>
      </c>
    </row>
    <row r="34" spans="9:10" x14ac:dyDescent="0.25">
      <c r="I34">
        <f>IF('Prop Subs Inp Report'!AD41="X",1,IF('Prop Subs Inp Report'!AE41="X",1,IF('Prop Subs Inp Report'!AF41="X",1,IF('Prop Subs Inp Report'!AG41="X",1,IF('Prop Subs Inp Report'!AH41="X",1,IF('Prop Subs Inp Report'!AI41="X",1,IF('Prop Subs Inp Report'!AJ41="X",1,IF('Prop Subs Inp Report'!AK41="X",1,IF('Prop Subs Inp Report'!AL41="X",1,IF('Prop Subs Inp Report'!AM41="X",1,IF('Prop Subs Inp Report'!AN41="X",1,IF('Prop Subs Inp Report'!AO41="X",1,IF('Prop Subs Inp Report'!AP41="X",1, IF('Prop Subs Inp Report'!AQ41="X",1,0))))))))))))))</f>
        <v>0</v>
      </c>
      <c r="J34">
        <f>IF('Prop Subs Inp Report'!AV41="X",1,IF('Prop Subs Inp Report'!AW41="X",1,IF('Prop Subs Inp Report'!AX41="X",1,IF('Prop Subs Inp Report'!AY41="X",1,IF('Prop Subs Inp Report'!AZ41="X",1,IF('Prop Subs Inp Report'!BA41="X",1,IF('Prop Subs Inp Report'!BB41="X",1,IF('Prop Subs Inp Report'!BC41="X",1,IF('Prop Subs Inp Report'!BD41="X",1,IF('Prop Subs Inp Report'!BE41="X",1,IF('Prop Subs Inp Report'!BF41="X",1,0)))))))))))</f>
        <v>0</v>
      </c>
    </row>
    <row r="35" spans="9:10" x14ac:dyDescent="0.25">
      <c r="I35">
        <f>IF('Prop Subs Inp Report'!AD42="X",1,IF('Prop Subs Inp Report'!AE42="X",1,IF('Prop Subs Inp Report'!AF42="X",1,IF('Prop Subs Inp Report'!AG42="X",1,IF('Prop Subs Inp Report'!AH42="X",1,IF('Prop Subs Inp Report'!AI42="X",1,IF('Prop Subs Inp Report'!AJ42="X",1,IF('Prop Subs Inp Report'!AK42="X",1,IF('Prop Subs Inp Report'!AL42="X",1,IF('Prop Subs Inp Report'!AM42="X",1,IF('Prop Subs Inp Report'!AN42="X",1,IF('Prop Subs Inp Report'!AO42="X",1,IF('Prop Subs Inp Report'!AP42="X",1, IF('Prop Subs Inp Report'!AQ42="X",1,0))))))))))))))</f>
        <v>0</v>
      </c>
      <c r="J35">
        <f>IF('Prop Subs Inp Report'!AV42="X",1,IF('Prop Subs Inp Report'!AW42="X",1,IF('Prop Subs Inp Report'!AX42="X",1,IF('Prop Subs Inp Report'!AY42="X",1,IF('Prop Subs Inp Report'!AZ42="X",1,IF('Prop Subs Inp Report'!BA42="X",1,IF('Prop Subs Inp Report'!BB42="X",1,IF('Prop Subs Inp Report'!BC42="X",1,IF('Prop Subs Inp Report'!BD42="X",1,IF('Prop Subs Inp Report'!BE42="X",1,IF('Prop Subs Inp Report'!BF42="X",1,0)))))))))))</f>
        <v>0</v>
      </c>
    </row>
    <row r="36" spans="9:10" x14ac:dyDescent="0.25">
      <c r="I36">
        <f>IF('Prop Subs Inp Report'!AD43="X",1,IF('Prop Subs Inp Report'!AE43="X",1,IF('Prop Subs Inp Report'!AF43="X",1,IF('Prop Subs Inp Report'!AG43="X",1,IF('Prop Subs Inp Report'!AH43="X",1,IF('Prop Subs Inp Report'!AI43="X",1,IF('Prop Subs Inp Report'!AJ43="X",1,IF('Prop Subs Inp Report'!AK43="X",1,IF('Prop Subs Inp Report'!AL43="X",1,IF('Prop Subs Inp Report'!AM43="X",1,IF('Prop Subs Inp Report'!AN43="X",1,IF('Prop Subs Inp Report'!AO43="X",1,IF('Prop Subs Inp Report'!AP43="X",1, IF('Prop Subs Inp Report'!AQ43="X",1,0))))))))))))))</f>
        <v>0</v>
      </c>
      <c r="J36">
        <f>IF('Prop Subs Inp Report'!AV43="X",1,IF('Prop Subs Inp Report'!AW43="X",1,IF('Prop Subs Inp Report'!AX43="X",1,IF('Prop Subs Inp Report'!AY43="X",1,IF('Prop Subs Inp Report'!AZ43="X",1,IF('Prop Subs Inp Report'!BA43="X",1,IF('Prop Subs Inp Report'!BB43="X",1,IF('Prop Subs Inp Report'!BC43="X",1,IF('Prop Subs Inp Report'!BD43="X",1,IF('Prop Subs Inp Report'!BE43="X",1,IF('Prop Subs Inp Report'!BF43="X",1,0)))))))))))</f>
        <v>0</v>
      </c>
    </row>
    <row r="37" spans="9:10" x14ac:dyDescent="0.25">
      <c r="I37">
        <f>IF('Prop Subs Inp Report'!AD44="X",1,IF('Prop Subs Inp Report'!AE44="X",1,IF('Prop Subs Inp Report'!AF44="X",1,IF('Prop Subs Inp Report'!AG44="X",1,IF('Prop Subs Inp Report'!AH44="X",1,IF('Prop Subs Inp Report'!AI44="X",1,IF('Prop Subs Inp Report'!AJ44="X",1,IF('Prop Subs Inp Report'!AK44="X",1,IF('Prop Subs Inp Report'!AL44="X",1,IF('Prop Subs Inp Report'!AM44="X",1,IF('Prop Subs Inp Report'!AN44="X",1,IF('Prop Subs Inp Report'!AO44="X",1,IF('Prop Subs Inp Report'!AP44="X",1, IF('Prop Subs Inp Report'!AQ44="X",1,0))))))))))))))</f>
        <v>0</v>
      </c>
      <c r="J37">
        <f>IF('Prop Subs Inp Report'!AV44="X",1,IF('Prop Subs Inp Report'!AW44="X",1,IF('Prop Subs Inp Report'!AX44="X",1,IF('Prop Subs Inp Report'!AY44="X",1,IF('Prop Subs Inp Report'!AZ44="X",1,IF('Prop Subs Inp Report'!BA44="X",1,IF('Prop Subs Inp Report'!BB44="X",1,IF('Prop Subs Inp Report'!BC44="X",1,IF('Prop Subs Inp Report'!BD44="X",1,IF('Prop Subs Inp Report'!BE44="X",1,IF('Prop Subs Inp Report'!BF44="X",1,0)))))))))))</f>
        <v>0</v>
      </c>
    </row>
    <row r="38" spans="9:10" x14ac:dyDescent="0.25">
      <c r="I38">
        <f>IF('Prop Subs Inp Report'!AD45="X",1,IF('Prop Subs Inp Report'!AE45="X",1,IF('Prop Subs Inp Report'!AF45="X",1,IF('Prop Subs Inp Report'!AG45="X",1,IF('Prop Subs Inp Report'!AH45="X",1,IF('Prop Subs Inp Report'!AI45="X",1,IF('Prop Subs Inp Report'!AJ45="X",1,IF('Prop Subs Inp Report'!AK45="X",1,IF('Prop Subs Inp Report'!AL45="X",1,IF('Prop Subs Inp Report'!AM45="X",1,IF('Prop Subs Inp Report'!AN45="X",1,IF('Prop Subs Inp Report'!AO45="X",1,IF('Prop Subs Inp Report'!AP45="X",1, IF('Prop Subs Inp Report'!AQ45="X",1,0))))))))))))))</f>
        <v>0</v>
      </c>
      <c r="J38">
        <f>IF('Prop Subs Inp Report'!AV45="X",1,IF('Prop Subs Inp Report'!AW45="X",1,IF('Prop Subs Inp Report'!AX45="X",1,IF('Prop Subs Inp Report'!AY45="X",1,IF('Prop Subs Inp Report'!AZ45="X",1,IF('Prop Subs Inp Report'!BA45="X",1,IF('Prop Subs Inp Report'!BB45="X",1,IF('Prop Subs Inp Report'!BC45="X",1,IF('Prop Subs Inp Report'!BD45="X",1,IF('Prop Subs Inp Report'!BE45="X",1,IF('Prop Subs Inp Report'!BF45="X",1,0)))))))))))</f>
        <v>0</v>
      </c>
    </row>
    <row r="39" spans="9:10" x14ac:dyDescent="0.25">
      <c r="I39">
        <f>IF('Prop Subs Inp Report'!AD46="X",1,IF('Prop Subs Inp Report'!AE46="X",1,IF('Prop Subs Inp Report'!AF46="X",1,IF('Prop Subs Inp Report'!AG46="X",1,IF('Prop Subs Inp Report'!AH46="X",1,IF('Prop Subs Inp Report'!AI46="X",1,IF('Prop Subs Inp Report'!AJ46="X",1,IF('Prop Subs Inp Report'!AK46="X",1,IF('Prop Subs Inp Report'!AL46="X",1,IF('Prop Subs Inp Report'!AM46="X",1,IF('Prop Subs Inp Report'!AN46="X",1,IF('Prop Subs Inp Report'!AO46="X",1,IF('Prop Subs Inp Report'!AP46="X",1, IF('Prop Subs Inp Report'!AQ46="X",1,0))))))))))))))</f>
        <v>0</v>
      </c>
      <c r="J39">
        <f>IF('Prop Subs Inp Report'!AV46="X",1,IF('Prop Subs Inp Report'!AW46="X",1,IF('Prop Subs Inp Report'!AX46="X",1,IF('Prop Subs Inp Report'!AY46="X",1,IF('Prop Subs Inp Report'!AZ46="X",1,IF('Prop Subs Inp Report'!BA46="X",1,IF('Prop Subs Inp Report'!BB46="X",1,IF('Prop Subs Inp Report'!BC46="X",1,IF('Prop Subs Inp Report'!BD46="X",1,IF('Prop Subs Inp Report'!BE46="X",1,IF('Prop Subs Inp Report'!BF46="X",1,0)))))))))))</f>
        <v>0</v>
      </c>
    </row>
    <row r="40" spans="9:10" x14ac:dyDescent="0.25">
      <c r="I40">
        <f>IF('Prop Subs Inp Report'!AD47="X",1,IF('Prop Subs Inp Report'!AE47="X",1,IF('Prop Subs Inp Report'!AF47="X",1,IF('Prop Subs Inp Report'!AG47="X",1,IF('Prop Subs Inp Report'!AH47="X",1,IF('Prop Subs Inp Report'!AI47="X",1,IF('Prop Subs Inp Report'!AJ47="X",1,IF('Prop Subs Inp Report'!AK47="X",1,IF('Prop Subs Inp Report'!AL47="X",1,IF('Prop Subs Inp Report'!AM47="X",1,IF('Prop Subs Inp Report'!AN47="X",1,IF('Prop Subs Inp Report'!AO47="X",1,IF('Prop Subs Inp Report'!AP47="X",1, IF('Prop Subs Inp Report'!AQ47="X",1,0))))))))))))))</f>
        <v>0</v>
      </c>
      <c r="J40">
        <f>IF('Prop Subs Inp Report'!AV47="X",1,IF('Prop Subs Inp Report'!AW47="X",1,IF('Prop Subs Inp Report'!AX47="X",1,IF('Prop Subs Inp Report'!AY47="X",1,IF('Prop Subs Inp Report'!AZ47="X",1,IF('Prop Subs Inp Report'!BA47="X",1,IF('Prop Subs Inp Report'!BB47="X",1,IF('Prop Subs Inp Report'!BC47="X",1,IF('Prop Subs Inp Report'!BD47="X",1,IF('Prop Subs Inp Report'!BE47="X",1,IF('Prop Subs Inp Report'!BF47="X",1,0)))))))))))</f>
        <v>0</v>
      </c>
    </row>
    <row r="41" spans="9:10" x14ac:dyDescent="0.25">
      <c r="I41">
        <f>IF('Prop Subs Inp Report'!AD48="X",1,IF('Prop Subs Inp Report'!AE48="X",1,IF('Prop Subs Inp Report'!AF48="X",1,IF('Prop Subs Inp Report'!AG48="X",1,IF('Prop Subs Inp Report'!AH48="X",1,IF('Prop Subs Inp Report'!AI48="X",1,IF('Prop Subs Inp Report'!AJ48="X",1,IF('Prop Subs Inp Report'!AK48="X",1,IF('Prop Subs Inp Report'!AL48="X",1,IF('Prop Subs Inp Report'!AM48="X",1,IF('Prop Subs Inp Report'!AN48="X",1,IF('Prop Subs Inp Report'!AO48="X",1,IF('Prop Subs Inp Report'!AP48="X",1, IF('Prop Subs Inp Report'!AQ48="X",1,0))))))))))))))</f>
        <v>0</v>
      </c>
      <c r="J41">
        <f>IF('Prop Subs Inp Report'!AV48="X",1,IF('Prop Subs Inp Report'!AW48="X",1,IF('Prop Subs Inp Report'!AX48="X",1,IF('Prop Subs Inp Report'!AY48="X",1,IF('Prop Subs Inp Report'!AZ48="X",1,IF('Prop Subs Inp Report'!BA48="X",1,IF('Prop Subs Inp Report'!BB48="X",1,IF('Prop Subs Inp Report'!BC48="X",1,IF('Prop Subs Inp Report'!BD48="X",1,IF('Prop Subs Inp Report'!BE48="X",1,IF('Prop Subs Inp Report'!BF48="X",1,0)))))))))))</f>
        <v>0</v>
      </c>
    </row>
    <row r="42" spans="9:10" x14ac:dyDescent="0.25">
      <c r="I42">
        <f>IF('Prop Subs Inp Report'!AD49="X",1,IF('Prop Subs Inp Report'!AE49="X",1,IF('Prop Subs Inp Report'!AF49="X",1,IF('Prop Subs Inp Report'!AG49="X",1,IF('Prop Subs Inp Report'!AH49="X",1,IF('Prop Subs Inp Report'!AI49="X",1,IF('Prop Subs Inp Report'!AJ49="X",1,IF('Prop Subs Inp Report'!AK49="X",1,IF('Prop Subs Inp Report'!AL49="X",1,IF('Prop Subs Inp Report'!AM49="X",1,IF('Prop Subs Inp Report'!AN49="X",1,IF('Prop Subs Inp Report'!AO49="X",1,IF('Prop Subs Inp Report'!AP49="X",1, IF('Prop Subs Inp Report'!AQ49="X",1,0))))))))))))))</f>
        <v>0</v>
      </c>
      <c r="J42">
        <f>IF('Prop Subs Inp Report'!AV49="X",1,IF('Prop Subs Inp Report'!AW49="X",1,IF('Prop Subs Inp Report'!AX49="X",1,IF('Prop Subs Inp Report'!AY49="X",1,IF('Prop Subs Inp Report'!AZ49="X",1,IF('Prop Subs Inp Report'!BA49="X",1,IF('Prop Subs Inp Report'!BB49="X",1,IF('Prop Subs Inp Report'!BC49="X",1,IF('Prop Subs Inp Report'!BD49="X",1,IF('Prop Subs Inp Report'!BE49="X",1,IF('Prop Subs Inp Report'!BF49="X",1,0)))))))))))</f>
        <v>0</v>
      </c>
    </row>
    <row r="43" spans="9:10" x14ac:dyDescent="0.25">
      <c r="I43">
        <f>IF('Prop Subs Inp Report'!AD50="X",1,IF('Prop Subs Inp Report'!AE50="X",1,IF('Prop Subs Inp Report'!AF50="X",1,IF('Prop Subs Inp Report'!AG50="X",1,IF('Prop Subs Inp Report'!AH50="X",1,IF('Prop Subs Inp Report'!AI50="X",1,IF('Prop Subs Inp Report'!AJ50="X",1,IF('Prop Subs Inp Report'!AK50="X",1,IF('Prop Subs Inp Report'!AL50="X",1,IF('Prop Subs Inp Report'!AM50="X",1,IF('Prop Subs Inp Report'!AN50="X",1,IF('Prop Subs Inp Report'!AO50="X",1,IF('Prop Subs Inp Report'!AP50="X",1, IF('Prop Subs Inp Report'!AQ50="X",1,0))))))))))))))</f>
        <v>0</v>
      </c>
      <c r="J43">
        <f>IF('Prop Subs Inp Report'!AV50="X",1,IF('Prop Subs Inp Report'!AW50="X",1,IF('Prop Subs Inp Report'!AX50="X",1,IF('Prop Subs Inp Report'!AY50="X",1,IF('Prop Subs Inp Report'!AZ50="X",1,IF('Prop Subs Inp Report'!BA50="X",1,IF('Prop Subs Inp Report'!BB50="X",1,IF('Prop Subs Inp Report'!BC50="X",1,IF('Prop Subs Inp Report'!BD50="X",1,IF('Prop Subs Inp Report'!BE50="X",1,IF('Prop Subs Inp Report'!BF50="X",1,0)))))))))))</f>
        <v>0</v>
      </c>
    </row>
    <row r="44" spans="9:10" x14ac:dyDescent="0.25">
      <c r="I44">
        <f>IF('Prop Subs Inp Report'!AD51="X",1,IF('Prop Subs Inp Report'!AE51="X",1,IF('Prop Subs Inp Report'!AF51="X",1,IF('Prop Subs Inp Report'!AG51="X",1,IF('Prop Subs Inp Report'!AH51="X",1,IF('Prop Subs Inp Report'!AI51="X",1,IF('Prop Subs Inp Report'!AJ51="X",1,IF('Prop Subs Inp Report'!AK51="X",1,IF('Prop Subs Inp Report'!AL51="X",1,IF('Prop Subs Inp Report'!AM51="X",1,IF('Prop Subs Inp Report'!AN51="X",1,IF('Prop Subs Inp Report'!AO51="X",1,IF('Prop Subs Inp Report'!AP51="X",1, IF('Prop Subs Inp Report'!AQ51="X",1,0))))))))))))))</f>
        <v>0</v>
      </c>
      <c r="J44">
        <f>IF('Prop Subs Inp Report'!AV51="X",1,IF('Prop Subs Inp Report'!AW51="X",1,IF('Prop Subs Inp Report'!AX51="X",1,IF('Prop Subs Inp Report'!AY51="X",1,IF('Prop Subs Inp Report'!AZ51="X",1,IF('Prop Subs Inp Report'!BA51="X",1,IF('Prop Subs Inp Report'!BB51="X",1,IF('Prop Subs Inp Report'!BC51="X",1,IF('Prop Subs Inp Report'!BD51="X",1,IF('Prop Subs Inp Report'!BE51="X",1,IF('Prop Subs Inp Report'!BF51="X",1,0)))))))))))</f>
        <v>0</v>
      </c>
    </row>
    <row r="45" spans="9:10" x14ac:dyDescent="0.25">
      <c r="I45">
        <f>IF('Prop Subs Inp Report'!AD52="X",1,IF('Prop Subs Inp Report'!AE52="X",1,IF('Prop Subs Inp Report'!AF52="X",1,IF('Prop Subs Inp Report'!AG52="X",1,IF('Prop Subs Inp Report'!AH52="X",1,IF('Prop Subs Inp Report'!AI52="X",1,IF('Prop Subs Inp Report'!AJ52="X",1,IF('Prop Subs Inp Report'!AK52="X",1,IF('Prop Subs Inp Report'!AL52="X",1,IF('Prop Subs Inp Report'!AM52="X",1,IF('Prop Subs Inp Report'!AN52="X",1,IF('Prop Subs Inp Report'!AO52="X",1,IF('Prop Subs Inp Report'!AP52="X",1, IF('Prop Subs Inp Report'!AQ52="X",1,0))))))))))))))</f>
        <v>0</v>
      </c>
      <c r="J45">
        <f>IF('Prop Subs Inp Report'!AV52="X",1,IF('Prop Subs Inp Report'!AW52="X",1,IF('Prop Subs Inp Report'!AX52="X",1,IF('Prop Subs Inp Report'!AY52="X",1,IF('Prop Subs Inp Report'!AZ52="X",1,IF('Prop Subs Inp Report'!BA52="X",1,IF('Prop Subs Inp Report'!BB52="X",1,IF('Prop Subs Inp Report'!BC52="X",1,IF('Prop Subs Inp Report'!BD52="X",1,IF('Prop Subs Inp Report'!BE52="X",1,IF('Prop Subs Inp Report'!BF52="X",1,0)))))))))))</f>
        <v>0</v>
      </c>
    </row>
    <row r="46" spans="9:10" x14ac:dyDescent="0.25">
      <c r="I46">
        <f>IF('Prop Subs Inp Report'!AD53="X",1,IF('Prop Subs Inp Report'!AE53="X",1,IF('Prop Subs Inp Report'!AF53="X",1,IF('Prop Subs Inp Report'!AG53="X",1,IF('Prop Subs Inp Report'!AH53="X",1,IF('Prop Subs Inp Report'!AI53="X",1,IF('Prop Subs Inp Report'!AJ53="X",1,IF('Prop Subs Inp Report'!AK53="X",1,IF('Prop Subs Inp Report'!AL53="X",1,IF('Prop Subs Inp Report'!AM53="X",1,IF('Prop Subs Inp Report'!AN53="X",1,IF('Prop Subs Inp Report'!AO53="X",1,IF('Prop Subs Inp Report'!AP53="X",1, IF('Prop Subs Inp Report'!AQ53="X",1,0))))))))))))))</f>
        <v>0</v>
      </c>
      <c r="J46">
        <f>IF('Prop Subs Inp Report'!AV53="X",1,IF('Prop Subs Inp Report'!AW53="X",1,IF('Prop Subs Inp Report'!AX53="X",1,IF('Prop Subs Inp Report'!AY53="X",1,IF('Prop Subs Inp Report'!AZ53="X",1,IF('Prop Subs Inp Report'!BA53="X",1,IF('Prop Subs Inp Report'!BB53="X",1,IF('Prop Subs Inp Report'!BC53="X",1,IF('Prop Subs Inp Report'!BD53="X",1,IF('Prop Subs Inp Report'!BE53="X",1,IF('Prop Subs Inp Report'!BF53="X",1,0)))))))))))</f>
        <v>0</v>
      </c>
    </row>
    <row r="47" spans="9:10" x14ac:dyDescent="0.25">
      <c r="I47">
        <f>IF('Prop Subs Inp Report'!AD54="X",1,IF('Prop Subs Inp Report'!AE54="X",1,IF('Prop Subs Inp Report'!AF54="X",1,IF('Prop Subs Inp Report'!AG54="X",1,IF('Prop Subs Inp Report'!AH54="X",1,IF('Prop Subs Inp Report'!AI54="X",1,IF('Prop Subs Inp Report'!AJ54="X",1,IF('Prop Subs Inp Report'!AK54="X",1,IF('Prop Subs Inp Report'!AL54="X",1,IF('Prop Subs Inp Report'!AM54="X",1,IF('Prop Subs Inp Report'!AN54="X",1,IF('Prop Subs Inp Report'!AO54="X",1,IF('Prop Subs Inp Report'!AP54="X",1, IF('Prop Subs Inp Report'!AQ54="X",1,0))))))))))))))</f>
        <v>0</v>
      </c>
      <c r="J47">
        <f>IF('Prop Subs Inp Report'!AV54="X",1,IF('Prop Subs Inp Report'!AW54="X",1,IF('Prop Subs Inp Report'!AX54="X",1,IF('Prop Subs Inp Report'!AY54="X",1,IF('Prop Subs Inp Report'!AZ54="X",1,IF('Prop Subs Inp Report'!BA54="X",1,IF('Prop Subs Inp Report'!BB54="X",1,IF('Prop Subs Inp Report'!BC54="X",1,IF('Prop Subs Inp Report'!BD54="X",1,IF('Prop Subs Inp Report'!BE54="X",1,IF('Prop Subs Inp Report'!BF54="X",1,0)))))))))))</f>
        <v>0</v>
      </c>
    </row>
    <row r="48" spans="9:10" x14ac:dyDescent="0.25">
      <c r="I48">
        <f>IF('Prop Subs Inp Report'!AD55="X",1,IF('Prop Subs Inp Report'!AE55="X",1,IF('Prop Subs Inp Report'!AF55="X",1,IF('Prop Subs Inp Report'!AG55="X",1,IF('Prop Subs Inp Report'!AH55="X",1,IF('Prop Subs Inp Report'!AI55="X",1,IF('Prop Subs Inp Report'!AJ55="X",1,IF('Prop Subs Inp Report'!AK55="X",1,IF('Prop Subs Inp Report'!AL55="X",1,IF('Prop Subs Inp Report'!AM55="X",1,IF('Prop Subs Inp Report'!AN55="X",1,IF('Prop Subs Inp Report'!AO55="X",1,IF('Prop Subs Inp Report'!AP55="X",1, IF('Prop Subs Inp Report'!AQ55="X",1,0))))))))))))))</f>
        <v>0</v>
      </c>
      <c r="J48">
        <f>IF('Prop Subs Inp Report'!AV55="X",1,IF('Prop Subs Inp Report'!AW55="X",1,IF('Prop Subs Inp Report'!AX55="X",1,IF('Prop Subs Inp Report'!AY55="X",1,IF('Prop Subs Inp Report'!AZ55="X",1,IF('Prop Subs Inp Report'!BA55="X",1,IF('Prop Subs Inp Report'!BB55="X",1,IF('Prop Subs Inp Report'!BC55="X",1,IF('Prop Subs Inp Report'!BD55="X",1,IF('Prop Subs Inp Report'!BE55="X",1,IF('Prop Subs Inp Report'!BF55="X",1,0)))))))))))</f>
        <v>0</v>
      </c>
    </row>
    <row r="49" spans="9:10" x14ac:dyDescent="0.25">
      <c r="I49">
        <f>IF('Prop Subs Inp Report'!AD56="X",1,IF('Prop Subs Inp Report'!AE56="X",1,IF('Prop Subs Inp Report'!AF56="X",1,IF('Prop Subs Inp Report'!AG56="X",1,IF('Prop Subs Inp Report'!AH56="X",1,IF('Prop Subs Inp Report'!AI56="X",1,IF('Prop Subs Inp Report'!AJ56="X",1,IF('Prop Subs Inp Report'!AK56="X",1,IF('Prop Subs Inp Report'!AL56="X",1,IF('Prop Subs Inp Report'!AM56="X",1,IF('Prop Subs Inp Report'!AN56="X",1,IF('Prop Subs Inp Report'!AO56="X",1,IF('Prop Subs Inp Report'!AP56="X",1, IF('Prop Subs Inp Report'!AQ56="X",1,0))))))))))))))</f>
        <v>0</v>
      </c>
      <c r="J49">
        <f>IF('Prop Subs Inp Report'!AV56="X",1,IF('Prop Subs Inp Report'!AW56="X",1,IF('Prop Subs Inp Report'!AX56="X",1,IF('Prop Subs Inp Report'!AY56="X",1,IF('Prop Subs Inp Report'!AZ56="X",1,IF('Prop Subs Inp Report'!BA56="X",1,IF('Prop Subs Inp Report'!BB56="X",1,IF('Prop Subs Inp Report'!BC56="X",1,IF('Prop Subs Inp Report'!BD56="X",1,IF('Prop Subs Inp Report'!BE56="X",1,IF('Prop Subs Inp Report'!BF56="X",1,0)))))))))))</f>
        <v>0</v>
      </c>
    </row>
    <row r="50" spans="9:10" x14ac:dyDescent="0.25">
      <c r="I50">
        <f>IF('Prop Subs Inp Report'!AD57="X",1,IF('Prop Subs Inp Report'!AE57="X",1,IF('Prop Subs Inp Report'!AF57="X",1,IF('Prop Subs Inp Report'!AG57="X",1,IF('Prop Subs Inp Report'!AH57="X",1,IF('Prop Subs Inp Report'!AI57="X",1,IF('Prop Subs Inp Report'!AJ57="X",1,IF('Prop Subs Inp Report'!AK57="X",1,IF('Prop Subs Inp Report'!AL57="X",1,IF('Prop Subs Inp Report'!AM57="X",1,IF('Prop Subs Inp Report'!AN57="X",1,IF('Prop Subs Inp Report'!AO57="X",1,IF('Prop Subs Inp Report'!AP57="X",1, IF('Prop Subs Inp Report'!AQ57="X",1,0))))))))))))))</f>
        <v>0</v>
      </c>
      <c r="J50">
        <f>IF('Prop Subs Inp Report'!AV57="X",1,IF('Prop Subs Inp Report'!AW57="X",1,IF('Prop Subs Inp Report'!AX57="X",1,IF('Prop Subs Inp Report'!AY57="X",1,IF('Prop Subs Inp Report'!AZ57="X",1,IF('Prop Subs Inp Report'!BA57="X",1,IF('Prop Subs Inp Report'!BB57="X",1,IF('Prop Subs Inp Report'!BC57="X",1,IF('Prop Subs Inp Report'!BD57="X",1,IF('Prop Subs Inp Report'!BE57="X",1,IF('Prop Subs Inp Report'!BF57="X",1,0)))))))))))</f>
        <v>0</v>
      </c>
    </row>
    <row r="51" spans="9:10" x14ac:dyDescent="0.25">
      <c r="I51">
        <f>IF('Prop Subs Inp Report'!AD58="X",1,IF('Prop Subs Inp Report'!AE58="X",1,IF('Prop Subs Inp Report'!AF58="X",1,IF('Prop Subs Inp Report'!AG58="X",1,IF('Prop Subs Inp Report'!AH58="X",1,IF('Prop Subs Inp Report'!AI58="X",1,IF('Prop Subs Inp Report'!AJ58="X",1,IF('Prop Subs Inp Report'!AK58="X",1,IF('Prop Subs Inp Report'!AL58="X",1,IF('Prop Subs Inp Report'!AM58="X",1,IF('Prop Subs Inp Report'!AN58="X",1,IF('Prop Subs Inp Report'!AO58="X",1,IF('Prop Subs Inp Report'!AP58="X",1, IF('Prop Subs Inp Report'!AQ58="X",1,0))))))))))))))</f>
        <v>0</v>
      </c>
      <c r="J51">
        <f>IF('Prop Subs Inp Report'!AV58="X",1,IF('Prop Subs Inp Report'!AW58="X",1,IF('Prop Subs Inp Report'!AX58="X",1,IF('Prop Subs Inp Report'!AY58="X",1,IF('Prop Subs Inp Report'!AZ58="X",1,IF('Prop Subs Inp Report'!BA58="X",1,IF('Prop Subs Inp Report'!BB58="X",1,IF('Prop Subs Inp Report'!BC58="X",1,IF('Prop Subs Inp Report'!BD58="X",1,IF('Prop Subs Inp Report'!BE58="X",1,IF('Prop Subs Inp Report'!BF58="X",1,0)))))))))))</f>
        <v>0</v>
      </c>
    </row>
    <row r="52" spans="9:10" x14ac:dyDescent="0.25">
      <c r="I52">
        <f>IF('Prop Subs Inp Report'!AD59="X",1,IF('Prop Subs Inp Report'!AE59="X",1,IF('Prop Subs Inp Report'!AF59="X",1,IF('Prop Subs Inp Report'!AG59="X",1,IF('Prop Subs Inp Report'!AH59="X",1,IF('Prop Subs Inp Report'!AI59="X",1,IF('Prop Subs Inp Report'!AJ59="X",1,IF('Prop Subs Inp Report'!AK59="X",1,IF('Prop Subs Inp Report'!AL59="X",1,IF('Prop Subs Inp Report'!AM59="X",1,IF('Prop Subs Inp Report'!AN59="X",1,IF('Prop Subs Inp Report'!AO59="X",1,IF('Prop Subs Inp Report'!AP59="X",1, IF('Prop Subs Inp Report'!AQ59="X",1,0))))))))))))))</f>
        <v>0</v>
      </c>
      <c r="J52">
        <f>IF('Prop Subs Inp Report'!AV59="X",1,IF('Prop Subs Inp Report'!AW59="X",1,IF('Prop Subs Inp Report'!AX59="X",1,IF('Prop Subs Inp Report'!AY59="X",1,IF('Prop Subs Inp Report'!AZ59="X",1,IF('Prop Subs Inp Report'!BA59="X",1,IF('Prop Subs Inp Report'!BB59="X",1,IF('Prop Subs Inp Report'!BC59="X",1,IF('Prop Subs Inp Report'!BD59="X",1,IF('Prop Subs Inp Report'!BE59="X",1,IF('Prop Subs Inp Report'!BF59="X",1,0)))))))))))</f>
        <v>0</v>
      </c>
    </row>
    <row r="53" spans="9:10" x14ac:dyDescent="0.25">
      <c r="I53">
        <f>IF('Prop Subs Inp Report'!AD60="X",1,IF('Prop Subs Inp Report'!AE60="X",1,IF('Prop Subs Inp Report'!AF60="X",1,IF('Prop Subs Inp Report'!AG60="X",1,IF('Prop Subs Inp Report'!AH60="X",1,IF('Prop Subs Inp Report'!AI60="X",1,IF('Prop Subs Inp Report'!AJ60="X",1,IF('Prop Subs Inp Report'!AK60="X",1,IF('Prop Subs Inp Report'!AL60="X",1,IF('Prop Subs Inp Report'!AM60="X",1,IF('Prop Subs Inp Report'!AN60="X",1,IF('Prop Subs Inp Report'!AO60="X",1,IF('Prop Subs Inp Report'!AP60="X",1, IF('Prop Subs Inp Report'!AQ60="X",1,0))))))))))))))</f>
        <v>0</v>
      </c>
      <c r="J53">
        <f>IF('Prop Subs Inp Report'!AV60="X",1,IF('Prop Subs Inp Report'!AW60="X",1,IF('Prop Subs Inp Report'!AX60="X",1,IF('Prop Subs Inp Report'!AY60="X",1,IF('Prop Subs Inp Report'!AZ60="X",1,IF('Prop Subs Inp Report'!BA60="X",1,IF('Prop Subs Inp Report'!BB60="X",1,IF('Prop Subs Inp Report'!BC60="X",1,IF('Prop Subs Inp Report'!BD60="X",1,IF('Prop Subs Inp Report'!BE60="X",1,IF('Prop Subs Inp Report'!BF60="X",1,0)))))))))))</f>
        <v>0</v>
      </c>
    </row>
    <row r="54" spans="9:10" x14ac:dyDescent="0.25">
      <c r="I54">
        <f>IF('Prop Subs Inp Report'!AD61="X",1,IF('Prop Subs Inp Report'!AE61="X",1,IF('Prop Subs Inp Report'!AF61="X",1,IF('Prop Subs Inp Report'!AG61="X",1,IF('Prop Subs Inp Report'!AH61="X",1,IF('Prop Subs Inp Report'!AI61="X",1,IF('Prop Subs Inp Report'!AJ61="X",1,IF('Prop Subs Inp Report'!AK61="X",1,IF('Prop Subs Inp Report'!AL61="X",1,IF('Prop Subs Inp Report'!AM61="X",1,IF('Prop Subs Inp Report'!AN61="X",1,IF('Prop Subs Inp Report'!AO61="X",1,IF('Prop Subs Inp Report'!AP61="X",1, IF('Prop Subs Inp Report'!AQ61="X",1,0))))))))))))))</f>
        <v>0</v>
      </c>
      <c r="J54">
        <f>IF('Prop Subs Inp Report'!AV61="X",1,IF('Prop Subs Inp Report'!AW61="X",1,IF('Prop Subs Inp Report'!AX61="X",1,IF('Prop Subs Inp Report'!AY61="X",1,IF('Prop Subs Inp Report'!AZ61="X",1,IF('Prop Subs Inp Report'!BA61="X",1,IF('Prop Subs Inp Report'!BB61="X",1,IF('Prop Subs Inp Report'!BC61="X",1,IF('Prop Subs Inp Report'!BD61="X",1,IF('Prop Subs Inp Report'!BE61="X",1,IF('Prop Subs Inp Report'!BF61="X",1,0)))))))))))</f>
        <v>0</v>
      </c>
    </row>
    <row r="55" spans="9:10" x14ac:dyDescent="0.25">
      <c r="I55">
        <f>IF('Prop Subs Inp Report'!AD62="X",1,IF('Prop Subs Inp Report'!AE62="X",1,IF('Prop Subs Inp Report'!AF62="X",1,IF('Prop Subs Inp Report'!AG62="X",1,IF('Prop Subs Inp Report'!AH62="X",1,IF('Prop Subs Inp Report'!AI62="X",1,IF('Prop Subs Inp Report'!AJ62="X",1,IF('Prop Subs Inp Report'!AK62="X",1,IF('Prop Subs Inp Report'!AL62="X",1,IF('Prop Subs Inp Report'!AM62="X",1,IF('Prop Subs Inp Report'!AN62="X",1,IF('Prop Subs Inp Report'!AO62="X",1,IF('Prop Subs Inp Report'!AP62="X",1, IF('Prop Subs Inp Report'!AQ62="X",1,0))))))))))))))</f>
        <v>0</v>
      </c>
      <c r="J55">
        <f>IF('Prop Subs Inp Report'!AV62="X",1,IF('Prop Subs Inp Report'!AW62="X",1,IF('Prop Subs Inp Report'!AX62="X",1,IF('Prop Subs Inp Report'!AY62="X",1,IF('Prop Subs Inp Report'!AZ62="X",1,IF('Prop Subs Inp Report'!BA62="X",1,IF('Prop Subs Inp Report'!BB62="X",1,IF('Prop Subs Inp Report'!BC62="X",1,IF('Prop Subs Inp Report'!BD62="X",1,IF('Prop Subs Inp Report'!BE62="X",1,IF('Prop Subs Inp Report'!BF62="X",1,0)))))))))))</f>
        <v>0</v>
      </c>
    </row>
    <row r="56" spans="9:10" x14ac:dyDescent="0.25">
      <c r="I56">
        <f>IF('Prop Subs Inp Report'!AD63="X",1,IF('Prop Subs Inp Report'!AE63="X",1,IF('Prop Subs Inp Report'!AF63="X",1,IF('Prop Subs Inp Report'!AG63="X",1,IF('Prop Subs Inp Report'!AH63="X",1,IF('Prop Subs Inp Report'!AI63="X",1,IF('Prop Subs Inp Report'!AJ63="X",1,IF('Prop Subs Inp Report'!AK63="X",1,IF('Prop Subs Inp Report'!AL63="X",1,IF('Prop Subs Inp Report'!AM63="X",1,IF('Prop Subs Inp Report'!AN63="X",1,IF('Prop Subs Inp Report'!AO63="X",1,IF('Prop Subs Inp Report'!AP63="X",1, IF('Prop Subs Inp Report'!AQ63="X",1,0))))))))))))))</f>
        <v>0</v>
      </c>
      <c r="J56">
        <f>IF('Prop Subs Inp Report'!AV63="X",1,IF('Prop Subs Inp Report'!AW63="X",1,IF('Prop Subs Inp Report'!AX63="X",1,IF('Prop Subs Inp Report'!AY63="X",1,IF('Prop Subs Inp Report'!AZ63="X",1,IF('Prop Subs Inp Report'!BA63="X",1,IF('Prop Subs Inp Report'!BB63="X",1,IF('Prop Subs Inp Report'!BC63="X",1,IF('Prop Subs Inp Report'!BD63="X",1,IF('Prop Subs Inp Report'!BE63="X",1,IF('Prop Subs Inp Report'!BF63="X",1,0)))))))))))</f>
        <v>0</v>
      </c>
    </row>
    <row r="57" spans="9:10" x14ac:dyDescent="0.25">
      <c r="I57">
        <f>IF('Prop Subs Inp Report'!AD64="X",1,IF('Prop Subs Inp Report'!AE64="X",1,IF('Prop Subs Inp Report'!AF64="X",1,IF('Prop Subs Inp Report'!AG64="X",1,IF('Prop Subs Inp Report'!AH64="X",1,IF('Prop Subs Inp Report'!AI64="X",1,IF('Prop Subs Inp Report'!AJ64="X",1,IF('Prop Subs Inp Report'!AK64="X",1,IF('Prop Subs Inp Report'!AL64="X",1,IF('Prop Subs Inp Report'!AM64="X",1,IF('Prop Subs Inp Report'!AN64="X",1,IF('Prop Subs Inp Report'!AO64="X",1,IF('Prop Subs Inp Report'!AP64="X",1, IF('Prop Subs Inp Report'!AQ64="X",1,0))))))))))))))</f>
        <v>0</v>
      </c>
      <c r="J57">
        <f>IF('Prop Subs Inp Report'!AV64="X",1,IF('Prop Subs Inp Report'!AW64="X",1,IF('Prop Subs Inp Report'!AX64="X",1,IF('Prop Subs Inp Report'!AY64="X",1,IF('Prop Subs Inp Report'!AZ64="X",1,IF('Prop Subs Inp Report'!BA64="X",1,IF('Prop Subs Inp Report'!BB64="X",1,IF('Prop Subs Inp Report'!BC64="X",1,IF('Prop Subs Inp Report'!BD64="X",1,IF('Prop Subs Inp Report'!BE64="X",1,IF('Prop Subs Inp Report'!BF64="X",1,0)))))))))))</f>
        <v>0</v>
      </c>
    </row>
    <row r="58" spans="9:10" x14ac:dyDescent="0.25">
      <c r="I58">
        <f>IF('Prop Subs Inp Report'!AD65="X",1,IF('Prop Subs Inp Report'!AE65="X",1,IF('Prop Subs Inp Report'!AF65="X",1,IF('Prop Subs Inp Report'!AG65="X",1,IF('Prop Subs Inp Report'!AH65="X",1,IF('Prop Subs Inp Report'!AI65="X",1,IF('Prop Subs Inp Report'!AJ65="X",1,IF('Prop Subs Inp Report'!AK65="X",1,IF('Prop Subs Inp Report'!AL65="X",1,IF('Prop Subs Inp Report'!AM65="X",1,IF('Prop Subs Inp Report'!AN65="X",1,IF('Prop Subs Inp Report'!AO65="X",1,IF('Prop Subs Inp Report'!AP65="X",1, IF('Prop Subs Inp Report'!AQ65="X",1,0))))))))))))))</f>
        <v>0</v>
      </c>
      <c r="J58">
        <f>IF('Prop Subs Inp Report'!AV65="X",1,IF('Prop Subs Inp Report'!AW65="X",1,IF('Prop Subs Inp Report'!AX65="X",1,IF('Prop Subs Inp Report'!AY65="X",1,IF('Prop Subs Inp Report'!AZ65="X",1,IF('Prop Subs Inp Report'!BA65="X",1,IF('Prop Subs Inp Report'!BB65="X",1,IF('Prop Subs Inp Report'!BC65="X",1,IF('Prop Subs Inp Report'!BD65="X",1,IF('Prop Subs Inp Report'!BE65="X",1,IF('Prop Subs Inp Report'!BF65="X",1,0)))))))))))</f>
        <v>0</v>
      </c>
    </row>
    <row r="59" spans="9:10" x14ac:dyDescent="0.25">
      <c r="I59">
        <f>IF('Prop Subs Inp Report'!AD66="X",1,IF('Prop Subs Inp Report'!AE66="X",1,IF('Prop Subs Inp Report'!AF66="X",1,IF('Prop Subs Inp Report'!AG66="X",1,IF('Prop Subs Inp Report'!AH66="X",1,IF('Prop Subs Inp Report'!AI66="X",1,IF('Prop Subs Inp Report'!AJ66="X",1,IF('Prop Subs Inp Report'!AK66="X",1,IF('Prop Subs Inp Report'!AL66="X",1,IF('Prop Subs Inp Report'!AM66="X",1,IF('Prop Subs Inp Report'!AN66="X",1,IF('Prop Subs Inp Report'!AO66="X",1,IF('Prop Subs Inp Report'!AP66="X",1, IF('Prop Subs Inp Report'!AQ66="X",1,0))))))))))))))</f>
        <v>0</v>
      </c>
      <c r="J59">
        <f>IF('Prop Subs Inp Report'!AV66="X",1,IF('Prop Subs Inp Report'!AW66="X",1,IF('Prop Subs Inp Report'!AX66="X",1,IF('Prop Subs Inp Report'!AY66="X",1,IF('Prop Subs Inp Report'!AZ66="X",1,IF('Prop Subs Inp Report'!BA66="X",1,IF('Prop Subs Inp Report'!BB66="X",1,IF('Prop Subs Inp Report'!BC66="X",1,IF('Prop Subs Inp Report'!BD66="X",1,IF('Prop Subs Inp Report'!BE66="X",1,IF('Prop Subs Inp Report'!BF66="X",1,0)))))))))))</f>
        <v>0</v>
      </c>
    </row>
    <row r="60" spans="9:10" x14ac:dyDescent="0.25">
      <c r="I60">
        <f>IF('Prop Subs Inp Report'!AD67="X",1,IF('Prop Subs Inp Report'!AE67="X",1,IF('Prop Subs Inp Report'!AF67="X",1,IF('Prop Subs Inp Report'!AG67="X",1,IF('Prop Subs Inp Report'!AH67="X",1,IF('Prop Subs Inp Report'!AI67="X",1,IF('Prop Subs Inp Report'!AJ67="X",1,IF('Prop Subs Inp Report'!AK67="X",1,IF('Prop Subs Inp Report'!AL67="X",1,IF('Prop Subs Inp Report'!AM67="X",1,IF('Prop Subs Inp Report'!AN67="X",1,IF('Prop Subs Inp Report'!AO67="X",1,IF('Prop Subs Inp Report'!AP67="X",1, IF('Prop Subs Inp Report'!AQ67="X",1,0))))))))))))))</f>
        <v>0</v>
      </c>
      <c r="J60">
        <f>IF('Prop Subs Inp Report'!AV67="X",1,IF('Prop Subs Inp Report'!AW67="X",1,IF('Prop Subs Inp Report'!AX67="X",1,IF('Prop Subs Inp Report'!AY67="X",1,IF('Prop Subs Inp Report'!AZ67="X",1,IF('Prop Subs Inp Report'!BA67="X",1,IF('Prop Subs Inp Report'!BB67="X",1,IF('Prop Subs Inp Report'!BC67="X",1,IF('Prop Subs Inp Report'!BD67="X",1,IF('Prop Subs Inp Report'!BE67="X",1,IF('Prop Subs Inp Report'!BF67="X",1,0)))))))))))</f>
        <v>0</v>
      </c>
    </row>
    <row r="61" spans="9:10" x14ac:dyDescent="0.25">
      <c r="I61">
        <f>IF('Prop Subs Inp Report'!AD68="X",1,IF('Prop Subs Inp Report'!AE68="X",1,IF('Prop Subs Inp Report'!AF68="X",1,IF('Prop Subs Inp Report'!AG68="X",1,IF('Prop Subs Inp Report'!AH68="X",1,IF('Prop Subs Inp Report'!AI68="X",1,IF('Prop Subs Inp Report'!AJ68="X",1,IF('Prop Subs Inp Report'!AK68="X",1,IF('Prop Subs Inp Report'!AL68="X",1,IF('Prop Subs Inp Report'!AM68="X",1,IF('Prop Subs Inp Report'!AN68="X",1,IF('Prop Subs Inp Report'!AO68="X",1,IF('Prop Subs Inp Report'!AP68="X",1, IF('Prop Subs Inp Report'!AQ68="X",1,0))))))))))))))</f>
        <v>0</v>
      </c>
      <c r="J61">
        <f>IF('Prop Subs Inp Report'!AV68="X",1,IF('Prop Subs Inp Report'!AW68="X",1,IF('Prop Subs Inp Report'!AX68="X",1,IF('Prop Subs Inp Report'!AY68="X",1,IF('Prop Subs Inp Report'!AZ68="X",1,IF('Prop Subs Inp Report'!BA68="X",1,IF('Prop Subs Inp Report'!BB68="X",1,IF('Prop Subs Inp Report'!BC68="X",1,IF('Prop Subs Inp Report'!BD68="X",1,IF('Prop Subs Inp Report'!BE68="X",1,IF('Prop Subs Inp Report'!BF68="X",1,0)))))))))))</f>
        <v>0</v>
      </c>
    </row>
    <row r="62" spans="9:10" x14ac:dyDescent="0.25">
      <c r="I62">
        <f>IF('Prop Subs Inp Report'!AD69="X",1,IF('Prop Subs Inp Report'!AE69="X",1,IF('Prop Subs Inp Report'!AF69="X",1,IF('Prop Subs Inp Report'!AG69="X",1,IF('Prop Subs Inp Report'!AH69="X",1,IF('Prop Subs Inp Report'!AI69="X",1,IF('Prop Subs Inp Report'!AJ69="X",1,IF('Prop Subs Inp Report'!AK69="X",1,IF('Prop Subs Inp Report'!AL69="X",1,IF('Prop Subs Inp Report'!AM69="X",1,IF('Prop Subs Inp Report'!AN69="X",1,IF('Prop Subs Inp Report'!AO69="X",1,IF('Prop Subs Inp Report'!AP69="X",1, IF('Prop Subs Inp Report'!AQ69="X",1,0))))))))))))))</f>
        <v>0</v>
      </c>
      <c r="J62">
        <f>IF('Prop Subs Inp Report'!AV69="X",1,IF('Prop Subs Inp Report'!AW69="X",1,IF('Prop Subs Inp Report'!AX69="X",1,IF('Prop Subs Inp Report'!AY69="X",1,IF('Prop Subs Inp Report'!AZ69="X",1,IF('Prop Subs Inp Report'!BA69="X",1,IF('Prop Subs Inp Report'!BB69="X",1,IF('Prop Subs Inp Report'!BC69="X",1,IF('Prop Subs Inp Report'!BD69="X",1,IF('Prop Subs Inp Report'!BE69="X",1,IF('Prop Subs Inp Report'!BF69="X",1,0)))))))))))</f>
        <v>0</v>
      </c>
    </row>
    <row r="63" spans="9:10" x14ac:dyDescent="0.25">
      <c r="I63">
        <f>IF('Prop Subs Inp Report'!AD70="X",1,IF('Prop Subs Inp Report'!AE70="X",1,IF('Prop Subs Inp Report'!AF70="X",1,IF('Prop Subs Inp Report'!AG70="X",1,IF('Prop Subs Inp Report'!AH70="X",1,IF('Prop Subs Inp Report'!AI70="X",1,IF('Prop Subs Inp Report'!AJ70="X",1,IF('Prop Subs Inp Report'!AK70="X",1,IF('Prop Subs Inp Report'!AL70="X",1,IF('Prop Subs Inp Report'!AM70="X",1,IF('Prop Subs Inp Report'!AN70="X",1,IF('Prop Subs Inp Report'!AO70="X",1,IF('Prop Subs Inp Report'!AP70="X",1, IF('Prop Subs Inp Report'!AQ70="X",1,0))))))))))))))</f>
        <v>0</v>
      </c>
      <c r="J63">
        <f>IF('Prop Subs Inp Report'!AV70="X",1,IF('Prop Subs Inp Report'!AW70="X",1,IF('Prop Subs Inp Report'!AX70="X",1,IF('Prop Subs Inp Report'!AY70="X",1,IF('Prop Subs Inp Report'!AZ70="X",1,IF('Prop Subs Inp Report'!BA70="X",1,IF('Prop Subs Inp Report'!BB70="X",1,IF('Prop Subs Inp Report'!BC70="X",1,IF('Prop Subs Inp Report'!BD70="X",1,IF('Prop Subs Inp Report'!BE70="X",1,IF('Prop Subs Inp Report'!BF70="X",1,0)))))))))))</f>
        <v>0</v>
      </c>
    </row>
    <row r="64" spans="9:10" x14ac:dyDescent="0.25">
      <c r="I64">
        <f>IF('Prop Subs Inp Report'!AD71="X",1,IF('Prop Subs Inp Report'!AE71="X",1,IF('Prop Subs Inp Report'!AF71="X",1,IF('Prop Subs Inp Report'!AG71="X",1,IF('Prop Subs Inp Report'!AH71="X",1,IF('Prop Subs Inp Report'!AI71="X",1,IF('Prop Subs Inp Report'!AJ71="X",1,IF('Prop Subs Inp Report'!AK71="X",1,IF('Prop Subs Inp Report'!AL71="X",1,IF('Prop Subs Inp Report'!AM71="X",1,IF('Prop Subs Inp Report'!AN71="X",1,IF('Prop Subs Inp Report'!AO71="X",1,IF('Prop Subs Inp Report'!AP71="X",1, IF('Prop Subs Inp Report'!AQ71="X",1,0))))))))))))))</f>
        <v>0</v>
      </c>
      <c r="J64">
        <f>IF('Prop Subs Inp Report'!AV71="X",1,IF('Prop Subs Inp Report'!AW71="X",1,IF('Prop Subs Inp Report'!AX71="X",1,IF('Prop Subs Inp Report'!AY71="X",1,IF('Prop Subs Inp Report'!AZ71="X",1,IF('Prop Subs Inp Report'!BA71="X",1,IF('Prop Subs Inp Report'!BB71="X",1,IF('Prop Subs Inp Report'!BC71="X",1,IF('Prop Subs Inp Report'!BD71="X",1,IF('Prop Subs Inp Report'!BE71="X",1,IF('Prop Subs Inp Report'!BF71="X",1,0)))))))))))</f>
        <v>0</v>
      </c>
    </row>
    <row r="65" spans="9:10" x14ac:dyDescent="0.25">
      <c r="I65">
        <f>IF('Prop Subs Inp Report'!AD72="X",1,IF('Prop Subs Inp Report'!AE72="X",1,IF('Prop Subs Inp Report'!AF72="X",1,IF('Prop Subs Inp Report'!AG72="X",1,IF('Prop Subs Inp Report'!AH72="X",1,IF('Prop Subs Inp Report'!AI72="X",1,IF('Prop Subs Inp Report'!AJ72="X",1,IF('Prop Subs Inp Report'!AK72="X",1,IF('Prop Subs Inp Report'!AL72="X",1,IF('Prop Subs Inp Report'!AM72="X",1,IF('Prop Subs Inp Report'!AN72="X",1,IF('Prop Subs Inp Report'!AO72="X",1,IF('Prop Subs Inp Report'!AP72="X",1, IF('Prop Subs Inp Report'!AQ72="X",1,0))))))))))))))</f>
        <v>0</v>
      </c>
      <c r="J65">
        <f>IF('Prop Subs Inp Report'!AV72="X",1,IF('Prop Subs Inp Report'!AW72="X",1,IF('Prop Subs Inp Report'!AX72="X",1,IF('Prop Subs Inp Report'!AY72="X",1,IF('Prop Subs Inp Report'!AZ72="X",1,IF('Prop Subs Inp Report'!BA72="X",1,IF('Prop Subs Inp Report'!BB72="X",1,IF('Prop Subs Inp Report'!BC72="X",1,IF('Prop Subs Inp Report'!BD72="X",1,IF('Prop Subs Inp Report'!BE72="X",1,IF('Prop Subs Inp Report'!BF72="X",1,0)))))))))))</f>
        <v>0</v>
      </c>
    </row>
    <row r="66" spans="9:10" x14ac:dyDescent="0.25">
      <c r="I66">
        <f>IF('Prop Subs Inp Report'!AD73="X",1,IF('Prop Subs Inp Report'!AE73="X",1,IF('Prop Subs Inp Report'!AF73="X",1,IF('Prop Subs Inp Report'!AG73="X",1,IF('Prop Subs Inp Report'!AH73="X",1,IF('Prop Subs Inp Report'!AI73="X",1,IF('Prop Subs Inp Report'!AJ73="X",1,IF('Prop Subs Inp Report'!AK73="X",1,IF('Prop Subs Inp Report'!AL73="X",1,IF('Prop Subs Inp Report'!AM73="X",1,IF('Prop Subs Inp Report'!AN73="X",1,IF('Prop Subs Inp Report'!AO73="X",1,IF('Prop Subs Inp Report'!AP73="X",1, IF('Prop Subs Inp Report'!AQ73="X",1,0))))))))))))))</f>
        <v>0</v>
      </c>
      <c r="J66">
        <f>IF('Prop Subs Inp Report'!AV73="X",1,IF('Prop Subs Inp Report'!AW73="X",1,IF('Prop Subs Inp Report'!AX73="X",1,IF('Prop Subs Inp Report'!AY73="X",1,IF('Prop Subs Inp Report'!AZ73="X",1,IF('Prop Subs Inp Report'!BA73="X",1,IF('Prop Subs Inp Report'!BB73="X",1,IF('Prop Subs Inp Report'!BC73="X",1,IF('Prop Subs Inp Report'!BD73="X",1,IF('Prop Subs Inp Report'!BE73="X",1,IF('Prop Subs Inp Report'!BF73="X",1,0)))))))))))</f>
        <v>0</v>
      </c>
    </row>
    <row r="67" spans="9:10" x14ac:dyDescent="0.25">
      <c r="I67">
        <f>IF('Prop Subs Inp Report'!AD74="X",1,IF('Prop Subs Inp Report'!AE74="X",1,IF('Prop Subs Inp Report'!AF74="X",1,IF('Prop Subs Inp Report'!AG74="X",1,IF('Prop Subs Inp Report'!AH74="X",1,IF('Prop Subs Inp Report'!AI74="X",1,IF('Prop Subs Inp Report'!AJ74="X",1,IF('Prop Subs Inp Report'!AK74="X",1,IF('Prop Subs Inp Report'!AL74="X",1,IF('Prop Subs Inp Report'!AM74="X",1,IF('Prop Subs Inp Report'!AN74="X",1,IF('Prop Subs Inp Report'!AO74="X",1,IF('Prop Subs Inp Report'!AP74="X",1, IF('Prop Subs Inp Report'!AQ74="X",1,0))))))))))))))</f>
        <v>0</v>
      </c>
      <c r="J67">
        <f>IF('Prop Subs Inp Report'!AV74="X",1,IF('Prop Subs Inp Report'!AW74="X",1,IF('Prop Subs Inp Report'!AX74="X",1,IF('Prop Subs Inp Report'!AY74="X",1,IF('Prop Subs Inp Report'!AZ74="X",1,IF('Prop Subs Inp Report'!BA74="X",1,IF('Prop Subs Inp Report'!BB74="X",1,IF('Prop Subs Inp Report'!BC74="X",1,IF('Prop Subs Inp Report'!BD74="X",1,IF('Prop Subs Inp Report'!BE74="X",1,IF('Prop Subs Inp Report'!BF74="X",1,0)))))))))))</f>
        <v>0</v>
      </c>
    </row>
    <row r="68" spans="9:10" x14ac:dyDescent="0.25">
      <c r="I68">
        <f>IF('Prop Subs Inp Report'!AD75="X",1,IF('Prop Subs Inp Report'!AE75="X",1,IF('Prop Subs Inp Report'!AF75="X",1,IF('Prop Subs Inp Report'!AG75="X",1,IF('Prop Subs Inp Report'!AH75="X",1,IF('Prop Subs Inp Report'!AI75="X",1,IF('Prop Subs Inp Report'!AJ75="X",1,IF('Prop Subs Inp Report'!AK75="X",1,IF('Prop Subs Inp Report'!AL75="X",1,IF('Prop Subs Inp Report'!AM75="X",1,IF('Prop Subs Inp Report'!AN75="X",1,IF('Prop Subs Inp Report'!AO75="X",1,IF('Prop Subs Inp Report'!AP75="X",1, IF('Prop Subs Inp Report'!AQ75="X",1,0))))))))))))))</f>
        <v>0</v>
      </c>
      <c r="J68">
        <f>IF('Prop Subs Inp Report'!AV75="X",1,IF('Prop Subs Inp Report'!AW75="X",1,IF('Prop Subs Inp Report'!AX75="X",1,IF('Prop Subs Inp Report'!AY75="X",1,IF('Prop Subs Inp Report'!AZ75="X",1,IF('Prop Subs Inp Report'!BA75="X",1,IF('Prop Subs Inp Report'!BB75="X",1,IF('Prop Subs Inp Report'!BC75="X",1,IF('Prop Subs Inp Report'!BD75="X",1,IF('Prop Subs Inp Report'!BE75="X",1,IF('Prop Subs Inp Report'!BF75="X",1,0)))))))))))</f>
        <v>0</v>
      </c>
    </row>
    <row r="69" spans="9:10" x14ac:dyDescent="0.25">
      <c r="I69">
        <f>IF('Prop Subs Inp Report'!AD76="X",1,IF('Prop Subs Inp Report'!AE76="X",1,IF('Prop Subs Inp Report'!AF76="X",1,IF('Prop Subs Inp Report'!AG76="X",1,IF('Prop Subs Inp Report'!AH76="X",1,IF('Prop Subs Inp Report'!AI76="X",1,IF('Prop Subs Inp Report'!AJ76="X",1,IF('Prop Subs Inp Report'!AK76="X",1,IF('Prop Subs Inp Report'!AL76="X",1,IF('Prop Subs Inp Report'!AM76="X",1,IF('Prop Subs Inp Report'!AN76="X",1,IF('Prop Subs Inp Report'!AO76="X",1,IF('Prop Subs Inp Report'!AP76="X",1, IF('Prop Subs Inp Report'!AQ76="X",1,0))))))))))))))</f>
        <v>0</v>
      </c>
      <c r="J69">
        <f>IF('Prop Subs Inp Report'!AV76="X",1,IF('Prop Subs Inp Report'!AW76="X",1,IF('Prop Subs Inp Report'!AX76="X",1,IF('Prop Subs Inp Report'!AY76="X",1,IF('Prop Subs Inp Report'!AZ76="X",1,IF('Prop Subs Inp Report'!BA76="X",1,IF('Prop Subs Inp Report'!BB76="X",1,IF('Prop Subs Inp Report'!BC76="X",1,IF('Prop Subs Inp Report'!BD76="X",1,IF('Prop Subs Inp Report'!BE76="X",1,IF('Prop Subs Inp Report'!BF76="X",1,0)))))))))))</f>
        <v>0</v>
      </c>
    </row>
    <row r="70" spans="9:10" x14ac:dyDescent="0.25">
      <c r="I70">
        <f>IF('Prop Subs Inp Report'!AD77="X",1,IF('Prop Subs Inp Report'!AE77="X",1,IF('Prop Subs Inp Report'!AF77="X",1,IF('Prop Subs Inp Report'!AG77="X",1,IF('Prop Subs Inp Report'!AH77="X",1,IF('Prop Subs Inp Report'!AI77="X",1,IF('Prop Subs Inp Report'!AJ77="X",1,IF('Prop Subs Inp Report'!AK77="X",1,IF('Prop Subs Inp Report'!AL77="X",1,IF('Prop Subs Inp Report'!AM77="X",1,IF('Prop Subs Inp Report'!AN77="X",1,IF('Prop Subs Inp Report'!AO77="X",1,IF('Prop Subs Inp Report'!AP77="X",1, IF('Prop Subs Inp Report'!AQ77="X",1,0))))))))))))))</f>
        <v>0</v>
      </c>
      <c r="J70">
        <f>IF('Prop Subs Inp Report'!AV77="X",1,IF('Prop Subs Inp Report'!AW77="X",1,IF('Prop Subs Inp Report'!AX77="X",1,IF('Prop Subs Inp Report'!AY77="X",1,IF('Prop Subs Inp Report'!AZ77="X",1,IF('Prop Subs Inp Report'!BA77="X",1,IF('Prop Subs Inp Report'!BB77="X",1,IF('Prop Subs Inp Report'!BC77="X",1,IF('Prop Subs Inp Report'!BD77="X",1,IF('Prop Subs Inp Report'!BE77="X",1,IF('Prop Subs Inp Report'!BF77="X",1,0)))))))))))</f>
        <v>0</v>
      </c>
    </row>
    <row r="71" spans="9:10" x14ac:dyDescent="0.25">
      <c r="I71">
        <f>IF('Prop Subs Inp Report'!AD78="X",1,IF('Prop Subs Inp Report'!AE78="X",1,IF('Prop Subs Inp Report'!AF78="X",1,IF('Prop Subs Inp Report'!AG78="X",1,IF('Prop Subs Inp Report'!AH78="X",1,IF('Prop Subs Inp Report'!AI78="X",1,IF('Prop Subs Inp Report'!AJ78="X",1,IF('Prop Subs Inp Report'!AK78="X",1,IF('Prop Subs Inp Report'!AL78="X",1,IF('Prop Subs Inp Report'!AM78="X",1,IF('Prop Subs Inp Report'!AN78="X",1,IF('Prop Subs Inp Report'!AO78="X",1,IF('Prop Subs Inp Report'!AP78="X",1, IF('Prop Subs Inp Report'!AQ78="X",1,0))))))))))))))</f>
        <v>0</v>
      </c>
      <c r="J71">
        <f>IF('Prop Subs Inp Report'!AV78="X",1,IF('Prop Subs Inp Report'!AW78="X",1,IF('Prop Subs Inp Report'!AX78="X",1,IF('Prop Subs Inp Report'!AY78="X",1,IF('Prop Subs Inp Report'!AZ78="X",1,IF('Prop Subs Inp Report'!BA78="X",1,IF('Prop Subs Inp Report'!BB78="X",1,IF('Prop Subs Inp Report'!BC78="X",1,IF('Prop Subs Inp Report'!BD78="X",1,IF('Prop Subs Inp Report'!BE78="X",1,IF('Prop Subs Inp Report'!BF78="X",1,0)))))))))))</f>
        <v>0</v>
      </c>
    </row>
    <row r="72" spans="9:10" x14ac:dyDescent="0.25">
      <c r="I72">
        <f>IF('Prop Subs Inp Report'!AD79="X",1,IF('Prop Subs Inp Report'!AE79="X",1,IF('Prop Subs Inp Report'!AF79="X",1,IF('Prop Subs Inp Report'!AG79="X",1,IF('Prop Subs Inp Report'!AH79="X",1,IF('Prop Subs Inp Report'!AI79="X",1,IF('Prop Subs Inp Report'!AJ79="X",1,IF('Prop Subs Inp Report'!AK79="X",1,IF('Prop Subs Inp Report'!AL79="X",1,IF('Prop Subs Inp Report'!AM79="X",1,IF('Prop Subs Inp Report'!AN79="X",1,IF('Prop Subs Inp Report'!AO79="X",1,IF('Prop Subs Inp Report'!AP79="X",1, IF('Prop Subs Inp Report'!AQ79="X",1,0))))))))))))))</f>
        <v>0</v>
      </c>
      <c r="J72">
        <f>IF('Prop Subs Inp Report'!AV79="X",1,IF('Prop Subs Inp Report'!AW79="X",1,IF('Prop Subs Inp Report'!AX79="X",1,IF('Prop Subs Inp Report'!AY79="X",1,IF('Prop Subs Inp Report'!AZ79="X",1,IF('Prop Subs Inp Report'!BA79="X",1,IF('Prop Subs Inp Report'!BB79="X",1,IF('Prop Subs Inp Report'!BC79="X",1,IF('Prop Subs Inp Report'!BD79="X",1,IF('Prop Subs Inp Report'!BE79="X",1,IF('Prop Subs Inp Report'!BF79="X",1,0)))))))))))</f>
        <v>0</v>
      </c>
    </row>
    <row r="73" spans="9:10" x14ac:dyDescent="0.25">
      <c r="I73">
        <f>IF('Prop Subs Inp Report'!AD80="X",1,IF('Prop Subs Inp Report'!AE80="X",1,IF('Prop Subs Inp Report'!AF80="X",1,IF('Prop Subs Inp Report'!AG80="X",1,IF('Prop Subs Inp Report'!AH80="X",1,IF('Prop Subs Inp Report'!AI80="X",1,IF('Prop Subs Inp Report'!AJ80="X",1,IF('Prop Subs Inp Report'!AK80="X",1,IF('Prop Subs Inp Report'!AL80="X",1,IF('Prop Subs Inp Report'!AM80="X",1,IF('Prop Subs Inp Report'!AN80="X",1,IF('Prop Subs Inp Report'!AO80="X",1,IF('Prop Subs Inp Report'!AP80="X",1, IF('Prop Subs Inp Report'!AQ80="X",1,0))))))))))))))</f>
        <v>0</v>
      </c>
      <c r="J73">
        <f>IF('Prop Subs Inp Report'!AV80="X",1,IF('Prop Subs Inp Report'!AW80="X",1,IF('Prop Subs Inp Report'!AX80="X",1,IF('Prop Subs Inp Report'!AY80="X",1,IF('Prop Subs Inp Report'!AZ80="X",1,IF('Prop Subs Inp Report'!BA80="X",1,IF('Prop Subs Inp Report'!BB80="X",1,IF('Prop Subs Inp Report'!BC80="X",1,IF('Prop Subs Inp Report'!BD80="X",1,IF('Prop Subs Inp Report'!BE80="X",1,IF('Prop Subs Inp Report'!BF80="X",1,0)))))))))))</f>
        <v>0</v>
      </c>
    </row>
    <row r="74" spans="9:10" x14ac:dyDescent="0.25">
      <c r="I74">
        <f>IF('Prop Subs Inp Report'!AD81="X",1,IF('Prop Subs Inp Report'!AE81="X",1,IF('Prop Subs Inp Report'!AF81="X",1,IF('Prop Subs Inp Report'!AG81="X",1,IF('Prop Subs Inp Report'!AH81="X",1,IF('Prop Subs Inp Report'!AI81="X",1,IF('Prop Subs Inp Report'!AJ81="X",1,IF('Prop Subs Inp Report'!AK81="X",1,IF('Prop Subs Inp Report'!AL81="X",1,IF('Prop Subs Inp Report'!AM81="X",1,IF('Prop Subs Inp Report'!AN81="X",1,IF('Prop Subs Inp Report'!AO81="X",1,IF('Prop Subs Inp Report'!AP81="X",1, IF('Prop Subs Inp Report'!AQ81="X",1,0))))))))))))))</f>
        <v>0</v>
      </c>
      <c r="J74">
        <f>IF('Prop Subs Inp Report'!AV81="X",1,IF('Prop Subs Inp Report'!AW81="X",1,IF('Prop Subs Inp Report'!AX81="X",1,IF('Prop Subs Inp Report'!AY81="X",1,IF('Prop Subs Inp Report'!AZ81="X",1,IF('Prop Subs Inp Report'!BA81="X",1,IF('Prop Subs Inp Report'!BB81="X",1,IF('Prop Subs Inp Report'!BC81="X",1,IF('Prop Subs Inp Report'!BD81="X",1,IF('Prop Subs Inp Report'!BE81="X",1,IF('Prop Subs Inp Report'!BF81="X",1,0)))))))))))</f>
        <v>0</v>
      </c>
    </row>
    <row r="75" spans="9:10" x14ac:dyDescent="0.25">
      <c r="I75">
        <f>IF('Prop Subs Inp Report'!AD82="X",1,IF('Prop Subs Inp Report'!AE82="X",1,IF('Prop Subs Inp Report'!AF82="X",1,IF('Prop Subs Inp Report'!AG82="X",1,IF('Prop Subs Inp Report'!AH82="X",1,IF('Prop Subs Inp Report'!AI82="X",1,IF('Prop Subs Inp Report'!AJ82="X",1,IF('Prop Subs Inp Report'!AK82="X",1,IF('Prop Subs Inp Report'!AL82="X",1,IF('Prop Subs Inp Report'!AM82="X",1,IF('Prop Subs Inp Report'!AN82="X",1,IF('Prop Subs Inp Report'!AO82="X",1,IF('Prop Subs Inp Report'!AP82="X",1, IF('Prop Subs Inp Report'!AQ82="X",1,0))))))))))))))</f>
        <v>0</v>
      </c>
      <c r="J75">
        <f>IF('Prop Subs Inp Report'!AV82="X",1,IF('Prop Subs Inp Report'!AW82="X",1,IF('Prop Subs Inp Report'!AX82="X",1,IF('Prop Subs Inp Report'!AY82="X",1,IF('Prop Subs Inp Report'!AZ82="X",1,IF('Prop Subs Inp Report'!BA82="X",1,IF('Prop Subs Inp Report'!BB82="X",1,IF('Prop Subs Inp Report'!BC82="X",1,IF('Prop Subs Inp Report'!BD82="X",1,IF('Prop Subs Inp Report'!BE82="X",1,IF('Prop Subs Inp Report'!BF82="X",1,0)))))))))))</f>
        <v>0</v>
      </c>
    </row>
    <row r="76" spans="9:10" x14ac:dyDescent="0.25">
      <c r="I76">
        <f>IF('Prop Subs Inp Report'!AD83="X",1,IF('Prop Subs Inp Report'!AE83="X",1,IF('Prop Subs Inp Report'!AF83="X",1,IF('Prop Subs Inp Report'!AG83="X",1,IF('Prop Subs Inp Report'!AH83="X",1,IF('Prop Subs Inp Report'!AI83="X",1,IF('Prop Subs Inp Report'!AJ83="X",1,IF('Prop Subs Inp Report'!AK83="X",1,IF('Prop Subs Inp Report'!AL83="X",1,IF('Prop Subs Inp Report'!AM83="X",1,IF('Prop Subs Inp Report'!AN83="X",1,IF('Prop Subs Inp Report'!AO83="X",1,IF('Prop Subs Inp Report'!AP83="X",1, IF('Prop Subs Inp Report'!AQ83="X",1,0))))))))))))))</f>
        <v>0</v>
      </c>
      <c r="J76">
        <f>IF('Prop Subs Inp Report'!AV83="X",1,IF('Prop Subs Inp Report'!AW83="X",1,IF('Prop Subs Inp Report'!AX83="X",1,IF('Prop Subs Inp Report'!AY83="X",1,IF('Prop Subs Inp Report'!AZ83="X",1,IF('Prop Subs Inp Report'!BA83="X",1,IF('Prop Subs Inp Report'!BB83="X",1,IF('Prop Subs Inp Report'!BC83="X",1,IF('Prop Subs Inp Report'!BD83="X",1,IF('Prop Subs Inp Report'!BE83="X",1,IF('Prop Subs Inp Report'!BF83="X",1,0)))))))))))</f>
        <v>0</v>
      </c>
    </row>
    <row r="77" spans="9:10" x14ac:dyDescent="0.25">
      <c r="I77">
        <f>IF('Prop Subs Inp Report'!AD84="X",1,IF('Prop Subs Inp Report'!AE84="X",1,IF('Prop Subs Inp Report'!AF84="X",1,IF('Prop Subs Inp Report'!AG84="X",1,IF('Prop Subs Inp Report'!AH84="X",1,IF('Prop Subs Inp Report'!AI84="X",1,IF('Prop Subs Inp Report'!AJ84="X",1,IF('Prop Subs Inp Report'!AK84="X",1,IF('Prop Subs Inp Report'!AL84="X",1,IF('Prop Subs Inp Report'!AM84="X",1,IF('Prop Subs Inp Report'!AN84="X",1,IF('Prop Subs Inp Report'!AO84="X",1,IF('Prop Subs Inp Report'!AP84="X",1, IF('Prop Subs Inp Report'!AQ84="X",1,0))))))))))))))</f>
        <v>0</v>
      </c>
      <c r="J77">
        <f>IF('Prop Subs Inp Report'!AV84="X",1,IF('Prop Subs Inp Report'!AW84="X",1,IF('Prop Subs Inp Report'!AX84="X",1,IF('Prop Subs Inp Report'!AY84="X",1,IF('Prop Subs Inp Report'!AZ84="X",1,IF('Prop Subs Inp Report'!BA84="X",1,IF('Prop Subs Inp Report'!BB84="X",1,IF('Prop Subs Inp Report'!BC84="X",1,IF('Prop Subs Inp Report'!BD84="X",1,IF('Prop Subs Inp Report'!BE84="X",1,IF('Prop Subs Inp Report'!BF84="X",1,0)))))))))))</f>
        <v>0</v>
      </c>
    </row>
    <row r="78" spans="9:10" x14ac:dyDescent="0.25">
      <c r="I78">
        <f>IF('Prop Subs Inp Report'!AD85="X",1,IF('Prop Subs Inp Report'!AE85="X",1,IF('Prop Subs Inp Report'!AF85="X",1,IF('Prop Subs Inp Report'!AG85="X",1,IF('Prop Subs Inp Report'!AH85="X",1,IF('Prop Subs Inp Report'!AI85="X",1,IF('Prop Subs Inp Report'!AJ85="X",1,IF('Prop Subs Inp Report'!AK85="X",1,IF('Prop Subs Inp Report'!AL85="X",1,IF('Prop Subs Inp Report'!AM85="X",1,IF('Prop Subs Inp Report'!AN85="X",1,IF('Prop Subs Inp Report'!AO85="X",1,IF('Prop Subs Inp Report'!AP85="X",1, IF('Prop Subs Inp Report'!AQ85="X",1,0))))))))))))))</f>
        <v>0</v>
      </c>
      <c r="J78">
        <f>IF('Prop Subs Inp Report'!AV85="X",1,IF('Prop Subs Inp Report'!AW85="X",1,IF('Prop Subs Inp Report'!AX85="X",1,IF('Prop Subs Inp Report'!AY85="X",1,IF('Prop Subs Inp Report'!AZ85="X",1,IF('Prop Subs Inp Report'!BA85="X",1,IF('Prop Subs Inp Report'!BB85="X",1,IF('Prop Subs Inp Report'!BC85="X",1,IF('Prop Subs Inp Report'!BD85="X",1,IF('Prop Subs Inp Report'!BE85="X",1,IF('Prop Subs Inp Report'!BF85="X",1,0)))))))))))</f>
        <v>0</v>
      </c>
    </row>
    <row r="79" spans="9:10" x14ac:dyDescent="0.25">
      <c r="I79">
        <f>IF('Prop Subs Inp Report'!AD86="X",1,IF('Prop Subs Inp Report'!AE86="X",1,IF('Prop Subs Inp Report'!AF86="X",1,IF('Prop Subs Inp Report'!AG86="X",1,IF('Prop Subs Inp Report'!AH86="X",1,IF('Prop Subs Inp Report'!AI86="X",1,IF('Prop Subs Inp Report'!AJ86="X",1,IF('Prop Subs Inp Report'!AK86="X",1,IF('Prop Subs Inp Report'!AL86="X",1,IF('Prop Subs Inp Report'!AM86="X",1,IF('Prop Subs Inp Report'!AN86="X",1,IF('Prop Subs Inp Report'!AO86="X",1,IF('Prop Subs Inp Report'!AP86="X",1, IF('Prop Subs Inp Report'!AQ86="X",1,0))))))))))))))</f>
        <v>0</v>
      </c>
      <c r="J79">
        <f>IF('Prop Subs Inp Report'!AV86="X",1,IF('Prop Subs Inp Report'!AW86="X",1,IF('Prop Subs Inp Report'!AX86="X",1,IF('Prop Subs Inp Report'!AY86="X",1,IF('Prop Subs Inp Report'!AZ86="X",1,IF('Prop Subs Inp Report'!BA86="X",1,IF('Prop Subs Inp Report'!BB86="X",1,IF('Prop Subs Inp Report'!BC86="X",1,IF('Prop Subs Inp Report'!BD86="X",1,IF('Prop Subs Inp Report'!BE86="X",1,IF('Prop Subs Inp Report'!BF86="X",1,0)))))))))))</f>
        <v>0</v>
      </c>
    </row>
    <row r="80" spans="9:10" x14ac:dyDescent="0.25">
      <c r="I80">
        <f>IF('Prop Subs Inp Report'!AD87="X",1,IF('Prop Subs Inp Report'!AE87="X",1,IF('Prop Subs Inp Report'!AF87="X",1,IF('Prop Subs Inp Report'!AG87="X",1,IF('Prop Subs Inp Report'!AH87="X",1,IF('Prop Subs Inp Report'!AI87="X",1,IF('Prop Subs Inp Report'!AJ87="X",1,IF('Prop Subs Inp Report'!AK87="X",1,IF('Prop Subs Inp Report'!AL87="X",1,IF('Prop Subs Inp Report'!AM87="X",1,IF('Prop Subs Inp Report'!AN87="X",1,IF('Prop Subs Inp Report'!AO87="X",1,IF('Prop Subs Inp Report'!AP87="X",1, IF('Prop Subs Inp Report'!AQ87="X",1,0))))))))))))))</f>
        <v>0</v>
      </c>
      <c r="J80">
        <f>IF('Prop Subs Inp Report'!AV87="X",1,IF('Prop Subs Inp Report'!AW87="X",1,IF('Prop Subs Inp Report'!AX87="X",1,IF('Prop Subs Inp Report'!AY87="X",1,IF('Prop Subs Inp Report'!AZ87="X",1,IF('Prop Subs Inp Report'!BA87="X",1,IF('Prop Subs Inp Report'!BB87="X",1,IF('Prop Subs Inp Report'!BC87="X",1,IF('Prop Subs Inp Report'!BD87="X",1,IF('Prop Subs Inp Report'!BE87="X",1,IF('Prop Subs Inp Report'!BF87="X",1,0)))))))))))</f>
        <v>0</v>
      </c>
    </row>
    <row r="81" spans="9:10" x14ac:dyDescent="0.25">
      <c r="I81">
        <f>IF('Prop Subs Inp Report'!AD88="X",1,IF('Prop Subs Inp Report'!AE88="X",1,IF('Prop Subs Inp Report'!AF88="X",1,IF('Prop Subs Inp Report'!AG88="X",1,IF('Prop Subs Inp Report'!AH88="X",1,IF('Prop Subs Inp Report'!AI88="X",1,IF('Prop Subs Inp Report'!AJ88="X",1,IF('Prop Subs Inp Report'!AK88="X",1,IF('Prop Subs Inp Report'!AL88="X",1,IF('Prop Subs Inp Report'!AM88="X",1,IF('Prop Subs Inp Report'!AN88="X",1,IF('Prop Subs Inp Report'!AO88="X",1,IF('Prop Subs Inp Report'!AP88="X",1, IF('Prop Subs Inp Report'!AQ88="X",1,0))))))))))))))</f>
        <v>0</v>
      </c>
      <c r="J81">
        <f>IF('Prop Subs Inp Report'!AV88="X",1,IF('Prop Subs Inp Report'!AW88="X",1,IF('Prop Subs Inp Report'!AX88="X",1,IF('Prop Subs Inp Report'!AY88="X",1,IF('Prop Subs Inp Report'!AZ88="X",1,IF('Prop Subs Inp Report'!BA88="X",1,IF('Prop Subs Inp Report'!BB88="X",1,IF('Prop Subs Inp Report'!BC88="X",1,IF('Prop Subs Inp Report'!BD88="X",1,IF('Prop Subs Inp Report'!BE88="X",1,IF('Prop Subs Inp Report'!BF88="X",1,0)))))))))))</f>
        <v>0</v>
      </c>
    </row>
    <row r="82" spans="9:10" x14ac:dyDescent="0.25">
      <c r="I82">
        <f>IF('Prop Subs Inp Report'!AD89="X",1,IF('Prop Subs Inp Report'!AE89="X",1,IF('Prop Subs Inp Report'!AF89="X",1,IF('Prop Subs Inp Report'!AG89="X",1,IF('Prop Subs Inp Report'!AH89="X",1,IF('Prop Subs Inp Report'!AI89="X",1,IF('Prop Subs Inp Report'!AJ89="X",1,IF('Prop Subs Inp Report'!AK89="X",1,IF('Prop Subs Inp Report'!AL89="X",1,IF('Prop Subs Inp Report'!AM89="X",1,IF('Prop Subs Inp Report'!AN89="X",1,IF('Prop Subs Inp Report'!AO89="X",1,IF('Prop Subs Inp Report'!AP89="X",1, IF('Prop Subs Inp Report'!AQ89="X",1,0))))))))))))))</f>
        <v>0</v>
      </c>
      <c r="J82">
        <f>IF('Prop Subs Inp Report'!AV89="X",1,IF('Prop Subs Inp Report'!AW89="X",1,IF('Prop Subs Inp Report'!AX89="X",1,IF('Prop Subs Inp Report'!AY89="X",1,IF('Prop Subs Inp Report'!AZ89="X",1,IF('Prop Subs Inp Report'!BA89="X",1,IF('Prop Subs Inp Report'!BB89="X",1,IF('Prop Subs Inp Report'!BC89="X",1,IF('Prop Subs Inp Report'!BD89="X",1,IF('Prop Subs Inp Report'!BE89="X",1,IF('Prop Subs Inp Report'!BF89="X",1,0)))))))))))</f>
        <v>0</v>
      </c>
    </row>
    <row r="83" spans="9:10" x14ac:dyDescent="0.25">
      <c r="I83">
        <f>IF('Prop Subs Inp Report'!AD90="X",1,IF('Prop Subs Inp Report'!AE90="X",1,IF('Prop Subs Inp Report'!AF90="X",1,IF('Prop Subs Inp Report'!AG90="X",1,IF('Prop Subs Inp Report'!AH90="X",1,IF('Prop Subs Inp Report'!AI90="X",1,IF('Prop Subs Inp Report'!AJ90="X",1,IF('Prop Subs Inp Report'!AK90="X",1,IF('Prop Subs Inp Report'!AL90="X",1,IF('Prop Subs Inp Report'!AM90="X",1,IF('Prop Subs Inp Report'!AN90="X",1,IF('Prop Subs Inp Report'!AO90="X",1,IF('Prop Subs Inp Report'!AP90="X",1, IF('Prop Subs Inp Report'!AQ90="X",1,0))))))))))))))</f>
        <v>0</v>
      </c>
      <c r="J83">
        <f>IF('Prop Subs Inp Report'!AV90="X",1,IF('Prop Subs Inp Report'!AW90="X",1,IF('Prop Subs Inp Report'!AX90="X",1,IF('Prop Subs Inp Report'!AY90="X",1,IF('Prop Subs Inp Report'!AZ90="X",1,IF('Prop Subs Inp Report'!BA90="X",1,IF('Prop Subs Inp Report'!BB90="X",1,IF('Prop Subs Inp Report'!BC90="X",1,IF('Prop Subs Inp Report'!BD90="X",1,IF('Prop Subs Inp Report'!BE90="X",1,IF('Prop Subs Inp Report'!BF90="X",1,0)))))))))))</f>
        <v>0</v>
      </c>
    </row>
    <row r="84" spans="9:10" x14ac:dyDescent="0.25">
      <c r="I84">
        <f>IF('Prop Subs Inp Report'!AD91="X",1,IF('Prop Subs Inp Report'!AE91="X",1,IF('Prop Subs Inp Report'!AF91="X",1,IF('Prop Subs Inp Report'!AG91="X",1,IF('Prop Subs Inp Report'!AH91="X",1,IF('Prop Subs Inp Report'!AI91="X",1,IF('Prop Subs Inp Report'!AJ91="X",1,IF('Prop Subs Inp Report'!AK91="X",1,IF('Prop Subs Inp Report'!AL91="X",1,IF('Prop Subs Inp Report'!AM91="X",1,IF('Prop Subs Inp Report'!AN91="X",1,IF('Prop Subs Inp Report'!AO91="X",1,IF('Prop Subs Inp Report'!AP91="X",1, IF('Prop Subs Inp Report'!AQ91="X",1,0))))))))))))))</f>
        <v>0</v>
      </c>
      <c r="J84">
        <f>IF('Prop Subs Inp Report'!AV91="X",1,IF('Prop Subs Inp Report'!AW91="X",1,IF('Prop Subs Inp Report'!AX91="X",1,IF('Prop Subs Inp Report'!AY91="X",1,IF('Prop Subs Inp Report'!AZ91="X",1,IF('Prop Subs Inp Report'!BA91="X",1,IF('Prop Subs Inp Report'!BB91="X",1,IF('Prop Subs Inp Report'!BC91="X",1,IF('Prop Subs Inp Report'!BD91="X",1,IF('Prop Subs Inp Report'!BE91="X",1,IF('Prop Subs Inp Report'!BF91="X",1,0)))))))))))</f>
        <v>0</v>
      </c>
    </row>
    <row r="85" spans="9:10" x14ac:dyDescent="0.25">
      <c r="I85">
        <f>IF('Prop Subs Inp Report'!AD92="X",1,IF('Prop Subs Inp Report'!AE92="X",1,IF('Prop Subs Inp Report'!AF92="X",1,IF('Prop Subs Inp Report'!AG92="X",1,IF('Prop Subs Inp Report'!AH92="X",1,IF('Prop Subs Inp Report'!AI92="X",1,IF('Prop Subs Inp Report'!AJ92="X",1,IF('Prop Subs Inp Report'!AK92="X",1,IF('Prop Subs Inp Report'!AL92="X",1,IF('Prop Subs Inp Report'!AM92="X",1,IF('Prop Subs Inp Report'!AN92="X",1,IF('Prop Subs Inp Report'!AO92="X",1,IF('Prop Subs Inp Report'!AP92="X",1, IF('Prop Subs Inp Report'!AQ92="X",1,0))))))))))))))</f>
        <v>0</v>
      </c>
      <c r="J85">
        <f>IF('Prop Subs Inp Report'!AV92="X",1,IF('Prop Subs Inp Report'!AW92="X",1,IF('Prop Subs Inp Report'!AX92="X",1,IF('Prop Subs Inp Report'!AY92="X",1,IF('Prop Subs Inp Report'!AZ92="X",1,IF('Prop Subs Inp Report'!BA92="X",1,IF('Prop Subs Inp Report'!BB92="X",1,IF('Prop Subs Inp Report'!BC92="X",1,IF('Prop Subs Inp Report'!BD92="X",1,IF('Prop Subs Inp Report'!BE92="X",1,IF('Prop Subs Inp Report'!BF92="X",1,0)))))))))))</f>
        <v>0</v>
      </c>
    </row>
    <row r="86" spans="9:10" x14ac:dyDescent="0.25">
      <c r="I86">
        <f>IF('Prop Subs Inp Report'!AD93="X",1,IF('Prop Subs Inp Report'!AE93="X",1,IF('Prop Subs Inp Report'!AF93="X",1,IF('Prop Subs Inp Report'!AG93="X",1,IF('Prop Subs Inp Report'!AH93="X",1,IF('Prop Subs Inp Report'!AI93="X",1,IF('Prop Subs Inp Report'!AJ93="X",1,IF('Prop Subs Inp Report'!AK93="X",1,IF('Prop Subs Inp Report'!AL93="X",1,IF('Prop Subs Inp Report'!AM93="X",1,IF('Prop Subs Inp Report'!AN93="X",1,IF('Prop Subs Inp Report'!AO93="X",1,IF('Prop Subs Inp Report'!AP93="X",1, IF('Prop Subs Inp Report'!AQ93="X",1,0))))))))))))))</f>
        <v>0</v>
      </c>
      <c r="J86">
        <f>IF('Prop Subs Inp Report'!AV93="X",1,IF('Prop Subs Inp Report'!AW93="X",1,IF('Prop Subs Inp Report'!AX93="X",1,IF('Prop Subs Inp Report'!AY93="X",1,IF('Prop Subs Inp Report'!AZ93="X",1,IF('Prop Subs Inp Report'!BA93="X",1,IF('Prop Subs Inp Report'!BB93="X",1,IF('Prop Subs Inp Report'!BC93="X",1,IF('Prop Subs Inp Report'!BD93="X",1,IF('Prop Subs Inp Report'!BE93="X",1,IF('Prop Subs Inp Report'!BF93="X",1,0)))))))))))</f>
        <v>0</v>
      </c>
    </row>
    <row r="87" spans="9:10" x14ac:dyDescent="0.25">
      <c r="I87">
        <f>IF('Prop Subs Inp Report'!AD94="X",1,IF('Prop Subs Inp Report'!AE94="X",1,IF('Prop Subs Inp Report'!AF94="X",1,IF('Prop Subs Inp Report'!AG94="X",1,IF('Prop Subs Inp Report'!AH94="X",1,IF('Prop Subs Inp Report'!AI94="X",1,IF('Prop Subs Inp Report'!AJ94="X",1,IF('Prop Subs Inp Report'!AK94="X",1,IF('Prop Subs Inp Report'!AL94="X",1,IF('Prop Subs Inp Report'!AM94="X",1,IF('Prop Subs Inp Report'!AN94="X",1,IF('Prop Subs Inp Report'!AO94="X",1,IF('Prop Subs Inp Report'!AP94="X",1, IF('Prop Subs Inp Report'!AQ94="X",1,0))))))))))))))</f>
        <v>0</v>
      </c>
      <c r="J87">
        <f>IF('Prop Subs Inp Report'!AV94="X",1,IF('Prop Subs Inp Report'!AW94="X",1,IF('Prop Subs Inp Report'!AX94="X",1,IF('Prop Subs Inp Report'!AY94="X",1,IF('Prop Subs Inp Report'!AZ94="X",1,IF('Prop Subs Inp Report'!BA94="X",1,IF('Prop Subs Inp Report'!BB94="X",1,IF('Prop Subs Inp Report'!BC94="X",1,IF('Prop Subs Inp Report'!BD94="X",1,IF('Prop Subs Inp Report'!BE94="X",1,IF('Prop Subs Inp Report'!BF94="X",1,0)))))))))))</f>
        <v>0</v>
      </c>
    </row>
    <row r="88" spans="9:10" x14ac:dyDescent="0.25">
      <c r="I88">
        <f>IF('Prop Subs Inp Report'!AD95="X",1,IF('Prop Subs Inp Report'!AE95="X",1,IF('Prop Subs Inp Report'!AF95="X",1,IF('Prop Subs Inp Report'!AG95="X",1,IF('Prop Subs Inp Report'!AH95="X",1,IF('Prop Subs Inp Report'!AI95="X",1,IF('Prop Subs Inp Report'!AJ95="X",1,IF('Prop Subs Inp Report'!AK95="X",1,IF('Prop Subs Inp Report'!AL95="X",1,IF('Prop Subs Inp Report'!AM95="X",1,IF('Prop Subs Inp Report'!AN95="X",1,IF('Prop Subs Inp Report'!AO95="X",1,IF('Prop Subs Inp Report'!AP95="X",1, IF('Prop Subs Inp Report'!AQ95="X",1,0))))))))))))))</f>
        <v>0</v>
      </c>
      <c r="J88">
        <f>IF('Prop Subs Inp Report'!AV95="X",1,IF('Prop Subs Inp Report'!AW95="X",1,IF('Prop Subs Inp Report'!AX95="X",1,IF('Prop Subs Inp Report'!AY95="X",1,IF('Prop Subs Inp Report'!AZ95="X",1,IF('Prop Subs Inp Report'!BA95="X",1,IF('Prop Subs Inp Report'!BB95="X",1,IF('Prop Subs Inp Report'!BC95="X",1,IF('Prop Subs Inp Report'!BD95="X",1,IF('Prop Subs Inp Report'!BE95="X",1,IF('Prop Subs Inp Report'!BF95="X",1,0)))))))))))</f>
        <v>0</v>
      </c>
    </row>
    <row r="89" spans="9:10" x14ac:dyDescent="0.25">
      <c r="I89">
        <f>IF('Prop Subs Inp Report'!AD96="X",1,IF('Prop Subs Inp Report'!AE96="X",1,IF('Prop Subs Inp Report'!AF96="X",1,IF('Prop Subs Inp Report'!AG96="X",1,IF('Prop Subs Inp Report'!AH96="X",1,IF('Prop Subs Inp Report'!AI96="X",1,IF('Prop Subs Inp Report'!AJ96="X",1,IF('Prop Subs Inp Report'!AK96="X",1,IF('Prop Subs Inp Report'!AL96="X",1,IF('Prop Subs Inp Report'!AM96="X",1,IF('Prop Subs Inp Report'!AN96="X",1,IF('Prop Subs Inp Report'!AO96="X",1,IF('Prop Subs Inp Report'!AP96="X",1, IF('Prop Subs Inp Report'!AQ96="X",1,0))))))))))))))</f>
        <v>0</v>
      </c>
      <c r="J89">
        <f>IF('Prop Subs Inp Report'!AV96="X",1,IF('Prop Subs Inp Report'!AW96="X",1,IF('Prop Subs Inp Report'!AX96="X",1,IF('Prop Subs Inp Report'!AY96="X",1,IF('Prop Subs Inp Report'!AZ96="X",1,IF('Prop Subs Inp Report'!BA96="X",1,IF('Prop Subs Inp Report'!BB96="X",1,IF('Prop Subs Inp Report'!BC96="X",1,IF('Prop Subs Inp Report'!BD96="X",1,IF('Prop Subs Inp Report'!BE96="X",1,IF('Prop Subs Inp Report'!BF96="X",1,0)))))))))))</f>
        <v>0</v>
      </c>
    </row>
    <row r="90" spans="9:10" x14ac:dyDescent="0.25">
      <c r="I90">
        <f>IF('Prop Subs Inp Report'!AD97="X",1,IF('Prop Subs Inp Report'!AE97="X",1,IF('Prop Subs Inp Report'!AF97="X",1,IF('Prop Subs Inp Report'!AG97="X",1,IF('Prop Subs Inp Report'!AH97="X",1,IF('Prop Subs Inp Report'!AI97="X",1,IF('Prop Subs Inp Report'!AJ97="X",1,IF('Prop Subs Inp Report'!AK97="X",1,IF('Prop Subs Inp Report'!AL97="X",1,IF('Prop Subs Inp Report'!AM97="X",1,IF('Prop Subs Inp Report'!AN97="X",1,IF('Prop Subs Inp Report'!AO97="X",1,IF('Prop Subs Inp Report'!AP97="X",1, IF('Prop Subs Inp Report'!AQ97="X",1,0))))))))))))))</f>
        <v>0</v>
      </c>
      <c r="J90">
        <f>IF('Prop Subs Inp Report'!AV97="X",1,IF('Prop Subs Inp Report'!AW97="X",1,IF('Prop Subs Inp Report'!AX97="X",1,IF('Prop Subs Inp Report'!AY97="X",1,IF('Prop Subs Inp Report'!AZ97="X",1,IF('Prop Subs Inp Report'!BA97="X",1,IF('Prop Subs Inp Report'!BB97="X",1,IF('Prop Subs Inp Report'!BC97="X",1,IF('Prop Subs Inp Report'!BD97="X",1,IF('Prop Subs Inp Report'!BE97="X",1,IF('Prop Subs Inp Report'!BF97="X",1,0)))))))))))</f>
        <v>0</v>
      </c>
    </row>
    <row r="91" spans="9:10" x14ac:dyDescent="0.25">
      <c r="I91">
        <f>IF('Prop Subs Inp Report'!AD98="X",1,IF('Prop Subs Inp Report'!AE98="X",1,IF('Prop Subs Inp Report'!AF98="X",1,IF('Prop Subs Inp Report'!AG98="X",1,IF('Prop Subs Inp Report'!AH98="X",1,IF('Prop Subs Inp Report'!AI98="X",1,IF('Prop Subs Inp Report'!AJ98="X",1,IF('Prop Subs Inp Report'!AK98="X",1,IF('Prop Subs Inp Report'!AL98="X",1,IF('Prop Subs Inp Report'!AM98="X",1,IF('Prop Subs Inp Report'!AN98="X",1,IF('Prop Subs Inp Report'!AO98="X",1,IF('Prop Subs Inp Report'!AP98="X",1, IF('Prop Subs Inp Report'!AQ98="X",1,0))))))))))))))</f>
        <v>0</v>
      </c>
      <c r="J91">
        <f>IF('Prop Subs Inp Report'!AV98="X",1,IF('Prop Subs Inp Report'!AW98="X",1,IF('Prop Subs Inp Report'!AX98="X",1,IF('Prop Subs Inp Report'!AY98="X",1,IF('Prop Subs Inp Report'!AZ98="X",1,IF('Prop Subs Inp Report'!BA98="X",1,IF('Prop Subs Inp Report'!BB98="X",1,IF('Prop Subs Inp Report'!BC98="X",1,IF('Prop Subs Inp Report'!BD98="X",1,IF('Prop Subs Inp Report'!BE98="X",1,IF('Prop Subs Inp Report'!BF98="X",1,0)))))))))))</f>
        <v>0</v>
      </c>
    </row>
    <row r="92" spans="9:10" x14ac:dyDescent="0.25">
      <c r="I92">
        <f>IF('Prop Subs Inp Report'!AD99="X",1,IF('Prop Subs Inp Report'!AE99="X",1,IF('Prop Subs Inp Report'!AF99="X",1,IF('Prop Subs Inp Report'!AG99="X",1,IF('Prop Subs Inp Report'!AH99="X",1,IF('Prop Subs Inp Report'!AI99="X",1,IF('Prop Subs Inp Report'!AJ99="X",1,IF('Prop Subs Inp Report'!AK99="X",1,IF('Prop Subs Inp Report'!AL99="X",1,IF('Prop Subs Inp Report'!AM99="X",1,IF('Prop Subs Inp Report'!AN99="X",1,IF('Prop Subs Inp Report'!AO99="X",1,IF('Prop Subs Inp Report'!AP99="X",1, IF('Prop Subs Inp Report'!AQ99="X",1,0))))))))))))))</f>
        <v>0</v>
      </c>
      <c r="J92">
        <f>IF('Prop Subs Inp Report'!AV99="X",1,IF('Prop Subs Inp Report'!AW99="X",1,IF('Prop Subs Inp Report'!AX99="X",1,IF('Prop Subs Inp Report'!AY99="X",1,IF('Prop Subs Inp Report'!AZ99="X",1,IF('Prop Subs Inp Report'!BA99="X",1,IF('Prop Subs Inp Report'!BB99="X",1,IF('Prop Subs Inp Report'!BC99="X",1,IF('Prop Subs Inp Report'!BD99="X",1,IF('Prop Subs Inp Report'!BE99="X",1,IF('Prop Subs Inp Report'!BF99="X",1,0)))))))))))</f>
        <v>0</v>
      </c>
    </row>
    <row r="93" spans="9:10" x14ac:dyDescent="0.25">
      <c r="I93">
        <f>IF('Prop Subs Inp Report'!AD100="X",1,IF('Prop Subs Inp Report'!AE100="X",1,IF('Prop Subs Inp Report'!AF100="X",1,IF('Prop Subs Inp Report'!AG100="X",1,IF('Prop Subs Inp Report'!AH100="X",1,IF('Prop Subs Inp Report'!AI100="X",1,IF('Prop Subs Inp Report'!AJ100="X",1,IF('Prop Subs Inp Report'!AK100="X",1,IF('Prop Subs Inp Report'!AL100="X",1,IF('Prop Subs Inp Report'!AM100="X",1,IF('Prop Subs Inp Report'!AN100="X",1,IF('Prop Subs Inp Report'!AO100="X",1,IF('Prop Subs Inp Report'!AP100="X",1, IF('Prop Subs Inp Report'!AQ100="X",1,0))))))))))))))</f>
        <v>0</v>
      </c>
      <c r="J93">
        <f>IF('Prop Subs Inp Report'!AV100="X",1,IF('Prop Subs Inp Report'!AW100="X",1,IF('Prop Subs Inp Report'!AX100="X",1,IF('Prop Subs Inp Report'!AY100="X",1,IF('Prop Subs Inp Report'!AZ100="X",1,IF('Prop Subs Inp Report'!BA100="X",1,IF('Prop Subs Inp Report'!BB100="X",1,IF('Prop Subs Inp Report'!BC100="X",1,IF('Prop Subs Inp Report'!BD100="X",1,IF('Prop Subs Inp Report'!BE100="X",1,IF('Prop Subs Inp Report'!BF100="X",1,0)))))))))))</f>
        <v>0</v>
      </c>
    </row>
    <row r="94" spans="9:10" x14ac:dyDescent="0.25">
      <c r="I94">
        <f>IF('Prop Subs Inp Report'!AD101="X",1,IF('Prop Subs Inp Report'!AE101="X",1,IF('Prop Subs Inp Report'!AF101="X",1,IF('Prop Subs Inp Report'!AG101="X",1,IF('Prop Subs Inp Report'!AH101="X",1,IF('Prop Subs Inp Report'!AI101="X",1,IF('Prop Subs Inp Report'!AJ101="X",1,IF('Prop Subs Inp Report'!AK101="X",1,IF('Prop Subs Inp Report'!AL101="X",1,IF('Prop Subs Inp Report'!AM101="X",1,IF('Prop Subs Inp Report'!AN101="X",1,IF('Prop Subs Inp Report'!AO101="X",1,IF('Prop Subs Inp Report'!AP101="X",1, IF('Prop Subs Inp Report'!AQ101="X",1,0))))))))))))))</f>
        <v>0</v>
      </c>
      <c r="J94">
        <f>IF('Prop Subs Inp Report'!AV101="X",1,IF('Prop Subs Inp Report'!AW101="X",1,IF('Prop Subs Inp Report'!AX101="X",1,IF('Prop Subs Inp Report'!AY101="X",1,IF('Prop Subs Inp Report'!AZ101="X",1,IF('Prop Subs Inp Report'!BA101="X",1,IF('Prop Subs Inp Report'!BB101="X",1,IF('Prop Subs Inp Report'!BC101="X",1,IF('Prop Subs Inp Report'!BD101="X",1,IF('Prop Subs Inp Report'!BE101="X",1,IF('Prop Subs Inp Report'!BF101="X",1,0)))))))))))</f>
        <v>0</v>
      </c>
    </row>
    <row r="95" spans="9:10" x14ac:dyDescent="0.25">
      <c r="I95">
        <f>IF('Prop Subs Inp Report'!AD102="X",1,IF('Prop Subs Inp Report'!AE102="X",1,IF('Prop Subs Inp Report'!AF102="X",1,IF('Prop Subs Inp Report'!AG102="X",1,IF('Prop Subs Inp Report'!AH102="X",1,IF('Prop Subs Inp Report'!AI102="X",1,IF('Prop Subs Inp Report'!AJ102="X",1,IF('Prop Subs Inp Report'!AK102="X",1,IF('Prop Subs Inp Report'!AL102="X",1,IF('Prop Subs Inp Report'!AM102="X",1,IF('Prop Subs Inp Report'!AN102="X",1,IF('Prop Subs Inp Report'!AO102="X",1,IF('Prop Subs Inp Report'!AP102="X",1, IF('Prop Subs Inp Report'!AQ102="X",1,0))))))))))))))</f>
        <v>0</v>
      </c>
      <c r="J95">
        <f>IF('Prop Subs Inp Report'!AV102="X",1,IF('Prop Subs Inp Report'!AW102="X",1,IF('Prop Subs Inp Report'!AX102="X",1,IF('Prop Subs Inp Report'!AY102="X",1,IF('Prop Subs Inp Report'!AZ102="X",1,IF('Prop Subs Inp Report'!BA102="X",1,IF('Prop Subs Inp Report'!BB102="X",1,IF('Prop Subs Inp Report'!BC102="X",1,IF('Prop Subs Inp Report'!BD102="X",1,IF('Prop Subs Inp Report'!BE102="X",1,IF('Prop Subs Inp Report'!BF102="X",1,0)))))))))))</f>
        <v>0</v>
      </c>
    </row>
    <row r="96" spans="9:10" x14ac:dyDescent="0.25">
      <c r="I96">
        <f>IF('Prop Subs Inp Report'!AD103="X",1,IF('Prop Subs Inp Report'!AE103="X",1,IF('Prop Subs Inp Report'!AF103="X",1,IF('Prop Subs Inp Report'!AG103="X",1,IF('Prop Subs Inp Report'!AH103="X",1,IF('Prop Subs Inp Report'!AI103="X",1,IF('Prop Subs Inp Report'!AJ103="X",1,IF('Prop Subs Inp Report'!AK103="X",1,IF('Prop Subs Inp Report'!AL103="X",1,IF('Prop Subs Inp Report'!AM103="X",1,IF('Prop Subs Inp Report'!AN103="X",1,IF('Prop Subs Inp Report'!AO103="X",1,IF('Prop Subs Inp Report'!AP103="X",1, IF('Prop Subs Inp Report'!AQ103="X",1,0))))))))))))))</f>
        <v>0</v>
      </c>
      <c r="J96">
        <f>IF('Prop Subs Inp Report'!AV103="X",1,IF('Prop Subs Inp Report'!AW103="X",1,IF('Prop Subs Inp Report'!AX103="X",1,IF('Prop Subs Inp Report'!AY103="X",1,IF('Prop Subs Inp Report'!AZ103="X",1,IF('Prop Subs Inp Report'!BA103="X",1,IF('Prop Subs Inp Report'!BB103="X",1,IF('Prop Subs Inp Report'!BC103="X",1,IF('Prop Subs Inp Report'!BD103="X",1,IF('Prop Subs Inp Report'!BE103="X",1,IF('Prop Subs Inp Report'!BF103="X",1,0)))))))))))</f>
        <v>0</v>
      </c>
    </row>
    <row r="97" spans="9:10" x14ac:dyDescent="0.25">
      <c r="I97">
        <f>IF('Prop Subs Inp Report'!AD104="X",1,IF('Prop Subs Inp Report'!AE104="X",1,IF('Prop Subs Inp Report'!AF104="X",1,IF('Prop Subs Inp Report'!AG104="X",1,IF('Prop Subs Inp Report'!AH104="X",1,IF('Prop Subs Inp Report'!AI104="X",1,IF('Prop Subs Inp Report'!AJ104="X",1,IF('Prop Subs Inp Report'!AK104="X",1,IF('Prop Subs Inp Report'!AL104="X",1,IF('Prop Subs Inp Report'!AM104="X",1,IF('Prop Subs Inp Report'!AN104="X",1,IF('Prop Subs Inp Report'!AO104="X",1,IF('Prop Subs Inp Report'!AP104="X",1, IF('Prop Subs Inp Report'!AQ104="X",1,0))))))))))))))</f>
        <v>0</v>
      </c>
      <c r="J97">
        <f>IF('Prop Subs Inp Report'!AV104="X",1,IF('Prop Subs Inp Report'!AW104="X",1,IF('Prop Subs Inp Report'!AX104="X",1,IF('Prop Subs Inp Report'!AY104="X",1,IF('Prop Subs Inp Report'!AZ104="X",1,IF('Prop Subs Inp Report'!BA104="X",1,IF('Prop Subs Inp Report'!BB104="X",1,IF('Prop Subs Inp Report'!BC104="X",1,IF('Prop Subs Inp Report'!BD104="X",1,IF('Prop Subs Inp Report'!BE104="X",1,IF('Prop Subs Inp Report'!BF104="X",1,0)))))))))))</f>
        <v>0</v>
      </c>
    </row>
    <row r="98" spans="9:10" x14ac:dyDescent="0.25">
      <c r="I98">
        <f>IF('Prop Subs Inp Report'!AD105="X",1,IF('Prop Subs Inp Report'!AE105="X",1,IF('Prop Subs Inp Report'!AF105="X",1,IF('Prop Subs Inp Report'!AG105="X",1,IF('Prop Subs Inp Report'!AH105="X",1,IF('Prop Subs Inp Report'!AI105="X",1,IF('Prop Subs Inp Report'!AJ105="X",1,IF('Prop Subs Inp Report'!AK105="X",1,IF('Prop Subs Inp Report'!AL105="X",1,IF('Prop Subs Inp Report'!AM105="X",1,IF('Prop Subs Inp Report'!AN105="X",1,IF('Prop Subs Inp Report'!AO105="X",1,IF('Prop Subs Inp Report'!AP105="X",1, IF('Prop Subs Inp Report'!AQ105="X",1,0))))))))))))))</f>
        <v>0</v>
      </c>
      <c r="J98">
        <f>IF('Prop Subs Inp Report'!AV105="X",1,IF('Prop Subs Inp Report'!AW105="X",1,IF('Prop Subs Inp Report'!AX105="X",1,IF('Prop Subs Inp Report'!AY105="X",1,IF('Prop Subs Inp Report'!AZ105="X",1,IF('Prop Subs Inp Report'!BA105="X",1,IF('Prop Subs Inp Report'!BB105="X",1,IF('Prop Subs Inp Report'!BC105="X",1,IF('Prop Subs Inp Report'!BD105="X",1,IF('Prop Subs Inp Report'!BE105="X",1,IF('Prop Subs Inp Report'!BF105="X",1,0)))))))))))</f>
        <v>0</v>
      </c>
    </row>
    <row r="99" spans="9:10" x14ac:dyDescent="0.25">
      <c r="I99">
        <f>IF('Prop Subs Inp Report'!AD106="X",1,IF('Prop Subs Inp Report'!AE106="X",1,IF('Prop Subs Inp Report'!AF106="X",1,IF('Prop Subs Inp Report'!AG106="X",1,IF('Prop Subs Inp Report'!AH106="X",1,IF('Prop Subs Inp Report'!AI106="X",1,IF('Prop Subs Inp Report'!AJ106="X",1,IF('Prop Subs Inp Report'!AK106="X",1,IF('Prop Subs Inp Report'!AL106="X",1,IF('Prop Subs Inp Report'!AM106="X",1,IF('Prop Subs Inp Report'!AN106="X",1,IF('Prop Subs Inp Report'!AO106="X",1,IF('Prop Subs Inp Report'!AP106="X",1, IF('Prop Subs Inp Report'!AQ106="X",1,0))))))))))))))</f>
        <v>0</v>
      </c>
      <c r="J99">
        <f>IF('Prop Subs Inp Report'!AV106="X",1,IF('Prop Subs Inp Report'!AW106="X",1,IF('Prop Subs Inp Report'!AX106="X",1,IF('Prop Subs Inp Report'!AY106="X",1,IF('Prop Subs Inp Report'!AZ106="X",1,IF('Prop Subs Inp Report'!BA106="X",1,IF('Prop Subs Inp Report'!BB106="X",1,IF('Prop Subs Inp Report'!BC106="X",1,IF('Prop Subs Inp Report'!BD106="X",1,IF('Prop Subs Inp Report'!BE106="X",1,IF('Prop Subs Inp Report'!BF106="X",1,0)))))))))))</f>
        <v>0</v>
      </c>
    </row>
    <row r="100" spans="9:10" x14ac:dyDescent="0.25">
      <c r="I100">
        <f>IF('Prop Subs Inp Report'!AD107="X",1,IF('Prop Subs Inp Report'!AE107="X",1,IF('Prop Subs Inp Report'!AF107="X",1,IF('Prop Subs Inp Report'!AG107="X",1,IF('Prop Subs Inp Report'!AH107="X",1,IF('Prop Subs Inp Report'!AI107="X",1,IF('Prop Subs Inp Report'!AJ107="X",1,IF('Prop Subs Inp Report'!AK107="X",1,IF('Prop Subs Inp Report'!AL107="X",1,IF('Prop Subs Inp Report'!AM107="X",1,IF('Prop Subs Inp Report'!AN107="X",1,IF('Prop Subs Inp Report'!AO107="X",1,IF('Prop Subs Inp Report'!AP107="X",1, IF('Prop Subs Inp Report'!AQ107="X",1,0))))))))))))))</f>
        <v>0</v>
      </c>
      <c r="J100">
        <f>IF('Prop Subs Inp Report'!AV107="X",1,IF('Prop Subs Inp Report'!AW107="X",1,IF('Prop Subs Inp Report'!AX107="X",1,IF('Prop Subs Inp Report'!AY107="X",1,IF('Prop Subs Inp Report'!AZ107="X",1,IF('Prop Subs Inp Report'!BA107="X",1,IF('Prop Subs Inp Report'!BB107="X",1,IF('Prop Subs Inp Report'!BC107="X",1,IF('Prop Subs Inp Report'!BD107="X",1,IF('Prop Subs Inp Report'!BE107="X",1,IF('Prop Subs Inp Report'!BF107="X",1,0)))))))))))</f>
        <v>0</v>
      </c>
    </row>
    <row r="101" spans="9:10" x14ac:dyDescent="0.25">
      <c r="I101">
        <f>IF('Prop Subs Inp Report'!AD108="X",1,IF('Prop Subs Inp Report'!AE108="X",1,IF('Prop Subs Inp Report'!AF108="X",1,IF('Prop Subs Inp Report'!AG108="X",1,IF('Prop Subs Inp Report'!AH108="X",1,IF('Prop Subs Inp Report'!AI108="X",1,IF('Prop Subs Inp Report'!AJ108="X",1,IF('Prop Subs Inp Report'!AK108="X",1,IF('Prop Subs Inp Report'!AL108="X",1,IF('Prop Subs Inp Report'!AM108="X",1,IF('Prop Subs Inp Report'!AN108="X",1,IF('Prop Subs Inp Report'!AO108="X",1,IF('Prop Subs Inp Report'!AP108="X",1, IF('Prop Subs Inp Report'!AQ108="X",1,0))))))))))))))</f>
        <v>0</v>
      </c>
      <c r="J101">
        <f>IF('Prop Subs Inp Report'!AV108="X",1,IF('Prop Subs Inp Report'!AW108="X",1,IF('Prop Subs Inp Report'!AX108="X",1,IF('Prop Subs Inp Report'!AY108="X",1,IF('Prop Subs Inp Report'!AZ108="X",1,IF('Prop Subs Inp Report'!BA108="X",1,IF('Prop Subs Inp Report'!BB108="X",1,IF('Prop Subs Inp Report'!BC108="X",1,IF('Prop Subs Inp Report'!BD108="X",1,IF('Prop Subs Inp Report'!BE108="X",1,IF('Prop Subs Inp Report'!BF108="X",1,0)))))))))))</f>
        <v>0</v>
      </c>
    </row>
    <row r="102" spans="9:10" x14ac:dyDescent="0.25">
      <c r="I102">
        <f>IF('Prop Subs Inp Report'!AD109="X",1,IF('Prop Subs Inp Report'!AE109="X",1,IF('Prop Subs Inp Report'!AF109="X",1,IF('Prop Subs Inp Report'!AG109="X",1,IF('Prop Subs Inp Report'!AH109="X",1,IF('Prop Subs Inp Report'!AI109="X",1,IF('Prop Subs Inp Report'!AJ109="X",1,IF('Prop Subs Inp Report'!AK109="X",1,IF('Prop Subs Inp Report'!AL109="X",1,IF('Prop Subs Inp Report'!AM109="X",1,IF('Prop Subs Inp Report'!AN109="X",1,IF('Prop Subs Inp Report'!AO109="X",1,IF('Prop Subs Inp Report'!AP109="X",1, IF('Prop Subs Inp Report'!AQ109="X",1,0))))))))))))))</f>
        <v>0</v>
      </c>
      <c r="J102">
        <f>IF('Prop Subs Inp Report'!AV109="X",1,IF('Prop Subs Inp Report'!AW109="X",1,IF('Prop Subs Inp Report'!AX109="X",1,IF('Prop Subs Inp Report'!AY109="X",1,IF('Prop Subs Inp Report'!AZ109="X",1,IF('Prop Subs Inp Report'!BA109="X",1,IF('Prop Subs Inp Report'!BB109="X",1,IF('Prop Subs Inp Report'!BC109="X",1,IF('Prop Subs Inp Report'!BD109="X",1,IF('Prop Subs Inp Report'!BE109="X",1,IF('Prop Subs Inp Report'!BF109="X",1,0)))))))))))</f>
        <v>0</v>
      </c>
    </row>
  </sheetData>
  <mergeCells count="24">
    <mergeCell ref="A14:A15"/>
    <mergeCell ref="B14:B15"/>
    <mergeCell ref="C1:D1"/>
    <mergeCell ref="A2:A3"/>
    <mergeCell ref="B2:B3"/>
    <mergeCell ref="A4:A5"/>
    <mergeCell ref="B4:B5"/>
    <mergeCell ref="A6:A7"/>
    <mergeCell ref="B6:B7"/>
    <mergeCell ref="A8:A9"/>
    <mergeCell ref="B8:B9"/>
    <mergeCell ref="C10:D10"/>
    <mergeCell ref="C11:D11"/>
    <mergeCell ref="C12:D12"/>
    <mergeCell ref="C23:D23"/>
    <mergeCell ref="C24:D24"/>
    <mergeCell ref="C25:D25"/>
    <mergeCell ref="C26:D26"/>
    <mergeCell ref="A16:A17"/>
    <mergeCell ref="B16:B17"/>
    <mergeCell ref="A19:A20"/>
    <mergeCell ref="B19:B20"/>
    <mergeCell ref="A21:A22"/>
    <mergeCell ref="B21:B2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57842-FA50-4521-BD9F-FB24F55AF770}">
  <dimension ref="A1:E5"/>
  <sheetViews>
    <sheetView workbookViewId="0">
      <selection activeCell="B6" sqref="B6"/>
    </sheetView>
  </sheetViews>
  <sheetFormatPr defaultRowHeight="15" x14ac:dyDescent="0.25"/>
  <sheetData>
    <row r="1" spans="1:5" x14ac:dyDescent="0.25">
      <c r="A1" s="17" t="s">
        <v>177</v>
      </c>
      <c r="B1" s="17"/>
      <c r="C1" s="17" t="s">
        <v>178</v>
      </c>
      <c r="D1" s="17"/>
      <c r="E1" s="17"/>
    </row>
    <row r="2" spans="1:5" x14ac:dyDescent="0.25">
      <c r="A2" s="17" t="s">
        <v>180</v>
      </c>
      <c r="B2" s="17">
        <f>COUNTIF('Prop Subs Inp Report'!$AA$9:$AA$1048576,"1")</f>
        <v>0</v>
      </c>
      <c r="C2" s="17" t="s">
        <v>181</v>
      </c>
      <c r="D2" s="17">
        <f>COUNTIF('Prop Subs Inp Report'!$AC$9:$AC$1048576,"1")</f>
        <v>0</v>
      </c>
      <c r="E2" s="17"/>
    </row>
    <row r="3" spans="1:5" x14ac:dyDescent="0.25">
      <c r="A3" s="17" t="s">
        <v>183</v>
      </c>
      <c r="B3" s="17">
        <f>COUNTIF('Prop Subs Inp Report'!$AA$9:$AA$1048576,"2")</f>
        <v>0</v>
      </c>
      <c r="C3" s="17" t="s">
        <v>184</v>
      </c>
      <c r="D3" s="17">
        <f>COUNTIF('Prop Subs Inp Report'!$AC$9:$AC$1048576,"2")</f>
        <v>0</v>
      </c>
      <c r="E3" s="17"/>
    </row>
    <row r="4" spans="1:5" x14ac:dyDescent="0.25">
      <c r="A4" s="17" t="s">
        <v>186</v>
      </c>
      <c r="B4" s="17">
        <f>COUNTIF('Prop Subs Inp Report'!$AA$9:$AA$1048576,"3")</f>
        <v>0</v>
      </c>
      <c r="C4" s="17" t="s">
        <v>187</v>
      </c>
      <c r="D4" s="17">
        <f>COUNTIF('Prop Subs Inp Report'!$AC$9:$AC$1048576,"3")</f>
        <v>0</v>
      </c>
      <c r="E4" s="17"/>
    </row>
    <row r="5" spans="1:5" x14ac:dyDescent="0.25">
      <c r="A5" s="17" t="s">
        <v>189</v>
      </c>
      <c r="B5" s="17">
        <f>COUNTIF('Prop Subs Inp Report'!$AA$9:$AA$1048576,"4")</f>
        <v>0</v>
      </c>
      <c r="C5" s="17" t="s">
        <v>190</v>
      </c>
      <c r="D5" s="17">
        <f>COUNTIF('Prop Subs Inp Report'!$AC$9:$AC$1048576,"4")</f>
        <v>0</v>
      </c>
      <c r="E5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66D45-451A-4A06-9A92-B8D90420019B}">
  <sheetPr codeName="Sheet14"/>
  <dimension ref="A2:C100"/>
  <sheetViews>
    <sheetView workbookViewId="0">
      <selection activeCell="A99" sqref="A99"/>
    </sheetView>
  </sheetViews>
  <sheetFormatPr defaultRowHeight="15" x14ac:dyDescent="0.25"/>
  <cols>
    <col min="1" max="1" width="22.140625" bestFit="1" customWidth="1"/>
    <col min="3" max="3" width="15.5703125" bestFit="1" customWidth="1"/>
  </cols>
  <sheetData>
    <row r="2" spans="1:3" x14ac:dyDescent="0.25">
      <c r="A2" t="s">
        <v>217</v>
      </c>
      <c r="C2" t="s">
        <v>218</v>
      </c>
    </row>
    <row r="3" spans="1:3" x14ac:dyDescent="0.25">
      <c r="A3" t="s">
        <v>219</v>
      </c>
      <c r="C3" t="s">
        <v>220</v>
      </c>
    </row>
    <row r="4" spans="1:3" x14ac:dyDescent="0.25">
      <c r="A4" t="s">
        <v>221</v>
      </c>
      <c r="C4" t="s">
        <v>222</v>
      </c>
    </row>
    <row r="5" spans="1:3" x14ac:dyDescent="0.25">
      <c r="A5" t="s">
        <v>223</v>
      </c>
      <c r="C5" t="s">
        <v>224</v>
      </c>
    </row>
    <row r="6" spans="1:3" x14ac:dyDescent="0.25">
      <c r="A6" t="s">
        <v>225</v>
      </c>
      <c r="C6" t="s">
        <v>226</v>
      </c>
    </row>
    <row r="7" spans="1:3" x14ac:dyDescent="0.25">
      <c r="A7" t="s">
        <v>227</v>
      </c>
      <c r="C7" t="s">
        <v>228</v>
      </c>
    </row>
    <row r="8" spans="1:3" x14ac:dyDescent="0.25">
      <c r="A8" t="s">
        <v>229</v>
      </c>
      <c r="C8" t="s">
        <v>230</v>
      </c>
    </row>
    <row r="9" spans="1:3" x14ac:dyDescent="0.25">
      <c r="A9" t="s">
        <v>231</v>
      </c>
      <c r="C9" t="s">
        <v>232</v>
      </c>
    </row>
    <row r="10" spans="1:3" x14ac:dyDescent="0.25">
      <c r="A10" t="s">
        <v>233</v>
      </c>
      <c r="C10" t="s">
        <v>234</v>
      </c>
    </row>
    <row r="11" spans="1:3" x14ac:dyDescent="0.25">
      <c r="A11" t="s">
        <v>235</v>
      </c>
      <c r="C11" t="s">
        <v>236</v>
      </c>
    </row>
    <row r="12" spans="1:3" x14ac:dyDescent="0.25">
      <c r="A12" t="s">
        <v>237</v>
      </c>
      <c r="C12" t="s">
        <v>238</v>
      </c>
    </row>
    <row r="13" spans="1:3" x14ac:dyDescent="0.25">
      <c r="A13" t="s">
        <v>239</v>
      </c>
      <c r="C13" t="s">
        <v>240</v>
      </c>
    </row>
    <row r="14" spans="1:3" x14ac:dyDescent="0.25">
      <c r="A14" t="s">
        <v>241</v>
      </c>
      <c r="C14" t="s">
        <v>242</v>
      </c>
    </row>
    <row r="15" spans="1:3" x14ac:dyDescent="0.25">
      <c r="A15" t="s">
        <v>243</v>
      </c>
      <c r="C15" t="s">
        <v>244</v>
      </c>
    </row>
    <row r="16" spans="1:3" x14ac:dyDescent="0.25">
      <c r="A16" t="s">
        <v>245</v>
      </c>
      <c r="C16" t="s">
        <v>246</v>
      </c>
    </row>
    <row r="17" spans="1:3" x14ac:dyDescent="0.25">
      <c r="A17" t="s">
        <v>247</v>
      </c>
      <c r="C17" t="s">
        <v>248</v>
      </c>
    </row>
    <row r="18" spans="1:3" x14ac:dyDescent="0.25">
      <c r="A18" t="s">
        <v>249</v>
      </c>
      <c r="C18" t="s">
        <v>250</v>
      </c>
    </row>
    <row r="19" spans="1:3" x14ac:dyDescent="0.25">
      <c r="A19" t="s">
        <v>251</v>
      </c>
      <c r="C19" t="s">
        <v>252</v>
      </c>
    </row>
    <row r="20" spans="1:3" x14ac:dyDescent="0.25">
      <c r="A20" t="s">
        <v>253</v>
      </c>
    </row>
    <row r="21" spans="1:3" x14ac:dyDescent="0.25">
      <c r="A21" t="s">
        <v>254</v>
      </c>
    </row>
    <row r="22" spans="1:3" x14ac:dyDescent="0.25">
      <c r="A22" t="s">
        <v>255</v>
      </c>
    </row>
    <row r="23" spans="1:3" x14ac:dyDescent="0.25">
      <c r="A23" t="s">
        <v>256</v>
      </c>
    </row>
    <row r="24" spans="1:3" x14ac:dyDescent="0.25">
      <c r="A24" t="s">
        <v>257</v>
      </c>
    </row>
    <row r="25" spans="1:3" x14ac:dyDescent="0.25">
      <c r="A25" t="s">
        <v>220</v>
      </c>
    </row>
    <row r="26" spans="1:3" x14ac:dyDescent="0.25">
      <c r="A26" t="s">
        <v>258</v>
      </c>
    </row>
    <row r="27" spans="1:3" x14ac:dyDescent="0.25">
      <c r="A27" t="s">
        <v>259</v>
      </c>
    </row>
    <row r="28" spans="1:3" x14ac:dyDescent="0.25">
      <c r="A28" t="s">
        <v>260</v>
      </c>
    </row>
    <row r="29" spans="1:3" x14ac:dyDescent="0.25">
      <c r="A29" t="s">
        <v>261</v>
      </c>
    </row>
    <row r="30" spans="1:3" x14ac:dyDescent="0.25">
      <c r="A30" t="s">
        <v>262</v>
      </c>
    </row>
    <row r="31" spans="1:3" x14ac:dyDescent="0.25">
      <c r="A31" t="s">
        <v>263</v>
      </c>
    </row>
    <row r="32" spans="1:3" x14ac:dyDescent="0.25">
      <c r="A32" t="s">
        <v>224</v>
      </c>
    </row>
    <row r="33" spans="1:1" x14ac:dyDescent="0.25">
      <c r="A33" t="s">
        <v>264</v>
      </c>
    </row>
    <row r="34" spans="1:1" x14ac:dyDescent="0.25">
      <c r="A34" t="s">
        <v>265</v>
      </c>
    </row>
    <row r="35" spans="1:1" x14ac:dyDescent="0.25">
      <c r="A35" t="s">
        <v>266</v>
      </c>
    </row>
    <row r="36" spans="1:1" x14ac:dyDescent="0.25">
      <c r="A36" t="s">
        <v>267</v>
      </c>
    </row>
    <row r="37" spans="1:1" x14ac:dyDescent="0.25">
      <c r="A37" t="s">
        <v>268</v>
      </c>
    </row>
    <row r="38" spans="1:1" x14ac:dyDescent="0.25">
      <c r="A38" t="s">
        <v>269</v>
      </c>
    </row>
    <row r="39" spans="1:1" x14ac:dyDescent="0.25">
      <c r="A39" t="s">
        <v>270</v>
      </c>
    </row>
    <row r="40" spans="1:1" x14ac:dyDescent="0.25">
      <c r="A40" t="s">
        <v>271</v>
      </c>
    </row>
    <row r="41" spans="1:1" x14ac:dyDescent="0.25">
      <c r="A41" t="s">
        <v>272</v>
      </c>
    </row>
    <row r="42" spans="1:1" x14ac:dyDescent="0.25">
      <c r="A42" t="s">
        <v>273</v>
      </c>
    </row>
    <row r="43" spans="1:1" x14ac:dyDescent="0.25">
      <c r="A43" t="s">
        <v>274</v>
      </c>
    </row>
    <row r="44" spans="1:1" x14ac:dyDescent="0.25">
      <c r="A44" t="s">
        <v>275</v>
      </c>
    </row>
    <row r="45" spans="1:1" x14ac:dyDescent="0.25">
      <c r="A45" t="s">
        <v>276</v>
      </c>
    </row>
    <row r="46" spans="1:1" x14ac:dyDescent="0.25">
      <c r="A46" t="s">
        <v>277</v>
      </c>
    </row>
    <row r="47" spans="1:1" x14ac:dyDescent="0.25">
      <c r="A47" t="s">
        <v>278</v>
      </c>
    </row>
    <row r="48" spans="1:1" x14ac:dyDescent="0.25">
      <c r="A48" t="s">
        <v>279</v>
      </c>
    </row>
    <row r="49" spans="1:1" x14ac:dyDescent="0.25">
      <c r="A49" t="s">
        <v>280</v>
      </c>
    </row>
    <row r="50" spans="1:1" x14ac:dyDescent="0.25">
      <c r="A50" t="s">
        <v>281</v>
      </c>
    </row>
    <row r="51" spans="1:1" x14ac:dyDescent="0.25">
      <c r="A51" t="s">
        <v>282</v>
      </c>
    </row>
    <row r="52" spans="1:1" x14ac:dyDescent="0.25">
      <c r="A52" t="s">
        <v>283</v>
      </c>
    </row>
    <row r="53" spans="1:1" x14ac:dyDescent="0.25">
      <c r="A53" t="s">
        <v>284</v>
      </c>
    </row>
    <row r="54" spans="1:1" x14ac:dyDescent="0.25">
      <c r="A54" t="s">
        <v>285</v>
      </c>
    </row>
    <row r="55" spans="1:1" x14ac:dyDescent="0.25">
      <c r="A55" t="s">
        <v>286</v>
      </c>
    </row>
    <row r="56" spans="1:1" x14ac:dyDescent="0.25">
      <c r="A56" t="s">
        <v>287</v>
      </c>
    </row>
    <row r="57" spans="1:1" x14ac:dyDescent="0.25">
      <c r="A57" t="s">
        <v>288</v>
      </c>
    </row>
    <row r="58" spans="1:1" x14ac:dyDescent="0.25">
      <c r="A58" t="s">
        <v>289</v>
      </c>
    </row>
    <row r="59" spans="1:1" x14ac:dyDescent="0.25">
      <c r="A59" s="110" t="s">
        <v>290</v>
      </c>
    </row>
    <row r="60" spans="1:1" x14ac:dyDescent="0.25">
      <c r="A60" t="s">
        <v>291</v>
      </c>
    </row>
    <row r="61" spans="1:1" x14ac:dyDescent="0.25">
      <c r="A61" t="s">
        <v>292</v>
      </c>
    </row>
    <row r="62" spans="1:1" x14ac:dyDescent="0.25">
      <c r="A62" s="110" t="s">
        <v>293</v>
      </c>
    </row>
    <row r="63" spans="1:1" x14ac:dyDescent="0.25">
      <c r="A63" s="110" t="s">
        <v>294</v>
      </c>
    </row>
    <row r="64" spans="1:1" x14ac:dyDescent="0.25">
      <c r="A64" t="s">
        <v>295</v>
      </c>
    </row>
    <row r="65" spans="1:1" x14ac:dyDescent="0.25">
      <c r="A65" t="s">
        <v>296</v>
      </c>
    </row>
    <row r="66" spans="1:1" x14ac:dyDescent="0.25">
      <c r="A66" t="s">
        <v>297</v>
      </c>
    </row>
    <row r="67" spans="1:1" x14ac:dyDescent="0.25">
      <c r="A67" t="s">
        <v>298</v>
      </c>
    </row>
    <row r="68" spans="1:1" x14ac:dyDescent="0.25">
      <c r="A68" t="s">
        <v>299</v>
      </c>
    </row>
    <row r="69" spans="1:1" x14ac:dyDescent="0.25">
      <c r="A69" t="s">
        <v>300</v>
      </c>
    </row>
    <row r="70" spans="1:1" x14ac:dyDescent="0.25">
      <c r="A70" t="s">
        <v>301</v>
      </c>
    </row>
    <row r="71" spans="1:1" x14ac:dyDescent="0.25">
      <c r="A71" t="s">
        <v>302</v>
      </c>
    </row>
    <row r="72" spans="1:1" x14ac:dyDescent="0.25">
      <c r="A72" t="s">
        <v>303</v>
      </c>
    </row>
    <row r="73" spans="1:1" x14ac:dyDescent="0.25">
      <c r="A73" t="s">
        <v>304</v>
      </c>
    </row>
    <row r="74" spans="1:1" x14ac:dyDescent="0.25">
      <c r="A74" t="s">
        <v>305</v>
      </c>
    </row>
    <row r="75" spans="1:1" x14ac:dyDescent="0.25">
      <c r="A75" t="s">
        <v>306</v>
      </c>
    </row>
    <row r="76" spans="1:1" x14ac:dyDescent="0.25">
      <c r="A76" t="s">
        <v>307</v>
      </c>
    </row>
    <row r="77" spans="1:1" x14ac:dyDescent="0.25">
      <c r="A77" t="s">
        <v>308</v>
      </c>
    </row>
    <row r="78" spans="1:1" x14ac:dyDescent="0.25">
      <c r="A78" t="s">
        <v>309</v>
      </c>
    </row>
    <row r="79" spans="1:1" x14ac:dyDescent="0.25">
      <c r="A79" t="s">
        <v>310</v>
      </c>
    </row>
    <row r="80" spans="1:1" x14ac:dyDescent="0.25">
      <c r="A80" t="s">
        <v>311</v>
      </c>
    </row>
    <row r="81" spans="1:1" x14ac:dyDescent="0.25">
      <c r="A81" t="s">
        <v>312</v>
      </c>
    </row>
    <row r="82" spans="1:1" x14ac:dyDescent="0.25">
      <c r="A82" t="s">
        <v>313</v>
      </c>
    </row>
    <row r="83" spans="1:1" x14ac:dyDescent="0.25">
      <c r="A83" t="s">
        <v>314</v>
      </c>
    </row>
    <row r="84" spans="1:1" x14ac:dyDescent="0.25">
      <c r="A84" t="s">
        <v>315</v>
      </c>
    </row>
    <row r="85" spans="1:1" x14ac:dyDescent="0.25">
      <c r="A85" t="s">
        <v>316</v>
      </c>
    </row>
    <row r="86" spans="1:1" x14ac:dyDescent="0.25">
      <c r="A86" t="s">
        <v>317</v>
      </c>
    </row>
    <row r="87" spans="1:1" x14ac:dyDescent="0.25">
      <c r="A87" t="s">
        <v>318</v>
      </c>
    </row>
    <row r="88" spans="1:1" x14ac:dyDescent="0.25">
      <c r="A88" t="s">
        <v>319</v>
      </c>
    </row>
    <row r="89" spans="1:1" x14ac:dyDescent="0.25">
      <c r="A89" t="s">
        <v>320</v>
      </c>
    </row>
    <row r="90" spans="1:1" x14ac:dyDescent="0.25">
      <c r="A90" t="s">
        <v>321</v>
      </c>
    </row>
    <row r="91" spans="1:1" x14ac:dyDescent="0.25">
      <c r="A91" t="s">
        <v>322</v>
      </c>
    </row>
    <row r="92" spans="1:1" x14ac:dyDescent="0.25">
      <c r="A92" t="s">
        <v>323</v>
      </c>
    </row>
    <row r="93" spans="1:1" x14ac:dyDescent="0.25">
      <c r="A93" t="s">
        <v>324</v>
      </c>
    </row>
    <row r="94" spans="1:1" x14ac:dyDescent="0.25">
      <c r="A94" t="s">
        <v>325</v>
      </c>
    </row>
    <row r="95" spans="1:1" x14ac:dyDescent="0.25">
      <c r="A95" t="s">
        <v>326</v>
      </c>
    </row>
    <row r="96" spans="1:1" x14ac:dyDescent="0.25">
      <c r="A96" t="s">
        <v>327</v>
      </c>
    </row>
    <row r="97" spans="1:1" x14ac:dyDescent="0.25">
      <c r="A97" t="s">
        <v>328</v>
      </c>
    </row>
    <row r="98" spans="1:1" x14ac:dyDescent="0.25">
      <c r="A98" t="s">
        <v>329</v>
      </c>
    </row>
    <row r="99" spans="1:1" x14ac:dyDescent="0.25">
      <c r="A99" t="s">
        <v>330</v>
      </c>
    </row>
    <row r="100" spans="1:1" x14ac:dyDescent="0.25">
      <c r="A100" t="s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9B4A-49FB-458D-8433-8C56E47E80FF}">
  <sheetPr codeName="Sheet15"/>
  <dimension ref="A1:D9"/>
  <sheetViews>
    <sheetView workbookViewId="0">
      <selection activeCell="D22" sqref="D22"/>
    </sheetView>
  </sheetViews>
  <sheetFormatPr defaultRowHeight="15" x14ac:dyDescent="0.25"/>
  <cols>
    <col min="1" max="1" width="22.28515625" bestFit="1" customWidth="1"/>
    <col min="2" max="2" width="32.28515625" bestFit="1" customWidth="1"/>
    <col min="3" max="4" width="13.7109375" bestFit="1" customWidth="1"/>
  </cols>
  <sheetData>
    <row r="1" spans="1:4" x14ac:dyDescent="0.25">
      <c r="A1" t="s">
        <v>66</v>
      </c>
      <c r="B1" t="s">
        <v>332</v>
      </c>
      <c r="C1" t="s">
        <v>83</v>
      </c>
      <c r="D1" t="s">
        <v>84</v>
      </c>
    </row>
    <row r="2" spans="1:4" x14ac:dyDescent="0.25">
      <c r="A2" t="s">
        <v>333</v>
      </c>
      <c r="B2" t="s">
        <v>389</v>
      </c>
      <c r="C2" t="s">
        <v>394</v>
      </c>
      <c r="D2" t="s">
        <v>399</v>
      </c>
    </row>
    <row r="3" spans="1:4" x14ac:dyDescent="0.25">
      <c r="A3" t="s">
        <v>334</v>
      </c>
      <c r="B3" t="s">
        <v>390</v>
      </c>
      <c r="C3" t="s">
        <v>395</v>
      </c>
      <c r="D3" t="s">
        <v>399</v>
      </c>
    </row>
    <row r="4" spans="1:4" x14ac:dyDescent="0.25">
      <c r="A4" t="s">
        <v>335</v>
      </c>
      <c r="B4" t="s">
        <v>391</v>
      </c>
      <c r="C4" t="s">
        <v>396</v>
      </c>
      <c r="D4" t="s">
        <v>399</v>
      </c>
    </row>
    <row r="5" spans="1:4" x14ac:dyDescent="0.25">
      <c r="A5" t="s">
        <v>336</v>
      </c>
      <c r="B5" t="s">
        <v>392</v>
      </c>
      <c r="C5" t="s">
        <v>397</v>
      </c>
      <c r="D5" t="s">
        <v>399</v>
      </c>
    </row>
    <row r="6" spans="1:4" x14ac:dyDescent="0.25">
      <c r="A6" t="s">
        <v>337</v>
      </c>
      <c r="C6" t="s">
        <v>398</v>
      </c>
      <c r="D6" t="s">
        <v>399</v>
      </c>
    </row>
    <row r="7" spans="1:4" x14ac:dyDescent="0.25">
      <c r="A7" t="s">
        <v>194</v>
      </c>
      <c r="C7" t="s">
        <v>194</v>
      </c>
      <c r="D7" t="s">
        <v>194</v>
      </c>
    </row>
    <row r="8" spans="1:4" x14ac:dyDescent="0.25">
      <c r="A8" t="s">
        <v>338</v>
      </c>
      <c r="C8" t="s">
        <v>194</v>
      </c>
      <c r="D8" t="s">
        <v>399</v>
      </c>
    </row>
    <row r="9" spans="1:4" x14ac:dyDescent="0.25">
      <c r="A9" t="s">
        <v>339</v>
      </c>
      <c r="B9" t="s">
        <v>393</v>
      </c>
      <c r="C9" t="s">
        <v>194</v>
      </c>
      <c r="D9" t="s">
        <v>399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963F-C634-435C-8B32-7834C7DB3302}">
  <sheetPr codeName="Sheet16"/>
  <dimension ref="A1:B7"/>
  <sheetViews>
    <sheetView workbookViewId="0">
      <selection activeCell="G19" sqref="G19:G20"/>
    </sheetView>
  </sheetViews>
  <sheetFormatPr defaultRowHeight="15" x14ac:dyDescent="0.25"/>
  <sheetData>
    <row r="1" spans="1:2" x14ac:dyDescent="0.25">
      <c r="A1" t="s">
        <v>340</v>
      </c>
      <c r="B1" t="s">
        <v>389</v>
      </c>
    </row>
    <row r="2" spans="1:2" x14ac:dyDescent="0.25">
      <c r="A2" t="s">
        <v>341</v>
      </c>
      <c r="B2" t="s">
        <v>390</v>
      </c>
    </row>
    <row r="3" spans="1:2" x14ac:dyDescent="0.25">
      <c r="A3" t="s">
        <v>342</v>
      </c>
      <c r="B3" t="s">
        <v>391</v>
      </c>
    </row>
    <row r="5" spans="1:2" x14ac:dyDescent="0.25">
      <c r="B5" t="s">
        <v>400</v>
      </c>
    </row>
    <row r="6" spans="1:2" x14ac:dyDescent="0.25">
      <c r="B6" t="s">
        <v>401</v>
      </c>
    </row>
    <row r="7" spans="1:2" x14ac:dyDescent="0.25">
      <c r="B7" t="s">
        <v>402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47701088B073459474FCAE74A7E870" ma:contentTypeVersion="17" ma:contentTypeDescription="Create a new document." ma:contentTypeScope="" ma:versionID="6273119d180e900e6adb7a3c10423116">
  <xsd:schema xmlns:xsd="http://www.w3.org/2001/XMLSchema" xmlns:xs="http://www.w3.org/2001/XMLSchema" xmlns:p="http://schemas.microsoft.com/office/2006/metadata/properties" xmlns:ns2="f85f8d42-7cdc-4aa6-860a-35aded411530" xmlns:ns3="b8337524-be8f-4350-9eef-fb344db1f2f1" targetNamespace="http://schemas.microsoft.com/office/2006/metadata/properties" ma:root="true" ma:fieldsID="b23c2925a6300c965199de6167ed7d82" ns2:_="" ns3:_="">
    <xsd:import namespace="f85f8d42-7cdc-4aa6-860a-35aded411530"/>
    <xsd:import namespace="b8337524-be8f-4350-9eef-fb344db1f2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5f8d42-7cdc-4aa6-860a-35aded4115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cbcfefb4-4188-4021-8dbc-766e12f882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337524-be8f-4350-9eef-fb344db1f2f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9ce97c76-d5b5-4897-92bb-35f790eb713e}" ma:internalName="TaxCatchAll" ma:showField="CatchAllData" ma:web="b8337524-be8f-4350-9eef-fb344db1f2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FC838D-0E2C-4088-8E6D-6E4940EEC05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48E694-0F6B-49D8-A550-7439CBCB88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5f8d42-7cdc-4aa6-860a-35aded411530"/>
    <ds:schemaRef ds:uri="b8337524-be8f-4350-9eef-fb344db1f2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14</vt:i4>
      </vt:variant>
    </vt:vector>
  </HeadingPairs>
  <TitlesOfParts>
    <vt:vector size="31" baseType="lpstr">
      <vt:lpstr>DATA SHEET</vt:lpstr>
      <vt:lpstr>Drill Size Info</vt:lpstr>
      <vt:lpstr>Summary Drill Pipe</vt:lpstr>
      <vt:lpstr>Prop Drill Pipe Inp Report</vt:lpstr>
      <vt:lpstr>DP Count</vt:lpstr>
      <vt:lpstr>Data Sheet DP</vt:lpstr>
      <vt:lpstr>Summary HWDP</vt:lpstr>
      <vt:lpstr>Prop HWDP Inp Report</vt:lpstr>
      <vt:lpstr>Data Sheet HWDP</vt:lpstr>
      <vt:lpstr>HWDP Count</vt:lpstr>
      <vt:lpstr>Summary Sub</vt:lpstr>
      <vt:lpstr>Prop Subs Inp Report</vt:lpstr>
      <vt:lpstr>Data Sheet Subs</vt:lpstr>
      <vt:lpstr>Sub Count</vt:lpstr>
      <vt:lpstr>Contractor-Operator</vt:lpstr>
      <vt:lpstr>Shop List</vt:lpstr>
      <vt:lpstr>PATHFINDER LOCATIONS</vt:lpstr>
      <vt:lpstr>Connection_Type</vt:lpstr>
      <vt:lpstr>Contractor_Name</vt:lpstr>
      <vt:lpstr>Grade</vt:lpstr>
      <vt:lpstr>Machine_Shop</vt:lpstr>
      <vt:lpstr>Operator_Name</vt:lpstr>
      <vt:lpstr>'Prop Drill Pipe Inp Report'!Print_Area</vt:lpstr>
      <vt:lpstr>'Prop HWDP Inp Report'!Print_Area</vt:lpstr>
      <vt:lpstr>'Prop Subs Inp Report'!Print_Area</vt:lpstr>
      <vt:lpstr>'Prop Drill Pipe Inp Report'!Print_Titles</vt:lpstr>
      <vt:lpstr>'Prop HWDP Inp Report'!Print_Titles</vt:lpstr>
      <vt:lpstr>'Prop Subs Inp Report'!Print_Titles</vt:lpstr>
      <vt:lpstr>Size</vt:lpstr>
      <vt:lpstr>UT_Thickness</vt:lpstr>
      <vt:lpstr>Weight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Ockler</dc:creator>
  <cp:keywords/>
  <dc:description/>
  <cp:lastModifiedBy>Chase Gartner</cp:lastModifiedBy>
  <cp:revision/>
  <dcterms:created xsi:type="dcterms:W3CDTF">2023-10-16T15:06:37Z</dcterms:created>
  <dcterms:modified xsi:type="dcterms:W3CDTF">2024-11-27T22:41:18Z</dcterms:modified>
  <cp:category/>
  <cp:contentStatus/>
</cp:coreProperties>
</file>